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activeTab="1"/>
  </bookViews>
  <sheets>
    <sheet name="TOTAL PORTAFOLIO" sheetId="3" r:id="rId1"/>
    <sheet name="TOTAL PAST DUE" sheetId="10" r:id="rId2"/>
    <sheet name="PORT" sheetId="1" r:id="rId3"/>
    <sheet name="PD FEB " sheetId="8" r:id="rId4"/>
  </sheets>
  <externalReferences>
    <externalReference r:id="rId5"/>
    <externalReference r:id="rId6"/>
  </externalReferences>
  <definedNames>
    <definedName name="_xlnm._FilterDatabase" localSheetId="2" hidden="1">PORT!$A$6:$AF$4953</definedName>
    <definedName name="_xlnm._FilterDatabase" localSheetId="1" hidden="1">'TOTAL PAST DUE'!$A$4:$L$4</definedName>
    <definedName name="_xlnm._FilterDatabase" localSheetId="0" hidden="1">'TOTAL PORTAFOLIO'!$A$5:$L$5</definedName>
    <definedName name="Recover">[1]Macro1!$A$176</definedName>
    <definedName name="TableName">"Dummy"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10" l="1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5" i="10"/>
  <c r="E3" i="10" l="1"/>
  <c r="B3" i="3" s="1"/>
  <c r="K226" i="10"/>
  <c r="K181" i="10"/>
  <c r="K68" i="10"/>
  <c r="K270" i="10"/>
  <c r="K146" i="10"/>
  <c r="K251" i="10"/>
  <c r="K319" i="10"/>
  <c r="K242" i="10"/>
  <c r="K318" i="10"/>
  <c r="K67" i="10"/>
  <c r="K328" i="10"/>
  <c r="K163" i="10"/>
  <c r="K233" i="10"/>
  <c r="K173" i="10"/>
  <c r="K358" i="10"/>
  <c r="K279" i="10"/>
  <c r="K198" i="10"/>
  <c r="K333" i="10"/>
  <c r="K339" i="10"/>
  <c r="K186" i="10"/>
  <c r="K203" i="10"/>
  <c r="K208" i="10"/>
  <c r="K101" i="10"/>
  <c r="K296" i="10"/>
  <c r="K259" i="10"/>
  <c r="K76" i="10"/>
  <c r="K329" i="10"/>
  <c r="K252" i="10"/>
  <c r="K218" i="10"/>
  <c r="K99" i="10"/>
  <c r="K166" i="10"/>
  <c r="K98" i="10"/>
  <c r="K29" i="10"/>
  <c r="K161" i="10"/>
  <c r="K47" i="10"/>
  <c r="K200" i="10"/>
  <c r="K27" i="10"/>
  <c r="K141" i="10"/>
  <c r="J200" i="10"/>
  <c r="J47" i="10"/>
  <c r="J161" i="10"/>
  <c r="J29" i="10"/>
  <c r="J98" i="10"/>
  <c r="J166" i="10"/>
  <c r="J99" i="10"/>
  <c r="J218" i="10"/>
  <c r="J252" i="10"/>
  <c r="J329" i="10"/>
  <c r="J76" i="10"/>
  <c r="J259" i="10"/>
  <c r="J296" i="10"/>
  <c r="J101" i="10"/>
  <c r="J208" i="10"/>
  <c r="J203" i="10"/>
  <c r="J186" i="10"/>
  <c r="J339" i="10"/>
  <c r="J333" i="10"/>
  <c r="J198" i="10"/>
  <c r="J279" i="10"/>
  <c r="J358" i="10"/>
  <c r="J173" i="10"/>
  <c r="J233" i="10"/>
  <c r="J163" i="10"/>
  <c r="J328" i="10"/>
  <c r="J67" i="10"/>
  <c r="J318" i="10"/>
  <c r="J242" i="10"/>
  <c r="J319" i="10"/>
  <c r="J251" i="10"/>
  <c r="J146" i="10"/>
  <c r="J270" i="10"/>
  <c r="J68" i="10"/>
  <c r="J181" i="10"/>
  <c r="J226" i="10"/>
  <c r="J27" i="10"/>
  <c r="J141" i="10"/>
  <c r="K22" i="10"/>
  <c r="K57" i="10"/>
  <c r="K43" i="10"/>
  <c r="K283" i="10"/>
  <c r="K240" i="10"/>
  <c r="K178" i="10"/>
  <c r="K223" i="10"/>
  <c r="K303" i="10"/>
  <c r="K245" i="10"/>
  <c r="K292" i="10"/>
  <c r="K266" i="10"/>
  <c r="K7" i="10"/>
  <c r="K55" i="10"/>
  <c r="K267" i="10"/>
  <c r="K357" i="10"/>
  <c r="K121" i="10"/>
  <c r="K150" i="10"/>
  <c r="K199" i="10"/>
  <c r="K182" i="10"/>
  <c r="K351" i="10"/>
  <c r="K337" i="10"/>
  <c r="K6" i="10"/>
  <c r="K72" i="10"/>
  <c r="K268" i="10"/>
  <c r="K254" i="10"/>
  <c r="K248" i="10"/>
  <c r="K136" i="10"/>
  <c r="K304" i="10"/>
  <c r="K111" i="10"/>
  <c r="K222" i="10"/>
  <c r="K36" i="10"/>
  <c r="K106" i="10"/>
  <c r="K137" i="10"/>
  <c r="K235" i="10"/>
  <c r="K77" i="10"/>
  <c r="K264" i="10"/>
  <c r="K238" i="10"/>
  <c r="K280" i="10"/>
  <c r="K355" i="10"/>
  <c r="K93" i="10"/>
  <c r="K191" i="10"/>
  <c r="K257" i="10"/>
  <c r="K237" i="10"/>
  <c r="K236" i="10"/>
  <c r="K108" i="10"/>
  <c r="K246" i="10"/>
  <c r="K281" i="10"/>
  <c r="K354" i="10"/>
  <c r="K159" i="10"/>
  <c r="K144" i="10"/>
  <c r="K229" i="10"/>
  <c r="K42" i="10"/>
  <c r="K180" i="10"/>
  <c r="K126" i="10"/>
  <c r="K65" i="10"/>
  <c r="K343" i="10"/>
  <c r="K287" i="10"/>
  <c r="K134" i="10"/>
  <c r="K344" i="10"/>
  <c r="K34" i="10"/>
  <c r="K241" i="10"/>
  <c r="K313" i="10"/>
  <c r="K19" i="10"/>
  <c r="K234" i="10"/>
  <c r="K129" i="10"/>
  <c r="K110" i="10"/>
  <c r="K320" i="10"/>
  <c r="K104" i="10"/>
  <c r="K38" i="10"/>
  <c r="K53" i="10"/>
  <c r="K112" i="10"/>
  <c r="K189" i="10"/>
  <c r="K250" i="10"/>
  <c r="K9" i="10"/>
  <c r="K213" i="10"/>
  <c r="K63" i="10"/>
  <c r="K113" i="10"/>
  <c r="K196" i="10"/>
  <c r="K52" i="10"/>
  <c r="K167" i="10"/>
  <c r="K82" i="10"/>
  <c r="K11" i="10"/>
  <c r="K205" i="10"/>
  <c r="K338" i="10"/>
  <c r="K341" i="10"/>
  <c r="K71" i="10"/>
  <c r="K83" i="10"/>
  <c r="K32" i="10"/>
  <c r="K69" i="10"/>
  <c r="K201" i="10"/>
  <c r="K310" i="10"/>
  <c r="K172" i="10"/>
  <c r="K350" i="10"/>
  <c r="K210" i="10"/>
  <c r="K197" i="10"/>
  <c r="K84" i="10"/>
  <c r="K347" i="10"/>
  <c r="K117" i="10"/>
  <c r="K315" i="10"/>
  <c r="K243" i="10"/>
  <c r="K95" i="10"/>
  <c r="K24" i="10"/>
  <c r="K345" i="10"/>
  <c r="K194" i="10"/>
  <c r="K285" i="10"/>
  <c r="K312" i="10"/>
  <c r="K48" i="10"/>
  <c r="K297" i="10"/>
  <c r="K253" i="10"/>
  <c r="K45" i="10"/>
  <c r="K13" i="10"/>
  <c r="K100" i="10"/>
  <c r="K151" i="10"/>
  <c r="K335" i="10"/>
  <c r="K56" i="10"/>
  <c r="K60" i="10"/>
  <c r="K293" i="10"/>
  <c r="K291" i="10"/>
  <c r="K361" i="10"/>
  <c r="K276" i="10"/>
  <c r="K288" i="10"/>
  <c r="K96" i="10"/>
  <c r="K190" i="10"/>
  <c r="K124" i="10"/>
  <c r="K228" i="10"/>
  <c r="K352" i="10"/>
  <c r="K23" i="10"/>
  <c r="K170" i="10"/>
  <c r="K125" i="10"/>
  <c r="K61" i="10"/>
  <c r="K133" i="10"/>
  <c r="K366" i="10"/>
  <c r="K277" i="10"/>
  <c r="K298" i="10"/>
  <c r="K247" i="10"/>
  <c r="K340" i="10"/>
  <c r="K156" i="10"/>
  <c r="K258" i="10"/>
  <c r="K275" i="10"/>
  <c r="K15" i="10"/>
  <c r="K271" i="10"/>
  <c r="K301" i="10"/>
  <c r="K353" i="10"/>
  <c r="K193" i="10"/>
  <c r="K20" i="10"/>
  <c r="K154" i="10"/>
  <c r="K88" i="10"/>
  <c r="K130" i="10"/>
  <c r="K224" i="10"/>
  <c r="K364" i="10"/>
  <c r="K149" i="10"/>
  <c r="K185" i="10"/>
  <c r="K363" i="10"/>
  <c r="K147" i="10"/>
  <c r="K255" i="10"/>
  <c r="K305" i="10"/>
  <c r="K295" i="10"/>
  <c r="K307" i="10"/>
  <c r="K217" i="10"/>
  <c r="K346" i="10"/>
  <c r="K317" i="10"/>
  <c r="K336" i="10"/>
  <c r="K231" i="10"/>
  <c r="K221" i="10"/>
  <c r="K324" i="10"/>
  <c r="K37" i="10"/>
  <c r="K17" i="10"/>
  <c r="K135" i="10"/>
  <c r="K284" i="10"/>
  <c r="K290" i="10"/>
  <c r="K321" i="10"/>
  <c r="K39" i="10"/>
  <c r="K179" i="10"/>
  <c r="K183" i="10"/>
  <c r="K86" i="10"/>
  <c r="K263" i="10"/>
  <c r="K115" i="10"/>
  <c r="K75" i="10"/>
  <c r="K171" i="10"/>
  <c r="K332" i="10"/>
  <c r="K164" i="10"/>
  <c r="K107" i="10"/>
  <c r="K175" i="10"/>
  <c r="K155" i="10"/>
  <c r="K51" i="10"/>
  <c r="K94" i="10"/>
  <c r="K123" i="10"/>
  <c r="K306" i="10"/>
  <c r="K157" i="10"/>
  <c r="K142" i="10"/>
  <c r="K188" i="10"/>
  <c r="K128" i="10"/>
  <c r="K323" i="10"/>
  <c r="K127" i="10"/>
  <c r="K81" i="10"/>
  <c r="K286" i="10"/>
  <c r="K273" i="10"/>
  <c r="K225" i="10"/>
  <c r="K260" i="10"/>
  <c r="K132" i="10"/>
  <c r="K54" i="10"/>
  <c r="K215" i="10"/>
  <c r="K97" i="10"/>
  <c r="K227" i="10"/>
  <c r="K91" i="10"/>
  <c r="K92" i="10"/>
  <c r="K342" i="10"/>
  <c r="K80" i="10"/>
  <c r="K31" i="10"/>
  <c r="K309" i="10"/>
  <c r="K316" i="10"/>
  <c r="K44" i="10"/>
  <c r="K331" i="10"/>
  <c r="K148" i="10"/>
  <c r="K49" i="10"/>
  <c r="K89" i="10"/>
  <c r="K244" i="10"/>
  <c r="K334" i="10"/>
  <c r="K308" i="10"/>
  <c r="K122" i="10"/>
  <c r="K176" i="10"/>
  <c r="K28" i="10"/>
  <c r="K139" i="10"/>
  <c r="K349" i="10"/>
  <c r="K73" i="10"/>
  <c r="K90" i="10"/>
  <c r="K362" i="10"/>
  <c r="K359" i="10"/>
  <c r="K109" i="10"/>
  <c r="K272" i="10"/>
  <c r="K118" i="10"/>
  <c r="K105" i="10"/>
  <c r="K348" i="10"/>
  <c r="K78" i="10"/>
  <c r="K169" i="10"/>
  <c r="K8" i="10"/>
  <c r="K330" i="10"/>
  <c r="K21" i="10"/>
  <c r="K162" i="10"/>
  <c r="K174" i="10"/>
  <c r="K143" i="10"/>
  <c r="K299" i="10"/>
  <c r="K356" i="10"/>
  <c r="K46" i="10"/>
  <c r="K202" i="10"/>
  <c r="K66" i="10"/>
  <c r="K360" i="10"/>
  <c r="K184" i="10"/>
  <c r="K120" i="10"/>
  <c r="K116" i="10"/>
  <c r="K365" i="10"/>
  <c r="K30" i="10"/>
  <c r="K16" i="10"/>
  <c r="K311" i="10"/>
  <c r="K18" i="10"/>
  <c r="K220" i="10"/>
  <c r="K214" i="10"/>
  <c r="K195" i="10"/>
  <c r="K282" i="10"/>
  <c r="K302" i="10"/>
  <c r="K131" i="10"/>
  <c r="K204" i="10"/>
  <c r="K211" i="10"/>
  <c r="K325" i="10"/>
  <c r="K145" i="10"/>
  <c r="K40" i="10"/>
  <c r="K138" i="10"/>
  <c r="K326" i="10"/>
  <c r="K232" i="10"/>
  <c r="K219" i="10"/>
  <c r="K114" i="10"/>
  <c r="K74" i="10"/>
  <c r="K58" i="10"/>
  <c r="K140" i="10"/>
  <c r="K70" i="10"/>
  <c r="K322" i="10"/>
  <c r="K207" i="10"/>
  <c r="K278" i="10"/>
  <c r="K41" i="10"/>
  <c r="K79" i="10"/>
  <c r="K187" i="10"/>
  <c r="K327" i="10"/>
  <c r="K269" i="10"/>
  <c r="K216" i="10"/>
  <c r="K249" i="10"/>
  <c r="K177" i="10"/>
  <c r="K160" i="10"/>
  <c r="K165" i="10"/>
  <c r="K265" i="10"/>
  <c r="K35" i="10"/>
  <c r="K256" i="10"/>
  <c r="K262" i="10"/>
  <c r="K152" i="10"/>
  <c r="K50" i="10"/>
  <c r="K102" i="10"/>
  <c r="K12" i="10"/>
  <c r="K5" i="10"/>
  <c r="K289" i="10"/>
  <c r="K64" i="10"/>
  <c r="K261" i="10"/>
  <c r="K25" i="10"/>
  <c r="K59" i="10"/>
  <c r="K212" i="10"/>
  <c r="K209" i="10"/>
  <c r="K85" i="10"/>
  <c r="K62" i="10"/>
  <c r="K103" i="10"/>
  <c r="K10" i="10"/>
  <c r="K239" i="10"/>
  <c r="K14" i="10"/>
  <c r="K26" i="10"/>
  <c r="K300" i="10"/>
  <c r="K158" i="10"/>
  <c r="K230" i="10"/>
  <c r="K314" i="10"/>
  <c r="K274" i="10"/>
  <c r="K153" i="10"/>
  <c r="K294" i="10"/>
  <c r="K87" i="10"/>
  <c r="K33" i="10"/>
  <c r="K206" i="10"/>
  <c r="K168" i="10"/>
  <c r="K192" i="10"/>
  <c r="K119" i="10"/>
  <c r="E4" i="3" l="1"/>
  <c r="K1553" i="3"/>
  <c r="K802" i="3"/>
  <c r="K912" i="3"/>
  <c r="K89" i="3"/>
  <c r="K1602" i="3"/>
  <c r="K1142" i="3"/>
  <c r="K1748" i="3"/>
  <c r="K643" i="3"/>
  <c r="K1566" i="3"/>
  <c r="K1030" i="3"/>
  <c r="K1290" i="3"/>
  <c r="K474" i="3"/>
  <c r="K439" i="3"/>
  <c r="K1241" i="3"/>
  <c r="K345" i="3"/>
  <c r="K1741" i="3"/>
  <c r="K751" i="3"/>
  <c r="K1436" i="3"/>
  <c r="K151" i="3"/>
  <c r="K320" i="3"/>
  <c r="K1130" i="3"/>
  <c r="K165" i="3"/>
  <c r="K1726" i="3"/>
  <c r="K1853" i="3"/>
  <c r="K432" i="3"/>
  <c r="K657" i="3"/>
  <c r="K258" i="3"/>
  <c r="K503" i="3"/>
  <c r="K247" i="3"/>
  <c r="K1434" i="3"/>
  <c r="K1671" i="3"/>
  <c r="K1271" i="3"/>
  <c r="K589" i="3"/>
  <c r="K1228" i="3"/>
  <c r="K1587" i="3"/>
  <c r="K556" i="3"/>
  <c r="K1498" i="3"/>
  <c r="K848" i="3"/>
  <c r="K442" i="3"/>
  <c r="K431" i="3"/>
  <c r="K956" i="3"/>
  <c r="K910" i="3"/>
  <c r="K1622" i="3"/>
  <c r="K752" i="3"/>
  <c r="K1817" i="3"/>
  <c r="K188" i="3"/>
  <c r="K1432" i="3"/>
  <c r="K1690" i="3"/>
  <c r="K1710" i="3"/>
  <c r="K897" i="3"/>
  <c r="K1755" i="3"/>
  <c r="K1179" i="3"/>
  <c r="K1537" i="3"/>
  <c r="K1463" i="3"/>
  <c r="K1257" i="3"/>
  <c r="K949" i="3"/>
  <c r="K1125" i="3"/>
  <c r="K166" i="3"/>
  <c r="K845" i="3"/>
  <c r="K279" i="3"/>
  <c r="K283" i="3"/>
  <c r="K1515" i="3"/>
  <c r="K630" i="3"/>
  <c r="K642" i="3"/>
  <c r="K1428" i="3"/>
  <c r="K1279" i="3"/>
  <c r="K618" i="3"/>
  <c r="K462" i="3"/>
  <c r="K1333" i="3"/>
  <c r="K884" i="3"/>
  <c r="K381" i="3"/>
  <c r="K1175" i="3"/>
  <c r="K856" i="3"/>
  <c r="K1754" i="3"/>
  <c r="K1573" i="3"/>
  <c r="K586" i="3"/>
  <c r="K1585" i="3"/>
  <c r="K923" i="3"/>
  <c r="K1417" i="3"/>
  <c r="K1658" i="3"/>
  <c r="K823" i="3"/>
  <c r="K621" i="3"/>
  <c r="K578" i="3"/>
  <c r="K1249" i="3"/>
  <c r="K1546" i="3"/>
  <c r="K1283" i="3"/>
  <c r="K219" i="3"/>
  <c r="K1275" i="3"/>
  <c r="K1508" i="3"/>
  <c r="K1708" i="3"/>
  <c r="K272" i="3"/>
  <c r="K1644" i="3"/>
  <c r="K918" i="3"/>
  <c r="K898" i="3"/>
  <c r="K394" i="3"/>
  <c r="K43" i="3"/>
  <c r="K1105" i="3"/>
  <c r="K149" i="3"/>
  <c r="K539" i="3"/>
  <c r="K645" i="3"/>
  <c r="K1670" i="3"/>
  <c r="K689" i="3"/>
  <c r="K1556" i="3"/>
  <c r="K1821" i="3"/>
  <c r="K1358" i="3"/>
  <c r="K1716" i="3"/>
  <c r="K1582" i="3"/>
  <c r="K370" i="3"/>
  <c r="K55" i="3"/>
  <c r="K314" i="3"/>
  <c r="K1359" i="3"/>
  <c r="K1831" i="3"/>
  <c r="K650" i="3"/>
  <c r="K1019" i="3"/>
  <c r="K1369" i="3"/>
  <c r="K793" i="3"/>
  <c r="K1038" i="3"/>
  <c r="K963" i="3"/>
  <c r="K702" i="3"/>
  <c r="K483" i="3"/>
  <c r="K1761" i="3"/>
  <c r="K1722" i="3"/>
  <c r="K943" i="3"/>
  <c r="K843" i="3"/>
  <c r="K60" i="3"/>
  <c r="K1165" i="3"/>
  <c r="K1800" i="3"/>
  <c r="K972" i="3"/>
  <c r="K1222" i="3"/>
  <c r="K1752" i="3"/>
  <c r="K686" i="3"/>
  <c r="K1401" i="3"/>
  <c r="K50" i="3"/>
  <c r="K385" i="3"/>
  <c r="K766" i="3"/>
  <c r="K374" i="3"/>
  <c r="K1551" i="3"/>
  <c r="K99" i="3"/>
  <c r="K215" i="3"/>
  <c r="K1725" i="3"/>
  <c r="K1361" i="3"/>
  <c r="K86" i="3"/>
  <c r="K583" i="3"/>
  <c r="K839" i="3"/>
  <c r="K994" i="3"/>
  <c r="K936" i="3"/>
  <c r="K510" i="3"/>
  <c r="K466" i="3"/>
  <c r="K844" i="3"/>
  <c r="K265" i="3"/>
  <c r="K205" i="3"/>
  <c r="K94" i="3"/>
  <c r="K382" i="3"/>
  <c r="K996" i="3"/>
  <c r="K1647" i="3"/>
  <c r="K1292" i="3"/>
  <c r="K709" i="3"/>
  <c r="K816" i="3"/>
  <c r="K1545" i="3"/>
  <c r="K603" i="3"/>
  <c r="K497" i="3"/>
  <c r="K1422" i="3"/>
  <c r="K1337" i="3"/>
  <c r="K1169" i="3"/>
  <c r="K1753" i="3"/>
  <c r="K1076" i="3"/>
  <c r="K284" i="3"/>
  <c r="K537" i="3"/>
  <c r="K1124" i="3"/>
  <c r="K1510" i="3"/>
  <c r="K248" i="3"/>
  <c r="K904" i="3"/>
  <c r="K736" i="3"/>
  <c r="K419" i="3"/>
  <c r="K782" i="3"/>
  <c r="K47" i="3"/>
  <c r="K1003" i="3"/>
  <c r="K592" i="3"/>
  <c r="K1278" i="3"/>
  <c r="K979" i="3"/>
  <c r="K349" i="3"/>
  <c r="K1855" i="3"/>
  <c r="K683" i="3"/>
  <c r="K1392" i="3"/>
  <c r="K17" i="3"/>
  <c r="K711" i="3"/>
  <c r="K225" i="3"/>
  <c r="K1068" i="3"/>
  <c r="K1328" i="3"/>
  <c r="K1456" i="3"/>
  <c r="K181" i="3"/>
  <c r="K171" i="3"/>
  <c r="K1243" i="3"/>
  <c r="K861" i="3"/>
  <c r="K1135" i="3"/>
  <c r="K964" i="3"/>
  <c r="K148" i="3"/>
  <c r="K516" i="3"/>
  <c r="K532" i="3"/>
  <c r="K1506" i="3"/>
  <c r="K828" i="3"/>
  <c r="K324" i="3"/>
  <c r="K1284" i="3"/>
  <c r="K765" i="3"/>
  <c r="K1081" i="3"/>
  <c r="K412" i="3"/>
  <c r="K862" i="3"/>
  <c r="K1178" i="3"/>
  <c r="K1331" i="3"/>
  <c r="K1542" i="3"/>
  <c r="K780" i="3"/>
  <c r="K791" i="3"/>
  <c r="K28" i="3"/>
  <c r="K868" i="3"/>
  <c r="K787" i="3"/>
  <c r="K1711" i="3"/>
  <c r="K1254" i="3"/>
  <c r="K1445" i="3"/>
  <c r="K1642" i="3"/>
  <c r="K267" i="3"/>
  <c r="K545" i="3"/>
  <c r="K1824" i="3"/>
  <c r="K824" i="3"/>
  <c r="K18" i="3"/>
  <c r="K1313" i="3"/>
  <c r="K126" i="3"/>
  <c r="K53" i="3"/>
  <c r="K511" i="3"/>
  <c r="K1000" i="3"/>
  <c r="K1336" i="3"/>
  <c r="K769" i="3"/>
  <c r="K1319" i="3"/>
  <c r="K1525" i="3"/>
  <c r="K488" i="3"/>
  <c r="K1059" i="3"/>
  <c r="K1253" i="3"/>
  <c r="K608" i="3"/>
  <c r="K1712" i="3"/>
  <c r="K838" i="3"/>
  <c r="K518" i="3"/>
  <c r="K1698" i="3"/>
  <c r="K1252" i="3"/>
  <c r="K595" i="3"/>
  <c r="K291" i="3"/>
  <c r="K77" i="3"/>
  <c r="K1288" i="3"/>
  <c r="K565" i="3"/>
  <c r="K1277" i="3"/>
  <c r="K1148" i="3"/>
  <c r="K1446" i="3"/>
  <c r="K1478" i="3"/>
  <c r="K212" i="3"/>
  <c r="K1654" i="3"/>
  <c r="K113" i="3"/>
  <c r="K25" i="3"/>
  <c r="K1543" i="3"/>
  <c r="K42" i="3"/>
  <c r="K849" i="3"/>
  <c r="K476" i="3"/>
  <c r="K1820" i="3"/>
  <c r="K1765" i="3"/>
  <c r="K1150" i="3"/>
  <c r="K1161" i="3"/>
  <c r="K832" i="3"/>
  <c r="K1661" i="3"/>
  <c r="K1740" i="3"/>
  <c r="K860" i="3"/>
  <c r="K759" i="3"/>
  <c r="K1061" i="3"/>
  <c r="K1308" i="3"/>
  <c r="K1700" i="3"/>
  <c r="K1018" i="3"/>
  <c r="K133" i="3"/>
  <c r="K24" i="3"/>
  <c r="K192" i="3"/>
  <c r="K152" i="3"/>
  <c r="K150" i="3"/>
  <c r="K79" i="3"/>
  <c r="K32" i="3"/>
  <c r="K713" i="3"/>
  <c r="K52" i="3"/>
  <c r="K118" i="3"/>
  <c r="K1094" i="3"/>
  <c r="K977" i="3"/>
  <c r="K407" i="3"/>
  <c r="K463" i="3"/>
  <c r="K1483" i="3"/>
  <c r="K1652" i="3"/>
  <c r="K1399" i="3"/>
  <c r="K1550" i="3"/>
  <c r="K1231" i="3"/>
  <c r="K257" i="3"/>
  <c r="K1653" i="3"/>
  <c r="K846" i="3"/>
  <c r="K818" i="3"/>
  <c r="K575" i="3"/>
  <c r="K1460" i="3"/>
  <c r="K952" i="3"/>
  <c r="K1356" i="3"/>
  <c r="K1635" i="3"/>
  <c r="K1377" i="3"/>
  <c r="K1154" i="3"/>
  <c r="K172" i="3"/>
  <c r="K1305" i="3"/>
  <c r="K57" i="3"/>
  <c r="K1380" i="3"/>
  <c r="K141" i="3"/>
  <c r="K555" i="3"/>
  <c r="K140" i="3"/>
  <c r="K1027" i="3"/>
  <c r="K610" i="3"/>
  <c r="K208" i="3"/>
  <c r="K667" i="3"/>
  <c r="K145" i="3"/>
  <c r="K631" i="3"/>
  <c r="K346" i="3"/>
  <c r="K1137" i="3"/>
  <c r="K968" i="3"/>
  <c r="K1395" i="3"/>
  <c r="K735" i="3"/>
  <c r="K1492" i="3"/>
  <c r="K754" i="3"/>
  <c r="K1367" i="3"/>
  <c r="K101" i="3"/>
  <c r="K940" i="3"/>
  <c r="K1773" i="3"/>
  <c r="K164" i="3"/>
  <c r="K1476" i="3"/>
  <c r="K137" i="3"/>
  <c r="K1636" i="3"/>
  <c r="K218" i="3"/>
  <c r="K734" i="3"/>
  <c r="K264" i="3"/>
  <c r="K931" i="3"/>
  <c r="K169" i="3"/>
  <c r="K1656" i="3"/>
  <c r="K1116" i="3"/>
  <c r="K628" i="3"/>
  <c r="K1272" i="3"/>
  <c r="K698" i="3"/>
  <c r="K960" i="3"/>
  <c r="K987" i="3"/>
  <c r="K1206" i="3"/>
  <c r="K1374" i="3"/>
  <c r="K1379" i="3"/>
  <c r="K1775" i="3"/>
  <c r="K1325" i="3"/>
  <c r="K1072" i="3"/>
  <c r="K836" i="3"/>
  <c r="K266" i="3"/>
  <c r="K295" i="3"/>
  <c r="K585" i="3"/>
  <c r="K885" i="3"/>
  <c r="K221" i="3"/>
  <c r="K1814" i="3"/>
  <c r="K1707" i="3"/>
  <c r="K953" i="3"/>
  <c r="K1215" i="3"/>
  <c r="K1263" i="3"/>
  <c r="K76" i="3"/>
  <c r="K992" i="3"/>
  <c r="K1630" i="3"/>
  <c r="K1856" i="3"/>
  <c r="K1461" i="3"/>
  <c r="K1082" i="3"/>
  <c r="K1034" i="3"/>
  <c r="K124" i="3"/>
  <c r="K1242" i="3"/>
  <c r="K301" i="3"/>
  <c r="K892" i="3"/>
  <c r="K529" i="3"/>
  <c r="K673" i="3"/>
  <c r="K599" i="3"/>
  <c r="K1662" i="3"/>
  <c r="K1453" i="3"/>
  <c r="K1090" i="3"/>
  <c r="K570" i="3"/>
  <c r="K1363" i="3"/>
  <c r="K496" i="3"/>
  <c r="K852" i="3"/>
  <c r="K246" i="3"/>
  <c r="K1649" i="3"/>
  <c r="K302" i="3"/>
  <c r="K604" i="3"/>
  <c r="K329" i="3"/>
  <c r="K990" i="3"/>
  <c r="K1297" i="3"/>
  <c r="K29" i="3"/>
  <c r="K209" i="3"/>
  <c r="K786" i="3"/>
  <c r="K470" i="3"/>
  <c r="K65" i="3"/>
  <c r="K1511" i="3"/>
  <c r="K1107" i="3"/>
  <c r="K343" i="3"/>
  <c r="K611" i="3"/>
  <c r="K1502" i="3"/>
  <c r="K357" i="3"/>
  <c r="K1036" i="3"/>
  <c r="K695" i="3"/>
  <c r="K348" i="3"/>
  <c r="K1532" i="3"/>
  <c r="K300" i="3"/>
  <c r="K98" i="3"/>
  <c r="K34" i="3"/>
  <c r="K1448" i="3"/>
  <c r="K88" i="3"/>
  <c r="K549" i="3"/>
  <c r="K873" i="3"/>
  <c r="K22" i="3"/>
  <c r="K658" i="3"/>
  <c r="K543" i="3"/>
  <c r="K436" i="3"/>
  <c r="K730" i="3"/>
  <c r="K1314" i="3"/>
  <c r="K305" i="3"/>
  <c r="K67" i="3"/>
  <c r="K930" i="3"/>
  <c r="K1085" i="3"/>
  <c r="K872" i="3"/>
  <c r="K1146" i="3"/>
  <c r="K104" i="3"/>
  <c r="K1687" i="3"/>
  <c r="K1099" i="3"/>
  <c r="K1763" i="3"/>
  <c r="K1115" i="3"/>
  <c r="K376" i="3"/>
  <c r="K1757" i="3"/>
  <c r="K75" i="3"/>
  <c r="K12" i="3"/>
  <c r="K1073" i="3"/>
  <c r="K308" i="3"/>
  <c r="K507" i="3"/>
  <c r="K373" i="3"/>
  <c r="K878" i="3"/>
  <c r="K907" i="3"/>
  <c r="K1184" i="3"/>
  <c r="K562" i="3"/>
  <c r="K746" i="3"/>
  <c r="K1837" i="3"/>
  <c r="K1488" i="3"/>
  <c r="K35" i="3"/>
  <c r="K153" i="3"/>
  <c r="K812" i="3"/>
  <c r="K1610" i="3"/>
  <c r="K378" i="3"/>
  <c r="K408" i="3"/>
  <c r="K1321" i="3"/>
  <c r="K479" i="3"/>
  <c r="K985" i="3"/>
  <c r="K1572" i="3"/>
  <c r="K337" i="3"/>
  <c r="K455" i="3"/>
  <c r="K1825" i="3"/>
  <c r="K1771" i="3"/>
  <c r="K117" i="3"/>
  <c r="K460" i="3"/>
  <c r="K191" i="3"/>
  <c r="K365" i="3"/>
  <c r="K638" i="3"/>
  <c r="K87" i="3"/>
  <c r="K1042" i="3"/>
  <c r="K1674" i="3"/>
  <c r="K1613" i="3"/>
  <c r="K922" i="3"/>
  <c r="K1796" i="3"/>
  <c r="K180" i="3"/>
  <c r="K1351" i="3"/>
  <c r="K817" i="3"/>
  <c r="K1583" i="3"/>
  <c r="K567" i="3"/>
  <c r="K1400" i="3"/>
  <c r="K536" i="3"/>
  <c r="K719" i="3"/>
  <c r="K1097" i="3"/>
  <c r="K888" i="3"/>
  <c r="K377" i="3"/>
  <c r="K915" i="3"/>
  <c r="K1736" i="3"/>
  <c r="K1033" i="3"/>
  <c r="K456" i="3"/>
  <c r="K522" i="3"/>
  <c r="K1255" i="3"/>
  <c r="K1293" i="3"/>
  <c r="K712" i="3"/>
  <c r="K1127" i="3"/>
  <c r="K1743" i="3"/>
  <c r="K499" i="3"/>
  <c r="K39" i="3"/>
  <c r="K1643" i="3"/>
  <c r="K261" i="3"/>
  <c r="K1783" i="3"/>
  <c r="K1485" i="3"/>
  <c r="K632" i="3"/>
  <c r="K634" i="3"/>
  <c r="K437" i="3"/>
  <c r="K841" i="3"/>
  <c r="K813" i="3"/>
  <c r="K81" i="3"/>
  <c r="K1641" i="3"/>
  <c r="K1637" i="3"/>
  <c r="K399" i="3"/>
  <c r="K1268" i="3"/>
  <c r="K193" i="3"/>
  <c r="K519" i="3"/>
  <c r="K1048" i="3"/>
  <c r="K83" i="3"/>
  <c r="K1567" i="3"/>
  <c r="K1303" i="3"/>
  <c r="K975" i="3"/>
  <c r="K590" i="3"/>
  <c r="K1842" i="3"/>
  <c r="K1776" i="3"/>
  <c r="K1745" i="3"/>
  <c r="K1021" i="3"/>
  <c r="K842" i="3"/>
  <c r="K927" i="3"/>
  <c r="K574" i="3"/>
  <c r="K1464" i="3"/>
  <c r="K256" i="3"/>
  <c r="K710" i="3"/>
  <c r="K775" i="3"/>
  <c r="K1423" i="3"/>
  <c r="K1096" i="3"/>
  <c r="K1046" i="3"/>
  <c r="K80" i="3"/>
  <c r="K194" i="3"/>
  <c r="K68" i="3"/>
  <c r="K340" i="3"/>
  <c r="K130" i="3"/>
  <c r="K1246" i="3"/>
  <c r="K1730" i="3"/>
  <c r="K158" i="3"/>
  <c r="K1666" i="3"/>
  <c r="K509" i="3"/>
  <c r="K1590" i="3"/>
  <c r="K633" i="3"/>
  <c r="K1185" i="3"/>
  <c r="K1362" i="3"/>
  <c r="K607" i="3"/>
  <c r="K491" i="3"/>
  <c r="K1022" i="3"/>
  <c r="K1474" i="3"/>
  <c r="K1012" i="3"/>
  <c r="K477" i="3"/>
  <c r="K1685" i="3"/>
  <c r="K1200" i="3"/>
  <c r="K1629" i="3"/>
  <c r="K469" i="3"/>
  <c r="K276" i="3"/>
  <c r="K1234" i="3"/>
  <c r="K310" i="3"/>
  <c r="K917" i="3"/>
  <c r="K281" i="3"/>
  <c r="K831" i="3"/>
  <c r="K1250" i="3"/>
  <c r="K429" i="3"/>
  <c r="K449" i="3"/>
  <c r="K262" i="3"/>
  <c r="K1589" i="3"/>
  <c r="K942" i="3"/>
  <c r="K1617" i="3"/>
  <c r="K1530" i="3"/>
  <c r="K1239" i="3"/>
  <c r="K1168" i="3"/>
  <c r="K1309" i="3"/>
  <c r="K233" i="3"/>
  <c r="K213" i="3"/>
  <c r="K965" i="3"/>
  <c r="K271" i="3"/>
  <c r="K696" i="3"/>
  <c r="K1413" i="3"/>
  <c r="K1269" i="3"/>
  <c r="K1770" i="3"/>
  <c r="K90" i="3"/>
  <c r="K891" i="3"/>
  <c r="K548" i="3"/>
  <c r="K1131" i="3"/>
  <c r="K1521" i="3"/>
  <c r="K425" i="3"/>
  <c r="K1192" i="3"/>
  <c r="K801" i="3"/>
  <c r="K1843" i="3"/>
  <c r="K1452" i="3"/>
  <c r="K1031" i="3"/>
  <c r="K605" i="3"/>
  <c r="K1747" i="3"/>
  <c r="K1236" i="3"/>
  <c r="K317" i="3"/>
  <c r="K1346" i="3"/>
  <c r="K326" i="3"/>
  <c r="K82" i="3"/>
  <c r="K795" i="3"/>
  <c r="K331" i="3"/>
  <c r="K998" i="3"/>
  <c r="K1512" i="3"/>
  <c r="K1501" i="3"/>
  <c r="K1071" i="3"/>
  <c r="K629" i="3"/>
  <c r="K1412" i="3"/>
  <c r="K677" i="3"/>
  <c r="K390" i="3"/>
  <c r="K623" i="3"/>
  <c r="K1835" i="3"/>
  <c r="K485" i="3"/>
  <c r="K1727" i="3"/>
  <c r="K1697" i="3"/>
  <c r="K1100" i="3"/>
  <c r="K995" i="3"/>
  <c r="K107" i="3"/>
  <c r="K1009" i="3"/>
  <c r="K312" i="3"/>
  <c r="K51" i="3"/>
  <c r="K134" i="3"/>
  <c r="K95" i="3"/>
  <c r="K600" i="3"/>
  <c r="K905" i="3"/>
  <c r="K417" i="3"/>
  <c r="K1411" i="3"/>
  <c r="K1787" i="3"/>
  <c r="K551" i="3"/>
  <c r="K1479" i="3"/>
  <c r="K184" i="3"/>
  <c r="K674" i="3"/>
  <c r="K997" i="3"/>
  <c r="K1051" i="3"/>
  <c r="K1857" i="3"/>
  <c r="K1141" i="3"/>
  <c r="K1751" i="3"/>
  <c r="K662" i="3"/>
  <c r="K1804" i="3"/>
  <c r="K1026" i="3"/>
  <c r="K352" i="3"/>
  <c r="K1340" i="3"/>
  <c r="K1190" i="3"/>
  <c r="K1188" i="3"/>
  <c r="K321" i="3"/>
  <c r="K596" i="3"/>
  <c r="K559" i="3"/>
  <c r="K652" i="3"/>
  <c r="K776" i="3"/>
  <c r="K1224" i="3"/>
  <c r="K1223" i="3"/>
  <c r="K1803" i="3"/>
  <c r="K26" i="3"/>
  <c r="K435" i="3"/>
  <c r="K1013" i="3"/>
  <c r="K1214" i="3"/>
  <c r="K157" i="3"/>
  <c r="K916" i="3"/>
  <c r="K1694" i="3"/>
  <c r="K176" i="3"/>
  <c r="K732" i="3"/>
  <c r="K1679" i="3"/>
  <c r="K756" i="3"/>
  <c r="K966" i="3"/>
  <c r="K663" i="3"/>
  <c r="K338" i="3"/>
  <c r="K1581" i="3"/>
  <c r="K880" i="3"/>
  <c r="K1733" i="3"/>
  <c r="K692" i="3"/>
  <c r="K1458" i="3"/>
  <c r="K72" i="3"/>
  <c r="K666" i="3"/>
  <c r="K1468" i="3"/>
  <c r="K919" i="3"/>
  <c r="K1454" i="3"/>
  <c r="K594" i="3"/>
  <c r="K459" i="3"/>
  <c r="K1847" i="3"/>
  <c r="K1420" i="3"/>
  <c r="K1568" i="3"/>
  <c r="K274" i="3"/>
  <c r="K1433" i="3"/>
  <c r="K1540" i="3"/>
  <c r="K682" i="3"/>
  <c r="K1791" i="3"/>
  <c r="K135" i="3"/>
  <c r="K705" i="3"/>
  <c r="K472" i="3"/>
  <c r="K700" i="3"/>
  <c r="K1160" i="3"/>
  <c r="K1829" i="3"/>
  <c r="K1289" i="3"/>
  <c r="K1218" i="3"/>
  <c r="K1762" i="3"/>
  <c r="K240" i="3"/>
  <c r="K1539" i="3"/>
  <c r="K726" i="3"/>
  <c r="K1122" i="3"/>
  <c r="K1069" i="3"/>
  <c r="K1527" i="3"/>
  <c r="K1858" i="3"/>
  <c r="K717" i="3"/>
  <c r="K1606" i="3"/>
  <c r="K1859" i="3"/>
  <c r="K183" i="3"/>
  <c r="K821" i="3"/>
  <c r="K1548" i="3"/>
  <c r="K253" i="3"/>
  <c r="K668" i="3"/>
  <c r="K1186" i="3"/>
  <c r="K799" i="3"/>
  <c r="K1144" i="3"/>
  <c r="K740" i="3"/>
  <c r="K1211" i="3"/>
  <c r="K1627" i="3"/>
  <c r="K1571" i="3"/>
  <c r="K742" i="3"/>
  <c r="K1010" i="3"/>
  <c r="K1300" i="3"/>
  <c r="K895" i="3"/>
  <c r="K544" i="3"/>
  <c r="K1655" i="3"/>
  <c r="K1323" i="3"/>
  <c r="K959" i="3"/>
  <c r="K448" i="3"/>
  <c r="K1295" i="3"/>
  <c r="K1418" i="3"/>
  <c r="K351" i="3"/>
  <c r="K103" i="3"/>
  <c r="K1029" i="3"/>
  <c r="K102" i="3"/>
  <c r="K542" i="3"/>
  <c r="K64" i="3"/>
  <c r="K1378" i="3"/>
  <c r="K1562" i="3"/>
  <c r="K1383" i="3"/>
  <c r="K1808" i="3"/>
  <c r="K1006" i="3"/>
  <c r="K526" i="3"/>
  <c r="K379" i="3"/>
  <c r="K138" i="3"/>
  <c r="K100" i="3"/>
  <c r="K1455" i="3"/>
  <c r="K900" i="3"/>
  <c r="K815" i="3"/>
  <c r="K1025" i="3"/>
  <c r="K1095" i="3"/>
  <c r="K1083" i="3"/>
  <c r="K334" i="3"/>
  <c r="K725" i="3"/>
  <c r="K1486" i="3"/>
  <c r="K784" i="3"/>
  <c r="K761" i="3"/>
  <c r="K764" i="3"/>
  <c r="K1162" i="3"/>
  <c r="K492" i="3"/>
  <c r="K20" i="3"/>
  <c r="K1093" i="3"/>
  <c r="K811" i="3"/>
  <c r="K1371" i="3"/>
  <c r="K679" i="3"/>
  <c r="K1534" i="3"/>
  <c r="K1601" i="3"/>
  <c r="K484" i="3"/>
  <c r="K1180" i="3"/>
  <c r="K1839" i="3"/>
  <c r="K292" i="3"/>
  <c r="K790" i="3"/>
  <c r="K1860" i="3"/>
  <c r="K980" i="3"/>
  <c r="K1032" i="3"/>
  <c r="K416" i="3"/>
  <c r="K1838" i="3"/>
  <c r="K805" i="3"/>
  <c r="K386" i="3"/>
  <c r="K10" i="3"/>
  <c r="K671" i="3"/>
  <c r="K778" i="3"/>
  <c r="K1431" i="3"/>
  <c r="K616" i="3"/>
  <c r="K693" i="3"/>
  <c r="K1620" i="3"/>
  <c r="K1586" i="3"/>
  <c r="K857" i="3"/>
  <c r="K661" i="3"/>
  <c r="K1174" i="3"/>
  <c r="K1717" i="3"/>
  <c r="K887" i="3"/>
  <c r="K315" i="3"/>
  <c r="K1310" i="3"/>
  <c r="K1579" i="3"/>
  <c r="K988" i="3"/>
  <c r="K168" i="3"/>
  <c r="K250" i="3"/>
  <c r="K527" i="3"/>
  <c r="K1304" i="3"/>
  <c r="K577" i="3"/>
  <c r="K335" i="3"/>
  <c r="K1520" i="3"/>
  <c r="K788" i="3"/>
  <c r="K1588" i="3"/>
  <c r="K718" i="3"/>
  <c r="K1121" i="3"/>
  <c r="K613" i="3"/>
  <c r="K1320" i="3"/>
  <c r="K934" i="3"/>
  <c r="K1516" i="3"/>
  <c r="K1286" i="3"/>
  <c r="K1781" i="3"/>
  <c r="K155" i="3"/>
  <c r="K1385" i="3"/>
  <c r="K1370" i="3"/>
  <c r="K951" i="3"/>
  <c r="K1538" i="3"/>
  <c r="K453" i="3"/>
  <c r="K1813" i="3"/>
  <c r="K1080" i="3"/>
  <c r="K1639" i="3"/>
  <c r="K640" i="3"/>
  <c r="K955" i="3"/>
  <c r="K1285" i="3"/>
  <c r="K1744" i="3"/>
  <c r="K220" i="3"/>
  <c r="K1738" i="3"/>
  <c r="K46" i="3"/>
  <c r="K1229" i="3"/>
  <c r="K580" i="3"/>
  <c r="K1758" i="3"/>
  <c r="K280" i="3"/>
  <c r="K333" i="3"/>
  <c r="K1749" i="3"/>
  <c r="K1353" i="3"/>
  <c r="K1648" i="3"/>
  <c r="K999" i="3"/>
  <c r="K1812" i="3"/>
  <c r="K1020" i="3"/>
  <c r="K563" i="3"/>
  <c r="K701" i="3"/>
  <c r="K1811" i="3"/>
  <c r="K869" i="3"/>
  <c r="K1683" i="3"/>
  <c r="K1219" i="3"/>
  <c r="K798" i="3"/>
  <c r="K163" i="3"/>
  <c r="K513" i="3"/>
  <c r="K238" i="3"/>
  <c r="K935" i="3"/>
  <c r="K115" i="3"/>
  <c r="K1282" i="3"/>
  <c r="K825" i="3"/>
  <c r="K792" i="3"/>
  <c r="K706" i="3"/>
  <c r="K1618" i="3"/>
  <c r="K676" i="3"/>
  <c r="K493" i="3"/>
  <c r="K1467" i="3"/>
  <c r="K1597" i="3"/>
  <c r="K1499" i="3"/>
  <c r="K19" i="3"/>
  <c r="K820" i="3"/>
  <c r="K941" i="3"/>
  <c r="K125" i="3"/>
  <c r="K92" i="3"/>
  <c r="K27" i="3"/>
  <c r="K222" i="3"/>
  <c r="K1806" i="3"/>
  <c r="K901" i="3"/>
  <c r="K1667" i="3"/>
  <c r="K144" i="3"/>
  <c r="K304" i="3"/>
  <c r="K991" i="3"/>
  <c r="K1657" i="3"/>
  <c r="K162" i="3"/>
  <c r="K550" i="3"/>
  <c r="K639" i="3"/>
  <c r="K132" i="3"/>
  <c r="K161" i="3"/>
  <c r="K1287" i="3"/>
  <c r="K1208" i="3"/>
  <c r="K1104" i="3"/>
  <c r="K882" i="3"/>
  <c r="K950" i="3"/>
  <c r="K969" i="3"/>
  <c r="K1203" i="3"/>
  <c r="K1167" i="3"/>
  <c r="K482" i="3"/>
  <c r="K1173" i="3"/>
  <c r="K1396" i="3"/>
  <c r="K347" i="3"/>
  <c r="K1339" i="3"/>
  <c r="K521" i="3"/>
  <c r="K179" i="3"/>
  <c r="K401" i="3"/>
  <c r="K620" i="3"/>
  <c r="K409" i="3"/>
  <c r="K1202" i="3"/>
  <c r="K1828" i="3"/>
  <c r="K1011" i="3"/>
  <c r="K395" i="3"/>
  <c r="K1786" i="3"/>
  <c r="K339" i="3"/>
  <c r="K1782" i="3"/>
  <c r="K528" i="3"/>
  <c r="K1714" i="3"/>
  <c r="K973" i="3"/>
  <c r="K1248" i="3"/>
  <c r="K11" i="3"/>
  <c r="K235" i="3"/>
  <c r="K1713" i="3"/>
  <c r="K835" i="3"/>
  <c r="K154" i="3"/>
  <c r="K1692" i="3"/>
  <c r="K1489" i="3"/>
  <c r="K809" i="3"/>
  <c r="K1660" i="3"/>
  <c r="K783" i="3"/>
  <c r="K1797" i="3"/>
  <c r="K911" i="3"/>
  <c r="K1686" i="3"/>
  <c r="K1183" i="3"/>
  <c r="K319" i="3"/>
  <c r="K579" i="3"/>
  <c r="K189" i="3"/>
  <c r="K926" i="3"/>
  <c r="K490" i="3"/>
  <c r="K446" i="3"/>
  <c r="K1421" i="3"/>
  <c r="K1372" i="3"/>
  <c r="K418" i="3"/>
  <c r="K1732" i="3"/>
  <c r="K864" i="3"/>
  <c r="K593" i="3"/>
  <c r="K939" i="3"/>
  <c r="K111" i="3"/>
  <c r="K819" i="3"/>
  <c r="K299" i="3"/>
  <c r="K1217" i="3"/>
  <c r="K1311" i="3"/>
  <c r="K1108" i="3"/>
  <c r="K514" i="3"/>
  <c r="K478" i="3"/>
  <c r="K728" i="3"/>
  <c r="K614" i="3"/>
  <c r="K275" i="3"/>
  <c r="K84" i="3"/>
  <c r="K1509" i="3"/>
  <c r="K105" i="3"/>
  <c r="K636" i="3"/>
  <c r="K834" i="3"/>
  <c r="K653" i="3"/>
  <c r="K837" i="3"/>
  <c r="K1580" i="3"/>
  <c r="K1220" i="3"/>
  <c r="K744" i="3"/>
  <c r="K822" i="3"/>
  <c r="K251" i="3"/>
  <c r="K660" i="3"/>
  <c r="K889" i="3"/>
  <c r="K1607" i="3"/>
  <c r="K690" i="3"/>
  <c r="K289" i="3"/>
  <c r="K743" i="3"/>
  <c r="K989" i="3"/>
  <c r="K777" i="3"/>
  <c r="K1388" i="3"/>
  <c r="K670" i="3"/>
  <c r="K1823" i="3"/>
  <c r="K1675" i="3"/>
  <c r="K1225" i="3"/>
  <c r="K1207" i="3"/>
  <c r="K794" i="3"/>
  <c r="K1554" i="3"/>
  <c r="K669" i="3"/>
  <c r="K871" i="3"/>
  <c r="K434" i="3"/>
  <c r="K1475" i="3"/>
  <c r="K1133" i="3"/>
  <c r="K758" i="3"/>
  <c r="K1414" i="3"/>
  <c r="K1028" i="3"/>
  <c r="K1535" i="3"/>
  <c r="K1196" i="3"/>
  <c r="K1577" i="3"/>
  <c r="K903" i="3"/>
  <c r="K1330" i="3"/>
  <c r="K929" i="3"/>
  <c r="K945" i="3"/>
  <c r="K691" i="3"/>
  <c r="K961" i="3"/>
  <c r="K207" i="3"/>
  <c r="K1408" i="3"/>
  <c r="K1001" i="3"/>
  <c r="K1827" i="3"/>
  <c r="K1473" i="3"/>
  <c r="K1852" i="3"/>
  <c r="K309" i="3"/>
  <c r="K360" i="3"/>
  <c r="K1213" i="3"/>
  <c r="K925" i="3"/>
  <c r="K1070" i="3"/>
  <c r="K1074" i="3"/>
  <c r="K757" i="3"/>
  <c r="K1469" i="3"/>
  <c r="K1114" i="3"/>
  <c r="K591" i="3"/>
  <c r="K983" i="3"/>
  <c r="K525" i="3"/>
  <c r="K1826" i="3"/>
  <c r="K1221" i="3"/>
  <c r="K1058" i="3"/>
  <c r="K1306" i="3"/>
  <c r="K731" i="3"/>
  <c r="K1699" i="3"/>
  <c r="K502" i="3"/>
  <c r="K1425" i="3"/>
  <c r="K1397" i="3"/>
  <c r="K127" i="3"/>
  <c r="K505" i="3"/>
  <c r="K486" i="3"/>
  <c r="K1189" i="3"/>
  <c r="K44" i="3"/>
  <c r="K1120" i="3"/>
  <c r="K1772" i="3"/>
  <c r="K383" i="3"/>
  <c r="K400" i="3"/>
  <c r="K430" i="3"/>
  <c r="K851" i="3"/>
  <c r="K1816" i="3"/>
  <c r="K1500" i="3"/>
  <c r="K1227" i="3"/>
  <c r="K908" i="3"/>
  <c r="K1780" i="3"/>
  <c r="K1536" i="3"/>
  <c r="K1462" i="3"/>
  <c r="K1760" i="3"/>
  <c r="K772" i="3"/>
  <c r="K1720" i="3"/>
  <c r="K1191" i="3"/>
  <c r="K131" i="3"/>
  <c r="K190" i="3"/>
  <c r="K1057" i="3"/>
  <c r="K1426" i="3"/>
  <c r="K646" i="3"/>
  <c r="K1605" i="3"/>
  <c r="K406" i="3"/>
  <c r="K1638" i="3"/>
  <c r="K1129" i="3"/>
  <c r="K1251" i="3"/>
  <c r="K1007" i="3"/>
  <c r="K928" i="3"/>
  <c r="K1619" i="3"/>
  <c r="K269" i="3"/>
  <c r="K1731" i="3"/>
  <c r="K727" i="3"/>
  <c r="K1332" i="3"/>
  <c r="K1017" i="3"/>
  <c r="K1138" i="3"/>
  <c r="K1199" i="3"/>
  <c r="K694" i="3"/>
  <c r="K1348" i="3"/>
  <c r="K56" i="3"/>
  <c r="K626" i="3"/>
  <c r="K785" i="3"/>
  <c r="K1544" i="3"/>
  <c r="K285" i="3"/>
  <c r="K142" i="3"/>
  <c r="K1625" i="3"/>
  <c r="K874" i="3"/>
  <c r="K500" i="3"/>
  <c r="K318" i="3"/>
  <c r="K1270" i="3"/>
  <c r="K1382" i="3"/>
  <c r="K1645" i="3"/>
  <c r="K1098" i="3"/>
  <c r="K206" i="3"/>
  <c r="K23" i="3"/>
  <c r="K473" i="3"/>
  <c r="K1441" i="3"/>
  <c r="K1742" i="3"/>
  <c r="K1375" i="3"/>
  <c r="K1404" i="3"/>
  <c r="K1603" i="3"/>
  <c r="K1276" i="3"/>
  <c r="K1682" i="3"/>
  <c r="K684" i="3"/>
  <c r="K1047" i="3"/>
  <c r="K14" i="3"/>
  <c r="K231" i="3"/>
  <c r="K1664" i="3"/>
  <c r="K651" i="3"/>
  <c r="K199" i="3"/>
  <c r="K553" i="3"/>
  <c r="K947" i="3"/>
  <c r="K48" i="3"/>
  <c r="K1113" i="3"/>
  <c r="K1490" i="3"/>
  <c r="K1861" i="3"/>
  <c r="K1039" i="3"/>
  <c r="K1447" i="3"/>
  <c r="K8" i="3"/>
  <c r="K97" i="3"/>
  <c r="K245" i="3"/>
  <c r="K198" i="3"/>
  <c r="K6" i="3"/>
  <c r="K687" i="3"/>
  <c r="K1465" i="3"/>
  <c r="K1721" i="3"/>
  <c r="K609" i="3"/>
  <c r="K1079" i="3"/>
  <c r="K1156" i="3"/>
  <c r="K1795" i="3"/>
  <c r="K1672" i="3"/>
  <c r="K814" i="3"/>
  <c r="K531" i="3"/>
  <c r="K1299" i="3"/>
  <c r="K1118" i="3"/>
  <c r="K1410" i="3"/>
  <c r="K1519" i="3"/>
  <c r="K413" i="3"/>
  <c r="K1307" i="3"/>
  <c r="K733" i="3"/>
  <c r="K375" i="3"/>
  <c r="K501" i="3"/>
  <c r="K1673" i="3"/>
  <c r="K1193" i="3"/>
  <c r="K1836" i="3"/>
  <c r="K1833" i="3"/>
  <c r="K781" i="3"/>
  <c r="K1209" i="3"/>
  <c r="K498" i="3"/>
  <c r="K512" i="3"/>
  <c r="K1389" i="3"/>
  <c r="K870" i="3"/>
  <c r="K524" i="3"/>
  <c r="K322" i="3"/>
  <c r="K637" i="3"/>
  <c r="K1091" i="3"/>
  <c r="K581" i="3"/>
  <c r="K1785" i="3"/>
  <c r="K325" i="3"/>
  <c r="K440" i="3"/>
  <c r="K1728" i="3"/>
  <c r="K414" i="3"/>
  <c r="K236" i="3"/>
  <c r="K913" i="3"/>
  <c r="K1703" i="3"/>
  <c r="K1529" i="3"/>
  <c r="K63" i="3"/>
  <c r="K197" i="3"/>
  <c r="K177" i="3"/>
  <c r="K890" i="3"/>
  <c r="K1258" i="3"/>
  <c r="K1705" i="3"/>
  <c r="K361" i="3"/>
  <c r="K1084" i="3"/>
  <c r="K93" i="3"/>
  <c r="K146" i="3"/>
  <c r="K855" i="3"/>
  <c r="K938" i="3"/>
  <c r="K1158" i="3"/>
  <c r="K1678" i="3"/>
  <c r="K1604" i="3"/>
  <c r="K1381" i="3"/>
  <c r="K755" i="3"/>
  <c r="K1547" i="3"/>
  <c r="K1470" i="3"/>
  <c r="K234" i="3"/>
  <c r="K424" i="3"/>
  <c r="K106" i="3"/>
  <c r="K566" i="3"/>
  <c r="K16" i="3"/>
  <c r="K944" i="3"/>
  <c r="K422" i="3"/>
  <c r="K1830" i="3"/>
  <c r="K109" i="3"/>
  <c r="K569" i="3"/>
  <c r="K1729" i="3"/>
  <c r="K367" i="3"/>
  <c r="K1350" i="3"/>
  <c r="K273" i="3"/>
  <c r="K13" i="3"/>
  <c r="K330" i="3"/>
  <c r="K1611" i="3"/>
  <c r="K185" i="3"/>
  <c r="K1407" i="3"/>
  <c r="K750" i="3"/>
  <c r="K1050" i="3"/>
  <c r="K356" i="3"/>
  <c r="K1718" i="3"/>
  <c r="K1834" i="3"/>
  <c r="K114" i="3"/>
  <c r="K49" i="3"/>
  <c r="K1578" i="3"/>
  <c r="K239" i="3"/>
  <c r="K1504" i="3"/>
  <c r="K558" i="3"/>
  <c r="K803" i="3"/>
  <c r="K1015" i="3"/>
  <c r="K672" i="3"/>
  <c r="K647" i="3"/>
  <c r="K840" i="3"/>
  <c r="K58" i="3"/>
  <c r="K627" i="3"/>
  <c r="K1384" i="3"/>
  <c r="K362" i="3"/>
  <c r="K1844" i="3"/>
  <c r="K720" i="3"/>
  <c r="K937" i="3"/>
  <c r="K1574" i="3"/>
  <c r="K443" i="3"/>
  <c r="K21" i="3"/>
  <c r="K62" i="3"/>
  <c r="K1435" i="3"/>
  <c r="K867" i="3"/>
  <c r="K1503" i="3"/>
  <c r="K1596" i="3"/>
  <c r="K1204" i="3"/>
  <c r="K560" i="3"/>
  <c r="K1259" i="3"/>
  <c r="K602" i="3"/>
  <c r="K1054" i="3"/>
  <c r="K1802" i="3"/>
  <c r="K1177" i="3"/>
  <c r="K40" i="3"/>
  <c r="K112" i="3"/>
  <c r="K178" i="3"/>
  <c r="K1624" i="3"/>
  <c r="K123" i="3"/>
  <c r="K392" i="3"/>
  <c r="K1798" i="3"/>
  <c r="K1779" i="3"/>
  <c r="K1143" i="3"/>
  <c r="K1111" i="3"/>
  <c r="K263" i="3"/>
  <c r="K36" i="3"/>
  <c r="K1335" i="3"/>
  <c r="K159" i="3"/>
  <c r="K883" i="3"/>
  <c r="K1023" i="3"/>
  <c r="K1449" i="3"/>
  <c r="K970" i="3"/>
  <c r="K1563" i="3"/>
  <c r="K464" i="3"/>
  <c r="K1569" i="3"/>
  <c r="K1123" i="3"/>
  <c r="K454" i="3"/>
  <c r="K1324" i="3"/>
  <c r="K893" i="3"/>
  <c r="K504" i="3"/>
  <c r="K1060" i="3"/>
  <c r="K1296" i="3"/>
  <c r="K1170" i="3"/>
  <c r="K237" i="3"/>
  <c r="K69" i="3"/>
  <c r="K447" i="3"/>
  <c r="K1552" i="3"/>
  <c r="K1793" i="3"/>
  <c r="K353" i="3"/>
  <c r="K389" i="3"/>
  <c r="K1172" i="3"/>
  <c r="K147" i="3"/>
  <c r="K1151" i="3"/>
  <c r="K1854" i="3"/>
  <c r="K1459" i="3"/>
  <c r="K59" i="3"/>
  <c r="K1805" i="3"/>
  <c r="K1280" i="3"/>
  <c r="K1450" i="3"/>
  <c r="K1152" i="3"/>
  <c r="K15" i="3"/>
  <c r="K1724" i="3"/>
  <c r="K1531" i="3"/>
  <c r="K139" i="3"/>
  <c r="K1245" i="3"/>
  <c r="K737" i="3"/>
  <c r="K244" i="3"/>
  <c r="K1171" i="3"/>
  <c r="K243" i="3"/>
  <c r="K1119" i="3"/>
  <c r="K1101" i="3"/>
  <c r="K833" i="3"/>
  <c r="K909" i="3"/>
  <c r="K78" i="3"/>
  <c r="K1505" i="3"/>
  <c r="K796" i="3"/>
  <c r="K665" i="3"/>
  <c r="K1341" i="3"/>
  <c r="K1391" i="3"/>
  <c r="K336" i="3"/>
  <c r="K1430" i="3"/>
  <c r="K391" i="3"/>
  <c r="K1576" i="3"/>
  <c r="K316" i="3"/>
  <c r="K535" i="3"/>
  <c r="K211" i="3"/>
  <c r="K1768" i="3"/>
  <c r="K1767" i="3"/>
  <c r="K1052" i="3"/>
  <c r="K648" i="3"/>
  <c r="K914" i="3"/>
  <c r="K228" i="3"/>
  <c r="K1110" i="3"/>
  <c r="K1106" i="3"/>
  <c r="K1077" i="3"/>
  <c r="K415" i="3"/>
  <c r="K1477" i="3"/>
  <c r="K1680" i="3"/>
  <c r="K1615" i="3"/>
  <c r="K1041" i="3"/>
  <c r="K297" i="3"/>
  <c r="K1302" i="3"/>
  <c r="K110" i="3"/>
  <c r="K768" i="3"/>
  <c r="K538" i="3"/>
  <c r="K226" i="3"/>
  <c r="K372" i="3"/>
  <c r="K1862" i="3"/>
  <c r="K1134" i="3"/>
  <c r="K738" i="3"/>
  <c r="K932" i="3"/>
  <c r="K249" i="3"/>
  <c r="K1650" i="3"/>
  <c r="K122" i="3"/>
  <c r="K1621" i="3"/>
  <c r="K704" i="3"/>
  <c r="K294" i="3"/>
  <c r="K1777" i="3"/>
  <c r="K1195" i="3"/>
  <c r="K699" i="3"/>
  <c r="K715" i="3"/>
  <c r="K1037" i="3"/>
  <c r="K1291" i="3"/>
  <c r="K767" i="3"/>
  <c r="K1688" i="3"/>
  <c r="K806" i="3"/>
  <c r="K1466" i="3"/>
  <c r="K457" i="3"/>
  <c r="K533" i="3"/>
  <c r="K1053" i="3"/>
  <c r="K1235" i="3"/>
  <c r="K230" i="3"/>
  <c r="K1140" i="3"/>
  <c r="K1315" i="3"/>
  <c r="K615" i="3"/>
  <c r="K675" i="3"/>
  <c r="K703" i="3"/>
  <c r="K1750" i="3"/>
  <c r="K37" i="3"/>
  <c r="K380" i="3"/>
  <c r="K1593" i="3"/>
  <c r="K1049" i="3"/>
  <c r="K1244" i="3"/>
  <c r="K1357" i="3"/>
  <c r="K1517" i="3"/>
  <c r="K41" i="3"/>
  <c r="K800" i="3"/>
  <c r="K1487" i="3"/>
  <c r="K327" i="3"/>
  <c r="K729" i="3"/>
  <c r="K1345" i="3"/>
  <c r="K958" i="3"/>
  <c r="K1176" i="3"/>
  <c r="K1112" i="3"/>
  <c r="K371" i="3"/>
  <c r="K1668" i="3"/>
  <c r="K1262" i="3"/>
  <c r="K1087" i="3"/>
  <c r="K1354" i="3"/>
  <c r="K1608" i="3"/>
  <c r="K1005" i="3"/>
  <c r="K1437" i="3"/>
  <c r="K252" i="3"/>
  <c r="K423" i="3"/>
  <c r="K724" i="3"/>
  <c r="K298" i="3"/>
  <c r="K1063" i="3"/>
  <c r="K946" i="3"/>
  <c r="K260" i="3"/>
  <c r="K984" i="3"/>
  <c r="K387" i="3"/>
  <c r="K858" i="3"/>
  <c r="K410" i="3"/>
  <c r="K1691" i="3"/>
  <c r="K1164" i="3"/>
  <c r="K978" i="3"/>
  <c r="K1416" i="3"/>
  <c r="K572" i="3"/>
  <c r="K986" i="3"/>
  <c r="K1301" i="3"/>
  <c r="K277" i="3"/>
  <c r="K1368" i="3"/>
  <c r="K467" i="3"/>
  <c r="K1631" i="3"/>
  <c r="K1016" i="3"/>
  <c r="K1457" i="3"/>
  <c r="K886" i="3"/>
  <c r="K1440" i="3"/>
  <c r="K1746" i="3"/>
  <c r="K1322" i="3"/>
  <c r="K196" i="3"/>
  <c r="K1669" i="3"/>
  <c r="K1373" i="3"/>
  <c r="K1194" i="3"/>
  <c r="K1366" i="3"/>
  <c r="K1117" i="3"/>
  <c r="K568" i="3"/>
  <c r="K1002" i="3"/>
  <c r="K1128" i="3"/>
  <c r="K1294" i="3"/>
  <c r="K1696" i="3"/>
  <c r="K1616" i="3"/>
  <c r="K948" i="3"/>
  <c r="K697" i="3"/>
  <c r="K1349" i="3"/>
  <c r="K649" i="3"/>
  <c r="K847" i="3"/>
  <c r="K1810" i="3"/>
  <c r="K1481" i="3"/>
  <c r="K129" i="3"/>
  <c r="K1089" i="3"/>
  <c r="K866" i="3"/>
  <c r="K1181" i="3"/>
  <c r="K227" i="3"/>
  <c r="K31" i="3"/>
  <c r="K1344" i="3"/>
  <c r="K1719" i="3"/>
  <c r="K229" i="3"/>
  <c r="K1318" i="3"/>
  <c r="K1187" i="3"/>
  <c r="K368" i="3"/>
  <c r="K494" i="3"/>
  <c r="K1338" i="3"/>
  <c r="K804" i="3"/>
  <c r="K293" i="3"/>
  <c r="K789" i="3"/>
  <c r="K906" i="3"/>
  <c r="K426" i="3"/>
  <c r="K1078" i="3"/>
  <c r="K1008" i="3"/>
  <c r="K865" i="3"/>
  <c r="K681" i="3"/>
  <c r="K557" i="3"/>
  <c r="K74" i="3"/>
  <c r="K30" i="3"/>
  <c r="K1409" i="3"/>
  <c r="K654" i="3"/>
  <c r="K1493" i="3"/>
  <c r="K1799" i="3"/>
  <c r="K1592" i="3"/>
  <c r="K121" i="3"/>
  <c r="K242" i="3"/>
  <c r="K54" i="3"/>
  <c r="K1014" i="3"/>
  <c r="K1526" i="3"/>
  <c r="K350" i="3"/>
  <c r="K924" i="3"/>
  <c r="K33" i="3"/>
  <c r="K721" i="3"/>
  <c r="K1266" i="3"/>
  <c r="K128" i="3"/>
  <c r="K1067" i="3"/>
  <c r="K612" i="3"/>
  <c r="K202" i="3"/>
  <c r="K1756" i="3"/>
  <c r="K797" i="3"/>
  <c r="K588" i="3"/>
  <c r="K1495" i="3"/>
  <c r="K1809" i="3"/>
  <c r="K116" i="3"/>
  <c r="K1334" i="3"/>
  <c r="K451" i="3"/>
  <c r="K405" i="3"/>
  <c r="K807" i="3"/>
  <c r="K223" i="3"/>
  <c r="K1704" i="3"/>
  <c r="K656" i="3"/>
  <c r="K255" i="3"/>
  <c r="K1790" i="3"/>
  <c r="K1312" i="3"/>
  <c r="K495" i="3"/>
  <c r="K286" i="3"/>
  <c r="K1393" i="3"/>
  <c r="K1405" i="3"/>
  <c r="K85" i="3"/>
  <c r="K96" i="3"/>
  <c r="K328" i="3"/>
  <c r="K1043" i="3"/>
  <c r="K398" i="3"/>
  <c r="K452" i="3"/>
  <c r="K1102" i="3"/>
  <c r="K1815" i="3"/>
  <c r="K1066" i="3"/>
  <c r="K1092" i="3"/>
  <c r="K587" i="3"/>
  <c r="K1595" i="3"/>
  <c r="K1735" i="3"/>
  <c r="K136" i="3"/>
  <c r="K475" i="3"/>
  <c r="K1575" i="3"/>
  <c r="K9" i="3"/>
  <c r="K1709" i="3"/>
  <c r="K341" i="3"/>
  <c r="K119" i="3"/>
  <c r="K186" i="3"/>
  <c r="K344" i="3"/>
  <c r="K1484" i="3"/>
  <c r="K216" i="3"/>
  <c r="K427" i="3"/>
  <c r="K753" i="3"/>
  <c r="K714" i="3"/>
  <c r="K641" i="3"/>
  <c r="K1166" i="3"/>
  <c r="K774" i="3"/>
  <c r="K363" i="3"/>
  <c r="K66" i="3"/>
  <c r="K1256" i="3"/>
  <c r="K1126" i="3"/>
  <c r="K523" i="3"/>
  <c r="K366" i="3"/>
  <c r="K1663" i="3"/>
  <c r="K175" i="3"/>
  <c r="K91" i="3"/>
  <c r="K201" i="3"/>
  <c r="K506" i="3"/>
  <c r="K342" i="3"/>
  <c r="K420" i="3"/>
  <c r="K1390" i="3"/>
  <c r="K1734" i="3"/>
  <c r="K481" i="3"/>
  <c r="K624" i="3"/>
  <c r="K307" i="3"/>
  <c r="K313" i="3"/>
  <c r="K827" i="3"/>
  <c r="K108" i="3"/>
  <c r="K268" i="3"/>
  <c r="K899" i="3"/>
  <c r="K1109" i="3"/>
  <c r="K748" i="3"/>
  <c r="K288" i="3"/>
  <c r="K547" i="3"/>
  <c r="K1427" i="3"/>
  <c r="K1514" i="3"/>
  <c r="K1612" i="3"/>
  <c r="K1807" i="3"/>
  <c r="K1438" i="3"/>
  <c r="K1471" i="3"/>
  <c r="K214" i="3"/>
  <c r="K120" i="3"/>
  <c r="K896" i="3"/>
  <c r="K287" i="3"/>
  <c r="K1327" i="3"/>
  <c r="K173" i="3"/>
  <c r="K1281" i="3"/>
  <c r="K1557" i="3"/>
  <c r="K170" i="3"/>
  <c r="K760" i="3"/>
  <c r="K403" i="3"/>
  <c r="K290" i="3"/>
  <c r="K1024" i="3"/>
  <c r="K1230" i="3"/>
  <c r="K830" i="3"/>
  <c r="K1429" i="3"/>
  <c r="K881" i="3"/>
  <c r="K38" i="3"/>
  <c r="K1316" i="3"/>
  <c r="K1739" i="3"/>
  <c r="K1044" i="3"/>
  <c r="K850" i="3"/>
  <c r="K981" i="3"/>
  <c r="K1216" i="3"/>
  <c r="K1147" i="3"/>
  <c r="K1232" i="3"/>
  <c r="K1632" i="3"/>
  <c r="K957" i="3"/>
  <c r="K1267" i="3"/>
  <c r="K1415" i="3"/>
  <c r="K1863" i="3"/>
  <c r="K1065" i="3"/>
  <c r="K1403" i="3"/>
  <c r="K1342" i="3"/>
  <c r="K471" i="3"/>
  <c r="K7" i="3"/>
  <c r="K517" i="3"/>
  <c r="K1513" i="3"/>
  <c r="K601" i="3"/>
  <c r="K606" i="3"/>
  <c r="K487" i="3"/>
  <c r="K259" i="3"/>
  <c r="K224" i="3"/>
  <c r="K1139" i="3"/>
  <c r="K489" i="3"/>
  <c r="K902" i="3"/>
  <c r="K1494" i="3"/>
  <c r="K204" i="3"/>
  <c r="K1086" i="3"/>
  <c r="K1274" i="3"/>
  <c r="K876" i="3"/>
  <c r="K1659" i="3"/>
  <c r="K1609" i="3"/>
  <c r="K707" i="3"/>
  <c r="K1676" i="3"/>
  <c r="K1004" i="3"/>
  <c r="K875" i="3"/>
  <c r="K200" i="3"/>
  <c r="P4953" i="1" l="1"/>
  <c r="O4953" i="1"/>
  <c r="J4953" i="1"/>
  <c r="D4953" i="1"/>
  <c r="P4952" i="1"/>
  <c r="O4952" i="1"/>
  <c r="J4952" i="1"/>
  <c r="D4952" i="1"/>
  <c r="P4951" i="1"/>
  <c r="O4951" i="1"/>
  <c r="J4951" i="1"/>
  <c r="D4951" i="1"/>
  <c r="P4950" i="1"/>
  <c r="O4950" i="1"/>
  <c r="J4950" i="1"/>
  <c r="D4950" i="1"/>
  <c r="P4949" i="1"/>
  <c r="O4949" i="1"/>
  <c r="J4949" i="1"/>
  <c r="D4949" i="1"/>
  <c r="P4948" i="1"/>
  <c r="O4948" i="1"/>
  <c r="J4948" i="1"/>
  <c r="D4948" i="1"/>
  <c r="P4947" i="1"/>
  <c r="O4947" i="1"/>
  <c r="J4947" i="1"/>
  <c r="D4947" i="1"/>
  <c r="P4946" i="1"/>
  <c r="O4946" i="1"/>
  <c r="J4946" i="1"/>
  <c r="D4946" i="1"/>
  <c r="P4945" i="1"/>
  <c r="O4945" i="1"/>
  <c r="J4945" i="1"/>
  <c r="D4945" i="1"/>
  <c r="P4944" i="1"/>
  <c r="O4944" i="1"/>
  <c r="J4944" i="1"/>
  <c r="D4944" i="1"/>
  <c r="P4943" i="1"/>
  <c r="O4943" i="1"/>
  <c r="J4943" i="1"/>
  <c r="D4943" i="1"/>
  <c r="P4942" i="1"/>
  <c r="O4942" i="1"/>
  <c r="J4942" i="1"/>
  <c r="D4942" i="1"/>
  <c r="P4941" i="1"/>
  <c r="O4941" i="1"/>
  <c r="J4941" i="1"/>
  <c r="D4941" i="1"/>
  <c r="P4940" i="1"/>
  <c r="O4940" i="1"/>
  <c r="J4940" i="1"/>
  <c r="D4940" i="1"/>
  <c r="Q4939" i="1"/>
  <c r="P4939" i="1"/>
  <c r="O4939" i="1"/>
  <c r="J4939" i="1"/>
  <c r="D4939" i="1"/>
  <c r="P4938" i="1"/>
  <c r="O4938" i="1"/>
  <c r="J4938" i="1"/>
  <c r="D4938" i="1"/>
  <c r="P4937" i="1"/>
  <c r="O4937" i="1"/>
  <c r="J4937" i="1"/>
  <c r="D4937" i="1"/>
  <c r="Q4936" i="1"/>
  <c r="P4936" i="1"/>
  <c r="O4936" i="1"/>
  <c r="J4936" i="1"/>
  <c r="D4936" i="1"/>
  <c r="Q4935" i="1"/>
  <c r="P4935" i="1"/>
  <c r="O4935" i="1"/>
  <c r="J4935" i="1"/>
  <c r="D4935" i="1"/>
  <c r="Q4934" i="1"/>
  <c r="P4934" i="1"/>
  <c r="O4934" i="1"/>
  <c r="J4934" i="1"/>
  <c r="D4934" i="1"/>
  <c r="Q4933" i="1"/>
  <c r="P4933" i="1"/>
  <c r="O4933" i="1"/>
  <c r="J4933" i="1"/>
  <c r="D4933" i="1"/>
  <c r="Q4932" i="1"/>
  <c r="P4932" i="1"/>
  <c r="O4932" i="1"/>
  <c r="J4932" i="1"/>
  <c r="D4932" i="1"/>
  <c r="Q4931" i="1"/>
  <c r="P4931" i="1"/>
  <c r="O4931" i="1"/>
  <c r="J4931" i="1"/>
  <c r="D4931" i="1"/>
  <c r="Q4930" i="1"/>
  <c r="P4930" i="1"/>
  <c r="O4930" i="1"/>
  <c r="J4930" i="1"/>
  <c r="D4930" i="1"/>
  <c r="Q4929" i="1"/>
  <c r="P4929" i="1"/>
  <c r="O4929" i="1"/>
  <c r="J4929" i="1"/>
  <c r="D4929" i="1"/>
  <c r="Q4928" i="1"/>
  <c r="P4928" i="1"/>
  <c r="O4928" i="1"/>
  <c r="J4928" i="1"/>
  <c r="D4928" i="1"/>
  <c r="Q4927" i="1"/>
  <c r="P4927" i="1"/>
  <c r="O4927" i="1"/>
  <c r="J4927" i="1"/>
  <c r="D4927" i="1"/>
  <c r="Q4926" i="1"/>
  <c r="P4926" i="1"/>
  <c r="O4926" i="1"/>
  <c r="J4926" i="1"/>
  <c r="D4926" i="1"/>
  <c r="Q4925" i="1"/>
  <c r="P4925" i="1"/>
  <c r="O4925" i="1"/>
  <c r="J4925" i="1"/>
  <c r="D4925" i="1"/>
  <c r="Q4924" i="1"/>
  <c r="P4924" i="1"/>
  <c r="O4924" i="1"/>
  <c r="J4924" i="1"/>
  <c r="D4924" i="1"/>
  <c r="Q4923" i="1"/>
  <c r="P4923" i="1"/>
  <c r="O4923" i="1"/>
  <c r="J4923" i="1"/>
  <c r="D4923" i="1"/>
  <c r="Q4922" i="1"/>
  <c r="P4922" i="1"/>
  <c r="O4922" i="1"/>
  <c r="J4922" i="1"/>
  <c r="D4922" i="1"/>
  <c r="Q4921" i="1"/>
  <c r="P4921" i="1"/>
  <c r="O4921" i="1"/>
  <c r="J4921" i="1"/>
  <c r="D4921" i="1"/>
  <c r="Q4920" i="1"/>
  <c r="P4920" i="1"/>
  <c r="O4920" i="1"/>
  <c r="J4920" i="1"/>
  <c r="D4920" i="1"/>
  <c r="Q4919" i="1"/>
  <c r="P4919" i="1"/>
  <c r="O4919" i="1"/>
  <c r="J4919" i="1"/>
  <c r="D4919" i="1"/>
  <c r="Q4918" i="1"/>
  <c r="P4918" i="1"/>
  <c r="O4918" i="1"/>
  <c r="J4918" i="1"/>
  <c r="D4918" i="1"/>
  <c r="Q4917" i="1"/>
  <c r="P4917" i="1"/>
  <c r="O4917" i="1"/>
  <c r="J4917" i="1"/>
  <c r="D4917" i="1"/>
  <c r="Q4916" i="1"/>
  <c r="P4916" i="1"/>
  <c r="O4916" i="1"/>
  <c r="J4916" i="1"/>
  <c r="D4916" i="1"/>
  <c r="Q4915" i="1"/>
  <c r="P4915" i="1"/>
  <c r="O4915" i="1"/>
  <c r="J4915" i="1"/>
  <c r="D4915" i="1"/>
  <c r="Q4914" i="1"/>
  <c r="P4914" i="1"/>
  <c r="O4914" i="1"/>
  <c r="J4914" i="1"/>
  <c r="D4914" i="1"/>
  <c r="Q4913" i="1"/>
  <c r="P4913" i="1"/>
  <c r="O4913" i="1"/>
  <c r="J4913" i="1"/>
  <c r="D4913" i="1"/>
  <c r="Q4912" i="1"/>
  <c r="P4912" i="1"/>
  <c r="O4912" i="1"/>
  <c r="J4912" i="1"/>
  <c r="D4912" i="1"/>
  <c r="Q4911" i="1"/>
  <c r="P4911" i="1"/>
  <c r="O4911" i="1"/>
  <c r="J4911" i="1"/>
  <c r="D4911" i="1"/>
  <c r="Q4910" i="1"/>
  <c r="P4910" i="1"/>
  <c r="O4910" i="1"/>
  <c r="J4910" i="1"/>
  <c r="D4910" i="1"/>
  <c r="Q4909" i="1"/>
  <c r="P4909" i="1"/>
  <c r="O4909" i="1"/>
  <c r="J4909" i="1"/>
  <c r="D4909" i="1"/>
  <c r="Q4908" i="1"/>
  <c r="P4908" i="1"/>
  <c r="O4908" i="1"/>
  <c r="J4908" i="1"/>
  <c r="D4908" i="1"/>
  <c r="Q4907" i="1"/>
  <c r="P4907" i="1"/>
  <c r="O4907" i="1"/>
  <c r="J4907" i="1"/>
  <c r="D4907" i="1"/>
  <c r="Q4906" i="1"/>
  <c r="P4906" i="1"/>
  <c r="O4906" i="1"/>
  <c r="J4906" i="1"/>
  <c r="D4906" i="1"/>
  <c r="Q4905" i="1"/>
  <c r="P4905" i="1"/>
  <c r="O4905" i="1"/>
  <c r="J4905" i="1"/>
  <c r="D4905" i="1"/>
  <c r="Q4904" i="1"/>
  <c r="P4904" i="1"/>
  <c r="O4904" i="1"/>
  <c r="J4904" i="1"/>
  <c r="D4904" i="1"/>
  <c r="Q4903" i="1"/>
  <c r="P4903" i="1"/>
  <c r="O4903" i="1"/>
  <c r="J4903" i="1"/>
  <c r="D4903" i="1"/>
  <c r="Q4902" i="1"/>
  <c r="P4902" i="1"/>
  <c r="O4902" i="1"/>
  <c r="J4902" i="1"/>
  <c r="D4902" i="1"/>
  <c r="Q4901" i="1"/>
  <c r="P4901" i="1"/>
  <c r="O4901" i="1"/>
  <c r="J4901" i="1"/>
  <c r="D4901" i="1"/>
  <c r="Q4900" i="1"/>
  <c r="P4900" i="1"/>
  <c r="O4900" i="1"/>
  <c r="J4900" i="1"/>
  <c r="D4900" i="1"/>
  <c r="Q4899" i="1"/>
  <c r="P4899" i="1"/>
  <c r="O4899" i="1"/>
  <c r="J4899" i="1"/>
  <c r="D4899" i="1"/>
  <c r="Q4898" i="1"/>
  <c r="P4898" i="1"/>
  <c r="O4898" i="1"/>
  <c r="J4898" i="1"/>
  <c r="D4898" i="1"/>
  <c r="Q4897" i="1"/>
  <c r="P4897" i="1"/>
  <c r="O4897" i="1"/>
  <c r="J4897" i="1"/>
  <c r="D4897" i="1"/>
  <c r="Q4896" i="1"/>
  <c r="P4896" i="1"/>
  <c r="O4896" i="1"/>
  <c r="J4896" i="1"/>
  <c r="D4896" i="1"/>
  <c r="Q4895" i="1"/>
  <c r="P4895" i="1"/>
  <c r="O4895" i="1"/>
  <c r="J4895" i="1"/>
  <c r="D4895" i="1"/>
  <c r="Q4894" i="1"/>
  <c r="P4894" i="1"/>
  <c r="O4894" i="1"/>
  <c r="J4894" i="1"/>
  <c r="D4894" i="1"/>
  <c r="Q4893" i="1"/>
  <c r="P4893" i="1"/>
  <c r="O4893" i="1"/>
  <c r="J4893" i="1"/>
  <c r="D4893" i="1"/>
  <c r="Q4892" i="1"/>
  <c r="P4892" i="1"/>
  <c r="O4892" i="1"/>
  <c r="J4892" i="1"/>
  <c r="D4892" i="1"/>
  <c r="Q4891" i="1"/>
  <c r="P4891" i="1"/>
  <c r="O4891" i="1"/>
  <c r="J4891" i="1"/>
  <c r="D4891" i="1"/>
  <c r="Q4890" i="1"/>
  <c r="P4890" i="1"/>
  <c r="O4890" i="1"/>
  <c r="J4890" i="1"/>
  <c r="D4890" i="1"/>
  <c r="Q4889" i="1"/>
  <c r="P4889" i="1"/>
  <c r="O4889" i="1"/>
  <c r="J4889" i="1"/>
  <c r="D4889" i="1"/>
  <c r="Q4888" i="1"/>
  <c r="P4888" i="1"/>
  <c r="O4888" i="1"/>
  <c r="J4888" i="1"/>
  <c r="D4888" i="1"/>
  <c r="Q4887" i="1"/>
  <c r="P4887" i="1"/>
  <c r="O4887" i="1"/>
  <c r="J4887" i="1"/>
  <c r="D4887" i="1"/>
  <c r="Q4886" i="1"/>
  <c r="P4886" i="1"/>
  <c r="O4886" i="1"/>
  <c r="J4886" i="1"/>
  <c r="D4886" i="1"/>
  <c r="Q4885" i="1"/>
  <c r="P4885" i="1"/>
  <c r="O4885" i="1"/>
  <c r="J4885" i="1"/>
  <c r="D4885" i="1"/>
  <c r="Q4884" i="1"/>
  <c r="P4884" i="1"/>
  <c r="O4884" i="1"/>
  <c r="J4884" i="1"/>
  <c r="D4884" i="1"/>
  <c r="Q4883" i="1"/>
  <c r="P4883" i="1"/>
  <c r="O4883" i="1"/>
  <c r="J4883" i="1"/>
  <c r="D4883" i="1"/>
  <c r="Q4882" i="1"/>
  <c r="P4882" i="1"/>
  <c r="O4882" i="1"/>
  <c r="J4882" i="1"/>
  <c r="D4882" i="1"/>
  <c r="Q4881" i="1"/>
  <c r="P4881" i="1"/>
  <c r="O4881" i="1"/>
  <c r="J4881" i="1"/>
  <c r="D4881" i="1"/>
  <c r="Q4880" i="1"/>
  <c r="P4880" i="1"/>
  <c r="O4880" i="1"/>
  <c r="J4880" i="1"/>
  <c r="D4880" i="1"/>
  <c r="Q4879" i="1"/>
  <c r="P4879" i="1"/>
  <c r="O4879" i="1"/>
  <c r="J4879" i="1"/>
  <c r="D4879" i="1"/>
  <c r="Q4878" i="1"/>
  <c r="P4878" i="1"/>
  <c r="O4878" i="1"/>
  <c r="J4878" i="1"/>
  <c r="D4878" i="1"/>
  <c r="Q4877" i="1"/>
  <c r="P4877" i="1"/>
  <c r="O4877" i="1"/>
  <c r="J4877" i="1"/>
  <c r="D4877" i="1"/>
  <c r="Q4876" i="1"/>
  <c r="P4876" i="1"/>
  <c r="O4876" i="1"/>
  <c r="J4876" i="1"/>
  <c r="D4876" i="1"/>
  <c r="Q4875" i="1"/>
  <c r="P4875" i="1"/>
  <c r="O4875" i="1"/>
  <c r="J4875" i="1"/>
  <c r="D4875" i="1"/>
  <c r="Q4874" i="1"/>
  <c r="P4874" i="1"/>
  <c r="O4874" i="1"/>
  <c r="J4874" i="1"/>
  <c r="D4874" i="1"/>
  <c r="Q4873" i="1"/>
  <c r="P4873" i="1"/>
  <c r="O4873" i="1"/>
  <c r="J4873" i="1"/>
  <c r="D4873" i="1"/>
  <c r="Q4872" i="1"/>
  <c r="P4872" i="1"/>
  <c r="O4872" i="1"/>
  <c r="J4872" i="1"/>
  <c r="D4872" i="1"/>
  <c r="Q4871" i="1"/>
  <c r="P4871" i="1"/>
  <c r="O4871" i="1"/>
  <c r="J4871" i="1"/>
  <c r="D4871" i="1"/>
  <c r="Q4870" i="1"/>
  <c r="P4870" i="1"/>
  <c r="O4870" i="1"/>
  <c r="J4870" i="1"/>
  <c r="D4870" i="1"/>
  <c r="Q4869" i="1"/>
  <c r="P4869" i="1"/>
  <c r="O4869" i="1"/>
  <c r="J4869" i="1"/>
  <c r="D4869" i="1"/>
  <c r="Q4868" i="1"/>
  <c r="P4868" i="1"/>
  <c r="O4868" i="1"/>
  <c r="J4868" i="1"/>
  <c r="D4868" i="1"/>
  <c r="Q4867" i="1"/>
  <c r="P4867" i="1"/>
  <c r="O4867" i="1"/>
  <c r="J4867" i="1"/>
  <c r="D4867" i="1"/>
  <c r="Q4866" i="1"/>
  <c r="P4866" i="1"/>
  <c r="O4866" i="1"/>
  <c r="J4866" i="1"/>
  <c r="D4866" i="1"/>
  <c r="Q4865" i="1"/>
  <c r="P4865" i="1"/>
  <c r="O4865" i="1"/>
  <c r="J4865" i="1"/>
  <c r="D4865" i="1"/>
  <c r="Q4864" i="1"/>
  <c r="P4864" i="1"/>
  <c r="O4864" i="1"/>
  <c r="J4864" i="1"/>
  <c r="D4864" i="1"/>
  <c r="Q4863" i="1"/>
  <c r="P4863" i="1"/>
  <c r="O4863" i="1"/>
  <c r="J4863" i="1"/>
  <c r="D4863" i="1"/>
  <c r="Q4862" i="1"/>
  <c r="P4862" i="1"/>
  <c r="O4862" i="1"/>
  <c r="J4862" i="1"/>
  <c r="D4862" i="1"/>
  <c r="Q4861" i="1"/>
  <c r="P4861" i="1"/>
  <c r="O4861" i="1"/>
  <c r="J4861" i="1"/>
  <c r="D4861" i="1"/>
  <c r="Q4860" i="1"/>
  <c r="P4860" i="1"/>
  <c r="O4860" i="1"/>
  <c r="J4860" i="1"/>
  <c r="D4860" i="1"/>
  <c r="Q4859" i="1"/>
  <c r="P4859" i="1"/>
  <c r="O4859" i="1"/>
  <c r="J4859" i="1"/>
  <c r="D4859" i="1"/>
  <c r="Q4858" i="1"/>
  <c r="P4858" i="1"/>
  <c r="O4858" i="1"/>
  <c r="J4858" i="1"/>
  <c r="D4858" i="1"/>
  <c r="Q4857" i="1"/>
  <c r="P4857" i="1"/>
  <c r="O4857" i="1"/>
  <c r="J4857" i="1"/>
  <c r="D4857" i="1"/>
  <c r="Q4856" i="1"/>
  <c r="P4856" i="1"/>
  <c r="O4856" i="1"/>
  <c r="J4856" i="1"/>
  <c r="D4856" i="1"/>
  <c r="Q4855" i="1"/>
  <c r="P4855" i="1"/>
  <c r="O4855" i="1"/>
  <c r="J4855" i="1"/>
  <c r="D4855" i="1"/>
  <c r="Q4854" i="1"/>
  <c r="P4854" i="1"/>
  <c r="O4854" i="1"/>
  <c r="J4854" i="1"/>
  <c r="D4854" i="1"/>
  <c r="Q4853" i="1"/>
  <c r="P4853" i="1"/>
  <c r="O4853" i="1"/>
  <c r="J4853" i="1"/>
  <c r="D4853" i="1"/>
  <c r="Q4852" i="1"/>
  <c r="P4852" i="1"/>
  <c r="O4852" i="1"/>
  <c r="J4852" i="1"/>
  <c r="D4852" i="1"/>
  <c r="Q4851" i="1"/>
  <c r="P4851" i="1"/>
  <c r="O4851" i="1"/>
  <c r="J4851" i="1"/>
  <c r="D4851" i="1"/>
  <c r="Q4850" i="1"/>
  <c r="P4850" i="1"/>
  <c r="O4850" i="1"/>
  <c r="J4850" i="1"/>
  <c r="D4850" i="1"/>
  <c r="Q4849" i="1"/>
  <c r="P4849" i="1"/>
  <c r="O4849" i="1"/>
  <c r="J4849" i="1"/>
  <c r="D4849" i="1"/>
  <c r="Q4848" i="1"/>
  <c r="P4848" i="1"/>
  <c r="O4848" i="1"/>
  <c r="J4848" i="1"/>
  <c r="D4848" i="1"/>
  <c r="Q4847" i="1"/>
  <c r="P4847" i="1"/>
  <c r="O4847" i="1"/>
  <c r="J4847" i="1"/>
  <c r="D4847" i="1"/>
  <c r="Q4846" i="1"/>
  <c r="P4846" i="1"/>
  <c r="O4846" i="1"/>
  <c r="J4846" i="1"/>
  <c r="D4846" i="1"/>
  <c r="Q4845" i="1"/>
  <c r="P4845" i="1"/>
  <c r="O4845" i="1"/>
  <c r="J4845" i="1"/>
  <c r="D4845" i="1"/>
  <c r="Q4844" i="1"/>
  <c r="P4844" i="1"/>
  <c r="O4844" i="1"/>
  <c r="J4844" i="1"/>
  <c r="D4844" i="1"/>
  <c r="Q4843" i="1"/>
  <c r="P4843" i="1"/>
  <c r="O4843" i="1"/>
  <c r="J4843" i="1"/>
  <c r="D4843" i="1"/>
  <c r="Q4842" i="1"/>
  <c r="P4842" i="1"/>
  <c r="O4842" i="1"/>
  <c r="J4842" i="1"/>
  <c r="D4842" i="1"/>
  <c r="Q4841" i="1"/>
  <c r="P4841" i="1"/>
  <c r="O4841" i="1"/>
  <c r="J4841" i="1"/>
  <c r="D4841" i="1"/>
  <c r="Q4840" i="1"/>
  <c r="P4840" i="1"/>
  <c r="O4840" i="1"/>
  <c r="J4840" i="1"/>
  <c r="D4840" i="1"/>
  <c r="Q4839" i="1"/>
  <c r="P4839" i="1"/>
  <c r="O4839" i="1"/>
  <c r="J4839" i="1"/>
  <c r="D4839" i="1"/>
  <c r="Q4838" i="1"/>
  <c r="P4838" i="1"/>
  <c r="O4838" i="1"/>
  <c r="J4838" i="1"/>
  <c r="D4838" i="1"/>
  <c r="Q4837" i="1"/>
  <c r="P4837" i="1"/>
  <c r="O4837" i="1"/>
  <c r="J4837" i="1"/>
  <c r="D4837" i="1"/>
  <c r="Q4836" i="1"/>
  <c r="P4836" i="1"/>
  <c r="O4836" i="1"/>
  <c r="J4836" i="1"/>
  <c r="D4836" i="1"/>
  <c r="Q4835" i="1"/>
  <c r="P4835" i="1"/>
  <c r="O4835" i="1"/>
  <c r="J4835" i="1"/>
  <c r="D4835" i="1"/>
  <c r="Q4834" i="1"/>
  <c r="P4834" i="1"/>
  <c r="O4834" i="1"/>
  <c r="J4834" i="1"/>
  <c r="D4834" i="1"/>
  <c r="Q4833" i="1"/>
  <c r="P4833" i="1"/>
  <c r="O4833" i="1"/>
  <c r="J4833" i="1"/>
  <c r="D4833" i="1"/>
  <c r="Q4832" i="1"/>
  <c r="P4832" i="1"/>
  <c r="O4832" i="1"/>
  <c r="J4832" i="1"/>
  <c r="D4832" i="1"/>
  <c r="Q4831" i="1"/>
  <c r="P4831" i="1"/>
  <c r="O4831" i="1"/>
  <c r="J4831" i="1"/>
  <c r="D4831" i="1"/>
  <c r="Q4830" i="1"/>
  <c r="P4830" i="1"/>
  <c r="O4830" i="1"/>
  <c r="J4830" i="1"/>
  <c r="D4830" i="1"/>
  <c r="Q4829" i="1"/>
  <c r="P4829" i="1"/>
  <c r="O4829" i="1"/>
  <c r="J4829" i="1"/>
  <c r="D4829" i="1"/>
  <c r="Q4828" i="1"/>
  <c r="P4828" i="1"/>
  <c r="O4828" i="1"/>
  <c r="J4828" i="1"/>
  <c r="D4828" i="1"/>
  <c r="Q4827" i="1"/>
  <c r="P4827" i="1"/>
  <c r="O4827" i="1"/>
  <c r="J4827" i="1"/>
  <c r="D4827" i="1"/>
  <c r="Q4826" i="1"/>
  <c r="P4826" i="1"/>
  <c r="O4826" i="1"/>
  <c r="J4826" i="1"/>
  <c r="D4826" i="1"/>
  <c r="Q4825" i="1"/>
  <c r="P4825" i="1"/>
  <c r="O4825" i="1"/>
  <c r="J4825" i="1"/>
  <c r="D4825" i="1"/>
  <c r="Q4824" i="1"/>
  <c r="P4824" i="1"/>
  <c r="O4824" i="1"/>
  <c r="J4824" i="1"/>
  <c r="D4824" i="1"/>
  <c r="Q4823" i="1"/>
  <c r="P4823" i="1"/>
  <c r="O4823" i="1"/>
  <c r="J4823" i="1"/>
  <c r="D4823" i="1"/>
  <c r="Q4822" i="1"/>
  <c r="P4822" i="1"/>
  <c r="O4822" i="1"/>
  <c r="J4822" i="1"/>
  <c r="D4822" i="1"/>
  <c r="Q4821" i="1"/>
  <c r="P4821" i="1"/>
  <c r="O4821" i="1"/>
  <c r="J4821" i="1"/>
  <c r="D4821" i="1"/>
  <c r="Q4820" i="1"/>
  <c r="P4820" i="1"/>
  <c r="O4820" i="1"/>
  <c r="J4820" i="1"/>
  <c r="D4820" i="1"/>
  <c r="Q4819" i="1"/>
  <c r="P4819" i="1"/>
  <c r="O4819" i="1"/>
  <c r="J4819" i="1"/>
  <c r="D4819" i="1"/>
  <c r="Q4818" i="1"/>
  <c r="P4818" i="1"/>
  <c r="O4818" i="1"/>
  <c r="J4818" i="1"/>
  <c r="D4818" i="1"/>
  <c r="Q4817" i="1"/>
  <c r="P4817" i="1"/>
  <c r="O4817" i="1"/>
  <c r="J4817" i="1"/>
  <c r="D4817" i="1"/>
  <c r="Q4816" i="1"/>
  <c r="P4816" i="1"/>
  <c r="O4816" i="1"/>
  <c r="J4816" i="1"/>
  <c r="D4816" i="1"/>
  <c r="Q4815" i="1"/>
  <c r="P4815" i="1"/>
  <c r="O4815" i="1"/>
  <c r="J4815" i="1"/>
  <c r="D4815" i="1"/>
  <c r="Q4814" i="1"/>
  <c r="P4814" i="1"/>
  <c r="O4814" i="1"/>
  <c r="J4814" i="1"/>
  <c r="D4814" i="1"/>
  <c r="Q4813" i="1"/>
  <c r="P4813" i="1"/>
  <c r="O4813" i="1"/>
  <c r="J4813" i="1"/>
  <c r="D4813" i="1"/>
  <c r="Q4812" i="1"/>
  <c r="P4812" i="1"/>
  <c r="O4812" i="1"/>
  <c r="J4812" i="1"/>
  <c r="D4812" i="1"/>
  <c r="Q4811" i="1"/>
  <c r="P4811" i="1"/>
  <c r="O4811" i="1"/>
  <c r="J4811" i="1"/>
  <c r="D4811" i="1"/>
  <c r="Q4810" i="1"/>
  <c r="P4810" i="1"/>
  <c r="O4810" i="1"/>
  <c r="J4810" i="1"/>
  <c r="D4810" i="1"/>
  <c r="Q4809" i="1"/>
  <c r="P4809" i="1"/>
  <c r="O4809" i="1"/>
  <c r="J4809" i="1"/>
  <c r="D4809" i="1"/>
  <c r="Q4808" i="1"/>
  <c r="P4808" i="1"/>
  <c r="O4808" i="1"/>
  <c r="J4808" i="1"/>
  <c r="D4808" i="1"/>
  <c r="Q4807" i="1"/>
  <c r="P4807" i="1"/>
  <c r="O4807" i="1"/>
  <c r="J4807" i="1"/>
  <c r="D4807" i="1"/>
  <c r="Q4806" i="1"/>
  <c r="P4806" i="1"/>
  <c r="O4806" i="1"/>
  <c r="J4806" i="1"/>
  <c r="D4806" i="1"/>
  <c r="Q4805" i="1"/>
  <c r="P4805" i="1"/>
  <c r="O4805" i="1"/>
  <c r="J4805" i="1"/>
  <c r="D4805" i="1"/>
  <c r="Q4804" i="1"/>
  <c r="P4804" i="1"/>
  <c r="O4804" i="1"/>
  <c r="J4804" i="1"/>
  <c r="D4804" i="1"/>
  <c r="Q4803" i="1"/>
  <c r="P4803" i="1"/>
  <c r="O4803" i="1"/>
  <c r="J4803" i="1"/>
  <c r="D4803" i="1"/>
  <c r="Q4802" i="1"/>
  <c r="P4802" i="1"/>
  <c r="O4802" i="1"/>
  <c r="J4802" i="1"/>
  <c r="D4802" i="1"/>
  <c r="Q4801" i="1"/>
  <c r="P4801" i="1"/>
  <c r="O4801" i="1"/>
  <c r="J4801" i="1"/>
  <c r="D4801" i="1"/>
  <c r="Q4800" i="1"/>
  <c r="P4800" i="1"/>
  <c r="O4800" i="1"/>
  <c r="J4800" i="1"/>
  <c r="D4800" i="1"/>
  <c r="Q4799" i="1"/>
  <c r="P4799" i="1"/>
  <c r="O4799" i="1"/>
  <c r="J4799" i="1"/>
  <c r="D4799" i="1"/>
  <c r="Q4798" i="1"/>
  <c r="P4798" i="1"/>
  <c r="O4798" i="1"/>
  <c r="J4798" i="1"/>
  <c r="D4798" i="1"/>
  <c r="Q4797" i="1"/>
  <c r="P4797" i="1"/>
  <c r="O4797" i="1"/>
  <c r="J4797" i="1"/>
  <c r="D4797" i="1"/>
  <c r="Q4796" i="1"/>
  <c r="P4796" i="1"/>
  <c r="O4796" i="1"/>
  <c r="J4796" i="1"/>
  <c r="D4796" i="1"/>
  <c r="Q4795" i="1"/>
  <c r="P4795" i="1"/>
  <c r="O4795" i="1"/>
  <c r="J4795" i="1"/>
  <c r="D4795" i="1"/>
  <c r="Q4794" i="1"/>
  <c r="P4794" i="1"/>
  <c r="O4794" i="1"/>
  <c r="J4794" i="1"/>
  <c r="D4794" i="1"/>
  <c r="Q4793" i="1"/>
  <c r="P4793" i="1"/>
  <c r="O4793" i="1"/>
  <c r="J4793" i="1"/>
  <c r="D4793" i="1"/>
  <c r="Q4792" i="1"/>
  <c r="P4792" i="1"/>
  <c r="O4792" i="1"/>
  <c r="J4792" i="1"/>
  <c r="D4792" i="1"/>
  <c r="Q4791" i="1"/>
  <c r="P4791" i="1"/>
  <c r="O4791" i="1"/>
  <c r="J4791" i="1"/>
  <c r="D4791" i="1"/>
  <c r="Q4790" i="1"/>
  <c r="P4790" i="1"/>
  <c r="O4790" i="1"/>
  <c r="J4790" i="1"/>
  <c r="D4790" i="1"/>
  <c r="Q4789" i="1"/>
  <c r="P4789" i="1"/>
  <c r="O4789" i="1"/>
  <c r="J4789" i="1"/>
  <c r="D4789" i="1"/>
  <c r="Q4788" i="1"/>
  <c r="P4788" i="1"/>
  <c r="O4788" i="1"/>
  <c r="J4788" i="1"/>
  <c r="D4788" i="1"/>
  <c r="Q4787" i="1"/>
  <c r="P4787" i="1"/>
  <c r="O4787" i="1"/>
  <c r="J4787" i="1"/>
  <c r="D4787" i="1"/>
  <c r="Q4786" i="1"/>
  <c r="P4786" i="1"/>
  <c r="O4786" i="1"/>
  <c r="J4786" i="1"/>
  <c r="D4786" i="1"/>
  <c r="Q4785" i="1"/>
  <c r="P4785" i="1"/>
  <c r="O4785" i="1"/>
  <c r="J4785" i="1"/>
  <c r="D4785" i="1"/>
  <c r="Q4784" i="1"/>
  <c r="P4784" i="1"/>
  <c r="O4784" i="1"/>
  <c r="J4784" i="1"/>
  <c r="D4784" i="1"/>
  <c r="Q4783" i="1"/>
  <c r="P4783" i="1"/>
  <c r="O4783" i="1"/>
  <c r="J4783" i="1"/>
  <c r="D4783" i="1"/>
  <c r="Q4782" i="1"/>
  <c r="P4782" i="1"/>
  <c r="O4782" i="1"/>
  <c r="J4782" i="1"/>
  <c r="D4782" i="1"/>
  <c r="Q4781" i="1"/>
  <c r="P4781" i="1"/>
  <c r="O4781" i="1"/>
  <c r="J4781" i="1"/>
  <c r="D4781" i="1"/>
  <c r="Q4780" i="1"/>
  <c r="P4780" i="1"/>
  <c r="O4780" i="1"/>
  <c r="J4780" i="1"/>
  <c r="D4780" i="1"/>
  <c r="Q4779" i="1"/>
  <c r="P4779" i="1"/>
  <c r="O4779" i="1"/>
  <c r="J4779" i="1"/>
  <c r="D4779" i="1"/>
  <c r="Q4778" i="1"/>
  <c r="P4778" i="1"/>
  <c r="O4778" i="1"/>
  <c r="J4778" i="1"/>
  <c r="D4778" i="1"/>
  <c r="Q4777" i="1"/>
  <c r="P4777" i="1"/>
  <c r="O4777" i="1"/>
  <c r="J4777" i="1"/>
  <c r="D4777" i="1"/>
  <c r="Q4776" i="1"/>
  <c r="P4776" i="1"/>
  <c r="O4776" i="1"/>
  <c r="J4776" i="1"/>
  <c r="D4776" i="1"/>
  <c r="Q4775" i="1"/>
  <c r="P4775" i="1"/>
  <c r="O4775" i="1"/>
  <c r="J4775" i="1"/>
  <c r="D4775" i="1"/>
  <c r="Q4774" i="1"/>
  <c r="P4774" i="1"/>
  <c r="O4774" i="1"/>
  <c r="J4774" i="1"/>
  <c r="D4774" i="1"/>
  <c r="Q4773" i="1"/>
  <c r="P4773" i="1"/>
  <c r="O4773" i="1"/>
  <c r="J4773" i="1"/>
  <c r="D4773" i="1"/>
  <c r="Q4772" i="1"/>
  <c r="P4772" i="1"/>
  <c r="O4772" i="1"/>
  <c r="J4772" i="1"/>
  <c r="D4772" i="1"/>
  <c r="Q4771" i="1"/>
  <c r="P4771" i="1"/>
  <c r="O4771" i="1"/>
  <c r="J4771" i="1"/>
  <c r="D4771" i="1"/>
  <c r="Q4770" i="1"/>
  <c r="P4770" i="1"/>
  <c r="O4770" i="1"/>
  <c r="J4770" i="1"/>
  <c r="D4770" i="1"/>
  <c r="Q4769" i="1"/>
  <c r="P4769" i="1"/>
  <c r="O4769" i="1"/>
  <c r="J4769" i="1"/>
  <c r="D4769" i="1"/>
  <c r="Q4768" i="1"/>
  <c r="P4768" i="1"/>
  <c r="O4768" i="1"/>
  <c r="J4768" i="1"/>
  <c r="D4768" i="1"/>
  <c r="Q4767" i="1"/>
  <c r="P4767" i="1"/>
  <c r="O4767" i="1"/>
  <c r="J4767" i="1"/>
  <c r="D4767" i="1"/>
  <c r="Q4766" i="1"/>
  <c r="P4766" i="1"/>
  <c r="O4766" i="1"/>
  <c r="J4766" i="1"/>
  <c r="D4766" i="1"/>
  <c r="Q4765" i="1"/>
  <c r="P4765" i="1"/>
  <c r="O4765" i="1"/>
  <c r="J4765" i="1"/>
  <c r="D4765" i="1"/>
  <c r="Q4764" i="1"/>
  <c r="P4764" i="1"/>
  <c r="O4764" i="1"/>
  <c r="J4764" i="1"/>
  <c r="D4764" i="1"/>
  <c r="Q4763" i="1"/>
  <c r="P4763" i="1"/>
  <c r="O4763" i="1"/>
  <c r="J4763" i="1"/>
  <c r="D4763" i="1"/>
  <c r="Q4762" i="1"/>
  <c r="P4762" i="1"/>
  <c r="O4762" i="1"/>
  <c r="J4762" i="1"/>
  <c r="D4762" i="1"/>
  <c r="Q4761" i="1"/>
  <c r="P4761" i="1"/>
  <c r="O4761" i="1"/>
  <c r="J4761" i="1"/>
  <c r="D4761" i="1"/>
  <c r="Q4760" i="1"/>
  <c r="P4760" i="1"/>
  <c r="O4760" i="1"/>
  <c r="J4760" i="1"/>
  <c r="D4760" i="1"/>
  <c r="Q4759" i="1"/>
  <c r="P4759" i="1"/>
  <c r="O4759" i="1"/>
  <c r="J4759" i="1"/>
  <c r="D4759" i="1"/>
  <c r="Q4758" i="1"/>
  <c r="P4758" i="1"/>
  <c r="O4758" i="1"/>
  <c r="J4758" i="1"/>
  <c r="D4758" i="1"/>
  <c r="Q4757" i="1"/>
  <c r="P4757" i="1"/>
  <c r="O4757" i="1"/>
  <c r="J4757" i="1"/>
  <c r="D4757" i="1"/>
  <c r="Q4756" i="1"/>
  <c r="P4756" i="1"/>
  <c r="O4756" i="1"/>
  <c r="J4756" i="1"/>
  <c r="D4756" i="1"/>
  <c r="Q4755" i="1"/>
  <c r="P4755" i="1"/>
  <c r="O4755" i="1"/>
  <c r="J4755" i="1"/>
  <c r="D4755" i="1"/>
  <c r="Q4754" i="1"/>
  <c r="P4754" i="1"/>
  <c r="O4754" i="1"/>
  <c r="J4754" i="1"/>
  <c r="D4754" i="1"/>
  <c r="Q4753" i="1"/>
  <c r="P4753" i="1"/>
  <c r="O4753" i="1"/>
  <c r="J4753" i="1"/>
  <c r="D4753" i="1"/>
  <c r="Q4752" i="1"/>
  <c r="P4752" i="1"/>
  <c r="O4752" i="1"/>
  <c r="J4752" i="1"/>
  <c r="D4752" i="1"/>
  <c r="Q4751" i="1"/>
  <c r="P4751" i="1"/>
  <c r="O4751" i="1"/>
  <c r="J4751" i="1"/>
  <c r="D4751" i="1"/>
  <c r="Q4750" i="1"/>
  <c r="P4750" i="1"/>
  <c r="O4750" i="1"/>
  <c r="J4750" i="1"/>
  <c r="D4750" i="1"/>
  <c r="Q4749" i="1"/>
  <c r="P4749" i="1"/>
  <c r="O4749" i="1"/>
  <c r="J4749" i="1"/>
  <c r="D4749" i="1"/>
  <c r="Q4748" i="1"/>
  <c r="P4748" i="1"/>
  <c r="O4748" i="1"/>
  <c r="J4748" i="1"/>
  <c r="D4748" i="1"/>
  <c r="Q4747" i="1"/>
  <c r="P4747" i="1"/>
  <c r="O4747" i="1"/>
  <c r="J4747" i="1"/>
  <c r="D4747" i="1"/>
  <c r="Q4746" i="1"/>
  <c r="P4746" i="1"/>
  <c r="O4746" i="1"/>
  <c r="J4746" i="1"/>
  <c r="D4746" i="1"/>
  <c r="Q4745" i="1"/>
  <c r="P4745" i="1"/>
  <c r="O4745" i="1"/>
  <c r="J4745" i="1"/>
  <c r="D4745" i="1"/>
  <c r="Q4744" i="1"/>
  <c r="P4744" i="1"/>
  <c r="O4744" i="1"/>
  <c r="J4744" i="1"/>
  <c r="D4744" i="1"/>
  <c r="Q4743" i="1"/>
  <c r="P4743" i="1"/>
  <c r="O4743" i="1"/>
  <c r="J4743" i="1"/>
  <c r="D4743" i="1"/>
  <c r="Q4742" i="1"/>
  <c r="P4742" i="1"/>
  <c r="O4742" i="1"/>
  <c r="J4742" i="1"/>
  <c r="D4742" i="1"/>
  <c r="Q4741" i="1"/>
  <c r="P4741" i="1"/>
  <c r="O4741" i="1"/>
  <c r="J4741" i="1"/>
  <c r="D4741" i="1"/>
  <c r="Q4740" i="1"/>
  <c r="P4740" i="1"/>
  <c r="O4740" i="1"/>
  <c r="J4740" i="1"/>
  <c r="D4740" i="1"/>
  <c r="Q4739" i="1"/>
  <c r="P4739" i="1"/>
  <c r="O4739" i="1"/>
  <c r="J4739" i="1"/>
  <c r="D4739" i="1"/>
  <c r="Q4738" i="1"/>
  <c r="P4738" i="1"/>
  <c r="O4738" i="1"/>
  <c r="J4738" i="1"/>
  <c r="D4738" i="1"/>
  <c r="Q4737" i="1"/>
  <c r="P4737" i="1"/>
  <c r="O4737" i="1"/>
  <c r="J4737" i="1"/>
  <c r="D4737" i="1"/>
  <c r="Q4736" i="1"/>
  <c r="P4736" i="1"/>
  <c r="O4736" i="1"/>
  <c r="J4736" i="1"/>
  <c r="D4736" i="1"/>
  <c r="Q4735" i="1"/>
  <c r="P4735" i="1"/>
  <c r="O4735" i="1"/>
  <c r="J4735" i="1"/>
  <c r="D4735" i="1"/>
  <c r="Q4734" i="1"/>
  <c r="P4734" i="1"/>
  <c r="O4734" i="1"/>
  <c r="J4734" i="1"/>
  <c r="D4734" i="1"/>
  <c r="Q4733" i="1"/>
  <c r="P4733" i="1"/>
  <c r="O4733" i="1"/>
  <c r="J4733" i="1"/>
  <c r="D4733" i="1"/>
  <c r="Q4732" i="1"/>
  <c r="P4732" i="1"/>
  <c r="O4732" i="1"/>
  <c r="J4732" i="1"/>
  <c r="D4732" i="1"/>
  <c r="Q4731" i="1"/>
  <c r="P4731" i="1"/>
  <c r="O4731" i="1"/>
  <c r="J4731" i="1"/>
  <c r="D4731" i="1"/>
  <c r="Q4730" i="1"/>
  <c r="P4730" i="1"/>
  <c r="O4730" i="1"/>
  <c r="J4730" i="1"/>
  <c r="D4730" i="1"/>
  <c r="Q4729" i="1"/>
  <c r="P4729" i="1"/>
  <c r="O4729" i="1"/>
  <c r="J4729" i="1"/>
  <c r="D4729" i="1"/>
  <c r="Q4728" i="1"/>
  <c r="P4728" i="1"/>
  <c r="O4728" i="1"/>
  <c r="J4728" i="1"/>
  <c r="D4728" i="1"/>
  <c r="Q4727" i="1"/>
  <c r="P4727" i="1"/>
  <c r="O4727" i="1"/>
  <c r="J4727" i="1"/>
  <c r="D4727" i="1"/>
  <c r="Q4726" i="1"/>
  <c r="P4726" i="1"/>
  <c r="O4726" i="1"/>
  <c r="J4726" i="1"/>
  <c r="D4726" i="1"/>
  <c r="Q4725" i="1"/>
  <c r="P4725" i="1"/>
  <c r="O4725" i="1"/>
  <c r="J4725" i="1"/>
  <c r="D4725" i="1"/>
  <c r="Q4724" i="1"/>
  <c r="P4724" i="1"/>
  <c r="O4724" i="1"/>
  <c r="J4724" i="1"/>
  <c r="D4724" i="1"/>
  <c r="Q4723" i="1"/>
  <c r="P4723" i="1"/>
  <c r="O4723" i="1"/>
  <c r="J4723" i="1"/>
  <c r="D4723" i="1"/>
  <c r="Q4722" i="1"/>
  <c r="P4722" i="1"/>
  <c r="O4722" i="1"/>
  <c r="J4722" i="1"/>
  <c r="D4722" i="1"/>
  <c r="Q4721" i="1"/>
  <c r="P4721" i="1"/>
  <c r="O4721" i="1"/>
  <c r="J4721" i="1"/>
  <c r="D4721" i="1"/>
  <c r="Q4720" i="1"/>
  <c r="P4720" i="1"/>
  <c r="O4720" i="1"/>
  <c r="J4720" i="1"/>
  <c r="D4720" i="1"/>
  <c r="Q4719" i="1"/>
  <c r="P4719" i="1"/>
  <c r="O4719" i="1"/>
  <c r="J4719" i="1"/>
  <c r="D4719" i="1"/>
  <c r="Q4718" i="1"/>
  <c r="P4718" i="1"/>
  <c r="O4718" i="1"/>
  <c r="J4718" i="1"/>
  <c r="D4718" i="1"/>
  <c r="Q4717" i="1"/>
  <c r="P4717" i="1"/>
  <c r="O4717" i="1"/>
  <c r="J4717" i="1"/>
  <c r="D4717" i="1"/>
  <c r="Q4716" i="1"/>
  <c r="P4716" i="1"/>
  <c r="O4716" i="1"/>
  <c r="J4716" i="1"/>
  <c r="D4716" i="1"/>
  <c r="Q4715" i="1"/>
  <c r="P4715" i="1"/>
  <c r="O4715" i="1"/>
  <c r="J4715" i="1"/>
  <c r="D4715" i="1"/>
  <c r="Q4714" i="1"/>
  <c r="P4714" i="1"/>
  <c r="O4714" i="1"/>
  <c r="J4714" i="1"/>
  <c r="D4714" i="1"/>
  <c r="Q4713" i="1"/>
  <c r="P4713" i="1"/>
  <c r="O4713" i="1"/>
  <c r="J4713" i="1"/>
  <c r="D4713" i="1"/>
  <c r="Q4712" i="1"/>
  <c r="P4712" i="1"/>
  <c r="O4712" i="1"/>
  <c r="J4712" i="1"/>
  <c r="D4712" i="1"/>
  <c r="Q4711" i="1"/>
  <c r="P4711" i="1"/>
  <c r="O4711" i="1"/>
  <c r="J4711" i="1"/>
  <c r="D4711" i="1"/>
  <c r="Q4710" i="1"/>
  <c r="P4710" i="1"/>
  <c r="O4710" i="1"/>
  <c r="J4710" i="1"/>
  <c r="D4710" i="1"/>
  <c r="Q4709" i="1"/>
  <c r="P4709" i="1"/>
  <c r="O4709" i="1"/>
  <c r="J4709" i="1"/>
  <c r="D4709" i="1"/>
  <c r="Q4708" i="1"/>
  <c r="P4708" i="1"/>
  <c r="O4708" i="1"/>
  <c r="J4708" i="1"/>
  <c r="D4708" i="1"/>
  <c r="Q4707" i="1"/>
  <c r="P4707" i="1"/>
  <c r="O4707" i="1"/>
  <c r="J4707" i="1"/>
  <c r="D4707" i="1"/>
  <c r="Q4706" i="1"/>
  <c r="P4706" i="1"/>
  <c r="O4706" i="1"/>
  <c r="J4706" i="1"/>
  <c r="D4706" i="1"/>
  <c r="Q4705" i="1"/>
  <c r="P4705" i="1"/>
  <c r="O4705" i="1"/>
  <c r="J4705" i="1"/>
  <c r="D4705" i="1"/>
  <c r="Q4704" i="1"/>
  <c r="P4704" i="1"/>
  <c r="O4704" i="1"/>
  <c r="J4704" i="1"/>
  <c r="D4704" i="1"/>
  <c r="Q4703" i="1"/>
  <c r="P4703" i="1"/>
  <c r="O4703" i="1"/>
  <c r="J4703" i="1"/>
  <c r="D4703" i="1"/>
  <c r="Q4702" i="1"/>
  <c r="P4702" i="1"/>
  <c r="O4702" i="1"/>
  <c r="J4702" i="1"/>
  <c r="D4702" i="1"/>
  <c r="Q4701" i="1"/>
  <c r="P4701" i="1"/>
  <c r="O4701" i="1"/>
  <c r="J4701" i="1"/>
  <c r="D4701" i="1"/>
  <c r="Q4700" i="1"/>
  <c r="P4700" i="1"/>
  <c r="O4700" i="1"/>
  <c r="J4700" i="1"/>
  <c r="D4700" i="1"/>
  <c r="Q4699" i="1"/>
  <c r="P4699" i="1"/>
  <c r="O4699" i="1"/>
  <c r="J4699" i="1"/>
  <c r="D4699" i="1"/>
  <c r="Q4698" i="1"/>
  <c r="P4698" i="1"/>
  <c r="O4698" i="1"/>
  <c r="J4698" i="1"/>
  <c r="D4698" i="1"/>
  <c r="Q4697" i="1"/>
  <c r="P4697" i="1"/>
  <c r="O4697" i="1"/>
  <c r="J4697" i="1"/>
  <c r="D4697" i="1"/>
  <c r="Q4696" i="1"/>
  <c r="P4696" i="1"/>
  <c r="O4696" i="1"/>
  <c r="J4696" i="1"/>
  <c r="D4696" i="1"/>
  <c r="Q4695" i="1"/>
  <c r="P4695" i="1"/>
  <c r="O4695" i="1"/>
  <c r="J4695" i="1"/>
  <c r="D4695" i="1"/>
  <c r="Q4694" i="1"/>
  <c r="P4694" i="1"/>
  <c r="O4694" i="1"/>
  <c r="J4694" i="1"/>
  <c r="D4694" i="1"/>
  <c r="Q4693" i="1"/>
  <c r="P4693" i="1"/>
  <c r="O4693" i="1"/>
  <c r="J4693" i="1"/>
  <c r="D4693" i="1"/>
  <c r="Q4692" i="1"/>
  <c r="P4692" i="1"/>
  <c r="O4692" i="1"/>
  <c r="J4692" i="1"/>
  <c r="D4692" i="1"/>
  <c r="Q4691" i="1"/>
  <c r="P4691" i="1"/>
  <c r="O4691" i="1"/>
  <c r="J4691" i="1"/>
  <c r="D4691" i="1"/>
  <c r="Q4690" i="1"/>
  <c r="P4690" i="1"/>
  <c r="O4690" i="1"/>
  <c r="J4690" i="1"/>
  <c r="D4690" i="1"/>
  <c r="Q4689" i="1"/>
  <c r="P4689" i="1"/>
  <c r="O4689" i="1"/>
  <c r="J4689" i="1"/>
  <c r="D4689" i="1"/>
  <c r="Q4688" i="1"/>
  <c r="P4688" i="1"/>
  <c r="O4688" i="1"/>
  <c r="J4688" i="1"/>
  <c r="D4688" i="1"/>
  <c r="Q4687" i="1"/>
  <c r="P4687" i="1"/>
  <c r="O4687" i="1"/>
  <c r="J4687" i="1"/>
  <c r="D4687" i="1"/>
  <c r="Q4686" i="1"/>
  <c r="P4686" i="1"/>
  <c r="O4686" i="1"/>
  <c r="J4686" i="1"/>
  <c r="D4686" i="1"/>
  <c r="Q4685" i="1"/>
  <c r="P4685" i="1"/>
  <c r="O4685" i="1"/>
  <c r="J4685" i="1"/>
  <c r="D4685" i="1"/>
  <c r="Q4684" i="1"/>
  <c r="P4684" i="1"/>
  <c r="O4684" i="1"/>
  <c r="J4684" i="1"/>
  <c r="D4684" i="1"/>
  <c r="Q4683" i="1"/>
  <c r="P4683" i="1"/>
  <c r="O4683" i="1"/>
  <c r="J4683" i="1"/>
  <c r="D4683" i="1"/>
  <c r="Q4682" i="1"/>
  <c r="P4682" i="1"/>
  <c r="O4682" i="1"/>
  <c r="J4682" i="1"/>
  <c r="D4682" i="1"/>
  <c r="Q4681" i="1"/>
  <c r="P4681" i="1"/>
  <c r="O4681" i="1"/>
  <c r="J4681" i="1"/>
  <c r="D4681" i="1"/>
  <c r="Q4680" i="1"/>
  <c r="P4680" i="1"/>
  <c r="O4680" i="1"/>
  <c r="J4680" i="1"/>
  <c r="D4680" i="1"/>
  <c r="Q4679" i="1"/>
  <c r="P4679" i="1"/>
  <c r="O4679" i="1"/>
  <c r="J4679" i="1"/>
  <c r="D4679" i="1"/>
  <c r="Q4678" i="1"/>
  <c r="P4678" i="1"/>
  <c r="O4678" i="1"/>
  <c r="J4678" i="1"/>
  <c r="D4678" i="1"/>
  <c r="Q4677" i="1"/>
  <c r="P4677" i="1"/>
  <c r="O4677" i="1"/>
  <c r="J4677" i="1"/>
  <c r="D4677" i="1"/>
  <c r="Q4676" i="1"/>
  <c r="P4676" i="1"/>
  <c r="O4676" i="1"/>
  <c r="J4676" i="1"/>
  <c r="D4676" i="1"/>
  <c r="Q4675" i="1"/>
  <c r="P4675" i="1"/>
  <c r="O4675" i="1"/>
  <c r="J4675" i="1"/>
  <c r="D4675" i="1"/>
  <c r="Q4674" i="1"/>
  <c r="P4674" i="1"/>
  <c r="O4674" i="1"/>
  <c r="J4674" i="1"/>
  <c r="D4674" i="1"/>
  <c r="Q4673" i="1"/>
  <c r="P4673" i="1"/>
  <c r="O4673" i="1"/>
  <c r="J4673" i="1"/>
  <c r="D4673" i="1"/>
  <c r="Q4672" i="1"/>
  <c r="P4672" i="1"/>
  <c r="O4672" i="1"/>
  <c r="J4672" i="1"/>
  <c r="D4672" i="1"/>
  <c r="Q4671" i="1"/>
  <c r="P4671" i="1"/>
  <c r="O4671" i="1"/>
  <c r="J4671" i="1"/>
  <c r="D4671" i="1"/>
  <c r="Q4670" i="1"/>
  <c r="P4670" i="1"/>
  <c r="O4670" i="1"/>
  <c r="J4670" i="1"/>
  <c r="D4670" i="1"/>
  <c r="Q4669" i="1"/>
  <c r="P4669" i="1"/>
  <c r="O4669" i="1"/>
  <c r="J4669" i="1"/>
  <c r="D4669" i="1"/>
  <c r="Q4668" i="1"/>
  <c r="P4668" i="1"/>
  <c r="O4668" i="1"/>
  <c r="J4668" i="1"/>
  <c r="D4668" i="1"/>
  <c r="Q4667" i="1"/>
  <c r="P4667" i="1"/>
  <c r="O4667" i="1"/>
  <c r="J4667" i="1"/>
  <c r="D4667" i="1"/>
  <c r="Q4666" i="1"/>
  <c r="P4666" i="1"/>
  <c r="O4666" i="1"/>
  <c r="J4666" i="1"/>
  <c r="D4666" i="1"/>
  <c r="Q4665" i="1"/>
  <c r="P4665" i="1"/>
  <c r="O4665" i="1"/>
  <c r="J4665" i="1"/>
  <c r="D4665" i="1"/>
  <c r="Q4664" i="1"/>
  <c r="P4664" i="1"/>
  <c r="O4664" i="1"/>
  <c r="J4664" i="1"/>
  <c r="D4664" i="1"/>
  <c r="Q4663" i="1"/>
  <c r="P4663" i="1"/>
  <c r="O4663" i="1"/>
  <c r="J4663" i="1"/>
  <c r="D4663" i="1"/>
  <c r="Q4662" i="1"/>
  <c r="P4662" i="1"/>
  <c r="O4662" i="1"/>
  <c r="J4662" i="1"/>
  <c r="D4662" i="1"/>
  <c r="Q4661" i="1"/>
  <c r="P4661" i="1"/>
  <c r="O4661" i="1"/>
  <c r="J4661" i="1"/>
  <c r="D4661" i="1"/>
  <c r="Q4660" i="1"/>
  <c r="P4660" i="1"/>
  <c r="O4660" i="1"/>
  <c r="J4660" i="1"/>
  <c r="D4660" i="1"/>
  <c r="Q4659" i="1"/>
  <c r="P4659" i="1"/>
  <c r="O4659" i="1"/>
  <c r="J4659" i="1"/>
  <c r="D4659" i="1"/>
  <c r="Q4658" i="1"/>
  <c r="P4658" i="1"/>
  <c r="O4658" i="1"/>
  <c r="J4658" i="1"/>
  <c r="D4658" i="1"/>
  <c r="Q4657" i="1"/>
  <c r="P4657" i="1"/>
  <c r="O4657" i="1"/>
  <c r="J4657" i="1"/>
  <c r="D4657" i="1"/>
  <c r="Q4656" i="1"/>
  <c r="P4656" i="1"/>
  <c r="O4656" i="1"/>
  <c r="J4656" i="1"/>
  <c r="D4656" i="1"/>
  <c r="Q4655" i="1"/>
  <c r="P4655" i="1"/>
  <c r="O4655" i="1"/>
  <c r="J4655" i="1"/>
  <c r="D4655" i="1"/>
  <c r="Q4654" i="1"/>
  <c r="P4654" i="1"/>
  <c r="O4654" i="1"/>
  <c r="J4654" i="1"/>
  <c r="D4654" i="1"/>
  <c r="Q4653" i="1"/>
  <c r="P4653" i="1"/>
  <c r="O4653" i="1"/>
  <c r="J4653" i="1"/>
  <c r="D4653" i="1"/>
  <c r="Q4652" i="1"/>
  <c r="P4652" i="1"/>
  <c r="O4652" i="1"/>
  <c r="J4652" i="1"/>
  <c r="D4652" i="1"/>
  <c r="Q4651" i="1"/>
  <c r="P4651" i="1"/>
  <c r="O4651" i="1"/>
  <c r="J4651" i="1"/>
  <c r="D4651" i="1"/>
  <c r="Q4650" i="1"/>
  <c r="P4650" i="1"/>
  <c r="O4650" i="1"/>
  <c r="J4650" i="1"/>
  <c r="D4650" i="1"/>
  <c r="Q4649" i="1"/>
  <c r="P4649" i="1"/>
  <c r="O4649" i="1"/>
  <c r="J4649" i="1"/>
  <c r="D4649" i="1"/>
  <c r="Q4648" i="1"/>
  <c r="P4648" i="1"/>
  <c r="O4648" i="1"/>
  <c r="J4648" i="1"/>
  <c r="D4648" i="1"/>
  <c r="Q4647" i="1"/>
  <c r="P4647" i="1"/>
  <c r="O4647" i="1"/>
  <c r="J4647" i="1"/>
  <c r="D4647" i="1"/>
  <c r="Q4646" i="1"/>
  <c r="P4646" i="1"/>
  <c r="O4646" i="1"/>
  <c r="J4646" i="1"/>
  <c r="D4646" i="1"/>
  <c r="Q4645" i="1"/>
  <c r="P4645" i="1"/>
  <c r="O4645" i="1"/>
  <c r="J4645" i="1"/>
  <c r="D4645" i="1"/>
  <c r="Q4644" i="1"/>
  <c r="P4644" i="1"/>
  <c r="O4644" i="1"/>
  <c r="J4644" i="1"/>
  <c r="D4644" i="1"/>
  <c r="Q4643" i="1"/>
  <c r="P4643" i="1"/>
  <c r="O4643" i="1"/>
  <c r="J4643" i="1"/>
  <c r="D4643" i="1"/>
  <c r="Q4642" i="1"/>
  <c r="P4642" i="1"/>
  <c r="O4642" i="1"/>
  <c r="J4642" i="1"/>
  <c r="D4642" i="1"/>
  <c r="Q4641" i="1"/>
  <c r="P4641" i="1"/>
  <c r="O4641" i="1"/>
  <c r="J4641" i="1"/>
  <c r="D4641" i="1"/>
  <c r="Q4640" i="1"/>
  <c r="P4640" i="1"/>
  <c r="O4640" i="1"/>
  <c r="J4640" i="1"/>
  <c r="D4640" i="1"/>
  <c r="Q4639" i="1"/>
  <c r="P4639" i="1"/>
  <c r="O4639" i="1"/>
  <c r="J4639" i="1"/>
  <c r="D4639" i="1"/>
  <c r="Q4638" i="1"/>
  <c r="P4638" i="1"/>
  <c r="O4638" i="1"/>
  <c r="J4638" i="1"/>
  <c r="D4638" i="1"/>
  <c r="Q4637" i="1"/>
  <c r="P4637" i="1"/>
  <c r="O4637" i="1"/>
  <c r="J4637" i="1"/>
  <c r="D4637" i="1"/>
  <c r="Q4636" i="1"/>
  <c r="P4636" i="1"/>
  <c r="O4636" i="1"/>
  <c r="J4636" i="1"/>
  <c r="D4636" i="1"/>
  <c r="Q4635" i="1"/>
  <c r="P4635" i="1"/>
  <c r="O4635" i="1"/>
  <c r="J4635" i="1"/>
  <c r="D4635" i="1"/>
  <c r="Q4634" i="1"/>
  <c r="P4634" i="1"/>
  <c r="O4634" i="1"/>
  <c r="J4634" i="1"/>
  <c r="D4634" i="1"/>
  <c r="Q4633" i="1"/>
  <c r="P4633" i="1"/>
  <c r="O4633" i="1"/>
  <c r="J4633" i="1"/>
  <c r="D4633" i="1"/>
  <c r="Q4632" i="1"/>
  <c r="P4632" i="1"/>
  <c r="O4632" i="1"/>
  <c r="J4632" i="1"/>
  <c r="D4632" i="1"/>
  <c r="Q4631" i="1"/>
  <c r="P4631" i="1"/>
  <c r="O4631" i="1"/>
  <c r="J4631" i="1"/>
  <c r="D4631" i="1"/>
  <c r="Q4630" i="1"/>
  <c r="P4630" i="1"/>
  <c r="O4630" i="1"/>
  <c r="J4630" i="1"/>
  <c r="D4630" i="1"/>
  <c r="Q4629" i="1"/>
  <c r="P4629" i="1"/>
  <c r="O4629" i="1"/>
  <c r="J4629" i="1"/>
  <c r="D4629" i="1"/>
  <c r="Q4628" i="1"/>
  <c r="P4628" i="1"/>
  <c r="O4628" i="1"/>
  <c r="J4628" i="1"/>
  <c r="D4628" i="1"/>
  <c r="Q4627" i="1"/>
  <c r="P4627" i="1"/>
  <c r="O4627" i="1"/>
  <c r="J4627" i="1"/>
  <c r="D4627" i="1"/>
  <c r="Q4626" i="1"/>
  <c r="P4626" i="1"/>
  <c r="O4626" i="1"/>
  <c r="J4626" i="1"/>
  <c r="D4626" i="1"/>
  <c r="Q4625" i="1"/>
  <c r="P4625" i="1"/>
  <c r="O4625" i="1"/>
  <c r="J4625" i="1"/>
  <c r="D4625" i="1"/>
  <c r="Q4624" i="1"/>
  <c r="P4624" i="1"/>
  <c r="O4624" i="1"/>
  <c r="J4624" i="1"/>
  <c r="D4624" i="1"/>
  <c r="Q4623" i="1"/>
  <c r="P4623" i="1"/>
  <c r="O4623" i="1"/>
  <c r="J4623" i="1"/>
  <c r="D4623" i="1"/>
  <c r="Q4622" i="1"/>
  <c r="P4622" i="1"/>
  <c r="O4622" i="1"/>
  <c r="J4622" i="1"/>
  <c r="D4622" i="1"/>
  <c r="Q4621" i="1"/>
  <c r="P4621" i="1"/>
  <c r="O4621" i="1"/>
  <c r="J4621" i="1"/>
  <c r="D4621" i="1"/>
  <c r="Q4620" i="1"/>
  <c r="P4620" i="1"/>
  <c r="O4620" i="1"/>
  <c r="J4620" i="1"/>
  <c r="D4620" i="1"/>
  <c r="Q4619" i="1"/>
  <c r="P4619" i="1"/>
  <c r="O4619" i="1"/>
  <c r="J4619" i="1"/>
  <c r="D4619" i="1"/>
  <c r="Q4618" i="1"/>
  <c r="P4618" i="1"/>
  <c r="O4618" i="1"/>
  <c r="J4618" i="1"/>
  <c r="D4618" i="1"/>
  <c r="Q4617" i="1"/>
  <c r="P4617" i="1"/>
  <c r="O4617" i="1"/>
  <c r="J4617" i="1"/>
  <c r="D4617" i="1"/>
  <c r="Q4616" i="1"/>
  <c r="P4616" i="1"/>
  <c r="O4616" i="1"/>
  <c r="J4616" i="1"/>
  <c r="D4616" i="1"/>
  <c r="Q4615" i="1"/>
  <c r="P4615" i="1"/>
  <c r="O4615" i="1"/>
  <c r="J4615" i="1"/>
  <c r="D4615" i="1"/>
  <c r="Q4614" i="1"/>
  <c r="P4614" i="1"/>
  <c r="O4614" i="1"/>
  <c r="J4614" i="1"/>
  <c r="D4614" i="1"/>
  <c r="Q4613" i="1"/>
  <c r="P4613" i="1"/>
  <c r="O4613" i="1"/>
  <c r="J4613" i="1"/>
  <c r="D4613" i="1"/>
  <c r="Q4612" i="1"/>
  <c r="P4612" i="1"/>
  <c r="O4612" i="1"/>
  <c r="J4612" i="1"/>
  <c r="D4612" i="1"/>
  <c r="Q4611" i="1"/>
  <c r="P4611" i="1"/>
  <c r="O4611" i="1"/>
  <c r="J4611" i="1"/>
  <c r="D4611" i="1"/>
  <c r="Q4610" i="1"/>
  <c r="P4610" i="1"/>
  <c r="O4610" i="1"/>
  <c r="J4610" i="1"/>
  <c r="D4610" i="1"/>
  <c r="Q4609" i="1"/>
  <c r="P4609" i="1"/>
  <c r="O4609" i="1"/>
  <c r="J4609" i="1"/>
  <c r="D4609" i="1"/>
  <c r="Q4608" i="1"/>
  <c r="P4608" i="1"/>
  <c r="O4608" i="1"/>
  <c r="J4608" i="1"/>
  <c r="D4608" i="1"/>
  <c r="Q4607" i="1"/>
  <c r="P4607" i="1"/>
  <c r="O4607" i="1"/>
  <c r="J4607" i="1"/>
  <c r="D4607" i="1"/>
  <c r="Q4606" i="1"/>
  <c r="P4606" i="1"/>
  <c r="O4606" i="1"/>
  <c r="J4606" i="1"/>
  <c r="D4606" i="1"/>
  <c r="Q4605" i="1"/>
  <c r="P4605" i="1"/>
  <c r="O4605" i="1"/>
  <c r="J4605" i="1"/>
  <c r="D4605" i="1"/>
  <c r="Q4604" i="1"/>
  <c r="P4604" i="1"/>
  <c r="O4604" i="1"/>
  <c r="J4604" i="1"/>
  <c r="D4604" i="1"/>
  <c r="Q4603" i="1"/>
  <c r="P4603" i="1"/>
  <c r="O4603" i="1"/>
  <c r="J4603" i="1"/>
  <c r="D4603" i="1"/>
  <c r="Q4602" i="1"/>
  <c r="P4602" i="1"/>
  <c r="O4602" i="1"/>
  <c r="J4602" i="1"/>
  <c r="D4602" i="1"/>
  <c r="Q4601" i="1"/>
  <c r="P4601" i="1"/>
  <c r="O4601" i="1"/>
  <c r="J4601" i="1"/>
  <c r="D4601" i="1"/>
  <c r="Q4600" i="1"/>
  <c r="P4600" i="1"/>
  <c r="O4600" i="1"/>
  <c r="J4600" i="1"/>
  <c r="D4600" i="1"/>
  <c r="Q4599" i="1"/>
  <c r="P4599" i="1"/>
  <c r="O4599" i="1"/>
  <c r="J4599" i="1"/>
  <c r="D4599" i="1"/>
  <c r="Q4598" i="1"/>
  <c r="P4598" i="1"/>
  <c r="O4598" i="1"/>
  <c r="J4598" i="1"/>
  <c r="D4598" i="1"/>
  <c r="Q4597" i="1"/>
  <c r="P4597" i="1"/>
  <c r="O4597" i="1"/>
  <c r="J4597" i="1"/>
  <c r="D4597" i="1"/>
  <c r="Q4596" i="1"/>
  <c r="P4596" i="1"/>
  <c r="O4596" i="1"/>
  <c r="J4596" i="1"/>
  <c r="D4596" i="1"/>
  <c r="Q4595" i="1"/>
  <c r="P4595" i="1"/>
  <c r="O4595" i="1"/>
  <c r="J4595" i="1"/>
  <c r="D4595" i="1"/>
  <c r="Q4594" i="1"/>
  <c r="P4594" i="1"/>
  <c r="O4594" i="1"/>
  <c r="J4594" i="1"/>
  <c r="D4594" i="1"/>
  <c r="Q4593" i="1"/>
  <c r="P4593" i="1"/>
  <c r="O4593" i="1"/>
  <c r="J4593" i="1"/>
  <c r="D4593" i="1"/>
  <c r="Q4592" i="1"/>
  <c r="P4592" i="1"/>
  <c r="O4592" i="1"/>
  <c r="J4592" i="1"/>
  <c r="D4592" i="1"/>
  <c r="Q4591" i="1"/>
  <c r="P4591" i="1"/>
  <c r="O4591" i="1"/>
  <c r="J4591" i="1"/>
  <c r="D4591" i="1"/>
  <c r="Q4590" i="1"/>
  <c r="P4590" i="1"/>
  <c r="O4590" i="1"/>
  <c r="J4590" i="1"/>
  <c r="D4590" i="1"/>
  <c r="Q4589" i="1"/>
  <c r="P4589" i="1"/>
  <c r="O4589" i="1"/>
  <c r="J4589" i="1"/>
  <c r="D4589" i="1"/>
  <c r="Q4588" i="1"/>
  <c r="P4588" i="1"/>
  <c r="O4588" i="1"/>
  <c r="J4588" i="1"/>
  <c r="D4588" i="1"/>
  <c r="Q4587" i="1"/>
  <c r="P4587" i="1"/>
  <c r="O4587" i="1"/>
  <c r="J4587" i="1"/>
  <c r="D4587" i="1"/>
  <c r="Q4586" i="1"/>
  <c r="P4586" i="1"/>
  <c r="O4586" i="1"/>
  <c r="J4586" i="1"/>
  <c r="D4586" i="1"/>
  <c r="Q4585" i="1"/>
  <c r="P4585" i="1"/>
  <c r="O4585" i="1"/>
  <c r="J4585" i="1"/>
  <c r="D4585" i="1"/>
  <c r="Q4584" i="1"/>
  <c r="P4584" i="1"/>
  <c r="O4584" i="1"/>
  <c r="J4584" i="1"/>
  <c r="D4584" i="1"/>
  <c r="Q4583" i="1"/>
  <c r="P4583" i="1"/>
  <c r="O4583" i="1"/>
  <c r="J4583" i="1"/>
  <c r="D4583" i="1"/>
  <c r="Q4582" i="1"/>
  <c r="P4582" i="1"/>
  <c r="O4582" i="1"/>
  <c r="J4582" i="1"/>
  <c r="D4582" i="1"/>
  <c r="Q4581" i="1"/>
  <c r="P4581" i="1"/>
  <c r="O4581" i="1"/>
  <c r="J4581" i="1"/>
  <c r="D4581" i="1"/>
  <c r="Q4580" i="1"/>
  <c r="P4580" i="1"/>
  <c r="O4580" i="1"/>
  <c r="J4580" i="1"/>
  <c r="D4580" i="1"/>
  <c r="Q4579" i="1"/>
  <c r="P4579" i="1"/>
  <c r="O4579" i="1"/>
  <c r="J4579" i="1"/>
  <c r="D4579" i="1"/>
  <c r="Q4578" i="1"/>
  <c r="P4578" i="1"/>
  <c r="O4578" i="1"/>
  <c r="J4578" i="1"/>
  <c r="D4578" i="1"/>
  <c r="Q4577" i="1"/>
  <c r="P4577" i="1"/>
  <c r="O4577" i="1"/>
  <c r="J4577" i="1"/>
  <c r="D4577" i="1"/>
  <c r="Q4576" i="1"/>
  <c r="P4576" i="1"/>
  <c r="O4576" i="1"/>
  <c r="J4576" i="1"/>
  <c r="D4576" i="1"/>
  <c r="Q4575" i="1"/>
  <c r="P4575" i="1"/>
  <c r="O4575" i="1"/>
  <c r="J4575" i="1"/>
  <c r="D4575" i="1"/>
  <c r="Q4574" i="1"/>
  <c r="P4574" i="1"/>
  <c r="O4574" i="1"/>
  <c r="J4574" i="1"/>
  <c r="D4574" i="1"/>
  <c r="Q4573" i="1"/>
  <c r="P4573" i="1"/>
  <c r="O4573" i="1"/>
  <c r="J4573" i="1"/>
  <c r="D4573" i="1"/>
  <c r="Q4572" i="1"/>
  <c r="P4572" i="1"/>
  <c r="O4572" i="1"/>
  <c r="J4572" i="1"/>
  <c r="D4572" i="1"/>
  <c r="Q4571" i="1"/>
  <c r="P4571" i="1"/>
  <c r="O4571" i="1"/>
  <c r="J4571" i="1"/>
  <c r="D4571" i="1"/>
  <c r="Q4570" i="1"/>
  <c r="P4570" i="1"/>
  <c r="O4570" i="1"/>
  <c r="J4570" i="1"/>
  <c r="D4570" i="1"/>
  <c r="Q4569" i="1"/>
  <c r="P4569" i="1"/>
  <c r="O4569" i="1"/>
  <c r="J4569" i="1"/>
  <c r="D4569" i="1"/>
  <c r="Q4568" i="1"/>
  <c r="P4568" i="1"/>
  <c r="O4568" i="1"/>
  <c r="J4568" i="1"/>
  <c r="D4568" i="1"/>
  <c r="Q4567" i="1"/>
  <c r="P4567" i="1"/>
  <c r="O4567" i="1"/>
  <c r="J4567" i="1"/>
  <c r="D4567" i="1"/>
  <c r="Q4566" i="1"/>
  <c r="P4566" i="1"/>
  <c r="O4566" i="1"/>
  <c r="J4566" i="1"/>
  <c r="D4566" i="1"/>
  <c r="Q4565" i="1"/>
  <c r="P4565" i="1"/>
  <c r="O4565" i="1"/>
  <c r="J4565" i="1"/>
  <c r="D4565" i="1"/>
  <c r="Q4564" i="1"/>
  <c r="P4564" i="1"/>
  <c r="O4564" i="1"/>
  <c r="J4564" i="1"/>
  <c r="D4564" i="1"/>
  <c r="Q4563" i="1"/>
  <c r="P4563" i="1"/>
  <c r="O4563" i="1"/>
  <c r="J4563" i="1"/>
  <c r="D4563" i="1"/>
  <c r="Q4562" i="1"/>
  <c r="P4562" i="1"/>
  <c r="O4562" i="1"/>
  <c r="J4562" i="1"/>
  <c r="D4562" i="1"/>
  <c r="Q4561" i="1"/>
  <c r="P4561" i="1"/>
  <c r="O4561" i="1"/>
  <c r="J4561" i="1"/>
  <c r="D4561" i="1"/>
  <c r="Q4560" i="1"/>
  <c r="P4560" i="1"/>
  <c r="O4560" i="1"/>
  <c r="J4560" i="1"/>
  <c r="D4560" i="1"/>
  <c r="Q4559" i="1"/>
  <c r="P4559" i="1"/>
  <c r="O4559" i="1"/>
  <c r="J4559" i="1"/>
  <c r="D4559" i="1"/>
  <c r="Q4558" i="1"/>
  <c r="P4558" i="1"/>
  <c r="O4558" i="1"/>
  <c r="J4558" i="1"/>
  <c r="D4558" i="1"/>
  <c r="Q4557" i="1"/>
  <c r="P4557" i="1"/>
  <c r="O4557" i="1"/>
  <c r="J4557" i="1"/>
  <c r="D4557" i="1"/>
  <c r="Q4556" i="1"/>
  <c r="P4556" i="1"/>
  <c r="O4556" i="1"/>
  <c r="J4556" i="1"/>
  <c r="D4556" i="1"/>
  <c r="Q4555" i="1"/>
  <c r="P4555" i="1"/>
  <c r="O4555" i="1"/>
  <c r="J4555" i="1"/>
  <c r="D4555" i="1"/>
  <c r="Q4554" i="1"/>
  <c r="P4554" i="1"/>
  <c r="O4554" i="1"/>
  <c r="J4554" i="1"/>
  <c r="D4554" i="1"/>
  <c r="Q4553" i="1"/>
  <c r="P4553" i="1"/>
  <c r="O4553" i="1"/>
  <c r="J4553" i="1"/>
  <c r="D4553" i="1"/>
  <c r="Q4552" i="1"/>
  <c r="P4552" i="1"/>
  <c r="O4552" i="1"/>
  <c r="J4552" i="1"/>
  <c r="D4552" i="1"/>
  <c r="Q4551" i="1"/>
  <c r="P4551" i="1"/>
  <c r="O4551" i="1"/>
  <c r="J4551" i="1"/>
  <c r="D4551" i="1"/>
  <c r="Q4550" i="1"/>
  <c r="P4550" i="1"/>
  <c r="O4550" i="1"/>
  <c r="J4550" i="1"/>
  <c r="D4550" i="1"/>
  <c r="Q4549" i="1"/>
  <c r="P4549" i="1"/>
  <c r="O4549" i="1"/>
  <c r="J4549" i="1"/>
  <c r="D4549" i="1"/>
  <c r="Q4548" i="1"/>
  <c r="P4548" i="1"/>
  <c r="O4548" i="1"/>
  <c r="J4548" i="1"/>
  <c r="D4548" i="1"/>
  <c r="Q4547" i="1"/>
  <c r="P4547" i="1"/>
  <c r="O4547" i="1"/>
  <c r="J4547" i="1"/>
  <c r="D4547" i="1"/>
  <c r="Q4546" i="1"/>
  <c r="P4546" i="1"/>
  <c r="O4546" i="1"/>
  <c r="J4546" i="1"/>
  <c r="D4546" i="1"/>
  <c r="Q4545" i="1"/>
  <c r="P4545" i="1"/>
  <c r="O4545" i="1"/>
  <c r="J4545" i="1"/>
  <c r="D4545" i="1"/>
  <c r="Q4544" i="1"/>
  <c r="P4544" i="1"/>
  <c r="O4544" i="1"/>
  <c r="J4544" i="1"/>
  <c r="D4544" i="1"/>
  <c r="Q4543" i="1"/>
  <c r="P4543" i="1"/>
  <c r="O4543" i="1"/>
  <c r="J4543" i="1"/>
  <c r="D4543" i="1"/>
  <c r="Q4542" i="1"/>
  <c r="P4542" i="1"/>
  <c r="O4542" i="1"/>
  <c r="J4542" i="1"/>
  <c r="D4542" i="1"/>
  <c r="Q4541" i="1"/>
  <c r="P4541" i="1"/>
  <c r="O4541" i="1"/>
  <c r="J4541" i="1"/>
  <c r="D4541" i="1"/>
  <c r="Q4540" i="1"/>
  <c r="P4540" i="1"/>
  <c r="O4540" i="1"/>
  <c r="J4540" i="1"/>
  <c r="D4540" i="1"/>
  <c r="Q4539" i="1"/>
  <c r="P4539" i="1"/>
  <c r="O4539" i="1"/>
  <c r="J4539" i="1"/>
  <c r="D4539" i="1"/>
  <c r="Q4538" i="1"/>
  <c r="P4538" i="1"/>
  <c r="O4538" i="1"/>
  <c r="J4538" i="1"/>
  <c r="D4538" i="1"/>
  <c r="Q4537" i="1"/>
  <c r="P4537" i="1"/>
  <c r="O4537" i="1"/>
  <c r="J4537" i="1"/>
  <c r="D4537" i="1"/>
  <c r="Q4536" i="1"/>
  <c r="P4536" i="1"/>
  <c r="O4536" i="1"/>
  <c r="J4536" i="1"/>
  <c r="D4536" i="1"/>
  <c r="Q4535" i="1"/>
  <c r="P4535" i="1"/>
  <c r="O4535" i="1"/>
  <c r="J4535" i="1"/>
  <c r="D4535" i="1"/>
  <c r="Q4534" i="1"/>
  <c r="P4534" i="1"/>
  <c r="O4534" i="1"/>
  <c r="J4534" i="1"/>
  <c r="D4534" i="1"/>
  <c r="Q4533" i="1"/>
  <c r="P4533" i="1"/>
  <c r="O4533" i="1"/>
  <c r="J4533" i="1"/>
  <c r="D4533" i="1"/>
  <c r="Q4532" i="1"/>
  <c r="P4532" i="1"/>
  <c r="O4532" i="1"/>
  <c r="J4532" i="1"/>
  <c r="D4532" i="1"/>
  <c r="Q4531" i="1"/>
  <c r="P4531" i="1"/>
  <c r="O4531" i="1"/>
  <c r="J4531" i="1"/>
  <c r="D4531" i="1"/>
  <c r="Q4530" i="1"/>
  <c r="P4530" i="1"/>
  <c r="O4530" i="1"/>
  <c r="J4530" i="1"/>
  <c r="D4530" i="1"/>
  <c r="Q4529" i="1"/>
  <c r="P4529" i="1"/>
  <c r="O4529" i="1"/>
  <c r="J4529" i="1"/>
  <c r="D4529" i="1"/>
  <c r="Q4528" i="1"/>
  <c r="P4528" i="1"/>
  <c r="O4528" i="1"/>
  <c r="J4528" i="1"/>
  <c r="D4528" i="1"/>
  <c r="Q4527" i="1"/>
  <c r="P4527" i="1"/>
  <c r="O4527" i="1"/>
  <c r="J4527" i="1"/>
  <c r="D4527" i="1"/>
  <c r="Q4526" i="1"/>
  <c r="P4526" i="1"/>
  <c r="O4526" i="1"/>
  <c r="J4526" i="1"/>
  <c r="D4526" i="1"/>
  <c r="Q4525" i="1"/>
  <c r="P4525" i="1"/>
  <c r="O4525" i="1"/>
  <c r="J4525" i="1"/>
  <c r="D4525" i="1"/>
  <c r="Q4524" i="1"/>
  <c r="P4524" i="1"/>
  <c r="O4524" i="1"/>
  <c r="J4524" i="1"/>
  <c r="D4524" i="1"/>
  <c r="Q4523" i="1"/>
  <c r="P4523" i="1"/>
  <c r="O4523" i="1"/>
  <c r="J4523" i="1"/>
  <c r="D4523" i="1"/>
  <c r="Q4522" i="1"/>
  <c r="P4522" i="1"/>
  <c r="O4522" i="1"/>
  <c r="J4522" i="1"/>
  <c r="D4522" i="1"/>
  <c r="Q4521" i="1"/>
  <c r="P4521" i="1"/>
  <c r="O4521" i="1"/>
  <c r="J4521" i="1"/>
  <c r="D4521" i="1"/>
  <c r="Q4520" i="1"/>
  <c r="P4520" i="1"/>
  <c r="O4520" i="1"/>
  <c r="J4520" i="1"/>
  <c r="D4520" i="1"/>
  <c r="Q4519" i="1"/>
  <c r="P4519" i="1"/>
  <c r="O4519" i="1"/>
  <c r="J4519" i="1"/>
  <c r="D4519" i="1"/>
  <c r="Q4518" i="1"/>
  <c r="P4518" i="1"/>
  <c r="O4518" i="1"/>
  <c r="J4518" i="1"/>
  <c r="D4518" i="1"/>
  <c r="Q4517" i="1"/>
  <c r="P4517" i="1"/>
  <c r="O4517" i="1"/>
  <c r="J4517" i="1"/>
  <c r="D4517" i="1"/>
  <c r="Q4516" i="1"/>
  <c r="P4516" i="1"/>
  <c r="O4516" i="1"/>
  <c r="J4516" i="1"/>
  <c r="D4516" i="1"/>
  <c r="Q4515" i="1"/>
  <c r="P4515" i="1"/>
  <c r="O4515" i="1"/>
  <c r="J4515" i="1"/>
  <c r="D4515" i="1"/>
  <c r="Q4514" i="1"/>
  <c r="P4514" i="1"/>
  <c r="O4514" i="1"/>
  <c r="J4514" i="1"/>
  <c r="D4514" i="1"/>
  <c r="Q4513" i="1"/>
  <c r="P4513" i="1"/>
  <c r="O4513" i="1"/>
  <c r="J4513" i="1"/>
  <c r="D4513" i="1"/>
  <c r="Q4512" i="1"/>
  <c r="P4512" i="1"/>
  <c r="O4512" i="1"/>
  <c r="J4512" i="1"/>
  <c r="D4512" i="1"/>
  <c r="Q4511" i="1"/>
  <c r="P4511" i="1"/>
  <c r="O4511" i="1"/>
  <c r="J4511" i="1"/>
  <c r="D4511" i="1"/>
  <c r="Q4510" i="1"/>
  <c r="P4510" i="1"/>
  <c r="O4510" i="1"/>
  <c r="J4510" i="1"/>
  <c r="D4510" i="1"/>
  <c r="Q4509" i="1"/>
  <c r="P4509" i="1"/>
  <c r="O4509" i="1"/>
  <c r="J4509" i="1"/>
  <c r="D4509" i="1"/>
  <c r="Q4508" i="1"/>
  <c r="P4508" i="1"/>
  <c r="O4508" i="1"/>
  <c r="J4508" i="1"/>
  <c r="D4508" i="1"/>
  <c r="Q4507" i="1"/>
  <c r="P4507" i="1"/>
  <c r="O4507" i="1"/>
  <c r="J4507" i="1"/>
  <c r="D4507" i="1"/>
  <c r="Q4506" i="1"/>
  <c r="P4506" i="1"/>
  <c r="O4506" i="1"/>
  <c r="J4506" i="1"/>
  <c r="D4506" i="1"/>
  <c r="Q4505" i="1"/>
  <c r="P4505" i="1"/>
  <c r="O4505" i="1"/>
  <c r="J4505" i="1"/>
  <c r="D4505" i="1"/>
  <c r="Q4504" i="1"/>
  <c r="P4504" i="1"/>
  <c r="O4504" i="1"/>
  <c r="J4504" i="1"/>
  <c r="D4504" i="1"/>
  <c r="Q4503" i="1"/>
  <c r="P4503" i="1"/>
  <c r="O4503" i="1"/>
  <c r="J4503" i="1"/>
  <c r="D4503" i="1"/>
  <c r="Q4502" i="1"/>
  <c r="P4502" i="1"/>
  <c r="O4502" i="1"/>
  <c r="J4502" i="1"/>
  <c r="D4502" i="1"/>
  <c r="Q4501" i="1"/>
  <c r="P4501" i="1"/>
  <c r="O4501" i="1"/>
  <c r="J4501" i="1"/>
  <c r="D4501" i="1"/>
  <c r="Q4500" i="1"/>
  <c r="P4500" i="1"/>
  <c r="O4500" i="1"/>
  <c r="J4500" i="1"/>
  <c r="D4500" i="1"/>
  <c r="Q4499" i="1"/>
  <c r="P4499" i="1"/>
  <c r="O4499" i="1"/>
  <c r="J4499" i="1"/>
  <c r="D4499" i="1"/>
  <c r="Q4498" i="1"/>
  <c r="P4498" i="1"/>
  <c r="O4498" i="1"/>
  <c r="J4498" i="1"/>
  <c r="D4498" i="1"/>
  <c r="Q4497" i="1"/>
  <c r="P4497" i="1"/>
  <c r="O4497" i="1"/>
  <c r="J4497" i="1"/>
  <c r="D4497" i="1"/>
  <c r="Q4496" i="1"/>
  <c r="P4496" i="1"/>
  <c r="O4496" i="1"/>
  <c r="J4496" i="1"/>
  <c r="D4496" i="1"/>
  <c r="Q4495" i="1"/>
  <c r="P4495" i="1"/>
  <c r="O4495" i="1"/>
  <c r="J4495" i="1"/>
  <c r="D4495" i="1"/>
  <c r="Q4494" i="1"/>
  <c r="P4494" i="1"/>
  <c r="O4494" i="1"/>
  <c r="J4494" i="1"/>
  <c r="D4494" i="1"/>
  <c r="Q4493" i="1"/>
  <c r="P4493" i="1"/>
  <c r="O4493" i="1"/>
  <c r="J4493" i="1"/>
  <c r="D4493" i="1"/>
  <c r="Q4492" i="1"/>
  <c r="P4492" i="1"/>
  <c r="O4492" i="1"/>
  <c r="J4492" i="1"/>
  <c r="D4492" i="1"/>
  <c r="Q4491" i="1"/>
  <c r="P4491" i="1"/>
  <c r="O4491" i="1"/>
  <c r="J4491" i="1"/>
  <c r="D4491" i="1"/>
  <c r="Q4490" i="1"/>
  <c r="P4490" i="1"/>
  <c r="O4490" i="1"/>
  <c r="J4490" i="1"/>
  <c r="D4490" i="1"/>
  <c r="Q4489" i="1"/>
  <c r="P4489" i="1"/>
  <c r="O4489" i="1"/>
  <c r="J4489" i="1"/>
  <c r="D4489" i="1"/>
  <c r="Q4488" i="1"/>
  <c r="P4488" i="1"/>
  <c r="O4488" i="1"/>
  <c r="J4488" i="1"/>
  <c r="D4488" i="1"/>
  <c r="Q4487" i="1"/>
  <c r="P4487" i="1"/>
  <c r="O4487" i="1"/>
  <c r="J4487" i="1"/>
  <c r="D4487" i="1"/>
  <c r="Q4486" i="1"/>
  <c r="P4486" i="1"/>
  <c r="O4486" i="1"/>
  <c r="J4486" i="1"/>
  <c r="D4486" i="1"/>
  <c r="Q4485" i="1"/>
  <c r="P4485" i="1"/>
  <c r="O4485" i="1"/>
  <c r="J4485" i="1"/>
  <c r="D4485" i="1"/>
  <c r="Q4484" i="1"/>
  <c r="P4484" i="1"/>
  <c r="O4484" i="1"/>
  <c r="J4484" i="1"/>
  <c r="D4484" i="1"/>
  <c r="Q4483" i="1"/>
  <c r="P4483" i="1"/>
  <c r="O4483" i="1"/>
  <c r="J4483" i="1"/>
  <c r="D4483" i="1"/>
  <c r="Q4482" i="1"/>
  <c r="P4482" i="1"/>
  <c r="O4482" i="1"/>
  <c r="J4482" i="1"/>
  <c r="D4482" i="1"/>
  <c r="Q4481" i="1"/>
  <c r="P4481" i="1"/>
  <c r="O4481" i="1"/>
  <c r="J4481" i="1"/>
  <c r="D4481" i="1"/>
  <c r="Q4480" i="1"/>
  <c r="P4480" i="1"/>
  <c r="O4480" i="1"/>
  <c r="J4480" i="1"/>
  <c r="D4480" i="1"/>
  <c r="Q4479" i="1"/>
  <c r="P4479" i="1"/>
  <c r="O4479" i="1"/>
  <c r="J4479" i="1"/>
  <c r="D4479" i="1"/>
  <c r="Q4478" i="1"/>
  <c r="P4478" i="1"/>
  <c r="O4478" i="1"/>
  <c r="J4478" i="1"/>
  <c r="D4478" i="1"/>
  <c r="Q4477" i="1"/>
  <c r="P4477" i="1"/>
  <c r="O4477" i="1"/>
  <c r="J4477" i="1"/>
  <c r="D4477" i="1"/>
  <c r="Q4476" i="1"/>
  <c r="P4476" i="1"/>
  <c r="O4476" i="1"/>
  <c r="J4476" i="1"/>
  <c r="D4476" i="1"/>
  <c r="Q4475" i="1"/>
  <c r="P4475" i="1"/>
  <c r="O4475" i="1"/>
  <c r="J4475" i="1"/>
  <c r="D4475" i="1"/>
  <c r="Q4474" i="1"/>
  <c r="P4474" i="1"/>
  <c r="O4474" i="1"/>
  <c r="J4474" i="1"/>
  <c r="D4474" i="1"/>
  <c r="Q4473" i="1"/>
  <c r="P4473" i="1"/>
  <c r="O4473" i="1"/>
  <c r="J4473" i="1"/>
  <c r="D4473" i="1"/>
  <c r="Q4472" i="1"/>
  <c r="P4472" i="1"/>
  <c r="O4472" i="1"/>
  <c r="J4472" i="1"/>
  <c r="D4472" i="1"/>
  <c r="Q4471" i="1"/>
  <c r="P4471" i="1"/>
  <c r="O4471" i="1"/>
  <c r="J4471" i="1"/>
  <c r="D4471" i="1"/>
  <c r="Q4470" i="1"/>
  <c r="P4470" i="1"/>
  <c r="O4470" i="1"/>
  <c r="J4470" i="1"/>
  <c r="D4470" i="1"/>
  <c r="Q4469" i="1"/>
  <c r="P4469" i="1"/>
  <c r="O4469" i="1"/>
  <c r="J4469" i="1"/>
  <c r="D4469" i="1"/>
  <c r="Q4468" i="1"/>
  <c r="P4468" i="1"/>
  <c r="O4468" i="1"/>
  <c r="J4468" i="1"/>
  <c r="D4468" i="1"/>
  <c r="Q4467" i="1"/>
  <c r="P4467" i="1"/>
  <c r="O4467" i="1"/>
  <c r="J4467" i="1"/>
  <c r="D4467" i="1"/>
  <c r="Q4466" i="1"/>
  <c r="P4466" i="1"/>
  <c r="O4466" i="1"/>
  <c r="J4466" i="1"/>
  <c r="D4466" i="1"/>
  <c r="Q4465" i="1"/>
  <c r="P4465" i="1"/>
  <c r="O4465" i="1"/>
  <c r="J4465" i="1"/>
  <c r="D4465" i="1"/>
  <c r="Q4464" i="1"/>
  <c r="P4464" i="1"/>
  <c r="O4464" i="1"/>
  <c r="J4464" i="1"/>
  <c r="D4464" i="1"/>
  <c r="Q4463" i="1"/>
  <c r="P4463" i="1"/>
  <c r="O4463" i="1"/>
  <c r="J4463" i="1"/>
  <c r="D4463" i="1"/>
  <c r="Q4462" i="1"/>
  <c r="P4462" i="1"/>
  <c r="O4462" i="1"/>
  <c r="J4462" i="1"/>
  <c r="D4462" i="1"/>
  <c r="Q4461" i="1"/>
  <c r="P4461" i="1"/>
  <c r="O4461" i="1"/>
  <c r="J4461" i="1"/>
  <c r="D4461" i="1"/>
  <c r="Q4460" i="1"/>
  <c r="P4460" i="1"/>
  <c r="O4460" i="1"/>
  <c r="J4460" i="1"/>
  <c r="D4460" i="1"/>
  <c r="Q4459" i="1"/>
  <c r="P4459" i="1"/>
  <c r="O4459" i="1"/>
  <c r="J4459" i="1"/>
  <c r="D4459" i="1"/>
  <c r="Q4458" i="1"/>
  <c r="P4458" i="1"/>
  <c r="O4458" i="1"/>
  <c r="J4458" i="1"/>
  <c r="D4458" i="1"/>
  <c r="Q4457" i="1"/>
  <c r="P4457" i="1"/>
  <c r="O4457" i="1"/>
  <c r="J4457" i="1"/>
  <c r="D4457" i="1"/>
  <c r="Q4456" i="1"/>
  <c r="P4456" i="1"/>
  <c r="O4456" i="1"/>
  <c r="J4456" i="1"/>
  <c r="D4456" i="1"/>
  <c r="Q4455" i="1"/>
  <c r="P4455" i="1"/>
  <c r="O4455" i="1"/>
  <c r="J4455" i="1"/>
  <c r="D4455" i="1"/>
  <c r="Q4454" i="1"/>
  <c r="P4454" i="1"/>
  <c r="O4454" i="1"/>
  <c r="J4454" i="1"/>
  <c r="D4454" i="1"/>
  <c r="Q4453" i="1"/>
  <c r="P4453" i="1"/>
  <c r="O4453" i="1"/>
  <c r="J4453" i="1"/>
  <c r="D4453" i="1"/>
  <c r="Q4452" i="1"/>
  <c r="P4452" i="1"/>
  <c r="O4452" i="1"/>
  <c r="J4452" i="1"/>
  <c r="D4452" i="1"/>
  <c r="Q4451" i="1"/>
  <c r="P4451" i="1"/>
  <c r="O4451" i="1"/>
  <c r="J4451" i="1"/>
  <c r="D4451" i="1"/>
  <c r="Q4450" i="1"/>
  <c r="P4450" i="1"/>
  <c r="O4450" i="1"/>
  <c r="J4450" i="1"/>
  <c r="D4450" i="1"/>
  <c r="Q4449" i="1"/>
  <c r="P4449" i="1"/>
  <c r="O4449" i="1"/>
  <c r="J4449" i="1"/>
  <c r="D4449" i="1"/>
  <c r="Q4448" i="1"/>
  <c r="P4448" i="1"/>
  <c r="O4448" i="1"/>
  <c r="J4448" i="1"/>
  <c r="D4448" i="1"/>
  <c r="Q4447" i="1"/>
  <c r="P4447" i="1"/>
  <c r="O4447" i="1"/>
  <c r="J4447" i="1"/>
  <c r="D4447" i="1"/>
  <c r="Q4446" i="1"/>
  <c r="P4446" i="1"/>
  <c r="O4446" i="1"/>
  <c r="J4446" i="1"/>
  <c r="D4446" i="1"/>
  <c r="Q4445" i="1"/>
  <c r="P4445" i="1"/>
  <c r="O4445" i="1"/>
  <c r="J4445" i="1"/>
  <c r="D4445" i="1"/>
  <c r="Q4444" i="1"/>
  <c r="P4444" i="1"/>
  <c r="O4444" i="1"/>
  <c r="J4444" i="1"/>
  <c r="D4444" i="1"/>
  <c r="Q4443" i="1"/>
  <c r="P4443" i="1"/>
  <c r="O4443" i="1"/>
  <c r="J4443" i="1"/>
  <c r="D4443" i="1"/>
  <c r="Q4442" i="1"/>
  <c r="P4442" i="1"/>
  <c r="O4442" i="1"/>
  <c r="J4442" i="1"/>
  <c r="D4442" i="1"/>
  <c r="Q4441" i="1"/>
  <c r="P4441" i="1"/>
  <c r="O4441" i="1"/>
  <c r="J4441" i="1"/>
  <c r="D4441" i="1"/>
  <c r="Q4440" i="1"/>
  <c r="P4440" i="1"/>
  <c r="O4440" i="1"/>
  <c r="J4440" i="1"/>
  <c r="D4440" i="1"/>
  <c r="Q4439" i="1"/>
  <c r="P4439" i="1"/>
  <c r="O4439" i="1"/>
  <c r="J4439" i="1"/>
  <c r="D4439" i="1"/>
  <c r="Q4438" i="1"/>
  <c r="P4438" i="1"/>
  <c r="O4438" i="1"/>
  <c r="J4438" i="1"/>
  <c r="D4438" i="1"/>
  <c r="Q4437" i="1"/>
  <c r="P4437" i="1"/>
  <c r="O4437" i="1"/>
  <c r="J4437" i="1"/>
  <c r="D4437" i="1"/>
  <c r="Q4436" i="1"/>
  <c r="P4436" i="1"/>
  <c r="O4436" i="1"/>
  <c r="J4436" i="1"/>
  <c r="D4436" i="1"/>
  <c r="Q4435" i="1"/>
  <c r="P4435" i="1"/>
  <c r="O4435" i="1"/>
  <c r="J4435" i="1"/>
  <c r="D4435" i="1"/>
  <c r="Q4434" i="1"/>
  <c r="P4434" i="1"/>
  <c r="O4434" i="1"/>
  <c r="J4434" i="1"/>
  <c r="D4434" i="1"/>
  <c r="Q4433" i="1"/>
  <c r="P4433" i="1"/>
  <c r="O4433" i="1"/>
  <c r="J4433" i="1"/>
  <c r="D4433" i="1"/>
  <c r="Q4432" i="1"/>
  <c r="P4432" i="1"/>
  <c r="O4432" i="1"/>
  <c r="J4432" i="1"/>
  <c r="D4432" i="1"/>
  <c r="Q4431" i="1"/>
  <c r="P4431" i="1"/>
  <c r="O4431" i="1"/>
  <c r="J4431" i="1"/>
  <c r="D4431" i="1"/>
  <c r="Q4430" i="1"/>
  <c r="P4430" i="1"/>
  <c r="O4430" i="1"/>
  <c r="J4430" i="1"/>
  <c r="D4430" i="1"/>
  <c r="Q4429" i="1"/>
  <c r="P4429" i="1"/>
  <c r="O4429" i="1"/>
  <c r="J4429" i="1"/>
  <c r="D4429" i="1"/>
  <c r="Q4428" i="1"/>
  <c r="P4428" i="1"/>
  <c r="O4428" i="1"/>
  <c r="J4428" i="1"/>
  <c r="D4428" i="1"/>
  <c r="Q4427" i="1"/>
  <c r="P4427" i="1"/>
  <c r="O4427" i="1"/>
  <c r="J4427" i="1"/>
  <c r="D4427" i="1"/>
  <c r="Q4426" i="1"/>
  <c r="P4426" i="1"/>
  <c r="O4426" i="1"/>
  <c r="J4426" i="1"/>
  <c r="D4426" i="1"/>
  <c r="Q4425" i="1"/>
  <c r="P4425" i="1"/>
  <c r="O4425" i="1"/>
  <c r="J4425" i="1"/>
  <c r="D4425" i="1"/>
  <c r="Q4424" i="1"/>
  <c r="P4424" i="1"/>
  <c r="O4424" i="1"/>
  <c r="J4424" i="1"/>
  <c r="D4424" i="1"/>
  <c r="Q4423" i="1"/>
  <c r="P4423" i="1"/>
  <c r="O4423" i="1"/>
  <c r="J4423" i="1"/>
  <c r="D4423" i="1"/>
  <c r="Q4422" i="1"/>
  <c r="P4422" i="1"/>
  <c r="O4422" i="1"/>
  <c r="J4422" i="1"/>
  <c r="D4422" i="1"/>
  <c r="Q4421" i="1"/>
  <c r="P4421" i="1"/>
  <c r="O4421" i="1"/>
  <c r="J4421" i="1"/>
  <c r="D4421" i="1"/>
  <c r="Q4420" i="1"/>
  <c r="P4420" i="1"/>
  <c r="O4420" i="1"/>
  <c r="J4420" i="1"/>
  <c r="D4420" i="1"/>
  <c r="Q4419" i="1"/>
  <c r="P4419" i="1"/>
  <c r="O4419" i="1"/>
  <c r="J4419" i="1"/>
  <c r="D4419" i="1"/>
  <c r="Q4418" i="1"/>
  <c r="P4418" i="1"/>
  <c r="O4418" i="1"/>
  <c r="J4418" i="1"/>
  <c r="D4418" i="1"/>
  <c r="Q4417" i="1"/>
  <c r="P4417" i="1"/>
  <c r="O4417" i="1"/>
  <c r="J4417" i="1"/>
  <c r="D4417" i="1"/>
  <c r="Q4416" i="1"/>
  <c r="P4416" i="1"/>
  <c r="O4416" i="1"/>
  <c r="J4416" i="1"/>
  <c r="D4416" i="1"/>
  <c r="Q4415" i="1"/>
  <c r="P4415" i="1"/>
  <c r="O4415" i="1"/>
  <c r="J4415" i="1"/>
  <c r="D4415" i="1"/>
  <c r="Q4414" i="1"/>
  <c r="P4414" i="1"/>
  <c r="O4414" i="1"/>
  <c r="J4414" i="1"/>
  <c r="D4414" i="1"/>
  <c r="Q4413" i="1"/>
  <c r="P4413" i="1"/>
  <c r="O4413" i="1"/>
  <c r="J4413" i="1"/>
  <c r="D4413" i="1"/>
  <c r="Q4412" i="1"/>
  <c r="P4412" i="1"/>
  <c r="O4412" i="1"/>
  <c r="J4412" i="1"/>
  <c r="D4412" i="1"/>
  <c r="Q4411" i="1"/>
  <c r="P4411" i="1"/>
  <c r="O4411" i="1"/>
  <c r="J4411" i="1"/>
  <c r="D4411" i="1"/>
  <c r="Q4410" i="1"/>
  <c r="P4410" i="1"/>
  <c r="O4410" i="1"/>
  <c r="J4410" i="1"/>
  <c r="D4410" i="1"/>
  <c r="Q4409" i="1"/>
  <c r="P4409" i="1"/>
  <c r="O4409" i="1"/>
  <c r="J4409" i="1"/>
  <c r="D4409" i="1"/>
  <c r="Q4408" i="1"/>
  <c r="P4408" i="1"/>
  <c r="O4408" i="1"/>
  <c r="J4408" i="1"/>
  <c r="D4408" i="1"/>
  <c r="Q4407" i="1"/>
  <c r="P4407" i="1"/>
  <c r="O4407" i="1"/>
  <c r="J4407" i="1"/>
  <c r="D4407" i="1"/>
  <c r="Q4406" i="1"/>
  <c r="P4406" i="1"/>
  <c r="O4406" i="1"/>
  <c r="J4406" i="1"/>
  <c r="D4406" i="1"/>
  <c r="Q4405" i="1"/>
  <c r="P4405" i="1"/>
  <c r="O4405" i="1"/>
  <c r="J4405" i="1"/>
  <c r="D4405" i="1"/>
  <c r="Q4404" i="1"/>
  <c r="P4404" i="1"/>
  <c r="O4404" i="1"/>
  <c r="J4404" i="1"/>
  <c r="D4404" i="1"/>
  <c r="Q4403" i="1"/>
  <c r="P4403" i="1"/>
  <c r="O4403" i="1"/>
  <c r="J4403" i="1"/>
  <c r="D4403" i="1"/>
  <c r="Q4402" i="1"/>
  <c r="P4402" i="1"/>
  <c r="O4402" i="1"/>
  <c r="J4402" i="1"/>
  <c r="D4402" i="1"/>
  <c r="Q4401" i="1"/>
  <c r="P4401" i="1"/>
  <c r="O4401" i="1"/>
  <c r="J4401" i="1"/>
  <c r="D4401" i="1"/>
  <c r="Q4400" i="1"/>
  <c r="P4400" i="1"/>
  <c r="O4400" i="1"/>
  <c r="J4400" i="1"/>
  <c r="D4400" i="1"/>
  <c r="Q4399" i="1"/>
  <c r="P4399" i="1"/>
  <c r="O4399" i="1"/>
  <c r="J4399" i="1"/>
  <c r="D4399" i="1"/>
  <c r="Q4398" i="1"/>
  <c r="P4398" i="1"/>
  <c r="O4398" i="1"/>
  <c r="J4398" i="1"/>
  <c r="D4398" i="1"/>
  <c r="Q4397" i="1"/>
  <c r="P4397" i="1"/>
  <c r="O4397" i="1"/>
  <c r="J4397" i="1"/>
  <c r="D4397" i="1"/>
  <c r="Q4396" i="1"/>
  <c r="P4396" i="1"/>
  <c r="O4396" i="1"/>
  <c r="J4396" i="1"/>
  <c r="D4396" i="1"/>
  <c r="Q4395" i="1"/>
  <c r="P4395" i="1"/>
  <c r="O4395" i="1"/>
  <c r="J4395" i="1"/>
  <c r="D4395" i="1"/>
  <c r="Q4394" i="1"/>
  <c r="P4394" i="1"/>
  <c r="O4394" i="1"/>
  <c r="J4394" i="1"/>
  <c r="D4394" i="1"/>
  <c r="Q4393" i="1"/>
  <c r="P4393" i="1"/>
  <c r="O4393" i="1"/>
  <c r="J4393" i="1"/>
  <c r="D4393" i="1"/>
  <c r="Q4392" i="1"/>
  <c r="P4392" i="1"/>
  <c r="O4392" i="1"/>
  <c r="J4392" i="1"/>
  <c r="D4392" i="1"/>
  <c r="Q4391" i="1"/>
  <c r="P4391" i="1"/>
  <c r="O4391" i="1"/>
  <c r="J4391" i="1"/>
  <c r="D4391" i="1"/>
  <c r="Q4390" i="1"/>
  <c r="P4390" i="1"/>
  <c r="O4390" i="1"/>
  <c r="J4390" i="1"/>
  <c r="D4390" i="1"/>
  <c r="Q4389" i="1"/>
  <c r="P4389" i="1"/>
  <c r="O4389" i="1"/>
  <c r="J4389" i="1"/>
  <c r="D4389" i="1"/>
  <c r="Q4388" i="1"/>
  <c r="P4388" i="1"/>
  <c r="O4388" i="1"/>
  <c r="J4388" i="1"/>
  <c r="D4388" i="1"/>
  <c r="Q4387" i="1"/>
  <c r="P4387" i="1"/>
  <c r="O4387" i="1"/>
  <c r="J4387" i="1"/>
  <c r="D4387" i="1"/>
  <c r="Q4386" i="1"/>
  <c r="P4386" i="1"/>
  <c r="O4386" i="1"/>
  <c r="J4386" i="1"/>
  <c r="D4386" i="1"/>
  <c r="Q4385" i="1"/>
  <c r="P4385" i="1"/>
  <c r="O4385" i="1"/>
  <c r="J4385" i="1"/>
  <c r="D4385" i="1"/>
  <c r="Q4384" i="1"/>
  <c r="P4384" i="1"/>
  <c r="O4384" i="1"/>
  <c r="J4384" i="1"/>
  <c r="D4384" i="1"/>
  <c r="Q4383" i="1"/>
  <c r="P4383" i="1"/>
  <c r="O4383" i="1"/>
  <c r="J4383" i="1"/>
  <c r="D4383" i="1"/>
  <c r="Q4382" i="1"/>
  <c r="P4382" i="1"/>
  <c r="O4382" i="1"/>
  <c r="J4382" i="1"/>
  <c r="D4382" i="1"/>
  <c r="Q4381" i="1"/>
  <c r="P4381" i="1"/>
  <c r="O4381" i="1"/>
  <c r="J4381" i="1"/>
  <c r="D4381" i="1"/>
  <c r="Q4380" i="1"/>
  <c r="P4380" i="1"/>
  <c r="O4380" i="1"/>
  <c r="J4380" i="1"/>
  <c r="D4380" i="1"/>
  <c r="Q4379" i="1"/>
  <c r="P4379" i="1"/>
  <c r="O4379" i="1"/>
  <c r="J4379" i="1"/>
  <c r="D4379" i="1"/>
  <c r="Q4378" i="1"/>
  <c r="P4378" i="1"/>
  <c r="O4378" i="1"/>
  <c r="J4378" i="1"/>
  <c r="D4378" i="1"/>
  <c r="Q4377" i="1"/>
  <c r="P4377" i="1"/>
  <c r="O4377" i="1"/>
  <c r="J4377" i="1"/>
  <c r="D4377" i="1"/>
  <c r="Q4376" i="1"/>
  <c r="P4376" i="1"/>
  <c r="O4376" i="1"/>
  <c r="J4376" i="1"/>
  <c r="D4376" i="1"/>
  <c r="Q4375" i="1"/>
  <c r="P4375" i="1"/>
  <c r="O4375" i="1"/>
  <c r="J4375" i="1"/>
  <c r="D4375" i="1"/>
  <c r="Q4374" i="1"/>
  <c r="P4374" i="1"/>
  <c r="O4374" i="1"/>
  <c r="J4374" i="1"/>
  <c r="D4374" i="1"/>
  <c r="Q4373" i="1"/>
  <c r="P4373" i="1"/>
  <c r="O4373" i="1"/>
  <c r="J4373" i="1"/>
  <c r="D4373" i="1"/>
  <c r="Q4372" i="1"/>
  <c r="P4372" i="1"/>
  <c r="O4372" i="1"/>
  <c r="J4372" i="1"/>
  <c r="D4372" i="1"/>
  <c r="Q4371" i="1"/>
  <c r="P4371" i="1"/>
  <c r="O4371" i="1"/>
  <c r="J4371" i="1"/>
  <c r="D4371" i="1"/>
  <c r="Q4370" i="1"/>
  <c r="P4370" i="1"/>
  <c r="O4370" i="1"/>
  <c r="J4370" i="1"/>
  <c r="D4370" i="1"/>
  <c r="Q4369" i="1"/>
  <c r="P4369" i="1"/>
  <c r="O4369" i="1"/>
  <c r="J4369" i="1"/>
  <c r="D4369" i="1"/>
  <c r="Q4368" i="1"/>
  <c r="P4368" i="1"/>
  <c r="O4368" i="1"/>
  <c r="J4368" i="1"/>
  <c r="D4368" i="1"/>
  <c r="Q4367" i="1"/>
  <c r="P4367" i="1"/>
  <c r="O4367" i="1"/>
  <c r="J4367" i="1"/>
  <c r="D4367" i="1"/>
  <c r="Q4366" i="1"/>
  <c r="P4366" i="1"/>
  <c r="O4366" i="1"/>
  <c r="J4366" i="1"/>
  <c r="D4366" i="1"/>
  <c r="Q4365" i="1"/>
  <c r="P4365" i="1"/>
  <c r="O4365" i="1"/>
  <c r="J4365" i="1"/>
  <c r="D4365" i="1"/>
  <c r="Q4364" i="1"/>
  <c r="P4364" i="1"/>
  <c r="O4364" i="1"/>
  <c r="J4364" i="1"/>
  <c r="D4364" i="1"/>
  <c r="Q4363" i="1"/>
  <c r="P4363" i="1"/>
  <c r="O4363" i="1"/>
  <c r="J4363" i="1"/>
  <c r="D4363" i="1"/>
  <c r="Q4362" i="1"/>
  <c r="P4362" i="1"/>
  <c r="O4362" i="1"/>
  <c r="J4362" i="1"/>
  <c r="D4362" i="1"/>
  <c r="Q4361" i="1"/>
  <c r="P4361" i="1"/>
  <c r="O4361" i="1"/>
  <c r="J4361" i="1"/>
  <c r="D4361" i="1"/>
  <c r="Q4360" i="1"/>
  <c r="P4360" i="1"/>
  <c r="O4360" i="1"/>
  <c r="J4360" i="1"/>
  <c r="D4360" i="1"/>
  <c r="Q4359" i="1"/>
  <c r="P4359" i="1"/>
  <c r="O4359" i="1"/>
  <c r="J4359" i="1"/>
  <c r="D4359" i="1"/>
  <c r="Q4358" i="1"/>
  <c r="P4358" i="1"/>
  <c r="O4358" i="1"/>
  <c r="J4358" i="1"/>
  <c r="D4358" i="1"/>
  <c r="Q4357" i="1"/>
  <c r="P4357" i="1"/>
  <c r="O4357" i="1"/>
  <c r="J4357" i="1"/>
  <c r="D4357" i="1"/>
  <c r="Q4356" i="1"/>
  <c r="P4356" i="1"/>
  <c r="O4356" i="1"/>
  <c r="J4356" i="1"/>
  <c r="D4356" i="1"/>
  <c r="Q4355" i="1"/>
  <c r="P4355" i="1"/>
  <c r="O4355" i="1"/>
  <c r="J4355" i="1"/>
  <c r="D4355" i="1"/>
  <c r="Q4354" i="1"/>
  <c r="P4354" i="1"/>
  <c r="O4354" i="1"/>
  <c r="J4354" i="1"/>
  <c r="D4354" i="1"/>
  <c r="Q4353" i="1"/>
  <c r="P4353" i="1"/>
  <c r="O4353" i="1"/>
  <c r="J4353" i="1"/>
  <c r="D4353" i="1"/>
  <c r="Q4352" i="1"/>
  <c r="P4352" i="1"/>
  <c r="O4352" i="1"/>
  <c r="J4352" i="1"/>
  <c r="D4352" i="1"/>
  <c r="Q4351" i="1"/>
  <c r="P4351" i="1"/>
  <c r="O4351" i="1"/>
  <c r="J4351" i="1"/>
  <c r="D4351" i="1"/>
  <c r="Q4350" i="1"/>
  <c r="P4350" i="1"/>
  <c r="O4350" i="1"/>
  <c r="J4350" i="1"/>
  <c r="D4350" i="1"/>
  <c r="Q4349" i="1"/>
  <c r="P4349" i="1"/>
  <c r="O4349" i="1"/>
  <c r="J4349" i="1"/>
  <c r="D4349" i="1"/>
  <c r="Q4348" i="1"/>
  <c r="P4348" i="1"/>
  <c r="O4348" i="1"/>
  <c r="J4348" i="1"/>
  <c r="D4348" i="1"/>
  <c r="Q4347" i="1"/>
  <c r="P4347" i="1"/>
  <c r="O4347" i="1"/>
  <c r="J4347" i="1"/>
  <c r="D4347" i="1"/>
  <c r="Q4346" i="1"/>
  <c r="P4346" i="1"/>
  <c r="O4346" i="1"/>
  <c r="J4346" i="1"/>
  <c r="D4346" i="1"/>
  <c r="Q4345" i="1"/>
  <c r="P4345" i="1"/>
  <c r="O4345" i="1"/>
  <c r="J4345" i="1"/>
  <c r="D4345" i="1"/>
  <c r="Q4344" i="1"/>
  <c r="P4344" i="1"/>
  <c r="O4344" i="1"/>
  <c r="J4344" i="1"/>
  <c r="D4344" i="1"/>
  <c r="Q4343" i="1"/>
  <c r="P4343" i="1"/>
  <c r="O4343" i="1"/>
  <c r="J4343" i="1"/>
  <c r="D4343" i="1"/>
  <c r="Q4342" i="1"/>
  <c r="P4342" i="1"/>
  <c r="O4342" i="1"/>
  <c r="J4342" i="1"/>
  <c r="D4342" i="1"/>
  <c r="Q4341" i="1"/>
  <c r="P4341" i="1"/>
  <c r="O4341" i="1"/>
  <c r="J4341" i="1"/>
  <c r="D4341" i="1"/>
  <c r="Q4340" i="1"/>
  <c r="P4340" i="1"/>
  <c r="O4340" i="1"/>
  <c r="J4340" i="1"/>
  <c r="D4340" i="1"/>
  <c r="Q4339" i="1"/>
  <c r="P4339" i="1"/>
  <c r="O4339" i="1"/>
  <c r="J4339" i="1"/>
  <c r="D4339" i="1"/>
  <c r="Q4338" i="1"/>
  <c r="P4338" i="1"/>
  <c r="O4338" i="1"/>
  <c r="J4338" i="1"/>
  <c r="D4338" i="1"/>
  <c r="Q4337" i="1"/>
  <c r="P4337" i="1"/>
  <c r="O4337" i="1"/>
  <c r="J4337" i="1"/>
  <c r="D4337" i="1"/>
  <c r="Q4336" i="1"/>
  <c r="P4336" i="1"/>
  <c r="O4336" i="1"/>
  <c r="J4336" i="1"/>
  <c r="D4336" i="1"/>
  <c r="Q4335" i="1"/>
  <c r="P4335" i="1"/>
  <c r="O4335" i="1"/>
  <c r="J4335" i="1"/>
  <c r="D4335" i="1"/>
  <c r="Q4334" i="1"/>
  <c r="P4334" i="1"/>
  <c r="O4334" i="1"/>
  <c r="J4334" i="1"/>
  <c r="D4334" i="1"/>
  <c r="Q4333" i="1"/>
  <c r="P4333" i="1"/>
  <c r="O4333" i="1"/>
  <c r="J4333" i="1"/>
  <c r="D4333" i="1"/>
  <c r="Q4332" i="1"/>
  <c r="P4332" i="1"/>
  <c r="O4332" i="1"/>
  <c r="J4332" i="1"/>
  <c r="D4332" i="1"/>
  <c r="Q4331" i="1"/>
  <c r="P4331" i="1"/>
  <c r="O4331" i="1"/>
  <c r="J4331" i="1"/>
  <c r="D4331" i="1"/>
  <c r="Q4330" i="1"/>
  <c r="P4330" i="1"/>
  <c r="O4330" i="1"/>
  <c r="J4330" i="1"/>
  <c r="D4330" i="1"/>
  <c r="Q4329" i="1"/>
  <c r="P4329" i="1"/>
  <c r="O4329" i="1"/>
  <c r="J4329" i="1"/>
  <c r="D4329" i="1"/>
  <c r="Q4328" i="1"/>
  <c r="P4328" i="1"/>
  <c r="O4328" i="1"/>
  <c r="J4328" i="1"/>
  <c r="D4328" i="1"/>
  <c r="Q4327" i="1"/>
  <c r="P4327" i="1"/>
  <c r="O4327" i="1"/>
  <c r="J4327" i="1"/>
  <c r="D4327" i="1"/>
  <c r="Q4326" i="1"/>
  <c r="P4326" i="1"/>
  <c r="O4326" i="1"/>
  <c r="J4326" i="1"/>
  <c r="D4326" i="1"/>
  <c r="Q4325" i="1"/>
  <c r="P4325" i="1"/>
  <c r="O4325" i="1"/>
  <c r="J4325" i="1"/>
  <c r="D4325" i="1"/>
  <c r="Q4324" i="1"/>
  <c r="P4324" i="1"/>
  <c r="O4324" i="1"/>
  <c r="J4324" i="1"/>
  <c r="D4324" i="1"/>
  <c r="Q4323" i="1"/>
  <c r="P4323" i="1"/>
  <c r="O4323" i="1"/>
  <c r="J4323" i="1"/>
  <c r="D4323" i="1"/>
  <c r="Q4322" i="1"/>
  <c r="P4322" i="1"/>
  <c r="O4322" i="1"/>
  <c r="J4322" i="1"/>
  <c r="D4322" i="1"/>
  <c r="Q4321" i="1"/>
  <c r="P4321" i="1"/>
  <c r="O4321" i="1"/>
  <c r="J4321" i="1"/>
  <c r="D4321" i="1"/>
  <c r="Q4320" i="1"/>
  <c r="P4320" i="1"/>
  <c r="O4320" i="1"/>
  <c r="J4320" i="1"/>
  <c r="D4320" i="1"/>
  <c r="Q4319" i="1"/>
  <c r="P4319" i="1"/>
  <c r="O4319" i="1"/>
  <c r="J4319" i="1"/>
  <c r="D4319" i="1"/>
  <c r="Q4318" i="1"/>
  <c r="P4318" i="1"/>
  <c r="O4318" i="1"/>
  <c r="J4318" i="1"/>
  <c r="D4318" i="1"/>
  <c r="Q4317" i="1"/>
  <c r="P4317" i="1"/>
  <c r="O4317" i="1"/>
  <c r="J4317" i="1"/>
  <c r="D4317" i="1"/>
  <c r="Q4316" i="1"/>
  <c r="P4316" i="1"/>
  <c r="O4316" i="1"/>
  <c r="J4316" i="1"/>
  <c r="D4316" i="1"/>
  <c r="Q4315" i="1"/>
  <c r="P4315" i="1"/>
  <c r="O4315" i="1"/>
  <c r="J4315" i="1"/>
  <c r="D4315" i="1"/>
  <c r="Q4314" i="1"/>
  <c r="P4314" i="1"/>
  <c r="O4314" i="1"/>
  <c r="J4314" i="1"/>
  <c r="D4314" i="1"/>
  <c r="Q4313" i="1"/>
  <c r="P4313" i="1"/>
  <c r="O4313" i="1"/>
  <c r="J4313" i="1"/>
  <c r="D4313" i="1"/>
  <c r="Q4312" i="1"/>
  <c r="P4312" i="1"/>
  <c r="O4312" i="1"/>
  <c r="J4312" i="1"/>
  <c r="D4312" i="1"/>
  <c r="Q4311" i="1"/>
  <c r="P4311" i="1"/>
  <c r="O4311" i="1"/>
  <c r="J4311" i="1"/>
  <c r="D4311" i="1"/>
  <c r="Q4310" i="1"/>
  <c r="P4310" i="1"/>
  <c r="O4310" i="1"/>
  <c r="J4310" i="1"/>
  <c r="D4310" i="1"/>
  <c r="Q4309" i="1"/>
  <c r="P4309" i="1"/>
  <c r="O4309" i="1"/>
  <c r="J4309" i="1"/>
  <c r="D4309" i="1"/>
  <c r="Q4308" i="1"/>
  <c r="P4308" i="1"/>
  <c r="O4308" i="1"/>
  <c r="J4308" i="1"/>
  <c r="D4308" i="1"/>
  <c r="Q4307" i="1"/>
  <c r="P4307" i="1"/>
  <c r="O4307" i="1"/>
  <c r="J4307" i="1"/>
  <c r="D4307" i="1"/>
  <c r="Q4306" i="1"/>
  <c r="P4306" i="1"/>
  <c r="O4306" i="1"/>
  <c r="J4306" i="1"/>
  <c r="D4306" i="1"/>
  <c r="Q4305" i="1"/>
  <c r="P4305" i="1"/>
  <c r="O4305" i="1"/>
  <c r="J4305" i="1"/>
  <c r="D4305" i="1"/>
  <c r="Q4304" i="1"/>
  <c r="P4304" i="1"/>
  <c r="O4304" i="1"/>
  <c r="J4304" i="1"/>
  <c r="D4304" i="1"/>
  <c r="Q4303" i="1"/>
  <c r="P4303" i="1"/>
  <c r="O4303" i="1"/>
  <c r="J4303" i="1"/>
  <c r="D4303" i="1"/>
  <c r="Q4302" i="1"/>
  <c r="P4302" i="1"/>
  <c r="O4302" i="1"/>
  <c r="J4302" i="1"/>
  <c r="D4302" i="1"/>
  <c r="Q4301" i="1"/>
  <c r="P4301" i="1"/>
  <c r="O4301" i="1"/>
  <c r="J4301" i="1"/>
  <c r="D4301" i="1"/>
  <c r="Q4300" i="1"/>
  <c r="P4300" i="1"/>
  <c r="O4300" i="1"/>
  <c r="J4300" i="1"/>
  <c r="D4300" i="1"/>
  <c r="Q4299" i="1"/>
  <c r="P4299" i="1"/>
  <c r="O4299" i="1"/>
  <c r="J4299" i="1"/>
  <c r="D4299" i="1"/>
  <c r="Q4298" i="1"/>
  <c r="P4298" i="1"/>
  <c r="O4298" i="1"/>
  <c r="J4298" i="1"/>
  <c r="D4298" i="1"/>
  <c r="Q4297" i="1"/>
  <c r="P4297" i="1"/>
  <c r="O4297" i="1"/>
  <c r="J4297" i="1"/>
  <c r="D4297" i="1"/>
  <c r="Q4296" i="1"/>
  <c r="P4296" i="1"/>
  <c r="O4296" i="1"/>
  <c r="J4296" i="1"/>
  <c r="D4296" i="1"/>
  <c r="Q4295" i="1"/>
  <c r="P4295" i="1"/>
  <c r="O4295" i="1"/>
  <c r="J4295" i="1"/>
  <c r="D4295" i="1"/>
  <c r="Q4294" i="1"/>
  <c r="P4294" i="1"/>
  <c r="O4294" i="1"/>
  <c r="J4294" i="1"/>
  <c r="D4294" i="1"/>
  <c r="Q4293" i="1"/>
  <c r="P4293" i="1"/>
  <c r="O4293" i="1"/>
  <c r="J4293" i="1"/>
  <c r="D4293" i="1"/>
  <c r="Q4292" i="1"/>
  <c r="P4292" i="1"/>
  <c r="O4292" i="1"/>
  <c r="J4292" i="1"/>
  <c r="D4292" i="1"/>
  <c r="Q4291" i="1"/>
  <c r="P4291" i="1"/>
  <c r="O4291" i="1"/>
  <c r="J4291" i="1"/>
  <c r="D4291" i="1"/>
  <c r="Q4290" i="1"/>
  <c r="P4290" i="1"/>
  <c r="O4290" i="1"/>
  <c r="J4290" i="1"/>
  <c r="D4290" i="1"/>
  <c r="Q4289" i="1"/>
  <c r="P4289" i="1"/>
  <c r="O4289" i="1"/>
  <c r="J4289" i="1"/>
  <c r="D4289" i="1"/>
  <c r="Q4288" i="1"/>
  <c r="P4288" i="1"/>
  <c r="O4288" i="1"/>
  <c r="J4288" i="1"/>
  <c r="D4288" i="1"/>
  <c r="Q4287" i="1"/>
  <c r="P4287" i="1"/>
  <c r="O4287" i="1"/>
  <c r="J4287" i="1"/>
  <c r="D4287" i="1"/>
  <c r="Q4286" i="1"/>
  <c r="P4286" i="1"/>
  <c r="O4286" i="1"/>
  <c r="J4286" i="1"/>
  <c r="D4286" i="1"/>
  <c r="Q4285" i="1"/>
  <c r="P4285" i="1"/>
  <c r="O4285" i="1"/>
  <c r="J4285" i="1"/>
  <c r="D4285" i="1"/>
  <c r="Q4284" i="1"/>
  <c r="P4284" i="1"/>
  <c r="O4284" i="1"/>
  <c r="J4284" i="1"/>
  <c r="D4284" i="1"/>
  <c r="Q4283" i="1"/>
  <c r="P4283" i="1"/>
  <c r="O4283" i="1"/>
  <c r="J4283" i="1"/>
  <c r="D4283" i="1"/>
  <c r="Q4282" i="1"/>
  <c r="P4282" i="1"/>
  <c r="O4282" i="1"/>
  <c r="J4282" i="1"/>
  <c r="D4282" i="1"/>
  <c r="Q4281" i="1"/>
  <c r="P4281" i="1"/>
  <c r="O4281" i="1"/>
  <c r="J4281" i="1"/>
  <c r="D4281" i="1"/>
  <c r="Q4280" i="1"/>
  <c r="P4280" i="1"/>
  <c r="O4280" i="1"/>
  <c r="J4280" i="1"/>
  <c r="D4280" i="1"/>
  <c r="Q4279" i="1"/>
  <c r="P4279" i="1"/>
  <c r="O4279" i="1"/>
  <c r="J4279" i="1"/>
  <c r="D4279" i="1"/>
  <c r="Q4278" i="1"/>
  <c r="P4278" i="1"/>
  <c r="O4278" i="1"/>
  <c r="J4278" i="1"/>
  <c r="D4278" i="1"/>
  <c r="Q4277" i="1"/>
  <c r="P4277" i="1"/>
  <c r="O4277" i="1"/>
  <c r="J4277" i="1"/>
  <c r="D4277" i="1"/>
  <c r="Q4276" i="1"/>
  <c r="P4276" i="1"/>
  <c r="O4276" i="1"/>
  <c r="J4276" i="1"/>
  <c r="D4276" i="1"/>
  <c r="Q4275" i="1"/>
  <c r="P4275" i="1"/>
  <c r="O4275" i="1"/>
  <c r="J4275" i="1"/>
  <c r="D4275" i="1"/>
  <c r="Q4274" i="1"/>
  <c r="P4274" i="1"/>
  <c r="O4274" i="1"/>
  <c r="J4274" i="1"/>
  <c r="D4274" i="1"/>
  <c r="Q4273" i="1"/>
  <c r="P4273" i="1"/>
  <c r="O4273" i="1"/>
  <c r="J4273" i="1"/>
  <c r="D4273" i="1"/>
  <c r="Q4272" i="1"/>
  <c r="P4272" i="1"/>
  <c r="O4272" i="1"/>
  <c r="J4272" i="1"/>
  <c r="D4272" i="1"/>
  <c r="Q4271" i="1"/>
  <c r="P4271" i="1"/>
  <c r="O4271" i="1"/>
  <c r="J4271" i="1"/>
  <c r="D4271" i="1"/>
  <c r="Q4270" i="1"/>
  <c r="P4270" i="1"/>
  <c r="O4270" i="1"/>
  <c r="J4270" i="1"/>
  <c r="D4270" i="1"/>
  <c r="Q4269" i="1"/>
  <c r="P4269" i="1"/>
  <c r="O4269" i="1"/>
  <c r="J4269" i="1"/>
  <c r="D4269" i="1"/>
  <c r="Q4268" i="1"/>
  <c r="P4268" i="1"/>
  <c r="O4268" i="1"/>
  <c r="J4268" i="1"/>
  <c r="D4268" i="1"/>
  <c r="Q4267" i="1"/>
  <c r="P4267" i="1"/>
  <c r="O4267" i="1"/>
  <c r="J4267" i="1"/>
  <c r="D4267" i="1"/>
  <c r="Q4266" i="1"/>
  <c r="P4266" i="1"/>
  <c r="O4266" i="1"/>
  <c r="J4266" i="1"/>
  <c r="D4266" i="1"/>
  <c r="Q4265" i="1"/>
  <c r="P4265" i="1"/>
  <c r="O4265" i="1"/>
  <c r="J4265" i="1"/>
  <c r="D4265" i="1"/>
  <c r="Q4264" i="1"/>
  <c r="P4264" i="1"/>
  <c r="O4264" i="1"/>
  <c r="J4264" i="1"/>
  <c r="D4264" i="1"/>
  <c r="Q4263" i="1"/>
  <c r="P4263" i="1"/>
  <c r="O4263" i="1"/>
  <c r="J4263" i="1"/>
  <c r="D4263" i="1"/>
  <c r="Q4262" i="1"/>
  <c r="P4262" i="1"/>
  <c r="O4262" i="1"/>
  <c r="J4262" i="1"/>
  <c r="D4262" i="1"/>
  <c r="Q4261" i="1"/>
  <c r="P4261" i="1"/>
  <c r="O4261" i="1"/>
  <c r="J4261" i="1"/>
  <c r="D4261" i="1"/>
  <c r="Q4260" i="1"/>
  <c r="P4260" i="1"/>
  <c r="O4260" i="1"/>
  <c r="J4260" i="1"/>
  <c r="D4260" i="1"/>
  <c r="Q4259" i="1"/>
  <c r="P4259" i="1"/>
  <c r="O4259" i="1"/>
  <c r="J4259" i="1"/>
  <c r="D4259" i="1"/>
  <c r="Q4258" i="1"/>
  <c r="P4258" i="1"/>
  <c r="O4258" i="1"/>
  <c r="J4258" i="1"/>
  <c r="D4258" i="1"/>
  <c r="Q4257" i="1"/>
  <c r="P4257" i="1"/>
  <c r="O4257" i="1"/>
  <c r="J4257" i="1"/>
  <c r="D4257" i="1"/>
  <c r="Q4256" i="1"/>
  <c r="P4256" i="1"/>
  <c r="O4256" i="1"/>
  <c r="J4256" i="1"/>
  <c r="D4256" i="1"/>
  <c r="Q4255" i="1"/>
  <c r="P4255" i="1"/>
  <c r="O4255" i="1"/>
  <c r="J4255" i="1"/>
  <c r="D4255" i="1"/>
  <c r="Q4254" i="1"/>
  <c r="P4254" i="1"/>
  <c r="O4254" i="1"/>
  <c r="J4254" i="1"/>
  <c r="D4254" i="1"/>
  <c r="Q4253" i="1"/>
  <c r="P4253" i="1"/>
  <c r="O4253" i="1"/>
  <c r="J4253" i="1"/>
  <c r="D4253" i="1"/>
  <c r="Q4252" i="1"/>
  <c r="P4252" i="1"/>
  <c r="O4252" i="1"/>
  <c r="J4252" i="1"/>
  <c r="D4252" i="1"/>
  <c r="Q4251" i="1"/>
  <c r="P4251" i="1"/>
  <c r="O4251" i="1"/>
  <c r="J4251" i="1"/>
  <c r="D4251" i="1"/>
  <c r="Q4250" i="1"/>
  <c r="P4250" i="1"/>
  <c r="O4250" i="1"/>
  <c r="J4250" i="1"/>
  <c r="D4250" i="1"/>
  <c r="Q4249" i="1"/>
  <c r="P4249" i="1"/>
  <c r="O4249" i="1"/>
  <c r="J4249" i="1"/>
  <c r="D4249" i="1"/>
  <c r="Q4248" i="1"/>
  <c r="P4248" i="1"/>
  <c r="O4248" i="1"/>
  <c r="J4248" i="1"/>
  <c r="D4248" i="1"/>
  <c r="Q4247" i="1"/>
  <c r="P4247" i="1"/>
  <c r="O4247" i="1"/>
  <c r="J4247" i="1"/>
  <c r="D4247" i="1"/>
  <c r="Q4246" i="1"/>
  <c r="P4246" i="1"/>
  <c r="O4246" i="1"/>
  <c r="J4246" i="1"/>
  <c r="D4246" i="1"/>
  <c r="Q4245" i="1"/>
  <c r="P4245" i="1"/>
  <c r="O4245" i="1"/>
  <c r="J4245" i="1"/>
  <c r="D4245" i="1"/>
  <c r="Q4244" i="1"/>
  <c r="P4244" i="1"/>
  <c r="O4244" i="1"/>
  <c r="J4244" i="1"/>
  <c r="D4244" i="1"/>
  <c r="Q4243" i="1"/>
  <c r="P4243" i="1"/>
  <c r="O4243" i="1"/>
  <c r="J4243" i="1"/>
  <c r="D4243" i="1"/>
  <c r="Q4242" i="1"/>
  <c r="P4242" i="1"/>
  <c r="O4242" i="1"/>
  <c r="J4242" i="1"/>
  <c r="D4242" i="1"/>
  <c r="Q4241" i="1"/>
  <c r="P4241" i="1"/>
  <c r="O4241" i="1"/>
  <c r="J4241" i="1"/>
  <c r="D4241" i="1"/>
  <c r="Q4240" i="1"/>
  <c r="P4240" i="1"/>
  <c r="O4240" i="1"/>
  <c r="J4240" i="1"/>
  <c r="D4240" i="1"/>
  <c r="Q4239" i="1"/>
  <c r="P4239" i="1"/>
  <c r="O4239" i="1"/>
  <c r="J4239" i="1"/>
  <c r="D4239" i="1"/>
  <c r="Q4238" i="1"/>
  <c r="P4238" i="1"/>
  <c r="O4238" i="1"/>
  <c r="J4238" i="1"/>
  <c r="D4238" i="1"/>
  <c r="Q4237" i="1"/>
  <c r="P4237" i="1"/>
  <c r="O4237" i="1"/>
  <c r="J4237" i="1"/>
  <c r="D4237" i="1"/>
  <c r="Q4236" i="1"/>
  <c r="P4236" i="1"/>
  <c r="O4236" i="1"/>
  <c r="J4236" i="1"/>
  <c r="D4236" i="1"/>
  <c r="Q4235" i="1"/>
  <c r="P4235" i="1"/>
  <c r="O4235" i="1"/>
  <c r="J4235" i="1"/>
  <c r="D4235" i="1"/>
  <c r="Q4234" i="1"/>
  <c r="P4234" i="1"/>
  <c r="O4234" i="1"/>
  <c r="J4234" i="1"/>
  <c r="D4234" i="1"/>
  <c r="Q4233" i="1"/>
  <c r="P4233" i="1"/>
  <c r="O4233" i="1"/>
  <c r="J4233" i="1"/>
  <c r="D4233" i="1"/>
  <c r="Q4232" i="1"/>
  <c r="P4232" i="1"/>
  <c r="O4232" i="1"/>
  <c r="J4232" i="1"/>
  <c r="D4232" i="1"/>
  <c r="Q4231" i="1"/>
  <c r="P4231" i="1"/>
  <c r="O4231" i="1"/>
  <c r="J4231" i="1"/>
  <c r="D4231" i="1"/>
  <c r="Q4230" i="1"/>
  <c r="P4230" i="1"/>
  <c r="O4230" i="1"/>
  <c r="J4230" i="1"/>
  <c r="D4230" i="1"/>
  <c r="Q4229" i="1"/>
  <c r="P4229" i="1"/>
  <c r="O4229" i="1"/>
  <c r="J4229" i="1"/>
  <c r="D4229" i="1"/>
  <c r="Q4228" i="1"/>
  <c r="P4228" i="1"/>
  <c r="O4228" i="1"/>
  <c r="J4228" i="1"/>
  <c r="D4228" i="1"/>
  <c r="Q4227" i="1"/>
  <c r="P4227" i="1"/>
  <c r="O4227" i="1"/>
  <c r="J4227" i="1"/>
  <c r="D4227" i="1"/>
  <c r="Q4226" i="1"/>
  <c r="P4226" i="1"/>
  <c r="O4226" i="1"/>
  <c r="J4226" i="1"/>
  <c r="D4226" i="1"/>
  <c r="Q4225" i="1"/>
  <c r="P4225" i="1"/>
  <c r="O4225" i="1"/>
  <c r="J4225" i="1"/>
  <c r="D4225" i="1"/>
  <c r="Q4224" i="1"/>
  <c r="P4224" i="1"/>
  <c r="O4224" i="1"/>
  <c r="J4224" i="1"/>
  <c r="D4224" i="1"/>
  <c r="Q4223" i="1"/>
  <c r="P4223" i="1"/>
  <c r="O4223" i="1"/>
  <c r="J4223" i="1"/>
  <c r="D4223" i="1"/>
  <c r="Q4222" i="1"/>
  <c r="P4222" i="1"/>
  <c r="O4222" i="1"/>
  <c r="J4222" i="1"/>
  <c r="D4222" i="1"/>
  <c r="Q4221" i="1"/>
  <c r="P4221" i="1"/>
  <c r="O4221" i="1"/>
  <c r="J4221" i="1"/>
  <c r="D4221" i="1"/>
  <c r="Q4220" i="1"/>
  <c r="P4220" i="1"/>
  <c r="O4220" i="1"/>
  <c r="J4220" i="1"/>
  <c r="D4220" i="1"/>
  <c r="Q4219" i="1"/>
  <c r="P4219" i="1"/>
  <c r="O4219" i="1"/>
  <c r="J4219" i="1"/>
  <c r="D4219" i="1"/>
  <c r="Q4218" i="1"/>
  <c r="P4218" i="1"/>
  <c r="O4218" i="1"/>
  <c r="J4218" i="1"/>
  <c r="D4218" i="1"/>
  <c r="Q4217" i="1"/>
  <c r="P4217" i="1"/>
  <c r="O4217" i="1"/>
  <c r="J4217" i="1"/>
  <c r="D4217" i="1"/>
  <c r="Q4216" i="1"/>
  <c r="P4216" i="1"/>
  <c r="O4216" i="1"/>
  <c r="J4216" i="1"/>
  <c r="D4216" i="1"/>
  <c r="Q4215" i="1"/>
  <c r="P4215" i="1"/>
  <c r="O4215" i="1"/>
  <c r="J4215" i="1"/>
  <c r="D4215" i="1"/>
  <c r="Q4214" i="1"/>
  <c r="P4214" i="1"/>
  <c r="O4214" i="1"/>
  <c r="J4214" i="1"/>
  <c r="D4214" i="1"/>
  <c r="Q4213" i="1"/>
  <c r="P4213" i="1"/>
  <c r="O4213" i="1"/>
  <c r="J4213" i="1"/>
  <c r="D4213" i="1"/>
  <c r="Q4212" i="1"/>
  <c r="P4212" i="1"/>
  <c r="O4212" i="1"/>
  <c r="J4212" i="1"/>
  <c r="D4212" i="1"/>
  <c r="Q4211" i="1"/>
  <c r="P4211" i="1"/>
  <c r="O4211" i="1"/>
  <c r="J4211" i="1"/>
  <c r="D4211" i="1"/>
  <c r="Q4210" i="1"/>
  <c r="P4210" i="1"/>
  <c r="O4210" i="1"/>
  <c r="J4210" i="1"/>
  <c r="D4210" i="1"/>
  <c r="Q4209" i="1"/>
  <c r="P4209" i="1"/>
  <c r="O4209" i="1"/>
  <c r="J4209" i="1"/>
  <c r="D4209" i="1"/>
  <c r="Q4208" i="1"/>
  <c r="P4208" i="1"/>
  <c r="O4208" i="1"/>
  <c r="J4208" i="1"/>
  <c r="D4208" i="1"/>
  <c r="Q4207" i="1"/>
  <c r="P4207" i="1"/>
  <c r="O4207" i="1"/>
  <c r="J4207" i="1"/>
  <c r="D4207" i="1"/>
  <c r="Q4206" i="1"/>
  <c r="P4206" i="1"/>
  <c r="O4206" i="1"/>
  <c r="J4206" i="1"/>
  <c r="D4206" i="1"/>
  <c r="Q4205" i="1"/>
  <c r="P4205" i="1"/>
  <c r="O4205" i="1"/>
  <c r="J4205" i="1"/>
  <c r="D4205" i="1"/>
  <c r="Q4204" i="1"/>
  <c r="P4204" i="1"/>
  <c r="O4204" i="1"/>
  <c r="J4204" i="1"/>
  <c r="D4204" i="1"/>
  <c r="Q4203" i="1"/>
  <c r="P4203" i="1"/>
  <c r="O4203" i="1"/>
  <c r="J4203" i="1"/>
  <c r="D4203" i="1"/>
  <c r="Q4202" i="1"/>
  <c r="P4202" i="1"/>
  <c r="O4202" i="1"/>
  <c r="J4202" i="1"/>
  <c r="D4202" i="1"/>
  <c r="Q4201" i="1"/>
  <c r="P4201" i="1"/>
  <c r="O4201" i="1"/>
  <c r="J4201" i="1"/>
  <c r="D4201" i="1"/>
  <c r="Q4200" i="1"/>
  <c r="P4200" i="1"/>
  <c r="O4200" i="1"/>
  <c r="J4200" i="1"/>
  <c r="D4200" i="1"/>
  <c r="Q4199" i="1"/>
  <c r="P4199" i="1"/>
  <c r="O4199" i="1"/>
  <c r="J4199" i="1"/>
  <c r="D4199" i="1"/>
  <c r="Q4198" i="1"/>
  <c r="P4198" i="1"/>
  <c r="O4198" i="1"/>
  <c r="J4198" i="1"/>
  <c r="D4198" i="1"/>
  <c r="Q4197" i="1"/>
  <c r="P4197" i="1"/>
  <c r="O4197" i="1"/>
  <c r="J4197" i="1"/>
  <c r="D4197" i="1"/>
  <c r="Q4196" i="1"/>
  <c r="P4196" i="1"/>
  <c r="O4196" i="1"/>
  <c r="J4196" i="1"/>
  <c r="D4196" i="1"/>
  <c r="Q4195" i="1"/>
  <c r="P4195" i="1"/>
  <c r="O4195" i="1"/>
  <c r="J4195" i="1"/>
  <c r="D4195" i="1"/>
  <c r="Q4194" i="1"/>
  <c r="P4194" i="1"/>
  <c r="O4194" i="1"/>
  <c r="J4194" i="1"/>
  <c r="D4194" i="1"/>
  <c r="Q4193" i="1"/>
  <c r="P4193" i="1"/>
  <c r="O4193" i="1"/>
  <c r="J4193" i="1"/>
  <c r="D4193" i="1"/>
  <c r="Q4192" i="1"/>
  <c r="P4192" i="1"/>
  <c r="O4192" i="1"/>
  <c r="J4192" i="1"/>
  <c r="D4192" i="1"/>
  <c r="Q4191" i="1"/>
  <c r="P4191" i="1"/>
  <c r="O4191" i="1"/>
  <c r="J4191" i="1"/>
  <c r="D4191" i="1"/>
  <c r="Q4190" i="1"/>
  <c r="P4190" i="1"/>
  <c r="O4190" i="1"/>
  <c r="J4190" i="1"/>
  <c r="D4190" i="1"/>
  <c r="Q4189" i="1"/>
  <c r="P4189" i="1"/>
  <c r="O4189" i="1"/>
  <c r="J4189" i="1"/>
  <c r="D4189" i="1"/>
  <c r="Q4188" i="1"/>
  <c r="P4188" i="1"/>
  <c r="O4188" i="1"/>
  <c r="J4188" i="1"/>
  <c r="D4188" i="1"/>
  <c r="Q4187" i="1"/>
  <c r="P4187" i="1"/>
  <c r="O4187" i="1"/>
  <c r="J4187" i="1"/>
  <c r="D4187" i="1"/>
  <c r="Q4186" i="1"/>
  <c r="P4186" i="1"/>
  <c r="O4186" i="1"/>
  <c r="J4186" i="1"/>
  <c r="D4186" i="1"/>
  <c r="Q4185" i="1"/>
  <c r="P4185" i="1"/>
  <c r="O4185" i="1"/>
  <c r="J4185" i="1"/>
  <c r="D4185" i="1"/>
  <c r="Q4184" i="1"/>
  <c r="P4184" i="1"/>
  <c r="O4184" i="1"/>
  <c r="J4184" i="1"/>
  <c r="D4184" i="1"/>
  <c r="Q4183" i="1"/>
  <c r="P4183" i="1"/>
  <c r="O4183" i="1"/>
  <c r="J4183" i="1"/>
  <c r="D4183" i="1"/>
  <c r="Q4182" i="1"/>
  <c r="P4182" i="1"/>
  <c r="O4182" i="1"/>
  <c r="J4182" i="1"/>
  <c r="D4182" i="1"/>
  <c r="Q4181" i="1"/>
  <c r="P4181" i="1"/>
  <c r="O4181" i="1"/>
  <c r="J4181" i="1"/>
  <c r="D4181" i="1"/>
  <c r="Q4180" i="1"/>
  <c r="P4180" i="1"/>
  <c r="O4180" i="1"/>
  <c r="J4180" i="1"/>
  <c r="D4180" i="1"/>
  <c r="Q4179" i="1"/>
  <c r="P4179" i="1"/>
  <c r="O4179" i="1"/>
  <c r="J4179" i="1"/>
  <c r="D4179" i="1"/>
  <c r="Q4178" i="1"/>
  <c r="P4178" i="1"/>
  <c r="O4178" i="1"/>
  <c r="J4178" i="1"/>
  <c r="D4178" i="1"/>
  <c r="Q4177" i="1"/>
  <c r="P4177" i="1"/>
  <c r="O4177" i="1"/>
  <c r="J4177" i="1"/>
  <c r="D4177" i="1"/>
  <c r="Q4176" i="1"/>
  <c r="P4176" i="1"/>
  <c r="O4176" i="1"/>
  <c r="J4176" i="1"/>
  <c r="D4176" i="1"/>
  <c r="Q4175" i="1"/>
  <c r="P4175" i="1"/>
  <c r="O4175" i="1"/>
  <c r="J4175" i="1"/>
  <c r="D4175" i="1"/>
  <c r="Q4174" i="1"/>
  <c r="P4174" i="1"/>
  <c r="O4174" i="1"/>
  <c r="J4174" i="1"/>
  <c r="D4174" i="1"/>
  <c r="Q4173" i="1"/>
  <c r="P4173" i="1"/>
  <c r="O4173" i="1"/>
  <c r="J4173" i="1"/>
  <c r="D4173" i="1"/>
  <c r="Q4172" i="1"/>
  <c r="P4172" i="1"/>
  <c r="O4172" i="1"/>
  <c r="J4172" i="1"/>
  <c r="D4172" i="1"/>
  <c r="Q4171" i="1"/>
  <c r="P4171" i="1"/>
  <c r="O4171" i="1"/>
  <c r="J4171" i="1"/>
  <c r="D4171" i="1"/>
  <c r="Q4170" i="1"/>
  <c r="P4170" i="1"/>
  <c r="O4170" i="1"/>
  <c r="J4170" i="1"/>
  <c r="D4170" i="1"/>
  <c r="Q4169" i="1"/>
  <c r="P4169" i="1"/>
  <c r="O4169" i="1"/>
  <c r="J4169" i="1"/>
  <c r="D4169" i="1"/>
  <c r="Q4168" i="1"/>
  <c r="P4168" i="1"/>
  <c r="O4168" i="1"/>
  <c r="J4168" i="1"/>
  <c r="D4168" i="1"/>
  <c r="Q4167" i="1"/>
  <c r="P4167" i="1"/>
  <c r="O4167" i="1"/>
  <c r="J4167" i="1"/>
  <c r="D4167" i="1"/>
  <c r="Q4166" i="1"/>
  <c r="P4166" i="1"/>
  <c r="O4166" i="1"/>
  <c r="J4166" i="1"/>
  <c r="D4166" i="1"/>
  <c r="Q4165" i="1"/>
  <c r="P4165" i="1"/>
  <c r="O4165" i="1"/>
  <c r="J4165" i="1"/>
  <c r="D4165" i="1"/>
  <c r="Q4164" i="1"/>
  <c r="P4164" i="1"/>
  <c r="O4164" i="1"/>
  <c r="J4164" i="1"/>
  <c r="D4164" i="1"/>
  <c r="Q4163" i="1"/>
  <c r="P4163" i="1"/>
  <c r="O4163" i="1"/>
  <c r="J4163" i="1"/>
  <c r="D4163" i="1"/>
  <c r="Q4162" i="1"/>
  <c r="P4162" i="1"/>
  <c r="O4162" i="1"/>
  <c r="J4162" i="1"/>
  <c r="D4162" i="1"/>
  <c r="Q4161" i="1"/>
  <c r="P4161" i="1"/>
  <c r="O4161" i="1"/>
  <c r="J4161" i="1"/>
  <c r="D4161" i="1"/>
  <c r="Q4160" i="1"/>
  <c r="P4160" i="1"/>
  <c r="O4160" i="1"/>
  <c r="J4160" i="1"/>
  <c r="D4160" i="1"/>
  <c r="Q4159" i="1"/>
  <c r="P4159" i="1"/>
  <c r="O4159" i="1"/>
  <c r="J4159" i="1"/>
  <c r="D4159" i="1"/>
  <c r="Q4158" i="1"/>
  <c r="P4158" i="1"/>
  <c r="O4158" i="1"/>
  <c r="J4158" i="1"/>
  <c r="D4158" i="1"/>
  <c r="Q4157" i="1"/>
  <c r="P4157" i="1"/>
  <c r="O4157" i="1"/>
  <c r="J4157" i="1"/>
  <c r="D4157" i="1"/>
  <c r="Q4156" i="1"/>
  <c r="P4156" i="1"/>
  <c r="O4156" i="1"/>
  <c r="J4156" i="1"/>
  <c r="D4156" i="1"/>
  <c r="Q4155" i="1"/>
  <c r="P4155" i="1"/>
  <c r="O4155" i="1"/>
  <c r="J4155" i="1"/>
  <c r="D4155" i="1"/>
  <c r="Q4154" i="1"/>
  <c r="P4154" i="1"/>
  <c r="O4154" i="1"/>
  <c r="J4154" i="1"/>
  <c r="D4154" i="1"/>
  <c r="Q4153" i="1"/>
  <c r="P4153" i="1"/>
  <c r="O4153" i="1"/>
  <c r="J4153" i="1"/>
  <c r="D4153" i="1"/>
  <c r="Q4152" i="1"/>
  <c r="P4152" i="1"/>
  <c r="O4152" i="1"/>
  <c r="J4152" i="1"/>
  <c r="D4152" i="1"/>
  <c r="Q4151" i="1"/>
  <c r="P4151" i="1"/>
  <c r="O4151" i="1"/>
  <c r="J4151" i="1"/>
  <c r="D4151" i="1"/>
  <c r="Q4150" i="1"/>
  <c r="P4150" i="1"/>
  <c r="O4150" i="1"/>
  <c r="J4150" i="1"/>
  <c r="D4150" i="1"/>
  <c r="Q4149" i="1"/>
  <c r="P4149" i="1"/>
  <c r="O4149" i="1"/>
  <c r="J4149" i="1"/>
  <c r="D4149" i="1"/>
  <c r="Q4148" i="1"/>
  <c r="P4148" i="1"/>
  <c r="O4148" i="1"/>
  <c r="J4148" i="1"/>
  <c r="D4148" i="1"/>
  <c r="Q4147" i="1"/>
  <c r="P4147" i="1"/>
  <c r="O4147" i="1"/>
  <c r="J4147" i="1"/>
  <c r="D4147" i="1"/>
  <c r="Q4146" i="1"/>
  <c r="P4146" i="1"/>
  <c r="O4146" i="1"/>
  <c r="J4146" i="1"/>
  <c r="D4146" i="1"/>
  <c r="Q4145" i="1"/>
  <c r="P4145" i="1"/>
  <c r="O4145" i="1"/>
  <c r="J4145" i="1"/>
  <c r="D4145" i="1"/>
  <c r="Q4144" i="1"/>
  <c r="P4144" i="1"/>
  <c r="O4144" i="1"/>
  <c r="J4144" i="1"/>
  <c r="D4144" i="1"/>
  <c r="Q4143" i="1"/>
  <c r="P4143" i="1"/>
  <c r="O4143" i="1"/>
  <c r="J4143" i="1"/>
  <c r="D4143" i="1"/>
  <c r="Q4142" i="1"/>
  <c r="P4142" i="1"/>
  <c r="O4142" i="1"/>
  <c r="J4142" i="1"/>
  <c r="D4142" i="1"/>
  <c r="Q4141" i="1"/>
  <c r="P4141" i="1"/>
  <c r="O4141" i="1"/>
  <c r="J4141" i="1"/>
  <c r="D4141" i="1"/>
  <c r="Q4140" i="1"/>
  <c r="P4140" i="1"/>
  <c r="O4140" i="1"/>
  <c r="J4140" i="1"/>
  <c r="D4140" i="1"/>
  <c r="Q4139" i="1"/>
  <c r="P4139" i="1"/>
  <c r="O4139" i="1"/>
  <c r="J4139" i="1"/>
  <c r="D4139" i="1"/>
  <c r="Q4138" i="1"/>
  <c r="P4138" i="1"/>
  <c r="O4138" i="1"/>
  <c r="J4138" i="1"/>
  <c r="D4138" i="1"/>
  <c r="Q4137" i="1"/>
  <c r="P4137" i="1"/>
  <c r="O4137" i="1"/>
  <c r="J4137" i="1"/>
  <c r="D4137" i="1"/>
  <c r="Q4136" i="1"/>
  <c r="P4136" i="1"/>
  <c r="O4136" i="1"/>
  <c r="J4136" i="1"/>
  <c r="D4136" i="1"/>
  <c r="Q4135" i="1"/>
  <c r="P4135" i="1"/>
  <c r="O4135" i="1"/>
  <c r="J4135" i="1"/>
  <c r="D4135" i="1"/>
  <c r="Q4134" i="1"/>
  <c r="P4134" i="1"/>
  <c r="O4134" i="1"/>
  <c r="J4134" i="1"/>
  <c r="D4134" i="1"/>
  <c r="Q4133" i="1"/>
  <c r="P4133" i="1"/>
  <c r="O4133" i="1"/>
  <c r="J4133" i="1"/>
  <c r="D4133" i="1"/>
  <c r="Q4132" i="1"/>
  <c r="P4132" i="1"/>
  <c r="O4132" i="1"/>
  <c r="J4132" i="1"/>
  <c r="D4132" i="1"/>
  <c r="Q4131" i="1"/>
  <c r="P4131" i="1"/>
  <c r="O4131" i="1"/>
  <c r="J4131" i="1"/>
  <c r="D4131" i="1"/>
  <c r="Q4130" i="1"/>
  <c r="P4130" i="1"/>
  <c r="O4130" i="1"/>
  <c r="J4130" i="1"/>
  <c r="D4130" i="1"/>
  <c r="Q4129" i="1"/>
  <c r="P4129" i="1"/>
  <c r="O4129" i="1"/>
  <c r="J4129" i="1"/>
  <c r="D4129" i="1"/>
  <c r="Q4128" i="1"/>
  <c r="P4128" i="1"/>
  <c r="O4128" i="1"/>
  <c r="J4128" i="1"/>
  <c r="D4128" i="1"/>
  <c r="Q4127" i="1"/>
  <c r="P4127" i="1"/>
  <c r="O4127" i="1"/>
  <c r="J4127" i="1"/>
  <c r="D4127" i="1"/>
  <c r="Q4126" i="1"/>
  <c r="P4126" i="1"/>
  <c r="O4126" i="1"/>
  <c r="J4126" i="1"/>
  <c r="D4126" i="1"/>
  <c r="Q4125" i="1"/>
  <c r="P4125" i="1"/>
  <c r="O4125" i="1"/>
  <c r="J4125" i="1"/>
  <c r="D4125" i="1"/>
  <c r="Q4124" i="1"/>
  <c r="P4124" i="1"/>
  <c r="O4124" i="1"/>
  <c r="J4124" i="1"/>
  <c r="D4124" i="1"/>
  <c r="Q4123" i="1"/>
  <c r="P4123" i="1"/>
  <c r="O4123" i="1"/>
  <c r="J4123" i="1"/>
  <c r="D4123" i="1"/>
  <c r="Q4122" i="1"/>
  <c r="P4122" i="1"/>
  <c r="O4122" i="1"/>
  <c r="J4122" i="1"/>
  <c r="D4122" i="1"/>
  <c r="Q4121" i="1"/>
  <c r="P4121" i="1"/>
  <c r="O4121" i="1"/>
  <c r="J4121" i="1"/>
  <c r="D4121" i="1"/>
  <c r="Q4120" i="1"/>
  <c r="P4120" i="1"/>
  <c r="O4120" i="1"/>
  <c r="J4120" i="1"/>
  <c r="D4120" i="1"/>
  <c r="Q4119" i="1"/>
  <c r="P4119" i="1"/>
  <c r="O4119" i="1"/>
  <c r="J4119" i="1"/>
  <c r="D4119" i="1"/>
  <c r="Q4118" i="1"/>
  <c r="P4118" i="1"/>
  <c r="O4118" i="1"/>
  <c r="J4118" i="1"/>
  <c r="D4118" i="1"/>
  <c r="Q4117" i="1"/>
  <c r="P4117" i="1"/>
  <c r="O4117" i="1"/>
  <c r="J4117" i="1"/>
  <c r="D4117" i="1"/>
  <c r="Q4116" i="1"/>
  <c r="P4116" i="1"/>
  <c r="O4116" i="1"/>
  <c r="J4116" i="1"/>
  <c r="D4116" i="1"/>
  <c r="Q4115" i="1"/>
  <c r="P4115" i="1"/>
  <c r="O4115" i="1"/>
  <c r="J4115" i="1"/>
  <c r="D4115" i="1"/>
  <c r="Q4114" i="1"/>
  <c r="P4114" i="1"/>
  <c r="O4114" i="1"/>
  <c r="J4114" i="1"/>
  <c r="D4114" i="1"/>
  <c r="Q4113" i="1"/>
  <c r="P4113" i="1"/>
  <c r="O4113" i="1"/>
  <c r="J4113" i="1"/>
  <c r="D4113" i="1"/>
  <c r="Q4112" i="1"/>
  <c r="P4112" i="1"/>
  <c r="O4112" i="1"/>
  <c r="J4112" i="1"/>
  <c r="D4112" i="1"/>
  <c r="Q4111" i="1"/>
  <c r="P4111" i="1"/>
  <c r="O4111" i="1"/>
  <c r="J4111" i="1"/>
  <c r="D4111" i="1"/>
  <c r="Q4110" i="1"/>
  <c r="P4110" i="1"/>
  <c r="O4110" i="1"/>
  <c r="J4110" i="1"/>
  <c r="D4110" i="1"/>
  <c r="Q4109" i="1"/>
  <c r="P4109" i="1"/>
  <c r="O4109" i="1"/>
  <c r="J4109" i="1"/>
  <c r="D4109" i="1"/>
  <c r="Q4108" i="1"/>
  <c r="P4108" i="1"/>
  <c r="O4108" i="1"/>
  <c r="J4108" i="1"/>
  <c r="D4108" i="1"/>
  <c r="Q4107" i="1"/>
  <c r="P4107" i="1"/>
  <c r="O4107" i="1"/>
  <c r="J4107" i="1"/>
  <c r="D4107" i="1"/>
  <c r="Q4106" i="1"/>
  <c r="P4106" i="1"/>
  <c r="O4106" i="1"/>
  <c r="J4106" i="1"/>
  <c r="D4106" i="1"/>
  <c r="Q4105" i="1"/>
  <c r="P4105" i="1"/>
  <c r="O4105" i="1"/>
  <c r="J4105" i="1"/>
  <c r="D4105" i="1"/>
  <c r="Q4104" i="1"/>
  <c r="P4104" i="1"/>
  <c r="O4104" i="1"/>
  <c r="J4104" i="1"/>
  <c r="D4104" i="1"/>
  <c r="Q4103" i="1"/>
  <c r="P4103" i="1"/>
  <c r="O4103" i="1"/>
  <c r="J4103" i="1"/>
  <c r="D4103" i="1"/>
  <c r="Q4102" i="1"/>
  <c r="P4102" i="1"/>
  <c r="O4102" i="1"/>
  <c r="J4102" i="1"/>
  <c r="D4102" i="1"/>
  <c r="Q4101" i="1"/>
  <c r="P4101" i="1"/>
  <c r="O4101" i="1"/>
  <c r="J4101" i="1"/>
  <c r="D4101" i="1"/>
  <c r="Q4100" i="1"/>
  <c r="P4100" i="1"/>
  <c r="O4100" i="1"/>
  <c r="J4100" i="1"/>
  <c r="D4100" i="1"/>
  <c r="Q4099" i="1"/>
  <c r="P4099" i="1"/>
  <c r="O4099" i="1"/>
  <c r="J4099" i="1"/>
  <c r="D4099" i="1"/>
  <c r="Q4098" i="1"/>
  <c r="P4098" i="1"/>
  <c r="O4098" i="1"/>
  <c r="J4098" i="1"/>
  <c r="D4098" i="1"/>
  <c r="Q4097" i="1"/>
  <c r="P4097" i="1"/>
  <c r="O4097" i="1"/>
  <c r="J4097" i="1"/>
  <c r="D4097" i="1"/>
  <c r="Q4096" i="1"/>
  <c r="P4096" i="1"/>
  <c r="O4096" i="1"/>
  <c r="J4096" i="1"/>
  <c r="D4096" i="1"/>
  <c r="Q4095" i="1"/>
  <c r="P4095" i="1"/>
  <c r="O4095" i="1"/>
  <c r="J4095" i="1"/>
  <c r="D4095" i="1"/>
  <c r="Q4094" i="1"/>
  <c r="P4094" i="1"/>
  <c r="O4094" i="1"/>
  <c r="J4094" i="1"/>
  <c r="D4094" i="1"/>
  <c r="Q4093" i="1"/>
  <c r="P4093" i="1"/>
  <c r="O4093" i="1"/>
  <c r="J4093" i="1"/>
  <c r="D4093" i="1"/>
  <c r="Q4092" i="1"/>
  <c r="P4092" i="1"/>
  <c r="O4092" i="1"/>
  <c r="J4092" i="1"/>
  <c r="D4092" i="1"/>
  <c r="Q4091" i="1"/>
  <c r="P4091" i="1"/>
  <c r="O4091" i="1"/>
  <c r="J4091" i="1"/>
  <c r="D4091" i="1"/>
  <c r="Q4090" i="1"/>
  <c r="P4090" i="1"/>
  <c r="O4090" i="1"/>
  <c r="J4090" i="1"/>
  <c r="D4090" i="1"/>
  <c r="Q4089" i="1"/>
  <c r="P4089" i="1"/>
  <c r="O4089" i="1"/>
  <c r="J4089" i="1"/>
  <c r="D4089" i="1"/>
  <c r="Q4088" i="1"/>
  <c r="P4088" i="1"/>
  <c r="O4088" i="1"/>
  <c r="J4088" i="1"/>
  <c r="D4088" i="1"/>
  <c r="Q4087" i="1"/>
  <c r="P4087" i="1"/>
  <c r="O4087" i="1"/>
  <c r="J4087" i="1"/>
  <c r="D4087" i="1"/>
  <c r="Q4086" i="1"/>
  <c r="P4086" i="1"/>
  <c r="O4086" i="1"/>
  <c r="J4086" i="1"/>
  <c r="D4086" i="1"/>
  <c r="Q4085" i="1"/>
  <c r="P4085" i="1"/>
  <c r="O4085" i="1"/>
  <c r="J4085" i="1"/>
  <c r="D4085" i="1"/>
  <c r="Q4084" i="1"/>
  <c r="P4084" i="1"/>
  <c r="O4084" i="1"/>
  <c r="J4084" i="1"/>
  <c r="D4084" i="1"/>
  <c r="Q4083" i="1"/>
  <c r="P4083" i="1"/>
  <c r="O4083" i="1"/>
  <c r="J4083" i="1"/>
  <c r="D4083" i="1"/>
  <c r="Q4082" i="1"/>
  <c r="P4082" i="1"/>
  <c r="O4082" i="1"/>
  <c r="J4082" i="1"/>
  <c r="D4082" i="1"/>
  <c r="Q4081" i="1"/>
  <c r="P4081" i="1"/>
  <c r="O4081" i="1"/>
  <c r="J4081" i="1"/>
  <c r="D4081" i="1"/>
  <c r="Q4080" i="1"/>
  <c r="P4080" i="1"/>
  <c r="O4080" i="1"/>
  <c r="J4080" i="1"/>
  <c r="D4080" i="1"/>
  <c r="Q4079" i="1"/>
  <c r="P4079" i="1"/>
  <c r="O4079" i="1"/>
  <c r="J4079" i="1"/>
  <c r="D4079" i="1"/>
  <c r="Q4078" i="1"/>
  <c r="P4078" i="1"/>
  <c r="O4078" i="1"/>
  <c r="J4078" i="1"/>
  <c r="D4078" i="1"/>
  <c r="Q4077" i="1"/>
  <c r="P4077" i="1"/>
  <c r="O4077" i="1"/>
  <c r="J4077" i="1"/>
  <c r="D4077" i="1"/>
  <c r="Q4076" i="1"/>
  <c r="P4076" i="1"/>
  <c r="O4076" i="1"/>
  <c r="J4076" i="1"/>
  <c r="D4076" i="1"/>
  <c r="Q4075" i="1"/>
  <c r="P4075" i="1"/>
  <c r="O4075" i="1"/>
  <c r="J4075" i="1"/>
  <c r="D4075" i="1"/>
  <c r="Q4074" i="1"/>
  <c r="P4074" i="1"/>
  <c r="O4074" i="1"/>
  <c r="J4074" i="1"/>
  <c r="D4074" i="1"/>
  <c r="Q4073" i="1"/>
  <c r="P4073" i="1"/>
  <c r="O4073" i="1"/>
  <c r="J4073" i="1"/>
  <c r="D4073" i="1"/>
  <c r="Q4072" i="1"/>
  <c r="P4072" i="1"/>
  <c r="O4072" i="1"/>
  <c r="J4072" i="1"/>
  <c r="D4072" i="1"/>
  <c r="Q4071" i="1"/>
  <c r="P4071" i="1"/>
  <c r="O4071" i="1"/>
  <c r="J4071" i="1"/>
  <c r="D4071" i="1"/>
  <c r="Q4070" i="1"/>
  <c r="P4070" i="1"/>
  <c r="O4070" i="1"/>
  <c r="J4070" i="1"/>
  <c r="D4070" i="1"/>
  <c r="Q4069" i="1"/>
  <c r="P4069" i="1"/>
  <c r="O4069" i="1"/>
  <c r="J4069" i="1"/>
  <c r="D4069" i="1"/>
  <c r="Q4068" i="1"/>
  <c r="P4068" i="1"/>
  <c r="O4068" i="1"/>
  <c r="J4068" i="1"/>
  <c r="D4068" i="1"/>
  <c r="Q4067" i="1"/>
  <c r="P4067" i="1"/>
  <c r="O4067" i="1"/>
  <c r="J4067" i="1"/>
  <c r="D4067" i="1"/>
  <c r="Q4066" i="1"/>
  <c r="P4066" i="1"/>
  <c r="O4066" i="1"/>
  <c r="J4066" i="1"/>
  <c r="D4066" i="1"/>
  <c r="Q4065" i="1"/>
  <c r="P4065" i="1"/>
  <c r="O4065" i="1"/>
  <c r="J4065" i="1"/>
  <c r="D4065" i="1"/>
  <c r="Q4064" i="1"/>
  <c r="P4064" i="1"/>
  <c r="O4064" i="1"/>
  <c r="J4064" i="1"/>
  <c r="D4064" i="1"/>
  <c r="Q4063" i="1"/>
  <c r="P4063" i="1"/>
  <c r="O4063" i="1"/>
  <c r="J4063" i="1"/>
  <c r="D4063" i="1"/>
  <c r="Q4062" i="1"/>
  <c r="P4062" i="1"/>
  <c r="O4062" i="1"/>
  <c r="J4062" i="1"/>
  <c r="D4062" i="1"/>
  <c r="Q4061" i="1"/>
  <c r="P4061" i="1"/>
  <c r="O4061" i="1"/>
  <c r="J4061" i="1"/>
  <c r="D4061" i="1"/>
  <c r="Q4060" i="1"/>
  <c r="P4060" i="1"/>
  <c r="O4060" i="1"/>
  <c r="J4060" i="1"/>
  <c r="D4060" i="1"/>
  <c r="Q4059" i="1"/>
  <c r="P4059" i="1"/>
  <c r="O4059" i="1"/>
  <c r="J4059" i="1"/>
  <c r="D4059" i="1"/>
  <c r="Q4058" i="1"/>
  <c r="P4058" i="1"/>
  <c r="O4058" i="1"/>
  <c r="J4058" i="1"/>
  <c r="D4058" i="1"/>
  <c r="Q4057" i="1"/>
  <c r="P4057" i="1"/>
  <c r="O4057" i="1"/>
  <c r="J4057" i="1"/>
  <c r="D4057" i="1"/>
  <c r="Q4056" i="1"/>
  <c r="P4056" i="1"/>
  <c r="O4056" i="1"/>
  <c r="J4056" i="1"/>
  <c r="D4056" i="1"/>
  <c r="Q4055" i="1"/>
  <c r="P4055" i="1"/>
  <c r="O4055" i="1"/>
  <c r="J4055" i="1"/>
  <c r="D4055" i="1"/>
  <c r="Q4054" i="1"/>
  <c r="P4054" i="1"/>
  <c r="O4054" i="1"/>
  <c r="J4054" i="1"/>
  <c r="D4054" i="1"/>
  <c r="Q4053" i="1"/>
  <c r="P4053" i="1"/>
  <c r="O4053" i="1"/>
  <c r="J4053" i="1"/>
  <c r="D4053" i="1"/>
  <c r="Q4052" i="1"/>
  <c r="P4052" i="1"/>
  <c r="O4052" i="1"/>
  <c r="J4052" i="1"/>
  <c r="D4052" i="1"/>
  <c r="Q4051" i="1"/>
  <c r="P4051" i="1"/>
  <c r="O4051" i="1"/>
  <c r="J4051" i="1"/>
  <c r="D4051" i="1"/>
  <c r="Q4050" i="1"/>
  <c r="P4050" i="1"/>
  <c r="O4050" i="1"/>
  <c r="J4050" i="1"/>
  <c r="D4050" i="1"/>
  <c r="Q4049" i="1"/>
  <c r="P4049" i="1"/>
  <c r="O4049" i="1"/>
  <c r="J4049" i="1"/>
  <c r="D4049" i="1"/>
  <c r="Q4048" i="1"/>
  <c r="P4048" i="1"/>
  <c r="O4048" i="1"/>
  <c r="J4048" i="1"/>
  <c r="D4048" i="1"/>
  <c r="Q4047" i="1"/>
  <c r="P4047" i="1"/>
  <c r="O4047" i="1"/>
  <c r="J4047" i="1"/>
  <c r="D4047" i="1"/>
  <c r="Q4046" i="1"/>
  <c r="P4046" i="1"/>
  <c r="O4046" i="1"/>
  <c r="J4046" i="1"/>
  <c r="D4046" i="1"/>
  <c r="Q4045" i="1"/>
  <c r="P4045" i="1"/>
  <c r="O4045" i="1"/>
  <c r="J4045" i="1"/>
  <c r="D4045" i="1"/>
  <c r="Q4044" i="1"/>
  <c r="P4044" i="1"/>
  <c r="O4044" i="1"/>
  <c r="J4044" i="1"/>
  <c r="D4044" i="1"/>
  <c r="Q4043" i="1"/>
  <c r="P4043" i="1"/>
  <c r="O4043" i="1"/>
  <c r="J4043" i="1"/>
  <c r="D4043" i="1"/>
  <c r="Q4042" i="1"/>
  <c r="P4042" i="1"/>
  <c r="O4042" i="1"/>
  <c r="J4042" i="1"/>
  <c r="D4042" i="1"/>
  <c r="Q4041" i="1"/>
  <c r="P4041" i="1"/>
  <c r="O4041" i="1"/>
  <c r="J4041" i="1"/>
  <c r="D4041" i="1"/>
  <c r="Q4040" i="1"/>
  <c r="P4040" i="1"/>
  <c r="O4040" i="1"/>
  <c r="J4040" i="1"/>
  <c r="D4040" i="1"/>
  <c r="Q4039" i="1"/>
  <c r="P4039" i="1"/>
  <c r="O4039" i="1"/>
  <c r="J4039" i="1"/>
  <c r="D4039" i="1"/>
  <c r="Q4038" i="1"/>
  <c r="P4038" i="1"/>
  <c r="O4038" i="1"/>
  <c r="J4038" i="1"/>
  <c r="D4038" i="1"/>
  <c r="Q4037" i="1"/>
  <c r="P4037" i="1"/>
  <c r="O4037" i="1"/>
  <c r="J4037" i="1"/>
  <c r="D4037" i="1"/>
  <c r="Q4036" i="1"/>
  <c r="P4036" i="1"/>
  <c r="O4036" i="1"/>
  <c r="J4036" i="1"/>
  <c r="D4036" i="1"/>
  <c r="Q4035" i="1"/>
  <c r="P4035" i="1"/>
  <c r="O4035" i="1"/>
  <c r="J4035" i="1"/>
  <c r="D4035" i="1"/>
  <c r="Q4034" i="1"/>
  <c r="P4034" i="1"/>
  <c r="O4034" i="1"/>
  <c r="J4034" i="1"/>
  <c r="D4034" i="1"/>
  <c r="Q4033" i="1"/>
  <c r="P4033" i="1"/>
  <c r="O4033" i="1"/>
  <c r="J4033" i="1"/>
  <c r="D4033" i="1"/>
  <c r="Q4032" i="1"/>
  <c r="P4032" i="1"/>
  <c r="O4032" i="1"/>
  <c r="J4032" i="1"/>
  <c r="D4032" i="1"/>
  <c r="Q4031" i="1"/>
  <c r="P4031" i="1"/>
  <c r="O4031" i="1"/>
  <c r="J4031" i="1"/>
  <c r="D4031" i="1"/>
  <c r="Q4030" i="1"/>
  <c r="P4030" i="1"/>
  <c r="O4030" i="1"/>
  <c r="J4030" i="1"/>
  <c r="D4030" i="1"/>
  <c r="Q4029" i="1"/>
  <c r="P4029" i="1"/>
  <c r="O4029" i="1"/>
  <c r="J4029" i="1"/>
  <c r="D4029" i="1"/>
  <c r="Q4028" i="1"/>
  <c r="P4028" i="1"/>
  <c r="O4028" i="1"/>
  <c r="J4028" i="1"/>
  <c r="D4028" i="1"/>
  <c r="Q4027" i="1"/>
  <c r="P4027" i="1"/>
  <c r="O4027" i="1"/>
  <c r="J4027" i="1"/>
  <c r="D4027" i="1"/>
  <c r="Q4026" i="1"/>
  <c r="P4026" i="1"/>
  <c r="O4026" i="1"/>
  <c r="J4026" i="1"/>
  <c r="D4026" i="1"/>
  <c r="Q4025" i="1"/>
  <c r="P4025" i="1"/>
  <c r="O4025" i="1"/>
  <c r="J4025" i="1"/>
  <c r="D4025" i="1"/>
  <c r="Q4024" i="1"/>
  <c r="P4024" i="1"/>
  <c r="O4024" i="1"/>
  <c r="J4024" i="1"/>
  <c r="D4024" i="1"/>
  <c r="Q4023" i="1"/>
  <c r="P4023" i="1"/>
  <c r="O4023" i="1"/>
  <c r="J4023" i="1"/>
  <c r="D4023" i="1"/>
  <c r="Q4022" i="1"/>
  <c r="P4022" i="1"/>
  <c r="O4022" i="1"/>
  <c r="J4022" i="1"/>
  <c r="D4022" i="1"/>
  <c r="Q4021" i="1"/>
  <c r="P4021" i="1"/>
  <c r="O4021" i="1"/>
  <c r="J4021" i="1"/>
  <c r="D4021" i="1"/>
  <c r="Q4020" i="1"/>
  <c r="P4020" i="1"/>
  <c r="O4020" i="1"/>
  <c r="J4020" i="1"/>
  <c r="D4020" i="1"/>
  <c r="Q4019" i="1"/>
  <c r="P4019" i="1"/>
  <c r="O4019" i="1"/>
  <c r="J4019" i="1"/>
  <c r="D4019" i="1"/>
  <c r="Q4018" i="1"/>
  <c r="P4018" i="1"/>
  <c r="O4018" i="1"/>
  <c r="J4018" i="1"/>
  <c r="D4018" i="1"/>
  <c r="Q4017" i="1"/>
  <c r="P4017" i="1"/>
  <c r="O4017" i="1"/>
  <c r="J4017" i="1"/>
  <c r="D4017" i="1"/>
  <c r="Q4016" i="1"/>
  <c r="P4016" i="1"/>
  <c r="O4016" i="1"/>
  <c r="J4016" i="1"/>
  <c r="D4016" i="1"/>
  <c r="Q4015" i="1"/>
  <c r="P4015" i="1"/>
  <c r="O4015" i="1"/>
  <c r="J4015" i="1"/>
  <c r="D4015" i="1"/>
  <c r="Q4014" i="1"/>
  <c r="P4014" i="1"/>
  <c r="O4014" i="1"/>
  <c r="J4014" i="1"/>
  <c r="D4014" i="1"/>
  <c r="Q4013" i="1"/>
  <c r="P4013" i="1"/>
  <c r="O4013" i="1"/>
  <c r="J4013" i="1"/>
  <c r="D4013" i="1"/>
  <c r="Q4012" i="1"/>
  <c r="P4012" i="1"/>
  <c r="O4012" i="1"/>
  <c r="J4012" i="1"/>
  <c r="D4012" i="1"/>
  <c r="Q4011" i="1"/>
  <c r="P4011" i="1"/>
  <c r="O4011" i="1"/>
  <c r="J4011" i="1"/>
  <c r="D4011" i="1"/>
  <c r="Q4010" i="1"/>
  <c r="P4010" i="1"/>
  <c r="O4010" i="1"/>
  <c r="J4010" i="1"/>
  <c r="D4010" i="1"/>
  <c r="Q4009" i="1"/>
  <c r="P4009" i="1"/>
  <c r="O4009" i="1"/>
  <c r="J4009" i="1"/>
  <c r="D4009" i="1"/>
  <c r="Q4008" i="1"/>
  <c r="P4008" i="1"/>
  <c r="O4008" i="1"/>
  <c r="J4008" i="1"/>
  <c r="D4008" i="1"/>
  <c r="Q4007" i="1"/>
  <c r="P4007" i="1"/>
  <c r="O4007" i="1"/>
  <c r="J4007" i="1"/>
  <c r="D4007" i="1"/>
  <c r="Q4006" i="1"/>
  <c r="P4006" i="1"/>
  <c r="O4006" i="1"/>
  <c r="J4006" i="1"/>
  <c r="D4006" i="1"/>
  <c r="Q4005" i="1"/>
  <c r="P4005" i="1"/>
  <c r="O4005" i="1"/>
  <c r="J4005" i="1"/>
  <c r="D4005" i="1"/>
  <c r="Q4004" i="1"/>
  <c r="P4004" i="1"/>
  <c r="O4004" i="1"/>
  <c r="J4004" i="1"/>
  <c r="D4004" i="1"/>
  <c r="Q4003" i="1"/>
  <c r="P4003" i="1"/>
  <c r="O4003" i="1"/>
  <c r="J4003" i="1"/>
  <c r="D4003" i="1"/>
  <c r="Q4002" i="1"/>
  <c r="P4002" i="1"/>
  <c r="O4002" i="1"/>
  <c r="J4002" i="1"/>
  <c r="D4002" i="1"/>
  <c r="Q4001" i="1"/>
  <c r="P4001" i="1"/>
  <c r="O4001" i="1"/>
  <c r="J4001" i="1"/>
  <c r="D4001" i="1"/>
  <c r="Q4000" i="1"/>
  <c r="P4000" i="1"/>
  <c r="O4000" i="1"/>
  <c r="J4000" i="1"/>
  <c r="D4000" i="1"/>
  <c r="Q3999" i="1"/>
  <c r="P3999" i="1"/>
  <c r="O3999" i="1"/>
  <c r="J3999" i="1"/>
  <c r="D3999" i="1"/>
  <c r="Q3998" i="1"/>
  <c r="P3998" i="1"/>
  <c r="O3998" i="1"/>
  <c r="J3998" i="1"/>
  <c r="D3998" i="1"/>
  <c r="Q3997" i="1"/>
  <c r="P3997" i="1"/>
  <c r="O3997" i="1"/>
  <c r="J3997" i="1"/>
  <c r="D3997" i="1"/>
  <c r="Q3996" i="1"/>
  <c r="P3996" i="1"/>
  <c r="O3996" i="1"/>
  <c r="J3996" i="1"/>
  <c r="D3996" i="1"/>
  <c r="Q3995" i="1"/>
  <c r="P3995" i="1"/>
  <c r="O3995" i="1"/>
  <c r="J3995" i="1"/>
  <c r="D3995" i="1"/>
  <c r="Q3994" i="1"/>
  <c r="P3994" i="1"/>
  <c r="O3994" i="1"/>
  <c r="J3994" i="1"/>
  <c r="D3994" i="1"/>
  <c r="Q3993" i="1"/>
  <c r="P3993" i="1"/>
  <c r="O3993" i="1"/>
  <c r="J3993" i="1"/>
  <c r="D3993" i="1"/>
  <c r="Q3992" i="1"/>
  <c r="P3992" i="1"/>
  <c r="O3992" i="1"/>
  <c r="J3992" i="1"/>
  <c r="D3992" i="1"/>
  <c r="Q3991" i="1"/>
  <c r="P3991" i="1"/>
  <c r="O3991" i="1"/>
  <c r="J3991" i="1"/>
  <c r="D3991" i="1"/>
  <c r="Q3990" i="1"/>
  <c r="P3990" i="1"/>
  <c r="O3990" i="1"/>
  <c r="J3990" i="1"/>
  <c r="D3990" i="1"/>
  <c r="Q3989" i="1"/>
  <c r="P3989" i="1"/>
  <c r="O3989" i="1"/>
  <c r="J3989" i="1"/>
  <c r="D3989" i="1"/>
  <c r="Q3988" i="1"/>
  <c r="P3988" i="1"/>
  <c r="O3988" i="1"/>
  <c r="J3988" i="1"/>
  <c r="D3988" i="1"/>
  <c r="Q3987" i="1"/>
  <c r="P3987" i="1"/>
  <c r="O3987" i="1"/>
  <c r="J3987" i="1"/>
  <c r="D3987" i="1"/>
  <c r="Q3986" i="1"/>
  <c r="P3986" i="1"/>
  <c r="O3986" i="1"/>
  <c r="J3986" i="1"/>
  <c r="D3986" i="1"/>
  <c r="Q3985" i="1"/>
  <c r="P3985" i="1"/>
  <c r="O3985" i="1"/>
  <c r="J3985" i="1"/>
  <c r="D3985" i="1"/>
  <c r="Q3984" i="1"/>
  <c r="P3984" i="1"/>
  <c r="O3984" i="1"/>
  <c r="J3984" i="1"/>
  <c r="D3984" i="1"/>
  <c r="Q3983" i="1"/>
  <c r="P3983" i="1"/>
  <c r="O3983" i="1"/>
  <c r="J3983" i="1"/>
  <c r="D3983" i="1"/>
  <c r="Q3982" i="1"/>
  <c r="P3982" i="1"/>
  <c r="O3982" i="1"/>
  <c r="J3982" i="1"/>
  <c r="D3982" i="1"/>
  <c r="Q3981" i="1"/>
  <c r="P3981" i="1"/>
  <c r="O3981" i="1"/>
  <c r="J3981" i="1"/>
  <c r="D3981" i="1"/>
  <c r="Q3980" i="1"/>
  <c r="P3980" i="1"/>
  <c r="O3980" i="1"/>
  <c r="J3980" i="1"/>
  <c r="D3980" i="1"/>
  <c r="Q3979" i="1"/>
  <c r="P3979" i="1"/>
  <c r="O3979" i="1"/>
  <c r="J3979" i="1"/>
  <c r="D3979" i="1"/>
  <c r="Q3978" i="1"/>
  <c r="P3978" i="1"/>
  <c r="O3978" i="1"/>
  <c r="J3978" i="1"/>
  <c r="D3978" i="1"/>
  <c r="Q3977" i="1"/>
  <c r="P3977" i="1"/>
  <c r="O3977" i="1"/>
  <c r="J3977" i="1"/>
  <c r="D3977" i="1"/>
  <c r="Q3976" i="1"/>
  <c r="P3976" i="1"/>
  <c r="O3976" i="1"/>
  <c r="J3976" i="1"/>
  <c r="D3976" i="1"/>
  <c r="Q3975" i="1"/>
  <c r="P3975" i="1"/>
  <c r="O3975" i="1"/>
  <c r="J3975" i="1"/>
  <c r="D3975" i="1"/>
  <c r="Q3974" i="1"/>
  <c r="P3974" i="1"/>
  <c r="O3974" i="1"/>
  <c r="J3974" i="1"/>
  <c r="D3974" i="1"/>
  <c r="Q3973" i="1"/>
  <c r="P3973" i="1"/>
  <c r="O3973" i="1"/>
  <c r="J3973" i="1"/>
  <c r="D3973" i="1"/>
  <c r="Q3972" i="1"/>
  <c r="P3972" i="1"/>
  <c r="O3972" i="1"/>
  <c r="J3972" i="1"/>
  <c r="D3972" i="1"/>
  <c r="Q3971" i="1"/>
  <c r="P3971" i="1"/>
  <c r="O3971" i="1"/>
  <c r="J3971" i="1"/>
  <c r="D3971" i="1"/>
  <c r="Q3970" i="1"/>
  <c r="P3970" i="1"/>
  <c r="O3970" i="1"/>
  <c r="J3970" i="1"/>
  <c r="D3970" i="1"/>
  <c r="Q3969" i="1"/>
  <c r="P3969" i="1"/>
  <c r="O3969" i="1"/>
  <c r="J3969" i="1"/>
  <c r="D3969" i="1"/>
  <c r="Q3968" i="1"/>
  <c r="P3968" i="1"/>
  <c r="O3968" i="1"/>
  <c r="J3968" i="1"/>
  <c r="D3968" i="1"/>
  <c r="Q3967" i="1"/>
  <c r="P3967" i="1"/>
  <c r="O3967" i="1"/>
  <c r="J3967" i="1"/>
  <c r="D3967" i="1"/>
  <c r="Q3966" i="1"/>
  <c r="P3966" i="1"/>
  <c r="O3966" i="1"/>
  <c r="J3966" i="1"/>
  <c r="D3966" i="1"/>
  <c r="Q3965" i="1"/>
  <c r="P3965" i="1"/>
  <c r="O3965" i="1"/>
  <c r="J3965" i="1"/>
  <c r="D3965" i="1"/>
  <c r="Q3964" i="1"/>
  <c r="P3964" i="1"/>
  <c r="O3964" i="1"/>
  <c r="J3964" i="1"/>
  <c r="D3964" i="1"/>
  <c r="Q3963" i="1"/>
  <c r="P3963" i="1"/>
  <c r="O3963" i="1"/>
  <c r="J3963" i="1"/>
  <c r="D3963" i="1"/>
  <c r="Q3962" i="1"/>
  <c r="P3962" i="1"/>
  <c r="O3962" i="1"/>
  <c r="J3962" i="1"/>
  <c r="D3962" i="1"/>
  <c r="Q3961" i="1"/>
  <c r="P3961" i="1"/>
  <c r="O3961" i="1"/>
  <c r="J3961" i="1"/>
  <c r="D3961" i="1"/>
  <c r="Q3960" i="1"/>
  <c r="P3960" i="1"/>
  <c r="O3960" i="1"/>
  <c r="J3960" i="1"/>
  <c r="D3960" i="1"/>
  <c r="Q3959" i="1"/>
  <c r="P3959" i="1"/>
  <c r="O3959" i="1"/>
  <c r="J3959" i="1"/>
  <c r="D3959" i="1"/>
  <c r="Q3958" i="1"/>
  <c r="P3958" i="1"/>
  <c r="O3958" i="1"/>
  <c r="J3958" i="1"/>
  <c r="D3958" i="1"/>
  <c r="Q3957" i="1"/>
  <c r="P3957" i="1"/>
  <c r="O3957" i="1"/>
  <c r="J3957" i="1"/>
  <c r="D3957" i="1"/>
  <c r="Q3956" i="1"/>
  <c r="P3956" i="1"/>
  <c r="O3956" i="1"/>
  <c r="J3956" i="1"/>
  <c r="D3956" i="1"/>
  <c r="Q3955" i="1"/>
  <c r="P3955" i="1"/>
  <c r="O3955" i="1"/>
  <c r="J3955" i="1"/>
  <c r="D3955" i="1"/>
  <c r="Q3954" i="1"/>
  <c r="P3954" i="1"/>
  <c r="O3954" i="1"/>
  <c r="J3954" i="1"/>
  <c r="D3954" i="1"/>
  <c r="Q3953" i="1"/>
  <c r="P3953" i="1"/>
  <c r="O3953" i="1"/>
  <c r="J3953" i="1"/>
  <c r="D3953" i="1"/>
  <c r="Q3952" i="1"/>
  <c r="P3952" i="1"/>
  <c r="O3952" i="1"/>
  <c r="J3952" i="1"/>
  <c r="D3952" i="1"/>
  <c r="Q3951" i="1"/>
  <c r="P3951" i="1"/>
  <c r="O3951" i="1"/>
  <c r="J3951" i="1"/>
  <c r="D3951" i="1"/>
  <c r="Q3950" i="1"/>
  <c r="P3950" i="1"/>
  <c r="O3950" i="1"/>
  <c r="J3950" i="1"/>
  <c r="D3950" i="1"/>
  <c r="Q3949" i="1"/>
  <c r="P3949" i="1"/>
  <c r="O3949" i="1"/>
  <c r="J3949" i="1"/>
  <c r="D3949" i="1"/>
  <c r="Q3948" i="1"/>
  <c r="P3948" i="1"/>
  <c r="O3948" i="1"/>
  <c r="J3948" i="1"/>
  <c r="D3948" i="1"/>
  <c r="Q3947" i="1"/>
  <c r="P3947" i="1"/>
  <c r="O3947" i="1"/>
  <c r="J3947" i="1"/>
  <c r="D3947" i="1"/>
  <c r="Q3946" i="1"/>
  <c r="P3946" i="1"/>
  <c r="O3946" i="1"/>
  <c r="J3946" i="1"/>
  <c r="D3946" i="1"/>
  <c r="Q3945" i="1"/>
  <c r="P3945" i="1"/>
  <c r="O3945" i="1"/>
  <c r="J3945" i="1"/>
  <c r="D3945" i="1"/>
  <c r="Q3944" i="1"/>
  <c r="P3944" i="1"/>
  <c r="O3944" i="1"/>
  <c r="J3944" i="1"/>
  <c r="D3944" i="1"/>
  <c r="Q3943" i="1"/>
  <c r="P3943" i="1"/>
  <c r="O3943" i="1"/>
  <c r="J3943" i="1"/>
  <c r="D3943" i="1"/>
  <c r="Q3942" i="1"/>
  <c r="P3942" i="1"/>
  <c r="O3942" i="1"/>
  <c r="J3942" i="1"/>
  <c r="D3942" i="1"/>
  <c r="Q3941" i="1"/>
  <c r="P3941" i="1"/>
  <c r="O3941" i="1"/>
  <c r="J3941" i="1"/>
  <c r="D3941" i="1"/>
  <c r="Q3940" i="1"/>
  <c r="P3940" i="1"/>
  <c r="O3940" i="1"/>
  <c r="J3940" i="1"/>
  <c r="D3940" i="1"/>
  <c r="Q3939" i="1"/>
  <c r="P3939" i="1"/>
  <c r="O3939" i="1"/>
  <c r="J3939" i="1"/>
  <c r="D3939" i="1"/>
  <c r="Q3938" i="1"/>
  <c r="P3938" i="1"/>
  <c r="O3938" i="1"/>
  <c r="J3938" i="1"/>
  <c r="D3938" i="1"/>
  <c r="Q3937" i="1"/>
  <c r="P3937" i="1"/>
  <c r="O3937" i="1"/>
  <c r="J3937" i="1"/>
  <c r="D3937" i="1"/>
  <c r="Q3936" i="1"/>
  <c r="P3936" i="1"/>
  <c r="O3936" i="1"/>
  <c r="J3936" i="1"/>
  <c r="D3936" i="1"/>
  <c r="Q3935" i="1"/>
  <c r="P3935" i="1"/>
  <c r="O3935" i="1"/>
  <c r="J3935" i="1"/>
  <c r="D3935" i="1"/>
  <c r="Q3934" i="1"/>
  <c r="P3934" i="1"/>
  <c r="O3934" i="1"/>
  <c r="J3934" i="1"/>
  <c r="D3934" i="1"/>
  <c r="Q3933" i="1"/>
  <c r="P3933" i="1"/>
  <c r="O3933" i="1"/>
  <c r="J3933" i="1"/>
  <c r="D3933" i="1"/>
  <c r="Q3932" i="1"/>
  <c r="P3932" i="1"/>
  <c r="O3932" i="1"/>
  <c r="J3932" i="1"/>
  <c r="D3932" i="1"/>
  <c r="Q3931" i="1"/>
  <c r="P3931" i="1"/>
  <c r="O3931" i="1"/>
  <c r="J3931" i="1"/>
  <c r="D3931" i="1"/>
  <c r="Q3930" i="1"/>
  <c r="P3930" i="1"/>
  <c r="O3930" i="1"/>
  <c r="J3930" i="1"/>
  <c r="D3930" i="1"/>
  <c r="Q3929" i="1"/>
  <c r="P3929" i="1"/>
  <c r="O3929" i="1"/>
  <c r="J3929" i="1"/>
  <c r="D3929" i="1"/>
  <c r="Q3928" i="1"/>
  <c r="P3928" i="1"/>
  <c r="O3928" i="1"/>
  <c r="J3928" i="1"/>
  <c r="D3928" i="1"/>
  <c r="Q3927" i="1"/>
  <c r="P3927" i="1"/>
  <c r="O3927" i="1"/>
  <c r="J3927" i="1"/>
  <c r="D3927" i="1"/>
  <c r="Q3926" i="1"/>
  <c r="P3926" i="1"/>
  <c r="O3926" i="1"/>
  <c r="J3926" i="1"/>
  <c r="D3926" i="1"/>
  <c r="Q3925" i="1"/>
  <c r="P3925" i="1"/>
  <c r="O3925" i="1"/>
  <c r="J3925" i="1"/>
  <c r="D3925" i="1"/>
  <c r="Q3924" i="1"/>
  <c r="P3924" i="1"/>
  <c r="O3924" i="1"/>
  <c r="J3924" i="1"/>
  <c r="D3924" i="1"/>
  <c r="Q3923" i="1"/>
  <c r="P3923" i="1"/>
  <c r="O3923" i="1"/>
  <c r="J3923" i="1"/>
  <c r="D3923" i="1"/>
  <c r="Q3922" i="1"/>
  <c r="P3922" i="1"/>
  <c r="O3922" i="1"/>
  <c r="J3922" i="1"/>
  <c r="D3922" i="1"/>
  <c r="Q3921" i="1"/>
  <c r="P3921" i="1"/>
  <c r="O3921" i="1"/>
  <c r="J3921" i="1"/>
  <c r="D3921" i="1"/>
  <c r="Q3920" i="1"/>
  <c r="P3920" i="1"/>
  <c r="O3920" i="1"/>
  <c r="J3920" i="1"/>
  <c r="D3920" i="1"/>
  <c r="Q3919" i="1"/>
  <c r="P3919" i="1"/>
  <c r="O3919" i="1"/>
  <c r="J3919" i="1"/>
  <c r="D3919" i="1"/>
  <c r="Q3918" i="1"/>
  <c r="P3918" i="1"/>
  <c r="O3918" i="1"/>
  <c r="J3918" i="1"/>
  <c r="D3918" i="1"/>
  <c r="Q3917" i="1"/>
  <c r="P3917" i="1"/>
  <c r="O3917" i="1"/>
  <c r="J3917" i="1"/>
  <c r="D3917" i="1"/>
  <c r="Q3916" i="1"/>
  <c r="P3916" i="1"/>
  <c r="O3916" i="1"/>
  <c r="J3916" i="1"/>
  <c r="D3916" i="1"/>
  <c r="Q3915" i="1"/>
  <c r="P3915" i="1"/>
  <c r="O3915" i="1"/>
  <c r="J3915" i="1"/>
  <c r="D3915" i="1"/>
  <c r="Q3914" i="1"/>
  <c r="P3914" i="1"/>
  <c r="O3914" i="1"/>
  <c r="J3914" i="1"/>
  <c r="D3914" i="1"/>
  <c r="Q3913" i="1"/>
  <c r="P3913" i="1"/>
  <c r="O3913" i="1"/>
  <c r="J3913" i="1"/>
  <c r="D3913" i="1"/>
  <c r="Q3912" i="1"/>
  <c r="P3912" i="1"/>
  <c r="O3912" i="1"/>
  <c r="J3912" i="1"/>
  <c r="D3912" i="1"/>
  <c r="Q3911" i="1"/>
  <c r="P3911" i="1"/>
  <c r="O3911" i="1"/>
  <c r="J3911" i="1"/>
  <c r="D3911" i="1"/>
  <c r="Q3910" i="1"/>
  <c r="P3910" i="1"/>
  <c r="O3910" i="1"/>
  <c r="J3910" i="1"/>
  <c r="D3910" i="1"/>
  <c r="Q3909" i="1"/>
  <c r="P3909" i="1"/>
  <c r="O3909" i="1"/>
  <c r="J3909" i="1"/>
  <c r="D3909" i="1"/>
  <c r="Q3908" i="1"/>
  <c r="P3908" i="1"/>
  <c r="O3908" i="1"/>
  <c r="J3908" i="1"/>
  <c r="D3908" i="1"/>
  <c r="Q3907" i="1"/>
  <c r="P3907" i="1"/>
  <c r="O3907" i="1"/>
  <c r="J3907" i="1"/>
  <c r="D3907" i="1"/>
  <c r="Q3906" i="1"/>
  <c r="P3906" i="1"/>
  <c r="O3906" i="1"/>
  <c r="J3906" i="1"/>
  <c r="D3906" i="1"/>
  <c r="Q3905" i="1"/>
  <c r="P3905" i="1"/>
  <c r="O3905" i="1"/>
  <c r="J3905" i="1"/>
  <c r="D3905" i="1"/>
  <c r="Q3904" i="1"/>
  <c r="P3904" i="1"/>
  <c r="O3904" i="1"/>
  <c r="J3904" i="1"/>
  <c r="D3904" i="1"/>
  <c r="Q3903" i="1"/>
  <c r="P3903" i="1"/>
  <c r="O3903" i="1"/>
  <c r="J3903" i="1"/>
  <c r="D3903" i="1"/>
  <c r="Q3902" i="1"/>
  <c r="P3902" i="1"/>
  <c r="O3902" i="1"/>
  <c r="J3902" i="1"/>
  <c r="D3902" i="1"/>
  <c r="Q3901" i="1"/>
  <c r="P3901" i="1"/>
  <c r="O3901" i="1"/>
  <c r="J3901" i="1"/>
  <c r="D3901" i="1"/>
  <c r="Q3900" i="1"/>
  <c r="P3900" i="1"/>
  <c r="O3900" i="1"/>
  <c r="J3900" i="1"/>
  <c r="D3900" i="1"/>
  <c r="Q3899" i="1"/>
  <c r="P3899" i="1"/>
  <c r="O3899" i="1"/>
  <c r="J3899" i="1"/>
  <c r="D3899" i="1"/>
  <c r="Q3898" i="1"/>
  <c r="P3898" i="1"/>
  <c r="O3898" i="1"/>
  <c r="J3898" i="1"/>
  <c r="D3898" i="1"/>
  <c r="Q3897" i="1"/>
  <c r="P3897" i="1"/>
  <c r="O3897" i="1"/>
  <c r="J3897" i="1"/>
  <c r="D3897" i="1"/>
  <c r="Q3896" i="1"/>
  <c r="P3896" i="1"/>
  <c r="O3896" i="1"/>
  <c r="J3896" i="1"/>
  <c r="D3896" i="1"/>
  <c r="Q3895" i="1"/>
  <c r="P3895" i="1"/>
  <c r="O3895" i="1"/>
  <c r="J3895" i="1"/>
  <c r="D3895" i="1"/>
  <c r="Q3894" i="1"/>
  <c r="P3894" i="1"/>
  <c r="O3894" i="1"/>
  <c r="J3894" i="1"/>
  <c r="D3894" i="1"/>
  <c r="Q3893" i="1"/>
  <c r="P3893" i="1"/>
  <c r="O3893" i="1"/>
  <c r="J3893" i="1"/>
  <c r="D3893" i="1"/>
  <c r="Q3892" i="1"/>
  <c r="P3892" i="1"/>
  <c r="O3892" i="1"/>
  <c r="J3892" i="1"/>
  <c r="D3892" i="1"/>
  <c r="Q3891" i="1"/>
  <c r="P3891" i="1"/>
  <c r="O3891" i="1"/>
  <c r="J3891" i="1"/>
  <c r="D3891" i="1"/>
  <c r="Q3890" i="1"/>
  <c r="P3890" i="1"/>
  <c r="O3890" i="1"/>
  <c r="J3890" i="1"/>
  <c r="D3890" i="1"/>
  <c r="Q3889" i="1"/>
  <c r="P3889" i="1"/>
  <c r="O3889" i="1"/>
  <c r="J3889" i="1"/>
  <c r="D3889" i="1"/>
  <c r="Q3888" i="1"/>
  <c r="P3888" i="1"/>
  <c r="O3888" i="1"/>
  <c r="J3888" i="1"/>
  <c r="D3888" i="1"/>
  <c r="Q3887" i="1"/>
  <c r="P3887" i="1"/>
  <c r="O3887" i="1"/>
  <c r="J3887" i="1"/>
  <c r="D3887" i="1"/>
  <c r="Q3886" i="1"/>
  <c r="P3886" i="1"/>
  <c r="O3886" i="1"/>
  <c r="J3886" i="1"/>
  <c r="D3886" i="1"/>
  <c r="Q3885" i="1"/>
  <c r="P3885" i="1"/>
  <c r="O3885" i="1"/>
  <c r="J3885" i="1"/>
  <c r="D3885" i="1"/>
  <c r="Q3884" i="1"/>
  <c r="P3884" i="1"/>
  <c r="O3884" i="1"/>
  <c r="J3884" i="1"/>
  <c r="D3884" i="1"/>
  <c r="Q3883" i="1"/>
  <c r="P3883" i="1"/>
  <c r="O3883" i="1"/>
  <c r="J3883" i="1"/>
  <c r="D3883" i="1"/>
  <c r="Q3882" i="1"/>
  <c r="P3882" i="1"/>
  <c r="O3882" i="1"/>
  <c r="J3882" i="1"/>
  <c r="D3882" i="1"/>
  <c r="Q3881" i="1"/>
  <c r="P3881" i="1"/>
  <c r="O3881" i="1"/>
  <c r="J3881" i="1"/>
  <c r="D3881" i="1"/>
  <c r="Q3880" i="1"/>
  <c r="P3880" i="1"/>
  <c r="O3880" i="1"/>
  <c r="J3880" i="1"/>
  <c r="D3880" i="1"/>
  <c r="Q3879" i="1"/>
  <c r="P3879" i="1"/>
  <c r="O3879" i="1"/>
  <c r="J3879" i="1"/>
  <c r="D3879" i="1"/>
  <c r="Q3878" i="1"/>
  <c r="P3878" i="1"/>
  <c r="O3878" i="1"/>
  <c r="J3878" i="1"/>
  <c r="D3878" i="1"/>
  <c r="Q3877" i="1"/>
  <c r="P3877" i="1"/>
  <c r="O3877" i="1"/>
  <c r="J3877" i="1"/>
  <c r="D3877" i="1"/>
  <c r="Q3876" i="1"/>
  <c r="P3876" i="1"/>
  <c r="O3876" i="1"/>
  <c r="J3876" i="1"/>
  <c r="D3876" i="1"/>
  <c r="Q3875" i="1"/>
  <c r="P3875" i="1"/>
  <c r="O3875" i="1"/>
  <c r="J3875" i="1"/>
  <c r="D3875" i="1"/>
  <c r="Q3874" i="1"/>
  <c r="P3874" i="1"/>
  <c r="O3874" i="1"/>
  <c r="J3874" i="1"/>
  <c r="D3874" i="1"/>
  <c r="Q3873" i="1"/>
  <c r="P3873" i="1"/>
  <c r="O3873" i="1"/>
  <c r="J3873" i="1"/>
  <c r="D3873" i="1"/>
  <c r="Q3872" i="1"/>
  <c r="P3872" i="1"/>
  <c r="O3872" i="1"/>
  <c r="J3872" i="1"/>
  <c r="D3872" i="1"/>
  <c r="Q3871" i="1"/>
  <c r="P3871" i="1"/>
  <c r="O3871" i="1"/>
  <c r="J3871" i="1"/>
  <c r="D3871" i="1"/>
  <c r="Q3870" i="1"/>
  <c r="P3870" i="1"/>
  <c r="O3870" i="1"/>
  <c r="J3870" i="1"/>
  <c r="D3870" i="1"/>
  <c r="Q3869" i="1"/>
  <c r="P3869" i="1"/>
  <c r="O3869" i="1"/>
  <c r="J3869" i="1"/>
  <c r="D3869" i="1"/>
  <c r="Q3868" i="1"/>
  <c r="P3868" i="1"/>
  <c r="O3868" i="1"/>
  <c r="J3868" i="1"/>
  <c r="D3868" i="1"/>
  <c r="Q3867" i="1"/>
  <c r="P3867" i="1"/>
  <c r="O3867" i="1"/>
  <c r="J3867" i="1"/>
  <c r="D3867" i="1"/>
  <c r="Q3866" i="1"/>
  <c r="P3866" i="1"/>
  <c r="O3866" i="1"/>
  <c r="J3866" i="1"/>
  <c r="D3866" i="1"/>
  <c r="Q3865" i="1"/>
  <c r="P3865" i="1"/>
  <c r="O3865" i="1"/>
  <c r="J3865" i="1"/>
  <c r="D3865" i="1"/>
  <c r="Q3864" i="1"/>
  <c r="P3864" i="1"/>
  <c r="O3864" i="1"/>
  <c r="J3864" i="1"/>
  <c r="D3864" i="1"/>
  <c r="Q3863" i="1"/>
  <c r="P3863" i="1"/>
  <c r="O3863" i="1"/>
  <c r="J3863" i="1"/>
  <c r="D3863" i="1"/>
  <c r="Q3862" i="1"/>
  <c r="P3862" i="1"/>
  <c r="O3862" i="1"/>
  <c r="J3862" i="1"/>
  <c r="D3862" i="1"/>
  <c r="Q3861" i="1"/>
  <c r="P3861" i="1"/>
  <c r="O3861" i="1"/>
  <c r="J3861" i="1"/>
  <c r="D3861" i="1"/>
  <c r="Q3860" i="1"/>
  <c r="P3860" i="1"/>
  <c r="O3860" i="1"/>
  <c r="J3860" i="1"/>
  <c r="D3860" i="1"/>
  <c r="Q3859" i="1"/>
  <c r="P3859" i="1"/>
  <c r="O3859" i="1"/>
  <c r="J3859" i="1"/>
  <c r="D3859" i="1"/>
  <c r="P3858" i="1"/>
  <c r="O3858" i="1"/>
  <c r="J3858" i="1"/>
  <c r="D3858" i="1"/>
  <c r="P3857" i="1"/>
  <c r="O3857" i="1"/>
  <c r="J3857" i="1"/>
  <c r="D3857" i="1"/>
  <c r="P3856" i="1"/>
  <c r="O3856" i="1"/>
  <c r="J3856" i="1"/>
  <c r="D3856" i="1"/>
  <c r="P3855" i="1"/>
  <c r="O3855" i="1"/>
  <c r="J3855" i="1"/>
  <c r="D3855" i="1"/>
  <c r="P3854" i="1"/>
  <c r="O3854" i="1"/>
  <c r="J3854" i="1"/>
  <c r="D3854" i="1"/>
  <c r="P3853" i="1"/>
  <c r="O3853" i="1"/>
  <c r="J3853" i="1"/>
  <c r="D3853" i="1"/>
  <c r="P3852" i="1"/>
  <c r="O3852" i="1"/>
  <c r="J3852" i="1"/>
  <c r="D3852" i="1"/>
  <c r="P3851" i="1"/>
  <c r="O3851" i="1"/>
  <c r="J3851" i="1"/>
  <c r="D3851" i="1"/>
  <c r="P3850" i="1"/>
  <c r="O3850" i="1"/>
  <c r="J3850" i="1"/>
  <c r="D3850" i="1"/>
  <c r="P3849" i="1"/>
  <c r="O3849" i="1"/>
  <c r="J3849" i="1"/>
  <c r="D3849" i="1"/>
  <c r="P3848" i="1"/>
  <c r="O3848" i="1"/>
  <c r="J3848" i="1"/>
  <c r="D3848" i="1"/>
  <c r="P3847" i="1"/>
  <c r="O3847" i="1"/>
  <c r="J3847" i="1"/>
  <c r="D3847" i="1"/>
  <c r="P3846" i="1"/>
  <c r="O3846" i="1"/>
  <c r="J3846" i="1"/>
  <c r="D3846" i="1"/>
  <c r="P3845" i="1"/>
  <c r="O3845" i="1"/>
  <c r="J3845" i="1"/>
  <c r="D3845" i="1"/>
  <c r="P3844" i="1"/>
  <c r="O3844" i="1"/>
  <c r="J3844" i="1"/>
  <c r="D3844" i="1"/>
  <c r="P3843" i="1"/>
  <c r="O3843" i="1"/>
  <c r="J3843" i="1"/>
  <c r="D3843" i="1"/>
  <c r="P3842" i="1"/>
  <c r="O3842" i="1"/>
  <c r="J3842" i="1"/>
  <c r="D3842" i="1"/>
  <c r="P3841" i="1"/>
  <c r="O3841" i="1"/>
  <c r="J3841" i="1"/>
  <c r="D3841" i="1"/>
  <c r="P3840" i="1"/>
  <c r="O3840" i="1"/>
  <c r="J3840" i="1"/>
  <c r="D3840" i="1"/>
  <c r="P3839" i="1"/>
  <c r="O3839" i="1"/>
  <c r="J3839" i="1"/>
  <c r="D3839" i="1"/>
  <c r="P3838" i="1"/>
  <c r="O3838" i="1"/>
  <c r="J3838" i="1"/>
  <c r="D3838" i="1"/>
  <c r="P3837" i="1"/>
  <c r="O3837" i="1"/>
  <c r="J3837" i="1"/>
  <c r="D3837" i="1"/>
  <c r="P3836" i="1"/>
  <c r="O3836" i="1"/>
  <c r="J3836" i="1"/>
  <c r="D3836" i="1"/>
  <c r="P3835" i="1"/>
  <c r="O3835" i="1"/>
  <c r="J3835" i="1"/>
  <c r="D3835" i="1"/>
  <c r="P3834" i="1"/>
  <c r="O3834" i="1"/>
  <c r="J3834" i="1"/>
  <c r="D3834" i="1"/>
  <c r="P3833" i="1"/>
  <c r="O3833" i="1"/>
  <c r="J3833" i="1"/>
  <c r="D3833" i="1"/>
  <c r="P3832" i="1"/>
  <c r="O3832" i="1"/>
  <c r="J3832" i="1"/>
  <c r="D3832" i="1"/>
  <c r="P3831" i="1"/>
  <c r="O3831" i="1"/>
  <c r="J3831" i="1"/>
  <c r="D3831" i="1"/>
  <c r="P3830" i="1"/>
  <c r="O3830" i="1"/>
  <c r="J3830" i="1"/>
  <c r="D3830" i="1"/>
  <c r="P3829" i="1"/>
  <c r="O3829" i="1"/>
  <c r="J3829" i="1"/>
  <c r="D3829" i="1"/>
  <c r="P3828" i="1"/>
  <c r="O3828" i="1"/>
  <c r="J3828" i="1"/>
  <c r="D3828" i="1"/>
  <c r="P3827" i="1"/>
  <c r="O3827" i="1"/>
  <c r="J3827" i="1"/>
  <c r="D3827" i="1"/>
  <c r="P3826" i="1"/>
  <c r="O3826" i="1"/>
  <c r="J3826" i="1"/>
  <c r="D3826" i="1"/>
  <c r="P3825" i="1"/>
  <c r="O3825" i="1"/>
  <c r="J3825" i="1"/>
  <c r="D3825" i="1"/>
  <c r="P3824" i="1"/>
  <c r="O3824" i="1"/>
  <c r="J3824" i="1"/>
  <c r="D3824" i="1"/>
  <c r="P3823" i="1"/>
  <c r="O3823" i="1"/>
  <c r="J3823" i="1"/>
  <c r="D3823" i="1"/>
  <c r="P3822" i="1"/>
  <c r="O3822" i="1"/>
  <c r="J3822" i="1"/>
  <c r="D3822" i="1"/>
  <c r="P3821" i="1"/>
  <c r="O3821" i="1"/>
  <c r="J3821" i="1"/>
  <c r="D3821" i="1"/>
  <c r="P3820" i="1"/>
  <c r="O3820" i="1"/>
  <c r="J3820" i="1"/>
  <c r="D3820" i="1"/>
  <c r="P3819" i="1"/>
  <c r="O3819" i="1"/>
  <c r="J3819" i="1"/>
  <c r="D3819" i="1"/>
  <c r="P3818" i="1"/>
  <c r="O3818" i="1"/>
  <c r="J3818" i="1"/>
  <c r="D3818" i="1"/>
  <c r="P3817" i="1"/>
  <c r="O3817" i="1"/>
  <c r="J3817" i="1"/>
  <c r="D3817" i="1"/>
  <c r="P3816" i="1"/>
  <c r="O3816" i="1"/>
  <c r="J3816" i="1"/>
  <c r="D3816" i="1"/>
  <c r="P3815" i="1"/>
  <c r="O3815" i="1"/>
  <c r="J3815" i="1"/>
  <c r="D3815" i="1"/>
  <c r="P3814" i="1"/>
  <c r="O3814" i="1"/>
  <c r="J3814" i="1"/>
  <c r="D3814" i="1"/>
  <c r="P3813" i="1"/>
  <c r="O3813" i="1"/>
  <c r="J3813" i="1"/>
  <c r="D3813" i="1"/>
  <c r="P3812" i="1"/>
  <c r="O3812" i="1"/>
  <c r="J3812" i="1"/>
  <c r="D3812" i="1"/>
  <c r="P3811" i="1"/>
  <c r="O3811" i="1"/>
  <c r="J3811" i="1"/>
  <c r="D3811" i="1"/>
  <c r="P3810" i="1"/>
  <c r="O3810" i="1"/>
  <c r="J3810" i="1"/>
  <c r="D3810" i="1"/>
  <c r="P3809" i="1"/>
  <c r="O3809" i="1"/>
  <c r="J3809" i="1"/>
  <c r="D3809" i="1"/>
  <c r="P3808" i="1"/>
  <c r="O3808" i="1"/>
  <c r="J3808" i="1"/>
  <c r="D3808" i="1"/>
  <c r="P3807" i="1"/>
  <c r="O3807" i="1"/>
  <c r="J3807" i="1"/>
  <c r="D3807" i="1"/>
  <c r="P3806" i="1"/>
  <c r="O3806" i="1"/>
  <c r="J3806" i="1"/>
  <c r="D3806" i="1"/>
  <c r="P3805" i="1"/>
  <c r="O3805" i="1"/>
  <c r="J3805" i="1"/>
  <c r="D3805" i="1"/>
  <c r="P3804" i="1"/>
  <c r="O3804" i="1"/>
  <c r="J3804" i="1"/>
  <c r="D3804" i="1"/>
  <c r="P3803" i="1"/>
  <c r="O3803" i="1"/>
  <c r="J3803" i="1"/>
  <c r="D3803" i="1"/>
  <c r="P3802" i="1"/>
  <c r="O3802" i="1"/>
  <c r="J3802" i="1"/>
  <c r="D3802" i="1"/>
  <c r="P3801" i="1"/>
  <c r="O3801" i="1"/>
  <c r="J3801" i="1"/>
  <c r="D3801" i="1"/>
  <c r="P3800" i="1"/>
  <c r="O3800" i="1"/>
  <c r="J3800" i="1"/>
  <c r="D3800" i="1"/>
  <c r="P3799" i="1"/>
  <c r="O3799" i="1"/>
  <c r="J3799" i="1"/>
  <c r="D3799" i="1"/>
  <c r="P3798" i="1"/>
  <c r="O3798" i="1"/>
  <c r="J3798" i="1"/>
  <c r="D3798" i="1"/>
  <c r="P3797" i="1"/>
  <c r="O3797" i="1"/>
  <c r="J3797" i="1"/>
  <c r="D3797" i="1"/>
  <c r="P3796" i="1"/>
  <c r="O3796" i="1"/>
  <c r="J3796" i="1"/>
  <c r="D3796" i="1"/>
  <c r="P3795" i="1"/>
  <c r="O3795" i="1"/>
  <c r="J3795" i="1"/>
  <c r="D3795" i="1"/>
  <c r="P3794" i="1"/>
  <c r="O3794" i="1"/>
  <c r="J3794" i="1"/>
  <c r="D3794" i="1"/>
  <c r="P3793" i="1"/>
  <c r="O3793" i="1"/>
  <c r="J3793" i="1"/>
  <c r="D3793" i="1"/>
  <c r="P3792" i="1"/>
  <c r="O3792" i="1"/>
  <c r="J3792" i="1"/>
  <c r="D3792" i="1"/>
  <c r="P3791" i="1"/>
  <c r="O3791" i="1"/>
  <c r="J3791" i="1"/>
  <c r="D3791" i="1"/>
  <c r="Q3790" i="1"/>
  <c r="P3790" i="1"/>
  <c r="O3790" i="1"/>
  <c r="J3790" i="1"/>
  <c r="D3790" i="1"/>
  <c r="Q3789" i="1"/>
  <c r="P3789" i="1"/>
  <c r="O3789" i="1"/>
  <c r="J3789" i="1"/>
  <c r="D3789" i="1"/>
  <c r="Q3788" i="1"/>
  <c r="P3788" i="1"/>
  <c r="O3788" i="1"/>
  <c r="J3788" i="1"/>
  <c r="D3788" i="1"/>
  <c r="Q3787" i="1"/>
  <c r="P3787" i="1"/>
  <c r="O3787" i="1"/>
  <c r="J3787" i="1"/>
  <c r="D3787" i="1"/>
  <c r="Q3786" i="1"/>
  <c r="P3786" i="1"/>
  <c r="O3786" i="1"/>
  <c r="J3786" i="1"/>
  <c r="D3786" i="1"/>
  <c r="P3785" i="1"/>
  <c r="O3785" i="1"/>
  <c r="J3785" i="1"/>
  <c r="D3785" i="1"/>
  <c r="P3784" i="1"/>
  <c r="O3784" i="1"/>
  <c r="J3784" i="1"/>
  <c r="D3784" i="1"/>
  <c r="P3783" i="1"/>
  <c r="O3783" i="1"/>
  <c r="J3783" i="1"/>
  <c r="D3783" i="1"/>
  <c r="Q3782" i="1"/>
  <c r="P3782" i="1"/>
  <c r="O3782" i="1"/>
  <c r="J3782" i="1"/>
  <c r="D3782" i="1"/>
  <c r="Q3781" i="1"/>
  <c r="P3781" i="1"/>
  <c r="O3781" i="1"/>
  <c r="J3781" i="1"/>
  <c r="D3781" i="1"/>
  <c r="Q3780" i="1"/>
  <c r="P3780" i="1"/>
  <c r="O3780" i="1"/>
  <c r="J3780" i="1"/>
  <c r="D3780" i="1"/>
  <c r="P3779" i="1"/>
  <c r="O3779" i="1"/>
  <c r="J3779" i="1"/>
  <c r="D3779" i="1"/>
  <c r="P3778" i="1"/>
  <c r="O3778" i="1"/>
  <c r="J3778" i="1"/>
  <c r="D3778" i="1"/>
  <c r="P3777" i="1"/>
  <c r="O3777" i="1"/>
  <c r="J3777" i="1"/>
  <c r="D3777" i="1"/>
  <c r="Q3776" i="1"/>
  <c r="P3776" i="1"/>
  <c r="O3776" i="1"/>
  <c r="J3776" i="1"/>
  <c r="D3776" i="1"/>
  <c r="Q3775" i="1"/>
  <c r="P3775" i="1"/>
  <c r="O3775" i="1"/>
  <c r="J3775" i="1"/>
  <c r="D3775" i="1"/>
  <c r="P3774" i="1"/>
  <c r="O3774" i="1"/>
  <c r="J3774" i="1"/>
  <c r="D3774" i="1"/>
  <c r="Q3773" i="1"/>
  <c r="P3773" i="1"/>
  <c r="O3773" i="1"/>
  <c r="J3773" i="1"/>
  <c r="D3773" i="1"/>
  <c r="Q3772" i="1"/>
  <c r="P3772" i="1"/>
  <c r="O3772" i="1"/>
  <c r="J3772" i="1"/>
  <c r="D3772" i="1"/>
  <c r="Q3771" i="1"/>
  <c r="P3771" i="1"/>
  <c r="O3771" i="1"/>
  <c r="J3771" i="1"/>
  <c r="D3771" i="1"/>
  <c r="Q3770" i="1"/>
  <c r="P3770" i="1"/>
  <c r="O3770" i="1"/>
  <c r="J3770" i="1"/>
  <c r="D3770" i="1"/>
  <c r="Q3769" i="1"/>
  <c r="P3769" i="1"/>
  <c r="O3769" i="1"/>
  <c r="J3769" i="1"/>
  <c r="D3769" i="1"/>
  <c r="P3768" i="1"/>
  <c r="O3768" i="1"/>
  <c r="J3768" i="1"/>
  <c r="D3768" i="1"/>
  <c r="P3767" i="1"/>
  <c r="O3767" i="1"/>
  <c r="J3767" i="1"/>
  <c r="D3767" i="1"/>
  <c r="P3766" i="1"/>
  <c r="O3766" i="1"/>
  <c r="J3766" i="1"/>
  <c r="D3766" i="1"/>
  <c r="P3765" i="1"/>
  <c r="O3765" i="1"/>
  <c r="J3765" i="1"/>
  <c r="D3765" i="1"/>
  <c r="P3764" i="1"/>
  <c r="O3764" i="1"/>
  <c r="J3764" i="1"/>
  <c r="D3764" i="1"/>
  <c r="P3763" i="1"/>
  <c r="O3763" i="1"/>
  <c r="J3763" i="1"/>
  <c r="D3763" i="1"/>
  <c r="P3762" i="1"/>
  <c r="O3762" i="1"/>
  <c r="J3762" i="1"/>
  <c r="D3762" i="1"/>
  <c r="Q3761" i="1"/>
  <c r="P3761" i="1"/>
  <c r="O3761" i="1"/>
  <c r="J3761" i="1"/>
  <c r="D3761" i="1"/>
  <c r="Q3760" i="1"/>
  <c r="P3760" i="1"/>
  <c r="O3760" i="1"/>
  <c r="J3760" i="1"/>
  <c r="D3760" i="1"/>
  <c r="P3759" i="1"/>
  <c r="O3759" i="1"/>
  <c r="J3759" i="1"/>
  <c r="D3759" i="1"/>
  <c r="P3758" i="1"/>
  <c r="O3758" i="1"/>
  <c r="J3758" i="1"/>
  <c r="D3758" i="1"/>
  <c r="Q3757" i="1"/>
  <c r="P3757" i="1"/>
  <c r="O3757" i="1"/>
  <c r="J3757" i="1"/>
  <c r="D3757" i="1"/>
  <c r="Q3756" i="1"/>
  <c r="P3756" i="1"/>
  <c r="O3756" i="1"/>
  <c r="J3756" i="1"/>
  <c r="D3756" i="1"/>
  <c r="Q3755" i="1"/>
  <c r="P3755" i="1"/>
  <c r="O3755" i="1"/>
  <c r="J3755" i="1"/>
  <c r="D3755" i="1"/>
  <c r="Q3754" i="1"/>
  <c r="P3754" i="1"/>
  <c r="O3754" i="1"/>
  <c r="J3754" i="1"/>
  <c r="D3754" i="1"/>
  <c r="Q3753" i="1"/>
  <c r="P3753" i="1"/>
  <c r="O3753" i="1"/>
  <c r="J3753" i="1"/>
  <c r="D3753" i="1"/>
  <c r="Q3752" i="1"/>
  <c r="P3752" i="1"/>
  <c r="O3752" i="1"/>
  <c r="J3752" i="1"/>
  <c r="D3752" i="1"/>
  <c r="P3751" i="1"/>
  <c r="O3751" i="1"/>
  <c r="J3751" i="1"/>
  <c r="D3751" i="1"/>
  <c r="P3750" i="1"/>
  <c r="O3750" i="1"/>
  <c r="J3750" i="1"/>
  <c r="D3750" i="1"/>
  <c r="P3749" i="1"/>
  <c r="O3749" i="1"/>
  <c r="J3749" i="1"/>
  <c r="D3749" i="1"/>
  <c r="Q3748" i="1"/>
  <c r="P3748" i="1"/>
  <c r="O3748" i="1"/>
  <c r="J3748" i="1"/>
  <c r="D3748" i="1"/>
  <c r="Q3747" i="1"/>
  <c r="P3747" i="1"/>
  <c r="O3747" i="1"/>
  <c r="J3747" i="1"/>
  <c r="D3747" i="1"/>
  <c r="P3746" i="1"/>
  <c r="O3746" i="1"/>
  <c r="J3746" i="1"/>
  <c r="D3746" i="1"/>
  <c r="P3745" i="1"/>
  <c r="O3745" i="1"/>
  <c r="J3745" i="1"/>
  <c r="D3745" i="1"/>
  <c r="Q3744" i="1"/>
  <c r="P3744" i="1"/>
  <c r="O3744" i="1"/>
  <c r="J3744" i="1"/>
  <c r="D3744" i="1"/>
  <c r="Q3743" i="1"/>
  <c r="P3743" i="1"/>
  <c r="O3743" i="1"/>
  <c r="J3743" i="1"/>
  <c r="D3743" i="1"/>
  <c r="Q3742" i="1"/>
  <c r="P3742" i="1"/>
  <c r="O3742" i="1"/>
  <c r="J3742" i="1"/>
  <c r="D3742" i="1"/>
  <c r="P3741" i="1"/>
  <c r="O3741" i="1"/>
  <c r="J3741" i="1"/>
  <c r="D3741" i="1"/>
  <c r="Q3740" i="1"/>
  <c r="P3740" i="1"/>
  <c r="O3740" i="1"/>
  <c r="J3740" i="1"/>
  <c r="D3740" i="1"/>
  <c r="Q3739" i="1"/>
  <c r="P3739" i="1"/>
  <c r="O3739" i="1"/>
  <c r="J3739" i="1"/>
  <c r="D3739" i="1"/>
  <c r="Q3738" i="1"/>
  <c r="P3738" i="1"/>
  <c r="O3738" i="1"/>
  <c r="J3738" i="1"/>
  <c r="D3738" i="1"/>
  <c r="Q3737" i="1"/>
  <c r="P3737" i="1"/>
  <c r="O3737" i="1"/>
  <c r="J3737" i="1"/>
  <c r="D3737" i="1"/>
  <c r="P3736" i="1"/>
  <c r="O3736" i="1"/>
  <c r="J3736" i="1"/>
  <c r="D3736" i="1"/>
  <c r="Q3735" i="1"/>
  <c r="P3735" i="1"/>
  <c r="O3735" i="1"/>
  <c r="J3735" i="1"/>
  <c r="D3735" i="1"/>
  <c r="Q3734" i="1"/>
  <c r="P3734" i="1"/>
  <c r="O3734" i="1"/>
  <c r="J3734" i="1"/>
  <c r="D3734" i="1"/>
  <c r="Q3733" i="1"/>
  <c r="P3733" i="1"/>
  <c r="O3733" i="1"/>
  <c r="J3733" i="1"/>
  <c r="D3733" i="1"/>
  <c r="Q3732" i="1"/>
  <c r="P3732" i="1"/>
  <c r="O3732" i="1"/>
  <c r="J3732" i="1"/>
  <c r="D3732" i="1"/>
  <c r="Q3731" i="1"/>
  <c r="P3731" i="1"/>
  <c r="O3731" i="1"/>
  <c r="J3731" i="1"/>
  <c r="D3731" i="1"/>
  <c r="P3730" i="1"/>
  <c r="O3730" i="1"/>
  <c r="J3730" i="1"/>
  <c r="D3730" i="1"/>
  <c r="Q3729" i="1"/>
  <c r="P3729" i="1"/>
  <c r="O3729" i="1"/>
  <c r="J3729" i="1"/>
  <c r="D3729" i="1"/>
  <c r="Q3728" i="1"/>
  <c r="P3728" i="1"/>
  <c r="O3728" i="1"/>
  <c r="J3728" i="1"/>
  <c r="D3728" i="1"/>
  <c r="Q3727" i="1"/>
  <c r="P3727" i="1"/>
  <c r="O3727" i="1"/>
  <c r="J3727" i="1"/>
  <c r="D3727" i="1"/>
  <c r="Q3726" i="1"/>
  <c r="P3726" i="1"/>
  <c r="O3726" i="1"/>
  <c r="J3726" i="1"/>
  <c r="D3726" i="1"/>
  <c r="Q3725" i="1"/>
  <c r="P3725" i="1"/>
  <c r="O3725" i="1"/>
  <c r="J3725" i="1"/>
  <c r="D3725" i="1"/>
  <c r="Q3724" i="1"/>
  <c r="P3724" i="1"/>
  <c r="O3724" i="1"/>
  <c r="J3724" i="1"/>
  <c r="D3724" i="1"/>
  <c r="Q3723" i="1"/>
  <c r="P3723" i="1"/>
  <c r="O3723" i="1"/>
  <c r="J3723" i="1"/>
  <c r="D3723" i="1"/>
  <c r="Q3722" i="1"/>
  <c r="P3722" i="1"/>
  <c r="O3722" i="1"/>
  <c r="J3722" i="1"/>
  <c r="D3722" i="1"/>
  <c r="Q3721" i="1"/>
  <c r="P3721" i="1"/>
  <c r="O3721" i="1"/>
  <c r="J3721" i="1"/>
  <c r="D3721" i="1"/>
  <c r="Q3720" i="1"/>
  <c r="P3720" i="1"/>
  <c r="O3720" i="1"/>
  <c r="J3720" i="1"/>
  <c r="D3720" i="1"/>
  <c r="Q3719" i="1"/>
  <c r="P3719" i="1"/>
  <c r="O3719" i="1"/>
  <c r="J3719" i="1"/>
  <c r="D3719" i="1"/>
  <c r="Q3718" i="1"/>
  <c r="P3718" i="1"/>
  <c r="O3718" i="1"/>
  <c r="J3718" i="1"/>
  <c r="D3718" i="1"/>
  <c r="Q3717" i="1"/>
  <c r="P3717" i="1"/>
  <c r="O3717" i="1"/>
  <c r="J3717" i="1"/>
  <c r="D3717" i="1"/>
  <c r="Q3716" i="1"/>
  <c r="P3716" i="1"/>
  <c r="O3716" i="1"/>
  <c r="J3716" i="1"/>
  <c r="D3716" i="1"/>
  <c r="Q3715" i="1"/>
  <c r="P3715" i="1"/>
  <c r="O3715" i="1"/>
  <c r="J3715" i="1"/>
  <c r="D3715" i="1"/>
  <c r="Q3714" i="1"/>
  <c r="P3714" i="1"/>
  <c r="O3714" i="1"/>
  <c r="J3714" i="1"/>
  <c r="D3714" i="1"/>
  <c r="Q3713" i="1"/>
  <c r="P3713" i="1"/>
  <c r="O3713" i="1"/>
  <c r="J3713" i="1"/>
  <c r="D3713" i="1"/>
  <c r="Q3712" i="1"/>
  <c r="P3712" i="1"/>
  <c r="O3712" i="1"/>
  <c r="J3712" i="1"/>
  <c r="D3712" i="1"/>
  <c r="Q3711" i="1"/>
  <c r="P3711" i="1"/>
  <c r="O3711" i="1"/>
  <c r="J3711" i="1"/>
  <c r="D3711" i="1"/>
  <c r="Q3710" i="1"/>
  <c r="P3710" i="1"/>
  <c r="O3710" i="1"/>
  <c r="J3710" i="1"/>
  <c r="D3710" i="1"/>
  <c r="Q3709" i="1"/>
  <c r="P3709" i="1"/>
  <c r="O3709" i="1"/>
  <c r="J3709" i="1"/>
  <c r="D3709" i="1"/>
  <c r="Q3708" i="1"/>
  <c r="P3708" i="1"/>
  <c r="O3708" i="1"/>
  <c r="J3708" i="1"/>
  <c r="D3708" i="1"/>
  <c r="Q3707" i="1"/>
  <c r="P3707" i="1"/>
  <c r="O3707" i="1"/>
  <c r="J3707" i="1"/>
  <c r="D3707" i="1"/>
  <c r="Q3706" i="1"/>
  <c r="P3706" i="1"/>
  <c r="O3706" i="1"/>
  <c r="J3706" i="1"/>
  <c r="D3706" i="1"/>
  <c r="Q3705" i="1"/>
  <c r="P3705" i="1"/>
  <c r="O3705" i="1"/>
  <c r="J3705" i="1"/>
  <c r="D3705" i="1"/>
  <c r="Q3704" i="1"/>
  <c r="P3704" i="1"/>
  <c r="O3704" i="1"/>
  <c r="J3704" i="1"/>
  <c r="D3704" i="1"/>
  <c r="Q3703" i="1"/>
  <c r="P3703" i="1"/>
  <c r="O3703" i="1"/>
  <c r="J3703" i="1"/>
  <c r="D3703" i="1"/>
  <c r="Q3702" i="1"/>
  <c r="P3702" i="1"/>
  <c r="O3702" i="1"/>
  <c r="J3702" i="1"/>
  <c r="D3702" i="1"/>
  <c r="Q3701" i="1"/>
  <c r="P3701" i="1"/>
  <c r="O3701" i="1"/>
  <c r="J3701" i="1"/>
  <c r="D3701" i="1"/>
  <c r="P3700" i="1"/>
  <c r="O3700" i="1"/>
  <c r="J3700" i="1"/>
  <c r="D3700" i="1"/>
  <c r="Q3699" i="1"/>
  <c r="P3699" i="1"/>
  <c r="O3699" i="1"/>
  <c r="J3699" i="1"/>
  <c r="D3699" i="1"/>
  <c r="Q3698" i="1"/>
  <c r="P3698" i="1"/>
  <c r="O3698" i="1"/>
  <c r="J3698" i="1"/>
  <c r="D3698" i="1"/>
  <c r="Q3697" i="1"/>
  <c r="P3697" i="1"/>
  <c r="O3697" i="1"/>
  <c r="J3697" i="1"/>
  <c r="D3697" i="1"/>
  <c r="Q3696" i="1"/>
  <c r="P3696" i="1"/>
  <c r="O3696" i="1"/>
  <c r="J3696" i="1"/>
  <c r="D3696" i="1"/>
  <c r="P3695" i="1"/>
  <c r="O3695" i="1"/>
  <c r="J3695" i="1"/>
  <c r="D3695" i="1"/>
  <c r="Q3694" i="1"/>
  <c r="P3694" i="1"/>
  <c r="O3694" i="1"/>
  <c r="J3694" i="1"/>
  <c r="D3694" i="1"/>
  <c r="Q3693" i="1"/>
  <c r="P3693" i="1"/>
  <c r="O3693" i="1"/>
  <c r="J3693" i="1"/>
  <c r="D3693" i="1"/>
  <c r="P3692" i="1"/>
  <c r="O3692" i="1"/>
  <c r="J3692" i="1"/>
  <c r="D3692" i="1"/>
  <c r="Q3691" i="1"/>
  <c r="P3691" i="1"/>
  <c r="O3691" i="1"/>
  <c r="J3691" i="1"/>
  <c r="D3691" i="1"/>
  <c r="Q3690" i="1"/>
  <c r="P3690" i="1"/>
  <c r="O3690" i="1"/>
  <c r="J3690" i="1"/>
  <c r="D3690" i="1"/>
  <c r="P3689" i="1"/>
  <c r="O3689" i="1"/>
  <c r="J3689" i="1"/>
  <c r="D3689" i="1"/>
  <c r="Q3688" i="1"/>
  <c r="P3688" i="1"/>
  <c r="O3688" i="1"/>
  <c r="J3688" i="1"/>
  <c r="D3688" i="1"/>
  <c r="Q3687" i="1"/>
  <c r="P3687" i="1"/>
  <c r="O3687" i="1"/>
  <c r="J3687" i="1"/>
  <c r="D3687" i="1"/>
  <c r="Q3686" i="1"/>
  <c r="P3686" i="1"/>
  <c r="O3686" i="1"/>
  <c r="J3686" i="1"/>
  <c r="D3686" i="1"/>
  <c r="Q3685" i="1"/>
  <c r="P3685" i="1"/>
  <c r="O3685" i="1"/>
  <c r="J3685" i="1"/>
  <c r="D3685" i="1"/>
  <c r="Q3684" i="1"/>
  <c r="P3684" i="1"/>
  <c r="O3684" i="1"/>
  <c r="J3684" i="1"/>
  <c r="D3684" i="1"/>
  <c r="Q3683" i="1"/>
  <c r="P3683" i="1"/>
  <c r="O3683" i="1"/>
  <c r="J3683" i="1"/>
  <c r="D3683" i="1"/>
  <c r="Q3682" i="1"/>
  <c r="P3682" i="1"/>
  <c r="O3682" i="1"/>
  <c r="J3682" i="1"/>
  <c r="D3682" i="1"/>
  <c r="Q3681" i="1"/>
  <c r="P3681" i="1"/>
  <c r="O3681" i="1"/>
  <c r="J3681" i="1"/>
  <c r="D3681" i="1"/>
  <c r="P3680" i="1"/>
  <c r="O3680" i="1"/>
  <c r="J3680" i="1"/>
  <c r="D3680" i="1"/>
  <c r="Q3679" i="1"/>
  <c r="P3679" i="1"/>
  <c r="O3679" i="1"/>
  <c r="J3679" i="1"/>
  <c r="D3679" i="1"/>
  <c r="P3678" i="1"/>
  <c r="O3678" i="1"/>
  <c r="J3678" i="1"/>
  <c r="D3678" i="1"/>
  <c r="Q3677" i="1"/>
  <c r="P3677" i="1"/>
  <c r="O3677" i="1"/>
  <c r="J3677" i="1"/>
  <c r="D3677" i="1"/>
  <c r="Q3676" i="1"/>
  <c r="P3676" i="1"/>
  <c r="O3676" i="1"/>
  <c r="J3676" i="1"/>
  <c r="D3676" i="1"/>
  <c r="Q3675" i="1"/>
  <c r="P3675" i="1"/>
  <c r="O3675" i="1"/>
  <c r="J3675" i="1"/>
  <c r="D3675" i="1"/>
  <c r="Q3674" i="1"/>
  <c r="P3674" i="1"/>
  <c r="O3674" i="1"/>
  <c r="J3674" i="1"/>
  <c r="D3674" i="1"/>
  <c r="Q3673" i="1"/>
  <c r="P3673" i="1"/>
  <c r="O3673" i="1"/>
  <c r="J3673" i="1"/>
  <c r="D3673" i="1"/>
  <c r="Q3672" i="1"/>
  <c r="P3672" i="1"/>
  <c r="O3672" i="1"/>
  <c r="J3672" i="1"/>
  <c r="D3672" i="1"/>
  <c r="Q3671" i="1"/>
  <c r="P3671" i="1"/>
  <c r="O3671" i="1"/>
  <c r="J3671" i="1"/>
  <c r="D3671" i="1"/>
  <c r="Q3670" i="1"/>
  <c r="P3670" i="1"/>
  <c r="O3670" i="1"/>
  <c r="J3670" i="1"/>
  <c r="D3670" i="1"/>
  <c r="P3669" i="1"/>
  <c r="O3669" i="1"/>
  <c r="J3669" i="1"/>
  <c r="D3669" i="1"/>
  <c r="Q3668" i="1"/>
  <c r="P3668" i="1"/>
  <c r="O3668" i="1"/>
  <c r="J3668" i="1"/>
  <c r="D3668" i="1"/>
  <c r="Q3667" i="1"/>
  <c r="P3667" i="1"/>
  <c r="O3667" i="1"/>
  <c r="J3667" i="1"/>
  <c r="D3667" i="1"/>
  <c r="Q3666" i="1"/>
  <c r="P3666" i="1"/>
  <c r="O3666" i="1"/>
  <c r="J3666" i="1"/>
  <c r="D3666" i="1"/>
  <c r="Q3665" i="1"/>
  <c r="P3665" i="1"/>
  <c r="O3665" i="1"/>
  <c r="J3665" i="1"/>
  <c r="D3665" i="1"/>
  <c r="P3664" i="1"/>
  <c r="O3664" i="1"/>
  <c r="J3664" i="1"/>
  <c r="D3664" i="1"/>
  <c r="Q3663" i="1"/>
  <c r="P3663" i="1"/>
  <c r="O3663" i="1"/>
  <c r="J3663" i="1"/>
  <c r="D3663" i="1"/>
  <c r="Q3662" i="1"/>
  <c r="P3662" i="1"/>
  <c r="O3662" i="1"/>
  <c r="J3662" i="1"/>
  <c r="D3662" i="1"/>
  <c r="Q3661" i="1"/>
  <c r="P3661" i="1"/>
  <c r="O3661" i="1"/>
  <c r="J3661" i="1"/>
  <c r="D3661" i="1"/>
  <c r="Q3660" i="1"/>
  <c r="P3660" i="1"/>
  <c r="O3660" i="1"/>
  <c r="J3660" i="1"/>
  <c r="D3660" i="1"/>
  <c r="Q3659" i="1"/>
  <c r="P3659" i="1"/>
  <c r="O3659" i="1"/>
  <c r="J3659" i="1"/>
  <c r="D3659" i="1"/>
  <c r="Q3658" i="1"/>
  <c r="P3658" i="1"/>
  <c r="O3658" i="1"/>
  <c r="J3658" i="1"/>
  <c r="D3658" i="1"/>
  <c r="Q3657" i="1"/>
  <c r="P3657" i="1"/>
  <c r="O3657" i="1"/>
  <c r="J3657" i="1"/>
  <c r="D3657" i="1"/>
  <c r="Q3656" i="1"/>
  <c r="P3656" i="1"/>
  <c r="O3656" i="1"/>
  <c r="J3656" i="1"/>
  <c r="D3656" i="1"/>
  <c r="Q3655" i="1"/>
  <c r="P3655" i="1"/>
  <c r="O3655" i="1"/>
  <c r="J3655" i="1"/>
  <c r="D3655" i="1"/>
  <c r="Q3654" i="1"/>
  <c r="P3654" i="1"/>
  <c r="O3654" i="1"/>
  <c r="J3654" i="1"/>
  <c r="D3654" i="1"/>
  <c r="Q3653" i="1"/>
  <c r="P3653" i="1"/>
  <c r="O3653" i="1"/>
  <c r="J3653" i="1"/>
  <c r="D3653" i="1"/>
  <c r="Q3652" i="1"/>
  <c r="P3652" i="1"/>
  <c r="O3652" i="1"/>
  <c r="J3652" i="1"/>
  <c r="D3652" i="1"/>
  <c r="Q3651" i="1"/>
  <c r="P3651" i="1"/>
  <c r="O3651" i="1"/>
  <c r="J3651" i="1"/>
  <c r="D3651" i="1"/>
  <c r="Q3650" i="1"/>
  <c r="P3650" i="1"/>
  <c r="O3650" i="1"/>
  <c r="J3650" i="1"/>
  <c r="D3650" i="1"/>
  <c r="Q3649" i="1"/>
  <c r="P3649" i="1"/>
  <c r="O3649" i="1"/>
  <c r="J3649" i="1"/>
  <c r="D3649" i="1"/>
  <c r="Q3648" i="1"/>
  <c r="P3648" i="1"/>
  <c r="O3648" i="1"/>
  <c r="J3648" i="1"/>
  <c r="D3648" i="1"/>
  <c r="Q3647" i="1"/>
  <c r="P3647" i="1"/>
  <c r="O3647" i="1"/>
  <c r="J3647" i="1"/>
  <c r="D3647" i="1"/>
  <c r="Q3646" i="1"/>
  <c r="P3646" i="1"/>
  <c r="O3646" i="1"/>
  <c r="J3646" i="1"/>
  <c r="D3646" i="1"/>
  <c r="Q3645" i="1"/>
  <c r="P3645" i="1"/>
  <c r="O3645" i="1"/>
  <c r="J3645" i="1"/>
  <c r="D3645" i="1"/>
  <c r="Q3644" i="1"/>
  <c r="P3644" i="1"/>
  <c r="O3644" i="1"/>
  <c r="J3644" i="1"/>
  <c r="D3644" i="1"/>
  <c r="Q3643" i="1"/>
  <c r="P3643" i="1"/>
  <c r="O3643" i="1"/>
  <c r="J3643" i="1"/>
  <c r="D3643" i="1"/>
  <c r="Q3642" i="1"/>
  <c r="P3642" i="1"/>
  <c r="O3642" i="1"/>
  <c r="J3642" i="1"/>
  <c r="D3642" i="1"/>
  <c r="Q3641" i="1"/>
  <c r="P3641" i="1"/>
  <c r="O3641" i="1"/>
  <c r="J3641" i="1"/>
  <c r="D3641" i="1"/>
  <c r="Q3640" i="1"/>
  <c r="P3640" i="1"/>
  <c r="O3640" i="1"/>
  <c r="J3640" i="1"/>
  <c r="D3640" i="1"/>
  <c r="Q3639" i="1"/>
  <c r="P3639" i="1"/>
  <c r="O3639" i="1"/>
  <c r="J3639" i="1"/>
  <c r="D3639" i="1"/>
  <c r="Q3638" i="1"/>
  <c r="P3638" i="1"/>
  <c r="O3638" i="1"/>
  <c r="J3638" i="1"/>
  <c r="D3638" i="1"/>
  <c r="Q3637" i="1"/>
  <c r="P3637" i="1"/>
  <c r="O3637" i="1"/>
  <c r="J3637" i="1"/>
  <c r="D3637" i="1"/>
  <c r="Q3636" i="1"/>
  <c r="P3636" i="1"/>
  <c r="O3636" i="1"/>
  <c r="J3636" i="1"/>
  <c r="D3636" i="1"/>
  <c r="Q3635" i="1"/>
  <c r="P3635" i="1"/>
  <c r="O3635" i="1"/>
  <c r="J3635" i="1"/>
  <c r="D3635" i="1"/>
  <c r="Q3634" i="1"/>
  <c r="P3634" i="1"/>
  <c r="O3634" i="1"/>
  <c r="J3634" i="1"/>
  <c r="D3634" i="1"/>
  <c r="Q3633" i="1"/>
  <c r="P3633" i="1"/>
  <c r="O3633" i="1"/>
  <c r="J3633" i="1"/>
  <c r="D3633" i="1"/>
  <c r="Q3632" i="1"/>
  <c r="P3632" i="1"/>
  <c r="O3632" i="1"/>
  <c r="J3632" i="1"/>
  <c r="D3632" i="1"/>
  <c r="Q3631" i="1"/>
  <c r="P3631" i="1"/>
  <c r="O3631" i="1"/>
  <c r="J3631" i="1"/>
  <c r="D3631" i="1"/>
  <c r="Q3630" i="1"/>
  <c r="P3630" i="1"/>
  <c r="O3630" i="1"/>
  <c r="J3630" i="1"/>
  <c r="D3630" i="1"/>
  <c r="Q3629" i="1"/>
  <c r="P3629" i="1"/>
  <c r="O3629" i="1"/>
  <c r="J3629" i="1"/>
  <c r="D3629" i="1"/>
  <c r="Q3628" i="1"/>
  <c r="P3628" i="1"/>
  <c r="O3628" i="1"/>
  <c r="J3628" i="1"/>
  <c r="D3628" i="1"/>
  <c r="Q3627" i="1"/>
  <c r="P3627" i="1"/>
  <c r="O3627" i="1"/>
  <c r="J3627" i="1"/>
  <c r="D3627" i="1"/>
  <c r="Q3626" i="1"/>
  <c r="P3626" i="1"/>
  <c r="O3626" i="1"/>
  <c r="J3626" i="1"/>
  <c r="D3626" i="1"/>
  <c r="Q3625" i="1"/>
  <c r="P3625" i="1"/>
  <c r="O3625" i="1"/>
  <c r="J3625" i="1"/>
  <c r="D3625" i="1"/>
  <c r="Q3624" i="1"/>
  <c r="P3624" i="1"/>
  <c r="O3624" i="1"/>
  <c r="J3624" i="1"/>
  <c r="D3624" i="1"/>
  <c r="Q3623" i="1"/>
  <c r="P3623" i="1"/>
  <c r="O3623" i="1"/>
  <c r="J3623" i="1"/>
  <c r="D3623" i="1"/>
  <c r="Q3622" i="1"/>
  <c r="P3622" i="1"/>
  <c r="O3622" i="1"/>
  <c r="J3622" i="1"/>
  <c r="D3622" i="1"/>
  <c r="Q3621" i="1"/>
  <c r="P3621" i="1"/>
  <c r="O3621" i="1"/>
  <c r="J3621" i="1"/>
  <c r="D3621" i="1"/>
  <c r="Q3620" i="1"/>
  <c r="P3620" i="1"/>
  <c r="O3620" i="1"/>
  <c r="J3620" i="1"/>
  <c r="D3620" i="1"/>
  <c r="Q3619" i="1"/>
  <c r="P3619" i="1"/>
  <c r="O3619" i="1"/>
  <c r="J3619" i="1"/>
  <c r="D3619" i="1"/>
  <c r="Q3618" i="1"/>
  <c r="P3618" i="1"/>
  <c r="O3618" i="1"/>
  <c r="J3618" i="1"/>
  <c r="D3618" i="1"/>
  <c r="Q3617" i="1"/>
  <c r="P3617" i="1"/>
  <c r="O3617" i="1"/>
  <c r="J3617" i="1"/>
  <c r="D3617" i="1"/>
  <c r="Q3616" i="1"/>
  <c r="P3616" i="1"/>
  <c r="O3616" i="1"/>
  <c r="J3616" i="1"/>
  <c r="D3616" i="1"/>
  <c r="Q3615" i="1"/>
  <c r="P3615" i="1"/>
  <c r="O3615" i="1"/>
  <c r="J3615" i="1"/>
  <c r="D3615" i="1"/>
  <c r="Q3614" i="1"/>
  <c r="P3614" i="1"/>
  <c r="O3614" i="1"/>
  <c r="J3614" i="1"/>
  <c r="D3614" i="1"/>
  <c r="P3613" i="1"/>
  <c r="O3613" i="1"/>
  <c r="J3613" i="1"/>
  <c r="D3613" i="1"/>
  <c r="Q3612" i="1"/>
  <c r="P3612" i="1"/>
  <c r="O3612" i="1"/>
  <c r="J3612" i="1"/>
  <c r="D3612" i="1"/>
  <c r="Q3611" i="1"/>
  <c r="P3611" i="1"/>
  <c r="O3611" i="1"/>
  <c r="J3611" i="1"/>
  <c r="D3611" i="1"/>
  <c r="Q3610" i="1"/>
  <c r="P3610" i="1"/>
  <c r="O3610" i="1"/>
  <c r="J3610" i="1"/>
  <c r="D3610" i="1"/>
  <c r="Q3609" i="1"/>
  <c r="P3609" i="1"/>
  <c r="O3609" i="1"/>
  <c r="J3609" i="1"/>
  <c r="D3609" i="1"/>
  <c r="Q3608" i="1"/>
  <c r="P3608" i="1"/>
  <c r="O3608" i="1"/>
  <c r="J3608" i="1"/>
  <c r="D3608" i="1"/>
  <c r="Q3607" i="1"/>
  <c r="P3607" i="1"/>
  <c r="O3607" i="1"/>
  <c r="J3607" i="1"/>
  <c r="D3607" i="1"/>
  <c r="Q3606" i="1"/>
  <c r="P3606" i="1"/>
  <c r="O3606" i="1"/>
  <c r="J3606" i="1"/>
  <c r="D3606" i="1"/>
  <c r="Q3605" i="1"/>
  <c r="P3605" i="1"/>
  <c r="O3605" i="1"/>
  <c r="J3605" i="1"/>
  <c r="D3605" i="1"/>
  <c r="Q3604" i="1"/>
  <c r="P3604" i="1"/>
  <c r="O3604" i="1"/>
  <c r="J3604" i="1"/>
  <c r="D3604" i="1"/>
  <c r="Q3603" i="1"/>
  <c r="P3603" i="1"/>
  <c r="O3603" i="1"/>
  <c r="J3603" i="1"/>
  <c r="D3603" i="1"/>
  <c r="Q3602" i="1"/>
  <c r="P3602" i="1"/>
  <c r="O3602" i="1"/>
  <c r="J3602" i="1"/>
  <c r="D3602" i="1"/>
  <c r="Q3601" i="1"/>
  <c r="P3601" i="1"/>
  <c r="O3601" i="1"/>
  <c r="J3601" i="1"/>
  <c r="D3601" i="1"/>
  <c r="Q3600" i="1"/>
  <c r="P3600" i="1"/>
  <c r="O3600" i="1"/>
  <c r="J3600" i="1"/>
  <c r="D3600" i="1"/>
  <c r="Q3599" i="1"/>
  <c r="P3599" i="1"/>
  <c r="O3599" i="1"/>
  <c r="J3599" i="1"/>
  <c r="D3599" i="1"/>
  <c r="Q3598" i="1"/>
  <c r="P3598" i="1"/>
  <c r="O3598" i="1"/>
  <c r="J3598" i="1"/>
  <c r="D3598" i="1"/>
  <c r="Q3597" i="1"/>
  <c r="P3597" i="1"/>
  <c r="O3597" i="1"/>
  <c r="J3597" i="1"/>
  <c r="D3597" i="1"/>
  <c r="Q3596" i="1"/>
  <c r="P3596" i="1"/>
  <c r="O3596" i="1"/>
  <c r="J3596" i="1"/>
  <c r="D3596" i="1"/>
  <c r="Q3595" i="1"/>
  <c r="P3595" i="1"/>
  <c r="O3595" i="1"/>
  <c r="J3595" i="1"/>
  <c r="D3595" i="1"/>
  <c r="Q3594" i="1"/>
  <c r="P3594" i="1"/>
  <c r="O3594" i="1"/>
  <c r="J3594" i="1"/>
  <c r="D3594" i="1"/>
  <c r="Q3593" i="1"/>
  <c r="P3593" i="1"/>
  <c r="O3593" i="1"/>
  <c r="J3593" i="1"/>
  <c r="D3593" i="1"/>
  <c r="Q3592" i="1"/>
  <c r="P3592" i="1"/>
  <c r="O3592" i="1"/>
  <c r="J3592" i="1"/>
  <c r="D3592" i="1"/>
  <c r="Q3591" i="1"/>
  <c r="P3591" i="1"/>
  <c r="O3591" i="1"/>
  <c r="J3591" i="1"/>
  <c r="D3591" i="1"/>
  <c r="Q3590" i="1"/>
  <c r="P3590" i="1"/>
  <c r="O3590" i="1"/>
  <c r="J3590" i="1"/>
  <c r="D3590" i="1"/>
  <c r="Q3589" i="1"/>
  <c r="P3589" i="1"/>
  <c r="O3589" i="1"/>
  <c r="J3589" i="1"/>
  <c r="D3589" i="1"/>
  <c r="P3588" i="1"/>
  <c r="O3588" i="1"/>
  <c r="J3588" i="1"/>
  <c r="D3588" i="1"/>
  <c r="Q3587" i="1"/>
  <c r="P3587" i="1"/>
  <c r="O3587" i="1"/>
  <c r="J3587" i="1"/>
  <c r="D3587" i="1"/>
  <c r="Q3586" i="1"/>
  <c r="P3586" i="1"/>
  <c r="O3586" i="1"/>
  <c r="J3586" i="1"/>
  <c r="D3586" i="1"/>
  <c r="Q3585" i="1"/>
  <c r="P3585" i="1"/>
  <c r="O3585" i="1"/>
  <c r="J3585" i="1"/>
  <c r="D3585" i="1"/>
  <c r="Q3584" i="1"/>
  <c r="P3584" i="1"/>
  <c r="O3584" i="1"/>
  <c r="J3584" i="1"/>
  <c r="D3584" i="1"/>
  <c r="Q3583" i="1"/>
  <c r="P3583" i="1"/>
  <c r="O3583" i="1"/>
  <c r="J3583" i="1"/>
  <c r="D3583" i="1"/>
  <c r="Q3582" i="1"/>
  <c r="P3582" i="1"/>
  <c r="O3582" i="1"/>
  <c r="J3582" i="1"/>
  <c r="D3582" i="1"/>
  <c r="Q3581" i="1"/>
  <c r="P3581" i="1"/>
  <c r="O3581" i="1"/>
  <c r="J3581" i="1"/>
  <c r="D3581" i="1"/>
  <c r="Q3580" i="1"/>
  <c r="P3580" i="1"/>
  <c r="O3580" i="1"/>
  <c r="J3580" i="1"/>
  <c r="D3580" i="1"/>
  <c r="Q3579" i="1"/>
  <c r="P3579" i="1"/>
  <c r="O3579" i="1"/>
  <c r="J3579" i="1"/>
  <c r="D3579" i="1"/>
  <c r="Q3578" i="1"/>
  <c r="P3578" i="1"/>
  <c r="O3578" i="1"/>
  <c r="J3578" i="1"/>
  <c r="D3578" i="1"/>
  <c r="Q3577" i="1"/>
  <c r="P3577" i="1"/>
  <c r="O3577" i="1"/>
  <c r="J3577" i="1"/>
  <c r="D3577" i="1"/>
  <c r="Q3576" i="1"/>
  <c r="P3576" i="1"/>
  <c r="O3576" i="1"/>
  <c r="J3576" i="1"/>
  <c r="D3576" i="1"/>
  <c r="Q3575" i="1"/>
  <c r="P3575" i="1"/>
  <c r="O3575" i="1"/>
  <c r="J3575" i="1"/>
  <c r="D3575" i="1"/>
  <c r="Q3574" i="1"/>
  <c r="P3574" i="1"/>
  <c r="O3574" i="1"/>
  <c r="J3574" i="1"/>
  <c r="D3574" i="1"/>
  <c r="Q3573" i="1"/>
  <c r="P3573" i="1"/>
  <c r="O3573" i="1"/>
  <c r="J3573" i="1"/>
  <c r="D3573" i="1"/>
  <c r="Q3572" i="1"/>
  <c r="P3572" i="1"/>
  <c r="O3572" i="1"/>
  <c r="J3572" i="1"/>
  <c r="D3572" i="1"/>
  <c r="Q3571" i="1"/>
  <c r="P3571" i="1"/>
  <c r="O3571" i="1"/>
  <c r="J3571" i="1"/>
  <c r="D3571" i="1"/>
  <c r="Q3570" i="1"/>
  <c r="P3570" i="1"/>
  <c r="O3570" i="1"/>
  <c r="J3570" i="1"/>
  <c r="D3570" i="1"/>
  <c r="P3569" i="1"/>
  <c r="O3569" i="1"/>
  <c r="J3569" i="1"/>
  <c r="D3569" i="1"/>
  <c r="Q3568" i="1"/>
  <c r="P3568" i="1"/>
  <c r="O3568" i="1"/>
  <c r="J3568" i="1"/>
  <c r="D3568" i="1"/>
  <c r="Q3567" i="1"/>
  <c r="P3567" i="1"/>
  <c r="O3567" i="1"/>
  <c r="J3567" i="1"/>
  <c r="D3567" i="1"/>
  <c r="Q3566" i="1"/>
  <c r="P3566" i="1"/>
  <c r="O3566" i="1"/>
  <c r="J3566" i="1"/>
  <c r="D3566" i="1"/>
  <c r="Q3565" i="1"/>
  <c r="P3565" i="1"/>
  <c r="O3565" i="1"/>
  <c r="J3565" i="1"/>
  <c r="D3565" i="1"/>
  <c r="Q3564" i="1"/>
  <c r="P3564" i="1"/>
  <c r="O3564" i="1"/>
  <c r="J3564" i="1"/>
  <c r="D3564" i="1"/>
  <c r="Q3563" i="1"/>
  <c r="P3563" i="1"/>
  <c r="O3563" i="1"/>
  <c r="J3563" i="1"/>
  <c r="D3563" i="1"/>
  <c r="Q3562" i="1"/>
  <c r="P3562" i="1"/>
  <c r="O3562" i="1"/>
  <c r="J3562" i="1"/>
  <c r="D3562" i="1"/>
  <c r="Q3561" i="1"/>
  <c r="P3561" i="1"/>
  <c r="O3561" i="1"/>
  <c r="J3561" i="1"/>
  <c r="D3561" i="1"/>
  <c r="Q3560" i="1"/>
  <c r="P3560" i="1"/>
  <c r="O3560" i="1"/>
  <c r="J3560" i="1"/>
  <c r="D3560" i="1"/>
  <c r="Q3559" i="1"/>
  <c r="P3559" i="1"/>
  <c r="O3559" i="1"/>
  <c r="J3559" i="1"/>
  <c r="D3559" i="1"/>
  <c r="Q3558" i="1"/>
  <c r="P3558" i="1"/>
  <c r="O3558" i="1"/>
  <c r="J3558" i="1"/>
  <c r="D3558" i="1"/>
  <c r="Q3557" i="1"/>
  <c r="P3557" i="1"/>
  <c r="O3557" i="1"/>
  <c r="J3557" i="1"/>
  <c r="D3557" i="1"/>
  <c r="Q3556" i="1"/>
  <c r="P3556" i="1"/>
  <c r="O3556" i="1"/>
  <c r="J3556" i="1"/>
  <c r="D3556" i="1"/>
  <c r="Q3555" i="1"/>
  <c r="P3555" i="1"/>
  <c r="O3555" i="1"/>
  <c r="J3555" i="1"/>
  <c r="D3555" i="1"/>
  <c r="Q3554" i="1"/>
  <c r="P3554" i="1"/>
  <c r="O3554" i="1"/>
  <c r="J3554" i="1"/>
  <c r="D3554" i="1"/>
  <c r="Q3553" i="1"/>
  <c r="P3553" i="1"/>
  <c r="O3553" i="1"/>
  <c r="J3553" i="1"/>
  <c r="D3553" i="1"/>
  <c r="Q3552" i="1"/>
  <c r="P3552" i="1"/>
  <c r="O3552" i="1"/>
  <c r="J3552" i="1"/>
  <c r="D3552" i="1"/>
  <c r="Q3551" i="1"/>
  <c r="P3551" i="1"/>
  <c r="O3551" i="1"/>
  <c r="J3551" i="1"/>
  <c r="D3551" i="1"/>
  <c r="Q3550" i="1"/>
  <c r="P3550" i="1"/>
  <c r="O3550" i="1"/>
  <c r="J3550" i="1"/>
  <c r="D3550" i="1"/>
  <c r="Q3549" i="1"/>
  <c r="P3549" i="1"/>
  <c r="O3549" i="1"/>
  <c r="J3549" i="1"/>
  <c r="D3549" i="1"/>
  <c r="Q3548" i="1"/>
  <c r="P3548" i="1"/>
  <c r="O3548" i="1"/>
  <c r="J3548" i="1"/>
  <c r="D3548" i="1"/>
  <c r="Q3547" i="1"/>
  <c r="P3547" i="1"/>
  <c r="O3547" i="1"/>
  <c r="J3547" i="1"/>
  <c r="D3547" i="1"/>
  <c r="Q3546" i="1"/>
  <c r="P3546" i="1"/>
  <c r="O3546" i="1"/>
  <c r="J3546" i="1"/>
  <c r="D3546" i="1"/>
  <c r="Q3545" i="1"/>
  <c r="P3545" i="1"/>
  <c r="O3545" i="1"/>
  <c r="J3545" i="1"/>
  <c r="D3545" i="1"/>
  <c r="Q3544" i="1"/>
  <c r="P3544" i="1"/>
  <c r="O3544" i="1"/>
  <c r="J3544" i="1"/>
  <c r="D3544" i="1"/>
  <c r="Q3543" i="1"/>
  <c r="P3543" i="1"/>
  <c r="O3543" i="1"/>
  <c r="J3543" i="1"/>
  <c r="D3543" i="1"/>
  <c r="Q3542" i="1"/>
  <c r="P3542" i="1"/>
  <c r="O3542" i="1"/>
  <c r="J3542" i="1"/>
  <c r="D3542" i="1"/>
  <c r="Q3541" i="1"/>
  <c r="P3541" i="1"/>
  <c r="O3541" i="1"/>
  <c r="J3541" i="1"/>
  <c r="D3541" i="1"/>
  <c r="Q3540" i="1"/>
  <c r="P3540" i="1"/>
  <c r="O3540" i="1"/>
  <c r="J3540" i="1"/>
  <c r="D3540" i="1"/>
  <c r="Q3539" i="1"/>
  <c r="P3539" i="1"/>
  <c r="O3539" i="1"/>
  <c r="J3539" i="1"/>
  <c r="D3539" i="1"/>
  <c r="Q3538" i="1"/>
  <c r="P3538" i="1"/>
  <c r="O3538" i="1"/>
  <c r="J3538" i="1"/>
  <c r="D3538" i="1"/>
  <c r="Q3537" i="1"/>
  <c r="P3537" i="1"/>
  <c r="O3537" i="1"/>
  <c r="J3537" i="1"/>
  <c r="D3537" i="1"/>
  <c r="Q3536" i="1"/>
  <c r="P3536" i="1"/>
  <c r="O3536" i="1"/>
  <c r="J3536" i="1"/>
  <c r="D3536" i="1"/>
  <c r="Q3535" i="1"/>
  <c r="P3535" i="1"/>
  <c r="O3535" i="1"/>
  <c r="J3535" i="1"/>
  <c r="D3535" i="1"/>
  <c r="Q3534" i="1"/>
  <c r="P3534" i="1"/>
  <c r="O3534" i="1"/>
  <c r="J3534" i="1"/>
  <c r="D3534" i="1"/>
  <c r="Q3533" i="1"/>
  <c r="P3533" i="1"/>
  <c r="O3533" i="1"/>
  <c r="J3533" i="1"/>
  <c r="D3533" i="1"/>
  <c r="Q3532" i="1"/>
  <c r="P3532" i="1"/>
  <c r="O3532" i="1"/>
  <c r="J3532" i="1"/>
  <c r="D3532" i="1"/>
  <c r="P3531" i="1"/>
  <c r="O3531" i="1"/>
  <c r="J3531" i="1"/>
  <c r="D3531" i="1"/>
  <c r="Q3530" i="1"/>
  <c r="P3530" i="1"/>
  <c r="O3530" i="1"/>
  <c r="J3530" i="1"/>
  <c r="D3530" i="1"/>
  <c r="Q3529" i="1"/>
  <c r="P3529" i="1"/>
  <c r="O3529" i="1"/>
  <c r="J3529" i="1"/>
  <c r="D3529" i="1"/>
  <c r="Q3528" i="1"/>
  <c r="P3528" i="1"/>
  <c r="O3528" i="1"/>
  <c r="J3528" i="1"/>
  <c r="D3528" i="1"/>
  <c r="Q3527" i="1"/>
  <c r="P3527" i="1"/>
  <c r="O3527" i="1"/>
  <c r="J3527" i="1"/>
  <c r="D3527" i="1"/>
  <c r="Q3526" i="1"/>
  <c r="P3526" i="1"/>
  <c r="O3526" i="1"/>
  <c r="J3526" i="1"/>
  <c r="D3526" i="1"/>
  <c r="Q3525" i="1"/>
  <c r="P3525" i="1"/>
  <c r="O3525" i="1"/>
  <c r="J3525" i="1"/>
  <c r="D3525" i="1"/>
  <c r="Q3524" i="1"/>
  <c r="P3524" i="1"/>
  <c r="O3524" i="1"/>
  <c r="J3524" i="1"/>
  <c r="D3524" i="1"/>
  <c r="Q3523" i="1"/>
  <c r="P3523" i="1"/>
  <c r="O3523" i="1"/>
  <c r="J3523" i="1"/>
  <c r="D3523" i="1"/>
  <c r="Q3522" i="1"/>
  <c r="P3522" i="1"/>
  <c r="O3522" i="1"/>
  <c r="J3522" i="1"/>
  <c r="D3522" i="1"/>
  <c r="Q3521" i="1"/>
  <c r="P3521" i="1"/>
  <c r="O3521" i="1"/>
  <c r="J3521" i="1"/>
  <c r="D3521" i="1"/>
  <c r="Q3520" i="1"/>
  <c r="P3520" i="1"/>
  <c r="O3520" i="1"/>
  <c r="J3520" i="1"/>
  <c r="D3520" i="1"/>
  <c r="Q3519" i="1"/>
  <c r="P3519" i="1"/>
  <c r="O3519" i="1"/>
  <c r="J3519" i="1"/>
  <c r="D3519" i="1"/>
  <c r="Q3518" i="1"/>
  <c r="P3518" i="1"/>
  <c r="O3518" i="1"/>
  <c r="J3518" i="1"/>
  <c r="D3518" i="1"/>
  <c r="Q3517" i="1"/>
  <c r="P3517" i="1"/>
  <c r="O3517" i="1"/>
  <c r="J3517" i="1"/>
  <c r="D3517" i="1"/>
  <c r="Q3516" i="1"/>
  <c r="P3516" i="1"/>
  <c r="O3516" i="1"/>
  <c r="J3516" i="1"/>
  <c r="D3516" i="1"/>
  <c r="Q3515" i="1"/>
  <c r="P3515" i="1"/>
  <c r="O3515" i="1"/>
  <c r="J3515" i="1"/>
  <c r="D3515" i="1"/>
  <c r="Q3514" i="1"/>
  <c r="P3514" i="1"/>
  <c r="O3514" i="1"/>
  <c r="J3514" i="1"/>
  <c r="D3514" i="1"/>
  <c r="Q3513" i="1"/>
  <c r="P3513" i="1"/>
  <c r="O3513" i="1"/>
  <c r="J3513" i="1"/>
  <c r="D3513" i="1"/>
  <c r="Q3512" i="1"/>
  <c r="P3512" i="1"/>
  <c r="O3512" i="1"/>
  <c r="J3512" i="1"/>
  <c r="D3512" i="1"/>
  <c r="Q3511" i="1"/>
  <c r="P3511" i="1"/>
  <c r="O3511" i="1"/>
  <c r="J3511" i="1"/>
  <c r="D3511" i="1"/>
  <c r="Q3510" i="1"/>
  <c r="P3510" i="1"/>
  <c r="O3510" i="1"/>
  <c r="J3510" i="1"/>
  <c r="D3510" i="1"/>
  <c r="Q3509" i="1"/>
  <c r="P3509" i="1"/>
  <c r="O3509" i="1"/>
  <c r="J3509" i="1"/>
  <c r="D3509" i="1"/>
  <c r="Q3508" i="1"/>
  <c r="P3508" i="1"/>
  <c r="O3508" i="1"/>
  <c r="J3508" i="1"/>
  <c r="D3508" i="1"/>
  <c r="P3507" i="1"/>
  <c r="O3507" i="1"/>
  <c r="J3507" i="1"/>
  <c r="D3507" i="1"/>
  <c r="Q3506" i="1"/>
  <c r="P3506" i="1"/>
  <c r="O3506" i="1"/>
  <c r="J3506" i="1"/>
  <c r="D3506" i="1"/>
  <c r="Q3505" i="1"/>
  <c r="P3505" i="1"/>
  <c r="O3505" i="1"/>
  <c r="J3505" i="1"/>
  <c r="D3505" i="1"/>
  <c r="Q3504" i="1"/>
  <c r="P3504" i="1"/>
  <c r="O3504" i="1"/>
  <c r="J3504" i="1"/>
  <c r="D3504" i="1"/>
  <c r="Q3503" i="1"/>
  <c r="P3503" i="1"/>
  <c r="O3503" i="1"/>
  <c r="J3503" i="1"/>
  <c r="D3503" i="1"/>
  <c r="P3502" i="1"/>
  <c r="O3502" i="1"/>
  <c r="J3502" i="1"/>
  <c r="D3502" i="1"/>
  <c r="Q3501" i="1"/>
  <c r="P3501" i="1"/>
  <c r="O3501" i="1"/>
  <c r="J3501" i="1"/>
  <c r="D3501" i="1"/>
  <c r="Q3500" i="1"/>
  <c r="P3500" i="1"/>
  <c r="O3500" i="1"/>
  <c r="J3500" i="1"/>
  <c r="D3500" i="1"/>
  <c r="Q3499" i="1"/>
  <c r="P3499" i="1"/>
  <c r="O3499" i="1"/>
  <c r="J3499" i="1"/>
  <c r="D3499" i="1"/>
  <c r="Q3498" i="1"/>
  <c r="P3498" i="1"/>
  <c r="O3498" i="1"/>
  <c r="J3498" i="1"/>
  <c r="D3498" i="1"/>
  <c r="Q3497" i="1"/>
  <c r="P3497" i="1"/>
  <c r="O3497" i="1"/>
  <c r="J3497" i="1"/>
  <c r="D3497" i="1"/>
  <c r="Q3496" i="1"/>
  <c r="P3496" i="1"/>
  <c r="O3496" i="1"/>
  <c r="J3496" i="1"/>
  <c r="D3496" i="1"/>
  <c r="Q3495" i="1"/>
  <c r="P3495" i="1"/>
  <c r="O3495" i="1"/>
  <c r="J3495" i="1"/>
  <c r="D3495" i="1"/>
  <c r="Q3494" i="1"/>
  <c r="P3494" i="1"/>
  <c r="O3494" i="1"/>
  <c r="J3494" i="1"/>
  <c r="D3494" i="1"/>
  <c r="Q3493" i="1"/>
  <c r="P3493" i="1"/>
  <c r="O3493" i="1"/>
  <c r="J3493" i="1"/>
  <c r="D3493" i="1"/>
  <c r="Q3492" i="1"/>
  <c r="P3492" i="1"/>
  <c r="O3492" i="1"/>
  <c r="J3492" i="1"/>
  <c r="D3492" i="1"/>
  <c r="Q3491" i="1"/>
  <c r="P3491" i="1"/>
  <c r="O3491" i="1"/>
  <c r="J3491" i="1"/>
  <c r="D3491" i="1"/>
  <c r="Q3490" i="1"/>
  <c r="P3490" i="1"/>
  <c r="O3490" i="1"/>
  <c r="J3490" i="1"/>
  <c r="D3490" i="1"/>
  <c r="Q3489" i="1"/>
  <c r="P3489" i="1"/>
  <c r="O3489" i="1"/>
  <c r="J3489" i="1"/>
  <c r="D3489" i="1"/>
  <c r="Q3488" i="1"/>
  <c r="P3488" i="1"/>
  <c r="O3488" i="1"/>
  <c r="J3488" i="1"/>
  <c r="D3488" i="1"/>
  <c r="Q3487" i="1"/>
  <c r="P3487" i="1"/>
  <c r="O3487" i="1"/>
  <c r="J3487" i="1"/>
  <c r="D3487" i="1"/>
  <c r="Q3486" i="1"/>
  <c r="P3486" i="1"/>
  <c r="O3486" i="1"/>
  <c r="J3486" i="1"/>
  <c r="D3486" i="1"/>
  <c r="Q3485" i="1"/>
  <c r="P3485" i="1"/>
  <c r="O3485" i="1"/>
  <c r="J3485" i="1"/>
  <c r="D3485" i="1"/>
  <c r="Q3484" i="1"/>
  <c r="P3484" i="1"/>
  <c r="O3484" i="1"/>
  <c r="J3484" i="1"/>
  <c r="D3484" i="1"/>
  <c r="Q3483" i="1"/>
  <c r="P3483" i="1"/>
  <c r="O3483" i="1"/>
  <c r="J3483" i="1"/>
  <c r="D3483" i="1"/>
  <c r="Q3482" i="1"/>
  <c r="P3482" i="1"/>
  <c r="O3482" i="1"/>
  <c r="J3482" i="1"/>
  <c r="D3482" i="1"/>
  <c r="Q3481" i="1"/>
  <c r="P3481" i="1"/>
  <c r="O3481" i="1"/>
  <c r="J3481" i="1"/>
  <c r="D3481" i="1"/>
  <c r="Q3480" i="1"/>
  <c r="P3480" i="1"/>
  <c r="O3480" i="1"/>
  <c r="J3480" i="1"/>
  <c r="D3480" i="1"/>
  <c r="Q3479" i="1"/>
  <c r="P3479" i="1"/>
  <c r="O3479" i="1"/>
  <c r="J3479" i="1"/>
  <c r="D3479" i="1"/>
  <c r="Q3478" i="1"/>
  <c r="P3478" i="1"/>
  <c r="O3478" i="1"/>
  <c r="J3478" i="1"/>
  <c r="D3478" i="1"/>
  <c r="Q3477" i="1"/>
  <c r="P3477" i="1"/>
  <c r="O3477" i="1"/>
  <c r="J3477" i="1"/>
  <c r="D3477" i="1"/>
  <c r="Q3476" i="1"/>
  <c r="P3476" i="1"/>
  <c r="O3476" i="1"/>
  <c r="J3476" i="1"/>
  <c r="D3476" i="1"/>
  <c r="Q3475" i="1"/>
  <c r="P3475" i="1"/>
  <c r="O3475" i="1"/>
  <c r="J3475" i="1"/>
  <c r="D3475" i="1"/>
  <c r="Q3474" i="1"/>
  <c r="P3474" i="1"/>
  <c r="O3474" i="1"/>
  <c r="J3474" i="1"/>
  <c r="D3474" i="1"/>
  <c r="Q3473" i="1"/>
  <c r="P3473" i="1"/>
  <c r="O3473" i="1"/>
  <c r="J3473" i="1"/>
  <c r="D3473" i="1"/>
  <c r="Q3472" i="1"/>
  <c r="P3472" i="1"/>
  <c r="O3472" i="1"/>
  <c r="J3472" i="1"/>
  <c r="D3472" i="1"/>
  <c r="Q3471" i="1"/>
  <c r="P3471" i="1"/>
  <c r="O3471" i="1"/>
  <c r="J3471" i="1"/>
  <c r="D3471" i="1"/>
  <c r="Q3470" i="1"/>
  <c r="P3470" i="1"/>
  <c r="O3470" i="1"/>
  <c r="J3470" i="1"/>
  <c r="D3470" i="1"/>
  <c r="Q3469" i="1"/>
  <c r="P3469" i="1"/>
  <c r="O3469" i="1"/>
  <c r="J3469" i="1"/>
  <c r="D3469" i="1"/>
  <c r="Q3468" i="1"/>
  <c r="P3468" i="1"/>
  <c r="O3468" i="1"/>
  <c r="J3468" i="1"/>
  <c r="D3468" i="1"/>
  <c r="Q3467" i="1"/>
  <c r="P3467" i="1"/>
  <c r="O3467" i="1"/>
  <c r="J3467" i="1"/>
  <c r="D3467" i="1"/>
  <c r="Q3466" i="1"/>
  <c r="P3466" i="1"/>
  <c r="O3466" i="1"/>
  <c r="J3466" i="1"/>
  <c r="D3466" i="1"/>
  <c r="Q3465" i="1"/>
  <c r="P3465" i="1"/>
  <c r="O3465" i="1"/>
  <c r="J3465" i="1"/>
  <c r="D3465" i="1"/>
  <c r="Q3464" i="1"/>
  <c r="P3464" i="1"/>
  <c r="O3464" i="1"/>
  <c r="J3464" i="1"/>
  <c r="D3464" i="1"/>
  <c r="Q3463" i="1"/>
  <c r="P3463" i="1"/>
  <c r="O3463" i="1"/>
  <c r="J3463" i="1"/>
  <c r="D3463" i="1"/>
  <c r="Q3462" i="1"/>
  <c r="P3462" i="1"/>
  <c r="O3462" i="1"/>
  <c r="J3462" i="1"/>
  <c r="D3462" i="1"/>
  <c r="Q3461" i="1"/>
  <c r="P3461" i="1"/>
  <c r="O3461" i="1"/>
  <c r="J3461" i="1"/>
  <c r="D3461" i="1"/>
  <c r="Q3460" i="1"/>
  <c r="P3460" i="1"/>
  <c r="O3460" i="1"/>
  <c r="J3460" i="1"/>
  <c r="D3460" i="1"/>
  <c r="Q3459" i="1"/>
  <c r="P3459" i="1"/>
  <c r="O3459" i="1"/>
  <c r="J3459" i="1"/>
  <c r="D3459" i="1"/>
  <c r="Q3458" i="1"/>
  <c r="P3458" i="1"/>
  <c r="O3458" i="1"/>
  <c r="J3458" i="1"/>
  <c r="D3458" i="1"/>
  <c r="Q3457" i="1"/>
  <c r="P3457" i="1"/>
  <c r="O3457" i="1"/>
  <c r="J3457" i="1"/>
  <c r="D3457" i="1"/>
  <c r="Q3456" i="1"/>
  <c r="P3456" i="1"/>
  <c r="O3456" i="1"/>
  <c r="J3456" i="1"/>
  <c r="D3456" i="1"/>
  <c r="Q3455" i="1"/>
  <c r="P3455" i="1"/>
  <c r="O3455" i="1"/>
  <c r="J3455" i="1"/>
  <c r="D3455" i="1"/>
  <c r="Q3454" i="1"/>
  <c r="P3454" i="1"/>
  <c r="O3454" i="1"/>
  <c r="J3454" i="1"/>
  <c r="D3454" i="1"/>
  <c r="Q3453" i="1"/>
  <c r="P3453" i="1"/>
  <c r="O3453" i="1"/>
  <c r="J3453" i="1"/>
  <c r="D3453" i="1"/>
  <c r="Q3452" i="1"/>
  <c r="P3452" i="1"/>
  <c r="O3452" i="1"/>
  <c r="J3452" i="1"/>
  <c r="D3452" i="1"/>
  <c r="Q3451" i="1"/>
  <c r="P3451" i="1"/>
  <c r="O3451" i="1"/>
  <c r="J3451" i="1"/>
  <c r="D3451" i="1"/>
  <c r="Q3450" i="1"/>
  <c r="P3450" i="1"/>
  <c r="O3450" i="1"/>
  <c r="J3450" i="1"/>
  <c r="D3450" i="1"/>
  <c r="Q3449" i="1"/>
  <c r="P3449" i="1"/>
  <c r="O3449" i="1"/>
  <c r="J3449" i="1"/>
  <c r="D3449" i="1"/>
  <c r="Q3448" i="1"/>
  <c r="P3448" i="1"/>
  <c r="O3448" i="1"/>
  <c r="J3448" i="1"/>
  <c r="D3448" i="1"/>
  <c r="Q3447" i="1"/>
  <c r="P3447" i="1"/>
  <c r="O3447" i="1"/>
  <c r="J3447" i="1"/>
  <c r="D3447" i="1"/>
  <c r="Q3446" i="1"/>
  <c r="P3446" i="1"/>
  <c r="O3446" i="1"/>
  <c r="J3446" i="1"/>
  <c r="D3446" i="1"/>
  <c r="Q3445" i="1"/>
  <c r="P3445" i="1"/>
  <c r="O3445" i="1"/>
  <c r="J3445" i="1"/>
  <c r="D3445" i="1"/>
  <c r="Q3444" i="1"/>
  <c r="P3444" i="1"/>
  <c r="O3444" i="1"/>
  <c r="J3444" i="1"/>
  <c r="D3444" i="1"/>
  <c r="Q3443" i="1"/>
  <c r="P3443" i="1"/>
  <c r="O3443" i="1"/>
  <c r="J3443" i="1"/>
  <c r="D3443" i="1"/>
  <c r="Q3442" i="1"/>
  <c r="P3442" i="1"/>
  <c r="O3442" i="1"/>
  <c r="J3442" i="1"/>
  <c r="D3442" i="1"/>
  <c r="Q3441" i="1"/>
  <c r="P3441" i="1"/>
  <c r="O3441" i="1"/>
  <c r="J3441" i="1"/>
  <c r="D3441" i="1"/>
  <c r="Q3440" i="1"/>
  <c r="P3440" i="1"/>
  <c r="O3440" i="1"/>
  <c r="J3440" i="1"/>
  <c r="D3440" i="1"/>
  <c r="Q3439" i="1"/>
  <c r="P3439" i="1"/>
  <c r="O3439" i="1"/>
  <c r="J3439" i="1"/>
  <c r="D3439" i="1"/>
  <c r="Q3438" i="1"/>
  <c r="P3438" i="1"/>
  <c r="O3438" i="1"/>
  <c r="J3438" i="1"/>
  <c r="D3438" i="1"/>
  <c r="Q3437" i="1"/>
  <c r="P3437" i="1"/>
  <c r="O3437" i="1"/>
  <c r="J3437" i="1"/>
  <c r="D3437" i="1"/>
  <c r="Q3436" i="1"/>
  <c r="P3436" i="1"/>
  <c r="O3436" i="1"/>
  <c r="J3436" i="1"/>
  <c r="D3436" i="1"/>
  <c r="Q3435" i="1"/>
  <c r="P3435" i="1"/>
  <c r="O3435" i="1"/>
  <c r="J3435" i="1"/>
  <c r="D3435" i="1"/>
  <c r="Q3434" i="1"/>
  <c r="P3434" i="1"/>
  <c r="O3434" i="1"/>
  <c r="J3434" i="1"/>
  <c r="D3434" i="1"/>
  <c r="Q3433" i="1"/>
  <c r="P3433" i="1"/>
  <c r="O3433" i="1"/>
  <c r="J3433" i="1"/>
  <c r="D3433" i="1"/>
  <c r="Q3432" i="1"/>
  <c r="P3432" i="1"/>
  <c r="O3432" i="1"/>
  <c r="J3432" i="1"/>
  <c r="D3432" i="1"/>
  <c r="Q3431" i="1"/>
  <c r="P3431" i="1"/>
  <c r="O3431" i="1"/>
  <c r="J3431" i="1"/>
  <c r="D3431" i="1"/>
  <c r="Q3430" i="1"/>
  <c r="P3430" i="1"/>
  <c r="O3430" i="1"/>
  <c r="J3430" i="1"/>
  <c r="D3430" i="1"/>
  <c r="Q3429" i="1"/>
  <c r="P3429" i="1"/>
  <c r="O3429" i="1"/>
  <c r="J3429" i="1"/>
  <c r="D3429" i="1"/>
  <c r="Q3428" i="1"/>
  <c r="P3428" i="1"/>
  <c r="O3428" i="1"/>
  <c r="J3428" i="1"/>
  <c r="D3428" i="1"/>
  <c r="Q3427" i="1"/>
  <c r="P3427" i="1"/>
  <c r="O3427" i="1"/>
  <c r="J3427" i="1"/>
  <c r="D3427" i="1"/>
  <c r="Q3426" i="1"/>
  <c r="P3426" i="1"/>
  <c r="O3426" i="1"/>
  <c r="J3426" i="1"/>
  <c r="D3426" i="1"/>
  <c r="Q3425" i="1"/>
  <c r="P3425" i="1"/>
  <c r="O3425" i="1"/>
  <c r="J3425" i="1"/>
  <c r="D3425" i="1"/>
  <c r="Q3424" i="1"/>
  <c r="P3424" i="1"/>
  <c r="O3424" i="1"/>
  <c r="J3424" i="1"/>
  <c r="D3424" i="1"/>
  <c r="Q3423" i="1"/>
  <c r="P3423" i="1"/>
  <c r="O3423" i="1"/>
  <c r="J3423" i="1"/>
  <c r="D3423" i="1"/>
  <c r="Q3422" i="1"/>
  <c r="P3422" i="1"/>
  <c r="O3422" i="1"/>
  <c r="J3422" i="1"/>
  <c r="D3422" i="1"/>
  <c r="Q3421" i="1"/>
  <c r="P3421" i="1"/>
  <c r="O3421" i="1"/>
  <c r="J3421" i="1"/>
  <c r="D3421" i="1"/>
  <c r="Q3420" i="1"/>
  <c r="P3420" i="1"/>
  <c r="O3420" i="1"/>
  <c r="J3420" i="1"/>
  <c r="D3420" i="1"/>
  <c r="Q3419" i="1"/>
  <c r="P3419" i="1"/>
  <c r="O3419" i="1"/>
  <c r="J3419" i="1"/>
  <c r="D3419" i="1"/>
  <c r="Q3418" i="1"/>
  <c r="P3418" i="1"/>
  <c r="O3418" i="1"/>
  <c r="J3418" i="1"/>
  <c r="D3418" i="1"/>
  <c r="Q3417" i="1"/>
  <c r="P3417" i="1"/>
  <c r="O3417" i="1"/>
  <c r="J3417" i="1"/>
  <c r="D3417" i="1"/>
  <c r="Q3416" i="1"/>
  <c r="P3416" i="1"/>
  <c r="O3416" i="1"/>
  <c r="J3416" i="1"/>
  <c r="D3416" i="1"/>
  <c r="Q3415" i="1"/>
  <c r="P3415" i="1"/>
  <c r="O3415" i="1"/>
  <c r="J3415" i="1"/>
  <c r="D3415" i="1"/>
  <c r="Q3414" i="1"/>
  <c r="P3414" i="1"/>
  <c r="O3414" i="1"/>
  <c r="J3414" i="1"/>
  <c r="D3414" i="1"/>
  <c r="Q3413" i="1"/>
  <c r="P3413" i="1"/>
  <c r="O3413" i="1"/>
  <c r="J3413" i="1"/>
  <c r="D3413" i="1"/>
  <c r="P3412" i="1"/>
  <c r="O3412" i="1"/>
  <c r="J3412" i="1"/>
  <c r="D3412" i="1"/>
  <c r="P3411" i="1"/>
  <c r="O3411" i="1"/>
  <c r="J3411" i="1"/>
  <c r="D3411" i="1"/>
  <c r="Q3410" i="1"/>
  <c r="P3410" i="1"/>
  <c r="O3410" i="1"/>
  <c r="J3410" i="1"/>
  <c r="D3410" i="1"/>
  <c r="Q3409" i="1"/>
  <c r="P3409" i="1"/>
  <c r="O3409" i="1"/>
  <c r="J3409" i="1"/>
  <c r="D3409" i="1"/>
  <c r="Q3408" i="1"/>
  <c r="P3408" i="1"/>
  <c r="O3408" i="1"/>
  <c r="J3408" i="1"/>
  <c r="D3408" i="1"/>
  <c r="Q3407" i="1"/>
  <c r="P3407" i="1"/>
  <c r="O3407" i="1"/>
  <c r="J3407" i="1"/>
  <c r="D3407" i="1"/>
  <c r="Q3406" i="1"/>
  <c r="P3406" i="1"/>
  <c r="O3406" i="1"/>
  <c r="J3406" i="1"/>
  <c r="D3406" i="1"/>
  <c r="Q3405" i="1"/>
  <c r="P3405" i="1"/>
  <c r="O3405" i="1"/>
  <c r="J3405" i="1"/>
  <c r="D3405" i="1"/>
  <c r="Q3404" i="1"/>
  <c r="P3404" i="1"/>
  <c r="O3404" i="1"/>
  <c r="J3404" i="1"/>
  <c r="D3404" i="1"/>
  <c r="Q3403" i="1"/>
  <c r="P3403" i="1"/>
  <c r="O3403" i="1"/>
  <c r="J3403" i="1"/>
  <c r="D3403" i="1"/>
  <c r="Q3402" i="1"/>
  <c r="P3402" i="1"/>
  <c r="O3402" i="1"/>
  <c r="J3402" i="1"/>
  <c r="D3402" i="1"/>
  <c r="Q3401" i="1"/>
  <c r="P3401" i="1"/>
  <c r="O3401" i="1"/>
  <c r="J3401" i="1"/>
  <c r="D3401" i="1"/>
  <c r="Q3400" i="1"/>
  <c r="P3400" i="1"/>
  <c r="O3400" i="1"/>
  <c r="J3400" i="1"/>
  <c r="D3400" i="1"/>
  <c r="Q3399" i="1"/>
  <c r="P3399" i="1"/>
  <c r="O3399" i="1"/>
  <c r="J3399" i="1"/>
  <c r="D3399" i="1"/>
  <c r="Q3398" i="1"/>
  <c r="P3398" i="1"/>
  <c r="O3398" i="1"/>
  <c r="J3398" i="1"/>
  <c r="D3398" i="1"/>
  <c r="Q3397" i="1"/>
  <c r="P3397" i="1"/>
  <c r="O3397" i="1"/>
  <c r="J3397" i="1"/>
  <c r="D3397" i="1"/>
  <c r="Q3396" i="1"/>
  <c r="P3396" i="1"/>
  <c r="O3396" i="1"/>
  <c r="J3396" i="1"/>
  <c r="D3396" i="1"/>
  <c r="Q3395" i="1"/>
  <c r="P3395" i="1"/>
  <c r="O3395" i="1"/>
  <c r="J3395" i="1"/>
  <c r="D3395" i="1"/>
  <c r="Q3394" i="1"/>
  <c r="P3394" i="1"/>
  <c r="O3394" i="1"/>
  <c r="J3394" i="1"/>
  <c r="D3394" i="1"/>
  <c r="Q3393" i="1"/>
  <c r="P3393" i="1"/>
  <c r="O3393" i="1"/>
  <c r="J3393" i="1"/>
  <c r="D3393" i="1"/>
  <c r="Q3392" i="1"/>
  <c r="P3392" i="1"/>
  <c r="O3392" i="1"/>
  <c r="J3392" i="1"/>
  <c r="D3392" i="1"/>
  <c r="Q3391" i="1"/>
  <c r="P3391" i="1"/>
  <c r="O3391" i="1"/>
  <c r="J3391" i="1"/>
  <c r="D3391" i="1"/>
  <c r="Q3390" i="1"/>
  <c r="P3390" i="1"/>
  <c r="O3390" i="1"/>
  <c r="J3390" i="1"/>
  <c r="D3390" i="1"/>
  <c r="Q3389" i="1"/>
  <c r="P3389" i="1"/>
  <c r="O3389" i="1"/>
  <c r="J3389" i="1"/>
  <c r="D3389" i="1"/>
  <c r="Q3388" i="1"/>
  <c r="P3388" i="1"/>
  <c r="O3388" i="1"/>
  <c r="J3388" i="1"/>
  <c r="D3388" i="1"/>
  <c r="Q3387" i="1"/>
  <c r="P3387" i="1"/>
  <c r="O3387" i="1"/>
  <c r="J3387" i="1"/>
  <c r="D3387" i="1"/>
  <c r="Q3386" i="1"/>
  <c r="P3386" i="1"/>
  <c r="O3386" i="1"/>
  <c r="J3386" i="1"/>
  <c r="D3386" i="1"/>
  <c r="Q3385" i="1"/>
  <c r="P3385" i="1"/>
  <c r="O3385" i="1"/>
  <c r="J3385" i="1"/>
  <c r="D3385" i="1"/>
  <c r="Q3384" i="1"/>
  <c r="P3384" i="1"/>
  <c r="O3384" i="1"/>
  <c r="J3384" i="1"/>
  <c r="D3384" i="1"/>
  <c r="Q3383" i="1"/>
  <c r="P3383" i="1"/>
  <c r="O3383" i="1"/>
  <c r="J3383" i="1"/>
  <c r="D3383" i="1"/>
  <c r="Q3382" i="1"/>
  <c r="P3382" i="1"/>
  <c r="O3382" i="1"/>
  <c r="J3382" i="1"/>
  <c r="D3382" i="1"/>
  <c r="Q3381" i="1"/>
  <c r="P3381" i="1"/>
  <c r="O3381" i="1"/>
  <c r="J3381" i="1"/>
  <c r="D3381" i="1"/>
  <c r="Q3380" i="1"/>
  <c r="P3380" i="1"/>
  <c r="O3380" i="1"/>
  <c r="J3380" i="1"/>
  <c r="D3380" i="1"/>
  <c r="Q3379" i="1"/>
  <c r="P3379" i="1"/>
  <c r="O3379" i="1"/>
  <c r="J3379" i="1"/>
  <c r="D3379" i="1"/>
  <c r="Q3378" i="1"/>
  <c r="P3378" i="1"/>
  <c r="O3378" i="1"/>
  <c r="J3378" i="1"/>
  <c r="D3378" i="1"/>
  <c r="Q3377" i="1"/>
  <c r="P3377" i="1"/>
  <c r="O3377" i="1"/>
  <c r="J3377" i="1"/>
  <c r="D3377" i="1"/>
  <c r="Q3376" i="1"/>
  <c r="P3376" i="1"/>
  <c r="O3376" i="1"/>
  <c r="J3376" i="1"/>
  <c r="D3376" i="1"/>
  <c r="Q3375" i="1"/>
  <c r="P3375" i="1"/>
  <c r="O3375" i="1"/>
  <c r="J3375" i="1"/>
  <c r="D3375" i="1"/>
  <c r="Q3374" i="1"/>
  <c r="P3374" i="1"/>
  <c r="O3374" i="1"/>
  <c r="J3374" i="1"/>
  <c r="D3374" i="1"/>
  <c r="Q3373" i="1"/>
  <c r="P3373" i="1"/>
  <c r="O3373" i="1"/>
  <c r="J3373" i="1"/>
  <c r="D3373" i="1"/>
  <c r="Q3372" i="1"/>
  <c r="P3372" i="1"/>
  <c r="O3372" i="1"/>
  <c r="J3372" i="1"/>
  <c r="D3372" i="1"/>
  <c r="Q3371" i="1"/>
  <c r="P3371" i="1"/>
  <c r="O3371" i="1"/>
  <c r="J3371" i="1"/>
  <c r="D3371" i="1"/>
  <c r="Q3370" i="1"/>
  <c r="P3370" i="1"/>
  <c r="O3370" i="1"/>
  <c r="J3370" i="1"/>
  <c r="D3370" i="1"/>
  <c r="Q3369" i="1"/>
  <c r="P3369" i="1"/>
  <c r="O3369" i="1"/>
  <c r="J3369" i="1"/>
  <c r="D3369" i="1"/>
  <c r="Q3368" i="1"/>
  <c r="P3368" i="1"/>
  <c r="O3368" i="1"/>
  <c r="J3368" i="1"/>
  <c r="D3368" i="1"/>
  <c r="Q3367" i="1"/>
  <c r="P3367" i="1"/>
  <c r="O3367" i="1"/>
  <c r="J3367" i="1"/>
  <c r="D3367" i="1"/>
  <c r="Q3366" i="1"/>
  <c r="P3366" i="1"/>
  <c r="O3366" i="1"/>
  <c r="J3366" i="1"/>
  <c r="D3366" i="1"/>
  <c r="Q3365" i="1"/>
  <c r="P3365" i="1"/>
  <c r="O3365" i="1"/>
  <c r="J3365" i="1"/>
  <c r="D3365" i="1"/>
  <c r="Q3364" i="1"/>
  <c r="P3364" i="1"/>
  <c r="O3364" i="1"/>
  <c r="J3364" i="1"/>
  <c r="D3364" i="1"/>
  <c r="Q3363" i="1"/>
  <c r="P3363" i="1"/>
  <c r="O3363" i="1"/>
  <c r="J3363" i="1"/>
  <c r="D3363" i="1"/>
  <c r="Q3362" i="1"/>
  <c r="P3362" i="1"/>
  <c r="O3362" i="1"/>
  <c r="J3362" i="1"/>
  <c r="D3362" i="1"/>
  <c r="Q3361" i="1"/>
  <c r="P3361" i="1"/>
  <c r="O3361" i="1"/>
  <c r="J3361" i="1"/>
  <c r="D3361" i="1"/>
  <c r="Q3360" i="1"/>
  <c r="P3360" i="1"/>
  <c r="O3360" i="1"/>
  <c r="J3360" i="1"/>
  <c r="D3360" i="1"/>
  <c r="Q3359" i="1"/>
  <c r="P3359" i="1"/>
  <c r="O3359" i="1"/>
  <c r="J3359" i="1"/>
  <c r="D3359" i="1"/>
  <c r="Q3358" i="1"/>
  <c r="P3358" i="1"/>
  <c r="O3358" i="1"/>
  <c r="J3358" i="1"/>
  <c r="D3358" i="1"/>
  <c r="Q3357" i="1"/>
  <c r="P3357" i="1"/>
  <c r="O3357" i="1"/>
  <c r="J3357" i="1"/>
  <c r="D3357" i="1"/>
  <c r="Q3356" i="1"/>
  <c r="P3356" i="1"/>
  <c r="O3356" i="1"/>
  <c r="J3356" i="1"/>
  <c r="D3356" i="1"/>
  <c r="Q3355" i="1"/>
  <c r="P3355" i="1"/>
  <c r="O3355" i="1"/>
  <c r="J3355" i="1"/>
  <c r="D3355" i="1"/>
  <c r="Q3354" i="1"/>
  <c r="P3354" i="1"/>
  <c r="O3354" i="1"/>
  <c r="J3354" i="1"/>
  <c r="D3354" i="1"/>
  <c r="Q3353" i="1"/>
  <c r="P3353" i="1"/>
  <c r="O3353" i="1"/>
  <c r="J3353" i="1"/>
  <c r="D3353" i="1"/>
  <c r="Q3352" i="1"/>
  <c r="P3352" i="1"/>
  <c r="O3352" i="1"/>
  <c r="J3352" i="1"/>
  <c r="D3352" i="1"/>
  <c r="Q3351" i="1"/>
  <c r="P3351" i="1"/>
  <c r="O3351" i="1"/>
  <c r="J3351" i="1"/>
  <c r="D3351" i="1"/>
  <c r="Q3350" i="1"/>
  <c r="P3350" i="1"/>
  <c r="O3350" i="1"/>
  <c r="J3350" i="1"/>
  <c r="D3350" i="1"/>
  <c r="Q3349" i="1"/>
  <c r="P3349" i="1"/>
  <c r="O3349" i="1"/>
  <c r="J3349" i="1"/>
  <c r="D3349" i="1"/>
  <c r="Q3348" i="1"/>
  <c r="P3348" i="1"/>
  <c r="O3348" i="1"/>
  <c r="J3348" i="1"/>
  <c r="D3348" i="1"/>
  <c r="Q3347" i="1"/>
  <c r="P3347" i="1"/>
  <c r="O3347" i="1"/>
  <c r="J3347" i="1"/>
  <c r="D3347" i="1"/>
  <c r="Q3346" i="1"/>
  <c r="P3346" i="1"/>
  <c r="O3346" i="1"/>
  <c r="J3346" i="1"/>
  <c r="D3346" i="1"/>
  <c r="Q3345" i="1"/>
  <c r="P3345" i="1"/>
  <c r="O3345" i="1"/>
  <c r="J3345" i="1"/>
  <c r="D3345" i="1"/>
  <c r="Q3344" i="1"/>
  <c r="P3344" i="1"/>
  <c r="O3344" i="1"/>
  <c r="J3344" i="1"/>
  <c r="D3344" i="1"/>
  <c r="Q3343" i="1"/>
  <c r="P3343" i="1"/>
  <c r="O3343" i="1"/>
  <c r="J3343" i="1"/>
  <c r="D3343" i="1"/>
  <c r="Q3342" i="1"/>
  <c r="P3342" i="1"/>
  <c r="O3342" i="1"/>
  <c r="J3342" i="1"/>
  <c r="D3342" i="1"/>
  <c r="Q3341" i="1"/>
  <c r="P3341" i="1"/>
  <c r="O3341" i="1"/>
  <c r="J3341" i="1"/>
  <c r="D3341" i="1"/>
  <c r="Q3340" i="1"/>
  <c r="P3340" i="1"/>
  <c r="O3340" i="1"/>
  <c r="J3340" i="1"/>
  <c r="D3340" i="1"/>
  <c r="Q3339" i="1"/>
  <c r="P3339" i="1"/>
  <c r="O3339" i="1"/>
  <c r="J3339" i="1"/>
  <c r="D3339" i="1"/>
  <c r="Q3338" i="1"/>
  <c r="P3338" i="1"/>
  <c r="O3338" i="1"/>
  <c r="J3338" i="1"/>
  <c r="D3338" i="1"/>
  <c r="Q3337" i="1"/>
  <c r="P3337" i="1"/>
  <c r="O3337" i="1"/>
  <c r="J3337" i="1"/>
  <c r="D3337" i="1"/>
  <c r="Q3336" i="1"/>
  <c r="P3336" i="1"/>
  <c r="O3336" i="1"/>
  <c r="J3336" i="1"/>
  <c r="D3336" i="1"/>
  <c r="Q3335" i="1"/>
  <c r="P3335" i="1"/>
  <c r="O3335" i="1"/>
  <c r="J3335" i="1"/>
  <c r="D3335" i="1"/>
  <c r="Q3334" i="1"/>
  <c r="P3334" i="1"/>
  <c r="O3334" i="1"/>
  <c r="J3334" i="1"/>
  <c r="D3334" i="1"/>
  <c r="Q3333" i="1"/>
  <c r="P3333" i="1"/>
  <c r="O3333" i="1"/>
  <c r="J3333" i="1"/>
  <c r="D3333" i="1"/>
  <c r="Q3332" i="1"/>
  <c r="P3332" i="1"/>
  <c r="O3332" i="1"/>
  <c r="J3332" i="1"/>
  <c r="D3332" i="1"/>
  <c r="Q3331" i="1"/>
  <c r="P3331" i="1"/>
  <c r="O3331" i="1"/>
  <c r="J3331" i="1"/>
  <c r="D3331" i="1"/>
  <c r="Q3330" i="1"/>
  <c r="P3330" i="1"/>
  <c r="O3330" i="1"/>
  <c r="J3330" i="1"/>
  <c r="D3330" i="1"/>
  <c r="Q3329" i="1"/>
  <c r="P3329" i="1"/>
  <c r="O3329" i="1"/>
  <c r="J3329" i="1"/>
  <c r="D3329" i="1"/>
  <c r="Q3328" i="1"/>
  <c r="P3328" i="1"/>
  <c r="O3328" i="1"/>
  <c r="J3328" i="1"/>
  <c r="D3328" i="1"/>
  <c r="Q3327" i="1"/>
  <c r="P3327" i="1"/>
  <c r="O3327" i="1"/>
  <c r="J3327" i="1"/>
  <c r="D3327" i="1"/>
  <c r="Q3326" i="1"/>
  <c r="P3326" i="1"/>
  <c r="O3326" i="1"/>
  <c r="J3326" i="1"/>
  <c r="D3326" i="1"/>
  <c r="Q3325" i="1"/>
  <c r="P3325" i="1"/>
  <c r="O3325" i="1"/>
  <c r="J3325" i="1"/>
  <c r="D3325" i="1"/>
  <c r="Q3324" i="1"/>
  <c r="P3324" i="1"/>
  <c r="O3324" i="1"/>
  <c r="J3324" i="1"/>
  <c r="D3324" i="1"/>
  <c r="Q3323" i="1"/>
  <c r="P3323" i="1"/>
  <c r="O3323" i="1"/>
  <c r="J3323" i="1"/>
  <c r="D3323" i="1"/>
  <c r="Q3322" i="1"/>
  <c r="P3322" i="1"/>
  <c r="O3322" i="1"/>
  <c r="J3322" i="1"/>
  <c r="D3322" i="1"/>
  <c r="Q3321" i="1"/>
  <c r="P3321" i="1"/>
  <c r="O3321" i="1"/>
  <c r="J3321" i="1"/>
  <c r="D3321" i="1"/>
  <c r="Q3320" i="1"/>
  <c r="P3320" i="1"/>
  <c r="O3320" i="1"/>
  <c r="J3320" i="1"/>
  <c r="D3320" i="1"/>
  <c r="Q3319" i="1"/>
  <c r="P3319" i="1"/>
  <c r="O3319" i="1"/>
  <c r="J3319" i="1"/>
  <c r="D3319" i="1"/>
  <c r="Q3318" i="1"/>
  <c r="P3318" i="1"/>
  <c r="O3318" i="1"/>
  <c r="J3318" i="1"/>
  <c r="D3318" i="1"/>
  <c r="Q3317" i="1"/>
  <c r="P3317" i="1"/>
  <c r="O3317" i="1"/>
  <c r="J3317" i="1"/>
  <c r="D3317" i="1"/>
  <c r="Q3316" i="1"/>
  <c r="P3316" i="1"/>
  <c r="O3316" i="1"/>
  <c r="J3316" i="1"/>
  <c r="D3316" i="1"/>
  <c r="Q3315" i="1"/>
  <c r="P3315" i="1"/>
  <c r="O3315" i="1"/>
  <c r="J3315" i="1"/>
  <c r="D3315" i="1"/>
  <c r="Q3314" i="1"/>
  <c r="P3314" i="1"/>
  <c r="O3314" i="1"/>
  <c r="J3314" i="1"/>
  <c r="D3314" i="1"/>
  <c r="Q3313" i="1"/>
  <c r="P3313" i="1"/>
  <c r="O3313" i="1"/>
  <c r="J3313" i="1"/>
  <c r="D3313" i="1"/>
  <c r="Q3312" i="1"/>
  <c r="P3312" i="1"/>
  <c r="O3312" i="1"/>
  <c r="J3312" i="1"/>
  <c r="D3312" i="1"/>
  <c r="Q3311" i="1"/>
  <c r="P3311" i="1"/>
  <c r="O3311" i="1"/>
  <c r="J3311" i="1"/>
  <c r="D3311" i="1"/>
  <c r="Q3310" i="1"/>
  <c r="P3310" i="1"/>
  <c r="O3310" i="1"/>
  <c r="J3310" i="1"/>
  <c r="D3310" i="1"/>
  <c r="Q3309" i="1"/>
  <c r="P3309" i="1"/>
  <c r="O3309" i="1"/>
  <c r="J3309" i="1"/>
  <c r="D3309" i="1"/>
  <c r="Q3308" i="1"/>
  <c r="P3308" i="1"/>
  <c r="O3308" i="1"/>
  <c r="J3308" i="1"/>
  <c r="D3308" i="1"/>
  <c r="Q3307" i="1"/>
  <c r="P3307" i="1"/>
  <c r="O3307" i="1"/>
  <c r="J3307" i="1"/>
  <c r="D3307" i="1"/>
  <c r="Q3306" i="1"/>
  <c r="P3306" i="1"/>
  <c r="O3306" i="1"/>
  <c r="J3306" i="1"/>
  <c r="D3306" i="1"/>
  <c r="Q3305" i="1"/>
  <c r="P3305" i="1"/>
  <c r="O3305" i="1"/>
  <c r="J3305" i="1"/>
  <c r="D3305" i="1"/>
  <c r="Q3304" i="1"/>
  <c r="P3304" i="1"/>
  <c r="O3304" i="1"/>
  <c r="J3304" i="1"/>
  <c r="D3304" i="1"/>
  <c r="Q3303" i="1"/>
  <c r="P3303" i="1"/>
  <c r="O3303" i="1"/>
  <c r="J3303" i="1"/>
  <c r="D3303" i="1"/>
  <c r="Q3302" i="1"/>
  <c r="P3302" i="1"/>
  <c r="O3302" i="1"/>
  <c r="J3302" i="1"/>
  <c r="D3302" i="1"/>
  <c r="Q3301" i="1"/>
  <c r="P3301" i="1"/>
  <c r="O3301" i="1"/>
  <c r="J3301" i="1"/>
  <c r="D3301" i="1"/>
  <c r="Q3300" i="1"/>
  <c r="P3300" i="1"/>
  <c r="O3300" i="1"/>
  <c r="J3300" i="1"/>
  <c r="D3300" i="1"/>
  <c r="Q3299" i="1"/>
  <c r="P3299" i="1"/>
  <c r="O3299" i="1"/>
  <c r="J3299" i="1"/>
  <c r="D3299" i="1"/>
  <c r="Q3298" i="1"/>
  <c r="P3298" i="1"/>
  <c r="O3298" i="1"/>
  <c r="J3298" i="1"/>
  <c r="D3298" i="1"/>
  <c r="Q3297" i="1"/>
  <c r="P3297" i="1"/>
  <c r="O3297" i="1"/>
  <c r="J3297" i="1"/>
  <c r="D3297" i="1"/>
  <c r="Q3296" i="1"/>
  <c r="P3296" i="1"/>
  <c r="O3296" i="1"/>
  <c r="J3296" i="1"/>
  <c r="D3296" i="1"/>
  <c r="Q3295" i="1"/>
  <c r="P3295" i="1"/>
  <c r="O3295" i="1"/>
  <c r="J3295" i="1"/>
  <c r="D3295" i="1"/>
  <c r="Q3294" i="1"/>
  <c r="P3294" i="1"/>
  <c r="O3294" i="1"/>
  <c r="J3294" i="1"/>
  <c r="D3294" i="1"/>
  <c r="Q3293" i="1"/>
  <c r="P3293" i="1"/>
  <c r="O3293" i="1"/>
  <c r="J3293" i="1"/>
  <c r="D3293" i="1"/>
  <c r="Q3292" i="1"/>
  <c r="P3292" i="1"/>
  <c r="O3292" i="1"/>
  <c r="J3292" i="1"/>
  <c r="D3292" i="1"/>
  <c r="Q3291" i="1"/>
  <c r="P3291" i="1"/>
  <c r="O3291" i="1"/>
  <c r="J3291" i="1"/>
  <c r="D3291" i="1"/>
  <c r="Q3290" i="1"/>
  <c r="P3290" i="1"/>
  <c r="O3290" i="1"/>
  <c r="J3290" i="1"/>
  <c r="D3290" i="1"/>
  <c r="Q3289" i="1"/>
  <c r="P3289" i="1"/>
  <c r="O3289" i="1"/>
  <c r="J3289" i="1"/>
  <c r="D3289" i="1"/>
  <c r="Q3288" i="1"/>
  <c r="P3288" i="1"/>
  <c r="O3288" i="1"/>
  <c r="J3288" i="1"/>
  <c r="D3288" i="1"/>
  <c r="Q3287" i="1"/>
  <c r="P3287" i="1"/>
  <c r="O3287" i="1"/>
  <c r="J3287" i="1"/>
  <c r="D3287" i="1"/>
  <c r="Q3286" i="1"/>
  <c r="P3286" i="1"/>
  <c r="O3286" i="1"/>
  <c r="J3286" i="1"/>
  <c r="D3286" i="1"/>
  <c r="Q3285" i="1"/>
  <c r="P3285" i="1"/>
  <c r="O3285" i="1"/>
  <c r="J3285" i="1"/>
  <c r="D3285" i="1"/>
  <c r="Q3284" i="1"/>
  <c r="P3284" i="1"/>
  <c r="O3284" i="1"/>
  <c r="J3284" i="1"/>
  <c r="D3284" i="1"/>
  <c r="Q3283" i="1"/>
  <c r="P3283" i="1"/>
  <c r="O3283" i="1"/>
  <c r="J3283" i="1"/>
  <c r="D3283" i="1"/>
  <c r="Q3282" i="1"/>
  <c r="P3282" i="1"/>
  <c r="O3282" i="1"/>
  <c r="J3282" i="1"/>
  <c r="D3282" i="1"/>
  <c r="Q3281" i="1"/>
  <c r="P3281" i="1"/>
  <c r="O3281" i="1"/>
  <c r="J3281" i="1"/>
  <c r="D3281" i="1"/>
  <c r="Q3280" i="1"/>
  <c r="P3280" i="1"/>
  <c r="O3280" i="1"/>
  <c r="J3280" i="1"/>
  <c r="D3280" i="1"/>
  <c r="Q3279" i="1"/>
  <c r="P3279" i="1"/>
  <c r="O3279" i="1"/>
  <c r="J3279" i="1"/>
  <c r="D3279" i="1"/>
  <c r="Q3278" i="1"/>
  <c r="P3278" i="1"/>
  <c r="O3278" i="1"/>
  <c r="J3278" i="1"/>
  <c r="D3278" i="1"/>
  <c r="Q3277" i="1"/>
  <c r="P3277" i="1"/>
  <c r="O3277" i="1"/>
  <c r="J3277" i="1"/>
  <c r="D3277" i="1"/>
  <c r="Q3276" i="1"/>
  <c r="P3276" i="1"/>
  <c r="O3276" i="1"/>
  <c r="J3276" i="1"/>
  <c r="D3276" i="1"/>
  <c r="Q3275" i="1"/>
  <c r="P3275" i="1"/>
  <c r="O3275" i="1"/>
  <c r="J3275" i="1"/>
  <c r="D3275" i="1"/>
  <c r="Q3274" i="1"/>
  <c r="P3274" i="1"/>
  <c r="O3274" i="1"/>
  <c r="J3274" i="1"/>
  <c r="D3274" i="1"/>
  <c r="Q3273" i="1"/>
  <c r="P3273" i="1"/>
  <c r="O3273" i="1"/>
  <c r="J3273" i="1"/>
  <c r="D3273" i="1"/>
  <c r="Q3272" i="1"/>
  <c r="P3272" i="1"/>
  <c r="O3272" i="1"/>
  <c r="J3272" i="1"/>
  <c r="D3272" i="1"/>
  <c r="Q3271" i="1"/>
  <c r="P3271" i="1"/>
  <c r="O3271" i="1"/>
  <c r="J3271" i="1"/>
  <c r="D3271" i="1"/>
  <c r="Q3270" i="1"/>
  <c r="P3270" i="1"/>
  <c r="O3270" i="1"/>
  <c r="J3270" i="1"/>
  <c r="D3270" i="1"/>
  <c r="Q3269" i="1"/>
  <c r="P3269" i="1"/>
  <c r="O3269" i="1"/>
  <c r="J3269" i="1"/>
  <c r="D3269" i="1"/>
  <c r="Q3268" i="1"/>
  <c r="P3268" i="1"/>
  <c r="O3268" i="1"/>
  <c r="J3268" i="1"/>
  <c r="D3268" i="1"/>
  <c r="Q3267" i="1"/>
  <c r="P3267" i="1"/>
  <c r="O3267" i="1"/>
  <c r="J3267" i="1"/>
  <c r="D3267" i="1"/>
  <c r="Q3266" i="1"/>
  <c r="P3266" i="1"/>
  <c r="O3266" i="1"/>
  <c r="J3266" i="1"/>
  <c r="D3266" i="1"/>
  <c r="Q3265" i="1"/>
  <c r="P3265" i="1"/>
  <c r="O3265" i="1"/>
  <c r="J3265" i="1"/>
  <c r="D3265" i="1"/>
  <c r="Q3264" i="1"/>
  <c r="P3264" i="1"/>
  <c r="O3264" i="1"/>
  <c r="J3264" i="1"/>
  <c r="D3264" i="1"/>
  <c r="Q3263" i="1"/>
  <c r="P3263" i="1"/>
  <c r="O3263" i="1"/>
  <c r="J3263" i="1"/>
  <c r="D3263" i="1"/>
  <c r="Q3262" i="1"/>
  <c r="P3262" i="1"/>
  <c r="O3262" i="1"/>
  <c r="J3262" i="1"/>
  <c r="D3262" i="1"/>
  <c r="Q3261" i="1"/>
  <c r="P3261" i="1"/>
  <c r="O3261" i="1"/>
  <c r="J3261" i="1"/>
  <c r="D3261" i="1"/>
  <c r="Q3260" i="1"/>
  <c r="P3260" i="1"/>
  <c r="O3260" i="1"/>
  <c r="J3260" i="1"/>
  <c r="D3260" i="1"/>
  <c r="Q3259" i="1"/>
  <c r="P3259" i="1"/>
  <c r="O3259" i="1"/>
  <c r="J3259" i="1"/>
  <c r="D3259" i="1"/>
  <c r="Q3258" i="1"/>
  <c r="P3258" i="1"/>
  <c r="O3258" i="1"/>
  <c r="J3258" i="1"/>
  <c r="D3258" i="1"/>
  <c r="Q3257" i="1"/>
  <c r="P3257" i="1"/>
  <c r="O3257" i="1"/>
  <c r="J3257" i="1"/>
  <c r="D3257" i="1"/>
  <c r="Q3256" i="1"/>
  <c r="P3256" i="1"/>
  <c r="O3256" i="1"/>
  <c r="J3256" i="1"/>
  <c r="D3256" i="1"/>
  <c r="Q3255" i="1"/>
  <c r="P3255" i="1"/>
  <c r="O3255" i="1"/>
  <c r="J3255" i="1"/>
  <c r="D3255" i="1"/>
  <c r="Q3254" i="1"/>
  <c r="P3254" i="1"/>
  <c r="O3254" i="1"/>
  <c r="J3254" i="1"/>
  <c r="D3254" i="1"/>
  <c r="Q3253" i="1"/>
  <c r="P3253" i="1"/>
  <c r="O3253" i="1"/>
  <c r="J3253" i="1"/>
  <c r="D3253" i="1"/>
  <c r="Q3252" i="1"/>
  <c r="P3252" i="1"/>
  <c r="O3252" i="1"/>
  <c r="J3252" i="1"/>
  <c r="D3252" i="1"/>
  <c r="Q3251" i="1"/>
  <c r="P3251" i="1"/>
  <c r="O3251" i="1"/>
  <c r="J3251" i="1"/>
  <c r="D3251" i="1"/>
  <c r="Q3250" i="1"/>
  <c r="P3250" i="1"/>
  <c r="O3250" i="1"/>
  <c r="J3250" i="1"/>
  <c r="D3250" i="1"/>
  <c r="Q3249" i="1"/>
  <c r="P3249" i="1"/>
  <c r="O3249" i="1"/>
  <c r="J3249" i="1"/>
  <c r="D3249" i="1"/>
  <c r="Q3248" i="1"/>
  <c r="P3248" i="1"/>
  <c r="O3248" i="1"/>
  <c r="J3248" i="1"/>
  <c r="D3248" i="1"/>
  <c r="Q3247" i="1"/>
  <c r="P3247" i="1"/>
  <c r="O3247" i="1"/>
  <c r="J3247" i="1"/>
  <c r="D3247" i="1"/>
  <c r="Q3246" i="1"/>
  <c r="P3246" i="1"/>
  <c r="O3246" i="1"/>
  <c r="J3246" i="1"/>
  <c r="D3246" i="1"/>
  <c r="Q3245" i="1"/>
  <c r="P3245" i="1"/>
  <c r="O3245" i="1"/>
  <c r="J3245" i="1"/>
  <c r="D3245" i="1"/>
  <c r="Q3244" i="1"/>
  <c r="P3244" i="1"/>
  <c r="O3244" i="1"/>
  <c r="J3244" i="1"/>
  <c r="D3244" i="1"/>
  <c r="Q3243" i="1"/>
  <c r="P3243" i="1"/>
  <c r="O3243" i="1"/>
  <c r="J3243" i="1"/>
  <c r="D3243" i="1"/>
  <c r="Q3242" i="1"/>
  <c r="P3242" i="1"/>
  <c r="O3242" i="1"/>
  <c r="J3242" i="1"/>
  <c r="D3242" i="1"/>
  <c r="Q3241" i="1"/>
  <c r="P3241" i="1"/>
  <c r="O3241" i="1"/>
  <c r="J3241" i="1"/>
  <c r="D3241" i="1"/>
  <c r="Q3240" i="1"/>
  <c r="P3240" i="1"/>
  <c r="O3240" i="1"/>
  <c r="J3240" i="1"/>
  <c r="D3240" i="1"/>
  <c r="Q3239" i="1"/>
  <c r="P3239" i="1"/>
  <c r="O3239" i="1"/>
  <c r="J3239" i="1"/>
  <c r="D3239" i="1"/>
  <c r="Q3238" i="1"/>
  <c r="P3238" i="1"/>
  <c r="O3238" i="1"/>
  <c r="J3238" i="1"/>
  <c r="D3238" i="1"/>
  <c r="Q3237" i="1"/>
  <c r="P3237" i="1"/>
  <c r="O3237" i="1"/>
  <c r="J3237" i="1"/>
  <c r="D3237" i="1"/>
  <c r="Q3236" i="1"/>
  <c r="P3236" i="1"/>
  <c r="O3236" i="1"/>
  <c r="J3236" i="1"/>
  <c r="D3236" i="1"/>
  <c r="Q3235" i="1"/>
  <c r="P3235" i="1"/>
  <c r="O3235" i="1"/>
  <c r="J3235" i="1"/>
  <c r="D3235" i="1"/>
  <c r="Q3234" i="1"/>
  <c r="P3234" i="1"/>
  <c r="O3234" i="1"/>
  <c r="J3234" i="1"/>
  <c r="D3234" i="1"/>
  <c r="Q3233" i="1"/>
  <c r="P3233" i="1"/>
  <c r="O3233" i="1"/>
  <c r="J3233" i="1"/>
  <c r="D3233" i="1"/>
  <c r="Q3232" i="1"/>
  <c r="P3232" i="1"/>
  <c r="O3232" i="1"/>
  <c r="J3232" i="1"/>
  <c r="D3232" i="1"/>
  <c r="Q3231" i="1"/>
  <c r="P3231" i="1"/>
  <c r="O3231" i="1"/>
  <c r="J3231" i="1"/>
  <c r="D3231" i="1"/>
  <c r="Q3230" i="1"/>
  <c r="P3230" i="1"/>
  <c r="O3230" i="1"/>
  <c r="J3230" i="1"/>
  <c r="D3230" i="1"/>
  <c r="Q3229" i="1"/>
  <c r="P3229" i="1"/>
  <c r="O3229" i="1"/>
  <c r="J3229" i="1"/>
  <c r="D3229" i="1"/>
  <c r="Q3228" i="1"/>
  <c r="P3228" i="1"/>
  <c r="O3228" i="1"/>
  <c r="J3228" i="1"/>
  <c r="D3228" i="1"/>
  <c r="Q3227" i="1"/>
  <c r="P3227" i="1"/>
  <c r="O3227" i="1"/>
  <c r="J3227" i="1"/>
  <c r="D3227" i="1"/>
  <c r="Q3226" i="1"/>
  <c r="P3226" i="1"/>
  <c r="O3226" i="1"/>
  <c r="J3226" i="1"/>
  <c r="D3226" i="1"/>
  <c r="Q3225" i="1"/>
  <c r="P3225" i="1"/>
  <c r="O3225" i="1"/>
  <c r="J3225" i="1"/>
  <c r="D3225" i="1"/>
  <c r="Q3224" i="1"/>
  <c r="P3224" i="1"/>
  <c r="O3224" i="1"/>
  <c r="J3224" i="1"/>
  <c r="D3224" i="1"/>
  <c r="Q3223" i="1"/>
  <c r="P3223" i="1"/>
  <c r="O3223" i="1"/>
  <c r="J3223" i="1"/>
  <c r="D3223" i="1"/>
  <c r="Q3222" i="1"/>
  <c r="P3222" i="1"/>
  <c r="O3222" i="1"/>
  <c r="J3222" i="1"/>
  <c r="D3222" i="1"/>
  <c r="Q3221" i="1"/>
  <c r="P3221" i="1"/>
  <c r="O3221" i="1"/>
  <c r="J3221" i="1"/>
  <c r="D3221" i="1"/>
  <c r="Q3220" i="1"/>
  <c r="P3220" i="1"/>
  <c r="O3220" i="1"/>
  <c r="J3220" i="1"/>
  <c r="D3220" i="1"/>
  <c r="Q3219" i="1"/>
  <c r="P3219" i="1"/>
  <c r="O3219" i="1"/>
  <c r="J3219" i="1"/>
  <c r="D3219" i="1"/>
  <c r="Q3218" i="1"/>
  <c r="P3218" i="1"/>
  <c r="O3218" i="1"/>
  <c r="J3218" i="1"/>
  <c r="D3218" i="1"/>
  <c r="Q3217" i="1"/>
  <c r="P3217" i="1"/>
  <c r="O3217" i="1"/>
  <c r="J3217" i="1"/>
  <c r="D3217" i="1"/>
  <c r="Q3216" i="1"/>
  <c r="P3216" i="1"/>
  <c r="O3216" i="1"/>
  <c r="J3216" i="1"/>
  <c r="D3216" i="1"/>
  <c r="Q3215" i="1"/>
  <c r="P3215" i="1"/>
  <c r="O3215" i="1"/>
  <c r="J3215" i="1"/>
  <c r="D3215" i="1"/>
  <c r="Q3214" i="1"/>
  <c r="P3214" i="1"/>
  <c r="O3214" i="1"/>
  <c r="J3214" i="1"/>
  <c r="D3214" i="1"/>
  <c r="Q3213" i="1"/>
  <c r="P3213" i="1"/>
  <c r="O3213" i="1"/>
  <c r="J3213" i="1"/>
  <c r="D3213" i="1"/>
  <c r="Q3212" i="1"/>
  <c r="P3212" i="1"/>
  <c r="O3212" i="1"/>
  <c r="J3212" i="1"/>
  <c r="D3212" i="1"/>
  <c r="Q3211" i="1"/>
  <c r="P3211" i="1"/>
  <c r="O3211" i="1"/>
  <c r="J3211" i="1"/>
  <c r="D3211" i="1"/>
  <c r="Q3210" i="1"/>
  <c r="P3210" i="1"/>
  <c r="O3210" i="1"/>
  <c r="J3210" i="1"/>
  <c r="D3210" i="1"/>
  <c r="Q3209" i="1"/>
  <c r="P3209" i="1"/>
  <c r="O3209" i="1"/>
  <c r="J3209" i="1"/>
  <c r="D3209" i="1"/>
  <c r="Q3208" i="1"/>
  <c r="P3208" i="1"/>
  <c r="O3208" i="1"/>
  <c r="J3208" i="1"/>
  <c r="D3208" i="1"/>
  <c r="Q3207" i="1"/>
  <c r="P3207" i="1"/>
  <c r="O3207" i="1"/>
  <c r="J3207" i="1"/>
  <c r="D3207" i="1"/>
  <c r="Q3206" i="1"/>
  <c r="P3206" i="1"/>
  <c r="O3206" i="1"/>
  <c r="J3206" i="1"/>
  <c r="D3206" i="1"/>
  <c r="Q3205" i="1"/>
  <c r="P3205" i="1"/>
  <c r="O3205" i="1"/>
  <c r="J3205" i="1"/>
  <c r="D3205" i="1"/>
  <c r="Q3204" i="1"/>
  <c r="P3204" i="1"/>
  <c r="O3204" i="1"/>
  <c r="J3204" i="1"/>
  <c r="D3204" i="1"/>
  <c r="Q3203" i="1"/>
  <c r="P3203" i="1"/>
  <c r="O3203" i="1"/>
  <c r="J3203" i="1"/>
  <c r="D3203" i="1"/>
  <c r="Q3202" i="1"/>
  <c r="P3202" i="1"/>
  <c r="O3202" i="1"/>
  <c r="J3202" i="1"/>
  <c r="D3202" i="1"/>
  <c r="Q3201" i="1"/>
  <c r="P3201" i="1"/>
  <c r="O3201" i="1"/>
  <c r="J3201" i="1"/>
  <c r="D3201" i="1"/>
  <c r="Q3200" i="1"/>
  <c r="P3200" i="1"/>
  <c r="O3200" i="1"/>
  <c r="J3200" i="1"/>
  <c r="D3200" i="1"/>
  <c r="Q3199" i="1"/>
  <c r="P3199" i="1"/>
  <c r="O3199" i="1"/>
  <c r="J3199" i="1"/>
  <c r="D3199" i="1"/>
  <c r="Q3198" i="1"/>
  <c r="P3198" i="1"/>
  <c r="O3198" i="1"/>
  <c r="J3198" i="1"/>
  <c r="D3198" i="1"/>
  <c r="Q3197" i="1"/>
  <c r="P3197" i="1"/>
  <c r="O3197" i="1"/>
  <c r="J3197" i="1"/>
  <c r="D3197" i="1"/>
  <c r="Q3196" i="1"/>
  <c r="P3196" i="1"/>
  <c r="O3196" i="1"/>
  <c r="J3196" i="1"/>
  <c r="D3196" i="1"/>
  <c r="Q3195" i="1"/>
  <c r="P3195" i="1"/>
  <c r="O3195" i="1"/>
  <c r="J3195" i="1"/>
  <c r="D3195" i="1"/>
  <c r="P3194" i="1"/>
  <c r="O3194" i="1"/>
  <c r="J3194" i="1"/>
  <c r="D3194" i="1"/>
  <c r="Q3193" i="1"/>
  <c r="P3193" i="1"/>
  <c r="O3193" i="1"/>
  <c r="J3193" i="1"/>
  <c r="D3193" i="1"/>
  <c r="Q3192" i="1"/>
  <c r="P3192" i="1"/>
  <c r="O3192" i="1"/>
  <c r="J3192" i="1"/>
  <c r="D3192" i="1"/>
  <c r="Q3191" i="1"/>
  <c r="P3191" i="1"/>
  <c r="O3191" i="1"/>
  <c r="J3191" i="1"/>
  <c r="D3191" i="1"/>
  <c r="Q3190" i="1"/>
  <c r="P3190" i="1"/>
  <c r="O3190" i="1"/>
  <c r="J3190" i="1"/>
  <c r="D3190" i="1"/>
  <c r="Q3189" i="1"/>
  <c r="P3189" i="1"/>
  <c r="O3189" i="1"/>
  <c r="J3189" i="1"/>
  <c r="D3189" i="1"/>
  <c r="Q3188" i="1"/>
  <c r="P3188" i="1"/>
  <c r="O3188" i="1"/>
  <c r="J3188" i="1"/>
  <c r="D3188" i="1"/>
  <c r="Q3187" i="1"/>
  <c r="P3187" i="1"/>
  <c r="O3187" i="1"/>
  <c r="J3187" i="1"/>
  <c r="D3187" i="1"/>
  <c r="Q3186" i="1"/>
  <c r="P3186" i="1"/>
  <c r="O3186" i="1"/>
  <c r="J3186" i="1"/>
  <c r="D3186" i="1"/>
  <c r="Q3185" i="1"/>
  <c r="P3185" i="1"/>
  <c r="O3185" i="1"/>
  <c r="J3185" i="1"/>
  <c r="D3185" i="1"/>
  <c r="Q3184" i="1"/>
  <c r="P3184" i="1"/>
  <c r="O3184" i="1"/>
  <c r="J3184" i="1"/>
  <c r="D3184" i="1"/>
  <c r="Q3183" i="1"/>
  <c r="P3183" i="1"/>
  <c r="O3183" i="1"/>
  <c r="J3183" i="1"/>
  <c r="D3183" i="1"/>
  <c r="Q3182" i="1"/>
  <c r="P3182" i="1"/>
  <c r="O3182" i="1"/>
  <c r="J3182" i="1"/>
  <c r="D3182" i="1"/>
  <c r="Q3181" i="1"/>
  <c r="P3181" i="1"/>
  <c r="O3181" i="1"/>
  <c r="J3181" i="1"/>
  <c r="D3181" i="1"/>
  <c r="Q3180" i="1"/>
  <c r="P3180" i="1"/>
  <c r="O3180" i="1"/>
  <c r="J3180" i="1"/>
  <c r="D3180" i="1"/>
  <c r="Q3179" i="1"/>
  <c r="P3179" i="1"/>
  <c r="O3179" i="1"/>
  <c r="J3179" i="1"/>
  <c r="D3179" i="1"/>
  <c r="Q3178" i="1"/>
  <c r="P3178" i="1"/>
  <c r="O3178" i="1"/>
  <c r="J3178" i="1"/>
  <c r="D3178" i="1"/>
  <c r="Q3177" i="1"/>
  <c r="P3177" i="1"/>
  <c r="O3177" i="1"/>
  <c r="J3177" i="1"/>
  <c r="D3177" i="1"/>
  <c r="Q3176" i="1"/>
  <c r="P3176" i="1"/>
  <c r="O3176" i="1"/>
  <c r="J3176" i="1"/>
  <c r="D3176" i="1"/>
  <c r="Q3175" i="1"/>
  <c r="P3175" i="1"/>
  <c r="O3175" i="1"/>
  <c r="J3175" i="1"/>
  <c r="D3175" i="1"/>
  <c r="Q3174" i="1"/>
  <c r="P3174" i="1"/>
  <c r="O3174" i="1"/>
  <c r="J3174" i="1"/>
  <c r="D3174" i="1"/>
  <c r="Q3173" i="1"/>
  <c r="P3173" i="1"/>
  <c r="O3173" i="1"/>
  <c r="J3173" i="1"/>
  <c r="D3173" i="1"/>
  <c r="Q3172" i="1"/>
  <c r="P3172" i="1"/>
  <c r="O3172" i="1"/>
  <c r="J3172" i="1"/>
  <c r="D3172" i="1"/>
  <c r="Q3171" i="1"/>
  <c r="P3171" i="1"/>
  <c r="O3171" i="1"/>
  <c r="J3171" i="1"/>
  <c r="D3171" i="1"/>
  <c r="Q3170" i="1"/>
  <c r="P3170" i="1"/>
  <c r="O3170" i="1"/>
  <c r="J3170" i="1"/>
  <c r="D3170" i="1"/>
  <c r="Q3169" i="1"/>
  <c r="P3169" i="1"/>
  <c r="O3169" i="1"/>
  <c r="J3169" i="1"/>
  <c r="D3169" i="1"/>
  <c r="Q3168" i="1"/>
  <c r="P3168" i="1"/>
  <c r="O3168" i="1"/>
  <c r="J3168" i="1"/>
  <c r="D3168" i="1"/>
  <c r="Q3167" i="1"/>
  <c r="P3167" i="1"/>
  <c r="O3167" i="1"/>
  <c r="J3167" i="1"/>
  <c r="D3167" i="1"/>
  <c r="Q3166" i="1"/>
  <c r="P3166" i="1"/>
  <c r="O3166" i="1"/>
  <c r="J3166" i="1"/>
  <c r="D3166" i="1"/>
  <c r="Q3165" i="1"/>
  <c r="P3165" i="1"/>
  <c r="O3165" i="1"/>
  <c r="J3165" i="1"/>
  <c r="D3165" i="1"/>
  <c r="Q3164" i="1"/>
  <c r="P3164" i="1"/>
  <c r="O3164" i="1"/>
  <c r="J3164" i="1"/>
  <c r="D3164" i="1"/>
  <c r="Q3163" i="1"/>
  <c r="P3163" i="1"/>
  <c r="O3163" i="1"/>
  <c r="J3163" i="1"/>
  <c r="D3163" i="1"/>
  <c r="Q3162" i="1"/>
  <c r="P3162" i="1"/>
  <c r="O3162" i="1"/>
  <c r="J3162" i="1"/>
  <c r="D3162" i="1"/>
  <c r="Q3161" i="1"/>
  <c r="P3161" i="1"/>
  <c r="O3161" i="1"/>
  <c r="J3161" i="1"/>
  <c r="D3161" i="1"/>
  <c r="Q3160" i="1"/>
  <c r="P3160" i="1"/>
  <c r="O3160" i="1"/>
  <c r="J3160" i="1"/>
  <c r="D3160" i="1"/>
  <c r="Q3159" i="1"/>
  <c r="P3159" i="1"/>
  <c r="O3159" i="1"/>
  <c r="J3159" i="1"/>
  <c r="D3159" i="1"/>
  <c r="Q3158" i="1"/>
  <c r="P3158" i="1"/>
  <c r="O3158" i="1"/>
  <c r="J3158" i="1"/>
  <c r="D3158" i="1"/>
  <c r="Q3157" i="1"/>
  <c r="P3157" i="1"/>
  <c r="O3157" i="1"/>
  <c r="J3157" i="1"/>
  <c r="D3157" i="1"/>
  <c r="Q3156" i="1"/>
  <c r="P3156" i="1"/>
  <c r="O3156" i="1"/>
  <c r="J3156" i="1"/>
  <c r="D3156" i="1"/>
  <c r="Q3155" i="1"/>
  <c r="P3155" i="1"/>
  <c r="O3155" i="1"/>
  <c r="J3155" i="1"/>
  <c r="D3155" i="1"/>
  <c r="Q3154" i="1"/>
  <c r="P3154" i="1"/>
  <c r="O3154" i="1"/>
  <c r="J3154" i="1"/>
  <c r="D3154" i="1"/>
  <c r="Q3153" i="1"/>
  <c r="P3153" i="1"/>
  <c r="O3153" i="1"/>
  <c r="J3153" i="1"/>
  <c r="D3153" i="1"/>
  <c r="Q3152" i="1"/>
  <c r="P3152" i="1"/>
  <c r="O3152" i="1"/>
  <c r="J3152" i="1"/>
  <c r="D3152" i="1"/>
  <c r="Q3151" i="1"/>
  <c r="P3151" i="1"/>
  <c r="O3151" i="1"/>
  <c r="J3151" i="1"/>
  <c r="D3151" i="1"/>
  <c r="Q3150" i="1"/>
  <c r="P3150" i="1"/>
  <c r="O3150" i="1"/>
  <c r="J3150" i="1"/>
  <c r="D3150" i="1"/>
  <c r="Q3149" i="1"/>
  <c r="P3149" i="1"/>
  <c r="O3149" i="1"/>
  <c r="J3149" i="1"/>
  <c r="D3149" i="1"/>
  <c r="Q3148" i="1"/>
  <c r="P3148" i="1"/>
  <c r="O3148" i="1"/>
  <c r="J3148" i="1"/>
  <c r="D3148" i="1"/>
  <c r="Q3147" i="1"/>
  <c r="P3147" i="1"/>
  <c r="O3147" i="1"/>
  <c r="J3147" i="1"/>
  <c r="D3147" i="1"/>
  <c r="Q3146" i="1"/>
  <c r="P3146" i="1"/>
  <c r="O3146" i="1"/>
  <c r="J3146" i="1"/>
  <c r="D3146" i="1"/>
  <c r="Q3145" i="1"/>
  <c r="P3145" i="1"/>
  <c r="O3145" i="1"/>
  <c r="J3145" i="1"/>
  <c r="D3145" i="1"/>
  <c r="Q3144" i="1"/>
  <c r="P3144" i="1"/>
  <c r="O3144" i="1"/>
  <c r="J3144" i="1"/>
  <c r="D3144" i="1"/>
  <c r="Q3143" i="1"/>
  <c r="P3143" i="1"/>
  <c r="O3143" i="1"/>
  <c r="J3143" i="1"/>
  <c r="D3143" i="1"/>
  <c r="Q3142" i="1"/>
  <c r="P3142" i="1"/>
  <c r="O3142" i="1"/>
  <c r="J3142" i="1"/>
  <c r="D3142" i="1"/>
  <c r="Q3141" i="1"/>
  <c r="P3141" i="1"/>
  <c r="O3141" i="1"/>
  <c r="J3141" i="1"/>
  <c r="D3141" i="1"/>
  <c r="Q3140" i="1"/>
  <c r="P3140" i="1"/>
  <c r="O3140" i="1"/>
  <c r="J3140" i="1"/>
  <c r="D3140" i="1"/>
  <c r="Q3139" i="1"/>
  <c r="P3139" i="1"/>
  <c r="O3139" i="1"/>
  <c r="J3139" i="1"/>
  <c r="D3139" i="1"/>
  <c r="Q3138" i="1"/>
  <c r="P3138" i="1"/>
  <c r="O3138" i="1"/>
  <c r="J3138" i="1"/>
  <c r="D3138" i="1"/>
  <c r="Q3137" i="1"/>
  <c r="P3137" i="1"/>
  <c r="O3137" i="1"/>
  <c r="J3137" i="1"/>
  <c r="D3137" i="1"/>
  <c r="Q3136" i="1"/>
  <c r="P3136" i="1"/>
  <c r="O3136" i="1"/>
  <c r="J3136" i="1"/>
  <c r="D3136" i="1"/>
  <c r="Q3135" i="1"/>
  <c r="P3135" i="1"/>
  <c r="O3135" i="1"/>
  <c r="J3135" i="1"/>
  <c r="D3135" i="1"/>
  <c r="Q3134" i="1"/>
  <c r="P3134" i="1"/>
  <c r="O3134" i="1"/>
  <c r="J3134" i="1"/>
  <c r="D3134" i="1"/>
  <c r="Q3133" i="1"/>
  <c r="P3133" i="1"/>
  <c r="O3133" i="1"/>
  <c r="J3133" i="1"/>
  <c r="D3133" i="1"/>
  <c r="Q3132" i="1"/>
  <c r="P3132" i="1"/>
  <c r="O3132" i="1"/>
  <c r="J3132" i="1"/>
  <c r="D3132" i="1"/>
  <c r="Q3131" i="1"/>
  <c r="P3131" i="1"/>
  <c r="O3131" i="1"/>
  <c r="J3131" i="1"/>
  <c r="D3131" i="1"/>
  <c r="Q3130" i="1"/>
  <c r="P3130" i="1"/>
  <c r="O3130" i="1"/>
  <c r="J3130" i="1"/>
  <c r="D3130" i="1"/>
  <c r="Q3129" i="1"/>
  <c r="P3129" i="1"/>
  <c r="O3129" i="1"/>
  <c r="J3129" i="1"/>
  <c r="D3129" i="1"/>
  <c r="Q3128" i="1"/>
  <c r="P3128" i="1"/>
  <c r="O3128" i="1"/>
  <c r="J3128" i="1"/>
  <c r="D3128" i="1"/>
  <c r="Q3127" i="1"/>
  <c r="P3127" i="1"/>
  <c r="O3127" i="1"/>
  <c r="J3127" i="1"/>
  <c r="D3127" i="1"/>
  <c r="Q3126" i="1"/>
  <c r="P3126" i="1"/>
  <c r="O3126" i="1"/>
  <c r="J3126" i="1"/>
  <c r="D3126" i="1"/>
  <c r="Q3125" i="1"/>
  <c r="P3125" i="1"/>
  <c r="O3125" i="1"/>
  <c r="J3125" i="1"/>
  <c r="D3125" i="1"/>
  <c r="Q3124" i="1"/>
  <c r="P3124" i="1"/>
  <c r="O3124" i="1"/>
  <c r="J3124" i="1"/>
  <c r="D3124" i="1"/>
  <c r="Q3123" i="1"/>
  <c r="P3123" i="1"/>
  <c r="O3123" i="1"/>
  <c r="J3123" i="1"/>
  <c r="D3123" i="1"/>
  <c r="Q3122" i="1"/>
  <c r="P3122" i="1"/>
  <c r="O3122" i="1"/>
  <c r="J3122" i="1"/>
  <c r="D3122" i="1"/>
  <c r="Q3121" i="1"/>
  <c r="P3121" i="1"/>
  <c r="O3121" i="1"/>
  <c r="J3121" i="1"/>
  <c r="D3121" i="1"/>
  <c r="Q3120" i="1"/>
  <c r="P3120" i="1"/>
  <c r="O3120" i="1"/>
  <c r="J3120" i="1"/>
  <c r="D3120" i="1"/>
  <c r="Q3119" i="1"/>
  <c r="P3119" i="1"/>
  <c r="O3119" i="1"/>
  <c r="J3119" i="1"/>
  <c r="D3119" i="1"/>
  <c r="Q3118" i="1"/>
  <c r="P3118" i="1"/>
  <c r="O3118" i="1"/>
  <c r="J3118" i="1"/>
  <c r="D3118" i="1"/>
  <c r="Q3117" i="1"/>
  <c r="P3117" i="1"/>
  <c r="O3117" i="1"/>
  <c r="J3117" i="1"/>
  <c r="D3117" i="1"/>
  <c r="Q3116" i="1"/>
  <c r="P3116" i="1"/>
  <c r="O3116" i="1"/>
  <c r="J3116" i="1"/>
  <c r="D3116" i="1"/>
  <c r="Q3115" i="1"/>
  <c r="P3115" i="1"/>
  <c r="O3115" i="1"/>
  <c r="J3115" i="1"/>
  <c r="D3115" i="1"/>
  <c r="Q3114" i="1"/>
  <c r="P3114" i="1"/>
  <c r="O3114" i="1"/>
  <c r="J3114" i="1"/>
  <c r="D3114" i="1"/>
  <c r="Q3113" i="1"/>
  <c r="P3113" i="1"/>
  <c r="O3113" i="1"/>
  <c r="J3113" i="1"/>
  <c r="D3113" i="1"/>
  <c r="Q3112" i="1"/>
  <c r="P3112" i="1"/>
  <c r="O3112" i="1"/>
  <c r="J3112" i="1"/>
  <c r="D3112" i="1"/>
  <c r="Q3111" i="1"/>
  <c r="P3111" i="1"/>
  <c r="O3111" i="1"/>
  <c r="J3111" i="1"/>
  <c r="D3111" i="1"/>
  <c r="Q3110" i="1"/>
  <c r="P3110" i="1"/>
  <c r="O3110" i="1"/>
  <c r="J3110" i="1"/>
  <c r="D3110" i="1"/>
  <c r="Q3109" i="1"/>
  <c r="P3109" i="1"/>
  <c r="O3109" i="1"/>
  <c r="J3109" i="1"/>
  <c r="D3109" i="1"/>
  <c r="Q3108" i="1"/>
  <c r="P3108" i="1"/>
  <c r="O3108" i="1"/>
  <c r="J3108" i="1"/>
  <c r="D3108" i="1"/>
  <c r="Q3107" i="1"/>
  <c r="P3107" i="1"/>
  <c r="O3107" i="1"/>
  <c r="J3107" i="1"/>
  <c r="D3107" i="1"/>
  <c r="Q3106" i="1"/>
  <c r="P3106" i="1"/>
  <c r="O3106" i="1"/>
  <c r="J3106" i="1"/>
  <c r="D3106" i="1"/>
  <c r="Q3105" i="1"/>
  <c r="P3105" i="1"/>
  <c r="O3105" i="1"/>
  <c r="J3105" i="1"/>
  <c r="D3105" i="1"/>
  <c r="Q3104" i="1"/>
  <c r="P3104" i="1"/>
  <c r="O3104" i="1"/>
  <c r="J3104" i="1"/>
  <c r="D3104" i="1"/>
  <c r="Q3103" i="1"/>
  <c r="P3103" i="1"/>
  <c r="O3103" i="1"/>
  <c r="J3103" i="1"/>
  <c r="D3103" i="1"/>
  <c r="Q3102" i="1"/>
  <c r="P3102" i="1"/>
  <c r="O3102" i="1"/>
  <c r="J3102" i="1"/>
  <c r="D3102" i="1"/>
  <c r="Q3101" i="1"/>
  <c r="P3101" i="1"/>
  <c r="O3101" i="1"/>
  <c r="J3101" i="1"/>
  <c r="D3101" i="1"/>
  <c r="Q3100" i="1"/>
  <c r="P3100" i="1"/>
  <c r="O3100" i="1"/>
  <c r="J3100" i="1"/>
  <c r="D3100" i="1"/>
  <c r="Q3099" i="1"/>
  <c r="P3099" i="1"/>
  <c r="O3099" i="1"/>
  <c r="J3099" i="1"/>
  <c r="D3099" i="1"/>
  <c r="Q3098" i="1"/>
  <c r="P3098" i="1"/>
  <c r="O3098" i="1"/>
  <c r="J3098" i="1"/>
  <c r="D3098" i="1"/>
  <c r="Q3097" i="1"/>
  <c r="P3097" i="1"/>
  <c r="O3097" i="1"/>
  <c r="J3097" i="1"/>
  <c r="D3097" i="1"/>
  <c r="Q3096" i="1"/>
  <c r="P3096" i="1"/>
  <c r="O3096" i="1"/>
  <c r="J3096" i="1"/>
  <c r="D3096" i="1"/>
  <c r="Q3095" i="1"/>
  <c r="P3095" i="1"/>
  <c r="O3095" i="1"/>
  <c r="J3095" i="1"/>
  <c r="D3095" i="1"/>
  <c r="Q3094" i="1"/>
  <c r="P3094" i="1"/>
  <c r="O3094" i="1"/>
  <c r="J3094" i="1"/>
  <c r="D3094" i="1"/>
  <c r="Q3093" i="1"/>
  <c r="P3093" i="1"/>
  <c r="O3093" i="1"/>
  <c r="J3093" i="1"/>
  <c r="D3093" i="1"/>
  <c r="Q3092" i="1"/>
  <c r="P3092" i="1"/>
  <c r="O3092" i="1"/>
  <c r="J3092" i="1"/>
  <c r="D3092" i="1"/>
  <c r="Q3091" i="1"/>
  <c r="P3091" i="1"/>
  <c r="O3091" i="1"/>
  <c r="J3091" i="1"/>
  <c r="D3091" i="1"/>
  <c r="Q3090" i="1"/>
  <c r="P3090" i="1"/>
  <c r="O3090" i="1"/>
  <c r="J3090" i="1"/>
  <c r="D3090" i="1"/>
  <c r="Q3089" i="1"/>
  <c r="P3089" i="1"/>
  <c r="O3089" i="1"/>
  <c r="J3089" i="1"/>
  <c r="D3089" i="1"/>
  <c r="Q3088" i="1"/>
  <c r="P3088" i="1"/>
  <c r="O3088" i="1"/>
  <c r="J3088" i="1"/>
  <c r="D3088" i="1"/>
  <c r="Q3087" i="1"/>
  <c r="P3087" i="1"/>
  <c r="O3087" i="1"/>
  <c r="J3087" i="1"/>
  <c r="D3087" i="1"/>
  <c r="Q3086" i="1"/>
  <c r="P3086" i="1"/>
  <c r="O3086" i="1"/>
  <c r="J3086" i="1"/>
  <c r="D3086" i="1"/>
  <c r="Q3085" i="1"/>
  <c r="P3085" i="1"/>
  <c r="O3085" i="1"/>
  <c r="J3085" i="1"/>
  <c r="D3085" i="1"/>
  <c r="Q3084" i="1"/>
  <c r="P3084" i="1"/>
  <c r="O3084" i="1"/>
  <c r="J3084" i="1"/>
  <c r="D3084" i="1"/>
  <c r="Q3083" i="1"/>
  <c r="P3083" i="1"/>
  <c r="O3083" i="1"/>
  <c r="J3083" i="1"/>
  <c r="D3083" i="1"/>
  <c r="Q3082" i="1"/>
  <c r="P3082" i="1"/>
  <c r="O3082" i="1"/>
  <c r="J3082" i="1"/>
  <c r="D3082" i="1"/>
  <c r="Q3081" i="1"/>
  <c r="P3081" i="1"/>
  <c r="O3081" i="1"/>
  <c r="J3081" i="1"/>
  <c r="D3081" i="1"/>
  <c r="Q3080" i="1"/>
  <c r="P3080" i="1"/>
  <c r="O3080" i="1"/>
  <c r="J3080" i="1"/>
  <c r="D3080" i="1"/>
  <c r="Q3079" i="1"/>
  <c r="P3079" i="1"/>
  <c r="O3079" i="1"/>
  <c r="J3079" i="1"/>
  <c r="D3079" i="1"/>
  <c r="Q3078" i="1"/>
  <c r="P3078" i="1"/>
  <c r="O3078" i="1"/>
  <c r="J3078" i="1"/>
  <c r="D3078" i="1"/>
  <c r="Q3077" i="1"/>
  <c r="P3077" i="1"/>
  <c r="O3077" i="1"/>
  <c r="J3077" i="1"/>
  <c r="D3077" i="1"/>
  <c r="Q3076" i="1"/>
  <c r="P3076" i="1"/>
  <c r="O3076" i="1"/>
  <c r="J3076" i="1"/>
  <c r="D3076" i="1"/>
  <c r="Q3075" i="1"/>
  <c r="P3075" i="1"/>
  <c r="O3075" i="1"/>
  <c r="J3075" i="1"/>
  <c r="D3075" i="1"/>
  <c r="Q3074" i="1"/>
  <c r="P3074" i="1"/>
  <c r="O3074" i="1"/>
  <c r="J3074" i="1"/>
  <c r="D3074" i="1"/>
  <c r="Q3073" i="1"/>
  <c r="P3073" i="1"/>
  <c r="O3073" i="1"/>
  <c r="J3073" i="1"/>
  <c r="D3073" i="1"/>
  <c r="Q3072" i="1"/>
  <c r="P3072" i="1"/>
  <c r="O3072" i="1"/>
  <c r="J3072" i="1"/>
  <c r="D3072" i="1"/>
  <c r="Q3071" i="1"/>
  <c r="P3071" i="1"/>
  <c r="O3071" i="1"/>
  <c r="J3071" i="1"/>
  <c r="D3071" i="1"/>
  <c r="Q3070" i="1"/>
  <c r="P3070" i="1"/>
  <c r="O3070" i="1"/>
  <c r="J3070" i="1"/>
  <c r="D3070" i="1"/>
  <c r="Q3069" i="1"/>
  <c r="P3069" i="1"/>
  <c r="O3069" i="1"/>
  <c r="J3069" i="1"/>
  <c r="D3069" i="1"/>
  <c r="Q3068" i="1"/>
  <c r="P3068" i="1"/>
  <c r="O3068" i="1"/>
  <c r="J3068" i="1"/>
  <c r="D3068" i="1"/>
  <c r="Q3067" i="1"/>
  <c r="P3067" i="1"/>
  <c r="O3067" i="1"/>
  <c r="J3067" i="1"/>
  <c r="D3067" i="1"/>
  <c r="Q3066" i="1"/>
  <c r="P3066" i="1"/>
  <c r="O3066" i="1"/>
  <c r="J3066" i="1"/>
  <c r="D3066" i="1"/>
  <c r="Q3065" i="1"/>
  <c r="P3065" i="1"/>
  <c r="O3065" i="1"/>
  <c r="J3065" i="1"/>
  <c r="D3065" i="1"/>
  <c r="Q3064" i="1"/>
  <c r="P3064" i="1"/>
  <c r="O3064" i="1"/>
  <c r="J3064" i="1"/>
  <c r="D3064" i="1"/>
  <c r="Q3063" i="1"/>
  <c r="P3063" i="1"/>
  <c r="O3063" i="1"/>
  <c r="J3063" i="1"/>
  <c r="D3063" i="1"/>
  <c r="Q3062" i="1"/>
  <c r="P3062" i="1"/>
  <c r="O3062" i="1"/>
  <c r="J3062" i="1"/>
  <c r="D3062" i="1"/>
  <c r="Q3061" i="1"/>
  <c r="P3061" i="1"/>
  <c r="O3061" i="1"/>
  <c r="J3061" i="1"/>
  <c r="D3061" i="1"/>
  <c r="Q3060" i="1"/>
  <c r="P3060" i="1"/>
  <c r="O3060" i="1"/>
  <c r="J3060" i="1"/>
  <c r="D3060" i="1"/>
  <c r="Q3059" i="1"/>
  <c r="P3059" i="1"/>
  <c r="O3059" i="1"/>
  <c r="J3059" i="1"/>
  <c r="D3059" i="1"/>
  <c r="Q3058" i="1"/>
  <c r="P3058" i="1"/>
  <c r="O3058" i="1"/>
  <c r="J3058" i="1"/>
  <c r="D3058" i="1"/>
  <c r="Q3057" i="1"/>
  <c r="P3057" i="1"/>
  <c r="O3057" i="1"/>
  <c r="J3057" i="1"/>
  <c r="D3057" i="1"/>
  <c r="Q3056" i="1"/>
  <c r="P3056" i="1"/>
  <c r="O3056" i="1"/>
  <c r="J3056" i="1"/>
  <c r="D3056" i="1"/>
  <c r="Q3055" i="1"/>
  <c r="P3055" i="1"/>
  <c r="O3055" i="1"/>
  <c r="J3055" i="1"/>
  <c r="D3055" i="1"/>
  <c r="Q3054" i="1"/>
  <c r="P3054" i="1"/>
  <c r="O3054" i="1"/>
  <c r="J3054" i="1"/>
  <c r="D3054" i="1"/>
  <c r="Q3053" i="1"/>
  <c r="P3053" i="1"/>
  <c r="O3053" i="1"/>
  <c r="J3053" i="1"/>
  <c r="D3053" i="1"/>
  <c r="Q3052" i="1"/>
  <c r="P3052" i="1"/>
  <c r="O3052" i="1"/>
  <c r="J3052" i="1"/>
  <c r="D3052" i="1"/>
  <c r="Q3051" i="1"/>
  <c r="P3051" i="1"/>
  <c r="O3051" i="1"/>
  <c r="J3051" i="1"/>
  <c r="D3051" i="1"/>
  <c r="Q3050" i="1"/>
  <c r="P3050" i="1"/>
  <c r="O3050" i="1"/>
  <c r="J3050" i="1"/>
  <c r="D3050" i="1"/>
  <c r="Q3049" i="1"/>
  <c r="P3049" i="1"/>
  <c r="O3049" i="1"/>
  <c r="J3049" i="1"/>
  <c r="D3049" i="1"/>
  <c r="Q3048" i="1"/>
  <c r="P3048" i="1"/>
  <c r="O3048" i="1"/>
  <c r="J3048" i="1"/>
  <c r="D3048" i="1"/>
  <c r="Q3047" i="1"/>
  <c r="P3047" i="1"/>
  <c r="O3047" i="1"/>
  <c r="J3047" i="1"/>
  <c r="D3047" i="1"/>
  <c r="Q3046" i="1"/>
  <c r="P3046" i="1"/>
  <c r="O3046" i="1"/>
  <c r="J3046" i="1"/>
  <c r="D3046" i="1"/>
  <c r="Q3045" i="1"/>
  <c r="P3045" i="1"/>
  <c r="O3045" i="1"/>
  <c r="J3045" i="1"/>
  <c r="D3045" i="1"/>
  <c r="Q3044" i="1"/>
  <c r="P3044" i="1"/>
  <c r="O3044" i="1"/>
  <c r="J3044" i="1"/>
  <c r="D3044" i="1"/>
  <c r="Q3043" i="1"/>
  <c r="P3043" i="1"/>
  <c r="O3043" i="1"/>
  <c r="J3043" i="1"/>
  <c r="D3043" i="1"/>
  <c r="Q3042" i="1"/>
  <c r="P3042" i="1"/>
  <c r="O3042" i="1"/>
  <c r="J3042" i="1"/>
  <c r="D3042" i="1"/>
  <c r="Q3041" i="1"/>
  <c r="P3041" i="1"/>
  <c r="O3041" i="1"/>
  <c r="J3041" i="1"/>
  <c r="D3041" i="1"/>
  <c r="Q3040" i="1"/>
  <c r="P3040" i="1"/>
  <c r="O3040" i="1"/>
  <c r="J3040" i="1"/>
  <c r="D3040" i="1"/>
  <c r="Q3039" i="1"/>
  <c r="P3039" i="1"/>
  <c r="O3039" i="1"/>
  <c r="J3039" i="1"/>
  <c r="D3039" i="1"/>
  <c r="Q3038" i="1"/>
  <c r="P3038" i="1"/>
  <c r="O3038" i="1"/>
  <c r="J3038" i="1"/>
  <c r="D3038" i="1"/>
  <c r="Q3037" i="1"/>
  <c r="P3037" i="1"/>
  <c r="O3037" i="1"/>
  <c r="J3037" i="1"/>
  <c r="D3037" i="1"/>
  <c r="Q3036" i="1"/>
  <c r="P3036" i="1"/>
  <c r="O3036" i="1"/>
  <c r="J3036" i="1"/>
  <c r="D3036" i="1"/>
  <c r="Q3035" i="1"/>
  <c r="P3035" i="1"/>
  <c r="O3035" i="1"/>
  <c r="J3035" i="1"/>
  <c r="D3035" i="1"/>
  <c r="Q3034" i="1"/>
  <c r="P3034" i="1"/>
  <c r="O3034" i="1"/>
  <c r="J3034" i="1"/>
  <c r="D3034" i="1"/>
  <c r="Q3033" i="1"/>
  <c r="P3033" i="1"/>
  <c r="O3033" i="1"/>
  <c r="J3033" i="1"/>
  <c r="D3033" i="1"/>
  <c r="Q3032" i="1"/>
  <c r="P3032" i="1"/>
  <c r="O3032" i="1"/>
  <c r="J3032" i="1"/>
  <c r="D3032" i="1"/>
  <c r="Q3031" i="1"/>
  <c r="P3031" i="1"/>
  <c r="O3031" i="1"/>
  <c r="J3031" i="1"/>
  <c r="D3031" i="1"/>
  <c r="Q3030" i="1"/>
  <c r="P3030" i="1"/>
  <c r="O3030" i="1"/>
  <c r="J3030" i="1"/>
  <c r="D3030" i="1"/>
  <c r="Q3029" i="1"/>
  <c r="P3029" i="1"/>
  <c r="O3029" i="1"/>
  <c r="J3029" i="1"/>
  <c r="D3029" i="1"/>
  <c r="Q3028" i="1"/>
  <c r="P3028" i="1"/>
  <c r="O3028" i="1"/>
  <c r="J3028" i="1"/>
  <c r="D3028" i="1"/>
  <c r="Q3027" i="1"/>
  <c r="P3027" i="1"/>
  <c r="O3027" i="1"/>
  <c r="J3027" i="1"/>
  <c r="D3027" i="1"/>
  <c r="Q3026" i="1"/>
  <c r="P3026" i="1"/>
  <c r="O3026" i="1"/>
  <c r="J3026" i="1"/>
  <c r="D3026" i="1"/>
  <c r="Q3025" i="1"/>
  <c r="P3025" i="1"/>
  <c r="O3025" i="1"/>
  <c r="J3025" i="1"/>
  <c r="D3025" i="1"/>
  <c r="Q3024" i="1"/>
  <c r="P3024" i="1"/>
  <c r="O3024" i="1"/>
  <c r="J3024" i="1"/>
  <c r="D3024" i="1"/>
  <c r="Q3023" i="1"/>
  <c r="P3023" i="1"/>
  <c r="O3023" i="1"/>
  <c r="J3023" i="1"/>
  <c r="D3023" i="1"/>
  <c r="Q3022" i="1"/>
  <c r="P3022" i="1"/>
  <c r="O3022" i="1"/>
  <c r="J3022" i="1"/>
  <c r="D3022" i="1"/>
  <c r="Q3021" i="1"/>
  <c r="P3021" i="1"/>
  <c r="O3021" i="1"/>
  <c r="J3021" i="1"/>
  <c r="D3021" i="1"/>
  <c r="Q3020" i="1"/>
  <c r="P3020" i="1"/>
  <c r="O3020" i="1"/>
  <c r="J3020" i="1"/>
  <c r="D3020" i="1"/>
  <c r="Q3019" i="1"/>
  <c r="P3019" i="1"/>
  <c r="O3019" i="1"/>
  <c r="J3019" i="1"/>
  <c r="D3019" i="1"/>
  <c r="Q3018" i="1"/>
  <c r="P3018" i="1"/>
  <c r="O3018" i="1"/>
  <c r="J3018" i="1"/>
  <c r="D3018" i="1"/>
  <c r="Q3017" i="1"/>
  <c r="P3017" i="1"/>
  <c r="O3017" i="1"/>
  <c r="J3017" i="1"/>
  <c r="D3017" i="1"/>
  <c r="Q3016" i="1"/>
  <c r="P3016" i="1"/>
  <c r="O3016" i="1"/>
  <c r="J3016" i="1"/>
  <c r="D3016" i="1"/>
  <c r="Q3015" i="1"/>
  <c r="P3015" i="1"/>
  <c r="O3015" i="1"/>
  <c r="J3015" i="1"/>
  <c r="D3015" i="1"/>
  <c r="Q3014" i="1"/>
  <c r="P3014" i="1"/>
  <c r="O3014" i="1"/>
  <c r="J3014" i="1"/>
  <c r="D3014" i="1"/>
  <c r="Q3013" i="1"/>
  <c r="P3013" i="1"/>
  <c r="O3013" i="1"/>
  <c r="J3013" i="1"/>
  <c r="D3013" i="1"/>
  <c r="Q3012" i="1"/>
  <c r="P3012" i="1"/>
  <c r="O3012" i="1"/>
  <c r="J3012" i="1"/>
  <c r="D3012" i="1"/>
  <c r="Q3011" i="1"/>
  <c r="P3011" i="1"/>
  <c r="O3011" i="1"/>
  <c r="J3011" i="1"/>
  <c r="D3011" i="1"/>
  <c r="Q3010" i="1"/>
  <c r="P3010" i="1"/>
  <c r="O3010" i="1"/>
  <c r="J3010" i="1"/>
  <c r="D3010" i="1"/>
  <c r="Q3009" i="1"/>
  <c r="P3009" i="1"/>
  <c r="O3009" i="1"/>
  <c r="J3009" i="1"/>
  <c r="D3009" i="1"/>
  <c r="Q3008" i="1"/>
  <c r="P3008" i="1"/>
  <c r="O3008" i="1"/>
  <c r="J3008" i="1"/>
  <c r="D3008" i="1"/>
  <c r="Q3007" i="1"/>
  <c r="P3007" i="1"/>
  <c r="O3007" i="1"/>
  <c r="J3007" i="1"/>
  <c r="D3007" i="1"/>
  <c r="Q3006" i="1"/>
  <c r="P3006" i="1"/>
  <c r="O3006" i="1"/>
  <c r="J3006" i="1"/>
  <c r="D3006" i="1"/>
  <c r="Q3005" i="1"/>
  <c r="P3005" i="1"/>
  <c r="O3005" i="1"/>
  <c r="J3005" i="1"/>
  <c r="D3005" i="1"/>
  <c r="Q3004" i="1"/>
  <c r="P3004" i="1"/>
  <c r="O3004" i="1"/>
  <c r="J3004" i="1"/>
  <c r="D3004" i="1"/>
  <c r="Q3003" i="1"/>
  <c r="P3003" i="1"/>
  <c r="O3003" i="1"/>
  <c r="J3003" i="1"/>
  <c r="D3003" i="1"/>
  <c r="Q3002" i="1"/>
  <c r="P3002" i="1"/>
  <c r="O3002" i="1"/>
  <c r="J3002" i="1"/>
  <c r="D3002" i="1"/>
  <c r="Q3001" i="1"/>
  <c r="P3001" i="1"/>
  <c r="O3001" i="1"/>
  <c r="J3001" i="1"/>
  <c r="D3001" i="1"/>
  <c r="Q3000" i="1"/>
  <c r="P3000" i="1"/>
  <c r="O3000" i="1"/>
  <c r="J3000" i="1"/>
  <c r="D3000" i="1"/>
  <c r="Q2999" i="1"/>
  <c r="P2999" i="1"/>
  <c r="O2999" i="1"/>
  <c r="J2999" i="1"/>
  <c r="D2999" i="1"/>
  <c r="Q2998" i="1"/>
  <c r="P2998" i="1"/>
  <c r="O2998" i="1"/>
  <c r="J2998" i="1"/>
  <c r="D2998" i="1"/>
  <c r="Q2997" i="1"/>
  <c r="P2997" i="1"/>
  <c r="O2997" i="1"/>
  <c r="J2997" i="1"/>
  <c r="D2997" i="1"/>
  <c r="Q2996" i="1"/>
  <c r="P2996" i="1"/>
  <c r="O2996" i="1"/>
  <c r="J2996" i="1"/>
  <c r="D2996" i="1"/>
  <c r="Q2995" i="1"/>
  <c r="P2995" i="1"/>
  <c r="O2995" i="1"/>
  <c r="J2995" i="1"/>
  <c r="D2995" i="1"/>
  <c r="Q2994" i="1"/>
  <c r="P2994" i="1"/>
  <c r="O2994" i="1"/>
  <c r="J2994" i="1"/>
  <c r="D2994" i="1"/>
  <c r="Q2993" i="1"/>
  <c r="P2993" i="1"/>
  <c r="O2993" i="1"/>
  <c r="J2993" i="1"/>
  <c r="D2993" i="1"/>
  <c r="Q2992" i="1"/>
  <c r="P2992" i="1"/>
  <c r="O2992" i="1"/>
  <c r="J2992" i="1"/>
  <c r="D2992" i="1"/>
  <c r="Q2991" i="1"/>
  <c r="P2991" i="1"/>
  <c r="O2991" i="1"/>
  <c r="J2991" i="1"/>
  <c r="D2991" i="1"/>
  <c r="Q2990" i="1"/>
  <c r="P2990" i="1"/>
  <c r="O2990" i="1"/>
  <c r="J2990" i="1"/>
  <c r="D2990" i="1"/>
  <c r="Q2989" i="1"/>
  <c r="P2989" i="1"/>
  <c r="O2989" i="1"/>
  <c r="J2989" i="1"/>
  <c r="D2989" i="1"/>
  <c r="Q2988" i="1"/>
  <c r="P2988" i="1"/>
  <c r="O2988" i="1"/>
  <c r="J2988" i="1"/>
  <c r="D2988" i="1"/>
  <c r="Q2987" i="1"/>
  <c r="P2987" i="1"/>
  <c r="O2987" i="1"/>
  <c r="J2987" i="1"/>
  <c r="D2987" i="1"/>
  <c r="Q2986" i="1"/>
  <c r="P2986" i="1"/>
  <c r="O2986" i="1"/>
  <c r="J2986" i="1"/>
  <c r="D2986" i="1"/>
  <c r="Q2985" i="1"/>
  <c r="P2985" i="1"/>
  <c r="O2985" i="1"/>
  <c r="J2985" i="1"/>
  <c r="D2985" i="1"/>
  <c r="Q2984" i="1"/>
  <c r="P2984" i="1"/>
  <c r="O2984" i="1"/>
  <c r="J2984" i="1"/>
  <c r="D2984" i="1"/>
  <c r="Q2983" i="1"/>
  <c r="P2983" i="1"/>
  <c r="O2983" i="1"/>
  <c r="J2983" i="1"/>
  <c r="D2983" i="1"/>
  <c r="Q2982" i="1"/>
  <c r="P2982" i="1"/>
  <c r="O2982" i="1"/>
  <c r="J2982" i="1"/>
  <c r="D2982" i="1"/>
  <c r="Q2981" i="1"/>
  <c r="P2981" i="1"/>
  <c r="O2981" i="1"/>
  <c r="J2981" i="1"/>
  <c r="D2981" i="1"/>
  <c r="Q2980" i="1"/>
  <c r="P2980" i="1"/>
  <c r="O2980" i="1"/>
  <c r="J2980" i="1"/>
  <c r="D2980" i="1"/>
  <c r="Q2979" i="1"/>
  <c r="P2979" i="1"/>
  <c r="O2979" i="1"/>
  <c r="J2979" i="1"/>
  <c r="D2979" i="1"/>
  <c r="Q2978" i="1"/>
  <c r="P2978" i="1"/>
  <c r="O2978" i="1"/>
  <c r="J2978" i="1"/>
  <c r="D2978" i="1"/>
  <c r="Q2977" i="1"/>
  <c r="P2977" i="1"/>
  <c r="O2977" i="1"/>
  <c r="J2977" i="1"/>
  <c r="D2977" i="1"/>
  <c r="Q2976" i="1"/>
  <c r="P2976" i="1"/>
  <c r="O2976" i="1"/>
  <c r="J2976" i="1"/>
  <c r="D2976" i="1"/>
  <c r="Q2975" i="1"/>
  <c r="P2975" i="1"/>
  <c r="O2975" i="1"/>
  <c r="J2975" i="1"/>
  <c r="D2975" i="1"/>
  <c r="Q2974" i="1"/>
  <c r="P2974" i="1"/>
  <c r="O2974" i="1"/>
  <c r="J2974" i="1"/>
  <c r="D2974" i="1"/>
  <c r="Q2973" i="1"/>
  <c r="P2973" i="1"/>
  <c r="O2973" i="1"/>
  <c r="J2973" i="1"/>
  <c r="D2973" i="1"/>
  <c r="Q2972" i="1"/>
  <c r="P2972" i="1"/>
  <c r="O2972" i="1"/>
  <c r="J2972" i="1"/>
  <c r="D2972" i="1"/>
  <c r="Q2971" i="1"/>
  <c r="P2971" i="1"/>
  <c r="O2971" i="1"/>
  <c r="J2971" i="1"/>
  <c r="D2971" i="1"/>
  <c r="Q2970" i="1"/>
  <c r="P2970" i="1"/>
  <c r="O2970" i="1"/>
  <c r="J2970" i="1"/>
  <c r="D2970" i="1"/>
  <c r="Q2969" i="1"/>
  <c r="P2969" i="1"/>
  <c r="O2969" i="1"/>
  <c r="J2969" i="1"/>
  <c r="D2969" i="1"/>
  <c r="Q2968" i="1"/>
  <c r="P2968" i="1"/>
  <c r="O2968" i="1"/>
  <c r="J2968" i="1"/>
  <c r="D2968" i="1"/>
  <c r="Q2967" i="1"/>
  <c r="P2967" i="1"/>
  <c r="O2967" i="1"/>
  <c r="J2967" i="1"/>
  <c r="D2967" i="1"/>
  <c r="Q2966" i="1"/>
  <c r="P2966" i="1"/>
  <c r="O2966" i="1"/>
  <c r="J2966" i="1"/>
  <c r="D2966" i="1"/>
  <c r="Q2965" i="1"/>
  <c r="P2965" i="1"/>
  <c r="O2965" i="1"/>
  <c r="J2965" i="1"/>
  <c r="D2965" i="1"/>
  <c r="Q2964" i="1"/>
  <c r="P2964" i="1"/>
  <c r="O2964" i="1"/>
  <c r="J2964" i="1"/>
  <c r="D2964" i="1"/>
  <c r="Q2963" i="1"/>
  <c r="P2963" i="1"/>
  <c r="O2963" i="1"/>
  <c r="J2963" i="1"/>
  <c r="D2963" i="1"/>
  <c r="Q2962" i="1"/>
  <c r="P2962" i="1"/>
  <c r="O2962" i="1"/>
  <c r="J2962" i="1"/>
  <c r="D2962" i="1"/>
  <c r="Q2961" i="1"/>
  <c r="P2961" i="1"/>
  <c r="O2961" i="1"/>
  <c r="J2961" i="1"/>
  <c r="D2961" i="1"/>
  <c r="Q2960" i="1"/>
  <c r="P2960" i="1"/>
  <c r="O2960" i="1"/>
  <c r="J2960" i="1"/>
  <c r="D2960" i="1"/>
  <c r="Q2959" i="1"/>
  <c r="P2959" i="1"/>
  <c r="O2959" i="1"/>
  <c r="J2959" i="1"/>
  <c r="D2959" i="1"/>
  <c r="Q2958" i="1"/>
  <c r="P2958" i="1"/>
  <c r="O2958" i="1"/>
  <c r="J2958" i="1"/>
  <c r="D2958" i="1"/>
  <c r="Q2957" i="1"/>
  <c r="P2957" i="1"/>
  <c r="O2957" i="1"/>
  <c r="J2957" i="1"/>
  <c r="D2957" i="1"/>
  <c r="Q2956" i="1"/>
  <c r="P2956" i="1"/>
  <c r="O2956" i="1"/>
  <c r="J2956" i="1"/>
  <c r="D2956" i="1"/>
  <c r="Q2955" i="1"/>
  <c r="P2955" i="1"/>
  <c r="O2955" i="1"/>
  <c r="J2955" i="1"/>
  <c r="D2955" i="1"/>
  <c r="Q2954" i="1"/>
  <c r="P2954" i="1"/>
  <c r="O2954" i="1"/>
  <c r="J2954" i="1"/>
  <c r="D2954" i="1"/>
  <c r="Q2953" i="1"/>
  <c r="P2953" i="1"/>
  <c r="O2953" i="1"/>
  <c r="J2953" i="1"/>
  <c r="D2953" i="1"/>
  <c r="Q2952" i="1"/>
  <c r="P2952" i="1"/>
  <c r="O2952" i="1"/>
  <c r="J2952" i="1"/>
  <c r="D2952" i="1"/>
  <c r="Q2951" i="1"/>
  <c r="P2951" i="1"/>
  <c r="O2951" i="1"/>
  <c r="J2951" i="1"/>
  <c r="D2951" i="1"/>
  <c r="Q2950" i="1"/>
  <c r="P2950" i="1"/>
  <c r="O2950" i="1"/>
  <c r="J2950" i="1"/>
  <c r="D2950" i="1"/>
  <c r="Q2949" i="1"/>
  <c r="P2949" i="1"/>
  <c r="O2949" i="1"/>
  <c r="J2949" i="1"/>
  <c r="D2949" i="1"/>
  <c r="Q2948" i="1"/>
  <c r="P2948" i="1"/>
  <c r="O2948" i="1"/>
  <c r="J2948" i="1"/>
  <c r="D2948" i="1"/>
  <c r="Q2947" i="1"/>
  <c r="P2947" i="1"/>
  <c r="O2947" i="1"/>
  <c r="J2947" i="1"/>
  <c r="D2947" i="1"/>
  <c r="Q2946" i="1"/>
  <c r="P2946" i="1"/>
  <c r="O2946" i="1"/>
  <c r="J2946" i="1"/>
  <c r="D2946" i="1"/>
  <c r="Q2945" i="1"/>
  <c r="P2945" i="1"/>
  <c r="O2945" i="1"/>
  <c r="J2945" i="1"/>
  <c r="D2945" i="1"/>
  <c r="Q2944" i="1"/>
  <c r="P2944" i="1"/>
  <c r="O2944" i="1"/>
  <c r="J2944" i="1"/>
  <c r="D2944" i="1"/>
  <c r="Q2943" i="1"/>
  <c r="P2943" i="1"/>
  <c r="O2943" i="1"/>
  <c r="J2943" i="1"/>
  <c r="D2943" i="1"/>
  <c r="Q2942" i="1"/>
  <c r="P2942" i="1"/>
  <c r="O2942" i="1"/>
  <c r="J2942" i="1"/>
  <c r="D2942" i="1"/>
  <c r="Q2941" i="1"/>
  <c r="P2941" i="1"/>
  <c r="O2941" i="1"/>
  <c r="J2941" i="1"/>
  <c r="D2941" i="1"/>
  <c r="Q2940" i="1"/>
  <c r="P2940" i="1"/>
  <c r="O2940" i="1"/>
  <c r="J2940" i="1"/>
  <c r="D2940" i="1"/>
  <c r="Q2939" i="1"/>
  <c r="P2939" i="1"/>
  <c r="O2939" i="1"/>
  <c r="J2939" i="1"/>
  <c r="D2939" i="1"/>
  <c r="Q2938" i="1"/>
  <c r="P2938" i="1"/>
  <c r="O2938" i="1"/>
  <c r="J2938" i="1"/>
  <c r="D2938" i="1"/>
  <c r="Q2937" i="1"/>
  <c r="P2937" i="1"/>
  <c r="O2937" i="1"/>
  <c r="J2937" i="1"/>
  <c r="D2937" i="1"/>
  <c r="Q2936" i="1"/>
  <c r="P2936" i="1"/>
  <c r="O2936" i="1"/>
  <c r="J2936" i="1"/>
  <c r="D2936" i="1"/>
  <c r="Q2935" i="1"/>
  <c r="P2935" i="1"/>
  <c r="O2935" i="1"/>
  <c r="J2935" i="1"/>
  <c r="D2935" i="1"/>
  <c r="Q2934" i="1"/>
  <c r="P2934" i="1"/>
  <c r="O2934" i="1"/>
  <c r="J2934" i="1"/>
  <c r="D2934" i="1"/>
  <c r="Q2933" i="1"/>
  <c r="P2933" i="1"/>
  <c r="O2933" i="1"/>
  <c r="J2933" i="1"/>
  <c r="D2933" i="1"/>
  <c r="Q2932" i="1"/>
  <c r="P2932" i="1"/>
  <c r="O2932" i="1"/>
  <c r="J2932" i="1"/>
  <c r="D2932" i="1"/>
  <c r="Q2931" i="1"/>
  <c r="P2931" i="1"/>
  <c r="O2931" i="1"/>
  <c r="J2931" i="1"/>
  <c r="D2931" i="1"/>
  <c r="Q2930" i="1"/>
  <c r="P2930" i="1"/>
  <c r="O2930" i="1"/>
  <c r="J2930" i="1"/>
  <c r="D2930" i="1"/>
  <c r="Q2929" i="1"/>
  <c r="P2929" i="1"/>
  <c r="O2929" i="1"/>
  <c r="J2929" i="1"/>
  <c r="D2929" i="1"/>
  <c r="Q2928" i="1"/>
  <c r="P2928" i="1"/>
  <c r="O2928" i="1"/>
  <c r="J2928" i="1"/>
  <c r="D2928" i="1"/>
  <c r="Q2927" i="1"/>
  <c r="P2927" i="1"/>
  <c r="O2927" i="1"/>
  <c r="J2927" i="1"/>
  <c r="D2927" i="1"/>
  <c r="Q2926" i="1"/>
  <c r="P2926" i="1"/>
  <c r="O2926" i="1"/>
  <c r="J2926" i="1"/>
  <c r="D2926" i="1"/>
  <c r="Q2925" i="1"/>
  <c r="P2925" i="1"/>
  <c r="O2925" i="1"/>
  <c r="J2925" i="1"/>
  <c r="D2925" i="1"/>
  <c r="Q2924" i="1"/>
  <c r="P2924" i="1"/>
  <c r="O2924" i="1"/>
  <c r="J2924" i="1"/>
  <c r="D2924" i="1"/>
  <c r="Q2923" i="1"/>
  <c r="P2923" i="1"/>
  <c r="O2923" i="1"/>
  <c r="J2923" i="1"/>
  <c r="D2923" i="1"/>
  <c r="Q2922" i="1"/>
  <c r="P2922" i="1"/>
  <c r="O2922" i="1"/>
  <c r="J2922" i="1"/>
  <c r="D2922" i="1"/>
  <c r="Q2921" i="1"/>
  <c r="P2921" i="1"/>
  <c r="O2921" i="1"/>
  <c r="J2921" i="1"/>
  <c r="D2921" i="1"/>
  <c r="Q2920" i="1"/>
  <c r="P2920" i="1"/>
  <c r="O2920" i="1"/>
  <c r="J2920" i="1"/>
  <c r="D2920" i="1"/>
  <c r="Q2919" i="1"/>
  <c r="P2919" i="1"/>
  <c r="O2919" i="1"/>
  <c r="J2919" i="1"/>
  <c r="D2919" i="1"/>
  <c r="Q2918" i="1"/>
  <c r="P2918" i="1"/>
  <c r="O2918" i="1"/>
  <c r="J2918" i="1"/>
  <c r="D2918" i="1"/>
  <c r="Q2917" i="1"/>
  <c r="P2917" i="1"/>
  <c r="O2917" i="1"/>
  <c r="J2917" i="1"/>
  <c r="D2917" i="1"/>
  <c r="Q2916" i="1"/>
  <c r="P2916" i="1"/>
  <c r="O2916" i="1"/>
  <c r="J2916" i="1"/>
  <c r="D2916" i="1"/>
  <c r="Q2915" i="1"/>
  <c r="P2915" i="1"/>
  <c r="O2915" i="1"/>
  <c r="J2915" i="1"/>
  <c r="D2915" i="1"/>
  <c r="Q2914" i="1"/>
  <c r="P2914" i="1"/>
  <c r="O2914" i="1"/>
  <c r="J2914" i="1"/>
  <c r="D2914" i="1"/>
  <c r="Q2913" i="1"/>
  <c r="P2913" i="1"/>
  <c r="O2913" i="1"/>
  <c r="J2913" i="1"/>
  <c r="D2913" i="1"/>
  <c r="Q2912" i="1"/>
  <c r="P2912" i="1"/>
  <c r="O2912" i="1"/>
  <c r="J2912" i="1"/>
  <c r="D2912" i="1"/>
  <c r="Q2911" i="1"/>
  <c r="P2911" i="1"/>
  <c r="O2911" i="1"/>
  <c r="J2911" i="1"/>
  <c r="D2911" i="1"/>
  <c r="Q2910" i="1"/>
  <c r="P2910" i="1"/>
  <c r="O2910" i="1"/>
  <c r="J2910" i="1"/>
  <c r="D2910" i="1"/>
  <c r="Q2909" i="1"/>
  <c r="P2909" i="1"/>
  <c r="O2909" i="1"/>
  <c r="J2909" i="1"/>
  <c r="D2909" i="1"/>
  <c r="Q2908" i="1"/>
  <c r="P2908" i="1"/>
  <c r="O2908" i="1"/>
  <c r="J2908" i="1"/>
  <c r="D2908" i="1"/>
  <c r="Q2907" i="1"/>
  <c r="P2907" i="1"/>
  <c r="O2907" i="1"/>
  <c r="J2907" i="1"/>
  <c r="D2907" i="1"/>
  <c r="Q2906" i="1"/>
  <c r="P2906" i="1"/>
  <c r="O2906" i="1"/>
  <c r="J2906" i="1"/>
  <c r="D2906" i="1"/>
  <c r="Q2905" i="1"/>
  <c r="P2905" i="1"/>
  <c r="O2905" i="1"/>
  <c r="J2905" i="1"/>
  <c r="D2905" i="1"/>
  <c r="Q2904" i="1"/>
  <c r="P2904" i="1"/>
  <c r="O2904" i="1"/>
  <c r="J2904" i="1"/>
  <c r="D2904" i="1"/>
  <c r="Q2903" i="1"/>
  <c r="P2903" i="1"/>
  <c r="O2903" i="1"/>
  <c r="J2903" i="1"/>
  <c r="D2903" i="1"/>
  <c r="Q2902" i="1"/>
  <c r="P2902" i="1"/>
  <c r="O2902" i="1"/>
  <c r="J2902" i="1"/>
  <c r="D2902" i="1"/>
  <c r="Q2901" i="1"/>
  <c r="P2901" i="1"/>
  <c r="O2901" i="1"/>
  <c r="J2901" i="1"/>
  <c r="D2901" i="1"/>
  <c r="Q2900" i="1"/>
  <c r="P2900" i="1"/>
  <c r="O2900" i="1"/>
  <c r="J2900" i="1"/>
  <c r="D2900" i="1"/>
  <c r="Q2899" i="1"/>
  <c r="P2899" i="1"/>
  <c r="O2899" i="1"/>
  <c r="J2899" i="1"/>
  <c r="D2899" i="1"/>
  <c r="Q2898" i="1"/>
  <c r="P2898" i="1"/>
  <c r="O2898" i="1"/>
  <c r="J2898" i="1"/>
  <c r="D2898" i="1"/>
  <c r="Q2897" i="1"/>
  <c r="P2897" i="1"/>
  <c r="O2897" i="1"/>
  <c r="J2897" i="1"/>
  <c r="D2897" i="1"/>
  <c r="Q2896" i="1"/>
  <c r="P2896" i="1"/>
  <c r="O2896" i="1"/>
  <c r="J2896" i="1"/>
  <c r="D2896" i="1"/>
  <c r="Q2895" i="1"/>
  <c r="P2895" i="1"/>
  <c r="O2895" i="1"/>
  <c r="J2895" i="1"/>
  <c r="D2895" i="1"/>
  <c r="Q2894" i="1"/>
  <c r="P2894" i="1"/>
  <c r="O2894" i="1"/>
  <c r="J2894" i="1"/>
  <c r="D2894" i="1"/>
  <c r="Q2893" i="1"/>
  <c r="P2893" i="1"/>
  <c r="O2893" i="1"/>
  <c r="J2893" i="1"/>
  <c r="D2893" i="1"/>
  <c r="Q2892" i="1"/>
  <c r="P2892" i="1"/>
  <c r="O2892" i="1"/>
  <c r="J2892" i="1"/>
  <c r="D2892" i="1"/>
  <c r="Q2891" i="1"/>
  <c r="P2891" i="1"/>
  <c r="O2891" i="1"/>
  <c r="J2891" i="1"/>
  <c r="D2891" i="1"/>
  <c r="Q2890" i="1"/>
  <c r="P2890" i="1"/>
  <c r="O2890" i="1"/>
  <c r="J2890" i="1"/>
  <c r="D2890" i="1"/>
  <c r="Q2889" i="1"/>
  <c r="P2889" i="1"/>
  <c r="O2889" i="1"/>
  <c r="J2889" i="1"/>
  <c r="D2889" i="1"/>
  <c r="Q2888" i="1"/>
  <c r="P2888" i="1"/>
  <c r="O2888" i="1"/>
  <c r="J2888" i="1"/>
  <c r="D2888" i="1"/>
  <c r="Q2887" i="1"/>
  <c r="P2887" i="1"/>
  <c r="O2887" i="1"/>
  <c r="J2887" i="1"/>
  <c r="D2887" i="1"/>
  <c r="Q2886" i="1"/>
  <c r="P2886" i="1"/>
  <c r="O2886" i="1"/>
  <c r="J2886" i="1"/>
  <c r="D2886" i="1"/>
  <c r="Q2885" i="1"/>
  <c r="P2885" i="1"/>
  <c r="O2885" i="1"/>
  <c r="J2885" i="1"/>
  <c r="D2885" i="1"/>
  <c r="Q2884" i="1"/>
  <c r="P2884" i="1"/>
  <c r="O2884" i="1"/>
  <c r="J2884" i="1"/>
  <c r="D2884" i="1"/>
  <c r="Q2883" i="1"/>
  <c r="P2883" i="1"/>
  <c r="O2883" i="1"/>
  <c r="J2883" i="1"/>
  <c r="D2883" i="1"/>
  <c r="Q2882" i="1"/>
  <c r="P2882" i="1"/>
  <c r="O2882" i="1"/>
  <c r="J2882" i="1"/>
  <c r="D2882" i="1"/>
  <c r="Q2881" i="1"/>
  <c r="P2881" i="1"/>
  <c r="O2881" i="1"/>
  <c r="J2881" i="1"/>
  <c r="D2881" i="1"/>
  <c r="Q2880" i="1"/>
  <c r="P2880" i="1"/>
  <c r="O2880" i="1"/>
  <c r="J2880" i="1"/>
  <c r="D2880" i="1"/>
  <c r="Q2879" i="1"/>
  <c r="P2879" i="1"/>
  <c r="O2879" i="1"/>
  <c r="J2879" i="1"/>
  <c r="D2879" i="1"/>
  <c r="Q2878" i="1"/>
  <c r="P2878" i="1"/>
  <c r="O2878" i="1"/>
  <c r="J2878" i="1"/>
  <c r="D2878" i="1"/>
  <c r="Q2877" i="1"/>
  <c r="P2877" i="1"/>
  <c r="O2877" i="1"/>
  <c r="J2877" i="1"/>
  <c r="D2877" i="1"/>
  <c r="Q2876" i="1"/>
  <c r="P2876" i="1"/>
  <c r="O2876" i="1"/>
  <c r="J2876" i="1"/>
  <c r="D2876" i="1"/>
  <c r="Q2875" i="1"/>
  <c r="P2875" i="1"/>
  <c r="O2875" i="1"/>
  <c r="J2875" i="1"/>
  <c r="D2875" i="1"/>
  <c r="Q2874" i="1"/>
  <c r="P2874" i="1"/>
  <c r="O2874" i="1"/>
  <c r="J2874" i="1"/>
  <c r="D2874" i="1"/>
  <c r="Q2873" i="1"/>
  <c r="P2873" i="1"/>
  <c r="O2873" i="1"/>
  <c r="J2873" i="1"/>
  <c r="D2873" i="1"/>
  <c r="Q2872" i="1"/>
  <c r="P2872" i="1"/>
  <c r="O2872" i="1"/>
  <c r="J2872" i="1"/>
  <c r="D2872" i="1"/>
  <c r="Q2871" i="1"/>
  <c r="P2871" i="1"/>
  <c r="O2871" i="1"/>
  <c r="J2871" i="1"/>
  <c r="D2871" i="1"/>
  <c r="Q2870" i="1"/>
  <c r="P2870" i="1"/>
  <c r="O2870" i="1"/>
  <c r="J2870" i="1"/>
  <c r="D2870" i="1"/>
  <c r="Q2869" i="1"/>
  <c r="P2869" i="1"/>
  <c r="O2869" i="1"/>
  <c r="J2869" i="1"/>
  <c r="D2869" i="1"/>
  <c r="Q2868" i="1"/>
  <c r="P2868" i="1"/>
  <c r="O2868" i="1"/>
  <c r="J2868" i="1"/>
  <c r="D2868" i="1"/>
  <c r="Q2867" i="1"/>
  <c r="P2867" i="1"/>
  <c r="O2867" i="1"/>
  <c r="J2867" i="1"/>
  <c r="D2867" i="1"/>
  <c r="Q2866" i="1"/>
  <c r="P2866" i="1"/>
  <c r="O2866" i="1"/>
  <c r="J2866" i="1"/>
  <c r="D2866" i="1"/>
  <c r="Q2865" i="1"/>
  <c r="P2865" i="1"/>
  <c r="O2865" i="1"/>
  <c r="J2865" i="1"/>
  <c r="D2865" i="1"/>
  <c r="Q2864" i="1"/>
  <c r="P2864" i="1"/>
  <c r="O2864" i="1"/>
  <c r="J2864" i="1"/>
  <c r="D2864" i="1"/>
  <c r="Q2863" i="1"/>
  <c r="P2863" i="1"/>
  <c r="O2863" i="1"/>
  <c r="J2863" i="1"/>
  <c r="D2863" i="1"/>
  <c r="Q2862" i="1"/>
  <c r="P2862" i="1"/>
  <c r="O2862" i="1"/>
  <c r="J2862" i="1"/>
  <c r="D2862" i="1"/>
  <c r="Q2861" i="1"/>
  <c r="P2861" i="1"/>
  <c r="O2861" i="1"/>
  <c r="J2861" i="1"/>
  <c r="D2861" i="1"/>
  <c r="Q2860" i="1"/>
  <c r="P2860" i="1"/>
  <c r="O2860" i="1"/>
  <c r="J2860" i="1"/>
  <c r="D2860" i="1"/>
  <c r="Q2859" i="1"/>
  <c r="P2859" i="1"/>
  <c r="O2859" i="1"/>
  <c r="J2859" i="1"/>
  <c r="D2859" i="1"/>
  <c r="Q2858" i="1"/>
  <c r="P2858" i="1"/>
  <c r="O2858" i="1"/>
  <c r="J2858" i="1"/>
  <c r="D2858" i="1"/>
  <c r="Q2857" i="1"/>
  <c r="P2857" i="1"/>
  <c r="O2857" i="1"/>
  <c r="J2857" i="1"/>
  <c r="D2857" i="1"/>
  <c r="Q2856" i="1"/>
  <c r="P2856" i="1"/>
  <c r="O2856" i="1"/>
  <c r="J2856" i="1"/>
  <c r="D2856" i="1"/>
  <c r="Q2855" i="1"/>
  <c r="P2855" i="1"/>
  <c r="O2855" i="1"/>
  <c r="J2855" i="1"/>
  <c r="D2855" i="1"/>
  <c r="Q2854" i="1"/>
  <c r="P2854" i="1"/>
  <c r="O2854" i="1"/>
  <c r="J2854" i="1"/>
  <c r="D2854" i="1"/>
  <c r="Q2853" i="1"/>
  <c r="P2853" i="1"/>
  <c r="O2853" i="1"/>
  <c r="J2853" i="1"/>
  <c r="D2853" i="1"/>
  <c r="Q2852" i="1"/>
  <c r="P2852" i="1"/>
  <c r="O2852" i="1"/>
  <c r="J2852" i="1"/>
  <c r="D2852" i="1"/>
  <c r="Q2851" i="1"/>
  <c r="P2851" i="1"/>
  <c r="O2851" i="1"/>
  <c r="J2851" i="1"/>
  <c r="D2851" i="1"/>
  <c r="Q2850" i="1"/>
  <c r="P2850" i="1"/>
  <c r="O2850" i="1"/>
  <c r="J2850" i="1"/>
  <c r="D2850" i="1"/>
  <c r="Q2849" i="1"/>
  <c r="P2849" i="1"/>
  <c r="O2849" i="1"/>
  <c r="J2849" i="1"/>
  <c r="D2849" i="1"/>
  <c r="Q2848" i="1"/>
  <c r="P2848" i="1"/>
  <c r="O2848" i="1"/>
  <c r="J2848" i="1"/>
  <c r="D2848" i="1"/>
  <c r="Q2847" i="1"/>
  <c r="P2847" i="1"/>
  <c r="O2847" i="1"/>
  <c r="J2847" i="1"/>
  <c r="D2847" i="1"/>
  <c r="Q2846" i="1"/>
  <c r="P2846" i="1"/>
  <c r="O2846" i="1"/>
  <c r="J2846" i="1"/>
  <c r="D2846" i="1"/>
  <c r="Q2845" i="1"/>
  <c r="P2845" i="1"/>
  <c r="O2845" i="1"/>
  <c r="J2845" i="1"/>
  <c r="D2845" i="1"/>
  <c r="Q2844" i="1"/>
  <c r="P2844" i="1"/>
  <c r="O2844" i="1"/>
  <c r="J2844" i="1"/>
  <c r="D2844" i="1"/>
  <c r="Q2843" i="1"/>
  <c r="P2843" i="1"/>
  <c r="O2843" i="1"/>
  <c r="J2843" i="1"/>
  <c r="D2843" i="1"/>
  <c r="Q2842" i="1"/>
  <c r="P2842" i="1"/>
  <c r="O2842" i="1"/>
  <c r="J2842" i="1"/>
  <c r="D2842" i="1"/>
  <c r="Q2841" i="1"/>
  <c r="P2841" i="1"/>
  <c r="O2841" i="1"/>
  <c r="J2841" i="1"/>
  <c r="D2841" i="1"/>
  <c r="Q2840" i="1"/>
  <c r="P2840" i="1"/>
  <c r="O2840" i="1"/>
  <c r="J2840" i="1"/>
  <c r="D2840" i="1"/>
  <c r="Q2839" i="1"/>
  <c r="P2839" i="1"/>
  <c r="O2839" i="1"/>
  <c r="J2839" i="1"/>
  <c r="D2839" i="1"/>
  <c r="Q2838" i="1"/>
  <c r="P2838" i="1"/>
  <c r="O2838" i="1"/>
  <c r="J2838" i="1"/>
  <c r="D2838" i="1"/>
  <c r="Q2837" i="1"/>
  <c r="P2837" i="1"/>
  <c r="O2837" i="1"/>
  <c r="J2837" i="1"/>
  <c r="D2837" i="1"/>
  <c r="Q2836" i="1"/>
  <c r="P2836" i="1"/>
  <c r="O2836" i="1"/>
  <c r="J2836" i="1"/>
  <c r="D2836" i="1"/>
  <c r="Q2835" i="1"/>
  <c r="P2835" i="1"/>
  <c r="O2835" i="1"/>
  <c r="J2835" i="1"/>
  <c r="D2835" i="1"/>
  <c r="Q2834" i="1"/>
  <c r="P2834" i="1"/>
  <c r="O2834" i="1"/>
  <c r="J2834" i="1"/>
  <c r="D2834" i="1"/>
  <c r="Q2833" i="1"/>
  <c r="P2833" i="1"/>
  <c r="O2833" i="1"/>
  <c r="J2833" i="1"/>
  <c r="D2833" i="1"/>
  <c r="Q2832" i="1"/>
  <c r="P2832" i="1"/>
  <c r="O2832" i="1"/>
  <c r="J2832" i="1"/>
  <c r="D2832" i="1"/>
  <c r="Q2831" i="1"/>
  <c r="P2831" i="1"/>
  <c r="O2831" i="1"/>
  <c r="J2831" i="1"/>
  <c r="D2831" i="1"/>
  <c r="Q2830" i="1"/>
  <c r="P2830" i="1"/>
  <c r="O2830" i="1"/>
  <c r="J2830" i="1"/>
  <c r="D2830" i="1"/>
  <c r="Q2829" i="1"/>
  <c r="P2829" i="1"/>
  <c r="O2829" i="1"/>
  <c r="J2829" i="1"/>
  <c r="D2829" i="1"/>
  <c r="Q2828" i="1"/>
  <c r="P2828" i="1"/>
  <c r="O2828" i="1"/>
  <c r="J2828" i="1"/>
  <c r="D2828" i="1"/>
  <c r="Q2827" i="1"/>
  <c r="P2827" i="1"/>
  <c r="O2827" i="1"/>
  <c r="J2827" i="1"/>
  <c r="D2827" i="1"/>
  <c r="Q2826" i="1"/>
  <c r="P2826" i="1"/>
  <c r="O2826" i="1"/>
  <c r="J2826" i="1"/>
  <c r="D2826" i="1"/>
  <c r="Q2825" i="1"/>
  <c r="P2825" i="1"/>
  <c r="O2825" i="1"/>
  <c r="J2825" i="1"/>
  <c r="D2825" i="1"/>
  <c r="Q2824" i="1"/>
  <c r="P2824" i="1"/>
  <c r="O2824" i="1"/>
  <c r="J2824" i="1"/>
  <c r="D2824" i="1"/>
  <c r="Q2823" i="1"/>
  <c r="P2823" i="1"/>
  <c r="O2823" i="1"/>
  <c r="J2823" i="1"/>
  <c r="D2823" i="1"/>
  <c r="Q2822" i="1"/>
  <c r="P2822" i="1"/>
  <c r="O2822" i="1"/>
  <c r="J2822" i="1"/>
  <c r="D2822" i="1"/>
  <c r="Q2821" i="1"/>
  <c r="P2821" i="1"/>
  <c r="O2821" i="1"/>
  <c r="J2821" i="1"/>
  <c r="D2821" i="1"/>
  <c r="Q2820" i="1"/>
  <c r="P2820" i="1"/>
  <c r="O2820" i="1"/>
  <c r="J2820" i="1"/>
  <c r="D2820" i="1"/>
  <c r="Q2819" i="1"/>
  <c r="P2819" i="1"/>
  <c r="O2819" i="1"/>
  <c r="J2819" i="1"/>
  <c r="D2819" i="1"/>
  <c r="Q2818" i="1"/>
  <c r="P2818" i="1"/>
  <c r="O2818" i="1"/>
  <c r="J2818" i="1"/>
  <c r="D2818" i="1"/>
  <c r="Q2817" i="1"/>
  <c r="P2817" i="1"/>
  <c r="O2817" i="1"/>
  <c r="J2817" i="1"/>
  <c r="D2817" i="1"/>
  <c r="Q2816" i="1"/>
  <c r="P2816" i="1"/>
  <c r="O2816" i="1"/>
  <c r="J2816" i="1"/>
  <c r="D2816" i="1"/>
  <c r="Q2815" i="1"/>
  <c r="P2815" i="1"/>
  <c r="O2815" i="1"/>
  <c r="J2815" i="1"/>
  <c r="D2815" i="1"/>
  <c r="Q2814" i="1"/>
  <c r="P2814" i="1"/>
  <c r="O2814" i="1"/>
  <c r="J2814" i="1"/>
  <c r="D2814" i="1"/>
  <c r="Q2813" i="1"/>
  <c r="P2813" i="1"/>
  <c r="O2813" i="1"/>
  <c r="J2813" i="1"/>
  <c r="D2813" i="1"/>
  <c r="Q2812" i="1"/>
  <c r="P2812" i="1"/>
  <c r="O2812" i="1"/>
  <c r="J2812" i="1"/>
  <c r="D2812" i="1"/>
  <c r="Q2811" i="1"/>
  <c r="P2811" i="1"/>
  <c r="O2811" i="1"/>
  <c r="J2811" i="1"/>
  <c r="D2811" i="1"/>
  <c r="Q2810" i="1"/>
  <c r="P2810" i="1"/>
  <c r="O2810" i="1"/>
  <c r="J2810" i="1"/>
  <c r="D2810" i="1"/>
  <c r="Q2809" i="1"/>
  <c r="P2809" i="1"/>
  <c r="O2809" i="1"/>
  <c r="J2809" i="1"/>
  <c r="D2809" i="1"/>
  <c r="Q2808" i="1"/>
  <c r="P2808" i="1"/>
  <c r="O2808" i="1"/>
  <c r="J2808" i="1"/>
  <c r="D2808" i="1"/>
  <c r="Q2807" i="1"/>
  <c r="P2807" i="1"/>
  <c r="O2807" i="1"/>
  <c r="J2807" i="1"/>
  <c r="D2807" i="1"/>
  <c r="Q2806" i="1"/>
  <c r="P2806" i="1"/>
  <c r="O2806" i="1"/>
  <c r="J2806" i="1"/>
  <c r="D2806" i="1"/>
  <c r="Q2805" i="1"/>
  <c r="P2805" i="1"/>
  <c r="O2805" i="1"/>
  <c r="J2805" i="1"/>
  <c r="D2805" i="1"/>
  <c r="Q2804" i="1"/>
  <c r="P2804" i="1"/>
  <c r="O2804" i="1"/>
  <c r="J2804" i="1"/>
  <c r="D2804" i="1"/>
  <c r="Q2803" i="1"/>
  <c r="P2803" i="1"/>
  <c r="O2803" i="1"/>
  <c r="J2803" i="1"/>
  <c r="D2803" i="1"/>
  <c r="Q2802" i="1"/>
  <c r="P2802" i="1"/>
  <c r="O2802" i="1"/>
  <c r="J2802" i="1"/>
  <c r="D2802" i="1"/>
  <c r="Q2801" i="1"/>
  <c r="P2801" i="1"/>
  <c r="O2801" i="1"/>
  <c r="J2801" i="1"/>
  <c r="D2801" i="1"/>
  <c r="Q2800" i="1"/>
  <c r="P2800" i="1"/>
  <c r="O2800" i="1"/>
  <c r="J2800" i="1"/>
  <c r="D2800" i="1"/>
  <c r="Q2799" i="1"/>
  <c r="P2799" i="1"/>
  <c r="O2799" i="1"/>
  <c r="J2799" i="1"/>
  <c r="D2799" i="1"/>
  <c r="Q2798" i="1"/>
  <c r="P2798" i="1"/>
  <c r="O2798" i="1"/>
  <c r="J2798" i="1"/>
  <c r="D2798" i="1"/>
  <c r="Q2797" i="1"/>
  <c r="P2797" i="1"/>
  <c r="O2797" i="1"/>
  <c r="J2797" i="1"/>
  <c r="D2797" i="1"/>
  <c r="Q2796" i="1"/>
  <c r="P2796" i="1"/>
  <c r="O2796" i="1"/>
  <c r="J2796" i="1"/>
  <c r="D2796" i="1"/>
  <c r="Q2795" i="1"/>
  <c r="P2795" i="1"/>
  <c r="O2795" i="1"/>
  <c r="J2795" i="1"/>
  <c r="D2795" i="1"/>
  <c r="Q2794" i="1"/>
  <c r="P2794" i="1"/>
  <c r="O2794" i="1"/>
  <c r="J2794" i="1"/>
  <c r="D2794" i="1"/>
  <c r="Q2793" i="1"/>
  <c r="P2793" i="1"/>
  <c r="O2793" i="1"/>
  <c r="J2793" i="1"/>
  <c r="D2793" i="1"/>
  <c r="Q2792" i="1"/>
  <c r="P2792" i="1"/>
  <c r="O2792" i="1"/>
  <c r="J2792" i="1"/>
  <c r="D2792" i="1"/>
  <c r="Q2791" i="1"/>
  <c r="P2791" i="1"/>
  <c r="O2791" i="1"/>
  <c r="J2791" i="1"/>
  <c r="D2791" i="1"/>
  <c r="Q2790" i="1"/>
  <c r="P2790" i="1"/>
  <c r="O2790" i="1"/>
  <c r="J2790" i="1"/>
  <c r="D2790" i="1"/>
  <c r="Q2789" i="1"/>
  <c r="P2789" i="1"/>
  <c r="O2789" i="1"/>
  <c r="J2789" i="1"/>
  <c r="D2789" i="1"/>
  <c r="Q2788" i="1"/>
  <c r="P2788" i="1"/>
  <c r="O2788" i="1"/>
  <c r="J2788" i="1"/>
  <c r="D2788" i="1"/>
  <c r="Q2787" i="1"/>
  <c r="P2787" i="1"/>
  <c r="O2787" i="1"/>
  <c r="J2787" i="1"/>
  <c r="D2787" i="1"/>
  <c r="Q2786" i="1"/>
  <c r="P2786" i="1"/>
  <c r="O2786" i="1"/>
  <c r="J2786" i="1"/>
  <c r="D2786" i="1"/>
  <c r="Q2785" i="1"/>
  <c r="P2785" i="1"/>
  <c r="O2785" i="1"/>
  <c r="J2785" i="1"/>
  <c r="D2785" i="1"/>
  <c r="Q2784" i="1"/>
  <c r="P2784" i="1"/>
  <c r="O2784" i="1"/>
  <c r="J2784" i="1"/>
  <c r="D2784" i="1"/>
  <c r="Q2783" i="1"/>
  <c r="P2783" i="1"/>
  <c r="O2783" i="1"/>
  <c r="J2783" i="1"/>
  <c r="D2783" i="1"/>
  <c r="Q2782" i="1"/>
  <c r="P2782" i="1"/>
  <c r="O2782" i="1"/>
  <c r="J2782" i="1"/>
  <c r="D2782" i="1"/>
  <c r="Q2781" i="1"/>
  <c r="P2781" i="1"/>
  <c r="O2781" i="1"/>
  <c r="J2781" i="1"/>
  <c r="D2781" i="1"/>
  <c r="Q2780" i="1"/>
  <c r="P2780" i="1"/>
  <c r="O2780" i="1"/>
  <c r="J2780" i="1"/>
  <c r="D2780" i="1"/>
  <c r="Q2779" i="1"/>
  <c r="P2779" i="1"/>
  <c r="O2779" i="1"/>
  <c r="J2779" i="1"/>
  <c r="D2779" i="1"/>
  <c r="Q2778" i="1"/>
  <c r="P2778" i="1"/>
  <c r="O2778" i="1"/>
  <c r="J2778" i="1"/>
  <c r="D2778" i="1"/>
  <c r="Q2777" i="1"/>
  <c r="P2777" i="1"/>
  <c r="O2777" i="1"/>
  <c r="J2777" i="1"/>
  <c r="D2777" i="1"/>
  <c r="Q2776" i="1"/>
  <c r="P2776" i="1"/>
  <c r="O2776" i="1"/>
  <c r="J2776" i="1"/>
  <c r="D2776" i="1"/>
  <c r="Q2775" i="1"/>
  <c r="P2775" i="1"/>
  <c r="O2775" i="1"/>
  <c r="J2775" i="1"/>
  <c r="D2775" i="1"/>
  <c r="Q2774" i="1"/>
  <c r="P2774" i="1"/>
  <c r="O2774" i="1"/>
  <c r="J2774" i="1"/>
  <c r="D2774" i="1"/>
  <c r="Q2773" i="1"/>
  <c r="P2773" i="1"/>
  <c r="O2773" i="1"/>
  <c r="J2773" i="1"/>
  <c r="D2773" i="1"/>
  <c r="Q2772" i="1"/>
  <c r="P2772" i="1"/>
  <c r="O2772" i="1"/>
  <c r="J2772" i="1"/>
  <c r="D2772" i="1"/>
  <c r="Q2771" i="1"/>
  <c r="P2771" i="1"/>
  <c r="O2771" i="1"/>
  <c r="J2771" i="1"/>
  <c r="D2771" i="1"/>
  <c r="Q2770" i="1"/>
  <c r="P2770" i="1"/>
  <c r="O2770" i="1"/>
  <c r="J2770" i="1"/>
  <c r="D2770" i="1"/>
  <c r="Q2769" i="1"/>
  <c r="P2769" i="1"/>
  <c r="O2769" i="1"/>
  <c r="J2769" i="1"/>
  <c r="D2769" i="1"/>
  <c r="Q2768" i="1"/>
  <c r="P2768" i="1"/>
  <c r="O2768" i="1"/>
  <c r="J2768" i="1"/>
  <c r="D2768" i="1"/>
  <c r="Q2767" i="1"/>
  <c r="P2767" i="1"/>
  <c r="O2767" i="1"/>
  <c r="J2767" i="1"/>
  <c r="D2767" i="1"/>
  <c r="Q2766" i="1"/>
  <c r="P2766" i="1"/>
  <c r="O2766" i="1"/>
  <c r="J2766" i="1"/>
  <c r="D2766" i="1"/>
  <c r="Q2765" i="1"/>
  <c r="P2765" i="1"/>
  <c r="O2765" i="1"/>
  <c r="J2765" i="1"/>
  <c r="D2765" i="1"/>
  <c r="Q2764" i="1"/>
  <c r="P2764" i="1"/>
  <c r="O2764" i="1"/>
  <c r="J2764" i="1"/>
  <c r="D2764" i="1"/>
  <c r="Q2763" i="1"/>
  <c r="P2763" i="1"/>
  <c r="O2763" i="1"/>
  <c r="J2763" i="1"/>
  <c r="D2763" i="1"/>
  <c r="Q2762" i="1"/>
  <c r="P2762" i="1"/>
  <c r="O2762" i="1"/>
  <c r="J2762" i="1"/>
  <c r="D2762" i="1"/>
  <c r="Q2761" i="1"/>
  <c r="P2761" i="1"/>
  <c r="O2761" i="1"/>
  <c r="J2761" i="1"/>
  <c r="D2761" i="1"/>
  <c r="Q2760" i="1"/>
  <c r="P2760" i="1"/>
  <c r="O2760" i="1"/>
  <c r="J2760" i="1"/>
  <c r="D2760" i="1"/>
  <c r="Q2759" i="1"/>
  <c r="P2759" i="1"/>
  <c r="O2759" i="1"/>
  <c r="J2759" i="1"/>
  <c r="D2759" i="1"/>
  <c r="Q2758" i="1"/>
  <c r="P2758" i="1"/>
  <c r="O2758" i="1"/>
  <c r="J2758" i="1"/>
  <c r="D2758" i="1"/>
  <c r="Q2757" i="1"/>
  <c r="P2757" i="1"/>
  <c r="O2757" i="1"/>
  <c r="J2757" i="1"/>
  <c r="D2757" i="1"/>
  <c r="Q2756" i="1"/>
  <c r="P2756" i="1"/>
  <c r="O2756" i="1"/>
  <c r="J2756" i="1"/>
  <c r="D2756" i="1"/>
  <c r="Q2755" i="1"/>
  <c r="P2755" i="1"/>
  <c r="O2755" i="1"/>
  <c r="J2755" i="1"/>
  <c r="D2755" i="1"/>
  <c r="Q2754" i="1"/>
  <c r="P2754" i="1"/>
  <c r="O2754" i="1"/>
  <c r="J2754" i="1"/>
  <c r="D2754" i="1"/>
  <c r="Q2753" i="1"/>
  <c r="P2753" i="1"/>
  <c r="O2753" i="1"/>
  <c r="J2753" i="1"/>
  <c r="D2753" i="1"/>
  <c r="Q2752" i="1"/>
  <c r="P2752" i="1"/>
  <c r="O2752" i="1"/>
  <c r="J2752" i="1"/>
  <c r="D2752" i="1"/>
  <c r="Q2751" i="1"/>
  <c r="P2751" i="1"/>
  <c r="O2751" i="1"/>
  <c r="J2751" i="1"/>
  <c r="D2751" i="1"/>
  <c r="Q2750" i="1"/>
  <c r="P2750" i="1"/>
  <c r="O2750" i="1"/>
  <c r="J2750" i="1"/>
  <c r="D2750" i="1"/>
  <c r="Q2749" i="1"/>
  <c r="P2749" i="1"/>
  <c r="O2749" i="1"/>
  <c r="J2749" i="1"/>
  <c r="D2749" i="1"/>
  <c r="Q2748" i="1"/>
  <c r="P2748" i="1"/>
  <c r="O2748" i="1"/>
  <c r="J2748" i="1"/>
  <c r="D2748" i="1"/>
  <c r="Q2747" i="1"/>
  <c r="P2747" i="1"/>
  <c r="O2747" i="1"/>
  <c r="J2747" i="1"/>
  <c r="D2747" i="1"/>
  <c r="Q2746" i="1"/>
  <c r="P2746" i="1"/>
  <c r="O2746" i="1"/>
  <c r="J2746" i="1"/>
  <c r="D2746" i="1"/>
  <c r="Q2745" i="1"/>
  <c r="P2745" i="1"/>
  <c r="O2745" i="1"/>
  <c r="J2745" i="1"/>
  <c r="D2745" i="1"/>
  <c r="Q2744" i="1"/>
  <c r="P2744" i="1"/>
  <c r="O2744" i="1"/>
  <c r="J2744" i="1"/>
  <c r="D2744" i="1"/>
  <c r="Q2743" i="1"/>
  <c r="P2743" i="1"/>
  <c r="O2743" i="1"/>
  <c r="J2743" i="1"/>
  <c r="D2743" i="1"/>
  <c r="Q2742" i="1"/>
  <c r="P2742" i="1"/>
  <c r="O2742" i="1"/>
  <c r="J2742" i="1"/>
  <c r="D2742" i="1"/>
  <c r="Q2741" i="1"/>
  <c r="P2741" i="1"/>
  <c r="O2741" i="1"/>
  <c r="J2741" i="1"/>
  <c r="D2741" i="1"/>
  <c r="Q2740" i="1"/>
  <c r="P2740" i="1"/>
  <c r="O2740" i="1"/>
  <c r="J2740" i="1"/>
  <c r="D2740" i="1"/>
  <c r="Q2739" i="1"/>
  <c r="P2739" i="1"/>
  <c r="O2739" i="1"/>
  <c r="J2739" i="1"/>
  <c r="D2739" i="1"/>
  <c r="Q2738" i="1"/>
  <c r="P2738" i="1"/>
  <c r="O2738" i="1"/>
  <c r="J2738" i="1"/>
  <c r="D2738" i="1"/>
  <c r="Q2737" i="1"/>
  <c r="P2737" i="1"/>
  <c r="O2737" i="1"/>
  <c r="J2737" i="1"/>
  <c r="D2737" i="1"/>
  <c r="Q2736" i="1"/>
  <c r="P2736" i="1"/>
  <c r="O2736" i="1"/>
  <c r="J2736" i="1"/>
  <c r="D2736" i="1"/>
  <c r="Q2735" i="1"/>
  <c r="P2735" i="1"/>
  <c r="O2735" i="1"/>
  <c r="J2735" i="1"/>
  <c r="D2735" i="1"/>
  <c r="Q2734" i="1"/>
  <c r="P2734" i="1"/>
  <c r="O2734" i="1"/>
  <c r="J2734" i="1"/>
  <c r="D2734" i="1"/>
  <c r="Q2733" i="1"/>
  <c r="P2733" i="1"/>
  <c r="O2733" i="1"/>
  <c r="J2733" i="1"/>
  <c r="D2733" i="1"/>
  <c r="Q2732" i="1"/>
  <c r="P2732" i="1"/>
  <c r="O2732" i="1"/>
  <c r="J2732" i="1"/>
  <c r="D2732" i="1"/>
  <c r="Q2731" i="1"/>
  <c r="P2731" i="1"/>
  <c r="O2731" i="1"/>
  <c r="J2731" i="1"/>
  <c r="D2731" i="1"/>
  <c r="Q2730" i="1"/>
  <c r="P2730" i="1"/>
  <c r="O2730" i="1"/>
  <c r="J2730" i="1"/>
  <c r="D2730" i="1"/>
  <c r="Q2729" i="1"/>
  <c r="P2729" i="1"/>
  <c r="O2729" i="1"/>
  <c r="J2729" i="1"/>
  <c r="D2729" i="1"/>
  <c r="Q2728" i="1"/>
  <c r="P2728" i="1"/>
  <c r="O2728" i="1"/>
  <c r="J2728" i="1"/>
  <c r="D2728" i="1"/>
  <c r="Q2727" i="1"/>
  <c r="P2727" i="1"/>
  <c r="O2727" i="1"/>
  <c r="J2727" i="1"/>
  <c r="D2727" i="1"/>
  <c r="Q2726" i="1"/>
  <c r="P2726" i="1"/>
  <c r="O2726" i="1"/>
  <c r="J2726" i="1"/>
  <c r="D2726" i="1"/>
  <c r="Q2725" i="1"/>
  <c r="P2725" i="1"/>
  <c r="O2725" i="1"/>
  <c r="J2725" i="1"/>
  <c r="D2725" i="1"/>
  <c r="Q2724" i="1"/>
  <c r="P2724" i="1"/>
  <c r="O2724" i="1"/>
  <c r="J2724" i="1"/>
  <c r="D2724" i="1"/>
  <c r="Q2723" i="1"/>
  <c r="P2723" i="1"/>
  <c r="O2723" i="1"/>
  <c r="J2723" i="1"/>
  <c r="D2723" i="1"/>
  <c r="Q2722" i="1"/>
  <c r="P2722" i="1"/>
  <c r="O2722" i="1"/>
  <c r="J2722" i="1"/>
  <c r="D2722" i="1"/>
  <c r="Q2721" i="1"/>
  <c r="P2721" i="1"/>
  <c r="O2721" i="1"/>
  <c r="J2721" i="1"/>
  <c r="D2721" i="1"/>
  <c r="Q2720" i="1"/>
  <c r="P2720" i="1"/>
  <c r="O2720" i="1"/>
  <c r="J2720" i="1"/>
  <c r="D2720" i="1"/>
  <c r="Q2719" i="1"/>
  <c r="P2719" i="1"/>
  <c r="O2719" i="1"/>
  <c r="J2719" i="1"/>
  <c r="D2719" i="1"/>
  <c r="Q2718" i="1"/>
  <c r="P2718" i="1"/>
  <c r="O2718" i="1"/>
  <c r="J2718" i="1"/>
  <c r="D2718" i="1"/>
  <c r="Q2717" i="1"/>
  <c r="P2717" i="1"/>
  <c r="O2717" i="1"/>
  <c r="J2717" i="1"/>
  <c r="D2717" i="1"/>
  <c r="Q2716" i="1"/>
  <c r="P2716" i="1"/>
  <c r="O2716" i="1"/>
  <c r="J2716" i="1"/>
  <c r="D2716" i="1"/>
  <c r="Q2715" i="1"/>
  <c r="P2715" i="1"/>
  <c r="O2715" i="1"/>
  <c r="J2715" i="1"/>
  <c r="D2715" i="1"/>
  <c r="Q2714" i="1"/>
  <c r="P2714" i="1"/>
  <c r="O2714" i="1"/>
  <c r="J2714" i="1"/>
  <c r="D2714" i="1"/>
  <c r="Q2713" i="1"/>
  <c r="P2713" i="1"/>
  <c r="O2713" i="1"/>
  <c r="J2713" i="1"/>
  <c r="D2713" i="1"/>
  <c r="Q2712" i="1"/>
  <c r="P2712" i="1"/>
  <c r="O2712" i="1"/>
  <c r="J2712" i="1"/>
  <c r="D2712" i="1"/>
  <c r="Q2711" i="1"/>
  <c r="P2711" i="1"/>
  <c r="O2711" i="1"/>
  <c r="J2711" i="1"/>
  <c r="D2711" i="1"/>
  <c r="Q2710" i="1"/>
  <c r="P2710" i="1"/>
  <c r="O2710" i="1"/>
  <c r="J2710" i="1"/>
  <c r="D2710" i="1"/>
  <c r="Q2709" i="1"/>
  <c r="P2709" i="1"/>
  <c r="O2709" i="1"/>
  <c r="J2709" i="1"/>
  <c r="D2709" i="1"/>
  <c r="Q2708" i="1"/>
  <c r="P2708" i="1"/>
  <c r="O2708" i="1"/>
  <c r="J2708" i="1"/>
  <c r="D2708" i="1"/>
  <c r="Q2707" i="1"/>
  <c r="P2707" i="1"/>
  <c r="O2707" i="1"/>
  <c r="J2707" i="1"/>
  <c r="D2707" i="1"/>
  <c r="Q2706" i="1"/>
  <c r="P2706" i="1"/>
  <c r="O2706" i="1"/>
  <c r="J2706" i="1"/>
  <c r="D2706" i="1"/>
  <c r="Q2705" i="1"/>
  <c r="P2705" i="1"/>
  <c r="O2705" i="1"/>
  <c r="J2705" i="1"/>
  <c r="D2705" i="1"/>
  <c r="Q2704" i="1"/>
  <c r="P2704" i="1"/>
  <c r="O2704" i="1"/>
  <c r="J2704" i="1"/>
  <c r="D2704" i="1"/>
  <c r="Q2703" i="1"/>
  <c r="P2703" i="1"/>
  <c r="O2703" i="1"/>
  <c r="J2703" i="1"/>
  <c r="D2703" i="1"/>
  <c r="Q2702" i="1"/>
  <c r="P2702" i="1"/>
  <c r="O2702" i="1"/>
  <c r="J2702" i="1"/>
  <c r="D2702" i="1"/>
  <c r="Q2701" i="1"/>
  <c r="P2701" i="1"/>
  <c r="O2701" i="1"/>
  <c r="J2701" i="1"/>
  <c r="D2701" i="1"/>
  <c r="Q2700" i="1"/>
  <c r="P2700" i="1"/>
  <c r="O2700" i="1"/>
  <c r="J2700" i="1"/>
  <c r="D2700" i="1"/>
  <c r="Q2699" i="1"/>
  <c r="P2699" i="1"/>
  <c r="O2699" i="1"/>
  <c r="J2699" i="1"/>
  <c r="D2699" i="1"/>
  <c r="Q2698" i="1"/>
  <c r="P2698" i="1"/>
  <c r="O2698" i="1"/>
  <c r="J2698" i="1"/>
  <c r="D2698" i="1"/>
  <c r="Q2697" i="1"/>
  <c r="P2697" i="1"/>
  <c r="O2697" i="1"/>
  <c r="J2697" i="1"/>
  <c r="D2697" i="1"/>
  <c r="Q2696" i="1"/>
  <c r="P2696" i="1"/>
  <c r="O2696" i="1"/>
  <c r="J2696" i="1"/>
  <c r="D2696" i="1"/>
  <c r="Q2695" i="1"/>
  <c r="P2695" i="1"/>
  <c r="O2695" i="1"/>
  <c r="J2695" i="1"/>
  <c r="D2695" i="1"/>
  <c r="Q2694" i="1"/>
  <c r="P2694" i="1"/>
  <c r="O2694" i="1"/>
  <c r="J2694" i="1"/>
  <c r="D2694" i="1"/>
  <c r="Q2693" i="1"/>
  <c r="P2693" i="1"/>
  <c r="O2693" i="1"/>
  <c r="J2693" i="1"/>
  <c r="D2693" i="1"/>
  <c r="Q2692" i="1"/>
  <c r="P2692" i="1"/>
  <c r="O2692" i="1"/>
  <c r="J2692" i="1"/>
  <c r="D2692" i="1"/>
  <c r="Q2691" i="1"/>
  <c r="P2691" i="1"/>
  <c r="O2691" i="1"/>
  <c r="J2691" i="1"/>
  <c r="D2691" i="1"/>
  <c r="Q2690" i="1"/>
  <c r="P2690" i="1"/>
  <c r="O2690" i="1"/>
  <c r="J2690" i="1"/>
  <c r="D2690" i="1"/>
  <c r="Q2689" i="1"/>
  <c r="P2689" i="1"/>
  <c r="O2689" i="1"/>
  <c r="J2689" i="1"/>
  <c r="D2689" i="1"/>
  <c r="Q2688" i="1"/>
  <c r="P2688" i="1"/>
  <c r="O2688" i="1"/>
  <c r="J2688" i="1"/>
  <c r="D2688" i="1"/>
  <c r="Q2687" i="1"/>
  <c r="P2687" i="1"/>
  <c r="O2687" i="1"/>
  <c r="J2687" i="1"/>
  <c r="D2687" i="1"/>
  <c r="Q2686" i="1"/>
  <c r="P2686" i="1"/>
  <c r="O2686" i="1"/>
  <c r="J2686" i="1"/>
  <c r="D2686" i="1"/>
  <c r="Q2685" i="1"/>
  <c r="P2685" i="1"/>
  <c r="O2685" i="1"/>
  <c r="J2685" i="1"/>
  <c r="D2685" i="1"/>
  <c r="Q2684" i="1"/>
  <c r="P2684" i="1"/>
  <c r="O2684" i="1"/>
  <c r="J2684" i="1"/>
  <c r="D2684" i="1"/>
  <c r="Q2683" i="1"/>
  <c r="P2683" i="1"/>
  <c r="O2683" i="1"/>
  <c r="J2683" i="1"/>
  <c r="D2683" i="1"/>
  <c r="Q2682" i="1"/>
  <c r="P2682" i="1"/>
  <c r="O2682" i="1"/>
  <c r="J2682" i="1"/>
  <c r="D2682" i="1"/>
  <c r="Q2681" i="1"/>
  <c r="P2681" i="1"/>
  <c r="O2681" i="1"/>
  <c r="J2681" i="1"/>
  <c r="D2681" i="1"/>
  <c r="Q2680" i="1"/>
  <c r="P2680" i="1"/>
  <c r="O2680" i="1"/>
  <c r="J2680" i="1"/>
  <c r="D2680" i="1"/>
  <c r="Q2679" i="1"/>
  <c r="P2679" i="1"/>
  <c r="O2679" i="1"/>
  <c r="J2679" i="1"/>
  <c r="D2679" i="1"/>
  <c r="Q2678" i="1"/>
  <c r="P2678" i="1"/>
  <c r="O2678" i="1"/>
  <c r="J2678" i="1"/>
  <c r="D2678" i="1"/>
  <c r="Q2677" i="1"/>
  <c r="P2677" i="1"/>
  <c r="O2677" i="1"/>
  <c r="J2677" i="1"/>
  <c r="D2677" i="1"/>
  <c r="Q2676" i="1"/>
  <c r="P2676" i="1"/>
  <c r="O2676" i="1"/>
  <c r="J2676" i="1"/>
  <c r="D2676" i="1"/>
  <c r="Q2675" i="1"/>
  <c r="P2675" i="1"/>
  <c r="O2675" i="1"/>
  <c r="J2675" i="1"/>
  <c r="D2675" i="1"/>
  <c r="Q2674" i="1"/>
  <c r="P2674" i="1"/>
  <c r="O2674" i="1"/>
  <c r="J2674" i="1"/>
  <c r="D2674" i="1"/>
  <c r="Q2673" i="1"/>
  <c r="P2673" i="1"/>
  <c r="O2673" i="1"/>
  <c r="J2673" i="1"/>
  <c r="D2673" i="1"/>
  <c r="Q2672" i="1"/>
  <c r="P2672" i="1"/>
  <c r="O2672" i="1"/>
  <c r="J2672" i="1"/>
  <c r="D2672" i="1"/>
  <c r="Q2671" i="1"/>
  <c r="P2671" i="1"/>
  <c r="O2671" i="1"/>
  <c r="J2671" i="1"/>
  <c r="D2671" i="1"/>
  <c r="Q2670" i="1"/>
  <c r="P2670" i="1"/>
  <c r="O2670" i="1"/>
  <c r="J2670" i="1"/>
  <c r="D2670" i="1"/>
  <c r="Q2669" i="1"/>
  <c r="P2669" i="1"/>
  <c r="O2669" i="1"/>
  <c r="J2669" i="1"/>
  <c r="D2669" i="1"/>
  <c r="Q2668" i="1"/>
  <c r="P2668" i="1"/>
  <c r="O2668" i="1"/>
  <c r="J2668" i="1"/>
  <c r="D2668" i="1"/>
  <c r="Q2667" i="1"/>
  <c r="P2667" i="1"/>
  <c r="O2667" i="1"/>
  <c r="J2667" i="1"/>
  <c r="D2667" i="1"/>
  <c r="Q2666" i="1"/>
  <c r="P2666" i="1"/>
  <c r="O2666" i="1"/>
  <c r="J2666" i="1"/>
  <c r="D2666" i="1"/>
  <c r="Q2665" i="1"/>
  <c r="P2665" i="1"/>
  <c r="O2665" i="1"/>
  <c r="J2665" i="1"/>
  <c r="D2665" i="1"/>
  <c r="Q2664" i="1"/>
  <c r="P2664" i="1"/>
  <c r="O2664" i="1"/>
  <c r="J2664" i="1"/>
  <c r="D2664" i="1"/>
  <c r="Q2663" i="1"/>
  <c r="P2663" i="1"/>
  <c r="O2663" i="1"/>
  <c r="J2663" i="1"/>
  <c r="D2663" i="1"/>
  <c r="Q2662" i="1"/>
  <c r="P2662" i="1"/>
  <c r="O2662" i="1"/>
  <c r="J2662" i="1"/>
  <c r="D2662" i="1"/>
  <c r="Q2661" i="1"/>
  <c r="P2661" i="1"/>
  <c r="O2661" i="1"/>
  <c r="J2661" i="1"/>
  <c r="D2661" i="1"/>
  <c r="Q2660" i="1"/>
  <c r="P2660" i="1"/>
  <c r="O2660" i="1"/>
  <c r="J2660" i="1"/>
  <c r="D2660" i="1"/>
  <c r="Q2659" i="1"/>
  <c r="P2659" i="1"/>
  <c r="O2659" i="1"/>
  <c r="J2659" i="1"/>
  <c r="D2659" i="1"/>
  <c r="Q2658" i="1"/>
  <c r="P2658" i="1"/>
  <c r="O2658" i="1"/>
  <c r="J2658" i="1"/>
  <c r="D2658" i="1"/>
  <c r="Q2657" i="1"/>
  <c r="P2657" i="1"/>
  <c r="O2657" i="1"/>
  <c r="J2657" i="1"/>
  <c r="D2657" i="1"/>
  <c r="Q2656" i="1"/>
  <c r="P2656" i="1"/>
  <c r="O2656" i="1"/>
  <c r="J2656" i="1"/>
  <c r="D2656" i="1"/>
  <c r="Q2655" i="1"/>
  <c r="P2655" i="1"/>
  <c r="O2655" i="1"/>
  <c r="J2655" i="1"/>
  <c r="D2655" i="1"/>
  <c r="Q2654" i="1"/>
  <c r="P2654" i="1"/>
  <c r="O2654" i="1"/>
  <c r="J2654" i="1"/>
  <c r="D2654" i="1"/>
  <c r="Q2653" i="1"/>
  <c r="P2653" i="1"/>
  <c r="O2653" i="1"/>
  <c r="J2653" i="1"/>
  <c r="D2653" i="1"/>
  <c r="Q2652" i="1"/>
  <c r="P2652" i="1"/>
  <c r="O2652" i="1"/>
  <c r="J2652" i="1"/>
  <c r="D2652" i="1"/>
  <c r="Q2651" i="1"/>
  <c r="P2651" i="1"/>
  <c r="O2651" i="1"/>
  <c r="J2651" i="1"/>
  <c r="D2651" i="1"/>
  <c r="Q2650" i="1"/>
  <c r="P2650" i="1"/>
  <c r="O2650" i="1"/>
  <c r="J2650" i="1"/>
  <c r="D2650" i="1"/>
  <c r="Q2649" i="1"/>
  <c r="P2649" i="1"/>
  <c r="O2649" i="1"/>
  <c r="J2649" i="1"/>
  <c r="D2649" i="1"/>
  <c r="Q2648" i="1"/>
  <c r="P2648" i="1"/>
  <c r="O2648" i="1"/>
  <c r="J2648" i="1"/>
  <c r="D2648" i="1"/>
  <c r="Q2647" i="1"/>
  <c r="P2647" i="1"/>
  <c r="O2647" i="1"/>
  <c r="J2647" i="1"/>
  <c r="D2647" i="1"/>
  <c r="Q2646" i="1"/>
  <c r="P2646" i="1"/>
  <c r="O2646" i="1"/>
  <c r="J2646" i="1"/>
  <c r="D2646" i="1"/>
  <c r="Q2645" i="1"/>
  <c r="P2645" i="1"/>
  <c r="O2645" i="1"/>
  <c r="J2645" i="1"/>
  <c r="D2645" i="1"/>
  <c r="Q2644" i="1"/>
  <c r="P2644" i="1"/>
  <c r="O2644" i="1"/>
  <c r="J2644" i="1"/>
  <c r="D2644" i="1"/>
  <c r="Q2643" i="1"/>
  <c r="P2643" i="1"/>
  <c r="O2643" i="1"/>
  <c r="J2643" i="1"/>
  <c r="D2643" i="1"/>
  <c r="Q2642" i="1"/>
  <c r="P2642" i="1"/>
  <c r="O2642" i="1"/>
  <c r="J2642" i="1"/>
  <c r="D2642" i="1"/>
  <c r="Q2641" i="1"/>
  <c r="P2641" i="1"/>
  <c r="O2641" i="1"/>
  <c r="J2641" i="1"/>
  <c r="D2641" i="1"/>
  <c r="Q2640" i="1"/>
  <c r="P2640" i="1"/>
  <c r="O2640" i="1"/>
  <c r="J2640" i="1"/>
  <c r="D2640" i="1"/>
  <c r="Q2639" i="1"/>
  <c r="P2639" i="1"/>
  <c r="O2639" i="1"/>
  <c r="J2639" i="1"/>
  <c r="D2639" i="1"/>
  <c r="Q2638" i="1"/>
  <c r="P2638" i="1"/>
  <c r="O2638" i="1"/>
  <c r="J2638" i="1"/>
  <c r="D2638" i="1"/>
  <c r="Q2637" i="1"/>
  <c r="P2637" i="1"/>
  <c r="O2637" i="1"/>
  <c r="J2637" i="1"/>
  <c r="D2637" i="1"/>
  <c r="Q2636" i="1"/>
  <c r="P2636" i="1"/>
  <c r="O2636" i="1"/>
  <c r="J2636" i="1"/>
  <c r="D2636" i="1"/>
  <c r="Q2635" i="1"/>
  <c r="P2635" i="1"/>
  <c r="O2635" i="1"/>
  <c r="J2635" i="1"/>
  <c r="D2635" i="1"/>
  <c r="Q2634" i="1"/>
  <c r="P2634" i="1"/>
  <c r="O2634" i="1"/>
  <c r="J2634" i="1"/>
  <c r="D2634" i="1"/>
  <c r="Q2633" i="1"/>
  <c r="P2633" i="1"/>
  <c r="O2633" i="1"/>
  <c r="J2633" i="1"/>
  <c r="D2633" i="1"/>
  <c r="Q2632" i="1"/>
  <c r="P2632" i="1"/>
  <c r="O2632" i="1"/>
  <c r="J2632" i="1"/>
  <c r="D2632" i="1"/>
  <c r="Q2631" i="1"/>
  <c r="P2631" i="1"/>
  <c r="O2631" i="1"/>
  <c r="J2631" i="1"/>
  <c r="D2631" i="1"/>
  <c r="Q2630" i="1"/>
  <c r="P2630" i="1"/>
  <c r="O2630" i="1"/>
  <c r="J2630" i="1"/>
  <c r="D2630" i="1"/>
  <c r="Q2629" i="1"/>
  <c r="P2629" i="1"/>
  <c r="O2629" i="1"/>
  <c r="J2629" i="1"/>
  <c r="D2629" i="1"/>
  <c r="Q2628" i="1"/>
  <c r="P2628" i="1"/>
  <c r="O2628" i="1"/>
  <c r="J2628" i="1"/>
  <c r="D2628" i="1"/>
  <c r="Q2627" i="1"/>
  <c r="P2627" i="1"/>
  <c r="O2627" i="1"/>
  <c r="J2627" i="1"/>
  <c r="D2627" i="1"/>
  <c r="Q2626" i="1"/>
  <c r="P2626" i="1"/>
  <c r="O2626" i="1"/>
  <c r="J2626" i="1"/>
  <c r="D2626" i="1"/>
  <c r="Q2625" i="1"/>
  <c r="P2625" i="1"/>
  <c r="O2625" i="1"/>
  <c r="J2625" i="1"/>
  <c r="D2625" i="1"/>
  <c r="Q2624" i="1"/>
  <c r="P2624" i="1"/>
  <c r="O2624" i="1"/>
  <c r="J2624" i="1"/>
  <c r="D2624" i="1"/>
  <c r="Q2623" i="1"/>
  <c r="P2623" i="1"/>
  <c r="O2623" i="1"/>
  <c r="J2623" i="1"/>
  <c r="D2623" i="1"/>
  <c r="Q2622" i="1"/>
  <c r="P2622" i="1"/>
  <c r="O2622" i="1"/>
  <c r="J2622" i="1"/>
  <c r="D2622" i="1"/>
  <c r="Q2621" i="1"/>
  <c r="P2621" i="1"/>
  <c r="O2621" i="1"/>
  <c r="J2621" i="1"/>
  <c r="D2621" i="1"/>
  <c r="Q2620" i="1"/>
  <c r="P2620" i="1"/>
  <c r="O2620" i="1"/>
  <c r="J2620" i="1"/>
  <c r="D2620" i="1"/>
  <c r="Q2619" i="1"/>
  <c r="P2619" i="1"/>
  <c r="O2619" i="1"/>
  <c r="J2619" i="1"/>
  <c r="D2619" i="1"/>
  <c r="Q2618" i="1"/>
  <c r="P2618" i="1"/>
  <c r="O2618" i="1"/>
  <c r="J2618" i="1"/>
  <c r="D2618" i="1"/>
  <c r="Q2617" i="1"/>
  <c r="P2617" i="1"/>
  <c r="O2617" i="1"/>
  <c r="J2617" i="1"/>
  <c r="D2617" i="1"/>
  <c r="Q2616" i="1"/>
  <c r="P2616" i="1"/>
  <c r="O2616" i="1"/>
  <c r="J2616" i="1"/>
  <c r="D2616" i="1"/>
  <c r="Q2615" i="1"/>
  <c r="P2615" i="1"/>
  <c r="O2615" i="1"/>
  <c r="J2615" i="1"/>
  <c r="D2615" i="1"/>
  <c r="Q2614" i="1"/>
  <c r="P2614" i="1"/>
  <c r="O2614" i="1"/>
  <c r="J2614" i="1"/>
  <c r="D2614" i="1"/>
  <c r="Q2613" i="1"/>
  <c r="P2613" i="1"/>
  <c r="O2613" i="1"/>
  <c r="J2613" i="1"/>
  <c r="D2613" i="1"/>
  <c r="Q2612" i="1"/>
  <c r="P2612" i="1"/>
  <c r="O2612" i="1"/>
  <c r="J2612" i="1"/>
  <c r="D2612" i="1"/>
  <c r="Q2611" i="1"/>
  <c r="P2611" i="1"/>
  <c r="O2611" i="1"/>
  <c r="J2611" i="1"/>
  <c r="D2611" i="1"/>
  <c r="Q2610" i="1"/>
  <c r="P2610" i="1"/>
  <c r="O2610" i="1"/>
  <c r="J2610" i="1"/>
  <c r="D2610" i="1"/>
  <c r="Q2609" i="1"/>
  <c r="P2609" i="1"/>
  <c r="O2609" i="1"/>
  <c r="J2609" i="1"/>
  <c r="D2609" i="1"/>
  <c r="Q2608" i="1"/>
  <c r="P2608" i="1"/>
  <c r="O2608" i="1"/>
  <c r="J2608" i="1"/>
  <c r="D2608" i="1"/>
  <c r="Q2607" i="1"/>
  <c r="P2607" i="1"/>
  <c r="O2607" i="1"/>
  <c r="J2607" i="1"/>
  <c r="D2607" i="1"/>
  <c r="Q2606" i="1"/>
  <c r="P2606" i="1"/>
  <c r="O2606" i="1"/>
  <c r="J2606" i="1"/>
  <c r="D2606" i="1"/>
  <c r="Q2605" i="1"/>
  <c r="P2605" i="1"/>
  <c r="O2605" i="1"/>
  <c r="J2605" i="1"/>
  <c r="D2605" i="1"/>
  <c r="Q2604" i="1"/>
  <c r="P2604" i="1"/>
  <c r="O2604" i="1"/>
  <c r="J2604" i="1"/>
  <c r="D2604" i="1"/>
  <c r="Q2603" i="1"/>
  <c r="P2603" i="1"/>
  <c r="O2603" i="1"/>
  <c r="J2603" i="1"/>
  <c r="D2603" i="1"/>
  <c r="Q2602" i="1"/>
  <c r="P2602" i="1"/>
  <c r="O2602" i="1"/>
  <c r="J2602" i="1"/>
  <c r="D2602" i="1"/>
  <c r="Q2601" i="1"/>
  <c r="P2601" i="1"/>
  <c r="O2601" i="1"/>
  <c r="J2601" i="1"/>
  <c r="D2601" i="1"/>
  <c r="Q2600" i="1"/>
  <c r="P2600" i="1"/>
  <c r="O2600" i="1"/>
  <c r="J2600" i="1"/>
  <c r="D2600" i="1"/>
  <c r="Q2599" i="1"/>
  <c r="P2599" i="1"/>
  <c r="O2599" i="1"/>
  <c r="J2599" i="1"/>
  <c r="D2599" i="1"/>
  <c r="Q2598" i="1"/>
  <c r="P2598" i="1"/>
  <c r="O2598" i="1"/>
  <c r="J2598" i="1"/>
  <c r="D2598" i="1"/>
  <c r="Q2597" i="1"/>
  <c r="P2597" i="1"/>
  <c r="O2597" i="1"/>
  <c r="J2597" i="1"/>
  <c r="D2597" i="1"/>
  <c r="Q2596" i="1"/>
  <c r="P2596" i="1"/>
  <c r="O2596" i="1"/>
  <c r="J2596" i="1"/>
  <c r="D2596" i="1"/>
  <c r="Q2595" i="1"/>
  <c r="P2595" i="1"/>
  <c r="O2595" i="1"/>
  <c r="J2595" i="1"/>
  <c r="D2595" i="1"/>
  <c r="Q2594" i="1"/>
  <c r="P2594" i="1"/>
  <c r="O2594" i="1"/>
  <c r="J2594" i="1"/>
  <c r="D2594" i="1"/>
  <c r="Q2593" i="1"/>
  <c r="P2593" i="1"/>
  <c r="O2593" i="1"/>
  <c r="J2593" i="1"/>
  <c r="D2593" i="1"/>
  <c r="Q2592" i="1"/>
  <c r="P2592" i="1"/>
  <c r="O2592" i="1"/>
  <c r="J2592" i="1"/>
  <c r="D2592" i="1"/>
  <c r="Q2591" i="1"/>
  <c r="P2591" i="1"/>
  <c r="O2591" i="1"/>
  <c r="J2591" i="1"/>
  <c r="D2591" i="1"/>
  <c r="Q2590" i="1"/>
  <c r="P2590" i="1"/>
  <c r="O2590" i="1"/>
  <c r="J2590" i="1"/>
  <c r="D2590" i="1"/>
  <c r="Q2589" i="1"/>
  <c r="P2589" i="1"/>
  <c r="O2589" i="1"/>
  <c r="J2589" i="1"/>
  <c r="D2589" i="1"/>
  <c r="Q2588" i="1"/>
  <c r="P2588" i="1"/>
  <c r="O2588" i="1"/>
  <c r="J2588" i="1"/>
  <c r="D2588" i="1"/>
  <c r="Q2587" i="1"/>
  <c r="P2587" i="1"/>
  <c r="O2587" i="1"/>
  <c r="J2587" i="1"/>
  <c r="D2587" i="1"/>
  <c r="Q2586" i="1"/>
  <c r="P2586" i="1"/>
  <c r="O2586" i="1"/>
  <c r="J2586" i="1"/>
  <c r="D2586" i="1"/>
  <c r="Q2585" i="1"/>
  <c r="P2585" i="1"/>
  <c r="O2585" i="1"/>
  <c r="J2585" i="1"/>
  <c r="D2585" i="1"/>
  <c r="Q2584" i="1"/>
  <c r="P2584" i="1"/>
  <c r="O2584" i="1"/>
  <c r="J2584" i="1"/>
  <c r="D2584" i="1"/>
  <c r="Q2583" i="1"/>
  <c r="P2583" i="1"/>
  <c r="O2583" i="1"/>
  <c r="J2583" i="1"/>
  <c r="D2583" i="1"/>
  <c r="Q2582" i="1"/>
  <c r="P2582" i="1"/>
  <c r="O2582" i="1"/>
  <c r="J2582" i="1"/>
  <c r="D2582" i="1"/>
  <c r="Q2581" i="1"/>
  <c r="P2581" i="1"/>
  <c r="O2581" i="1"/>
  <c r="J2581" i="1"/>
  <c r="D2581" i="1"/>
  <c r="Q2580" i="1"/>
  <c r="P2580" i="1"/>
  <c r="O2580" i="1"/>
  <c r="J2580" i="1"/>
  <c r="D2580" i="1"/>
  <c r="Q2579" i="1"/>
  <c r="P2579" i="1"/>
  <c r="O2579" i="1"/>
  <c r="J2579" i="1"/>
  <c r="D2579" i="1"/>
  <c r="Q2578" i="1"/>
  <c r="P2578" i="1"/>
  <c r="O2578" i="1"/>
  <c r="J2578" i="1"/>
  <c r="D2578" i="1"/>
  <c r="Q2577" i="1"/>
  <c r="P2577" i="1"/>
  <c r="O2577" i="1"/>
  <c r="J2577" i="1"/>
  <c r="D2577" i="1"/>
  <c r="Q2576" i="1"/>
  <c r="P2576" i="1"/>
  <c r="O2576" i="1"/>
  <c r="J2576" i="1"/>
  <c r="D2576" i="1"/>
  <c r="Q2575" i="1"/>
  <c r="P2575" i="1"/>
  <c r="O2575" i="1"/>
  <c r="J2575" i="1"/>
  <c r="D2575" i="1"/>
  <c r="Q2574" i="1"/>
  <c r="P2574" i="1"/>
  <c r="O2574" i="1"/>
  <c r="J2574" i="1"/>
  <c r="D2574" i="1"/>
  <c r="Q2573" i="1"/>
  <c r="P2573" i="1"/>
  <c r="O2573" i="1"/>
  <c r="J2573" i="1"/>
  <c r="D2573" i="1"/>
  <c r="Q2572" i="1"/>
  <c r="P2572" i="1"/>
  <c r="O2572" i="1"/>
  <c r="J2572" i="1"/>
  <c r="D2572" i="1"/>
  <c r="Q2571" i="1"/>
  <c r="P2571" i="1"/>
  <c r="O2571" i="1"/>
  <c r="J2571" i="1"/>
  <c r="D2571" i="1"/>
  <c r="Q2570" i="1"/>
  <c r="P2570" i="1"/>
  <c r="O2570" i="1"/>
  <c r="J2570" i="1"/>
  <c r="D2570" i="1"/>
  <c r="Q2569" i="1"/>
  <c r="P2569" i="1"/>
  <c r="O2569" i="1"/>
  <c r="J2569" i="1"/>
  <c r="D2569" i="1"/>
  <c r="Q2568" i="1"/>
  <c r="P2568" i="1"/>
  <c r="O2568" i="1"/>
  <c r="J2568" i="1"/>
  <c r="D2568" i="1"/>
  <c r="Q2567" i="1"/>
  <c r="P2567" i="1"/>
  <c r="O2567" i="1"/>
  <c r="J2567" i="1"/>
  <c r="D2567" i="1"/>
  <c r="Q2566" i="1"/>
  <c r="P2566" i="1"/>
  <c r="O2566" i="1"/>
  <c r="J2566" i="1"/>
  <c r="D2566" i="1"/>
  <c r="Q2565" i="1"/>
  <c r="P2565" i="1"/>
  <c r="O2565" i="1"/>
  <c r="J2565" i="1"/>
  <c r="D2565" i="1"/>
  <c r="Q2564" i="1"/>
  <c r="P2564" i="1"/>
  <c r="O2564" i="1"/>
  <c r="J2564" i="1"/>
  <c r="D2564" i="1"/>
  <c r="Q2563" i="1"/>
  <c r="P2563" i="1"/>
  <c r="O2563" i="1"/>
  <c r="J2563" i="1"/>
  <c r="D2563" i="1"/>
  <c r="Q2562" i="1"/>
  <c r="P2562" i="1"/>
  <c r="O2562" i="1"/>
  <c r="J2562" i="1"/>
  <c r="D2562" i="1"/>
  <c r="Q2561" i="1"/>
  <c r="P2561" i="1"/>
  <c r="O2561" i="1"/>
  <c r="J2561" i="1"/>
  <c r="D2561" i="1"/>
  <c r="Q2560" i="1"/>
  <c r="P2560" i="1"/>
  <c r="O2560" i="1"/>
  <c r="J2560" i="1"/>
  <c r="D2560" i="1"/>
  <c r="Q2559" i="1"/>
  <c r="P2559" i="1"/>
  <c r="O2559" i="1"/>
  <c r="J2559" i="1"/>
  <c r="D2559" i="1"/>
  <c r="Q2558" i="1"/>
  <c r="P2558" i="1"/>
  <c r="O2558" i="1"/>
  <c r="J2558" i="1"/>
  <c r="D2558" i="1"/>
  <c r="Q2557" i="1"/>
  <c r="P2557" i="1"/>
  <c r="O2557" i="1"/>
  <c r="J2557" i="1"/>
  <c r="D2557" i="1"/>
  <c r="Q2556" i="1"/>
  <c r="P2556" i="1"/>
  <c r="O2556" i="1"/>
  <c r="J2556" i="1"/>
  <c r="D2556" i="1"/>
  <c r="Q2555" i="1"/>
  <c r="P2555" i="1"/>
  <c r="O2555" i="1"/>
  <c r="J2555" i="1"/>
  <c r="D2555" i="1"/>
  <c r="Q2554" i="1"/>
  <c r="P2554" i="1"/>
  <c r="O2554" i="1"/>
  <c r="J2554" i="1"/>
  <c r="D2554" i="1"/>
  <c r="Q2553" i="1"/>
  <c r="P2553" i="1"/>
  <c r="O2553" i="1"/>
  <c r="J2553" i="1"/>
  <c r="D2553" i="1"/>
  <c r="Q2552" i="1"/>
  <c r="P2552" i="1"/>
  <c r="O2552" i="1"/>
  <c r="J2552" i="1"/>
  <c r="D2552" i="1"/>
  <c r="Q2551" i="1"/>
  <c r="P2551" i="1"/>
  <c r="O2551" i="1"/>
  <c r="J2551" i="1"/>
  <c r="D2551" i="1"/>
  <c r="Q2550" i="1"/>
  <c r="P2550" i="1"/>
  <c r="O2550" i="1"/>
  <c r="J2550" i="1"/>
  <c r="D2550" i="1"/>
  <c r="Q2549" i="1"/>
  <c r="P2549" i="1"/>
  <c r="O2549" i="1"/>
  <c r="J2549" i="1"/>
  <c r="D2549" i="1"/>
  <c r="Q2548" i="1"/>
  <c r="P2548" i="1"/>
  <c r="O2548" i="1"/>
  <c r="J2548" i="1"/>
  <c r="D2548" i="1"/>
  <c r="Q2547" i="1"/>
  <c r="P2547" i="1"/>
  <c r="O2547" i="1"/>
  <c r="J2547" i="1"/>
  <c r="D2547" i="1"/>
  <c r="Q2546" i="1"/>
  <c r="P2546" i="1"/>
  <c r="O2546" i="1"/>
  <c r="J2546" i="1"/>
  <c r="D2546" i="1"/>
  <c r="Q2545" i="1"/>
  <c r="P2545" i="1"/>
  <c r="O2545" i="1"/>
  <c r="J2545" i="1"/>
  <c r="D2545" i="1"/>
  <c r="Q2544" i="1"/>
  <c r="P2544" i="1"/>
  <c r="O2544" i="1"/>
  <c r="J2544" i="1"/>
  <c r="D2544" i="1"/>
  <c r="Q2543" i="1"/>
  <c r="P2543" i="1"/>
  <c r="O2543" i="1"/>
  <c r="J2543" i="1"/>
  <c r="D2543" i="1"/>
  <c r="Q2542" i="1"/>
  <c r="P2542" i="1"/>
  <c r="O2542" i="1"/>
  <c r="J2542" i="1"/>
  <c r="D2542" i="1"/>
  <c r="Q2541" i="1"/>
  <c r="P2541" i="1"/>
  <c r="O2541" i="1"/>
  <c r="J2541" i="1"/>
  <c r="D2541" i="1"/>
  <c r="Q2540" i="1"/>
  <c r="P2540" i="1"/>
  <c r="O2540" i="1"/>
  <c r="J2540" i="1"/>
  <c r="D2540" i="1"/>
  <c r="Q2539" i="1"/>
  <c r="P2539" i="1"/>
  <c r="O2539" i="1"/>
  <c r="J2539" i="1"/>
  <c r="D2539" i="1"/>
  <c r="Q2538" i="1"/>
  <c r="P2538" i="1"/>
  <c r="O2538" i="1"/>
  <c r="J2538" i="1"/>
  <c r="D2538" i="1"/>
  <c r="Q2537" i="1"/>
  <c r="P2537" i="1"/>
  <c r="O2537" i="1"/>
  <c r="J2537" i="1"/>
  <c r="D2537" i="1"/>
  <c r="Q2536" i="1"/>
  <c r="P2536" i="1"/>
  <c r="O2536" i="1"/>
  <c r="J2536" i="1"/>
  <c r="D2536" i="1"/>
  <c r="Q2535" i="1"/>
  <c r="P2535" i="1"/>
  <c r="O2535" i="1"/>
  <c r="J2535" i="1"/>
  <c r="D2535" i="1"/>
  <c r="Q2534" i="1"/>
  <c r="P2534" i="1"/>
  <c r="O2534" i="1"/>
  <c r="J2534" i="1"/>
  <c r="D2534" i="1"/>
  <c r="Q2533" i="1"/>
  <c r="P2533" i="1"/>
  <c r="O2533" i="1"/>
  <c r="J2533" i="1"/>
  <c r="D2533" i="1"/>
  <c r="Q2532" i="1"/>
  <c r="P2532" i="1"/>
  <c r="O2532" i="1"/>
  <c r="J2532" i="1"/>
  <c r="D2532" i="1"/>
  <c r="Q2531" i="1"/>
  <c r="P2531" i="1"/>
  <c r="O2531" i="1"/>
  <c r="J2531" i="1"/>
  <c r="D2531" i="1"/>
  <c r="Q2530" i="1"/>
  <c r="P2530" i="1"/>
  <c r="O2530" i="1"/>
  <c r="J2530" i="1"/>
  <c r="D2530" i="1"/>
  <c r="Q2529" i="1"/>
  <c r="P2529" i="1"/>
  <c r="O2529" i="1"/>
  <c r="J2529" i="1"/>
  <c r="D2529" i="1"/>
  <c r="Q2528" i="1"/>
  <c r="P2528" i="1"/>
  <c r="O2528" i="1"/>
  <c r="J2528" i="1"/>
  <c r="D2528" i="1"/>
  <c r="Q2527" i="1"/>
  <c r="P2527" i="1"/>
  <c r="O2527" i="1"/>
  <c r="J2527" i="1"/>
  <c r="D2527" i="1"/>
  <c r="Q2526" i="1"/>
  <c r="P2526" i="1"/>
  <c r="O2526" i="1"/>
  <c r="J2526" i="1"/>
  <c r="D2526" i="1"/>
  <c r="Q2525" i="1"/>
  <c r="P2525" i="1"/>
  <c r="O2525" i="1"/>
  <c r="J2525" i="1"/>
  <c r="D2525" i="1"/>
  <c r="Q2524" i="1"/>
  <c r="P2524" i="1"/>
  <c r="O2524" i="1"/>
  <c r="J2524" i="1"/>
  <c r="D2524" i="1"/>
  <c r="Q2523" i="1"/>
  <c r="P2523" i="1"/>
  <c r="O2523" i="1"/>
  <c r="J2523" i="1"/>
  <c r="D2523" i="1"/>
  <c r="Q2522" i="1"/>
  <c r="P2522" i="1"/>
  <c r="O2522" i="1"/>
  <c r="J2522" i="1"/>
  <c r="D2522" i="1"/>
  <c r="Q2521" i="1"/>
  <c r="P2521" i="1"/>
  <c r="O2521" i="1"/>
  <c r="J2521" i="1"/>
  <c r="D2521" i="1"/>
  <c r="Q2520" i="1"/>
  <c r="P2520" i="1"/>
  <c r="O2520" i="1"/>
  <c r="J2520" i="1"/>
  <c r="D2520" i="1"/>
  <c r="Q2519" i="1"/>
  <c r="P2519" i="1"/>
  <c r="O2519" i="1"/>
  <c r="J2519" i="1"/>
  <c r="D2519" i="1"/>
  <c r="Q2518" i="1"/>
  <c r="P2518" i="1"/>
  <c r="O2518" i="1"/>
  <c r="J2518" i="1"/>
  <c r="D2518" i="1"/>
  <c r="Q2517" i="1"/>
  <c r="P2517" i="1"/>
  <c r="O2517" i="1"/>
  <c r="J2517" i="1"/>
  <c r="D2517" i="1"/>
  <c r="Q2516" i="1"/>
  <c r="P2516" i="1"/>
  <c r="O2516" i="1"/>
  <c r="J2516" i="1"/>
  <c r="D2516" i="1"/>
  <c r="Q2515" i="1"/>
  <c r="P2515" i="1"/>
  <c r="O2515" i="1"/>
  <c r="J2515" i="1"/>
  <c r="D2515" i="1"/>
  <c r="Q2514" i="1"/>
  <c r="P2514" i="1"/>
  <c r="O2514" i="1"/>
  <c r="J2514" i="1"/>
  <c r="D2514" i="1"/>
  <c r="Q2513" i="1"/>
  <c r="P2513" i="1"/>
  <c r="O2513" i="1"/>
  <c r="J2513" i="1"/>
  <c r="D2513" i="1"/>
  <c r="Q2512" i="1"/>
  <c r="P2512" i="1"/>
  <c r="O2512" i="1"/>
  <c r="J2512" i="1"/>
  <c r="D2512" i="1"/>
  <c r="Q2511" i="1"/>
  <c r="P2511" i="1"/>
  <c r="O2511" i="1"/>
  <c r="J2511" i="1"/>
  <c r="D2511" i="1"/>
  <c r="Q2510" i="1"/>
  <c r="P2510" i="1"/>
  <c r="O2510" i="1"/>
  <c r="J2510" i="1"/>
  <c r="D2510" i="1"/>
  <c r="Q2509" i="1"/>
  <c r="P2509" i="1"/>
  <c r="O2509" i="1"/>
  <c r="J2509" i="1"/>
  <c r="D2509" i="1"/>
  <c r="Q2508" i="1"/>
  <c r="P2508" i="1"/>
  <c r="O2508" i="1"/>
  <c r="J2508" i="1"/>
  <c r="D2508" i="1"/>
  <c r="Q2507" i="1"/>
  <c r="P2507" i="1"/>
  <c r="O2507" i="1"/>
  <c r="J2507" i="1"/>
  <c r="D2507" i="1"/>
  <c r="Q2506" i="1"/>
  <c r="P2506" i="1"/>
  <c r="O2506" i="1"/>
  <c r="J2506" i="1"/>
  <c r="D2506" i="1"/>
  <c r="Q2505" i="1"/>
  <c r="P2505" i="1"/>
  <c r="O2505" i="1"/>
  <c r="J2505" i="1"/>
  <c r="D2505" i="1"/>
  <c r="Q2504" i="1"/>
  <c r="P2504" i="1"/>
  <c r="O2504" i="1"/>
  <c r="J2504" i="1"/>
  <c r="D2504" i="1"/>
  <c r="Q2503" i="1"/>
  <c r="P2503" i="1"/>
  <c r="O2503" i="1"/>
  <c r="J2503" i="1"/>
  <c r="D2503" i="1"/>
  <c r="Q2502" i="1"/>
  <c r="P2502" i="1"/>
  <c r="O2502" i="1"/>
  <c r="J2502" i="1"/>
  <c r="D2502" i="1"/>
  <c r="Q2501" i="1"/>
  <c r="P2501" i="1"/>
  <c r="O2501" i="1"/>
  <c r="J2501" i="1"/>
  <c r="D2501" i="1"/>
  <c r="Q2500" i="1"/>
  <c r="P2500" i="1"/>
  <c r="O2500" i="1"/>
  <c r="J2500" i="1"/>
  <c r="D2500" i="1"/>
  <c r="Q2499" i="1"/>
  <c r="P2499" i="1"/>
  <c r="O2499" i="1"/>
  <c r="J2499" i="1"/>
  <c r="D2499" i="1"/>
  <c r="Q2498" i="1"/>
  <c r="P2498" i="1"/>
  <c r="O2498" i="1"/>
  <c r="J2498" i="1"/>
  <c r="D2498" i="1"/>
  <c r="Q2497" i="1"/>
  <c r="P2497" i="1"/>
  <c r="O2497" i="1"/>
  <c r="J2497" i="1"/>
  <c r="D2497" i="1"/>
  <c r="Q2496" i="1"/>
  <c r="P2496" i="1"/>
  <c r="O2496" i="1"/>
  <c r="J2496" i="1"/>
  <c r="D2496" i="1"/>
  <c r="Q2495" i="1"/>
  <c r="P2495" i="1"/>
  <c r="O2495" i="1"/>
  <c r="J2495" i="1"/>
  <c r="D2495" i="1"/>
  <c r="Q2494" i="1"/>
  <c r="P2494" i="1"/>
  <c r="O2494" i="1"/>
  <c r="J2494" i="1"/>
  <c r="D2494" i="1"/>
  <c r="Q2493" i="1"/>
  <c r="P2493" i="1"/>
  <c r="O2493" i="1"/>
  <c r="J2493" i="1"/>
  <c r="D2493" i="1"/>
  <c r="Q2492" i="1"/>
  <c r="P2492" i="1"/>
  <c r="O2492" i="1"/>
  <c r="J2492" i="1"/>
  <c r="D2492" i="1"/>
  <c r="Q2491" i="1"/>
  <c r="P2491" i="1"/>
  <c r="O2491" i="1"/>
  <c r="J2491" i="1"/>
  <c r="D2491" i="1"/>
  <c r="Q2490" i="1"/>
  <c r="P2490" i="1"/>
  <c r="O2490" i="1"/>
  <c r="J2490" i="1"/>
  <c r="D2490" i="1"/>
  <c r="Q2489" i="1"/>
  <c r="P2489" i="1"/>
  <c r="O2489" i="1"/>
  <c r="J2489" i="1"/>
  <c r="D2489" i="1"/>
  <c r="Q2488" i="1"/>
  <c r="P2488" i="1"/>
  <c r="O2488" i="1"/>
  <c r="J2488" i="1"/>
  <c r="D2488" i="1"/>
  <c r="Q2487" i="1"/>
  <c r="P2487" i="1"/>
  <c r="O2487" i="1"/>
  <c r="J2487" i="1"/>
  <c r="D2487" i="1"/>
  <c r="Q2486" i="1"/>
  <c r="P2486" i="1"/>
  <c r="O2486" i="1"/>
  <c r="J2486" i="1"/>
  <c r="D2486" i="1"/>
  <c r="Q2485" i="1"/>
  <c r="P2485" i="1"/>
  <c r="O2485" i="1"/>
  <c r="J2485" i="1"/>
  <c r="D2485" i="1"/>
  <c r="Q2484" i="1"/>
  <c r="P2484" i="1"/>
  <c r="O2484" i="1"/>
  <c r="J2484" i="1"/>
  <c r="D2484" i="1"/>
  <c r="Q2483" i="1"/>
  <c r="P2483" i="1"/>
  <c r="O2483" i="1"/>
  <c r="J2483" i="1"/>
  <c r="D2483" i="1"/>
  <c r="Q2482" i="1"/>
  <c r="P2482" i="1"/>
  <c r="O2482" i="1"/>
  <c r="J2482" i="1"/>
  <c r="D2482" i="1"/>
  <c r="Q2481" i="1"/>
  <c r="P2481" i="1"/>
  <c r="O2481" i="1"/>
  <c r="J2481" i="1"/>
  <c r="D2481" i="1"/>
  <c r="Q2480" i="1"/>
  <c r="P2480" i="1"/>
  <c r="O2480" i="1"/>
  <c r="J2480" i="1"/>
  <c r="D2480" i="1"/>
  <c r="Q2479" i="1"/>
  <c r="P2479" i="1"/>
  <c r="O2479" i="1"/>
  <c r="J2479" i="1"/>
  <c r="D2479" i="1"/>
  <c r="Q2478" i="1"/>
  <c r="P2478" i="1"/>
  <c r="O2478" i="1"/>
  <c r="J2478" i="1"/>
  <c r="D2478" i="1"/>
  <c r="Q2477" i="1"/>
  <c r="P2477" i="1"/>
  <c r="O2477" i="1"/>
  <c r="J2477" i="1"/>
  <c r="D2477" i="1"/>
  <c r="Q2476" i="1"/>
  <c r="P2476" i="1"/>
  <c r="O2476" i="1"/>
  <c r="J2476" i="1"/>
  <c r="D2476" i="1"/>
  <c r="Q2475" i="1"/>
  <c r="P2475" i="1"/>
  <c r="O2475" i="1"/>
  <c r="J2475" i="1"/>
  <c r="D2475" i="1"/>
  <c r="Q2474" i="1"/>
  <c r="P2474" i="1"/>
  <c r="O2474" i="1"/>
  <c r="J2474" i="1"/>
  <c r="D2474" i="1"/>
  <c r="Q2473" i="1"/>
  <c r="P2473" i="1"/>
  <c r="O2473" i="1"/>
  <c r="J2473" i="1"/>
  <c r="D2473" i="1"/>
  <c r="Q2472" i="1"/>
  <c r="P2472" i="1"/>
  <c r="O2472" i="1"/>
  <c r="J2472" i="1"/>
  <c r="D2472" i="1"/>
  <c r="Q2471" i="1"/>
  <c r="P2471" i="1"/>
  <c r="O2471" i="1"/>
  <c r="J2471" i="1"/>
  <c r="D2471" i="1"/>
  <c r="Q2470" i="1"/>
  <c r="P2470" i="1"/>
  <c r="O2470" i="1"/>
  <c r="J2470" i="1"/>
  <c r="D2470" i="1"/>
  <c r="Q2469" i="1"/>
  <c r="P2469" i="1"/>
  <c r="O2469" i="1"/>
  <c r="J2469" i="1"/>
  <c r="D2469" i="1"/>
  <c r="Q2468" i="1"/>
  <c r="P2468" i="1"/>
  <c r="O2468" i="1"/>
  <c r="J2468" i="1"/>
  <c r="D2468" i="1"/>
  <c r="Q2467" i="1"/>
  <c r="P2467" i="1"/>
  <c r="O2467" i="1"/>
  <c r="J2467" i="1"/>
  <c r="D2467" i="1"/>
  <c r="Q2466" i="1"/>
  <c r="P2466" i="1"/>
  <c r="O2466" i="1"/>
  <c r="J2466" i="1"/>
  <c r="D2466" i="1"/>
  <c r="Q2465" i="1"/>
  <c r="P2465" i="1"/>
  <c r="O2465" i="1"/>
  <c r="J2465" i="1"/>
  <c r="D2465" i="1"/>
  <c r="Q2464" i="1"/>
  <c r="P2464" i="1"/>
  <c r="O2464" i="1"/>
  <c r="J2464" i="1"/>
  <c r="D2464" i="1"/>
  <c r="Q2463" i="1"/>
  <c r="P2463" i="1"/>
  <c r="O2463" i="1"/>
  <c r="J2463" i="1"/>
  <c r="D2463" i="1"/>
  <c r="Q2462" i="1"/>
  <c r="P2462" i="1"/>
  <c r="O2462" i="1"/>
  <c r="J2462" i="1"/>
  <c r="D2462" i="1"/>
  <c r="Q2461" i="1"/>
  <c r="P2461" i="1"/>
  <c r="O2461" i="1"/>
  <c r="J2461" i="1"/>
  <c r="D2461" i="1"/>
  <c r="Q2460" i="1"/>
  <c r="P2460" i="1"/>
  <c r="O2460" i="1"/>
  <c r="J2460" i="1"/>
  <c r="D2460" i="1"/>
  <c r="Q2459" i="1"/>
  <c r="P2459" i="1"/>
  <c r="O2459" i="1"/>
  <c r="J2459" i="1"/>
  <c r="D2459" i="1"/>
  <c r="Q2458" i="1"/>
  <c r="P2458" i="1"/>
  <c r="O2458" i="1"/>
  <c r="J2458" i="1"/>
  <c r="D2458" i="1"/>
  <c r="Q2457" i="1"/>
  <c r="P2457" i="1"/>
  <c r="O2457" i="1"/>
  <c r="J2457" i="1"/>
  <c r="D2457" i="1"/>
  <c r="Q2456" i="1"/>
  <c r="P2456" i="1"/>
  <c r="O2456" i="1"/>
  <c r="J2456" i="1"/>
  <c r="D2456" i="1"/>
  <c r="Q2455" i="1"/>
  <c r="P2455" i="1"/>
  <c r="O2455" i="1"/>
  <c r="J2455" i="1"/>
  <c r="D2455" i="1"/>
  <c r="Q2454" i="1"/>
  <c r="P2454" i="1"/>
  <c r="O2454" i="1"/>
  <c r="J2454" i="1"/>
  <c r="D2454" i="1"/>
  <c r="Q2453" i="1"/>
  <c r="P2453" i="1"/>
  <c r="O2453" i="1"/>
  <c r="J2453" i="1"/>
  <c r="D2453" i="1"/>
  <c r="Q2452" i="1"/>
  <c r="P2452" i="1"/>
  <c r="O2452" i="1"/>
  <c r="J2452" i="1"/>
  <c r="D2452" i="1"/>
  <c r="Q2451" i="1"/>
  <c r="P2451" i="1"/>
  <c r="O2451" i="1"/>
  <c r="J2451" i="1"/>
  <c r="D2451" i="1"/>
  <c r="Q2450" i="1"/>
  <c r="P2450" i="1"/>
  <c r="O2450" i="1"/>
  <c r="J2450" i="1"/>
  <c r="D2450" i="1"/>
  <c r="Q2449" i="1"/>
  <c r="P2449" i="1"/>
  <c r="O2449" i="1"/>
  <c r="J2449" i="1"/>
  <c r="D2449" i="1"/>
  <c r="Q2448" i="1"/>
  <c r="P2448" i="1"/>
  <c r="O2448" i="1"/>
  <c r="J2448" i="1"/>
  <c r="D2448" i="1"/>
  <c r="Q2447" i="1"/>
  <c r="P2447" i="1"/>
  <c r="O2447" i="1"/>
  <c r="J2447" i="1"/>
  <c r="D2447" i="1"/>
  <c r="Q2446" i="1"/>
  <c r="P2446" i="1"/>
  <c r="O2446" i="1"/>
  <c r="J2446" i="1"/>
  <c r="D2446" i="1"/>
  <c r="Q2445" i="1"/>
  <c r="P2445" i="1"/>
  <c r="O2445" i="1"/>
  <c r="J2445" i="1"/>
  <c r="D2445" i="1"/>
  <c r="Q2444" i="1"/>
  <c r="P2444" i="1"/>
  <c r="O2444" i="1"/>
  <c r="J2444" i="1"/>
  <c r="D2444" i="1"/>
  <c r="Q2443" i="1"/>
  <c r="P2443" i="1"/>
  <c r="O2443" i="1"/>
  <c r="J2443" i="1"/>
  <c r="D2443" i="1"/>
  <c r="Q2442" i="1"/>
  <c r="P2442" i="1"/>
  <c r="O2442" i="1"/>
  <c r="J2442" i="1"/>
  <c r="D2442" i="1"/>
  <c r="Q2441" i="1"/>
  <c r="P2441" i="1"/>
  <c r="O2441" i="1"/>
  <c r="J2441" i="1"/>
  <c r="D2441" i="1"/>
  <c r="Q2440" i="1"/>
  <c r="P2440" i="1"/>
  <c r="O2440" i="1"/>
  <c r="J2440" i="1"/>
  <c r="D2440" i="1"/>
  <c r="Q2439" i="1"/>
  <c r="P2439" i="1"/>
  <c r="O2439" i="1"/>
  <c r="J2439" i="1"/>
  <c r="D2439" i="1"/>
  <c r="Q2438" i="1"/>
  <c r="P2438" i="1"/>
  <c r="O2438" i="1"/>
  <c r="J2438" i="1"/>
  <c r="D2438" i="1"/>
  <c r="Q2437" i="1"/>
  <c r="P2437" i="1"/>
  <c r="O2437" i="1"/>
  <c r="J2437" i="1"/>
  <c r="D2437" i="1"/>
  <c r="Q2436" i="1"/>
  <c r="P2436" i="1"/>
  <c r="O2436" i="1"/>
  <c r="J2436" i="1"/>
  <c r="D2436" i="1"/>
  <c r="Q2435" i="1"/>
  <c r="P2435" i="1"/>
  <c r="O2435" i="1"/>
  <c r="J2435" i="1"/>
  <c r="D2435" i="1"/>
  <c r="Q2434" i="1"/>
  <c r="P2434" i="1"/>
  <c r="O2434" i="1"/>
  <c r="J2434" i="1"/>
  <c r="D2434" i="1"/>
  <c r="Q2433" i="1"/>
  <c r="P2433" i="1"/>
  <c r="O2433" i="1"/>
  <c r="J2433" i="1"/>
  <c r="D2433" i="1"/>
  <c r="Q2432" i="1"/>
  <c r="P2432" i="1"/>
  <c r="O2432" i="1"/>
  <c r="J2432" i="1"/>
  <c r="D2432" i="1"/>
  <c r="Q2431" i="1"/>
  <c r="P2431" i="1"/>
  <c r="O2431" i="1"/>
  <c r="J2431" i="1"/>
  <c r="D2431" i="1"/>
  <c r="Q2430" i="1"/>
  <c r="P2430" i="1"/>
  <c r="O2430" i="1"/>
  <c r="J2430" i="1"/>
  <c r="D2430" i="1"/>
  <c r="Q2429" i="1"/>
  <c r="P2429" i="1"/>
  <c r="O2429" i="1"/>
  <c r="J2429" i="1"/>
  <c r="D2429" i="1"/>
  <c r="Q2428" i="1"/>
  <c r="P2428" i="1"/>
  <c r="O2428" i="1"/>
  <c r="J2428" i="1"/>
  <c r="D2428" i="1"/>
  <c r="Q2427" i="1"/>
  <c r="P2427" i="1"/>
  <c r="O2427" i="1"/>
  <c r="J2427" i="1"/>
  <c r="D2427" i="1"/>
  <c r="Q2426" i="1"/>
  <c r="P2426" i="1"/>
  <c r="O2426" i="1"/>
  <c r="J2426" i="1"/>
  <c r="D2426" i="1"/>
  <c r="Q2425" i="1"/>
  <c r="P2425" i="1"/>
  <c r="O2425" i="1"/>
  <c r="J2425" i="1"/>
  <c r="D2425" i="1"/>
  <c r="Q2424" i="1"/>
  <c r="P2424" i="1"/>
  <c r="O2424" i="1"/>
  <c r="J2424" i="1"/>
  <c r="D2424" i="1"/>
  <c r="Q2423" i="1"/>
  <c r="P2423" i="1"/>
  <c r="O2423" i="1"/>
  <c r="J2423" i="1"/>
  <c r="D2423" i="1"/>
  <c r="Q2422" i="1"/>
  <c r="P2422" i="1"/>
  <c r="O2422" i="1"/>
  <c r="J2422" i="1"/>
  <c r="D2422" i="1"/>
  <c r="Q2421" i="1"/>
  <c r="P2421" i="1"/>
  <c r="O2421" i="1"/>
  <c r="J2421" i="1"/>
  <c r="D2421" i="1"/>
  <c r="Q2420" i="1"/>
  <c r="P2420" i="1"/>
  <c r="O2420" i="1"/>
  <c r="J2420" i="1"/>
  <c r="D2420" i="1"/>
  <c r="Q2419" i="1"/>
  <c r="P2419" i="1"/>
  <c r="O2419" i="1"/>
  <c r="J2419" i="1"/>
  <c r="D2419" i="1"/>
  <c r="Q2418" i="1"/>
  <c r="P2418" i="1"/>
  <c r="O2418" i="1"/>
  <c r="J2418" i="1"/>
  <c r="D2418" i="1"/>
  <c r="Q2417" i="1"/>
  <c r="P2417" i="1"/>
  <c r="O2417" i="1"/>
  <c r="J2417" i="1"/>
  <c r="D2417" i="1"/>
  <c r="Q2416" i="1"/>
  <c r="P2416" i="1"/>
  <c r="O2416" i="1"/>
  <c r="J2416" i="1"/>
  <c r="D2416" i="1"/>
  <c r="Q2415" i="1"/>
  <c r="P2415" i="1"/>
  <c r="O2415" i="1"/>
  <c r="J2415" i="1"/>
  <c r="D2415" i="1"/>
  <c r="Q2414" i="1"/>
  <c r="P2414" i="1"/>
  <c r="O2414" i="1"/>
  <c r="J2414" i="1"/>
  <c r="D2414" i="1"/>
  <c r="Q2413" i="1"/>
  <c r="P2413" i="1"/>
  <c r="O2413" i="1"/>
  <c r="J2413" i="1"/>
  <c r="D2413" i="1"/>
  <c r="Q2412" i="1"/>
  <c r="P2412" i="1"/>
  <c r="O2412" i="1"/>
  <c r="J2412" i="1"/>
  <c r="D2412" i="1"/>
  <c r="Q2411" i="1"/>
  <c r="P2411" i="1"/>
  <c r="O2411" i="1"/>
  <c r="J2411" i="1"/>
  <c r="D2411" i="1"/>
  <c r="Q2410" i="1"/>
  <c r="P2410" i="1"/>
  <c r="O2410" i="1"/>
  <c r="J2410" i="1"/>
  <c r="D2410" i="1"/>
  <c r="Q2409" i="1"/>
  <c r="P2409" i="1"/>
  <c r="O2409" i="1"/>
  <c r="J2409" i="1"/>
  <c r="D2409" i="1"/>
  <c r="Q2408" i="1"/>
  <c r="P2408" i="1"/>
  <c r="O2408" i="1"/>
  <c r="J2408" i="1"/>
  <c r="D2408" i="1"/>
  <c r="Q2407" i="1"/>
  <c r="P2407" i="1"/>
  <c r="O2407" i="1"/>
  <c r="J2407" i="1"/>
  <c r="D2407" i="1"/>
  <c r="Q2406" i="1"/>
  <c r="P2406" i="1"/>
  <c r="O2406" i="1"/>
  <c r="J2406" i="1"/>
  <c r="D2406" i="1"/>
  <c r="Q2405" i="1"/>
  <c r="P2405" i="1"/>
  <c r="O2405" i="1"/>
  <c r="J2405" i="1"/>
  <c r="D2405" i="1"/>
  <c r="Q2404" i="1"/>
  <c r="P2404" i="1"/>
  <c r="O2404" i="1"/>
  <c r="J2404" i="1"/>
  <c r="D2404" i="1"/>
  <c r="Q2403" i="1"/>
  <c r="P2403" i="1"/>
  <c r="O2403" i="1"/>
  <c r="J2403" i="1"/>
  <c r="D2403" i="1"/>
  <c r="Q2402" i="1"/>
  <c r="P2402" i="1"/>
  <c r="O2402" i="1"/>
  <c r="J2402" i="1"/>
  <c r="D2402" i="1"/>
  <c r="Q2401" i="1"/>
  <c r="P2401" i="1"/>
  <c r="O2401" i="1"/>
  <c r="J2401" i="1"/>
  <c r="D2401" i="1"/>
  <c r="Q2400" i="1"/>
  <c r="P2400" i="1"/>
  <c r="O2400" i="1"/>
  <c r="J2400" i="1"/>
  <c r="D2400" i="1"/>
  <c r="Q2399" i="1"/>
  <c r="P2399" i="1"/>
  <c r="O2399" i="1"/>
  <c r="J2399" i="1"/>
  <c r="D2399" i="1"/>
  <c r="Q2398" i="1"/>
  <c r="P2398" i="1"/>
  <c r="O2398" i="1"/>
  <c r="J2398" i="1"/>
  <c r="D2398" i="1"/>
  <c r="Q2397" i="1"/>
  <c r="P2397" i="1"/>
  <c r="O2397" i="1"/>
  <c r="J2397" i="1"/>
  <c r="D2397" i="1"/>
  <c r="Q2396" i="1"/>
  <c r="P2396" i="1"/>
  <c r="O2396" i="1"/>
  <c r="J2396" i="1"/>
  <c r="D2396" i="1"/>
  <c r="Q2395" i="1"/>
  <c r="P2395" i="1"/>
  <c r="O2395" i="1"/>
  <c r="J2395" i="1"/>
  <c r="D2395" i="1"/>
  <c r="Q2394" i="1"/>
  <c r="P2394" i="1"/>
  <c r="O2394" i="1"/>
  <c r="J2394" i="1"/>
  <c r="D2394" i="1"/>
  <c r="Q2393" i="1"/>
  <c r="P2393" i="1"/>
  <c r="O2393" i="1"/>
  <c r="J2393" i="1"/>
  <c r="D2393" i="1"/>
  <c r="Q2392" i="1"/>
  <c r="P2392" i="1"/>
  <c r="O2392" i="1"/>
  <c r="J2392" i="1"/>
  <c r="D2392" i="1"/>
  <c r="Q2391" i="1"/>
  <c r="P2391" i="1"/>
  <c r="O2391" i="1"/>
  <c r="J2391" i="1"/>
  <c r="D2391" i="1"/>
  <c r="Q2390" i="1"/>
  <c r="P2390" i="1"/>
  <c r="O2390" i="1"/>
  <c r="J2390" i="1"/>
  <c r="D2390" i="1"/>
  <c r="Q2389" i="1"/>
  <c r="P2389" i="1"/>
  <c r="O2389" i="1"/>
  <c r="J2389" i="1"/>
  <c r="D2389" i="1"/>
  <c r="Q2388" i="1"/>
  <c r="P2388" i="1"/>
  <c r="O2388" i="1"/>
  <c r="J2388" i="1"/>
  <c r="D2388" i="1"/>
  <c r="Q2387" i="1"/>
  <c r="P2387" i="1"/>
  <c r="O2387" i="1"/>
  <c r="J2387" i="1"/>
  <c r="D2387" i="1"/>
  <c r="Q2386" i="1"/>
  <c r="P2386" i="1"/>
  <c r="O2386" i="1"/>
  <c r="J2386" i="1"/>
  <c r="D2386" i="1"/>
  <c r="Q2385" i="1"/>
  <c r="P2385" i="1"/>
  <c r="O2385" i="1"/>
  <c r="J2385" i="1"/>
  <c r="D2385" i="1"/>
  <c r="Q2384" i="1"/>
  <c r="P2384" i="1"/>
  <c r="O2384" i="1"/>
  <c r="J2384" i="1"/>
  <c r="D2384" i="1"/>
  <c r="Q2383" i="1"/>
  <c r="P2383" i="1"/>
  <c r="O2383" i="1"/>
  <c r="J2383" i="1"/>
  <c r="D2383" i="1"/>
  <c r="Q2382" i="1"/>
  <c r="P2382" i="1"/>
  <c r="O2382" i="1"/>
  <c r="J2382" i="1"/>
  <c r="D2382" i="1"/>
  <c r="Q2381" i="1"/>
  <c r="P2381" i="1"/>
  <c r="O2381" i="1"/>
  <c r="J2381" i="1"/>
  <c r="D2381" i="1"/>
  <c r="Q2380" i="1"/>
  <c r="P2380" i="1"/>
  <c r="O2380" i="1"/>
  <c r="J2380" i="1"/>
  <c r="D2380" i="1"/>
  <c r="Q2379" i="1"/>
  <c r="P2379" i="1"/>
  <c r="O2379" i="1"/>
  <c r="J2379" i="1"/>
  <c r="D2379" i="1"/>
  <c r="Q2378" i="1"/>
  <c r="P2378" i="1"/>
  <c r="O2378" i="1"/>
  <c r="J2378" i="1"/>
  <c r="D2378" i="1"/>
  <c r="Q2377" i="1"/>
  <c r="P2377" i="1"/>
  <c r="O2377" i="1"/>
  <c r="J2377" i="1"/>
  <c r="D2377" i="1"/>
  <c r="Q2376" i="1"/>
  <c r="P2376" i="1"/>
  <c r="O2376" i="1"/>
  <c r="J2376" i="1"/>
  <c r="D2376" i="1"/>
  <c r="Q2375" i="1"/>
  <c r="P2375" i="1"/>
  <c r="O2375" i="1"/>
  <c r="J2375" i="1"/>
  <c r="D2375" i="1"/>
  <c r="Q2374" i="1"/>
  <c r="P2374" i="1"/>
  <c r="O2374" i="1"/>
  <c r="J2374" i="1"/>
  <c r="D2374" i="1"/>
  <c r="Q2373" i="1"/>
  <c r="P2373" i="1"/>
  <c r="O2373" i="1"/>
  <c r="J2373" i="1"/>
  <c r="D2373" i="1"/>
  <c r="Q2372" i="1"/>
  <c r="P2372" i="1"/>
  <c r="O2372" i="1"/>
  <c r="J2372" i="1"/>
  <c r="D2372" i="1"/>
  <c r="Q2371" i="1"/>
  <c r="P2371" i="1"/>
  <c r="O2371" i="1"/>
  <c r="J2371" i="1"/>
  <c r="D2371" i="1"/>
  <c r="Q2370" i="1"/>
  <c r="P2370" i="1"/>
  <c r="O2370" i="1"/>
  <c r="J2370" i="1"/>
  <c r="D2370" i="1"/>
  <c r="Q2369" i="1"/>
  <c r="P2369" i="1"/>
  <c r="O2369" i="1"/>
  <c r="J2369" i="1"/>
  <c r="D2369" i="1"/>
  <c r="Q2368" i="1"/>
  <c r="P2368" i="1"/>
  <c r="O2368" i="1"/>
  <c r="J2368" i="1"/>
  <c r="D2368" i="1"/>
  <c r="Q2367" i="1"/>
  <c r="P2367" i="1"/>
  <c r="O2367" i="1"/>
  <c r="J2367" i="1"/>
  <c r="D2367" i="1"/>
  <c r="Q2366" i="1"/>
  <c r="P2366" i="1"/>
  <c r="O2366" i="1"/>
  <c r="J2366" i="1"/>
  <c r="D2366" i="1"/>
  <c r="Q2365" i="1"/>
  <c r="P2365" i="1"/>
  <c r="O2365" i="1"/>
  <c r="J2365" i="1"/>
  <c r="D2365" i="1"/>
  <c r="Q2364" i="1"/>
  <c r="P2364" i="1"/>
  <c r="O2364" i="1"/>
  <c r="J2364" i="1"/>
  <c r="D2364" i="1"/>
  <c r="Q2363" i="1"/>
  <c r="P2363" i="1"/>
  <c r="O2363" i="1"/>
  <c r="J2363" i="1"/>
  <c r="D2363" i="1"/>
  <c r="Q2362" i="1"/>
  <c r="P2362" i="1"/>
  <c r="O2362" i="1"/>
  <c r="J2362" i="1"/>
  <c r="D2362" i="1"/>
  <c r="Q2361" i="1"/>
  <c r="P2361" i="1"/>
  <c r="O2361" i="1"/>
  <c r="J2361" i="1"/>
  <c r="D2361" i="1"/>
  <c r="Q2360" i="1"/>
  <c r="P2360" i="1"/>
  <c r="O2360" i="1"/>
  <c r="J2360" i="1"/>
  <c r="D2360" i="1"/>
  <c r="Q2359" i="1"/>
  <c r="P2359" i="1"/>
  <c r="O2359" i="1"/>
  <c r="J2359" i="1"/>
  <c r="D2359" i="1"/>
  <c r="Q2358" i="1"/>
  <c r="P2358" i="1"/>
  <c r="O2358" i="1"/>
  <c r="J2358" i="1"/>
  <c r="D2358" i="1"/>
  <c r="Q2357" i="1"/>
  <c r="P2357" i="1"/>
  <c r="O2357" i="1"/>
  <c r="J2357" i="1"/>
  <c r="D2357" i="1"/>
  <c r="Q2356" i="1"/>
  <c r="P2356" i="1"/>
  <c r="O2356" i="1"/>
  <c r="J2356" i="1"/>
  <c r="D2356" i="1"/>
  <c r="Q2355" i="1"/>
  <c r="P2355" i="1"/>
  <c r="O2355" i="1"/>
  <c r="J2355" i="1"/>
  <c r="D2355" i="1"/>
  <c r="Q2354" i="1"/>
  <c r="P2354" i="1"/>
  <c r="O2354" i="1"/>
  <c r="J2354" i="1"/>
  <c r="D2354" i="1"/>
  <c r="Q2353" i="1"/>
  <c r="P2353" i="1"/>
  <c r="O2353" i="1"/>
  <c r="J2353" i="1"/>
  <c r="D2353" i="1"/>
  <c r="Q2352" i="1"/>
  <c r="P2352" i="1"/>
  <c r="O2352" i="1"/>
  <c r="J2352" i="1"/>
  <c r="D2352" i="1"/>
  <c r="Q2351" i="1"/>
  <c r="P2351" i="1"/>
  <c r="O2351" i="1"/>
  <c r="J2351" i="1"/>
  <c r="D2351" i="1"/>
  <c r="Q2350" i="1"/>
  <c r="P2350" i="1"/>
  <c r="O2350" i="1"/>
  <c r="J2350" i="1"/>
  <c r="D2350" i="1"/>
  <c r="Q2349" i="1"/>
  <c r="P2349" i="1"/>
  <c r="O2349" i="1"/>
  <c r="J2349" i="1"/>
  <c r="D2349" i="1"/>
  <c r="Q2348" i="1"/>
  <c r="P2348" i="1"/>
  <c r="O2348" i="1"/>
  <c r="J2348" i="1"/>
  <c r="D2348" i="1"/>
  <c r="Q2347" i="1"/>
  <c r="P2347" i="1"/>
  <c r="O2347" i="1"/>
  <c r="J2347" i="1"/>
  <c r="D2347" i="1"/>
  <c r="Q2346" i="1"/>
  <c r="P2346" i="1"/>
  <c r="O2346" i="1"/>
  <c r="J2346" i="1"/>
  <c r="D2346" i="1"/>
  <c r="Q2345" i="1"/>
  <c r="P2345" i="1"/>
  <c r="O2345" i="1"/>
  <c r="J2345" i="1"/>
  <c r="D2345" i="1"/>
  <c r="Q2344" i="1"/>
  <c r="P2344" i="1"/>
  <c r="O2344" i="1"/>
  <c r="J2344" i="1"/>
  <c r="D2344" i="1"/>
  <c r="Q2343" i="1"/>
  <c r="P2343" i="1"/>
  <c r="O2343" i="1"/>
  <c r="J2343" i="1"/>
  <c r="D2343" i="1"/>
  <c r="Q2342" i="1"/>
  <c r="P2342" i="1"/>
  <c r="O2342" i="1"/>
  <c r="J2342" i="1"/>
  <c r="D2342" i="1"/>
  <c r="Q2341" i="1"/>
  <c r="P2341" i="1"/>
  <c r="O2341" i="1"/>
  <c r="J2341" i="1"/>
  <c r="D2341" i="1"/>
  <c r="Q2340" i="1"/>
  <c r="P2340" i="1"/>
  <c r="O2340" i="1"/>
  <c r="J2340" i="1"/>
  <c r="D2340" i="1"/>
  <c r="Q2339" i="1"/>
  <c r="P2339" i="1"/>
  <c r="O2339" i="1"/>
  <c r="J2339" i="1"/>
  <c r="D2339" i="1"/>
  <c r="Q2338" i="1"/>
  <c r="P2338" i="1"/>
  <c r="O2338" i="1"/>
  <c r="J2338" i="1"/>
  <c r="D2338" i="1"/>
  <c r="Q2337" i="1"/>
  <c r="P2337" i="1"/>
  <c r="O2337" i="1"/>
  <c r="J2337" i="1"/>
  <c r="D2337" i="1"/>
  <c r="Q2336" i="1"/>
  <c r="P2336" i="1"/>
  <c r="O2336" i="1"/>
  <c r="J2336" i="1"/>
  <c r="D2336" i="1"/>
  <c r="Q2335" i="1"/>
  <c r="P2335" i="1"/>
  <c r="O2335" i="1"/>
  <c r="J2335" i="1"/>
  <c r="D2335" i="1"/>
  <c r="Q2334" i="1"/>
  <c r="P2334" i="1"/>
  <c r="O2334" i="1"/>
  <c r="J2334" i="1"/>
  <c r="D2334" i="1"/>
  <c r="Q2333" i="1"/>
  <c r="P2333" i="1"/>
  <c r="O2333" i="1"/>
  <c r="J2333" i="1"/>
  <c r="D2333" i="1"/>
  <c r="Q2332" i="1"/>
  <c r="P2332" i="1"/>
  <c r="O2332" i="1"/>
  <c r="J2332" i="1"/>
  <c r="D2332" i="1"/>
  <c r="Q2331" i="1"/>
  <c r="P2331" i="1"/>
  <c r="O2331" i="1"/>
  <c r="J2331" i="1"/>
  <c r="D2331" i="1"/>
  <c r="Q2330" i="1"/>
  <c r="P2330" i="1"/>
  <c r="O2330" i="1"/>
  <c r="J2330" i="1"/>
  <c r="D2330" i="1"/>
  <c r="Q2329" i="1"/>
  <c r="P2329" i="1"/>
  <c r="O2329" i="1"/>
  <c r="J2329" i="1"/>
  <c r="D2329" i="1"/>
  <c r="Q2328" i="1"/>
  <c r="P2328" i="1"/>
  <c r="O2328" i="1"/>
  <c r="J2328" i="1"/>
  <c r="D2328" i="1"/>
  <c r="Q2327" i="1"/>
  <c r="P2327" i="1"/>
  <c r="O2327" i="1"/>
  <c r="J2327" i="1"/>
  <c r="D2327" i="1"/>
  <c r="Q2326" i="1"/>
  <c r="P2326" i="1"/>
  <c r="O2326" i="1"/>
  <c r="J2326" i="1"/>
  <c r="D2326" i="1"/>
  <c r="Q2325" i="1"/>
  <c r="P2325" i="1"/>
  <c r="O2325" i="1"/>
  <c r="J2325" i="1"/>
  <c r="D2325" i="1"/>
  <c r="Q2324" i="1"/>
  <c r="P2324" i="1"/>
  <c r="O2324" i="1"/>
  <c r="J2324" i="1"/>
  <c r="D2324" i="1"/>
  <c r="Q2323" i="1"/>
  <c r="P2323" i="1"/>
  <c r="O2323" i="1"/>
  <c r="J2323" i="1"/>
  <c r="D2323" i="1"/>
  <c r="Q2322" i="1"/>
  <c r="P2322" i="1"/>
  <c r="O2322" i="1"/>
  <c r="J2322" i="1"/>
  <c r="D2322" i="1"/>
  <c r="Q2321" i="1"/>
  <c r="P2321" i="1"/>
  <c r="O2321" i="1"/>
  <c r="J2321" i="1"/>
  <c r="D2321" i="1"/>
  <c r="Q2320" i="1"/>
  <c r="P2320" i="1"/>
  <c r="O2320" i="1"/>
  <c r="J2320" i="1"/>
  <c r="D2320" i="1"/>
  <c r="Q2319" i="1"/>
  <c r="P2319" i="1"/>
  <c r="O2319" i="1"/>
  <c r="J2319" i="1"/>
  <c r="D2319" i="1"/>
  <c r="Q2318" i="1"/>
  <c r="P2318" i="1"/>
  <c r="O2318" i="1"/>
  <c r="J2318" i="1"/>
  <c r="D2318" i="1"/>
  <c r="Q2317" i="1"/>
  <c r="P2317" i="1"/>
  <c r="O2317" i="1"/>
  <c r="J2317" i="1"/>
  <c r="D2317" i="1"/>
  <c r="Q2316" i="1"/>
  <c r="P2316" i="1"/>
  <c r="O2316" i="1"/>
  <c r="J2316" i="1"/>
  <c r="D2316" i="1"/>
  <c r="Q2315" i="1"/>
  <c r="P2315" i="1"/>
  <c r="O2315" i="1"/>
  <c r="J2315" i="1"/>
  <c r="D2315" i="1"/>
  <c r="Q2314" i="1"/>
  <c r="P2314" i="1"/>
  <c r="O2314" i="1"/>
  <c r="J2314" i="1"/>
  <c r="D2314" i="1"/>
  <c r="Q2313" i="1"/>
  <c r="P2313" i="1"/>
  <c r="O2313" i="1"/>
  <c r="J2313" i="1"/>
  <c r="D2313" i="1"/>
  <c r="Q2312" i="1"/>
  <c r="P2312" i="1"/>
  <c r="O2312" i="1"/>
  <c r="J2312" i="1"/>
  <c r="D2312" i="1"/>
  <c r="Q2311" i="1"/>
  <c r="P2311" i="1"/>
  <c r="O2311" i="1"/>
  <c r="J2311" i="1"/>
  <c r="D2311" i="1"/>
  <c r="Q2310" i="1"/>
  <c r="P2310" i="1"/>
  <c r="O2310" i="1"/>
  <c r="J2310" i="1"/>
  <c r="D2310" i="1"/>
  <c r="Q2309" i="1"/>
  <c r="P2309" i="1"/>
  <c r="O2309" i="1"/>
  <c r="J2309" i="1"/>
  <c r="D2309" i="1"/>
  <c r="Q2308" i="1"/>
  <c r="P2308" i="1"/>
  <c r="O2308" i="1"/>
  <c r="J2308" i="1"/>
  <c r="D2308" i="1"/>
  <c r="Q2307" i="1"/>
  <c r="P2307" i="1"/>
  <c r="O2307" i="1"/>
  <c r="J2307" i="1"/>
  <c r="D2307" i="1"/>
  <c r="Q2306" i="1"/>
  <c r="P2306" i="1"/>
  <c r="O2306" i="1"/>
  <c r="J2306" i="1"/>
  <c r="D2306" i="1"/>
  <c r="Q2305" i="1"/>
  <c r="P2305" i="1"/>
  <c r="O2305" i="1"/>
  <c r="J2305" i="1"/>
  <c r="D2305" i="1"/>
  <c r="Q2304" i="1"/>
  <c r="P2304" i="1"/>
  <c r="O2304" i="1"/>
  <c r="J2304" i="1"/>
  <c r="D2304" i="1"/>
  <c r="Q2303" i="1"/>
  <c r="P2303" i="1"/>
  <c r="O2303" i="1"/>
  <c r="J2303" i="1"/>
  <c r="D2303" i="1"/>
  <c r="Q2302" i="1"/>
  <c r="P2302" i="1"/>
  <c r="O2302" i="1"/>
  <c r="J2302" i="1"/>
  <c r="D2302" i="1"/>
  <c r="Q2301" i="1"/>
  <c r="P2301" i="1"/>
  <c r="O2301" i="1"/>
  <c r="J2301" i="1"/>
  <c r="D2301" i="1"/>
  <c r="Q2300" i="1"/>
  <c r="P2300" i="1"/>
  <c r="O2300" i="1"/>
  <c r="J2300" i="1"/>
  <c r="D2300" i="1"/>
  <c r="Q2299" i="1"/>
  <c r="P2299" i="1"/>
  <c r="O2299" i="1"/>
  <c r="J2299" i="1"/>
  <c r="D2299" i="1"/>
  <c r="Q2298" i="1"/>
  <c r="P2298" i="1"/>
  <c r="O2298" i="1"/>
  <c r="J2298" i="1"/>
  <c r="D2298" i="1"/>
  <c r="Q2297" i="1"/>
  <c r="P2297" i="1"/>
  <c r="O2297" i="1"/>
  <c r="J2297" i="1"/>
  <c r="D2297" i="1"/>
  <c r="Q2296" i="1"/>
  <c r="P2296" i="1"/>
  <c r="O2296" i="1"/>
  <c r="J2296" i="1"/>
  <c r="D2296" i="1"/>
  <c r="Q2295" i="1"/>
  <c r="P2295" i="1"/>
  <c r="O2295" i="1"/>
  <c r="J2295" i="1"/>
  <c r="D2295" i="1"/>
  <c r="Q2294" i="1"/>
  <c r="P2294" i="1"/>
  <c r="O2294" i="1"/>
  <c r="J2294" i="1"/>
  <c r="D2294" i="1"/>
  <c r="Q2293" i="1"/>
  <c r="P2293" i="1"/>
  <c r="O2293" i="1"/>
  <c r="J2293" i="1"/>
  <c r="D2293" i="1"/>
  <c r="Q2292" i="1"/>
  <c r="P2292" i="1"/>
  <c r="O2292" i="1"/>
  <c r="J2292" i="1"/>
  <c r="D2292" i="1"/>
  <c r="Q2291" i="1"/>
  <c r="P2291" i="1"/>
  <c r="O2291" i="1"/>
  <c r="J2291" i="1"/>
  <c r="D2291" i="1"/>
  <c r="Q2290" i="1"/>
  <c r="P2290" i="1"/>
  <c r="O2290" i="1"/>
  <c r="J2290" i="1"/>
  <c r="D2290" i="1"/>
  <c r="Q2289" i="1"/>
  <c r="P2289" i="1"/>
  <c r="O2289" i="1"/>
  <c r="J2289" i="1"/>
  <c r="D2289" i="1"/>
  <c r="Q2288" i="1"/>
  <c r="P2288" i="1"/>
  <c r="O2288" i="1"/>
  <c r="J2288" i="1"/>
  <c r="D2288" i="1"/>
  <c r="Q2287" i="1"/>
  <c r="P2287" i="1"/>
  <c r="O2287" i="1"/>
  <c r="J2287" i="1"/>
  <c r="D2287" i="1"/>
  <c r="Q2286" i="1"/>
  <c r="P2286" i="1"/>
  <c r="O2286" i="1"/>
  <c r="J2286" i="1"/>
  <c r="D2286" i="1"/>
  <c r="Q2285" i="1"/>
  <c r="P2285" i="1"/>
  <c r="O2285" i="1"/>
  <c r="J2285" i="1"/>
  <c r="D2285" i="1"/>
  <c r="Q2284" i="1"/>
  <c r="P2284" i="1"/>
  <c r="O2284" i="1"/>
  <c r="J2284" i="1"/>
  <c r="D2284" i="1"/>
  <c r="Q2283" i="1"/>
  <c r="P2283" i="1"/>
  <c r="O2283" i="1"/>
  <c r="J2283" i="1"/>
  <c r="D2283" i="1"/>
  <c r="Q2282" i="1"/>
  <c r="P2282" i="1"/>
  <c r="O2282" i="1"/>
  <c r="J2282" i="1"/>
  <c r="D2282" i="1"/>
  <c r="Q2281" i="1"/>
  <c r="P2281" i="1"/>
  <c r="O2281" i="1"/>
  <c r="J2281" i="1"/>
  <c r="D2281" i="1"/>
  <c r="Q2280" i="1"/>
  <c r="P2280" i="1"/>
  <c r="O2280" i="1"/>
  <c r="J2280" i="1"/>
  <c r="D2280" i="1"/>
  <c r="Q2279" i="1"/>
  <c r="P2279" i="1"/>
  <c r="O2279" i="1"/>
  <c r="J2279" i="1"/>
  <c r="D2279" i="1"/>
  <c r="Q2278" i="1"/>
  <c r="P2278" i="1"/>
  <c r="O2278" i="1"/>
  <c r="J2278" i="1"/>
  <c r="D2278" i="1"/>
  <c r="Q2277" i="1"/>
  <c r="P2277" i="1"/>
  <c r="O2277" i="1"/>
  <c r="J2277" i="1"/>
  <c r="D2277" i="1"/>
  <c r="Q2276" i="1"/>
  <c r="P2276" i="1"/>
  <c r="O2276" i="1"/>
  <c r="J2276" i="1"/>
  <c r="D2276" i="1"/>
  <c r="Q2275" i="1"/>
  <c r="P2275" i="1"/>
  <c r="O2275" i="1"/>
  <c r="J2275" i="1"/>
  <c r="D2275" i="1"/>
  <c r="Q2274" i="1"/>
  <c r="P2274" i="1"/>
  <c r="O2274" i="1"/>
  <c r="J2274" i="1"/>
  <c r="D2274" i="1"/>
  <c r="Q2273" i="1"/>
  <c r="P2273" i="1"/>
  <c r="O2273" i="1"/>
  <c r="J2273" i="1"/>
  <c r="D2273" i="1"/>
  <c r="Q2272" i="1"/>
  <c r="P2272" i="1"/>
  <c r="O2272" i="1"/>
  <c r="J2272" i="1"/>
  <c r="D2272" i="1"/>
  <c r="Q2271" i="1"/>
  <c r="P2271" i="1"/>
  <c r="O2271" i="1"/>
  <c r="J2271" i="1"/>
  <c r="D2271" i="1"/>
  <c r="Q2270" i="1"/>
  <c r="P2270" i="1"/>
  <c r="O2270" i="1"/>
  <c r="J2270" i="1"/>
  <c r="D2270" i="1"/>
  <c r="Q2269" i="1"/>
  <c r="P2269" i="1"/>
  <c r="O2269" i="1"/>
  <c r="J2269" i="1"/>
  <c r="D2269" i="1"/>
  <c r="Q2268" i="1"/>
  <c r="P2268" i="1"/>
  <c r="O2268" i="1"/>
  <c r="J2268" i="1"/>
  <c r="D2268" i="1"/>
  <c r="Q2267" i="1"/>
  <c r="P2267" i="1"/>
  <c r="O2267" i="1"/>
  <c r="J2267" i="1"/>
  <c r="D2267" i="1"/>
  <c r="Q2266" i="1"/>
  <c r="P2266" i="1"/>
  <c r="O2266" i="1"/>
  <c r="J2266" i="1"/>
  <c r="D2266" i="1"/>
  <c r="Q2265" i="1"/>
  <c r="P2265" i="1"/>
  <c r="O2265" i="1"/>
  <c r="J2265" i="1"/>
  <c r="D2265" i="1"/>
  <c r="Q2264" i="1"/>
  <c r="P2264" i="1"/>
  <c r="O2264" i="1"/>
  <c r="J2264" i="1"/>
  <c r="D2264" i="1"/>
  <c r="Q2263" i="1"/>
  <c r="P2263" i="1"/>
  <c r="O2263" i="1"/>
  <c r="J2263" i="1"/>
  <c r="D2263" i="1"/>
  <c r="Q2262" i="1"/>
  <c r="P2262" i="1"/>
  <c r="O2262" i="1"/>
  <c r="J2262" i="1"/>
  <c r="D2262" i="1"/>
  <c r="Q2261" i="1"/>
  <c r="P2261" i="1"/>
  <c r="O2261" i="1"/>
  <c r="J2261" i="1"/>
  <c r="D2261" i="1"/>
  <c r="Q2260" i="1"/>
  <c r="P2260" i="1"/>
  <c r="O2260" i="1"/>
  <c r="J2260" i="1"/>
  <c r="D2260" i="1"/>
  <c r="Q2259" i="1"/>
  <c r="P2259" i="1"/>
  <c r="O2259" i="1"/>
  <c r="J2259" i="1"/>
  <c r="D2259" i="1"/>
  <c r="Q2258" i="1"/>
  <c r="P2258" i="1"/>
  <c r="O2258" i="1"/>
  <c r="J2258" i="1"/>
  <c r="D2258" i="1"/>
  <c r="Q2257" i="1"/>
  <c r="P2257" i="1"/>
  <c r="O2257" i="1"/>
  <c r="J2257" i="1"/>
  <c r="D2257" i="1"/>
  <c r="Q2256" i="1"/>
  <c r="P2256" i="1"/>
  <c r="O2256" i="1"/>
  <c r="J2256" i="1"/>
  <c r="D2256" i="1"/>
  <c r="Q2255" i="1"/>
  <c r="P2255" i="1"/>
  <c r="O2255" i="1"/>
  <c r="J2255" i="1"/>
  <c r="D2255" i="1"/>
  <c r="Q2254" i="1"/>
  <c r="P2254" i="1"/>
  <c r="O2254" i="1"/>
  <c r="J2254" i="1"/>
  <c r="D2254" i="1"/>
  <c r="Q2253" i="1"/>
  <c r="P2253" i="1"/>
  <c r="O2253" i="1"/>
  <c r="J2253" i="1"/>
  <c r="D2253" i="1"/>
  <c r="Q2252" i="1"/>
  <c r="P2252" i="1"/>
  <c r="O2252" i="1"/>
  <c r="J2252" i="1"/>
  <c r="D2252" i="1"/>
  <c r="Q2251" i="1"/>
  <c r="P2251" i="1"/>
  <c r="O2251" i="1"/>
  <c r="J2251" i="1"/>
  <c r="D2251" i="1"/>
  <c r="Q2250" i="1"/>
  <c r="P2250" i="1"/>
  <c r="O2250" i="1"/>
  <c r="J2250" i="1"/>
  <c r="D2250" i="1"/>
  <c r="Q2249" i="1"/>
  <c r="P2249" i="1"/>
  <c r="O2249" i="1"/>
  <c r="J2249" i="1"/>
  <c r="D2249" i="1"/>
  <c r="Q2248" i="1"/>
  <c r="P2248" i="1"/>
  <c r="O2248" i="1"/>
  <c r="J2248" i="1"/>
  <c r="D2248" i="1"/>
  <c r="Q2247" i="1"/>
  <c r="P2247" i="1"/>
  <c r="O2247" i="1"/>
  <c r="J2247" i="1"/>
  <c r="D2247" i="1"/>
  <c r="Q2246" i="1"/>
  <c r="P2246" i="1"/>
  <c r="O2246" i="1"/>
  <c r="J2246" i="1"/>
  <c r="D2246" i="1"/>
  <c r="Q2245" i="1"/>
  <c r="P2245" i="1"/>
  <c r="O2245" i="1"/>
  <c r="J2245" i="1"/>
  <c r="D2245" i="1"/>
  <c r="Q2244" i="1"/>
  <c r="P2244" i="1"/>
  <c r="O2244" i="1"/>
  <c r="J2244" i="1"/>
  <c r="D2244" i="1"/>
  <c r="Q2243" i="1"/>
  <c r="P2243" i="1"/>
  <c r="O2243" i="1"/>
  <c r="J2243" i="1"/>
  <c r="D2243" i="1"/>
  <c r="Q2242" i="1"/>
  <c r="P2242" i="1"/>
  <c r="O2242" i="1"/>
  <c r="J2242" i="1"/>
  <c r="D2242" i="1"/>
  <c r="Q2241" i="1"/>
  <c r="P2241" i="1"/>
  <c r="O2241" i="1"/>
  <c r="J2241" i="1"/>
  <c r="D2241" i="1"/>
  <c r="Q2240" i="1"/>
  <c r="P2240" i="1"/>
  <c r="O2240" i="1"/>
  <c r="J2240" i="1"/>
  <c r="D2240" i="1"/>
  <c r="Q2239" i="1"/>
  <c r="P2239" i="1"/>
  <c r="O2239" i="1"/>
  <c r="J2239" i="1"/>
  <c r="D2239" i="1"/>
  <c r="Q2238" i="1"/>
  <c r="P2238" i="1"/>
  <c r="O2238" i="1"/>
  <c r="J2238" i="1"/>
  <c r="D2238" i="1"/>
  <c r="Q2237" i="1"/>
  <c r="P2237" i="1"/>
  <c r="O2237" i="1"/>
  <c r="J2237" i="1"/>
  <c r="D2237" i="1"/>
  <c r="Q2236" i="1"/>
  <c r="P2236" i="1"/>
  <c r="O2236" i="1"/>
  <c r="J2236" i="1"/>
  <c r="D2236" i="1"/>
  <c r="Q2235" i="1"/>
  <c r="P2235" i="1"/>
  <c r="O2235" i="1"/>
  <c r="J2235" i="1"/>
  <c r="D2235" i="1"/>
  <c r="Q2234" i="1"/>
  <c r="P2234" i="1"/>
  <c r="O2234" i="1"/>
  <c r="J2234" i="1"/>
  <c r="D2234" i="1"/>
  <c r="Q2233" i="1"/>
  <c r="P2233" i="1"/>
  <c r="O2233" i="1"/>
  <c r="J2233" i="1"/>
  <c r="D2233" i="1"/>
  <c r="Q2232" i="1"/>
  <c r="P2232" i="1"/>
  <c r="O2232" i="1"/>
  <c r="J2232" i="1"/>
  <c r="D2232" i="1"/>
  <c r="Q2231" i="1"/>
  <c r="P2231" i="1"/>
  <c r="O2231" i="1"/>
  <c r="J2231" i="1"/>
  <c r="D2231" i="1"/>
  <c r="Q2230" i="1"/>
  <c r="P2230" i="1"/>
  <c r="O2230" i="1"/>
  <c r="J2230" i="1"/>
  <c r="D2230" i="1"/>
  <c r="Q2229" i="1"/>
  <c r="P2229" i="1"/>
  <c r="O2229" i="1"/>
  <c r="J2229" i="1"/>
  <c r="D2229" i="1"/>
  <c r="Q2228" i="1"/>
  <c r="P2228" i="1"/>
  <c r="O2228" i="1"/>
  <c r="J2228" i="1"/>
  <c r="D2228" i="1"/>
  <c r="Q2227" i="1"/>
  <c r="P2227" i="1"/>
  <c r="O2227" i="1"/>
  <c r="J2227" i="1"/>
  <c r="D2227" i="1"/>
  <c r="Q2226" i="1"/>
  <c r="P2226" i="1"/>
  <c r="O2226" i="1"/>
  <c r="J2226" i="1"/>
  <c r="D2226" i="1"/>
  <c r="Q2225" i="1"/>
  <c r="P2225" i="1"/>
  <c r="O2225" i="1"/>
  <c r="J2225" i="1"/>
  <c r="D2225" i="1"/>
  <c r="Q2224" i="1"/>
  <c r="P2224" i="1"/>
  <c r="O2224" i="1"/>
  <c r="J2224" i="1"/>
  <c r="D2224" i="1"/>
  <c r="Q2223" i="1"/>
  <c r="P2223" i="1"/>
  <c r="O2223" i="1"/>
  <c r="J2223" i="1"/>
  <c r="D2223" i="1"/>
  <c r="Q2222" i="1"/>
  <c r="P2222" i="1"/>
  <c r="O2222" i="1"/>
  <c r="J2222" i="1"/>
  <c r="D2222" i="1"/>
  <c r="Q2221" i="1"/>
  <c r="P2221" i="1"/>
  <c r="O2221" i="1"/>
  <c r="J2221" i="1"/>
  <c r="D2221" i="1"/>
  <c r="Q2220" i="1"/>
  <c r="P2220" i="1"/>
  <c r="O2220" i="1"/>
  <c r="J2220" i="1"/>
  <c r="D2220" i="1"/>
  <c r="Q2219" i="1"/>
  <c r="P2219" i="1"/>
  <c r="O2219" i="1"/>
  <c r="J2219" i="1"/>
  <c r="D2219" i="1"/>
  <c r="Q2218" i="1"/>
  <c r="P2218" i="1"/>
  <c r="O2218" i="1"/>
  <c r="J2218" i="1"/>
  <c r="D2218" i="1"/>
  <c r="Q2217" i="1"/>
  <c r="P2217" i="1"/>
  <c r="O2217" i="1"/>
  <c r="J2217" i="1"/>
  <c r="D2217" i="1"/>
  <c r="Q2216" i="1"/>
  <c r="P2216" i="1"/>
  <c r="O2216" i="1"/>
  <c r="J2216" i="1"/>
  <c r="D2216" i="1"/>
  <c r="Q2215" i="1"/>
  <c r="P2215" i="1"/>
  <c r="O2215" i="1"/>
  <c r="J2215" i="1"/>
  <c r="D2215" i="1"/>
  <c r="Q2214" i="1"/>
  <c r="P2214" i="1"/>
  <c r="O2214" i="1"/>
  <c r="J2214" i="1"/>
  <c r="D2214" i="1"/>
  <c r="Q2213" i="1"/>
  <c r="P2213" i="1"/>
  <c r="O2213" i="1"/>
  <c r="J2213" i="1"/>
  <c r="D2213" i="1"/>
  <c r="Q2212" i="1"/>
  <c r="P2212" i="1"/>
  <c r="O2212" i="1"/>
  <c r="J2212" i="1"/>
  <c r="D2212" i="1"/>
  <c r="Q2211" i="1"/>
  <c r="P2211" i="1"/>
  <c r="O2211" i="1"/>
  <c r="J2211" i="1"/>
  <c r="D2211" i="1"/>
  <c r="Q2210" i="1"/>
  <c r="P2210" i="1"/>
  <c r="O2210" i="1"/>
  <c r="J2210" i="1"/>
  <c r="D2210" i="1"/>
  <c r="Q2209" i="1"/>
  <c r="P2209" i="1"/>
  <c r="O2209" i="1"/>
  <c r="J2209" i="1"/>
  <c r="D2209" i="1"/>
  <c r="Q2208" i="1"/>
  <c r="P2208" i="1"/>
  <c r="O2208" i="1"/>
  <c r="J2208" i="1"/>
  <c r="D2208" i="1"/>
  <c r="Q2207" i="1"/>
  <c r="P2207" i="1"/>
  <c r="O2207" i="1"/>
  <c r="J2207" i="1"/>
  <c r="D2207" i="1"/>
  <c r="Q2206" i="1"/>
  <c r="P2206" i="1"/>
  <c r="O2206" i="1"/>
  <c r="J2206" i="1"/>
  <c r="D2206" i="1"/>
  <c r="Q2205" i="1"/>
  <c r="P2205" i="1"/>
  <c r="O2205" i="1"/>
  <c r="J2205" i="1"/>
  <c r="D2205" i="1"/>
  <c r="Q2204" i="1"/>
  <c r="P2204" i="1"/>
  <c r="O2204" i="1"/>
  <c r="J2204" i="1"/>
  <c r="D2204" i="1"/>
  <c r="Q2203" i="1"/>
  <c r="P2203" i="1"/>
  <c r="O2203" i="1"/>
  <c r="J2203" i="1"/>
  <c r="D2203" i="1"/>
  <c r="Q2202" i="1"/>
  <c r="P2202" i="1"/>
  <c r="O2202" i="1"/>
  <c r="J2202" i="1"/>
  <c r="D2202" i="1"/>
  <c r="Q2201" i="1"/>
  <c r="P2201" i="1"/>
  <c r="O2201" i="1"/>
  <c r="J2201" i="1"/>
  <c r="D2201" i="1"/>
  <c r="Q2200" i="1"/>
  <c r="P2200" i="1"/>
  <c r="O2200" i="1"/>
  <c r="J2200" i="1"/>
  <c r="D2200" i="1"/>
  <c r="Q2199" i="1"/>
  <c r="P2199" i="1"/>
  <c r="O2199" i="1"/>
  <c r="J2199" i="1"/>
  <c r="D2199" i="1"/>
  <c r="Q2198" i="1"/>
  <c r="P2198" i="1"/>
  <c r="O2198" i="1"/>
  <c r="J2198" i="1"/>
  <c r="D2198" i="1"/>
  <c r="Q2197" i="1"/>
  <c r="P2197" i="1"/>
  <c r="O2197" i="1"/>
  <c r="J2197" i="1"/>
  <c r="D2197" i="1"/>
  <c r="Q2196" i="1"/>
  <c r="P2196" i="1"/>
  <c r="O2196" i="1"/>
  <c r="J2196" i="1"/>
  <c r="D2196" i="1"/>
  <c r="Q2195" i="1"/>
  <c r="P2195" i="1"/>
  <c r="O2195" i="1"/>
  <c r="J2195" i="1"/>
  <c r="D2195" i="1"/>
  <c r="Q2194" i="1"/>
  <c r="P2194" i="1"/>
  <c r="O2194" i="1"/>
  <c r="J2194" i="1"/>
  <c r="D2194" i="1"/>
  <c r="Q2193" i="1"/>
  <c r="P2193" i="1"/>
  <c r="O2193" i="1"/>
  <c r="J2193" i="1"/>
  <c r="D2193" i="1"/>
  <c r="Q2192" i="1"/>
  <c r="P2192" i="1"/>
  <c r="O2192" i="1"/>
  <c r="J2192" i="1"/>
  <c r="D2192" i="1"/>
  <c r="Q2191" i="1"/>
  <c r="P2191" i="1"/>
  <c r="O2191" i="1"/>
  <c r="J2191" i="1"/>
  <c r="D2191" i="1"/>
  <c r="Q2190" i="1"/>
  <c r="P2190" i="1"/>
  <c r="O2190" i="1"/>
  <c r="J2190" i="1"/>
  <c r="D2190" i="1"/>
  <c r="Q2189" i="1"/>
  <c r="P2189" i="1"/>
  <c r="O2189" i="1"/>
  <c r="J2189" i="1"/>
  <c r="D2189" i="1"/>
  <c r="Q2188" i="1"/>
  <c r="P2188" i="1"/>
  <c r="O2188" i="1"/>
  <c r="J2188" i="1"/>
  <c r="D2188" i="1"/>
  <c r="Q2187" i="1"/>
  <c r="P2187" i="1"/>
  <c r="O2187" i="1"/>
  <c r="J2187" i="1"/>
  <c r="D2187" i="1"/>
  <c r="Q2186" i="1"/>
  <c r="P2186" i="1"/>
  <c r="O2186" i="1"/>
  <c r="J2186" i="1"/>
  <c r="D2186" i="1"/>
  <c r="Q2185" i="1"/>
  <c r="P2185" i="1"/>
  <c r="O2185" i="1"/>
  <c r="J2185" i="1"/>
  <c r="D2185" i="1"/>
  <c r="Q2184" i="1"/>
  <c r="P2184" i="1"/>
  <c r="O2184" i="1"/>
  <c r="J2184" i="1"/>
  <c r="D2184" i="1"/>
  <c r="Q2183" i="1"/>
  <c r="P2183" i="1"/>
  <c r="O2183" i="1"/>
  <c r="J2183" i="1"/>
  <c r="D2183" i="1"/>
  <c r="Q2182" i="1"/>
  <c r="P2182" i="1"/>
  <c r="O2182" i="1"/>
  <c r="J2182" i="1"/>
  <c r="D2182" i="1"/>
  <c r="Q2181" i="1"/>
  <c r="P2181" i="1"/>
  <c r="O2181" i="1"/>
  <c r="J2181" i="1"/>
  <c r="D2181" i="1"/>
  <c r="Q2180" i="1"/>
  <c r="P2180" i="1"/>
  <c r="O2180" i="1"/>
  <c r="J2180" i="1"/>
  <c r="D2180" i="1"/>
  <c r="Q2179" i="1"/>
  <c r="P2179" i="1"/>
  <c r="O2179" i="1"/>
  <c r="J2179" i="1"/>
  <c r="D2179" i="1"/>
  <c r="Q2178" i="1"/>
  <c r="P2178" i="1"/>
  <c r="O2178" i="1"/>
  <c r="J2178" i="1"/>
  <c r="D2178" i="1"/>
  <c r="Q2177" i="1"/>
  <c r="P2177" i="1"/>
  <c r="O2177" i="1"/>
  <c r="J2177" i="1"/>
  <c r="D2177" i="1"/>
  <c r="Q2176" i="1"/>
  <c r="P2176" i="1"/>
  <c r="O2176" i="1"/>
  <c r="J2176" i="1"/>
  <c r="D2176" i="1"/>
  <c r="Q2175" i="1"/>
  <c r="P2175" i="1"/>
  <c r="O2175" i="1"/>
  <c r="J2175" i="1"/>
  <c r="D2175" i="1"/>
  <c r="Q2174" i="1"/>
  <c r="P2174" i="1"/>
  <c r="O2174" i="1"/>
  <c r="J2174" i="1"/>
  <c r="D2174" i="1"/>
  <c r="Q2173" i="1"/>
  <c r="P2173" i="1"/>
  <c r="O2173" i="1"/>
  <c r="J2173" i="1"/>
  <c r="D2173" i="1"/>
  <c r="Q2172" i="1"/>
  <c r="P2172" i="1"/>
  <c r="O2172" i="1"/>
  <c r="J2172" i="1"/>
  <c r="D2172" i="1"/>
  <c r="Q2171" i="1"/>
  <c r="P2171" i="1"/>
  <c r="O2171" i="1"/>
  <c r="J2171" i="1"/>
  <c r="D2171" i="1"/>
  <c r="Q2170" i="1"/>
  <c r="P2170" i="1"/>
  <c r="O2170" i="1"/>
  <c r="J2170" i="1"/>
  <c r="D2170" i="1"/>
  <c r="Q2169" i="1"/>
  <c r="P2169" i="1"/>
  <c r="O2169" i="1"/>
  <c r="J2169" i="1"/>
  <c r="D2169" i="1"/>
  <c r="Q2168" i="1"/>
  <c r="P2168" i="1"/>
  <c r="O2168" i="1"/>
  <c r="J2168" i="1"/>
  <c r="D2168" i="1"/>
  <c r="Q2167" i="1"/>
  <c r="P2167" i="1"/>
  <c r="O2167" i="1"/>
  <c r="J2167" i="1"/>
  <c r="D2167" i="1"/>
  <c r="Q2166" i="1"/>
  <c r="P2166" i="1"/>
  <c r="O2166" i="1"/>
  <c r="J2166" i="1"/>
  <c r="D2166" i="1"/>
  <c r="Q2165" i="1"/>
  <c r="P2165" i="1"/>
  <c r="O2165" i="1"/>
  <c r="J2165" i="1"/>
  <c r="D2165" i="1"/>
  <c r="Q2164" i="1"/>
  <c r="P2164" i="1"/>
  <c r="O2164" i="1"/>
  <c r="J2164" i="1"/>
  <c r="D2164" i="1"/>
  <c r="Q2163" i="1"/>
  <c r="P2163" i="1"/>
  <c r="O2163" i="1"/>
  <c r="J2163" i="1"/>
  <c r="D2163" i="1"/>
  <c r="Q2162" i="1"/>
  <c r="P2162" i="1"/>
  <c r="O2162" i="1"/>
  <c r="J2162" i="1"/>
  <c r="D2162" i="1"/>
  <c r="Q2161" i="1"/>
  <c r="P2161" i="1"/>
  <c r="O2161" i="1"/>
  <c r="J2161" i="1"/>
  <c r="D2161" i="1"/>
  <c r="Q2160" i="1"/>
  <c r="P2160" i="1"/>
  <c r="O2160" i="1"/>
  <c r="J2160" i="1"/>
  <c r="D2160" i="1"/>
  <c r="Q2159" i="1"/>
  <c r="P2159" i="1"/>
  <c r="O2159" i="1"/>
  <c r="J2159" i="1"/>
  <c r="D2159" i="1"/>
  <c r="Q2158" i="1"/>
  <c r="P2158" i="1"/>
  <c r="O2158" i="1"/>
  <c r="J2158" i="1"/>
  <c r="D2158" i="1"/>
  <c r="Q2157" i="1"/>
  <c r="P2157" i="1"/>
  <c r="O2157" i="1"/>
  <c r="J2157" i="1"/>
  <c r="D2157" i="1"/>
  <c r="Q2156" i="1"/>
  <c r="P2156" i="1"/>
  <c r="O2156" i="1"/>
  <c r="J2156" i="1"/>
  <c r="D2156" i="1"/>
  <c r="Q2155" i="1"/>
  <c r="P2155" i="1"/>
  <c r="O2155" i="1"/>
  <c r="J2155" i="1"/>
  <c r="D2155" i="1"/>
  <c r="Q2154" i="1"/>
  <c r="P2154" i="1"/>
  <c r="O2154" i="1"/>
  <c r="J2154" i="1"/>
  <c r="D2154" i="1"/>
  <c r="Q2153" i="1"/>
  <c r="P2153" i="1"/>
  <c r="O2153" i="1"/>
  <c r="J2153" i="1"/>
  <c r="D2153" i="1"/>
  <c r="Q2152" i="1"/>
  <c r="P2152" i="1"/>
  <c r="O2152" i="1"/>
  <c r="J2152" i="1"/>
  <c r="D2152" i="1"/>
  <c r="Q2151" i="1"/>
  <c r="P2151" i="1"/>
  <c r="O2151" i="1"/>
  <c r="J2151" i="1"/>
  <c r="D2151" i="1"/>
  <c r="Q2150" i="1"/>
  <c r="P2150" i="1"/>
  <c r="O2150" i="1"/>
  <c r="J2150" i="1"/>
  <c r="D2150" i="1"/>
  <c r="Q2149" i="1"/>
  <c r="P2149" i="1"/>
  <c r="O2149" i="1"/>
  <c r="J2149" i="1"/>
  <c r="D2149" i="1"/>
  <c r="Q2148" i="1"/>
  <c r="P2148" i="1"/>
  <c r="O2148" i="1"/>
  <c r="J2148" i="1"/>
  <c r="D2148" i="1"/>
  <c r="Q2147" i="1"/>
  <c r="P2147" i="1"/>
  <c r="O2147" i="1"/>
  <c r="J2147" i="1"/>
  <c r="D2147" i="1"/>
  <c r="Q2146" i="1"/>
  <c r="P2146" i="1"/>
  <c r="O2146" i="1"/>
  <c r="J2146" i="1"/>
  <c r="D2146" i="1"/>
  <c r="Q2145" i="1"/>
  <c r="P2145" i="1"/>
  <c r="O2145" i="1"/>
  <c r="J2145" i="1"/>
  <c r="D2145" i="1"/>
  <c r="Q2144" i="1"/>
  <c r="P2144" i="1"/>
  <c r="O2144" i="1"/>
  <c r="J2144" i="1"/>
  <c r="D2144" i="1"/>
  <c r="Q2143" i="1"/>
  <c r="P2143" i="1"/>
  <c r="O2143" i="1"/>
  <c r="J2143" i="1"/>
  <c r="D2143" i="1"/>
  <c r="Q2142" i="1"/>
  <c r="P2142" i="1"/>
  <c r="O2142" i="1"/>
  <c r="J2142" i="1"/>
  <c r="D2142" i="1"/>
  <c r="Q2141" i="1"/>
  <c r="P2141" i="1"/>
  <c r="O2141" i="1"/>
  <c r="J2141" i="1"/>
  <c r="D2141" i="1"/>
  <c r="Q2140" i="1"/>
  <c r="P2140" i="1"/>
  <c r="O2140" i="1"/>
  <c r="J2140" i="1"/>
  <c r="D2140" i="1"/>
  <c r="Q2139" i="1"/>
  <c r="P2139" i="1"/>
  <c r="O2139" i="1"/>
  <c r="J2139" i="1"/>
  <c r="D2139" i="1"/>
  <c r="Q2138" i="1"/>
  <c r="P2138" i="1"/>
  <c r="O2138" i="1"/>
  <c r="J2138" i="1"/>
  <c r="D2138" i="1"/>
  <c r="Q2137" i="1"/>
  <c r="P2137" i="1"/>
  <c r="O2137" i="1"/>
  <c r="J2137" i="1"/>
  <c r="D2137" i="1"/>
  <c r="Q2136" i="1"/>
  <c r="P2136" i="1"/>
  <c r="O2136" i="1"/>
  <c r="J2136" i="1"/>
  <c r="D2136" i="1"/>
  <c r="Q2135" i="1"/>
  <c r="P2135" i="1"/>
  <c r="O2135" i="1"/>
  <c r="J2135" i="1"/>
  <c r="D2135" i="1"/>
  <c r="Q2134" i="1"/>
  <c r="P2134" i="1"/>
  <c r="O2134" i="1"/>
  <c r="J2134" i="1"/>
  <c r="D2134" i="1"/>
  <c r="Q2133" i="1"/>
  <c r="P2133" i="1"/>
  <c r="O2133" i="1"/>
  <c r="J2133" i="1"/>
  <c r="D2133" i="1"/>
  <c r="Q2132" i="1"/>
  <c r="P2132" i="1"/>
  <c r="O2132" i="1"/>
  <c r="J2132" i="1"/>
  <c r="D2132" i="1"/>
  <c r="Q2131" i="1"/>
  <c r="P2131" i="1"/>
  <c r="O2131" i="1"/>
  <c r="J2131" i="1"/>
  <c r="D2131" i="1"/>
  <c r="Q2130" i="1"/>
  <c r="P2130" i="1"/>
  <c r="O2130" i="1"/>
  <c r="J2130" i="1"/>
  <c r="D2130" i="1"/>
  <c r="Q2129" i="1"/>
  <c r="P2129" i="1"/>
  <c r="O2129" i="1"/>
  <c r="J2129" i="1"/>
  <c r="D2129" i="1"/>
  <c r="Q2128" i="1"/>
  <c r="P2128" i="1"/>
  <c r="O2128" i="1"/>
  <c r="J2128" i="1"/>
  <c r="D2128" i="1"/>
  <c r="Q2127" i="1"/>
  <c r="P2127" i="1"/>
  <c r="O2127" i="1"/>
  <c r="J2127" i="1"/>
  <c r="D2127" i="1"/>
  <c r="Q2126" i="1"/>
  <c r="P2126" i="1"/>
  <c r="O2126" i="1"/>
  <c r="J2126" i="1"/>
  <c r="D2126" i="1"/>
  <c r="Q2125" i="1"/>
  <c r="P2125" i="1"/>
  <c r="O2125" i="1"/>
  <c r="J2125" i="1"/>
  <c r="D2125" i="1"/>
  <c r="Q2124" i="1"/>
  <c r="P2124" i="1"/>
  <c r="O2124" i="1"/>
  <c r="J2124" i="1"/>
  <c r="D2124" i="1"/>
  <c r="Q2123" i="1"/>
  <c r="P2123" i="1"/>
  <c r="O2123" i="1"/>
  <c r="J2123" i="1"/>
  <c r="D2123" i="1"/>
  <c r="Q2122" i="1"/>
  <c r="P2122" i="1"/>
  <c r="O2122" i="1"/>
  <c r="J2122" i="1"/>
  <c r="D2122" i="1"/>
  <c r="Q2121" i="1"/>
  <c r="P2121" i="1"/>
  <c r="O2121" i="1"/>
  <c r="J2121" i="1"/>
  <c r="D2121" i="1"/>
  <c r="Q2120" i="1"/>
  <c r="P2120" i="1"/>
  <c r="O2120" i="1"/>
  <c r="J2120" i="1"/>
  <c r="D2120" i="1"/>
  <c r="Q2119" i="1"/>
  <c r="P2119" i="1"/>
  <c r="O2119" i="1"/>
  <c r="J2119" i="1"/>
  <c r="D2119" i="1"/>
  <c r="Q2118" i="1"/>
  <c r="P2118" i="1"/>
  <c r="O2118" i="1"/>
  <c r="J2118" i="1"/>
  <c r="D2118" i="1"/>
  <c r="Q2117" i="1"/>
  <c r="P2117" i="1"/>
  <c r="O2117" i="1"/>
  <c r="J2117" i="1"/>
  <c r="D2117" i="1"/>
  <c r="Q2116" i="1"/>
  <c r="P2116" i="1"/>
  <c r="O2116" i="1"/>
  <c r="J2116" i="1"/>
  <c r="D2116" i="1"/>
  <c r="Q2115" i="1"/>
  <c r="P2115" i="1"/>
  <c r="O2115" i="1"/>
  <c r="J2115" i="1"/>
  <c r="D2115" i="1"/>
  <c r="Q2114" i="1"/>
  <c r="P2114" i="1"/>
  <c r="O2114" i="1"/>
  <c r="J2114" i="1"/>
  <c r="D2114" i="1"/>
  <c r="Q2113" i="1"/>
  <c r="P2113" i="1"/>
  <c r="O2113" i="1"/>
  <c r="J2113" i="1"/>
  <c r="D2113" i="1"/>
  <c r="Q2112" i="1"/>
  <c r="P2112" i="1"/>
  <c r="O2112" i="1"/>
  <c r="J2112" i="1"/>
  <c r="D2112" i="1"/>
  <c r="Q2111" i="1"/>
  <c r="P2111" i="1"/>
  <c r="O2111" i="1"/>
  <c r="J2111" i="1"/>
  <c r="D2111" i="1"/>
  <c r="Q2110" i="1"/>
  <c r="P2110" i="1"/>
  <c r="O2110" i="1"/>
  <c r="J2110" i="1"/>
  <c r="D2110" i="1"/>
  <c r="Q2109" i="1"/>
  <c r="P2109" i="1"/>
  <c r="O2109" i="1"/>
  <c r="J2109" i="1"/>
  <c r="D2109" i="1"/>
  <c r="Q2108" i="1"/>
  <c r="P2108" i="1"/>
  <c r="O2108" i="1"/>
  <c r="J2108" i="1"/>
  <c r="D2108" i="1"/>
  <c r="Q2107" i="1"/>
  <c r="P2107" i="1"/>
  <c r="O2107" i="1"/>
  <c r="J2107" i="1"/>
  <c r="D2107" i="1"/>
  <c r="Q2106" i="1"/>
  <c r="P2106" i="1"/>
  <c r="O2106" i="1"/>
  <c r="J2106" i="1"/>
  <c r="D2106" i="1"/>
  <c r="Q2105" i="1"/>
  <c r="P2105" i="1"/>
  <c r="O2105" i="1"/>
  <c r="J2105" i="1"/>
  <c r="D2105" i="1"/>
  <c r="Q2104" i="1"/>
  <c r="P2104" i="1"/>
  <c r="O2104" i="1"/>
  <c r="J2104" i="1"/>
  <c r="D2104" i="1"/>
  <c r="Q2103" i="1"/>
  <c r="P2103" i="1"/>
  <c r="O2103" i="1"/>
  <c r="J2103" i="1"/>
  <c r="D2103" i="1"/>
  <c r="Q2102" i="1"/>
  <c r="P2102" i="1"/>
  <c r="O2102" i="1"/>
  <c r="J2102" i="1"/>
  <c r="D2102" i="1"/>
  <c r="Q2101" i="1"/>
  <c r="P2101" i="1"/>
  <c r="O2101" i="1"/>
  <c r="J2101" i="1"/>
  <c r="D2101" i="1"/>
  <c r="Q2100" i="1"/>
  <c r="P2100" i="1"/>
  <c r="O2100" i="1"/>
  <c r="J2100" i="1"/>
  <c r="D2100" i="1"/>
  <c r="Q2099" i="1"/>
  <c r="P2099" i="1"/>
  <c r="O2099" i="1"/>
  <c r="J2099" i="1"/>
  <c r="D2099" i="1"/>
  <c r="Q2098" i="1"/>
  <c r="P2098" i="1"/>
  <c r="O2098" i="1"/>
  <c r="J2098" i="1"/>
  <c r="D2098" i="1"/>
  <c r="Q2097" i="1"/>
  <c r="P2097" i="1"/>
  <c r="O2097" i="1"/>
  <c r="J2097" i="1"/>
  <c r="D2097" i="1"/>
  <c r="Q2096" i="1"/>
  <c r="P2096" i="1"/>
  <c r="O2096" i="1"/>
  <c r="J2096" i="1"/>
  <c r="D2096" i="1"/>
  <c r="Q2095" i="1"/>
  <c r="P2095" i="1"/>
  <c r="O2095" i="1"/>
  <c r="J2095" i="1"/>
  <c r="D2095" i="1"/>
  <c r="Q2094" i="1"/>
  <c r="P2094" i="1"/>
  <c r="O2094" i="1"/>
  <c r="J2094" i="1"/>
  <c r="D2094" i="1"/>
  <c r="Q2093" i="1"/>
  <c r="P2093" i="1"/>
  <c r="O2093" i="1"/>
  <c r="J2093" i="1"/>
  <c r="D2093" i="1"/>
  <c r="Q2092" i="1"/>
  <c r="P2092" i="1"/>
  <c r="O2092" i="1"/>
  <c r="J2092" i="1"/>
  <c r="D2092" i="1"/>
  <c r="Q2091" i="1"/>
  <c r="P2091" i="1"/>
  <c r="O2091" i="1"/>
  <c r="J2091" i="1"/>
  <c r="D2091" i="1"/>
  <c r="Q2090" i="1"/>
  <c r="P2090" i="1"/>
  <c r="O2090" i="1"/>
  <c r="J2090" i="1"/>
  <c r="D2090" i="1"/>
  <c r="Q2089" i="1"/>
  <c r="P2089" i="1"/>
  <c r="O2089" i="1"/>
  <c r="J2089" i="1"/>
  <c r="D2089" i="1"/>
  <c r="Q2088" i="1"/>
  <c r="P2088" i="1"/>
  <c r="O2088" i="1"/>
  <c r="J2088" i="1"/>
  <c r="D2088" i="1"/>
  <c r="Q2087" i="1"/>
  <c r="P2087" i="1"/>
  <c r="O2087" i="1"/>
  <c r="J2087" i="1"/>
  <c r="D2087" i="1"/>
  <c r="Q2086" i="1"/>
  <c r="P2086" i="1"/>
  <c r="O2086" i="1"/>
  <c r="J2086" i="1"/>
  <c r="D2086" i="1"/>
  <c r="Q2085" i="1"/>
  <c r="P2085" i="1"/>
  <c r="O2085" i="1"/>
  <c r="J2085" i="1"/>
  <c r="D2085" i="1"/>
  <c r="Q2084" i="1"/>
  <c r="P2084" i="1"/>
  <c r="O2084" i="1"/>
  <c r="J2084" i="1"/>
  <c r="D2084" i="1"/>
  <c r="Q2083" i="1"/>
  <c r="P2083" i="1"/>
  <c r="O2083" i="1"/>
  <c r="J2083" i="1"/>
  <c r="D2083" i="1"/>
  <c r="Q2082" i="1"/>
  <c r="P2082" i="1"/>
  <c r="O2082" i="1"/>
  <c r="J2082" i="1"/>
  <c r="D2082" i="1"/>
  <c r="Q2081" i="1"/>
  <c r="P2081" i="1"/>
  <c r="O2081" i="1"/>
  <c r="J2081" i="1"/>
  <c r="D2081" i="1"/>
  <c r="Q2080" i="1"/>
  <c r="P2080" i="1"/>
  <c r="O2080" i="1"/>
  <c r="J2080" i="1"/>
  <c r="D2080" i="1"/>
  <c r="Q2079" i="1"/>
  <c r="P2079" i="1"/>
  <c r="O2079" i="1"/>
  <c r="J2079" i="1"/>
  <c r="D2079" i="1"/>
  <c r="Q2078" i="1"/>
  <c r="P2078" i="1"/>
  <c r="O2078" i="1"/>
  <c r="J2078" i="1"/>
  <c r="D2078" i="1"/>
  <c r="Q2077" i="1"/>
  <c r="P2077" i="1"/>
  <c r="O2077" i="1"/>
  <c r="J2077" i="1"/>
  <c r="D2077" i="1"/>
  <c r="Q2076" i="1"/>
  <c r="P2076" i="1"/>
  <c r="O2076" i="1"/>
  <c r="J2076" i="1"/>
  <c r="D2076" i="1"/>
  <c r="Q2075" i="1"/>
  <c r="P2075" i="1"/>
  <c r="O2075" i="1"/>
  <c r="J2075" i="1"/>
  <c r="D2075" i="1"/>
  <c r="Q2074" i="1"/>
  <c r="P2074" i="1"/>
  <c r="O2074" i="1"/>
  <c r="J2074" i="1"/>
  <c r="D2074" i="1"/>
  <c r="Q2073" i="1"/>
  <c r="P2073" i="1"/>
  <c r="O2073" i="1"/>
  <c r="J2073" i="1"/>
  <c r="D2073" i="1"/>
  <c r="Q2072" i="1"/>
  <c r="P2072" i="1"/>
  <c r="O2072" i="1"/>
  <c r="J2072" i="1"/>
  <c r="D2072" i="1"/>
  <c r="Q2071" i="1"/>
  <c r="P2071" i="1"/>
  <c r="O2071" i="1"/>
  <c r="J2071" i="1"/>
  <c r="D2071" i="1"/>
  <c r="Q2070" i="1"/>
  <c r="P2070" i="1"/>
  <c r="O2070" i="1"/>
  <c r="J2070" i="1"/>
  <c r="D2070" i="1"/>
  <c r="Q2069" i="1"/>
  <c r="P2069" i="1"/>
  <c r="O2069" i="1"/>
  <c r="J2069" i="1"/>
  <c r="D2069" i="1"/>
  <c r="Q2068" i="1"/>
  <c r="P2068" i="1"/>
  <c r="O2068" i="1"/>
  <c r="J2068" i="1"/>
  <c r="D2068" i="1"/>
  <c r="Q2067" i="1"/>
  <c r="P2067" i="1"/>
  <c r="O2067" i="1"/>
  <c r="J2067" i="1"/>
  <c r="D2067" i="1"/>
  <c r="Q2066" i="1"/>
  <c r="P2066" i="1"/>
  <c r="O2066" i="1"/>
  <c r="J2066" i="1"/>
  <c r="D2066" i="1"/>
  <c r="Q2065" i="1"/>
  <c r="P2065" i="1"/>
  <c r="O2065" i="1"/>
  <c r="J2065" i="1"/>
  <c r="D2065" i="1"/>
  <c r="Q2064" i="1"/>
  <c r="P2064" i="1"/>
  <c r="O2064" i="1"/>
  <c r="J2064" i="1"/>
  <c r="D2064" i="1"/>
  <c r="Q2063" i="1"/>
  <c r="P2063" i="1"/>
  <c r="O2063" i="1"/>
  <c r="J2063" i="1"/>
  <c r="D2063" i="1"/>
  <c r="Q2062" i="1"/>
  <c r="P2062" i="1"/>
  <c r="O2062" i="1"/>
  <c r="J2062" i="1"/>
  <c r="D2062" i="1"/>
  <c r="Q2061" i="1"/>
  <c r="P2061" i="1"/>
  <c r="O2061" i="1"/>
  <c r="J2061" i="1"/>
  <c r="D2061" i="1"/>
  <c r="Q2060" i="1"/>
  <c r="P2060" i="1"/>
  <c r="O2060" i="1"/>
  <c r="J2060" i="1"/>
  <c r="D2060" i="1"/>
  <c r="Q2059" i="1"/>
  <c r="P2059" i="1"/>
  <c r="O2059" i="1"/>
  <c r="J2059" i="1"/>
  <c r="D2059" i="1"/>
  <c r="Q2058" i="1"/>
  <c r="P2058" i="1"/>
  <c r="O2058" i="1"/>
  <c r="J2058" i="1"/>
  <c r="D2058" i="1"/>
  <c r="Q2057" i="1"/>
  <c r="P2057" i="1"/>
  <c r="O2057" i="1"/>
  <c r="J2057" i="1"/>
  <c r="D2057" i="1"/>
  <c r="Q2056" i="1"/>
  <c r="P2056" i="1"/>
  <c r="O2056" i="1"/>
  <c r="J2056" i="1"/>
  <c r="D2056" i="1"/>
  <c r="Q2055" i="1"/>
  <c r="P2055" i="1"/>
  <c r="O2055" i="1"/>
  <c r="J2055" i="1"/>
  <c r="D2055" i="1"/>
  <c r="Q2054" i="1"/>
  <c r="P2054" i="1"/>
  <c r="O2054" i="1"/>
  <c r="J2054" i="1"/>
  <c r="D2054" i="1"/>
  <c r="Q2053" i="1"/>
  <c r="P2053" i="1"/>
  <c r="O2053" i="1"/>
  <c r="J2053" i="1"/>
  <c r="D2053" i="1"/>
  <c r="Q2052" i="1"/>
  <c r="P2052" i="1"/>
  <c r="O2052" i="1"/>
  <c r="J2052" i="1"/>
  <c r="D2052" i="1"/>
  <c r="Q2051" i="1"/>
  <c r="P2051" i="1"/>
  <c r="O2051" i="1"/>
  <c r="J2051" i="1"/>
  <c r="D2051" i="1"/>
  <c r="Q2050" i="1"/>
  <c r="P2050" i="1"/>
  <c r="O2050" i="1"/>
  <c r="J2050" i="1"/>
  <c r="D2050" i="1"/>
  <c r="Q2049" i="1"/>
  <c r="P2049" i="1"/>
  <c r="O2049" i="1"/>
  <c r="J2049" i="1"/>
  <c r="D2049" i="1"/>
  <c r="Q2048" i="1"/>
  <c r="P2048" i="1"/>
  <c r="O2048" i="1"/>
  <c r="J2048" i="1"/>
  <c r="D2048" i="1"/>
  <c r="Q2047" i="1"/>
  <c r="P2047" i="1"/>
  <c r="O2047" i="1"/>
  <c r="J2047" i="1"/>
  <c r="D2047" i="1"/>
  <c r="Q2046" i="1"/>
  <c r="P2046" i="1"/>
  <c r="O2046" i="1"/>
  <c r="J2046" i="1"/>
  <c r="D2046" i="1"/>
  <c r="Q2045" i="1"/>
  <c r="P2045" i="1"/>
  <c r="O2045" i="1"/>
  <c r="J2045" i="1"/>
  <c r="D2045" i="1"/>
  <c r="Q2044" i="1"/>
  <c r="P2044" i="1"/>
  <c r="O2044" i="1"/>
  <c r="J2044" i="1"/>
  <c r="D2044" i="1"/>
  <c r="Q2043" i="1"/>
  <c r="P2043" i="1"/>
  <c r="O2043" i="1"/>
  <c r="J2043" i="1"/>
  <c r="D2043" i="1"/>
  <c r="Q2042" i="1"/>
  <c r="P2042" i="1"/>
  <c r="O2042" i="1"/>
  <c r="J2042" i="1"/>
  <c r="D2042" i="1"/>
  <c r="Q2041" i="1"/>
  <c r="P2041" i="1"/>
  <c r="O2041" i="1"/>
  <c r="J2041" i="1"/>
  <c r="D2041" i="1"/>
  <c r="Q2040" i="1"/>
  <c r="P2040" i="1"/>
  <c r="O2040" i="1"/>
  <c r="J2040" i="1"/>
  <c r="D2040" i="1"/>
  <c r="Q2039" i="1"/>
  <c r="P2039" i="1"/>
  <c r="O2039" i="1"/>
  <c r="J2039" i="1"/>
  <c r="D2039" i="1"/>
  <c r="Q2038" i="1"/>
  <c r="P2038" i="1"/>
  <c r="O2038" i="1"/>
  <c r="J2038" i="1"/>
  <c r="D2038" i="1"/>
  <c r="Q2037" i="1"/>
  <c r="P2037" i="1"/>
  <c r="O2037" i="1"/>
  <c r="J2037" i="1"/>
  <c r="D2037" i="1"/>
  <c r="Q2036" i="1"/>
  <c r="P2036" i="1"/>
  <c r="O2036" i="1"/>
  <c r="J2036" i="1"/>
  <c r="D2036" i="1"/>
  <c r="Q2035" i="1"/>
  <c r="P2035" i="1"/>
  <c r="O2035" i="1"/>
  <c r="J2035" i="1"/>
  <c r="D2035" i="1"/>
  <c r="Q2034" i="1"/>
  <c r="P2034" i="1"/>
  <c r="O2034" i="1"/>
  <c r="J2034" i="1"/>
  <c r="D2034" i="1"/>
  <c r="Q2033" i="1"/>
  <c r="P2033" i="1"/>
  <c r="O2033" i="1"/>
  <c r="J2033" i="1"/>
  <c r="D2033" i="1"/>
  <c r="Q2032" i="1"/>
  <c r="P2032" i="1"/>
  <c r="O2032" i="1"/>
  <c r="J2032" i="1"/>
  <c r="D2032" i="1"/>
  <c r="Q2031" i="1"/>
  <c r="P2031" i="1"/>
  <c r="O2031" i="1"/>
  <c r="J2031" i="1"/>
  <c r="D2031" i="1"/>
  <c r="Q2030" i="1"/>
  <c r="P2030" i="1"/>
  <c r="O2030" i="1"/>
  <c r="J2030" i="1"/>
  <c r="D2030" i="1"/>
  <c r="Q2029" i="1"/>
  <c r="P2029" i="1"/>
  <c r="O2029" i="1"/>
  <c r="J2029" i="1"/>
  <c r="D2029" i="1"/>
  <c r="Q2028" i="1"/>
  <c r="P2028" i="1"/>
  <c r="O2028" i="1"/>
  <c r="J2028" i="1"/>
  <c r="D2028" i="1"/>
  <c r="Q2027" i="1"/>
  <c r="P2027" i="1"/>
  <c r="O2027" i="1"/>
  <c r="J2027" i="1"/>
  <c r="D2027" i="1"/>
  <c r="Q2026" i="1"/>
  <c r="P2026" i="1"/>
  <c r="O2026" i="1"/>
  <c r="J2026" i="1"/>
  <c r="D2026" i="1"/>
  <c r="Q2025" i="1"/>
  <c r="P2025" i="1"/>
  <c r="O2025" i="1"/>
  <c r="J2025" i="1"/>
  <c r="D2025" i="1"/>
  <c r="Q2024" i="1"/>
  <c r="P2024" i="1"/>
  <c r="O2024" i="1"/>
  <c r="J2024" i="1"/>
  <c r="D2024" i="1"/>
  <c r="Q2023" i="1"/>
  <c r="P2023" i="1"/>
  <c r="O2023" i="1"/>
  <c r="J2023" i="1"/>
  <c r="D2023" i="1"/>
  <c r="Q2022" i="1"/>
  <c r="P2022" i="1"/>
  <c r="O2022" i="1"/>
  <c r="J2022" i="1"/>
  <c r="D2022" i="1"/>
  <c r="Q2021" i="1"/>
  <c r="P2021" i="1"/>
  <c r="O2021" i="1"/>
  <c r="J2021" i="1"/>
  <c r="D2021" i="1"/>
  <c r="Q2020" i="1"/>
  <c r="P2020" i="1"/>
  <c r="O2020" i="1"/>
  <c r="J2020" i="1"/>
  <c r="D2020" i="1"/>
  <c r="Q2019" i="1"/>
  <c r="P2019" i="1"/>
  <c r="O2019" i="1"/>
  <c r="J2019" i="1"/>
  <c r="D2019" i="1"/>
  <c r="Q2018" i="1"/>
  <c r="P2018" i="1"/>
  <c r="O2018" i="1"/>
  <c r="J2018" i="1"/>
  <c r="D2018" i="1"/>
  <c r="Q2017" i="1"/>
  <c r="P2017" i="1"/>
  <c r="O2017" i="1"/>
  <c r="J2017" i="1"/>
  <c r="D2017" i="1"/>
  <c r="Q2016" i="1"/>
  <c r="P2016" i="1"/>
  <c r="O2016" i="1"/>
  <c r="J2016" i="1"/>
  <c r="D2016" i="1"/>
  <c r="Q2015" i="1"/>
  <c r="P2015" i="1"/>
  <c r="O2015" i="1"/>
  <c r="J2015" i="1"/>
  <c r="D2015" i="1"/>
  <c r="Q2014" i="1"/>
  <c r="P2014" i="1"/>
  <c r="O2014" i="1"/>
  <c r="J2014" i="1"/>
  <c r="D2014" i="1"/>
  <c r="Q2013" i="1"/>
  <c r="P2013" i="1"/>
  <c r="O2013" i="1"/>
  <c r="J2013" i="1"/>
  <c r="D2013" i="1"/>
  <c r="Q2012" i="1"/>
  <c r="P2012" i="1"/>
  <c r="O2012" i="1"/>
  <c r="J2012" i="1"/>
  <c r="D2012" i="1"/>
  <c r="Q2011" i="1"/>
  <c r="P2011" i="1"/>
  <c r="O2011" i="1"/>
  <c r="J2011" i="1"/>
  <c r="D2011" i="1"/>
  <c r="Q2010" i="1"/>
  <c r="P2010" i="1"/>
  <c r="O2010" i="1"/>
  <c r="J2010" i="1"/>
  <c r="D2010" i="1"/>
  <c r="Q2009" i="1"/>
  <c r="P2009" i="1"/>
  <c r="O2009" i="1"/>
  <c r="J2009" i="1"/>
  <c r="D2009" i="1"/>
  <c r="Q2008" i="1"/>
  <c r="P2008" i="1"/>
  <c r="O2008" i="1"/>
  <c r="J2008" i="1"/>
  <c r="D2008" i="1"/>
  <c r="Q2007" i="1"/>
  <c r="P2007" i="1"/>
  <c r="O2007" i="1"/>
  <c r="J2007" i="1"/>
  <c r="D2007" i="1"/>
  <c r="Q2006" i="1"/>
  <c r="P2006" i="1"/>
  <c r="O2006" i="1"/>
  <c r="J2006" i="1"/>
  <c r="D2006" i="1"/>
  <c r="Q2005" i="1"/>
  <c r="P2005" i="1"/>
  <c r="O2005" i="1"/>
  <c r="J2005" i="1"/>
  <c r="D2005" i="1"/>
  <c r="Q2004" i="1"/>
  <c r="P2004" i="1"/>
  <c r="O2004" i="1"/>
  <c r="J2004" i="1"/>
  <c r="D2004" i="1"/>
  <c r="Q2003" i="1"/>
  <c r="P2003" i="1"/>
  <c r="O2003" i="1"/>
  <c r="J2003" i="1"/>
  <c r="D2003" i="1"/>
  <c r="Q2002" i="1"/>
  <c r="P2002" i="1"/>
  <c r="O2002" i="1"/>
  <c r="J2002" i="1"/>
  <c r="D2002" i="1"/>
  <c r="Q2001" i="1"/>
  <c r="P2001" i="1"/>
  <c r="O2001" i="1"/>
  <c r="J2001" i="1"/>
  <c r="D2001" i="1"/>
  <c r="Q2000" i="1"/>
  <c r="P2000" i="1"/>
  <c r="O2000" i="1"/>
  <c r="J2000" i="1"/>
  <c r="D2000" i="1"/>
  <c r="Q1999" i="1"/>
  <c r="P1999" i="1"/>
  <c r="O1999" i="1"/>
  <c r="J1999" i="1"/>
  <c r="D1999" i="1"/>
  <c r="Q1998" i="1"/>
  <c r="P1998" i="1"/>
  <c r="O1998" i="1"/>
  <c r="J1998" i="1"/>
  <c r="D1998" i="1"/>
  <c r="Q1997" i="1"/>
  <c r="P1997" i="1"/>
  <c r="O1997" i="1"/>
  <c r="J1997" i="1"/>
  <c r="D1997" i="1"/>
  <c r="Q1996" i="1"/>
  <c r="P1996" i="1"/>
  <c r="O1996" i="1"/>
  <c r="J1996" i="1"/>
  <c r="D1996" i="1"/>
  <c r="Q1995" i="1"/>
  <c r="P1995" i="1"/>
  <c r="O1995" i="1"/>
  <c r="J1995" i="1"/>
  <c r="D1995" i="1"/>
  <c r="Q1994" i="1"/>
  <c r="P1994" i="1"/>
  <c r="O1994" i="1"/>
  <c r="J1994" i="1"/>
  <c r="D1994" i="1"/>
  <c r="Q1993" i="1"/>
  <c r="P1993" i="1"/>
  <c r="O1993" i="1"/>
  <c r="J1993" i="1"/>
  <c r="D1993" i="1"/>
  <c r="Q1992" i="1"/>
  <c r="P1992" i="1"/>
  <c r="O1992" i="1"/>
  <c r="J1992" i="1"/>
  <c r="D1992" i="1"/>
  <c r="Q1991" i="1"/>
  <c r="P1991" i="1"/>
  <c r="O1991" i="1"/>
  <c r="J1991" i="1"/>
  <c r="D1991" i="1"/>
  <c r="Q1990" i="1"/>
  <c r="P1990" i="1"/>
  <c r="O1990" i="1"/>
  <c r="J1990" i="1"/>
  <c r="D1990" i="1"/>
  <c r="Q1989" i="1"/>
  <c r="P1989" i="1"/>
  <c r="O1989" i="1"/>
  <c r="J1989" i="1"/>
  <c r="D1989" i="1"/>
  <c r="Q1988" i="1"/>
  <c r="P1988" i="1"/>
  <c r="O1988" i="1"/>
  <c r="J1988" i="1"/>
  <c r="D1988" i="1"/>
  <c r="Q1987" i="1"/>
  <c r="P1987" i="1"/>
  <c r="O1987" i="1"/>
  <c r="J1987" i="1"/>
  <c r="D1987" i="1"/>
  <c r="Q1986" i="1"/>
  <c r="P1986" i="1"/>
  <c r="O1986" i="1"/>
  <c r="J1986" i="1"/>
  <c r="D1986" i="1"/>
  <c r="Q1985" i="1"/>
  <c r="P1985" i="1"/>
  <c r="O1985" i="1"/>
  <c r="J1985" i="1"/>
  <c r="D1985" i="1"/>
  <c r="Q1984" i="1"/>
  <c r="P1984" i="1"/>
  <c r="O1984" i="1"/>
  <c r="J1984" i="1"/>
  <c r="D1984" i="1"/>
  <c r="Q1983" i="1"/>
  <c r="P1983" i="1"/>
  <c r="O1983" i="1"/>
  <c r="J1983" i="1"/>
  <c r="D1983" i="1"/>
  <c r="Q1982" i="1"/>
  <c r="P1982" i="1"/>
  <c r="O1982" i="1"/>
  <c r="J1982" i="1"/>
  <c r="D1982" i="1"/>
  <c r="Q1981" i="1"/>
  <c r="P1981" i="1"/>
  <c r="O1981" i="1"/>
  <c r="J1981" i="1"/>
  <c r="D1981" i="1"/>
  <c r="Q1980" i="1"/>
  <c r="P1980" i="1"/>
  <c r="O1980" i="1"/>
  <c r="J1980" i="1"/>
  <c r="D1980" i="1"/>
  <c r="Q1979" i="1"/>
  <c r="P1979" i="1"/>
  <c r="O1979" i="1"/>
  <c r="J1979" i="1"/>
  <c r="D1979" i="1"/>
  <c r="Q1978" i="1"/>
  <c r="P1978" i="1"/>
  <c r="O1978" i="1"/>
  <c r="J1978" i="1"/>
  <c r="D1978" i="1"/>
  <c r="Q1977" i="1"/>
  <c r="P1977" i="1"/>
  <c r="O1977" i="1"/>
  <c r="J1977" i="1"/>
  <c r="D1977" i="1"/>
  <c r="Q1976" i="1"/>
  <c r="P1976" i="1"/>
  <c r="O1976" i="1"/>
  <c r="J1976" i="1"/>
  <c r="D1976" i="1"/>
  <c r="Q1975" i="1"/>
  <c r="P1975" i="1"/>
  <c r="O1975" i="1"/>
  <c r="J1975" i="1"/>
  <c r="D1975" i="1"/>
  <c r="Q1974" i="1"/>
  <c r="P1974" i="1"/>
  <c r="O1974" i="1"/>
  <c r="J1974" i="1"/>
  <c r="D1974" i="1"/>
  <c r="Q1973" i="1"/>
  <c r="P1973" i="1"/>
  <c r="O1973" i="1"/>
  <c r="J1973" i="1"/>
  <c r="D1973" i="1"/>
  <c r="Q1972" i="1"/>
  <c r="P1972" i="1"/>
  <c r="O1972" i="1"/>
  <c r="J1972" i="1"/>
  <c r="D1972" i="1"/>
  <c r="Q1971" i="1"/>
  <c r="P1971" i="1"/>
  <c r="O1971" i="1"/>
  <c r="J1971" i="1"/>
  <c r="D1971" i="1"/>
  <c r="Q1970" i="1"/>
  <c r="P1970" i="1"/>
  <c r="O1970" i="1"/>
  <c r="J1970" i="1"/>
  <c r="D1970" i="1"/>
  <c r="Q1969" i="1"/>
  <c r="P1969" i="1"/>
  <c r="O1969" i="1"/>
  <c r="J1969" i="1"/>
  <c r="D1969" i="1"/>
  <c r="Q1968" i="1"/>
  <c r="P1968" i="1"/>
  <c r="O1968" i="1"/>
  <c r="J1968" i="1"/>
  <c r="D1968" i="1"/>
  <c r="Q1967" i="1"/>
  <c r="P1967" i="1"/>
  <c r="O1967" i="1"/>
  <c r="J1967" i="1"/>
  <c r="D1967" i="1"/>
  <c r="Q1966" i="1"/>
  <c r="P1966" i="1"/>
  <c r="O1966" i="1"/>
  <c r="J1966" i="1"/>
  <c r="D1966" i="1"/>
  <c r="Q1965" i="1"/>
  <c r="P1965" i="1"/>
  <c r="O1965" i="1"/>
  <c r="J1965" i="1"/>
  <c r="D1965" i="1"/>
  <c r="Q1964" i="1"/>
  <c r="P1964" i="1"/>
  <c r="O1964" i="1"/>
  <c r="J1964" i="1"/>
  <c r="D1964" i="1"/>
  <c r="Q1963" i="1"/>
  <c r="P1963" i="1"/>
  <c r="O1963" i="1"/>
  <c r="J1963" i="1"/>
  <c r="D1963" i="1"/>
  <c r="Q1962" i="1"/>
  <c r="P1962" i="1"/>
  <c r="O1962" i="1"/>
  <c r="J1962" i="1"/>
  <c r="D1962" i="1"/>
  <c r="Q1961" i="1"/>
  <c r="P1961" i="1"/>
  <c r="O1961" i="1"/>
  <c r="J1961" i="1"/>
  <c r="D1961" i="1"/>
  <c r="Q1960" i="1"/>
  <c r="P1960" i="1"/>
  <c r="O1960" i="1"/>
  <c r="J1960" i="1"/>
  <c r="D1960" i="1"/>
  <c r="Q1959" i="1"/>
  <c r="P1959" i="1"/>
  <c r="O1959" i="1"/>
  <c r="J1959" i="1"/>
  <c r="D1959" i="1"/>
  <c r="Q1958" i="1"/>
  <c r="P1958" i="1"/>
  <c r="O1958" i="1"/>
  <c r="J1958" i="1"/>
  <c r="D1958" i="1"/>
  <c r="Q1957" i="1"/>
  <c r="P1957" i="1"/>
  <c r="O1957" i="1"/>
  <c r="J1957" i="1"/>
  <c r="D1957" i="1"/>
  <c r="Q1956" i="1"/>
  <c r="P1956" i="1"/>
  <c r="O1956" i="1"/>
  <c r="J1956" i="1"/>
  <c r="D1956" i="1"/>
  <c r="Q1955" i="1"/>
  <c r="P1955" i="1"/>
  <c r="O1955" i="1"/>
  <c r="J1955" i="1"/>
  <c r="D1955" i="1"/>
  <c r="Q1954" i="1"/>
  <c r="P1954" i="1"/>
  <c r="O1954" i="1"/>
  <c r="J1954" i="1"/>
  <c r="D1954" i="1"/>
  <c r="Q1953" i="1"/>
  <c r="P1953" i="1"/>
  <c r="O1953" i="1"/>
  <c r="J1953" i="1"/>
  <c r="D1953" i="1"/>
  <c r="Q1952" i="1"/>
  <c r="P1952" i="1"/>
  <c r="O1952" i="1"/>
  <c r="J1952" i="1"/>
  <c r="D1952" i="1"/>
  <c r="Q1951" i="1"/>
  <c r="P1951" i="1"/>
  <c r="O1951" i="1"/>
  <c r="J1951" i="1"/>
  <c r="D1951" i="1"/>
  <c r="Q1950" i="1"/>
  <c r="P1950" i="1"/>
  <c r="O1950" i="1"/>
  <c r="J1950" i="1"/>
  <c r="D1950" i="1"/>
  <c r="Q1949" i="1"/>
  <c r="P1949" i="1"/>
  <c r="O1949" i="1"/>
  <c r="J1949" i="1"/>
  <c r="D1949" i="1"/>
  <c r="Q1948" i="1"/>
  <c r="P1948" i="1"/>
  <c r="O1948" i="1"/>
  <c r="J1948" i="1"/>
  <c r="D1948" i="1"/>
  <c r="Q1947" i="1"/>
  <c r="P1947" i="1"/>
  <c r="O1947" i="1"/>
  <c r="J1947" i="1"/>
  <c r="D1947" i="1"/>
  <c r="Q1946" i="1"/>
  <c r="P1946" i="1"/>
  <c r="O1946" i="1"/>
  <c r="J1946" i="1"/>
  <c r="D1946" i="1"/>
  <c r="Q1945" i="1"/>
  <c r="P1945" i="1"/>
  <c r="O1945" i="1"/>
  <c r="J1945" i="1"/>
  <c r="D1945" i="1"/>
  <c r="Q1944" i="1"/>
  <c r="P1944" i="1"/>
  <c r="O1944" i="1"/>
  <c r="J1944" i="1"/>
  <c r="D1944" i="1"/>
  <c r="Q1943" i="1"/>
  <c r="P1943" i="1"/>
  <c r="O1943" i="1"/>
  <c r="J1943" i="1"/>
  <c r="D1943" i="1"/>
  <c r="Q1942" i="1"/>
  <c r="P1942" i="1"/>
  <c r="O1942" i="1"/>
  <c r="J1942" i="1"/>
  <c r="D1942" i="1"/>
  <c r="Q1941" i="1"/>
  <c r="P1941" i="1"/>
  <c r="O1941" i="1"/>
  <c r="J1941" i="1"/>
  <c r="D1941" i="1"/>
  <c r="Q1940" i="1"/>
  <c r="P1940" i="1"/>
  <c r="O1940" i="1"/>
  <c r="J1940" i="1"/>
  <c r="D1940" i="1"/>
  <c r="Q1939" i="1"/>
  <c r="P1939" i="1"/>
  <c r="O1939" i="1"/>
  <c r="J1939" i="1"/>
  <c r="D1939" i="1"/>
  <c r="Q1938" i="1"/>
  <c r="P1938" i="1"/>
  <c r="O1938" i="1"/>
  <c r="J1938" i="1"/>
  <c r="D1938" i="1"/>
  <c r="Q1937" i="1"/>
  <c r="P1937" i="1"/>
  <c r="O1937" i="1"/>
  <c r="J1937" i="1"/>
  <c r="D1937" i="1"/>
  <c r="Q1936" i="1"/>
  <c r="P1936" i="1"/>
  <c r="O1936" i="1"/>
  <c r="J1936" i="1"/>
  <c r="D1936" i="1"/>
  <c r="Q1935" i="1"/>
  <c r="P1935" i="1"/>
  <c r="O1935" i="1"/>
  <c r="J1935" i="1"/>
  <c r="D1935" i="1"/>
  <c r="Q1934" i="1"/>
  <c r="P1934" i="1"/>
  <c r="O1934" i="1"/>
  <c r="J1934" i="1"/>
  <c r="D1934" i="1"/>
  <c r="Q1933" i="1"/>
  <c r="P1933" i="1"/>
  <c r="O1933" i="1"/>
  <c r="J1933" i="1"/>
  <c r="D1933" i="1"/>
  <c r="Q1932" i="1"/>
  <c r="P1932" i="1"/>
  <c r="O1932" i="1"/>
  <c r="J1932" i="1"/>
  <c r="D1932" i="1"/>
  <c r="Q1931" i="1"/>
  <c r="P1931" i="1"/>
  <c r="O1931" i="1"/>
  <c r="J1931" i="1"/>
  <c r="D1931" i="1"/>
  <c r="Q1930" i="1"/>
  <c r="P1930" i="1"/>
  <c r="O1930" i="1"/>
  <c r="J1930" i="1"/>
  <c r="D1930" i="1"/>
  <c r="Q1929" i="1"/>
  <c r="P1929" i="1"/>
  <c r="O1929" i="1"/>
  <c r="J1929" i="1"/>
  <c r="D1929" i="1"/>
  <c r="Q1928" i="1"/>
  <c r="P1928" i="1"/>
  <c r="O1928" i="1"/>
  <c r="J1928" i="1"/>
  <c r="D1928" i="1"/>
  <c r="Q1927" i="1"/>
  <c r="P1927" i="1"/>
  <c r="O1927" i="1"/>
  <c r="J1927" i="1"/>
  <c r="D1927" i="1"/>
  <c r="Q1926" i="1"/>
  <c r="P1926" i="1"/>
  <c r="O1926" i="1"/>
  <c r="J1926" i="1"/>
  <c r="D1926" i="1"/>
  <c r="Q1925" i="1"/>
  <c r="P1925" i="1"/>
  <c r="O1925" i="1"/>
  <c r="J1925" i="1"/>
  <c r="D1925" i="1"/>
  <c r="Q1924" i="1"/>
  <c r="P1924" i="1"/>
  <c r="O1924" i="1"/>
  <c r="J1924" i="1"/>
  <c r="D1924" i="1"/>
  <c r="Q1923" i="1"/>
  <c r="P1923" i="1"/>
  <c r="O1923" i="1"/>
  <c r="J1923" i="1"/>
  <c r="D1923" i="1"/>
  <c r="Q1922" i="1"/>
  <c r="P1922" i="1"/>
  <c r="O1922" i="1"/>
  <c r="J1922" i="1"/>
  <c r="D1922" i="1"/>
  <c r="Q1921" i="1"/>
  <c r="P1921" i="1"/>
  <c r="O1921" i="1"/>
  <c r="J1921" i="1"/>
  <c r="D1921" i="1"/>
  <c r="Q1920" i="1"/>
  <c r="P1920" i="1"/>
  <c r="O1920" i="1"/>
  <c r="J1920" i="1"/>
  <c r="D1920" i="1"/>
  <c r="Q1919" i="1"/>
  <c r="P1919" i="1"/>
  <c r="O1919" i="1"/>
  <c r="J1919" i="1"/>
  <c r="D1919" i="1"/>
  <c r="Q1918" i="1"/>
  <c r="P1918" i="1"/>
  <c r="O1918" i="1"/>
  <c r="J1918" i="1"/>
  <c r="D1918" i="1"/>
  <c r="Q1917" i="1"/>
  <c r="P1917" i="1"/>
  <c r="O1917" i="1"/>
  <c r="J1917" i="1"/>
  <c r="D1917" i="1"/>
  <c r="Q1916" i="1"/>
  <c r="P1916" i="1"/>
  <c r="O1916" i="1"/>
  <c r="J1916" i="1"/>
  <c r="D1916" i="1"/>
  <c r="Q1915" i="1"/>
  <c r="P1915" i="1"/>
  <c r="O1915" i="1"/>
  <c r="J1915" i="1"/>
  <c r="D1915" i="1"/>
  <c r="Q1914" i="1"/>
  <c r="P1914" i="1"/>
  <c r="O1914" i="1"/>
  <c r="J1914" i="1"/>
  <c r="D1914" i="1"/>
  <c r="Q1913" i="1"/>
  <c r="P1913" i="1"/>
  <c r="O1913" i="1"/>
  <c r="J1913" i="1"/>
  <c r="D1913" i="1"/>
  <c r="Q1912" i="1"/>
  <c r="P1912" i="1"/>
  <c r="O1912" i="1"/>
  <c r="J1912" i="1"/>
  <c r="D1912" i="1"/>
  <c r="Q1911" i="1"/>
  <c r="P1911" i="1"/>
  <c r="O1911" i="1"/>
  <c r="J1911" i="1"/>
  <c r="D1911" i="1"/>
  <c r="Q1910" i="1"/>
  <c r="P1910" i="1"/>
  <c r="O1910" i="1"/>
  <c r="J1910" i="1"/>
  <c r="D1910" i="1"/>
  <c r="Q1909" i="1"/>
  <c r="P1909" i="1"/>
  <c r="O1909" i="1"/>
  <c r="J1909" i="1"/>
  <c r="D1909" i="1"/>
  <c r="Q1908" i="1"/>
  <c r="P1908" i="1"/>
  <c r="O1908" i="1"/>
  <c r="J1908" i="1"/>
  <c r="D1908" i="1"/>
  <c r="Q1907" i="1"/>
  <c r="P1907" i="1"/>
  <c r="O1907" i="1"/>
  <c r="J1907" i="1"/>
  <c r="D1907" i="1"/>
  <c r="Q1906" i="1"/>
  <c r="P1906" i="1"/>
  <c r="O1906" i="1"/>
  <c r="J1906" i="1"/>
  <c r="D1906" i="1"/>
  <c r="Q1905" i="1"/>
  <c r="P1905" i="1"/>
  <c r="O1905" i="1"/>
  <c r="J1905" i="1"/>
  <c r="D1905" i="1"/>
  <c r="Q1904" i="1"/>
  <c r="P1904" i="1"/>
  <c r="O1904" i="1"/>
  <c r="J1904" i="1"/>
  <c r="D1904" i="1"/>
  <c r="Q1903" i="1"/>
  <c r="P1903" i="1"/>
  <c r="O1903" i="1"/>
  <c r="J1903" i="1"/>
  <c r="D1903" i="1"/>
  <c r="Q1902" i="1"/>
  <c r="P1902" i="1"/>
  <c r="O1902" i="1"/>
  <c r="J1902" i="1"/>
  <c r="D1902" i="1"/>
  <c r="Q1901" i="1"/>
  <c r="P1901" i="1"/>
  <c r="O1901" i="1"/>
  <c r="J1901" i="1"/>
  <c r="D1901" i="1"/>
  <c r="Q1900" i="1"/>
  <c r="P1900" i="1"/>
  <c r="O1900" i="1"/>
  <c r="J1900" i="1"/>
  <c r="D1900" i="1"/>
  <c r="Q1899" i="1"/>
  <c r="P1899" i="1"/>
  <c r="O1899" i="1"/>
  <c r="J1899" i="1"/>
  <c r="D1899" i="1"/>
  <c r="Q1898" i="1"/>
  <c r="P1898" i="1"/>
  <c r="O1898" i="1"/>
  <c r="J1898" i="1"/>
  <c r="D1898" i="1"/>
  <c r="Q1897" i="1"/>
  <c r="P1897" i="1"/>
  <c r="O1897" i="1"/>
  <c r="J1897" i="1"/>
  <c r="D1897" i="1"/>
  <c r="Q1896" i="1"/>
  <c r="P1896" i="1"/>
  <c r="O1896" i="1"/>
  <c r="J1896" i="1"/>
  <c r="D1896" i="1"/>
  <c r="Q1895" i="1"/>
  <c r="P1895" i="1"/>
  <c r="O1895" i="1"/>
  <c r="J1895" i="1"/>
  <c r="D1895" i="1"/>
  <c r="Q1894" i="1"/>
  <c r="P1894" i="1"/>
  <c r="O1894" i="1"/>
  <c r="J1894" i="1"/>
  <c r="D1894" i="1"/>
  <c r="Q1893" i="1"/>
  <c r="P1893" i="1"/>
  <c r="O1893" i="1"/>
  <c r="J1893" i="1"/>
  <c r="D1893" i="1"/>
  <c r="Q1892" i="1"/>
  <c r="P1892" i="1"/>
  <c r="O1892" i="1"/>
  <c r="J1892" i="1"/>
  <c r="D1892" i="1"/>
  <c r="Q1891" i="1"/>
  <c r="P1891" i="1"/>
  <c r="O1891" i="1"/>
  <c r="J1891" i="1"/>
  <c r="D1891" i="1"/>
  <c r="Q1890" i="1"/>
  <c r="P1890" i="1"/>
  <c r="O1890" i="1"/>
  <c r="J1890" i="1"/>
  <c r="D1890" i="1"/>
  <c r="Q1889" i="1"/>
  <c r="P1889" i="1"/>
  <c r="O1889" i="1"/>
  <c r="J1889" i="1"/>
  <c r="D1889" i="1"/>
  <c r="Q1888" i="1"/>
  <c r="P1888" i="1"/>
  <c r="O1888" i="1"/>
  <c r="J1888" i="1"/>
  <c r="D1888" i="1"/>
  <c r="Q1887" i="1"/>
  <c r="P1887" i="1"/>
  <c r="O1887" i="1"/>
  <c r="J1887" i="1"/>
  <c r="D1887" i="1"/>
  <c r="Q1886" i="1"/>
  <c r="P1886" i="1"/>
  <c r="O1886" i="1"/>
  <c r="J1886" i="1"/>
  <c r="D1886" i="1"/>
  <c r="Q1885" i="1"/>
  <c r="P1885" i="1"/>
  <c r="O1885" i="1"/>
  <c r="J1885" i="1"/>
  <c r="D1885" i="1"/>
  <c r="Q1884" i="1"/>
  <c r="P1884" i="1"/>
  <c r="O1884" i="1"/>
  <c r="J1884" i="1"/>
  <c r="D1884" i="1"/>
  <c r="Q1883" i="1"/>
  <c r="P1883" i="1"/>
  <c r="O1883" i="1"/>
  <c r="J1883" i="1"/>
  <c r="D1883" i="1"/>
  <c r="Q1882" i="1"/>
  <c r="P1882" i="1"/>
  <c r="O1882" i="1"/>
  <c r="J1882" i="1"/>
  <c r="D1882" i="1"/>
  <c r="Q1881" i="1"/>
  <c r="P1881" i="1"/>
  <c r="O1881" i="1"/>
  <c r="J1881" i="1"/>
  <c r="D1881" i="1"/>
  <c r="Q1880" i="1"/>
  <c r="P1880" i="1"/>
  <c r="O1880" i="1"/>
  <c r="J1880" i="1"/>
  <c r="D1880" i="1"/>
  <c r="Q1879" i="1"/>
  <c r="P1879" i="1"/>
  <c r="O1879" i="1"/>
  <c r="J1879" i="1"/>
  <c r="D1879" i="1"/>
  <c r="Q1878" i="1"/>
  <c r="P1878" i="1"/>
  <c r="O1878" i="1"/>
  <c r="J1878" i="1"/>
  <c r="D1878" i="1"/>
  <c r="Q1877" i="1"/>
  <c r="P1877" i="1"/>
  <c r="O1877" i="1"/>
  <c r="J1877" i="1"/>
  <c r="D1877" i="1"/>
  <c r="Q1876" i="1"/>
  <c r="P1876" i="1"/>
  <c r="O1876" i="1"/>
  <c r="J1876" i="1"/>
  <c r="D1876" i="1"/>
  <c r="Q1875" i="1"/>
  <c r="P1875" i="1"/>
  <c r="O1875" i="1"/>
  <c r="J1875" i="1"/>
  <c r="D1875" i="1"/>
  <c r="Q1874" i="1"/>
  <c r="P1874" i="1"/>
  <c r="O1874" i="1"/>
  <c r="J1874" i="1"/>
  <c r="D1874" i="1"/>
  <c r="Q1873" i="1"/>
  <c r="P1873" i="1"/>
  <c r="O1873" i="1"/>
  <c r="J1873" i="1"/>
  <c r="D1873" i="1"/>
  <c r="Q1872" i="1"/>
  <c r="P1872" i="1"/>
  <c r="O1872" i="1"/>
  <c r="J1872" i="1"/>
  <c r="D1872" i="1"/>
  <c r="Q1871" i="1"/>
  <c r="P1871" i="1"/>
  <c r="O1871" i="1"/>
  <c r="J1871" i="1"/>
  <c r="D1871" i="1"/>
  <c r="Q1870" i="1"/>
  <c r="P1870" i="1"/>
  <c r="O1870" i="1"/>
  <c r="J1870" i="1"/>
  <c r="D1870" i="1"/>
  <c r="Q1869" i="1"/>
  <c r="P1869" i="1"/>
  <c r="O1869" i="1"/>
  <c r="J1869" i="1"/>
  <c r="D1869" i="1"/>
  <c r="Q1868" i="1"/>
  <c r="P1868" i="1"/>
  <c r="O1868" i="1"/>
  <c r="J1868" i="1"/>
  <c r="D1868" i="1"/>
  <c r="Q1867" i="1"/>
  <c r="P1867" i="1"/>
  <c r="O1867" i="1"/>
  <c r="J1867" i="1"/>
  <c r="D1867" i="1"/>
  <c r="Q1866" i="1"/>
  <c r="P1866" i="1"/>
  <c r="O1866" i="1"/>
  <c r="J1866" i="1"/>
  <c r="D1866" i="1"/>
  <c r="Q1865" i="1"/>
  <c r="P1865" i="1"/>
  <c r="O1865" i="1"/>
  <c r="J1865" i="1"/>
  <c r="D1865" i="1"/>
  <c r="Q1864" i="1"/>
  <c r="P1864" i="1"/>
  <c r="O1864" i="1"/>
  <c r="J1864" i="1"/>
  <c r="D1864" i="1"/>
  <c r="Q1863" i="1"/>
  <c r="P1863" i="1"/>
  <c r="O1863" i="1"/>
  <c r="J1863" i="1"/>
  <c r="D1863" i="1"/>
  <c r="Q1862" i="1"/>
  <c r="P1862" i="1"/>
  <c r="O1862" i="1"/>
  <c r="J1862" i="1"/>
  <c r="D1862" i="1"/>
  <c r="Q1861" i="1"/>
  <c r="P1861" i="1"/>
  <c r="O1861" i="1"/>
  <c r="J1861" i="1"/>
  <c r="D1861" i="1"/>
  <c r="Q1860" i="1"/>
  <c r="P1860" i="1"/>
  <c r="O1860" i="1"/>
  <c r="J1860" i="1"/>
  <c r="D1860" i="1"/>
  <c r="Q1859" i="1"/>
  <c r="P1859" i="1"/>
  <c r="O1859" i="1"/>
  <c r="J1859" i="1"/>
  <c r="D1859" i="1"/>
  <c r="Q1858" i="1"/>
  <c r="P1858" i="1"/>
  <c r="O1858" i="1"/>
  <c r="J1858" i="1"/>
  <c r="D1858" i="1"/>
  <c r="Q1857" i="1"/>
  <c r="P1857" i="1"/>
  <c r="O1857" i="1"/>
  <c r="J1857" i="1"/>
  <c r="D1857" i="1"/>
  <c r="Q1856" i="1"/>
  <c r="P1856" i="1"/>
  <c r="O1856" i="1"/>
  <c r="J1856" i="1"/>
  <c r="D1856" i="1"/>
  <c r="Q1855" i="1"/>
  <c r="P1855" i="1"/>
  <c r="O1855" i="1"/>
  <c r="J1855" i="1"/>
  <c r="D1855" i="1"/>
  <c r="Q1854" i="1"/>
  <c r="P1854" i="1"/>
  <c r="O1854" i="1"/>
  <c r="J1854" i="1"/>
  <c r="D1854" i="1"/>
  <c r="Q1853" i="1"/>
  <c r="P1853" i="1"/>
  <c r="O1853" i="1"/>
  <c r="J1853" i="1"/>
  <c r="D1853" i="1"/>
  <c r="Q1852" i="1"/>
  <c r="P1852" i="1"/>
  <c r="O1852" i="1"/>
  <c r="J1852" i="1"/>
  <c r="D1852" i="1"/>
  <c r="Q1851" i="1"/>
  <c r="P1851" i="1"/>
  <c r="O1851" i="1"/>
  <c r="J1851" i="1"/>
  <c r="D1851" i="1"/>
  <c r="Q1850" i="1"/>
  <c r="P1850" i="1"/>
  <c r="O1850" i="1"/>
  <c r="J1850" i="1"/>
  <c r="D1850" i="1"/>
  <c r="Q1849" i="1"/>
  <c r="P1849" i="1"/>
  <c r="O1849" i="1"/>
  <c r="J1849" i="1"/>
  <c r="D1849" i="1"/>
  <c r="Q1848" i="1"/>
  <c r="P1848" i="1"/>
  <c r="O1848" i="1"/>
  <c r="J1848" i="1"/>
  <c r="D1848" i="1"/>
  <c r="Q1847" i="1"/>
  <c r="P1847" i="1"/>
  <c r="O1847" i="1"/>
  <c r="J1847" i="1"/>
  <c r="D1847" i="1"/>
  <c r="Q1846" i="1"/>
  <c r="P1846" i="1"/>
  <c r="O1846" i="1"/>
  <c r="J1846" i="1"/>
  <c r="D1846" i="1"/>
  <c r="Q1845" i="1"/>
  <c r="P1845" i="1"/>
  <c r="O1845" i="1"/>
  <c r="J1845" i="1"/>
  <c r="D1845" i="1"/>
  <c r="Q1844" i="1"/>
  <c r="P1844" i="1"/>
  <c r="O1844" i="1"/>
  <c r="J1844" i="1"/>
  <c r="D1844" i="1"/>
  <c r="Q1843" i="1"/>
  <c r="P1843" i="1"/>
  <c r="O1843" i="1"/>
  <c r="J1843" i="1"/>
  <c r="D1843" i="1"/>
  <c r="Q1842" i="1"/>
  <c r="P1842" i="1"/>
  <c r="O1842" i="1"/>
  <c r="J1842" i="1"/>
  <c r="D1842" i="1"/>
  <c r="Q1841" i="1"/>
  <c r="P1841" i="1"/>
  <c r="O1841" i="1"/>
  <c r="J1841" i="1"/>
  <c r="D1841" i="1"/>
  <c r="Q1840" i="1"/>
  <c r="P1840" i="1"/>
  <c r="O1840" i="1"/>
  <c r="J1840" i="1"/>
  <c r="D1840" i="1"/>
  <c r="Q1839" i="1"/>
  <c r="P1839" i="1"/>
  <c r="O1839" i="1"/>
  <c r="J1839" i="1"/>
  <c r="D1839" i="1"/>
  <c r="Q1838" i="1"/>
  <c r="P1838" i="1"/>
  <c r="O1838" i="1"/>
  <c r="J1838" i="1"/>
  <c r="D1838" i="1"/>
  <c r="Q1837" i="1"/>
  <c r="P1837" i="1"/>
  <c r="O1837" i="1"/>
  <c r="J1837" i="1"/>
  <c r="D1837" i="1"/>
  <c r="Q1836" i="1"/>
  <c r="P1836" i="1"/>
  <c r="O1836" i="1"/>
  <c r="J1836" i="1"/>
  <c r="D1836" i="1"/>
  <c r="Q1835" i="1"/>
  <c r="P1835" i="1"/>
  <c r="O1835" i="1"/>
  <c r="J1835" i="1"/>
  <c r="D1835" i="1"/>
  <c r="Q1834" i="1"/>
  <c r="P1834" i="1"/>
  <c r="O1834" i="1"/>
  <c r="J1834" i="1"/>
  <c r="D1834" i="1"/>
  <c r="Q1833" i="1"/>
  <c r="P1833" i="1"/>
  <c r="O1833" i="1"/>
  <c r="J1833" i="1"/>
  <c r="D1833" i="1"/>
  <c r="Q1832" i="1"/>
  <c r="P1832" i="1"/>
  <c r="O1832" i="1"/>
  <c r="J1832" i="1"/>
  <c r="D1832" i="1"/>
  <c r="Q1831" i="1"/>
  <c r="P1831" i="1"/>
  <c r="O1831" i="1"/>
  <c r="J1831" i="1"/>
  <c r="D1831" i="1"/>
  <c r="Q1830" i="1"/>
  <c r="P1830" i="1"/>
  <c r="O1830" i="1"/>
  <c r="J1830" i="1"/>
  <c r="D1830" i="1"/>
  <c r="Q1829" i="1"/>
  <c r="P1829" i="1"/>
  <c r="O1829" i="1"/>
  <c r="J1829" i="1"/>
  <c r="D1829" i="1"/>
  <c r="Q1828" i="1"/>
  <c r="P1828" i="1"/>
  <c r="O1828" i="1"/>
  <c r="J1828" i="1"/>
  <c r="D1828" i="1"/>
  <c r="Q1827" i="1"/>
  <c r="P1827" i="1"/>
  <c r="O1827" i="1"/>
  <c r="J1827" i="1"/>
  <c r="D1827" i="1"/>
  <c r="Q1826" i="1"/>
  <c r="P1826" i="1"/>
  <c r="O1826" i="1"/>
  <c r="J1826" i="1"/>
  <c r="D1826" i="1"/>
  <c r="Q1825" i="1"/>
  <c r="P1825" i="1"/>
  <c r="O1825" i="1"/>
  <c r="J1825" i="1"/>
  <c r="D1825" i="1"/>
  <c r="Q1824" i="1"/>
  <c r="P1824" i="1"/>
  <c r="O1824" i="1"/>
  <c r="J1824" i="1"/>
  <c r="D1824" i="1"/>
  <c r="Q1823" i="1"/>
  <c r="P1823" i="1"/>
  <c r="O1823" i="1"/>
  <c r="J1823" i="1"/>
  <c r="D1823" i="1"/>
  <c r="Q1822" i="1"/>
  <c r="P1822" i="1"/>
  <c r="O1822" i="1"/>
  <c r="J1822" i="1"/>
  <c r="D1822" i="1"/>
  <c r="Q1821" i="1"/>
  <c r="P1821" i="1"/>
  <c r="O1821" i="1"/>
  <c r="J1821" i="1"/>
  <c r="D1821" i="1"/>
  <c r="Q1820" i="1"/>
  <c r="P1820" i="1"/>
  <c r="O1820" i="1"/>
  <c r="J1820" i="1"/>
  <c r="D1820" i="1"/>
  <c r="Q1819" i="1"/>
  <c r="P1819" i="1"/>
  <c r="O1819" i="1"/>
  <c r="J1819" i="1"/>
  <c r="D1819" i="1"/>
  <c r="Q1818" i="1"/>
  <c r="P1818" i="1"/>
  <c r="O1818" i="1"/>
  <c r="J1818" i="1"/>
  <c r="D1818" i="1"/>
  <c r="Q1817" i="1"/>
  <c r="P1817" i="1"/>
  <c r="O1817" i="1"/>
  <c r="J1817" i="1"/>
  <c r="D1817" i="1"/>
  <c r="Q1816" i="1"/>
  <c r="P1816" i="1"/>
  <c r="O1816" i="1"/>
  <c r="J1816" i="1"/>
  <c r="D1816" i="1"/>
  <c r="Q1815" i="1"/>
  <c r="P1815" i="1"/>
  <c r="O1815" i="1"/>
  <c r="J1815" i="1"/>
  <c r="D1815" i="1"/>
  <c r="Q1814" i="1"/>
  <c r="P1814" i="1"/>
  <c r="O1814" i="1"/>
  <c r="J1814" i="1"/>
  <c r="D1814" i="1"/>
  <c r="Q1813" i="1"/>
  <c r="P1813" i="1"/>
  <c r="O1813" i="1"/>
  <c r="J1813" i="1"/>
  <c r="D1813" i="1"/>
  <c r="Q1812" i="1"/>
  <c r="P1812" i="1"/>
  <c r="O1812" i="1"/>
  <c r="J1812" i="1"/>
  <c r="D1812" i="1"/>
  <c r="Q1811" i="1"/>
  <c r="P1811" i="1"/>
  <c r="O1811" i="1"/>
  <c r="J1811" i="1"/>
  <c r="D1811" i="1"/>
  <c r="Q1810" i="1"/>
  <c r="P1810" i="1"/>
  <c r="O1810" i="1"/>
  <c r="J1810" i="1"/>
  <c r="D1810" i="1"/>
  <c r="Q1809" i="1"/>
  <c r="P1809" i="1"/>
  <c r="O1809" i="1"/>
  <c r="J1809" i="1"/>
  <c r="D1809" i="1"/>
  <c r="Q1808" i="1"/>
  <c r="P1808" i="1"/>
  <c r="O1808" i="1"/>
  <c r="J1808" i="1"/>
  <c r="D1808" i="1"/>
  <c r="Q1807" i="1"/>
  <c r="P1807" i="1"/>
  <c r="O1807" i="1"/>
  <c r="J1807" i="1"/>
  <c r="D1807" i="1"/>
  <c r="Q1806" i="1"/>
  <c r="P1806" i="1"/>
  <c r="O1806" i="1"/>
  <c r="J1806" i="1"/>
  <c r="D1806" i="1"/>
  <c r="Q1805" i="1"/>
  <c r="P1805" i="1"/>
  <c r="O1805" i="1"/>
  <c r="J1805" i="1"/>
  <c r="D1805" i="1"/>
  <c r="Q1804" i="1"/>
  <c r="P1804" i="1"/>
  <c r="O1804" i="1"/>
  <c r="J1804" i="1"/>
  <c r="D1804" i="1"/>
  <c r="Q1803" i="1"/>
  <c r="P1803" i="1"/>
  <c r="O1803" i="1"/>
  <c r="J1803" i="1"/>
  <c r="D1803" i="1"/>
  <c r="Q1802" i="1"/>
  <c r="P1802" i="1"/>
  <c r="O1802" i="1"/>
  <c r="J1802" i="1"/>
  <c r="D1802" i="1"/>
  <c r="Q1801" i="1"/>
  <c r="P1801" i="1"/>
  <c r="O1801" i="1"/>
  <c r="J1801" i="1"/>
  <c r="D1801" i="1"/>
  <c r="Q1800" i="1"/>
  <c r="P1800" i="1"/>
  <c r="O1800" i="1"/>
  <c r="J1800" i="1"/>
  <c r="D1800" i="1"/>
  <c r="Q1799" i="1"/>
  <c r="P1799" i="1"/>
  <c r="O1799" i="1"/>
  <c r="J1799" i="1"/>
  <c r="D1799" i="1"/>
  <c r="Q1798" i="1"/>
  <c r="P1798" i="1"/>
  <c r="O1798" i="1"/>
  <c r="J1798" i="1"/>
  <c r="D1798" i="1"/>
  <c r="Q1797" i="1"/>
  <c r="P1797" i="1"/>
  <c r="O1797" i="1"/>
  <c r="J1797" i="1"/>
  <c r="D1797" i="1"/>
  <c r="Q1796" i="1"/>
  <c r="P1796" i="1"/>
  <c r="O1796" i="1"/>
  <c r="J1796" i="1"/>
  <c r="D1796" i="1"/>
  <c r="Q1795" i="1"/>
  <c r="P1795" i="1"/>
  <c r="O1795" i="1"/>
  <c r="J1795" i="1"/>
  <c r="D1795" i="1"/>
  <c r="Q1794" i="1"/>
  <c r="P1794" i="1"/>
  <c r="O1794" i="1"/>
  <c r="J1794" i="1"/>
  <c r="D1794" i="1"/>
  <c r="Q1793" i="1"/>
  <c r="P1793" i="1"/>
  <c r="O1793" i="1"/>
  <c r="J1793" i="1"/>
  <c r="D1793" i="1"/>
  <c r="Q1792" i="1"/>
  <c r="P1792" i="1"/>
  <c r="O1792" i="1"/>
  <c r="J1792" i="1"/>
  <c r="D1792" i="1"/>
  <c r="Q1791" i="1"/>
  <c r="P1791" i="1"/>
  <c r="O1791" i="1"/>
  <c r="J1791" i="1"/>
  <c r="D1791" i="1"/>
  <c r="Q1790" i="1"/>
  <c r="P1790" i="1"/>
  <c r="O1790" i="1"/>
  <c r="J1790" i="1"/>
  <c r="D1790" i="1"/>
  <c r="Q1789" i="1"/>
  <c r="P1789" i="1"/>
  <c r="O1789" i="1"/>
  <c r="J1789" i="1"/>
  <c r="D1789" i="1"/>
  <c r="Q1788" i="1"/>
  <c r="P1788" i="1"/>
  <c r="O1788" i="1"/>
  <c r="J1788" i="1"/>
  <c r="D1788" i="1"/>
  <c r="Q1787" i="1"/>
  <c r="P1787" i="1"/>
  <c r="O1787" i="1"/>
  <c r="J1787" i="1"/>
  <c r="D1787" i="1"/>
  <c r="Q1786" i="1"/>
  <c r="P1786" i="1"/>
  <c r="O1786" i="1"/>
  <c r="J1786" i="1"/>
  <c r="D1786" i="1"/>
  <c r="Q1785" i="1"/>
  <c r="P1785" i="1"/>
  <c r="O1785" i="1"/>
  <c r="J1785" i="1"/>
  <c r="D1785" i="1"/>
  <c r="P1784" i="1"/>
  <c r="O1784" i="1"/>
  <c r="J1784" i="1"/>
  <c r="D1784" i="1"/>
  <c r="P1783" i="1"/>
  <c r="O1783" i="1"/>
  <c r="J1783" i="1"/>
  <c r="D1783" i="1"/>
  <c r="P1782" i="1"/>
  <c r="O1782" i="1"/>
  <c r="J1782" i="1"/>
  <c r="D1782" i="1"/>
  <c r="P1781" i="1"/>
  <c r="O1781" i="1"/>
  <c r="J1781" i="1"/>
  <c r="D1781" i="1"/>
  <c r="P1780" i="1"/>
  <c r="O1780" i="1"/>
  <c r="J1780" i="1"/>
  <c r="D1780" i="1"/>
  <c r="P1779" i="1"/>
  <c r="O1779" i="1"/>
  <c r="J1779" i="1"/>
  <c r="D1779" i="1"/>
  <c r="P1778" i="1"/>
  <c r="O1778" i="1"/>
  <c r="J1778" i="1"/>
  <c r="D1778" i="1"/>
  <c r="P1777" i="1"/>
  <c r="O1777" i="1"/>
  <c r="J1777" i="1"/>
  <c r="D1777" i="1"/>
  <c r="P1776" i="1"/>
  <c r="O1776" i="1"/>
  <c r="J1776" i="1"/>
  <c r="D1776" i="1"/>
  <c r="P1775" i="1"/>
  <c r="O1775" i="1"/>
  <c r="J1775" i="1"/>
  <c r="D1775" i="1"/>
  <c r="P1774" i="1"/>
  <c r="O1774" i="1"/>
  <c r="J1774" i="1"/>
  <c r="D1774" i="1"/>
  <c r="Q1773" i="1"/>
  <c r="P1773" i="1"/>
  <c r="O1773" i="1"/>
  <c r="J1773" i="1"/>
  <c r="D1773" i="1"/>
  <c r="Q1772" i="1"/>
  <c r="P1772" i="1"/>
  <c r="O1772" i="1"/>
  <c r="J1772" i="1"/>
  <c r="D1772" i="1"/>
  <c r="Q1771" i="1"/>
  <c r="P1771" i="1"/>
  <c r="O1771" i="1"/>
  <c r="J1771" i="1"/>
  <c r="D1771" i="1"/>
  <c r="Q1770" i="1"/>
  <c r="P1770" i="1"/>
  <c r="O1770" i="1"/>
  <c r="J1770" i="1"/>
  <c r="D1770" i="1"/>
  <c r="Q1769" i="1"/>
  <c r="P1769" i="1"/>
  <c r="O1769" i="1"/>
  <c r="J1769" i="1"/>
  <c r="D1769" i="1"/>
  <c r="Q1768" i="1"/>
  <c r="P1768" i="1"/>
  <c r="O1768" i="1"/>
  <c r="J1768" i="1"/>
  <c r="D1768" i="1"/>
  <c r="Q1767" i="1"/>
  <c r="P1767" i="1"/>
  <c r="O1767" i="1"/>
  <c r="J1767" i="1"/>
  <c r="D1767" i="1"/>
  <c r="Q1766" i="1"/>
  <c r="P1766" i="1"/>
  <c r="O1766" i="1"/>
  <c r="J1766" i="1"/>
  <c r="D1766" i="1"/>
  <c r="Q1765" i="1"/>
  <c r="P1765" i="1"/>
  <c r="O1765" i="1"/>
  <c r="J1765" i="1"/>
  <c r="D1765" i="1"/>
  <c r="Q1764" i="1"/>
  <c r="P1764" i="1"/>
  <c r="O1764" i="1"/>
  <c r="J1764" i="1"/>
  <c r="D1764" i="1"/>
  <c r="Q1763" i="1"/>
  <c r="P1763" i="1"/>
  <c r="O1763" i="1"/>
  <c r="J1763" i="1"/>
  <c r="D1763" i="1"/>
  <c r="Q1762" i="1"/>
  <c r="P1762" i="1"/>
  <c r="O1762" i="1"/>
  <c r="J1762" i="1"/>
  <c r="D1762" i="1"/>
  <c r="Q1761" i="1"/>
  <c r="P1761" i="1"/>
  <c r="O1761" i="1"/>
  <c r="J1761" i="1"/>
  <c r="D1761" i="1"/>
  <c r="Q1760" i="1"/>
  <c r="P1760" i="1"/>
  <c r="O1760" i="1"/>
  <c r="J1760" i="1"/>
  <c r="D1760" i="1"/>
  <c r="Q1759" i="1"/>
  <c r="P1759" i="1"/>
  <c r="O1759" i="1"/>
  <c r="J1759" i="1"/>
  <c r="D1759" i="1"/>
  <c r="Q1758" i="1"/>
  <c r="P1758" i="1"/>
  <c r="O1758" i="1"/>
  <c r="J1758" i="1"/>
  <c r="D1758" i="1"/>
  <c r="Q1757" i="1"/>
  <c r="P1757" i="1"/>
  <c r="O1757" i="1"/>
  <c r="J1757" i="1"/>
  <c r="D1757" i="1"/>
  <c r="Q1756" i="1"/>
  <c r="P1756" i="1"/>
  <c r="O1756" i="1"/>
  <c r="J1756" i="1"/>
  <c r="D1756" i="1"/>
  <c r="Q1755" i="1"/>
  <c r="P1755" i="1"/>
  <c r="O1755" i="1"/>
  <c r="J1755" i="1"/>
  <c r="D1755" i="1"/>
  <c r="Q1754" i="1"/>
  <c r="P1754" i="1"/>
  <c r="O1754" i="1"/>
  <c r="J1754" i="1"/>
  <c r="D1754" i="1"/>
  <c r="Q1753" i="1"/>
  <c r="P1753" i="1"/>
  <c r="O1753" i="1"/>
  <c r="J1753" i="1"/>
  <c r="D1753" i="1"/>
  <c r="Q1752" i="1"/>
  <c r="P1752" i="1"/>
  <c r="O1752" i="1"/>
  <c r="J1752" i="1"/>
  <c r="D1752" i="1"/>
  <c r="Q1751" i="1"/>
  <c r="P1751" i="1"/>
  <c r="O1751" i="1"/>
  <c r="J1751" i="1"/>
  <c r="D1751" i="1"/>
  <c r="Q1750" i="1"/>
  <c r="P1750" i="1"/>
  <c r="O1750" i="1"/>
  <c r="J1750" i="1"/>
  <c r="D1750" i="1"/>
  <c r="Q1749" i="1"/>
  <c r="P1749" i="1"/>
  <c r="O1749" i="1"/>
  <c r="J1749" i="1"/>
  <c r="D1749" i="1"/>
  <c r="Q1748" i="1"/>
  <c r="P1748" i="1"/>
  <c r="O1748" i="1"/>
  <c r="J1748" i="1"/>
  <c r="D1748" i="1"/>
  <c r="Q1747" i="1"/>
  <c r="P1747" i="1"/>
  <c r="O1747" i="1"/>
  <c r="J1747" i="1"/>
  <c r="D1747" i="1"/>
  <c r="Q1746" i="1"/>
  <c r="P1746" i="1"/>
  <c r="O1746" i="1"/>
  <c r="J1746" i="1"/>
  <c r="D1746" i="1"/>
  <c r="Q1745" i="1"/>
  <c r="P1745" i="1"/>
  <c r="O1745" i="1"/>
  <c r="J1745" i="1"/>
  <c r="D1745" i="1"/>
  <c r="Q1744" i="1"/>
  <c r="P1744" i="1"/>
  <c r="O1744" i="1"/>
  <c r="J1744" i="1"/>
  <c r="D1744" i="1"/>
  <c r="Q1743" i="1"/>
  <c r="P1743" i="1"/>
  <c r="O1743" i="1"/>
  <c r="J1743" i="1"/>
  <c r="D1743" i="1"/>
  <c r="Q1742" i="1"/>
  <c r="P1742" i="1"/>
  <c r="O1742" i="1"/>
  <c r="J1742" i="1"/>
  <c r="D1742" i="1"/>
  <c r="Q1741" i="1"/>
  <c r="P1741" i="1"/>
  <c r="O1741" i="1"/>
  <c r="J1741" i="1"/>
  <c r="D1741" i="1"/>
  <c r="Q1740" i="1"/>
  <c r="P1740" i="1"/>
  <c r="O1740" i="1"/>
  <c r="J1740" i="1"/>
  <c r="D1740" i="1"/>
  <c r="Q1739" i="1"/>
  <c r="P1739" i="1"/>
  <c r="O1739" i="1"/>
  <c r="J1739" i="1"/>
  <c r="D1739" i="1"/>
  <c r="Q1738" i="1"/>
  <c r="P1738" i="1"/>
  <c r="O1738" i="1"/>
  <c r="J1738" i="1"/>
  <c r="D1738" i="1"/>
  <c r="Q1737" i="1"/>
  <c r="P1737" i="1"/>
  <c r="O1737" i="1"/>
  <c r="J1737" i="1"/>
  <c r="D1737" i="1"/>
  <c r="Q1736" i="1"/>
  <c r="P1736" i="1"/>
  <c r="O1736" i="1"/>
  <c r="J1736" i="1"/>
  <c r="D1736" i="1"/>
  <c r="Q1735" i="1"/>
  <c r="P1735" i="1"/>
  <c r="O1735" i="1"/>
  <c r="J1735" i="1"/>
  <c r="D1735" i="1"/>
  <c r="Q1734" i="1"/>
  <c r="P1734" i="1"/>
  <c r="O1734" i="1"/>
  <c r="J1734" i="1"/>
  <c r="D1734" i="1"/>
  <c r="Q1733" i="1"/>
  <c r="P1733" i="1"/>
  <c r="O1733" i="1"/>
  <c r="J1733" i="1"/>
  <c r="D1733" i="1"/>
  <c r="Q1732" i="1"/>
  <c r="P1732" i="1"/>
  <c r="O1732" i="1"/>
  <c r="J1732" i="1"/>
  <c r="D1732" i="1"/>
  <c r="Q1731" i="1"/>
  <c r="P1731" i="1"/>
  <c r="O1731" i="1"/>
  <c r="J1731" i="1"/>
  <c r="D1731" i="1"/>
  <c r="Q1730" i="1"/>
  <c r="P1730" i="1"/>
  <c r="O1730" i="1"/>
  <c r="J1730" i="1"/>
  <c r="D1730" i="1"/>
  <c r="Q1729" i="1"/>
  <c r="P1729" i="1"/>
  <c r="O1729" i="1"/>
  <c r="J1729" i="1"/>
  <c r="D1729" i="1"/>
  <c r="Q1728" i="1"/>
  <c r="P1728" i="1"/>
  <c r="O1728" i="1"/>
  <c r="J1728" i="1"/>
  <c r="D1728" i="1"/>
  <c r="Q1727" i="1"/>
  <c r="P1727" i="1"/>
  <c r="O1727" i="1"/>
  <c r="J1727" i="1"/>
  <c r="D1727" i="1"/>
  <c r="Q1726" i="1"/>
  <c r="P1726" i="1"/>
  <c r="O1726" i="1"/>
  <c r="J1726" i="1"/>
  <c r="D1726" i="1"/>
  <c r="Q1725" i="1"/>
  <c r="P1725" i="1"/>
  <c r="O1725" i="1"/>
  <c r="J1725" i="1"/>
  <c r="D1725" i="1"/>
  <c r="Q1724" i="1"/>
  <c r="P1724" i="1"/>
  <c r="O1724" i="1"/>
  <c r="J1724" i="1"/>
  <c r="D1724" i="1"/>
  <c r="Q1723" i="1"/>
  <c r="P1723" i="1"/>
  <c r="O1723" i="1"/>
  <c r="J1723" i="1"/>
  <c r="D1723" i="1"/>
  <c r="Q1722" i="1"/>
  <c r="P1722" i="1"/>
  <c r="O1722" i="1"/>
  <c r="J1722" i="1"/>
  <c r="D1722" i="1"/>
  <c r="Q1721" i="1"/>
  <c r="P1721" i="1"/>
  <c r="O1721" i="1"/>
  <c r="J1721" i="1"/>
  <c r="D1721" i="1"/>
  <c r="Q1720" i="1"/>
  <c r="P1720" i="1"/>
  <c r="O1720" i="1"/>
  <c r="J1720" i="1"/>
  <c r="D1720" i="1"/>
  <c r="Q1719" i="1"/>
  <c r="P1719" i="1"/>
  <c r="O1719" i="1"/>
  <c r="J1719" i="1"/>
  <c r="D1719" i="1"/>
  <c r="Q1718" i="1"/>
  <c r="P1718" i="1"/>
  <c r="O1718" i="1"/>
  <c r="J1718" i="1"/>
  <c r="D1718" i="1"/>
  <c r="Q1717" i="1"/>
  <c r="P1717" i="1"/>
  <c r="O1717" i="1"/>
  <c r="J1717" i="1"/>
  <c r="D1717" i="1"/>
  <c r="Q1716" i="1"/>
  <c r="P1716" i="1"/>
  <c r="O1716" i="1"/>
  <c r="J1716" i="1"/>
  <c r="D1716" i="1"/>
  <c r="Q1715" i="1"/>
  <c r="P1715" i="1"/>
  <c r="O1715" i="1"/>
  <c r="J1715" i="1"/>
  <c r="D1715" i="1"/>
  <c r="Q1714" i="1"/>
  <c r="P1714" i="1"/>
  <c r="O1714" i="1"/>
  <c r="J1714" i="1"/>
  <c r="D1714" i="1"/>
  <c r="Q1713" i="1"/>
  <c r="P1713" i="1"/>
  <c r="O1713" i="1"/>
  <c r="J1713" i="1"/>
  <c r="D1713" i="1"/>
  <c r="Q1712" i="1"/>
  <c r="P1712" i="1"/>
  <c r="O1712" i="1"/>
  <c r="J1712" i="1"/>
  <c r="D1712" i="1"/>
  <c r="Q1711" i="1"/>
  <c r="P1711" i="1"/>
  <c r="O1711" i="1"/>
  <c r="J1711" i="1"/>
  <c r="D1711" i="1"/>
  <c r="Q1710" i="1"/>
  <c r="P1710" i="1"/>
  <c r="O1710" i="1"/>
  <c r="J1710" i="1"/>
  <c r="D1710" i="1"/>
  <c r="Q1709" i="1"/>
  <c r="P1709" i="1"/>
  <c r="O1709" i="1"/>
  <c r="J1709" i="1"/>
  <c r="D1709" i="1"/>
  <c r="Q1708" i="1"/>
  <c r="P1708" i="1"/>
  <c r="O1708" i="1"/>
  <c r="J1708" i="1"/>
  <c r="D1708" i="1"/>
  <c r="Q1707" i="1"/>
  <c r="P1707" i="1"/>
  <c r="O1707" i="1"/>
  <c r="J1707" i="1"/>
  <c r="D1707" i="1"/>
  <c r="Q1706" i="1"/>
  <c r="P1706" i="1"/>
  <c r="O1706" i="1"/>
  <c r="J1706" i="1"/>
  <c r="D1706" i="1"/>
  <c r="Q1705" i="1"/>
  <c r="P1705" i="1"/>
  <c r="O1705" i="1"/>
  <c r="J1705" i="1"/>
  <c r="D1705" i="1"/>
  <c r="Q1704" i="1"/>
  <c r="P1704" i="1"/>
  <c r="O1704" i="1"/>
  <c r="J1704" i="1"/>
  <c r="D1704" i="1"/>
  <c r="Q1703" i="1"/>
  <c r="P1703" i="1"/>
  <c r="O1703" i="1"/>
  <c r="J1703" i="1"/>
  <c r="D1703" i="1"/>
  <c r="Q1702" i="1"/>
  <c r="P1702" i="1"/>
  <c r="O1702" i="1"/>
  <c r="J1702" i="1"/>
  <c r="D1702" i="1"/>
  <c r="Q1701" i="1"/>
  <c r="P1701" i="1"/>
  <c r="O1701" i="1"/>
  <c r="J1701" i="1"/>
  <c r="D1701" i="1"/>
  <c r="Q1700" i="1"/>
  <c r="P1700" i="1"/>
  <c r="O1700" i="1"/>
  <c r="J1700" i="1"/>
  <c r="D1700" i="1"/>
  <c r="Q1699" i="1"/>
  <c r="P1699" i="1"/>
  <c r="O1699" i="1"/>
  <c r="J1699" i="1"/>
  <c r="D1699" i="1"/>
  <c r="Q1698" i="1"/>
  <c r="P1698" i="1"/>
  <c r="O1698" i="1"/>
  <c r="J1698" i="1"/>
  <c r="D1698" i="1"/>
  <c r="Q1697" i="1"/>
  <c r="P1697" i="1"/>
  <c r="O1697" i="1"/>
  <c r="J1697" i="1"/>
  <c r="D1697" i="1"/>
  <c r="Q1696" i="1"/>
  <c r="P1696" i="1"/>
  <c r="O1696" i="1"/>
  <c r="J1696" i="1"/>
  <c r="D1696" i="1"/>
  <c r="Q1695" i="1"/>
  <c r="P1695" i="1"/>
  <c r="O1695" i="1"/>
  <c r="J1695" i="1"/>
  <c r="D1695" i="1"/>
  <c r="Q1694" i="1"/>
  <c r="P1694" i="1"/>
  <c r="O1694" i="1"/>
  <c r="J1694" i="1"/>
  <c r="D1694" i="1"/>
  <c r="Q1693" i="1"/>
  <c r="P1693" i="1"/>
  <c r="O1693" i="1"/>
  <c r="J1693" i="1"/>
  <c r="D1693" i="1"/>
  <c r="Q1692" i="1"/>
  <c r="P1692" i="1"/>
  <c r="O1692" i="1"/>
  <c r="J1692" i="1"/>
  <c r="D1692" i="1"/>
  <c r="Q1691" i="1"/>
  <c r="P1691" i="1"/>
  <c r="O1691" i="1"/>
  <c r="J1691" i="1"/>
  <c r="D1691" i="1"/>
  <c r="Q1690" i="1"/>
  <c r="P1690" i="1"/>
  <c r="O1690" i="1"/>
  <c r="J1690" i="1"/>
  <c r="D1690" i="1"/>
  <c r="Q1689" i="1"/>
  <c r="P1689" i="1"/>
  <c r="O1689" i="1"/>
  <c r="J1689" i="1"/>
  <c r="D1689" i="1"/>
  <c r="Q1688" i="1"/>
  <c r="P1688" i="1"/>
  <c r="O1688" i="1"/>
  <c r="J1688" i="1"/>
  <c r="D1688" i="1"/>
  <c r="Q1687" i="1"/>
  <c r="P1687" i="1"/>
  <c r="O1687" i="1"/>
  <c r="J1687" i="1"/>
  <c r="D1687" i="1"/>
  <c r="Q1686" i="1"/>
  <c r="P1686" i="1"/>
  <c r="O1686" i="1"/>
  <c r="J1686" i="1"/>
  <c r="D1686" i="1"/>
  <c r="Q1685" i="1"/>
  <c r="P1685" i="1"/>
  <c r="O1685" i="1"/>
  <c r="J1685" i="1"/>
  <c r="D1685" i="1"/>
  <c r="Q1684" i="1"/>
  <c r="P1684" i="1"/>
  <c r="O1684" i="1"/>
  <c r="J1684" i="1"/>
  <c r="D1684" i="1"/>
  <c r="Q1683" i="1"/>
  <c r="P1683" i="1"/>
  <c r="O1683" i="1"/>
  <c r="J1683" i="1"/>
  <c r="D1683" i="1"/>
  <c r="Q1682" i="1"/>
  <c r="P1682" i="1"/>
  <c r="O1682" i="1"/>
  <c r="J1682" i="1"/>
  <c r="D1682" i="1"/>
  <c r="Q1681" i="1"/>
  <c r="P1681" i="1"/>
  <c r="O1681" i="1"/>
  <c r="J1681" i="1"/>
  <c r="D1681" i="1"/>
  <c r="Q1680" i="1"/>
  <c r="P1680" i="1"/>
  <c r="O1680" i="1"/>
  <c r="J1680" i="1"/>
  <c r="D1680" i="1"/>
  <c r="Q1679" i="1"/>
  <c r="P1679" i="1"/>
  <c r="O1679" i="1"/>
  <c r="J1679" i="1"/>
  <c r="D1679" i="1"/>
  <c r="Q1678" i="1"/>
  <c r="P1678" i="1"/>
  <c r="O1678" i="1"/>
  <c r="J1678" i="1"/>
  <c r="D1678" i="1"/>
  <c r="Q1677" i="1"/>
  <c r="P1677" i="1"/>
  <c r="O1677" i="1"/>
  <c r="J1677" i="1"/>
  <c r="D1677" i="1"/>
  <c r="Q1676" i="1"/>
  <c r="P1676" i="1"/>
  <c r="O1676" i="1"/>
  <c r="J1676" i="1"/>
  <c r="D1676" i="1"/>
  <c r="Q1675" i="1"/>
  <c r="P1675" i="1"/>
  <c r="O1675" i="1"/>
  <c r="J1675" i="1"/>
  <c r="D1675" i="1"/>
  <c r="Q1674" i="1"/>
  <c r="P1674" i="1"/>
  <c r="O1674" i="1"/>
  <c r="J1674" i="1"/>
  <c r="D1674" i="1"/>
  <c r="Q1673" i="1"/>
  <c r="P1673" i="1"/>
  <c r="O1673" i="1"/>
  <c r="J1673" i="1"/>
  <c r="D1673" i="1"/>
  <c r="Q1672" i="1"/>
  <c r="P1672" i="1"/>
  <c r="O1672" i="1"/>
  <c r="J1672" i="1"/>
  <c r="D1672" i="1"/>
  <c r="Q1671" i="1"/>
  <c r="P1671" i="1"/>
  <c r="O1671" i="1"/>
  <c r="J1671" i="1"/>
  <c r="D1671" i="1"/>
  <c r="Q1670" i="1"/>
  <c r="P1670" i="1"/>
  <c r="O1670" i="1"/>
  <c r="J1670" i="1"/>
  <c r="D1670" i="1"/>
  <c r="Q1669" i="1"/>
  <c r="P1669" i="1"/>
  <c r="O1669" i="1"/>
  <c r="J1669" i="1"/>
  <c r="D1669" i="1"/>
  <c r="Q1668" i="1"/>
  <c r="P1668" i="1"/>
  <c r="O1668" i="1"/>
  <c r="J1668" i="1"/>
  <c r="D1668" i="1"/>
  <c r="Q1667" i="1"/>
  <c r="P1667" i="1"/>
  <c r="O1667" i="1"/>
  <c r="J1667" i="1"/>
  <c r="D1667" i="1"/>
  <c r="Q1666" i="1"/>
  <c r="P1666" i="1"/>
  <c r="O1666" i="1"/>
  <c r="J1666" i="1"/>
  <c r="D1666" i="1"/>
  <c r="Q1665" i="1"/>
  <c r="P1665" i="1"/>
  <c r="O1665" i="1"/>
  <c r="J1665" i="1"/>
  <c r="D1665" i="1"/>
  <c r="Q1664" i="1"/>
  <c r="P1664" i="1"/>
  <c r="O1664" i="1"/>
  <c r="J1664" i="1"/>
  <c r="D1664" i="1"/>
  <c r="Q1663" i="1"/>
  <c r="P1663" i="1"/>
  <c r="O1663" i="1"/>
  <c r="J1663" i="1"/>
  <c r="D1663" i="1"/>
  <c r="Q1662" i="1"/>
  <c r="P1662" i="1"/>
  <c r="O1662" i="1"/>
  <c r="J1662" i="1"/>
  <c r="D1662" i="1"/>
  <c r="Q1661" i="1"/>
  <c r="P1661" i="1"/>
  <c r="O1661" i="1"/>
  <c r="J1661" i="1"/>
  <c r="D1661" i="1"/>
  <c r="Q1660" i="1"/>
  <c r="P1660" i="1"/>
  <c r="O1660" i="1"/>
  <c r="J1660" i="1"/>
  <c r="D1660" i="1"/>
  <c r="Q1659" i="1"/>
  <c r="P1659" i="1"/>
  <c r="O1659" i="1"/>
  <c r="J1659" i="1"/>
  <c r="D1659" i="1"/>
  <c r="Q1658" i="1"/>
  <c r="P1658" i="1"/>
  <c r="O1658" i="1"/>
  <c r="J1658" i="1"/>
  <c r="D1658" i="1"/>
  <c r="Q1657" i="1"/>
  <c r="P1657" i="1"/>
  <c r="O1657" i="1"/>
  <c r="J1657" i="1"/>
  <c r="D1657" i="1"/>
  <c r="Q1656" i="1"/>
  <c r="P1656" i="1"/>
  <c r="O1656" i="1"/>
  <c r="J1656" i="1"/>
  <c r="D1656" i="1"/>
  <c r="Q1655" i="1"/>
  <c r="P1655" i="1"/>
  <c r="O1655" i="1"/>
  <c r="J1655" i="1"/>
  <c r="D1655" i="1"/>
  <c r="Q1654" i="1"/>
  <c r="P1654" i="1"/>
  <c r="O1654" i="1"/>
  <c r="J1654" i="1"/>
  <c r="D1654" i="1"/>
  <c r="Q1653" i="1"/>
  <c r="P1653" i="1"/>
  <c r="O1653" i="1"/>
  <c r="J1653" i="1"/>
  <c r="D1653" i="1"/>
  <c r="Q1652" i="1"/>
  <c r="P1652" i="1"/>
  <c r="O1652" i="1"/>
  <c r="J1652" i="1"/>
  <c r="D1652" i="1"/>
  <c r="Q1651" i="1"/>
  <c r="P1651" i="1"/>
  <c r="O1651" i="1"/>
  <c r="J1651" i="1"/>
  <c r="D1651" i="1"/>
  <c r="Q1650" i="1"/>
  <c r="P1650" i="1"/>
  <c r="O1650" i="1"/>
  <c r="J1650" i="1"/>
  <c r="D1650" i="1"/>
  <c r="Q1649" i="1"/>
  <c r="P1649" i="1"/>
  <c r="O1649" i="1"/>
  <c r="J1649" i="1"/>
  <c r="D1649" i="1"/>
  <c r="Q1648" i="1"/>
  <c r="P1648" i="1"/>
  <c r="O1648" i="1"/>
  <c r="J1648" i="1"/>
  <c r="D1648" i="1"/>
  <c r="Q1647" i="1"/>
  <c r="P1647" i="1"/>
  <c r="O1647" i="1"/>
  <c r="J1647" i="1"/>
  <c r="D1647" i="1"/>
  <c r="Q1646" i="1"/>
  <c r="P1646" i="1"/>
  <c r="O1646" i="1"/>
  <c r="J1646" i="1"/>
  <c r="D1646" i="1"/>
  <c r="Q1645" i="1"/>
  <c r="P1645" i="1"/>
  <c r="O1645" i="1"/>
  <c r="J1645" i="1"/>
  <c r="D1645" i="1"/>
  <c r="Q1644" i="1"/>
  <c r="P1644" i="1"/>
  <c r="O1644" i="1"/>
  <c r="J1644" i="1"/>
  <c r="D1644" i="1"/>
  <c r="Q1643" i="1"/>
  <c r="P1643" i="1"/>
  <c r="O1643" i="1"/>
  <c r="J1643" i="1"/>
  <c r="D1643" i="1"/>
  <c r="Q1642" i="1"/>
  <c r="P1642" i="1"/>
  <c r="O1642" i="1"/>
  <c r="J1642" i="1"/>
  <c r="D1642" i="1"/>
  <c r="Q1641" i="1"/>
  <c r="P1641" i="1"/>
  <c r="O1641" i="1"/>
  <c r="J1641" i="1"/>
  <c r="D1641" i="1"/>
  <c r="Q1640" i="1"/>
  <c r="P1640" i="1"/>
  <c r="O1640" i="1"/>
  <c r="J1640" i="1"/>
  <c r="D1640" i="1"/>
  <c r="Q1639" i="1"/>
  <c r="P1639" i="1"/>
  <c r="O1639" i="1"/>
  <c r="J1639" i="1"/>
  <c r="D1639" i="1"/>
  <c r="Q1638" i="1"/>
  <c r="P1638" i="1"/>
  <c r="O1638" i="1"/>
  <c r="J1638" i="1"/>
  <c r="D1638" i="1"/>
  <c r="Q1637" i="1"/>
  <c r="P1637" i="1"/>
  <c r="O1637" i="1"/>
  <c r="J1637" i="1"/>
  <c r="D1637" i="1"/>
  <c r="Q1636" i="1"/>
  <c r="P1636" i="1"/>
  <c r="O1636" i="1"/>
  <c r="J1636" i="1"/>
  <c r="D1636" i="1"/>
  <c r="Q1635" i="1"/>
  <c r="P1635" i="1"/>
  <c r="O1635" i="1"/>
  <c r="J1635" i="1"/>
  <c r="D1635" i="1"/>
  <c r="Q1634" i="1"/>
  <c r="P1634" i="1"/>
  <c r="O1634" i="1"/>
  <c r="J1634" i="1"/>
  <c r="D1634" i="1"/>
  <c r="Q1633" i="1"/>
  <c r="P1633" i="1"/>
  <c r="O1633" i="1"/>
  <c r="J1633" i="1"/>
  <c r="D1633" i="1"/>
  <c r="Q1632" i="1"/>
  <c r="P1632" i="1"/>
  <c r="O1632" i="1"/>
  <c r="J1632" i="1"/>
  <c r="D1632" i="1"/>
  <c r="Q1631" i="1"/>
  <c r="P1631" i="1"/>
  <c r="O1631" i="1"/>
  <c r="J1631" i="1"/>
  <c r="D1631" i="1"/>
  <c r="Q1630" i="1"/>
  <c r="P1630" i="1"/>
  <c r="O1630" i="1"/>
  <c r="J1630" i="1"/>
  <c r="D1630" i="1"/>
  <c r="Q1629" i="1"/>
  <c r="P1629" i="1"/>
  <c r="O1629" i="1"/>
  <c r="J1629" i="1"/>
  <c r="D1629" i="1"/>
  <c r="Q1628" i="1"/>
  <c r="P1628" i="1"/>
  <c r="O1628" i="1"/>
  <c r="J1628" i="1"/>
  <c r="D1628" i="1"/>
  <c r="Q1627" i="1"/>
  <c r="P1627" i="1"/>
  <c r="O1627" i="1"/>
  <c r="J1627" i="1"/>
  <c r="D1627" i="1"/>
  <c r="Q1626" i="1"/>
  <c r="P1626" i="1"/>
  <c r="O1626" i="1"/>
  <c r="J1626" i="1"/>
  <c r="D1626" i="1"/>
  <c r="Q1625" i="1"/>
  <c r="P1625" i="1"/>
  <c r="O1625" i="1"/>
  <c r="J1625" i="1"/>
  <c r="D1625" i="1"/>
  <c r="Q1624" i="1"/>
  <c r="P1624" i="1"/>
  <c r="O1624" i="1"/>
  <c r="J1624" i="1"/>
  <c r="D1624" i="1"/>
  <c r="Q1623" i="1"/>
  <c r="P1623" i="1"/>
  <c r="O1623" i="1"/>
  <c r="J1623" i="1"/>
  <c r="D1623" i="1"/>
  <c r="Q1622" i="1"/>
  <c r="P1622" i="1"/>
  <c r="O1622" i="1"/>
  <c r="J1622" i="1"/>
  <c r="D1622" i="1"/>
  <c r="Q1621" i="1"/>
  <c r="P1621" i="1"/>
  <c r="O1621" i="1"/>
  <c r="J1621" i="1"/>
  <c r="D1621" i="1"/>
  <c r="Q1620" i="1"/>
  <c r="P1620" i="1"/>
  <c r="O1620" i="1"/>
  <c r="J1620" i="1"/>
  <c r="D1620" i="1"/>
  <c r="Q1619" i="1"/>
  <c r="P1619" i="1"/>
  <c r="O1619" i="1"/>
  <c r="J1619" i="1"/>
  <c r="D1619" i="1"/>
  <c r="Q1618" i="1"/>
  <c r="P1618" i="1"/>
  <c r="O1618" i="1"/>
  <c r="J1618" i="1"/>
  <c r="D1618" i="1"/>
  <c r="Q1617" i="1"/>
  <c r="P1617" i="1"/>
  <c r="O1617" i="1"/>
  <c r="J1617" i="1"/>
  <c r="D1617" i="1"/>
  <c r="Q1616" i="1"/>
  <c r="P1616" i="1"/>
  <c r="O1616" i="1"/>
  <c r="J1616" i="1"/>
  <c r="D1616" i="1"/>
  <c r="Q1615" i="1"/>
  <c r="P1615" i="1"/>
  <c r="O1615" i="1"/>
  <c r="J1615" i="1"/>
  <c r="D1615" i="1"/>
  <c r="Q1614" i="1"/>
  <c r="P1614" i="1"/>
  <c r="O1614" i="1"/>
  <c r="J1614" i="1"/>
  <c r="D1614" i="1"/>
  <c r="Q1613" i="1"/>
  <c r="P1613" i="1"/>
  <c r="O1613" i="1"/>
  <c r="J1613" i="1"/>
  <c r="D1613" i="1"/>
  <c r="Q1612" i="1"/>
  <c r="P1612" i="1"/>
  <c r="O1612" i="1"/>
  <c r="J1612" i="1"/>
  <c r="D1612" i="1"/>
  <c r="Q1611" i="1"/>
  <c r="P1611" i="1"/>
  <c r="O1611" i="1"/>
  <c r="J1611" i="1"/>
  <c r="D1611" i="1"/>
  <c r="Q1610" i="1"/>
  <c r="P1610" i="1"/>
  <c r="O1610" i="1"/>
  <c r="J1610" i="1"/>
  <c r="D1610" i="1"/>
  <c r="Q1609" i="1"/>
  <c r="P1609" i="1"/>
  <c r="O1609" i="1"/>
  <c r="J1609" i="1"/>
  <c r="D1609" i="1"/>
  <c r="Q1608" i="1"/>
  <c r="P1608" i="1"/>
  <c r="O1608" i="1"/>
  <c r="J1608" i="1"/>
  <c r="D1608" i="1"/>
  <c r="Q1607" i="1"/>
  <c r="P1607" i="1"/>
  <c r="O1607" i="1"/>
  <c r="J1607" i="1"/>
  <c r="D1607" i="1"/>
  <c r="Q1606" i="1"/>
  <c r="P1606" i="1"/>
  <c r="O1606" i="1"/>
  <c r="J1606" i="1"/>
  <c r="D1606" i="1"/>
  <c r="Q1605" i="1"/>
  <c r="P1605" i="1"/>
  <c r="O1605" i="1"/>
  <c r="J1605" i="1"/>
  <c r="D1605" i="1"/>
  <c r="Q1604" i="1"/>
  <c r="P1604" i="1"/>
  <c r="O1604" i="1"/>
  <c r="J1604" i="1"/>
  <c r="D1604" i="1"/>
  <c r="Q1603" i="1"/>
  <c r="P1603" i="1"/>
  <c r="O1603" i="1"/>
  <c r="J1603" i="1"/>
  <c r="D1603" i="1"/>
  <c r="Q1602" i="1"/>
  <c r="P1602" i="1"/>
  <c r="O1602" i="1"/>
  <c r="J1602" i="1"/>
  <c r="D1602" i="1"/>
  <c r="Q1601" i="1"/>
  <c r="P1601" i="1"/>
  <c r="O1601" i="1"/>
  <c r="J1601" i="1"/>
  <c r="D1601" i="1"/>
  <c r="Q1600" i="1"/>
  <c r="P1600" i="1"/>
  <c r="O1600" i="1"/>
  <c r="J1600" i="1"/>
  <c r="D1600" i="1"/>
  <c r="Q1599" i="1"/>
  <c r="P1599" i="1"/>
  <c r="O1599" i="1"/>
  <c r="J1599" i="1"/>
  <c r="D1599" i="1"/>
  <c r="Q1598" i="1"/>
  <c r="P1598" i="1"/>
  <c r="O1598" i="1"/>
  <c r="J1598" i="1"/>
  <c r="D1598" i="1"/>
  <c r="Q1597" i="1"/>
  <c r="P1597" i="1"/>
  <c r="O1597" i="1"/>
  <c r="J1597" i="1"/>
  <c r="D1597" i="1"/>
  <c r="Q1596" i="1"/>
  <c r="P1596" i="1"/>
  <c r="O1596" i="1"/>
  <c r="J1596" i="1"/>
  <c r="D1596" i="1"/>
  <c r="Q1595" i="1"/>
  <c r="P1595" i="1"/>
  <c r="O1595" i="1"/>
  <c r="J1595" i="1"/>
  <c r="D1595" i="1"/>
  <c r="Q1594" i="1"/>
  <c r="P1594" i="1"/>
  <c r="O1594" i="1"/>
  <c r="J1594" i="1"/>
  <c r="D1594" i="1"/>
  <c r="Q1593" i="1"/>
  <c r="P1593" i="1"/>
  <c r="O1593" i="1"/>
  <c r="J1593" i="1"/>
  <c r="D1593" i="1"/>
  <c r="Q1592" i="1"/>
  <c r="P1592" i="1"/>
  <c r="O1592" i="1"/>
  <c r="J1592" i="1"/>
  <c r="D1592" i="1"/>
  <c r="Q1591" i="1"/>
  <c r="P1591" i="1"/>
  <c r="O1591" i="1"/>
  <c r="J1591" i="1"/>
  <c r="D1591" i="1"/>
  <c r="Q1590" i="1"/>
  <c r="P1590" i="1"/>
  <c r="O1590" i="1"/>
  <c r="J1590" i="1"/>
  <c r="D1590" i="1"/>
  <c r="Q1589" i="1"/>
  <c r="P1589" i="1"/>
  <c r="O1589" i="1"/>
  <c r="J1589" i="1"/>
  <c r="D1589" i="1"/>
  <c r="Q1588" i="1"/>
  <c r="P1588" i="1"/>
  <c r="O1588" i="1"/>
  <c r="J1588" i="1"/>
  <c r="D1588" i="1"/>
  <c r="Q1587" i="1"/>
  <c r="P1587" i="1"/>
  <c r="O1587" i="1"/>
  <c r="J1587" i="1"/>
  <c r="D1587" i="1"/>
  <c r="Q1586" i="1"/>
  <c r="P1586" i="1"/>
  <c r="O1586" i="1"/>
  <c r="J1586" i="1"/>
  <c r="D1586" i="1"/>
  <c r="Q1585" i="1"/>
  <c r="P1585" i="1"/>
  <c r="O1585" i="1"/>
  <c r="J1585" i="1"/>
  <c r="D1585" i="1"/>
  <c r="Q1584" i="1"/>
  <c r="P1584" i="1"/>
  <c r="O1584" i="1"/>
  <c r="J1584" i="1"/>
  <c r="D1584" i="1"/>
  <c r="Q1583" i="1"/>
  <c r="P1583" i="1"/>
  <c r="O1583" i="1"/>
  <c r="J1583" i="1"/>
  <c r="D1583" i="1"/>
  <c r="Q1582" i="1"/>
  <c r="P1582" i="1"/>
  <c r="O1582" i="1"/>
  <c r="J1582" i="1"/>
  <c r="D1582" i="1"/>
  <c r="Q1581" i="1"/>
  <c r="P1581" i="1"/>
  <c r="O1581" i="1"/>
  <c r="J1581" i="1"/>
  <c r="D1581" i="1"/>
  <c r="Q1580" i="1"/>
  <c r="P1580" i="1"/>
  <c r="O1580" i="1"/>
  <c r="J1580" i="1"/>
  <c r="D1580" i="1"/>
  <c r="Q1579" i="1"/>
  <c r="P1579" i="1"/>
  <c r="O1579" i="1"/>
  <c r="J1579" i="1"/>
  <c r="D1579" i="1"/>
  <c r="Q1578" i="1"/>
  <c r="P1578" i="1"/>
  <c r="O1578" i="1"/>
  <c r="J1578" i="1"/>
  <c r="D1578" i="1"/>
  <c r="Q1577" i="1"/>
  <c r="P1577" i="1"/>
  <c r="O1577" i="1"/>
  <c r="J1577" i="1"/>
  <c r="D1577" i="1"/>
  <c r="Q1576" i="1"/>
  <c r="P1576" i="1"/>
  <c r="O1576" i="1"/>
  <c r="J1576" i="1"/>
  <c r="D1576" i="1"/>
  <c r="Q1575" i="1"/>
  <c r="P1575" i="1"/>
  <c r="O1575" i="1"/>
  <c r="J1575" i="1"/>
  <c r="D1575" i="1"/>
  <c r="Q1574" i="1"/>
  <c r="P1574" i="1"/>
  <c r="O1574" i="1"/>
  <c r="J1574" i="1"/>
  <c r="D1574" i="1"/>
  <c r="Q1573" i="1"/>
  <c r="P1573" i="1"/>
  <c r="O1573" i="1"/>
  <c r="J1573" i="1"/>
  <c r="D1573" i="1"/>
  <c r="Q1572" i="1"/>
  <c r="P1572" i="1"/>
  <c r="O1572" i="1"/>
  <c r="J1572" i="1"/>
  <c r="D1572" i="1"/>
  <c r="Q1571" i="1"/>
  <c r="P1571" i="1"/>
  <c r="O1571" i="1"/>
  <c r="J1571" i="1"/>
  <c r="D1571" i="1"/>
  <c r="Q1570" i="1"/>
  <c r="P1570" i="1"/>
  <c r="O1570" i="1"/>
  <c r="J1570" i="1"/>
  <c r="D1570" i="1"/>
  <c r="Q1569" i="1"/>
  <c r="P1569" i="1"/>
  <c r="O1569" i="1"/>
  <c r="J1569" i="1"/>
  <c r="D1569" i="1"/>
  <c r="Q1568" i="1"/>
  <c r="P1568" i="1"/>
  <c r="O1568" i="1"/>
  <c r="J1568" i="1"/>
  <c r="D1568" i="1"/>
  <c r="Q1567" i="1"/>
  <c r="P1567" i="1"/>
  <c r="O1567" i="1"/>
  <c r="J1567" i="1"/>
  <c r="D1567" i="1"/>
  <c r="Q1566" i="1"/>
  <c r="P1566" i="1"/>
  <c r="O1566" i="1"/>
  <c r="J1566" i="1"/>
  <c r="D1566" i="1"/>
  <c r="Q1565" i="1"/>
  <c r="P1565" i="1"/>
  <c r="O1565" i="1"/>
  <c r="J1565" i="1"/>
  <c r="D1565" i="1"/>
  <c r="Q1564" i="1"/>
  <c r="P1564" i="1"/>
  <c r="O1564" i="1"/>
  <c r="J1564" i="1"/>
  <c r="D1564" i="1"/>
  <c r="Q1563" i="1"/>
  <c r="P1563" i="1"/>
  <c r="O1563" i="1"/>
  <c r="J1563" i="1"/>
  <c r="D1563" i="1"/>
  <c r="Q1562" i="1"/>
  <c r="P1562" i="1"/>
  <c r="O1562" i="1"/>
  <c r="J1562" i="1"/>
  <c r="D1562" i="1"/>
  <c r="Q1561" i="1"/>
  <c r="P1561" i="1"/>
  <c r="O1561" i="1"/>
  <c r="J1561" i="1"/>
  <c r="D1561" i="1"/>
  <c r="Q1560" i="1"/>
  <c r="P1560" i="1"/>
  <c r="O1560" i="1"/>
  <c r="J1560" i="1"/>
  <c r="D1560" i="1"/>
  <c r="Q1559" i="1"/>
  <c r="P1559" i="1"/>
  <c r="O1559" i="1"/>
  <c r="J1559" i="1"/>
  <c r="D1559" i="1"/>
  <c r="Q1558" i="1"/>
  <c r="P1558" i="1"/>
  <c r="O1558" i="1"/>
  <c r="J1558" i="1"/>
  <c r="D1558" i="1"/>
  <c r="Q1557" i="1"/>
  <c r="P1557" i="1"/>
  <c r="O1557" i="1"/>
  <c r="J1557" i="1"/>
  <c r="D1557" i="1"/>
  <c r="Q1556" i="1"/>
  <c r="P1556" i="1"/>
  <c r="O1556" i="1"/>
  <c r="J1556" i="1"/>
  <c r="D1556" i="1"/>
  <c r="Q1555" i="1"/>
  <c r="P1555" i="1"/>
  <c r="O1555" i="1"/>
  <c r="J1555" i="1"/>
  <c r="D1555" i="1"/>
  <c r="Q1554" i="1"/>
  <c r="P1554" i="1"/>
  <c r="O1554" i="1"/>
  <c r="J1554" i="1"/>
  <c r="D1554" i="1"/>
  <c r="Q1553" i="1"/>
  <c r="P1553" i="1"/>
  <c r="O1553" i="1"/>
  <c r="J1553" i="1"/>
  <c r="D1553" i="1"/>
  <c r="Q1552" i="1"/>
  <c r="P1552" i="1"/>
  <c r="O1552" i="1"/>
  <c r="J1552" i="1"/>
  <c r="D1552" i="1"/>
  <c r="Q1551" i="1"/>
  <c r="P1551" i="1"/>
  <c r="O1551" i="1"/>
  <c r="J1551" i="1"/>
  <c r="D1551" i="1"/>
  <c r="Q1550" i="1"/>
  <c r="P1550" i="1"/>
  <c r="O1550" i="1"/>
  <c r="J1550" i="1"/>
  <c r="D1550" i="1"/>
  <c r="Q1549" i="1"/>
  <c r="P1549" i="1"/>
  <c r="O1549" i="1"/>
  <c r="J1549" i="1"/>
  <c r="D1549" i="1"/>
  <c r="Q1548" i="1"/>
  <c r="P1548" i="1"/>
  <c r="O1548" i="1"/>
  <c r="J1548" i="1"/>
  <c r="D1548" i="1"/>
  <c r="Q1547" i="1"/>
  <c r="P1547" i="1"/>
  <c r="O1547" i="1"/>
  <c r="J1547" i="1"/>
  <c r="D1547" i="1"/>
  <c r="Q1546" i="1"/>
  <c r="P1546" i="1"/>
  <c r="O1546" i="1"/>
  <c r="J1546" i="1"/>
  <c r="D1546" i="1"/>
  <c r="Q1545" i="1"/>
  <c r="P1545" i="1"/>
  <c r="O1545" i="1"/>
  <c r="J1545" i="1"/>
  <c r="D1545" i="1"/>
  <c r="Q1544" i="1"/>
  <c r="P1544" i="1"/>
  <c r="O1544" i="1"/>
  <c r="J1544" i="1"/>
  <c r="D1544" i="1"/>
  <c r="Q1543" i="1"/>
  <c r="P1543" i="1"/>
  <c r="O1543" i="1"/>
  <c r="J1543" i="1"/>
  <c r="D1543" i="1"/>
  <c r="Q1542" i="1"/>
  <c r="P1542" i="1"/>
  <c r="O1542" i="1"/>
  <c r="J1542" i="1"/>
  <c r="D1542" i="1"/>
  <c r="Q1541" i="1"/>
  <c r="P1541" i="1"/>
  <c r="O1541" i="1"/>
  <c r="J1541" i="1"/>
  <c r="D1541" i="1"/>
  <c r="Q1540" i="1"/>
  <c r="P1540" i="1"/>
  <c r="O1540" i="1"/>
  <c r="J1540" i="1"/>
  <c r="D1540" i="1"/>
  <c r="Q1539" i="1"/>
  <c r="P1539" i="1"/>
  <c r="O1539" i="1"/>
  <c r="J1539" i="1"/>
  <c r="D1539" i="1"/>
  <c r="Q1538" i="1"/>
  <c r="P1538" i="1"/>
  <c r="O1538" i="1"/>
  <c r="J1538" i="1"/>
  <c r="D1538" i="1"/>
  <c r="Q1537" i="1"/>
  <c r="P1537" i="1"/>
  <c r="O1537" i="1"/>
  <c r="J1537" i="1"/>
  <c r="D1537" i="1"/>
  <c r="Q1536" i="1"/>
  <c r="P1536" i="1"/>
  <c r="O1536" i="1"/>
  <c r="J1536" i="1"/>
  <c r="D1536" i="1"/>
  <c r="Q1535" i="1"/>
  <c r="P1535" i="1"/>
  <c r="O1535" i="1"/>
  <c r="J1535" i="1"/>
  <c r="D1535" i="1"/>
  <c r="Q1534" i="1"/>
  <c r="P1534" i="1"/>
  <c r="O1534" i="1"/>
  <c r="J1534" i="1"/>
  <c r="D1534" i="1"/>
  <c r="Q1533" i="1"/>
  <c r="P1533" i="1"/>
  <c r="O1533" i="1"/>
  <c r="J1533" i="1"/>
  <c r="D1533" i="1"/>
  <c r="Q1532" i="1"/>
  <c r="P1532" i="1"/>
  <c r="O1532" i="1"/>
  <c r="J1532" i="1"/>
  <c r="D1532" i="1"/>
  <c r="Q1531" i="1"/>
  <c r="P1531" i="1"/>
  <c r="O1531" i="1"/>
  <c r="J1531" i="1"/>
  <c r="D1531" i="1"/>
  <c r="Q1530" i="1"/>
  <c r="P1530" i="1"/>
  <c r="O1530" i="1"/>
  <c r="J1530" i="1"/>
  <c r="D1530" i="1"/>
  <c r="Q1529" i="1"/>
  <c r="P1529" i="1"/>
  <c r="O1529" i="1"/>
  <c r="J1529" i="1"/>
  <c r="D1529" i="1"/>
  <c r="Q1528" i="1"/>
  <c r="P1528" i="1"/>
  <c r="O1528" i="1"/>
  <c r="J1528" i="1"/>
  <c r="D1528" i="1"/>
  <c r="Q1527" i="1"/>
  <c r="P1527" i="1"/>
  <c r="O1527" i="1"/>
  <c r="J1527" i="1"/>
  <c r="D1527" i="1"/>
  <c r="Q1526" i="1"/>
  <c r="P1526" i="1"/>
  <c r="O1526" i="1"/>
  <c r="J1526" i="1"/>
  <c r="D1526" i="1"/>
  <c r="Q1525" i="1"/>
  <c r="P1525" i="1"/>
  <c r="O1525" i="1"/>
  <c r="J1525" i="1"/>
  <c r="D1525" i="1"/>
  <c r="Q1524" i="1"/>
  <c r="P1524" i="1"/>
  <c r="O1524" i="1"/>
  <c r="J1524" i="1"/>
  <c r="D1524" i="1"/>
  <c r="Q1523" i="1"/>
  <c r="P1523" i="1"/>
  <c r="O1523" i="1"/>
  <c r="J1523" i="1"/>
  <c r="D1523" i="1"/>
  <c r="Q1522" i="1"/>
  <c r="P1522" i="1"/>
  <c r="O1522" i="1"/>
  <c r="J1522" i="1"/>
  <c r="D1522" i="1"/>
  <c r="Q1521" i="1"/>
  <c r="P1521" i="1"/>
  <c r="O1521" i="1"/>
  <c r="J1521" i="1"/>
  <c r="D1521" i="1"/>
  <c r="Q1520" i="1"/>
  <c r="P1520" i="1"/>
  <c r="O1520" i="1"/>
  <c r="J1520" i="1"/>
  <c r="D1520" i="1"/>
  <c r="Q1519" i="1"/>
  <c r="P1519" i="1"/>
  <c r="O1519" i="1"/>
  <c r="J1519" i="1"/>
  <c r="D1519" i="1"/>
  <c r="Q1518" i="1"/>
  <c r="P1518" i="1"/>
  <c r="O1518" i="1"/>
  <c r="J1518" i="1"/>
  <c r="D1518" i="1"/>
  <c r="Q1517" i="1"/>
  <c r="P1517" i="1"/>
  <c r="O1517" i="1"/>
  <c r="J1517" i="1"/>
  <c r="D1517" i="1"/>
  <c r="Q1516" i="1"/>
  <c r="P1516" i="1"/>
  <c r="O1516" i="1"/>
  <c r="J1516" i="1"/>
  <c r="D1516" i="1"/>
  <c r="Q1515" i="1"/>
  <c r="P1515" i="1"/>
  <c r="O1515" i="1"/>
  <c r="J1515" i="1"/>
  <c r="D1515" i="1"/>
  <c r="Q1514" i="1"/>
  <c r="P1514" i="1"/>
  <c r="O1514" i="1"/>
  <c r="J1514" i="1"/>
  <c r="D1514" i="1"/>
  <c r="Q1513" i="1"/>
  <c r="P1513" i="1"/>
  <c r="O1513" i="1"/>
  <c r="J1513" i="1"/>
  <c r="D1513" i="1"/>
  <c r="Q1512" i="1"/>
  <c r="P1512" i="1"/>
  <c r="O1512" i="1"/>
  <c r="J1512" i="1"/>
  <c r="D1512" i="1"/>
  <c r="Q1511" i="1"/>
  <c r="P1511" i="1"/>
  <c r="O1511" i="1"/>
  <c r="J1511" i="1"/>
  <c r="D1511" i="1"/>
  <c r="Q1510" i="1"/>
  <c r="P1510" i="1"/>
  <c r="O1510" i="1"/>
  <c r="J1510" i="1"/>
  <c r="D1510" i="1"/>
  <c r="Q1509" i="1"/>
  <c r="P1509" i="1"/>
  <c r="O1509" i="1"/>
  <c r="J1509" i="1"/>
  <c r="D1509" i="1"/>
  <c r="Q1508" i="1"/>
  <c r="P1508" i="1"/>
  <c r="O1508" i="1"/>
  <c r="J1508" i="1"/>
  <c r="D1508" i="1"/>
  <c r="Q1507" i="1"/>
  <c r="P1507" i="1"/>
  <c r="O1507" i="1"/>
  <c r="J1507" i="1"/>
  <c r="D1507" i="1"/>
  <c r="Q1506" i="1"/>
  <c r="P1506" i="1"/>
  <c r="O1506" i="1"/>
  <c r="J1506" i="1"/>
  <c r="D1506" i="1"/>
  <c r="Q1505" i="1"/>
  <c r="P1505" i="1"/>
  <c r="O1505" i="1"/>
  <c r="J1505" i="1"/>
  <c r="D1505" i="1"/>
  <c r="Q1504" i="1"/>
  <c r="P1504" i="1"/>
  <c r="O1504" i="1"/>
  <c r="J1504" i="1"/>
  <c r="D1504" i="1"/>
  <c r="Q1503" i="1"/>
  <c r="P1503" i="1"/>
  <c r="O1503" i="1"/>
  <c r="J1503" i="1"/>
  <c r="D1503" i="1"/>
  <c r="Q1502" i="1"/>
  <c r="P1502" i="1"/>
  <c r="O1502" i="1"/>
  <c r="J1502" i="1"/>
  <c r="D1502" i="1"/>
  <c r="Q1501" i="1"/>
  <c r="P1501" i="1"/>
  <c r="O1501" i="1"/>
  <c r="J1501" i="1"/>
  <c r="D1501" i="1"/>
  <c r="Q1500" i="1"/>
  <c r="P1500" i="1"/>
  <c r="O1500" i="1"/>
  <c r="J1500" i="1"/>
  <c r="D1500" i="1"/>
  <c r="Q1499" i="1"/>
  <c r="P1499" i="1"/>
  <c r="O1499" i="1"/>
  <c r="J1499" i="1"/>
  <c r="D1499" i="1"/>
  <c r="Q1498" i="1"/>
  <c r="P1498" i="1"/>
  <c r="O1498" i="1"/>
  <c r="J1498" i="1"/>
  <c r="D1498" i="1"/>
  <c r="Q1497" i="1"/>
  <c r="P1497" i="1"/>
  <c r="O1497" i="1"/>
  <c r="J1497" i="1"/>
  <c r="D1497" i="1"/>
  <c r="Q1496" i="1"/>
  <c r="P1496" i="1"/>
  <c r="O1496" i="1"/>
  <c r="J1496" i="1"/>
  <c r="D1496" i="1"/>
  <c r="Q1495" i="1"/>
  <c r="P1495" i="1"/>
  <c r="O1495" i="1"/>
  <c r="J1495" i="1"/>
  <c r="D1495" i="1"/>
  <c r="Q1494" i="1"/>
  <c r="P1494" i="1"/>
  <c r="O1494" i="1"/>
  <c r="J1494" i="1"/>
  <c r="D1494" i="1"/>
  <c r="Q1493" i="1"/>
  <c r="P1493" i="1"/>
  <c r="O1493" i="1"/>
  <c r="J1493" i="1"/>
  <c r="D1493" i="1"/>
  <c r="Q1492" i="1"/>
  <c r="P1492" i="1"/>
  <c r="O1492" i="1"/>
  <c r="J1492" i="1"/>
  <c r="D1492" i="1"/>
  <c r="Q1491" i="1"/>
  <c r="P1491" i="1"/>
  <c r="O1491" i="1"/>
  <c r="J1491" i="1"/>
  <c r="D1491" i="1"/>
  <c r="Q1490" i="1"/>
  <c r="P1490" i="1"/>
  <c r="O1490" i="1"/>
  <c r="J1490" i="1"/>
  <c r="D1490" i="1"/>
  <c r="Q1489" i="1"/>
  <c r="P1489" i="1"/>
  <c r="O1489" i="1"/>
  <c r="J1489" i="1"/>
  <c r="D1489" i="1"/>
  <c r="Q1488" i="1"/>
  <c r="P1488" i="1"/>
  <c r="O1488" i="1"/>
  <c r="J1488" i="1"/>
  <c r="D1488" i="1"/>
  <c r="Q1487" i="1"/>
  <c r="P1487" i="1"/>
  <c r="O1487" i="1"/>
  <c r="J1487" i="1"/>
  <c r="D1487" i="1"/>
  <c r="Q1486" i="1"/>
  <c r="P1486" i="1"/>
  <c r="O1486" i="1"/>
  <c r="J1486" i="1"/>
  <c r="D1486" i="1"/>
  <c r="Q1485" i="1"/>
  <c r="P1485" i="1"/>
  <c r="O1485" i="1"/>
  <c r="J1485" i="1"/>
  <c r="D1485" i="1"/>
  <c r="Q1484" i="1"/>
  <c r="P1484" i="1"/>
  <c r="O1484" i="1"/>
  <c r="J1484" i="1"/>
  <c r="D1484" i="1"/>
  <c r="Q1483" i="1"/>
  <c r="P1483" i="1"/>
  <c r="O1483" i="1"/>
  <c r="J1483" i="1"/>
  <c r="D1483" i="1"/>
  <c r="Q1482" i="1"/>
  <c r="P1482" i="1"/>
  <c r="O1482" i="1"/>
  <c r="J1482" i="1"/>
  <c r="D1482" i="1"/>
  <c r="Q1481" i="1"/>
  <c r="P1481" i="1"/>
  <c r="O1481" i="1"/>
  <c r="J1481" i="1"/>
  <c r="D1481" i="1"/>
  <c r="Q1480" i="1"/>
  <c r="P1480" i="1"/>
  <c r="O1480" i="1"/>
  <c r="J1480" i="1"/>
  <c r="D1480" i="1"/>
  <c r="Q1479" i="1"/>
  <c r="P1479" i="1"/>
  <c r="O1479" i="1"/>
  <c r="J1479" i="1"/>
  <c r="D1479" i="1"/>
  <c r="Q1478" i="1"/>
  <c r="P1478" i="1"/>
  <c r="O1478" i="1"/>
  <c r="J1478" i="1"/>
  <c r="D1478" i="1"/>
  <c r="Q1477" i="1"/>
  <c r="P1477" i="1"/>
  <c r="O1477" i="1"/>
  <c r="J1477" i="1"/>
  <c r="D1477" i="1"/>
  <c r="Q1476" i="1"/>
  <c r="P1476" i="1"/>
  <c r="O1476" i="1"/>
  <c r="J1476" i="1"/>
  <c r="D1476" i="1"/>
  <c r="Q1475" i="1"/>
  <c r="P1475" i="1"/>
  <c r="O1475" i="1"/>
  <c r="J1475" i="1"/>
  <c r="D1475" i="1"/>
  <c r="Q1474" i="1"/>
  <c r="P1474" i="1"/>
  <c r="O1474" i="1"/>
  <c r="J1474" i="1"/>
  <c r="D1474" i="1"/>
  <c r="Q1473" i="1"/>
  <c r="P1473" i="1"/>
  <c r="O1473" i="1"/>
  <c r="J1473" i="1"/>
  <c r="D1473" i="1"/>
  <c r="Q1472" i="1"/>
  <c r="P1472" i="1"/>
  <c r="O1472" i="1"/>
  <c r="J1472" i="1"/>
  <c r="D1472" i="1"/>
  <c r="Q1471" i="1"/>
  <c r="P1471" i="1"/>
  <c r="O1471" i="1"/>
  <c r="J1471" i="1"/>
  <c r="D1471" i="1"/>
  <c r="Q1470" i="1"/>
  <c r="P1470" i="1"/>
  <c r="O1470" i="1"/>
  <c r="J1470" i="1"/>
  <c r="D1470" i="1"/>
  <c r="Q1469" i="1"/>
  <c r="P1469" i="1"/>
  <c r="O1469" i="1"/>
  <c r="J1469" i="1"/>
  <c r="D1469" i="1"/>
  <c r="Q1468" i="1"/>
  <c r="P1468" i="1"/>
  <c r="O1468" i="1"/>
  <c r="J1468" i="1"/>
  <c r="D1468" i="1"/>
  <c r="Q1467" i="1"/>
  <c r="P1467" i="1"/>
  <c r="O1467" i="1"/>
  <c r="J1467" i="1"/>
  <c r="D1467" i="1"/>
  <c r="Q1466" i="1"/>
  <c r="P1466" i="1"/>
  <c r="O1466" i="1"/>
  <c r="J1466" i="1"/>
  <c r="D1466" i="1"/>
  <c r="Q1465" i="1"/>
  <c r="P1465" i="1"/>
  <c r="O1465" i="1"/>
  <c r="J1465" i="1"/>
  <c r="D1465" i="1"/>
  <c r="Q1464" i="1"/>
  <c r="P1464" i="1"/>
  <c r="O1464" i="1"/>
  <c r="J1464" i="1"/>
  <c r="D1464" i="1"/>
  <c r="Q1463" i="1"/>
  <c r="P1463" i="1"/>
  <c r="O1463" i="1"/>
  <c r="J1463" i="1"/>
  <c r="D1463" i="1"/>
  <c r="Q1462" i="1"/>
  <c r="P1462" i="1"/>
  <c r="O1462" i="1"/>
  <c r="J1462" i="1"/>
  <c r="D1462" i="1"/>
  <c r="Q1461" i="1"/>
  <c r="P1461" i="1"/>
  <c r="O1461" i="1"/>
  <c r="J1461" i="1"/>
  <c r="D1461" i="1"/>
  <c r="Q1460" i="1"/>
  <c r="P1460" i="1"/>
  <c r="O1460" i="1"/>
  <c r="J1460" i="1"/>
  <c r="D1460" i="1"/>
  <c r="Q1459" i="1"/>
  <c r="P1459" i="1"/>
  <c r="O1459" i="1"/>
  <c r="J1459" i="1"/>
  <c r="D1459" i="1"/>
  <c r="Q1458" i="1"/>
  <c r="P1458" i="1"/>
  <c r="O1458" i="1"/>
  <c r="J1458" i="1"/>
  <c r="D1458" i="1"/>
  <c r="Q1457" i="1"/>
  <c r="P1457" i="1"/>
  <c r="O1457" i="1"/>
  <c r="J1457" i="1"/>
  <c r="D1457" i="1"/>
  <c r="Q1456" i="1"/>
  <c r="P1456" i="1"/>
  <c r="O1456" i="1"/>
  <c r="J1456" i="1"/>
  <c r="D1456" i="1"/>
  <c r="Q1455" i="1"/>
  <c r="P1455" i="1"/>
  <c r="O1455" i="1"/>
  <c r="J1455" i="1"/>
  <c r="D1455" i="1"/>
  <c r="Q1454" i="1"/>
  <c r="P1454" i="1"/>
  <c r="O1454" i="1"/>
  <c r="J1454" i="1"/>
  <c r="D1454" i="1"/>
  <c r="Q1453" i="1"/>
  <c r="P1453" i="1"/>
  <c r="O1453" i="1"/>
  <c r="J1453" i="1"/>
  <c r="D1453" i="1"/>
  <c r="Q1452" i="1"/>
  <c r="P1452" i="1"/>
  <c r="O1452" i="1"/>
  <c r="J1452" i="1"/>
  <c r="D1452" i="1"/>
  <c r="Q1451" i="1"/>
  <c r="P1451" i="1"/>
  <c r="O1451" i="1"/>
  <c r="J1451" i="1"/>
  <c r="D1451" i="1"/>
  <c r="Q1450" i="1"/>
  <c r="P1450" i="1"/>
  <c r="O1450" i="1"/>
  <c r="J1450" i="1"/>
  <c r="D1450" i="1"/>
  <c r="Q1449" i="1"/>
  <c r="P1449" i="1"/>
  <c r="O1449" i="1"/>
  <c r="J1449" i="1"/>
  <c r="D1449" i="1"/>
  <c r="Q1448" i="1"/>
  <c r="P1448" i="1"/>
  <c r="O1448" i="1"/>
  <c r="J1448" i="1"/>
  <c r="D1448" i="1"/>
  <c r="Q1447" i="1"/>
  <c r="P1447" i="1"/>
  <c r="O1447" i="1"/>
  <c r="J1447" i="1"/>
  <c r="D1447" i="1"/>
  <c r="Q1446" i="1"/>
  <c r="P1446" i="1"/>
  <c r="O1446" i="1"/>
  <c r="J1446" i="1"/>
  <c r="D1446" i="1"/>
  <c r="Q1445" i="1"/>
  <c r="P1445" i="1"/>
  <c r="O1445" i="1"/>
  <c r="J1445" i="1"/>
  <c r="D1445" i="1"/>
  <c r="Q1444" i="1"/>
  <c r="P1444" i="1"/>
  <c r="O1444" i="1"/>
  <c r="J1444" i="1"/>
  <c r="D1444" i="1"/>
  <c r="Q1443" i="1"/>
  <c r="P1443" i="1"/>
  <c r="O1443" i="1"/>
  <c r="J1443" i="1"/>
  <c r="D1443" i="1"/>
  <c r="Q1442" i="1"/>
  <c r="P1442" i="1"/>
  <c r="O1442" i="1"/>
  <c r="J1442" i="1"/>
  <c r="D1442" i="1"/>
  <c r="Q1441" i="1"/>
  <c r="P1441" i="1"/>
  <c r="O1441" i="1"/>
  <c r="J1441" i="1"/>
  <c r="D1441" i="1"/>
  <c r="Q1440" i="1"/>
  <c r="P1440" i="1"/>
  <c r="O1440" i="1"/>
  <c r="J1440" i="1"/>
  <c r="D1440" i="1"/>
  <c r="Q1439" i="1"/>
  <c r="P1439" i="1"/>
  <c r="O1439" i="1"/>
  <c r="J1439" i="1"/>
  <c r="D1439" i="1"/>
  <c r="Q1438" i="1"/>
  <c r="P1438" i="1"/>
  <c r="O1438" i="1"/>
  <c r="J1438" i="1"/>
  <c r="D1438" i="1"/>
  <c r="Q1437" i="1"/>
  <c r="P1437" i="1"/>
  <c r="O1437" i="1"/>
  <c r="J1437" i="1"/>
  <c r="D1437" i="1"/>
  <c r="Q1436" i="1"/>
  <c r="P1436" i="1"/>
  <c r="O1436" i="1"/>
  <c r="J1436" i="1"/>
  <c r="D1436" i="1"/>
  <c r="Q1435" i="1"/>
  <c r="P1435" i="1"/>
  <c r="O1435" i="1"/>
  <c r="J1435" i="1"/>
  <c r="D1435" i="1"/>
  <c r="Q1434" i="1"/>
  <c r="P1434" i="1"/>
  <c r="O1434" i="1"/>
  <c r="J1434" i="1"/>
  <c r="D1434" i="1"/>
  <c r="Q1433" i="1"/>
  <c r="P1433" i="1"/>
  <c r="O1433" i="1"/>
  <c r="J1433" i="1"/>
  <c r="D1433" i="1"/>
  <c r="Q1432" i="1"/>
  <c r="P1432" i="1"/>
  <c r="O1432" i="1"/>
  <c r="J1432" i="1"/>
  <c r="D1432" i="1"/>
  <c r="Q1431" i="1"/>
  <c r="P1431" i="1"/>
  <c r="O1431" i="1"/>
  <c r="J1431" i="1"/>
  <c r="D1431" i="1"/>
  <c r="Q1430" i="1"/>
  <c r="P1430" i="1"/>
  <c r="O1430" i="1"/>
  <c r="J1430" i="1"/>
  <c r="D1430" i="1"/>
  <c r="Q1429" i="1"/>
  <c r="P1429" i="1"/>
  <c r="O1429" i="1"/>
  <c r="J1429" i="1"/>
  <c r="D1429" i="1"/>
  <c r="Q1428" i="1"/>
  <c r="P1428" i="1"/>
  <c r="O1428" i="1"/>
  <c r="J1428" i="1"/>
  <c r="D1428" i="1"/>
  <c r="Q1427" i="1"/>
  <c r="P1427" i="1"/>
  <c r="O1427" i="1"/>
  <c r="J1427" i="1"/>
  <c r="D1427" i="1"/>
  <c r="Q1426" i="1"/>
  <c r="P1426" i="1"/>
  <c r="O1426" i="1"/>
  <c r="J1426" i="1"/>
  <c r="D1426" i="1"/>
  <c r="Q1425" i="1"/>
  <c r="P1425" i="1"/>
  <c r="O1425" i="1"/>
  <c r="J1425" i="1"/>
  <c r="D1425" i="1"/>
  <c r="Q1424" i="1"/>
  <c r="P1424" i="1"/>
  <c r="O1424" i="1"/>
  <c r="J1424" i="1"/>
  <c r="D1424" i="1"/>
  <c r="Q1423" i="1"/>
  <c r="P1423" i="1"/>
  <c r="O1423" i="1"/>
  <c r="J1423" i="1"/>
  <c r="D1423" i="1"/>
  <c r="P1422" i="1"/>
  <c r="O1422" i="1"/>
  <c r="J1422" i="1"/>
  <c r="D1422" i="1"/>
  <c r="Q1421" i="1"/>
  <c r="P1421" i="1"/>
  <c r="O1421" i="1"/>
  <c r="J1421" i="1"/>
  <c r="D1421" i="1"/>
  <c r="Q1420" i="1"/>
  <c r="P1420" i="1"/>
  <c r="O1420" i="1"/>
  <c r="J1420" i="1"/>
  <c r="D1420" i="1"/>
  <c r="Q1419" i="1"/>
  <c r="P1419" i="1"/>
  <c r="O1419" i="1"/>
  <c r="J1419" i="1"/>
  <c r="D1419" i="1"/>
  <c r="Q1418" i="1"/>
  <c r="P1418" i="1"/>
  <c r="O1418" i="1"/>
  <c r="J1418" i="1"/>
  <c r="D1418" i="1"/>
  <c r="Q1417" i="1"/>
  <c r="P1417" i="1"/>
  <c r="O1417" i="1"/>
  <c r="J1417" i="1"/>
  <c r="D1417" i="1"/>
  <c r="Q1416" i="1"/>
  <c r="P1416" i="1"/>
  <c r="O1416" i="1"/>
  <c r="J1416" i="1"/>
  <c r="D1416" i="1"/>
  <c r="Q1415" i="1"/>
  <c r="P1415" i="1"/>
  <c r="O1415" i="1"/>
  <c r="J1415" i="1"/>
  <c r="D1415" i="1"/>
  <c r="Q1414" i="1"/>
  <c r="P1414" i="1"/>
  <c r="O1414" i="1"/>
  <c r="J1414" i="1"/>
  <c r="D1414" i="1"/>
  <c r="Q1413" i="1"/>
  <c r="P1413" i="1"/>
  <c r="O1413" i="1"/>
  <c r="J1413" i="1"/>
  <c r="D1413" i="1"/>
  <c r="Q1412" i="1"/>
  <c r="P1412" i="1"/>
  <c r="O1412" i="1"/>
  <c r="J1412" i="1"/>
  <c r="D1412" i="1"/>
  <c r="Q1411" i="1"/>
  <c r="P1411" i="1"/>
  <c r="O1411" i="1"/>
  <c r="J1411" i="1"/>
  <c r="D1411" i="1"/>
  <c r="Q1410" i="1"/>
  <c r="P1410" i="1"/>
  <c r="O1410" i="1"/>
  <c r="J1410" i="1"/>
  <c r="D1410" i="1"/>
  <c r="Q1409" i="1"/>
  <c r="P1409" i="1"/>
  <c r="O1409" i="1"/>
  <c r="J1409" i="1"/>
  <c r="D1409" i="1"/>
  <c r="Q1408" i="1"/>
  <c r="P1408" i="1"/>
  <c r="O1408" i="1"/>
  <c r="J1408" i="1"/>
  <c r="D1408" i="1"/>
  <c r="Q1407" i="1"/>
  <c r="P1407" i="1"/>
  <c r="O1407" i="1"/>
  <c r="J1407" i="1"/>
  <c r="D1407" i="1"/>
  <c r="Q1406" i="1"/>
  <c r="P1406" i="1"/>
  <c r="O1406" i="1"/>
  <c r="J1406" i="1"/>
  <c r="D1406" i="1"/>
  <c r="Q1405" i="1"/>
  <c r="P1405" i="1"/>
  <c r="O1405" i="1"/>
  <c r="J1405" i="1"/>
  <c r="D1405" i="1"/>
  <c r="Q1404" i="1"/>
  <c r="P1404" i="1"/>
  <c r="O1404" i="1"/>
  <c r="J1404" i="1"/>
  <c r="D1404" i="1"/>
  <c r="Q1403" i="1"/>
  <c r="P1403" i="1"/>
  <c r="O1403" i="1"/>
  <c r="J1403" i="1"/>
  <c r="D1403" i="1"/>
  <c r="Q1402" i="1"/>
  <c r="P1402" i="1"/>
  <c r="O1402" i="1"/>
  <c r="J1402" i="1"/>
  <c r="D1402" i="1"/>
  <c r="Q1401" i="1"/>
  <c r="P1401" i="1"/>
  <c r="O1401" i="1"/>
  <c r="J1401" i="1"/>
  <c r="D1401" i="1"/>
  <c r="Q1400" i="1"/>
  <c r="P1400" i="1"/>
  <c r="O1400" i="1"/>
  <c r="J1400" i="1"/>
  <c r="D1400" i="1"/>
  <c r="Q1399" i="1"/>
  <c r="P1399" i="1"/>
  <c r="O1399" i="1"/>
  <c r="J1399" i="1"/>
  <c r="D1399" i="1"/>
  <c r="Q1398" i="1"/>
  <c r="P1398" i="1"/>
  <c r="O1398" i="1"/>
  <c r="J1398" i="1"/>
  <c r="D1398" i="1"/>
  <c r="Q1397" i="1"/>
  <c r="P1397" i="1"/>
  <c r="O1397" i="1"/>
  <c r="J1397" i="1"/>
  <c r="D1397" i="1"/>
  <c r="Q1396" i="1"/>
  <c r="P1396" i="1"/>
  <c r="O1396" i="1"/>
  <c r="J1396" i="1"/>
  <c r="D1396" i="1"/>
  <c r="Q1395" i="1"/>
  <c r="P1395" i="1"/>
  <c r="O1395" i="1"/>
  <c r="J1395" i="1"/>
  <c r="D1395" i="1"/>
  <c r="Q1394" i="1"/>
  <c r="P1394" i="1"/>
  <c r="O1394" i="1"/>
  <c r="J1394" i="1"/>
  <c r="D1394" i="1"/>
  <c r="Q1393" i="1"/>
  <c r="P1393" i="1"/>
  <c r="O1393" i="1"/>
  <c r="J1393" i="1"/>
  <c r="D1393" i="1"/>
  <c r="Q1392" i="1"/>
  <c r="P1392" i="1"/>
  <c r="O1392" i="1"/>
  <c r="J1392" i="1"/>
  <c r="D1392" i="1"/>
  <c r="Q1391" i="1"/>
  <c r="P1391" i="1"/>
  <c r="O1391" i="1"/>
  <c r="J1391" i="1"/>
  <c r="D1391" i="1"/>
  <c r="Q1390" i="1"/>
  <c r="P1390" i="1"/>
  <c r="O1390" i="1"/>
  <c r="J1390" i="1"/>
  <c r="D1390" i="1"/>
  <c r="Q1389" i="1"/>
  <c r="P1389" i="1"/>
  <c r="O1389" i="1"/>
  <c r="J1389" i="1"/>
  <c r="D1389" i="1"/>
  <c r="Q1388" i="1"/>
  <c r="P1388" i="1"/>
  <c r="O1388" i="1"/>
  <c r="J1388" i="1"/>
  <c r="D1388" i="1"/>
  <c r="Q1387" i="1"/>
  <c r="P1387" i="1"/>
  <c r="O1387" i="1"/>
  <c r="J1387" i="1"/>
  <c r="D1387" i="1"/>
  <c r="Q1386" i="1"/>
  <c r="P1386" i="1"/>
  <c r="O1386" i="1"/>
  <c r="J1386" i="1"/>
  <c r="D1386" i="1"/>
  <c r="Q1385" i="1"/>
  <c r="P1385" i="1"/>
  <c r="O1385" i="1"/>
  <c r="J1385" i="1"/>
  <c r="D1385" i="1"/>
  <c r="Q1384" i="1"/>
  <c r="P1384" i="1"/>
  <c r="O1384" i="1"/>
  <c r="J1384" i="1"/>
  <c r="D1384" i="1"/>
  <c r="Q1383" i="1"/>
  <c r="P1383" i="1"/>
  <c r="O1383" i="1"/>
  <c r="J1383" i="1"/>
  <c r="D1383" i="1"/>
  <c r="Q1382" i="1"/>
  <c r="P1382" i="1"/>
  <c r="O1382" i="1"/>
  <c r="J1382" i="1"/>
  <c r="D1382" i="1"/>
  <c r="Q1381" i="1"/>
  <c r="P1381" i="1"/>
  <c r="O1381" i="1"/>
  <c r="J1381" i="1"/>
  <c r="D1381" i="1"/>
  <c r="Q1380" i="1"/>
  <c r="P1380" i="1"/>
  <c r="O1380" i="1"/>
  <c r="J1380" i="1"/>
  <c r="D1380" i="1"/>
  <c r="Q1379" i="1"/>
  <c r="P1379" i="1"/>
  <c r="O1379" i="1"/>
  <c r="J1379" i="1"/>
  <c r="D1379" i="1"/>
  <c r="Q1378" i="1"/>
  <c r="P1378" i="1"/>
  <c r="O1378" i="1"/>
  <c r="J1378" i="1"/>
  <c r="D1378" i="1"/>
  <c r="Q1377" i="1"/>
  <c r="P1377" i="1"/>
  <c r="O1377" i="1"/>
  <c r="J1377" i="1"/>
  <c r="D1377" i="1"/>
  <c r="Q1376" i="1"/>
  <c r="P1376" i="1"/>
  <c r="O1376" i="1"/>
  <c r="J1376" i="1"/>
  <c r="D1376" i="1"/>
  <c r="Q1375" i="1"/>
  <c r="P1375" i="1"/>
  <c r="O1375" i="1"/>
  <c r="J1375" i="1"/>
  <c r="D1375" i="1"/>
  <c r="Q1374" i="1"/>
  <c r="P1374" i="1"/>
  <c r="O1374" i="1"/>
  <c r="J1374" i="1"/>
  <c r="D1374" i="1"/>
  <c r="Q1373" i="1"/>
  <c r="P1373" i="1"/>
  <c r="O1373" i="1"/>
  <c r="J1373" i="1"/>
  <c r="D1373" i="1"/>
  <c r="Q1372" i="1"/>
  <c r="P1372" i="1"/>
  <c r="O1372" i="1"/>
  <c r="J1372" i="1"/>
  <c r="D1372" i="1"/>
  <c r="Q1371" i="1"/>
  <c r="P1371" i="1"/>
  <c r="O1371" i="1"/>
  <c r="J1371" i="1"/>
  <c r="D1371" i="1"/>
  <c r="Q1370" i="1"/>
  <c r="P1370" i="1"/>
  <c r="O1370" i="1"/>
  <c r="J1370" i="1"/>
  <c r="D1370" i="1"/>
  <c r="Q1369" i="1"/>
  <c r="P1369" i="1"/>
  <c r="O1369" i="1"/>
  <c r="J1369" i="1"/>
  <c r="D1369" i="1"/>
  <c r="Q1368" i="1"/>
  <c r="P1368" i="1"/>
  <c r="O1368" i="1"/>
  <c r="J1368" i="1"/>
  <c r="D1368" i="1"/>
  <c r="Q1367" i="1"/>
  <c r="P1367" i="1"/>
  <c r="O1367" i="1"/>
  <c r="J1367" i="1"/>
  <c r="D1367" i="1"/>
  <c r="Q1366" i="1"/>
  <c r="P1366" i="1"/>
  <c r="O1366" i="1"/>
  <c r="J1366" i="1"/>
  <c r="D1366" i="1"/>
  <c r="Q1365" i="1"/>
  <c r="P1365" i="1"/>
  <c r="O1365" i="1"/>
  <c r="J1365" i="1"/>
  <c r="D1365" i="1"/>
  <c r="Q1364" i="1"/>
  <c r="P1364" i="1"/>
  <c r="O1364" i="1"/>
  <c r="J1364" i="1"/>
  <c r="D1364" i="1"/>
  <c r="Q1363" i="1"/>
  <c r="P1363" i="1"/>
  <c r="O1363" i="1"/>
  <c r="J1363" i="1"/>
  <c r="D1363" i="1"/>
  <c r="Q1362" i="1"/>
  <c r="P1362" i="1"/>
  <c r="O1362" i="1"/>
  <c r="J1362" i="1"/>
  <c r="D1362" i="1"/>
  <c r="Q1361" i="1"/>
  <c r="P1361" i="1"/>
  <c r="O1361" i="1"/>
  <c r="J1361" i="1"/>
  <c r="D1361" i="1"/>
  <c r="Q1360" i="1"/>
  <c r="P1360" i="1"/>
  <c r="O1360" i="1"/>
  <c r="J1360" i="1"/>
  <c r="D1360" i="1"/>
  <c r="Q1359" i="1"/>
  <c r="P1359" i="1"/>
  <c r="O1359" i="1"/>
  <c r="J1359" i="1"/>
  <c r="D1359" i="1"/>
  <c r="Q1358" i="1"/>
  <c r="P1358" i="1"/>
  <c r="O1358" i="1"/>
  <c r="J1358" i="1"/>
  <c r="D1358" i="1"/>
  <c r="Q1357" i="1"/>
  <c r="P1357" i="1"/>
  <c r="O1357" i="1"/>
  <c r="J1357" i="1"/>
  <c r="D1357" i="1"/>
  <c r="Q1356" i="1"/>
  <c r="P1356" i="1"/>
  <c r="O1356" i="1"/>
  <c r="J1356" i="1"/>
  <c r="D1356" i="1"/>
  <c r="Q1355" i="1"/>
  <c r="P1355" i="1"/>
  <c r="O1355" i="1"/>
  <c r="J1355" i="1"/>
  <c r="D1355" i="1"/>
  <c r="Q1354" i="1"/>
  <c r="P1354" i="1"/>
  <c r="O1354" i="1"/>
  <c r="J1354" i="1"/>
  <c r="D1354" i="1"/>
  <c r="Q1353" i="1"/>
  <c r="P1353" i="1"/>
  <c r="O1353" i="1"/>
  <c r="J1353" i="1"/>
  <c r="D1353" i="1"/>
  <c r="Q1352" i="1"/>
  <c r="P1352" i="1"/>
  <c r="O1352" i="1"/>
  <c r="J1352" i="1"/>
  <c r="D1352" i="1"/>
  <c r="Q1351" i="1"/>
  <c r="P1351" i="1"/>
  <c r="O1351" i="1"/>
  <c r="J1351" i="1"/>
  <c r="D1351" i="1"/>
  <c r="Q1350" i="1"/>
  <c r="P1350" i="1"/>
  <c r="O1350" i="1"/>
  <c r="J1350" i="1"/>
  <c r="D1350" i="1"/>
  <c r="Q1349" i="1"/>
  <c r="P1349" i="1"/>
  <c r="O1349" i="1"/>
  <c r="J1349" i="1"/>
  <c r="D1349" i="1"/>
  <c r="Q1348" i="1"/>
  <c r="P1348" i="1"/>
  <c r="O1348" i="1"/>
  <c r="J1348" i="1"/>
  <c r="D1348" i="1"/>
  <c r="Q1347" i="1"/>
  <c r="P1347" i="1"/>
  <c r="O1347" i="1"/>
  <c r="J1347" i="1"/>
  <c r="D1347" i="1"/>
  <c r="Q1346" i="1"/>
  <c r="P1346" i="1"/>
  <c r="O1346" i="1"/>
  <c r="J1346" i="1"/>
  <c r="D1346" i="1"/>
  <c r="Q1345" i="1"/>
  <c r="P1345" i="1"/>
  <c r="O1345" i="1"/>
  <c r="J1345" i="1"/>
  <c r="D1345" i="1"/>
  <c r="Q1344" i="1"/>
  <c r="P1344" i="1"/>
  <c r="O1344" i="1"/>
  <c r="J1344" i="1"/>
  <c r="D1344" i="1"/>
  <c r="Q1343" i="1"/>
  <c r="P1343" i="1"/>
  <c r="O1343" i="1"/>
  <c r="J1343" i="1"/>
  <c r="D1343" i="1"/>
  <c r="Q1342" i="1"/>
  <c r="P1342" i="1"/>
  <c r="O1342" i="1"/>
  <c r="J1342" i="1"/>
  <c r="D1342" i="1"/>
  <c r="Q1341" i="1"/>
  <c r="P1341" i="1"/>
  <c r="O1341" i="1"/>
  <c r="J1341" i="1"/>
  <c r="D1341" i="1"/>
  <c r="Q1340" i="1"/>
  <c r="P1340" i="1"/>
  <c r="O1340" i="1"/>
  <c r="J1340" i="1"/>
  <c r="D1340" i="1"/>
  <c r="Q1339" i="1"/>
  <c r="P1339" i="1"/>
  <c r="O1339" i="1"/>
  <c r="J1339" i="1"/>
  <c r="D1339" i="1"/>
  <c r="Q1338" i="1"/>
  <c r="P1338" i="1"/>
  <c r="O1338" i="1"/>
  <c r="J1338" i="1"/>
  <c r="D1338" i="1"/>
  <c r="Q1337" i="1"/>
  <c r="P1337" i="1"/>
  <c r="O1337" i="1"/>
  <c r="J1337" i="1"/>
  <c r="D1337" i="1"/>
  <c r="Q1336" i="1"/>
  <c r="P1336" i="1"/>
  <c r="O1336" i="1"/>
  <c r="J1336" i="1"/>
  <c r="D1336" i="1"/>
  <c r="Q1335" i="1"/>
  <c r="P1335" i="1"/>
  <c r="O1335" i="1"/>
  <c r="J1335" i="1"/>
  <c r="D1335" i="1"/>
  <c r="Q1334" i="1"/>
  <c r="P1334" i="1"/>
  <c r="O1334" i="1"/>
  <c r="J1334" i="1"/>
  <c r="D1334" i="1"/>
  <c r="Q1333" i="1"/>
  <c r="P1333" i="1"/>
  <c r="O1333" i="1"/>
  <c r="J1333" i="1"/>
  <c r="D1333" i="1"/>
  <c r="Q1332" i="1"/>
  <c r="P1332" i="1"/>
  <c r="O1332" i="1"/>
  <c r="J1332" i="1"/>
  <c r="D1332" i="1"/>
  <c r="Q1331" i="1"/>
  <c r="P1331" i="1"/>
  <c r="O1331" i="1"/>
  <c r="J1331" i="1"/>
  <c r="D1331" i="1"/>
  <c r="Q1330" i="1"/>
  <c r="P1330" i="1"/>
  <c r="O1330" i="1"/>
  <c r="J1330" i="1"/>
  <c r="D1330" i="1"/>
  <c r="Q1329" i="1"/>
  <c r="P1329" i="1"/>
  <c r="O1329" i="1"/>
  <c r="J1329" i="1"/>
  <c r="D1329" i="1"/>
  <c r="Q1328" i="1"/>
  <c r="P1328" i="1"/>
  <c r="O1328" i="1"/>
  <c r="J1328" i="1"/>
  <c r="D1328" i="1"/>
  <c r="Q1327" i="1"/>
  <c r="P1327" i="1"/>
  <c r="O1327" i="1"/>
  <c r="J1327" i="1"/>
  <c r="D1327" i="1"/>
  <c r="Q1326" i="1"/>
  <c r="P1326" i="1"/>
  <c r="O1326" i="1"/>
  <c r="J1326" i="1"/>
  <c r="D1326" i="1"/>
  <c r="Q1325" i="1"/>
  <c r="P1325" i="1"/>
  <c r="O1325" i="1"/>
  <c r="J1325" i="1"/>
  <c r="D1325" i="1"/>
  <c r="Q1324" i="1"/>
  <c r="P1324" i="1"/>
  <c r="O1324" i="1"/>
  <c r="J1324" i="1"/>
  <c r="D1324" i="1"/>
  <c r="Q1323" i="1"/>
  <c r="P1323" i="1"/>
  <c r="O1323" i="1"/>
  <c r="J1323" i="1"/>
  <c r="D1323" i="1"/>
  <c r="Q1322" i="1"/>
  <c r="P1322" i="1"/>
  <c r="O1322" i="1"/>
  <c r="J1322" i="1"/>
  <c r="D1322" i="1"/>
  <c r="Q1321" i="1"/>
  <c r="P1321" i="1"/>
  <c r="O1321" i="1"/>
  <c r="J1321" i="1"/>
  <c r="D1321" i="1"/>
  <c r="Q1320" i="1"/>
  <c r="P1320" i="1"/>
  <c r="O1320" i="1"/>
  <c r="J1320" i="1"/>
  <c r="D1320" i="1"/>
  <c r="Q1319" i="1"/>
  <c r="P1319" i="1"/>
  <c r="O1319" i="1"/>
  <c r="J1319" i="1"/>
  <c r="D1319" i="1"/>
  <c r="Q1318" i="1"/>
  <c r="P1318" i="1"/>
  <c r="O1318" i="1"/>
  <c r="J1318" i="1"/>
  <c r="D1318" i="1"/>
  <c r="Q1317" i="1"/>
  <c r="P1317" i="1"/>
  <c r="O1317" i="1"/>
  <c r="J1317" i="1"/>
  <c r="D1317" i="1"/>
  <c r="Q1316" i="1"/>
  <c r="P1316" i="1"/>
  <c r="O1316" i="1"/>
  <c r="J1316" i="1"/>
  <c r="D1316" i="1"/>
  <c r="Q1315" i="1"/>
  <c r="P1315" i="1"/>
  <c r="O1315" i="1"/>
  <c r="J1315" i="1"/>
  <c r="D1315" i="1"/>
  <c r="Q1314" i="1"/>
  <c r="P1314" i="1"/>
  <c r="O1314" i="1"/>
  <c r="J1314" i="1"/>
  <c r="D1314" i="1"/>
  <c r="Q1313" i="1"/>
  <c r="P1313" i="1"/>
  <c r="O1313" i="1"/>
  <c r="J1313" i="1"/>
  <c r="D1313" i="1"/>
  <c r="Q1312" i="1"/>
  <c r="P1312" i="1"/>
  <c r="O1312" i="1"/>
  <c r="J1312" i="1"/>
  <c r="D1312" i="1"/>
  <c r="Q1311" i="1"/>
  <c r="P1311" i="1"/>
  <c r="O1311" i="1"/>
  <c r="J1311" i="1"/>
  <c r="D1311" i="1"/>
  <c r="Q1310" i="1"/>
  <c r="P1310" i="1"/>
  <c r="O1310" i="1"/>
  <c r="J1310" i="1"/>
  <c r="D1310" i="1"/>
  <c r="Q1309" i="1"/>
  <c r="P1309" i="1"/>
  <c r="O1309" i="1"/>
  <c r="J1309" i="1"/>
  <c r="D1309" i="1"/>
  <c r="Q1308" i="1"/>
  <c r="P1308" i="1"/>
  <c r="O1308" i="1"/>
  <c r="J1308" i="1"/>
  <c r="D1308" i="1"/>
  <c r="Q1307" i="1"/>
  <c r="P1307" i="1"/>
  <c r="O1307" i="1"/>
  <c r="J1307" i="1"/>
  <c r="D1307" i="1"/>
  <c r="Q1306" i="1"/>
  <c r="P1306" i="1"/>
  <c r="O1306" i="1"/>
  <c r="J1306" i="1"/>
  <c r="D1306" i="1"/>
  <c r="Q1305" i="1"/>
  <c r="P1305" i="1"/>
  <c r="O1305" i="1"/>
  <c r="J1305" i="1"/>
  <c r="D1305" i="1"/>
  <c r="Q1304" i="1"/>
  <c r="P1304" i="1"/>
  <c r="O1304" i="1"/>
  <c r="J1304" i="1"/>
  <c r="D1304" i="1"/>
  <c r="Q1303" i="1"/>
  <c r="P1303" i="1"/>
  <c r="O1303" i="1"/>
  <c r="J1303" i="1"/>
  <c r="D1303" i="1"/>
  <c r="Q1302" i="1"/>
  <c r="P1302" i="1"/>
  <c r="O1302" i="1"/>
  <c r="J1302" i="1"/>
  <c r="D1302" i="1"/>
  <c r="Q1301" i="1"/>
  <c r="P1301" i="1"/>
  <c r="O1301" i="1"/>
  <c r="J1301" i="1"/>
  <c r="D1301" i="1"/>
  <c r="Q1300" i="1"/>
  <c r="P1300" i="1"/>
  <c r="O1300" i="1"/>
  <c r="J1300" i="1"/>
  <c r="D1300" i="1"/>
  <c r="Q1299" i="1"/>
  <c r="P1299" i="1"/>
  <c r="O1299" i="1"/>
  <c r="J1299" i="1"/>
  <c r="D1299" i="1"/>
  <c r="Q1298" i="1"/>
  <c r="P1298" i="1"/>
  <c r="O1298" i="1"/>
  <c r="J1298" i="1"/>
  <c r="D1298" i="1"/>
  <c r="Q1297" i="1"/>
  <c r="P1297" i="1"/>
  <c r="O1297" i="1"/>
  <c r="J1297" i="1"/>
  <c r="D1297" i="1"/>
  <c r="Q1296" i="1"/>
  <c r="P1296" i="1"/>
  <c r="O1296" i="1"/>
  <c r="J1296" i="1"/>
  <c r="D1296" i="1"/>
  <c r="Q1295" i="1"/>
  <c r="P1295" i="1"/>
  <c r="O1295" i="1"/>
  <c r="J1295" i="1"/>
  <c r="D1295" i="1"/>
  <c r="Q1294" i="1"/>
  <c r="P1294" i="1"/>
  <c r="O1294" i="1"/>
  <c r="J1294" i="1"/>
  <c r="D1294" i="1"/>
  <c r="Q1293" i="1"/>
  <c r="P1293" i="1"/>
  <c r="O1293" i="1"/>
  <c r="J1293" i="1"/>
  <c r="D1293" i="1"/>
  <c r="Q1292" i="1"/>
  <c r="P1292" i="1"/>
  <c r="O1292" i="1"/>
  <c r="J1292" i="1"/>
  <c r="D1292" i="1"/>
  <c r="Q1291" i="1"/>
  <c r="P1291" i="1"/>
  <c r="O1291" i="1"/>
  <c r="J1291" i="1"/>
  <c r="D1291" i="1"/>
  <c r="Q1290" i="1"/>
  <c r="P1290" i="1"/>
  <c r="O1290" i="1"/>
  <c r="J1290" i="1"/>
  <c r="D1290" i="1"/>
  <c r="Q1289" i="1"/>
  <c r="P1289" i="1"/>
  <c r="O1289" i="1"/>
  <c r="J1289" i="1"/>
  <c r="D1289" i="1"/>
  <c r="Q1288" i="1"/>
  <c r="P1288" i="1"/>
  <c r="O1288" i="1"/>
  <c r="J1288" i="1"/>
  <c r="D1288" i="1"/>
  <c r="Q1287" i="1"/>
  <c r="P1287" i="1"/>
  <c r="O1287" i="1"/>
  <c r="J1287" i="1"/>
  <c r="D1287" i="1"/>
  <c r="Q1286" i="1"/>
  <c r="P1286" i="1"/>
  <c r="O1286" i="1"/>
  <c r="J1286" i="1"/>
  <c r="D1286" i="1"/>
  <c r="Q1285" i="1"/>
  <c r="P1285" i="1"/>
  <c r="O1285" i="1"/>
  <c r="J1285" i="1"/>
  <c r="D1285" i="1"/>
  <c r="Q1284" i="1"/>
  <c r="P1284" i="1"/>
  <c r="O1284" i="1"/>
  <c r="J1284" i="1"/>
  <c r="D1284" i="1"/>
  <c r="Q1283" i="1"/>
  <c r="P1283" i="1"/>
  <c r="O1283" i="1"/>
  <c r="J1283" i="1"/>
  <c r="D1283" i="1"/>
  <c r="Q1282" i="1"/>
  <c r="P1282" i="1"/>
  <c r="O1282" i="1"/>
  <c r="J1282" i="1"/>
  <c r="D1282" i="1"/>
  <c r="Q1281" i="1"/>
  <c r="P1281" i="1"/>
  <c r="O1281" i="1"/>
  <c r="J1281" i="1"/>
  <c r="D1281" i="1"/>
  <c r="Q1280" i="1"/>
  <c r="P1280" i="1"/>
  <c r="O1280" i="1"/>
  <c r="J1280" i="1"/>
  <c r="D1280" i="1"/>
  <c r="Q1279" i="1"/>
  <c r="P1279" i="1"/>
  <c r="O1279" i="1"/>
  <c r="J1279" i="1"/>
  <c r="D1279" i="1"/>
  <c r="Q1278" i="1"/>
  <c r="P1278" i="1"/>
  <c r="O1278" i="1"/>
  <c r="J1278" i="1"/>
  <c r="D1278" i="1"/>
  <c r="Q1277" i="1"/>
  <c r="P1277" i="1"/>
  <c r="O1277" i="1"/>
  <c r="J1277" i="1"/>
  <c r="D1277" i="1"/>
  <c r="Q1276" i="1"/>
  <c r="P1276" i="1"/>
  <c r="O1276" i="1"/>
  <c r="J1276" i="1"/>
  <c r="D1276" i="1"/>
  <c r="Q1275" i="1"/>
  <c r="P1275" i="1"/>
  <c r="O1275" i="1"/>
  <c r="J1275" i="1"/>
  <c r="D1275" i="1"/>
  <c r="Q1274" i="1"/>
  <c r="P1274" i="1"/>
  <c r="O1274" i="1"/>
  <c r="J1274" i="1"/>
  <c r="D1274" i="1"/>
  <c r="Q1273" i="1"/>
  <c r="P1273" i="1"/>
  <c r="O1273" i="1"/>
  <c r="J1273" i="1"/>
  <c r="D1273" i="1"/>
  <c r="Q1272" i="1"/>
  <c r="P1272" i="1"/>
  <c r="O1272" i="1"/>
  <c r="J1272" i="1"/>
  <c r="D1272" i="1"/>
  <c r="Q1271" i="1"/>
  <c r="P1271" i="1"/>
  <c r="O1271" i="1"/>
  <c r="J1271" i="1"/>
  <c r="D1271" i="1"/>
  <c r="Q1270" i="1"/>
  <c r="P1270" i="1"/>
  <c r="O1270" i="1"/>
  <c r="J1270" i="1"/>
  <c r="D1270" i="1"/>
  <c r="Q1269" i="1"/>
  <c r="P1269" i="1"/>
  <c r="O1269" i="1"/>
  <c r="J1269" i="1"/>
  <c r="D1269" i="1"/>
  <c r="Q1268" i="1"/>
  <c r="P1268" i="1"/>
  <c r="O1268" i="1"/>
  <c r="J1268" i="1"/>
  <c r="D1268" i="1"/>
  <c r="Q1267" i="1"/>
  <c r="P1267" i="1"/>
  <c r="O1267" i="1"/>
  <c r="J1267" i="1"/>
  <c r="D1267" i="1"/>
  <c r="Q1266" i="1"/>
  <c r="P1266" i="1"/>
  <c r="O1266" i="1"/>
  <c r="J1266" i="1"/>
  <c r="D1266" i="1"/>
  <c r="Q1265" i="1"/>
  <c r="P1265" i="1"/>
  <c r="O1265" i="1"/>
  <c r="J1265" i="1"/>
  <c r="D1265" i="1"/>
  <c r="Q1264" i="1"/>
  <c r="P1264" i="1"/>
  <c r="O1264" i="1"/>
  <c r="J1264" i="1"/>
  <c r="D1264" i="1"/>
  <c r="Q1263" i="1"/>
  <c r="P1263" i="1"/>
  <c r="O1263" i="1"/>
  <c r="J1263" i="1"/>
  <c r="D1263" i="1"/>
  <c r="Q1262" i="1"/>
  <c r="P1262" i="1"/>
  <c r="O1262" i="1"/>
  <c r="J1262" i="1"/>
  <c r="D1262" i="1"/>
  <c r="Q1261" i="1"/>
  <c r="P1261" i="1"/>
  <c r="O1261" i="1"/>
  <c r="J1261" i="1"/>
  <c r="D1261" i="1"/>
  <c r="Q1260" i="1"/>
  <c r="P1260" i="1"/>
  <c r="O1260" i="1"/>
  <c r="J1260" i="1"/>
  <c r="D1260" i="1"/>
  <c r="Q1259" i="1"/>
  <c r="P1259" i="1"/>
  <c r="O1259" i="1"/>
  <c r="J1259" i="1"/>
  <c r="D1259" i="1"/>
  <c r="Q1258" i="1"/>
  <c r="P1258" i="1"/>
  <c r="O1258" i="1"/>
  <c r="J1258" i="1"/>
  <c r="D1258" i="1"/>
  <c r="Q1257" i="1"/>
  <c r="P1257" i="1"/>
  <c r="O1257" i="1"/>
  <c r="J1257" i="1"/>
  <c r="D1257" i="1"/>
  <c r="Q1256" i="1"/>
  <c r="P1256" i="1"/>
  <c r="O1256" i="1"/>
  <c r="J1256" i="1"/>
  <c r="D1256" i="1"/>
  <c r="Q1255" i="1"/>
  <c r="P1255" i="1"/>
  <c r="O1255" i="1"/>
  <c r="J1255" i="1"/>
  <c r="D1255" i="1"/>
  <c r="Q1254" i="1"/>
  <c r="P1254" i="1"/>
  <c r="O1254" i="1"/>
  <c r="J1254" i="1"/>
  <c r="D1254" i="1"/>
  <c r="Q1253" i="1"/>
  <c r="P1253" i="1"/>
  <c r="O1253" i="1"/>
  <c r="J1253" i="1"/>
  <c r="D1253" i="1"/>
  <c r="Q1252" i="1"/>
  <c r="P1252" i="1"/>
  <c r="O1252" i="1"/>
  <c r="J1252" i="1"/>
  <c r="D1252" i="1"/>
  <c r="Q1251" i="1"/>
  <c r="P1251" i="1"/>
  <c r="O1251" i="1"/>
  <c r="J1251" i="1"/>
  <c r="D1251" i="1"/>
  <c r="Q1250" i="1"/>
  <c r="P1250" i="1"/>
  <c r="O1250" i="1"/>
  <c r="J1250" i="1"/>
  <c r="D1250" i="1"/>
  <c r="Q1249" i="1"/>
  <c r="P1249" i="1"/>
  <c r="O1249" i="1"/>
  <c r="J1249" i="1"/>
  <c r="D1249" i="1"/>
  <c r="Q1248" i="1"/>
  <c r="P1248" i="1"/>
  <c r="O1248" i="1"/>
  <c r="J1248" i="1"/>
  <c r="D1248" i="1"/>
  <c r="Q1247" i="1"/>
  <c r="P1247" i="1"/>
  <c r="O1247" i="1"/>
  <c r="J1247" i="1"/>
  <c r="D1247" i="1"/>
  <c r="Q1246" i="1"/>
  <c r="P1246" i="1"/>
  <c r="O1246" i="1"/>
  <c r="J1246" i="1"/>
  <c r="D1246" i="1"/>
  <c r="Q1245" i="1"/>
  <c r="P1245" i="1"/>
  <c r="O1245" i="1"/>
  <c r="J1245" i="1"/>
  <c r="D1245" i="1"/>
  <c r="Q1244" i="1"/>
  <c r="P1244" i="1"/>
  <c r="O1244" i="1"/>
  <c r="J1244" i="1"/>
  <c r="D1244" i="1"/>
  <c r="Q1243" i="1"/>
  <c r="P1243" i="1"/>
  <c r="O1243" i="1"/>
  <c r="J1243" i="1"/>
  <c r="D1243" i="1"/>
  <c r="Q1242" i="1"/>
  <c r="P1242" i="1"/>
  <c r="O1242" i="1"/>
  <c r="J1242" i="1"/>
  <c r="D1242" i="1"/>
  <c r="Q1241" i="1"/>
  <c r="P1241" i="1"/>
  <c r="O1241" i="1"/>
  <c r="J1241" i="1"/>
  <c r="D1241" i="1"/>
  <c r="Q1240" i="1"/>
  <c r="P1240" i="1"/>
  <c r="O1240" i="1"/>
  <c r="J1240" i="1"/>
  <c r="D1240" i="1"/>
  <c r="Q1239" i="1"/>
  <c r="P1239" i="1"/>
  <c r="O1239" i="1"/>
  <c r="J1239" i="1"/>
  <c r="D1239" i="1"/>
  <c r="Q1238" i="1"/>
  <c r="P1238" i="1"/>
  <c r="O1238" i="1"/>
  <c r="J1238" i="1"/>
  <c r="D1238" i="1"/>
  <c r="Q1237" i="1"/>
  <c r="P1237" i="1"/>
  <c r="O1237" i="1"/>
  <c r="J1237" i="1"/>
  <c r="D1237" i="1"/>
  <c r="Q1236" i="1"/>
  <c r="P1236" i="1"/>
  <c r="O1236" i="1"/>
  <c r="J1236" i="1"/>
  <c r="D1236" i="1"/>
  <c r="Q1235" i="1"/>
  <c r="P1235" i="1"/>
  <c r="O1235" i="1"/>
  <c r="J1235" i="1"/>
  <c r="D1235" i="1"/>
  <c r="Q1234" i="1"/>
  <c r="P1234" i="1"/>
  <c r="O1234" i="1"/>
  <c r="J1234" i="1"/>
  <c r="D1234" i="1"/>
  <c r="Q1233" i="1"/>
  <c r="P1233" i="1"/>
  <c r="O1233" i="1"/>
  <c r="J1233" i="1"/>
  <c r="D1233" i="1"/>
  <c r="Q1232" i="1"/>
  <c r="P1232" i="1"/>
  <c r="O1232" i="1"/>
  <c r="J1232" i="1"/>
  <c r="D1232" i="1"/>
  <c r="Q1231" i="1"/>
  <c r="P1231" i="1"/>
  <c r="O1231" i="1"/>
  <c r="J1231" i="1"/>
  <c r="D1231" i="1"/>
  <c r="Q1230" i="1"/>
  <c r="P1230" i="1"/>
  <c r="O1230" i="1"/>
  <c r="J1230" i="1"/>
  <c r="D1230" i="1"/>
  <c r="Q1229" i="1"/>
  <c r="P1229" i="1"/>
  <c r="O1229" i="1"/>
  <c r="J1229" i="1"/>
  <c r="D1229" i="1"/>
  <c r="Q1228" i="1"/>
  <c r="P1228" i="1"/>
  <c r="O1228" i="1"/>
  <c r="J1228" i="1"/>
  <c r="D1228" i="1"/>
  <c r="Q1227" i="1"/>
  <c r="P1227" i="1"/>
  <c r="O1227" i="1"/>
  <c r="J1227" i="1"/>
  <c r="D1227" i="1"/>
  <c r="Q1226" i="1"/>
  <c r="P1226" i="1"/>
  <c r="O1226" i="1"/>
  <c r="J1226" i="1"/>
  <c r="D1226" i="1"/>
  <c r="Q1225" i="1"/>
  <c r="P1225" i="1"/>
  <c r="O1225" i="1"/>
  <c r="J1225" i="1"/>
  <c r="D1225" i="1"/>
  <c r="Q1224" i="1"/>
  <c r="P1224" i="1"/>
  <c r="O1224" i="1"/>
  <c r="J1224" i="1"/>
  <c r="D1224" i="1"/>
  <c r="Q1223" i="1"/>
  <c r="P1223" i="1"/>
  <c r="O1223" i="1"/>
  <c r="J1223" i="1"/>
  <c r="D1223" i="1"/>
  <c r="Q1222" i="1"/>
  <c r="P1222" i="1"/>
  <c r="O1222" i="1"/>
  <c r="J1222" i="1"/>
  <c r="D1222" i="1"/>
  <c r="Q1221" i="1"/>
  <c r="P1221" i="1"/>
  <c r="O1221" i="1"/>
  <c r="J1221" i="1"/>
  <c r="D1221" i="1"/>
  <c r="Q1220" i="1"/>
  <c r="P1220" i="1"/>
  <c r="O1220" i="1"/>
  <c r="J1220" i="1"/>
  <c r="D1220" i="1"/>
  <c r="Q1219" i="1"/>
  <c r="P1219" i="1"/>
  <c r="O1219" i="1"/>
  <c r="J1219" i="1"/>
  <c r="D1219" i="1"/>
  <c r="Q1218" i="1"/>
  <c r="P1218" i="1"/>
  <c r="O1218" i="1"/>
  <c r="J1218" i="1"/>
  <c r="D1218" i="1"/>
  <c r="Q1217" i="1"/>
  <c r="P1217" i="1"/>
  <c r="O1217" i="1"/>
  <c r="J1217" i="1"/>
  <c r="D1217" i="1"/>
  <c r="Q1216" i="1"/>
  <c r="P1216" i="1"/>
  <c r="O1216" i="1"/>
  <c r="J1216" i="1"/>
  <c r="D1216" i="1"/>
  <c r="Q1215" i="1"/>
  <c r="P1215" i="1"/>
  <c r="O1215" i="1"/>
  <c r="J1215" i="1"/>
  <c r="D1215" i="1"/>
  <c r="Q1214" i="1"/>
  <c r="P1214" i="1"/>
  <c r="O1214" i="1"/>
  <c r="J1214" i="1"/>
  <c r="D1214" i="1"/>
  <c r="Q1213" i="1"/>
  <c r="P1213" i="1"/>
  <c r="O1213" i="1"/>
  <c r="J1213" i="1"/>
  <c r="D1213" i="1"/>
  <c r="Q1212" i="1"/>
  <c r="P1212" i="1"/>
  <c r="O1212" i="1"/>
  <c r="J1212" i="1"/>
  <c r="D1212" i="1"/>
  <c r="Q1211" i="1"/>
  <c r="P1211" i="1"/>
  <c r="O1211" i="1"/>
  <c r="J1211" i="1"/>
  <c r="D1211" i="1"/>
  <c r="Q1210" i="1"/>
  <c r="P1210" i="1"/>
  <c r="O1210" i="1"/>
  <c r="J1210" i="1"/>
  <c r="D1210" i="1"/>
  <c r="Q1209" i="1"/>
  <c r="P1209" i="1"/>
  <c r="O1209" i="1"/>
  <c r="J1209" i="1"/>
  <c r="D1209" i="1"/>
  <c r="Q1208" i="1"/>
  <c r="P1208" i="1"/>
  <c r="O1208" i="1"/>
  <c r="J1208" i="1"/>
  <c r="D1208" i="1"/>
  <c r="Q1207" i="1"/>
  <c r="P1207" i="1"/>
  <c r="O1207" i="1"/>
  <c r="J1207" i="1"/>
  <c r="D1207" i="1"/>
  <c r="Q1206" i="1"/>
  <c r="P1206" i="1"/>
  <c r="O1206" i="1"/>
  <c r="J1206" i="1"/>
  <c r="D1206" i="1"/>
  <c r="Q1205" i="1"/>
  <c r="P1205" i="1"/>
  <c r="O1205" i="1"/>
  <c r="J1205" i="1"/>
  <c r="D1205" i="1"/>
  <c r="Q1204" i="1"/>
  <c r="P1204" i="1"/>
  <c r="O1204" i="1"/>
  <c r="J1204" i="1"/>
  <c r="D1204" i="1"/>
  <c r="Q1203" i="1"/>
  <c r="P1203" i="1"/>
  <c r="O1203" i="1"/>
  <c r="J1203" i="1"/>
  <c r="D1203" i="1"/>
  <c r="Q1202" i="1"/>
  <c r="P1202" i="1"/>
  <c r="O1202" i="1"/>
  <c r="J1202" i="1"/>
  <c r="D1202" i="1"/>
  <c r="Q1201" i="1"/>
  <c r="P1201" i="1"/>
  <c r="O1201" i="1"/>
  <c r="J1201" i="1"/>
  <c r="D1201" i="1"/>
  <c r="Q1200" i="1"/>
  <c r="P1200" i="1"/>
  <c r="O1200" i="1"/>
  <c r="J1200" i="1"/>
  <c r="D1200" i="1"/>
  <c r="Q1199" i="1"/>
  <c r="P1199" i="1"/>
  <c r="O1199" i="1"/>
  <c r="J1199" i="1"/>
  <c r="D1199" i="1"/>
  <c r="Q1198" i="1"/>
  <c r="P1198" i="1"/>
  <c r="O1198" i="1"/>
  <c r="J1198" i="1"/>
  <c r="D1198" i="1"/>
  <c r="Q1197" i="1"/>
  <c r="P1197" i="1"/>
  <c r="O1197" i="1"/>
  <c r="J1197" i="1"/>
  <c r="D1197" i="1"/>
  <c r="Q1196" i="1"/>
  <c r="P1196" i="1"/>
  <c r="O1196" i="1"/>
  <c r="J1196" i="1"/>
  <c r="D1196" i="1"/>
  <c r="Q1195" i="1"/>
  <c r="P1195" i="1"/>
  <c r="O1195" i="1"/>
  <c r="J1195" i="1"/>
  <c r="D1195" i="1"/>
  <c r="Q1194" i="1"/>
  <c r="P1194" i="1"/>
  <c r="O1194" i="1"/>
  <c r="J1194" i="1"/>
  <c r="D1194" i="1"/>
  <c r="Q1193" i="1"/>
  <c r="P1193" i="1"/>
  <c r="O1193" i="1"/>
  <c r="J1193" i="1"/>
  <c r="D1193" i="1"/>
  <c r="Q1192" i="1"/>
  <c r="P1192" i="1"/>
  <c r="O1192" i="1"/>
  <c r="J1192" i="1"/>
  <c r="D1192" i="1"/>
  <c r="Q1191" i="1"/>
  <c r="P1191" i="1"/>
  <c r="O1191" i="1"/>
  <c r="J1191" i="1"/>
  <c r="D1191" i="1"/>
  <c r="Q1190" i="1"/>
  <c r="P1190" i="1"/>
  <c r="O1190" i="1"/>
  <c r="J1190" i="1"/>
  <c r="D1190" i="1"/>
  <c r="Q1189" i="1"/>
  <c r="P1189" i="1"/>
  <c r="O1189" i="1"/>
  <c r="J1189" i="1"/>
  <c r="D1189" i="1"/>
  <c r="Q1188" i="1"/>
  <c r="P1188" i="1"/>
  <c r="O1188" i="1"/>
  <c r="J1188" i="1"/>
  <c r="D1188" i="1"/>
  <c r="Q1187" i="1"/>
  <c r="P1187" i="1"/>
  <c r="O1187" i="1"/>
  <c r="J1187" i="1"/>
  <c r="D1187" i="1"/>
  <c r="Q1186" i="1"/>
  <c r="P1186" i="1"/>
  <c r="O1186" i="1"/>
  <c r="J1186" i="1"/>
  <c r="D1186" i="1"/>
  <c r="Q1185" i="1"/>
  <c r="P1185" i="1"/>
  <c r="O1185" i="1"/>
  <c r="J1185" i="1"/>
  <c r="D1185" i="1"/>
  <c r="Q1184" i="1"/>
  <c r="P1184" i="1"/>
  <c r="O1184" i="1"/>
  <c r="J1184" i="1"/>
  <c r="D1184" i="1"/>
  <c r="Q1183" i="1"/>
  <c r="P1183" i="1"/>
  <c r="O1183" i="1"/>
  <c r="J1183" i="1"/>
  <c r="D1183" i="1"/>
  <c r="Q1182" i="1"/>
  <c r="P1182" i="1"/>
  <c r="O1182" i="1"/>
  <c r="J1182" i="1"/>
  <c r="D1182" i="1"/>
  <c r="Q1181" i="1"/>
  <c r="P1181" i="1"/>
  <c r="O1181" i="1"/>
  <c r="J1181" i="1"/>
  <c r="D1181" i="1"/>
  <c r="Q1180" i="1"/>
  <c r="P1180" i="1"/>
  <c r="O1180" i="1"/>
  <c r="J1180" i="1"/>
  <c r="D1180" i="1"/>
  <c r="Q1179" i="1"/>
  <c r="P1179" i="1"/>
  <c r="O1179" i="1"/>
  <c r="J1179" i="1"/>
  <c r="D1179" i="1"/>
  <c r="Q1178" i="1"/>
  <c r="P1178" i="1"/>
  <c r="O1178" i="1"/>
  <c r="J1178" i="1"/>
  <c r="D1178" i="1"/>
  <c r="Q1177" i="1"/>
  <c r="P1177" i="1"/>
  <c r="O1177" i="1"/>
  <c r="J1177" i="1"/>
  <c r="D1177" i="1"/>
  <c r="Q1176" i="1"/>
  <c r="P1176" i="1"/>
  <c r="O1176" i="1"/>
  <c r="J1176" i="1"/>
  <c r="D1176" i="1"/>
  <c r="P1175" i="1"/>
  <c r="O1175" i="1"/>
  <c r="J1175" i="1"/>
  <c r="D1175" i="1"/>
  <c r="Q1174" i="1"/>
  <c r="P1174" i="1"/>
  <c r="O1174" i="1"/>
  <c r="J1174" i="1"/>
  <c r="D1174" i="1"/>
  <c r="Q1173" i="1"/>
  <c r="P1173" i="1"/>
  <c r="O1173" i="1"/>
  <c r="J1173" i="1"/>
  <c r="D1173" i="1"/>
  <c r="Q1172" i="1"/>
  <c r="P1172" i="1"/>
  <c r="O1172" i="1"/>
  <c r="J1172" i="1"/>
  <c r="D1172" i="1"/>
  <c r="Q1171" i="1"/>
  <c r="P1171" i="1"/>
  <c r="O1171" i="1"/>
  <c r="J1171" i="1"/>
  <c r="D1171" i="1"/>
  <c r="Q1170" i="1"/>
  <c r="P1170" i="1"/>
  <c r="O1170" i="1"/>
  <c r="J1170" i="1"/>
  <c r="D1170" i="1"/>
  <c r="Q1169" i="1"/>
  <c r="P1169" i="1"/>
  <c r="O1169" i="1"/>
  <c r="J1169" i="1"/>
  <c r="D1169" i="1"/>
  <c r="Q1168" i="1"/>
  <c r="P1168" i="1"/>
  <c r="O1168" i="1"/>
  <c r="J1168" i="1"/>
  <c r="D1168" i="1"/>
  <c r="Q1167" i="1"/>
  <c r="P1167" i="1"/>
  <c r="O1167" i="1"/>
  <c r="J1167" i="1"/>
  <c r="D1167" i="1"/>
  <c r="Q1166" i="1"/>
  <c r="P1166" i="1"/>
  <c r="O1166" i="1"/>
  <c r="J1166" i="1"/>
  <c r="D1166" i="1"/>
  <c r="Q1165" i="1"/>
  <c r="P1165" i="1"/>
  <c r="O1165" i="1"/>
  <c r="J1165" i="1"/>
  <c r="D1165" i="1"/>
  <c r="Q1164" i="1"/>
  <c r="P1164" i="1"/>
  <c r="O1164" i="1"/>
  <c r="J1164" i="1"/>
  <c r="D1164" i="1"/>
  <c r="Q1163" i="1"/>
  <c r="P1163" i="1"/>
  <c r="O1163" i="1"/>
  <c r="J1163" i="1"/>
  <c r="D1163" i="1"/>
  <c r="Q1162" i="1"/>
  <c r="P1162" i="1"/>
  <c r="O1162" i="1"/>
  <c r="J1162" i="1"/>
  <c r="D1162" i="1"/>
  <c r="Q1161" i="1"/>
  <c r="P1161" i="1"/>
  <c r="O1161" i="1"/>
  <c r="J1161" i="1"/>
  <c r="D1161" i="1"/>
  <c r="Q1160" i="1"/>
  <c r="P1160" i="1"/>
  <c r="O1160" i="1"/>
  <c r="J1160" i="1"/>
  <c r="D1160" i="1"/>
  <c r="Q1159" i="1"/>
  <c r="P1159" i="1"/>
  <c r="O1159" i="1"/>
  <c r="J1159" i="1"/>
  <c r="D1159" i="1"/>
  <c r="Q1158" i="1"/>
  <c r="P1158" i="1"/>
  <c r="O1158" i="1"/>
  <c r="J1158" i="1"/>
  <c r="D1158" i="1"/>
  <c r="Q1157" i="1"/>
  <c r="P1157" i="1"/>
  <c r="O1157" i="1"/>
  <c r="J1157" i="1"/>
  <c r="D1157" i="1"/>
  <c r="Q1156" i="1"/>
  <c r="P1156" i="1"/>
  <c r="O1156" i="1"/>
  <c r="J1156" i="1"/>
  <c r="D1156" i="1"/>
  <c r="Q1155" i="1"/>
  <c r="P1155" i="1"/>
  <c r="O1155" i="1"/>
  <c r="J1155" i="1"/>
  <c r="D1155" i="1"/>
  <c r="Q1154" i="1"/>
  <c r="P1154" i="1"/>
  <c r="O1154" i="1"/>
  <c r="J1154" i="1"/>
  <c r="D1154" i="1"/>
  <c r="Q1153" i="1"/>
  <c r="P1153" i="1"/>
  <c r="O1153" i="1"/>
  <c r="J1153" i="1"/>
  <c r="D1153" i="1"/>
  <c r="Q1152" i="1"/>
  <c r="P1152" i="1"/>
  <c r="O1152" i="1"/>
  <c r="J1152" i="1"/>
  <c r="D1152" i="1"/>
  <c r="Q1151" i="1"/>
  <c r="P1151" i="1"/>
  <c r="O1151" i="1"/>
  <c r="J1151" i="1"/>
  <c r="D1151" i="1"/>
  <c r="Q1150" i="1"/>
  <c r="P1150" i="1"/>
  <c r="O1150" i="1"/>
  <c r="J1150" i="1"/>
  <c r="D1150" i="1"/>
  <c r="Q1149" i="1"/>
  <c r="P1149" i="1"/>
  <c r="O1149" i="1"/>
  <c r="J1149" i="1"/>
  <c r="D1149" i="1"/>
  <c r="Q1148" i="1"/>
  <c r="P1148" i="1"/>
  <c r="O1148" i="1"/>
  <c r="J1148" i="1"/>
  <c r="D1148" i="1"/>
  <c r="Q1147" i="1"/>
  <c r="P1147" i="1"/>
  <c r="O1147" i="1"/>
  <c r="J1147" i="1"/>
  <c r="D1147" i="1"/>
  <c r="Q1146" i="1"/>
  <c r="P1146" i="1"/>
  <c r="O1146" i="1"/>
  <c r="J1146" i="1"/>
  <c r="D1146" i="1"/>
  <c r="Q1145" i="1"/>
  <c r="P1145" i="1"/>
  <c r="O1145" i="1"/>
  <c r="J1145" i="1"/>
  <c r="D1145" i="1"/>
  <c r="Q1144" i="1"/>
  <c r="P1144" i="1"/>
  <c r="O1144" i="1"/>
  <c r="J1144" i="1"/>
  <c r="D1144" i="1"/>
  <c r="Q1143" i="1"/>
  <c r="P1143" i="1"/>
  <c r="O1143" i="1"/>
  <c r="J1143" i="1"/>
  <c r="D1143" i="1"/>
  <c r="Q1142" i="1"/>
  <c r="P1142" i="1"/>
  <c r="O1142" i="1"/>
  <c r="J1142" i="1"/>
  <c r="D1142" i="1"/>
  <c r="Q1141" i="1"/>
  <c r="P1141" i="1"/>
  <c r="O1141" i="1"/>
  <c r="J1141" i="1"/>
  <c r="D1141" i="1"/>
  <c r="Q1140" i="1"/>
  <c r="P1140" i="1"/>
  <c r="O1140" i="1"/>
  <c r="J1140" i="1"/>
  <c r="D1140" i="1"/>
  <c r="Q1139" i="1"/>
  <c r="P1139" i="1"/>
  <c r="O1139" i="1"/>
  <c r="J1139" i="1"/>
  <c r="D1139" i="1"/>
  <c r="Q1138" i="1"/>
  <c r="P1138" i="1"/>
  <c r="O1138" i="1"/>
  <c r="J1138" i="1"/>
  <c r="D1138" i="1"/>
  <c r="Q1137" i="1"/>
  <c r="P1137" i="1"/>
  <c r="O1137" i="1"/>
  <c r="J1137" i="1"/>
  <c r="D1137" i="1"/>
  <c r="Q1136" i="1"/>
  <c r="P1136" i="1"/>
  <c r="O1136" i="1"/>
  <c r="J1136" i="1"/>
  <c r="D1136" i="1"/>
  <c r="Q1135" i="1"/>
  <c r="P1135" i="1"/>
  <c r="O1135" i="1"/>
  <c r="J1135" i="1"/>
  <c r="D1135" i="1"/>
  <c r="Q1134" i="1"/>
  <c r="P1134" i="1"/>
  <c r="O1134" i="1"/>
  <c r="J1134" i="1"/>
  <c r="D1134" i="1"/>
  <c r="Q1133" i="1"/>
  <c r="P1133" i="1"/>
  <c r="O1133" i="1"/>
  <c r="J1133" i="1"/>
  <c r="D1133" i="1"/>
  <c r="Q1132" i="1"/>
  <c r="P1132" i="1"/>
  <c r="O1132" i="1"/>
  <c r="J1132" i="1"/>
  <c r="D1132" i="1"/>
  <c r="Q1131" i="1"/>
  <c r="P1131" i="1"/>
  <c r="O1131" i="1"/>
  <c r="J1131" i="1"/>
  <c r="D1131" i="1"/>
  <c r="Q1130" i="1"/>
  <c r="P1130" i="1"/>
  <c r="O1130" i="1"/>
  <c r="J1130" i="1"/>
  <c r="D1130" i="1"/>
  <c r="Q1129" i="1"/>
  <c r="P1129" i="1"/>
  <c r="O1129" i="1"/>
  <c r="J1129" i="1"/>
  <c r="D1129" i="1"/>
  <c r="Q1128" i="1"/>
  <c r="P1128" i="1"/>
  <c r="O1128" i="1"/>
  <c r="J1128" i="1"/>
  <c r="D1128" i="1"/>
  <c r="Q1127" i="1"/>
  <c r="P1127" i="1"/>
  <c r="O1127" i="1"/>
  <c r="J1127" i="1"/>
  <c r="D1127" i="1"/>
  <c r="Q1126" i="1"/>
  <c r="P1126" i="1"/>
  <c r="O1126" i="1"/>
  <c r="J1126" i="1"/>
  <c r="D1126" i="1"/>
  <c r="Q1125" i="1"/>
  <c r="P1125" i="1"/>
  <c r="O1125" i="1"/>
  <c r="J1125" i="1"/>
  <c r="D1125" i="1"/>
  <c r="Q1124" i="1"/>
  <c r="P1124" i="1"/>
  <c r="O1124" i="1"/>
  <c r="J1124" i="1"/>
  <c r="D1124" i="1"/>
  <c r="Q1123" i="1"/>
  <c r="P1123" i="1"/>
  <c r="O1123" i="1"/>
  <c r="J1123" i="1"/>
  <c r="D1123" i="1"/>
  <c r="Q1122" i="1"/>
  <c r="P1122" i="1"/>
  <c r="O1122" i="1"/>
  <c r="J1122" i="1"/>
  <c r="D1122" i="1"/>
  <c r="Q1121" i="1"/>
  <c r="P1121" i="1"/>
  <c r="O1121" i="1"/>
  <c r="J1121" i="1"/>
  <c r="D1121" i="1"/>
  <c r="Q1120" i="1"/>
  <c r="P1120" i="1"/>
  <c r="O1120" i="1"/>
  <c r="J1120" i="1"/>
  <c r="D1120" i="1"/>
  <c r="Q1119" i="1"/>
  <c r="P1119" i="1"/>
  <c r="O1119" i="1"/>
  <c r="J1119" i="1"/>
  <c r="D1119" i="1"/>
  <c r="Q1118" i="1"/>
  <c r="P1118" i="1"/>
  <c r="O1118" i="1"/>
  <c r="J1118" i="1"/>
  <c r="D1118" i="1"/>
  <c r="Q1117" i="1"/>
  <c r="P1117" i="1"/>
  <c r="O1117" i="1"/>
  <c r="J1117" i="1"/>
  <c r="D1117" i="1"/>
  <c r="Q1116" i="1"/>
  <c r="P1116" i="1"/>
  <c r="O1116" i="1"/>
  <c r="J1116" i="1"/>
  <c r="D1116" i="1"/>
  <c r="Q1115" i="1"/>
  <c r="P1115" i="1"/>
  <c r="O1115" i="1"/>
  <c r="J1115" i="1"/>
  <c r="D1115" i="1"/>
  <c r="Q1114" i="1"/>
  <c r="P1114" i="1"/>
  <c r="O1114" i="1"/>
  <c r="J1114" i="1"/>
  <c r="D1114" i="1"/>
  <c r="Q1113" i="1"/>
  <c r="P1113" i="1"/>
  <c r="O1113" i="1"/>
  <c r="J1113" i="1"/>
  <c r="D1113" i="1"/>
  <c r="Q1112" i="1"/>
  <c r="P1112" i="1"/>
  <c r="O1112" i="1"/>
  <c r="J1112" i="1"/>
  <c r="D1112" i="1"/>
  <c r="Q1111" i="1"/>
  <c r="P1111" i="1"/>
  <c r="O1111" i="1"/>
  <c r="J1111" i="1"/>
  <c r="D1111" i="1"/>
  <c r="Q1110" i="1"/>
  <c r="P1110" i="1"/>
  <c r="O1110" i="1"/>
  <c r="J1110" i="1"/>
  <c r="D1110" i="1"/>
  <c r="Q1109" i="1"/>
  <c r="P1109" i="1"/>
  <c r="O1109" i="1"/>
  <c r="J1109" i="1"/>
  <c r="D1109" i="1"/>
  <c r="Q1108" i="1"/>
  <c r="P1108" i="1"/>
  <c r="O1108" i="1"/>
  <c r="J1108" i="1"/>
  <c r="D1108" i="1"/>
  <c r="Q1107" i="1"/>
  <c r="P1107" i="1"/>
  <c r="O1107" i="1"/>
  <c r="J1107" i="1"/>
  <c r="D1107" i="1"/>
  <c r="Q1106" i="1"/>
  <c r="P1106" i="1"/>
  <c r="O1106" i="1"/>
  <c r="J1106" i="1"/>
  <c r="D1106" i="1"/>
  <c r="Q1105" i="1"/>
  <c r="P1105" i="1"/>
  <c r="O1105" i="1"/>
  <c r="J1105" i="1"/>
  <c r="D1105" i="1"/>
  <c r="Q1104" i="1"/>
  <c r="P1104" i="1"/>
  <c r="O1104" i="1"/>
  <c r="J1104" i="1"/>
  <c r="D1104" i="1"/>
  <c r="Q1103" i="1"/>
  <c r="P1103" i="1"/>
  <c r="O1103" i="1"/>
  <c r="J1103" i="1"/>
  <c r="D1103" i="1"/>
  <c r="Q1102" i="1"/>
  <c r="P1102" i="1"/>
  <c r="O1102" i="1"/>
  <c r="J1102" i="1"/>
  <c r="D1102" i="1"/>
  <c r="Q1101" i="1"/>
  <c r="P1101" i="1"/>
  <c r="O1101" i="1"/>
  <c r="J1101" i="1"/>
  <c r="D1101" i="1"/>
  <c r="Q1100" i="1"/>
  <c r="P1100" i="1"/>
  <c r="O1100" i="1"/>
  <c r="J1100" i="1"/>
  <c r="D1100" i="1"/>
  <c r="Q1099" i="1"/>
  <c r="P1099" i="1"/>
  <c r="O1099" i="1"/>
  <c r="J1099" i="1"/>
  <c r="D1099" i="1"/>
  <c r="Q1098" i="1"/>
  <c r="P1098" i="1"/>
  <c r="O1098" i="1"/>
  <c r="J1098" i="1"/>
  <c r="D1098" i="1"/>
  <c r="Q1097" i="1"/>
  <c r="P1097" i="1"/>
  <c r="O1097" i="1"/>
  <c r="J1097" i="1"/>
  <c r="D1097" i="1"/>
  <c r="Q1096" i="1"/>
  <c r="P1096" i="1"/>
  <c r="O1096" i="1"/>
  <c r="J1096" i="1"/>
  <c r="D1096" i="1"/>
  <c r="Q1095" i="1"/>
  <c r="P1095" i="1"/>
  <c r="O1095" i="1"/>
  <c r="J1095" i="1"/>
  <c r="D1095" i="1"/>
  <c r="Q1094" i="1"/>
  <c r="P1094" i="1"/>
  <c r="O1094" i="1"/>
  <c r="J1094" i="1"/>
  <c r="D1094" i="1"/>
  <c r="Q1093" i="1"/>
  <c r="P1093" i="1"/>
  <c r="O1093" i="1"/>
  <c r="J1093" i="1"/>
  <c r="D1093" i="1"/>
  <c r="Q1092" i="1"/>
  <c r="P1092" i="1"/>
  <c r="O1092" i="1"/>
  <c r="J1092" i="1"/>
  <c r="D1092" i="1"/>
  <c r="Q1091" i="1"/>
  <c r="P1091" i="1"/>
  <c r="O1091" i="1"/>
  <c r="J1091" i="1"/>
  <c r="D1091" i="1"/>
  <c r="Q1090" i="1"/>
  <c r="P1090" i="1"/>
  <c r="O1090" i="1"/>
  <c r="J1090" i="1"/>
  <c r="D1090" i="1"/>
  <c r="Q1089" i="1"/>
  <c r="P1089" i="1"/>
  <c r="O1089" i="1"/>
  <c r="J1089" i="1"/>
  <c r="D1089" i="1"/>
  <c r="Q1088" i="1"/>
  <c r="P1088" i="1"/>
  <c r="O1088" i="1"/>
  <c r="J1088" i="1"/>
  <c r="D1088" i="1"/>
  <c r="Q1087" i="1"/>
  <c r="P1087" i="1"/>
  <c r="O1087" i="1"/>
  <c r="J1087" i="1"/>
  <c r="D1087" i="1"/>
  <c r="Q1086" i="1"/>
  <c r="P1086" i="1"/>
  <c r="O1086" i="1"/>
  <c r="J1086" i="1"/>
  <c r="D1086" i="1"/>
  <c r="Q1085" i="1"/>
  <c r="P1085" i="1"/>
  <c r="O1085" i="1"/>
  <c r="J1085" i="1"/>
  <c r="D1085" i="1"/>
  <c r="Q1084" i="1"/>
  <c r="P1084" i="1"/>
  <c r="O1084" i="1"/>
  <c r="J1084" i="1"/>
  <c r="D1084" i="1"/>
  <c r="Q1083" i="1"/>
  <c r="P1083" i="1"/>
  <c r="O1083" i="1"/>
  <c r="J1083" i="1"/>
  <c r="D1083" i="1"/>
  <c r="Q1082" i="1"/>
  <c r="P1082" i="1"/>
  <c r="O1082" i="1"/>
  <c r="J1082" i="1"/>
  <c r="D1082" i="1"/>
  <c r="Q1081" i="1"/>
  <c r="P1081" i="1"/>
  <c r="O1081" i="1"/>
  <c r="J1081" i="1"/>
  <c r="D1081" i="1"/>
  <c r="Q1080" i="1"/>
  <c r="P1080" i="1"/>
  <c r="O1080" i="1"/>
  <c r="J1080" i="1"/>
  <c r="D1080" i="1"/>
  <c r="Q1079" i="1"/>
  <c r="P1079" i="1"/>
  <c r="O1079" i="1"/>
  <c r="J1079" i="1"/>
  <c r="D1079" i="1"/>
  <c r="Q1078" i="1"/>
  <c r="P1078" i="1"/>
  <c r="O1078" i="1"/>
  <c r="J1078" i="1"/>
  <c r="D1078" i="1"/>
  <c r="Q1077" i="1"/>
  <c r="P1077" i="1"/>
  <c r="O1077" i="1"/>
  <c r="J1077" i="1"/>
  <c r="D1077" i="1"/>
  <c r="Q1076" i="1"/>
  <c r="P1076" i="1"/>
  <c r="O1076" i="1"/>
  <c r="J1076" i="1"/>
  <c r="D1076" i="1"/>
  <c r="Q1075" i="1"/>
  <c r="P1075" i="1"/>
  <c r="O1075" i="1"/>
  <c r="J1075" i="1"/>
  <c r="D1075" i="1"/>
  <c r="Q1074" i="1"/>
  <c r="P1074" i="1"/>
  <c r="O1074" i="1"/>
  <c r="J1074" i="1"/>
  <c r="D1074" i="1"/>
  <c r="Q1073" i="1"/>
  <c r="P1073" i="1"/>
  <c r="O1073" i="1"/>
  <c r="J1073" i="1"/>
  <c r="D1073" i="1"/>
  <c r="Q1072" i="1"/>
  <c r="P1072" i="1"/>
  <c r="O1072" i="1"/>
  <c r="J1072" i="1"/>
  <c r="D1072" i="1"/>
  <c r="Q1071" i="1"/>
  <c r="P1071" i="1"/>
  <c r="O1071" i="1"/>
  <c r="J1071" i="1"/>
  <c r="D1071" i="1"/>
  <c r="Q1070" i="1"/>
  <c r="P1070" i="1"/>
  <c r="O1070" i="1"/>
  <c r="J1070" i="1"/>
  <c r="D1070" i="1"/>
  <c r="Q1069" i="1"/>
  <c r="P1069" i="1"/>
  <c r="O1069" i="1"/>
  <c r="J1069" i="1"/>
  <c r="D1069" i="1"/>
  <c r="Q1068" i="1"/>
  <c r="P1068" i="1"/>
  <c r="O1068" i="1"/>
  <c r="J1068" i="1"/>
  <c r="D1068" i="1"/>
  <c r="Q1067" i="1"/>
  <c r="P1067" i="1"/>
  <c r="O1067" i="1"/>
  <c r="J1067" i="1"/>
  <c r="D1067" i="1"/>
  <c r="Q1066" i="1"/>
  <c r="P1066" i="1"/>
  <c r="O1066" i="1"/>
  <c r="J1066" i="1"/>
  <c r="D1066" i="1"/>
  <c r="Q1065" i="1"/>
  <c r="P1065" i="1"/>
  <c r="O1065" i="1"/>
  <c r="J1065" i="1"/>
  <c r="D1065" i="1"/>
  <c r="Q1064" i="1"/>
  <c r="P1064" i="1"/>
  <c r="O1064" i="1"/>
  <c r="J1064" i="1"/>
  <c r="D1064" i="1"/>
  <c r="Q1063" i="1"/>
  <c r="P1063" i="1"/>
  <c r="O1063" i="1"/>
  <c r="J1063" i="1"/>
  <c r="D1063" i="1"/>
  <c r="Q1062" i="1"/>
  <c r="P1062" i="1"/>
  <c r="O1062" i="1"/>
  <c r="J1062" i="1"/>
  <c r="D1062" i="1"/>
  <c r="Q1061" i="1"/>
  <c r="P1061" i="1"/>
  <c r="O1061" i="1"/>
  <c r="J1061" i="1"/>
  <c r="D1061" i="1"/>
  <c r="Q1060" i="1"/>
  <c r="P1060" i="1"/>
  <c r="O1060" i="1"/>
  <c r="J1060" i="1"/>
  <c r="D1060" i="1"/>
  <c r="Q1059" i="1"/>
  <c r="P1059" i="1"/>
  <c r="O1059" i="1"/>
  <c r="J1059" i="1"/>
  <c r="D1059" i="1"/>
  <c r="Q1058" i="1"/>
  <c r="P1058" i="1"/>
  <c r="O1058" i="1"/>
  <c r="J1058" i="1"/>
  <c r="D1058" i="1"/>
  <c r="Q1057" i="1"/>
  <c r="P1057" i="1"/>
  <c r="O1057" i="1"/>
  <c r="J1057" i="1"/>
  <c r="D1057" i="1"/>
  <c r="Q1056" i="1"/>
  <c r="P1056" i="1"/>
  <c r="O1056" i="1"/>
  <c r="J1056" i="1"/>
  <c r="D1056" i="1"/>
  <c r="Q1055" i="1"/>
  <c r="P1055" i="1"/>
  <c r="O1055" i="1"/>
  <c r="J1055" i="1"/>
  <c r="D1055" i="1"/>
  <c r="Q1054" i="1"/>
  <c r="P1054" i="1"/>
  <c r="O1054" i="1"/>
  <c r="J1054" i="1"/>
  <c r="D1054" i="1"/>
  <c r="Q1053" i="1"/>
  <c r="P1053" i="1"/>
  <c r="O1053" i="1"/>
  <c r="J1053" i="1"/>
  <c r="D1053" i="1"/>
  <c r="Q1052" i="1"/>
  <c r="P1052" i="1"/>
  <c r="O1052" i="1"/>
  <c r="J1052" i="1"/>
  <c r="D1052" i="1"/>
  <c r="Q1051" i="1"/>
  <c r="P1051" i="1"/>
  <c r="O1051" i="1"/>
  <c r="J1051" i="1"/>
  <c r="D1051" i="1"/>
  <c r="Q1050" i="1"/>
  <c r="P1050" i="1"/>
  <c r="O1050" i="1"/>
  <c r="J1050" i="1"/>
  <c r="D1050" i="1"/>
  <c r="Q1049" i="1"/>
  <c r="P1049" i="1"/>
  <c r="O1049" i="1"/>
  <c r="J1049" i="1"/>
  <c r="D1049" i="1"/>
  <c r="Q1048" i="1"/>
  <c r="P1048" i="1"/>
  <c r="O1048" i="1"/>
  <c r="J1048" i="1"/>
  <c r="D1048" i="1"/>
  <c r="Q1047" i="1"/>
  <c r="P1047" i="1"/>
  <c r="O1047" i="1"/>
  <c r="J1047" i="1"/>
  <c r="D1047" i="1"/>
  <c r="Q1046" i="1"/>
  <c r="P1046" i="1"/>
  <c r="O1046" i="1"/>
  <c r="J1046" i="1"/>
  <c r="D1046" i="1"/>
  <c r="Q1045" i="1"/>
  <c r="P1045" i="1"/>
  <c r="O1045" i="1"/>
  <c r="J1045" i="1"/>
  <c r="D1045" i="1"/>
  <c r="Q1044" i="1"/>
  <c r="P1044" i="1"/>
  <c r="O1044" i="1"/>
  <c r="J1044" i="1"/>
  <c r="D1044" i="1"/>
  <c r="Q1043" i="1"/>
  <c r="P1043" i="1"/>
  <c r="O1043" i="1"/>
  <c r="J1043" i="1"/>
  <c r="D1043" i="1"/>
  <c r="Q1042" i="1"/>
  <c r="P1042" i="1"/>
  <c r="O1042" i="1"/>
  <c r="J1042" i="1"/>
  <c r="D1042" i="1"/>
  <c r="Q1041" i="1"/>
  <c r="P1041" i="1"/>
  <c r="O1041" i="1"/>
  <c r="J1041" i="1"/>
  <c r="D1041" i="1"/>
  <c r="Q1040" i="1"/>
  <c r="P1040" i="1"/>
  <c r="O1040" i="1"/>
  <c r="J1040" i="1"/>
  <c r="D1040" i="1"/>
  <c r="Q1039" i="1"/>
  <c r="P1039" i="1"/>
  <c r="O1039" i="1"/>
  <c r="J1039" i="1"/>
  <c r="D1039" i="1"/>
  <c r="Q1038" i="1"/>
  <c r="P1038" i="1"/>
  <c r="O1038" i="1"/>
  <c r="J1038" i="1"/>
  <c r="D1038" i="1"/>
  <c r="Q1037" i="1"/>
  <c r="P1037" i="1"/>
  <c r="O1037" i="1"/>
  <c r="J1037" i="1"/>
  <c r="D1037" i="1"/>
  <c r="Q1036" i="1"/>
  <c r="P1036" i="1"/>
  <c r="O1036" i="1"/>
  <c r="J1036" i="1"/>
  <c r="D1036" i="1"/>
  <c r="Q1035" i="1"/>
  <c r="P1035" i="1"/>
  <c r="O1035" i="1"/>
  <c r="J1035" i="1"/>
  <c r="D1035" i="1"/>
  <c r="Q1034" i="1"/>
  <c r="P1034" i="1"/>
  <c r="O1034" i="1"/>
  <c r="J1034" i="1"/>
  <c r="D1034" i="1"/>
  <c r="Q1033" i="1"/>
  <c r="P1033" i="1"/>
  <c r="O1033" i="1"/>
  <c r="J1033" i="1"/>
  <c r="D1033" i="1"/>
  <c r="Q1032" i="1"/>
  <c r="P1032" i="1"/>
  <c r="O1032" i="1"/>
  <c r="J1032" i="1"/>
  <c r="D1032" i="1"/>
  <c r="Q1031" i="1"/>
  <c r="P1031" i="1"/>
  <c r="O1031" i="1"/>
  <c r="J1031" i="1"/>
  <c r="D1031" i="1"/>
  <c r="Q1030" i="1"/>
  <c r="P1030" i="1"/>
  <c r="O1030" i="1"/>
  <c r="J1030" i="1"/>
  <c r="D1030" i="1"/>
  <c r="Q1029" i="1"/>
  <c r="P1029" i="1"/>
  <c r="O1029" i="1"/>
  <c r="J1029" i="1"/>
  <c r="D1029" i="1"/>
  <c r="Q1028" i="1"/>
  <c r="P1028" i="1"/>
  <c r="O1028" i="1"/>
  <c r="J1028" i="1"/>
  <c r="D1028" i="1"/>
  <c r="Q1027" i="1"/>
  <c r="P1027" i="1"/>
  <c r="O1027" i="1"/>
  <c r="J1027" i="1"/>
  <c r="D1027" i="1"/>
  <c r="Q1026" i="1"/>
  <c r="P1026" i="1"/>
  <c r="O1026" i="1"/>
  <c r="J1026" i="1"/>
  <c r="D1026" i="1"/>
  <c r="Q1025" i="1"/>
  <c r="P1025" i="1"/>
  <c r="O1025" i="1"/>
  <c r="J1025" i="1"/>
  <c r="D1025" i="1"/>
  <c r="Q1024" i="1"/>
  <c r="P1024" i="1"/>
  <c r="O1024" i="1"/>
  <c r="J1024" i="1"/>
  <c r="D1024" i="1"/>
  <c r="Q1023" i="1"/>
  <c r="P1023" i="1"/>
  <c r="O1023" i="1"/>
  <c r="J1023" i="1"/>
  <c r="D1023" i="1"/>
  <c r="Q1022" i="1"/>
  <c r="P1022" i="1"/>
  <c r="O1022" i="1"/>
  <c r="J1022" i="1"/>
  <c r="D1022" i="1"/>
  <c r="Q1021" i="1"/>
  <c r="P1021" i="1"/>
  <c r="O1021" i="1"/>
  <c r="J1021" i="1"/>
  <c r="D1021" i="1"/>
  <c r="Q1020" i="1"/>
  <c r="P1020" i="1"/>
  <c r="O1020" i="1"/>
  <c r="J1020" i="1"/>
  <c r="D1020" i="1"/>
  <c r="Q1019" i="1"/>
  <c r="P1019" i="1"/>
  <c r="O1019" i="1"/>
  <c r="J1019" i="1"/>
  <c r="D1019" i="1"/>
  <c r="Q1018" i="1"/>
  <c r="P1018" i="1"/>
  <c r="O1018" i="1"/>
  <c r="J1018" i="1"/>
  <c r="D1018" i="1"/>
  <c r="Q1017" i="1"/>
  <c r="P1017" i="1"/>
  <c r="O1017" i="1"/>
  <c r="J1017" i="1"/>
  <c r="D1017" i="1"/>
  <c r="Q1016" i="1"/>
  <c r="P1016" i="1"/>
  <c r="O1016" i="1"/>
  <c r="J1016" i="1"/>
  <c r="D1016" i="1"/>
  <c r="Q1015" i="1"/>
  <c r="P1015" i="1"/>
  <c r="O1015" i="1"/>
  <c r="J1015" i="1"/>
  <c r="D1015" i="1"/>
  <c r="Q1014" i="1"/>
  <c r="P1014" i="1"/>
  <c r="O1014" i="1"/>
  <c r="J1014" i="1"/>
  <c r="D1014" i="1"/>
  <c r="Q1013" i="1"/>
  <c r="P1013" i="1"/>
  <c r="O1013" i="1"/>
  <c r="J1013" i="1"/>
  <c r="D1013" i="1"/>
  <c r="Q1012" i="1"/>
  <c r="P1012" i="1"/>
  <c r="O1012" i="1"/>
  <c r="J1012" i="1"/>
  <c r="D1012" i="1"/>
  <c r="Q1011" i="1"/>
  <c r="P1011" i="1"/>
  <c r="O1011" i="1"/>
  <c r="J1011" i="1"/>
  <c r="D1011" i="1"/>
  <c r="Q1010" i="1"/>
  <c r="P1010" i="1"/>
  <c r="O1010" i="1"/>
  <c r="J1010" i="1"/>
  <c r="D1010" i="1"/>
  <c r="Q1009" i="1"/>
  <c r="P1009" i="1"/>
  <c r="O1009" i="1"/>
  <c r="J1009" i="1"/>
  <c r="D1009" i="1"/>
  <c r="Q1008" i="1"/>
  <c r="P1008" i="1"/>
  <c r="O1008" i="1"/>
  <c r="J1008" i="1"/>
  <c r="D1008" i="1"/>
  <c r="Q1007" i="1"/>
  <c r="P1007" i="1"/>
  <c r="O1007" i="1"/>
  <c r="J1007" i="1"/>
  <c r="D1007" i="1"/>
  <c r="Q1006" i="1"/>
  <c r="P1006" i="1"/>
  <c r="O1006" i="1"/>
  <c r="J1006" i="1"/>
  <c r="D1006" i="1"/>
  <c r="Q1005" i="1"/>
  <c r="P1005" i="1"/>
  <c r="O1005" i="1"/>
  <c r="J1005" i="1"/>
  <c r="D1005" i="1"/>
  <c r="Q1004" i="1"/>
  <c r="P1004" i="1"/>
  <c r="O1004" i="1"/>
  <c r="J1004" i="1"/>
  <c r="D1004" i="1"/>
  <c r="Q1003" i="1"/>
  <c r="P1003" i="1"/>
  <c r="O1003" i="1"/>
  <c r="J1003" i="1"/>
  <c r="D1003" i="1"/>
  <c r="Q1002" i="1"/>
  <c r="P1002" i="1"/>
  <c r="O1002" i="1"/>
  <c r="J1002" i="1"/>
  <c r="D1002" i="1"/>
  <c r="Q1001" i="1"/>
  <c r="P1001" i="1"/>
  <c r="O1001" i="1"/>
  <c r="J1001" i="1"/>
  <c r="D1001" i="1"/>
  <c r="Q1000" i="1"/>
  <c r="P1000" i="1"/>
  <c r="O1000" i="1"/>
  <c r="J1000" i="1"/>
  <c r="D1000" i="1"/>
  <c r="Q999" i="1"/>
  <c r="P999" i="1"/>
  <c r="O999" i="1"/>
  <c r="J999" i="1"/>
  <c r="D999" i="1"/>
  <c r="Q998" i="1"/>
  <c r="P998" i="1"/>
  <c r="O998" i="1"/>
  <c r="J998" i="1"/>
  <c r="D998" i="1"/>
  <c r="Q997" i="1"/>
  <c r="P997" i="1"/>
  <c r="O997" i="1"/>
  <c r="J997" i="1"/>
  <c r="D997" i="1"/>
  <c r="Q996" i="1"/>
  <c r="P996" i="1"/>
  <c r="O996" i="1"/>
  <c r="J996" i="1"/>
  <c r="D996" i="1"/>
  <c r="Q995" i="1"/>
  <c r="P995" i="1"/>
  <c r="O995" i="1"/>
  <c r="J995" i="1"/>
  <c r="D995" i="1"/>
  <c r="Q994" i="1"/>
  <c r="P994" i="1"/>
  <c r="O994" i="1"/>
  <c r="J994" i="1"/>
  <c r="D994" i="1"/>
  <c r="Q993" i="1"/>
  <c r="P993" i="1"/>
  <c r="O993" i="1"/>
  <c r="J993" i="1"/>
  <c r="D993" i="1"/>
  <c r="Q992" i="1"/>
  <c r="P992" i="1"/>
  <c r="O992" i="1"/>
  <c r="J992" i="1"/>
  <c r="D992" i="1"/>
  <c r="Q991" i="1"/>
  <c r="P991" i="1"/>
  <c r="O991" i="1"/>
  <c r="J991" i="1"/>
  <c r="D991" i="1"/>
  <c r="Q990" i="1"/>
  <c r="P990" i="1"/>
  <c r="O990" i="1"/>
  <c r="J990" i="1"/>
  <c r="D990" i="1"/>
  <c r="Q989" i="1"/>
  <c r="P989" i="1"/>
  <c r="O989" i="1"/>
  <c r="J989" i="1"/>
  <c r="D989" i="1"/>
  <c r="Q988" i="1"/>
  <c r="P988" i="1"/>
  <c r="O988" i="1"/>
  <c r="J988" i="1"/>
  <c r="D988" i="1"/>
  <c r="Q987" i="1"/>
  <c r="P987" i="1"/>
  <c r="O987" i="1"/>
  <c r="J987" i="1"/>
  <c r="D987" i="1"/>
  <c r="Q986" i="1"/>
  <c r="P986" i="1"/>
  <c r="O986" i="1"/>
  <c r="J986" i="1"/>
  <c r="D986" i="1"/>
  <c r="Q985" i="1"/>
  <c r="P985" i="1"/>
  <c r="O985" i="1"/>
  <c r="J985" i="1"/>
  <c r="D985" i="1"/>
  <c r="Q984" i="1"/>
  <c r="P984" i="1"/>
  <c r="O984" i="1"/>
  <c r="J984" i="1"/>
  <c r="D984" i="1"/>
  <c r="Q983" i="1"/>
  <c r="P983" i="1"/>
  <c r="O983" i="1"/>
  <c r="J983" i="1"/>
  <c r="D983" i="1"/>
  <c r="Q982" i="1"/>
  <c r="P982" i="1"/>
  <c r="O982" i="1"/>
  <c r="J982" i="1"/>
  <c r="D982" i="1"/>
  <c r="Q981" i="1"/>
  <c r="P981" i="1"/>
  <c r="O981" i="1"/>
  <c r="J981" i="1"/>
  <c r="D981" i="1"/>
  <c r="Q980" i="1"/>
  <c r="P980" i="1"/>
  <c r="O980" i="1"/>
  <c r="J980" i="1"/>
  <c r="D980" i="1"/>
  <c r="Q979" i="1"/>
  <c r="P979" i="1"/>
  <c r="O979" i="1"/>
  <c r="J979" i="1"/>
  <c r="D979" i="1"/>
  <c r="Q978" i="1"/>
  <c r="P978" i="1"/>
  <c r="O978" i="1"/>
  <c r="J978" i="1"/>
  <c r="D978" i="1"/>
  <c r="Q977" i="1"/>
  <c r="P977" i="1"/>
  <c r="O977" i="1"/>
  <c r="J977" i="1"/>
  <c r="D977" i="1"/>
  <c r="Q976" i="1"/>
  <c r="P976" i="1"/>
  <c r="O976" i="1"/>
  <c r="J976" i="1"/>
  <c r="D976" i="1"/>
  <c r="Q975" i="1"/>
  <c r="P975" i="1"/>
  <c r="O975" i="1"/>
  <c r="J975" i="1"/>
  <c r="D975" i="1"/>
  <c r="Q974" i="1"/>
  <c r="P974" i="1"/>
  <c r="O974" i="1"/>
  <c r="J974" i="1"/>
  <c r="D974" i="1"/>
  <c r="Q973" i="1"/>
  <c r="P973" i="1"/>
  <c r="O973" i="1"/>
  <c r="J973" i="1"/>
  <c r="D973" i="1"/>
  <c r="Q972" i="1"/>
  <c r="P972" i="1"/>
  <c r="O972" i="1"/>
  <c r="J972" i="1"/>
  <c r="D972" i="1"/>
  <c r="Q971" i="1"/>
  <c r="P971" i="1"/>
  <c r="O971" i="1"/>
  <c r="J971" i="1"/>
  <c r="D971" i="1"/>
  <c r="Q970" i="1"/>
  <c r="P970" i="1"/>
  <c r="O970" i="1"/>
  <c r="J970" i="1"/>
  <c r="D970" i="1"/>
  <c r="Q969" i="1"/>
  <c r="P969" i="1"/>
  <c r="O969" i="1"/>
  <c r="J969" i="1"/>
  <c r="D969" i="1"/>
  <c r="Q968" i="1"/>
  <c r="P968" i="1"/>
  <c r="O968" i="1"/>
  <c r="J968" i="1"/>
  <c r="D968" i="1"/>
  <c r="Q967" i="1"/>
  <c r="P967" i="1"/>
  <c r="O967" i="1"/>
  <c r="J967" i="1"/>
  <c r="D967" i="1"/>
  <c r="Q966" i="1"/>
  <c r="P966" i="1"/>
  <c r="O966" i="1"/>
  <c r="J966" i="1"/>
  <c r="D966" i="1"/>
  <c r="Q965" i="1"/>
  <c r="P965" i="1"/>
  <c r="O965" i="1"/>
  <c r="J965" i="1"/>
  <c r="D965" i="1"/>
  <c r="Q964" i="1"/>
  <c r="P964" i="1"/>
  <c r="O964" i="1"/>
  <c r="J964" i="1"/>
  <c r="D964" i="1"/>
  <c r="Q963" i="1"/>
  <c r="P963" i="1"/>
  <c r="O963" i="1"/>
  <c r="J963" i="1"/>
  <c r="D963" i="1"/>
  <c r="Q962" i="1"/>
  <c r="P962" i="1"/>
  <c r="O962" i="1"/>
  <c r="J962" i="1"/>
  <c r="D962" i="1"/>
  <c r="Q961" i="1"/>
  <c r="P961" i="1"/>
  <c r="O961" i="1"/>
  <c r="J961" i="1"/>
  <c r="D961" i="1"/>
  <c r="Q960" i="1"/>
  <c r="P960" i="1"/>
  <c r="O960" i="1"/>
  <c r="J960" i="1"/>
  <c r="D960" i="1"/>
  <c r="Q959" i="1"/>
  <c r="P959" i="1"/>
  <c r="O959" i="1"/>
  <c r="J959" i="1"/>
  <c r="D959" i="1"/>
  <c r="Q958" i="1"/>
  <c r="P958" i="1"/>
  <c r="O958" i="1"/>
  <c r="J958" i="1"/>
  <c r="D958" i="1"/>
  <c r="Q957" i="1"/>
  <c r="P957" i="1"/>
  <c r="O957" i="1"/>
  <c r="J957" i="1"/>
  <c r="D957" i="1"/>
  <c r="Q956" i="1"/>
  <c r="P956" i="1"/>
  <c r="O956" i="1"/>
  <c r="J956" i="1"/>
  <c r="D956" i="1"/>
  <c r="Q955" i="1"/>
  <c r="P955" i="1"/>
  <c r="O955" i="1"/>
  <c r="J955" i="1"/>
  <c r="D955" i="1"/>
  <c r="Q954" i="1"/>
  <c r="P954" i="1"/>
  <c r="O954" i="1"/>
  <c r="J954" i="1"/>
  <c r="D954" i="1"/>
  <c r="Q953" i="1"/>
  <c r="P953" i="1"/>
  <c r="O953" i="1"/>
  <c r="J953" i="1"/>
  <c r="D953" i="1"/>
  <c r="Q952" i="1"/>
  <c r="P952" i="1"/>
  <c r="O952" i="1"/>
  <c r="J952" i="1"/>
  <c r="D952" i="1"/>
  <c r="Q951" i="1"/>
  <c r="P951" i="1"/>
  <c r="O951" i="1"/>
  <c r="J951" i="1"/>
  <c r="D951" i="1"/>
  <c r="Q950" i="1"/>
  <c r="P950" i="1"/>
  <c r="O950" i="1"/>
  <c r="J950" i="1"/>
  <c r="D950" i="1"/>
  <c r="Q949" i="1"/>
  <c r="P949" i="1"/>
  <c r="O949" i="1"/>
  <c r="J949" i="1"/>
  <c r="D949" i="1"/>
  <c r="Q948" i="1"/>
  <c r="P948" i="1"/>
  <c r="O948" i="1"/>
  <c r="J948" i="1"/>
  <c r="D948" i="1"/>
  <c r="Q947" i="1"/>
  <c r="P947" i="1"/>
  <c r="O947" i="1"/>
  <c r="J947" i="1"/>
  <c r="D947" i="1"/>
  <c r="Q946" i="1"/>
  <c r="P946" i="1"/>
  <c r="O946" i="1"/>
  <c r="J946" i="1"/>
  <c r="D946" i="1"/>
  <c r="Q945" i="1"/>
  <c r="P945" i="1"/>
  <c r="O945" i="1"/>
  <c r="J945" i="1"/>
  <c r="D945" i="1"/>
  <c r="Q944" i="1"/>
  <c r="P944" i="1"/>
  <c r="O944" i="1"/>
  <c r="J944" i="1"/>
  <c r="D944" i="1"/>
  <c r="Q943" i="1"/>
  <c r="P943" i="1"/>
  <c r="O943" i="1"/>
  <c r="J943" i="1"/>
  <c r="D943" i="1"/>
  <c r="Q942" i="1"/>
  <c r="P942" i="1"/>
  <c r="O942" i="1"/>
  <c r="J942" i="1"/>
  <c r="D942" i="1"/>
  <c r="Q941" i="1"/>
  <c r="P941" i="1"/>
  <c r="O941" i="1"/>
  <c r="J941" i="1"/>
  <c r="D941" i="1"/>
  <c r="Q940" i="1"/>
  <c r="P940" i="1"/>
  <c r="O940" i="1"/>
  <c r="J940" i="1"/>
  <c r="D940" i="1"/>
  <c r="Q939" i="1"/>
  <c r="P939" i="1"/>
  <c r="O939" i="1"/>
  <c r="J939" i="1"/>
  <c r="D939" i="1"/>
  <c r="Q938" i="1"/>
  <c r="P938" i="1"/>
  <c r="O938" i="1"/>
  <c r="J938" i="1"/>
  <c r="D938" i="1"/>
  <c r="Q937" i="1"/>
  <c r="P937" i="1"/>
  <c r="O937" i="1"/>
  <c r="J937" i="1"/>
  <c r="D937" i="1"/>
  <c r="Q936" i="1"/>
  <c r="P936" i="1"/>
  <c r="O936" i="1"/>
  <c r="J936" i="1"/>
  <c r="D936" i="1"/>
  <c r="Q935" i="1"/>
  <c r="P935" i="1"/>
  <c r="O935" i="1"/>
  <c r="J935" i="1"/>
  <c r="D935" i="1"/>
  <c r="Q934" i="1"/>
  <c r="P934" i="1"/>
  <c r="O934" i="1"/>
  <c r="J934" i="1"/>
  <c r="D934" i="1"/>
  <c r="Q933" i="1"/>
  <c r="P933" i="1"/>
  <c r="O933" i="1"/>
  <c r="J933" i="1"/>
  <c r="D933" i="1"/>
  <c r="Q932" i="1"/>
  <c r="P932" i="1"/>
  <c r="O932" i="1"/>
  <c r="J932" i="1"/>
  <c r="D932" i="1"/>
  <c r="Q931" i="1"/>
  <c r="P931" i="1"/>
  <c r="O931" i="1"/>
  <c r="J931" i="1"/>
  <c r="D931" i="1"/>
  <c r="Q930" i="1"/>
  <c r="P930" i="1"/>
  <c r="O930" i="1"/>
  <c r="J930" i="1"/>
  <c r="D930" i="1"/>
  <c r="Q929" i="1"/>
  <c r="P929" i="1"/>
  <c r="O929" i="1"/>
  <c r="J929" i="1"/>
  <c r="D929" i="1"/>
  <c r="Q928" i="1"/>
  <c r="P928" i="1"/>
  <c r="O928" i="1"/>
  <c r="J928" i="1"/>
  <c r="D928" i="1"/>
  <c r="Q927" i="1"/>
  <c r="P927" i="1"/>
  <c r="O927" i="1"/>
  <c r="J927" i="1"/>
  <c r="D927" i="1"/>
  <c r="Q926" i="1"/>
  <c r="P926" i="1"/>
  <c r="O926" i="1"/>
  <c r="J926" i="1"/>
  <c r="D926" i="1"/>
  <c r="Q925" i="1"/>
  <c r="P925" i="1"/>
  <c r="O925" i="1"/>
  <c r="J925" i="1"/>
  <c r="D925" i="1"/>
  <c r="Q924" i="1"/>
  <c r="P924" i="1"/>
  <c r="O924" i="1"/>
  <c r="J924" i="1"/>
  <c r="D924" i="1"/>
  <c r="Q923" i="1"/>
  <c r="P923" i="1"/>
  <c r="O923" i="1"/>
  <c r="J923" i="1"/>
  <c r="D923" i="1"/>
  <c r="Q922" i="1"/>
  <c r="P922" i="1"/>
  <c r="O922" i="1"/>
  <c r="J922" i="1"/>
  <c r="D922" i="1"/>
  <c r="Q921" i="1"/>
  <c r="P921" i="1"/>
  <c r="O921" i="1"/>
  <c r="J921" i="1"/>
  <c r="D921" i="1"/>
  <c r="Q920" i="1"/>
  <c r="P920" i="1"/>
  <c r="O920" i="1"/>
  <c r="J920" i="1"/>
  <c r="D920" i="1"/>
  <c r="Q919" i="1"/>
  <c r="P919" i="1"/>
  <c r="O919" i="1"/>
  <c r="J919" i="1"/>
  <c r="D919" i="1"/>
  <c r="Q918" i="1"/>
  <c r="P918" i="1"/>
  <c r="O918" i="1"/>
  <c r="J918" i="1"/>
  <c r="D918" i="1"/>
  <c r="Q917" i="1"/>
  <c r="P917" i="1"/>
  <c r="O917" i="1"/>
  <c r="J917" i="1"/>
  <c r="D917" i="1"/>
  <c r="Q916" i="1"/>
  <c r="P916" i="1"/>
  <c r="O916" i="1"/>
  <c r="J916" i="1"/>
  <c r="D916" i="1"/>
  <c r="Q915" i="1"/>
  <c r="P915" i="1"/>
  <c r="O915" i="1"/>
  <c r="J915" i="1"/>
  <c r="D915" i="1"/>
  <c r="Q914" i="1"/>
  <c r="P914" i="1"/>
  <c r="O914" i="1"/>
  <c r="J914" i="1"/>
  <c r="D914" i="1"/>
  <c r="Q913" i="1"/>
  <c r="P913" i="1"/>
  <c r="O913" i="1"/>
  <c r="J913" i="1"/>
  <c r="D913" i="1"/>
  <c r="Q912" i="1"/>
  <c r="P912" i="1"/>
  <c r="O912" i="1"/>
  <c r="J912" i="1"/>
  <c r="D912" i="1"/>
  <c r="Q911" i="1"/>
  <c r="P911" i="1"/>
  <c r="O911" i="1"/>
  <c r="J911" i="1"/>
  <c r="D911" i="1"/>
  <c r="Q910" i="1"/>
  <c r="P910" i="1"/>
  <c r="O910" i="1"/>
  <c r="J910" i="1"/>
  <c r="D910" i="1"/>
  <c r="Q909" i="1"/>
  <c r="P909" i="1"/>
  <c r="O909" i="1"/>
  <c r="J909" i="1"/>
  <c r="D909" i="1"/>
  <c r="Q908" i="1"/>
  <c r="P908" i="1"/>
  <c r="O908" i="1"/>
  <c r="J908" i="1"/>
  <c r="D908" i="1"/>
  <c r="Q907" i="1"/>
  <c r="P907" i="1"/>
  <c r="O907" i="1"/>
  <c r="J907" i="1"/>
  <c r="D907" i="1"/>
  <c r="Q906" i="1"/>
  <c r="P906" i="1"/>
  <c r="O906" i="1"/>
  <c r="J906" i="1"/>
  <c r="D906" i="1"/>
  <c r="Q905" i="1"/>
  <c r="P905" i="1"/>
  <c r="O905" i="1"/>
  <c r="J905" i="1"/>
  <c r="D905" i="1"/>
  <c r="Q904" i="1"/>
  <c r="P904" i="1"/>
  <c r="O904" i="1"/>
  <c r="J904" i="1"/>
  <c r="D904" i="1"/>
  <c r="Q903" i="1"/>
  <c r="P903" i="1"/>
  <c r="O903" i="1"/>
  <c r="J903" i="1"/>
  <c r="D903" i="1"/>
  <c r="Q902" i="1"/>
  <c r="P902" i="1"/>
  <c r="O902" i="1"/>
  <c r="J902" i="1"/>
  <c r="D902" i="1"/>
  <c r="Q901" i="1"/>
  <c r="P901" i="1"/>
  <c r="O901" i="1"/>
  <c r="J901" i="1"/>
  <c r="D901" i="1"/>
  <c r="Q900" i="1"/>
  <c r="P900" i="1"/>
  <c r="O900" i="1"/>
  <c r="J900" i="1"/>
  <c r="D900" i="1"/>
  <c r="Q899" i="1"/>
  <c r="P899" i="1"/>
  <c r="O899" i="1"/>
  <c r="J899" i="1"/>
  <c r="D899" i="1"/>
  <c r="Q898" i="1"/>
  <c r="P898" i="1"/>
  <c r="O898" i="1"/>
  <c r="J898" i="1"/>
  <c r="D898" i="1"/>
  <c r="Q897" i="1"/>
  <c r="P897" i="1"/>
  <c r="O897" i="1"/>
  <c r="J897" i="1"/>
  <c r="D897" i="1"/>
  <c r="Q896" i="1"/>
  <c r="P896" i="1"/>
  <c r="O896" i="1"/>
  <c r="J896" i="1"/>
  <c r="D896" i="1"/>
  <c r="Q895" i="1"/>
  <c r="P895" i="1"/>
  <c r="O895" i="1"/>
  <c r="J895" i="1"/>
  <c r="D895" i="1"/>
  <c r="Q894" i="1"/>
  <c r="P894" i="1"/>
  <c r="O894" i="1"/>
  <c r="J894" i="1"/>
  <c r="D894" i="1"/>
  <c r="Q893" i="1"/>
  <c r="P893" i="1"/>
  <c r="O893" i="1"/>
  <c r="J893" i="1"/>
  <c r="D893" i="1"/>
  <c r="Q892" i="1"/>
  <c r="P892" i="1"/>
  <c r="O892" i="1"/>
  <c r="J892" i="1"/>
  <c r="D892" i="1"/>
  <c r="Q891" i="1"/>
  <c r="P891" i="1"/>
  <c r="O891" i="1"/>
  <c r="J891" i="1"/>
  <c r="D891" i="1"/>
  <c r="Q890" i="1"/>
  <c r="P890" i="1"/>
  <c r="O890" i="1"/>
  <c r="J890" i="1"/>
  <c r="D890" i="1"/>
  <c r="Q889" i="1"/>
  <c r="P889" i="1"/>
  <c r="O889" i="1"/>
  <c r="J889" i="1"/>
  <c r="D889" i="1"/>
  <c r="Q888" i="1"/>
  <c r="P888" i="1"/>
  <c r="O888" i="1"/>
  <c r="J888" i="1"/>
  <c r="D888" i="1"/>
  <c r="Q887" i="1"/>
  <c r="P887" i="1"/>
  <c r="O887" i="1"/>
  <c r="J887" i="1"/>
  <c r="D887" i="1"/>
  <c r="Q886" i="1"/>
  <c r="P886" i="1"/>
  <c r="O886" i="1"/>
  <c r="J886" i="1"/>
  <c r="D886" i="1"/>
  <c r="Q885" i="1"/>
  <c r="P885" i="1"/>
  <c r="O885" i="1"/>
  <c r="J885" i="1"/>
  <c r="D885" i="1"/>
  <c r="Q884" i="1"/>
  <c r="P884" i="1"/>
  <c r="O884" i="1"/>
  <c r="J884" i="1"/>
  <c r="D884" i="1"/>
  <c r="Q883" i="1"/>
  <c r="P883" i="1"/>
  <c r="O883" i="1"/>
  <c r="J883" i="1"/>
  <c r="D883" i="1"/>
  <c r="Q882" i="1"/>
  <c r="P882" i="1"/>
  <c r="O882" i="1"/>
  <c r="J882" i="1"/>
  <c r="D882" i="1"/>
  <c r="Q881" i="1"/>
  <c r="P881" i="1"/>
  <c r="O881" i="1"/>
  <c r="J881" i="1"/>
  <c r="D881" i="1"/>
  <c r="Q880" i="1"/>
  <c r="P880" i="1"/>
  <c r="O880" i="1"/>
  <c r="J880" i="1"/>
  <c r="D880" i="1"/>
  <c r="Q879" i="1"/>
  <c r="P879" i="1"/>
  <c r="O879" i="1"/>
  <c r="J879" i="1"/>
  <c r="D879" i="1"/>
  <c r="Q878" i="1"/>
  <c r="P878" i="1"/>
  <c r="O878" i="1"/>
  <c r="J878" i="1"/>
  <c r="D878" i="1"/>
  <c r="Q877" i="1"/>
  <c r="P877" i="1"/>
  <c r="O877" i="1"/>
  <c r="J877" i="1"/>
  <c r="D877" i="1"/>
  <c r="Q876" i="1"/>
  <c r="P876" i="1"/>
  <c r="O876" i="1"/>
  <c r="J876" i="1"/>
  <c r="D876" i="1"/>
  <c r="Q875" i="1"/>
  <c r="P875" i="1"/>
  <c r="O875" i="1"/>
  <c r="J875" i="1"/>
  <c r="D875" i="1"/>
  <c r="Q874" i="1"/>
  <c r="P874" i="1"/>
  <c r="O874" i="1"/>
  <c r="J874" i="1"/>
  <c r="D874" i="1"/>
  <c r="Q873" i="1"/>
  <c r="P873" i="1"/>
  <c r="O873" i="1"/>
  <c r="J873" i="1"/>
  <c r="D873" i="1"/>
  <c r="Q872" i="1"/>
  <c r="P872" i="1"/>
  <c r="O872" i="1"/>
  <c r="J872" i="1"/>
  <c r="D872" i="1"/>
  <c r="Q871" i="1"/>
  <c r="P871" i="1"/>
  <c r="O871" i="1"/>
  <c r="J871" i="1"/>
  <c r="D871" i="1"/>
  <c r="Q870" i="1"/>
  <c r="P870" i="1"/>
  <c r="O870" i="1"/>
  <c r="J870" i="1"/>
  <c r="D870" i="1"/>
  <c r="Q869" i="1"/>
  <c r="P869" i="1"/>
  <c r="O869" i="1"/>
  <c r="J869" i="1"/>
  <c r="D869" i="1"/>
  <c r="Q868" i="1"/>
  <c r="P868" i="1"/>
  <c r="O868" i="1"/>
  <c r="J868" i="1"/>
  <c r="D868" i="1"/>
  <c r="Q867" i="1"/>
  <c r="P867" i="1"/>
  <c r="O867" i="1"/>
  <c r="J867" i="1"/>
  <c r="D867" i="1"/>
  <c r="Q866" i="1"/>
  <c r="P866" i="1"/>
  <c r="O866" i="1"/>
  <c r="J866" i="1"/>
  <c r="D866" i="1"/>
  <c r="Q865" i="1"/>
  <c r="P865" i="1"/>
  <c r="O865" i="1"/>
  <c r="J865" i="1"/>
  <c r="D865" i="1"/>
  <c r="Q864" i="1"/>
  <c r="P864" i="1"/>
  <c r="O864" i="1"/>
  <c r="J864" i="1"/>
  <c r="D864" i="1"/>
  <c r="Q863" i="1"/>
  <c r="P863" i="1"/>
  <c r="O863" i="1"/>
  <c r="J863" i="1"/>
  <c r="D863" i="1"/>
  <c r="Q862" i="1"/>
  <c r="P862" i="1"/>
  <c r="O862" i="1"/>
  <c r="J862" i="1"/>
  <c r="D862" i="1"/>
  <c r="Q861" i="1"/>
  <c r="P861" i="1"/>
  <c r="O861" i="1"/>
  <c r="J861" i="1"/>
  <c r="D861" i="1"/>
  <c r="Q860" i="1"/>
  <c r="P860" i="1"/>
  <c r="O860" i="1"/>
  <c r="J860" i="1"/>
  <c r="D860" i="1"/>
  <c r="Q859" i="1"/>
  <c r="P859" i="1"/>
  <c r="O859" i="1"/>
  <c r="J859" i="1"/>
  <c r="D859" i="1"/>
  <c r="Q858" i="1"/>
  <c r="P858" i="1"/>
  <c r="O858" i="1"/>
  <c r="J858" i="1"/>
  <c r="D858" i="1"/>
  <c r="Q857" i="1"/>
  <c r="P857" i="1"/>
  <c r="O857" i="1"/>
  <c r="J857" i="1"/>
  <c r="D857" i="1"/>
  <c r="Q856" i="1"/>
  <c r="P856" i="1"/>
  <c r="O856" i="1"/>
  <c r="J856" i="1"/>
  <c r="D856" i="1"/>
  <c r="Q855" i="1"/>
  <c r="P855" i="1"/>
  <c r="O855" i="1"/>
  <c r="J855" i="1"/>
  <c r="D855" i="1"/>
  <c r="Q854" i="1"/>
  <c r="P854" i="1"/>
  <c r="O854" i="1"/>
  <c r="J854" i="1"/>
  <c r="D854" i="1"/>
  <c r="Q853" i="1"/>
  <c r="P853" i="1"/>
  <c r="O853" i="1"/>
  <c r="J853" i="1"/>
  <c r="D853" i="1"/>
  <c r="Q852" i="1"/>
  <c r="P852" i="1"/>
  <c r="O852" i="1"/>
  <c r="J852" i="1"/>
  <c r="D852" i="1"/>
  <c r="Q851" i="1"/>
  <c r="P851" i="1"/>
  <c r="O851" i="1"/>
  <c r="J851" i="1"/>
  <c r="D851" i="1"/>
  <c r="Q850" i="1"/>
  <c r="P850" i="1"/>
  <c r="O850" i="1"/>
  <c r="J850" i="1"/>
  <c r="D850" i="1"/>
  <c r="Q849" i="1"/>
  <c r="P849" i="1"/>
  <c r="O849" i="1"/>
  <c r="J849" i="1"/>
  <c r="D849" i="1"/>
  <c r="Q848" i="1"/>
  <c r="P848" i="1"/>
  <c r="O848" i="1"/>
  <c r="J848" i="1"/>
  <c r="D848" i="1"/>
  <c r="Q847" i="1"/>
  <c r="P847" i="1"/>
  <c r="O847" i="1"/>
  <c r="J847" i="1"/>
  <c r="D847" i="1"/>
  <c r="Q846" i="1"/>
  <c r="P846" i="1"/>
  <c r="O846" i="1"/>
  <c r="J846" i="1"/>
  <c r="D846" i="1"/>
  <c r="Q845" i="1"/>
  <c r="P845" i="1"/>
  <c r="O845" i="1"/>
  <c r="J845" i="1"/>
  <c r="D845" i="1"/>
  <c r="Q844" i="1"/>
  <c r="P844" i="1"/>
  <c r="O844" i="1"/>
  <c r="J844" i="1"/>
  <c r="D844" i="1"/>
  <c r="Q843" i="1"/>
  <c r="P843" i="1"/>
  <c r="O843" i="1"/>
  <c r="J843" i="1"/>
  <c r="D843" i="1"/>
  <c r="Q842" i="1"/>
  <c r="P842" i="1"/>
  <c r="O842" i="1"/>
  <c r="J842" i="1"/>
  <c r="D842" i="1"/>
  <c r="Q841" i="1"/>
  <c r="P841" i="1"/>
  <c r="O841" i="1"/>
  <c r="J841" i="1"/>
  <c r="D841" i="1"/>
  <c r="Q840" i="1"/>
  <c r="P840" i="1"/>
  <c r="O840" i="1"/>
  <c r="J840" i="1"/>
  <c r="D840" i="1"/>
  <c r="Q839" i="1"/>
  <c r="P839" i="1"/>
  <c r="O839" i="1"/>
  <c r="J839" i="1"/>
  <c r="D839" i="1"/>
  <c r="Q838" i="1"/>
  <c r="P838" i="1"/>
  <c r="O838" i="1"/>
  <c r="J838" i="1"/>
  <c r="D838" i="1"/>
  <c r="Q837" i="1"/>
  <c r="P837" i="1"/>
  <c r="O837" i="1"/>
  <c r="J837" i="1"/>
  <c r="D837" i="1"/>
  <c r="Q836" i="1"/>
  <c r="P836" i="1"/>
  <c r="O836" i="1"/>
  <c r="J836" i="1"/>
  <c r="D836" i="1"/>
  <c r="Q835" i="1"/>
  <c r="P835" i="1"/>
  <c r="O835" i="1"/>
  <c r="J835" i="1"/>
  <c r="D835" i="1"/>
  <c r="Q834" i="1"/>
  <c r="P834" i="1"/>
  <c r="O834" i="1"/>
  <c r="J834" i="1"/>
  <c r="D834" i="1"/>
  <c r="Q833" i="1"/>
  <c r="P833" i="1"/>
  <c r="O833" i="1"/>
  <c r="J833" i="1"/>
  <c r="D833" i="1"/>
  <c r="Q832" i="1"/>
  <c r="P832" i="1"/>
  <c r="O832" i="1"/>
  <c r="J832" i="1"/>
  <c r="D832" i="1"/>
  <c r="Q831" i="1"/>
  <c r="P831" i="1"/>
  <c r="O831" i="1"/>
  <c r="J831" i="1"/>
  <c r="D831" i="1"/>
  <c r="Q830" i="1"/>
  <c r="P830" i="1"/>
  <c r="O830" i="1"/>
  <c r="J830" i="1"/>
  <c r="D830" i="1"/>
  <c r="Q829" i="1"/>
  <c r="P829" i="1"/>
  <c r="O829" i="1"/>
  <c r="J829" i="1"/>
  <c r="D829" i="1"/>
  <c r="Q828" i="1"/>
  <c r="P828" i="1"/>
  <c r="O828" i="1"/>
  <c r="J828" i="1"/>
  <c r="D828" i="1"/>
  <c r="Q827" i="1"/>
  <c r="P827" i="1"/>
  <c r="O827" i="1"/>
  <c r="J827" i="1"/>
  <c r="D827" i="1"/>
  <c r="Q826" i="1"/>
  <c r="P826" i="1"/>
  <c r="O826" i="1"/>
  <c r="J826" i="1"/>
  <c r="D826" i="1"/>
  <c r="Q825" i="1"/>
  <c r="P825" i="1"/>
  <c r="O825" i="1"/>
  <c r="J825" i="1"/>
  <c r="D825" i="1"/>
  <c r="Q824" i="1"/>
  <c r="P824" i="1"/>
  <c r="O824" i="1"/>
  <c r="J824" i="1"/>
  <c r="D824" i="1"/>
  <c r="Q823" i="1"/>
  <c r="P823" i="1"/>
  <c r="O823" i="1"/>
  <c r="J823" i="1"/>
  <c r="D823" i="1"/>
  <c r="Q822" i="1"/>
  <c r="P822" i="1"/>
  <c r="O822" i="1"/>
  <c r="J822" i="1"/>
  <c r="D822" i="1"/>
  <c r="Q821" i="1"/>
  <c r="P821" i="1"/>
  <c r="O821" i="1"/>
  <c r="J821" i="1"/>
  <c r="D821" i="1"/>
  <c r="Q820" i="1"/>
  <c r="P820" i="1"/>
  <c r="O820" i="1"/>
  <c r="J820" i="1"/>
  <c r="D820" i="1"/>
  <c r="Q819" i="1"/>
  <c r="P819" i="1"/>
  <c r="O819" i="1"/>
  <c r="J819" i="1"/>
  <c r="D819" i="1"/>
  <c r="Q818" i="1"/>
  <c r="P818" i="1"/>
  <c r="O818" i="1"/>
  <c r="J818" i="1"/>
  <c r="D818" i="1"/>
  <c r="Q817" i="1"/>
  <c r="P817" i="1"/>
  <c r="O817" i="1"/>
  <c r="J817" i="1"/>
  <c r="D817" i="1"/>
  <c r="Q816" i="1"/>
  <c r="P816" i="1"/>
  <c r="O816" i="1"/>
  <c r="J816" i="1"/>
  <c r="D816" i="1"/>
  <c r="Q815" i="1"/>
  <c r="P815" i="1"/>
  <c r="O815" i="1"/>
  <c r="J815" i="1"/>
  <c r="D815" i="1"/>
  <c r="Q814" i="1"/>
  <c r="P814" i="1"/>
  <c r="O814" i="1"/>
  <c r="J814" i="1"/>
  <c r="D814" i="1"/>
  <c r="Q813" i="1"/>
  <c r="P813" i="1"/>
  <c r="O813" i="1"/>
  <c r="J813" i="1"/>
  <c r="D813" i="1"/>
  <c r="Q812" i="1"/>
  <c r="P812" i="1"/>
  <c r="O812" i="1"/>
  <c r="J812" i="1"/>
  <c r="D812" i="1"/>
  <c r="Q811" i="1"/>
  <c r="P811" i="1"/>
  <c r="O811" i="1"/>
  <c r="J811" i="1"/>
  <c r="D811" i="1"/>
  <c r="Q810" i="1"/>
  <c r="P810" i="1"/>
  <c r="O810" i="1"/>
  <c r="J810" i="1"/>
  <c r="D810" i="1"/>
  <c r="Q809" i="1"/>
  <c r="P809" i="1"/>
  <c r="O809" i="1"/>
  <c r="J809" i="1"/>
  <c r="D809" i="1"/>
  <c r="Q808" i="1"/>
  <c r="P808" i="1"/>
  <c r="O808" i="1"/>
  <c r="J808" i="1"/>
  <c r="D808" i="1"/>
  <c r="Q807" i="1"/>
  <c r="P807" i="1"/>
  <c r="O807" i="1"/>
  <c r="J807" i="1"/>
  <c r="D807" i="1"/>
  <c r="Q806" i="1"/>
  <c r="P806" i="1"/>
  <c r="O806" i="1"/>
  <c r="J806" i="1"/>
  <c r="D806" i="1"/>
  <c r="Q805" i="1"/>
  <c r="P805" i="1"/>
  <c r="O805" i="1"/>
  <c r="J805" i="1"/>
  <c r="D805" i="1"/>
  <c r="Q804" i="1"/>
  <c r="P804" i="1"/>
  <c r="O804" i="1"/>
  <c r="J804" i="1"/>
  <c r="D804" i="1"/>
  <c r="Q803" i="1"/>
  <c r="P803" i="1"/>
  <c r="O803" i="1"/>
  <c r="J803" i="1"/>
  <c r="D803" i="1"/>
  <c r="Q802" i="1"/>
  <c r="P802" i="1"/>
  <c r="O802" i="1"/>
  <c r="J802" i="1"/>
  <c r="D802" i="1"/>
  <c r="Q801" i="1"/>
  <c r="P801" i="1"/>
  <c r="O801" i="1"/>
  <c r="J801" i="1"/>
  <c r="D801" i="1"/>
  <c r="Q800" i="1"/>
  <c r="P800" i="1"/>
  <c r="O800" i="1"/>
  <c r="J800" i="1"/>
  <c r="D800" i="1"/>
  <c r="Q799" i="1"/>
  <c r="P799" i="1"/>
  <c r="O799" i="1"/>
  <c r="J799" i="1"/>
  <c r="D799" i="1"/>
  <c r="Q798" i="1"/>
  <c r="P798" i="1"/>
  <c r="O798" i="1"/>
  <c r="J798" i="1"/>
  <c r="D798" i="1"/>
  <c r="Q797" i="1"/>
  <c r="P797" i="1"/>
  <c r="O797" i="1"/>
  <c r="J797" i="1"/>
  <c r="D797" i="1"/>
  <c r="Q796" i="1"/>
  <c r="P796" i="1"/>
  <c r="O796" i="1"/>
  <c r="J796" i="1"/>
  <c r="D796" i="1"/>
  <c r="Q795" i="1"/>
  <c r="P795" i="1"/>
  <c r="O795" i="1"/>
  <c r="J795" i="1"/>
  <c r="D795" i="1"/>
  <c r="Q794" i="1"/>
  <c r="P794" i="1"/>
  <c r="O794" i="1"/>
  <c r="J794" i="1"/>
  <c r="D794" i="1"/>
  <c r="Q793" i="1"/>
  <c r="P793" i="1"/>
  <c r="O793" i="1"/>
  <c r="J793" i="1"/>
  <c r="D793" i="1"/>
  <c r="Q792" i="1"/>
  <c r="P792" i="1"/>
  <c r="O792" i="1"/>
  <c r="J792" i="1"/>
  <c r="D792" i="1"/>
  <c r="Q791" i="1"/>
  <c r="P791" i="1"/>
  <c r="O791" i="1"/>
  <c r="J791" i="1"/>
  <c r="D791" i="1"/>
  <c r="Q790" i="1"/>
  <c r="P790" i="1"/>
  <c r="O790" i="1"/>
  <c r="J790" i="1"/>
  <c r="D790" i="1"/>
  <c r="Q789" i="1"/>
  <c r="P789" i="1"/>
  <c r="O789" i="1"/>
  <c r="J789" i="1"/>
  <c r="D789" i="1"/>
  <c r="Q788" i="1"/>
  <c r="P788" i="1"/>
  <c r="O788" i="1"/>
  <c r="J788" i="1"/>
  <c r="D788" i="1"/>
  <c r="Q787" i="1"/>
  <c r="P787" i="1"/>
  <c r="O787" i="1"/>
  <c r="J787" i="1"/>
  <c r="D787" i="1"/>
  <c r="Q786" i="1"/>
  <c r="P786" i="1"/>
  <c r="O786" i="1"/>
  <c r="J786" i="1"/>
  <c r="D786" i="1"/>
  <c r="Q785" i="1"/>
  <c r="P785" i="1"/>
  <c r="O785" i="1"/>
  <c r="J785" i="1"/>
  <c r="D785" i="1"/>
  <c r="Q784" i="1"/>
  <c r="P784" i="1"/>
  <c r="O784" i="1"/>
  <c r="J784" i="1"/>
  <c r="D784" i="1"/>
  <c r="Q783" i="1"/>
  <c r="P783" i="1"/>
  <c r="O783" i="1"/>
  <c r="J783" i="1"/>
  <c r="D783" i="1"/>
  <c r="Q782" i="1"/>
  <c r="P782" i="1"/>
  <c r="O782" i="1"/>
  <c r="J782" i="1"/>
  <c r="D782" i="1"/>
  <c r="Q781" i="1"/>
  <c r="P781" i="1"/>
  <c r="O781" i="1"/>
  <c r="J781" i="1"/>
  <c r="D781" i="1"/>
  <c r="Q780" i="1"/>
  <c r="P780" i="1"/>
  <c r="O780" i="1"/>
  <c r="J780" i="1"/>
  <c r="D780" i="1"/>
  <c r="Q779" i="1"/>
  <c r="P779" i="1"/>
  <c r="O779" i="1"/>
  <c r="J779" i="1"/>
  <c r="D779" i="1"/>
  <c r="Q778" i="1"/>
  <c r="P778" i="1"/>
  <c r="O778" i="1"/>
  <c r="J778" i="1"/>
  <c r="D778" i="1"/>
  <c r="Q777" i="1"/>
  <c r="P777" i="1"/>
  <c r="O777" i="1"/>
  <c r="J777" i="1"/>
  <c r="D777" i="1"/>
  <c r="Q776" i="1"/>
  <c r="P776" i="1"/>
  <c r="O776" i="1"/>
  <c r="J776" i="1"/>
  <c r="D776" i="1"/>
  <c r="Q775" i="1"/>
  <c r="P775" i="1"/>
  <c r="O775" i="1"/>
  <c r="J775" i="1"/>
  <c r="D775" i="1"/>
  <c r="Q774" i="1"/>
  <c r="P774" i="1"/>
  <c r="O774" i="1"/>
  <c r="J774" i="1"/>
  <c r="D774" i="1"/>
  <c r="Q773" i="1"/>
  <c r="P773" i="1"/>
  <c r="O773" i="1"/>
  <c r="J773" i="1"/>
  <c r="D773" i="1"/>
  <c r="Q772" i="1"/>
  <c r="P772" i="1"/>
  <c r="O772" i="1"/>
  <c r="J772" i="1"/>
  <c r="D772" i="1"/>
  <c r="Q771" i="1"/>
  <c r="P771" i="1"/>
  <c r="O771" i="1"/>
  <c r="J771" i="1"/>
  <c r="D771" i="1"/>
  <c r="Q770" i="1"/>
  <c r="P770" i="1"/>
  <c r="O770" i="1"/>
  <c r="J770" i="1"/>
  <c r="D770" i="1"/>
  <c r="Q769" i="1"/>
  <c r="P769" i="1"/>
  <c r="O769" i="1"/>
  <c r="J769" i="1"/>
  <c r="D769" i="1"/>
  <c r="Q768" i="1"/>
  <c r="P768" i="1"/>
  <c r="O768" i="1"/>
  <c r="J768" i="1"/>
  <c r="D768" i="1"/>
  <c r="Q767" i="1"/>
  <c r="P767" i="1"/>
  <c r="O767" i="1"/>
  <c r="J767" i="1"/>
  <c r="D767" i="1"/>
  <c r="Q766" i="1"/>
  <c r="P766" i="1"/>
  <c r="O766" i="1"/>
  <c r="J766" i="1"/>
  <c r="D766" i="1"/>
  <c r="Q765" i="1"/>
  <c r="P765" i="1"/>
  <c r="O765" i="1"/>
  <c r="J765" i="1"/>
  <c r="D765" i="1"/>
  <c r="Q764" i="1"/>
  <c r="P764" i="1"/>
  <c r="O764" i="1"/>
  <c r="J764" i="1"/>
  <c r="D764" i="1"/>
  <c r="Q763" i="1"/>
  <c r="P763" i="1"/>
  <c r="O763" i="1"/>
  <c r="J763" i="1"/>
  <c r="D763" i="1"/>
  <c r="Q762" i="1"/>
  <c r="P762" i="1"/>
  <c r="O762" i="1"/>
  <c r="J762" i="1"/>
  <c r="D762" i="1"/>
  <c r="Q761" i="1"/>
  <c r="P761" i="1"/>
  <c r="O761" i="1"/>
  <c r="J761" i="1"/>
  <c r="D761" i="1"/>
  <c r="Q760" i="1"/>
  <c r="P760" i="1"/>
  <c r="O760" i="1"/>
  <c r="J760" i="1"/>
  <c r="D760" i="1"/>
  <c r="Q759" i="1"/>
  <c r="P759" i="1"/>
  <c r="O759" i="1"/>
  <c r="J759" i="1"/>
  <c r="D759" i="1"/>
  <c r="Q758" i="1"/>
  <c r="P758" i="1"/>
  <c r="O758" i="1"/>
  <c r="J758" i="1"/>
  <c r="D758" i="1"/>
  <c r="Q757" i="1"/>
  <c r="P757" i="1"/>
  <c r="O757" i="1"/>
  <c r="J757" i="1"/>
  <c r="D757" i="1"/>
  <c r="Q756" i="1"/>
  <c r="P756" i="1"/>
  <c r="O756" i="1"/>
  <c r="J756" i="1"/>
  <c r="D756" i="1"/>
  <c r="Q755" i="1"/>
  <c r="P755" i="1"/>
  <c r="O755" i="1"/>
  <c r="J755" i="1"/>
  <c r="D755" i="1"/>
  <c r="Q754" i="1"/>
  <c r="P754" i="1"/>
  <c r="O754" i="1"/>
  <c r="J754" i="1"/>
  <c r="D754" i="1"/>
  <c r="Q753" i="1"/>
  <c r="P753" i="1"/>
  <c r="O753" i="1"/>
  <c r="J753" i="1"/>
  <c r="D753" i="1"/>
  <c r="Q752" i="1"/>
  <c r="P752" i="1"/>
  <c r="O752" i="1"/>
  <c r="J752" i="1"/>
  <c r="D752" i="1"/>
  <c r="Q751" i="1"/>
  <c r="P751" i="1"/>
  <c r="O751" i="1"/>
  <c r="J751" i="1"/>
  <c r="D751" i="1"/>
  <c r="Q750" i="1"/>
  <c r="P750" i="1"/>
  <c r="O750" i="1"/>
  <c r="J750" i="1"/>
  <c r="D750" i="1"/>
  <c r="Q749" i="1"/>
  <c r="P749" i="1"/>
  <c r="O749" i="1"/>
  <c r="J749" i="1"/>
  <c r="D749" i="1"/>
  <c r="Q748" i="1"/>
  <c r="P748" i="1"/>
  <c r="O748" i="1"/>
  <c r="J748" i="1"/>
  <c r="D748" i="1"/>
  <c r="Q747" i="1"/>
  <c r="P747" i="1"/>
  <c r="O747" i="1"/>
  <c r="J747" i="1"/>
  <c r="D747" i="1"/>
  <c r="Q746" i="1"/>
  <c r="P746" i="1"/>
  <c r="O746" i="1"/>
  <c r="J746" i="1"/>
  <c r="D746" i="1"/>
  <c r="Q745" i="1"/>
  <c r="P745" i="1"/>
  <c r="O745" i="1"/>
  <c r="J745" i="1"/>
  <c r="D745" i="1"/>
  <c r="Q744" i="1"/>
  <c r="P744" i="1"/>
  <c r="O744" i="1"/>
  <c r="J744" i="1"/>
  <c r="D744" i="1"/>
  <c r="Q743" i="1"/>
  <c r="P743" i="1"/>
  <c r="O743" i="1"/>
  <c r="J743" i="1"/>
  <c r="D743" i="1"/>
  <c r="Q742" i="1"/>
  <c r="P742" i="1"/>
  <c r="O742" i="1"/>
  <c r="J742" i="1"/>
  <c r="D742" i="1"/>
  <c r="Q741" i="1"/>
  <c r="P741" i="1"/>
  <c r="O741" i="1"/>
  <c r="J741" i="1"/>
  <c r="D741" i="1"/>
  <c r="Q740" i="1"/>
  <c r="P740" i="1"/>
  <c r="O740" i="1"/>
  <c r="J740" i="1"/>
  <c r="D740" i="1"/>
  <c r="Q739" i="1"/>
  <c r="P739" i="1"/>
  <c r="O739" i="1"/>
  <c r="J739" i="1"/>
  <c r="D739" i="1"/>
  <c r="Q738" i="1"/>
  <c r="P738" i="1"/>
  <c r="O738" i="1"/>
  <c r="J738" i="1"/>
  <c r="D738" i="1"/>
  <c r="Q737" i="1"/>
  <c r="P737" i="1"/>
  <c r="O737" i="1"/>
  <c r="J737" i="1"/>
  <c r="D737" i="1"/>
  <c r="Q736" i="1"/>
  <c r="P736" i="1"/>
  <c r="O736" i="1"/>
  <c r="J736" i="1"/>
  <c r="D736" i="1"/>
  <c r="Q735" i="1"/>
  <c r="P735" i="1"/>
  <c r="O735" i="1"/>
  <c r="J735" i="1"/>
  <c r="D735" i="1"/>
  <c r="Q734" i="1"/>
  <c r="P734" i="1"/>
  <c r="O734" i="1"/>
  <c r="J734" i="1"/>
  <c r="D734" i="1"/>
  <c r="Q733" i="1"/>
  <c r="P733" i="1"/>
  <c r="O733" i="1"/>
  <c r="J733" i="1"/>
  <c r="D733" i="1"/>
  <c r="Q732" i="1"/>
  <c r="P732" i="1"/>
  <c r="O732" i="1"/>
  <c r="J732" i="1"/>
  <c r="D732" i="1"/>
  <c r="Q731" i="1"/>
  <c r="P731" i="1"/>
  <c r="O731" i="1"/>
  <c r="J731" i="1"/>
  <c r="D731" i="1"/>
  <c r="Q730" i="1"/>
  <c r="P730" i="1"/>
  <c r="O730" i="1"/>
  <c r="J730" i="1"/>
  <c r="D730" i="1"/>
  <c r="Q729" i="1"/>
  <c r="P729" i="1"/>
  <c r="O729" i="1"/>
  <c r="J729" i="1"/>
  <c r="D729" i="1"/>
  <c r="Q728" i="1"/>
  <c r="P728" i="1"/>
  <c r="O728" i="1"/>
  <c r="J728" i="1"/>
  <c r="D728" i="1"/>
  <c r="Q727" i="1"/>
  <c r="P727" i="1"/>
  <c r="O727" i="1"/>
  <c r="J727" i="1"/>
  <c r="D727" i="1"/>
  <c r="Q726" i="1"/>
  <c r="P726" i="1"/>
  <c r="O726" i="1"/>
  <c r="J726" i="1"/>
  <c r="D726" i="1"/>
  <c r="Q725" i="1"/>
  <c r="P725" i="1"/>
  <c r="O725" i="1"/>
  <c r="J725" i="1"/>
  <c r="D725" i="1"/>
  <c r="Q724" i="1"/>
  <c r="P724" i="1"/>
  <c r="O724" i="1"/>
  <c r="J724" i="1"/>
  <c r="D724" i="1"/>
  <c r="Q723" i="1"/>
  <c r="P723" i="1"/>
  <c r="O723" i="1"/>
  <c r="J723" i="1"/>
  <c r="D723" i="1"/>
  <c r="Q722" i="1"/>
  <c r="P722" i="1"/>
  <c r="O722" i="1"/>
  <c r="J722" i="1"/>
  <c r="D722" i="1"/>
  <c r="Q721" i="1"/>
  <c r="P721" i="1"/>
  <c r="O721" i="1"/>
  <c r="J721" i="1"/>
  <c r="D721" i="1"/>
  <c r="Q720" i="1"/>
  <c r="P720" i="1"/>
  <c r="O720" i="1"/>
  <c r="J720" i="1"/>
  <c r="D720" i="1"/>
  <c r="Q719" i="1"/>
  <c r="P719" i="1"/>
  <c r="O719" i="1"/>
  <c r="J719" i="1"/>
  <c r="D719" i="1"/>
  <c r="Q718" i="1"/>
  <c r="P718" i="1"/>
  <c r="O718" i="1"/>
  <c r="J718" i="1"/>
  <c r="D718" i="1"/>
  <c r="Q717" i="1"/>
  <c r="P717" i="1"/>
  <c r="O717" i="1"/>
  <c r="J717" i="1"/>
  <c r="D717" i="1"/>
  <c r="Q716" i="1"/>
  <c r="P716" i="1"/>
  <c r="O716" i="1"/>
  <c r="J716" i="1"/>
  <c r="D716" i="1"/>
  <c r="Q715" i="1"/>
  <c r="P715" i="1"/>
  <c r="O715" i="1"/>
  <c r="J715" i="1"/>
  <c r="D715" i="1"/>
  <c r="Q714" i="1"/>
  <c r="P714" i="1"/>
  <c r="O714" i="1"/>
  <c r="J714" i="1"/>
  <c r="D714" i="1"/>
  <c r="Q713" i="1"/>
  <c r="P713" i="1"/>
  <c r="O713" i="1"/>
  <c r="J713" i="1"/>
  <c r="D713" i="1"/>
  <c r="Q712" i="1"/>
  <c r="P712" i="1"/>
  <c r="O712" i="1"/>
  <c r="J712" i="1"/>
  <c r="D712" i="1"/>
  <c r="Q711" i="1"/>
  <c r="P711" i="1"/>
  <c r="O711" i="1"/>
  <c r="J711" i="1"/>
  <c r="D711" i="1"/>
  <c r="Q710" i="1"/>
  <c r="P710" i="1"/>
  <c r="O710" i="1"/>
  <c r="J710" i="1"/>
  <c r="D710" i="1"/>
  <c r="Q709" i="1"/>
  <c r="P709" i="1"/>
  <c r="O709" i="1"/>
  <c r="J709" i="1"/>
  <c r="D709" i="1"/>
  <c r="Q708" i="1"/>
  <c r="P708" i="1"/>
  <c r="O708" i="1"/>
  <c r="J708" i="1"/>
  <c r="D708" i="1"/>
  <c r="Q707" i="1"/>
  <c r="P707" i="1"/>
  <c r="O707" i="1"/>
  <c r="J707" i="1"/>
  <c r="D707" i="1"/>
  <c r="Q706" i="1"/>
  <c r="P706" i="1"/>
  <c r="O706" i="1"/>
  <c r="J706" i="1"/>
  <c r="D706" i="1"/>
  <c r="Q705" i="1"/>
  <c r="P705" i="1"/>
  <c r="O705" i="1"/>
  <c r="J705" i="1"/>
  <c r="D705" i="1"/>
  <c r="Q704" i="1"/>
  <c r="P704" i="1"/>
  <c r="O704" i="1"/>
  <c r="J704" i="1"/>
  <c r="D704" i="1"/>
  <c r="Q703" i="1"/>
  <c r="P703" i="1"/>
  <c r="O703" i="1"/>
  <c r="J703" i="1"/>
  <c r="D703" i="1"/>
  <c r="Q702" i="1"/>
  <c r="P702" i="1"/>
  <c r="O702" i="1"/>
  <c r="J702" i="1"/>
  <c r="D702" i="1"/>
  <c r="Q701" i="1"/>
  <c r="P701" i="1"/>
  <c r="O701" i="1"/>
  <c r="J701" i="1"/>
  <c r="D701" i="1"/>
  <c r="Q700" i="1"/>
  <c r="P700" i="1"/>
  <c r="O700" i="1"/>
  <c r="J700" i="1"/>
  <c r="D700" i="1"/>
  <c r="Q699" i="1"/>
  <c r="P699" i="1"/>
  <c r="O699" i="1"/>
  <c r="J699" i="1"/>
  <c r="D699" i="1"/>
  <c r="Q698" i="1"/>
  <c r="P698" i="1"/>
  <c r="O698" i="1"/>
  <c r="J698" i="1"/>
  <c r="D698" i="1"/>
  <c r="Q697" i="1"/>
  <c r="P697" i="1"/>
  <c r="O697" i="1"/>
  <c r="J697" i="1"/>
  <c r="D697" i="1"/>
  <c r="Q696" i="1"/>
  <c r="P696" i="1"/>
  <c r="O696" i="1"/>
  <c r="J696" i="1"/>
  <c r="D696" i="1"/>
  <c r="Q695" i="1"/>
  <c r="P695" i="1"/>
  <c r="O695" i="1"/>
  <c r="J695" i="1"/>
  <c r="D695" i="1"/>
  <c r="Q694" i="1"/>
  <c r="P694" i="1"/>
  <c r="O694" i="1"/>
  <c r="J694" i="1"/>
  <c r="D694" i="1"/>
  <c r="Q693" i="1"/>
  <c r="P693" i="1"/>
  <c r="O693" i="1"/>
  <c r="J693" i="1"/>
  <c r="D693" i="1"/>
  <c r="Q692" i="1"/>
  <c r="P692" i="1"/>
  <c r="O692" i="1"/>
  <c r="J692" i="1"/>
  <c r="D692" i="1"/>
  <c r="Q691" i="1"/>
  <c r="P691" i="1"/>
  <c r="O691" i="1"/>
  <c r="J691" i="1"/>
  <c r="D691" i="1"/>
  <c r="Q690" i="1"/>
  <c r="P690" i="1"/>
  <c r="O690" i="1"/>
  <c r="J690" i="1"/>
  <c r="D690" i="1"/>
  <c r="Q689" i="1"/>
  <c r="P689" i="1"/>
  <c r="O689" i="1"/>
  <c r="J689" i="1"/>
  <c r="D689" i="1"/>
  <c r="Q688" i="1"/>
  <c r="P688" i="1"/>
  <c r="O688" i="1"/>
  <c r="J688" i="1"/>
  <c r="D688" i="1"/>
  <c r="Q687" i="1"/>
  <c r="P687" i="1"/>
  <c r="O687" i="1"/>
  <c r="J687" i="1"/>
  <c r="D687" i="1"/>
  <c r="Q686" i="1"/>
  <c r="P686" i="1"/>
  <c r="O686" i="1"/>
  <c r="J686" i="1"/>
  <c r="D686" i="1"/>
  <c r="Q685" i="1"/>
  <c r="P685" i="1"/>
  <c r="O685" i="1"/>
  <c r="J685" i="1"/>
  <c r="D685" i="1"/>
  <c r="Q684" i="1"/>
  <c r="P684" i="1"/>
  <c r="O684" i="1"/>
  <c r="J684" i="1"/>
  <c r="D684" i="1"/>
  <c r="Q683" i="1"/>
  <c r="P683" i="1"/>
  <c r="O683" i="1"/>
  <c r="J683" i="1"/>
  <c r="D683" i="1"/>
  <c r="Q682" i="1"/>
  <c r="P682" i="1"/>
  <c r="O682" i="1"/>
  <c r="J682" i="1"/>
  <c r="D682" i="1"/>
  <c r="Q681" i="1"/>
  <c r="P681" i="1"/>
  <c r="O681" i="1"/>
  <c r="J681" i="1"/>
  <c r="D681" i="1"/>
  <c r="Q680" i="1"/>
  <c r="P680" i="1"/>
  <c r="O680" i="1"/>
  <c r="J680" i="1"/>
  <c r="D680" i="1"/>
  <c r="Q679" i="1"/>
  <c r="P679" i="1"/>
  <c r="O679" i="1"/>
  <c r="J679" i="1"/>
  <c r="D679" i="1"/>
  <c r="Q678" i="1"/>
  <c r="P678" i="1"/>
  <c r="O678" i="1"/>
  <c r="J678" i="1"/>
  <c r="D678" i="1"/>
  <c r="Q677" i="1"/>
  <c r="P677" i="1"/>
  <c r="O677" i="1"/>
  <c r="J677" i="1"/>
  <c r="D677" i="1"/>
  <c r="Q676" i="1"/>
  <c r="P676" i="1"/>
  <c r="O676" i="1"/>
  <c r="J676" i="1"/>
  <c r="D676" i="1"/>
  <c r="Q675" i="1"/>
  <c r="P675" i="1"/>
  <c r="O675" i="1"/>
  <c r="J675" i="1"/>
  <c r="D675" i="1"/>
  <c r="Q674" i="1"/>
  <c r="P674" i="1"/>
  <c r="O674" i="1"/>
  <c r="J674" i="1"/>
  <c r="D674" i="1"/>
  <c r="Q673" i="1"/>
  <c r="P673" i="1"/>
  <c r="O673" i="1"/>
  <c r="J673" i="1"/>
  <c r="D673" i="1"/>
  <c r="Q672" i="1"/>
  <c r="P672" i="1"/>
  <c r="O672" i="1"/>
  <c r="J672" i="1"/>
  <c r="D672" i="1"/>
  <c r="Q671" i="1"/>
  <c r="P671" i="1"/>
  <c r="O671" i="1"/>
  <c r="J671" i="1"/>
  <c r="D671" i="1"/>
  <c r="Q670" i="1"/>
  <c r="P670" i="1"/>
  <c r="O670" i="1"/>
  <c r="J670" i="1"/>
  <c r="D670" i="1"/>
  <c r="Q669" i="1"/>
  <c r="P669" i="1"/>
  <c r="O669" i="1"/>
  <c r="J669" i="1"/>
  <c r="D669" i="1"/>
  <c r="Q668" i="1"/>
  <c r="P668" i="1"/>
  <c r="O668" i="1"/>
  <c r="J668" i="1"/>
  <c r="D668" i="1"/>
  <c r="Q667" i="1"/>
  <c r="P667" i="1"/>
  <c r="O667" i="1"/>
  <c r="J667" i="1"/>
  <c r="D667" i="1"/>
  <c r="Q666" i="1"/>
  <c r="P666" i="1"/>
  <c r="O666" i="1"/>
  <c r="J666" i="1"/>
  <c r="D666" i="1"/>
  <c r="Q665" i="1"/>
  <c r="P665" i="1"/>
  <c r="O665" i="1"/>
  <c r="J665" i="1"/>
  <c r="D665" i="1"/>
  <c r="Q664" i="1"/>
  <c r="P664" i="1"/>
  <c r="O664" i="1"/>
  <c r="J664" i="1"/>
  <c r="D664" i="1"/>
  <c r="Q663" i="1"/>
  <c r="P663" i="1"/>
  <c r="O663" i="1"/>
  <c r="J663" i="1"/>
  <c r="D663" i="1"/>
  <c r="Q662" i="1"/>
  <c r="P662" i="1"/>
  <c r="O662" i="1"/>
  <c r="J662" i="1"/>
  <c r="D662" i="1"/>
  <c r="Q661" i="1"/>
  <c r="P661" i="1"/>
  <c r="O661" i="1"/>
  <c r="J661" i="1"/>
  <c r="D661" i="1"/>
  <c r="Q660" i="1"/>
  <c r="P660" i="1"/>
  <c r="O660" i="1"/>
  <c r="J660" i="1"/>
  <c r="D660" i="1"/>
  <c r="Q659" i="1"/>
  <c r="P659" i="1"/>
  <c r="O659" i="1"/>
  <c r="J659" i="1"/>
  <c r="D659" i="1"/>
  <c r="Q658" i="1"/>
  <c r="P658" i="1"/>
  <c r="O658" i="1"/>
  <c r="J658" i="1"/>
  <c r="D658" i="1"/>
  <c r="Q657" i="1"/>
  <c r="P657" i="1"/>
  <c r="O657" i="1"/>
  <c r="J657" i="1"/>
  <c r="D657" i="1"/>
  <c r="Q656" i="1"/>
  <c r="P656" i="1"/>
  <c r="O656" i="1"/>
  <c r="J656" i="1"/>
  <c r="D656" i="1"/>
  <c r="Q655" i="1"/>
  <c r="P655" i="1"/>
  <c r="O655" i="1"/>
  <c r="J655" i="1"/>
  <c r="D655" i="1"/>
  <c r="Q654" i="1"/>
  <c r="P654" i="1"/>
  <c r="O654" i="1"/>
  <c r="J654" i="1"/>
  <c r="D654" i="1"/>
  <c r="Q653" i="1"/>
  <c r="P653" i="1"/>
  <c r="O653" i="1"/>
  <c r="J653" i="1"/>
  <c r="D653" i="1"/>
  <c r="Q652" i="1"/>
  <c r="P652" i="1"/>
  <c r="O652" i="1"/>
  <c r="J652" i="1"/>
  <c r="D652" i="1"/>
  <c r="Q651" i="1"/>
  <c r="P651" i="1"/>
  <c r="O651" i="1"/>
  <c r="J651" i="1"/>
  <c r="D651" i="1"/>
  <c r="Q650" i="1"/>
  <c r="P650" i="1"/>
  <c r="O650" i="1"/>
  <c r="J650" i="1"/>
  <c r="D650" i="1"/>
  <c r="Q649" i="1"/>
  <c r="P649" i="1"/>
  <c r="O649" i="1"/>
  <c r="J649" i="1"/>
  <c r="D649" i="1"/>
  <c r="Q648" i="1"/>
  <c r="P648" i="1"/>
  <c r="O648" i="1"/>
  <c r="J648" i="1"/>
  <c r="D648" i="1"/>
  <c r="Q647" i="1"/>
  <c r="P647" i="1"/>
  <c r="O647" i="1"/>
  <c r="J647" i="1"/>
  <c r="D647" i="1"/>
  <c r="Q646" i="1"/>
  <c r="P646" i="1"/>
  <c r="O646" i="1"/>
  <c r="J646" i="1"/>
  <c r="D646" i="1"/>
  <c r="Q645" i="1"/>
  <c r="P645" i="1"/>
  <c r="O645" i="1"/>
  <c r="J645" i="1"/>
  <c r="D645" i="1"/>
  <c r="Q644" i="1"/>
  <c r="P644" i="1"/>
  <c r="O644" i="1"/>
  <c r="J644" i="1"/>
  <c r="D644" i="1"/>
  <c r="Q643" i="1"/>
  <c r="P643" i="1"/>
  <c r="O643" i="1"/>
  <c r="J643" i="1"/>
  <c r="D643" i="1"/>
  <c r="Q642" i="1"/>
  <c r="P642" i="1"/>
  <c r="O642" i="1"/>
  <c r="J642" i="1"/>
  <c r="D642" i="1"/>
  <c r="Q641" i="1"/>
  <c r="P641" i="1"/>
  <c r="O641" i="1"/>
  <c r="J641" i="1"/>
  <c r="D641" i="1"/>
  <c r="Q640" i="1"/>
  <c r="P640" i="1"/>
  <c r="O640" i="1"/>
  <c r="J640" i="1"/>
  <c r="D640" i="1"/>
  <c r="Q639" i="1"/>
  <c r="P639" i="1"/>
  <c r="O639" i="1"/>
  <c r="J639" i="1"/>
  <c r="D639" i="1"/>
  <c r="Q638" i="1"/>
  <c r="P638" i="1"/>
  <c r="O638" i="1"/>
  <c r="J638" i="1"/>
  <c r="D638" i="1"/>
  <c r="Q637" i="1"/>
  <c r="P637" i="1"/>
  <c r="O637" i="1"/>
  <c r="J637" i="1"/>
  <c r="D637" i="1"/>
  <c r="Q636" i="1"/>
  <c r="P636" i="1"/>
  <c r="O636" i="1"/>
  <c r="J636" i="1"/>
  <c r="D636" i="1"/>
  <c r="Q635" i="1"/>
  <c r="P635" i="1"/>
  <c r="O635" i="1"/>
  <c r="J635" i="1"/>
  <c r="D635" i="1"/>
  <c r="Q634" i="1"/>
  <c r="P634" i="1"/>
  <c r="O634" i="1"/>
  <c r="J634" i="1"/>
  <c r="D634" i="1"/>
  <c r="Q633" i="1"/>
  <c r="P633" i="1"/>
  <c r="O633" i="1"/>
  <c r="J633" i="1"/>
  <c r="D633" i="1"/>
  <c r="Q632" i="1"/>
  <c r="P632" i="1"/>
  <c r="O632" i="1"/>
  <c r="J632" i="1"/>
  <c r="D632" i="1"/>
  <c r="Q631" i="1"/>
  <c r="P631" i="1"/>
  <c r="O631" i="1"/>
  <c r="J631" i="1"/>
  <c r="D631" i="1"/>
  <c r="Q630" i="1"/>
  <c r="P630" i="1"/>
  <c r="O630" i="1"/>
  <c r="J630" i="1"/>
  <c r="D630" i="1"/>
  <c r="Q629" i="1"/>
  <c r="P629" i="1"/>
  <c r="O629" i="1"/>
  <c r="J629" i="1"/>
  <c r="D629" i="1"/>
  <c r="Q628" i="1"/>
  <c r="P628" i="1"/>
  <c r="O628" i="1"/>
  <c r="J628" i="1"/>
  <c r="D628" i="1"/>
  <c r="Q627" i="1"/>
  <c r="P627" i="1"/>
  <c r="O627" i="1"/>
  <c r="J627" i="1"/>
  <c r="D627" i="1"/>
  <c r="Q626" i="1"/>
  <c r="P626" i="1"/>
  <c r="O626" i="1"/>
  <c r="J626" i="1"/>
  <c r="D626" i="1"/>
  <c r="Q625" i="1"/>
  <c r="P625" i="1"/>
  <c r="O625" i="1"/>
  <c r="J625" i="1"/>
  <c r="D625" i="1"/>
  <c r="Q624" i="1"/>
  <c r="P624" i="1"/>
  <c r="O624" i="1"/>
  <c r="J624" i="1"/>
  <c r="D624" i="1"/>
  <c r="Q623" i="1"/>
  <c r="P623" i="1"/>
  <c r="O623" i="1"/>
  <c r="J623" i="1"/>
  <c r="D623" i="1"/>
  <c r="Q622" i="1"/>
  <c r="P622" i="1"/>
  <c r="O622" i="1"/>
  <c r="J622" i="1"/>
  <c r="D622" i="1"/>
  <c r="Q621" i="1"/>
  <c r="P621" i="1"/>
  <c r="O621" i="1"/>
  <c r="J621" i="1"/>
  <c r="D621" i="1"/>
  <c r="Q620" i="1"/>
  <c r="P620" i="1"/>
  <c r="O620" i="1"/>
  <c r="J620" i="1"/>
  <c r="D620" i="1"/>
  <c r="Q619" i="1"/>
  <c r="P619" i="1"/>
  <c r="O619" i="1"/>
  <c r="J619" i="1"/>
  <c r="D619" i="1"/>
  <c r="Q618" i="1"/>
  <c r="P618" i="1"/>
  <c r="O618" i="1"/>
  <c r="J618" i="1"/>
  <c r="D618" i="1"/>
  <c r="Q617" i="1"/>
  <c r="P617" i="1"/>
  <c r="O617" i="1"/>
  <c r="J617" i="1"/>
  <c r="D617" i="1"/>
  <c r="Q616" i="1"/>
  <c r="P616" i="1"/>
  <c r="O616" i="1"/>
  <c r="J616" i="1"/>
  <c r="D616" i="1"/>
  <c r="Q615" i="1"/>
  <c r="P615" i="1"/>
  <c r="O615" i="1"/>
  <c r="J615" i="1"/>
  <c r="D615" i="1"/>
  <c r="Q614" i="1"/>
  <c r="P614" i="1"/>
  <c r="O614" i="1"/>
  <c r="J614" i="1"/>
  <c r="D614" i="1"/>
  <c r="Q613" i="1"/>
  <c r="P613" i="1"/>
  <c r="O613" i="1"/>
  <c r="J613" i="1"/>
  <c r="D613" i="1"/>
  <c r="Q612" i="1"/>
  <c r="P612" i="1"/>
  <c r="O612" i="1"/>
  <c r="J612" i="1"/>
  <c r="D612" i="1"/>
  <c r="Q611" i="1"/>
  <c r="P611" i="1"/>
  <c r="O611" i="1"/>
  <c r="J611" i="1"/>
  <c r="D611" i="1"/>
  <c r="Q610" i="1"/>
  <c r="P610" i="1"/>
  <c r="O610" i="1"/>
  <c r="J610" i="1"/>
  <c r="D610" i="1"/>
  <c r="Q609" i="1"/>
  <c r="P609" i="1"/>
  <c r="O609" i="1"/>
  <c r="J609" i="1"/>
  <c r="D609" i="1"/>
  <c r="Q608" i="1"/>
  <c r="P608" i="1"/>
  <c r="O608" i="1"/>
  <c r="J608" i="1"/>
  <c r="D608" i="1"/>
  <c r="Q607" i="1"/>
  <c r="P607" i="1"/>
  <c r="O607" i="1"/>
  <c r="J607" i="1"/>
  <c r="D607" i="1"/>
  <c r="Q606" i="1"/>
  <c r="P606" i="1"/>
  <c r="O606" i="1"/>
  <c r="J606" i="1"/>
  <c r="D606" i="1"/>
  <c r="Q605" i="1"/>
  <c r="P605" i="1"/>
  <c r="O605" i="1"/>
  <c r="J605" i="1"/>
  <c r="D605" i="1"/>
  <c r="Q604" i="1"/>
  <c r="P604" i="1"/>
  <c r="O604" i="1"/>
  <c r="J604" i="1"/>
  <c r="D604" i="1"/>
  <c r="Q603" i="1"/>
  <c r="P603" i="1"/>
  <c r="O603" i="1"/>
  <c r="J603" i="1"/>
  <c r="D603" i="1"/>
  <c r="Q602" i="1"/>
  <c r="P602" i="1"/>
  <c r="O602" i="1"/>
  <c r="J602" i="1"/>
  <c r="D602" i="1"/>
  <c r="Q601" i="1"/>
  <c r="P601" i="1"/>
  <c r="O601" i="1"/>
  <c r="J601" i="1"/>
  <c r="D601" i="1"/>
  <c r="Q600" i="1"/>
  <c r="P600" i="1"/>
  <c r="O600" i="1"/>
  <c r="J600" i="1"/>
  <c r="D600" i="1"/>
  <c r="Q599" i="1"/>
  <c r="P599" i="1"/>
  <c r="O599" i="1"/>
  <c r="J599" i="1"/>
  <c r="D599" i="1"/>
  <c r="Q598" i="1"/>
  <c r="P598" i="1"/>
  <c r="O598" i="1"/>
  <c r="J598" i="1"/>
  <c r="D598" i="1"/>
  <c r="Q597" i="1"/>
  <c r="P597" i="1"/>
  <c r="O597" i="1"/>
  <c r="J597" i="1"/>
  <c r="D597" i="1"/>
  <c r="Q596" i="1"/>
  <c r="P596" i="1"/>
  <c r="O596" i="1"/>
  <c r="J596" i="1"/>
  <c r="D596" i="1"/>
  <c r="Q595" i="1"/>
  <c r="P595" i="1"/>
  <c r="O595" i="1"/>
  <c r="J595" i="1"/>
  <c r="D595" i="1"/>
  <c r="Q594" i="1"/>
  <c r="P594" i="1"/>
  <c r="O594" i="1"/>
  <c r="J594" i="1"/>
  <c r="D594" i="1"/>
  <c r="Q593" i="1"/>
  <c r="P593" i="1"/>
  <c r="O593" i="1"/>
  <c r="J593" i="1"/>
  <c r="D593" i="1"/>
  <c r="Q592" i="1"/>
  <c r="P592" i="1"/>
  <c r="O592" i="1"/>
  <c r="J592" i="1"/>
  <c r="D592" i="1"/>
  <c r="Q591" i="1"/>
  <c r="P591" i="1"/>
  <c r="O591" i="1"/>
  <c r="J591" i="1"/>
  <c r="D591" i="1"/>
  <c r="Q590" i="1"/>
  <c r="P590" i="1"/>
  <c r="O590" i="1"/>
  <c r="J590" i="1"/>
  <c r="D590" i="1"/>
  <c r="Q589" i="1"/>
  <c r="P589" i="1"/>
  <c r="O589" i="1"/>
  <c r="J589" i="1"/>
  <c r="D589" i="1"/>
  <c r="Q588" i="1"/>
  <c r="P588" i="1"/>
  <c r="O588" i="1"/>
  <c r="J588" i="1"/>
  <c r="D588" i="1"/>
  <c r="Q587" i="1"/>
  <c r="P587" i="1"/>
  <c r="O587" i="1"/>
  <c r="J587" i="1"/>
  <c r="D587" i="1"/>
  <c r="Q586" i="1"/>
  <c r="P586" i="1"/>
  <c r="O586" i="1"/>
  <c r="J586" i="1"/>
  <c r="D586" i="1"/>
  <c r="Q585" i="1"/>
  <c r="P585" i="1"/>
  <c r="O585" i="1"/>
  <c r="J585" i="1"/>
  <c r="D585" i="1"/>
  <c r="Q584" i="1"/>
  <c r="P584" i="1"/>
  <c r="O584" i="1"/>
  <c r="J584" i="1"/>
  <c r="D584" i="1"/>
  <c r="Q583" i="1"/>
  <c r="P583" i="1"/>
  <c r="O583" i="1"/>
  <c r="J583" i="1"/>
  <c r="D583" i="1"/>
  <c r="Q582" i="1"/>
  <c r="P582" i="1"/>
  <c r="O582" i="1"/>
  <c r="J582" i="1"/>
  <c r="D582" i="1"/>
  <c r="Q581" i="1"/>
  <c r="P581" i="1"/>
  <c r="O581" i="1"/>
  <c r="J581" i="1"/>
  <c r="D581" i="1"/>
  <c r="Q580" i="1"/>
  <c r="P580" i="1"/>
  <c r="O580" i="1"/>
  <c r="J580" i="1"/>
  <c r="D580" i="1"/>
  <c r="Q579" i="1"/>
  <c r="P579" i="1"/>
  <c r="O579" i="1"/>
  <c r="J579" i="1"/>
  <c r="D579" i="1"/>
  <c r="Q578" i="1"/>
  <c r="P578" i="1"/>
  <c r="O578" i="1"/>
  <c r="J578" i="1"/>
  <c r="D578" i="1"/>
  <c r="Q577" i="1"/>
  <c r="P577" i="1"/>
  <c r="O577" i="1"/>
  <c r="J577" i="1"/>
  <c r="D577" i="1"/>
  <c r="Q576" i="1"/>
  <c r="P576" i="1"/>
  <c r="O576" i="1"/>
  <c r="J576" i="1"/>
  <c r="D576" i="1"/>
  <c r="Q575" i="1"/>
  <c r="P575" i="1"/>
  <c r="O575" i="1"/>
  <c r="J575" i="1"/>
  <c r="D575" i="1"/>
  <c r="Q574" i="1"/>
  <c r="P574" i="1"/>
  <c r="O574" i="1"/>
  <c r="J574" i="1"/>
  <c r="D574" i="1"/>
  <c r="Q573" i="1"/>
  <c r="P573" i="1"/>
  <c r="O573" i="1"/>
  <c r="J573" i="1"/>
  <c r="D573" i="1"/>
  <c r="Q572" i="1"/>
  <c r="P572" i="1"/>
  <c r="O572" i="1"/>
  <c r="J572" i="1"/>
  <c r="D572" i="1"/>
  <c r="Q571" i="1"/>
  <c r="P571" i="1"/>
  <c r="O571" i="1"/>
  <c r="J571" i="1"/>
  <c r="D571" i="1"/>
  <c r="Q570" i="1"/>
  <c r="P570" i="1"/>
  <c r="O570" i="1"/>
  <c r="J570" i="1"/>
  <c r="D570" i="1"/>
  <c r="Q569" i="1"/>
  <c r="P569" i="1"/>
  <c r="O569" i="1"/>
  <c r="J569" i="1"/>
  <c r="D569" i="1"/>
  <c r="Q568" i="1"/>
  <c r="P568" i="1"/>
  <c r="O568" i="1"/>
  <c r="J568" i="1"/>
  <c r="D568" i="1"/>
  <c r="Q567" i="1"/>
  <c r="P567" i="1"/>
  <c r="O567" i="1"/>
  <c r="J567" i="1"/>
  <c r="D567" i="1"/>
  <c r="Q566" i="1"/>
  <c r="P566" i="1"/>
  <c r="O566" i="1"/>
  <c r="J566" i="1"/>
  <c r="D566" i="1"/>
  <c r="Q565" i="1"/>
  <c r="P565" i="1"/>
  <c r="O565" i="1"/>
  <c r="J565" i="1"/>
  <c r="D565" i="1"/>
  <c r="Q564" i="1"/>
  <c r="P564" i="1"/>
  <c r="O564" i="1"/>
  <c r="J564" i="1"/>
  <c r="D564" i="1"/>
  <c r="Q563" i="1"/>
  <c r="P563" i="1"/>
  <c r="O563" i="1"/>
  <c r="J563" i="1"/>
  <c r="D563" i="1"/>
  <c r="Q562" i="1"/>
  <c r="P562" i="1"/>
  <c r="O562" i="1"/>
  <c r="J562" i="1"/>
  <c r="D562" i="1"/>
  <c r="Q561" i="1"/>
  <c r="P561" i="1"/>
  <c r="O561" i="1"/>
  <c r="J561" i="1"/>
  <c r="D561" i="1"/>
  <c r="Q560" i="1"/>
  <c r="P560" i="1"/>
  <c r="O560" i="1"/>
  <c r="J560" i="1"/>
  <c r="D560" i="1"/>
  <c r="Q559" i="1"/>
  <c r="P559" i="1"/>
  <c r="O559" i="1"/>
  <c r="J559" i="1"/>
  <c r="D559" i="1"/>
  <c r="Q558" i="1"/>
  <c r="P558" i="1"/>
  <c r="O558" i="1"/>
  <c r="J558" i="1"/>
  <c r="D558" i="1"/>
  <c r="Q557" i="1"/>
  <c r="P557" i="1"/>
  <c r="O557" i="1"/>
  <c r="J557" i="1"/>
  <c r="D557" i="1"/>
  <c r="Q556" i="1"/>
  <c r="P556" i="1"/>
  <c r="O556" i="1"/>
  <c r="J556" i="1"/>
  <c r="D556" i="1"/>
  <c r="Q555" i="1"/>
  <c r="P555" i="1"/>
  <c r="O555" i="1"/>
  <c r="J555" i="1"/>
  <c r="D555" i="1"/>
  <c r="Q554" i="1"/>
  <c r="P554" i="1"/>
  <c r="O554" i="1"/>
  <c r="J554" i="1"/>
  <c r="D554" i="1"/>
  <c r="Q553" i="1"/>
  <c r="P553" i="1"/>
  <c r="O553" i="1"/>
  <c r="J553" i="1"/>
  <c r="D553" i="1"/>
  <c r="Q552" i="1"/>
  <c r="P552" i="1"/>
  <c r="O552" i="1"/>
  <c r="J552" i="1"/>
  <c r="D552" i="1"/>
  <c r="Q551" i="1"/>
  <c r="P551" i="1"/>
  <c r="O551" i="1"/>
  <c r="J551" i="1"/>
  <c r="D551" i="1"/>
  <c r="Q550" i="1"/>
  <c r="P550" i="1"/>
  <c r="O550" i="1"/>
  <c r="J550" i="1"/>
  <c r="D550" i="1"/>
  <c r="Q549" i="1"/>
  <c r="P549" i="1"/>
  <c r="O549" i="1"/>
  <c r="J549" i="1"/>
  <c r="D549" i="1"/>
  <c r="Q548" i="1"/>
  <c r="P548" i="1"/>
  <c r="O548" i="1"/>
  <c r="J548" i="1"/>
  <c r="D548" i="1"/>
  <c r="Q547" i="1"/>
  <c r="P547" i="1"/>
  <c r="O547" i="1"/>
  <c r="J547" i="1"/>
  <c r="D547" i="1"/>
  <c r="Q546" i="1"/>
  <c r="P546" i="1"/>
  <c r="O546" i="1"/>
  <c r="J546" i="1"/>
  <c r="D546" i="1"/>
  <c r="Q545" i="1"/>
  <c r="P545" i="1"/>
  <c r="O545" i="1"/>
  <c r="J545" i="1"/>
  <c r="D545" i="1"/>
  <c r="Q544" i="1"/>
  <c r="P544" i="1"/>
  <c r="O544" i="1"/>
  <c r="J544" i="1"/>
  <c r="D544" i="1"/>
  <c r="Q543" i="1"/>
  <c r="P543" i="1"/>
  <c r="O543" i="1"/>
  <c r="J543" i="1"/>
  <c r="D543" i="1"/>
  <c r="Q542" i="1"/>
  <c r="P542" i="1"/>
  <c r="O542" i="1"/>
  <c r="J542" i="1"/>
  <c r="D542" i="1"/>
  <c r="Q541" i="1"/>
  <c r="P541" i="1"/>
  <c r="O541" i="1"/>
  <c r="J541" i="1"/>
  <c r="D541" i="1"/>
  <c r="Q540" i="1"/>
  <c r="P540" i="1"/>
  <c r="O540" i="1"/>
  <c r="J540" i="1"/>
  <c r="D540" i="1"/>
  <c r="Q539" i="1"/>
  <c r="P539" i="1"/>
  <c r="O539" i="1"/>
  <c r="J539" i="1"/>
  <c r="D539" i="1"/>
  <c r="Q538" i="1"/>
  <c r="P538" i="1"/>
  <c r="O538" i="1"/>
  <c r="J538" i="1"/>
  <c r="D538" i="1"/>
  <c r="Q537" i="1"/>
  <c r="P537" i="1"/>
  <c r="O537" i="1"/>
  <c r="J537" i="1"/>
  <c r="D537" i="1"/>
  <c r="Q536" i="1"/>
  <c r="P536" i="1"/>
  <c r="O536" i="1"/>
  <c r="J536" i="1"/>
  <c r="D536" i="1"/>
  <c r="Q535" i="1"/>
  <c r="P535" i="1"/>
  <c r="O535" i="1"/>
  <c r="J535" i="1"/>
  <c r="D535" i="1"/>
  <c r="Q534" i="1"/>
  <c r="P534" i="1"/>
  <c r="O534" i="1"/>
  <c r="J534" i="1"/>
  <c r="D534" i="1"/>
  <c r="Q533" i="1"/>
  <c r="P533" i="1"/>
  <c r="O533" i="1"/>
  <c r="J533" i="1"/>
  <c r="D533" i="1"/>
  <c r="Q532" i="1"/>
  <c r="P532" i="1"/>
  <c r="O532" i="1"/>
  <c r="J532" i="1"/>
  <c r="D532" i="1"/>
  <c r="Q531" i="1"/>
  <c r="P531" i="1"/>
  <c r="O531" i="1"/>
  <c r="J531" i="1"/>
  <c r="D531" i="1"/>
  <c r="Q530" i="1"/>
  <c r="P530" i="1"/>
  <c r="O530" i="1"/>
  <c r="J530" i="1"/>
  <c r="D530" i="1"/>
  <c r="Q529" i="1"/>
  <c r="P529" i="1"/>
  <c r="O529" i="1"/>
  <c r="J529" i="1"/>
  <c r="D529" i="1"/>
  <c r="Q528" i="1"/>
  <c r="P528" i="1"/>
  <c r="O528" i="1"/>
  <c r="J528" i="1"/>
  <c r="D528" i="1"/>
  <c r="Q527" i="1"/>
  <c r="P527" i="1"/>
  <c r="O527" i="1"/>
  <c r="J527" i="1"/>
  <c r="D527" i="1"/>
  <c r="Q526" i="1"/>
  <c r="P526" i="1"/>
  <c r="O526" i="1"/>
  <c r="J526" i="1"/>
  <c r="D526" i="1"/>
  <c r="Q525" i="1"/>
  <c r="P525" i="1"/>
  <c r="O525" i="1"/>
  <c r="J525" i="1"/>
  <c r="D525" i="1"/>
  <c r="Q524" i="1"/>
  <c r="P524" i="1"/>
  <c r="O524" i="1"/>
  <c r="J524" i="1"/>
  <c r="D524" i="1"/>
  <c r="Q523" i="1"/>
  <c r="P523" i="1"/>
  <c r="O523" i="1"/>
  <c r="J523" i="1"/>
  <c r="D523" i="1"/>
  <c r="Q522" i="1"/>
  <c r="P522" i="1"/>
  <c r="O522" i="1"/>
  <c r="J522" i="1"/>
  <c r="D522" i="1"/>
  <c r="Q521" i="1"/>
  <c r="P521" i="1"/>
  <c r="O521" i="1"/>
  <c r="J521" i="1"/>
  <c r="D521" i="1"/>
  <c r="Q520" i="1"/>
  <c r="P520" i="1"/>
  <c r="O520" i="1"/>
  <c r="J520" i="1"/>
  <c r="D520" i="1"/>
  <c r="Q519" i="1"/>
  <c r="P519" i="1"/>
  <c r="O519" i="1"/>
  <c r="J519" i="1"/>
  <c r="D519" i="1"/>
  <c r="Q518" i="1"/>
  <c r="P518" i="1"/>
  <c r="O518" i="1"/>
  <c r="J518" i="1"/>
  <c r="D518" i="1"/>
  <c r="Q517" i="1"/>
  <c r="P517" i="1"/>
  <c r="O517" i="1"/>
  <c r="J517" i="1"/>
  <c r="D517" i="1"/>
  <c r="Q516" i="1"/>
  <c r="P516" i="1"/>
  <c r="O516" i="1"/>
  <c r="J516" i="1"/>
  <c r="D516" i="1"/>
  <c r="Q515" i="1"/>
  <c r="P515" i="1"/>
  <c r="O515" i="1"/>
  <c r="J515" i="1"/>
  <c r="D515" i="1"/>
  <c r="P514" i="1"/>
  <c r="O514" i="1"/>
  <c r="J514" i="1"/>
  <c r="D514" i="1"/>
  <c r="P513" i="1"/>
  <c r="O513" i="1"/>
  <c r="J513" i="1"/>
  <c r="D513" i="1"/>
  <c r="P512" i="1"/>
  <c r="O512" i="1"/>
  <c r="J512" i="1"/>
  <c r="D512" i="1"/>
  <c r="P511" i="1"/>
  <c r="O511" i="1"/>
  <c r="J511" i="1"/>
  <c r="D511" i="1"/>
  <c r="P510" i="1"/>
  <c r="O510" i="1"/>
  <c r="J510" i="1"/>
  <c r="D510" i="1"/>
  <c r="P509" i="1"/>
  <c r="O509" i="1"/>
  <c r="J509" i="1"/>
  <c r="D509" i="1"/>
  <c r="P508" i="1"/>
  <c r="O508" i="1"/>
  <c r="J508" i="1"/>
  <c r="D508" i="1"/>
  <c r="Q507" i="1"/>
  <c r="P507" i="1"/>
  <c r="O507" i="1"/>
  <c r="J507" i="1"/>
  <c r="D507" i="1"/>
  <c r="Q506" i="1"/>
  <c r="P506" i="1"/>
  <c r="O506" i="1"/>
  <c r="J506" i="1"/>
  <c r="D506" i="1"/>
  <c r="Q505" i="1"/>
  <c r="P505" i="1"/>
  <c r="O505" i="1"/>
  <c r="J505" i="1"/>
  <c r="D505" i="1"/>
  <c r="Q504" i="1"/>
  <c r="P504" i="1"/>
  <c r="O504" i="1"/>
  <c r="J504" i="1"/>
  <c r="D504" i="1"/>
  <c r="Q503" i="1"/>
  <c r="P503" i="1"/>
  <c r="O503" i="1"/>
  <c r="J503" i="1"/>
  <c r="D503" i="1"/>
  <c r="Q502" i="1"/>
  <c r="P502" i="1"/>
  <c r="O502" i="1"/>
  <c r="J502" i="1"/>
  <c r="D502" i="1"/>
  <c r="Q501" i="1"/>
  <c r="P501" i="1"/>
  <c r="O501" i="1"/>
  <c r="J501" i="1"/>
  <c r="D501" i="1"/>
  <c r="Q500" i="1"/>
  <c r="P500" i="1"/>
  <c r="O500" i="1"/>
  <c r="J500" i="1"/>
  <c r="D500" i="1"/>
  <c r="Q499" i="1"/>
  <c r="P499" i="1"/>
  <c r="O499" i="1"/>
  <c r="J499" i="1"/>
  <c r="D499" i="1"/>
  <c r="Q498" i="1"/>
  <c r="P498" i="1"/>
  <c r="O498" i="1"/>
  <c r="J498" i="1"/>
  <c r="D498" i="1"/>
  <c r="Q497" i="1"/>
  <c r="P497" i="1"/>
  <c r="O497" i="1"/>
  <c r="J497" i="1"/>
  <c r="D497" i="1"/>
  <c r="Q496" i="1"/>
  <c r="P496" i="1"/>
  <c r="O496" i="1"/>
  <c r="J496" i="1"/>
  <c r="D496" i="1"/>
  <c r="Q495" i="1"/>
  <c r="P495" i="1"/>
  <c r="O495" i="1"/>
  <c r="J495" i="1"/>
  <c r="D495" i="1"/>
  <c r="Q494" i="1"/>
  <c r="P494" i="1"/>
  <c r="O494" i="1"/>
  <c r="J494" i="1"/>
  <c r="D494" i="1"/>
  <c r="Q493" i="1"/>
  <c r="P493" i="1"/>
  <c r="O493" i="1"/>
  <c r="J493" i="1"/>
  <c r="D493" i="1"/>
  <c r="Q492" i="1"/>
  <c r="P492" i="1"/>
  <c r="O492" i="1"/>
  <c r="J492" i="1"/>
  <c r="D492" i="1"/>
  <c r="Q491" i="1"/>
  <c r="P491" i="1"/>
  <c r="O491" i="1"/>
  <c r="J491" i="1"/>
  <c r="D491" i="1"/>
  <c r="Q490" i="1"/>
  <c r="P490" i="1"/>
  <c r="O490" i="1"/>
  <c r="J490" i="1"/>
  <c r="D490" i="1"/>
  <c r="Q489" i="1"/>
  <c r="P489" i="1"/>
  <c r="O489" i="1"/>
  <c r="J489" i="1"/>
  <c r="D489" i="1"/>
  <c r="Q488" i="1"/>
  <c r="P488" i="1"/>
  <c r="O488" i="1"/>
  <c r="J488" i="1"/>
  <c r="D488" i="1"/>
  <c r="Q487" i="1"/>
  <c r="P487" i="1"/>
  <c r="O487" i="1"/>
  <c r="J487" i="1"/>
  <c r="D487" i="1"/>
  <c r="Q486" i="1"/>
  <c r="P486" i="1"/>
  <c r="O486" i="1"/>
  <c r="J486" i="1"/>
  <c r="D486" i="1"/>
  <c r="Q485" i="1"/>
  <c r="P485" i="1"/>
  <c r="O485" i="1"/>
  <c r="J485" i="1"/>
  <c r="D485" i="1"/>
  <c r="Q484" i="1"/>
  <c r="P484" i="1"/>
  <c r="O484" i="1"/>
  <c r="J484" i="1"/>
  <c r="D484" i="1"/>
  <c r="Q483" i="1"/>
  <c r="P483" i="1"/>
  <c r="O483" i="1"/>
  <c r="J483" i="1"/>
  <c r="D483" i="1"/>
  <c r="Q482" i="1"/>
  <c r="P482" i="1"/>
  <c r="O482" i="1"/>
  <c r="J482" i="1"/>
  <c r="D482" i="1"/>
  <c r="Q481" i="1"/>
  <c r="P481" i="1"/>
  <c r="O481" i="1"/>
  <c r="J481" i="1"/>
  <c r="D481" i="1"/>
  <c r="Q480" i="1"/>
  <c r="P480" i="1"/>
  <c r="O480" i="1"/>
  <c r="J480" i="1"/>
  <c r="D480" i="1"/>
  <c r="Q479" i="1"/>
  <c r="P479" i="1"/>
  <c r="O479" i="1"/>
  <c r="J479" i="1"/>
  <c r="D479" i="1"/>
  <c r="Q478" i="1"/>
  <c r="P478" i="1"/>
  <c r="O478" i="1"/>
  <c r="J478" i="1"/>
  <c r="D478" i="1"/>
  <c r="Q477" i="1"/>
  <c r="P477" i="1"/>
  <c r="O477" i="1"/>
  <c r="J477" i="1"/>
  <c r="D477" i="1"/>
  <c r="Q476" i="1"/>
  <c r="P476" i="1"/>
  <c r="O476" i="1"/>
  <c r="J476" i="1"/>
  <c r="D476" i="1"/>
  <c r="Q475" i="1"/>
  <c r="P475" i="1"/>
  <c r="O475" i="1"/>
  <c r="J475" i="1"/>
  <c r="D475" i="1"/>
  <c r="Q474" i="1"/>
  <c r="P474" i="1"/>
  <c r="O474" i="1"/>
  <c r="J474" i="1"/>
  <c r="D474" i="1"/>
  <c r="Q473" i="1"/>
  <c r="P473" i="1"/>
  <c r="O473" i="1"/>
  <c r="J473" i="1"/>
  <c r="D473" i="1"/>
  <c r="Q472" i="1"/>
  <c r="P472" i="1"/>
  <c r="O472" i="1"/>
  <c r="J472" i="1"/>
  <c r="D472" i="1"/>
  <c r="Q471" i="1"/>
  <c r="P471" i="1"/>
  <c r="O471" i="1"/>
  <c r="J471" i="1"/>
  <c r="D471" i="1"/>
  <c r="Q470" i="1"/>
  <c r="P470" i="1"/>
  <c r="O470" i="1"/>
  <c r="J470" i="1"/>
  <c r="D470" i="1"/>
  <c r="Q469" i="1"/>
  <c r="P469" i="1"/>
  <c r="O469" i="1"/>
  <c r="J469" i="1"/>
  <c r="D469" i="1"/>
  <c r="Q468" i="1"/>
  <c r="P468" i="1"/>
  <c r="O468" i="1"/>
  <c r="J468" i="1"/>
  <c r="D468" i="1"/>
  <c r="Q467" i="1"/>
  <c r="P467" i="1"/>
  <c r="O467" i="1"/>
  <c r="J467" i="1"/>
  <c r="D467" i="1"/>
  <c r="Q466" i="1"/>
  <c r="P466" i="1"/>
  <c r="O466" i="1"/>
  <c r="J466" i="1"/>
  <c r="D466" i="1"/>
  <c r="Q465" i="1"/>
  <c r="P465" i="1"/>
  <c r="O465" i="1"/>
  <c r="J465" i="1"/>
  <c r="D465" i="1"/>
  <c r="Q464" i="1"/>
  <c r="P464" i="1"/>
  <c r="O464" i="1"/>
  <c r="J464" i="1"/>
  <c r="D464" i="1"/>
  <c r="Q463" i="1"/>
  <c r="P463" i="1"/>
  <c r="O463" i="1"/>
  <c r="J463" i="1"/>
  <c r="D463" i="1"/>
  <c r="Q462" i="1"/>
  <c r="P462" i="1"/>
  <c r="O462" i="1"/>
  <c r="J462" i="1"/>
  <c r="D462" i="1"/>
  <c r="Q461" i="1"/>
  <c r="P461" i="1"/>
  <c r="O461" i="1"/>
  <c r="J461" i="1"/>
  <c r="D461" i="1"/>
  <c r="Q460" i="1"/>
  <c r="P460" i="1"/>
  <c r="O460" i="1"/>
  <c r="J460" i="1"/>
  <c r="D460" i="1"/>
  <c r="Q459" i="1"/>
  <c r="P459" i="1"/>
  <c r="O459" i="1"/>
  <c r="J459" i="1"/>
  <c r="D459" i="1"/>
  <c r="Q458" i="1"/>
  <c r="P458" i="1"/>
  <c r="O458" i="1"/>
  <c r="J458" i="1"/>
  <c r="D458" i="1"/>
  <c r="Q457" i="1"/>
  <c r="P457" i="1"/>
  <c r="O457" i="1"/>
  <c r="J457" i="1"/>
  <c r="D457" i="1"/>
  <c r="Q456" i="1"/>
  <c r="P456" i="1"/>
  <c r="O456" i="1"/>
  <c r="J456" i="1"/>
  <c r="D456" i="1"/>
  <c r="Q455" i="1"/>
  <c r="P455" i="1"/>
  <c r="O455" i="1"/>
  <c r="J455" i="1"/>
  <c r="D455" i="1"/>
  <c r="Q454" i="1"/>
  <c r="P454" i="1"/>
  <c r="O454" i="1"/>
  <c r="J454" i="1"/>
  <c r="D454" i="1"/>
  <c r="Q453" i="1"/>
  <c r="P453" i="1"/>
  <c r="O453" i="1"/>
  <c r="J453" i="1"/>
  <c r="D453" i="1"/>
  <c r="Q452" i="1"/>
  <c r="P452" i="1"/>
  <c r="O452" i="1"/>
  <c r="J452" i="1"/>
  <c r="D452" i="1"/>
  <c r="Q451" i="1"/>
  <c r="P451" i="1"/>
  <c r="O451" i="1"/>
  <c r="J451" i="1"/>
  <c r="D451" i="1"/>
  <c r="Q450" i="1"/>
  <c r="P450" i="1"/>
  <c r="O450" i="1"/>
  <c r="J450" i="1"/>
  <c r="D450" i="1"/>
  <c r="Q449" i="1"/>
  <c r="P449" i="1"/>
  <c r="O449" i="1"/>
  <c r="J449" i="1"/>
  <c r="D449" i="1"/>
  <c r="Q448" i="1"/>
  <c r="P448" i="1"/>
  <c r="O448" i="1"/>
  <c r="J448" i="1"/>
  <c r="D448" i="1"/>
  <c r="Q447" i="1"/>
  <c r="P447" i="1"/>
  <c r="O447" i="1"/>
  <c r="J447" i="1"/>
  <c r="D447" i="1"/>
  <c r="Q446" i="1"/>
  <c r="P446" i="1"/>
  <c r="O446" i="1"/>
  <c r="J446" i="1"/>
  <c r="D446" i="1"/>
  <c r="Q445" i="1"/>
  <c r="P445" i="1"/>
  <c r="O445" i="1"/>
  <c r="J445" i="1"/>
  <c r="D445" i="1"/>
  <c r="Q444" i="1"/>
  <c r="P444" i="1"/>
  <c r="O444" i="1"/>
  <c r="J444" i="1"/>
  <c r="D444" i="1"/>
  <c r="Q443" i="1"/>
  <c r="P443" i="1"/>
  <c r="O443" i="1"/>
  <c r="J443" i="1"/>
  <c r="D443" i="1"/>
  <c r="Q442" i="1"/>
  <c r="P442" i="1"/>
  <c r="O442" i="1"/>
  <c r="J442" i="1"/>
  <c r="D442" i="1"/>
  <c r="Q441" i="1"/>
  <c r="P441" i="1"/>
  <c r="O441" i="1"/>
  <c r="J441" i="1"/>
  <c r="D441" i="1"/>
  <c r="Q440" i="1"/>
  <c r="P440" i="1"/>
  <c r="O440" i="1"/>
  <c r="J440" i="1"/>
  <c r="D440" i="1"/>
  <c r="Q439" i="1"/>
  <c r="P439" i="1"/>
  <c r="O439" i="1"/>
  <c r="J439" i="1"/>
  <c r="D439" i="1"/>
  <c r="Q438" i="1"/>
  <c r="P438" i="1"/>
  <c r="O438" i="1"/>
  <c r="J438" i="1"/>
  <c r="D438" i="1"/>
  <c r="Q437" i="1"/>
  <c r="P437" i="1"/>
  <c r="O437" i="1"/>
  <c r="J437" i="1"/>
  <c r="D437" i="1"/>
  <c r="Q436" i="1"/>
  <c r="P436" i="1"/>
  <c r="O436" i="1"/>
  <c r="J436" i="1"/>
  <c r="D436" i="1"/>
  <c r="Q435" i="1"/>
  <c r="P435" i="1"/>
  <c r="O435" i="1"/>
  <c r="J435" i="1"/>
  <c r="D435" i="1"/>
  <c r="Q434" i="1"/>
  <c r="P434" i="1"/>
  <c r="O434" i="1"/>
  <c r="J434" i="1"/>
  <c r="D434" i="1"/>
  <c r="Q433" i="1"/>
  <c r="P433" i="1"/>
  <c r="O433" i="1"/>
  <c r="J433" i="1"/>
  <c r="D433" i="1"/>
  <c r="Q432" i="1"/>
  <c r="P432" i="1"/>
  <c r="O432" i="1"/>
  <c r="J432" i="1"/>
  <c r="D432" i="1"/>
  <c r="Q431" i="1"/>
  <c r="P431" i="1"/>
  <c r="O431" i="1"/>
  <c r="J431" i="1"/>
  <c r="D431" i="1"/>
  <c r="Q430" i="1"/>
  <c r="P430" i="1"/>
  <c r="O430" i="1"/>
  <c r="J430" i="1"/>
  <c r="D430" i="1"/>
  <c r="Q429" i="1"/>
  <c r="P429" i="1"/>
  <c r="O429" i="1"/>
  <c r="J429" i="1"/>
  <c r="D429" i="1"/>
  <c r="Q428" i="1"/>
  <c r="P428" i="1"/>
  <c r="O428" i="1"/>
  <c r="J428" i="1"/>
  <c r="D428" i="1"/>
  <c r="Q427" i="1"/>
  <c r="P427" i="1"/>
  <c r="O427" i="1"/>
  <c r="J427" i="1"/>
  <c r="D427" i="1"/>
  <c r="Q426" i="1"/>
  <c r="P426" i="1"/>
  <c r="O426" i="1"/>
  <c r="J426" i="1"/>
  <c r="D426" i="1"/>
  <c r="Q425" i="1"/>
  <c r="P425" i="1"/>
  <c r="O425" i="1"/>
  <c r="J425" i="1"/>
  <c r="D425" i="1"/>
  <c r="Q424" i="1"/>
  <c r="P424" i="1"/>
  <c r="O424" i="1"/>
  <c r="J424" i="1"/>
  <c r="D424" i="1"/>
  <c r="Q423" i="1"/>
  <c r="P423" i="1"/>
  <c r="O423" i="1"/>
  <c r="J423" i="1"/>
  <c r="D423" i="1"/>
  <c r="Q422" i="1"/>
  <c r="P422" i="1"/>
  <c r="O422" i="1"/>
  <c r="J422" i="1"/>
  <c r="D422" i="1"/>
  <c r="Q421" i="1"/>
  <c r="P421" i="1"/>
  <c r="O421" i="1"/>
  <c r="J421" i="1"/>
  <c r="D421" i="1"/>
  <c r="Q420" i="1"/>
  <c r="P420" i="1"/>
  <c r="O420" i="1"/>
  <c r="J420" i="1"/>
  <c r="D420" i="1"/>
  <c r="Q419" i="1"/>
  <c r="P419" i="1"/>
  <c r="O419" i="1"/>
  <c r="J419" i="1"/>
  <c r="D419" i="1"/>
  <c r="Q418" i="1"/>
  <c r="P418" i="1"/>
  <c r="O418" i="1"/>
  <c r="J418" i="1"/>
  <c r="D418" i="1"/>
  <c r="Q417" i="1"/>
  <c r="P417" i="1"/>
  <c r="O417" i="1"/>
  <c r="J417" i="1"/>
  <c r="D417" i="1"/>
  <c r="Q416" i="1"/>
  <c r="P416" i="1"/>
  <c r="O416" i="1"/>
  <c r="J416" i="1"/>
  <c r="D416" i="1"/>
  <c r="Q415" i="1"/>
  <c r="P415" i="1"/>
  <c r="O415" i="1"/>
  <c r="J415" i="1"/>
  <c r="D415" i="1"/>
  <c r="Q414" i="1"/>
  <c r="P414" i="1"/>
  <c r="O414" i="1"/>
  <c r="J414" i="1"/>
  <c r="D414" i="1"/>
  <c r="Q413" i="1"/>
  <c r="P413" i="1"/>
  <c r="O413" i="1"/>
  <c r="J413" i="1"/>
  <c r="D413" i="1"/>
  <c r="Q412" i="1"/>
  <c r="P412" i="1"/>
  <c r="O412" i="1"/>
  <c r="J412" i="1"/>
  <c r="D412" i="1"/>
  <c r="Q411" i="1"/>
  <c r="P411" i="1"/>
  <c r="O411" i="1"/>
  <c r="J411" i="1"/>
  <c r="D411" i="1"/>
  <c r="Q410" i="1"/>
  <c r="P410" i="1"/>
  <c r="O410" i="1"/>
  <c r="J410" i="1"/>
  <c r="D410" i="1"/>
  <c r="Q409" i="1"/>
  <c r="P409" i="1"/>
  <c r="O409" i="1"/>
  <c r="J409" i="1"/>
  <c r="D409" i="1"/>
  <c r="Q408" i="1"/>
  <c r="P408" i="1"/>
  <c r="O408" i="1"/>
  <c r="J408" i="1"/>
  <c r="D408" i="1"/>
  <c r="Q407" i="1"/>
  <c r="P407" i="1"/>
  <c r="O407" i="1"/>
  <c r="J407" i="1"/>
  <c r="D407" i="1"/>
  <c r="Q406" i="1"/>
  <c r="P406" i="1"/>
  <c r="O406" i="1"/>
  <c r="J406" i="1"/>
  <c r="D406" i="1"/>
  <c r="Q405" i="1"/>
  <c r="P405" i="1"/>
  <c r="O405" i="1"/>
  <c r="J405" i="1"/>
  <c r="D405" i="1"/>
  <c r="Q404" i="1"/>
  <c r="P404" i="1"/>
  <c r="O404" i="1"/>
  <c r="J404" i="1"/>
  <c r="D404" i="1"/>
  <c r="Q403" i="1"/>
  <c r="P403" i="1"/>
  <c r="O403" i="1"/>
  <c r="J403" i="1"/>
  <c r="D403" i="1"/>
  <c r="Q402" i="1"/>
  <c r="P402" i="1"/>
  <c r="O402" i="1"/>
  <c r="J402" i="1"/>
  <c r="D402" i="1"/>
  <c r="Q401" i="1"/>
  <c r="P401" i="1"/>
  <c r="O401" i="1"/>
  <c r="J401" i="1"/>
  <c r="D401" i="1"/>
  <c r="Q400" i="1"/>
  <c r="P400" i="1"/>
  <c r="O400" i="1"/>
  <c r="J400" i="1"/>
  <c r="D400" i="1"/>
  <c r="Q399" i="1"/>
  <c r="P399" i="1"/>
  <c r="O399" i="1"/>
  <c r="J399" i="1"/>
  <c r="D399" i="1"/>
  <c r="Q398" i="1"/>
  <c r="P398" i="1"/>
  <c r="O398" i="1"/>
  <c r="J398" i="1"/>
  <c r="D398" i="1"/>
  <c r="Q397" i="1"/>
  <c r="P397" i="1"/>
  <c r="O397" i="1"/>
  <c r="J397" i="1"/>
  <c r="D397" i="1"/>
  <c r="Q396" i="1"/>
  <c r="P396" i="1"/>
  <c r="O396" i="1"/>
  <c r="J396" i="1"/>
  <c r="D396" i="1"/>
  <c r="Q395" i="1"/>
  <c r="P395" i="1"/>
  <c r="O395" i="1"/>
  <c r="J395" i="1"/>
  <c r="D395" i="1"/>
  <c r="Q394" i="1"/>
  <c r="P394" i="1"/>
  <c r="O394" i="1"/>
  <c r="J394" i="1"/>
  <c r="D394" i="1"/>
  <c r="Q393" i="1"/>
  <c r="P393" i="1"/>
  <c r="O393" i="1"/>
  <c r="J393" i="1"/>
  <c r="D393" i="1"/>
  <c r="Q392" i="1"/>
  <c r="P392" i="1"/>
  <c r="O392" i="1"/>
  <c r="J392" i="1"/>
  <c r="D392" i="1"/>
  <c r="Q391" i="1"/>
  <c r="P391" i="1"/>
  <c r="O391" i="1"/>
  <c r="J391" i="1"/>
  <c r="D391" i="1"/>
  <c r="Q390" i="1"/>
  <c r="P390" i="1"/>
  <c r="O390" i="1"/>
  <c r="J390" i="1"/>
  <c r="D390" i="1"/>
  <c r="Q389" i="1"/>
  <c r="P389" i="1"/>
  <c r="O389" i="1"/>
  <c r="J389" i="1"/>
  <c r="D389" i="1"/>
  <c r="Q388" i="1"/>
  <c r="P388" i="1"/>
  <c r="O388" i="1"/>
  <c r="J388" i="1"/>
  <c r="D388" i="1"/>
  <c r="Q387" i="1"/>
  <c r="P387" i="1"/>
  <c r="O387" i="1"/>
  <c r="J387" i="1"/>
  <c r="D387" i="1"/>
  <c r="Q386" i="1"/>
  <c r="P386" i="1"/>
  <c r="O386" i="1"/>
  <c r="J386" i="1"/>
  <c r="D386" i="1"/>
  <c r="Q385" i="1"/>
  <c r="P385" i="1"/>
  <c r="O385" i="1"/>
  <c r="J385" i="1"/>
  <c r="D385" i="1"/>
  <c r="Q384" i="1"/>
  <c r="P384" i="1"/>
  <c r="O384" i="1"/>
  <c r="J384" i="1"/>
  <c r="D384" i="1"/>
  <c r="Q383" i="1"/>
  <c r="P383" i="1"/>
  <c r="O383" i="1"/>
  <c r="J383" i="1"/>
  <c r="D383" i="1"/>
  <c r="Q382" i="1"/>
  <c r="P382" i="1"/>
  <c r="O382" i="1"/>
  <c r="J382" i="1"/>
  <c r="D382" i="1"/>
  <c r="Q381" i="1"/>
  <c r="P381" i="1"/>
  <c r="O381" i="1"/>
  <c r="J381" i="1"/>
  <c r="D381" i="1"/>
  <c r="Q380" i="1"/>
  <c r="P380" i="1"/>
  <c r="O380" i="1"/>
  <c r="J380" i="1"/>
  <c r="D380" i="1"/>
  <c r="Q379" i="1"/>
  <c r="P379" i="1"/>
  <c r="O379" i="1"/>
  <c r="J379" i="1"/>
  <c r="D379" i="1"/>
  <c r="Q378" i="1"/>
  <c r="P378" i="1"/>
  <c r="O378" i="1"/>
  <c r="J378" i="1"/>
  <c r="D378" i="1"/>
  <c r="Q377" i="1"/>
  <c r="P377" i="1"/>
  <c r="O377" i="1"/>
  <c r="J377" i="1"/>
  <c r="D377" i="1"/>
  <c r="Q376" i="1"/>
  <c r="P376" i="1"/>
  <c r="O376" i="1"/>
  <c r="J376" i="1"/>
  <c r="D376" i="1"/>
  <c r="Q375" i="1"/>
  <c r="P375" i="1"/>
  <c r="O375" i="1"/>
  <c r="J375" i="1"/>
  <c r="D375" i="1"/>
  <c r="Q374" i="1"/>
  <c r="P374" i="1"/>
  <c r="O374" i="1"/>
  <c r="J374" i="1"/>
  <c r="D374" i="1"/>
  <c r="Q373" i="1"/>
  <c r="P373" i="1"/>
  <c r="O373" i="1"/>
  <c r="J373" i="1"/>
  <c r="D373" i="1"/>
  <c r="Q372" i="1"/>
  <c r="P372" i="1"/>
  <c r="O372" i="1"/>
  <c r="J372" i="1"/>
  <c r="D372" i="1"/>
  <c r="Q371" i="1"/>
  <c r="P371" i="1"/>
  <c r="O371" i="1"/>
  <c r="J371" i="1"/>
  <c r="D371" i="1"/>
  <c r="Q370" i="1"/>
  <c r="P370" i="1"/>
  <c r="O370" i="1"/>
  <c r="J370" i="1"/>
  <c r="D370" i="1"/>
  <c r="Q369" i="1"/>
  <c r="P369" i="1"/>
  <c r="O369" i="1"/>
  <c r="J369" i="1"/>
  <c r="D369" i="1"/>
  <c r="Q368" i="1"/>
  <c r="P368" i="1"/>
  <c r="O368" i="1"/>
  <c r="J368" i="1"/>
  <c r="D368" i="1"/>
  <c r="Q367" i="1"/>
  <c r="P367" i="1"/>
  <c r="O367" i="1"/>
  <c r="J367" i="1"/>
  <c r="D367" i="1"/>
  <c r="Q366" i="1"/>
  <c r="P366" i="1"/>
  <c r="O366" i="1"/>
  <c r="J366" i="1"/>
  <c r="D366" i="1"/>
  <c r="Q365" i="1"/>
  <c r="P365" i="1"/>
  <c r="O365" i="1"/>
  <c r="J365" i="1"/>
  <c r="D365" i="1"/>
  <c r="Q364" i="1"/>
  <c r="P364" i="1"/>
  <c r="O364" i="1"/>
  <c r="J364" i="1"/>
  <c r="D364" i="1"/>
  <c r="Q363" i="1"/>
  <c r="P363" i="1"/>
  <c r="O363" i="1"/>
  <c r="J363" i="1"/>
  <c r="D363" i="1"/>
  <c r="Q362" i="1"/>
  <c r="P362" i="1"/>
  <c r="O362" i="1"/>
  <c r="J362" i="1"/>
  <c r="D362" i="1"/>
  <c r="Q361" i="1"/>
  <c r="P361" i="1"/>
  <c r="O361" i="1"/>
  <c r="J361" i="1"/>
  <c r="D361" i="1"/>
  <c r="Q360" i="1"/>
  <c r="P360" i="1"/>
  <c r="O360" i="1"/>
  <c r="J360" i="1"/>
  <c r="D360" i="1"/>
  <c r="Q359" i="1"/>
  <c r="P359" i="1"/>
  <c r="O359" i="1"/>
  <c r="J359" i="1"/>
  <c r="D359" i="1"/>
  <c r="Q358" i="1"/>
  <c r="P358" i="1"/>
  <c r="O358" i="1"/>
  <c r="J358" i="1"/>
  <c r="D358" i="1"/>
  <c r="Q357" i="1"/>
  <c r="P357" i="1"/>
  <c r="O357" i="1"/>
  <c r="J357" i="1"/>
  <c r="D357" i="1"/>
  <c r="Q356" i="1"/>
  <c r="P356" i="1"/>
  <c r="O356" i="1"/>
  <c r="J356" i="1"/>
  <c r="D356" i="1"/>
  <c r="Q355" i="1"/>
  <c r="P355" i="1"/>
  <c r="O355" i="1"/>
  <c r="J355" i="1"/>
  <c r="D355" i="1"/>
  <c r="Q354" i="1"/>
  <c r="P354" i="1"/>
  <c r="O354" i="1"/>
  <c r="J354" i="1"/>
  <c r="D354" i="1"/>
  <c r="Q353" i="1"/>
  <c r="P353" i="1"/>
  <c r="O353" i="1"/>
  <c r="J353" i="1"/>
  <c r="D353" i="1"/>
  <c r="Q352" i="1"/>
  <c r="P352" i="1"/>
  <c r="O352" i="1"/>
  <c r="J352" i="1"/>
  <c r="D352" i="1"/>
  <c r="Q351" i="1"/>
  <c r="P351" i="1"/>
  <c r="O351" i="1"/>
  <c r="J351" i="1"/>
  <c r="D351" i="1"/>
  <c r="Q350" i="1"/>
  <c r="P350" i="1"/>
  <c r="O350" i="1"/>
  <c r="J350" i="1"/>
  <c r="D350" i="1"/>
  <c r="Q349" i="1"/>
  <c r="P349" i="1"/>
  <c r="O349" i="1"/>
  <c r="J349" i="1"/>
  <c r="D349" i="1"/>
  <c r="Q348" i="1"/>
  <c r="P348" i="1"/>
  <c r="O348" i="1"/>
  <c r="J348" i="1"/>
  <c r="D348" i="1"/>
  <c r="Q347" i="1"/>
  <c r="P347" i="1"/>
  <c r="O347" i="1"/>
  <c r="J347" i="1"/>
  <c r="D347" i="1"/>
  <c r="Q346" i="1"/>
  <c r="P346" i="1"/>
  <c r="O346" i="1"/>
  <c r="J346" i="1"/>
  <c r="D346" i="1"/>
  <c r="Q345" i="1"/>
  <c r="P345" i="1"/>
  <c r="O345" i="1"/>
  <c r="J345" i="1"/>
  <c r="D345" i="1"/>
  <c r="Q344" i="1"/>
  <c r="P344" i="1"/>
  <c r="O344" i="1"/>
  <c r="J344" i="1"/>
  <c r="D344" i="1"/>
  <c r="Q343" i="1"/>
  <c r="P343" i="1"/>
  <c r="O343" i="1"/>
  <c r="J343" i="1"/>
  <c r="D343" i="1"/>
  <c r="Q342" i="1"/>
  <c r="P342" i="1"/>
  <c r="O342" i="1"/>
  <c r="J342" i="1"/>
  <c r="D342" i="1"/>
  <c r="Q341" i="1"/>
  <c r="P341" i="1"/>
  <c r="O341" i="1"/>
  <c r="J341" i="1"/>
  <c r="D341" i="1"/>
  <c r="Q340" i="1"/>
  <c r="P340" i="1"/>
  <c r="O340" i="1"/>
  <c r="J340" i="1"/>
  <c r="D340" i="1"/>
  <c r="Q339" i="1"/>
  <c r="P339" i="1"/>
  <c r="O339" i="1"/>
  <c r="J339" i="1"/>
  <c r="D339" i="1"/>
  <c r="Q338" i="1"/>
  <c r="P338" i="1"/>
  <c r="O338" i="1"/>
  <c r="J338" i="1"/>
  <c r="D338" i="1"/>
  <c r="Q337" i="1"/>
  <c r="P337" i="1"/>
  <c r="O337" i="1"/>
  <c r="J337" i="1"/>
  <c r="D337" i="1"/>
  <c r="Q336" i="1"/>
  <c r="P336" i="1"/>
  <c r="O336" i="1"/>
  <c r="J336" i="1"/>
  <c r="D336" i="1"/>
  <c r="Q335" i="1"/>
  <c r="P335" i="1"/>
  <c r="O335" i="1"/>
  <c r="J335" i="1"/>
  <c r="D335" i="1"/>
  <c r="Q334" i="1"/>
  <c r="P334" i="1"/>
  <c r="O334" i="1"/>
  <c r="J334" i="1"/>
  <c r="D334" i="1"/>
  <c r="Q333" i="1"/>
  <c r="P333" i="1"/>
  <c r="O333" i="1"/>
  <c r="J333" i="1"/>
  <c r="D333" i="1"/>
  <c r="Q332" i="1"/>
  <c r="P332" i="1"/>
  <c r="O332" i="1"/>
  <c r="J332" i="1"/>
  <c r="D332" i="1"/>
  <c r="Q331" i="1"/>
  <c r="P331" i="1"/>
  <c r="O331" i="1"/>
  <c r="J331" i="1"/>
  <c r="D331" i="1"/>
  <c r="Q330" i="1"/>
  <c r="P330" i="1"/>
  <c r="O330" i="1"/>
  <c r="J330" i="1"/>
  <c r="D330" i="1"/>
  <c r="Q329" i="1"/>
  <c r="P329" i="1"/>
  <c r="O329" i="1"/>
  <c r="J329" i="1"/>
  <c r="D329" i="1"/>
  <c r="Q328" i="1"/>
  <c r="P328" i="1"/>
  <c r="O328" i="1"/>
  <c r="J328" i="1"/>
  <c r="D328" i="1"/>
  <c r="Q327" i="1"/>
  <c r="P327" i="1"/>
  <c r="O327" i="1"/>
  <c r="J327" i="1"/>
  <c r="D327" i="1"/>
  <c r="Q326" i="1"/>
  <c r="P326" i="1"/>
  <c r="O326" i="1"/>
  <c r="J326" i="1"/>
  <c r="D326" i="1"/>
  <c r="Q325" i="1"/>
  <c r="P325" i="1"/>
  <c r="O325" i="1"/>
  <c r="J325" i="1"/>
  <c r="D325" i="1"/>
  <c r="Q324" i="1"/>
  <c r="P324" i="1"/>
  <c r="O324" i="1"/>
  <c r="J324" i="1"/>
  <c r="D324" i="1"/>
  <c r="Q323" i="1"/>
  <c r="P323" i="1"/>
  <c r="O323" i="1"/>
  <c r="J323" i="1"/>
  <c r="D323" i="1"/>
  <c r="Q322" i="1"/>
  <c r="P322" i="1"/>
  <c r="O322" i="1"/>
  <c r="J322" i="1"/>
  <c r="D322" i="1"/>
  <c r="Q321" i="1"/>
  <c r="P321" i="1"/>
  <c r="O321" i="1"/>
  <c r="J321" i="1"/>
  <c r="D321" i="1"/>
  <c r="Q320" i="1"/>
  <c r="P320" i="1"/>
  <c r="O320" i="1"/>
  <c r="J320" i="1"/>
  <c r="D320" i="1"/>
  <c r="Q319" i="1"/>
  <c r="P319" i="1"/>
  <c r="O319" i="1"/>
  <c r="J319" i="1"/>
  <c r="D319" i="1"/>
  <c r="Q318" i="1"/>
  <c r="P318" i="1"/>
  <c r="O318" i="1"/>
  <c r="J318" i="1"/>
  <c r="D318" i="1"/>
  <c r="Q317" i="1"/>
  <c r="P317" i="1"/>
  <c r="O317" i="1"/>
  <c r="J317" i="1"/>
  <c r="D317" i="1"/>
  <c r="Q316" i="1"/>
  <c r="P316" i="1"/>
  <c r="O316" i="1"/>
  <c r="J316" i="1"/>
  <c r="D316" i="1"/>
  <c r="Q315" i="1"/>
  <c r="P315" i="1"/>
  <c r="O315" i="1"/>
  <c r="J315" i="1"/>
  <c r="D315" i="1"/>
  <c r="Q314" i="1"/>
  <c r="P314" i="1"/>
  <c r="O314" i="1"/>
  <c r="J314" i="1"/>
  <c r="D314" i="1"/>
  <c r="Q313" i="1"/>
  <c r="P313" i="1"/>
  <c r="O313" i="1"/>
  <c r="J313" i="1"/>
  <c r="D313" i="1"/>
  <c r="Q312" i="1"/>
  <c r="P312" i="1"/>
  <c r="O312" i="1"/>
  <c r="J312" i="1"/>
  <c r="D312" i="1"/>
  <c r="Q311" i="1"/>
  <c r="P311" i="1"/>
  <c r="O311" i="1"/>
  <c r="J311" i="1"/>
  <c r="D311" i="1"/>
  <c r="Q310" i="1"/>
  <c r="P310" i="1"/>
  <c r="O310" i="1"/>
  <c r="J310" i="1"/>
  <c r="D310" i="1"/>
  <c r="Q309" i="1"/>
  <c r="P309" i="1"/>
  <c r="O309" i="1"/>
  <c r="J309" i="1"/>
  <c r="D309" i="1"/>
  <c r="Q308" i="1"/>
  <c r="P308" i="1"/>
  <c r="O308" i="1"/>
  <c r="J308" i="1"/>
  <c r="D308" i="1"/>
  <c r="Q307" i="1"/>
  <c r="P307" i="1"/>
  <c r="O307" i="1"/>
  <c r="J307" i="1"/>
  <c r="D307" i="1"/>
  <c r="Q306" i="1"/>
  <c r="P306" i="1"/>
  <c r="O306" i="1"/>
  <c r="J306" i="1"/>
  <c r="D306" i="1"/>
  <c r="Q305" i="1"/>
  <c r="P305" i="1"/>
  <c r="O305" i="1"/>
  <c r="J305" i="1"/>
  <c r="D305" i="1"/>
  <c r="Q304" i="1"/>
  <c r="P304" i="1"/>
  <c r="O304" i="1"/>
  <c r="J304" i="1"/>
  <c r="D304" i="1"/>
  <c r="Q303" i="1"/>
  <c r="P303" i="1"/>
  <c r="O303" i="1"/>
  <c r="J303" i="1"/>
  <c r="D303" i="1"/>
  <c r="Q302" i="1"/>
  <c r="P302" i="1"/>
  <c r="O302" i="1"/>
  <c r="J302" i="1"/>
  <c r="D302" i="1"/>
  <c r="Q301" i="1"/>
  <c r="P301" i="1"/>
  <c r="O301" i="1"/>
  <c r="J301" i="1"/>
  <c r="D301" i="1"/>
  <c r="Q300" i="1"/>
  <c r="P300" i="1"/>
  <c r="O300" i="1"/>
  <c r="J300" i="1"/>
  <c r="D300" i="1"/>
  <c r="Q299" i="1"/>
  <c r="P299" i="1"/>
  <c r="O299" i="1"/>
  <c r="J299" i="1"/>
  <c r="D299" i="1"/>
  <c r="Q298" i="1"/>
  <c r="P298" i="1"/>
  <c r="O298" i="1"/>
  <c r="J298" i="1"/>
  <c r="D298" i="1"/>
  <c r="Q297" i="1"/>
  <c r="P297" i="1"/>
  <c r="O297" i="1"/>
  <c r="J297" i="1"/>
  <c r="D297" i="1"/>
  <c r="Q296" i="1"/>
  <c r="P296" i="1"/>
  <c r="O296" i="1"/>
  <c r="J296" i="1"/>
  <c r="D296" i="1"/>
  <c r="Q295" i="1"/>
  <c r="P295" i="1"/>
  <c r="O295" i="1"/>
  <c r="J295" i="1"/>
  <c r="D295" i="1"/>
  <c r="Q294" i="1"/>
  <c r="P294" i="1"/>
  <c r="O294" i="1"/>
  <c r="J294" i="1"/>
  <c r="D294" i="1"/>
  <c r="Q293" i="1"/>
  <c r="P293" i="1"/>
  <c r="O293" i="1"/>
  <c r="J293" i="1"/>
  <c r="D293" i="1"/>
  <c r="Q292" i="1"/>
  <c r="P292" i="1"/>
  <c r="O292" i="1"/>
  <c r="J292" i="1"/>
  <c r="D292" i="1"/>
  <c r="Q291" i="1"/>
  <c r="P291" i="1"/>
  <c r="O291" i="1"/>
  <c r="J291" i="1"/>
  <c r="D291" i="1"/>
  <c r="Q290" i="1"/>
  <c r="P290" i="1"/>
  <c r="O290" i="1"/>
  <c r="J290" i="1"/>
  <c r="D290" i="1"/>
  <c r="Q289" i="1"/>
  <c r="P289" i="1"/>
  <c r="O289" i="1"/>
  <c r="J289" i="1"/>
  <c r="D289" i="1"/>
  <c r="Q288" i="1"/>
  <c r="P288" i="1"/>
  <c r="O288" i="1"/>
  <c r="J288" i="1"/>
  <c r="D288" i="1"/>
  <c r="Q287" i="1"/>
  <c r="P287" i="1"/>
  <c r="O287" i="1"/>
  <c r="J287" i="1"/>
  <c r="D287" i="1"/>
  <c r="Q286" i="1"/>
  <c r="P286" i="1"/>
  <c r="O286" i="1"/>
  <c r="J286" i="1"/>
  <c r="D286" i="1"/>
  <c r="Q285" i="1"/>
  <c r="P285" i="1"/>
  <c r="O285" i="1"/>
  <c r="J285" i="1"/>
  <c r="D285" i="1"/>
  <c r="Q284" i="1"/>
  <c r="P284" i="1"/>
  <c r="O284" i="1"/>
  <c r="J284" i="1"/>
  <c r="D284" i="1"/>
  <c r="Q283" i="1"/>
  <c r="P283" i="1"/>
  <c r="O283" i="1"/>
  <c r="J283" i="1"/>
  <c r="D283" i="1"/>
  <c r="Q282" i="1"/>
  <c r="P282" i="1"/>
  <c r="O282" i="1"/>
  <c r="J282" i="1"/>
  <c r="D282" i="1"/>
  <c r="Q281" i="1"/>
  <c r="P281" i="1"/>
  <c r="O281" i="1"/>
  <c r="J281" i="1"/>
  <c r="D281" i="1"/>
  <c r="Q280" i="1"/>
  <c r="P280" i="1"/>
  <c r="O280" i="1"/>
  <c r="J280" i="1"/>
  <c r="D280" i="1"/>
  <c r="Q279" i="1"/>
  <c r="P279" i="1"/>
  <c r="O279" i="1"/>
  <c r="J279" i="1"/>
  <c r="D279" i="1"/>
  <c r="Q278" i="1"/>
  <c r="P278" i="1"/>
  <c r="O278" i="1"/>
  <c r="J278" i="1"/>
  <c r="D278" i="1"/>
  <c r="Q277" i="1"/>
  <c r="P277" i="1"/>
  <c r="O277" i="1"/>
  <c r="J277" i="1"/>
  <c r="D277" i="1"/>
  <c r="Q276" i="1"/>
  <c r="P276" i="1"/>
  <c r="O276" i="1"/>
  <c r="J276" i="1"/>
  <c r="D276" i="1"/>
  <c r="Q275" i="1"/>
  <c r="P275" i="1"/>
  <c r="O275" i="1"/>
  <c r="J275" i="1"/>
  <c r="D275" i="1"/>
  <c r="Q274" i="1"/>
  <c r="P274" i="1"/>
  <c r="O274" i="1"/>
  <c r="J274" i="1"/>
  <c r="D274" i="1"/>
  <c r="Q273" i="1"/>
  <c r="P273" i="1"/>
  <c r="O273" i="1"/>
  <c r="J273" i="1"/>
  <c r="D273" i="1"/>
  <c r="Q272" i="1"/>
  <c r="P272" i="1"/>
  <c r="O272" i="1"/>
  <c r="J272" i="1"/>
  <c r="D272" i="1"/>
  <c r="Q271" i="1"/>
  <c r="P271" i="1"/>
  <c r="O271" i="1"/>
  <c r="J271" i="1"/>
  <c r="D271" i="1"/>
  <c r="Q270" i="1"/>
  <c r="P270" i="1"/>
  <c r="O270" i="1"/>
  <c r="J270" i="1"/>
  <c r="D270" i="1"/>
  <c r="Q269" i="1"/>
  <c r="P269" i="1"/>
  <c r="O269" i="1"/>
  <c r="J269" i="1"/>
  <c r="D269" i="1"/>
  <c r="Q268" i="1"/>
  <c r="P268" i="1"/>
  <c r="O268" i="1"/>
  <c r="J268" i="1"/>
  <c r="D268" i="1"/>
  <c r="Q267" i="1"/>
  <c r="P267" i="1"/>
  <c r="O267" i="1"/>
  <c r="J267" i="1"/>
  <c r="D267" i="1"/>
  <c r="Q266" i="1"/>
  <c r="P266" i="1"/>
  <c r="O266" i="1"/>
  <c r="J266" i="1"/>
  <c r="D266" i="1"/>
  <c r="Q265" i="1"/>
  <c r="P265" i="1"/>
  <c r="O265" i="1"/>
  <c r="J265" i="1"/>
  <c r="D265" i="1"/>
  <c r="Q264" i="1"/>
  <c r="P264" i="1"/>
  <c r="O264" i="1"/>
  <c r="J264" i="1"/>
  <c r="D264" i="1"/>
  <c r="Q263" i="1"/>
  <c r="P263" i="1"/>
  <c r="O263" i="1"/>
  <c r="J263" i="1"/>
  <c r="D263" i="1"/>
  <c r="Q262" i="1"/>
  <c r="P262" i="1"/>
  <c r="O262" i="1"/>
  <c r="J262" i="1"/>
  <c r="D262" i="1"/>
  <c r="Q261" i="1"/>
  <c r="P261" i="1"/>
  <c r="O261" i="1"/>
  <c r="J261" i="1"/>
  <c r="D261" i="1"/>
  <c r="Q260" i="1"/>
  <c r="P260" i="1"/>
  <c r="O260" i="1"/>
  <c r="J260" i="1"/>
  <c r="D260" i="1"/>
  <c r="Q259" i="1"/>
  <c r="P259" i="1"/>
  <c r="O259" i="1"/>
  <c r="J259" i="1"/>
  <c r="D259" i="1"/>
  <c r="Q258" i="1"/>
  <c r="P258" i="1"/>
  <c r="O258" i="1"/>
  <c r="J258" i="1"/>
  <c r="D258" i="1"/>
  <c r="Q257" i="1"/>
  <c r="P257" i="1"/>
  <c r="O257" i="1"/>
  <c r="J257" i="1"/>
  <c r="D257" i="1"/>
  <c r="Q256" i="1"/>
  <c r="P256" i="1"/>
  <c r="O256" i="1"/>
  <c r="J256" i="1"/>
  <c r="D256" i="1"/>
  <c r="Q255" i="1"/>
  <c r="P255" i="1"/>
  <c r="O255" i="1"/>
  <c r="J255" i="1"/>
  <c r="D255" i="1"/>
  <c r="Q254" i="1"/>
  <c r="P254" i="1"/>
  <c r="O254" i="1"/>
  <c r="J254" i="1"/>
  <c r="D254" i="1"/>
  <c r="Q253" i="1"/>
  <c r="P253" i="1"/>
  <c r="O253" i="1"/>
  <c r="J253" i="1"/>
  <c r="D253" i="1"/>
  <c r="Q252" i="1"/>
  <c r="P252" i="1"/>
  <c r="O252" i="1"/>
  <c r="J252" i="1"/>
  <c r="D252" i="1"/>
  <c r="Q251" i="1"/>
  <c r="P251" i="1"/>
  <c r="O251" i="1"/>
  <c r="J251" i="1"/>
  <c r="D251" i="1"/>
  <c r="Q250" i="1"/>
  <c r="P250" i="1"/>
  <c r="O250" i="1"/>
  <c r="J250" i="1"/>
  <c r="D250" i="1"/>
  <c r="Q249" i="1"/>
  <c r="P249" i="1"/>
  <c r="O249" i="1"/>
  <c r="J249" i="1"/>
  <c r="D249" i="1"/>
  <c r="Q248" i="1"/>
  <c r="P248" i="1"/>
  <c r="O248" i="1"/>
  <c r="J248" i="1"/>
  <c r="D248" i="1"/>
  <c r="Q247" i="1"/>
  <c r="P247" i="1"/>
  <c r="O247" i="1"/>
  <c r="J247" i="1"/>
  <c r="D247" i="1"/>
  <c r="Q246" i="1"/>
  <c r="P246" i="1"/>
  <c r="O246" i="1"/>
  <c r="J246" i="1"/>
  <c r="D246" i="1"/>
  <c r="Q245" i="1"/>
  <c r="P245" i="1"/>
  <c r="O245" i="1"/>
  <c r="J245" i="1"/>
  <c r="D245" i="1"/>
  <c r="Q244" i="1"/>
  <c r="P244" i="1"/>
  <c r="O244" i="1"/>
  <c r="J244" i="1"/>
  <c r="D244" i="1"/>
  <c r="Q243" i="1"/>
  <c r="P243" i="1"/>
  <c r="O243" i="1"/>
  <c r="J243" i="1"/>
  <c r="D243" i="1"/>
  <c r="Q242" i="1"/>
  <c r="P242" i="1"/>
  <c r="O242" i="1"/>
  <c r="J242" i="1"/>
  <c r="D242" i="1"/>
  <c r="Q241" i="1"/>
  <c r="P241" i="1"/>
  <c r="O241" i="1"/>
  <c r="J241" i="1"/>
  <c r="D241" i="1"/>
  <c r="Q240" i="1"/>
  <c r="P240" i="1"/>
  <c r="O240" i="1"/>
  <c r="J240" i="1"/>
  <c r="D240" i="1"/>
  <c r="Q239" i="1"/>
  <c r="P239" i="1"/>
  <c r="O239" i="1"/>
  <c r="J239" i="1"/>
  <c r="D239" i="1"/>
  <c r="Q238" i="1"/>
  <c r="P238" i="1"/>
  <c r="O238" i="1"/>
  <c r="J238" i="1"/>
  <c r="D238" i="1"/>
  <c r="Q237" i="1"/>
  <c r="P237" i="1"/>
  <c r="O237" i="1"/>
  <c r="J237" i="1"/>
  <c r="D237" i="1"/>
  <c r="Q236" i="1"/>
  <c r="P236" i="1"/>
  <c r="O236" i="1"/>
  <c r="J236" i="1"/>
  <c r="D236" i="1"/>
  <c r="Q235" i="1"/>
  <c r="P235" i="1"/>
  <c r="O235" i="1"/>
  <c r="J235" i="1"/>
  <c r="D235" i="1"/>
  <c r="Q234" i="1"/>
  <c r="P234" i="1"/>
  <c r="O234" i="1"/>
  <c r="J234" i="1"/>
  <c r="D234" i="1"/>
  <c r="Q233" i="1"/>
  <c r="P233" i="1"/>
  <c r="O233" i="1"/>
  <c r="J233" i="1"/>
  <c r="D233" i="1"/>
  <c r="Q232" i="1"/>
  <c r="P232" i="1"/>
  <c r="O232" i="1"/>
  <c r="J232" i="1"/>
  <c r="D232" i="1"/>
  <c r="Q231" i="1"/>
  <c r="P231" i="1"/>
  <c r="O231" i="1"/>
  <c r="J231" i="1"/>
  <c r="D231" i="1"/>
  <c r="Q230" i="1"/>
  <c r="P230" i="1"/>
  <c r="O230" i="1"/>
  <c r="J230" i="1"/>
  <c r="D230" i="1"/>
  <c r="Q229" i="1"/>
  <c r="P229" i="1"/>
  <c r="O229" i="1"/>
  <c r="J229" i="1"/>
  <c r="D229" i="1"/>
  <c r="Q228" i="1"/>
  <c r="P228" i="1"/>
  <c r="O228" i="1"/>
  <c r="J228" i="1"/>
  <c r="D228" i="1"/>
  <c r="Q227" i="1"/>
  <c r="P227" i="1"/>
  <c r="O227" i="1"/>
  <c r="J227" i="1"/>
  <c r="D227" i="1"/>
  <c r="Q226" i="1"/>
  <c r="P226" i="1"/>
  <c r="O226" i="1"/>
  <c r="J226" i="1"/>
  <c r="D226" i="1"/>
  <c r="Q225" i="1"/>
  <c r="P225" i="1"/>
  <c r="O225" i="1"/>
  <c r="J225" i="1"/>
  <c r="D225" i="1"/>
  <c r="Q224" i="1"/>
  <c r="P224" i="1"/>
  <c r="O224" i="1"/>
  <c r="J224" i="1"/>
  <c r="D224" i="1"/>
  <c r="Q223" i="1"/>
  <c r="P223" i="1"/>
  <c r="O223" i="1"/>
  <c r="J223" i="1"/>
  <c r="D223" i="1"/>
  <c r="Q222" i="1"/>
  <c r="P222" i="1"/>
  <c r="O222" i="1"/>
  <c r="J222" i="1"/>
  <c r="D222" i="1"/>
  <c r="Q221" i="1"/>
  <c r="P221" i="1"/>
  <c r="O221" i="1"/>
  <c r="J221" i="1"/>
  <c r="D221" i="1"/>
  <c r="Q220" i="1"/>
  <c r="P220" i="1"/>
  <c r="O220" i="1"/>
  <c r="J220" i="1"/>
  <c r="D220" i="1"/>
  <c r="Q219" i="1"/>
  <c r="P219" i="1"/>
  <c r="O219" i="1"/>
  <c r="J219" i="1"/>
  <c r="D219" i="1"/>
  <c r="Q218" i="1"/>
  <c r="P218" i="1"/>
  <c r="O218" i="1"/>
  <c r="J218" i="1"/>
  <c r="D218" i="1"/>
  <c r="Q217" i="1"/>
  <c r="P217" i="1"/>
  <c r="O217" i="1"/>
  <c r="J217" i="1"/>
  <c r="D217" i="1"/>
  <c r="Q216" i="1"/>
  <c r="P216" i="1"/>
  <c r="O216" i="1"/>
  <c r="J216" i="1"/>
  <c r="D216" i="1"/>
  <c r="Q215" i="1"/>
  <c r="P215" i="1"/>
  <c r="O215" i="1"/>
  <c r="J215" i="1"/>
  <c r="D215" i="1"/>
  <c r="Q214" i="1"/>
  <c r="P214" i="1"/>
  <c r="O214" i="1"/>
  <c r="J214" i="1"/>
  <c r="D214" i="1"/>
  <c r="Q213" i="1"/>
  <c r="P213" i="1"/>
  <c r="O213" i="1"/>
  <c r="J213" i="1"/>
  <c r="D213" i="1"/>
  <c r="Q212" i="1"/>
  <c r="P212" i="1"/>
  <c r="O212" i="1"/>
  <c r="J212" i="1"/>
  <c r="D212" i="1"/>
  <c r="Q211" i="1"/>
  <c r="P211" i="1"/>
  <c r="O211" i="1"/>
  <c r="J211" i="1"/>
  <c r="D211" i="1"/>
  <c r="Q210" i="1"/>
  <c r="P210" i="1"/>
  <c r="O210" i="1"/>
  <c r="J210" i="1"/>
  <c r="D210" i="1"/>
  <c r="Q209" i="1"/>
  <c r="P209" i="1"/>
  <c r="O209" i="1"/>
  <c r="J209" i="1"/>
  <c r="D209" i="1"/>
  <c r="Q208" i="1"/>
  <c r="P208" i="1"/>
  <c r="O208" i="1"/>
  <c r="J208" i="1"/>
  <c r="D208" i="1"/>
  <c r="Q207" i="1"/>
  <c r="P207" i="1"/>
  <c r="O207" i="1"/>
  <c r="J207" i="1"/>
  <c r="D207" i="1"/>
  <c r="Q206" i="1"/>
  <c r="P206" i="1"/>
  <c r="O206" i="1"/>
  <c r="J206" i="1"/>
  <c r="D206" i="1"/>
  <c r="Q205" i="1"/>
  <c r="P205" i="1"/>
  <c r="O205" i="1"/>
  <c r="J205" i="1"/>
  <c r="D205" i="1"/>
  <c r="Q204" i="1"/>
  <c r="P204" i="1"/>
  <c r="O204" i="1"/>
  <c r="J204" i="1"/>
  <c r="D204" i="1"/>
  <c r="Q203" i="1"/>
  <c r="P203" i="1"/>
  <c r="O203" i="1"/>
  <c r="J203" i="1"/>
  <c r="D203" i="1"/>
  <c r="Q202" i="1"/>
  <c r="P202" i="1"/>
  <c r="O202" i="1"/>
  <c r="J202" i="1"/>
  <c r="D202" i="1"/>
  <c r="Q201" i="1"/>
  <c r="P201" i="1"/>
  <c r="O201" i="1"/>
  <c r="J201" i="1"/>
  <c r="D201" i="1"/>
  <c r="Q200" i="1"/>
  <c r="P200" i="1"/>
  <c r="O200" i="1"/>
  <c r="J200" i="1"/>
  <c r="D200" i="1"/>
  <c r="Q199" i="1"/>
  <c r="P199" i="1"/>
  <c r="O199" i="1"/>
  <c r="J199" i="1"/>
  <c r="D199" i="1"/>
  <c r="Q198" i="1"/>
  <c r="P198" i="1"/>
  <c r="O198" i="1"/>
  <c r="J198" i="1"/>
  <c r="D198" i="1"/>
  <c r="Q197" i="1"/>
  <c r="P197" i="1"/>
  <c r="O197" i="1"/>
  <c r="J197" i="1"/>
  <c r="D197" i="1"/>
  <c r="Q196" i="1"/>
  <c r="P196" i="1"/>
  <c r="O196" i="1"/>
  <c r="J196" i="1"/>
  <c r="D196" i="1"/>
  <c r="Q195" i="1"/>
  <c r="P195" i="1"/>
  <c r="O195" i="1"/>
  <c r="J195" i="1"/>
  <c r="D195" i="1"/>
  <c r="Q194" i="1"/>
  <c r="P194" i="1"/>
  <c r="O194" i="1"/>
  <c r="J194" i="1"/>
  <c r="D194" i="1"/>
  <c r="Q193" i="1"/>
  <c r="P193" i="1"/>
  <c r="O193" i="1"/>
  <c r="J193" i="1"/>
  <c r="D193" i="1"/>
  <c r="Q192" i="1"/>
  <c r="P192" i="1"/>
  <c r="O192" i="1"/>
  <c r="J192" i="1"/>
  <c r="D192" i="1"/>
  <c r="Q191" i="1"/>
  <c r="P191" i="1"/>
  <c r="O191" i="1"/>
  <c r="J191" i="1"/>
  <c r="D191" i="1"/>
  <c r="Q190" i="1"/>
  <c r="P190" i="1"/>
  <c r="O190" i="1"/>
  <c r="J190" i="1"/>
  <c r="D190" i="1"/>
  <c r="Q189" i="1"/>
  <c r="P189" i="1"/>
  <c r="O189" i="1"/>
  <c r="J189" i="1"/>
  <c r="D189" i="1"/>
  <c r="Q188" i="1"/>
  <c r="P188" i="1"/>
  <c r="O188" i="1"/>
  <c r="J188" i="1"/>
  <c r="D188" i="1"/>
  <c r="Q187" i="1"/>
  <c r="P187" i="1"/>
  <c r="O187" i="1"/>
  <c r="J187" i="1"/>
  <c r="D187" i="1"/>
  <c r="Q186" i="1"/>
  <c r="P186" i="1"/>
  <c r="O186" i="1"/>
  <c r="J186" i="1"/>
  <c r="D186" i="1"/>
  <c r="Q185" i="1"/>
  <c r="P185" i="1"/>
  <c r="O185" i="1"/>
  <c r="J185" i="1"/>
  <c r="D185" i="1"/>
  <c r="Q184" i="1"/>
  <c r="P184" i="1"/>
  <c r="O184" i="1"/>
  <c r="J184" i="1"/>
  <c r="D184" i="1"/>
  <c r="Q183" i="1"/>
  <c r="P183" i="1"/>
  <c r="O183" i="1"/>
  <c r="J183" i="1"/>
  <c r="D183" i="1"/>
  <c r="Q182" i="1"/>
  <c r="P182" i="1"/>
  <c r="O182" i="1"/>
  <c r="J182" i="1"/>
  <c r="D182" i="1"/>
  <c r="Q181" i="1"/>
  <c r="P181" i="1"/>
  <c r="O181" i="1"/>
  <c r="J181" i="1"/>
  <c r="D181" i="1"/>
  <c r="Q180" i="1"/>
  <c r="P180" i="1"/>
  <c r="O180" i="1"/>
  <c r="J180" i="1"/>
  <c r="D180" i="1"/>
  <c r="Q179" i="1"/>
  <c r="P179" i="1"/>
  <c r="O179" i="1"/>
  <c r="J179" i="1"/>
  <c r="D179" i="1"/>
  <c r="Q178" i="1"/>
  <c r="P178" i="1"/>
  <c r="O178" i="1"/>
  <c r="J178" i="1"/>
  <c r="D178" i="1"/>
  <c r="Q177" i="1"/>
  <c r="P177" i="1"/>
  <c r="O177" i="1"/>
  <c r="J177" i="1"/>
  <c r="D177" i="1"/>
  <c r="Q176" i="1"/>
  <c r="P176" i="1"/>
  <c r="O176" i="1"/>
  <c r="J176" i="1"/>
  <c r="D176" i="1"/>
  <c r="Q175" i="1"/>
  <c r="P175" i="1"/>
  <c r="O175" i="1"/>
  <c r="J175" i="1"/>
  <c r="D175" i="1"/>
  <c r="Q174" i="1"/>
  <c r="P174" i="1"/>
  <c r="O174" i="1"/>
  <c r="J174" i="1"/>
  <c r="D174" i="1"/>
  <c r="Q173" i="1"/>
  <c r="P173" i="1"/>
  <c r="O173" i="1"/>
  <c r="J173" i="1"/>
  <c r="D173" i="1"/>
  <c r="Q172" i="1"/>
  <c r="P172" i="1"/>
  <c r="O172" i="1"/>
  <c r="J172" i="1"/>
  <c r="D172" i="1"/>
  <c r="Q171" i="1"/>
  <c r="P171" i="1"/>
  <c r="O171" i="1"/>
  <c r="J171" i="1"/>
  <c r="D171" i="1"/>
  <c r="Q170" i="1"/>
  <c r="P170" i="1"/>
  <c r="O170" i="1"/>
  <c r="J170" i="1"/>
  <c r="D170" i="1"/>
  <c r="Q169" i="1"/>
  <c r="P169" i="1"/>
  <c r="O169" i="1"/>
  <c r="J169" i="1"/>
  <c r="D169" i="1"/>
  <c r="Q168" i="1"/>
  <c r="P168" i="1"/>
  <c r="O168" i="1"/>
  <c r="J168" i="1"/>
  <c r="D168" i="1"/>
  <c r="Q167" i="1"/>
  <c r="P167" i="1"/>
  <c r="O167" i="1"/>
  <c r="J167" i="1"/>
  <c r="D167" i="1"/>
  <c r="Q166" i="1"/>
  <c r="P166" i="1"/>
  <c r="O166" i="1"/>
  <c r="J166" i="1"/>
  <c r="D166" i="1"/>
  <c r="Q165" i="1"/>
  <c r="P165" i="1"/>
  <c r="O165" i="1"/>
  <c r="J165" i="1"/>
  <c r="D165" i="1"/>
  <c r="Q164" i="1"/>
  <c r="P164" i="1"/>
  <c r="O164" i="1"/>
  <c r="J164" i="1"/>
  <c r="D164" i="1"/>
  <c r="Q163" i="1"/>
  <c r="P163" i="1"/>
  <c r="O163" i="1"/>
  <c r="J163" i="1"/>
  <c r="D163" i="1"/>
  <c r="Q162" i="1"/>
  <c r="P162" i="1"/>
  <c r="O162" i="1"/>
  <c r="J162" i="1"/>
  <c r="D162" i="1"/>
  <c r="Q161" i="1"/>
  <c r="P161" i="1"/>
  <c r="O161" i="1"/>
  <c r="J161" i="1"/>
  <c r="D161" i="1"/>
  <c r="Q160" i="1"/>
  <c r="P160" i="1"/>
  <c r="O160" i="1"/>
  <c r="J160" i="1"/>
  <c r="D160" i="1"/>
  <c r="Q159" i="1"/>
  <c r="P159" i="1"/>
  <c r="O159" i="1"/>
  <c r="J159" i="1"/>
  <c r="D159" i="1"/>
  <c r="Q158" i="1"/>
  <c r="P158" i="1"/>
  <c r="O158" i="1"/>
  <c r="J158" i="1"/>
  <c r="D158" i="1"/>
  <c r="Q157" i="1"/>
  <c r="P157" i="1"/>
  <c r="O157" i="1"/>
  <c r="J157" i="1"/>
  <c r="D157" i="1"/>
  <c r="Q156" i="1"/>
  <c r="P156" i="1"/>
  <c r="O156" i="1"/>
  <c r="J156" i="1"/>
  <c r="D156" i="1"/>
  <c r="Q155" i="1"/>
  <c r="P155" i="1"/>
  <c r="O155" i="1"/>
  <c r="J155" i="1"/>
  <c r="D155" i="1"/>
  <c r="Q154" i="1"/>
  <c r="P154" i="1"/>
  <c r="O154" i="1"/>
  <c r="J154" i="1"/>
  <c r="D154" i="1"/>
  <c r="Q153" i="1"/>
  <c r="P153" i="1"/>
  <c r="O153" i="1"/>
  <c r="J153" i="1"/>
  <c r="D153" i="1"/>
  <c r="Q152" i="1"/>
  <c r="P152" i="1"/>
  <c r="O152" i="1"/>
  <c r="J152" i="1"/>
  <c r="D152" i="1"/>
  <c r="Q151" i="1"/>
  <c r="P151" i="1"/>
  <c r="O151" i="1"/>
  <c r="J151" i="1"/>
  <c r="D151" i="1"/>
  <c r="Q150" i="1"/>
  <c r="P150" i="1"/>
  <c r="O150" i="1"/>
  <c r="J150" i="1"/>
  <c r="D150" i="1"/>
  <c r="Q149" i="1"/>
  <c r="P149" i="1"/>
  <c r="O149" i="1"/>
  <c r="J149" i="1"/>
  <c r="D149" i="1"/>
  <c r="Q148" i="1"/>
  <c r="P148" i="1"/>
  <c r="O148" i="1"/>
  <c r="J148" i="1"/>
  <c r="D148" i="1"/>
  <c r="Q147" i="1"/>
  <c r="P147" i="1"/>
  <c r="O147" i="1"/>
  <c r="J147" i="1"/>
  <c r="D147" i="1"/>
  <c r="Q146" i="1"/>
  <c r="P146" i="1"/>
  <c r="O146" i="1"/>
  <c r="J146" i="1"/>
  <c r="D146" i="1"/>
  <c r="Q145" i="1"/>
  <c r="P145" i="1"/>
  <c r="O145" i="1"/>
  <c r="J145" i="1"/>
  <c r="D145" i="1"/>
  <c r="Q144" i="1"/>
  <c r="P144" i="1"/>
  <c r="O144" i="1"/>
  <c r="J144" i="1"/>
  <c r="D144" i="1"/>
  <c r="Q143" i="1"/>
  <c r="P143" i="1"/>
  <c r="O143" i="1"/>
  <c r="J143" i="1"/>
  <c r="D143" i="1"/>
  <c r="Q142" i="1"/>
  <c r="P142" i="1"/>
  <c r="O142" i="1"/>
  <c r="J142" i="1"/>
  <c r="D142" i="1"/>
  <c r="Q141" i="1"/>
  <c r="P141" i="1"/>
  <c r="O141" i="1"/>
  <c r="J141" i="1"/>
  <c r="D141" i="1"/>
  <c r="Q140" i="1"/>
  <c r="P140" i="1"/>
  <c r="O140" i="1"/>
  <c r="J140" i="1"/>
  <c r="D140" i="1"/>
  <c r="Q139" i="1"/>
  <c r="P139" i="1"/>
  <c r="O139" i="1"/>
  <c r="J139" i="1"/>
  <c r="D139" i="1"/>
  <c r="Q138" i="1"/>
  <c r="P138" i="1"/>
  <c r="O138" i="1"/>
  <c r="J138" i="1"/>
  <c r="D138" i="1"/>
  <c r="Q137" i="1"/>
  <c r="P137" i="1"/>
  <c r="O137" i="1"/>
  <c r="J137" i="1"/>
  <c r="D137" i="1"/>
  <c r="Q136" i="1"/>
  <c r="P136" i="1"/>
  <c r="O136" i="1"/>
  <c r="J136" i="1"/>
  <c r="D136" i="1"/>
  <c r="Q135" i="1"/>
  <c r="P135" i="1"/>
  <c r="O135" i="1"/>
  <c r="J135" i="1"/>
  <c r="D135" i="1"/>
  <c r="Q134" i="1"/>
  <c r="P134" i="1"/>
  <c r="O134" i="1"/>
  <c r="J134" i="1"/>
  <c r="D134" i="1"/>
  <c r="Q133" i="1"/>
  <c r="P133" i="1"/>
  <c r="O133" i="1"/>
  <c r="J133" i="1"/>
  <c r="D133" i="1"/>
  <c r="Q132" i="1"/>
  <c r="P132" i="1"/>
  <c r="O132" i="1"/>
  <c r="J132" i="1"/>
  <c r="D132" i="1"/>
  <c r="Q131" i="1"/>
  <c r="P131" i="1"/>
  <c r="O131" i="1"/>
  <c r="J131" i="1"/>
  <c r="D131" i="1"/>
  <c r="Q130" i="1"/>
  <c r="P130" i="1"/>
  <c r="O130" i="1"/>
  <c r="J130" i="1"/>
  <c r="D130" i="1"/>
  <c r="Q129" i="1"/>
  <c r="P129" i="1"/>
  <c r="O129" i="1"/>
  <c r="J129" i="1"/>
  <c r="D129" i="1"/>
  <c r="Q128" i="1"/>
  <c r="P128" i="1"/>
  <c r="O128" i="1"/>
  <c r="J128" i="1"/>
  <c r="D128" i="1"/>
  <c r="Q127" i="1"/>
  <c r="P127" i="1"/>
  <c r="O127" i="1"/>
  <c r="J127" i="1"/>
  <c r="D127" i="1"/>
  <c r="Q126" i="1"/>
  <c r="P126" i="1"/>
  <c r="O126" i="1"/>
  <c r="J126" i="1"/>
  <c r="D126" i="1"/>
  <c r="Q125" i="1"/>
  <c r="P125" i="1"/>
  <c r="O125" i="1"/>
  <c r="J125" i="1"/>
  <c r="D125" i="1"/>
  <c r="Q124" i="1"/>
  <c r="P124" i="1"/>
  <c r="O124" i="1"/>
  <c r="J124" i="1"/>
  <c r="D124" i="1"/>
  <c r="Q123" i="1"/>
  <c r="P123" i="1"/>
  <c r="O123" i="1"/>
  <c r="J123" i="1"/>
  <c r="D123" i="1"/>
  <c r="Q122" i="1"/>
  <c r="P122" i="1"/>
  <c r="O122" i="1"/>
  <c r="J122" i="1"/>
  <c r="D122" i="1"/>
  <c r="Q121" i="1"/>
  <c r="P121" i="1"/>
  <c r="O121" i="1"/>
  <c r="J121" i="1"/>
  <c r="D121" i="1"/>
  <c r="Q120" i="1"/>
  <c r="P120" i="1"/>
  <c r="O120" i="1"/>
  <c r="J120" i="1"/>
  <c r="D120" i="1"/>
  <c r="Q119" i="1"/>
  <c r="P119" i="1"/>
  <c r="O119" i="1"/>
  <c r="J119" i="1"/>
  <c r="D119" i="1"/>
  <c r="Q118" i="1"/>
  <c r="P118" i="1"/>
  <c r="O118" i="1"/>
  <c r="J118" i="1"/>
  <c r="D118" i="1"/>
  <c r="Q117" i="1"/>
  <c r="P117" i="1"/>
  <c r="O117" i="1"/>
  <c r="J117" i="1"/>
  <c r="D117" i="1"/>
  <c r="Q116" i="1"/>
  <c r="P116" i="1"/>
  <c r="O116" i="1"/>
  <c r="J116" i="1"/>
  <c r="D116" i="1"/>
  <c r="Q115" i="1"/>
  <c r="P115" i="1"/>
  <c r="O115" i="1"/>
  <c r="J115" i="1"/>
  <c r="D115" i="1"/>
  <c r="Q114" i="1"/>
  <c r="P114" i="1"/>
  <c r="O114" i="1"/>
  <c r="J114" i="1"/>
  <c r="D114" i="1"/>
  <c r="Q113" i="1"/>
  <c r="P113" i="1"/>
  <c r="O113" i="1"/>
  <c r="J113" i="1"/>
  <c r="D113" i="1"/>
  <c r="Q112" i="1"/>
  <c r="P112" i="1"/>
  <c r="O112" i="1"/>
  <c r="J112" i="1"/>
  <c r="D112" i="1"/>
  <c r="Q111" i="1"/>
  <c r="P111" i="1"/>
  <c r="O111" i="1"/>
  <c r="J111" i="1"/>
  <c r="D111" i="1"/>
  <c r="Q110" i="1"/>
  <c r="P110" i="1"/>
  <c r="O110" i="1"/>
  <c r="J110" i="1"/>
  <c r="D110" i="1"/>
  <c r="Q109" i="1"/>
  <c r="P109" i="1"/>
  <c r="O109" i="1"/>
  <c r="J109" i="1"/>
  <c r="D109" i="1"/>
  <c r="Q108" i="1"/>
  <c r="P108" i="1"/>
  <c r="O108" i="1"/>
  <c r="J108" i="1"/>
  <c r="D108" i="1"/>
  <c r="Q107" i="1"/>
  <c r="P107" i="1"/>
  <c r="O107" i="1"/>
  <c r="J107" i="1"/>
  <c r="D107" i="1"/>
  <c r="Q106" i="1"/>
  <c r="P106" i="1"/>
  <c r="O106" i="1"/>
  <c r="J106" i="1"/>
  <c r="D106" i="1"/>
  <c r="Q105" i="1"/>
  <c r="P105" i="1"/>
  <c r="O105" i="1"/>
  <c r="J105" i="1"/>
  <c r="D105" i="1"/>
  <c r="Q104" i="1"/>
  <c r="P104" i="1"/>
  <c r="O104" i="1"/>
  <c r="J104" i="1"/>
  <c r="D104" i="1"/>
  <c r="Q103" i="1"/>
  <c r="P103" i="1"/>
  <c r="O103" i="1"/>
  <c r="J103" i="1"/>
  <c r="D103" i="1"/>
  <c r="Q102" i="1"/>
  <c r="P102" i="1"/>
  <c r="O102" i="1"/>
  <c r="J102" i="1"/>
  <c r="D102" i="1"/>
  <c r="Q101" i="1"/>
  <c r="P101" i="1"/>
  <c r="O101" i="1"/>
  <c r="J101" i="1"/>
  <c r="D101" i="1"/>
  <c r="Q100" i="1"/>
  <c r="P100" i="1"/>
  <c r="O100" i="1"/>
  <c r="J100" i="1"/>
  <c r="D100" i="1"/>
  <c r="Q99" i="1"/>
  <c r="P99" i="1"/>
  <c r="O99" i="1"/>
  <c r="J99" i="1"/>
  <c r="D99" i="1"/>
  <c r="Q98" i="1"/>
  <c r="P98" i="1"/>
  <c r="O98" i="1"/>
  <c r="J98" i="1"/>
  <c r="D98" i="1"/>
  <c r="Q97" i="1"/>
  <c r="P97" i="1"/>
  <c r="O97" i="1"/>
  <c r="J97" i="1"/>
  <c r="D97" i="1"/>
  <c r="Q96" i="1"/>
  <c r="P96" i="1"/>
  <c r="O96" i="1"/>
  <c r="J96" i="1"/>
  <c r="D96" i="1"/>
  <c r="Q95" i="1"/>
  <c r="P95" i="1"/>
  <c r="O95" i="1"/>
  <c r="J95" i="1"/>
  <c r="D95" i="1"/>
  <c r="Q94" i="1"/>
  <c r="P94" i="1"/>
  <c r="O94" i="1"/>
  <c r="J94" i="1"/>
  <c r="D94" i="1"/>
  <c r="Q93" i="1"/>
  <c r="P93" i="1"/>
  <c r="O93" i="1"/>
  <c r="J93" i="1"/>
  <c r="D93" i="1"/>
  <c r="Q92" i="1"/>
  <c r="P92" i="1"/>
  <c r="O92" i="1"/>
  <c r="J92" i="1"/>
  <c r="D92" i="1"/>
  <c r="Q91" i="1"/>
  <c r="P91" i="1"/>
  <c r="O91" i="1"/>
  <c r="J91" i="1"/>
  <c r="D91" i="1"/>
  <c r="Q90" i="1"/>
  <c r="P90" i="1"/>
  <c r="O90" i="1"/>
  <c r="J90" i="1"/>
  <c r="D90" i="1"/>
  <c r="Q89" i="1"/>
  <c r="P89" i="1"/>
  <c r="O89" i="1"/>
  <c r="J89" i="1"/>
  <c r="D89" i="1"/>
  <c r="Q88" i="1"/>
  <c r="P88" i="1"/>
  <c r="O88" i="1"/>
  <c r="J88" i="1"/>
  <c r="D88" i="1"/>
  <c r="Q87" i="1"/>
  <c r="P87" i="1"/>
  <c r="O87" i="1"/>
  <c r="J87" i="1"/>
  <c r="D87" i="1"/>
  <c r="Q86" i="1"/>
  <c r="P86" i="1"/>
  <c r="O86" i="1"/>
  <c r="J86" i="1"/>
  <c r="D86" i="1"/>
  <c r="Q85" i="1"/>
  <c r="P85" i="1"/>
  <c r="O85" i="1"/>
  <c r="J85" i="1"/>
  <c r="D85" i="1"/>
  <c r="Q84" i="1"/>
  <c r="P84" i="1"/>
  <c r="O84" i="1"/>
  <c r="J84" i="1"/>
  <c r="D84" i="1"/>
  <c r="Q83" i="1"/>
  <c r="P83" i="1"/>
  <c r="O83" i="1"/>
  <c r="J83" i="1"/>
  <c r="D83" i="1"/>
  <c r="Q82" i="1"/>
  <c r="P82" i="1"/>
  <c r="O82" i="1"/>
  <c r="J82" i="1"/>
  <c r="D82" i="1"/>
  <c r="Q81" i="1"/>
  <c r="P81" i="1"/>
  <c r="O81" i="1"/>
  <c r="J81" i="1"/>
  <c r="D81" i="1"/>
  <c r="Q80" i="1"/>
  <c r="P80" i="1"/>
  <c r="O80" i="1"/>
  <c r="J80" i="1"/>
  <c r="D80" i="1"/>
  <c r="Q79" i="1"/>
  <c r="P79" i="1"/>
  <c r="O79" i="1"/>
  <c r="J79" i="1"/>
  <c r="D79" i="1"/>
  <c r="Q78" i="1"/>
  <c r="P78" i="1"/>
  <c r="O78" i="1"/>
  <c r="J78" i="1"/>
  <c r="D78" i="1"/>
  <c r="Q77" i="1"/>
  <c r="P77" i="1"/>
  <c r="O77" i="1"/>
  <c r="J77" i="1"/>
  <c r="D77" i="1"/>
  <c r="Q76" i="1"/>
  <c r="P76" i="1"/>
  <c r="O76" i="1"/>
  <c r="J76" i="1"/>
  <c r="D76" i="1"/>
  <c r="Q75" i="1"/>
  <c r="P75" i="1"/>
  <c r="O75" i="1"/>
  <c r="J75" i="1"/>
  <c r="D75" i="1"/>
  <c r="Q74" i="1"/>
  <c r="P74" i="1"/>
  <c r="O74" i="1"/>
  <c r="J74" i="1"/>
  <c r="D74" i="1"/>
  <c r="Q73" i="1"/>
  <c r="P73" i="1"/>
  <c r="O73" i="1"/>
  <c r="J73" i="1"/>
  <c r="D73" i="1"/>
  <c r="Q72" i="1"/>
  <c r="P72" i="1"/>
  <c r="O72" i="1"/>
  <c r="J72" i="1"/>
  <c r="D72" i="1"/>
  <c r="Q71" i="1"/>
  <c r="P71" i="1"/>
  <c r="O71" i="1"/>
  <c r="J71" i="1"/>
  <c r="D71" i="1"/>
  <c r="Q70" i="1"/>
  <c r="P70" i="1"/>
  <c r="O70" i="1"/>
  <c r="J70" i="1"/>
  <c r="D70" i="1"/>
  <c r="Q69" i="1"/>
  <c r="P69" i="1"/>
  <c r="O69" i="1"/>
  <c r="J69" i="1"/>
  <c r="D69" i="1"/>
  <c r="Q68" i="1"/>
  <c r="P68" i="1"/>
  <c r="O68" i="1"/>
  <c r="J68" i="1"/>
  <c r="D68" i="1"/>
  <c r="Q67" i="1"/>
  <c r="P67" i="1"/>
  <c r="O67" i="1"/>
  <c r="J67" i="1"/>
  <c r="D67" i="1"/>
  <c r="Q66" i="1"/>
  <c r="P66" i="1"/>
  <c r="O66" i="1"/>
  <c r="J66" i="1"/>
  <c r="D66" i="1"/>
  <c r="Q65" i="1"/>
  <c r="P65" i="1"/>
  <c r="O65" i="1"/>
  <c r="J65" i="1"/>
  <c r="D65" i="1"/>
  <c r="Q64" i="1"/>
  <c r="P64" i="1"/>
  <c r="O64" i="1"/>
  <c r="J64" i="1"/>
  <c r="D64" i="1"/>
  <c r="Q63" i="1"/>
  <c r="P63" i="1"/>
  <c r="O63" i="1"/>
  <c r="J63" i="1"/>
  <c r="D63" i="1"/>
  <c r="Q62" i="1"/>
  <c r="P62" i="1"/>
  <c r="O62" i="1"/>
  <c r="J62" i="1"/>
  <c r="D62" i="1"/>
  <c r="Q61" i="1"/>
  <c r="P61" i="1"/>
  <c r="O61" i="1"/>
  <c r="J61" i="1"/>
  <c r="D61" i="1"/>
  <c r="Q60" i="1"/>
  <c r="P60" i="1"/>
  <c r="O60" i="1"/>
  <c r="J60" i="1"/>
  <c r="D60" i="1"/>
  <c r="Q59" i="1"/>
  <c r="P59" i="1"/>
  <c r="O59" i="1"/>
  <c r="J59" i="1"/>
  <c r="D59" i="1"/>
  <c r="Q58" i="1"/>
  <c r="P58" i="1"/>
  <c r="O58" i="1"/>
  <c r="J58" i="1"/>
  <c r="D58" i="1"/>
  <c r="Q57" i="1"/>
  <c r="P57" i="1"/>
  <c r="O57" i="1"/>
  <c r="J57" i="1"/>
  <c r="D57" i="1"/>
  <c r="Q56" i="1"/>
  <c r="P56" i="1"/>
  <c r="O56" i="1"/>
  <c r="J56" i="1"/>
  <c r="D56" i="1"/>
  <c r="Q55" i="1"/>
  <c r="P55" i="1"/>
  <c r="O55" i="1"/>
  <c r="J55" i="1"/>
  <c r="D55" i="1"/>
  <c r="Q54" i="1"/>
  <c r="P54" i="1"/>
  <c r="O54" i="1"/>
  <c r="J54" i="1"/>
  <c r="D54" i="1"/>
  <c r="Q53" i="1"/>
  <c r="P53" i="1"/>
  <c r="O53" i="1"/>
  <c r="J53" i="1"/>
  <c r="D53" i="1"/>
  <c r="Q52" i="1"/>
  <c r="P52" i="1"/>
  <c r="O52" i="1"/>
  <c r="J52" i="1"/>
  <c r="D52" i="1"/>
  <c r="Q51" i="1"/>
  <c r="P51" i="1"/>
  <c r="O51" i="1"/>
  <c r="J51" i="1"/>
  <c r="D51" i="1"/>
  <c r="Q50" i="1"/>
  <c r="P50" i="1"/>
  <c r="O50" i="1"/>
  <c r="J50" i="1"/>
  <c r="D50" i="1"/>
  <c r="Q49" i="1"/>
  <c r="P49" i="1"/>
  <c r="O49" i="1"/>
  <c r="J49" i="1"/>
  <c r="D49" i="1"/>
  <c r="Q48" i="1"/>
  <c r="P48" i="1"/>
  <c r="O48" i="1"/>
  <c r="J48" i="1"/>
  <c r="D48" i="1"/>
  <c r="Q47" i="1"/>
  <c r="P47" i="1"/>
  <c r="O47" i="1"/>
  <c r="J47" i="1"/>
  <c r="D47" i="1"/>
  <c r="Q46" i="1"/>
  <c r="P46" i="1"/>
  <c r="O46" i="1"/>
  <c r="J46" i="1"/>
  <c r="D46" i="1"/>
  <c r="Q45" i="1"/>
  <c r="P45" i="1"/>
  <c r="O45" i="1"/>
  <c r="J45" i="1"/>
  <c r="D45" i="1"/>
  <c r="Q44" i="1"/>
  <c r="P44" i="1"/>
  <c r="O44" i="1"/>
  <c r="J44" i="1"/>
  <c r="D44" i="1"/>
  <c r="Q43" i="1"/>
  <c r="P43" i="1"/>
  <c r="O43" i="1"/>
  <c r="J43" i="1"/>
  <c r="D43" i="1"/>
  <c r="Q42" i="1"/>
  <c r="P42" i="1"/>
  <c r="O42" i="1"/>
  <c r="J42" i="1"/>
  <c r="D42" i="1"/>
  <c r="Q41" i="1"/>
  <c r="P41" i="1"/>
  <c r="O41" i="1"/>
  <c r="J41" i="1"/>
  <c r="D41" i="1"/>
  <c r="Q40" i="1"/>
  <c r="P40" i="1"/>
  <c r="O40" i="1"/>
  <c r="J40" i="1"/>
  <c r="D40" i="1"/>
  <c r="Q39" i="1"/>
  <c r="P39" i="1"/>
  <c r="O39" i="1"/>
  <c r="J39" i="1"/>
  <c r="D39" i="1"/>
  <c r="Q38" i="1"/>
  <c r="P38" i="1"/>
  <c r="O38" i="1"/>
  <c r="J38" i="1"/>
  <c r="D38" i="1"/>
  <c r="Q37" i="1"/>
  <c r="P37" i="1"/>
  <c r="O37" i="1"/>
  <c r="J37" i="1"/>
  <c r="D37" i="1"/>
  <c r="Q36" i="1"/>
  <c r="P36" i="1"/>
  <c r="O36" i="1"/>
  <c r="J36" i="1"/>
  <c r="D36" i="1"/>
  <c r="Q35" i="1"/>
  <c r="P35" i="1"/>
  <c r="O35" i="1"/>
  <c r="J35" i="1"/>
  <c r="D35" i="1"/>
  <c r="Q34" i="1"/>
  <c r="P34" i="1"/>
  <c r="O34" i="1"/>
  <c r="J34" i="1"/>
  <c r="D34" i="1"/>
  <c r="Q33" i="1"/>
  <c r="P33" i="1"/>
  <c r="O33" i="1"/>
  <c r="J33" i="1"/>
  <c r="D33" i="1"/>
  <c r="Q32" i="1"/>
  <c r="P32" i="1"/>
  <c r="O32" i="1"/>
  <c r="J32" i="1"/>
  <c r="D32" i="1"/>
  <c r="Q31" i="1"/>
  <c r="P31" i="1"/>
  <c r="O31" i="1"/>
  <c r="J31" i="1"/>
  <c r="D31" i="1"/>
  <c r="Q30" i="1"/>
  <c r="P30" i="1"/>
  <c r="O30" i="1"/>
  <c r="J30" i="1"/>
  <c r="D30" i="1"/>
  <c r="Q29" i="1"/>
  <c r="P29" i="1"/>
  <c r="O29" i="1"/>
  <c r="J29" i="1"/>
  <c r="D29" i="1"/>
  <c r="Q28" i="1"/>
  <c r="P28" i="1"/>
  <c r="O28" i="1"/>
  <c r="J28" i="1"/>
  <c r="D28" i="1"/>
  <c r="Q27" i="1"/>
  <c r="P27" i="1"/>
  <c r="O27" i="1"/>
  <c r="J27" i="1"/>
  <c r="D27" i="1"/>
  <c r="Q26" i="1"/>
  <c r="P26" i="1"/>
  <c r="O26" i="1"/>
  <c r="J26" i="1"/>
  <c r="D26" i="1"/>
  <c r="Q25" i="1"/>
  <c r="P25" i="1"/>
  <c r="O25" i="1"/>
  <c r="J25" i="1"/>
  <c r="D25" i="1"/>
  <c r="Q24" i="1"/>
  <c r="P24" i="1"/>
  <c r="O24" i="1"/>
  <c r="J24" i="1"/>
  <c r="D24" i="1"/>
  <c r="Q23" i="1"/>
  <c r="P23" i="1"/>
  <c r="O23" i="1"/>
  <c r="J23" i="1"/>
  <c r="D23" i="1"/>
  <c r="Q22" i="1"/>
  <c r="P22" i="1"/>
  <c r="O22" i="1"/>
  <c r="J22" i="1"/>
  <c r="D22" i="1"/>
  <c r="Q21" i="1"/>
  <c r="P21" i="1"/>
  <c r="O21" i="1"/>
  <c r="J21" i="1"/>
  <c r="D21" i="1"/>
  <c r="Q20" i="1"/>
  <c r="P20" i="1"/>
  <c r="O20" i="1"/>
  <c r="J20" i="1"/>
  <c r="D20" i="1"/>
  <c r="Q19" i="1"/>
  <c r="P19" i="1"/>
  <c r="O19" i="1"/>
  <c r="J19" i="1"/>
  <c r="D19" i="1"/>
  <c r="Q18" i="1"/>
  <c r="P18" i="1"/>
  <c r="O18" i="1"/>
  <c r="J18" i="1"/>
  <c r="D18" i="1"/>
  <c r="Q17" i="1"/>
  <c r="P17" i="1"/>
  <c r="O17" i="1"/>
  <c r="J17" i="1"/>
  <c r="D17" i="1"/>
  <c r="Q16" i="1"/>
  <c r="P16" i="1"/>
  <c r="O16" i="1"/>
  <c r="J16" i="1"/>
  <c r="D16" i="1"/>
  <c r="Q15" i="1"/>
  <c r="P15" i="1"/>
  <c r="O15" i="1"/>
  <c r="J15" i="1"/>
  <c r="D15" i="1"/>
  <c r="Q14" i="1"/>
  <c r="P14" i="1"/>
  <c r="O14" i="1"/>
  <c r="J14" i="1"/>
  <c r="D14" i="1"/>
  <c r="Q13" i="1"/>
  <c r="P13" i="1"/>
  <c r="O13" i="1"/>
  <c r="J13" i="1"/>
  <c r="D13" i="1"/>
  <c r="Q12" i="1"/>
  <c r="P12" i="1"/>
  <c r="O12" i="1"/>
  <c r="J12" i="1"/>
  <c r="D12" i="1"/>
  <c r="Q11" i="1"/>
  <c r="P11" i="1"/>
  <c r="O11" i="1"/>
  <c r="J11" i="1"/>
  <c r="D11" i="1"/>
  <c r="Q10" i="1"/>
  <c r="P10" i="1"/>
  <c r="O10" i="1"/>
  <c r="J10" i="1"/>
  <c r="D10" i="1"/>
  <c r="Q9" i="1"/>
  <c r="P9" i="1"/>
  <c r="O9" i="1"/>
  <c r="J9" i="1"/>
  <c r="D9" i="1"/>
  <c r="Q8" i="1"/>
  <c r="P8" i="1"/>
  <c r="O8" i="1"/>
  <c r="J8" i="1"/>
  <c r="D8" i="1"/>
  <c r="Q7" i="1"/>
  <c r="P7" i="1"/>
  <c r="O7" i="1"/>
  <c r="J7" i="1"/>
  <c r="D7" i="1"/>
  <c r="V3" i="1"/>
  <c r="J5" i="1" l="1"/>
</calcChain>
</file>

<file path=xl/sharedStrings.xml><?xml version="1.0" encoding="utf-8"?>
<sst xmlns="http://schemas.openxmlformats.org/spreadsheetml/2006/main" count="50424" uniqueCount="5034">
  <si>
    <t>PEG RATE</t>
  </si>
  <si>
    <t>TOTAL PORT COLOMBIA</t>
  </si>
  <si>
    <t>TOTAL PORTFOLIO</t>
  </si>
  <si>
    <t>PAST DUE%</t>
  </si>
  <si>
    <t>RECEIVABLES</t>
  </si>
  <si>
    <t>TOTAL PAST DUE COLOMBIA</t>
  </si>
  <si>
    <t>TOTAL PAST DUE</t>
  </si>
  <si>
    <t>COMPANY_CODE</t>
  </si>
  <si>
    <t>CONTRACT_NUMBER</t>
  </si>
  <si>
    <t>CUSTOMER_NAME</t>
  </si>
  <si>
    <t>CUSTOMER_ACCOUNT_NUMBER</t>
  </si>
  <si>
    <t>DEALER</t>
  </si>
  <si>
    <t>Product</t>
  </si>
  <si>
    <t>NEW 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</si>
  <si>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</si>
  <si>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</si>
  <si>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</si>
  <si>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</si>
  <si>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</si>
  <si>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</si>
  <si>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</si>
  <si>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</si>
  <si>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</si>
  <si>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</si>
  <si>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</si>
  <si>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</si>
  <si>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</si>
  <si>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</si>
  <si>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</si>
  <si>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</si>
  <si>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Net Investment - USD</t>
  </si>
  <si>
    <t>USD 0</t>
  </si>
  <si>
    <t>USD31 - 60 DPD</t>
  </si>
  <si>
    <t>USD61 - 90 DPD</t>
  </si>
  <si>
    <t>USD91 - 120 DPD</t>
  </si>
  <si>
    <t>USD121+DPD</t>
  </si>
  <si>
    <t>Over 91 Days Still Accruing - USD</t>
  </si>
  <si>
    <t>Current But Modified - USD</t>
  </si>
  <si>
    <t>Non Accrual Amount - USD</t>
  </si>
  <si>
    <t>702</t>
  </si>
  <si>
    <t>702-1114CRR2</t>
  </si>
  <si>
    <t>CUSTOMER - RETAIL</t>
  </si>
  <si>
    <t>REGULAR</t>
  </si>
  <si>
    <t>LEGAL</t>
  </si>
  <si>
    <t>USD</t>
  </si>
  <si>
    <t>0.00</t>
  </si>
  <si>
    <t>1.00000</t>
  </si>
  <si>
    <t>$0.00</t>
  </si>
  <si>
    <t>702-1115CRR2</t>
  </si>
  <si>
    <t>702-1116AP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</si>
  <si>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</si>
  <si>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</si>
  <si>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</si>
  <si>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</si>
  <si>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</si>
  <si>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</si>
  <si>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</si>
  <si>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702-1125CRR2</t>
  </si>
  <si>
    <t>702-1126CRR2</t>
  </si>
  <si>
    <t>702-1127CRR2</t>
  </si>
  <si>
    <t>702-1170AP</t>
  </si>
  <si>
    <t>702-1171AP</t>
  </si>
  <si>
    <t>DEALER - RETAIL</t>
  </si>
  <si>
    <t>MXN</t>
  </si>
  <si>
    <t>.05023</t>
  </si>
  <si>
    <t>702-1191AP</t>
  </si>
  <si>
    <t>702-1192AP</t>
  </si>
  <si>
    <t>702-1196AP</t>
  </si>
  <si>
    <t>702-1197AP</t>
  </si>
  <si>
    <t>702-1198AP</t>
  </si>
  <si>
    <t>702-1200AP</t>
  </si>
  <si>
    <t>702-1213AP</t>
  </si>
  <si>
    <t>702-1231AP</t>
  </si>
  <si>
    <t>702-1233AP</t>
  </si>
  <si>
    <t>702-1234AP</t>
  </si>
  <si>
    <t>702-1238AP</t>
  </si>
  <si>
    <t>702-1240AP</t>
  </si>
  <si>
    <t>OP LEASE - CUSTOMER</t>
  </si>
  <si>
    <t>PCL NEGATIVO</t>
  </si>
  <si>
    <t>702-1242AP</t>
  </si>
  <si>
    <t>702-1244AP</t>
  </si>
  <si>
    <t>702-1658CD</t>
  </si>
  <si>
    <t>702-1734CRR2</t>
  </si>
  <si>
    <t>702-1852CRR2</t>
  </si>
  <si>
    <t>702-1959MA01CD</t>
  </si>
  <si>
    <t>702-1959MA02CD</t>
  </si>
  <si>
    <t>702-1959MA03CD</t>
  </si>
  <si>
    <t>702-2307CRR1</t>
  </si>
  <si>
    <t>702-2424CRR2</t>
  </si>
  <si>
    <t>702-2425CRR2</t>
  </si>
  <si>
    <t>702-2569NEFF</t>
  </si>
  <si>
    <t>702-2610CRR2</t>
  </si>
  <si>
    <t>702-2849CRR1</t>
  </si>
  <si>
    <t>702-2880CD</t>
  </si>
  <si>
    <t>702-30000020</t>
  </si>
  <si>
    <t>702-30000021</t>
  </si>
  <si>
    <t>702-30000024</t>
  </si>
  <si>
    <t>702-30000025</t>
  </si>
  <si>
    <t>702-30000026</t>
  </si>
  <si>
    <t>702-30000029-1</t>
  </si>
  <si>
    <t>702-30000031</t>
  </si>
  <si>
    <t>702-30000044-1</t>
  </si>
  <si>
    <t>702-30000045</t>
  </si>
  <si>
    <t>702-30000046</t>
  </si>
  <si>
    <t>702-30000048</t>
  </si>
  <si>
    <t>702-30000050</t>
  </si>
  <si>
    <t>702-30000056</t>
  </si>
  <si>
    <t>702-30000057</t>
  </si>
  <si>
    <t>702-30000059-1</t>
  </si>
  <si>
    <t>702-30000062-1</t>
  </si>
  <si>
    <t>702-30000063</t>
  </si>
  <si>
    <t>702-30000093</t>
  </si>
  <si>
    <t>702-30000095-1</t>
  </si>
  <si>
    <t>702-30000096</t>
  </si>
  <si>
    <t>702-30000099</t>
  </si>
  <si>
    <t>702-30000102</t>
  </si>
  <si>
    <t>702-30000114</t>
  </si>
  <si>
    <t>702-30000118</t>
  </si>
  <si>
    <t>702-30000120</t>
  </si>
  <si>
    <t>702-30000121</t>
  </si>
  <si>
    <t>702-30000122</t>
  </si>
  <si>
    <t>702-30000125</t>
  </si>
  <si>
    <t>702-30000145</t>
  </si>
  <si>
    <t>702-30000146</t>
  </si>
  <si>
    <t>702-30000165,</t>
  </si>
  <si>
    <t>702-30000176</t>
  </si>
  <si>
    <t>702-30000180</t>
  </si>
  <si>
    <t>702-30000183</t>
  </si>
  <si>
    <t>702-30000186</t>
  </si>
  <si>
    <t>702-30000187</t>
  </si>
  <si>
    <t>702-30000192</t>
  </si>
  <si>
    <t>702-30000193</t>
  </si>
  <si>
    <t>702-30000195</t>
  </si>
  <si>
    <t>702-30000196</t>
  </si>
  <si>
    <t>702-30000197</t>
  </si>
  <si>
    <t>702-30000199</t>
  </si>
  <si>
    <t>702-30000200</t>
  </si>
  <si>
    <t>702-30000201</t>
  </si>
  <si>
    <t>702-30000202</t>
  </si>
  <si>
    <t>702-30000203</t>
  </si>
  <si>
    <t>702-30000204</t>
  </si>
  <si>
    <t>702-30000205</t>
  </si>
  <si>
    <t>702-30000206</t>
  </si>
  <si>
    <t>702-30000207</t>
  </si>
  <si>
    <t>702-30000208</t>
  </si>
  <si>
    <t>702-30000209</t>
  </si>
  <si>
    <t>702-30000210</t>
  </si>
  <si>
    <t>702-30000211</t>
  </si>
  <si>
    <t>702-30000212</t>
  </si>
  <si>
    <t>702-30000213</t>
  </si>
  <si>
    <t>702-30000214</t>
  </si>
  <si>
    <t>702-30000215</t>
  </si>
  <si>
    <t>702-30000216</t>
  </si>
  <si>
    <t>702-30000217</t>
  </si>
  <si>
    <t>702-30000218</t>
  </si>
  <si>
    <t>702-30000219</t>
  </si>
  <si>
    <t>702-30000220</t>
  </si>
  <si>
    <t>702-30000223</t>
  </si>
  <si>
    <t>702-30000224</t>
  </si>
  <si>
    <t>702-30000225-079</t>
  </si>
  <si>
    <t>702-30000225-080</t>
  </si>
  <si>
    <t>702-30000225-090</t>
  </si>
  <si>
    <t>702-30000225-091</t>
  </si>
  <si>
    <t>702-30000225-092</t>
  </si>
  <si>
    <t>702-30000225-093</t>
  </si>
  <si>
    <t>702-30000225-094</t>
  </si>
  <si>
    <t>702-30000225-095</t>
  </si>
  <si>
    <t>702-30000225-096</t>
  </si>
  <si>
    <t>702-30000225-100</t>
  </si>
  <si>
    <t>702-30000225-101</t>
  </si>
  <si>
    <t>702-30000225-102</t>
  </si>
  <si>
    <t>702-30000225-103</t>
  </si>
  <si>
    <t>702-30000225-104</t>
  </si>
  <si>
    <t>702-30000225-106</t>
  </si>
  <si>
    <t>702-30000225-107</t>
  </si>
  <si>
    <t>702-30000225-108</t>
  </si>
  <si>
    <t>702-30000225-111</t>
  </si>
  <si>
    <t>702-30000225-113</t>
  </si>
  <si>
    <t>702-30000225-114</t>
  </si>
  <si>
    <t>702-30000225-116</t>
  </si>
  <si>
    <t>702-30000225-120</t>
  </si>
  <si>
    <t>702-30000225-124</t>
  </si>
  <si>
    <t>702-30000225-125</t>
  </si>
  <si>
    <t>702-30000225-126</t>
  </si>
  <si>
    <t>702-30000225-127</t>
  </si>
  <si>
    <t>702-30000225-129</t>
  </si>
  <si>
    <t>702-30000225-130</t>
  </si>
  <si>
    <t>702-30000225-131</t>
  </si>
  <si>
    <t>702-30000225-133</t>
  </si>
  <si>
    <t>702-30000225-134</t>
  </si>
  <si>
    <t>702-30000225-135</t>
  </si>
  <si>
    <t>702-30000225-136</t>
  </si>
  <si>
    <t>702-30000225-137</t>
  </si>
  <si>
    <t>702-30000225-138</t>
  </si>
  <si>
    <t>702-30000229</t>
  </si>
  <si>
    <t>702-30000231</t>
  </si>
  <si>
    <t>702-30000233</t>
  </si>
  <si>
    <t>702-30000235</t>
  </si>
  <si>
    <t>702-30000238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</si>
  <si>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</si>
  <si>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</si>
  <si>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</si>
  <si>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</si>
  <si>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</si>
  <si>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</si>
  <si>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</si>
  <si>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</si>
  <si>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</si>
  <si>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702-30000256</t>
  </si>
  <si>
    <t>702-30000262</t>
  </si>
  <si>
    <t>702-30000263</t>
  </si>
  <si>
    <t>702-30000271</t>
  </si>
  <si>
    <t>702-30000272</t>
  </si>
  <si>
    <t>702-30000277</t>
  </si>
  <si>
    <t>702-30000280</t>
  </si>
  <si>
    <t>702-30000286</t>
  </si>
  <si>
    <t>702-30000289-1</t>
  </si>
  <si>
    <t>702-30000294</t>
  </si>
  <si>
    <t>DEALER - WHOLESALE</t>
  </si>
  <si>
    <t>702-30000295</t>
  </si>
  <si>
    <t>702-30000299</t>
  </si>
  <si>
    <t>702-30000300</t>
  </si>
  <si>
    <t>702-30000303-1</t>
  </si>
  <si>
    <t>702-30000304</t>
  </si>
  <si>
    <t>702-30000307</t>
  </si>
  <si>
    <t>702-30000308</t>
  </si>
  <si>
    <t>702-30000309</t>
  </si>
  <si>
    <t>702-30000310</t>
  </si>
  <si>
    <t>702-30000312-1</t>
  </si>
  <si>
    <t>702-30000317</t>
  </si>
  <si>
    <t>702-30000318-1</t>
  </si>
  <si>
    <t>702-30000323</t>
  </si>
  <si>
    <t>702-30000326-1</t>
  </si>
  <si>
    <t>702-30000327</t>
  </si>
  <si>
    <t>702-30000328</t>
  </si>
  <si>
    <t>702-30000330</t>
  </si>
  <si>
    <t>702-30000334</t>
  </si>
  <si>
    <t>702-30000335</t>
  </si>
  <si>
    <t>702-30000337</t>
  </si>
  <si>
    <t>702-30000338-1</t>
  </si>
  <si>
    <t>702-30000340-1</t>
  </si>
  <si>
    <t>702-30000341</t>
  </si>
  <si>
    <t>702-30000342-1</t>
  </si>
  <si>
    <t>702-30000343-1</t>
  </si>
  <si>
    <t>702-30000344</t>
  </si>
  <si>
    <t>702-30000351</t>
  </si>
  <si>
    <t>702-30000360</t>
  </si>
  <si>
    <t>702-30000362</t>
  </si>
  <si>
    <t>702-30000364</t>
  </si>
  <si>
    <t>702-30000368</t>
  </si>
  <si>
    <t>702-30000377-1</t>
  </si>
  <si>
    <t>702-30000379</t>
  </si>
  <si>
    <t>702-30000384</t>
  </si>
  <si>
    <t>702-30000385</t>
  </si>
  <si>
    <t>702-30000396</t>
  </si>
  <si>
    <t>702-30000397</t>
  </si>
  <si>
    <t>702-30000398-1</t>
  </si>
  <si>
    <t>702-30000399</t>
  </si>
  <si>
    <t>702-30000403</t>
  </si>
  <si>
    <t>702-30000406</t>
  </si>
  <si>
    <t>702-30000412</t>
  </si>
  <si>
    <t>702-30000413-1</t>
  </si>
  <si>
    <t>702-30000415</t>
  </si>
  <si>
    <t>702-30000417-004</t>
  </si>
  <si>
    <t>702-30000418</t>
  </si>
  <si>
    <t>702-30000419</t>
  </si>
  <si>
    <t>702-30000420</t>
  </si>
  <si>
    <t>702-30000421</t>
  </si>
  <si>
    <t>702-30000422</t>
  </si>
  <si>
    <t>702-30000423</t>
  </si>
  <si>
    <t>702-30000424</t>
  </si>
  <si>
    <t>702-30000425</t>
  </si>
  <si>
    <t>702-30000426</t>
  </si>
  <si>
    <t>702-30000428</t>
  </si>
  <si>
    <t>702-30000430-1</t>
  </si>
  <si>
    <t>702-30000432</t>
  </si>
  <si>
    <t>702-30000434</t>
  </si>
  <si>
    <t>702-30000439</t>
  </si>
  <si>
    <t>702-30000440</t>
  </si>
  <si>
    <t>702-30000446</t>
  </si>
  <si>
    <t>702-30000448</t>
  </si>
  <si>
    <t>702-30000449</t>
  </si>
  <si>
    <t>702-30000457</t>
  </si>
  <si>
    <t>702-30000465</t>
  </si>
  <si>
    <t>702-30000466</t>
  </si>
  <si>
    <t>702-30000474-1</t>
  </si>
  <si>
    <t>702-30000476</t>
  </si>
  <si>
    <t>702-30000477-1</t>
  </si>
  <si>
    <t>702-30000481-1</t>
  </si>
  <si>
    <t>702-30000483</t>
  </si>
  <si>
    <t>702-30000485</t>
  </si>
  <si>
    <t>702-30000492</t>
  </si>
  <si>
    <t>702-30000496</t>
  </si>
  <si>
    <t>702-30000500</t>
  </si>
  <si>
    <t>702-30000503</t>
  </si>
  <si>
    <t>702-30000510</t>
  </si>
  <si>
    <t>702-30000512-1</t>
  </si>
  <si>
    <t>702-30000516</t>
  </si>
  <si>
    <t>702-30000517</t>
  </si>
  <si>
    <t>702-30000518</t>
  </si>
  <si>
    <t>702-30000519</t>
  </si>
  <si>
    <t>702-30000522</t>
  </si>
  <si>
    <t>702-30000527</t>
  </si>
  <si>
    <t>702-30000528</t>
  </si>
  <si>
    <t>702-30000533</t>
  </si>
  <si>
    <t>702-30000535</t>
  </si>
  <si>
    <t>702-30000536</t>
  </si>
  <si>
    <t>702-30000537-1</t>
  </si>
  <si>
    <t>702-30000541</t>
  </si>
  <si>
    <t>702-30000542</t>
  </si>
  <si>
    <t>702-30000544</t>
  </si>
  <si>
    <t>702-30000550</t>
  </si>
  <si>
    <t>702-30000551</t>
  </si>
  <si>
    <t>702-30000563-1</t>
  </si>
  <si>
    <t>702-30000564</t>
  </si>
  <si>
    <t>702-30000570</t>
  </si>
  <si>
    <t>702-30000576</t>
  </si>
  <si>
    <t>702-30000579-1</t>
  </si>
  <si>
    <t>702-30000580</t>
  </si>
  <si>
    <t>702-30000581</t>
  </si>
  <si>
    <t>702-30000582</t>
  </si>
  <si>
    <t>702-30000583</t>
  </si>
  <si>
    <t>702-30000586</t>
  </si>
  <si>
    <t>702-30000592</t>
  </si>
  <si>
    <t>702-30000597-1</t>
  </si>
  <si>
    <t>702-30000598</t>
  </si>
  <si>
    <t>702-30000615</t>
  </si>
  <si>
    <t>702-30000617</t>
  </si>
  <si>
    <t>702-30000627</t>
  </si>
  <si>
    <t>702-30000628-2</t>
  </si>
  <si>
    <t>702-30000631</t>
  </si>
  <si>
    <t>702-30000632</t>
  </si>
  <si>
    <t>702-30000633</t>
  </si>
  <si>
    <t>702-30000634</t>
  </si>
  <si>
    <t>702-30000636</t>
  </si>
  <si>
    <t>702-30000640</t>
  </si>
  <si>
    <t>702-30000641</t>
  </si>
  <si>
    <t>702-30000642</t>
  </si>
  <si>
    <t>702-30000643</t>
  </si>
  <si>
    <t>702-30000651</t>
  </si>
  <si>
    <t>702-30000652</t>
  </si>
  <si>
    <t>702-30000654</t>
  </si>
  <si>
    <t>702-30000657</t>
  </si>
  <si>
    <t>702-30000658</t>
  </si>
  <si>
    <t>702-30000659</t>
  </si>
  <si>
    <t>702-30000660</t>
  </si>
  <si>
    <t>702-30000663</t>
  </si>
  <si>
    <t>702-30000670</t>
  </si>
  <si>
    <t>702-30000678</t>
  </si>
  <si>
    <t>702-30000684-1</t>
  </si>
  <si>
    <t>702-30000690</t>
  </si>
  <si>
    <t>702-30000702</t>
  </si>
  <si>
    <t>702-30000706-1</t>
  </si>
  <si>
    <t>702-30000718</t>
  </si>
  <si>
    <t>702-30000721</t>
  </si>
  <si>
    <t>702-30000723</t>
  </si>
  <si>
    <t>702-30000726</t>
  </si>
  <si>
    <t>702-30000727</t>
  </si>
  <si>
    <t>702-30000729-003</t>
  </si>
  <si>
    <t>702-30000732</t>
  </si>
  <si>
    <t>702-30000735</t>
  </si>
  <si>
    <t>702-30000736</t>
  </si>
  <si>
    <t>702-30000742</t>
  </si>
  <si>
    <t>702-30000751</t>
  </si>
  <si>
    <t>702-30000775</t>
  </si>
  <si>
    <t>702-30000779</t>
  </si>
  <si>
    <t>702-30000782</t>
  </si>
  <si>
    <t>702-30000783</t>
  </si>
  <si>
    <t>702-30000784</t>
  </si>
  <si>
    <t>702-30000786-1</t>
  </si>
  <si>
    <t>702-30000790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</si>
  <si>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</si>
  <si>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</si>
  <si>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</si>
  <si>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</si>
  <si>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</si>
  <si>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</si>
  <si>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</si>
  <si>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</si>
  <si>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</si>
  <si>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</si>
  <si>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</si>
  <si>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</si>
  <si>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</si>
  <si>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</si>
  <si>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</si>
  <si>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</si>
  <si>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702-30000792</t>
  </si>
  <si>
    <t>702-30000798</t>
  </si>
  <si>
    <t>702-30000799</t>
  </si>
  <si>
    <t>702-30000801</t>
  </si>
  <si>
    <t>702-30000803</t>
  </si>
  <si>
    <t>702-30000804</t>
  </si>
  <si>
    <t>702-30000805</t>
  </si>
  <si>
    <t>702-30000806</t>
  </si>
  <si>
    <t>702-30000808</t>
  </si>
  <si>
    <t>702-30000809</t>
  </si>
  <si>
    <t>702-30000810</t>
  </si>
  <si>
    <t>702-30000812</t>
  </si>
  <si>
    <t>702-30000815</t>
  </si>
  <si>
    <t>702-30000817</t>
  </si>
  <si>
    <t>702-30000818</t>
  </si>
  <si>
    <t>702-30000821</t>
  </si>
  <si>
    <t>702-30000822</t>
  </si>
  <si>
    <t>702-30000824</t>
  </si>
  <si>
    <t>702-30000825-1</t>
  </si>
  <si>
    <t>702-30000828</t>
  </si>
  <si>
    <t>702-30000830</t>
  </si>
  <si>
    <t>702-30000831</t>
  </si>
  <si>
    <t>702-30000832</t>
  </si>
  <si>
    <t>702-30000833</t>
  </si>
  <si>
    <t>702-30000834</t>
  </si>
  <si>
    <t>702-30000836</t>
  </si>
  <si>
    <t>702-30000843</t>
  </si>
  <si>
    <t>702-30000847</t>
  </si>
  <si>
    <t>702-30000848</t>
  </si>
  <si>
    <t>702-30000856</t>
  </si>
  <si>
    <t>702-30000870</t>
  </si>
  <si>
    <t>702-30000874-1</t>
  </si>
  <si>
    <t>702-30000889-1</t>
  </si>
  <si>
    <t>702-30000895</t>
  </si>
  <si>
    <t>702-30000896</t>
  </si>
  <si>
    <t>702-30000900</t>
  </si>
  <si>
    <t>702-30000910-1</t>
  </si>
  <si>
    <t>702-30000913</t>
  </si>
  <si>
    <t>702-30000919</t>
  </si>
  <si>
    <t>702-30000921</t>
  </si>
  <si>
    <t>702-30000922</t>
  </si>
  <si>
    <t>702-30000923</t>
  </si>
  <si>
    <t>702-30000924</t>
  </si>
  <si>
    <t>702-30000926</t>
  </si>
  <si>
    <t>702-30000927</t>
  </si>
  <si>
    <t>702-30000930-1</t>
  </si>
  <si>
    <t>702-30000931</t>
  </si>
  <si>
    <t>702-30000932</t>
  </si>
  <si>
    <t>702-30000934</t>
  </si>
  <si>
    <t>702-30000937</t>
  </si>
  <si>
    <t>702-30000941</t>
  </si>
  <si>
    <t>702-30000942</t>
  </si>
  <si>
    <t>702-30000943</t>
  </si>
  <si>
    <t>702-30000945</t>
  </si>
  <si>
    <t>702-30000947</t>
  </si>
  <si>
    <t>702-30000948</t>
  </si>
  <si>
    <t>702-30000949</t>
  </si>
  <si>
    <t>702-30000950</t>
  </si>
  <si>
    <t>702-30000951</t>
  </si>
  <si>
    <t>702-30000952</t>
  </si>
  <si>
    <t>702-30000954</t>
  </si>
  <si>
    <t>702-30000955</t>
  </si>
  <si>
    <t>702-30000956</t>
  </si>
  <si>
    <t>702-30000966</t>
  </si>
  <si>
    <t>702-30000968</t>
  </si>
  <si>
    <t>702-30000969</t>
  </si>
  <si>
    <t>702-30000972</t>
  </si>
  <si>
    <t>702-30000973</t>
  </si>
  <si>
    <t>702-30000976</t>
  </si>
  <si>
    <t>702-30000977</t>
  </si>
  <si>
    <t>702-30000983</t>
  </si>
  <si>
    <t>702-30000985</t>
  </si>
  <si>
    <t>702-30000988</t>
  </si>
  <si>
    <t>702-30000990-1</t>
  </si>
  <si>
    <t>702-30001002</t>
  </si>
  <si>
    <t>702-30001004</t>
  </si>
  <si>
    <t>702-30001005</t>
  </si>
  <si>
    <t>702-30001014</t>
  </si>
  <si>
    <t>702-30001015</t>
  </si>
  <si>
    <t>702-30001016</t>
  </si>
  <si>
    <t>702-30001017</t>
  </si>
  <si>
    <t>702-30001018</t>
  </si>
  <si>
    <t>702-30001019</t>
  </si>
  <si>
    <t>702-30001020</t>
  </si>
  <si>
    <t>702-30001021</t>
  </si>
  <si>
    <t>702-30001022</t>
  </si>
  <si>
    <t>702-30001023</t>
  </si>
  <si>
    <t>702-30001024</t>
  </si>
  <si>
    <t>702-30001025</t>
  </si>
  <si>
    <t>702-30001026</t>
  </si>
  <si>
    <t>702-30001027</t>
  </si>
  <si>
    <t>702-30001028</t>
  </si>
  <si>
    <t>702-30001029</t>
  </si>
  <si>
    <t>702-30001030</t>
  </si>
  <si>
    <t>702-30001032</t>
  </si>
  <si>
    <t>702-30001033</t>
  </si>
  <si>
    <t>702-30001059-1</t>
  </si>
  <si>
    <t>702-30001066</t>
  </si>
  <si>
    <t>702-30001072</t>
  </si>
  <si>
    <t>702-30001074</t>
  </si>
  <si>
    <t>702-30001075</t>
  </si>
  <si>
    <t>702-30001077</t>
  </si>
  <si>
    <t>702-30001083</t>
  </si>
  <si>
    <t>702-30001084</t>
  </si>
  <si>
    <t>702-30001087</t>
  </si>
  <si>
    <t>702-30001088</t>
  </si>
  <si>
    <t>702-30001093</t>
  </si>
  <si>
    <t>702-30001103</t>
  </si>
  <si>
    <t>702-30001104</t>
  </si>
  <si>
    <t>702-30001105</t>
  </si>
  <si>
    <t>702-30001106</t>
  </si>
  <si>
    <t>702-30001108</t>
  </si>
  <si>
    <t>702-30001113</t>
  </si>
  <si>
    <t>702-30001114</t>
  </si>
  <si>
    <t>702-30001120</t>
  </si>
  <si>
    <t>702-30001121</t>
  </si>
  <si>
    <t>702-30001122</t>
  </si>
  <si>
    <t>702-30001123</t>
  </si>
  <si>
    <t>702-30001124</t>
  </si>
  <si>
    <t>702-30001125</t>
  </si>
  <si>
    <t>702-30001127</t>
  </si>
  <si>
    <t>702-30001128</t>
  </si>
  <si>
    <t>702-30001131</t>
  </si>
  <si>
    <t>702-30001132</t>
  </si>
  <si>
    <t>702-30001133</t>
  </si>
  <si>
    <t>702-30001134</t>
  </si>
  <si>
    <t>702-30001135</t>
  </si>
  <si>
    <t>702-30001139</t>
  </si>
  <si>
    <t>702-30001145</t>
  </si>
  <si>
    <t>702-30001146</t>
  </si>
  <si>
    <t>702-30001149</t>
  </si>
  <si>
    <t>702-30001150</t>
  </si>
  <si>
    <t>702-30001154</t>
  </si>
  <si>
    <t>702-30001155</t>
  </si>
  <si>
    <t>702-30001159</t>
  </si>
  <si>
    <t>702-30001161</t>
  </si>
  <si>
    <t>702-30001162</t>
  </si>
  <si>
    <t>702-30001168</t>
  </si>
  <si>
    <t>702-30001169</t>
  </si>
  <si>
    <t>702-30001171</t>
  </si>
  <si>
    <t>702-30001175</t>
  </si>
  <si>
    <t>702-30001177</t>
  </si>
  <si>
    <t>702-30001182</t>
  </si>
  <si>
    <t>702-30001190</t>
  </si>
  <si>
    <t>702-30001191</t>
  </si>
  <si>
    <t>702-30001192</t>
  </si>
  <si>
    <t>702-30001196</t>
  </si>
  <si>
    <t>702-30001198</t>
  </si>
  <si>
    <t>702-30001200</t>
  </si>
  <si>
    <t>702-30001206</t>
  </si>
  <si>
    <t>702-30001207</t>
  </si>
  <si>
    <t>702-30001208</t>
  </si>
  <si>
    <t>702-30001211</t>
  </si>
  <si>
    <t>702-30001213</t>
  </si>
  <si>
    <t>702-30001214</t>
  </si>
  <si>
    <t>702-30001215</t>
  </si>
  <si>
    <t>702-30001217</t>
  </si>
  <si>
    <t>702-30001218</t>
  </si>
  <si>
    <t>702-30001221</t>
  </si>
  <si>
    <t>702-30001224</t>
  </si>
  <si>
    <t>702-30001226-1</t>
  </si>
  <si>
    <t>702-30001228-1</t>
  </si>
  <si>
    <t>702-30001240-024</t>
  </si>
  <si>
    <t>702-30001240-025</t>
  </si>
  <si>
    <t>702-30001240-026</t>
  </si>
  <si>
    <t>702-30001240-027</t>
  </si>
  <si>
    <t>702-30001240-028</t>
  </si>
  <si>
    <t>702-30001240-029</t>
  </si>
  <si>
    <t>MEXICO</t>
  </si>
  <si>
    <t>702-30001240-030</t>
  </si>
  <si>
    <t>702-30001240-031</t>
  </si>
  <si>
    <t>702-30001240-032</t>
  </si>
  <si>
    <t>702-30001240-033</t>
  </si>
  <si>
    <t>702-30001240-034</t>
  </si>
  <si>
    <t>702-30001240-035</t>
  </si>
  <si>
    <t>702-30001245</t>
  </si>
  <si>
    <t>702-30001246</t>
  </si>
  <si>
    <t>702-30001247</t>
  </si>
  <si>
    <t>702-30001248</t>
  </si>
  <si>
    <t>702-30001249</t>
  </si>
  <si>
    <t>702-30001252</t>
  </si>
  <si>
    <t>702-30001253</t>
  </si>
  <si>
    <t>702-30001254</t>
  </si>
  <si>
    <t>702-30001255-004-1</t>
  </si>
  <si>
    <t>702-30001255-005-1</t>
  </si>
  <si>
    <t>702-30001256</t>
  </si>
  <si>
    <t>702-30001257</t>
  </si>
  <si>
    <t>702-30001258</t>
  </si>
  <si>
    <t>702-30001261</t>
  </si>
  <si>
    <t>702-30001262</t>
  </si>
  <si>
    <t>702-30001263</t>
  </si>
  <si>
    <t>702-30001270</t>
  </si>
  <si>
    <t>702-30001274</t>
  </si>
  <si>
    <t>702-30001275-1</t>
  </si>
  <si>
    <t>702-30001286</t>
  </si>
  <si>
    <t>702-30001288</t>
  </si>
  <si>
    <t>702-30001294</t>
  </si>
  <si>
    <t>702-30001298</t>
  </si>
  <si>
    <t>702-30001301</t>
  </si>
  <si>
    <t>702-30001302-1</t>
  </si>
  <si>
    <t>702-30001303</t>
  </si>
  <si>
    <t>702-30001307-1</t>
  </si>
  <si>
    <t>702-30001308</t>
  </si>
  <si>
    <t>702-30001312</t>
  </si>
  <si>
    <t>702-30001319</t>
  </si>
  <si>
    <t>702-30001320</t>
  </si>
  <si>
    <t>702-30001329</t>
  </si>
  <si>
    <t>702-30001330</t>
  </si>
  <si>
    <t>702-30001336</t>
  </si>
  <si>
    <t>702-30001347</t>
  </si>
  <si>
    <t>702-30001352</t>
  </si>
  <si>
    <t>702-30001353</t>
  </si>
  <si>
    <t>702-30001354</t>
  </si>
  <si>
    <t>702-30001362</t>
  </si>
  <si>
    <t>702-30001365</t>
  </si>
  <si>
    <t>702-30001366</t>
  </si>
  <si>
    <t>702-30001380</t>
  </si>
  <si>
    <t>702-30001386</t>
  </si>
  <si>
    <t>702-30001387</t>
  </si>
  <si>
    <t>702-30001390</t>
  </si>
  <si>
    <t>702-30001391</t>
  </si>
  <si>
    <t>702-30001395</t>
  </si>
  <si>
    <t>702-30001400</t>
  </si>
  <si>
    <t>702-30001401-1</t>
  </si>
  <si>
    <t>702-30001402</t>
  </si>
  <si>
    <t>702-30001406-033</t>
  </si>
  <si>
    <t>702-30001406-034</t>
  </si>
  <si>
    <t>702-30001417</t>
  </si>
  <si>
    <t>702-30001418-1</t>
  </si>
  <si>
    <t>702-30001420-1</t>
  </si>
  <si>
    <t>702-30001421</t>
  </si>
  <si>
    <t>702-30001439</t>
  </si>
  <si>
    <t>702-30001442</t>
  </si>
  <si>
    <t>702-30001446-023</t>
  </si>
  <si>
    <t>702-30001446-024</t>
  </si>
  <si>
    <t>702-30001446-025</t>
  </si>
  <si>
    <t>702-30001448</t>
  </si>
  <si>
    <t>702-30001449</t>
  </si>
  <si>
    <t>702-30001451</t>
  </si>
  <si>
    <t>702-30001454-002-1</t>
  </si>
  <si>
    <t>702-30001454-003-1</t>
  </si>
  <si>
    <t>702-30001454-004-1</t>
  </si>
  <si>
    <t>702-30001454-005</t>
  </si>
  <si>
    <t>702-30001454-006</t>
  </si>
  <si>
    <t>702-30001456</t>
  </si>
  <si>
    <t>702-30001458</t>
  </si>
  <si>
    <t>702-30001461</t>
  </si>
  <si>
    <t>702-30001473</t>
  </si>
  <si>
    <t>702-30001474</t>
  </si>
  <si>
    <t>702-30001476</t>
  </si>
  <si>
    <t>702-30001477</t>
  </si>
  <si>
    <t>702-30001481</t>
  </si>
  <si>
    <t>702-30001482</t>
  </si>
  <si>
    <t>702-30001485</t>
  </si>
  <si>
    <t>702-30001487</t>
  </si>
  <si>
    <t>702-30001490</t>
  </si>
  <si>
    <t>702-30001493</t>
  </si>
  <si>
    <t>702-30001495</t>
  </si>
  <si>
    <t>702-30001496</t>
  </si>
  <si>
    <t>702-30001497</t>
  </si>
  <si>
    <t>702-30001498</t>
  </si>
  <si>
    <t>702-30001499</t>
  </si>
  <si>
    <t>702-30001500</t>
  </si>
  <si>
    <t>702-30001505</t>
  </si>
  <si>
    <t>702-30001510</t>
  </si>
  <si>
    <t>702-30001514</t>
  </si>
  <si>
    <t>702-30001516</t>
  </si>
  <si>
    <t>702-30001520</t>
  </si>
  <si>
    <t>702-30001522</t>
  </si>
  <si>
    <t>702-30001523</t>
  </si>
  <si>
    <t>702-30001535</t>
  </si>
  <si>
    <t>702-30001543</t>
  </si>
  <si>
    <t>702-30001547-2</t>
  </si>
  <si>
    <t>702-30001551</t>
  </si>
  <si>
    <t>702-30001554</t>
  </si>
  <si>
    <t>702-30001556</t>
  </si>
  <si>
    <t>702-30001558-1</t>
  </si>
  <si>
    <t>702-30001560</t>
  </si>
  <si>
    <t>702-30001561</t>
  </si>
  <si>
    <t>702-30001562</t>
  </si>
  <si>
    <t>702-30001565</t>
  </si>
  <si>
    <t>702-30001567</t>
  </si>
  <si>
    <t>702-30001572-1</t>
  </si>
  <si>
    <t>702-30001573</t>
  </si>
  <si>
    <t>702-30001574-2</t>
  </si>
  <si>
    <t>702-30001579</t>
  </si>
  <si>
    <t>702-30001580</t>
  </si>
  <si>
    <t>702-30001586</t>
  </si>
  <si>
    <t>702-30001592-1</t>
  </si>
  <si>
    <t>702-30001593</t>
  </si>
  <si>
    <t>702-30001594</t>
  </si>
  <si>
    <t>702-30001595-010</t>
  </si>
  <si>
    <t>702-30001595-011</t>
  </si>
  <si>
    <t>702-30001596</t>
  </si>
  <si>
    <t>702-30001597</t>
  </si>
  <si>
    <t>702-30001598</t>
  </si>
  <si>
    <t>702-30001599</t>
  </si>
  <si>
    <t>702-30001605</t>
  </si>
  <si>
    <t>702-30001607</t>
  </si>
  <si>
    <t>702-30001608-2</t>
  </si>
  <si>
    <t>702-30001620</t>
  </si>
  <si>
    <t>702-30001621</t>
  </si>
  <si>
    <t>702-30001633</t>
  </si>
  <si>
    <t>702-30001645</t>
  </si>
  <si>
    <t>702-30001646</t>
  </si>
  <si>
    <t>702-30001647</t>
  </si>
  <si>
    <t>702-30001648</t>
  </si>
  <si>
    <t>702-30001649</t>
  </si>
  <si>
    <t>702-30001651</t>
  </si>
  <si>
    <t>702-30001666</t>
  </si>
  <si>
    <t>702-30001669</t>
  </si>
  <si>
    <t>702-30001673</t>
  </si>
  <si>
    <t>702-30001677</t>
  </si>
  <si>
    <t>702-30001680</t>
  </si>
  <si>
    <t>702-30001684</t>
  </si>
  <si>
    <t>702-30001693</t>
  </si>
  <si>
    <t>702-30001694</t>
  </si>
  <si>
    <t>702-30001700</t>
  </si>
  <si>
    <t>702-30001710</t>
  </si>
  <si>
    <t>702-30001711</t>
  </si>
  <si>
    <t>702-30001714</t>
  </si>
  <si>
    <t>702-30001715</t>
  </si>
  <si>
    <t>702-30001717</t>
  </si>
  <si>
    <t>702-30001718</t>
  </si>
  <si>
    <t>702-30001722-4</t>
  </si>
  <si>
    <t>702-30001725</t>
  </si>
  <si>
    <t>702-30001728</t>
  </si>
  <si>
    <t>702-30001740</t>
  </si>
  <si>
    <t>702-30001742</t>
  </si>
  <si>
    <t>702-30001745</t>
  </si>
  <si>
    <t>702-30001749-002</t>
  </si>
  <si>
    <t>702-30001750</t>
  </si>
  <si>
    <t>702-30001753</t>
  </si>
  <si>
    <t>702-30001754</t>
  </si>
  <si>
    <t>702-30001755</t>
  </si>
  <si>
    <t>702-30001756</t>
  </si>
  <si>
    <t>702-30001757</t>
  </si>
  <si>
    <t>702-30001758</t>
  </si>
  <si>
    <t>702-30001761</t>
  </si>
  <si>
    <t>702-30001764</t>
  </si>
  <si>
    <t>702-30001769</t>
  </si>
  <si>
    <t>702-30001775</t>
  </si>
  <si>
    <t>702-30001776</t>
  </si>
  <si>
    <t>702-30001780-1</t>
  </si>
  <si>
    <t>702-30001781</t>
  </si>
  <si>
    <t>702-30001787</t>
  </si>
  <si>
    <t>702-30001788</t>
  </si>
  <si>
    <t>702-30001790</t>
  </si>
  <si>
    <t>702-30001792</t>
  </si>
  <si>
    <t>702-30001793</t>
  </si>
  <si>
    <t>702-30001795</t>
  </si>
  <si>
    <t>702-30001797</t>
  </si>
  <si>
    <t>702-30001800-1</t>
  </si>
  <si>
    <t>702-30001802</t>
  </si>
  <si>
    <t>702-30001805</t>
  </si>
  <si>
    <t>702-30001807</t>
  </si>
  <si>
    <t>702-30001808</t>
  </si>
  <si>
    <t>702-30001811</t>
  </si>
  <si>
    <t>702-30001813</t>
  </si>
  <si>
    <t>702-30001823</t>
  </si>
  <si>
    <t>702-30001824</t>
  </si>
  <si>
    <t>702-30001826</t>
  </si>
  <si>
    <t>702-30001837</t>
  </si>
  <si>
    <t>702-30001838-1</t>
  </si>
  <si>
    <t>702-30001840-1</t>
  </si>
  <si>
    <t>702-30001842-1</t>
  </si>
  <si>
    <t>702-30001846</t>
  </si>
  <si>
    <t>702-30001848</t>
  </si>
  <si>
    <t>702-30001851-1</t>
  </si>
  <si>
    <t>702-30001853</t>
  </si>
  <si>
    <t>702-30001868-1</t>
  </si>
  <si>
    <t>702-30001870</t>
  </si>
  <si>
    <t>702-30001871</t>
  </si>
  <si>
    <t>702-30001873</t>
  </si>
  <si>
    <t>702-30001876</t>
  </si>
  <si>
    <t>702-30001880</t>
  </si>
  <si>
    <t>702-30001881</t>
  </si>
  <si>
    <t>702-30001886</t>
  </si>
  <si>
    <t>702-30001888</t>
  </si>
  <si>
    <t>702-30001890</t>
  </si>
  <si>
    <t>702-30001894</t>
  </si>
  <si>
    <t>702-30001901</t>
  </si>
  <si>
    <t>702-30001903</t>
  </si>
  <si>
    <t>702-30001905</t>
  </si>
  <si>
    <t>702-30001911</t>
  </si>
  <si>
    <t>702-30001917</t>
  </si>
  <si>
    <t>702-30001919</t>
  </si>
  <si>
    <t>702-30001927</t>
  </si>
  <si>
    <t>702-30001929</t>
  </si>
  <si>
    <t>702-30001937</t>
  </si>
  <si>
    <t>702-30001939</t>
  </si>
  <si>
    <t>702-30001944-1</t>
  </si>
  <si>
    <t>702-30001945</t>
  </si>
  <si>
    <t>702-30001946</t>
  </si>
  <si>
    <t>702-30001947-007</t>
  </si>
  <si>
    <t>702-30001947-009</t>
  </si>
  <si>
    <t>702-30001947-010</t>
  </si>
  <si>
    <t>702-30001947-011</t>
  </si>
  <si>
    <t>702-30001949</t>
  </si>
  <si>
    <t>702-30001951</t>
  </si>
  <si>
    <t>702-30001953</t>
  </si>
  <si>
    <t>702-30001954</t>
  </si>
  <si>
    <t>702-30001965</t>
  </si>
  <si>
    <t>702-30001969-1</t>
  </si>
  <si>
    <t>702-30001972-2</t>
  </si>
  <si>
    <t>702-30001973</t>
  </si>
  <si>
    <t>702-30001974</t>
  </si>
  <si>
    <t>702-30001975</t>
  </si>
  <si>
    <t>702-30001980</t>
  </si>
  <si>
    <t>702-30001994-1</t>
  </si>
  <si>
    <t>702-30001998</t>
  </si>
  <si>
    <t>702-30002001</t>
  </si>
  <si>
    <t>702-30002004</t>
  </si>
  <si>
    <t>702-30002009</t>
  </si>
  <si>
    <t>702-30002012</t>
  </si>
  <si>
    <t>702-30002013</t>
  </si>
  <si>
    <t>702-30002014</t>
  </si>
  <si>
    <t>702-30002016</t>
  </si>
  <si>
    <t>702-30002019</t>
  </si>
  <si>
    <t>702-30002024</t>
  </si>
  <si>
    <t>702-30002025</t>
  </si>
  <si>
    <t>702-30002036</t>
  </si>
  <si>
    <t>702-30002045</t>
  </si>
  <si>
    <t>702-30002050</t>
  </si>
  <si>
    <t>702-30002052</t>
  </si>
  <si>
    <t>702-30002053</t>
  </si>
  <si>
    <t>702-30002056</t>
  </si>
  <si>
    <t>702-30002057</t>
  </si>
  <si>
    <t>702-30002059</t>
  </si>
  <si>
    <t>702-30002063</t>
  </si>
  <si>
    <t>702-30002064-1</t>
  </si>
  <si>
    <t>702-30002066</t>
  </si>
  <si>
    <t>702-30002069</t>
  </si>
  <si>
    <t>702-30002071</t>
  </si>
  <si>
    <t>702-30002091</t>
  </si>
  <si>
    <t>702-30002098-010</t>
  </si>
  <si>
    <t>702-30002107</t>
  </si>
  <si>
    <t>702-30002139</t>
  </si>
  <si>
    <t>702-30002147</t>
  </si>
  <si>
    <t>702-30002149</t>
  </si>
  <si>
    <t>702-30002150</t>
  </si>
  <si>
    <t>702-30002158</t>
  </si>
  <si>
    <t>702-30002160</t>
  </si>
  <si>
    <t>702-30002162</t>
  </si>
  <si>
    <t>702-30002163</t>
  </si>
  <si>
    <t>702-30002168</t>
  </si>
  <si>
    <t>702-30002170</t>
  </si>
  <si>
    <t>702-30002173</t>
  </si>
  <si>
    <t>702-30002175</t>
  </si>
  <si>
    <t>702-30002178</t>
  </si>
  <si>
    <t>702-30002179</t>
  </si>
  <si>
    <t>702-30002180</t>
  </si>
  <si>
    <t>702-30002181</t>
  </si>
  <si>
    <t>702-30002182</t>
  </si>
  <si>
    <t>702-30002184</t>
  </si>
  <si>
    <t>702-30002186</t>
  </si>
  <si>
    <t>702-30002188</t>
  </si>
  <si>
    <t>702-30002190</t>
  </si>
  <si>
    <t>702-30002192</t>
  </si>
  <si>
    <t>702-30002194</t>
  </si>
  <si>
    <t>702-30002196</t>
  </si>
  <si>
    <t>702-30002199</t>
  </si>
  <si>
    <t>702-30002203</t>
  </si>
  <si>
    <t>702-30002205-1</t>
  </si>
  <si>
    <t>702-30002210</t>
  </si>
  <si>
    <t>702-30002213</t>
  </si>
  <si>
    <t>702-30002214</t>
  </si>
  <si>
    <t>702-30002215</t>
  </si>
  <si>
    <t>702-30002219</t>
  </si>
  <si>
    <t>702-30002221</t>
  </si>
  <si>
    <t>702-30002224</t>
  </si>
  <si>
    <t>702-30002230</t>
  </si>
  <si>
    <t>702-30002232</t>
  </si>
  <si>
    <t>702-30002237</t>
  </si>
  <si>
    <t>702-30002242</t>
  </si>
  <si>
    <t>702-30002244</t>
  </si>
  <si>
    <t>702-30002245</t>
  </si>
  <si>
    <t>702-30002247</t>
  </si>
  <si>
    <t>702-30002248</t>
  </si>
  <si>
    <t>702-30002249-1</t>
  </si>
  <si>
    <t>702-30002250</t>
  </si>
  <si>
    <t>702-30002252</t>
  </si>
  <si>
    <t>702-30002257</t>
  </si>
  <si>
    <t>702-30002258</t>
  </si>
  <si>
    <t>702-30002262</t>
  </si>
  <si>
    <t>702-30002263</t>
  </si>
  <si>
    <t>702-30002265</t>
  </si>
  <si>
    <t>702-30002266</t>
  </si>
  <si>
    <t>NI NEGATIVO</t>
  </si>
  <si>
    <t>702-30002268</t>
  </si>
  <si>
    <t>702-30002270</t>
  </si>
  <si>
    <t>702-30002271</t>
  </si>
  <si>
    <t>702-30002272</t>
  </si>
  <si>
    <t>702-30002274</t>
  </si>
  <si>
    <t>702-30002275</t>
  </si>
  <si>
    <t>702-30002283</t>
  </si>
  <si>
    <t>702-30002284</t>
  </si>
  <si>
    <t>702-30002285-003</t>
  </si>
  <si>
    <t>702-30002285-004</t>
  </si>
  <si>
    <t>702-30002285-005</t>
  </si>
  <si>
    <t>702-30002285-006</t>
  </si>
  <si>
    <t>702-30002286</t>
  </si>
  <si>
    <t>702-30002287</t>
  </si>
  <si>
    <t>702-30002289</t>
  </si>
  <si>
    <t>702-30002290</t>
  </si>
  <si>
    <t>702-30002291</t>
  </si>
  <si>
    <t>702-30002294</t>
  </si>
  <si>
    <t>702-30002296</t>
  </si>
  <si>
    <t>702-30002298</t>
  </si>
  <si>
    <t>702-30002304</t>
  </si>
  <si>
    <t>702-30002305</t>
  </si>
  <si>
    <t>702-30002306</t>
  </si>
  <si>
    <t>702-30002307</t>
  </si>
  <si>
    <t>702-30002308</t>
  </si>
  <si>
    <t>702-30002309</t>
  </si>
  <si>
    <t>702-30002310</t>
  </si>
  <si>
    <t>702-30002313</t>
  </si>
  <si>
    <t>702-30002314</t>
  </si>
  <si>
    <t>702-30002317</t>
  </si>
  <si>
    <t>702-30002319</t>
  </si>
  <si>
    <t>702-30002320-1</t>
  </si>
  <si>
    <t>702-30002323</t>
  </si>
  <si>
    <t>702-30002329</t>
  </si>
  <si>
    <t>702-30002335</t>
  </si>
  <si>
    <t>702-30002342</t>
  </si>
  <si>
    <t>702-30002347</t>
  </si>
  <si>
    <t>702-30002349</t>
  </si>
  <si>
    <t>702-30002350</t>
  </si>
  <si>
    <t>702-30002353</t>
  </si>
  <si>
    <t>702-30002357</t>
  </si>
  <si>
    <t>702-30002358</t>
  </si>
  <si>
    <t>702-30002359</t>
  </si>
  <si>
    <t>702-30002360</t>
  </si>
  <si>
    <t>702-30002365</t>
  </si>
  <si>
    <t>702-30002366</t>
  </si>
  <si>
    <t>702-30002367</t>
  </si>
  <si>
    <t>702-30002369</t>
  </si>
  <si>
    <t>702-30002372</t>
  </si>
  <si>
    <t>702-30002375</t>
  </si>
  <si>
    <t>702-30002377</t>
  </si>
  <si>
    <t>702-30002380</t>
  </si>
  <si>
    <t>702-30002381</t>
  </si>
  <si>
    <t>702-30002382</t>
  </si>
  <si>
    <t>702-30002384</t>
  </si>
  <si>
    <t>702-30002403</t>
  </si>
  <si>
    <t>702-30002404</t>
  </si>
  <si>
    <t>702-30002417</t>
  </si>
  <si>
    <t>702-30002419</t>
  </si>
  <si>
    <t>702-30002421</t>
  </si>
  <si>
    <t>702-30002422</t>
  </si>
  <si>
    <t>702-30002423</t>
  </si>
  <si>
    <t>702-30002424</t>
  </si>
  <si>
    <t>702-30002425</t>
  </si>
  <si>
    <t>702-30002426</t>
  </si>
  <si>
    <t>702-30002427</t>
  </si>
  <si>
    <t>702-30002428</t>
  </si>
  <si>
    <t>702-30002430</t>
  </si>
  <si>
    <t>702-30002431</t>
  </si>
  <si>
    <t>702-30002432</t>
  </si>
  <si>
    <t>702-30002434</t>
  </si>
  <si>
    <t>702-30002435</t>
  </si>
  <si>
    <t>702-30002436</t>
  </si>
  <si>
    <t>702-30002437</t>
  </si>
  <si>
    <t>702-30002439</t>
  </si>
  <si>
    <t>702-30002440</t>
  </si>
  <si>
    <t>702-30002441</t>
  </si>
  <si>
    <t>702-30002443</t>
  </si>
  <si>
    <t>702-30002444</t>
  </si>
  <si>
    <t>702-30002446</t>
  </si>
  <si>
    <t>702-30002447</t>
  </si>
  <si>
    <t>702-30002449</t>
  </si>
  <si>
    <t>702-30002451</t>
  </si>
  <si>
    <t>702-30002455</t>
  </si>
  <si>
    <t>702-30002456</t>
  </si>
  <si>
    <t>702-30002458</t>
  </si>
  <si>
    <t>702-30002459</t>
  </si>
  <si>
    <t>702-30002460-1</t>
  </si>
  <si>
    <t>702-30002462</t>
  </si>
  <si>
    <t>702-30002463</t>
  </si>
  <si>
    <t>702-30002468-1</t>
  </si>
  <si>
    <t>702-30002471</t>
  </si>
  <si>
    <t>702-30002474</t>
  </si>
  <si>
    <t>702-30002475</t>
  </si>
  <si>
    <t>702-30002476</t>
  </si>
  <si>
    <t>702-30002479</t>
  </si>
  <si>
    <t>702-30002483</t>
  </si>
  <si>
    <t>702-30002489</t>
  </si>
  <si>
    <t>702-30002496</t>
  </si>
  <si>
    <t>702-30002498</t>
  </si>
  <si>
    <t>702-30002502</t>
  </si>
  <si>
    <t>702-30002503</t>
  </si>
  <si>
    <t>702-30002506</t>
  </si>
  <si>
    <t>702-30002507</t>
  </si>
  <si>
    <t>702-30002511</t>
  </si>
  <si>
    <t>702-30002513-1</t>
  </si>
  <si>
    <t>702-30002522</t>
  </si>
  <si>
    <t>702-30002524</t>
  </si>
  <si>
    <t>702-30002525</t>
  </si>
  <si>
    <t>702-30002526</t>
  </si>
  <si>
    <t>702-30002527</t>
  </si>
  <si>
    <t>702-30002528</t>
  </si>
  <si>
    <t>702-30002529</t>
  </si>
  <si>
    <t>702-30002532</t>
  </si>
  <si>
    <t>702-30002536</t>
  </si>
  <si>
    <t>702-30002537</t>
  </si>
  <si>
    <t>702-30002538</t>
  </si>
  <si>
    <t>702-30002539</t>
  </si>
  <si>
    <t>702-30002542</t>
  </si>
  <si>
    <t>702-30002543</t>
  </si>
  <si>
    <t>702-30002544</t>
  </si>
  <si>
    <t>702-30002545</t>
  </si>
  <si>
    <t>702-30002546</t>
  </si>
  <si>
    <t>702-30002549</t>
  </si>
  <si>
    <t>702-30002552</t>
  </si>
  <si>
    <t>702-30002555</t>
  </si>
  <si>
    <t>702-30002556</t>
  </si>
  <si>
    <t>702-30002558</t>
  </si>
  <si>
    <t>702-30002559</t>
  </si>
  <si>
    <t>702-30002560</t>
  </si>
  <si>
    <t>702-30002565</t>
  </si>
  <si>
    <t>702-30002567</t>
  </si>
  <si>
    <t>702-30002573</t>
  </si>
  <si>
    <t>702-30002575</t>
  </si>
  <si>
    <t>702-30002577</t>
  </si>
  <si>
    <t>702-30002580</t>
  </si>
  <si>
    <t>702-30002585-1</t>
  </si>
  <si>
    <t>702-30002586</t>
  </si>
  <si>
    <t>702-30002587</t>
  </si>
  <si>
    <t>702-30002589</t>
  </si>
  <si>
    <t>702-30002590</t>
  </si>
  <si>
    <t>702-30002594</t>
  </si>
  <si>
    <t>702-30002595</t>
  </si>
  <si>
    <t>702-30002600</t>
  </si>
  <si>
    <t>702-30002601</t>
  </si>
  <si>
    <t>702-30002603</t>
  </si>
  <si>
    <t>702-30002605</t>
  </si>
  <si>
    <t>702-30002606</t>
  </si>
  <si>
    <t>702-30002607</t>
  </si>
  <si>
    <t>702-30002609</t>
  </si>
  <si>
    <t>702-30002610</t>
  </si>
  <si>
    <t>702-30002612</t>
  </si>
  <si>
    <t>702-30002613-1</t>
  </si>
  <si>
    <t>702-30002614</t>
  </si>
  <si>
    <t>702-30002615</t>
  </si>
  <si>
    <t>702-30002616</t>
  </si>
  <si>
    <t>702-30002617</t>
  </si>
  <si>
    <t>702-30002627</t>
  </si>
  <si>
    <t>702-30002628</t>
  </si>
  <si>
    <t>702-30002631</t>
  </si>
  <si>
    <t>702-30002632</t>
  </si>
  <si>
    <t>702-30002635</t>
  </si>
  <si>
    <t>702-30002636</t>
  </si>
  <si>
    <t>702-30002637</t>
  </si>
  <si>
    <t>702-30002638</t>
  </si>
  <si>
    <t>702-30002639</t>
  </si>
  <si>
    <t>702-30002640</t>
  </si>
  <si>
    <t>702-30002641</t>
  </si>
  <si>
    <t>702-30002645</t>
  </si>
  <si>
    <t>702-30002646</t>
  </si>
  <si>
    <t>702-30002647</t>
  </si>
  <si>
    <t>702-30002649</t>
  </si>
  <si>
    <t>702-30002650</t>
  </si>
  <si>
    <t>702-30002653</t>
  </si>
  <si>
    <t>702-30002654</t>
  </si>
  <si>
    <t>702-30002655</t>
  </si>
  <si>
    <t>702-30002656</t>
  </si>
  <si>
    <t>702-30002658</t>
  </si>
  <si>
    <t>702-30002660</t>
  </si>
  <si>
    <t>702-30002664</t>
  </si>
  <si>
    <t>702-30002665</t>
  </si>
  <si>
    <t>702-30002666</t>
  </si>
  <si>
    <t>702-30002667</t>
  </si>
  <si>
    <t>702-30002668</t>
  </si>
  <si>
    <t>702-30002669</t>
  </si>
  <si>
    <t>702-30002670</t>
  </si>
  <si>
    <t>702-30002671</t>
  </si>
  <si>
    <t>702-30002672</t>
  </si>
  <si>
    <t>702-30002673</t>
  </si>
  <si>
    <t>702-30002676</t>
  </si>
  <si>
    <t>702-30002677</t>
  </si>
  <si>
    <t>702-30002680</t>
  </si>
  <si>
    <t>702-30002681</t>
  </si>
  <si>
    <t>702-30002683</t>
  </si>
  <si>
    <t>702-30002684</t>
  </si>
  <si>
    <t>702-30002685</t>
  </si>
  <si>
    <t>702-30002690-1</t>
  </si>
  <si>
    <t>702-30002696</t>
  </si>
  <si>
    <t>702-30002697-1</t>
  </si>
  <si>
    <t>702-30002698-1</t>
  </si>
  <si>
    <t>702-30002699</t>
  </si>
  <si>
    <t>702-30002700-1</t>
  </si>
  <si>
    <t>702-30002703-1</t>
  </si>
  <si>
    <t>702-30002704</t>
  </si>
  <si>
    <t>702-30002705-1</t>
  </si>
  <si>
    <t>702-30002706</t>
  </si>
  <si>
    <t>702-30002708-1</t>
  </si>
  <si>
    <t>702-30002709</t>
  </si>
  <si>
    <t>702-30002710-1</t>
  </si>
  <si>
    <t>702-30002711</t>
  </si>
  <si>
    <t>702-30002713</t>
  </si>
  <si>
    <t>702-30002714</t>
  </si>
  <si>
    <t>702-30002716</t>
  </si>
  <si>
    <t>702-30002718</t>
  </si>
  <si>
    <t>702-30002723</t>
  </si>
  <si>
    <t>702-30002724</t>
  </si>
  <si>
    <t>702-30002726</t>
  </si>
  <si>
    <t>702-30002728</t>
  </si>
  <si>
    <t>702-30002735</t>
  </si>
  <si>
    <t>702-30002736</t>
  </si>
  <si>
    <t>702-30002740</t>
  </si>
  <si>
    <t>702-30002742</t>
  </si>
  <si>
    <t>702-30002743</t>
  </si>
  <si>
    <t>702-30002745</t>
  </si>
  <si>
    <t>702-30002747</t>
  </si>
  <si>
    <t>702-30002752</t>
  </si>
  <si>
    <t>702-30002758</t>
  </si>
  <si>
    <t>702-30002759</t>
  </si>
  <si>
    <t>702-30002761</t>
  </si>
  <si>
    <t>702-30002763</t>
  </si>
  <si>
    <t>702-30002765</t>
  </si>
  <si>
    <t>702-30002767</t>
  </si>
  <si>
    <t>702-30002768</t>
  </si>
  <si>
    <t>702-30002771</t>
  </si>
  <si>
    <t>702-30002773</t>
  </si>
  <si>
    <t>702-30002780</t>
  </si>
  <si>
    <t>702-30002784</t>
  </si>
  <si>
    <t>702-30002785</t>
  </si>
  <si>
    <t>702-30002786</t>
  </si>
  <si>
    <t>702-30002789</t>
  </si>
  <si>
    <t>702-30002793</t>
  </si>
  <si>
    <t>702-30002794</t>
  </si>
  <si>
    <t>702-30002795-1</t>
  </si>
  <si>
    <t>702-30002796</t>
  </si>
  <si>
    <t>702-30002798-1</t>
  </si>
  <si>
    <t>702-30002799</t>
  </si>
  <si>
    <t>702-30002800</t>
  </si>
  <si>
    <t>702-30002801</t>
  </si>
  <si>
    <t>702-30002803-1</t>
  </si>
  <si>
    <t>702-30002804</t>
  </si>
  <si>
    <t>702-30002806</t>
  </si>
  <si>
    <t>702-30002807-1</t>
  </si>
  <si>
    <t>702-30002809</t>
  </si>
  <si>
    <t>702-30002811</t>
  </si>
  <si>
    <t>702-30002812-1</t>
  </si>
  <si>
    <t>702-30002813-1</t>
  </si>
  <si>
    <t>702-30002814</t>
  </si>
  <si>
    <t>702-30002815</t>
  </si>
  <si>
    <t>702-30002817</t>
  </si>
  <si>
    <t>702-30002818</t>
  </si>
  <si>
    <t>702-30002819</t>
  </si>
  <si>
    <t>702-30002820</t>
  </si>
  <si>
    <t>702-30002821</t>
  </si>
  <si>
    <t>702-30002822</t>
  </si>
  <si>
    <t>702-30002823</t>
  </si>
  <si>
    <t>702-30002824</t>
  </si>
  <si>
    <t>702-30002825</t>
  </si>
  <si>
    <t>702-30002826</t>
  </si>
  <si>
    <t>702-30002829</t>
  </si>
  <si>
    <t>702-30002831</t>
  </si>
  <si>
    <t>702-30002832</t>
  </si>
  <si>
    <t>702-30002833</t>
  </si>
  <si>
    <t>702-30002835</t>
  </si>
  <si>
    <t>702-30002837</t>
  </si>
  <si>
    <t>702-30002839</t>
  </si>
  <si>
    <t>702-30002841</t>
  </si>
  <si>
    <t>702-30002842</t>
  </si>
  <si>
    <t>702-30002844</t>
  </si>
  <si>
    <t>702-30002845</t>
  </si>
  <si>
    <t>702-30002850</t>
  </si>
  <si>
    <t>702-30002851</t>
  </si>
  <si>
    <t>702-30002854</t>
  </si>
  <si>
    <t>702-30002856</t>
  </si>
  <si>
    <t>702-30002857</t>
  </si>
  <si>
    <t>702-30002859</t>
  </si>
  <si>
    <t>702-30002863-002-1</t>
  </si>
  <si>
    <t>702-30002863-003-01</t>
  </si>
  <si>
    <t>702-30002863-004-1</t>
  </si>
  <si>
    <t>702-30002863-005-1</t>
  </si>
  <si>
    <t>702-30002863-006-1</t>
  </si>
  <si>
    <t>702-30002863-007-1</t>
  </si>
  <si>
    <t>702-30002863-008-1</t>
  </si>
  <si>
    <t>702-30002863-009-1</t>
  </si>
  <si>
    <t>702-30002864</t>
  </si>
  <si>
    <t>702-30002868</t>
  </si>
  <si>
    <t>702-30002869</t>
  </si>
  <si>
    <t>702-30002870</t>
  </si>
  <si>
    <t>702-30002871</t>
  </si>
  <si>
    <t>702-30002872</t>
  </si>
  <si>
    <t>702-30002875</t>
  </si>
  <si>
    <t>702-30002876</t>
  </si>
  <si>
    <t>702-30002877</t>
  </si>
  <si>
    <t>702-30002878</t>
  </si>
  <si>
    <t>702-30002879</t>
  </si>
  <si>
    <t>702-30002880</t>
  </si>
  <si>
    <t>702-30002882</t>
  </si>
  <si>
    <t>702-30002883</t>
  </si>
  <si>
    <t>702-30002884</t>
  </si>
  <si>
    <t>702-30002885</t>
  </si>
  <si>
    <t>702-30002886-003</t>
  </si>
  <si>
    <t>702-30002887</t>
  </si>
  <si>
    <t>702-30002888</t>
  </si>
  <si>
    <t>702-30002889</t>
  </si>
  <si>
    <t>702-30002890</t>
  </si>
  <si>
    <t>702-30002891</t>
  </si>
  <si>
    <t>702-30002892</t>
  </si>
  <si>
    <t>702-30002894</t>
  </si>
  <si>
    <t>702-30002895</t>
  </si>
  <si>
    <t>702-30002896</t>
  </si>
  <si>
    <t>702-30002897</t>
  </si>
  <si>
    <t>702-30002898</t>
  </si>
  <si>
    <t>702-30002899</t>
  </si>
  <si>
    <t>702-30002900</t>
  </si>
  <si>
    <t>702-30002902</t>
  </si>
  <si>
    <t>702-30002904</t>
  </si>
  <si>
    <t>702-30002905</t>
  </si>
  <si>
    <t>702-30002911</t>
  </si>
  <si>
    <t>702-30002913</t>
  </si>
  <si>
    <t>702-30002919</t>
  </si>
  <si>
    <t>702-30002922</t>
  </si>
  <si>
    <t>702-30002923</t>
  </si>
  <si>
    <t>702-30002925-009</t>
  </si>
  <si>
    <t>702-30002925-010</t>
  </si>
  <si>
    <t>702-30002925-011</t>
  </si>
  <si>
    <t>702-30002925-012</t>
  </si>
  <si>
    <t>702-30002925-013</t>
  </si>
  <si>
    <t>702-30002925-014</t>
  </si>
  <si>
    <t>702-30002925-015</t>
  </si>
  <si>
    <t>702-30002925-016</t>
  </si>
  <si>
    <t>702-30002925-017</t>
  </si>
  <si>
    <t>702-30002925-018</t>
  </si>
  <si>
    <t>702-30002925-019</t>
  </si>
  <si>
    <t>702-30002925-020</t>
  </si>
  <si>
    <t>702-30002925-021</t>
  </si>
  <si>
    <t>702-30002925-022</t>
  </si>
  <si>
    <t>702-30002925-023</t>
  </si>
  <si>
    <t>702-30002925-024</t>
  </si>
  <si>
    <t>702-30002925-025</t>
  </si>
  <si>
    <t>702-30002927</t>
  </si>
  <si>
    <t>702-30002930</t>
  </si>
  <si>
    <t>702-30002935</t>
  </si>
  <si>
    <t>702-30002937</t>
  </si>
  <si>
    <t>702-30002944</t>
  </si>
  <si>
    <t>702-30002951</t>
  </si>
  <si>
    <t>702-30002953</t>
  </si>
  <si>
    <t>702-30002956</t>
  </si>
  <si>
    <t>702-30002959</t>
  </si>
  <si>
    <t>702-30002962</t>
  </si>
  <si>
    <t>702-30002963</t>
  </si>
  <si>
    <t>702-30002965</t>
  </si>
  <si>
    <t>702-30002966</t>
  </si>
  <si>
    <t>702-30002968</t>
  </si>
  <si>
    <t>702-30002969</t>
  </si>
  <si>
    <t>702-30002970</t>
  </si>
  <si>
    <t>702-30002972-003</t>
  </si>
  <si>
    <t>702-30002979</t>
  </si>
  <si>
    <t>702-30002980</t>
  </si>
  <si>
    <t>702-30002981</t>
  </si>
  <si>
    <t>702-30002982</t>
  </si>
  <si>
    <t>702-30002983</t>
  </si>
  <si>
    <t>702-30002985</t>
  </si>
  <si>
    <t>702-30002986</t>
  </si>
  <si>
    <t>702-30002994</t>
  </si>
  <si>
    <t>702-30002996</t>
  </si>
  <si>
    <t>702-30002997</t>
  </si>
  <si>
    <t>702-30002998</t>
  </si>
  <si>
    <t>702-30002999</t>
  </si>
  <si>
    <t>702-30003000</t>
  </si>
  <si>
    <t>702-30003002</t>
  </si>
  <si>
    <t>702-30003003</t>
  </si>
  <si>
    <t>702-30003005</t>
  </si>
  <si>
    <t>702-30003006</t>
  </si>
  <si>
    <t>702-30003007</t>
  </si>
  <si>
    <t>702-30003010</t>
  </si>
  <si>
    <t>702-30003011</t>
  </si>
  <si>
    <t>702-30003012</t>
  </si>
  <si>
    <t>702-30003013</t>
  </si>
  <si>
    <t>702-30003014</t>
  </si>
  <si>
    <t>702-30003017</t>
  </si>
  <si>
    <t>702-30003018</t>
  </si>
  <si>
    <t>702-30003019</t>
  </si>
  <si>
    <t>702-30003022</t>
  </si>
  <si>
    <t>702-30003023</t>
  </si>
  <si>
    <t>702-30003025-009</t>
  </si>
  <si>
    <t>702-30003026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</si>
  <si>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</si>
  <si>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</si>
  <si>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</si>
  <si>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</si>
  <si>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</si>
  <si>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</si>
  <si>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</si>
  <si>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</si>
  <si>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</si>
  <si>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</si>
  <si>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702-30003039</t>
  </si>
  <si>
    <t>702-30003040</t>
  </si>
  <si>
    <t>702-30003043</t>
  </si>
  <si>
    <t>702-30003044</t>
  </si>
  <si>
    <t>702-30003045</t>
  </si>
  <si>
    <t>702-30003046</t>
  </si>
  <si>
    <t>702-30003048</t>
  </si>
  <si>
    <t>702-30003049</t>
  </si>
  <si>
    <t>702-30003052</t>
  </si>
  <si>
    <t>702-30003054</t>
  </si>
  <si>
    <t>702-30003055</t>
  </si>
  <si>
    <t>702-30003058</t>
  </si>
  <si>
    <t>702-30003059-1</t>
  </si>
  <si>
    <t>702-30003060</t>
  </si>
  <si>
    <t>702-30003061</t>
  </si>
  <si>
    <t>702-30003062</t>
  </si>
  <si>
    <t>702-30003063</t>
  </si>
  <si>
    <t>702-30003065</t>
  </si>
  <si>
    <t>702-30003066</t>
  </si>
  <si>
    <t>702-30003069</t>
  </si>
  <si>
    <t>702-30003070</t>
  </si>
  <si>
    <t>702-30003074</t>
  </si>
  <si>
    <t>702-30003075</t>
  </si>
  <si>
    <t>702-30003076</t>
  </si>
  <si>
    <t>702-30003078</t>
  </si>
  <si>
    <t>702-30003079</t>
  </si>
  <si>
    <t>702-30003084</t>
  </si>
  <si>
    <t>702-30003086</t>
  </si>
  <si>
    <t>702-30003088</t>
  </si>
  <si>
    <t>702-30003090</t>
  </si>
  <si>
    <t>702-30003093</t>
  </si>
  <si>
    <t>702-30003094</t>
  </si>
  <si>
    <t>702-30003095</t>
  </si>
  <si>
    <t>702-30003096</t>
  </si>
  <si>
    <t>702-30003099</t>
  </si>
  <si>
    <t>702-30003101</t>
  </si>
  <si>
    <t>702-30003103</t>
  </si>
  <si>
    <t>702-30003104</t>
  </si>
  <si>
    <t>702-30003105</t>
  </si>
  <si>
    <t>702-30003106</t>
  </si>
  <si>
    <t>702-30003107</t>
  </si>
  <si>
    <t>702-30003108</t>
  </si>
  <si>
    <t>702-30003110</t>
  </si>
  <si>
    <t>702-30003111</t>
  </si>
  <si>
    <t>702-30003113</t>
  </si>
  <si>
    <t>702-30003114</t>
  </si>
  <si>
    <t>702-30003115</t>
  </si>
  <si>
    <t>702-30003116</t>
  </si>
  <si>
    <t>702-30003118</t>
  </si>
  <si>
    <t>702-30003119</t>
  </si>
  <si>
    <t>702-30003120</t>
  </si>
  <si>
    <t>702-30003121</t>
  </si>
  <si>
    <t>702-30003122</t>
  </si>
  <si>
    <t>702-30003127</t>
  </si>
  <si>
    <t>702-30003128</t>
  </si>
  <si>
    <t>702-30003129</t>
  </si>
  <si>
    <t>702-30003131</t>
  </si>
  <si>
    <t>702-30003132</t>
  </si>
  <si>
    <t>702-30003133</t>
  </si>
  <si>
    <t>702-30003134</t>
  </si>
  <si>
    <t>702-30003137</t>
  </si>
  <si>
    <t>702-30003138</t>
  </si>
  <si>
    <t>702-30003139</t>
  </si>
  <si>
    <t>702-30003140</t>
  </si>
  <si>
    <t>702-30003142-002</t>
  </si>
  <si>
    <t>702-30003143</t>
  </si>
  <si>
    <t>702-30003145</t>
  </si>
  <si>
    <t>702-30003146</t>
  </si>
  <si>
    <t>702-30003147</t>
  </si>
  <si>
    <t>702-30003148</t>
  </si>
  <si>
    <t>702-30003153</t>
  </si>
  <si>
    <t>702-30003154</t>
  </si>
  <si>
    <t>702-30003156</t>
  </si>
  <si>
    <t>702-30003160</t>
  </si>
  <si>
    <t>702-30003161</t>
  </si>
  <si>
    <t>702-30003163</t>
  </si>
  <si>
    <t>702-30003166</t>
  </si>
  <si>
    <t>702-30003167</t>
  </si>
  <si>
    <t>702-30003173</t>
  </si>
  <si>
    <t>702-30003174</t>
  </si>
  <si>
    <t>702-30003176</t>
  </si>
  <si>
    <t>702-30003180</t>
  </si>
  <si>
    <t>702-30003189</t>
  </si>
  <si>
    <t>702-30003191</t>
  </si>
  <si>
    <t>702-30003194</t>
  </si>
  <si>
    <t>702-30003195</t>
  </si>
  <si>
    <t>702-30003196</t>
  </si>
  <si>
    <t>702-30003197</t>
  </si>
  <si>
    <t>702-30003199</t>
  </si>
  <si>
    <t>702-30003200</t>
  </si>
  <si>
    <t>702-30003204</t>
  </si>
  <si>
    <t>702-30003206</t>
  </si>
  <si>
    <t>702-30003215</t>
  </si>
  <si>
    <t>702-30003217</t>
  </si>
  <si>
    <t>702-30003220</t>
  </si>
  <si>
    <t>702-30003221</t>
  </si>
  <si>
    <t>702-30003222</t>
  </si>
  <si>
    <t>702-30003224</t>
  </si>
  <si>
    <t>702-30003229</t>
  </si>
  <si>
    <t>702-30003230</t>
  </si>
  <si>
    <t>702-30003232</t>
  </si>
  <si>
    <t>702-30003233</t>
  </si>
  <si>
    <t>702-30003234</t>
  </si>
  <si>
    <t>702-30003237</t>
  </si>
  <si>
    <t>702-30003239-1</t>
  </si>
  <si>
    <t>702-30003240</t>
  </si>
  <si>
    <t>702-30003244</t>
  </si>
  <si>
    <t>702-30003245</t>
  </si>
  <si>
    <t>702-30003249</t>
  </si>
  <si>
    <t>702-30003251</t>
  </si>
  <si>
    <t>702-30003253</t>
  </si>
  <si>
    <t>702-30003254</t>
  </si>
  <si>
    <t>702-30003255</t>
  </si>
  <si>
    <t>702-30003256</t>
  </si>
  <si>
    <t>702-30003257</t>
  </si>
  <si>
    <t>702-30003259</t>
  </si>
  <si>
    <t>702-30003261</t>
  </si>
  <si>
    <t>702-30003262</t>
  </si>
  <si>
    <t>702-30003273</t>
  </si>
  <si>
    <t>702-30003274</t>
  </si>
  <si>
    <t>702-30003276</t>
  </si>
  <si>
    <t>702-30003277</t>
  </si>
  <si>
    <t>702-30003278</t>
  </si>
  <si>
    <t>702-30003280</t>
  </si>
  <si>
    <t>702-30003282</t>
  </si>
  <si>
    <t>702-30003283</t>
  </si>
  <si>
    <t>702-30003284</t>
  </si>
  <si>
    <t>702-30003286</t>
  </si>
  <si>
    <t>702-30003288</t>
  </si>
  <si>
    <t>702-30003291</t>
  </si>
  <si>
    <t>702-30003294</t>
  </si>
  <si>
    <t>702-30003295</t>
  </si>
  <si>
    <t>702-30003296</t>
  </si>
  <si>
    <t>702-30003297</t>
  </si>
  <si>
    <t>702-30003298</t>
  </si>
  <si>
    <t>702-30003300</t>
  </si>
  <si>
    <t>702-30003301</t>
  </si>
  <si>
    <t>702-30003302</t>
  </si>
  <si>
    <t>702-30003304</t>
  </si>
  <si>
    <t>702-30003305</t>
  </si>
  <si>
    <t>702-30003306</t>
  </si>
  <si>
    <t>702-30003307</t>
  </si>
  <si>
    <t>702-30003310</t>
  </si>
  <si>
    <t>702-30003311</t>
  </si>
  <si>
    <t>702-30003312</t>
  </si>
  <si>
    <t>702-30003313</t>
  </si>
  <si>
    <t>702-30003314</t>
  </si>
  <si>
    <t>702-30003315</t>
  </si>
  <si>
    <t>702-30003316-1</t>
  </si>
  <si>
    <t>702-30003317</t>
  </si>
  <si>
    <t>702-30003318</t>
  </si>
  <si>
    <t>702-30003319</t>
  </si>
  <si>
    <t>702-30003320</t>
  </si>
  <si>
    <t>702-30003321</t>
  </si>
  <si>
    <t>702-30003322</t>
  </si>
  <si>
    <t>702-30003323</t>
  </si>
  <si>
    <t>702-30003324</t>
  </si>
  <si>
    <t>702-30003325</t>
  </si>
  <si>
    <t>702-30003326</t>
  </si>
  <si>
    <t>702-30003327</t>
  </si>
  <si>
    <t>702-30003329</t>
  </si>
  <si>
    <t>702-30003331</t>
  </si>
  <si>
    <t>702-30003332</t>
  </si>
  <si>
    <t>702-30003334</t>
  </si>
  <si>
    <t>702-30003335</t>
  </si>
  <si>
    <t>702-30003336</t>
  </si>
  <si>
    <t>702-30003337</t>
  </si>
  <si>
    <t>702-30003344</t>
  </si>
  <si>
    <t>702-30003345</t>
  </si>
  <si>
    <t>702-30003346</t>
  </si>
  <si>
    <t>702-30003347</t>
  </si>
  <si>
    <t>702-30003355</t>
  </si>
  <si>
    <t>702-30003358</t>
  </si>
  <si>
    <t>702-30003360</t>
  </si>
  <si>
    <t>702-30003367</t>
  </si>
  <si>
    <t>702-30003368</t>
  </si>
  <si>
    <t>702-30003369</t>
  </si>
  <si>
    <t>702-30003370</t>
  </si>
  <si>
    <t>702-30003372</t>
  </si>
  <si>
    <t>702-30003375</t>
  </si>
  <si>
    <t>702-30003376</t>
  </si>
  <si>
    <t>702-30003377</t>
  </si>
  <si>
    <t>702-30003379</t>
  </si>
  <si>
    <t>702-30003381</t>
  </si>
  <si>
    <t>702-30003382</t>
  </si>
  <si>
    <t>702-30003383</t>
  </si>
  <si>
    <t>702-30003384</t>
  </si>
  <si>
    <t>702-30003386</t>
  </si>
  <si>
    <t>702-30003387-004</t>
  </si>
  <si>
    <t>702-30003387-005</t>
  </si>
  <si>
    <t>702-30003388</t>
  </si>
  <si>
    <t>702-30003389</t>
  </si>
  <si>
    <t>702-30003390</t>
  </si>
  <si>
    <t>702-30003392</t>
  </si>
  <si>
    <t>702-30003393</t>
  </si>
  <si>
    <t>702-30003394</t>
  </si>
  <si>
    <t>702-30003395</t>
  </si>
  <si>
    <t>702-30003397</t>
  </si>
  <si>
    <t>702-30003399-002</t>
  </si>
  <si>
    <t>702-30003399-003</t>
  </si>
  <si>
    <t>702-30003407</t>
  </si>
  <si>
    <t>702-30003410</t>
  </si>
  <si>
    <t>702-30003415</t>
  </si>
  <si>
    <t>702-30003417</t>
  </si>
  <si>
    <t>702-30003419</t>
  </si>
  <si>
    <t>702-30003421</t>
  </si>
  <si>
    <t>702-30003429</t>
  </si>
  <si>
    <t>702-30003433</t>
  </si>
  <si>
    <t>702-30003436</t>
  </si>
  <si>
    <t>702-30003437</t>
  </si>
  <si>
    <t>702-30003438</t>
  </si>
  <si>
    <t>702-30003439</t>
  </si>
  <si>
    <t>702-30003440</t>
  </si>
  <si>
    <t>702-30003441</t>
  </si>
  <si>
    <t>702-30003442</t>
  </si>
  <si>
    <t>702-30003443</t>
  </si>
  <si>
    <t>702-30003445</t>
  </si>
  <si>
    <t>702-30003446</t>
  </si>
  <si>
    <t>702-30003447</t>
  </si>
  <si>
    <t>702-30003449</t>
  </si>
  <si>
    <t>702-30003450</t>
  </si>
  <si>
    <t>702-30003452</t>
  </si>
  <si>
    <t>702-30003453</t>
  </si>
  <si>
    <t>702-30003455</t>
  </si>
  <si>
    <t>702-30003457</t>
  </si>
  <si>
    <t>702-30003466</t>
  </si>
  <si>
    <t>702-30003468</t>
  </si>
  <si>
    <t>702-30003469</t>
  </si>
  <si>
    <t>702-30003470</t>
  </si>
  <si>
    <t>702-30003473-001</t>
  </si>
  <si>
    <t>702-30003473-002</t>
  </si>
  <si>
    <t>702-30003473-003</t>
  </si>
  <si>
    <t>702-30003474</t>
  </si>
  <si>
    <t>702-30003476</t>
  </si>
  <si>
    <t>702-30003479</t>
  </si>
  <si>
    <t>702-30003481</t>
  </si>
  <si>
    <t>702-30003482</t>
  </si>
  <si>
    <t>702-30003483</t>
  </si>
  <si>
    <t>702-30003484</t>
  </si>
  <si>
    <t>702-30003485</t>
  </si>
  <si>
    <t>702-30003486</t>
  </si>
  <si>
    <t>702-30003487</t>
  </si>
  <si>
    <t>702-30003493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</si>
  <si>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</si>
  <si>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</si>
  <si>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</si>
  <si>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</si>
  <si>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</si>
  <si>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</si>
  <si>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</si>
  <si>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</t>
  </si>
  <si>
    <t>702-30003504</t>
  </si>
  <si>
    <t>702-30003505</t>
  </si>
  <si>
    <t>702-30003507</t>
  </si>
  <si>
    <t>702-30003508</t>
  </si>
  <si>
    <t>702-30003510</t>
  </si>
  <si>
    <t>702-30003511</t>
  </si>
  <si>
    <t>702-30003512</t>
  </si>
  <si>
    <t>702-30003513</t>
  </si>
  <si>
    <t>702-30003518</t>
  </si>
  <si>
    <t>702-30003520</t>
  </si>
  <si>
    <t>702-30003522</t>
  </si>
  <si>
    <t>702-30003525</t>
  </si>
  <si>
    <t>702-30003526</t>
  </si>
  <si>
    <t>702-30003529</t>
  </si>
  <si>
    <t>702-30003534</t>
  </si>
  <si>
    <t>702-30003535</t>
  </si>
  <si>
    <t>702-30003537</t>
  </si>
  <si>
    <t>702-30003538</t>
  </si>
  <si>
    <t>702-30003539</t>
  </si>
  <si>
    <t>702-30003540</t>
  </si>
  <si>
    <t>702-30003543</t>
  </si>
  <si>
    <t>702-30003544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</si>
  <si>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</si>
  <si>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</si>
  <si>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</si>
  <si>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</si>
  <si>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</si>
  <si>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</si>
  <si>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</si>
  <si>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</si>
  <si>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</si>
  <si>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</si>
  <si>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</si>
  <si>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</si>
  <si>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</si>
  <si>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</si>
  <si>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</si>
  <si>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</si>
  <si>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702-30003566-001</t>
  </si>
  <si>
    <t>702-30003566-003</t>
  </si>
  <si>
    <t>702-30003566-004</t>
  </si>
  <si>
    <t>702-30003567</t>
  </si>
  <si>
    <t>702-30003568</t>
  </si>
  <si>
    <t>702-30003569</t>
  </si>
  <si>
    <t>702-30003571</t>
  </si>
  <si>
    <t>702-30003572</t>
  </si>
  <si>
    <t>702-30003573</t>
  </si>
  <si>
    <t>702-30003575</t>
  </si>
  <si>
    <t>702-30003576</t>
  </si>
  <si>
    <t>702-30003578-1</t>
  </si>
  <si>
    <t>702-30003581</t>
  </si>
  <si>
    <t>702-30003582</t>
  </si>
  <si>
    <t>702-30003583</t>
  </si>
  <si>
    <t>702-30003585</t>
  </si>
  <si>
    <t>702-30003587</t>
  </si>
  <si>
    <t>702-30003591</t>
  </si>
  <si>
    <t>702-30003592</t>
  </si>
  <si>
    <t>702-30003594</t>
  </si>
  <si>
    <t>702-30003601</t>
  </si>
  <si>
    <t>702-30003603</t>
  </si>
  <si>
    <t>702-30003607</t>
  </si>
  <si>
    <t>702-30003608</t>
  </si>
  <si>
    <t>702-30003610</t>
  </si>
  <si>
    <t>702-30003611</t>
  </si>
  <si>
    <t>702-30003615</t>
  </si>
  <si>
    <t>702-30003619</t>
  </si>
  <si>
    <t>702-30003620</t>
  </si>
  <si>
    <t>702-30003621</t>
  </si>
  <si>
    <t>702-30003623</t>
  </si>
  <si>
    <t>702-30003624</t>
  </si>
  <si>
    <t>702-30003625</t>
  </si>
  <si>
    <t>702-30003626</t>
  </si>
  <si>
    <t>702-30003628</t>
  </si>
  <si>
    <t>702-30003631</t>
  </si>
  <si>
    <t>702-30003640</t>
  </si>
  <si>
    <t>702-30003643</t>
  </si>
  <si>
    <t>702-30003644</t>
  </si>
  <si>
    <t>702-30003646</t>
  </si>
  <si>
    <t>702-30003649</t>
  </si>
  <si>
    <t>702-30003651</t>
  </si>
  <si>
    <t>702-30003653</t>
  </si>
  <si>
    <t>702-30003655</t>
  </si>
  <si>
    <t>702-30003656</t>
  </si>
  <si>
    <t>702-30003657-003</t>
  </si>
  <si>
    <t>702-30003657-004</t>
  </si>
  <si>
    <t>702-30003658</t>
  </si>
  <si>
    <t>702-30003659</t>
  </si>
  <si>
    <t>702-30003661</t>
  </si>
  <si>
    <t>702-30003664</t>
  </si>
  <si>
    <t>702-30003665</t>
  </si>
  <si>
    <t>702-30003668</t>
  </si>
  <si>
    <t>702-30003669</t>
  </si>
  <si>
    <t>702-30003670</t>
  </si>
  <si>
    <t>702-30003671</t>
  </si>
  <si>
    <t>702-30003672</t>
  </si>
  <si>
    <t>702-30003675-001</t>
  </si>
  <si>
    <t>702-30003679</t>
  </si>
  <si>
    <t>702-30003681</t>
  </si>
  <si>
    <t>702-30003682</t>
  </si>
  <si>
    <t>702-30003683</t>
  </si>
  <si>
    <t>702-30003684</t>
  </si>
  <si>
    <t>702-30003686</t>
  </si>
  <si>
    <t>702-30003687</t>
  </si>
  <si>
    <t>702-30003688</t>
  </si>
  <si>
    <t>702-30003689</t>
  </si>
  <si>
    <t>702-30003695</t>
  </si>
  <si>
    <t>702-30003697</t>
  </si>
  <si>
    <t>702-30003700</t>
  </si>
  <si>
    <t>702-30003701</t>
  </si>
  <si>
    <t>702-30003703</t>
  </si>
  <si>
    <t>702-30003706</t>
  </si>
  <si>
    <t>702-30003711</t>
  </si>
  <si>
    <t>702-30003713</t>
  </si>
  <si>
    <t>702-30003717</t>
  </si>
  <si>
    <t>702-30003718</t>
  </si>
  <si>
    <t>702-30003720</t>
  </si>
  <si>
    <t>702-30003723</t>
  </si>
  <si>
    <t>702-30003725</t>
  </si>
  <si>
    <t>702-30003726</t>
  </si>
  <si>
    <t>702-30003729</t>
  </si>
  <si>
    <t>702-30003730</t>
  </si>
  <si>
    <t>702-30003731</t>
  </si>
  <si>
    <t>702-30003733</t>
  </si>
  <si>
    <t>702-30003735-1</t>
  </si>
  <si>
    <t>702-30003736</t>
  </si>
  <si>
    <t>702-30003737</t>
  </si>
  <si>
    <t>702-30003739</t>
  </si>
  <si>
    <t>702-30003740-1</t>
  </si>
  <si>
    <t>702-30003741</t>
  </si>
  <si>
    <t>702-30003746</t>
  </si>
  <si>
    <t>702-30003747</t>
  </si>
  <si>
    <t>702-30003748</t>
  </si>
  <si>
    <t>702-30003750</t>
  </si>
  <si>
    <t>702-30003751</t>
  </si>
  <si>
    <t>702-30003752</t>
  </si>
  <si>
    <t>702-30003755</t>
  </si>
  <si>
    <t>702-30003756</t>
  </si>
  <si>
    <t>702-30003757</t>
  </si>
  <si>
    <t>702-30003758</t>
  </si>
  <si>
    <t>702-30003759</t>
  </si>
  <si>
    <t>702-30003760</t>
  </si>
  <si>
    <t>702-30003762</t>
  </si>
  <si>
    <t>702-30003764</t>
  </si>
  <si>
    <t>702-30003765</t>
  </si>
  <si>
    <t>702-30003766</t>
  </si>
  <si>
    <t>702-30003767</t>
  </si>
  <si>
    <t>702-30003768-1</t>
  </si>
  <si>
    <t>702-30003769</t>
  </si>
  <si>
    <t>702-30003771</t>
  </si>
  <si>
    <t>702-30003772</t>
  </si>
  <si>
    <t>702-30003773</t>
  </si>
  <si>
    <t>702-30003774</t>
  </si>
  <si>
    <t>702-30003775</t>
  </si>
  <si>
    <t>702-30003776</t>
  </si>
  <si>
    <t>702-30003779</t>
  </si>
  <si>
    <t>702-30003782</t>
  </si>
  <si>
    <t>702-30003783</t>
  </si>
  <si>
    <t>702-30003784</t>
  </si>
  <si>
    <t>702-30003785</t>
  </si>
  <si>
    <t>702-30003789</t>
  </si>
  <si>
    <t>702-30003790</t>
  </si>
  <si>
    <t>702-30003795</t>
  </si>
  <si>
    <t>702-30003796</t>
  </si>
  <si>
    <t>702-30003797</t>
  </si>
  <si>
    <t>702-30003802</t>
  </si>
  <si>
    <t>702-30003805</t>
  </si>
  <si>
    <t>702-30003807</t>
  </si>
  <si>
    <t>702-30003809</t>
  </si>
  <si>
    <t>702-30003810</t>
  </si>
  <si>
    <t>702-30003811-002</t>
  </si>
  <si>
    <t>702-30003811-003</t>
  </si>
  <si>
    <t>702-30003811-004</t>
  </si>
  <si>
    <t>702-30003812</t>
  </si>
  <si>
    <t>702-30003814</t>
  </si>
  <si>
    <t>702-30003822</t>
  </si>
  <si>
    <t>702-30003825</t>
  </si>
  <si>
    <t>702-30003826</t>
  </si>
  <si>
    <t>702-30003828</t>
  </si>
  <si>
    <t>702-30003833</t>
  </si>
  <si>
    <t>702-30003834</t>
  </si>
  <si>
    <t>702-30003842</t>
  </si>
  <si>
    <t>702-30003844</t>
  </si>
  <si>
    <t>702-30003845</t>
  </si>
  <si>
    <t>702-30003846</t>
  </si>
  <si>
    <t>702-30003848-001</t>
  </si>
  <si>
    <t>702-30003848-002</t>
  </si>
  <si>
    <t>702-30003848-003</t>
  </si>
  <si>
    <t>702-30003849</t>
  </si>
  <si>
    <t>702-30003850-1</t>
  </si>
  <si>
    <t>702-30003854</t>
  </si>
  <si>
    <t>702-30003855</t>
  </si>
  <si>
    <t>702-30003856</t>
  </si>
  <si>
    <t>702-30003859-001</t>
  </si>
  <si>
    <t>702-30003859-002</t>
  </si>
  <si>
    <t>702-30003859-003</t>
  </si>
  <si>
    <t>702-30003859-004</t>
  </si>
  <si>
    <t>702-30003859-005</t>
  </si>
  <si>
    <t>702-30003859-006</t>
  </si>
  <si>
    <t>702-30003859-007</t>
  </si>
  <si>
    <t>702-30003859-008</t>
  </si>
  <si>
    <t>702-30003859-009</t>
  </si>
  <si>
    <t>702-30003859-010</t>
  </si>
  <si>
    <t>702-30003859-011</t>
  </si>
  <si>
    <t>702-30003859-012</t>
  </si>
  <si>
    <t>702-30003859-013</t>
  </si>
  <si>
    <t>702-30003859-014</t>
  </si>
  <si>
    <t>702-30003859-015</t>
  </si>
  <si>
    <t>702-30003859-016</t>
  </si>
  <si>
    <t>702-30003859-017</t>
  </si>
  <si>
    <t>702-30003859-018</t>
  </si>
  <si>
    <t>702-30003859-019</t>
  </si>
  <si>
    <t>702-30003859-020</t>
  </si>
  <si>
    <t>702-30003859-021</t>
  </si>
  <si>
    <t>702-30003859-022</t>
  </si>
  <si>
    <t>702-30003859-023</t>
  </si>
  <si>
    <t>702-30003859-024</t>
  </si>
  <si>
    <t>702-30003859-025</t>
  </si>
  <si>
    <t>702-30003859-026</t>
  </si>
  <si>
    <t>702-30003859-027</t>
  </si>
  <si>
    <t>702-30003859-028-1</t>
  </si>
  <si>
    <t>702-30003859-029</t>
  </si>
  <si>
    <t>702-30003859-030</t>
  </si>
  <si>
    <t>702-30003859-031</t>
  </si>
  <si>
    <t>702-30003859-032</t>
  </si>
  <si>
    <t>702-30003859-033</t>
  </si>
  <si>
    <t>702-30003859-034</t>
  </si>
  <si>
    <t>702-30003859-035</t>
  </si>
  <si>
    <t>702-30003859-036</t>
  </si>
  <si>
    <t>702-30003859-037</t>
  </si>
  <si>
    <t>702-30003859-038</t>
  </si>
  <si>
    <t>702-30003859-039</t>
  </si>
  <si>
    <t>702-30003859-040</t>
  </si>
  <si>
    <t>702-30003859-041</t>
  </si>
  <si>
    <t>702-30003859-042</t>
  </si>
  <si>
    <t>702-30003859-043</t>
  </si>
  <si>
    <t>702-30003859-044</t>
  </si>
  <si>
    <t>702-30003859-045</t>
  </si>
  <si>
    <t>702-30003859-046</t>
  </si>
  <si>
    <t>702-30003859-047</t>
  </si>
  <si>
    <t>702-30003859-048</t>
  </si>
  <si>
    <t>702-30003859-049</t>
  </si>
  <si>
    <t>702-30003859-050</t>
  </si>
  <si>
    <t>702-30003859-051</t>
  </si>
  <si>
    <t>702-30003859-052</t>
  </si>
  <si>
    <t>702-30003859-053</t>
  </si>
  <si>
    <t>702-30003859-054</t>
  </si>
  <si>
    <t>702-30003859-055</t>
  </si>
  <si>
    <t>702-30003859-056</t>
  </si>
  <si>
    <t>702-30003859-057</t>
  </si>
  <si>
    <t>702-30003859-058</t>
  </si>
  <si>
    <t>702-30003859-059</t>
  </si>
  <si>
    <t>702-30003859-060</t>
  </si>
  <si>
    <t>702-30003859-061</t>
  </si>
  <si>
    <t>702-30003859-062</t>
  </si>
  <si>
    <t>702-30003859-063</t>
  </si>
  <si>
    <t>702-30003859-064</t>
  </si>
  <si>
    <t>702-30003859-065</t>
  </si>
  <si>
    <t>702-30003859-066</t>
  </si>
  <si>
    <t>702-30003859-067</t>
  </si>
  <si>
    <t>702-30003859-068</t>
  </si>
  <si>
    <t>702-30003859-069</t>
  </si>
  <si>
    <t>702-30003859-070</t>
  </si>
  <si>
    <t>702-30003859-071</t>
  </si>
  <si>
    <t>702-30003859-072</t>
  </si>
  <si>
    <t>702-30003859-073</t>
  </si>
  <si>
    <t>702-30003859-074</t>
  </si>
  <si>
    <t>702-30003859-075</t>
  </si>
  <si>
    <t>702-30003859-076</t>
  </si>
  <si>
    <t>702-30003859-077</t>
  </si>
  <si>
    <t>702-30003859-078</t>
  </si>
  <si>
    <t>702-30003859-079</t>
  </si>
  <si>
    <t>702-30003859-080</t>
  </si>
  <si>
    <t>702-30003859-081</t>
  </si>
  <si>
    <t>702-30003859-082</t>
  </si>
  <si>
    <t>702-30003859-083</t>
  </si>
  <si>
    <t>702-30003859-084</t>
  </si>
  <si>
    <t>702-30003859-085</t>
  </si>
  <si>
    <t>702-30003859-086</t>
  </si>
  <si>
    <t>702-30003859-087</t>
  </si>
  <si>
    <t>702-30003859-088</t>
  </si>
  <si>
    <t>702-30003859-089</t>
  </si>
  <si>
    <t>702-30003859-090</t>
  </si>
  <si>
    <t>702-30003859-091</t>
  </si>
  <si>
    <t>702-30003859-092</t>
  </si>
  <si>
    <t>702-30003859-093</t>
  </si>
  <si>
    <t>702-30003859-094</t>
  </si>
  <si>
    <t>702-30003859-095</t>
  </si>
  <si>
    <t>702-30003859-096</t>
  </si>
  <si>
    <t>702-30003859-097</t>
  </si>
  <si>
    <t>702-30003859-098</t>
  </si>
  <si>
    <t>702-30003859-099</t>
  </si>
  <si>
    <t>702-30003859-100</t>
  </si>
  <si>
    <t>702-30003859-101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</si>
  <si>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</si>
  <si>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</si>
  <si>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</si>
  <si>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</si>
  <si>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</si>
  <si>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</si>
  <si>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</si>
  <si>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</si>
  <si>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702-30003860</t>
  </si>
  <si>
    <t>702-30003861</t>
  </si>
  <si>
    <t>702-30003862</t>
  </si>
  <si>
    <t>702-30003868</t>
  </si>
  <si>
    <t>702-30003869</t>
  </si>
  <si>
    <t>702-30003870</t>
  </si>
  <si>
    <t>702-30003871</t>
  </si>
  <si>
    <t>702-30003873</t>
  </si>
  <si>
    <t>702-30003875</t>
  </si>
  <si>
    <t>702-30003876</t>
  </si>
  <si>
    <t>702-30003878</t>
  </si>
  <si>
    <t>702-30003879</t>
  </si>
  <si>
    <t>702-30003880</t>
  </si>
  <si>
    <t>702-30003881</t>
  </si>
  <si>
    <t>702-30003887-1</t>
  </si>
  <si>
    <t>702-30003891</t>
  </si>
  <si>
    <t>702-30003893</t>
  </si>
  <si>
    <t>702-30003900</t>
  </si>
  <si>
    <t>702-30003910</t>
  </si>
  <si>
    <t>702-30003911</t>
  </si>
  <si>
    <t>702-30003912</t>
  </si>
  <si>
    <t>702-30003915</t>
  </si>
  <si>
    <t>702-30003917</t>
  </si>
  <si>
    <t>702-30003918</t>
  </si>
  <si>
    <t>702-30003919</t>
  </si>
  <si>
    <t>702-30003921</t>
  </si>
  <si>
    <t>702-30003922</t>
  </si>
  <si>
    <t>702-30003923</t>
  </si>
  <si>
    <t>702-30003925</t>
  </si>
  <si>
    <t>702-30003926</t>
  </si>
  <si>
    <t>702-30003927</t>
  </si>
  <si>
    <t>702-30003930</t>
  </si>
  <si>
    <t>702-30003932</t>
  </si>
  <si>
    <t>702-30003936-001</t>
  </si>
  <si>
    <t>702-30003936-002</t>
  </si>
  <si>
    <t>702-30003937</t>
  </si>
  <si>
    <t>702-30003941</t>
  </si>
  <si>
    <t>702-30003942</t>
  </si>
  <si>
    <t>702-30003944-1</t>
  </si>
  <si>
    <t>702-30003945</t>
  </si>
  <si>
    <t>702-30003947</t>
  </si>
  <si>
    <t>702-30003949</t>
  </si>
  <si>
    <t>702-30003950</t>
  </si>
  <si>
    <t>702-30003953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</si>
  <si>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</si>
  <si>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</si>
  <si>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</si>
  <si>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</si>
  <si>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</si>
  <si>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</si>
  <si>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</si>
  <si>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</si>
  <si>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</si>
  <si>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</si>
  <si>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</si>
  <si>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702-30003974</t>
  </si>
  <si>
    <t>702-30003975</t>
  </si>
  <si>
    <t>702-30003976</t>
  </si>
  <si>
    <t>702-30003977</t>
  </si>
  <si>
    <t>702-30003979</t>
  </si>
  <si>
    <t>702-30003980</t>
  </si>
  <si>
    <t>702-30003981</t>
  </si>
  <si>
    <t>702-30003982</t>
  </si>
  <si>
    <t>702-30003983</t>
  </si>
  <si>
    <t>702-30003985</t>
  </si>
  <si>
    <t>702-30003986</t>
  </si>
  <si>
    <t>702-30003987</t>
  </si>
  <si>
    <t>702-30003988</t>
  </si>
  <si>
    <t>702-30003989</t>
  </si>
  <si>
    <t>702-30003990</t>
  </si>
  <si>
    <t>702-30003991</t>
  </si>
  <si>
    <t>702-30003992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</si>
  <si>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</si>
  <si>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</si>
  <si>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</si>
  <si>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</si>
  <si>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</si>
  <si>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</si>
  <si>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</si>
  <si>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</si>
  <si>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702-30004006</t>
  </si>
  <si>
    <t>702-30004007</t>
  </si>
  <si>
    <t>702-30004008</t>
  </si>
  <si>
    <t>702-30004009</t>
  </si>
  <si>
    <t>702-30004019</t>
  </si>
  <si>
    <t>702-30004021</t>
  </si>
  <si>
    <t>702-30004022</t>
  </si>
  <si>
    <t>702-30004023</t>
  </si>
  <si>
    <t>702-30004024</t>
  </si>
  <si>
    <t>702-30004025</t>
  </si>
  <si>
    <t>702-30004026</t>
  </si>
  <si>
    <t>702-30004031</t>
  </si>
  <si>
    <t>702-30004032</t>
  </si>
  <si>
    <t>702-30004038</t>
  </si>
  <si>
    <t>702-30004041</t>
  </si>
  <si>
    <t>702-30004043</t>
  </si>
  <si>
    <t>702-30004044</t>
  </si>
  <si>
    <t>702-30004045</t>
  </si>
  <si>
    <t>702-30004046</t>
  </si>
  <si>
    <t>702-30004047</t>
  </si>
  <si>
    <t>702-30004050</t>
  </si>
  <si>
    <t>702-30004051</t>
  </si>
  <si>
    <t>702-30004058</t>
  </si>
  <si>
    <t>702-30004059-001</t>
  </si>
  <si>
    <t>702-30004061</t>
  </si>
  <si>
    <t>702-30004062</t>
  </si>
  <si>
    <t>702-30004067</t>
  </si>
  <si>
    <t>702-30004069</t>
  </si>
  <si>
    <t>702-30004072</t>
  </si>
  <si>
    <t>702-30004078</t>
  </si>
  <si>
    <t>702-30004081</t>
  </si>
  <si>
    <t>702-30004082</t>
  </si>
  <si>
    <t>702-30004084</t>
  </si>
  <si>
    <t>702-30004085-1</t>
  </si>
  <si>
    <t>702-30004086-001-1</t>
  </si>
  <si>
    <t>702-30004087</t>
  </si>
  <si>
    <t>702-30004088</t>
  </si>
  <si>
    <t>702-30004089</t>
  </si>
  <si>
    <t>702-30004090</t>
  </si>
  <si>
    <t>702-30004092</t>
  </si>
  <si>
    <t>702-30004093-001</t>
  </si>
  <si>
    <t>702-30004094</t>
  </si>
  <si>
    <t>702-30004095</t>
  </si>
  <si>
    <t>702-30004096</t>
  </si>
  <si>
    <t>702-30004099</t>
  </si>
  <si>
    <t>702-30004101</t>
  </si>
  <si>
    <t>702-30004105</t>
  </si>
  <si>
    <t>702-30004106</t>
  </si>
  <si>
    <t>702-30004108</t>
  </si>
  <si>
    <t>702-30004109</t>
  </si>
  <si>
    <t>702-30004110</t>
  </si>
  <si>
    <t>702-30004111</t>
  </si>
  <si>
    <t>702-30004112</t>
  </si>
  <si>
    <t>702-30004113</t>
  </si>
  <si>
    <t>702-30004114</t>
  </si>
  <si>
    <t>702-30004115</t>
  </si>
  <si>
    <t>702-30004121</t>
  </si>
  <si>
    <t>702-30004122</t>
  </si>
  <si>
    <t>702-30004127</t>
  </si>
  <si>
    <t>702-30004129</t>
  </si>
  <si>
    <t>702-30004131</t>
  </si>
  <si>
    <t>702-30004134</t>
  </si>
  <si>
    <t>702-30004140</t>
  </si>
  <si>
    <t>702-30004141</t>
  </si>
  <si>
    <t>702-30004146</t>
  </si>
  <si>
    <t>702-30004147</t>
  </si>
  <si>
    <t>702-30004149</t>
  </si>
  <si>
    <t>702-30004150</t>
  </si>
  <si>
    <t>702-30004152</t>
  </si>
  <si>
    <t>702-30004153</t>
  </si>
  <si>
    <t>702-30004154</t>
  </si>
  <si>
    <t>702-30004157</t>
  </si>
  <si>
    <t>702-30004158</t>
  </si>
  <si>
    <t>702-30004160</t>
  </si>
  <si>
    <t>702-30004162</t>
  </si>
  <si>
    <t>702-30004163-001</t>
  </si>
  <si>
    <t>702-30004164</t>
  </si>
  <si>
    <t>702-30004166</t>
  </si>
  <si>
    <t>702-30004167-001-1</t>
  </si>
  <si>
    <t>702-30004170</t>
  </si>
  <si>
    <t>702-30004171</t>
  </si>
  <si>
    <t>702-30004174</t>
  </si>
  <si>
    <t>702-30004179</t>
  </si>
  <si>
    <t>702-30004180</t>
  </si>
  <si>
    <t>702-30004181-1</t>
  </si>
  <si>
    <t>702-30004182</t>
  </si>
  <si>
    <t>702-30004185</t>
  </si>
  <si>
    <t>702-30004187</t>
  </si>
  <si>
    <t>702-30004190</t>
  </si>
  <si>
    <t>702-30004192</t>
  </si>
  <si>
    <t>702-30004193</t>
  </si>
  <si>
    <t>702-30004196</t>
  </si>
  <si>
    <t>702-30004197</t>
  </si>
  <si>
    <t>702-30004199</t>
  </si>
  <si>
    <t>702-30004201</t>
  </si>
  <si>
    <t>702-30004202-1</t>
  </si>
  <si>
    <t>702-30004203</t>
  </si>
  <si>
    <t>702-30004206</t>
  </si>
  <si>
    <t>702-30004207</t>
  </si>
  <si>
    <t>702-30004209</t>
  </si>
  <si>
    <t>702-30004211</t>
  </si>
  <si>
    <t>702-30004213</t>
  </si>
  <si>
    <t>702-30004214</t>
  </si>
  <si>
    <t>702-30004215</t>
  </si>
  <si>
    <t>702-30004217</t>
  </si>
  <si>
    <t>702-30004218</t>
  </si>
  <si>
    <t>702-30004219</t>
  </si>
  <si>
    <t>702-30004220</t>
  </si>
  <si>
    <t>702-30004221</t>
  </si>
  <si>
    <t>702-30004222</t>
  </si>
  <si>
    <t>702-30004223</t>
  </si>
  <si>
    <t>702-30004225</t>
  </si>
  <si>
    <t>702-30004226</t>
  </si>
  <si>
    <t>702-30004230</t>
  </si>
  <si>
    <t>702-30004234</t>
  </si>
  <si>
    <t>702-30004235</t>
  </si>
  <si>
    <t>702-30004236</t>
  </si>
  <si>
    <t>702-30004237-1</t>
  </si>
  <si>
    <t>702-30004239</t>
  </si>
  <si>
    <t>702-30004240</t>
  </si>
  <si>
    <t>702-30004241</t>
  </si>
  <si>
    <t>702-30004242</t>
  </si>
  <si>
    <t>702-30004243</t>
  </si>
  <si>
    <t>702-30004245</t>
  </si>
  <si>
    <t>702-30004248</t>
  </si>
  <si>
    <t>702-30004249</t>
  </si>
  <si>
    <t>702-30004251</t>
  </si>
  <si>
    <t>702-30004252-000</t>
  </si>
  <si>
    <t>702-30004253</t>
  </si>
  <si>
    <t>702-30004254</t>
  </si>
  <si>
    <t>702-30004256</t>
  </si>
  <si>
    <t>702-30004257</t>
  </si>
  <si>
    <t>702-30004262</t>
  </si>
  <si>
    <t>702-30004263</t>
  </si>
  <si>
    <t>702-30004266</t>
  </si>
  <si>
    <t>702-30004268</t>
  </si>
  <si>
    <t>702-30004270</t>
  </si>
  <si>
    <t>702-30004271</t>
  </si>
  <si>
    <t>702-30004272</t>
  </si>
  <si>
    <t>702-30004273</t>
  </si>
  <si>
    <t>702-30004275</t>
  </si>
  <si>
    <t>702-30004276</t>
  </si>
  <si>
    <t>702-30004277</t>
  </si>
  <si>
    <t>702-30004278</t>
  </si>
  <si>
    <t>702-30004279</t>
  </si>
  <si>
    <t>702-30004280</t>
  </si>
  <si>
    <t>702-30004281</t>
  </si>
  <si>
    <t>702-30004282</t>
  </si>
  <si>
    <t>702-30004283</t>
  </si>
  <si>
    <t>702-30004285</t>
  </si>
  <si>
    <t>702-30004286</t>
  </si>
  <si>
    <t>702-30004287</t>
  </si>
  <si>
    <t>702-30004288</t>
  </si>
  <si>
    <t>702-30004289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</si>
  <si>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</si>
  <si>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</si>
  <si>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</si>
  <si>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</si>
  <si>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</si>
  <si>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</si>
  <si>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</si>
  <si>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</si>
  <si>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702-30004298</t>
  </si>
  <si>
    <t>702-30004301</t>
  </si>
  <si>
    <t>702-30004306</t>
  </si>
  <si>
    <t>702-30004309</t>
  </si>
  <si>
    <t>702-30004310</t>
  </si>
  <si>
    <t>702-30004311-001</t>
  </si>
  <si>
    <t>702-30004311-002</t>
  </si>
  <si>
    <t>702-30004312</t>
  </si>
  <si>
    <t>702-30004313</t>
  </si>
  <si>
    <t>702-30004317</t>
  </si>
  <si>
    <t>702-30004318</t>
  </si>
  <si>
    <t>702-30004321</t>
  </si>
  <si>
    <t>702-30004323</t>
  </si>
  <si>
    <t>702-30004324</t>
  </si>
  <si>
    <t>702-30004328</t>
  </si>
  <si>
    <t>702-30004332</t>
  </si>
  <si>
    <t>702-30004333</t>
  </si>
  <si>
    <t>702-30004334</t>
  </si>
  <si>
    <t>702-30004340</t>
  </si>
  <si>
    <t>702-30004347</t>
  </si>
  <si>
    <t>702-30004350</t>
  </si>
  <si>
    <t>702-30004353</t>
  </si>
  <si>
    <t>702-30004357</t>
  </si>
  <si>
    <t>702-30004360</t>
  </si>
  <si>
    <t>702-30004362</t>
  </si>
  <si>
    <t>702-30004365</t>
  </si>
  <si>
    <t>702-30004372</t>
  </si>
  <si>
    <t>702-30004373</t>
  </si>
  <si>
    <t>702-30004377</t>
  </si>
  <si>
    <t>702-30004378</t>
  </si>
  <si>
    <t>702-30004379</t>
  </si>
  <si>
    <t>702-30004380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</si>
  <si>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</si>
  <si>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</si>
  <si>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</si>
  <si>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</si>
  <si>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</si>
  <si>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</si>
  <si>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</si>
  <si>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</si>
  <si>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702-30004397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</si>
  <si>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</si>
  <si>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</si>
  <si>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</si>
  <si>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</si>
  <si>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</si>
  <si>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</si>
  <si>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</si>
  <si>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</si>
  <si>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</si>
  <si>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</si>
  <si>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</si>
  <si>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</si>
  <si>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702-30004413</t>
  </si>
  <si>
    <t>702-30004414</t>
  </si>
  <si>
    <t>702-30004416</t>
  </si>
  <si>
    <t>702-30004418</t>
  </si>
  <si>
    <t>702-30004419</t>
  </si>
  <si>
    <t>702-30004420</t>
  </si>
  <si>
    <t>702-30004421</t>
  </si>
  <si>
    <t>702-30004422</t>
  </si>
  <si>
    <t>702-30004423</t>
  </si>
  <si>
    <t>702-30004424</t>
  </si>
  <si>
    <t>702-30004425</t>
  </si>
  <si>
    <t>702-30004426</t>
  </si>
  <si>
    <t>702-30004427</t>
  </si>
  <si>
    <t>702-30004428</t>
  </si>
  <si>
    <t>702-30004429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</si>
  <si>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</si>
  <si>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</si>
  <si>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</si>
  <si>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</si>
  <si>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</si>
  <si>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</si>
  <si>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</si>
  <si>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</si>
  <si>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</si>
  <si>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</si>
  <si>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</si>
  <si>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702-30004456</t>
  </si>
  <si>
    <t>702-30004457</t>
  </si>
  <si>
    <t>702-30004462</t>
  </si>
  <si>
    <t>702-30004463</t>
  </si>
  <si>
    <t>702-30004464</t>
  </si>
  <si>
    <t>702-30004466</t>
  </si>
  <si>
    <t>702-30004467</t>
  </si>
  <si>
    <t>702-30004468</t>
  </si>
  <si>
    <t>702-30004469</t>
  </si>
  <si>
    <t>702-30004470</t>
  </si>
  <si>
    <t>702-30004471</t>
  </si>
  <si>
    <t>702-30004472</t>
  </si>
  <si>
    <t>702-30004473</t>
  </si>
  <si>
    <t>702-30004474</t>
  </si>
  <si>
    <t>702-30004475</t>
  </si>
  <si>
    <t>702-30004476</t>
  </si>
  <si>
    <t>702-30004477</t>
  </si>
  <si>
    <t>702-30004478</t>
  </si>
  <si>
    <t>702-30004479</t>
  </si>
  <si>
    <t>702-30004480</t>
  </si>
  <si>
    <t>702-30004481</t>
  </si>
  <si>
    <t>702-30004483</t>
  </si>
  <si>
    <t>702-30004484</t>
  </si>
  <si>
    <t>702-30004486</t>
  </si>
  <si>
    <t>702-30004488</t>
  </si>
  <si>
    <t>702-30004489</t>
  </si>
  <si>
    <t>702-30004490</t>
  </si>
  <si>
    <t>702-30004491</t>
  </si>
  <si>
    <t>702-30004492</t>
  </si>
  <si>
    <t>702-30004494</t>
  </si>
  <si>
    <t>702-30004500</t>
  </si>
  <si>
    <t>702-30004501</t>
  </si>
  <si>
    <t>702-30004502</t>
  </si>
  <si>
    <t>702-30004504</t>
  </si>
  <si>
    <t>702-30004505</t>
  </si>
  <si>
    <t>702-30004508</t>
  </si>
  <si>
    <t>702-30004509</t>
  </si>
  <si>
    <t>702-30004510</t>
  </si>
  <si>
    <t>702-30004512</t>
  </si>
  <si>
    <t>702-30004515</t>
  </si>
  <si>
    <t>702-30004516</t>
  </si>
  <si>
    <t>702-30004517</t>
  </si>
  <si>
    <t>702-30004518</t>
  </si>
  <si>
    <t>702-30004519</t>
  </si>
  <si>
    <t>702-30004520</t>
  </si>
  <si>
    <t>702-30004521</t>
  </si>
  <si>
    <t>702-30004523</t>
  </si>
  <si>
    <t>702-30004528</t>
  </si>
  <si>
    <t>702-30004531</t>
  </si>
  <si>
    <t>702-30004536</t>
  </si>
  <si>
    <t>702-30004537</t>
  </si>
  <si>
    <t>702-30004538</t>
  </si>
  <si>
    <t>702-30004539</t>
  </si>
  <si>
    <t>702-30004544</t>
  </si>
  <si>
    <t>702-30004545</t>
  </si>
  <si>
    <t>702-30004546</t>
  </si>
  <si>
    <t>702-30004547</t>
  </si>
  <si>
    <t>702-30004549</t>
  </si>
  <si>
    <t>702-30004550</t>
  </si>
  <si>
    <t>702-30004551</t>
  </si>
  <si>
    <t>702-30004552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</si>
  <si>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</si>
  <si>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</si>
  <si>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</si>
  <si>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</si>
  <si>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</si>
  <si>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</si>
  <si>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</si>
  <si>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702-30004561</t>
  </si>
  <si>
    <t>702-30004562</t>
  </si>
  <si>
    <t>702-30004563</t>
  </si>
  <si>
    <t>702-30004565</t>
  </si>
  <si>
    <t>702-30004566</t>
  </si>
  <si>
    <t>702-30004568</t>
  </si>
  <si>
    <t>702-30004569</t>
  </si>
  <si>
    <t>702-30004570</t>
  </si>
  <si>
    <t>702-30004571</t>
  </si>
  <si>
    <t>702-30004572</t>
  </si>
  <si>
    <t>702-30004573</t>
  </si>
  <si>
    <t>702-30004574</t>
  </si>
  <si>
    <t>702-30004578</t>
  </si>
  <si>
    <t>702-30004580</t>
  </si>
  <si>
    <t>702-30004583</t>
  </si>
  <si>
    <t>702-30004586</t>
  </si>
  <si>
    <t>702-30004587</t>
  </si>
  <si>
    <t>702-30004589</t>
  </si>
  <si>
    <t>702-30004590</t>
  </si>
  <si>
    <t>702-30004594</t>
  </si>
  <si>
    <t>702-30004597</t>
  </si>
  <si>
    <t>702-30004598</t>
  </si>
  <si>
    <t>702-30004599</t>
  </si>
  <si>
    <t>702-30004602</t>
  </si>
  <si>
    <t>702-30004603</t>
  </si>
  <si>
    <t>702-30004604</t>
  </si>
  <si>
    <t>702-30004605</t>
  </si>
  <si>
    <t>702-30004606-001</t>
  </si>
  <si>
    <t>702-30004607-1</t>
  </si>
  <si>
    <t>702-30004608</t>
  </si>
  <si>
    <t>702-30004609</t>
  </si>
  <si>
    <t>702-30004610</t>
  </si>
  <si>
    <t>702-30004611</t>
  </si>
  <si>
    <t>702-30004613</t>
  </si>
  <si>
    <t>702-30004614</t>
  </si>
  <si>
    <t>702-30004617</t>
  </si>
  <si>
    <t>702-30004621</t>
  </si>
  <si>
    <t>702-30004622</t>
  </si>
  <si>
    <t>702-30004623</t>
  </si>
  <si>
    <t>702-30004624</t>
  </si>
  <si>
    <t>702-30004630</t>
  </si>
  <si>
    <t>702-30004632</t>
  </si>
  <si>
    <t>702-30004633</t>
  </si>
  <si>
    <t>702-30004634</t>
  </si>
  <si>
    <t>702-30004635</t>
  </si>
  <si>
    <t>702-30004636</t>
  </si>
  <si>
    <t>702-30004637</t>
  </si>
  <si>
    <t>702-30004640</t>
  </si>
  <si>
    <t>702-30004641</t>
  </si>
  <si>
    <t>702-30004644</t>
  </si>
  <si>
    <t>702-30004647</t>
  </si>
  <si>
    <t>702-30004651</t>
  </si>
  <si>
    <t>702-30004652</t>
  </si>
  <si>
    <t>702-30004653</t>
  </si>
  <si>
    <t>702-30004655</t>
  </si>
  <si>
    <t>702-30004656</t>
  </si>
  <si>
    <t>702-30004658</t>
  </si>
  <si>
    <t>702-30004659</t>
  </si>
  <si>
    <t>702-30004660</t>
  </si>
  <si>
    <t>702-30004661</t>
  </si>
  <si>
    <t>702-30004662</t>
  </si>
  <si>
    <t>702-30004665</t>
  </si>
  <si>
    <t>702-30004667</t>
  </si>
  <si>
    <t>702-30004669</t>
  </si>
  <si>
    <t>702-30004671</t>
  </si>
  <si>
    <t>702-30004672</t>
  </si>
  <si>
    <t>702-30004674</t>
  </si>
  <si>
    <t>702-30004675</t>
  </si>
  <si>
    <t>702-30004677</t>
  </si>
  <si>
    <t>702-30004678</t>
  </si>
  <si>
    <t>702-30004679</t>
  </si>
  <si>
    <t>702-30004680</t>
  </si>
  <si>
    <t>702-30004681</t>
  </si>
  <si>
    <t>702-30004682</t>
  </si>
  <si>
    <t>702-30004683</t>
  </si>
  <si>
    <t>702-30004684</t>
  </si>
  <si>
    <t>702-30004685</t>
  </si>
  <si>
    <t>702-30004687</t>
  </si>
  <si>
    <t>702-30004688</t>
  </si>
  <si>
    <t>702-30004689</t>
  </si>
  <si>
    <t>702-30004691</t>
  </si>
  <si>
    <t>702-30004692</t>
  </si>
  <si>
    <t>702-30004695</t>
  </si>
  <si>
    <t>702-30004697</t>
  </si>
  <si>
    <t>702-30004700</t>
  </si>
  <si>
    <t>702-30004702</t>
  </si>
  <si>
    <t>702-30004704</t>
  </si>
  <si>
    <t>702-30004705</t>
  </si>
  <si>
    <t>702-30004709</t>
  </si>
  <si>
    <t>702-30004714</t>
  </si>
  <si>
    <t>702-30004716</t>
  </si>
  <si>
    <t>702-30004718</t>
  </si>
  <si>
    <t>702-30004721</t>
  </si>
  <si>
    <t>702-30004722</t>
  </si>
  <si>
    <t>702-30004727</t>
  </si>
  <si>
    <t>702-30004730</t>
  </si>
  <si>
    <t>702-30004733</t>
  </si>
  <si>
    <t>702-30004734</t>
  </si>
  <si>
    <t>702-30004735</t>
  </si>
  <si>
    <t>702-30004736</t>
  </si>
  <si>
    <t>702-30004737</t>
  </si>
  <si>
    <t>702-30004738</t>
  </si>
  <si>
    <t>702-30004739</t>
  </si>
  <si>
    <t>702-30004740</t>
  </si>
  <si>
    <t>702-30004741</t>
  </si>
  <si>
    <t>702-30004742</t>
  </si>
  <si>
    <t>702-30004744</t>
  </si>
  <si>
    <t>702-30004745</t>
  </si>
  <si>
    <t>702-30004746</t>
  </si>
  <si>
    <t>702-30004747</t>
  </si>
  <si>
    <t>702-30004748</t>
  </si>
  <si>
    <t>702-30004749</t>
  </si>
  <si>
    <t>702-30004750</t>
  </si>
  <si>
    <t>702-30004751</t>
  </si>
  <si>
    <t>702-30004752</t>
  </si>
  <si>
    <t>702-30004753</t>
  </si>
  <si>
    <t>702-30004755</t>
  </si>
  <si>
    <t>702-30004757</t>
  </si>
  <si>
    <t>702-30004760</t>
  </si>
  <si>
    <t>702-30004761</t>
  </si>
  <si>
    <t>702-30004762</t>
  </si>
  <si>
    <t>702-30004765</t>
  </si>
  <si>
    <t>702-30004766</t>
  </si>
  <si>
    <t>702-30004767</t>
  </si>
  <si>
    <t>702-30004769</t>
  </si>
  <si>
    <t>702-30004770</t>
  </si>
  <si>
    <t>702-30004771</t>
  </si>
  <si>
    <t>702-30004772</t>
  </si>
  <si>
    <t>702-30004773</t>
  </si>
  <si>
    <t>702-30004775</t>
  </si>
  <si>
    <t>702-30004776</t>
  </si>
  <si>
    <t>702-30004778</t>
  </si>
  <si>
    <t>702-30004780</t>
  </si>
  <si>
    <t>702-30004783</t>
  </si>
  <si>
    <t>702-30004784</t>
  </si>
  <si>
    <t>702-30004786</t>
  </si>
  <si>
    <t>702-30004787</t>
  </si>
  <si>
    <t>702-30004789</t>
  </si>
  <si>
    <t>702-30004790</t>
  </si>
  <si>
    <t>702-30004791</t>
  </si>
  <si>
    <t>702-30004793</t>
  </si>
  <si>
    <t>702-30004794</t>
  </si>
  <si>
    <t>702-30004795</t>
  </si>
  <si>
    <t>702-30004796</t>
  </si>
  <si>
    <t>702-30004797</t>
  </si>
  <si>
    <t>702-30004800-001</t>
  </si>
  <si>
    <t>702-30004800-002</t>
  </si>
  <si>
    <t>702-30004800-003</t>
  </si>
  <si>
    <t>702-30004800-004</t>
  </si>
  <si>
    <t>702-30004801</t>
  </si>
  <si>
    <t>702-30004802</t>
  </si>
  <si>
    <t>702-30004803</t>
  </si>
  <si>
    <t>702-30004804</t>
  </si>
  <si>
    <t>702-30004805</t>
  </si>
  <si>
    <t>702-30004806</t>
  </si>
  <si>
    <t>702-30004808</t>
  </si>
  <si>
    <t>702-30004809</t>
  </si>
  <si>
    <t>702-30004810</t>
  </si>
  <si>
    <t>702-30004811-001</t>
  </si>
  <si>
    <t>702-30004812</t>
  </si>
  <si>
    <t>702-30004813</t>
  </si>
  <si>
    <t>702-30004814</t>
  </si>
  <si>
    <t>702-30004815</t>
  </si>
  <si>
    <t>702-30004816</t>
  </si>
  <si>
    <t>702-30004817</t>
  </si>
  <si>
    <t>702-30004818</t>
  </si>
  <si>
    <t>702-30004819</t>
  </si>
  <si>
    <t>702-30004820</t>
  </si>
  <si>
    <t>702-30004821</t>
  </si>
  <si>
    <t>702-30004822</t>
  </si>
  <si>
    <t>702-30004823</t>
  </si>
  <si>
    <t>702-30004824</t>
  </si>
  <si>
    <t>702-30004825</t>
  </si>
  <si>
    <t>702-30004826</t>
  </si>
  <si>
    <t>702-30004827</t>
  </si>
  <si>
    <t>702-30004828</t>
  </si>
  <si>
    <t>702-30004830</t>
  </si>
  <si>
    <t>702-30004831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</si>
  <si>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</si>
  <si>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</si>
  <si>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</si>
  <si>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</si>
  <si>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</si>
  <si>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</si>
  <si>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</si>
  <si>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</si>
  <si>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</si>
  <si>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702-30004848</t>
  </si>
  <si>
    <t>702-30004849</t>
  </si>
  <si>
    <t>702-30004850</t>
  </si>
  <si>
    <t>702-30004853</t>
  </si>
  <si>
    <t>702-30004854</t>
  </si>
  <si>
    <t>702-30004855</t>
  </si>
  <si>
    <t>702-30004856-001</t>
  </si>
  <si>
    <t>702-30004861</t>
  </si>
  <si>
    <t>702-30004863</t>
  </si>
  <si>
    <t>702-30004864</t>
  </si>
  <si>
    <t>702-30004865</t>
  </si>
  <si>
    <t>702-30004868</t>
  </si>
  <si>
    <t>702-30004869</t>
  </si>
  <si>
    <t>702-30004871</t>
  </si>
  <si>
    <t>702-30004873</t>
  </si>
  <si>
    <t>702-30004874</t>
  </si>
  <si>
    <t>702-30004875</t>
  </si>
  <si>
    <t>702-30004877</t>
  </si>
  <si>
    <t>702-30004878</t>
  </si>
  <si>
    <t>702-30004894</t>
  </si>
  <si>
    <t>702-30004895</t>
  </si>
  <si>
    <t>702-30004900</t>
  </si>
  <si>
    <t>702-30004901</t>
  </si>
  <si>
    <t>702-30004902</t>
  </si>
  <si>
    <t>702-30004903</t>
  </si>
  <si>
    <t>702-30004905</t>
  </si>
  <si>
    <t>702-30004907</t>
  </si>
  <si>
    <t>702-30004908</t>
  </si>
  <si>
    <t>702-30004912</t>
  </si>
  <si>
    <t>702-30004913</t>
  </si>
  <si>
    <t>702-30004915</t>
  </si>
  <si>
    <t>702-30004919</t>
  </si>
  <si>
    <t>702-30004923</t>
  </si>
  <si>
    <t>702-30004924</t>
  </si>
  <si>
    <t>702-30004926</t>
  </si>
  <si>
    <t>702-30004927</t>
  </si>
  <si>
    <t>702-30004930</t>
  </si>
  <si>
    <t>702-30004940</t>
  </si>
  <si>
    <t>702-30004943</t>
  </si>
  <si>
    <t>702-30004946</t>
  </si>
  <si>
    <t>702-30004947</t>
  </si>
  <si>
    <t>702-30004948</t>
  </si>
  <si>
    <t>702-30004949-001</t>
  </si>
  <si>
    <t>702-30004950</t>
  </si>
  <si>
    <t>702-30004951</t>
  </si>
  <si>
    <t>702-30004952</t>
  </si>
  <si>
    <t>702-30004953-001</t>
  </si>
  <si>
    <t>702-30004956</t>
  </si>
  <si>
    <t>702-30004959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</si>
  <si>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</si>
  <si>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</si>
  <si>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</si>
  <si>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</si>
  <si>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</si>
  <si>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</si>
  <si>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</si>
  <si>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</si>
  <si>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</si>
  <si>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</si>
  <si>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</si>
  <si>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</si>
  <si>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702-30004977</t>
  </si>
  <si>
    <t>702-30004978</t>
  </si>
  <si>
    <t>702-30004979</t>
  </si>
  <si>
    <t>702-30004980</t>
  </si>
  <si>
    <t>702-30004981</t>
  </si>
  <si>
    <t>702-30004982</t>
  </si>
  <si>
    <t>702-30004984</t>
  </si>
  <si>
    <t>702-30004985</t>
  </si>
  <si>
    <t>702-30004986</t>
  </si>
  <si>
    <t>702-30004987</t>
  </si>
  <si>
    <t>702-30004988</t>
  </si>
  <si>
    <t>702-30004989</t>
  </si>
  <si>
    <t>702-30004991</t>
  </si>
  <si>
    <t>702-30004993</t>
  </si>
  <si>
    <t>702-30004994</t>
  </si>
  <si>
    <t>702-30004995-001</t>
  </si>
  <si>
    <t>702-30004996</t>
  </si>
  <si>
    <t>702-30004999</t>
  </si>
  <si>
    <t>702-30005000</t>
  </si>
  <si>
    <t>702-30005001</t>
  </si>
  <si>
    <t>702-30005004</t>
  </si>
  <si>
    <t>702-30005006</t>
  </si>
  <si>
    <t>702-30005009</t>
  </si>
  <si>
    <t>702-30005013</t>
  </si>
  <si>
    <t>702-30005014</t>
  </si>
  <si>
    <t>702-30005015</t>
  </si>
  <si>
    <t>702-30005016</t>
  </si>
  <si>
    <t>702-30005018</t>
  </si>
  <si>
    <t>702-30005020</t>
  </si>
  <si>
    <t>702-30005023</t>
  </si>
  <si>
    <t>702-30005024-001</t>
  </si>
  <si>
    <t>702-30005025</t>
  </si>
  <si>
    <t>702-30005026</t>
  </si>
  <si>
    <t>702-30005027</t>
  </si>
  <si>
    <t>702-30005028</t>
  </si>
  <si>
    <t>702-30005029</t>
  </si>
  <si>
    <t>702-30005030</t>
  </si>
  <si>
    <t>702-30005031</t>
  </si>
  <si>
    <t>702-30005032</t>
  </si>
  <si>
    <t>702-30005033</t>
  </si>
  <si>
    <t>702-30005035</t>
  </si>
  <si>
    <t>702-30005036</t>
  </si>
  <si>
    <t>702-30005037</t>
  </si>
  <si>
    <t>702-30005039</t>
  </si>
  <si>
    <t>702-30005041</t>
  </si>
  <si>
    <t>702-30005043</t>
  </si>
  <si>
    <t>702-30005045</t>
  </si>
  <si>
    <t>702-30005046</t>
  </si>
  <si>
    <t>702-30005051</t>
  </si>
  <si>
    <t>702-30005055</t>
  </si>
  <si>
    <t>702-30005056</t>
  </si>
  <si>
    <t>702-30005060</t>
  </si>
  <si>
    <t>702-30005061</t>
  </si>
  <si>
    <t>702-30005063-1</t>
  </si>
  <si>
    <t>702-30005064</t>
  </si>
  <si>
    <t>702-30005065</t>
  </si>
  <si>
    <t>702-30005066</t>
  </si>
  <si>
    <t>702-30005068</t>
  </si>
  <si>
    <t>702-30005071</t>
  </si>
  <si>
    <t>702-30005072</t>
  </si>
  <si>
    <t>702-30005073</t>
  </si>
  <si>
    <t>702-30005074</t>
  </si>
  <si>
    <t>702-30005075-001</t>
  </si>
  <si>
    <t>702-30005076</t>
  </si>
  <si>
    <t>702-30005077</t>
  </si>
  <si>
    <t>702-30005079</t>
  </si>
  <si>
    <t>702-30005080</t>
  </si>
  <si>
    <t>702-30005081</t>
  </si>
  <si>
    <t>702-30005082</t>
  </si>
  <si>
    <t>702-30005083</t>
  </si>
  <si>
    <t>702-30005084</t>
  </si>
  <si>
    <t>702-30005090</t>
  </si>
  <si>
    <t>702-30005092</t>
  </si>
  <si>
    <t>702-30005094</t>
  </si>
  <si>
    <t>702-30005095</t>
  </si>
  <si>
    <t>702-30005096</t>
  </si>
  <si>
    <t>702-30005097</t>
  </si>
  <si>
    <t>702-30005099</t>
  </si>
  <si>
    <t>702-30005100</t>
  </si>
  <si>
    <t>702-30005102</t>
  </si>
  <si>
    <t>702-30005103</t>
  </si>
  <si>
    <t>702-30005104</t>
  </si>
  <si>
    <t>702-30005105</t>
  </si>
  <si>
    <t>702-30005106</t>
  </si>
  <si>
    <t>702-30005107</t>
  </si>
  <si>
    <t>702-30005108-001</t>
  </si>
  <si>
    <t>702-30005108-002</t>
  </si>
  <si>
    <t>702-30005108-003</t>
  </si>
  <si>
    <t>702-30005109</t>
  </si>
  <si>
    <t>702-30005111</t>
  </si>
  <si>
    <t>702-30005112</t>
  </si>
  <si>
    <t>702-30005113</t>
  </si>
  <si>
    <t>702-30005115</t>
  </si>
  <si>
    <t>702-30005116</t>
  </si>
  <si>
    <t>702-30005117</t>
  </si>
  <si>
    <t>702-30005118</t>
  </si>
  <si>
    <t>702-30005119</t>
  </si>
  <si>
    <t>702-30005120</t>
  </si>
  <si>
    <t>702-30005121</t>
  </si>
  <si>
    <t>702-30005122</t>
  </si>
  <si>
    <t>702-30005123-001</t>
  </si>
  <si>
    <t>702-30005124</t>
  </si>
  <si>
    <t>702-30005125</t>
  </si>
  <si>
    <t>702-30005126</t>
  </si>
  <si>
    <t>702-30005127</t>
  </si>
  <si>
    <t>702-30005128</t>
  </si>
  <si>
    <t>702-30005129</t>
  </si>
  <si>
    <t>702-30005131</t>
  </si>
  <si>
    <t>702-30005132</t>
  </si>
  <si>
    <t>702-30005133</t>
  </si>
  <si>
    <t>702-30005134</t>
  </si>
  <si>
    <t>702-30005135</t>
  </si>
  <si>
    <t>702-30005136</t>
  </si>
  <si>
    <t>702-30005137</t>
  </si>
  <si>
    <t>702-30005139</t>
  </si>
  <si>
    <t>702-30005140</t>
  </si>
  <si>
    <t>702-30005141</t>
  </si>
  <si>
    <t>702-30005142</t>
  </si>
  <si>
    <t>702-30005143</t>
  </si>
  <si>
    <t>702-30005145</t>
  </si>
  <si>
    <t>702-30005148</t>
  </si>
  <si>
    <t>702-30005149</t>
  </si>
  <si>
    <t>702-30005150</t>
  </si>
  <si>
    <t>702-30005153</t>
  </si>
  <si>
    <t>702-30005157</t>
  </si>
  <si>
    <t>702-30005162</t>
  </si>
  <si>
    <t>702-30005166</t>
  </si>
  <si>
    <t>702-30005167</t>
  </si>
  <si>
    <t>702-30005169</t>
  </si>
  <si>
    <t>702-30005170</t>
  </si>
  <si>
    <t>702-30005171</t>
  </si>
  <si>
    <t>702-30005172</t>
  </si>
  <si>
    <t>702-30005175</t>
  </si>
  <si>
    <t>702-30005176</t>
  </si>
  <si>
    <t>702-30005177</t>
  </si>
  <si>
    <t>702-30005178</t>
  </si>
  <si>
    <t>702-30005179</t>
  </si>
  <si>
    <t>702-30005184</t>
  </si>
  <si>
    <t>702-30005187</t>
  </si>
  <si>
    <t>702-30005188</t>
  </si>
  <si>
    <t>702-30005189</t>
  </si>
  <si>
    <t>702-30005190</t>
  </si>
  <si>
    <t>702-30005191</t>
  </si>
  <si>
    <t>702-30005192</t>
  </si>
  <si>
    <t>702-30005193</t>
  </si>
  <si>
    <t>702-30005194</t>
  </si>
  <si>
    <t>702-30005195</t>
  </si>
  <si>
    <t>702-30005196</t>
  </si>
  <si>
    <t>702-30005197</t>
  </si>
  <si>
    <t>702-30005198</t>
  </si>
  <si>
    <t>702-30005199</t>
  </si>
  <si>
    <t>702-30005200</t>
  </si>
  <si>
    <t>702-30005202</t>
  </si>
  <si>
    <t>702-30005203</t>
  </si>
  <si>
    <t>702-30005204</t>
  </si>
  <si>
    <t>702-30005205</t>
  </si>
  <si>
    <t>702-30005206</t>
  </si>
  <si>
    <t>702-30005207</t>
  </si>
  <si>
    <t>702-30005211</t>
  </si>
  <si>
    <t>702-30005212</t>
  </si>
  <si>
    <t>702-30005214</t>
  </si>
  <si>
    <t>702-30005218</t>
  </si>
  <si>
    <t>702-30005225</t>
  </si>
  <si>
    <t>702-30005227</t>
  </si>
  <si>
    <t>702-30005231</t>
  </si>
  <si>
    <t>702-30005232</t>
  </si>
  <si>
    <t>702-30005233</t>
  </si>
  <si>
    <t>702-30005234</t>
  </si>
  <si>
    <t>702-30005235</t>
  </si>
  <si>
    <t>702-30005236</t>
  </si>
  <si>
    <t>702-30005238</t>
  </si>
  <si>
    <t>702-30005240</t>
  </si>
  <si>
    <t>702-30005247</t>
  </si>
  <si>
    <t>702-30005249</t>
  </si>
  <si>
    <t>702-30005250</t>
  </si>
  <si>
    <t>702-30005251</t>
  </si>
  <si>
    <t>702-30005252</t>
  </si>
  <si>
    <t>702-30005255</t>
  </si>
  <si>
    <t>702-30005257</t>
  </si>
  <si>
    <t>702-30005262</t>
  </si>
  <si>
    <t>702-30005291</t>
  </si>
  <si>
    <t>702-30005298</t>
  </si>
  <si>
    <t>702-30005299</t>
  </si>
  <si>
    <t>702-30005300</t>
  </si>
  <si>
    <t>702-30005301</t>
  </si>
  <si>
    <t>702-30005303</t>
  </si>
  <si>
    <t>702-30005304</t>
  </si>
  <si>
    <t>702-30005305</t>
  </si>
  <si>
    <t>702-30005307</t>
  </si>
  <si>
    <t>702-30005308</t>
  </si>
  <si>
    <t>702-30005309</t>
  </si>
  <si>
    <t>702-30005310</t>
  </si>
  <si>
    <t>702-30005311</t>
  </si>
  <si>
    <t>702-30005312</t>
  </si>
  <si>
    <t>702-30005313</t>
  </si>
  <si>
    <t>702-30005314</t>
  </si>
  <si>
    <t>702-30005316</t>
  </si>
  <si>
    <t>702-30005317</t>
  </si>
  <si>
    <t>702-30005318</t>
  </si>
  <si>
    <t>702-30005319</t>
  </si>
  <si>
    <t>702-30005320</t>
  </si>
  <si>
    <t>702-30005321</t>
  </si>
  <si>
    <t>702-30005322</t>
  </si>
  <si>
    <t>702-30005325</t>
  </si>
  <si>
    <t>702-30005326</t>
  </si>
  <si>
    <t>702-30005327</t>
  </si>
  <si>
    <t>702-30005328</t>
  </si>
  <si>
    <t>702-30005329</t>
  </si>
  <si>
    <t>702-30005330</t>
  </si>
  <si>
    <t>702-30005332</t>
  </si>
  <si>
    <t>702-30005333-001</t>
  </si>
  <si>
    <t>702-30005335</t>
  </si>
  <si>
    <t>702-30005336</t>
  </si>
  <si>
    <t>702-30005337</t>
  </si>
  <si>
    <t>702-30005338</t>
  </si>
  <si>
    <t>702-30005339</t>
  </si>
  <si>
    <t>702-30005340</t>
  </si>
  <si>
    <t>702-30005341</t>
  </si>
  <si>
    <t>702-30005342</t>
  </si>
  <si>
    <t>702-30005343</t>
  </si>
  <si>
    <t>702-30005344</t>
  </si>
  <si>
    <t>702-30005347</t>
  </si>
  <si>
    <t>702-30005348</t>
  </si>
  <si>
    <t>702-30005350</t>
  </si>
  <si>
    <t>702-30005351</t>
  </si>
  <si>
    <t>702-30005352</t>
  </si>
  <si>
    <t>702-30005353</t>
  </si>
  <si>
    <t>702-30005354</t>
  </si>
  <si>
    <t>702-30005355</t>
  </si>
  <si>
    <t>702-30005356</t>
  </si>
  <si>
    <t>702-30005357</t>
  </si>
  <si>
    <t>702-30005358</t>
  </si>
  <si>
    <t>702-30005359</t>
  </si>
  <si>
    <t>702-30005360</t>
  </si>
  <si>
    <t>702-30005361</t>
  </si>
  <si>
    <t>702-30005362</t>
  </si>
  <si>
    <t>702-30005363</t>
  </si>
  <si>
    <t>702-30005364</t>
  </si>
  <si>
    <t>702-30005365</t>
  </si>
  <si>
    <t>702-30005366</t>
  </si>
  <si>
    <t>702-30005367</t>
  </si>
  <si>
    <t>702-30005368</t>
  </si>
  <si>
    <t>702-30005369-1</t>
  </si>
  <si>
    <t>702-30005370</t>
  </si>
  <si>
    <t>702-30005371</t>
  </si>
  <si>
    <t>702-30005372</t>
  </si>
  <si>
    <t>702-30005373</t>
  </si>
  <si>
    <t>702-30005374</t>
  </si>
  <si>
    <t>702-30005375</t>
  </si>
  <si>
    <t>702-30005377</t>
  </si>
  <si>
    <t>702-30005379</t>
  </si>
  <si>
    <t>702-30005381</t>
  </si>
  <si>
    <t>702-30005383</t>
  </si>
  <si>
    <t>702-30005385</t>
  </si>
  <si>
    <t>702-30005386</t>
  </si>
  <si>
    <t>702-30005388</t>
  </si>
  <si>
    <t>702-30005389</t>
  </si>
  <si>
    <t>702-30005392</t>
  </si>
  <si>
    <t>702-30005393</t>
  </si>
  <si>
    <t>702-30005395</t>
  </si>
  <si>
    <t>702-30005396</t>
  </si>
  <si>
    <t>702-30005397</t>
  </si>
  <si>
    <t>702-30005398</t>
  </si>
  <si>
    <t>702-30005400</t>
  </si>
  <si>
    <t>702-30005401</t>
  </si>
  <si>
    <t>702-30005402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</si>
  <si>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</si>
  <si>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</si>
  <si>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</si>
  <si>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</si>
  <si>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</si>
  <si>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</si>
  <si>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</si>
  <si>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</si>
  <si>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</si>
  <si>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702-30005413</t>
  </si>
  <si>
    <t>702-30005414</t>
  </si>
  <si>
    <t>702-30005415</t>
  </si>
  <si>
    <t>702-30005416</t>
  </si>
  <si>
    <t>702-30005420</t>
  </si>
  <si>
    <t>702-30005423</t>
  </si>
  <si>
    <t>702-30005424</t>
  </si>
  <si>
    <t>702-30005426</t>
  </si>
  <si>
    <t>702-30005427</t>
  </si>
  <si>
    <t>702-30005428</t>
  </si>
  <si>
    <t>702-30005432</t>
  </si>
  <si>
    <t>702-30005435</t>
  </si>
  <si>
    <t>702-30005436</t>
  </si>
  <si>
    <t>702-30005438</t>
  </si>
  <si>
    <t>702-30005444</t>
  </si>
  <si>
    <t>702-30005446</t>
  </si>
  <si>
    <t>702-30005448</t>
  </si>
  <si>
    <t>702-30005449</t>
  </si>
  <si>
    <t>702-30005454</t>
  </si>
  <si>
    <t>702-30005457</t>
  </si>
  <si>
    <t>702-30005458</t>
  </si>
  <si>
    <t>702-30005459</t>
  </si>
  <si>
    <t>702-30005460</t>
  </si>
  <si>
    <t>702-30005465</t>
  </si>
  <si>
    <t>702-30005467</t>
  </si>
  <si>
    <t>702-30005469</t>
  </si>
  <si>
    <t>702-30005470</t>
  </si>
  <si>
    <t>702-30005471-001</t>
  </si>
  <si>
    <t>702-30005473</t>
  </si>
  <si>
    <t>702-30005474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</si>
  <si>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</si>
  <si>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</si>
  <si>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</si>
  <si>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</si>
  <si>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</si>
  <si>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</si>
  <si>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</si>
  <si>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</si>
  <si>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</si>
  <si>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</si>
  <si>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</si>
  <si>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</si>
  <si>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</si>
  <si>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</si>
  <si>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</si>
  <si>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</si>
  <si>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</si>
  <si>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</si>
  <si>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702-30005496</t>
  </si>
  <si>
    <t>702-30005497</t>
  </si>
  <si>
    <t>702-30005498</t>
  </si>
  <si>
    <t>702-30005500</t>
  </si>
  <si>
    <t>702-30005501-001</t>
  </si>
  <si>
    <t>702-30005503</t>
  </si>
  <si>
    <t>702-30005504</t>
  </si>
  <si>
    <t>702-30005505</t>
  </si>
  <si>
    <t>702-30005506</t>
  </si>
  <si>
    <t>702-30005507</t>
  </si>
  <si>
    <t>702-30005508</t>
  </si>
  <si>
    <t>702-30005509</t>
  </si>
  <si>
    <t>702-30005511</t>
  </si>
  <si>
    <t>702-30005512</t>
  </si>
  <si>
    <t>702-30005513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</si>
  <si>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</si>
  <si>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</si>
  <si>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</si>
  <si>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</si>
  <si>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</si>
  <si>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</si>
  <si>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</si>
  <si>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702-30005524</t>
  </si>
  <si>
    <t>702-30005525</t>
  </si>
  <si>
    <t>702-30005526</t>
  </si>
  <si>
    <t>702-30005527</t>
  </si>
  <si>
    <t>702-30005528</t>
  </si>
  <si>
    <t>702-30005529</t>
  </si>
  <si>
    <t>702-30005531</t>
  </si>
  <si>
    <t>702-30005532</t>
  </si>
  <si>
    <t>702-30005533</t>
  </si>
  <si>
    <t>702-30005535</t>
  </si>
  <si>
    <t>702-30005536</t>
  </si>
  <si>
    <t>702-30005537</t>
  </si>
  <si>
    <t>702-30005538</t>
  </si>
  <si>
    <t>702-30005539</t>
  </si>
  <si>
    <t>702-30005540</t>
  </si>
  <si>
    <t>702-30005542</t>
  </si>
  <si>
    <t>702-30005543</t>
  </si>
  <si>
    <t>702-30005544</t>
  </si>
  <si>
    <t>702-30005545</t>
  </si>
  <si>
    <t>702-30005546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</si>
  <si>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</si>
  <si>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</si>
  <si>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</si>
  <si>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</si>
  <si>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</si>
  <si>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</si>
  <si>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</si>
  <si>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</si>
  <si>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</si>
  <si>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</si>
  <si>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</si>
  <si>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702-30005560</t>
  </si>
  <si>
    <t>702-30005561</t>
  </si>
  <si>
    <t>702-30005563</t>
  </si>
  <si>
    <t>702-30005564</t>
  </si>
  <si>
    <t>702-30005565</t>
  </si>
  <si>
    <t>702-30005566</t>
  </si>
  <si>
    <t>702-30005567</t>
  </si>
  <si>
    <t>702-30005570</t>
  </si>
  <si>
    <t>702-30005571</t>
  </si>
  <si>
    <t>702-30005572</t>
  </si>
  <si>
    <t>702-30005573</t>
  </si>
  <si>
    <t>702-30005574</t>
  </si>
  <si>
    <t>702-30005575</t>
  </si>
  <si>
    <t>702-30005578</t>
  </si>
  <si>
    <t>702-30005579</t>
  </si>
  <si>
    <t>702-30005581</t>
  </si>
  <si>
    <t>702-30005583</t>
  </si>
  <si>
    <t>702-30005584</t>
  </si>
  <si>
    <t>702-30005585</t>
  </si>
  <si>
    <t>702-30005588</t>
  </si>
  <si>
    <t>702-30005589</t>
  </si>
  <si>
    <t>702-30005590</t>
  </si>
  <si>
    <t>702-30005591</t>
  </si>
  <si>
    <t>702-30005592</t>
  </si>
  <si>
    <t>702-30005593</t>
  </si>
  <si>
    <t>702-30005595</t>
  </si>
  <si>
    <t>702-30005596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</si>
  <si>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</si>
  <si>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</si>
  <si>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</si>
  <si>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</si>
  <si>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</si>
  <si>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</si>
  <si>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</si>
  <si>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</si>
  <si>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702-30005619</t>
  </si>
  <si>
    <t>702-30005620</t>
  </si>
  <si>
    <t>702-30005621</t>
  </si>
  <si>
    <t>702-30005623</t>
  </si>
  <si>
    <t>702-30005624</t>
  </si>
  <si>
    <t>702-30005626</t>
  </si>
  <si>
    <t>702-30005627</t>
  </si>
  <si>
    <t>702-30005629</t>
  </si>
  <si>
    <t>702-30005630</t>
  </si>
  <si>
    <t>702-30005631</t>
  </si>
  <si>
    <t>702-30005633</t>
  </si>
  <si>
    <t>702-30005634</t>
  </si>
  <si>
    <t>702-30005635</t>
  </si>
  <si>
    <t>702-30005636</t>
  </si>
  <si>
    <t>702-30005638</t>
  </si>
  <si>
    <t>702-30005639-001</t>
  </si>
  <si>
    <t>702-30005640</t>
  </si>
  <si>
    <t>702-30005641</t>
  </si>
  <si>
    <t>702-30005643</t>
  </si>
  <si>
    <t>702-30005644</t>
  </si>
  <si>
    <t>702-30005645</t>
  </si>
  <si>
    <t>702-30005647</t>
  </si>
  <si>
    <t>702-30005648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</si>
  <si>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</si>
  <si>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</si>
  <si>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</si>
  <si>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</si>
  <si>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</si>
  <si>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</si>
  <si>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</si>
  <si>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702-30005656</t>
  </si>
  <si>
    <t>702-30005661</t>
  </si>
  <si>
    <t>702-30005662</t>
  </si>
  <si>
    <t>702-30005664</t>
  </si>
  <si>
    <t>702-30005669</t>
  </si>
  <si>
    <t>702-30005670</t>
  </si>
  <si>
    <t>702-30005673</t>
  </si>
  <si>
    <t>702-30005674</t>
  </si>
  <si>
    <t>702-30005675</t>
  </si>
  <si>
    <t>702-30005676</t>
  </si>
  <si>
    <t>702-30005677</t>
  </si>
  <si>
    <t>702-30005680</t>
  </si>
  <si>
    <t>702-30005682</t>
  </si>
  <si>
    <t>702-30005683</t>
  </si>
  <si>
    <t>702-30005684</t>
  </si>
  <si>
    <t>702-30005685</t>
  </si>
  <si>
    <t>702-30005686</t>
  </si>
  <si>
    <t>702-30005687</t>
  </si>
  <si>
    <t>702-30005689</t>
  </si>
  <si>
    <t>702-30005690</t>
  </si>
  <si>
    <t>702-30005691</t>
  </si>
  <si>
    <t>702-30005692</t>
  </si>
  <si>
    <t>702-30005693</t>
  </si>
  <si>
    <t>702-30005694</t>
  </si>
  <si>
    <t>702-30005695</t>
  </si>
  <si>
    <t>702-30005696</t>
  </si>
  <si>
    <t>702-30005697</t>
  </si>
  <si>
    <t>702-30005699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</si>
  <si>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</si>
  <si>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</si>
  <si>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</si>
  <si>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</si>
  <si>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</si>
  <si>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</si>
  <si>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</si>
  <si>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</si>
  <si>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</si>
  <si>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</si>
  <si>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</si>
  <si>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702-30005713</t>
  </si>
  <si>
    <t>702-30005714-001</t>
  </si>
  <si>
    <t>702-30005715</t>
  </si>
  <si>
    <t>702-30005716</t>
  </si>
  <si>
    <t>702-30005717</t>
  </si>
  <si>
    <t>702-30005718</t>
  </si>
  <si>
    <t>702-30005719</t>
  </si>
  <si>
    <t>702-30005720</t>
  </si>
  <si>
    <t>702-30005721</t>
  </si>
  <si>
    <t>702-30005722</t>
  </si>
  <si>
    <t>702-30005723</t>
  </si>
  <si>
    <t>702-30005724</t>
  </si>
  <si>
    <t>702-30005726</t>
  </si>
  <si>
    <t>702-30005727</t>
  </si>
  <si>
    <t>702-30005728</t>
  </si>
  <si>
    <t>702-30005731</t>
  </si>
  <si>
    <t>702-30005732</t>
  </si>
  <si>
    <t>702-30005733</t>
  </si>
  <si>
    <t>702-30005734</t>
  </si>
  <si>
    <t>702-30005735</t>
  </si>
  <si>
    <t>702-30005736</t>
  </si>
  <si>
    <t>702-30005737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</si>
  <si>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</si>
  <si>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</si>
  <si>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</si>
  <si>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</si>
  <si>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</si>
  <si>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</si>
  <si>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</si>
  <si>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702-30005747</t>
  </si>
  <si>
    <t>702-30005748</t>
  </si>
  <si>
    <t>702-30005749</t>
  </si>
  <si>
    <t>702-30005750</t>
  </si>
  <si>
    <t>702-30005751</t>
  </si>
  <si>
    <t>702-30005752</t>
  </si>
  <si>
    <t>702-30005753</t>
  </si>
  <si>
    <t>702-30005754</t>
  </si>
  <si>
    <t>702-30005755</t>
  </si>
  <si>
    <t>702-30005756</t>
  </si>
  <si>
    <t>702-30005757</t>
  </si>
  <si>
    <t>702-30005758</t>
  </si>
  <si>
    <t>702-30005759</t>
  </si>
  <si>
    <t>702-30005761</t>
  </si>
  <si>
    <t>702-30005762</t>
  </si>
  <si>
    <t>702-30005763</t>
  </si>
  <si>
    <t>702-30005764</t>
  </si>
  <si>
    <t>702-30005765</t>
  </si>
  <si>
    <t>702-30005766</t>
  </si>
  <si>
    <t>702-30005767</t>
  </si>
  <si>
    <t>702-30005768</t>
  </si>
  <si>
    <t>702-30005769</t>
  </si>
  <si>
    <t>702-30005771</t>
  </si>
  <si>
    <t>702-30005772-001</t>
  </si>
  <si>
    <t>702-30005772-002</t>
  </si>
  <si>
    <t>702-30005774</t>
  </si>
  <si>
    <t>702-30005777</t>
  </si>
  <si>
    <t>702-30005778</t>
  </si>
  <si>
    <t>702-30005779</t>
  </si>
  <si>
    <t>702-30005781</t>
  </si>
  <si>
    <t>702-30005782</t>
  </si>
  <si>
    <t>702-30005784</t>
  </si>
  <si>
    <t>702-30005785</t>
  </si>
  <si>
    <t>702-30005786</t>
  </si>
  <si>
    <t>702-30005787</t>
  </si>
  <si>
    <t>702-30005788</t>
  </si>
  <si>
    <t>702-30005789</t>
  </si>
  <si>
    <t>702-30005790</t>
  </si>
  <si>
    <t>702-30005791</t>
  </si>
  <si>
    <t>702-30005793</t>
  </si>
  <si>
    <t>702-30005794</t>
  </si>
  <si>
    <t>702-30005795</t>
  </si>
  <si>
    <t>702-30005796</t>
  </si>
  <si>
    <t>702-30005798</t>
  </si>
  <si>
    <t>702-30005799</t>
  </si>
  <si>
    <t>702-30005800</t>
  </si>
  <si>
    <t>702-30005801</t>
  </si>
  <si>
    <t>702-30005803</t>
  </si>
  <si>
    <t>702-30005804</t>
  </si>
  <si>
    <t>702-30005805</t>
  </si>
  <si>
    <t>702-30005806</t>
  </si>
  <si>
    <t>702-30005807</t>
  </si>
  <si>
    <t>702-30005808</t>
  </si>
  <si>
    <t>702-30005809</t>
  </si>
  <si>
    <t>702-30005810</t>
  </si>
  <si>
    <t>702-30005811</t>
  </si>
  <si>
    <t>702-30005813</t>
  </si>
  <si>
    <t>702-30005814</t>
  </si>
  <si>
    <t>702-30005815</t>
  </si>
  <si>
    <t>702-30005816</t>
  </si>
  <si>
    <t>702-30005818</t>
  </si>
  <si>
    <t>702-30005820</t>
  </si>
  <si>
    <t>702-30005821</t>
  </si>
  <si>
    <t>702-30005823</t>
  </si>
  <si>
    <t>702-30005824</t>
  </si>
  <si>
    <t>702-30005825</t>
  </si>
  <si>
    <t>702-30005826</t>
  </si>
  <si>
    <t>702-30005827</t>
  </si>
  <si>
    <t>702-30005828</t>
  </si>
  <si>
    <t>702-30005829</t>
  </si>
  <si>
    <t>702-30005830</t>
  </si>
  <si>
    <t>702-30005834</t>
  </si>
  <si>
    <t>702-30005835</t>
  </si>
  <si>
    <t>702-30005836</t>
  </si>
  <si>
    <t>702-30005837</t>
  </si>
  <si>
    <t>702-30005841</t>
  </si>
  <si>
    <t>702-30005842</t>
  </si>
  <si>
    <t>702-30005843</t>
  </si>
  <si>
    <t>702-30005844</t>
  </si>
  <si>
    <t>702-30005846</t>
  </si>
  <si>
    <t>702-30005847</t>
  </si>
  <si>
    <t>702-30005848</t>
  </si>
  <si>
    <t>702-30005849</t>
  </si>
  <si>
    <t>702-30005851</t>
  </si>
  <si>
    <t>702-30005852</t>
  </si>
  <si>
    <t>702-30005853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</si>
  <si>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</si>
  <si>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</si>
  <si>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</si>
  <si>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</si>
  <si>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</si>
  <si>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</si>
  <si>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</si>
  <si>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</si>
  <si>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</si>
  <si>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</si>
  <si>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</si>
  <si>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702-30005872</t>
  </si>
  <si>
    <t>702-30005873</t>
  </si>
  <si>
    <t>702-30005874</t>
  </si>
  <si>
    <t>702-30005876</t>
  </si>
  <si>
    <t>702-30005877</t>
  </si>
  <si>
    <t>702-30005878-001</t>
  </si>
  <si>
    <t>702-30005879</t>
  </si>
  <si>
    <t>702-30005880</t>
  </si>
  <si>
    <t>702-30005881-001</t>
  </si>
  <si>
    <t>702-30005882</t>
  </si>
  <si>
    <t>702-30005883</t>
  </si>
  <si>
    <t>702-30005884</t>
  </si>
  <si>
    <t>702-30005885</t>
  </si>
  <si>
    <t>702-30005886</t>
  </si>
  <si>
    <t>702-30005887</t>
  </si>
  <si>
    <t>702-30005888</t>
  </si>
  <si>
    <t>702-30005889</t>
  </si>
  <si>
    <t>702-30005890</t>
  </si>
  <si>
    <t>702-30005892</t>
  </si>
  <si>
    <t>702-30005893</t>
  </si>
  <si>
    <t>702-30005894</t>
  </si>
  <si>
    <t>702-30005897</t>
  </si>
  <si>
    <t>702-30005898</t>
  </si>
  <si>
    <t>702-30005902</t>
  </si>
  <si>
    <t>702-30005903</t>
  </si>
  <si>
    <t>702-30005904</t>
  </si>
  <si>
    <t>702-30005907</t>
  </si>
  <si>
    <t>702-30005908</t>
  </si>
  <si>
    <t>702-30005909</t>
  </si>
  <si>
    <t>702-30005910</t>
  </si>
  <si>
    <t>702-30005911</t>
  </si>
  <si>
    <t>702-30005920</t>
  </si>
  <si>
    <t>702-30005925</t>
  </si>
  <si>
    <t>702-30005928</t>
  </si>
  <si>
    <t>702-30005935</t>
  </si>
  <si>
    <t>702-30005936-001</t>
  </si>
  <si>
    <t>702-30005936-002</t>
  </si>
  <si>
    <t>702-30005936-003</t>
  </si>
  <si>
    <t>702-30005936-004</t>
  </si>
  <si>
    <t>702-30005937</t>
  </si>
  <si>
    <t>702-30005938</t>
  </si>
  <si>
    <t>702-30005941</t>
  </si>
  <si>
    <t>702-30005942</t>
  </si>
  <si>
    <t>702-30005945</t>
  </si>
  <si>
    <t>702-30005946</t>
  </si>
  <si>
    <t>702-30005947</t>
  </si>
  <si>
    <t>702-30005948-001</t>
  </si>
  <si>
    <t>702-30005952</t>
  </si>
  <si>
    <t>702-30005957</t>
  </si>
  <si>
    <t>702-30005960</t>
  </si>
  <si>
    <t>702-30005962</t>
  </si>
  <si>
    <t>702-30005965</t>
  </si>
  <si>
    <t>702-30005970</t>
  </si>
  <si>
    <t>702-30005976</t>
  </si>
  <si>
    <t>702-30005977</t>
  </si>
  <si>
    <t>702-30005978</t>
  </si>
  <si>
    <t>702-30005979</t>
  </si>
  <si>
    <t>702-30005981</t>
  </si>
  <si>
    <t>702-30005982</t>
  </si>
  <si>
    <t>702-30005983</t>
  </si>
  <si>
    <t>702-30005984</t>
  </si>
  <si>
    <t>702-30005985</t>
  </si>
  <si>
    <t>702-30005987</t>
  </si>
  <si>
    <t>702-30005988</t>
  </si>
  <si>
    <t>702-30005989</t>
  </si>
  <si>
    <t>702-30005991</t>
  </si>
  <si>
    <t>702-30005992</t>
  </si>
  <si>
    <t>702-30005993</t>
  </si>
  <si>
    <t>702-30005994</t>
  </si>
  <si>
    <t>702-30005995</t>
  </si>
  <si>
    <t>702-30005996</t>
  </si>
  <si>
    <t>702-30005997</t>
  </si>
  <si>
    <t>702-30005998</t>
  </si>
  <si>
    <t>702-30005999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</si>
  <si>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</si>
  <si>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</si>
  <si>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</si>
  <si>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</si>
  <si>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</si>
  <si>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</si>
  <si>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</si>
  <si>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</si>
  <si>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</si>
  <si>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</si>
  <si>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</si>
  <si>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702-30006016</t>
  </si>
  <si>
    <t>702-30006017</t>
  </si>
  <si>
    <t>702-30006018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</si>
  <si>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</si>
  <si>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</si>
  <si>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</si>
  <si>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</si>
  <si>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</si>
  <si>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</si>
  <si>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</si>
  <si>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</si>
  <si>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</si>
  <si>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</t>
  </si>
  <si>
    <t>702-30006031</t>
  </si>
  <si>
    <t>702-30006032</t>
  </si>
  <si>
    <t>702-30006033</t>
  </si>
  <si>
    <t>702-30006034</t>
  </si>
  <si>
    <t>702-30006035</t>
  </si>
  <si>
    <t>702-30006038</t>
  </si>
  <si>
    <t>702-30006039</t>
  </si>
  <si>
    <t>702-30006040</t>
  </si>
  <si>
    <t>702-30006041</t>
  </si>
  <si>
    <t>702-30006042</t>
  </si>
  <si>
    <t>702-30006043</t>
  </si>
  <si>
    <t>702-30006044</t>
  </si>
  <si>
    <t>702-30006045</t>
  </si>
  <si>
    <t>702-30006046</t>
  </si>
  <si>
    <t>702-30006047</t>
  </si>
  <si>
    <t>702-30006048</t>
  </si>
  <si>
    <t>702-30006050</t>
  </si>
  <si>
    <t>702-30006051</t>
  </si>
  <si>
    <t>702-30006052</t>
  </si>
  <si>
    <t>702-30006054</t>
  </si>
  <si>
    <t>702-30006055</t>
  </si>
  <si>
    <t>702-30006056</t>
  </si>
  <si>
    <t>702-30006061</t>
  </si>
  <si>
    <t>702-30006064</t>
  </si>
  <si>
    <t>702-30006065</t>
  </si>
  <si>
    <t>702-30006066</t>
  </si>
  <si>
    <t>702-30006067</t>
  </si>
  <si>
    <t>702-30006068</t>
  </si>
  <si>
    <t>702-30006069</t>
  </si>
  <si>
    <t>702-30006070</t>
  </si>
  <si>
    <t>702-30006071</t>
  </si>
  <si>
    <t>702-30006072</t>
  </si>
  <si>
    <t>702-30006073</t>
  </si>
  <si>
    <t>702-30006074</t>
  </si>
  <si>
    <t>702-30006075</t>
  </si>
  <si>
    <t>702-30006076</t>
  </si>
  <si>
    <t>702-30006077</t>
  </si>
  <si>
    <t>702-30006078</t>
  </si>
  <si>
    <t>702-30006080</t>
  </si>
  <si>
    <t>702-30006081</t>
  </si>
  <si>
    <t>702-30006084</t>
  </si>
  <si>
    <t>702-30006085</t>
  </si>
  <si>
    <t>702-30006087</t>
  </si>
  <si>
    <t>702-30006089</t>
  </si>
  <si>
    <t>702-30006090</t>
  </si>
  <si>
    <t>702-30006091</t>
  </si>
  <si>
    <t>702-30006092</t>
  </si>
  <si>
    <t>702-30006094</t>
  </si>
  <si>
    <t>702-30006096</t>
  </si>
  <si>
    <t>702-30006097</t>
  </si>
  <si>
    <t>702-30006098</t>
  </si>
  <si>
    <t>702-30006102</t>
  </si>
  <si>
    <t>702-30006103</t>
  </si>
  <si>
    <t>702-30006105</t>
  </si>
  <si>
    <t>702-30006107</t>
  </si>
  <si>
    <t>702-30006108</t>
  </si>
  <si>
    <t>702-30006110</t>
  </si>
  <si>
    <t>702-30006111</t>
  </si>
  <si>
    <t>702-30006112</t>
  </si>
  <si>
    <t>702-30006113</t>
  </si>
  <si>
    <t>702-30006115</t>
  </si>
  <si>
    <t>702-30006118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</si>
  <si>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</si>
  <si>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</si>
  <si>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</si>
  <si>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</si>
  <si>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</si>
  <si>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</si>
  <si>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</si>
  <si>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COSTA RICA</t>
  </si>
  <si>
    <t>702-30006129</t>
  </si>
  <si>
    <t>702-30006130</t>
  </si>
  <si>
    <t>702-30006131</t>
  </si>
  <si>
    <t>702-30006135</t>
  </si>
  <si>
    <t>702-30006136</t>
  </si>
  <si>
    <t>702-30006137</t>
  </si>
  <si>
    <t>702-30006138</t>
  </si>
  <si>
    <t>702-30006139</t>
  </si>
  <si>
    <t>702-30006140</t>
  </si>
  <si>
    <t>702-30006141</t>
  </si>
  <si>
    <t>702-30006142</t>
  </si>
  <si>
    <t>702-30006143</t>
  </si>
  <si>
    <t>702-30006146</t>
  </si>
  <si>
    <t>702-30006147</t>
  </si>
  <si>
    <t>702-30006150-001</t>
  </si>
  <si>
    <t>702-30006156</t>
  </si>
  <si>
    <t>702-30006159</t>
  </si>
  <si>
    <t>702-30006160</t>
  </si>
  <si>
    <t>702-30006161</t>
  </si>
  <si>
    <t>702-30006162</t>
  </si>
  <si>
    <t>702-30006164</t>
  </si>
  <si>
    <t>702-30006165</t>
  </si>
  <si>
    <t>702-30006166</t>
  </si>
  <si>
    <t>702-30006167</t>
  </si>
  <si>
    <t>702-30006168</t>
  </si>
  <si>
    <t>702-30006169</t>
  </si>
  <si>
    <t>702-30006171</t>
  </si>
  <si>
    <t>702-30006172</t>
  </si>
  <si>
    <t>702-30006173</t>
  </si>
  <si>
    <t>702-30006175</t>
  </si>
  <si>
    <t>702-30006176</t>
  </si>
  <si>
    <t>702-30006177</t>
  </si>
  <si>
    <t>702-30006178</t>
  </si>
  <si>
    <t>702-30006182</t>
  </si>
  <si>
    <t>702-30006183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</si>
  <si>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</si>
  <si>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</si>
  <si>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</si>
  <si>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</si>
  <si>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</si>
  <si>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</si>
  <si>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</si>
  <si>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</si>
  <si>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</si>
  <si>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</si>
  <si>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</si>
  <si>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</si>
  <si>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</si>
  <si>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</si>
  <si>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</si>
  <si>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</si>
  <si>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</si>
  <si>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</si>
  <si>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</si>
  <si>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</si>
  <si>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</si>
  <si>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</si>
  <si>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</si>
  <si>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</si>
  <si>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</si>
  <si>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702-30006217</t>
  </si>
  <si>
    <t>702-30006219</t>
  </si>
  <si>
    <t>702-30006221</t>
  </si>
  <si>
    <t>702-30006222</t>
  </si>
  <si>
    <t>702-30006223-001</t>
  </si>
  <si>
    <t>702-30006224</t>
  </si>
  <si>
    <t>702-30006225</t>
  </si>
  <si>
    <t>702-30006226</t>
  </si>
  <si>
    <t>702-30006231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</si>
  <si>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</si>
  <si>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</si>
  <si>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</si>
  <si>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</si>
  <si>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</si>
  <si>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</si>
  <si>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</si>
  <si>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</si>
  <si>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702-30006248</t>
  </si>
  <si>
    <t>702-30006249</t>
  </si>
  <si>
    <t>702-30006250</t>
  </si>
  <si>
    <t>702-30006252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</si>
  <si>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</si>
  <si>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</si>
  <si>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</si>
  <si>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</si>
  <si>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</si>
  <si>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</si>
  <si>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</si>
  <si>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</si>
  <si>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</si>
  <si>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</si>
  <si>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702-30006263</t>
  </si>
  <si>
    <t>702-30006264</t>
  </si>
  <si>
    <t>702-30006265</t>
  </si>
  <si>
    <t>702-30006266</t>
  </si>
  <si>
    <t>702-30006267</t>
  </si>
  <si>
    <t>702-30006269</t>
  </si>
  <si>
    <t>702-30006270</t>
  </si>
  <si>
    <t>702-30006271</t>
  </si>
  <si>
    <t>702-30006272</t>
  </si>
  <si>
    <t>702-30006273</t>
  </si>
  <si>
    <t>702-30006274</t>
  </si>
  <si>
    <t>702-30006275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</si>
  <si>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</si>
  <si>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</si>
  <si>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</si>
  <si>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</si>
  <si>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</si>
  <si>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</si>
  <si>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</si>
  <si>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</si>
  <si>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</t>
  </si>
  <si>
    <t>702-30006303</t>
  </si>
  <si>
    <t>702-30006304</t>
  </si>
  <si>
    <t>702-30006310</t>
  </si>
  <si>
    <t>702-30006313</t>
  </si>
  <si>
    <t>702-30006318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</si>
  <si>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</si>
  <si>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</si>
  <si>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</si>
  <si>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</si>
  <si>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</si>
  <si>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</si>
  <si>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</si>
  <si>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</si>
  <si>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</si>
  <si>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702-30006331</t>
  </si>
  <si>
    <t>702-30006332</t>
  </si>
  <si>
    <t>702-30006333</t>
  </si>
  <si>
    <t>702-30006334</t>
  </si>
  <si>
    <t>702-30006336</t>
  </si>
  <si>
    <t>702-30006338</t>
  </si>
  <si>
    <t>702-30006343</t>
  </si>
  <si>
    <t>702-30006348-001</t>
  </si>
  <si>
    <t>702-30006351</t>
  </si>
  <si>
    <t>702-30006353</t>
  </si>
  <si>
    <t>702-30006356</t>
  </si>
  <si>
    <t>702-30006357</t>
  </si>
  <si>
    <t>702-30006358</t>
  </si>
  <si>
    <t>702-30006359</t>
  </si>
  <si>
    <t>702-30006360</t>
  </si>
  <si>
    <t>702-30006361</t>
  </si>
  <si>
    <t>702-30006363</t>
  </si>
  <si>
    <t>702-30006364</t>
  </si>
  <si>
    <t>702-30006365</t>
  </si>
  <si>
    <t>702-30006366</t>
  </si>
  <si>
    <t>702-30006367</t>
  </si>
  <si>
    <t>702-30006368</t>
  </si>
  <si>
    <t>702-30006370</t>
  </si>
  <si>
    <t>702-30006371</t>
  </si>
  <si>
    <t>702-30006372</t>
  </si>
  <si>
    <t>702-30006373</t>
  </si>
  <si>
    <t>702-30006375</t>
  </si>
  <si>
    <t>702-30006376</t>
  </si>
  <si>
    <t>702-30006377</t>
  </si>
  <si>
    <t>702-30006379</t>
  </si>
  <si>
    <t>702-30006380</t>
  </si>
  <si>
    <t>702-30006381</t>
  </si>
  <si>
    <t>702-30006382</t>
  </si>
  <si>
    <t>702-30006384</t>
  </si>
  <si>
    <t>702-30006385</t>
  </si>
  <si>
    <t>702-30006386</t>
  </si>
  <si>
    <t>702-30006387</t>
  </si>
  <si>
    <t>702-30006388</t>
  </si>
  <si>
    <t>702-30006389</t>
  </si>
  <si>
    <t>702-30006390</t>
  </si>
  <si>
    <t>702-30006392</t>
  </si>
  <si>
    <t>702-30006393</t>
  </si>
  <si>
    <t>702-30006394</t>
  </si>
  <si>
    <t>702-30006397</t>
  </si>
  <si>
    <t>702-30006398</t>
  </si>
  <si>
    <t>702-30006399</t>
  </si>
  <si>
    <t>702-30006400</t>
  </si>
  <si>
    <t>702-30006402</t>
  </si>
  <si>
    <t>702-30006403</t>
  </si>
  <si>
    <t>702-30006404</t>
  </si>
  <si>
    <t>702-30006406-001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</si>
  <si>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</si>
  <si>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</si>
  <si>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</si>
  <si>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</si>
  <si>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</si>
  <si>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</si>
  <si>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</si>
  <si>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702-30006414-001</t>
  </si>
  <si>
    <t>702-30006415</t>
  </si>
  <si>
    <t>702-30006416</t>
  </si>
  <si>
    <t>702-30006417</t>
  </si>
  <si>
    <t>702-30006419</t>
  </si>
  <si>
    <t>702-30006422</t>
  </si>
  <si>
    <t>702-30006423</t>
  </si>
  <si>
    <t>702-30006424</t>
  </si>
  <si>
    <t>702-30006426</t>
  </si>
  <si>
    <t>702-30006427</t>
  </si>
  <si>
    <t>702-30006429</t>
  </si>
  <si>
    <t>702-30006430</t>
  </si>
  <si>
    <t>702-30006431</t>
  </si>
  <si>
    <t>702-30006432</t>
  </si>
  <si>
    <t>702-30006434</t>
  </si>
  <si>
    <t>702-30006438</t>
  </si>
  <si>
    <t>702-30006439</t>
  </si>
  <si>
    <t>702-30006443</t>
  </si>
  <si>
    <t>702-30006446</t>
  </si>
  <si>
    <t>702-30006447</t>
  </si>
  <si>
    <t>702-30006448</t>
  </si>
  <si>
    <t>702-30006449</t>
  </si>
  <si>
    <t>702-30006450</t>
  </si>
  <si>
    <t>702-30006451</t>
  </si>
  <si>
    <t>702-30006452</t>
  </si>
  <si>
    <t>702-30006453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</si>
  <si>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</si>
  <si>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</si>
  <si>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</si>
  <si>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</si>
  <si>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</si>
  <si>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</si>
  <si>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</si>
  <si>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</si>
  <si>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702-30006461-001</t>
  </si>
  <si>
    <t>702-30006462</t>
  </si>
  <si>
    <t>702-30006463</t>
  </si>
  <si>
    <t>702-30006464</t>
  </si>
  <si>
    <t>702-30006469</t>
  </si>
  <si>
    <t>702-30006471</t>
  </si>
  <si>
    <t>702-30006472</t>
  </si>
  <si>
    <t>702-30006474</t>
  </si>
  <si>
    <t>702-30006475</t>
  </si>
  <si>
    <t>702-30006480</t>
  </si>
  <si>
    <t>702-30006481</t>
  </si>
  <si>
    <t>702-30006482</t>
  </si>
  <si>
    <t>702-30006483</t>
  </si>
  <si>
    <t>702-30006484</t>
  </si>
  <si>
    <t>702-30006485</t>
  </si>
  <si>
    <t>702-30006486</t>
  </si>
  <si>
    <t>702-30006487</t>
  </si>
  <si>
    <t>702-30006489</t>
  </si>
  <si>
    <t>702-30006490-001</t>
  </si>
  <si>
    <t>702-30006491</t>
  </si>
  <si>
    <t>702-30006492</t>
  </si>
  <si>
    <t>702-30006494</t>
  </si>
  <si>
    <t>702-30006495</t>
  </si>
  <si>
    <t>702-30006497</t>
  </si>
  <si>
    <t>702-30006498</t>
  </si>
  <si>
    <t>702-30006499</t>
  </si>
  <si>
    <t>702-30006500</t>
  </si>
  <si>
    <t>702-30006502</t>
  </si>
  <si>
    <t>702-30006503</t>
  </si>
  <si>
    <t>702-30006504</t>
  </si>
  <si>
    <t>702-30006505</t>
  </si>
  <si>
    <t>702-30006506</t>
  </si>
  <si>
    <t>702-30006508</t>
  </si>
  <si>
    <t>702-30006509</t>
  </si>
  <si>
    <t>702-30006510</t>
  </si>
  <si>
    <t>702-30006512-001</t>
  </si>
  <si>
    <t>702-30006515-001</t>
  </si>
  <si>
    <t>702-30006516-001</t>
  </si>
  <si>
    <t>702-30006518</t>
  </si>
  <si>
    <t>702-30006520</t>
  </si>
  <si>
    <t>702-30006521</t>
  </si>
  <si>
    <t>702-30006522</t>
  </si>
  <si>
    <t>702-30006523</t>
  </si>
  <si>
    <t>702-30006524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</si>
  <si>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</si>
  <si>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</si>
  <si>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</si>
  <si>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</si>
  <si>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</si>
  <si>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</si>
  <si>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</si>
  <si>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</si>
  <si>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</si>
  <si>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</si>
  <si>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</si>
  <si>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702-30006538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</si>
  <si>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</si>
  <si>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</si>
  <si>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</si>
  <si>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</si>
  <si>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</si>
  <si>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</si>
  <si>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</si>
  <si>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</si>
  <si>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</si>
  <si>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702-30006553</t>
  </si>
  <si>
    <t>702-30006555</t>
  </si>
  <si>
    <t>702-30006557</t>
  </si>
  <si>
    <t>702-30006558</t>
  </si>
  <si>
    <t>702-30006559</t>
  </si>
  <si>
    <t>702-30006561</t>
  </si>
  <si>
    <t>702-30006562</t>
  </si>
  <si>
    <t>702-30006563</t>
  </si>
  <si>
    <t>702-30006564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</si>
  <si>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</si>
  <si>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</si>
  <si>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</si>
  <si>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</si>
  <si>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</si>
  <si>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</si>
  <si>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</si>
  <si>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</si>
  <si>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702-30006576-001</t>
  </si>
  <si>
    <t>702-30006578</t>
  </si>
  <si>
    <t>702-30006582</t>
  </si>
  <si>
    <t>702-30006584</t>
  </si>
  <si>
    <t>702-30006586</t>
  </si>
  <si>
    <t>702-30006587</t>
  </si>
  <si>
    <t>702-30006588</t>
  </si>
  <si>
    <t>702-30006592-001</t>
  </si>
  <si>
    <t>702-30006600</t>
  </si>
  <si>
    <t>702-30006601</t>
  </si>
  <si>
    <t>702-30006603</t>
  </si>
  <si>
    <t>702-30006606</t>
  </si>
  <si>
    <t>702-30006607</t>
  </si>
  <si>
    <t>702-30006608</t>
  </si>
  <si>
    <t>702-30006609</t>
  </si>
  <si>
    <t>702-30006610</t>
  </si>
  <si>
    <t>702-30006612</t>
  </si>
  <si>
    <t>702-30006613</t>
  </si>
  <si>
    <t>702-30006614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</si>
  <si>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</si>
  <si>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</si>
  <si>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</si>
  <si>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</si>
  <si>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</si>
  <si>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</si>
  <si>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</si>
  <si>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</si>
  <si>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</si>
  <si>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</si>
  <si>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702-30006628</t>
  </si>
  <si>
    <t>702-30006629</t>
  </si>
  <si>
    <t>702-30006630</t>
  </si>
  <si>
    <t>702-30006631</t>
  </si>
  <si>
    <t>702-30006632</t>
  </si>
  <si>
    <t>702-30006633</t>
  </si>
  <si>
    <t>702-30006634</t>
  </si>
  <si>
    <t>702-30006635</t>
  </si>
  <si>
    <t>NICARAGUA</t>
  </si>
  <si>
    <t>702-30006636</t>
  </si>
  <si>
    <t>702-30006637</t>
  </si>
  <si>
    <t>702-30006638</t>
  </si>
  <si>
    <t>702-30006639</t>
  </si>
  <si>
    <t>702-30006640</t>
  </si>
  <si>
    <t>702-30006641</t>
  </si>
  <si>
    <t>702-30006642</t>
  </si>
  <si>
    <t>702-30006643</t>
  </si>
  <si>
    <t>702-30006644</t>
  </si>
  <si>
    <t>702-30006645</t>
  </si>
  <si>
    <t>702-30006646</t>
  </si>
  <si>
    <t>702-30006647</t>
  </si>
  <si>
    <t>702-30006648</t>
  </si>
  <si>
    <t>702-30006658</t>
  </si>
  <si>
    <t>702-30006663</t>
  </si>
  <si>
    <t>702-30006664</t>
  </si>
  <si>
    <t>702-30006666</t>
  </si>
  <si>
    <t>702-30006667</t>
  </si>
  <si>
    <t>702-30006668</t>
  </si>
  <si>
    <t>702-30006669</t>
  </si>
  <si>
    <t>702-30006670</t>
  </si>
  <si>
    <t>702-30006671</t>
  </si>
  <si>
    <t>702-30006673</t>
  </si>
  <si>
    <t>702-30006674</t>
  </si>
  <si>
    <t>702-30006675</t>
  </si>
  <si>
    <t>702-30006676</t>
  </si>
  <si>
    <t>702-30006677</t>
  </si>
  <si>
    <t>702-30006678</t>
  </si>
  <si>
    <t>702-30006679</t>
  </si>
  <si>
    <t>702-30006680</t>
  </si>
  <si>
    <t>702-30006682</t>
  </si>
  <si>
    <t>702-30006683</t>
  </si>
  <si>
    <t>702-30006684</t>
  </si>
  <si>
    <t>702-30006686</t>
  </si>
  <si>
    <t>702-30006688-001</t>
  </si>
  <si>
    <t>702-30006689</t>
  </si>
  <si>
    <t>702-30006690</t>
  </si>
  <si>
    <t>702-30006691</t>
  </si>
  <si>
    <t>702-30006692</t>
  </si>
  <si>
    <t>702-30006693</t>
  </si>
  <si>
    <t>702-30006694</t>
  </si>
  <si>
    <t>702-30006695</t>
  </si>
  <si>
    <t>702-30006696</t>
  </si>
  <si>
    <t>702-30006700</t>
  </si>
  <si>
    <t>702-30006701</t>
  </si>
  <si>
    <t>702-30006702</t>
  </si>
  <si>
    <t>702-30006707</t>
  </si>
  <si>
    <t>702-30006709</t>
  </si>
  <si>
    <t>702-30006710</t>
  </si>
  <si>
    <t>702-30006711</t>
  </si>
  <si>
    <t>702-30006712</t>
  </si>
  <si>
    <t>702-30006713</t>
  </si>
  <si>
    <t>702-30006714</t>
  </si>
  <si>
    <t>702-30006716</t>
  </si>
  <si>
    <t>702-30006717</t>
  </si>
  <si>
    <t>702-30006718</t>
  </si>
  <si>
    <t>702-30006719</t>
  </si>
  <si>
    <t>REPUBLICA DOMINICANA</t>
  </si>
  <si>
    <t>702-30006720</t>
  </si>
  <si>
    <t>702-30006721</t>
  </si>
  <si>
    <t>702-30006722</t>
  </si>
  <si>
    <t>702-30006723</t>
  </si>
  <si>
    <t>702-30006725</t>
  </si>
  <si>
    <t>702-30006726</t>
  </si>
  <si>
    <t>702-30006729</t>
  </si>
  <si>
    <t>702-30006730</t>
  </si>
  <si>
    <t>702-30006731</t>
  </si>
  <si>
    <t>702-30006732</t>
  </si>
  <si>
    <t>702-30006733</t>
  </si>
  <si>
    <t>702-30006735</t>
  </si>
  <si>
    <t>702-30006737</t>
  </si>
  <si>
    <t>702-30006741</t>
  </si>
  <si>
    <t>702-30006742</t>
  </si>
  <si>
    <t>702-30006743</t>
  </si>
  <si>
    <t>702-30006744</t>
  </si>
  <si>
    <t>702-30006749</t>
  </si>
  <si>
    <t>702-30006756</t>
  </si>
  <si>
    <t>702-30006761</t>
  </si>
  <si>
    <t>702-30006762</t>
  </si>
  <si>
    <t>702-30006763</t>
  </si>
  <si>
    <t>702-30006766</t>
  </si>
  <si>
    <t>702-30006767</t>
  </si>
  <si>
    <t>702-30006768-001</t>
  </si>
  <si>
    <t>702-30006769</t>
  </si>
  <si>
    <t>702-30006770</t>
  </si>
  <si>
    <t>702-30006771</t>
  </si>
  <si>
    <t>702-30006772</t>
  </si>
  <si>
    <t>702-30006773</t>
  </si>
  <si>
    <t>702-30006774</t>
  </si>
  <si>
    <t>702-30006776</t>
  </si>
  <si>
    <t>702-30006777</t>
  </si>
  <si>
    <t>702-30006778</t>
  </si>
  <si>
    <t>702-30006779</t>
  </si>
  <si>
    <t>702-30006780</t>
  </si>
  <si>
    <t>702-30006781</t>
  </si>
  <si>
    <t>702-30006782</t>
  </si>
  <si>
    <t>702-30006783</t>
  </si>
  <si>
    <t>702-30006784</t>
  </si>
  <si>
    <t>702-30006785</t>
  </si>
  <si>
    <t>702-30006786</t>
  </si>
  <si>
    <t>702-30006787-001</t>
  </si>
  <si>
    <t>702-30006788</t>
  </si>
  <si>
    <t>702-30006789</t>
  </si>
  <si>
    <t>702-30006790</t>
  </si>
  <si>
    <t>702-30006791</t>
  </si>
  <si>
    <t>702-30006792</t>
  </si>
  <si>
    <t>702-30006793</t>
  </si>
  <si>
    <t>702-30006796</t>
  </si>
  <si>
    <t>702-30006797</t>
  </si>
  <si>
    <t>702-30006801</t>
  </si>
  <si>
    <t>702-30006802</t>
  </si>
  <si>
    <t>702-30006803</t>
  </si>
  <si>
    <t>702-30006804</t>
  </si>
  <si>
    <t>702-30006806</t>
  </si>
  <si>
    <t>702-30006808</t>
  </si>
  <si>
    <t>702-30006809</t>
  </si>
  <si>
    <t>702-30006810</t>
  </si>
  <si>
    <t>702-30006811</t>
  </si>
  <si>
    <t>702-30006812</t>
  </si>
  <si>
    <t>702-30006813</t>
  </si>
  <si>
    <t>702-30006817</t>
  </si>
  <si>
    <t>702-30006818</t>
  </si>
  <si>
    <t>702-30006819</t>
  </si>
  <si>
    <t>702-30006820</t>
  </si>
  <si>
    <t>702-30006821</t>
  </si>
  <si>
    <t>702-30006822</t>
  </si>
  <si>
    <t>702-30006823</t>
  </si>
  <si>
    <t>702-30006826</t>
  </si>
  <si>
    <t>702-30006827</t>
  </si>
  <si>
    <t>702-30006828</t>
  </si>
  <si>
    <t>702-30006829</t>
  </si>
  <si>
    <t>702-30006830</t>
  </si>
  <si>
    <t>702-30006834-001</t>
  </si>
  <si>
    <t>702-30006835-001</t>
  </si>
  <si>
    <t>702-30006838</t>
  </si>
  <si>
    <t>702-30006839</t>
  </si>
  <si>
    <t>702-30006840</t>
  </si>
  <si>
    <t>702-30006841</t>
  </si>
  <si>
    <t>702-30006842</t>
  </si>
  <si>
    <t>702-30006843</t>
  </si>
  <si>
    <t>702-30006845</t>
  </si>
  <si>
    <t>702-30006846</t>
  </si>
  <si>
    <t>702-30006847</t>
  </si>
  <si>
    <t>702-30006850</t>
  </si>
  <si>
    <t>702-30006852</t>
  </si>
  <si>
    <t>702-30006853</t>
  </si>
  <si>
    <t>702-30006854-001</t>
  </si>
  <si>
    <t>702-30006854-002</t>
  </si>
  <si>
    <t>702-30006857</t>
  </si>
  <si>
    <t>702-30006858</t>
  </si>
  <si>
    <t>HONDURAS</t>
  </si>
  <si>
    <t>702-30006859</t>
  </si>
  <si>
    <t>702-30006860</t>
  </si>
  <si>
    <t>702-30006861</t>
  </si>
  <si>
    <t>702-30006862</t>
  </si>
  <si>
    <t>702-30006863</t>
  </si>
  <si>
    <t>702-30006867</t>
  </si>
  <si>
    <t>702-30006868</t>
  </si>
  <si>
    <t>702-30006869</t>
  </si>
  <si>
    <t>702-30006870</t>
  </si>
  <si>
    <t>GUATEMALA</t>
  </si>
  <si>
    <t>702-30006871</t>
  </si>
  <si>
    <t>702-30006872</t>
  </si>
  <si>
    <t>702-30006873</t>
  </si>
  <si>
    <t>702-30006874</t>
  </si>
  <si>
    <t>702-30006877</t>
  </si>
  <si>
    <t>702-30006878</t>
  </si>
  <si>
    <t>702-30006879</t>
  </si>
  <si>
    <t>702-30006880</t>
  </si>
  <si>
    <t>702-30006881</t>
  </si>
  <si>
    <t>702-30006882</t>
  </si>
  <si>
    <t>702-30006883</t>
  </si>
  <si>
    <t>702-30006884</t>
  </si>
  <si>
    <t>702-30006885</t>
  </si>
  <si>
    <t>702-30006886</t>
  </si>
  <si>
    <t>702-30006887</t>
  </si>
  <si>
    <t>702-30006888</t>
  </si>
  <si>
    <t>702-30006889</t>
  </si>
  <si>
    <t>702-30006890</t>
  </si>
  <si>
    <t>702-30006891</t>
  </si>
  <si>
    <t>702-30006892</t>
  </si>
  <si>
    <t>702-30006893</t>
  </si>
  <si>
    <t>702-30006894</t>
  </si>
  <si>
    <t>702-30006895</t>
  </si>
  <si>
    <t>702-30006896</t>
  </si>
  <si>
    <t>702-30006897</t>
  </si>
  <si>
    <t>702-30006898</t>
  </si>
  <si>
    <t>702-30006899</t>
  </si>
  <si>
    <t>702-30006900</t>
  </si>
  <si>
    <t>702-30006901</t>
  </si>
  <si>
    <t>702-30006902</t>
  </si>
  <si>
    <t>702-30006903</t>
  </si>
  <si>
    <t>702-30006904</t>
  </si>
  <si>
    <t>702-30006905</t>
  </si>
  <si>
    <t>702-30006906</t>
  </si>
  <si>
    <t>702-30006907</t>
  </si>
  <si>
    <t>702-30006908</t>
  </si>
  <si>
    <t>702-30006909</t>
  </si>
  <si>
    <t>702-30006910</t>
  </si>
  <si>
    <t>702-30006911</t>
  </si>
  <si>
    <t>702-30006913</t>
  </si>
  <si>
    <t>702-30006914</t>
  </si>
  <si>
    <t>702-30006915</t>
  </si>
  <si>
    <t>702-30006916</t>
  </si>
  <si>
    <t>702-30006917</t>
  </si>
  <si>
    <t>702-30006918</t>
  </si>
  <si>
    <t>702-30006919</t>
  </si>
  <si>
    <t>702-30006921</t>
  </si>
  <si>
    <t>702-30006922</t>
  </si>
  <si>
    <t>702-30006923</t>
  </si>
  <si>
    <t>702-30006925</t>
  </si>
  <si>
    <t>702-30006926</t>
  </si>
  <si>
    <t>702-30006927</t>
  </si>
  <si>
    <t>702-30006928</t>
  </si>
  <si>
    <t>702-30006930</t>
  </si>
  <si>
    <t>702-30006931</t>
  </si>
  <si>
    <t>702-30006933</t>
  </si>
  <si>
    <t>702-30006934</t>
  </si>
  <si>
    <t>702-30006936</t>
  </si>
  <si>
    <t>702-30006937</t>
  </si>
  <si>
    <t>702-30006939</t>
  </si>
  <si>
    <t>702-30006942</t>
  </si>
  <si>
    <t>PANAMA</t>
  </si>
  <si>
    <t>702-30006943</t>
  </si>
  <si>
    <t>702-30006944</t>
  </si>
  <si>
    <t>702-30006947</t>
  </si>
  <si>
    <t>702-30006950</t>
  </si>
  <si>
    <t>702-30006951</t>
  </si>
  <si>
    <t>702-30006953</t>
  </si>
  <si>
    <t>702-30006954</t>
  </si>
  <si>
    <t>702-30006956</t>
  </si>
  <si>
    <t>702-30006957</t>
  </si>
  <si>
    <t>702-30006958</t>
  </si>
  <si>
    <t>702-30006959</t>
  </si>
  <si>
    <t>702-30006962</t>
  </si>
  <si>
    <t>702-30006965</t>
  </si>
  <si>
    <t>702-30006967</t>
  </si>
  <si>
    <t>702-30006969</t>
  </si>
  <si>
    <t>702-30006971</t>
  </si>
  <si>
    <t>702-30006974</t>
  </si>
  <si>
    <t>702-30006975</t>
  </si>
  <si>
    <t>702-30006977</t>
  </si>
  <si>
    <t>702-30006978</t>
  </si>
  <si>
    <t>702-30006979</t>
  </si>
  <si>
    <t>702-30006981</t>
  </si>
  <si>
    <t>702-30006983</t>
  </si>
  <si>
    <t>702-30006984</t>
  </si>
  <si>
    <t>702-30006985</t>
  </si>
  <si>
    <t>702-30006986</t>
  </si>
  <si>
    <t>702-30006988</t>
  </si>
  <si>
    <t>702-30006989</t>
  </si>
  <si>
    <t>702-30006990</t>
  </si>
  <si>
    <t>702-30006992</t>
  </si>
  <si>
    <t>702-30006995</t>
  </si>
  <si>
    <t>702-30006996</t>
  </si>
  <si>
    <t>702-30006998</t>
  </si>
  <si>
    <t>702-30006999</t>
  </si>
  <si>
    <t>702-30007000</t>
  </si>
  <si>
    <t>702-30007001</t>
  </si>
  <si>
    <t>702-30007002</t>
  </si>
  <si>
    <t>702-30007003</t>
  </si>
  <si>
    <t>702-30007004</t>
  </si>
  <si>
    <t>702-30007005</t>
  </si>
  <si>
    <t>702-30007006</t>
  </si>
  <si>
    <t>702-30007007</t>
  </si>
  <si>
    <t>702-30007009</t>
  </si>
  <si>
    <t>702-30007010</t>
  </si>
  <si>
    <t>702-30007014</t>
  </si>
  <si>
    <t>702-30007015</t>
  </si>
  <si>
    <t>702-30007016</t>
  </si>
  <si>
    <t>702-30007019</t>
  </si>
  <si>
    <t>702-30007020</t>
  </si>
  <si>
    <t>702-30007021</t>
  </si>
  <si>
    <t>702-30007022</t>
  </si>
  <si>
    <t>702-30007023</t>
  </si>
  <si>
    <t>702-30007024</t>
  </si>
  <si>
    <t>702-30007025</t>
  </si>
  <si>
    <t>702-30007027</t>
  </si>
  <si>
    <t>702-30007028</t>
  </si>
  <si>
    <t>702-30007030</t>
  </si>
  <si>
    <t>702-30007031</t>
  </si>
  <si>
    <t>702-30007033</t>
  </si>
  <si>
    <t>702-30007037</t>
  </si>
  <si>
    <t>702-30007038</t>
  </si>
  <si>
    <t>702-30007043</t>
  </si>
  <si>
    <t>702-30007044</t>
  </si>
  <si>
    <t>702-30007048</t>
  </si>
  <si>
    <t>702-30007058</t>
  </si>
  <si>
    <t>702-30007061</t>
  </si>
  <si>
    <t>702-30007062</t>
  </si>
  <si>
    <t>702-30007065</t>
  </si>
  <si>
    <t>702-30007071</t>
  </si>
  <si>
    <t>702-30007073</t>
  </si>
  <si>
    <t>702-30007074</t>
  </si>
  <si>
    <t>702-30007075</t>
  </si>
  <si>
    <t>702-30007076</t>
  </si>
  <si>
    <t>702-30007077</t>
  </si>
  <si>
    <t>702-30007078</t>
  </si>
  <si>
    <t>702-30007080</t>
  </si>
  <si>
    <t>702-30007082</t>
  </si>
  <si>
    <t>702-30007083</t>
  </si>
  <si>
    <t>702-30007084</t>
  </si>
  <si>
    <t>702-30007085</t>
  </si>
  <si>
    <t>702-30007086</t>
  </si>
  <si>
    <t>702-30007087</t>
  </si>
  <si>
    <t>702-30007088</t>
  </si>
  <si>
    <t>702-30007089</t>
  </si>
  <si>
    <t>702-30007090</t>
  </si>
  <si>
    <t>702-30007091</t>
  </si>
  <si>
    <t>702-30007092</t>
  </si>
  <si>
    <t>702-30007095</t>
  </si>
  <si>
    <t>702-30007096</t>
  </si>
  <si>
    <t>702-30007097</t>
  </si>
  <si>
    <t>702-30007099</t>
  </si>
  <si>
    <t>702-30007100</t>
  </si>
  <si>
    <t>702-30007101</t>
  </si>
  <si>
    <t>702-30007106</t>
  </si>
  <si>
    <t>702-30007118</t>
  </si>
  <si>
    <t>702-30007119</t>
  </si>
  <si>
    <t>702-30007122</t>
  </si>
  <si>
    <t>702-30007134</t>
  </si>
  <si>
    <t>702-30007138</t>
  </si>
  <si>
    <t>702-30007146</t>
  </si>
  <si>
    <t>702-30007147</t>
  </si>
  <si>
    <t>702-30007148</t>
  </si>
  <si>
    <t>702-30007150</t>
  </si>
  <si>
    <t>702-30007158</t>
  </si>
  <si>
    <t>702-30007159</t>
  </si>
  <si>
    <t>702-30007166</t>
  </si>
  <si>
    <t>702-30007168</t>
  </si>
  <si>
    <t>702-30007175</t>
  </si>
  <si>
    <t>702-3161NEFFR2</t>
  </si>
  <si>
    <t>702-3162NEFFR2</t>
  </si>
  <si>
    <t>702-3165NEFFR2</t>
  </si>
  <si>
    <t>702-3218CD</t>
  </si>
  <si>
    <t>702-3237NEFFR2</t>
  </si>
  <si>
    <t>702-3255NEFFR2</t>
  </si>
  <si>
    <t>702-3256NEFFR2</t>
  </si>
  <si>
    <t>702-3282CD</t>
  </si>
  <si>
    <t>702-3285CD</t>
  </si>
  <si>
    <t>702-3331CD</t>
  </si>
  <si>
    <t>702-3401NEFFR2</t>
  </si>
  <si>
    <t>702-3414NEFFR2</t>
  </si>
  <si>
    <t>702-3415NEFFR1</t>
  </si>
  <si>
    <t>702-3479CD</t>
  </si>
  <si>
    <t>702-3492FFR1</t>
  </si>
  <si>
    <t>702-3531MA70FF</t>
  </si>
  <si>
    <t>702-3531MA71FF</t>
  </si>
  <si>
    <t>702-3533CD</t>
  </si>
  <si>
    <t>702-3577NEFF</t>
  </si>
  <si>
    <t>702-3599MA01CD-2</t>
  </si>
  <si>
    <t>702-3666NEFFR1</t>
  </si>
  <si>
    <t>702-3720NEFFR1-0</t>
  </si>
  <si>
    <t>702-3730FF</t>
  </si>
  <si>
    <t>702-3766FFR2-1</t>
  </si>
  <si>
    <t>702-3774FFR1-0</t>
  </si>
  <si>
    <t>702-3779FFR2-2</t>
  </si>
  <si>
    <t>702-3783CD</t>
  </si>
  <si>
    <t>702-3784CD</t>
  </si>
  <si>
    <t>702-3785CD</t>
  </si>
  <si>
    <t>702-3811CRR1</t>
  </si>
  <si>
    <t>702-3818CD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</si>
  <si>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</si>
  <si>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</si>
  <si>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</si>
  <si>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</si>
  <si>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</si>
  <si>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</si>
  <si>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</si>
  <si>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</si>
  <si>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702-3837NEFFR1-0</t>
  </si>
  <si>
    <t>702-3846FFR2-2</t>
  </si>
  <si>
    <t>702-3864CRR1</t>
  </si>
  <si>
    <t>702-3885FF</t>
  </si>
  <si>
    <t>702-3903MA08FF</t>
  </si>
  <si>
    <t>702-3903MA09FF</t>
  </si>
  <si>
    <t>702-3903MA10FF-2</t>
  </si>
  <si>
    <t>702-3903MA11FF-1</t>
  </si>
  <si>
    <t>702-3903MA17FF</t>
  </si>
  <si>
    <t>702-3903MA18FF-1</t>
  </si>
  <si>
    <t>702-3903MA19FF</t>
  </si>
  <si>
    <t>702-3903MA20FF</t>
  </si>
  <si>
    <t>702-3905CD</t>
  </si>
  <si>
    <t>702-3906CD</t>
  </si>
  <si>
    <t>702-3916CRR1</t>
  </si>
  <si>
    <t>702-3922FFR2-2</t>
  </si>
  <si>
    <t>702-3956CR</t>
  </si>
  <si>
    <t>702-3961CDR2</t>
  </si>
  <si>
    <t>702-3971CD</t>
  </si>
  <si>
    <t>702-3976FF</t>
  </si>
  <si>
    <t>702-3980CRR1-1</t>
  </si>
  <si>
    <t>702-4033FFR2-2</t>
  </si>
  <si>
    <t>702-4034FFR2-2</t>
  </si>
  <si>
    <t>702-4052FFR2-2</t>
  </si>
  <si>
    <t>702-4053FFR2-2</t>
  </si>
  <si>
    <t>702-4054FFR2-2</t>
  </si>
  <si>
    <t>702-4055CDR1</t>
  </si>
  <si>
    <t>702-4064NEFF</t>
  </si>
  <si>
    <t>702-4065FFR1</t>
  </si>
  <si>
    <t>702-4069CRR2</t>
  </si>
  <si>
    <t>702-4100MA10FF</t>
  </si>
  <si>
    <t>702-4100MA11FF</t>
  </si>
  <si>
    <t>702-4100MA12FF</t>
  </si>
  <si>
    <t>702-4100MA13FF</t>
  </si>
  <si>
    <t>702-4100MA14FF</t>
  </si>
  <si>
    <t>702-4100MA15FF</t>
  </si>
  <si>
    <t>702-4100MA16FF</t>
  </si>
  <si>
    <t>702-4100MA17FF</t>
  </si>
  <si>
    <t>702-4100MA18FF</t>
  </si>
  <si>
    <t>702-4109CD</t>
  </si>
  <si>
    <t>702-4110FF</t>
  </si>
  <si>
    <t>702-4114CRR2</t>
  </si>
  <si>
    <t>702-4138FFR1-0</t>
  </si>
  <si>
    <t>702-4145CR</t>
  </si>
  <si>
    <t>702-4147FFR1-0</t>
  </si>
  <si>
    <t>702-4154NEFF</t>
  </si>
  <si>
    <t>702-4155NEFF</t>
  </si>
  <si>
    <t>702-4156NEFF</t>
  </si>
  <si>
    <t>702-4168CRR2</t>
  </si>
  <si>
    <t>702-4186CR</t>
  </si>
  <si>
    <t>702-4186FFR1</t>
  </si>
  <si>
    <t>702-4189CRR2</t>
  </si>
  <si>
    <t>702-4199CRR1</t>
  </si>
  <si>
    <t>702-4201CRR1</t>
  </si>
  <si>
    <t>702-4210FFR2-2</t>
  </si>
  <si>
    <t>702-4214CRR2</t>
  </si>
  <si>
    <t>702-4218FF</t>
  </si>
  <si>
    <t>702-4221FF</t>
  </si>
  <si>
    <t>702-4230CRR1</t>
  </si>
  <si>
    <t>702-4235CD</t>
  </si>
  <si>
    <t>702-4236CRR2</t>
  </si>
  <si>
    <t>702-4237CRR2</t>
  </si>
  <si>
    <t>702-4238CRR2</t>
  </si>
  <si>
    <t>702-4240CR-1</t>
  </si>
  <si>
    <t>702-4241CR-1</t>
  </si>
  <si>
    <t>702-4242CD</t>
  </si>
  <si>
    <t>702-4243CD</t>
  </si>
  <si>
    <t>702-4243CR-1</t>
  </si>
  <si>
    <t>702-4244CR-1</t>
  </si>
  <si>
    <t>702-4245CR-1</t>
  </si>
  <si>
    <t>702-4268CR</t>
  </si>
  <si>
    <t>702-4269CR</t>
  </si>
  <si>
    <t>702-4270CD</t>
  </si>
  <si>
    <t>702-4270CR</t>
  </si>
  <si>
    <t>702-4272CRR1</t>
  </si>
  <si>
    <t>702-4278CRR1</t>
  </si>
  <si>
    <t>702-4279CRR1</t>
  </si>
  <si>
    <t>702-4291FF</t>
  </si>
  <si>
    <t>702-4292CR</t>
  </si>
  <si>
    <t>702-4294CR</t>
  </si>
  <si>
    <t>702-4312CR</t>
  </si>
  <si>
    <t>702-4313CR</t>
  </si>
  <si>
    <t>702-4314CR</t>
  </si>
  <si>
    <t>702-4315CR</t>
  </si>
  <si>
    <t>702-4317CR</t>
  </si>
  <si>
    <t>702-4318CR</t>
  </si>
  <si>
    <t>702-4319CR</t>
  </si>
  <si>
    <t>702-4320CR</t>
  </si>
  <si>
    <t>702-4327CR</t>
  </si>
  <si>
    <t>702-4332CRR2</t>
  </si>
  <si>
    <t>702-4334CRR2</t>
  </si>
  <si>
    <t>702-4342FF</t>
  </si>
  <si>
    <t>702-4362CD</t>
  </si>
  <si>
    <t>702-4363CD</t>
  </si>
  <si>
    <t>702-4367CD</t>
  </si>
  <si>
    <t>702-4368CD</t>
  </si>
  <si>
    <t>702-4370CRR2</t>
  </si>
  <si>
    <t>702-4375CR</t>
  </si>
  <si>
    <t>702-4412NEFFR1</t>
  </si>
  <si>
    <t>702-4420FF</t>
  </si>
  <si>
    <t>702-4430CR</t>
  </si>
  <si>
    <t>702-4441NEFF</t>
  </si>
  <si>
    <t>702-4444CD</t>
  </si>
  <si>
    <t>702-4451NEFF</t>
  </si>
  <si>
    <t>702-4452FF</t>
  </si>
  <si>
    <t>702-4454FF-1</t>
  </si>
  <si>
    <t>702-4458CR</t>
  </si>
  <si>
    <t>702-4459CD</t>
  </si>
  <si>
    <t>702-4460CD</t>
  </si>
  <si>
    <t>702-4462FF</t>
  </si>
  <si>
    <t>702-4463CRR1</t>
  </si>
  <si>
    <t>702-4466CR</t>
  </si>
  <si>
    <t>702-4468CR</t>
  </si>
  <si>
    <t>702-4470CR</t>
  </si>
  <si>
    <t>702-4472CR</t>
  </si>
  <si>
    <t>702-4480CR</t>
  </si>
  <si>
    <t>702-4481CR</t>
  </si>
  <si>
    <t>702-4482CR</t>
  </si>
  <si>
    <t>702-4482FF-1</t>
  </si>
  <si>
    <t>702-4483CR</t>
  </si>
  <si>
    <t>702-4484CR</t>
  </si>
  <si>
    <t>702-4484FF-1</t>
  </si>
  <si>
    <t>702-4485CR</t>
  </si>
  <si>
    <t>702-4486CR-1</t>
  </si>
  <si>
    <t>702-4488FF</t>
  </si>
  <si>
    <t>702-4496CRR1</t>
  </si>
  <si>
    <t>702-4498CR</t>
  </si>
  <si>
    <t>702-4499CR</t>
  </si>
  <si>
    <t>702-4502CRR1</t>
  </si>
  <si>
    <t>702-4503CRR1</t>
  </si>
  <si>
    <t>702-4503FF</t>
  </si>
  <si>
    <t>702-4504CR</t>
  </si>
  <si>
    <t>702-4507CD</t>
  </si>
  <si>
    <t>702-4507FF</t>
  </si>
  <si>
    <t>702-4508FF</t>
  </si>
  <si>
    <t>702-4515CD</t>
  </si>
  <si>
    <t>702-4519FFR1-2</t>
  </si>
  <si>
    <t>702-4520CR</t>
  </si>
  <si>
    <t>702-4523NEFF</t>
  </si>
  <si>
    <t>702-4536CR</t>
  </si>
  <si>
    <t>702-4537CR</t>
  </si>
  <si>
    <t>702-4545NEFF</t>
  </si>
  <si>
    <t>702-4546FF</t>
  </si>
  <si>
    <t>702-4548FF-1</t>
  </si>
  <si>
    <t>702-4551CR</t>
  </si>
  <si>
    <t>702-4551FF</t>
  </si>
  <si>
    <t>702-4554FF-1</t>
  </si>
  <si>
    <t>702-4556CR</t>
  </si>
  <si>
    <t>702-4557CR</t>
  </si>
  <si>
    <t>702-4557FF</t>
  </si>
  <si>
    <t>702-4561CR</t>
  </si>
  <si>
    <t>702-4562CRR2</t>
  </si>
  <si>
    <t>702-4563CRR2</t>
  </si>
  <si>
    <t>702-4564CR</t>
  </si>
  <si>
    <t>702-4568FF</t>
  </si>
  <si>
    <t>702-4570CR</t>
  </si>
  <si>
    <t>702-4571CR-1</t>
  </si>
  <si>
    <t>702-4572CR-1</t>
  </si>
  <si>
    <t>702-4575FF</t>
  </si>
  <si>
    <t>702-4576FF</t>
  </si>
  <si>
    <t>702-4586CR</t>
  </si>
  <si>
    <t>702-4587FF</t>
  </si>
  <si>
    <t>702-4604CR-1</t>
  </si>
  <si>
    <t>702-4605CR</t>
  </si>
  <si>
    <t>702-4606CR</t>
  </si>
  <si>
    <t>702-4607CR</t>
  </si>
  <si>
    <t>702-4608CR</t>
  </si>
  <si>
    <t>702-4610CR</t>
  </si>
  <si>
    <t>702-4612CR</t>
  </si>
  <si>
    <t>702-4613CRR2</t>
  </si>
  <si>
    <t>702-4614CRR2</t>
  </si>
  <si>
    <t>702-4615CRR1</t>
  </si>
  <si>
    <t>702-4624FF</t>
  </si>
  <si>
    <t>702-4627NEFF</t>
  </si>
  <si>
    <t>702-4629CR-1</t>
  </si>
  <si>
    <t>702-4633CR</t>
  </si>
  <si>
    <t>702-4638CR</t>
  </si>
  <si>
    <t>702-4639CD</t>
  </si>
  <si>
    <t>702-4640CRR1</t>
  </si>
  <si>
    <t>702-4644FF-1</t>
  </si>
  <si>
    <t>702-4647CR</t>
  </si>
  <si>
    <t>702-4653CR</t>
  </si>
  <si>
    <t>702-4654CR</t>
  </si>
  <si>
    <t>702-4659FF</t>
  </si>
  <si>
    <t>702-4661NEFF</t>
  </si>
  <si>
    <t>702-4666NEFFR1-2</t>
  </si>
  <si>
    <t>702-4667CR</t>
  </si>
  <si>
    <t>702-4667NEFFR1-2</t>
  </si>
  <si>
    <t>702-4668CR</t>
  </si>
  <si>
    <t>702-4668NEFFR1-2</t>
  </si>
  <si>
    <t>702-4669CR</t>
  </si>
  <si>
    <t>702-4669NEFFR1-2</t>
  </si>
  <si>
    <t>702-4676CRR1</t>
  </si>
  <si>
    <t>702-4676FF</t>
  </si>
  <si>
    <t>702-4680FF</t>
  </si>
  <si>
    <t>702-4682CR</t>
  </si>
  <si>
    <t>702-4682FF</t>
  </si>
  <si>
    <t>702-4683FF</t>
  </si>
  <si>
    <t>702-4683NEFF-1</t>
  </si>
  <si>
    <t>702-4685CRR1</t>
  </si>
  <si>
    <t>702-4685FF-1</t>
  </si>
  <si>
    <t>702-4687CR</t>
  </si>
  <si>
    <t>702-4687FF</t>
  </si>
  <si>
    <t>702-4689CR</t>
  </si>
  <si>
    <t>702-4691FF</t>
  </si>
  <si>
    <t>702-4694CD</t>
  </si>
  <si>
    <t>702-4701CR</t>
  </si>
  <si>
    <t>702-4702FF</t>
  </si>
  <si>
    <t>702-4703CD</t>
  </si>
  <si>
    <t>702-4703CR</t>
  </si>
  <si>
    <t>702-4705FF</t>
  </si>
  <si>
    <t>702-4708NEFF</t>
  </si>
  <si>
    <t>702-4710CD</t>
  </si>
  <si>
    <t>702-4710FF</t>
  </si>
  <si>
    <t>702-4711CD</t>
  </si>
  <si>
    <t>702-4712CR</t>
  </si>
  <si>
    <t>702-4712FF</t>
  </si>
  <si>
    <t>702-4716NEFF</t>
  </si>
  <si>
    <t>702-4720FF-1</t>
  </si>
  <si>
    <t>702-4722CRR1</t>
  </si>
  <si>
    <t>702-4723CRR1</t>
  </si>
  <si>
    <t>702-4723FF</t>
  </si>
  <si>
    <t>702-4724FF-1</t>
  </si>
  <si>
    <t>702-4728FF</t>
  </si>
  <si>
    <t>702-4732CD</t>
  </si>
  <si>
    <t>702-4732FF</t>
  </si>
  <si>
    <t>702-4733NEFF</t>
  </si>
  <si>
    <t>702-4734CD</t>
  </si>
  <si>
    <t>702-4734FF</t>
  </si>
  <si>
    <t>702-4735CD</t>
  </si>
  <si>
    <t>702-4737CD</t>
  </si>
  <si>
    <t>702-4738FF</t>
  </si>
  <si>
    <t>702-4740FF</t>
  </si>
  <si>
    <t>702-4742FF-1</t>
  </si>
  <si>
    <t>702-4744FF</t>
  </si>
  <si>
    <t>702-4745CR</t>
  </si>
  <si>
    <t>702-4749CR</t>
  </si>
  <si>
    <t>702-4751CR-1</t>
  </si>
  <si>
    <t>702-4754CD</t>
  </si>
  <si>
    <t>702-4756CR-1</t>
  </si>
  <si>
    <t>702-4757CR</t>
  </si>
  <si>
    <t>702-4758CR-1</t>
  </si>
  <si>
    <t>702-4759CR-1</t>
  </si>
  <si>
    <t>702-4760CR-1</t>
  </si>
  <si>
    <t>702-4761CR-1</t>
  </si>
  <si>
    <t>702-4764NEFFR1</t>
  </si>
  <si>
    <t>702-4767CD</t>
  </si>
  <si>
    <t>702-4770CD</t>
  </si>
  <si>
    <t>702-4770CR</t>
  </si>
  <si>
    <t>702-4773CD</t>
  </si>
  <si>
    <t>702-4782NEFF</t>
  </si>
  <si>
    <t>702-4783NEFFR1</t>
  </si>
  <si>
    <t>702-4786CR</t>
  </si>
  <si>
    <t>702-4787CR</t>
  </si>
  <si>
    <t>702-4788CR</t>
  </si>
  <si>
    <t>702-4789CR</t>
  </si>
  <si>
    <t>702-4793CR</t>
  </si>
  <si>
    <t>702-4807CR</t>
  </si>
  <si>
    <t>702-4814CR</t>
  </si>
  <si>
    <t>702-4817NEFF</t>
  </si>
  <si>
    <t>702-4822NEFFR1</t>
  </si>
  <si>
    <t>702-4825CR</t>
  </si>
  <si>
    <t>702-4826NEFF</t>
  </si>
  <si>
    <t>702-4832CR</t>
  </si>
  <si>
    <t>702-4832NEFF</t>
  </si>
  <si>
    <t>702-4834NEFFR1</t>
  </si>
  <si>
    <t>702-4840CR</t>
  </si>
  <si>
    <t>702-4841CR</t>
  </si>
  <si>
    <t>702-4842CR</t>
  </si>
  <si>
    <t>702-4843CR</t>
  </si>
  <si>
    <t>702-4843NEFFR1</t>
  </si>
  <si>
    <t>702-4849CD</t>
  </si>
  <si>
    <t>702-4851CR</t>
  </si>
  <si>
    <t>702-4852CR</t>
  </si>
  <si>
    <t>702-4853CR</t>
  </si>
  <si>
    <t>702-4855CR</t>
  </si>
  <si>
    <t>702-4856CR</t>
  </si>
  <si>
    <t>702-4857CR</t>
  </si>
  <si>
    <t>702-4861CR</t>
  </si>
  <si>
    <t>702-4867CR</t>
  </si>
  <si>
    <t>702-4870CR</t>
  </si>
  <si>
    <t>702-4871CR</t>
  </si>
  <si>
    <t>702-4876CR</t>
  </si>
  <si>
    <t>702-4877CR</t>
  </si>
  <si>
    <t>702-4878CR</t>
  </si>
  <si>
    <t>702-4879CR</t>
  </si>
  <si>
    <t>702-487MA08CRR1</t>
  </si>
  <si>
    <t>702-4883CR</t>
  </si>
  <si>
    <t>702-4884CR</t>
  </si>
  <si>
    <t>702-4890NEFF</t>
  </si>
  <si>
    <t>702-4891NEFF</t>
  </si>
  <si>
    <t>702-4895CR</t>
  </si>
  <si>
    <t>702-4898CR</t>
  </si>
  <si>
    <t>702-4899CR</t>
  </si>
  <si>
    <t>702-4900CR</t>
  </si>
  <si>
    <t>702-4901CR</t>
  </si>
  <si>
    <t>702-4909NEFF</t>
  </si>
  <si>
    <t>702-4912CR</t>
  </si>
  <si>
    <t>702-4918CR</t>
  </si>
  <si>
    <t>702-4921CR</t>
  </si>
  <si>
    <t>702-4928CR</t>
  </si>
  <si>
    <t>702-4930CR</t>
  </si>
  <si>
    <t>702-4934CR</t>
  </si>
  <si>
    <t>702-4935CR</t>
  </si>
  <si>
    <t>702-4936NEFF</t>
  </si>
  <si>
    <t>702-4949CR</t>
  </si>
  <si>
    <t>702-4949NEFF-1</t>
  </si>
  <si>
    <t>702-4950CR</t>
  </si>
  <si>
    <t>702-4958NEFF</t>
  </si>
  <si>
    <t>702-4968CR</t>
  </si>
  <si>
    <t>702-4974CR</t>
  </si>
  <si>
    <t>702-4977CR</t>
  </si>
  <si>
    <t>702-4978CRR1</t>
  </si>
  <si>
    <t>702-4981CR</t>
  </si>
  <si>
    <t>702-4988CR</t>
  </si>
  <si>
    <t>702-4995CR</t>
  </si>
  <si>
    <t>702-4996CR</t>
  </si>
  <si>
    <t>702-4997CR</t>
  </si>
  <si>
    <t>702-4998CR</t>
  </si>
  <si>
    <t>702-5011CR</t>
  </si>
  <si>
    <t>702-5012CR</t>
  </si>
  <si>
    <t>702-5013CR</t>
  </si>
  <si>
    <t>702-5016NEFF</t>
  </si>
  <si>
    <t>702-5019NEFF</t>
  </si>
  <si>
    <t>702-5022CR</t>
  </si>
  <si>
    <t>702-5024CR</t>
  </si>
  <si>
    <t>702-5025CR</t>
  </si>
  <si>
    <t>702-5028CR</t>
  </si>
  <si>
    <t>702-5030CR</t>
  </si>
  <si>
    <t>702-5035CR</t>
  </si>
  <si>
    <t>702-5036NEFF</t>
  </si>
  <si>
    <t>702-5038CR</t>
  </si>
  <si>
    <t>702-5039CR</t>
  </si>
  <si>
    <t>702-5040CR</t>
  </si>
  <si>
    <t>702-5042NEFF</t>
  </si>
  <si>
    <t>702-5043NEFF</t>
  </si>
  <si>
    <t>702-5049NEFF</t>
  </si>
  <si>
    <t>702-5053CR</t>
  </si>
  <si>
    <t>702-5055CR</t>
  </si>
  <si>
    <t>702-5056CR</t>
  </si>
  <si>
    <t>702-5058CR</t>
  </si>
  <si>
    <t>702-5061CR-1</t>
  </si>
  <si>
    <t>702-5062CR-1</t>
  </si>
  <si>
    <t>702-5066CR</t>
  </si>
  <si>
    <t>702-5068CR</t>
  </si>
  <si>
    <t>702-5071CR</t>
  </si>
  <si>
    <t>702-5072CR</t>
  </si>
  <si>
    <t>702-5072NEFF</t>
  </si>
  <si>
    <t>702-5074NEFF</t>
  </si>
  <si>
    <t>702-5077CR</t>
  </si>
  <si>
    <t>702-5078CR</t>
  </si>
  <si>
    <t>702-5080CR</t>
  </si>
  <si>
    <t>702-5080NEFF</t>
  </si>
  <si>
    <t>702-5086CR</t>
  </si>
  <si>
    <t>702-5088CR</t>
  </si>
  <si>
    <t>702-5094CR</t>
  </si>
  <si>
    <t>702-5095CR</t>
  </si>
  <si>
    <t>702-5099CR</t>
  </si>
  <si>
    <t>702-5103CR</t>
  </si>
  <si>
    <t>702-5104CR</t>
  </si>
  <si>
    <t>702-5106CR-2</t>
  </si>
  <si>
    <t>702-5112NEFF</t>
  </si>
  <si>
    <t>702-5113CR</t>
  </si>
  <si>
    <t>702-5114CR</t>
  </si>
  <si>
    <t>702-5117CR</t>
  </si>
  <si>
    <t>702-5118CR</t>
  </si>
  <si>
    <t>702-5130CR</t>
  </si>
  <si>
    <t>702-5132CR</t>
  </si>
  <si>
    <t>702-5134CR</t>
  </si>
  <si>
    <t>702-5136NEFF</t>
  </si>
  <si>
    <t>702-5145CR</t>
  </si>
  <si>
    <t>702-5148NEFF</t>
  </si>
  <si>
    <t>702-5149CR</t>
  </si>
  <si>
    <t>702-5150NEFF</t>
  </si>
  <si>
    <t>702-5151NEFF</t>
  </si>
  <si>
    <t>702-5156CR</t>
  </si>
  <si>
    <t>702-5159CR</t>
  </si>
  <si>
    <t>702-5160CR</t>
  </si>
  <si>
    <t>702-5164NEFF</t>
  </si>
  <si>
    <t>702-5166CR</t>
  </si>
  <si>
    <t>702-5168NEFF</t>
  </si>
  <si>
    <t>702-5175CR</t>
  </si>
  <si>
    <t>702-5179CR</t>
  </si>
  <si>
    <t>702-5180CR</t>
  </si>
  <si>
    <t>702-5181CR</t>
  </si>
  <si>
    <t>702-5183CR</t>
  </si>
  <si>
    <t>702-5184CR</t>
  </si>
  <si>
    <t>702-5185CR</t>
  </si>
  <si>
    <t>702-5186CR</t>
  </si>
  <si>
    <t>702-5187CR</t>
  </si>
  <si>
    <t>702-5188CR</t>
  </si>
  <si>
    <t>702-5190NEFF</t>
  </si>
  <si>
    <t>702-5192CR</t>
  </si>
  <si>
    <t>702-5193CR</t>
  </si>
  <si>
    <t>702-5194CR</t>
  </si>
  <si>
    <t>702-5195CR</t>
  </si>
  <si>
    <t>702-5199CR</t>
  </si>
  <si>
    <t>702-5200CR-2</t>
  </si>
  <si>
    <t>702-5203NEFF</t>
  </si>
  <si>
    <t>702-5205CR</t>
  </si>
  <si>
    <t>702-5208CR</t>
  </si>
  <si>
    <t>702-5209CR</t>
  </si>
  <si>
    <t>702-5211CR</t>
  </si>
  <si>
    <t>702-5215CR</t>
  </si>
  <si>
    <t>702-5217CR</t>
  </si>
  <si>
    <t>702-5219CR</t>
  </si>
  <si>
    <t>702-5220CR</t>
  </si>
  <si>
    <t>702-5220NEFF</t>
  </si>
  <si>
    <t>702-5221CR</t>
  </si>
  <si>
    <t>702-5225NEFF</t>
  </si>
  <si>
    <t>702-5227CR</t>
  </si>
  <si>
    <t>702-5232CR</t>
  </si>
  <si>
    <t>702-5240CR</t>
  </si>
  <si>
    <t>702-5243CR-2</t>
  </si>
  <si>
    <t>702-5244CR</t>
  </si>
  <si>
    <t>702-5244NEFF</t>
  </si>
  <si>
    <t>702-5247CR</t>
  </si>
  <si>
    <t>702-5249CR</t>
  </si>
  <si>
    <t>702-5249NEFF</t>
  </si>
  <si>
    <t>702-5252NEFF</t>
  </si>
  <si>
    <t>702-5258CR</t>
  </si>
  <si>
    <t>702-5259CR</t>
  </si>
  <si>
    <t>702-5260CR</t>
  </si>
  <si>
    <t>702-5261NEFF</t>
  </si>
  <si>
    <t>702-5263CR</t>
  </si>
  <si>
    <t>702-5263NEFF-1</t>
  </si>
  <si>
    <t>702-5264CR</t>
  </si>
  <si>
    <t>702-5265CR</t>
  </si>
  <si>
    <t>702-5266CR</t>
  </si>
  <si>
    <t>702-5267CR</t>
  </si>
  <si>
    <t>702-5268CR-2</t>
  </si>
  <si>
    <t>702-5272CR</t>
  </si>
  <si>
    <t>702-5274CR</t>
  </si>
  <si>
    <t>702-5276CR</t>
  </si>
  <si>
    <t>702-5280CR</t>
  </si>
  <si>
    <t>702-5281CR</t>
  </si>
  <si>
    <t>702-5281NEFF</t>
  </si>
  <si>
    <t>702-5286CR</t>
  </si>
  <si>
    <t>702-5288CR</t>
  </si>
  <si>
    <t>702-5289CR</t>
  </si>
  <si>
    <t>702-5290CR</t>
  </si>
  <si>
    <t>702-5294CR</t>
  </si>
  <si>
    <t>702-5301CR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</si>
  <si>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</si>
  <si>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</si>
  <si>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</si>
  <si>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</si>
  <si>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</si>
  <si>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</si>
  <si>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</si>
  <si>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</si>
  <si>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</si>
  <si>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</si>
  <si>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</si>
  <si>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702-5323CR</t>
  </si>
  <si>
    <t>702-5324CR</t>
  </si>
  <si>
    <t>702-5325CR</t>
  </si>
  <si>
    <t>702-5327CR</t>
  </si>
  <si>
    <t>702-5328CR</t>
  </si>
  <si>
    <t>702-5334CR-1</t>
  </si>
  <si>
    <t>702-5339CR</t>
  </si>
  <si>
    <t>702-5357CR-1</t>
  </si>
  <si>
    <t>702-5359CR-1</t>
  </si>
  <si>
    <t>702-5360CR-1</t>
  </si>
  <si>
    <t>702-5361CR</t>
  </si>
  <si>
    <t>702-5363CR</t>
  </si>
  <si>
    <t>702-5366CR</t>
  </si>
  <si>
    <t>702-5379CR</t>
  </si>
  <si>
    <t>702-5387CR</t>
  </si>
  <si>
    <t>702-538CRR2</t>
  </si>
  <si>
    <t>702-5417CR</t>
  </si>
  <si>
    <t>702-5423CR</t>
  </si>
  <si>
    <t>702-5428CR-2</t>
  </si>
  <si>
    <t>702-5429CR</t>
  </si>
  <si>
    <t>702-605CRR2</t>
  </si>
  <si>
    <t>702-622CRR2</t>
  </si>
  <si>
    <t>702-623CRR2</t>
  </si>
  <si>
    <t>702-691CRR2</t>
  </si>
  <si>
    <t>702-692CRR2</t>
  </si>
  <si>
    <t>702-773CRR2</t>
  </si>
  <si>
    <t>702-774CRR2</t>
  </si>
  <si>
    <t>702-775CRR2</t>
  </si>
  <si>
    <t>702-776CRR2</t>
  </si>
  <si>
    <t>702-777CRR2</t>
  </si>
  <si>
    <t>702-30000685</t>
  </si>
  <si>
    <t>702-30002227</t>
  </si>
  <si>
    <t>702-4235CR</t>
  </si>
  <si>
    <t>720</t>
  </si>
  <si>
    <t>720-152PAAP</t>
  </si>
  <si>
    <t>720-168PAFF</t>
  </si>
  <si>
    <t>720-171PAFFR1</t>
  </si>
  <si>
    <t>720-185PAFFR1</t>
  </si>
  <si>
    <t>720-187PAFFR1</t>
  </si>
  <si>
    <t>720-188PAFF</t>
  </si>
  <si>
    <t>720-189PAFF</t>
  </si>
  <si>
    <t>720-190PAFF</t>
  </si>
  <si>
    <t>720-192PAFF</t>
  </si>
  <si>
    <t>720-194PAFF</t>
  </si>
  <si>
    <t>720-195PAFF</t>
  </si>
  <si>
    <t>720-196PAFF</t>
  </si>
  <si>
    <t>720-198PAFF</t>
  </si>
  <si>
    <t>720-200PAFF</t>
  </si>
  <si>
    <t>720-201PAFF</t>
  </si>
  <si>
    <t>720-202PAFF</t>
  </si>
  <si>
    <t>720-203PAFF</t>
  </si>
  <si>
    <t>720-208PAFF</t>
  </si>
  <si>
    <t>720-209PAAP</t>
  </si>
  <si>
    <t>720-209PAFF</t>
  </si>
  <si>
    <t>720-211PAAP</t>
  </si>
  <si>
    <t>720-212PAFF</t>
  </si>
  <si>
    <t>720-213PAFF</t>
  </si>
  <si>
    <t>720-214PAFF</t>
  </si>
  <si>
    <t>720-215PAFF</t>
  </si>
  <si>
    <t>720-216PAAP</t>
  </si>
  <si>
    <t>720-217PAAP</t>
  </si>
  <si>
    <t>720-217PAFF</t>
  </si>
  <si>
    <t>720-218PAAP</t>
  </si>
  <si>
    <t>720-218PAFF</t>
  </si>
  <si>
    <t>720-219PAAP</t>
  </si>
  <si>
    <t>720-219PAFF</t>
  </si>
  <si>
    <t>720-225PAAP</t>
  </si>
  <si>
    <t>720-226PAFF</t>
  </si>
  <si>
    <t>720-227PAFF</t>
  </si>
  <si>
    <t>720-228PAFF</t>
  </si>
  <si>
    <t>720-233PAFF</t>
  </si>
  <si>
    <t>720-234PAAP</t>
  </si>
  <si>
    <t>720-235PAAP</t>
  </si>
  <si>
    <t>720-235PAFF</t>
  </si>
  <si>
    <t>720-236PAAP</t>
  </si>
  <si>
    <t>720-236PAFF</t>
  </si>
  <si>
    <t>720-237PAAP</t>
  </si>
  <si>
    <t>720-237PAFF</t>
  </si>
  <si>
    <t>720-238PAAP</t>
  </si>
  <si>
    <t>720-239PAAP</t>
  </si>
  <si>
    <t>720-240PAAP</t>
  </si>
  <si>
    <t>720-241PAAP</t>
  </si>
  <si>
    <t>720-248PAFF</t>
  </si>
  <si>
    <t>720-249PAAP</t>
  </si>
  <si>
    <t>720-249PAFF</t>
  </si>
  <si>
    <t>720-253PAAP</t>
  </si>
  <si>
    <t>720-254PAAP</t>
  </si>
  <si>
    <t>720-254PAFF</t>
  </si>
  <si>
    <t>720-255PAAP</t>
  </si>
  <si>
    <t>720-255PAFF</t>
  </si>
  <si>
    <t>720-256PAAP</t>
  </si>
  <si>
    <t>720-256PAFF</t>
  </si>
  <si>
    <t>720-257PAAP</t>
  </si>
  <si>
    <t>720-259PAAP</t>
  </si>
  <si>
    <t>720-276PAFF</t>
  </si>
  <si>
    <t>720-277PAFF</t>
  </si>
  <si>
    <t>720-282PAFF</t>
  </si>
  <si>
    <t>720-283PAFF</t>
  </si>
  <si>
    <t>720-286PAFF</t>
  </si>
  <si>
    <t>720-288PAFF</t>
  </si>
  <si>
    <t>720-289PAFF-1</t>
  </si>
  <si>
    <t>720-291PAFF</t>
  </si>
  <si>
    <t>720-307PAFF</t>
  </si>
  <si>
    <t>720-312PAFF</t>
  </si>
  <si>
    <t>720-314PAFF</t>
  </si>
  <si>
    <t>720-316PAFF</t>
  </si>
  <si>
    <t>720-317PAFF</t>
  </si>
  <si>
    <t>720-320PAFF</t>
  </si>
  <si>
    <t>720-325PAFFR1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</si>
  <si>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</si>
  <si>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</si>
  <si>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</si>
  <si>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</si>
  <si>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</si>
  <si>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</si>
  <si>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</si>
  <si>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</si>
  <si>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</si>
  <si>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</si>
  <si>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720-356PAFF</t>
  </si>
  <si>
    <t>720-359PAFF</t>
  </si>
  <si>
    <t>720-361PAFF</t>
  </si>
  <si>
    <t>720-362PAFF</t>
  </si>
  <si>
    <t>720-363PAFF-1</t>
  </si>
  <si>
    <t>720-364PAAP</t>
  </si>
  <si>
    <t>720-366PAFF</t>
  </si>
  <si>
    <t>720-367PAAP</t>
  </si>
  <si>
    <t>720-367PAFF</t>
  </si>
  <si>
    <t>720-368PAAP</t>
  </si>
  <si>
    <t>720-369PAAP</t>
  </si>
  <si>
    <t>720-370PAAP</t>
  </si>
  <si>
    <t>720-371PAFF</t>
  </si>
  <si>
    <t>720-372PAFF</t>
  </si>
  <si>
    <t>720-373PAFF-2</t>
  </si>
  <si>
    <t>720-374PAFF</t>
  </si>
  <si>
    <t>720-375PAFF</t>
  </si>
  <si>
    <t>720-376PAFF-2</t>
  </si>
  <si>
    <t>720-377PAFF-1</t>
  </si>
  <si>
    <t>720-381PAFF</t>
  </si>
  <si>
    <t>720-40000005-1</t>
  </si>
  <si>
    <t>720-40000007-1</t>
  </si>
  <si>
    <t>720-40000011-2</t>
  </si>
  <si>
    <t>720-40000013-1</t>
  </si>
  <si>
    <t>720-40000014-1</t>
  </si>
  <si>
    <t>720-40000015-1</t>
  </si>
  <si>
    <t>720-40000017-1.</t>
  </si>
  <si>
    <t>720-40000018-1</t>
  </si>
  <si>
    <t>720-40000019-1</t>
  </si>
  <si>
    <t>720-40000021.</t>
  </si>
  <si>
    <t>720-40000022.</t>
  </si>
  <si>
    <t>720-40000024-1</t>
  </si>
  <si>
    <t>720-40000025-1</t>
  </si>
  <si>
    <t>720-40000026-1</t>
  </si>
  <si>
    <t>720-40000028-1</t>
  </si>
  <si>
    <t>720-40000029-1</t>
  </si>
  <si>
    <t>720-40000030</t>
  </si>
  <si>
    <t>720-40000031</t>
  </si>
  <si>
    <t>720-40000032</t>
  </si>
  <si>
    <t>720-40000036-1</t>
  </si>
  <si>
    <t>720-40000037-1</t>
  </si>
  <si>
    <t>720-40000038.</t>
  </si>
  <si>
    <t>720-40000039-1</t>
  </si>
  <si>
    <t>720-40000040.</t>
  </si>
  <si>
    <t>720-40000041-1</t>
  </si>
  <si>
    <t>720-40000042</t>
  </si>
  <si>
    <t>720-40000043-1</t>
  </si>
  <si>
    <t>720-40000044</t>
  </si>
  <si>
    <t>720-40000045</t>
  </si>
  <si>
    <t>720-40000049</t>
  </si>
  <si>
    <t>720-40000050</t>
  </si>
  <si>
    <t>720-40000054</t>
  </si>
  <si>
    <t>720-40000055-1</t>
  </si>
  <si>
    <t>720-40000056-1</t>
  </si>
  <si>
    <t>720-40000057-1</t>
  </si>
  <si>
    <t>720-40000058</t>
  </si>
  <si>
    <t>720-40000060-1</t>
  </si>
  <si>
    <t>720-40000061-1</t>
  </si>
  <si>
    <t>720-40000064-1</t>
  </si>
  <si>
    <t>720-40000065</t>
  </si>
  <si>
    <t>720-40000066-1</t>
  </si>
  <si>
    <t>720-40000067-1</t>
  </si>
  <si>
    <t>720-40000068</t>
  </si>
  <si>
    <t>720-40000069.</t>
  </si>
  <si>
    <t>720-40000070</t>
  </si>
  <si>
    <t>720-40000071</t>
  </si>
  <si>
    <t>720-40000072-1</t>
  </si>
  <si>
    <t>720-40000074-1</t>
  </si>
  <si>
    <t>720-40000076</t>
  </si>
  <si>
    <t>720-40000088</t>
  </si>
  <si>
    <t>720-40000089</t>
  </si>
  <si>
    <t>720-40000090</t>
  </si>
  <si>
    <t>720-40000091</t>
  </si>
  <si>
    <t>720-40000092</t>
  </si>
  <si>
    <t>720-40000097</t>
  </si>
  <si>
    <t>720-40000098</t>
  </si>
  <si>
    <t>720-40000102</t>
  </si>
  <si>
    <t>720-40000103</t>
  </si>
  <si>
    <t>720-40000104</t>
  </si>
  <si>
    <t>720-40000105</t>
  </si>
  <si>
    <t>720-40000106</t>
  </si>
  <si>
    <t>720-40000107</t>
  </si>
  <si>
    <t>720-40000108</t>
  </si>
  <si>
    <t>720-40000109</t>
  </si>
  <si>
    <t>720-40000111</t>
  </si>
  <si>
    <t>720-40000112</t>
  </si>
  <si>
    <t>720-40000114</t>
  </si>
  <si>
    <t>720-40000116</t>
  </si>
  <si>
    <t>720-40000117</t>
  </si>
  <si>
    <t>720-40000118</t>
  </si>
  <si>
    <t>720-40000119</t>
  </si>
  <si>
    <t>720-40000120</t>
  </si>
  <si>
    <t>720-40000121</t>
  </si>
  <si>
    <t>720-40000123</t>
  </si>
  <si>
    <t>720-40000124</t>
  </si>
  <si>
    <t>720-40000149</t>
  </si>
  <si>
    <t>720-40000151</t>
  </si>
  <si>
    <t>720-40000152</t>
  </si>
  <si>
    <t>720-40000153</t>
  </si>
  <si>
    <t>720-40000154</t>
  </si>
  <si>
    <t>720-40000155</t>
  </si>
  <si>
    <t>720-40000156</t>
  </si>
  <si>
    <t>720-40000157</t>
  </si>
  <si>
    <t>720-40000158</t>
  </si>
  <si>
    <t>720-40000159</t>
  </si>
  <si>
    <t>720-40000160</t>
  </si>
  <si>
    <t>720-40000162</t>
  </si>
  <si>
    <t>720-40000163</t>
  </si>
  <si>
    <t>720-40000165</t>
  </si>
  <si>
    <t>720-40000168</t>
  </si>
  <si>
    <t>720-40000169</t>
  </si>
  <si>
    <t>720-40000170</t>
  </si>
  <si>
    <t>720-40000171</t>
  </si>
  <si>
    <t>720-40000173</t>
  </si>
  <si>
    <t>720-40000175</t>
  </si>
  <si>
    <t>720-40000176</t>
  </si>
  <si>
    <t>720-40000178</t>
  </si>
  <si>
    <t>720-40000180</t>
  </si>
  <si>
    <t>720-40000181</t>
  </si>
  <si>
    <t>720-40000183</t>
  </si>
  <si>
    <t>720-40000184</t>
  </si>
  <si>
    <t>720-40000185</t>
  </si>
  <si>
    <t>720-40000187</t>
  </si>
  <si>
    <t>720-40000188</t>
  </si>
  <si>
    <t>720-40000189</t>
  </si>
  <si>
    <t>720-40000191</t>
  </si>
  <si>
    <t>720-40000192</t>
  </si>
  <si>
    <t>720-40000196</t>
  </si>
  <si>
    <t>720-40000198</t>
  </si>
  <si>
    <t>720-40000199</t>
  </si>
  <si>
    <t>720-40000202</t>
  </si>
  <si>
    <t>720-40000203</t>
  </si>
  <si>
    <t>720-40000204</t>
  </si>
  <si>
    <t>720-40000205</t>
  </si>
  <si>
    <t>720-40000206</t>
  </si>
  <si>
    <t>720-40000207</t>
  </si>
  <si>
    <t>720-40000208</t>
  </si>
  <si>
    <t>720-40000209</t>
  </si>
  <si>
    <t>720-40000210</t>
  </si>
  <si>
    <t>720-40000212</t>
  </si>
  <si>
    <t>720-40000213</t>
  </si>
  <si>
    <t>720-40000214</t>
  </si>
  <si>
    <t>720-40000215</t>
  </si>
  <si>
    <t>720-40000216</t>
  </si>
  <si>
    <t>720-40000217</t>
  </si>
  <si>
    <t>720-40000218</t>
  </si>
  <si>
    <t>720-40000219</t>
  </si>
  <si>
    <t>720-40000220</t>
  </si>
  <si>
    <t>720-40000222</t>
  </si>
  <si>
    <t>720-40000223</t>
  </si>
  <si>
    <t>720-40000224</t>
  </si>
  <si>
    <t>720-40000226</t>
  </si>
  <si>
    <t>720-40000227</t>
  </si>
  <si>
    <t>720-40000228</t>
  </si>
  <si>
    <t>720-40000229</t>
  </si>
  <si>
    <t>720-40000230</t>
  </si>
  <si>
    <t>720-40000233</t>
  </si>
  <si>
    <t>720-40000234</t>
  </si>
  <si>
    <t>720-40000235</t>
  </si>
  <si>
    <t>720-40000236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</si>
  <si>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</si>
  <si>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</si>
  <si>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</si>
  <si>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</si>
  <si>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</si>
  <si>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</si>
  <si>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</si>
  <si>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</si>
  <si>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</si>
  <si>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</si>
  <si>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</si>
  <si>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</si>
  <si>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</si>
  <si>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</si>
  <si>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</si>
  <si>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720-40000262</t>
  </si>
  <si>
    <t>720-40000264-1</t>
  </si>
  <si>
    <t>720-40000266</t>
  </si>
  <si>
    <t>720-40000271</t>
  </si>
  <si>
    <t>720-40000274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</si>
  <si>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</si>
  <si>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</si>
  <si>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</si>
  <si>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</si>
  <si>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</si>
  <si>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</si>
  <si>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</si>
  <si>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</si>
  <si>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</si>
  <si>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720-40000289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</si>
  <si>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</si>
  <si>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</si>
  <si>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</si>
  <si>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</si>
  <si>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</si>
  <si>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</si>
  <si>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</si>
  <si>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</si>
  <si>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720-40000300</t>
  </si>
  <si>
    <t>720-40000301</t>
  </si>
  <si>
    <t>720-40000303</t>
  </si>
  <si>
    <t>720-40000304</t>
  </si>
  <si>
    <t>720-40000306</t>
  </si>
  <si>
    <t>720-40000307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</si>
  <si>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</si>
  <si>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</si>
  <si>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</si>
  <si>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</si>
  <si>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</si>
  <si>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</si>
  <si>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</si>
  <si>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</si>
  <si>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</si>
  <si>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</si>
  <si>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</si>
  <si>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</si>
  <si>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</si>
  <si>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</si>
  <si>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720-40000325</t>
  </si>
  <si>
    <t>720-40000328</t>
  </si>
  <si>
    <t>720-40000329</t>
  </si>
  <si>
    <t>720-40000330</t>
  </si>
  <si>
    <t>720-40000331</t>
  </si>
  <si>
    <t>720-40000332-1</t>
  </si>
  <si>
    <t>720-40000333</t>
  </si>
  <si>
    <t>720-40000337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</si>
  <si>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</si>
  <si>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</si>
  <si>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</si>
  <si>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</si>
  <si>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</si>
  <si>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</si>
  <si>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</si>
  <si>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720-40000347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</si>
  <si>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</si>
  <si>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</si>
  <si>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</si>
  <si>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</si>
  <si>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</si>
  <si>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</si>
  <si>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</si>
  <si>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</si>
  <si>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</si>
  <si>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</si>
  <si>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</si>
  <si>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</si>
  <si>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</si>
  <si>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</si>
  <si>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</si>
  <si>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</si>
  <si>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720-40000372</t>
  </si>
  <si>
    <t>720-40000374-1</t>
  </si>
  <si>
    <t>720-40000375</t>
  </si>
  <si>
    <t>720-40000376</t>
  </si>
  <si>
    <t>720-40000380</t>
  </si>
  <si>
    <t>720-40000383</t>
  </si>
  <si>
    <t>720-40000384</t>
  </si>
  <si>
    <t>720-40000410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</si>
  <si>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</si>
  <si>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</si>
  <si>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</si>
  <si>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</si>
  <si>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</si>
  <si>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</si>
  <si>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</si>
  <si>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</si>
  <si>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</si>
  <si>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720-40000456</t>
  </si>
  <si>
    <t>720-40000457</t>
  </si>
  <si>
    <t>720-40000463</t>
  </si>
  <si>
    <t>720-40000464</t>
  </si>
  <si>
    <t>720-40000465</t>
  </si>
  <si>
    <t>720-40000466</t>
  </si>
  <si>
    <t>720-40000468</t>
  </si>
  <si>
    <t>720-40000469</t>
  </si>
  <si>
    <t>720-40000470</t>
  </si>
  <si>
    <t>720-40000471</t>
  </si>
  <si>
    <t>720-40000472</t>
  </si>
  <si>
    <t>720-40000473</t>
  </si>
  <si>
    <t>720-40000475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</si>
  <si>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</si>
  <si>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</si>
  <si>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</si>
  <si>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</si>
  <si>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</si>
  <si>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</si>
  <si>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</si>
  <si>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</si>
  <si>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</si>
  <si>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</si>
  <si>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</si>
  <si>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</si>
  <si>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</si>
  <si>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</si>
  <si>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</si>
  <si>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</si>
  <si>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</si>
  <si>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</si>
  <si>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</si>
  <si>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</si>
  <si>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</si>
  <si>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</si>
  <si>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</si>
  <si>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</si>
  <si>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</si>
  <si>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</si>
  <si>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</si>
  <si>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</si>
  <si>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</si>
  <si>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</si>
  <si>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</si>
  <si>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</si>
  <si>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</si>
  <si>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</si>
  <si>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</si>
  <si>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</si>
  <si>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</si>
  <si>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720-40000528</t>
  </si>
  <si>
    <t>720-40000529</t>
  </si>
  <si>
    <t>720-40000530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</si>
  <si>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</si>
  <si>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</si>
  <si>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</si>
  <si>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</si>
  <si>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</si>
  <si>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</si>
  <si>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</si>
  <si>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</si>
  <si>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</t>
  </si>
  <si>
    <t>720-40000545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</si>
  <si>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</si>
  <si>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</si>
  <si>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</si>
  <si>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</si>
  <si>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</si>
  <si>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</si>
  <si>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</si>
  <si>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</si>
  <si>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</si>
  <si>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720-40000557</t>
  </si>
  <si>
    <t>720-40000558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</si>
  <si>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</si>
  <si>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</si>
  <si>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</si>
  <si>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</si>
  <si>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</si>
  <si>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</si>
  <si>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</si>
  <si>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</si>
  <si>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720-40000567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</si>
  <si>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</si>
  <si>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</si>
  <si>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</si>
  <si>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</si>
  <si>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</si>
  <si>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</si>
  <si>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</si>
  <si>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</si>
  <si>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</si>
  <si>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</si>
  <si>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</si>
  <si>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</si>
  <si>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</si>
  <si>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</si>
  <si>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</si>
  <si>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720-40000584</t>
  </si>
  <si>
    <t>720-40000585</t>
  </si>
  <si>
    <t>720-40000586</t>
  </si>
  <si>
    <t>720-40000587</t>
  </si>
  <si>
    <t>720-40000588</t>
  </si>
  <si>
    <t>720-40000589</t>
  </si>
  <si>
    <t>720-40000590</t>
  </si>
  <si>
    <t>720-40000591</t>
  </si>
  <si>
    <t>720-40000592</t>
  </si>
  <si>
    <t>720-40000593</t>
  </si>
  <si>
    <t>720-40000594</t>
  </si>
  <si>
    <t>720-40000596</t>
  </si>
  <si>
    <t>720-40000597</t>
  </si>
  <si>
    <t>720-40000598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</si>
  <si>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</si>
  <si>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</si>
  <si>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</si>
  <si>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</si>
  <si>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</si>
  <si>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</si>
  <si>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</si>
  <si>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</si>
  <si>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</si>
  <si>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</si>
  <si>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</si>
  <si>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</si>
  <si>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</si>
  <si>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</si>
  <si>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</si>
  <si>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</si>
  <si>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</si>
  <si>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</si>
  <si>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</si>
  <si>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</si>
  <si>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</si>
  <si>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</si>
  <si>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</si>
  <si>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</si>
  <si>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</si>
  <si>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</si>
  <si>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</si>
  <si>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</si>
  <si>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</si>
  <si>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</si>
  <si>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</si>
  <si>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</si>
  <si>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</si>
  <si>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</si>
  <si>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</si>
  <si>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</si>
  <si>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</si>
  <si>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</si>
  <si>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</si>
  <si>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</si>
  <si>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</si>
  <si>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</si>
  <si>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</si>
  <si>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</si>
  <si>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</si>
  <si>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</si>
  <si>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</si>
  <si>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</si>
  <si>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</si>
  <si>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</si>
  <si>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</si>
  <si>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</si>
  <si>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</si>
  <si>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</si>
  <si>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</si>
  <si>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</si>
  <si>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</si>
  <si>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</si>
  <si>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</si>
  <si>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</si>
  <si>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</si>
  <si>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</si>
  <si>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720-40000699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</si>
  <si>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</si>
  <si>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</si>
  <si>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</si>
  <si>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</si>
  <si>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</si>
  <si>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</si>
  <si>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</si>
  <si>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</si>
  <si>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</si>
  <si>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</si>
  <si>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</si>
  <si>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</si>
  <si>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</si>
  <si>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</si>
  <si>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</si>
  <si>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</si>
  <si>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</si>
  <si>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</si>
  <si>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</si>
  <si>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</si>
  <si>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</si>
  <si>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</si>
  <si>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</si>
  <si>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</si>
  <si>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</si>
  <si>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</si>
  <si>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</si>
  <si>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</si>
  <si>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</si>
  <si>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</si>
  <si>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</si>
  <si>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</si>
  <si>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</si>
  <si>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</si>
  <si>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</si>
  <si>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</si>
  <si>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</si>
  <si>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</si>
  <si>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</si>
  <si>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</si>
  <si>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</si>
  <si>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</si>
  <si>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</si>
  <si>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</si>
  <si>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</si>
  <si>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</si>
  <si>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</si>
  <si>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</si>
  <si>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</si>
  <si>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</si>
  <si>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</si>
  <si>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</si>
  <si>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</si>
  <si>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</si>
  <si>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COLOMBIA</t>
  </si>
  <si>
    <t>ECUADOR</t>
  </si>
  <si>
    <t>EL SALVADOR</t>
  </si>
  <si>
    <t>BELICE</t>
  </si>
  <si>
    <t>PUERTO RICO</t>
  </si>
  <si>
    <t xml:space="preserve">TOTAL PAST DUE % </t>
  </si>
  <si>
    <t>ANTILLAS PAISES BAJOS</t>
  </si>
  <si>
    <t>SURINAME</t>
  </si>
  <si>
    <t>HAITI</t>
  </si>
  <si>
    <t>JAMAICA</t>
  </si>
  <si>
    <t>BAHAMAS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</si>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</sst>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$&quot;#,##0.00_);[Red]\(&quot;$&quot;#,##0.00\)"/>
    <numFmt numFmtId="165" formatCode="_(&quot;$&quot;* #,##0_);_(&quot;$&quot;* \(#,##0\);_(&quot;$&quot;* &quot;-&quot;_);_(@_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#,#00.00;\-#,#00.00;0.00"/>
    <numFmt numFmtId="170" formatCode="\$#,##0.00;&quot;($&quot;#,##0.00\)"/>
    <numFmt numFmtId="171" formatCode="\$#,#00.00;&quot;-$&quot;#,#00.00;\$0.00"/>
    <numFmt numFmtId="172" formatCode="_-* #,##0.00_-;\-* #,##0.00_-;_-* &quot;-&quot;??_-;_-@_-"/>
  </numFmts>
  <fonts count="25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i/>
      <sz val="10"/>
      <name val="Arial"/>
      <family val="2"/>
    </font>
    <font>
      <sz val="12"/>
      <name val="Arial"/>
      <family val="2"/>
    </font>
    <font>
      <u/>
      <sz val="11"/>
      <color theme="10"/>
      <name val="Calibri"/>
      <family val="2"/>
      <scheme val="minor"/>
    </font>
    <font>
      <sz val="10"/>
      <name val="MS Sans Serif"/>
      <family val="2"/>
    </font>
    <font>
      <b/>
      <sz val="10"/>
      <color rgb="FFFFC000"/>
      <name val="Arial"/>
      <family val="2"/>
    </font>
    <font>
      <b/>
      <sz val="10"/>
      <color theme="1"/>
      <name val="Arial"/>
      <family val="2"/>
    </font>
    <font>
      <b/>
      <sz val="10"/>
      <color theme="3" tint="-0.499984740745262"/>
      <name val="Arial"/>
      <family val="2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00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71">
    <xf numFmtId="0" fontId="0" fillId="0" borderId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1" fillId="0" borderId="0"/>
    <xf numFmtId="0" fontId="11" fillId="0" borderId="0"/>
    <xf numFmtId="172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5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40" fontId="18" fillId="0" borderId="0" applyFont="0" applyFill="0" applyBorder="0" applyAlignment="0" applyProtection="0"/>
    <xf numFmtId="0" fontId="5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6" fillId="0" borderId="0"/>
    <xf numFmtId="0" fontId="14" fillId="0" borderId="0"/>
    <xf numFmtId="0" fontId="5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4" fillId="0" borderId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</cellStyleXfs>
  <cellXfs count="88">
    <xf numFmtId="0" fontId="0" fillId="0" borderId="0" xfId="0"/>
    <xf numFmtId="0" fontId="4" fillId="0" borderId="0" xfId="0" applyFont="1" applyAlignment="1"/>
    <xf numFmtId="0" fontId="4" fillId="0" borderId="1" xfId="2" applyNumberFormat="1" applyFont="1" applyBorder="1"/>
    <xf numFmtId="167" fontId="6" fillId="2" borderId="1" xfId="2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167" fontId="7" fillId="0" borderId="1" xfId="3" applyFont="1" applyBorder="1"/>
    <xf numFmtId="0" fontId="8" fillId="0" borderId="0" xfId="0" applyFont="1" applyAlignment="1"/>
    <xf numFmtId="0" fontId="3" fillId="4" borderId="1" xfId="0" applyFont="1" applyFill="1" applyBorder="1" applyAlignment="1">
      <alignment horizontal="center" vertical="center"/>
    </xf>
    <xf numFmtId="167" fontId="7" fillId="0" borderId="1" xfId="0" applyNumberFormat="1" applyFont="1" applyBorder="1"/>
    <xf numFmtId="0" fontId="9" fillId="5" borderId="1" xfId="0" applyFont="1" applyFill="1" applyBorder="1" applyAlignment="1">
      <alignment horizontal="center" vertical="center"/>
    </xf>
    <xf numFmtId="167" fontId="6" fillId="0" borderId="1" xfId="3" applyFont="1" applyBorder="1" applyAlignment="1">
      <alignment horizontal="center"/>
    </xf>
    <xf numFmtId="10" fontId="9" fillId="0" borderId="1" xfId="5" applyNumberFormat="1" applyFont="1" applyBorder="1" applyAlignment="1">
      <alignment horizontal="center" vertical="center"/>
    </xf>
    <xf numFmtId="167" fontId="10" fillId="0" borderId="1" xfId="2" applyFont="1" applyBorder="1" applyAlignment="1"/>
    <xf numFmtId="0" fontId="4" fillId="7" borderId="2" xfId="6" applyFont="1" applyFill="1" applyBorder="1" applyAlignment="1">
      <alignment horizontal="center" vertical="center"/>
    </xf>
    <xf numFmtId="0" fontId="6" fillId="8" borderId="2" xfId="6" applyFont="1" applyFill="1" applyBorder="1" applyAlignment="1">
      <alignment horizontal="center" vertical="center"/>
    </xf>
    <xf numFmtId="0" fontId="6" fillId="9" borderId="2" xfId="6" applyFont="1" applyFill="1" applyBorder="1" applyAlignment="1">
      <alignment horizontal="center" vertical="center"/>
    </xf>
    <xf numFmtId="0" fontId="6" fillId="10" borderId="2" xfId="6" applyFont="1" applyFill="1" applyBorder="1" applyAlignment="1">
      <alignment horizontal="center" vertical="center"/>
    </xf>
    <xf numFmtId="0" fontId="6" fillId="11" borderId="2" xfId="6" applyFont="1" applyFill="1" applyBorder="1" applyAlignment="1">
      <alignment horizontal="center" vertical="center"/>
    </xf>
    <xf numFmtId="0" fontId="6" fillId="12" borderId="2" xfId="6" applyFont="1" applyFill="1" applyBorder="1" applyAlignment="1">
      <alignment horizontal="center" vertical="center"/>
    </xf>
    <xf numFmtId="0" fontId="4" fillId="7" borderId="3" xfId="6" applyFont="1" applyFill="1" applyBorder="1" applyAlignment="1">
      <alignment horizontal="center" vertical="center"/>
    </xf>
    <xf numFmtId="167" fontId="6" fillId="13" borderId="1" xfId="2" applyFont="1" applyFill="1" applyBorder="1" applyAlignment="1">
      <alignment horizontal="center" vertical="center"/>
    </xf>
    <xf numFmtId="167" fontId="4" fillId="7" borderId="4" xfId="2" applyFont="1" applyFill="1" applyBorder="1" applyAlignment="1">
      <alignment horizontal="center" vertical="center"/>
    </xf>
    <xf numFmtId="167" fontId="4" fillId="7" borderId="2" xfId="2" applyFont="1" applyFill="1" applyBorder="1" applyAlignment="1">
      <alignment horizontal="center" vertical="center"/>
    </xf>
    <xf numFmtId="167" fontId="6" fillId="14" borderId="5" xfId="2" applyFont="1" applyFill="1" applyBorder="1" applyAlignment="1">
      <alignment horizontal="center" vertical="center"/>
    </xf>
    <xf numFmtId="0" fontId="6" fillId="14" borderId="5" xfId="6" applyFont="1" applyFill="1" applyBorder="1" applyAlignment="1">
      <alignment horizontal="center" vertical="center"/>
    </xf>
    <xf numFmtId="0" fontId="6" fillId="11" borderId="5" xfId="6" applyFont="1" applyFill="1" applyBorder="1" applyAlignment="1">
      <alignment horizontal="center" vertical="center"/>
    </xf>
    <xf numFmtId="49" fontId="6" fillId="15" borderId="6" xfId="0" applyNumberFormat="1" applyFont="1" applyFill="1" applyBorder="1" applyAlignment="1">
      <alignment horizontal="center" vertical="center"/>
    </xf>
    <xf numFmtId="0" fontId="4" fillId="16" borderId="0" xfId="0" applyFont="1" applyFill="1" applyAlignment="1">
      <alignment horizontal="left"/>
    </xf>
    <xf numFmtId="49" fontId="4" fillId="16" borderId="6" xfId="0" applyNumberFormat="1" applyFont="1" applyFill="1" applyBorder="1" applyAlignment="1">
      <alignment horizontal="left" vertical="center"/>
    </xf>
    <xf numFmtId="0" fontId="4" fillId="16" borderId="6" xfId="0" applyNumberFormat="1" applyFont="1" applyFill="1" applyBorder="1" applyAlignment="1">
      <alignment horizontal="center" vertical="center"/>
    </xf>
    <xf numFmtId="0" fontId="4" fillId="0" borderId="6" xfId="0" applyNumberFormat="1" applyFont="1" applyFill="1" applyBorder="1" applyAlignment="1">
      <alignment horizontal="center" vertical="center"/>
    </xf>
    <xf numFmtId="169" fontId="4" fillId="16" borderId="6" xfId="0" applyNumberFormat="1" applyFont="1" applyFill="1" applyBorder="1" applyAlignment="1">
      <alignment horizontal="right"/>
    </xf>
    <xf numFmtId="167" fontId="12" fillId="0" borderId="1" xfId="2" applyFont="1" applyFill="1" applyBorder="1" applyAlignment="1">
      <alignment horizontal="right"/>
    </xf>
    <xf numFmtId="169" fontId="4" fillId="0" borderId="1" xfId="4" applyNumberFormat="1" applyFont="1" applyFill="1" applyBorder="1" applyAlignment="1">
      <alignment horizontal="right"/>
    </xf>
    <xf numFmtId="4" fontId="13" fillId="0" borderId="1" xfId="7" applyNumberFormat="1" applyFont="1" applyFill="1" applyBorder="1" applyAlignment="1">
      <alignment horizontal="center"/>
    </xf>
    <xf numFmtId="169" fontId="4" fillId="16" borderId="6" xfId="0" applyNumberFormat="1" applyFont="1" applyFill="1" applyBorder="1" applyAlignment="1">
      <alignment horizontal="center"/>
    </xf>
    <xf numFmtId="49" fontId="4" fillId="16" borderId="6" xfId="0" applyNumberFormat="1" applyFont="1" applyFill="1" applyBorder="1" applyAlignment="1">
      <alignment horizontal="right"/>
    </xf>
    <xf numFmtId="170" fontId="4" fillId="16" borderId="6" xfId="0" applyNumberFormat="1" applyFont="1" applyFill="1" applyBorder="1" applyAlignment="1">
      <alignment horizontal="right"/>
    </xf>
    <xf numFmtId="171" fontId="4" fillId="16" borderId="6" xfId="0" applyNumberFormat="1" applyFont="1" applyFill="1" applyBorder="1" applyAlignment="1">
      <alignment horizontal="right"/>
    </xf>
    <xf numFmtId="49" fontId="4" fillId="17" borderId="6" xfId="0" applyNumberFormat="1" applyFont="1" applyFill="1" applyBorder="1" applyAlignment="1">
      <alignment horizontal="left" vertical="center"/>
    </xf>
    <xf numFmtId="169" fontId="4" fillId="17" borderId="6" xfId="0" applyNumberFormat="1" applyFont="1" applyFill="1" applyBorder="1" applyAlignment="1">
      <alignment horizontal="right"/>
    </xf>
    <xf numFmtId="49" fontId="4" fillId="17" borderId="6" xfId="0" applyNumberFormat="1" applyFont="1" applyFill="1" applyBorder="1" applyAlignment="1">
      <alignment horizontal="right"/>
    </xf>
    <xf numFmtId="170" fontId="4" fillId="17" borderId="6" xfId="0" applyNumberFormat="1" applyFont="1" applyFill="1" applyBorder="1" applyAlignment="1">
      <alignment horizontal="right"/>
    </xf>
    <xf numFmtId="171" fontId="4" fillId="17" borderId="6" xfId="0" applyNumberFormat="1" applyFont="1" applyFill="1" applyBorder="1" applyAlignment="1">
      <alignment horizontal="right"/>
    </xf>
    <xf numFmtId="49" fontId="4" fillId="18" borderId="6" xfId="0" applyNumberFormat="1" applyFont="1" applyFill="1" applyBorder="1" applyAlignment="1">
      <alignment horizontal="left" vertical="center"/>
    </xf>
    <xf numFmtId="0" fontId="4" fillId="18" borderId="6" xfId="0" applyNumberFormat="1" applyFont="1" applyFill="1" applyBorder="1" applyAlignment="1">
      <alignment horizontal="center" vertical="center"/>
    </xf>
    <xf numFmtId="0" fontId="4" fillId="5" borderId="6" xfId="0" applyNumberFormat="1" applyFont="1" applyFill="1" applyBorder="1" applyAlignment="1">
      <alignment horizontal="center" vertical="center"/>
    </xf>
    <xf numFmtId="169" fontId="4" fillId="18" borderId="6" xfId="0" applyNumberFormat="1" applyFont="1" applyFill="1" applyBorder="1" applyAlignment="1">
      <alignment horizontal="right"/>
    </xf>
    <xf numFmtId="167" fontId="12" fillId="5" borderId="1" xfId="2" applyFont="1" applyFill="1" applyBorder="1" applyAlignment="1">
      <alignment horizontal="right"/>
    </xf>
    <xf numFmtId="169" fontId="4" fillId="5" borderId="1" xfId="4" applyNumberFormat="1" applyFont="1" applyFill="1" applyBorder="1" applyAlignment="1">
      <alignment horizontal="right"/>
    </xf>
    <xf numFmtId="4" fontId="13" fillId="5" borderId="1" xfId="7" applyNumberFormat="1" applyFont="1" applyFill="1" applyBorder="1" applyAlignment="1">
      <alignment horizontal="center"/>
    </xf>
    <xf numFmtId="169" fontId="4" fillId="18" borderId="6" xfId="0" applyNumberFormat="1" applyFont="1" applyFill="1" applyBorder="1" applyAlignment="1">
      <alignment horizontal="center"/>
    </xf>
    <xf numFmtId="49" fontId="4" fillId="18" borderId="6" xfId="0" applyNumberFormat="1" applyFont="1" applyFill="1" applyBorder="1" applyAlignment="1">
      <alignment horizontal="right"/>
    </xf>
    <xf numFmtId="170" fontId="4" fillId="18" borderId="6" xfId="0" applyNumberFormat="1" applyFont="1" applyFill="1" applyBorder="1" applyAlignment="1">
      <alignment horizontal="right"/>
    </xf>
    <xf numFmtId="171" fontId="4" fillId="18" borderId="6" xfId="0" applyNumberFormat="1" applyFont="1" applyFill="1" applyBorder="1" applyAlignment="1">
      <alignment horizontal="right"/>
    </xf>
    <xf numFmtId="0" fontId="4" fillId="18" borderId="0" xfId="0" applyFont="1" applyFill="1" applyAlignment="1">
      <alignment horizontal="left"/>
    </xf>
    <xf numFmtId="167" fontId="0" fillId="0" borderId="0" xfId="1" applyFont="1"/>
    <xf numFmtId="0" fontId="19" fillId="19" borderId="1" xfId="0" applyFont="1" applyFill="1" applyBorder="1" applyAlignment="1">
      <alignment horizontal="center"/>
    </xf>
    <xf numFmtId="0" fontId="20" fillId="20" borderId="1" xfId="0" applyFont="1" applyFill="1" applyBorder="1" applyAlignment="1">
      <alignment horizontal="center"/>
    </xf>
    <xf numFmtId="0" fontId="20" fillId="21" borderId="1" xfId="0" applyFont="1" applyFill="1" applyBorder="1" applyAlignment="1">
      <alignment horizontal="center"/>
    </xf>
    <xf numFmtId="167" fontId="19" fillId="19" borderId="1" xfId="3" applyFont="1" applyFill="1" applyBorder="1" applyAlignment="1">
      <alignment horizontal="center"/>
    </xf>
    <xf numFmtId="0" fontId="21" fillId="2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167" fontId="21" fillId="22" borderId="1" xfId="1" applyFont="1" applyFill="1" applyBorder="1" applyAlignment="1">
      <alignment horizontal="center"/>
    </xf>
    <xf numFmtId="167" fontId="19" fillId="19" borderId="1" xfId="1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167" fontId="0" fillId="0" borderId="1" xfId="1" applyFont="1" applyBorder="1"/>
    <xf numFmtId="0" fontId="0" fillId="0" borderId="1" xfId="0" applyBorder="1"/>
    <xf numFmtId="167" fontId="0" fillId="0" borderId="1" xfId="1" applyFont="1" applyBorder="1" applyAlignment="1">
      <alignment horizontal="center"/>
    </xf>
    <xf numFmtId="167" fontId="22" fillId="0" borderId="1" xfId="1" applyFont="1" applyBorder="1"/>
    <xf numFmtId="0" fontId="23" fillId="19" borderId="1" xfId="0" applyFont="1" applyFill="1" applyBorder="1" applyAlignment="1">
      <alignment horizontal="center"/>
    </xf>
    <xf numFmtId="0" fontId="3" fillId="20" borderId="1" xfId="0" applyFont="1" applyFill="1" applyBorder="1" applyAlignment="1">
      <alignment horizontal="center"/>
    </xf>
    <xf numFmtId="0" fontId="3" fillId="21" borderId="1" xfId="0" applyFont="1" applyFill="1" applyBorder="1" applyAlignment="1">
      <alignment horizontal="center"/>
    </xf>
    <xf numFmtId="167" fontId="23" fillId="19" borderId="1" xfId="3" applyFont="1" applyFill="1" applyBorder="1" applyAlignment="1">
      <alignment horizontal="center"/>
    </xf>
    <xf numFmtId="0" fontId="24" fillId="23" borderId="1" xfId="0" applyFont="1" applyFill="1" applyBorder="1" applyAlignment="1">
      <alignment horizontal="center"/>
    </xf>
    <xf numFmtId="167" fontId="23" fillId="19" borderId="1" xfId="1" applyFont="1" applyFill="1" applyBorder="1" applyAlignment="1">
      <alignment horizontal="center"/>
    </xf>
    <xf numFmtId="167" fontId="24" fillId="22" borderId="1" xfId="1" applyFont="1" applyFill="1" applyBorder="1" applyAlignment="1">
      <alignment horizontal="center"/>
    </xf>
    <xf numFmtId="0" fontId="9" fillId="6" borderId="1" xfId="0" applyFont="1" applyFill="1" applyBorder="1" applyAlignment="1">
      <alignment horizontal="center"/>
    </xf>
    <xf numFmtId="167" fontId="9" fillId="0" borderId="1" xfId="0" applyNumberFormat="1" applyFont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10" fontId="9" fillId="0" borderId="1" xfId="137" applyNumberFormat="1" applyFont="1" applyBorder="1" applyAlignment="1">
      <alignment horizontal="center"/>
    </xf>
    <xf numFmtId="0" fontId="7" fillId="6" borderId="1" xfId="0" applyFont="1" applyFill="1" applyBorder="1" applyAlignment="1">
      <alignment horizontal="center" vertical="center"/>
    </xf>
    <xf numFmtId="164" fontId="7" fillId="0" borderId="1" xfId="2" applyNumberFormat="1" applyFont="1" applyBorder="1" applyAlignment="1">
      <alignment horizontal="center"/>
    </xf>
    <xf numFmtId="14" fontId="4" fillId="16" borderId="6" xfId="0" applyNumberFormat="1" applyFont="1" applyFill="1" applyBorder="1" applyAlignment="1">
      <alignment horizontal="left" vertical="center"/>
    </xf>
    <xf numFmtId="14" fontId="4" fillId="17" borderId="6" xfId="0" applyNumberFormat="1" applyFont="1" applyFill="1" applyBorder="1" applyAlignment="1">
      <alignment horizontal="left" vertical="center"/>
    </xf>
    <xf numFmtId="17" fontId="0" fillId="0" borderId="1" xfId="0" applyNumberFormat="1" applyBorder="1" applyAlignment="1">
      <alignment horizontal="left"/>
    </xf>
  </cellXfs>
  <cellStyles count="171">
    <cellStyle name="Comma 2" xfId="8"/>
    <cellStyle name="Comma 2 2" xfId="9"/>
    <cellStyle name="Comma 2 2 2" xfId="10"/>
    <cellStyle name="Comma 2 3" xfId="11"/>
    <cellStyle name="Comma 2 3 2" xfId="12"/>
    <cellStyle name="Comma 2 4" xfId="13"/>
    <cellStyle name="Comma 3" xfId="14"/>
    <cellStyle name="Comma 3 2" xfId="15"/>
    <cellStyle name="Comma 3 2 2" xfId="16"/>
    <cellStyle name="Comma 3 2 2 2" xfId="17"/>
    <cellStyle name="Comma 3 2 2 2 2" xfId="18"/>
    <cellStyle name="Comma 3 2 2 2 2 2" xfId="19"/>
    <cellStyle name="Comma 3 2 2 2 2 2 2" xfId="20"/>
    <cellStyle name="Comma 3 2 2 2 2 2 2 2" xfId="21"/>
    <cellStyle name="Comma 3 2 2 2 2 2 2 2 2" xfId="22"/>
    <cellStyle name="Comma 3 2 2 2 2 2 2 2 3" xfId="23"/>
    <cellStyle name="Comma 3 2 2 2 2 2 2 2 3 2" xfId="24"/>
    <cellStyle name="Comma 3 2 2 2 2 2 2 2 3 2 2" xfId="25"/>
    <cellStyle name="Comma 3 2 2 2 2 2 2 2 3 2 2 2" xfId="26"/>
    <cellStyle name="Comma 3 2 2 2 2 2 2 2 3 2 2 2 2" xfId="27"/>
    <cellStyle name="Comma 3 2 2 2 2 2 2 2 3 2 2 2 2 2" xfId="28"/>
    <cellStyle name="Comma 3 2 2 2 2 2 2 2 3 2 2 2 2 2 2" xfId="29"/>
    <cellStyle name="Comma 3 2 2 2 2 2 2 2 3 2 2 2 2 2 3" xfId="30"/>
    <cellStyle name="Comma 3 2 2 2 2 2 2 2 3 2 2 2 2 2 3 2" xfId="31"/>
    <cellStyle name="Comma 3 2 2 2 2 2 2 2 3 2 2 2 2 2 3 2 2" xfId="32"/>
    <cellStyle name="Comma 3 2 2 2 2 2 2 2 3 2 2 2 2 2 3 2 2 2" xfId="33"/>
    <cellStyle name="Comma 3 2 2 2 2 2 2 2 3 2 2 2 2 2 3 2 2 2 2" xfId="34"/>
    <cellStyle name="Comma 3 2 2 2 2 2 2 2 3 2 2 2 2 3" xfId="35"/>
    <cellStyle name="Comma 3 2 2 2 2 2 2 2 3 2 2 2 2 4" xfId="36"/>
    <cellStyle name="Comma 3 2 2 2 2 2 2 2 3 2 2 2 2 4 2" xfId="37"/>
    <cellStyle name="Comma 3 2 2 2 2 2 2 2 3 2 2 2 2 4 2 2" xfId="38"/>
    <cellStyle name="Comma 3 2 2 2 2 2 2 2 3 2 2 2 2 4 2 2 2" xfId="39"/>
    <cellStyle name="Comma 3 2 2 2 2 2 2 2 3 2 2 2 2 4 2 2 2 2" xfId="40"/>
    <cellStyle name="Comma 3 2 2 2 2 2 3" xfId="41"/>
    <cellStyle name="Comma 3 2 2 2 2 2 3 2" xfId="42"/>
    <cellStyle name="Comma 3 2 2 2 2 2 3 3" xfId="43"/>
    <cellStyle name="Comma 3 2 2 2 3" xfId="44"/>
    <cellStyle name="Comma 3 2 2 2 3 2" xfId="45"/>
    <cellStyle name="Comma 3 2 2 2 3 2 2" xfId="46"/>
    <cellStyle name="Comma 3 2 2 2 4" xfId="47"/>
    <cellStyle name="Comma 3 3" xfId="48"/>
    <cellStyle name="Comma 4" xfId="49"/>
    <cellStyle name="Comma 4 2" xfId="50"/>
    <cellStyle name="Comma 4 2 2" xfId="51"/>
    <cellStyle name="Comma 4 2 3" xfId="52"/>
    <cellStyle name="Comma 4 3" xfId="53"/>
    <cellStyle name="Comma 4 4" xfId="54"/>
    <cellStyle name="Comma 4 5" xfId="55"/>
    <cellStyle name="Comma 5" xfId="56"/>
    <cellStyle name="Comma 5 2" xfId="57"/>
    <cellStyle name="Comma 6" xfId="58"/>
    <cellStyle name="Comma 7" xfId="59"/>
    <cellStyle name="Comma 7 2" xfId="60"/>
    <cellStyle name="Comma 8" xfId="61"/>
    <cellStyle name="Currency" xfId="1" builtinId="4"/>
    <cellStyle name="Currency 2" xfId="2"/>
    <cellStyle name="Currency 2 2" xfId="3"/>
    <cellStyle name="Currency 2 2 2" xfId="62"/>
    <cellStyle name="Currency 2 3" xfId="63"/>
    <cellStyle name="Currency 3" xfId="64"/>
    <cellStyle name="Currency 3 2" xfId="65"/>
    <cellStyle name="Currency 4" xfId="66"/>
    <cellStyle name="Currency 4 2" xfId="67"/>
    <cellStyle name="Currency 5" xfId="68"/>
    <cellStyle name="Currency 6" xfId="69"/>
    <cellStyle name="Currency 7" xfId="70"/>
    <cellStyle name="Currency 8" xfId="71"/>
    <cellStyle name="Dezimal [0]_4042 - Receivables - Current  Noncurrent" xfId="72"/>
    <cellStyle name="Dezimal_4042 - Receivables - Current  Noncurrent" xfId="73"/>
    <cellStyle name="Hyperlink 2" xfId="74"/>
    <cellStyle name="l]_x000d__x000a_prtindex=7_x000d__x000a_statusdlg=1_x000d__x000a_ink2=0_x000d__x000a_driver=HP DeskJet Series v5.0_x000d__x000a_colorupgrade=0_x000d__x000a__x000d__x000a_[HP DeskJet 520 Printe" xfId="75"/>
    <cellStyle name="l]_x000d__x000a_prtindex=7_x000d__x000a_statusdlg=1_x000d__x000a_ink2=0_x000d__x000a_driver=HP DeskJet Series v5.0_x000d__x000a_colorupgrade=0_x000d__x000a__x000d__x000a_[HP DeskJet 520 Printe 2" xfId="76"/>
    <cellStyle name="l]_x000d__x000a_prtindex=7_x000d__x000a_statusdlg=1_x000d__x000a_ink2=0_x000d__x000a_driver=HP DeskJet Series v5.0_x000d__x000a_colorupgrade=0_x000d__x000a__x000d__x000a_[HP DeskJet 520 Printe 2 2" xfId="77"/>
    <cellStyle name="l]_x000d__x000a_prtindex=7_x000d__x000a_statusdlg=1_x000d__x000a_ink2=0_x000d__x000a_driver=HP DeskJet Series v5.0_x000d__x000a_colorupgrade=0_x000d__x000a__x000d__x000a_[HP DeskJet 520 Printe 2 2 2" xfId="78"/>
    <cellStyle name="Millares_draft 4045" xfId="79"/>
    <cellStyle name="Normal" xfId="0" builtinId="0"/>
    <cellStyle name="Normal 2" xfId="80"/>
    <cellStyle name="Normal 2 2" xfId="81"/>
    <cellStyle name="Normal 2 2 2" xfId="82"/>
    <cellStyle name="Normal 2 2 2 2" xfId="83"/>
    <cellStyle name="Normal 2 2 2 2 2" xfId="84"/>
    <cellStyle name="Normal 2 2 2 4" xfId="85"/>
    <cellStyle name="Normal 2 2 3" xfId="86"/>
    <cellStyle name="Normal 3" xfId="87"/>
    <cellStyle name="Normal 3 2" xfId="4"/>
    <cellStyle name="Normal 3 2 2" xfId="88"/>
    <cellStyle name="Normal 3 2 2 2" xfId="89"/>
    <cellStyle name="Normal 3 2 2 2 2" xfId="90"/>
    <cellStyle name="Normal 3 2 2 2 2 2" xfId="91"/>
    <cellStyle name="Normal 3 2 2 2 2 2 2" xfId="92"/>
    <cellStyle name="Normal 3 2 2 2 2 2 2 2" xfId="93"/>
    <cellStyle name="Normal 3 2 2 2 2 2 2 3" xfId="94"/>
    <cellStyle name="Normal 3 2 2 2 2 2 2 3 2" xfId="95"/>
    <cellStyle name="Normal 3 2 2 2 2 2 2 3 2 2" xfId="96"/>
    <cellStyle name="Normal 3 2 2 2 2 2 2 3 2 2 2" xfId="97"/>
    <cellStyle name="Normal 3 2 2 2 2 2 2 3 2 2 2 2" xfId="98"/>
    <cellStyle name="Normal 3 2 2 2 2 2 2 3 2 2 2 2 2" xfId="99"/>
    <cellStyle name="Normal 3 2 2 2 2 2 2 3 2 2 2 2 2 2" xfId="100"/>
    <cellStyle name="Normal 3 2 2 2 2 2 2 3 2 2 2 2 2 2 2" xfId="101"/>
    <cellStyle name="Normal 3 2 2 2 2 2 2 3 2 2 2 2 2 2 3" xfId="102"/>
    <cellStyle name="Normal 3 2 2 2 2 2 2 3 2 2 2 2 2 2 3 2" xfId="103"/>
    <cellStyle name="Normal 3 2 2 2 2 2 2 3 2 2 2 2 2 2 3 2 2" xfId="104"/>
    <cellStyle name="Normal 3 2 2 2 2 2 2 3 2 2 2 2 2 2 3 2 3" xfId="105"/>
    <cellStyle name="Normal 3 2 2 2 2 2 2 3 2 2 2 2 2 2 3 2 3 2" xfId="106"/>
    <cellStyle name="Normal 3 2 2 2 2 2 2 3 2 2 2 2 2 2 4" xfId="107"/>
    <cellStyle name="Normal 3 2 2 2 2 2 2 3 3" xfId="108"/>
    <cellStyle name="Normal 3 2 2 2 2 2 2 3 3 2" xfId="109"/>
    <cellStyle name="Normal 3 2 2 2 2 2 2 3 3 2 2" xfId="110"/>
    <cellStyle name="Normal 3 2 2 2 2 2 2 3 3 2 2 2" xfId="111"/>
    <cellStyle name="Normal 3 2 2 2 2 2 2 3 3 2 2 2 2" xfId="112"/>
    <cellStyle name="Normal 3 2 2 2 2 2 2 3 3 2 2 2 2 2" xfId="113"/>
    <cellStyle name="Normal 3 2 2 2 2 2 2 3 3 2 2 2 2 3" xfId="114"/>
    <cellStyle name="Normal 3 2 2 2 2 2 2 3 3 2 2 2 2 3 2" xfId="115"/>
    <cellStyle name="Normal 3 2 2 2 2 2 2 3 3 2 2 2 2 3 2 2" xfId="116"/>
    <cellStyle name="Normal 3 2 2 2 2 2 2 3 3 2 2 2 2 3 2 2 2" xfId="117"/>
    <cellStyle name="Normal 3 2 2 2 2 2 2 3 3 2 2 2 2 3 2 2 2 2" xfId="118"/>
    <cellStyle name="Normal 3 2 2 2 2 2 2 3 3 2 2 2 2 4" xfId="119"/>
    <cellStyle name="Normal 3 2 2 2 2 2 3" xfId="120"/>
    <cellStyle name="Normal 3 2 2 2 2 2 4" xfId="121"/>
    <cellStyle name="Normal 3 2 2 2 2 2 4 2" xfId="122"/>
    <cellStyle name="Normal 3 2 2 2 2 2 4 2 2" xfId="123"/>
    <cellStyle name="Normal 3 2 2 2 2 2 4 2 2 2" xfId="124"/>
    <cellStyle name="Normal 3 2 2 2 2 2 4 2 2 2 2" xfId="125"/>
    <cellStyle name="Normal 3 2 2 2 2 2 5" xfId="126"/>
    <cellStyle name="Normal 3 2 2 2 2 2 5 2" xfId="127"/>
    <cellStyle name="Normal 3 2 2 2 2 2 5 3" xfId="128"/>
    <cellStyle name="Normal 3 3" xfId="129"/>
    <cellStyle name="Normal 4" xfId="130"/>
    <cellStyle name="Normal 4 2" xfId="131"/>
    <cellStyle name="Normal 5" xfId="132"/>
    <cellStyle name="Normal 5 2" xfId="133"/>
    <cellStyle name="Normal 6" xfId="134"/>
    <cellStyle name="Normal 7" xfId="135"/>
    <cellStyle name="Normal 8" xfId="136"/>
    <cellStyle name="Normal_Detail 2" xfId="6"/>
    <cellStyle name="Normal_Detail_2 2" xfId="7"/>
    <cellStyle name="Percent 2" xfId="5"/>
    <cellStyle name="Percent 2 2" xfId="137"/>
    <cellStyle name="Percent 2 2 2" xfId="138"/>
    <cellStyle name="Percent 2 2 2 2" xfId="139"/>
    <cellStyle name="Percent 2 2 2 2 2" xfId="140"/>
    <cellStyle name="Percent 2 2 2 2 2 2" xfId="141"/>
    <cellStyle name="Percent 2 2 2 2 2 2 2" xfId="142"/>
    <cellStyle name="Percent 2 2 2 2 2 2 2 2" xfId="143"/>
    <cellStyle name="Percent 2 2 2 2 2 2 2 2 2" xfId="144"/>
    <cellStyle name="Percent 2 2 2 2 2 2 2 2 3" xfId="145"/>
    <cellStyle name="Percent 2 2 2 2 2 2 2 2 3 2" xfId="146"/>
    <cellStyle name="Percent 2 2 2 2 2 2 2 2 3 2 2" xfId="147"/>
    <cellStyle name="Percent 2 2 2 2 2 2 2 2 3 2 2 2" xfId="148"/>
    <cellStyle name="Percent 2 2 2 2 2 2 2 2 3 2 2 2 2" xfId="149"/>
    <cellStyle name="Percent 2 2 2 2 2 2 2 2 3 2 2 2 2 2" xfId="150"/>
    <cellStyle name="Percent 2 2 2 2 2 2 2 2 3 2 2 2 2 3" xfId="151"/>
    <cellStyle name="Percent 2 2 2 2 2 2 2 2 3 2 2 2 2 3 2" xfId="152"/>
    <cellStyle name="Percent 2 2 2 2 2 2 2 2 3 2 2 2 2 3 2 2" xfId="153"/>
    <cellStyle name="Percent 2 2 2 2 2 2 2 2 3 2 2 2 2 3 2 2 2" xfId="154"/>
    <cellStyle name="Percent 2 2 2 2 2 2 2 2 3 2 2 2 2 3 2 2 2 2" xfId="155"/>
    <cellStyle name="Percent 2 2 2 2 2 2 2 2 3 2 2 2 2 4" xfId="156"/>
    <cellStyle name="Percent 2 2 2 2 2 2 3" xfId="157"/>
    <cellStyle name="Percent 2 2 2 2 2 2 3 2" xfId="158"/>
    <cellStyle name="Percent 2 2 2 2 2 2 3 3" xfId="159"/>
    <cellStyle name="Percent 2 3" xfId="160"/>
    <cellStyle name="Percent 3" xfId="161"/>
    <cellStyle name="Percent 3 2" xfId="162"/>
    <cellStyle name="Percent 3 3" xfId="163"/>
    <cellStyle name="Percent 4" xfId="164"/>
    <cellStyle name="Percent 5" xfId="165"/>
    <cellStyle name="Percent 6" xfId="166"/>
    <cellStyle name="Percent 7" xfId="167"/>
    <cellStyle name="Standard_4042 - Receivables - Current  Noncurrent" xfId="168"/>
    <cellStyle name="Währung [0]_4042 - Receivables - Current  Noncurrent" xfId="169"/>
    <cellStyle name="Währung_4042 - Receivables - Current  Noncurrent" xfId="17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branzas\MIS%20Collections\Past%20Due\02-Feb-2017\ARCHIVOS%20DE%20TRABAJO\Extract%20Unison_2017-02-%20Day%203-VF-%20PORTAFOLI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 Past Due VF"/>
      <sheetName val="Global Past Due"/>
      <sheetName val="PORTAFOLIO JAN17"/>
      <sheetName val="PORTAFOLIO FEB17"/>
      <sheetName val="MEXICO &amp; CCA"/>
      <sheetName val="PANAMA"/>
      <sheetName val="COSTA RICA"/>
      <sheetName val="COLOMBIA"/>
      <sheetName val="HG-Mexico by Contract"/>
      <sheetName val="MX Customer"/>
      <sheetName val="MX 100 OP"/>
      <sheetName val="MX 100% Wholesale"/>
      <sheetName val="MX 0%Wholesale"/>
      <sheetName val="CK-Panama by Contract"/>
      <sheetName val="CK Customer"/>
      <sheetName val="CK 100 OP"/>
      <sheetName val="OFF SYSTEMS"/>
      <sheetName val="LEGAL"/>
    </sheetNames>
    <sheetDataSet>
      <sheetData sheetId="0" refreshError="1"/>
      <sheetData sheetId="1" refreshError="1"/>
      <sheetData sheetId="2">
        <row r="7">
          <cell r="B7" t="str">
            <v>702-1114CRR2</v>
          </cell>
          <cell r="C7" t="str">
            <v>SINERCON, S.A.</v>
          </cell>
          <cell r="D7">
            <v>320022</v>
          </cell>
          <cell r="F7" t="str">
            <v>IMCA</v>
          </cell>
          <cell r="G7" t="str">
            <v>CUSTOMER - RETAIL</v>
          </cell>
          <cell r="H7" t="str">
            <v>CUSTOMER - RETAIL</v>
          </cell>
          <cell r="I7" t="str">
            <v>REGULAR</v>
          </cell>
          <cell r="J7" t="str">
            <v>LEGAL</v>
          </cell>
          <cell r="K7" t="str">
            <v>USD</v>
          </cell>
          <cell r="L7">
            <v>35445.11</v>
          </cell>
          <cell r="M7">
            <v>35445.11</v>
          </cell>
          <cell r="N7">
            <v>0</v>
          </cell>
          <cell r="O7">
            <v>0</v>
          </cell>
          <cell r="P7">
            <v>0</v>
          </cell>
          <cell r="Q7">
            <v>35445.11</v>
          </cell>
          <cell r="R7">
            <v>35445.11</v>
          </cell>
          <cell r="S7" t="str">
            <v>120+</v>
          </cell>
          <cell r="T7" t="str">
            <v>REPUBLICA DOMINICANA</v>
          </cell>
        </row>
        <row r="8">
          <cell r="B8" t="str">
            <v>702-1115CRR2</v>
          </cell>
          <cell r="C8" t="str">
            <v>SINERCON, S.A.</v>
          </cell>
          <cell r="D8">
            <v>320022</v>
          </cell>
          <cell r="F8" t="str">
            <v>IMCA</v>
          </cell>
          <cell r="G8" t="str">
            <v>CUSTOMER - RETAIL</v>
          </cell>
          <cell r="H8" t="str">
            <v>CUSTOMER - RETAIL</v>
          </cell>
          <cell r="I8" t="str">
            <v>REGULAR</v>
          </cell>
          <cell r="J8" t="str">
            <v>LEGAL</v>
          </cell>
          <cell r="K8" t="str">
            <v>USD</v>
          </cell>
          <cell r="L8">
            <v>50164.3</v>
          </cell>
          <cell r="M8">
            <v>50164.3</v>
          </cell>
          <cell r="N8">
            <v>0</v>
          </cell>
          <cell r="O8">
            <v>0</v>
          </cell>
          <cell r="P8">
            <v>0</v>
          </cell>
          <cell r="Q8">
            <v>50164.3</v>
          </cell>
          <cell r="R8">
            <v>50164.3</v>
          </cell>
          <cell r="S8" t="str">
            <v>120+</v>
          </cell>
          <cell r="T8" t="str">
            <v>REPUBLICA DOMINICANA</v>
          </cell>
        </row>
        <row r="9">
          <cell r="B9" t="str">
            <v>702-1116AP</v>
          </cell>
          <cell r="C9" t="str">
            <v>SAYER LACK MEXICANA, S.A. DE C.V.</v>
          </cell>
          <cell r="D9">
            <v>317806</v>
          </cell>
          <cell r="F9" t="str">
            <v>MADISA SUR</v>
          </cell>
          <cell r="G9" t="str">
            <v>CUSTOMER - RETAIL</v>
          </cell>
          <cell r="H9" t="str">
            <v>CUSTOMER - RETAIL</v>
          </cell>
          <cell r="I9" t="str">
            <v>REGULAR</v>
          </cell>
          <cell r="J9" t="str">
            <v>REGULAR</v>
          </cell>
          <cell r="K9" t="str">
            <v>USD</v>
          </cell>
          <cell r="L9">
            <v>77116.44</v>
          </cell>
          <cell r="M9">
            <v>77116.44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 t="str">
            <v>1-30</v>
          </cell>
          <cell r="T9" t="str">
            <v>MEXICO</v>
          </cell>
        </row>
        <row r="10">
          <cell r="B10" t="str">
            <v>702-1116CRR2</v>
          </cell>
          <cell r="C10" t="str">
            <v>SINERCON, S.A.</v>
          </cell>
          <cell r="D10">
            <v>320022</v>
          </cell>
          <cell r="F10" t="str">
            <v>IMCA</v>
          </cell>
          <cell r="G10" t="str">
            <v>CUSTOMER - RETAIL</v>
          </cell>
          <cell r="H10" t="str">
            <v>CUSTOMER - RETAIL</v>
          </cell>
          <cell r="I10" t="str">
            <v>REGULAR</v>
          </cell>
          <cell r="J10" t="str">
            <v>LEGAL</v>
          </cell>
          <cell r="K10" t="str">
            <v>USD</v>
          </cell>
          <cell r="L10">
            <v>50164.3</v>
          </cell>
          <cell r="M10">
            <v>50164.3</v>
          </cell>
          <cell r="N10">
            <v>0</v>
          </cell>
          <cell r="O10">
            <v>0</v>
          </cell>
          <cell r="P10">
            <v>0</v>
          </cell>
          <cell r="Q10">
            <v>50164.3</v>
          </cell>
          <cell r="R10">
            <v>50164.3</v>
          </cell>
          <cell r="S10" t="str">
            <v>120+</v>
          </cell>
          <cell r="T10" t="str">
            <v>REPUBLICA DOMINICANA</v>
          </cell>
        </row>
        <row r="11">
          <cell r="B11" t="str">
            <v>702-1117CRR2</v>
          </cell>
          <cell r="C11" t="str">
            <v>SINERCON, S.A.</v>
          </cell>
          <cell r="D11">
            <v>320022</v>
          </cell>
          <cell r="F11" t="str">
            <v>IMCA</v>
          </cell>
          <cell r="G11" t="str">
            <v>CUSTOMER - RETAIL</v>
          </cell>
          <cell r="H11" t="str">
            <v>CUSTOMER - RETAIL</v>
          </cell>
          <cell r="I11" t="str">
            <v>REGULAR</v>
          </cell>
          <cell r="J11" t="str">
            <v>LEGAL</v>
          </cell>
          <cell r="K11" t="str">
            <v>USD</v>
          </cell>
          <cell r="L11">
            <v>94700.68</v>
          </cell>
          <cell r="M11">
            <v>94700.68</v>
          </cell>
          <cell r="N11">
            <v>0</v>
          </cell>
          <cell r="O11">
            <v>0</v>
          </cell>
          <cell r="P11">
            <v>0</v>
          </cell>
          <cell r="Q11">
            <v>94700.68</v>
          </cell>
          <cell r="R11">
            <v>94700.68</v>
          </cell>
          <cell r="S11" t="str">
            <v>120+</v>
          </cell>
          <cell r="T11" t="str">
            <v>REPUBLICA DOMINICANA</v>
          </cell>
        </row>
        <row r="12">
          <cell r="B12" t="str">
            <v>702-1118CRR2</v>
          </cell>
          <cell r="C12" t="str">
            <v>SINERCON, S.A.</v>
          </cell>
          <cell r="D12">
            <v>320022</v>
          </cell>
          <cell r="F12" t="str">
            <v>IMCA</v>
          </cell>
          <cell r="G12" t="str">
            <v>CUSTOMER - RETAIL</v>
          </cell>
          <cell r="H12" t="str">
            <v>CUSTOMER - RETAIL</v>
          </cell>
          <cell r="I12" t="str">
            <v>REGULAR</v>
          </cell>
          <cell r="J12" t="str">
            <v>LEGAL</v>
          </cell>
          <cell r="K12" t="str">
            <v>USD</v>
          </cell>
          <cell r="L12">
            <v>94700.68</v>
          </cell>
          <cell r="M12">
            <v>94700.68</v>
          </cell>
          <cell r="N12">
            <v>0</v>
          </cell>
          <cell r="O12">
            <v>0</v>
          </cell>
          <cell r="P12">
            <v>0</v>
          </cell>
          <cell r="Q12">
            <v>94700.68</v>
          </cell>
          <cell r="R12">
            <v>94700.68</v>
          </cell>
          <cell r="S12" t="str">
            <v>120+</v>
          </cell>
          <cell r="T12" t="str">
            <v>REPUBLICA DOMINICANA</v>
          </cell>
        </row>
        <row r="13">
          <cell r="B13" t="str">
            <v>702-1119CRR2</v>
          </cell>
          <cell r="C13" t="str">
            <v>SINERCON, S.A.</v>
          </cell>
          <cell r="D13">
            <v>320022</v>
          </cell>
          <cell r="F13" t="str">
            <v>IMCA</v>
          </cell>
          <cell r="G13" t="str">
            <v>CUSTOMER - RETAIL</v>
          </cell>
          <cell r="H13" t="str">
            <v>CUSTOMER - RETAIL</v>
          </cell>
          <cell r="I13" t="str">
            <v>REGULAR</v>
          </cell>
          <cell r="J13" t="str">
            <v>LEGAL</v>
          </cell>
          <cell r="K13" t="str">
            <v>USD</v>
          </cell>
          <cell r="L13">
            <v>221058.43</v>
          </cell>
          <cell r="M13">
            <v>221058.43</v>
          </cell>
          <cell r="N13">
            <v>0</v>
          </cell>
          <cell r="O13">
            <v>0</v>
          </cell>
          <cell r="P13">
            <v>0</v>
          </cell>
          <cell r="Q13">
            <v>221058.43</v>
          </cell>
          <cell r="R13">
            <v>221058.43</v>
          </cell>
          <cell r="S13" t="str">
            <v>120+</v>
          </cell>
          <cell r="T13" t="str">
            <v>REPUBLICA DOMINICANA</v>
          </cell>
        </row>
        <row r="14">
          <cell r="B14" t="str">
            <v>702-1120CRR2</v>
          </cell>
          <cell r="C14" t="str">
            <v>SINERCON, S.A.</v>
          </cell>
          <cell r="D14">
            <v>320022</v>
          </cell>
          <cell r="F14" t="str">
            <v>IMCA</v>
          </cell>
          <cell r="G14" t="str">
            <v>CUSTOMER - RETAIL</v>
          </cell>
          <cell r="H14" t="str">
            <v>CUSTOMER - RETAIL</v>
          </cell>
          <cell r="I14" t="str">
            <v>REGULAR</v>
          </cell>
          <cell r="J14" t="str">
            <v>LEGAL</v>
          </cell>
          <cell r="K14" t="str">
            <v>USD</v>
          </cell>
          <cell r="L14">
            <v>17857.830000000002</v>
          </cell>
          <cell r="M14">
            <v>17857.830000000002</v>
          </cell>
          <cell r="N14">
            <v>0</v>
          </cell>
          <cell r="O14">
            <v>0</v>
          </cell>
          <cell r="P14">
            <v>0</v>
          </cell>
          <cell r="Q14">
            <v>17857.830000000002</v>
          </cell>
          <cell r="R14">
            <v>17857.830000000002</v>
          </cell>
          <cell r="S14" t="str">
            <v>120+</v>
          </cell>
          <cell r="T14" t="str">
            <v>REPUBLICA DOMINICANA</v>
          </cell>
        </row>
        <row r="15">
          <cell r="B15" t="str">
            <v>702-1121CRR2</v>
          </cell>
          <cell r="C15" t="str">
            <v>SINERCON, S.A.</v>
          </cell>
          <cell r="D15">
            <v>320022</v>
          </cell>
          <cell r="F15" t="str">
            <v>IMCA</v>
          </cell>
          <cell r="G15" t="str">
            <v>CUSTOMER - RETAIL</v>
          </cell>
          <cell r="H15" t="str">
            <v>CUSTOMER - RETAIL</v>
          </cell>
          <cell r="I15" t="str">
            <v>REGULAR</v>
          </cell>
          <cell r="J15" t="str">
            <v>LEGAL</v>
          </cell>
          <cell r="K15" t="str">
            <v>USD</v>
          </cell>
          <cell r="L15">
            <v>17857.830000000002</v>
          </cell>
          <cell r="M15">
            <v>17857.830000000002</v>
          </cell>
          <cell r="N15">
            <v>0</v>
          </cell>
          <cell r="O15">
            <v>0</v>
          </cell>
          <cell r="P15">
            <v>0</v>
          </cell>
          <cell r="Q15">
            <v>17857.830000000002</v>
          </cell>
          <cell r="R15">
            <v>17857.830000000002</v>
          </cell>
          <cell r="S15" t="str">
            <v>120+</v>
          </cell>
          <cell r="T15" t="str">
            <v>REPUBLICA DOMINICANA</v>
          </cell>
        </row>
        <row r="16">
          <cell r="B16" t="str">
            <v>702-1122CRR2</v>
          </cell>
          <cell r="C16" t="str">
            <v>SINERCON, S.A.</v>
          </cell>
          <cell r="D16">
            <v>320022</v>
          </cell>
          <cell r="F16" t="str">
            <v>IMCA</v>
          </cell>
          <cell r="G16" t="str">
            <v>CUSTOMER - RETAIL</v>
          </cell>
          <cell r="H16" t="str">
            <v>CUSTOMER - RETAIL</v>
          </cell>
          <cell r="I16" t="str">
            <v>REGULAR</v>
          </cell>
          <cell r="J16" t="str">
            <v>LEGAL</v>
          </cell>
          <cell r="K16" t="str">
            <v>USD</v>
          </cell>
          <cell r="L16">
            <v>50683.58</v>
          </cell>
          <cell r="M16">
            <v>50683.58</v>
          </cell>
          <cell r="N16">
            <v>0</v>
          </cell>
          <cell r="O16">
            <v>0</v>
          </cell>
          <cell r="P16">
            <v>0</v>
          </cell>
          <cell r="Q16">
            <v>50683.58</v>
          </cell>
          <cell r="R16">
            <v>50683.58</v>
          </cell>
          <cell r="S16" t="str">
            <v>120+</v>
          </cell>
          <cell r="T16" t="str">
            <v>REPUBLICA DOMINICANA</v>
          </cell>
        </row>
        <row r="17">
          <cell r="B17" t="str">
            <v>702-1125CRR2</v>
          </cell>
          <cell r="C17" t="str">
            <v>SINERCON, S.A.</v>
          </cell>
          <cell r="D17">
            <v>320022</v>
          </cell>
          <cell r="F17" t="str">
            <v>IMCA</v>
          </cell>
          <cell r="G17" t="str">
            <v>CUSTOMER - RETAIL</v>
          </cell>
          <cell r="H17" t="str">
            <v>CUSTOMER - RETAIL</v>
          </cell>
          <cell r="I17" t="str">
            <v>REGULAR</v>
          </cell>
          <cell r="J17" t="str">
            <v>LEGAL</v>
          </cell>
          <cell r="K17" t="str">
            <v>USD</v>
          </cell>
          <cell r="L17">
            <v>5497.99</v>
          </cell>
          <cell r="M17">
            <v>5497.99</v>
          </cell>
          <cell r="N17">
            <v>0</v>
          </cell>
          <cell r="O17">
            <v>0</v>
          </cell>
          <cell r="P17">
            <v>0</v>
          </cell>
          <cell r="Q17">
            <v>5497.99</v>
          </cell>
          <cell r="R17">
            <v>5497.99</v>
          </cell>
          <cell r="S17" t="str">
            <v>120+</v>
          </cell>
          <cell r="T17" t="str">
            <v>REPUBLICA DOMINICANA</v>
          </cell>
        </row>
        <row r="18">
          <cell r="B18" t="str">
            <v>702-1126CRR2</v>
          </cell>
          <cell r="C18" t="str">
            <v>SINERCON, S.A.</v>
          </cell>
          <cell r="D18">
            <v>320022</v>
          </cell>
          <cell r="F18" t="str">
            <v>IMCA</v>
          </cell>
          <cell r="G18" t="str">
            <v>CUSTOMER - RETAIL</v>
          </cell>
          <cell r="H18" t="str">
            <v>CUSTOMER - RETAIL</v>
          </cell>
          <cell r="I18" t="str">
            <v>REGULAR</v>
          </cell>
          <cell r="J18" t="str">
            <v>LEGAL</v>
          </cell>
          <cell r="K18" t="str">
            <v>USD</v>
          </cell>
          <cell r="L18">
            <v>12149.01</v>
          </cell>
          <cell r="M18">
            <v>12149.01</v>
          </cell>
          <cell r="N18">
            <v>0</v>
          </cell>
          <cell r="O18">
            <v>0</v>
          </cell>
          <cell r="P18">
            <v>0</v>
          </cell>
          <cell r="Q18">
            <v>12149.01</v>
          </cell>
          <cell r="R18">
            <v>12149.01</v>
          </cell>
          <cell r="S18" t="str">
            <v>120+</v>
          </cell>
          <cell r="T18" t="str">
            <v>REPUBLICA DOMINICANA</v>
          </cell>
        </row>
        <row r="19">
          <cell r="B19" t="str">
            <v>702-1127CRR2</v>
          </cell>
          <cell r="C19" t="str">
            <v>SINERCON, S.A.</v>
          </cell>
          <cell r="D19">
            <v>320022</v>
          </cell>
          <cell r="F19" t="str">
            <v>IMCA</v>
          </cell>
          <cell r="G19" t="str">
            <v>CUSTOMER - RETAIL</v>
          </cell>
          <cell r="H19" t="str">
            <v>CUSTOMER - RETAIL</v>
          </cell>
          <cell r="I19" t="str">
            <v>REGULAR</v>
          </cell>
          <cell r="J19" t="str">
            <v>LEGAL</v>
          </cell>
          <cell r="K19" t="str">
            <v>USD</v>
          </cell>
          <cell r="L19">
            <v>113652.12</v>
          </cell>
          <cell r="M19">
            <v>113652.12</v>
          </cell>
          <cell r="N19">
            <v>0</v>
          </cell>
          <cell r="O19">
            <v>0</v>
          </cell>
          <cell r="P19">
            <v>0</v>
          </cell>
          <cell r="Q19">
            <v>113652.12</v>
          </cell>
          <cell r="R19">
            <v>113652.12</v>
          </cell>
          <cell r="S19" t="str">
            <v>120+</v>
          </cell>
          <cell r="T19" t="str">
            <v>REPUBLICA DOMINICANA</v>
          </cell>
        </row>
        <row r="20">
          <cell r="B20" t="str">
            <v>702-1170AP</v>
          </cell>
          <cell r="C20" t="str">
            <v>SAYER LACK MEXICANA, S.A. DE C.V.</v>
          </cell>
          <cell r="D20">
            <v>317806</v>
          </cell>
          <cell r="F20" t="str">
            <v>MADISA SUR</v>
          </cell>
          <cell r="G20" t="str">
            <v>CUSTOMER - RETAIL</v>
          </cell>
          <cell r="H20" t="str">
            <v>CUSTOMER - RETAIL</v>
          </cell>
          <cell r="I20" t="str">
            <v>REGULAR</v>
          </cell>
          <cell r="J20" t="str">
            <v>REGULAR</v>
          </cell>
          <cell r="K20" t="str">
            <v>USD</v>
          </cell>
          <cell r="L20">
            <v>23086.99</v>
          </cell>
          <cell r="M20">
            <v>23086.99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1-30</v>
          </cell>
          <cell r="T20" t="str">
            <v>MEXICO</v>
          </cell>
        </row>
        <row r="21">
          <cell r="B21" t="str">
            <v>702-1171AP</v>
          </cell>
          <cell r="C21" t="str">
            <v>TRACSA, S.A.P.I. DE C.V.</v>
          </cell>
          <cell r="D21">
            <v>320398</v>
          </cell>
          <cell r="F21" t="str">
            <v>TRACSA</v>
          </cell>
          <cell r="G21" t="str">
            <v>DEALER - RETAIL</v>
          </cell>
          <cell r="H21" t="str">
            <v>DEALER - RETAIL</v>
          </cell>
          <cell r="I21" t="str">
            <v>REGULAR</v>
          </cell>
          <cell r="J21" t="str">
            <v>REGULAR</v>
          </cell>
          <cell r="K21" t="str">
            <v>MXN</v>
          </cell>
          <cell r="L21">
            <v>198206.33</v>
          </cell>
          <cell r="M21">
            <v>9545.6168534109183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 t="str">
            <v>1-30</v>
          </cell>
          <cell r="T21" t="str">
            <v>MEXICO</v>
          </cell>
        </row>
        <row r="22">
          <cell r="B22" t="str">
            <v>702-1191AP</v>
          </cell>
          <cell r="C22" t="str">
            <v>TRACSA, S.A.P.I. DE C.V.</v>
          </cell>
          <cell r="D22">
            <v>320398</v>
          </cell>
          <cell r="F22" t="str">
            <v>TRACSA</v>
          </cell>
          <cell r="G22" t="str">
            <v>DEALER - RETAIL</v>
          </cell>
          <cell r="H22" t="str">
            <v>DEALER - RETAIL</v>
          </cell>
          <cell r="I22" t="str">
            <v>REGULAR</v>
          </cell>
          <cell r="J22" t="str">
            <v>REGULAR</v>
          </cell>
          <cell r="K22" t="str">
            <v>MXN</v>
          </cell>
          <cell r="L22">
            <v>236103.84</v>
          </cell>
          <cell r="M22">
            <v>11370.760935127728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 t="str">
            <v>1-30</v>
          </cell>
          <cell r="T22" t="str">
            <v>MEXICO</v>
          </cell>
        </row>
        <row r="23">
          <cell r="B23" t="str">
            <v>702-1192AP</v>
          </cell>
          <cell r="C23" t="str">
            <v>SOLUCIONES INTEGRALES PARA TRITURACION, S.A. DE C.V.</v>
          </cell>
          <cell r="D23">
            <v>317050</v>
          </cell>
          <cell r="F23" t="str">
            <v>TRACSA</v>
          </cell>
          <cell r="G23" t="str">
            <v>DEALER - RETAIL</v>
          </cell>
          <cell r="H23" t="str">
            <v>DEALER - RETAIL</v>
          </cell>
          <cell r="I23" t="str">
            <v>REGULAR</v>
          </cell>
          <cell r="J23" t="str">
            <v>REGULAR</v>
          </cell>
          <cell r="K23" t="str">
            <v>MXN</v>
          </cell>
          <cell r="L23">
            <v>143054.82999999999</v>
          </cell>
          <cell r="M23">
            <v>6889.5206132409285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1-30</v>
          </cell>
          <cell r="T23" t="str">
            <v>MEXICO</v>
          </cell>
        </row>
        <row r="24">
          <cell r="B24" t="str">
            <v>702-1196AP</v>
          </cell>
          <cell r="C24" t="str">
            <v>SAYER LACK MEXICANA, S.A. DE C.V.</v>
          </cell>
          <cell r="D24">
            <v>317806</v>
          </cell>
          <cell r="F24" t="str">
            <v>MADISA SUR</v>
          </cell>
          <cell r="G24" t="str">
            <v>CUSTOMER - RETAIL</v>
          </cell>
          <cell r="H24" t="str">
            <v>CUSTOMER - RETAIL</v>
          </cell>
          <cell r="I24" t="str">
            <v>REGULAR</v>
          </cell>
          <cell r="J24" t="str">
            <v>REGULAR</v>
          </cell>
          <cell r="K24" t="str">
            <v>USD</v>
          </cell>
          <cell r="L24">
            <v>62741.96</v>
          </cell>
          <cell r="M24">
            <v>62741.96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1-30</v>
          </cell>
          <cell r="T24" t="str">
            <v>MEXICO</v>
          </cell>
        </row>
        <row r="25">
          <cell r="B25" t="str">
            <v>702-1197AP</v>
          </cell>
          <cell r="C25" t="str">
            <v>TRACSA, S.A.P.I. DE C.V.</v>
          </cell>
          <cell r="D25">
            <v>320398</v>
          </cell>
          <cell r="F25" t="str">
            <v>TRACSA</v>
          </cell>
          <cell r="G25" t="str">
            <v>DEALER - RETAIL</v>
          </cell>
          <cell r="H25" t="str">
            <v>DEALER - RETAIL</v>
          </cell>
          <cell r="I25" t="str">
            <v>REGULAR</v>
          </cell>
          <cell r="J25" t="str">
            <v>REGULAR</v>
          </cell>
          <cell r="K25" t="str">
            <v>MXN</v>
          </cell>
          <cell r="L25">
            <v>145926.93</v>
          </cell>
          <cell r="M25">
            <v>7027.8409492497813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1-30</v>
          </cell>
          <cell r="T25" t="str">
            <v>MEXICO</v>
          </cell>
        </row>
        <row r="26">
          <cell r="B26" t="str">
            <v>702-1198AP</v>
          </cell>
          <cell r="C26" t="str">
            <v>TRACSA, S.A.P.I. DE C.V.</v>
          </cell>
          <cell r="D26">
            <v>320398</v>
          </cell>
          <cell r="F26" t="str">
            <v>TRACSA</v>
          </cell>
          <cell r="G26" t="str">
            <v>DEALER - RETAIL</v>
          </cell>
          <cell r="H26" t="str">
            <v>DEALER - RETAIL</v>
          </cell>
          <cell r="I26" t="str">
            <v>REGULAR</v>
          </cell>
          <cell r="J26" t="str">
            <v>REGULAR</v>
          </cell>
          <cell r="K26" t="str">
            <v>MXN</v>
          </cell>
          <cell r="L26">
            <v>220173.25</v>
          </cell>
          <cell r="M26">
            <v>10603.543720678626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1-30</v>
          </cell>
          <cell r="T26" t="str">
            <v>MEXICO</v>
          </cell>
        </row>
        <row r="27">
          <cell r="B27" t="str">
            <v>702-1200AP</v>
          </cell>
          <cell r="C27" t="str">
            <v>LUBTRAC, S.A. DE C.V.</v>
          </cell>
          <cell r="D27">
            <v>309450</v>
          </cell>
          <cell r="F27" t="str">
            <v>TRACSA</v>
          </cell>
          <cell r="G27" t="str">
            <v>DEALER - RETAIL</v>
          </cell>
          <cell r="H27" t="str">
            <v>DEALER - RETAIL</v>
          </cell>
          <cell r="I27" t="str">
            <v>REGULAR</v>
          </cell>
          <cell r="J27" t="str">
            <v>REGULAR</v>
          </cell>
          <cell r="K27" t="str">
            <v>MXN</v>
          </cell>
          <cell r="L27">
            <v>289772.65000000002</v>
          </cell>
          <cell r="M27">
            <v>13955.450824893149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1-30</v>
          </cell>
          <cell r="T27" t="str">
            <v>MEXICO</v>
          </cell>
        </row>
        <row r="28">
          <cell r="B28" t="str">
            <v>702-1213AP</v>
          </cell>
          <cell r="C28" t="str">
            <v>TRACSA, S.A.P.I. DE C.V.</v>
          </cell>
          <cell r="D28">
            <v>320398</v>
          </cell>
          <cell r="F28" t="str">
            <v>TRACSA</v>
          </cell>
          <cell r="G28" t="str">
            <v>DEALER - RETAIL</v>
          </cell>
          <cell r="H28" t="str">
            <v>DEALER - RETAIL</v>
          </cell>
          <cell r="I28" t="str">
            <v>REGULAR</v>
          </cell>
          <cell r="J28" t="str">
            <v>REGULAR</v>
          </cell>
          <cell r="K28" t="str">
            <v>MXN</v>
          </cell>
          <cell r="L28">
            <v>339753.42</v>
          </cell>
          <cell r="M28">
            <v>16362.5247082472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1-30</v>
          </cell>
          <cell r="T28" t="str">
            <v>MEXICO</v>
          </cell>
        </row>
        <row r="29">
          <cell r="B29" t="str">
            <v>702-1231AP</v>
          </cell>
          <cell r="C29" t="str">
            <v>TRACSA, S.A.P.I. DE C.V.</v>
          </cell>
          <cell r="D29">
            <v>320398</v>
          </cell>
          <cell r="F29" t="str">
            <v>TRACSA</v>
          </cell>
          <cell r="G29" t="str">
            <v>DEALER - RETAIL</v>
          </cell>
          <cell r="H29" t="str">
            <v>DEALER - RETAIL</v>
          </cell>
          <cell r="I29" t="str">
            <v>REGULAR</v>
          </cell>
          <cell r="J29" t="str">
            <v>REGULAR</v>
          </cell>
          <cell r="K29" t="str">
            <v>MXN</v>
          </cell>
          <cell r="L29">
            <v>192922</v>
          </cell>
          <cell r="M29">
            <v>9291.1235205946323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1-30</v>
          </cell>
          <cell r="T29" t="str">
            <v>MEXICO</v>
          </cell>
        </row>
        <row r="30">
          <cell r="B30" t="str">
            <v>702-1233AP</v>
          </cell>
          <cell r="C30" t="str">
            <v>TRACSA, S.A.P.I. DE C.V.</v>
          </cell>
          <cell r="D30">
            <v>320398</v>
          </cell>
          <cell r="F30" t="str">
            <v>TRACSA</v>
          </cell>
          <cell r="G30" t="str">
            <v>DEALER - RETAIL</v>
          </cell>
          <cell r="H30" t="str">
            <v>DEALER - RETAIL</v>
          </cell>
          <cell r="I30" t="str">
            <v>REGULAR</v>
          </cell>
          <cell r="J30" t="str">
            <v>REGULAR</v>
          </cell>
          <cell r="K30" t="str">
            <v>MXN</v>
          </cell>
          <cell r="L30">
            <v>194823.34</v>
          </cell>
          <cell r="M30">
            <v>9382.6920550004925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1-30</v>
          </cell>
          <cell r="T30" t="str">
            <v>MEXICO</v>
          </cell>
        </row>
        <row r="31">
          <cell r="B31" t="str">
            <v>702-1234AP</v>
          </cell>
          <cell r="C31" t="str">
            <v>TRACSA, S.A.P.I. DE C.V.</v>
          </cell>
          <cell r="D31">
            <v>320398</v>
          </cell>
          <cell r="F31" t="str">
            <v>TRACSA</v>
          </cell>
          <cell r="G31" t="str">
            <v>DEALER - RETAIL</v>
          </cell>
          <cell r="H31" t="str">
            <v>DEALER - RETAIL</v>
          </cell>
          <cell r="I31" t="str">
            <v>REGULAR</v>
          </cell>
          <cell r="J31" t="str">
            <v>REGULAR</v>
          </cell>
          <cell r="K31" t="str">
            <v>MXN</v>
          </cell>
          <cell r="L31">
            <v>671362.84</v>
          </cell>
          <cell r="M31">
            <v>32332.834376469298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1-30</v>
          </cell>
          <cell r="T31" t="str">
            <v>MEXICO</v>
          </cell>
        </row>
        <row r="32">
          <cell r="B32" t="str">
            <v>702-1238AP</v>
          </cell>
          <cell r="C32" t="str">
            <v>SAYER LACK MEXICANA, S.A. DE C.V.</v>
          </cell>
          <cell r="D32">
            <v>317806</v>
          </cell>
          <cell r="F32" t="str">
            <v>MADISA SUR</v>
          </cell>
          <cell r="G32" t="str">
            <v>CUSTOMER - RETAIL</v>
          </cell>
          <cell r="H32" t="str">
            <v>CUSTOMER - RETAIL</v>
          </cell>
          <cell r="I32" t="str">
            <v>REGULAR</v>
          </cell>
          <cell r="J32" t="str">
            <v>REGULAR</v>
          </cell>
          <cell r="K32" t="str">
            <v>USD</v>
          </cell>
          <cell r="L32">
            <v>83258.97</v>
          </cell>
          <cell r="M32">
            <v>83258.97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1-30</v>
          </cell>
          <cell r="T32" t="str">
            <v>MEXICO</v>
          </cell>
        </row>
        <row r="33">
          <cell r="B33" t="str">
            <v>702-1240AP</v>
          </cell>
          <cell r="C33" t="str">
            <v>SERVICIOS MARINOS Y TERRESTRES, S.A. DE C.V.</v>
          </cell>
          <cell r="D33">
            <v>315047</v>
          </cell>
          <cell r="F33" t="str">
            <v>MADISA SUR</v>
          </cell>
          <cell r="G33" t="str">
            <v>OP LEASE - CUSTOMER</v>
          </cell>
          <cell r="H33" t="str">
            <v>OP LEASE - CUSTOMER</v>
          </cell>
          <cell r="I33" t="str">
            <v>LEGAL</v>
          </cell>
          <cell r="J33" t="str">
            <v>LEGAL</v>
          </cell>
          <cell r="K33" t="str">
            <v>MXN</v>
          </cell>
          <cell r="L33">
            <v>1589145.86</v>
          </cell>
          <cell r="M33">
            <v>76533.264622498129</v>
          </cell>
          <cell r="N33">
            <v>0</v>
          </cell>
          <cell r="O33">
            <v>0</v>
          </cell>
          <cell r="P33">
            <v>0</v>
          </cell>
          <cell r="Q33">
            <v>1589145.86</v>
          </cell>
          <cell r="R33">
            <v>1589145.86</v>
          </cell>
          <cell r="S33" t="str">
            <v>120+</v>
          </cell>
          <cell r="T33" t="str">
            <v>MEXICO</v>
          </cell>
        </row>
        <row r="34">
          <cell r="B34" t="str">
            <v>702-1242AP</v>
          </cell>
          <cell r="C34" t="str">
            <v>SERVICIOS MARINOS Y TERRESTRES, S.A. DE C.V.</v>
          </cell>
          <cell r="D34">
            <v>315047</v>
          </cell>
          <cell r="F34" t="str">
            <v>MADISA SUR</v>
          </cell>
          <cell r="G34" t="str">
            <v>OP LEASE - CUSTOMER</v>
          </cell>
          <cell r="H34" t="str">
            <v>OP LEASE - CUSTOMER</v>
          </cell>
          <cell r="I34" t="str">
            <v>LEGAL</v>
          </cell>
          <cell r="J34" t="str">
            <v>LEGAL</v>
          </cell>
          <cell r="K34" t="str">
            <v>MXN</v>
          </cell>
          <cell r="L34">
            <v>5644923.2000000002</v>
          </cell>
          <cell r="M34">
            <v>271859.50132939901</v>
          </cell>
          <cell r="N34">
            <v>0</v>
          </cell>
          <cell r="O34">
            <v>0</v>
          </cell>
          <cell r="P34">
            <v>0</v>
          </cell>
          <cell r="Q34">
            <v>5644923.2000000002</v>
          </cell>
          <cell r="R34">
            <v>5644923.2000000002</v>
          </cell>
          <cell r="S34" t="str">
            <v>120+</v>
          </cell>
          <cell r="T34" t="str">
            <v>MEXICO</v>
          </cell>
        </row>
        <row r="35">
          <cell r="B35" t="str">
            <v>702-1244AP</v>
          </cell>
          <cell r="C35" t="str">
            <v>SERVICIOS MARINOS Y TERRESTRES, S.A. DE C.V.</v>
          </cell>
          <cell r="D35">
            <v>315047</v>
          </cell>
          <cell r="F35" t="str">
            <v>MADISA SUR</v>
          </cell>
          <cell r="G35" t="str">
            <v>OP LEASE - CUSTOMER</v>
          </cell>
          <cell r="H35" t="str">
            <v>OP LEASE - CUSTOMER</v>
          </cell>
          <cell r="I35" t="str">
            <v>LEGAL</v>
          </cell>
          <cell r="J35" t="str">
            <v>LEGAL</v>
          </cell>
          <cell r="K35" t="str">
            <v>MXN</v>
          </cell>
          <cell r="L35">
            <v>1109939.6399999999</v>
          </cell>
          <cell r="M35">
            <v>53454.693065821091</v>
          </cell>
          <cell r="N35">
            <v>0</v>
          </cell>
          <cell r="O35">
            <v>0</v>
          </cell>
          <cell r="P35">
            <v>0</v>
          </cell>
          <cell r="Q35">
            <v>1109939.6399999999</v>
          </cell>
          <cell r="R35">
            <v>1109939.6399999999</v>
          </cell>
          <cell r="S35" t="str">
            <v>120+</v>
          </cell>
          <cell r="T35" t="str">
            <v>MEXICO</v>
          </cell>
        </row>
        <row r="36">
          <cell r="B36" t="str">
            <v>702-1658CD</v>
          </cell>
          <cell r="C36" t="str">
            <v>CEMCOL COMERCIAL, S.A. DE C.V.</v>
          </cell>
          <cell r="D36">
            <v>316358</v>
          </cell>
          <cell r="F36" t="str">
            <v>CEMCOL</v>
          </cell>
          <cell r="G36" t="str">
            <v>DEALER - RETAIL</v>
          </cell>
          <cell r="H36" t="str">
            <v>DEALER - RETAIL</v>
          </cell>
          <cell r="I36" t="str">
            <v>REGULAR</v>
          </cell>
          <cell r="J36" t="str">
            <v>REGULAR</v>
          </cell>
          <cell r="K36" t="str">
            <v>USD</v>
          </cell>
          <cell r="L36">
            <v>592194.74</v>
          </cell>
          <cell r="M36">
            <v>592194.74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1-30</v>
          </cell>
          <cell r="T36" t="str">
            <v>HONDURAS</v>
          </cell>
        </row>
        <row r="37">
          <cell r="B37" t="str">
            <v>702-1734CRR2</v>
          </cell>
          <cell r="C37" t="str">
            <v>SINERCON, S.A.</v>
          </cell>
          <cell r="D37">
            <v>320022</v>
          </cell>
          <cell r="F37" t="str">
            <v>IMCA</v>
          </cell>
          <cell r="G37" t="str">
            <v>CUSTOMER - RETAIL</v>
          </cell>
          <cell r="H37" t="str">
            <v>CUSTOMER - RETAIL</v>
          </cell>
          <cell r="I37" t="str">
            <v>REGULAR</v>
          </cell>
          <cell r="J37" t="str">
            <v>LEGAL</v>
          </cell>
          <cell r="K37" t="str">
            <v>USD</v>
          </cell>
          <cell r="L37">
            <v>51692.58</v>
          </cell>
          <cell r="M37">
            <v>51692.58</v>
          </cell>
          <cell r="N37">
            <v>0</v>
          </cell>
          <cell r="O37">
            <v>0</v>
          </cell>
          <cell r="P37">
            <v>0</v>
          </cell>
          <cell r="Q37">
            <v>51692.58</v>
          </cell>
          <cell r="R37">
            <v>51692.58</v>
          </cell>
          <cell r="S37" t="str">
            <v>120+</v>
          </cell>
          <cell r="T37" t="str">
            <v>REPUBLICA DOMINICANA</v>
          </cell>
        </row>
        <row r="38">
          <cell r="B38" t="str">
            <v>702-1852CRR2</v>
          </cell>
          <cell r="C38" t="str">
            <v>SINERCON, S.A.</v>
          </cell>
          <cell r="D38">
            <v>320022</v>
          </cell>
          <cell r="F38" t="str">
            <v>IMCA</v>
          </cell>
          <cell r="G38" t="str">
            <v>CUSTOMER - RETAIL</v>
          </cell>
          <cell r="H38" t="str">
            <v>CUSTOMER - RETAIL</v>
          </cell>
          <cell r="I38" t="str">
            <v>REGULAR</v>
          </cell>
          <cell r="J38" t="str">
            <v>LEGAL</v>
          </cell>
          <cell r="K38" t="str">
            <v>USD</v>
          </cell>
          <cell r="L38">
            <v>88095.13</v>
          </cell>
          <cell r="M38">
            <v>88095.13</v>
          </cell>
          <cell r="N38">
            <v>0</v>
          </cell>
          <cell r="O38">
            <v>0</v>
          </cell>
          <cell r="P38">
            <v>0</v>
          </cell>
          <cell r="Q38">
            <v>88095.13</v>
          </cell>
          <cell r="R38">
            <v>88095.13</v>
          </cell>
          <cell r="S38" t="str">
            <v>120+</v>
          </cell>
          <cell r="T38" t="str">
            <v>REPUBLICA DOMINICANA</v>
          </cell>
        </row>
        <row r="39">
          <cell r="B39" t="str">
            <v>702-1959MA01CD</v>
          </cell>
          <cell r="C39" t="str">
            <v>MAQUINARIA DIESEL, S.A. DE C.V.</v>
          </cell>
          <cell r="D39">
            <v>308989</v>
          </cell>
          <cell r="F39" t="str">
            <v>MADISA NTE</v>
          </cell>
          <cell r="G39" t="str">
            <v>DEALER - RETAIL</v>
          </cell>
          <cell r="H39" t="str">
            <v>DEALER - RETAIL</v>
          </cell>
          <cell r="I39" t="str">
            <v>REGULAR</v>
          </cell>
          <cell r="J39" t="str">
            <v>REGULAR</v>
          </cell>
          <cell r="K39" t="str">
            <v>USD</v>
          </cell>
          <cell r="L39">
            <v>14087006.51</v>
          </cell>
          <cell r="M39">
            <v>14087006.51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 t="str">
            <v>1-30</v>
          </cell>
          <cell r="T39" t="str">
            <v>MEXICO</v>
          </cell>
        </row>
        <row r="40">
          <cell r="B40" t="str">
            <v>702-1959MA02CD</v>
          </cell>
          <cell r="C40" t="str">
            <v>MAQUINARIA DIESEL, S.A. DE C.V.</v>
          </cell>
          <cell r="D40">
            <v>308989</v>
          </cell>
          <cell r="F40" t="str">
            <v>MADISA NTE</v>
          </cell>
          <cell r="G40" t="str">
            <v>DEALER - RETAIL</v>
          </cell>
          <cell r="H40" t="str">
            <v>DEALER - RETAIL</v>
          </cell>
          <cell r="I40" t="str">
            <v>REGULAR</v>
          </cell>
          <cell r="J40" t="str">
            <v>REGULAR</v>
          </cell>
          <cell r="K40" t="str">
            <v>USD</v>
          </cell>
          <cell r="L40">
            <v>5869586.1500000004</v>
          </cell>
          <cell r="M40">
            <v>5869586.1500000004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 t="str">
            <v>1-30</v>
          </cell>
          <cell r="T40" t="str">
            <v>MEXICO</v>
          </cell>
        </row>
        <row r="41">
          <cell r="B41" t="str">
            <v>702-1959MA03CD</v>
          </cell>
          <cell r="C41" t="str">
            <v>MAQUINARIA DIESEL, S.A. DE C.V.</v>
          </cell>
          <cell r="D41">
            <v>308989</v>
          </cell>
          <cell r="F41" t="str">
            <v>MADISA NTE</v>
          </cell>
          <cell r="G41" t="str">
            <v>DEALER - RETAIL</v>
          </cell>
          <cell r="H41" t="str">
            <v>DEALER - RETAIL</v>
          </cell>
          <cell r="I41" t="str">
            <v>REGULAR</v>
          </cell>
          <cell r="J41" t="str">
            <v>REGULAR</v>
          </cell>
          <cell r="K41" t="str">
            <v>USD</v>
          </cell>
          <cell r="L41">
            <v>13695700.890000001</v>
          </cell>
          <cell r="M41">
            <v>13695700.890000001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1-30</v>
          </cell>
          <cell r="T41" t="str">
            <v>MEXICO</v>
          </cell>
        </row>
        <row r="42">
          <cell r="B42" t="str">
            <v>702-2073NEFFR1</v>
          </cell>
          <cell r="C42" t="str">
            <v>TOTEM MAQUINARIA, S.A. DE C.V.</v>
          </cell>
          <cell r="D42">
            <v>312272</v>
          </cell>
          <cell r="F42" t="str">
            <v>MADISA NTE</v>
          </cell>
          <cell r="G42" t="str">
            <v>CUSTOMER - RETAIL</v>
          </cell>
          <cell r="H42" t="str">
            <v>CUSTOMER - RETAIL</v>
          </cell>
          <cell r="I42" t="str">
            <v>REGULAR</v>
          </cell>
          <cell r="J42" t="str">
            <v>LEGAL</v>
          </cell>
          <cell r="K42" t="str">
            <v>USD</v>
          </cell>
          <cell r="L42">
            <v>7594.73</v>
          </cell>
          <cell r="M42">
            <v>7594.73</v>
          </cell>
          <cell r="N42">
            <v>0</v>
          </cell>
          <cell r="O42">
            <v>0</v>
          </cell>
          <cell r="P42">
            <v>0</v>
          </cell>
          <cell r="Q42">
            <v>7594.73</v>
          </cell>
          <cell r="R42">
            <v>7594.73</v>
          </cell>
          <cell r="S42" t="str">
            <v>120+</v>
          </cell>
          <cell r="T42" t="str">
            <v>MEXICO</v>
          </cell>
        </row>
        <row r="43">
          <cell r="B43" t="str">
            <v>702-2307CRR1</v>
          </cell>
          <cell r="C43" t="str">
            <v>CONSTRUCTORA HERMANOS CERDAS OROZCO, S.A.</v>
          </cell>
          <cell r="D43">
            <v>314168</v>
          </cell>
          <cell r="F43" t="str">
            <v>MATRA</v>
          </cell>
          <cell r="G43" t="str">
            <v>CUSTOMER - RETAIL</v>
          </cell>
          <cell r="H43" t="str">
            <v>CUSTOMER - RETAIL</v>
          </cell>
          <cell r="I43" t="str">
            <v>REGULAR</v>
          </cell>
          <cell r="J43" t="str">
            <v>LEGAL</v>
          </cell>
          <cell r="K43" t="str">
            <v>USD</v>
          </cell>
          <cell r="L43">
            <v>28271.32</v>
          </cell>
          <cell r="M43">
            <v>28271.32</v>
          </cell>
          <cell r="N43">
            <v>0</v>
          </cell>
          <cell r="O43">
            <v>0</v>
          </cell>
          <cell r="P43">
            <v>0</v>
          </cell>
          <cell r="Q43">
            <v>28271.32</v>
          </cell>
          <cell r="R43">
            <v>28271.32</v>
          </cell>
          <cell r="S43" t="str">
            <v>120+</v>
          </cell>
          <cell r="T43" t="str">
            <v>COSTA RICA</v>
          </cell>
        </row>
        <row r="44">
          <cell r="B44" t="str">
            <v>702-2424CRR2</v>
          </cell>
          <cell r="C44" t="str">
            <v>SINERCON, S.A.</v>
          </cell>
          <cell r="D44">
            <v>320022</v>
          </cell>
          <cell r="F44" t="str">
            <v>IMCA</v>
          </cell>
          <cell r="G44" t="str">
            <v>CUSTOMER - RETAIL</v>
          </cell>
          <cell r="H44" t="str">
            <v>CUSTOMER - RETAIL</v>
          </cell>
          <cell r="I44" t="str">
            <v>REGULAR</v>
          </cell>
          <cell r="J44" t="str">
            <v>LEGAL</v>
          </cell>
          <cell r="K44" t="str">
            <v>USD</v>
          </cell>
          <cell r="L44">
            <v>27377.08</v>
          </cell>
          <cell r="M44">
            <v>27377.08</v>
          </cell>
          <cell r="N44">
            <v>0</v>
          </cell>
          <cell r="O44">
            <v>0</v>
          </cell>
          <cell r="P44">
            <v>0</v>
          </cell>
          <cell r="Q44">
            <v>27377.08</v>
          </cell>
          <cell r="R44">
            <v>27377.08</v>
          </cell>
          <cell r="S44" t="str">
            <v>120+</v>
          </cell>
          <cell r="T44" t="str">
            <v>REPUBLICA DOMINICANA</v>
          </cell>
        </row>
        <row r="45">
          <cell r="B45" t="str">
            <v>702-2425CRR2</v>
          </cell>
          <cell r="C45" t="str">
            <v>SINERCON, S.A.</v>
          </cell>
          <cell r="D45">
            <v>320022</v>
          </cell>
          <cell r="F45" t="str">
            <v>IMCA</v>
          </cell>
          <cell r="G45" t="str">
            <v>CUSTOMER - RETAIL</v>
          </cell>
          <cell r="H45" t="str">
            <v>CUSTOMER - RETAIL</v>
          </cell>
          <cell r="I45" t="str">
            <v>REGULAR</v>
          </cell>
          <cell r="J45" t="str">
            <v>LEGAL</v>
          </cell>
          <cell r="K45" t="str">
            <v>USD</v>
          </cell>
          <cell r="L45">
            <v>21754.720000000001</v>
          </cell>
          <cell r="M45">
            <v>21754.720000000001</v>
          </cell>
          <cell r="N45">
            <v>0</v>
          </cell>
          <cell r="O45">
            <v>0</v>
          </cell>
          <cell r="P45">
            <v>0</v>
          </cell>
          <cell r="Q45">
            <v>21754.720000000001</v>
          </cell>
          <cell r="R45">
            <v>21754.720000000001</v>
          </cell>
          <cell r="S45" t="str">
            <v>120+</v>
          </cell>
          <cell r="T45" t="str">
            <v>REPUBLICA DOMINICANA</v>
          </cell>
        </row>
        <row r="46">
          <cell r="B46" t="str">
            <v>702-2569NEFF</v>
          </cell>
          <cell r="C46" t="str">
            <v>ARIAS SALCEDO JOSE</v>
          </cell>
          <cell r="D46">
            <v>309024</v>
          </cell>
          <cell r="F46" t="str">
            <v>TRACSA</v>
          </cell>
          <cell r="G46" t="str">
            <v>CUSTOMER - RETAIL</v>
          </cell>
          <cell r="H46" t="str">
            <v>CUSTOMER - RETAIL</v>
          </cell>
          <cell r="I46" t="str">
            <v>REGULAR</v>
          </cell>
          <cell r="J46" t="str">
            <v>LEGAL</v>
          </cell>
          <cell r="K46" t="str">
            <v>MXN</v>
          </cell>
          <cell r="L46">
            <v>28416.59</v>
          </cell>
          <cell r="M46">
            <v>1368.5429744875867</v>
          </cell>
          <cell r="N46">
            <v>0</v>
          </cell>
          <cell r="O46">
            <v>0</v>
          </cell>
          <cell r="P46">
            <v>0</v>
          </cell>
          <cell r="Q46">
            <v>28416.59</v>
          </cell>
          <cell r="R46">
            <v>28416.59</v>
          </cell>
          <cell r="S46" t="str">
            <v>120+</v>
          </cell>
          <cell r="T46" t="str">
            <v>MEXICO</v>
          </cell>
        </row>
        <row r="47">
          <cell r="B47" t="str">
            <v>702-2610CRR2</v>
          </cell>
          <cell r="C47" t="str">
            <v>SINERCON, S.A.</v>
          </cell>
          <cell r="D47">
            <v>320022</v>
          </cell>
          <cell r="F47" t="str">
            <v>IMCA</v>
          </cell>
          <cell r="G47" t="str">
            <v>CUSTOMER - RETAIL</v>
          </cell>
          <cell r="H47" t="str">
            <v>CUSTOMER - RETAIL</v>
          </cell>
          <cell r="I47" t="str">
            <v>REGULAR</v>
          </cell>
          <cell r="J47" t="str">
            <v>LEGAL</v>
          </cell>
          <cell r="K47" t="str">
            <v>USD</v>
          </cell>
          <cell r="L47">
            <v>29128.98</v>
          </cell>
          <cell r="M47">
            <v>29128.98</v>
          </cell>
          <cell r="N47">
            <v>0</v>
          </cell>
          <cell r="O47">
            <v>0</v>
          </cell>
          <cell r="P47">
            <v>0</v>
          </cell>
          <cell r="Q47">
            <v>29128.98</v>
          </cell>
          <cell r="R47">
            <v>29128.98</v>
          </cell>
          <cell r="S47" t="str">
            <v>120+</v>
          </cell>
          <cell r="T47" t="str">
            <v>REPUBLICA DOMINICANA</v>
          </cell>
        </row>
        <row r="48">
          <cell r="B48" t="str">
            <v>702-2849CRR1</v>
          </cell>
          <cell r="C48" t="str">
            <v>CONSTRUCTORA HERMANOS CERDAS OROZCO, S.A.</v>
          </cell>
          <cell r="D48">
            <v>314168</v>
          </cell>
          <cell r="F48" t="str">
            <v>MATRA</v>
          </cell>
          <cell r="G48" t="str">
            <v>CUSTOMER - RETAIL</v>
          </cell>
          <cell r="H48" t="str">
            <v>CUSTOMER - RETAIL</v>
          </cell>
          <cell r="I48" t="str">
            <v>REGULAR</v>
          </cell>
          <cell r="J48" t="str">
            <v>LEGAL</v>
          </cell>
          <cell r="K48" t="str">
            <v>USD</v>
          </cell>
          <cell r="L48">
            <v>34649.980000000003</v>
          </cell>
          <cell r="M48">
            <v>34649.980000000003</v>
          </cell>
          <cell r="N48">
            <v>0</v>
          </cell>
          <cell r="O48">
            <v>0</v>
          </cell>
          <cell r="P48">
            <v>0</v>
          </cell>
          <cell r="Q48">
            <v>34649.980000000003</v>
          </cell>
          <cell r="R48">
            <v>34649.980000000003</v>
          </cell>
          <cell r="S48" t="str">
            <v>120+</v>
          </cell>
          <cell r="T48" t="str">
            <v>COSTA RICA</v>
          </cell>
        </row>
        <row r="49">
          <cell r="B49" t="str">
            <v>702-2880CD</v>
          </cell>
          <cell r="C49" t="str">
            <v>CEMCOL COMERCIAL, S.A. DE C.V.</v>
          </cell>
          <cell r="D49">
            <v>316358</v>
          </cell>
          <cell r="F49" t="str">
            <v>CEMCOL</v>
          </cell>
          <cell r="G49" t="str">
            <v>DEALER - RETAIL</v>
          </cell>
          <cell r="H49" t="str">
            <v>DEALER - RETAIL</v>
          </cell>
          <cell r="I49" t="str">
            <v>REGULAR</v>
          </cell>
          <cell r="J49" t="str">
            <v>REGULAR</v>
          </cell>
          <cell r="K49" t="str">
            <v>USD</v>
          </cell>
          <cell r="L49">
            <v>2130661.9900000002</v>
          </cell>
          <cell r="M49">
            <v>2130661.9900000002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1-30</v>
          </cell>
          <cell r="T49" t="str">
            <v>HONDURAS</v>
          </cell>
        </row>
        <row r="50">
          <cell r="B50" t="str">
            <v>702-30000020</v>
          </cell>
          <cell r="C50" t="str">
            <v>TERRAPLUS, S.A.</v>
          </cell>
          <cell r="D50">
            <v>313974</v>
          </cell>
          <cell r="F50" t="str">
            <v>MATRA</v>
          </cell>
          <cell r="G50" t="str">
            <v>CUSTOMER - RETAIL</v>
          </cell>
          <cell r="H50" t="str">
            <v>CUSTOMER - RETAIL</v>
          </cell>
          <cell r="I50" t="str">
            <v>REGULAR</v>
          </cell>
          <cell r="J50" t="str">
            <v>REGULAR</v>
          </cell>
          <cell r="K50" t="str">
            <v>USD</v>
          </cell>
          <cell r="L50">
            <v>7979.48</v>
          </cell>
          <cell r="M50">
            <v>7979.48</v>
          </cell>
          <cell r="N50">
            <v>0</v>
          </cell>
          <cell r="O50">
            <v>7979.48</v>
          </cell>
          <cell r="P50">
            <v>0</v>
          </cell>
          <cell r="Q50">
            <v>0</v>
          </cell>
          <cell r="R50">
            <v>7979.48</v>
          </cell>
          <cell r="S50" t="str">
            <v>61-90</v>
          </cell>
          <cell r="T50" t="str">
            <v>COSTA RICA</v>
          </cell>
        </row>
        <row r="51">
          <cell r="B51" t="str">
            <v>702-30000021</v>
          </cell>
          <cell r="C51" t="str">
            <v>HAROLD MACHINERY, S.A.</v>
          </cell>
          <cell r="D51">
            <v>309836</v>
          </cell>
          <cell r="F51" t="str">
            <v>IMCA</v>
          </cell>
          <cell r="G51" t="str">
            <v>CUSTOMER - RETAIL</v>
          </cell>
          <cell r="H51" t="str">
            <v>CUSTOMER - RETAIL</v>
          </cell>
          <cell r="I51" t="str">
            <v>REGULAR</v>
          </cell>
          <cell r="J51" t="str">
            <v>REGULAR</v>
          </cell>
          <cell r="K51" t="str">
            <v>USD</v>
          </cell>
          <cell r="L51">
            <v>81371.02</v>
          </cell>
          <cell r="M51">
            <v>81371.02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1-30</v>
          </cell>
          <cell r="T51" t="str">
            <v>REPUBLICA DOMINICANA</v>
          </cell>
        </row>
        <row r="52">
          <cell r="B52" t="str">
            <v>702-30000024</v>
          </cell>
          <cell r="C52" t="str">
            <v>AGREGADOS Y BLOQUES DEL CARMEN, S.A. DE C.V.</v>
          </cell>
          <cell r="D52">
            <v>313344</v>
          </cell>
          <cell r="F52" t="str">
            <v>MADISA SUR</v>
          </cell>
          <cell r="G52" t="str">
            <v>CUSTOMER - RETAIL</v>
          </cell>
          <cell r="H52" t="str">
            <v>CUSTOMER - RETAIL</v>
          </cell>
          <cell r="I52" t="str">
            <v>REGULAR</v>
          </cell>
          <cell r="J52" t="str">
            <v>REGULAR</v>
          </cell>
          <cell r="K52" t="str">
            <v>MXN</v>
          </cell>
          <cell r="L52">
            <v>7622520.3499999996</v>
          </cell>
          <cell r="M52">
            <v>367100.58007949439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1-30</v>
          </cell>
          <cell r="T52" t="str">
            <v>MEXICO</v>
          </cell>
        </row>
        <row r="53">
          <cell r="B53" t="str">
            <v>702-30000025</v>
          </cell>
          <cell r="C53" t="str">
            <v>STERLING ARANA EUGENIO RICARDO</v>
          </cell>
          <cell r="D53">
            <v>320209</v>
          </cell>
          <cell r="F53" t="str">
            <v>TRACSA</v>
          </cell>
          <cell r="G53" t="str">
            <v>CUSTOMER - RETAIL</v>
          </cell>
          <cell r="H53" t="str">
            <v>CUSTOMER - RETAIL</v>
          </cell>
          <cell r="I53" t="str">
            <v>REGULAR</v>
          </cell>
          <cell r="J53" t="str">
            <v>REGULAR</v>
          </cell>
          <cell r="K53" t="str">
            <v>MXN</v>
          </cell>
          <cell r="L53">
            <v>37142.03</v>
          </cell>
          <cell r="M53">
            <v>1788.7601649144806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1-30</v>
          </cell>
          <cell r="T53" t="str">
            <v>MEXICO</v>
          </cell>
        </row>
        <row r="54">
          <cell r="B54" t="str">
            <v>702-30000026</v>
          </cell>
          <cell r="C54" t="str">
            <v>CONCERROAZUL, S.A.</v>
          </cell>
          <cell r="D54">
            <v>316229</v>
          </cell>
          <cell r="F54" t="str">
            <v xml:space="preserve">IIASA   </v>
          </cell>
          <cell r="G54" t="str">
            <v>CUSTOMER - RETAIL</v>
          </cell>
          <cell r="H54" t="str">
            <v>CUSTOMER - RETAIL</v>
          </cell>
          <cell r="I54" t="str">
            <v>REGULAR</v>
          </cell>
          <cell r="J54" t="str">
            <v>REGULAR</v>
          </cell>
          <cell r="K54" t="str">
            <v>USD</v>
          </cell>
          <cell r="L54">
            <v>44583.41</v>
          </cell>
          <cell r="M54">
            <v>44583.41</v>
          </cell>
          <cell r="N54">
            <v>44583.41</v>
          </cell>
          <cell r="O54">
            <v>0</v>
          </cell>
          <cell r="P54">
            <v>0</v>
          </cell>
          <cell r="Q54">
            <v>0</v>
          </cell>
          <cell r="R54">
            <v>44583.41</v>
          </cell>
          <cell r="S54" t="str">
            <v>31-60</v>
          </cell>
          <cell r="T54" t="str">
            <v>ECUADOR</v>
          </cell>
        </row>
        <row r="55">
          <cell r="B55" t="str">
            <v>702-30000029-1</v>
          </cell>
          <cell r="C55" t="str">
            <v>MAQUINARIAS SUPERIOR MAQUISUP, S.A.</v>
          </cell>
          <cell r="D55">
            <v>309588</v>
          </cell>
          <cell r="F55" t="str">
            <v xml:space="preserve">IIASA   </v>
          </cell>
          <cell r="G55" t="str">
            <v>CUSTOMER - RETAIL</v>
          </cell>
          <cell r="H55" t="str">
            <v>CUSTOMER - RETAIL</v>
          </cell>
          <cell r="I55" t="str">
            <v>REGULAR</v>
          </cell>
          <cell r="J55" t="str">
            <v>REGULAR</v>
          </cell>
          <cell r="K55" t="str">
            <v>USD</v>
          </cell>
          <cell r="L55">
            <v>27207.02</v>
          </cell>
          <cell r="M55">
            <v>27207.02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1-30</v>
          </cell>
          <cell r="T55" t="str">
            <v>ECUADOR</v>
          </cell>
        </row>
        <row r="56">
          <cell r="B56" t="str">
            <v>702-30000031</v>
          </cell>
          <cell r="C56" t="str">
            <v>PRODUCTOS INDUSTRIALES DE CONCRETO, S.A.</v>
          </cell>
          <cell r="D56">
            <v>319893</v>
          </cell>
          <cell r="F56" t="str">
            <v>NIMAC</v>
          </cell>
          <cell r="G56" t="str">
            <v>CUSTOMER - RETAIL</v>
          </cell>
          <cell r="H56" t="str">
            <v>CUSTOMER - RETAIL</v>
          </cell>
          <cell r="I56" t="str">
            <v>REGULAR</v>
          </cell>
          <cell r="J56" t="str">
            <v>REGULAR</v>
          </cell>
          <cell r="K56" t="str">
            <v>USD</v>
          </cell>
          <cell r="L56">
            <v>114711.35</v>
          </cell>
          <cell r="M56">
            <v>114711.35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1-30</v>
          </cell>
          <cell r="T56" t="str">
            <v>NICARAGUA</v>
          </cell>
        </row>
        <row r="57">
          <cell r="B57" t="str">
            <v>702-30000044-1</v>
          </cell>
          <cell r="C57" t="str">
            <v>SUPERVISION, CONSTRUCCION Y MANTENIMIENTO, S.A.</v>
          </cell>
          <cell r="D57">
            <v>309287</v>
          </cell>
          <cell r="F57" t="str">
            <v>GENTRAC</v>
          </cell>
          <cell r="G57" t="str">
            <v>CUSTOMER - RETAIL</v>
          </cell>
          <cell r="H57" t="str">
            <v>CUSTOMER - RETAIL</v>
          </cell>
          <cell r="I57" t="str">
            <v>REGULAR</v>
          </cell>
          <cell r="J57" t="str">
            <v>REGULAR</v>
          </cell>
          <cell r="K57" t="str">
            <v>USD</v>
          </cell>
          <cell r="L57">
            <v>86726.95</v>
          </cell>
          <cell r="M57">
            <v>86726.95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1-30</v>
          </cell>
          <cell r="T57" t="str">
            <v>GUATEMALA</v>
          </cell>
        </row>
        <row r="58">
          <cell r="B58" t="str">
            <v>702-30000045</v>
          </cell>
          <cell r="C58" t="str">
            <v>MOROCHO DUQUE CARLOS MARCELO</v>
          </cell>
          <cell r="D58">
            <v>312762</v>
          </cell>
          <cell r="F58" t="str">
            <v xml:space="preserve">IIASA   </v>
          </cell>
          <cell r="G58" t="str">
            <v>CUSTOMER - RETAIL</v>
          </cell>
          <cell r="H58" t="str">
            <v>CUSTOMER - RETAIL</v>
          </cell>
          <cell r="I58" t="str">
            <v>REGULAR</v>
          </cell>
          <cell r="J58" t="str">
            <v>REGULAR</v>
          </cell>
          <cell r="K58" t="str">
            <v>USD</v>
          </cell>
          <cell r="L58">
            <v>11806.02</v>
          </cell>
          <cell r="M58">
            <v>11806.02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1-30</v>
          </cell>
          <cell r="T58" t="str">
            <v>ECUADOR</v>
          </cell>
        </row>
        <row r="59">
          <cell r="B59" t="str">
            <v>702-30000046</v>
          </cell>
          <cell r="C59" t="str">
            <v>ARMIJOS RAMON ANGEL GUSTAVO</v>
          </cell>
          <cell r="D59">
            <v>315252</v>
          </cell>
          <cell r="F59" t="str">
            <v xml:space="preserve">IIASA   </v>
          </cell>
          <cell r="G59" t="str">
            <v>CUSTOMER - RETAIL</v>
          </cell>
          <cell r="H59" t="str">
            <v>CUSTOMER - RETAIL</v>
          </cell>
          <cell r="I59" t="str">
            <v>REGULAR</v>
          </cell>
          <cell r="J59" t="str">
            <v>REGULAR</v>
          </cell>
          <cell r="K59" t="str">
            <v>USD</v>
          </cell>
          <cell r="L59">
            <v>8930.99</v>
          </cell>
          <cell r="M59">
            <v>8930.99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 t="str">
            <v>1-30</v>
          </cell>
          <cell r="T59" t="str">
            <v>ECUADOR</v>
          </cell>
        </row>
        <row r="60">
          <cell r="B60" t="str">
            <v>702-30000048</v>
          </cell>
          <cell r="C60" t="str">
            <v>CBS DEVELOPMENTS, S.R.L.</v>
          </cell>
          <cell r="D60">
            <v>311411</v>
          </cell>
          <cell r="F60" t="str">
            <v>IMCA</v>
          </cell>
          <cell r="G60" t="str">
            <v>CUSTOMER - RETAIL</v>
          </cell>
          <cell r="H60" t="str">
            <v>CUSTOMER - RETAIL</v>
          </cell>
          <cell r="I60" t="str">
            <v>REGULAR</v>
          </cell>
          <cell r="J60" t="str">
            <v>REGULAR</v>
          </cell>
          <cell r="K60" t="str">
            <v>USD</v>
          </cell>
          <cell r="L60">
            <v>36765.129999999997</v>
          </cell>
          <cell r="M60">
            <v>36765.129999999997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 t="str">
            <v>1-30</v>
          </cell>
          <cell r="T60" t="str">
            <v>REPUBLICA DOMINICANA</v>
          </cell>
        </row>
        <row r="61">
          <cell r="B61" t="str">
            <v>702-30000050</v>
          </cell>
          <cell r="C61" t="str">
            <v>CBS DEVELOPMENTS, S.R.L.</v>
          </cell>
          <cell r="D61">
            <v>311411</v>
          </cell>
          <cell r="F61" t="str">
            <v>IMCA</v>
          </cell>
          <cell r="G61" t="str">
            <v>CUSTOMER - RETAIL</v>
          </cell>
          <cell r="H61" t="str">
            <v>CUSTOMER - RETAIL</v>
          </cell>
          <cell r="I61" t="str">
            <v>REGULAR</v>
          </cell>
          <cell r="J61" t="str">
            <v>REGULAR</v>
          </cell>
          <cell r="K61" t="str">
            <v>USD</v>
          </cell>
          <cell r="L61">
            <v>49993.43</v>
          </cell>
          <cell r="M61">
            <v>49993.43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 t="str">
            <v>1-30</v>
          </cell>
          <cell r="T61" t="str">
            <v>REPUBLICA DOMINICANA</v>
          </cell>
        </row>
        <row r="62">
          <cell r="B62" t="str">
            <v>702-30000056</v>
          </cell>
          <cell r="C62" t="str">
            <v>DE LA CRUZ OSORIO BELLANIRA JACQUELINE</v>
          </cell>
          <cell r="D62">
            <v>319362</v>
          </cell>
          <cell r="F62" t="str">
            <v>MADISA SUR</v>
          </cell>
          <cell r="G62" t="str">
            <v>CUSTOMER - RETAIL</v>
          </cell>
          <cell r="H62" t="str">
            <v>CUSTOMER - RETAIL</v>
          </cell>
          <cell r="I62" t="str">
            <v>REGULAR</v>
          </cell>
          <cell r="J62" t="str">
            <v>REGULAR</v>
          </cell>
          <cell r="K62" t="str">
            <v>MXN</v>
          </cell>
          <cell r="L62">
            <v>13412.69</v>
          </cell>
          <cell r="M62">
            <v>645.95515044134117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 t="str">
            <v>1-30</v>
          </cell>
          <cell r="T62" t="str">
            <v>MEXICO</v>
          </cell>
        </row>
        <row r="63">
          <cell r="B63" t="str">
            <v>702-30000057</v>
          </cell>
          <cell r="C63" t="str">
            <v>ELDEN LEONEL CABRERA CHAN</v>
          </cell>
          <cell r="D63">
            <v>322531</v>
          </cell>
          <cell r="F63" t="str">
            <v>GENTRAC</v>
          </cell>
          <cell r="G63" t="str">
            <v>CUSTOMER - RETAIL</v>
          </cell>
          <cell r="H63" t="str">
            <v>CUSTOMER - RETAIL</v>
          </cell>
          <cell r="I63" t="str">
            <v>REGULAR</v>
          </cell>
          <cell r="J63" t="str">
            <v>LEGAL</v>
          </cell>
          <cell r="K63" t="str">
            <v>USD</v>
          </cell>
          <cell r="L63">
            <v>83952.62</v>
          </cell>
          <cell r="M63">
            <v>83952.62</v>
          </cell>
          <cell r="N63">
            <v>0</v>
          </cell>
          <cell r="O63">
            <v>0</v>
          </cell>
          <cell r="P63">
            <v>0</v>
          </cell>
          <cell r="Q63">
            <v>83952.62</v>
          </cell>
          <cell r="R63">
            <v>83952.62</v>
          </cell>
          <cell r="S63" t="str">
            <v>120+</v>
          </cell>
          <cell r="T63" t="str">
            <v>GUATEMALA</v>
          </cell>
        </row>
        <row r="64">
          <cell r="B64" t="str">
            <v>702-30000059-1</v>
          </cell>
          <cell r="C64" t="str">
            <v>CONSTRUCTORA HERMANOS BRENES, S.A.</v>
          </cell>
          <cell r="D64">
            <v>316242</v>
          </cell>
          <cell r="F64" t="str">
            <v>MATRA</v>
          </cell>
          <cell r="G64" t="str">
            <v>CUSTOMER - RETAIL</v>
          </cell>
          <cell r="H64" t="str">
            <v>CUSTOMER - RETAIL</v>
          </cell>
          <cell r="I64" t="str">
            <v>REGULAR</v>
          </cell>
          <cell r="J64" t="str">
            <v>REGULAR</v>
          </cell>
          <cell r="K64" t="str">
            <v>USD</v>
          </cell>
          <cell r="L64">
            <v>44301.16</v>
          </cell>
          <cell r="M64">
            <v>44301.16</v>
          </cell>
          <cell r="N64">
            <v>44301.16</v>
          </cell>
          <cell r="O64">
            <v>0</v>
          </cell>
          <cell r="P64">
            <v>0</v>
          </cell>
          <cell r="Q64">
            <v>0</v>
          </cell>
          <cell r="R64">
            <v>44301.16</v>
          </cell>
          <cell r="S64" t="str">
            <v>31-60</v>
          </cell>
          <cell r="T64" t="str">
            <v>COSTA RICA</v>
          </cell>
        </row>
        <row r="65">
          <cell r="B65" t="str">
            <v>702-30000062-1</v>
          </cell>
          <cell r="C65" t="str">
            <v>CONSTRUCTORA HERMANOS BRENES, S.A.</v>
          </cell>
          <cell r="D65">
            <v>316242</v>
          </cell>
          <cell r="F65" t="str">
            <v>MATRA</v>
          </cell>
          <cell r="G65" t="str">
            <v>CUSTOMER - RETAIL</v>
          </cell>
          <cell r="H65" t="str">
            <v>CUSTOMER - RETAIL</v>
          </cell>
          <cell r="I65" t="str">
            <v>REGULAR</v>
          </cell>
          <cell r="J65" t="str">
            <v>REGULAR</v>
          </cell>
          <cell r="K65" t="str">
            <v>USD</v>
          </cell>
          <cell r="L65">
            <v>44301.16</v>
          </cell>
          <cell r="M65">
            <v>44301.16</v>
          </cell>
          <cell r="N65">
            <v>44301.16</v>
          </cell>
          <cell r="O65">
            <v>0</v>
          </cell>
          <cell r="P65">
            <v>0</v>
          </cell>
          <cell r="Q65">
            <v>0</v>
          </cell>
          <cell r="R65">
            <v>44301.16</v>
          </cell>
          <cell r="S65" t="str">
            <v>31-60</v>
          </cell>
          <cell r="T65" t="str">
            <v>COSTA RICA</v>
          </cell>
        </row>
        <row r="66">
          <cell r="B66" t="str">
            <v>702-30000063</v>
          </cell>
          <cell r="C66" t="str">
            <v>COMPAÑIA DE TRANSPORTE DE CARGA CIUDAD RODRIGO, C.A.</v>
          </cell>
          <cell r="D66">
            <v>312836</v>
          </cell>
          <cell r="F66" t="str">
            <v xml:space="preserve">IIASA   </v>
          </cell>
          <cell r="G66" t="str">
            <v>CUSTOMER - RETAIL</v>
          </cell>
          <cell r="H66" t="str">
            <v>CUSTOMER - RETAIL</v>
          </cell>
          <cell r="I66" t="str">
            <v>REGULAR</v>
          </cell>
          <cell r="J66" t="str">
            <v>REGULAR</v>
          </cell>
          <cell r="K66" t="str">
            <v>USD</v>
          </cell>
          <cell r="L66">
            <v>56455.17</v>
          </cell>
          <cell r="M66">
            <v>56455.17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 t="str">
            <v>1-30</v>
          </cell>
          <cell r="T66" t="str">
            <v>ECUADOR</v>
          </cell>
        </row>
        <row r="67">
          <cell r="B67" t="str">
            <v>702-30000093</v>
          </cell>
          <cell r="C67" t="str">
            <v>COMPAÑIA DE TRANSPORTE DE CARGA CIUDAD RODRIGO, C.A.</v>
          </cell>
          <cell r="D67">
            <v>312836</v>
          </cell>
          <cell r="F67" t="str">
            <v xml:space="preserve">IIASA   </v>
          </cell>
          <cell r="G67" t="str">
            <v>CUSTOMER - RETAIL</v>
          </cell>
          <cell r="H67" t="str">
            <v>CUSTOMER - RETAIL</v>
          </cell>
          <cell r="I67" t="str">
            <v>REGULAR</v>
          </cell>
          <cell r="J67" t="str">
            <v>REGULAR</v>
          </cell>
          <cell r="K67" t="str">
            <v>USD</v>
          </cell>
          <cell r="L67">
            <v>48969.32</v>
          </cell>
          <cell r="M67">
            <v>48969.32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 t="str">
            <v>1-30</v>
          </cell>
          <cell r="T67" t="str">
            <v>ECUADOR</v>
          </cell>
        </row>
        <row r="68">
          <cell r="B68" t="str">
            <v>702-30000095-1</v>
          </cell>
          <cell r="C68" t="str">
            <v>TRANSPORTES OROSI SIGLO XXI, S.A.</v>
          </cell>
          <cell r="D68">
            <v>313199</v>
          </cell>
          <cell r="F68" t="str">
            <v>MATRA</v>
          </cell>
          <cell r="G68" t="str">
            <v>CUSTOMER - RETAIL</v>
          </cell>
          <cell r="H68" t="str">
            <v>CUSTOMER - RETAIL</v>
          </cell>
          <cell r="I68" t="str">
            <v>REGULAR</v>
          </cell>
          <cell r="J68" t="str">
            <v>REGULAR</v>
          </cell>
          <cell r="K68" t="str">
            <v>USD</v>
          </cell>
          <cell r="L68">
            <v>103004.88</v>
          </cell>
          <cell r="M68">
            <v>103004.88</v>
          </cell>
          <cell r="N68">
            <v>103004.88</v>
          </cell>
          <cell r="O68">
            <v>0</v>
          </cell>
          <cell r="P68">
            <v>0</v>
          </cell>
          <cell r="Q68">
            <v>0</v>
          </cell>
          <cell r="R68">
            <v>103004.88</v>
          </cell>
          <cell r="S68" t="str">
            <v>31-60</v>
          </cell>
          <cell r="T68" t="str">
            <v>COSTA RICA</v>
          </cell>
        </row>
        <row r="69">
          <cell r="B69" t="str">
            <v>702-30000096</v>
          </cell>
          <cell r="C69" t="str">
            <v>TOBAR, S.A. DE C.V.</v>
          </cell>
          <cell r="D69">
            <v>312351</v>
          </cell>
          <cell r="F69" t="str">
            <v>COGESA</v>
          </cell>
          <cell r="G69" t="str">
            <v>CUSTOMER - RETAIL</v>
          </cell>
          <cell r="H69" t="str">
            <v>CUSTOMER - RETAIL</v>
          </cell>
          <cell r="I69" t="str">
            <v>REGULAR</v>
          </cell>
          <cell r="J69" t="str">
            <v>REGULAR</v>
          </cell>
          <cell r="K69" t="str">
            <v>USD</v>
          </cell>
          <cell r="L69">
            <v>93176.23</v>
          </cell>
          <cell r="M69">
            <v>93176.23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 t="str">
            <v>1-30</v>
          </cell>
          <cell r="T69" t="str">
            <v>EL SALVADOR</v>
          </cell>
        </row>
        <row r="70">
          <cell r="B70" t="str">
            <v>702-30000099</v>
          </cell>
          <cell r="C70" t="str">
            <v>CONSTRUCCION, TRANSPORTE Y TERRACERIA SERRANO, S.A. DE C.V.</v>
          </cell>
          <cell r="D70">
            <v>315396</v>
          </cell>
          <cell r="F70" t="str">
            <v>COGESA</v>
          </cell>
          <cell r="G70" t="str">
            <v>CUSTOMER - RETAIL</v>
          </cell>
          <cell r="H70" t="str">
            <v>CUSTOMER - RETAIL</v>
          </cell>
          <cell r="I70" t="str">
            <v>REGULAR</v>
          </cell>
          <cell r="J70" t="str">
            <v>REGULAR</v>
          </cell>
          <cell r="K70" t="str">
            <v>USD</v>
          </cell>
          <cell r="L70">
            <v>157693.28</v>
          </cell>
          <cell r="M70">
            <v>157693.28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 t="str">
            <v>1-30</v>
          </cell>
          <cell r="T70" t="str">
            <v>EL SALVADOR</v>
          </cell>
        </row>
        <row r="71">
          <cell r="B71" t="str">
            <v>702-30000102</v>
          </cell>
          <cell r="C71" t="str">
            <v>STERLING ARANA EUGENIO RICARDO</v>
          </cell>
          <cell r="D71">
            <v>320209</v>
          </cell>
          <cell r="F71" t="str">
            <v>TRACSA</v>
          </cell>
          <cell r="G71" t="str">
            <v>CUSTOMER - RETAIL</v>
          </cell>
          <cell r="H71" t="str">
            <v>CUSTOMER - RETAIL</v>
          </cell>
          <cell r="I71" t="str">
            <v>REGULAR</v>
          </cell>
          <cell r="J71" t="str">
            <v>REGULAR</v>
          </cell>
          <cell r="K71" t="str">
            <v>MXN</v>
          </cell>
          <cell r="L71">
            <v>70304.539999999994</v>
          </cell>
          <cell r="M71">
            <v>3385.8666466166951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 t="str">
            <v>1-30</v>
          </cell>
          <cell r="T71" t="str">
            <v>MEXICO</v>
          </cell>
        </row>
        <row r="72">
          <cell r="B72" t="str">
            <v>702-30000114</v>
          </cell>
          <cell r="C72" t="str">
            <v>COMERCIAL ROCHE, S.A. DE C.V.</v>
          </cell>
          <cell r="D72">
            <v>308683</v>
          </cell>
          <cell r="F72" t="str">
            <v>MADISA SUR</v>
          </cell>
          <cell r="G72" t="str">
            <v>CUSTOMER - RETAIL</v>
          </cell>
          <cell r="H72" t="str">
            <v>CUSTOMER - RETAIL</v>
          </cell>
          <cell r="I72" t="str">
            <v>REGULAR</v>
          </cell>
          <cell r="J72" t="str">
            <v>REGULAR</v>
          </cell>
          <cell r="K72" t="str">
            <v>MXN</v>
          </cell>
          <cell r="L72">
            <v>45584.11</v>
          </cell>
          <cell r="M72">
            <v>2195.3307377405013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 t="str">
            <v>1-30</v>
          </cell>
          <cell r="T72" t="str">
            <v>MEXICO</v>
          </cell>
        </row>
        <row r="73">
          <cell r="B73" t="str">
            <v>702-30000118</v>
          </cell>
          <cell r="C73" t="str">
            <v>MOROCHO DUQUE CARLOS MARCELO</v>
          </cell>
          <cell r="D73">
            <v>312762</v>
          </cell>
          <cell r="F73" t="str">
            <v xml:space="preserve">IIASA   </v>
          </cell>
          <cell r="G73" t="str">
            <v>CUSTOMER - RETAIL</v>
          </cell>
          <cell r="H73" t="str">
            <v>CUSTOMER - RETAIL</v>
          </cell>
          <cell r="I73" t="str">
            <v>REGULAR</v>
          </cell>
          <cell r="J73" t="str">
            <v>REGULAR</v>
          </cell>
          <cell r="K73" t="str">
            <v>USD</v>
          </cell>
          <cell r="L73">
            <v>3323.22</v>
          </cell>
          <cell r="M73">
            <v>3323.22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 t="str">
            <v>1-30</v>
          </cell>
          <cell r="T73" t="str">
            <v>ECUADOR</v>
          </cell>
        </row>
        <row r="74">
          <cell r="B74" t="str">
            <v>702-30000120</v>
          </cell>
          <cell r="C74" t="str">
            <v>PROCOPSA S.A. DE C.V.</v>
          </cell>
          <cell r="D74">
            <v>323370</v>
          </cell>
          <cell r="F74" t="str">
            <v>MATCO</v>
          </cell>
          <cell r="G74" t="str">
            <v>CUSTOMER - RETAIL</v>
          </cell>
          <cell r="H74" t="str">
            <v>CUSTOMER - RETAIL</v>
          </cell>
          <cell r="I74" t="str">
            <v>REGULAR</v>
          </cell>
          <cell r="J74" t="str">
            <v>REGULAR</v>
          </cell>
          <cell r="K74" t="str">
            <v>MXN</v>
          </cell>
          <cell r="L74">
            <v>179103.24</v>
          </cell>
          <cell r="M74">
            <v>8625.6120389520383</v>
          </cell>
          <cell r="N74">
            <v>0</v>
          </cell>
          <cell r="O74">
            <v>179103.24</v>
          </cell>
          <cell r="P74">
            <v>0</v>
          </cell>
          <cell r="Q74">
            <v>0</v>
          </cell>
          <cell r="R74">
            <v>179103.24</v>
          </cell>
          <cell r="S74" t="str">
            <v>61-90</v>
          </cell>
          <cell r="T74" t="str">
            <v>MEXICO</v>
          </cell>
        </row>
        <row r="75">
          <cell r="B75" t="str">
            <v>702-30000121</v>
          </cell>
          <cell r="C75" t="str">
            <v>CONSTRUCTORA ANNELUP, S.A. DE C.V.</v>
          </cell>
          <cell r="D75">
            <v>319114</v>
          </cell>
          <cell r="F75" t="str">
            <v>MADISA SUR</v>
          </cell>
          <cell r="G75" t="str">
            <v>CUSTOMER - RETAIL</v>
          </cell>
          <cell r="H75" t="str">
            <v>CUSTOMER - RETAIL</v>
          </cell>
          <cell r="I75" t="str">
            <v>REGULAR</v>
          </cell>
          <cell r="J75" t="str">
            <v>REGULAR</v>
          </cell>
          <cell r="K75" t="str">
            <v>MXN</v>
          </cell>
          <cell r="L75">
            <v>104883.6</v>
          </cell>
          <cell r="M75">
            <v>5051.1941763232762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 t="str">
            <v>1-30</v>
          </cell>
          <cell r="T75" t="str">
            <v>MEXICO</v>
          </cell>
        </row>
        <row r="76">
          <cell r="B76" t="str">
            <v>702-30000122</v>
          </cell>
          <cell r="C76" t="str">
            <v>CONSTRUCTORA PICCINO, S.A. DE C.V.</v>
          </cell>
          <cell r="D76">
            <v>311159</v>
          </cell>
          <cell r="F76" t="str">
            <v>MADISA SUR</v>
          </cell>
          <cell r="G76" t="str">
            <v>CUSTOMER - RETAIL</v>
          </cell>
          <cell r="H76" t="str">
            <v>CUSTOMER - RETAIL</v>
          </cell>
          <cell r="I76" t="str">
            <v>REGULAR</v>
          </cell>
          <cell r="J76" t="str">
            <v>LEGAL</v>
          </cell>
          <cell r="K76" t="str">
            <v>MXN</v>
          </cell>
          <cell r="L76">
            <v>957787.52</v>
          </cell>
          <cell r="M76">
            <v>46127.046966152127</v>
          </cell>
          <cell r="N76">
            <v>0</v>
          </cell>
          <cell r="O76">
            <v>0</v>
          </cell>
          <cell r="P76">
            <v>0</v>
          </cell>
          <cell r="Q76">
            <v>957787.52</v>
          </cell>
          <cell r="R76">
            <v>957787.52</v>
          </cell>
          <cell r="S76" t="str">
            <v>120+</v>
          </cell>
          <cell r="T76" t="str">
            <v>MEXICO</v>
          </cell>
        </row>
        <row r="77">
          <cell r="B77" t="str">
            <v>702-30000125</v>
          </cell>
          <cell r="C77" t="str">
            <v>CONSTRUCTORA ANGULAR, S.A. DE.C.V</v>
          </cell>
          <cell r="D77">
            <v>316191</v>
          </cell>
          <cell r="F77" t="str">
            <v>MAQSA</v>
          </cell>
          <cell r="G77" t="str">
            <v>CUSTOMER - RETAIL</v>
          </cell>
          <cell r="H77" t="str">
            <v>CUSTOMER - RETAIL</v>
          </cell>
          <cell r="I77" t="str">
            <v>REGULAR</v>
          </cell>
          <cell r="J77" t="str">
            <v>LEGAL</v>
          </cell>
          <cell r="K77" t="str">
            <v>MXN</v>
          </cell>
          <cell r="L77">
            <v>559132.03</v>
          </cell>
          <cell r="M77">
            <v>26927.798566523379</v>
          </cell>
          <cell r="N77">
            <v>0</v>
          </cell>
          <cell r="O77">
            <v>0</v>
          </cell>
          <cell r="P77">
            <v>559132.03</v>
          </cell>
          <cell r="Q77">
            <v>0</v>
          </cell>
          <cell r="R77">
            <v>559132.03</v>
          </cell>
          <cell r="S77" t="str">
            <v>91-120</v>
          </cell>
          <cell r="T77" t="str">
            <v>MEXICO</v>
          </cell>
        </row>
        <row r="78">
          <cell r="B78" t="str">
            <v>702-30000133</v>
          </cell>
          <cell r="C78" t="str">
            <v>CAFETALERA DE TIERRAS TICAS, S.A.</v>
          </cell>
          <cell r="D78">
            <v>313975</v>
          </cell>
          <cell r="F78" t="str">
            <v>MATRA</v>
          </cell>
          <cell r="G78" t="str">
            <v>CUSTOMER - RETAIL</v>
          </cell>
          <cell r="H78" t="str">
            <v>CUSTOMER - RETAIL</v>
          </cell>
          <cell r="I78" t="str">
            <v>REGULAR</v>
          </cell>
          <cell r="J78" t="str">
            <v>REGULAR</v>
          </cell>
          <cell r="K78" t="str">
            <v>USD</v>
          </cell>
          <cell r="L78">
            <v>2421.83</v>
          </cell>
          <cell r="M78">
            <v>2421.83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 t="str">
            <v>1-30</v>
          </cell>
          <cell r="T78" t="str">
            <v>COSTA RICA</v>
          </cell>
        </row>
        <row r="79">
          <cell r="B79" t="str">
            <v>702-30000145</v>
          </cell>
          <cell r="C79" t="str">
            <v>COMPAÑIA DE TRANSPORTE DE CARGA CIUDAD RODRIGO, C.A.</v>
          </cell>
          <cell r="D79">
            <v>312836</v>
          </cell>
          <cell r="F79" t="str">
            <v xml:space="preserve">IIASA   </v>
          </cell>
          <cell r="G79" t="str">
            <v>CUSTOMER - RETAIL</v>
          </cell>
          <cell r="H79" t="str">
            <v>CUSTOMER - RETAIL</v>
          </cell>
          <cell r="I79" t="str">
            <v>REGULAR</v>
          </cell>
          <cell r="J79" t="str">
            <v>REGULAR</v>
          </cell>
          <cell r="K79" t="str">
            <v>USD</v>
          </cell>
          <cell r="L79">
            <v>77531.649999999994</v>
          </cell>
          <cell r="M79">
            <v>77531.649999999994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 t="str">
            <v>1-30</v>
          </cell>
          <cell r="T79" t="str">
            <v>ECUADOR</v>
          </cell>
        </row>
        <row r="80">
          <cell r="B80" t="str">
            <v>702-30000146</v>
          </cell>
          <cell r="C80" t="str">
            <v>HAYTIAN TRACTOR &amp; EQUIPMENT CO., S.A.</v>
          </cell>
          <cell r="D80">
            <v>317033</v>
          </cell>
          <cell r="F80" t="str">
            <v>HAYTRAC</v>
          </cell>
          <cell r="G80" t="str">
            <v>DEALER - RETAIL</v>
          </cell>
          <cell r="H80" t="str">
            <v>DEALER - RETAIL</v>
          </cell>
          <cell r="I80" t="str">
            <v>REGULAR</v>
          </cell>
          <cell r="J80" t="str">
            <v>REGULAR</v>
          </cell>
          <cell r="K80" t="str">
            <v>USD</v>
          </cell>
          <cell r="L80">
            <v>378943.37</v>
          </cell>
          <cell r="M80">
            <v>378943.37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 t="str">
            <v>1-30</v>
          </cell>
          <cell r="T80" t="str">
            <v>HAITI</v>
          </cell>
        </row>
        <row r="81">
          <cell r="B81" t="str">
            <v>702-30000165,</v>
          </cell>
          <cell r="C81" t="str">
            <v>MAGNAMAQ, SA DE CV</v>
          </cell>
          <cell r="D81">
            <v>311774</v>
          </cell>
          <cell r="F81" t="str">
            <v>MATCO</v>
          </cell>
          <cell r="G81" t="str">
            <v>CUSTOMER - RETAIL</v>
          </cell>
          <cell r="H81" t="str">
            <v>CUSTOMER - RETAIL</v>
          </cell>
          <cell r="I81" t="str">
            <v>REGULAR</v>
          </cell>
          <cell r="J81" t="str">
            <v>REGULAR</v>
          </cell>
          <cell r="K81" t="str">
            <v>MXN</v>
          </cell>
          <cell r="L81">
            <v>331902932.58999997</v>
          </cell>
          <cell r="M81">
            <v>15984445.234557403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 t="str">
            <v>1-30</v>
          </cell>
          <cell r="T81" t="str">
            <v>MEXICO</v>
          </cell>
        </row>
        <row r="82">
          <cell r="B82" t="str">
            <v>702-30000174</v>
          </cell>
          <cell r="C82" t="str">
            <v>EMPRESAS BERTHIER EBI DE COSTA RICA, S.A.</v>
          </cell>
          <cell r="D82">
            <v>318321</v>
          </cell>
          <cell r="F82" t="str">
            <v>MATRA</v>
          </cell>
          <cell r="G82" t="str">
            <v>CUSTOMER - RETAIL</v>
          </cell>
          <cell r="H82" t="str">
            <v>CUSTOMER - RETAIL</v>
          </cell>
          <cell r="I82" t="str">
            <v>REGULAR</v>
          </cell>
          <cell r="J82" t="str">
            <v>REGULAR</v>
          </cell>
          <cell r="K82" t="str">
            <v>USD</v>
          </cell>
          <cell r="L82">
            <v>20004.66</v>
          </cell>
          <cell r="M82">
            <v>20004.66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 t="str">
            <v>1-30</v>
          </cell>
          <cell r="T82" t="str">
            <v>COSTA RICA</v>
          </cell>
        </row>
        <row r="83">
          <cell r="B83" t="str">
            <v>702-30000176</v>
          </cell>
          <cell r="C83" t="str">
            <v>CONSORCIO AZUCARERO CENTRAL, S.A.</v>
          </cell>
          <cell r="D83">
            <v>310968</v>
          </cell>
          <cell r="F83" t="str">
            <v>IMCA</v>
          </cell>
          <cell r="G83" t="str">
            <v>CUSTOMER - RETAIL</v>
          </cell>
          <cell r="H83" t="str">
            <v>CUSTOMER - RETAIL</v>
          </cell>
          <cell r="I83" t="str">
            <v>REGULAR</v>
          </cell>
          <cell r="J83" t="str">
            <v>REGULAR</v>
          </cell>
          <cell r="K83" t="str">
            <v>USD</v>
          </cell>
          <cell r="L83">
            <v>137829.5</v>
          </cell>
          <cell r="M83">
            <v>137829.5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1-30</v>
          </cell>
          <cell r="T83" t="str">
            <v>REPUBLICA DOMINICANA</v>
          </cell>
        </row>
        <row r="84">
          <cell r="B84" t="str">
            <v>702-30000180</v>
          </cell>
          <cell r="C84" t="str">
            <v>ICC URBANIZACIONES DE NAYARIT, S.A. DE C.V.</v>
          </cell>
          <cell r="D84">
            <v>316651</v>
          </cell>
          <cell r="F84" t="str">
            <v>TRACSA</v>
          </cell>
          <cell r="G84" t="str">
            <v>CUSTOMER - RETAIL</v>
          </cell>
          <cell r="H84" t="str">
            <v>CUSTOMER - RETAIL</v>
          </cell>
          <cell r="I84" t="str">
            <v>REGULAR</v>
          </cell>
          <cell r="J84" t="str">
            <v>REGULAR</v>
          </cell>
          <cell r="K84" t="str">
            <v>MXN</v>
          </cell>
          <cell r="L84">
            <v>352535.48</v>
          </cell>
          <cell r="M84">
            <v>16978.108717886596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1-30</v>
          </cell>
          <cell r="T84" t="str">
            <v>MEXICO</v>
          </cell>
        </row>
        <row r="85">
          <cell r="B85" t="str">
            <v>702-30000182</v>
          </cell>
          <cell r="C85" t="str">
            <v>LOPEZ YONG OLENIN DE JESUS</v>
          </cell>
          <cell r="D85">
            <v>311201</v>
          </cell>
          <cell r="F85" t="str">
            <v>MATRA</v>
          </cell>
          <cell r="G85" t="str">
            <v>CUSTOMER - RETAIL</v>
          </cell>
          <cell r="H85" t="str">
            <v>CUSTOMER - RETAIL</v>
          </cell>
          <cell r="I85" t="str">
            <v>REGULAR</v>
          </cell>
          <cell r="J85" t="str">
            <v>REGULAR</v>
          </cell>
          <cell r="K85" t="str">
            <v>USD</v>
          </cell>
          <cell r="L85">
            <v>5967.81</v>
          </cell>
          <cell r="M85">
            <v>5967.81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1-30</v>
          </cell>
          <cell r="T85" t="str">
            <v>COSTA RICA</v>
          </cell>
        </row>
        <row r="86">
          <cell r="B86" t="str">
            <v>702-30000183</v>
          </cell>
          <cell r="C86" t="str">
            <v>DESARROLLO MINERO DE NICARAGUA, S.A.</v>
          </cell>
          <cell r="D86">
            <v>319306</v>
          </cell>
          <cell r="F86" t="str">
            <v>NIMAC</v>
          </cell>
          <cell r="G86" t="str">
            <v>CUSTOMER - RETAIL</v>
          </cell>
          <cell r="H86" t="str">
            <v>CUSTOMER - RETAIL</v>
          </cell>
          <cell r="I86" t="str">
            <v>REGULAR</v>
          </cell>
          <cell r="J86" t="str">
            <v>REGULAR</v>
          </cell>
          <cell r="K86" t="str">
            <v>USD</v>
          </cell>
          <cell r="L86">
            <v>688310.7</v>
          </cell>
          <cell r="M86">
            <v>688310.7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 t="str">
            <v>1-30</v>
          </cell>
          <cell r="T86" t="str">
            <v>NICARAGUA</v>
          </cell>
        </row>
        <row r="87">
          <cell r="B87" t="str">
            <v>702-30000186</v>
          </cell>
          <cell r="C87" t="str">
            <v>CONSTRUCTORA NACIONAL, S.A. (GUATEMALA)</v>
          </cell>
          <cell r="D87">
            <v>308390</v>
          </cell>
          <cell r="F87" t="str">
            <v>GENTRAC</v>
          </cell>
          <cell r="G87" t="str">
            <v>CUSTOMER - RETAIL</v>
          </cell>
          <cell r="H87" t="str">
            <v>CUSTOMER - RETAIL</v>
          </cell>
          <cell r="I87" t="str">
            <v>REGULAR</v>
          </cell>
          <cell r="J87" t="str">
            <v>REGULAR</v>
          </cell>
          <cell r="K87" t="str">
            <v>USD</v>
          </cell>
          <cell r="L87">
            <v>50691.43</v>
          </cell>
          <cell r="M87">
            <v>50691.43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1-30</v>
          </cell>
          <cell r="T87" t="str">
            <v>GUATEMALA</v>
          </cell>
        </row>
        <row r="88">
          <cell r="B88" t="str">
            <v>702-30000187</v>
          </cell>
          <cell r="C88" t="str">
            <v>CONSTRUCTORA NACIONAL, S.A. (GUATEMALA)</v>
          </cell>
          <cell r="D88">
            <v>308390</v>
          </cell>
          <cell r="F88" t="str">
            <v>GENTRAC</v>
          </cell>
          <cell r="G88" t="str">
            <v>CUSTOMER - RETAIL</v>
          </cell>
          <cell r="H88" t="str">
            <v>CUSTOMER - RETAIL</v>
          </cell>
          <cell r="I88" t="str">
            <v>REGULAR</v>
          </cell>
          <cell r="J88" t="str">
            <v>REGULAR</v>
          </cell>
          <cell r="K88" t="str">
            <v>USD</v>
          </cell>
          <cell r="L88">
            <v>131880.10999999999</v>
          </cell>
          <cell r="M88">
            <v>131880.10999999999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1-30</v>
          </cell>
          <cell r="T88" t="str">
            <v>GUATEMALA</v>
          </cell>
        </row>
        <row r="89">
          <cell r="B89" t="str">
            <v>702-30000192</v>
          </cell>
          <cell r="C89" t="str">
            <v>CONSTRUCTORA NACIONAL, S.A. (GUATEMALA)</v>
          </cell>
          <cell r="D89">
            <v>308390</v>
          </cell>
          <cell r="F89" t="str">
            <v>GENTRAC</v>
          </cell>
          <cell r="G89" t="str">
            <v>CUSTOMER - RETAIL</v>
          </cell>
          <cell r="H89" t="str">
            <v>CUSTOMER - RETAIL</v>
          </cell>
          <cell r="I89" t="str">
            <v>REGULAR</v>
          </cell>
          <cell r="J89" t="str">
            <v>REGULAR</v>
          </cell>
          <cell r="K89" t="str">
            <v>USD</v>
          </cell>
          <cell r="L89">
            <v>50691.43</v>
          </cell>
          <cell r="M89">
            <v>50691.43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1-30</v>
          </cell>
          <cell r="T89" t="str">
            <v>GUATEMALA</v>
          </cell>
        </row>
        <row r="90">
          <cell r="B90" t="str">
            <v>702-30000193</v>
          </cell>
          <cell r="C90" t="str">
            <v>CONSTRUCTORA NACIONAL, S.A. (GUATEMALA)</v>
          </cell>
          <cell r="D90">
            <v>308390</v>
          </cell>
          <cell r="F90" t="str">
            <v>GENTRAC</v>
          </cell>
          <cell r="G90" t="str">
            <v>CUSTOMER - RETAIL</v>
          </cell>
          <cell r="H90" t="str">
            <v>CUSTOMER - RETAIL</v>
          </cell>
          <cell r="I90" t="str">
            <v>REGULAR</v>
          </cell>
          <cell r="J90" t="str">
            <v>REGULAR</v>
          </cell>
          <cell r="K90" t="str">
            <v>USD</v>
          </cell>
          <cell r="L90">
            <v>35442.019999999997</v>
          </cell>
          <cell r="M90">
            <v>35442.019999999997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 t="str">
            <v>1-30</v>
          </cell>
          <cell r="T90" t="str">
            <v>GUATEMALA</v>
          </cell>
        </row>
        <row r="91">
          <cell r="B91" t="str">
            <v>702-30000195</v>
          </cell>
          <cell r="C91" t="str">
            <v>CONSTRUCTORA NACIONAL, S.A. (GUATEMALA)</v>
          </cell>
          <cell r="D91">
            <v>308390</v>
          </cell>
          <cell r="F91" t="str">
            <v>GENTRAC</v>
          </cell>
          <cell r="G91" t="str">
            <v>CUSTOMER - RETAIL</v>
          </cell>
          <cell r="H91" t="str">
            <v>CUSTOMER - RETAIL</v>
          </cell>
          <cell r="I91" t="str">
            <v>REGULAR</v>
          </cell>
          <cell r="J91" t="str">
            <v>REGULAR</v>
          </cell>
          <cell r="K91" t="str">
            <v>USD</v>
          </cell>
          <cell r="L91">
            <v>132175.65</v>
          </cell>
          <cell r="M91">
            <v>132175.65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 t="str">
            <v>1-30</v>
          </cell>
          <cell r="T91" t="str">
            <v>GUATEMALA</v>
          </cell>
        </row>
        <row r="92">
          <cell r="B92" t="str">
            <v>702-30000196</v>
          </cell>
          <cell r="C92" t="str">
            <v>CONSTRUCTORA NACIONAL, S.A. (GUATEMALA)</v>
          </cell>
          <cell r="D92">
            <v>308390</v>
          </cell>
          <cell r="F92" t="str">
            <v>GENTRAC</v>
          </cell>
          <cell r="G92" t="str">
            <v>CUSTOMER - RETAIL</v>
          </cell>
          <cell r="H92" t="str">
            <v>CUSTOMER - RETAIL</v>
          </cell>
          <cell r="I92" t="str">
            <v>REGULAR</v>
          </cell>
          <cell r="J92" t="str">
            <v>REGULAR</v>
          </cell>
          <cell r="K92" t="str">
            <v>USD</v>
          </cell>
          <cell r="L92">
            <v>35442.019999999997</v>
          </cell>
          <cell r="M92">
            <v>35442.019999999997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 t="str">
            <v>1-30</v>
          </cell>
          <cell r="T92" t="str">
            <v>GUATEMALA</v>
          </cell>
        </row>
        <row r="93">
          <cell r="B93" t="str">
            <v>702-30000197</v>
          </cell>
          <cell r="C93" t="str">
            <v>CONSTRUCTORA NACIONAL, S.A. (GUATEMALA)</v>
          </cell>
          <cell r="D93">
            <v>308390</v>
          </cell>
          <cell r="F93" t="str">
            <v>GENTRAC</v>
          </cell>
          <cell r="G93" t="str">
            <v>CUSTOMER - RETAIL</v>
          </cell>
          <cell r="H93" t="str">
            <v>CUSTOMER - RETAIL</v>
          </cell>
          <cell r="I93" t="str">
            <v>REGULAR</v>
          </cell>
          <cell r="J93" t="str">
            <v>REGULAR</v>
          </cell>
          <cell r="K93" t="str">
            <v>USD</v>
          </cell>
          <cell r="L93">
            <v>84338.81</v>
          </cell>
          <cell r="M93">
            <v>84338.81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 t="str">
            <v>1-30</v>
          </cell>
          <cell r="T93" t="str">
            <v>GUATEMALA</v>
          </cell>
        </row>
        <row r="94">
          <cell r="B94" t="str">
            <v>702-30000199</v>
          </cell>
          <cell r="C94" t="str">
            <v>CONSTRUCTORA NACIONAL, S.A. (GUATEMALA)</v>
          </cell>
          <cell r="D94">
            <v>308390</v>
          </cell>
          <cell r="F94" t="str">
            <v>GENTRAC</v>
          </cell>
          <cell r="G94" t="str">
            <v>CUSTOMER - RETAIL</v>
          </cell>
          <cell r="H94" t="str">
            <v>CUSTOMER - RETAIL</v>
          </cell>
          <cell r="I94" t="str">
            <v>REGULAR</v>
          </cell>
          <cell r="J94" t="str">
            <v>REGULAR</v>
          </cell>
          <cell r="K94" t="str">
            <v>USD</v>
          </cell>
          <cell r="L94">
            <v>100968.86</v>
          </cell>
          <cell r="M94">
            <v>100968.86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 t="str">
            <v>1-30</v>
          </cell>
          <cell r="T94" t="str">
            <v>GUATEMALA</v>
          </cell>
        </row>
        <row r="95">
          <cell r="B95" t="str">
            <v>702-30000200</v>
          </cell>
          <cell r="C95" t="str">
            <v>CONSTRUCTORA NACIONAL, S.A. (GUATEMALA)</v>
          </cell>
          <cell r="D95">
            <v>308390</v>
          </cell>
          <cell r="F95" t="str">
            <v>GENTRAC</v>
          </cell>
          <cell r="G95" t="str">
            <v>CUSTOMER - RETAIL</v>
          </cell>
          <cell r="H95" t="str">
            <v>CUSTOMER - RETAIL</v>
          </cell>
          <cell r="I95" t="str">
            <v>REGULAR</v>
          </cell>
          <cell r="J95" t="str">
            <v>REGULAR</v>
          </cell>
          <cell r="K95" t="str">
            <v>USD</v>
          </cell>
          <cell r="L95">
            <v>100968.86</v>
          </cell>
          <cell r="M95">
            <v>100968.86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>1-30</v>
          </cell>
          <cell r="T95" t="str">
            <v>GUATEMALA</v>
          </cell>
        </row>
        <row r="96">
          <cell r="B96" t="str">
            <v>702-30000201</v>
          </cell>
          <cell r="C96" t="str">
            <v>CONSTRUCTORA NACIONAL, S.A. (GUATEMALA)</v>
          </cell>
          <cell r="D96">
            <v>308390</v>
          </cell>
          <cell r="F96" t="str">
            <v>GENTRAC</v>
          </cell>
          <cell r="G96" t="str">
            <v>CUSTOMER - RETAIL</v>
          </cell>
          <cell r="H96" t="str">
            <v>CUSTOMER - RETAIL</v>
          </cell>
          <cell r="I96" t="str">
            <v>REGULAR</v>
          </cell>
          <cell r="J96" t="str">
            <v>REGULAR</v>
          </cell>
          <cell r="K96" t="str">
            <v>USD</v>
          </cell>
          <cell r="L96">
            <v>86544.4</v>
          </cell>
          <cell r="M96">
            <v>86544.4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 t="str">
            <v>1-30</v>
          </cell>
          <cell r="T96" t="str">
            <v>GUATEMALA</v>
          </cell>
        </row>
        <row r="97">
          <cell r="B97" t="str">
            <v>702-30000202</v>
          </cell>
          <cell r="C97" t="str">
            <v>CONSTRUCTORA NACIONAL, S.A. (GUATEMALA)</v>
          </cell>
          <cell r="D97">
            <v>308390</v>
          </cell>
          <cell r="F97" t="str">
            <v>GENTRAC</v>
          </cell>
          <cell r="G97" t="str">
            <v>CUSTOMER - RETAIL</v>
          </cell>
          <cell r="H97" t="str">
            <v>CUSTOMER - RETAIL</v>
          </cell>
          <cell r="I97" t="str">
            <v>REGULAR</v>
          </cell>
          <cell r="J97" t="str">
            <v>REGULAR</v>
          </cell>
          <cell r="K97" t="str">
            <v>USD</v>
          </cell>
          <cell r="L97">
            <v>107150.22</v>
          </cell>
          <cell r="M97">
            <v>107150.22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 t="str">
            <v>1-30</v>
          </cell>
          <cell r="T97" t="str">
            <v>GUATEMALA</v>
          </cell>
        </row>
        <row r="98">
          <cell r="B98" t="str">
            <v>702-30000203</v>
          </cell>
          <cell r="C98" t="str">
            <v>CONSTRUCTORA NACIONAL, S.A. (GUATEMALA)</v>
          </cell>
          <cell r="D98">
            <v>308390</v>
          </cell>
          <cell r="F98" t="str">
            <v>GENTRAC</v>
          </cell>
          <cell r="G98" t="str">
            <v>CUSTOMER - RETAIL</v>
          </cell>
          <cell r="H98" t="str">
            <v>CUSTOMER - RETAIL</v>
          </cell>
          <cell r="I98" t="str">
            <v>REGULAR</v>
          </cell>
          <cell r="J98" t="str">
            <v>REGULAR</v>
          </cell>
          <cell r="K98" t="str">
            <v>USD</v>
          </cell>
          <cell r="L98">
            <v>100968.86</v>
          </cell>
          <cell r="M98">
            <v>100968.86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 t="str">
            <v>1-30</v>
          </cell>
          <cell r="T98" t="str">
            <v>GUATEMALA</v>
          </cell>
        </row>
        <row r="99">
          <cell r="B99" t="str">
            <v>702-30000204</v>
          </cell>
          <cell r="C99" t="str">
            <v>CONSTRUCTORA NACIONAL, S.A. (GUATEMALA)</v>
          </cell>
          <cell r="D99">
            <v>308390</v>
          </cell>
          <cell r="F99" t="str">
            <v>GENTRAC</v>
          </cell>
          <cell r="G99" t="str">
            <v>CUSTOMER - RETAIL</v>
          </cell>
          <cell r="H99" t="str">
            <v>CUSTOMER - RETAIL</v>
          </cell>
          <cell r="I99" t="str">
            <v>REGULAR</v>
          </cell>
          <cell r="J99" t="str">
            <v>REGULAR</v>
          </cell>
          <cell r="K99" t="str">
            <v>USD</v>
          </cell>
          <cell r="L99">
            <v>45332.84</v>
          </cell>
          <cell r="M99">
            <v>45332.84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 t="str">
            <v>1-30</v>
          </cell>
          <cell r="T99" t="str">
            <v>GUATEMALA</v>
          </cell>
        </row>
        <row r="100">
          <cell r="B100" t="str">
            <v>702-30000205</v>
          </cell>
          <cell r="C100" t="str">
            <v>CONSTRUCTORA NACIONAL, S.A. (GUATEMALA)</v>
          </cell>
          <cell r="D100">
            <v>308390</v>
          </cell>
          <cell r="F100" t="str">
            <v>GENTRAC</v>
          </cell>
          <cell r="G100" t="str">
            <v>CUSTOMER - RETAIL</v>
          </cell>
          <cell r="H100" t="str">
            <v>CUSTOMER - RETAIL</v>
          </cell>
          <cell r="I100" t="str">
            <v>REGULAR</v>
          </cell>
          <cell r="J100" t="str">
            <v>REGULAR</v>
          </cell>
          <cell r="K100" t="str">
            <v>USD</v>
          </cell>
          <cell r="L100">
            <v>86544.41</v>
          </cell>
          <cell r="M100">
            <v>86544.41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 t="str">
            <v>1-30</v>
          </cell>
          <cell r="T100" t="str">
            <v>GUATEMALA</v>
          </cell>
        </row>
        <row r="101">
          <cell r="B101" t="str">
            <v>702-30000206</v>
          </cell>
          <cell r="C101" t="str">
            <v>CONSTRUCTORA NACIONAL, S.A. (GUATEMALA)</v>
          </cell>
          <cell r="D101">
            <v>308390</v>
          </cell>
          <cell r="F101" t="str">
            <v>GENTRAC</v>
          </cell>
          <cell r="G101" t="str">
            <v>CUSTOMER - RETAIL</v>
          </cell>
          <cell r="H101" t="str">
            <v>CUSTOMER - RETAIL</v>
          </cell>
          <cell r="I101" t="str">
            <v>REGULAR</v>
          </cell>
          <cell r="J101" t="str">
            <v>REGULAR</v>
          </cell>
          <cell r="K101" t="str">
            <v>USD</v>
          </cell>
          <cell r="L101">
            <v>100968.56</v>
          </cell>
          <cell r="M101">
            <v>100968.56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 t="str">
            <v>1-30</v>
          </cell>
          <cell r="T101" t="str">
            <v>GUATEMALA</v>
          </cell>
        </row>
        <row r="102">
          <cell r="B102" t="str">
            <v>702-30000207</v>
          </cell>
          <cell r="C102" t="str">
            <v>CONSTRUCTORA NACIONAL, S.A. (GUATEMALA)</v>
          </cell>
          <cell r="D102">
            <v>308390</v>
          </cell>
          <cell r="F102" t="str">
            <v>GENTRAC</v>
          </cell>
          <cell r="G102" t="str">
            <v>CUSTOMER - RETAIL</v>
          </cell>
          <cell r="H102" t="str">
            <v>CUSTOMER - RETAIL</v>
          </cell>
          <cell r="I102" t="str">
            <v>REGULAR</v>
          </cell>
          <cell r="J102" t="str">
            <v>REGULAR</v>
          </cell>
          <cell r="K102" t="str">
            <v>USD</v>
          </cell>
          <cell r="L102">
            <v>117865.3</v>
          </cell>
          <cell r="M102">
            <v>117865.3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 t="str">
            <v>1-30</v>
          </cell>
          <cell r="T102" t="str">
            <v>GUATEMALA</v>
          </cell>
        </row>
        <row r="103">
          <cell r="B103" t="str">
            <v>702-30000208</v>
          </cell>
          <cell r="C103" t="str">
            <v>CONSTRUCTORA NACIONAL, S.A. (GUATEMALA)</v>
          </cell>
          <cell r="D103">
            <v>308390</v>
          </cell>
          <cell r="F103" t="str">
            <v>GENTRAC</v>
          </cell>
          <cell r="G103" t="str">
            <v>CUSTOMER - RETAIL</v>
          </cell>
          <cell r="H103" t="str">
            <v>CUSTOMER - RETAIL</v>
          </cell>
          <cell r="I103" t="str">
            <v>REGULAR</v>
          </cell>
          <cell r="J103" t="str">
            <v>REGULAR</v>
          </cell>
          <cell r="K103" t="str">
            <v>USD</v>
          </cell>
          <cell r="L103">
            <v>45332.84</v>
          </cell>
          <cell r="M103">
            <v>45332.84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 t="str">
            <v>1-30</v>
          </cell>
          <cell r="T103" t="str">
            <v>GUATEMALA</v>
          </cell>
        </row>
        <row r="104">
          <cell r="B104" t="str">
            <v>702-30000209</v>
          </cell>
          <cell r="C104" t="str">
            <v>CONSTRUCTORA NACIONAL, S.A. (GUATEMALA)</v>
          </cell>
          <cell r="D104">
            <v>308390</v>
          </cell>
          <cell r="F104" t="str">
            <v>GENTRAC</v>
          </cell>
          <cell r="G104" t="str">
            <v>CUSTOMER - RETAIL</v>
          </cell>
          <cell r="H104" t="str">
            <v>CUSTOMER - RETAIL</v>
          </cell>
          <cell r="I104" t="str">
            <v>REGULAR</v>
          </cell>
          <cell r="J104" t="str">
            <v>REGULAR</v>
          </cell>
          <cell r="K104" t="str">
            <v>USD</v>
          </cell>
          <cell r="L104">
            <v>117865.28</v>
          </cell>
          <cell r="M104">
            <v>117865.28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 t="str">
            <v>1-30</v>
          </cell>
          <cell r="T104" t="str">
            <v>GUATEMALA</v>
          </cell>
        </row>
        <row r="105">
          <cell r="B105" t="str">
            <v>702-30000210</v>
          </cell>
          <cell r="C105" t="str">
            <v>CONSTRUCTORA NACIONAL, S.A. (GUATEMALA)</v>
          </cell>
          <cell r="D105">
            <v>308390</v>
          </cell>
          <cell r="F105" t="str">
            <v>GENTRAC</v>
          </cell>
          <cell r="G105" t="str">
            <v>CUSTOMER - RETAIL</v>
          </cell>
          <cell r="H105" t="str">
            <v>CUSTOMER - RETAIL</v>
          </cell>
          <cell r="I105" t="str">
            <v>REGULAR</v>
          </cell>
          <cell r="J105" t="str">
            <v>REGULAR</v>
          </cell>
          <cell r="K105" t="str">
            <v>USD</v>
          </cell>
          <cell r="L105">
            <v>100970.71</v>
          </cell>
          <cell r="M105">
            <v>100970.71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 t="str">
            <v>1-30</v>
          </cell>
          <cell r="T105" t="str">
            <v>GUATEMALA</v>
          </cell>
        </row>
        <row r="106">
          <cell r="B106" t="str">
            <v>702-30000211</v>
          </cell>
          <cell r="C106" t="str">
            <v>CONSTRUCTORA NACIONAL, S.A. (GUATEMALA)</v>
          </cell>
          <cell r="D106">
            <v>308390</v>
          </cell>
          <cell r="F106" t="str">
            <v>GENTRAC</v>
          </cell>
          <cell r="G106" t="str">
            <v>CUSTOMER - RETAIL</v>
          </cell>
          <cell r="H106" t="str">
            <v>CUSTOMER - RETAIL</v>
          </cell>
          <cell r="I106" t="str">
            <v>REGULAR</v>
          </cell>
          <cell r="J106" t="str">
            <v>REGULAR</v>
          </cell>
          <cell r="K106" t="str">
            <v>USD</v>
          </cell>
          <cell r="L106">
            <v>45332.82</v>
          </cell>
          <cell r="M106">
            <v>45332.82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 t="str">
            <v>1-30</v>
          </cell>
          <cell r="T106" t="str">
            <v>GUATEMALA</v>
          </cell>
        </row>
        <row r="107">
          <cell r="B107" t="str">
            <v>702-30000212</v>
          </cell>
          <cell r="C107" t="str">
            <v>CONSTRUCTORA NACIONAL, S.A. (GUATEMALA)</v>
          </cell>
          <cell r="D107">
            <v>308390</v>
          </cell>
          <cell r="F107" t="str">
            <v>GENTRAC</v>
          </cell>
          <cell r="G107" t="str">
            <v>CUSTOMER - RETAIL</v>
          </cell>
          <cell r="H107" t="str">
            <v>CUSTOMER - RETAIL</v>
          </cell>
          <cell r="I107" t="str">
            <v>REGULAR</v>
          </cell>
          <cell r="J107" t="str">
            <v>REGULAR</v>
          </cell>
          <cell r="K107" t="str">
            <v>USD</v>
          </cell>
          <cell r="L107">
            <v>117865.3</v>
          </cell>
          <cell r="M107">
            <v>117865.3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 t="str">
            <v>1-30</v>
          </cell>
          <cell r="T107" t="str">
            <v>GUATEMALA</v>
          </cell>
        </row>
        <row r="108">
          <cell r="B108" t="str">
            <v>702-30000213</v>
          </cell>
          <cell r="C108" t="str">
            <v>CONSTRUCTORA NACIONAL, S.A. (GUATEMALA)</v>
          </cell>
          <cell r="D108">
            <v>308390</v>
          </cell>
          <cell r="F108" t="str">
            <v>GENTRAC</v>
          </cell>
          <cell r="G108" t="str">
            <v>CUSTOMER - RETAIL</v>
          </cell>
          <cell r="H108" t="str">
            <v>CUSTOMER - RETAIL</v>
          </cell>
          <cell r="I108" t="str">
            <v>REGULAR</v>
          </cell>
          <cell r="J108" t="str">
            <v>REGULAR</v>
          </cell>
          <cell r="K108" t="str">
            <v>USD</v>
          </cell>
          <cell r="L108">
            <v>100970.71</v>
          </cell>
          <cell r="M108">
            <v>100970.71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 t="str">
            <v>1-30</v>
          </cell>
          <cell r="T108" t="str">
            <v>GUATEMALA</v>
          </cell>
        </row>
        <row r="109">
          <cell r="B109" t="str">
            <v>702-30000214</v>
          </cell>
          <cell r="C109" t="str">
            <v>CONSTRUCTORA NACIONAL, S.A. (GUATEMALA)</v>
          </cell>
          <cell r="D109">
            <v>308390</v>
          </cell>
          <cell r="F109" t="str">
            <v>GENTRAC</v>
          </cell>
          <cell r="G109" t="str">
            <v>CUSTOMER - RETAIL</v>
          </cell>
          <cell r="H109" t="str">
            <v>CUSTOMER - RETAIL</v>
          </cell>
          <cell r="I109" t="str">
            <v>REGULAR</v>
          </cell>
          <cell r="J109" t="str">
            <v>REGULAR</v>
          </cell>
          <cell r="K109" t="str">
            <v>USD</v>
          </cell>
          <cell r="L109">
            <v>45332.82</v>
          </cell>
          <cell r="M109">
            <v>45332.82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 t="str">
            <v>1-30</v>
          </cell>
          <cell r="T109" t="str">
            <v>GUATEMALA</v>
          </cell>
        </row>
        <row r="110">
          <cell r="B110" t="str">
            <v>702-30000215</v>
          </cell>
          <cell r="C110" t="str">
            <v>CONSTRUCTORA NACIONAL, S.A. (GUATEMALA)</v>
          </cell>
          <cell r="D110">
            <v>308390</v>
          </cell>
          <cell r="F110" t="str">
            <v>GENTRAC</v>
          </cell>
          <cell r="G110" t="str">
            <v>CUSTOMER - RETAIL</v>
          </cell>
          <cell r="H110" t="str">
            <v>CUSTOMER - RETAIL</v>
          </cell>
          <cell r="I110" t="str">
            <v>REGULAR</v>
          </cell>
          <cell r="J110" t="str">
            <v>REGULAR</v>
          </cell>
          <cell r="K110" t="str">
            <v>USD</v>
          </cell>
          <cell r="L110">
            <v>131877.26999999999</v>
          </cell>
          <cell r="M110">
            <v>131877.26999999999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 t="str">
            <v>1-30</v>
          </cell>
          <cell r="T110" t="str">
            <v>GUATEMALA</v>
          </cell>
        </row>
        <row r="111">
          <cell r="B111" t="str">
            <v>702-30000216</v>
          </cell>
          <cell r="C111" t="str">
            <v>CONSTRUCTORA NACIONAL, S.A. (GUATEMALA)</v>
          </cell>
          <cell r="D111">
            <v>308390</v>
          </cell>
          <cell r="F111" t="str">
            <v>GENTRAC</v>
          </cell>
          <cell r="G111" t="str">
            <v>CUSTOMER - RETAIL</v>
          </cell>
          <cell r="H111" t="str">
            <v>CUSTOMER - RETAIL</v>
          </cell>
          <cell r="I111" t="str">
            <v>REGULAR</v>
          </cell>
          <cell r="J111" t="str">
            <v>REGULAR</v>
          </cell>
          <cell r="K111" t="str">
            <v>USD</v>
          </cell>
          <cell r="L111">
            <v>100968.56</v>
          </cell>
          <cell r="M111">
            <v>100968.56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 t="str">
            <v>1-30</v>
          </cell>
          <cell r="T111" t="str">
            <v>GUATEMALA</v>
          </cell>
        </row>
        <row r="112">
          <cell r="B112" t="str">
            <v>702-30000217</v>
          </cell>
          <cell r="C112" t="str">
            <v>CONSTRUCTORA NACIONAL, S.A. (GUATEMALA)</v>
          </cell>
          <cell r="D112">
            <v>308390</v>
          </cell>
          <cell r="F112" t="str">
            <v>GENTRAC</v>
          </cell>
          <cell r="G112" t="str">
            <v>CUSTOMER - RETAIL</v>
          </cell>
          <cell r="H112" t="str">
            <v>CUSTOMER - RETAIL</v>
          </cell>
          <cell r="I112" t="str">
            <v>REGULAR</v>
          </cell>
          <cell r="J112" t="str">
            <v>REGULAR</v>
          </cell>
          <cell r="K112" t="str">
            <v>USD</v>
          </cell>
          <cell r="L112">
            <v>21268.87</v>
          </cell>
          <cell r="M112">
            <v>21268.87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 t="str">
            <v>1-30</v>
          </cell>
          <cell r="T112" t="str">
            <v>GUATEMALA</v>
          </cell>
        </row>
        <row r="113">
          <cell r="B113" t="str">
            <v>702-30000218</v>
          </cell>
          <cell r="C113" t="str">
            <v>CONSTRUCTORA NACIONAL, S.A. (GUATEMALA)</v>
          </cell>
          <cell r="D113">
            <v>308390</v>
          </cell>
          <cell r="F113" t="str">
            <v>GENTRAC</v>
          </cell>
          <cell r="G113" t="str">
            <v>CUSTOMER - RETAIL</v>
          </cell>
          <cell r="H113" t="str">
            <v>CUSTOMER - RETAIL</v>
          </cell>
          <cell r="I113" t="str">
            <v>REGULAR</v>
          </cell>
          <cell r="J113" t="str">
            <v>REGULAR</v>
          </cell>
          <cell r="K113" t="str">
            <v>USD</v>
          </cell>
          <cell r="L113">
            <v>131877.26999999999</v>
          </cell>
          <cell r="M113">
            <v>131877.26999999999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1-30</v>
          </cell>
          <cell r="T113" t="str">
            <v>GUATEMALA</v>
          </cell>
        </row>
        <row r="114">
          <cell r="B114" t="str">
            <v>702-30000219</v>
          </cell>
          <cell r="C114" t="str">
            <v>CONSTRUCTORA NACIONAL, S.A. (GUATEMALA)</v>
          </cell>
          <cell r="D114">
            <v>308390</v>
          </cell>
          <cell r="F114" t="str">
            <v>GENTRAC</v>
          </cell>
          <cell r="G114" t="str">
            <v>CUSTOMER - RETAIL</v>
          </cell>
          <cell r="H114" t="str">
            <v>CUSTOMER - RETAIL</v>
          </cell>
          <cell r="I114" t="str">
            <v>REGULAR</v>
          </cell>
          <cell r="J114" t="str">
            <v>REGULAR</v>
          </cell>
          <cell r="K114" t="str">
            <v>USD</v>
          </cell>
          <cell r="L114">
            <v>131877.26999999999</v>
          </cell>
          <cell r="M114">
            <v>131877.26999999999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1-30</v>
          </cell>
          <cell r="T114" t="str">
            <v>GUATEMALA</v>
          </cell>
        </row>
        <row r="115">
          <cell r="B115" t="str">
            <v>702-30000220</v>
          </cell>
          <cell r="C115" t="str">
            <v>CONSTRUCTORA NACIONAL, S.A. (GUATEMALA)</v>
          </cell>
          <cell r="D115">
            <v>308390</v>
          </cell>
          <cell r="F115" t="str">
            <v>GENTRAC</v>
          </cell>
          <cell r="G115" t="str">
            <v>CUSTOMER - RETAIL</v>
          </cell>
          <cell r="H115" t="str">
            <v>CUSTOMER - RETAIL</v>
          </cell>
          <cell r="I115" t="str">
            <v>REGULAR</v>
          </cell>
          <cell r="J115" t="str">
            <v>REGULAR</v>
          </cell>
          <cell r="K115" t="str">
            <v>USD</v>
          </cell>
          <cell r="L115">
            <v>131877.26999999999</v>
          </cell>
          <cell r="M115">
            <v>131877.26999999999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1-30</v>
          </cell>
          <cell r="T115" t="str">
            <v>GUATEMALA</v>
          </cell>
        </row>
        <row r="116">
          <cell r="B116" t="str">
            <v>702-30000223</v>
          </cell>
          <cell r="C116" t="str">
            <v>KHOURY INDUSTRIAL, S.A.</v>
          </cell>
          <cell r="D116">
            <v>314395</v>
          </cell>
          <cell r="F116" t="str">
            <v>IMCA</v>
          </cell>
          <cell r="G116" t="str">
            <v>CUSTOMER - RETAIL</v>
          </cell>
          <cell r="H116" t="str">
            <v>CUSTOMER - RETAIL</v>
          </cell>
          <cell r="I116" t="str">
            <v>REGULAR</v>
          </cell>
          <cell r="J116" t="str">
            <v>REGULAR</v>
          </cell>
          <cell r="K116" t="str">
            <v>USD</v>
          </cell>
          <cell r="L116">
            <v>114992.16</v>
          </cell>
          <cell r="M116">
            <v>114992.16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1-30</v>
          </cell>
          <cell r="T116" t="str">
            <v>REPUBLICA DOMINICANA</v>
          </cell>
        </row>
        <row r="117">
          <cell r="B117" t="str">
            <v>702-30000224</v>
          </cell>
          <cell r="C117" t="str">
            <v>KHOURY INDUSTRIAL, S.A.</v>
          </cell>
          <cell r="D117">
            <v>314395</v>
          </cell>
          <cell r="F117" t="str">
            <v>IMCA</v>
          </cell>
          <cell r="G117" t="str">
            <v>CUSTOMER - RETAIL</v>
          </cell>
          <cell r="H117" t="str">
            <v>CUSTOMER - RETAIL</v>
          </cell>
          <cell r="I117" t="str">
            <v>REGULAR</v>
          </cell>
          <cell r="J117" t="str">
            <v>REGULAR</v>
          </cell>
          <cell r="K117" t="str">
            <v>USD</v>
          </cell>
          <cell r="L117">
            <v>115691.27</v>
          </cell>
          <cell r="M117">
            <v>115691.27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1-30</v>
          </cell>
          <cell r="T117" t="str">
            <v>REPUBLICA DOMINICANA</v>
          </cell>
        </row>
        <row r="118">
          <cell r="B118" t="str">
            <v>702-30000225-079</v>
          </cell>
          <cell r="C118" t="str">
            <v>OPERADORA CICSA, S.A. DE C.V.</v>
          </cell>
          <cell r="D118">
            <v>319934</v>
          </cell>
          <cell r="F118" t="str">
            <v>MADISA SUR</v>
          </cell>
          <cell r="G118" t="str">
            <v>OP LEASE - CUSTOMER</v>
          </cell>
          <cell r="H118" t="str">
            <v>OP LEASE - CUSTOMER</v>
          </cell>
          <cell r="I118" t="str">
            <v>REGULAR</v>
          </cell>
          <cell r="J118" t="str">
            <v>REGULAR</v>
          </cell>
          <cell r="K118" t="str">
            <v>USD</v>
          </cell>
          <cell r="L118">
            <v>116397.17</v>
          </cell>
          <cell r="M118">
            <v>116397.17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1-30</v>
          </cell>
          <cell r="T118" t="str">
            <v>MEXICO</v>
          </cell>
        </row>
        <row r="119">
          <cell r="B119" t="str">
            <v>702-30000225-080</v>
          </cell>
          <cell r="C119" t="str">
            <v>OPERADORA CICSA, S.A. DE C.V.</v>
          </cell>
          <cell r="D119">
            <v>319934</v>
          </cell>
          <cell r="F119" t="str">
            <v>MADISA SUR</v>
          </cell>
          <cell r="G119" t="str">
            <v>OP LEASE - CUSTOMER</v>
          </cell>
          <cell r="H119" t="str">
            <v>OP LEASE - CUSTOMER</v>
          </cell>
          <cell r="I119" t="str">
            <v>REGULAR</v>
          </cell>
          <cell r="J119" t="str">
            <v>REGULAR</v>
          </cell>
          <cell r="K119" t="str">
            <v>USD</v>
          </cell>
          <cell r="L119">
            <v>72728.3</v>
          </cell>
          <cell r="M119">
            <v>72728.3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1-30</v>
          </cell>
          <cell r="T119" t="str">
            <v>MEXICO</v>
          </cell>
        </row>
        <row r="120">
          <cell r="B120" t="str">
            <v>702-30000225-090</v>
          </cell>
          <cell r="C120" t="str">
            <v>OPERADORA CICSA, S.A. DE C.V.</v>
          </cell>
          <cell r="D120">
            <v>319934</v>
          </cell>
          <cell r="F120" t="str">
            <v>MADISA SUR</v>
          </cell>
          <cell r="G120" t="str">
            <v>OP LEASE - CUSTOMER</v>
          </cell>
          <cell r="H120" t="str">
            <v>OP LEASE - CUSTOMER</v>
          </cell>
          <cell r="I120" t="str">
            <v>REGULAR</v>
          </cell>
          <cell r="J120" t="str">
            <v>REGULAR</v>
          </cell>
          <cell r="K120" t="str">
            <v>USD</v>
          </cell>
          <cell r="L120">
            <v>106984.5</v>
          </cell>
          <cell r="M120">
            <v>106984.5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1-30</v>
          </cell>
          <cell r="T120" t="str">
            <v>MEXICO</v>
          </cell>
        </row>
        <row r="121">
          <cell r="B121" t="str">
            <v>702-30000225-091</v>
          </cell>
          <cell r="C121" t="str">
            <v>OPERADORA CICSA, S.A. DE C.V.</v>
          </cell>
          <cell r="D121">
            <v>319934</v>
          </cell>
          <cell r="F121" t="str">
            <v>MADISA SUR</v>
          </cell>
          <cell r="G121" t="str">
            <v>OP LEASE - CUSTOMER</v>
          </cell>
          <cell r="H121" t="str">
            <v>OP LEASE - CUSTOMER</v>
          </cell>
          <cell r="I121" t="str">
            <v>REGULAR</v>
          </cell>
          <cell r="J121" t="str">
            <v>REGULAR</v>
          </cell>
          <cell r="K121" t="str">
            <v>USD</v>
          </cell>
          <cell r="L121">
            <v>115276</v>
          </cell>
          <cell r="M121">
            <v>115276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1-30</v>
          </cell>
          <cell r="T121" t="str">
            <v>MEXICO</v>
          </cell>
        </row>
        <row r="122">
          <cell r="B122" t="str">
            <v>702-30000225-092</v>
          </cell>
          <cell r="C122" t="str">
            <v>OPERADORA CICSA, S.A. DE C.V.</v>
          </cell>
          <cell r="D122">
            <v>319934</v>
          </cell>
          <cell r="F122" t="str">
            <v>MADISA SUR</v>
          </cell>
          <cell r="G122" t="str">
            <v>OP LEASE - CUSTOMER</v>
          </cell>
          <cell r="H122" t="str">
            <v>OP LEASE - CUSTOMER</v>
          </cell>
          <cell r="I122" t="str">
            <v>REGULAR</v>
          </cell>
          <cell r="J122" t="str">
            <v>REGULAR</v>
          </cell>
          <cell r="K122" t="str">
            <v>USD</v>
          </cell>
          <cell r="L122">
            <v>379200</v>
          </cell>
          <cell r="M122">
            <v>379200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 t="str">
            <v>1-30</v>
          </cell>
          <cell r="T122" t="str">
            <v>MEXICO</v>
          </cell>
        </row>
        <row r="123">
          <cell r="B123" t="str">
            <v>702-30000225-093</v>
          </cell>
          <cell r="C123" t="str">
            <v>OPERADORA CICSA, S.A. DE C.V.</v>
          </cell>
          <cell r="D123">
            <v>319934</v>
          </cell>
          <cell r="F123" t="str">
            <v>MADISA SUR</v>
          </cell>
          <cell r="G123" t="str">
            <v>OP LEASE - CUSTOMER</v>
          </cell>
          <cell r="H123" t="str">
            <v>OP LEASE - CUSTOMER</v>
          </cell>
          <cell r="I123" t="str">
            <v>REGULAR</v>
          </cell>
          <cell r="J123" t="str">
            <v>REGULAR</v>
          </cell>
          <cell r="K123" t="str">
            <v>USD</v>
          </cell>
          <cell r="L123">
            <v>522500</v>
          </cell>
          <cell r="M123">
            <v>522500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 t="str">
            <v>1-30</v>
          </cell>
          <cell r="T123" t="str">
            <v>MEXICO</v>
          </cell>
        </row>
        <row r="124">
          <cell r="B124" t="str">
            <v>702-30000225-094</v>
          </cell>
          <cell r="C124" t="str">
            <v>OPERADORA CICSA, S.A. DE C.V.</v>
          </cell>
          <cell r="D124">
            <v>319934</v>
          </cell>
          <cell r="F124" t="str">
            <v>MADISA SUR</v>
          </cell>
          <cell r="G124" t="str">
            <v>OP LEASE - CUSTOMER</v>
          </cell>
          <cell r="H124" t="str">
            <v>OP LEASE - CUSTOMER</v>
          </cell>
          <cell r="I124" t="str">
            <v>REGULAR</v>
          </cell>
          <cell r="J124" t="str">
            <v>REGULAR</v>
          </cell>
          <cell r="K124" t="str">
            <v>USD</v>
          </cell>
          <cell r="L124">
            <v>434941.5</v>
          </cell>
          <cell r="M124">
            <v>434941.5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 t="str">
            <v>1-30</v>
          </cell>
          <cell r="T124" t="str">
            <v>MEXICO</v>
          </cell>
        </row>
        <row r="125">
          <cell r="B125" t="str">
            <v>702-30000225-095</v>
          </cell>
          <cell r="C125" t="str">
            <v>OPERADORA CICSA, S.A. DE C.V.</v>
          </cell>
          <cell r="D125">
            <v>319934</v>
          </cell>
          <cell r="F125" t="str">
            <v>MADISA SUR</v>
          </cell>
          <cell r="G125" t="str">
            <v>OP LEASE - CUSTOMER</v>
          </cell>
          <cell r="H125" t="str">
            <v>OP LEASE - CUSTOMER</v>
          </cell>
          <cell r="I125" t="str">
            <v>REGULAR</v>
          </cell>
          <cell r="J125" t="str">
            <v>REGULAR</v>
          </cell>
          <cell r="K125" t="str">
            <v>USD</v>
          </cell>
          <cell r="L125">
            <v>11840</v>
          </cell>
          <cell r="M125">
            <v>11840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1-30</v>
          </cell>
          <cell r="T125" t="str">
            <v>MEXICO</v>
          </cell>
        </row>
        <row r="126">
          <cell r="B126" t="str">
            <v>702-30000225-096</v>
          </cell>
          <cell r="C126" t="str">
            <v>OPERADORA CICSA, S.A. DE C.V.</v>
          </cell>
          <cell r="D126">
            <v>319934</v>
          </cell>
          <cell r="F126" t="str">
            <v>MADISA SUR</v>
          </cell>
          <cell r="G126" t="str">
            <v>OP LEASE - CUSTOMER</v>
          </cell>
          <cell r="H126" t="str">
            <v>OP LEASE - CUSTOMER</v>
          </cell>
          <cell r="I126" t="str">
            <v>REGULAR</v>
          </cell>
          <cell r="J126" t="str">
            <v>REGULAR</v>
          </cell>
          <cell r="K126" t="str">
            <v>USD</v>
          </cell>
          <cell r="L126">
            <v>13900</v>
          </cell>
          <cell r="M126">
            <v>13900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1-30</v>
          </cell>
          <cell r="T126" t="str">
            <v>MEXICO</v>
          </cell>
        </row>
        <row r="127">
          <cell r="B127" t="str">
            <v>702-30000225-100</v>
          </cell>
          <cell r="C127" t="str">
            <v>OPERADORA CICSA, S.A. DE C.V.</v>
          </cell>
          <cell r="D127">
            <v>319934</v>
          </cell>
          <cell r="F127" t="str">
            <v>MADISA SUR</v>
          </cell>
          <cell r="G127" t="str">
            <v>OP LEASE - CUSTOMER</v>
          </cell>
          <cell r="H127" t="str">
            <v>OP LEASE - CUSTOMER</v>
          </cell>
          <cell r="I127" t="str">
            <v>REGULAR</v>
          </cell>
          <cell r="J127" t="str">
            <v>REGULAR</v>
          </cell>
          <cell r="K127" t="str">
            <v>USD</v>
          </cell>
          <cell r="L127">
            <v>35500</v>
          </cell>
          <cell r="M127">
            <v>35500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1-30</v>
          </cell>
          <cell r="T127" t="str">
            <v>MEXICO</v>
          </cell>
        </row>
        <row r="128">
          <cell r="B128" t="str">
            <v>702-30000225-101</v>
          </cell>
          <cell r="C128" t="str">
            <v>OPERADORA CICSA, S.A. DE C.V.</v>
          </cell>
          <cell r="D128">
            <v>319934</v>
          </cell>
          <cell r="F128" t="str">
            <v>MADISA SUR</v>
          </cell>
          <cell r="G128" t="str">
            <v>OP LEASE - CUSTOMER</v>
          </cell>
          <cell r="H128" t="str">
            <v>OP LEASE - CUSTOMER</v>
          </cell>
          <cell r="I128" t="str">
            <v>REGULAR</v>
          </cell>
          <cell r="J128" t="str">
            <v>REGULAR</v>
          </cell>
          <cell r="K128" t="str">
            <v>USD</v>
          </cell>
          <cell r="L128">
            <v>36700</v>
          </cell>
          <cell r="M128">
            <v>36700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1-30</v>
          </cell>
          <cell r="T128" t="str">
            <v>MEXICO</v>
          </cell>
        </row>
        <row r="129">
          <cell r="B129" t="str">
            <v>702-30000225-102</v>
          </cell>
          <cell r="C129" t="str">
            <v>OPERADORA CICSA, S.A. DE C.V.</v>
          </cell>
          <cell r="D129">
            <v>319934</v>
          </cell>
          <cell r="F129" t="str">
            <v>MADISA SUR</v>
          </cell>
          <cell r="G129" t="str">
            <v>OP LEASE - CUSTOMER</v>
          </cell>
          <cell r="H129" t="str">
            <v>OP LEASE - CUSTOMER</v>
          </cell>
          <cell r="I129" t="str">
            <v>REGULAR</v>
          </cell>
          <cell r="J129" t="str">
            <v>REGULAR</v>
          </cell>
          <cell r="K129" t="str">
            <v>USD</v>
          </cell>
          <cell r="L129">
            <v>101200</v>
          </cell>
          <cell r="M129">
            <v>101200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 t="str">
            <v>1-30</v>
          </cell>
          <cell r="T129" t="str">
            <v>MEXICO</v>
          </cell>
        </row>
        <row r="130">
          <cell r="B130" t="str">
            <v>702-30000225-103</v>
          </cell>
          <cell r="C130" t="str">
            <v>OPERADORA CICSA, S.A. DE C.V.</v>
          </cell>
          <cell r="D130">
            <v>319934</v>
          </cell>
          <cell r="F130" t="str">
            <v>MADISA SUR</v>
          </cell>
          <cell r="G130" t="str">
            <v>OP LEASE - CUSTOMER</v>
          </cell>
          <cell r="H130" t="str">
            <v>OP LEASE - CUSTOMER</v>
          </cell>
          <cell r="I130" t="str">
            <v>REGULAR</v>
          </cell>
          <cell r="J130" t="str">
            <v>REGULAR</v>
          </cell>
          <cell r="K130" t="str">
            <v>USD</v>
          </cell>
          <cell r="L130">
            <v>207825</v>
          </cell>
          <cell r="M130">
            <v>207825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 t="str">
            <v>1-30</v>
          </cell>
          <cell r="T130" t="str">
            <v>MEXICO</v>
          </cell>
        </row>
        <row r="131">
          <cell r="B131" t="str">
            <v>702-30000225-104</v>
          </cell>
          <cell r="C131" t="str">
            <v>OPERADORA CICSA, S.A. DE C.V.</v>
          </cell>
          <cell r="D131">
            <v>319934</v>
          </cell>
          <cell r="F131" t="str">
            <v>MADISA SUR</v>
          </cell>
          <cell r="G131" t="str">
            <v>OP LEASE - CUSTOMER</v>
          </cell>
          <cell r="H131" t="str">
            <v>OP LEASE - CUSTOMER</v>
          </cell>
          <cell r="I131" t="str">
            <v>REGULAR</v>
          </cell>
          <cell r="J131" t="str">
            <v>REGULAR</v>
          </cell>
          <cell r="K131" t="str">
            <v>USD</v>
          </cell>
          <cell r="L131">
            <v>130390</v>
          </cell>
          <cell r="M131">
            <v>130390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 t="str">
            <v>1-30</v>
          </cell>
          <cell r="T131" t="str">
            <v>MEXICO</v>
          </cell>
        </row>
        <row r="132">
          <cell r="B132" t="str">
            <v>702-30000225-106</v>
          </cell>
          <cell r="C132" t="str">
            <v>OPERADORA CICSA, S.A. DE C.V.</v>
          </cell>
          <cell r="D132">
            <v>319934</v>
          </cell>
          <cell r="F132" t="str">
            <v>MADISA SUR</v>
          </cell>
          <cell r="G132" t="str">
            <v>OP LEASE - CUSTOMER</v>
          </cell>
          <cell r="H132" t="str">
            <v>OP LEASE - CUSTOMER</v>
          </cell>
          <cell r="I132" t="str">
            <v>REGULAR</v>
          </cell>
          <cell r="J132" t="str">
            <v>REGULAR</v>
          </cell>
          <cell r="K132" t="str">
            <v>USD</v>
          </cell>
          <cell r="L132">
            <v>209400.33</v>
          </cell>
          <cell r="M132">
            <v>209400.33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 t="str">
            <v>1-30</v>
          </cell>
          <cell r="T132" t="str">
            <v>MEXICO</v>
          </cell>
        </row>
        <row r="133">
          <cell r="B133" t="str">
            <v>702-30000225-107</v>
          </cell>
          <cell r="C133" t="str">
            <v>OPERADORA CICSA, S.A. DE C.V.</v>
          </cell>
          <cell r="D133">
            <v>319934</v>
          </cell>
          <cell r="F133" t="str">
            <v>MADISA SUR</v>
          </cell>
          <cell r="G133" t="str">
            <v>OP LEASE - CUSTOMER</v>
          </cell>
          <cell r="H133" t="str">
            <v>OP LEASE - CUSTOMER</v>
          </cell>
          <cell r="I133" t="str">
            <v>REGULAR</v>
          </cell>
          <cell r="J133" t="str">
            <v>REGULAR</v>
          </cell>
          <cell r="K133" t="str">
            <v>USD</v>
          </cell>
          <cell r="L133">
            <v>124600</v>
          </cell>
          <cell r="M133">
            <v>124600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 t="str">
            <v>1-30</v>
          </cell>
          <cell r="T133" t="str">
            <v>MEXICO</v>
          </cell>
        </row>
        <row r="134">
          <cell r="B134" t="str">
            <v>702-30000225-108</v>
          </cell>
          <cell r="C134" t="str">
            <v>OPERADORA CICSA, S.A. DE C.V.</v>
          </cell>
          <cell r="D134">
            <v>319934</v>
          </cell>
          <cell r="F134" t="str">
            <v>MADISA SUR</v>
          </cell>
          <cell r="G134" t="str">
            <v>OP LEASE - CUSTOMER</v>
          </cell>
          <cell r="H134" t="str">
            <v>OP LEASE - CUSTOMER</v>
          </cell>
          <cell r="I134" t="str">
            <v>REGULAR</v>
          </cell>
          <cell r="J134" t="str">
            <v>REGULAR</v>
          </cell>
          <cell r="K134" t="str">
            <v>USD</v>
          </cell>
          <cell r="L134">
            <v>415650</v>
          </cell>
          <cell r="M134">
            <v>415650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 t="str">
            <v>1-30</v>
          </cell>
          <cell r="T134" t="str">
            <v>MEXICO</v>
          </cell>
        </row>
        <row r="135">
          <cell r="B135" t="str">
            <v>702-30000225-111</v>
          </cell>
          <cell r="C135" t="str">
            <v>OPERADORA CICSA, S.A. DE C.V.</v>
          </cell>
          <cell r="D135">
            <v>319934</v>
          </cell>
          <cell r="F135" t="str">
            <v>MADISA SUR</v>
          </cell>
          <cell r="G135" t="str">
            <v>OP LEASE - CUSTOMER</v>
          </cell>
          <cell r="H135" t="str">
            <v>OP LEASE - CUSTOMER</v>
          </cell>
          <cell r="I135" t="str">
            <v>REGULAR</v>
          </cell>
          <cell r="J135" t="str">
            <v>REGULAR</v>
          </cell>
          <cell r="K135" t="str">
            <v>USD</v>
          </cell>
          <cell r="L135">
            <v>130390</v>
          </cell>
          <cell r="M135">
            <v>130390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 t="str">
            <v>1-30</v>
          </cell>
          <cell r="T135" t="str">
            <v>MEXICO</v>
          </cell>
        </row>
        <row r="136">
          <cell r="B136" t="str">
            <v>702-30000225-113</v>
          </cell>
          <cell r="C136" t="str">
            <v>OPERADORA CICSA, S.A. DE C.V.</v>
          </cell>
          <cell r="D136">
            <v>319934</v>
          </cell>
          <cell r="F136" t="str">
            <v>MADISA SUR</v>
          </cell>
          <cell r="G136" t="str">
            <v>OP LEASE - CUSTOMER</v>
          </cell>
          <cell r="H136" t="str">
            <v>OP LEASE - CUSTOMER</v>
          </cell>
          <cell r="I136" t="str">
            <v>REGULAR</v>
          </cell>
          <cell r="J136" t="str">
            <v>REGULAR</v>
          </cell>
          <cell r="K136" t="str">
            <v>USD</v>
          </cell>
          <cell r="L136">
            <v>12393</v>
          </cell>
          <cell r="M136">
            <v>12393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 t="str">
            <v>1-30</v>
          </cell>
          <cell r="T136" t="str">
            <v>MEXICO</v>
          </cell>
        </row>
        <row r="137">
          <cell r="B137" t="str">
            <v>702-30000225-114</v>
          </cell>
          <cell r="C137" t="str">
            <v>OPERADORA CICSA, S.A. DE C.V.</v>
          </cell>
          <cell r="D137">
            <v>319934</v>
          </cell>
          <cell r="F137" t="str">
            <v>MADISA SUR</v>
          </cell>
          <cell r="G137" t="str">
            <v>OP LEASE - CUSTOMER</v>
          </cell>
          <cell r="H137" t="str">
            <v>OP LEASE - CUSTOMER</v>
          </cell>
          <cell r="I137" t="str">
            <v>REGULAR</v>
          </cell>
          <cell r="J137" t="str">
            <v>REGULAR</v>
          </cell>
          <cell r="K137" t="str">
            <v>USD</v>
          </cell>
          <cell r="L137">
            <v>623475</v>
          </cell>
          <cell r="M137">
            <v>623475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 t="str">
            <v>1-30</v>
          </cell>
          <cell r="T137" t="str">
            <v>MEXICO</v>
          </cell>
        </row>
        <row r="138">
          <cell r="B138" t="str">
            <v>702-30000225-116</v>
          </cell>
          <cell r="C138" t="str">
            <v>OPERADORA CICSA, S.A. DE C.V.</v>
          </cell>
          <cell r="D138">
            <v>319934</v>
          </cell>
          <cell r="F138" t="str">
            <v>MADISA SUR</v>
          </cell>
          <cell r="G138" t="str">
            <v>OP LEASE - CUSTOMER</v>
          </cell>
          <cell r="H138" t="str">
            <v>OP LEASE - CUSTOMER</v>
          </cell>
          <cell r="I138" t="str">
            <v>REGULAR</v>
          </cell>
          <cell r="J138" t="str">
            <v>REGULAR</v>
          </cell>
          <cell r="K138" t="str">
            <v>USD</v>
          </cell>
          <cell r="L138">
            <v>130390</v>
          </cell>
          <cell r="M138">
            <v>130390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 t="str">
            <v>1-30</v>
          </cell>
          <cell r="T138" t="str">
            <v>MEXICO</v>
          </cell>
        </row>
        <row r="139">
          <cell r="B139" t="str">
            <v>702-30000225-120</v>
          </cell>
          <cell r="C139" t="str">
            <v>OPERADORA CICSA, S.A. DE C.V.</v>
          </cell>
          <cell r="D139">
            <v>319934</v>
          </cell>
          <cell r="F139" t="str">
            <v>MADISA SUR</v>
          </cell>
          <cell r="G139" t="str">
            <v>OP LEASE - CUSTOMER</v>
          </cell>
          <cell r="H139" t="str">
            <v>OP LEASE - CUSTOMER</v>
          </cell>
          <cell r="I139" t="str">
            <v>REGULAR</v>
          </cell>
          <cell r="J139" t="str">
            <v>REGULAR</v>
          </cell>
          <cell r="K139" t="str">
            <v>USD</v>
          </cell>
          <cell r="L139">
            <v>6305</v>
          </cell>
          <cell r="M139">
            <v>6305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 t="str">
            <v>1-30</v>
          </cell>
          <cell r="T139" t="str">
            <v>MEXICO</v>
          </cell>
        </row>
        <row r="140">
          <cell r="B140" t="str">
            <v>702-30000225-123</v>
          </cell>
          <cell r="C140" t="str">
            <v>OPERADORA CICSA, S.A. DE C.V.</v>
          </cell>
          <cell r="D140">
            <v>319934</v>
          </cell>
          <cell r="F140" t="str">
            <v>MADISA SUR</v>
          </cell>
          <cell r="G140" t="str">
            <v>OP LEASE - CUSTOMER</v>
          </cell>
          <cell r="H140" t="str">
            <v>OP LEASE - CUSTOMER</v>
          </cell>
          <cell r="I140" t="str">
            <v>REGULAR</v>
          </cell>
          <cell r="J140" t="str">
            <v>REGULAR</v>
          </cell>
          <cell r="K140" t="str">
            <v>USD</v>
          </cell>
          <cell r="L140">
            <v>28072.94</v>
          </cell>
          <cell r="M140">
            <v>28072.94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 t="str">
            <v>1-30</v>
          </cell>
          <cell r="T140" t="str">
            <v>MEXICO</v>
          </cell>
        </row>
        <row r="141">
          <cell r="B141" t="str">
            <v>702-30000225-124</v>
          </cell>
          <cell r="C141" t="str">
            <v>OPERADORA CICSA, S.A. DE C.V.</v>
          </cell>
          <cell r="D141">
            <v>319934</v>
          </cell>
          <cell r="F141" t="str">
            <v>MADISA SUR</v>
          </cell>
          <cell r="G141" t="str">
            <v>OP LEASE - CUSTOMER</v>
          </cell>
          <cell r="H141" t="str">
            <v>OP LEASE - CUSTOMER</v>
          </cell>
          <cell r="I141" t="str">
            <v>REGULAR</v>
          </cell>
          <cell r="J141" t="str">
            <v>REGULAR</v>
          </cell>
          <cell r="K141" t="str">
            <v>USD</v>
          </cell>
          <cell r="L141">
            <v>44517.97</v>
          </cell>
          <cell r="M141">
            <v>44517.97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 t="str">
            <v>1-30</v>
          </cell>
          <cell r="T141" t="str">
            <v>MEXICO</v>
          </cell>
        </row>
        <row r="142">
          <cell r="B142" t="str">
            <v>702-30000225-125</v>
          </cell>
          <cell r="C142" t="str">
            <v>OPERADORA CICSA, S.A. DE C.V.</v>
          </cell>
          <cell r="D142">
            <v>319934</v>
          </cell>
          <cell r="F142" t="str">
            <v>MADISA SUR</v>
          </cell>
          <cell r="G142" t="str">
            <v>OP LEASE - CUSTOMER</v>
          </cell>
          <cell r="H142" t="str">
            <v>OP LEASE - CUSTOMER</v>
          </cell>
          <cell r="I142" t="str">
            <v>REGULAR</v>
          </cell>
          <cell r="J142" t="str">
            <v>REGULAR</v>
          </cell>
          <cell r="K142" t="str">
            <v>USD</v>
          </cell>
          <cell r="L142">
            <v>211776.04</v>
          </cell>
          <cell r="M142">
            <v>211776.04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 t="str">
            <v>1-30</v>
          </cell>
          <cell r="T142" t="str">
            <v>MEXICO</v>
          </cell>
        </row>
        <row r="143">
          <cell r="B143" t="str">
            <v>702-30000225-126</v>
          </cell>
          <cell r="C143" t="str">
            <v>OPERADORA CICSA, S.A. DE C.V.</v>
          </cell>
          <cell r="D143">
            <v>319934</v>
          </cell>
          <cell r="F143" t="str">
            <v>MADISA SUR</v>
          </cell>
          <cell r="G143" t="str">
            <v>OP LEASE - CUSTOMER</v>
          </cell>
          <cell r="H143" t="str">
            <v>OP LEASE - CUSTOMER</v>
          </cell>
          <cell r="I143" t="str">
            <v>REGULAR</v>
          </cell>
          <cell r="J143" t="str">
            <v>REGULAR</v>
          </cell>
          <cell r="K143" t="str">
            <v>USD</v>
          </cell>
          <cell r="L143">
            <v>29918.34</v>
          </cell>
          <cell r="M143">
            <v>29918.34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 t="str">
            <v>1-30</v>
          </cell>
          <cell r="T143" t="str">
            <v>MEXICO</v>
          </cell>
        </row>
        <row r="144">
          <cell r="B144" t="str">
            <v>702-30000225-127</v>
          </cell>
          <cell r="C144" t="str">
            <v>OPERADORA CICSA, S.A. DE C.V.</v>
          </cell>
          <cell r="D144">
            <v>319934</v>
          </cell>
          <cell r="F144" t="str">
            <v>MADISA SUR</v>
          </cell>
          <cell r="G144" t="str">
            <v>OP LEASE - CUSTOMER</v>
          </cell>
          <cell r="H144" t="str">
            <v>OP LEASE - CUSTOMER</v>
          </cell>
          <cell r="I144" t="str">
            <v>REGULAR</v>
          </cell>
          <cell r="J144" t="str">
            <v>REGULAR</v>
          </cell>
          <cell r="K144" t="str">
            <v>USD</v>
          </cell>
          <cell r="L144">
            <v>171272.19</v>
          </cell>
          <cell r="M144">
            <v>171272.19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 t="str">
            <v>1-30</v>
          </cell>
          <cell r="T144" t="str">
            <v>MEXICO</v>
          </cell>
        </row>
        <row r="145">
          <cell r="B145" t="str">
            <v>702-30000225-129</v>
          </cell>
          <cell r="C145" t="str">
            <v>OPERADORA CICSA, S.A. DE C.V.</v>
          </cell>
          <cell r="D145">
            <v>319934</v>
          </cell>
          <cell r="F145" t="str">
            <v>MADISA SUR</v>
          </cell>
          <cell r="G145" t="str">
            <v>OP LEASE - CUSTOMER</v>
          </cell>
          <cell r="H145" t="str">
            <v>OP LEASE - CUSTOMER</v>
          </cell>
          <cell r="I145" t="str">
            <v>REGULAR</v>
          </cell>
          <cell r="J145" t="str">
            <v>REGULAR</v>
          </cell>
          <cell r="K145" t="str">
            <v>USD</v>
          </cell>
          <cell r="L145">
            <v>121315.2</v>
          </cell>
          <cell r="M145">
            <v>121315.2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 t="str">
            <v>1-30</v>
          </cell>
          <cell r="T145" t="str">
            <v>MEXICO</v>
          </cell>
        </row>
        <row r="146">
          <cell r="B146" t="str">
            <v>702-30000225-130</v>
          </cell>
          <cell r="C146" t="str">
            <v>OPERADORA CICSA, S.A. DE C.V.</v>
          </cell>
          <cell r="D146">
            <v>319934</v>
          </cell>
          <cell r="F146" t="str">
            <v>MADISA SUR</v>
          </cell>
          <cell r="G146" t="str">
            <v>OP LEASE - CUSTOMER</v>
          </cell>
          <cell r="H146" t="str">
            <v>OP LEASE - CUSTOMER</v>
          </cell>
          <cell r="I146" t="str">
            <v>REGULAR</v>
          </cell>
          <cell r="J146" t="str">
            <v>REGULAR</v>
          </cell>
          <cell r="K146" t="str">
            <v>USD</v>
          </cell>
          <cell r="L146">
            <v>29314.85</v>
          </cell>
          <cell r="M146">
            <v>29314.85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 t="str">
            <v>1-30</v>
          </cell>
          <cell r="T146" t="str">
            <v>MEXICO</v>
          </cell>
        </row>
        <row r="147">
          <cell r="B147" t="str">
            <v>702-30000225-131</v>
          </cell>
          <cell r="C147" t="str">
            <v>OPERADORA CICSA, S.A. DE C.V.</v>
          </cell>
          <cell r="D147">
            <v>319934</v>
          </cell>
          <cell r="F147" t="str">
            <v>MADISA SUR</v>
          </cell>
          <cell r="G147" t="str">
            <v>OP LEASE - CUSTOMER</v>
          </cell>
          <cell r="H147" t="str">
            <v>OP LEASE - CUSTOMER</v>
          </cell>
          <cell r="I147" t="str">
            <v>REGULAR</v>
          </cell>
          <cell r="J147" t="str">
            <v>REGULAR</v>
          </cell>
          <cell r="K147" t="str">
            <v>USD</v>
          </cell>
          <cell r="L147">
            <v>150458.37</v>
          </cell>
          <cell r="M147">
            <v>150458.37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 t="str">
            <v>1-30</v>
          </cell>
          <cell r="T147" t="str">
            <v>MEXICO</v>
          </cell>
        </row>
        <row r="148">
          <cell r="B148" t="str">
            <v>702-30000225-133</v>
          </cell>
          <cell r="C148" t="str">
            <v>OPERADORA CICSA, S.A. DE C.V.</v>
          </cell>
          <cell r="D148">
            <v>319934</v>
          </cell>
          <cell r="F148" t="str">
            <v>MADISA SUR</v>
          </cell>
          <cell r="G148" t="str">
            <v>OP LEASE - CUSTOMER</v>
          </cell>
          <cell r="H148" t="str">
            <v>OP LEASE - CUSTOMER</v>
          </cell>
          <cell r="I148" t="str">
            <v>REGULAR</v>
          </cell>
          <cell r="J148" t="str">
            <v>REGULAR</v>
          </cell>
          <cell r="K148" t="str">
            <v>USD</v>
          </cell>
          <cell r="L148">
            <v>54860.38</v>
          </cell>
          <cell r="M148">
            <v>54860.38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 t="str">
            <v>1-30</v>
          </cell>
          <cell r="T148" t="str">
            <v>MEXICO</v>
          </cell>
        </row>
        <row r="149">
          <cell r="B149" t="str">
            <v>702-30000225-134</v>
          </cell>
          <cell r="C149" t="str">
            <v>OPERADORA CICSA, S.A. DE C.V.</v>
          </cell>
          <cell r="D149">
            <v>319934</v>
          </cell>
          <cell r="F149" t="str">
            <v>MADISA SUR</v>
          </cell>
          <cell r="G149" t="str">
            <v>OP LEASE - CUSTOMER</v>
          </cell>
          <cell r="H149" t="str">
            <v>OP LEASE - CUSTOMER</v>
          </cell>
          <cell r="I149" t="str">
            <v>REGULAR</v>
          </cell>
          <cell r="J149" t="str">
            <v>REGULAR</v>
          </cell>
          <cell r="K149" t="str">
            <v>USD</v>
          </cell>
          <cell r="L149">
            <v>97467.47</v>
          </cell>
          <cell r="M149">
            <v>97467.47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 t="str">
            <v>1-30</v>
          </cell>
          <cell r="T149" t="str">
            <v>MEXICO</v>
          </cell>
        </row>
        <row r="150">
          <cell r="B150" t="str">
            <v>702-30000225-135</v>
          </cell>
          <cell r="C150" t="str">
            <v>OPERADORA CICSA, S.A. DE C.V.</v>
          </cell>
          <cell r="D150">
            <v>319934</v>
          </cell>
          <cell r="F150" t="str">
            <v>MADISA SUR</v>
          </cell>
          <cell r="G150" t="str">
            <v>OP LEASE - CUSTOMER</v>
          </cell>
          <cell r="H150" t="str">
            <v>OP LEASE - CUSTOMER</v>
          </cell>
          <cell r="I150" t="str">
            <v>REGULAR</v>
          </cell>
          <cell r="J150" t="str">
            <v>REGULAR</v>
          </cell>
          <cell r="K150" t="str">
            <v>USD</v>
          </cell>
          <cell r="L150">
            <v>9377.9500000000007</v>
          </cell>
          <cell r="M150">
            <v>9377.9500000000007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 t="str">
            <v>1-30</v>
          </cell>
          <cell r="T150" t="str">
            <v>MEXICO</v>
          </cell>
        </row>
        <row r="151">
          <cell r="B151" t="str">
            <v>702-30000225-136</v>
          </cell>
          <cell r="C151" t="str">
            <v>OPERADORA CICSA, S.A. DE C.V.</v>
          </cell>
          <cell r="D151">
            <v>319934</v>
          </cell>
          <cell r="F151" t="str">
            <v>MADISA SUR</v>
          </cell>
          <cell r="G151" t="str">
            <v>OP LEASE - CUSTOMER</v>
          </cell>
          <cell r="H151" t="str">
            <v>OP LEASE - CUSTOMER</v>
          </cell>
          <cell r="I151" t="str">
            <v>REGULAR</v>
          </cell>
          <cell r="J151" t="str">
            <v>REGULAR</v>
          </cell>
          <cell r="K151" t="str">
            <v>USD</v>
          </cell>
          <cell r="L151">
            <v>98245.96</v>
          </cell>
          <cell r="M151">
            <v>98245.96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1-30</v>
          </cell>
          <cell r="T151" t="str">
            <v>MEXICO</v>
          </cell>
        </row>
        <row r="152">
          <cell r="B152" t="str">
            <v>702-30000225-137</v>
          </cell>
          <cell r="C152" t="str">
            <v>OPERADORA CICSA, S.A. DE C.V.</v>
          </cell>
          <cell r="D152">
            <v>319934</v>
          </cell>
          <cell r="F152" t="str">
            <v>MADISA SUR</v>
          </cell>
          <cell r="G152" t="str">
            <v>OP LEASE - CUSTOMER</v>
          </cell>
          <cell r="H152" t="str">
            <v>OP LEASE - CUSTOMER</v>
          </cell>
          <cell r="I152" t="str">
            <v>REGULAR</v>
          </cell>
          <cell r="J152" t="str">
            <v>REGULAR</v>
          </cell>
          <cell r="K152" t="str">
            <v>USD</v>
          </cell>
          <cell r="L152">
            <v>66159.740000000005</v>
          </cell>
          <cell r="M152">
            <v>66159.740000000005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1-30</v>
          </cell>
          <cell r="T152" t="str">
            <v>MEXICO</v>
          </cell>
        </row>
        <row r="153">
          <cell r="B153" t="str">
            <v>702-30000225-138</v>
          </cell>
          <cell r="C153" t="str">
            <v>OPERADORA CICSA, S.A. DE C.V.</v>
          </cell>
          <cell r="D153">
            <v>319934</v>
          </cell>
          <cell r="F153" t="str">
            <v>MADISA SUR</v>
          </cell>
          <cell r="G153" t="str">
            <v>OP LEASE - CUSTOMER</v>
          </cell>
          <cell r="H153" t="str">
            <v>OP LEASE - CUSTOMER</v>
          </cell>
          <cell r="I153" t="str">
            <v>REGULAR</v>
          </cell>
          <cell r="J153" t="str">
            <v>REGULAR</v>
          </cell>
          <cell r="K153" t="str">
            <v>USD</v>
          </cell>
          <cell r="L153">
            <v>69499.56</v>
          </cell>
          <cell r="M153">
            <v>69499.56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1-30</v>
          </cell>
          <cell r="T153" t="str">
            <v>MEXICO</v>
          </cell>
        </row>
        <row r="154">
          <cell r="B154" t="str">
            <v>702-30000229</v>
          </cell>
          <cell r="C154" t="str">
            <v>A. ALBA SANCHEZ &amp; ASOCIADOS, S.A.</v>
          </cell>
          <cell r="D154">
            <v>317994</v>
          </cell>
          <cell r="F154" t="str">
            <v>IMCA</v>
          </cell>
          <cell r="G154" t="str">
            <v>CUSTOMER - RETAIL</v>
          </cell>
          <cell r="H154" t="str">
            <v>CUSTOMER - RETAIL</v>
          </cell>
          <cell r="I154" t="str">
            <v>REGULAR</v>
          </cell>
          <cell r="J154" t="str">
            <v>REGULAR</v>
          </cell>
          <cell r="K154" t="str">
            <v>USD</v>
          </cell>
          <cell r="L154">
            <v>34266.660000000003</v>
          </cell>
          <cell r="M154">
            <v>34266.660000000003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 t="str">
            <v>1-30</v>
          </cell>
          <cell r="T154" t="str">
            <v>REPUBLICA DOMINICANA</v>
          </cell>
        </row>
        <row r="155">
          <cell r="B155" t="str">
            <v>702-30000231</v>
          </cell>
          <cell r="C155" t="str">
            <v>SELENIC CONSTRUCCIONES, S.A. DE C.V.</v>
          </cell>
          <cell r="D155">
            <v>312332</v>
          </cell>
          <cell r="F155" t="str">
            <v>MADISA SUR</v>
          </cell>
          <cell r="G155" t="str">
            <v>CUSTOMER - RETAIL</v>
          </cell>
          <cell r="H155" t="str">
            <v>CUSTOMER - RETAIL</v>
          </cell>
          <cell r="I155" t="str">
            <v>REGULAR</v>
          </cell>
          <cell r="J155" t="str">
            <v>REGULAR</v>
          </cell>
          <cell r="K155" t="str">
            <v>MXN</v>
          </cell>
          <cell r="L155">
            <v>433991.08</v>
          </cell>
          <cell r="M155">
            <v>20901.010414137665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1-30</v>
          </cell>
          <cell r="T155" t="str">
            <v>MEXICO</v>
          </cell>
        </row>
        <row r="156">
          <cell r="B156" t="str">
            <v>702-30000233</v>
          </cell>
          <cell r="C156" t="str">
            <v>INVERSIONES Y COMERCIALIZADORA BENITEZ (INCOBE)</v>
          </cell>
          <cell r="D156">
            <v>311144</v>
          </cell>
          <cell r="F156" t="str">
            <v>CEMCOL</v>
          </cell>
          <cell r="G156" t="str">
            <v>CUSTOMER - RETAIL</v>
          </cell>
          <cell r="H156" t="str">
            <v>CUSTOMER - RETAIL</v>
          </cell>
          <cell r="I156" t="str">
            <v>REGULAR</v>
          </cell>
          <cell r="J156" t="str">
            <v>REGULAR</v>
          </cell>
          <cell r="K156" t="str">
            <v>USD</v>
          </cell>
          <cell r="L156">
            <v>1901876.7</v>
          </cell>
          <cell r="M156">
            <v>1901876.7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 t="str">
            <v>1-30</v>
          </cell>
          <cell r="T156" t="str">
            <v>HONDURAS</v>
          </cell>
        </row>
        <row r="157">
          <cell r="B157" t="str">
            <v>702-30000235</v>
          </cell>
          <cell r="C157" t="str">
            <v>KHOURY INDUSTRIAL, S.A.</v>
          </cell>
          <cell r="D157">
            <v>314395</v>
          </cell>
          <cell r="F157" t="str">
            <v>IMCA</v>
          </cell>
          <cell r="G157" t="str">
            <v>CUSTOMER - RETAIL</v>
          </cell>
          <cell r="H157" t="str">
            <v>CUSTOMER - RETAIL</v>
          </cell>
          <cell r="I157" t="str">
            <v>REGULAR</v>
          </cell>
          <cell r="J157" t="str">
            <v>REGULAR</v>
          </cell>
          <cell r="K157" t="str">
            <v>USD</v>
          </cell>
          <cell r="L157">
            <v>55714.37</v>
          </cell>
          <cell r="M157">
            <v>55714.37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 t="str">
            <v>1-30</v>
          </cell>
          <cell r="T157" t="str">
            <v>REPUBLICA DOMINICANA</v>
          </cell>
        </row>
        <row r="158">
          <cell r="B158" t="str">
            <v>702-30000238</v>
          </cell>
          <cell r="C158" t="str">
            <v>CONSTRUCTORA RIZEK &amp; ASOCIADOS, S.R.L.</v>
          </cell>
          <cell r="D158">
            <v>312089</v>
          </cell>
          <cell r="F158" t="str">
            <v>IMCA</v>
          </cell>
          <cell r="G158" t="str">
            <v>CUSTOMER - RETAIL</v>
          </cell>
          <cell r="H158" t="str">
            <v>CUSTOMER - RETAIL</v>
          </cell>
          <cell r="I158" t="str">
            <v>REGULAR</v>
          </cell>
          <cell r="J158" t="str">
            <v>REGULAR</v>
          </cell>
          <cell r="K158" t="str">
            <v>USD</v>
          </cell>
          <cell r="L158">
            <v>255367.4</v>
          </cell>
          <cell r="M158">
            <v>255367.4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1-30</v>
          </cell>
          <cell r="T158" t="str">
            <v>REPUBLICA DOMINICANA</v>
          </cell>
        </row>
        <row r="159">
          <cell r="B159" t="str">
            <v>702-30000240</v>
          </cell>
          <cell r="C159" t="str">
            <v>ARIZA BABER CONSTRUCTORA, S.R.L.</v>
          </cell>
          <cell r="D159">
            <v>308967</v>
          </cell>
          <cell r="F159" t="str">
            <v>IMCA</v>
          </cell>
          <cell r="G159" t="str">
            <v>CUSTOMER - RETAIL</v>
          </cell>
          <cell r="H159" t="str">
            <v>CUSTOMER - RETAIL</v>
          </cell>
          <cell r="I159" t="str">
            <v>REGULAR</v>
          </cell>
          <cell r="J159" t="str">
            <v>LEGAL</v>
          </cell>
          <cell r="K159" t="str">
            <v>USD</v>
          </cell>
          <cell r="L159">
            <v>86108.44</v>
          </cell>
          <cell r="M159">
            <v>86108.44</v>
          </cell>
          <cell r="N159">
            <v>0</v>
          </cell>
          <cell r="O159">
            <v>0</v>
          </cell>
          <cell r="P159">
            <v>0</v>
          </cell>
          <cell r="Q159">
            <v>86108.44</v>
          </cell>
          <cell r="R159">
            <v>86108.44</v>
          </cell>
          <cell r="S159" t="str">
            <v>120+</v>
          </cell>
          <cell r="T159" t="str">
            <v>REPUBLICA DOMINICANA</v>
          </cell>
        </row>
        <row r="160">
          <cell r="B160" t="str">
            <v>702-30000242-1</v>
          </cell>
          <cell r="C160" t="str">
            <v>BLOQUES PEDREGAL, S.A.</v>
          </cell>
          <cell r="D160">
            <v>308900</v>
          </cell>
          <cell r="F160" t="str">
            <v>MATRA</v>
          </cell>
          <cell r="G160" t="str">
            <v>CUSTOMER - RETAIL</v>
          </cell>
          <cell r="H160" t="str">
            <v>CUSTOMER - RETAIL</v>
          </cell>
          <cell r="I160" t="str">
            <v>REGULAR</v>
          </cell>
          <cell r="J160" t="str">
            <v>REGULAR</v>
          </cell>
          <cell r="K160" t="str">
            <v>USD</v>
          </cell>
          <cell r="L160">
            <v>194912.23</v>
          </cell>
          <cell r="M160">
            <v>194912.23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 t="str">
            <v>1-30</v>
          </cell>
          <cell r="T160" t="str">
            <v>COSTA RICA</v>
          </cell>
        </row>
        <row r="161">
          <cell r="B161" t="str">
            <v>702-30000243-1</v>
          </cell>
          <cell r="C161" t="str">
            <v>BLOQUES PEDREGAL, S.A.</v>
          </cell>
          <cell r="D161">
            <v>308900</v>
          </cell>
          <cell r="F161" t="str">
            <v>MATRA</v>
          </cell>
          <cell r="G161" t="str">
            <v>CUSTOMER - RETAIL</v>
          </cell>
          <cell r="H161" t="str">
            <v>CUSTOMER - RETAIL</v>
          </cell>
          <cell r="I161" t="str">
            <v>REGULAR</v>
          </cell>
          <cell r="J161" t="str">
            <v>REGULAR</v>
          </cell>
          <cell r="K161" t="str">
            <v>USD</v>
          </cell>
          <cell r="L161">
            <v>63375.05</v>
          </cell>
          <cell r="M161">
            <v>63375.05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 t="str">
            <v>1-30</v>
          </cell>
          <cell r="T161" t="str">
            <v>COSTA RICA</v>
          </cell>
        </row>
        <row r="162">
          <cell r="B162" t="str">
            <v>702-30000245</v>
          </cell>
          <cell r="C162" t="str">
            <v>A. ALBA SANCHEZ &amp; ASOCIADOS, S.A.</v>
          </cell>
          <cell r="D162">
            <v>317994</v>
          </cell>
          <cell r="F162" t="str">
            <v>IMCA</v>
          </cell>
          <cell r="G162" t="str">
            <v>CUSTOMER - RETAIL</v>
          </cell>
          <cell r="H162" t="str">
            <v>CUSTOMER - RETAIL</v>
          </cell>
          <cell r="I162" t="str">
            <v>REGULAR</v>
          </cell>
          <cell r="J162" t="str">
            <v>REGULAR</v>
          </cell>
          <cell r="K162" t="str">
            <v>USD</v>
          </cell>
          <cell r="L162">
            <v>124401.52</v>
          </cell>
          <cell r="M162">
            <v>124401.52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 t="str">
            <v>1-30</v>
          </cell>
          <cell r="T162" t="str">
            <v>REPUBLICA DOMINICANA</v>
          </cell>
        </row>
        <row r="163">
          <cell r="B163" t="str">
            <v>702-30000246-1</v>
          </cell>
          <cell r="C163" t="str">
            <v>BLOQUES PEDREGAL, S.A.</v>
          </cell>
          <cell r="D163">
            <v>308900</v>
          </cell>
          <cell r="F163" t="str">
            <v>MATRA</v>
          </cell>
          <cell r="G163" t="str">
            <v>CUSTOMER - RETAIL</v>
          </cell>
          <cell r="H163" t="str">
            <v>CUSTOMER - RETAIL</v>
          </cell>
          <cell r="I163" t="str">
            <v>REGULAR</v>
          </cell>
          <cell r="J163" t="str">
            <v>REGULAR</v>
          </cell>
          <cell r="K163" t="str">
            <v>USD</v>
          </cell>
          <cell r="L163">
            <v>263844.62</v>
          </cell>
          <cell r="M163">
            <v>263844.62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1-30</v>
          </cell>
          <cell r="T163" t="str">
            <v>COSTA RICA</v>
          </cell>
        </row>
        <row r="164">
          <cell r="B164" t="str">
            <v>702-30000247-1</v>
          </cell>
          <cell r="C164" t="str">
            <v>BLOQUES PEDREGAL, S.A.</v>
          </cell>
          <cell r="D164">
            <v>308900</v>
          </cell>
          <cell r="F164" t="str">
            <v>MATRA</v>
          </cell>
          <cell r="G164" t="str">
            <v>CUSTOMER - RETAIL</v>
          </cell>
          <cell r="H164" t="str">
            <v>CUSTOMER - RETAIL</v>
          </cell>
          <cell r="I164" t="str">
            <v>REGULAR</v>
          </cell>
          <cell r="J164" t="str">
            <v>REGULAR</v>
          </cell>
          <cell r="K164" t="str">
            <v>USD</v>
          </cell>
          <cell r="L164">
            <v>60943.92</v>
          </cell>
          <cell r="M164">
            <v>60943.92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 t="str">
            <v>1-30</v>
          </cell>
          <cell r="T164" t="str">
            <v>COSTA RICA</v>
          </cell>
        </row>
        <row r="165">
          <cell r="B165" t="str">
            <v>702-30000248-1</v>
          </cell>
          <cell r="C165" t="str">
            <v>TRANSPORTES OROSI SIGLO XXI, S.A.</v>
          </cell>
          <cell r="D165">
            <v>313199</v>
          </cell>
          <cell r="F165" t="str">
            <v>MATRA</v>
          </cell>
          <cell r="G165" t="str">
            <v>CUSTOMER - RETAIL</v>
          </cell>
          <cell r="H165" t="str">
            <v>CUSTOMER - RETAIL</v>
          </cell>
          <cell r="I165" t="str">
            <v>REGULAR</v>
          </cell>
          <cell r="J165" t="str">
            <v>REGULAR</v>
          </cell>
          <cell r="K165" t="str">
            <v>USD</v>
          </cell>
          <cell r="L165">
            <v>6922.21</v>
          </cell>
          <cell r="M165">
            <v>6922.21</v>
          </cell>
          <cell r="N165">
            <v>6922.21</v>
          </cell>
          <cell r="O165">
            <v>0</v>
          </cell>
          <cell r="P165">
            <v>0</v>
          </cell>
          <cell r="Q165">
            <v>0</v>
          </cell>
          <cell r="R165">
            <v>6922.21</v>
          </cell>
          <cell r="S165" t="str">
            <v>31-60</v>
          </cell>
          <cell r="T165" t="str">
            <v>COSTA RICA</v>
          </cell>
        </row>
        <row r="166">
          <cell r="B166" t="str">
            <v>702-30000249-1</v>
          </cell>
          <cell r="C166" t="str">
            <v>TRANSPORTES OROSI SIGLO XXI, S.A.</v>
          </cell>
          <cell r="D166">
            <v>313199</v>
          </cell>
          <cell r="F166" t="str">
            <v>MATRA</v>
          </cell>
          <cell r="G166" t="str">
            <v>CUSTOMER - RETAIL</v>
          </cell>
          <cell r="H166" t="str">
            <v>CUSTOMER - RETAIL</v>
          </cell>
          <cell r="I166" t="str">
            <v>REGULAR</v>
          </cell>
          <cell r="J166" t="str">
            <v>REGULAR</v>
          </cell>
          <cell r="K166" t="str">
            <v>USD</v>
          </cell>
          <cell r="L166">
            <v>116872.92</v>
          </cell>
          <cell r="M166">
            <v>116872.92</v>
          </cell>
          <cell r="N166">
            <v>116872.92</v>
          </cell>
          <cell r="O166">
            <v>0</v>
          </cell>
          <cell r="P166">
            <v>0</v>
          </cell>
          <cell r="Q166">
            <v>0</v>
          </cell>
          <cell r="R166">
            <v>116872.92</v>
          </cell>
          <cell r="S166" t="str">
            <v>31-60</v>
          </cell>
          <cell r="T166" t="str">
            <v>COSTA RICA</v>
          </cell>
        </row>
        <row r="167">
          <cell r="B167" t="str">
            <v>702-30000255-1</v>
          </cell>
          <cell r="C167" t="str">
            <v>SSG GEOTECNIA ESPECIALIZADA, S.A. DE C.V.</v>
          </cell>
          <cell r="D167">
            <v>320240</v>
          </cell>
          <cell r="F167" t="str">
            <v>TRACSA</v>
          </cell>
          <cell r="G167" t="str">
            <v>CUSTOMER - RETAIL</v>
          </cell>
          <cell r="H167" t="str">
            <v>CUSTOMER - RETAIL</v>
          </cell>
          <cell r="I167" t="str">
            <v>REGULAR</v>
          </cell>
          <cell r="J167" t="str">
            <v>REGULAR</v>
          </cell>
          <cell r="K167" t="str">
            <v>MXN</v>
          </cell>
          <cell r="L167">
            <v>4482762.7699999996</v>
          </cell>
          <cell r="M167">
            <v>215889.85501701693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 t="str">
            <v>1-30</v>
          </cell>
          <cell r="T167" t="str">
            <v>MEXICO</v>
          </cell>
        </row>
        <row r="168">
          <cell r="B168" t="str">
            <v>702-30000256</v>
          </cell>
          <cell r="C168" t="str">
            <v>TRACSA, S.A.P.I. DE C.V.</v>
          </cell>
          <cell r="D168">
            <v>320398</v>
          </cell>
          <cell r="F168" t="str">
            <v>TRACSA</v>
          </cell>
          <cell r="G168" t="str">
            <v>DEALER - RETAIL</v>
          </cell>
          <cell r="H168" t="str">
            <v>DEALER - RETAIL</v>
          </cell>
          <cell r="I168" t="str">
            <v>REGULAR</v>
          </cell>
          <cell r="J168" t="str">
            <v>REGULAR</v>
          </cell>
          <cell r="K168" t="str">
            <v>MXN</v>
          </cell>
          <cell r="L168">
            <v>177126.04</v>
          </cell>
          <cell r="M168">
            <v>8530.3900869459449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 t="str">
            <v>1-30</v>
          </cell>
          <cell r="T168" t="str">
            <v>MEXICO</v>
          </cell>
        </row>
        <row r="169">
          <cell r="B169" t="str">
            <v>702-30000262</v>
          </cell>
          <cell r="C169" t="str">
            <v>CONSTRUCTORA HERNAN SOLIS, S.R.L.</v>
          </cell>
          <cell r="D169">
            <v>316241</v>
          </cell>
          <cell r="F169" t="str">
            <v>MATRA</v>
          </cell>
          <cell r="G169" t="str">
            <v>CUSTOMER - RETAIL</v>
          </cell>
          <cell r="H169" t="str">
            <v>CUSTOMER - RETAIL</v>
          </cell>
          <cell r="I169" t="str">
            <v>REGULAR</v>
          </cell>
          <cell r="J169" t="str">
            <v>REGULAR</v>
          </cell>
          <cell r="K169" t="str">
            <v>USD</v>
          </cell>
          <cell r="L169">
            <v>151728.84</v>
          </cell>
          <cell r="M169">
            <v>151728.84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 t="str">
            <v>1-30</v>
          </cell>
          <cell r="T169" t="str">
            <v>COSTA RICA</v>
          </cell>
        </row>
        <row r="170">
          <cell r="B170" t="str">
            <v>702-30000263</v>
          </cell>
          <cell r="C170" t="str">
            <v>CONSTRUCTORA HERNAN SOLIS, S.R.L.</v>
          </cell>
          <cell r="D170">
            <v>316241</v>
          </cell>
          <cell r="F170" t="str">
            <v>MATRA</v>
          </cell>
          <cell r="G170" t="str">
            <v>CUSTOMER - RETAIL</v>
          </cell>
          <cell r="H170" t="str">
            <v>CUSTOMER - RETAIL</v>
          </cell>
          <cell r="I170" t="str">
            <v>REGULAR</v>
          </cell>
          <cell r="J170" t="str">
            <v>REGULAR</v>
          </cell>
          <cell r="K170" t="str">
            <v>USD</v>
          </cell>
          <cell r="L170">
            <v>151728.84</v>
          </cell>
          <cell r="M170">
            <v>151728.84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 t="str">
            <v>1-30</v>
          </cell>
          <cell r="T170" t="str">
            <v>COSTA RICA</v>
          </cell>
        </row>
        <row r="171">
          <cell r="B171" t="str">
            <v>702-30000271</v>
          </cell>
          <cell r="C171" t="str">
            <v>C.K.C. MACHINEHANDEL SURMAC, N.V.</v>
          </cell>
          <cell r="D171">
            <v>311337</v>
          </cell>
          <cell r="F171" t="str">
            <v>SURMAC</v>
          </cell>
          <cell r="G171" t="str">
            <v>DEALER - RETAIL</v>
          </cell>
          <cell r="H171" t="str">
            <v>DEALER - RETAIL</v>
          </cell>
          <cell r="I171" t="str">
            <v>REGULAR</v>
          </cell>
          <cell r="J171" t="str">
            <v>REGULAR</v>
          </cell>
          <cell r="K171" t="str">
            <v>USD</v>
          </cell>
          <cell r="L171">
            <v>13420427.65</v>
          </cell>
          <cell r="M171">
            <v>13420427.65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 t="str">
            <v>1-30</v>
          </cell>
          <cell r="T171" t="str">
            <v>SURINAME</v>
          </cell>
        </row>
        <row r="172">
          <cell r="B172" t="str">
            <v>702-30000272</v>
          </cell>
          <cell r="C172" t="str">
            <v>CALZADA CONSTRUCCIONES, S.A. DE C.V.</v>
          </cell>
          <cell r="D172">
            <v>314660</v>
          </cell>
          <cell r="F172" t="str">
            <v>MADISA SUR</v>
          </cell>
          <cell r="G172" t="str">
            <v>CUSTOMER - RETAIL</v>
          </cell>
          <cell r="H172" t="str">
            <v>CUSTOMER - RETAIL</v>
          </cell>
          <cell r="I172" t="str">
            <v>REGULAR</v>
          </cell>
          <cell r="J172" t="str">
            <v>REGULAR</v>
          </cell>
          <cell r="K172" t="str">
            <v>MXN</v>
          </cell>
          <cell r="L172">
            <v>293937.74</v>
          </cell>
          <cell r="M172">
            <v>14156.041559305986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 t="str">
            <v>1-30</v>
          </cell>
          <cell r="T172" t="str">
            <v>MEXICO</v>
          </cell>
        </row>
        <row r="173">
          <cell r="B173" t="str">
            <v>702-30000277</v>
          </cell>
          <cell r="C173" t="str">
            <v>PROCESADORA DE AGREGADOS, S.A.</v>
          </cell>
          <cell r="D173">
            <v>317136</v>
          </cell>
          <cell r="F173" t="str">
            <v>MATRA</v>
          </cell>
          <cell r="G173" t="str">
            <v>CUSTOMER - RETAIL</v>
          </cell>
          <cell r="H173" t="str">
            <v>CUSTOMER - RETAIL</v>
          </cell>
          <cell r="I173" t="str">
            <v>REGULAR</v>
          </cell>
          <cell r="J173" t="str">
            <v>REGULAR</v>
          </cell>
          <cell r="K173" t="str">
            <v>USD</v>
          </cell>
          <cell r="L173">
            <v>149118.38</v>
          </cell>
          <cell r="M173">
            <v>149118.38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 t="str">
            <v>1-30</v>
          </cell>
          <cell r="T173" t="str">
            <v>COSTA RICA</v>
          </cell>
        </row>
        <row r="174">
          <cell r="B174" t="str">
            <v>702-30000280</v>
          </cell>
          <cell r="C174" t="str">
            <v>ORFA CONSTRUCCIONES, S.A. DE C.V.</v>
          </cell>
          <cell r="D174">
            <v>310391</v>
          </cell>
          <cell r="F174" t="str">
            <v>MADISA SUR</v>
          </cell>
          <cell r="G174" t="str">
            <v>CUSTOMER - RETAIL</v>
          </cell>
          <cell r="H174" t="str">
            <v>CUSTOMER - RETAIL</v>
          </cell>
          <cell r="I174" t="str">
            <v>REGULAR</v>
          </cell>
          <cell r="J174" t="str">
            <v>LEGAL</v>
          </cell>
          <cell r="K174" t="str">
            <v>MXN</v>
          </cell>
          <cell r="L174">
            <v>546177.65</v>
          </cell>
          <cell r="M174">
            <v>26303.91562568345</v>
          </cell>
          <cell r="N174">
            <v>0</v>
          </cell>
          <cell r="O174">
            <v>0</v>
          </cell>
          <cell r="P174">
            <v>0</v>
          </cell>
          <cell r="Q174">
            <v>546177.65</v>
          </cell>
          <cell r="R174">
            <v>546177.65</v>
          </cell>
          <cell r="S174" t="str">
            <v>120+</v>
          </cell>
          <cell r="T174" t="str">
            <v>MEXICO</v>
          </cell>
        </row>
        <row r="175">
          <cell r="B175" t="str">
            <v>702-30000286</v>
          </cell>
          <cell r="C175" t="str">
            <v>HAROLD MACHINERY, S.A.</v>
          </cell>
          <cell r="D175">
            <v>309836</v>
          </cell>
          <cell r="F175" t="str">
            <v>IMCA</v>
          </cell>
          <cell r="G175" t="str">
            <v>CUSTOMER - RETAIL</v>
          </cell>
          <cell r="H175" t="str">
            <v>CUSTOMER - RETAIL</v>
          </cell>
          <cell r="I175" t="str">
            <v>REGULAR</v>
          </cell>
          <cell r="J175" t="str">
            <v>REGULAR</v>
          </cell>
          <cell r="K175" t="str">
            <v>USD</v>
          </cell>
          <cell r="L175">
            <v>81371.02</v>
          </cell>
          <cell r="M175">
            <v>81371.02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 t="str">
            <v>1-30</v>
          </cell>
          <cell r="T175" t="str">
            <v>REPUBLICA DOMINICANA</v>
          </cell>
        </row>
        <row r="176">
          <cell r="B176" t="str">
            <v>702-30000289-1</v>
          </cell>
          <cell r="C176" t="str">
            <v>ASOCIACION SOLIDARISTA DE EMPLEADOS DE MAQUINARIA Y TRACTORES LTD. Y AFINES</v>
          </cell>
          <cell r="D176">
            <v>314750</v>
          </cell>
          <cell r="F176" t="str">
            <v>MATRA</v>
          </cell>
          <cell r="G176" t="str">
            <v>DEALER - RETAIL</v>
          </cell>
          <cell r="H176" t="str">
            <v>DEALER - RETAIL</v>
          </cell>
          <cell r="I176" t="str">
            <v>REGULAR</v>
          </cell>
          <cell r="J176" t="str">
            <v>REGULAR</v>
          </cell>
          <cell r="K176" t="str">
            <v>USD</v>
          </cell>
          <cell r="L176">
            <v>15056.23</v>
          </cell>
          <cell r="M176">
            <v>15056.23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1-30</v>
          </cell>
          <cell r="T176" t="str">
            <v>COSTA RICA</v>
          </cell>
        </row>
        <row r="177">
          <cell r="B177" t="str">
            <v>702-30000294</v>
          </cell>
          <cell r="C177" t="str">
            <v>NICARAGUA MACHINERY COMPANY, S.A.</v>
          </cell>
          <cell r="D177">
            <v>313548</v>
          </cell>
          <cell r="F177" t="str">
            <v>NIMAC</v>
          </cell>
          <cell r="G177" t="str">
            <v>DEALER - WHOLESALE</v>
          </cell>
          <cell r="H177" t="str">
            <v>DEALER - WHOLESALE</v>
          </cell>
          <cell r="I177" t="str">
            <v>REGULAR</v>
          </cell>
          <cell r="J177" t="str">
            <v>REGULAR</v>
          </cell>
          <cell r="K177" t="str">
            <v>USD</v>
          </cell>
          <cell r="L177">
            <v>6134.3</v>
          </cell>
          <cell r="M177">
            <v>6134.3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 t="str">
            <v>1-30</v>
          </cell>
          <cell r="T177" t="str">
            <v>NICARAGUA</v>
          </cell>
        </row>
        <row r="178">
          <cell r="B178" t="str">
            <v>702-30000295</v>
          </cell>
          <cell r="C178" t="str">
            <v>MACROBRAS DE TERRACERIAS Y EXCAVACIONES, S. DE R.L. DE C.V.</v>
          </cell>
          <cell r="D178">
            <v>309895</v>
          </cell>
          <cell r="F178" t="str">
            <v>MADISA SUR</v>
          </cell>
          <cell r="G178" t="str">
            <v>CUSTOMER - RETAIL</v>
          </cell>
          <cell r="H178" t="str">
            <v>CUSTOMER - RETAIL</v>
          </cell>
          <cell r="I178" t="str">
            <v>REGULAR</v>
          </cell>
          <cell r="J178" t="str">
            <v>LEGAL</v>
          </cell>
          <cell r="K178" t="str">
            <v>MXN</v>
          </cell>
          <cell r="L178">
            <v>3155456.21</v>
          </cell>
          <cell r="M178">
            <v>151966.77108332588</v>
          </cell>
          <cell r="N178">
            <v>0</v>
          </cell>
          <cell r="O178">
            <v>0</v>
          </cell>
          <cell r="P178">
            <v>0</v>
          </cell>
          <cell r="Q178">
            <v>3155456.21</v>
          </cell>
          <cell r="R178">
            <v>3155456.21</v>
          </cell>
          <cell r="S178" t="str">
            <v>120+</v>
          </cell>
          <cell r="T178" t="str">
            <v>MEXICO</v>
          </cell>
        </row>
        <row r="179">
          <cell r="B179" t="str">
            <v>702-30000299</v>
          </cell>
          <cell r="C179" t="str">
            <v>GONFRA CORPORATIVO, S.A. DE C.V.</v>
          </cell>
          <cell r="D179">
            <v>324104</v>
          </cell>
          <cell r="F179" t="str">
            <v>MADISA NTE</v>
          </cell>
          <cell r="G179" t="str">
            <v>CUSTOMER - RETAIL</v>
          </cell>
          <cell r="H179" t="str">
            <v>CUSTOMER - RETAIL</v>
          </cell>
          <cell r="I179" t="str">
            <v>REGULAR</v>
          </cell>
          <cell r="J179" t="str">
            <v>REGULAR</v>
          </cell>
          <cell r="K179" t="str">
            <v>MXN</v>
          </cell>
          <cell r="L179">
            <v>236906.1</v>
          </cell>
          <cell r="M179">
            <v>11409.397776730202</v>
          </cell>
          <cell r="N179">
            <v>236906.1</v>
          </cell>
          <cell r="O179">
            <v>0</v>
          </cell>
          <cell r="P179">
            <v>0</v>
          </cell>
          <cell r="Q179">
            <v>0</v>
          </cell>
          <cell r="R179">
            <v>236906.1</v>
          </cell>
          <cell r="S179" t="str">
            <v>31-60</v>
          </cell>
          <cell r="T179" t="str">
            <v>MEXICO</v>
          </cell>
        </row>
        <row r="180">
          <cell r="B180" t="str">
            <v>702-30000300</v>
          </cell>
          <cell r="C180" t="str">
            <v>NICARAGUA MACHINERY COMPANY, S.A.</v>
          </cell>
          <cell r="D180">
            <v>313548</v>
          </cell>
          <cell r="F180" t="str">
            <v>NIMAC</v>
          </cell>
          <cell r="G180" t="str">
            <v>DEALER - WHOLESALE</v>
          </cell>
          <cell r="H180" t="str">
            <v>DEALER - WHOLESALE</v>
          </cell>
          <cell r="I180" t="str">
            <v>REGULAR</v>
          </cell>
          <cell r="J180" t="str">
            <v>REGULAR</v>
          </cell>
          <cell r="K180" t="str">
            <v>USD</v>
          </cell>
          <cell r="L180">
            <v>9162.93</v>
          </cell>
          <cell r="M180">
            <v>9162.93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 t="str">
            <v>1-30</v>
          </cell>
          <cell r="T180" t="str">
            <v>NICARAGUA</v>
          </cell>
        </row>
        <row r="181">
          <cell r="B181" t="str">
            <v>702-30000303-1</v>
          </cell>
          <cell r="C181" t="str">
            <v>NICARAGUA MACHINERY COMPANY, S.A.</v>
          </cell>
          <cell r="D181">
            <v>313548</v>
          </cell>
          <cell r="F181" t="str">
            <v>NIMAC</v>
          </cell>
          <cell r="G181" t="str">
            <v>DEALER - WHOLESALE</v>
          </cell>
          <cell r="H181" t="str">
            <v>DEALER - WHOLESALE</v>
          </cell>
          <cell r="I181" t="str">
            <v>REGULAR</v>
          </cell>
          <cell r="J181" t="str">
            <v>REGULAR</v>
          </cell>
          <cell r="K181" t="str">
            <v>USD</v>
          </cell>
          <cell r="L181">
            <v>6133.77</v>
          </cell>
          <cell r="M181">
            <v>6133.77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1-30</v>
          </cell>
          <cell r="T181" t="str">
            <v>NICARAGUA</v>
          </cell>
        </row>
        <row r="182">
          <cell r="B182" t="str">
            <v>702-30000304</v>
          </cell>
          <cell r="C182" t="str">
            <v>NICARAGUA MACHINERY COMPANY, S.A.</v>
          </cell>
          <cell r="D182">
            <v>313548</v>
          </cell>
          <cell r="F182" t="str">
            <v>NIMAC</v>
          </cell>
          <cell r="G182" t="str">
            <v>DEALER - WHOLESALE</v>
          </cell>
          <cell r="H182" t="str">
            <v>DEALER - WHOLESALE</v>
          </cell>
          <cell r="I182" t="str">
            <v>REGULAR</v>
          </cell>
          <cell r="J182" t="str">
            <v>REGULAR</v>
          </cell>
          <cell r="K182" t="str">
            <v>USD</v>
          </cell>
          <cell r="L182">
            <v>6133.76</v>
          </cell>
          <cell r="M182">
            <v>6133.76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1-30</v>
          </cell>
          <cell r="T182" t="str">
            <v>NICARAGUA</v>
          </cell>
        </row>
        <row r="183">
          <cell r="B183" t="str">
            <v>702-30000307</v>
          </cell>
          <cell r="C183" t="str">
            <v>C.K.C. MACHINEHANDEL SURMAC, N.V.</v>
          </cell>
          <cell r="D183">
            <v>311337</v>
          </cell>
          <cell r="F183" t="str">
            <v>SURMAC</v>
          </cell>
          <cell r="G183" t="str">
            <v>DEALER - WHOLESALE</v>
          </cell>
          <cell r="H183" t="str">
            <v>DEALER - WHOLESALE</v>
          </cell>
          <cell r="I183" t="str">
            <v>REGULAR</v>
          </cell>
          <cell r="J183" t="str">
            <v>REGULAR</v>
          </cell>
          <cell r="K183" t="str">
            <v>USD</v>
          </cell>
          <cell r="L183">
            <v>810280.95999999996</v>
          </cell>
          <cell r="M183">
            <v>810280.95999999996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 t="str">
            <v>1-30</v>
          </cell>
          <cell r="T183" t="str">
            <v>SURINAME</v>
          </cell>
        </row>
        <row r="184">
          <cell r="B184" t="str">
            <v>702-30000308</v>
          </cell>
          <cell r="C184" t="str">
            <v>MARCOS GARCIA MUCIO</v>
          </cell>
          <cell r="D184">
            <v>308460</v>
          </cell>
          <cell r="F184" t="str">
            <v>MADISA SUR</v>
          </cell>
          <cell r="G184" t="str">
            <v>CUSTOMER - RETAIL</v>
          </cell>
          <cell r="H184" t="str">
            <v>CUSTOMER - RETAIL</v>
          </cell>
          <cell r="I184" t="str">
            <v>REGULAR</v>
          </cell>
          <cell r="J184" t="str">
            <v>REGULAR</v>
          </cell>
          <cell r="K184" t="str">
            <v>MXN</v>
          </cell>
          <cell r="L184">
            <v>88717.8</v>
          </cell>
          <cell r="M184">
            <v>4272.6492482734493</v>
          </cell>
          <cell r="N184">
            <v>88717.8</v>
          </cell>
          <cell r="O184">
            <v>0</v>
          </cell>
          <cell r="P184">
            <v>0</v>
          </cell>
          <cell r="Q184">
            <v>0</v>
          </cell>
          <cell r="R184">
            <v>88717.8</v>
          </cell>
          <cell r="S184" t="str">
            <v>31-60</v>
          </cell>
          <cell r="T184" t="str">
            <v>MEXICO</v>
          </cell>
        </row>
        <row r="185">
          <cell r="B185" t="str">
            <v>702-30000309</v>
          </cell>
          <cell r="C185" t="str">
            <v>C.K.C. MACHINEHANDEL SURMAC, N.V.</v>
          </cell>
          <cell r="D185">
            <v>311337</v>
          </cell>
          <cell r="F185" t="str">
            <v>SURMAC</v>
          </cell>
          <cell r="G185" t="str">
            <v>DEALER - RETAIL</v>
          </cell>
          <cell r="H185" t="str">
            <v>DEALER - RETAIL</v>
          </cell>
          <cell r="I185" t="str">
            <v>REGULAR</v>
          </cell>
          <cell r="J185" t="str">
            <v>REGULAR</v>
          </cell>
          <cell r="K185" t="str">
            <v>USD</v>
          </cell>
          <cell r="L185">
            <v>106619.5</v>
          </cell>
          <cell r="M185">
            <v>106619.5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 t="str">
            <v>1-30</v>
          </cell>
          <cell r="T185" t="str">
            <v>SURINAME</v>
          </cell>
        </row>
        <row r="186">
          <cell r="B186" t="str">
            <v>702-30000310</v>
          </cell>
          <cell r="C186" t="str">
            <v>CALZADA CONSTRUCCIONES, S.A. DE C.V.</v>
          </cell>
          <cell r="D186">
            <v>314660</v>
          </cell>
          <cell r="F186" t="str">
            <v>MADISA SUR</v>
          </cell>
          <cell r="G186" t="str">
            <v>CUSTOMER - RETAIL</v>
          </cell>
          <cell r="H186" t="str">
            <v>CUSTOMER - RETAIL</v>
          </cell>
          <cell r="I186" t="str">
            <v>REGULAR</v>
          </cell>
          <cell r="J186" t="str">
            <v>REGULAR</v>
          </cell>
          <cell r="K186" t="str">
            <v>MXN</v>
          </cell>
          <cell r="L186">
            <v>284826.67</v>
          </cell>
          <cell r="M186">
            <v>13717.252428077903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 t="str">
            <v>1-30</v>
          </cell>
          <cell r="T186" t="str">
            <v>MEXICO</v>
          </cell>
        </row>
        <row r="187">
          <cell r="B187" t="str">
            <v>702-30000311</v>
          </cell>
          <cell r="C187" t="str">
            <v>TRACTORES ESCAZU, S.A.</v>
          </cell>
          <cell r="D187">
            <v>320416</v>
          </cell>
          <cell r="F187" t="str">
            <v>MATRA</v>
          </cell>
          <cell r="G187" t="str">
            <v>CUSTOMER - RETAIL</v>
          </cell>
          <cell r="H187" t="str">
            <v>CUSTOMER - RETAIL</v>
          </cell>
          <cell r="I187" t="str">
            <v>REGULAR</v>
          </cell>
          <cell r="J187" t="str">
            <v>REGULAR</v>
          </cell>
          <cell r="K187" t="str">
            <v>USD</v>
          </cell>
          <cell r="L187">
            <v>31296.86</v>
          </cell>
          <cell r="M187">
            <v>31296.86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 t="str">
            <v>1-30</v>
          </cell>
          <cell r="T187" t="str">
            <v>COSTA RICA</v>
          </cell>
        </row>
        <row r="188">
          <cell r="B188" t="str">
            <v>702-30000312-1</v>
          </cell>
          <cell r="C188" t="str">
            <v>CONSTRUCTORA HERMANOS BRENES, S.A.</v>
          </cell>
          <cell r="D188">
            <v>316242</v>
          </cell>
          <cell r="F188" t="str">
            <v>MATRA</v>
          </cell>
          <cell r="G188" t="str">
            <v>CUSTOMER - RETAIL</v>
          </cell>
          <cell r="H188" t="str">
            <v>CUSTOMER - RETAIL</v>
          </cell>
          <cell r="I188" t="str">
            <v>REGULAR</v>
          </cell>
          <cell r="J188" t="str">
            <v>REGULAR</v>
          </cell>
          <cell r="K188" t="str">
            <v>USD</v>
          </cell>
          <cell r="L188">
            <v>130423.4</v>
          </cell>
          <cell r="M188">
            <v>130423.4</v>
          </cell>
          <cell r="N188">
            <v>130423.4</v>
          </cell>
          <cell r="O188">
            <v>0</v>
          </cell>
          <cell r="P188">
            <v>0</v>
          </cell>
          <cell r="Q188">
            <v>0</v>
          </cell>
          <cell r="R188">
            <v>130423.4</v>
          </cell>
          <cell r="S188" t="str">
            <v>31-60</v>
          </cell>
          <cell r="T188" t="str">
            <v>COSTA RICA</v>
          </cell>
        </row>
        <row r="189">
          <cell r="B189" t="str">
            <v>702-30000317</v>
          </cell>
          <cell r="C189" t="str">
            <v>DANIELA MATERIALES Y CONSTRUCCIONES, S.R.L.</v>
          </cell>
          <cell r="D189">
            <v>316978</v>
          </cell>
          <cell r="F189" t="str">
            <v>IMCA</v>
          </cell>
          <cell r="G189" t="str">
            <v>CUSTOMER - RETAIL</v>
          </cell>
          <cell r="H189" t="str">
            <v>CUSTOMER - RETAIL</v>
          </cell>
          <cell r="I189" t="str">
            <v>REGULAR</v>
          </cell>
          <cell r="J189" t="str">
            <v>REGULAR</v>
          </cell>
          <cell r="K189" t="str">
            <v>USD</v>
          </cell>
          <cell r="L189">
            <v>495416.38</v>
          </cell>
          <cell r="M189">
            <v>495416.38</v>
          </cell>
          <cell r="N189">
            <v>495416.38</v>
          </cell>
          <cell r="O189">
            <v>0</v>
          </cell>
          <cell r="P189">
            <v>0</v>
          </cell>
          <cell r="Q189">
            <v>0</v>
          </cell>
          <cell r="R189">
            <v>495416.38</v>
          </cell>
          <cell r="S189" t="str">
            <v>31-60</v>
          </cell>
          <cell r="T189" t="str">
            <v>REPUBLICA DOMINICANA</v>
          </cell>
        </row>
        <row r="190">
          <cell r="B190" t="str">
            <v>702-30000318-1</v>
          </cell>
          <cell r="C190" t="str">
            <v>OBREGON PLATEROS SHIRLEY KARING</v>
          </cell>
          <cell r="D190">
            <v>316127</v>
          </cell>
          <cell r="F190" t="str">
            <v>GENTRAC</v>
          </cell>
          <cell r="G190" t="str">
            <v>CUSTOMER - RETAIL</v>
          </cell>
          <cell r="H190" t="str">
            <v>CUSTOMER - RETAIL</v>
          </cell>
          <cell r="I190" t="str">
            <v>REGULAR</v>
          </cell>
          <cell r="J190" t="str">
            <v>REGULAR</v>
          </cell>
          <cell r="K190" t="str">
            <v>USD</v>
          </cell>
          <cell r="L190">
            <v>24315.93</v>
          </cell>
          <cell r="M190">
            <v>24315.93</v>
          </cell>
          <cell r="N190">
            <v>24315.93</v>
          </cell>
          <cell r="O190">
            <v>0</v>
          </cell>
          <cell r="P190">
            <v>0</v>
          </cell>
          <cell r="Q190">
            <v>0</v>
          </cell>
          <cell r="R190">
            <v>24315.93</v>
          </cell>
          <cell r="S190" t="str">
            <v>31-60</v>
          </cell>
          <cell r="T190" t="str">
            <v>GUATEMALA</v>
          </cell>
        </row>
        <row r="191">
          <cell r="B191" t="str">
            <v>702-30000323</v>
          </cell>
          <cell r="C191" t="str">
            <v>DANIELA MATERIALES Y CONSTRUCCIONES, S.R.L.</v>
          </cell>
          <cell r="D191">
            <v>316978</v>
          </cell>
          <cell r="F191" t="str">
            <v>IMCA</v>
          </cell>
          <cell r="G191" t="str">
            <v>CUSTOMER - RETAIL</v>
          </cell>
          <cell r="H191" t="str">
            <v>CUSTOMER - RETAIL</v>
          </cell>
          <cell r="I191" t="str">
            <v>REGULAR</v>
          </cell>
          <cell r="J191" t="str">
            <v>REGULAR</v>
          </cell>
          <cell r="K191" t="str">
            <v>USD</v>
          </cell>
          <cell r="L191">
            <v>99005.16</v>
          </cell>
          <cell r="M191">
            <v>99005.16</v>
          </cell>
          <cell r="N191">
            <v>99005.16</v>
          </cell>
          <cell r="O191">
            <v>0</v>
          </cell>
          <cell r="P191">
            <v>0</v>
          </cell>
          <cell r="Q191">
            <v>0</v>
          </cell>
          <cell r="R191">
            <v>99005.16</v>
          </cell>
          <cell r="S191" t="str">
            <v>31-60</v>
          </cell>
          <cell r="T191" t="str">
            <v>REPUBLICA DOMINICANA</v>
          </cell>
        </row>
        <row r="192">
          <cell r="B192" t="str">
            <v>702-30000326-1</v>
          </cell>
          <cell r="C192" t="str">
            <v>EQUIPOS Y CONSTRUCCIONES DEL CIBAO, S.R.L.</v>
          </cell>
          <cell r="D192">
            <v>320482</v>
          </cell>
          <cell r="F192" t="str">
            <v>IMCA</v>
          </cell>
          <cell r="G192" t="str">
            <v>CUSTOMER - RETAIL</v>
          </cell>
          <cell r="H192" t="str">
            <v>CUSTOMER - RETAIL</v>
          </cell>
          <cell r="I192" t="str">
            <v>REGULAR</v>
          </cell>
          <cell r="J192" t="str">
            <v>REGULAR</v>
          </cell>
          <cell r="K192" t="str">
            <v>USD</v>
          </cell>
          <cell r="L192">
            <v>63280.38</v>
          </cell>
          <cell r="M192">
            <v>63280.38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 t="str">
            <v>1-30</v>
          </cell>
          <cell r="T192" t="str">
            <v>REPUBLICA DOMINICANA</v>
          </cell>
        </row>
        <row r="193">
          <cell r="B193" t="str">
            <v>702-30000327</v>
          </cell>
          <cell r="C193" t="str">
            <v>CALZADA CONSTRUCCIONES, S.A. DE C.V.</v>
          </cell>
          <cell r="D193">
            <v>314660</v>
          </cell>
          <cell r="F193" t="str">
            <v>MADISA SUR</v>
          </cell>
          <cell r="G193" t="str">
            <v>CUSTOMER - RETAIL</v>
          </cell>
          <cell r="H193" t="str">
            <v>CUSTOMER - RETAIL</v>
          </cell>
          <cell r="I193" t="str">
            <v>REGULAR</v>
          </cell>
          <cell r="J193" t="str">
            <v>REGULAR</v>
          </cell>
          <cell r="K193" t="str">
            <v>MXN</v>
          </cell>
          <cell r="L193">
            <v>147644.07999999999</v>
          </cell>
          <cell r="M193">
            <v>7110.5388932550732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 t="str">
            <v>1-30</v>
          </cell>
          <cell r="T193" t="str">
            <v>MEXICO</v>
          </cell>
        </row>
        <row r="194">
          <cell r="B194" t="str">
            <v>702-30000328</v>
          </cell>
          <cell r="C194" t="str">
            <v>DESARROLLO AGROPECUARIO DE PARRITA, S.A.</v>
          </cell>
          <cell r="D194">
            <v>312407</v>
          </cell>
          <cell r="F194" t="str">
            <v>MATRA</v>
          </cell>
          <cell r="G194" t="str">
            <v>CUSTOMER - RETAIL</v>
          </cell>
          <cell r="H194" t="str">
            <v>CUSTOMER - RETAIL</v>
          </cell>
          <cell r="I194" t="str">
            <v>REGULAR</v>
          </cell>
          <cell r="J194" t="str">
            <v>REGULAR</v>
          </cell>
          <cell r="K194" t="str">
            <v>USD</v>
          </cell>
          <cell r="L194">
            <v>2625.78</v>
          </cell>
          <cell r="M194">
            <v>2625.78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1-30</v>
          </cell>
          <cell r="T194" t="str">
            <v>COSTA RICA</v>
          </cell>
        </row>
        <row r="195">
          <cell r="B195" t="str">
            <v>702-30000330</v>
          </cell>
          <cell r="C195" t="str">
            <v>INGENIEROS &amp; ARQUITECTOS DOMINICANOS, S.R.L.</v>
          </cell>
          <cell r="D195">
            <v>311050</v>
          </cell>
          <cell r="F195" t="str">
            <v>IMCA</v>
          </cell>
          <cell r="G195" t="str">
            <v>CUSTOMER - RETAIL</v>
          </cell>
          <cell r="H195" t="str">
            <v>CUSTOMER - RETAIL</v>
          </cell>
          <cell r="I195" t="str">
            <v>REGULAR</v>
          </cell>
          <cell r="J195" t="str">
            <v>REGULAR</v>
          </cell>
          <cell r="K195" t="str">
            <v>USD</v>
          </cell>
          <cell r="L195">
            <v>6376.33</v>
          </cell>
          <cell r="M195">
            <v>6376.33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1-30</v>
          </cell>
          <cell r="T195" t="str">
            <v>REPUBLICA DOMINICANA</v>
          </cell>
        </row>
        <row r="196">
          <cell r="B196" t="str">
            <v>702-30000334</v>
          </cell>
          <cell r="C196" t="str">
            <v>OPOSON CONSTRUCCIONES Y SERVICIOS, S.A. DE C.V.</v>
          </cell>
          <cell r="D196">
            <v>317650</v>
          </cell>
          <cell r="F196" t="str">
            <v>MATCO</v>
          </cell>
          <cell r="G196" t="str">
            <v>CUSTOMER - RETAIL</v>
          </cell>
          <cell r="H196" t="str">
            <v>CUSTOMER - RETAIL</v>
          </cell>
          <cell r="I196" t="str">
            <v>REGULAR</v>
          </cell>
          <cell r="J196" t="str">
            <v>REGULAR</v>
          </cell>
          <cell r="K196" t="str">
            <v>MXN</v>
          </cell>
          <cell r="L196">
            <v>189651.93</v>
          </cell>
          <cell r="M196">
            <v>9133.6369493845523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1-30</v>
          </cell>
          <cell r="T196" t="str">
            <v>MEXICO</v>
          </cell>
        </row>
        <row r="197">
          <cell r="B197" t="str">
            <v>702-30000335</v>
          </cell>
          <cell r="C197" t="str">
            <v>CONSTRUCCIONES HIDRAULICAS DOMINICANA, COHIDOM, S.R.L.</v>
          </cell>
          <cell r="D197">
            <v>315469</v>
          </cell>
          <cell r="F197" t="str">
            <v>IMCA</v>
          </cell>
          <cell r="G197" t="str">
            <v>CUSTOMER - RETAIL</v>
          </cell>
          <cell r="H197" t="str">
            <v>CUSTOMER - RETAIL</v>
          </cell>
          <cell r="I197" t="str">
            <v>REGULAR</v>
          </cell>
          <cell r="J197" t="str">
            <v>REGULAR</v>
          </cell>
          <cell r="K197" t="str">
            <v>USD</v>
          </cell>
          <cell r="L197">
            <v>24480.25</v>
          </cell>
          <cell r="M197">
            <v>24480.25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1-30</v>
          </cell>
          <cell r="T197" t="str">
            <v>REPUBLICA DOMINICANA</v>
          </cell>
        </row>
        <row r="198">
          <cell r="B198" t="str">
            <v>702-30000337</v>
          </cell>
          <cell r="C198" t="str">
            <v>ROVECXA CONSTRUCCIONES, S.A. DE C.V.</v>
          </cell>
          <cell r="D198">
            <v>320009</v>
          </cell>
          <cell r="F198" t="str">
            <v>TRACSA</v>
          </cell>
          <cell r="G198" t="str">
            <v>CUSTOMER - RETAIL</v>
          </cell>
          <cell r="H198" t="str">
            <v>CUSTOMER - RETAIL</v>
          </cell>
          <cell r="I198" t="str">
            <v>REGULAR</v>
          </cell>
          <cell r="J198" t="str">
            <v>LEGAL</v>
          </cell>
          <cell r="K198" t="str">
            <v>MXN</v>
          </cell>
          <cell r="L198">
            <v>222473.2</v>
          </cell>
          <cell r="M198">
            <v>10714.309312685717</v>
          </cell>
          <cell r="N198">
            <v>0</v>
          </cell>
          <cell r="O198">
            <v>0</v>
          </cell>
          <cell r="P198">
            <v>0</v>
          </cell>
          <cell r="Q198">
            <v>222473.2</v>
          </cell>
          <cell r="R198">
            <v>222473.2</v>
          </cell>
          <cell r="S198" t="str">
            <v>120+</v>
          </cell>
          <cell r="T198" t="str">
            <v>MEXICO</v>
          </cell>
        </row>
        <row r="199">
          <cell r="B199" t="str">
            <v>702-30000338-1</v>
          </cell>
          <cell r="C199" t="str">
            <v>TRANSPORTES OROSI SIGLO XXI, S.A.</v>
          </cell>
          <cell r="D199">
            <v>313199</v>
          </cell>
          <cell r="F199" t="str">
            <v>MATRA</v>
          </cell>
          <cell r="G199" t="str">
            <v>CUSTOMER - RETAIL</v>
          </cell>
          <cell r="H199" t="str">
            <v>CUSTOMER - RETAIL</v>
          </cell>
          <cell r="I199" t="str">
            <v>REGULAR</v>
          </cell>
          <cell r="J199" t="str">
            <v>REGULAR</v>
          </cell>
          <cell r="K199" t="str">
            <v>USD</v>
          </cell>
          <cell r="L199">
            <v>89472.12</v>
          </cell>
          <cell r="M199">
            <v>89472.12</v>
          </cell>
          <cell r="N199">
            <v>89472.12</v>
          </cell>
          <cell r="O199">
            <v>0</v>
          </cell>
          <cell r="P199">
            <v>0</v>
          </cell>
          <cell r="Q199">
            <v>0</v>
          </cell>
          <cell r="R199">
            <v>89472.12</v>
          </cell>
          <cell r="S199" t="str">
            <v>31-60</v>
          </cell>
          <cell r="T199" t="str">
            <v>COSTA RICA</v>
          </cell>
        </row>
        <row r="200">
          <cell r="B200" t="str">
            <v>702-30000340-1</v>
          </cell>
          <cell r="C200" t="str">
            <v>TRANSPORTES OROSI SIGLO XXI, S.A.</v>
          </cell>
          <cell r="D200">
            <v>313199</v>
          </cell>
          <cell r="F200" t="str">
            <v>MATRA</v>
          </cell>
          <cell r="G200" t="str">
            <v>CUSTOMER - RETAIL</v>
          </cell>
          <cell r="H200" t="str">
            <v>CUSTOMER - RETAIL</v>
          </cell>
          <cell r="I200" t="str">
            <v>REGULAR</v>
          </cell>
          <cell r="J200" t="str">
            <v>REGULAR</v>
          </cell>
          <cell r="K200" t="str">
            <v>USD</v>
          </cell>
          <cell r="L200">
            <v>66020.399999999994</v>
          </cell>
          <cell r="M200">
            <v>66020.399999999994</v>
          </cell>
          <cell r="N200">
            <v>66020.399999999994</v>
          </cell>
          <cell r="O200">
            <v>0</v>
          </cell>
          <cell r="P200">
            <v>0</v>
          </cell>
          <cell r="Q200">
            <v>0</v>
          </cell>
          <cell r="R200">
            <v>66020.399999999994</v>
          </cell>
          <cell r="S200" t="str">
            <v>31-60</v>
          </cell>
          <cell r="T200" t="str">
            <v>COSTA RICA</v>
          </cell>
        </row>
        <row r="201">
          <cell r="B201" t="str">
            <v>702-30000341</v>
          </cell>
          <cell r="C201" t="str">
            <v>GAS NATURAL DEL NOROESTE S.A. DE C.V.</v>
          </cell>
          <cell r="D201">
            <v>309047</v>
          </cell>
          <cell r="F201" t="str">
            <v>MAQSA</v>
          </cell>
          <cell r="G201" t="str">
            <v>CUSTOMER - RETAIL</v>
          </cell>
          <cell r="H201" t="str">
            <v>CUSTOMER - RETAIL</v>
          </cell>
          <cell r="I201" t="str">
            <v>REGULAR</v>
          </cell>
          <cell r="J201" t="str">
            <v>REGULAR</v>
          </cell>
          <cell r="K201" t="str">
            <v>MXN</v>
          </cell>
          <cell r="L201">
            <v>58735.13</v>
          </cell>
          <cell r="M201">
            <v>2828.6838609810357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1-30</v>
          </cell>
          <cell r="T201" t="str">
            <v>MEXICO</v>
          </cell>
        </row>
        <row r="202">
          <cell r="B202" t="str">
            <v>702-30000342-1</v>
          </cell>
          <cell r="C202" t="str">
            <v>TRANSPORTES OROSI SIGLO XXI, S.A.</v>
          </cell>
          <cell r="D202">
            <v>313199</v>
          </cell>
          <cell r="F202" t="str">
            <v>MATRA</v>
          </cell>
          <cell r="G202" t="str">
            <v>CUSTOMER - RETAIL</v>
          </cell>
          <cell r="H202" t="str">
            <v>CUSTOMER - RETAIL</v>
          </cell>
          <cell r="I202" t="str">
            <v>REGULAR</v>
          </cell>
          <cell r="J202" t="str">
            <v>REGULAR</v>
          </cell>
          <cell r="K202" t="str">
            <v>USD</v>
          </cell>
          <cell r="L202">
            <v>40012.35</v>
          </cell>
          <cell r="M202">
            <v>40012.35</v>
          </cell>
          <cell r="N202">
            <v>40012.35</v>
          </cell>
          <cell r="O202">
            <v>0</v>
          </cell>
          <cell r="P202">
            <v>0</v>
          </cell>
          <cell r="Q202">
            <v>0</v>
          </cell>
          <cell r="R202">
            <v>40012.35</v>
          </cell>
          <cell r="S202" t="str">
            <v>31-60</v>
          </cell>
          <cell r="T202" t="str">
            <v>COSTA RICA</v>
          </cell>
        </row>
        <row r="203">
          <cell r="B203" t="str">
            <v>702-30000343-1</v>
          </cell>
          <cell r="C203" t="str">
            <v>TRANSPORTES OROSI SIGLO XXI, S.A.</v>
          </cell>
          <cell r="D203">
            <v>313199</v>
          </cell>
          <cell r="F203" t="str">
            <v>MATRA</v>
          </cell>
          <cell r="G203" t="str">
            <v>CUSTOMER - RETAIL</v>
          </cell>
          <cell r="H203" t="str">
            <v>CUSTOMER - RETAIL</v>
          </cell>
          <cell r="I203" t="str">
            <v>REGULAR</v>
          </cell>
          <cell r="J203" t="str">
            <v>REGULAR</v>
          </cell>
          <cell r="K203" t="str">
            <v>USD</v>
          </cell>
          <cell r="L203">
            <v>152825.01999999999</v>
          </cell>
          <cell r="M203">
            <v>152825.01999999999</v>
          </cell>
          <cell r="N203">
            <v>152825.01999999999</v>
          </cell>
          <cell r="O203">
            <v>0</v>
          </cell>
          <cell r="P203">
            <v>0</v>
          </cell>
          <cell r="Q203">
            <v>0</v>
          </cell>
          <cell r="R203">
            <v>152825.01999999999</v>
          </cell>
          <cell r="S203" t="str">
            <v>31-60</v>
          </cell>
          <cell r="T203" t="str">
            <v>COSTA RICA</v>
          </cell>
        </row>
        <row r="204">
          <cell r="B204" t="str">
            <v>702-30000344</v>
          </cell>
          <cell r="C204" t="str">
            <v>ESPINOZA INGENIEROS, S.A.</v>
          </cell>
          <cell r="D204">
            <v>310871</v>
          </cell>
          <cell r="F204" t="str">
            <v>NIMAC</v>
          </cell>
          <cell r="G204" t="str">
            <v>CUSTOMER - RETAIL</v>
          </cell>
          <cell r="H204" t="str">
            <v>CUSTOMER - RETAIL</v>
          </cell>
          <cell r="I204" t="str">
            <v>REGULAR</v>
          </cell>
          <cell r="J204" t="str">
            <v>REGULAR</v>
          </cell>
          <cell r="K204" t="str">
            <v>USD</v>
          </cell>
          <cell r="L204">
            <v>54866.79</v>
          </cell>
          <cell r="M204">
            <v>54866.79</v>
          </cell>
          <cell r="N204">
            <v>54866.79</v>
          </cell>
          <cell r="O204">
            <v>0</v>
          </cell>
          <cell r="P204">
            <v>0</v>
          </cell>
          <cell r="Q204">
            <v>0</v>
          </cell>
          <cell r="R204">
            <v>54866.79</v>
          </cell>
          <cell r="S204" t="str">
            <v>31-60</v>
          </cell>
          <cell r="T204" t="str">
            <v>NICARAGUA</v>
          </cell>
        </row>
        <row r="205">
          <cell r="B205" t="str">
            <v>702-30000351</v>
          </cell>
          <cell r="C205" t="str">
            <v>CONSTRUCTORA HERNAN SOLIS, S.R.L.</v>
          </cell>
          <cell r="D205">
            <v>316241</v>
          </cell>
          <cell r="F205" t="str">
            <v>MATRA</v>
          </cell>
          <cell r="G205" t="str">
            <v>CUSTOMER - RETAIL</v>
          </cell>
          <cell r="H205" t="str">
            <v>CUSTOMER - RETAIL</v>
          </cell>
          <cell r="I205" t="str">
            <v>REGULAR</v>
          </cell>
          <cell r="J205" t="str">
            <v>REGULAR</v>
          </cell>
          <cell r="K205" t="str">
            <v>USD</v>
          </cell>
          <cell r="L205">
            <v>221090.97</v>
          </cell>
          <cell r="M205">
            <v>221090.97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 t="str">
            <v>1-30</v>
          </cell>
          <cell r="T205" t="str">
            <v>COSTA RICA</v>
          </cell>
        </row>
        <row r="206">
          <cell r="B206" t="str">
            <v>702-30000359-1</v>
          </cell>
          <cell r="C206" t="str">
            <v>PRODUCTORES DE MARMOL Y MINERALES TECALITLAN, S.C. DE R.L. DE C.V.</v>
          </cell>
          <cell r="D206">
            <v>320184</v>
          </cell>
          <cell r="F206" t="str">
            <v>TRACSA</v>
          </cell>
          <cell r="G206" t="str">
            <v>CUSTOMER - RETAIL</v>
          </cell>
          <cell r="H206" t="str">
            <v>CUSTOMER - RETAIL</v>
          </cell>
          <cell r="I206" t="str">
            <v>REGULAR</v>
          </cell>
          <cell r="J206" t="str">
            <v>REGULAR</v>
          </cell>
          <cell r="K206" t="str">
            <v>MXN</v>
          </cell>
          <cell r="L206">
            <v>2383920.46</v>
          </cell>
          <cell r="M206">
            <v>114809.60936094781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 t="str">
            <v>1-30</v>
          </cell>
          <cell r="T206" t="str">
            <v>MEXICO</v>
          </cell>
        </row>
        <row r="207">
          <cell r="B207" t="str">
            <v>702-30000360</v>
          </cell>
          <cell r="C207" t="str">
            <v>EQUIPOS Y CONSTRUCCIONES DEL CIBAO, S.R.L.</v>
          </cell>
          <cell r="D207">
            <v>320482</v>
          </cell>
          <cell r="F207" t="str">
            <v>IMCA</v>
          </cell>
          <cell r="G207" t="str">
            <v>CUSTOMER - RETAIL</v>
          </cell>
          <cell r="H207" t="str">
            <v>CUSTOMER - RETAIL</v>
          </cell>
          <cell r="I207" t="str">
            <v>REGULAR</v>
          </cell>
          <cell r="J207" t="str">
            <v>REGULAR</v>
          </cell>
          <cell r="K207" t="str">
            <v>USD</v>
          </cell>
          <cell r="L207">
            <v>3152.56</v>
          </cell>
          <cell r="M207">
            <v>3152.56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 t="str">
            <v>1-30</v>
          </cell>
          <cell r="T207" t="str">
            <v>REPUBLICA DOMINICANA</v>
          </cell>
        </row>
        <row r="208">
          <cell r="B208" t="str">
            <v>702-30000362</v>
          </cell>
          <cell r="C208" t="str">
            <v>INGENIERIA ESTRELLA, S.A.</v>
          </cell>
          <cell r="D208">
            <v>312091</v>
          </cell>
          <cell r="F208" t="str">
            <v>IMCA</v>
          </cell>
          <cell r="G208" t="str">
            <v>CUSTOMER - RETAIL</v>
          </cell>
          <cell r="H208" t="str">
            <v>CUSTOMER - RETAIL</v>
          </cell>
          <cell r="I208" t="str">
            <v>REGULAR</v>
          </cell>
          <cell r="J208" t="str">
            <v>REGULAR</v>
          </cell>
          <cell r="K208" t="str">
            <v>USD</v>
          </cell>
          <cell r="L208">
            <v>50569.65</v>
          </cell>
          <cell r="M208">
            <v>50569.65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 t="str">
            <v>1-30</v>
          </cell>
          <cell r="T208" t="str">
            <v>REPUBLICA DOMINICANA</v>
          </cell>
        </row>
        <row r="209">
          <cell r="B209" t="str">
            <v>702-30000364</v>
          </cell>
          <cell r="C209" t="str">
            <v>INGENIERIA ESTRELLA, S.A.</v>
          </cell>
          <cell r="D209">
            <v>312091</v>
          </cell>
          <cell r="F209" t="str">
            <v>IMCA</v>
          </cell>
          <cell r="G209" t="str">
            <v>CUSTOMER - RETAIL</v>
          </cell>
          <cell r="H209" t="str">
            <v>CUSTOMER - RETAIL</v>
          </cell>
          <cell r="I209" t="str">
            <v>REGULAR</v>
          </cell>
          <cell r="J209" t="str">
            <v>REGULAR</v>
          </cell>
          <cell r="K209" t="str">
            <v>USD</v>
          </cell>
          <cell r="L209">
            <v>34449.49</v>
          </cell>
          <cell r="M209">
            <v>34449.49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1-30</v>
          </cell>
          <cell r="T209" t="str">
            <v>REPUBLICA DOMINICANA</v>
          </cell>
        </row>
        <row r="210">
          <cell r="B210" t="str">
            <v>702-30000368</v>
          </cell>
          <cell r="C210" t="str">
            <v>LA CANTERA DESARROLLOS MINEROS, S.A. DE C.V.</v>
          </cell>
          <cell r="D210">
            <v>318185</v>
          </cell>
          <cell r="F210" t="str">
            <v>TRACSA</v>
          </cell>
          <cell r="G210" t="str">
            <v>CUSTOMER - RETAIL</v>
          </cell>
          <cell r="H210" t="str">
            <v>CUSTOMER - RETAIL</v>
          </cell>
          <cell r="I210" t="str">
            <v>REGULAR</v>
          </cell>
          <cell r="J210" t="str">
            <v>REGULAR</v>
          </cell>
          <cell r="K210" t="str">
            <v>USD</v>
          </cell>
          <cell r="L210">
            <v>19550.22</v>
          </cell>
          <cell r="M210">
            <v>19550.22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1-30</v>
          </cell>
          <cell r="T210" t="str">
            <v>MEXICO</v>
          </cell>
        </row>
        <row r="211">
          <cell r="B211" t="str">
            <v>702-30000377-1</v>
          </cell>
          <cell r="C211" t="str">
            <v>KOPOR S.A. DE C.V.</v>
          </cell>
          <cell r="D211">
            <v>324927</v>
          </cell>
          <cell r="F211" t="str">
            <v>MATCO</v>
          </cell>
          <cell r="G211" t="str">
            <v>CUSTOMER - RETAIL</v>
          </cell>
          <cell r="H211" t="str">
            <v>CUSTOMER - RETAIL</v>
          </cell>
          <cell r="I211" t="str">
            <v>REGULAR</v>
          </cell>
          <cell r="J211" t="str">
            <v>LEGAL</v>
          </cell>
          <cell r="K211" t="str">
            <v>MXN</v>
          </cell>
          <cell r="L211">
            <v>3122445.39</v>
          </cell>
          <cell r="M211">
            <v>150376.96999202413</v>
          </cell>
          <cell r="N211">
            <v>0</v>
          </cell>
          <cell r="O211">
            <v>0</v>
          </cell>
          <cell r="P211">
            <v>0</v>
          </cell>
          <cell r="Q211">
            <v>3122445.39</v>
          </cell>
          <cell r="R211">
            <v>3122445.39</v>
          </cell>
          <cell r="S211" t="str">
            <v>120+</v>
          </cell>
          <cell r="T211" t="str">
            <v>MEXICO</v>
          </cell>
        </row>
        <row r="212">
          <cell r="B212" t="str">
            <v>702-30000379</v>
          </cell>
          <cell r="C212" t="str">
            <v>GRANDES CREACIONES DEL HUMAYA S.A. DE C.V.</v>
          </cell>
          <cell r="D212">
            <v>308666</v>
          </cell>
          <cell r="F212" t="str">
            <v>MATCO</v>
          </cell>
          <cell r="G212" t="str">
            <v>CUSTOMER - RETAIL</v>
          </cell>
          <cell r="H212" t="str">
            <v>CUSTOMER - RETAIL</v>
          </cell>
          <cell r="I212" t="str">
            <v>REGULAR</v>
          </cell>
          <cell r="J212" t="str">
            <v>REGULAR</v>
          </cell>
          <cell r="K212" t="str">
            <v>MXN</v>
          </cell>
          <cell r="L212">
            <v>175042.39</v>
          </cell>
          <cell r="M212">
            <v>8430.0415029395226</v>
          </cell>
          <cell r="N212">
            <v>0</v>
          </cell>
          <cell r="O212">
            <v>175042.39</v>
          </cell>
          <cell r="P212">
            <v>0</v>
          </cell>
          <cell r="Q212">
            <v>0</v>
          </cell>
          <cell r="R212">
            <v>175042.39</v>
          </cell>
          <cell r="S212" t="str">
            <v>61-90</v>
          </cell>
          <cell r="T212" t="str">
            <v>MEXICO</v>
          </cell>
        </row>
        <row r="213">
          <cell r="B213" t="str">
            <v>702-30000384</v>
          </cell>
          <cell r="C213" t="str">
            <v>COMPAÑIA CONSTRUCTORA MAS, S.A. DE C.V.</v>
          </cell>
          <cell r="D213">
            <v>318916</v>
          </cell>
          <cell r="F213" t="str">
            <v>MATCO</v>
          </cell>
          <cell r="G213" t="str">
            <v>CUSTOMER - RETAIL</v>
          </cell>
          <cell r="H213" t="str">
            <v>CUSTOMER - RETAIL</v>
          </cell>
          <cell r="I213" t="str">
            <v>REGULAR</v>
          </cell>
          <cell r="J213" t="str">
            <v>REGULAR</v>
          </cell>
          <cell r="K213" t="str">
            <v>MXN</v>
          </cell>
          <cell r="L213">
            <v>527176.87</v>
          </cell>
          <cell r="M213">
            <v>25388.838060824884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1-30</v>
          </cell>
          <cell r="T213" t="str">
            <v>MEXICO</v>
          </cell>
        </row>
        <row r="214">
          <cell r="B214" t="str">
            <v>702-30000385</v>
          </cell>
          <cell r="C214" t="str">
            <v>LIEVANO CANCINO JESUS ROSBELI</v>
          </cell>
          <cell r="D214">
            <v>312421</v>
          </cell>
          <cell r="F214" t="str">
            <v>MADISA SUR</v>
          </cell>
          <cell r="G214" t="str">
            <v>CUSTOMER - RETAIL</v>
          </cell>
          <cell r="H214" t="str">
            <v>CUSTOMER - RETAIL</v>
          </cell>
          <cell r="I214" t="str">
            <v>REGULAR</v>
          </cell>
          <cell r="J214" t="str">
            <v>REGULAR</v>
          </cell>
          <cell r="K214" t="str">
            <v>MXN</v>
          </cell>
          <cell r="L214">
            <v>95091.14</v>
          </cell>
          <cell r="M214">
            <v>4579.5893026930935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 t="str">
            <v>1-30</v>
          </cell>
          <cell r="T214" t="str">
            <v>MEXICO</v>
          </cell>
        </row>
        <row r="215">
          <cell r="B215" t="str">
            <v>702-30000396</v>
          </cell>
          <cell r="C215" t="str">
            <v>INGENIERIA Y SISTEMAS DE INFRAESTRUCTURA, S.A. DE C.V.</v>
          </cell>
          <cell r="D215">
            <v>324887</v>
          </cell>
          <cell r="F215" t="str">
            <v>TRACSA</v>
          </cell>
          <cell r="G215" t="str">
            <v>CUSTOMER - RETAIL</v>
          </cell>
          <cell r="H215" t="str">
            <v>CUSTOMER - RETAIL</v>
          </cell>
          <cell r="I215" t="str">
            <v>REGULAR</v>
          </cell>
          <cell r="J215" t="str">
            <v>REGULAR</v>
          </cell>
          <cell r="K215" t="str">
            <v>MXN</v>
          </cell>
          <cell r="L215">
            <v>202676.09</v>
          </cell>
          <cell r="M215">
            <v>9760.8804950246958</v>
          </cell>
          <cell r="N215">
            <v>0</v>
          </cell>
          <cell r="O215">
            <v>202676.09</v>
          </cell>
          <cell r="P215">
            <v>0</v>
          </cell>
          <cell r="Q215">
            <v>0</v>
          </cell>
          <cell r="R215">
            <v>202676.09</v>
          </cell>
          <cell r="S215" t="str">
            <v>61-90</v>
          </cell>
          <cell r="T215" t="str">
            <v>MEXICO</v>
          </cell>
        </row>
        <row r="216">
          <cell r="B216" t="str">
            <v>702-30000397</v>
          </cell>
          <cell r="C216" t="str">
            <v>GONFRA CORPORATIVO, S.A. DE C.V.</v>
          </cell>
          <cell r="D216">
            <v>324104</v>
          </cell>
          <cell r="F216" t="str">
            <v>MADISA NTE</v>
          </cell>
          <cell r="G216" t="str">
            <v>CUSTOMER - RETAIL</v>
          </cell>
          <cell r="H216" t="str">
            <v>CUSTOMER - RETAIL</v>
          </cell>
          <cell r="I216" t="str">
            <v>REGULAR</v>
          </cell>
          <cell r="J216" t="str">
            <v>REGULAR</v>
          </cell>
          <cell r="K216" t="str">
            <v>MXN</v>
          </cell>
          <cell r="L216">
            <v>144367.91</v>
          </cell>
          <cell r="M216">
            <v>6952.7585460449764</v>
          </cell>
          <cell r="N216">
            <v>144367.91</v>
          </cell>
          <cell r="O216">
            <v>0</v>
          </cell>
          <cell r="P216">
            <v>0</v>
          </cell>
          <cell r="Q216">
            <v>0</v>
          </cell>
          <cell r="R216">
            <v>144367.91</v>
          </cell>
          <cell r="S216" t="str">
            <v>31-60</v>
          </cell>
          <cell r="T216" t="str">
            <v>MEXICO</v>
          </cell>
        </row>
        <row r="217">
          <cell r="B217" t="str">
            <v>702-30000398-1</v>
          </cell>
          <cell r="C217" t="str">
            <v>TRANSPORTES OROSI SIGLO XXI, S.A.</v>
          </cell>
          <cell r="D217">
            <v>313199</v>
          </cell>
          <cell r="F217" t="str">
            <v>MATRA</v>
          </cell>
          <cell r="G217" t="str">
            <v>CUSTOMER - RETAIL</v>
          </cell>
          <cell r="H217" t="str">
            <v>CUSTOMER - RETAIL</v>
          </cell>
          <cell r="I217" t="str">
            <v>REGULAR</v>
          </cell>
          <cell r="J217" t="str">
            <v>REGULAR</v>
          </cell>
          <cell r="K217" t="str">
            <v>USD</v>
          </cell>
          <cell r="L217">
            <v>50293.33</v>
          </cell>
          <cell r="M217">
            <v>50293.33</v>
          </cell>
          <cell r="N217">
            <v>50293.33</v>
          </cell>
          <cell r="O217">
            <v>0</v>
          </cell>
          <cell r="P217">
            <v>0</v>
          </cell>
          <cell r="Q217">
            <v>0</v>
          </cell>
          <cell r="R217">
            <v>50293.33</v>
          </cell>
          <cell r="S217" t="str">
            <v>31-60</v>
          </cell>
          <cell r="T217" t="str">
            <v>COSTA RICA</v>
          </cell>
        </row>
        <row r="218">
          <cell r="B218" t="str">
            <v>702-30000399</v>
          </cell>
          <cell r="C218" t="str">
            <v>DANIELA MATERIALES Y CONSTRUCCIONES, S.R.L.</v>
          </cell>
          <cell r="D218">
            <v>316978</v>
          </cell>
          <cell r="F218" t="str">
            <v>IMCA</v>
          </cell>
          <cell r="G218" t="str">
            <v>CUSTOMER - RETAIL</v>
          </cell>
          <cell r="H218" t="str">
            <v>CUSTOMER - RETAIL</v>
          </cell>
          <cell r="I218" t="str">
            <v>REGULAR</v>
          </cell>
          <cell r="J218" t="str">
            <v>REGULAR</v>
          </cell>
          <cell r="K218" t="str">
            <v>USD</v>
          </cell>
          <cell r="L218">
            <v>174523.2</v>
          </cell>
          <cell r="M218">
            <v>174523.2</v>
          </cell>
          <cell r="N218">
            <v>174523.2</v>
          </cell>
          <cell r="O218">
            <v>0</v>
          </cell>
          <cell r="P218">
            <v>0</v>
          </cell>
          <cell r="Q218">
            <v>0</v>
          </cell>
          <cell r="R218">
            <v>174523.2</v>
          </cell>
          <cell r="S218" t="str">
            <v>31-60</v>
          </cell>
          <cell r="T218" t="str">
            <v>REPUBLICA DOMINICANA</v>
          </cell>
        </row>
        <row r="219">
          <cell r="B219" t="str">
            <v>702-30000403</v>
          </cell>
          <cell r="C219" t="str">
            <v>JEA INGENIERIA, S.A. DE C.V.</v>
          </cell>
          <cell r="D219">
            <v>319806</v>
          </cell>
          <cell r="F219" t="str">
            <v>TRACSA</v>
          </cell>
          <cell r="G219" t="str">
            <v>CUSTOMER - RETAIL</v>
          </cell>
          <cell r="H219" t="str">
            <v>CUSTOMER - RETAIL</v>
          </cell>
          <cell r="I219" t="str">
            <v>REGULAR</v>
          </cell>
          <cell r="J219" t="str">
            <v>REGULAR</v>
          </cell>
          <cell r="K219" t="str">
            <v>MXN</v>
          </cell>
          <cell r="L219">
            <v>41717.11</v>
          </cell>
          <cell r="M219">
            <v>2009.0960177285822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1-30</v>
          </cell>
          <cell r="T219" t="str">
            <v>MEXICO</v>
          </cell>
        </row>
        <row r="220">
          <cell r="B220" t="str">
            <v>702-30000406</v>
          </cell>
          <cell r="C220" t="str">
            <v>AGREGADOS MAQUINARIA Y CONSTRUCCION, S.A. DE C.V.</v>
          </cell>
          <cell r="D220">
            <v>316812</v>
          </cell>
          <cell r="F220" t="str">
            <v>MATCO</v>
          </cell>
          <cell r="G220" t="str">
            <v>CUSTOMER - RETAIL</v>
          </cell>
          <cell r="H220" t="str">
            <v>CUSTOMER - RETAIL</v>
          </cell>
          <cell r="I220" t="str">
            <v>REGULAR</v>
          </cell>
          <cell r="J220" t="str">
            <v>LEGAL</v>
          </cell>
          <cell r="K220" t="str">
            <v>MXN</v>
          </cell>
          <cell r="L220">
            <v>6139275.8399999999</v>
          </cell>
          <cell r="M220">
            <v>295667.52447332273</v>
          </cell>
          <cell r="N220">
            <v>0</v>
          </cell>
          <cell r="O220">
            <v>0</v>
          </cell>
          <cell r="P220">
            <v>0</v>
          </cell>
          <cell r="Q220">
            <v>6139275.8399999999</v>
          </cell>
          <cell r="R220">
            <v>6139275.8399999999</v>
          </cell>
          <cell r="S220" t="str">
            <v>120+</v>
          </cell>
          <cell r="T220" t="str">
            <v>MEXICO</v>
          </cell>
        </row>
        <row r="221">
          <cell r="B221" t="str">
            <v>702-30000412</v>
          </cell>
          <cell r="C221" t="str">
            <v>IMPLEMENTOS Y MAQUINARIAS, S.A.</v>
          </cell>
          <cell r="D221">
            <v>312088</v>
          </cell>
          <cell r="F221" t="str">
            <v>IMCA</v>
          </cell>
          <cell r="G221" t="str">
            <v>DEALER - RETAIL</v>
          </cell>
          <cell r="H221" t="str">
            <v>DEALER - RETAIL</v>
          </cell>
          <cell r="I221" t="str">
            <v>REGULAR</v>
          </cell>
          <cell r="J221" t="str">
            <v>REGULAR</v>
          </cell>
          <cell r="K221" t="str">
            <v>USD</v>
          </cell>
          <cell r="L221">
            <v>82679.03</v>
          </cell>
          <cell r="M221">
            <v>82679.03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 t="str">
            <v>1-30</v>
          </cell>
          <cell r="T221" t="str">
            <v>REPUBLICA DOMINICANA</v>
          </cell>
        </row>
        <row r="222">
          <cell r="B222" t="str">
            <v>702-30000413-1</v>
          </cell>
          <cell r="C222" t="str">
            <v>SERVICIOS FRONTERA COBRE DEL MAYO S.A. DE C.V.</v>
          </cell>
          <cell r="D222">
            <v>324889</v>
          </cell>
          <cell r="F222" t="str">
            <v>MATCO</v>
          </cell>
          <cell r="G222" t="str">
            <v>CUSTOMER - RETAIL</v>
          </cell>
          <cell r="H222" t="str">
            <v>CUSTOMER - RETAIL</v>
          </cell>
          <cell r="I222" t="str">
            <v>REGULAR</v>
          </cell>
          <cell r="J222" t="str">
            <v>REGULAR</v>
          </cell>
          <cell r="K222" t="str">
            <v>USD</v>
          </cell>
          <cell r="L222">
            <v>3089980.92</v>
          </cell>
          <cell r="M222">
            <v>3089980.92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1-30</v>
          </cell>
          <cell r="T222" t="str">
            <v>MEXICO</v>
          </cell>
        </row>
        <row r="223">
          <cell r="B223" t="str">
            <v>702-30000415</v>
          </cell>
          <cell r="C223" t="str">
            <v>CONSTRUCTORA NACIONAL, S.A. (GUATEMALA)</v>
          </cell>
          <cell r="D223">
            <v>308390</v>
          </cell>
          <cell r="F223" t="str">
            <v>GENTRAC</v>
          </cell>
          <cell r="G223" t="str">
            <v>CUSTOMER - RETAIL</v>
          </cell>
          <cell r="H223" t="str">
            <v>CUSTOMER - RETAIL</v>
          </cell>
          <cell r="I223" t="str">
            <v>REGULAR</v>
          </cell>
          <cell r="J223" t="str">
            <v>REGULAR</v>
          </cell>
          <cell r="K223" t="str">
            <v>USD</v>
          </cell>
          <cell r="L223">
            <v>99523.98</v>
          </cell>
          <cell r="M223">
            <v>99523.98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1-30</v>
          </cell>
          <cell r="T223" t="str">
            <v>GUATEMALA</v>
          </cell>
        </row>
        <row r="224">
          <cell r="B224" t="str">
            <v>702-30000417-004</v>
          </cell>
          <cell r="C224" t="str">
            <v>CONSTRUCTORA MOYEDA, SA DE CV</v>
          </cell>
          <cell r="D224">
            <v>316174</v>
          </cell>
          <cell r="F224" t="str">
            <v>MADISA NTE</v>
          </cell>
          <cell r="G224" t="str">
            <v>CUSTOMER - RETAIL</v>
          </cell>
          <cell r="H224" t="str">
            <v>CUSTOMER - RETAIL</v>
          </cell>
          <cell r="I224" t="str">
            <v>REGULAR</v>
          </cell>
          <cell r="J224" t="str">
            <v>REGULAR</v>
          </cell>
          <cell r="K224" t="str">
            <v>MXN</v>
          </cell>
          <cell r="L224">
            <v>10583362.84</v>
          </cell>
          <cell r="M224">
            <v>509694.75440702046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1-30</v>
          </cell>
          <cell r="T224" t="str">
            <v>MEXICO</v>
          </cell>
        </row>
        <row r="225">
          <cell r="B225" t="str">
            <v>702-30000418</v>
          </cell>
          <cell r="C225" t="str">
            <v>CONSTRUCTORA NACIONAL, S.A. (GUATEMALA)</v>
          </cell>
          <cell r="D225">
            <v>308390</v>
          </cell>
          <cell r="F225" t="str">
            <v>GENTRAC</v>
          </cell>
          <cell r="G225" t="str">
            <v>CUSTOMER - RETAIL</v>
          </cell>
          <cell r="H225" t="str">
            <v>CUSTOMER - RETAIL</v>
          </cell>
          <cell r="I225" t="str">
            <v>REGULAR</v>
          </cell>
          <cell r="J225" t="str">
            <v>REGULAR</v>
          </cell>
          <cell r="K225" t="str">
            <v>USD</v>
          </cell>
          <cell r="L225">
            <v>99523.98</v>
          </cell>
          <cell r="M225">
            <v>99523.98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1-30</v>
          </cell>
          <cell r="T225" t="str">
            <v>GUATEMALA</v>
          </cell>
        </row>
        <row r="226">
          <cell r="B226" t="str">
            <v>702-30000419</v>
          </cell>
          <cell r="C226" t="str">
            <v>CONSTRUCTORA NACIONAL, S.A. (GUATEMALA)</v>
          </cell>
          <cell r="D226">
            <v>308390</v>
          </cell>
          <cell r="F226" t="str">
            <v>GENTRAC</v>
          </cell>
          <cell r="G226" t="str">
            <v>CUSTOMER - RETAIL</v>
          </cell>
          <cell r="H226" t="str">
            <v>CUSTOMER - RETAIL</v>
          </cell>
          <cell r="I226" t="str">
            <v>REGULAR</v>
          </cell>
          <cell r="J226" t="str">
            <v>REGULAR</v>
          </cell>
          <cell r="K226" t="str">
            <v>USD</v>
          </cell>
          <cell r="L226">
            <v>99523.98</v>
          </cell>
          <cell r="M226">
            <v>99523.98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1-30</v>
          </cell>
          <cell r="T226" t="str">
            <v>GUATEMALA</v>
          </cell>
        </row>
        <row r="227">
          <cell r="B227" t="str">
            <v>702-30000420</v>
          </cell>
          <cell r="C227" t="str">
            <v>CONSTRUCTORA NACIONAL, S.A. (GUATEMALA)</v>
          </cell>
          <cell r="D227">
            <v>308390</v>
          </cell>
          <cell r="F227" t="str">
            <v>GENTRAC</v>
          </cell>
          <cell r="G227" t="str">
            <v>CUSTOMER - RETAIL</v>
          </cell>
          <cell r="H227" t="str">
            <v>CUSTOMER - RETAIL</v>
          </cell>
          <cell r="I227" t="str">
            <v>REGULAR</v>
          </cell>
          <cell r="J227" t="str">
            <v>REGULAR</v>
          </cell>
          <cell r="K227" t="str">
            <v>USD</v>
          </cell>
          <cell r="L227">
            <v>99523.98</v>
          </cell>
          <cell r="M227">
            <v>99523.98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1-30</v>
          </cell>
          <cell r="T227" t="str">
            <v>GUATEMALA</v>
          </cell>
        </row>
        <row r="228">
          <cell r="B228" t="str">
            <v>702-30000421</v>
          </cell>
          <cell r="C228" t="str">
            <v>CONSTRUCTORA NACIONAL, S.A. (GUATEMALA)</v>
          </cell>
          <cell r="D228">
            <v>308390</v>
          </cell>
          <cell r="F228" t="str">
            <v>GENTRAC</v>
          </cell>
          <cell r="G228" t="str">
            <v>CUSTOMER - RETAIL</v>
          </cell>
          <cell r="H228" t="str">
            <v>CUSTOMER - RETAIL</v>
          </cell>
          <cell r="I228" t="str">
            <v>REGULAR</v>
          </cell>
          <cell r="J228" t="str">
            <v>REGULAR</v>
          </cell>
          <cell r="K228" t="str">
            <v>USD</v>
          </cell>
          <cell r="L228">
            <v>99523.95</v>
          </cell>
          <cell r="M228">
            <v>99523.95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 t="str">
            <v>1-30</v>
          </cell>
          <cell r="T228" t="str">
            <v>GUATEMALA</v>
          </cell>
        </row>
        <row r="229">
          <cell r="B229" t="str">
            <v>702-30000422</v>
          </cell>
          <cell r="C229" t="str">
            <v>CONSTRUCTORA NACIONAL, S.A. (GUATEMALA)</v>
          </cell>
          <cell r="D229">
            <v>308390</v>
          </cell>
          <cell r="F229" t="str">
            <v>GENTRAC</v>
          </cell>
          <cell r="G229" t="str">
            <v>CUSTOMER - RETAIL</v>
          </cell>
          <cell r="H229" t="str">
            <v>CUSTOMER - RETAIL</v>
          </cell>
          <cell r="I229" t="str">
            <v>REGULAR</v>
          </cell>
          <cell r="J229" t="str">
            <v>REGULAR</v>
          </cell>
          <cell r="K229" t="str">
            <v>USD</v>
          </cell>
          <cell r="L229">
            <v>130099.37</v>
          </cell>
          <cell r="M229">
            <v>130099.37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 t="str">
            <v>1-30</v>
          </cell>
          <cell r="T229" t="str">
            <v>GUATEMALA</v>
          </cell>
        </row>
        <row r="230">
          <cell r="B230" t="str">
            <v>702-30000423</v>
          </cell>
          <cell r="C230" t="str">
            <v>CONSTRUCTORA NACIONAL, S.A. (GUATEMALA)</v>
          </cell>
          <cell r="D230">
            <v>308390</v>
          </cell>
          <cell r="F230" t="str">
            <v>GENTRAC</v>
          </cell>
          <cell r="G230" t="str">
            <v>CUSTOMER - RETAIL</v>
          </cell>
          <cell r="H230" t="str">
            <v>CUSTOMER - RETAIL</v>
          </cell>
          <cell r="I230" t="str">
            <v>REGULAR</v>
          </cell>
          <cell r="J230" t="str">
            <v>REGULAR</v>
          </cell>
          <cell r="K230" t="str">
            <v>USD</v>
          </cell>
          <cell r="L230">
            <v>99523.98</v>
          </cell>
          <cell r="M230">
            <v>99523.98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 t="str">
            <v>1-30</v>
          </cell>
          <cell r="T230" t="str">
            <v>GUATEMALA</v>
          </cell>
        </row>
        <row r="231">
          <cell r="B231" t="str">
            <v>702-30000424</v>
          </cell>
          <cell r="C231" t="str">
            <v>CONSTRUCTORA NACIONAL, S.A. (GUATEMALA)</v>
          </cell>
          <cell r="D231">
            <v>308390</v>
          </cell>
          <cell r="F231" t="str">
            <v>GENTRAC</v>
          </cell>
          <cell r="G231" t="str">
            <v>CUSTOMER - RETAIL</v>
          </cell>
          <cell r="H231" t="str">
            <v>CUSTOMER - RETAIL</v>
          </cell>
          <cell r="I231" t="str">
            <v>REGULAR</v>
          </cell>
          <cell r="J231" t="str">
            <v>REGULAR</v>
          </cell>
          <cell r="K231" t="str">
            <v>USD</v>
          </cell>
          <cell r="L231">
            <v>99523.98</v>
          </cell>
          <cell r="M231">
            <v>99523.98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1-30</v>
          </cell>
          <cell r="T231" t="str">
            <v>GUATEMALA</v>
          </cell>
        </row>
        <row r="232">
          <cell r="B232" t="str">
            <v>702-30000425</v>
          </cell>
          <cell r="C232" t="str">
            <v>CONSTRUCTORA NACIONAL, S.A. (GUATEMALA)</v>
          </cell>
          <cell r="D232">
            <v>308390</v>
          </cell>
          <cell r="F232" t="str">
            <v>GENTRAC</v>
          </cell>
          <cell r="G232" t="str">
            <v>CUSTOMER - RETAIL</v>
          </cell>
          <cell r="H232" t="str">
            <v>CUSTOMER - RETAIL</v>
          </cell>
          <cell r="I232" t="str">
            <v>REGULAR</v>
          </cell>
          <cell r="J232" t="str">
            <v>REGULAR</v>
          </cell>
          <cell r="K232" t="str">
            <v>USD</v>
          </cell>
          <cell r="L232">
            <v>99523.98</v>
          </cell>
          <cell r="M232">
            <v>99523.98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1-30</v>
          </cell>
          <cell r="T232" t="str">
            <v>GUATEMALA</v>
          </cell>
        </row>
        <row r="233">
          <cell r="B233" t="str">
            <v>702-30000426</v>
          </cell>
          <cell r="C233" t="str">
            <v>CONSTRUCTORA NACIONAL, S.A. (GUATEMALA)</v>
          </cell>
          <cell r="D233">
            <v>308390</v>
          </cell>
          <cell r="F233" t="str">
            <v>GENTRAC</v>
          </cell>
          <cell r="G233" t="str">
            <v>CUSTOMER - RETAIL</v>
          </cell>
          <cell r="H233" t="str">
            <v>CUSTOMER - RETAIL</v>
          </cell>
          <cell r="I233" t="str">
            <v>REGULAR</v>
          </cell>
          <cell r="J233" t="str">
            <v>REGULAR</v>
          </cell>
          <cell r="K233" t="str">
            <v>USD</v>
          </cell>
          <cell r="L233">
            <v>130099.35</v>
          </cell>
          <cell r="M233">
            <v>130099.35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 t="str">
            <v>1-30</v>
          </cell>
          <cell r="T233" t="str">
            <v>GUATEMALA</v>
          </cell>
        </row>
        <row r="234">
          <cell r="B234" t="str">
            <v>702-30000428</v>
          </cell>
          <cell r="C234" t="str">
            <v>LA CANTERA DESARROLLOS MINEROS, S.A. DE C.V.</v>
          </cell>
          <cell r="D234">
            <v>318185</v>
          </cell>
          <cell r="F234" t="str">
            <v>TRACSA</v>
          </cell>
          <cell r="G234" t="str">
            <v>CUSTOMER - RETAIL</v>
          </cell>
          <cell r="H234" t="str">
            <v>CUSTOMER - RETAIL</v>
          </cell>
          <cell r="I234" t="str">
            <v>REGULAR</v>
          </cell>
          <cell r="J234" t="str">
            <v>REGULAR</v>
          </cell>
          <cell r="K234" t="str">
            <v>USD</v>
          </cell>
          <cell r="L234">
            <v>52978.6</v>
          </cell>
          <cell r="M234">
            <v>52978.6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 t="str">
            <v>1-30</v>
          </cell>
          <cell r="T234" t="str">
            <v>MEXICO</v>
          </cell>
        </row>
        <row r="235">
          <cell r="B235" t="str">
            <v>702-30000430-1</v>
          </cell>
          <cell r="C235" t="str">
            <v>FLETES Y ACARREOS MINEROS, S.A. DE C.V.</v>
          </cell>
          <cell r="D235">
            <v>312309</v>
          </cell>
          <cell r="F235" t="str">
            <v>MATCO</v>
          </cell>
          <cell r="G235" t="str">
            <v>CUSTOMER - RETAIL</v>
          </cell>
          <cell r="H235" t="str">
            <v>CUSTOMER - RETAIL</v>
          </cell>
          <cell r="I235" t="str">
            <v>REGULAR</v>
          </cell>
          <cell r="J235" t="str">
            <v>REGULAR</v>
          </cell>
          <cell r="K235" t="str">
            <v>MXN</v>
          </cell>
          <cell r="L235">
            <v>871078.66</v>
          </cell>
          <cell r="M235">
            <v>41951.148268284873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 t="str">
            <v>1-30</v>
          </cell>
          <cell r="T235" t="str">
            <v>MEXICO</v>
          </cell>
        </row>
        <row r="236">
          <cell r="B236" t="str">
            <v>702-30000432</v>
          </cell>
          <cell r="C236" t="str">
            <v>MOROCHO DUQUE CARLOS MARCELO</v>
          </cell>
          <cell r="D236">
            <v>312762</v>
          </cell>
          <cell r="F236" t="str">
            <v xml:space="preserve">IIASA   </v>
          </cell>
          <cell r="G236" t="str">
            <v>CUSTOMER - RETAIL</v>
          </cell>
          <cell r="H236" t="str">
            <v>CUSTOMER - RETAIL</v>
          </cell>
          <cell r="I236" t="str">
            <v>REGULAR</v>
          </cell>
          <cell r="J236" t="str">
            <v>REGULAR</v>
          </cell>
          <cell r="K236" t="str">
            <v>USD</v>
          </cell>
          <cell r="L236">
            <v>2449.73</v>
          </cell>
          <cell r="M236">
            <v>2449.73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 t="str">
            <v>1-30</v>
          </cell>
          <cell r="T236" t="str">
            <v>ECUADOR</v>
          </cell>
        </row>
        <row r="237">
          <cell r="B237" t="str">
            <v>702-30000434</v>
          </cell>
          <cell r="C237" t="str">
            <v>PROCASA DE CULIACAN, S.A. DE C.V.</v>
          </cell>
          <cell r="D237">
            <v>315799</v>
          </cell>
          <cell r="F237" t="str">
            <v>MATCO</v>
          </cell>
          <cell r="G237" t="str">
            <v>CUSTOMER - RETAIL</v>
          </cell>
          <cell r="H237" t="str">
            <v>CUSTOMER - RETAIL</v>
          </cell>
          <cell r="I237" t="str">
            <v>REGULAR</v>
          </cell>
          <cell r="J237" t="str">
            <v>REGULAR</v>
          </cell>
          <cell r="K237" t="str">
            <v>MXN</v>
          </cell>
          <cell r="L237">
            <v>231934.63</v>
          </cell>
          <cell r="M237">
            <v>11169.971781514878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 t="str">
            <v>1-30</v>
          </cell>
          <cell r="T237" t="str">
            <v>MEXICO</v>
          </cell>
        </row>
        <row r="238">
          <cell r="B238" t="str">
            <v>702-30000439</v>
          </cell>
          <cell r="C238" t="str">
            <v>CONSTRUCTORA NACIONAL, S.A. (GUATEMALA)</v>
          </cell>
          <cell r="D238">
            <v>308390</v>
          </cell>
          <cell r="F238" t="str">
            <v>GENTRAC</v>
          </cell>
          <cell r="G238" t="str">
            <v>CUSTOMER - RETAIL</v>
          </cell>
          <cell r="H238" t="str">
            <v>CUSTOMER - RETAIL</v>
          </cell>
          <cell r="I238" t="str">
            <v>REGULAR</v>
          </cell>
          <cell r="J238" t="str">
            <v>REGULAR</v>
          </cell>
          <cell r="K238" t="str">
            <v>USD</v>
          </cell>
          <cell r="L238">
            <v>116555.91</v>
          </cell>
          <cell r="M238">
            <v>116555.91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 t="str">
            <v>1-30</v>
          </cell>
          <cell r="T238" t="str">
            <v>GUATEMALA</v>
          </cell>
        </row>
        <row r="239">
          <cell r="B239" t="str">
            <v>702-30000440</v>
          </cell>
          <cell r="C239" t="str">
            <v>CONSTRUCTORA NACIONAL, S.A. (GUATEMALA)</v>
          </cell>
          <cell r="D239">
            <v>308390</v>
          </cell>
          <cell r="F239" t="str">
            <v>GENTRAC</v>
          </cell>
          <cell r="G239" t="str">
            <v>CUSTOMER - RETAIL</v>
          </cell>
          <cell r="H239" t="str">
            <v>CUSTOMER - RETAIL</v>
          </cell>
          <cell r="I239" t="str">
            <v>REGULAR</v>
          </cell>
          <cell r="J239" t="str">
            <v>REGULAR</v>
          </cell>
          <cell r="K239" t="str">
            <v>USD</v>
          </cell>
          <cell r="L239">
            <v>116555.91</v>
          </cell>
          <cell r="M239">
            <v>116555.91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 t="str">
            <v>1-30</v>
          </cell>
          <cell r="T239" t="str">
            <v>GUATEMALA</v>
          </cell>
        </row>
        <row r="240">
          <cell r="B240" t="str">
            <v>702-30000446</v>
          </cell>
          <cell r="C240" t="str">
            <v>NICARAGUA MACHINERY COMPANY, S.A.</v>
          </cell>
          <cell r="D240">
            <v>313548</v>
          </cell>
          <cell r="F240" t="str">
            <v>NIMAC</v>
          </cell>
          <cell r="G240" t="str">
            <v>DEALER - WHOLESALE</v>
          </cell>
          <cell r="H240" t="str">
            <v>DEALER - WHOLESALE</v>
          </cell>
          <cell r="I240" t="str">
            <v>REGULAR</v>
          </cell>
          <cell r="J240" t="str">
            <v>REGULAR</v>
          </cell>
          <cell r="K240" t="str">
            <v>USD</v>
          </cell>
          <cell r="L240">
            <v>6218.2</v>
          </cell>
          <cell r="M240">
            <v>6218.2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1-30</v>
          </cell>
          <cell r="T240" t="str">
            <v>NICARAGUA</v>
          </cell>
        </row>
        <row r="241">
          <cell r="B241" t="str">
            <v>702-30000448</v>
          </cell>
          <cell r="C241" t="str">
            <v>NICARAGUA MACHINERY COMPANY, S.A.</v>
          </cell>
          <cell r="D241">
            <v>313548</v>
          </cell>
          <cell r="F241" t="str">
            <v>NIMAC</v>
          </cell>
          <cell r="G241" t="str">
            <v>DEALER - WHOLESALE</v>
          </cell>
          <cell r="H241" t="str">
            <v>DEALER - WHOLESALE</v>
          </cell>
          <cell r="I241" t="str">
            <v>REGULAR</v>
          </cell>
          <cell r="J241" t="str">
            <v>REGULAR</v>
          </cell>
          <cell r="K241" t="str">
            <v>USD</v>
          </cell>
          <cell r="L241">
            <v>23508.13</v>
          </cell>
          <cell r="M241">
            <v>23508.13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 t="str">
            <v>1-30</v>
          </cell>
          <cell r="T241" t="str">
            <v>NICARAGUA</v>
          </cell>
        </row>
        <row r="242">
          <cell r="B242" t="str">
            <v>702-30000449</v>
          </cell>
          <cell r="C242" t="str">
            <v>NICARAGUA MACHINERY COMPANY, S.A.</v>
          </cell>
          <cell r="D242">
            <v>313548</v>
          </cell>
          <cell r="F242" t="str">
            <v>NIMAC</v>
          </cell>
          <cell r="G242" t="str">
            <v>DEALER - WHOLESALE</v>
          </cell>
          <cell r="H242" t="str">
            <v>DEALER - WHOLESALE</v>
          </cell>
          <cell r="I242" t="str">
            <v>REGULAR</v>
          </cell>
          <cell r="J242" t="str">
            <v>REGULAR</v>
          </cell>
          <cell r="K242" t="str">
            <v>USD</v>
          </cell>
          <cell r="L242">
            <v>5328.65</v>
          </cell>
          <cell r="M242">
            <v>5328.65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 t="str">
            <v>1-30</v>
          </cell>
          <cell r="T242" t="str">
            <v>NICARAGUA</v>
          </cell>
        </row>
        <row r="243">
          <cell r="B243" t="str">
            <v>702-30000457</v>
          </cell>
          <cell r="C243" t="str">
            <v>MAQUINARIA Y TRACTORES, LTDA</v>
          </cell>
          <cell r="D243">
            <v>314798</v>
          </cell>
          <cell r="F243" t="str">
            <v>MATRA</v>
          </cell>
          <cell r="G243" t="str">
            <v>DEALER - WHOLESALE</v>
          </cell>
          <cell r="H243" t="str">
            <v>DEALER - WHOLESALE</v>
          </cell>
          <cell r="I243" t="str">
            <v>REGULAR</v>
          </cell>
          <cell r="J243" t="str">
            <v>REGULAR</v>
          </cell>
          <cell r="K243" t="str">
            <v>USD</v>
          </cell>
          <cell r="L243">
            <v>17569.66</v>
          </cell>
          <cell r="M243">
            <v>17569.66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1-30</v>
          </cell>
          <cell r="T243" t="str">
            <v>COSTA RICA</v>
          </cell>
        </row>
        <row r="244">
          <cell r="B244" t="str">
            <v>702-30000465</v>
          </cell>
          <cell r="C244" t="str">
            <v>SUPERVISION, CONSTRUCCION Y MANTENIMIENTO, S.A.</v>
          </cell>
          <cell r="D244">
            <v>309287</v>
          </cell>
          <cell r="F244" t="str">
            <v>GENTRAC</v>
          </cell>
          <cell r="G244" t="str">
            <v>CUSTOMER - RETAIL</v>
          </cell>
          <cell r="H244" t="str">
            <v>CUSTOMER - RETAIL</v>
          </cell>
          <cell r="I244" t="str">
            <v>REGULAR</v>
          </cell>
          <cell r="J244" t="str">
            <v>REGULAR</v>
          </cell>
          <cell r="K244" t="str">
            <v>USD</v>
          </cell>
          <cell r="L244">
            <v>147234.78</v>
          </cell>
          <cell r="M244">
            <v>147234.78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1-30</v>
          </cell>
          <cell r="T244" t="str">
            <v>GUATEMALA</v>
          </cell>
        </row>
        <row r="245">
          <cell r="B245" t="str">
            <v>702-30000466</v>
          </cell>
          <cell r="C245" t="str">
            <v>SUPERVISION, CONSTRUCCION Y MANTENIMIENTO, S.A.</v>
          </cell>
          <cell r="D245">
            <v>309287</v>
          </cell>
          <cell r="F245" t="str">
            <v>GENTRAC</v>
          </cell>
          <cell r="G245" t="str">
            <v>CUSTOMER - RETAIL</v>
          </cell>
          <cell r="H245" t="str">
            <v>CUSTOMER - RETAIL</v>
          </cell>
          <cell r="I245" t="str">
            <v>REGULAR</v>
          </cell>
          <cell r="J245" t="str">
            <v>REGULAR</v>
          </cell>
          <cell r="K245" t="str">
            <v>USD</v>
          </cell>
          <cell r="L245">
            <v>147234.78</v>
          </cell>
          <cell r="M245">
            <v>147234.78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 t="str">
            <v>1-30</v>
          </cell>
          <cell r="T245" t="str">
            <v>GUATEMALA</v>
          </cell>
        </row>
        <row r="246">
          <cell r="B246" t="str">
            <v>702-30000474-1</v>
          </cell>
          <cell r="C246" t="str">
            <v>PROYECTOS Y CONSTRUCCIONES VIRGO, S.A. DE C.V.</v>
          </cell>
          <cell r="D246">
            <v>319909</v>
          </cell>
          <cell r="F246" t="str">
            <v>MATCO</v>
          </cell>
          <cell r="G246" t="str">
            <v>CUSTOMER - RETAIL</v>
          </cell>
          <cell r="H246" t="str">
            <v>CUSTOMER - RETAIL</v>
          </cell>
          <cell r="I246" t="str">
            <v>REGULAR</v>
          </cell>
          <cell r="J246" t="str">
            <v>REGULAR</v>
          </cell>
          <cell r="K246" t="str">
            <v>MXN</v>
          </cell>
          <cell r="L246">
            <v>4197927.78</v>
          </cell>
          <cell r="M246">
            <v>202172.20189773903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1-30</v>
          </cell>
          <cell r="T246" t="str">
            <v>MEXICO</v>
          </cell>
        </row>
        <row r="247">
          <cell r="B247" t="str">
            <v>702-30000476</v>
          </cell>
          <cell r="C247" t="str">
            <v>PAKNAL, S.P.R. DE R.L. DE C.V.</v>
          </cell>
          <cell r="D247">
            <v>308681</v>
          </cell>
          <cell r="F247" t="str">
            <v>MADISA SUR</v>
          </cell>
          <cell r="G247" t="str">
            <v>CUSTOMER - RETAIL</v>
          </cell>
          <cell r="H247" t="str">
            <v>CUSTOMER - RETAIL</v>
          </cell>
          <cell r="I247" t="str">
            <v>REGULAR</v>
          </cell>
          <cell r="J247" t="str">
            <v>REGULAR</v>
          </cell>
          <cell r="K247" t="str">
            <v>MXN</v>
          </cell>
          <cell r="L247">
            <v>1522599.14</v>
          </cell>
          <cell r="M247">
            <v>73328.374587093014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 t="str">
            <v>1-30</v>
          </cell>
          <cell r="T247" t="str">
            <v>MEXICO</v>
          </cell>
        </row>
        <row r="248">
          <cell r="B248" t="str">
            <v>702-30000477-1</v>
          </cell>
          <cell r="C248" t="str">
            <v>INGENIERIA CONSTRUCCIONES Y ARRENDAMIENTOS DE ANTEQUERA, S.A. DE C.V.</v>
          </cell>
          <cell r="D248">
            <v>318752</v>
          </cell>
          <cell r="F248" t="str">
            <v>MADISA SUR</v>
          </cell>
          <cell r="G248" t="str">
            <v>CUSTOMER - RETAIL</v>
          </cell>
          <cell r="H248" t="str">
            <v>CUSTOMER - RETAIL</v>
          </cell>
          <cell r="I248" t="str">
            <v>REGULAR</v>
          </cell>
          <cell r="J248" t="str">
            <v>REGULAR</v>
          </cell>
          <cell r="K248" t="str">
            <v>MXN</v>
          </cell>
          <cell r="L248">
            <v>538680.94999999995</v>
          </cell>
          <cell r="M248">
            <v>25942.874553660342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1-30</v>
          </cell>
          <cell r="T248" t="str">
            <v>MEXICO</v>
          </cell>
        </row>
        <row r="249">
          <cell r="B249" t="str">
            <v>702-30000481-1</v>
          </cell>
          <cell r="C249" t="str">
            <v>SUPERVISION, CONSTRUCCION Y MANTENIMIENTO, S.A.</v>
          </cell>
          <cell r="D249">
            <v>309287</v>
          </cell>
          <cell r="F249" t="str">
            <v>GENTRAC</v>
          </cell>
          <cell r="G249" t="str">
            <v>CUSTOMER - RETAIL</v>
          </cell>
          <cell r="H249" t="str">
            <v>CUSTOMER - RETAIL</v>
          </cell>
          <cell r="I249" t="str">
            <v>REGULAR</v>
          </cell>
          <cell r="J249" t="str">
            <v>REGULAR</v>
          </cell>
          <cell r="K249" t="str">
            <v>USD</v>
          </cell>
          <cell r="L249">
            <v>80695.990000000005</v>
          </cell>
          <cell r="M249">
            <v>80695.990000000005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1-30</v>
          </cell>
          <cell r="T249" t="str">
            <v>GUATEMALA</v>
          </cell>
        </row>
        <row r="250">
          <cell r="B250" t="str">
            <v>702-30000483</v>
          </cell>
          <cell r="C250" t="str">
            <v>COMPAÑIA DE TRANSPORTE DE CARGA CIUDAD RODRIGO, C.A.</v>
          </cell>
          <cell r="D250">
            <v>312836</v>
          </cell>
          <cell r="F250" t="str">
            <v xml:space="preserve">IIASA   </v>
          </cell>
          <cell r="G250" t="str">
            <v>CUSTOMER - RETAIL</v>
          </cell>
          <cell r="H250" t="str">
            <v>CUSTOMER - RETAIL</v>
          </cell>
          <cell r="I250" t="str">
            <v>REGULAR</v>
          </cell>
          <cell r="J250" t="str">
            <v>REGULAR</v>
          </cell>
          <cell r="K250" t="str">
            <v>USD</v>
          </cell>
          <cell r="L250">
            <v>54887.18</v>
          </cell>
          <cell r="M250">
            <v>54887.18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1-30</v>
          </cell>
          <cell r="T250" t="str">
            <v>ECUADOR</v>
          </cell>
        </row>
        <row r="251">
          <cell r="B251" t="str">
            <v>702-30000485</v>
          </cell>
          <cell r="C251" t="str">
            <v>ESPINOZA INGENIEROS, S.A.</v>
          </cell>
          <cell r="D251">
            <v>310871</v>
          </cell>
          <cell r="F251" t="str">
            <v>NIMAC</v>
          </cell>
          <cell r="G251" t="str">
            <v>CUSTOMER - RETAIL</v>
          </cell>
          <cell r="H251" t="str">
            <v>CUSTOMER - RETAIL</v>
          </cell>
          <cell r="I251" t="str">
            <v>REGULAR</v>
          </cell>
          <cell r="J251" t="str">
            <v>REGULAR</v>
          </cell>
          <cell r="K251" t="str">
            <v>USD</v>
          </cell>
          <cell r="L251">
            <v>202244.22</v>
          </cell>
          <cell r="M251">
            <v>202244.22</v>
          </cell>
          <cell r="N251">
            <v>0</v>
          </cell>
          <cell r="O251">
            <v>0</v>
          </cell>
          <cell r="P251">
            <v>202244.22</v>
          </cell>
          <cell r="Q251">
            <v>0</v>
          </cell>
          <cell r="R251">
            <v>202244.22</v>
          </cell>
          <cell r="S251" t="str">
            <v>91-120</v>
          </cell>
          <cell r="T251" t="str">
            <v>NICARAGUA</v>
          </cell>
        </row>
        <row r="252">
          <cell r="B252" t="str">
            <v>702-30000492</v>
          </cell>
          <cell r="C252" t="str">
            <v>MAQUINARIA BYM DE TURRIALBA LTDA</v>
          </cell>
          <cell r="D252">
            <v>325844</v>
          </cell>
          <cell r="F252" t="str">
            <v>MATRA</v>
          </cell>
          <cell r="G252" t="str">
            <v>CUSTOMER - RETAIL</v>
          </cell>
          <cell r="H252" t="str">
            <v>CUSTOMER - RETAIL</v>
          </cell>
          <cell r="I252" t="str">
            <v>REGULAR</v>
          </cell>
          <cell r="J252" t="str">
            <v>REGULAR</v>
          </cell>
          <cell r="K252" t="str">
            <v>USD</v>
          </cell>
          <cell r="L252">
            <v>11827.19</v>
          </cell>
          <cell r="M252">
            <v>11827.19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1-30</v>
          </cell>
          <cell r="T252" t="str">
            <v>COSTA RICA</v>
          </cell>
        </row>
        <row r="253">
          <cell r="B253" t="str">
            <v>702-30000496</v>
          </cell>
          <cell r="C253" t="str">
            <v>COMPAÑIA ISDAMAR, S.A. DE C.V.</v>
          </cell>
          <cell r="D253">
            <v>318874</v>
          </cell>
          <cell r="F253" t="str">
            <v>MATCO</v>
          </cell>
          <cell r="G253" t="str">
            <v>CUSTOMER - RETAIL</v>
          </cell>
          <cell r="H253" t="str">
            <v>CUSTOMER - RETAIL</v>
          </cell>
          <cell r="I253" t="str">
            <v>REGULAR</v>
          </cell>
          <cell r="J253" t="str">
            <v>REGULAR</v>
          </cell>
          <cell r="K253" t="str">
            <v>USD</v>
          </cell>
          <cell r="L253">
            <v>232810.58</v>
          </cell>
          <cell r="M253">
            <v>232810.58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1-30</v>
          </cell>
          <cell r="T253" t="str">
            <v>MEXICO</v>
          </cell>
        </row>
        <row r="254">
          <cell r="B254" t="str">
            <v>702-30000500</v>
          </cell>
          <cell r="C254" t="str">
            <v>COMPAÑIA DE TRANSPORTE DE CARGA CIUDAD RODRIGO, C.A.</v>
          </cell>
          <cell r="D254">
            <v>312836</v>
          </cell>
          <cell r="F254" t="str">
            <v xml:space="preserve">IIASA   </v>
          </cell>
          <cell r="G254" t="str">
            <v>CUSTOMER - RETAIL</v>
          </cell>
          <cell r="H254" t="str">
            <v>CUSTOMER - RETAIL</v>
          </cell>
          <cell r="I254" t="str">
            <v>REGULAR</v>
          </cell>
          <cell r="J254" t="str">
            <v>REGULAR</v>
          </cell>
          <cell r="K254" t="str">
            <v>USD</v>
          </cell>
          <cell r="L254">
            <v>108676.7</v>
          </cell>
          <cell r="M254">
            <v>108676.7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1-30</v>
          </cell>
          <cell r="T254" t="str">
            <v>ECUADOR</v>
          </cell>
        </row>
        <row r="255">
          <cell r="B255" t="str">
            <v>702-30000503</v>
          </cell>
          <cell r="C255" t="str">
            <v>CONSTRUCTORA RAASA, S.A.</v>
          </cell>
          <cell r="D255">
            <v>309348</v>
          </cell>
          <cell r="F255" t="str">
            <v>MATRA</v>
          </cell>
          <cell r="G255" t="str">
            <v>CUSTOMER - RETAIL</v>
          </cell>
          <cell r="H255" t="str">
            <v>CUSTOMER - RETAIL</v>
          </cell>
          <cell r="I255" t="str">
            <v>LEGAL</v>
          </cell>
          <cell r="J255" t="str">
            <v>LEGAL</v>
          </cell>
          <cell r="K255" t="str">
            <v>USD</v>
          </cell>
          <cell r="L255">
            <v>187111.14</v>
          </cell>
          <cell r="M255">
            <v>187111.14</v>
          </cell>
          <cell r="N255">
            <v>0</v>
          </cell>
          <cell r="O255">
            <v>0</v>
          </cell>
          <cell r="P255">
            <v>0</v>
          </cell>
          <cell r="Q255">
            <v>187111.14</v>
          </cell>
          <cell r="R255">
            <v>187111.14</v>
          </cell>
          <cell r="S255" t="str">
            <v>120+</v>
          </cell>
          <cell r="T255" t="str">
            <v>COSTA RICA</v>
          </cell>
        </row>
        <row r="256">
          <cell r="B256" t="str">
            <v>702-30000510</v>
          </cell>
          <cell r="C256" t="str">
            <v>MAQUINARIA Y TRACTORES, LTDA</v>
          </cell>
          <cell r="D256">
            <v>314798</v>
          </cell>
          <cell r="F256" t="str">
            <v>MATRA</v>
          </cell>
          <cell r="G256" t="str">
            <v>DEALER - RETAIL</v>
          </cell>
          <cell r="H256" t="str">
            <v>DEALER - RETAIL</v>
          </cell>
          <cell r="I256" t="str">
            <v>REGULAR</v>
          </cell>
          <cell r="J256" t="str">
            <v>REGULAR</v>
          </cell>
          <cell r="K256" t="str">
            <v>USD</v>
          </cell>
          <cell r="L256">
            <v>10545.52</v>
          </cell>
          <cell r="M256">
            <v>10545.52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1-30</v>
          </cell>
          <cell r="T256" t="str">
            <v>COSTA RICA</v>
          </cell>
        </row>
        <row r="257">
          <cell r="B257" t="str">
            <v>702-30000512-1</v>
          </cell>
          <cell r="C257" t="str">
            <v>I&amp;AA, S.A. DE C.V.</v>
          </cell>
          <cell r="D257">
            <v>320290</v>
          </cell>
          <cell r="F257" t="str">
            <v>TRACSA</v>
          </cell>
          <cell r="G257" t="str">
            <v>CUSTOMER - RETAIL</v>
          </cell>
          <cell r="H257" t="str">
            <v>CUSTOMER - RETAIL</v>
          </cell>
          <cell r="I257" t="str">
            <v>REGULAR</v>
          </cell>
          <cell r="J257" t="str">
            <v>LEGAL</v>
          </cell>
          <cell r="K257" t="str">
            <v>MXN</v>
          </cell>
          <cell r="L257">
            <v>146646.07</v>
          </cell>
          <cell r="M257">
            <v>7062.4747316519988</v>
          </cell>
          <cell r="N257">
            <v>0</v>
          </cell>
          <cell r="O257">
            <v>146646.07</v>
          </cell>
          <cell r="P257">
            <v>0</v>
          </cell>
          <cell r="Q257">
            <v>0</v>
          </cell>
          <cell r="R257">
            <v>146646.07</v>
          </cell>
          <cell r="S257" t="str">
            <v>61-90</v>
          </cell>
          <cell r="T257" t="str">
            <v>MEXICO</v>
          </cell>
        </row>
        <row r="258">
          <cell r="B258" t="str">
            <v>702-30000516</v>
          </cell>
          <cell r="C258" t="str">
            <v>COMPAÑIA MINERA MEXICANA DE AVINO, S.A. DE C.V.</v>
          </cell>
          <cell r="D258">
            <v>318822</v>
          </cell>
          <cell r="F258" t="str">
            <v>MAQSA</v>
          </cell>
          <cell r="G258" t="str">
            <v>CUSTOMER - RETAIL</v>
          </cell>
          <cell r="H258" t="str">
            <v>CUSTOMER - RETAIL</v>
          </cell>
          <cell r="I258" t="str">
            <v>REGULAR</v>
          </cell>
          <cell r="J258" t="str">
            <v>REGULAR</v>
          </cell>
          <cell r="K258" t="str">
            <v>USD</v>
          </cell>
          <cell r="L258">
            <v>102573.59</v>
          </cell>
          <cell r="M258">
            <v>102573.59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1-30</v>
          </cell>
          <cell r="T258" t="str">
            <v>MEXICO</v>
          </cell>
        </row>
        <row r="259">
          <cell r="B259" t="str">
            <v>702-30000517</v>
          </cell>
          <cell r="C259" t="str">
            <v>CINCO CONTEMPORANEA, S.A. DE C.V.</v>
          </cell>
          <cell r="D259">
            <v>312682</v>
          </cell>
          <cell r="F259" t="str">
            <v>TRACSA</v>
          </cell>
          <cell r="G259" t="str">
            <v>CUSTOMER - RETAIL</v>
          </cell>
          <cell r="H259" t="str">
            <v>CUSTOMER - RETAIL</v>
          </cell>
          <cell r="I259" t="str">
            <v>REGULAR</v>
          </cell>
          <cell r="J259" t="str">
            <v>REGULAR</v>
          </cell>
          <cell r="K259" t="str">
            <v>MXN</v>
          </cell>
          <cell r="L259">
            <v>2558579.16</v>
          </cell>
          <cell r="M259">
            <v>123221.17235348615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1-30</v>
          </cell>
          <cell r="T259" t="str">
            <v>MEXICO</v>
          </cell>
        </row>
        <row r="260">
          <cell r="B260" t="str">
            <v>702-30000518</v>
          </cell>
          <cell r="C260" t="str">
            <v>COMPAÑIA MINERA MEXICANA DE AVINO, S.A. DE C.V.</v>
          </cell>
          <cell r="D260">
            <v>318822</v>
          </cell>
          <cell r="F260" t="str">
            <v>MAQSA</v>
          </cell>
          <cell r="G260" t="str">
            <v>CUSTOMER - RETAIL</v>
          </cell>
          <cell r="H260" t="str">
            <v>CUSTOMER - RETAIL</v>
          </cell>
          <cell r="I260" t="str">
            <v>REGULAR</v>
          </cell>
          <cell r="J260" t="str">
            <v>REGULAR</v>
          </cell>
          <cell r="K260" t="str">
            <v>USD</v>
          </cell>
          <cell r="L260">
            <v>138315.07</v>
          </cell>
          <cell r="M260">
            <v>138315.07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1-30</v>
          </cell>
          <cell r="T260" t="str">
            <v>MEXICO</v>
          </cell>
        </row>
        <row r="261">
          <cell r="B261" t="str">
            <v>702-30000519</v>
          </cell>
          <cell r="C261" t="str">
            <v>TRANSPORTES MEDELLIN, S.A.</v>
          </cell>
          <cell r="D261">
            <v>327589</v>
          </cell>
          <cell r="F261" t="str">
            <v>GENTRAC</v>
          </cell>
          <cell r="G261" t="str">
            <v>CUSTOMER - RETAIL</v>
          </cell>
          <cell r="H261" t="str">
            <v>CUSTOMER - RETAIL</v>
          </cell>
          <cell r="I261" t="str">
            <v>REGULAR</v>
          </cell>
          <cell r="J261" t="str">
            <v>REGULAR</v>
          </cell>
          <cell r="K261" t="str">
            <v>USD</v>
          </cell>
          <cell r="L261">
            <v>12746.85</v>
          </cell>
          <cell r="M261">
            <v>12746.85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1-30</v>
          </cell>
          <cell r="T261" t="str">
            <v>GUATEMALA</v>
          </cell>
        </row>
        <row r="262">
          <cell r="B262" t="str">
            <v>702-30000522</v>
          </cell>
          <cell r="C262" t="str">
            <v>SERVICIOS E INVERSIONES CORPORATIVAS INNOVADORES, S.A</v>
          </cell>
          <cell r="D262">
            <v>331009</v>
          </cell>
          <cell r="F262" t="str">
            <v>GENTRAC</v>
          </cell>
          <cell r="G262" t="str">
            <v>CUSTOMER - RETAIL</v>
          </cell>
          <cell r="H262" t="str">
            <v>CUSTOMER - RETAIL</v>
          </cell>
          <cell r="I262" t="str">
            <v>REGULAR</v>
          </cell>
          <cell r="J262" t="str">
            <v>REGULAR</v>
          </cell>
          <cell r="K262" t="str">
            <v>USD</v>
          </cell>
          <cell r="L262">
            <v>75232.039999999994</v>
          </cell>
          <cell r="M262">
            <v>75232.039999999994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1-30</v>
          </cell>
          <cell r="T262" t="str">
            <v>GUATEMALA</v>
          </cell>
        </row>
        <row r="263">
          <cell r="B263" t="str">
            <v>702-30000527</v>
          </cell>
          <cell r="C263" t="str">
            <v>TOBAR, S.A. DE C.V.</v>
          </cell>
          <cell r="D263">
            <v>312351</v>
          </cell>
          <cell r="F263" t="str">
            <v>COGESA</v>
          </cell>
          <cell r="G263" t="str">
            <v>CUSTOMER - RETAIL</v>
          </cell>
          <cell r="H263" t="str">
            <v>CUSTOMER - RETAIL</v>
          </cell>
          <cell r="I263" t="str">
            <v>REGULAR</v>
          </cell>
          <cell r="J263" t="str">
            <v>REGULAR</v>
          </cell>
          <cell r="K263" t="str">
            <v>USD</v>
          </cell>
          <cell r="L263">
            <v>94866.31</v>
          </cell>
          <cell r="M263">
            <v>94866.31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1-30</v>
          </cell>
          <cell r="T263" t="str">
            <v>EL SALVADOR</v>
          </cell>
        </row>
        <row r="264">
          <cell r="B264" t="str">
            <v>702-30000528</v>
          </cell>
          <cell r="C264" t="str">
            <v>EPCCOR CONSTRUCCION, S.A. DE C.V.</v>
          </cell>
          <cell r="D264">
            <v>326589</v>
          </cell>
          <cell r="F264" t="str">
            <v>MADISA SUR</v>
          </cell>
          <cell r="G264" t="str">
            <v>CUSTOMER - RETAIL</v>
          </cell>
          <cell r="H264" t="str">
            <v>CUSTOMER - RETAIL</v>
          </cell>
          <cell r="I264" t="str">
            <v>REGULAR</v>
          </cell>
          <cell r="J264" t="str">
            <v>REGULAR</v>
          </cell>
          <cell r="K264" t="str">
            <v>MXN</v>
          </cell>
          <cell r="L264">
            <v>178973.73</v>
          </cell>
          <cell r="M264">
            <v>8619.374837351641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1-30</v>
          </cell>
          <cell r="T264" t="str">
            <v>MEXICO</v>
          </cell>
        </row>
        <row r="265">
          <cell r="B265" t="str">
            <v>702-30000533</v>
          </cell>
          <cell r="C265" t="str">
            <v>EPCCOR CONSTRUCCION, S.A. DE C.V.</v>
          </cell>
          <cell r="D265">
            <v>326589</v>
          </cell>
          <cell r="F265" t="str">
            <v>MADISA SUR</v>
          </cell>
          <cell r="G265" t="str">
            <v>CUSTOMER - RETAIL</v>
          </cell>
          <cell r="H265" t="str">
            <v>CUSTOMER - RETAIL</v>
          </cell>
          <cell r="I265" t="str">
            <v>REGULAR</v>
          </cell>
          <cell r="J265" t="str">
            <v>REGULAR</v>
          </cell>
          <cell r="K265" t="str">
            <v>MXN</v>
          </cell>
          <cell r="L265">
            <v>91648.2</v>
          </cell>
          <cell r="M265">
            <v>4413.777312282481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1-30</v>
          </cell>
          <cell r="T265" t="str">
            <v>MEXICO</v>
          </cell>
        </row>
        <row r="266">
          <cell r="B266" t="str">
            <v>702-30000535</v>
          </cell>
          <cell r="C266" t="str">
            <v>JESUS LEIVA CORDON</v>
          </cell>
          <cell r="D266">
            <v>327845</v>
          </cell>
          <cell r="F266" t="str">
            <v>GENTRAC</v>
          </cell>
          <cell r="G266" t="str">
            <v>CUSTOMER - RETAIL</v>
          </cell>
          <cell r="H266" t="str">
            <v>CUSTOMER - RETAIL</v>
          </cell>
          <cell r="I266" t="str">
            <v>REGULAR</v>
          </cell>
          <cell r="J266" t="str">
            <v>LEGAL</v>
          </cell>
          <cell r="K266" t="str">
            <v>USD</v>
          </cell>
          <cell r="L266">
            <v>12156.85</v>
          </cell>
          <cell r="M266">
            <v>12156.85</v>
          </cell>
          <cell r="N266">
            <v>0</v>
          </cell>
          <cell r="O266">
            <v>0</v>
          </cell>
          <cell r="P266">
            <v>12156.85</v>
          </cell>
          <cell r="Q266">
            <v>0</v>
          </cell>
          <cell r="R266">
            <v>12156.85</v>
          </cell>
          <cell r="S266" t="str">
            <v>91-120</v>
          </cell>
          <cell r="T266" t="str">
            <v>GUATEMALA</v>
          </cell>
        </row>
        <row r="267">
          <cell r="B267" t="str">
            <v>702-30000536</v>
          </cell>
          <cell r="C267" t="str">
            <v>EPCCOR CONSTRUCCION, S.A. DE C.V.</v>
          </cell>
          <cell r="D267">
            <v>326589</v>
          </cell>
          <cell r="F267" t="str">
            <v>MADISA SUR</v>
          </cell>
          <cell r="G267" t="str">
            <v>CUSTOMER - RETAIL</v>
          </cell>
          <cell r="H267" t="str">
            <v>CUSTOMER - RETAIL</v>
          </cell>
          <cell r="I267" t="str">
            <v>REGULAR</v>
          </cell>
          <cell r="J267" t="str">
            <v>REGULAR</v>
          </cell>
          <cell r="K267" t="str">
            <v>MXN</v>
          </cell>
          <cell r="L267">
            <v>1010166.43</v>
          </cell>
          <cell r="M267">
            <v>48649.615271913579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1-30</v>
          </cell>
          <cell r="T267" t="str">
            <v>MEXICO</v>
          </cell>
        </row>
        <row r="268">
          <cell r="B268" t="str">
            <v>702-30000537-1</v>
          </cell>
          <cell r="C268" t="str">
            <v>I&amp;AA, S.A. DE C.V.</v>
          </cell>
          <cell r="D268">
            <v>320290</v>
          </cell>
          <cell r="F268" t="str">
            <v>TRACSA</v>
          </cell>
          <cell r="G268" t="str">
            <v>CUSTOMER - RETAIL</v>
          </cell>
          <cell r="H268" t="str">
            <v>CUSTOMER - RETAIL</v>
          </cell>
          <cell r="I268" t="str">
            <v>REGULAR</v>
          </cell>
          <cell r="J268" t="str">
            <v>LEGAL</v>
          </cell>
          <cell r="K268" t="str">
            <v>MXN</v>
          </cell>
          <cell r="L268">
            <v>59364.14</v>
          </cell>
          <cell r="M268">
            <v>2858.9769825829744</v>
          </cell>
          <cell r="N268">
            <v>0</v>
          </cell>
          <cell r="O268">
            <v>59364.14</v>
          </cell>
          <cell r="P268">
            <v>0</v>
          </cell>
          <cell r="Q268">
            <v>0</v>
          </cell>
          <cell r="R268">
            <v>59364.14</v>
          </cell>
          <cell r="S268" t="str">
            <v>61-90</v>
          </cell>
          <cell r="T268" t="str">
            <v>MEXICO</v>
          </cell>
        </row>
        <row r="269">
          <cell r="B269" t="str">
            <v>702-30000541</v>
          </cell>
          <cell r="C269" t="str">
            <v>CONSORCIO REMIX, S.A.</v>
          </cell>
          <cell r="D269">
            <v>309785</v>
          </cell>
          <cell r="F269" t="str">
            <v>IMCA</v>
          </cell>
          <cell r="G269" t="str">
            <v>CUSTOMER - RETAIL</v>
          </cell>
          <cell r="H269" t="str">
            <v>CUSTOMER - RETAIL</v>
          </cell>
          <cell r="I269" t="str">
            <v>REGULAR</v>
          </cell>
          <cell r="J269" t="str">
            <v>REGULAR</v>
          </cell>
          <cell r="K269" t="str">
            <v>USD</v>
          </cell>
          <cell r="L269">
            <v>93545.8</v>
          </cell>
          <cell r="M269">
            <v>93545.8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1-30</v>
          </cell>
          <cell r="T269" t="str">
            <v>REPUBLICA DOMINICANA</v>
          </cell>
        </row>
        <row r="270">
          <cell r="B270" t="str">
            <v>702-30000542</v>
          </cell>
          <cell r="C270" t="str">
            <v>INMOBILIARIA CANORAS, S.A. DE C.V.</v>
          </cell>
          <cell r="D270">
            <v>312288</v>
          </cell>
          <cell r="F270" t="str">
            <v>MATCO</v>
          </cell>
          <cell r="G270" t="str">
            <v>CUSTOMER - RETAIL</v>
          </cell>
          <cell r="H270" t="str">
            <v>CUSTOMER - RETAIL</v>
          </cell>
          <cell r="I270" t="str">
            <v>REGULAR</v>
          </cell>
          <cell r="J270" t="str">
            <v>REGULAR</v>
          </cell>
          <cell r="K270" t="str">
            <v>USD</v>
          </cell>
          <cell r="L270">
            <v>18577.79</v>
          </cell>
          <cell r="M270">
            <v>18577.79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1-30</v>
          </cell>
          <cell r="T270" t="str">
            <v>MEXICO</v>
          </cell>
        </row>
        <row r="271">
          <cell r="B271" t="str">
            <v>702-30000544</v>
          </cell>
          <cell r="C271" t="str">
            <v>JOSE WIDALTY CRUZ OJEDA</v>
          </cell>
          <cell r="D271">
            <v>327585</v>
          </cell>
          <cell r="F271" t="str">
            <v>GENTRAC</v>
          </cell>
          <cell r="G271" t="str">
            <v>CUSTOMER - RETAIL</v>
          </cell>
          <cell r="H271" t="str">
            <v>CUSTOMER - RETAIL</v>
          </cell>
          <cell r="I271" t="str">
            <v>REGULAR</v>
          </cell>
          <cell r="J271" t="str">
            <v>REGULAR</v>
          </cell>
          <cell r="K271" t="str">
            <v>USD</v>
          </cell>
          <cell r="L271">
            <v>18233.490000000002</v>
          </cell>
          <cell r="M271">
            <v>18233.490000000002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1-30</v>
          </cell>
          <cell r="T271" t="str">
            <v>GUATEMALA</v>
          </cell>
        </row>
        <row r="272">
          <cell r="B272" t="str">
            <v>702-30000550</v>
          </cell>
          <cell r="C272" t="str">
            <v>CULTIVOS EL GUANACASTE, S.A.</v>
          </cell>
          <cell r="D272">
            <v>308399</v>
          </cell>
          <cell r="F272" t="str">
            <v>MATRA</v>
          </cell>
          <cell r="G272" t="str">
            <v>CUSTOMER - RETAIL</v>
          </cell>
          <cell r="H272" t="str">
            <v>CUSTOMER - RETAIL</v>
          </cell>
          <cell r="I272" t="str">
            <v>REGULAR</v>
          </cell>
          <cell r="J272" t="str">
            <v>REGULAR</v>
          </cell>
          <cell r="K272" t="str">
            <v>USD</v>
          </cell>
          <cell r="L272">
            <v>2333.23</v>
          </cell>
          <cell r="M272">
            <v>2333.23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1-30</v>
          </cell>
          <cell r="T272" t="str">
            <v>COSTA RICA</v>
          </cell>
        </row>
        <row r="273">
          <cell r="B273" t="str">
            <v>702-30000551</v>
          </cell>
          <cell r="C273" t="str">
            <v>ANTILLEAN CONSTRUCTION CORPORATION, S.R.L.</v>
          </cell>
          <cell r="D273">
            <v>318089</v>
          </cell>
          <cell r="F273" t="str">
            <v>IMCA</v>
          </cell>
          <cell r="G273" t="str">
            <v>CUSTOMER - RETAIL</v>
          </cell>
          <cell r="H273" t="str">
            <v>CUSTOMER - RETAIL</v>
          </cell>
          <cell r="I273" t="str">
            <v>REGULAR</v>
          </cell>
          <cell r="J273" t="str">
            <v>REGULAR</v>
          </cell>
          <cell r="K273" t="str">
            <v>USD</v>
          </cell>
          <cell r="L273">
            <v>50251.29</v>
          </cell>
          <cell r="M273">
            <v>50251.29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1-30</v>
          </cell>
          <cell r="T273" t="str">
            <v>REPUBLICA DOMINICANA</v>
          </cell>
        </row>
        <row r="274">
          <cell r="B274" t="str">
            <v>702-30000563-1</v>
          </cell>
          <cell r="C274" t="str">
            <v>SSG GEOTECNIA ESPECIALIZADA, S.A. DE C.V.</v>
          </cell>
          <cell r="D274">
            <v>320240</v>
          </cell>
          <cell r="F274" t="str">
            <v>TRACSA</v>
          </cell>
          <cell r="G274" t="str">
            <v>CUSTOMER - RETAIL</v>
          </cell>
          <cell r="H274" t="str">
            <v>CUSTOMER - RETAIL</v>
          </cell>
          <cell r="I274" t="str">
            <v>REGULAR</v>
          </cell>
          <cell r="J274" t="str">
            <v>REGULAR</v>
          </cell>
          <cell r="K274" t="str">
            <v>MXN</v>
          </cell>
          <cell r="L274">
            <v>1319089.46</v>
          </cell>
          <cell r="M274">
            <v>63527.348397665744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1-30</v>
          </cell>
          <cell r="T274" t="str">
            <v>MEXICO</v>
          </cell>
        </row>
        <row r="275">
          <cell r="B275" t="str">
            <v>702-30000564</v>
          </cell>
          <cell r="C275" t="str">
            <v>ESPINOZA INGENIEROS, S.A.</v>
          </cell>
          <cell r="D275">
            <v>310871</v>
          </cell>
          <cell r="F275" t="str">
            <v>NIMAC</v>
          </cell>
          <cell r="G275" t="str">
            <v>CUSTOMER - RETAIL</v>
          </cell>
          <cell r="H275" t="str">
            <v>CUSTOMER - RETAIL</v>
          </cell>
          <cell r="I275" t="str">
            <v>REGULAR</v>
          </cell>
          <cell r="J275" t="str">
            <v>REGULAR</v>
          </cell>
          <cell r="K275" t="str">
            <v>USD</v>
          </cell>
          <cell r="L275">
            <v>42345.03</v>
          </cell>
          <cell r="M275">
            <v>42345.03</v>
          </cell>
          <cell r="N275">
            <v>0</v>
          </cell>
          <cell r="O275">
            <v>0</v>
          </cell>
          <cell r="P275">
            <v>42345.03</v>
          </cell>
          <cell r="Q275">
            <v>0</v>
          </cell>
          <cell r="R275">
            <v>42345.03</v>
          </cell>
          <cell r="S275" t="str">
            <v>91-120</v>
          </cell>
          <cell r="T275" t="str">
            <v>NICARAGUA</v>
          </cell>
        </row>
        <row r="276">
          <cell r="B276" t="str">
            <v>702-30000570</v>
          </cell>
          <cell r="C276" t="str">
            <v>TALLERES Y TRANSPORTES SA DE CV</v>
          </cell>
          <cell r="D276">
            <v>327592</v>
          </cell>
          <cell r="F276" t="str">
            <v>MADISA SUR</v>
          </cell>
          <cell r="G276" t="str">
            <v>CUSTOMER - RETAIL</v>
          </cell>
          <cell r="H276" t="str">
            <v>CUSTOMER - RETAIL</v>
          </cell>
          <cell r="I276" t="str">
            <v>REGULAR</v>
          </cell>
          <cell r="J276" t="str">
            <v>REGULAR</v>
          </cell>
          <cell r="K276" t="str">
            <v>MXN</v>
          </cell>
          <cell r="L276">
            <v>303033.13</v>
          </cell>
          <cell r="M276">
            <v>14594.075541734021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1-30</v>
          </cell>
          <cell r="T276" t="str">
            <v>MEXICO</v>
          </cell>
        </row>
        <row r="277">
          <cell r="B277" t="str">
            <v>702-30000576</v>
          </cell>
          <cell r="C277" t="str">
            <v>IMPALA TERMINALS MEXICO, S.A DE C.V.</v>
          </cell>
          <cell r="D277">
            <v>318601</v>
          </cell>
          <cell r="F277" t="str">
            <v>TRACSA</v>
          </cell>
          <cell r="G277" t="str">
            <v>CUSTOMER - RETAIL</v>
          </cell>
          <cell r="H277" t="str">
            <v>CUSTOMER - RETAIL</v>
          </cell>
          <cell r="I277" t="str">
            <v>REGULAR</v>
          </cell>
          <cell r="J277" t="str">
            <v>REGULAR</v>
          </cell>
          <cell r="K277" t="str">
            <v>USD</v>
          </cell>
          <cell r="L277">
            <v>15275.82</v>
          </cell>
          <cell r="M277">
            <v>15275.82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1-30</v>
          </cell>
          <cell r="T277" t="str">
            <v>MEXICO</v>
          </cell>
        </row>
        <row r="278">
          <cell r="B278" t="str">
            <v>702-30000579-1</v>
          </cell>
          <cell r="C278" t="str">
            <v>TRANSPORTES OROSI SIGLO XXI, S.A.</v>
          </cell>
          <cell r="D278">
            <v>313199</v>
          </cell>
          <cell r="F278" t="str">
            <v>MATRA</v>
          </cell>
          <cell r="G278" t="str">
            <v>CUSTOMER - RETAIL</v>
          </cell>
          <cell r="H278" t="str">
            <v>CUSTOMER - RETAIL</v>
          </cell>
          <cell r="I278" t="str">
            <v>REGULAR</v>
          </cell>
          <cell r="J278" t="str">
            <v>REGULAR</v>
          </cell>
          <cell r="K278" t="str">
            <v>USD</v>
          </cell>
          <cell r="L278">
            <v>7948.18</v>
          </cell>
          <cell r="M278">
            <v>7948.18</v>
          </cell>
          <cell r="N278">
            <v>7948.18</v>
          </cell>
          <cell r="O278">
            <v>0</v>
          </cell>
          <cell r="P278">
            <v>0</v>
          </cell>
          <cell r="Q278">
            <v>0</v>
          </cell>
          <cell r="R278">
            <v>7948.18</v>
          </cell>
          <cell r="S278" t="str">
            <v>31-60</v>
          </cell>
          <cell r="T278" t="str">
            <v>COSTA RICA</v>
          </cell>
        </row>
        <row r="279">
          <cell r="B279" t="str">
            <v>702-30000580</v>
          </cell>
          <cell r="C279" t="str">
            <v>ESPECIALISTAS EN INFRAESTRUCTURA CARRETERA LUCE, S.A. DE C.V.</v>
          </cell>
          <cell r="D279">
            <v>320174</v>
          </cell>
          <cell r="F279" t="str">
            <v>MADISA SUR</v>
          </cell>
          <cell r="G279" t="str">
            <v>CUSTOMER - RETAIL</v>
          </cell>
          <cell r="H279" t="str">
            <v>CUSTOMER - RETAIL</v>
          </cell>
          <cell r="I279" t="str">
            <v>REGULAR</v>
          </cell>
          <cell r="J279" t="str">
            <v>LEGAL</v>
          </cell>
          <cell r="K279" t="str">
            <v>MXN</v>
          </cell>
          <cell r="L279">
            <v>500702.54</v>
          </cell>
          <cell r="M279">
            <v>24113.834327943285</v>
          </cell>
          <cell r="N279">
            <v>0</v>
          </cell>
          <cell r="O279">
            <v>0</v>
          </cell>
          <cell r="P279">
            <v>0</v>
          </cell>
          <cell r="Q279">
            <v>500702.54</v>
          </cell>
          <cell r="R279">
            <v>500702.54</v>
          </cell>
          <cell r="S279" t="str">
            <v>120+</v>
          </cell>
          <cell r="T279" t="str">
            <v>MEXICO</v>
          </cell>
        </row>
        <row r="280">
          <cell r="B280" t="str">
            <v>702-30000581</v>
          </cell>
          <cell r="C280" t="str">
            <v>VARMOXZ, S.A. DE C.V.</v>
          </cell>
          <cell r="D280">
            <v>318173</v>
          </cell>
          <cell r="F280" t="str">
            <v>MADISA NTE</v>
          </cell>
          <cell r="G280" t="str">
            <v>CUSTOMER - RETAIL</v>
          </cell>
          <cell r="H280" t="str">
            <v>CUSTOMER - RETAIL</v>
          </cell>
          <cell r="I280" t="str">
            <v>REGULAR</v>
          </cell>
          <cell r="J280" t="str">
            <v>REGULAR</v>
          </cell>
          <cell r="K280" t="str">
            <v>USD</v>
          </cell>
          <cell r="L280">
            <v>20593.71</v>
          </cell>
          <cell r="M280">
            <v>20593.71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1-30</v>
          </cell>
          <cell r="T280" t="str">
            <v>MEXICO</v>
          </cell>
        </row>
        <row r="281">
          <cell r="B281" t="str">
            <v>702-30000582</v>
          </cell>
          <cell r="C281" t="str">
            <v>MAQUINARIA Y TRACTORES, LTDA</v>
          </cell>
          <cell r="D281">
            <v>314798</v>
          </cell>
          <cell r="F281" t="str">
            <v>MATRA</v>
          </cell>
          <cell r="G281" t="str">
            <v>DEALER - RETAIL</v>
          </cell>
          <cell r="H281" t="str">
            <v>DEALER - RETAIL</v>
          </cell>
          <cell r="I281" t="str">
            <v>REGULAR</v>
          </cell>
          <cell r="J281" t="str">
            <v>REGULAR</v>
          </cell>
          <cell r="K281" t="str">
            <v>USD</v>
          </cell>
          <cell r="L281">
            <v>8787.49</v>
          </cell>
          <cell r="M281">
            <v>8787.49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1-30</v>
          </cell>
          <cell r="T281" t="str">
            <v>COSTA RICA</v>
          </cell>
        </row>
        <row r="282">
          <cell r="B282" t="str">
            <v>702-30000583</v>
          </cell>
          <cell r="C282" t="str">
            <v>URBANISSA, S.A. DE C.V.</v>
          </cell>
          <cell r="D282">
            <v>312512</v>
          </cell>
          <cell r="F282" t="str">
            <v>MAQSA</v>
          </cell>
          <cell r="G282" t="str">
            <v>CUSTOMER - RETAIL</v>
          </cell>
          <cell r="H282" t="str">
            <v>CUSTOMER - RETAIL</v>
          </cell>
          <cell r="I282" t="str">
            <v>REGULAR</v>
          </cell>
          <cell r="J282" t="str">
            <v>REGULAR</v>
          </cell>
          <cell r="K282" t="str">
            <v>MXN</v>
          </cell>
          <cell r="L282">
            <v>425630.34</v>
          </cell>
          <cell r="M282">
            <v>20498.357175711895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1-30</v>
          </cell>
          <cell r="T282" t="str">
            <v>MEXICO</v>
          </cell>
        </row>
        <row r="283">
          <cell r="B283" t="str">
            <v>702-30000586</v>
          </cell>
          <cell r="C283" t="str">
            <v>SAYER LACK MEXICANA, S.A. DE C.V.</v>
          </cell>
          <cell r="D283">
            <v>317806</v>
          </cell>
          <cell r="F283" t="str">
            <v>MADISA SUR</v>
          </cell>
          <cell r="G283" t="str">
            <v>CUSTOMER - RETAIL</v>
          </cell>
          <cell r="H283" t="str">
            <v>CUSTOMER - RETAIL</v>
          </cell>
          <cell r="I283" t="str">
            <v>REGULAR</v>
          </cell>
          <cell r="J283" t="str">
            <v>REGULAR</v>
          </cell>
          <cell r="K283" t="str">
            <v>USD</v>
          </cell>
          <cell r="L283">
            <v>46160.86</v>
          </cell>
          <cell r="M283">
            <v>46160.86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1-30</v>
          </cell>
          <cell r="T283" t="str">
            <v>MEXICO</v>
          </cell>
        </row>
        <row r="284">
          <cell r="B284" t="str">
            <v>702-30000592</v>
          </cell>
          <cell r="C284" t="str">
            <v>CALZADA CONSTRUCCIONES, S.A. DE C.V.</v>
          </cell>
          <cell r="D284">
            <v>314660</v>
          </cell>
          <cell r="F284" t="str">
            <v>MADISA SUR</v>
          </cell>
          <cell r="G284" t="str">
            <v>CUSTOMER - RETAIL</v>
          </cell>
          <cell r="H284" t="str">
            <v>CUSTOMER - RETAIL</v>
          </cell>
          <cell r="I284" t="str">
            <v>REGULAR</v>
          </cell>
          <cell r="J284" t="str">
            <v>REGULAR</v>
          </cell>
          <cell r="K284" t="str">
            <v>MXN</v>
          </cell>
          <cell r="L284">
            <v>86449.06</v>
          </cell>
          <cell r="M284">
            <v>4163.3867298664563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1-30</v>
          </cell>
          <cell r="T284" t="str">
            <v>MEXICO</v>
          </cell>
        </row>
        <row r="285">
          <cell r="B285" t="str">
            <v>702-30000597-1</v>
          </cell>
          <cell r="C285" t="str">
            <v>PROYECTOS Y CONSTRUCCIONES VIRGO, S.A. DE C.V.</v>
          </cell>
          <cell r="D285">
            <v>319909</v>
          </cell>
          <cell r="F285" t="str">
            <v>MATCO</v>
          </cell>
          <cell r="G285" t="str">
            <v>CUSTOMER - RETAIL</v>
          </cell>
          <cell r="H285" t="str">
            <v>CUSTOMER - RETAIL</v>
          </cell>
          <cell r="I285" t="str">
            <v>REGULAR</v>
          </cell>
          <cell r="J285" t="str">
            <v>REGULAR</v>
          </cell>
          <cell r="K285" t="str">
            <v>MXN</v>
          </cell>
          <cell r="L285">
            <v>989787.81</v>
          </cell>
          <cell r="M285">
            <v>47668.180932650765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1-30</v>
          </cell>
          <cell r="T285" t="str">
            <v>MEXICO</v>
          </cell>
        </row>
        <row r="286">
          <cell r="B286" t="str">
            <v>702-30000598</v>
          </cell>
          <cell r="C286" t="str">
            <v>GRUPO CONSTRUCTOR DIAMANTE, S.A. DE C.V.</v>
          </cell>
          <cell r="D286">
            <v>319746</v>
          </cell>
          <cell r="F286" t="str">
            <v>MADISA SUR</v>
          </cell>
          <cell r="G286" t="str">
            <v>CUSTOMER - RETAIL</v>
          </cell>
          <cell r="H286" t="str">
            <v>CUSTOMER - RETAIL</v>
          </cell>
          <cell r="I286" t="str">
            <v>REGULAR</v>
          </cell>
          <cell r="J286" t="str">
            <v>REGULAR</v>
          </cell>
          <cell r="K286" t="str">
            <v>MXN</v>
          </cell>
          <cell r="L286">
            <v>2236904.75</v>
          </cell>
          <cell r="M286">
            <v>107729.33276689467</v>
          </cell>
          <cell r="N286">
            <v>2236904.75</v>
          </cell>
          <cell r="O286">
            <v>0</v>
          </cell>
          <cell r="P286">
            <v>0</v>
          </cell>
          <cell r="Q286">
            <v>0</v>
          </cell>
          <cell r="R286">
            <v>2236904.75</v>
          </cell>
          <cell r="S286" t="str">
            <v>31-60</v>
          </cell>
          <cell r="T286" t="str">
            <v>MEXICO</v>
          </cell>
        </row>
        <row r="287">
          <cell r="B287" t="str">
            <v>702-30000615</v>
          </cell>
          <cell r="C287" t="str">
            <v>CALZADA CONSTRUCCIONES, S.A. DE C.V.</v>
          </cell>
          <cell r="D287">
            <v>314660</v>
          </cell>
          <cell r="F287" t="str">
            <v>MADISA SUR</v>
          </cell>
          <cell r="G287" t="str">
            <v>CUSTOMER - RETAIL</v>
          </cell>
          <cell r="H287" t="str">
            <v>CUSTOMER - RETAIL</v>
          </cell>
          <cell r="I287" t="str">
            <v>REGULAR</v>
          </cell>
          <cell r="J287" t="str">
            <v>REGULAR</v>
          </cell>
          <cell r="K287" t="str">
            <v>MXN</v>
          </cell>
          <cell r="L287">
            <v>328335.69</v>
          </cell>
          <cell r="M287">
            <v>15812.646831412008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1-30</v>
          </cell>
          <cell r="T287" t="str">
            <v>MEXICO</v>
          </cell>
        </row>
        <row r="288">
          <cell r="B288" t="str">
            <v>702-30000617</v>
          </cell>
          <cell r="C288" t="str">
            <v>CALZADA CONSTRUCCIONES, S.A. DE C.V.</v>
          </cell>
          <cell r="D288">
            <v>314660</v>
          </cell>
          <cell r="F288" t="str">
            <v>MADISA SUR</v>
          </cell>
          <cell r="G288" t="str">
            <v>CUSTOMER - RETAIL</v>
          </cell>
          <cell r="H288" t="str">
            <v>CUSTOMER - RETAIL</v>
          </cell>
          <cell r="I288" t="str">
            <v>REGULAR</v>
          </cell>
          <cell r="J288" t="str">
            <v>REGULAR</v>
          </cell>
          <cell r="K288" t="str">
            <v>MXN</v>
          </cell>
          <cell r="L288">
            <v>367900.82</v>
          </cell>
          <cell r="M288">
            <v>17718.103492333958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1-30</v>
          </cell>
          <cell r="T288" t="str">
            <v>MEXICO</v>
          </cell>
        </row>
        <row r="289">
          <cell r="B289" t="str">
            <v>702-30000627</v>
          </cell>
          <cell r="C289" t="str">
            <v>CONSTRUCCIONES Y ELECTROMECANICA DE MULSAY, S.A. DE C.V.</v>
          </cell>
          <cell r="D289">
            <v>319213</v>
          </cell>
          <cell r="F289" t="str">
            <v>MADISA SUR</v>
          </cell>
          <cell r="G289" t="str">
            <v>CUSTOMER - RETAIL</v>
          </cell>
          <cell r="H289" t="str">
            <v>CUSTOMER - RETAIL</v>
          </cell>
          <cell r="I289" t="str">
            <v>REGULAR</v>
          </cell>
          <cell r="J289" t="str">
            <v>REGULAR</v>
          </cell>
          <cell r="K289" t="str">
            <v>MXN</v>
          </cell>
          <cell r="L289">
            <v>1371561.99</v>
          </cell>
          <cell r="M289">
            <v>66054.425442627486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1-30</v>
          </cell>
          <cell r="T289" t="str">
            <v>MEXICO</v>
          </cell>
        </row>
        <row r="290">
          <cell r="B290" t="str">
            <v>702-30000628-2</v>
          </cell>
          <cell r="C290" t="str">
            <v>SAYER LACK MEXICANA, S.A. DE C.V.</v>
          </cell>
          <cell r="D290">
            <v>317806</v>
          </cell>
          <cell r="F290" t="str">
            <v>MADISA SUR</v>
          </cell>
          <cell r="G290" t="str">
            <v>CUSTOMER - RETAIL</v>
          </cell>
          <cell r="H290" t="str">
            <v>CUSTOMER - RETAIL</v>
          </cell>
          <cell r="I290" t="str">
            <v>REGULAR</v>
          </cell>
          <cell r="J290" t="str">
            <v>REGULAR</v>
          </cell>
          <cell r="K290" t="str">
            <v>USD</v>
          </cell>
          <cell r="L290">
            <v>31600.49</v>
          </cell>
          <cell r="M290">
            <v>31600.49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1-30</v>
          </cell>
          <cell r="T290" t="str">
            <v>MEXICO</v>
          </cell>
        </row>
        <row r="291">
          <cell r="B291" t="str">
            <v>702-30000631</v>
          </cell>
          <cell r="C291" t="str">
            <v>TRACTORES ESCAZU, S.A.</v>
          </cell>
          <cell r="D291">
            <v>320416</v>
          </cell>
          <cell r="F291" t="str">
            <v>MATRA</v>
          </cell>
          <cell r="G291" t="str">
            <v>CUSTOMER - RETAIL</v>
          </cell>
          <cell r="H291" t="str">
            <v>CUSTOMER - RETAIL</v>
          </cell>
          <cell r="I291" t="str">
            <v>REGULAR</v>
          </cell>
          <cell r="J291" t="str">
            <v>REGULAR</v>
          </cell>
          <cell r="K291" t="str">
            <v>USD</v>
          </cell>
          <cell r="L291">
            <v>83922.7</v>
          </cell>
          <cell r="M291">
            <v>83922.7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 t="str">
            <v>1-30</v>
          </cell>
          <cell r="T291" t="str">
            <v>COSTA RICA</v>
          </cell>
        </row>
        <row r="292">
          <cell r="B292" t="str">
            <v>702-30000632</v>
          </cell>
          <cell r="C292" t="str">
            <v>CONSTRUCTORA EL BAJO DEL LEON, S.A.</v>
          </cell>
          <cell r="D292">
            <v>316264</v>
          </cell>
          <cell r="F292" t="str">
            <v>MATRA</v>
          </cell>
          <cell r="G292" t="str">
            <v>CUSTOMER - RETAIL</v>
          </cell>
          <cell r="H292" t="str">
            <v>CUSTOMER - RETAIL</v>
          </cell>
          <cell r="I292" t="str">
            <v>REGULAR</v>
          </cell>
          <cell r="J292" t="str">
            <v>REGULAR</v>
          </cell>
          <cell r="K292" t="str">
            <v>USD</v>
          </cell>
          <cell r="L292">
            <v>12899.28</v>
          </cell>
          <cell r="M292">
            <v>12899.28</v>
          </cell>
          <cell r="N292">
            <v>0</v>
          </cell>
          <cell r="O292">
            <v>0</v>
          </cell>
          <cell r="P292">
            <v>12899.28</v>
          </cell>
          <cell r="Q292">
            <v>0</v>
          </cell>
          <cell r="R292">
            <v>12899.28</v>
          </cell>
          <cell r="S292" t="str">
            <v>91-120</v>
          </cell>
          <cell r="T292" t="str">
            <v>COSTA RICA</v>
          </cell>
        </row>
        <row r="293">
          <cell r="B293" t="str">
            <v>702-30000633</v>
          </cell>
          <cell r="C293" t="str">
            <v>CONSTRUCTORA NACIONAL, S.A. (GUATEMALA)</v>
          </cell>
          <cell r="D293">
            <v>308390</v>
          </cell>
          <cell r="F293" t="str">
            <v>GENTRAC</v>
          </cell>
          <cell r="G293" t="str">
            <v>CUSTOMER - RETAIL</v>
          </cell>
          <cell r="H293" t="str">
            <v>CUSTOMER - RETAIL</v>
          </cell>
          <cell r="I293" t="str">
            <v>REGULAR</v>
          </cell>
          <cell r="J293" t="str">
            <v>REGULAR</v>
          </cell>
          <cell r="K293" t="str">
            <v>USD</v>
          </cell>
          <cell r="L293">
            <v>46615.5</v>
          </cell>
          <cell r="M293">
            <v>46615.5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1-30</v>
          </cell>
          <cell r="T293" t="str">
            <v>GUATEMALA</v>
          </cell>
        </row>
        <row r="294">
          <cell r="B294" t="str">
            <v>702-30000634</v>
          </cell>
          <cell r="C294" t="str">
            <v>CONSTRUCTORA NACIONAL, S.A. (GUATEMALA)</v>
          </cell>
          <cell r="D294">
            <v>308390</v>
          </cell>
          <cell r="F294" t="str">
            <v>GENTRAC</v>
          </cell>
          <cell r="G294" t="str">
            <v>CUSTOMER - RETAIL</v>
          </cell>
          <cell r="H294" t="str">
            <v>CUSTOMER - RETAIL</v>
          </cell>
          <cell r="I294" t="str">
            <v>REGULAR</v>
          </cell>
          <cell r="J294" t="str">
            <v>REGULAR</v>
          </cell>
          <cell r="K294" t="str">
            <v>USD</v>
          </cell>
          <cell r="L294">
            <v>53918.46</v>
          </cell>
          <cell r="M294">
            <v>53918.46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 t="str">
            <v>1-30</v>
          </cell>
          <cell r="T294" t="str">
            <v>GUATEMALA</v>
          </cell>
        </row>
        <row r="295">
          <cell r="B295" t="str">
            <v>702-30000636</v>
          </cell>
          <cell r="C295" t="str">
            <v>CONSTRUCTORA NACIONAL, S.A. (GUATEMALA)</v>
          </cell>
          <cell r="D295">
            <v>308390</v>
          </cell>
          <cell r="F295" t="str">
            <v>GENTRAC</v>
          </cell>
          <cell r="G295" t="str">
            <v>CUSTOMER - RETAIL</v>
          </cell>
          <cell r="H295" t="str">
            <v>CUSTOMER - RETAIL</v>
          </cell>
          <cell r="I295" t="str">
            <v>REGULAR</v>
          </cell>
          <cell r="J295" t="str">
            <v>REGULAR</v>
          </cell>
          <cell r="K295" t="str">
            <v>USD</v>
          </cell>
          <cell r="L295">
            <v>90488.5</v>
          </cell>
          <cell r="M295">
            <v>90488.5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1-30</v>
          </cell>
          <cell r="T295" t="str">
            <v>GUATEMALA</v>
          </cell>
        </row>
        <row r="296">
          <cell r="B296" t="str">
            <v>702-30000640</v>
          </cell>
          <cell r="C296" t="str">
            <v>CONSTRUCTORA NACIONAL, S.A. (GUATEMALA)</v>
          </cell>
          <cell r="D296">
            <v>308390</v>
          </cell>
          <cell r="F296" t="str">
            <v>GENTRAC</v>
          </cell>
          <cell r="G296" t="str">
            <v>CUSTOMER - RETAIL</v>
          </cell>
          <cell r="H296" t="str">
            <v>CUSTOMER - RETAIL</v>
          </cell>
          <cell r="I296" t="str">
            <v>REGULAR</v>
          </cell>
          <cell r="J296" t="str">
            <v>REGULAR</v>
          </cell>
          <cell r="K296" t="str">
            <v>USD</v>
          </cell>
          <cell r="L296">
            <v>53927.73</v>
          </cell>
          <cell r="M296">
            <v>53927.73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1-30</v>
          </cell>
          <cell r="T296" t="str">
            <v>GUATEMALA</v>
          </cell>
        </row>
        <row r="297">
          <cell r="B297" t="str">
            <v>702-30000641</v>
          </cell>
          <cell r="C297" t="str">
            <v>CONSTRUCTORA NACIONAL, S.A. (GUATEMALA)</v>
          </cell>
          <cell r="D297">
            <v>308390</v>
          </cell>
          <cell r="F297" t="str">
            <v>GENTRAC</v>
          </cell>
          <cell r="G297" t="str">
            <v>CUSTOMER - RETAIL</v>
          </cell>
          <cell r="H297" t="str">
            <v>CUSTOMER - RETAIL</v>
          </cell>
          <cell r="I297" t="str">
            <v>REGULAR</v>
          </cell>
          <cell r="J297" t="str">
            <v>REGULAR</v>
          </cell>
          <cell r="K297" t="str">
            <v>USD</v>
          </cell>
          <cell r="L297">
            <v>53927.73</v>
          </cell>
          <cell r="M297">
            <v>53927.73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1-30</v>
          </cell>
          <cell r="T297" t="str">
            <v>GUATEMALA</v>
          </cell>
        </row>
        <row r="298">
          <cell r="B298" t="str">
            <v>702-30000642</v>
          </cell>
          <cell r="C298" t="str">
            <v>CONSTRUCTORA NACIONAL, S.A. (GUATEMALA)</v>
          </cell>
          <cell r="D298">
            <v>308390</v>
          </cell>
          <cell r="F298" t="str">
            <v>GENTRAC</v>
          </cell>
          <cell r="G298" t="str">
            <v>CUSTOMER - RETAIL</v>
          </cell>
          <cell r="H298" t="str">
            <v>CUSTOMER - RETAIL</v>
          </cell>
          <cell r="I298" t="str">
            <v>REGULAR</v>
          </cell>
          <cell r="J298" t="str">
            <v>REGULAR</v>
          </cell>
          <cell r="K298" t="str">
            <v>USD</v>
          </cell>
          <cell r="L298">
            <v>95058.6</v>
          </cell>
          <cell r="M298">
            <v>95058.6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1-30</v>
          </cell>
          <cell r="T298" t="str">
            <v>GUATEMALA</v>
          </cell>
        </row>
        <row r="299">
          <cell r="B299" t="str">
            <v>702-30000643</v>
          </cell>
          <cell r="C299" t="str">
            <v>JM CORPORATIVO SA DE CV</v>
          </cell>
          <cell r="D299">
            <v>328586</v>
          </cell>
          <cell r="F299" t="str">
            <v>MADISA SUR</v>
          </cell>
          <cell r="G299" t="str">
            <v>CUSTOMER - RETAIL</v>
          </cell>
          <cell r="H299" t="str">
            <v>CUSTOMER - RETAIL</v>
          </cell>
          <cell r="I299" t="str">
            <v>REGULAR</v>
          </cell>
          <cell r="J299" t="str">
            <v>LEGAL</v>
          </cell>
          <cell r="K299" t="str">
            <v>MXN</v>
          </cell>
          <cell r="L299">
            <v>606542.28</v>
          </cell>
          <cell r="M299">
            <v>29211.07620666951</v>
          </cell>
          <cell r="N299">
            <v>0</v>
          </cell>
          <cell r="O299">
            <v>0</v>
          </cell>
          <cell r="P299">
            <v>0</v>
          </cell>
          <cell r="Q299">
            <v>606542.28</v>
          </cell>
          <cell r="R299">
            <v>606542.28</v>
          </cell>
          <cell r="S299" t="str">
            <v>120+</v>
          </cell>
          <cell r="T299" t="str">
            <v>MEXICO</v>
          </cell>
        </row>
        <row r="300">
          <cell r="B300" t="str">
            <v>702-30000651</v>
          </cell>
          <cell r="C300" t="str">
            <v>MAQUINARIA Y TRACTORES, LTDA</v>
          </cell>
          <cell r="D300">
            <v>314798</v>
          </cell>
          <cell r="F300" t="str">
            <v>MATRA</v>
          </cell>
          <cell r="G300" t="str">
            <v>DEALER - RETAIL</v>
          </cell>
          <cell r="H300" t="str">
            <v>DEALER - RETAIL</v>
          </cell>
          <cell r="I300" t="str">
            <v>REGULAR</v>
          </cell>
          <cell r="J300" t="str">
            <v>REGULAR</v>
          </cell>
          <cell r="K300" t="str">
            <v>USD</v>
          </cell>
          <cell r="L300">
            <v>8642.08</v>
          </cell>
          <cell r="M300">
            <v>8642.08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1-30</v>
          </cell>
          <cell r="T300" t="str">
            <v>COSTA RICA</v>
          </cell>
        </row>
        <row r="301">
          <cell r="B301" t="str">
            <v>702-30000652</v>
          </cell>
          <cell r="C301" t="str">
            <v>INMOBILIARIA COPAMAR, S.R.L.</v>
          </cell>
          <cell r="D301">
            <v>328786</v>
          </cell>
          <cell r="F301" t="str">
            <v>IMCA</v>
          </cell>
          <cell r="G301" t="str">
            <v>CUSTOMER - RETAIL</v>
          </cell>
          <cell r="H301" t="str">
            <v>CUSTOMER - RETAIL</v>
          </cell>
          <cell r="I301" t="str">
            <v>REGULAR</v>
          </cell>
          <cell r="J301" t="str">
            <v>REGULAR</v>
          </cell>
          <cell r="K301" t="str">
            <v>USD</v>
          </cell>
          <cell r="L301">
            <v>26166.09</v>
          </cell>
          <cell r="M301">
            <v>26166.09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1-30</v>
          </cell>
          <cell r="T301" t="str">
            <v>REPUBLICA DOMINICANA</v>
          </cell>
        </row>
        <row r="302">
          <cell r="B302" t="str">
            <v>702-30000654</v>
          </cell>
          <cell r="C302" t="str">
            <v>NICARAGUA MACHINERY COMPANY, S.A.</v>
          </cell>
          <cell r="D302">
            <v>313548</v>
          </cell>
          <cell r="F302" t="str">
            <v>NIMAC</v>
          </cell>
          <cell r="G302" t="str">
            <v>DEALER - WHOLESALE</v>
          </cell>
          <cell r="H302" t="str">
            <v>DEALER - WHOLESALE</v>
          </cell>
          <cell r="I302" t="str">
            <v>REGULAR</v>
          </cell>
          <cell r="J302" t="str">
            <v>REGULAR</v>
          </cell>
          <cell r="K302" t="str">
            <v>USD</v>
          </cell>
          <cell r="L302">
            <v>30408.78</v>
          </cell>
          <cell r="M302">
            <v>30408.78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1-30</v>
          </cell>
          <cell r="T302" t="str">
            <v>NICARAGUA</v>
          </cell>
        </row>
        <row r="303">
          <cell r="B303" t="str">
            <v>702-30000657</v>
          </cell>
          <cell r="C303" t="str">
            <v>NICARAGUA MACHINERY COMPANY, S.A.</v>
          </cell>
          <cell r="D303">
            <v>313548</v>
          </cell>
          <cell r="F303" t="str">
            <v>NIMAC</v>
          </cell>
          <cell r="G303" t="str">
            <v>DEALER - RETAIL</v>
          </cell>
          <cell r="H303" t="str">
            <v>DEALER - RETAIL</v>
          </cell>
          <cell r="I303" t="str">
            <v>REGULAR</v>
          </cell>
          <cell r="J303" t="str">
            <v>REGULAR</v>
          </cell>
          <cell r="K303" t="str">
            <v>USD</v>
          </cell>
          <cell r="L303">
            <v>9006.73</v>
          </cell>
          <cell r="M303">
            <v>9006.73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1-30</v>
          </cell>
          <cell r="T303" t="str">
            <v>NICARAGUA</v>
          </cell>
        </row>
        <row r="304">
          <cell r="B304" t="str">
            <v>702-30000658</v>
          </cell>
          <cell r="C304" t="str">
            <v>NICARAGUA MACHINERY COMPANY, S.A.</v>
          </cell>
          <cell r="D304">
            <v>313548</v>
          </cell>
          <cell r="F304" t="str">
            <v>NIMAC</v>
          </cell>
          <cell r="G304" t="str">
            <v>DEALER - RETAIL</v>
          </cell>
          <cell r="H304" t="str">
            <v>DEALER - RETAIL</v>
          </cell>
          <cell r="I304" t="str">
            <v>REGULAR</v>
          </cell>
          <cell r="J304" t="str">
            <v>REGULAR</v>
          </cell>
          <cell r="K304" t="str">
            <v>USD</v>
          </cell>
          <cell r="L304">
            <v>9006.7800000000007</v>
          </cell>
          <cell r="M304">
            <v>9006.7800000000007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1-30</v>
          </cell>
          <cell r="T304" t="str">
            <v>NICARAGUA</v>
          </cell>
        </row>
        <row r="305">
          <cell r="B305" t="str">
            <v>702-30000659</v>
          </cell>
          <cell r="C305" t="str">
            <v>CONSTRUCTORA RIZEK &amp; ASOCIADOS, S.R.L.</v>
          </cell>
          <cell r="D305">
            <v>312089</v>
          </cell>
          <cell r="F305" t="str">
            <v>IMCA</v>
          </cell>
          <cell r="G305" t="str">
            <v>CUSTOMER - RETAIL</v>
          </cell>
          <cell r="H305" t="str">
            <v>CUSTOMER - RETAIL</v>
          </cell>
          <cell r="I305" t="str">
            <v>REGULAR</v>
          </cell>
          <cell r="J305" t="str">
            <v>REGULAR</v>
          </cell>
          <cell r="K305" t="str">
            <v>USD</v>
          </cell>
          <cell r="L305">
            <v>229887.47</v>
          </cell>
          <cell r="M305">
            <v>229887.47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1-30</v>
          </cell>
          <cell r="T305" t="str">
            <v>REPUBLICA DOMINICANA</v>
          </cell>
        </row>
        <row r="306">
          <cell r="B306" t="str">
            <v>702-30000660</v>
          </cell>
          <cell r="C306" t="str">
            <v>CONSTRUCTORA RIZEK &amp; ASOCIADOS, S.R.L.</v>
          </cell>
          <cell r="D306">
            <v>312089</v>
          </cell>
          <cell r="F306" t="str">
            <v>IMCA</v>
          </cell>
          <cell r="G306" t="str">
            <v>CUSTOMER - RETAIL</v>
          </cell>
          <cell r="H306" t="str">
            <v>CUSTOMER - RETAIL</v>
          </cell>
          <cell r="I306" t="str">
            <v>REGULAR</v>
          </cell>
          <cell r="J306" t="str">
            <v>REGULAR</v>
          </cell>
          <cell r="K306" t="str">
            <v>USD</v>
          </cell>
          <cell r="L306">
            <v>654652.76</v>
          </cell>
          <cell r="M306">
            <v>654652.76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 t="str">
            <v>1-30</v>
          </cell>
          <cell r="T306" t="str">
            <v>REPUBLICA DOMINICANA</v>
          </cell>
        </row>
        <row r="307">
          <cell r="B307" t="str">
            <v>702-30000663</v>
          </cell>
          <cell r="C307" t="str">
            <v>NICARAGUA MACHINERY COMPANY, S.A.</v>
          </cell>
          <cell r="D307">
            <v>313548</v>
          </cell>
          <cell r="F307" t="str">
            <v>NIMAC</v>
          </cell>
          <cell r="G307" t="str">
            <v>DEALER - WHOLESALE</v>
          </cell>
          <cell r="H307" t="str">
            <v>DEALER - WHOLESALE</v>
          </cell>
          <cell r="I307" t="str">
            <v>REGULAR</v>
          </cell>
          <cell r="J307" t="str">
            <v>REGULAR</v>
          </cell>
          <cell r="K307" t="str">
            <v>USD</v>
          </cell>
          <cell r="L307">
            <v>31379.18</v>
          </cell>
          <cell r="M307">
            <v>31379.18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1-30</v>
          </cell>
          <cell r="T307" t="str">
            <v>NICARAGUA</v>
          </cell>
        </row>
        <row r="308">
          <cell r="B308" t="str">
            <v>702-30000670</v>
          </cell>
          <cell r="C308" t="str">
            <v>HAYTIAN TRACTOR &amp; EQUIPMENT CO., S.A.</v>
          </cell>
          <cell r="D308">
            <v>317033</v>
          </cell>
          <cell r="F308" t="str">
            <v>HAYTRAC</v>
          </cell>
          <cell r="G308" t="str">
            <v>DEALER - RETAIL</v>
          </cell>
          <cell r="H308" t="str">
            <v>DEALER - RETAIL</v>
          </cell>
          <cell r="I308" t="str">
            <v>REGULAR</v>
          </cell>
          <cell r="J308" t="str">
            <v>REGULAR</v>
          </cell>
          <cell r="K308" t="str">
            <v>USD</v>
          </cell>
          <cell r="L308">
            <v>418327.82</v>
          </cell>
          <cell r="M308">
            <v>418327.82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1-30</v>
          </cell>
          <cell r="T308" t="str">
            <v>HAITI</v>
          </cell>
        </row>
        <row r="309">
          <cell r="B309" t="str">
            <v>702-30000678</v>
          </cell>
          <cell r="C309" t="str">
            <v>MAQUINARIA Y TRACTORES, LTDA</v>
          </cell>
          <cell r="D309">
            <v>314798</v>
          </cell>
          <cell r="F309" t="str">
            <v>MATRA</v>
          </cell>
          <cell r="G309" t="str">
            <v>DEALER - WHOLESALE</v>
          </cell>
          <cell r="H309" t="str">
            <v>DEALER - WHOLESALE</v>
          </cell>
          <cell r="I309" t="str">
            <v>REGULAR</v>
          </cell>
          <cell r="J309" t="str">
            <v>REGULAR</v>
          </cell>
          <cell r="K309" t="str">
            <v>USD</v>
          </cell>
          <cell r="L309">
            <v>4157.41</v>
          </cell>
          <cell r="M309">
            <v>4157.41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1-30</v>
          </cell>
          <cell r="T309" t="str">
            <v>COSTA RICA</v>
          </cell>
        </row>
        <row r="310">
          <cell r="B310" t="str">
            <v>702-30000684-1</v>
          </cell>
          <cell r="C310" t="str">
            <v>TRACSA, S.A.P.I. DE C.V.</v>
          </cell>
          <cell r="D310">
            <v>320398</v>
          </cell>
          <cell r="F310" t="str">
            <v>TRACSA</v>
          </cell>
          <cell r="G310" t="str">
            <v>DEALER - RETAIL</v>
          </cell>
          <cell r="H310" t="str">
            <v>DEALER - RETAIL</v>
          </cell>
          <cell r="I310" t="str">
            <v>REGULAR</v>
          </cell>
          <cell r="J310" t="str">
            <v>REGULAR</v>
          </cell>
          <cell r="K310" t="str">
            <v>MXN</v>
          </cell>
          <cell r="L310">
            <v>1221279.07</v>
          </cell>
          <cell r="M310">
            <v>58816.800014964276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1-30</v>
          </cell>
          <cell r="T310" t="str">
            <v>MEXICO</v>
          </cell>
        </row>
        <row r="311">
          <cell r="B311" t="str">
            <v>702-30000690</v>
          </cell>
          <cell r="C311" t="str">
            <v>EXCAVACIONES ALSO, S.A.</v>
          </cell>
          <cell r="D311">
            <v>314020</v>
          </cell>
          <cell r="F311" t="str">
            <v>MATRA</v>
          </cell>
          <cell r="G311" t="str">
            <v>CUSTOMER - RETAIL</v>
          </cell>
          <cell r="H311" t="str">
            <v>CUSTOMER - RETAIL</v>
          </cell>
          <cell r="I311" t="str">
            <v>REGULAR</v>
          </cell>
          <cell r="J311" t="str">
            <v>REGULAR</v>
          </cell>
          <cell r="K311" t="str">
            <v>USD</v>
          </cell>
          <cell r="L311">
            <v>8308.16</v>
          </cell>
          <cell r="M311">
            <v>8308.16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1-30</v>
          </cell>
          <cell r="T311" t="str">
            <v>COSTA RICA</v>
          </cell>
        </row>
        <row r="312">
          <cell r="B312" t="str">
            <v>702-30000702</v>
          </cell>
          <cell r="C312" t="str">
            <v>EPCCOR CONSTRUCCION, S.A. DE C.V.</v>
          </cell>
          <cell r="D312">
            <v>326589</v>
          </cell>
          <cell r="F312" t="str">
            <v>MADISA SUR</v>
          </cell>
          <cell r="G312" t="str">
            <v>CUSTOMER - RETAIL</v>
          </cell>
          <cell r="H312" t="str">
            <v>CUSTOMER - RETAIL</v>
          </cell>
          <cell r="I312" t="str">
            <v>REGULAR</v>
          </cell>
          <cell r="J312" t="str">
            <v>REGULAR</v>
          </cell>
          <cell r="K312" t="str">
            <v>MXN</v>
          </cell>
          <cell r="L312">
            <v>294413.12</v>
          </cell>
          <cell r="M312">
            <v>14178.935860107451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1-30</v>
          </cell>
          <cell r="T312" t="str">
            <v>MEXICO</v>
          </cell>
        </row>
        <row r="313">
          <cell r="B313" t="str">
            <v>702-30000706-1</v>
          </cell>
          <cell r="C313" t="str">
            <v>SSG GEOTECNIA ESPECIALIZADA, S.A. DE C.V.</v>
          </cell>
          <cell r="D313">
            <v>320240</v>
          </cell>
          <cell r="F313" t="str">
            <v>TRACSA</v>
          </cell>
          <cell r="G313" t="str">
            <v>CUSTOMER - RETAIL</v>
          </cell>
          <cell r="H313" t="str">
            <v>CUSTOMER - RETAIL</v>
          </cell>
          <cell r="I313" t="str">
            <v>REGULAR</v>
          </cell>
          <cell r="J313" t="str">
            <v>REGULAR</v>
          </cell>
          <cell r="K313" t="str">
            <v>MXN</v>
          </cell>
          <cell r="L313">
            <v>992900.69</v>
          </cell>
          <cell r="M313">
            <v>47818.09723346035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1-30</v>
          </cell>
          <cell r="T313" t="str">
            <v>MEXICO</v>
          </cell>
        </row>
        <row r="314">
          <cell r="B314" t="str">
            <v>702-30000718</v>
          </cell>
          <cell r="C314" t="str">
            <v>ALMACEN FISCAL Y GENERAL EL COCO S.A.</v>
          </cell>
          <cell r="D314">
            <v>329545</v>
          </cell>
          <cell r="F314" t="str">
            <v>MATRA</v>
          </cell>
          <cell r="G314" t="str">
            <v>CUSTOMER - RETAIL</v>
          </cell>
          <cell r="H314" t="str">
            <v>CUSTOMER - RETAIL</v>
          </cell>
          <cell r="I314" t="str">
            <v>REGULAR</v>
          </cell>
          <cell r="J314" t="str">
            <v>REGULAR</v>
          </cell>
          <cell r="K314" t="str">
            <v>USD</v>
          </cell>
          <cell r="L314">
            <v>5430.61</v>
          </cell>
          <cell r="M314">
            <v>5430.61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1-30</v>
          </cell>
          <cell r="T314" t="str">
            <v>COSTA RICA</v>
          </cell>
        </row>
        <row r="315">
          <cell r="B315" t="str">
            <v>702-30000721</v>
          </cell>
          <cell r="C315" t="str">
            <v>CAMINOS Y PAVIMENTOS TERRA, S.A. DE C.V.</v>
          </cell>
          <cell r="D315">
            <v>316080</v>
          </cell>
          <cell r="F315" t="str">
            <v>MADISA SUR</v>
          </cell>
          <cell r="G315" t="str">
            <v>CUSTOMER - RETAIL</v>
          </cell>
          <cell r="H315" t="str">
            <v>CUSTOMER - RETAIL</v>
          </cell>
          <cell r="I315" t="str">
            <v>REGULAR</v>
          </cell>
          <cell r="J315" t="str">
            <v>REGULAR</v>
          </cell>
          <cell r="K315" t="str">
            <v>MXN</v>
          </cell>
          <cell r="L315">
            <v>569937.18000000005</v>
          </cell>
          <cell r="M315">
            <v>27448.174590556686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1-30</v>
          </cell>
          <cell r="T315" t="str">
            <v>MEXICO</v>
          </cell>
        </row>
        <row r="316">
          <cell r="B316" t="str">
            <v>702-30000723</v>
          </cell>
          <cell r="C316" t="str">
            <v>TRACSA, S.A.P.I. DE C.V.</v>
          </cell>
          <cell r="D316">
            <v>320398</v>
          </cell>
          <cell r="F316" t="str">
            <v>TRACSA</v>
          </cell>
          <cell r="G316" t="str">
            <v>DEALER - RETAIL</v>
          </cell>
          <cell r="H316" t="str">
            <v>DEALER - RETAIL</v>
          </cell>
          <cell r="I316" t="str">
            <v>REGULAR</v>
          </cell>
          <cell r="J316" t="str">
            <v>REGULAR</v>
          </cell>
          <cell r="K316" t="str">
            <v>MXN</v>
          </cell>
          <cell r="L316">
            <v>198393.89</v>
          </cell>
          <cell r="M316">
            <v>9554.6497430114978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1-30</v>
          </cell>
          <cell r="T316" t="str">
            <v>MEXICO</v>
          </cell>
        </row>
        <row r="317">
          <cell r="B317" t="str">
            <v>702-30000726</v>
          </cell>
          <cell r="C317" t="str">
            <v>JOSE ALVARO VILLALOBOS MURILLO</v>
          </cell>
          <cell r="D317">
            <v>329598</v>
          </cell>
          <cell r="F317" t="str">
            <v>MATRA</v>
          </cell>
          <cell r="G317" t="str">
            <v>CUSTOMER - RETAIL</v>
          </cell>
          <cell r="H317" t="str">
            <v>CUSTOMER - RETAIL</v>
          </cell>
          <cell r="I317" t="str">
            <v>REGULAR</v>
          </cell>
          <cell r="J317" t="str">
            <v>REGULAR</v>
          </cell>
          <cell r="K317" t="str">
            <v>USD</v>
          </cell>
          <cell r="L317">
            <v>3692.4</v>
          </cell>
          <cell r="M317">
            <v>3692.4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1-30</v>
          </cell>
          <cell r="T317" t="str">
            <v>COSTA RICA</v>
          </cell>
        </row>
        <row r="318">
          <cell r="B318" t="str">
            <v>702-30000727</v>
          </cell>
          <cell r="C318" t="str">
            <v>ALMACEN FISCAL Y GENERAL EL COCO S.A.</v>
          </cell>
          <cell r="D318">
            <v>329545</v>
          </cell>
          <cell r="F318" t="str">
            <v>MATRA</v>
          </cell>
          <cell r="G318" t="str">
            <v>CUSTOMER - RETAIL</v>
          </cell>
          <cell r="H318" t="str">
            <v>CUSTOMER - RETAIL</v>
          </cell>
          <cell r="I318" t="str">
            <v>REGULAR</v>
          </cell>
          <cell r="J318" t="str">
            <v>REGULAR</v>
          </cell>
          <cell r="K318" t="str">
            <v>USD</v>
          </cell>
          <cell r="L318">
            <v>5430.61</v>
          </cell>
          <cell r="M318">
            <v>5430.61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1-30</v>
          </cell>
          <cell r="T318" t="str">
            <v>COSTA RICA</v>
          </cell>
        </row>
        <row r="319">
          <cell r="B319" t="str">
            <v>702-30000729-003</v>
          </cell>
          <cell r="C319" t="str">
            <v>PAVIMENTACIONES CAMINOS Y COMPACTACIONES, S.A. DE C.V.</v>
          </cell>
          <cell r="D319">
            <v>317427</v>
          </cell>
          <cell r="F319" t="str">
            <v>MADISA NTE</v>
          </cell>
          <cell r="G319" t="str">
            <v>CUSTOMER - RETAIL</v>
          </cell>
          <cell r="H319" t="str">
            <v>CUSTOMER - RETAIL</v>
          </cell>
          <cell r="I319" t="str">
            <v>REGULAR</v>
          </cell>
          <cell r="J319" t="str">
            <v>REGULAR</v>
          </cell>
          <cell r="K319" t="str">
            <v>USD</v>
          </cell>
          <cell r="L319">
            <v>213418.36</v>
          </cell>
          <cell r="M319">
            <v>213418.36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1-30</v>
          </cell>
          <cell r="T319" t="str">
            <v>MEXICO</v>
          </cell>
        </row>
        <row r="320">
          <cell r="B320" t="str">
            <v>702-30000732</v>
          </cell>
          <cell r="C320" t="str">
            <v>MAQUINARIA Y TRACTORES, LTDA</v>
          </cell>
          <cell r="D320">
            <v>314798</v>
          </cell>
          <cell r="F320" t="str">
            <v>MATRA</v>
          </cell>
          <cell r="G320" t="str">
            <v>DEALER - RETAIL</v>
          </cell>
          <cell r="H320" t="str">
            <v>DEALER - RETAIL</v>
          </cell>
          <cell r="I320" t="str">
            <v>REGULAR</v>
          </cell>
          <cell r="J320" t="str">
            <v>REGULAR</v>
          </cell>
          <cell r="K320" t="str">
            <v>USD</v>
          </cell>
          <cell r="L320">
            <v>14531.3</v>
          </cell>
          <cell r="M320">
            <v>14531.3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1-30</v>
          </cell>
          <cell r="T320" t="str">
            <v>COSTA RICA</v>
          </cell>
        </row>
        <row r="321">
          <cell r="B321" t="str">
            <v>702-30000735</v>
          </cell>
          <cell r="C321" t="str">
            <v>MAQUINAS Y SERVICIOS, S.A. DE C.V.</v>
          </cell>
          <cell r="D321">
            <v>310362</v>
          </cell>
          <cell r="F321" t="str">
            <v>TRACSA</v>
          </cell>
          <cell r="G321" t="str">
            <v>CUSTOMER - RETAIL</v>
          </cell>
          <cell r="H321" t="str">
            <v>CUSTOMER - RETAIL</v>
          </cell>
          <cell r="I321" t="str">
            <v>REGULAR</v>
          </cell>
          <cell r="J321" t="str">
            <v>REGULAR</v>
          </cell>
          <cell r="K321" t="str">
            <v>MXN</v>
          </cell>
          <cell r="L321">
            <v>2260560.23</v>
          </cell>
          <cell r="M321">
            <v>108868.58068376758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1-30</v>
          </cell>
          <cell r="T321" t="str">
            <v>MEXICO</v>
          </cell>
        </row>
        <row r="322">
          <cell r="B322" t="str">
            <v>702-30000736</v>
          </cell>
          <cell r="C322" t="str">
            <v>DESARROLLO MINERO DE NICARAGUA, S.A.</v>
          </cell>
          <cell r="D322">
            <v>319306</v>
          </cell>
          <cell r="F322" t="str">
            <v>NIMAC</v>
          </cell>
          <cell r="G322" t="str">
            <v>CUSTOMER - RETAIL</v>
          </cell>
          <cell r="H322" t="str">
            <v>CUSTOMER - RETAIL</v>
          </cell>
          <cell r="I322" t="str">
            <v>REGULAR</v>
          </cell>
          <cell r="J322" t="str">
            <v>REGULAR</v>
          </cell>
          <cell r="K322" t="str">
            <v>USD</v>
          </cell>
          <cell r="L322">
            <v>568585.57999999996</v>
          </cell>
          <cell r="M322">
            <v>568585.57999999996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1-30</v>
          </cell>
          <cell r="T322" t="str">
            <v>NICARAGUA</v>
          </cell>
        </row>
        <row r="323">
          <cell r="B323" t="str">
            <v>702-30000742</v>
          </cell>
          <cell r="C323" t="str">
            <v>IMPLEMENTOS Y MAQUINARIAS, S.A.</v>
          </cell>
          <cell r="D323">
            <v>312088</v>
          </cell>
          <cell r="F323" t="str">
            <v>IMCA</v>
          </cell>
          <cell r="G323" t="str">
            <v>DEALER - RETAIL</v>
          </cell>
          <cell r="H323" t="str">
            <v>DEALER - RETAIL</v>
          </cell>
          <cell r="I323" t="str">
            <v>REGULAR</v>
          </cell>
          <cell r="J323" t="str">
            <v>REGULAR</v>
          </cell>
          <cell r="K323" t="str">
            <v>USD</v>
          </cell>
          <cell r="L323">
            <v>67058.16</v>
          </cell>
          <cell r="M323">
            <v>67058.16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1-30</v>
          </cell>
          <cell r="T323" t="str">
            <v>REPUBLICA DOMINICANA</v>
          </cell>
        </row>
        <row r="324">
          <cell r="B324" t="str">
            <v>702-30000751</v>
          </cell>
          <cell r="C324" t="str">
            <v>PRODUCTOS PESQUEROS DE GUAYMAS, S.A. DE C.V.</v>
          </cell>
          <cell r="D324">
            <v>319895</v>
          </cell>
          <cell r="F324" t="str">
            <v>MATCO</v>
          </cell>
          <cell r="G324" t="str">
            <v>CUSTOMER - RETAIL</v>
          </cell>
          <cell r="H324" t="str">
            <v>CUSTOMER - RETAIL</v>
          </cell>
          <cell r="I324" t="str">
            <v>REGULAR</v>
          </cell>
          <cell r="J324" t="str">
            <v>REGULAR</v>
          </cell>
          <cell r="K324" t="str">
            <v>MXN</v>
          </cell>
          <cell r="L324">
            <v>52745.79</v>
          </cell>
          <cell r="M324">
            <v>2540.2372465625749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1-30</v>
          </cell>
          <cell r="T324" t="str">
            <v>MEXICO</v>
          </cell>
        </row>
        <row r="325">
          <cell r="B325" t="str">
            <v>702-30000775</v>
          </cell>
          <cell r="C325" t="str">
            <v>ASOCIACION SOLIDARISTA DE EMPLEADOS DE MAQUINARIA Y TRACTORES LTD. Y AFINES</v>
          </cell>
          <cell r="D325">
            <v>314750</v>
          </cell>
          <cell r="F325" t="str">
            <v>MATRA</v>
          </cell>
          <cell r="G325" t="str">
            <v>DEALER - RETAIL</v>
          </cell>
          <cell r="H325" t="str">
            <v>DEALER - RETAIL</v>
          </cell>
          <cell r="I325" t="str">
            <v>REGULAR</v>
          </cell>
          <cell r="J325" t="str">
            <v>REGULAR</v>
          </cell>
          <cell r="K325" t="str">
            <v>USD</v>
          </cell>
          <cell r="L325">
            <v>69286.559999999998</v>
          </cell>
          <cell r="M325">
            <v>69286.559999999998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1-30</v>
          </cell>
          <cell r="T325" t="str">
            <v>COSTA RICA</v>
          </cell>
        </row>
        <row r="326">
          <cell r="B326" t="str">
            <v>702-30000779</v>
          </cell>
          <cell r="C326" t="str">
            <v>MCL CORPORATIVO SA DE CV</v>
          </cell>
          <cell r="D326">
            <v>329807</v>
          </cell>
          <cell r="F326" t="str">
            <v>MADISA SUR</v>
          </cell>
          <cell r="G326" t="str">
            <v>CUSTOMER - RETAIL</v>
          </cell>
          <cell r="H326" t="str">
            <v>CUSTOMER - RETAIL</v>
          </cell>
          <cell r="I326" t="str">
            <v>REGULAR</v>
          </cell>
          <cell r="J326" t="str">
            <v>LEGAL</v>
          </cell>
          <cell r="K326" t="str">
            <v>MXN</v>
          </cell>
          <cell r="L326">
            <v>90724.03</v>
          </cell>
          <cell r="M326">
            <v>4369.2692850796329</v>
          </cell>
          <cell r="N326">
            <v>0</v>
          </cell>
          <cell r="O326">
            <v>0</v>
          </cell>
          <cell r="P326">
            <v>0</v>
          </cell>
          <cell r="Q326">
            <v>90724.03</v>
          </cell>
          <cell r="R326">
            <v>90724.03</v>
          </cell>
          <cell r="S326" t="str">
            <v>120+</v>
          </cell>
          <cell r="T326" t="str">
            <v>MEXICO</v>
          </cell>
        </row>
        <row r="327">
          <cell r="B327" t="str">
            <v>702-30000782</v>
          </cell>
          <cell r="C327" t="str">
            <v>MAQUINARIA Y TRACTORES, LTDA</v>
          </cell>
          <cell r="D327">
            <v>314798</v>
          </cell>
          <cell r="F327" t="str">
            <v>MATRA</v>
          </cell>
          <cell r="G327" t="str">
            <v>DEALER - RETAIL</v>
          </cell>
          <cell r="H327" t="str">
            <v>DEALER - RETAIL</v>
          </cell>
          <cell r="I327" t="str">
            <v>REGULAR</v>
          </cell>
          <cell r="J327" t="str">
            <v>REGULAR</v>
          </cell>
          <cell r="K327" t="str">
            <v>USD</v>
          </cell>
          <cell r="L327">
            <v>9332.02</v>
          </cell>
          <cell r="M327">
            <v>9332.02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1-30</v>
          </cell>
          <cell r="T327" t="str">
            <v>COSTA RICA</v>
          </cell>
        </row>
        <row r="328">
          <cell r="B328" t="str">
            <v>702-30000783</v>
          </cell>
          <cell r="C328" t="str">
            <v>CONSTRUCTORA NACIONAL, S.A. (GUATEMALA)</v>
          </cell>
          <cell r="D328">
            <v>308390</v>
          </cell>
          <cell r="F328" t="str">
            <v>GENTRAC</v>
          </cell>
          <cell r="G328" t="str">
            <v>CUSTOMER - RETAIL</v>
          </cell>
          <cell r="H328" t="str">
            <v>CUSTOMER - RETAIL</v>
          </cell>
          <cell r="I328" t="str">
            <v>REGULAR</v>
          </cell>
          <cell r="J328" t="str">
            <v>REGULAR</v>
          </cell>
          <cell r="K328" t="str">
            <v>USD</v>
          </cell>
          <cell r="L328">
            <v>36409.89</v>
          </cell>
          <cell r="M328">
            <v>36409.89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1-30</v>
          </cell>
          <cell r="T328" t="str">
            <v>GUATEMALA</v>
          </cell>
        </row>
        <row r="329">
          <cell r="B329" t="str">
            <v>702-30000784</v>
          </cell>
          <cell r="C329" t="str">
            <v>CONSTRUCTORA NACIONAL, S.A. (GUATEMALA)</v>
          </cell>
          <cell r="D329">
            <v>308390</v>
          </cell>
          <cell r="F329" t="str">
            <v>GENTRAC</v>
          </cell>
          <cell r="G329" t="str">
            <v>CUSTOMER - RETAIL</v>
          </cell>
          <cell r="H329" t="str">
            <v>CUSTOMER - RETAIL</v>
          </cell>
          <cell r="I329" t="str">
            <v>REGULAR</v>
          </cell>
          <cell r="J329" t="str">
            <v>REGULAR</v>
          </cell>
          <cell r="K329" t="str">
            <v>USD</v>
          </cell>
          <cell r="L329">
            <v>53704.87</v>
          </cell>
          <cell r="M329">
            <v>53704.87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1-30</v>
          </cell>
          <cell r="T329" t="str">
            <v>GUATEMALA</v>
          </cell>
        </row>
        <row r="330">
          <cell r="B330" t="str">
            <v>702-30000786-1</v>
          </cell>
          <cell r="C330" t="str">
            <v>CONSORCIO INDUSTRIAL DE CONSTRUCCION TITANES, S.A. DE C.V.</v>
          </cell>
          <cell r="D330">
            <v>315628</v>
          </cell>
          <cell r="F330" t="str">
            <v>MADISA NTE</v>
          </cell>
          <cell r="G330" t="str">
            <v>CUSTOMER - RETAIL</v>
          </cell>
          <cell r="H330" t="str">
            <v>CUSTOMER - RETAIL</v>
          </cell>
          <cell r="I330" t="str">
            <v>REGULAR</v>
          </cell>
          <cell r="J330" t="str">
            <v>REGULAR</v>
          </cell>
          <cell r="K330" t="str">
            <v>MXN</v>
          </cell>
          <cell r="L330">
            <v>3969861.83</v>
          </cell>
          <cell r="M330">
            <v>191188.54574503607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1-30</v>
          </cell>
          <cell r="T330" t="str">
            <v>MEXICO</v>
          </cell>
        </row>
        <row r="331">
          <cell r="B331" t="str">
            <v>702-30000790</v>
          </cell>
          <cell r="C331" t="str">
            <v>CONSTRUCTORA NACIONAL, S.A. (GUATEMALA)</v>
          </cell>
          <cell r="D331">
            <v>308390</v>
          </cell>
          <cell r="F331" t="str">
            <v>GENTRAC</v>
          </cell>
          <cell r="G331" t="str">
            <v>CUSTOMER - RETAIL</v>
          </cell>
          <cell r="H331" t="str">
            <v>CUSTOMER - RETAIL</v>
          </cell>
          <cell r="I331" t="str">
            <v>REGULAR</v>
          </cell>
          <cell r="J331" t="str">
            <v>REGULAR</v>
          </cell>
          <cell r="K331" t="str">
            <v>USD</v>
          </cell>
          <cell r="L331">
            <v>129255.67999999999</v>
          </cell>
          <cell r="M331">
            <v>129255.67999999999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1-30</v>
          </cell>
          <cell r="T331" t="str">
            <v>GUATEMALA</v>
          </cell>
        </row>
        <row r="332">
          <cell r="B332" t="str">
            <v>702-30000791-072-1</v>
          </cell>
          <cell r="C332" t="str">
            <v>MINERA DEL NORTE, S.A. DE C.V.</v>
          </cell>
          <cell r="D332">
            <v>312097</v>
          </cell>
          <cell r="F332" t="str">
            <v>MADISA NTE</v>
          </cell>
          <cell r="G332" t="str">
            <v>CUSTOMER - RETAIL</v>
          </cell>
          <cell r="H332" t="str">
            <v>CUSTOMER - RETAIL</v>
          </cell>
          <cell r="I332" t="str">
            <v>REGULAR</v>
          </cell>
          <cell r="J332" t="str">
            <v>REGULAR</v>
          </cell>
          <cell r="K332" t="str">
            <v>USD</v>
          </cell>
          <cell r="L332">
            <v>106908.77</v>
          </cell>
          <cell r="M332">
            <v>106908.77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1-30</v>
          </cell>
          <cell r="T332" t="str">
            <v>MEXICO</v>
          </cell>
        </row>
        <row r="333">
          <cell r="B333" t="str">
            <v>702-30000791-073</v>
          </cell>
          <cell r="C333" t="str">
            <v>MINERA DEL NORTE, S.A. DE C.V.</v>
          </cell>
          <cell r="D333">
            <v>312097</v>
          </cell>
          <cell r="F333" t="str">
            <v>MADISA NTE</v>
          </cell>
          <cell r="G333" t="str">
            <v>CUSTOMER - RETAIL</v>
          </cell>
          <cell r="H333" t="str">
            <v>CUSTOMER - RETAIL</v>
          </cell>
          <cell r="I333" t="str">
            <v>REGULAR</v>
          </cell>
          <cell r="J333" t="str">
            <v>REGULAR</v>
          </cell>
          <cell r="K333" t="str">
            <v>USD</v>
          </cell>
          <cell r="L333">
            <v>402246.6</v>
          </cell>
          <cell r="M333">
            <v>402246.6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1-30</v>
          </cell>
          <cell r="T333" t="str">
            <v>MEXICO</v>
          </cell>
        </row>
        <row r="334">
          <cell r="B334" t="str">
            <v>702-30000791-074</v>
          </cell>
          <cell r="C334" t="str">
            <v>MINERA DEL NORTE, S.A. DE C.V.</v>
          </cell>
          <cell r="D334">
            <v>312097</v>
          </cell>
          <cell r="F334" t="str">
            <v>MADISA NTE</v>
          </cell>
          <cell r="G334" t="str">
            <v>CUSTOMER - RETAIL</v>
          </cell>
          <cell r="H334" t="str">
            <v>CUSTOMER - RETAIL</v>
          </cell>
          <cell r="I334" t="str">
            <v>REGULAR</v>
          </cell>
          <cell r="J334" t="str">
            <v>REGULAR</v>
          </cell>
          <cell r="K334" t="str">
            <v>USD</v>
          </cell>
          <cell r="L334">
            <v>1046782.63</v>
          </cell>
          <cell r="M334">
            <v>1046782.63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1-30</v>
          </cell>
          <cell r="T334" t="str">
            <v>MEXICO</v>
          </cell>
        </row>
        <row r="335">
          <cell r="B335" t="str">
            <v>702-30000791-075</v>
          </cell>
          <cell r="C335" t="str">
            <v>MINERA DEL NORTE, S.A. DE C.V.</v>
          </cell>
          <cell r="D335">
            <v>312097</v>
          </cell>
          <cell r="F335" t="str">
            <v>MADISA NTE</v>
          </cell>
          <cell r="G335" t="str">
            <v>CUSTOMER - RETAIL</v>
          </cell>
          <cell r="H335" t="str">
            <v>CUSTOMER - RETAIL</v>
          </cell>
          <cell r="I335" t="str">
            <v>REGULAR</v>
          </cell>
          <cell r="J335" t="str">
            <v>REGULAR</v>
          </cell>
          <cell r="K335" t="str">
            <v>USD</v>
          </cell>
          <cell r="L335">
            <v>2928255.67</v>
          </cell>
          <cell r="M335">
            <v>2928255.67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1-30</v>
          </cell>
          <cell r="T335" t="str">
            <v>MEXICO</v>
          </cell>
        </row>
        <row r="336">
          <cell r="B336" t="str">
            <v>702-30000791-076</v>
          </cell>
          <cell r="C336" t="str">
            <v>MINERA DEL NORTE, S.A. DE C.V.</v>
          </cell>
          <cell r="D336">
            <v>312097</v>
          </cell>
          <cell r="F336" t="str">
            <v>MADISA NTE</v>
          </cell>
          <cell r="G336" t="str">
            <v>CUSTOMER - RETAIL</v>
          </cell>
          <cell r="H336" t="str">
            <v>CUSTOMER - RETAIL</v>
          </cell>
          <cell r="I336" t="str">
            <v>REGULAR</v>
          </cell>
          <cell r="J336" t="str">
            <v>REGULAR</v>
          </cell>
          <cell r="K336" t="str">
            <v>USD</v>
          </cell>
          <cell r="L336">
            <v>250201.56</v>
          </cell>
          <cell r="M336">
            <v>250201.56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1-30</v>
          </cell>
          <cell r="T336" t="str">
            <v>MEXICO</v>
          </cell>
        </row>
        <row r="337">
          <cell r="B337" t="str">
            <v>702-30000791-077</v>
          </cell>
          <cell r="C337" t="str">
            <v>MINERA DEL NORTE, S.A. DE C.V.</v>
          </cell>
          <cell r="D337">
            <v>312097</v>
          </cell>
          <cell r="F337" t="str">
            <v>MADISA NTE</v>
          </cell>
          <cell r="G337" t="str">
            <v>CUSTOMER - RETAIL</v>
          </cell>
          <cell r="H337" t="str">
            <v>CUSTOMER - RETAIL</v>
          </cell>
          <cell r="I337" t="str">
            <v>REGULAR</v>
          </cell>
          <cell r="J337" t="str">
            <v>REGULAR</v>
          </cell>
          <cell r="K337" t="str">
            <v>USD</v>
          </cell>
          <cell r="L337">
            <v>1784360.13</v>
          </cell>
          <cell r="M337">
            <v>1784360.13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1-30</v>
          </cell>
          <cell r="T337" t="str">
            <v>MEXICO</v>
          </cell>
        </row>
        <row r="338">
          <cell r="B338" t="str">
            <v>702-30000791-078</v>
          </cell>
          <cell r="C338" t="str">
            <v>MINERA DEL NORTE, S.A. DE C.V.</v>
          </cell>
          <cell r="D338">
            <v>312097</v>
          </cell>
          <cell r="F338" t="str">
            <v>MADISA NTE</v>
          </cell>
          <cell r="G338" t="str">
            <v>CUSTOMER - RETAIL</v>
          </cell>
          <cell r="H338" t="str">
            <v>CUSTOMER - RETAIL</v>
          </cell>
          <cell r="I338" t="str">
            <v>REGULAR</v>
          </cell>
          <cell r="J338" t="str">
            <v>REGULAR</v>
          </cell>
          <cell r="K338" t="str">
            <v>USD</v>
          </cell>
          <cell r="L338">
            <v>377644.1</v>
          </cell>
          <cell r="M338">
            <v>377644.1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1-30</v>
          </cell>
          <cell r="T338" t="str">
            <v>MEXICO</v>
          </cell>
        </row>
        <row r="339">
          <cell r="B339" t="str">
            <v>702-30000791-079</v>
          </cell>
          <cell r="C339" t="str">
            <v>MINERA DEL NORTE, S.A. DE C.V.</v>
          </cell>
          <cell r="D339">
            <v>312097</v>
          </cell>
          <cell r="F339" t="str">
            <v>MADISA NTE</v>
          </cell>
          <cell r="G339" t="str">
            <v>CUSTOMER - RETAIL</v>
          </cell>
          <cell r="H339" t="str">
            <v>CUSTOMER - RETAIL</v>
          </cell>
          <cell r="I339" t="str">
            <v>REGULAR</v>
          </cell>
          <cell r="J339" t="str">
            <v>REGULAR</v>
          </cell>
          <cell r="K339" t="str">
            <v>USD</v>
          </cell>
          <cell r="L339">
            <v>2715403.75</v>
          </cell>
          <cell r="M339">
            <v>2715403.75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1-30</v>
          </cell>
          <cell r="T339" t="str">
            <v>MEXICO</v>
          </cell>
        </row>
        <row r="340">
          <cell r="B340" t="str">
            <v>702-30000791-080</v>
          </cell>
          <cell r="C340" t="str">
            <v>MINERA DEL NORTE, S.A. DE C.V.</v>
          </cell>
          <cell r="D340">
            <v>312097</v>
          </cell>
          <cell r="F340" t="str">
            <v>MADISA NTE</v>
          </cell>
          <cell r="G340" t="str">
            <v>CUSTOMER - RETAIL</v>
          </cell>
          <cell r="H340" t="str">
            <v>CUSTOMER - RETAIL</v>
          </cell>
          <cell r="I340" t="str">
            <v>REGULAR</v>
          </cell>
          <cell r="J340" t="str">
            <v>REGULAR</v>
          </cell>
          <cell r="K340" t="str">
            <v>USD</v>
          </cell>
          <cell r="L340">
            <v>1054250.33</v>
          </cell>
          <cell r="M340">
            <v>1054250.33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1-30</v>
          </cell>
          <cell r="T340" t="str">
            <v>MEXICO</v>
          </cell>
        </row>
        <row r="341">
          <cell r="B341" t="str">
            <v>702-30000791-081</v>
          </cell>
          <cell r="C341" t="str">
            <v>MINERA DEL NORTE, S.A. DE C.V.</v>
          </cell>
          <cell r="D341">
            <v>312097</v>
          </cell>
          <cell r="F341" t="str">
            <v>MADISA NTE</v>
          </cell>
          <cell r="G341" t="str">
            <v>CUSTOMER - RETAIL</v>
          </cell>
          <cell r="H341" t="str">
            <v>CUSTOMER - RETAIL</v>
          </cell>
          <cell r="I341" t="str">
            <v>REGULAR</v>
          </cell>
          <cell r="J341" t="str">
            <v>REGULAR</v>
          </cell>
          <cell r="K341" t="str">
            <v>USD</v>
          </cell>
          <cell r="L341">
            <v>1883305.49</v>
          </cell>
          <cell r="M341">
            <v>1883305.49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1-30</v>
          </cell>
          <cell r="T341" t="str">
            <v>MEXICO</v>
          </cell>
        </row>
        <row r="342">
          <cell r="B342" t="str">
            <v>702-30000791-082</v>
          </cell>
          <cell r="C342" t="str">
            <v>MINERA DEL NORTE, S.A. DE C.V.</v>
          </cell>
          <cell r="D342">
            <v>312097</v>
          </cell>
          <cell r="F342" t="str">
            <v>MADISA NTE</v>
          </cell>
          <cell r="G342" t="str">
            <v>CUSTOMER - RETAIL</v>
          </cell>
          <cell r="H342" t="str">
            <v>CUSTOMER - RETAIL</v>
          </cell>
          <cell r="I342" t="str">
            <v>REGULAR</v>
          </cell>
          <cell r="J342" t="str">
            <v>REGULAR</v>
          </cell>
          <cell r="K342" t="str">
            <v>USD</v>
          </cell>
          <cell r="L342">
            <v>140255.42000000001</v>
          </cell>
          <cell r="M342">
            <v>140255.42000000001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1-30</v>
          </cell>
          <cell r="T342" t="str">
            <v>MEXICO</v>
          </cell>
        </row>
        <row r="343">
          <cell r="B343" t="str">
            <v>702-30000791-083</v>
          </cell>
          <cell r="C343" t="str">
            <v>MINERA DEL NORTE, S.A. DE C.V.</v>
          </cell>
          <cell r="D343">
            <v>312097</v>
          </cell>
          <cell r="F343" t="str">
            <v>MADISA NTE</v>
          </cell>
          <cell r="G343" t="str">
            <v>CUSTOMER - RETAIL</v>
          </cell>
          <cell r="H343" t="str">
            <v>CUSTOMER - RETAIL</v>
          </cell>
          <cell r="I343" t="str">
            <v>REGULAR</v>
          </cell>
          <cell r="J343" t="str">
            <v>REGULAR</v>
          </cell>
          <cell r="K343" t="str">
            <v>USD</v>
          </cell>
          <cell r="L343">
            <v>680992.9</v>
          </cell>
          <cell r="M343">
            <v>680992.9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1-30</v>
          </cell>
          <cell r="T343" t="str">
            <v>MEXICO</v>
          </cell>
        </row>
        <row r="344">
          <cell r="B344" t="str">
            <v>702-30000791-084</v>
          </cell>
          <cell r="C344" t="str">
            <v>MINERA DEL NORTE, S.A. DE C.V.</v>
          </cell>
          <cell r="D344">
            <v>312097</v>
          </cell>
          <cell r="F344" t="str">
            <v>MADISA NTE</v>
          </cell>
          <cell r="G344" t="str">
            <v>CUSTOMER - RETAIL</v>
          </cell>
          <cell r="H344" t="str">
            <v>CUSTOMER - RETAIL</v>
          </cell>
          <cell r="I344" t="str">
            <v>REGULAR</v>
          </cell>
          <cell r="J344" t="str">
            <v>REGULAR</v>
          </cell>
          <cell r="K344" t="str">
            <v>USD</v>
          </cell>
          <cell r="L344">
            <v>104657.55</v>
          </cell>
          <cell r="M344">
            <v>104657.55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1-30</v>
          </cell>
          <cell r="T344" t="str">
            <v>MEXICO</v>
          </cell>
        </row>
        <row r="345">
          <cell r="B345" t="str">
            <v>702-30000791-085</v>
          </cell>
          <cell r="C345" t="str">
            <v>MINERA DEL NORTE, S.A. DE C.V.</v>
          </cell>
          <cell r="D345">
            <v>312097</v>
          </cell>
          <cell r="F345" t="str">
            <v>MADISA NTE</v>
          </cell>
          <cell r="G345" t="str">
            <v>CUSTOMER - RETAIL</v>
          </cell>
          <cell r="H345" t="str">
            <v>CUSTOMER - RETAIL</v>
          </cell>
          <cell r="I345" t="str">
            <v>REGULAR</v>
          </cell>
          <cell r="J345" t="str">
            <v>REGULAR</v>
          </cell>
          <cell r="K345" t="str">
            <v>USD</v>
          </cell>
          <cell r="L345">
            <v>435682.89</v>
          </cell>
          <cell r="M345">
            <v>435682.89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1-30</v>
          </cell>
          <cell r="T345" t="str">
            <v>MEXICO</v>
          </cell>
        </row>
        <row r="346">
          <cell r="B346" t="str">
            <v>702-30000791-086</v>
          </cell>
          <cell r="C346" t="str">
            <v>MINERA DEL NORTE, S.A. DE C.V.</v>
          </cell>
          <cell r="D346">
            <v>312097</v>
          </cell>
          <cell r="F346" t="str">
            <v>MADISA NTE</v>
          </cell>
          <cell r="G346" t="str">
            <v>CUSTOMER - RETAIL</v>
          </cell>
          <cell r="H346" t="str">
            <v>CUSTOMER - RETAIL</v>
          </cell>
          <cell r="I346" t="str">
            <v>REGULAR</v>
          </cell>
          <cell r="J346" t="str">
            <v>REGULAR</v>
          </cell>
          <cell r="K346" t="str">
            <v>USD</v>
          </cell>
          <cell r="L346">
            <v>122595.67</v>
          </cell>
          <cell r="M346">
            <v>122595.67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1-30</v>
          </cell>
          <cell r="T346" t="str">
            <v>MEXICO</v>
          </cell>
        </row>
        <row r="347">
          <cell r="B347" t="str">
            <v>702-30000791-087</v>
          </cell>
          <cell r="C347" t="str">
            <v>MINERA DEL NORTE, S.A. DE C.V.</v>
          </cell>
          <cell r="D347">
            <v>312097</v>
          </cell>
          <cell r="F347" t="str">
            <v>MADISA NTE</v>
          </cell>
          <cell r="G347" t="str">
            <v>CUSTOMER - RETAIL</v>
          </cell>
          <cell r="H347" t="str">
            <v>CUSTOMER - RETAIL</v>
          </cell>
          <cell r="I347" t="str">
            <v>REGULAR</v>
          </cell>
          <cell r="J347" t="str">
            <v>REGULAR</v>
          </cell>
          <cell r="K347" t="str">
            <v>USD</v>
          </cell>
          <cell r="L347">
            <v>653533.68000000005</v>
          </cell>
          <cell r="M347">
            <v>653533.68000000005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1-30</v>
          </cell>
          <cell r="T347" t="str">
            <v>MEXICO</v>
          </cell>
        </row>
        <row r="348">
          <cell r="B348" t="str">
            <v>702-30000792</v>
          </cell>
          <cell r="C348" t="str">
            <v>Construcciones Nayra SA de CV</v>
          </cell>
          <cell r="D348">
            <v>331031</v>
          </cell>
          <cell r="F348" t="str">
            <v>MATCO</v>
          </cell>
          <cell r="G348" t="str">
            <v>CUSTOMER - RETAIL</v>
          </cell>
          <cell r="H348" t="str">
            <v>CUSTOMER - RETAIL</v>
          </cell>
          <cell r="I348" t="str">
            <v>REGULAR</v>
          </cell>
          <cell r="J348" t="str">
            <v>LEGAL</v>
          </cell>
          <cell r="K348" t="str">
            <v>MXN</v>
          </cell>
          <cell r="L348">
            <v>502232.42</v>
          </cell>
          <cell r="M348">
            <v>24187.513348747998</v>
          </cell>
          <cell r="N348">
            <v>0</v>
          </cell>
          <cell r="O348">
            <v>0</v>
          </cell>
          <cell r="P348">
            <v>0</v>
          </cell>
          <cell r="Q348">
            <v>502232.42</v>
          </cell>
          <cell r="R348">
            <v>502232.42</v>
          </cell>
          <cell r="S348" t="str">
            <v>120+</v>
          </cell>
          <cell r="T348" t="str">
            <v>MEXICO</v>
          </cell>
        </row>
        <row r="349">
          <cell r="B349" t="str">
            <v>702-30000798</v>
          </cell>
          <cell r="C349" t="str">
            <v>PRECOVEN, S.A.</v>
          </cell>
          <cell r="D349">
            <v>313520</v>
          </cell>
          <cell r="F349" t="str">
            <v>MATRA</v>
          </cell>
          <cell r="G349" t="str">
            <v>CUSTOMER - RETAIL</v>
          </cell>
          <cell r="H349" t="str">
            <v>CUSTOMER - RETAIL</v>
          </cell>
          <cell r="I349" t="str">
            <v>REGULAR</v>
          </cell>
          <cell r="J349" t="str">
            <v>REGULAR</v>
          </cell>
          <cell r="K349" t="str">
            <v>USD</v>
          </cell>
          <cell r="L349">
            <v>85012.63</v>
          </cell>
          <cell r="M349">
            <v>85012.63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1-30</v>
          </cell>
          <cell r="T349" t="str">
            <v>COSTA RICA</v>
          </cell>
        </row>
        <row r="350">
          <cell r="B350" t="str">
            <v>702-30000799</v>
          </cell>
          <cell r="C350" t="str">
            <v>EL ANGEL, S.A.</v>
          </cell>
          <cell r="D350">
            <v>318144</v>
          </cell>
          <cell r="F350" t="str">
            <v>MATRA</v>
          </cell>
          <cell r="G350" t="str">
            <v>CUSTOMER - RETAIL</v>
          </cell>
          <cell r="H350" t="str">
            <v>CUSTOMER - RETAIL</v>
          </cell>
          <cell r="I350" t="str">
            <v>REGULAR</v>
          </cell>
          <cell r="J350" t="str">
            <v>REGULAR</v>
          </cell>
          <cell r="K350" t="str">
            <v>USD</v>
          </cell>
          <cell r="L350">
            <v>51452.72</v>
          </cell>
          <cell r="M350">
            <v>51452.72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1-30</v>
          </cell>
          <cell r="T350" t="str">
            <v>COSTA RICA</v>
          </cell>
        </row>
        <row r="351">
          <cell r="B351" t="str">
            <v>702-30000801</v>
          </cell>
          <cell r="C351" t="str">
            <v>MAQUINARIA Y TRACTORES, LTDA</v>
          </cell>
          <cell r="D351">
            <v>314798</v>
          </cell>
          <cell r="F351" t="str">
            <v>MATRA</v>
          </cell>
          <cell r="G351" t="str">
            <v>DEALER - WHOLESALE</v>
          </cell>
          <cell r="H351" t="str">
            <v>DEALER - WHOLESALE</v>
          </cell>
          <cell r="I351" t="str">
            <v>REGULAR</v>
          </cell>
          <cell r="J351" t="str">
            <v>REGULAR</v>
          </cell>
          <cell r="K351" t="str">
            <v>USD</v>
          </cell>
          <cell r="L351">
            <v>37503.269999999997</v>
          </cell>
          <cell r="M351">
            <v>37503.269999999997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 t="str">
            <v>1-30</v>
          </cell>
          <cell r="T351" t="str">
            <v>COSTA RICA</v>
          </cell>
        </row>
        <row r="352">
          <cell r="B352" t="str">
            <v>702-30000803</v>
          </cell>
          <cell r="C352" t="str">
            <v>CONSULTORIA E INVERSIONES LA ESMERALDA, S.A.</v>
          </cell>
          <cell r="D352">
            <v>319044</v>
          </cell>
          <cell r="F352" t="str">
            <v>MATRA</v>
          </cell>
          <cell r="G352" t="str">
            <v>CUSTOMER - RETAIL</v>
          </cell>
          <cell r="H352" t="str">
            <v>CUSTOMER - RETAIL</v>
          </cell>
          <cell r="I352" t="str">
            <v>REGULAR</v>
          </cell>
          <cell r="J352" t="str">
            <v>REGULAR</v>
          </cell>
          <cell r="K352" t="str">
            <v>USD</v>
          </cell>
          <cell r="L352">
            <v>173343.86</v>
          </cell>
          <cell r="M352">
            <v>173343.86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1-30</v>
          </cell>
          <cell r="T352" t="str">
            <v>COSTA RICA</v>
          </cell>
        </row>
        <row r="353">
          <cell r="B353" t="str">
            <v>702-30000804</v>
          </cell>
          <cell r="C353" t="str">
            <v>CONSTRUCTORA HERNAN SOLIS, S.R.L.</v>
          </cell>
          <cell r="D353">
            <v>316241</v>
          </cell>
          <cell r="F353" t="str">
            <v>MATRA</v>
          </cell>
          <cell r="G353" t="str">
            <v>CUSTOMER - RETAIL</v>
          </cell>
          <cell r="H353" t="str">
            <v>CUSTOMER - RETAIL</v>
          </cell>
          <cell r="I353" t="str">
            <v>REGULAR</v>
          </cell>
          <cell r="J353" t="str">
            <v>REGULAR</v>
          </cell>
          <cell r="K353" t="str">
            <v>USD</v>
          </cell>
          <cell r="L353">
            <v>71476.73</v>
          </cell>
          <cell r="M353">
            <v>71476.73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1-30</v>
          </cell>
          <cell r="T353" t="str">
            <v>COSTA RICA</v>
          </cell>
        </row>
        <row r="354">
          <cell r="B354" t="str">
            <v>702-30000805</v>
          </cell>
          <cell r="C354" t="str">
            <v>CONSTRUCTORA RIZEK &amp; ASOCIADOS, S.R.L.</v>
          </cell>
          <cell r="D354">
            <v>312089</v>
          </cell>
          <cell r="F354" t="str">
            <v>IMCA</v>
          </cell>
          <cell r="G354" t="str">
            <v>CUSTOMER - RETAIL</v>
          </cell>
          <cell r="H354" t="str">
            <v>CUSTOMER - RETAIL</v>
          </cell>
          <cell r="I354" t="str">
            <v>REGULAR</v>
          </cell>
          <cell r="J354" t="str">
            <v>REGULAR</v>
          </cell>
          <cell r="K354" t="str">
            <v>USD</v>
          </cell>
          <cell r="L354">
            <v>58667.05</v>
          </cell>
          <cell r="M354">
            <v>58667.05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1-30</v>
          </cell>
          <cell r="T354" t="str">
            <v>REPUBLICA DOMINICANA</v>
          </cell>
        </row>
        <row r="355">
          <cell r="B355" t="str">
            <v>702-30000806</v>
          </cell>
          <cell r="C355" t="str">
            <v>SUPERVISION, CONSTRUCCION Y MANTENIMIENTO, S.A.</v>
          </cell>
          <cell r="D355">
            <v>309287</v>
          </cell>
          <cell r="F355" t="str">
            <v>GENTRAC</v>
          </cell>
          <cell r="G355" t="str">
            <v>CUSTOMER - RETAIL</v>
          </cell>
          <cell r="H355" t="str">
            <v>CUSTOMER - RETAIL</v>
          </cell>
          <cell r="I355" t="str">
            <v>REGULAR</v>
          </cell>
          <cell r="J355" t="str">
            <v>REGULAR</v>
          </cell>
          <cell r="K355" t="str">
            <v>USD</v>
          </cell>
          <cell r="L355">
            <v>56628.76</v>
          </cell>
          <cell r="M355">
            <v>56628.76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 t="str">
            <v>1-30</v>
          </cell>
          <cell r="T355" t="str">
            <v>GUATEMALA</v>
          </cell>
        </row>
        <row r="356">
          <cell r="B356" t="str">
            <v>702-30000808</v>
          </cell>
          <cell r="C356" t="str">
            <v>CONSTRUCTORA RAASA, S.A.</v>
          </cell>
          <cell r="D356">
            <v>309348</v>
          </cell>
          <cell r="F356" t="str">
            <v>MATRA</v>
          </cell>
          <cell r="G356" t="str">
            <v>CUSTOMER - RETAIL</v>
          </cell>
          <cell r="H356" t="str">
            <v>CUSTOMER - RETAIL</v>
          </cell>
          <cell r="I356" t="str">
            <v>LEGAL</v>
          </cell>
          <cell r="J356" t="str">
            <v>LEGAL</v>
          </cell>
          <cell r="K356" t="str">
            <v>USD</v>
          </cell>
          <cell r="L356">
            <v>118000.61</v>
          </cell>
          <cell r="M356">
            <v>118000.61</v>
          </cell>
          <cell r="N356">
            <v>0</v>
          </cell>
          <cell r="O356">
            <v>0</v>
          </cell>
          <cell r="P356">
            <v>0</v>
          </cell>
          <cell r="Q356">
            <v>118000.61</v>
          </cell>
          <cell r="R356">
            <v>118000.61</v>
          </cell>
          <cell r="S356" t="str">
            <v>120+</v>
          </cell>
          <cell r="T356" t="str">
            <v>COSTA RICA</v>
          </cell>
        </row>
        <row r="357">
          <cell r="B357" t="str">
            <v>702-30000809</v>
          </cell>
          <cell r="C357" t="str">
            <v>CONSTRUCTORA RAASA, S.A.</v>
          </cell>
          <cell r="D357">
            <v>309348</v>
          </cell>
          <cell r="F357" t="str">
            <v>MATRA</v>
          </cell>
          <cell r="G357" t="str">
            <v>CUSTOMER - RETAIL</v>
          </cell>
          <cell r="H357" t="str">
            <v>CUSTOMER - RETAIL</v>
          </cell>
          <cell r="I357" t="str">
            <v>LEGAL</v>
          </cell>
          <cell r="J357" t="str">
            <v>LEGAL</v>
          </cell>
          <cell r="K357" t="str">
            <v>USD</v>
          </cell>
          <cell r="L357">
            <v>117953.4</v>
          </cell>
          <cell r="M357">
            <v>117953.4</v>
          </cell>
          <cell r="N357">
            <v>0</v>
          </cell>
          <cell r="O357">
            <v>0</v>
          </cell>
          <cell r="P357">
            <v>0</v>
          </cell>
          <cell r="Q357">
            <v>117953.4</v>
          </cell>
          <cell r="R357">
            <v>117953.4</v>
          </cell>
          <cell r="S357" t="str">
            <v>120+</v>
          </cell>
          <cell r="T357" t="str">
            <v>COSTA RICA</v>
          </cell>
        </row>
        <row r="358">
          <cell r="B358" t="str">
            <v>702-30000810</v>
          </cell>
          <cell r="C358" t="str">
            <v>CONSTRUCTORA RAASA, S.A.</v>
          </cell>
          <cell r="D358">
            <v>309348</v>
          </cell>
          <cell r="F358" t="str">
            <v>MATRA</v>
          </cell>
          <cell r="G358" t="str">
            <v>CUSTOMER - RETAIL</v>
          </cell>
          <cell r="H358" t="str">
            <v>CUSTOMER - RETAIL</v>
          </cell>
          <cell r="I358" t="str">
            <v>LEGAL</v>
          </cell>
          <cell r="J358" t="str">
            <v>LEGAL</v>
          </cell>
          <cell r="K358" t="str">
            <v>USD</v>
          </cell>
          <cell r="L358">
            <v>174946.93</v>
          </cell>
          <cell r="M358">
            <v>174946.93</v>
          </cell>
          <cell r="N358">
            <v>0</v>
          </cell>
          <cell r="O358">
            <v>0</v>
          </cell>
          <cell r="P358">
            <v>0</v>
          </cell>
          <cell r="Q358">
            <v>174946.93</v>
          </cell>
          <cell r="R358">
            <v>174946.93</v>
          </cell>
          <cell r="S358" t="str">
            <v>120+</v>
          </cell>
          <cell r="T358" t="str">
            <v>COSTA RICA</v>
          </cell>
        </row>
        <row r="359">
          <cell r="B359" t="str">
            <v>702-30000812</v>
          </cell>
          <cell r="C359" t="str">
            <v>CONSTRUCTORA RAASA, S.A.</v>
          </cell>
          <cell r="D359">
            <v>309348</v>
          </cell>
          <cell r="F359" t="str">
            <v>MATRA</v>
          </cell>
          <cell r="G359" t="str">
            <v>CUSTOMER - RETAIL</v>
          </cell>
          <cell r="H359" t="str">
            <v>CUSTOMER - RETAIL</v>
          </cell>
          <cell r="I359" t="str">
            <v>LEGAL</v>
          </cell>
          <cell r="J359" t="str">
            <v>LEGAL</v>
          </cell>
          <cell r="K359" t="str">
            <v>USD</v>
          </cell>
          <cell r="L359">
            <v>142993.66</v>
          </cell>
          <cell r="M359">
            <v>142993.66</v>
          </cell>
          <cell r="N359">
            <v>0</v>
          </cell>
          <cell r="O359">
            <v>0</v>
          </cell>
          <cell r="P359">
            <v>0</v>
          </cell>
          <cell r="Q359">
            <v>142993.66</v>
          </cell>
          <cell r="R359">
            <v>142993.66</v>
          </cell>
          <cell r="S359" t="str">
            <v>120+</v>
          </cell>
          <cell r="T359" t="str">
            <v>COSTA RICA</v>
          </cell>
        </row>
        <row r="360">
          <cell r="B360" t="str">
            <v>702-30000815</v>
          </cell>
          <cell r="C360" t="str">
            <v>CONSTRUCTORA LAN, S.A. DE C.V.</v>
          </cell>
          <cell r="D360">
            <v>315545</v>
          </cell>
          <cell r="F360" t="str">
            <v>TRACSA</v>
          </cell>
          <cell r="G360" t="str">
            <v>CUSTOMER - RETAIL</v>
          </cell>
          <cell r="H360" t="str">
            <v>CUSTOMER - RETAIL</v>
          </cell>
          <cell r="I360" t="str">
            <v>REGULAR</v>
          </cell>
          <cell r="J360" t="str">
            <v>REGULAR</v>
          </cell>
          <cell r="K360" t="str">
            <v>USD</v>
          </cell>
          <cell r="L360">
            <v>31258.89</v>
          </cell>
          <cell r="M360">
            <v>31258.89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1-30</v>
          </cell>
          <cell r="T360" t="str">
            <v>MEXICO</v>
          </cell>
        </row>
        <row r="361">
          <cell r="B361" t="str">
            <v>702-30000817</v>
          </cell>
          <cell r="C361" t="str">
            <v>CONSTRUCTORA RAASA, S.A.</v>
          </cell>
          <cell r="D361">
            <v>309348</v>
          </cell>
          <cell r="F361" t="str">
            <v>MATRA</v>
          </cell>
          <cell r="G361" t="str">
            <v>CUSTOMER - RETAIL</v>
          </cell>
          <cell r="H361" t="str">
            <v>CUSTOMER - RETAIL</v>
          </cell>
          <cell r="I361" t="str">
            <v>LEGAL</v>
          </cell>
          <cell r="J361" t="str">
            <v>LEGAL</v>
          </cell>
          <cell r="K361" t="str">
            <v>USD</v>
          </cell>
          <cell r="L361">
            <v>80502.89</v>
          </cell>
          <cell r="M361">
            <v>80502.89</v>
          </cell>
          <cell r="N361">
            <v>0</v>
          </cell>
          <cell r="O361">
            <v>0</v>
          </cell>
          <cell r="P361">
            <v>0</v>
          </cell>
          <cell r="Q361">
            <v>80502.89</v>
          </cell>
          <cell r="R361">
            <v>80502.89</v>
          </cell>
          <cell r="S361" t="str">
            <v>120+</v>
          </cell>
          <cell r="T361" t="str">
            <v>COSTA RICA</v>
          </cell>
        </row>
        <row r="362">
          <cell r="B362" t="str">
            <v>702-30000818</v>
          </cell>
          <cell r="C362" t="str">
            <v>CONSTRUCTORA RAASA, S.A.</v>
          </cell>
          <cell r="D362">
            <v>309348</v>
          </cell>
          <cell r="F362" t="str">
            <v>MATRA</v>
          </cell>
          <cell r="G362" t="str">
            <v>CUSTOMER - RETAIL</v>
          </cell>
          <cell r="H362" t="str">
            <v>CUSTOMER - RETAIL</v>
          </cell>
          <cell r="I362" t="str">
            <v>LEGAL</v>
          </cell>
          <cell r="J362" t="str">
            <v>LEGAL</v>
          </cell>
          <cell r="K362" t="str">
            <v>USD</v>
          </cell>
          <cell r="L362">
            <v>215945.13</v>
          </cell>
          <cell r="M362">
            <v>215945.13</v>
          </cell>
          <cell r="N362">
            <v>0</v>
          </cell>
          <cell r="O362">
            <v>0</v>
          </cell>
          <cell r="P362">
            <v>0</v>
          </cell>
          <cell r="Q362">
            <v>215945.13</v>
          </cell>
          <cell r="R362">
            <v>215945.13</v>
          </cell>
          <cell r="S362" t="str">
            <v>120+</v>
          </cell>
          <cell r="T362" t="str">
            <v>COSTA RICA</v>
          </cell>
        </row>
        <row r="363">
          <cell r="B363" t="str">
            <v>702-30000821</v>
          </cell>
          <cell r="C363" t="str">
            <v>CORPORATIVO DE LA CONSTRUCCION, MATERIALES Y ACARREOS, MDJ SA DE CV</v>
          </cell>
          <cell r="D363">
            <v>330126</v>
          </cell>
          <cell r="F363" t="str">
            <v>MADISA SUR</v>
          </cell>
          <cell r="G363" t="str">
            <v>CUSTOMER - RETAIL</v>
          </cell>
          <cell r="H363" t="str">
            <v>CUSTOMER - RETAIL</v>
          </cell>
          <cell r="I363" t="str">
            <v>REGULAR</v>
          </cell>
          <cell r="J363" t="str">
            <v>REGULAR</v>
          </cell>
          <cell r="K363" t="str">
            <v>MXN</v>
          </cell>
          <cell r="L363">
            <v>400591.94</v>
          </cell>
          <cell r="M363">
            <v>19292.507831634721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1-30</v>
          </cell>
          <cell r="T363" t="str">
            <v>MEXICO</v>
          </cell>
        </row>
        <row r="364">
          <cell r="B364" t="str">
            <v>702-30000822</v>
          </cell>
          <cell r="C364" t="str">
            <v>CONSTRUCTORA NACIONAL, S.A. (GUATEMALA)</v>
          </cell>
          <cell r="D364">
            <v>308390</v>
          </cell>
          <cell r="F364" t="str">
            <v>GENTRAC</v>
          </cell>
          <cell r="G364" t="str">
            <v>CUSTOMER - RETAIL</v>
          </cell>
          <cell r="H364" t="str">
            <v>CUSTOMER - RETAIL</v>
          </cell>
          <cell r="I364" t="str">
            <v>REGULAR</v>
          </cell>
          <cell r="J364" t="str">
            <v>REGULAR</v>
          </cell>
          <cell r="K364" t="str">
            <v>USD</v>
          </cell>
          <cell r="L364">
            <v>53704.25</v>
          </cell>
          <cell r="M364">
            <v>53704.25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1-30</v>
          </cell>
          <cell r="T364" t="str">
            <v>GUATEMALA</v>
          </cell>
        </row>
        <row r="365">
          <cell r="B365" t="str">
            <v>702-30000824</v>
          </cell>
          <cell r="C365" t="str">
            <v>CONSTRUCTORA NACIONAL, S.A. (GUATEMALA)</v>
          </cell>
          <cell r="D365">
            <v>308390</v>
          </cell>
          <cell r="F365" t="str">
            <v>GENTRAC</v>
          </cell>
          <cell r="G365" t="str">
            <v>CUSTOMER - RETAIL</v>
          </cell>
          <cell r="H365" t="str">
            <v>CUSTOMER - RETAIL</v>
          </cell>
          <cell r="I365" t="str">
            <v>REGULAR</v>
          </cell>
          <cell r="J365" t="str">
            <v>REGULAR</v>
          </cell>
          <cell r="K365" t="str">
            <v>USD</v>
          </cell>
          <cell r="L365">
            <v>53704.25</v>
          </cell>
          <cell r="M365">
            <v>53704.25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 t="str">
            <v>1-30</v>
          </cell>
          <cell r="T365" t="str">
            <v>GUATEMALA</v>
          </cell>
        </row>
        <row r="366">
          <cell r="B366" t="str">
            <v>702-30000825-1</v>
          </cell>
          <cell r="C366" t="str">
            <v>I&amp;AA, S.A. DE C.V.</v>
          </cell>
          <cell r="D366">
            <v>320290</v>
          </cell>
          <cell r="F366" t="str">
            <v>TRACSA</v>
          </cell>
          <cell r="G366" t="str">
            <v>CUSTOMER - RETAIL</v>
          </cell>
          <cell r="H366" t="str">
            <v>CUSTOMER - RETAIL</v>
          </cell>
          <cell r="I366" t="str">
            <v>REGULAR</v>
          </cell>
          <cell r="J366" t="str">
            <v>LEGAL</v>
          </cell>
          <cell r="K366" t="str">
            <v>MXN</v>
          </cell>
          <cell r="L366">
            <v>307463.57</v>
          </cell>
          <cell r="M366">
            <v>14807.445532147676</v>
          </cell>
          <cell r="N366">
            <v>307463.57</v>
          </cell>
          <cell r="O366">
            <v>0</v>
          </cell>
          <cell r="P366">
            <v>0</v>
          </cell>
          <cell r="Q366">
            <v>0</v>
          </cell>
          <cell r="R366">
            <v>307463.57</v>
          </cell>
          <cell r="S366" t="str">
            <v>31-60</v>
          </cell>
          <cell r="T366" t="str">
            <v>MEXICO</v>
          </cell>
        </row>
        <row r="367">
          <cell r="B367" t="str">
            <v>702-30000828</v>
          </cell>
          <cell r="C367" t="str">
            <v>FREDDY ERNESTO MELCHOR MIMIAGA</v>
          </cell>
          <cell r="D367">
            <v>332775</v>
          </cell>
          <cell r="F367" t="str">
            <v>MADISA SUR</v>
          </cell>
          <cell r="G367" t="str">
            <v>CUSTOMER - RETAIL</v>
          </cell>
          <cell r="H367" t="str">
            <v>CUSTOMER - RETAIL</v>
          </cell>
          <cell r="I367" t="str">
            <v>REGULAR</v>
          </cell>
          <cell r="J367" t="str">
            <v>REGULAR</v>
          </cell>
          <cell r="K367" t="str">
            <v>MXN</v>
          </cell>
          <cell r="L367">
            <v>132465.64000000001</v>
          </cell>
          <cell r="M367">
            <v>6379.5452228082913</v>
          </cell>
          <cell r="N367">
            <v>132465.64000000001</v>
          </cell>
          <cell r="O367">
            <v>0</v>
          </cell>
          <cell r="P367">
            <v>0</v>
          </cell>
          <cell r="Q367">
            <v>0</v>
          </cell>
          <cell r="R367">
            <v>132465.64000000001</v>
          </cell>
          <cell r="S367" t="str">
            <v>31-60</v>
          </cell>
          <cell r="T367" t="str">
            <v>MEXICO</v>
          </cell>
        </row>
        <row r="368">
          <cell r="B368" t="str">
            <v>702-30000830</v>
          </cell>
          <cell r="C368" t="str">
            <v>EQUIPOS Y CONSTRUCCIONES DEL CIBAO, S.R.L.</v>
          </cell>
          <cell r="D368">
            <v>320482</v>
          </cell>
          <cell r="F368" t="str">
            <v>IMCA</v>
          </cell>
          <cell r="G368" t="str">
            <v>CUSTOMER - RETAIL</v>
          </cell>
          <cell r="H368" t="str">
            <v>CUSTOMER - RETAIL</v>
          </cell>
          <cell r="I368" t="str">
            <v>REGULAR</v>
          </cell>
          <cell r="J368" t="str">
            <v>REGULAR</v>
          </cell>
          <cell r="K368" t="str">
            <v>USD</v>
          </cell>
          <cell r="L368">
            <v>22296.84</v>
          </cell>
          <cell r="M368">
            <v>22296.84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 t="str">
            <v>1-30</v>
          </cell>
          <cell r="T368" t="str">
            <v>REPUBLICA DOMINICANA</v>
          </cell>
        </row>
        <row r="369">
          <cell r="B369" t="str">
            <v>702-30000831</v>
          </cell>
          <cell r="C369" t="str">
            <v>COMPAÑIA DE TRANSPORTE DE CARGA CIUDAD RODRIGO, C.A.</v>
          </cell>
          <cell r="D369">
            <v>312836</v>
          </cell>
          <cell r="F369" t="str">
            <v xml:space="preserve">IIASA   </v>
          </cell>
          <cell r="G369" t="str">
            <v>CUSTOMER - RETAIL</v>
          </cell>
          <cell r="H369" t="str">
            <v>CUSTOMER - RETAIL</v>
          </cell>
          <cell r="I369" t="str">
            <v>REGULAR</v>
          </cell>
          <cell r="J369" t="str">
            <v>REGULAR</v>
          </cell>
          <cell r="K369" t="str">
            <v>USD</v>
          </cell>
          <cell r="L369">
            <v>29379.84</v>
          </cell>
          <cell r="M369">
            <v>29379.84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1-30</v>
          </cell>
          <cell r="T369" t="str">
            <v>ECUADOR</v>
          </cell>
        </row>
        <row r="370">
          <cell r="B370" t="str">
            <v>702-30000832</v>
          </cell>
          <cell r="C370" t="str">
            <v>SERVICIOS INTEGRALES DE INGENIERIA Y ADMINISTRACION DE OBRAS, S.A. DE C.V.</v>
          </cell>
          <cell r="D370">
            <v>313234</v>
          </cell>
          <cell r="F370" t="str">
            <v>MAQSA</v>
          </cell>
          <cell r="G370" t="str">
            <v>CUSTOMER - RETAIL</v>
          </cell>
          <cell r="H370" t="str">
            <v>CUSTOMER - RETAIL</v>
          </cell>
          <cell r="I370" t="str">
            <v>REGULAR</v>
          </cell>
          <cell r="J370" t="str">
            <v>REGULAR</v>
          </cell>
          <cell r="K370" t="str">
            <v>MXN</v>
          </cell>
          <cell r="L370">
            <v>122814.77</v>
          </cell>
          <cell r="M370">
            <v>5914.7593235785444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 t="str">
            <v>1-30</v>
          </cell>
          <cell r="T370" t="str">
            <v>MEXICO</v>
          </cell>
        </row>
        <row r="371">
          <cell r="B371" t="str">
            <v>702-30000833</v>
          </cell>
          <cell r="C371" t="str">
            <v>CONSTRUCTORA RAASA, S.A.</v>
          </cell>
          <cell r="D371">
            <v>309348</v>
          </cell>
          <cell r="F371" t="str">
            <v>MATRA</v>
          </cell>
          <cell r="G371" t="str">
            <v>CUSTOMER - RETAIL</v>
          </cell>
          <cell r="H371" t="str">
            <v>CUSTOMER - RETAIL</v>
          </cell>
          <cell r="I371" t="str">
            <v>LEGAL</v>
          </cell>
          <cell r="J371" t="str">
            <v>LEGAL</v>
          </cell>
          <cell r="K371" t="str">
            <v>USD</v>
          </cell>
          <cell r="L371">
            <v>121222.42</v>
          </cell>
          <cell r="M371">
            <v>121222.42</v>
          </cell>
          <cell r="N371">
            <v>0</v>
          </cell>
          <cell r="O371">
            <v>0</v>
          </cell>
          <cell r="P371">
            <v>0</v>
          </cell>
          <cell r="Q371">
            <v>121222.42</v>
          </cell>
          <cell r="R371">
            <v>121222.42</v>
          </cell>
          <cell r="S371" t="str">
            <v>120+</v>
          </cell>
          <cell r="T371" t="str">
            <v>COSTA RICA</v>
          </cell>
        </row>
        <row r="372">
          <cell r="B372" t="str">
            <v>702-30000834</v>
          </cell>
          <cell r="C372" t="str">
            <v>JIMENEZ Y CHACON CONSTRUCTORES, S.A.</v>
          </cell>
          <cell r="D372">
            <v>309178</v>
          </cell>
          <cell r="F372" t="str">
            <v>MATRA</v>
          </cell>
          <cell r="G372" t="str">
            <v>CUSTOMER - RETAIL</v>
          </cell>
          <cell r="H372" t="str">
            <v>CUSTOMER - RETAIL</v>
          </cell>
          <cell r="I372" t="str">
            <v>REGULAR</v>
          </cell>
          <cell r="J372" t="str">
            <v>REGULAR</v>
          </cell>
          <cell r="K372" t="str">
            <v>USD</v>
          </cell>
          <cell r="L372">
            <v>85697.45</v>
          </cell>
          <cell r="M372">
            <v>85697.45</v>
          </cell>
          <cell r="N372">
            <v>85697.45</v>
          </cell>
          <cell r="O372">
            <v>0</v>
          </cell>
          <cell r="P372">
            <v>0</v>
          </cell>
          <cell r="Q372">
            <v>0</v>
          </cell>
          <cell r="R372">
            <v>85697.45</v>
          </cell>
          <cell r="S372" t="str">
            <v>31-60</v>
          </cell>
          <cell r="T372" t="str">
            <v>COSTA RICA</v>
          </cell>
        </row>
        <row r="373">
          <cell r="B373" t="str">
            <v>702-30000836</v>
          </cell>
          <cell r="C373" t="str">
            <v>SERVICIOS INTEGRALES DE INGENIERIA Y ADMINISTRACION DE OBRAS, S.A. DE C.V.</v>
          </cell>
          <cell r="D373">
            <v>313234</v>
          </cell>
          <cell r="F373" t="str">
            <v>MAQSA</v>
          </cell>
          <cell r="G373" t="str">
            <v>CUSTOMER - RETAIL</v>
          </cell>
          <cell r="H373" t="str">
            <v>CUSTOMER - RETAIL</v>
          </cell>
          <cell r="I373" t="str">
            <v>REGULAR</v>
          </cell>
          <cell r="J373" t="str">
            <v>REGULAR</v>
          </cell>
          <cell r="K373" t="str">
            <v>MXN</v>
          </cell>
          <cell r="L373">
            <v>367261.25</v>
          </cell>
          <cell r="M373">
            <v>17687.301801131987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 t="str">
            <v>1-30</v>
          </cell>
          <cell r="T373" t="str">
            <v>MEXICO</v>
          </cell>
        </row>
        <row r="374">
          <cell r="B374" t="str">
            <v>702-30000843</v>
          </cell>
          <cell r="C374" t="str">
            <v>DESARROLLO Y PROYECTOS DE LAS HUASTECAS, S.A. DE C.V.</v>
          </cell>
          <cell r="D374">
            <v>316851</v>
          </cell>
          <cell r="F374" t="str">
            <v>MADISA NTE</v>
          </cell>
          <cell r="G374" t="str">
            <v>CUSTOMER - RETAIL</v>
          </cell>
          <cell r="H374" t="str">
            <v>CUSTOMER - RETAIL</v>
          </cell>
          <cell r="I374" t="str">
            <v>REGULAR</v>
          </cell>
          <cell r="J374" t="str">
            <v>REGULAR</v>
          </cell>
          <cell r="K374" t="str">
            <v>MXN</v>
          </cell>
          <cell r="L374">
            <v>792744.73</v>
          </cell>
          <cell r="M374">
            <v>38178.586199243429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 t="str">
            <v>1-30</v>
          </cell>
          <cell r="T374" t="str">
            <v>MEXICO</v>
          </cell>
        </row>
        <row r="375">
          <cell r="B375" t="str">
            <v>702-30000847</v>
          </cell>
          <cell r="C375" t="str">
            <v>MAQUINARIA Y TRACTORES, LTDA</v>
          </cell>
          <cell r="D375">
            <v>314798</v>
          </cell>
          <cell r="F375" t="str">
            <v>MATRA</v>
          </cell>
          <cell r="G375" t="str">
            <v>DEALER - RETAIL</v>
          </cell>
          <cell r="H375" t="str">
            <v>DEALER - RETAIL</v>
          </cell>
          <cell r="I375" t="str">
            <v>REGULAR</v>
          </cell>
          <cell r="J375" t="str">
            <v>REGULAR</v>
          </cell>
          <cell r="K375" t="str">
            <v>USD</v>
          </cell>
          <cell r="L375">
            <v>18383.060000000001</v>
          </cell>
          <cell r="M375">
            <v>18383.060000000001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 t="str">
            <v>1-30</v>
          </cell>
          <cell r="T375" t="str">
            <v>COSTA RICA</v>
          </cell>
        </row>
        <row r="376">
          <cell r="B376" t="str">
            <v>702-30000848</v>
          </cell>
          <cell r="C376" t="str">
            <v>NICARAGUA MACHINERY COMPANY, S.A.</v>
          </cell>
          <cell r="D376">
            <v>313548</v>
          </cell>
          <cell r="F376" t="str">
            <v>NIMAC</v>
          </cell>
          <cell r="G376" t="str">
            <v>DEALER - WHOLESALE</v>
          </cell>
          <cell r="H376" t="str">
            <v>DEALER - WHOLESALE</v>
          </cell>
          <cell r="I376" t="str">
            <v>REGULAR</v>
          </cell>
          <cell r="J376" t="str">
            <v>REGULAR</v>
          </cell>
          <cell r="K376" t="str">
            <v>USD</v>
          </cell>
          <cell r="L376">
            <v>29939.45</v>
          </cell>
          <cell r="M376">
            <v>29939.45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 t="str">
            <v>1-30</v>
          </cell>
          <cell r="T376" t="str">
            <v>NICARAGUA</v>
          </cell>
        </row>
        <row r="377">
          <cell r="B377" t="str">
            <v>702-30000856</v>
          </cell>
          <cell r="C377" t="str">
            <v>NICARAGUA MACHINERY COMPANY, S.A.</v>
          </cell>
          <cell r="D377">
            <v>313548</v>
          </cell>
          <cell r="F377" t="str">
            <v>NIMAC</v>
          </cell>
          <cell r="G377" t="str">
            <v>DEALER - WHOLESALE</v>
          </cell>
          <cell r="H377" t="str">
            <v>DEALER - WHOLESALE</v>
          </cell>
          <cell r="I377" t="str">
            <v>REGULAR</v>
          </cell>
          <cell r="J377" t="str">
            <v>REGULAR</v>
          </cell>
          <cell r="K377" t="str">
            <v>USD</v>
          </cell>
          <cell r="L377">
            <v>29822.83</v>
          </cell>
          <cell r="M377">
            <v>29822.83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 t="str">
            <v>1-30</v>
          </cell>
          <cell r="T377" t="str">
            <v>NICARAGUA</v>
          </cell>
        </row>
        <row r="378">
          <cell r="B378" t="str">
            <v>702-30000870</v>
          </cell>
          <cell r="C378" t="str">
            <v>NICARAGUA MACHINERY COMPANY, S.A.</v>
          </cell>
          <cell r="D378">
            <v>313548</v>
          </cell>
          <cell r="F378" t="str">
            <v>NIMAC</v>
          </cell>
          <cell r="G378" t="str">
            <v>DEALER - RETAIL</v>
          </cell>
          <cell r="H378" t="str">
            <v>DEALER - RETAIL</v>
          </cell>
          <cell r="I378" t="str">
            <v>REGULAR</v>
          </cell>
          <cell r="J378" t="str">
            <v>REGULAR</v>
          </cell>
          <cell r="K378" t="str">
            <v>USD</v>
          </cell>
          <cell r="L378">
            <v>18383.3</v>
          </cell>
          <cell r="M378">
            <v>18383.3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 t="str">
            <v>1-30</v>
          </cell>
          <cell r="T378" t="str">
            <v>NICARAGUA</v>
          </cell>
        </row>
        <row r="379">
          <cell r="B379" t="str">
            <v>702-30000874-1</v>
          </cell>
          <cell r="C379" t="str">
            <v>ARENDAL, S. DE R.L. DE C.V.</v>
          </cell>
          <cell r="D379">
            <v>317847</v>
          </cell>
          <cell r="F379" t="str">
            <v>MADISA NTE</v>
          </cell>
          <cell r="G379" t="str">
            <v>CUSTOMER - RETAIL</v>
          </cell>
          <cell r="H379" t="str">
            <v>CUSTOMER - RETAIL</v>
          </cell>
          <cell r="I379" t="str">
            <v>REGULAR</v>
          </cell>
          <cell r="J379" t="str">
            <v>REGULAR</v>
          </cell>
          <cell r="K379" t="str">
            <v>USD</v>
          </cell>
          <cell r="L379">
            <v>156782.66</v>
          </cell>
          <cell r="M379">
            <v>156782.66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 t="str">
            <v>1-30</v>
          </cell>
          <cell r="T379" t="str">
            <v>MEXICO</v>
          </cell>
        </row>
        <row r="380">
          <cell r="B380" t="str">
            <v>702-30000889-1</v>
          </cell>
          <cell r="C380" t="str">
            <v>SSG GEOTECNIA ESPECIALIZADA, S.A. DE C.V.</v>
          </cell>
          <cell r="D380">
            <v>320240</v>
          </cell>
          <cell r="F380" t="str">
            <v>TRACSA</v>
          </cell>
          <cell r="G380" t="str">
            <v>CUSTOMER - RETAIL</v>
          </cell>
          <cell r="H380" t="str">
            <v>CUSTOMER - RETAIL</v>
          </cell>
          <cell r="I380" t="str">
            <v>REGULAR</v>
          </cell>
          <cell r="J380" t="str">
            <v>REGULAR</v>
          </cell>
          <cell r="K380" t="str">
            <v>MXN</v>
          </cell>
          <cell r="L380">
            <v>511255.3</v>
          </cell>
          <cell r="M380">
            <v>24622.055249575809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 t="str">
            <v>1-30</v>
          </cell>
          <cell r="T380" t="str">
            <v>MEXICO</v>
          </cell>
        </row>
        <row r="381">
          <cell r="B381" t="str">
            <v>702-30000895</v>
          </cell>
          <cell r="C381" t="str">
            <v>PEDRO ANTONIO MADERA ESCALANTE</v>
          </cell>
          <cell r="D381">
            <v>330546</v>
          </cell>
          <cell r="F381" t="str">
            <v>TRACSA</v>
          </cell>
          <cell r="G381" t="str">
            <v>CUSTOMER - RETAIL</v>
          </cell>
          <cell r="H381" t="str">
            <v>CUSTOMER - RETAIL</v>
          </cell>
          <cell r="I381" t="str">
            <v>REGULAR</v>
          </cell>
          <cell r="J381" t="str">
            <v>REGULAR</v>
          </cell>
          <cell r="K381" t="str">
            <v>MXN</v>
          </cell>
          <cell r="L381">
            <v>562259.34</v>
          </cell>
          <cell r="M381">
            <v>27078.409816133015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 t="str">
            <v>1-30</v>
          </cell>
          <cell r="T381" t="str">
            <v>MEXICO</v>
          </cell>
        </row>
        <row r="382">
          <cell r="B382" t="str">
            <v>702-30000896</v>
          </cell>
          <cell r="C382" t="str">
            <v>EPCCOR CONSTRUCCION, S.A. DE C.V.</v>
          </cell>
          <cell r="D382">
            <v>326589</v>
          </cell>
          <cell r="F382" t="str">
            <v>MADISA SUR</v>
          </cell>
          <cell r="G382" t="str">
            <v>CUSTOMER - RETAIL</v>
          </cell>
          <cell r="H382" t="str">
            <v>CUSTOMER - RETAIL</v>
          </cell>
          <cell r="I382" t="str">
            <v>REGULAR</v>
          </cell>
          <cell r="J382" t="str">
            <v>REGULAR</v>
          </cell>
          <cell r="K382" t="str">
            <v>MXN</v>
          </cell>
          <cell r="L382">
            <v>548317.82999999996</v>
          </cell>
          <cell r="M382">
            <v>26406.986694490046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 t="str">
            <v>1-30</v>
          </cell>
          <cell r="T382" t="str">
            <v>MEXICO</v>
          </cell>
        </row>
        <row r="383">
          <cell r="B383" t="str">
            <v>702-30000900</v>
          </cell>
          <cell r="C383" t="str">
            <v>SOFI CANOAS, S.A.</v>
          </cell>
          <cell r="D383">
            <v>314766</v>
          </cell>
          <cell r="F383" t="str">
            <v>MATRA</v>
          </cell>
          <cell r="G383" t="str">
            <v>CUSTOMER - RETAIL</v>
          </cell>
          <cell r="H383" t="str">
            <v>CUSTOMER - RETAIL</v>
          </cell>
          <cell r="I383" t="str">
            <v>REGULAR</v>
          </cell>
          <cell r="J383" t="str">
            <v>REGULAR</v>
          </cell>
          <cell r="K383" t="str">
            <v>USD</v>
          </cell>
          <cell r="L383">
            <v>65250.239999999998</v>
          </cell>
          <cell r="M383">
            <v>65250.239999999998</v>
          </cell>
          <cell r="N383">
            <v>65250.239999999998</v>
          </cell>
          <cell r="O383">
            <v>0</v>
          </cell>
          <cell r="P383">
            <v>0</v>
          </cell>
          <cell r="Q383">
            <v>0</v>
          </cell>
          <cell r="R383">
            <v>65250.239999999998</v>
          </cell>
          <cell r="S383" t="str">
            <v>31-60</v>
          </cell>
          <cell r="T383" t="str">
            <v>COSTA RICA</v>
          </cell>
        </row>
        <row r="384">
          <cell r="B384" t="str">
            <v>702-30000910-1</v>
          </cell>
          <cell r="C384" t="str">
            <v>CONSTRUCCIONES Y ELECTROMECANICA DE MULSAY, S.A. DE C.V.</v>
          </cell>
          <cell r="D384">
            <v>319213</v>
          </cell>
          <cell r="F384" t="str">
            <v>MADISA SUR</v>
          </cell>
          <cell r="G384" t="str">
            <v>CUSTOMER - RETAIL</v>
          </cell>
          <cell r="H384" t="str">
            <v>CUSTOMER - RETAIL</v>
          </cell>
          <cell r="I384" t="str">
            <v>REGULAR</v>
          </cell>
          <cell r="J384" t="str">
            <v>REGULAR</v>
          </cell>
          <cell r="K384" t="str">
            <v>MXN</v>
          </cell>
          <cell r="L384">
            <v>762212.98</v>
          </cell>
          <cell r="M384">
            <v>36708.177119149324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 t="str">
            <v>1-30</v>
          </cell>
          <cell r="T384" t="str">
            <v>MEXICO</v>
          </cell>
        </row>
        <row r="385">
          <cell r="B385" t="str">
            <v>702-30000913</v>
          </cell>
          <cell r="C385" t="str">
            <v>GRANELES Y CONCENTRADOS DEL PACIFICO, S.A.</v>
          </cell>
          <cell r="D385">
            <v>317007</v>
          </cell>
          <cell r="F385" t="str">
            <v>MATRA</v>
          </cell>
          <cell r="G385" t="str">
            <v>CUSTOMER - RETAIL</v>
          </cell>
          <cell r="H385" t="str">
            <v>CUSTOMER - RETAIL</v>
          </cell>
          <cell r="I385" t="str">
            <v>REGULAR</v>
          </cell>
          <cell r="J385" t="str">
            <v>REGULAR</v>
          </cell>
          <cell r="K385" t="str">
            <v>USD</v>
          </cell>
          <cell r="L385">
            <v>150474.70000000001</v>
          </cell>
          <cell r="M385">
            <v>150474.70000000001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 t="str">
            <v>1-30</v>
          </cell>
          <cell r="T385" t="str">
            <v>COSTA RICA</v>
          </cell>
        </row>
        <row r="386">
          <cell r="B386" t="str">
            <v>702-30000919</v>
          </cell>
          <cell r="C386" t="str">
            <v>CAMARONES DEL PACIFICO, S.A.</v>
          </cell>
          <cell r="D386">
            <v>313463</v>
          </cell>
          <cell r="F386" t="str">
            <v>NIMAC</v>
          </cell>
          <cell r="G386" t="str">
            <v>CUSTOMER - RETAIL</v>
          </cell>
          <cell r="H386" t="str">
            <v>CUSTOMER - RETAIL</v>
          </cell>
          <cell r="I386" t="str">
            <v>REGULAR</v>
          </cell>
          <cell r="J386" t="str">
            <v>REGULAR</v>
          </cell>
          <cell r="K386" t="str">
            <v>USD</v>
          </cell>
          <cell r="L386">
            <v>36749.449999999997</v>
          </cell>
          <cell r="M386">
            <v>36749.449999999997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 t="str">
            <v>1-30</v>
          </cell>
          <cell r="T386" t="str">
            <v>NICARAGUA</v>
          </cell>
        </row>
        <row r="387">
          <cell r="B387" t="str">
            <v>702-30000921</v>
          </cell>
          <cell r="C387" t="str">
            <v>CONSTRUCTORA SANTA FE, LIMITADA</v>
          </cell>
          <cell r="D387">
            <v>314376</v>
          </cell>
          <cell r="F387" t="str">
            <v>MATRA</v>
          </cell>
          <cell r="G387" t="str">
            <v>CUSTOMER - RETAIL</v>
          </cell>
          <cell r="H387" t="str">
            <v>CUSTOMER - RETAIL</v>
          </cell>
          <cell r="I387" t="str">
            <v>REGULAR</v>
          </cell>
          <cell r="J387" t="str">
            <v>REGULAR</v>
          </cell>
          <cell r="K387" t="str">
            <v>USD</v>
          </cell>
          <cell r="L387">
            <v>10231.1</v>
          </cell>
          <cell r="M387">
            <v>10231.1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 t="str">
            <v>1-30</v>
          </cell>
          <cell r="T387" t="str">
            <v>COSTA RICA</v>
          </cell>
        </row>
        <row r="388">
          <cell r="B388" t="str">
            <v>702-30000922</v>
          </cell>
          <cell r="C388" t="str">
            <v>CONSTRUCTORA SANTA FE, LIMITADA</v>
          </cell>
          <cell r="D388">
            <v>314376</v>
          </cell>
          <cell r="F388" t="str">
            <v>MATRA</v>
          </cell>
          <cell r="G388" t="str">
            <v>CUSTOMER - RETAIL</v>
          </cell>
          <cell r="H388" t="str">
            <v>CUSTOMER - RETAIL</v>
          </cell>
          <cell r="I388" t="str">
            <v>REGULAR</v>
          </cell>
          <cell r="J388" t="str">
            <v>REGULAR</v>
          </cell>
          <cell r="K388" t="str">
            <v>USD</v>
          </cell>
          <cell r="L388">
            <v>22976.53</v>
          </cell>
          <cell r="M388">
            <v>22976.53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 t="str">
            <v>1-30</v>
          </cell>
          <cell r="T388" t="str">
            <v>COSTA RICA</v>
          </cell>
        </row>
        <row r="389">
          <cell r="B389" t="str">
            <v>702-30000923</v>
          </cell>
          <cell r="C389" t="str">
            <v>CONSTRUCTORA SANTA FE, LIMITADA</v>
          </cell>
          <cell r="D389">
            <v>314376</v>
          </cell>
          <cell r="F389" t="str">
            <v>MATRA</v>
          </cell>
          <cell r="G389" t="str">
            <v>CUSTOMER - RETAIL</v>
          </cell>
          <cell r="H389" t="str">
            <v>CUSTOMER - RETAIL</v>
          </cell>
          <cell r="I389" t="str">
            <v>REGULAR</v>
          </cell>
          <cell r="J389" t="str">
            <v>REGULAR</v>
          </cell>
          <cell r="K389" t="str">
            <v>USD</v>
          </cell>
          <cell r="L389">
            <v>15497.78</v>
          </cell>
          <cell r="M389">
            <v>15497.78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 t="str">
            <v>1-30</v>
          </cell>
          <cell r="T389" t="str">
            <v>COSTA RICA</v>
          </cell>
        </row>
        <row r="390">
          <cell r="B390" t="str">
            <v>702-30000924</v>
          </cell>
          <cell r="C390" t="str">
            <v>CONSTRUCTORA SANTA FE, LIMITADA</v>
          </cell>
          <cell r="D390">
            <v>314376</v>
          </cell>
          <cell r="F390" t="str">
            <v>MATRA</v>
          </cell>
          <cell r="G390" t="str">
            <v>CUSTOMER - RETAIL</v>
          </cell>
          <cell r="H390" t="str">
            <v>CUSTOMER - RETAIL</v>
          </cell>
          <cell r="I390" t="str">
            <v>REGULAR</v>
          </cell>
          <cell r="J390" t="str">
            <v>REGULAR</v>
          </cell>
          <cell r="K390" t="str">
            <v>USD</v>
          </cell>
          <cell r="L390">
            <v>116250.17</v>
          </cell>
          <cell r="M390">
            <v>116250.17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 t="str">
            <v>1-30</v>
          </cell>
          <cell r="T390" t="str">
            <v>COSTA RICA</v>
          </cell>
        </row>
        <row r="391">
          <cell r="B391" t="str">
            <v>702-30000926</v>
          </cell>
          <cell r="C391" t="str">
            <v>CONSTRUCTORA SANTA FE, LIMITADA</v>
          </cell>
          <cell r="D391">
            <v>314376</v>
          </cell>
          <cell r="F391" t="str">
            <v>MATRA</v>
          </cell>
          <cell r="G391" t="str">
            <v>CUSTOMER - RETAIL</v>
          </cell>
          <cell r="H391" t="str">
            <v>CUSTOMER - RETAIL</v>
          </cell>
          <cell r="I391" t="str">
            <v>REGULAR</v>
          </cell>
          <cell r="J391" t="str">
            <v>REGULAR</v>
          </cell>
          <cell r="K391" t="str">
            <v>USD</v>
          </cell>
          <cell r="L391">
            <v>241134.73</v>
          </cell>
          <cell r="M391">
            <v>241134.73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 t="str">
            <v>1-30</v>
          </cell>
          <cell r="T391" t="str">
            <v>COSTA RICA</v>
          </cell>
        </row>
        <row r="392">
          <cell r="B392" t="str">
            <v>702-30000927</v>
          </cell>
          <cell r="C392" t="str">
            <v>CONSTRUCTORA SANTA FE, LIMITADA</v>
          </cell>
          <cell r="D392">
            <v>314376</v>
          </cell>
          <cell r="F392" t="str">
            <v>MATRA</v>
          </cell>
          <cell r="G392" t="str">
            <v>CUSTOMER - RETAIL</v>
          </cell>
          <cell r="H392" t="str">
            <v>CUSTOMER - RETAIL</v>
          </cell>
          <cell r="I392" t="str">
            <v>REGULAR</v>
          </cell>
          <cell r="J392" t="str">
            <v>REGULAR</v>
          </cell>
          <cell r="K392" t="str">
            <v>USD</v>
          </cell>
          <cell r="L392">
            <v>1231024.5</v>
          </cell>
          <cell r="M392">
            <v>1231024.5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 t="str">
            <v>1-30</v>
          </cell>
          <cell r="T392" t="str">
            <v>COSTA RICA</v>
          </cell>
        </row>
        <row r="393">
          <cell r="B393" t="str">
            <v>702-30000930-1</v>
          </cell>
          <cell r="C393" t="str">
            <v>REVELVA INGENIERIA Y CONSTRUCCION, S.A. DE C.V.</v>
          </cell>
          <cell r="D393">
            <v>320029</v>
          </cell>
          <cell r="F393" t="str">
            <v>MAQSA</v>
          </cell>
          <cell r="G393" t="str">
            <v>CUSTOMER - RETAIL</v>
          </cell>
          <cell r="H393" t="str">
            <v>CUSTOMER - RETAIL</v>
          </cell>
          <cell r="I393" t="str">
            <v>REGULAR</v>
          </cell>
          <cell r="J393" t="str">
            <v>REGULAR</v>
          </cell>
          <cell r="K393" t="str">
            <v>MXN</v>
          </cell>
          <cell r="L393">
            <v>491633.14</v>
          </cell>
          <cell r="M393">
            <v>23677.05202391533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 t="str">
            <v>1-30</v>
          </cell>
          <cell r="T393" t="str">
            <v>MEXICO</v>
          </cell>
        </row>
        <row r="394">
          <cell r="B394" t="str">
            <v>702-30000931</v>
          </cell>
          <cell r="C394" t="str">
            <v>ASOCIACION SOLIDARISTA DE EMPLEADOS DE MAQUINARIA Y TRACTORES LTD. Y AFINES</v>
          </cell>
          <cell r="D394">
            <v>314750</v>
          </cell>
          <cell r="F394" t="str">
            <v>MATRA</v>
          </cell>
          <cell r="G394" t="str">
            <v>DEALER - RETAIL</v>
          </cell>
          <cell r="H394" t="str">
            <v>DEALER - RETAIL</v>
          </cell>
          <cell r="I394" t="str">
            <v>REGULAR</v>
          </cell>
          <cell r="J394" t="str">
            <v>REGULAR</v>
          </cell>
          <cell r="K394" t="str">
            <v>USD</v>
          </cell>
          <cell r="L394">
            <v>101490.26</v>
          </cell>
          <cell r="M394">
            <v>101490.26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 t="str">
            <v>1-30</v>
          </cell>
          <cell r="T394" t="str">
            <v>COSTA RICA</v>
          </cell>
        </row>
        <row r="395">
          <cell r="B395" t="str">
            <v>702-30000932</v>
          </cell>
          <cell r="C395" t="str">
            <v>RAMIREZ CAMPOS EMILIO</v>
          </cell>
          <cell r="D395">
            <v>320336</v>
          </cell>
          <cell r="F395" t="str">
            <v>MATRA</v>
          </cell>
          <cell r="G395" t="str">
            <v>CUSTOMER - RETAIL</v>
          </cell>
          <cell r="H395" t="str">
            <v>CUSTOMER - RETAIL</v>
          </cell>
          <cell r="I395" t="str">
            <v>REGULAR</v>
          </cell>
          <cell r="J395" t="str">
            <v>REGULAR</v>
          </cell>
          <cell r="K395" t="str">
            <v>USD</v>
          </cell>
          <cell r="L395">
            <v>11592.46</v>
          </cell>
          <cell r="M395">
            <v>11592.46</v>
          </cell>
          <cell r="N395">
            <v>11592.46</v>
          </cell>
          <cell r="O395">
            <v>0</v>
          </cell>
          <cell r="P395">
            <v>0</v>
          </cell>
          <cell r="Q395">
            <v>0</v>
          </cell>
          <cell r="R395">
            <v>11592.46</v>
          </cell>
          <cell r="S395" t="str">
            <v>31-60</v>
          </cell>
          <cell r="T395" t="str">
            <v>COSTA RICA</v>
          </cell>
        </row>
        <row r="396">
          <cell r="B396" t="str">
            <v>702-30000934</v>
          </cell>
          <cell r="C396" t="str">
            <v>CIMENTACIONES ESTRUCTURAS Y LINEAS, S.A. DE C.V.</v>
          </cell>
          <cell r="D396">
            <v>316081</v>
          </cell>
          <cell r="F396" t="str">
            <v>MADISA SUR</v>
          </cell>
          <cell r="G396" t="str">
            <v>CUSTOMER - RETAIL</v>
          </cell>
          <cell r="H396" t="str">
            <v>CUSTOMER - RETAIL</v>
          </cell>
          <cell r="I396" t="str">
            <v>REGULAR</v>
          </cell>
          <cell r="J396" t="str">
            <v>LEGAL</v>
          </cell>
          <cell r="K396" t="str">
            <v>MXN</v>
          </cell>
          <cell r="L396">
            <v>910494</v>
          </cell>
          <cell r="M396">
            <v>43849.391042806361</v>
          </cell>
          <cell r="N396">
            <v>0</v>
          </cell>
          <cell r="O396">
            <v>0</v>
          </cell>
          <cell r="P396">
            <v>0</v>
          </cell>
          <cell r="Q396">
            <v>910494</v>
          </cell>
          <cell r="R396">
            <v>910494</v>
          </cell>
          <cell r="S396" t="str">
            <v>120+</v>
          </cell>
          <cell r="T396" t="str">
            <v>MEXICO</v>
          </cell>
        </row>
        <row r="397">
          <cell r="B397" t="str">
            <v>702-30000937</v>
          </cell>
          <cell r="C397" t="str">
            <v>COMPAÑIA MINERA MEXICANA DE AVINO, S.A. DE C.V.</v>
          </cell>
          <cell r="D397">
            <v>318822</v>
          </cell>
          <cell r="F397" t="str">
            <v>MAQSA</v>
          </cell>
          <cell r="G397" t="str">
            <v>CUSTOMER - RETAIL</v>
          </cell>
          <cell r="H397" t="str">
            <v>CUSTOMER - RETAIL</v>
          </cell>
          <cell r="I397" t="str">
            <v>REGULAR</v>
          </cell>
          <cell r="J397" t="str">
            <v>REGULAR</v>
          </cell>
          <cell r="K397" t="str">
            <v>USD</v>
          </cell>
          <cell r="L397">
            <v>42777.04</v>
          </cell>
          <cell r="M397">
            <v>42777.04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 t="str">
            <v>1-30</v>
          </cell>
          <cell r="T397" t="str">
            <v>MEXICO</v>
          </cell>
        </row>
        <row r="398">
          <cell r="B398" t="str">
            <v>702-30000941</v>
          </cell>
          <cell r="C398" t="str">
            <v>CONSTRUCTORA NACIONAL, S.A. (GUATEMALA)</v>
          </cell>
          <cell r="D398">
            <v>308390</v>
          </cell>
          <cell r="F398" t="str">
            <v>GENTRAC</v>
          </cell>
          <cell r="G398" t="str">
            <v>CUSTOMER - RETAIL</v>
          </cell>
          <cell r="H398" t="str">
            <v>CUSTOMER - RETAIL</v>
          </cell>
          <cell r="I398" t="str">
            <v>REGULAR</v>
          </cell>
          <cell r="J398" t="str">
            <v>REGULAR</v>
          </cell>
          <cell r="K398" t="str">
            <v>USD</v>
          </cell>
          <cell r="L398">
            <v>144272.04999999999</v>
          </cell>
          <cell r="M398">
            <v>144272.04999999999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 t="str">
            <v>1-30</v>
          </cell>
          <cell r="T398" t="str">
            <v>GUATEMALA</v>
          </cell>
        </row>
        <row r="399">
          <cell r="B399" t="str">
            <v>702-30000942</v>
          </cell>
          <cell r="C399" t="str">
            <v>CONSTRUCTORA HERNAN SOLIS, S.R.L.</v>
          </cell>
          <cell r="D399">
            <v>316241</v>
          </cell>
          <cell r="F399" t="str">
            <v>MATRA</v>
          </cell>
          <cell r="G399" t="str">
            <v>CUSTOMER - RETAIL</v>
          </cell>
          <cell r="H399" t="str">
            <v>CUSTOMER - RETAIL</v>
          </cell>
          <cell r="I399" t="str">
            <v>REGULAR</v>
          </cell>
          <cell r="J399" t="str">
            <v>REGULAR</v>
          </cell>
          <cell r="K399" t="str">
            <v>USD</v>
          </cell>
          <cell r="L399">
            <v>165982.57999999999</v>
          </cell>
          <cell r="M399">
            <v>165982.57999999999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 t="str">
            <v>1-30</v>
          </cell>
          <cell r="T399" t="str">
            <v>COSTA RICA</v>
          </cell>
        </row>
        <row r="400">
          <cell r="B400" t="str">
            <v>702-30000943</v>
          </cell>
          <cell r="C400" t="str">
            <v>CONSTRUCTORA NACIONAL, S.A. (GUATEMALA)</v>
          </cell>
          <cell r="D400">
            <v>308390</v>
          </cell>
          <cell r="F400" t="str">
            <v>GENTRAC</v>
          </cell>
          <cell r="G400" t="str">
            <v>CUSTOMER - RETAIL</v>
          </cell>
          <cell r="H400" t="str">
            <v>CUSTOMER - RETAIL</v>
          </cell>
          <cell r="I400" t="str">
            <v>REGULAR</v>
          </cell>
          <cell r="J400" t="str">
            <v>REGULAR</v>
          </cell>
          <cell r="K400" t="str">
            <v>USD</v>
          </cell>
          <cell r="L400">
            <v>144272.01999999999</v>
          </cell>
          <cell r="M400">
            <v>144272.01999999999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 t="str">
            <v>1-30</v>
          </cell>
          <cell r="T400" t="str">
            <v>GUATEMALA</v>
          </cell>
        </row>
        <row r="401">
          <cell r="B401" t="str">
            <v>702-30000945</v>
          </cell>
          <cell r="C401" t="str">
            <v>CONSTRUCTORA NACIONAL, S.A. (GUATEMALA)</v>
          </cell>
          <cell r="D401">
            <v>308390</v>
          </cell>
          <cell r="F401" t="str">
            <v>GENTRAC</v>
          </cell>
          <cell r="G401" t="str">
            <v>CUSTOMER - RETAIL</v>
          </cell>
          <cell r="H401" t="str">
            <v>CUSTOMER - RETAIL</v>
          </cell>
          <cell r="I401" t="str">
            <v>REGULAR</v>
          </cell>
          <cell r="J401" t="str">
            <v>REGULAR</v>
          </cell>
          <cell r="K401" t="str">
            <v>USD</v>
          </cell>
          <cell r="L401">
            <v>144272.04999999999</v>
          </cell>
          <cell r="M401">
            <v>144272.04999999999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 t="str">
            <v>1-30</v>
          </cell>
          <cell r="T401" t="str">
            <v>GUATEMALA</v>
          </cell>
        </row>
        <row r="402">
          <cell r="B402" t="str">
            <v>702-30000947</v>
          </cell>
          <cell r="C402" t="str">
            <v>CONSTRUCTORA NACIONAL, S.A. (GUATEMALA)</v>
          </cell>
          <cell r="D402">
            <v>308390</v>
          </cell>
          <cell r="F402" t="str">
            <v>GENTRAC</v>
          </cell>
          <cell r="G402" t="str">
            <v>CUSTOMER - RETAIL</v>
          </cell>
          <cell r="H402" t="str">
            <v>CUSTOMER - RETAIL</v>
          </cell>
          <cell r="I402" t="str">
            <v>REGULAR</v>
          </cell>
          <cell r="J402" t="str">
            <v>REGULAR</v>
          </cell>
          <cell r="K402" t="str">
            <v>USD</v>
          </cell>
          <cell r="L402">
            <v>129253.17</v>
          </cell>
          <cell r="M402">
            <v>129253.17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 t="str">
            <v>1-30</v>
          </cell>
          <cell r="T402" t="str">
            <v>GUATEMALA</v>
          </cell>
        </row>
        <row r="403">
          <cell r="B403" t="str">
            <v>702-30000948</v>
          </cell>
          <cell r="C403" t="str">
            <v>CONSTRUCTORA NACIONAL, S.A. (GUATEMALA)</v>
          </cell>
          <cell r="D403">
            <v>308390</v>
          </cell>
          <cell r="F403" t="str">
            <v>GENTRAC</v>
          </cell>
          <cell r="G403" t="str">
            <v>CUSTOMER - RETAIL</v>
          </cell>
          <cell r="H403" t="str">
            <v>CUSTOMER - RETAIL</v>
          </cell>
          <cell r="I403" t="str">
            <v>REGULAR</v>
          </cell>
          <cell r="J403" t="str">
            <v>REGULAR</v>
          </cell>
          <cell r="K403" t="str">
            <v>USD</v>
          </cell>
          <cell r="L403">
            <v>144272.01999999999</v>
          </cell>
          <cell r="M403">
            <v>144272.01999999999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 t="str">
            <v>1-30</v>
          </cell>
          <cell r="T403" t="str">
            <v>GUATEMALA</v>
          </cell>
        </row>
        <row r="404">
          <cell r="B404" t="str">
            <v>702-30000949</v>
          </cell>
          <cell r="C404" t="str">
            <v>CONSTRUCTORA NACIONAL, S.A. (GUATEMALA)</v>
          </cell>
          <cell r="D404">
            <v>308390</v>
          </cell>
          <cell r="F404" t="str">
            <v>GENTRAC</v>
          </cell>
          <cell r="G404" t="str">
            <v>CUSTOMER - RETAIL</v>
          </cell>
          <cell r="H404" t="str">
            <v>CUSTOMER - RETAIL</v>
          </cell>
          <cell r="I404" t="str">
            <v>REGULAR</v>
          </cell>
          <cell r="J404" t="str">
            <v>REGULAR</v>
          </cell>
          <cell r="K404" t="str">
            <v>USD</v>
          </cell>
          <cell r="L404">
            <v>144272.04999999999</v>
          </cell>
          <cell r="M404">
            <v>144272.04999999999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 t="str">
            <v>1-30</v>
          </cell>
          <cell r="T404" t="str">
            <v>GUATEMALA</v>
          </cell>
        </row>
        <row r="405">
          <cell r="B405" t="str">
            <v>702-30000950</v>
          </cell>
          <cell r="C405" t="str">
            <v>CONSTRUCTORA NACIONAL, S.A. (GUATEMALA)</v>
          </cell>
          <cell r="D405">
            <v>308390</v>
          </cell>
          <cell r="F405" t="str">
            <v>GENTRAC</v>
          </cell>
          <cell r="G405" t="str">
            <v>CUSTOMER - RETAIL</v>
          </cell>
          <cell r="H405" t="str">
            <v>CUSTOMER - RETAIL</v>
          </cell>
          <cell r="I405" t="str">
            <v>REGULAR</v>
          </cell>
          <cell r="J405" t="str">
            <v>REGULAR</v>
          </cell>
          <cell r="K405" t="str">
            <v>USD</v>
          </cell>
          <cell r="L405">
            <v>144272.04999999999</v>
          </cell>
          <cell r="M405">
            <v>144272.04999999999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 t="str">
            <v>1-30</v>
          </cell>
          <cell r="T405" t="str">
            <v>GUATEMALA</v>
          </cell>
        </row>
        <row r="406">
          <cell r="B406" t="str">
            <v>702-30000951</v>
          </cell>
          <cell r="C406" t="str">
            <v>CONSTRUCTORA NACIONAL, S.A. (GUATEMALA)</v>
          </cell>
          <cell r="D406">
            <v>308390</v>
          </cell>
          <cell r="F406" t="str">
            <v>GENTRAC</v>
          </cell>
          <cell r="G406" t="str">
            <v>CUSTOMER - RETAIL</v>
          </cell>
          <cell r="H406" t="str">
            <v>CUSTOMER - RETAIL</v>
          </cell>
          <cell r="I406" t="str">
            <v>REGULAR</v>
          </cell>
          <cell r="J406" t="str">
            <v>REGULAR</v>
          </cell>
          <cell r="K406" t="str">
            <v>USD</v>
          </cell>
          <cell r="L406">
            <v>129253.17</v>
          </cell>
          <cell r="M406">
            <v>129253.17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 t="str">
            <v>1-30</v>
          </cell>
          <cell r="T406" t="str">
            <v>GUATEMALA</v>
          </cell>
        </row>
        <row r="407">
          <cell r="B407" t="str">
            <v>702-30000952</v>
          </cell>
          <cell r="C407" t="str">
            <v>CONSTRUCTORA NACIONAL, S.A. (GUATEMALA)</v>
          </cell>
          <cell r="D407">
            <v>308390</v>
          </cell>
          <cell r="F407" t="str">
            <v>GENTRAC</v>
          </cell>
          <cell r="G407" t="str">
            <v>CUSTOMER - RETAIL</v>
          </cell>
          <cell r="H407" t="str">
            <v>CUSTOMER - RETAIL</v>
          </cell>
          <cell r="I407" t="str">
            <v>REGULAR</v>
          </cell>
          <cell r="J407" t="str">
            <v>REGULAR</v>
          </cell>
          <cell r="K407" t="str">
            <v>USD</v>
          </cell>
          <cell r="L407">
            <v>129253.17</v>
          </cell>
          <cell r="M407">
            <v>129253.17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 t="str">
            <v>1-30</v>
          </cell>
          <cell r="T407" t="str">
            <v>GUATEMALA</v>
          </cell>
        </row>
        <row r="408">
          <cell r="B408" t="str">
            <v>702-30000954</v>
          </cell>
          <cell r="C408" t="str">
            <v>CONSTRUCTORA NACIONAL, S.A. (GUATEMALA)</v>
          </cell>
          <cell r="D408">
            <v>308390</v>
          </cell>
          <cell r="F408" t="str">
            <v>GENTRAC</v>
          </cell>
          <cell r="G408" t="str">
            <v>CUSTOMER - RETAIL</v>
          </cell>
          <cell r="H408" t="str">
            <v>CUSTOMER - RETAIL</v>
          </cell>
          <cell r="I408" t="str">
            <v>REGULAR</v>
          </cell>
          <cell r="J408" t="str">
            <v>REGULAR</v>
          </cell>
          <cell r="K408" t="str">
            <v>USD</v>
          </cell>
          <cell r="L408">
            <v>144272.04999999999</v>
          </cell>
          <cell r="M408">
            <v>144272.04999999999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 t="str">
            <v>1-30</v>
          </cell>
          <cell r="T408" t="str">
            <v>GUATEMALA</v>
          </cell>
        </row>
        <row r="409">
          <cell r="B409" t="str">
            <v>702-30000955</v>
          </cell>
          <cell r="C409" t="str">
            <v>CONSTRUCTORA NACIONAL, S.A. (GUATEMALA)</v>
          </cell>
          <cell r="D409">
            <v>308390</v>
          </cell>
          <cell r="F409" t="str">
            <v>GENTRAC</v>
          </cell>
          <cell r="G409" t="str">
            <v>CUSTOMER - RETAIL</v>
          </cell>
          <cell r="H409" t="str">
            <v>CUSTOMER - RETAIL</v>
          </cell>
          <cell r="I409" t="str">
            <v>REGULAR</v>
          </cell>
          <cell r="J409" t="str">
            <v>REGULAR</v>
          </cell>
          <cell r="K409" t="str">
            <v>USD</v>
          </cell>
          <cell r="L409">
            <v>46422.02</v>
          </cell>
          <cell r="M409">
            <v>46422.02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 t="str">
            <v>1-30</v>
          </cell>
          <cell r="T409" t="str">
            <v>GUATEMALA</v>
          </cell>
        </row>
        <row r="410">
          <cell r="B410" t="str">
            <v>702-30000956</v>
          </cell>
          <cell r="C410" t="str">
            <v>CONSTRUCTORA NACIONAL, S.A. (GUATEMALA)</v>
          </cell>
          <cell r="D410">
            <v>308390</v>
          </cell>
          <cell r="F410" t="str">
            <v>GENTRAC</v>
          </cell>
          <cell r="G410" t="str">
            <v>CUSTOMER - RETAIL</v>
          </cell>
          <cell r="H410" t="str">
            <v>CUSTOMER - RETAIL</v>
          </cell>
          <cell r="I410" t="str">
            <v>REGULAR</v>
          </cell>
          <cell r="J410" t="str">
            <v>REGULAR</v>
          </cell>
          <cell r="K410" t="str">
            <v>USD</v>
          </cell>
          <cell r="L410">
            <v>144272.04999999999</v>
          </cell>
          <cell r="M410">
            <v>144272.04999999999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 t="str">
            <v>1-30</v>
          </cell>
          <cell r="T410" t="str">
            <v>GUATEMALA</v>
          </cell>
        </row>
        <row r="411">
          <cell r="B411" t="str">
            <v>702-30000966</v>
          </cell>
          <cell r="C411" t="str">
            <v>A. ALBA SANCHEZ &amp; ASOCIADOS, S.A.</v>
          </cell>
          <cell r="D411">
            <v>317994</v>
          </cell>
          <cell r="F411" t="str">
            <v>IMCA</v>
          </cell>
          <cell r="G411" t="str">
            <v>CUSTOMER - RETAIL</v>
          </cell>
          <cell r="H411" t="str">
            <v>CUSTOMER - RETAIL</v>
          </cell>
          <cell r="I411" t="str">
            <v>REGULAR</v>
          </cell>
          <cell r="J411" t="str">
            <v>REGULAR</v>
          </cell>
          <cell r="K411" t="str">
            <v>USD</v>
          </cell>
          <cell r="L411">
            <v>239883.12</v>
          </cell>
          <cell r="M411">
            <v>239883.12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 t="str">
            <v>1-30</v>
          </cell>
          <cell r="T411" t="str">
            <v>REPUBLICA DOMINICANA</v>
          </cell>
        </row>
        <row r="412">
          <cell r="B412" t="str">
            <v>702-30000968</v>
          </cell>
          <cell r="C412" t="str">
            <v>COMERCIAL POZOS DE SANTA ANA, S.A.</v>
          </cell>
          <cell r="D412">
            <v>331357</v>
          </cell>
          <cell r="F412" t="str">
            <v>MATRA</v>
          </cell>
          <cell r="G412" t="str">
            <v>CUSTOMER - RETAIL</v>
          </cell>
          <cell r="H412" t="str">
            <v>CUSTOMER - RETAIL</v>
          </cell>
          <cell r="I412" t="str">
            <v>REGULAR</v>
          </cell>
          <cell r="J412" t="str">
            <v>REGULAR</v>
          </cell>
          <cell r="K412" t="str">
            <v>USD</v>
          </cell>
          <cell r="L412">
            <v>5449.95</v>
          </cell>
          <cell r="M412">
            <v>5449.95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 t="str">
            <v>1-30</v>
          </cell>
          <cell r="T412" t="str">
            <v>COSTA RICA</v>
          </cell>
        </row>
        <row r="413">
          <cell r="B413" t="str">
            <v>702-30000969</v>
          </cell>
          <cell r="C413" t="str">
            <v>CALOI RENTS, S.A. DE C.V.</v>
          </cell>
          <cell r="D413">
            <v>316502</v>
          </cell>
          <cell r="F413" t="str">
            <v>MATCO</v>
          </cell>
          <cell r="G413" t="str">
            <v>CUSTOMER - RETAIL</v>
          </cell>
          <cell r="H413" t="str">
            <v>CUSTOMER - RETAIL</v>
          </cell>
          <cell r="I413" t="str">
            <v>REGULAR</v>
          </cell>
          <cell r="J413" t="str">
            <v>REGULAR</v>
          </cell>
          <cell r="K413" t="str">
            <v>MXN</v>
          </cell>
          <cell r="L413">
            <v>325818.81</v>
          </cell>
          <cell r="M413">
            <v>15691.43389060425</v>
          </cell>
          <cell r="N413">
            <v>325818.81</v>
          </cell>
          <cell r="O413">
            <v>0</v>
          </cell>
          <cell r="P413">
            <v>0</v>
          </cell>
          <cell r="Q413">
            <v>0</v>
          </cell>
          <cell r="R413">
            <v>325818.81</v>
          </cell>
          <cell r="S413" t="str">
            <v>31-60</v>
          </cell>
          <cell r="T413" t="str">
            <v>MEXICO</v>
          </cell>
        </row>
        <row r="414">
          <cell r="B414" t="str">
            <v>702-30000972</v>
          </cell>
          <cell r="C414" t="str">
            <v>MAQUINARIA Y TRACTORES, LTDA</v>
          </cell>
          <cell r="D414">
            <v>314798</v>
          </cell>
          <cell r="F414" t="str">
            <v>MATRA</v>
          </cell>
          <cell r="G414" t="str">
            <v>DEALER - RETAIL</v>
          </cell>
          <cell r="H414" t="str">
            <v>DEALER - RETAIL</v>
          </cell>
          <cell r="I414" t="str">
            <v>REGULAR</v>
          </cell>
          <cell r="J414" t="str">
            <v>REGULAR</v>
          </cell>
          <cell r="K414" t="str">
            <v>USD</v>
          </cell>
          <cell r="L414">
            <v>17162.580000000002</v>
          </cell>
          <cell r="M414">
            <v>17162.580000000002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 t="str">
            <v>1-30</v>
          </cell>
          <cell r="T414" t="str">
            <v>COSTA RICA</v>
          </cell>
        </row>
        <row r="415">
          <cell r="B415" t="str">
            <v>702-30000973</v>
          </cell>
          <cell r="C415" t="str">
            <v>SHWARTZ CASTELLANOS ERIKA AZUCENA</v>
          </cell>
          <cell r="D415">
            <v>308612</v>
          </cell>
          <cell r="F415" t="str">
            <v>GENTRAC</v>
          </cell>
          <cell r="G415" t="str">
            <v>CUSTOMER - RETAIL</v>
          </cell>
          <cell r="H415" t="str">
            <v>CUSTOMER - RETAIL</v>
          </cell>
          <cell r="I415" t="str">
            <v>REGULAR</v>
          </cell>
          <cell r="J415" t="str">
            <v>REGULAR</v>
          </cell>
          <cell r="K415" t="str">
            <v>USD</v>
          </cell>
          <cell r="L415">
            <v>5396.71</v>
          </cell>
          <cell r="M415">
            <v>5396.71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1-30</v>
          </cell>
          <cell r="T415" t="str">
            <v>GUATEMALA</v>
          </cell>
        </row>
        <row r="416">
          <cell r="B416" t="str">
            <v>702-30000976</v>
          </cell>
          <cell r="C416" t="str">
            <v>CONSTRUCTORA NACIONAL, S.A. (GUATEMALA)</v>
          </cell>
          <cell r="D416">
            <v>308390</v>
          </cell>
          <cell r="F416" t="str">
            <v>GENTRAC</v>
          </cell>
          <cell r="G416" t="str">
            <v>CUSTOMER - RETAIL</v>
          </cell>
          <cell r="H416" t="str">
            <v>CUSTOMER - RETAIL</v>
          </cell>
          <cell r="I416" t="str">
            <v>REGULAR</v>
          </cell>
          <cell r="J416" t="str">
            <v>REGULAR</v>
          </cell>
          <cell r="K416" t="str">
            <v>USD</v>
          </cell>
          <cell r="L416">
            <v>144272.04999999999</v>
          </cell>
          <cell r="M416">
            <v>144272.04999999999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 t="str">
            <v>1-30</v>
          </cell>
          <cell r="T416" t="str">
            <v>GUATEMALA</v>
          </cell>
        </row>
        <row r="417">
          <cell r="B417" t="str">
            <v>702-30000977</v>
          </cell>
          <cell r="C417" t="str">
            <v>CONSTRUCTORA NACIONAL, S.A. (GUATEMALA)</v>
          </cell>
          <cell r="D417">
            <v>308390</v>
          </cell>
          <cell r="F417" t="str">
            <v>GENTRAC</v>
          </cell>
          <cell r="G417" t="str">
            <v>CUSTOMER - RETAIL</v>
          </cell>
          <cell r="H417" t="str">
            <v>CUSTOMER - RETAIL</v>
          </cell>
          <cell r="I417" t="str">
            <v>REGULAR</v>
          </cell>
          <cell r="J417" t="str">
            <v>REGULAR</v>
          </cell>
          <cell r="K417" t="str">
            <v>USD</v>
          </cell>
          <cell r="L417">
            <v>144272.04999999999</v>
          </cell>
          <cell r="M417">
            <v>144272.04999999999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 t="str">
            <v>1-30</v>
          </cell>
          <cell r="T417" t="str">
            <v>GUATEMALA</v>
          </cell>
        </row>
        <row r="418">
          <cell r="B418" t="str">
            <v>702-30000983</v>
          </cell>
          <cell r="C418" t="str">
            <v>CONSTRUCTORA OVIEDO PALACIOS COVIPAL, CIA LTDA</v>
          </cell>
          <cell r="D418">
            <v>316472</v>
          </cell>
          <cell r="F418" t="str">
            <v xml:space="preserve">IIASA   </v>
          </cell>
          <cell r="G418" t="str">
            <v>CUSTOMER - RETAIL</v>
          </cell>
          <cell r="H418" t="str">
            <v>CUSTOMER - RETAIL</v>
          </cell>
          <cell r="I418" t="str">
            <v>REGULAR</v>
          </cell>
          <cell r="J418" t="str">
            <v>REGULAR</v>
          </cell>
          <cell r="K418" t="str">
            <v>USD</v>
          </cell>
          <cell r="L418">
            <v>94585.63</v>
          </cell>
          <cell r="M418">
            <v>94585.63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 t="str">
            <v>1-30</v>
          </cell>
          <cell r="T418" t="str">
            <v>ECUADOR</v>
          </cell>
        </row>
        <row r="419">
          <cell r="B419" t="str">
            <v>702-30000985</v>
          </cell>
          <cell r="C419" t="str">
            <v>EXPLORACIONES MINERAS DEL DESIERTO, S.A. DE C.V.</v>
          </cell>
          <cell r="D419">
            <v>318099</v>
          </cell>
          <cell r="F419" t="str">
            <v>MATCO</v>
          </cell>
          <cell r="G419" t="str">
            <v>CUSTOMER - RETAIL</v>
          </cell>
          <cell r="H419" t="str">
            <v>CUSTOMER - RETAIL</v>
          </cell>
          <cell r="I419" t="str">
            <v>REGULAR</v>
          </cell>
          <cell r="J419" t="str">
            <v>REGULAR</v>
          </cell>
          <cell r="K419" t="str">
            <v>USD</v>
          </cell>
          <cell r="L419">
            <v>169431.43</v>
          </cell>
          <cell r="M419">
            <v>169431.43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 t="str">
            <v>1-30</v>
          </cell>
          <cell r="T419" t="str">
            <v>MEXICO</v>
          </cell>
        </row>
        <row r="420">
          <cell r="B420" t="str">
            <v>702-30000988</v>
          </cell>
          <cell r="C420" t="str">
            <v>MAQUINARIA Y TRACTORES, LTDA</v>
          </cell>
          <cell r="D420">
            <v>314798</v>
          </cell>
          <cell r="F420" t="str">
            <v>MATRA</v>
          </cell>
          <cell r="G420" t="str">
            <v>DEALER - RETAIL</v>
          </cell>
          <cell r="H420" t="str">
            <v>DEALER - RETAIL</v>
          </cell>
          <cell r="I420" t="str">
            <v>REGULAR</v>
          </cell>
          <cell r="J420" t="str">
            <v>REGULAR</v>
          </cell>
          <cell r="K420" t="str">
            <v>USD</v>
          </cell>
          <cell r="L420">
            <v>48935.37</v>
          </cell>
          <cell r="M420">
            <v>48935.37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 t="str">
            <v>1-30</v>
          </cell>
          <cell r="T420" t="str">
            <v>COSTA RICA</v>
          </cell>
        </row>
        <row r="421">
          <cell r="B421" t="str">
            <v>702-30000990-1</v>
          </cell>
          <cell r="C421" t="str">
            <v>BLOQUES PEDREGAL, S.A.</v>
          </cell>
          <cell r="D421">
            <v>308900</v>
          </cell>
          <cell r="F421" t="str">
            <v>MATRA</v>
          </cell>
          <cell r="G421" t="str">
            <v>CUSTOMER - RETAIL</v>
          </cell>
          <cell r="H421" t="str">
            <v>CUSTOMER - RETAIL</v>
          </cell>
          <cell r="I421" t="str">
            <v>REGULAR</v>
          </cell>
          <cell r="J421" t="str">
            <v>REGULAR</v>
          </cell>
          <cell r="K421" t="str">
            <v>USD</v>
          </cell>
          <cell r="L421">
            <v>147259.79999999999</v>
          </cell>
          <cell r="M421">
            <v>147259.79999999999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 t="str">
            <v>1-30</v>
          </cell>
          <cell r="T421" t="str">
            <v>COSTA RICA</v>
          </cell>
        </row>
        <row r="422">
          <cell r="B422" t="str">
            <v>702-30001002</v>
          </cell>
          <cell r="C422" t="str">
            <v>MILTON GUILIBALDO PEREZ BARRIOS</v>
          </cell>
          <cell r="D422">
            <v>332519</v>
          </cell>
          <cell r="F422" t="str">
            <v>GENTRAC</v>
          </cell>
          <cell r="G422" t="str">
            <v>CUSTOMER - RETAIL</v>
          </cell>
          <cell r="H422" t="str">
            <v>CUSTOMER - RETAIL</v>
          </cell>
          <cell r="I422" t="str">
            <v>REGULAR</v>
          </cell>
          <cell r="J422" t="str">
            <v>REGULAR</v>
          </cell>
          <cell r="K422" t="str">
            <v>USD</v>
          </cell>
          <cell r="L422">
            <v>25577.81</v>
          </cell>
          <cell r="M422">
            <v>25577.81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 t="str">
            <v>1-30</v>
          </cell>
          <cell r="T422" t="str">
            <v>GUATEMALA</v>
          </cell>
        </row>
        <row r="423">
          <cell r="B423" t="str">
            <v>702-30001004</v>
          </cell>
          <cell r="C423" t="str">
            <v>CONSTRUCTORA RIZEK &amp; ASOCIADOS, S.R.L.</v>
          </cell>
          <cell r="D423">
            <v>312089</v>
          </cell>
          <cell r="F423" t="str">
            <v>IMCA</v>
          </cell>
          <cell r="G423" t="str">
            <v>CUSTOMER - RETAIL</v>
          </cell>
          <cell r="H423" t="str">
            <v>CUSTOMER - RETAIL</v>
          </cell>
          <cell r="I423" t="str">
            <v>REGULAR</v>
          </cell>
          <cell r="J423" t="str">
            <v>REGULAR</v>
          </cell>
          <cell r="K423" t="str">
            <v>USD</v>
          </cell>
          <cell r="L423">
            <v>203311.32</v>
          </cell>
          <cell r="M423">
            <v>203311.32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 t="str">
            <v>1-30</v>
          </cell>
          <cell r="T423" t="str">
            <v>REPUBLICA DOMINICANA</v>
          </cell>
        </row>
        <row r="424">
          <cell r="B424" t="str">
            <v>702-30001005</v>
          </cell>
          <cell r="C424" t="str">
            <v>MAQUINARIA Y TRACTORES, LTDA</v>
          </cell>
          <cell r="D424">
            <v>314798</v>
          </cell>
          <cell r="F424" t="str">
            <v>MATRA</v>
          </cell>
          <cell r="G424" t="str">
            <v>DEALER - RETAIL</v>
          </cell>
          <cell r="H424" t="str">
            <v>DEALER - RETAIL</v>
          </cell>
          <cell r="I424" t="str">
            <v>REGULAR</v>
          </cell>
          <cell r="J424" t="str">
            <v>REGULAR</v>
          </cell>
          <cell r="K424" t="str">
            <v>USD</v>
          </cell>
          <cell r="L424">
            <v>3124.31</v>
          </cell>
          <cell r="M424">
            <v>3124.31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 t="str">
            <v>1-30</v>
          </cell>
          <cell r="T424" t="str">
            <v>COSTA RICA</v>
          </cell>
        </row>
        <row r="425">
          <cell r="B425" t="str">
            <v>702-30001014</v>
          </cell>
          <cell r="C425" t="str">
            <v>COMPRAS ARRENDAMIENTOS VENTAS E INVERSIONES INMOBILIARIAS S.A.</v>
          </cell>
          <cell r="D425">
            <v>332598</v>
          </cell>
          <cell r="F425" t="str">
            <v>GENTRAC</v>
          </cell>
          <cell r="G425" t="str">
            <v>CUSTOMER - RETAIL</v>
          </cell>
          <cell r="H425" t="str">
            <v>CUSTOMER - RETAIL</v>
          </cell>
          <cell r="I425" t="str">
            <v>REGULAR</v>
          </cell>
          <cell r="J425" t="str">
            <v>REGULAR</v>
          </cell>
          <cell r="K425" t="str">
            <v>USD</v>
          </cell>
          <cell r="L425">
            <v>24918.95</v>
          </cell>
          <cell r="M425">
            <v>24918.95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 t="str">
            <v>1-30</v>
          </cell>
          <cell r="T425" t="str">
            <v>GUATEMALA</v>
          </cell>
        </row>
        <row r="426">
          <cell r="B426" t="str">
            <v>702-30001015</v>
          </cell>
          <cell r="C426" t="str">
            <v>CONSTRUCTORA HERNAN SOLIS, S.R.L.</v>
          </cell>
          <cell r="D426">
            <v>316241</v>
          </cell>
          <cell r="F426" t="str">
            <v>MATRA</v>
          </cell>
          <cell r="G426" t="str">
            <v>CUSTOMER - RETAIL</v>
          </cell>
          <cell r="H426" t="str">
            <v>CUSTOMER - RETAIL</v>
          </cell>
          <cell r="I426" t="str">
            <v>REGULAR</v>
          </cell>
          <cell r="J426" t="str">
            <v>REGULAR</v>
          </cell>
          <cell r="K426" t="str">
            <v>USD</v>
          </cell>
          <cell r="L426">
            <v>114382.81</v>
          </cell>
          <cell r="M426">
            <v>114382.81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 t="str">
            <v>1-30</v>
          </cell>
          <cell r="T426" t="str">
            <v>COSTA RICA</v>
          </cell>
        </row>
        <row r="427">
          <cell r="B427" t="str">
            <v>702-30001016</v>
          </cell>
          <cell r="C427" t="str">
            <v>CONSTRUCTORA NACIONAL, S.A. (GUATEMALA)</v>
          </cell>
          <cell r="D427">
            <v>308390</v>
          </cell>
          <cell r="F427" t="str">
            <v>GENTRAC</v>
          </cell>
          <cell r="G427" t="str">
            <v>CUSTOMER - RETAIL</v>
          </cell>
          <cell r="H427" t="str">
            <v>CUSTOMER - RETAIL</v>
          </cell>
          <cell r="I427" t="str">
            <v>REGULAR</v>
          </cell>
          <cell r="J427" t="str">
            <v>REGULAR</v>
          </cell>
          <cell r="K427" t="str">
            <v>USD</v>
          </cell>
          <cell r="L427">
            <v>143676.95000000001</v>
          </cell>
          <cell r="M427">
            <v>143676.95000000001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 t="str">
            <v>1-30</v>
          </cell>
          <cell r="T427" t="str">
            <v>GUATEMALA</v>
          </cell>
        </row>
        <row r="428">
          <cell r="B428" t="str">
            <v>702-30001017</v>
          </cell>
          <cell r="C428" t="str">
            <v>CONSTRUCTORA NACIONAL, S.A. (GUATEMALA)</v>
          </cell>
          <cell r="D428">
            <v>308390</v>
          </cell>
          <cell r="F428" t="str">
            <v>GENTRAC</v>
          </cell>
          <cell r="G428" t="str">
            <v>CUSTOMER - RETAIL</v>
          </cell>
          <cell r="H428" t="str">
            <v>CUSTOMER - RETAIL</v>
          </cell>
          <cell r="I428" t="str">
            <v>REGULAR</v>
          </cell>
          <cell r="J428" t="str">
            <v>REGULAR</v>
          </cell>
          <cell r="K428" t="str">
            <v>USD</v>
          </cell>
          <cell r="L428">
            <v>143676.95000000001</v>
          </cell>
          <cell r="M428">
            <v>143676.95000000001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 t="str">
            <v>1-30</v>
          </cell>
          <cell r="T428" t="str">
            <v>GUATEMALA</v>
          </cell>
        </row>
        <row r="429">
          <cell r="B429" t="str">
            <v>702-30001018</v>
          </cell>
          <cell r="C429" t="str">
            <v>CONSTRUCTORA NACIONAL, S.A. (GUATEMALA)</v>
          </cell>
          <cell r="D429">
            <v>308390</v>
          </cell>
          <cell r="F429" t="str">
            <v>GENTRAC</v>
          </cell>
          <cell r="G429" t="str">
            <v>CUSTOMER - RETAIL</v>
          </cell>
          <cell r="H429" t="str">
            <v>CUSTOMER - RETAIL</v>
          </cell>
          <cell r="I429" t="str">
            <v>REGULAR</v>
          </cell>
          <cell r="J429" t="str">
            <v>REGULAR</v>
          </cell>
          <cell r="K429" t="str">
            <v>USD</v>
          </cell>
          <cell r="L429">
            <v>143676.95000000001</v>
          </cell>
          <cell r="M429">
            <v>143676.95000000001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 t="str">
            <v>1-30</v>
          </cell>
          <cell r="T429" t="str">
            <v>GUATEMALA</v>
          </cell>
        </row>
        <row r="430">
          <cell r="B430" t="str">
            <v>702-30001019</v>
          </cell>
          <cell r="C430" t="str">
            <v>CONSTRUCTORA NACIONAL, S.A. (GUATEMALA)</v>
          </cell>
          <cell r="D430">
            <v>308390</v>
          </cell>
          <cell r="F430" t="str">
            <v>GENTRAC</v>
          </cell>
          <cell r="G430" t="str">
            <v>CUSTOMER - RETAIL</v>
          </cell>
          <cell r="H430" t="str">
            <v>CUSTOMER - RETAIL</v>
          </cell>
          <cell r="I430" t="str">
            <v>REGULAR</v>
          </cell>
          <cell r="J430" t="str">
            <v>REGULAR</v>
          </cell>
          <cell r="K430" t="str">
            <v>USD</v>
          </cell>
          <cell r="L430">
            <v>143676.95000000001</v>
          </cell>
          <cell r="M430">
            <v>143676.95000000001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 t="str">
            <v>1-30</v>
          </cell>
          <cell r="T430" t="str">
            <v>GUATEMALA</v>
          </cell>
        </row>
        <row r="431">
          <cell r="B431" t="str">
            <v>702-30001020</v>
          </cell>
          <cell r="C431" t="str">
            <v>CONSTRUCTORA NACIONAL, S.A. (GUATEMALA)</v>
          </cell>
          <cell r="D431">
            <v>308390</v>
          </cell>
          <cell r="F431" t="str">
            <v>GENTRAC</v>
          </cell>
          <cell r="G431" t="str">
            <v>CUSTOMER - RETAIL</v>
          </cell>
          <cell r="H431" t="str">
            <v>CUSTOMER - RETAIL</v>
          </cell>
          <cell r="I431" t="str">
            <v>REGULAR</v>
          </cell>
          <cell r="J431" t="str">
            <v>REGULAR</v>
          </cell>
          <cell r="K431" t="str">
            <v>USD</v>
          </cell>
          <cell r="L431">
            <v>143676.95000000001</v>
          </cell>
          <cell r="M431">
            <v>143676.95000000001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 t="str">
            <v>1-30</v>
          </cell>
          <cell r="T431" t="str">
            <v>GUATEMALA</v>
          </cell>
        </row>
        <row r="432">
          <cell r="B432" t="str">
            <v>702-30001021</v>
          </cell>
          <cell r="C432" t="str">
            <v>CONSTRUCTORA NACIONAL, S.A. (GUATEMALA)</v>
          </cell>
          <cell r="D432">
            <v>308390</v>
          </cell>
          <cell r="F432" t="str">
            <v>GENTRAC</v>
          </cell>
          <cell r="G432" t="str">
            <v>CUSTOMER - RETAIL</v>
          </cell>
          <cell r="H432" t="str">
            <v>CUSTOMER - RETAIL</v>
          </cell>
          <cell r="I432" t="str">
            <v>REGULAR</v>
          </cell>
          <cell r="J432" t="str">
            <v>REGULAR</v>
          </cell>
          <cell r="K432" t="str">
            <v>USD</v>
          </cell>
          <cell r="L432">
            <v>143676.95000000001</v>
          </cell>
          <cell r="M432">
            <v>143676.95000000001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 t="str">
            <v>1-30</v>
          </cell>
          <cell r="T432" t="str">
            <v>GUATEMALA</v>
          </cell>
        </row>
        <row r="433">
          <cell r="B433" t="str">
            <v>702-30001022</v>
          </cell>
          <cell r="C433" t="str">
            <v>CONSTRUCTORA NACIONAL, S.A. (GUATEMALA)</v>
          </cell>
          <cell r="D433">
            <v>308390</v>
          </cell>
          <cell r="F433" t="str">
            <v>GENTRAC</v>
          </cell>
          <cell r="G433" t="str">
            <v>CUSTOMER - RETAIL</v>
          </cell>
          <cell r="H433" t="str">
            <v>CUSTOMER - RETAIL</v>
          </cell>
          <cell r="I433" t="str">
            <v>REGULAR</v>
          </cell>
          <cell r="J433" t="str">
            <v>REGULAR</v>
          </cell>
          <cell r="K433" t="str">
            <v>USD</v>
          </cell>
          <cell r="L433">
            <v>143676.93</v>
          </cell>
          <cell r="M433">
            <v>143676.93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 t="str">
            <v>1-30</v>
          </cell>
          <cell r="T433" t="str">
            <v>GUATEMALA</v>
          </cell>
        </row>
        <row r="434">
          <cell r="B434" t="str">
            <v>702-30001023</v>
          </cell>
          <cell r="C434" t="str">
            <v>CONSTRUCTORA NACIONAL, S.A. (GUATEMALA)</v>
          </cell>
          <cell r="D434">
            <v>308390</v>
          </cell>
          <cell r="F434" t="str">
            <v>GENTRAC</v>
          </cell>
          <cell r="G434" t="str">
            <v>CUSTOMER - RETAIL</v>
          </cell>
          <cell r="H434" t="str">
            <v>CUSTOMER - RETAIL</v>
          </cell>
          <cell r="I434" t="str">
            <v>REGULAR</v>
          </cell>
          <cell r="J434" t="str">
            <v>REGULAR</v>
          </cell>
          <cell r="K434" t="str">
            <v>USD</v>
          </cell>
          <cell r="L434">
            <v>143676.95000000001</v>
          </cell>
          <cell r="M434">
            <v>143676.95000000001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 t="str">
            <v>1-30</v>
          </cell>
          <cell r="T434" t="str">
            <v>GUATEMALA</v>
          </cell>
        </row>
        <row r="435">
          <cell r="B435" t="str">
            <v>702-30001024</v>
          </cell>
          <cell r="C435" t="str">
            <v>CONSTRUCTORA NACIONAL, S.A. (GUATEMALA)</v>
          </cell>
          <cell r="D435">
            <v>308390</v>
          </cell>
          <cell r="F435" t="str">
            <v>GENTRAC</v>
          </cell>
          <cell r="G435" t="str">
            <v>CUSTOMER - RETAIL</v>
          </cell>
          <cell r="H435" t="str">
            <v>CUSTOMER - RETAIL</v>
          </cell>
          <cell r="I435" t="str">
            <v>REGULAR</v>
          </cell>
          <cell r="J435" t="str">
            <v>REGULAR</v>
          </cell>
          <cell r="K435" t="str">
            <v>USD</v>
          </cell>
          <cell r="L435">
            <v>143676.95000000001</v>
          </cell>
          <cell r="M435">
            <v>143676.95000000001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 t="str">
            <v>1-30</v>
          </cell>
          <cell r="T435" t="str">
            <v>GUATEMALA</v>
          </cell>
        </row>
        <row r="436">
          <cell r="B436" t="str">
            <v>702-30001025</v>
          </cell>
          <cell r="C436" t="str">
            <v>CONSTRUCTORA NACIONAL, S.A. (GUATEMALA)</v>
          </cell>
          <cell r="D436">
            <v>308390</v>
          </cell>
          <cell r="F436" t="str">
            <v>GENTRAC</v>
          </cell>
          <cell r="G436" t="str">
            <v>CUSTOMER - RETAIL</v>
          </cell>
          <cell r="H436" t="str">
            <v>CUSTOMER - RETAIL</v>
          </cell>
          <cell r="I436" t="str">
            <v>REGULAR</v>
          </cell>
          <cell r="J436" t="str">
            <v>REGULAR</v>
          </cell>
          <cell r="K436" t="str">
            <v>USD</v>
          </cell>
          <cell r="L436">
            <v>143676.95000000001</v>
          </cell>
          <cell r="M436">
            <v>143676.95000000001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 t="str">
            <v>1-30</v>
          </cell>
          <cell r="T436" t="str">
            <v>GUATEMALA</v>
          </cell>
        </row>
        <row r="437">
          <cell r="B437" t="str">
            <v>702-30001026</v>
          </cell>
          <cell r="C437" t="str">
            <v>CONSTRUCTORA NACIONAL, S.A. (GUATEMALA)</v>
          </cell>
          <cell r="D437">
            <v>308390</v>
          </cell>
          <cell r="F437" t="str">
            <v>GENTRAC</v>
          </cell>
          <cell r="G437" t="str">
            <v>CUSTOMER - RETAIL</v>
          </cell>
          <cell r="H437" t="str">
            <v>CUSTOMER - RETAIL</v>
          </cell>
          <cell r="I437" t="str">
            <v>REGULAR</v>
          </cell>
          <cell r="J437" t="str">
            <v>REGULAR</v>
          </cell>
          <cell r="K437" t="str">
            <v>USD</v>
          </cell>
          <cell r="L437">
            <v>143676.95000000001</v>
          </cell>
          <cell r="M437">
            <v>143676.95000000001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 t="str">
            <v>1-30</v>
          </cell>
          <cell r="T437" t="str">
            <v>GUATEMALA</v>
          </cell>
        </row>
        <row r="438">
          <cell r="B438" t="str">
            <v>702-30001027</v>
          </cell>
          <cell r="C438" t="str">
            <v>CONSTRUCTORA NACIONAL, S.A. (GUATEMALA)</v>
          </cell>
          <cell r="D438">
            <v>308390</v>
          </cell>
          <cell r="F438" t="str">
            <v>GENTRAC</v>
          </cell>
          <cell r="G438" t="str">
            <v>CUSTOMER - RETAIL</v>
          </cell>
          <cell r="H438" t="str">
            <v>CUSTOMER - RETAIL</v>
          </cell>
          <cell r="I438" t="str">
            <v>REGULAR</v>
          </cell>
          <cell r="J438" t="str">
            <v>REGULAR</v>
          </cell>
          <cell r="K438" t="str">
            <v>USD</v>
          </cell>
          <cell r="L438">
            <v>143676.95000000001</v>
          </cell>
          <cell r="M438">
            <v>143676.95000000001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 t="str">
            <v>1-30</v>
          </cell>
          <cell r="T438" t="str">
            <v>GUATEMALA</v>
          </cell>
        </row>
        <row r="439">
          <cell r="B439" t="str">
            <v>702-30001028</v>
          </cell>
          <cell r="C439" t="str">
            <v>CONSTRUCTORA CADENA, S.A. DE C.V.</v>
          </cell>
          <cell r="D439">
            <v>308796</v>
          </cell>
          <cell r="F439" t="str">
            <v>EMPIRE</v>
          </cell>
          <cell r="G439" t="str">
            <v>CUSTOMER - RETAIL</v>
          </cell>
          <cell r="H439" t="str">
            <v>CUSTOMER - RETAIL</v>
          </cell>
          <cell r="I439" t="str">
            <v>REGULAR</v>
          </cell>
          <cell r="J439" t="str">
            <v>REGULAR</v>
          </cell>
          <cell r="K439" t="str">
            <v>MXN</v>
          </cell>
          <cell r="L439">
            <v>7542339.4000000004</v>
          </cell>
          <cell r="M439">
            <v>363239.06552724732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 t="str">
            <v>1-30</v>
          </cell>
          <cell r="T439" t="str">
            <v>MEXICO</v>
          </cell>
        </row>
        <row r="440">
          <cell r="B440" t="str">
            <v>702-30001029</v>
          </cell>
          <cell r="C440" t="str">
            <v>CONSTRUCTORA NACIONAL, S.A. (GUATEMALA)</v>
          </cell>
          <cell r="D440">
            <v>308390</v>
          </cell>
          <cell r="F440" t="str">
            <v>GENTRAC</v>
          </cell>
          <cell r="G440" t="str">
            <v>CUSTOMER - RETAIL</v>
          </cell>
          <cell r="H440" t="str">
            <v>CUSTOMER - RETAIL</v>
          </cell>
          <cell r="I440" t="str">
            <v>REGULAR</v>
          </cell>
          <cell r="J440" t="str">
            <v>REGULAR</v>
          </cell>
          <cell r="K440" t="str">
            <v>USD</v>
          </cell>
          <cell r="L440">
            <v>143676.95000000001</v>
          </cell>
          <cell r="M440">
            <v>143676.95000000001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 t="str">
            <v>1-30</v>
          </cell>
          <cell r="T440" t="str">
            <v>GUATEMALA</v>
          </cell>
        </row>
        <row r="441">
          <cell r="B441" t="str">
            <v>702-30001030</v>
          </cell>
          <cell r="C441" t="str">
            <v>CONSTRUCTORA NACIONAL, S.A. (GUATEMALA)</v>
          </cell>
          <cell r="D441">
            <v>308390</v>
          </cell>
          <cell r="F441" t="str">
            <v>GENTRAC</v>
          </cell>
          <cell r="G441" t="str">
            <v>CUSTOMER - RETAIL</v>
          </cell>
          <cell r="H441" t="str">
            <v>CUSTOMER - RETAIL</v>
          </cell>
          <cell r="I441" t="str">
            <v>REGULAR</v>
          </cell>
          <cell r="J441" t="str">
            <v>REGULAR</v>
          </cell>
          <cell r="K441" t="str">
            <v>USD</v>
          </cell>
          <cell r="L441">
            <v>143676.95000000001</v>
          </cell>
          <cell r="M441">
            <v>143676.95000000001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 t="str">
            <v>1-30</v>
          </cell>
          <cell r="T441" t="str">
            <v>GUATEMALA</v>
          </cell>
        </row>
        <row r="442">
          <cell r="B442" t="str">
            <v>702-30001032</v>
          </cell>
          <cell r="C442" t="str">
            <v>AGRO VICCES, S.A.</v>
          </cell>
          <cell r="D442">
            <v>334946</v>
          </cell>
          <cell r="F442" t="str">
            <v>MATRA</v>
          </cell>
          <cell r="G442" t="str">
            <v>CUSTOMER - RETAIL</v>
          </cell>
          <cell r="H442" t="str">
            <v>CUSTOMER - RETAIL</v>
          </cell>
          <cell r="I442" t="str">
            <v>REGULAR</v>
          </cell>
          <cell r="J442" t="str">
            <v>REGULAR</v>
          </cell>
          <cell r="K442" t="str">
            <v>USD</v>
          </cell>
          <cell r="L442">
            <v>7979.98</v>
          </cell>
          <cell r="M442">
            <v>7979.98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 t="str">
            <v>1-30</v>
          </cell>
          <cell r="T442" t="str">
            <v>COSTA RICA</v>
          </cell>
        </row>
        <row r="443">
          <cell r="B443" t="str">
            <v>702-30001033</v>
          </cell>
          <cell r="C443" t="str">
            <v>AGRO VICCES, S.A.</v>
          </cell>
          <cell r="D443">
            <v>334946</v>
          </cell>
          <cell r="F443" t="str">
            <v>MATRA</v>
          </cell>
          <cell r="G443" t="str">
            <v>CUSTOMER - RETAIL</v>
          </cell>
          <cell r="H443" t="str">
            <v>CUSTOMER - RETAIL</v>
          </cell>
          <cell r="I443" t="str">
            <v>REGULAR</v>
          </cell>
          <cell r="J443" t="str">
            <v>REGULAR</v>
          </cell>
          <cell r="K443" t="str">
            <v>USD</v>
          </cell>
          <cell r="L443">
            <v>7979.98</v>
          </cell>
          <cell r="M443">
            <v>7979.98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 t="str">
            <v>1-30</v>
          </cell>
          <cell r="T443" t="str">
            <v>COSTA RICA</v>
          </cell>
        </row>
        <row r="444">
          <cell r="B444" t="str">
            <v>702-30001059-1</v>
          </cell>
          <cell r="C444" t="str">
            <v>JULIO ARRIAGA LOPEZ</v>
          </cell>
          <cell r="D444">
            <v>332499</v>
          </cell>
          <cell r="F444" t="str">
            <v>GENTRAC</v>
          </cell>
          <cell r="G444" t="str">
            <v>CUSTOMER - RETAIL</v>
          </cell>
          <cell r="H444" t="str">
            <v>CUSTOMER - RETAIL</v>
          </cell>
          <cell r="I444" t="str">
            <v>REGULAR</v>
          </cell>
          <cell r="J444" t="str">
            <v>REGULAR</v>
          </cell>
          <cell r="K444" t="str">
            <v>USD</v>
          </cell>
          <cell r="L444">
            <v>10550.26</v>
          </cell>
          <cell r="M444">
            <v>10550.26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 t="str">
            <v>1-30</v>
          </cell>
          <cell r="T444" t="str">
            <v>GUATEMALA</v>
          </cell>
        </row>
        <row r="445">
          <cell r="B445" t="str">
            <v>702-30001066</v>
          </cell>
          <cell r="C445" t="str">
            <v>MEXICANA DE ELECTRONICA INDUSTRIAL, S.A. DE C.V.</v>
          </cell>
          <cell r="D445">
            <v>332407</v>
          </cell>
          <cell r="F445" t="str">
            <v>MADISA SUR</v>
          </cell>
          <cell r="G445" t="str">
            <v>CUSTOMER - RETAIL</v>
          </cell>
          <cell r="H445" t="str">
            <v>CUSTOMER - RETAIL</v>
          </cell>
          <cell r="I445" t="str">
            <v>REGULAR</v>
          </cell>
          <cell r="J445" t="str">
            <v>REGULAR</v>
          </cell>
          <cell r="K445" t="str">
            <v>MXN</v>
          </cell>
          <cell r="L445">
            <v>67360.070000000007</v>
          </cell>
          <cell r="M445">
            <v>3244.0609714076199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 t="str">
            <v>1-30</v>
          </cell>
          <cell r="T445" t="str">
            <v>MEXICO</v>
          </cell>
        </row>
        <row r="446">
          <cell r="B446" t="str">
            <v>702-30001072</v>
          </cell>
          <cell r="C446" t="str">
            <v>NICARAGUA MACHINERY COMPANY, S.A.</v>
          </cell>
          <cell r="D446">
            <v>313548</v>
          </cell>
          <cell r="F446" t="str">
            <v>NIMAC</v>
          </cell>
          <cell r="G446" t="str">
            <v>DEALER - WHOLESALE</v>
          </cell>
          <cell r="H446" t="str">
            <v>DEALER - WHOLESALE</v>
          </cell>
          <cell r="I446" t="str">
            <v>REGULAR</v>
          </cell>
          <cell r="J446" t="str">
            <v>REGULAR</v>
          </cell>
          <cell r="K446" t="str">
            <v>USD</v>
          </cell>
          <cell r="L446">
            <v>5623.28</v>
          </cell>
          <cell r="M446">
            <v>5623.28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 t="str">
            <v>1-30</v>
          </cell>
          <cell r="T446" t="str">
            <v>NICARAGUA</v>
          </cell>
        </row>
        <row r="447">
          <cell r="B447" t="str">
            <v>702-30001074</v>
          </cell>
          <cell r="C447" t="str">
            <v>NICARAGUA MACHINERY COMPANY, S.A.</v>
          </cell>
          <cell r="D447">
            <v>313548</v>
          </cell>
          <cell r="F447" t="str">
            <v>NIMAC</v>
          </cell>
          <cell r="G447" t="str">
            <v>DEALER - WHOLESALE</v>
          </cell>
          <cell r="H447" t="str">
            <v>DEALER - WHOLESALE</v>
          </cell>
          <cell r="I447" t="str">
            <v>REGULAR</v>
          </cell>
          <cell r="J447" t="str">
            <v>REGULAR</v>
          </cell>
          <cell r="K447" t="str">
            <v>USD</v>
          </cell>
          <cell r="L447">
            <v>4574.8</v>
          </cell>
          <cell r="M447">
            <v>4574.8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 t="str">
            <v>1-30</v>
          </cell>
          <cell r="T447" t="str">
            <v>NICARAGUA</v>
          </cell>
        </row>
        <row r="448">
          <cell r="B448" t="str">
            <v>702-30001075</v>
          </cell>
          <cell r="C448" t="str">
            <v>NICARAGUA MACHINERY COMPANY, S.A.</v>
          </cell>
          <cell r="D448">
            <v>313548</v>
          </cell>
          <cell r="F448" t="str">
            <v>NIMAC</v>
          </cell>
          <cell r="G448" t="str">
            <v>DEALER - WHOLESALE</v>
          </cell>
          <cell r="H448" t="str">
            <v>DEALER - WHOLESALE</v>
          </cell>
          <cell r="I448" t="str">
            <v>REGULAR</v>
          </cell>
          <cell r="J448" t="str">
            <v>REGULAR</v>
          </cell>
          <cell r="K448" t="str">
            <v>USD</v>
          </cell>
          <cell r="L448">
            <v>25193.16</v>
          </cell>
          <cell r="M448">
            <v>25193.16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 t="str">
            <v>1-30</v>
          </cell>
          <cell r="T448" t="str">
            <v>NICARAGUA</v>
          </cell>
        </row>
        <row r="449">
          <cell r="B449" t="str">
            <v>702-30001077</v>
          </cell>
          <cell r="C449" t="str">
            <v>NICARAGUA MACHINERY COMPANY, S.A.</v>
          </cell>
          <cell r="D449">
            <v>313548</v>
          </cell>
          <cell r="F449" t="str">
            <v>NIMAC</v>
          </cell>
          <cell r="G449" t="str">
            <v>DEALER - WHOLESALE</v>
          </cell>
          <cell r="H449" t="str">
            <v>DEALER - WHOLESALE</v>
          </cell>
          <cell r="I449" t="str">
            <v>REGULAR</v>
          </cell>
          <cell r="J449" t="str">
            <v>REGULAR</v>
          </cell>
          <cell r="K449" t="str">
            <v>USD</v>
          </cell>
          <cell r="L449">
            <v>97028.29</v>
          </cell>
          <cell r="M449">
            <v>97028.29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 t="str">
            <v>1-30</v>
          </cell>
          <cell r="T449" t="str">
            <v>NICARAGUA</v>
          </cell>
        </row>
        <row r="450">
          <cell r="B450" t="str">
            <v>702-30001083</v>
          </cell>
          <cell r="C450" t="str">
            <v>NICARAGUA MACHINERY COMPANY, S.A.</v>
          </cell>
          <cell r="D450">
            <v>313548</v>
          </cell>
          <cell r="F450" t="str">
            <v>NIMAC</v>
          </cell>
          <cell r="G450" t="str">
            <v>DEALER - WHOLESALE</v>
          </cell>
          <cell r="H450" t="str">
            <v>DEALER - WHOLESALE</v>
          </cell>
          <cell r="I450" t="str">
            <v>REGULAR</v>
          </cell>
          <cell r="J450" t="str">
            <v>REGULAR</v>
          </cell>
          <cell r="K450" t="str">
            <v>USD</v>
          </cell>
          <cell r="L450">
            <v>31068.69</v>
          </cell>
          <cell r="M450">
            <v>31068.69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 t="str">
            <v>1-30</v>
          </cell>
          <cell r="T450" t="str">
            <v>NICARAGUA</v>
          </cell>
        </row>
        <row r="451">
          <cell r="B451" t="str">
            <v>702-30001084</v>
          </cell>
          <cell r="C451" t="str">
            <v>NICARAGUA MACHINERY COMPANY, S.A.</v>
          </cell>
          <cell r="D451">
            <v>313548</v>
          </cell>
          <cell r="F451" t="str">
            <v>NIMAC</v>
          </cell>
          <cell r="G451" t="str">
            <v>DEALER - WHOLESALE</v>
          </cell>
          <cell r="H451" t="str">
            <v>DEALER - WHOLESALE</v>
          </cell>
          <cell r="I451" t="str">
            <v>REGULAR</v>
          </cell>
          <cell r="J451" t="str">
            <v>REGULAR</v>
          </cell>
          <cell r="K451" t="str">
            <v>USD</v>
          </cell>
          <cell r="L451">
            <v>26563.8</v>
          </cell>
          <cell r="M451">
            <v>26563.8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 t="str">
            <v>1-30</v>
          </cell>
          <cell r="T451" t="str">
            <v>NICARAGUA</v>
          </cell>
        </row>
        <row r="452">
          <cell r="B452" t="str">
            <v>702-30001087</v>
          </cell>
          <cell r="C452" t="str">
            <v>NICARAGUA MACHINERY COMPANY, S.A.</v>
          </cell>
          <cell r="D452">
            <v>313548</v>
          </cell>
          <cell r="F452" t="str">
            <v>NIMAC</v>
          </cell>
          <cell r="G452" t="str">
            <v>DEALER - WHOLESALE</v>
          </cell>
          <cell r="H452" t="str">
            <v>DEALER - WHOLESALE</v>
          </cell>
          <cell r="I452" t="str">
            <v>REGULAR</v>
          </cell>
          <cell r="J452" t="str">
            <v>REGULAR</v>
          </cell>
          <cell r="K452" t="str">
            <v>USD</v>
          </cell>
          <cell r="L452">
            <v>50786.7</v>
          </cell>
          <cell r="M452">
            <v>50786.7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 t="str">
            <v>1-30</v>
          </cell>
          <cell r="T452" t="str">
            <v>NICARAGUA</v>
          </cell>
        </row>
        <row r="453">
          <cell r="B453" t="str">
            <v>702-30001088</v>
          </cell>
          <cell r="C453" t="str">
            <v>NICARAGUA MACHINERY COMPANY, S.A.</v>
          </cell>
          <cell r="D453">
            <v>313548</v>
          </cell>
          <cell r="F453" t="str">
            <v>NIMAC</v>
          </cell>
          <cell r="G453" t="str">
            <v>DEALER - WHOLESALE</v>
          </cell>
          <cell r="H453" t="str">
            <v>DEALER - WHOLESALE</v>
          </cell>
          <cell r="I453" t="str">
            <v>REGULAR</v>
          </cell>
          <cell r="J453" t="str">
            <v>REGULAR</v>
          </cell>
          <cell r="K453" t="str">
            <v>USD</v>
          </cell>
          <cell r="L453">
            <v>50786.7</v>
          </cell>
          <cell r="M453">
            <v>50786.7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 t="str">
            <v>1-30</v>
          </cell>
          <cell r="T453" t="str">
            <v>NICARAGUA</v>
          </cell>
        </row>
        <row r="454">
          <cell r="B454" t="str">
            <v>702-30001093</v>
          </cell>
          <cell r="C454" t="str">
            <v>NICARAGUA MACHINERY COMPANY, S.A.</v>
          </cell>
          <cell r="D454">
            <v>313548</v>
          </cell>
          <cell r="F454" t="str">
            <v>NIMAC</v>
          </cell>
          <cell r="G454" t="str">
            <v>DEALER - RETAIL</v>
          </cell>
          <cell r="H454" t="str">
            <v>DEALER - RETAIL</v>
          </cell>
          <cell r="I454" t="str">
            <v>REGULAR</v>
          </cell>
          <cell r="J454" t="str">
            <v>REGULAR</v>
          </cell>
          <cell r="K454" t="str">
            <v>USD</v>
          </cell>
          <cell r="L454">
            <v>4626.46</v>
          </cell>
          <cell r="M454">
            <v>4626.46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 t="str">
            <v>1-30</v>
          </cell>
          <cell r="T454" t="str">
            <v>NICARAGUA</v>
          </cell>
        </row>
        <row r="455">
          <cell r="B455" t="str">
            <v>702-30001103</v>
          </cell>
          <cell r="C455" t="str">
            <v>NICARAGUA MACHINERY COMPANY, S.A.</v>
          </cell>
          <cell r="D455">
            <v>313548</v>
          </cell>
          <cell r="F455" t="str">
            <v>NIMAC</v>
          </cell>
          <cell r="G455" t="str">
            <v>DEALER - RETAIL</v>
          </cell>
          <cell r="H455" t="str">
            <v>DEALER - RETAIL</v>
          </cell>
          <cell r="I455" t="str">
            <v>REGULAR</v>
          </cell>
          <cell r="J455" t="str">
            <v>REGULAR</v>
          </cell>
          <cell r="K455" t="str">
            <v>USD</v>
          </cell>
          <cell r="L455">
            <v>12892.49</v>
          </cell>
          <cell r="M455">
            <v>12892.49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 t="str">
            <v>1-30</v>
          </cell>
          <cell r="T455" t="str">
            <v>NICARAGUA</v>
          </cell>
        </row>
        <row r="456">
          <cell r="B456" t="str">
            <v>702-30001104</v>
          </cell>
          <cell r="C456" t="str">
            <v>NICARAGUA MACHINERY COMPANY, S.A.</v>
          </cell>
          <cell r="D456">
            <v>313548</v>
          </cell>
          <cell r="F456" t="str">
            <v>NIMAC</v>
          </cell>
          <cell r="G456" t="str">
            <v>DEALER - RETAIL</v>
          </cell>
          <cell r="H456" t="str">
            <v>DEALER - RETAIL</v>
          </cell>
          <cell r="I456" t="str">
            <v>REGULAR</v>
          </cell>
          <cell r="J456" t="str">
            <v>REGULAR</v>
          </cell>
          <cell r="K456" t="str">
            <v>USD</v>
          </cell>
          <cell r="L456">
            <v>10617.43</v>
          </cell>
          <cell r="M456">
            <v>10617.43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 t="str">
            <v>1-30</v>
          </cell>
          <cell r="T456" t="str">
            <v>NICARAGUA</v>
          </cell>
        </row>
        <row r="457">
          <cell r="B457" t="str">
            <v>702-30001105</v>
          </cell>
          <cell r="C457" t="str">
            <v>NICARAGUA MACHINERY COMPANY, S.A.</v>
          </cell>
          <cell r="D457">
            <v>313548</v>
          </cell>
          <cell r="F457" t="str">
            <v>NIMAC</v>
          </cell>
          <cell r="G457" t="str">
            <v>DEALER - RETAIL</v>
          </cell>
          <cell r="H457" t="str">
            <v>DEALER - RETAIL</v>
          </cell>
          <cell r="I457" t="str">
            <v>REGULAR</v>
          </cell>
          <cell r="J457" t="str">
            <v>REGULAR</v>
          </cell>
          <cell r="K457" t="str">
            <v>USD</v>
          </cell>
          <cell r="L457">
            <v>6473.8</v>
          </cell>
          <cell r="M457">
            <v>6473.8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 t="str">
            <v>1-30</v>
          </cell>
          <cell r="T457" t="str">
            <v>NICARAGUA</v>
          </cell>
        </row>
        <row r="458">
          <cell r="B458" t="str">
            <v>702-30001106</v>
          </cell>
          <cell r="C458" t="str">
            <v>NICARAGUA MACHINERY COMPANY, S.A.</v>
          </cell>
          <cell r="D458">
            <v>313548</v>
          </cell>
          <cell r="F458" t="str">
            <v>NIMAC</v>
          </cell>
          <cell r="G458" t="str">
            <v>DEALER - RETAIL</v>
          </cell>
          <cell r="H458" t="str">
            <v>DEALER - RETAIL</v>
          </cell>
          <cell r="I458" t="str">
            <v>REGULAR</v>
          </cell>
          <cell r="J458" t="str">
            <v>REGULAR</v>
          </cell>
          <cell r="K458" t="str">
            <v>USD</v>
          </cell>
          <cell r="L458">
            <v>6473.8</v>
          </cell>
          <cell r="M458">
            <v>6473.8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 t="str">
            <v>1-30</v>
          </cell>
          <cell r="T458" t="str">
            <v>NICARAGUA</v>
          </cell>
        </row>
        <row r="459">
          <cell r="B459" t="str">
            <v>702-30001108</v>
          </cell>
          <cell r="C459" t="str">
            <v>NICARAGUA MACHINERY COMPANY, S.A.</v>
          </cell>
          <cell r="D459">
            <v>313548</v>
          </cell>
          <cell r="F459" t="str">
            <v>NIMAC</v>
          </cell>
          <cell r="G459" t="str">
            <v>DEALER - RETAIL</v>
          </cell>
          <cell r="H459" t="str">
            <v>DEALER - RETAIL</v>
          </cell>
          <cell r="I459" t="str">
            <v>REGULAR</v>
          </cell>
          <cell r="J459" t="str">
            <v>REGULAR</v>
          </cell>
          <cell r="K459" t="str">
            <v>USD</v>
          </cell>
          <cell r="L459">
            <v>2008.92</v>
          </cell>
          <cell r="M459">
            <v>2008.92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 t="str">
            <v>1-30</v>
          </cell>
          <cell r="T459" t="str">
            <v>NICARAGUA</v>
          </cell>
        </row>
        <row r="460">
          <cell r="B460" t="str">
            <v>702-30001113</v>
          </cell>
          <cell r="C460" t="str">
            <v>NICARAGUA MACHINERY COMPANY, S.A.</v>
          </cell>
          <cell r="D460">
            <v>313548</v>
          </cell>
          <cell r="F460" t="str">
            <v>NIMAC</v>
          </cell>
          <cell r="G460" t="str">
            <v>DEALER - RETAIL</v>
          </cell>
          <cell r="H460" t="str">
            <v>DEALER - RETAIL</v>
          </cell>
          <cell r="I460" t="str">
            <v>REGULAR</v>
          </cell>
          <cell r="J460" t="str">
            <v>REGULAR</v>
          </cell>
          <cell r="K460" t="str">
            <v>USD</v>
          </cell>
          <cell r="L460">
            <v>2008.92</v>
          </cell>
          <cell r="M460">
            <v>2008.92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 t="str">
            <v>1-30</v>
          </cell>
          <cell r="T460" t="str">
            <v>NICARAGUA</v>
          </cell>
        </row>
        <row r="461">
          <cell r="B461" t="str">
            <v>702-30001114</v>
          </cell>
          <cell r="C461" t="str">
            <v>NICARAGUA MACHINERY COMPANY, S.A.</v>
          </cell>
          <cell r="D461">
            <v>313548</v>
          </cell>
          <cell r="F461" t="str">
            <v>NIMAC</v>
          </cell>
          <cell r="G461" t="str">
            <v>DEALER - RETAIL</v>
          </cell>
          <cell r="H461" t="str">
            <v>DEALER - RETAIL</v>
          </cell>
          <cell r="I461" t="str">
            <v>REGULAR</v>
          </cell>
          <cell r="J461" t="str">
            <v>REGULAR</v>
          </cell>
          <cell r="K461" t="str">
            <v>USD</v>
          </cell>
          <cell r="L461">
            <v>2008.92</v>
          </cell>
          <cell r="M461">
            <v>2008.92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 t="str">
            <v>1-30</v>
          </cell>
          <cell r="T461" t="str">
            <v>NICARAGUA</v>
          </cell>
        </row>
        <row r="462">
          <cell r="B462" t="str">
            <v>702-30001120</v>
          </cell>
          <cell r="C462" t="str">
            <v>DRAGADOS Y ASFALTOS DE GUATEMALA, S.A.</v>
          </cell>
          <cell r="D462">
            <v>312141</v>
          </cell>
          <cell r="F462" t="str">
            <v>GENTRAC</v>
          </cell>
          <cell r="G462" t="str">
            <v>CUSTOMER - RETAIL</v>
          </cell>
          <cell r="H462" t="str">
            <v>CUSTOMER - RETAIL</v>
          </cell>
          <cell r="I462" t="str">
            <v>REGULAR</v>
          </cell>
          <cell r="J462" t="str">
            <v>REGULAR</v>
          </cell>
          <cell r="K462" t="str">
            <v>USD</v>
          </cell>
          <cell r="L462">
            <v>55509.49</v>
          </cell>
          <cell r="M462">
            <v>55509.49</v>
          </cell>
          <cell r="N462">
            <v>0</v>
          </cell>
          <cell r="O462">
            <v>0</v>
          </cell>
          <cell r="P462">
            <v>55509.49</v>
          </cell>
          <cell r="Q462">
            <v>0</v>
          </cell>
          <cell r="R462">
            <v>55509.49</v>
          </cell>
          <cell r="S462" t="str">
            <v>91-120</v>
          </cell>
          <cell r="T462" t="str">
            <v>GUATEMALA</v>
          </cell>
        </row>
        <row r="463">
          <cell r="B463" t="str">
            <v>702-30001121</v>
          </cell>
          <cell r="C463" t="str">
            <v>DRAGADOS Y ASFALTOS DE GUATEMALA, S.A.</v>
          </cell>
          <cell r="D463">
            <v>312141</v>
          </cell>
          <cell r="F463" t="str">
            <v>GENTRAC</v>
          </cell>
          <cell r="G463" t="str">
            <v>CUSTOMER - RETAIL</v>
          </cell>
          <cell r="H463" t="str">
            <v>CUSTOMER - RETAIL</v>
          </cell>
          <cell r="I463" t="str">
            <v>REGULAR</v>
          </cell>
          <cell r="J463" t="str">
            <v>REGULAR</v>
          </cell>
          <cell r="K463" t="str">
            <v>USD</v>
          </cell>
          <cell r="L463">
            <v>54048.71</v>
          </cell>
          <cell r="M463">
            <v>54048.71</v>
          </cell>
          <cell r="N463">
            <v>0</v>
          </cell>
          <cell r="O463">
            <v>0</v>
          </cell>
          <cell r="P463">
            <v>54048.71</v>
          </cell>
          <cell r="Q463">
            <v>0</v>
          </cell>
          <cell r="R463">
            <v>54048.71</v>
          </cell>
          <cell r="S463" t="str">
            <v>91-120</v>
          </cell>
          <cell r="T463" t="str">
            <v>GUATEMALA</v>
          </cell>
        </row>
        <row r="464">
          <cell r="B464" t="str">
            <v>702-30001122</v>
          </cell>
          <cell r="C464" t="str">
            <v>CIMENTACIONES ESTRUCTURAS Y LINEAS, S.A. DE C.V.</v>
          </cell>
          <cell r="D464">
            <v>316081</v>
          </cell>
          <cell r="F464" t="str">
            <v>MADISA SUR</v>
          </cell>
          <cell r="G464" t="str">
            <v>CUSTOMER - RETAIL</v>
          </cell>
          <cell r="H464" t="str">
            <v>CUSTOMER - RETAIL</v>
          </cell>
          <cell r="I464" t="str">
            <v>REGULAR</v>
          </cell>
          <cell r="J464" t="str">
            <v>LEGAL</v>
          </cell>
          <cell r="K464" t="str">
            <v>MXN</v>
          </cell>
          <cell r="L464">
            <v>505223.32</v>
          </cell>
          <cell r="M464">
            <v>24331.555092757219</v>
          </cell>
          <cell r="N464">
            <v>0</v>
          </cell>
          <cell r="O464">
            <v>0</v>
          </cell>
          <cell r="P464">
            <v>0</v>
          </cell>
          <cell r="Q464">
            <v>505223.32</v>
          </cell>
          <cell r="R464">
            <v>505223.32</v>
          </cell>
          <cell r="S464" t="str">
            <v>120+</v>
          </cell>
          <cell r="T464" t="str">
            <v>MEXICO</v>
          </cell>
        </row>
        <row r="465">
          <cell r="B465" t="str">
            <v>702-30001123</v>
          </cell>
          <cell r="C465" t="str">
            <v>MAQUINARIA Y TRACTORES, LTDA</v>
          </cell>
          <cell r="D465">
            <v>314798</v>
          </cell>
          <cell r="F465" t="str">
            <v>MATRA</v>
          </cell>
          <cell r="G465" t="str">
            <v>DEALER - WHOLESALE</v>
          </cell>
          <cell r="H465" t="str">
            <v>DEALER - WHOLESALE</v>
          </cell>
          <cell r="I465" t="str">
            <v>REGULAR</v>
          </cell>
          <cell r="J465" t="str">
            <v>REGULAR</v>
          </cell>
          <cell r="K465" t="str">
            <v>USD</v>
          </cell>
          <cell r="L465">
            <v>68018.289999999994</v>
          </cell>
          <cell r="M465">
            <v>68018.289999999994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 t="str">
            <v>1-30</v>
          </cell>
          <cell r="T465" t="str">
            <v>COSTA RICA</v>
          </cell>
        </row>
        <row r="466">
          <cell r="B466" t="str">
            <v>702-30001124</v>
          </cell>
          <cell r="C466" t="str">
            <v>DRAGADOS Y ASFALTOS DE GUATEMALA, S.A.</v>
          </cell>
          <cell r="D466">
            <v>312141</v>
          </cell>
          <cell r="F466" t="str">
            <v>GENTRAC</v>
          </cell>
          <cell r="G466" t="str">
            <v>CUSTOMER - RETAIL</v>
          </cell>
          <cell r="H466" t="str">
            <v>CUSTOMER - RETAIL</v>
          </cell>
          <cell r="I466" t="str">
            <v>REGULAR</v>
          </cell>
          <cell r="J466" t="str">
            <v>REGULAR</v>
          </cell>
          <cell r="K466" t="str">
            <v>USD</v>
          </cell>
          <cell r="L466">
            <v>54048.71</v>
          </cell>
          <cell r="M466">
            <v>54048.71</v>
          </cell>
          <cell r="N466">
            <v>0</v>
          </cell>
          <cell r="O466">
            <v>0</v>
          </cell>
          <cell r="P466">
            <v>54048.71</v>
          </cell>
          <cell r="Q466">
            <v>0</v>
          </cell>
          <cell r="R466">
            <v>54048.71</v>
          </cell>
          <cell r="S466" t="str">
            <v>91-120</v>
          </cell>
          <cell r="T466" t="str">
            <v>GUATEMALA</v>
          </cell>
        </row>
        <row r="467">
          <cell r="B467" t="str">
            <v>702-30001125</v>
          </cell>
          <cell r="C467" t="str">
            <v>CORPOMAY, S.A.</v>
          </cell>
          <cell r="D467">
            <v>312896</v>
          </cell>
          <cell r="F467" t="str">
            <v>GENTRAC</v>
          </cell>
          <cell r="G467" t="str">
            <v>CUSTOMER - RETAIL</v>
          </cell>
          <cell r="H467" t="str">
            <v>CUSTOMER - RETAIL</v>
          </cell>
          <cell r="I467" t="str">
            <v>REGULAR</v>
          </cell>
          <cell r="J467" t="str">
            <v>REGULAR</v>
          </cell>
          <cell r="K467" t="str">
            <v>USD</v>
          </cell>
          <cell r="L467">
            <v>24481.23</v>
          </cell>
          <cell r="M467">
            <v>24481.23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 t="str">
            <v>1-30</v>
          </cell>
          <cell r="T467" t="str">
            <v>GUATEMALA</v>
          </cell>
        </row>
        <row r="468">
          <cell r="B468" t="str">
            <v>702-30001127</v>
          </cell>
          <cell r="C468" t="str">
            <v>DRAGADOS Y ASFALTOS DE GUATEMALA, S.A.</v>
          </cell>
          <cell r="D468">
            <v>312141</v>
          </cell>
          <cell r="F468" t="str">
            <v>GENTRAC</v>
          </cell>
          <cell r="G468" t="str">
            <v>CUSTOMER - RETAIL</v>
          </cell>
          <cell r="H468" t="str">
            <v>CUSTOMER - RETAIL</v>
          </cell>
          <cell r="I468" t="str">
            <v>REGULAR</v>
          </cell>
          <cell r="J468" t="str">
            <v>REGULAR</v>
          </cell>
          <cell r="K468" t="str">
            <v>USD</v>
          </cell>
          <cell r="L468">
            <v>54048.71</v>
          </cell>
          <cell r="M468">
            <v>54048.71</v>
          </cell>
          <cell r="N468">
            <v>0</v>
          </cell>
          <cell r="O468">
            <v>0</v>
          </cell>
          <cell r="P468">
            <v>54048.71</v>
          </cell>
          <cell r="Q468">
            <v>0</v>
          </cell>
          <cell r="R468">
            <v>54048.71</v>
          </cell>
          <cell r="S468" t="str">
            <v>91-120</v>
          </cell>
          <cell r="T468" t="str">
            <v>GUATEMALA</v>
          </cell>
        </row>
        <row r="469">
          <cell r="B469" t="str">
            <v>702-30001128</v>
          </cell>
          <cell r="C469" t="str">
            <v>CORPOMAY, S.A.</v>
          </cell>
          <cell r="D469">
            <v>312896</v>
          </cell>
          <cell r="F469" t="str">
            <v>GENTRAC</v>
          </cell>
          <cell r="G469" t="str">
            <v>CUSTOMER - RETAIL</v>
          </cell>
          <cell r="H469" t="str">
            <v>CUSTOMER - RETAIL</v>
          </cell>
          <cell r="I469" t="str">
            <v>REGULAR</v>
          </cell>
          <cell r="J469" t="str">
            <v>REGULAR</v>
          </cell>
          <cell r="K469" t="str">
            <v>USD</v>
          </cell>
          <cell r="L469">
            <v>24483.4</v>
          </cell>
          <cell r="M469">
            <v>24483.4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 t="str">
            <v>1-30</v>
          </cell>
          <cell r="T469" t="str">
            <v>GUATEMALA</v>
          </cell>
        </row>
        <row r="470">
          <cell r="B470" t="str">
            <v>702-30001131</v>
          </cell>
          <cell r="C470" t="str">
            <v>CIMENTACIONES ESTRUCTURAS Y LINEAS, S.A. DE C.V.</v>
          </cell>
          <cell r="D470">
            <v>316081</v>
          </cell>
          <cell r="F470" t="str">
            <v>MADISA SUR</v>
          </cell>
          <cell r="G470" t="str">
            <v>CUSTOMER - RETAIL</v>
          </cell>
          <cell r="H470" t="str">
            <v>CUSTOMER - RETAIL</v>
          </cell>
          <cell r="I470" t="str">
            <v>REGULAR</v>
          </cell>
          <cell r="J470" t="str">
            <v>LEGAL</v>
          </cell>
          <cell r="K470" t="str">
            <v>MXN</v>
          </cell>
          <cell r="L470">
            <v>505223.31</v>
          </cell>
          <cell r="M470">
            <v>24331.554611157218</v>
          </cell>
          <cell r="N470">
            <v>0</v>
          </cell>
          <cell r="O470">
            <v>0</v>
          </cell>
          <cell r="P470">
            <v>0</v>
          </cell>
          <cell r="Q470">
            <v>505223.31</v>
          </cell>
          <cell r="R470">
            <v>505223.31</v>
          </cell>
          <cell r="S470" t="str">
            <v>120+</v>
          </cell>
          <cell r="T470" t="str">
            <v>MEXICO</v>
          </cell>
        </row>
        <row r="471">
          <cell r="B471" t="str">
            <v>702-30001132</v>
          </cell>
          <cell r="C471" t="str">
            <v>PAKNAL, S.P.R. DE R.L. DE C.V.</v>
          </cell>
          <cell r="D471">
            <v>308681</v>
          </cell>
          <cell r="F471" t="str">
            <v>MADISA SUR</v>
          </cell>
          <cell r="G471" t="str">
            <v>CUSTOMER - RETAIL</v>
          </cell>
          <cell r="H471" t="str">
            <v>CUSTOMER - RETAIL</v>
          </cell>
          <cell r="I471" t="str">
            <v>REGULAR</v>
          </cell>
          <cell r="J471" t="str">
            <v>REGULAR</v>
          </cell>
          <cell r="K471" t="str">
            <v>MXN</v>
          </cell>
          <cell r="L471">
            <v>591738.99</v>
          </cell>
          <cell r="M471">
            <v>28498.149760223881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 t="str">
            <v>1-30</v>
          </cell>
          <cell r="T471" t="str">
            <v>MEXICO</v>
          </cell>
        </row>
        <row r="472">
          <cell r="B472" t="str">
            <v>702-30001133</v>
          </cell>
          <cell r="C472" t="str">
            <v>CONSTRUCTORA INGENIERIA TRANSPORTE Y EXCAVADORAS, S.A.</v>
          </cell>
          <cell r="D472">
            <v>308247</v>
          </cell>
          <cell r="F472" t="str">
            <v>GENTRAC</v>
          </cell>
          <cell r="G472" t="str">
            <v>CUSTOMER - RETAIL</v>
          </cell>
          <cell r="H472" t="str">
            <v>CUSTOMER - RETAIL</v>
          </cell>
          <cell r="I472" t="str">
            <v>REGULAR</v>
          </cell>
          <cell r="J472" t="str">
            <v>LEGAL</v>
          </cell>
          <cell r="K472" t="str">
            <v>USD</v>
          </cell>
          <cell r="L472">
            <v>258714.49</v>
          </cell>
          <cell r="M472">
            <v>258714.49</v>
          </cell>
          <cell r="N472">
            <v>0</v>
          </cell>
          <cell r="O472">
            <v>0</v>
          </cell>
          <cell r="P472">
            <v>0</v>
          </cell>
          <cell r="Q472">
            <v>258714.49</v>
          </cell>
          <cell r="R472">
            <v>258714.49</v>
          </cell>
          <cell r="S472" t="str">
            <v>120+</v>
          </cell>
          <cell r="T472" t="str">
            <v>GUATEMALA</v>
          </cell>
        </row>
        <row r="473">
          <cell r="B473" t="str">
            <v>702-30001134</v>
          </cell>
          <cell r="C473" t="str">
            <v>CONSTRUCTORA INGENIERIA TRANSPORTE Y EXCAVADORAS, S.A.</v>
          </cell>
          <cell r="D473">
            <v>308247</v>
          </cell>
          <cell r="F473" t="str">
            <v>GENTRAC</v>
          </cell>
          <cell r="G473" t="str">
            <v>CUSTOMER - RETAIL</v>
          </cell>
          <cell r="H473" t="str">
            <v>CUSTOMER - RETAIL</v>
          </cell>
          <cell r="I473" t="str">
            <v>REGULAR</v>
          </cell>
          <cell r="J473" t="str">
            <v>LEGAL</v>
          </cell>
          <cell r="K473" t="str">
            <v>USD</v>
          </cell>
          <cell r="L473">
            <v>258714.49</v>
          </cell>
          <cell r="M473">
            <v>258714.49</v>
          </cell>
          <cell r="N473">
            <v>0</v>
          </cell>
          <cell r="O473">
            <v>0</v>
          </cell>
          <cell r="P473">
            <v>0</v>
          </cell>
          <cell r="Q473">
            <v>258714.49</v>
          </cell>
          <cell r="R473">
            <v>258714.49</v>
          </cell>
          <cell r="S473" t="str">
            <v>120+</v>
          </cell>
          <cell r="T473" t="str">
            <v>GUATEMALA</v>
          </cell>
        </row>
        <row r="474">
          <cell r="B474" t="str">
            <v>702-30001135</v>
          </cell>
          <cell r="C474" t="str">
            <v>CIMENTACIONES ESTRUCTURAS Y LINEAS, S.A. DE C.V.</v>
          </cell>
          <cell r="D474">
            <v>316081</v>
          </cell>
          <cell r="F474" t="str">
            <v>MADISA SUR</v>
          </cell>
          <cell r="G474" t="str">
            <v>CUSTOMER - RETAIL</v>
          </cell>
          <cell r="H474" t="str">
            <v>CUSTOMER - RETAIL</v>
          </cell>
          <cell r="I474" t="str">
            <v>REGULAR</v>
          </cell>
          <cell r="J474" t="str">
            <v>LEGAL</v>
          </cell>
          <cell r="K474" t="str">
            <v>MXN</v>
          </cell>
          <cell r="L474">
            <v>783380</v>
          </cell>
          <cell r="M474">
            <v>37727.580802414566</v>
          </cell>
          <cell r="N474">
            <v>0</v>
          </cell>
          <cell r="O474">
            <v>0</v>
          </cell>
          <cell r="P474">
            <v>0</v>
          </cell>
          <cell r="Q474">
            <v>783380</v>
          </cell>
          <cell r="R474">
            <v>783380</v>
          </cell>
          <cell r="S474" t="str">
            <v>120+</v>
          </cell>
          <cell r="T474" t="str">
            <v>MEXICO</v>
          </cell>
        </row>
        <row r="475">
          <cell r="B475" t="str">
            <v>702-30001139</v>
          </cell>
          <cell r="C475" t="str">
            <v>TOBAR, S.A. DE C.V.</v>
          </cell>
          <cell r="D475">
            <v>312351</v>
          </cell>
          <cell r="F475" t="str">
            <v>COGESA</v>
          </cell>
          <cell r="G475" t="str">
            <v>CUSTOMER - RETAIL</v>
          </cell>
          <cell r="H475" t="str">
            <v>CUSTOMER - RETAIL</v>
          </cell>
          <cell r="I475" t="str">
            <v>REGULAR</v>
          </cell>
          <cell r="J475" t="str">
            <v>REGULAR</v>
          </cell>
          <cell r="K475" t="str">
            <v>USD</v>
          </cell>
          <cell r="L475">
            <v>55674.63</v>
          </cell>
          <cell r="M475">
            <v>55674.63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 t="str">
            <v>1-30</v>
          </cell>
          <cell r="T475" t="str">
            <v>EL SALVADOR</v>
          </cell>
        </row>
        <row r="476">
          <cell r="B476" t="str">
            <v>702-30001145</v>
          </cell>
          <cell r="C476" t="str">
            <v>CONSTRUCTORA WILLIAM Y MOLINA, S.A. DE C.V.</v>
          </cell>
          <cell r="D476">
            <v>316496</v>
          </cell>
          <cell r="F476" t="str">
            <v>CEMCOL</v>
          </cell>
          <cell r="G476" t="str">
            <v>CUSTOMER - RETAIL</v>
          </cell>
          <cell r="H476" t="str">
            <v>CUSTOMER - RETAIL</v>
          </cell>
          <cell r="I476" t="str">
            <v>REGULAR</v>
          </cell>
          <cell r="J476" t="str">
            <v>REGULAR</v>
          </cell>
          <cell r="K476" t="str">
            <v>USD</v>
          </cell>
          <cell r="L476">
            <v>182114.96</v>
          </cell>
          <cell r="M476">
            <v>182114.96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 t="str">
            <v>1-30</v>
          </cell>
          <cell r="T476" t="str">
            <v>HONDURAS</v>
          </cell>
        </row>
        <row r="477">
          <cell r="B477" t="str">
            <v>702-30001146</v>
          </cell>
          <cell r="C477" t="str">
            <v>CONSTRUCTORA INGENIERIA TRANSPORTE Y EXCAVADORAS, S.A.</v>
          </cell>
          <cell r="D477">
            <v>308247</v>
          </cell>
          <cell r="F477" t="str">
            <v>GENTRAC</v>
          </cell>
          <cell r="G477" t="str">
            <v>CUSTOMER - RETAIL</v>
          </cell>
          <cell r="H477" t="str">
            <v>CUSTOMER - RETAIL</v>
          </cell>
          <cell r="I477" t="str">
            <v>REGULAR</v>
          </cell>
          <cell r="J477" t="str">
            <v>LEGAL</v>
          </cell>
          <cell r="K477" t="str">
            <v>USD</v>
          </cell>
          <cell r="L477">
            <v>163961.74</v>
          </cell>
          <cell r="M477">
            <v>163961.74</v>
          </cell>
          <cell r="N477">
            <v>0</v>
          </cell>
          <cell r="O477">
            <v>0</v>
          </cell>
          <cell r="P477">
            <v>0</v>
          </cell>
          <cell r="Q477">
            <v>163961.74</v>
          </cell>
          <cell r="R477">
            <v>163961.74</v>
          </cell>
          <cell r="S477" t="str">
            <v>120+</v>
          </cell>
          <cell r="T477" t="str">
            <v>GUATEMALA</v>
          </cell>
        </row>
        <row r="478">
          <cell r="B478" t="str">
            <v>702-30001149</v>
          </cell>
          <cell r="C478" t="str">
            <v>CONSORCIO REMIX, S.A.</v>
          </cell>
          <cell r="D478">
            <v>309785</v>
          </cell>
          <cell r="F478" t="str">
            <v>IMCA</v>
          </cell>
          <cell r="G478" t="str">
            <v>CUSTOMER - RETAIL</v>
          </cell>
          <cell r="H478" t="str">
            <v>CUSTOMER - RETAIL</v>
          </cell>
          <cell r="I478" t="str">
            <v>REGULAR</v>
          </cell>
          <cell r="J478" t="str">
            <v>REGULAR</v>
          </cell>
          <cell r="K478" t="str">
            <v>USD</v>
          </cell>
          <cell r="L478">
            <v>105486.77</v>
          </cell>
          <cell r="M478">
            <v>105486.77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 t="str">
            <v>1-30</v>
          </cell>
          <cell r="T478" t="str">
            <v>REPUBLICA DOMINICANA</v>
          </cell>
        </row>
        <row r="479">
          <cell r="B479" t="str">
            <v>702-30001150</v>
          </cell>
          <cell r="C479" t="str">
            <v>Eduardo Enrique Rodriguez Ramos</v>
          </cell>
          <cell r="D479">
            <v>332355</v>
          </cell>
          <cell r="F479" t="str">
            <v>MATCO</v>
          </cell>
          <cell r="G479" t="str">
            <v>CUSTOMER - RETAIL</v>
          </cell>
          <cell r="H479" t="str">
            <v>CUSTOMER - RETAIL</v>
          </cell>
          <cell r="I479" t="str">
            <v>REGULAR</v>
          </cell>
          <cell r="J479" t="str">
            <v>REGULAR</v>
          </cell>
          <cell r="K479" t="str">
            <v>MXN</v>
          </cell>
          <cell r="L479">
            <v>544106.59</v>
          </cell>
          <cell r="M479">
            <v>26204.173376077066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 t="str">
            <v>1-30</v>
          </cell>
          <cell r="T479" t="str">
            <v>MEXICO</v>
          </cell>
        </row>
        <row r="480">
          <cell r="B480" t="str">
            <v>702-30001154</v>
          </cell>
          <cell r="C480" t="str">
            <v>AGRO VICCES, S.A.</v>
          </cell>
          <cell r="D480">
            <v>334946</v>
          </cell>
          <cell r="F480" t="str">
            <v>MATRA</v>
          </cell>
          <cell r="G480" t="str">
            <v>CUSTOMER - RETAIL</v>
          </cell>
          <cell r="H480" t="str">
            <v>CUSTOMER - RETAIL</v>
          </cell>
          <cell r="I480" t="str">
            <v>REGULAR</v>
          </cell>
          <cell r="J480" t="str">
            <v>REGULAR</v>
          </cell>
          <cell r="K480" t="str">
            <v>USD</v>
          </cell>
          <cell r="L480">
            <v>12866.5</v>
          </cell>
          <cell r="M480">
            <v>12866.5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 t="str">
            <v>1-30</v>
          </cell>
          <cell r="T480" t="str">
            <v>COSTA RICA</v>
          </cell>
        </row>
        <row r="481">
          <cell r="B481" t="str">
            <v>702-30001155</v>
          </cell>
          <cell r="C481" t="str">
            <v>INGENIERIA Y TECNICA ELECTROMECANICA</v>
          </cell>
          <cell r="D481">
            <v>333559</v>
          </cell>
          <cell r="F481" t="str">
            <v>COGESA</v>
          </cell>
          <cell r="G481" t="str">
            <v>CUSTOMER - RETAIL</v>
          </cell>
          <cell r="H481" t="str">
            <v>CUSTOMER - RETAIL</v>
          </cell>
          <cell r="I481" t="str">
            <v>REGULAR</v>
          </cell>
          <cell r="J481" t="str">
            <v>REGULAR</v>
          </cell>
          <cell r="K481" t="str">
            <v>USD</v>
          </cell>
          <cell r="L481">
            <v>41108.089999999997</v>
          </cell>
          <cell r="M481">
            <v>41108.089999999997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 t="str">
            <v>1-30</v>
          </cell>
          <cell r="T481" t="str">
            <v>EL SALVADOR</v>
          </cell>
        </row>
        <row r="482">
          <cell r="B482" t="str">
            <v>702-30001159</v>
          </cell>
          <cell r="C482" t="str">
            <v>EXCAVACIONES ALSO, S.A.</v>
          </cell>
          <cell r="D482">
            <v>314020</v>
          </cell>
          <cell r="F482" t="str">
            <v>MATRA</v>
          </cell>
          <cell r="G482" t="str">
            <v>CUSTOMER - RETAIL</v>
          </cell>
          <cell r="H482" t="str">
            <v>CUSTOMER - RETAIL</v>
          </cell>
          <cell r="I482" t="str">
            <v>REGULAR</v>
          </cell>
          <cell r="J482" t="str">
            <v>REGULAR</v>
          </cell>
          <cell r="K482" t="str">
            <v>USD</v>
          </cell>
          <cell r="L482">
            <v>42945.279999999999</v>
          </cell>
          <cell r="M482">
            <v>42945.279999999999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 t="str">
            <v>1-30</v>
          </cell>
          <cell r="T482" t="str">
            <v>COSTA RICA</v>
          </cell>
        </row>
        <row r="483">
          <cell r="B483" t="str">
            <v>702-30001161</v>
          </cell>
          <cell r="C483" t="str">
            <v>MAQUINARIA Y TRACTORES, LTDA</v>
          </cell>
          <cell r="D483">
            <v>314798</v>
          </cell>
          <cell r="F483" t="str">
            <v>MATRA</v>
          </cell>
          <cell r="G483" t="str">
            <v>DEALER - RETAIL</v>
          </cell>
          <cell r="H483" t="str">
            <v>DEALER - RETAIL</v>
          </cell>
          <cell r="I483" t="str">
            <v>REGULAR</v>
          </cell>
          <cell r="J483" t="str">
            <v>REGULAR</v>
          </cell>
          <cell r="K483" t="str">
            <v>USD</v>
          </cell>
          <cell r="L483">
            <v>17999.099999999999</v>
          </cell>
          <cell r="M483">
            <v>17999.099999999999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 t="str">
            <v>1-30</v>
          </cell>
          <cell r="T483" t="str">
            <v>COSTA RICA</v>
          </cell>
        </row>
        <row r="484">
          <cell r="B484" t="str">
            <v>702-30001162</v>
          </cell>
          <cell r="C484" t="str">
            <v>TRACSA, S.A.P.I. DE C.V.</v>
          </cell>
          <cell r="D484">
            <v>320398</v>
          </cell>
          <cell r="F484" t="str">
            <v>TRACSA</v>
          </cell>
          <cell r="G484" t="str">
            <v>DEALER - RETAIL</v>
          </cell>
          <cell r="H484" t="str">
            <v>DEALER - RETAIL</v>
          </cell>
          <cell r="I484" t="str">
            <v>REGULAR</v>
          </cell>
          <cell r="J484" t="str">
            <v>REGULAR</v>
          </cell>
          <cell r="K484" t="str">
            <v>MXN</v>
          </cell>
          <cell r="L484">
            <v>193392.94</v>
          </cell>
          <cell r="M484">
            <v>9313.8039909960826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 t="str">
            <v>1-30</v>
          </cell>
          <cell r="T484" t="str">
            <v>MEXICO</v>
          </cell>
        </row>
        <row r="485">
          <cell r="B485" t="str">
            <v>702-30001168</v>
          </cell>
          <cell r="C485" t="str">
            <v>HACIENDA TEMPISQUE, S.A.</v>
          </cell>
          <cell r="D485">
            <v>332414</v>
          </cell>
          <cell r="F485" t="str">
            <v>MATRA</v>
          </cell>
          <cell r="G485" t="str">
            <v>CUSTOMER - RETAIL</v>
          </cell>
          <cell r="H485" t="str">
            <v>CUSTOMER - RETAIL</v>
          </cell>
          <cell r="I485" t="str">
            <v>REGULAR</v>
          </cell>
          <cell r="J485" t="str">
            <v>REGULAR</v>
          </cell>
          <cell r="K485" t="str">
            <v>USD</v>
          </cell>
          <cell r="L485">
            <v>3490.38</v>
          </cell>
          <cell r="M485">
            <v>3490.38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 t="str">
            <v>1-30</v>
          </cell>
          <cell r="T485" t="str">
            <v>COSTA RICA</v>
          </cell>
        </row>
        <row r="486">
          <cell r="B486" t="str">
            <v>702-30001169</v>
          </cell>
          <cell r="C486" t="str">
            <v>HACIENDA TEMPISQUE, S.A.</v>
          </cell>
          <cell r="D486">
            <v>332414</v>
          </cell>
          <cell r="F486" t="str">
            <v>MATRA</v>
          </cell>
          <cell r="G486" t="str">
            <v>CUSTOMER - RETAIL</v>
          </cell>
          <cell r="H486" t="str">
            <v>CUSTOMER - RETAIL</v>
          </cell>
          <cell r="I486" t="str">
            <v>REGULAR</v>
          </cell>
          <cell r="J486" t="str">
            <v>REGULAR</v>
          </cell>
          <cell r="K486" t="str">
            <v>USD</v>
          </cell>
          <cell r="L486">
            <v>3695.67</v>
          </cell>
          <cell r="M486">
            <v>3695.67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 t="str">
            <v>1-30</v>
          </cell>
          <cell r="T486" t="str">
            <v>COSTA RICA</v>
          </cell>
        </row>
        <row r="487">
          <cell r="B487" t="str">
            <v>702-30001171</v>
          </cell>
          <cell r="C487" t="str">
            <v>GRANDES CREACIONES DEL HUMAYA S.A. DE C.V.</v>
          </cell>
          <cell r="D487">
            <v>308666</v>
          </cell>
          <cell r="F487" t="str">
            <v>MATCO</v>
          </cell>
          <cell r="G487" t="str">
            <v>CUSTOMER - RETAIL</v>
          </cell>
          <cell r="H487" t="str">
            <v>CUSTOMER - RETAIL</v>
          </cell>
          <cell r="I487" t="str">
            <v>REGULAR</v>
          </cell>
          <cell r="J487" t="str">
            <v>REGULAR</v>
          </cell>
          <cell r="K487" t="str">
            <v>MXN</v>
          </cell>
          <cell r="L487">
            <v>326769.51</v>
          </cell>
          <cell r="M487">
            <v>15737.219602607182</v>
          </cell>
          <cell r="N487">
            <v>0</v>
          </cell>
          <cell r="O487">
            <v>326769.51</v>
          </cell>
          <cell r="P487">
            <v>0</v>
          </cell>
          <cell r="Q487">
            <v>0</v>
          </cell>
          <cell r="R487">
            <v>326769.51</v>
          </cell>
          <cell r="S487" t="str">
            <v>61-90</v>
          </cell>
          <cell r="T487" t="str">
            <v>MEXICO</v>
          </cell>
        </row>
        <row r="488">
          <cell r="B488" t="str">
            <v>702-30001175</v>
          </cell>
          <cell r="C488" t="str">
            <v>TERRACERIA Y CONSTRUCCION SALVADOREÑA, S.A. DE C.V.</v>
          </cell>
          <cell r="D488">
            <v>333571</v>
          </cell>
          <cell r="F488" t="str">
            <v>COGESA</v>
          </cell>
          <cell r="G488" t="str">
            <v>CUSTOMER - RETAIL</v>
          </cell>
          <cell r="H488" t="str">
            <v>CUSTOMER - RETAIL</v>
          </cell>
          <cell r="I488" t="str">
            <v>REGULAR</v>
          </cell>
          <cell r="J488" t="str">
            <v>REGULAR</v>
          </cell>
          <cell r="K488" t="str">
            <v>USD</v>
          </cell>
          <cell r="L488">
            <v>10649.58</v>
          </cell>
          <cell r="M488">
            <v>10649.58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 t="str">
            <v>1-30</v>
          </cell>
          <cell r="T488" t="str">
            <v>EL SALVADOR</v>
          </cell>
        </row>
        <row r="489">
          <cell r="B489" t="str">
            <v>702-30001177</v>
          </cell>
          <cell r="C489" t="str">
            <v>CONSTRUCCION DE CAMINOS Y PROYECTOS INTERESTATALES, S.A. DE C.V.</v>
          </cell>
          <cell r="D489">
            <v>313564</v>
          </cell>
          <cell r="F489" t="str">
            <v>TRACSA</v>
          </cell>
          <cell r="G489" t="str">
            <v>CUSTOMER - RETAIL</v>
          </cell>
          <cell r="H489" t="str">
            <v>CUSTOMER - RETAIL</v>
          </cell>
          <cell r="I489" t="str">
            <v>REGULAR</v>
          </cell>
          <cell r="J489" t="str">
            <v>REGULAR</v>
          </cell>
          <cell r="K489" t="str">
            <v>MXN</v>
          </cell>
          <cell r="L489">
            <v>1369957.86</v>
          </cell>
          <cell r="M489">
            <v>65977.170541822547</v>
          </cell>
          <cell r="N489">
            <v>1369957.86</v>
          </cell>
          <cell r="O489">
            <v>0</v>
          </cell>
          <cell r="P489">
            <v>0</v>
          </cell>
          <cell r="Q489">
            <v>0</v>
          </cell>
          <cell r="R489">
            <v>1369957.86</v>
          </cell>
          <cell r="S489" t="str">
            <v>31-60</v>
          </cell>
          <cell r="T489" t="str">
            <v>MEXICO</v>
          </cell>
        </row>
        <row r="490">
          <cell r="B490" t="str">
            <v>702-30001182</v>
          </cell>
          <cell r="C490" t="str">
            <v>CONSTRUCTORA NACIONAL, S.A. (GUATEMALA)</v>
          </cell>
          <cell r="D490">
            <v>308390</v>
          </cell>
          <cell r="F490" t="str">
            <v>GENTRAC</v>
          </cell>
          <cell r="G490" t="str">
            <v>CUSTOMER - RETAIL</v>
          </cell>
          <cell r="H490" t="str">
            <v>CUSTOMER - RETAIL</v>
          </cell>
          <cell r="I490" t="str">
            <v>REGULAR</v>
          </cell>
          <cell r="J490" t="str">
            <v>REGULAR</v>
          </cell>
          <cell r="K490" t="str">
            <v>USD</v>
          </cell>
          <cell r="L490">
            <v>143656.26</v>
          </cell>
          <cell r="M490">
            <v>143656.26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 t="str">
            <v>1-30</v>
          </cell>
          <cell r="T490" t="str">
            <v>GUATEMALA</v>
          </cell>
        </row>
        <row r="491">
          <cell r="B491" t="str">
            <v>702-30001190</v>
          </cell>
          <cell r="C491" t="str">
            <v>CONSTRUCTORA Y ARRENDADORA CR, S.A. DE C.V.</v>
          </cell>
          <cell r="D491">
            <v>318943</v>
          </cell>
          <cell r="F491" t="str">
            <v>MATCO</v>
          </cell>
          <cell r="G491" t="str">
            <v>CUSTOMER - RETAIL</v>
          </cell>
          <cell r="H491" t="str">
            <v>CUSTOMER - RETAIL</v>
          </cell>
          <cell r="I491" t="str">
            <v>REGULAR</v>
          </cell>
          <cell r="J491" t="str">
            <v>REGULAR</v>
          </cell>
          <cell r="K491" t="str">
            <v>MXN</v>
          </cell>
          <cell r="L491">
            <v>441855.96</v>
          </cell>
          <cell r="M491">
            <v>21279.783034961907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 t="str">
            <v>1-30</v>
          </cell>
          <cell r="T491" t="str">
            <v>MEXICO</v>
          </cell>
        </row>
        <row r="492">
          <cell r="B492" t="str">
            <v>702-30001191</v>
          </cell>
          <cell r="C492" t="str">
            <v>CONSTRUCTORA OVIEDO PALACIOS COVIPAL, CIA LTDA</v>
          </cell>
          <cell r="D492">
            <v>316472</v>
          </cell>
          <cell r="F492" t="str">
            <v xml:space="preserve">IIASA   </v>
          </cell>
          <cell r="G492" t="str">
            <v>CUSTOMER - RETAIL</v>
          </cell>
          <cell r="H492" t="str">
            <v>CUSTOMER - RETAIL</v>
          </cell>
          <cell r="I492" t="str">
            <v>REGULAR</v>
          </cell>
          <cell r="J492" t="str">
            <v>REGULAR</v>
          </cell>
          <cell r="K492" t="str">
            <v>USD</v>
          </cell>
          <cell r="L492">
            <v>43119.11</v>
          </cell>
          <cell r="M492">
            <v>43119.11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 t="str">
            <v>1-30</v>
          </cell>
          <cell r="T492" t="str">
            <v>ECUADOR</v>
          </cell>
        </row>
        <row r="493">
          <cell r="B493" t="str">
            <v>702-30001192</v>
          </cell>
          <cell r="C493" t="str">
            <v>MAQUINARIA Y TRACTORES, LTDA</v>
          </cell>
          <cell r="D493">
            <v>314798</v>
          </cell>
          <cell r="F493" t="str">
            <v>MATRA</v>
          </cell>
          <cell r="G493" t="str">
            <v>DEALER - RETAIL</v>
          </cell>
          <cell r="H493" t="str">
            <v>DEALER - RETAIL</v>
          </cell>
          <cell r="I493" t="str">
            <v>REGULAR</v>
          </cell>
          <cell r="J493" t="str">
            <v>REGULAR</v>
          </cell>
          <cell r="K493" t="str">
            <v>USD</v>
          </cell>
          <cell r="L493">
            <v>17185.900000000001</v>
          </cell>
          <cell r="M493">
            <v>17185.900000000001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 t="str">
            <v>1-30</v>
          </cell>
          <cell r="T493" t="str">
            <v>COSTA RICA</v>
          </cell>
        </row>
        <row r="494">
          <cell r="B494" t="str">
            <v>702-30001196</v>
          </cell>
          <cell r="C494" t="str">
            <v>PAKNAL, S.P.R. DE R.L. DE C.V.</v>
          </cell>
          <cell r="D494">
            <v>308681</v>
          </cell>
          <cell r="F494" t="str">
            <v>MADISA SUR</v>
          </cell>
          <cell r="G494" t="str">
            <v>CUSTOMER - RETAIL</v>
          </cell>
          <cell r="H494" t="str">
            <v>CUSTOMER - RETAIL</v>
          </cell>
          <cell r="I494" t="str">
            <v>REGULAR</v>
          </cell>
          <cell r="J494" t="str">
            <v>REGULAR</v>
          </cell>
          <cell r="K494" t="str">
            <v>MXN</v>
          </cell>
          <cell r="L494">
            <v>92456.17</v>
          </cell>
          <cell r="M494">
            <v>4452.6891474849717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1-30</v>
          </cell>
          <cell r="T494" t="str">
            <v>MEXICO</v>
          </cell>
        </row>
        <row r="495">
          <cell r="B495" t="str">
            <v>702-30001198</v>
          </cell>
          <cell r="C495" t="str">
            <v>COMPAÑIA MINERA MEXICANA DE AVINO, S.A. DE C.V.</v>
          </cell>
          <cell r="D495">
            <v>318822</v>
          </cell>
          <cell r="F495" t="str">
            <v>MAQSA</v>
          </cell>
          <cell r="G495" t="str">
            <v>CUSTOMER - RETAIL</v>
          </cell>
          <cell r="H495" t="str">
            <v>CUSTOMER - RETAIL</v>
          </cell>
          <cell r="I495" t="str">
            <v>REGULAR</v>
          </cell>
          <cell r="J495" t="str">
            <v>REGULAR</v>
          </cell>
          <cell r="K495" t="str">
            <v>USD</v>
          </cell>
          <cell r="L495">
            <v>19367.48</v>
          </cell>
          <cell r="M495">
            <v>19367.48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 t="str">
            <v>1-30</v>
          </cell>
          <cell r="T495" t="str">
            <v>MEXICO</v>
          </cell>
        </row>
        <row r="496">
          <cell r="B496" t="str">
            <v>702-30001200</v>
          </cell>
          <cell r="C496" t="str">
            <v>MEXICANA DE ELECTRONICA INDUSTRIAL, S.A. DE C.V.</v>
          </cell>
          <cell r="D496">
            <v>332407</v>
          </cell>
          <cell r="F496" t="str">
            <v>MADISA SUR</v>
          </cell>
          <cell r="G496" t="str">
            <v>CUSTOMER - RETAIL</v>
          </cell>
          <cell r="H496" t="str">
            <v>CUSTOMER - RETAIL</v>
          </cell>
          <cell r="I496" t="str">
            <v>REGULAR</v>
          </cell>
          <cell r="J496" t="str">
            <v>REGULAR</v>
          </cell>
          <cell r="K496" t="str">
            <v>MXN</v>
          </cell>
          <cell r="L496">
            <v>832959.21</v>
          </cell>
          <cell r="M496">
            <v>40115.315556167378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 t="str">
            <v>1-30</v>
          </cell>
          <cell r="T496" t="str">
            <v>MEXICO</v>
          </cell>
        </row>
        <row r="497">
          <cell r="B497" t="str">
            <v>702-30001206</v>
          </cell>
          <cell r="C497" t="str">
            <v>MOVIMIENTOS Y ACARREOS DE LA PENINSULA, S.A.</v>
          </cell>
          <cell r="D497">
            <v>311832</v>
          </cell>
          <cell r="F497" t="str">
            <v>MATRA</v>
          </cell>
          <cell r="G497" t="str">
            <v>CUSTOMER - RETAIL</v>
          </cell>
          <cell r="H497" t="str">
            <v>CUSTOMER - RETAIL</v>
          </cell>
          <cell r="I497" t="str">
            <v>REGULAR</v>
          </cell>
          <cell r="J497" t="str">
            <v>REGULAR</v>
          </cell>
          <cell r="K497" t="str">
            <v>USD</v>
          </cell>
          <cell r="L497">
            <v>64143.58</v>
          </cell>
          <cell r="M497">
            <v>64143.58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1-30</v>
          </cell>
          <cell r="T497" t="str">
            <v>COSTA RICA</v>
          </cell>
        </row>
        <row r="498">
          <cell r="B498" t="str">
            <v>702-30001207</v>
          </cell>
          <cell r="C498" t="str">
            <v>GARZA PEREZ JOVITO ANTONIO</v>
          </cell>
          <cell r="D498">
            <v>314353</v>
          </cell>
          <cell r="F498" t="str">
            <v>GENTRAC</v>
          </cell>
          <cell r="G498" t="str">
            <v>CUSTOMER - RETAIL</v>
          </cell>
          <cell r="H498" t="str">
            <v>CUSTOMER - RETAIL</v>
          </cell>
          <cell r="I498" t="str">
            <v>REGULAR</v>
          </cell>
          <cell r="J498" t="str">
            <v>REGULAR</v>
          </cell>
          <cell r="K498" t="str">
            <v>USD</v>
          </cell>
          <cell r="L498">
            <v>18574.12</v>
          </cell>
          <cell r="M498">
            <v>18574.12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 t="str">
            <v>1-30</v>
          </cell>
          <cell r="T498" t="str">
            <v>GUATEMALA</v>
          </cell>
        </row>
        <row r="499">
          <cell r="B499" t="str">
            <v>702-30001208</v>
          </cell>
          <cell r="C499" t="str">
            <v>EL CAMARON SUREÑO, S. DE P.R. DE R.L.</v>
          </cell>
          <cell r="D499">
            <v>318166</v>
          </cell>
          <cell r="F499" t="str">
            <v>MATCO</v>
          </cell>
          <cell r="G499" t="str">
            <v>CUSTOMER - RETAIL</v>
          </cell>
          <cell r="H499" t="str">
            <v>CUSTOMER - RETAIL</v>
          </cell>
          <cell r="I499" t="str">
            <v>REGULAR</v>
          </cell>
          <cell r="J499" t="str">
            <v>REGULAR</v>
          </cell>
          <cell r="K499" t="str">
            <v>MXN</v>
          </cell>
          <cell r="L499">
            <v>516346.19</v>
          </cell>
          <cell r="M499">
            <v>24867.2325119915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 t="str">
            <v>1-30</v>
          </cell>
          <cell r="T499" t="str">
            <v>MEXICO</v>
          </cell>
        </row>
        <row r="500">
          <cell r="B500" t="str">
            <v>702-30001211</v>
          </cell>
          <cell r="C500" t="str">
            <v>CONSTRUCTORA INGENIERIA TRANSPORTE Y EXCAVADORAS, S.A.</v>
          </cell>
          <cell r="D500">
            <v>308247</v>
          </cell>
          <cell r="F500" t="str">
            <v>GENTRAC</v>
          </cell>
          <cell r="G500" t="str">
            <v>CUSTOMER - RETAIL</v>
          </cell>
          <cell r="H500" t="str">
            <v>CUSTOMER - RETAIL</v>
          </cell>
          <cell r="I500" t="str">
            <v>REGULAR</v>
          </cell>
          <cell r="J500" t="str">
            <v>LEGAL</v>
          </cell>
          <cell r="K500" t="str">
            <v>USD</v>
          </cell>
          <cell r="L500">
            <v>163993.41</v>
          </cell>
          <cell r="M500">
            <v>163993.41</v>
          </cell>
          <cell r="N500">
            <v>0</v>
          </cell>
          <cell r="O500">
            <v>0</v>
          </cell>
          <cell r="P500">
            <v>0</v>
          </cell>
          <cell r="Q500">
            <v>163993.41</v>
          </cell>
          <cell r="R500">
            <v>163993.41</v>
          </cell>
          <cell r="S500" t="str">
            <v>120+</v>
          </cell>
          <cell r="T500" t="str">
            <v>GUATEMALA</v>
          </cell>
        </row>
        <row r="501">
          <cell r="B501" t="str">
            <v>702-30001213</v>
          </cell>
          <cell r="C501" t="str">
            <v>SERVICIOS INTEGRALES DE INGENIERIA Y ADMINISTRACION DE OBRAS, S.A. DE C.V.</v>
          </cell>
          <cell r="D501">
            <v>313234</v>
          </cell>
          <cell r="F501" t="str">
            <v>MAQSA</v>
          </cell>
          <cell r="G501" t="str">
            <v>CUSTOMER - RETAIL</v>
          </cell>
          <cell r="H501" t="str">
            <v>CUSTOMER - RETAIL</v>
          </cell>
          <cell r="I501" t="str">
            <v>REGULAR</v>
          </cell>
          <cell r="J501" t="str">
            <v>REGULAR</v>
          </cell>
          <cell r="K501" t="str">
            <v>MXN</v>
          </cell>
          <cell r="L501">
            <v>220769.34</v>
          </cell>
          <cell r="M501">
            <v>10632.251415080464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 t="str">
            <v>1-30</v>
          </cell>
          <cell r="T501" t="str">
            <v>MEXICO</v>
          </cell>
        </row>
        <row r="502">
          <cell r="B502" t="str">
            <v>702-30001214</v>
          </cell>
          <cell r="C502" t="str">
            <v>CONSTRUCTORA INGENIERIA TRANSPORTE Y EXCAVADORAS, S.A.</v>
          </cell>
          <cell r="D502">
            <v>308247</v>
          </cell>
          <cell r="F502" t="str">
            <v>GENTRAC</v>
          </cell>
          <cell r="G502" t="str">
            <v>CUSTOMER - RETAIL</v>
          </cell>
          <cell r="H502" t="str">
            <v>CUSTOMER - RETAIL</v>
          </cell>
          <cell r="I502" t="str">
            <v>REGULAR</v>
          </cell>
          <cell r="J502" t="str">
            <v>LEGAL</v>
          </cell>
          <cell r="K502" t="str">
            <v>USD</v>
          </cell>
          <cell r="L502">
            <v>258605</v>
          </cell>
          <cell r="M502">
            <v>258605</v>
          </cell>
          <cell r="N502">
            <v>0</v>
          </cell>
          <cell r="O502">
            <v>0</v>
          </cell>
          <cell r="P502">
            <v>0</v>
          </cell>
          <cell r="Q502">
            <v>258605</v>
          </cell>
          <cell r="R502">
            <v>258605</v>
          </cell>
          <cell r="S502" t="str">
            <v>120+</v>
          </cell>
          <cell r="T502" t="str">
            <v>GUATEMALA</v>
          </cell>
        </row>
        <row r="503">
          <cell r="B503" t="str">
            <v>702-30001215</v>
          </cell>
          <cell r="C503" t="str">
            <v>DESARROLLO CANORAS, S.A. DE C.V.</v>
          </cell>
          <cell r="D503">
            <v>312289</v>
          </cell>
          <cell r="F503" t="str">
            <v>MATCO</v>
          </cell>
          <cell r="G503" t="str">
            <v>CUSTOMER - RETAIL</v>
          </cell>
          <cell r="H503" t="str">
            <v>CUSTOMER - RETAIL</v>
          </cell>
          <cell r="I503" t="str">
            <v>REGULAR</v>
          </cell>
          <cell r="J503" t="str">
            <v>REGULAR</v>
          </cell>
          <cell r="K503" t="str">
            <v>USD</v>
          </cell>
          <cell r="L503">
            <v>96524.33</v>
          </cell>
          <cell r="M503">
            <v>96524.33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 t="str">
            <v>1-30</v>
          </cell>
          <cell r="T503" t="str">
            <v>MEXICO</v>
          </cell>
        </row>
        <row r="504">
          <cell r="B504" t="str">
            <v>702-30001217</v>
          </cell>
          <cell r="C504" t="str">
            <v>INGENIERIA Y DESARROLLO INMOBILIARIO DE MEXICO, S.A. DE C.V.</v>
          </cell>
          <cell r="D504">
            <v>315560</v>
          </cell>
          <cell r="F504" t="str">
            <v>MADISA SUR</v>
          </cell>
          <cell r="G504" t="str">
            <v>CUSTOMER - RETAIL</v>
          </cell>
          <cell r="H504" t="str">
            <v>CUSTOMER - RETAIL</v>
          </cell>
          <cell r="I504" t="str">
            <v>REGULAR</v>
          </cell>
          <cell r="J504" t="str">
            <v>LEGAL</v>
          </cell>
          <cell r="K504" t="str">
            <v>MXN</v>
          </cell>
          <cell r="L504">
            <v>4404969.78</v>
          </cell>
          <cell r="M504">
            <v>212143.34461837719</v>
          </cell>
          <cell r="N504">
            <v>0</v>
          </cell>
          <cell r="O504">
            <v>4404969.78</v>
          </cell>
          <cell r="P504">
            <v>0</v>
          </cell>
          <cell r="Q504">
            <v>0</v>
          </cell>
          <cell r="R504">
            <v>4404969.78</v>
          </cell>
          <cell r="S504" t="str">
            <v>61-90</v>
          </cell>
          <cell r="T504" t="str">
            <v>MEXICO</v>
          </cell>
        </row>
        <row r="505">
          <cell r="B505" t="str">
            <v>702-30001218</v>
          </cell>
          <cell r="C505" t="str">
            <v>COMPAÑIA GENERAL DE EQUIPOS, S.A. DE C.V.</v>
          </cell>
          <cell r="D505">
            <v>318632</v>
          </cell>
          <cell r="F505" t="str">
            <v>COGESA</v>
          </cell>
          <cell r="G505" t="str">
            <v>DEALER - WHOLESALE</v>
          </cell>
          <cell r="H505" t="str">
            <v>DEALER - WHOLESALE</v>
          </cell>
          <cell r="I505" t="str">
            <v>REGULAR</v>
          </cell>
          <cell r="J505" t="str">
            <v>REGULAR</v>
          </cell>
          <cell r="K505" t="str">
            <v>USD</v>
          </cell>
          <cell r="L505">
            <v>116670.39</v>
          </cell>
          <cell r="M505">
            <v>116670.39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 t="str">
            <v>1-30</v>
          </cell>
          <cell r="T505" t="str">
            <v>EL SALVADOR</v>
          </cell>
        </row>
        <row r="506">
          <cell r="B506" t="str">
            <v>702-30001221</v>
          </cell>
          <cell r="C506" t="str">
            <v>CONSTRUCTORA INGENIERIA TRANSPORTE Y EXCAVADORAS, S.A.</v>
          </cell>
          <cell r="D506">
            <v>308247</v>
          </cell>
          <cell r="F506" t="str">
            <v>GENTRAC</v>
          </cell>
          <cell r="G506" t="str">
            <v>CUSTOMER - RETAIL</v>
          </cell>
          <cell r="H506" t="str">
            <v>CUSTOMER - RETAIL</v>
          </cell>
          <cell r="I506" t="str">
            <v>REGULAR</v>
          </cell>
          <cell r="J506" t="str">
            <v>LEGAL</v>
          </cell>
          <cell r="K506" t="str">
            <v>USD</v>
          </cell>
          <cell r="L506">
            <v>261684.7</v>
          </cell>
          <cell r="M506">
            <v>261684.7</v>
          </cell>
          <cell r="N506">
            <v>0</v>
          </cell>
          <cell r="O506">
            <v>0</v>
          </cell>
          <cell r="P506">
            <v>0</v>
          </cell>
          <cell r="Q506">
            <v>261684.7</v>
          </cell>
          <cell r="R506">
            <v>261684.7</v>
          </cell>
          <cell r="S506" t="str">
            <v>120+</v>
          </cell>
          <cell r="T506" t="str">
            <v>GUATEMALA</v>
          </cell>
        </row>
        <row r="507">
          <cell r="B507" t="str">
            <v>702-30001224</v>
          </cell>
          <cell r="C507" t="str">
            <v>NKP MEXICO, S.A. DE C.V.</v>
          </cell>
          <cell r="D507">
            <v>333619</v>
          </cell>
          <cell r="F507" t="str">
            <v>TRACSA</v>
          </cell>
          <cell r="G507" t="str">
            <v>CUSTOMER - RETAIL</v>
          </cell>
          <cell r="H507" t="str">
            <v>CUSTOMER - RETAIL</v>
          </cell>
          <cell r="I507" t="str">
            <v>REGULAR</v>
          </cell>
          <cell r="J507" t="str">
            <v>REGULAR</v>
          </cell>
          <cell r="K507" t="str">
            <v>MXN</v>
          </cell>
          <cell r="L507">
            <v>336966.31</v>
          </cell>
          <cell r="M507">
            <v>16228.29749063861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 t="str">
            <v>1-30</v>
          </cell>
          <cell r="T507" t="str">
            <v>MEXICO</v>
          </cell>
        </row>
        <row r="508">
          <cell r="B508" t="str">
            <v>702-30001226-1</v>
          </cell>
          <cell r="C508" t="str">
            <v>GRAVASE, S.A. DE C.V.</v>
          </cell>
          <cell r="D508">
            <v>316522</v>
          </cell>
          <cell r="F508" t="str">
            <v>TRACSA</v>
          </cell>
          <cell r="G508" t="str">
            <v>CUSTOMER - RETAIL</v>
          </cell>
          <cell r="H508" t="str">
            <v>CUSTOMER - RETAIL</v>
          </cell>
          <cell r="I508" t="str">
            <v>REGULAR</v>
          </cell>
          <cell r="J508" t="str">
            <v>REGULAR</v>
          </cell>
          <cell r="K508" t="str">
            <v>MXN</v>
          </cell>
          <cell r="L508">
            <v>2026235.74</v>
          </cell>
          <cell r="M508">
            <v>97583.513244645335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 t="str">
            <v>1-30</v>
          </cell>
          <cell r="T508" t="str">
            <v>MEXICO</v>
          </cell>
        </row>
        <row r="509">
          <cell r="B509" t="str">
            <v>702-30001228-1</v>
          </cell>
          <cell r="C509" t="str">
            <v>GRAVASE, S.A. DE C.V.</v>
          </cell>
          <cell r="D509">
            <v>316522</v>
          </cell>
          <cell r="F509" t="str">
            <v>TRACSA</v>
          </cell>
          <cell r="G509" t="str">
            <v>CUSTOMER - RETAIL</v>
          </cell>
          <cell r="H509" t="str">
            <v>CUSTOMER - RETAIL</v>
          </cell>
          <cell r="I509" t="str">
            <v>REGULAR</v>
          </cell>
          <cell r="J509" t="str">
            <v>REGULAR</v>
          </cell>
          <cell r="K509" t="str">
            <v>MXN</v>
          </cell>
          <cell r="L509">
            <v>1381978.54</v>
          </cell>
          <cell r="M509">
            <v>66556.086490659582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 t="str">
            <v>1-30</v>
          </cell>
          <cell r="T509" t="str">
            <v>MEXICO</v>
          </cell>
        </row>
        <row r="510">
          <cell r="B510" t="str">
            <v>702-30001238</v>
          </cell>
          <cell r="C510" t="str">
            <v>TERRACERIAS Y PAVIMENTOS DE FRESNILLO, S.A. DE C.V.</v>
          </cell>
          <cell r="D510">
            <v>311965</v>
          </cell>
          <cell r="F510" t="str">
            <v>MAQSA</v>
          </cell>
          <cell r="G510" t="str">
            <v>CUSTOMER - RETAIL</v>
          </cell>
          <cell r="H510" t="str">
            <v>CUSTOMER - RETAIL</v>
          </cell>
          <cell r="I510" t="str">
            <v>REGULAR</v>
          </cell>
          <cell r="J510" t="str">
            <v>REGULAR</v>
          </cell>
          <cell r="K510" t="str">
            <v>MXN</v>
          </cell>
          <cell r="L510">
            <v>1012055.42</v>
          </cell>
          <cell r="M510">
            <v>48740.589030319396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 t="str">
            <v>1-30</v>
          </cell>
          <cell r="T510" t="str">
            <v>MEXICO</v>
          </cell>
        </row>
        <row r="511">
          <cell r="B511" t="str">
            <v>702-30001240-024</v>
          </cell>
          <cell r="C511" t="str">
            <v>MAQUINAS DIESEL, S.A. DE C.V.</v>
          </cell>
          <cell r="D511">
            <v>309306</v>
          </cell>
          <cell r="F511" t="str">
            <v>MADISA NTE</v>
          </cell>
          <cell r="G511" t="str">
            <v>DEALER - RETAIL</v>
          </cell>
          <cell r="H511" t="str">
            <v>DEALER - RETAIL</v>
          </cell>
          <cell r="I511" t="str">
            <v>REGULAR</v>
          </cell>
          <cell r="J511" t="str">
            <v>REGULAR</v>
          </cell>
          <cell r="K511" t="str">
            <v>USD</v>
          </cell>
          <cell r="L511">
            <v>4666297.63</v>
          </cell>
          <cell r="M511">
            <v>4666297.63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 t="str">
            <v>1-30</v>
          </cell>
          <cell r="T511" t="str">
            <v>MEXICO</v>
          </cell>
        </row>
        <row r="512">
          <cell r="B512" t="str">
            <v>702-30001240-025</v>
          </cell>
          <cell r="C512" t="str">
            <v>MAQUINAS DIESEL, S.A. DE C.V.</v>
          </cell>
          <cell r="D512">
            <v>309306</v>
          </cell>
          <cell r="F512" t="str">
            <v>MADISA NTE</v>
          </cell>
          <cell r="G512" t="str">
            <v>DEALER - RETAIL</v>
          </cell>
          <cell r="H512" t="str">
            <v>DEALER - RETAIL</v>
          </cell>
          <cell r="I512" t="str">
            <v>REGULAR</v>
          </cell>
          <cell r="J512" t="str">
            <v>REGULAR</v>
          </cell>
          <cell r="K512" t="str">
            <v>USD</v>
          </cell>
          <cell r="L512">
            <v>3430720.35</v>
          </cell>
          <cell r="M512">
            <v>3430720.35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 t="str">
            <v>1-30</v>
          </cell>
          <cell r="T512" t="str">
            <v>MEXICO</v>
          </cell>
        </row>
        <row r="513">
          <cell r="B513" t="str">
            <v>702-30001240-026</v>
          </cell>
          <cell r="C513" t="str">
            <v>MAQUINAS DIESEL, S.A. DE C.V.</v>
          </cell>
          <cell r="D513">
            <v>309306</v>
          </cell>
          <cell r="F513" t="str">
            <v>MADISA NTE</v>
          </cell>
          <cell r="G513" t="str">
            <v>DEALER - RETAIL</v>
          </cell>
          <cell r="H513" t="str">
            <v>DEALER - RETAIL</v>
          </cell>
          <cell r="I513" t="str">
            <v>REGULAR</v>
          </cell>
          <cell r="J513" t="str">
            <v>REGULAR</v>
          </cell>
          <cell r="K513" t="str">
            <v>USD</v>
          </cell>
          <cell r="L513">
            <v>1784065.35</v>
          </cell>
          <cell r="M513">
            <v>1784065.35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 t="str">
            <v>1-30</v>
          </cell>
          <cell r="T513" t="str">
            <v>MEXICO</v>
          </cell>
        </row>
        <row r="514">
          <cell r="B514" t="str">
            <v>702-30001240-027</v>
          </cell>
          <cell r="C514" t="str">
            <v>MAQUINAS DIESEL, S.A. DE C.V.</v>
          </cell>
          <cell r="D514">
            <v>309306</v>
          </cell>
          <cell r="F514" t="str">
            <v>MADISA NTE</v>
          </cell>
          <cell r="G514" t="str">
            <v>DEALER - RETAIL</v>
          </cell>
          <cell r="H514" t="str">
            <v>DEALER - RETAIL</v>
          </cell>
          <cell r="I514" t="str">
            <v>REGULAR</v>
          </cell>
          <cell r="J514" t="str">
            <v>REGULAR</v>
          </cell>
          <cell r="K514" t="str">
            <v>USD</v>
          </cell>
          <cell r="L514">
            <v>6924866.5899999999</v>
          </cell>
          <cell r="M514">
            <v>6924866.5899999999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 t="str">
            <v>1-30</v>
          </cell>
          <cell r="T514" t="str">
            <v>MEXICO</v>
          </cell>
        </row>
        <row r="515">
          <cell r="B515" t="str">
            <v>702-30001240-028</v>
          </cell>
          <cell r="C515" t="str">
            <v>MAQUINAS DIESEL, S.A. DE C.V.</v>
          </cell>
          <cell r="D515">
            <v>309306</v>
          </cell>
          <cell r="F515" t="str">
            <v>MADISA NTE</v>
          </cell>
          <cell r="G515" t="str">
            <v>DEALER - RETAIL</v>
          </cell>
          <cell r="H515" t="str">
            <v>DEALER - RETAIL</v>
          </cell>
          <cell r="I515" t="str">
            <v>REGULAR</v>
          </cell>
          <cell r="J515" t="str">
            <v>REGULAR</v>
          </cell>
          <cell r="K515" t="str">
            <v>USD</v>
          </cell>
          <cell r="L515">
            <v>2371046.41</v>
          </cell>
          <cell r="M515">
            <v>2371046.41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 t="str">
            <v>1-30</v>
          </cell>
          <cell r="T515" t="str">
            <v>MEXICO</v>
          </cell>
        </row>
        <row r="516">
          <cell r="B516" t="str">
            <v>702-30001245</v>
          </cell>
          <cell r="C516" t="str">
            <v>GRUPO COPRIS, S.A. DE C.V.</v>
          </cell>
          <cell r="D516">
            <v>316751</v>
          </cell>
          <cell r="F516" t="str">
            <v>TRACSA</v>
          </cell>
          <cell r="G516" t="str">
            <v>CUSTOMER - RETAIL</v>
          </cell>
          <cell r="H516" t="str">
            <v>CUSTOMER - RETAIL</v>
          </cell>
          <cell r="I516" t="str">
            <v>REGULAR</v>
          </cell>
          <cell r="J516" t="str">
            <v>REGULAR</v>
          </cell>
          <cell r="K516" t="str">
            <v>MXN</v>
          </cell>
          <cell r="L516">
            <v>171365.25</v>
          </cell>
          <cell r="M516">
            <v>8252.9504405281878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 t="str">
            <v>1-30</v>
          </cell>
          <cell r="T516" t="str">
            <v>MEXICO</v>
          </cell>
        </row>
        <row r="517">
          <cell r="B517" t="str">
            <v>702-30001246</v>
          </cell>
          <cell r="C517" t="str">
            <v>GEOTOP SERVICIOS TOPOGRAFICOS, S.A. DE C.V.</v>
          </cell>
          <cell r="D517">
            <v>333320</v>
          </cell>
          <cell r="F517" t="str">
            <v>MADISA NTE</v>
          </cell>
          <cell r="G517" t="str">
            <v>CUSTOMER - RETAIL</v>
          </cell>
          <cell r="H517" t="str">
            <v>CUSTOMER - RETAIL</v>
          </cell>
          <cell r="I517" t="str">
            <v>REGULAR</v>
          </cell>
          <cell r="J517" t="str">
            <v>LEGAL</v>
          </cell>
          <cell r="K517" t="str">
            <v>MXN</v>
          </cell>
          <cell r="L517">
            <v>744286.19</v>
          </cell>
          <cell r="M517">
            <v>35844.822912694064</v>
          </cell>
          <cell r="N517">
            <v>0</v>
          </cell>
          <cell r="O517">
            <v>0</v>
          </cell>
          <cell r="P517">
            <v>0</v>
          </cell>
          <cell r="Q517">
            <v>744286.19</v>
          </cell>
          <cell r="R517">
            <v>744286.19</v>
          </cell>
          <cell r="S517" t="str">
            <v>120+</v>
          </cell>
          <cell r="T517" t="str">
            <v>MEXICO</v>
          </cell>
        </row>
        <row r="518">
          <cell r="B518" t="str">
            <v>702-30001247</v>
          </cell>
          <cell r="C518" t="str">
            <v>GRUPO COPRIS, S.A. DE C.V.</v>
          </cell>
          <cell r="D518">
            <v>316751</v>
          </cell>
          <cell r="F518" t="str">
            <v>TRACSA</v>
          </cell>
          <cell r="G518" t="str">
            <v>CUSTOMER - RETAIL</v>
          </cell>
          <cell r="H518" t="str">
            <v>CUSTOMER - RETAIL</v>
          </cell>
          <cell r="I518" t="str">
            <v>REGULAR</v>
          </cell>
          <cell r="J518" t="str">
            <v>REGULAR</v>
          </cell>
          <cell r="K518" t="str">
            <v>MXN</v>
          </cell>
          <cell r="L518">
            <v>367793.54</v>
          </cell>
          <cell r="M518">
            <v>17712.936887533626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 t="str">
            <v>1-30</v>
          </cell>
          <cell r="T518" t="str">
            <v>MEXICO</v>
          </cell>
        </row>
        <row r="519">
          <cell r="B519" t="str">
            <v>702-30001248</v>
          </cell>
          <cell r="C519" t="str">
            <v>EPCCOR CONSTRUCCION, S.A. DE C.V.</v>
          </cell>
          <cell r="D519">
            <v>326589</v>
          </cell>
          <cell r="F519" t="str">
            <v>MADISA SUR</v>
          </cell>
          <cell r="G519" t="str">
            <v>CUSTOMER - RETAIL</v>
          </cell>
          <cell r="H519" t="str">
            <v>CUSTOMER - RETAIL</v>
          </cell>
          <cell r="I519" t="str">
            <v>REGULAR</v>
          </cell>
          <cell r="J519" t="str">
            <v>REGULAR</v>
          </cell>
          <cell r="K519" t="str">
            <v>MXN</v>
          </cell>
          <cell r="L519">
            <v>179933.83</v>
          </cell>
          <cell r="M519">
            <v>8665.6132533545988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 t="str">
            <v>1-30</v>
          </cell>
          <cell r="T519" t="str">
            <v>MEXICO</v>
          </cell>
        </row>
        <row r="520">
          <cell r="B520" t="str">
            <v>702-30001249</v>
          </cell>
          <cell r="C520" t="str">
            <v>GRUPO COPRIS, S.A. DE C.V.</v>
          </cell>
          <cell r="D520">
            <v>316751</v>
          </cell>
          <cell r="F520" t="str">
            <v>TRACSA</v>
          </cell>
          <cell r="G520" t="str">
            <v>CUSTOMER - RETAIL</v>
          </cell>
          <cell r="H520" t="str">
            <v>CUSTOMER - RETAIL</v>
          </cell>
          <cell r="I520" t="str">
            <v>REGULAR</v>
          </cell>
          <cell r="J520" t="str">
            <v>REGULAR</v>
          </cell>
          <cell r="K520" t="str">
            <v>MXN</v>
          </cell>
          <cell r="L520">
            <v>320709.40999999997</v>
          </cell>
          <cell r="M520">
            <v>15445.365186588502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 t="str">
            <v>1-30</v>
          </cell>
          <cell r="T520" t="str">
            <v>MEXICO</v>
          </cell>
        </row>
        <row r="521">
          <cell r="B521" t="str">
            <v>702-30001252</v>
          </cell>
          <cell r="C521" t="str">
            <v>CONSTRUCTORA NACIONAL, S.A. (GUATEMALA)</v>
          </cell>
          <cell r="D521">
            <v>308390</v>
          </cell>
          <cell r="F521" t="str">
            <v>GENTRAC</v>
          </cell>
          <cell r="G521" t="str">
            <v>CUSTOMER - RETAIL</v>
          </cell>
          <cell r="H521" t="str">
            <v>CUSTOMER - RETAIL</v>
          </cell>
          <cell r="I521" t="str">
            <v>REGULAR</v>
          </cell>
          <cell r="J521" t="str">
            <v>REGULAR</v>
          </cell>
          <cell r="K521" t="str">
            <v>USD</v>
          </cell>
          <cell r="L521">
            <v>39965.53</v>
          </cell>
          <cell r="M521">
            <v>39965.53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 t="str">
            <v>1-30</v>
          </cell>
          <cell r="T521" t="str">
            <v>GUATEMALA</v>
          </cell>
        </row>
        <row r="522">
          <cell r="B522" t="str">
            <v>702-30001253</v>
          </cell>
          <cell r="C522" t="str">
            <v>DESARROLLO DE INFRAESTRUCTURA ICG, S.A. DE C.V.</v>
          </cell>
          <cell r="D522">
            <v>334385</v>
          </cell>
          <cell r="F522" t="str">
            <v>TRACSA</v>
          </cell>
          <cell r="G522" t="str">
            <v>CUSTOMER - RETAIL</v>
          </cell>
          <cell r="H522" t="str">
            <v>CUSTOMER - RETAIL</v>
          </cell>
          <cell r="I522" t="str">
            <v>REGULAR</v>
          </cell>
          <cell r="J522" t="str">
            <v>REGULAR</v>
          </cell>
          <cell r="K522" t="str">
            <v>MXN</v>
          </cell>
          <cell r="L522">
            <v>307939.20000000001</v>
          </cell>
          <cell r="M522">
            <v>14830.351872949142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 t="str">
            <v>1-30</v>
          </cell>
          <cell r="T522" t="str">
            <v>MEXICO</v>
          </cell>
        </row>
        <row r="523">
          <cell r="B523" t="str">
            <v>702-30001254</v>
          </cell>
          <cell r="C523" t="str">
            <v>CONSTRUCTORA NACIONAL, S.A. (GUATEMALA)</v>
          </cell>
          <cell r="D523">
            <v>308390</v>
          </cell>
          <cell r="F523" t="str">
            <v>GENTRAC</v>
          </cell>
          <cell r="G523" t="str">
            <v>CUSTOMER - RETAIL</v>
          </cell>
          <cell r="H523" t="str">
            <v>CUSTOMER - RETAIL</v>
          </cell>
          <cell r="I523" t="str">
            <v>REGULAR</v>
          </cell>
          <cell r="J523" t="str">
            <v>REGULAR</v>
          </cell>
          <cell r="K523" t="str">
            <v>USD</v>
          </cell>
          <cell r="L523">
            <v>39965.53</v>
          </cell>
          <cell r="M523">
            <v>39965.53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 t="str">
            <v>1-30</v>
          </cell>
          <cell r="T523" t="str">
            <v>GUATEMALA</v>
          </cell>
        </row>
        <row r="524">
          <cell r="B524" t="str">
            <v>702-30001255-004-1</v>
          </cell>
          <cell r="C524" t="str">
            <v>CONSORCIO INDUSTRIAL DE CONSTRUCCION TITANES, S.A. DE C.V.</v>
          </cell>
          <cell r="D524">
            <v>315628</v>
          </cell>
          <cell r="F524" t="str">
            <v>MADISA NTE</v>
          </cell>
          <cell r="G524" t="str">
            <v>CUSTOMER - RETAIL</v>
          </cell>
          <cell r="H524" t="str">
            <v>CUSTOMER - RETAIL</v>
          </cell>
          <cell r="I524" t="str">
            <v>REGULAR</v>
          </cell>
          <cell r="J524" t="str">
            <v>REGULAR</v>
          </cell>
          <cell r="K524" t="str">
            <v>MXN</v>
          </cell>
          <cell r="L524">
            <v>6621233.4400000004</v>
          </cell>
          <cell r="M524">
            <v>318878.60249080823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 t="str">
            <v>1-30</v>
          </cell>
          <cell r="T524" t="str">
            <v>MEXICO</v>
          </cell>
        </row>
        <row r="525">
          <cell r="B525" t="str">
            <v>702-30001255-005-1</v>
          </cell>
          <cell r="C525" t="str">
            <v>CONSORCIO INDUSTRIAL DE CONSTRUCCION TITANES, S.A. DE C.V.</v>
          </cell>
          <cell r="D525">
            <v>315628</v>
          </cell>
          <cell r="F525" t="str">
            <v>MADISA NTE</v>
          </cell>
          <cell r="G525" t="str">
            <v>CUSTOMER - RETAIL</v>
          </cell>
          <cell r="H525" t="str">
            <v>CUSTOMER - RETAIL</v>
          </cell>
          <cell r="I525" t="str">
            <v>REGULAR</v>
          </cell>
          <cell r="J525" t="str">
            <v>REGULAR</v>
          </cell>
          <cell r="K525" t="str">
            <v>MXN</v>
          </cell>
          <cell r="L525">
            <v>3803112.4</v>
          </cell>
          <cell r="M525">
            <v>183157.89319572211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1-30</v>
          </cell>
          <cell r="T525" t="str">
            <v>MEXICO</v>
          </cell>
        </row>
        <row r="526">
          <cell r="B526" t="str">
            <v>702-30001256</v>
          </cell>
          <cell r="C526" t="str">
            <v>COMPAÑIA DE TERRACERIA, S.A. DE C.V. (CORTEN)</v>
          </cell>
          <cell r="D526">
            <v>318631</v>
          </cell>
          <cell r="F526" t="str">
            <v>COGESA</v>
          </cell>
          <cell r="G526" t="str">
            <v>CUSTOMER - RETAIL</v>
          </cell>
          <cell r="H526" t="str">
            <v>CUSTOMER - RETAIL</v>
          </cell>
          <cell r="I526" t="str">
            <v>REGULAR</v>
          </cell>
          <cell r="J526" t="str">
            <v>REGULAR</v>
          </cell>
          <cell r="K526" t="str">
            <v>USD</v>
          </cell>
          <cell r="L526">
            <v>119468.66</v>
          </cell>
          <cell r="M526">
            <v>119468.66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 t="str">
            <v>1-30</v>
          </cell>
          <cell r="T526" t="str">
            <v>EL SALVADOR</v>
          </cell>
        </row>
        <row r="527">
          <cell r="B527" t="str">
            <v>702-30001257</v>
          </cell>
          <cell r="C527" t="str">
            <v>TOBAR, S.A. DE C.V.</v>
          </cell>
          <cell r="D527">
            <v>312351</v>
          </cell>
          <cell r="F527" t="str">
            <v>COGESA</v>
          </cell>
          <cell r="G527" t="str">
            <v>CUSTOMER - RETAIL</v>
          </cell>
          <cell r="H527" t="str">
            <v>CUSTOMER - RETAIL</v>
          </cell>
          <cell r="I527" t="str">
            <v>REGULAR</v>
          </cell>
          <cell r="J527" t="str">
            <v>REGULAR</v>
          </cell>
          <cell r="K527" t="str">
            <v>USD</v>
          </cell>
          <cell r="L527">
            <v>120163.19</v>
          </cell>
          <cell r="M527">
            <v>120163.19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 t="str">
            <v>1-30</v>
          </cell>
          <cell r="T527" t="str">
            <v>EL SALVADOR</v>
          </cell>
        </row>
        <row r="528">
          <cell r="B528" t="str">
            <v>702-30001258</v>
          </cell>
          <cell r="C528" t="str">
            <v>DESARROLLO DE INFRAESTRUCTURA ICG, S.A. DE C.V.</v>
          </cell>
          <cell r="D528">
            <v>334385</v>
          </cell>
          <cell r="F528" t="str">
            <v>TRACSA</v>
          </cell>
          <cell r="G528" t="str">
            <v>CUSTOMER - RETAIL</v>
          </cell>
          <cell r="H528" t="str">
            <v>CUSTOMER - RETAIL</v>
          </cell>
          <cell r="I528" t="str">
            <v>REGULAR</v>
          </cell>
          <cell r="J528" t="str">
            <v>REGULAR</v>
          </cell>
          <cell r="K528" t="str">
            <v>MXN</v>
          </cell>
          <cell r="L528">
            <v>367793.54</v>
          </cell>
          <cell r="M528">
            <v>17712.936887533626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 t="str">
            <v>1-30</v>
          </cell>
          <cell r="T528" t="str">
            <v>MEXICO</v>
          </cell>
        </row>
        <row r="529">
          <cell r="B529" t="str">
            <v>702-30001261</v>
          </cell>
          <cell r="C529" t="str">
            <v>EPCCOR CONSTRUCCION, S.A. DE C.V.</v>
          </cell>
          <cell r="D529">
            <v>326589</v>
          </cell>
          <cell r="F529" t="str">
            <v>MADISA SUR</v>
          </cell>
          <cell r="G529" t="str">
            <v>CUSTOMER - RETAIL</v>
          </cell>
          <cell r="H529" t="str">
            <v>CUSTOMER - RETAIL</v>
          </cell>
          <cell r="I529" t="str">
            <v>REGULAR</v>
          </cell>
          <cell r="J529" t="str">
            <v>REGULAR</v>
          </cell>
          <cell r="K529" t="str">
            <v>MXN</v>
          </cell>
          <cell r="L529">
            <v>289748.34000000003</v>
          </cell>
          <cell r="M529">
            <v>13954.280055293075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 t="str">
            <v>1-30</v>
          </cell>
          <cell r="T529" t="str">
            <v>MEXICO</v>
          </cell>
        </row>
        <row r="530">
          <cell r="B530" t="str">
            <v>702-30001262</v>
          </cell>
          <cell r="C530" t="str">
            <v>GRUPO COPRIS, S.A. DE C.V.</v>
          </cell>
          <cell r="D530">
            <v>316751</v>
          </cell>
          <cell r="F530" t="str">
            <v>TRACSA</v>
          </cell>
          <cell r="G530" t="str">
            <v>CUSTOMER - RETAIL</v>
          </cell>
          <cell r="H530" t="str">
            <v>CUSTOMER - RETAIL</v>
          </cell>
          <cell r="I530" t="str">
            <v>REGULAR</v>
          </cell>
          <cell r="J530" t="str">
            <v>REGULAR</v>
          </cell>
          <cell r="K530" t="str">
            <v>MXN</v>
          </cell>
          <cell r="L530">
            <v>793918.55</v>
          </cell>
          <cell r="M530">
            <v>38235.117370447049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 t="str">
            <v>1-30</v>
          </cell>
          <cell r="T530" t="str">
            <v>MEXICO</v>
          </cell>
        </row>
        <row r="531">
          <cell r="B531" t="str">
            <v>702-30001263</v>
          </cell>
          <cell r="C531" t="str">
            <v>DESARROLLO DE INFRAESTRUCTURA ICG, S.A. DE C.V.</v>
          </cell>
          <cell r="D531">
            <v>334385</v>
          </cell>
          <cell r="F531" t="str">
            <v>TRACSA</v>
          </cell>
          <cell r="G531" t="str">
            <v>CUSTOMER - RETAIL</v>
          </cell>
          <cell r="H531" t="str">
            <v>CUSTOMER - RETAIL</v>
          </cell>
          <cell r="I531" t="str">
            <v>REGULAR</v>
          </cell>
          <cell r="J531" t="str">
            <v>REGULAR</v>
          </cell>
          <cell r="K531" t="str">
            <v>MXN</v>
          </cell>
          <cell r="L531">
            <v>577093</v>
          </cell>
          <cell r="M531">
            <v>27792.798881778737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 t="str">
            <v>1-30</v>
          </cell>
          <cell r="T531" t="str">
            <v>MEXICO</v>
          </cell>
        </row>
        <row r="532">
          <cell r="B532" t="str">
            <v>702-30001270</v>
          </cell>
          <cell r="C532" t="str">
            <v>MAQUINARIA Y TRACTORES, LTDA</v>
          </cell>
          <cell r="D532">
            <v>314798</v>
          </cell>
          <cell r="F532" t="str">
            <v>MATRA</v>
          </cell>
          <cell r="G532" t="str">
            <v>DEALER - RETAIL</v>
          </cell>
          <cell r="H532" t="str">
            <v>DEALER - RETAIL</v>
          </cell>
          <cell r="I532" t="str">
            <v>REGULAR</v>
          </cell>
          <cell r="J532" t="str">
            <v>REGULAR</v>
          </cell>
          <cell r="K532" t="str">
            <v>USD</v>
          </cell>
          <cell r="L532">
            <v>23585.56</v>
          </cell>
          <cell r="M532">
            <v>23585.56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 t="str">
            <v>1-30</v>
          </cell>
          <cell r="T532" t="str">
            <v>COSTA RICA</v>
          </cell>
        </row>
        <row r="533">
          <cell r="B533" t="str">
            <v>702-30001274</v>
          </cell>
          <cell r="C533" t="str">
            <v>NICARAGUA MACHINERY COMPANY, S.A.</v>
          </cell>
          <cell r="D533">
            <v>313548</v>
          </cell>
          <cell r="F533" t="str">
            <v>NIMAC</v>
          </cell>
          <cell r="G533" t="str">
            <v>DEALER - RETAIL</v>
          </cell>
          <cell r="H533" t="str">
            <v>DEALER - RETAIL</v>
          </cell>
          <cell r="I533" t="str">
            <v>REGULAR</v>
          </cell>
          <cell r="J533" t="str">
            <v>REGULAR</v>
          </cell>
          <cell r="K533" t="str">
            <v>USD</v>
          </cell>
          <cell r="L533">
            <v>12000.54</v>
          </cell>
          <cell r="M533">
            <v>12000.54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 t="str">
            <v>1-30</v>
          </cell>
          <cell r="T533" t="str">
            <v>NICARAGUA</v>
          </cell>
        </row>
        <row r="534">
          <cell r="B534" t="str">
            <v>702-30001275-1</v>
          </cell>
          <cell r="C534" t="str">
            <v>NICARAGUA MACHINERY COMPANY, S.A.</v>
          </cell>
          <cell r="D534">
            <v>313548</v>
          </cell>
          <cell r="F534" t="str">
            <v>NIMAC</v>
          </cell>
          <cell r="G534" t="str">
            <v>DEALER - RETAIL</v>
          </cell>
          <cell r="H534" t="str">
            <v>DEALER - RETAIL</v>
          </cell>
          <cell r="I534" t="str">
            <v>REGULAR</v>
          </cell>
          <cell r="J534" t="str">
            <v>REGULAR</v>
          </cell>
          <cell r="K534" t="str">
            <v>USD</v>
          </cell>
          <cell r="L534">
            <v>12000.54</v>
          </cell>
          <cell r="M534">
            <v>12000.54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 t="str">
            <v>1-30</v>
          </cell>
          <cell r="T534" t="str">
            <v>NICARAGUA</v>
          </cell>
        </row>
        <row r="535">
          <cell r="B535" t="str">
            <v>702-30001286</v>
          </cell>
          <cell r="C535" t="str">
            <v>MAQUINARIA Y TRACTORES, LTDA</v>
          </cell>
          <cell r="D535">
            <v>314798</v>
          </cell>
          <cell r="F535" t="str">
            <v>MATRA</v>
          </cell>
          <cell r="G535" t="str">
            <v>DEALER - WHOLESALE</v>
          </cell>
          <cell r="H535" t="str">
            <v>DEALER - WHOLESALE</v>
          </cell>
          <cell r="I535" t="str">
            <v>REGULAR</v>
          </cell>
          <cell r="J535" t="str">
            <v>REGULAR</v>
          </cell>
          <cell r="K535" t="str">
            <v>USD</v>
          </cell>
          <cell r="L535">
            <v>171795.12</v>
          </cell>
          <cell r="M535">
            <v>171795.12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 t="str">
            <v>1-30</v>
          </cell>
          <cell r="T535" t="str">
            <v>COSTA RICA</v>
          </cell>
        </row>
        <row r="536">
          <cell r="B536" t="str">
            <v>702-30001288</v>
          </cell>
          <cell r="C536" t="str">
            <v>NICARAGUA MACHINERY COMPANY, S.A.</v>
          </cell>
          <cell r="D536">
            <v>313548</v>
          </cell>
          <cell r="F536" t="str">
            <v>NIMAC</v>
          </cell>
          <cell r="G536" t="str">
            <v>DEALER - WHOLESALE</v>
          </cell>
          <cell r="H536" t="str">
            <v>DEALER - WHOLESALE</v>
          </cell>
          <cell r="I536" t="str">
            <v>REGULAR</v>
          </cell>
          <cell r="J536" t="str">
            <v>REGULAR</v>
          </cell>
          <cell r="K536" t="str">
            <v>USD</v>
          </cell>
          <cell r="L536">
            <v>3631.92</v>
          </cell>
          <cell r="M536">
            <v>3631.92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 t="str">
            <v>1-30</v>
          </cell>
          <cell r="T536" t="str">
            <v>NICARAGUA</v>
          </cell>
        </row>
        <row r="537">
          <cell r="B537" t="str">
            <v>702-30001294</v>
          </cell>
          <cell r="C537" t="str">
            <v>ARMANDO RODRIGUEZ MUÑOZ</v>
          </cell>
          <cell r="D537">
            <v>333334</v>
          </cell>
          <cell r="F537" t="str">
            <v>MATRA</v>
          </cell>
          <cell r="G537" t="str">
            <v>CUSTOMER - RETAIL</v>
          </cell>
          <cell r="H537" t="str">
            <v>CUSTOMER - RETAIL</v>
          </cell>
          <cell r="I537" t="str">
            <v>REGULAR</v>
          </cell>
          <cell r="J537" t="str">
            <v>REGULAR</v>
          </cell>
          <cell r="K537" t="str">
            <v>USD</v>
          </cell>
          <cell r="L537">
            <v>8442.9</v>
          </cell>
          <cell r="M537">
            <v>8442.9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1-30</v>
          </cell>
          <cell r="T537" t="str">
            <v>COSTA RICA</v>
          </cell>
        </row>
        <row r="538">
          <cell r="B538" t="str">
            <v>702-30001298</v>
          </cell>
          <cell r="C538" t="str">
            <v>NICARAGUA MACHINERY COMPANY, S.A.</v>
          </cell>
          <cell r="D538">
            <v>313548</v>
          </cell>
          <cell r="F538" t="str">
            <v>NIMAC</v>
          </cell>
          <cell r="G538" t="str">
            <v>DEALER - RETAIL</v>
          </cell>
          <cell r="H538" t="str">
            <v>DEALER - RETAIL</v>
          </cell>
          <cell r="I538" t="str">
            <v>REGULAR</v>
          </cell>
          <cell r="J538" t="str">
            <v>REGULAR</v>
          </cell>
          <cell r="K538" t="str">
            <v>USD</v>
          </cell>
          <cell r="L538">
            <v>19649.400000000001</v>
          </cell>
          <cell r="M538">
            <v>19649.400000000001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 t="str">
            <v>1-30</v>
          </cell>
          <cell r="T538" t="str">
            <v>NICARAGUA</v>
          </cell>
        </row>
        <row r="539">
          <cell r="B539" t="str">
            <v>702-30001301</v>
          </cell>
          <cell r="C539" t="str">
            <v>TAJO SANBUENA, S.A.</v>
          </cell>
          <cell r="D539">
            <v>308400</v>
          </cell>
          <cell r="F539" t="str">
            <v>MATRA</v>
          </cell>
          <cell r="G539" t="str">
            <v>CUSTOMER - RETAIL</v>
          </cell>
          <cell r="H539" t="str">
            <v>CUSTOMER - RETAIL</v>
          </cell>
          <cell r="I539" t="str">
            <v>REGULAR</v>
          </cell>
          <cell r="J539" t="str">
            <v>REGULAR</v>
          </cell>
          <cell r="K539" t="str">
            <v>USD</v>
          </cell>
          <cell r="L539">
            <v>89289.87</v>
          </cell>
          <cell r="M539">
            <v>89289.87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 t="str">
            <v>1-30</v>
          </cell>
          <cell r="T539" t="str">
            <v>COSTA RICA</v>
          </cell>
        </row>
        <row r="540">
          <cell r="B540" t="str">
            <v>702-30001302-1</v>
          </cell>
          <cell r="C540" t="str">
            <v>MAQUINARIA Y TRACTORES, LTDA</v>
          </cell>
          <cell r="D540">
            <v>314798</v>
          </cell>
          <cell r="F540" t="str">
            <v>MATRA</v>
          </cell>
          <cell r="G540" t="str">
            <v>DEALER - RETAIL</v>
          </cell>
          <cell r="H540" t="str">
            <v>DEALER - RETAIL</v>
          </cell>
          <cell r="I540" t="str">
            <v>REGULAR</v>
          </cell>
          <cell r="J540" t="str">
            <v>REGULAR</v>
          </cell>
          <cell r="K540" t="str">
            <v>USD</v>
          </cell>
          <cell r="L540">
            <v>102197.79</v>
          </cell>
          <cell r="M540">
            <v>102197.79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 t="str">
            <v>1-30</v>
          </cell>
          <cell r="T540" t="str">
            <v>COSTA RICA</v>
          </cell>
        </row>
        <row r="541">
          <cell r="B541" t="str">
            <v>702-30001303</v>
          </cell>
          <cell r="C541" t="str">
            <v>DYM INGENIEROS CONSTRUCTORES, S.A. DE C.V.</v>
          </cell>
          <cell r="D541">
            <v>309543</v>
          </cell>
          <cell r="F541" t="str">
            <v>MAQSA</v>
          </cell>
          <cell r="G541" t="str">
            <v>CUSTOMER - RETAIL</v>
          </cell>
          <cell r="H541" t="str">
            <v>CUSTOMER - RETAIL</v>
          </cell>
          <cell r="I541" t="str">
            <v>REGULAR</v>
          </cell>
          <cell r="J541" t="str">
            <v>REGULAR</v>
          </cell>
          <cell r="K541" t="str">
            <v>MXN</v>
          </cell>
          <cell r="L541">
            <v>261034.27</v>
          </cell>
          <cell r="M541">
            <v>12571.410444004568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 t="str">
            <v>1-30</v>
          </cell>
          <cell r="T541" t="str">
            <v>MEXICO</v>
          </cell>
        </row>
        <row r="542">
          <cell r="B542" t="str">
            <v>702-30001307-1</v>
          </cell>
          <cell r="C542" t="str">
            <v>COMPAÑIA ISDAMAR, S.A. DE C.V.</v>
          </cell>
          <cell r="D542">
            <v>318874</v>
          </cell>
          <cell r="F542" t="str">
            <v>MATCO</v>
          </cell>
          <cell r="G542" t="str">
            <v>CUSTOMER - RETAIL</v>
          </cell>
          <cell r="H542" t="str">
            <v>CUSTOMER - RETAIL</v>
          </cell>
          <cell r="I542" t="str">
            <v>REGULAR</v>
          </cell>
          <cell r="J542" t="str">
            <v>REGULAR</v>
          </cell>
          <cell r="K542" t="str">
            <v>USD</v>
          </cell>
          <cell r="L542">
            <v>607209.04</v>
          </cell>
          <cell r="M542">
            <v>607209.04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 t="str">
            <v>1-30</v>
          </cell>
          <cell r="T542" t="str">
            <v>MEXICO</v>
          </cell>
        </row>
        <row r="543">
          <cell r="B543" t="str">
            <v>702-30001308</v>
          </cell>
          <cell r="C543" t="str">
            <v>MAQUINARIA Y TRACTORES, LTDA</v>
          </cell>
          <cell r="D543">
            <v>314798</v>
          </cell>
          <cell r="F543" t="str">
            <v>MATRA</v>
          </cell>
          <cell r="G543" t="str">
            <v>DEALER - RETAIL</v>
          </cell>
          <cell r="H543" t="str">
            <v>DEALER - RETAIL</v>
          </cell>
          <cell r="I543" t="str">
            <v>REGULAR</v>
          </cell>
          <cell r="J543" t="str">
            <v>REGULAR</v>
          </cell>
          <cell r="K543" t="str">
            <v>USD</v>
          </cell>
          <cell r="L543">
            <v>26766.48</v>
          </cell>
          <cell r="M543">
            <v>26766.48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 t="str">
            <v>1-30</v>
          </cell>
          <cell r="T543" t="str">
            <v>COSTA RICA</v>
          </cell>
        </row>
        <row r="544">
          <cell r="B544" t="str">
            <v>702-30001312</v>
          </cell>
          <cell r="C544" t="str">
            <v>ARRENDADORA VILLAFLORES SA DE CV</v>
          </cell>
          <cell r="D544">
            <v>333885</v>
          </cell>
          <cell r="F544" t="str">
            <v>MADISA SUR</v>
          </cell>
          <cell r="G544" t="str">
            <v>CUSTOMER - RETAIL</v>
          </cell>
          <cell r="H544" t="str">
            <v>CUSTOMER - RETAIL</v>
          </cell>
          <cell r="I544" t="str">
            <v>REGULAR</v>
          </cell>
          <cell r="J544" t="str">
            <v>LEGAL</v>
          </cell>
          <cell r="K544" t="str">
            <v>MXN</v>
          </cell>
          <cell r="L544">
            <v>65737.240000000005</v>
          </cell>
          <cell r="M544">
            <v>3165.9054786026181</v>
          </cell>
          <cell r="N544">
            <v>0</v>
          </cell>
          <cell r="O544">
            <v>0</v>
          </cell>
          <cell r="P544">
            <v>0</v>
          </cell>
          <cell r="Q544">
            <v>65737.240000000005</v>
          </cell>
          <cell r="R544">
            <v>65737.240000000005</v>
          </cell>
          <cell r="S544" t="str">
            <v>120+</v>
          </cell>
          <cell r="T544" t="str">
            <v>MEXICO</v>
          </cell>
        </row>
        <row r="545">
          <cell r="B545" t="str">
            <v>702-30001319</v>
          </cell>
          <cell r="C545" t="str">
            <v>MAQUINARIA Y TRACTORES, LTDA</v>
          </cell>
          <cell r="D545">
            <v>314798</v>
          </cell>
          <cell r="F545" t="str">
            <v>MATRA</v>
          </cell>
          <cell r="G545" t="str">
            <v>DEALER - WHOLESALE</v>
          </cell>
          <cell r="H545" t="str">
            <v>DEALER - WHOLESALE</v>
          </cell>
          <cell r="I545" t="str">
            <v>REGULAR</v>
          </cell>
          <cell r="J545" t="str">
            <v>REGULAR</v>
          </cell>
          <cell r="K545" t="str">
            <v>USD</v>
          </cell>
          <cell r="L545">
            <v>69471.06</v>
          </cell>
          <cell r="M545">
            <v>69471.06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 t="str">
            <v>1-30</v>
          </cell>
          <cell r="T545" t="str">
            <v>COSTA RICA</v>
          </cell>
        </row>
        <row r="546">
          <cell r="B546" t="str">
            <v>702-30001320</v>
          </cell>
          <cell r="C546" t="str">
            <v>MICA MEJORA EN INGENIERIA Y CONSULTORIA APLICADA, S. DE R.L.</v>
          </cell>
          <cell r="D546">
            <v>333512</v>
          </cell>
          <cell r="F546" t="str">
            <v>MADISA SUR</v>
          </cell>
          <cell r="G546" t="str">
            <v>CUSTOMER - RETAIL</v>
          </cell>
          <cell r="H546" t="str">
            <v>CUSTOMER - RETAIL</v>
          </cell>
          <cell r="I546" t="str">
            <v>REGULAR</v>
          </cell>
          <cell r="J546" t="str">
            <v>LEGAL</v>
          </cell>
          <cell r="K546" t="str">
            <v>MXN</v>
          </cell>
          <cell r="L546">
            <v>558167.28</v>
          </cell>
          <cell r="M546">
            <v>26881.336206520406</v>
          </cell>
          <cell r="N546">
            <v>0</v>
          </cell>
          <cell r="O546">
            <v>0</v>
          </cell>
          <cell r="P546">
            <v>0</v>
          </cell>
          <cell r="Q546">
            <v>558167.28</v>
          </cell>
          <cell r="R546">
            <v>558167.28</v>
          </cell>
          <cell r="S546" t="str">
            <v>120+</v>
          </cell>
          <cell r="T546" t="str">
            <v>MEXICO</v>
          </cell>
        </row>
        <row r="547">
          <cell r="B547" t="str">
            <v>702-30001329</v>
          </cell>
          <cell r="C547" t="str">
            <v>VEGETALES FRESCOS DE SAN MIGUEL SPR DE RL</v>
          </cell>
          <cell r="D547">
            <v>333899</v>
          </cell>
          <cell r="F547" t="str">
            <v>MADISA SUR</v>
          </cell>
          <cell r="G547" t="str">
            <v>CUSTOMER - RETAIL</v>
          </cell>
          <cell r="H547" t="str">
            <v>CUSTOMER - RETAIL</v>
          </cell>
          <cell r="I547" t="str">
            <v>REGULAR</v>
          </cell>
          <cell r="J547" t="str">
            <v>REGULAR</v>
          </cell>
          <cell r="K547" t="str">
            <v>MXN</v>
          </cell>
          <cell r="L547">
            <v>367063.44</v>
          </cell>
          <cell r="M547">
            <v>17677.775271531376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 t="str">
            <v>1-30</v>
          </cell>
          <cell r="T547" t="str">
            <v>MEXICO</v>
          </cell>
        </row>
        <row r="548">
          <cell r="B548" t="str">
            <v>702-30001330</v>
          </cell>
          <cell r="C548" t="str">
            <v>EDIFICADORA Y URBANIZADORA CRAWLER, S.A. DE C.V.</v>
          </cell>
          <cell r="D548">
            <v>310450</v>
          </cell>
          <cell r="F548" t="str">
            <v>MADISA SUR</v>
          </cell>
          <cell r="G548" t="str">
            <v>CUSTOMER - RETAIL</v>
          </cell>
          <cell r="H548" t="str">
            <v>CUSTOMER - RETAIL</v>
          </cell>
          <cell r="I548" t="str">
            <v>REGULAR</v>
          </cell>
          <cell r="J548" t="str">
            <v>REGULAR</v>
          </cell>
          <cell r="K548" t="str">
            <v>MXN</v>
          </cell>
          <cell r="L548">
            <v>799879.41</v>
          </cell>
          <cell r="M548">
            <v>38522.192388065421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 t="str">
            <v>1-30</v>
          </cell>
          <cell r="T548" t="str">
            <v>MEXICO</v>
          </cell>
        </row>
        <row r="549">
          <cell r="B549" t="str">
            <v>702-30001336</v>
          </cell>
          <cell r="C549" t="str">
            <v>PAKNAL, S.P.R. DE R.L. DE C.V.</v>
          </cell>
          <cell r="D549">
            <v>308681</v>
          </cell>
          <cell r="F549" t="str">
            <v>MADISA SUR</v>
          </cell>
          <cell r="G549" t="str">
            <v>CUSTOMER - RETAIL</v>
          </cell>
          <cell r="H549" t="str">
            <v>CUSTOMER - RETAIL</v>
          </cell>
          <cell r="I549" t="str">
            <v>REGULAR</v>
          </cell>
          <cell r="J549" t="str">
            <v>REGULAR</v>
          </cell>
          <cell r="K549" t="str">
            <v>MXN</v>
          </cell>
          <cell r="L549">
            <v>283453.46000000002</v>
          </cell>
          <cell r="M549">
            <v>13651.118634473673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 t="str">
            <v>1-30</v>
          </cell>
          <cell r="T549" t="str">
            <v>MEXICO</v>
          </cell>
        </row>
        <row r="550">
          <cell r="B550" t="str">
            <v>702-30001347</v>
          </cell>
          <cell r="C550" t="str">
            <v>LA CANTERA DESARROLLOS MINEROS, S.A. DE C.V.</v>
          </cell>
          <cell r="D550">
            <v>318185</v>
          </cell>
          <cell r="F550" t="str">
            <v>TRACSA</v>
          </cell>
          <cell r="G550" t="str">
            <v>CUSTOMER - RETAIL</v>
          </cell>
          <cell r="H550" t="str">
            <v>CUSTOMER - RETAIL</v>
          </cell>
          <cell r="I550" t="str">
            <v>REGULAR</v>
          </cell>
          <cell r="J550" t="str">
            <v>REGULAR</v>
          </cell>
          <cell r="K550" t="str">
            <v>USD</v>
          </cell>
          <cell r="L550">
            <v>123944.32000000001</v>
          </cell>
          <cell r="M550">
            <v>123944.32000000001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 t="str">
            <v>1-30</v>
          </cell>
          <cell r="T550" t="str">
            <v>MEXICO</v>
          </cell>
        </row>
        <row r="551">
          <cell r="B551" t="str">
            <v>702-30001352</v>
          </cell>
          <cell r="C551" t="str">
            <v>VARMOXZ, S.A. DE C.V.</v>
          </cell>
          <cell r="D551">
            <v>318173</v>
          </cell>
          <cell r="F551" t="str">
            <v>MADISA NTE</v>
          </cell>
          <cell r="G551" t="str">
            <v>CUSTOMER - RETAIL</v>
          </cell>
          <cell r="H551" t="str">
            <v>CUSTOMER - RETAIL</v>
          </cell>
          <cell r="I551" t="str">
            <v>REGULAR</v>
          </cell>
          <cell r="J551" t="str">
            <v>REGULAR</v>
          </cell>
          <cell r="K551" t="str">
            <v>USD</v>
          </cell>
          <cell r="L551">
            <v>71002.559999999998</v>
          </cell>
          <cell r="M551">
            <v>71002.559999999998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1-30</v>
          </cell>
          <cell r="T551" t="str">
            <v>MEXICO</v>
          </cell>
        </row>
        <row r="552">
          <cell r="B552" t="str">
            <v>702-30001353</v>
          </cell>
          <cell r="C552" t="str">
            <v>AMERICA CONCRETOS, S.A.</v>
          </cell>
          <cell r="D552">
            <v>333603</v>
          </cell>
          <cell r="F552" t="str">
            <v>MATRA</v>
          </cell>
          <cell r="G552" t="str">
            <v>CUSTOMER - RETAIL</v>
          </cell>
          <cell r="H552" t="str">
            <v>CUSTOMER - RETAIL</v>
          </cell>
          <cell r="I552" t="str">
            <v>REGULAR</v>
          </cell>
          <cell r="J552" t="str">
            <v>REGULAR</v>
          </cell>
          <cell r="K552" t="str">
            <v>USD</v>
          </cell>
          <cell r="L552">
            <v>112284.25</v>
          </cell>
          <cell r="M552">
            <v>112284.25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 t="str">
            <v>1-30</v>
          </cell>
          <cell r="T552" t="str">
            <v>COSTA RICA</v>
          </cell>
        </row>
        <row r="553">
          <cell r="B553" t="str">
            <v>702-30001354</v>
          </cell>
          <cell r="C553" t="str">
            <v>ARGUELLO GUILLEN LUIS</v>
          </cell>
          <cell r="D553">
            <v>312420</v>
          </cell>
          <cell r="F553" t="str">
            <v>MADISA SUR</v>
          </cell>
          <cell r="G553" t="str">
            <v>CUSTOMER - RETAIL</v>
          </cell>
          <cell r="H553" t="str">
            <v>CUSTOMER - RETAIL</v>
          </cell>
          <cell r="I553" t="str">
            <v>REGULAR</v>
          </cell>
          <cell r="J553" t="str">
            <v>REGULAR</v>
          </cell>
          <cell r="K553" t="str">
            <v>MXN</v>
          </cell>
          <cell r="L553">
            <v>546401.11</v>
          </cell>
          <cell r="M553">
            <v>26314.677459284139</v>
          </cell>
          <cell r="N553">
            <v>546401.11</v>
          </cell>
          <cell r="O553">
            <v>0</v>
          </cell>
          <cell r="P553">
            <v>0</v>
          </cell>
          <cell r="Q553">
            <v>0</v>
          </cell>
          <cell r="R553">
            <v>546401.11</v>
          </cell>
          <cell r="S553" t="str">
            <v>31-60</v>
          </cell>
          <cell r="T553" t="str">
            <v>MEXICO</v>
          </cell>
        </row>
        <row r="554">
          <cell r="B554" t="str">
            <v>702-30001362</v>
          </cell>
          <cell r="C554" t="str">
            <v>PAKNAL, S.P.R. DE R.L. DE C.V.</v>
          </cell>
          <cell r="D554">
            <v>308681</v>
          </cell>
          <cell r="F554" t="str">
            <v>MADISA SUR</v>
          </cell>
          <cell r="G554" t="str">
            <v>CUSTOMER - RETAIL</v>
          </cell>
          <cell r="H554" t="str">
            <v>CUSTOMER - RETAIL</v>
          </cell>
          <cell r="I554" t="str">
            <v>REGULAR</v>
          </cell>
          <cell r="J554" t="str">
            <v>REGULAR</v>
          </cell>
          <cell r="K554" t="str">
            <v>MXN</v>
          </cell>
          <cell r="L554">
            <v>1403175.53</v>
          </cell>
          <cell r="M554">
            <v>67576.933529124915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 t="str">
            <v>1-30</v>
          </cell>
          <cell r="T554" t="str">
            <v>MEXICO</v>
          </cell>
        </row>
        <row r="555">
          <cell r="B555" t="str">
            <v>702-30001365</v>
          </cell>
          <cell r="C555" t="str">
            <v>GRUPO INMOBILIARIO HERMANOS DEL SURESTE SA DE CV</v>
          </cell>
          <cell r="D555">
            <v>330178</v>
          </cell>
          <cell r="F555" t="str">
            <v>MADISA SUR</v>
          </cell>
          <cell r="G555" t="str">
            <v>CUSTOMER - RETAIL</v>
          </cell>
          <cell r="H555" t="str">
            <v>CUSTOMER - RETAIL</v>
          </cell>
          <cell r="I555" t="str">
            <v>REGULAR</v>
          </cell>
          <cell r="J555" t="str">
            <v>REGULAR</v>
          </cell>
          <cell r="K555" t="str">
            <v>MXN</v>
          </cell>
          <cell r="L555">
            <v>270694.59999999998</v>
          </cell>
          <cell r="M555">
            <v>13036.651936834343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1-30</v>
          </cell>
          <cell r="T555" t="str">
            <v>MEXICO</v>
          </cell>
        </row>
        <row r="556">
          <cell r="B556" t="str">
            <v>702-30001366</v>
          </cell>
          <cell r="C556" t="str">
            <v>AGUSTIN CAMBERO MONROY</v>
          </cell>
          <cell r="D556">
            <v>333478</v>
          </cell>
          <cell r="F556" t="str">
            <v>TRACSA</v>
          </cell>
          <cell r="G556" t="str">
            <v>CUSTOMER - RETAIL</v>
          </cell>
          <cell r="H556" t="str">
            <v>CUSTOMER - RETAIL</v>
          </cell>
          <cell r="I556" t="str">
            <v>REGULAR</v>
          </cell>
          <cell r="J556" t="str">
            <v>REGULAR</v>
          </cell>
          <cell r="K556" t="str">
            <v>MXN</v>
          </cell>
          <cell r="L556">
            <v>926578.72</v>
          </cell>
          <cell r="M556">
            <v>44624.031158055936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 t="str">
            <v>1-30</v>
          </cell>
          <cell r="T556" t="str">
            <v>MEXICO</v>
          </cell>
        </row>
        <row r="557">
          <cell r="B557" t="str">
            <v>702-30001380</v>
          </cell>
          <cell r="C557" t="str">
            <v>ASOCIACION SOLIDARISTA DE EMPLEADOS DE MAQUINARIA Y TRACTORES LTD. Y AFINES</v>
          </cell>
          <cell r="D557">
            <v>314750</v>
          </cell>
          <cell r="F557" t="str">
            <v>MATRA</v>
          </cell>
          <cell r="G557" t="str">
            <v>DEALER - RETAIL</v>
          </cell>
          <cell r="H557" t="str">
            <v>DEALER - RETAIL</v>
          </cell>
          <cell r="I557" t="str">
            <v>REGULAR</v>
          </cell>
          <cell r="J557" t="str">
            <v>REGULAR</v>
          </cell>
          <cell r="K557" t="str">
            <v>USD</v>
          </cell>
          <cell r="L557">
            <v>56711.81</v>
          </cell>
          <cell r="M557">
            <v>56711.81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1-30</v>
          </cell>
          <cell r="T557" t="str">
            <v>COSTA RICA</v>
          </cell>
        </row>
        <row r="558">
          <cell r="B558" t="str">
            <v>702-30001386</v>
          </cell>
          <cell r="C558" t="str">
            <v>GRUPO MONTOYA, S.A. DE C.V.</v>
          </cell>
          <cell r="D558">
            <v>335202</v>
          </cell>
          <cell r="F558" t="str">
            <v>COGESA</v>
          </cell>
          <cell r="G558" t="str">
            <v>CUSTOMER - RETAIL</v>
          </cell>
          <cell r="H558" t="str">
            <v>CUSTOMER - RETAIL</v>
          </cell>
          <cell r="I558" t="str">
            <v>REGULAR</v>
          </cell>
          <cell r="J558" t="str">
            <v>REGULAR</v>
          </cell>
          <cell r="K558" t="str">
            <v>USD</v>
          </cell>
          <cell r="L558">
            <v>17523.39</v>
          </cell>
          <cell r="M558">
            <v>17523.39</v>
          </cell>
          <cell r="N558">
            <v>0</v>
          </cell>
          <cell r="O558">
            <v>17523.39</v>
          </cell>
          <cell r="P558">
            <v>0</v>
          </cell>
          <cell r="Q558">
            <v>0</v>
          </cell>
          <cell r="R558">
            <v>17523.39</v>
          </cell>
          <cell r="S558" t="str">
            <v>61-90</v>
          </cell>
          <cell r="T558" t="str">
            <v>EL SALVADOR</v>
          </cell>
        </row>
        <row r="559">
          <cell r="B559" t="str">
            <v>702-30001387</v>
          </cell>
          <cell r="C559" t="str">
            <v>MAQUINARIA Y TRACTORES, LTDA</v>
          </cell>
          <cell r="D559">
            <v>314798</v>
          </cell>
          <cell r="F559" t="str">
            <v>MATRA</v>
          </cell>
          <cell r="G559" t="str">
            <v>DEALER - RETAIL</v>
          </cell>
          <cell r="H559" t="str">
            <v>DEALER - RETAIL</v>
          </cell>
          <cell r="I559" t="str">
            <v>REGULAR</v>
          </cell>
          <cell r="J559" t="str">
            <v>REGULAR</v>
          </cell>
          <cell r="K559" t="str">
            <v>USD</v>
          </cell>
          <cell r="L559">
            <v>3477.22</v>
          </cell>
          <cell r="M559">
            <v>3477.22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 t="str">
            <v>1-30</v>
          </cell>
          <cell r="T559" t="str">
            <v>COSTA RICA</v>
          </cell>
        </row>
        <row r="560">
          <cell r="B560" t="str">
            <v>702-30001390</v>
          </cell>
          <cell r="C560" t="str">
            <v>CONSTRUCTORA NACIONAL, S.A. (GUATEMALA)</v>
          </cell>
          <cell r="D560">
            <v>308390</v>
          </cell>
          <cell r="F560" t="str">
            <v>GENTRAC</v>
          </cell>
          <cell r="G560" t="str">
            <v>CUSTOMER - RETAIL</v>
          </cell>
          <cell r="H560" t="str">
            <v>CUSTOMER - RETAIL</v>
          </cell>
          <cell r="I560" t="str">
            <v>REGULAR</v>
          </cell>
          <cell r="J560" t="str">
            <v>REGULAR</v>
          </cell>
          <cell r="K560" t="str">
            <v>USD</v>
          </cell>
          <cell r="L560">
            <v>158392.29</v>
          </cell>
          <cell r="M560">
            <v>158392.29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 t="str">
            <v>1-30</v>
          </cell>
          <cell r="T560" t="str">
            <v>GUATEMALA</v>
          </cell>
        </row>
        <row r="561">
          <cell r="B561" t="str">
            <v>702-30001391</v>
          </cell>
          <cell r="C561" t="str">
            <v>EPCCOR CONSTRUCCION, S.A. DE C.V.</v>
          </cell>
          <cell r="D561">
            <v>326589</v>
          </cell>
          <cell r="F561" t="str">
            <v>MADISA SUR</v>
          </cell>
          <cell r="G561" t="str">
            <v>CUSTOMER - RETAIL</v>
          </cell>
          <cell r="H561" t="str">
            <v>CUSTOMER - RETAIL</v>
          </cell>
          <cell r="I561" t="str">
            <v>REGULAR</v>
          </cell>
          <cell r="J561" t="str">
            <v>REGULAR</v>
          </cell>
          <cell r="K561" t="str">
            <v>MXN</v>
          </cell>
          <cell r="L561">
            <v>377859.44</v>
          </cell>
          <cell r="M561">
            <v>18197.710631564652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1-30</v>
          </cell>
          <cell r="T561" t="str">
            <v>MEXICO</v>
          </cell>
        </row>
        <row r="562">
          <cell r="B562" t="str">
            <v>702-30001395</v>
          </cell>
          <cell r="C562" t="str">
            <v>EDIFICADORA INDUSTRIAL, S.A.</v>
          </cell>
          <cell r="D562">
            <v>325447</v>
          </cell>
          <cell r="F562" t="str">
            <v>MATRA</v>
          </cell>
          <cell r="G562" t="str">
            <v>CUSTOMER - RETAIL</v>
          </cell>
          <cell r="H562" t="str">
            <v>CUSTOMER - RETAIL</v>
          </cell>
          <cell r="I562" t="str">
            <v>REGULAR</v>
          </cell>
          <cell r="J562" t="str">
            <v>REGULAR</v>
          </cell>
          <cell r="K562" t="str">
            <v>USD</v>
          </cell>
          <cell r="L562">
            <v>133291.19</v>
          </cell>
          <cell r="M562">
            <v>133291.19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1-30</v>
          </cell>
          <cell r="T562" t="str">
            <v>COSTA RICA</v>
          </cell>
        </row>
        <row r="563">
          <cell r="B563" t="str">
            <v>702-30001400</v>
          </cell>
          <cell r="C563" t="str">
            <v>CONSTRUCTORA NACIONAL, S.A. (GUATEMALA)</v>
          </cell>
          <cell r="D563">
            <v>308390</v>
          </cell>
          <cell r="F563" t="str">
            <v>GENTRAC</v>
          </cell>
          <cell r="G563" t="str">
            <v>CUSTOMER - RETAIL</v>
          </cell>
          <cell r="H563" t="str">
            <v>CUSTOMER - RETAIL</v>
          </cell>
          <cell r="I563" t="str">
            <v>REGULAR</v>
          </cell>
          <cell r="J563" t="str">
            <v>REGULAR</v>
          </cell>
          <cell r="K563" t="str">
            <v>USD</v>
          </cell>
          <cell r="L563">
            <v>58959.94</v>
          </cell>
          <cell r="M563">
            <v>58959.94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1-30</v>
          </cell>
          <cell r="T563" t="str">
            <v>GUATEMALA</v>
          </cell>
        </row>
        <row r="564">
          <cell r="B564" t="str">
            <v>702-30001401-1</v>
          </cell>
          <cell r="C564" t="str">
            <v>CONSTRUCTORA NACIONAL, S.A. (GUATEMALA)</v>
          </cell>
          <cell r="D564">
            <v>308390</v>
          </cell>
          <cell r="F564" t="str">
            <v>GENTRAC</v>
          </cell>
          <cell r="G564" t="str">
            <v>CUSTOMER - RETAIL</v>
          </cell>
          <cell r="H564" t="str">
            <v>CUSTOMER - RETAIL</v>
          </cell>
          <cell r="I564" t="str">
            <v>REGULAR</v>
          </cell>
          <cell r="J564" t="str">
            <v>REGULAR</v>
          </cell>
          <cell r="K564" t="str">
            <v>USD</v>
          </cell>
          <cell r="L564">
            <v>58960.03</v>
          </cell>
          <cell r="M564">
            <v>58960.03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1-30</v>
          </cell>
          <cell r="T564" t="str">
            <v>GUATEMALA</v>
          </cell>
        </row>
        <row r="565">
          <cell r="B565" t="str">
            <v>702-30001402</v>
          </cell>
          <cell r="C565" t="str">
            <v>MOVIMIENTOS DE TIERRA HHR, S.A.</v>
          </cell>
          <cell r="D565">
            <v>313969</v>
          </cell>
          <cell r="F565" t="str">
            <v>MATRA</v>
          </cell>
          <cell r="G565" t="str">
            <v>CUSTOMER - RETAIL</v>
          </cell>
          <cell r="H565" t="str">
            <v>CUSTOMER - RETAIL</v>
          </cell>
          <cell r="I565" t="str">
            <v>REGULAR</v>
          </cell>
          <cell r="J565" t="str">
            <v>REGULAR</v>
          </cell>
          <cell r="K565" t="str">
            <v>USD</v>
          </cell>
          <cell r="L565">
            <v>25879.96</v>
          </cell>
          <cell r="M565">
            <v>25879.96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 t="str">
            <v>1-30</v>
          </cell>
          <cell r="T565" t="str">
            <v>COSTA RICA</v>
          </cell>
        </row>
        <row r="566">
          <cell r="B566" t="str">
            <v>702-30001406-033</v>
          </cell>
          <cell r="C566" t="str">
            <v>EXPLORACIONES MINERAS DEL DESIERTO, S.A. DE C.V.</v>
          </cell>
          <cell r="D566">
            <v>318099</v>
          </cell>
          <cell r="F566" t="str">
            <v>MATCO</v>
          </cell>
          <cell r="G566" t="str">
            <v>CUSTOMER - RETAIL</v>
          </cell>
          <cell r="H566" t="str">
            <v>CUSTOMER - RETAIL</v>
          </cell>
          <cell r="I566" t="str">
            <v>REGULAR</v>
          </cell>
          <cell r="J566" t="str">
            <v>REGULAR</v>
          </cell>
          <cell r="K566" t="str">
            <v>USD</v>
          </cell>
          <cell r="L566">
            <v>33970.269999999997</v>
          </cell>
          <cell r="M566">
            <v>33970.269999999997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 t="str">
            <v>1-30</v>
          </cell>
          <cell r="T566" t="str">
            <v>MEXICO</v>
          </cell>
        </row>
        <row r="567">
          <cell r="B567" t="str">
            <v>702-30001406-034</v>
          </cell>
          <cell r="C567" t="str">
            <v>EXPLORACIONES MINERAS DEL DESIERTO, S.A. DE C.V.</v>
          </cell>
          <cell r="D567">
            <v>318099</v>
          </cell>
          <cell r="F567" t="str">
            <v>MATCO</v>
          </cell>
          <cell r="G567" t="str">
            <v>CUSTOMER - RETAIL</v>
          </cell>
          <cell r="H567" t="str">
            <v>CUSTOMER - RETAIL</v>
          </cell>
          <cell r="I567" t="str">
            <v>REGULAR</v>
          </cell>
          <cell r="J567" t="str">
            <v>REGULAR</v>
          </cell>
          <cell r="K567" t="str">
            <v>USD</v>
          </cell>
          <cell r="L567">
            <v>23166.66</v>
          </cell>
          <cell r="M567">
            <v>23166.66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 t="str">
            <v>1-30</v>
          </cell>
          <cell r="T567" t="str">
            <v>MEXICO</v>
          </cell>
        </row>
        <row r="568">
          <cell r="B568" t="str">
            <v>702-30001417</v>
          </cell>
          <cell r="C568" t="str">
            <v>CANTORAL PAIZ OSCAR ORLANDO</v>
          </cell>
          <cell r="D568">
            <v>316389</v>
          </cell>
          <cell r="F568" t="str">
            <v>GENTRAC</v>
          </cell>
          <cell r="G568" t="str">
            <v>CUSTOMER - RETAIL</v>
          </cell>
          <cell r="H568" t="str">
            <v>CUSTOMER - RETAIL</v>
          </cell>
          <cell r="I568" t="str">
            <v>REGULAR</v>
          </cell>
          <cell r="J568" t="str">
            <v>REGULAR</v>
          </cell>
          <cell r="K568" t="str">
            <v>USD</v>
          </cell>
          <cell r="L568">
            <v>71139.92</v>
          </cell>
          <cell r="M568">
            <v>71139.92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 t="str">
            <v>1-30</v>
          </cell>
          <cell r="T568" t="str">
            <v>GUATEMALA</v>
          </cell>
        </row>
        <row r="569">
          <cell r="B569" t="str">
            <v>702-30001418-1</v>
          </cell>
          <cell r="C569" t="str">
            <v>COBRE DEL MAYO, SA DE CV</v>
          </cell>
          <cell r="D569">
            <v>316391</v>
          </cell>
          <cell r="F569" t="str">
            <v>MATCO</v>
          </cell>
          <cell r="G569" t="str">
            <v>CUSTOMER - RETAIL</v>
          </cell>
          <cell r="H569" t="str">
            <v>CUSTOMER - RETAIL</v>
          </cell>
          <cell r="I569" t="str">
            <v>REGULAR</v>
          </cell>
          <cell r="J569" t="str">
            <v>REGULAR</v>
          </cell>
          <cell r="K569" t="str">
            <v>USD</v>
          </cell>
          <cell r="L569">
            <v>224770.84</v>
          </cell>
          <cell r="M569">
            <v>224770.84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 t="str">
            <v>1-30</v>
          </cell>
          <cell r="T569" t="str">
            <v>MEXICO</v>
          </cell>
        </row>
        <row r="570">
          <cell r="B570" t="str">
            <v>702-30001420-1</v>
          </cell>
          <cell r="C570" t="str">
            <v>COMPAÑIA VERDU, S.A.</v>
          </cell>
          <cell r="D570">
            <v>311289</v>
          </cell>
          <cell r="F570" t="str">
            <v xml:space="preserve">IIASA   </v>
          </cell>
          <cell r="G570" t="str">
            <v>CUSTOMER - RETAIL</v>
          </cell>
          <cell r="H570" t="str">
            <v>CUSTOMER - RETAIL</v>
          </cell>
          <cell r="I570" t="str">
            <v>REGULAR</v>
          </cell>
          <cell r="J570" t="str">
            <v>REGULAR</v>
          </cell>
          <cell r="K570" t="str">
            <v>USD</v>
          </cell>
          <cell r="L570">
            <v>55137.5</v>
          </cell>
          <cell r="M570">
            <v>55137.5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 t="str">
            <v>1-30</v>
          </cell>
          <cell r="T570" t="str">
            <v>ECUADOR</v>
          </cell>
        </row>
        <row r="571">
          <cell r="B571" t="str">
            <v>702-30001421</v>
          </cell>
          <cell r="C571" t="str">
            <v>CONSTRUCTORA DE OBRAS DE INGENIERIA CIVIL, S.A.</v>
          </cell>
          <cell r="D571">
            <v>315821</v>
          </cell>
          <cell r="F571" t="str">
            <v>NIMAC</v>
          </cell>
          <cell r="G571" t="str">
            <v>CUSTOMER - RETAIL</v>
          </cell>
          <cell r="H571" t="str">
            <v>CUSTOMER - RETAIL</v>
          </cell>
          <cell r="I571" t="str">
            <v>REGULAR</v>
          </cell>
          <cell r="J571" t="str">
            <v>LEGAL</v>
          </cell>
          <cell r="K571" t="str">
            <v>USD</v>
          </cell>
          <cell r="L571">
            <v>43467.9</v>
          </cell>
          <cell r="M571">
            <v>43467.9</v>
          </cell>
          <cell r="N571">
            <v>0</v>
          </cell>
          <cell r="O571">
            <v>0</v>
          </cell>
          <cell r="P571">
            <v>0</v>
          </cell>
          <cell r="Q571">
            <v>43467.9</v>
          </cell>
          <cell r="R571">
            <v>43467.9</v>
          </cell>
          <cell r="S571" t="str">
            <v>120+</v>
          </cell>
          <cell r="T571" t="str">
            <v>NICARAGUA</v>
          </cell>
        </row>
        <row r="572">
          <cell r="B572" t="str">
            <v>702-30001439</v>
          </cell>
          <cell r="C572" t="str">
            <v>NICARAGUA MACHINERY COMPANY, S.A.</v>
          </cell>
          <cell r="D572">
            <v>313548</v>
          </cell>
          <cell r="F572" t="str">
            <v>NIMAC</v>
          </cell>
          <cell r="G572" t="str">
            <v>DEALER - RETAIL</v>
          </cell>
          <cell r="H572" t="str">
            <v>DEALER - RETAIL</v>
          </cell>
          <cell r="I572" t="str">
            <v>REGULAR</v>
          </cell>
          <cell r="J572" t="str">
            <v>REGULAR</v>
          </cell>
          <cell r="K572" t="str">
            <v>USD</v>
          </cell>
          <cell r="L572">
            <v>7664.18</v>
          </cell>
          <cell r="M572">
            <v>7664.18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 t="str">
            <v>1-30</v>
          </cell>
          <cell r="T572" t="str">
            <v>NICARAGUA</v>
          </cell>
        </row>
        <row r="573">
          <cell r="B573" t="str">
            <v>702-30001442</v>
          </cell>
          <cell r="C573" t="str">
            <v>NICARAGUA MACHINERY COMPANY, S.A.</v>
          </cell>
          <cell r="D573">
            <v>313548</v>
          </cell>
          <cell r="F573" t="str">
            <v>NIMAC</v>
          </cell>
          <cell r="G573" t="str">
            <v>DEALER - RETAIL</v>
          </cell>
          <cell r="H573" t="str">
            <v>DEALER - RETAIL</v>
          </cell>
          <cell r="I573" t="str">
            <v>REGULAR</v>
          </cell>
          <cell r="J573" t="str">
            <v>REGULAR</v>
          </cell>
          <cell r="K573" t="str">
            <v>USD</v>
          </cell>
          <cell r="L573">
            <v>7664.18</v>
          </cell>
          <cell r="M573">
            <v>7664.18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 t="str">
            <v>1-30</v>
          </cell>
          <cell r="T573" t="str">
            <v>NICARAGUA</v>
          </cell>
        </row>
        <row r="574">
          <cell r="B574" t="str">
            <v>702-30001446-023</v>
          </cell>
          <cell r="C574" t="str">
            <v>GRUPO CONSTRUCCIONES PLANIFICADAS, S.A. DE C.V.</v>
          </cell>
          <cell r="D574">
            <v>319669</v>
          </cell>
          <cell r="F574" t="str">
            <v>MATCO</v>
          </cell>
          <cell r="G574" t="str">
            <v>CUSTOMER - RETAIL</v>
          </cell>
          <cell r="H574" t="str">
            <v>CUSTOMER - RETAIL</v>
          </cell>
          <cell r="I574" t="str">
            <v>REGULAR</v>
          </cell>
          <cell r="J574" t="str">
            <v>REGULAR</v>
          </cell>
          <cell r="K574" t="str">
            <v>USD</v>
          </cell>
          <cell r="L574">
            <v>582585.93999999994</v>
          </cell>
          <cell r="M574">
            <v>582585.93999999994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 t="str">
            <v>1-30</v>
          </cell>
          <cell r="T574" t="str">
            <v>MEXICO</v>
          </cell>
        </row>
        <row r="575">
          <cell r="B575" t="str">
            <v>702-30001446-024</v>
          </cell>
          <cell r="C575" t="str">
            <v>GRUPO CONSTRUCCIONES PLANIFICADAS, S.A. DE C.V.</v>
          </cell>
          <cell r="D575">
            <v>319669</v>
          </cell>
          <cell r="F575" t="str">
            <v>MATCO</v>
          </cell>
          <cell r="G575" t="str">
            <v>CUSTOMER - RETAIL</v>
          </cell>
          <cell r="H575" t="str">
            <v>CUSTOMER - RETAIL</v>
          </cell>
          <cell r="I575" t="str">
            <v>REGULAR</v>
          </cell>
          <cell r="J575" t="str">
            <v>REGULAR</v>
          </cell>
          <cell r="K575" t="str">
            <v>USD</v>
          </cell>
          <cell r="L575">
            <v>1397130.14</v>
          </cell>
          <cell r="M575">
            <v>1397130.14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 t="str">
            <v>1-30</v>
          </cell>
          <cell r="T575" t="str">
            <v>MEXICO</v>
          </cell>
        </row>
        <row r="576">
          <cell r="B576" t="str">
            <v>702-30001446-025</v>
          </cell>
          <cell r="C576" t="str">
            <v>GRUPO CONSTRUCCIONES PLANIFICADAS, S.A. DE C.V.</v>
          </cell>
          <cell r="D576">
            <v>319669</v>
          </cell>
          <cell r="F576" t="str">
            <v>MATCO</v>
          </cell>
          <cell r="G576" t="str">
            <v>CUSTOMER - RETAIL</v>
          </cell>
          <cell r="H576" t="str">
            <v>CUSTOMER - RETAIL</v>
          </cell>
          <cell r="I576" t="str">
            <v>REGULAR</v>
          </cell>
          <cell r="J576" t="str">
            <v>REGULAR</v>
          </cell>
          <cell r="K576" t="str">
            <v>USD</v>
          </cell>
          <cell r="L576">
            <v>1618605.85</v>
          </cell>
          <cell r="M576">
            <v>1618605.85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 t="str">
            <v>1-30</v>
          </cell>
          <cell r="T576" t="str">
            <v>MEXICO</v>
          </cell>
        </row>
        <row r="577">
          <cell r="B577" t="str">
            <v>702-30001448</v>
          </cell>
          <cell r="C577" t="str">
            <v>CONSTRUCTORA NACIONAL, S.A. (GUATEMALA)</v>
          </cell>
          <cell r="D577">
            <v>308390</v>
          </cell>
          <cell r="F577" t="str">
            <v>GENTRAC</v>
          </cell>
          <cell r="G577" t="str">
            <v>CUSTOMER - RETAIL</v>
          </cell>
          <cell r="H577" t="str">
            <v>CUSTOMER - RETAIL</v>
          </cell>
          <cell r="I577" t="str">
            <v>REGULAR</v>
          </cell>
          <cell r="J577" t="str">
            <v>REGULAR</v>
          </cell>
          <cell r="K577" t="str">
            <v>USD</v>
          </cell>
          <cell r="L577">
            <v>153793.10999999999</v>
          </cell>
          <cell r="M577">
            <v>153793.10999999999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 t="str">
            <v>1-30</v>
          </cell>
          <cell r="T577" t="str">
            <v>GUATEMALA</v>
          </cell>
        </row>
        <row r="578">
          <cell r="B578" t="str">
            <v>702-30001449</v>
          </cell>
          <cell r="C578" t="str">
            <v>SERVIMACO, S.A. DE C.V.</v>
          </cell>
          <cell r="D578">
            <v>315904</v>
          </cell>
          <cell r="F578" t="str">
            <v>TRACSA</v>
          </cell>
          <cell r="G578" t="str">
            <v>CUSTOMER - RETAIL</v>
          </cell>
          <cell r="H578" t="str">
            <v>CUSTOMER - RETAIL</v>
          </cell>
          <cell r="I578" t="str">
            <v>REGULAR</v>
          </cell>
          <cell r="J578" t="str">
            <v>LEGAL</v>
          </cell>
          <cell r="K578" t="str">
            <v>MXN</v>
          </cell>
          <cell r="L578">
            <v>5865156.2800000003</v>
          </cell>
          <cell r="M578">
            <v>282465.92646287783</v>
          </cell>
          <cell r="N578">
            <v>0</v>
          </cell>
          <cell r="O578">
            <v>0</v>
          </cell>
          <cell r="P578">
            <v>0</v>
          </cell>
          <cell r="Q578">
            <v>5865156.2800000003</v>
          </cell>
          <cell r="R578">
            <v>5865156.2800000003</v>
          </cell>
          <cell r="S578" t="str">
            <v>120+</v>
          </cell>
          <cell r="T578" t="str">
            <v>MEXICO</v>
          </cell>
        </row>
        <row r="579">
          <cell r="B579" t="str">
            <v>702-30001451</v>
          </cell>
          <cell r="C579" t="str">
            <v>IMPALA TERMINALS MEXICO, S.A DE C.V.</v>
          </cell>
          <cell r="D579">
            <v>318601</v>
          </cell>
          <cell r="F579" t="str">
            <v>TRACSA</v>
          </cell>
          <cell r="G579" t="str">
            <v>CUSTOMER - RETAIL</v>
          </cell>
          <cell r="H579" t="str">
            <v>CUSTOMER - RETAIL</v>
          </cell>
          <cell r="I579" t="str">
            <v>REGULAR</v>
          </cell>
          <cell r="J579" t="str">
            <v>REGULAR</v>
          </cell>
          <cell r="K579" t="str">
            <v>USD</v>
          </cell>
          <cell r="L579">
            <v>53948.75</v>
          </cell>
          <cell r="M579">
            <v>53948.75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 t="str">
            <v>1-30</v>
          </cell>
          <cell r="T579" t="str">
            <v>MEXICO</v>
          </cell>
        </row>
        <row r="580">
          <cell r="B580" t="str">
            <v>702-30001454-002-1</v>
          </cell>
          <cell r="C580" t="str">
            <v>COMPAÑIA ISDAMAR, S.A. DE C.V.</v>
          </cell>
          <cell r="D580">
            <v>318874</v>
          </cell>
          <cell r="F580" t="str">
            <v>MATCO</v>
          </cell>
          <cell r="G580" t="str">
            <v>CUSTOMER - RETAIL</v>
          </cell>
          <cell r="H580" t="str">
            <v>CUSTOMER - RETAIL</v>
          </cell>
          <cell r="I580" t="str">
            <v>REGULAR</v>
          </cell>
          <cell r="J580" t="str">
            <v>REGULAR</v>
          </cell>
          <cell r="K580" t="str">
            <v>MXN</v>
          </cell>
          <cell r="L580">
            <v>93063.25</v>
          </cell>
          <cell r="M580">
            <v>4481.9261202868429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 t="str">
            <v>1-30</v>
          </cell>
          <cell r="T580" t="str">
            <v>MEXICO</v>
          </cell>
        </row>
        <row r="581">
          <cell r="B581" t="str">
            <v>702-30001454-003-1</v>
          </cell>
          <cell r="C581" t="str">
            <v>COMPAÑIA ISDAMAR, S.A. DE C.V.</v>
          </cell>
          <cell r="D581">
            <v>318874</v>
          </cell>
          <cell r="F581" t="str">
            <v>MATCO</v>
          </cell>
          <cell r="G581" t="str">
            <v>CUSTOMER - RETAIL</v>
          </cell>
          <cell r="H581" t="str">
            <v>CUSTOMER - RETAIL</v>
          </cell>
          <cell r="I581" t="str">
            <v>REGULAR</v>
          </cell>
          <cell r="J581" t="str">
            <v>REGULAR</v>
          </cell>
          <cell r="K581" t="str">
            <v>USD</v>
          </cell>
          <cell r="L581">
            <v>25792.42</v>
          </cell>
          <cell r="M581">
            <v>25792.42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1-30</v>
          </cell>
          <cell r="T581" t="str">
            <v>MEXICO</v>
          </cell>
        </row>
        <row r="582">
          <cell r="B582" t="str">
            <v>702-30001454-004-1</v>
          </cell>
          <cell r="C582" t="str">
            <v>COMPAÑIA ISDAMAR, S.A. DE C.V.</v>
          </cell>
          <cell r="D582">
            <v>318874</v>
          </cell>
          <cell r="F582" t="str">
            <v>MATCO</v>
          </cell>
          <cell r="G582" t="str">
            <v>CUSTOMER - RETAIL</v>
          </cell>
          <cell r="H582" t="str">
            <v>CUSTOMER - RETAIL</v>
          </cell>
          <cell r="I582" t="str">
            <v>REGULAR</v>
          </cell>
          <cell r="J582" t="str">
            <v>REGULAR</v>
          </cell>
          <cell r="K582" t="str">
            <v>USD</v>
          </cell>
          <cell r="L582">
            <v>337396.7</v>
          </cell>
          <cell r="M582">
            <v>337396.7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 t="str">
            <v>1-30</v>
          </cell>
          <cell r="T582" t="str">
            <v>MEXICO</v>
          </cell>
        </row>
        <row r="583">
          <cell r="B583" t="str">
            <v>702-30001454-005</v>
          </cell>
          <cell r="C583" t="str">
            <v>COMPAÑIA ISDAMAR, S.A. DE C.V.</v>
          </cell>
          <cell r="D583">
            <v>318874</v>
          </cell>
          <cell r="F583" t="str">
            <v>MATCO</v>
          </cell>
          <cell r="G583" t="str">
            <v>CUSTOMER - RETAIL</v>
          </cell>
          <cell r="H583" t="str">
            <v>CUSTOMER - RETAIL</v>
          </cell>
          <cell r="I583" t="str">
            <v>REGULAR</v>
          </cell>
          <cell r="J583" t="str">
            <v>REGULAR</v>
          </cell>
          <cell r="K583" t="str">
            <v>USD</v>
          </cell>
          <cell r="L583">
            <v>101710.96</v>
          </cell>
          <cell r="M583">
            <v>101710.96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 t="str">
            <v>1-30</v>
          </cell>
          <cell r="T583" t="str">
            <v>MEXICO</v>
          </cell>
        </row>
        <row r="584">
          <cell r="B584" t="str">
            <v>702-30001454-006</v>
          </cell>
          <cell r="C584" t="str">
            <v>COMPAÑIA ISDAMAR, S.A. DE C.V.</v>
          </cell>
          <cell r="D584">
            <v>318874</v>
          </cell>
          <cell r="F584" t="str">
            <v>MATCO</v>
          </cell>
          <cell r="G584" t="str">
            <v>CUSTOMER - RETAIL</v>
          </cell>
          <cell r="H584" t="str">
            <v>CUSTOMER - RETAIL</v>
          </cell>
          <cell r="I584" t="str">
            <v>REGULAR</v>
          </cell>
          <cell r="J584" t="str">
            <v>REGULAR</v>
          </cell>
          <cell r="K584" t="str">
            <v>USD</v>
          </cell>
          <cell r="L584">
            <v>211244.12</v>
          </cell>
          <cell r="M584">
            <v>211244.12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 t="str">
            <v>1-30</v>
          </cell>
          <cell r="T584" t="str">
            <v>MEXICO</v>
          </cell>
        </row>
        <row r="585">
          <cell r="B585" t="str">
            <v>702-30001456</v>
          </cell>
          <cell r="C585" t="str">
            <v>CONSTRUCTORA ARMHER, S.A.</v>
          </cell>
          <cell r="D585">
            <v>335408</v>
          </cell>
          <cell r="F585" t="str">
            <v>MATRA</v>
          </cell>
          <cell r="G585" t="str">
            <v>CUSTOMER - RETAIL</v>
          </cell>
          <cell r="H585" t="str">
            <v>CUSTOMER - RETAIL</v>
          </cell>
          <cell r="I585" t="str">
            <v>REGULAR</v>
          </cell>
          <cell r="J585" t="str">
            <v>REGULAR</v>
          </cell>
          <cell r="K585" t="str">
            <v>USD</v>
          </cell>
          <cell r="L585">
            <v>45336.06</v>
          </cell>
          <cell r="M585">
            <v>45336.06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 t="str">
            <v>1-30</v>
          </cell>
          <cell r="T585" t="str">
            <v>COSTA RICA</v>
          </cell>
        </row>
        <row r="586">
          <cell r="B586" t="str">
            <v>702-30001458</v>
          </cell>
          <cell r="C586" t="str">
            <v>MAQUINARIA Y TRACTORES, LTDA</v>
          </cell>
          <cell r="D586">
            <v>314798</v>
          </cell>
          <cell r="F586" t="str">
            <v>MATRA</v>
          </cell>
          <cell r="G586" t="str">
            <v>DEALER - RETAIL</v>
          </cell>
          <cell r="H586" t="str">
            <v>DEALER - RETAIL</v>
          </cell>
          <cell r="I586" t="str">
            <v>REGULAR</v>
          </cell>
          <cell r="J586" t="str">
            <v>REGULAR</v>
          </cell>
          <cell r="K586" t="str">
            <v>USD</v>
          </cell>
          <cell r="L586">
            <v>11871.32</v>
          </cell>
          <cell r="M586">
            <v>11871.32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 t="str">
            <v>1-30</v>
          </cell>
          <cell r="T586" t="str">
            <v>COSTA RICA</v>
          </cell>
        </row>
        <row r="587">
          <cell r="B587" t="str">
            <v>702-30001461</v>
          </cell>
          <cell r="C587" t="str">
            <v>CONSTRUCTORA HERNAN SOLIS, S.R.L.</v>
          </cell>
          <cell r="D587">
            <v>316241</v>
          </cell>
          <cell r="F587" t="str">
            <v>MATRA</v>
          </cell>
          <cell r="G587" t="str">
            <v>CUSTOMER - RETAIL</v>
          </cell>
          <cell r="H587" t="str">
            <v>CUSTOMER - RETAIL</v>
          </cell>
          <cell r="I587" t="str">
            <v>REGULAR</v>
          </cell>
          <cell r="J587" t="str">
            <v>REGULAR</v>
          </cell>
          <cell r="K587" t="str">
            <v>USD</v>
          </cell>
          <cell r="L587">
            <v>115529.60000000001</v>
          </cell>
          <cell r="M587">
            <v>115529.60000000001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 t="str">
            <v>1-30</v>
          </cell>
          <cell r="T587" t="str">
            <v>COSTA RICA</v>
          </cell>
        </row>
        <row r="588">
          <cell r="B588" t="str">
            <v>702-30001473</v>
          </cell>
          <cell r="C588" t="str">
            <v>INVERSIONES HANNA Y COMPAÑIA, S.A.</v>
          </cell>
          <cell r="D588">
            <v>309590</v>
          </cell>
          <cell r="F588" t="str">
            <v>MATRA</v>
          </cell>
          <cell r="G588" t="str">
            <v>CUSTOMER - RETAIL</v>
          </cell>
          <cell r="H588" t="str">
            <v>CUSTOMER - RETAIL</v>
          </cell>
          <cell r="I588" t="str">
            <v>REGULAR</v>
          </cell>
          <cell r="J588" t="str">
            <v>LEGAL</v>
          </cell>
          <cell r="K588" t="str">
            <v>USD</v>
          </cell>
          <cell r="L588">
            <v>145225.42000000001</v>
          </cell>
          <cell r="M588">
            <v>145225.42000000001</v>
          </cell>
          <cell r="N588">
            <v>0</v>
          </cell>
          <cell r="O588">
            <v>0</v>
          </cell>
          <cell r="P588">
            <v>0</v>
          </cell>
          <cell r="Q588">
            <v>145225.42000000001</v>
          </cell>
          <cell r="R588">
            <v>145225.42000000001</v>
          </cell>
          <cell r="S588" t="str">
            <v>120+</v>
          </cell>
          <cell r="T588" t="str">
            <v>COSTA RICA</v>
          </cell>
        </row>
        <row r="589">
          <cell r="B589" t="str">
            <v>702-30001474</v>
          </cell>
          <cell r="C589" t="str">
            <v>MAQUINARIA Y TRACTORES, LTDA</v>
          </cell>
          <cell r="D589">
            <v>314798</v>
          </cell>
          <cell r="F589" t="str">
            <v>MATRA</v>
          </cell>
          <cell r="G589" t="str">
            <v>DEALER - RETAIL</v>
          </cell>
          <cell r="H589" t="str">
            <v>DEALER - RETAIL</v>
          </cell>
          <cell r="I589" t="str">
            <v>REGULAR</v>
          </cell>
          <cell r="J589" t="str">
            <v>REGULAR</v>
          </cell>
          <cell r="K589" t="str">
            <v>USD</v>
          </cell>
          <cell r="L589">
            <v>19582.71</v>
          </cell>
          <cell r="M589">
            <v>19582.71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 t="str">
            <v>1-30</v>
          </cell>
          <cell r="T589" t="str">
            <v>COSTA RICA</v>
          </cell>
        </row>
        <row r="590">
          <cell r="B590" t="str">
            <v>702-30001476</v>
          </cell>
          <cell r="C590" t="str">
            <v>MAQUINARIA Y TRACTORES, LTDA</v>
          </cell>
          <cell r="D590">
            <v>314798</v>
          </cell>
          <cell r="F590" t="str">
            <v>MATRA</v>
          </cell>
          <cell r="G590" t="str">
            <v>DEALER - RETAIL</v>
          </cell>
          <cell r="H590" t="str">
            <v>DEALER - RETAIL</v>
          </cell>
          <cell r="I590" t="str">
            <v>REGULAR</v>
          </cell>
          <cell r="J590" t="str">
            <v>REGULAR</v>
          </cell>
          <cell r="K590" t="str">
            <v>USD</v>
          </cell>
          <cell r="L590">
            <v>518.54999999999995</v>
          </cell>
          <cell r="M590">
            <v>518.54999999999995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1-30</v>
          </cell>
          <cell r="T590" t="str">
            <v>COSTA RICA</v>
          </cell>
        </row>
        <row r="591">
          <cell r="B591" t="str">
            <v>702-30001477</v>
          </cell>
          <cell r="C591" t="str">
            <v>MAQUINARIA Y TRACTORES, LTDA</v>
          </cell>
          <cell r="D591">
            <v>314798</v>
          </cell>
          <cell r="F591" t="str">
            <v>MATRA</v>
          </cell>
          <cell r="G591" t="str">
            <v>DEALER - RETAIL</v>
          </cell>
          <cell r="H591" t="str">
            <v>DEALER - RETAIL</v>
          </cell>
          <cell r="I591" t="str">
            <v>REGULAR</v>
          </cell>
          <cell r="J591" t="str">
            <v>REGULAR</v>
          </cell>
          <cell r="K591" t="str">
            <v>USD</v>
          </cell>
          <cell r="L591">
            <v>252.1</v>
          </cell>
          <cell r="M591">
            <v>252.1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1-30</v>
          </cell>
          <cell r="T591" t="str">
            <v>COSTA RICA</v>
          </cell>
        </row>
        <row r="592">
          <cell r="B592" t="str">
            <v>702-30001481</v>
          </cell>
          <cell r="C592" t="str">
            <v>NICARAGUA MACHINERY COMPANY, S.A.</v>
          </cell>
          <cell r="D592">
            <v>313548</v>
          </cell>
          <cell r="F592" t="str">
            <v>NIMAC</v>
          </cell>
          <cell r="G592" t="str">
            <v>DEALER - RETAIL</v>
          </cell>
          <cell r="H592" t="str">
            <v>DEALER - RETAIL</v>
          </cell>
          <cell r="I592" t="str">
            <v>REGULAR</v>
          </cell>
          <cell r="J592" t="str">
            <v>REGULAR</v>
          </cell>
          <cell r="K592" t="str">
            <v>USD</v>
          </cell>
          <cell r="L592">
            <v>5519.63</v>
          </cell>
          <cell r="M592">
            <v>5519.63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 t="str">
            <v>1-30</v>
          </cell>
          <cell r="T592" t="str">
            <v>NICARAGUA</v>
          </cell>
        </row>
        <row r="593">
          <cell r="B593" t="str">
            <v>702-30001482</v>
          </cell>
          <cell r="C593" t="str">
            <v>NICARAGUA MACHINERY COMPANY, S.A.</v>
          </cell>
          <cell r="D593">
            <v>313548</v>
          </cell>
          <cell r="F593" t="str">
            <v>NIMAC</v>
          </cell>
          <cell r="G593" t="str">
            <v>DEALER - RETAIL</v>
          </cell>
          <cell r="H593" t="str">
            <v>DEALER - RETAIL</v>
          </cell>
          <cell r="I593" t="str">
            <v>REGULAR</v>
          </cell>
          <cell r="J593" t="str">
            <v>REGULAR</v>
          </cell>
          <cell r="K593" t="str">
            <v>USD</v>
          </cell>
          <cell r="L593">
            <v>5519.63</v>
          </cell>
          <cell r="M593">
            <v>5519.63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1-30</v>
          </cell>
          <cell r="T593" t="str">
            <v>NICARAGUA</v>
          </cell>
        </row>
        <row r="594">
          <cell r="B594" t="str">
            <v>702-30001485</v>
          </cell>
          <cell r="C594" t="str">
            <v>NICARAGUA MACHINERY COMPANY, S.A.</v>
          </cell>
          <cell r="D594">
            <v>313548</v>
          </cell>
          <cell r="F594" t="str">
            <v>NIMAC</v>
          </cell>
          <cell r="G594" t="str">
            <v>DEALER - RETAIL</v>
          </cell>
          <cell r="H594" t="str">
            <v>DEALER - RETAIL</v>
          </cell>
          <cell r="I594" t="str">
            <v>REGULAR</v>
          </cell>
          <cell r="J594" t="str">
            <v>REGULAR</v>
          </cell>
          <cell r="K594" t="str">
            <v>USD</v>
          </cell>
          <cell r="L594">
            <v>5519.63</v>
          </cell>
          <cell r="M594">
            <v>5519.63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1-30</v>
          </cell>
          <cell r="T594" t="str">
            <v>NICARAGUA</v>
          </cell>
        </row>
        <row r="595">
          <cell r="B595" t="str">
            <v>702-30001487</v>
          </cell>
          <cell r="C595" t="str">
            <v>NICARAGUA MACHINERY COMPANY, S.A.</v>
          </cell>
          <cell r="D595">
            <v>313548</v>
          </cell>
          <cell r="F595" t="str">
            <v>NIMAC</v>
          </cell>
          <cell r="G595" t="str">
            <v>DEALER - RETAIL</v>
          </cell>
          <cell r="H595" t="str">
            <v>DEALER - RETAIL</v>
          </cell>
          <cell r="I595" t="str">
            <v>REGULAR</v>
          </cell>
          <cell r="J595" t="str">
            <v>REGULAR</v>
          </cell>
          <cell r="K595" t="str">
            <v>USD</v>
          </cell>
          <cell r="L595">
            <v>5565.18</v>
          </cell>
          <cell r="M595">
            <v>5565.18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1-30</v>
          </cell>
          <cell r="T595" t="str">
            <v>NICARAGUA</v>
          </cell>
        </row>
        <row r="596">
          <cell r="B596" t="str">
            <v>702-30001490</v>
          </cell>
          <cell r="C596" t="str">
            <v>NICARAGUA MACHINERY COMPANY, S.A.</v>
          </cell>
          <cell r="D596">
            <v>313548</v>
          </cell>
          <cell r="F596" t="str">
            <v>NIMAC</v>
          </cell>
          <cell r="G596" t="str">
            <v>DEALER - RETAIL</v>
          </cell>
          <cell r="H596" t="str">
            <v>DEALER - RETAIL</v>
          </cell>
          <cell r="I596" t="str">
            <v>REGULAR</v>
          </cell>
          <cell r="J596" t="str">
            <v>REGULAR</v>
          </cell>
          <cell r="K596" t="str">
            <v>USD</v>
          </cell>
          <cell r="L596">
            <v>5519.63</v>
          </cell>
          <cell r="M596">
            <v>5519.63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 t="str">
            <v>1-30</v>
          </cell>
          <cell r="T596" t="str">
            <v>NICARAGUA</v>
          </cell>
        </row>
        <row r="597">
          <cell r="B597" t="str">
            <v>702-30001493</v>
          </cell>
          <cell r="C597" t="str">
            <v>NICARAGUA MACHINERY COMPANY, S.A.</v>
          </cell>
          <cell r="D597">
            <v>313548</v>
          </cell>
          <cell r="F597" t="str">
            <v>NIMAC</v>
          </cell>
          <cell r="G597" t="str">
            <v>DEALER - RETAIL</v>
          </cell>
          <cell r="H597" t="str">
            <v>DEALER - RETAIL</v>
          </cell>
          <cell r="I597" t="str">
            <v>REGULAR</v>
          </cell>
          <cell r="J597" t="str">
            <v>REGULAR</v>
          </cell>
          <cell r="K597" t="str">
            <v>USD</v>
          </cell>
          <cell r="L597">
            <v>5565.18</v>
          </cell>
          <cell r="M597">
            <v>5565.18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 t="str">
            <v>1-30</v>
          </cell>
          <cell r="T597" t="str">
            <v>NICARAGUA</v>
          </cell>
        </row>
        <row r="598">
          <cell r="B598" t="str">
            <v>702-30001495</v>
          </cell>
          <cell r="C598" t="str">
            <v>NICARAGUA MACHINERY COMPANY, S.A.</v>
          </cell>
          <cell r="D598">
            <v>313548</v>
          </cell>
          <cell r="F598" t="str">
            <v>NIMAC</v>
          </cell>
          <cell r="G598" t="str">
            <v>DEALER - RETAIL</v>
          </cell>
          <cell r="H598" t="str">
            <v>DEALER - RETAIL</v>
          </cell>
          <cell r="I598" t="str">
            <v>REGULAR</v>
          </cell>
          <cell r="J598" t="str">
            <v>REGULAR</v>
          </cell>
          <cell r="K598" t="str">
            <v>USD</v>
          </cell>
          <cell r="L598">
            <v>6501.5</v>
          </cell>
          <cell r="M598">
            <v>6501.5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 t="str">
            <v>1-30</v>
          </cell>
          <cell r="T598" t="str">
            <v>NICARAGUA</v>
          </cell>
        </row>
        <row r="599">
          <cell r="B599" t="str">
            <v>702-30001496</v>
          </cell>
          <cell r="C599" t="str">
            <v>NICARAGUA MACHINERY COMPANY, S.A.</v>
          </cell>
          <cell r="D599">
            <v>313548</v>
          </cell>
          <cell r="F599" t="str">
            <v>NIMAC</v>
          </cell>
          <cell r="G599" t="str">
            <v>DEALER - WHOLESALE</v>
          </cell>
          <cell r="H599" t="str">
            <v>DEALER - WHOLESALE</v>
          </cell>
          <cell r="I599" t="str">
            <v>REGULAR</v>
          </cell>
          <cell r="J599" t="str">
            <v>REGULAR</v>
          </cell>
          <cell r="K599" t="str">
            <v>USD</v>
          </cell>
          <cell r="L599">
            <v>51159.74</v>
          </cell>
          <cell r="M599">
            <v>51159.74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 t="str">
            <v>1-30</v>
          </cell>
          <cell r="T599" t="str">
            <v>NICARAGUA</v>
          </cell>
        </row>
        <row r="600">
          <cell r="B600" t="str">
            <v>702-30001497</v>
          </cell>
          <cell r="C600" t="str">
            <v>NICARAGUA MACHINERY COMPANY, S.A.</v>
          </cell>
          <cell r="D600">
            <v>313548</v>
          </cell>
          <cell r="F600" t="str">
            <v>NIMAC</v>
          </cell>
          <cell r="G600" t="str">
            <v>DEALER - RETAIL</v>
          </cell>
          <cell r="H600" t="str">
            <v>DEALER - RETAIL</v>
          </cell>
          <cell r="I600" t="str">
            <v>REGULAR</v>
          </cell>
          <cell r="J600" t="str">
            <v>REGULAR</v>
          </cell>
          <cell r="K600" t="str">
            <v>USD</v>
          </cell>
          <cell r="L600">
            <v>6501.5</v>
          </cell>
          <cell r="M600">
            <v>6501.5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 t="str">
            <v>1-30</v>
          </cell>
          <cell r="T600" t="str">
            <v>NICARAGUA</v>
          </cell>
        </row>
        <row r="601">
          <cell r="B601" t="str">
            <v>702-30001498</v>
          </cell>
          <cell r="C601" t="str">
            <v>NICARAGUA MACHINERY COMPANY, S.A.</v>
          </cell>
          <cell r="D601">
            <v>313548</v>
          </cell>
          <cell r="F601" t="str">
            <v>NIMAC</v>
          </cell>
          <cell r="G601" t="str">
            <v>DEALER - WHOLESALE</v>
          </cell>
          <cell r="H601" t="str">
            <v>DEALER - WHOLESALE</v>
          </cell>
          <cell r="I601" t="str">
            <v>REGULAR</v>
          </cell>
          <cell r="J601" t="str">
            <v>REGULAR</v>
          </cell>
          <cell r="K601" t="str">
            <v>USD</v>
          </cell>
          <cell r="L601">
            <v>51159.74</v>
          </cell>
          <cell r="M601">
            <v>51159.74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 t="str">
            <v>1-30</v>
          </cell>
          <cell r="T601" t="str">
            <v>NICARAGUA</v>
          </cell>
        </row>
        <row r="602">
          <cell r="B602" t="str">
            <v>702-30001499</v>
          </cell>
          <cell r="C602" t="str">
            <v>NICARAGUA MACHINERY COMPANY, S.A.</v>
          </cell>
          <cell r="D602">
            <v>313548</v>
          </cell>
          <cell r="F602" t="str">
            <v>NIMAC</v>
          </cell>
          <cell r="G602" t="str">
            <v>DEALER - WHOLESALE</v>
          </cell>
          <cell r="H602" t="str">
            <v>DEALER - WHOLESALE</v>
          </cell>
          <cell r="I602" t="str">
            <v>REGULAR</v>
          </cell>
          <cell r="J602" t="str">
            <v>REGULAR</v>
          </cell>
          <cell r="K602" t="str">
            <v>USD</v>
          </cell>
          <cell r="L602">
            <v>51159.74</v>
          </cell>
          <cell r="M602">
            <v>51159.74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 t="str">
            <v>1-30</v>
          </cell>
          <cell r="T602" t="str">
            <v>NICARAGUA</v>
          </cell>
        </row>
        <row r="603">
          <cell r="B603" t="str">
            <v>702-30001500</v>
          </cell>
          <cell r="C603" t="str">
            <v>NICARAGUA MACHINERY COMPANY, S.A.</v>
          </cell>
          <cell r="D603">
            <v>313548</v>
          </cell>
          <cell r="F603" t="str">
            <v>NIMAC</v>
          </cell>
          <cell r="G603" t="str">
            <v>DEALER - RETAIL</v>
          </cell>
          <cell r="H603" t="str">
            <v>DEALER - RETAIL</v>
          </cell>
          <cell r="I603" t="str">
            <v>REGULAR</v>
          </cell>
          <cell r="J603" t="str">
            <v>REGULAR</v>
          </cell>
          <cell r="K603" t="str">
            <v>USD</v>
          </cell>
          <cell r="L603">
            <v>6501.5</v>
          </cell>
          <cell r="M603">
            <v>6501.5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 t="str">
            <v>1-30</v>
          </cell>
          <cell r="T603" t="str">
            <v>NICARAGUA</v>
          </cell>
        </row>
        <row r="604">
          <cell r="B604" t="str">
            <v>702-30001505</v>
          </cell>
          <cell r="C604" t="str">
            <v>NICARAGUA MACHINERY COMPANY, S.A.</v>
          </cell>
          <cell r="D604">
            <v>313548</v>
          </cell>
          <cell r="F604" t="str">
            <v>NIMAC</v>
          </cell>
          <cell r="G604" t="str">
            <v>DEALER - WHOLESALE</v>
          </cell>
          <cell r="H604" t="str">
            <v>DEALER - WHOLESALE</v>
          </cell>
          <cell r="I604" t="str">
            <v>REGULAR</v>
          </cell>
          <cell r="J604" t="str">
            <v>REGULAR</v>
          </cell>
          <cell r="K604" t="str">
            <v>USD</v>
          </cell>
          <cell r="L604">
            <v>69646.710000000006</v>
          </cell>
          <cell r="M604">
            <v>69646.710000000006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1-30</v>
          </cell>
          <cell r="T604" t="str">
            <v>NICARAGUA</v>
          </cell>
        </row>
        <row r="605">
          <cell r="B605" t="str">
            <v>702-30001510</v>
          </cell>
          <cell r="C605" t="str">
            <v>NICARAGUA MACHINERY COMPANY, S.A.</v>
          </cell>
          <cell r="D605">
            <v>313548</v>
          </cell>
          <cell r="F605" t="str">
            <v>NIMAC</v>
          </cell>
          <cell r="G605" t="str">
            <v>DEALER - WHOLESALE</v>
          </cell>
          <cell r="H605" t="str">
            <v>DEALER - WHOLESALE</v>
          </cell>
          <cell r="I605" t="str">
            <v>REGULAR</v>
          </cell>
          <cell r="J605" t="str">
            <v>REGULAR</v>
          </cell>
          <cell r="K605" t="str">
            <v>USD</v>
          </cell>
          <cell r="L605">
            <v>147424.64000000001</v>
          </cell>
          <cell r="M605">
            <v>147424.64000000001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1-30</v>
          </cell>
          <cell r="T605" t="str">
            <v>NICARAGUA</v>
          </cell>
        </row>
        <row r="606">
          <cell r="B606" t="str">
            <v>702-30001514</v>
          </cell>
          <cell r="C606" t="str">
            <v>COORPORATIVO VALMEN SA DE CV</v>
          </cell>
          <cell r="D606">
            <v>334336</v>
          </cell>
          <cell r="F606" t="str">
            <v>MADISA SUR</v>
          </cell>
          <cell r="G606" t="str">
            <v>CUSTOMER - RETAIL</v>
          </cell>
          <cell r="H606" t="str">
            <v>CUSTOMER - RETAIL</v>
          </cell>
          <cell r="I606" t="str">
            <v>REGULAR</v>
          </cell>
          <cell r="J606" t="str">
            <v>LEGAL</v>
          </cell>
          <cell r="K606" t="str">
            <v>MXN</v>
          </cell>
          <cell r="L606">
            <v>1066511.8600000001</v>
          </cell>
          <cell r="M606">
            <v>51363.211180887251</v>
          </cell>
          <cell r="N606">
            <v>0</v>
          </cell>
          <cell r="O606">
            <v>0</v>
          </cell>
          <cell r="P606">
            <v>0</v>
          </cell>
          <cell r="Q606">
            <v>1066511.8600000001</v>
          </cell>
          <cell r="R606">
            <v>1066511.8600000001</v>
          </cell>
          <cell r="S606" t="str">
            <v>120+</v>
          </cell>
          <cell r="T606" t="str">
            <v>MEXICO</v>
          </cell>
        </row>
        <row r="607">
          <cell r="B607" t="str">
            <v>702-30001516</v>
          </cell>
          <cell r="C607" t="str">
            <v>LUBTRAC, S.A. DE C.V.</v>
          </cell>
          <cell r="D607">
            <v>309450</v>
          </cell>
          <cell r="F607" t="str">
            <v>TRACSA</v>
          </cell>
          <cell r="G607" t="str">
            <v>DEALER - RETAIL</v>
          </cell>
          <cell r="H607" t="str">
            <v>DEALER - RETAIL</v>
          </cell>
          <cell r="I607" t="str">
            <v>REGULAR</v>
          </cell>
          <cell r="J607" t="str">
            <v>REGULAR</v>
          </cell>
          <cell r="K607" t="str">
            <v>MXN</v>
          </cell>
          <cell r="L607">
            <v>152504.62</v>
          </cell>
          <cell r="M607">
            <v>7344.6224996700557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 t="str">
            <v>1-30</v>
          </cell>
          <cell r="T607" t="str">
            <v>MEXICO</v>
          </cell>
        </row>
        <row r="608">
          <cell r="B608" t="str">
            <v>702-30001520</v>
          </cell>
          <cell r="C608" t="str">
            <v>MAQUINARIA Y TRACTORES, LTDA</v>
          </cell>
          <cell r="D608">
            <v>314798</v>
          </cell>
          <cell r="F608" t="str">
            <v>MATRA</v>
          </cell>
          <cell r="G608" t="str">
            <v>DEALER - RETAIL</v>
          </cell>
          <cell r="H608" t="str">
            <v>DEALER - RETAIL</v>
          </cell>
          <cell r="I608" t="str">
            <v>REGULAR</v>
          </cell>
          <cell r="J608" t="str">
            <v>REGULAR</v>
          </cell>
          <cell r="K608" t="str">
            <v>USD</v>
          </cell>
          <cell r="L608">
            <v>21105.07</v>
          </cell>
          <cell r="M608">
            <v>21105.07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 t="str">
            <v>1-30</v>
          </cell>
          <cell r="T608" t="str">
            <v>COSTA RICA</v>
          </cell>
        </row>
        <row r="609">
          <cell r="B609" t="str">
            <v>702-30001522</v>
          </cell>
          <cell r="C609" t="str">
            <v>ASESORIA, INGENIERIA Y EQUIPOS, S.A.</v>
          </cell>
          <cell r="D609">
            <v>336692</v>
          </cell>
          <cell r="F609" t="str">
            <v>IMCA</v>
          </cell>
          <cell r="G609" t="str">
            <v>CUSTOMER - RETAIL</v>
          </cell>
          <cell r="H609" t="str">
            <v>CUSTOMER - RETAIL</v>
          </cell>
          <cell r="I609" t="str">
            <v>REGULAR</v>
          </cell>
          <cell r="J609" t="str">
            <v>REGULAR</v>
          </cell>
          <cell r="K609" t="str">
            <v>USD</v>
          </cell>
          <cell r="L609">
            <v>19604.02</v>
          </cell>
          <cell r="M609">
            <v>19604.02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1-30</v>
          </cell>
          <cell r="T609" t="str">
            <v>REPUBLICA DOMINICANA</v>
          </cell>
        </row>
        <row r="610">
          <cell r="B610" t="str">
            <v>702-30001523</v>
          </cell>
          <cell r="C610" t="str">
            <v>MAQUINARIA Y TRACTORES, LTDA</v>
          </cell>
          <cell r="D610">
            <v>314798</v>
          </cell>
          <cell r="F610" t="str">
            <v>MATRA</v>
          </cell>
          <cell r="G610" t="str">
            <v>DEALER - WHOLESALE</v>
          </cell>
          <cell r="H610" t="str">
            <v>DEALER - WHOLESALE</v>
          </cell>
          <cell r="I610" t="str">
            <v>REGULAR</v>
          </cell>
          <cell r="J610" t="str">
            <v>REGULAR</v>
          </cell>
          <cell r="K610" t="str">
            <v>USD</v>
          </cell>
          <cell r="L610">
            <v>20895.25</v>
          </cell>
          <cell r="M610">
            <v>20895.25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 t="str">
            <v>1-30</v>
          </cell>
          <cell r="T610" t="str">
            <v>COSTA RICA</v>
          </cell>
        </row>
        <row r="611">
          <cell r="B611" t="str">
            <v>702-30001535</v>
          </cell>
          <cell r="C611" t="str">
            <v>PROCASA DE CULIACAN, S.A. DE C.V.</v>
          </cell>
          <cell r="D611">
            <v>315799</v>
          </cell>
          <cell r="F611" t="str">
            <v>MATCO</v>
          </cell>
          <cell r="G611" t="str">
            <v>CUSTOMER - RETAIL</v>
          </cell>
          <cell r="H611" t="str">
            <v>CUSTOMER - RETAIL</v>
          </cell>
          <cell r="I611" t="str">
            <v>REGULAR</v>
          </cell>
          <cell r="J611" t="str">
            <v>REGULAR</v>
          </cell>
          <cell r="K611" t="str">
            <v>USD</v>
          </cell>
          <cell r="L611">
            <v>8009.72</v>
          </cell>
          <cell r="M611">
            <v>8009.72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 t="str">
            <v>1-30</v>
          </cell>
          <cell r="T611" t="str">
            <v>MEXICO</v>
          </cell>
        </row>
        <row r="612">
          <cell r="B612" t="str">
            <v>702-30001543</v>
          </cell>
          <cell r="C612" t="str">
            <v>DESARROLLO CANORAS, S.A. DE C.V.</v>
          </cell>
          <cell r="D612">
            <v>312289</v>
          </cell>
          <cell r="F612" t="str">
            <v>MATCO</v>
          </cell>
          <cell r="G612" t="str">
            <v>CUSTOMER - RETAIL</v>
          </cell>
          <cell r="H612" t="str">
            <v>CUSTOMER - RETAIL</v>
          </cell>
          <cell r="I612" t="str">
            <v>REGULAR</v>
          </cell>
          <cell r="J612" t="str">
            <v>REGULAR</v>
          </cell>
          <cell r="K612" t="str">
            <v>USD</v>
          </cell>
          <cell r="L612">
            <v>27466.63</v>
          </cell>
          <cell r="M612">
            <v>27466.63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 t="str">
            <v>1-30</v>
          </cell>
          <cell r="T612" t="str">
            <v>MEXICO</v>
          </cell>
        </row>
        <row r="613">
          <cell r="B613" t="str">
            <v>702-30001547-2</v>
          </cell>
          <cell r="C613" t="str">
            <v>MULTIQUIP, S.A.</v>
          </cell>
          <cell r="D613">
            <v>313547</v>
          </cell>
          <cell r="F613" t="str">
            <v xml:space="preserve">IIASA   </v>
          </cell>
          <cell r="G613" t="str">
            <v>CUSTOMER - RETAIL</v>
          </cell>
          <cell r="H613" t="str">
            <v>CUSTOMER - RETAIL</v>
          </cell>
          <cell r="I613" t="str">
            <v>REGULAR</v>
          </cell>
          <cell r="J613" t="str">
            <v>REGULAR</v>
          </cell>
          <cell r="K613" t="str">
            <v>USD</v>
          </cell>
          <cell r="L613">
            <v>178091.17</v>
          </cell>
          <cell r="M613">
            <v>178091.17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 t="str">
            <v>1-30</v>
          </cell>
          <cell r="T613" t="str">
            <v>ECUADOR</v>
          </cell>
        </row>
        <row r="614">
          <cell r="B614" t="str">
            <v>702-30001551</v>
          </cell>
          <cell r="C614" t="str">
            <v>EXTRACCIONES PETREAS LA ROCA, S.A. DE C.V.</v>
          </cell>
          <cell r="D614">
            <v>334885</v>
          </cell>
          <cell r="F614" t="str">
            <v>TRACSA</v>
          </cell>
          <cell r="G614" t="str">
            <v>CUSTOMER - RETAIL</v>
          </cell>
          <cell r="H614" t="str">
            <v>CUSTOMER - RETAIL</v>
          </cell>
          <cell r="I614" t="str">
            <v>REGULAR</v>
          </cell>
          <cell r="J614" t="str">
            <v>REGULAR</v>
          </cell>
          <cell r="K614" t="str">
            <v>MXN</v>
          </cell>
          <cell r="L614">
            <v>273655.82</v>
          </cell>
          <cell r="M614">
            <v>13179.264292043472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 t="str">
            <v>1-30</v>
          </cell>
          <cell r="T614" t="str">
            <v>MEXICO</v>
          </cell>
        </row>
        <row r="615">
          <cell r="B615" t="str">
            <v>702-30001554</v>
          </cell>
          <cell r="C615" t="str">
            <v>IQ LAGUNA, S.A. DE C.V.</v>
          </cell>
          <cell r="D615">
            <v>336067</v>
          </cell>
          <cell r="F615" t="str">
            <v>MAQSA</v>
          </cell>
          <cell r="G615" t="str">
            <v>CUSTOMER - RETAIL</v>
          </cell>
          <cell r="H615" t="str">
            <v>CUSTOMER - RETAIL</v>
          </cell>
          <cell r="I615" t="str">
            <v>REGULAR</v>
          </cell>
          <cell r="J615" t="str">
            <v>REGULAR</v>
          </cell>
          <cell r="K615" t="str">
            <v>MXN</v>
          </cell>
          <cell r="L615">
            <v>356052.15</v>
          </cell>
          <cell r="M615">
            <v>17147.47154509744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 t="str">
            <v>1-30</v>
          </cell>
          <cell r="T615" t="str">
            <v>MEXICO</v>
          </cell>
        </row>
        <row r="616">
          <cell r="B616" t="str">
            <v>702-30001556</v>
          </cell>
          <cell r="C616" t="str">
            <v>ENRIQUE GONZALEZ GOMEZ</v>
          </cell>
          <cell r="D616">
            <v>334901</v>
          </cell>
          <cell r="F616" t="str">
            <v>TRACSA</v>
          </cell>
          <cell r="G616" t="str">
            <v>CUSTOMER - RETAIL</v>
          </cell>
          <cell r="H616" t="str">
            <v>CUSTOMER - RETAIL</v>
          </cell>
          <cell r="I616" t="str">
            <v>REGULAR</v>
          </cell>
          <cell r="J616" t="str">
            <v>REGULAR</v>
          </cell>
          <cell r="K616" t="str">
            <v>MXN</v>
          </cell>
          <cell r="L616">
            <v>517730.21</v>
          </cell>
          <cell r="M616">
            <v>24933.88691519577</v>
          </cell>
          <cell r="N616">
            <v>0</v>
          </cell>
          <cell r="O616">
            <v>517730.21</v>
          </cell>
          <cell r="P616">
            <v>0</v>
          </cell>
          <cell r="Q616">
            <v>0</v>
          </cell>
          <cell r="R616">
            <v>517730.21</v>
          </cell>
          <cell r="S616" t="str">
            <v>61-90</v>
          </cell>
          <cell r="T616" t="str">
            <v>MEXICO</v>
          </cell>
        </row>
        <row r="617">
          <cell r="B617" t="str">
            <v>702-30001558-1</v>
          </cell>
          <cell r="C617" t="str">
            <v>MAQUINARIAS SUPERIOR MAQUISUP, S.A.</v>
          </cell>
          <cell r="D617">
            <v>309588</v>
          </cell>
          <cell r="F617" t="str">
            <v xml:space="preserve">IIASA   </v>
          </cell>
          <cell r="G617" t="str">
            <v>CUSTOMER - RETAIL</v>
          </cell>
          <cell r="H617" t="str">
            <v>CUSTOMER - RETAIL</v>
          </cell>
          <cell r="I617" t="str">
            <v>REGULAR</v>
          </cell>
          <cell r="J617" t="str">
            <v>REGULAR</v>
          </cell>
          <cell r="K617" t="str">
            <v>USD</v>
          </cell>
          <cell r="L617">
            <v>166166.56</v>
          </cell>
          <cell r="M617">
            <v>166166.56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 t="str">
            <v>1-30</v>
          </cell>
          <cell r="T617" t="str">
            <v>ECUADOR</v>
          </cell>
        </row>
        <row r="618">
          <cell r="B618" t="str">
            <v>702-30001560</v>
          </cell>
          <cell r="C618" t="str">
            <v>COMPAÑIA MINERA DOLORES, S.A. DE C.V.</v>
          </cell>
          <cell r="D618">
            <v>335627</v>
          </cell>
          <cell r="F618" t="str">
            <v>MAQSA</v>
          </cell>
          <cell r="G618" t="str">
            <v>CUSTOMER - RETAIL</v>
          </cell>
          <cell r="H618" t="str">
            <v>CUSTOMER - RETAIL</v>
          </cell>
          <cell r="I618" t="str">
            <v>REGULAR</v>
          </cell>
          <cell r="J618" t="str">
            <v>REGULAR</v>
          </cell>
          <cell r="K618" t="str">
            <v>USD</v>
          </cell>
          <cell r="L618">
            <v>4244888.54</v>
          </cell>
          <cell r="M618">
            <v>4244888.54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 t="str">
            <v>1-30</v>
          </cell>
          <cell r="T618" t="str">
            <v>MEXICO</v>
          </cell>
        </row>
        <row r="619">
          <cell r="B619" t="str">
            <v>702-30001561</v>
          </cell>
          <cell r="C619" t="str">
            <v>MIGUEL ULISES URQUIDEZ BAZUA</v>
          </cell>
          <cell r="D619">
            <v>335791</v>
          </cell>
          <cell r="F619" t="str">
            <v>MATCO</v>
          </cell>
          <cell r="G619" t="str">
            <v>CUSTOMER - RETAIL</v>
          </cell>
          <cell r="H619" t="str">
            <v>CUSTOMER - RETAIL</v>
          </cell>
          <cell r="I619" t="str">
            <v>REGULAR</v>
          </cell>
          <cell r="J619" t="str">
            <v>LEGAL</v>
          </cell>
          <cell r="K619" t="str">
            <v>MXN</v>
          </cell>
          <cell r="L619">
            <v>1405524.87</v>
          </cell>
          <cell r="M619">
            <v>67690.077743532165</v>
          </cell>
          <cell r="N619">
            <v>0</v>
          </cell>
          <cell r="O619">
            <v>0</v>
          </cell>
          <cell r="P619">
            <v>0</v>
          </cell>
          <cell r="Q619">
            <v>1405524.87</v>
          </cell>
          <cell r="R619">
            <v>1405524.87</v>
          </cell>
          <cell r="S619" t="str">
            <v>120+</v>
          </cell>
          <cell r="T619" t="str">
            <v>MEXICO</v>
          </cell>
        </row>
        <row r="620">
          <cell r="B620" t="str">
            <v>702-30001562</v>
          </cell>
          <cell r="C620" t="str">
            <v>MAQUINARIA Y TRACTORES, LTDA</v>
          </cell>
          <cell r="D620">
            <v>314798</v>
          </cell>
          <cell r="F620" t="str">
            <v>MATRA</v>
          </cell>
          <cell r="G620" t="str">
            <v>DEALER - RETAIL</v>
          </cell>
          <cell r="H620" t="str">
            <v>DEALER - RETAIL</v>
          </cell>
          <cell r="I620" t="str">
            <v>REGULAR</v>
          </cell>
          <cell r="J620" t="str">
            <v>REGULAR</v>
          </cell>
          <cell r="K620" t="str">
            <v>USD</v>
          </cell>
          <cell r="L620">
            <v>12072.28</v>
          </cell>
          <cell r="M620">
            <v>12072.28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 t="str">
            <v>1-30</v>
          </cell>
          <cell r="T620" t="str">
            <v>COSTA RICA</v>
          </cell>
        </row>
        <row r="621">
          <cell r="B621" t="str">
            <v>702-30001565</v>
          </cell>
          <cell r="C621" t="str">
            <v>ARRENDADORA VILLAFLORES SA DE CV</v>
          </cell>
          <cell r="D621">
            <v>333885</v>
          </cell>
          <cell r="F621" t="str">
            <v>MADISA SUR</v>
          </cell>
          <cell r="G621" t="str">
            <v>CUSTOMER - RETAIL</v>
          </cell>
          <cell r="H621" t="str">
            <v>CUSTOMER - RETAIL</v>
          </cell>
          <cell r="I621" t="str">
            <v>REGULAR</v>
          </cell>
          <cell r="J621" t="str">
            <v>LEGAL</v>
          </cell>
          <cell r="K621" t="str">
            <v>MXN</v>
          </cell>
          <cell r="L621">
            <v>63431.48</v>
          </cell>
          <cell r="M621">
            <v>3054.860076995511</v>
          </cell>
          <cell r="N621">
            <v>0</v>
          </cell>
          <cell r="O621">
            <v>0</v>
          </cell>
          <cell r="P621">
            <v>0</v>
          </cell>
          <cell r="Q621">
            <v>63431.48</v>
          </cell>
          <cell r="R621">
            <v>63431.48</v>
          </cell>
          <cell r="S621" t="str">
            <v>120+</v>
          </cell>
          <cell r="T621" t="str">
            <v>MEXICO</v>
          </cell>
        </row>
        <row r="622">
          <cell r="B622" t="str">
            <v>702-30001567</v>
          </cell>
          <cell r="C622" t="str">
            <v>MAQUINARIA Y TRACTORES, LTDA</v>
          </cell>
          <cell r="D622">
            <v>314798</v>
          </cell>
          <cell r="F622" t="str">
            <v>MATRA</v>
          </cell>
          <cell r="G622" t="str">
            <v>DEALER - RETAIL</v>
          </cell>
          <cell r="H622" t="str">
            <v>DEALER - RETAIL</v>
          </cell>
          <cell r="I622" t="str">
            <v>REGULAR</v>
          </cell>
          <cell r="J622" t="str">
            <v>REGULAR</v>
          </cell>
          <cell r="K622" t="str">
            <v>USD</v>
          </cell>
          <cell r="L622">
            <v>5918.2</v>
          </cell>
          <cell r="M622">
            <v>5918.2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 t="str">
            <v>1-30</v>
          </cell>
          <cell r="T622" t="str">
            <v>COSTA RICA</v>
          </cell>
        </row>
        <row r="623">
          <cell r="B623" t="str">
            <v>702-30001572-1</v>
          </cell>
          <cell r="C623" t="str">
            <v>MAQUINARIA Y TRACTORES, LTDA</v>
          </cell>
          <cell r="D623">
            <v>314798</v>
          </cell>
          <cell r="F623" t="str">
            <v>MATRA</v>
          </cell>
          <cell r="G623" t="str">
            <v>DEALER - RETAIL</v>
          </cell>
          <cell r="H623" t="str">
            <v>DEALER - RETAIL</v>
          </cell>
          <cell r="I623" t="str">
            <v>REGULAR</v>
          </cell>
          <cell r="J623" t="str">
            <v>REGULAR</v>
          </cell>
          <cell r="K623" t="str">
            <v>USD</v>
          </cell>
          <cell r="L623">
            <v>5803.84</v>
          </cell>
          <cell r="M623">
            <v>5803.84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 t="str">
            <v>1-30</v>
          </cell>
          <cell r="T623" t="str">
            <v>COSTA RICA</v>
          </cell>
        </row>
        <row r="624">
          <cell r="B624" t="str">
            <v>702-30001573</v>
          </cell>
          <cell r="C624" t="str">
            <v>HAYTIAN TRACTOR &amp; EQUIPMENT CO., S.A.</v>
          </cell>
          <cell r="D624">
            <v>317033</v>
          </cell>
          <cell r="F624" t="str">
            <v>HAYTRAC</v>
          </cell>
          <cell r="G624" t="str">
            <v>DEALER - WHOLESALE</v>
          </cell>
          <cell r="H624" t="str">
            <v>DEALER - WHOLESALE</v>
          </cell>
          <cell r="I624" t="str">
            <v>REGULAR</v>
          </cell>
          <cell r="J624" t="str">
            <v>REGULAR</v>
          </cell>
          <cell r="K624" t="str">
            <v>USD</v>
          </cell>
          <cell r="L624">
            <v>164715.28</v>
          </cell>
          <cell r="M624">
            <v>164715.28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 t="str">
            <v>1-30</v>
          </cell>
          <cell r="T624" t="str">
            <v>HAITI</v>
          </cell>
        </row>
        <row r="625">
          <cell r="B625" t="str">
            <v>702-30001574-2</v>
          </cell>
          <cell r="C625" t="str">
            <v>SERVICIOS FRONTERA COBRE DEL MAYO S.A. DE C.V.</v>
          </cell>
          <cell r="D625">
            <v>324889</v>
          </cell>
          <cell r="F625" t="str">
            <v>MATCO</v>
          </cell>
          <cell r="G625" t="str">
            <v>CUSTOMER - RETAIL</v>
          </cell>
          <cell r="H625" t="str">
            <v>CUSTOMER - RETAIL</v>
          </cell>
          <cell r="I625" t="str">
            <v>REGULAR</v>
          </cell>
          <cell r="J625" t="str">
            <v>REGULAR</v>
          </cell>
          <cell r="K625" t="str">
            <v>USD</v>
          </cell>
          <cell r="L625">
            <v>6291183.3899999997</v>
          </cell>
          <cell r="M625">
            <v>6291183.3899999997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 t="str">
            <v>1-30</v>
          </cell>
          <cell r="T625" t="str">
            <v>MEXICO</v>
          </cell>
        </row>
        <row r="626">
          <cell r="B626" t="str">
            <v>702-30001579</v>
          </cell>
          <cell r="C626" t="str">
            <v>BAZUA BELTRAN MANUELA</v>
          </cell>
          <cell r="D626">
            <v>316661</v>
          </cell>
          <cell r="F626" t="str">
            <v>MATCO</v>
          </cell>
          <cell r="G626" t="str">
            <v>CUSTOMER - RETAIL</v>
          </cell>
          <cell r="H626" t="str">
            <v>CUSTOMER - RETAIL</v>
          </cell>
          <cell r="I626" t="str">
            <v>REGULAR</v>
          </cell>
          <cell r="J626" t="str">
            <v>LEGAL</v>
          </cell>
          <cell r="K626" t="str">
            <v>MXN</v>
          </cell>
          <cell r="L626">
            <v>2212111.2400000002</v>
          </cell>
          <cell r="M626">
            <v>106535.27732521827</v>
          </cell>
          <cell r="N626">
            <v>0</v>
          </cell>
          <cell r="O626">
            <v>0</v>
          </cell>
          <cell r="P626">
            <v>0</v>
          </cell>
          <cell r="Q626">
            <v>2212111.2400000002</v>
          </cell>
          <cell r="R626">
            <v>2212111.2400000002</v>
          </cell>
          <cell r="S626" t="str">
            <v>120+</v>
          </cell>
          <cell r="T626" t="str">
            <v>MEXICO</v>
          </cell>
        </row>
        <row r="627">
          <cell r="B627" t="str">
            <v>702-30001580</v>
          </cell>
          <cell r="C627" t="str">
            <v>KHOURY INDUSTRIAL, S.A.</v>
          </cell>
          <cell r="D627">
            <v>314395</v>
          </cell>
          <cell r="F627" t="str">
            <v>IMCA</v>
          </cell>
          <cell r="G627" t="str">
            <v>CUSTOMER - RETAIL</v>
          </cell>
          <cell r="H627" t="str">
            <v>CUSTOMER - RETAIL</v>
          </cell>
          <cell r="I627" t="str">
            <v>REGULAR</v>
          </cell>
          <cell r="J627" t="str">
            <v>REGULAR</v>
          </cell>
          <cell r="K627" t="str">
            <v>USD</v>
          </cell>
          <cell r="L627">
            <v>154976.84</v>
          </cell>
          <cell r="M627">
            <v>154976.84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 t="str">
            <v>1-30</v>
          </cell>
          <cell r="T627" t="str">
            <v>REPUBLICA DOMINICANA</v>
          </cell>
        </row>
        <row r="628">
          <cell r="B628" t="str">
            <v>702-30001586</v>
          </cell>
          <cell r="C628" t="str">
            <v>CANO ZAMORA WILFREDO ANTONIO</v>
          </cell>
          <cell r="D628">
            <v>314316</v>
          </cell>
          <cell r="F628" t="str">
            <v>GENTRAC</v>
          </cell>
          <cell r="G628" t="str">
            <v>CUSTOMER - RETAIL</v>
          </cell>
          <cell r="H628" t="str">
            <v>CUSTOMER - RETAIL</v>
          </cell>
          <cell r="I628" t="str">
            <v>REGULAR</v>
          </cell>
          <cell r="J628" t="str">
            <v>REGULAR</v>
          </cell>
          <cell r="K628" t="str">
            <v>USD</v>
          </cell>
          <cell r="L628">
            <v>51102.21</v>
          </cell>
          <cell r="M628">
            <v>51102.21</v>
          </cell>
          <cell r="N628">
            <v>51102.21</v>
          </cell>
          <cell r="O628">
            <v>0</v>
          </cell>
          <cell r="P628">
            <v>0</v>
          </cell>
          <cell r="Q628">
            <v>0</v>
          </cell>
          <cell r="R628">
            <v>51102.21</v>
          </cell>
          <cell r="S628" t="str">
            <v>31-60</v>
          </cell>
          <cell r="T628" t="str">
            <v>GUATEMALA</v>
          </cell>
        </row>
        <row r="629">
          <cell r="B629" t="str">
            <v>702-30001592-1</v>
          </cell>
          <cell r="C629" t="str">
            <v>EQUIPOS Y TRANSPORTES ESPECIALIZADOS AURIGA SA DE CV</v>
          </cell>
          <cell r="D629">
            <v>335267</v>
          </cell>
          <cell r="F629" t="str">
            <v>TRACSA</v>
          </cell>
          <cell r="G629" t="str">
            <v>CUSTOMER - RETAIL</v>
          </cell>
          <cell r="H629" t="str">
            <v>CUSTOMER - RETAIL</v>
          </cell>
          <cell r="I629" t="str">
            <v>REGULAR</v>
          </cell>
          <cell r="J629" t="str">
            <v>REGULAR</v>
          </cell>
          <cell r="K629" t="str">
            <v>USD</v>
          </cell>
          <cell r="L629">
            <v>1592495.6</v>
          </cell>
          <cell r="M629">
            <v>1592495.6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 t="str">
            <v>1-30</v>
          </cell>
          <cell r="T629" t="str">
            <v>MEXICO</v>
          </cell>
        </row>
        <row r="630">
          <cell r="B630" t="str">
            <v>702-30001593</v>
          </cell>
          <cell r="C630" t="str">
            <v>UPALA AGRICOLA, S.A.</v>
          </cell>
          <cell r="D630">
            <v>315343</v>
          </cell>
          <cell r="F630" t="str">
            <v>MATRA</v>
          </cell>
          <cell r="G630" t="str">
            <v>CUSTOMER - RETAIL</v>
          </cell>
          <cell r="H630" t="str">
            <v>CUSTOMER - RETAIL</v>
          </cell>
          <cell r="I630" t="str">
            <v>REGULAR</v>
          </cell>
          <cell r="J630" t="str">
            <v>REGULAR</v>
          </cell>
          <cell r="K630" t="str">
            <v>USD</v>
          </cell>
          <cell r="L630">
            <v>110352.51</v>
          </cell>
          <cell r="M630">
            <v>110352.51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 t="str">
            <v>1-30</v>
          </cell>
          <cell r="T630" t="str">
            <v>COSTA RICA</v>
          </cell>
        </row>
        <row r="631">
          <cell r="B631" t="str">
            <v>702-30001594</v>
          </cell>
          <cell r="C631" t="str">
            <v>AGROEXPORTADORA POTRERILLOS, S.A.</v>
          </cell>
          <cell r="D631">
            <v>311630</v>
          </cell>
          <cell r="F631" t="str">
            <v>MATRA</v>
          </cell>
          <cell r="G631" t="str">
            <v>CUSTOMER - RETAIL</v>
          </cell>
          <cell r="H631" t="str">
            <v>CUSTOMER - RETAIL</v>
          </cell>
          <cell r="I631" t="str">
            <v>REGULAR</v>
          </cell>
          <cell r="J631" t="str">
            <v>REGULAR</v>
          </cell>
          <cell r="K631" t="str">
            <v>USD</v>
          </cell>
          <cell r="L631">
            <v>20400.61</v>
          </cell>
          <cell r="M631">
            <v>20400.61</v>
          </cell>
          <cell r="N631">
            <v>20400.61</v>
          </cell>
          <cell r="O631">
            <v>0</v>
          </cell>
          <cell r="P631">
            <v>0</v>
          </cell>
          <cell r="Q631">
            <v>0</v>
          </cell>
          <cell r="R631">
            <v>20400.61</v>
          </cell>
          <cell r="S631" t="str">
            <v>31-60</v>
          </cell>
          <cell r="T631" t="str">
            <v>COSTA RICA</v>
          </cell>
        </row>
        <row r="632">
          <cell r="B632" t="str">
            <v>702-30001595-010</v>
          </cell>
          <cell r="C632" t="str">
            <v>TRACSA, S.A.P.I. DE C.V.</v>
          </cell>
          <cell r="D632">
            <v>320398</v>
          </cell>
          <cell r="F632" t="str">
            <v>TRACSA</v>
          </cell>
          <cell r="G632" t="str">
            <v>DEALER - RETAIL</v>
          </cell>
          <cell r="H632" t="str">
            <v>DEALER - RETAIL</v>
          </cell>
          <cell r="I632" t="str">
            <v>REGULAR</v>
          </cell>
          <cell r="J632" t="str">
            <v>REGULAR</v>
          </cell>
          <cell r="K632" t="str">
            <v>USD</v>
          </cell>
          <cell r="L632">
            <v>13144047.92</v>
          </cell>
          <cell r="M632">
            <v>13144047.92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 t="str">
            <v>1-30</v>
          </cell>
          <cell r="T632" t="str">
            <v>MEXICO</v>
          </cell>
        </row>
        <row r="633">
          <cell r="B633" t="str">
            <v>702-30001595-011</v>
          </cell>
          <cell r="C633" t="str">
            <v>TRACSA, S.A.P.I. DE C.V.</v>
          </cell>
          <cell r="D633">
            <v>320398</v>
          </cell>
          <cell r="F633" t="str">
            <v>TRACSA</v>
          </cell>
          <cell r="G633" t="str">
            <v>DEALER - RETAIL</v>
          </cell>
          <cell r="H633" t="str">
            <v>DEALER - RETAIL</v>
          </cell>
          <cell r="I633" t="str">
            <v>REGULAR</v>
          </cell>
          <cell r="J633" t="str">
            <v>REGULAR</v>
          </cell>
          <cell r="K633" t="str">
            <v>USD</v>
          </cell>
          <cell r="L633">
            <v>5247530.3899999997</v>
          </cell>
          <cell r="M633">
            <v>5247530.3899999997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 t="str">
            <v>1-30</v>
          </cell>
          <cell r="T633" t="str">
            <v>MEXICO</v>
          </cell>
        </row>
        <row r="634">
          <cell r="B634" t="str">
            <v>702-30001596</v>
          </cell>
          <cell r="C634" t="str">
            <v>LOMELI HERNANDEZ VICTOR MANUEL</v>
          </cell>
          <cell r="D634">
            <v>314942</v>
          </cell>
          <cell r="F634" t="str">
            <v>MADISA SUR</v>
          </cell>
          <cell r="G634" t="str">
            <v>CUSTOMER - RETAIL</v>
          </cell>
          <cell r="H634" t="str">
            <v>CUSTOMER - RETAIL</v>
          </cell>
          <cell r="I634" t="str">
            <v>REGULAR</v>
          </cell>
          <cell r="J634" t="str">
            <v>REGULAR</v>
          </cell>
          <cell r="K634" t="str">
            <v>MXN</v>
          </cell>
          <cell r="L634">
            <v>446264.3</v>
          </cell>
          <cell r="M634">
            <v>21492.088689375491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1-30</v>
          </cell>
          <cell r="T634" t="str">
            <v>MEXICO</v>
          </cell>
        </row>
        <row r="635">
          <cell r="B635" t="str">
            <v>702-30001597</v>
          </cell>
          <cell r="C635" t="str">
            <v>CONSTRUCTORA MONTE SION, S.A.</v>
          </cell>
          <cell r="D635">
            <v>313966</v>
          </cell>
          <cell r="F635" t="str">
            <v>MATRA</v>
          </cell>
          <cell r="G635" t="str">
            <v>CUSTOMER - RETAIL</v>
          </cell>
          <cell r="H635" t="str">
            <v>CUSTOMER - RETAIL</v>
          </cell>
          <cell r="I635" t="str">
            <v>REGULAR</v>
          </cell>
          <cell r="J635" t="str">
            <v>REGULAR</v>
          </cell>
          <cell r="K635" t="str">
            <v>USD</v>
          </cell>
          <cell r="L635">
            <v>27298.14</v>
          </cell>
          <cell r="M635">
            <v>27298.14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 t="str">
            <v>1-30</v>
          </cell>
          <cell r="T635" t="str">
            <v>COSTA RICA</v>
          </cell>
        </row>
        <row r="636">
          <cell r="B636" t="str">
            <v>702-30001598</v>
          </cell>
          <cell r="C636" t="str">
            <v>PROYECTOS MARLOP 304, S.A. DE C.V.</v>
          </cell>
          <cell r="D636">
            <v>319904</v>
          </cell>
          <cell r="F636" t="str">
            <v>MADISA SUR</v>
          </cell>
          <cell r="G636" t="str">
            <v>CUSTOMER - RETAIL</v>
          </cell>
          <cell r="H636" t="str">
            <v>CUSTOMER - RETAIL</v>
          </cell>
          <cell r="I636" t="str">
            <v>REGULAR</v>
          </cell>
          <cell r="J636" t="str">
            <v>LEGAL</v>
          </cell>
          <cell r="K636" t="str">
            <v>MXN</v>
          </cell>
          <cell r="L636">
            <v>2633140.5499999998</v>
          </cell>
          <cell r="M636">
            <v>126812.04889611596</v>
          </cell>
          <cell r="N636">
            <v>0</v>
          </cell>
          <cell r="O636">
            <v>0</v>
          </cell>
          <cell r="P636">
            <v>0</v>
          </cell>
          <cell r="Q636">
            <v>2633140.5499999998</v>
          </cell>
          <cell r="R636">
            <v>2633140.5499999998</v>
          </cell>
          <cell r="S636" t="str">
            <v>120+</v>
          </cell>
          <cell r="T636" t="str">
            <v>MEXICO</v>
          </cell>
        </row>
        <row r="637">
          <cell r="B637" t="str">
            <v>702-30001599</v>
          </cell>
          <cell r="C637" t="str">
            <v>PROYECTOS MARLOP 304, S.A. DE C.V.</v>
          </cell>
          <cell r="D637">
            <v>319904</v>
          </cell>
          <cell r="F637" t="str">
            <v>MADISA SUR</v>
          </cell>
          <cell r="G637" t="str">
            <v>CUSTOMER - RETAIL</v>
          </cell>
          <cell r="H637" t="str">
            <v>CUSTOMER - RETAIL</v>
          </cell>
          <cell r="I637" t="str">
            <v>REGULAR</v>
          </cell>
          <cell r="J637" t="str">
            <v>LEGAL</v>
          </cell>
          <cell r="K637" t="str">
            <v>MXN</v>
          </cell>
          <cell r="L637">
            <v>4624290.76</v>
          </cell>
          <cell r="M637">
            <v>222705.84301585314</v>
          </cell>
          <cell r="N637">
            <v>0</v>
          </cell>
          <cell r="O637">
            <v>0</v>
          </cell>
          <cell r="P637">
            <v>0</v>
          </cell>
          <cell r="Q637">
            <v>4624290.76</v>
          </cell>
          <cell r="R637">
            <v>4624290.76</v>
          </cell>
          <cell r="S637" t="str">
            <v>120+</v>
          </cell>
          <cell r="T637" t="str">
            <v>MEXICO</v>
          </cell>
        </row>
        <row r="638">
          <cell r="B638" t="str">
            <v>702-30001605</v>
          </cell>
          <cell r="C638" t="str">
            <v>PROYECTOS Y CONSTRUCCIONES VIRGO, S.A. DE C.V.</v>
          </cell>
          <cell r="D638">
            <v>319909</v>
          </cell>
          <cell r="F638" t="str">
            <v>MATCO</v>
          </cell>
          <cell r="G638" t="str">
            <v>OP LEASE - CUSTOMER</v>
          </cell>
          <cell r="H638" t="str">
            <v>OP LEASE - CUSTOMER</v>
          </cell>
          <cell r="I638" t="str">
            <v>REGULAR</v>
          </cell>
          <cell r="J638" t="str">
            <v>REGULAR</v>
          </cell>
          <cell r="K638" t="str">
            <v>MXN</v>
          </cell>
          <cell r="L638">
            <v>2049052.84</v>
          </cell>
          <cell r="M638">
            <v>98682.384780715671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 t="str">
            <v>1-30</v>
          </cell>
          <cell r="T638" t="str">
            <v>MEXICO</v>
          </cell>
        </row>
        <row r="639">
          <cell r="B639" t="str">
            <v>702-30001607</v>
          </cell>
          <cell r="C639" t="str">
            <v>GRUPO CONCRETERO EURA, SA DE CV</v>
          </cell>
          <cell r="D639">
            <v>332377</v>
          </cell>
          <cell r="F639" t="str">
            <v>MADISA SUR</v>
          </cell>
          <cell r="G639" t="str">
            <v>CUSTOMER - RETAIL</v>
          </cell>
          <cell r="H639" t="str">
            <v>CUSTOMER - RETAIL</v>
          </cell>
          <cell r="I639" t="str">
            <v>REGULAR</v>
          </cell>
          <cell r="J639" t="str">
            <v>LEGAL</v>
          </cell>
          <cell r="K639" t="str">
            <v>MXN</v>
          </cell>
          <cell r="L639">
            <v>247262.71</v>
          </cell>
          <cell r="M639">
            <v>11908.172114362122</v>
          </cell>
          <cell r="N639">
            <v>0</v>
          </cell>
          <cell r="O639">
            <v>0</v>
          </cell>
          <cell r="P639">
            <v>247262.71</v>
          </cell>
          <cell r="Q639">
            <v>0</v>
          </cell>
          <cell r="R639">
            <v>247262.71</v>
          </cell>
          <cell r="S639" t="str">
            <v>91-120</v>
          </cell>
          <cell r="T639" t="str">
            <v>MEXICO</v>
          </cell>
        </row>
        <row r="640">
          <cell r="B640" t="str">
            <v>702-30001608-2</v>
          </cell>
          <cell r="C640" t="str">
            <v>MAQUINARIAS SUPERIOR MAQUISUP, S.A.</v>
          </cell>
          <cell r="D640">
            <v>309588</v>
          </cell>
          <cell r="F640" t="str">
            <v xml:space="preserve">IIASA   </v>
          </cell>
          <cell r="G640" t="str">
            <v>CUSTOMER - RETAIL</v>
          </cell>
          <cell r="H640" t="str">
            <v>CUSTOMER - RETAIL</v>
          </cell>
          <cell r="I640" t="str">
            <v>REGULAR</v>
          </cell>
          <cell r="J640" t="str">
            <v>REGULAR</v>
          </cell>
          <cell r="K640" t="str">
            <v>USD</v>
          </cell>
          <cell r="L640">
            <v>40478.879999999997</v>
          </cell>
          <cell r="M640">
            <v>40478.879999999997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 t="str">
            <v>1-30</v>
          </cell>
          <cell r="T640" t="str">
            <v>ECUADOR</v>
          </cell>
        </row>
        <row r="641">
          <cell r="B641" t="str">
            <v>702-30001620</v>
          </cell>
          <cell r="C641" t="str">
            <v>MAQUINARIA Y TRACTORES, LTDA</v>
          </cell>
          <cell r="D641">
            <v>314798</v>
          </cell>
          <cell r="F641" t="str">
            <v>MATRA</v>
          </cell>
          <cell r="G641" t="str">
            <v>DEALER - RETAIL</v>
          </cell>
          <cell r="H641" t="str">
            <v>DEALER - RETAIL</v>
          </cell>
          <cell r="I641" t="str">
            <v>REGULAR</v>
          </cell>
          <cell r="J641" t="str">
            <v>REGULAR</v>
          </cell>
          <cell r="K641" t="str">
            <v>USD</v>
          </cell>
          <cell r="L641">
            <v>19640.900000000001</v>
          </cell>
          <cell r="M641">
            <v>19640.900000000001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1-30</v>
          </cell>
          <cell r="T641" t="str">
            <v>COSTA RICA</v>
          </cell>
        </row>
        <row r="642">
          <cell r="B642" t="str">
            <v>702-30001621</v>
          </cell>
          <cell r="C642" t="str">
            <v>CONSTRUCTORA DEL NORESTE , S.A. (Costa Rica)</v>
          </cell>
          <cell r="D642">
            <v>335205</v>
          </cell>
          <cell r="F642" t="str">
            <v>MATRA</v>
          </cell>
          <cell r="G642" t="str">
            <v>CUSTOMER - RETAIL</v>
          </cell>
          <cell r="H642" t="str">
            <v>CUSTOMER - RETAIL</v>
          </cell>
          <cell r="I642" t="str">
            <v>REGULAR</v>
          </cell>
          <cell r="J642" t="str">
            <v>REGULAR</v>
          </cell>
          <cell r="K642" t="str">
            <v>USD</v>
          </cell>
          <cell r="L642">
            <v>283678.93</v>
          </cell>
          <cell r="M642">
            <v>283678.93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 t="str">
            <v>1-30</v>
          </cell>
          <cell r="T642" t="str">
            <v>COSTA RICA</v>
          </cell>
        </row>
        <row r="643">
          <cell r="B643" t="str">
            <v>702-30001625</v>
          </cell>
          <cell r="C643" t="str">
            <v>CONSTRUCTORA E INMOBILIARIA AZOTLA, S.A. DE C.V.</v>
          </cell>
          <cell r="D643">
            <v>335289</v>
          </cell>
          <cell r="F643" t="str">
            <v>MADISA SUR</v>
          </cell>
          <cell r="G643" t="str">
            <v>CUSTOMER - RETAIL</v>
          </cell>
          <cell r="H643" t="str">
            <v>CUSTOMER - RETAIL</v>
          </cell>
          <cell r="I643" t="str">
            <v>REGULAR</v>
          </cell>
          <cell r="J643" t="str">
            <v>LEGAL</v>
          </cell>
          <cell r="K643" t="str">
            <v>MXN</v>
          </cell>
          <cell r="L643">
            <v>97798.81</v>
          </cell>
          <cell r="M643">
            <v>4709.9906899014395</v>
          </cell>
          <cell r="N643">
            <v>0</v>
          </cell>
          <cell r="O643">
            <v>0</v>
          </cell>
          <cell r="P643">
            <v>0</v>
          </cell>
          <cell r="Q643">
            <v>97798.81</v>
          </cell>
          <cell r="R643">
            <v>97798.81</v>
          </cell>
          <cell r="S643" t="str">
            <v>120+</v>
          </cell>
          <cell r="T643" t="str">
            <v>MEXICO</v>
          </cell>
        </row>
        <row r="644">
          <cell r="B644" t="str">
            <v>702-30001633</v>
          </cell>
          <cell r="C644" t="str">
            <v>SERGIO DAVID ROJAS MURILLO</v>
          </cell>
          <cell r="D644">
            <v>335203</v>
          </cell>
          <cell r="F644" t="str">
            <v>MATRA</v>
          </cell>
          <cell r="G644" t="str">
            <v>CUSTOMER - RETAIL</v>
          </cell>
          <cell r="H644" t="str">
            <v>CUSTOMER - RETAIL</v>
          </cell>
          <cell r="I644" t="str">
            <v>REGULAR</v>
          </cell>
          <cell r="J644" t="str">
            <v>REGULAR</v>
          </cell>
          <cell r="K644" t="str">
            <v>USD</v>
          </cell>
          <cell r="L644">
            <v>10646.27</v>
          </cell>
          <cell r="M644">
            <v>10646.27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 t="str">
            <v>1-30</v>
          </cell>
          <cell r="T644" t="str">
            <v>COSTA RICA</v>
          </cell>
        </row>
        <row r="645">
          <cell r="B645" t="str">
            <v>702-30001645</v>
          </cell>
          <cell r="C645" t="str">
            <v>EXPLORACIONES MINERAS DEL DESIERTO, S.A. DE C.V.</v>
          </cell>
          <cell r="D645">
            <v>318099</v>
          </cell>
          <cell r="F645" t="str">
            <v>MATCO</v>
          </cell>
          <cell r="G645" t="str">
            <v>CUSTOMER - RETAIL</v>
          </cell>
          <cell r="H645" t="str">
            <v>CUSTOMER - RETAIL</v>
          </cell>
          <cell r="I645" t="str">
            <v>REGULAR</v>
          </cell>
          <cell r="J645" t="str">
            <v>REGULAR</v>
          </cell>
          <cell r="K645" t="str">
            <v>USD</v>
          </cell>
          <cell r="L645">
            <v>758073.38</v>
          </cell>
          <cell r="M645">
            <v>758073.38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 t="str">
            <v>1-30</v>
          </cell>
          <cell r="T645" t="str">
            <v>MEXICO</v>
          </cell>
        </row>
        <row r="646">
          <cell r="B646" t="str">
            <v>702-30001646</v>
          </cell>
          <cell r="C646" t="str">
            <v>CONSTRUCTORA DRAVA JON SA DE CV</v>
          </cell>
          <cell r="D646">
            <v>335598</v>
          </cell>
          <cell r="F646" t="str">
            <v>MADISA SUR</v>
          </cell>
          <cell r="G646" t="str">
            <v>CUSTOMER - RETAIL</v>
          </cell>
          <cell r="H646" t="str">
            <v>CUSTOMER - RETAIL</v>
          </cell>
          <cell r="I646" t="str">
            <v>REGULAR</v>
          </cell>
          <cell r="J646" t="str">
            <v>LEGAL</v>
          </cell>
          <cell r="K646" t="str">
            <v>MXN</v>
          </cell>
          <cell r="L646">
            <v>310932.15999999997</v>
          </cell>
          <cell r="M646">
            <v>14974.492826558366</v>
          </cell>
          <cell r="N646">
            <v>0</v>
          </cell>
          <cell r="O646">
            <v>0</v>
          </cell>
          <cell r="P646">
            <v>0</v>
          </cell>
          <cell r="Q646">
            <v>310932.15999999997</v>
          </cell>
          <cell r="R646">
            <v>310932.15999999997</v>
          </cell>
          <cell r="S646" t="str">
            <v>120+</v>
          </cell>
          <cell r="T646" t="str">
            <v>MEXICO</v>
          </cell>
        </row>
        <row r="647">
          <cell r="B647" t="str">
            <v>702-30001647</v>
          </cell>
          <cell r="C647" t="str">
            <v>EMPAQUES BELLAVISTA, S.A.</v>
          </cell>
          <cell r="D647">
            <v>335609</v>
          </cell>
          <cell r="F647" t="str">
            <v>MATRA</v>
          </cell>
          <cell r="G647" t="str">
            <v>CUSTOMER - RETAIL</v>
          </cell>
          <cell r="H647" t="str">
            <v>CUSTOMER - RETAIL</v>
          </cell>
          <cell r="I647" t="str">
            <v>REGULAR</v>
          </cell>
          <cell r="J647" t="str">
            <v>REGULAR</v>
          </cell>
          <cell r="K647" t="str">
            <v>USD</v>
          </cell>
          <cell r="L647">
            <v>11977.07</v>
          </cell>
          <cell r="M647">
            <v>11977.07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 t="str">
            <v>1-30</v>
          </cell>
          <cell r="T647" t="str">
            <v>COSTA RICA</v>
          </cell>
        </row>
        <row r="648">
          <cell r="B648" t="str">
            <v>702-30001648</v>
          </cell>
          <cell r="C648" t="str">
            <v>MAQUINARIA Y TRACTORES, LTDA</v>
          </cell>
          <cell r="D648">
            <v>314798</v>
          </cell>
          <cell r="F648" t="str">
            <v>MATRA</v>
          </cell>
          <cell r="G648" t="str">
            <v>DEALER - RETAIL</v>
          </cell>
          <cell r="H648" t="str">
            <v>DEALER - RETAIL</v>
          </cell>
          <cell r="I648" t="str">
            <v>REGULAR</v>
          </cell>
          <cell r="J648" t="str">
            <v>REGULAR</v>
          </cell>
          <cell r="K648" t="str">
            <v>USD</v>
          </cell>
          <cell r="L648">
            <v>98549.87</v>
          </cell>
          <cell r="M648">
            <v>98549.87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 t="str">
            <v>1-30</v>
          </cell>
          <cell r="T648" t="str">
            <v>COSTA RICA</v>
          </cell>
        </row>
        <row r="649">
          <cell r="B649" t="str">
            <v>702-30001649</v>
          </cell>
          <cell r="C649" t="str">
            <v>EMPAQUES BELLAVISTA, S.A.</v>
          </cell>
          <cell r="D649">
            <v>335609</v>
          </cell>
          <cell r="F649" t="str">
            <v>MATRA</v>
          </cell>
          <cell r="G649" t="str">
            <v>CUSTOMER - RETAIL</v>
          </cell>
          <cell r="H649" t="str">
            <v>CUSTOMER - RETAIL</v>
          </cell>
          <cell r="I649" t="str">
            <v>REGULAR</v>
          </cell>
          <cell r="J649" t="str">
            <v>REGULAR</v>
          </cell>
          <cell r="K649" t="str">
            <v>USD</v>
          </cell>
          <cell r="L649">
            <v>11977.07</v>
          </cell>
          <cell r="M649">
            <v>11977.07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 t="str">
            <v>1-30</v>
          </cell>
          <cell r="T649" t="str">
            <v>COSTA RICA</v>
          </cell>
        </row>
        <row r="650">
          <cell r="B650" t="str">
            <v>702-30001651</v>
          </cell>
          <cell r="C650" t="str">
            <v>CONSTRUCCIONES REYES, S.A.</v>
          </cell>
          <cell r="D650">
            <v>337631</v>
          </cell>
          <cell r="F650" t="str">
            <v>NIMAC</v>
          </cell>
          <cell r="G650" t="str">
            <v>CUSTOMER - RETAIL</v>
          </cell>
          <cell r="H650" t="str">
            <v>CUSTOMER - RETAIL</v>
          </cell>
          <cell r="I650" t="str">
            <v>REGULAR</v>
          </cell>
          <cell r="J650" t="str">
            <v>REGULAR</v>
          </cell>
          <cell r="K650" t="str">
            <v>USD</v>
          </cell>
          <cell r="L650">
            <v>16564.86</v>
          </cell>
          <cell r="M650">
            <v>16564.86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 t="str">
            <v>1-30</v>
          </cell>
          <cell r="T650" t="str">
            <v>NICARAGUA</v>
          </cell>
        </row>
        <row r="651">
          <cell r="B651" t="str">
            <v>702-30001666</v>
          </cell>
          <cell r="C651" t="str">
            <v>NKP MEXICO, S.A. DE C.V.</v>
          </cell>
          <cell r="D651">
            <v>333619</v>
          </cell>
          <cell r="F651" t="str">
            <v>TRACSA</v>
          </cell>
          <cell r="G651" t="str">
            <v>CUSTOMER - RETAIL</v>
          </cell>
          <cell r="H651" t="str">
            <v>CUSTOMER - RETAIL</v>
          </cell>
          <cell r="I651" t="str">
            <v>REGULAR</v>
          </cell>
          <cell r="J651" t="str">
            <v>REGULAR</v>
          </cell>
          <cell r="K651" t="str">
            <v>MXN</v>
          </cell>
          <cell r="L651">
            <v>129360.51</v>
          </cell>
          <cell r="M651">
            <v>6230.0021619987192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 t="str">
            <v>1-30</v>
          </cell>
          <cell r="T651" t="str">
            <v>MEXICO</v>
          </cell>
        </row>
        <row r="652">
          <cell r="B652" t="str">
            <v>702-30001669</v>
          </cell>
          <cell r="C652" t="str">
            <v>NICARAGUA MACHINERY COMPANY, S.A.</v>
          </cell>
          <cell r="D652">
            <v>313548</v>
          </cell>
          <cell r="F652" t="str">
            <v>NIMAC</v>
          </cell>
          <cell r="G652" t="str">
            <v>DEALER - RETAIL</v>
          </cell>
          <cell r="H652" t="str">
            <v>DEALER - RETAIL</v>
          </cell>
          <cell r="I652" t="str">
            <v>REGULAR</v>
          </cell>
          <cell r="J652" t="str">
            <v>REGULAR</v>
          </cell>
          <cell r="K652" t="str">
            <v>USD</v>
          </cell>
          <cell r="L652">
            <v>3804.64</v>
          </cell>
          <cell r="M652">
            <v>3804.64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 t="str">
            <v>1-30</v>
          </cell>
          <cell r="T652" t="str">
            <v>NICARAGUA</v>
          </cell>
        </row>
        <row r="653">
          <cell r="B653" t="str">
            <v>702-30001673</v>
          </cell>
          <cell r="C653" t="str">
            <v>NICARAGUA MACHINERY COMPANY, S.A.</v>
          </cell>
          <cell r="D653">
            <v>313548</v>
          </cell>
          <cell r="F653" t="str">
            <v>NIMAC</v>
          </cell>
          <cell r="G653" t="str">
            <v>DEALER - RETAIL</v>
          </cell>
          <cell r="H653" t="str">
            <v>DEALER - RETAIL</v>
          </cell>
          <cell r="I653" t="str">
            <v>REGULAR</v>
          </cell>
          <cell r="J653" t="str">
            <v>REGULAR</v>
          </cell>
          <cell r="K653" t="str">
            <v>USD</v>
          </cell>
          <cell r="L653">
            <v>3489.99</v>
          </cell>
          <cell r="M653">
            <v>3489.99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 t="str">
            <v>1-30</v>
          </cell>
          <cell r="T653" t="str">
            <v>NICARAGUA</v>
          </cell>
        </row>
        <row r="654">
          <cell r="B654" t="str">
            <v>702-30001677</v>
          </cell>
          <cell r="C654" t="str">
            <v>NICARAGUA MACHINERY COMPANY, S.A.</v>
          </cell>
          <cell r="D654">
            <v>313548</v>
          </cell>
          <cell r="F654" t="str">
            <v>NIMAC</v>
          </cell>
          <cell r="G654" t="str">
            <v>DEALER - RETAIL</v>
          </cell>
          <cell r="H654" t="str">
            <v>DEALER - RETAIL</v>
          </cell>
          <cell r="I654" t="str">
            <v>REGULAR</v>
          </cell>
          <cell r="J654" t="str">
            <v>REGULAR</v>
          </cell>
          <cell r="K654" t="str">
            <v>USD</v>
          </cell>
          <cell r="L654">
            <v>2559.13</v>
          </cell>
          <cell r="M654">
            <v>2559.13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 t="str">
            <v>1-30</v>
          </cell>
          <cell r="T654" t="str">
            <v>NICARAGUA</v>
          </cell>
        </row>
        <row r="655">
          <cell r="B655" t="str">
            <v>702-30001680</v>
          </cell>
          <cell r="C655" t="str">
            <v>NICARAGUA MACHINERY COMPANY, S.A.</v>
          </cell>
          <cell r="D655">
            <v>313548</v>
          </cell>
          <cell r="F655" t="str">
            <v>NIMAC</v>
          </cell>
          <cell r="G655" t="str">
            <v>DEALER - RETAIL</v>
          </cell>
          <cell r="H655" t="str">
            <v>DEALER - RETAIL</v>
          </cell>
          <cell r="I655" t="str">
            <v>REGULAR</v>
          </cell>
          <cell r="J655" t="str">
            <v>REGULAR</v>
          </cell>
          <cell r="K655" t="str">
            <v>USD</v>
          </cell>
          <cell r="L655">
            <v>3804.64</v>
          </cell>
          <cell r="M655">
            <v>3804.64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 t="str">
            <v>1-30</v>
          </cell>
          <cell r="T655" t="str">
            <v>NICARAGUA</v>
          </cell>
        </row>
        <row r="656">
          <cell r="B656" t="str">
            <v>702-30001684</v>
          </cell>
          <cell r="C656" t="str">
            <v>MAQUINARIA Y TRACTORES, LTDA</v>
          </cell>
          <cell r="D656">
            <v>314798</v>
          </cell>
          <cell r="F656" t="str">
            <v>MATRA</v>
          </cell>
          <cell r="G656" t="str">
            <v>DEALER - RETAIL</v>
          </cell>
          <cell r="H656" t="str">
            <v>DEALER - RETAIL</v>
          </cell>
          <cell r="I656" t="str">
            <v>REGULAR</v>
          </cell>
          <cell r="J656" t="str">
            <v>REGULAR</v>
          </cell>
          <cell r="K656" t="str">
            <v>USD</v>
          </cell>
          <cell r="L656">
            <v>1733.08</v>
          </cell>
          <cell r="M656">
            <v>1733.08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 t="str">
            <v>1-30</v>
          </cell>
          <cell r="T656" t="str">
            <v>COSTA RICA</v>
          </cell>
        </row>
        <row r="657">
          <cell r="B657" t="str">
            <v>702-30001693</v>
          </cell>
          <cell r="C657" t="str">
            <v>MAQUINARIA Y TRACTORES, LTDA</v>
          </cell>
          <cell r="D657">
            <v>314798</v>
          </cell>
          <cell r="F657" t="str">
            <v>MATRA</v>
          </cell>
          <cell r="G657" t="str">
            <v>DEALER - RETAIL</v>
          </cell>
          <cell r="H657" t="str">
            <v>DEALER - RETAIL</v>
          </cell>
          <cell r="I657" t="str">
            <v>REGULAR</v>
          </cell>
          <cell r="J657" t="str">
            <v>REGULAR</v>
          </cell>
          <cell r="K657" t="str">
            <v>USD</v>
          </cell>
          <cell r="L657">
            <v>3245.46</v>
          </cell>
          <cell r="M657">
            <v>3245.46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 t="str">
            <v>1-30</v>
          </cell>
          <cell r="T657" t="str">
            <v>COSTA RICA</v>
          </cell>
        </row>
        <row r="658">
          <cell r="B658" t="str">
            <v>702-30001694</v>
          </cell>
          <cell r="C658" t="str">
            <v>PROYECTOS Y CONSTRUCCIONES VIRGO, S.A. DE C.V.</v>
          </cell>
          <cell r="D658">
            <v>319909</v>
          </cell>
          <cell r="F658" t="str">
            <v>MATCO</v>
          </cell>
          <cell r="G658" t="str">
            <v>CUSTOMER - RETAIL</v>
          </cell>
          <cell r="H658" t="str">
            <v>CUSTOMER - RETAIL</v>
          </cell>
          <cell r="I658" t="str">
            <v>REGULAR</v>
          </cell>
          <cell r="J658" t="str">
            <v>REGULAR</v>
          </cell>
          <cell r="K658" t="str">
            <v>MXN</v>
          </cell>
          <cell r="L658">
            <v>1672947.79</v>
          </cell>
          <cell r="M658">
            <v>80569.165571556427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 t="str">
            <v>1-30</v>
          </cell>
          <cell r="T658" t="str">
            <v>MEXICO</v>
          </cell>
        </row>
        <row r="659">
          <cell r="B659" t="str">
            <v>702-30001700</v>
          </cell>
          <cell r="C659" t="str">
            <v>MICA MEJORA EN INGENIERIA Y CONSULTORIA APLICADA, S. DE R.L.</v>
          </cell>
          <cell r="D659">
            <v>333512</v>
          </cell>
          <cell r="F659" t="str">
            <v>MADISA SUR</v>
          </cell>
          <cell r="G659" t="str">
            <v>CUSTOMER - RETAIL</v>
          </cell>
          <cell r="H659" t="str">
            <v>CUSTOMER - RETAIL</v>
          </cell>
          <cell r="I659" t="str">
            <v>REGULAR</v>
          </cell>
          <cell r="J659" t="str">
            <v>LEGAL</v>
          </cell>
          <cell r="K659" t="str">
            <v>MXN</v>
          </cell>
          <cell r="L659">
            <v>765758</v>
          </cell>
          <cell r="M659">
            <v>36878.905282360247</v>
          </cell>
          <cell r="N659">
            <v>0</v>
          </cell>
          <cell r="O659">
            <v>0</v>
          </cell>
          <cell r="P659">
            <v>0</v>
          </cell>
          <cell r="Q659">
            <v>765758</v>
          </cell>
          <cell r="R659">
            <v>765758</v>
          </cell>
          <cell r="S659" t="str">
            <v>120+</v>
          </cell>
          <cell r="T659" t="str">
            <v>MEXICO</v>
          </cell>
        </row>
        <row r="660">
          <cell r="B660" t="str">
            <v>702-30001710</v>
          </cell>
          <cell r="C660" t="str">
            <v>NICARAGUA MACHINERY COMPANY, S.A.</v>
          </cell>
          <cell r="D660">
            <v>313548</v>
          </cell>
          <cell r="F660" t="str">
            <v>NIMAC</v>
          </cell>
          <cell r="G660" t="str">
            <v>DEALER - WHOLESALE</v>
          </cell>
          <cell r="H660" t="str">
            <v>DEALER - WHOLESALE</v>
          </cell>
          <cell r="I660" t="str">
            <v>REGULAR</v>
          </cell>
          <cell r="J660" t="str">
            <v>REGULAR</v>
          </cell>
          <cell r="K660" t="str">
            <v>USD</v>
          </cell>
          <cell r="L660">
            <v>70524.36</v>
          </cell>
          <cell r="M660">
            <v>70524.36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 t="str">
            <v>1-30</v>
          </cell>
          <cell r="T660" t="str">
            <v>NICARAGUA</v>
          </cell>
        </row>
        <row r="661">
          <cell r="B661" t="str">
            <v>702-30001711</v>
          </cell>
          <cell r="C661" t="str">
            <v>NICARAGUA MACHINERY COMPANY, S.A.</v>
          </cell>
          <cell r="D661">
            <v>313548</v>
          </cell>
          <cell r="F661" t="str">
            <v>NIMAC</v>
          </cell>
          <cell r="G661" t="str">
            <v>DEALER - RETAIL</v>
          </cell>
          <cell r="H661" t="str">
            <v>DEALER - RETAIL</v>
          </cell>
          <cell r="I661" t="str">
            <v>REGULAR</v>
          </cell>
          <cell r="J661" t="str">
            <v>REGULAR</v>
          </cell>
          <cell r="K661" t="str">
            <v>USD</v>
          </cell>
          <cell r="L661">
            <v>95860.06</v>
          </cell>
          <cell r="M661">
            <v>95860.06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 t="str">
            <v>1-30</v>
          </cell>
          <cell r="T661" t="str">
            <v>NICARAGUA</v>
          </cell>
        </row>
        <row r="662">
          <cell r="B662" t="str">
            <v>702-30001714</v>
          </cell>
          <cell r="C662" t="str">
            <v>HAYTIAN TRACTOR &amp; EQUIPMENT CO., S.A.</v>
          </cell>
          <cell r="D662">
            <v>317033</v>
          </cell>
          <cell r="F662" t="str">
            <v>HAYTRAC</v>
          </cell>
          <cell r="G662" t="str">
            <v>DEALER - WHOLESALE</v>
          </cell>
          <cell r="H662" t="str">
            <v>DEALER - WHOLESALE</v>
          </cell>
          <cell r="I662" t="str">
            <v>REGULAR</v>
          </cell>
          <cell r="J662" t="str">
            <v>REGULAR</v>
          </cell>
          <cell r="K662" t="str">
            <v>USD</v>
          </cell>
          <cell r="L662">
            <v>636986.13</v>
          </cell>
          <cell r="M662">
            <v>636986.13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 t="str">
            <v>1-30</v>
          </cell>
          <cell r="T662" t="str">
            <v>HAITI</v>
          </cell>
        </row>
        <row r="663">
          <cell r="B663" t="str">
            <v>702-30001715</v>
          </cell>
          <cell r="C663" t="str">
            <v>NICARAGUA MACHINERY COMPANY, S.A.</v>
          </cell>
          <cell r="D663">
            <v>313548</v>
          </cell>
          <cell r="F663" t="str">
            <v>NIMAC</v>
          </cell>
          <cell r="G663" t="str">
            <v>DEALER - RETAIL</v>
          </cell>
          <cell r="H663" t="str">
            <v>DEALER - RETAIL</v>
          </cell>
          <cell r="I663" t="str">
            <v>REGULAR</v>
          </cell>
          <cell r="J663" t="str">
            <v>REGULAR</v>
          </cell>
          <cell r="K663" t="str">
            <v>USD</v>
          </cell>
          <cell r="L663">
            <v>95860.06</v>
          </cell>
          <cell r="M663">
            <v>95860.06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 t="str">
            <v>1-30</v>
          </cell>
          <cell r="T663" t="str">
            <v>NICARAGUA</v>
          </cell>
        </row>
        <row r="664">
          <cell r="B664" t="str">
            <v>702-30001717</v>
          </cell>
          <cell r="C664" t="str">
            <v>NICARAGUA MACHINERY COMPANY, S.A.</v>
          </cell>
          <cell r="D664">
            <v>313548</v>
          </cell>
          <cell r="F664" t="str">
            <v>NIMAC</v>
          </cell>
          <cell r="G664" t="str">
            <v>DEALER - RETAIL</v>
          </cell>
          <cell r="H664" t="str">
            <v>DEALER - RETAIL</v>
          </cell>
          <cell r="I664" t="str">
            <v>REGULAR</v>
          </cell>
          <cell r="J664" t="str">
            <v>REGULAR</v>
          </cell>
          <cell r="K664" t="str">
            <v>USD</v>
          </cell>
          <cell r="L664">
            <v>95841.62</v>
          </cell>
          <cell r="M664">
            <v>95841.62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 t="str">
            <v>1-30</v>
          </cell>
          <cell r="T664" t="str">
            <v>NICARAGUA</v>
          </cell>
        </row>
        <row r="665">
          <cell r="B665" t="str">
            <v>702-30001718</v>
          </cell>
          <cell r="C665" t="str">
            <v>NICARAGUA MACHINERY COMPANY, S.A.</v>
          </cell>
          <cell r="D665">
            <v>313548</v>
          </cell>
          <cell r="F665" t="str">
            <v>NIMAC</v>
          </cell>
          <cell r="G665" t="str">
            <v>DEALER - RETAIL</v>
          </cell>
          <cell r="H665" t="str">
            <v>DEALER - RETAIL</v>
          </cell>
          <cell r="I665" t="str">
            <v>REGULAR</v>
          </cell>
          <cell r="J665" t="str">
            <v>REGULAR</v>
          </cell>
          <cell r="K665" t="str">
            <v>USD</v>
          </cell>
          <cell r="L665">
            <v>95860.06</v>
          </cell>
          <cell r="M665">
            <v>95860.06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 t="str">
            <v>1-30</v>
          </cell>
          <cell r="T665" t="str">
            <v>NICARAGUA</v>
          </cell>
        </row>
        <row r="666">
          <cell r="B666" t="str">
            <v>702-30001722-4</v>
          </cell>
          <cell r="C666" t="str">
            <v>SSG GEOTECNIA ESPECIALIZADA, S.A. DE C.V.</v>
          </cell>
          <cell r="D666">
            <v>320240</v>
          </cell>
          <cell r="F666" t="str">
            <v>TRACSA</v>
          </cell>
          <cell r="G666" t="str">
            <v>CUSTOMER - RETAIL</v>
          </cell>
          <cell r="H666" t="str">
            <v>CUSTOMER - RETAIL</v>
          </cell>
          <cell r="I666" t="str">
            <v>REGULAR</v>
          </cell>
          <cell r="J666" t="str">
            <v>REGULAR</v>
          </cell>
          <cell r="K666" t="str">
            <v>MXN</v>
          </cell>
          <cell r="L666">
            <v>3046376.54</v>
          </cell>
          <cell r="M666">
            <v>146713.49417578967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 t="str">
            <v>1-30</v>
          </cell>
          <cell r="T666" t="str">
            <v>MEXICO</v>
          </cell>
        </row>
        <row r="667">
          <cell r="B667" t="str">
            <v>702-30001725</v>
          </cell>
          <cell r="C667" t="str">
            <v>DUECK REIMER ANDRES</v>
          </cell>
          <cell r="D667">
            <v>316382</v>
          </cell>
          <cell r="F667" t="str">
            <v>MATRA</v>
          </cell>
          <cell r="G667" t="str">
            <v>CUSTOMER - RETAIL</v>
          </cell>
          <cell r="H667" t="str">
            <v>CUSTOMER - RETAIL</v>
          </cell>
          <cell r="I667" t="str">
            <v>REGULAR</v>
          </cell>
          <cell r="J667" t="str">
            <v>REGULAR</v>
          </cell>
          <cell r="K667" t="str">
            <v>USD</v>
          </cell>
          <cell r="L667">
            <v>79265.38</v>
          </cell>
          <cell r="M667">
            <v>79265.38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 t="str">
            <v>1-30</v>
          </cell>
          <cell r="T667" t="str">
            <v>COSTA RICA</v>
          </cell>
        </row>
        <row r="668">
          <cell r="B668" t="str">
            <v>702-30001728</v>
          </cell>
          <cell r="C668" t="str">
            <v>CONSTRUCTORA DRAVA JON SA DE CV</v>
          </cell>
          <cell r="D668">
            <v>335598</v>
          </cell>
          <cell r="F668" t="str">
            <v>MADISA SUR</v>
          </cell>
          <cell r="G668" t="str">
            <v>CUSTOMER - RETAIL</v>
          </cell>
          <cell r="H668" t="str">
            <v>CUSTOMER - RETAIL</v>
          </cell>
          <cell r="I668" t="str">
            <v>REGULAR</v>
          </cell>
          <cell r="J668" t="str">
            <v>LEGAL</v>
          </cell>
          <cell r="K668" t="str">
            <v>MXN</v>
          </cell>
          <cell r="L668">
            <v>582593.68000000005</v>
          </cell>
          <cell r="M668">
            <v>28057.711630595695</v>
          </cell>
          <cell r="N668">
            <v>0</v>
          </cell>
          <cell r="O668">
            <v>0</v>
          </cell>
          <cell r="P668">
            <v>0</v>
          </cell>
          <cell r="Q668">
            <v>582593.68000000005</v>
          </cell>
          <cell r="R668">
            <v>582593.68000000005</v>
          </cell>
          <cell r="S668" t="str">
            <v>120+</v>
          </cell>
          <cell r="T668" t="str">
            <v>MEXICO</v>
          </cell>
        </row>
        <row r="669">
          <cell r="B669" t="str">
            <v>702-30001740</v>
          </cell>
          <cell r="C669" t="str">
            <v>MAQUINARIA Y TRACTORES, LTDA</v>
          </cell>
          <cell r="D669">
            <v>314798</v>
          </cell>
          <cell r="F669" t="str">
            <v>MATRA</v>
          </cell>
          <cell r="G669" t="str">
            <v>DEALER - RETAIL</v>
          </cell>
          <cell r="H669" t="str">
            <v>DEALER - RETAIL</v>
          </cell>
          <cell r="I669" t="str">
            <v>REGULAR</v>
          </cell>
          <cell r="J669" t="str">
            <v>REGULAR</v>
          </cell>
          <cell r="K669" t="str">
            <v>USD</v>
          </cell>
          <cell r="L669">
            <v>984.25</v>
          </cell>
          <cell r="M669">
            <v>984.25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 t="str">
            <v>1-30</v>
          </cell>
          <cell r="T669" t="str">
            <v>COSTA RICA</v>
          </cell>
        </row>
        <row r="670">
          <cell r="B670" t="str">
            <v>702-30001742</v>
          </cell>
          <cell r="C670" t="str">
            <v>LUIS EDUARDO GOMEZ OCON</v>
          </cell>
          <cell r="D670">
            <v>336447</v>
          </cell>
          <cell r="F670" t="str">
            <v>MATRA</v>
          </cell>
          <cell r="G670" t="str">
            <v>CUSTOMER - RETAIL</v>
          </cell>
          <cell r="H670" t="str">
            <v>CUSTOMER - RETAIL</v>
          </cell>
          <cell r="I670" t="str">
            <v>REGULAR</v>
          </cell>
          <cell r="J670" t="str">
            <v>REGULAR</v>
          </cell>
          <cell r="K670" t="str">
            <v>USD</v>
          </cell>
          <cell r="L670">
            <v>49694.21</v>
          </cell>
          <cell r="M670">
            <v>49694.21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 t="str">
            <v>1-30</v>
          </cell>
          <cell r="T670" t="str">
            <v>COSTA RICA</v>
          </cell>
        </row>
        <row r="671">
          <cell r="B671" t="str">
            <v>702-30001745</v>
          </cell>
          <cell r="C671" t="str">
            <v>NEJAPA COUNTRY CLUB</v>
          </cell>
          <cell r="D671">
            <v>337455</v>
          </cell>
          <cell r="F671" t="str">
            <v>NIMAC</v>
          </cell>
          <cell r="G671" t="str">
            <v>CUSTOMER - RETAIL</v>
          </cell>
          <cell r="H671" t="str">
            <v>CUSTOMER - RETAIL</v>
          </cell>
          <cell r="I671" t="str">
            <v>REGULAR</v>
          </cell>
          <cell r="J671" t="str">
            <v>REGULAR</v>
          </cell>
          <cell r="K671" t="str">
            <v>USD</v>
          </cell>
          <cell r="L671">
            <v>66141.64</v>
          </cell>
          <cell r="M671">
            <v>66141.64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 t="str">
            <v>1-30</v>
          </cell>
          <cell r="T671" t="str">
            <v>NICARAGUA</v>
          </cell>
        </row>
        <row r="672">
          <cell r="B672" t="str">
            <v>702-30001749-002</v>
          </cell>
          <cell r="C672" t="str">
            <v>SOLUCIONES INTEGRALES PARA TRITURACION, S.A. DE C.V.</v>
          </cell>
          <cell r="D672">
            <v>317050</v>
          </cell>
          <cell r="F672" t="str">
            <v>TRACSA</v>
          </cell>
          <cell r="G672" t="str">
            <v>DEALER - RETAIL</v>
          </cell>
          <cell r="H672" t="str">
            <v>DEALER - RETAIL</v>
          </cell>
          <cell r="I672" t="str">
            <v>REGULAR</v>
          </cell>
          <cell r="J672" t="str">
            <v>REGULAR</v>
          </cell>
          <cell r="K672" t="str">
            <v>USD</v>
          </cell>
          <cell r="L672">
            <v>8405441.75</v>
          </cell>
          <cell r="M672">
            <v>8405441.75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 t="str">
            <v>1-30</v>
          </cell>
          <cell r="T672" t="str">
            <v>MEXICO</v>
          </cell>
        </row>
        <row r="673">
          <cell r="B673" t="str">
            <v>702-30001750</v>
          </cell>
          <cell r="C673" t="str">
            <v>MAQUINARIA Y TRACTORES, LTDA</v>
          </cell>
          <cell r="D673">
            <v>314798</v>
          </cell>
          <cell r="F673" t="str">
            <v>MATRA</v>
          </cell>
          <cell r="G673" t="str">
            <v>DEALER - RETAIL</v>
          </cell>
          <cell r="H673" t="str">
            <v>DEALER - RETAIL</v>
          </cell>
          <cell r="I673" t="str">
            <v>REGULAR</v>
          </cell>
          <cell r="J673" t="str">
            <v>REGULAR</v>
          </cell>
          <cell r="K673" t="str">
            <v>USD</v>
          </cell>
          <cell r="L673">
            <v>7241.94</v>
          </cell>
          <cell r="M673">
            <v>7241.94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 t="str">
            <v>1-30</v>
          </cell>
          <cell r="T673" t="str">
            <v>COSTA RICA</v>
          </cell>
        </row>
        <row r="674">
          <cell r="B674" t="str">
            <v>702-30001753</v>
          </cell>
          <cell r="C674" t="str">
            <v>CONSTRUCTORA RAASA, S.A.</v>
          </cell>
          <cell r="D674">
            <v>309348</v>
          </cell>
          <cell r="F674" t="str">
            <v>MATRA</v>
          </cell>
          <cell r="G674" t="str">
            <v>CUSTOMER - RETAIL</v>
          </cell>
          <cell r="H674" t="str">
            <v>CUSTOMER - RETAIL</v>
          </cell>
          <cell r="I674" t="str">
            <v>LEGAL</v>
          </cell>
          <cell r="J674" t="str">
            <v>LEGAL</v>
          </cell>
          <cell r="K674" t="str">
            <v>USD</v>
          </cell>
          <cell r="L674">
            <v>519790.02</v>
          </cell>
          <cell r="M674">
            <v>519790.02</v>
          </cell>
          <cell r="N674">
            <v>0</v>
          </cell>
          <cell r="O674">
            <v>0</v>
          </cell>
          <cell r="P674">
            <v>0</v>
          </cell>
          <cell r="Q674">
            <v>519790.02</v>
          </cell>
          <cell r="R674">
            <v>519790.02</v>
          </cell>
          <cell r="S674" t="str">
            <v>120+</v>
          </cell>
          <cell r="T674" t="str">
            <v>COSTA RICA</v>
          </cell>
        </row>
        <row r="675">
          <cell r="B675" t="str">
            <v>702-30001754</v>
          </cell>
          <cell r="C675" t="str">
            <v>LA CANTERA DESARROLLOS MINEROS, S.A. DE C.V.</v>
          </cell>
          <cell r="D675">
            <v>318185</v>
          </cell>
          <cell r="F675" t="str">
            <v>TRACSA</v>
          </cell>
          <cell r="G675" t="str">
            <v>CUSTOMER - RETAIL</v>
          </cell>
          <cell r="H675" t="str">
            <v>CUSTOMER - RETAIL</v>
          </cell>
          <cell r="I675" t="str">
            <v>REGULAR</v>
          </cell>
          <cell r="J675" t="str">
            <v>REGULAR</v>
          </cell>
          <cell r="K675" t="str">
            <v>USD</v>
          </cell>
          <cell r="L675">
            <v>292072.09999999998</v>
          </cell>
          <cell r="M675">
            <v>292072.09999999998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 t="str">
            <v>1-30</v>
          </cell>
          <cell r="T675" t="str">
            <v>MEXICO</v>
          </cell>
        </row>
        <row r="676">
          <cell r="B676" t="str">
            <v>702-30001755</v>
          </cell>
          <cell r="C676" t="str">
            <v>MAQUINARIA Y TRACTORES, LTDA</v>
          </cell>
          <cell r="D676">
            <v>314798</v>
          </cell>
          <cell r="F676" t="str">
            <v>MATRA</v>
          </cell>
          <cell r="G676" t="str">
            <v>DEALER - RETAIL</v>
          </cell>
          <cell r="H676" t="str">
            <v>DEALER - RETAIL</v>
          </cell>
          <cell r="I676" t="str">
            <v>REGULAR</v>
          </cell>
          <cell r="J676" t="str">
            <v>REGULAR</v>
          </cell>
          <cell r="K676" t="str">
            <v>USD</v>
          </cell>
          <cell r="L676">
            <v>181687.55</v>
          </cell>
          <cell r="M676">
            <v>181687.55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 t="str">
            <v>1-30</v>
          </cell>
          <cell r="T676" t="str">
            <v>COSTA RICA</v>
          </cell>
        </row>
        <row r="677">
          <cell r="B677" t="str">
            <v>702-30001756</v>
          </cell>
          <cell r="C677" t="str">
            <v>MAQUINARIA Y TRACTORES, LTDA</v>
          </cell>
          <cell r="D677">
            <v>314798</v>
          </cell>
          <cell r="F677" t="str">
            <v>MATRA</v>
          </cell>
          <cell r="G677" t="str">
            <v>DEALER - WHOLESALE</v>
          </cell>
          <cell r="H677" t="str">
            <v>DEALER - WHOLESALE</v>
          </cell>
          <cell r="I677" t="str">
            <v>REGULAR</v>
          </cell>
          <cell r="J677" t="str">
            <v>REGULAR</v>
          </cell>
          <cell r="K677" t="str">
            <v>USD</v>
          </cell>
          <cell r="L677">
            <v>177416.48</v>
          </cell>
          <cell r="M677">
            <v>177416.48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 t="str">
            <v>1-30</v>
          </cell>
          <cell r="T677" t="str">
            <v>COSTA RICA</v>
          </cell>
        </row>
        <row r="678">
          <cell r="B678" t="str">
            <v>702-30001757</v>
          </cell>
          <cell r="C678" t="str">
            <v>MAQUINARIA Y TRACTORES, LTDA</v>
          </cell>
          <cell r="D678">
            <v>314798</v>
          </cell>
          <cell r="F678" t="str">
            <v>MATRA</v>
          </cell>
          <cell r="G678" t="str">
            <v>DEALER - WHOLESALE</v>
          </cell>
          <cell r="H678" t="str">
            <v>DEALER - WHOLESALE</v>
          </cell>
          <cell r="I678" t="str">
            <v>REGULAR</v>
          </cell>
          <cell r="J678" t="str">
            <v>REGULAR</v>
          </cell>
          <cell r="K678" t="str">
            <v>USD</v>
          </cell>
          <cell r="L678">
            <v>105979.27</v>
          </cell>
          <cell r="M678">
            <v>105979.27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 t="str">
            <v>1-30</v>
          </cell>
          <cell r="T678" t="str">
            <v>COSTA RICA</v>
          </cell>
        </row>
        <row r="679">
          <cell r="B679" t="str">
            <v>702-30001758</v>
          </cell>
          <cell r="C679" t="str">
            <v>MAQUINARIA Y TRACTORES, LTDA</v>
          </cell>
          <cell r="D679">
            <v>314798</v>
          </cell>
          <cell r="F679" t="str">
            <v>MATRA</v>
          </cell>
          <cell r="G679" t="str">
            <v>DEALER - WHOLESALE</v>
          </cell>
          <cell r="H679" t="str">
            <v>DEALER - WHOLESALE</v>
          </cell>
          <cell r="I679" t="str">
            <v>REGULAR</v>
          </cell>
          <cell r="J679" t="str">
            <v>REGULAR</v>
          </cell>
          <cell r="K679" t="str">
            <v>USD</v>
          </cell>
          <cell r="L679">
            <v>303926.03999999998</v>
          </cell>
          <cell r="M679">
            <v>303926.03999999998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 t="str">
            <v>1-30</v>
          </cell>
          <cell r="T679" t="str">
            <v>COSTA RICA</v>
          </cell>
        </row>
        <row r="680">
          <cell r="B680" t="str">
            <v>702-30001761</v>
          </cell>
          <cell r="C680" t="str">
            <v>SERVICIOS LEOS, S.A. DE C.V.</v>
          </cell>
          <cell r="D680">
            <v>336657</v>
          </cell>
          <cell r="F680" t="str">
            <v>TRACSA</v>
          </cell>
          <cell r="G680" t="str">
            <v>CUSTOMER - RETAIL</v>
          </cell>
          <cell r="H680" t="str">
            <v>CUSTOMER - RETAIL</v>
          </cell>
          <cell r="I680" t="str">
            <v>REGULAR</v>
          </cell>
          <cell r="J680" t="str">
            <v>REGULAR</v>
          </cell>
          <cell r="K680" t="str">
            <v>MXN</v>
          </cell>
          <cell r="L680">
            <v>190085.35</v>
          </cell>
          <cell r="M680">
            <v>9154.5104565858892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 t="str">
            <v>1-30</v>
          </cell>
          <cell r="T680" t="str">
            <v>MEXICO</v>
          </cell>
        </row>
        <row r="681">
          <cell r="B681" t="str">
            <v>702-30001764</v>
          </cell>
          <cell r="C681" t="str">
            <v>CONSTRUCTORA SANTA FE, LIMITADA</v>
          </cell>
          <cell r="D681">
            <v>314376</v>
          </cell>
          <cell r="F681" t="str">
            <v>MATRA</v>
          </cell>
          <cell r="G681" t="str">
            <v>CUSTOMER - RETAIL</v>
          </cell>
          <cell r="H681" t="str">
            <v>CUSTOMER - RETAIL</v>
          </cell>
          <cell r="I681" t="str">
            <v>REGULAR</v>
          </cell>
          <cell r="J681" t="str">
            <v>REGULAR</v>
          </cell>
          <cell r="K681" t="str">
            <v>USD</v>
          </cell>
          <cell r="L681">
            <v>448761.69</v>
          </cell>
          <cell r="M681">
            <v>448761.69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 t="str">
            <v>1-30</v>
          </cell>
          <cell r="T681" t="str">
            <v>COSTA RICA</v>
          </cell>
        </row>
        <row r="682">
          <cell r="B682" t="str">
            <v>702-30001769</v>
          </cell>
          <cell r="C682" t="str">
            <v>ROBERTO CUEVAS MANJARREZ</v>
          </cell>
          <cell r="D682">
            <v>336689</v>
          </cell>
          <cell r="F682" t="str">
            <v>MADISA SUR</v>
          </cell>
          <cell r="G682" t="str">
            <v>CUSTOMER - RETAIL</v>
          </cell>
          <cell r="H682" t="str">
            <v>CUSTOMER - RETAIL</v>
          </cell>
          <cell r="I682" t="str">
            <v>REGULAR</v>
          </cell>
          <cell r="J682" t="str">
            <v>LEGAL</v>
          </cell>
          <cell r="K682" t="str">
            <v>MXN</v>
          </cell>
          <cell r="L682">
            <v>541808.80000000005</v>
          </cell>
          <cell r="M682">
            <v>26093.511809669984</v>
          </cell>
          <cell r="N682">
            <v>0</v>
          </cell>
          <cell r="O682">
            <v>0</v>
          </cell>
          <cell r="P682">
            <v>0</v>
          </cell>
          <cell r="Q682">
            <v>541808.80000000005</v>
          </cell>
          <cell r="R682">
            <v>541808.80000000005</v>
          </cell>
          <cell r="S682" t="str">
            <v>120+</v>
          </cell>
          <cell r="T682" t="str">
            <v>MEXICO</v>
          </cell>
        </row>
        <row r="683">
          <cell r="B683" t="str">
            <v>702-30001775</v>
          </cell>
          <cell r="C683" t="str">
            <v>OCHOA DE OLMEDO IRMA MARITZA</v>
          </cell>
          <cell r="D683">
            <v>312352</v>
          </cell>
          <cell r="F683" t="str">
            <v>COGESA</v>
          </cell>
          <cell r="G683" t="str">
            <v>CUSTOMER - RETAIL</v>
          </cell>
          <cell r="H683" t="str">
            <v>CUSTOMER - RETAIL</v>
          </cell>
          <cell r="I683" t="str">
            <v>REGULAR</v>
          </cell>
          <cell r="J683" t="str">
            <v>REGULAR</v>
          </cell>
          <cell r="K683" t="str">
            <v>USD</v>
          </cell>
          <cell r="L683">
            <v>9902.41</v>
          </cell>
          <cell r="M683">
            <v>9902.41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 t="str">
            <v>1-30</v>
          </cell>
          <cell r="T683" t="str">
            <v>EL SALVADOR</v>
          </cell>
        </row>
        <row r="684">
          <cell r="B684" t="str">
            <v>702-30001776</v>
          </cell>
          <cell r="C684" t="str">
            <v>CONSTRUCTORA RAASA, S.A.</v>
          </cell>
          <cell r="D684">
            <v>309348</v>
          </cell>
          <cell r="F684" t="str">
            <v>MATRA</v>
          </cell>
          <cell r="G684" t="str">
            <v>CUSTOMER - RETAIL</v>
          </cell>
          <cell r="H684" t="str">
            <v>CUSTOMER - RETAIL</v>
          </cell>
          <cell r="I684" t="str">
            <v>LEGAL</v>
          </cell>
          <cell r="J684" t="str">
            <v>LEGAL</v>
          </cell>
          <cell r="K684" t="str">
            <v>USD</v>
          </cell>
          <cell r="L684">
            <v>99768.33</v>
          </cell>
          <cell r="M684">
            <v>99768.33</v>
          </cell>
          <cell r="N684">
            <v>0</v>
          </cell>
          <cell r="O684">
            <v>0</v>
          </cell>
          <cell r="P684">
            <v>0</v>
          </cell>
          <cell r="Q684">
            <v>99768.33</v>
          </cell>
          <cell r="R684">
            <v>99768.33</v>
          </cell>
          <cell r="S684" t="str">
            <v>120+</v>
          </cell>
          <cell r="T684" t="str">
            <v>COSTA RICA</v>
          </cell>
        </row>
        <row r="685">
          <cell r="B685" t="str">
            <v>702-30001780-1</v>
          </cell>
          <cell r="C685" t="str">
            <v>ELIZONDO FALCON JUAN REYNALDO</v>
          </cell>
          <cell r="D685">
            <v>311268</v>
          </cell>
          <cell r="F685" t="str">
            <v>MADISA NTE</v>
          </cell>
          <cell r="G685" t="str">
            <v>CUSTOMER - RETAIL</v>
          </cell>
          <cell r="H685" t="str">
            <v>CUSTOMER - RETAIL</v>
          </cell>
          <cell r="I685" t="str">
            <v>REGULAR</v>
          </cell>
          <cell r="J685" t="str">
            <v>REGULAR</v>
          </cell>
          <cell r="K685" t="str">
            <v>MXN</v>
          </cell>
          <cell r="L685">
            <v>138605.01999999999</v>
          </cell>
          <cell r="M685">
            <v>6675.2177636272136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 t="str">
            <v>1-30</v>
          </cell>
          <cell r="T685" t="str">
            <v>MEXICO</v>
          </cell>
        </row>
        <row r="686">
          <cell r="B686" t="str">
            <v>702-30001781</v>
          </cell>
          <cell r="C686" t="str">
            <v>CONSTRUCTORA RAASA, S.A.</v>
          </cell>
          <cell r="D686">
            <v>309348</v>
          </cell>
          <cell r="F686" t="str">
            <v>MATRA</v>
          </cell>
          <cell r="G686" t="str">
            <v>CUSTOMER - RETAIL</v>
          </cell>
          <cell r="H686" t="str">
            <v>CUSTOMER - RETAIL</v>
          </cell>
          <cell r="I686" t="str">
            <v>LEGAL</v>
          </cell>
          <cell r="J686" t="str">
            <v>LEGAL</v>
          </cell>
          <cell r="K686" t="str">
            <v>USD</v>
          </cell>
          <cell r="L686">
            <v>241184.49</v>
          </cell>
          <cell r="M686">
            <v>241184.49</v>
          </cell>
          <cell r="N686">
            <v>0</v>
          </cell>
          <cell r="O686">
            <v>0</v>
          </cell>
          <cell r="P686">
            <v>0</v>
          </cell>
          <cell r="Q686">
            <v>241184.49</v>
          </cell>
          <cell r="R686">
            <v>241184.49</v>
          </cell>
          <cell r="S686" t="str">
            <v>120+</v>
          </cell>
          <cell r="T686" t="str">
            <v>COSTA RICA</v>
          </cell>
        </row>
        <row r="687">
          <cell r="B687" t="str">
            <v>702-30001787</v>
          </cell>
          <cell r="C687" t="str">
            <v>CONSTRUCTORA RAASA, S.A.</v>
          </cell>
          <cell r="D687">
            <v>309348</v>
          </cell>
          <cell r="F687" t="str">
            <v>MATRA</v>
          </cell>
          <cell r="G687" t="str">
            <v>CUSTOMER - RETAIL</v>
          </cell>
          <cell r="H687" t="str">
            <v>CUSTOMER - RETAIL</v>
          </cell>
          <cell r="I687" t="str">
            <v>LEGAL</v>
          </cell>
          <cell r="J687" t="str">
            <v>LEGAL</v>
          </cell>
          <cell r="K687" t="str">
            <v>USD</v>
          </cell>
          <cell r="L687">
            <v>241184.49</v>
          </cell>
          <cell r="M687">
            <v>241184.49</v>
          </cell>
          <cell r="N687">
            <v>0</v>
          </cell>
          <cell r="O687">
            <v>0</v>
          </cell>
          <cell r="P687">
            <v>0</v>
          </cell>
          <cell r="Q687">
            <v>241184.49</v>
          </cell>
          <cell r="R687">
            <v>241184.49</v>
          </cell>
          <cell r="S687" t="str">
            <v>120+</v>
          </cell>
          <cell r="T687" t="str">
            <v>COSTA RICA</v>
          </cell>
        </row>
        <row r="688">
          <cell r="B688" t="str">
            <v>702-30001788</v>
          </cell>
          <cell r="C688" t="str">
            <v>MAQUINARIA Y TRACTORES, LTDA</v>
          </cell>
          <cell r="D688">
            <v>314798</v>
          </cell>
          <cell r="F688" t="str">
            <v>MATRA</v>
          </cell>
          <cell r="G688" t="str">
            <v>DEALER - RETAIL</v>
          </cell>
          <cell r="H688" t="str">
            <v>DEALER - RETAIL</v>
          </cell>
          <cell r="I688" t="str">
            <v>REGULAR</v>
          </cell>
          <cell r="J688" t="str">
            <v>REGULAR</v>
          </cell>
          <cell r="K688" t="str">
            <v>USD</v>
          </cell>
          <cell r="L688">
            <v>122209.65</v>
          </cell>
          <cell r="M688">
            <v>122209.65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 t="str">
            <v>1-30</v>
          </cell>
          <cell r="T688" t="str">
            <v>COSTA RICA</v>
          </cell>
        </row>
        <row r="689">
          <cell r="B689" t="str">
            <v>702-30001790</v>
          </cell>
          <cell r="C689" t="str">
            <v>MAQUINARIA Y TRACTORES, LTDA</v>
          </cell>
          <cell r="D689">
            <v>314798</v>
          </cell>
          <cell r="F689" t="str">
            <v>MATRA</v>
          </cell>
          <cell r="G689" t="str">
            <v>DEALER - RETAIL</v>
          </cell>
          <cell r="H689" t="str">
            <v>DEALER - RETAIL</v>
          </cell>
          <cell r="I689" t="str">
            <v>REGULAR</v>
          </cell>
          <cell r="J689" t="str">
            <v>REGULAR</v>
          </cell>
          <cell r="K689" t="str">
            <v>USD</v>
          </cell>
          <cell r="L689">
            <v>15469.56</v>
          </cell>
          <cell r="M689">
            <v>15469.56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 t="str">
            <v>1-30</v>
          </cell>
          <cell r="T689" t="str">
            <v>COSTA RICA</v>
          </cell>
        </row>
        <row r="690">
          <cell r="B690" t="str">
            <v>702-30001792</v>
          </cell>
          <cell r="C690" t="str">
            <v>MAQUINARIA Y TRACTORES, LTDA</v>
          </cell>
          <cell r="D690">
            <v>314798</v>
          </cell>
          <cell r="F690" t="str">
            <v>MATRA</v>
          </cell>
          <cell r="G690" t="str">
            <v>DEALER - RETAIL</v>
          </cell>
          <cell r="H690" t="str">
            <v>DEALER - RETAIL</v>
          </cell>
          <cell r="I690" t="str">
            <v>REGULAR</v>
          </cell>
          <cell r="J690" t="str">
            <v>REGULAR</v>
          </cell>
          <cell r="K690" t="str">
            <v>USD</v>
          </cell>
          <cell r="L690">
            <v>39797.42</v>
          </cell>
          <cell r="M690">
            <v>39797.42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 t="str">
            <v>1-30</v>
          </cell>
          <cell r="T690" t="str">
            <v>COSTA RICA</v>
          </cell>
        </row>
        <row r="691">
          <cell r="B691" t="str">
            <v>702-30001793</v>
          </cell>
          <cell r="C691" t="str">
            <v>MAQUINARIA Y TRACTORES, LTDA</v>
          </cell>
          <cell r="D691">
            <v>314798</v>
          </cell>
          <cell r="F691" t="str">
            <v>MATRA</v>
          </cell>
          <cell r="G691" t="str">
            <v>DEALER - RETAIL</v>
          </cell>
          <cell r="H691" t="str">
            <v>DEALER - RETAIL</v>
          </cell>
          <cell r="I691" t="str">
            <v>REGULAR</v>
          </cell>
          <cell r="J691" t="str">
            <v>REGULAR</v>
          </cell>
          <cell r="K691" t="str">
            <v>USD</v>
          </cell>
          <cell r="L691">
            <v>149605.21</v>
          </cell>
          <cell r="M691">
            <v>149605.21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 t="str">
            <v>1-30</v>
          </cell>
          <cell r="T691" t="str">
            <v>COSTA RICA</v>
          </cell>
        </row>
        <row r="692">
          <cell r="B692" t="str">
            <v>702-30001795</v>
          </cell>
          <cell r="C692" t="str">
            <v>MAQUINARIA Y TRACTORES, LTDA</v>
          </cell>
          <cell r="D692">
            <v>314798</v>
          </cell>
          <cell r="F692" t="str">
            <v>MATRA</v>
          </cell>
          <cell r="G692" t="str">
            <v>DEALER - WHOLESALE</v>
          </cell>
          <cell r="H692" t="str">
            <v>DEALER - WHOLESALE</v>
          </cell>
          <cell r="I692" t="str">
            <v>REGULAR</v>
          </cell>
          <cell r="J692" t="str">
            <v>REGULAR</v>
          </cell>
          <cell r="K692" t="str">
            <v>USD</v>
          </cell>
          <cell r="L692">
            <v>7478.35</v>
          </cell>
          <cell r="M692">
            <v>7478.35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 t="str">
            <v>1-30</v>
          </cell>
          <cell r="T692" t="str">
            <v>COSTA RICA</v>
          </cell>
        </row>
        <row r="693">
          <cell r="B693" t="str">
            <v>702-30001796</v>
          </cell>
          <cell r="C693" t="str">
            <v>SERVICIOS DE INGENIERIA CIVIL Y ELECTRICA, S.A.(GUATEMALA)</v>
          </cell>
          <cell r="D693">
            <v>333802</v>
          </cell>
          <cell r="F693" t="str">
            <v>GENTRAC</v>
          </cell>
          <cell r="G693" t="str">
            <v>CUSTOMER - RETAIL</v>
          </cell>
          <cell r="H693" t="str">
            <v>CUSTOMER - RETAIL</v>
          </cell>
          <cell r="I693" t="str">
            <v>REGULAR</v>
          </cell>
          <cell r="J693" t="str">
            <v>REGULAR</v>
          </cell>
          <cell r="K693" t="str">
            <v>USD</v>
          </cell>
          <cell r="L693">
            <v>56.99</v>
          </cell>
          <cell r="M693">
            <v>56.99</v>
          </cell>
          <cell r="N693">
            <v>0</v>
          </cell>
          <cell r="O693">
            <v>56.99</v>
          </cell>
          <cell r="P693">
            <v>0</v>
          </cell>
          <cell r="Q693">
            <v>0</v>
          </cell>
          <cell r="R693">
            <v>56.99</v>
          </cell>
          <cell r="S693" t="str">
            <v>61-90</v>
          </cell>
          <cell r="T693" t="str">
            <v>GUATEMALA</v>
          </cell>
        </row>
        <row r="694">
          <cell r="B694" t="str">
            <v>702-30001797</v>
          </cell>
          <cell r="C694" t="str">
            <v>AGREGADOS H Y M, S.A.</v>
          </cell>
          <cell r="D694">
            <v>309011</v>
          </cell>
          <cell r="F694" t="str">
            <v>MATRA</v>
          </cell>
          <cell r="G694" t="str">
            <v>CUSTOMER - RETAIL</v>
          </cell>
          <cell r="H694" t="str">
            <v>CUSTOMER - RETAIL</v>
          </cell>
          <cell r="I694" t="str">
            <v>REGULAR</v>
          </cell>
          <cell r="J694" t="str">
            <v>REGULAR</v>
          </cell>
          <cell r="K694" t="str">
            <v>USD</v>
          </cell>
          <cell r="L694">
            <v>8576.52</v>
          </cell>
          <cell r="M694">
            <v>8576.52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 t="str">
            <v>1-30</v>
          </cell>
          <cell r="T694" t="str">
            <v>COSTA RICA</v>
          </cell>
        </row>
        <row r="695">
          <cell r="B695" t="str">
            <v>702-30001800-1</v>
          </cell>
          <cell r="C695" t="str">
            <v>HERNANDEZ GARZA JESUS MIGUEL</v>
          </cell>
          <cell r="D695">
            <v>319500</v>
          </cell>
          <cell r="F695" t="str">
            <v>MADISA NTE</v>
          </cell>
          <cell r="G695" t="str">
            <v>CUSTOMER - RETAIL</v>
          </cell>
          <cell r="H695" t="str">
            <v>CUSTOMER - RETAIL</v>
          </cell>
          <cell r="I695" t="str">
            <v>REGULAR</v>
          </cell>
          <cell r="J695" t="str">
            <v>REGULAR</v>
          </cell>
          <cell r="K695" t="str">
            <v>MXN</v>
          </cell>
          <cell r="L695">
            <v>236839.2</v>
          </cell>
          <cell r="M695">
            <v>11406.175872729995</v>
          </cell>
          <cell r="N695">
            <v>0</v>
          </cell>
          <cell r="O695">
            <v>236839.2</v>
          </cell>
          <cell r="P695">
            <v>0</v>
          </cell>
          <cell r="Q695">
            <v>0</v>
          </cell>
          <cell r="R695">
            <v>236839.2</v>
          </cell>
          <cell r="S695" t="str">
            <v>61-90</v>
          </cell>
          <cell r="T695" t="str">
            <v>MEXICO</v>
          </cell>
        </row>
        <row r="696">
          <cell r="B696" t="str">
            <v>702-30001802</v>
          </cell>
          <cell r="C696" t="str">
            <v>NAYAR CONSTRUCCIONES DEL PACIFICO, S.A. DE C.V.</v>
          </cell>
          <cell r="D696">
            <v>315653</v>
          </cell>
          <cell r="F696" t="str">
            <v>MATCO</v>
          </cell>
          <cell r="G696" t="str">
            <v>CUSTOMER - RETAIL</v>
          </cell>
          <cell r="H696" t="str">
            <v>CUSTOMER - RETAIL</v>
          </cell>
          <cell r="I696" t="str">
            <v>REGULAR</v>
          </cell>
          <cell r="J696" t="str">
            <v>REGULAR</v>
          </cell>
          <cell r="K696" t="str">
            <v>MXN</v>
          </cell>
          <cell r="L696">
            <v>211398.82</v>
          </cell>
          <cell r="M696">
            <v>10180.967171851582</v>
          </cell>
          <cell r="N696">
            <v>211398.82</v>
          </cell>
          <cell r="O696">
            <v>0</v>
          </cell>
          <cell r="P696">
            <v>0</v>
          </cell>
          <cell r="Q696">
            <v>0</v>
          </cell>
          <cell r="R696">
            <v>211398.82</v>
          </cell>
          <cell r="S696" t="str">
            <v>31-60</v>
          </cell>
          <cell r="T696" t="str">
            <v>MEXICO</v>
          </cell>
        </row>
        <row r="697">
          <cell r="B697" t="str">
            <v>702-30001805</v>
          </cell>
          <cell r="C697" t="str">
            <v>TRITURADOS CRIBISSA, S.A. DE C.V.</v>
          </cell>
          <cell r="D697">
            <v>320583</v>
          </cell>
          <cell r="F697" t="str">
            <v>MAQSA</v>
          </cell>
          <cell r="G697" t="str">
            <v>CUSTOMER - RETAIL</v>
          </cell>
          <cell r="H697" t="str">
            <v>CUSTOMER - RETAIL</v>
          </cell>
          <cell r="I697" t="str">
            <v>REGULAR</v>
          </cell>
          <cell r="J697" t="str">
            <v>REGULAR</v>
          </cell>
          <cell r="K697" t="str">
            <v>MXN</v>
          </cell>
          <cell r="L697">
            <v>5659281.7199999997</v>
          </cell>
          <cell r="M697">
            <v>272551.00765264325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 t="str">
            <v>1-30</v>
          </cell>
          <cell r="T697" t="str">
            <v>MEXICO</v>
          </cell>
        </row>
        <row r="698">
          <cell r="B698" t="str">
            <v>702-30001807</v>
          </cell>
          <cell r="C698" t="str">
            <v>COMPAÑIA GENERAL DE EQUIPOS, S.A. DE C.V.</v>
          </cell>
          <cell r="D698">
            <v>318632</v>
          </cell>
          <cell r="F698" t="str">
            <v>COGESA</v>
          </cell>
          <cell r="G698" t="str">
            <v>DEALER - RETAIL</v>
          </cell>
          <cell r="H698" t="str">
            <v>DEALER - RETAIL</v>
          </cell>
          <cell r="I698" t="str">
            <v>REGULAR</v>
          </cell>
          <cell r="J698" t="str">
            <v>REGULAR</v>
          </cell>
          <cell r="K698" t="str">
            <v>USD</v>
          </cell>
          <cell r="L698">
            <v>58339.56</v>
          </cell>
          <cell r="M698">
            <v>58339.56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 t="str">
            <v>1-30</v>
          </cell>
          <cell r="T698" t="str">
            <v>EL SALVADOR</v>
          </cell>
        </row>
        <row r="699">
          <cell r="B699" t="str">
            <v>702-30001808</v>
          </cell>
          <cell r="C699" t="str">
            <v>DYM INGENIEROS CONSTRUCTORES, S.A. DE C.V.</v>
          </cell>
          <cell r="D699">
            <v>309543</v>
          </cell>
          <cell r="F699" t="str">
            <v>MAQSA</v>
          </cell>
          <cell r="G699" t="str">
            <v>CUSTOMER - RETAIL</v>
          </cell>
          <cell r="H699" t="str">
            <v>CUSTOMER - RETAIL</v>
          </cell>
          <cell r="I699" t="str">
            <v>REGULAR</v>
          </cell>
          <cell r="J699" t="str">
            <v>REGULAR</v>
          </cell>
          <cell r="K699" t="str">
            <v>MXN</v>
          </cell>
          <cell r="L699">
            <v>255879.45</v>
          </cell>
          <cell r="M699">
            <v>12323.154312788682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 t="str">
            <v>1-30</v>
          </cell>
          <cell r="T699" t="str">
            <v>MEXICO</v>
          </cell>
        </row>
        <row r="700">
          <cell r="B700" t="str">
            <v>702-30001811</v>
          </cell>
          <cell r="C700" t="str">
            <v>DESARROLLADORA DE OBRA INTEGRAL DE LOS CABOS, S.A. DE C.V.</v>
          </cell>
          <cell r="D700">
            <v>336783</v>
          </cell>
          <cell r="F700" t="str">
            <v>MATCO</v>
          </cell>
          <cell r="G700" t="str">
            <v>CUSTOMER - RETAIL</v>
          </cell>
          <cell r="H700" t="str">
            <v>CUSTOMER - RETAIL</v>
          </cell>
          <cell r="I700" t="str">
            <v>REGULAR</v>
          </cell>
          <cell r="J700" t="str">
            <v>REGULAR</v>
          </cell>
          <cell r="K700" t="str">
            <v>MXN</v>
          </cell>
          <cell r="L700">
            <v>302305.03000000003</v>
          </cell>
          <cell r="M700">
            <v>14559.010245731777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 t="str">
            <v>1-30</v>
          </cell>
          <cell r="T700" t="str">
            <v>MEXICO</v>
          </cell>
        </row>
        <row r="701">
          <cell r="B701" t="str">
            <v>702-30001813</v>
          </cell>
          <cell r="C701" t="str">
            <v>MINERA RAMOS, S.A. DE C.V.</v>
          </cell>
          <cell r="D701">
            <v>334422</v>
          </cell>
          <cell r="F701" t="str">
            <v>MADISA SUR</v>
          </cell>
          <cell r="G701" t="str">
            <v>CUSTOMER - RETAIL</v>
          </cell>
          <cell r="H701" t="str">
            <v>CUSTOMER - RETAIL</v>
          </cell>
          <cell r="I701" t="str">
            <v>REGULAR</v>
          </cell>
          <cell r="J701" t="str">
            <v>LEGAL</v>
          </cell>
          <cell r="K701" t="str">
            <v>MXN</v>
          </cell>
          <cell r="L701">
            <v>28536.9</v>
          </cell>
          <cell r="M701">
            <v>1374.3371040879576</v>
          </cell>
          <cell r="N701">
            <v>0</v>
          </cell>
          <cell r="O701">
            <v>0</v>
          </cell>
          <cell r="P701">
            <v>0</v>
          </cell>
          <cell r="Q701">
            <v>28536.9</v>
          </cell>
          <cell r="R701">
            <v>28536.9</v>
          </cell>
          <cell r="S701" t="str">
            <v>120+</v>
          </cell>
          <cell r="T701" t="str">
            <v>MEXICO</v>
          </cell>
        </row>
        <row r="702">
          <cell r="B702" t="str">
            <v>702-30001823</v>
          </cell>
          <cell r="C702" t="str">
            <v>VILLALTA &amp; RODRIGUEZ ARQUITECTOS CONSTRUCTORES, S.A. DE C.V.</v>
          </cell>
          <cell r="D702">
            <v>309117</v>
          </cell>
          <cell r="F702" t="str">
            <v>COGESA</v>
          </cell>
          <cell r="G702" t="str">
            <v>CUSTOMER - RETAIL</v>
          </cell>
          <cell r="H702" t="str">
            <v>CUSTOMER - RETAIL</v>
          </cell>
          <cell r="I702" t="str">
            <v>REGULAR</v>
          </cell>
          <cell r="J702" t="str">
            <v>LEGAL</v>
          </cell>
          <cell r="K702" t="str">
            <v>USD</v>
          </cell>
          <cell r="L702">
            <v>44679.37</v>
          </cell>
          <cell r="M702">
            <v>44679.37</v>
          </cell>
          <cell r="N702">
            <v>0</v>
          </cell>
          <cell r="O702">
            <v>0</v>
          </cell>
          <cell r="P702">
            <v>0</v>
          </cell>
          <cell r="Q702">
            <v>44679.37</v>
          </cell>
          <cell r="R702">
            <v>44679.37</v>
          </cell>
          <cell r="S702" t="str">
            <v>120+</v>
          </cell>
          <cell r="T702" t="str">
            <v>EL SALVADOR</v>
          </cell>
        </row>
        <row r="703">
          <cell r="B703" t="str">
            <v>702-30001824</v>
          </cell>
          <cell r="C703" t="str">
            <v>HAYTIAN TRACTOR &amp; EQUIPMENT CO., S.A.</v>
          </cell>
          <cell r="D703">
            <v>317033</v>
          </cell>
          <cell r="F703" t="str">
            <v>HAYTRAC</v>
          </cell>
          <cell r="G703" t="str">
            <v>DEALER - RETAIL</v>
          </cell>
          <cell r="H703" t="str">
            <v>DEALER - RETAIL</v>
          </cell>
          <cell r="I703" t="str">
            <v>REGULAR</v>
          </cell>
          <cell r="J703" t="str">
            <v>REGULAR</v>
          </cell>
          <cell r="K703" t="str">
            <v>USD</v>
          </cell>
          <cell r="L703">
            <v>18113.84</v>
          </cell>
          <cell r="M703">
            <v>18113.84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 t="str">
            <v>1-30</v>
          </cell>
          <cell r="T703" t="str">
            <v>HAITI</v>
          </cell>
        </row>
        <row r="704">
          <cell r="B704" t="str">
            <v>702-30001826</v>
          </cell>
          <cell r="C704" t="str">
            <v>AVICOLA NAPOLEONES, S. DE R.L.</v>
          </cell>
          <cell r="D704">
            <v>310007</v>
          </cell>
          <cell r="F704" t="str">
            <v>CEMCOL</v>
          </cell>
          <cell r="G704" t="str">
            <v>CUSTOMER - RETAIL</v>
          </cell>
          <cell r="H704" t="str">
            <v>CUSTOMER - RETAIL</v>
          </cell>
          <cell r="I704" t="str">
            <v>REGULAR</v>
          </cell>
          <cell r="J704" t="str">
            <v>LEGAL</v>
          </cell>
          <cell r="K704" t="str">
            <v>USD</v>
          </cell>
          <cell r="L704">
            <v>155333.14000000001</v>
          </cell>
          <cell r="M704">
            <v>155333.14000000001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 t="str">
            <v>1-30</v>
          </cell>
          <cell r="T704" t="str">
            <v>HONDURAS</v>
          </cell>
        </row>
        <row r="705">
          <cell r="B705" t="str">
            <v>702-30001837</v>
          </cell>
          <cell r="C705" t="str">
            <v>HAYTIAN TRACTOR &amp; EQUIPMENT CO., S.A.</v>
          </cell>
          <cell r="D705">
            <v>317033</v>
          </cell>
          <cell r="F705" t="str">
            <v>HAYTRAC</v>
          </cell>
          <cell r="G705" t="str">
            <v>DEALER - RETAIL</v>
          </cell>
          <cell r="H705" t="str">
            <v>DEALER - RETAIL</v>
          </cell>
          <cell r="I705" t="str">
            <v>REGULAR</v>
          </cell>
          <cell r="J705" t="str">
            <v>REGULAR</v>
          </cell>
          <cell r="K705" t="str">
            <v>USD</v>
          </cell>
          <cell r="L705">
            <v>98221.02</v>
          </cell>
          <cell r="M705">
            <v>98221.02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 t="str">
            <v>1-30</v>
          </cell>
          <cell r="T705" t="str">
            <v>HAITI</v>
          </cell>
        </row>
        <row r="706">
          <cell r="B706" t="str">
            <v>702-30001838-1</v>
          </cell>
          <cell r="C706" t="str">
            <v>GRAVASE, S.A. DE C.V.</v>
          </cell>
          <cell r="D706">
            <v>316522</v>
          </cell>
          <cell r="F706" t="str">
            <v>TRACSA</v>
          </cell>
          <cell r="G706" t="str">
            <v>CUSTOMER - RETAIL</v>
          </cell>
          <cell r="H706" t="str">
            <v>CUSTOMER - RETAIL</v>
          </cell>
          <cell r="I706" t="str">
            <v>REGULAR</v>
          </cell>
          <cell r="J706" t="str">
            <v>REGULAR</v>
          </cell>
          <cell r="K706" t="str">
            <v>MXN</v>
          </cell>
          <cell r="L706">
            <v>2345586.25</v>
          </cell>
          <cell r="M706">
            <v>112963.43380722965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 t="str">
            <v>1-30</v>
          </cell>
          <cell r="T706" t="str">
            <v>MEXICO</v>
          </cell>
        </row>
        <row r="707">
          <cell r="B707" t="str">
            <v>702-30001840-1</v>
          </cell>
          <cell r="C707" t="str">
            <v>ARENDAL, S. DE R.L. DE C.V.</v>
          </cell>
          <cell r="D707">
            <v>317847</v>
          </cell>
          <cell r="F707" t="str">
            <v>MADISA NTE</v>
          </cell>
          <cell r="G707" t="str">
            <v>CUSTOMER - RETAIL</v>
          </cell>
          <cell r="H707" t="str">
            <v>CUSTOMER - RETAIL</v>
          </cell>
          <cell r="I707" t="str">
            <v>REGULAR</v>
          </cell>
          <cell r="J707" t="str">
            <v>REGULAR</v>
          </cell>
          <cell r="K707" t="str">
            <v>USD</v>
          </cell>
          <cell r="L707">
            <v>500109.98</v>
          </cell>
          <cell r="M707">
            <v>500109.98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 t="str">
            <v>1-30</v>
          </cell>
          <cell r="T707" t="str">
            <v>MEXICO</v>
          </cell>
        </row>
        <row r="708">
          <cell r="B708" t="str">
            <v>702-30001842-1</v>
          </cell>
          <cell r="C708" t="str">
            <v>ARENDAL, S. DE R.L. DE C.V.</v>
          </cell>
          <cell r="D708">
            <v>317847</v>
          </cell>
          <cell r="F708" t="str">
            <v>MADISA NTE</v>
          </cell>
          <cell r="G708" t="str">
            <v>CUSTOMER - RETAIL</v>
          </cell>
          <cell r="H708" t="str">
            <v>CUSTOMER - RETAIL</v>
          </cell>
          <cell r="I708" t="str">
            <v>REGULAR</v>
          </cell>
          <cell r="J708" t="str">
            <v>REGULAR</v>
          </cell>
          <cell r="K708" t="str">
            <v>USD</v>
          </cell>
          <cell r="L708">
            <v>1225927.94</v>
          </cell>
          <cell r="M708">
            <v>1225927.94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 t="str">
            <v>1-30</v>
          </cell>
          <cell r="T708" t="str">
            <v>MEXICO</v>
          </cell>
        </row>
        <row r="709">
          <cell r="B709" t="str">
            <v>702-30001846</v>
          </cell>
          <cell r="C709" t="str">
            <v>ROBERTO CUEVAS MANJARREZ</v>
          </cell>
          <cell r="D709">
            <v>336689</v>
          </cell>
          <cell r="F709" t="str">
            <v>MADISA SUR</v>
          </cell>
          <cell r="G709" t="str">
            <v>CUSTOMER - RETAIL</v>
          </cell>
          <cell r="H709" t="str">
            <v>CUSTOMER - RETAIL</v>
          </cell>
          <cell r="I709" t="str">
            <v>REGULAR</v>
          </cell>
          <cell r="J709" t="str">
            <v>LEGAL</v>
          </cell>
          <cell r="K709" t="str">
            <v>MXN</v>
          </cell>
          <cell r="L709">
            <v>543762.99</v>
          </cell>
          <cell r="M709">
            <v>26187.625600076008</v>
          </cell>
          <cell r="N709">
            <v>0</v>
          </cell>
          <cell r="O709">
            <v>0</v>
          </cell>
          <cell r="P709">
            <v>0</v>
          </cell>
          <cell r="Q709">
            <v>543762.99</v>
          </cell>
          <cell r="R709">
            <v>543762.99</v>
          </cell>
          <cell r="S709" t="str">
            <v>120+</v>
          </cell>
          <cell r="T709" t="str">
            <v>MEXICO</v>
          </cell>
        </row>
        <row r="710">
          <cell r="B710" t="str">
            <v>702-30001848</v>
          </cell>
          <cell r="C710" t="str">
            <v>TECMED TECNICAS MEDIOAMBIENTALES DE MEXICO, S.A. DE C.V.</v>
          </cell>
          <cell r="D710">
            <v>317851</v>
          </cell>
          <cell r="F710" t="str">
            <v>MATCO</v>
          </cell>
          <cell r="G710" t="str">
            <v>CUSTOMER - RETAIL</v>
          </cell>
          <cell r="H710" t="str">
            <v>CUSTOMER - RETAIL</v>
          </cell>
          <cell r="I710" t="str">
            <v>REGULAR</v>
          </cell>
          <cell r="J710" t="str">
            <v>REGULAR</v>
          </cell>
          <cell r="K710" t="str">
            <v>MXN</v>
          </cell>
          <cell r="L710">
            <v>302809.98</v>
          </cell>
          <cell r="M710">
            <v>14583.328637733332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1-30</v>
          </cell>
          <cell r="T710" t="str">
            <v>MEXICO</v>
          </cell>
        </row>
        <row r="711">
          <cell r="B711" t="str">
            <v>702-30001851-1</v>
          </cell>
          <cell r="C711" t="str">
            <v>CONSORSAN-CONSTRUCTORA ORDONEZ Y SAN MARTIN CIA. LTDA.</v>
          </cell>
          <cell r="D711">
            <v>318682</v>
          </cell>
          <cell r="F711" t="str">
            <v xml:space="preserve">IIASA </v>
          </cell>
          <cell r="G711" t="str">
            <v>CUSTOMER - RETAIL</v>
          </cell>
          <cell r="H711" t="str">
            <v>CUSTOMER - RETAIL</v>
          </cell>
          <cell r="I711" t="str">
            <v>REGULAR</v>
          </cell>
          <cell r="J711" t="str">
            <v>REGULAR</v>
          </cell>
          <cell r="K711" t="str">
            <v>USD</v>
          </cell>
          <cell r="L711">
            <v>128503.59</v>
          </cell>
          <cell r="M711">
            <v>128503.59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 t="str">
            <v>1-30</v>
          </cell>
          <cell r="T711" t="str">
            <v>ECUADOR</v>
          </cell>
        </row>
        <row r="712">
          <cell r="B712" t="str">
            <v>702-30001853</v>
          </cell>
          <cell r="C712" t="str">
            <v>JESUS VELASQUEZ GARCIA</v>
          </cell>
          <cell r="D712">
            <v>337141</v>
          </cell>
          <cell r="F712" t="str">
            <v>COGESA</v>
          </cell>
          <cell r="G712" t="str">
            <v>CUSTOMER - RETAIL</v>
          </cell>
          <cell r="H712" t="str">
            <v>CUSTOMER - RETAIL</v>
          </cell>
          <cell r="I712" t="str">
            <v>REGULAR</v>
          </cell>
          <cell r="J712" t="str">
            <v>REGULAR</v>
          </cell>
          <cell r="K712" t="str">
            <v>USD</v>
          </cell>
          <cell r="L712">
            <v>46088.46</v>
          </cell>
          <cell r="M712">
            <v>46088.46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 t="str">
            <v>1-30</v>
          </cell>
          <cell r="T712" t="str">
            <v>EL SALVADOR</v>
          </cell>
        </row>
        <row r="713">
          <cell r="B713" t="str">
            <v>702-30001868-1</v>
          </cell>
          <cell r="C713" t="str">
            <v>GRAVASE, S.A. DE C.V.</v>
          </cell>
          <cell r="D713">
            <v>316522</v>
          </cell>
          <cell r="F713" t="str">
            <v>TRACSA</v>
          </cell>
          <cell r="G713" t="str">
            <v>CUSTOMER - RETAIL</v>
          </cell>
          <cell r="H713" t="str">
            <v>CUSTOMER - RETAIL</v>
          </cell>
          <cell r="I713" t="str">
            <v>REGULAR</v>
          </cell>
          <cell r="J713" t="str">
            <v>REGULAR</v>
          </cell>
          <cell r="K713" t="str">
            <v>MXN</v>
          </cell>
          <cell r="L713">
            <v>1722895.48</v>
          </cell>
          <cell r="M713">
            <v>82974.646322110377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 t="str">
            <v>1-30</v>
          </cell>
          <cell r="T713" t="str">
            <v>MEXICO</v>
          </cell>
        </row>
        <row r="714">
          <cell r="B714" t="str">
            <v>702-30001869</v>
          </cell>
          <cell r="C714" t="str">
            <v>INMOBILIARIA COTRAMON S.A. DE C.V.</v>
          </cell>
          <cell r="D714">
            <v>318249</v>
          </cell>
          <cell r="F714" t="str">
            <v>MADISA SUR</v>
          </cell>
          <cell r="G714" t="str">
            <v>CUSTOMER - RETAIL</v>
          </cell>
          <cell r="H714" t="str">
            <v>CUSTOMER - RETAIL</v>
          </cell>
          <cell r="I714" t="str">
            <v>REGULAR</v>
          </cell>
          <cell r="J714" t="str">
            <v>REGULAR</v>
          </cell>
          <cell r="K714" t="str">
            <v>MXN</v>
          </cell>
          <cell r="L714">
            <v>34154.79</v>
          </cell>
          <cell r="M714">
            <v>1644.8946865052733</v>
          </cell>
          <cell r="N714">
            <v>34154.79</v>
          </cell>
          <cell r="O714">
            <v>0</v>
          </cell>
          <cell r="P714">
            <v>0</v>
          </cell>
          <cell r="Q714">
            <v>0</v>
          </cell>
          <cell r="R714">
            <v>34154.79</v>
          </cell>
          <cell r="S714" t="str">
            <v>31-60</v>
          </cell>
          <cell r="T714" t="str">
            <v>MEXICO</v>
          </cell>
        </row>
        <row r="715">
          <cell r="B715" t="str">
            <v>702-30001870</v>
          </cell>
          <cell r="C715" t="str">
            <v>ASFALTOS GUADALAJARA, S.A.P.I. DE C.V.</v>
          </cell>
          <cell r="D715">
            <v>312491</v>
          </cell>
          <cell r="F715" t="str">
            <v>TRACSA</v>
          </cell>
          <cell r="G715" t="str">
            <v>CUSTOMER - RETAIL</v>
          </cell>
          <cell r="H715" t="str">
            <v>CUSTOMER - RETAIL</v>
          </cell>
          <cell r="I715" t="str">
            <v>REGULAR</v>
          </cell>
          <cell r="J715" t="str">
            <v>REGULAR</v>
          </cell>
          <cell r="K715" t="str">
            <v>MXN</v>
          </cell>
          <cell r="L715">
            <v>3221003.49</v>
          </cell>
          <cell r="M715">
            <v>155123.5280883279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 t="str">
            <v>1-30</v>
          </cell>
          <cell r="T715" t="str">
            <v>MEXICO</v>
          </cell>
        </row>
        <row r="716">
          <cell r="B716" t="str">
            <v>702-30001871</v>
          </cell>
          <cell r="C716" t="str">
            <v>ASFALTOS GUADALAJARA, S.A.P.I. DE C.V.</v>
          </cell>
          <cell r="D716">
            <v>312491</v>
          </cell>
          <cell r="F716" t="str">
            <v>TRACSA</v>
          </cell>
          <cell r="G716" t="str">
            <v>CUSTOMER - RETAIL</v>
          </cell>
          <cell r="H716" t="str">
            <v>CUSTOMER - RETAIL</v>
          </cell>
          <cell r="I716" t="str">
            <v>REGULAR</v>
          </cell>
          <cell r="J716" t="str">
            <v>REGULAR</v>
          </cell>
          <cell r="K716" t="str">
            <v>MXN</v>
          </cell>
          <cell r="L716">
            <v>10252444.76</v>
          </cell>
          <cell r="M716">
            <v>493757.73967320047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 t="str">
            <v>1-30</v>
          </cell>
          <cell r="T716" t="str">
            <v>MEXICO</v>
          </cell>
        </row>
        <row r="717">
          <cell r="B717" t="str">
            <v>702-30001873</v>
          </cell>
          <cell r="C717" t="str">
            <v>CARBONIFERA LA ESPERANZA, S.A DE C.V.</v>
          </cell>
          <cell r="D717">
            <v>311366</v>
          </cell>
          <cell r="F717" t="str">
            <v>MADISA NTE</v>
          </cell>
          <cell r="G717" t="str">
            <v>CUSTOMER - RETAIL</v>
          </cell>
          <cell r="H717" t="str">
            <v>CUSTOMER - RETAIL</v>
          </cell>
          <cell r="I717" t="str">
            <v>REGULAR</v>
          </cell>
          <cell r="J717" t="str">
            <v>REGULAR</v>
          </cell>
          <cell r="K717" t="str">
            <v>MXN</v>
          </cell>
          <cell r="L717">
            <v>2487896.35</v>
          </cell>
          <cell r="M717">
            <v>119817.0882236683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 t="str">
            <v>1-30</v>
          </cell>
          <cell r="T717" t="str">
            <v>MEXICO</v>
          </cell>
        </row>
        <row r="718">
          <cell r="B718" t="str">
            <v>702-30001876</v>
          </cell>
          <cell r="C718" t="str">
            <v>CONRADO ESCALANTE HERNANDEZ</v>
          </cell>
          <cell r="D718">
            <v>338485</v>
          </cell>
          <cell r="F718" t="str">
            <v>GENTRAC</v>
          </cell>
          <cell r="G718" t="str">
            <v>CUSTOMER - RETAIL</v>
          </cell>
          <cell r="H718" t="str">
            <v>CUSTOMER - RETAIL</v>
          </cell>
          <cell r="I718" t="str">
            <v>REGULAR</v>
          </cell>
          <cell r="J718" t="str">
            <v>REGULAR</v>
          </cell>
          <cell r="K718" t="str">
            <v>USD</v>
          </cell>
          <cell r="L718">
            <v>33055.599999999999</v>
          </cell>
          <cell r="M718">
            <v>33055.599999999999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 t="str">
            <v>1-30</v>
          </cell>
          <cell r="T718" t="str">
            <v>GUATEMALA</v>
          </cell>
        </row>
        <row r="719">
          <cell r="B719" t="str">
            <v>702-30001880</v>
          </cell>
          <cell r="C719" t="str">
            <v>NICARAGUA SUGAR ESTATES LIMITED</v>
          </cell>
          <cell r="D719">
            <v>308898</v>
          </cell>
          <cell r="F719" t="str">
            <v>NIMAC</v>
          </cell>
          <cell r="G719" t="str">
            <v>CUSTOMER - RETAIL</v>
          </cell>
          <cell r="H719" t="str">
            <v>CUSTOMER - RETAIL</v>
          </cell>
          <cell r="I719" t="str">
            <v>REGULAR</v>
          </cell>
          <cell r="J719" t="str">
            <v>REGULAR</v>
          </cell>
          <cell r="K719" t="str">
            <v>USD</v>
          </cell>
          <cell r="L719">
            <v>40535.25</v>
          </cell>
          <cell r="M719">
            <v>40535.25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 t="str">
            <v>1-30</v>
          </cell>
          <cell r="T719" t="str">
            <v>NICARAGUA</v>
          </cell>
        </row>
        <row r="720">
          <cell r="B720" t="str">
            <v>702-30001881</v>
          </cell>
          <cell r="C720" t="str">
            <v>NICARAGUA SUGAR ESTATES LIMITED</v>
          </cell>
          <cell r="D720">
            <v>308898</v>
          </cell>
          <cell r="F720" t="str">
            <v>NIMAC</v>
          </cell>
          <cell r="G720" t="str">
            <v>CUSTOMER - RETAIL</v>
          </cell>
          <cell r="H720" t="str">
            <v>CUSTOMER - RETAIL</v>
          </cell>
          <cell r="I720" t="str">
            <v>REGULAR</v>
          </cell>
          <cell r="J720" t="str">
            <v>REGULAR</v>
          </cell>
          <cell r="K720" t="str">
            <v>USD</v>
          </cell>
          <cell r="L720">
            <v>1574088.18</v>
          </cell>
          <cell r="M720">
            <v>1574088.18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 t="str">
            <v>1-30</v>
          </cell>
          <cell r="T720" t="str">
            <v>NICARAGUA</v>
          </cell>
        </row>
        <row r="721">
          <cell r="B721" t="str">
            <v>702-30001886</v>
          </cell>
          <cell r="C721" t="str">
            <v>MORALES BOJORQUEZ MIGUEL ANGEL</v>
          </cell>
          <cell r="D721">
            <v>316334</v>
          </cell>
          <cell r="F721" t="str">
            <v>MADISA SUR</v>
          </cell>
          <cell r="G721" t="str">
            <v>CUSTOMER - RETAIL</v>
          </cell>
          <cell r="H721" t="str">
            <v>CUSTOMER - RETAIL</v>
          </cell>
          <cell r="I721" t="str">
            <v>REGULAR</v>
          </cell>
          <cell r="J721" t="str">
            <v>REGULAR</v>
          </cell>
          <cell r="K721" t="str">
            <v>MXN</v>
          </cell>
          <cell r="L721">
            <v>1150210.28</v>
          </cell>
          <cell r="M721">
            <v>55394.127088345223</v>
          </cell>
          <cell r="N721">
            <v>1150210.28</v>
          </cell>
          <cell r="O721">
            <v>0</v>
          </cell>
          <cell r="P721">
            <v>0</v>
          </cell>
          <cell r="Q721">
            <v>0</v>
          </cell>
          <cell r="R721">
            <v>1150210.28</v>
          </cell>
          <cell r="S721" t="str">
            <v>31-60</v>
          </cell>
          <cell r="T721" t="str">
            <v>MEXICO</v>
          </cell>
        </row>
        <row r="722">
          <cell r="B722" t="str">
            <v>702-30001888</v>
          </cell>
          <cell r="C722" t="str">
            <v>GRUPO ARRENDADOR MYL, S.A. DE C.V.</v>
          </cell>
          <cell r="D722">
            <v>319570</v>
          </cell>
          <cell r="F722" t="str">
            <v>MADISA SUR</v>
          </cell>
          <cell r="G722" t="str">
            <v>CUSTOMER - RETAIL</v>
          </cell>
          <cell r="H722" t="str">
            <v>CUSTOMER - RETAIL</v>
          </cell>
          <cell r="I722" t="str">
            <v>REGULAR</v>
          </cell>
          <cell r="J722" t="str">
            <v>REGULAR</v>
          </cell>
          <cell r="K722" t="str">
            <v>MXN</v>
          </cell>
          <cell r="L722">
            <v>664238.55000000005</v>
          </cell>
          <cell r="M722">
            <v>31989.728570047344</v>
          </cell>
          <cell r="N722">
            <v>664238.55000000005</v>
          </cell>
          <cell r="O722">
            <v>0</v>
          </cell>
          <cell r="P722">
            <v>0</v>
          </cell>
          <cell r="Q722">
            <v>0</v>
          </cell>
          <cell r="R722">
            <v>664238.55000000005</v>
          </cell>
          <cell r="S722" t="str">
            <v>31-60</v>
          </cell>
          <cell r="T722" t="str">
            <v>MEXICO</v>
          </cell>
        </row>
        <row r="723">
          <cell r="B723" t="str">
            <v>702-30001890</v>
          </cell>
          <cell r="C723" t="str">
            <v>HAYTIAN TRACTOR &amp; EQUIPMENT CO., S.A.</v>
          </cell>
          <cell r="D723">
            <v>317033</v>
          </cell>
          <cell r="F723" t="str">
            <v>HAYTRAC</v>
          </cell>
          <cell r="G723" t="str">
            <v>DEALER - WHOLESALE</v>
          </cell>
          <cell r="H723" t="str">
            <v>DEALER - WHOLESALE</v>
          </cell>
          <cell r="I723" t="str">
            <v>REGULAR</v>
          </cell>
          <cell r="J723" t="str">
            <v>REGULAR</v>
          </cell>
          <cell r="K723" t="str">
            <v>USD</v>
          </cell>
          <cell r="L723">
            <v>422952.8</v>
          </cell>
          <cell r="M723">
            <v>422952.8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1-30</v>
          </cell>
          <cell r="T723" t="str">
            <v>HAITI</v>
          </cell>
        </row>
        <row r="724">
          <cell r="B724" t="str">
            <v>702-30001894</v>
          </cell>
          <cell r="C724" t="str">
            <v>CONSTRUCCIONES MAREVA, S.A. DE C.V.</v>
          </cell>
          <cell r="D724">
            <v>310097</v>
          </cell>
          <cell r="F724" t="str">
            <v>MATCO</v>
          </cell>
          <cell r="G724" t="str">
            <v>CUSTOMER - RETAIL</v>
          </cell>
          <cell r="H724" t="str">
            <v>CUSTOMER - RETAIL</v>
          </cell>
          <cell r="I724" t="str">
            <v>REGULAR</v>
          </cell>
          <cell r="J724" t="str">
            <v>REGULAR</v>
          </cell>
          <cell r="K724" t="str">
            <v>MXN</v>
          </cell>
          <cell r="L724">
            <v>1136593.29</v>
          </cell>
          <cell r="M724">
            <v>54738.33284990325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1-30</v>
          </cell>
          <cell r="T724" t="str">
            <v>MEXICO</v>
          </cell>
        </row>
        <row r="725">
          <cell r="B725" t="str">
            <v>702-30001901</v>
          </cell>
          <cell r="C725" t="str">
            <v>DESARROLLOS Y SERVICIOS OLBAP, S.A. DE C.V.</v>
          </cell>
          <cell r="D725">
            <v>337544</v>
          </cell>
          <cell r="F725" t="str">
            <v>MATCO</v>
          </cell>
          <cell r="G725" t="str">
            <v>CUSTOMER - RETAIL</v>
          </cell>
          <cell r="H725" t="str">
            <v>CUSTOMER - RETAIL</v>
          </cell>
          <cell r="I725" t="str">
            <v>REGULAR</v>
          </cell>
          <cell r="J725" t="str">
            <v>REGULAR</v>
          </cell>
          <cell r="K725" t="str">
            <v>MXN</v>
          </cell>
          <cell r="L725">
            <v>171792.32</v>
          </cell>
          <cell r="M725">
            <v>8273.5181317295046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1-30</v>
          </cell>
          <cell r="T725" t="str">
            <v>MEXICO</v>
          </cell>
        </row>
        <row r="726">
          <cell r="B726" t="str">
            <v>702-30001903</v>
          </cell>
          <cell r="C726" t="str">
            <v>CANTORAL PAIZ OSCAR ORLANDO</v>
          </cell>
          <cell r="D726">
            <v>316389</v>
          </cell>
          <cell r="F726" t="str">
            <v>GENTRAC</v>
          </cell>
          <cell r="G726" t="str">
            <v>CUSTOMER - RETAIL</v>
          </cell>
          <cell r="H726" t="str">
            <v>CUSTOMER - RETAIL</v>
          </cell>
          <cell r="I726" t="str">
            <v>REGULAR</v>
          </cell>
          <cell r="J726" t="str">
            <v>REGULAR</v>
          </cell>
          <cell r="K726" t="str">
            <v>USD</v>
          </cell>
          <cell r="L726">
            <v>95178.51</v>
          </cell>
          <cell r="M726">
            <v>95178.51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 t="str">
            <v>1-30</v>
          </cell>
          <cell r="T726" t="str">
            <v>GUATEMALA</v>
          </cell>
        </row>
        <row r="727">
          <cell r="B727" t="str">
            <v>702-30001905</v>
          </cell>
          <cell r="C727" t="str">
            <v>YIN GERARDO AGUILAR VILLALOBOS</v>
          </cell>
          <cell r="D727">
            <v>337888</v>
          </cell>
          <cell r="F727" t="str">
            <v>MATRA</v>
          </cell>
          <cell r="G727" t="str">
            <v>CUSTOMER - RETAIL</v>
          </cell>
          <cell r="H727" t="str">
            <v>CUSTOMER - RETAIL</v>
          </cell>
          <cell r="I727" t="str">
            <v>REGULAR</v>
          </cell>
          <cell r="J727" t="str">
            <v>REGULAR</v>
          </cell>
          <cell r="K727" t="str">
            <v>USD</v>
          </cell>
          <cell r="L727">
            <v>23120.39</v>
          </cell>
          <cell r="M727">
            <v>23120.39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 t="str">
            <v>1-30</v>
          </cell>
          <cell r="T727" t="str">
            <v>COSTA RICA</v>
          </cell>
        </row>
        <row r="728">
          <cell r="B728" t="str">
            <v>702-30001911</v>
          </cell>
          <cell r="C728" t="str">
            <v>CONSTRUCTORA BERCH, S.A DE C.V.</v>
          </cell>
          <cell r="D728">
            <v>338210</v>
          </cell>
          <cell r="F728" t="str">
            <v>MADISA SUR</v>
          </cell>
          <cell r="G728" t="str">
            <v>CUSTOMER - RETAIL</v>
          </cell>
          <cell r="H728" t="str">
            <v>CUSTOMER - RETAIL</v>
          </cell>
          <cell r="I728" t="str">
            <v>REGULAR</v>
          </cell>
          <cell r="J728" t="str">
            <v>LEGAL</v>
          </cell>
          <cell r="K728" t="str">
            <v>MXN</v>
          </cell>
          <cell r="L728">
            <v>834967.38</v>
          </cell>
          <cell r="M728">
            <v>40212.029023373565</v>
          </cell>
          <cell r="N728">
            <v>0</v>
          </cell>
          <cell r="O728">
            <v>0</v>
          </cell>
          <cell r="P728">
            <v>0</v>
          </cell>
          <cell r="Q728">
            <v>834967.38</v>
          </cell>
          <cell r="R728">
            <v>834967.38</v>
          </cell>
          <cell r="S728" t="str">
            <v>120+</v>
          </cell>
          <cell r="T728" t="str">
            <v>MEXICO</v>
          </cell>
        </row>
        <row r="729">
          <cell r="B729" t="str">
            <v>702-30001917</v>
          </cell>
          <cell r="C729" t="str">
            <v>NICARAGUA MACHINERY COMPANY, S.A.</v>
          </cell>
          <cell r="D729">
            <v>313548</v>
          </cell>
          <cell r="F729" t="str">
            <v>NIMAC</v>
          </cell>
          <cell r="G729" t="str">
            <v>DEALER - WHOLESALE</v>
          </cell>
          <cell r="H729" t="str">
            <v>DEALER - WHOLESALE</v>
          </cell>
          <cell r="I729" t="str">
            <v>REGULAR</v>
          </cell>
          <cell r="J729" t="str">
            <v>REGULAR</v>
          </cell>
          <cell r="K729" t="str">
            <v>USD</v>
          </cell>
          <cell r="L729">
            <v>83206.11</v>
          </cell>
          <cell r="M729">
            <v>83206.11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1-30</v>
          </cell>
          <cell r="T729" t="str">
            <v>NICARAGUA</v>
          </cell>
        </row>
        <row r="730">
          <cell r="B730" t="str">
            <v>702-30001919</v>
          </cell>
          <cell r="C730" t="str">
            <v>NICARAGUA MACHINERY COMPANY, S.A.</v>
          </cell>
          <cell r="D730">
            <v>313548</v>
          </cell>
          <cell r="F730" t="str">
            <v>NIMAC</v>
          </cell>
          <cell r="G730" t="str">
            <v>DEALER - WHOLESALE</v>
          </cell>
          <cell r="H730" t="str">
            <v>DEALER - WHOLESALE</v>
          </cell>
          <cell r="I730" t="str">
            <v>REGULAR</v>
          </cell>
          <cell r="J730" t="str">
            <v>REGULAR</v>
          </cell>
          <cell r="K730" t="str">
            <v>USD</v>
          </cell>
          <cell r="L730">
            <v>62588.45</v>
          </cell>
          <cell r="M730">
            <v>62588.45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1-30</v>
          </cell>
          <cell r="T730" t="str">
            <v>NICARAGUA</v>
          </cell>
        </row>
        <row r="731">
          <cell r="B731" t="str">
            <v>702-30001927</v>
          </cell>
          <cell r="C731" t="str">
            <v>EXPLORACIONES MINERAS DEL DESIERTO, S.A. DE C.V.</v>
          </cell>
          <cell r="D731">
            <v>318099</v>
          </cell>
          <cell r="F731" t="str">
            <v>MATCO</v>
          </cell>
          <cell r="G731" t="str">
            <v>CUSTOMER - RETAIL</v>
          </cell>
          <cell r="H731" t="str">
            <v>CUSTOMER - RETAIL</v>
          </cell>
          <cell r="I731" t="str">
            <v>REGULAR</v>
          </cell>
          <cell r="J731" t="str">
            <v>REGULAR</v>
          </cell>
          <cell r="K731" t="str">
            <v>USD</v>
          </cell>
          <cell r="L731">
            <v>944075.3</v>
          </cell>
          <cell r="M731">
            <v>944075.3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 t="str">
            <v>1-30</v>
          </cell>
          <cell r="T731" t="str">
            <v>MEXICO</v>
          </cell>
        </row>
        <row r="732">
          <cell r="B732" t="str">
            <v>702-30001929</v>
          </cell>
          <cell r="C732" t="str">
            <v>NICARAGUA MACHINERY COMPANY, S.A.</v>
          </cell>
          <cell r="D732">
            <v>313548</v>
          </cell>
          <cell r="F732" t="str">
            <v>NIMAC</v>
          </cell>
          <cell r="G732" t="str">
            <v>DEALER - WHOLESALE</v>
          </cell>
          <cell r="H732" t="str">
            <v>DEALER - WHOLESALE</v>
          </cell>
          <cell r="I732" t="str">
            <v>REGULAR</v>
          </cell>
          <cell r="J732" t="str">
            <v>REGULAR</v>
          </cell>
          <cell r="K732" t="str">
            <v>USD</v>
          </cell>
          <cell r="L732">
            <v>3726.27</v>
          </cell>
          <cell r="M732">
            <v>3726.27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 t="str">
            <v>1-30</v>
          </cell>
          <cell r="T732" t="str">
            <v>NICARAGUA</v>
          </cell>
        </row>
        <row r="733">
          <cell r="B733" t="str">
            <v>702-30001934</v>
          </cell>
          <cell r="C733" t="str">
            <v>INMOBILIARIA COTRAMON S.A. DE C.V.</v>
          </cell>
          <cell r="D733">
            <v>318249</v>
          </cell>
          <cell r="F733" t="str">
            <v>MADISA SUR</v>
          </cell>
          <cell r="G733" t="str">
            <v>CUSTOMER - RETAIL</v>
          </cell>
          <cell r="H733" t="str">
            <v>CUSTOMER - RETAIL</v>
          </cell>
          <cell r="I733" t="str">
            <v>REGULAR</v>
          </cell>
          <cell r="J733" t="str">
            <v>REGULAR</v>
          </cell>
          <cell r="K733" t="str">
            <v>MXN</v>
          </cell>
          <cell r="L733">
            <v>71665.179999999993</v>
          </cell>
          <cell r="M733">
            <v>3451.395069020889</v>
          </cell>
          <cell r="N733">
            <v>71665.179999999993</v>
          </cell>
          <cell r="O733">
            <v>0</v>
          </cell>
          <cell r="P733">
            <v>0</v>
          </cell>
          <cell r="Q733">
            <v>0</v>
          </cell>
          <cell r="R733">
            <v>71665.179999999993</v>
          </cell>
          <cell r="S733" t="str">
            <v>31-60</v>
          </cell>
          <cell r="T733" t="str">
            <v>MEXICO</v>
          </cell>
        </row>
        <row r="734">
          <cell r="B734" t="str">
            <v>702-30001937</v>
          </cell>
          <cell r="C734" t="str">
            <v>COREFRA, S.A. DE C.V.</v>
          </cell>
          <cell r="D734">
            <v>309018</v>
          </cell>
          <cell r="F734" t="str">
            <v>MADISA SUR</v>
          </cell>
          <cell r="G734" t="str">
            <v>CUSTOMER - RETAIL</v>
          </cell>
          <cell r="H734" t="str">
            <v>CUSTOMER - RETAIL</v>
          </cell>
          <cell r="I734" t="str">
            <v>REGULAR</v>
          </cell>
          <cell r="J734" t="str">
            <v>REGULAR</v>
          </cell>
          <cell r="K734" t="str">
            <v>MXN</v>
          </cell>
          <cell r="L734">
            <v>155137.99</v>
          </cell>
          <cell r="M734">
            <v>7471.4455988781719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 t="str">
            <v>1-30</v>
          </cell>
          <cell r="T734" t="str">
            <v>MEXICO</v>
          </cell>
        </row>
        <row r="735">
          <cell r="B735" t="str">
            <v>702-30001939</v>
          </cell>
          <cell r="C735" t="str">
            <v>GRC EDIFICACIONES, S.A. DE C.V.</v>
          </cell>
          <cell r="D735">
            <v>309249</v>
          </cell>
          <cell r="F735" t="str">
            <v>MATCO</v>
          </cell>
          <cell r="G735" t="str">
            <v>CUSTOMER - RETAIL</v>
          </cell>
          <cell r="H735" t="str">
            <v>CUSTOMER - RETAIL</v>
          </cell>
          <cell r="I735" t="str">
            <v>REGULAR</v>
          </cell>
          <cell r="J735" t="str">
            <v>REGULAR</v>
          </cell>
          <cell r="K735" t="str">
            <v>MXN</v>
          </cell>
          <cell r="L735">
            <v>562055.21</v>
          </cell>
          <cell r="M735">
            <v>27068.578915332386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 t="str">
            <v>1-30</v>
          </cell>
          <cell r="T735" t="str">
            <v>MEXICO</v>
          </cell>
        </row>
        <row r="736">
          <cell r="B736" t="str">
            <v>702-30001944-1</v>
          </cell>
          <cell r="C736" t="str">
            <v>ARENDAL, S. DE R.L. DE C.V.</v>
          </cell>
          <cell r="D736">
            <v>317847</v>
          </cell>
          <cell r="F736" t="str">
            <v>MADISA NTE</v>
          </cell>
          <cell r="G736" t="str">
            <v>CUSTOMER - RETAIL</v>
          </cell>
          <cell r="H736" t="str">
            <v>CUSTOMER - RETAIL</v>
          </cell>
          <cell r="I736" t="str">
            <v>REGULAR</v>
          </cell>
          <cell r="J736" t="str">
            <v>REGULAR</v>
          </cell>
          <cell r="K736" t="str">
            <v>USD</v>
          </cell>
          <cell r="L736">
            <v>374790.42</v>
          </cell>
          <cell r="M736">
            <v>374790.42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 t="str">
            <v>1-30</v>
          </cell>
          <cell r="T736" t="str">
            <v>MEXICO</v>
          </cell>
        </row>
        <row r="737">
          <cell r="B737" t="str">
            <v>702-30001945</v>
          </cell>
          <cell r="C737" t="str">
            <v>PIÑA DE ORO, S.A.</v>
          </cell>
          <cell r="D737">
            <v>337875</v>
          </cell>
          <cell r="F737" t="str">
            <v>MATRA</v>
          </cell>
          <cell r="G737" t="str">
            <v>CUSTOMER - RETAIL</v>
          </cell>
          <cell r="H737" t="str">
            <v>CUSTOMER - RETAIL</v>
          </cell>
          <cell r="I737" t="str">
            <v>REGULAR</v>
          </cell>
          <cell r="J737" t="str">
            <v>REGULAR</v>
          </cell>
          <cell r="K737" t="str">
            <v>USD</v>
          </cell>
          <cell r="L737">
            <v>17386.59</v>
          </cell>
          <cell r="M737">
            <v>17386.59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 t="str">
            <v>1-30</v>
          </cell>
          <cell r="T737" t="str">
            <v>COSTA RICA</v>
          </cell>
        </row>
        <row r="738">
          <cell r="B738" t="str">
            <v>702-30001946</v>
          </cell>
          <cell r="C738" t="str">
            <v>EXCABOS CONSTRUCTION S DE RL DE CV</v>
          </cell>
          <cell r="D738">
            <v>334975</v>
          </cell>
          <cell r="F738" t="str">
            <v>MATCO</v>
          </cell>
          <cell r="G738" t="str">
            <v>CUSTOMER - RETAIL</v>
          </cell>
          <cell r="H738" t="str">
            <v>CUSTOMER - RETAIL</v>
          </cell>
          <cell r="I738" t="str">
            <v>REGULAR</v>
          </cell>
          <cell r="J738" t="str">
            <v>REGULAR</v>
          </cell>
          <cell r="K738" t="str">
            <v>MXN</v>
          </cell>
          <cell r="L738">
            <v>473509.09</v>
          </cell>
          <cell r="M738">
            <v>22804.197775859469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 t="str">
            <v>1-30</v>
          </cell>
          <cell r="T738" t="str">
            <v>MEXICO</v>
          </cell>
        </row>
        <row r="739">
          <cell r="B739" t="str">
            <v>702-30001947-007</v>
          </cell>
          <cell r="C739" t="str">
            <v>OPERADORA CICSA, S.A. DE C.V.</v>
          </cell>
          <cell r="D739">
            <v>319934</v>
          </cell>
          <cell r="F739" t="str">
            <v>MADISA SUR</v>
          </cell>
          <cell r="G739" t="str">
            <v>CUSTOMER - RETAIL</v>
          </cell>
          <cell r="H739" t="str">
            <v>CUSTOMER - RETAIL</v>
          </cell>
          <cell r="I739" t="str">
            <v>REGULAR</v>
          </cell>
          <cell r="J739" t="str">
            <v>REGULAR</v>
          </cell>
          <cell r="K739" t="str">
            <v>USD</v>
          </cell>
          <cell r="L739">
            <v>249900</v>
          </cell>
          <cell r="M739">
            <v>249900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 t="str">
            <v>1-30</v>
          </cell>
          <cell r="T739" t="str">
            <v>MEXICO</v>
          </cell>
        </row>
        <row r="740">
          <cell r="B740" t="str">
            <v>702-30001947-009</v>
          </cell>
          <cell r="C740" t="str">
            <v>OPERADORA CICSA, S.A. DE C.V.</v>
          </cell>
          <cell r="D740">
            <v>319934</v>
          </cell>
          <cell r="F740" t="str">
            <v>MADISA SUR</v>
          </cell>
          <cell r="G740" t="str">
            <v>CUSTOMER - RETAIL</v>
          </cell>
          <cell r="H740" t="str">
            <v>CUSTOMER - RETAIL</v>
          </cell>
          <cell r="I740" t="str">
            <v>REGULAR</v>
          </cell>
          <cell r="J740" t="str">
            <v>REGULAR</v>
          </cell>
          <cell r="K740" t="str">
            <v>USD</v>
          </cell>
          <cell r="L740">
            <v>237250</v>
          </cell>
          <cell r="M740">
            <v>237250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 t="str">
            <v>1-30</v>
          </cell>
          <cell r="T740" t="str">
            <v>MEXICO</v>
          </cell>
        </row>
        <row r="741">
          <cell r="B741" t="str">
            <v>702-30001947-010</v>
          </cell>
          <cell r="C741" t="str">
            <v>OPERADORA CICSA, S.A. DE C.V.</v>
          </cell>
          <cell r="D741">
            <v>319934</v>
          </cell>
          <cell r="F741" t="str">
            <v>MADISA SUR</v>
          </cell>
          <cell r="G741" t="str">
            <v>OP LEASE - CUSTOMER</v>
          </cell>
          <cell r="H741" t="str">
            <v>OP LEASE - CUSTOMER</v>
          </cell>
          <cell r="I741" t="str">
            <v>REGULAR</v>
          </cell>
          <cell r="J741" t="str">
            <v>REGULAR</v>
          </cell>
          <cell r="K741" t="str">
            <v>USD</v>
          </cell>
          <cell r="L741">
            <v>330289.8</v>
          </cell>
          <cell r="M741">
            <v>330289.8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 t="str">
            <v>1-30</v>
          </cell>
          <cell r="T741" t="str">
            <v>MEXICO</v>
          </cell>
        </row>
        <row r="742">
          <cell r="B742" t="str">
            <v>702-30001947-011</v>
          </cell>
          <cell r="C742" t="str">
            <v>OPERADORA CICSA, S.A. DE C.V.</v>
          </cell>
          <cell r="D742">
            <v>319934</v>
          </cell>
          <cell r="F742" t="str">
            <v>MADISA SUR</v>
          </cell>
          <cell r="G742" t="str">
            <v>OP LEASE - CUSTOMER</v>
          </cell>
          <cell r="H742" t="str">
            <v>OP LEASE - CUSTOMER</v>
          </cell>
          <cell r="I742" t="str">
            <v>REGULAR</v>
          </cell>
          <cell r="J742" t="str">
            <v>REGULAR</v>
          </cell>
          <cell r="K742" t="str">
            <v>USD</v>
          </cell>
          <cell r="L742">
            <v>330798.53000000003</v>
          </cell>
          <cell r="M742">
            <v>330798.53000000003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 t="str">
            <v>1-30</v>
          </cell>
          <cell r="T742" t="str">
            <v>MEXICO</v>
          </cell>
        </row>
        <row r="743">
          <cell r="B743" t="str">
            <v>702-30001949</v>
          </cell>
          <cell r="C743" t="str">
            <v>CONSTRUCCIONES Y SERVICIOS DEL GUADIANA, S.A. DE C.V.</v>
          </cell>
          <cell r="D743">
            <v>319232</v>
          </cell>
          <cell r="F743" t="str">
            <v>MAQSA</v>
          </cell>
          <cell r="G743" t="str">
            <v>CUSTOMER - RETAIL</v>
          </cell>
          <cell r="H743" t="str">
            <v>CUSTOMER - RETAIL</v>
          </cell>
          <cell r="I743" t="str">
            <v>REGULAR</v>
          </cell>
          <cell r="J743" t="str">
            <v>REGULAR</v>
          </cell>
          <cell r="K743" t="str">
            <v>MXN</v>
          </cell>
          <cell r="L743">
            <v>98872.69</v>
          </cell>
          <cell r="M743">
            <v>4761.708750704749</v>
          </cell>
          <cell r="N743">
            <v>98872.69</v>
          </cell>
          <cell r="O743">
            <v>0</v>
          </cell>
          <cell r="P743">
            <v>0</v>
          </cell>
          <cell r="Q743">
            <v>0</v>
          </cell>
          <cell r="R743">
            <v>98872.69</v>
          </cell>
          <cell r="S743" t="str">
            <v>31-60</v>
          </cell>
          <cell r="T743" t="str">
            <v>MEXICO</v>
          </cell>
        </row>
        <row r="744">
          <cell r="B744" t="str">
            <v>702-30001951</v>
          </cell>
          <cell r="C744" t="str">
            <v>CONSTRUCTORA ANGULAR, S.A. DE.C.V</v>
          </cell>
          <cell r="D744">
            <v>316191</v>
          </cell>
          <cell r="F744" t="str">
            <v>MAQSA</v>
          </cell>
          <cell r="G744" t="str">
            <v>CUSTOMER - RETAIL</v>
          </cell>
          <cell r="H744" t="str">
            <v>CUSTOMER - RETAIL</v>
          </cell>
          <cell r="I744" t="str">
            <v>REGULAR</v>
          </cell>
          <cell r="J744" t="str">
            <v>LEGAL</v>
          </cell>
          <cell r="K744" t="str">
            <v>MXN</v>
          </cell>
          <cell r="L744">
            <v>416374.86</v>
          </cell>
          <cell r="M744">
            <v>20052.613258883364</v>
          </cell>
          <cell r="N744">
            <v>0</v>
          </cell>
          <cell r="O744">
            <v>0</v>
          </cell>
          <cell r="P744">
            <v>416374.86</v>
          </cell>
          <cell r="Q744">
            <v>0</v>
          </cell>
          <cell r="R744">
            <v>416374.86</v>
          </cell>
          <cell r="S744" t="str">
            <v>91-120</v>
          </cell>
          <cell r="T744" t="str">
            <v>MEXICO</v>
          </cell>
        </row>
        <row r="745">
          <cell r="B745" t="str">
            <v>702-30001953</v>
          </cell>
          <cell r="C745" t="str">
            <v>GRANDES CREACIONES DEL HUMAYA S.A. DE C.V.</v>
          </cell>
          <cell r="D745">
            <v>308666</v>
          </cell>
          <cell r="F745" t="str">
            <v>MATCO</v>
          </cell>
          <cell r="G745" t="str">
            <v>CUSTOMER - RETAIL</v>
          </cell>
          <cell r="H745" t="str">
            <v>CUSTOMER - RETAIL</v>
          </cell>
          <cell r="I745" t="str">
            <v>REGULAR</v>
          </cell>
          <cell r="J745" t="str">
            <v>REGULAR</v>
          </cell>
          <cell r="K745" t="str">
            <v>MXN</v>
          </cell>
          <cell r="L745">
            <v>955256.61</v>
          </cell>
          <cell r="M745">
            <v>46005.158340544331</v>
          </cell>
          <cell r="N745">
            <v>0</v>
          </cell>
          <cell r="O745">
            <v>955256.61</v>
          </cell>
          <cell r="P745">
            <v>0</v>
          </cell>
          <cell r="Q745">
            <v>0</v>
          </cell>
          <cell r="R745">
            <v>955256.61</v>
          </cell>
          <cell r="S745" t="str">
            <v>61-90</v>
          </cell>
          <cell r="T745" t="str">
            <v>MEXICO</v>
          </cell>
        </row>
        <row r="746">
          <cell r="B746" t="str">
            <v>702-30001954</v>
          </cell>
          <cell r="C746" t="str">
            <v>MULTIPROYECTOS SOLPRO DE NICARAGUA, S.A.</v>
          </cell>
          <cell r="D746">
            <v>310424</v>
          </cell>
          <cell r="F746" t="str">
            <v>NIMAC</v>
          </cell>
          <cell r="G746" t="str">
            <v>CUSTOMER - RETAIL</v>
          </cell>
          <cell r="H746" t="str">
            <v>CUSTOMER - RETAIL</v>
          </cell>
          <cell r="I746" t="str">
            <v>REGULAR</v>
          </cell>
          <cell r="J746" t="str">
            <v>REGULAR</v>
          </cell>
          <cell r="K746" t="str">
            <v>USD</v>
          </cell>
          <cell r="L746">
            <v>16554.18</v>
          </cell>
          <cell r="M746">
            <v>16554.18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 t="str">
            <v>1-30</v>
          </cell>
          <cell r="T746" t="str">
            <v>NICARAGUA</v>
          </cell>
        </row>
        <row r="747">
          <cell r="B747" t="str">
            <v>702-30001965</v>
          </cell>
          <cell r="C747" t="str">
            <v>GRUPO PHI, S.A.</v>
          </cell>
          <cell r="D747">
            <v>337928</v>
          </cell>
          <cell r="F747" t="str">
            <v>GENTRAC</v>
          </cell>
          <cell r="G747" t="str">
            <v>CUSTOMER - RETAIL</v>
          </cell>
          <cell r="H747" t="str">
            <v>CUSTOMER - RETAIL</v>
          </cell>
          <cell r="I747" t="str">
            <v>REGULAR</v>
          </cell>
          <cell r="J747" t="str">
            <v>REGULAR</v>
          </cell>
          <cell r="K747" t="str">
            <v>USD</v>
          </cell>
          <cell r="L747">
            <v>25401.11</v>
          </cell>
          <cell r="M747">
            <v>25401.11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 t="str">
            <v>1-30</v>
          </cell>
          <cell r="T747" t="str">
            <v>GUATEMALA</v>
          </cell>
        </row>
        <row r="748">
          <cell r="B748" t="str">
            <v>702-30001969-1</v>
          </cell>
          <cell r="C748" t="str">
            <v>PROMOTORA DE VIAS TERRESTRES S.A. DE C.V.</v>
          </cell>
          <cell r="D748">
            <v>338134</v>
          </cell>
          <cell r="F748" t="str">
            <v>MADISA SUR</v>
          </cell>
          <cell r="G748" t="str">
            <v>CUSTOMER - RETAIL</v>
          </cell>
          <cell r="H748" t="str">
            <v>CUSTOMER - RETAIL</v>
          </cell>
          <cell r="I748" t="str">
            <v>REGULAR</v>
          </cell>
          <cell r="J748" t="str">
            <v>REGULAR</v>
          </cell>
          <cell r="K748" t="str">
            <v>MXN</v>
          </cell>
          <cell r="L748">
            <v>52849.47</v>
          </cell>
          <cell r="M748">
            <v>2545.2304753628946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 t="str">
            <v>1-30</v>
          </cell>
          <cell r="T748" t="str">
            <v>MEXICO</v>
          </cell>
        </row>
        <row r="749">
          <cell r="B749" t="str">
            <v>702-30001972-2</v>
          </cell>
          <cell r="C749" t="str">
            <v>MULTIQUIP, S.A.</v>
          </cell>
          <cell r="D749">
            <v>313547</v>
          </cell>
          <cell r="F749" t="str">
            <v xml:space="preserve">IIASA   </v>
          </cell>
          <cell r="G749" t="str">
            <v>CUSTOMER - RETAIL</v>
          </cell>
          <cell r="H749" t="str">
            <v>CUSTOMER - RETAIL</v>
          </cell>
          <cell r="I749" t="str">
            <v>REGULAR</v>
          </cell>
          <cell r="J749" t="str">
            <v>REGULAR</v>
          </cell>
          <cell r="K749" t="str">
            <v>USD</v>
          </cell>
          <cell r="L749">
            <v>115139.83</v>
          </cell>
          <cell r="M749">
            <v>115139.83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 t="str">
            <v>1-30</v>
          </cell>
          <cell r="T749" t="str">
            <v>ECUADOR</v>
          </cell>
        </row>
        <row r="750">
          <cell r="B750" t="str">
            <v>702-30001973</v>
          </cell>
          <cell r="C750" t="str">
            <v>NKP MEXICO, S.A. DE C.V.</v>
          </cell>
          <cell r="D750">
            <v>333619</v>
          </cell>
          <cell r="F750" t="str">
            <v>TRACSA</v>
          </cell>
          <cell r="G750" t="str">
            <v>CUSTOMER - RETAIL</v>
          </cell>
          <cell r="H750" t="str">
            <v>CUSTOMER - RETAIL</v>
          </cell>
          <cell r="I750" t="str">
            <v>REGULAR</v>
          </cell>
          <cell r="J750" t="str">
            <v>REGULAR</v>
          </cell>
          <cell r="K750" t="str">
            <v>MXN</v>
          </cell>
          <cell r="L750">
            <v>138980.17000000001</v>
          </cell>
          <cell r="M750">
            <v>6693.2849876283708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 t="str">
            <v>1-30</v>
          </cell>
          <cell r="T750" t="str">
            <v>MEXICO</v>
          </cell>
        </row>
        <row r="751">
          <cell r="B751" t="str">
            <v>702-30001974</v>
          </cell>
          <cell r="C751" t="str">
            <v>ARRENCOSA S.A. DE C.V.</v>
          </cell>
          <cell r="D751">
            <v>314729</v>
          </cell>
          <cell r="F751" t="str">
            <v>MATCO</v>
          </cell>
          <cell r="G751" t="str">
            <v>CUSTOMER - RETAIL</v>
          </cell>
          <cell r="H751" t="str">
            <v>CUSTOMER - RETAIL</v>
          </cell>
          <cell r="I751" t="str">
            <v>REGULAR</v>
          </cell>
          <cell r="J751" t="str">
            <v>REGULAR</v>
          </cell>
          <cell r="K751" t="str">
            <v>MXN</v>
          </cell>
          <cell r="L751">
            <v>634266.65</v>
          </cell>
          <cell r="M751">
            <v>30546.281865954963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 t="str">
            <v>1-30</v>
          </cell>
          <cell r="T751" t="str">
            <v>MEXICO</v>
          </cell>
        </row>
        <row r="752">
          <cell r="B752" t="str">
            <v>702-30001975</v>
          </cell>
          <cell r="C752" t="str">
            <v>FIDEL FLORES SOTO</v>
          </cell>
          <cell r="D752">
            <v>338117</v>
          </cell>
          <cell r="F752" t="str">
            <v>MADISA SUR</v>
          </cell>
          <cell r="G752" t="str">
            <v>CUSTOMER - RETAIL</v>
          </cell>
          <cell r="H752" t="str">
            <v>CUSTOMER - RETAIL</v>
          </cell>
          <cell r="I752" t="str">
            <v>REGULAR</v>
          </cell>
          <cell r="J752" t="str">
            <v>REGULAR</v>
          </cell>
          <cell r="K752" t="str">
            <v>MXN</v>
          </cell>
          <cell r="L752">
            <v>34316.47</v>
          </cell>
          <cell r="M752">
            <v>1652.6811953057716</v>
          </cell>
          <cell r="N752">
            <v>0</v>
          </cell>
          <cell r="O752">
            <v>34316.47</v>
          </cell>
          <cell r="P752">
            <v>0</v>
          </cell>
          <cell r="Q752">
            <v>0</v>
          </cell>
          <cell r="R752">
            <v>34316.47</v>
          </cell>
          <cell r="S752" t="str">
            <v>61-90</v>
          </cell>
          <cell r="T752" t="str">
            <v>MEXICO</v>
          </cell>
        </row>
        <row r="753">
          <cell r="B753" t="str">
            <v>702-30001980</v>
          </cell>
          <cell r="C753" t="str">
            <v>ARRENCOSA S.A. DE C.V.</v>
          </cell>
          <cell r="D753">
            <v>314729</v>
          </cell>
          <cell r="F753" t="str">
            <v>MATCO</v>
          </cell>
          <cell r="G753" t="str">
            <v>CUSTOMER - RETAIL</v>
          </cell>
          <cell r="H753" t="str">
            <v>CUSTOMER - RETAIL</v>
          </cell>
          <cell r="I753" t="str">
            <v>REGULAR</v>
          </cell>
          <cell r="J753" t="str">
            <v>REGULAR</v>
          </cell>
          <cell r="K753" t="str">
            <v>MXN</v>
          </cell>
          <cell r="L753">
            <v>622581.28</v>
          </cell>
          <cell r="M753">
            <v>29983.514446718946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 t="str">
            <v>1-30</v>
          </cell>
          <cell r="T753" t="str">
            <v>MEXICO</v>
          </cell>
        </row>
        <row r="754">
          <cell r="B754" t="str">
            <v>702-30001994-1</v>
          </cell>
          <cell r="C754" t="str">
            <v>COMPAÑÍA DE ALQUILER Y SUMINISTROS PETROLEROS R.S. ROTH, S.A.</v>
          </cell>
          <cell r="D754">
            <v>337988</v>
          </cell>
          <cell r="F754" t="str">
            <v xml:space="preserve">IIASA   </v>
          </cell>
          <cell r="G754" t="str">
            <v>CUSTOMER - RETAIL</v>
          </cell>
          <cell r="H754" t="str">
            <v>CUSTOMER - RETAIL</v>
          </cell>
          <cell r="I754" t="str">
            <v>REGULAR</v>
          </cell>
          <cell r="J754" t="str">
            <v>REGULAR</v>
          </cell>
          <cell r="K754" t="str">
            <v>USD</v>
          </cell>
          <cell r="L754">
            <v>50578.96</v>
          </cell>
          <cell r="M754">
            <v>50578.96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 t="str">
            <v>1-30</v>
          </cell>
          <cell r="T754" t="str">
            <v>ECUADOR</v>
          </cell>
        </row>
        <row r="755">
          <cell r="B755" t="str">
            <v>702-30001998</v>
          </cell>
          <cell r="C755" t="str">
            <v>NICARAGUA SUGAR ESTATES LIMITED</v>
          </cell>
          <cell r="D755">
            <v>308898</v>
          </cell>
          <cell r="F755" t="str">
            <v>NIMAC</v>
          </cell>
          <cell r="G755" t="str">
            <v>CUSTOMER - RETAIL</v>
          </cell>
          <cell r="H755" t="str">
            <v>CUSTOMER - RETAIL</v>
          </cell>
          <cell r="I755" t="str">
            <v>REGULAR</v>
          </cell>
          <cell r="J755" t="str">
            <v>REGULAR</v>
          </cell>
          <cell r="K755" t="str">
            <v>USD</v>
          </cell>
          <cell r="L755">
            <v>362022.48</v>
          </cell>
          <cell r="M755">
            <v>362022.48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 t="str">
            <v>1-30</v>
          </cell>
          <cell r="T755" t="str">
            <v>NICARAGUA</v>
          </cell>
        </row>
        <row r="756">
          <cell r="B756" t="str">
            <v>702-30002001</v>
          </cell>
          <cell r="C756" t="str">
            <v>CONCRETOS Y AGREGADOS DEL VALLE, S.A. DE C.V.</v>
          </cell>
          <cell r="D756">
            <v>338214</v>
          </cell>
          <cell r="F756" t="str">
            <v>MATCO</v>
          </cell>
          <cell r="G756" t="str">
            <v>CUSTOMER - RETAIL</v>
          </cell>
          <cell r="H756" t="str">
            <v>CUSTOMER - RETAIL</v>
          </cell>
          <cell r="I756" t="str">
            <v>REGULAR</v>
          </cell>
          <cell r="J756" t="str">
            <v>REGULAR</v>
          </cell>
          <cell r="K756" t="str">
            <v>MXN</v>
          </cell>
          <cell r="L756">
            <v>474333.3</v>
          </cell>
          <cell r="M756">
            <v>22843.891729462008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 t="str">
            <v>1-30</v>
          </cell>
          <cell r="T756" t="str">
            <v>MEXICO</v>
          </cell>
        </row>
        <row r="757">
          <cell r="B757" t="str">
            <v>702-30002004</v>
          </cell>
          <cell r="C757" t="str">
            <v>CONSTRUCTORA SANTA FE, LIMITADA</v>
          </cell>
          <cell r="D757">
            <v>314376</v>
          </cell>
          <cell r="F757" t="str">
            <v>MATRA</v>
          </cell>
          <cell r="G757" t="str">
            <v>CUSTOMER - RETAIL</v>
          </cell>
          <cell r="H757" t="str">
            <v>CUSTOMER - RETAIL</v>
          </cell>
          <cell r="I757" t="str">
            <v>REGULAR</v>
          </cell>
          <cell r="J757" t="str">
            <v>REGULAR</v>
          </cell>
          <cell r="K757" t="str">
            <v>USD</v>
          </cell>
          <cell r="L757">
            <v>145278.29999999999</v>
          </cell>
          <cell r="M757">
            <v>145278.29999999999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 t="str">
            <v>1-30</v>
          </cell>
          <cell r="T757" t="str">
            <v>COSTA RICA</v>
          </cell>
        </row>
        <row r="758">
          <cell r="B758" t="str">
            <v>702-30002009</v>
          </cell>
          <cell r="C758" t="str">
            <v>COORPORATIVO VALMEN SA DE CV</v>
          </cell>
          <cell r="D758">
            <v>334336</v>
          </cell>
          <cell r="F758" t="str">
            <v>MADISA SUR</v>
          </cell>
          <cell r="G758" t="str">
            <v>CUSTOMER - RETAIL</v>
          </cell>
          <cell r="H758" t="str">
            <v>CUSTOMER - RETAIL</v>
          </cell>
          <cell r="I758" t="str">
            <v>REGULAR</v>
          </cell>
          <cell r="J758" t="str">
            <v>LEGAL</v>
          </cell>
          <cell r="K758" t="str">
            <v>MXN</v>
          </cell>
          <cell r="L758">
            <v>10654.12</v>
          </cell>
          <cell r="M758">
            <v>513.10241923283854</v>
          </cell>
          <cell r="N758">
            <v>0</v>
          </cell>
          <cell r="O758">
            <v>0</v>
          </cell>
          <cell r="P758">
            <v>0</v>
          </cell>
          <cell r="Q758">
            <v>10654.12</v>
          </cell>
          <cell r="R758">
            <v>10654.12</v>
          </cell>
          <cell r="S758" t="str">
            <v>120+</v>
          </cell>
          <cell r="T758" t="str">
            <v>MEXICO</v>
          </cell>
        </row>
        <row r="759">
          <cell r="B759" t="str">
            <v>702-30002010</v>
          </cell>
          <cell r="C759" t="str">
            <v>INMOBILIARIA COTRAMON S.A. DE C.V.</v>
          </cell>
          <cell r="D759">
            <v>318249</v>
          </cell>
          <cell r="F759" t="str">
            <v>MADISA SUR</v>
          </cell>
          <cell r="G759" t="str">
            <v>CUSTOMER - RETAIL</v>
          </cell>
          <cell r="H759" t="str">
            <v>CUSTOMER - RETAIL</v>
          </cell>
          <cell r="I759" t="str">
            <v>REGULAR</v>
          </cell>
          <cell r="J759" t="str">
            <v>REGULAR</v>
          </cell>
          <cell r="K759" t="str">
            <v>MXN</v>
          </cell>
          <cell r="L759">
            <v>214013.49</v>
          </cell>
          <cell r="M759">
            <v>10306.889679059641</v>
          </cell>
          <cell r="N759">
            <v>214013.49</v>
          </cell>
          <cell r="O759">
            <v>0</v>
          </cell>
          <cell r="P759">
            <v>0</v>
          </cell>
          <cell r="Q759">
            <v>0</v>
          </cell>
          <cell r="R759">
            <v>214013.49</v>
          </cell>
          <cell r="S759" t="str">
            <v>31-60</v>
          </cell>
          <cell r="T759" t="str">
            <v>MEXICO</v>
          </cell>
        </row>
        <row r="760">
          <cell r="B760" t="str">
            <v>702-30002012</v>
          </cell>
          <cell r="C760" t="str">
            <v>PROCASA DE CULIACAN, S.A. DE C.V.</v>
          </cell>
          <cell r="D760">
            <v>315799</v>
          </cell>
          <cell r="F760" t="str">
            <v>MATCO</v>
          </cell>
          <cell r="G760" t="str">
            <v>CUSTOMER - RETAIL</v>
          </cell>
          <cell r="H760" t="str">
            <v>CUSTOMER - RETAIL</v>
          </cell>
          <cell r="I760" t="str">
            <v>REGULAR</v>
          </cell>
          <cell r="J760" t="str">
            <v>REGULAR</v>
          </cell>
          <cell r="K760" t="str">
            <v>USD</v>
          </cell>
          <cell r="L760">
            <v>5632.54</v>
          </cell>
          <cell r="M760">
            <v>5632.54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 t="str">
            <v>1-30</v>
          </cell>
          <cell r="T760" t="str">
            <v>MEXICO</v>
          </cell>
        </row>
        <row r="761">
          <cell r="B761" t="str">
            <v>702-30002013</v>
          </cell>
          <cell r="C761" t="str">
            <v>CALOI RENTS, S.A. DE C.V.</v>
          </cell>
          <cell r="D761">
            <v>316502</v>
          </cell>
          <cell r="F761" t="str">
            <v>MATCO</v>
          </cell>
          <cell r="G761" t="str">
            <v>CUSTOMER - RETAIL</v>
          </cell>
          <cell r="H761" t="str">
            <v>CUSTOMER - RETAIL</v>
          </cell>
          <cell r="I761" t="str">
            <v>REGULAR</v>
          </cell>
          <cell r="J761" t="str">
            <v>REGULAR</v>
          </cell>
          <cell r="K761" t="str">
            <v>MXN</v>
          </cell>
          <cell r="L761">
            <v>596320.25</v>
          </cell>
          <cell r="M761">
            <v>28718.783241838002</v>
          </cell>
          <cell r="N761">
            <v>596320.25</v>
          </cell>
          <cell r="O761">
            <v>0</v>
          </cell>
          <cell r="P761">
            <v>0</v>
          </cell>
          <cell r="Q761">
            <v>0</v>
          </cell>
          <cell r="R761">
            <v>596320.25</v>
          </cell>
          <cell r="S761" t="str">
            <v>31-60</v>
          </cell>
          <cell r="T761" t="str">
            <v>MEXICO</v>
          </cell>
        </row>
        <row r="762">
          <cell r="B762" t="str">
            <v>702-30002014</v>
          </cell>
          <cell r="C762" t="str">
            <v>MAQUINARIA Y TRACTORES, LTDA</v>
          </cell>
          <cell r="D762">
            <v>314798</v>
          </cell>
          <cell r="F762" t="str">
            <v>MATRA</v>
          </cell>
          <cell r="G762" t="str">
            <v>DEALER - RETAIL</v>
          </cell>
          <cell r="H762" t="str">
            <v>DEALER - RETAIL</v>
          </cell>
          <cell r="I762" t="str">
            <v>REGULAR</v>
          </cell>
          <cell r="J762" t="str">
            <v>REGULAR</v>
          </cell>
          <cell r="K762" t="str">
            <v>USD</v>
          </cell>
          <cell r="L762">
            <v>75424.960000000006</v>
          </cell>
          <cell r="M762">
            <v>75424.960000000006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 t="str">
            <v>1-30</v>
          </cell>
          <cell r="T762" t="str">
            <v>COSTA RICA</v>
          </cell>
        </row>
        <row r="763">
          <cell r="B763" t="str">
            <v>702-30002016</v>
          </cell>
          <cell r="C763" t="str">
            <v>CONSTRUCTORA RUIZ CRISTALES S.A. DE C.V.</v>
          </cell>
          <cell r="D763">
            <v>338015</v>
          </cell>
          <cell r="F763" t="str">
            <v>MADISA SUR</v>
          </cell>
          <cell r="G763" t="str">
            <v>CUSTOMER - RETAIL</v>
          </cell>
          <cell r="H763" t="str">
            <v>CUSTOMER - RETAIL</v>
          </cell>
          <cell r="I763" t="str">
            <v>REGULAR</v>
          </cell>
          <cell r="J763" t="str">
            <v>REGULAR</v>
          </cell>
          <cell r="K763" t="str">
            <v>MXN</v>
          </cell>
          <cell r="L763">
            <v>238325.13</v>
          </cell>
          <cell r="M763">
            <v>11477.738261534576</v>
          </cell>
          <cell r="N763">
            <v>0</v>
          </cell>
          <cell r="O763">
            <v>0</v>
          </cell>
          <cell r="P763">
            <v>238325.13</v>
          </cell>
          <cell r="Q763">
            <v>0</v>
          </cell>
          <cell r="R763">
            <v>238325.13</v>
          </cell>
          <cell r="S763" t="str">
            <v>91-120</v>
          </cell>
          <cell r="T763" t="str">
            <v>MEXICO</v>
          </cell>
        </row>
        <row r="764">
          <cell r="B764" t="str">
            <v>702-30002019</v>
          </cell>
          <cell r="C764" t="str">
            <v>MAQUINARIA Y TRACTORES, LTDA</v>
          </cell>
          <cell r="D764">
            <v>314798</v>
          </cell>
          <cell r="F764" t="str">
            <v>MATRA</v>
          </cell>
          <cell r="G764" t="str">
            <v>DEALER - RETAIL</v>
          </cell>
          <cell r="H764" t="str">
            <v>DEALER - RETAIL</v>
          </cell>
          <cell r="I764" t="str">
            <v>REGULAR</v>
          </cell>
          <cell r="J764" t="str">
            <v>REGULAR</v>
          </cell>
          <cell r="K764" t="str">
            <v>USD</v>
          </cell>
          <cell r="L764">
            <v>12925.61</v>
          </cell>
          <cell r="M764">
            <v>12925.61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 t="str">
            <v>1-30</v>
          </cell>
          <cell r="T764" t="str">
            <v>COSTA RICA</v>
          </cell>
        </row>
        <row r="765">
          <cell r="B765" t="str">
            <v>702-30002024</v>
          </cell>
          <cell r="C765" t="str">
            <v>GRAVASE, S.A. DE C.V.</v>
          </cell>
          <cell r="D765">
            <v>316522</v>
          </cell>
          <cell r="F765" t="str">
            <v>TRACSA</v>
          </cell>
          <cell r="G765" t="str">
            <v>CUSTOMER - RETAIL</v>
          </cell>
          <cell r="H765" t="str">
            <v>CUSTOMER - RETAIL</v>
          </cell>
          <cell r="I765" t="str">
            <v>REGULAR</v>
          </cell>
          <cell r="J765" t="str">
            <v>REGULAR</v>
          </cell>
          <cell r="K765" t="str">
            <v>MXN</v>
          </cell>
          <cell r="L765">
            <v>719250</v>
          </cell>
          <cell r="M765">
            <v>34639.080002216899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 t="str">
            <v>1-30</v>
          </cell>
          <cell r="T765" t="str">
            <v>MEXICO</v>
          </cell>
        </row>
        <row r="766">
          <cell r="B766" t="str">
            <v>702-30002025</v>
          </cell>
          <cell r="C766" t="str">
            <v>URBANIZACIONES BOCA, S.A. DE C.V.</v>
          </cell>
          <cell r="D766">
            <v>338212</v>
          </cell>
          <cell r="F766" t="str">
            <v>TRACSA</v>
          </cell>
          <cell r="G766" t="str">
            <v>CUSTOMER - RETAIL</v>
          </cell>
          <cell r="H766" t="str">
            <v>CUSTOMER - RETAIL</v>
          </cell>
          <cell r="I766" t="str">
            <v>REGULAR</v>
          </cell>
          <cell r="J766" t="str">
            <v>LEGAL</v>
          </cell>
          <cell r="K766" t="str">
            <v>MXN</v>
          </cell>
          <cell r="L766">
            <v>11777288.4</v>
          </cell>
          <cell r="M766">
            <v>567194.20938030048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 t="str">
            <v>1-30</v>
          </cell>
          <cell r="T766" t="str">
            <v>MEXICO</v>
          </cell>
        </row>
        <row r="767">
          <cell r="B767" t="str">
            <v>702-30002036</v>
          </cell>
          <cell r="C767" t="str">
            <v>PEDRERA LOS AMATES, S.A. DE C.V.</v>
          </cell>
          <cell r="D767">
            <v>338138</v>
          </cell>
          <cell r="F767" t="str">
            <v>COGESA</v>
          </cell>
          <cell r="G767" t="str">
            <v>CUSTOMER - RETAIL</v>
          </cell>
          <cell r="H767" t="str">
            <v>CUSTOMER - RETAIL</v>
          </cell>
          <cell r="I767" t="str">
            <v>REGULAR</v>
          </cell>
          <cell r="J767" t="str">
            <v>REGULAR</v>
          </cell>
          <cell r="K767" t="str">
            <v>USD</v>
          </cell>
          <cell r="L767">
            <v>44540.09</v>
          </cell>
          <cell r="M767">
            <v>44540.09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 t="str">
            <v>1-30</v>
          </cell>
          <cell r="T767" t="str">
            <v>EL SALVADOR</v>
          </cell>
        </row>
        <row r="768">
          <cell r="B768" t="str">
            <v>702-30002045</v>
          </cell>
          <cell r="C768" t="str">
            <v>EXCAVACIONES PROFESIONALES, EXPRO, S.R.L.</v>
          </cell>
          <cell r="D768">
            <v>318055</v>
          </cell>
          <cell r="F768" t="str">
            <v>IMCA</v>
          </cell>
          <cell r="G768" t="str">
            <v>CUSTOMER - RETAIL</v>
          </cell>
          <cell r="H768" t="str">
            <v>CUSTOMER - RETAIL</v>
          </cell>
          <cell r="I768" t="str">
            <v>REGULAR</v>
          </cell>
          <cell r="J768" t="str">
            <v>REGULAR</v>
          </cell>
          <cell r="K768" t="str">
            <v>USD</v>
          </cell>
          <cell r="L768">
            <v>14747.28</v>
          </cell>
          <cell r="M768">
            <v>14747.28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 t="str">
            <v>1-30</v>
          </cell>
          <cell r="T768" t="str">
            <v>REPUBLICA DOMINICANA</v>
          </cell>
        </row>
        <row r="769">
          <cell r="B769" t="str">
            <v>702-30002050</v>
          </cell>
          <cell r="C769" t="str">
            <v>LOS EFE, S. DE P.R. DE R.L.</v>
          </cell>
          <cell r="D769">
            <v>338282</v>
          </cell>
          <cell r="F769" t="str">
            <v>MAQSA</v>
          </cell>
          <cell r="G769" t="str">
            <v>CUSTOMER - RETAIL</v>
          </cell>
          <cell r="H769" t="str">
            <v>CUSTOMER - RETAIL</v>
          </cell>
          <cell r="I769" t="str">
            <v>REGULAR</v>
          </cell>
          <cell r="J769" t="str">
            <v>REGULAR</v>
          </cell>
          <cell r="K769" t="str">
            <v>USD</v>
          </cell>
          <cell r="L769">
            <v>92767.37</v>
          </cell>
          <cell r="M769">
            <v>92767.37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 t="str">
            <v>1-30</v>
          </cell>
          <cell r="T769" t="str">
            <v>MEXICO</v>
          </cell>
        </row>
        <row r="770">
          <cell r="B770" t="str">
            <v>702-30002052</v>
          </cell>
          <cell r="C770" t="str">
            <v>MAQUINARIA Y TRACTORES, LTDA</v>
          </cell>
          <cell r="D770">
            <v>314798</v>
          </cell>
          <cell r="F770" t="str">
            <v>MATRA</v>
          </cell>
          <cell r="G770" t="str">
            <v>DEALER - RETAIL</v>
          </cell>
          <cell r="H770" t="str">
            <v>DEALER - RETAIL</v>
          </cell>
          <cell r="I770" t="str">
            <v>REGULAR</v>
          </cell>
          <cell r="J770" t="str">
            <v>REGULAR</v>
          </cell>
          <cell r="K770" t="str">
            <v>USD</v>
          </cell>
          <cell r="L770">
            <v>28461.03</v>
          </cell>
          <cell r="M770">
            <v>28461.03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 t="str">
            <v>1-30</v>
          </cell>
          <cell r="T770" t="str">
            <v>COSTA RICA</v>
          </cell>
        </row>
        <row r="771">
          <cell r="B771" t="str">
            <v>702-30002053</v>
          </cell>
          <cell r="C771" t="str">
            <v>SELENIC CONSTRUCCIONES, S.A. DE C.V.</v>
          </cell>
          <cell r="D771">
            <v>312332</v>
          </cell>
          <cell r="F771" t="str">
            <v>MADISA SUR</v>
          </cell>
          <cell r="G771" t="str">
            <v>CUSTOMER - RETAIL</v>
          </cell>
          <cell r="H771" t="str">
            <v>CUSTOMER - RETAIL</v>
          </cell>
          <cell r="I771" t="str">
            <v>REGULAR</v>
          </cell>
          <cell r="J771" t="str">
            <v>REGULAR</v>
          </cell>
          <cell r="K771" t="str">
            <v>MXN</v>
          </cell>
          <cell r="L771">
            <v>612934.44999999995</v>
          </cell>
          <cell r="M771">
            <v>29518.923113889206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 t="str">
            <v>1-30</v>
          </cell>
          <cell r="T771" t="str">
            <v>MEXICO</v>
          </cell>
        </row>
        <row r="772">
          <cell r="B772" t="str">
            <v>702-30002056</v>
          </cell>
          <cell r="C772" t="str">
            <v>VEGETALES FRESCOS DE SAN MIGUEL SPR DE RL</v>
          </cell>
          <cell r="D772">
            <v>333899</v>
          </cell>
          <cell r="F772" t="str">
            <v>MADISA SUR</v>
          </cell>
          <cell r="G772" t="str">
            <v>CUSTOMER - RETAIL</v>
          </cell>
          <cell r="H772" t="str">
            <v>CUSTOMER - RETAIL</v>
          </cell>
          <cell r="I772" t="str">
            <v>REGULAR</v>
          </cell>
          <cell r="J772" t="str">
            <v>REGULAR</v>
          </cell>
          <cell r="K772" t="str">
            <v>MXN</v>
          </cell>
          <cell r="L772">
            <v>484421.06</v>
          </cell>
          <cell r="M772">
            <v>23329.718251093102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 t="str">
            <v>1-30</v>
          </cell>
          <cell r="T772" t="str">
            <v>MEXICO</v>
          </cell>
        </row>
        <row r="773">
          <cell r="B773" t="str">
            <v>702-30002057</v>
          </cell>
          <cell r="C773" t="str">
            <v>HAYTIAN TRACTOR &amp; EQUIPMENT CO., S.A.</v>
          </cell>
          <cell r="D773">
            <v>317033</v>
          </cell>
          <cell r="F773" t="str">
            <v>HAYTRAC</v>
          </cell>
          <cell r="G773" t="str">
            <v>DEALER - RETAIL</v>
          </cell>
          <cell r="H773" t="str">
            <v>DEALER - RETAIL</v>
          </cell>
          <cell r="I773" t="str">
            <v>REGULAR</v>
          </cell>
          <cell r="J773" t="str">
            <v>REGULAR</v>
          </cell>
          <cell r="K773" t="str">
            <v>USD</v>
          </cell>
          <cell r="L773">
            <v>215759.71</v>
          </cell>
          <cell r="M773">
            <v>215759.71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 t="str">
            <v>1-30</v>
          </cell>
          <cell r="T773" t="str">
            <v>HAITI</v>
          </cell>
        </row>
        <row r="774">
          <cell r="B774" t="str">
            <v>702-30002059</v>
          </cell>
          <cell r="C774" t="str">
            <v>RINOMAQ CONSTRUCCIONES, S.A.</v>
          </cell>
          <cell r="D774">
            <v>317030</v>
          </cell>
          <cell r="F774" t="str">
            <v xml:space="preserve">IIASA   </v>
          </cell>
          <cell r="G774" t="str">
            <v>CUSTOMER - RETAIL</v>
          </cell>
          <cell r="H774" t="str">
            <v>CUSTOMER - RETAIL</v>
          </cell>
          <cell r="I774" t="str">
            <v>REGULAR</v>
          </cell>
          <cell r="J774" t="str">
            <v>REGULAR</v>
          </cell>
          <cell r="K774" t="str">
            <v>USD</v>
          </cell>
          <cell r="L774">
            <v>54098.38</v>
          </cell>
          <cell r="M774">
            <v>54098.38</v>
          </cell>
          <cell r="N774">
            <v>54098.38</v>
          </cell>
          <cell r="O774">
            <v>0</v>
          </cell>
          <cell r="P774">
            <v>0</v>
          </cell>
          <cell r="Q774">
            <v>0</v>
          </cell>
          <cell r="R774">
            <v>54098.38</v>
          </cell>
          <cell r="S774" t="str">
            <v>31-60</v>
          </cell>
          <cell r="T774" t="str">
            <v>ECUADOR</v>
          </cell>
        </row>
        <row r="775">
          <cell r="B775" t="str">
            <v>702-30002063</v>
          </cell>
          <cell r="C775" t="str">
            <v>MENDEZ NAJERA HENRY ANTONIO</v>
          </cell>
          <cell r="D775">
            <v>316056</v>
          </cell>
          <cell r="F775" t="str">
            <v>GENTRAC</v>
          </cell>
          <cell r="G775" t="str">
            <v>CUSTOMER - RETAIL</v>
          </cell>
          <cell r="H775" t="str">
            <v>CUSTOMER - RETAIL</v>
          </cell>
          <cell r="I775" t="str">
            <v>REGULAR</v>
          </cell>
          <cell r="J775" t="str">
            <v>REGULAR</v>
          </cell>
          <cell r="K775" t="str">
            <v>USD</v>
          </cell>
          <cell r="L775">
            <v>13719.68</v>
          </cell>
          <cell r="M775">
            <v>13719.68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 t="str">
            <v>1-30</v>
          </cell>
          <cell r="T775" t="str">
            <v>GUATEMALA</v>
          </cell>
        </row>
        <row r="776">
          <cell r="B776" t="str">
            <v>702-30002064-1</v>
          </cell>
          <cell r="C776" t="str">
            <v>COMPAÑÍA DE ALQUILER Y SUMINISTROS PETROLEROS R.S. ROTH, S.A.</v>
          </cell>
          <cell r="D776">
            <v>337988</v>
          </cell>
          <cell r="F776" t="str">
            <v xml:space="preserve">IIASA   </v>
          </cell>
          <cell r="G776" t="str">
            <v>CUSTOMER - RETAIL</v>
          </cell>
          <cell r="H776" t="str">
            <v>CUSTOMER - RETAIL</v>
          </cell>
          <cell r="I776" t="str">
            <v>REGULAR</v>
          </cell>
          <cell r="J776" t="str">
            <v>REGULAR</v>
          </cell>
          <cell r="K776" t="str">
            <v>USD</v>
          </cell>
          <cell r="L776">
            <v>263438.40000000002</v>
          </cell>
          <cell r="M776">
            <v>263438.40000000002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 t="str">
            <v>1-30</v>
          </cell>
          <cell r="T776" t="str">
            <v>ECUADOR</v>
          </cell>
        </row>
        <row r="777">
          <cell r="B777" t="str">
            <v>702-30002066</v>
          </cell>
          <cell r="C777" t="str">
            <v>A. DEL ROSARIO INSTALACIONES, S.R.L.</v>
          </cell>
          <cell r="D777">
            <v>338827</v>
          </cell>
          <cell r="F777" t="str">
            <v>IMCA</v>
          </cell>
          <cell r="G777" t="str">
            <v>CUSTOMER - RETAIL</v>
          </cell>
          <cell r="H777" t="str">
            <v>CUSTOMER - RETAIL</v>
          </cell>
          <cell r="I777" t="str">
            <v>REGULAR</v>
          </cell>
          <cell r="J777" t="str">
            <v>REGULAR</v>
          </cell>
          <cell r="K777" t="str">
            <v>USD</v>
          </cell>
          <cell r="L777">
            <v>22393.68</v>
          </cell>
          <cell r="M777">
            <v>22393.68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 t="str">
            <v>1-30</v>
          </cell>
          <cell r="T777" t="str">
            <v>REPUBLICA DOMINICANA</v>
          </cell>
        </row>
        <row r="778">
          <cell r="B778" t="str">
            <v>702-30002067</v>
          </cell>
          <cell r="C778" t="str">
            <v>INMOBILIARIA COTRAMON S.A. DE C.V.</v>
          </cell>
          <cell r="D778">
            <v>318249</v>
          </cell>
          <cell r="F778" t="str">
            <v>MADISA SUR</v>
          </cell>
          <cell r="G778" t="str">
            <v>CUSTOMER - RETAIL</v>
          </cell>
          <cell r="H778" t="str">
            <v>CUSTOMER - RETAIL</v>
          </cell>
          <cell r="I778" t="str">
            <v>REGULAR</v>
          </cell>
          <cell r="J778" t="str">
            <v>REGULAR</v>
          </cell>
          <cell r="K778" t="str">
            <v>MXN</v>
          </cell>
          <cell r="L778">
            <v>56668.01</v>
          </cell>
          <cell r="M778">
            <v>2729.1313617746646</v>
          </cell>
          <cell r="N778">
            <v>0</v>
          </cell>
          <cell r="O778">
            <v>56668.01</v>
          </cell>
          <cell r="P778">
            <v>0</v>
          </cell>
          <cell r="Q778">
            <v>0</v>
          </cell>
          <cell r="R778">
            <v>56668.01</v>
          </cell>
          <cell r="S778" t="str">
            <v>61-90</v>
          </cell>
          <cell r="T778" t="str">
            <v>MEXICO</v>
          </cell>
        </row>
        <row r="779">
          <cell r="B779" t="str">
            <v>702-30002068</v>
          </cell>
          <cell r="C779" t="str">
            <v>INMOBILIARIA COTRAMON S.A. DE C.V.</v>
          </cell>
          <cell r="D779">
            <v>318249</v>
          </cell>
          <cell r="F779" t="str">
            <v>MADISA SUR</v>
          </cell>
          <cell r="G779" t="str">
            <v>CUSTOMER - RETAIL</v>
          </cell>
          <cell r="H779" t="str">
            <v>CUSTOMER - RETAIL</v>
          </cell>
          <cell r="I779" t="str">
            <v>REGULAR</v>
          </cell>
          <cell r="J779" t="str">
            <v>REGULAR</v>
          </cell>
          <cell r="K779" t="str">
            <v>MXN</v>
          </cell>
          <cell r="L779">
            <v>566676.21</v>
          </cell>
          <cell r="M779">
            <v>27291.126275346629</v>
          </cell>
          <cell r="N779">
            <v>0</v>
          </cell>
          <cell r="O779">
            <v>566676.21</v>
          </cell>
          <cell r="P779">
            <v>0</v>
          </cell>
          <cell r="Q779">
            <v>0</v>
          </cell>
          <cell r="R779">
            <v>566676.21</v>
          </cell>
          <cell r="S779" t="str">
            <v>61-90</v>
          </cell>
          <cell r="T779" t="str">
            <v>MEXICO</v>
          </cell>
        </row>
        <row r="780">
          <cell r="B780" t="str">
            <v>702-30002069</v>
          </cell>
          <cell r="C780" t="str">
            <v>SERGIO ALBERTO LOPEZ HERNANDEZ</v>
          </cell>
          <cell r="D780">
            <v>338494</v>
          </cell>
          <cell r="F780" t="str">
            <v>MADISA SUR</v>
          </cell>
          <cell r="G780" t="str">
            <v>CUSTOMER - RETAIL</v>
          </cell>
          <cell r="H780" t="str">
            <v>CUSTOMER - RETAIL</v>
          </cell>
          <cell r="I780" t="str">
            <v>REGULAR</v>
          </cell>
          <cell r="J780" t="str">
            <v>LEGAL</v>
          </cell>
          <cell r="K780" t="str">
            <v>MXN</v>
          </cell>
          <cell r="L780">
            <v>792641.56</v>
          </cell>
          <cell r="M780">
            <v>38173.617532043114</v>
          </cell>
          <cell r="N780">
            <v>0</v>
          </cell>
          <cell r="O780">
            <v>0</v>
          </cell>
          <cell r="P780">
            <v>0</v>
          </cell>
          <cell r="Q780">
            <v>792641.56</v>
          </cell>
          <cell r="R780">
            <v>792641.56</v>
          </cell>
          <cell r="S780" t="str">
            <v>120+</v>
          </cell>
          <cell r="T780" t="str">
            <v>MEXICO</v>
          </cell>
        </row>
        <row r="781">
          <cell r="B781" t="str">
            <v>702-30002071</v>
          </cell>
          <cell r="C781" t="str">
            <v>COMERCIAL ROCHE, S.A. DE C.V.</v>
          </cell>
          <cell r="D781">
            <v>308683</v>
          </cell>
          <cell r="F781" t="str">
            <v>MADISA SUR</v>
          </cell>
          <cell r="G781" t="str">
            <v>CUSTOMER - RETAIL</v>
          </cell>
          <cell r="H781" t="str">
            <v>CUSTOMER - RETAIL</v>
          </cell>
          <cell r="I781" t="str">
            <v>REGULAR</v>
          </cell>
          <cell r="J781" t="str">
            <v>REGULAR</v>
          </cell>
          <cell r="K781" t="str">
            <v>MXN</v>
          </cell>
          <cell r="L781">
            <v>215534.75</v>
          </cell>
          <cell r="M781">
            <v>10380.15356066433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 t="str">
            <v>1-30</v>
          </cell>
          <cell r="T781" t="str">
            <v>MEXICO</v>
          </cell>
        </row>
        <row r="782">
          <cell r="B782" t="str">
            <v>702-30002091</v>
          </cell>
          <cell r="C782" t="str">
            <v>FALY TERRACERIAS Y CONSTRUCCIONES, S.A. DE C.V.</v>
          </cell>
          <cell r="D782">
            <v>338707</v>
          </cell>
          <cell r="F782" t="str">
            <v>MATCO</v>
          </cell>
          <cell r="G782" t="str">
            <v>CUSTOMER - RETAIL</v>
          </cell>
          <cell r="H782" t="str">
            <v>CUSTOMER - RETAIL</v>
          </cell>
          <cell r="I782" t="str">
            <v>REGULAR</v>
          </cell>
          <cell r="J782" t="str">
            <v>REGULAR</v>
          </cell>
          <cell r="K782" t="str">
            <v>MXN</v>
          </cell>
          <cell r="L782">
            <v>396709.11</v>
          </cell>
          <cell r="M782">
            <v>19105.510738822752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 t="str">
            <v>1-30</v>
          </cell>
          <cell r="T782" t="str">
            <v>MEXICO</v>
          </cell>
        </row>
        <row r="783">
          <cell r="B783" t="str">
            <v>702-30002098-010</v>
          </cell>
          <cell r="C783" t="str">
            <v>TRACSA, S.A.P.I. DE C.V.</v>
          </cell>
          <cell r="D783">
            <v>320398</v>
          </cell>
          <cell r="F783" t="str">
            <v>TRACSA</v>
          </cell>
          <cell r="G783" t="str">
            <v>DEALER - RETAIL</v>
          </cell>
          <cell r="H783" t="str">
            <v>DEALER - RETAIL</v>
          </cell>
          <cell r="I783" t="str">
            <v>REGULAR</v>
          </cell>
          <cell r="J783" t="str">
            <v>REGULAR</v>
          </cell>
          <cell r="K783" t="str">
            <v>USD</v>
          </cell>
          <cell r="L783">
            <v>12526362.890000001</v>
          </cell>
          <cell r="M783">
            <v>12526362.890000001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 t="str">
            <v>1-30</v>
          </cell>
          <cell r="T783" t="str">
            <v>MEXICO</v>
          </cell>
        </row>
        <row r="784">
          <cell r="B784" t="str">
            <v>702-30002107</v>
          </cell>
          <cell r="C784" t="str">
            <v>ALEMAN BELTRAN MAQUINARIA FLETES Y SERVICIOS S.A. DE C.V.</v>
          </cell>
          <cell r="D784">
            <v>337633</v>
          </cell>
          <cell r="F784" t="str">
            <v>MADISA SUR</v>
          </cell>
          <cell r="G784" t="str">
            <v>CUSTOMER - RETAIL</v>
          </cell>
          <cell r="H784" t="str">
            <v>CUSTOMER - RETAIL</v>
          </cell>
          <cell r="I784" t="str">
            <v>REGULAR</v>
          </cell>
          <cell r="J784" t="str">
            <v>REGULAR</v>
          </cell>
          <cell r="K784" t="str">
            <v>MXN</v>
          </cell>
          <cell r="L784">
            <v>365052.58</v>
          </cell>
          <cell r="M784">
            <v>17580.932253925181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 t="str">
            <v>1-30</v>
          </cell>
          <cell r="T784" t="str">
            <v>MEXICO</v>
          </cell>
        </row>
        <row r="785">
          <cell r="B785" t="str">
            <v>702-30002139</v>
          </cell>
          <cell r="C785" t="str">
            <v>BALTODANO GUADAMUZ Y CIA, LTDA</v>
          </cell>
          <cell r="D785">
            <v>337023</v>
          </cell>
          <cell r="F785" t="str">
            <v>NIMAC</v>
          </cell>
          <cell r="G785" t="str">
            <v>CUSTOMER - RETAIL</v>
          </cell>
          <cell r="H785" t="str">
            <v>CUSTOMER - RETAIL</v>
          </cell>
          <cell r="I785" t="str">
            <v>REGULAR</v>
          </cell>
          <cell r="J785" t="str">
            <v>REGULAR</v>
          </cell>
          <cell r="K785" t="str">
            <v>USD</v>
          </cell>
          <cell r="L785">
            <v>13839.25</v>
          </cell>
          <cell r="M785">
            <v>13839.25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 t="str">
            <v>1-30</v>
          </cell>
          <cell r="T785" t="str">
            <v>NICARAGUA</v>
          </cell>
        </row>
        <row r="786">
          <cell r="B786" t="str">
            <v>702-30002147</v>
          </cell>
          <cell r="C786" t="str">
            <v>NICARAGUA MACHINERY COMPANY, S.A.</v>
          </cell>
          <cell r="D786">
            <v>313548</v>
          </cell>
          <cell r="F786" t="str">
            <v>NIMAC</v>
          </cell>
          <cell r="G786" t="str">
            <v>DEALER - RETAIL</v>
          </cell>
          <cell r="H786" t="str">
            <v>DEALER - RETAIL</v>
          </cell>
          <cell r="I786" t="str">
            <v>REGULAR</v>
          </cell>
          <cell r="J786" t="str">
            <v>REGULAR</v>
          </cell>
          <cell r="K786" t="str">
            <v>USD</v>
          </cell>
          <cell r="L786">
            <v>2553.7800000000002</v>
          </cell>
          <cell r="M786">
            <v>2553.7800000000002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 t="str">
            <v>1-30</v>
          </cell>
          <cell r="T786" t="str">
            <v>NICARAGUA</v>
          </cell>
        </row>
        <row r="787">
          <cell r="B787" t="str">
            <v>702-30002149</v>
          </cell>
          <cell r="C787" t="str">
            <v>NICARAGUA MACHINERY COMPANY, S.A.</v>
          </cell>
          <cell r="D787">
            <v>313548</v>
          </cell>
          <cell r="F787" t="str">
            <v>NIMAC</v>
          </cell>
          <cell r="G787" t="str">
            <v>DEALER - RETAIL</v>
          </cell>
          <cell r="H787" t="str">
            <v>DEALER - RETAIL</v>
          </cell>
          <cell r="I787" t="str">
            <v>REGULAR</v>
          </cell>
          <cell r="J787" t="str">
            <v>REGULAR</v>
          </cell>
          <cell r="K787" t="str">
            <v>USD</v>
          </cell>
          <cell r="L787">
            <v>2553.7800000000002</v>
          </cell>
          <cell r="M787">
            <v>2553.7800000000002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 t="str">
            <v>1-30</v>
          </cell>
          <cell r="T787" t="str">
            <v>NICARAGUA</v>
          </cell>
        </row>
        <row r="788">
          <cell r="B788" t="str">
            <v>702-30002150</v>
          </cell>
          <cell r="C788" t="str">
            <v>NICARAGUA MACHINERY COMPANY, S.A.</v>
          </cell>
          <cell r="D788">
            <v>313548</v>
          </cell>
          <cell r="F788" t="str">
            <v>NIMAC</v>
          </cell>
          <cell r="G788" t="str">
            <v>DEALER - RETAIL</v>
          </cell>
          <cell r="H788" t="str">
            <v>DEALER - RETAIL</v>
          </cell>
          <cell r="I788" t="str">
            <v>REGULAR</v>
          </cell>
          <cell r="J788" t="str">
            <v>REGULAR</v>
          </cell>
          <cell r="K788" t="str">
            <v>USD</v>
          </cell>
          <cell r="L788">
            <v>2117.81</v>
          </cell>
          <cell r="M788">
            <v>2117.81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 t="str">
            <v>1-30</v>
          </cell>
          <cell r="T788" t="str">
            <v>NICARAGUA</v>
          </cell>
        </row>
        <row r="789">
          <cell r="B789" t="str">
            <v>702-30002158</v>
          </cell>
          <cell r="C789" t="str">
            <v>NICARAGUA MACHINERY COMPANY, S.A.</v>
          </cell>
          <cell r="D789">
            <v>313548</v>
          </cell>
          <cell r="F789" t="str">
            <v>NIMAC</v>
          </cell>
          <cell r="G789" t="str">
            <v>DEALER - RETAIL</v>
          </cell>
          <cell r="H789" t="str">
            <v>DEALER - RETAIL</v>
          </cell>
          <cell r="I789" t="str">
            <v>REGULAR</v>
          </cell>
          <cell r="J789" t="str">
            <v>REGULAR</v>
          </cell>
          <cell r="K789" t="str">
            <v>USD</v>
          </cell>
          <cell r="L789">
            <v>2209.9</v>
          </cell>
          <cell r="M789">
            <v>2209.9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 t="str">
            <v>1-30</v>
          </cell>
          <cell r="T789" t="str">
            <v>NICARAGUA</v>
          </cell>
        </row>
        <row r="790">
          <cell r="B790" t="str">
            <v>702-30002160</v>
          </cell>
          <cell r="C790" t="str">
            <v>NICARAGUA MACHINERY COMPANY, S.A.</v>
          </cell>
          <cell r="D790">
            <v>313548</v>
          </cell>
          <cell r="F790" t="str">
            <v>NIMAC</v>
          </cell>
          <cell r="G790" t="str">
            <v>DEALER - RETAIL</v>
          </cell>
          <cell r="H790" t="str">
            <v>DEALER - RETAIL</v>
          </cell>
          <cell r="I790" t="str">
            <v>REGULAR</v>
          </cell>
          <cell r="J790" t="str">
            <v>REGULAR</v>
          </cell>
          <cell r="K790" t="str">
            <v>USD</v>
          </cell>
          <cell r="L790">
            <v>2209.91</v>
          </cell>
          <cell r="M790">
            <v>2209.91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 t="str">
            <v>1-30</v>
          </cell>
          <cell r="T790" t="str">
            <v>NICARAGUA</v>
          </cell>
        </row>
        <row r="791">
          <cell r="B791" t="str">
            <v>702-30002162</v>
          </cell>
          <cell r="C791" t="str">
            <v>NICARAGUA MACHINERY COMPANY, S.A.</v>
          </cell>
          <cell r="D791">
            <v>313548</v>
          </cell>
          <cell r="F791" t="str">
            <v>NIMAC</v>
          </cell>
          <cell r="G791" t="str">
            <v>DEALER - RETAIL</v>
          </cell>
          <cell r="H791" t="str">
            <v>DEALER - RETAIL</v>
          </cell>
          <cell r="I791" t="str">
            <v>REGULAR</v>
          </cell>
          <cell r="J791" t="str">
            <v>REGULAR</v>
          </cell>
          <cell r="K791" t="str">
            <v>USD</v>
          </cell>
          <cell r="L791">
            <v>2239.21</v>
          </cell>
          <cell r="M791">
            <v>2239.21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 t="str">
            <v>1-30</v>
          </cell>
          <cell r="T791" t="str">
            <v>NICARAGUA</v>
          </cell>
        </row>
        <row r="792">
          <cell r="B792" t="str">
            <v>702-30002163</v>
          </cell>
          <cell r="C792" t="str">
            <v>NICARAGUA MACHINERY COMPANY, S.A.</v>
          </cell>
          <cell r="D792">
            <v>313548</v>
          </cell>
          <cell r="F792" t="str">
            <v>NIMAC</v>
          </cell>
          <cell r="G792" t="str">
            <v>DEALER - RETAIL</v>
          </cell>
          <cell r="H792" t="str">
            <v>DEALER - RETAIL</v>
          </cell>
          <cell r="I792" t="str">
            <v>REGULAR</v>
          </cell>
          <cell r="J792" t="str">
            <v>REGULAR</v>
          </cell>
          <cell r="K792" t="str">
            <v>USD</v>
          </cell>
          <cell r="L792">
            <v>2239.14</v>
          </cell>
          <cell r="M792">
            <v>2239.14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 t="str">
            <v>1-30</v>
          </cell>
          <cell r="T792" t="str">
            <v>NICARAGUA</v>
          </cell>
        </row>
        <row r="793">
          <cell r="B793" t="str">
            <v>702-30002168</v>
          </cell>
          <cell r="C793" t="str">
            <v>NICARAGUA MACHINERY COMPANY, S.A.</v>
          </cell>
          <cell r="D793">
            <v>313548</v>
          </cell>
          <cell r="F793" t="str">
            <v>NIMAC</v>
          </cell>
          <cell r="G793" t="str">
            <v>DEALER - RETAIL</v>
          </cell>
          <cell r="H793" t="str">
            <v>DEALER - RETAIL</v>
          </cell>
          <cell r="I793" t="str">
            <v>REGULAR</v>
          </cell>
          <cell r="J793" t="str">
            <v>REGULAR</v>
          </cell>
          <cell r="K793" t="str">
            <v>USD</v>
          </cell>
          <cell r="L793">
            <v>24027.79</v>
          </cell>
          <cell r="M793">
            <v>24027.79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 t="str">
            <v>1-30</v>
          </cell>
          <cell r="T793" t="str">
            <v>NICARAGUA</v>
          </cell>
        </row>
        <row r="794">
          <cell r="B794" t="str">
            <v>702-30002170</v>
          </cell>
          <cell r="C794" t="str">
            <v>NICARAGUA MACHINERY COMPANY, S.A.</v>
          </cell>
          <cell r="D794">
            <v>313548</v>
          </cell>
          <cell r="F794" t="str">
            <v>NIMAC</v>
          </cell>
          <cell r="G794" t="str">
            <v>DEALER - WHOLESALE</v>
          </cell>
          <cell r="H794" t="str">
            <v>DEALER - WHOLESALE</v>
          </cell>
          <cell r="I794" t="str">
            <v>REGULAR</v>
          </cell>
          <cell r="J794" t="str">
            <v>REGULAR</v>
          </cell>
          <cell r="K794" t="str">
            <v>USD</v>
          </cell>
          <cell r="L794">
            <v>9973.61</v>
          </cell>
          <cell r="M794">
            <v>9973.61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 t="str">
            <v>1-30</v>
          </cell>
          <cell r="T794" t="str">
            <v>NICARAGUA</v>
          </cell>
        </row>
        <row r="795">
          <cell r="B795" t="str">
            <v>702-30002173</v>
          </cell>
          <cell r="C795" t="str">
            <v>NICARAGUA MACHINERY COMPANY, S.A.</v>
          </cell>
          <cell r="D795">
            <v>313548</v>
          </cell>
          <cell r="F795" t="str">
            <v>NIMAC</v>
          </cell>
          <cell r="G795" t="str">
            <v>DEALER - RETAIL</v>
          </cell>
          <cell r="H795" t="str">
            <v>DEALER - RETAIL</v>
          </cell>
          <cell r="I795" t="str">
            <v>REGULAR</v>
          </cell>
          <cell r="J795" t="str">
            <v>REGULAR</v>
          </cell>
          <cell r="K795" t="str">
            <v>USD</v>
          </cell>
          <cell r="L795">
            <v>24027.86</v>
          </cell>
          <cell r="M795">
            <v>24027.86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 t="str">
            <v>1-30</v>
          </cell>
          <cell r="T795" t="str">
            <v>NICARAGUA</v>
          </cell>
        </row>
        <row r="796">
          <cell r="B796" t="str">
            <v>702-30002175</v>
          </cell>
          <cell r="C796" t="str">
            <v>NICARAGUA MACHINERY COMPANY, S.A.</v>
          </cell>
          <cell r="D796">
            <v>313548</v>
          </cell>
          <cell r="F796" t="str">
            <v>NIMAC</v>
          </cell>
          <cell r="G796" t="str">
            <v>DEALER - WHOLESALE</v>
          </cell>
          <cell r="H796" t="str">
            <v>DEALER - WHOLESALE</v>
          </cell>
          <cell r="I796" t="str">
            <v>REGULAR</v>
          </cell>
          <cell r="J796" t="str">
            <v>REGULAR</v>
          </cell>
          <cell r="K796" t="str">
            <v>USD</v>
          </cell>
          <cell r="L796">
            <v>29863.1</v>
          </cell>
          <cell r="M796">
            <v>29863.1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 t="str">
            <v>1-30</v>
          </cell>
          <cell r="T796" t="str">
            <v>NICARAGUA</v>
          </cell>
        </row>
        <row r="797">
          <cell r="B797" t="str">
            <v>702-30002178</v>
          </cell>
          <cell r="C797" t="str">
            <v>NICARAGUA MACHINERY COMPANY, S.A.</v>
          </cell>
          <cell r="D797">
            <v>313548</v>
          </cell>
          <cell r="F797" t="str">
            <v>NIMAC</v>
          </cell>
          <cell r="G797" t="str">
            <v>DEALER - WHOLESALE</v>
          </cell>
          <cell r="H797" t="str">
            <v>DEALER - WHOLESALE</v>
          </cell>
          <cell r="I797" t="str">
            <v>REGULAR</v>
          </cell>
          <cell r="J797" t="str">
            <v>REGULAR</v>
          </cell>
          <cell r="K797" t="str">
            <v>USD</v>
          </cell>
          <cell r="L797">
            <v>24210.58</v>
          </cell>
          <cell r="M797">
            <v>24210.58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 t="str">
            <v>1-30</v>
          </cell>
          <cell r="T797" t="str">
            <v>NICARAGUA</v>
          </cell>
        </row>
        <row r="798">
          <cell r="B798" t="str">
            <v>702-30002179</v>
          </cell>
          <cell r="C798" t="str">
            <v>NICARAGUA MACHINERY COMPANY, S.A.</v>
          </cell>
          <cell r="D798">
            <v>313548</v>
          </cell>
          <cell r="F798" t="str">
            <v>NIMAC</v>
          </cell>
          <cell r="G798" t="str">
            <v>DEALER - RETAIL</v>
          </cell>
          <cell r="H798" t="str">
            <v>DEALER - RETAIL</v>
          </cell>
          <cell r="I798" t="str">
            <v>REGULAR</v>
          </cell>
          <cell r="J798" t="str">
            <v>REGULAR</v>
          </cell>
          <cell r="K798" t="str">
            <v>USD</v>
          </cell>
          <cell r="L798">
            <v>7268.02</v>
          </cell>
          <cell r="M798">
            <v>7268.02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 t="str">
            <v>1-30</v>
          </cell>
          <cell r="T798" t="str">
            <v>NICARAGUA</v>
          </cell>
        </row>
        <row r="799">
          <cell r="B799" t="str">
            <v>702-30002180</v>
          </cell>
          <cell r="C799" t="str">
            <v>NICARAGUA MACHINERY COMPANY, S.A.</v>
          </cell>
          <cell r="D799">
            <v>313548</v>
          </cell>
          <cell r="F799" t="str">
            <v>NIMAC</v>
          </cell>
          <cell r="G799" t="str">
            <v>DEALER - RETAIL</v>
          </cell>
          <cell r="H799" t="str">
            <v>DEALER - RETAIL</v>
          </cell>
          <cell r="I799" t="str">
            <v>REGULAR</v>
          </cell>
          <cell r="J799" t="str">
            <v>REGULAR</v>
          </cell>
          <cell r="K799" t="str">
            <v>USD</v>
          </cell>
          <cell r="L799">
            <v>7268.02</v>
          </cell>
          <cell r="M799">
            <v>7268.02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 t="str">
            <v>1-30</v>
          </cell>
          <cell r="T799" t="str">
            <v>NICARAGUA</v>
          </cell>
        </row>
        <row r="800">
          <cell r="B800" t="str">
            <v>702-30002181</v>
          </cell>
          <cell r="C800" t="str">
            <v>NICARAGUA MACHINERY COMPANY, S.A.</v>
          </cell>
          <cell r="D800">
            <v>313548</v>
          </cell>
          <cell r="F800" t="str">
            <v>NIMAC</v>
          </cell>
          <cell r="G800" t="str">
            <v>DEALER - RETAIL</v>
          </cell>
          <cell r="H800" t="str">
            <v>DEALER - RETAIL</v>
          </cell>
          <cell r="I800" t="str">
            <v>REGULAR</v>
          </cell>
          <cell r="J800" t="str">
            <v>REGULAR</v>
          </cell>
          <cell r="K800" t="str">
            <v>USD</v>
          </cell>
          <cell r="L800">
            <v>25311.64</v>
          </cell>
          <cell r="M800">
            <v>25311.64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 t="str">
            <v>1-30</v>
          </cell>
          <cell r="T800" t="str">
            <v>NICARAGUA</v>
          </cell>
        </row>
        <row r="801">
          <cell r="B801" t="str">
            <v>702-30002182</v>
          </cell>
          <cell r="C801" t="str">
            <v>NICARAGUA MACHINERY COMPANY, S.A.</v>
          </cell>
          <cell r="D801">
            <v>313548</v>
          </cell>
          <cell r="F801" t="str">
            <v>NIMAC</v>
          </cell>
          <cell r="G801" t="str">
            <v>DEALER - RETAIL</v>
          </cell>
          <cell r="H801" t="str">
            <v>DEALER - RETAIL</v>
          </cell>
          <cell r="I801" t="str">
            <v>REGULAR</v>
          </cell>
          <cell r="J801" t="str">
            <v>REGULAR</v>
          </cell>
          <cell r="K801" t="str">
            <v>USD</v>
          </cell>
          <cell r="L801">
            <v>25311.64</v>
          </cell>
          <cell r="M801">
            <v>25311.64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 t="str">
            <v>1-30</v>
          </cell>
          <cell r="T801" t="str">
            <v>NICARAGUA</v>
          </cell>
        </row>
        <row r="802">
          <cell r="B802" t="str">
            <v>702-30002183</v>
          </cell>
          <cell r="C802" t="str">
            <v>PAPELERA INTERNACIONAL, S.A.</v>
          </cell>
          <cell r="D802">
            <v>340772</v>
          </cell>
          <cell r="F802" t="str">
            <v>GENTRAC</v>
          </cell>
          <cell r="G802" t="str">
            <v>CUSTOMER - RETAIL</v>
          </cell>
          <cell r="H802" t="str">
            <v>CUSTOMER - RETAIL</v>
          </cell>
          <cell r="I802" t="str">
            <v>REGULAR</v>
          </cell>
          <cell r="J802" t="str">
            <v>REGULAR</v>
          </cell>
          <cell r="K802" t="str">
            <v>USD</v>
          </cell>
          <cell r="L802">
            <v>16500</v>
          </cell>
          <cell r="M802">
            <v>16500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 t="str">
            <v>1-30</v>
          </cell>
          <cell r="T802" t="str">
            <v>GUATEMALA</v>
          </cell>
        </row>
        <row r="803">
          <cell r="B803" t="str">
            <v>702-30002184</v>
          </cell>
          <cell r="C803" t="str">
            <v>JORGE FERNANDO PEÑA OCHOA</v>
          </cell>
          <cell r="D803">
            <v>338859</v>
          </cell>
          <cell r="F803" t="str">
            <v xml:space="preserve">IIASA   </v>
          </cell>
          <cell r="G803" t="str">
            <v>CUSTOMER - RETAIL</v>
          </cell>
          <cell r="H803" t="str">
            <v>CUSTOMER - RETAIL</v>
          </cell>
          <cell r="I803" t="str">
            <v>REGULAR</v>
          </cell>
          <cell r="J803" t="str">
            <v>REGULAR</v>
          </cell>
          <cell r="K803" t="str">
            <v>USD</v>
          </cell>
          <cell r="L803">
            <v>71233.539999999994</v>
          </cell>
          <cell r="M803">
            <v>71233.539999999994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 t="str">
            <v>1-30</v>
          </cell>
          <cell r="T803" t="str">
            <v>ECUADOR</v>
          </cell>
        </row>
        <row r="804">
          <cell r="B804" t="str">
            <v>702-30002186</v>
          </cell>
          <cell r="C804" t="str">
            <v>MAQUINARIA Y TRACTORES, LTDA</v>
          </cell>
          <cell r="D804">
            <v>314798</v>
          </cell>
          <cell r="F804" t="str">
            <v>MATRA</v>
          </cell>
          <cell r="G804" t="str">
            <v>DEALER - WHOLESALE</v>
          </cell>
          <cell r="H804" t="str">
            <v>DEALER - WHOLESALE</v>
          </cell>
          <cell r="I804" t="str">
            <v>REGULAR</v>
          </cell>
          <cell r="J804" t="str">
            <v>REGULAR</v>
          </cell>
          <cell r="K804" t="str">
            <v>USD</v>
          </cell>
          <cell r="L804">
            <v>64084.71</v>
          </cell>
          <cell r="M804">
            <v>64084.71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 t="str">
            <v>1-30</v>
          </cell>
          <cell r="T804" t="str">
            <v>COSTA RICA</v>
          </cell>
        </row>
        <row r="805">
          <cell r="B805" t="str">
            <v>702-30002188</v>
          </cell>
          <cell r="C805" t="str">
            <v>CONSTRUCTORA NACIONAL, S.A. (GUATEMALA)</v>
          </cell>
          <cell r="D805">
            <v>308390</v>
          </cell>
          <cell r="F805" t="str">
            <v>GENTRAC</v>
          </cell>
          <cell r="G805" t="str">
            <v>CUSTOMER - RETAIL</v>
          </cell>
          <cell r="H805" t="str">
            <v>CUSTOMER - RETAIL</v>
          </cell>
          <cell r="I805" t="str">
            <v>REGULAR</v>
          </cell>
          <cell r="J805" t="str">
            <v>REGULAR</v>
          </cell>
          <cell r="K805" t="str">
            <v>USD</v>
          </cell>
          <cell r="L805">
            <v>165694.79999999999</v>
          </cell>
          <cell r="M805">
            <v>165694.79999999999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 t="str">
            <v>1-30</v>
          </cell>
          <cell r="T805" t="str">
            <v>GUATEMALA</v>
          </cell>
        </row>
        <row r="806">
          <cell r="B806" t="str">
            <v>702-30002190</v>
          </cell>
          <cell r="C806" t="str">
            <v>CONSTRUCTORA NACIONAL, S.A. (GUATEMALA)</v>
          </cell>
          <cell r="D806">
            <v>308390</v>
          </cell>
          <cell r="F806" t="str">
            <v>GENTRAC</v>
          </cell>
          <cell r="G806" t="str">
            <v>CUSTOMER - RETAIL</v>
          </cell>
          <cell r="H806" t="str">
            <v>CUSTOMER - RETAIL</v>
          </cell>
          <cell r="I806" t="str">
            <v>REGULAR</v>
          </cell>
          <cell r="J806" t="str">
            <v>REGULAR</v>
          </cell>
          <cell r="K806" t="str">
            <v>USD</v>
          </cell>
          <cell r="L806">
            <v>184949.54</v>
          </cell>
          <cell r="M806">
            <v>184949.54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 t="str">
            <v>1-30</v>
          </cell>
          <cell r="T806" t="str">
            <v>GUATEMALA</v>
          </cell>
        </row>
        <row r="807">
          <cell r="B807" t="str">
            <v>702-30002192</v>
          </cell>
          <cell r="C807" t="str">
            <v>CONSTRUCTORA NACIONAL, S.A. (GUATEMALA)</v>
          </cell>
          <cell r="D807">
            <v>308390</v>
          </cell>
          <cell r="F807" t="str">
            <v>GENTRAC</v>
          </cell>
          <cell r="G807" t="str">
            <v>CUSTOMER - RETAIL</v>
          </cell>
          <cell r="H807" t="str">
            <v>CUSTOMER - RETAIL</v>
          </cell>
          <cell r="I807" t="str">
            <v>REGULAR</v>
          </cell>
          <cell r="J807" t="str">
            <v>REGULAR</v>
          </cell>
          <cell r="K807" t="str">
            <v>USD</v>
          </cell>
          <cell r="L807">
            <v>184949.54</v>
          </cell>
          <cell r="M807">
            <v>184949.54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 t="str">
            <v>1-30</v>
          </cell>
          <cell r="T807" t="str">
            <v>GUATEMALA</v>
          </cell>
        </row>
        <row r="808">
          <cell r="B808" t="str">
            <v>702-30002194</v>
          </cell>
          <cell r="C808" t="str">
            <v>CONSTRUCTORA NACIONAL, S.A. (GUATEMALA)</v>
          </cell>
          <cell r="D808">
            <v>308390</v>
          </cell>
          <cell r="F808" t="str">
            <v>GENTRAC</v>
          </cell>
          <cell r="G808" t="str">
            <v>CUSTOMER - RETAIL</v>
          </cell>
          <cell r="H808" t="str">
            <v>CUSTOMER - RETAIL</v>
          </cell>
          <cell r="I808" t="str">
            <v>REGULAR</v>
          </cell>
          <cell r="J808" t="str">
            <v>REGULAR</v>
          </cell>
          <cell r="K808" t="str">
            <v>USD</v>
          </cell>
          <cell r="L808">
            <v>184948.07</v>
          </cell>
          <cell r="M808">
            <v>184948.07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 t="str">
            <v>1-30</v>
          </cell>
          <cell r="T808" t="str">
            <v>GUATEMALA</v>
          </cell>
        </row>
        <row r="809">
          <cell r="B809" t="str">
            <v>702-30002196</v>
          </cell>
          <cell r="C809" t="str">
            <v>NICARAGUA SUGAR ESTATES LIMITED</v>
          </cell>
          <cell r="D809">
            <v>308898</v>
          </cell>
          <cell r="F809" t="str">
            <v>NIMAC</v>
          </cell>
          <cell r="G809" t="str">
            <v>CUSTOMER - RETAIL</v>
          </cell>
          <cell r="H809" t="str">
            <v>CUSTOMER - RETAIL</v>
          </cell>
          <cell r="I809" t="str">
            <v>REGULAR</v>
          </cell>
          <cell r="J809" t="str">
            <v>REGULAR</v>
          </cell>
          <cell r="K809" t="str">
            <v>USD</v>
          </cell>
          <cell r="L809">
            <v>95134.83</v>
          </cell>
          <cell r="M809">
            <v>95134.83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 t="str">
            <v>1-30</v>
          </cell>
          <cell r="T809" t="str">
            <v>NICARAGUA</v>
          </cell>
        </row>
        <row r="810">
          <cell r="B810" t="str">
            <v>702-30002199</v>
          </cell>
          <cell r="C810" t="str">
            <v>TAJO SANBUENA, S.A.</v>
          </cell>
          <cell r="D810">
            <v>308400</v>
          </cell>
          <cell r="F810" t="str">
            <v>MATRA</v>
          </cell>
          <cell r="G810" t="str">
            <v>CUSTOMER - RETAIL</v>
          </cell>
          <cell r="H810" t="str">
            <v>CUSTOMER - RETAIL</v>
          </cell>
          <cell r="I810" t="str">
            <v>REGULAR</v>
          </cell>
          <cell r="J810" t="str">
            <v>REGULAR</v>
          </cell>
          <cell r="K810" t="str">
            <v>USD</v>
          </cell>
          <cell r="L810">
            <v>25406.74</v>
          </cell>
          <cell r="M810">
            <v>25406.74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 t="str">
            <v>1-30</v>
          </cell>
          <cell r="T810" t="str">
            <v>COSTA RICA</v>
          </cell>
        </row>
        <row r="811">
          <cell r="B811" t="str">
            <v>702-30002203</v>
          </cell>
          <cell r="C811" t="str">
            <v>TRACSA, S.A.P.I. DE C.V.</v>
          </cell>
          <cell r="D811">
            <v>320398</v>
          </cell>
          <cell r="F811" t="str">
            <v>TRACSA</v>
          </cell>
          <cell r="G811" t="str">
            <v>DEALER - RETAIL</v>
          </cell>
          <cell r="H811" t="str">
            <v>DEALER - RETAIL</v>
          </cell>
          <cell r="I811" t="str">
            <v>REGULAR</v>
          </cell>
          <cell r="J811" t="str">
            <v>REGULAR</v>
          </cell>
          <cell r="K811" t="str">
            <v>MXN</v>
          </cell>
          <cell r="L811">
            <v>358387.82</v>
          </cell>
          <cell r="M811">
            <v>17259.957412304637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 t="str">
            <v>1-30</v>
          </cell>
          <cell r="T811" t="str">
            <v>MEXICO</v>
          </cell>
        </row>
        <row r="812">
          <cell r="B812" t="str">
            <v>702-30002205-1</v>
          </cell>
          <cell r="C812" t="str">
            <v>ARENDAL, S. DE R.L. DE C.V.</v>
          </cell>
          <cell r="D812">
            <v>317847</v>
          </cell>
          <cell r="F812" t="str">
            <v>MADISA NTE</v>
          </cell>
          <cell r="G812" t="str">
            <v>CUSTOMER - RETAIL</v>
          </cell>
          <cell r="H812" t="str">
            <v>CUSTOMER - RETAIL</v>
          </cell>
          <cell r="I812" t="str">
            <v>REGULAR</v>
          </cell>
          <cell r="J812" t="str">
            <v>REGULAR</v>
          </cell>
          <cell r="K812" t="str">
            <v>USD</v>
          </cell>
          <cell r="L812">
            <v>500409.83</v>
          </cell>
          <cell r="M812">
            <v>500409.83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 t="str">
            <v>1-30</v>
          </cell>
          <cell r="T812" t="str">
            <v>MEXICO</v>
          </cell>
        </row>
        <row r="813">
          <cell r="B813" t="str">
            <v>702-30002206</v>
          </cell>
          <cell r="C813" t="str">
            <v>INMOBILIARIA COTRAMON S.A. DE C.V.</v>
          </cell>
          <cell r="D813">
            <v>318249</v>
          </cell>
          <cell r="F813" t="str">
            <v>MADISA SUR</v>
          </cell>
          <cell r="G813" t="str">
            <v>CUSTOMER - RETAIL</v>
          </cell>
          <cell r="H813" t="str">
            <v>CUSTOMER - RETAIL</v>
          </cell>
          <cell r="I813" t="str">
            <v>REGULAR</v>
          </cell>
          <cell r="J813" t="str">
            <v>REGULAR</v>
          </cell>
          <cell r="K813" t="str">
            <v>MXN</v>
          </cell>
          <cell r="L813">
            <v>41756.86</v>
          </cell>
          <cell r="M813">
            <v>2011.0103777287047</v>
          </cell>
          <cell r="N813">
            <v>0</v>
          </cell>
          <cell r="O813">
            <v>41756.86</v>
          </cell>
          <cell r="P813">
            <v>0</v>
          </cell>
          <cell r="Q813">
            <v>0</v>
          </cell>
          <cell r="R813">
            <v>41756.86</v>
          </cell>
          <cell r="S813" t="str">
            <v>61-90</v>
          </cell>
          <cell r="T813" t="str">
            <v>MEXICO</v>
          </cell>
        </row>
        <row r="814">
          <cell r="B814" t="str">
            <v>702-30002210</v>
          </cell>
          <cell r="C814" t="str">
            <v>CONSTRUCTORA NACIONAL, S.A. (GUATEMALA)</v>
          </cell>
          <cell r="D814">
            <v>308390</v>
          </cell>
          <cell r="F814" t="str">
            <v>GENTRAC</v>
          </cell>
          <cell r="G814" t="str">
            <v>CUSTOMER - RETAIL</v>
          </cell>
          <cell r="H814" t="str">
            <v>CUSTOMER - RETAIL</v>
          </cell>
          <cell r="I814" t="str">
            <v>REGULAR</v>
          </cell>
          <cell r="J814" t="str">
            <v>REGULAR</v>
          </cell>
          <cell r="K814" t="str">
            <v>USD</v>
          </cell>
          <cell r="L814">
            <v>46674.22</v>
          </cell>
          <cell r="M814">
            <v>46674.22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 t="str">
            <v>1-30</v>
          </cell>
          <cell r="T814" t="str">
            <v>GUATEMALA</v>
          </cell>
        </row>
        <row r="815">
          <cell r="B815" t="str">
            <v>702-30002213</v>
          </cell>
          <cell r="C815" t="str">
            <v>CONSTRUCTORA NACIONAL, S.A. (GUATEMALA)</v>
          </cell>
          <cell r="D815">
            <v>308390</v>
          </cell>
          <cell r="F815" t="str">
            <v>GENTRAC</v>
          </cell>
          <cell r="G815" t="str">
            <v>CUSTOMER - RETAIL</v>
          </cell>
          <cell r="H815" t="str">
            <v>CUSTOMER - RETAIL</v>
          </cell>
          <cell r="I815" t="str">
            <v>REGULAR</v>
          </cell>
          <cell r="J815" t="str">
            <v>REGULAR</v>
          </cell>
          <cell r="K815" t="str">
            <v>USD</v>
          </cell>
          <cell r="L815">
            <v>46674.22</v>
          </cell>
          <cell r="M815">
            <v>46674.22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 t="str">
            <v>1-30</v>
          </cell>
          <cell r="T815" t="str">
            <v>GUATEMALA</v>
          </cell>
        </row>
        <row r="816">
          <cell r="B816" t="str">
            <v>702-30002214</v>
          </cell>
          <cell r="C816" t="str">
            <v>SOLUCIONES INTEGRALES PARA TRITURACION, S.A. DE C.V.</v>
          </cell>
          <cell r="D816">
            <v>317050</v>
          </cell>
          <cell r="F816" t="str">
            <v>TRACSA</v>
          </cell>
          <cell r="G816" t="str">
            <v>DEALER - RETAIL</v>
          </cell>
          <cell r="H816" t="str">
            <v>DEALER - RETAIL</v>
          </cell>
          <cell r="I816" t="str">
            <v>REGULAR</v>
          </cell>
          <cell r="J816" t="str">
            <v>REGULAR</v>
          </cell>
          <cell r="K816" t="str">
            <v>MXN</v>
          </cell>
          <cell r="L816">
            <v>228302.13</v>
          </cell>
          <cell r="M816">
            <v>10995.030581503681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 t="str">
            <v>1-30</v>
          </cell>
          <cell r="T816" t="str">
            <v>MEXICO</v>
          </cell>
        </row>
        <row r="817">
          <cell r="B817" t="str">
            <v>702-30002215</v>
          </cell>
          <cell r="C817" t="str">
            <v>CONSTRUCTORA NACIONAL, S.A. (GUATEMALA)</v>
          </cell>
          <cell r="D817">
            <v>308390</v>
          </cell>
          <cell r="F817" t="str">
            <v>GENTRAC</v>
          </cell>
          <cell r="G817" t="str">
            <v>CUSTOMER - RETAIL</v>
          </cell>
          <cell r="H817" t="str">
            <v>CUSTOMER - RETAIL</v>
          </cell>
          <cell r="I817" t="str">
            <v>REGULAR</v>
          </cell>
          <cell r="J817" t="str">
            <v>REGULAR</v>
          </cell>
          <cell r="K817" t="str">
            <v>USD</v>
          </cell>
          <cell r="L817">
            <v>165693.43</v>
          </cell>
          <cell r="M817">
            <v>165693.43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 t="str">
            <v>1-30</v>
          </cell>
          <cell r="T817" t="str">
            <v>GUATEMALA</v>
          </cell>
        </row>
        <row r="818">
          <cell r="B818" t="str">
            <v>702-30002219</v>
          </cell>
          <cell r="C818" t="str">
            <v>TRACSA, S.A.P.I. DE C.V.</v>
          </cell>
          <cell r="D818">
            <v>320398</v>
          </cell>
          <cell r="F818" t="str">
            <v>TRACSA</v>
          </cell>
          <cell r="G818" t="str">
            <v>DEALER - RETAIL</v>
          </cell>
          <cell r="H818" t="str">
            <v>DEALER - RETAIL</v>
          </cell>
          <cell r="I818" t="str">
            <v>REGULAR</v>
          </cell>
          <cell r="J818" t="str">
            <v>REGULAR</v>
          </cell>
          <cell r="K818" t="str">
            <v>MXN</v>
          </cell>
          <cell r="L818">
            <v>211588.99</v>
          </cell>
          <cell r="M818">
            <v>10190.125759052167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 t="str">
            <v>1-30</v>
          </cell>
          <cell r="T818" t="str">
            <v>MEXICO</v>
          </cell>
        </row>
        <row r="819">
          <cell r="B819" t="str">
            <v>702-30002221</v>
          </cell>
          <cell r="C819" t="str">
            <v>KHOURY INDUSTRIAL, S.A.</v>
          </cell>
          <cell r="D819">
            <v>314395</v>
          </cell>
          <cell r="F819" t="str">
            <v>IMCA</v>
          </cell>
          <cell r="G819" t="str">
            <v>CUSTOMER - RETAIL</v>
          </cell>
          <cell r="H819" t="str">
            <v>CUSTOMER - RETAIL</v>
          </cell>
          <cell r="I819" t="str">
            <v>REGULAR</v>
          </cell>
          <cell r="J819" t="str">
            <v>REGULAR</v>
          </cell>
          <cell r="K819" t="str">
            <v>USD</v>
          </cell>
          <cell r="L819">
            <v>123141.79</v>
          </cell>
          <cell r="M819">
            <v>123141.79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 t="str">
            <v>1-30</v>
          </cell>
          <cell r="T819" t="str">
            <v>REPUBLICA DOMINICANA</v>
          </cell>
        </row>
        <row r="820">
          <cell r="B820" t="str">
            <v>702-30002224</v>
          </cell>
          <cell r="C820" t="str">
            <v>OPOSON CONSTRUCCIONES Y SERVICIOS, S.A. DE C.V.</v>
          </cell>
          <cell r="D820">
            <v>317650</v>
          </cell>
          <cell r="F820" t="str">
            <v>MATCO</v>
          </cell>
          <cell r="G820" t="str">
            <v>CUSTOMER - RETAIL</v>
          </cell>
          <cell r="H820" t="str">
            <v>CUSTOMER - RETAIL</v>
          </cell>
          <cell r="I820" t="str">
            <v>REGULAR</v>
          </cell>
          <cell r="J820" t="str">
            <v>REGULAR</v>
          </cell>
          <cell r="K820" t="str">
            <v>MXN</v>
          </cell>
          <cell r="L820">
            <v>62389.5</v>
          </cell>
          <cell r="M820">
            <v>3004.6783201922995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 t="str">
            <v>1-30</v>
          </cell>
          <cell r="T820" t="str">
            <v>MEXICO</v>
          </cell>
        </row>
        <row r="821">
          <cell r="B821" t="str">
            <v>702-30002230</v>
          </cell>
          <cell r="C821" t="str">
            <v>CONSTRUCTORA DRAVA JON SA DE CV</v>
          </cell>
          <cell r="D821">
            <v>335598</v>
          </cell>
          <cell r="F821" t="str">
            <v>MADISA SUR</v>
          </cell>
          <cell r="G821" t="str">
            <v>CUSTOMER - RETAIL</v>
          </cell>
          <cell r="H821" t="str">
            <v>CUSTOMER - RETAIL</v>
          </cell>
          <cell r="I821" t="str">
            <v>REGULAR</v>
          </cell>
          <cell r="J821" t="str">
            <v>LEGAL</v>
          </cell>
          <cell r="K821" t="str">
            <v>MXN</v>
          </cell>
          <cell r="L821">
            <v>1378939.05</v>
          </cell>
          <cell r="M821">
            <v>66409.704652250221</v>
          </cell>
          <cell r="N821">
            <v>0</v>
          </cell>
          <cell r="O821">
            <v>0</v>
          </cell>
          <cell r="P821">
            <v>0</v>
          </cell>
          <cell r="Q821">
            <v>1378939.05</v>
          </cell>
          <cell r="R821">
            <v>1378939.05</v>
          </cell>
          <cell r="S821" t="str">
            <v>120+</v>
          </cell>
          <cell r="T821" t="str">
            <v>MEXICO</v>
          </cell>
        </row>
        <row r="822">
          <cell r="B822" t="str">
            <v>702-30002232</v>
          </cell>
          <cell r="C822" t="str">
            <v>CONSTRUCTORA NACIONAL, S.A. (GUATEMALA)</v>
          </cell>
          <cell r="D822">
            <v>308390</v>
          </cell>
          <cell r="F822" t="str">
            <v>GENTRAC</v>
          </cell>
          <cell r="G822" t="str">
            <v>CUSTOMER - RETAIL</v>
          </cell>
          <cell r="H822" t="str">
            <v>CUSTOMER - RETAIL</v>
          </cell>
          <cell r="I822" t="str">
            <v>REGULAR</v>
          </cell>
          <cell r="J822" t="str">
            <v>REGULAR</v>
          </cell>
          <cell r="K822" t="str">
            <v>USD</v>
          </cell>
          <cell r="L822">
            <v>121352.93</v>
          </cell>
          <cell r="M822">
            <v>121352.93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 t="str">
            <v>1-30</v>
          </cell>
          <cell r="T822" t="str">
            <v>GUATEMALA</v>
          </cell>
        </row>
        <row r="823">
          <cell r="B823" t="str">
            <v>702-30002237</v>
          </cell>
          <cell r="C823" t="str">
            <v>MARBELLA HIGHLAND, S.A.</v>
          </cell>
          <cell r="D823">
            <v>339082</v>
          </cell>
          <cell r="F823" t="str">
            <v>MATRA</v>
          </cell>
          <cell r="G823" t="str">
            <v>CUSTOMER - RETAIL</v>
          </cell>
          <cell r="H823" t="str">
            <v>CUSTOMER - RETAIL</v>
          </cell>
          <cell r="I823" t="str">
            <v>REGULAR</v>
          </cell>
          <cell r="J823" t="str">
            <v>LEGAL</v>
          </cell>
          <cell r="K823" t="str">
            <v>USD</v>
          </cell>
          <cell r="L823">
            <v>52783.74</v>
          </cell>
          <cell r="M823">
            <v>52783.74</v>
          </cell>
          <cell r="N823">
            <v>52783.74</v>
          </cell>
          <cell r="O823">
            <v>0</v>
          </cell>
          <cell r="P823">
            <v>0</v>
          </cell>
          <cell r="Q823">
            <v>0</v>
          </cell>
          <cell r="R823">
            <v>52783.74</v>
          </cell>
          <cell r="S823" t="str">
            <v>31-60</v>
          </cell>
          <cell r="T823" t="str">
            <v>COSTA RICA</v>
          </cell>
        </row>
        <row r="824">
          <cell r="B824" t="str">
            <v>702-30002242</v>
          </cell>
          <cell r="C824" t="str">
            <v>CONSTRUCTORA NACIONAL, S.A. (GUATEMALA)</v>
          </cell>
          <cell r="D824">
            <v>308390</v>
          </cell>
          <cell r="F824" t="str">
            <v>GENTRAC</v>
          </cell>
          <cell r="G824" t="str">
            <v>CUSTOMER - RETAIL</v>
          </cell>
          <cell r="H824" t="str">
            <v>CUSTOMER - RETAIL</v>
          </cell>
          <cell r="I824" t="str">
            <v>REGULAR</v>
          </cell>
          <cell r="J824" t="str">
            <v>REGULAR</v>
          </cell>
          <cell r="K824" t="str">
            <v>USD</v>
          </cell>
          <cell r="L824">
            <v>184946.54</v>
          </cell>
          <cell r="M824">
            <v>184946.54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 t="str">
            <v>1-30</v>
          </cell>
          <cell r="T824" t="str">
            <v>GUATEMALA</v>
          </cell>
        </row>
        <row r="825">
          <cell r="B825" t="str">
            <v>702-30002244</v>
          </cell>
          <cell r="C825" t="str">
            <v>CONSTRUCTORA NACIONAL, S.A. (GUATEMALA)</v>
          </cell>
          <cell r="D825">
            <v>308390</v>
          </cell>
          <cell r="F825" t="str">
            <v>GENTRAC</v>
          </cell>
          <cell r="G825" t="str">
            <v>CUSTOMER - RETAIL</v>
          </cell>
          <cell r="H825" t="str">
            <v>CUSTOMER - RETAIL</v>
          </cell>
          <cell r="I825" t="str">
            <v>REGULAR</v>
          </cell>
          <cell r="J825" t="str">
            <v>REGULAR</v>
          </cell>
          <cell r="K825" t="str">
            <v>USD</v>
          </cell>
          <cell r="L825">
            <v>46674.22</v>
          </cell>
          <cell r="M825">
            <v>46674.22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 t="str">
            <v>1-30</v>
          </cell>
          <cell r="T825" t="str">
            <v>GUATEMALA</v>
          </cell>
        </row>
        <row r="826">
          <cell r="B826" t="str">
            <v>702-30002245</v>
          </cell>
          <cell r="C826" t="str">
            <v>CONSTRUCTORA NACIONAL, S.A. (GUATEMALA)</v>
          </cell>
          <cell r="D826">
            <v>308390</v>
          </cell>
          <cell r="F826" t="str">
            <v>GENTRAC</v>
          </cell>
          <cell r="G826" t="str">
            <v>CUSTOMER - RETAIL</v>
          </cell>
          <cell r="H826" t="str">
            <v>CUSTOMER - RETAIL</v>
          </cell>
          <cell r="I826" t="str">
            <v>REGULAR</v>
          </cell>
          <cell r="J826" t="str">
            <v>REGULAR</v>
          </cell>
          <cell r="K826" t="str">
            <v>USD</v>
          </cell>
          <cell r="L826">
            <v>184946.54</v>
          </cell>
          <cell r="M826">
            <v>184946.54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 t="str">
            <v>1-30</v>
          </cell>
          <cell r="T826" t="str">
            <v>GUATEMALA</v>
          </cell>
        </row>
        <row r="827">
          <cell r="B827" t="str">
            <v>702-30002247</v>
          </cell>
          <cell r="C827" t="str">
            <v>CONSTRUCTORA NACIONAL, S.A. (GUATEMALA)</v>
          </cell>
          <cell r="D827">
            <v>308390</v>
          </cell>
          <cell r="F827" t="str">
            <v>GENTRAC</v>
          </cell>
          <cell r="G827" t="str">
            <v>CUSTOMER - RETAIL</v>
          </cell>
          <cell r="H827" t="str">
            <v>CUSTOMER - RETAIL</v>
          </cell>
          <cell r="I827" t="str">
            <v>REGULAR</v>
          </cell>
          <cell r="J827" t="str">
            <v>REGULAR</v>
          </cell>
          <cell r="K827" t="str">
            <v>USD</v>
          </cell>
          <cell r="L827">
            <v>121352.93</v>
          </cell>
          <cell r="M827">
            <v>121352.93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 t="str">
            <v>1-30</v>
          </cell>
          <cell r="T827" t="str">
            <v>GUATEMALA</v>
          </cell>
        </row>
        <row r="828">
          <cell r="B828" t="str">
            <v>702-30002248</v>
          </cell>
          <cell r="C828" t="str">
            <v>CONSTRUCTORA NACIONAL, S.A. (GUATEMALA)</v>
          </cell>
          <cell r="D828">
            <v>308390</v>
          </cell>
          <cell r="F828" t="str">
            <v>GENTRAC</v>
          </cell>
          <cell r="G828" t="str">
            <v>CUSTOMER - RETAIL</v>
          </cell>
          <cell r="H828" t="str">
            <v>CUSTOMER - RETAIL</v>
          </cell>
          <cell r="I828" t="str">
            <v>REGULAR</v>
          </cell>
          <cell r="J828" t="str">
            <v>REGULAR</v>
          </cell>
          <cell r="K828" t="str">
            <v>USD</v>
          </cell>
          <cell r="L828">
            <v>184946.54</v>
          </cell>
          <cell r="M828">
            <v>184946.54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 t="str">
            <v>1-30</v>
          </cell>
          <cell r="T828" t="str">
            <v>GUATEMALA</v>
          </cell>
        </row>
        <row r="829">
          <cell r="B829" t="str">
            <v>702-30002249-1</v>
          </cell>
          <cell r="C829" t="str">
            <v>ARENDAL, S. DE R.L. DE C.V.</v>
          </cell>
          <cell r="D829">
            <v>317847</v>
          </cell>
          <cell r="F829" t="str">
            <v>MADISA NTE</v>
          </cell>
          <cell r="G829" t="str">
            <v>CUSTOMER - RETAIL</v>
          </cell>
          <cell r="H829" t="str">
            <v>CUSTOMER - RETAIL</v>
          </cell>
          <cell r="I829" t="str">
            <v>REGULAR</v>
          </cell>
          <cell r="J829" t="str">
            <v>REGULAR</v>
          </cell>
          <cell r="K829" t="str">
            <v>USD</v>
          </cell>
          <cell r="L829">
            <v>58619.31</v>
          </cell>
          <cell r="M829">
            <v>58619.31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 t="str">
            <v>1-30</v>
          </cell>
          <cell r="T829" t="str">
            <v>MEXICO</v>
          </cell>
        </row>
        <row r="830">
          <cell r="B830" t="str">
            <v>702-30002250</v>
          </cell>
          <cell r="C830" t="str">
            <v>AGROCONSULTORA VENEGUE, S.A.</v>
          </cell>
          <cell r="D830">
            <v>312895</v>
          </cell>
          <cell r="F830" t="str">
            <v>MATRA</v>
          </cell>
          <cell r="G830" t="str">
            <v>CUSTOMER - RETAIL</v>
          </cell>
          <cell r="H830" t="str">
            <v>CUSTOMER - RETAIL</v>
          </cell>
          <cell r="I830" t="str">
            <v>REGULAR</v>
          </cell>
          <cell r="J830" t="str">
            <v>REGULAR</v>
          </cell>
          <cell r="K830" t="str">
            <v>USD</v>
          </cell>
          <cell r="L830">
            <v>70368.429999999993</v>
          </cell>
          <cell r="M830">
            <v>70368.429999999993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 t="str">
            <v>1-30</v>
          </cell>
          <cell r="T830" t="str">
            <v>COSTA RICA</v>
          </cell>
        </row>
        <row r="831">
          <cell r="B831" t="str">
            <v>702-30002252</v>
          </cell>
          <cell r="C831" t="str">
            <v>CONSTRUCTORA NACIONAL, S.A. (GUATEMALA)</v>
          </cell>
          <cell r="D831">
            <v>308390</v>
          </cell>
          <cell r="F831" t="str">
            <v>GENTRAC</v>
          </cell>
          <cell r="G831" t="str">
            <v>CUSTOMER - RETAIL</v>
          </cell>
          <cell r="H831" t="str">
            <v>CUSTOMER - RETAIL</v>
          </cell>
          <cell r="I831" t="str">
            <v>REGULAR</v>
          </cell>
          <cell r="J831" t="str">
            <v>REGULAR</v>
          </cell>
          <cell r="K831" t="str">
            <v>USD</v>
          </cell>
          <cell r="L831">
            <v>46674.22</v>
          </cell>
          <cell r="M831">
            <v>46674.22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 t="str">
            <v>1-30</v>
          </cell>
          <cell r="T831" t="str">
            <v>GUATEMALA</v>
          </cell>
        </row>
        <row r="832">
          <cell r="B832" t="str">
            <v>702-30002257</v>
          </cell>
          <cell r="C832" t="str">
            <v>CONSTRUCTORA NACIONAL, S.A. (GUATEMALA)</v>
          </cell>
          <cell r="D832">
            <v>308390</v>
          </cell>
          <cell r="F832" t="str">
            <v>GENTRAC</v>
          </cell>
          <cell r="G832" t="str">
            <v>CUSTOMER - RETAIL</v>
          </cell>
          <cell r="H832" t="str">
            <v>CUSTOMER - RETAIL</v>
          </cell>
          <cell r="I832" t="str">
            <v>REGULAR</v>
          </cell>
          <cell r="J832" t="str">
            <v>REGULAR</v>
          </cell>
          <cell r="K832" t="str">
            <v>USD</v>
          </cell>
          <cell r="L832">
            <v>68844.5</v>
          </cell>
          <cell r="M832">
            <v>68844.5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 t="str">
            <v>1-30</v>
          </cell>
          <cell r="T832" t="str">
            <v>GUATEMALA</v>
          </cell>
        </row>
        <row r="833">
          <cell r="B833" t="str">
            <v>702-30002258</v>
          </cell>
          <cell r="C833" t="str">
            <v>CONSTRUCTORA NACIONAL, S.A. (GUATEMALA)</v>
          </cell>
          <cell r="D833">
            <v>308390</v>
          </cell>
          <cell r="F833" t="str">
            <v>GENTRAC</v>
          </cell>
          <cell r="G833" t="str">
            <v>CUSTOMER - RETAIL</v>
          </cell>
          <cell r="H833" t="str">
            <v>CUSTOMER - RETAIL</v>
          </cell>
          <cell r="I833" t="str">
            <v>REGULAR</v>
          </cell>
          <cell r="J833" t="str">
            <v>REGULAR</v>
          </cell>
          <cell r="K833" t="str">
            <v>USD</v>
          </cell>
          <cell r="L833">
            <v>68844.490000000005</v>
          </cell>
          <cell r="M833">
            <v>68844.490000000005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1-30</v>
          </cell>
          <cell r="T833" t="str">
            <v>GUATEMALA</v>
          </cell>
        </row>
        <row r="834">
          <cell r="B834" t="str">
            <v>702-30002262</v>
          </cell>
          <cell r="C834" t="str">
            <v>CONSTRUCTORA NACIONAL, S.A. (GUATEMALA)</v>
          </cell>
          <cell r="D834">
            <v>308390</v>
          </cell>
          <cell r="F834" t="str">
            <v>GENTRAC</v>
          </cell>
          <cell r="G834" t="str">
            <v>CUSTOMER - RETAIL</v>
          </cell>
          <cell r="H834" t="str">
            <v>CUSTOMER - RETAIL</v>
          </cell>
          <cell r="I834" t="str">
            <v>REGULAR</v>
          </cell>
          <cell r="J834" t="str">
            <v>REGULAR</v>
          </cell>
          <cell r="K834" t="str">
            <v>USD</v>
          </cell>
          <cell r="L834">
            <v>68844.490000000005</v>
          </cell>
          <cell r="M834">
            <v>68844.490000000005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 t="str">
            <v>1-30</v>
          </cell>
          <cell r="T834" t="str">
            <v>GUATEMALA</v>
          </cell>
        </row>
        <row r="835">
          <cell r="B835" t="str">
            <v>702-30002263</v>
          </cell>
          <cell r="C835" t="str">
            <v>CONSTRUCTORA NACIONAL, S.A. (GUATEMALA)</v>
          </cell>
          <cell r="D835">
            <v>308390</v>
          </cell>
          <cell r="F835" t="str">
            <v>GENTRAC</v>
          </cell>
          <cell r="G835" t="str">
            <v>CUSTOMER - RETAIL</v>
          </cell>
          <cell r="H835" t="str">
            <v>CUSTOMER - RETAIL</v>
          </cell>
          <cell r="I835" t="str">
            <v>REGULAR</v>
          </cell>
          <cell r="J835" t="str">
            <v>REGULAR</v>
          </cell>
          <cell r="K835" t="str">
            <v>USD</v>
          </cell>
          <cell r="L835">
            <v>68844.490000000005</v>
          </cell>
          <cell r="M835">
            <v>68844.490000000005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 t="str">
            <v>1-30</v>
          </cell>
          <cell r="T835" t="str">
            <v>GUATEMALA</v>
          </cell>
        </row>
        <row r="836">
          <cell r="B836" t="str">
            <v>702-30002265</v>
          </cell>
          <cell r="C836" t="str">
            <v>OPOSON CONSTRUCCIONES Y SERVICIOS, S.A. DE C.V.</v>
          </cell>
          <cell r="D836">
            <v>317650</v>
          </cell>
          <cell r="F836" t="str">
            <v>MATCO</v>
          </cell>
          <cell r="G836" t="str">
            <v>CUSTOMER - RETAIL</v>
          </cell>
          <cell r="H836" t="str">
            <v>CUSTOMER - RETAIL</v>
          </cell>
          <cell r="I836" t="str">
            <v>REGULAR</v>
          </cell>
          <cell r="J836" t="str">
            <v>REGULAR</v>
          </cell>
          <cell r="K836" t="str">
            <v>MXN</v>
          </cell>
          <cell r="L836">
            <v>72029.14</v>
          </cell>
          <cell r="M836">
            <v>3468.9233826220111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 t="str">
            <v>1-30</v>
          </cell>
          <cell r="T836" t="str">
            <v>MEXICO</v>
          </cell>
        </row>
        <row r="837">
          <cell r="B837" t="str">
            <v>702-30002266</v>
          </cell>
          <cell r="C837" t="str">
            <v>BUFETE DE INGENIERIA Y TERRACERIA, SA DE CV</v>
          </cell>
          <cell r="D837">
            <v>314535</v>
          </cell>
          <cell r="F837" t="str">
            <v>MADISA NTE</v>
          </cell>
          <cell r="G837" t="str">
            <v>CUSTOMER - RETAIL</v>
          </cell>
          <cell r="H837" t="str">
            <v>CUSTOMER - RETAIL</v>
          </cell>
          <cell r="I837" t="str">
            <v>REGULAR</v>
          </cell>
          <cell r="J837" t="str">
            <v>REGULAR</v>
          </cell>
          <cell r="K837" t="str">
            <v>MXN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 t="str">
            <v>1-30</v>
          </cell>
          <cell r="T837" t="str">
            <v>MEXICO</v>
          </cell>
        </row>
        <row r="838">
          <cell r="B838" t="str">
            <v>702-30002268</v>
          </cell>
          <cell r="C838" t="str">
            <v>PEGAMENTOS Y PRODUCTOS INDUSTRIALES S.A. DE C.V.</v>
          </cell>
          <cell r="D838">
            <v>339367</v>
          </cell>
          <cell r="F838" t="str">
            <v>MATCO</v>
          </cell>
          <cell r="G838" t="str">
            <v>CUSTOMER - RETAIL</v>
          </cell>
          <cell r="H838" t="str">
            <v>CUSTOMER - RETAIL</v>
          </cell>
          <cell r="I838" t="str">
            <v>REGULAR</v>
          </cell>
          <cell r="J838" t="str">
            <v>REGULAR</v>
          </cell>
          <cell r="K838" t="str">
            <v>USD</v>
          </cell>
          <cell r="L838">
            <v>9615.23</v>
          </cell>
          <cell r="M838">
            <v>9615.23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 t="str">
            <v>1-30</v>
          </cell>
          <cell r="T838" t="str">
            <v>MEXICO</v>
          </cell>
        </row>
        <row r="839">
          <cell r="B839" t="str">
            <v>702-30002270</v>
          </cell>
          <cell r="C839" t="str">
            <v>EDIFICADORA INDUSTRIAL, S.A.</v>
          </cell>
          <cell r="D839">
            <v>325447</v>
          </cell>
          <cell r="F839" t="str">
            <v>MATRA</v>
          </cell>
          <cell r="G839" t="str">
            <v>CUSTOMER - RETAIL</v>
          </cell>
          <cell r="H839" t="str">
            <v>CUSTOMER - RETAIL</v>
          </cell>
          <cell r="I839" t="str">
            <v>REGULAR</v>
          </cell>
          <cell r="J839" t="str">
            <v>REGULAR</v>
          </cell>
          <cell r="K839" t="str">
            <v>USD</v>
          </cell>
          <cell r="L839">
            <v>84996.99</v>
          </cell>
          <cell r="M839">
            <v>84996.99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 t="str">
            <v>1-30</v>
          </cell>
          <cell r="T839" t="str">
            <v>COSTA RICA</v>
          </cell>
        </row>
        <row r="840">
          <cell r="B840" t="str">
            <v>702-30002271</v>
          </cell>
          <cell r="C840" t="str">
            <v>GRUPO CONSTRUCTOR SAMARIA S.A. DE C.V.</v>
          </cell>
          <cell r="D840">
            <v>341139</v>
          </cell>
          <cell r="F840" t="str">
            <v>MADISA SUR</v>
          </cell>
          <cell r="G840" t="str">
            <v>CUSTOMER - RETAIL</v>
          </cell>
          <cell r="H840" t="str">
            <v>CUSTOMER - RETAIL</v>
          </cell>
          <cell r="I840" t="str">
            <v>REGULAR</v>
          </cell>
          <cell r="J840" t="str">
            <v>LEGAL</v>
          </cell>
          <cell r="K840" t="str">
            <v>MXN</v>
          </cell>
          <cell r="L840">
            <v>1203105.52</v>
          </cell>
          <cell r="M840">
            <v>57941.561846908262</v>
          </cell>
          <cell r="N840">
            <v>0</v>
          </cell>
          <cell r="O840">
            <v>0</v>
          </cell>
          <cell r="P840">
            <v>0</v>
          </cell>
          <cell r="Q840">
            <v>1203105.52</v>
          </cell>
          <cell r="R840">
            <v>1203105.52</v>
          </cell>
          <cell r="S840" t="str">
            <v>120+</v>
          </cell>
          <cell r="T840" t="str">
            <v>MEXICO</v>
          </cell>
        </row>
        <row r="841">
          <cell r="B841" t="str">
            <v>702-30002272</v>
          </cell>
          <cell r="C841" t="str">
            <v>MONSERRAT Y MARIA M Y M, S.A.</v>
          </cell>
          <cell r="D841">
            <v>339104</v>
          </cell>
          <cell r="F841" t="str">
            <v>MATRA</v>
          </cell>
          <cell r="G841" t="str">
            <v>CUSTOMER - RETAIL</v>
          </cell>
          <cell r="H841" t="str">
            <v>CUSTOMER - RETAIL</v>
          </cell>
          <cell r="I841" t="str">
            <v>REGULAR</v>
          </cell>
          <cell r="J841" t="str">
            <v>REGULAR</v>
          </cell>
          <cell r="K841" t="str">
            <v>USD</v>
          </cell>
          <cell r="L841">
            <v>16103.49</v>
          </cell>
          <cell r="M841">
            <v>16103.49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 t="str">
            <v>1-30</v>
          </cell>
          <cell r="T841" t="str">
            <v>COSTA RICA</v>
          </cell>
        </row>
        <row r="842">
          <cell r="B842" t="str">
            <v>702-30002274</v>
          </cell>
          <cell r="C842" t="str">
            <v>INGENIERIA ESTRELLA, S.A.</v>
          </cell>
          <cell r="D842">
            <v>312091</v>
          </cell>
          <cell r="F842" t="str">
            <v>IMCA</v>
          </cell>
          <cell r="G842" t="str">
            <v>CUSTOMER - RETAIL</v>
          </cell>
          <cell r="H842" t="str">
            <v>CUSTOMER - RETAIL</v>
          </cell>
          <cell r="I842" t="str">
            <v>REGULAR</v>
          </cell>
          <cell r="J842" t="str">
            <v>REGULAR</v>
          </cell>
          <cell r="K842" t="str">
            <v>USD</v>
          </cell>
          <cell r="L842">
            <v>157438.25</v>
          </cell>
          <cell r="M842">
            <v>157438.25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 t="str">
            <v>1-30</v>
          </cell>
          <cell r="T842" t="str">
            <v>REPUBLICA DOMINICANA</v>
          </cell>
        </row>
        <row r="843">
          <cell r="B843" t="str">
            <v>702-30002275</v>
          </cell>
          <cell r="C843" t="str">
            <v>CONSTRUCTORA NACIONAL, S.A. (GUATEMALA)</v>
          </cell>
          <cell r="D843">
            <v>308390</v>
          </cell>
          <cell r="F843" t="str">
            <v>GENTRAC</v>
          </cell>
          <cell r="G843" t="str">
            <v>CUSTOMER - RETAIL</v>
          </cell>
          <cell r="H843" t="str">
            <v>CUSTOMER - RETAIL</v>
          </cell>
          <cell r="I843" t="str">
            <v>REGULAR</v>
          </cell>
          <cell r="J843" t="str">
            <v>REGULAR</v>
          </cell>
          <cell r="K843" t="str">
            <v>USD</v>
          </cell>
          <cell r="L843">
            <v>59509.64</v>
          </cell>
          <cell r="M843">
            <v>59509.64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 t="str">
            <v>1-30</v>
          </cell>
          <cell r="T843" t="str">
            <v>GUATEMALA</v>
          </cell>
        </row>
        <row r="844">
          <cell r="B844" t="str">
            <v>702-30002283</v>
          </cell>
          <cell r="C844" t="str">
            <v>CONSTRUCTORA SANCHEZ CARVAJAL, S.A.</v>
          </cell>
          <cell r="D844">
            <v>313156</v>
          </cell>
          <cell r="F844" t="str">
            <v>MATRA</v>
          </cell>
          <cell r="G844" t="str">
            <v>CUSTOMER - RETAIL</v>
          </cell>
          <cell r="H844" t="str">
            <v>CUSTOMER - RETAIL</v>
          </cell>
          <cell r="I844" t="str">
            <v>REGULAR</v>
          </cell>
          <cell r="J844" t="str">
            <v>REGULAR</v>
          </cell>
          <cell r="K844" t="str">
            <v>USD</v>
          </cell>
          <cell r="L844">
            <v>623349.31000000006</v>
          </cell>
          <cell r="M844">
            <v>623349.31000000006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 t="str">
            <v>1-30</v>
          </cell>
          <cell r="T844" t="str">
            <v>COSTA RICA</v>
          </cell>
        </row>
        <row r="845">
          <cell r="B845" t="str">
            <v>702-30002284</v>
          </cell>
          <cell r="C845" t="str">
            <v>CONSTRUCTORA SANCHEZ CARVAJAL, S.A.</v>
          </cell>
          <cell r="D845">
            <v>313156</v>
          </cell>
          <cell r="F845" t="str">
            <v>MATRA</v>
          </cell>
          <cell r="G845" t="str">
            <v>CUSTOMER - RETAIL</v>
          </cell>
          <cell r="H845" t="str">
            <v>CUSTOMER - RETAIL</v>
          </cell>
          <cell r="I845" t="str">
            <v>REGULAR</v>
          </cell>
          <cell r="J845" t="str">
            <v>REGULAR</v>
          </cell>
          <cell r="K845" t="str">
            <v>USD</v>
          </cell>
          <cell r="L845">
            <v>765611.08</v>
          </cell>
          <cell r="M845">
            <v>765611.08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1-30</v>
          </cell>
          <cell r="T845" t="str">
            <v>COSTA RICA</v>
          </cell>
        </row>
        <row r="846">
          <cell r="B846" t="str">
            <v>702-30002285-003</v>
          </cell>
          <cell r="C846" t="str">
            <v>EXPLORACIONES MINERAS DEL DESIERTO, S.A. DE C.V.</v>
          </cell>
          <cell r="D846">
            <v>318099</v>
          </cell>
          <cell r="F846" t="str">
            <v>MATCO</v>
          </cell>
          <cell r="G846" t="str">
            <v>CUSTOMER - RETAIL</v>
          </cell>
          <cell r="H846" t="str">
            <v>CUSTOMER - RETAIL</v>
          </cell>
          <cell r="I846" t="str">
            <v>REGULAR</v>
          </cell>
          <cell r="J846" t="str">
            <v>REGULAR</v>
          </cell>
          <cell r="K846" t="str">
            <v>USD</v>
          </cell>
          <cell r="L846">
            <v>62432.7</v>
          </cell>
          <cell r="M846">
            <v>62432.7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 t="str">
            <v>1-30</v>
          </cell>
          <cell r="T846" t="str">
            <v>MEXICO</v>
          </cell>
        </row>
        <row r="847">
          <cell r="B847" t="str">
            <v>702-30002285-004</v>
          </cell>
          <cell r="C847" t="str">
            <v>EXPLORACIONES MINERAS DEL DESIERTO, S.A. DE C.V.</v>
          </cell>
          <cell r="D847">
            <v>318099</v>
          </cell>
          <cell r="F847" t="str">
            <v>MATCO</v>
          </cell>
          <cell r="G847" t="str">
            <v>CUSTOMER - RETAIL</v>
          </cell>
          <cell r="H847" t="str">
            <v>CUSTOMER - RETAIL</v>
          </cell>
          <cell r="I847" t="str">
            <v>REGULAR</v>
          </cell>
          <cell r="J847" t="str">
            <v>REGULAR</v>
          </cell>
          <cell r="K847" t="str">
            <v>USD</v>
          </cell>
          <cell r="L847">
            <v>514633.08</v>
          </cell>
          <cell r="M847">
            <v>514633.08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 t="str">
            <v>1-30</v>
          </cell>
          <cell r="T847" t="str">
            <v>MEXICO</v>
          </cell>
        </row>
        <row r="848">
          <cell r="B848" t="str">
            <v>702-30002285-005</v>
          </cell>
          <cell r="C848" t="str">
            <v>EXPLORACIONES MINERAS DEL DESIERTO, S.A. DE C.V.</v>
          </cell>
          <cell r="D848">
            <v>318099</v>
          </cell>
          <cell r="F848" t="str">
            <v>MATCO</v>
          </cell>
          <cell r="G848" t="str">
            <v>CUSTOMER - RETAIL</v>
          </cell>
          <cell r="H848" t="str">
            <v>CUSTOMER - RETAIL</v>
          </cell>
          <cell r="I848" t="str">
            <v>REGULAR</v>
          </cell>
          <cell r="J848" t="str">
            <v>REGULAR</v>
          </cell>
          <cell r="K848" t="str">
            <v>USD</v>
          </cell>
          <cell r="L848">
            <v>107361.59</v>
          </cell>
          <cell r="M848">
            <v>107361.59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 t="str">
            <v>1-30</v>
          </cell>
          <cell r="T848" t="str">
            <v>MEXICO</v>
          </cell>
        </row>
        <row r="849">
          <cell r="B849" t="str">
            <v>702-30002285-006</v>
          </cell>
          <cell r="C849" t="str">
            <v>EXPLORACIONES MINERAS DEL DESIERTO, S.A. DE C.V.</v>
          </cell>
          <cell r="D849">
            <v>318099</v>
          </cell>
          <cell r="F849" t="str">
            <v>MATCO</v>
          </cell>
          <cell r="G849" t="str">
            <v>CUSTOMER - RETAIL</v>
          </cell>
          <cell r="H849" t="str">
            <v>CUSTOMER - RETAIL</v>
          </cell>
          <cell r="I849" t="str">
            <v>REGULAR</v>
          </cell>
          <cell r="J849" t="str">
            <v>REGULAR</v>
          </cell>
          <cell r="K849" t="str">
            <v>USD</v>
          </cell>
          <cell r="L849">
            <v>1416169.89</v>
          </cell>
          <cell r="M849">
            <v>1416169.89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 t="str">
            <v>1-30</v>
          </cell>
          <cell r="T849" t="str">
            <v>MEXICO</v>
          </cell>
        </row>
        <row r="850">
          <cell r="B850" t="str">
            <v>702-30002286</v>
          </cell>
          <cell r="C850" t="str">
            <v>COOPERATIVA DE CAPTURA DE LARVA Y CULTIVO DE CAMARON DEL PACIFICO, R.L.</v>
          </cell>
          <cell r="D850">
            <v>341465</v>
          </cell>
          <cell r="F850" t="str">
            <v>NIMAC</v>
          </cell>
          <cell r="G850" t="str">
            <v>CUSTOMER - RETAIL</v>
          </cell>
          <cell r="H850" t="str">
            <v>CUSTOMER - RETAIL</v>
          </cell>
          <cell r="I850" t="str">
            <v>REGULAR</v>
          </cell>
          <cell r="J850" t="str">
            <v>REGULAR</v>
          </cell>
          <cell r="K850" t="str">
            <v>USD</v>
          </cell>
          <cell r="L850">
            <v>53639.31</v>
          </cell>
          <cell r="M850">
            <v>53639.31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 t="str">
            <v>1-30</v>
          </cell>
          <cell r="T850" t="str">
            <v>NICARAGUA</v>
          </cell>
        </row>
        <row r="851">
          <cell r="B851" t="str">
            <v>702-30002287</v>
          </cell>
          <cell r="C851" t="str">
            <v>CONSTRUCTORA NACIONAL, S.A. (GUATEMALA)</v>
          </cell>
          <cell r="D851">
            <v>308390</v>
          </cell>
          <cell r="F851" t="str">
            <v>GENTRAC</v>
          </cell>
          <cell r="G851" t="str">
            <v>CUSTOMER - RETAIL</v>
          </cell>
          <cell r="H851" t="str">
            <v>CUSTOMER - RETAIL</v>
          </cell>
          <cell r="I851" t="str">
            <v>REGULAR</v>
          </cell>
          <cell r="J851" t="str">
            <v>REGULAR</v>
          </cell>
          <cell r="K851" t="str">
            <v>USD</v>
          </cell>
          <cell r="L851">
            <v>59509.64</v>
          </cell>
          <cell r="M851">
            <v>59509.64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 t="str">
            <v>1-30</v>
          </cell>
          <cell r="T851" t="str">
            <v>GUATEMALA</v>
          </cell>
        </row>
        <row r="852">
          <cell r="B852" t="str">
            <v>702-30002289</v>
          </cell>
          <cell r="C852" t="str">
            <v>ADL CONTRACTOR, S.A. DE C.V.</v>
          </cell>
          <cell r="D852">
            <v>339600</v>
          </cell>
          <cell r="F852" t="str">
            <v>COGESA</v>
          </cell>
          <cell r="G852" t="str">
            <v>CUSTOMER - RETAIL</v>
          </cell>
          <cell r="H852" t="str">
            <v>CUSTOMER - RETAIL</v>
          </cell>
          <cell r="I852" t="str">
            <v>REGULAR</v>
          </cell>
          <cell r="J852" t="str">
            <v>REGULAR</v>
          </cell>
          <cell r="K852" t="str">
            <v>USD</v>
          </cell>
          <cell r="L852">
            <v>28416.78</v>
          </cell>
          <cell r="M852">
            <v>28416.78</v>
          </cell>
          <cell r="N852">
            <v>28416.78</v>
          </cell>
          <cell r="O852">
            <v>0</v>
          </cell>
          <cell r="P852">
            <v>0</v>
          </cell>
          <cell r="Q852">
            <v>0</v>
          </cell>
          <cell r="R852">
            <v>28416.78</v>
          </cell>
          <cell r="S852" t="str">
            <v>31-60</v>
          </cell>
          <cell r="T852" t="str">
            <v>EL SALVADOR</v>
          </cell>
        </row>
        <row r="853">
          <cell r="B853" t="str">
            <v>702-30002290</v>
          </cell>
          <cell r="C853" t="str">
            <v>MARTINEZ LUNA MANUEL</v>
          </cell>
          <cell r="D853">
            <v>315083</v>
          </cell>
          <cell r="F853" t="str">
            <v>MADISA SUR</v>
          </cell>
          <cell r="G853" t="str">
            <v>CUSTOMER - RETAIL</v>
          </cell>
          <cell r="H853" t="str">
            <v>CUSTOMER - RETAIL</v>
          </cell>
          <cell r="I853" t="str">
            <v>REGULAR</v>
          </cell>
          <cell r="J853" t="str">
            <v>REGULAR</v>
          </cell>
          <cell r="K853" t="str">
            <v>MXN</v>
          </cell>
          <cell r="L853">
            <v>51595.17</v>
          </cell>
          <cell r="M853">
            <v>2484.8233873590284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 t="str">
            <v>1-30</v>
          </cell>
          <cell r="T853" t="str">
            <v>MEXICO</v>
          </cell>
        </row>
        <row r="854">
          <cell r="B854" t="str">
            <v>702-30002291</v>
          </cell>
          <cell r="C854" t="str">
            <v>GRAVASE, S.A. DE C.V.</v>
          </cell>
          <cell r="D854">
            <v>316522</v>
          </cell>
          <cell r="F854" t="str">
            <v>TRACSA</v>
          </cell>
          <cell r="G854" t="str">
            <v>CUSTOMER - RETAIL</v>
          </cell>
          <cell r="H854" t="str">
            <v>CUSTOMER - RETAIL</v>
          </cell>
          <cell r="I854" t="str">
            <v>REGULAR</v>
          </cell>
          <cell r="J854" t="str">
            <v>REGULAR</v>
          </cell>
          <cell r="K854" t="str">
            <v>MXN</v>
          </cell>
          <cell r="L854">
            <v>796950</v>
          </cell>
          <cell r="M854">
            <v>38381.112002456386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 t="str">
            <v>1-30</v>
          </cell>
          <cell r="T854" t="str">
            <v>MEXICO</v>
          </cell>
        </row>
        <row r="855">
          <cell r="B855" t="str">
            <v>702-30002294</v>
          </cell>
          <cell r="C855" t="str">
            <v>DESARROLLO MINERO DE NICARAGUA, S.A.</v>
          </cell>
          <cell r="D855">
            <v>319306</v>
          </cell>
          <cell r="F855" t="str">
            <v>NIMAC</v>
          </cell>
          <cell r="G855" t="str">
            <v>CUSTOMER - RETAIL</v>
          </cell>
          <cell r="H855" t="str">
            <v>CUSTOMER - RETAIL</v>
          </cell>
          <cell r="I855" t="str">
            <v>REGULAR</v>
          </cell>
          <cell r="J855" t="str">
            <v>REGULAR</v>
          </cell>
          <cell r="K855" t="str">
            <v>USD</v>
          </cell>
          <cell r="L855">
            <v>470389.74</v>
          </cell>
          <cell r="M855">
            <v>470389.74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 t="str">
            <v>1-30</v>
          </cell>
          <cell r="T855" t="str">
            <v>NICARAGUA</v>
          </cell>
        </row>
        <row r="856">
          <cell r="B856" t="str">
            <v>702-30002296</v>
          </cell>
          <cell r="C856" t="str">
            <v>CONSTRUCTORA SANTA FE, LIMITADA</v>
          </cell>
          <cell r="D856">
            <v>314376</v>
          </cell>
          <cell r="F856" t="str">
            <v>MATRA</v>
          </cell>
          <cell r="G856" t="str">
            <v>CUSTOMER - RETAIL</v>
          </cell>
          <cell r="H856" t="str">
            <v>CUSTOMER - RETAIL</v>
          </cell>
          <cell r="I856" t="str">
            <v>REGULAR</v>
          </cell>
          <cell r="J856" t="str">
            <v>REGULAR</v>
          </cell>
          <cell r="K856" t="str">
            <v>USD</v>
          </cell>
          <cell r="L856">
            <v>55060.98</v>
          </cell>
          <cell r="M856">
            <v>55060.98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 t="str">
            <v>1-30</v>
          </cell>
          <cell r="T856" t="str">
            <v>COSTA RICA</v>
          </cell>
        </row>
        <row r="857">
          <cell r="B857" t="str">
            <v>702-30002298</v>
          </cell>
          <cell r="C857" t="str">
            <v>COSTA TRI, S.A.</v>
          </cell>
          <cell r="D857">
            <v>339655</v>
          </cell>
          <cell r="F857" t="str">
            <v>MATRA</v>
          </cell>
          <cell r="G857" t="str">
            <v>CUSTOMER - RETAIL</v>
          </cell>
          <cell r="H857" t="str">
            <v>CUSTOMER - RETAIL</v>
          </cell>
          <cell r="I857" t="str">
            <v>REGULAR</v>
          </cell>
          <cell r="J857" t="str">
            <v>REGULAR</v>
          </cell>
          <cell r="K857" t="str">
            <v>USD</v>
          </cell>
          <cell r="L857">
            <v>27335.33</v>
          </cell>
          <cell r="M857">
            <v>27335.33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 t="str">
            <v>1-30</v>
          </cell>
          <cell r="T857" t="str">
            <v>COSTA RICA</v>
          </cell>
        </row>
        <row r="858">
          <cell r="B858" t="str">
            <v>702-30002304</v>
          </cell>
          <cell r="C858" t="str">
            <v>CONSTRUCTORA ALBA &amp; ASOCIADOS, S.R.L.</v>
          </cell>
          <cell r="D858">
            <v>339932</v>
          </cell>
          <cell r="F858" t="str">
            <v>IMCA</v>
          </cell>
          <cell r="G858" t="str">
            <v>CUSTOMER - RETAIL</v>
          </cell>
          <cell r="H858" t="str">
            <v>CUSTOMER - RETAIL</v>
          </cell>
          <cell r="I858" t="str">
            <v>REGULAR</v>
          </cell>
          <cell r="J858" t="str">
            <v>REGULAR</v>
          </cell>
          <cell r="K858" t="str">
            <v>USD</v>
          </cell>
          <cell r="L858">
            <v>145790.32999999999</v>
          </cell>
          <cell r="M858">
            <v>145790.32999999999</v>
          </cell>
          <cell r="N858">
            <v>145790.32999999999</v>
          </cell>
          <cell r="O858">
            <v>0</v>
          </cell>
          <cell r="P858">
            <v>0</v>
          </cell>
          <cell r="Q858">
            <v>0</v>
          </cell>
          <cell r="R858">
            <v>145790.32999999999</v>
          </cell>
          <cell r="S858" t="str">
            <v>31-60</v>
          </cell>
          <cell r="T858" t="str">
            <v>REPUBLICA DOMINICANA</v>
          </cell>
        </row>
        <row r="859">
          <cell r="B859" t="str">
            <v>702-30002305</v>
          </cell>
          <cell r="C859" t="str">
            <v>COOPERATIVA DE CAPTURA DE LARVA Y CULTIVO DE CAMARON DEL PACIFICO, R.L.</v>
          </cell>
          <cell r="D859">
            <v>341465</v>
          </cell>
          <cell r="F859" t="str">
            <v>NIMAC</v>
          </cell>
          <cell r="G859" t="str">
            <v>CUSTOMER - RETAIL</v>
          </cell>
          <cell r="H859" t="str">
            <v>CUSTOMER - RETAIL</v>
          </cell>
          <cell r="I859" t="str">
            <v>REGULAR</v>
          </cell>
          <cell r="J859" t="str">
            <v>REGULAR</v>
          </cell>
          <cell r="K859" t="str">
            <v>USD</v>
          </cell>
          <cell r="L859">
            <v>94491.26</v>
          </cell>
          <cell r="M859">
            <v>94491.26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 t="str">
            <v>1-30</v>
          </cell>
          <cell r="T859" t="str">
            <v>NICARAGUA</v>
          </cell>
        </row>
        <row r="860">
          <cell r="B860" t="str">
            <v>702-30002306</v>
          </cell>
          <cell r="C860" t="str">
            <v>CONSTRUCTORA SANCHEZ CARVAJAL, S.A.</v>
          </cell>
          <cell r="D860">
            <v>313156</v>
          </cell>
          <cell r="F860" t="str">
            <v>MATRA</v>
          </cell>
          <cell r="G860" t="str">
            <v>CUSTOMER - RETAIL</v>
          </cell>
          <cell r="H860" t="str">
            <v>CUSTOMER - RETAIL</v>
          </cell>
          <cell r="I860" t="str">
            <v>REGULAR</v>
          </cell>
          <cell r="J860" t="str">
            <v>REGULAR</v>
          </cell>
          <cell r="K860" t="str">
            <v>USD</v>
          </cell>
          <cell r="L860">
            <v>419888.16</v>
          </cell>
          <cell r="M860">
            <v>419888.16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 t="str">
            <v>1-30</v>
          </cell>
          <cell r="T860" t="str">
            <v>COSTA RICA</v>
          </cell>
        </row>
        <row r="861">
          <cell r="B861" t="str">
            <v>702-30002307</v>
          </cell>
          <cell r="C861" t="str">
            <v>CONSTRUCTORA SANCHEZ CARVAJAL, S.A.</v>
          </cell>
          <cell r="D861">
            <v>313156</v>
          </cell>
          <cell r="F861" t="str">
            <v>MATRA</v>
          </cell>
          <cell r="G861" t="str">
            <v>CUSTOMER - RETAIL</v>
          </cell>
          <cell r="H861" t="str">
            <v>CUSTOMER - RETAIL</v>
          </cell>
          <cell r="I861" t="str">
            <v>REGULAR</v>
          </cell>
          <cell r="J861" t="str">
            <v>REGULAR</v>
          </cell>
          <cell r="K861" t="str">
            <v>USD</v>
          </cell>
          <cell r="L861">
            <v>53407.05</v>
          </cell>
          <cell r="M861">
            <v>53407.05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 t="str">
            <v>1-30</v>
          </cell>
          <cell r="T861" t="str">
            <v>COSTA RICA</v>
          </cell>
        </row>
        <row r="862">
          <cell r="B862" t="str">
            <v>702-30002308</v>
          </cell>
          <cell r="C862" t="str">
            <v>CONSTRUCTORA SANCHEZ CARVAJAL, S.A.</v>
          </cell>
          <cell r="D862">
            <v>313156</v>
          </cell>
          <cell r="F862" t="str">
            <v>MATRA</v>
          </cell>
          <cell r="G862" t="str">
            <v>CUSTOMER - RETAIL</v>
          </cell>
          <cell r="H862" t="str">
            <v>CUSTOMER - RETAIL</v>
          </cell>
          <cell r="I862" t="str">
            <v>REGULAR</v>
          </cell>
          <cell r="J862" t="str">
            <v>REGULAR</v>
          </cell>
          <cell r="K862" t="str">
            <v>USD</v>
          </cell>
          <cell r="L862">
            <v>188898.51</v>
          </cell>
          <cell r="M862">
            <v>188898.51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 t="str">
            <v>1-30</v>
          </cell>
          <cell r="T862" t="str">
            <v>COSTA RICA</v>
          </cell>
        </row>
        <row r="863">
          <cell r="B863" t="str">
            <v>702-30002309</v>
          </cell>
          <cell r="C863" t="str">
            <v>CONSTRUCTORA SANCHEZ CARVAJAL, S.A.</v>
          </cell>
          <cell r="D863">
            <v>313156</v>
          </cell>
          <cell r="F863" t="str">
            <v>MATRA</v>
          </cell>
          <cell r="G863" t="str">
            <v>CUSTOMER - RETAIL</v>
          </cell>
          <cell r="H863" t="str">
            <v>CUSTOMER - RETAIL</v>
          </cell>
          <cell r="I863" t="str">
            <v>REGULAR</v>
          </cell>
          <cell r="J863" t="str">
            <v>REGULAR</v>
          </cell>
          <cell r="K863" t="str">
            <v>USD</v>
          </cell>
          <cell r="L863">
            <v>159455.1</v>
          </cell>
          <cell r="M863">
            <v>159455.1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 t="str">
            <v>1-30</v>
          </cell>
          <cell r="T863" t="str">
            <v>COSTA RICA</v>
          </cell>
        </row>
        <row r="864">
          <cell r="B864" t="str">
            <v>702-30002310</v>
          </cell>
          <cell r="C864" t="str">
            <v>EXCABOS CONSTRUCTION S DE RL DE CV</v>
          </cell>
          <cell r="D864">
            <v>334975</v>
          </cell>
          <cell r="F864" t="str">
            <v>MATCO</v>
          </cell>
          <cell r="G864" t="str">
            <v>CUSTOMER - RETAIL</v>
          </cell>
          <cell r="H864" t="str">
            <v>CUSTOMER - RETAIL</v>
          </cell>
          <cell r="I864" t="str">
            <v>REGULAR</v>
          </cell>
          <cell r="J864" t="str">
            <v>REGULAR</v>
          </cell>
          <cell r="K864" t="str">
            <v>MXN</v>
          </cell>
          <cell r="L864">
            <v>559238.9</v>
          </cell>
          <cell r="M864">
            <v>26932.945425723708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 t="str">
            <v>1-30</v>
          </cell>
          <cell r="T864" t="str">
            <v>MEXICO</v>
          </cell>
        </row>
        <row r="865">
          <cell r="B865" t="str">
            <v>702-30002313</v>
          </cell>
          <cell r="C865" t="str">
            <v>CONSTRUCTORA SANTA FE, LIMITADA</v>
          </cell>
          <cell r="D865">
            <v>314376</v>
          </cell>
          <cell r="F865" t="str">
            <v>MATRA</v>
          </cell>
          <cell r="G865" t="str">
            <v>CUSTOMER - RETAIL</v>
          </cell>
          <cell r="H865" t="str">
            <v>CUSTOMER - RETAIL</v>
          </cell>
          <cell r="I865" t="str">
            <v>REGULAR</v>
          </cell>
          <cell r="J865" t="str">
            <v>REGULAR</v>
          </cell>
          <cell r="K865" t="str">
            <v>USD</v>
          </cell>
          <cell r="L865">
            <v>11663.74</v>
          </cell>
          <cell r="M865">
            <v>11663.74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 t="str">
            <v>1-30</v>
          </cell>
          <cell r="T865" t="str">
            <v>COSTA RICA</v>
          </cell>
        </row>
        <row r="866">
          <cell r="B866" t="str">
            <v>702-30002314</v>
          </cell>
          <cell r="C866" t="str">
            <v>AGROEBANO SA DE CV</v>
          </cell>
          <cell r="D866">
            <v>339618</v>
          </cell>
          <cell r="F866" t="str">
            <v>MADISA NTE</v>
          </cell>
          <cell r="G866" t="str">
            <v>CUSTOMER - RETAIL</v>
          </cell>
          <cell r="H866" t="str">
            <v>CUSTOMER - RETAIL</v>
          </cell>
          <cell r="I866" t="str">
            <v>REGULAR</v>
          </cell>
          <cell r="J866" t="str">
            <v>REGULAR</v>
          </cell>
          <cell r="K866" t="str">
            <v>MXN</v>
          </cell>
          <cell r="L866">
            <v>135985.35999999999</v>
          </cell>
          <cell r="M866">
            <v>6549.0549380191387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 t="str">
            <v>1-30</v>
          </cell>
          <cell r="T866" t="str">
            <v>MEXICO</v>
          </cell>
        </row>
        <row r="867">
          <cell r="B867" t="str">
            <v>702-30002317</v>
          </cell>
          <cell r="C867" t="str">
            <v>YONY ROGER CISNEROS MEZA</v>
          </cell>
          <cell r="D867">
            <v>340620</v>
          </cell>
          <cell r="F867" t="str">
            <v>COGESA</v>
          </cell>
          <cell r="G867" t="str">
            <v>CUSTOMER - RETAIL</v>
          </cell>
          <cell r="H867" t="str">
            <v>CUSTOMER - RETAIL</v>
          </cell>
          <cell r="I867" t="str">
            <v>REGULAR</v>
          </cell>
          <cell r="J867" t="str">
            <v>REGULAR</v>
          </cell>
          <cell r="K867" t="str">
            <v>USD</v>
          </cell>
          <cell r="L867">
            <v>13063.93</v>
          </cell>
          <cell r="M867">
            <v>13063.93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 t="str">
            <v>1-30</v>
          </cell>
          <cell r="T867" t="str">
            <v>EL SALVADOR</v>
          </cell>
        </row>
        <row r="868">
          <cell r="B868" t="str">
            <v>702-30002319</v>
          </cell>
          <cell r="C868" t="str">
            <v>CIEG, S.A. DE C.V.</v>
          </cell>
          <cell r="D868">
            <v>316539</v>
          </cell>
          <cell r="F868" t="str">
            <v>MADISA SUR</v>
          </cell>
          <cell r="G868" t="str">
            <v>CUSTOMER - RETAIL</v>
          </cell>
          <cell r="H868" t="str">
            <v>CUSTOMER - RETAIL</v>
          </cell>
          <cell r="I868" t="str">
            <v>REGULAR</v>
          </cell>
          <cell r="J868" t="str">
            <v>REGULAR</v>
          </cell>
          <cell r="K868" t="str">
            <v>MXN</v>
          </cell>
          <cell r="L868">
            <v>231239.66</v>
          </cell>
          <cell r="M868">
            <v>11136.502026312735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 t="str">
            <v>1-30</v>
          </cell>
          <cell r="T868" t="str">
            <v>MEXICO</v>
          </cell>
        </row>
        <row r="869">
          <cell r="B869" t="str">
            <v>702-30002320-1</v>
          </cell>
          <cell r="C869" t="str">
            <v>PROCASA DE CULIACAN, S.A. DE C.V.</v>
          </cell>
          <cell r="D869">
            <v>315799</v>
          </cell>
          <cell r="F869" t="str">
            <v>MATCO</v>
          </cell>
          <cell r="G869" t="str">
            <v>CUSTOMER - RETAIL</v>
          </cell>
          <cell r="H869" t="str">
            <v>CUSTOMER - RETAIL</v>
          </cell>
          <cell r="I869" t="str">
            <v>REGULAR</v>
          </cell>
          <cell r="J869" t="str">
            <v>REGULAR</v>
          </cell>
          <cell r="K869" t="str">
            <v>USD</v>
          </cell>
          <cell r="L869">
            <v>251898.52</v>
          </cell>
          <cell r="M869">
            <v>251898.52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 t="str">
            <v>1-30</v>
          </cell>
          <cell r="T869" t="str">
            <v>MEXICO</v>
          </cell>
        </row>
        <row r="870">
          <cell r="B870" t="str">
            <v>702-30002323</v>
          </cell>
          <cell r="C870" t="str">
            <v>MAQUINARIA Y TRACTORES, LTDA</v>
          </cell>
          <cell r="D870">
            <v>314798</v>
          </cell>
          <cell r="F870" t="str">
            <v>MATRA</v>
          </cell>
          <cell r="G870" t="str">
            <v>DEALER - RETAIL</v>
          </cell>
          <cell r="H870" t="str">
            <v>DEALER - RETAIL</v>
          </cell>
          <cell r="I870" t="str">
            <v>REGULAR</v>
          </cell>
          <cell r="J870" t="str">
            <v>REGULAR</v>
          </cell>
          <cell r="K870" t="str">
            <v>USD</v>
          </cell>
          <cell r="L870">
            <v>23073.31</v>
          </cell>
          <cell r="M870">
            <v>23073.31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 t="str">
            <v>1-30</v>
          </cell>
          <cell r="T870" t="str">
            <v>COSTA RICA</v>
          </cell>
        </row>
        <row r="871">
          <cell r="B871" t="str">
            <v>702-30002329</v>
          </cell>
          <cell r="C871" t="str">
            <v>CONSTRUCTORA HERNAN SOLIS, S.R.L.</v>
          </cell>
          <cell r="D871">
            <v>316241</v>
          </cell>
          <cell r="F871" t="str">
            <v>MATRA</v>
          </cell>
          <cell r="G871" t="str">
            <v>CUSTOMER - RETAIL</v>
          </cell>
          <cell r="H871" t="str">
            <v>CUSTOMER - RETAIL</v>
          </cell>
          <cell r="I871" t="str">
            <v>REGULAR</v>
          </cell>
          <cell r="J871" t="str">
            <v>REGULAR</v>
          </cell>
          <cell r="K871" t="str">
            <v>USD</v>
          </cell>
          <cell r="L871">
            <v>42348.97</v>
          </cell>
          <cell r="M871">
            <v>42348.97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 t="str">
            <v>1-30</v>
          </cell>
          <cell r="T871" t="str">
            <v>COSTA RICA</v>
          </cell>
        </row>
        <row r="872">
          <cell r="B872" t="str">
            <v>702-30002335</v>
          </cell>
          <cell r="C872" t="str">
            <v>MAQUINARIA Y TRACTORES, LTDA</v>
          </cell>
          <cell r="D872">
            <v>314798</v>
          </cell>
          <cell r="F872" t="str">
            <v>MATRA</v>
          </cell>
          <cell r="G872" t="str">
            <v>DEALER - WHOLESALE</v>
          </cell>
          <cell r="H872" t="str">
            <v>DEALER - WHOLESALE</v>
          </cell>
          <cell r="I872" t="str">
            <v>REGULAR</v>
          </cell>
          <cell r="J872" t="str">
            <v>REGULAR</v>
          </cell>
          <cell r="K872" t="str">
            <v>USD</v>
          </cell>
          <cell r="L872">
            <v>58672.66</v>
          </cell>
          <cell r="M872">
            <v>58672.66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 t="str">
            <v>1-30</v>
          </cell>
          <cell r="T872" t="str">
            <v>COSTA RICA</v>
          </cell>
        </row>
        <row r="873">
          <cell r="B873" t="str">
            <v>702-30002342</v>
          </cell>
          <cell r="C873" t="str">
            <v>INGENIERIA Y TECNICA ELECTROMECANICA</v>
          </cell>
          <cell r="D873">
            <v>333559</v>
          </cell>
          <cell r="F873" t="str">
            <v>COGESA</v>
          </cell>
          <cell r="G873" t="str">
            <v>CUSTOMER - RETAIL</v>
          </cell>
          <cell r="H873" t="str">
            <v>CUSTOMER - RETAIL</v>
          </cell>
          <cell r="I873" t="str">
            <v>REGULAR</v>
          </cell>
          <cell r="J873" t="str">
            <v>REGULAR</v>
          </cell>
          <cell r="K873" t="str">
            <v>USD</v>
          </cell>
          <cell r="L873">
            <v>49985.01</v>
          </cell>
          <cell r="M873">
            <v>49985.01</v>
          </cell>
          <cell r="N873">
            <v>49985.01</v>
          </cell>
          <cell r="O873">
            <v>0</v>
          </cell>
          <cell r="P873">
            <v>0</v>
          </cell>
          <cell r="Q873">
            <v>0</v>
          </cell>
          <cell r="R873">
            <v>49985.01</v>
          </cell>
          <cell r="S873" t="str">
            <v>31-60</v>
          </cell>
          <cell r="T873" t="str">
            <v>EL SALVADOR</v>
          </cell>
        </row>
        <row r="874">
          <cell r="B874" t="str">
            <v>702-30002347</v>
          </cell>
          <cell r="C874" t="str">
            <v>CONSTRUCTORA NACIONAL, S.A. (GUATEMALA)</v>
          </cell>
          <cell r="D874">
            <v>308390</v>
          </cell>
          <cell r="F874" t="str">
            <v>GENTRAC</v>
          </cell>
          <cell r="G874" t="str">
            <v>CUSTOMER - RETAIL</v>
          </cell>
          <cell r="H874" t="str">
            <v>CUSTOMER - RETAIL</v>
          </cell>
          <cell r="I874" t="str">
            <v>REGULAR</v>
          </cell>
          <cell r="J874" t="str">
            <v>REGULAR</v>
          </cell>
          <cell r="K874" t="str">
            <v>USD</v>
          </cell>
          <cell r="L874">
            <v>68843.7</v>
          </cell>
          <cell r="M874">
            <v>68843.7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 t="str">
            <v>1-30</v>
          </cell>
          <cell r="T874" t="str">
            <v>GUATEMALA</v>
          </cell>
        </row>
        <row r="875">
          <cell r="B875" t="str">
            <v>702-30002349</v>
          </cell>
          <cell r="C875" t="str">
            <v>CONCRETOS Y AGREGADOS DEL VALLE, S.A. DE C.V.</v>
          </cell>
          <cell r="D875">
            <v>338214</v>
          </cell>
          <cell r="F875" t="str">
            <v>MATCO</v>
          </cell>
          <cell r="G875" t="str">
            <v>CUSTOMER - RETAIL</v>
          </cell>
          <cell r="H875" t="str">
            <v>CUSTOMER - RETAIL</v>
          </cell>
          <cell r="I875" t="str">
            <v>REGULAR</v>
          </cell>
          <cell r="J875" t="str">
            <v>REGULAR</v>
          </cell>
          <cell r="K875" t="str">
            <v>MXN</v>
          </cell>
          <cell r="L875">
            <v>593200</v>
          </cell>
          <cell r="M875">
            <v>28568.512001828385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 t="str">
            <v>1-30</v>
          </cell>
          <cell r="T875" t="str">
            <v>MEXICO</v>
          </cell>
        </row>
        <row r="876">
          <cell r="B876" t="str">
            <v>702-30002350</v>
          </cell>
          <cell r="C876" t="str">
            <v>CORPORATIVO INMOBILIARIO DEL NORTE, S.A. DE C.V.</v>
          </cell>
          <cell r="D876">
            <v>339672</v>
          </cell>
          <cell r="F876" t="str">
            <v>MAQSA</v>
          </cell>
          <cell r="G876" t="str">
            <v>CUSTOMER - RETAIL</v>
          </cell>
          <cell r="H876" t="str">
            <v>CUSTOMER - RETAIL</v>
          </cell>
          <cell r="I876" t="str">
            <v>REGULAR</v>
          </cell>
          <cell r="J876" t="str">
            <v>REGULAR</v>
          </cell>
          <cell r="K876" t="str">
            <v>MXN</v>
          </cell>
          <cell r="L876">
            <v>92537.78</v>
          </cell>
          <cell r="M876">
            <v>4456.6194850852235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 t="str">
            <v>1-30</v>
          </cell>
          <cell r="T876" t="str">
            <v>MEXICO</v>
          </cell>
        </row>
        <row r="877">
          <cell r="B877" t="str">
            <v>702-30002353</v>
          </cell>
          <cell r="C877" t="str">
            <v>CLASIFICADORA Y DISTRIBUIDORA DE MATERIALES PARA CONSTRUCCION, S.A. DE C.V.</v>
          </cell>
          <cell r="D877">
            <v>313353</v>
          </cell>
          <cell r="F877" t="str">
            <v>TRACSA</v>
          </cell>
          <cell r="G877" t="str">
            <v>CUSTOMER - RETAIL</v>
          </cell>
          <cell r="H877" t="str">
            <v>CUSTOMER - RETAIL</v>
          </cell>
          <cell r="I877" t="str">
            <v>REGULAR</v>
          </cell>
          <cell r="J877" t="str">
            <v>REGULAR</v>
          </cell>
          <cell r="K877" t="str">
            <v>MXN</v>
          </cell>
          <cell r="L877">
            <v>1660511.44</v>
          </cell>
          <cell r="M877">
            <v>79970.230955518084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 t="str">
            <v>1-30</v>
          </cell>
          <cell r="T877" t="str">
            <v>MEXICO</v>
          </cell>
        </row>
        <row r="878">
          <cell r="B878" t="str">
            <v>702-30002357</v>
          </cell>
          <cell r="C878" t="str">
            <v>CONSTRUCTORA NACIONAL, S.A. (GUATEMALA)</v>
          </cell>
          <cell r="D878">
            <v>308390</v>
          </cell>
          <cell r="F878" t="str">
            <v>GENTRAC</v>
          </cell>
          <cell r="G878" t="str">
            <v>CUSTOMER - RETAIL</v>
          </cell>
          <cell r="H878" t="str">
            <v>CUSTOMER - RETAIL</v>
          </cell>
          <cell r="I878" t="str">
            <v>REGULAR</v>
          </cell>
          <cell r="J878" t="str">
            <v>REGULAR</v>
          </cell>
          <cell r="K878" t="str">
            <v>USD</v>
          </cell>
          <cell r="L878">
            <v>68843.7</v>
          </cell>
          <cell r="M878">
            <v>68843.7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 t="str">
            <v>1-30</v>
          </cell>
          <cell r="T878" t="str">
            <v>GUATEMALA</v>
          </cell>
        </row>
        <row r="879">
          <cell r="B879" t="str">
            <v>702-30002358</v>
          </cell>
          <cell r="C879" t="str">
            <v>INGENIERIA Y TECNICA ELECTROMECANICA</v>
          </cell>
          <cell r="D879">
            <v>333559</v>
          </cell>
          <cell r="F879" t="str">
            <v>COGESA</v>
          </cell>
          <cell r="G879" t="str">
            <v>CUSTOMER - RETAIL</v>
          </cell>
          <cell r="H879" t="str">
            <v>CUSTOMER - RETAIL</v>
          </cell>
          <cell r="I879" t="str">
            <v>REGULAR</v>
          </cell>
          <cell r="J879" t="str">
            <v>REGULAR</v>
          </cell>
          <cell r="K879" t="str">
            <v>USD</v>
          </cell>
          <cell r="L879">
            <v>63411.6</v>
          </cell>
          <cell r="M879">
            <v>63411.6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 t="str">
            <v>1-30</v>
          </cell>
          <cell r="T879" t="str">
            <v>EL SALVADOR</v>
          </cell>
        </row>
        <row r="880">
          <cell r="B880" t="str">
            <v>702-30002359</v>
          </cell>
          <cell r="C880" t="str">
            <v>LA CANTERA DESARROLLOS MINEROS, S.A. DE C.V.</v>
          </cell>
          <cell r="D880">
            <v>318185</v>
          </cell>
          <cell r="F880" t="str">
            <v>TRACSA</v>
          </cell>
          <cell r="G880" t="str">
            <v>CUSTOMER - RETAIL</v>
          </cell>
          <cell r="H880" t="str">
            <v>CUSTOMER - RETAIL</v>
          </cell>
          <cell r="I880" t="str">
            <v>REGULAR</v>
          </cell>
          <cell r="J880" t="str">
            <v>REGULAR</v>
          </cell>
          <cell r="K880" t="str">
            <v>USD</v>
          </cell>
          <cell r="L880">
            <v>12746.74</v>
          </cell>
          <cell r="M880">
            <v>12746.74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 t="str">
            <v>1-30</v>
          </cell>
          <cell r="T880" t="str">
            <v>MEXICO</v>
          </cell>
        </row>
        <row r="881">
          <cell r="B881" t="str">
            <v>702-30002360</v>
          </cell>
          <cell r="C881" t="str">
            <v>LEONARDO MONTUFAR REYES</v>
          </cell>
          <cell r="D881">
            <v>340328</v>
          </cell>
          <cell r="F881" t="str">
            <v>GENTRAC</v>
          </cell>
          <cell r="G881" t="str">
            <v>CUSTOMER - RETAIL</v>
          </cell>
          <cell r="H881" t="str">
            <v>CUSTOMER - RETAIL</v>
          </cell>
          <cell r="I881" t="str">
            <v>REGULAR</v>
          </cell>
          <cell r="J881" t="str">
            <v>REGULAR</v>
          </cell>
          <cell r="K881" t="str">
            <v>USD</v>
          </cell>
          <cell r="L881">
            <v>44663.11</v>
          </cell>
          <cell r="M881">
            <v>44663.11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1-30</v>
          </cell>
          <cell r="T881" t="str">
            <v>GUATEMALA</v>
          </cell>
        </row>
        <row r="882">
          <cell r="B882" t="str">
            <v>702-30002365</v>
          </cell>
          <cell r="C882" t="str">
            <v>CONSTRUCTORA HERNAN SOLIS, S.R.L.</v>
          </cell>
          <cell r="D882">
            <v>316241</v>
          </cell>
          <cell r="F882" t="str">
            <v>MATRA</v>
          </cell>
          <cell r="G882" t="str">
            <v>CUSTOMER - RETAIL</v>
          </cell>
          <cell r="H882" t="str">
            <v>CUSTOMER - RETAIL</v>
          </cell>
          <cell r="I882" t="str">
            <v>REGULAR</v>
          </cell>
          <cell r="J882" t="str">
            <v>REGULAR</v>
          </cell>
          <cell r="K882" t="str">
            <v>USD</v>
          </cell>
          <cell r="L882">
            <v>334605.27</v>
          </cell>
          <cell r="M882">
            <v>334605.27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 t="str">
            <v>1-30</v>
          </cell>
          <cell r="T882" t="str">
            <v>COSTA RICA</v>
          </cell>
        </row>
        <row r="883">
          <cell r="B883" t="str">
            <v>702-30002366</v>
          </cell>
          <cell r="C883" t="str">
            <v>OBRAS MINERAS Y TIROS DEL CENTRO, S.A. DE C.V.</v>
          </cell>
          <cell r="D883">
            <v>318945</v>
          </cell>
          <cell r="F883" t="str">
            <v>TRACSA</v>
          </cell>
          <cell r="G883" t="str">
            <v>CUSTOMER - RETAIL</v>
          </cell>
          <cell r="H883" t="str">
            <v>CUSTOMER - RETAIL</v>
          </cell>
          <cell r="I883" t="str">
            <v>REGULAR</v>
          </cell>
          <cell r="J883" t="str">
            <v>REGULAR</v>
          </cell>
          <cell r="K883" t="str">
            <v>USD</v>
          </cell>
          <cell r="L883">
            <v>322188.88</v>
          </cell>
          <cell r="M883">
            <v>322188.88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 t="str">
            <v>1-30</v>
          </cell>
          <cell r="T883" t="str">
            <v>MEXICO</v>
          </cell>
        </row>
        <row r="884">
          <cell r="B884" t="str">
            <v>702-30002367</v>
          </cell>
          <cell r="C884" t="str">
            <v>CONSTRUCTORA HERNAN SOLIS, S.R.L.</v>
          </cell>
          <cell r="D884">
            <v>316241</v>
          </cell>
          <cell r="F884" t="str">
            <v>MATRA</v>
          </cell>
          <cell r="G884" t="str">
            <v>CUSTOMER - RETAIL</v>
          </cell>
          <cell r="H884" t="str">
            <v>CUSTOMER - RETAIL</v>
          </cell>
          <cell r="I884" t="str">
            <v>REGULAR</v>
          </cell>
          <cell r="J884" t="str">
            <v>REGULAR</v>
          </cell>
          <cell r="K884" t="str">
            <v>USD</v>
          </cell>
          <cell r="L884">
            <v>639599.52</v>
          </cell>
          <cell r="M884">
            <v>639599.52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 t="str">
            <v>1-30</v>
          </cell>
          <cell r="T884" t="str">
            <v>COSTA RICA</v>
          </cell>
        </row>
        <row r="885">
          <cell r="B885" t="str">
            <v>702-30002369</v>
          </cell>
          <cell r="C885" t="str">
            <v>CENICEROS ESCOBAR JOSE ALFREDO</v>
          </cell>
          <cell r="D885">
            <v>315630</v>
          </cell>
          <cell r="F885" t="str">
            <v>MAQSA</v>
          </cell>
          <cell r="G885" t="str">
            <v>CUSTOMER - RETAIL</v>
          </cell>
          <cell r="H885" t="str">
            <v>CUSTOMER - RETAIL</v>
          </cell>
          <cell r="I885" t="str">
            <v>REGULAR</v>
          </cell>
          <cell r="J885" t="str">
            <v>REGULAR</v>
          </cell>
          <cell r="K885" t="str">
            <v>MXN</v>
          </cell>
          <cell r="L885">
            <v>1192961.69</v>
          </cell>
          <cell r="M885">
            <v>57453.034994076988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 t="str">
            <v>1-30</v>
          </cell>
          <cell r="T885" t="str">
            <v>MEXICO</v>
          </cell>
        </row>
        <row r="886">
          <cell r="B886" t="str">
            <v>702-30002372</v>
          </cell>
          <cell r="C886" t="str">
            <v>EMPACADORA DEL PACIFICO, S.A.</v>
          </cell>
          <cell r="D886">
            <v>318475</v>
          </cell>
          <cell r="F886" t="str">
            <v xml:space="preserve">IIASA   </v>
          </cell>
          <cell r="G886" t="str">
            <v>CUSTOMER - RETAIL</v>
          </cell>
          <cell r="H886" t="str">
            <v>CUSTOMER - RETAIL</v>
          </cell>
          <cell r="I886" t="str">
            <v>REGULAR</v>
          </cell>
          <cell r="J886" t="str">
            <v>REGULAR</v>
          </cell>
          <cell r="K886" t="str">
            <v>USD</v>
          </cell>
          <cell r="L886">
            <v>38944.36</v>
          </cell>
          <cell r="M886">
            <v>38944.36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 t="str">
            <v>1-30</v>
          </cell>
          <cell r="T886" t="str">
            <v>ECUADOR</v>
          </cell>
        </row>
        <row r="887">
          <cell r="B887" t="str">
            <v>702-30002375</v>
          </cell>
          <cell r="C887" t="str">
            <v>MG PARTS, S.A. DE C.V.</v>
          </cell>
          <cell r="D887">
            <v>339833</v>
          </cell>
          <cell r="F887" t="str">
            <v>TRACSA</v>
          </cell>
          <cell r="G887" t="str">
            <v>CUSTOMER - RETAIL</v>
          </cell>
          <cell r="H887" t="str">
            <v>CUSTOMER - RETAIL</v>
          </cell>
          <cell r="I887" t="str">
            <v>REGULAR</v>
          </cell>
          <cell r="J887" t="str">
            <v>REGULAR</v>
          </cell>
          <cell r="K887" t="str">
            <v>MXN</v>
          </cell>
          <cell r="L887">
            <v>6979.31</v>
          </cell>
          <cell r="M887">
            <v>336.12356962151193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1-30</v>
          </cell>
          <cell r="T887" t="str">
            <v>MEXICO</v>
          </cell>
        </row>
        <row r="888">
          <cell r="B888" t="str">
            <v>702-30002377</v>
          </cell>
          <cell r="C888" t="str">
            <v>OPOSON CONSTRUCCIONES Y SERVICIOS, S.A. DE C.V.</v>
          </cell>
          <cell r="D888">
            <v>317650</v>
          </cell>
          <cell r="F888" t="str">
            <v>MATCO</v>
          </cell>
          <cell r="G888" t="str">
            <v>CUSTOMER - RETAIL</v>
          </cell>
          <cell r="H888" t="str">
            <v>CUSTOMER - RETAIL</v>
          </cell>
          <cell r="I888" t="str">
            <v>REGULAR</v>
          </cell>
          <cell r="J888" t="str">
            <v>REGULAR</v>
          </cell>
          <cell r="K888" t="str">
            <v>MXN</v>
          </cell>
          <cell r="L888">
            <v>69508.259999999995</v>
          </cell>
          <cell r="M888">
            <v>3347.5178018142406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 t="str">
            <v>1-30</v>
          </cell>
          <cell r="T888" t="str">
            <v>MEXICO</v>
          </cell>
        </row>
        <row r="889">
          <cell r="B889" t="str">
            <v>702-30002380</v>
          </cell>
          <cell r="C889" t="str">
            <v>HENRY ZUÑIGA VASQUEZ</v>
          </cell>
          <cell r="D889">
            <v>339851</v>
          </cell>
          <cell r="F889" t="str">
            <v>MATRA</v>
          </cell>
          <cell r="G889" t="str">
            <v>CUSTOMER - RETAIL</v>
          </cell>
          <cell r="H889" t="str">
            <v>CUSTOMER - RETAIL</v>
          </cell>
          <cell r="I889" t="str">
            <v>REGULAR</v>
          </cell>
          <cell r="J889" t="str">
            <v>REGULAR</v>
          </cell>
          <cell r="K889" t="str">
            <v>USD</v>
          </cell>
          <cell r="L889">
            <v>13723.55</v>
          </cell>
          <cell r="M889">
            <v>13723.55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 t="str">
            <v>1-30</v>
          </cell>
          <cell r="T889" t="str">
            <v>COSTA RICA</v>
          </cell>
        </row>
        <row r="890">
          <cell r="B890" t="str">
            <v>702-30002381</v>
          </cell>
          <cell r="C890" t="str">
            <v>ASESORIA Y TECNOLOGIA, S.A. DE C.V.</v>
          </cell>
          <cell r="D890">
            <v>308391</v>
          </cell>
          <cell r="F890" t="str">
            <v>COGESA</v>
          </cell>
          <cell r="G890" t="str">
            <v>CUSTOMER - RETAIL</v>
          </cell>
          <cell r="H890" t="str">
            <v>CUSTOMER - RETAIL</v>
          </cell>
          <cell r="I890" t="str">
            <v>REGULAR</v>
          </cell>
          <cell r="J890" t="str">
            <v>REGULAR</v>
          </cell>
          <cell r="K890" t="str">
            <v>USD</v>
          </cell>
          <cell r="L890">
            <v>41911.39</v>
          </cell>
          <cell r="M890">
            <v>41911.39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 t="str">
            <v>1-30</v>
          </cell>
          <cell r="T890" t="str">
            <v>EL SALVADOR</v>
          </cell>
        </row>
        <row r="891">
          <cell r="B891" t="str">
            <v>702-30002382</v>
          </cell>
          <cell r="C891" t="str">
            <v>GALDAMEZ KOO ALVARO ESTUARDO</v>
          </cell>
          <cell r="D891">
            <v>309212</v>
          </cell>
          <cell r="F891" t="str">
            <v>GENTRAC</v>
          </cell>
          <cell r="G891" t="str">
            <v>CUSTOMER - RETAIL</v>
          </cell>
          <cell r="H891" t="str">
            <v>CUSTOMER - RETAIL</v>
          </cell>
          <cell r="I891" t="str">
            <v>REGULAR</v>
          </cell>
          <cell r="J891" t="str">
            <v>LEGAL</v>
          </cell>
          <cell r="K891" t="str">
            <v>USD</v>
          </cell>
          <cell r="L891">
            <v>81015.759999999995</v>
          </cell>
          <cell r="M891">
            <v>81015.759999999995</v>
          </cell>
          <cell r="N891">
            <v>0</v>
          </cell>
          <cell r="O891">
            <v>0</v>
          </cell>
          <cell r="P891">
            <v>0</v>
          </cell>
          <cell r="Q891">
            <v>81015.759999999995</v>
          </cell>
          <cell r="R891">
            <v>81015.759999999995</v>
          </cell>
          <cell r="S891" t="str">
            <v>120+</v>
          </cell>
          <cell r="T891" t="str">
            <v>GUATEMALA</v>
          </cell>
        </row>
        <row r="892">
          <cell r="B892" t="str">
            <v>702-30002384</v>
          </cell>
          <cell r="C892" t="str">
            <v>NKP MEXICO, S.A. DE C.V.</v>
          </cell>
          <cell r="D892">
            <v>333619</v>
          </cell>
          <cell r="F892" t="str">
            <v>TRACSA</v>
          </cell>
          <cell r="G892" t="str">
            <v>CUSTOMER - RETAIL</v>
          </cell>
          <cell r="H892" t="str">
            <v>CUSTOMER - RETAIL</v>
          </cell>
          <cell r="I892" t="str">
            <v>REGULAR</v>
          </cell>
          <cell r="J892" t="str">
            <v>REGULAR</v>
          </cell>
          <cell r="K892" t="str">
            <v>MXN</v>
          </cell>
          <cell r="L892">
            <v>144658.82999999999</v>
          </cell>
          <cell r="M892">
            <v>6966.7692532458723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1-30</v>
          </cell>
          <cell r="T892" t="str">
            <v>MEXICO</v>
          </cell>
        </row>
        <row r="893">
          <cell r="B893" t="str">
            <v>702-30002385</v>
          </cell>
          <cell r="C893" t="str">
            <v>TRANSPORTACIONES Y CONSTRUCCIONES TAMAULIPECOS, S.A. DE C.V.</v>
          </cell>
          <cell r="D893">
            <v>309640</v>
          </cell>
          <cell r="F893" t="str">
            <v>MADISA NTE</v>
          </cell>
          <cell r="G893" t="str">
            <v>CUSTOMER - RETAIL</v>
          </cell>
          <cell r="H893" t="str">
            <v>CUSTOMER - RETAIL</v>
          </cell>
          <cell r="I893" t="str">
            <v>REGULAR</v>
          </cell>
          <cell r="J893" t="str">
            <v>REGULAR</v>
          </cell>
          <cell r="K893" t="str">
            <v>MXN</v>
          </cell>
          <cell r="L893">
            <v>174542.82</v>
          </cell>
          <cell r="M893">
            <v>8405.9822117379827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 t="str">
            <v>1-30</v>
          </cell>
          <cell r="T893" t="str">
            <v>MEXICO</v>
          </cell>
        </row>
        <row r="894">
          <cell r="B894" t="str">
            <v>702-30002388</v>
          </cell>
          <cell r="C894" t="str">
            <v>TRANSPORTACIONES Y CONSTRUCCIONES TAMAULIPECOS, S.A. DE C.V.</v>
          </cell>
          <cell r="D894">
            <v>309640</v>
          </cell>
          <cell r="F894" t="str">
            <v>MADISA NTE</v>
          </cell>
          <cell r="G894" t="str">
            <v>CUSTOMER - RETAIL</v>
          </cell>
          <cell r="H894" t="str">
            <v>CUSTOMER - RETAIL</v>
          </cell>
          <cell r="I894" t="str">
            <v>REGULAR</v>
          </cell>
          <cell r="J894" t="str">
            <v>REGULAR</v>
          </cell>
          <cell r="K894" t="str">
            <v>MXN</v>
          </cell>
          <cell r="L894">
            <v>174542.82</v>
          </cell>
          <cell r="M894">
            <v>8405.9822117379827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 t="str">
            <v>1-30</v>
          </cell>
          <cell r="T894" t="str">
            <v>MEXICO</v>
          </cell>
        </row>
        <row r="895">
          <cell r="B895" t="str">
            <v>702-30002389</v>
          </cell>
          <cell r="C895" t="str">
            <v>TRANSPORTACIONES Y CONSTRUCCIONES TAMAULIPECOS, S.A. DE C.V.</v>
          </cell>
          <cell r="D895">
            <v>309640</v>
          </cell>
          <cell r="F895" t="str">
            <v>MADISA NTE</v>
          </cell>
          <cell r="G895" t="str">
            <v>CUSTOMER - RETAIL</v>
          </cell>
          <cell r="H895" t="str">
            <v>CUSTOMER - RETAIL</v>
          </cell>
          <cell r="I895" t="str">
            <v>REGULAR</v>
          </cell>
          <cell r="J895" t="str">
            <v>REGULAR</v>
          </cell>
          <cell r="K895" t="str">
            <v>MXN</v>
          </cell>
          <cell r="L895">
            <v>174542.82</v>
          </cell>
          <cell r="M895">
            <v>8405.9822117379827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 t="str">
            <v>1-30</v>
          </cell>
          <cell r="T895" t="str">
            <v>MEXICO</v>
          </cell>
        </row>
        <row r="896">
          <cell r="B896" t="str">
            <v>702-30002403</v>
          </cell>
          <cell r="C896" t="str">
            <v>PIÑA DE ORO, S.A.</v>
          </cell>
          <cell r="D896">
            <v>337875</v>
          </cell>
          <cell r="F896" t="str">
            <v>MATRA</v>
          </cell>
          <cell r="G896" t="str">
            <v>CUSTOMER - RETAIL</v>
          </cell>
          <cell r="H896" t="str">
            <v>CUSTOMER - RETAIL</v>
          </cell>
          <cell r="I896" t="str">
            <v>REGULAR</v>
          </cell>
          <cell r="J896" t="str">
            <v>REGULAR</v>
          </cell>
          <cell r="K896" t="str">
            <v>USD</v>
          </cell>
          <cell r="L896">
            <v>22029.85</v>
          </cell>
          <cell r="M896">
            <v>22029.85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 t="str">
            <v>1-30</v>
          </cell>
          <cell r="T896" t="str">
            <v>COSTA RICA</v>
          </cell>
        </row>
        <row r="897">
          <cell r="B897" t="str">
            <v>702-30002404</v>
          </cell>
          <cell r="C897" t="str">
            <v>LUBTRAC, S.A. DE C.V.</v>
          </cell>
          <cell r="D897">
            <v>309450</v>
          </cell>
          <cell r="F897" t="str">
            <v>TRACSA</v>
          </cell>
          <cell r="G897" t="str">
            <v>DEALER - RETAIL</v>
          </cell>
          <cell r="H897" t="str">
            <v>DEALER - RETAIL</v>
          </cell>
          <cell r="I897" t="str">
            <v>REGULAR</v>
          </cell>
          <cell r="J897" t="str">
            <v>REGULAR</v>
          </cell>
          <cell r="K897" t="str">
            <v>MXN</v>
          </cell>
          <cell r="L897">
            <v>157038.39999999999</v>
          </cell>
          <cell r="M897">
            <v>7562.9693444840295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 t="str">
            <v>1-30</v>
          </cell>
          <cell r="T897" t="str">
            <v>MEXICO</v>
          </cell>
        </row>
        <row r="898">
          <cell r="B898" t="str">
            <v>702-30002409</v>
          </cell>
          <cell r="C898" t="str">
            <v>CONSTRUCTORA MONTES AZULES, S.A. DE C.V.</v>
          </cell>
          <cell r="D898">
            <v>308469</v>
          </cell>
          <cell r="F898" t="str">
            <v>MADISA SUR</v>
          </cell>
          <cell r="G898" t="str">
            <v>CUSTOMER - RETAIL</v>
          </cell>
          <cell r="H898" t="str">
            <v>CUSTOMER - RETAIL</v>
          </cell>
          <cell r="I898" t="str">
            <v>REGULAR</v>
          </cell>
          <cell r="J898" t="str">
            <v>REGULAR</v>
          </cell>
          <cell r="K898" t="str">
            <v>MXN</v>
          </cell>
          <cell r="L898">
            <v>54883.33</v>
          </cell>
          <cell r="M898">
            <v>2643.1811729691635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 t="str">
            <v>1-30</v>
          </cell>
          <cell r="T898" t="str">
            <v>MEXICO</v>
          </cell>
        </row>
        <row r="899">
          <cell r="B899" t="str">
            <v>702-30002417</v>
          </cell>
          <cell r="C899" t="str">
            <v>CORPORACION GENERAL DE TRACTORES, S.A.</v>
          </cell>
          <cell r="D899">
            <v>316339</v>
          </cell>
          <cell r="F899" t="str">
            <v>GENTRAC</v>
          </cell>
          <cell r="G899" t="str">
            <v>DEALER - WHOLESALE</v>
          </cell>
          <cell r="H899" t="str">
            <v>DEALER - WHOLESALE</v>
          </cell>
          <cell r="I899" t="str">
            <v>REGULAR</v>
          </cell>
          <cell r="J899" t="str">
            <v>REGULAR</v>
          </cell>
          <cell r="K899" t="str">
            <v>USD</v>
          </cell>
          <cell r="L899">
            <v>70581.19</v>
          </cell>
          <cell r="M899">
            <v>70581.19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 t="str">
            <v>1-30</v>
          </cell>
          <cell r="T899" t="str">
            <v>GUATEMALA</v>
          </cell>
        </row>
        <row r="900">
          <cell r="B900" t="str">
            <v>702-30002419</v>
          </cell>
          <cell r="C900" t="str">
            <v>CORPORACION GENERAL DE TRACTORES, S.A.</v>
          </cell>
          <cell r="D900">
            <v>316339</v>
          </cell>
          <cell r="F900" t="str">
            <v>GENTRAC</v>
          </cell>
          <cell r="G900" t="str">
            <v>DEALER - WHOLESALE</v>
          </cell>
          <cell r="H900" t="str">
            <v>DEALER - WHOLESALE</v>
          </cell>
          <cell r="I900" t="str">
            <v>REGULAR</v>
          </cell>
          <cell r="J900" t="str">
            <v>REGULAR</v>
          </cell>
          <cell r="K900" t="str">
            <v>USD</v>
          </cell>
          <cell r="L900">
            <v>38134.11</v>
          </cell>
          <cell r="M900">
            <v>38134.11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 t="str">
            <v>1-30</v>
          </cell>
          <cell r="T900" t="str">
            <v>GUATEMALA</v>
          </cell>
        </row>
        <row r="901">
          <cell r="B901" t="str">
            <v>702-30002421</v>
          </cell>
          <cell r="C901" t="str">
            <v>CORPORACION GENERAL DE TRACTORES, S.A.</v>
          </cell>
          <cell r="D901">
            <v>316339</v>
          </cell>
          <cell r="F901" t="str">
            <v>GENTRAC</v>
          </cell>
          <cell r="G901" t="str">
            <v>DEALER - WHOLESALE</v>
          </cell>
          <cell r="H901" t="str">
            <v>DEALER - WHOLESALE</v>
          </cell>
          <cell r="I901" t="str">
            <v>REGULAR</v>
          </cell>
          <cell r="J901" t="str">
            <v>REGULAR</v>
          </cell>
          <cell r="K901" t="str">
            <v>USD</v>
          </cell>
          <cell r="L901">
            <v>38134.11</v>
          </cell>
          <cell r="M901">
            <v>38134.11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 t="str">
            <v>1-30</v>
          </cell>
          <cell r="T901" t="str">
            <v>GUATEMALA</v>
          </cell>
        </row>
        <row r="902">
          <cell r="B902" t="str">
            <v>702-30002422</v>
          </cell>
          <cell r="C902" t="str">
            <v>CORPORACION GENERAL DE TRACTORES, S.A.</v>
          </cell>
          <cell r="D902">
            <v>316339</v>
          </cell>
          <cell r="F902" t="str">
            <v>GENTRAC</v>
          </cell>
          <cell r="G902" t="str">
            <v>DEALER - WHOLESALE</v>
          </cell>
          <cell r="H902" t="str">
            <v>DEALER - WHOLESALE</v>
          </cell>
          <cell r="I902" t="str">
            <v>REGULAR</v>
          </cell>
          <cell r="J902" t="str">
            <v>REGULAR</v>
          </cell>
          <cell r="K902" t="str">
            <v>USD</v>
          </cell>
          <cell r="L902">
            <v>38245.65</v>
          </cell>
          <cell r="M902">
            <v>38245.65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 t="str">
            <v>1-30</v>
          </cell>
          <cell r="T902" t="str">
            <v>GUATEMALA</v>
          </cell>
        </row>
        <row r="903">
          <cell r="B903" t="str">
            <v>702-30002423</v>
          </cell>
          <cell r="C903" t="str">
            <v>CORPORACION GENERAL DE TRACTORES, S.A.</v>
          </cell>
          <cell r="D903">
            <v>316339</v>
          </cell>
          <cell r="F903" t="str">
            <v>GENTRAC</v>
          </cell>
          <cell r="G903" t="str">
            <v>DEALER - WHOLESALE</v>
          </cell>
          <cell r="H903" t="str">
            <v>DEALER - WHOLESALE</v>
          </cell>
          <cell r="I903" t="str">
            <v>REGULAR</v>
          </cell>
          <cell r="J903" t="str">
            <v>REGULAR</v>
          </cell>
          <cell r="K903" t="str">
            <v>USD</v>
          </cell>
          <cell r="L903">
            <v>38134.11</v>
          </cell>
          <cell r="M903">
            <v>38134.11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 t="str">
            <v>1-30</v>
          </cell>
          <cell r="T903" t="str">
            <v>GUATEMALA</v>
          </cell>
        </row>
        <row r="904">
          <cell r="B904" t="str">
            <v>702-30002424</v>
          </cell>
          <cell r="C904" t="str">
            <v>CORPORACION GENERAL DE TRACTORES, S.A.</v>
          </cell>
          <cell r="D904">
            <v>316339</v>
          </cell>
          <cell r="F904" t="str">
            <v>GENTRAC</v>
          </cell>
          <cell r="G904" t="str">
            <v>DEALER - WHOLESALE</v>
          </cell>
          <cell r="H904" t="str">
            <v>DEALER - WHOLESALE</v>
          </cell>
          <cell r="I904" t="str">
            <v>REGULAR</v>
          </cell>
          <cell r="J904" t="str">
            <v>REGULAR</v>
          </cell>
          <cell r="K904" t="str">
            <v>USD</v>
          </cell>
          <cell r="L904">
            <v>50407.57</v>
          </cell>
          <cell r="M904">
            <v>50407.57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 t="str">
            <v>1-30</v>
          </cell>
          <cell r="T904" t="str">
            <v>GUATEMALA</v>
          </cell>
        </row>
        <row r="905">
          <cell r="B905" t="str">
            <v>702-30002425</v>
          </cell>
          <cell r="C905" t="str">
            <v>CORPORACION GENERAL DE TRACTORES, S.A.</v>
          </cell>
          <cell r="D905">
            <v>316339</v>
          </cell>
          <cell r="F905" t="str">
            <v>GENTRAC</v>
          </cell>
          <cell r="G905" t="str">
            <v>DEALER - WHOLESALE</v>
          </cell>
          <cell r="H905" t="str">
            <v>DEALER - WHOLESALE</v>
          </cell>
          <cell r="I905" t="str">
            <v>REGULAR</v>
          </cell>
          <cell r="J905" t="str">
            <v>REGULAR</v>
          </cell>
          <cell r="K905" t="str">
            <v>USD</v>
          </cell>
          <cell r="L905">
            <v>50407.57</v>
          </cell>
          <cell r="M905">
            <v>50407.57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 t="str">
            <v>1-30</v>
          </cell>
          <cell r="T905" t="str">
            <v>GUATEMALA</v>
          </cell>
        </row>
        <row r="906">
          <cell r="B906" t="str">
            <v>702-30002426</v>
          </cell>
          <cell r="C906" t="str">
            <v>CORPORACION GENERAL DE TRACTORES, S.A.</v>
          </cell>
          <cell r="D906">
            <v>316339</v>
          </cell>
          <cell r="F906" t="str">
            <v>GENTRAC</v>
          </cell>
          <cell r="G906" t="str">
            <v>DEALER - WHOLESALE</v>
          </cell>
          <cell r="H906" t="str">
            <v>DEALER - WHOLESALE</v>
          </cell>
          <cell r="I906" t="str">
            <v>REGULAR</v>
          </cell>
          <cell r="J906" t="str">
            <v>REGULAR</v>
          </cell>
          <cell r="K906" t="str">
            <v>USD</v>
          </cell>
          <cell r="L906">
            <v>75719.02</v>
          </cell>
          <cell r="M906">
            <v>75719.02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 t="str">
            <v>1-30</v>
          </cell>
          <cell r="T906" t="str">
            <v>GUATEMALA</v>
          </cell>
        </row>
        <row r="907">
          <cell r="B907" t="str">
            <v>702-30002427</v>
          </cell>
          <cell r="C907" t="str">
            <v>CORPORACION GENERAL DE TRACTORES, S.A.</v>
          </cell>
          <cell r="D907">
            <v>316339</v>
          </cell>
          <cell r="F907" t="str">
            <v>GENTRAC</v>
          </cell>
          <cell r="G907" t="str">
            <v>DEALER - WHOLESALE</v>
          </cell>
          <cell r="H907" t="str">
            <v>DEALER - WHOLESALE</v>
          </cell>
          <cell r="I907" t="str">
            <v>REGULAR</v>
          </cell>
          <cell r="J907" t="str">
            <v>REGULAR</v>
          </cell>
          <cell r="K907" t="str">
            <v>USD</v>
          </cell>
          <cell r="L907">
            <v>35949.25</v>
          </cell>
          <cell r="M907">
            <v>35949.25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 t="str">
            <v>1-30</v>
          </cell>
          <cell r="T907" t="str">
            <v>GUATEMALA</v>
          </cell>
        </row>
        <row r="908">
          <cell r="B908" t="str">
            <v>702-30002428</v>
          </cell>
          <cell r="C908" t="str">
            <v>CORPORACION GENERAL DE TRACTORES, S.A.</v>
          </cell>
          <cell r="D908">
            <v>316339</v>
          </cell>
          <cell r="F908" t="str">
            <v>GENTRAC</v>
          </cell>
          <cell r="G908" t="str">
            <v>DEALER - WHOLESALE</v>
          </cell>
          <cell r="H908" t="str">
            <v>DEALER - WHOLESALE</v>
          </cell>
          <cell r="I908" t="str">
            <v>REGULAR</v>
          </cell>
          <cell r="J908" t="str">
            <v>REGULAR</v>
          </cell>
          <cell r="K908" t="str">
            <v>USD</v>
          </cell>
          <cell r="L908">
            <v>67966.960000000006</v>
          </cell>
          <cell r="M908">
            <v>67966.960000000006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 t="str">
            <v>1-30</v>
          </cell>
          <cell r="T908" t="str">
            <v>GUATEMALA</v>
          </cell>
        </row>
        <row r="909">
          <cell r="B909" t="str">
            <v>702-30002430</v>
          </cell>
          <cell r="C909" t="str">
            <v>CORPORACION GENERAL DE TRACTORES, S.A.</v>
          </cell>
          <cell r="D909">
            <v>316339</v>
          </cell>
          <cell r="F909" t="str">
            <v>GENTRAC</v>
          </cell>
          <cell r="G909" t="str">
            <v>DEALER - WHOLESALE</v>
          </cell>
          <cell r="H909" t="str">
            <v>DEALER - WHOLESALE</v>
          </cell>
          <cell r="I909" t="str">
            <v>REGULAR</v>
          </cell>
          <cell r="J909" t="str">
            <v>REGULAR</v>
          </cell>
          <cell r="K909" t="str">
            <v>USD</v>
          </cell>
          <cell r="L909">
            <v>174052.79</v>
          </cell>
          <cell r="M909">
            <v>174052.79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 t="str">
            <v>1-30</v>
          </cell>
          <cell r="T909" t="str">
            <v>GUATEMALA</v>
          </cell>
        </row>
        <row r="910">
          <cell r="B910" t="str">
            <v>702-30002431</v>
          </cell>
          <cell r="C910" t="str">
            <v>CORPORACION GENERAL DE TRACTORES, S.A.</v>
          </cell>
          <cell r="D910">
            <v>316339</v>
          </cell>
          <cell r="F910" t="str">
            <v>GENTRAC</v>
          </cell>
          <cell r="G910" t="str">
            <v>DEALER - WHOLESALE</v>
          </cell>
          <cell r="H910" t="str">
            <v>DEALER - WHOLESALE</v>
          </cell>
          <cell r="I910" t="str">
            <v>REGULAR</v>
          </cell>
          <cell r="J910" t="str">
            <v>REGULAR</v>
          </cell>
          <cell r="K910" t="str">
            <v>USD</v>
          </cell>
          <cell r="L910">
            <v>65523.44</v>
          </cell>
          <cell r="M910">
            <v>65523.44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 t="str">
            <v>1-30</v>
          </cell>
          <cell r="T910" t="str">
            <v>GUATEMALA</v>
          </cell>
        </row>
        <row r="911">
          <cell r="B911" t="str">
            <v>702-30002432</v>
          </cell>
          <cell r="C911" t="str">
            <v>CORPORACION GENERAL DE TRACTORES, S.A.</v>
          </cell>
          <cell r="D911">
            <v>316339</v>
          </cell>
          <cell r="F911" t="str">
            <v>GENTRAC</v>
          </cell>
          <cell r="G911" t="str">
            <v>DEALER - WHOLESALE</v>
          </cell>
          <cell r="H911" t="str">
            <v>DEALER - WHOLESALE</v>
          </cell>
          <cell r="I911" t="str">
            <v>REGULAR</v>
          </cell>
          <cell r="J911" t="str">
            <v>REGULAR</v>
          </cell>
          <cell r="K911" t="str">
            <v>USD</v>
          </cell>
          <cell r="L911">
            <v>74793.899999999994</v>
          </cell>
          <cell r="M911">
            <v>74793.899999999994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 t="str">
            <v>1-30</v>
          </cell>
          <cell r="T911" t="str">
            <v>GUATEMALA</v>
          </cell>
        </row>
        <row r="912">
          <cell r="B912" t="str">
            <v>702-30002433</v>
          </cell>
          <cell r="C912" t="str">
            <v>MIGUEL CRUZ PUEBLA</v>
          </cell>
          <cell r="D912">
            <v>339690</v>
          </cell>
          <cell r="F912" t="str">
            <v>MATCO</v>
          </cell>
          <cell r="G912" t="str">
            <v>CUSTOMER - RETAIL</v>
          </cell>
          <cell r="H912" t="str">
            <v>CUSTOMER - RETAIL</v>
          </cell>
          <cell r="I912" t="str">
            <v>REGULAR</v>
          </cell>
          <cell r="J912" t="str">
            <v>REGULAR</v>
          </cell>
          <cell r="K912" t="str">
            <v>MXN</v>
          </cell>
          <cell r="L912">
            <v>32842.71</v>
          </cell>
          <cell r="M912">
            <v>1581.7049137012291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 t="str">
            <v>1-30</v>
          </cell>
          <cell r="T912" t="str">
            <v>MEXICO</v>
          </cell>
        </row>
        <row r="913">
          <cell r="B913" t="str">
            <v>702-30002434</v>
          </cell>
          <cell r="C913" t="str">
            <v>CORPORACION GENERAL DE TRACTORES, S.A.</v>
          </cell>
          <cell r="D913">
            <v>316339</v>
          </cell>
          <cell r="F913" t="str">
            <v>GENTRAC</v>
          </cell>
          <cell r="G913" t="str">
            <v>DEALER - WHOLESALE</v>
          </cell>
          <cell r="H913" t="str">
            <v>DEALER - WHOLESALE</v>
          </cell>
          <cell r="I913" t="str">
            <v>REGULAR</v>
          </cell>
          <cell r="J913" t="str">
            <v>REGULAR</v>
          </cell>
          <cell r="K913" t="str">
            <v>USD</v>
          </cell>
          <cell r="L913">
            <v>170959.9</v>
          </cell>
          <cell r="M913">
            <v>170959.9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 t="str">
            <v>1-30</v>
          </cell>
          <cell r="T913" t="str">
            <v>GUATEMALA</v>
          </cell>
        </row>
        <row r="914">
          <cell r="B914" t="str">
            <v>702-30002435</v>
          </cell>
          <cell r="C914" t="str">
            <v>CORPORACION GENERAL DE TRACTORES, S.A.</v>
          </cell>
          <cell r="D914">
            <v>316339</v>
          </cell>
          <cell r="F914" t="str">
            <v>GENTRAC</v>
          </cell>
          <cell r="G914" t="str">
            <v>DEALER - WHOLESALE</v>
          </cell>
          <cell r="H914" t="str">
            <v>DEALER - WHOLESALE</v>
          </cell>
          <cell r="I914" t="str">
            <v>REGULAR</v>
          </cell>
          <cell r="J914" t="str">
            <v>REGULAR</v>
          </cell>
          <cell r="K914" t="str">
            <v>USD</v>
          </cell>
          <cell r="L914">
            <v>90602.73</v>
          </cell>
          <cell r="M914">
            <v>90602.73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 t="str">
            <v>1-30</v>
          </cell>
          <cell r="T914" t="str">
            <v>GUATEMALA</v>
          </cell>
        </row>
        <row r="915">
          <cell r="B915" t="str">
            <v>702-30002436</v>
          </cell>
          <cell r="C915" t="str">
            <v>CORPORACION GENERAL DE TRACTORES, S.A.</v>
          </cell>
          <cell r="D915">
            <v>316339</v>
          </cell>
          <cell r="F915" t="str">
            <v>GENTRAC</v>
          </cell>
          <cell r="G915" t="str">
            <v>DEALER - WHOLESALE</v>
          </cell>
          <cell r="H915" t="str">
            <v>DEALER - WHOLESALE</v>
          </cell>
          <cell r="I915" t="str">
            <v>REGULAR</v>
          </cell>
          <cell r="J915" t="str">
            <v>REGULAR</v>
          </cell>
          <cell r="K915" t="str">
            <v>USD</v>
          </cell>
          <cell r="L915">
            <v>107572.2</v>
          </cell>
          <cell r="M915">
            <v>107572.2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 t="str">
            <v>1-30</v>
          </cell>
          <cell r="T915" t="str">
            <v>GUATEMALA</v>
          </cell>
        </row>
        <row r="916">
          <cell r="B916" t="str">
            <v>702-30002437</v>
          </cell>
          <cell r="C916" t="str">
            <v>CORPORACION GENERAL DE TRACTORES, S.A.</v>
          </cell>
          <cell r="D916">
            <v>316339</v>
          </cell>
          <cell r="F916" t="str">
            <v>GENTRAC</v>
          </cell>
          <cell r="G916" t="str">
            <v>DEALER - WHOLESALE</v>
          </cell>
          <cell r="H916" t="str">
            <v>DEALER - WHOLESALE</v>
          </cell>
          <cell r="I916" t="str">
            <v>REGULAR</v>
          </cell>
          <cell r="J916" t="str">
            <v>REGULAR</v>
          </cell>
          <cell r="K916" t="str">
            <v>USD</v>
          </cell>
          <cell r="L916">
            <v>173388.16</v>
          </cell>
          <cell r="M916">
            <v>173388.16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 t="str">
            <v>1-30</v>
          </cell>
          <cell r="T916" t="str">
            <v>GUATEMALA</v>
          </cell>
        </row>
        <row r="917">
          <cell r="B917" t="str">
            <v>702-30002439</v>
          </cell>
          <cell r="C917" t="str">
            <v>CORPORACION GENERAL DE TRACTORES, S.A.</v>
          </cell>
          <cell r="D917">
            <v>316339</v>
          </cell>
          <cell r="F917" t="str">
            <v>GENTRAC</v>
          </cell>
          <cell r="G917" t="str">
            <v>DEALER - WHOLESALE</v>
          </cell>
          <cell r="H917" t="str">
            <v>DEALER - WHOLESALE</v>
          </cell>
          <cell r="I917" t="str">
            <v>REGULAR</v>
          </cell>
          <cell r="J917" t="str">
            <v>REGULAR</v>
          </cell>
          <cell r="K917" t="str">
            <v>USD</v>
          </cell>
          <cell r="L917">
            <v>78638.710000000006</v>
          </cell>
          <cell r="M917">
            <v>78638.710000000006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 t="str">
            <v>1-30</v>
          </cell>
          <cell r="T917" t="str">
            <v>GUATEMALA</v>
          </cell>
        </row>
        <row r="918">
          <cell r="B918" t="str">
            <v>702-30002440</v>
          </cell>
          <cell r="C918" t="str">
            <v>CORPORACION GENERAL DE TRACTORES, S.A.</v>
          </cell>
          <cell r="D918">
            <v>316339</v>
          </cell>
          <cell r="F918" t="str">
            <v>GENTRAC</v>
          </cell>
          <cell r="G918" t="str">
            <v>DEALER - WHOLESALE</v>
          </cell>
          <cell r="H918" t="str">
            <v>DEALER - WHOLESALE</v>
          </cell>
          <cell r="I918" t="str">
            <v>REGULAR</v>
          </cell>
          <cell r="J918" t="str">
            <v>REGULAR</v>
          </cell>
          <cell r="K918" t="str">
            <v>USD</v>
          </cell>
          <cell r="L918">
            <v>68479.149999999994</v>
          </cell>
          <cell r="M918">
            <v>68479.149999999994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 t="str">
            <v>1-30</v>
          </cell>
          <cell r="T918" t="str">
            <v>GUATEMALA</v>
          </cell>
        </row>
        <row r="919">
          <cell r="B919" t="str">
            <v>702-30002441</v>
          </cell>
          <cell r="C919" t="str">
            <v>EQUIPOS Y TRANSPORTES ESPECIALIZADOS AURIGA SA DE CV</v>
          </cell>
          <cell r="D919">
            <v>335267</v>
          </cell>
          <cell r="F919" t="str">
            <v>TRACSA</v>
          </cell>
          <cell r="G919" t="str">
            <v>CUSTOMER - RETAIL</v>
          </cell>
          <cell r="H919" t="str">
            <v>CUSTOMER - RETAIL</v>
          </cell>
          <cell r="I919" t="str">
            <v>REGULAR</v>
          </cell>
          <cell r="J919" t="str">
            <v>REGULAR</v>
          </cell>
          <cell r="K919" t="str">
            <v>USD</v>
          </cell>
          <cell r="L919">
            <v>1545942.92</v>
          </cell>
          <cell r="M919">
            <v>1545942.92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 t="str">
            <v>1-30</v>
          </cell>
          <cell r="T919" t="str">
            <v>MEXICO</v>
          </cell>
        </row>
        <row r="920">
          <cell r="B920" t="str">
            <v>702-30002443</v>
          </cell>
          <cell r="C920" t="str">
            <v>CORPORACION GENERAL DE TRACTORES, S.A.</v>
          </cell>
          <cell r="D920">
            <v>316339</v>
          </cell>
          <cell r="F920" t="str">
            <v>GENTRAC</v>
          </cell>
          <cell r="G920" t="str">
            <v>DEALER - WHOLESALE</v>
          </cell>
          <cell r="H920" t="str">
            <v>DEALER - WHOLESALE</v>
          </cell>
          <cell r="I920" t="str">
            <v>REGULAR</v>
          </cell>
          <cell r="J920" t="str">
            <v>REGULAR</v>
          </cell>
          <cell r="K920" t="str">
            <v>USD</v>
          </cell>
          <cell r="L920">
            <v>65518.62</v>
          </cell>
          <cell r="M920">
            <v>65518.62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 t="str">
            <v>1-30</v>
          </cell>
          <cell r="T920" t="str">
            <v>GUATEMALA</v>
          </cell>
        </row>
        <row r="921">
          <cell r="B921" t="str">
            <v>702-30002444</v>
          </cell>
          <cell r="C921" t="str">
            <v>CORPORACION GENERAL DE TRACTORES, S.A.</v>
          </cell>
          <cell r="D921">
            <v>316339</v>
          </cell>
          <cell r="F921" t="str">
            <v>GENTRAC</v>
          </cell>
          <cell r="G921" t="str">
            <v>DEALER - WHOLESALE</v>
          </cell>
          <cell r="H921" t="str">
            <v>DEALER - WHOLESALE</v>
          </cell>
          <cell r="I921" t="str">
            <v>REGULAR</v>
          </cell>
          <cell r="J921" t="str">
            <v>REGULAR</v>
          </cell>
          <cell r="K921" t="str">
            <v>USD</v>
          </cell>
          <cell r="L921">
            <v>63808.97</v>
          </cell>
          <cell r="M921">
            <v>63808.97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 t="str">
            <v>1-30</v>
          </cell>
          <cell r="T921" t="str">
            <v>GUATEMALA</v>
          </cell>
        </row>
        <row r="922">
          <cell r="B922" t="str">
            <v>702-30002445</v>
          </cell>
          <cell r="C922" t="str">
            <v>CONSTRUCTORA MONTES AZULES, S.A. DE C.V.</v>
          </cell>
          <cell r="D922">
            <v>308469</v>
          </cell>
          <cell r="F922" t="str">
            <v>MADISA SUR</v>
          </cell>
          <cell r="G922" t="str">
            <v>CUSTOMER - RETAIL</v>
          </cell>
          <cell r="H922" t="str">
            <v>CUSTOMER - RETAIL</v>
          </cell>
          <cell r="I922" t="str">
            <v>REGULAR</v>
          </cell>
          <cell r="J922" t="str">
            <v>REGULAR</v>
          </cell>
          <cell r="K922" t="str">
            <v>MXN</v>
          </cell>
          <cell r="L922">
            <v>54883.33</v>
          </cell>
          <cell r="M922">
            <v>2643.1811729691635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 t="str">
            <v>1-30</v>
          </cell>
          <cell r="T922" t="str">
            <v>MEXICO</v>
          </cell>
        </row>
        <row r="923">
          <cell r="B923" t="str">
            <v>702-30002446</v>
          </cell>
          <cell r="C923" t="str">
            <v>MAQUINARIA Y TRACTORES, LTDA</v>
          </cell>
          <cell r="D923">
            <v>314798</v>
          </cell>
          <cell r="F923" t="str">
            <v>MATRA</v>
          </cell>
          <cell r="G923" t="str">
            <v>DEALER - RETAIL</v>
          </cell>
          <cell r="H923" t="str">
            <v>DEALER - RETAIL</v>
          </cell>
          <cell r="I923" t="str">
            <v>REGULAR</v>
          </cell>
          <cell r="J923" t="str">
            <v>REGULAR</v>
          </cell>
          <cell r="K923" t="str">
            <v>USD</v>
          </cell>
          <cell r="L923">
            <v>133888.49</v>
          </cell>
          <cell r="M923">
            <v>133888.49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 t="str">
            <v>1-30</v>
          </cell>
          <cell r="T923" t="str">
            <v>COSTA RICA</v>
          </cell>
        </row>
        <row r="924">
          <cell r="B924" t="str">
            <v>702-30002447</v>
          </cell>
          <cell r="C924" t="str">
            <v>HM ASFALTOS, S.A. DE C.V.</v>
          </cell>
          <cell r="D924">
            <v>340049</v>
          </cell>
          <cell r="F924" t="str">
            <v>TRACSA</v>
          </cell>
          <cell r="G924" t="str">
            <v>CUSTOMER - RETAIL</v>
          </cell>
          <cell r="H924" t="str">
            <v>CUSTOMER - RETAIL</v>
          </cell>
          <cell r="I924" t="str">
            <v>REGULAR</v>
          </cell>
          <cell r="J924" t="str">
            <v>LEGAL</v>
          </cell>
          <cell r="K924" t="str">
            <v>MXN</v>
          </cell>
          <cell r="L924">
            <v>3118023.21</v>
          </cell>
          <cell r="M924">
            <v>150163.99780321048</v>
          </cell>
          <cell r="N924">
            <v>0</v>
          </cell>
          <cell r="O924">
            <v>0</v>
          </cell>
          <cell r="P924">
            <v>0</v>
          </cell>
          <cell r="Q924">
            <v>3118023.21</v>
          </cell>
          <cell r="R924">
            <v>3118023.21</v>
          </cell>
          <cell r="S924" t="str">
            <v>120+</v>
          </cell>
          <cell r="T924" t="str">
            <v>MEXICO</v>
          </cell>
        </row>
        <row r="925">
          <cell r="B925" t="str">
            <v>702-30002449</v>
          </cell>
          <cell r="C925" t="str">
            <v>INMOBILIARIA CANORAS, S.A. DE C.V.</v>
          </cell>
          <cell r="D925">
            <v>312288</v>
          </cell>
          <cell r="F925" t="str">
            <v>MATCO</v>
          </cell>
          <cell r="G925" t="str">
            <v>CUSTOMER - RETAIL</v>
          </cell>
          <cell r="H925" t="str">
            <v>CUSTOMER - RETAIL</v>
          </cell>
          <cell r="I925" t="str">
            <v>REGULAR</v>
          </cell>
          <cell r="J925" t="str">
            <v>REGULAR</v>
          </cell>
          <cell r="K925" t="str">
            <v>USD</v>
          </cell>
          <cell r="L925">
            <v>29099.4</v>
          </cell>
          <cell r="M925">
            <v>29099.4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 t="str">
            <v>1-30</v>
          </cell>
          <cell r="T925" t="str">
            <v>MEXICO</v>
          </cell>
        </row>
        <row r="926">
          <cell r="B926" t="str">
            <v>702-30002451</v>
          </cell>
          <cell r="C926" t="str">
            <v>HM ASFALTOS, S.A. DE C.V.</v>
          </cell>
          <cell r="D926">
            <v>340049</v>
          </cell>
          <cell r="F926" t="str">
            <v>TRACSA</v>
          </cell>
          <cell r="G926" t="str">
            <v>CUSTOMER - RETAIL</v>
          </cell>
          <cell r="H926" t="str">
            <v>CUSTOMER - RETAIL</v>
          </cell>
          <cell r="I926" t="str">
            <v>REGULAR</v>
          </cell>
          <cell r="J926" t="str">
            <v>LEGAL</v>
          </cell>
          <cell r="K926" t="str">
            <v>MXN</v>
          </cell>
          <cell r="L926">
            <v>4671333.26</v>
          </cell>
          <cell r="M926">
            <v>224971.40981599814</v>
          </cell>
          <cell r="N926">
            <v>0</v>
          </cell>
          <cell r="O926">
            <v>0</v>
          </cell>
          <cell r="P926">
            <v>0</v>
          </cell>
          <cell r="Q926">
            <v>4671333.26</v>
          </cell>
          <cell r="R926">
            <v>4671333.26</v>
          </cell>
          <cell r="S926" t="str">
            <v>120+</v>
          </cell>
          <cell r="T926" t="str">
            <v>MEXICO</v>
          </cell>
        </row>
        <row r="927">
          <cell r="B927" t="str">
            <v>702-30002455</v>
          </cell>
          <cell r="C927" t="str">
            <v>EMPRESAS MATCO, S.A. DE C.V.</v>
          </cell>
          <cell r="D927">
            <v>311796</v>
          </cell>
          <cell r="F927" t="str">
            <v>MATCO</v>
          </cell>
          <cell r="G927" t="str">
            <v>DEALER - RETAIL</v>
          </cell>
          <cell r="H927" t="str">
            <v>DEALER - RETAIL</v>
          </cell>
          <cell r="I927" t="str">
            <v>REGULAR</v>
          </cell>
          <cell r="J927" t="str">
            <v>REGULAR</v>
          </cell>
          <cell r="K927" t="str">
            <v>MXN</v>
          </cell>
          <cell r="L927">
            <v>328983.52</v>
          </cell>
          <cell r="M927">
            <v>15843.846324214006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 t="str">
            <v>1-30</v>
          </cell>
          <cell r="T927" t="str">
            <v>MEXICO</v>
          </cell>
        </row>
        <row r="928">
          <cell r="B928" t="str">
            <v>702-30002456</v>
          </cell>
          <cell r="C928" t="str">
            <v>EMPRESAS MATCO, S.A. DE C.V.</v>
          </cell>
          <cell r="D928">
            <v>311796</v>
          </cell>
          <cell r="F928" t="str">
            <v>MATCO</v>
          </cell>
          <cell r="G928" t="str">
            <v>DEALER - RETAIL</v>
          </cell>
          <cell r="H928" t="str">
            <v>DEALER - RETAIL</v>
          </cell>
          <cell r="I928" t="str">
            <v>REGULAR</v>
          </cell>
          <cell r="J928" t="str">
            <v>REGULAR</v>
          </cell>
          <cell r="K928" t="str">
            <v>MXN</v>
          </cell>
          <cell r="L928">
            <v>330249.11</v>
          </cell>
          <cell r="M928">
            <v>15904.797138617905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 t="str">
            <v>1-30</v>
          </cell>
          <cell r="T928" t="str">
            <v>MEXICO</v>
          </cell>
        </row>
        <row r="929">
          <cell r="B929" t="str">
            <v>702-30002458</v>
          </cell>
          <cell r="C929" t="str">
            <v>EMPRESAS MATCO, S.A. DE C.V.</v>
          </cell>
          <cell r="D929">
            <v>311796</v>
          </cell>
          <cell r="F929" t="str">
            <v>MATCO</v>
          </cell>
          <cell r="G929" t="str">
            <v>DEALER - RETAIL</v>
          </cell>
          <cell r="H929" t="str">
            <v>DEALER - RETAIL</v>
          </cell>
          <cell r="I929" t="str">
            <v>REGULAR</v>
          </cell>
          <cell r="J929" t="str">
            <v>REGULAR</v>
          </cell>
          <cell r="K929" t="str">
            <v>MXN</v>
          </cell>
          <cell r="L929">
            <v>330249.11</v>
          </cell>
          <cell r="M929">
            <v>15904.797138617905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 t="str">
            <v>1-30</v>
          </cell>
          <cell r="T929" t="str">
            <v>MEXICO</v>
          </cell>
        </row>
        <row r="930">
          <cell r="B930" t="str">
            <v>702-30002459</v>
          </cell>
          <cell r="C930" t="str">
            <v>EMPRESAS MATCO, S.A. DE C.V.</v>
          </cell>
          <cell r="D930">
            <v>311796</v>
          </cell>
          <cell r="F930" t="str">
            <v>MATCO</v>
          </cell>
          <cell r="G930" t="str">
            <v>DEALER - RETAIL</v>
          </cell>
          <cell r="H930" t="str">
            <v>DEALER - RETAIL</v>
          </cell>
          <cell r="I930" t="str">
            <v>REGULAR</v>
          </cell>
          <cell r="J930" t="str">
            <v>REGULAR</v>
          </cell>
          <cell r="K930" t="str">
            <v>MXN</v>
          </cell>
          <cell r="L930">
            <v>330249.11</v>
          </cell>
          <cell r="M930">
            <v>15904.797138617905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 t="str">
            <v>1-30</v>
          </cell>
          <cell r="T930" t="str">
            <v>MEXICO</v>
          </cell>
        </row>
        <row r="931">
          <cell r="B931" t="str">
            <v>702-30002460-1</v>
          </cell>
          <cell r="C931" t="str">
            <v>PROMOTORA DE VIAS TERRESTRES S.A. DE C.V.</v>
          </cell>
          <cell r="D931">
            <v>338134</v>
          </cell>
          <cell r="F931" t="str">
            <v>MADISA SUR</v>
          </cell>
          <cell r="G931" t="str">
            <v>CUSTOMER - RETAIL</v>
          </cell>
          <cell r="H931" t="str">
            <v>CUSTOMER - RETAIL</v>
          </cell>
          <cell r="I931" t="str">
            <v>REGULAR</v>
          </cell>
          <cell r="J931" t="str">
            <v>REGULAR</v>
          </cell>
          <cell r="K931" t="str">
            <v>MXN</v>
          </cell>
          <cell r="L931">
            <v>28749.4</v>
          </cell>
          <cell r="M931">
            <v>1384.5711040886126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 t="str">
            <v>1-30</v>
          </cell>
          <cell r="T931" t="str">
            <v>MEXICO</v>
          </cell>
        </row>
        <row r="932">
          <cell r="B932" t="str">
            <v>702-30002462</v>
          </cell>
          <cell r="C932" t="str">
            <v>NICARAGUA MACHINERY COMPANY, S.A.</v>
          </cell>
          <cell r="D932">
            <v>313548</v>
          </cell>
          <cell r="F932" t="str">
            <v>NIMAC</v>
          </cell>
          <cell r="G932" t="str">
            <v>DEALER - WHOLESALE</v>
          </cell>
          <cell r="H932" t="str">
            <v>DEALER - WHOLESALE</v>
          </cell>
          <cell r="I932" t="str">
            <v>REGULAR</v>
          </cell>
          <cell r="J932" t="str">
            <v>REGULAR</v>
          </cell>
          <cell r="K932" t="str">
            <v>USD</v>
          </cell>
          <cell r="L932">
            <v>33063.410000000003</v>
          </cell>
          <cell r="M932">
            <v>33063.410000000003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 t="str">
            <v>1-30</v>
          </cell>
          <cell r="T932" t="str">
            <v>NICARAGUA</v>
          </cell>
        </row>
        <row r="933">
          <cell r="B933" t="str">
            <v>702-30002463</v>
          </cell>
          <cell r="C933" t="str">
            <v>NICARAGUA MACHINERY COMPANY, S.A.</v>
          </cell>
          <cell r="D933">
            <v>313548</v>
          </cell>
          <cell r="F933" t="str">
            <v>NIMAC</v>
          </cell>
          <cell r="G933" t="str">
            <v>DEALER - WHOLESALE</v>
          </cell>
          <cell r="H933" t="str">
            <v>DEALER - WHOLESALE</v>
          </cell>
          <cell r="I933" t="str">
            <v>REGULAR</v>
          </cell>
          <cell r="J933" t="str">
            <v>REGULAR</v>
          </cell>
          <cell r="K933" t="str">
            <v>USD</v>
          </cell>
          <cell r="L933">
            <v>33063.629999999997</v>
          </cell>
          <cell r="M933">
            <v>33063.629999999997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 t="str">
            <v>1-30</v>
          </cell>
          <cell r="T933" t="str">
            <v>NICARAGUA</v>
          </cell>
        </row>
        <row r="934">
          <cell r="B934" t="str">
            <v>702-30002468-1</v>
          </cell>
          <cell r="C934" t="str">
            <v>COBRE DEL MAYO, SA DE CV</v>
          </cell>
          <cell r="D934">
            <v>316391</v>
          </cell>
          <cell r="F934" t="str">
            <v>MATCO</v>
          </cell>
          <cell r="G934" t="str">
            <v>CUSTOMER - RETAIL</v>
          </cell>
          <cell r="H934" t="str">
            <v>CUSTOMER - RETAIL</v>
          </cell>
          <cell r="I934" t="str">
            <v>REGULAR</v>
          </cell>
          <cell r="J934" t="str">
            <v>REGULAR</v>
          </cell>
          <cell r="K934" t="str">
            <v>USD</v>
          </cell>
          <cell r="L934">
            <v>1836528.33</v>
          </cell>
          <cell r="M934">
            <v>1836528.33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 t="str">
            <v>1-30</v>
          </cell>
          <cell r="T934" t="str">
            <v>MEXICO</v>
          </cell>
        </row>
        <row r="935">
          <cell r="B935" t="str">
            <v>702-30002471</v>
          </cell>
          <cell r="C935" t="str">
            <v>CORDONS HEAVY EQUIPMENT, S. DE R.L.</v>
          </cell>
          <cell r="D935">
            <v>313486</v>
          </cell>
          <cell r="F935" t="str">
            <v>CEMCOL</v>
          </cell>
          <cell r="G935" t="str">
            <v>CUSTOMER - RETAIL</v>
          </cell>
          <cell r="H935" t="str">
            <v>CUSTOMER - RETAIL</v>
          </cell>
          <cell r="I935" t="str">
            <v>REGULAR</v>
          </cell>
          <cell r="J935" t="str">
            <v>REGULAR</v>
          </cell>
          <cell r="K935" t="str">
            <v>USD</v>
          </cell>
          <cell r="L935">
            <v>132167.88</v>
          </cell>
          <cell r="M935">
            <v>132167.88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 t="str">
            <v>1-30</v>
          </cell>
          <cell r="T935" t="str">
            <v>HONDURAS</v>
          </cell>
        </row>
        <row r="936">
          <cell r="B936" t="str">
            <v>702-30002474</v>
          </cell>
          <cell r="C936" t="str">
            <v>ENERGIA E ILUMINACION EVENTOS Y CONSTRUCCIONES, S.A. DE C.V.</v>
          </cell>
          <cell r="D936">
            <v>340113</v>
          </cell>
          <cell r="F936" t="str">
            <v>MADISA SUR</v>
          </cell>
          <cell r="G936" t="str">
            <v>CUSTOMER - RETAIL</v>
          </cell>
          <cell r="H936" t="str">
            <v>CUSTOMER - RETAIL</v>
          </cell>
          <cell r="I936" t="str">
            <v>REGULAR</v>
          </cell>
          <cell r="J936" t="str">
            <v>LEGAL</v>
          </cell>
          <cell r="K936" t="str">
            <v>MXN</v>
          </cell>
          <cell r="L936">
            <v>446020.86</v>
          </cell>
          <cell r="M936">
            <v>21480.364618974741</v>
          </cell>
          <cell r="N936">
            <v>0</v>
          </cell>
          <cell r="O936">
            <v>0</v>
          </cell>
          <cell r="P936">
            <v>0</v>
          </cell>
          <cell r="Q936">
            <v>446020.86</v>
          </cell>
          <cell r="R936">
            <v>446020.86</v>
          </cell>
          <cell r="S936" t="str">
            <v>120+</v>
          </cell>
          <cell r="T936" t="str">
            <v>MEXICO</v>
          </cell>
        </row>
        <row r="937">
          <cell r="B937" t="str">
            <v>702-30002475</v>
          </cell>
          <cell r="C937" t="str">
            <v>SHIHUA CONSTRUCCIONES EN GENERAL, S.A. DE C.V.</v>
          </cell>
          <cell r="D937">
            <v>317905</v>
          </cell>
          <cell r="F937" t="str">
            <v>MADISA SUR</v>
          </cell>
          <cell r="G937" t="str">
            <v>CUSTOMER - RETAIL</v>
          </cell>
          <cell r="H937" t="str">
            <v>CUSTOMER - RETAIL</v>
          </cell>
          <cell r="I937" t="str">
            <v>REGULAR</v>
          </cell>
          <cell r="J937" t="str">
            <v>REGULAR</v>
          </cell>
          <cell r="K937" t="str">
            <v>MXN</v>
          </cell>
          <cell r="L937">
            <v>369869.1</v>
          </cell>
          <cell r="M937">
            <v>17812.895857140025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 t="str">
            <v>1-30</v>
          </cell>
          <cell r="T937" t="str">
            <v>MEXICO</v>
          </cell>
        </row>
        <row r="938">
          <cell r="B938" t="str">
            <v>702-30002476</v>
          </cell>
          <cell r="C938" t="str">
            <v>INCONROD, S.R.L.</v>
          </cell>
          <cell r="D938">
            <v>311352</v>
          </cell>
          <cell r="F938" t="str">
            <v>IMCA</v>
          </cell>
          <cell r="G938" t="str">
            <v>CUSTOMER - RETAIL</v>
          </cell>
          <cell r="H938" t="str">
            <v>CUSTOMER - RETAIL</v>
          </cell>
          <cell r="I938" t="str">
            <v>REGULAR</v>
          </cell>
          <cell r="J938" t="str">
            <v>REGULAR</v>
          </cell>
          <cell r="K938" t="str">
            <v>USD</v>
          </cell>
          <cell r="L938">
            <v>49845.27</v>
          </cell>
          <cell r="M938">
            <v>49845.27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 t="str">
            <v>1-30</v>
          </cell>
          <cell r="T938" t="str">
            <v>REPUBLICA DOMINICANA</v>
          </cell>
        </row>
        <row r="939">
          <cell r="B939" t="str">
            <v>702-30002478</v>
          </cell>
          <cell r="C939" t="str">
            <v>INPALA CONSTRUCCIONES, S.A. DE C.V.</v>
          </cell>
          <cell r="D939">
            <v>312633</v>
          </cell>
          <cell r="F939" t="str">
            <v>TRACSA</v>
          </cell>
          <cell r="G939" t="str">
            <v>CUSTOMER - RETAIL</v>
          </cell>
          <cell r="H939" t="str">
            <v>CUSTOMER - RETAIL</v>
          </cell>
          <cell r="I939" t="str">
            <v>REGULAR</v>
          </cell>
          <cell r="J939" t="str">
            <v>REGULAR</v>
          </cell>
          <cell r="K939" t="str">
            <v>MXN</v>
          </cell>
          <cell r="L939">
            <v>47812.5</v>
          </cell>
          <cell r="M939">
            <v>2302.6500001473696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 t="str">
            <v>1-30</v>
          </cell>
          <cell r="T939" t="str">
            <v>MEXICO</v>
          </cell>
        </row>
        <row r="940">
          <cell r="B940" t="str">
            <v>702-30002479</v>
          </cell>
          <cell r="C940" t="str">
            <v>COMMERCIAL &amp; INDUSTRIAL EQUIPMENT, S.A. DE C.V.</v>
          </cell>
          <cell r="D940">
            <v>340533</v>
          </cell>
          <cell r="F940" t="str">
            <v>MADISA NTE</v>
          </cell>
          <cell r="G940" t="str">
            <v>CUSTOMER - RETAIL</v>
          </cell>
          <cell r="H940" t="str">
            <v>CUSTOMER - RETAIL</v>
          </cell>
          <cell r="I940" t="str">
            <v>REGULAR</v>
          </cell>
          <cell r="J940" t="str">
            <v>REGULAR</v>
          </cell>
          <cell r="K940" t="str">
            <v>MXN</v>
          </cell>
          <cell r="L940">
            <v>120339.77</v>
          </cell>
          <cell r="M940">
            <v>5795.5633235709156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 t="str">
            <v>1-30</v>
          </cell>
          <cell r="T940" t="str">
            <v>MEXICO</v>
          </cell>
        </row>
        <row r="941">
          <cell r="B941" t="str">
            <v>702-30002483</v>
          </cell>
          <cell r="C941" t="str">
            <v>COMPAÑIA MINERA MEXICANA DE AVINO, S.A. DE C.V.</v>
          </cell>
          <cell r="D941">
            <v>318822</v>
          </cell>
          <cell r="F941" t="str">
            <v>MAQSA</v>
          </cell>
          <cell r="G941" t="str">
            <v>CUSTOMER - RETAIL</v>
          </cell>
          <cell r="H941" t="str">
            <v>CUSTOMER - RETAIL</v>
          </cell>
          <cell r="I941" t="str">
            <v>REGULAR</v>
          </cell>
          <cell r="J941" t="str">
            <v>REGULAR</v>
          </cell>
          <cell r="K941" t="str">
            <v>USD</v>
          </cell>
          <cell r="L941">
            <v>349855.99</v>
          </cell>
          <cell r="M941">
            <v>349855.99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 t="str">
            <v>1-30</v>
          </cell>
          <cell r="T941" t="str">
            <v>MEXICO</v>
          </cell>
        </row>
        <row r="942">
          <cell r="B942" t="str">
            <v>702-30002485</v>
          </cell>
          <cell r="C942" t="str">
            <v>AMADEO ALEJO VASQUEZ ROSARIO</v>
          </cell>
          <cell r="D942">
            <v>340093</v>
          </cell>
          <cell r="F942" t="str">
            <v>MADISA SUR</v>
          </cell>
          <cell r="G942" t="str">
            <v>CUSTOMER - RETAIL</v>
          </cell>
          <cell r="H942" t="str">
            <v>CUSTOMER - RETAIL</v>
          </cell>
          <cell r="I942" t="str">
            <v>REGULAR</v>
          </cell>
          <cell r="J942" t="str">
            <v>REGULAR</v>
          </cell>
          <cell r="K942" t="str">
            <v>MXN</v>
          </cell>
          <cell r="L942">
            <v>37664.959999999999</v>
          </cell>
          <cell r="M942">
            <v>1813.9444737160923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 t="str">
            <v>1-30</v>
          </cell>
          <cell r="T942" t="str">
            <v>MEXICO</v>
          </cell>
        </row>
        <row r="943">
          <cell r="B943" t="str">
            <v>702-30002489</v>
          </cell>
          <cell r="C943" t="str">
            <v>INFRAESTRUCTURAS VIALES DEL SUR, S.A. DE C.V.</v>
          </cell>
          <cell r="D943">
            <v>340096</v>
          </cell>
          <cell r="F943" t="str">
            <v>MADISA SUR</v>
          </cell>
          <cell r="G943" t="str">
            <v>CUSTOMER - RETAIL</v>
          </cell>
          <cell r="H943" t="str">
            <v>CUSTOMER - RETAIL</v>
          </cell>
          <cell r="I943" t="str">
            <v>REGULAR</v>
          </cell>
          <cell r="J943" t="str">
            <v>LEGAL</v>
          </cell>
          <cell r="K943" t="str">
            <v>MXN</v>
          </cell>
          <cell r="L943">
            <v>1304760.42</v>
          </cell>
          <cell r="M943">
            <v>62837.261831221578</v>
          </cell>
          <cell r="N943">
            <v>0</v>
          </cell>
          <cell r="O943">
            <v>0</v>
          </cell>
          <cell r="P943">
            <v>0</v>
          </cell>
          <cell r="Q943">
            <v>1304760.42</v>
          </cell>
          <cell r="R943">
            <v>1304760.42</v>
          </cell>
          <cell r="S943" t="str">
            <v>120+</v>
          </cell>
          <cell r="T943" t="str">
            <v>MEXICO</v>
          </cell>
        </row>
        <row r="944">
          <cell r="B944" t="str">
            <v>702-30002496</v>
          </cell>
          <cell r="C944" t="str">
            <v>EMPRESAS MATCO, S.A. DE C.V.</v>
          </cell>
          <cell r="D944">
            <v>311796</v>
          </cell>
          <cell r="F944" t="str">
            <v>MATCO</v>
          </cell>
          <cell r="G944" t="str">
            <v>DEALER - RETAIL</v>
          </cell>
          <cell r="H944" t="str">
            <v>DEALER - RETAIL</v>
          </cell>
          <cell r="I944" t="str">
            <v>REGULAR</v>
          </cell>
          <cell r="J944" t="str">
            <v>REGULAR</v>
          </cell>
          <cell r="K944" t="str">
            <v>MXN</v>
          </cell>
          <cell r="L944">
            <v>330226.5</v>
          </cell>
          <cell r="M944">
            <v>15903.708241017837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 t="str">
            <v>1-30</v>
          </cell>
          <cell r="T944" t="str">
            <v>MEXICO</v>
          </cell>
        </row>
        <row r="945">
          <cell r="B945" t="str">
            <v>702-30002498</v>
          </cell>
          <cell r="C945" t="str">
            <v>INVERSIONES SINAI, S.A. DE C.V.</v>
          </cell>
          <cell r="D945">
            <v>312381</v>
          </cell>
          <cell r="F945" t="str">
            <v>COGESA</v>
          </cell>
          <cell r="G945" t="str">
            <v>CUSTOMER - RETAIL</v>
          </cell>
          <cell r="H945" t="str">
            <v>CUSTOMER - RETAIL</v>
          </cell>
          <cell r="I945" t="str">
            <v>REGULAR</v>
          </cell>
          <cell r="J945" t="str">
            <v>REGULAR</v>
          </cell>
          <cell r="K945" t="str">
            <v>USD</v>
          </cell>
          <cell r="L945">
            <v>31391.4</v>
          </cell>
          <cell r="M945">
            <v>31391.4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 t="str">
            <v>1-30</v>
          </cell>
          <cell r="T945" t="str">
            <v>EL SALVADOR</v>
          </cell>
        </row>
        <row r="946">
          <cell r="B946" t="str">
            <v>702-30002502</v>
          </cell>
          <cell r="C946" t="str">
            <v>CONSTRUCTORA SANTA FE, LIMITADA</v>
          </cell>
          <cell r="D946">
            <v>314376</v>
          </cell>
          <cell r="F946" t="str">
            <v>MATRA</v>
          </cell>
          <cell r="G946" t="str">
            <v>CUSTOMER - RETAIL</v>
          </cell>
          <cell r="H946" t="str">
            <v>CUSTOMER - RETAIL</v>
          </cell>
          <cell r="I946" t="str">
            <v>REGULAR</v>
          </cell>
          <cell r="J946" t="str">
            <v>REGULAR</v>
          </cell>
          <cell r="K946" t="str">
            <v>USD</v>
          </cell>
          <cell r="L946">
            <v>965020.68</v>
          </cell>
          <cell r="M946">
            <v>965020.68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 t="str">
            <v>1-30</v>
          </cell>
          <cell r="T946" t="str">
            <v>COSTA RICA</v>
          </cell>
        </row>
        <row r="947">
          <cell r="B947" t="str">
            <v>702-30002503</v>
          </cell>
          <cell r="C947" t="str">
            <v>INVERSIONES NOHELY, S.A DE C.V.</v>
          </cell>
          <cell r="D947">
            <v>340971</v>
          </cell>
          <cell r="F947" t="str">
            <v>COGESA</v>
          </cell>
          <cell r="G947" t="str">
            <v>CUSTOMER - RETAIL</v>
          </cell>
          <cell r="H947" t="str">
            <v>CUSTOMER - RETAIL</v>
          </cell>
          <cell r="I947" t="str">
            <v>REGULAR</v>
          </cell>
          <cell r="J947" t="str">
            <v>REGULAR</v>
          </cell>
          <cell r="K947" t="str">
            <v>USD</v>
          </cell>
          <cell r="L947">
            <v>57879.33</v>
          </cell>
          <cell r="M947">
            <v>57879.33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 t="str">
            <v>1-30</v>
          </cell>
          <cell r="T947" t="str">
            <v>EL SALVADOR</v>
          </cell>
        </row>
        <row r="948">
          <cell r="B948" t="str">
            <v>702-30002506</v>
          </cell>
          <cell r="C948" t="str">
            <v>GRUPO PAVIMENTOS DEL SURESTE, S.A. DE C.V.</v>
          </cell>
          <cell r="D948">
            <v>310366</v>
          </cell>
          <cell r="F948" t="str">
            <v>MADISA SUR</v>
          </cell>
          <cell r="G948" t="str">
            <v>CUSTOMER - RETAIL</v>
          </cell>
          <cell r="H948" t="str">
            <v>CUSTOMER - RETAIL</v>
          </cell>
          <cell r="I948" t="str">
            <v>REGULAR</v>
          </cell>
          <cell r="J948" t="str">
            <v>LEGAL</v>
          </cell>
          <cell r="K948" t="str">
            <v>MXN</v>
          </cell>
          <cell r="L948">
            <v>663300</v>
          </cell>
          <cell r="M948">
            <v>31944.528002044448</v>
          </cell>
          <cell r="N948">
            <v>0</v>
          </cell>
          <cell r="O948">
            <v>0</v>
          </cell>
          <cell r="P948">
            <v>0</v>
          </cell>
          <cell r="Q948">
            <v>663300</v>
          </cell>
          <cell r="R948">
            <v>663300</v>
          </cell>
          <cell r="S948" t="str">
            <v>120+</v>
          </cell>
          <cell r="T948" t="str">
            <v>MEXICO</v>
          </cell>
        </row>
        <row r="949">
          <cell r="B949" t="str">
            <v>702-30002507</v>
          </cell>
          <cell r="C949" t="str">
            <v>GRUPO PAVIMENTOS DEL SURESTE, S.A. DE C.V.</v>
          </cell>
          <cell r="D949">
            <v>310366</v>
          </cell>
          <cell r="F949" t="str">
            <v>MADISA SUR</v>
          </cell>
          <cell r="G949" t="str">
            <v>CUSTOMER - RETAIL</v>
          </cell>
          <cell r="H949" t="str">
            <v>CUSTOMER - RETAIL</v>
          </cell>
          <cell r="I949" t="str">
            <v>REGULAR</v>
          </cell>
          <cell r="J949" t="str">
            <v>LEGAL</v>
          </cell>
          <cell r="K949" t="str">
            <v>MXN</v>
          </cell>
          <cell r="L949">
            <v>693910.78</v>
          </cell>
          <cell r="M949">
            <v>33418.743166938802</v>
          </cell>
          <cell r="N949">
            <v>0</v>
          </cell>
          <cell r="O949">
            <v>0</v>
          </cell>
          <cell r="P949">
            <v>0</v>
          </cell>
          <cell r="Q949">
            <v>693910.78</v>
          </cell>
          <cell r="R949">
            <v>693910.78</v>
          </cell>
          <cell r="S949" t="str">
            <v>120+</v>
          </cell>
          <cell r="T949" t="str">
            <v>MEXICO</v>
          </cell>
        </row>
        <row r="950">
          <cell r="B950" t="str">
            <v>702-30002511</v>
          </cell>
          <cell r="C950" t="str">
            <v>BEGAMAG CAMINOS Y CONSTRUCCIONES, S.A. DE C.V.</v>
          </cell>
          <cell r="D950">
            <v>308894</v>
          </cell>
          <cell r="F950" t="str">
            <v>MADISA SUR</v>
          </cell>
          <cell r="G950" t="str">
            <v>CUSTOMER - RETAIL</v>
          </cell>
          <cell r="H950" t="str">
            <v>CUSTOMER - RETAIL</v>
          </cell>
          <cell r="I950" t="str">
            <v>REGULAR</v>
          </cell>
          <cell r="J950" t="str">
            <v>REGULAR</v>
          </cell>
          <cell r="K950" t="str">
            <v>MXN</v>
          </cell>
          <cell r="L950">
            <v>649297.97</v>
          </cell>
          <cell r="M950">
            <v>31270.190237201288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 t="str">
            <v>1-30</v>
          </cell>
          <cell r="T950" t="str">
            <v>MEXICO</v>
          </cell>
        </row>
        <row r="951">
          <cell r="B951" t="str">
            <v>702-30002512</v>
          </cell>
          <cell r="C951" t="str">
            <v>IMPORTADORA DE ARTICULOS GARYLOP, S.A. DE C.V.</v>
          </cell>
          <cell r="D951">
            <v>318506</v>
          </cell>
          <cell r="F951" t="str">
            <v>MAQSA</v>
          </cell>
          <cell r="G951" t="str">
            <v>CUSTOMER - RETAIL</v>
          </cell>
          <cell r="H951" t="str">
            <v>CUSTOMER - RETAIL</v>
          </cell>
          <cell r="I951" t="str">
            <v>REGULAR</v>
          </cell>
          <cell r="J951" t="str">
            <v>REGULAR</v>
          </cell>
          <cell r="K951" t="str">
            <v>USD</v>
          </cell>
          <cell r="L951">
            <v>5684.85</v>
          </cell>
          <cell r="M951">
            <v>5684.85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 t="str">
            <v>1-30</v>
          </cell>
          <cell r="T951" t="str">
            <v>MEXICO</v>
          </cell>
        </row>
        <row r="952">
          <cell r="B952" t="str">
            <v>702-30002513-1</v>
          </cell>
          <cell r="C952" t="str">
            <v>ARENDAL, S. DE R.L. DE C.V.</v>
          </cell>
          <cell r="D952">
            <v>317847</v>
          </cell>
          <cell r="F952" t="str">
            <v>MADISA NTE</v>
          </cell>
          <cell r="G952" t="str">
            <v>CUSTOMER - RETAIL</v>
          </cell>
          <cell r="H952" t="str">
            <v>CUSTOMER - RETAIL</v>
          </cell>
          <cell r="I952" t="str">
            <v>REGULAR</v>
          </cell>
          <cell r="J952" t="str">
            <v>REGULAR</v>
          </cell>
          <cell r="K952" t="str">
            <v>USD</v>
          </cell>
          <cell r="L952">
            <v>238843.31</v>
          </cell>
          <cell r="M952">
            <v>238843.31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 t="str">
            <v>1-30</v>
          </cell>
          <cell r="T952" t="str">
            <v>MEXICO</v>
          </cell>
        </row>
        <row r="953">
          <cell r="B953" t="str">
            <v>702-30002515</v>
          </cell>
          <cell r="C953" t="str">
            <v>SUPE, S.A. DE C.V.</v>
          </cell>
          <cell r="D953">
            <v>317551</v>
          </cell>
          <cell r="F953" t="str">
            <v>MADISA SUR</v>
          </cell>
          <cell r="G953" t="str">
            <v>CUSTOMER - RETAIL</v>
          </cell>
          <cell r="H953" t="str">
            <v>CUSTOMER - RETAIL</v>
          </cell>
          <cell r="I953" t="str">
            <v>REGULAR</v>
          </cell>
          <cell r="J953" t="str">
            <v>REGULAR</v>
          </cell>
          <cell r="K953" t="str">
            <v>MXN</v>
          </cell>
          <cell r="L953">
            <v>19135.37</v>
          </cell>
          <cell r="M953">
            <v>921.55941925897969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 t="str">
            <v>1-30</v>
          </cell>
          <cell r="T953" t="str">
            <v>MEXICO</v>
          </cell>
        </row>
        <row r="954">
          <cell r="B954" t="str">
            <v>702-30002517</v>
          </cell>
          <cell r="C954" t="str">
            <v>RED DE CARRETERAS DE OCCIDENTE S A B DE C V</v>
          </cell>
          <cell r="D954">
            <v>317536</v>
          </cell>
          <cell r="F954" t="str">
            <v>TRACSA</v>
          </cell>
          <cell r="G954" t="str">
            <v>CUSTOMER - RETAIL</v>
          </cell>
          <cell r="H954" t="str">
            <v>CUSTOMER - RETAIL</v>
          </cell>
          <cell r="I954" t="str">
            <v>REGULAR</v>
          </cell>
          <cell r="J954" t="str">
            <v>REGULAR</v>
          </cell>
          <cell r="K954" t="str">
            <v>MXN</v>
          </cell>
          <cell r="L954">
            <v>119592.24</v>
          </cell>
          <cell r="M954">
            <v>5759.5622787686116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 t="str">
            <v>1-30</v>
          </cell>
          <cell r="T954" t="str">
            <v>MEXICO</v>
          </cell>
        </row>
        <row r="955">
          <cell r="B955" t="str">
            <v>702-30002519</v>
          </cell>
          <cell r="C955" t="str">
            <v>MONTAJES Y ESTRUCTURAS DE ZACATECAS, S.A. DE C.V.</v>
          </cell>
          <cell r="D955">
            <v>312965</v>
          </cell>
          <cell r="F955" t="str">
            <v>TRACSA</v>
          </cell>
          <cell r="G955" t="str">
            <v>CUSTOMER - RETAIL</v>
          </cell>
          <cell r="H955" t="str">
            <v>CUSTOMER - RETAIL</v>
          </cell>
          <cell r="I955" t="str">
            <v>REGULAR</v>
          </cell>
          <cell r="J955" t="str">
            <v>REGULAR</v>
          </cell>
          <cell r="K955" t="str">
            <v>MXN</v>
          </cell>
          <cell r="L955">
            <v>131250</v>
          </cell>
          <cell r="M955">
            <v>6321.0000004045442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 t="str">
            <v>1-30</v>
          </cell>
          <cell r="T955" t="str">
            <v>MEXICO</v>
          </cell>
        </row>
        <row r="956">
          <cell r="B956" t="str">
            <v>702-30002521</v>
          </cell>
          <cell r="C956" t="str">
            <v>CINCO CONTEMPORANEA, S.A. DE C.V.</v>
          </cell>
          <cell r="D956">
            <v>312682</v>
          </cell>
          <cell r="F956" t="str">
            <v>TRACSA</v>
          </cell>
          <cell r="G956" t="str">
            <v>CUSTOMER - RETAIL</v>
          </cell>
          <cell r="H956" t="str">
            <v>CUSTOMER - RETAIL</v>
          </cell>
          <cell r="I956" t="str">
            <v>REGULAR</v>
          </cell>
          <cell r="J956" t="str">
            <v>REGULAR</v>
          </cell>
          <cell r="K956" t="str">
            <v>MXN</v>
          </cell>
          <cell r="L956">
            <v>35773.85</v>
          </cell>
          <cell r="M956">
            <v>1722.8686161102635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 t="str">
            <v>1-30</v>
          </cell>
          <cell r="T956" t="str">
            <v>MEXICO</v>
          </cell>
        </row>
        <row r="957">
          <cell r="B957" t="str">
            <v>702-30002522</v>
          </cell>
          <cell r="C957" t="str">
            <v>PROYECTOS DEL ENCINAL DORADO, S.A.</v>
          </cell>
          <cell r="D957">
            <v>319886</v>
          </cell>
          <cell r="F957" t="str">
            <v>GENTRAC</v>
          </cell>
          <cell r="G957" t="str">
            <v>CUSTOMER - RETAIL</v>
          </cell>
          <cell r="H957" t="str">
            <v>CUSTOMER - RETAIL</v>
          </cell>
          <cell r="I957" t="str">
            <v>REGULAR</v>
          </cell>
          <cell r="J957" t="str">
            <v>REGULAR</v>
          </cell>
          <cell r="K957" t="str">
            <v>USD</v>
          </cell>
          <cell r="L957">
            <v>52224.09</v>
          </cell>
          <cell r="M957">
            <v>52224.09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 t="str">
            <v>1-30</v>
          </cell>
          <cell r="T957" t="str">
            <v>GUATEMALA</v>
          </cell>
        </row>
        <row r="958">
          <cell r="B958" t="str">
            <v>702-30002524</v>
          </cell>
          <cell r="C958" t="str">
            <v>SJ TIMBER TRADING COMPANY CENTRAL AMERICA, S.A.</v>
          </cell>
          <cell r="D958">
            <v>340752</v>
          </cell>
          <cell r="F958" t="str">
            <v>MATRA</v>
          </cell>
          <cell r="G958" t="str">
            <v>CUSTOMER - RETAIL</v>
          </cell>
          <cell r="H958" t="str">
            <v>CUSTOMER - RETAIL</v>
          </cell>
          <cell r="I958" t="str">
            <v>REGULAR</v>
          </cell>
          <cell r="J958" t="str">
            <v>LEGAL</v>
          </cell>
          <cell r="K958" t="str">
            <v>USD</v>
          </cell>
          <cell r="L958">
            <v>24410.58</v>
          </cell>
          <cell r="M958">
            <v>24410.58</v>
          </cell>
          <cell r="N958">
            <v>0</v>
          </cell>
          <cell r="O958">
            <v>0</v>
          </cell>
          <cell r="P958">
            <v>0</v>
          </cell>
          <cell r="Q958">
            <v>24410.58</v>
          </cell>
          <cell r="R958">
            <v>24410.58</v>
          </cell>
          <cell r="S958" t="str">
            <v>120+</v>
          </cell>
          <cell r="T958" t="str">
            <v>COSTA RICA</v>
          </cell>
        </row>
        <row r="959">
          <cell r="B959" t="str">
            <v>702-30002525</v>
          </cell>
          <cell r="C959" t="str">
            <v>CONSTRUCTORA ELECTRICA MEXICO, S. DE R.L. DE C.V.</v>
          </cell>
          <cell r="D959">
            <v>340634</v>
          </cell>
          <cell r="F959" t="str">
            <v>MADISA SUR</v>
          </cell>
          <cell r="G959" t="str">
            <v>CUSTOMER - RETAIL</v>
          </cell>
          <cell r="H959" t="str">
            <v>CUSTOMER - RETAIL</v>
          </cell>
          <cell r="I959" t="str">
            <v>REGULAR</v>
          </cell>
          <cell r="J959" t="str">
            <v>REGULAR</v>
          </cell>
          <cell r="K959" t="str">
            <v>MXN</v>
          </cell>
          <cell r="L959">
            <v>587049.15</v>
          </cell>
          <cell r="M959">
            <v>28272.287065809425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 t="str">
            <v>1-30</v>
          </cell>
          <cell r="T959" t="str">
            <v>MEXICO</v>
          </cell>
        </row>
        <row r="960">
          <cell r="B960" t="str">
            <v>702-30002526</v>
          </cell>
          <cell r="C960" t="str">
            <v>VALLARTA ADVENTURE, S.A. DE C.V.</v>
          </cell>
          <cell r="D960">
            <v>341204</v>
          </cell>
          <cell r="F960" t="str">
            <v>TRACSA</v>
          </cell>
          <cell r="G960" t="str">
            <v>CUSTOMER - RETAIL</v>
          </cell>
          <cell r="H960" t="str">
            <v>CUSTOMER - RETAIL</v>
          </cell>
          <cell r="I960" t="str">
            <v>REGULAR</v>
          </cell>
          <cell r="J960" t="str">
            <v>REGULAR</v>
          </cell>
          <cell r="K960" t="str">
            <v>USD</v>
          </cell>
          <cell r="L960">
            <v>48709.1</v>
          </cell>
          <cell r="M960">
            <v>48709.1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 t="str">
            <v>1-30</v>
          </cell>
          <cell r="T960" t="str">
            <v>MEXICO</v>
          </cell>
        </row>
        <row r="961">
          <cell r="B961" t="str">
            <v>702-30002527</v>
          </cell>
          <cell r="C961" t="str">
            <v>ARRENCOSA S.A. DE C.V.</v>
          </cell>
          <cell r="D961">
            <v>314729</v>
          </cell>
          <cell r="F961" t="str">
            <v>MATCO</v>
          </cell>
          <cell r="G961" t="str">
            <v>CUSTOMER - RETAIL</v>
          </cell>
          <cell r="H961" t="str">
            <v>CUSTOMER - RETAIL</v>
          </cell>
          <cell r="I961" t="str">
            <v>REGULAR</v>
          </cell>
          <cell r="J961" t="str">
            <v>REGULAR</v>
          </cell>
          <cell r="K961" t="str">
            <v>MXN</v>
          </cell>
          <cell r="L961">
            <v>207800.01</v>
          </cell>
          <cell r="M961">
            <v>10007.648482240489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 t="str">
            <v>1-30</v>
          </cell>
          <cell r="T961" t="str">
            <v>MEXICO</v>
          </cell>
        </row>
        <row r="962">
          <cell r="B962" t="str">
            <v>702-30002528</v>
          </cell>
          <cell r="C962" t="str">
            <v>CONSTRUCTORA CEYEL, S.A. DE C.V.</v>
          </cell>
          <cell r="D962">
            <v>340916</v>
          </cell>
          <cell r="F962" t="str">
            <v>MATCO</v>
          </cell>
          <cell r="G962" t="str">
            <v>CUSTOMER - RETAIL</v>
          </cell>
          <cell r="H962" t="str">
            <v>CUSTOMER - RETAIL</v>
          </cell>
          <cell r="I962" t="str">
            <v>REGULAR</v>
          </cell>
          <cell r="J962" t="str">
            <v>REGULAR</v>
          </cell>
          <cell r="K962" t="str">
            <v>MXN</v>
          </cell>
          <cell r="L962">
            <v>471751.48</v>
          </cell>
          <cell r="M962">
            <v>22719.55127825405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 t="str">
            <v>1-30</v>
          </cell>
          <cell r="T962" t="str">
            <v>MEXICO</v>
          </cell>
        </row>
        <row r="963">
          <cell r="B963" t="str">
            <v>702-30002529</v>
          </cell>
          <cell r="C963" t="str">
            <v>ARRENCOSA S.A. DE C.V.</v>
          </cell>
          <cell r="D963">
            <v>314729</v>
          </cell>
          <cell r="F963" t="str">
            <v>MATCO</v>
          </cell>
          <cell r="G963" t="str">
            <v>CUSTOMER - RETAIL</v>
          </cell>
          <cell r="H963" t="str">
            <v>CUSTOMER - RETAIL</v>
          </cell>
          <cell r="I963" t="str">
            <v>REGULAR</v>
          </cell>
          <cell r="J963" t="str">
            <v>REGULAR</v>
          </cell>
          <cell r="K963" t="str">
            <v>MXN</v>
          </cell>
          <cell r="L963">
            <v>200243.61</v>
          </cell>
          <cell r="M963">
            <v>9643.7322582171983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 t="str">
            <v>1-30</v>
          </cell>
          <cell r="T963" t="str">
            <v>MEXICO</v>
          </cell>
        </row>
        <row r="964">
          <cell r="B964" t="str">
            <v>702-30002532</v>
          </cell>
          <cell r="C964" t="str">
            <v>PROYECTOS DEL ENCINAL DORADO, S.A.</v>
          </cell>
          <cell r="D964">
            <v>319886</v>
          </cell>
          <cell r="F964" t="str">
            <v>GENTRAC</v>
          </cell>
          <cell r="G964" t="str">
            <v>CUSTOMER - RETAIL</v>
          </cell>
          <cell r="H964" t="str">
            <v>CUSTOMER - RETAIL</v>
          </cell>
          <cell r="I964" t="str">
            <v>REGULAR</v>
          </cell>
          <cell r="J964" t="str">
            <v>REGULAR</v>
          </cell>
          <cell r="K964" t="str">
            <v>USD</v>
          </cell>
          <cell r="L964">
            <v>95285.11</v>
          </cell>
          <cell r="M964">
            <v>95285.11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 t="str">
            <v>1-30</v>
          </cell>
          <cell r="T964" t="str">
            <v>GUATEMALA</v>
          </cell>
        </row>
        <row r="965">
          <cell r="B965" t="str">
            <v>702-30002536</v>
          </cell>
          <cell r="C965" t="str">
            <v>SOCIEDAD MONTEROCA SC, S.A.</v>
          </cell>
          <cell r="D965">
            <v>340710</v>
          </cell>
          <cell r="F965" t="str">
            <v>MATRA</v>
          </cell>
          <cell r="G965" t="str">
            <v>CUSTOMER - RETAIL</v>
          </cell>
          <cell r="H965" t="str">
            <v>CUSTOMER - RETAIL</v>
          </cell>
          <cell r="I965" t="str">
            <v>REGULAR</v>
          </cell>
          <cell r="J965" t="str">
            <v>REGULAR</v>
          </cell>
          <cell r="K965" t="str">
            <v>USD</v>
          </cell>
          <cell r="L965">
            <v>206456.78</v>
          </cell>
          <cell r="M965">
            <v>206456.78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 t="str">
            <v>1-30</v>
          </cell>
          <cell r="T965" t="str">
            <v>COSTA RICA</v>
          </cell>
        </row>
        <row r="966">
          <cell r="B966" t="str">
            <v>702-30002537</v>
          </cell>
          <cell r="C966" t="str">
            <v>SOCIEDAD MONTEROCA SC, S.A.</v>
          </cell>
          <cell r="D966">
            <v>340710</v>
          </cell>
          <cell r="F966" t="str">
            <v>MATRA</v>
          </cell>
          <cell r="G966" t="str">
            <v>CUSTOMER - RETAIL</v>
          </cell>
          <cell r="H966" t="str">
            <v>CUSTOMER - RETAIL</v>
          </cell>
          <cell r="I966" t="str">
            <v>REGULAR</v>
          </cell>
          <cell r="J966" t="str">
            <v>REGULAR</v>
          </cell>
          <cell r="K966" t="str">
            <v>USD</v>
          </cell>
          <cell r="L966">
            <v>168007.16</v>
          </cell>
          <cell r="M966">
            <v>168007.16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 t="str">
            <v>1-30</v>
          </cell>
          <cell r="T966" t="str">
            <v>COSTA RICA</v>
          </cell>
        </row>
        <row r="967">
          <cell r="B967" t="str">
            <v>702-30002538</v>
          </cell>
          <cell r="C967" t="str">
            <v>ILCO CONSTRUCTORES, S.A. DE C.V.</v>
          </cell>
          <cell r="D967">
            <v>314280</v>
          </cell>
          <cell r="F967" t="str">
            <v>MADISA SUR</v>
          </cell>
          <cell r="G967" t="str">
            <v>CUSTOMER - RETAIL</v>
          </cell>
          <cell r="H967" t="str">
            <v>CUSTOMER - RETAIL</v>
          </cell>
          <cell r="I967" t="str">
            <v>REGULAR</v>
          </cell>
          <cell r="J967" t="str">
            <v>REGULAR</v>
          </cell>
          <cell r="K967" t="str">
            <v>MXN</v>
          </cell>
          <cell r="L967">
            <v>60433.2</v>
          </cell>
          <cell r="M967">
            <v>2910.4629121862695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 t="str">
            <v>1-30</v>
          </cell>
          <cell r="T967" t="str">
            <v>MEXICO</v>
          </cell>
        </row>
        <row r="968">
          <cell r="B968" t="str">
            <v>702-30002539</v>
          </cell>
          <cell r="C968" t="str">
            <v>CONSTRUCTORA CADENA, S.A. DE C.V.</v>
          </cell>
          <cell r="D968">
            <v>308796</v>
          </cell>
          <cell r="F968" t="str">
            <v>EMPIRE</v>
          </cell>
          <cell r="G968" t="str">
            <v>CUSTOMER - RETAIL</v>
          </cell>
          <cell r="H968" t="str">
            <v>CUSTOMER - RETAIL</v>
          </cell>
          <cell r="I968" t="str">
            <v>REGULAR</v>
          </cell>
          <cell r="J968" t="str">
            <v>REGULAR</v>
          </cell>
          <cell r="K968" t="str">
            <v>MXN</v>
          </cell>
          <cell r="L968">
            <v>85566.49</v>
          </cell>
          <cell r="M968">
            <v>4120.8821586637368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 t="str">
            <v>1-30</v>
          </cell>
          <cell r="T968" t="str">
            <v>MEXICO</v>
          </cell>
        </row>
        <row r="969">
          <cell r="B969" t="str">
            <v>702-30002542</v>
          </cell>
          <cell r="C969" t="str">
            <v>CONSTRUCTORA CEYEL, S.A. DE C.V.</v>
          </cell>
          <cell r="D969">
            <v>340916</v>
          </cell>
          <cell r="F969" t="str">
            <v>MATCO</v>
          </cell>
          <cell r="G969" t="str">
            <v>CUSTOMER - RETAIL</v>
          </cell>
          <cell r="H969" t="str">
            <v>CUSTOMER - RETAIL</v>
          </cell>
          <cell r="I969" t="str">
            <v>REGULAR</v>
          </cell>
          <cell r="J969" t="str">
            <v>REGULAR</v>
          </cell>
          <cell r="K969" t="str">
            <v>MXN</v>
          </cell>
          <cell r="L969">
            <v>615305.35</v>
          </cell>
          <cell r="M969">
            <v>29633.105657896518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 t="str">
            <v>1-30</v>
          </cell>
          <cell r="T969" t="str">
            <v>MEXICO</v>
          </cell>
        </row>
        <row r="970">
          <cell r="B970" t="str">
            <v>702-30002543</v>
          </cell>
          <cell r="C970" t="str">
            <v>ILCO CONSTRUCTORES, S.A. DE C.V.</v>
          </cell>
          <cell r="D970">
            <v>314280</v>
          </cell>
          <cell r="F970" t="str">
            <v>MADISA SUR</v>
          </cell>
          <cell r="G970" t="str">
            <v>CUSTOMER - RETAIL</v>
          </cell>
          <cell r="H970" t="str">
            <v>CUSTOMER - RETAIL</v>
          </cell>
          <cell r="I970" t="str">
            <v>REGULAR</v>
          </cell>
          <cell r="J970" t="str">
            <v>REGULAR</v>
          </cell>
          <cell r="K970" t="str">
            <v>MXN</v>
          </cell>
          <cell r="L970">
            <v>60433.2</v>
          </cell>
          <cell r="M970">
            <v>2910.4629121862695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 t="str">
            <v>1-30</v>
          </cell>
          <cell r="T970" t="str">
            <v>MEXICO</v>
          </cell>
        </row>
        <row r="971">
          <cell r="B971" t="str">
            <v>702-30002544</v>
          </cell>
          <cell r="C971" t="str">
            <v>ILCO CONSTRUCTORES, S.A. DE C.V.</v>
          </cell>
          <cell r="D971">
            <v>314280</v>
          </cell>
          <cell r="F971" t="str">
            <v>MADISA SUR</v>
          </cell>
          <cell r="G971" t="str">
            <v>CUSTOMER - RETAIL</v>
          </cell>
          <cell r="H971" t="str">
            <v>CUSTOMER - RETAIL</v>
          </cell>
          <cell r="I971" t="str">
            <v>REGULAR</v>
          </cell>
          <cell r="J971" t="str">
            <v>REGULAR</v>
          </cell>
          <cell r="K971" t="str">
            <v>MXN</v>
          </cell>
          <cell r="L971">
            <v>60433.2</v>
          </cell>
          <cell r="M971">
            <v>2910.4629121862695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 t="str">
            <v>1-30</v>
          </cell>
          <cell r="T971" t="str">
            <v>MEXICO</v>
          </cell>
        </row>
        <row r="972">
          <cell r="B972" t="str">
            <v>702-30002545</v>
          </cell>
          <cell r="C972" t="str">
            <v>NICARAGUA SUGAR ESTATES LIMITED</v>
          </cell>
          <cell r="D972">
            <v>308898</v>
          </cell>
          <cell r="F972" t="str">
            <v>NIMAC</v>
          </cell>
          <cell r="G972" t="str">
            <v>CUSTOMER - RETAIL</v>
          </cell>
          <cell r="H972" t="str">
            <v>CUSTOMER - RETAIL</v>
          </cell>
          <cell r="I972" t="str">
            <v>REGULAR</v>
          </cell>
          <cell r="J972" t="str">
            <v>REGULAR</v>
          </cell>
          <cell r="K972" t="str">
            <v>USD</v>
          </cell>
          <cell r="L972">
            <v>81326.97</v>
          </cell>
          <cell r="M972">
            <v>81326.97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 t="str">
            <v>1-30</v>
          </cell>
          <cell r="T972" t="str">
            <v>NICARAGUA</v>
          </cell>
        </row>
        <row r="973">
          <cell r="B973" t="str">
            <v>702-30002546</v>
          </cell>
          <cell r="C973" t="str">
            <v>PROYECTOS Y CONSTRUCCIONES VIRGO, S.A. DE C.V.</v>
          </cell>
          <cell r="D973">
            <v>319909</v>
          </cell>
          <cell r="F973" t="str">
            <v>MATCO</v>
          </cell>
          <cell r="G973" t="str">
            <v>CUSTOMER - RETAIL</v>
          </cell>
          <cell r="H973" t="str">
            <v>CUSTOMER - RETAIL</v>
          </cell>
          <cell r="I973" t="str">
            <v>REGULAR</v>
          </cell>
          <cell r="J973" t="str">
            <v>REGULAR</v>
          </cell>
          <cell r="K973" t="str">
            <v>MXN</v>
          </cell>
          <cell r="L973">
            <v>470294.53</v>
          </cell>
          <cell r="M973">
            <v>22649.384566249562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 t="str">
            <v>1-30</v>
          </cell>
          <cell r="T973" t="str">
            <v>MEXICO</v>
          </cell>
        </row>
        <row r="974">
          <cell r="B974" t="str">
            <v>702-30002547</v>
          </cell>
          <cell r="C974" t="str">
            <v>CURSA CONSTRUCCIONES, S.A. DE C.V.</v>
          </cell>
          <cell r="D974">
            <v>309384</v>
          </cell>
          <cell r="F974" t="str">
            <v>TRACSA</v>
          </cell>
          <cell r="G974" t="str">
            <v>CUSTOMER - RETAIL</v>
          </cell>
          <cell r="H974" t="str">
            <v>CUSTOMER - RETAIL</v>
          </cell>
          <cell r="I974" t="str">
            <v>REGULAR</v>
          </cell>
          <cell r="J974" t="str">
            <v>REGULAR</v>
          </cell>
          <cell r="K974" t="str">
            <v>MXN</v>
          </cell>
          <cell r="L974">
            <v>126518.92</v>
          </cell>
          <cell r="M974">
            <v>6093.1511875899614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 t="str">
            <v>1-30</v>
          </cell>
          <cell r="T974" t="str">
            <v>MEXICO</v>
          </cell>
        </row>
        <row r="975">
          <cell r="B975" t="str">
            <v>702-30002549</v>
          </cell>
          <cell r="C975" t="str">
            <v>CONSTRUCCIONES LACAYO FIALLOS, S.A.</v>
          </cell>
          <cell r="D975">
            <v>312172</v>
          </cell>
          <cell r="F975" t="str">
            <v>NIMAC</v>
          </cell>
          <cell r="G975" t="str">
            <v>CUSTOMER - RETAIL</v>
          </cell>
          <cell r="H975" t="str">
            <v>CUSTOMER - RETAIL</v>
          </cell>
          <cell r="I975" t="str">
            <v>REGULAR</v>
          </cell>
          <cell r="J975" t="str">
            <v>REGULAR</v>
          </cell>
          <cell r="K975" t="str">
            <v>USD</v>
          </cell>
          <cell r="L975">
            <v>55023.1</v>
          </cell>
          <cell r="M975">
            <v>55023.1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 t="str">
            <v>1-30</v>
          </cell>
          <cell r="T975" t="str">
            <v>NICARAGUA</v>
          </cell>
        </row>
        <row r="976">
          <cell r="B976" t="str">
            <v>702-30002551</v>
          </cell>
          <cell r="C976" t="str">
            <v>DOLOMITA MONCLOVA, S.A. DE C.V.</v>
          </cell>
          <cell r="D976">
            <v>309758</v>
          </cell>
          <cell r="F976" t="str">
            <v>MADISA NTE</v>
          </cell>
          <cell r="G976" t="str">
            <v>CUSTOMER - RETAIL</v>
          </cell>
          <cell r="H976" t="str">
            <v>CUSTOMER - RETAIL</v>
          </cell>
          <cell r="I976" t="str">
            <v>REGULAR</v>
          </cell>
          <cell r="J976" t="str">
            <v>REGULAR</v>
          </cell>
          <cell r="K976" t="str">
            <v>MXN</v>
          </cell>
          <cell r="L976">
            <v>292494.34999999998</v>
          </cell>
          <cell r="M976">
            <v>14086.527896901536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 t="str">
            <v>1-30</v>
          </cell>
          <cell r="T976" t="str">
            <v>MEXICO</v>
          </cell>
        </row>
        <row r="977">
          <cell r="B977" t="str">
            <v>702-30002552</v>
          </cell>
          <cell r="C977" t="str">
            <v>CONSTRUCCIONES LACAYO FIALLOS, S.A.</v>
          </cell>
          <cell r="D977">
            <v>312172</v>
          </cell>
          <cell r="F977" t="str">
            <v>NIMAC</v>
          </cell>
          <cell r="G977" t="str">
            <v>CUSTOMER - RETAIL</v>
          </cell>
          <cell r="H977" t="str">
            <v>CUSTOMER - RETAIL</v>
          </cell>
          <cell r="I977" t="str">
            <v>REGULAR</v>
          </cell>
          <cell r="J977" t="str">
            <v>REGULAR</v>
          </cell>
          <cell r="K977" t="str">
            <v>USD</v>
          </cell>
          <cell r="L977">
            <v>194454.02</v>
          </cell>
          <cell r="M977">
            <v>194454.02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 t="str">
            <v>1-30</v>
          </cell>
          <cell r="T977" t="str">
            <v>NICARAGUA</v>
          </cell>
        </row>
        <row r="978">
          <cell r="B978" t="str">
            <v>702-30002555</v>
          </cell>
          <cell r="C978" t="str">
            <v>LOPEZ VANDERHORST PEREZ REAL ESTATE INVESMENT, SRL</v>
          </cell>
          <cell r="D978">
            <v>309250</v>
          </cell>
          <cell r="F978" t="str">
            <v>IMCA</v>
          </cell>
          <cell r="G978" t="str">
            <v>CUSTOMER - RETAIL</v>
          </cell>
          <cell r="H978" t="str">
            <v>CUSTOMER - RETAIL</v>
          </cell>
          <cell r="I978" t="str">
            <v>REGULAR</v>
          </cell>
          <cell r="J978" t="str">
            <v>REGULAR</v>
          </cell>
          <cell r="K978" t="str">
            <v>USD</v>
          </cell>
          <cell r="L978">
            <v>112280.62</v>
          </cell>
          <cell r="M978">
            <v>112280.62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 t="str">
            <v>1-30</v>
          </cell>
          <cell r="T978" t="str">
            <v>REPUBLICA DOMINICANA</v>
          </cell>
        </row>
        <row r="979">
          <cell r="B979" t="str">
            <v>702-30002556</v>
          </cell>
          <cell r="C979" t="str">
            <v>AGP LIMITED, S.R.L.</v>
          </cell>
          <cell r="D979">
            <v>314001</v>
          </cell>
          <cell r="F979" t="str">
            <v>IMCA</v>
          </cell>
          <cell r="G979" t="str">
            <v>CUSTOMER - RETAIL</v>
          </cell>
          <cell r="H979" t="str">
            <v>CUSTOMER - RETAIL</v>
          </cell>
          <cell r="I979" t="str">
            <v>REGULAR</v>
          </cell>
          <cell r="J979" t="str">
            <v>REGULAR</v>
          </cell>
          <cell r="K979" t="str">
            <v>USD</v>
          </cell>
          <cell r="L979">
            <v>8755</v>
          </cell>
          <cell r="M979">
            <v>8755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 t="str">
            <v>1-30</v>
          </cell>
          <cell r="T979" t="str">
            <v>REPUBLICA DOMINICANA</v>
          </cell>
        </row>
        <row r="980">
          <cell r="B980" t="str">
            <v>702-30002558</v>
          </cell>
          <cell r="C980" t="str">
            <v>CARBONIFERA LA ESPERANZA, S.A DE C.V.</v>
          </cell>
          <cell r="D980">
            <v>311366</v>
          </cell>
          <cell r="F980" t="str">
            <v>MADISA NTE</v>
          </cell>
          <cell r="G980" t="str">
            <v>CUSTOMER - RETAIL</v>
          </cell>
          <cell r="H980" t="str">
            <v>CUSTOMER - RETAIL</v>
          </cell>
          <cell r="I980" t="str">
            <v>REGULAR</v>
          </cell>
          <cell r="J980" t="str">
            <v>REGULAR</v>
          </cell>
          <cell r="K980" t="str">
            <v>MXN</v>
          </cell>
          <cell r="L980">
            <v>2740070.36</v>
          </cell>
          <cell r="M980">
            <v>131961.78854604554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 t="str">
            <v>1-30</v>
          </cell>
          <cell r="T980" t="str">
            <v>MEXICO</v>
          </cell>
        </row>
        <row r="981">
          <cell r="B981" t="str">
            <v>702-30002559</v>
          </cell>
          <cell r="C981" t="str">
            <v>GRAVASE, S.A. DE C.V.</v>
          </cell>
          <cell r="D981">
            <v>316522</v>
          </cell>
          <cell r="F981" t="str">
            <v>TRACSA</v>
          </cell>
          <cell r="G981" t="str">
            <v>CUSTOMER - RETAIL</v>
          </cell>
          <cell r="H981" t="str">
            <v>CUSTOMER - RETAIL</v>
          </cell>
          <cell r="I981" t="str">
            <v>REGULAR</v>
          </cell>
          <cell r="J981" t="str">
            <v>REGULAR</v>
          </cell>
          <cell r="K981" t="str">
            <v>MXN</v>
          </cell>
          <cell r="L981">
            <v>945000</v>
          </cell>
          <cell r="M981">
            <v>45511.200002912716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 t="str">
            <v>1-30</v>
          </cell>
          <cell r="T981" t="str">
            <v>MEXICO</v>
          </cell>
        </row>
        <row r="982">
          <cell r="B982" t="str">
            <v>702-30002560</v>
          </cell>
          <cell r="C982" t="str">
            <v>RODRIGUEZ ALVAREZ URIEL</v>
          </cell>
          <cell r="D982">
            <v>315724</v>
          </cell>
          <cell r="F982" t="str">
            <v>TRACSA</v>
          </cell>
          <cell r="G982" t="str">
            <v>CUSTOMER - RETAIL</v>
          </cell>
          <cell r="H982" t="str">
            <v>CUSTOMER - RETAIL</v>
          </cell>
          <cell r="I982" t="str">
            <v>REGULAR</v>
          </cell>
          <cell r="J982" t="str">
            <v>REGULAR</v>
          </cell>
          <cell r="K982" t="str">
            <v>MXN</v>
          </cell>
          <cell r="L982">
            <v>2015315.27</v>
          </cell>
          <cell r="M982">
            <v>97057.583409411687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 t="str">
            <v>1-30</v>
          </cell>
          <cell r="T982" t="str">
            <v>MEXICO</v>
          </cell>
        </row>
        <row r="983">
          <cell r="B983" t="str">
            <v>702-30002565</v>
          </cell>
          <cell r="C983" t="str">
            <v>CONSTRUCTORA ROASA, S.A. DE C.V.</v>
          </cell>
          <cell r="D983">
            <v>341618</v>
          </cell>
          <cell r="F983" t="str">
            <v>TRACSA</v>
          </cell>
          <cell r="G983" t="str">
            <v>CUSTOMER - RETAIL</v>
          </cell>
          <cell r="H983" t="str">
            <v>CUSTOMER - RETAIL</v>
          </cell>
          <cell r="I983" t="str">
            <v>REGULAR</v>
          </cell>
          <cell r="J983" t="str">
            <v>REGULAR</v>
          </cell>
          <cell r="K983" t="str">
            <v>MXN</v>
          </cell>
          <cell r="L983">
            <v>177437.5</v>
          </cell>
          <cell r="M983">
            <v>8545.390000546904</v>
          </cell>
          <cell r="N983">
            <v>177437.5</v>
          </cell>
          <cell r="O983">
            <v>0</v>
          </cell>
          <cell r="P983">
            <v>0</v>
          </cell>
          <cell r="Q983">
            <v>0</v>
          </cell>
          <cell r="R983">
            <v>177437.5</v>
          </cell>
          <cell r="S983" t="str">
            <v>31-60</v>
          </cell>
          <cell r="T983" t="str">
            <v>MEXICO</v>
          </cell>
        </row>
        <row r="984">
          <cell r="B984" t="str">
            <v>702-30002567</v>
          </cell>
          <cell r="C984" t="str">
            <v>TECNO URBE CONSTRUCCIONES, S.A DE C.V</v>
          </cell>
          <cell r="D984">
            <v>340932</v>
          </cell>
          <cell r="F984" t="str">
            <v>MADISA SUR</v>
          </cell>
          <cell r="G984" t="str">
            <v>CUSTOMER - RETAIL</v>
          </cell>
          <cell r="H984" t="str">
            <v>CUSTOMER - RETAIL</v>
          </cell>
          <cell r="I984" t="str">
            <v>REGULAR</v>
          </cell>
          <cell r="J984" t="str">
            <v>REGULAR</v>
          </cell>
          <cell r="K984" t="str">
            <v>MXN</v>
          </cell>
          <cell r="L984">
            <v>40006.19</v>
          </cell>
          <cell r="M984">
            <v>1926.6981105233087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 t="str">
            <v>1-30</v>
          </cell>
          <cell r="T984" t="str">
            <v>MEXICO</v>
          </cell>
        </row>
        <row r="985">
          <cell r="B985" t="str">
            <v>702-30002573</v>
          </cell>
          <cell r="C985" t="str">
            <v>TECNO URBE CONSTRUCCIONES, S.A DE C.V</v>
          </cell>
          <cell r="D985">
            <v>340932</v>
          </cell>
          <cell r="F985" t="str">
            <v>MADISA SUR</v>
          </cell>
          <cell r="G985" t="str">
            <v>CUSTOMER - RETAIL</v>
          </cell>
          <cell r="H985" t="str">
            <v>CUSTOMER - RETAIL</v>
          </cell>
          <cell r="I985" t="str">
            <v>REGULAR</v>
          </cell>
          <cell r="J985" t="str">
            <v>REGULAR</v>
          </cell>
          <cell r="K985" t="str">
            <v>MXN</v>
          </cell>
          <cell r="L985">
            <v>40006.19</v>
          </cell>
          <cell r="M985">
            <v>1926.6981105233087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 t="str">
            <v>1-30</v>
          </cell>
          <cell r="T985" t="str">
            <v>MEXICO</v>
          </cell>
        </row>
        <row r="986">
          <cell r="B986" t="str">
            <v>702-30002575</v>
          </cell>
          <cell r="C986" t="str">
            <v>MAQUINARIA Y TRACTORES, LTDA</v>
          </cell>
          <cell r="D986">
            <v>314798</v>
          </cell>
          <cell r="F986" t="str">
            <v>MATRA</v>
          </cell>
          <cell r="G986" t="str">
            <v>DEALER - RETAIL</v>
          </cell>
          <cell r="H986" t="str">
            <v>DEALER - RETAIL</v>
          </cell>
          <cell r="I986" t="str">
            <v>REGULAR</v>
          </cell>
          <cell r="J986" t="str">
            <v>REGULAR</v>
          </cell>
          <cell r="K986" t="str">
            <v>USD</v>
          </cell>
          <cell r="L986">
            <v>21651.41</v>
          </cell>
          <cell r="M986">
            <v>21651.41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 t="str">
            <v>1-30</v>
          </cell>
          <cell r="T986" t="str">
            <v>COSTA RICA</v>
          </cell>
        </row>
        <row r="987">
          <cell r="B987" t="str">
            <v>702-30002577</v>
          </cell>
          <cell r="C987" t="str">
            <v>CORDONS HEAVY EQUIPMENT, S. DE R.L.</v>
          </cell>
          <cell r="D987">
            <v>313486</v>
          </cell>
          <cell r="F987" t="str">
            <v>CEMCOL</v>
          </cell>
          <cell r="G987" t="str">
            <v>CUSTOMER - RETAIL</v>
          </cell>
          <cell r="H987" t="str">
            <v>CUSTOMER - RETAIL</v>
          </cell>
          <cell r="I987" t="str">
            <v>REGULAR</v>
          </cell>
          <cell r="J987" t="str">
            <v>REGULAR</v>
          </cell>
          <cell r="K987" t="str">
            <v>USD</v>
          </cell>
          <cell r="L987">
            <v>110294.2</v>
          </cell>
          <cell r="M987">
            <v>110294.2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 t="str">
            <v>1-30</v>
          </cell>
          <cell r="T987" t="str">
            <v>HONDURAS</v>
          </cell>
        </row>
        <row r="988">
          <cell r="B988" t="str">
            <v>702-30002578</v>
          </cell>
          <cell r="C988" t="str">
            <v>CONSTRUCTORA DIAZ SANCHEZ, S.A. DE C.V.</v>
          </cell>
          <cell r="D988">
            <v>309373</v>
          </cell>
          <cell r="F988" t="str">
            <v>COGESA</v>
          </cell>
          <cell r="G988" t="str">
            <v>CUSTOMER - RETAIL</v>
          </cell>
          <cell r="H988" t="str">
            <v>CUSTOMER - RETAIL</v>
          </cell>
          <cell r="I988" t="str">
            <v>REGULAR</v>
          </cell>
          <cell r="J988" t="str">
            <v>REGULAR</v>
          </cell>
          <cell r="K988" t="str">
            <v>USD</v>
          </cell>
          <cell r="L988">
            <v>23956</v>
          </cell>
          <cell r="M988">
            <v>23956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 t="str">
            <v>1-30</v>
          </cell>
          <cell r="T988" t="str">
            <v>EL SALVADOR</v>
          </cell>
        </row>
        <row r="989">
          <cell r="B989" t="str">
            <v>702-30002580</v>
          </cell>
          <cell r="C989" t="str">
            <v>MAQUINARIA Y TRACTORES, LTDA</v>
          </cell>
          <cell r="D989">
            <v>314798</v>
          </cell>
          <cell r="F989" t="str">
            <v>MATRA</v>
          </cell>
          <cell r="G989" t="str">
            <v>DEALER - RETAIL</v>
          </cell>
          <cell r="H989" t="str">
            <v>DEALER - RETAIL</v>
          </cell>
          <cell r="I989" t="str">
            <v>REGULAR</v>
          </cell>
          <cell r="J989" t="str">
            <v>REGULAR</v>
          </cell>
          <cell r="K989" t="str">
            <v>USD</v>
          </cell>
          <cell r="L989">
            <v>71318.100000000006</v>
          </cell>
          <cell r="M989">
            <v>71318.100000000006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 t="str">
            <v>1-30</v>
          </cell>
          <cell r="T989" t="str">
            <v>COSTA RICA</v>
          </cell>
        </row>
        <row r="990">
          <cell r="B990" t="str">
            <v>702-30002585-1</v>
          </cell>
          <cell r="C990" t="str">
            <v>COMPAÑÍA DE ALQUILER Y SUMINISTROS PETROLEROS R.S. ROTH, S.A.</v>
          </cell>
          <cell r="D990">
            <v>337988</v>
          </cell>
          <cell r="F990" t="str">
            <v xml:space="preserve">IIASA   </v>
          </cell>
          <cell r="G990" t="str">
            <v>CUSTOMER - RETAIL</v>
          </cell>
          <cell r="H990" t="str">
            <v>CUSTOMER - RETAIL</v>
          </cell>
          <cell r="I990" t="str">
            <v>REGULAR</v>
          </cell>
          <cell r="J990" t="str">
            <v>REGULAR</v>
          </cell>
          <cell r="K990" t="str">
            <v>USD</v>
          </cell>
          <cell r="L990">
            <v>114887.3</v>
          </cell>
          <cell r="M990">
            <v>114887.3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 t="str">
            <v>1-30</v>
          </cell>
          <cell r="T990" t="str">
            <v>ECUADOR</v>
          </cell>
        </row>
        <row r="991">
          <cell r="B991" t="str">
            <v>702-30002586</v>
          </cell>
          <cell r="C991" t="str">
            <v>NICARAGUA MACHINERY COMPANY, S.A.</v>
          </cell>
          <cell r="D991">
            <v>313548</v>
          </cell>
          <cell r="F991" t="str">
            <v>NIMAC</v>
          </cell>
          <cell r="G991" t="str">
            <v>DEALER - WHOLESALE</v>
          </cell>
          <cell r="H991" t="str">
            <v>DEALER - WHOLESALE</v>
          </cell>
          <cell r="I991" t="str">
            <v>REGULAR</v>
          </cell>
          <cell r="J991" t="str">
            <v>REGULAR</v>
          </cell>
          <cell r="K991" t="str">
            <v>USD</v>
          </cell>
          <cell r="L991">
            <v>68980.009999999995</v>
          </cell>
          <cell r="M991">
            <v>68980.009999999995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 t="str">
            <v>1-30</v>
          </cell>
          <cell r="T991" t="str">
            <v>NICARAGUA</v>
          </cell>
        </row>
        <row r="992">
          <cell r="B992" t="str">
            <v>702-30002587</v>
          </cell>
          <cell r="C992" t="str">
            <v>NICARAGUA MACHINERY COMPANY, S.A.</v>
          </cell>
          <cell r="D992">
            <v>313548</v>
          </cell>
          <cell r="F992" t="str">
            <v>NIMAC</v>
          </cell>
          <cell r="G992" t="str">
            <v>DEALER - WHOLESALE</v>
          </cell>
          <cell r="H992" t="str">
            <v>DEALER - WHOLESALE</v>
          </cell>
          <cell r="I992" t="str">
            <v>REGULAR</v>
          </cell>
          <cell r="J992" t="str">
            <v>REGULAR</v>
          </cell>
          <cell r="K992" t="str">
            <v>USD</v>
          </cell>
          <cell r="L992">
            <v>32892.74</v>
          </cell>
          <cell r="M992">
            <v>32892.74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 t="str">
            <v>1-30</v>
          </cell>
          <cell r="T992" t="str">
            <v>NICARAGUA</v>
          </cell>
        </row>
        <row r="993">
          <cell r="B993" t="str">
            <v>702-30002589</v>
          </cell>
          <cell r="C993" t="str">
            <v>INGENIEROS CIVILES, S.A. DE C.V.</v>
          </cell>
          <cell r="D993">
            <v>311432</v>
          </cell>
          <cell r="F993" t="str">
            <v>MATCO</v>
          </cell>
          <cell r="G993" t="str">
            <v>CUSTOMER - RETAIL</v>
          </cell>
          <cell r="H993" t="str">
            <v>CUSTOMER - RETAIL</v>
          </cell>
          <cell r="I993" t="str">
            <v>REGULAR</v>
          </cell>
          <cell r="J993" t="str">
            <v>REGULAR</v>
          </cell>
          <cell r="K993" t="str">
            <v>MXN</v>
          </cell>
          <cell r="L993">
            <v>57712.160000000003</v>
          </cell>
          <cell r="M993">
            <v>2779.4176257778827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 t="str">
            <v>1-30</v>
          </cell>
          <cell r="T993" t="str">
            <v>MEXICO</v>
          </cell>
        </row>
        <row r="994">
          <cell r="B994" t="str">
            <v>702-30002590</v>
          </cell>
          <cell r="C994" t="str">
            <v>NICARAGUA MACHINERY COMPANY, S.A.</v>
          </cell>
          <cell r="D994">
            <v>313548</v>
          </cell>
          <cell r="F994" t="str">
            <v>NIMAC</v>
          </cell>
          <cell r="G994" t="str">
            <v>DEALER - WHOLESALE</v>
          </cell>
          <cell r="H994" t="str">
            <v>DEALER - WHOLESALE</v>
          </cell>
          <cell r="I994" t="str">
            <v>REGULAR</v>
          </cell>
          <cell r="J994" t="str">
            <v>REGULAR</v>
          </cell>
          <cell r="K994" t="str">
            <v>USD</v>
          </cell>
          <cell r="L994">
            <v>26502.86</v>
          </cell>
          <cell r="M994">
            <v>26502.86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 t="str">
            <v>1-30</v>
          </cell>
          <cell r="T994" t="str">
            <v>NICARAGUA</v>
          </cell>
        </row>
        <row r="995">
          <cell r="B995" t="str">
            <v>702-30002594</v>
          </cell>
          <cell r="C995" t="str">
            <v>NICARAGUA MACHINERY COMPANY, S.A.</v>
          </cell>
          <cell r="D995">
            <v>313548</v>
          </cell>
          <cell r="F995" t="str">
            <v>NIMAC</v>
          </cell>
          <cell r="G995" t="str">
            <v>DEALER - WHOLESALE</v>
          </cell>
          <cell r="H995" t="str">
            <v>DEALER - WHOLESALE</v>
          </cell>
          <cell r="I995" t="str">
            <v>REGULAR</v>
          </cell>
          <cell r="J995" t="str">
            <v>REGULAR</v>
          </cell>
          <cell r="K995" t="str">
            <v>USD</v>
          </cell>
          <cell r="L995">
            <v>24850.3</v>
          </cell>
          <cell r="M995">
            <v>24850.3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 t="str">
            <v>1-30</v>
          </cell>
          <cell r="T995" t="str">
            <v>NICARAGUA</v>
          </cell>
        </row>
        <row r="996">
          <cell r="B996" t="str">
            <v>702-30002595</v>
          </cell>
          <cell r="C996" t="str">
            <v>NICARAGUA MACHINERY COMPANY, S.A.</v>
          </cell>
          <cell r="D996">
            <v>313548</v>
          </cell>
          <cell r="F996" t="str">
            <v>NIMAC</v>
          </cell>
          <cell r="G996" t="str">
            <v>DEALER - WHOLESALE</v>
          </cell>
          <cell r="H996" t="str">
            <v>DEALER - WHOLESALE</v>
          </cell>
          <cell r="I996" t="str">
            <v>REGULAR</v>
          </cell>
          <cell r="J996" t="str">
            <v>REGULAR</v>
          </cell>
          <cell r="K996" t="str">
            <v>USD</v>
          </cell>
          <cell r="L996">
            <v>26271.09</v>
          </cell>
          <cell r="M996">
            <v>26271.09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 t="str">
            <v>1-30</v>
          </cell>
          <cell r="T996" t="str">
            <v>NICARAGUA</v>
          </cell>
        </row>
        <row r="997">
          <cell r="B997" t="str">
            <v>702-30002600</v>
          </cell>
          <cell r="C997" t="str">
            <v>NICARAGUA MACHINERY COMPANY, S.A.</v>
          </cell>
          <cell r="D997">
            <v>313548</v>
          </cell>
          <cell r="F997" t="str">
            <v>NIMAC</v>
          </cell>
          <cell r="G997" t="str">
            <v>DEALER - WHOLESALE</v>
          </cell>
          <cell r="H997" t="str">
            <v>DEALER - WHOLESALE</v>
          </cell>
          <cell r="I997" t="str">
            <v>REGULAR</v>
          </cell>
          <cell r="J997" t="str">
            <v>REGULAR</v>
          </cell>
          <cell r="K997" t="str">
            <v>USD</v>
          </cell>
          <cell r="L997">
            <v>42713.04</v>
          </cell>
          <cell r="M997">
            <v>42713.04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 t="str">
            <v>1-30</v>
          </cell>
          <cell r="T997" t="str">
            <v>NICARAGUA</v>
          </cell>
        </row>
        <row r="998">
          <cell r="B998" t="str">
            <v>702-30002601</v>
          </cell>
          <cell r="C998" t="str">
            <v>NICARAGUA MACHINERY COMPANY, S.A.</v>
          </cell>
          <cell r="D998">
            <v>313548</v>
          </cell>
          <cell r="F998" t="str">
            <v>NIMAC</v>
          </cell>
          <cell r="G998" t="str">
            <v>DEALER - WHOLESALE</v>
          </cell>
          <cell r="H998" t="str">
            <v>DEALER - WHOLESALE</v>
          </cell>
          <cell r="I998" t="str">
            <v>REGULAR</v>
          </cell>
          <cell r="J998" t="str">
            <v>REGULAR</v>
          </cell>
          <cell r="K998" t="str">
            <v>USD</v>
          </cell>
          <cell r="L998">
            <v>68987.5</v>
          </cell>
          <cell r="M998">
            <v>68987.5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 t="str">
            <v>1-30</v>
          </cell>
          <cell r="T998" t="str">
            <v>NICARAGUA</v>
          </cell>
        </row>
        <row r="999">
          <cell r="B999" t="str">
            <v>702-30002603</v>
          </cell>
          <cell r="C999" t="str">
            <v>NICARAGUA MACHINERY COMPANY, S.A.</v>
          </cell>
          <cell r="D999">
            <v>313548</v>
          </cell>
          <cell r="F999" t="str">
            <v>NIMAC</v>
          </cell>
          <cell r="G999" t="str">
            <v>DEALER - WHOLESALE</v>
          </cell>
          <cell r="H999" t="str">
            <v>DEALER - WHOLESALE</v>
          </cell>
          <cell r="I999" t="str">
            <v>REGULAR</v>
          </cell>
          <cell r="J999" t="str">
            <v>REGULAR</v>
          </cell>
          <cell r="K999" t="str">
            <v>USD</v>
          </cell>
          <cell r="L999">
            <v>32977.18</v>
          </cell>
          <cell r="M999">
            <v>32977.18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 t="str">
            <v>1-30</v>
          </cell>
          <cell r="T999" t="str">
            <v>NICARAGUA</v>
          </cell>
        </row>
        <row r="1000">
          <cell r="B1000" t="str">
            <v>702-30002605</v>
          </cell>
          <cell r="C1000" t="str">
            <v>DYM INGENIEROS CONSTRUCTORES, S.A. DE C.V.</v>
          </cell>
          <cell r="D1000">
            <v>309543</v>
          </cell>
          <cell r="F1000" t="str">
            <v>MAQSA</v>
          </cell>
          <cell r="G1000" t="str">
            <v>CUSTOMER - RETAIL</v>
          </cell>
          <cell r="H1000" t="str">
            <v>CUSTOMER - RETAIL</v>
          </cell>
          <cell r="I1000" t="str">
            <v>REGULAR</v>
          </cell>
          <cell r="J1000" t="str">
            <v>REGULAR</v>
          </cell>
          <cell r="K1000" t="str">
            <v>MXN</v>
          </cell>
          <cell r="L1000">
            <v>710373.38</v>
          </cell>
          <cell r="M1000">
            <v>34211.581982989541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 t="str">
            <v>1-30</v>
          </cell>
          <cell r="T1000" t="str">
            <v>MEXICO</v>
          </cell>
        </row>
        <row r="1001">
          <cell r="B1001" t="str">
            <v>702-30002606</v>
          </cell>
          <cell r="C1001" t="str">
            <v>SUMINISTRO E INSTALACIONES INDUSTRIALES DEL SURESTE, S.A. DE C.V.</v>
          </cell>
          <cell r="D1001">
            <v>341013</v>
          </cell>
          <cell r="F1001" t="str">
            <v>MADISA SUR</v>
          </cell>
          <cell r="G1001" t="str">
            <v>CUSTOMER - RETAIL</v>
          </cell>
          <cell r="H1001" t="str">
            <v>CUSTOMER - RETAIL</v>
          </cell>
          <cell r="I1001" t="str">
            <v>REGULAR</v>
          </cell>
          <cell r="J1001" t="str">
            <v>LEGAL</v>
          </cell>
          <cell r="K1001" t="str">
            <v>MXN</v>
          </cell>
          <cell r="L1001">
            <v>895669.31</v>
          </cell>
          <cell r="M1001">
            <v>43135.433972360668</v>
          </cell>
          <cell r="N1001">
            <v>895669.31</v>
          </cell>
          <cell r="O1001">
            <v>0</v>
          </cell>
          <cell r="P1001">
            <v>0</v>
          </cell>
          <cell r="Q1001">
            <v>0</v>
          </cell>
          <cell r="R1001">
            <v>895669.31</v>
          </cell>
          <cell r="S1001" t="str">
            <v>31-60</v>
          </cell>
          <cell r="T1001" t="str">
            <v>MEXICO</v>
          </cell>
        </row>
        <row r="1002">
          <cell r="B1002" t="str">
            <v>702-30002607</v>
          </cell>
          <cell r="C1002" t="str">
            <v>SHIHUA CONSTRUCCIONES EN GENERAL, S.A. DE C.V.</v>
          </cell>
          <cell r="D1002">
            <v>317905</v>
          </cell>
          <cell r="F1002" t="str">
            <v>MADISA SUR</v>
          </cell>
          <cell r="G1002" t="str">
            <v>CUSTOMER - RETAIL</v>
          </cell>
          <cell r="H1002" t="str">
            <v>CUSTOMER - RETAIL</v>
          </cell>
          <cell r="I1002" t="str">
            <v>REGULAR</v>
          </cell>
          <cell r="J1002" t="str">
            <v>REGULAR</v>
          </cell>
          <cell r="K1002" t="str">
            <v>MXN</v>
          </cell>
          <cell r="L1002">
            <v>418115.09</v>
          </cell>
          <cell r="M1002">
            <v>20136.422735688731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 t="str">
            <v>1-30</v>
          </cell>
          <cell r="T1002" t="str">
            <v>MEXICO</v>
          </cell>
        </row>
        <row r="1003">
          <cell r="B1003" t="str">
            <v>702-30002609</v>
          </cell>
          <cell r="C1003" t="str">
            <v>AVICOLA LA BARRANCA, S.A.</v>
          </cell>
          <cell r="D1003">
            <v>340914</v>
          </cell>
          <cell r="F1003" t="str">
            <v>NIMAC</v>
          </cell>
          <cell r="G1003" t="str">
            <v>CUSTOMER - RETAIL</v>
          </cell>
          <cell r="H1003" t="str">
            <v>CUSTOMER - RETAIL</v>
          </cell>
          <cell r="I1003" t="str">
            <v>REGULAR</v>
          </cell>
          <cell r="J1003" t="str">
            <v>REGULAR</v>
          </cell>
          <cell r="K1003" t="str">
            <v>USD</v>
          </cell>
          <cell r="L1003">
            <v>55162.5</v>
          </cell>
          <cell r="M1003">
            <v>55162.5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 t="str">
            <v>1-30</v>
          </cell>
          <cell r="T1003" t="str">
            <v>NICARAGUA</v>
          </cell>
        </row>
        <row r="1004">
          <cell r="B1004" t="str">
            <v>702-30002610</v>
          </cell>
          <cell r="C1004" t="str">
            <v>ARRENDAMIENTO MEXICO, S.A DE C.V</v>
          </cell>
          <cell r="D1004">
            <v>341265</v>
          </cell>
          <cell r="F1004" t="str">
            <v>MADISA SUR</v>
          </cell>
          <cell r="G1004" t="str">
            <v>CUSTOMER - RETAIL</v>
          </cell>
          <cell r="H1004" t="str">
            <v>CUSTOMER - RETAIL</v>
          </cell>
          <cell r="I1004" t="str">
            <v>REGULAR</v>
          </cell>
          <cell r="J1004" t="str">
            <v>REGULAR</v>
          </cell>
          <cell r="K1004" t="str">
            <v>MXN</v>
          </cell>
          <cell r="L1004">
            <v>220158.38</v>
          </cell>
          <cell r="M1004">
            <v>10602.827581478581</v>
          </cell>
          <cell r="N1004">
            <v>220158.38</v>
          </cell>
          <cell r="O1004">
            <v>0</v>
          </cell>
          <cell r="P1004">
            <v>0</v>
          </cell>
          <cell r="Q1004">
            <v>0</v>
          </cell>
          <cell r="R1004">
            <v>220158.38</v>
          </cell>
          <cell r="S1004" t="str">
            <v>31-60</v>
          </cell>
          <cell r="T1004" t="str">
            <v>MEXICO</v>
          </cell>
        </row>
        <row r="1005">
          <cell r="B1005" t="str">
            <v>702-30002612</v>
          </cell>
          <cell r="C1005" t="str">
            <v>OPERADORA COORPORATIVA MDC, S.A DE C.V</v>
          </cell>
          <cell r="D1005">
            <v>340980</v>
          </cell>
          <cell r="F1005" t="str">
            <v>MADISA SUR</v>
          </cell>
          <cell r="G1005" t="str">
            <v>CUSTOMER - RETAIL</v>
          </cell>
          <cell r="H1005" t="str">
            <v>CUSTOMER - RETAIL</v>
          </cell>
          <cell r="I1005" t="str">
            <v>REGULAR</v>
          </cell>
          <cell r="J1005" t="str">
            <v>REGULAR</v>
          </cell>
          <cell r="K1005" t="str">
            <v>MXN</v>
          </cell>
          <cell r="L1005">
            <v>52987.89</v>
          </cell>
          <cell r="M1005">
            <v>2551.8967825633213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 t="str">
            <v>1-30</v>
          </cell>
          <cell r="T1005" t="str">
            <v>MEXICO</v>
          </cell>
        </row>
        <row r="1006">
          <cell r="B1006" t="str">
            <v>702-30002613-1</v>
          </cell>
          <cell r="C1006" t="str">
            <v>GRAVASE, S.A. DE C.V.</v>
          </cell>
          <cell r="D1006">
            <v>316522</v>
          </cell>
          <cell r="F1006" t="str">
            <v>TRACSA</v>
          </cell>
          <cell r="G1006" t="str">
            <v>CUSTOMER - RETAIL</v>
          </cell>
          <cell r="H1006" t="str">
            <v>CUSTOMER - RETAIL</v>
          </cell>
          <cell r="I1006" t="str">
            <v>REGULAR</v>
          </cell>
          <cell r="J1006" t="str">
            <v>REGULAR</v>
          </cell>
          <cell r="K1006" t="str">
            <v>MXN</v>
          </cell>
          <cell r="L1006">
            <v>1834066.88</v>
          </cell>
          <cell r="M1006">
            <v>88328.660946453019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 t="str">
            <v>1-30</v>
          </cell>
          <cell r="T1006" t="str">
            <v>MEXICO</v>
          </cell>
        </row>
        <row r="1007">
          <cell r="B1007" t="str">
            <v>702-30002614</v>
          </cell>
          <cell r="C1007" t="str">
            <v>ABC METALES SIDERURGICOS, S.A. DE C.V.</v>
          </cell>
          <cell r="D1007">
            <v>316323</v>
          </cell>
          <cell r="F1007" t="str">
            <v>MADISA NTE</v>
          </cell>
          <cell r="G1007" t="str">
            <v>CUSTOMER - RETAIL</v>
          </cell>
          <cell r="H1007" t="str">
            <v>CUSTOMER - RETAIL</v>
          </cell>
          <cell r="I1007" t="str">
            <v>REGULAR</v>
          </cell>
          <cell r="J1007" t="str">
            <v>LEGAL</v>
          </cell>
          <cell r="K1007" t="str">
            <v>MXN</v>
          </cell>
          <cell r="L1007">
            <v>1401071.91</v>
          </cell>
          <cell r="M1007">
            <v>67475.623189918435</v>
          </cell>
          <cell r="N1007">
            <v>0</v>
          </cell>
          <cell r="O1007">
            <v>0</v>
          </cell>
          <cell r="P1007">
            <v>1401071.91</v>
          </cell>
          <cell r="Q1007">
            <v>0</v>
          </cell>
          <cell r="R1007">
            <v>1401071.91</v>
          </cell>
          <cell r="S1007" t="str">
            <v>91-120</v>
          </cell>
          <cell r="T1007" t="str">
            <v>MEXICO</v>
          </cell>
        </row>
        <row r="1008">
          <cell r="B1008" t="str">
            <v>702-30002615</v>
          </cell>
          <cell r="C1008" t="str">
            <v>SUMINISTRO E INSTALACIONES INDUSTRIALES DEL SURESTE, S.A. DE C.V.</v>
          </cell>
          <cell r="D1008">
            <v>341013</v>
          </cell>
          <cell r="F1008" t="str">
            <v>MADISA SUR</v>
          </cell>
          <cell r="G1008" t="str">
            <v>CUSTOMER - RETAIL</v>
          </cell>
          <cell r="H1008" t="str">
            <v>CUSTOMER - RETAIL</v>
          </cell>
          <cell r="I1008" t="str">
            <v>REGULAR</v>
          </cell>
          <cell r="J1008" t="str">
            <v>LEGAL</v>
          </cell>
          <cell r="K1008" t="str">
            <v>MXN</v>
          </cell>
          <cell r="L1008">
            <v>159818.4</v>
          </cell>
          <cell r="M1008">
            <v>7696.8541444925977</v>
          </cell>
          <cell r="N1008">
            <v>159818.4</v>
          </cell>
          <cell r="O1008">
            <v>0</v>
          </cell>
          <cell r="P1008">
            <v>0</v>
          </cell>
          <cell r="Q1008">
            <v>0</v>
          </cell>
          <cell r="R1008">
            <v>159818.4</v>
          </cell>
          <cell r="S1008" t="str">
            <v>31-60</v>
          </cell>
          <cell r="T1008" t="str">
            <v>MEXICO</v>
          </cell>
        </row>
        <row r="1009">
          <cell r="B1009" t="str">
            <v>702-30002616</v>
          </cell>
          <cell r="C1009" t="str">
            <v>SUMINISTRO E INSTALACIONES INDUSTRIALES DEL SURESTE, S.A. DE C.V.</v>
          </cell>
          <cell r="D1009">
            <v>341013</v>
          </cell>
          <cell r="F1009" t="str">
            <v>MADISA SUR</v>
          </cell>
          <cell r="G1009" t="str">
            <v>CUSTOMER - RETAIL</v>
          </cell>
          <cell r="H1009" t="str">
            <v>CUSTOMER - RETAIL</v>
          </cell>
          <cell r="I1009" t="str">
            <v>REGULAR</v>
          </cell>
          <cell r="J1009" t="str">
            <v>LEGAL</v>
          </cell>
          <cell r="K1009" t="str">
            <v>MXN</v>
          </cell>
          <cell r="L1009">
            <v>234460.04</v>
          </cell>
          <cell r="M1009">
            <v>11291.595527122661</v>
          </cell>
          <cell r="N1009">
            <v>234460.04</v>
          </cell>
          <cell r="O1009">
            <v>0</v>
          </cell>
          <cell r="P1009">
            <v>0</v>
          </cell>
          <cell r="Q1009">
            <v>0</v>
          </cell>
          <cell r="R1009">
            <v>234460.04</v>
          </cell>
          <cell r="S1009" t="str">
            <v>31-60</v>
          </cell>
          <cell r="T1009" t="str">
            <v>MEXICO</v>
          </cell>
        </row>
        <row r="1010">
          <cell r="B1010" t="str">
            <v>702-30002617</v>
          </cell>
          <cell r="C1010" t="str">
            <v>MAQUINARIA Y TRACTORES, LTDA</v>
          </cell>
          <cell r="D1010">
            <v>314798</v>
          </cell>
          <cell r="F1010" t="str">
            <v>MATRA</v>
          </cell>
          <cell r="G1010" t="str">
            <v>DEALER - WHOLESALE</v>
          </cell>
          <cell r="H1010" t="str">
            <v>DEALER - WHOLESALE</v>
          </cell>
          <cell r="I1010" t="str">
            <v>REGULAR</v>
          </cell>
          <cell r="J1010" t="str">
            <v>REGULAR</v>
          </cell>
          <cell r="K1010" t="str">
            <v>USD</v>
          </cell>
          <cell r="L1010">
            <v>132290.38</v>
          </cell>
          <cell r="M1010">
            <v>132290.38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 t="str">
            <v>1-30</v>
          </cell>
          <cell r="T1010" t="str">
            <v>COSTA RICA</v>
          </cell>
        </row>
        <row r="1011">
          <cell r="B1011" t="str">
            <v>702-30002627</v>
          </cell>
          <cell r="C1011" t="str">
            <v>EDIFICADORA CABO HARO, SA DE CV</v>
          </cell>
          <cell r="D1011">
            <v>315309</v>
          </cell>
          <cell r="F1011" t="str">
            <v>MATCO</v>
          </cell>
          <cell r="G1011" t="str">
            <v>CUSTOMER - RETAIL</v>
          </cell>
          <cell r="H1011" t="str">
            <v>CUSTOMER - RETAIL</v>
          </cell>
          <cell r="I1011" t="str">
            <v>REGULAR</v>
          </cell>
          <cell r="J1011" t="str">
            <v>LEGAL</v>
          </cell>
          <cell r="K1011" t="str">
            <v>MXN</v>
          </cell>
          <cell r="L1011">
            <v>411417.3</v>
          </cell>
          <cell r="M1011">
            <v>19813.857169268085</v>
          </cell>
          <cell r="N1011">
            <v>0</v>
          </cell>
          <cell r="O1011">
            <v>0</v>
          </cell>
          <cell r="P1011">
            <v>0</v>
          </cell>
          <cell r="Q1011">
            <v>411417.3</v>
          </cell>
          <cell r="R1011">
            <v>411417.3</v>
          </cell>
          <cell r="S1011" t="str">
            <v>120+</v>
          </cell>
          <cell r="T1011" t="str">
            <v>MEXICO</v>
          </cell>
        </row>
        <row r="1012">
          <cell r="B1012" t="str">
            <v>702-30002628</v>
          </cell>
          <cell r="C1012" t="str">
            <v>NICARAGUA SUGAR ESTATES LIMITED</v>
          </cell>
          <cell r="D1012">
            <v>308898</v>
          </cell>
          <cell r="F1012" t="str">
            <v>NIMAC</v>
          </cell>
          <cell r="G1012" t="str">
            <v>CUSTOMER - RETAIL</v>
          </cell>
          <cell r="H1012" t="str">
            <v>CUSTOMER - RETAIL</v>
          </cell>
          <cell r="I1012" t="str">
            <v>REGULAR</v>
          </cell>
          <cell r="J1012" t="str">
            <v>REGULAR</v>
          </cell>
          <cell r="K1012" t="str">
            <v>USD</v>
          </cell>
          <cell r="L1012">
            <v>154029.94</v>
          </cell>
          <cell r="M1012">
            <v>154029.94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 t="str">
            <v>1-30</v>
          </cell>
          <cell r="T1012" t="str">
            <v>NICARAGUA</v>
          </cell>
        </row>
        <row r="1013">
          <cell r="B1013" t="str">
            <v>702-30002631</v>
          </cell>
          <cell r="C1013" t="str">
            <v>TRITON MINERA, S.A.</v>
          </cell>
          <cell r="D1013">
            <v>341547</v>
          </cell>
          <cell r="F1013" t="str">
            <v>NIMAC</v>
          </cell>
          <cell r="G1013" t="str">
            <v>CUSTOMER - RETAIL</v>
          </cell>
          <cell r="H1013" t="str">
            <v>CUSTOMER - RETAIL</v>
          </cell>
          <cell r="I1013" t="str">
            <v>REGULAR</v>
          </cell>
          <cell r="J1013" t="str">
            <v>REGULAR</v>
          </cell>
          <cell r="K1013" t="str">
            <v>USD</v>
          </cell>
          <cell r="L1013">
            <v>351786.11</v>
          </cell>
          <cell r="M1013">
            <v>351786.11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 t="str">
            <v>1-30</v>
          </cell>
          <cell r="T1013" t="str">
            <v>NICARAGUA</v>
          </cell>
        </row>
        <row r="1014">
          <cell r="B1014" t="str">
            <v>702-30002632</v>
          </cell>
          <cell r="C1014" t="str">
            <v>CONSTRUCTORA VIGIL, S.A. DE C.V.</v>
          </cell>
          <cell r="D1014">
            <v>313551</v>
          </cell>
          <cell r="F1014" t="str">
            <v>COGESA</v>
          </cell>
          <cell r="G1014" t="str">
            <v>CUSTOMER - RETAIL</v>
          </cell>
          <cell r="H1014" t="str">
            <v>CUSTOMER - RETAIL</v>
          </cell>
          <cell r="I1014" t="str">
            <v>REGULAR</v>
          </cell>
          <cell r="J1014" t="str">
            <v>REGULAR</v>
          </cell>
          <cell r="K1014" t="str">
            <v>USD</v>
          </cell>
          <cell r="L1014">
            <v>90102.07</v>
          </cell>
          <cell r="M1014">
            <v>90102.07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 t="str">
            <v>1-30</v>
          </cell>
          <cell r="T1014" t="str">
            <v>EL SALVADOR</v>
          </cell>
        </row>
        <row r="1015">
          <cell r="B1015" t="str">
            <v>702-30002635</v>
          </cell>
          <cell r="C1015" t="str">
            <v>CONSORCIO AZUCARERO CENTRAL, S.A.</v>
          </cell>
          <cell r="D1015">
            <v>310968</v>
          </cell>
          <cell r="F1015" t="str">
            <v>IMCA</v>
          </cell>
          <cell r="G1015" t="str">
            <v>CUSTOMER - RETAIL</v>
          </cell>
          <cell r="H1015" t="str">
            <v>CUSTOMER - RETAIL</v>
          </cell>
          <cell r="I1015" t="str">
            <v>REGULAR</v>
          </cell>
          <cell r="J1015" t="str">
            <v>REGULAR</v>
          </cell>
          <cell r="K1015" t="str">
            <v>USD</v>
          </cell>
          <cell r="L1015">
            <v>229933.48</v>
          </cell>
          <cell r="M1015">
            <v>229933.48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 t="str">
            <v>1-30</v>
          </cell>
          <cell r="T1015" t="str">
            <v>REPUBLICA DOMINICANA</v>
          </cell>
        </row>
        <row r="1016">
          <cell r="B1016" t="str">
            <v>702-30002636</v>
          </cell>
          <cell r="C1016" t="str">
            <v>C.K.C. MACHINEHANDEL SURMAC, N.V.</v>
          </cell>
          <cell r="D1016">
            <v>311337</v>
          </cell>
          <cell r="F1016" t="str">
            <v>SURMAC</v>
          </cell>
          <cell r="G1016" t="str">
            <v>DEALER - RETAIL</v>
          </cell>
          <cell r="H1016" t="str">
            <v>DEALER - RETAIL</v>
          </cell>
          <cell r="I1016" t="str">
            <v>REGULAR</v>
          </cell>
          <cell r="J1016" t="str">
            <v>REGULAR</v>
          </cell>
          <cell r="K1016" t="str">
            <v>USD</v>
          </cell>
          <cell r="L1016">
            <v>120738.35</v>
          </cell>
          <cell r="M1016">
            <v>120738.35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 t="str">
            <v>1-30</v>
          </cell>
          <cell r="T1016" t="str">
            <v>SURINAME</v>
          </cell>
        </row>
        <row r="1017">
          <cell r="B1017" t="str">
            <v>702-30002637</v>
          </cell>
          <cell r="C1017" t="str">
            <v>C.K.C. MACHINEHANDEL SURMAC, N.V.</v>
          </cell>
          <cell r="D1017">
            <v>311337</v>
          </cell>
          <cell r="F1017" t="str">
            <v>SURMAC</v>
          </cell>
          <cell r="G1017" t="str">
            <v>DEALER - RETAIL</v>
          </cell>
          <cell r="H1017" t="str">
            <v>DEALER - RETAIL</v>
          </cell>
          <cell r="I1017" t="str">
            <v>REGULAR</v>
          </cell>
          <cell r="J1017" t="str">
            <v>REGULAR</v>
          </cell>
          <cell r="K1017" t="str">
            <v>USD</v>
          </cell>
          <cell r="L1017">
            <v>169142.29</v>
          </cell>
          <cell r="M1017">
            <v>169142.29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 t="str">
            <v>1-30</v>
          </cell>
          <cell r="T1017" t="str">
            <v>SURINAME</v>
          </cell>
        </row>
        <row r="1018">
          <cell r="B1018" t="str">
            <v>702-30002638</v>
          </cell>
          <cell r="C1018" t="str">
            <v>C.K.C. MACHINEHANDEL SURMAC, N.V.</v>
          </cell>
          <cell r="D1018">
            <v>311337</v>
          </cell>
          <cell r="F1018" t="str">
            <v>SURMAC</v>
          </cell>
          <cell r="G1018" t="str">
            <v>DEALER - WHOLESALE</v>
          </cell>
          <cell r="H1018" t="str">
            <v>DEALER - WHOLESALE</v>
          </cell>
          <cell r="I1018" t="str">
            <v>REGULAR</v>
          </cell>
          <cell r="J1018" t="str">
            <v>REGULAR</v>
          </cell>
          <cell r="K1018" t="str">
            <v>USD</v>
          </cell>
          <cell r="L1018">
            <v>822728.93</v>
          </cell>
          <cell r="M1018">
            <v>822728.93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 t="str">
            <v>1-30</v>
          </cell>
          <cell r="T1018" t="str">
            <v>SURINAME</v>
          </cell>
        </row>
        <row r="1019">
          <cell r="B1019" t="str">
            <v>702-30002639</v>
          </cell>
          <cell r="C1019" t="str">
            <v>CONSTRULINER, S.A DE C.V</v>
          </cell>
          <cell r="D1019">
            <v>341664</v>
          </cell>
          <cell r="F1019" t="str">
            <v>MADISA NTE</v>
          </cell>
          <cell r="G1019" t="str">
            <v>CUSTOMER - RETAIL</v>
          </cell>
          <cell r="H1019" t="str">
            <v>CUSTOMER - RETAIL</v>
          </cell>
          <cell r="I1019" t="str">
            <v>REGULAR</v>
          </cell>
          <cell r="J1019" t="str">
            <v>LEGAL</v>
          </cell>
          <cell r="K1019" t="str">
            <v>MXN</v>
          </cell>
          <cell r="L1019">
            <v>1165830.1399999999</v>
          </cell>
          <cell r="M1019">
            <v>56146.379545993361</v>
          </cell>
          <cell r="N1019">
            <v>0</v>
          </cell>
          <cell r="O1019">
            <v>0</v>
          </cell>
          <cell r="P1019">
            <v>0</v>
          </cell>
          <cell r="Q1019">
            <v>1165830.1399999999</v>
          </cell>
          <cell r="R1019">
            <v>1165830.1399999999</v>
          </cell>
          <cell r="S1019" t="str">
            <v>120+</v>
          </cell>
          <cell r="T1019" t="str">
            <v>MEXICO</v>
          </cell>
        </row>
        <row r="1020">
          <cell r="B1020" t="str">
            <v>702-30002640</v>
          </cell>
          <cell r="C1020" t="str">
            <v>INMOBILIARIA OCHO, S.A. DE C.V.</v>
          </cell>
          <cell r="D1020">
            <v>341263</v>
          </cell>
          <cell r="F1020" t="str">
            <v>MADISA SUR</v>
          </cell>
          <cell r="G1020" t="str">
            <v>CUSTOMER - RETAIL</v>
          </cell>
          <cell r="H1020" t="str">
            <v>CUSTOMER - RETAIL</v>
          </cell>
          <cell r="I1020" t="str">
            <v>REGULAR</v>
          </cell>
          <cell r="J1020" t="str">
            <v>REGULAR</v>
          </cell>
          <cell r="K1020" t="str">
            <v>MXN</v>
          </cell>
          <cell r="L1020">
            <v>60409.26</v>
          </cell>
          <cell r="M1020">
            <v>2909.3099617861958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 t="str">
            <v>1-30</v>
          </cell>
          <cell r="T1020" t="str">
            <v>MEXICO</v>
          </cell>
        </row>
        <row r="1021">
          <cell r="B1021" t="str">
            <v>702-30002641</v>
          </cell>
          <cell r="C1021" t="str">
            <v>MAQUINARIA Y TRACTORES, LTDA</v>
          </cell>
          <cell r="D1021">
            <v>314798</v>
          </cell>
          <cell r="F1021" t="str">
            <v>MATRA</v>
          </cell>
          <cell r="G1021" t="str">
            <v>DEALER - RETAIL</v>
          </cell>
          <cell r="H1021" t="str">
            <v>DEALER - RETAIL</v>
          </cell>
          <cell r="I1021" t="str">
            <v>REGULAR</v>
          </cell>
          <cell r="J1021" t="str">
            <v>REGULAR</v>
          </cell>
          <cell r="K1021" t="str">
            <v>USD</v>
          </cell>
          <cell r="L1021">
            <v>21424.080000000002</v>
          </cell>
          <cell r="M1021">
            <v>21424.080000000002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 t="str">
            <v>1-30</v>
          </cell>
          <cell r="T1021" t="str">
            <v>COSTA RICA</v>
          </cell>
        </row>
        <row r="1022">
          <cell r="B1022" t="str">
            <v>702-30002645</v>
          </cell>
          <cell r="C1022" t="str">
            <v>CONSTRUCTORA Y CONSULTORIA ALAMEDA, S.A DE C.V</v>
          </cell>
          <cell r="D1022">
            <v>341292</v>
          </cell>
          <cell r="F1022" t="str">
            <v>MADISA SUR</v>
          </cell>
          <cell r="G1022" t="str">
            <v>CUSTOMER - RETAIL</v>
          </cell>
          <cell r="H1022" t="str">
            <v>CUSTOMER - RETAIL</v>
          </cell>
          <cell r="I1022" t="str">
            <v>REGULAR</v>
          </cell>
          <cell r="J1022" t="str">
            <v>REGULAR</v>
          </cell>
          <cell r="K1022" t="str">
            <v>MXN</v>
          </cell>
          <cell r="L1022">
            <v>67608.960000000006</v>
          </cell>
          <cell r="M1022">
            <v>3256.0475138083871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 t="str">
            <v>1-30</v>
          </cell>
          <cell r="T1022" t="str">
            <v>MEXICO</v>
          </cell>
        </row>
        <row r="1023">
          <cell r="B1023" t="str">
            <v>702-30002646</v>
          </cell>
          <cell r="C1023" t="str">
            <v>SUMINISTRO E INSTALACIONES INDUSTRIALES DEL SURESTE, S.A. DE C.V.</v>
          </cell>
          <cell r="D1023">
            <v>341013</v>
          </cell>
          <cell r="F1023" t="str">
            <v>MADISA SUR</v>
          </cell>
          <cell r="G1023" t="str">
            <v>CUSTOMER - RETAIL</v>
          </cell>
          <cell r="H1023" t="str">
            <v>CUSTOMER - RETAIL</v>
          </cell>
          <cell r="I1023" t="str">
            <v>REGULAR</v>
          </cell>
          <cell r="J1023" t="str">
            <v>LEGAL</v>
          </cell>
          <cell r="K1023" t="str">
            <v>MXN</v>
          </cell>
          <cell r="L1023">
            <v>145780.20000000001</v>
          </cell>
          <cell r="M1023">
            <v>7020.7744324493297</v>
          </cell>
          <cell r="N1023">
            <v>145780.20000000001</v>
          </cell>
          <cell r="O1023">
            <v>0</v>
          </cell>
          <cell r="P1023">
            <v>0</v>
          </cell>
          <cell r="Q1023">
            <v>0</v>
          </cell>
          <cell r="R1023">
            <v>145780.20000000001</v>
          </cell>
          <cell r="S1023" t="str">
            <v>31-60</v>
          </cell>
          <cell r="T1023" t="str">
            <v>MEXICO</v>
          </cell>
        </row>
        <row r="1024">
          <cell r="B1024" t="str">
            <v>702-30002647</v>
          </cell>
          <cell r="C1024" t="str">
            <v>NKP MEXICO, S.A. DE C.V.</v>
          </cell>
          <cell r="D1024">
            <v>333619</v>
          </cell>
          <cell r="F1024" t="str">
            <v>TRACSA</v>
          </cell>
          <cell r="G1024" t="str">
            <v>CUSTOMER - RETAIL</v>
          </cell>
          <cell r="H1024" t="str">
            <v>CUSTOMER - RETAIL</v>
          </cell>
          <cell r="I1024" t="str">
            <v>REGULAR</v>
          </cell>
          <cell r="J1024" t="str">
            <v>REGULAR</v>
          </cell>
          <cell r="K1024" t="str">
            <v>MXN</v>
          </cell>
          <cell r="L1024">
            <v>322101.24</v>
          </cell>
          <cell r="M1024">
            <v>15512.395719392793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 t="str">
            <v>1-30</v>
          </cell>
          <cell r="T1024" t="str">
            <v>MEXICO</v>
          </cell>
        </row>
        <row r="1025">
          <cell r="B1025" t="str">
            <v>702-30002649</v>
          </cell>
          <cell r="C1025" t="str">
            <v>INCONROD, S.R.L.</v>
          </cell>
          <cell r="D1025">
            <v>311352</v>
          </cell>
          <cell r="F1025" t="str">
            <v>IMCA</v>
          </cell>
          <cell r="G1025" t="str">
            <v>CUSTOMER - RETAIL</v>
          </cell>
          <cell r="H1025" t="str">
            <v>CUSTOMER - RETAIL</v>
          </cell>
          <cell r="I1025" t="str">
            <v>REGULAR</v>
          </cell>
          <cell r="J1025" t="str">
            <v>REGULAR</v>
          </cell>
          <cell r="K1025" t="str">
            <v>USD</v>
          </cell>
          <cell r="L1025">
            <v>62220.47</v>
          </cell>
          <cell r="M1025">
            <v>62220.47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 t="str">
            <v>1-30</v>
          </cell>
          <cell r="T1025" t="str">
            <v>REPUBLICA DOMINICANA</v>
          </cell>
        </row>
        <row r="1026">
          <cell r="B1026" t="str">
            <v>702-30002650</v>
          </cell>
          <cell r="C1026" t="str">
            <v>INMOBILIARIA OCHO, S.A. DE C.V.</v>
          </cell>
          <cell r="D1026">
            <v>341263</v>
          </cell>
          <cell r="F1026" t="str">
            <v>MADISA SUR</v>
          </cell>
          <cell r="G1026" t="str">
            <v>CUSTOMER - RETAIL</v>
          </cell>
          <cell r="H1026" t="str">
            <v>CUSTOMER - RETAIL</v>
          </cell>
          <cell r="I1026" t="str">
            <v>REGULAR</v>
          </cell>
          <cell r="J1026" t="str">
            <v>REGULAR</v>
          </cell>
          <cell r="K1026" t="str">
            <v>MXN</v>
          </cell>
          <cell r="L1026">
            <v>172565.71</v>
          </cell>
          <cell r="M1026">
            <v>8310.7645941318879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 t="str">
            <v>1-30</v>
          </cell>
          <cell r="T1026" t="str">
            <v>MEXICO</v>
          </cell>
        </row>
        <row r="1027">
          <cell r="B1027" t="str">
            <v>702-30002653</v>
          </cell>
          <cell r="C1027" t="str">
            <v>CONSTRUCTORA CARAMO, S.A.</v>
          </cell>
          <cell r="D1027">
            <v>341216</v>
          </cell>
          <cell r="F1027" t="str">
            <v>MATRA</v>
          </cell>
          <cell r="G1027" t="str">
            <v>CUSTOMER - RETAIL</v>
          </cell>
          <cell r="H1027" t="str">
            <v>CUSTOMER - RETAIL</v>
          </cell>
          <cell r="I1027" t="str">
            <v>REGULAR</v>
          </cell>
          <cell r="J1027" t="str">
            <v>REGULAR</v>
          </cell>
          <cell r="K1027" t="str">
            <v>USD</v>
          </cell>
          <cell r="L1027">
            <v>19301.419999999998</v>
          </cell>
          <cell r="M1027">
            <v>19301.419999999998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 t="str">
            <v>1-30</v>
          </cell>
          <cell r="T1027" t="str">
            <v>COSTA RICA</v>
          </cell>
        </row>
        <row r="1028">
          <cell r="B1028" t="str">
            <v>702-30002654</v>
          </cell>
          <cell r="C1028" t="str">
            <v>CONSTRUCTORA CADENA, S.A. DE C.V.</v>
          </cell>
          <cell r="D1028">
            <v>308796</v>
          </cell>
          <cell r="F1028" t="str">
            <v>EMPIRE</v>
          </cell>
          <cell r="G1028" t="str">
            <v>CUSTOMER - RETAIL</v>
          </cell>
          <cell r="H1028" t="str">
            <v>CUSTOMER - RETAIL</v>
          </cell>
          <cell r="I1028" t="str">
            <v>REGULAR</v>
          </cell>
          <cell r="J1028" t="str">
            <v>REGULAR</v>
          </cell>
          <cell r="K1028" t="str">
            <v>MXN</v>
          </cell>
          <cell r="L1028">
            <v>98574.33</v>
          </cell>
          <cell r="M1028">
            <v>4747.3397331038295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 t="str">
            <v>1-30</v>
          </cell>
          <cell r="T1028" t="str">
            <v>MEXICO</v>
          </cell>
        </row>
        <row r="1029">
          <cell r="B1029" t="str">
            <v>702-30002655</v>
          </cell>
          <cell r="C1029" t="str">
            <v>INVERSIONES HANNA Y COMPAÑIA, S.A.</v>
          </cell>
          <cell r="D1029">
            <v>309590</v>
          </cell>
          <cell r="F1029" t="str">
            <v>MATRA</v>
          </cell>
          <cell r="G1029" t="str">
            <v>CUSTOMER - RETAIL</v>
          </cell>
          <cell r="H1029" t="str">
            <v>CUSTOMER - RETAIL</v>
          </cell>
          <cell r="I1029" t="str">
            <v>REGULAR</v>
          </cell>
          <cell r="J1029" t="str">
            <v>LEGAL</v>
          </cell>
          <cell r="K1029" t="str">
            <v>USD</v>
          </cell>
          <cell r="L1029">
            <v>134938.78</v>
          </cell>
          <cell r="M1029">
            <v>134938.78</v>
          </cell>
          <cell r="N1029">
            <v>0</v>
          </cell>
          <cell r="O1029">
            <v>0</v>
          </cell>
          <cell r="P1029">
            <v>0</v>
          </cell>
          <cell r="Q1029">
            <v>134938.78</v>
          </cell>
          <cell r="R1029">
            <v>134938.78</v>
          </cell>
          <cell r="S1029" t="str">
            <v>120+</v>
          </cell>
          <cell r="T1029" t="str">
            <v>COSTA RICA</v>
          </cell>
        </row>
        <row r="1030">
          <cell r="B1030" t="str">
            <v>702-30002656</v>
          </cell>
          <cell r="C1030" t="str">
            <v>CONSTRUCTORA CARAMO, S.A.</v>
          </cell>
          <cell r="D1030">
            <v>341216</v>
          </cell>
          <cell r="F1030" t="str">
            <v>MATRA</v>
          </cell>
          <cell r="G1030" t="str">
            <v>CUSTOMER - RETAIL</v>
          </cell>
          <cell r="H1030" t="str">
            <v>CUSTOMER - RETAIL</v>
          </cell>
          <cell r="I1030" t="str">
            <v>REGULAR</v>
          </cell>
          <cell r="J1030" t="str">
            <v>REGULAR</v>
          </cell>
          <cell r="K1030" t="str">
            <v>USD</v>
          </cell>
          <cell r="L1030">
            <v>14256.37</v>
          </cell>
          <cell r="M1030">
            <v>14256.37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 t="str">
            <v>1-30</v>
          </cell>
          <cell r="T1030" t="str">
            <v>COSTA RICA</v>
          </cell>
        </row>
        <row r="1031">
          <cell r="B1031" t="str">
            <v>702-30002658</v>
          </cell>
          <cell r="C1031" t="str">
            <v>INVERSIONES HANNA Y COMPAÑIA, S.A.</v>
          </cell>
          <cell r="D1031">
            <v>309590</v>
          </cell>
          <cell r="F1031" t="str">
            <v>MATRA</v>
          </cell>
          <cell r="G1031" t="str">
            <v>CUSTOMER - RETAIL</v>
          </cell>
          <cell r="H1031" t="str">
            <v>CUSTOMER - RETAIL</v>
          </cell>
          <cell r="I1031" t="str">
            <v>REGULAR</v>
          </cell>
          <cell r="J1031" t="str">
            <v>LEGAL</v>
          </cell>
          <cell r="K1031" t="str">
            <v>USD</v>
          </cell>
          <cell r="L1031">
            <v>28528.98</v>
          </cell>
          <cell r="M1031">
            <v>28528.98</v>
          </cell>
          <cell r="N1031">
            <v>0</v>
          </cell>
          <cell r="O1031">
            <v>0</v>
          </cell>
          <cell r="P1031">
            <v>0</v>
          </cell>
          <cell r="Q1031">
            <v>28528.98</v>
          </cell>
          <cell r="R1031">
            <v>28528.98</v>
          </cell>
          <cell r="S1031" t="str">
            <v>120+</v>
          </cell>
          <cell r="T1031" t="str">
            <v>COSTA RICA</v>
          </cell>
        </row>
        <row r="1032">
          <cell r="B1032" t="str">
            <v>702-30002660</v>
          </cell>
          <cell r="C1032" t="str">
            <v>AGRICOLA SAVEGRE, S.A.</v>
          </cell>
          <cell r="D1032">
            <v>319459</v>
          </cell>
          <cell r="F1032" t="str">
            <v>MATRA</v>
          </cell>
          <cell r="G1032" t="str">
            <v>CUSTOMER - RETAIL</v>
          </cell>
          <cell r="H1032" t="str">
            <v>CUSTOMER - RETAIL</v>
          </cell>
          <cell r="I1032" t="str">
            <v>REGULAR</v>
          </cell>
          <cell r="J1032" t="str">
            <v>REGULAR</v>
          </cell>
          <cell r="K1032" t="str">
            <v>USD</v>
          </cell>
          <cell r="L1032">
            <v>102811.99</v>
          </cell>
          <cell r="M1032">
            <v>102811.99</v>
          </cell>
          <cell r="N1032">
            <v>0</v>
          </cell>
          <cell r="O1032">
            <v>102811.99</v>
          </cell>
          <cell r="P1032">
            <v>0</v>
          </cell>
          <cell r="Q1032">
            <v>0</v>
          </cell>
          <cell r="R1032">
            <v>102811.99</v>
          </cell>
          <cell r="S1032" t="str">
            <v>61-90</v>
          </cell>
          <cell r="T1032" t="str">
            <v>COSTA RICA</v>
          </cell>
        </row>
        <row r="1033">
          <cell r="B1033" t="str">
            <v>702-30002664</v>
          </cell>
          <cell r="C1033" t="str">
            <v>SISTEMAS LOGISTICOS CARIBEÑOS SISLOCAR, S.A.</v>
          </cell>
          <cell r="D1033">
            <v>342479</v>
          </cell>
          <cell r="F1033" t="str">
            <v>MATRA</v>
          </cell>
          <cell r="G1033" t="str">
            <v>CUSTOMER - RETAIL</v>
          </cell>
          <cell r="H1033" t="str">
            <v>CUSTOMER - RETAIL</v>
          </cell>
          <cell r="I1033" t="str">
            <v>REGULAR</v>
          </cell>
          <cell r="J1033" t="str">
            <v>REGULAR</v>
          </cell>
          <cell r="K1033" t="str">
            <v>USD</v>
          </cell>
          <cell r="L1033">
            <v>18522.84</v>
          </cell>
          <cell r="M1033">
            <v>18522.84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 t="str">
            <v>1-30</v>
          </cell>
          <cell r="T1033" t="str">
            <v>COSTA RICA</v>
          </cell>
        </row>
        <row r="1034">
          <cell r="B1034" t="str">
            <v>702-30002665</v>
          </cell>
          <cell r="C1034" t="str">
            <v>SISTEMAS LOGISTICOS CARIBEÑOS SISLOCAR, S.A.</v>
          </cell>
          <cell r="D1034">
            <v>342479</v>
          </cell>
          <cell r="F1034" t="str">
            <v>MATRA</v>
          </cell>
          <cell r="G1034" t="str">
            <v>CUSTOMER - RETAIL</v>
          </cell>
          <cell r="H1034" t="str">
            <v>CUSTOMER - RETAIL</v>
          </cell>
          <cell r="I1034" t="str">
            <v>REGULAR</v>
          </cell>
          <cell r="J1034" t="str">
            <v>REGULAR</v>
          </cell>
          <cell r="K1034" t="str">
            <v>USD</v>
          </cell>
          <cell r="L1034">
            <v>110548.61</v>
          </cell>
          <cell r="M1034">
            <v>110548.61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 t="str">
            <v>1-30</v>
          </cell>
          <cell r="T1034" t="str">
            <v>COSTA RICA</v>
          </cell>
        </row>
        <row r="1035">
          <cell r="B1035" t="str">
            <v>702-30002666</v>
          </cell>
          <cell r="C1035" t="str">
            <v>ILCO CONSTRUCTORES, S.A. DE C.V.</v>
          </cell>
          <cell r="D1035">
            <v>314280</v>
          </cell>
          <cell r="F1035" t="str">
            <v>MADISA SUR</v>
          </cell>
          <cell r="G1035" t="str">
            <v>CUSTOMER - RETAIL</v>
          </cell>
          <cell r="H1035" t="str">
            <v>CUSTOMER - RETAIL</v>
          </cell>
          <cell r="I1035" t="str">
            <v>REGULAR</v>
          </cell>
          <cell r="J1035" t="str">
            <v>REGULAR</v>
          </cell>
          <cell r="K1035" t="str">
            <v>MXN</v>
          </cell>
          <cell r="L1035">
            <v>1485756.51</v>
          </cell>
          <cell r="M1035">
            <v>71554.033526179453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 t="str">
            <v>1-30</v>
          </cell>
          <cell r="T1035" t="str">
            <v>MEXICO</v>
          </cell>
        </row>
        <row r="1036">
          <cell r="B1036" t="str">
            <v>702-30002667</v>
          </cell>
          <cell r="C1036" t="str">
            <v>CONSTRUCTORA NACIONAL, S.A. (GUATEMALA)</v>
          </cell>
          <cell r="D1036">
            <v>308390</v>
          </cell>
          <cell r="F1036" t="str">
            <v>GENTRAC</v>
          </cell>
          <cell r="G1036" t="str">
            <v>CUSTOMER - RETAIL</v>
          </cell>
          <cell r="H1036" t="str">
            <v>CUSTOMER - RETAIL</v>
          </cell>
          <cell r="I1036" t="str">
            <v>REGULAR</v>
          </cell>
          <cell r="J1036" t="str">
            <v>REGULAR</v>
          </cell>
          <cell r="K1036" t="str">
            <v>USD</v>
          </cell>
          <cell r="L1036">
            <v>184937.01</v>
          </cell>
          <cell r="M1036">
            <v>184937.01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 t="str">
            <v>1-30</v>
          </cell>
          <cell r="T1036" t="str">
            <v>GUATEMALA</v>
          </cell>
        </row>
        <row r="1037">
          <cell r="B1037" t="str">
            <v>702-30002668</v>
          </cell>
          <cell r="C1037" t="str">
            <v>CONSTRUCTORA NACIONAL, S.A. (GUATEMALA)</v>
          </cell>
          <cell r="D1037">
            <v>308390</v>
          </cell>
          <cell r="F1037" t="str">
            <v>GENTRAC</v>
          </cell>
          <cell r="G1037" t="str">
            <v>CUSTOMER - RETAIL</v>
          </cell>
          <cell r="H1037" t="str">
            <v>CUSTOMER - RETAIL</v>
          </cell>
          <cell r="I1037" t="str">
            <v>REGULAR</v>
          </cell>
          <cell r="J1037" t="str">
            <v>REGULAR</v>
          </cell>
          <cell r="K1037" t="str">
            <v>USD</v>
          </cell>
          <cell r="L1037">
            <v>184937.01</v>
          </cell>
          <cell r="M1037">
            <v>184937.01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 t="str">
            <v>1-30</v>
          </cell>
          <cell r="T1037" t="str">
            <v>GUATEMALA</v>
          </cell>
        </row>
        <row r="1038">
          <cell r="B1038" t="str">
            <v>702-30002669</v>
          </cell>
          <cell r="C1038" t="str">
            <v>CONSTRUCTORA NACIONAL, S.A. (GUATEMALA)</v>
          </cell>
          <cell r="D1038">
            <v>308390</v>
          </cell>
          <cell r="F1038" t="str">
            <v>GENTRAC</v>
          </cell>
          <cell r="G1038" t="str">
            <v>CUSTOMER - RETAIL</v>
          </cell>
          <cell r="H1038" t="str">
            <v>CUSTOMER - RETAIL</v>
          </cell>
          <cell r="I1038" t="str">
            <v>REGULAR</v>
          </cell>
          <cell r="J1038" t="str">
            <v>REGULAR</v>
          </cell>
          <cell r="K1038" t="str">
            <v>USD</v>
          </cell>
          <cell r="L1038">
            <v>184937.01</v>
          </cell>
          <cell r="M1038">
            <v>184937.01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 t="str">
            <v>1-30</v>
          </cell>
          <cell r="T1038" t="str">
            <v>GUATEMALA</v>
          </cell>
        </row>
        <row r="1039">
          <cell r="B1039" t="str">
            <v>702-30002670</v>
          </cell>
          <cell r="C1039" t="str">
            <v>MALDONADO MARTINEZ JUAN CARLOS</v>
          </cell>
          <cell r="D1039">
            <v>309075</v>
          </cell>
          <cell r="F1039" t="str">
            <v>GENTRAC</v>
          </cell>
          <cell r="G1039" t="str">
            <v>CUSTOMER - RETAIL</v>
          </cell>
          <cell r="H1039" t="str">
            <v>CUSTOMER - RETAIL</v>
          </cell>
          <cell r="I1039" t="str">
            <v>REGULAR</v>
          </cell>
          <cell r="J1039" t="str">
            <v>REGULAR</v>
          </cell>
          <cell r="K1039" t="str">
            <v>USD</v>
          </cell>
          <cell r="L1039">
            <v>30932.14</v>
          </cell>
          <cell r="M1039">
            <v>30932.14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 t="str">
            <v>1-30</v>
          </cell>
          <cell r="T1039" t="str">
            <v>GUATEMALA</v>
          </cell>
        </row>
        <row r="1040">
          <cell r="B1040" t="str">
            <v>702-30002671</v>
          </cell>
          <cell r="C1040" t="str">
            <v>JORGE IVAN ALDANA ESCOBAR</v>
          </cell>
          <cell r="D1040">
            <v>342030</v>
          </cell>
          <cell r="F1040" t="str">
            <v>GENTRAC</v>
          </cell>
          <cell r="G1040" t="str">
            <v>CUSTOMER - RETAIL</v>
          </cell>
          <cell r="H1040" t="str">
            <v>CUSTOMER - RETAIL</v>
          </cell>
          <cell r="I1040" t="str">
            <v>REGULAR</v>
          </cell>
          <cell r="J1040" t="str">
            <v>REGULAR</v>
          </cell>
          <cell r="K1040" t="str">
            <v>USD</v>
          </cell>
          <cell r="L1040">
            <v>257016.09</v>
          </cell>
          <cell r="M1040">
            <v>257016.09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 t="str">
            <v>1-30</v>
          </cell>
          <cell r="T1040" t="str">
            <v>GUATEMALA</v>
          </cell>
        </row>
        <row r="1041">
          <cell r="B1041" t="str">
            <v>702-30002672</v>
          </cell>
          <cell r="C1041" t="str">
            <v>SUPER MAYOREO DE CARNES DE PARRAL, S.A. DE C.V.</v>
          </cell>
          <cell r="D1041">
            <v>342127</v>
          </cell>
          <cell r="F1041" t="str">
            <v>MAQSA</v>
          </cell>
          <cell r="G1041" t="str">
            <v>CUSTOMER - RETAIL</v>
          </cell>
          <cell r="H1041" t="str">
            <v>CUSTOMER - RETAIL</v>
          </cell>
          <cell r="I1041" t="str">
            <v>REGULAR</v>
          </cell>
          <cell r="J1041" t="str">
            <v>REGULAR</v>
          </cell>
          <cell r="K1041" t="str">
            <v>MXN</v>
          </cell>
          <cell r="L1041">
            <v>58530.95</v>
          </cell>
          <cell r="M1041">
            <v>2818.8505521804063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 t="str">
            <v>1-30</v>
          </cell>
          <cell r="T1041" t="str">
            <v>MEXICO</v>
          </cell>
        </row>
        <row r="1042">
          <cell r="B1042" t="str">
            <v>702-30002673</v>
          </cell>
          <cell r="C1042" t="str">
            <v>CESAREO BOLAÑOS GARCIA</v>
          </cell>
          <cell r="D1042">
            <v>341362</v>
          </cell>
          <cell r="F1042" t="str">
            <v>MADISA NTE</v>
          </cell>
          <cell r="G1042" t="str">
            <v>CUSTOMER - RETAIL</v>
          </cell>
          <cell r="H1042" t="str">
            <v>CUSTOMER - RETAIL</v>
          </cell>
          <cell r="I1042" t="str">
            <v>REGULAR</v>
          </cell>
          <cell r="J1042" t="str">
            <v>REGULAR</v>
          </cell>
          <cell r="K1042" t="str">
            <v>MXN</v>
          </cell>
          <cell r="L1042">
            <v>166566.65</v>
          </cell>
          <cell r="M1042">
            <v>8021.8498645133977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 t="str">
            <v>1-30</v>
          </cell>
          <cell r="T1042" t="str">
            <v>MEXICO</v>
          </cell>
        </row>
        <row r="1043">
          <cell r="B1043" t="str">
            <v>702-30002676</v>
          </cell>
          <cell r="C1043" t="str">
            <v>SOCOCO DE COSTA RICA DOMINICANA, S.A.</v>
          </cell>
          <cell r="D1043">
            <v>317922</v>
          </cell>
          <cell r="F1043" t="str">
            <v>IMCA</v>
          </cell>
          <cell r="G1043" t="str">
            <v>CUSTOMER - RETAIL</v>
          </cell>
          <cell r="H1043" t="str">
            <v>CUSTOMER - RETAIL</v>
          </cell>
          <cell r="I1043" t="str">
            <v>REGULAR</v>
          </cell>
          <cell r="J1043" t="str">
            <v>REGULAR</v>
          </cell>
          <cell r="K1043" t="str">
            <v>USD</v>
          </cell>
          <cell r="L1043">
            <v>49500</v>
          </cell>
          <cell r="M1043">
            <v>49500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 t="str">
            <v>1-30</v>
          </cell>
          <cell r="T1043" t="str">
            <v>REPUBLICA DOMINICANA</v>
          </cell>
        </row>
        <row r="1044">
          <cell r="B1044" t="str">
            <v>702-30002677</v>
          </cell>
          <cell r="C1044" t="str">
            <v>HAYN INGENIEROS, S.A.</v>
          </cell>
          <cell r="D1044">
            <v>341425</v>
          </cell>
          <cell r="F1044" t="str">
            <v>NIMAC</v>
          </cell>
          <cell r="G1044" t="str">
            <v>CUSTOMER - RETAIL</v>
          </cell>
          <cell r="H1044" t="str">
            <v>CUSTOMER - RETAIL</v>
          </cell>
          <cell r="I1044" t="str">
            <v>REGULAR</v>
          </cell>
          <cell r="J1044" t="str">
            <v>REGULAR</v>
          </cell>
          <cell r="K1044" t="str">
            <v>USD</v>
          </cell>
          <cell r="L1044">
            <v>7690</v>
          </cell>
          <cell r="M1044">
            <v>7690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 t="str">
            <v>1-30</v>
          </cell>
          <cell r="T1044" t="str">
            <v>NICARAGUA</v>
          </cell>
        </row>
        <row r="1045">
          <cell r="B1045" t="str">
            <v>702-30002680</v>
          </cell>
          <cell r="C1045" t="str">
            <v>DIANA DALMASY Y ASOCIADOS, S.R.L.</v>
          </cell>
          <cell r="D1045">
            <v>342569</v>
          </cell>
          <cell r="F1045" t="str">
            <v>IMCA</v>
          </cell>
          <cell r="G1045" t="str">
            <v>CUSTOMER - RETAIL</v>
          </cell>
          <cell r="H1045" t="str">
            <v>CUSTOMER - RETAIL</v>
          </cell>
          <cell r="I1045" t="str">
            <v>REGULAR</v>
          </cell>
          <cell r="J1045" t="str">
            <v>REGULAR</v>
          </cell>
          <cell r="K1045" t="str">
            <v>USD</v>
          </cell>
          <cell r="L1045">
            <v>19467.72</v>
          </cell>
          <cell r="M1045">
            <v>19467.72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 t="str">
            <v>1-30</v>
          </cell>
          <cell r="T1045" t="str">
            <v>REPUBLICA DOMINICANA</v>
          </cell>
        </row>
        <row r="1046">
          <cell r="B1046" t="str">
            <v>702-30002681</v>
          </cell>
          <cell r="C1046" t="str">
            <v>CONSTRUCTORA NACIONAL, S.A. (GUATEMALA)</v>
          </cell>
          <cell r="D1046">
            <v>308390</v>
          </cell>
          <cell r="F1046" t="str">
            <v>GENTRAC</v>
          </cell>
          <cell r="G1046" t="str">
            <v>CUSTOMER - RETAIL</v>
          </cell>
          <cell r="H1046" t="str">
            <v>CUSTOMER - RETAIL</v>
          </cell>
          <cell r="I1046" t="str">
            <v>REGULAR</v>
          </cell>
          <cell r="J1046" t="str">
            <v>REGULAR</v>
          </cell>
          <cell r="K1046" t="str">
            <v>USD</v>
          </cell>
          <cell r="L1046">
            <v>184937.01</v>
          </cell>
          <cell r="M1046">
            <v>184937.01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 t="str">
            <v>1-30</v>
          </cell>
          <cell r="T1046" t="str">
            <v>GUATEMALA</v>
          </cell>
        </row>
        <row r="1047">
          <cell r="B1047" t="str">
            <v>702-30002683</v>
          </cell>
          <cell r="C1047" t="str">
            <v>JORGE IVAN ALDANA ESCOBAR</v>
          </cell>
          <cell r="D1047">
            <v>342030</v>
          </cell>
          <cell r="F1047" t="str">
            <v>GENTRAC</v>
          </cell>
          <cell r="G1047" t="str">
            <v>CUSTOMER - RETAIL</v>
          </cell>
          <cell r="H1047" t="str">
            <v>CUSTOMER - RETAIL</v>
          </cell>
          <cell r="I1047" t="str">
            <v>REGULAR</v>
          </cell>
          <cell r="J1047" t="str">
            <v>REGULAR</v>
          </cell>
          <cell r="K1047" t="str">
            <v>USD</v>
          </cell>
          <cell r="L1047">
            <v>257016.08</v>
          </cell>
          <cell r="M1047">
            <v>257016.08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 t="str">
            <v>1-30</v>
          </cell>
          <cell r="T1047" t="str">
            <v>GUATEMALA</v>
          </cell>
        </row>
        <row r="1048">
          <cell r="B1048" t="str">
            <v>702-30002684</v>
          </cell>
          <cell r="C1048" t="str">
            <v>AGREGADOS H Y M, S.A.</v>
          </cell>
          <cell r="D1048">
            <v>309011</v>
          </cell>
          <cell r="F1048" t="str">
            <v>MATRA</v>
          </cell>
          <cell r="G1048" t="str">
            <v>CUSTOMER - RETAIL</v>
          </cell>
          <cell r="H1048" t="str">
            <v>CUSTOMER - RETAIL</v>
          </cell>
          <cell r="I1048" t="str">
            <v>REGULAR</v>
          </cell>
          <cell r="J1048" t="str">
            <v>REGULAR</v>
          </cell>
          <cell r="K1048" t="str">
            <v>USD</v>
          </cell>
          <cell r="L1048">
            <v>66293.100000000006</v>
          </cell>
          <cell r="M1048">
            <v>66293.100000000006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 t="str">
            <v>1-30</v>
          </cell>
          <cell r="T1048" t="str">
            <v>COSTA RICA</v>
          </cell>
        </row>
        <row r="1049">
          <cell r="B1049" t="str">
            <v>702-30002685</v>
          </cell>
          <cell r="C1049" t="str">
            <v>MAQUINARIA Y TRACTORES, LTDA</v>
          </cell>
          <cell r="D1049">
            <v>314798</v>
          </cell>
          <cell r="F1049" t="str">
            <v>MATRA</v>
          </cell>
          <cell r="G1049" t="str">
            <v>DEALER - WHOLESALE</v>
          </cell>
          <cell r="H1049" t="str">
            <v>DEALER - WHOLESALE</v>
          </cell>
          <cell r="I1049" t="str">
            <v>REGULAR</v>
          </cell>
          <cell r="J1049" t="str">
            <v>REGULAR</v>
          </cell>
          <cell r="K1049" t="str">
            <v>USD</v>
          </cell>
          <cell r="L1049">
            <v>98437.75</v>
          </cell>
          <cell r="M1049">
            <v>98437.75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 t="str">
            <v>1-30</v>
          </cell>
          <cell r="T1049" t="str">
            <v>COSTA RICA</v>
          </cell>
        </row>
        <row r="1050">
          <cell r="B1050" t="str">
            <v>702-30002690-1</v>
          </cell>
          <cell r="C1050" t="str">
            <v>PROMOTORA DE VIAS TERRESTRES S.A. DE C.V.</v>
          </cell>
          <cell r="D1050">
            <v>338134</v>
          </cell>
          <cell r="F1050" t="str">
            <v>MADISA SUR</v>
          </cell>
          <cell r="G1050" t="str">
            <v>CUSTOMER - RETAIL</v>
          </cell>
          <cell r="H1050" t="str">
            <v>CUSTOMER - RETAIL</v>
          </cell>
          <cell r="I1050" t="str">
            <v>REGULAR</v>
          </cell>
          <cell r="J1050" t="str">
            <v>REGULAR</v>
          </cell>
          <cell r="K1050" t="str">
            <v>MXN</v>
          </cell>
          <cell r="L1050">
            <v>224462.67</v>
          </cell>
          <cell r="M1050">
            <v>10810.122187891848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 t="str">
            <v>1-30</v>
          </cell>
          <cell r="T1050" t="str">
            <v>MEXICO</v>
          </cell>
        </row>
        <row r="1051">
          <cell r="B1051" t="str">
            <v>702-30002696</v>
          </cell>
          <cell r="C1051" t="str">
            <v>HERLINDA FELIX ENCARNACION</v>
          </cell>
          <cell r="D1051">
            <v>341654</v>
          </cell>
          <cell r="F1051" t="str">
            <v>EMPIRE</v>
          </cell>
          <cell r="G1051" t="str">
            <v>CUSTOMER - RETAIL</v>
          </cell>
          <cell r="H1051" t="str">
            <v>CUSTOMER - RETAIL</v>
          </cell>
          <cell r="I1051" t="str">
            <v>REGULAR</v>
          </cell>
          <cell r="J1051" t="str">
            <v>REGULAR</v>
          </cell>
          <cell r="K1051" t="str">
            <v>MXN</v>
          </cell>
          <cell r="L1051">
            <v>54472.27</v>
          </cell>
          <cell r="M1051">
            <v>2623.3845233678962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 t="str">
            <v>1-30</v>
          </cell>
          <cell r="T1051" t="str">
            <v>MEXICO</v>
          </cell>
        </row>
        <row r="1052">
          <cell r="B1052" t="str">
            <v>702-30002697-1</v>
          </cell>
          <cell r="C1052" t="str">
            <v>TRANSPORTES OROSI SIGLO XXI, S.A.</v>
          </cell>
          <cell r="D1052">
            <v>313199</v>
          </cell>
          <cell r="F1052" t="str">
            <v>MATRA</v>
          </cell>
          <cell r="G1052" t="str">
            <v>CUSTOMER - RETAIL</v>
          </cell>
          <cell r="H1052" t="str">
            <v>CUSTOMER - RETAIL</v>
          </cell>
          <cell r="I1052" t="str">
            <v>REGULAR</v>
          </cell>
          <cell r="J1052" t="str">
            <v>REGULAR</v>
          </cell>
          <cell r="K1052" t="str">
            <v>USD</v>
          </cell>
          <cell r="L1052">
            <v>172806.83</v>
          </cell>
          <cell r="M1052">
            <v>172806.83</v>
          </cell>
          <cell r="N1052">
            <v>172806.83</v>
          </cell>
          <cell r="O1052">
            <v>0</v>
          </cell>
          <cell r="P1052">
            <v>0</v>
          </cell>
          <cell r="Q1052">
            <v>0</v>
          </cell>
          <cell r="R1052">
            <v>172806.83</v>
          </cell>
          <cell r="S1052" t="str">
            <v>31-60</v>
          </cell>
          <cell r="T1052" t="str">
            <v>COSTA RICA</v>
          </cell>
        </row>
        <row r="1053">
          <cell r="B1053" t="str">
            <v>702-30002698-1</v>
          </cell>
          <cell r="C1053" t="str">
            <v>TRANSPORTES OROSI SIGLO XXI, S.A.</v>
          </cell>
          <cell r="D1053">
            <v>313199</v>
          </cell>
          <cell r="F1053" t="str">
            <v>MATRA</v>
          </cell>
          <cell r="G1053" t="str">
            <v>CUSTOMER - RETAIL</v>
          </cell>
          <cell r="H1053" t="str">
            <v>CUSTOMER - RETAIL</v>
          </cell>
          <cell r="I1053" t="str">
            <v>REGULAR</v>
          </cell>
          <cell r="J1053" t="str">
            <v>REGULAR</v>
          </cell>
          <cell r="K1053" t="str">
            <v>USD</v>
          </cell>
          <cell r="L1053">
            <v>83605.88</v>
          </cell>
          <cell r="M1053">
            <v>83605.88</v>
          </cell>
          <cell r="N1053">
            <v>83605.88</v>
          </cell>
          <cell r="O1053">
            <v>0</v>
          </cell>
          <cell r="P1053">
            <v>0</v>
          </cell>
          <cell r="Q1053">
            <v>0</v>
          </cell>
          <cell r="R1053">
            <v>83605.88</v>
          </cell>
          <cell r="S1053" t="str">
            <v>31-60</v>
          </cell>
          <cell r="T1053" t="str">
            <v>COSTA RICA</v>
          </cell>
        </row>
        <row r="1054">
          <cell r="B1054" t="str">
            <v>702-30002699</v>
          </cell>
          <cell r="C1054" t="str">
            <v>MAQUINARIA Y TRACTORES, LTDA</v>
          </cell>
          <cell r="D1054">
            <v>314798</v>
          </cell>
          <cell r="F1054" t="str">
            <v>MATRA</v>
          </cell>
          <cell r="G1054" t="str">
            <v>DEALER - RETAIL</v>
          </cell>
          <cell r="H1054" t="str">
            <v>DEALER - RETAIL</v>
          </cell>
          <cell r="I1054" t="str">
            <v>REGULAR</v>
          </cell>
          <cell r="J1054" t="str">
            <v>REGULAR</v>
          </cell>
          <cell r="K1054" t="str">
            <v>USD</v>
          </cell>
          <cell r="L1054">
            <v>27981.79</v>
          </cell>
          <cell r="M1054">
            <v>27981.79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 t="str">
            <v>1-30</v>
          </cell>
          <cell r="T1054" t="str">
            <v>COSTA RICA</v>
          </cell>
        </row>
        <row r="1055">
          <cell r="B1055" t="str">
            <v>702-30002700-1</v>
          </cell>
          <cell r="C1055" t="str">
            <v>TRANSPORTES OROSI SIGLO XXI, S.A.</v>
          </cell>
          <cell r="D1055">
            <v>313199</v>
          </cell>
          <cell r="F1055" t="str">
            <v>MATRA</v>
          </cell>
          <cell r="G1055" t="str">
            <v>CUSTOMER - RETAIL</v>
          </cell>
          <cell r="H1055" t="str">
            <v>CUSTOMER - RETAIL</v>
          </cell>
          <cell r="I1055" t="str">
            <v>REGULAR</v>
          </cell>
          <cell r="J1055" t="str">
            <v>REGULAR</v>
          </cell>
          <cell r="K1055" t="str">
            <v>USD</v>
          </cell>
          <cell r="L1055">
            <v>159205.51999999999</v>
          </cell>
          <cell r="M1055">
            <v>159205.51999999999</v>
          </cell>
          <cell r="N1055">
            <v>159205.51999999999</v>
          </cell>
          <cell r="O1055">
            <v>0</v>
          </cell>
          <cell r="P1055">
            <v>0</v>
          </cell>
          <cell r="Q1055">
            <v>0</v>
          </cell>
          <cell r="R1055">
            <v>159205.51999999999</v>
          </cell>
          <cell r="S1055" t="str">
            <v>31-60</v>
          </cell>
          <cell r="T1055" t="str">
            <v>COSTA RICA</v>
          </cell>
        </row>
        <row r="1056">
          <cell r="B1056" t="str">
            <v>702-30002703-1</v>
          </cell>
          <cell r="C1056" t="str">
            <v>TRANSPORTES OROSI SIGLO XXI, S.A.</v>
          </cell>
          <cell r="D1056">
            <v>313199</v>
          </cell>
          <cell r="F1056" t="str">
            <v>MATRA</v>
          </cell>
          <cell r="G1056" t="str">
            <v>CUSTOMER - RETAIL</v>
          </cell>
          <cell r="H1056" t="str">
            <v>CUSTOMER - RETAIL</v>
          </cell>
          <cell r="I1056" t="str">
            <v>REGULAR</v>
          </cell>
          <cell r="J1056" t="str">
            <v>REGULAR</v>
          </cell>
          <cell r="K1056" t="str">
            <v>USD</v>
          </cell>
          <cell r="L1056">
            <v>55994.43</v>
          </cell>
          <cell r="M1056">
            <v>55994.43</v>
          </cell>
          <cell r="N1056">
            <v>55994.43</v>
          </cell>
          <cell r="O1056">
            <v>0</v>
          </cell>
          <cell r="P1056">
            <v>0</v>
          </cell>
          <cell r="Q1056">
            <v>0</v>
          </cell>
          <cell r="R1056">
            <v>55994.43</v>
          </cell>
          <cell r="S1056" t="str">
            <v>31-60</v>
          </cell>
          <cell r="T1056" t="str">
            <v>COSTA RICA</v>
          </cell>
        </row>
        <row r="1057">
          <cell r="B1057" t="str">
            <v>702-30002704</v>
          </cell>
          <cell r="C1057" t="str">
            <v>GRAVASE, S.A. DE C.V.</v>
          </cell>
          <cell r="D1057">
            <v>316522</v>
          </cell>
          <cell r="F1057" t="str">
            <v>TRACSA</v>
          </cell>
          <cell r="G1057" t="str">
            <v>CUSTOMER - RETAIL</v>
          </cell>
          <cell r="H1057" t="str">
            <v>CUSTOMER - RETAIL</v>
          </cell>
          <cell r="I1057" t="str">
            <v>REGULAR</v>
          </cell>
          <cell r="J1057" t="str">
            <v>REGULAR</v>
          </cell>
          <cell r="K1057" t="str">
            <v>MXN</v>
          </cell>
          <cell r="L1057">
            <v>1151041.5900000001</v>
          </cell>
          <cell r="M1057">
            <v>55434.162977947788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 t="str">
            <v>1-30</v>
          </cell>
          <cell r="T1057" t="str">
            <v>MEXICO</v>
          </cell>
        </row>
        <row r="1058">
          <cell r="B1058" t="str">
            <v>702-30002705-1</v>
          </cell>
          <cell r="C1058" t="str">
            <v>TRANSPORTES OROSI SIGLO XXI, S.A.</v>
          </cell>
          <cell r="D1058">
            <v>313199</v>
          </cell>
          <cell r="F1058" t="str">
            <v>MATRA</v>
          </cell>
          <cell r="G1058" t="str">
            <v>CUSTOMER - RETAIL</v>
          </cell>
          <cell r="H1058" t="str">
            <v>CUSTOMER - RETAIL</v>
          </cell>
          <cell r="I1058" t="str">
            <v>REGULAR</v>
          </cell>
          <cell r="J1058" t="str">
            <v>REGULAR</v>
          </cell>
          <cell r="K1058" t="str">
            <v>USD</v>
          </cell>
          <cell r="L1058">
            <v>250419.61</v>
          </cell>
          <cell r="M1058">
            <v>250419.61</v>
          </cell>
          <cell r="N1058">
            <v>250419.61</v>
          </cell>
          <cell r="O1058">
            <v>0</v>
          </cell>
          <cell r="P1058">
            <v>0</v>
          </cell>
          <cell r="Q1058">
            <v>0</v>
          </cell>
          <cell r="R1058">
            <v>250419.61</v>
          </cell>
          <cell r="S1058" t="str">
            <v>31-60</v>
          </cell>
          <cell r="T1058" t="str">
            <v>COSTA RICA</v>
          </cell>
        </row>
        <row r="1059">
          <cell r="B1059" t="str">
            <v>702-30002706</v>
          </cell>
          <cell r="C1059" t="str">
            <v>AGRICOLA BACATETE, S.A DE C.V</v>
          </cell>
          <cell r="D1059">
            <v>341466</v>
          </cell>
          <cell r="F1059" t="str">
            <v>MATCO</v>
          </cell>
          <cell r="G1059" t="str">
            <v>CUSTOMER - RETAIL</v>
          </cell>
          <cell r="H1059" t="str">
            <v>CUSTOMER - RETAIL</v>
          </cell>
          <cell r="I1059" t="str">
            <v>REGULAR</v>
          </cell>
          <cell r="J1059" t="str">
            <v>REGULAR</v>
          </cell>
          <cell r="K1059" t="str">
            <v>USD</v>
          </cell>
          <cell r="L1059">
            <v>4081.54</v>
          </cell>
          <cell r="M1059">
            <v>4081.54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 t="str">
            <v>1-30</v>
          </cell>
          <cell r="T1059" t="str">
            <v>MEXICO</v>
          </cell>
        </row>
        <row r="1060">
          <cell r="B1060" t="str">
            <v>702-30002708-1</v>
          </cell>
          <cell r="C1060" t="str">
            <v>TRANSPORTES OROSI SIGLO XXI, S.A.</v>
          </cell>
          <cell r="D1060">
            <v>313199</v>
          </cell>
          <cell r="F1060" t="str">
            <v>MATRA</v>
          </cell>
          <cell r="G1060" t="str">
            <v>CUSTOMER - RETAIL</v>
          </cell>
          <cell r="H1060" t="str">
            <v>CUSTOMER - RETAIL</v>
          </cell>
          <cell r="I1060" t="str">
            <v>REGULAR</v>
          </cell>
          <cell r="J1060" t="str">
            <v>REGULAR</v>
          </cell>
          <cell r="K1060" t="str">
            <v>USD</v>
          </cell>
          <cell r="L1060">
            <v>52552.3</v>
          </cell>
          <cell r="M1060">
            <v>52552.3</v>
          </cell>
          <cell r="N1060">
            <v>52552.3</v>
          </cell>
          <cell r="O1060">
            <v>0</v>
          </cell>
          <cell r="P1060">
            <v>0</v>
          </cell>
          <cell r="Q1060">
            <v>0</v>
          </cell>
          <cell r="R1060">
            <v>52552.3</v>
          </cell>
          <cell r="S1060" t="str">
            <v>31-60</v>
          </cell>
          <cell r="T1060" t="str">
            <v>COSTA RICA</v>
          </cell>
        </row>
        <row r="1061">
          <cell r="B1061" t="str">
            <v>702-30002709</v>
          </cell>
          <cell r="C1061" t="str">
            <v>AGRICOLA BACATETE, S.A DE C.V</v>
          </cell>
          <cell r="D1061">
            <v>341466</v>
          </cell>
          <cell r="F1061" t="str">
            <v>MATCO</v>
          </cell>
          <cell r="G1061" t="str">
            <v>CUSTOMER - RETAIL</v>
          </cell>
          <cell r="H1061" t="str">
            <v>CUSTOMER - RETAIL</v>
          </cell>
          <cell r="I1061" t="str">
            <v>REGULAR</v>
          </cell>
          <cell r="J1061" t="str">
            <v>REGULAR</v>
          </cell>
          <cell r="K1061" t="str">
            <v>USD</v>
          </cell>
          <cell r="L1061">
            <v>1346.45</v>
          </cell>
          <cell r="M1061">
            <v>1346.45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 t="str">
            <v>1-30</v>
          </cell>
          <cell r="T1061" t="str">
            <v>MEXICO</v>
          </cell>
        </row>
        <row r="1062">
          <cell r="B1062" t="str">
            <v>702-30002710-1</v>
          </cell>
          <cell r="C1062" t="str">
            <v>TRANSPORTES OROSI SIGLO XXI, S.A.</v>
          </cell>
          <cell r="D1062">
            <v>313199</v>
          </cell>
          <cell r="F1062" t="str">
            <v>MATRA</v>
          </cell>
          <cell r="G1062" t="str">
            <v>CUSTOMER - RETAIL</v>
          </cell>
          <cell r="H1062" t="str">
            <v>CUSTOMER - RETAIL</v>
          </cell>
          <cell r="I1062" t="str">
            <v>REGULAR</v>
          </cell>
          <cell r="J1062" t="str">
            <v>REGULAR</v>
          </cell>
          <cell r="K1062" t="str">
            <v>USD</v>
          </cell>
          <cell r="L1062">
            <v>52542.63</v>
          </cell>
          <cell r="M1062">
            <v>52542.63</v>
          </cell>
          <cell r="N1062">
            <v>52542.63</v>
          </cell>
          <cell r="O1062">
            <v>0</v>
          </cell>
          <cell r="P1062">
            <v>0</v>
          </cell>
          <cell r="Q1062">
            <v>0</v>
          </cell>
          <cell r="R1062">
            <v>52542.63</v>
          </cell>
          <cell r="S1062" t="str">
            <v>31-60</v>
          </cell>
          <cell r="T1062" t="str">
            <v>COSTA RICA</v>
          </cell>
        </row>
        <row r="1063">
          <cell r="B1063" t="str">
            <v>702-30002711</v>
          </cell>
          <cell r="C1063" t="str">
            <v>GRUPO DESARROLLO INFRAESTRUCTURA, S.A. DE C.V.</v>
          </cell>
          <cell r="D1063">
            <v>310580</v>
          </cell>
          <cell r="F1063" t="str">
            <v>TRACSA</v>
          </cell>
          <cell r="G1063" t="str">
            <v>OP LEASE - CUSTOMER</v>
          </cell>
          <cell r="H1063" t="str">
            <v>OP LEASE - CUSTOMER</v>
          </cell>
          <cell r="I1063" t="str">
            <v>REGULAR</v>
          </cell>
          <cell r="J1063" t="str">
            <v>REGULAR</v>
          </cell>
          <cell r="K1063" t="str">
            <v>USD</v>
          </cell>
          <cell r="L1063">
            <v>3881299.1</v>
          </cell>
          <cell r="M1063">
            <v>3881299.1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 t="str">
            <v>1-30</v>
          </cell>
          <cell r="T1063" t="str">
            <v>MEXICO</v>
          </cell>
        </row>
        <row r="1064">
          <cell r="B1064" t="str">
            <v>702-30002713</v>
          </cell>
          <cell r="C1064" t="str">
            <v>CORMED DISEÑO Y CONSTRUCCION, S.A. DE C.V.</v>
          </cell>
          <cell r="D1064">
            <v>318678</v>
          </cell>
          <cell r="F1064" t="str">
            <v>MAQSA</v>
          </cell>
          <cell r="G1064" t="str">
            <v>CUSTOMER - RETAIL</v>
          </cell>
          <cell r="H1064" t="str">
            <v>CUSTOMER - RETAIL</v>
          </cell>
          <cell r="I1064" t="str">
            <v>REGULAR</v>
          </cell>
          <cell r="J1064" t="str">
            <v>REGULAR</v>
          </cell>
          <cell r="K1064" t="str">
            <v>MXN</v>
          </cell>
          <cell r="L1064">
            <v>192516</v>
          </cell>
          <cell r="M1064">
            <v>9271.5705605933799</v>
          </cell>
          <cell r="N1064">
            <v>192516</v>
          </cell>
          <cell r="O1064">
            <v>0</v>
          </cell>
          <cell r="P1064">
            <v>0</v>
          </cell>
          <cell r="Q1064">
            <v>0</v>
          </cell>
          <cell r="R1064">
            <v>192516</v>
          </cell>
          <cell r="S1064" t="str">
            <v>31-60</v>
          </cell>
          <cell r="T1064" t="str">
            <v>MEXICO</v>
          </cell>
        </row>
        <row r="1065">
          <cell r="B1065" t="str">
            <v>702-30002714</v>
          </cell>
          <cell r="C1065" t="str">
            <v>SARAI VARGAS PEÑA</v>
          </cell>
          <cell r="D1065">
            <v>341498</v>
          </cell>
          <cell r="F1065" t="str">
            <v>MADISA SUR</v>
          </cell>
          <cell r="G1065" t="str">
            <v>CUSTOMER - RETAIL</v>
          </cell>
          <cell r="H1065" t="str">
            <v>CUSTOMER - RETAIL</v>
          </cell>
          <cell r="I1065" t="str">
            <v>REGULAR</v>
          </cell>
          <cell r="J1065" t="str">
            <v>REGULAR</v>
          </cell>
          <cell r="K1065" t="str">
            <v>MXN</v>
          </cell>
          <cell r="L1065">
            <v>805522.57</v>
          </cell>
          <cell r="M1065">
            <v>38793.966973682807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 t="str">
            <v>1-30</v>
          </cell>
          <cell r="T1065" t="str">
            <v>MEXICO</v>
          </cell>
        </row>
        <row r="1066">
          <cell r="B1066" t="str">
            <v>702-30002716</v>
          </cell>
          <cell r="C1066" t="str">
            <v>LA CANTERA DESARROLLOS MINEROS, S.A. DE C.V.</v>
          </cell>
          <cell r="D1066">
            <v>318185</v>
          </cell>
          <cell r="F1066" t="str">
            <v>TRACSA</v>
          </cell>
          <cell r="G1066" t="str">
            <v>CUSTOMER - RETAIL</v>
          </cell>
          <cell r="H1066" t="str">
            <v>CUSTOMER - RETAIL</v>
          </cell>
          <cell r="I1066" t="str">
            <v>REGULAR</v>
          </cell>
          <cell r="J1066" t="str">
            <v>REGULAR</v>
          </cell>
          <cell r="K1066" t="str">
            <v>USD</v>
          </cell>
          <cell r="L1066">
            <v>398587.35</v>
          </cell>
          <cell r="M1066">
            <v>398587.35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 t="str">
            <v>1-30</v>
          </cell>
          <cell r="T1066" t="str">
            <v>MEXICO</v>
          </cell>
        </row>
        <row r="1067">
          <cell r="B1067" t="str">
            <v>702-30002718</v>
          </cell>
          <cell r="C1067" t="str">
            <v>AGRICOLA ALKEMAR SANTA CECILIA, S.A.</v>
          </cell>
          <cell r="D1067">
            <v>341545</v>
          </cell>
          <cell r="F1067" t="str">
            <v>MATRA</v>
          </cell>
          <cell r="G1067" t="str">
            <v>CUSTOMER - RETAIL</v>
          </cell>
          <cell r="H1067" t="str">
            <v>CUSTOMER - RETAIL</v>
          </cell>
          <cell r="I1067" t="str">
            <v>REGULAR</v>
          </cell>
          <cell r="J1067" t="str">
            <v>REGULAR</v>
          </cell>
          <cell r="K1067" t="str">
            <v>USD</v>
          </cell>
          <cell r="L1067">
            <v>17442.34</v>
          </cell>
          <cell r="M1067">
            <v>17442.34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 t="str">
            <v>1-30</v>
          </cell>
          <cell r="T1067" t="str">
            <v>COSTA RICA</v>
          </cell>
        </row>
        <row r="1068">
          <cell r="B1068" t="str">
            <v>702-30002723</v>
          </cell>
          <cell r="C1068" t="str">
            <v>GRUPO TRACTORENTA, S.A. DE C.V.</v>
          </cell>
          <cell r="D1068">
            <v>341660</v>
          </cell>
          <cell r="F1068" t="str">
            <v>MADISA SUR</v>
          </cell>
          <cell r="G1068" t="str">
            <v>CUSTOMER - RETAIL</v>
          </cell>
          <cell r="H1068" t="str">
            <v>CUSTOMER - RETAIL</v>
          </cell>
          <cell r="I1068" t="str">
            <v>REGULAR</v>
          </cell>
          <cell r="J1068" t="str">
            <v>REGULAR</v>
          </cell>
          <cell r="K1068" t="str">
            <v>MXN</v>
          </cell>
          <cell r="L1068">
            <v>129407.65</v>
          </cell>
          <cell r="M1068">
            <v>6232.272424398865</v>
          </cell>
          <cell r="N1068">
            <v>129407.65</v>
          </cell>
          <cell r="O1068">
            <v>0</v>
          </cell>
          <cell r="P1068">
            <v>0</v>
          </cell>
          <cell r="Q1068">
            <v>0</v>
          </cell>
          <cell r="R1068">
            <v>129407.65</v>
          </cell>
          <cell r="S1068" t="str">
            <v>31-60</v>
          </cell>
          <cell r="T1068" t="str">
            <v>MEXICO</v>
          </cell>
        </row>
        <row r="1069">
          <cell r="B1069" t="str">
            <v>702-30002724</v>
          </cell>
          <cell r="C1069" t="str">
            <v>MAQUINARIA Y TRACTORES, LTDA</v>
          </cell>
          <cell r="D1069">
            <v>314798</v>
          </cell>
          <cell r="F1069" t="str">
            <v>MATRA</v>
          </cell>
          <cell r="G1069" t="str">
            <v>DEALER - RETAIL</v>
          </cell>
          <cell r="H1069" t="str">
            <v>DEALER - RETAIL</v>
          </cell>
          <cell r="I1069" t="str">
            <v>REGULAR</v>
          </cell>
          <cell r="J1069" t="str">
            <v>REGULAR</v>
          </cell>
          <cell r="K1069" t="str">
            <v>USD</v>
          </cell>
          <cell r="L1069">
            <v>55383.14</v>
          </cell>
          <cell r="M1069">
            <v>55383.14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 t="str">
            <v>1-30</v>
          </cell>
          <cell r="T1069" t="str">
            <v>COSTA RICA</v>
          </cell>
        </row>
        <row r="1070">
          <cell r="B1070" t="str">
            <v>702-30002726</v>
          </cell>
          <cell r="C1070" t="str">
            <v>INVERSIONES Y CONSTRUCCIONES CENTROAMERICANAS, S.A. DE C.V.</v>
          </cell>
          <cell r="D1070">
            <v>341751</v>
          </cell>
          <cell r="F1070" t="str">
            <v>COGESA</v>
          </cell>
          <cell r="G1070" t="str">
            <v>CUSTOMER - RETAIL</v>
          </cell>
          <cell r="H1070" t="str">
            <v>CUSTOMER - RETAIL</v>
          </cell>
          <cell r="I1070" t="str">
            <v>REGULAR</v>
          </cell>
          <cell r="J1070" t="str">
            <v>REGULAR</v>
          </cell>
          <cell r="K1070" t="str">
            <v>USD</v>
          </cell>
          <cell r="L1070">
            <v>22737.95</v>
          </cell>
          <cell r="M1070">
            <v>22737.95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 t="str">
            <v>1-30</v>
          </cell>
          <cell r="T1070" t="str">
            <v>EL SALVADOR</v>
          </cell>
        </row>
        <row r="1071">
          <cell r="B1071" t="str">
            <v>702-30002727</v>
          </cell>
          <cell r="C1071" t="str">
            <v>CONSTRUCCIONES E INGENIERIA DE MINAS, S.A. DE C.V.</v>
          </cell>
          <cell r="D1071">
            <v>319068</v>
          </cell>
          <cell r="F1071" t="str">
            <v>TRACSA</v>
          </cell>
          <cell r="G1071" t="str">
            <v>CUSTOMER - RETAIL</v>
          </cell>
          <cell r="H1071" t="str">
            <v>CUSTOMER - RETAIL</v>
          </cell>
          <cell r="I1071" t="str">
            <v>REGULAR</v>
          </cell>
          <cell r="J1071" t="str">
            <v>REGULAR</v>
          </cell>
          <cell r="K1071" t="str">
            <v>MXN</v>
          </cell>
          <cell r="L1071">
            <v>13144265.74</v>
          </cell>
          <cell r="M1071">
            <v>633027.83807891374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 t="str">
            <v>1-30</v>
          </cell>
          <cell r="T1071" t="str">
            <v>MEXICO</v>
          </cell>
        </row>
        <row r="1072">
          <cell r="B1072" t="str">
            <v>702-30002728</v>
          </cell>
          <cell r="C1072" t="str">
            <v>JOSE ASUNCION ORTIZ GAMEZ</v>
          </cell>
          <cell r="D1072">
            <v>341908</v>
          </cell>
          <cell r="F1072" t="str">
            <v>TRACSA</v>
          </cell>
          <cell r="G1072" t="str">
            <v>CUSTOMER - RETAIL</v>
          </cell>
          <cell r="H1072" t="str">
            <v>CUSTOMER - RETAIL</v>
          </cell>
          <cell r="I1072" t="str">
            <v>REGULAR</v>
          </cell>
          <cell r="J1072" t="str">
            <v>REGULAR</v>
          </cell>
          <cell r="K1072" t="str">
            <v>MXN</v>
          </cell>
          <cell r="L1072">
            <v>7937.15</v>
          </cell>
          <cell r="M1072">
            <v>382.25314402446418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 t="str">
            <v>1-30</v>
          </cell>
          <cell r="T1072" t="str">
            <v>MEXICO</v>
          </cell>
        </row>
        <row r="1073">
          <cell r="B1073" t="str">
            <v>702-30002735</v>
          </cell>
          <cell r="C1073" t="str">
            <v>IMCA JAMAICA LIMITED</v>
          </cell>
          <cell r="D1073">
            <v>315963</v>
          </cell>
          <cell r="F1073" t="str">
            <v>IMCA JAMAICA</v>
          </cell>
          <cell r="G1073" t="str">
            <v>DEALER - RETAIL</v>
          </cell>
          <cell r="H1073" t="str">
            <v>DEALER - RETAIL</v>
          </cell>
          <cell r="I1073" t="str">
            <v>REGULAR</v>
          </cell>
          <cell r="J1073" t="str">
            <v>REGULAR</v>
          </cell>
          <cell r="K1073" t="str">
            <v>USD</v>
          </cell>
          <cell r="L1073">
            <v>702453.84</v>
          </cell>
          <cell r="M1073">
            <v>702453.84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 t="str">
            <v>1-30</v>
          </cell>
          <cell r="T1073" t="str">
            <v>JAMAICA</v>
          </cell>
        </row>
        <row r="1074">
          <cell r="B1074" t="str">
            <v>702-30002736</v>
          </cell>
          <cell r="C1074" t="str">
            <v>INGENIERIA Y DISEÑO URBANO, S.A. DE C.V.</v>
          </cell>
          <cell r="D1074">
            <v>312159</v>
          </cell>
          <cell r="F1074" t="str">
            <v>TRACSA</v>
          </cell>
          <cell r="G1074" t="str">
            <v>CUSTOMER - RETAIL</v>
          </cell>
          <cell r="H1074" t="str">
            <v>CUSTOMER - RETAIL</v>
          </cell>
          <cell r="I1074" t="str">
            <v>REGULAR</v>
          </cell>
          <cell r="J1074" t="str">
            <v>REGULAR</v>
          </cell>
          <cell r="K1074" t="str">
            <v>MXN</v>
          </cell>
          <cell r="L1074">
            <v>178880</v>
          </cell>
          <cell r="M1074">
            <v>8614.8608005513506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 t="str">
            <v>1-30</v>
          </cell>
          <cell r="T1074" t="str">
            <v>MEXICO</v>
          </cell>
        </row>
        <row r="1075">
          <cell r="B1075" t="str">
            <v>702-30002740</v>
          </cell>
          <cell r="C1075" t="str">
            <v>AGRICOLA BANANERA TRES MARIAS, S.A.</v>
          </cell>
          <cell r="D1075">
            <v>342880</v>
          </cell>
          <cell r="F1075" t="str">
            <v>GENTRAC</v>
          </cell>
          <cell r="G1075" t="str">
            <v>CUSTOMER - RETAIL</v>
          </cell>
          <cell r="H1075" t="str">
            <v>CUSTOMER - RETAIL</v>
          </cell>
          <cell r="I1075" t="str">
            <v>REGULAR</v>
          </cell>
          <cell r="J1075" t="str">
            <v>LEGAL</v>
          </cell>
          <cell r="K1075" t="str">
            <v>USD</v>
          </cell>
          <cell r="L1075">
            <v>29039.72</v>
          </cell>
          <cell r="M1075">
            <v>29039.72</v>
          </cell>
          <cell r="N1075">
            <v>0</v>
          </cell>
          <cell r="O1075">
            <v>0</v>
          </cell>
          <cell r="P1075">
            <v>0</v>
          </cell>
          <cell r="Q1075">
            <v>29039.72</v>
          </cell>
          <cell r="R1075">
            <v>29039.72</v>
          </cell>
          <cell r="S1075" t="str">
            <v>120+</v>
          </cell>
          <cell r="T1075" t="str">
            <v>GUATEMALA</v>
          </cell>
        </row>
        <row r="1076">
          <cell r="B1076" t="str">
            <v>702-30002742</v>
          </cell>
          <cell r="C1076" t="str">
            <v>EXPORTACIONES NORTEÑAS, S.A.</v>
          </cell>
          <cell r="D1076">
            <v>318117</v>
          </cell>
          <cell r="F1076" t="str">
            <v>MATRA</v>
          </cell>
          <cell r="G1076" t="str">
            <v>CUSTOMER - RETAIL</v>
          </cell>
          <cell r="H1076" t="str">
            <v>CUSTOMER - RETAIL</v>
          </cell>
          <cell r="I1076" t="str">
            <v>REGULAR</v>
          </cell>
          <cell r="J1076" t="str">
            <v>REGULAR</v>
          </cell>
          <cell r="K1076" t="str">
            <v>USD</v>
          </cell>
          <cell r="L1076">
            <v>63953.73</v>
          </cell>
          <cell r="M1076">
            <v>63953.73</v>
          </cell>
          <cell r="N1076">
            <v>63953.73</v>
          </cell>
          <cell r="O1076">
            <v>0</v>
          </cell>
          <cell r="P1076">
            <v>0</v>
          </cell>
          <cell r="Q1076">
            <v>0</v>
          </cell>
          <cell r="R1076">
            <v>63953.73</v>
          </cell>
          <cell r="S1076" t="str">
            <v>31-60</v>
          </cell>
          <cell r="T1076" t="str">
            <v>COSTA RICA</v>
          </cell>
        </row>
        <row r="1077">
          <cell r="B1077" t="str">
            <v>702-30002743</v>
          </cell>
          <cell r="C1077" t="str">
            <v>SOCOCO DE COSTA RICA DOMINICANA, S.A.</v>
          </cell>
          <cell r="D1077">
            <v>317922</v>
          </cell>
          <cell r="F1077" t="str">
            <v>IMCA</v>
          </cell>
          <cell r="G1077" t="str">
            <v>CUSTOMER - RETAIL</v>
          </cell>
          <cell r="H1077" t="str">
            <v>CUSTOMER - RETAIL</v>
          </cell>
          <cell r="I1077" t="str">
            <v>REGULAR</v>
          </cell>
          <cell r="J1077" t="str">
            <v>REGULAR</v>
          </cell>
          <cell r="K1077" t="str">
            <v>USD</v>
          </cell>
          <cell r="L1077">
            <v>184841.74</v>
          </cell>
          <cell r="M1077">
            <v>184841.74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 t="str">
            <v>1-30</v>
          </cell>
          <cell r="T1077" t="str">
            <v>REPUBLICA DOMINICANA</v>
          </cell>
        </row>
        <row r="1078">
          <cell r="B1078" t="str">
            <v>702-30002745</v>
          </cell>
          <cell r="C1078" t="str">
            <v>ULISES CASTILBLANCO RIVERA</v>
          </cell>
          <cell r="D1078">
            <v>342123</v>
          </cell>
          <cell r="F1078" t="str">
            <v>NIMAC</v>
          </cell>
          <cell r="G1078" t="str">
            <v>CUSTOMER - RETAIL</v>
          </cell>
          <cell r="H1078" t="str">
            <v>CUSTOMER - RETAIL</v>
          </cell>
          <cell r="I1078" t="str">
            <v>REGULAR</v>
          </cell>
          <cell r="J1078" t="str">
            <v>REGULAR</v>
          </cell>
          <cell r="K1078" t="str">
            <v>USD</v>
          </cell>
          <cell r="L1078">
            <v>4875</v>
          </cell>
          <cell r="M1078">
            <v>4875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 t="str">
            <v>1-30</v>
          </cell>
          <cell r="T1078" t="str">
            <v>NICARAGUA</v>
          </cell>
        </row>
        <row r="1079">
          <cell r="B1079" t="str">
            <v>702-30002747</v>
          </cell>
          <cell r="C1079" t="str">
            <v>MAQUINARIA Y TRACTORES, LTDA</v>
          </cell>
          <cell r="D1079">
            <v>314798</v>
          </cell>
          <cell r="F1079" t="str">
            <v>MATRA</v>
          </cell>
          <cell r="G1079" t="str">
            <v>DEALER - RETAIL</v>
          </cell>
          <cell r="H1079" t="str">
            <v>DEALER - RETAIL</v>
          </cell>
          <cell r="I1079" t="str">
            <v>REGULAR</v>
          </cell>
          <cell r="J1079" t="str">
            <v>REGULAR</v>
          </cell>
          <cell r="K1079" t="str">
            <v>USD</v>
          </cell>
          <cell r="L1079">
            <v>72815.86</v>
          </cell>
          <cell r="M1079">
            <v>72815.86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 t="str">
            <v>1-30</v>
          </cell>
          <cell r="T1079" t="str">
            <v>COSTA RICA</v>
          </cell>
        </row>
        <row r="1080">
          <cell r="B1080" t="str">
            <v>702-30002752</v>
          </cell>
          <cell r="C1080" t="str">
            <v>NICARAGUA MACHINERY COMPANY, S.A.</v>
          </cell>
          <cell r="D1080">
            <v>313548</v>
          </cell>
          <cell r="F1080" t="str">
            <v>NIMAC</v>
          </cell>
          <cell r="G1080" t="str">
            <v>DEALER - RETAIL</v>
          </cell>
          <cell r="H1080" t="str">
            <v>DEALER - RETAIL</v>
          </cell>
          <cell r="I1080" t="str">
            <v>REGULAR</v>
          </cell>
          <cell r="J1080" t="str">
            <v>REGULAR</v>
          </cell>
          <cell r="K1080" t="str">
            <v>USD</v>
          </cell>
          <cell r="L1080">
            <v>2066.4899999999998</v>
          </cell>
          <cell r="M1080">
            <v>2066.4899999999998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 t="str">
            <v>1-30</v>
          </cell>
          <cell r="T1080" t="str">
            <v>NICARAGUA</v>
          </cell>
        </row>
        <row r="1081">
          <cell r="B1081" t="str">
            <v>702-30002758</v>
          </cell>
          <cell r="C1081" t="str">
            <v>NICARAGUA MACHINERY COMPANY, S.A.</v>
          </cell>
          <cell r="D1081">
            <v>313548</v>
          </cell>
          <cell r="F1081" t="str">
            <v>NIMAC</v>
          </cell>
          <cell r="G1081" t="str">
            <v>DEALER - RETAIL</v>
          </cell>
          <cell r="H1081" t="str">
            <v>DEALER - RETAIL</v>
          </cell>
          <cell r="I1081" t="str">
            <v>REGULAR</v>
          </cell>
          <cell r="J1081" t="str">
            <v>REGULAR</v>
          </cell>
          <cell r="K1081" t="str">
            <v>USD</v>
          </cell>
          <cell r="L1081">
            <v>27928.79</v>
          </cell>
          <cell r="M1081">
            <v>27928.79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 t="str">
            <v>1-30</v>
          </cell>
          <cell r="T1081" t="str">
            <v>NICARAGUA</v>
          </cell>
        </row>
        <row r="1082">
          <cell r="B1082" t="str">
            <v>702-30002759</v>
          </cell>
          <cell r="C1082" t="str">
            <v>NICARAGUA MACHINERY COMPANY, S.A.</v>
          </cell>
          <cell r="D1082">
            <v>313548</v>
          </cell>
          <cell r="F1082" t="str">
            <v>NIMAC</v>
          </cell>
          <cell r="G1082" t="str">
            <v>DEALER - RETAIL</v>
          </cell>
          <cell r="H1082" t="str">
            <v>DEALER - RETAIL</v>
          </cell>
          <cell r="I1082" t="str">
            <v>REGULAR</v>
          </cell>
          <cell r="J1082" t="str">
            <v>REGULAR</v>
          </cell>
          <cell r="K1082" t="str">
            <v>USD</v>
          </cell>
          <cell r="L1082">
            <v>27928.79</v>
          </cell>
          <cell r="M1082">
            <v>27928.79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 t="str">
            <v>1-30</v>
          </cell>
          <cell r="T1082" t="str">
            <v>NICARAGUA</v>
          </cell>
        </row>
        <row r="1083">
          <cell r="B1083" t="str">
            <v>702-30002761</v>
          </cell>
          <cell r="C1083" t="str">
            <v>PRODUCTORES DE ARENAS DE LA REGION ALTA, S.A. DE C.V.</v>
          </cell>
          <cell r="D1083">
            <v>330026</v>
          </cell>
          <cell r="F1083" t="str">
            <v>TRACSA</v>
          </cell>
          <cell r="G1083" t="str">
            <v>CUSTOMER - RETAIL</v>
          </cell>
          <cell r="H1083" t="str">
            <v>CUSTOMER - RETAIL</v>
          </cell>
          <cell r="I1083" t="str">
            <v>REGULAR</v>
          </cell>
          <cell r="J1083" t="str">
            <v>REGULAR</v>
          </cell>
          <cell r="K1083" t="str">
            <v>MXN</v>
          </cell>
          <cell r="L1083">
            <v>215687.5</v>
          </cell>
          <cell r="M1083">
            <v>10387.510000664801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 t="str">
            <v>1-30</v>
          </cell>
          <cell r="T1083" t="str">
            <v>MEXICO</v>
          </cell>
        </row>
        <row r="1084">
          <cell r="B1084" t="str">
            <v>702-30002763</v>
          </cell>
          <cell r="C1084" t="str">
            <v>NICARAGUA MACHINERY COMPANY, S.A.</v>
          </cell>
          <cell r="D1084">
            <v>313548</v>
          </cell>
          <cell r="F1084" t="str">
            <v>NIMAC</v>
          </cell>
          <cell r="G1084" t="str">
            <v>DEALER - RETAIL</v>
          </cell>
          <cell r="H1084" t="str">
            <v>DEALER - RETAIL</v>
          </cell>
          <cell r="I1084" t="str">
            <v>REGULAR</v>
          </cell>
          <cell r="J1084" t="str">
            <v>REGULAR</v>
          </cell>
          <cell r="K1084" t="str">
            <v>USD</v>
          </cell>
          <cell r="L1084">
            <v>68514.87</v>
          </cell>
          <cell r="M1084">
            <v>68514.87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 t="str">
            <v>1-30</v>
          </cell>
          <cell r="T1084" t="str">
            <v>NICARAGUA</v>
          </cell>
        </row>
        <row r="1085">
          <cell r="B1085" t="str">
            <v>702-30002765</v>
          </cell>
          <cell r="C1085" t="str">
            <v>CONSTRUCTORA Y ARRENDADORA CCOCSA, S.A. DE C.V.</v>
          </cell>
          <cell r="D1085">
            <v>326401</v>
          </cell>
          <cell r="F1085" t="str">
            <v>MADISA SUR</v>
          </cell>
          <cell r="G1085" t="str">
            <v>CUSTOMER - RETAIL</v>
          </cell>
          <cell r="H1085" t="str">
            <v>CUSTOMER - RETAIL</v>
          </cell>
          <cell r="I1085" t="str">
            <v>REGULAR</v>
          </cell>
          <cell r="J1085" t="str">
            <v>REGULAR</v>
          </cell>
          <cell r="K1085" t="str">
            <v>MXN</v>
          </cell>
          <cell r="L1085">
            <v>145919.01999999999</v>
          </cell>
          <cell r="M1085">
            <v>7027.4600036497568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 t="str">
            <v>1-30</v>
          </cell>
          <cell r="T1085" t="str">
            <v>MEXICO</v>
          </cell>
        </row>
        <row r="1086">
          <cell r="B1086" t="str">
            <v>702-30002767</v>
          </cell>
          <cell r="C1086" t="str">
            <v>PAVIMENTOS Y VIALIDADES URBANAS, S.A. DE C.V.</v>
          </cell>
          <cell r="D1086">
            <v>310523</v>
          </cell>
          <cell r="F1086" t="str">
            <v>MAQSA</v>
          </cell>
          <cell r="G1086" t="str">
            <v>CUSTOMER - RETAIL</v>
          </cell>
          <cell r="H1086" t="str">
            <v>CUSTOMER - RETAIL</v>
          </cell>
          <cell r="I1086" t="str">
            <v>REGULAR</v>
          </cell>
          <cell r="J1086" t="str">
            <v>REGULAR</v>
          </cell>
          <cell r="K1086" t="str">
            <v>MXN</v>
          </cell>
          <cell r="L1086">
            <v>56638.35</v>
          </cell>
          <cell r="M1086">
            <v>2727.7029361745726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 t="str">
            <v>1-30</v>
          </cell>
          <cell r="T1086" t="str">
            <v>MEXICO</v>
          </cell>
        </row>
        <row r="1087">
          <cell r="B1087" t="str">
            <v>702-30002768</v>
          </cell>
          <cell r="C1087" t="str">
            <v>INVERSIONES, MAQUINARIAS Y CONSTRUCCIONES, S.A.</v>
          </cell>
          <cell r="D1087">
            <v>348308</v>
          </cell>
          <cell r="F1087" t="str">
            <v>NIMAC</v>
          </cell>
          <cell r="G1087" t="str">
            <v>CUSTOMER - RETAIL</v>
          </cell>
          <cell r="H1087" t="str">
            <v>CUSTOMER - RETAIL</v>
          </cell>
          <cell r="I1087" t="str">
            <v>REGULAR</v>
          </cell>
          <cell r="J1087" t="str">
            <v>REGULAR</v>
          </cell>
          <cell r="K1087" t="str">
            <v>USD</v>
          </cell>
          <cell r="L1087">
            <v>78663.929999999993</v>
          </cell>
          <cell r="M1087">
            <v>78663.929999999993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 t="str">
            <v>1-30</v>
          </cell>
          <cell r="T1087" t="str">
            <v>NICARAGUA</v>
          </cell>
        </row>
        <row r="1088">
          <cell r="B1088" t="str">
            <v>702-30002771</v>
          </cell>
          <cell r="C1088" t="str">
            <v>GENESIS 2000 S.A DE C.V</v>
          </cell>
          <cell r="D1088">
            <v>313166</v>
          </cell>
          <cell r="F1088" t="str">
            <v>MADISA SUR</v>
          </cell>
          <cell r="G1088" t="str">
            <v>CUSTOMER - RETAIL</v>
          </cell>
          <cell r="H1088" t="str">
            <v>CUSTOMER - RETAIL</v>
          </cell>
          <cell r="I1088" t="str">
            <v>REGULAR</v>
          </cell>
          <cell r="J1088" t="str">
            <v>REGULAR</v>
          </cell>
          <cell r="K1088" t="str">
            <v>MXN</v>
          </cell>
          <cell r="L1088">
            <v>460485.05</v>
          </cell>
          <cell r="M1088">
            <v>22176.960009419323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 t="str">
            <v>1-30</v>
          </cell>
          <cell r="T1088" t="str">
            <v>MEXICO</v>
          </cell>
        </row>
        <row r="1089">
          <cell r="B1089" t="str">
            <v>702-30002773</v>
          </cell>
          <cell r="C1089" t="str">
            <v>VICTOR EDWIND ALONSO BERMUDEZ</v>
          </cell>
          <cell r="D1089">
            <v>341755</v>
          </cell>
          <cell r="F1089" t="str">
            <v>NIMAC</v>
          </cell>
          <cell r="G1089" t="str">
            <v>CUSTOMER - RETAIL</v>
          </cell>
          <cell r="H1089" t="str">
            <v>CUSTOMER - RETAIL</v>
          </cell>
          <cell r="I1089" t="str">
            <v>REGULAR</v>
          </cell>
          <cell r="J1089" t="str">
            <v>REGULAR</v>
          </cell>
          <cell r="K1089" t="str">
            <v>USD</v>
          </cell>
          <cell r="L1089">
            <v>18169.03</v>
          </cell>
          <cell r="M1089">
            <v>18169.03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 t="str">
            <v>1-30</v>
          </cell>
          <cell r="T1089" t="str">
            <v>NICARAGUA</v>
          </cell>
        </row>
        <row r="1090">
          <cell r="B1090" t="str">
            <v>702-30002780</v>
          </cell>
          <cell r="C1090" t="str">
            <v>COREFRA, S.A. DE C.V.</v>
          </cell>
          <cell r="D1090">
            <v>309018</v>
          </cell>
          <cell r="F1090" t="str">
            <v>MADISA SUR</v>
          </cell>
          <cell r="G1090" t="str">
            <v>CUSTOMER - RETAIL</v>
          </cell>
          <cell r="H1090" t="str">
            <v>CUSTOMER - RETAIL</v>
          </cell>
          <cell r="I1090" t="str">
            <v>REGULAR</v>
          </cell>
          <cell r="J1090" t="str">
            <v>REGULAR</v>
          </cell>
          <cell r="K1090" t="str">
            <v>MXN</v>
          </cell>
          <cell r="L1090">
            <v>54305.16</v>
          </cell>
          <cell r="M1090">
            <v>2615.3365057673818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 t="str">
            <v>1-30</v>
          </cell>
          <cell r="T1090" t="str">
            <v>MEXICO</v>
          </cell>
        </row>
        <row r="1091">
          <cell r="B1091" t="str">
            <v>702-30002784</v>
          </cell>
          <cell r="C1091" t="str">
            <v>RENTEC, S.A. DE C.V.</v>
          </cell>
          <cell r="D1091">
            <v>311162</v>
          </cell>
          <cell r="F1091" t="str">
            <v>MADISA NTE</v>
          </cell>
          <cell r="G1091" t="str">
            <v>CUSTOMER - RETAIL</v>
          </cell>
          <cell r="H1091" t="str">
            <v>CUSTOMER - RETAIL</v>
          </cell>
          <cell r="I1091" t="str">
            <v>REGULAR</v>
          </cell>
          <cell r="J1091" t="str">
            <v>REGULAR</v>
          </cell>
          <cell r="K1091" t="str">
            <v>MXN</v>
          </cell>
          <cell r="L1091">
            <v>746160.55</v>
          </cell>
          <cell r="M1091">
            <v>35935.092090299848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 t="str">
            <v>1-30</v>
          </cell>
          <cell r="T1091" t="str">
            <v>MEXICO</v>
          </cell>
        </row>
        <row r="1092">
          <cell r="B1092" t="str">
            <v>702-30002785</v>
          </cell>
          <cell r="C1092" t="str">
            <v>LOMELI HERNANDEZ VICTOR MANUEL</v>
          </cell>
          <cell r="D1092">
            <v>314942</v>
          </cell>
          <cell r="F1092" t="str">
            <v>MADISA SUR</v>
          </cell>
          <cell r="G1092" t="str">
            <v>CUSTOMER - RETAIL</v>
          </cell>
          <cell r="H1092" t="str">
            <v>CUSTOMER - RETAIL</v>
          </cell>
          <cell r="I1092" t="str">
            <v>REGULAR</v>
          </cell>
          <cell r="J1092" t="str">
            <v>REGULAR</v>
          </cell>
          <cell r="K1092" t="str">
            <v>MXN</v>
          </cell>
          <cell r="L1092">
            <v>799536.52</v>
          </cell>
          <cell r="M1092">
            <v>38505.678805664364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 t="str">
            <v>1-30</v>
          </cell>
          <cell r="T1092" t="str">
            <v>MEXICO</v>
          </cell>
        </row>
        <row r="1093">
          <cell r="B1093" t="str">
            <v>702-30002786</v>
          </cell>
          <cell r="C1093" t="str">
            <v>INNOVACION EN CONSTRUCCIONES GP MARTINEZ, S.A. DE C.V.</v>
          </cell>
          <cell r="D1093">
            <v>315934</v>
          </cell>
          <cell r="F1093" t="str">
            <v>TRACSA</v>
          </cell>
          <cell r="G1093" t="str">
            <v>CUSTOMER - RETAIL</v>
          </cell>
          <cell r="H1093" t="str">
            <v>CUSTOMER - RETAIL</v>
          </cell>
          <cell r="I1093" t="str">
            <v>REGULAR</v>
          </cell>
          <cell r="J1093" t="str">
            <v>REGULAR</v>
          </cell>
          <cell r="K1093" t="str">
            <v>MXN</v>
          </cell>
          <cell r="L1093">
            <v>381216.13</v>
          </cell>
          <cell r="M1093">
            <v>18359.368821975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 t="str">
            <v>1-30</v>
          </cell>
          <cell r="T1093" t="str">
            <v>MEXICO</v>
          </cell>
        </row>
        <row r="1094">
          <cell r="B1094" t="str">
            <v>702-30002789</v>
          </cell>
          <cell r="C1094" t="str">
            <v>EQUIPO PESADO, S.A DE C.V.</v>
          </cell>
          <cell r="D1094">
            <v>341944</v>
          </cell>
          <cell r="F1094" t="str">
            <v>MADISA SUR</v>
          </cell>
          <cell r="G1094" t="str">
            <v>CUSTOMER - RETAIL</v>
          </cell>
          <cell r="H1094" t="str">
            <v>CUSTOMER - RETAIL</v>
          </cell>
          <cell r="I1094" t="str">
            <v>REGULAR</v>
          </cell>
          <cell r="J1094" t="str">
            <v>REGULAR</v>
          </cell>
          <cell r="K1094" t="str">
            <v>MXN</v>
          </cell>
          <cell r="L1094">
            <v>141131.41</v>
          </cell>
          <cell r="M1094">
            <v>6796.8887060350007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 t="str">
            <v>1-30</v>
          </cell>
          <cell r="T1094" t="str">
            <v>MEXICO</v>
          </cell>
        </row>
        <row r="1095">
          <cell r="B1095" t="str">
            <v>702-30002793</v>
          </cell>
          <cell r="C1095" t="str">
            <v>EQUIPO PESADO, S.A DE C.V.</v>
          </cell>
          <cell r="D1095">
            <v>341944</v>
          </cell>
          <cell r="F1095" t="str">
            <v>MADISA SUR</v>
          </cell>
          <cell r="G1095" t="str">
            <v>CUSTOMER - RETAIL</v>
          </cell>
          <cell r="H1095" t="str">
            <v>CUSTOMER - RETAIL</v>
          </cell>
          <cell r="I1095" t="str">
            <v>REGULAR</v>
          </cell>
          <cell r="J1095" t="str">
            <v>REGULAR</v>
          </cell>
          <cell r="K1095" t="str">
            <v>MXN</v>
          </cell>
          <cell r="L1095">
            <v>328287.40999999997</v>
          </cell>
          <cell r="M1095">
            <v>15810.321666611859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 t="str">
            <v>1-30</v>
          </cell>
          <cell r="T1095" t="str">
            <v>MEXICO</v>
          </cell>
        </row>
        <row r="1096">
          <cell r="B1096" t="str">
            <v>702-30002794</v>
          </cell>
          <cell r="C1096" t="str">
            <v>DOLOMITA MONCLOVA, S.A. DE C.V.</v>
          </cell>
          <cell r="D1096">
            <v>309758</v>
          </cell>
          <cell r="F1096" t="str">
            <v>MADISA NTE</v>
          </cell>
          <cell r="G1096" t="str">
            <v>CUSTOMER - RETAIL</v>
          </cell>
          <cell r="H1096" t="str">
            <v>CUSTOMER - RETAIL</v>
          </cell>
          <cell r="I1096" t="str">
            <v>REGULAR</v>
          </cell>
          <cell r="J1096" t="str">
            <v>REGULAR</v>
          </cell>
          <cell r="K1096" t="str">
            <v>MXN</v>
          </cell>
          <cell r="L1096">
            <v>328582.45</v>
          </cell>
          <cell r="M1096">
            <v>15824.530793012769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 t="str">
            <v>1-30</v>
          </cell>
          <cell r="T1096" t="str">
            <v>MEXICO</v>
          </cell>
        </row>
        <row r="1097">
          <cell r="B1097" t="str">
            <v>702-30002795-1</v>
          </cell>
          <cell r="C1097" t="str">
            <v>TRANSPORTES DE MATERIALES PELIGROSOS DE SINALOA, S.A. DE C.V.</v>
          </cell>
          <cell r="D1097">
            <v>320248</v>
          </cell>
          <cell r="F1097" t="str">
            <v>MADISA NTE</v>
          </cell>
          <cell r="G1097" t="str">
            <v>CUSTOMER - RETAIL</v>
          </cell>
          <cell r="H1097" t="str">
            <v>CUSTOMER - RETAIL</v>
          </cell>
          <cell r="I1097" t="str">
            <v>REGULAR</v>
          </cell>
          <cell r="J1097" t="str">
            <v>REGULAR</v>
          </cell>
          <cell r="K1097" t="str">
            <v>MXN</v>
          </cell>
          <cell r="L1097">
            <v>5498894.0800000001</v>
          </cell>
          <cell r="M1097">
            <v>264826.73890974891</v>
          </cell>
          <cell r="N1097">
            <v>0</v>
          </cell>
          <cell r="O1097">
            <v>0</v>
          </cell>
          <cell r="P1097">
            <v>5498894.0800000001</v>
          </cell>
          <cell r="Q1097">
            <v>0</v>
          </cell>
          <cell r="R1097">
            <v>5498894.0800000001</v>
          </cell>
          <cell r="S1097" t="str">
            <v>91-120</v>
          </cell>
          <cell r="T1097" t="str">
            <v>MEXICO</v>
          </cell>
        </row>
        <row r="1098">
          <cell r="B1098" t="str">
            <v>702-30002796</v>
          </cell>
          <cell r="C1098" t="str">
            <v>SUPERVISION, CONSTRUCCION Y MANTENIMIENTO, S.A.</v>
          </cell>
          <cell r="D1098">
            <v>309287</v>
          </cell>
          <cell r="F1098" t="str">
            <v>GENTRAC</v>
          </cell>
          <cell r="G1098" t="str">
            <v>CUSTOMER - RETAIL</v>
          </cell>
          <cell r="H1098" t="str">
            <v>CUSTOMER - RETAIL</v>
          </cell>
          <cell r="I1098" t="str">
            <v>REGULAR</v>
          </cell>
          <cell r="J1098" t="str">
            <v>REGULAR</v>
          </cell>
          <cell r="K1098" t="str">
            <v>USD</v>
          </cell>
          <cell r="L1098">
            <v>163925.68</v>
          </cell>
          <cell r="M1098">
            <v>163925.68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 t="str">
            <v>1-30</v>
          </cell>
          <cell r="T1098" t="str">
            <v>GUATEMALA</v>
          </cell>
        </row>
        <row r="1099">
          <cell r="B1099" t="str">
            <v>702-30002798-1</v>
          </cell>
          <cell r="C1099" t="str">
            <v>CONSORCIO INDUSTRIAL DE CONSTRUCCION TITANES, S.A. DE C.V.</v>
          </cell>
          <cell r="D1099">
            <v>315628</v>
          </cell>
          <cell r="F1099" t="str">
            <v>MADISA NTE</v>
          </cell>
          <cell r="G1099" t="str">
            <v>CUSTOMER - RETAIL</v>
          </cell>
          <cell r="H1099" t="str">
            <v>CUSTOMER - RETAIL</v>
          </cell>
          <cell r="I1099" t="str">
            <v>REGULAR</v>
          </cell>
          <cell r="J1099" t="str">
            <v>REGULAR</v>
          </cell>
          <cell r="K1099" t="str">
            <v>MXN</v>
          </cell>
          <cell r="L1099">
            <v>5177898.6399999997</v>
          </cell>
          <cell r="M1099">
            <v>249367.5985183595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 t="str">
            <v>1-30</v>
          </cell>
          <cell r="T1099" t="str">
            <v>MEXICO</v>
          </cell>
        </row>
        <row r="1100">
          <cell r="B1100" t="str">
            <v>702-30002799</v>
          </cell>
          <cell r="C1100" t="str">
            <v>SUPERVISION, CONSTRUCCION Y MANTENIMIENTO, S.A.</v>
          </cell>
          <cell r="D1100">
            <v>309287</v>
          </cell>
          <cell r="F1100" t="str">
            <v>GENTRAC</v>
          </cell>
          <cell r="G1100" t="str">
            <v>CUSTOMER - RETAIL</v>
          </cell>
          <cell r="H1100" t="str">
            <v>CUSTOMER - RETAIL</v>
          </cell>
          <cell r="I1100" t="str">
            <v>REGULAR</v>
          </cell>
          <cell r="J1100" t="str">
            <v>REGULAR</v>
          </cell>
          <cell r="K1100" t="str">
            <v>USD</v>
          </cell>
          <cell r="L1100">
            <v>163949.44</v>
          </cell>
          <cell r="M1100">
            <v>163949.44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 t="str">
            <v>1-30</v>
          </cell>
          <cell r="T1100" t="str">
            <v>GUATEMALA</v>
          </cell>
        </row>
        <row r="1101">
          <cell r="B1101" t="str">
            <v>702-30002800</v>
          </cell>
          <cell r="C1101" t="str">
            <v>CONSTRUCTORA HERNAN SOLIS, S.R.L.</v>
          </cell>
          <cell r="D1101">
            <v>316241</v>
          </cell>
          <cell r="F1101" t="str">
            <v>MATRA</v>
          </cell>
          <cell r="G1101" t="str">
            <v>CUSTOMER - RETAIL</v>
          </cell>
          <cell r="H1101" t="str">
            <v>CUSTOMER - RETAIL</v>
          </cell>
          <cell r="I1101" t="str">
            <v>REGULAR</v>
          </cell>
          <cell r="J1101" t="str">
            <v>REGULAR</v>
          </cell>
          <cell r="K1101" t="str">
            <v>USD</v>
          </cell>
          <cell r="L1101">
            <v>217046.25</v>
          </cell>
          <cell r="M1101">
            <v>217046.25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 t="str">
            <v>1-30</v>
          </cell>
          <cell r="T1101" t="str">
            <v>COSTA RICA</v>
          </cell>
        </row>
        <row r="1102">
          <cell r="B1102" t="str">
            <v>702-30002801</v>
          </cell>
          <cell r="C1102" t="str">
            <v>CONSTRUCTORA HERNAN SOLIS, S.R.L.</v>
          </cell>
          <cell r="D1102">
            <v>316241</v>
          </cell>
          <cell r="F1102" t="str">
            <v>MATRA</v>
          </cell>
          <cell r="G1102" t="str">
            <v>CUSTOMER - RETAIL</v>
          </cell>
          <cell r="H1102" t="str">
            <v>CUSTOMER - RETAIL</v>
          </cell>
          <cell r="I1102" t="str">
            <v>REGULAR</v>
          </cell>
          <cell r="J1102" t="str">
            <v>REGULAR</v>
          </cell>
          <cell r="K1102" t="str">
            <v>USD</v>
          </cell>
          <cell r="L1102">
            <v>48395.43</v>
          </cell>
          <cell r="M1102">
            <v>48395.43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 t="str">
            <v>1-30</v>
          </cell>
          <cell r="T1102" t="str">
            <v>COSTA RICA</v>
          </cell>
        </row>
        <row r="1103">
          <cell r="B1103" t="str">
            <v>702-30002803-1</v>
          </cell>
          <cell r="C1103" t="str">
            <v>COMPAÑÍA DE ALQUILER Y SUMINISTROS PETROLEROS R.S. ROTH, S.A.</v>
          </cell>
          <cell r="D1103">
            <v>337988</v>
          </cell>
          <cell r="F1103" t="str">
            <v xml:space="preserve">IIASA   </v>
          </cell>
          <cell r="G1103" t="str">
            <v>CUSTOMER - RETAIL</v>
          </cell>
          <cell r="H1103" t="str">
            <v>CUSTOMER - RETAIL</v>
          </cell>
          <cell r="I1103" t="str">
            <v>REGULAR</v>
          </cell>
          <cell r="J1103" t="str">
            <v>REGULAR</v>
          </cell>
          <cell r="K1103" t="str">
            <v>USD</v>
          </cell>
          <cell r="L1103">
            <v>187890.14</v>
          </cell>
          <cell r="M1103">
            <v>187890.14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 t="str">
            <v>1-30</v>
          </cell>
          <cell r="T1103" t="str">
            <v>ECUADOR</v>
          </cell>
        </row>
        <row r="1104">
          <cell r="B1104" t="str">
            <v>702-30002804</v>
          </cell>
          <cell r="C1104" t="str">
            <v>COMERCIALIZADORA DE METALES Y MINERALES DE SINALOA, S.A. DE C.V.</v>
          </cell>
          <cell r="D1104">
            <v>342742</v>
          </cell>
          <cell r="F1104" t="str">
            <v>MATCO</v>
          </cell>
          <cell r="G1104" t="str">
            <v>CUSTOMER - RETAIL</v>
          </cell>
          <cell r="H1104" t="str">
            <v>CUSTOMER - RETAIL</v>
          </cell>
          <cell r="I1104" t="str">
            <v>REGULAR</v>
          </cell>
          <cell r="J1104" t="str">
            <v>REGULAR</v>
          </cell>
          <cell r="K1104" t="str">
            <v>USD</v>
          </cell>
          <cell r="L1104">
            <v>14833.26</v>
          </cell>
          <cell r="M1104">
            <v>14833.26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 t="str">
            <v>1-30</v>
          </cell>
          <cell r="T1104" t="str">
            <v>MEXICO</v>
          </cell>
        </row>
        <row r="1105">
          <cell r="B1105" t="str">
            <v>702-30002806</v>
          </cell>
          <cell r="C1105" t="str">
            <v>GRUPO CONCRETERO EURA, SA DE CV</v>
          </cell>
          <cell r="D1105">
            <v>332377</v>
          </cell>
          <cell r="F1105" t="str">
            <v>MADISA SUR</v>
          </cell>
          <cell r="G1105" t="str">
            <v>CUSTOMER - RETAIL</v>
          </cell>
          <cell r="H1105" t="str">
            <v>CUSTOMER - RETAIL</v>
          </cell>
          <cell r="I1105" t="str">
            <v>REGULAR</v>
          </cell>
          <cell r="J1105" t="str">
            <v>LEGAL</v>
          </cell>
          <cell r="K1105" t="str">
            <v>MXN</v>
          </cell>
          <cell r="L1105">
            <v>292345.77</v>
          </cell>
          <cell r="M1105">
            <v>14079.37228410108</v>
          </cell>
          <cell r="N1105">
            <v>0</v>
          </cell>
          <cell r="O1105">
            <v>0</v>
          </cell>
          <cell r="P1105">
            <v>292345.77</v>
          </cell>
          <cell r="Q1105">
            <v>0</v>
          </cell>
          <cell r="R1105">
            <v>292345.77</v>
          </cell>
          <cell r="S1105" t="str">
            <v>91-120</v>
          </cell>
          <cell r="T1105" t="str">
            <v>MEXICO</v>
          </cell>
        </row>
        <row r="1106">
          <cell r="B1106" t="str">
            <v>702-30002807-1</v>
          </cell>
          <cell r="C1106" t="str">
            <v>TERMINAL DE SERVICIOS HAZESA, S.A. DE C.V.</v>
          </cell>
          <cell r="D1106">
            <v>320453</v>
          </cell>
          <cell r="F1106" t="str">
            <v>MATCO</v>
          </cell>
          <cell r="G1106" t="str">
            <v>OP LEASE - CUSTOMER</v>
          </cell>
          <cell r="H1106" t="str">
            <v>OP LEASE - CUSTOMER</v>
          </cell>
          <cell r="I1106" t="str">
            <v>REGULAR</v>
          </cell>
          <cell r="J1106" t="str">
            <v>REGULAR</v>
          </cell>
          <cell r="K1106" t="str">
            <v>USD</v>
          </cell>
          <cell r="L1106">
            <v>99965.28</v>
          </cell>
          <cell r="M1106">
            <v>99965.28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 t="str">
            <v>1-30</v>
          </cell>
          <cell r="T1106" t="str">
            <v>MEXICO</v>
          </cell>
        </row>
        <row r="1107">
          <cell r="B1107" t="str">
            <v>702-30002809</v>
          </cell>
          <cell r="C1107" t="str">
            <v>SUPERVISION, CONSTRUCCION Y MANTENIMIENTO, S.A.</v>
          </cell>
          <cell r="D1107">
            <v>309287</v>
          </cell>
          <cell r="F1107" t="str">
            <v>GENTRAC</v>
          </cell>
          <cell r="G1107" t="str">
            <v>CUSTOMER - RETAIL</v>
          </cell>
          <cell r="H1107" t="str">
            <v>CUSTOMER - RETAIL</v>
          </cell>
          <cell r="I1107" t="str">
            <v>REGULAR</v>
          </cell>
          <cell r="J1107" t="str">
            <v>REGULAR</v>
          </cell>
          <cell r="K1107" t="str">
            <v>USD</v>
          </cell>
          <cell r="L1107">
            <v>126492.38</v>
          </cell>
          <cell r="M1107">
            <v>126492.38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 t="str">
            <v>1-30</v>
          </cell>
          <cell r="T1107" t="str">
            <v>GUATEMALA</v>
          </cell>
        </row>
        <row r="1108">
          <cell r="B1108" t="str">
            <v>702-30002811</v>
          </cell>
          <cell r="C1108" t="str">
            <v>EVA DEL CARMEN CUEVAS FIGUEROA</v>
          </cell>
          <cell r="D1108">
            <v>341950</v>
          </cell>
          <cell r="F1108" t="str">
            <v>MADISA SUR</v>
          </cell>
          <cell r="G1108" t="str">
            <v>CUSTOMER - RETAIL</v>
          </cell>
          <cell r="H1108" t="str">
            <v>CUSTOMER - RETAIL</v>
          </cell>
          <cell r="I1108" t="str">
            <v>REGULAR</v>
          </cell>
          <cell r="J1108" t="str">
            <v>REGULAR</v>
          </cell>
          <cell r="K1108" t="str">
            <v>MXN</v>
          </cell>
          <cell r="L1108">
            <v>117477.91</v>
          </cell>
          <cell r="M1108">
            <v>5657.7361459620952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 t="str">
            <v>1-30</v>
          </cell>
          <cell r="T1108" t="str">
            <v>MEXICO</v>
          </cell>
        </row>
        <row r="1109">
          <cell r="B1109" t="str">
            <v>702-30002812-1</v>
          </cell>
          <cell r="C1109" t="str">
            <v>TRANSPORTES DE MATERIALES PELIGROSOS DE SINALOA, S.A. DE C.V.</v>
          </cell>
          <cell r="D1109">
            <v>320248</v>
          </cell>
          <cell r="F1109" t="str">
            <v>MADISA NTE</v>
          </cell>
          <cell r="G1109" t="str">
            <v>CUSTOMER - RETAIL</v>
          </cell>
          <cell r="H1109" t="str">
            <v>CUSTOMER - RETAIL</v>
          </cell>
          <cell r="I1109" t="str">
            <v>REGULAR</v>
          </cell>
          <cell r="J1109" t="str">
            <v>REGULAR</v>
          </cell>
          <cell r="K1109" t="str">
            <v>MXN</v>
          </cell>
          <cell r="L1109">
            <v>19373078.989999998</v>
          </cell>
          <cell r="M1109">
            <v>933007.48421811231</v>
          </cell>
          <cell r="N1109">
            <v>0</v>
          </cell>
          <cell r="O1109">
            <v>0</v>
          </cell>
          <cell r="P1109">
            <v>19373078.989999998</v>
          </cell>
          <cell r="Q1109">
            <v>0</v>
          </cell>
          <cell r="R1109">
            <v>19373078.989999998</v>
          </cell>
          <cell r="S1109" t="str">
            <v>91-120</v>
          </cell>
          <cell r="T1109" t="str">
            <v>MEXICO</v>
          </cell>
        </row>
        <row r="1110">
          <cell r="B1110" t="str">
            <v>702-30002813-1</v>
          </cell>
          <cell r="C1110" t="str">
            <v>TRANSPORTES DE MATERIALES PELIGROSOS DE SINALOA, S.A. DE C.V.</v>
          </cell>
          <cell r="D1110">
            <v>320248</v>
          </cell>
          <cell r="F1110" t="str">
            <v>MADISA NTE</v>
          </cell>
          <cell r="G1110" t="str">
            <v>CUSTOMER - RETAIL</v>
          </cell>
          <cell r="H1110" t="str">
            <v>CUSTOMER - RETAIL</v>
          </cell>
          <cell r="I1110" t="str">
            <v>REGULAR</v>
          </cell>
          <cell r="J1110" t="str">
            <v>REGULAR</v>
          </cell>
          <cell r="K1110" t="str">
            <v>MXN</v>
          </cell>
          <cell r="L1110">
            <v>25038912.329999998</v>
          </cell>
          <cell r="M1110">
            <v>1205874.0178899758</v>
          </cell>
          <cell r="N1110">
            <v>0</v>
          </cell>
          <cell r="O1110">
            <v>0</v>
          </cell>
          <cell r="P1110">
            <v>25038912.329999998</v>
          </cell>
          <cell r="Q1110">
            <v>0</v>
          </cell>
          <cell r="R1110">
            <v>25038912.329999998</v>
          </cell>
          <cell r="S1110" t="str">
            <v>91-120</v>
          </cell>
          <cell r="T1110" t="str">
            <v>MEXICO</v>
          </cell>
        </row>
        <row r="1111">
          <cell r="B1111" t="str">
            <v>702-30002814</v>
          </cell>
          <cell r="C1111" t="str">
            <v>SUPERVISION, CONSTRUCCION Y MANTENIMIENTO, S.A.</v>
          </cell>
          <cell r="D1111">
            <v>309287</v>
          </cell>
          <cell r="F1111" t="str">
            <v>GENTRAC</v>
          </cell>
          <cell r="G1111" t="str">
            <v>CUSTOMER - RETAIL</v>
          </cell>
          <cell r="H1111" t="str">
            <v>CUSTOMER - RETAIL</v>
          </cell>
          <cell r="I1111" t="str">
            <v>REGULAR</v>
          </cell>
          <cell r="J1111" t="str">
            <v>REGULAR</v>
          </cell>
          <cell r="K1111" t="str">
            <v>USD</v>
          </cell>
          <cell r="L1111">
            <v>202827.19</v>
          </cell>
          <cell r="M1111">
            <v>202827.19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 t="str">
            <v>1-30</v>
          </cell>
          <cell r="T1111" t="str">
            <v>GUATEMALA</v>
          </cell>
        </row>
        <row r="1112">
          <cell r="B1112" t="str">
            <v>702-30002815</v>
          </cell>
          <cell r="C1112" t="str">
            <v>GUMERCINDO MARGARITO AYALA REYES</v>
          </cell>
          <cell r="D1112">
            <v>342256</v>
          </cell>
          <cell r="F1112" t="str">
            <v>MADISA SUR</v>
          </cell>
          <cell r="G1112" t="str">
            <v>CUSTOMER - RETAIL</v>
          </cell>
          <cell r="H1112" t="str">
            <v>CUSTOMER - RETAIL</v>
          </cell>
          <cell r="I1112" t="str">
            <v>REGULAR</v>
          </cell>
          <cell r="J1112" t="str">
            <v>REGULAR</v>
          </cell>
          <cell r="K1112" t="str">
            <v>MXN</v>
          </cell>
          <cell r="L1112">
            <v>26613.17</v>
          </cell>
          <cell r="M1112">
            <v>1281.6902672820281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 t="str">
            <v>1-30</v>
          </cell>
          <cell r="T1112" t="str">
            <v>MEXICO</v>
          </cell>
        </row>
        <row r="1113">
          <cell r="B1113" t="str">
            <v>702-30002817</v>
          </cell>
          <cell r="C1113" t="str">
            <v>LAS MINAS DE LA JOYA, S.C. DE R.L.</v>
          </cell>
          <cell r="D1113">
            <v>342328</v>
          </cell>
          <cell r="F1113" t="str">
            <v>MADISA SUR</v>
          </cell>
          <cell r="G1113" t="str">
            <v>CUSTOMER - RETAIL</v>
          </cell>
          <cell r="H1113" t="str">
            <v>CUSTOMER - RETAIL</v>
          </cell>
          <cell r="I1113" t="str">
            <v>REGULAR</v>
          </cell>
          <cell r="J1113" t="str">
            <v>REGULAR</v>
          </cell>
          <cell r="K1113" t="str">
            <v>MXN</v>
          </cell>
          <cell r="L1113">
            <v>99657.2</v>
          </cell>
          <cell r="M1113">
            <v>4799.490752307167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 t="str">
            <v>1-30</v>
          </cell>
          <cell r="T1113" t="str">
            <v>MEXICO</v>
          </cell>
        </row>
        <row r="1114">
          <cell r="B1114" t="str">
            <v>702-30002818</v>
          </cell>
          <cell r="C1114" t="str">
            <v>CONSTRUCTORA HERNAN SOLIS, S.R.L.</v>
          </cell>
          <cell r="D1114">
            <v>316241</v>
          </cell>
          <cell r="F1114" t="str">
            <v>MATRA</v>
          </cell>
          <cell r="G1114" t="str">
            <v>CUSTOMER - RETAIL</v>
          </cell>
          <cell r="H1114" t="str">
            <v>CUSTOMER - RETAIL</v>
          </cell>
          <cell r="I1114" t="str">
            <v>REGULAR</v>
          </cell>
          <cell r="J1114" t="str">
            <v>REGULAR</v>
          </cell>
          <cell r="K1114" t="str">
            <v>USD</v>
          </cell>
          <cell r="L1114">
            <v>56080.07</v>
          </cell>
          <cell r="M1114">
            <v>56080.07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 t="str">
            <v>1-30</v>
          </cell>
          <cell r="T1114" t="str">
            <v>COSTA RICA</v>
          </cell>
        </row>
        <row r="1115">
          <cell r="B1115" t="str">
            <v>702-30002819</v>
          </cell>
          <cell r="C1115" t="str">
            <v>B. LANZAS CONTRATISTAS CIVILES, S.A.</v>
          </cell>
          <cell r="D1115">
            <v>313545</v>
          </cell>
          <cell r="F1115" t="str">
            <v>NIMAC</v>
          </cell>
          <cell r="G1115" t="str">
            <v>CUSTOMER - RETAIL</v>
          </cell>
          <cell r="H1115" t="str">
            <v>CUSTOMER - RETAIL</v>
          </cell>
          <cell r="I1115" t="str">
            <v>REGULAR</v>
          </cell>
          <cell r="J1115" t="str">
            <v>REGULAR</v>
          </cell>
          <cell r="K1115" t="str">
            <v>USD</v>
          </cell>
          <cell r="L1115">
            <v>119987.74</v>
          </cell>
          <cell r="M1115">
            <v>119987.74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 t="str">
            <v>1-30</v>
          </cell>
          <cell r="T1115" t="str">
            <v>NICARAGUA</v>
          </cell>
        </row>
        <row r="1116">
          <cell r="B1116" t="str">
            <v>702-30002820</v>
          </cell>
          <cell r="C1116" t="str">
            <v>MAURO RODRIGUEZ FIGUEREO</v>
          </cell>
          <cell r="D1116">
            <v>342522</v>
          </cell>
          <cell r="F1116" t="str">
            <v>IMCA</v>
          </cell>
          <cell r="G1116" t="str">
            <v>CUSTOMER - RETAIL</v>
          </cell>
          <cell r="H1116" t="str">
            <v>CUSTOMER - RETAIL</v>
          </cell>
          <cell r="I1116" t="str">
            <v>REGULAR</v>
          </cell>
          <cell r="J1116" t="str">
            <v>REGULAR</v>
          </cell>
          <cell r="K1116" t="str">
            <v>USD</v>
          </cell>
          <cell r="L1116">
            <v>54083.06</v>
          </cell>
          <cell r="M1116">
            <v>54083.06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 t="str">
            <v>1-30</v>
          </cell>
          <cell r="T1116" t="str">
            <v>REPUBLICA DOMINICANA</v>
          </cell>
        </row>
        <row r="1117">
          <cell r="B1117" t="str">
            <v>702-30002821</v>
          </cell>
          <cell r="C1117" t="str">
            <v>GARCIA VILLATORO GERARDO</v>
          </cell>
          <cell r="D1117">
            <v>310202</v>
          </cell>
          <cell r="F1117" t="str">
            <v>MADISA SUR</v>
          </cell>
          <cell r="G1117" t="str">
            <v>CUSTOMER - RETAIL</v>
          </cell>
          <cell r="H1117" t="str">
            <v>CUSTOMER - RETAIL</v>
          </cell>
          <cell r="I1117" t="str">
            <v>REGULAR</v>
          </cell>
          <cell r="J1117" t="str">
            <v>REGULAR</v>
          </cell>
          <cell r="K1117" t="str">
            <v>MXN</v>
          </cell>
          <cell r="L1117">
            <v>47355.31</v>
          </cell>
          <cell r="M1117">
            <v>2280.6317297459605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 t="str">
            <v>1-30</v>
          </cell>
          <cell r="T1117" t="str">
            <v>MEXICO</v>
          </cell>
        </row>
        <row r="1118">
          <cell r="B1118" t="str">
            <v>702-30002822</v>
          </cell>
          <cell r="C1118" t="str">
            <v>COCONAL, S.A.P.I. DE C.V.</v>
          </cell>
          <cell r="D1118">
            <v>312218</v>
          </cell>
          <cell r="F1118" t="str">
            <v>MADISA SUR</v>
          </cell>
          <cell r="G1118" t="str">
            <v>CUSTOMER - RETAIL</v>
          </cell>
          <cell r="H1118" t="str">
            <v>CUSTOMER - RETAIL</v>
          </cell>
          <cell r="I1118" t="str">
            <v>REGULAR</v>
          </cell>
          <cell r="J1118" t="str">
            <v>REGULAR</v>
          </cell>
          <cell r="K1118" t="str">
            <v>MXN</v>
          </cell>
          <cell r="L1118">
            <v>333902.46999999997</v>
          </cell>
          <cell r="M1118">
            <v>16080.742956229165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 t="str">
            <v>1-30</v>
          </cell>
          <cell r="T1118" t="str">
            <v>MEXICO</v>
          </cell>
        </row>
        <row r="1119">
          <cell r="B1119" t="str">
            <v>702-30002823</v>
          </cell>
          <cell r="C1119" t="str">
            <v>CONSTRUCTORA SANCHEZ CARVAJAL, S.A.</v>
          </cell>
          <cell r="D1119">
            <v>313156</v>
          </cell>
          <cell r="F1119" t="str">
            <v>MATRA</v>
          </cell>
          <cell r="G1119" t="str">
            <v>CUSTOMER - RETAIL</v>
          </cell>
          <cell r="H1119" t="str">
            <v>CUSTOMER - RETAIL</v>
          </cell>
          <cell r="I1119" t="str">
            <v>REGULAR</v>
          </cell>
          <cell r="J1119" t="str">
            <v>REGULAR</v>
          </cell>
          <cell r="K1119" t="str">
            <v>USD</v>
          </cell>
          <cell r="L1119">
            <v>211683.21</v>
          </cell>
          <cell r="M1119">
            <v>211683.21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 t="str">
            <v>1-30</v>
          </cell>
          <cell r="T1119" t="str">
            <v>COSTA RICA</v>
          </cell>
        </row>
        <row r="1120">
          <cell r="B1120" t="str">
            <v>702-30002824</v>
          </cell>
          <cell r="C1120" t="str">
            <v>CULTIVOS EL GUANACASTE, S.A.</v>
          </cell>
          <cell r="D1120">
            <v>308399</v>
          </cell>
          <cell r="F1120" t="str">
            <v>MATRA</v>
          </cell>
          <cell r="G1120" t="str">
            <v>CUSTOMER - RETAIL</v>
          </cell>
          <cell r="H1120" t="str">
            <v>CUSTOMER - RETAIL</v>
          </cell>
          <cell r="I1120" t="str">
            <v>REGULAR</v>
          </cell>
          <cell r="J1120" t="str">
            <v>REGULAR</v>
          </cell>
          <cell r="K1120" t="str">
            <v>USD</v>
          </cell>
          <cell r="L1120">
            <v>25894.799999999999</v>
          </cell>
          <cell r="M1120">
            <v>25894.799999999999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 t="str">
            <v>1-30</v>
          </cell>
          <cell r="T1120" t="str">
            <v>COSTA RICA</v>
          </cell>
        </row>
        <row r="1121">
          <cell r="B1121" t="str">
            <v>702-30002825</v>
          </cell>
          <cell r="C1121" t="str">
            <v>EXPO FLORA, S.A.</v>
          </cell>
          <cell r="D1121">
            <v>342566</v>
          </cell>
          <cell r="F1121" t="str">
            <v>MATRA</v>
          </cell>
          <cell r="G1121" t="str">
            <v>CUSTOMER - RETAIL</v>
          </cell>
          <cell r="H1121" t="str">
            <v>CUSTOMER - RETAIL</v>
          </cell>
          <cell r="I1121" t="str">
            <v>REGULAR</v>
          </cell>
          <cell r="J1121" t="str">
            <v>REGULAR</v>
          </cell>
          <cell r="K1121" t="str">
            <v>USD</v>
          </cell>
          <cell r="L1121">
            <v>30442.25</v>
          </cell>
          <cell r="M1121">
            <v>30442.25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 t="str">
            <v>1-30</v>
          </cell>
          <cell r="T1121" t="str">
            <v>COSTA RICA</v>
          </cell>
        </row>
        <row r="1122">
          <cell r="B1122" t="str">
            <v>702-30002826</v>
          </cell>
          <cell r="C1122" t="str">
            <v>GRUPO CONCRETERO EURA, SA DE CV</v>
          </cell>
          <cell r="D1122">
            <v>332377</v>
          </cell>
          <cell r="F1122" t="str">
            <v>MADISA SUR</v>
          </cell>
          <cell r="G1122" t="str">
            <v>CUSTOMER - RETAIL</v>
          </cell>
          <cell r="H1122" t="str">
            <v>CUSTOMER - RETAIL</v>
          </cell>
          <cell r="I1122" t="str">
            <v>REGULAR</v>
          </cell>
          <cell r="J1122" t="str">
            <v>LEGAL</v>
          </cell>
          <cell r="K1122" t="str">
            <v>MXN</v>
          </cell>
          <cell r="L1122">
            <v>900582.6</v>
          </cell>
          <cell r="M1122">
            <v>43372.05801877581</v>
          </cell>
          <cell r="N1122">
            <v>0</v>
          </cell>
          <cell r="O1122">
            <v>0</v>
          </cell>
          <cell r="P1122">
            <v>900582.6</v>
          </cell>
          <cell r="Q1122">
            <v>0</v>
          </cell>
          <cell r="R1122">
            <v>900582.6</v>
          </cell>
          <cell r="S1122" t="str">
            <v>91-120</v>
          </cell>
          <cell r="T1122" t="str">
            <v>MEXICO</v>
          </cell>
        </row>
        <row r="1123">
          <cell r="B1123" t="str">
            <v>702-30002829</v>
          </cell>
          <cell r="C1123" t="str">
            <v>B. LANZAS CONTRATISTAS CIVILES, S.A.</v>
          </cell>
          <cell r="D1123">
            <v>313545</v>
          </cell>
          <cell r="F1123" t="str">
            <v>NIMAC</v>
          </cell>
          <cell r="G1123" t="str">
            <v>CUSTOMER - RETAIL</v>
          </cell>
          <cell r="H1123" t="str">
            <v>CUSTOMER - RETAIL</v>
          </cell>
          <cell r="I1123" t="str">
            <v>REGULAR</v>
          </cell>
          <cell r="J1123" t="str">
            <v>REGULAR</v>
          </cell>
          <cell r="K1123" t="str">
            <v>USD</v>
          </cell>
          <cell r="L1123">
            <v>101132.95</v>
          </cell>
          <cell r="M1123">
            <v>101132.95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 t="str">
            <v>1-30</v>
          </cell>
          <cell r="T1123" t="str">
            <v>NICARAGUA</v>
          </cell>
        </row>
        <row r="1124">
          <cell r="B1124" t="str">
            <v>702-30002831</v>
          </cell>
          <cell r="C1124" t="str">
            <v>MENDOZA CEBALLOS RAFAEL</v>
          </cell>
          <cell r="D1124">
            <v>316053</v>
          </cell>
          <cell r="F1124" t="str">
            <v>MADISA SUR</v>
          </cell>
          <cell r="G1124" t="str">
            <v>CUSTOMER - RETAIL</v>
          </cell>
          <cell r="H1124" t="str">
            <v>CUSTOMER - RETAIL</v>
          </cell>
          <cell r="I1124" t="str">
            <v>REGULAR</v>
          </cell>
          <cell r="J1124" t="str">
            <v>REGULAR</v>
          </cell>
          <cell r="K1124" t="str">
            <v>MXN</v>
          </cell>
          <cell r="L1124">
            <v>40688.519999999997</v>
          </cell>
          <cell r="M1124">
            <v>1959.5591233254115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 t="str">
            <v>1-30</v>
          </cell>
          <cell r="T1124" t="str">
            <v>MEXICO</v>
          </cell>
        </row>
        <row r="1125">
          <cell r="B1125" t="str">
            <v>702-30002832</v>
          </cell>
          <cell r="C1125" t="str">
            <v>MAQUINARIA Y MATERIALES GAZA, S.A. DE C.V.</v>
          </cell>
          <cell r="D1125">
            <v>342622</v>
          </cell>
          <cell r="F1125" t="str">
            <v>TRACSA</v>
          </cell>
          <cell r="G1125" t="str">
            <v>CUSTOMER - RETAIL</v>
          </cell>
          <cell r="H1125" t="str">
            <v>CUSTOMER - RETAIL</v>
          </cell>
          <cell r="I1125" t="str">
            <v>REGULAR</v>
          </cell>
          <cell r="J1125" t="str">
            <v>REGULAR</v>
          </cell>
          <cell r="K1125" t="str">
            <v>MXN</v>
          </cell>
          <cell r="L1125">
            <v>34774.04</v>
          </cell>
          <cell r="M1125">
            <v>1674.717766507182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 t="str">
            <v>1-30</v>
          </cell>
          <cell r="T1125" t="str">
            <v>MEXICO</v>
          </cell>
        </row>
        <row r="1126">
          <cell r="B1126" t="str">
            <v>702-30002833</v>
          </cell>
          <cell r="C1126" t="str">
            <v>CONSTRUCCIONES Y SERVICIOS DE INFRAESTRUCTURA,S.A. DE C.V.</v>
          </cell>
          <cell r="D1126">
            <v>342674</v>
          </cell>
          <cell r="F1126" t="str">
            <v>MATCO</v>
          </cell>
          <cell r="G1126" t="str">
            <v>CUSTOMER - RETAIL</v>
          </cell>
          <cell r="H1126" t="str">
            <v>CUSTOMER - RETAIL</v>
          </cell>
          <cell r="I1126" t="str">
            <v>REGULAR</v>
          </cell>
          <cell r="J1126" t="str">
            <v>REGULAR</v>
          </cell>
          <cell r="K1126" t="str">
            <v>MXN</v>
          </cell>
          <cell r="L1126">
            <v>707030.03</v>
          </cell>
          <cell r="M1126">
            <v>34050.566246979237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 t="str">
            <v>1-30</v>
          </cell>
          <cell r="T1126" t="str">
            <v>MEXICO</v>
          </cell>
        </row>
        <row r="1127">
          <cell r="B1127" t="str">
            <v>702-30002835</v>
          </cell>
          <cell r="C1127" t="str">
            <v>NAYAR CONSTRUCCIONES DEL PACIFICO, S.A. DE C.V.</v>
          </cell>
          <cell r="D1127">
            <v>315653</v>
          </cell>
          <cell r="F1127" t="str">
            <v>MATCO</v>
          </cell>
          <cell r="G1127" t="str">
            <v>CUSTOMER - RETAIL</v>
          </cell>
          <cell r="H1127" t="str">
            <v>CUSTOMER - RETAIL</v>
          </cell>
          <cell r="I1127" t="str">
            <v>REGULAR</v>
          </cell>
          <cell r="J1127" t="str">
            <v>REGULAR</v>
          </cell>
          <cell r="K1127" t="str">
            <v>MXN</v>
          </cell>
          <cell r="L1127">
            <v>1188901.3799999999</v>
          </cell>
          <cell r="M1127">
            <v>57257.49046446447</v>
          </cell>
          <cell r="N1127">
            <v>1188901.3799999999</v>
          </cell>
          <cell r="O1127">
            <v>0</v>
          </cell>
          <cell r="P1127">
            <v>0</v>
          </cell>
          <cell r="Q1127">
            <v>0</v>
          </cell>
          <cell r="R1127">
            <v>1188901.3799999999</v>
          </cell>
          <cell r="S1127" t="str">
            <v>31-60</v>
          </cell>
          <cell r="T1127" t="str">
            <v>MEXICO</v>
          </cell>
        </row>
        <row r="1128">
          <cell r="B1128" t="str">
            <v>702-30002837</v>
          </cell>
          <cell r="C1128" t="str">
            <v>EXPO FLORA, S.A.</v>
          </cell>
          <cell r="D1128">
            <v>342566</v>
          </cell>
          <cell r="F1128" t="str">
            <v>MATRA</v>
          </cell>
          <cell r="G1128" t="str">
            <v>CUSTOMER - RETAIL</v>
          </cell>
          <cell r="H1128" t="str">
            <v>CUSTOMER - RETAIL</v>
          </cell>
          <cell r="I1128" t="str">
            <v>REGULAR</v>
          </cell>
          <cell r="J1128" t="str">
            <v>REGULAR</v>
          </cell>
          <cell r="K1128" t="str">
            <v>USD</v>
          </cell>
          <cell r="L1128">
            <v>30442.25</v>
          </cell>
          <cell r="M1128">
            <v>30442.25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 t="str">
            <v>1-30</v>
          </cell>
          <cell r="T1128" t="str">
            <v>COSTA RICA</v>
          </cell>
        </row>
        <row r="1129">
          <cell r="B1129" t="str">
            <v>702-30002839</v>
          </cell>
          <cell r="C1129" t="str">
            <v>COOPERATIVA DE SERVICIOS MULTIPLES EL GORRION, R.L.</v>
          </cell>
          <cell r="D1129">
            <v>348802</v>
          </cell>
          <cell r="F1129" t="str">
            <v>NIMAC</v>
          </cell>
          <cell r="G1129" t="str">
            <v>CUSTOMER - RETAIL</v>
          </cell>
          <cell r="H1129" t="str">
            <v>CUSTOMER - RETAIL</v>
          </cell>
          <cell r="I1129" t="str">
            <v>REGULAR</v>
          </cell>
          <cell r="J1129" t="str">
            <v>REGULAR</v>
          </cell>
          <cell r="K1129" t="str">
            <v>USD</v>
          </cell>
          <cell r="L1129">
            <v>102510.19</v>
          </cell>
          <cell r="M1129">
            <v>102510.19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 t="str">
            <v>1-30</v>
          </cell>
          <cell r="T1129" t="str">
            <v>NICARAGUA</v>
          </cell>
        </row>
        <row r="1130">
          <cell r="B1130" t="str">
            <v>702-30002841</v>
          </cell>
          <cell r="C1130" t="str">
            <v>ABC METALES SIDERURGICOS, S.A. DE C.V.</v>
          </cell>
          <cell r="D1130">
            <v>316323</v>
          </cell>
          <cell r="F1130" t="str">
            <v>MADISA NTE</v>
          </cell>
          <cell r="G1130" t="str">
            <v>CUSTOMER - RETAIL</v>
          </cell>
          <cell r="H1130" t="str">
            <v>CUSTOMER - RETAIL</v>
          </cell>
          <cell r="I1130" t="str">
            <v>REGULAR</v>
          </cell>
          <cell r="J1130" t="str">
            <v>LEGAL</v>
          </cell>
          <cell r="K1130" t="str">
            <v>MXN</v>
          </cell>
          <cell r="L1130">
            <v>1509529.85</v>
          </cell>
          <cell r="M1130">
            <v>72698.957580652728</v>
          </cell>
          <cell r="N1130">
            <v>0</v>
          </cell>
          <cell r="O1130">
            <v>0</v>
          </cell>
          <cell r="P1130">
            <v>1509529.85</v>
          </cell>
          <cell r="Q1130">
            <v>0</v>
          </cell>
          <cell r="R1130">
            <v>1509529.85</v>
          </cell>
          <cell r="S1130" t="str">
            <v>91-120</v>
          </cell>
          <cell r="T1130" t="str">
            <v>MEXICO</v>
          </cell>
        </row>
        <row r="1131">
          <cell r="B1131" t="str">
            <v>702-30002842</v>
          </cell>
          <cell r="C1131" t="str">
            <v>PREFABRICADOS ALESA, S.A. DE C.V.</v>
          </cell>
          <cell r="D1131">
            <v>317159</v>
          </cell>
          <cell r="F1131" t="str">
            <v>MADISA SUR</v>
          </cell>
          <cell r="G1131" t="str">
            <v>CUSTOMER - RETAIL</v>
          </cell>
          <cell r="H1131" t="str">
            <v>CUSTOMER - RETAIL</v>
          </cell>
          <cell r="I1131" t="str">
            <v>REGULAR</v>
          </cell>
          <cell r="J1131" t="str">
            <v>REGULAR</v>
          </cell>
          <cell r="K1131" t="str">
            <v>MXN</v>
          </cell>
          <cell r="L1131">
            <v>44002.559999999998</v>
          </cell>
          <cell r="M1131">
            <v>2119.1632897356262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 t="str">
            <v>1-30</v>
          </cell>
          <cell r="T1131" t="str">
            <v>MEXICO</v>
          </cell>
        </row>
        <row r="1132">
          <cell r="B1132" t="str">
            <v>702-30002844</v>
          </cell>
          <cell r="C1132" t="str">
            <v>MIGUEL ULISES URQUIDEZ BAZUA</v>
          </cell>
          <cell r="D1132">
            <v>335791</v>
          </cell>
          <cell r="F1132" t="str">
            <v>MATCO</v>
          </cell>
          <cell r="G1132" t="str">
            <v>CUSTOMER - RETAIL</v>
          </cell>
          <cell r="H1132" t="str">
            <v>CUSTOMER - RETAIL</v>
          </cell>
          <cell r="I1132" t="str">
            <v>REGULAR</v>
          </cell>
          <cell r="J1132" t="str">
            <v>LEGAL</v>
          </cell>
          <cell r="K1132" t="str">
            <v>MXN</v>
          </cell>
          <cell r="L1132">
            <v>745251.71</v>
          </cell>
          <cell r="M1132">
            <v>35891.322355897042</v>
          </cell>
          <cell r="N1132">
            <v>0</v>
          </cell>
          <cell r="O1132">
            <v>0</v>
          </cell>
          <cell r="P1132">
            <v>0</v>
          </cell>
          <cell r="Q1132">
            <v>745251.71</v>
          </cell>
          <cell r="R1132">
            <v>745251.71</v>
          </cell>
          <cell r="S1132" t="str">
            <v>120+</v>
          </cell>
          <cell r="T1132" t="str">
            <v>MEXICO</v>
          </cell>
        </row>
        <row r="1133">
          <cell r="B1133" t="str">
            <v>702-30002845</v>
          </cell>
          <cell r="C1133" t="str">
            <v>JIMENEZ Y CHACON CONSTRUCTORES, S.A.</v>
          </cell>
          <cell r="D1133">
            <v>309178</v>
          </cell>
          <cell r="F1133" t="str">
            <v>MATRA</v>
          </cell>
          <cell r="G1133" t="str">
            <v>CUSTOMER - RETAIL</v>
          </cell>
          <cell r="H1133" t="str">
            <v>CUSTOMER - RETAIL</v>
          </cell>
          <cell r="I1133" t="str">
            <v>REGULAR</v>
          </cell>
          <cell r="J1133" t="str">
            <v>REGULAR</v>
          </cell>
          <cell r="K1133" t="str">
            <v>USD</v>
          </cell>
          <cell r="L1133">
            <v>98886.96</v>
          </cell>
          <cell r="M1133">
            <v>98886.96</v>
          </cell>
          <cell r="N1133">
            <v>98886.96</v>
          </cell>
          <cell r="O1133">
            <v>0</v>
          </cell>
          <cell r="P1133">
            <v>0</v>
          </cell>
          <cell r="Q1133">
            <v>0</v>
          </cell>
          <cell r="R1133">
            <v>98886.96</v>
          </cell>
          <cell r="S1133" t="str">
            <v>31-60</v>
          </cell>
          <cell r="T1133" t="str">
            <v>COSTA RICA</v>
          </cell>
        </row>
        <row r="1134">
          <cell r="B1134" t="str">
            <v>702-30002848</v>
          </cell>
          <cell r="C1134" t="str">
            <v>DELAMO GRUPO CONSTRUCTOR, S.A. DE C.V.</v>
          </cell>
          <cell r="D1134">
            <v>319268</v>
          </cell>
          <cell r="F1134" t="str">
            <v>TRACSA</v>
          </cell>
          <cell r="G1134" t="str">
            <v>CUSTOMER - RETAIL</v>
          </cell>
          <cell r="H1134" t="str">
            <v>CUSTOMER - RETAIL</v>
          </cell>
          <cell r="I1134" t="str">
            <v>REGULAR</v>
          </cell>
          <cell r="J1134" t="str">
            <v>REGULAR</v>
          </cell>
          <cell r="K1134" t="str">
            <v>MXN</v>
          </cell>
          <cell r="L1134">
            <v>62900</v>
          </cell>
          <cell r="M1134">
            <v>3029.2640001938726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 t="str">
            <v>1-30</v>
          </cell>
          <cell r="T1134" t="str">
            <v>MEXICO</v>
          </cell>
        </row>
        <row r="1135">
          <cell r="B1135" t="str">
            <v>702-30002850</v>
          </cell>
          <cell r="C1135" t="str">
            <v>INVERSIONES SINAI, S.A. DE C.V.</v>
          </cell>
          <cell r="D1135">
            <v>312381</v>
          </cell>
          <cell r="F1135" t="str">
            <v>COGESA</v>
          </cell>
          <cell r="G1135" t="str">
            <v>CUSTOMER - RETAIL</v>
          </cell>
          <cell r="H1135" t="str">
            <v>CUSTOMER - RETAIL</v>
          </cell>
          <cell r="I1135" t="str">
            <v>REGULAR</v>
          </cell>
          <cell r="J1135" t="str">
            <v>REGULAR</v>
          </cell>
          <cell r="K1135" t="str">
            <v>USD</v>
          </cell>
          <cell r="L1135">
            <v>27963.8</v>
          </cell>
          <cell r="M1135">
            <v>27963.8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 t="str">
            <v>1-30</v>
          </cell>
          <cell r="T1135" t="str">
            <v>EL SALVADOR</v>
          </cell>
        </row>
        <row r="1136">
          <cell r="B1136" t="str">
            <v>702-30002851</v>
          </cell>
          <cell r="C1136" t="str">
            <v>CASTRO ACOSTA SERGIO ALONZO</v>
          </cell>
          <cell r="D1136">
            <v>313693</v>
          </cell>
          <cell r="F1136" t="str">
            <v>MATCO</v>
          </cell>
          <cell r="G1136" t="str">
            <v>CUSTOMER - RETAIL</v>
          </cell>
          <cell r="H1136" t="str">
            <v>CUSTOMER - RETAIL</v>
          </cell>
          <cell r="I1136" t="str">
            <v>REGULAR</v>
          </cell>
          <cell r="J1136" t="str">
            <v>REGULAR</v>
          </cell>
          <cell r="K1136" t="str">
            <v>MXN</v>
          </cell>
          <cell r="L1136">
            <v>787801.89</v>
          </cell>
          <cell r="M1136">
            <v>37940.539024828191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 t="str">
            <v>1-30</v>
          </cell>
          <cell r="T1136" t="str">
            <v>MEXICO</v>
          </cell>
        </row>
        <row r="1137">
          <cell r="B1137" t="str">
            <v>702-30002854</v>
          </cell>
          <cell r="C1137" t="str">
            <v>MAQUINARIA Y TRACTORES, LTDA</v>
          </cell>
          <cell r="D1137">
            <v>314798</v>
          </cell>
          <cell r="F1137" t="str">
            <v>MATRA</v>
          </cell>
          <cell r="G1137" t="str">
            <v>DEALER - RETAIL</v>
          </cell>
          <cell r="H1137" t="str">
            <v>DEALER - RETAIL</v>
          </cell>
          <cell r="I1137" t="str">
            <v>REGULAR</v>
          </cell>
          <cell r="J1137" t="str">
            <v>REGULAR</v>
          </cell>
          <cell r="K1137" t="str">
            <v>USD</v>
          </cell>
          <cell r="L1137">
            <v>24816.03</v>
          </cell>
          <cell r="M1137">
            <v>24816.03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 t="str">
            <v>1-30</v>
          </cell>
          <cell r="T1137" t="str">
            <v>COSTA RICA</v>
          </cell>
        </row>
        <row r="1138">
          <cell r="B1138" t="str">
            <v>702-30002856</v>
          </cell>
          <cell r="C1138" t="str">
            <v>SERVICIOS DE INGENIERIA CIVIL Y ELECTRICA, S.A.(GUATEMALA)</v>
          </cell>
          <cell r="D1138">
            <v>333802</v>
          </cell>
          <cell r="F1138" t="str">
            <v>GENTRAC</v>
          </cell>
          <cell r="G1138" t="str">
            <v>CUSTOMER - RETAIL</v>
          </cell>
          <cell r="H1138" t="str">
            <v>CUSTOMER - RETAIL</v>
          </cell>
          <cell r="I1138" t="str">
            <v>REGULAR</v>
          </cell>
          <cell r="J1138" t="str">
            <v>REGULAR</v>
          </cell>
          <cell r="K1138" t="str">
            <v>USD</v>
          </cell>
          <cell r="L1138">
            <v>5715.96</v>
          </cell>
          <cell r="M1138">
            <v>5715.96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 t="str">
            <v>1-30</v>
          </cell>
          <cell r="T1138" t="str">
            <v>GUATEMALA</v>
          </cell>
        </row>
        <row r="1139">
          <cell r="B1139" t="str">
            <v>702-30002857</v>
          </cell>
          <cell r="C1139" t="str">
            <v>AQUA DEL GUADIANA, S.A. DE C.V.</v>
          </cell>
          <cell r="D1139">
            <v>310119</v>
          </cell>
          <cell r="F1139" t="str">
            <v>MAQSA</v>
          </cell>
          <cell r="G1139" t="str">
            <v>CUSTOMER - RETAIL</v>
          </cell>
          <cell r="H1139" t="str">
            <v>CUSTOMER - RETAIL</v>
          </cell>
          <cell r="I1139" t="str">
            <v>REGULAR</v>
          </cell>
          <cell r="J1139" t="str">
            <v>REGULAR</v>
          </cell>
          <cell r="K1139" t="str">
            <v>MXN</v>
          </cell>
          <cell r="L1139">
            <v>174762.82</v>
          </cell>
          <cell r="M1139">
            <v>8416.5774117386609</v>
          </cell>
          <cell r="N1139">
            <v>174762.82</v>
          </cell>
          <cell r="O1139">
            <v>0</v>
          </cell>
          <cell r="P1139">
            <v>0</v>
          </cell>
          <cell r="Q1139">
            <v>0</v>
          </cell>
          <cell r="R1139">
            <v>174762.82</v>
          </cell>
          <cell r="S1139" t="str">
            <v>31-60</v>
          </cell>
          <cell r="T1139" t="str">
            <v>MEXICO</v>
          </cell>
        </row>
        <row r="1140">
          <cell r="B1140" t="str">
            <v>702-30002859</v>
          </cell>
          <cell r="C1140" t="str">
            <v>GENESIS 2000 S.A DE C.V</v>
          </cell>
          <cell r="D1140">
            <v>313166</v>
          </cell>
          <cell r="F1140" t="str">
            <v>MADISA SUR</v>
          </cell>
          <cell r="G1140" t="str">
            <v>CUSTOMER - RETAIL</v>
          </cell>
          <cell r="H1140" t="str">
            <v>CUSTOMER - RETAIL</v>
          </cell>
          <cell r="I1140" t="str">
            <v>REGULAR</v>
          </cell>
          <cell r="J1140" t="str">
            <v>REGULAR</v>
          </cell>
          <cell r="K1140" t="str">
            <v>MXN</v>
          </cell>
          <cell r="L1140">
            <v>708275.74</v>
          </cell>
          <cell r="M1140">
            <v>34110.559640583073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 t="str">
            <v>1-30</v>
          </cell>
          <cell r="T1140" t="str">
            <v>MEXICO</v>
          </cell>
        </row>
        <row r="1141">
          <cell r="B1141" t="str">
            <v>702-30002863-002-1</v>
          </cell>
          <cell r="C1141" t="str">
            <v>COBRE DEL MAYO, SA DE CV</v>
          </cell>
          <cell r="D1141">
            <v>316391</v>
          </cell>
          <cell r="F1141" t="str">
            <v>MATCO</v>
          </cell>
          <cell r="G1141" t="str">
            <v>CUSTOMER - RETAIL</v>
          </cell>
          <cell r="H1141" t="str">
            <v>CUSTOMER - RETAIL</v>
          </cell>
          <cell r="I1141" t="str">
            <v>REGULAR</v>
          </cell>
          <cell r="J1141" t="str">
            <v>REGULAR</v>
          </cell>
          <cell r="K1141" t="str">
            <v>USD</v>
          </cell>
          <cell r="L1141">
            <v>2122521.84</v>
          </cell>
          <cell r="M1141">
            <v>2122521.84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 t="str">
            <v>1-30</v>
          </cell>
          <cell r="T1141" t="str">
            <v>MEXICO</v>
          </cell>
        </row>
        <row r="1142">
          <cell r="B1142" t="str">
            <v>702-30002863-003-01</v>
          </cell>
          <cell r="C1142" t="str">
            <v>COBRE DEL MAYO, SA DE CV</v>
          </cell>
          <cell r="D1142">
            <v>316391</v>
          </cell>
          <cell r="F1142" t="str">
            <v>MATCO</v>
          </cell>
          <cell r="G1142" t="str">
            <v>CUSTOMER - RETAIL</v>
          </cell>
          <cell r="H1142" t="str">
            <v>CUSTOMER - RETAIL</v>
          </cell>
          <cell r="I1142" t="str">
            <v>REGULAR</v>
          </cell>
          <cell r="J1142" t="str">
            <v>REGULAR</v>
          </cell>
          <cell r="K1142" t="str">
            <v>USD</v>
          </cell>
          <cell r="L1142">
            <v>543192.49</v>
          </cell>
          <cell r="M1142">
            <v>543192.49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 t="str">
            <v>1-30</v>
          </cell>
          <cell r="T1142" t="str">
            <v>MEXICO</v>
          </cell>
        </row>
        <row r="1143">
          <cell r="B1143" t="str">
            <v>702-30002863-004-1</v>
          </cell>
          <cell r="C1143" t="str">
            <v>COBRE DEL MAYO, SA DE CV</v>
          </cell>
          <cell r="D1143">
            <v>316391</v>
          </cell>
          <cell r="F1143" t="str">
            <v>MATCO</v>
          </cell>
          <cell r="G1143" t="str">
            <v>CUSTOMER - RETAIL</v>
          </cell>
          <cell r="H1143" t="str">
            <v>CUSTOMER - RETAIL</v>
          </cell>
          <cell r="I1143" t="str">
            <v>REGULAR</v>
          </cell>
          <cell r="J1143" t="str">
            <v>REGULAR</v>
          </cell>
          <cell r="K1143" t="str">
            <v>USD</v>
          </cell>
          <cell r="L1143">
            <v>753396.05</v>
          </cell>
          <cell r="M1143">
            <v>753396.05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 t="str">
            <v>1-30</v>
          </cell>
          <cell r="T1143" t="str">
            <v>MEXICO</v>
          </cell>
        </row>
        <row r="1144">
          <cell r="B1144" t="str">
            <v>702-30002863-005-1</v>
          </cell>
          <cell r="C1144" t="str">
            <v>COBRE DEL MAYO, SA DE CV</v>
          </cell>
          <cell r="D1144">
            <v>316391</v>
          </cell>
          <cell r="F1144" t="str">
            <v>MATCO</v>
          </cell>
          <cell r="G1144" t="str">
            <v>CUSTOMER - RETAIL</v>
          </cell>
          <cell r="H1144" t="str">
            <v>CUSTOMER - RETAIL</v>
          </cell>
          <cell r="I1144" t="str">
            <v>REGULAR</v>
          </cell>
          <cell r="J1144" t="str">
            <v>REGULAR</v>
          </cell>
          <cell r="K1144" t="str">
            <v>USD</v>
          </cell>
          <cell r="L1144">
            <v>485843.18</v>
          </cell>
          <cell r="M1144">
            <v>485843.18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 t="str">
            <v>1-30</v>
          </cell>
          <cell r="T1144" t="str">
            <v>MEXICO</v>
          </cell>
        </row>
        <row r="1145">
          <cell r="B1145" t="str">
            <v>702-30002863-006-1</v>
          </cell>
          <cell r="C1145" t="str">
            <v>COBRE DEL MAYO, SA DE CV</v>
          </cell>
          <cell r="D1145">
            <v>316391</v>
          </cell>
          <cell r="F1145" t="str">
            <v>MATCO</v>
          </cell>
          <cell r="G1145" t="str">
            <v>CUSTOMER - RETAIL</v>
          </cell>
          <cell r="H1145" t="str">
            <v>CUSTOMER - RETAIL</v>
          </cell>
          <cell r="I1145" t="str">
            <v>REGULAR</v>
          </cell>
          <cell r="J1145" t="str">
            <v>REGULAR</v>
          </cell>
          <cell r="K1145" t="str">
            <v>USD</v>
          </cell>
          <cell r="L1145">
            <v>876680.7</v>
          </cell>
          <cell r="M1145">
            <v>876680.7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 t="str">
            <v>1-30</v>
          </cell>
          <cell r="T1145" t="str">
            <v>MEXICO</v>
          </cell>
        </row>
        <row r="1146">
          <cell r="B1146" t="str">
            <v>702-30002863-007-1</v>
          </cell>
          <cell r="C1146" t="str">
            <v>COBRE DEL MAYO, SA DE CV</v>
          </cell>
          <cell r="D1146">
            <v>316391</v>
          </cell>
          <cell r="F1146" t="str">
            <v>MATCO</v>
          </cell>
          <cell r="G1146" t="str">
            <v>CUSTOMER - RETAIL</v>
          </cell>
          <cell r="H1146" t="str">
            <v>CUSTOMER - RETAIL</v>
          </cell>
          <cell r="I1146" t="str">
            <v>REGULAR</v>
          </cell>
          <cell r="J1146" t="str">
            <v>REGULAR</v>
          </cell>
          <cell r="K1146" t="str">
            <v>USD</v>
          </cell>
          <cell r="L1146">
            <v>917207.6</v>
          </cell>
          <cell r="M1146">
            <v>917207.6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 t="str">
            <v>1-30</v>
          </cell>
          <cell r="T1146" t="str">
            <v>MEXICO</v>
          </cell>
        </row>
        <row r="1147">
          <cell r="B1147" t="str">
            <v>702-30002863-008-1</v>
          </cell>
          <cell r="C1147" t="str">
            <v>COBRE DEL MAYO, SA DE CV</v>
          </cell>
          <cell r="D1147">
            <v>316391</v>
          </cell>
          <cell r="F1147" t="str">
            <v>MATCO</v>
          </cell>
          <cell r="G1147" t="str">
            <v>CUSTOMER - RETAIL</v>
          </cell>
          <cell r="H1147" t="str">
            <v>CUSTOMER - RETAIL</v>
          </cell>
          <cell r="I1147" t="str">
            <v>REGULAR</v>
          </cell>
          <cell r="J1147" t="str">
            <v>REGULAR</v>
          </cell>
          <cell r="K1147" t="str">
            <v>USD</v>
          </cell>
          <cell r="L1147">
            <v>775867.98</v>
          </cell>
          <cell r="M1147">
            <v>775867.98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 t="str">
            <v>1-30</v>
          </cell>
          <cell r="T1147" t="str">
            <v>MEXICO</v>
          </cell>
        </row>
        <row r="1148">
          <cell r="B1148" t="str">
            <v>702-30002863-009-1</v>
          </cell>
          <cell r="C1148" t="str">
            <v>COBRE DEL MAYO, SA DE CV</v>
          </cell>
          <cell r="D1148">
            <v>316391</v>
          </cell>
          <cell r="F1148" t="str">
            <v>MATCO</v>
          </cell>
          <cell r="G1148" t="str">
            <v>CUSTOMER - RETAIL</v>
          </cell>
          <cell r="H1148" t="str">
            <v>CUSTOMER - RETAIL</v>
          </cell>
          <cell r="I1148" t="str">
            <v>REGULAR</v>
          </cell>
          <cell r="J1148" t="str">
            <v>REGULAR</v>
          </cell>
          <cell r="K1148" t="str">
            <v>USD</v>
          </cell>
          <cell r="L1148">
            <v>1016779.82</v>
          </cell>
          <cell r="M1148">
            <v>1016779.82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 t="str">
            <v>1-30</v>
          </cell>
          <cell r="T1148" t="str">
            <v>MEXICO</v>
          </cell>
        </row>
        <row r="1149">
          <cell r="B1149" t="str">
            <v>702-30002864</v>
          </cell>
          <cell r="C1149" t="str">
            <v>CONSTRUCTORA NACIONAL, S.A. (GUATEMALA)</v>
          </cell>
          <cell r="D1149">
            <v>308390</v>
          </cell>
          <cell r="F1149" t="str">
            <v>GENTRAC</v>
          </cell>
          <cell r="G1149" t="str">
            <v>CUSTOMER - RETAIL</v>
          </cell>
          <cell r="H1149" t="str">
            <v>CUSTOMER - RETAIL</v>
          </cell>
          <cell r="I1149" t="str">
            <v>REGULAR</v>
          </cell>
          <cell r="J1149" t="str">
            <v>REGULAR</v>
          </cell>
          <cell r="K1149" t="str">
            <v>USD</v>
          </cell>
          <cell r="L1149">
            <v>184172.13</v>
          </cell>
          <cell r="M1149">
            <v>184172.13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 t="str">
            <v>1-30</v>
          </cell>
          <cell r="T1149" t="str">
            <v>GUATEMALA</v>
          </cell>
        </row>
        <row r="1150">
          <cell r="B1150" t="str">
            <v>702-30002868</v>
          </cell>
          <cell r="C1150" t="str">
            <v>WEYLAND CORPORATION, S.R.L</v>
          </cell>
          <cell r="D1150">
            <v>349580</v>
          </cell>
          <cell r="F1150" t="str">
            <v>IMCA</v>
          </cell>
          <cell r="G1150" t="str">
            <v>CUSTOMER - RETAIL</v>
          </cell>
          <cell r="H1150" t="str">
            <v>CUSTOMER - RETAIL</v>
          </cell>
          <cell r="I1150" t="str">
            <v>REGULAR</v>
          </cell>
          <cell r="J1150" t="str">
            <v>REGULAR</v>
          </cell>
          <cell r="K1150" t="str">
            <v>USD</v>
          </cell>
          <cell r="L1150">
            <v>93624.91</v>
          </cell>
          <cell r="M1150">
            <v>93624.91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 t="str">
            <v>1-30</v>
          </cell>
          <cell r="T1150" t="str">
            <v>REPUBLICA DOMINICANA</v>
          </cell>
        </row>
        <row r="1151">
          <cell r="B1151" t="str">
            <v>702-30002869</v>
          </cell>
          <cell r="C1151" t="str">
            <v>MAQUINARIA Y TRACTORES, LTDA</v>
          </cell>
          <cell r="D1151">
            <v>314798</v>
          </cell>
          <cell r="F1151" t="str">
            <v>MATRA</v>
          </cell>
          <cell r="G1151" t="str">
            <v>DEALER - WHOLESALE</v>
          </cell>
          <cell r="H1151" t="str">
            <v>DEALER - WHOLESALE</v>
          </cell>
          <cell r="I1151" t="str">
            <v>REGULAR</v>
          </cell>
          <cell r="J1151" t="str">
            <v>REGULAR</v>
          </cell>
          <cell r="K1151" t="str">
            <v>USD</v>
          </cell>
          <cell r="L1151">
            <v>49123.72</v>
          </cell>
          <cell r="M1151">
            <v>49123.72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 t="str">
            <v>1-30</v>
          </cell>
          <cell r="T1151" t="str">
            <v>COSTA RICA</v>
          </cell>
        </row>
        <row r="1152">
          <cell r="B1152" t="str">
            <v>702-30002870</v>
          </cell>
          <cell r="C1152" t="str">
            <v>WEYLAND CORPORATION, S.R.L</v>
          </cell>
          <cell r="D1152">
            <v>349580</v>
          </cell>
          <cell r="F1152" t="str">
            <v>IMCA</v>
          </cell>
          <cell r="G1152" t="str">
            <v>CUSTOMER - RETAIL</v>
          </cell>
          <cell r="H1152" t="str">
            <v>CUSTOMER - RETAIL</v>
          </cell>
          <cell r="I1152" t="str">
            <v>REGULAR</v>
          </cell>
          <cell r="J1152" t="str">
            <v>REGULAR</v>
          </cell>
          <cell r="K1152" t="str">
            <v>USD</v>
          </cell>
          <cell r="L1152">
            <v>35179.94</v>
          </cell>
          <cell r="M1152">
            <v>35179.94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 t="str">
            <v>1-30</v>
          </cell>
          <cell r="T1152" t="str">
            <v>REPUBLICA DOMINICANA</v>
          </cell>
        </row>
        <row r="1153">
          <cell r="B1153" t="str">
            <v>702-30002871</v>
          </cell>
          <cell r="C1153" t="str">
            <v>CONSTRUCTORA ROASA, S.A. DE C.V.</v>
          </cell>
          <cell r="D1153">
            <v>341618</v>
          </cell>
          <cell r="F1153" t="str">
            <v>TRACSA</v>
          </cell>
          <cell r="G1153" t="str">
            <v>CUSTOMER - RETAIL</v>
          </cell>
          <cell r="H1153" t="str">
            <v>CUSTOMER - RETAIL</v>
          </cell>
          <cell r="I1153" t="str">
            <v>REGULAR</v>
          </cell>
          <cell r="J1153" t="str">
            <v>REGULAR</v>
          </cell>
          <cell r="K1153" t="str">
            <v>MXN</v>
          </cell>
          <cell r="L1153">
            <v>152803.66</v>
          </cell>
          <cell r="M1153">
            <v>7359.0242660709773</v>
          </cell>
          <cell r="N1153">
            <v>0</v>
          </cell>
          <cell r="O1153">
            <v>152803.66</v>
          </cell>
          <cell r="P1153">
            <v>0</v>
          </cell>
          <cell r="Q1153">
            <v>0</v>
          </cell>
          <cell r="R1153">
            <v>152803.66</v>
          </cell>
          <cell r="S1153" t="str">
            <v>61-90</v>
          </cell>
          <cell r="T1153" t="str">
            <v>MEXICO</v>
          </cell>
        </row>
        <row r="1154">
          <cell r="B1154" t="str">
            <v>702-30002872</v>
          </cell>
          <cell r="C1154" t="str">
            <v>MAQUINARIA Y TRACTORES, LTDA</v>
          </cell>
          <cell r="D1154">
            <v>314798</v>
          </cell>
          <cell r="F1154" t="str">
            <v>MATRA</v>
          </cell>
          <cell r="G1154" t="str">
            <v>DEALER - RETAIL</v>
          </cell>
          <cell r="H1154" t="str">
            <v>DEALER - RETAIL</v>
          </cell>
          <cell r="I1154" t="str">
            <v>REGULAR</v>
          </cell>
          <cell r="J1154" t="str">
            <v>REGULAR</v>
          </cell>
          <cell r="K1154" t="str">
            <v>USD</v>
          </cell>
          <cell r="L1154">
            <v>35869.699999999997</v>
          </cell>
          <cell r="M1154">
            <v>35869.699999999997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 t="str">
            <v>1-30</v>
          </cell>
          <cell r="T1154" t="str">
            <v>COSTA RICA</v>
          </cell>
        </row>
        <row r="1155">
          <cell r="B1155" t="str">
            <v>702-30002875</v>
          </cell>
          <cell r="C1155" t="str">
            <v>TERRACERIA Y CONSTRUCCION SALVADOREÑA, S.A. DE C.V.</v>
          </cell>
          <cell r="D1155">
            <v>333571</v>
          </cell>
          <cell r="F1155" t="str">
            <v>COGESA</v>
          </cell>
          <cell r="G1155" t="str">
            <v>CUSTOMER - RETAIL</v>
          </cell>
          <cell r="H1155" t="str">
            <v>CUSTOMER - RETAIL</v>
          </cell>
          <cell r="I1155" t="str">
            <v>REGULAR</v>
          </cell>
          <cell r="J1155" t="str">
            <v>REGULAR</v>
          </cell>
          <cell r="K1155" t="str">
            <v>USD</v>
          </cell>
          <cell r="L1155">
            <v>47614.82</v>
          </cell>
          <cell r="M1155">
            <v>47614.82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 t="str">
            <v>1-30</v>
          </cell>
          <cell r="T1155" t="str">
            <v>EL SALVADOR</v>
          </cell>
        </row>
        <row r="1156">
          <cell r="B1156" t="str">
            <v>702-30002876</v>
          </cell>
          <cell r="C1156" t="str">
            <v>OCHOA DE OLMEDO IRMA MARITZA</v>
          </cell>
          <cell r="D1156">
            <v>312352</v>
          </cell>
          <cell r="F1156" t="str">
            <v>COGESA</v>
          </cell>
          <cell r="G1156" t="str">
            <v>CUSTOMER - RETAIL</v>
          </cell>
          <cell r="H1156" t="str">
            <v>CUSTOMER - RETAIL</v>
          </cell>
          <cell r="I1156" t="str">
            <v>REGULAR</v>
          </cell>
          <cell r="J1156" t="str">
            <v>REGULAR</v>
          </cell>
          <cell r="K1156" t="str">
            <v>USD</v>
          </cell>
          <cell r="L1156">
            <v>27738.65</v>
          </cell>
          <cell r="M1156">
            <v>27738.65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 t="str">
            <v>1-30</v>
          </cell>
          <cell r="T1156" t="str">
            <v>EL SALVADOR</v>
          </cell>
        </row>
        <row r="1157">
          <cell r="B1157" t="str">
            <v>702-30002877</v>
          </cell>
          <cell r="C1157" t="str">
            <v>MAQUINARIA DE ELEVACION Y CARGA, S.A. DE C.V.</v>
          </cell>
          <cell r="D1157">
            <v>342620</v>
          </cell>
          <cell r="F1157" t="str">
            <v>TRACSA</v>
          </cell>
          <cell r="G1157" t="str">
            <v>CUSTOMER - RETAIL</v>
          </cell>
          <cell r="H1157" t="str">
            <v>CUSTOMER - RETAIL</v>
          </cell>
          <cell r="I1157" t="str">
            <v>REGULAR</v>
          </cell>
          <cell r="J1157" t="str">
            <v>REGULAR</v>
          </cell>
          <cell r="K1157" t="str">
            <v>MXN</v>
          </cell>
          <cell r="L1157">
            <v>438554.66</v>
          </cell>
          <cell r="M1157">
            <v>21120.792426951728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 t="str">
            <v>1-30</v>
          </cell>
          <cell r="T1157" t="str">
            <v>MEXICO</v>
          </cell>
        </row>
        <row r="1158">
          <cell r="B1158" t="str">
            <v>702-30002878</v>
          </cell>
          <cell r="C1158" t="str">
            <v>TOBAR, S.A. DE C.V.</v>
          </cell>
          <cell r="D1158">
            <v>312351</v>
          </cell>
          <cell r="F1158" t="str">
            <v>COGESA</v>
          </cell>
          <cell r="G1158" t="str">
            <v>CUSTOMER - RETAIL</v>
          </cell>
          <cell r="H1158" t="str">
            <v>CUSTOMER - RETAIL</v>
          </cell>
          <cell r="I1158" t="str">
            <v>REGULAR</v>
          </cell>
          <cell r="J1158" t="str">
            <v>REGULAR</v>
          </cell>
          <cell r="K1158" t="str">
            <v>USD</v>
          </cell>
          <cell r="L1158">
            <v>75228.42</v>
          </cell>
          <cell r="M1158">
            <v>75228.42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 t="str">
            <v>1-30</v>
          </cell>
          <cell r="T1158" t="str">
            <v>EL SALVADOR</v>
          </cell>
        </row>
        <row r="1159">
          <cell r="B1159" t="str">
            <v>702-30002879</v>
          </cell>
          <cell r="C1159" t="str">
            <v>GRUAS, TRANSPORTES Y MANTENIMIENTO INDUSTRIAL SA DE CV</v>
          </cell>
          <cell r="D1159">
            <v>342476</v>
          </cell>
          <cell r="F1159" t="str">
            <v>MADISA NTE</v>
          </cell>
          <cell r="G1159" t="str">
            <v>CUSTOMER - RETAIL</v>
          </cell>
          <cell r="H1159" t="str">
            <v>CUSTOMER - RETAIL</v>
          </cell>
          <cell r="I1159" t="str">
            <v>REGULAR</v>
          </cell>
          <cell r="J1159" t="str">
            <v>REGULAR</v>
          </cell>
          <cell r="K1159" t="str">
            <v>MXN</v>
          </cell>
          <cell r="L1159">
            <v>90071.66</v>
          </cell>
          <cell r="M1159">
            <v>4337.8511458776229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 t="str">
            <v>1-30</v>
          </cell>
          <cell r="T1159" t="str">
            <v>MEXICO</v>
          </cell>
        </row>
        <row r="1160">
          <cell r="B1160" t="str">
            <v>702-30002880</v>
          </cell>
          <cell r="C1160" t="str">
            <v>CONSTRUCCIONES Y CARRETERAS, S.A. DE C.V.</v>
          </cell>
          <cell r="D1160">
            <v>319214</v>
          </cell>
          <cell r="F1160" t="str">
            <v>TRACSA</v>
          </cell>
          <cell r="G1160" t="str">
            <v>CUSTOMER - RETAIL</v>
          </cell>
          <cell r="H1160" t="str">
            <v>CUSTOMER - RETAIL</v>
          </cell>
          <cell r="I1160" t="str">
            <v>REGULAR</v>
          </cell>
          <cell r="J1160" t="str">
            <v>REGULAR</v>
          </cell>
          <cell r="K1160" t="str">
            <v>MXN</v>
          </cell>
          <cell r="L1160">
            <v>608437.57999999996</v>
          </cell>
          <cell r="M1160">
            <v>29302.353854675348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 t="str">
            <v>1-30</v>
          </cell>
          <cell r="T1160" t="str">
            <v>MEXICO</v>
          </cell>
        </row>
        <row r="1161">
          <cell r="B1161" t="str">
            <v>702-30002882</v>
          </cell>
          <cell r="C1161" t="str">
            <v>INMOBILIARIA CONVERGENCIA AZTECA, S.A DE C.V</v>
          </cell>
          <cell r="D1161">
            <v>342743</v>
          </cell>
          <cell r="F1161" t="str">
            <v>MADISA SUR</v>
          </cell>
          <cell r="G1161" t="str">
            <v>CUSTOMER - RETAIL</v>
          </cell>
          <cell r="H1161" t="str">
            <v>CUSTOMER - RETAIL</v>
          </cell>
          <cell r="I1161" t="str">
            <v>REGULAR</v>
          </cell>
          <cell r="J1161" t="str">
            <v>LEGAL</v>
          </cell>
          <cell r="K1161" t="str">
            <v>MXN</v>
          </cell>
          <cell r="L1161">
            <v>1466904.3</v>
          </cell>
          <cell r="M1161">
            <v>70646.111092521358</v>
          </cell>
          <cell r="N1161">
            <v>1466904.3</v>
          </cell>
          <cell r="O1161">
            <v>0</v>
          </cell>
          <cell r="P1161">
            <v>0</v>
          </cell>
          <cell r="Q1161">
            <v>0</v>
          </cell>
          <cell r="R1161">
            <v>1466904.3</v>
          </cell>
          <cell r="S1161" t="str">
            <v>31-60</v>
          </cell>
          <cell r="T1161" t="str">
            <v>MEXICO</v>
          </cell>
        </row>
        <row r="1162">
          <cell r="B1162" t="str">
            <v>702-30002883</v>
          </cell>
          <cell r="C1162" t="str">
            <v>ABC CONEXIONES ELECTRICAS ALTA BAJA, S.A. DE C.V.</v>
          </cell>
          <cell r="D1162">
            <v>342882</v>
          </cell>
          <cell r="F1162" t="str">
            <v>MADISA SUR</v>
          </cell>
          <cell r="G1162" t="str">
            <v>CUSTOMER - RETAIL</v>
          </cell>
          <cell r="H1162" t="str">
            <v>CUSTOMER - RETAIL</v>
          </cell>
          <cell r="I1162" t="str">
            <v>REGULAR</v>
          </cell>
          <cell r="J1162" t="str">
            <v>REGULAR</v>
          </cell>
          <cell r="K1162" t="str">
            <v>MXN</v>
          </cell>
          <cell r="L1162">
            <v>207499.2</v>
          </cell>
          <cell r="M1162">
            <v>9993.1614726395619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 t="str">
            <v>1-30</v>
          </cell>
          <cell r="T1162" t="str">
            <v>MEXICO</v>
          </cell>
        </row>
        <row r="1163">
          <cell r="B1163" t="str">
            <v>702-30002884</v>
          </cell>
          <cell r="C1163" t="str">
            <v>ALCARAZ GAVILANEZ JUAN PABEL</v>
          </cell>
          <cell r="D1163">
            <v>318205</v>
          </cell>
          <cell r="F1163" t="str">
            <v>MATCO</v>
          </cell>
          <cell r="G1163" t="str">
            <v>CUSTOMER - RETAIL</v>
          </cell>
          <cell r="H1163" t="str">
            <v>CUSTOMER - RETAIL</v>
          </cell>
          <cell r="I1163" t="str">
            <v>REGULAR</v>
          </cell>
          <cell r="J1163" t="str">
            <v>REGULAR</v>
          </cell>
          <cell r="K1163" t="str">
            <v>MXN</v>
          </cell>
          <cell r="L1163">
            <v>945734.25</v>
          </cell>
          <cell r="M1163">
            <v>45546.561482914978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 t="str">
            <v>1-30</v>
          </cell>
          <cell r="T1163" t="str">
            <v>MEXICO</v>
          </cell>
        </row>
        <row r="1164">
          <cell r="B1164" t="str">
            <v>702-30002885</v>
          </cell>
          <cell r="C1164" t="str">
            <v>TOBAR, S.A. DE C.V.</v>
          </cell>
          <cell r="D1164">
            <v>312351</v>
          </cell>
          <cell r="F1164" t="str">
            <v>COGESA</v>
          </cell>
          <cell r="G1164" t="str">
            <v>CUSTOMER - RETAIL</v>
          </cell>
          <cell r="H1164" t="str">
            <v>CUSTOMER - RETAIL</v>
          </cell>
          <cell r="I1164" t="str">
            <v>REGULAR</v>
          </cell>
          <cell r="J1164" t="str">
            <v>REGULAR</v>
          </cell>
          <cell r="K1164" t="str">
            <v>USD</v>
          </cell>
          <cell r="L1164">
            <v>80157</v>
          </cell>
          <cell r="M1164">
            <v>80157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 t="str">
            <v>1-30</v>
          </cell>
          <cell r="T1164" t="str">
            <v>EL SALVADOR</v>
          </cell>
        </row>
        <row r="1165">
          <cell r="B1165" t="str">
            <v>702-30002886-003</v>
          </cell>
          <cell r="C1165" t="str">
            <v>CONSTRUCCION DE CAMINOS Y PROYECTOS INTERESTATALES, S.A. DE C.V.</v>
          </cell>
          <cell r="D1165">
            <v>313564</v>
          </cell>
          <cell r="F1165" t="str">
            <v>TRACSA</v>
          </cell>
          <cell r="G1165" t="str">
            <v>CUSTOMER - RETAIL</v>
          </cell>
          <cell r="H1165" t="str">
            <v>CUSTOMER - RETAIL</v>
          </cell>
          <cell r="I1165" t="str">
            <v>REGULAR</v>
          </cell>
          <cell r="J1165" t="str">
            <v>REGULAR</v>
          </cell>
          <cell r="K1165" t="str">
            <v>MXN</v>
          </cell>
          <cell r="L1165">
            <v>2273600</v>
          </cell>
          <cell r="M1165">
            <v>109496.57600700778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 t="str">
            <v>1-30</v>
          </cell>
          <cell r="T1165" t="str">
            <v>MEXICO</v>
          </cell>
        </row>
        <row r="1166">
          <cell r="B1166" t="str">
            <v>702-30002887</v>
          </cell>
          <cell r="C1166" t="str">
            <v>CONSTRUCTORA HERNAN SOLIS, S.R.L.</v>
          </cell>
          <cell r="D1166">
            <v>316241</v>
          </cell>
          <cell r="F1166" t="str">
            <v>MATRA</v>
          </cell>
          <cell r="G1166" t="str">
            <v>CUSTOMER - RETAIL</v>
          </cell>
          <cell r="H1166" t="str">
            <v>CUSTOMER - RETAIL</v>
          </cell>
          <cell r="I1166" t="str">
            <v>REGULAR</v>
          </cell>
          <cell r="J1166" t="str">
            <v>REGULAR</v>
          </cell>
          <cell r="K1166" t="str">
            <v>USD</v>
          </cell>
          <cell r="L1166">
            <v>96790.82</v>
          </cell>
          <cell r="M1166">
            <v>96790.82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 t="str">
            <v>1-30</v>
          </cell>
          <cell r="T1166" t="str">
            <v>COSTA RICA</v>
          </cell>
        </row>
        <row r="1167">
          <cell r="B1167" t="str">
            <v>702-30002888</v>
          </cell>
          <cell r="C1167" t="str">
            <v>CONSTRUCTORA HERNAN SOLIS, S.R.L.</v>
          </cell>
          <cell r="D1167">
            <v>316241</v>
          </cell>
          <cell r="F1167" t="str">
            <v>MATRA</v>
          </cell>
          <cell r="G1167" t="str">
            <v>CUSTOMER - RETAIL</v>
          </cell>
          <cell r="H1167" t="str">
            <v>CUSTOMER - RETAIL</v>
          </cell>
          <cell r="I1167" t="str">
            <v>REGULAR</v>
          </cell>
          <cell r="J1167" t="str">
            <v>REGULAR</v>
          </cell>
          <cell r="K1167" t="str">
            <v>USD</v>
          </cell>
          <cell r="L1167">
            <v>1064699.18</v>
          </cell>
          <cell r="M1167">
            <v>1064699.18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 t="str">
            <v>1-30</v>
          </cell>
          <cell r="T1167" t="str">
            <v>COSTA RICA</v>
          </cell>
        </row>
        <row r="1168">
          <cell r="B1168" t="str">
            <v>702-30002889</v>
          </cell>
          <cell r="C1168" t="str">
            <v>INVERSIONES SINAI, S.A. DE C.V.</v>
          </cell>
          <cell r="D1168">
            <v>312381</v>
          </cell>
          <cell r="F1168" t="str">
            <v>COGESA</v>
          </cell>
          <cell r="G1168" t="str">
            <v>CUSTOMER - RETAIL</v>
          </cell>
          <cell r="H1168" t="str">
            <v>CUSTOMER - RETAIL</v>
          </cell>
          <cell r="I1168" t="str">
            <v>REGULAR</v>
          </cell>
          <cell r="J1168" t="str">
            <v>REGULAR</v>
          </cell>
          <cell r="K1168" t="str">
            <v>USD</v>
          </cell>
          <cell r="L1168">
            <v>10706.74</v>
          </cell>
          <cell r="M1168">
            <v>10706.74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 t="str">
            <v>1-30</v>
          </cell>
          <cell r="T1168" t="str">
            <v>EL SALVADOR</v>
          </cell>
        </row>
        <row r="1169">
          <cell r="B1169" t="str">
            <v>702-30002890</v>
          </cell>
          <cell r="C1169" t="str">
            <v>MAQUINARIA Y TRACTORES, LTDA</v>
          </cell>
          <cell r="D1169">
            <v>314798</v>
          </cell>
          <cell r="F1169" t="str">
            <v>MATRA</v>
          </cell>
          <cell r="G1169" t="str">
            <v>DEALER - RETAIL</v>
          </cell>
          <cell r="H1169" t="str">
            <v>DEALER - RETAIL</v>
          </cell>
          <cell r="I1169" t="str">
            <v>REGULAR</v>
          </cell>
          <cell r="J1169" t="str">
            <v>REGULAR</v>
          </cell>
          <cell r="K1169" t="str">
            <v>USD</v>
          </cell>
          <cell r="L1169">
            <v>38331.54</v>
          </cell>
          <cell r="M1169">
            <v>38331.54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 t="str">
            <v>1-30</v>
          </cell>
          <cell r="T1169" t="str">
            <v>COSTA RICA</v>
          </cell>
        </row>
        <row r="1170">
          <cell r="B1170" t="str">
            <v>702-30002891</v>
          </cell>
          <cell r="C1170" t="str">
            <v>GARCIA VILLATORO GERARDO</v>
          </cell>
          <cell r="D1170">
            <v>310202</v>
          </cell>
          <cell r="F1170" t="str">
            <v>MADISA SUR</v>
          </cell>
          <cell r="G1170" t="str">
            <v>CUSTOMER - RETAIL</v>
          </cell>
          <cell r="H1170" t="str">
            <v>CUSTOMER - RETAIL</v>
          </cell>
          <cell r="I1170" t="str">
            <v>REGULAR</v>
          </cell>
          <cell r="J1170" t="str">
            <v>REGULAR</v>
          </cell>
          <cell r="K1170" t="str">
            <v>MXN</v>
          </cell>
          <cell r="L1170">
            <v>151203</v>
          </cell>
          <cell r="M1170">
            <v>7281.9364804660436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 t="str">
            <v>1-30</v>
          </cell>
          <cell r="T1170" t="str">
            <v>MEXICO</v>
          </cell>
        </row>
        <row r="1171">
          <cell r="B1171" t="str">
            <v>702-30002892</v>
          </cell>
          <cell r="C1171" t="str">
            <v>GRUPO PHI, S.A.</v>
          </cell>
          <cell r="D1171">
            <v>337928</v>
          </cell>
          <cell r="F1171" t="str">
            <v>GENTRAC</v>
          </cell>
          <cell r="G1171" t="str">
            <v>CUSTOMER - RETAIL</v>
          </cell>
          <cell r="H1171" t="str">
            <v>CUSTOMER - RETAIL</v>
          </cell>
          <cell r="I1171" t="str">
            <v>REGULAR</v>
          </cell>
          <cell r="J1171" t="str">
            <v>REGULAR</v>
          </cell>
          <cell r="K1171" t="str">
            <v>USD</v>
          </cell>
          <cell r="L1171">
            <v>108709.58</v>
          </cell>
          <cell r="M1171">
            <v>108709.58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 t="str">
            <v>1-30</v>
          </cell>
          <cell r="T1171" t="str">
            <v>GUATEMALA</v>
          </cell>
        </row>
        <row r="1172">
          <cell r="B1172" t="str">
            <v>702-30002894</v>
          </cell>
          <cell r="C1172" t="str">
            <v>GRUAS, TRANSPORTES Y MANTENIMIENTO INDUSTRIAL SA DE CV</v>
          </cell>
          <cell r="D1172">
            <v>342476</v>
          </cell>
          <cell r="F1172" t="str">
            <v>MADISA NTE</v>
          </cell>
          <cell r="G1172" t="str">
            <v>CUSTOMER - RETAIL</v>
          </cell>
          <cell r="H1172" t="str">
            <v>CUSTOMER - RETAIL</v>
          </cell>
          <cell r="I1172" t="str">
            <v>REGULAR</v>
          </cell>
          <cell r="J1172" t="str">
            <v>REGULAR</v>
          </cell>
          <cell r="K1172" t="str">
            <v>MXN</v>
          </cell>
          <cell r="L1172">
            <v>110900.3</v>
          </cell>
          <cell r="M1172">
            <v>5340.9584483418212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 t="str">
            <v>1-30</v>
          </cell>
          <cell r="T1172" t="str">
            <v>MEXICO</v>
          </cell>
        </row>
        <row r="1173">
          <cell r="B1173" t="str">
            <v>702-30002895</v>
          </cell>
          <cell r="C1173" t="str">
            <v>CONSTRUCTORA HERNAN SOLIS, S.R.L.</v>
          </cell>
          <cell r="D1173">
            <v>316241</v>
          </cell>
          <cell r="F1173" t="str">
            <v>MATRA</v>
          </cell>
          <cell r="G1173" t="str">
            <v>CUSTOMER - RETAIL</v>
          </cell>
          <cell r="H1173" t="str">
            <v>CUSTOMER - RETAIL</v>
          </cell>
          <cell r="I1173" t="str">
            <v>REGULAR</v>
          </cell>
          <cell r="J1173" t="str">
            <v>REGULAR</v>
          </cell>
          <cell r="K1173" t="str">
            <v>USD</v>
          </cell>
          <cell r="L1173">
            <v>53580.639999999999</v>
          </cell>
          <cell r="M1173">
            <v>53580.639999999999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 t="str">
            <v>1-30</v>
          </cell>
          <cell r="T1173" t="str">
            <v>COSTA RICA</v>
          </cell>
        </row>
        <row r="1174">
          <cell r="B1174" t="str">
            <v>702-30002896</v>
          </cell>
          <cell r="C1174" t="str">
            <v>CONSTRUCTORA HERNAN SOLIS, S.R.L.</v>
          </cell>
          <cell r="D1174">
            <v>316241</v>
          </cell>
          <cell r="F1174" t="str">
            <v>MATRA</v>
          </cell>
          <cell r="G1174" t="str">
            <v>CUSTOMER - RETAIL</v>
          </cell>
          <cell r="H1174" t="str">
            <v>CUSTOMER - RETAIL</v>
          </cell>
          <cell r="I1174" t="str">
            <v>REGULAR</v>
          </cell>
          <cell r="J1174" t="str">
            <v>REGULAR</v>
          </cell>
          <cell r="K1174" t="str">
            <v>USD</v>
          </cell>
          <cell r="L1174">
            <v>220624.01</v>
          </cell>
          <cell r="M1174">
            <v>220624.01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 t="str">
            <v>1-30</v>
          </cell>
          <cell r="T1174" t="str">
            <v>COSTA RICA</v>
          </cell>
        </row>
        <row r="1175">
          <cell r="B1175" t="str">
            <v>702-30002897</v>
          </cell>
          <cell r="C1175" t="str">
            <v>CONSTRUCTORA HERNAN SOLIS, S.R.L.</v>
          </cell>
          <cell r="D1175">
            <v>316241</v>
          </cell>
          <cell r="F1175" t="str">
            <v>MATRA</v>
          </cell>
          <cell r="G1175" t="str">
            <v>CUSTOMER - RETAIL</v>
          </cell>
          <cell r="H1175" t="str">
            <v>CUSTOMER - RETAIL</v>
          </cell>
          <cell r="I1175" t="str">
            <v>REGULAR</v>
          </cell>
          <cell r="J1175" t="str">
            <v>REGULAR</v>
          </cell>
          <cell r="K1175" t="str">
            <v>USD</v>
          </cell>
          <cell r="L1175">
            <v>53580.639999999999</v>
          </cell>
          <cell r="M1175">
            <v>53580.639999999999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 t="str">
            <v>1-30</v>
          </cell>
          <cell r="T1175" t="str">
            <v>COSTA RICA</v>
          </cell>
        </row>
        <row r="1176">
          <cell r="B1176" t="str">
            <v>702-30002898</v>
          </cell>
          <cell r="C1176" t="str">
            <v>VIRGILIO ALFARO JARA</v>
          </cell>
          <cell r="D1176">
            <v>342868</v>
          </cell>
          <cell r="F1176" t="str">
            <v>MATRA</v>
          </cell>
          <cell r="G1176" t="str">
            <v>CUSTOMER - RETAIL</v>
          </cell>
          <cell r="H1176" t="str">
            <v>CUSTOMER - RETAIL</v>
          </cell>
          <cell r="I1176" t="str">
            <v>REGULAR</v>
          </cell>
          <cell r="J1176" t="str">
            <v>REGULAR</v>
          </cell>
          <cell r="K1176" t="str">
            <v>USD</v>
          </cell>
          <cell r="L1176">
            <v>44920.93</v>
          </cell>
          <cell r="M1176">
            <v>44920.93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 t="str">
            <v>1-30</v>
          </cell>
          <cell r="T1176" t="str">
            <v>COSTA RICA</v>
          </cell>
        </row>
        <row r="1177">
          <cell r="B1177" t="str">
            <v>702-30002899</v>
          </cell>
          <cell r="C1177" t="str">
            <v>GRUPO KELEER, S.A. DE C.V.</v>
          </cell>
          <cell r="D1177">
            <v>312684</v>
          </cell>
          <cell r="F1177" t="str">
            <v>MADISA SUR</v>
          </cell>
          <cell r="G1177" t="str">
            <v>CUSTOMER - RETAIL</v>
          </cell>
          <cell r="H1177" t="str">
            <v>CUSTOMER - RETAIL</v>
          </cell>
          <cell r="I1177" t="str">
            <v>REGULAR</v>
          </cell>
          <cell r="J1177" t="str">
            <v>REGULAR</v>
          </cell>
          <cell r="K1177" t="str">
            <v>MXN</v>
          </cell>
          <cell r="L1177">
            <v>776100</v>
          </cell>
          <cell r="M1177">
            <v>37376.976002392126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 t="str">
            <v>1-30</v>
          </cell>
          <cell r="T1177" t="str">
            <v>MEXICO</v>
          </cell>
        </row>
        <row r="1178">
          <cell r="B1178" t="str">
            <v>702-30002900</v>
          </cell>
          <cell r="C1178" t="str">
            <v>TOBAR, S.A. DE C.V.</v>
          </cell>
          <cell r="D1178">
            <v>312351</v>
          </cell>
          <cell r="F1178" t="str">
            <v>COGESA</v>
          </cell>
          <cell r="G1178" t="str">
            <v>CUSTOMER - RETAIL</v>
          </cell>
          <cell r="H1178" t="str">
            <v>CUSTOMER - RETAIL</v>
          </cell>
          <cell r="I1178" t="str">
            <v>REGULAR</v>
          </cell>
          <cell r="J1178" t="str">
            <v>REGULAR</v>
          </cell>
          <cell r="K1178" t="str">
            <v>USD</v>
          </cell>
          <cell r="L1178">
            <v>152436.69</v>
          </cell>
          <cell r="M1178">
            <v>152436.69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 t="str">
            <v>1-30</v>
          </cell>
          <cell r="T1178" t="str">
            <v>EL SALVADOR</v>
          </cell>
        </row>
        <row r="1179">
          <cell r="B1179" t="str">
            <v>702-30002902</v>
          </cell>
          <cell r="C1179" t="str">
            <v>MAQUINARIA Y TRACTORES, LTDA</v>
          </cell>
          <cell r="D1179">
            <v>314798</v>
          </cell>
          <cell r="F1179" t="str">
            <v>MATRA</v>
          </cell>
          <cell r="G1179" t="str">
            <v>DEALER - WHOLESALE</v>
          </cell>
          <cell r="H1179" t="str">
            <v>DEALER - WHOLESALE</v>
          </cell>
          <cell r="I1179" t="str">
            <v>REGULAR</v>
          </cell>
          <cell r="J1179" t="str">
            <v>REGULAR</v>
          </cell>
          <cell r="K1179" t="str">
            <v>USD</v>
          </cell>
          <cell r="L1179">
            <v>358127.77</v>
          </cell>
          <cell r="M1179">
            <v>358127.77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 t="str">
            <v>1-30</v>
          </cell>
          <cell r="T1179" t="str">
            <v>COSTA RICA</v>
          </cell>
        </row>
        <row r="1180">
          <cell r="B1180" t="str">
            <v>702-30002904</v>
          </cell>
          <cell r="C1180" t="str">
            <v>MAQUINARIA Y TRACTORES, LTDA</v>
          </cell>
          <cell r="D1180">
            <v>314798</v>
          </cell>
          <cell r="F1180" t="str">
            <v>MATRA</v>
          </cell>
          <cell r="G1180" t="str">
            <v>DEALER - RETAIL</v>
          </cell>
          <cell r="H1180" t="str">
            <v>DEALER - RETAIL</v>
          </cell>
          <cell r="I1180" t="str">
            <v>REGULAR</v>
          </cell>
          <cell r="J1180" t="str">
            <v>REGULAR</v>
          </cell>
          <cell r="K1180" t="str">
            <v>USD</v>
          </cell>
          <cell r="L1180">
            <v>16556.599999999999</v>
          </cell>
          <cell r="M1180">
            <v>16556.599999999999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 t="str">
            <v>1-30</v>
          </cell>
          <cell r="T1180" t="str">
            <v>COSTA RICA</v>
          </cell>
        </row>
        <row r="1181">
          <cell r="B1181" t="str">
            <v>702-30002905</v>
          </cell>
          <cell r="C1181" t="str">
            <v>MAQUINARIA Y TRACTORES, LTDA</v>
          </cell>
          <cell r="D1181">
            <v>314798</v>
          </cell>
          <cell r="F1181" t="str">
            <v>MATRA</v>
          </cell>
          <cell r="G1181" t="str">
            <v>DEALER - RETAIL</v>
          </cell>
          <cell r="H1181" t="str">
            <v>DEALER - RETAIL</v>
          </cell>
          <cell r="I1181" t="str">
            <v>REGULAR</v>
          </cell>
          <cell r="J1181" t="str">
            <v>REGULAR</v>
          </cell>
          <cell r="K1181" t="str">
            <v>USD</v>
          </cell>
          <cell r="L1181">
            <v>83699.12</v>
          </cell>
          <cell r="M1181">
            <v>83699.12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 t="str">
            <v>1-30</v>
          </cell>
          <cell r="T1181" t="str">
            <v>COSTA RICA</v>
          </cell>
        </row>
        <row r="1182">
          <cell r="B1182" t="str">
            <v>702-30002911</v>
          </cell>
          <cell r="C1182" t="str">
            <v>NICARAGUA MACHINERY COMPANY, S.A.</v>
          </cell>
          <cell r="D1182">
            <v>313548</v>
          </cell>
          <cell r="F1182" t="str">
            <v>NIMAC</v>
          </cell>
          <cell r="G1182" t="str">
            <v>DEALER - RETAIL</v>
          </cell>
          <cell r="H1182" t="str">
            <v>DEALER - RETAIL</v>
          </cell>
          <cell r="I1182" t="str">
            <v>REGULAR</v>
          </cell>
          <cell r="J1182" t="str">
            <v>REGULAR</v>
          </cell>
          <cell r="K1182" t="str">
            <v>USD</v>
          </cell>
          <cell r="L1182">
            <v>6003.64</v>
          </cell>
          <cell r="M1182">
            <v>6003.64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 t="str">
            <v>1-30</v>
          </cell>
          <cell r="T1182" t="str">
            <v>NICARAGUA</v>
          </cell>
        </row>
        <row r="1183">
          <cell r="B1183" t="str">
            <v>702-30002913</v>
          </cell>
          <cell r="C1183" t="str">
            <v>NICARAGUA MACHINERY COMPANY, S.A.</v>
          </cell>
          <cell r="D1183">
            <v>313548</v>
          </cell>
          <cell r="F1183" t="str">
            <v>NIMAC</v>
          </cell>
          <cell r="G1183" t="str">
            <v>DEALER - RETAIL</v>
          </cell>
          <cell r="H1183" t="str">
            <v>DEALER - RETAIL</v>
          </cell>
          <cell r="I1183" t="str">
            <v>REGULAR</v>
          </cell>
          <cell r="J1183" t="str">
            <v>REGULAR</v>
          </cell>
          <cell r="K1183" t="str">
            <v>USD</v>
          </cell>
          <cell r="L1183">
            <v>23566.7</v>
          </cell>
          <cell r="M1183">
            <v>23566.7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 t="str">
            <v>1-30</v>
          </cell>
          <cell r="T1183" t="str">
            <v>NICARAGUA</v>
          </cell>
        </row>
        <row r="1184">
          <cell r="B1184" t="str">
            <v>702-30002919</v>
          </cell>
          <cell r="C1184" t="str">
            <v>NICARAGUA MACHINERY COMPANY, S.A.</v>
          </cell>
          <cell r="D1184">
            <v>313548</v>
          </cell>
          <cell r="F1184" t="str">
            <v>NIMAC</v>
          </cell>
          <cell r="G1184" t="str">
            <v>DEALER - RETAIL</v>
          </cell>
          <cell r="H1184" t="str">
            <v>DEALER - RETAIL</v>
          </cell>
          <cell r="I1184" t="str">
            <v>REGULAR</v>
          </cell>
          <cell r="J1184" t="str">
            <v>REGULAR</v>
          </cell>
          <cell r="K1184" t="str">
            <v>USD</v>
          </cell>
          <cell r="L1184">
            <v>23566.7</v>
          </cell>
          <cell r="M1184">
            <v>23566.7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 t="str">
            <v>1-30</v>
          </cell>
          <cell r="T1184" t="str">
            <v>NICARAGUA</v>
          </cell>
        </row>
        <row r="1185">
          <cell r="B1185" t="str">
            <v>702-30002922</v>
          </cell>
          <cell r="C1185" t="str">
            <v>CONSTRUCTORA Y EDIFICADORA PENTA, SA DE CV</v>
          </cell>
          <cell r="D1185">
            <v>319039</v>
          </cell>
          <cell r="F1185" t="str">
            <v>MADISA SUR</v>
          </cell>
          <cell r="G1185" t="str">
            <v>CUSTOMER - RETAIL</v>
          </cell>
          <cell r="H1185" t="str">
            <v>CUSTOMER - RETAIL</v>
          </cell>
          <cell r="I1185" t="str">
            <v>REGULAR</v>
          </cell>
          <cell r="J1185" t="str">
            <v>REGULAR</v>
          </cell>
          <cell r="K1185" t="str">
            <v>MXN</v>
          </cell>
          <cell r="L1185">
            <v>153062.49</v>
          </cell>
          <cell r="M1185">
            <v>7371.4895188717746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 t="str">
            <v>1-30</v>
          </cell>
          <cell r="T1185" t="str">
            <v>MEXICO</v>
          </cell>
        </row>
        <row r="1186">
          <cell r="B1186" t="str">
            <v>702-30002923</v>
          </cell>
          <cell r="C1186" t="str">
            <v>INGENIERIA Y CONSTRUCCION DE OBRAS CIVILES, S.A. DE C.V.</v>
          </cell>
          <cell r="D1186">
            <v>342858</v>
          </cell>
          <cell r="F1186" t="str">
            <v>TRACSA</v>
          </cell>
          <cell r="G1186" t="str">
            <v>CUSTOMER - RETAIL</v>
          </cell>
          <cell r="H1186" t="str">
            <v>CUSTOMER - RETAIL</v>
          </cell>
          <cell r="I1186" t="str">
            <v>REGULAR</v>
          </cell>
          <cell r="J1186" t="str">
            <v>REGULAR</v>
          </cell>
          <cell r="K1186" t="str">
            <v>MXN</v>
          </cell>
          <cell r="L1186">
            <v>64985.7</v>
          </cell>
          <cell r="M1186">
            <v>3129.7113122003011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 t="str">
            <v>1-30</v>
          </cell>
          <cell r="T1186" t="str">
            <v>MEXICO</v>
          </cell>
        </row>
        <row r="1187">
          <cell r="B1187" t="str">
            <v>702-30002925-009</v>
          </cell>
          <cell r="C1187" t="str">
            <v>CONSTRUCTORA Y PAVIMENTADORA VISE, S.A. DE C.V.</v>
          </cell>
          <cell r="D1187">
            <v>308518</v>
          </cell>
          <cell r="F1187" t="str">
            <v>TRACSA</v>
          </cell>
          <cell r="G1187" t="str">
            <v>CUSTOMER - RETAIL</v>
          </cell>
          <cell r="H1187" t="str">
            <v>CUSTOMER - RETAIL</v>
          </cell>
          <cell r="I1187" t="str">
            <v>REGULAR</v>
          </cell>
          <cell r="J1187" t="str">
            <v>REGULAR</v>
          </cell>
          <cell r="K1187" t="str">
            <v>USD</v>
          </cell>
          <cell r="L1187">
            <v>19478.52</v>
          </cell>
          <cell r="M1187">
            <v>19478.52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 t="str">
            <v>1-30</v>
          </cell>
          <cell r="T1187" t="str">
            <v>MEXICO</v>
          </cell>
        </row>
        <row r="1188">
          <cell r="B1188" t="str">
            <v>702-30002925-010</v>
          </cell>
          <cell r="C1188" t="str">
            <v>CONSTRUCTORA Y PAVIMENTADORA VISE, S.A. DE C.V.</v>
          </cell>
          <cell r="D1188">
            <v>308518</v>
          </cell>
          <cell r="F1188" t="str">
            <v>TRACSA</v>
          </cell>
          <cell r="G1188" t="str">
            <v>CUSTOMER - RETAIL</v>
          </cell>
          <cell r="H1188" t="str">
            <v>CUSTOMER - RETAIL</v>
          </cell>
          <cell r="I1188" t="str">
            <v>REGULAR</v>
          </cell>
          <cell r="J1188" t="str">
            <v>REGULAR</v>
          </cell>
          <cell r="K1188" t="str">
            <v>USD</v>
          </cell>
          <cell r="L1188">
            <v>43911.14</v>
          </cell>
          <cell r="M1188">
            <v>43911.14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 t="str">
            <v>1-30</v>
          </cell>
          <cell r="T1188" t="str">
            <v>MEXICO</v>
          </cell>
        </row>
        <row r="1189">
          <cell r="B1189" t="str">
            <v>702-30002925-011</v>
          </cell>
          <cell r="C1189" t="str">
            <v>CONSTRUCTORA Y PAVIMENTADORA VISE, S.A. DE C.V.</v>
          </cell>
          <cell r="D1189">
            <v>308518</v>
          </cell>
          <cell r="F1189" t="str">
            <v>TRACSA</v>
          </cell>
          <cell r="G1189" t="str">
            <v>CUSTOMER - RETAIL</v>
          </cell>
          <cell r="H1189" t="str">
            <v>CUSTOMER - RETAIL</v>
          </cell>
          <cell r="I1189" t="str">
            <v>REGULAR</v>
          </cell>
          <cell r="J1189" t="str">
            <v>REGULAR</v>
          </cell>
          <cell r="K1189" t="str">
            <v>USD</v>
          </cell>
          <cell r="L1189">
            <v>43427.85</v>
          </cell>
          <cell r="M1189">
            <v>43427.85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 t="str">
            <v>1-30</v>
          </cell>
          <cell r="T1189" t="str">
            <v>MEXICO</v>
          </cell>
        </row>
        <row r="1190">
          <cell r="B1190" t="str">
            <v>702-30002925-012</v>
          </cell>
          <cell r="C1190" t="str">
            <v>CONSTRUCTORA Y PAVIMENTADORA VISE, S.A. DE C.V.</v>
          </cell>
          <cell r="D1190">
            <v>308518</v>
          </cell>
          <cell r="F1190" t="str">
            <v>TRACSA</v>
          </cell>
          <cell r="G1190" t="str">
            <v>CUSTOMER - RETAIL</v>
          </cell>
          <cell r="H1190" t="str">
            <v>CUSTOMER - RETAIL</v>
          </cell>
          <cell r="I1190" t="str">
            <v>REGULAR</v>
          </cell>
          <cell r="J1190" t="str">
            <v>REGULAR</v>
          </cell>
          <cell r="K1190" t="str">
            <v>USD</v>
          </cell>
          <cell r="L1190">
            <v>37987.699999999997</v>
          </cell>
          <cell r="M1190">
            <v>37987.699999999997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 t="str">
            <v>1-30</v>
          </cell>
          <cell r="T1190" t="str">
            <v>MEXICO</v>
          </cell>
        </row>
        <row r="1191">
          <cell r="B1191" t="str">
            <v>702-30002925-013</v>
          </cell>
          <cell r="C1191" t="str">
            <v>CONSTRUCTORA Y PAVIMENTADORA VISE, S.A. DE C.V.</v>
          </cell>
          <cell r="D1191">
            <v>308518</v>
          </cell>
          <cell r="F1191" t="str">
            <v>TRACSA</v>
          </cell>
          <cell r="G1191" t="str">
            <v>CUSTOMER - RETAIL</v>
          </cell>
          <cell r="H1191" t="str">
            <v>CUSTOMER - RETAIL</v>
          </cell>
          <cell r="I1191" t="str">
            <v>REGULAR</v>
          </cell>
          <cell r="J1191" t="str">
            <v>REGULAR</v>
          </cell>
          <cell r="K1191" t="str">
            <v>USD</v>
          </cell>
          <cell r="L1191">
            <v>23665.21</v>
          </cell>
          <cell r="M1191">
            <v>23665.21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 t="str">
            <v>1-30</v>
          </cell>
          <cell r="T1191" t="str">
            <v>MEXICO</v>
          </cell>
        </row>
        <row r="1192">
          <cell r="B1192" t="str">
            <v>702-30002925-014</v>
          </cell>
          <cell r="C1192" t="str">
            <v>CONSTRUCTORA Y PAVIMENTADORA VISE, S.A. DE C.V.</v>
          </cell>
          <cell r="D1192">
            <v>308518</v>
          </cell>
          <cell r="F1192" t="str">
            <v>TRACSA</v>
          </cell>
          <cell r="G1192" t="str">
            <v>CUSTOMER - RETAIL</v>
          </cell>
          <cell r="H1192" t="str">
            <v>CUSTOMER - RETAIL</v>
          </cell>
          <cell r="I1192" t="str">
            <v>REGULAR</v>
          </cell>
          <cell r="J1192" t="str">
            <v>REGULAR</v>
          </cell>
          <cell r="K1192" t="str">
            <v>USD</v>
          </cell>
          <cell r="L1192">
            <v>62778.5</v>
          </cell>
          <cell r="M1192">
            <v>62778.5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 t="str">
            <v>1-30</v>
          </cell>
          <cell r="T1192" t="str">
            <v>MEXICO</v>
          </cell>
        </row>
        <row r="1193">
          <cell r="B1193" t="str">
            <v>702-30002925-015</v>
          </cell>
          <cell r="C1193" t="str">
            <v>CONSTRUCTORA Y PAVIMENTADORA VISE, S.A. DE C.V.</v>
          </cell>
          <cell r="D1193">
            <v>308518</v>
          </cell>
          <cell r="F1193" t="str">
            <v>TRACSA</v>
          </cell>
          <cell r="G1193" t="str">
            <v>CUSTOMER - RETAIL</v>
          </cell>
          <cell r="H1193" t="str">
            <v>CUSTOMER - RETAIL</v>
          </cell>
          <cell r="I1193" t="str">
            <v>REGULAR</v>
          </cell>
          <cell r="J1193" t="str">
            <v>REGULAR</v>
          </cell>
          <cell r="K1193" t="str">
            <v>USD</v>
          </cell>
          <cell r="L1193">
            <v>67250.92</v>
          </cell>
          <cell r="M1193">
            <v>67250.92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 t="str">
            <v>1-30</v>
          </cell>
          <cell r="T1193" t="str">
            <v>MEXICO</v>
          </cell>
        </row>
        <row r="1194">
          <cell r="B1194" t="str">
            <v>702-30002925-016</v>
          </cell>
          <cell r="C1194" t="str">
            <v>CONSTRUCTORA Y PAVIMENTADORA VISE, S.A. DE C.V.</v>
          </cell>
          <cell r="D1194">
            <v>308518</v>
          </cell>
          <cell r="F1194" t="str">
            <v>TRACSA</v>
          </cell>
          <cell r="G1194" t="str">
            <v>CUSTOMER - RETAIL</v>
          </cell>
          <cell r="H1194" t="str">
            <v>CUSTOMER - RETAIL</v>
          </cell>
          <cell r="I1194" t="str">
            <v>REGULAR</v>
          </cell>
          <cell r="J1194" t="str">
            <v>REGULAR</v>
          </cell>
          <cell r="K1194" t="str">
            <v>USD</v>
          </cell>
          <cell r="L1194">
            <v>62742.64</v>
          </cell>
          <cell r="M1194">
            <v>62742.64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 t="str">
            <v>1-30</v>
          </cell>
          <cell r="T1194" t="str">
            <v>MEXICO</v>
          </cell>
        </row>
        <row r="1195">
          <cell r="B1195" t="str">
            <v>702-30002925-017</v>
          </cell>
          <cell r="C1195" t="str">
            <v>CONSTRUCTORA Y PAVIMENTADORA VISE, S.A. DE C.V.</v>
          </cell>
          <cell r="D1195">
            <v>308518</v>
          </cell>
          <cell r="F1195" t="str">
            <v>TRACSA</v>
          </cell>
          <cell r="G1195" t="str">
            <v>CUSTOMER - RETAIL</v>
          </cell>
          <cell r="H1195" t="str">
            <v>CUSTOMER - RETAIL</v>
          </cell>
          <cell r="I1195" t="str">
            <v>REGULAR</v>
          </cell>
          <cell r="J1195" t="str">
            <v>REGULAR</v>
          </cell>
          <cell r="K1195" t="str">
            <v>USD</v>
          </cell>
          <cell r="L1195">
            <v>112444.84</v>
          </cell>
          <cell r="M1195">
            <v>112444.84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 t="str">
            <v>1-30</v>
          </cell>
          <cell r="T1195" t="str">
            <v>MEXICO</v>
          </cell>
        </row>
        <row r="1196">
          <cell r="B1196" t="str">
            <v>702-30002925-018</v>
          </cell>
          <cell r="C1196" t="str">
            <v>CONSTRUCTORA Y PAVIMENTADORA VISE, S.A. DE C.V.</v>
          </cell>
          <cell r="D1196">
            <v>308518</v>
          </cell>
          <cell r="F1196" t="str">
            <v>TRACSA</v>
          </cell>
          <cell r="G1196" t="str">
            <v>CUSTOMER - RETAIL</v>
          </cell>
          <cell r="H1196" t="str">
            <v>CUSTOMER - RETAIL</v>
          </cell>
          <cell r="I1196" t="str">
            <v>REGULAR</v>
          </cell>
          <cell r="J1196" t="str">
            <v>REGULAR</v>
          </cell>
          <cell r="K1196" t="str">
            <v>USD</v>
          </cell>
          <cell r="L1196">
            <v>87213.72</v>
          </cell>
          <cell r="M1196">
            <v>87213.72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 t="str">
            <v>1-30</v>
          </cell>
          <cell r="T1196" t="str">
            <v>MEXICO</v>
          </cell>
        </row>
        <row r="1197">
          <cell r="B1197" t="str">
            <v>702-30002925-019</v>
          </cell>
          <cell r="C1197" t="str">
            <v>CONSTRUCTORA Y PAVIMENTADORA VISE, S.A. DE C.V.</v>
          </cell>
          <cell r="D1197">
            <v>308518</v>
          </cell>
          <cell r="F1197" t="str">
            <v>TRACSA</v>
          </cell>
          <cell r="G1197" t="str">
            <v>CUSTOMER - RETAIL</v>
          </cell>
          <cell r="H1197" t="str">
            <v>CUSTOMER - RETAIL</v>
          </cell>
          <cell r="I1197" t="str">
            <v>REGULAR</v>
          </cell>
          <cell r="J1197" t="str">
            <v>REGULAR</v>
          </cell>
          <cell r="K1197" t="str">
            <v>USD</v>
          </cell>
          <cell r="L1197">
            <v>125219.76</v>
          </cell>
          <cell r="M1197">
            <v>125219.76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 t="str">
            <v>1-30</v>
          </cell>
          <cell r="T1197" t="str">
            <v>MEXICO</v>
          </cell>
        </row>
        <row r="1198">
          <cell r="B1198" t="str">
            <v>702-30002925-020</v>
          </cell>
          <cell r="C1198" t="str">
            <v>CONSTRUCTORA Y PAVIMENTADORA VISE, S.A. DE C.V.</v>
          </cell>
          <cell r="D1198">
            <v>308518</v>
          </cell>
          <cell r="F1198" t="str">
            <v>TRACSA</v>
          </cell>
          <cell r="G1198" t="str">
            <v>CUSTOMER - RETAIL</v>
          </cell>
          <cell r="H1198" t="str">
            <v>CUSTOMER - RETAIL</v>
          </cell>
          <cell r="I1198" t="str">
            <v>REGULAR</v>
          </cell>
          <cell r="J1198" t="str">
            <v>REGULAR</v>
          </cell>
          <cell r="K1198" t="str">
            <v>USD</v>
          </cell>
          <cell r="L1198">
            <v>160516.04</v>
          </cell>
          <cell r="M1198">
            <v>160516.04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 t="str">
            <v>1-30</v>
          </cell>
          <cell r="T1198" t="str">
            <v>MEXICO</v>
          </cell>
        </row>
        <row r="1199">
          <cell r="B1199" t="str">
            <v>702-30002925-021</v>
          </cell>
          <cell r="C1199" t="str">
            <v>CONSTRUCTORA Y PAVIMENTADORA VISE, S.A. DE C.V.</v>
          </cell>
          <cell r="D1199">
            <v>308518</v>
          </cell>
          <cell r="F1199" t="str">
            <v>TRACSA</v>
          </cell>
          <cell r="G1199" t="str">
            <v>CUSTOMER - RETAIL</v>
          </cell>
          <cell r="H1199" t="str">
            <v>CUSTOMER - RETAIL</v>
          </cell>
          <cell r="I1199" t="str">
            <v>REGULAR</v>
          </cell>
          <cell r="J1199" t="str">
            <v>REGULAR</v>
          </cell>
          <cell r="K1199" t="str">
            <v>USD</v>
          </cell>
          <cell r="L1199">
            <v>120288.38</v>
          </cell>
          <cell r="M1199">
            <v>120288.38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 t="str">
            <v>1-30</v>
          </cell>
          <cell r="T1199" t="str">
            <v>MEXICO</v>
          </cell>
        </row>
        <row r="1200">
          <cell r="B1200" t="str">
            <v>702-30002925-022</v>
          </cell>
          <cell r="C1200" t="str">
            <v>CONSTRUCTORA Y PAVIMENTADORA VISE, S.A. DE C.V.</v>
          </cell>
          <cell r="D1200">
            <v>308518</v>
          </cell>
          <cell r="F1200" t="str">
            <v>TRACSA</v>
          </cell>
          <cell r="G1200" t="str">
            <v>CUSTOMER - RETAIL</v>
          </cell>
          <cell r="H1200" t="str">
            <v>CUSTOMER - RETAIL</v>
          </cell>
          <cell r="I1200" t="str">
            <v>REGULAR</v>
          </cell>
          <cell r="J1200" t="str">
            <v>REGULAR</v>
          </cell>
          <cell r="K1200" t="str">
            <v>USD</v>
          </cell>
          <cell r="L1200">
            <v>154287.19</v>
          </cell>
          <cell r="M1200">
            <v>154287.19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 t="str">
            <v>1-30</v>
          </cell>
          <cell r="T1200" t="str">
            <v>MEXICO</v>
          </cell>
        </row>
        <row r="1201">
          <cell r="B1201" t="str">
            <v>702-30002925-023</v>
          </cell>
          <cell r="C1201" t="str">
            <v>CONSTRUCTORA Y PAVIMENTADORA VISE, S.A. DE C.V.</v>
          </cell>
          <cell r="D1201">
            <v>308518</v>
          </cell>
          <cell r="F1201" t="str">
            <v>TRACSA</v>
          </cell>
          <cell r="G1201" t="str">
            <v>CUSTOMER - RETAIL</v>
          </cell>
          <cell r="H1201" t="str">
            <v>CUSTOMER - RETAIL</v>
          </cell>
          <cell r="I1201" t="str">
            <v>REGULAR</v>
          </cell>
          <cell r="J1201" t="str">
            <v>REGULAR</v>
          </cell>
          <cell r="K1201" t="str">
            <v>USD</v>
          </cell>
          <cell r="L1201">
            <v>173376.18</v>
          </cell>
          <cell r="M1201">
            <v>173376.18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 t="str">
            <v>1-30</v>
          </cell>
          <cell r="T1201" t="str">
            <v>MEXICO</v>
          </cell>
        </row>
        <row r="1202">
          <cell r="B1202" t="str">
            <v>702-30002925-024</v>
          </cell>
          <cell r="C1202" t="str">
            <v>CONSTRUCTORA Y PAVIMENTADORA VISE, S.A. DE C.V.</v>
          </cell>
          <cell r="D1202">
            <v>308518</v>
          </cell>
          <cell r="F1202" t="str">
            <v>TRACSA</v>
          </cell>
          <cell r="G1202" t="str">
            <v>CUSTOMER - RETAIL</v>
          </cell>
          <cell r="H1202" t="str">
            <v>CUSTOMER - RETAIL</v>
          </cell>
          <cell r="I1202" t="str">
            <v>REGULAR</v>
          </cell>
          <cell r="J1202" t="str">
            <v>REGULAR</v>
          </cell>
          <cell r="K1202" t="str">
            <v>USD</v>
          </cell>
          <cell r="L1202">
            <v>99827.199999999997</v>
          </cell>
          <cell r="M1202">
            <v>99827.199999999997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 t="str">
            <v>1-30</v>
          </cell>
          <cell r="T1202" t="str">
            <v>MEXICO</v>
          </cell>
        </row>
        <row r="1203">
          <cell r="B1203" t="str">
            <v>702-30002927</v>
          </cell>
          <cell r="C1203" t="str">
            <v>COMERCIAL ROCHE, S.A. DE C.V.</v>
          </cell>
          <cell r="D1203">
            <v>308683</v>
          </cell>
          <cell r="F1203" t="str">
            <v>MADISA SUR</v>
          </cell>
          <cell r="G1203" t="str">
            <v>CUSTOMER - RETAIL</v>
          </cell>
          <cell r="H1203" t="str">
            <v>CUSTOMER - RETAIL</v>
          </cell>
          <cell r="I1203" t="str">
            <v>REGULAR</v>
          </cell>
          <cell r="J1203" t="str">
            <v>REGULAR</v>
          </cell>
          <cell r="K1203" t="str">
            <v>MXN</v>
          </cell>
          <cell r="L1203">
            <v>305327.77</v>
          </cell>
          <cell r="M1203">
            <v>14704.585404141093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 t="str">
            <v>1-30</v>
          </cell>
          <cell r="T1203" t="str">
            <v>MEXICO</v>
          </cell>
        </row>
        <row r="1204">
          <cell r="B1204" t="str">
            <v>702-30002930</v>
          </cell>
          <cell r="C1204" t="str">
            <v>INDUSTRIAS BISONO, S.R.L.</v>
          </cell>
          <cell r="D1204">
            <v>318347</v>
          </cell>
          <cell r="F1204" t="str">
            <v>IMCA</v>
          </cell>
          <cell r="G1204" t="str">
            <v>CUSTOMER - RETAIL</v>
          </cell>
          <cell r="H1204" t="str">
            <v>CUSTOMER - RETAIL</v>
          </cell>
          <cell r="I1204" t="str">
            <v>REGULAR</v>
          </cell>
          <cell r="J1204" t="str">
            <v>REGULAR</v>
          </cell>
          <cell r="K1204" t="str">
            <v>USD</v>
          </cell>
          <cell r="L1204">
            <v>739357.95</v>
          </cell>
          <cell r="M1204">
            <v>739357.95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 t="str">
            <v>1-30</v>
          </cell>
          <cell r="T1204" t="str">
            <v>REPUBLICA DOMINICANA</v>
          </cell>
        </row>
        <row r="1205">
          <cell r="B1205" t="str">
            <v>702-30002935</v>
          </cell>
          <cell r="C1205" t="str">
            <v>AGRICOLA DON MEMO, S.A. DE C.V.</v>
          </cell>
          <cell r="D1205">
            <v>349149</v>
          </cell>
          <cell r="F1205" t="str">
            <v>TRACSA</v>
          </cell>
          <cell r="G1205" t="str">
            <v>CUSTOMER - RETAIL</v>
          </cell>
          <cell r="H1205" t="str">
            <v>CUSTOMER - RETAIL</v>
          </cell>
          <cell r="I1205" t="str">
            <v>REGULAR</v>
          </cell>
          <cell r="J1205" t="str">
            <v>REGULAR</v>
          </cell>
          <cell r="K1205" t="str">
            <v>MXN</v>
          </cell>
          <cell r="L1205">
            <v>303014.98</v>
          </cell>
          <cell r="M1205">
            <v>14593.201437733964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 t="str">
            <v>1-30</v>
          </cell>
          <cell r="T1205" t="str">
            <v>MEXICO</v>
          </cell>
        </row>
        <row r="1206">
          <cell r="B1206" t="str">
            <v>702-30002937</v>
          </cell>
          <cell r="C1206" t="str">
            <v>NKP MEXICO, S.A. DE C.V.</v>
          </cell>
          <cell r="D1206">
            <v>333619</v>
          </cell>
          <cell r="F1206" t="str">
            <v>TRACSA</v>
          </cell>
          <cell r="G1206" t="str">
            <v>CUSTOMER - RETAIL</v>
          </cell>
          <cell r="H1206" t="str">
            <v>CUSTOMER - RETAIL</v>
          </cell>
          <cell r="I1206" t="str">
            <v>REGULAR</v>
          </cell>
          <cell r="J1206" t="str">
            <v>REGULAR</v>
          </cell>
          <cell r="K1206" t="str">
            <v>USD</v>
          </cell>
          <cell r="L1206">
            <v>79868.66</v>
          </cell>
          <cell r="M1206">
            <v>79868.66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 t="str">
            <v>1-30</v>
          </cell>
          <cell r="T1206" t="str">
            <v>MEXICO</v>
          </cell>
        </row>
        <row r="1207">
          <cell r="B1207" t="str">
            <v>702-30002944</v>
          </cell>
          <cell r="C1207" t="str">
            <v>CONSTRUCTORA CADENA, S.A. DE C.V.</v>
          </cell>
          <cell r="D1207">
            <v>308796</v>
          </cell>
          <cell r="F1207" t="str">
            <v>EMPIRE</v>
          </cell>
          <cell r="G1207" t="str">
            <v>CUSTOMER - RETAIL</v>
          </cell>
          <cell r="H1207" t="str">
            <v>CUSTOMER - RETAIL</v>
          </cell>
          <cell r="I1207" t="str">
            <v>REGULAR</v>
          </cell>
          <cell r="J1207" t="str">
            <v>REGULAR</v>
          </cell>
          <cell r="K1207" t="str">
            <v>MXN</v>
          </cell>
          <cell r="L1207">
            <v>5093195.7300000004</v>
          </cell>
          <cell r="M1207">
            <v>245288.30637249845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 t="str">
            <v>1-30</v>
          </cell>
          <cell r="T1207" t="str">
            <v>MEXICO</v>
          </cell>
        </row>
        <row r="1208">
          <cell r="B1208" t="str">
            <v>702-30002951</v>
          </cell>
          <cell r="C1208" t="str">
            <v>FRANCISCO JAVIER GALVAN SANDOVAL</v>
          </cell>
          <cell r="D1208">
            <v>342051</v>
          </cell>
          <cell r="F1208" t="str">
            <v>TRACSA</v>
          </cell>
          <cell r="G1208" t="str">
            <v>CUSTOMER - RETAIL</v>
          </cell>
          <cell r="H1208" t="str">
            <v>CUSTOMER - RETAIL</v>
          </cell>
          <cell r="I1208" t="str">
            <v>REGULAR</v>
          </cell>
          <cell r="J1208" t="str">
            <v>REGULAR</v>
          </cell>
          <cell r="K1208" t="str">
            <v>MXN</v>
          </cell>
          <cell r="L1208">
            <v>61746.81</v>
          </cell>
          <cell r="M1208">
            <v>2973.7263697903181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 t="str">
            <v>1-30</v>
          </cell>
          <cell r="T1208" t="str">
            <v>MEXICO</v>
          </cell>
        </row>
        <row r="1209">
          <cell r="B1209" t="str">
            <v>702-30002953</v>
          </cell>
          <cell r="C1209" t="str">
            <v>EXPLORACIONES MINERAS DEL DESIERTO, S.A. DE C.V.</v>
          </cell>
          <cell r="D1209">
            <v>318099</v>
          </cell>
          <cell r="F1209" t="str">
            <v>MATCO</v>
          </cell>
          <cell r="G1209" t="str">
            <v>CUSTOMER - RETAIL</v>
          </cell>
          <cell r="H1209" t="str">
            <v>CUSTOMER - RETAIL</v>
          </cell>
          <cell r="I1209" t="str">
            <v>REGULAR</v>
          </cell>
          <cell r="J1209" t="str">
            <v>REGULAR</v>
          </cell>
          <cell r="K1209" t="str">
            <v>USD</v>
          </cell>
          <cell r="L1209">
            <v>68970.86</v>
          </cell>
          <cell r="M1209">
            <v>68970.86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 t="str">
            <v>1-30</v>
          </cell>
          <cell r="T1209" t="str">
            <v>MEXICO</v>
          </cell>
        </row>
        <row r="1210">
          <cell r="B1210" t="str">
            <v>702-30002956</v>
          </cell>
          <cell r="C1210" t="str">
            <v>TREMO PAVICONCRETOS SAPI DE CV</v>
          </cell>
          <cell r="D1210">
            <v>348338</v>
          </cell>
          <cell r="F1210" t="str">
            <v>MADISA SUR</v>
          </cell>
          <cell r="G1210" t="str">
            <v>CUSTOMER - RETAIL</v>
          </cell>
          <cell r="H1210" t="str">
            <v>CUSTOMER - RETAIL</v>
          </cell>
          <cell r="I1210" t="str">
            <v>REGULAR</v>
          </cell>
          <cell r="J1210" t="str">
            <v>REGULAR</v>
          </cell>
          <cell r="K1210" t="str">
            <v>MXN</v>
          </cell>
          <cell r="L1210">
            <v>214655.4</v>
          </cell>
          <cell r="M1210">
            <v>10337.804064661619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 t="str">
            <v>1-30</v>
          </cell>
          <cell r="T1210" t="str">
            <v>MEXICO</v>
          </cell>
        </row>
        <row r="1211">
          <cell r="B1211" t="str">
            <v>702-30002959</v>
          </cell>
          <cell r="C1211" t="str">
            <v>HENRY MANUEL SANCHEZ SANCHEZ</v>
          </cell>
          <cell r="D1211">
            <v>348784</v>
          </cell>
          <cell r="F1211" t="str">
            <v>NIMAC</v>
          </cell>
          <cell r="G1211" t="str">
            <v>CUSTOMER - RETAIL</v>
          </cell>
          <cell r="H1211" t="str">
            <v>CUSTOMER - RETAIL</v>
          </cell>
          <cell r="I1211" t="str">
            <v>REGULAR</v>
          </cell>
          <cell r="J1211" t="str">
            <v>REGULAR</v>
          </cell>
          <cell r="K1211" t="str">
            <v>USD</v>
          </cell>
          <cell r="L1211">
            <v>7209.38</v>
          </cell>
          <cell r="M1211">
            <v>7209.38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 t="str">
            <v>1-30</v>
          </cell>
          <cell r="T1211" t="str">
            <v>NICARAGUA</v>
          </cell>
        </row>
        <row r="1212">
          <cell r="B1212" t="str">
            <v>702-30002962</v>
          </cell>
          <cell r="C1212" t="str">
            <v>GRUPO DESARROLLO INFRAESTRUCTURA, S.A. DE C.V.</v>
          </cell>
          <cell r="D1212">
            <v>310580</v>
          </cell>
          <cell r="F1212" t="str">
            <v>TRACSA</v>
          </cell>
          <cell r="G1212" t="str">
            <v>OP LEASE - CUSTOMER</v>
          </cell>
          <cell r="H1212" t="str">
            <v>OP LEASE - CUSTOMER</v>
          </cell>
          <cell r="I1212" t="str">
            <v>REGULAR</v>
          </cell>
          <cell r="J1212" t="str">
            <v>REGULAR</v>
          </cell>
          <cell r="K1212" t="str">
            <v>USD</v>
          </cell>
          <cell r="L1212">
            <v>489313</v>
          </cell>
          <cell r="M1212">
            <v>489313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 t="str">
            <v>1-30</v>
          </cell>
          <cell r="T1212" t="str">
            <v>MEXICO</v>
          </cell>
        </row>
        <row r="1213">
          <cell r="B1213" t="str">
            <v>702-30002963</v>
          </cell>
          <cell r="C1213" t="str">
            <v>YIN GERARDO AGUILAR VILLALOBOS</v>
          </cell>
          <cell r="D1213">
            <v>337888</v>
          </cell>
          <cell r="F1213" t="str">
            <v>MATRA</v>
          </cell>
          <cell r="G1213" t="str">
            <v>CUSTOMER - RETAIL</v>
          </cell>
          <cell r="H1213" t="str">
            <v>CUSTOMER - RETAIL</v>
          </cell>
          <cell r="I1213" t="str">
            <v>REGULAR</v>
          </cell>
          <cell r="J1213" t="str">
            <v>REGULAR</v>
          </cell>
          <cell r="K1213" t="str">
            <v>USD</v>
          </cell>
          <cell r="L1213">
            <v>17897.439999999999</v>
          </cell>
          <cell r="M1213">
            <v>17897.439999999999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 t="str">
            <v>1-30</v>
          </cell>
          <cell r="T1213" t="str">
            <v>COSTA RICA</v>
          </cell>
        </row>
        <row r="1214">
          <cell r="B1214" t="str">
            <v>702-30002965</v>
          </cell>
          <cell r="C1214" t="str">
            <v>INGENIEROS CIVILES, S.A. DE C.V.</v>
          </cell>
          <cell r="D1214">
            <v>311432</v>
          </cell>
          <cell r="F1214" t="str">
            <v>MATCO</v>
          </cell>
          <cell r="G1214" t="str">
            <v>CUSTOMER - RETAIL</v>
          </cell>
          <cell r="H1214" t="str">
            <v>CUSTOMER - RETAIL</v>
          </cell>
          <cell r="I1214" t="str">
            <v>REGULAR</v>
          </cell>
          <cell r="J1214" t="str">
            <v>REGULAR</v>
          </cell>
          <cell r="K1214" t="str">
            <v>MXN</v>
          </cell>
          <cell r="L1214">
            <v>305350.14</v>
          </cell>
          <cell r="M1214">
            <v>14705.662743341163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 t="str">
            <v>1-30</v>
          </cell>
          <cell r="T1214" t="str">
            <v>MEXICO</v>
          </cell>
        </row>
        <row r="1215">
          <cell r="B1215" t="str">
            <v>702-30002966</v>
          </cell>
          <cell r="C1215" t="str">
            <v>INGENIEROS CIVILES, S.A. DE C.V.</v>
          </cell>
          <cell r="D1215">
            <v>311432</v>
          </cell>
          <cell r="F1215" t="str">
            <v>MATCO</v>
          </cell>
          <cell r="G1215" t="str">
            <v>CUSTOMER - RETAIL</v>
          </cell>
          <cell r="H1215" t="str">
            <v>CUSTOMER - RETAIL</v>
          </cell>
          <cell r="I1215" t="str">
            <v>REGULAR</v>
          </cell>
          <cell r="J1215" t="str">
            <v>REGULAR</v>
          </cell>
          <cell r="K1215" t="str">
            <v>MXN</v>
          </cell>
          <cell r="L1215">
            <v>171064.84</v>
          </cell>
          <cell r="M1215">
            <v>8238.4826949272629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 t="str">
            <v>1-30</v>
          </cell>
          <cell r="T1215" t="str">
            <v>MEXICO</v>
          </cell>
        </row>
        <row r="1216">
          <cell r="B1216" t="str">
            <v>702-30002968</v>
          </cell>
          <cell r="C1216" t="str">
            <v>CANTERAS PENINSULARES, S.A. DE C.V.</v>
          </cell>
          <cell r="D1216">
            <v>316409</v>
          </cell>
          <cell r="F1216" t="str">
            <v>MADISA SUR</v>
          </cell>
          <cell r="G1216" t="str">
            <v>CUSTOMER - RETAIL</v>
          </cell>
          <cell r="H1216" t="str">
            <v>CUSTOMER - RETAIL</v>
          </cell>
          <cell r="I1216" t="str">
            <v>REGULAR</v>
          </cell>
          <cell r="J1216" t="str">
            <v>REGULAR</v>
          </cell>
          <cell r="K1216" t="str">
            <v>MXN</v>
          </cell>
          <cell r="L1216">
            <v>2934274.87</v>
          </cell>
          <cell r="M1216">
            <v>141314.67774824414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 t="str">
            <v>1-30</v>
          </cell>
          <cell r="T1216" t="str">
            <v>MEXICO</v>
          </cell>
        </row>
        <row r="1217">
          <cell r="B1217" t="str">
            <v>702-30002969</v>
          </cell>
          <cell r="C1217" t="str">
            <v>CENICEROS ESCOBAR JOSE ALFREDO</v>
          </cell>
          <cell r="D1217">
            <v>315630</v>
          </cell>
          <cell r="F1217" t="str">
            <v>MAQSA</v>
          </cell>
          <cell r="G1217" t="str">
            <v>CUSTOMER - RETAIL</v>
          </cell>
          <cell r="H1217" t="str">
            <v>CUSTOMER - RETAIL</v>
          </cell>
          <cell r="I1217" t="str">
            <v>REGULAR</v>
          </cell>
          <cell r="J1217" t="str">
            <v>REGULAR</v>
          </cell>
          <cell r="K1217" t="str">
            <v>MXN</v>
          </cell>
          <cell r="L1217">
            <v>220011.82</v>
          </cell>
          <cell r="M1217">
            <v>10595.76925187813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 t="str">
            <v>1-30</v>
          </cell>
          <cell r="T1217" t="str">
            <v>MEXICO</v>
          </cell>
        </row>
        <row r="1218">
          <cell r="B1218" t="str">
            <v>702-30002970</v>
          </cell>
          <cell r="C1218" t="str">
            <v>MINERA SIDERURGICA DE COAHUILA, S.A. DE C.V.</v>
          </cell>
          <cell r="D1218">
            <v>312669</v>
          </cell>
          <cell r="F1218" t="str">
            <v>MADISA NTE</v>
          </cell>
          <cell r="G1218" t="str">
            <v>CUSTOMER - RETAIL</v>
          </cell>
          <cell r="H1218" t="str">
            <v>CUSTOMER - RETAIL</v>
          </cell>
          <cell r="I1218" t="str">
            <v>REGULAR</v>
          </cell>
          <cell r="J1218" t="str">
            <v>REGULAR</v>
          </cell>
          <cell r="K1218" t="str">
            <v>MXN</v>
          </cell>
          <cell r="L1218">
            <v>6021939.1100000003</v>
          </cell>
          <cell r="M1218">
            <v>290016.58755616104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 t="str">
            <v>1-30</v>
          </cell>
          <cell r="T1218" t="str">
            <v>MEXICO</v>
          </cell>
        </row>
        <row r="1219">
          <cell r="B1219" t="str">
            <v>702-30002972-003</v>
          </cell>
          <cell r="C1219" t="str">
            <v>LAMINADOS DE BARRO, S.A. DE C.V.</v>
          </cell>
          <cell r="D1219">
            <v>311801</v>
          </cell>
          <cell r="F1219" t="str">
            <v>MADISA NTE</v>
          </cell>
          <cell r="G1219" t="str">
            <v>CUSTOMER - RETAIL</v>
          </cell>
          <cell r="H1219" t="str">
            <v>CUSTOMER - RETAIL</v>
          </cell>
          <cell r="I1219" t="str">
            <v>REGULAR</v>
          </cell>
          <cell r="J1219" t="str">
            <v>REGULAR</v>
          </cell>
          <cell r="K1219" t="str">
            <v>USD</v>
          </cell>
          <cell r="L1219">
            <v>128888.86</v>
          </cell>
          <cell r="M1219">
            <v>128888.86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 t="str">
            <v>1-30</v>
          </cell>
          <cell r="T1219" t="str">
            <v>MEXICO</v>
          </cell>
        </row>
        <row r="1220">
          <cell r="B1220" t="str">
            <v>702-30002979</v>
          </cell>
          <cell r="C1220" t="str">
            <v>CONSTRUCTORA NACIONAL, S.A. (GUATEMALA)</v>
          </cell>
          <cell r="D1220">
            <v>308390</v>
          </cell>
          <cell r="F1220" t="str">
            <v>GENTRAC</v>
          </cell>
          <cell r="G1220" t="str">
            <v>CUSTOMER - RETAIL</v>
          </cell>
          <cell r="H1220" t="str">
            <v>CUSTOMER - RETAIL</v>
          </cell>
          <cell r="I1220" t="str">
            <v>REGULAR</v>
          </cell>
          <cell r="J1220" t="str">
            <v>REGULAR</v>
          </cell>
          <cell r="K1220" t="str">
            <v>USD</v>
          </cell>
          <cell r="L1220">
            <v>183411.44</v>
          </cell>
          <cell r="M1220">
            <v>183411.44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 t="str">
            <v>1-30</v>
          </cell>
          <cell r="T1220" t="str">
            <v>GUATEMALA</v>
          </cell>
        </row>
        <row r="1221">
          <cell r="B1221" t="str">
            <v>702-30002980</v>
          </cell>
          <cell r="C1221" t="str">
            <v>CONSTRUCTORA NACIONAL, S.A. (GUATEMALA)</v>
          </cell>
          <cell r="D1221">
            <v>308390</v>
          </cell>
          <cell r="F1221" t="str">
            <v>GENTRAC</v>
          </cell>
          <cell r="G1221" t="str">
            <v>CUSTOMER - RETAIL</v>
          </cell>
          <cell r="H1221" t="str">
            <v>CUSTOMER - RETAIL</v>
          </cell>
          <cell r="I1221" t="str">
            <v>REGULAR</v>
          </cell>
          <cell r="J1221" t="str">
            <v>REGULAR</v>
          </cell>
          <cell r="K1221" t="str">
            <v>USD</v>
          </cell>
          <cell r="L1221">
            <v>183411.44</v>
          </cell>
          <cell r="M1221">
            <v>183411.44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 t="str">
            <v>1-30</v>
          </cell>
          <cell r="T1221" t="str">
            <v>GUATEMALA</v>
          </cell>
        </row>
        <row r="1222">
          <cell r="B1222" t="str">
            <v>702-30002981</v>
          </cell>
          <cell r="C1222" t="str">
            <v>HACIENDA ROSWITHA, S.A.</v>
          </cell>
          <cell r="D1222">
            <v>319246</v>
          </cell>
          <cell r="F1222" t="str">
            <v>MATRA</v>
          </cell>
          <cell r="G1222" t="str">
            <v>CUSTOMER - RETAIL</v>
          </cell>
          <cell r="H1222" t="str">
            <v>CUSTOMER - RETAIL</v>
          </cell>
          <cell r="I1222" t="str">
            <v>REGULAR</v>
          </cell>
          <cell r="J1222" t="str">
            <v>REGULAR</v>
          </cell>
          <cell r="K1222" t="str">
            <v>USD</v>
          </cell>
          <cell r="L1222">
            <v>40185.72</v>
          </cell>
          <cell r="M1222">
            <v>40185.72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 t="str">
            <v>1-30</v>
          </cell>
          <cell r="T1222" t="str">
            <v>COSTA RICA</v>
          </cell>
        </row>
        <row r="1223">
          <cell r="B1223" t="str">
            <v>702-30002982</v>
          </cell>
          <cell r="C1223" t="str">
            <v>AGRICOLA Y GANADERA ZAZUETA, S.A. DE C.V.</v>
          </cell>
          <cell r="D1223">
            <v>349500</v>
          </cell>
          <cell r="F1223" t="str">
            <v>MATCO</v>
          </cell>
          <cell r="G1223" t="str">
            <v>CUSTOMER - RETAIL</v>
          </cell>
          <cell r="H1223" t="str">
            <v>CUSTOMER - RETAIL</v>
          </cell>
          <cell r="I1223" t="str">
            <v>REGULAR</v>
          </cell>
          <cell r="J1223" t="str">
            <v>REGULAR</v>
          </cell>
          <cell r="K1223" t="str">
            <v>MXN</v>
          </cell>
          <cell r="L1223">
            <v>72965.16</v>
          </cell>
          <cell r="M1223">
            <v>3514.0021058248963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 t="str">
            <v>1-30</v>
          </cell>
          <cell r="T1223" t="str">
            <v>MEXICO</v>
          </cell>
        </row>
        <row r="1224">
          <cell r="B1224" t="str">
            <v>702-30002983</v>
          </cell>
          <cell r="C1224" t="str">
            <v>CONSTRUCTORA TOAXA, S.A. DE C.V.</v>
          </cell>
          <cell r="D1224">
            <v>348787</v>
          </cell>
          <cell r="F1224" t="str">
            <v>MADISA SUR</v>
          </cell>
          <cell r="G1224" t="str">
            <v>CUSTOMER - RETAIL</v>
          </cell>
          <cell r="H1224" t="str">
            <v>CUSTOMER - RETAIL</v>
          </cell>
          <cell r="I1224" t="str">
            <v>REGULAR</v>
          </cell>
          <cell r="J1224" t="str">
            <v>REGULAR</v>
          </cell>
          <cell r="K1224" t="str">
            <v>MXN</v>
          </cell>
          <cell r="L1224">
            <v>43143.27</v>
          </cell>
          <cell r="M1224">
            <v>2077.7798833329775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 t="str">
            <v>1-30</v>
          </cell>
          <cell r="T1224" t="str">
            <v>MEXICO</v>
          </cell>
        </row>
        <row r="1225">
          <cell r="B1225" t="str">
            <v>702-30002985</v>
          </cell>
          <cell r="C1225" t="str">
            <v>COCOMEXCOATZA, S.A. DE C.V.</v>
          </cell>
          <cell r="D1225">
            <v>313991</v>
          </cell>
          <cell r="F1225" t="str">
            <v>MADISA SUR</v>
          </cell>
          <cell r="G1225" t="str">
            <v>CUSTOMER - RETAIL</v>
          </cell>
          <cell r="H1225" t="str">
            <v>CUSTOMER - RETAIL</v>
          </cell>
          <cell r="I1225" t="str">
            <v>REGULAR</v>
          </cell>
          <cell r="J1225" t="str">
            <v>REGULAR</v>
          </cell>
          <cell r="K1225" t="str">
            <v>MXN</v>
          </cell>
          <cell r="L1225">
            <v>62075.46</v>
          </cell>
          <cell r="M1225">
            <v>2989.5541537913314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 t="str">
            <v>1-30</v>
          </cell>
          <cell r="T1225" t="str">
            <v>MEXICO</v>
          </cell>
        </row>
        <row r="1226">
          <cell r="B1226" t="str">
            <v>702-30002986</v>
          </cell>
          <cell r="C1226" t="str">
            <v>SUMINISTRO E INSTALACIONES INDUSTRIALES DEL SURESTE, S.A. DE C.V.</v>
          </cell>
          <cell r="D1226">
            <v>341013</v>
          </cell>
          <cell r="F1226" t="str">
            <v>MADISA SUR</v>
          </cell>
          <cell r="G1226" t="str">
            <v>CUSTOMER - RETAIL</v>
          </cell>
          <cell r="H1226" t="str">
            <v>CUSTOMER - RETAIL</v>
          </cell>
          <cell r="I1226" t="str">
            <v>REGULAR</v>
          </cell>
          <cell r="J1226" t="str">
            <v>LEGAL</v>
          </cell>
          <cell r="K1226" t="str">
            <v>MXN</v>
          </cell>
          <cell r="L1226">
            <v>271620.17</v>
          </cell>
          <cell r="M1226">
            <v>13081.227388037198</v>
          </cell>
          <cell r="N1226">
            <v>0</v>
          </cell>
          <cell r="O1226">
            <v>271620.17</v>
          </cell>
          <cell r="P1226">
            <v>0</v>
          </cell>
          <cell r="Q1226">
            <v>0</v>
          </cell>
          <cell r="R1226">
            <v>271620.17</v>
          </cell>
          <cell r="S1226" t="str">
            <v>61-90</v>
          </cell>
          <cell r="T1226" t="str">
            <v>MEXICO</v>
          </cell>
        </row>
        <row r="1227">
          <cell r="B1227" t="str">
            <v>702-30002994</v>
          </cell>
          <cell r="C1227" t="str">
            <v>INMOBILIARIA ARRENDADORA CARULILYILS, S.A. DE C.V.</v>
          </cell>
          <cell r="D1227">
            <v>314557</v>
          </cell>
          <cell r="F1227" t="str">
            <v>MADISA SUR</v>
          </cell>
          <cell r="G1227" t="str">
            <v>CUSTOMER - RETAIL</v>
          </cell>
          <cell r="H1227" t="str">
            <v>CUSTOMER - RETAIL</v>
          </cell>
          <cell r="I1227" t="str">
            <v>REGULAR</v>
          </cell>
          <cell r="J1227" t="str">
            <v>REGULAR</v>
          </cell>
          <cell r="K1227" t="str">
            <v>MXN</v>
          </cell>
          <cell r="L1227">
            <v>332604.99</v>
          </cell>
          <cell r="M1227">
            <v>16018.256319425167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 t="str">
            <v>1-30</v>
          </cell>
          <cell r="T1227" t="str">
            <v>MEXICO</v>
          </cell>
        </row>
        <row r="1228">
          <cell r="B1228" t="str">
            <v>702-30002996</v>
          </cell>
          <cell r="C1228" t="str">
            <v>CINCO H INGENIERIA Y TERRACERIAS, S.A. DE C.V.</v>
          </cell>
          <cell r="D1228">
            <v>310229</v>
          </cell>
          <cell r="F1228" t="str">
            <v>MATCO</v>
          </cell>
          <cell r="G1228" t="str">
            <v>CUSTOMER - RETAIL</v>
          </cell>
          <cell r="H1228" t="str">
            <v>CUSTOMER - RETAIL</v>
          </cell>
          <cell r="I1228" t="str">
            <v>REGULAR</v>
          </cell>
          <cell r="J1228" t="str">
            <v>REGULAR</v>
          </cell>
          <cell r="K1228" t="str">
            <v>MXN</v>
          </cell>
          <cell r="L1228">
            <v>856245.97</v>
          </cell>
          <cell r="M1228">
            <v>41236.805917839156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 t="str">
            <v>1-30</v>
          </cell>
          <cell r="T1228" t="str">
            <v>MEXICO</v>
          </cell>
        </row>
        <row r="1229">
          <cell r="B1229" t="str">
            <v>702-30002997</v>
          </cell>
          <cell r="C1229" t="str">
            <v>GRUPO INDUSTRIAL CAMO, S.A DE C.V</v>
          </cell>
          <cell r="D1229">
            <v>348349</v>
          </cell>
          <cell r="F1229" t="str">
            <v>MADISA SUR</v>
          </cell>
          <cell r="G1229" t="str">
            <v>CUSTOMER - RETAIL</v>
          </cell>
          <cell r="H1229" t="str">
            <v>CUSTOMER - RETAIL</v>
          </cell>
          <cell r="I1229" t="str">
            <v>REGULAR</v>
          </cell>
          <cell r="J1229" t="str">
            <v>REGULAR</v>
          </cell>
          <cell r="K1229" t="str">
            <v>MXN</v>
          </cell>
          <cell r="L1229">
            <v>480827.22</v>
          </cell>
          <cell r="M1229">
            <v>23156.638916682023</v>
          </cell>
          <cell r="N1229">
            <v>480827.22</v>
          </cell>
          <cell r="O1229">
            <v>0</v>
          </cell>
          <cell r="P1229">
            <v>0</v>
          </cell>
          <cell r="Q1229">
            <v>0</v>
          </cell>
          <cell r="R1229">
            <v>480827.22</v>
          </cell>
          <cell r="S1229" t="str">
            <v>31-60</v>
          </cell>
          <cell r="T1229" t="str">
            <v>MEXICO</v>
          </cell>
        </row>
        <row r="1230">
          <cell r="B1230" t="str">
            <v>702-30002998</v>
          </cell>
          <cell r="C1230" t="str">
            <v>DIZAN ALBERTO RIVERA CORONADO</v>
          </cell>
          <cell r="D1230">
            <v>348906</v>
          </cell>
          <cell r="F1230" t="str">
            <v>MADISA NTE</v>
          </cell>
          <cell r="G1230" t="str">
            <v>CUSTOMER - RETAIL</v>
          </cell>
          <cell r="H1230" t="str">
            <v>CUSTOMER - RETAIL</v>
          </cell>
          <cell r="I1230" t="str">
            <v>REGULAR</v>
          </cell>
          <cell r="J1230" t="str">
            <v>REGULAR</v>
          </cell>
          <cell r="K1230" t="str">
            <v>MXN</v>
          </cell>
          <cell r="L1230">
            <v>385840.64000000001</v>
          </cell>
          <cell r="M1230">
            <v>18582.085223589253</v>
          </cell>
          <cell r="N1230">
            <v>0</v>
          </cell>
          <cell r="O1230">
            <v>0</v>
          </cell>
          <cell r="P1230">
            <v>385840.64000000001</v>
          </cell>
          <cell r="Q1230">
            <v>0</v>
          </cell>
          <cell r="R1230">
            <v>385840.64000000001</v>
          </cell>
          <cell r="S1230" t="str">
            <v>91-120</v>
          </cell>
          <cell r="T1230" t="str">
            <v>MEXICO</v>
          </cell>
        </row>
        <row r="1231">
          <cell r="B1231" t="str">
            <v>702-30002999</v>
          </cell>
          <cell r="C1231" t="str">
            <v>CONSORCIO SOLSANIT, S.R.L.</v>
          </cell>
          <cell r="D1231">
            <v>315137</v>
          </cell>
          <cell r="F1231" t="str">
            <v>IMCA</v>
          </cell>
          <cell r="G1231" t="str">
            <v>CUSTOMER - RETAIL</v>
          </cell>
          <cell r="H1231" t="str">
            <v>CUSTOMER - RETAIL</v>
          </cell>
          <cell r="I1231" t="str">
            <v>REGULAR</v>
          </cell>
          <cell r="J1231" t="str">
            <v>REGULAR</v>
          </cell>
          <cell r="K1231" t="str">
            <v>USD</v>
          </cell>
          <cell r="L1231">
            <v>56025</v>
          </cell>
          <cell r="M1231">
            <v>56025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 t="str">
            <v>1-30</v>
          </cell>
          <cell r="T1231" t="str">
            <v>REPUBLICA DOMINICANA</v>
          </cell>
        </row>
        <row r="1232">
          <cell r="B1232" t="str">
            <v>702-30003000</v>
          </cell>
          <cell r="C1232" t="str">
            <v>GRUAS, TRANSPORTES Y MANTENIMIENTO INDUSTRIAL SA DE CV</v>
          </cell>
          <cell r="D1232">
            <v>342476</v>
          </cell>
          <cell r="F1232" t="str">
            <v>MADISA NTE</v>
          </cell>
          <cell r="G1232" t="str">
            <v>CUSTOMER - RETAIL</v>
          </cell>
          <cell r="H1232" t="str">
            <v>CUSTOMER - RETAIL</v>
          </cell>
          <cell r="I1232" t="str">
            <v>REGULAR</v>
          </cell>
          <cell r="J1232" t="str">
            <v>REGULAR</v>
          </cell>
          <cell r="K1232" t="str">
            <v>MXN</v>
          </cell>
          <cell r="L1232">
            <v>138902.71</v>
          </cell>
          <cell r="M1232">
            <v>6689.5545140281311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 t="str">
            <v>1-30</v>
          </cell>
          <cell r="T1232" t="str">
            <v>MEXICO</v>
          </cell>
        </row>
        <row r="1233">
          <cell r="B1233" t="str">
            <v>702-30003002</v>
          </cell>
          <cell r="C1233" t="str">
            <v>CONSORCIO SOLSANIT, S.R.L.</v>
          </cell>
          <cell r="D1233">
            <v>315137</v>
          </cell>
          <cell r="F1233" t="str">
            <v>IMCA</v>
          </cell>
          <cell r="G1233" t="str">
            <v>CUSTOMER - RETAIL</v>
          </cell>
          <cell r="H1233" t="str">
            <v>CUSTOMER - RETAIL</v>
          </cell>
          <cell r="I1233" t="str">
            <v>REGULAR</v>
          </cell>
          <cell r="J1233" t="str">
            <v>REGULAR</v>
          </cell>
          <cell r="K1233" t="str">
            <v>USD</v>
          </cell>
          <cell r="L1233">
            <v>69263.5</v>
          </cell>
          <cell r="M1233">
            <v>69263.5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 t="str">
            <v>1-30</v>
          </cell>
          <cell r="T1233" t="str">
            <v>REPUBLICA DOMINICANA</v>
          </cell>
        </row>
        <row r="1234">
          <cell r="B1234" t="str">
            <v>702-30003003</v>
          </cell>
          <cell r="C1234" t="str">
            <v>OSCAR GALO YURIZZA, S.A.</v>
          </cell>
          <cell r="D1234">
            <v>351440</v>
          </cell>
          <cell r="F1234" t="str">
            <v>NIMAC</v>
          </cell>
          <cell r="G1234" t="str">
            <v>CUSTOMER - RETAIL</v>
          </cell>
          <cell r="H1234" t="str">
            <v>CUSTOMER - RETAIL</v>
          </cell>
          <cell r="I1234" t="str">
            <v>REGULAR</v>
          </cell>
          <cell r="J1234" t="str">
            <v>REGULAR</v>
          </cell>
          <cell r="K1234" t="str">
            <v>USD</v>
          </cell>
          <cell r="L1234">
            <v>12066.68</v>
          </cell>
          <cell r="M1234">
            <v>12066.68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 t="str">
            <v>1-30</v>
          </cell>
          <cell r="T1234" t="str">
            <v>NICARAGUA</v>
          </cell>
        </row>
        <row r="1235">
          <cell r="B1235" t="str">
            <v>702-30003005</v>
          </cell>
          <cell r="C1235" t="str">
            <v>CONSTRUCTORA SANTA FE, LIMITADA</v>
          </cell>
          <cell r="D1235">
            <v>314376</v>
          </cell>
          <cell r="F1235" t="str">
            <v>MATRA</v>
          </cell>
          <cell r="G1235" t="str">
            <v>CUSTOMER - RETAIL</v>
          </cell>
          <cell r="H1235" t="str">
            <v>CUSTOMER - RETAIL</v>
          </cell>
          <cell r="I1235" t="str">
            <v>REGULAR</v>
          </cell>
          <cell r="J1235" t="str">
            <v>REGULAR</v>
          </cell>
          <cell r="K1235" t="str">
            <v>USD</v>
          </cell>
          <cell r="L1235">
            <v>104115.47</v>
          </cell>
          <cell r="M1235">
            <v>104115.47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 t="str">
            <v>1-30</v>
          </cell>
          <cell r="T1235" t="str">
            <v>COSTA RICA</v>
          </cell>
        </row>
        <row r="1236">
          <cell r="B1236" t="str">
            <v>702-30003006</v>
          </cell>
          <cell r="C1236" t="str">
            <v>EMPRESAS MATCO, S.A. DE C.V.</v>
          </cell>
          <cell r="D1236">
            <v>311796</v>
          </cell>
          <cell r="F1236" t="str">
            <v>MATCO</v>
          </cell>
          <cell r="G1236" t="str">
            <v>DEALER - RETAIL</v>
          </cell>
          <cell r="H1236" t="str">
            <v>DEALER - RETAIL</v>
          </cell>
          <cell r="I1236" t="str">
            <v>REGULAR</v>
          </cell>
          <cell r="J1236" t="str">
            <v>REGULAR</v>
          </cell>
          <cell r="K1236" t="str">
            <v>MXN</v>
          </cell>
          <cell r="L1236">
            <v>669636.64</v>
          </cell>
          <cell r="M1236">
            <v>32249.700584463979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 t="str">
            <v>1-30</v>
          </cell>
          <cell r="T1236" t="str">
            <v>MEXICO</v>
          </cell>
        </row>
        <row r="1237">
          <cell r="B1237" t="str">
            <v>702-30003007</v>
          </cell>
          <cell r="C1237" t="str">
            <v>EMPRESAS MATCO, S.A. DE C.V.</v>
          </cell>
          <cell r="D1237">
            <v>311796</v>
          </cell>
          <cell r="F1237" t="str">
            <v>MATCO</v>
          </cell>
          <cell r="G1237" t="str">
            <v>DEALER - RETAIL</v>
          </cell>
          <cell r="H1237" t="str">
            <v>DEALER - RETAIL</v>
          </cell>
          <cell r="I1237" t="str">
            <v>REGULAR</v>
          </cell>
          <cell r="J1237" t="str">
            <v>REGULAR</v>
          </cell>
          <cell r="K1237" t="str">
            <v>MXN</v>
          </cell>
          <cell r="L1237">
            <v>269690.59000000003</v>
          </cell>
          <cell r="M1237">
            <v>12988.298815231252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 t="str">
            <v>1-30</v>
          </cell>
          <cell r="T1237" t="str">
            <v>MEXICO</v>
          </cell>
        </row>
        <row r="1238">
          <cell r="B1238" t="str">
            <v>702-30003010</v>
          </cell>
          <cell r="C1238" t="str">
            <v>SLIM CONSTRUCTIONS, S.A. DE C.V.</v>
          </cell>
          <cell r="D1238">
            <v>315235</v>
          </cell>
          <cell r="F1238" t="str">
            <v>TRACSA</v>
          </cell>
          <cell r="G1238" t="str">
            <v>CUSTOMER - RETAIL</v>
          </cell>
          <cell r="H1238" t="str">
            <v>CUSTOMER - RETAIL</v>
          </cell>
          <cell r="I1238" t="str">
            <v>REGULAR</v>
          </cell>
          <cell r="J1238" t="str">
            <v>REGULAR</v>
          </cell>
          <cell r="K1238" t="str">
            <v>MXN</v>
          </cell>
          <cell r="L1238">
            <v>95123.520000000004</v>
          </cell>
          <cell r="M1238">
            <v>4581.1487234931938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 t="str">
            <v>1-30</v>
          </cell>
          <cell r="T1238" t="str">
            <v>MEXICO</v>
          </cell>
        </row>
        <row r="1239">
          <cell r="B1239" t="str">
            <v>702-30003011</v>
          </cell>
          <cell r="C1239" t="str">
            <v>AGRO GONZALEZ, S.P.R. DE R.L.</v>
          </cell>
          <cell r="D1239">
            <v>313491</v>
          </cell>
          <cell r="F1239" t="str">
            <v>TRACSA</v>
          </cell>
          <cell r="G1239" t="str">
            <v>CUSTOMER - RETAIL</v>
          </cell>
          <cell r="H1239" t="str">
            <v>CUSTOMER - RETAIL</v>
          </cell>
          <cell r="I1239" t="str">
            <v>REGULAR</v>
          </cell>
          <cell r="J1239" t="str">
            <v>REGULAR</v>
          </cell>
          <cell r="K1239" t="str">
            <v>MXN</v>
          </cell>
          <cell r="L1239">
            <v>313309.93</v>
          </cell>
          <cell r="M1239">
            <v>15089.006229765695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 t="str">
            <v>1-30</v>
          </cell>
          <cell r="T1239" t="str">
            <v>MEXICO</v>
          </cell>
        </row>
        <row r="1240">
          <cell r="B1240" t="str">
            <v>702-30003012</v>
          </cell>
          <cell r="C1240" t="str">
            <v>MAQUIRENTAS, S.A. DE C.V.</v>
          </cell>
          <cell r="D1240">
            <v>315971</v>
          </cell>
          <cell r="F1240" t="str">
            <v>TRACSA</v>
          </cell>
          <cell r="G1240" t="str">
            <v>CUSTOMER - RETAIL</v>
          </cell>
          <cell r="H1240" t="str">
            <v>CUSTOMER - RETAIL</v>
          </cell>
          <cell r="I1240" t="str">
            <v>REGULAR</v>
          </cell>
          <cell r="J1240" t="str">
            <v>REGULAR</v>
          </cell>
          <cell r="K1240" t="str">
            <v>MXN</v>
          </cell>
          <cell r="L1240">
            <v>263563.81</v>
          </cell>
          <cell r="M1240">
            <v>12693.233090412366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 t="str">
            <v>1-30</v>
          </cell>
          <cell r="T1240" t="str">
            <v>MEXICO</v>
          </cell>
        </row>
        <row r="1241">
          <cell r="B1241" t="str">
            <v>702-30003013</v>
          </cell>
          <cell r="C1241" t="str">
            <v>TRACSA, S.A.P.I. DE C.V.</v>
          </cell>
          <cell r="D1241">
            <v>320398</v>
          </cell>
          <cell r="F1241" t="str">
            <v>TRACSA</v>
          </cell>
          <cell r="G1241" t="str">
            <v>DEALER - RETAIL</v>
          </cell>
          <cell r="H1241" t="str">
            <v>DEALER - RETAIL</v>
          </cell>
          <cell r="I1241" t="str">
            <v>REGULAR</v>
          </cell>
          <cell r="J1241" t="str">
            <v>REGULAR</v>
          </cell>
          <cell r="K1241" t="str">
            <v>MXN</v>
          </cell>
          <cell r="L1241">
            <v>145025.19</v>
          </cell>
          <cell r="M1241">
            <v>6984.4131508470027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 t="str">
            <v>1-30</v>
          </cell>
          <cell r="T1241" t="str">
            <v>MEXICO</v>
          </cell>
        </row>
        <row r="1242">
          <cell r="B1242" t="str">
            <v>702-30003014</v>
          </cell>
          <cell r="C1242" t="str">
            <v>TRACSA, S.A.P.I. DE C.V.</v>
          </cell>
          <cell r="D1242">
            <v>320398</v>
          </cell>
          <cell r="F1242" t="str">
            <v>TRACSA</v>
          </cell>
          <cell r="G1242" t="str">
            <v>DEALER - RETAIL</v>
          </cell>
          <cell r="H1242" t="str">
            <v>DEALER - RETAIL</v>
          </cell>
          <cell r="I1242" t="str">
            <v>REGULAR</v>
          </cell>
          <cell r="J1242" t="str">
            <v>REGULAR</v>
          </cell>
          <cell r="K1242" t="str">
            <v>MXN</v>
          </cell>
          <cell r="L1242">
            <v>228937.57</v>
          </cell>
          <cell r="M1242">
            <v>11025.63337190564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 t="str">
            <v>1-30</v>
          </cell>
          <cell r="T1242" t="str">
            <v>MEXICO</v>
          </cell>
        </row>
        <row r="1243">
          <cell r="B1243" t="str">
            <v>702-30003016</v>
          </cell>
          <cell r="C1243" t="str">
            <v>MAQUINARIA Y TRACTORES, LTDA</v>
          </cell>
          <cell r="D1243">
            <v>314798</v>
          </cell>
          <cell r="F1243" t="str">
            <v>MATRA</v>
          </cell>
          <cell r="G1243" t="str">
            <v>DEALER - RETAIL</v>
          </cell>
          <cell r="H1243" t="str">
            <v>DEALER - RETAIL</v>
          </cell>
          <cell r="I1243" t="str">
            <v>REGULAR</v>
          </cell>
          <cell r="J1243" t="str">
            <v>REGULAR</v>
          </cell>
          <cell r="K1243" t="str">
            <v>USD</v>
          </cell>
          <cell r="L1243">
            <v>8069.17</v>
          </cell>
          <cell r="M1243">
            <v>8069.17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 t="str">
            <v>1-30</v>
          </cell>
          <cell r="T1243" t="str">
            <v>COSTA RICA</v>
          </cell>
        </row>
        <row r="1244">
          <cell r="B1244" t="str">
            <v>702-30003017</v>
          </cell>
          <cell r="C1244" t="str">
            <v>VITAMINAS Y MINERALES, S.A.</v>
          </cell>
          <cell r="D1244">
            <v>318217</v>
          </cell>
          <cell r="F1244" t="str">
            <v>MATRA</v>
          </cell>
          <cell r="G1244" t="str">
            <v>CUSTOMER - RETAIL</v>
          </cell>
          <cell r="H1244" t="str">
            <v>CUSTOMER - RETAIL</v>
          </cell>
          <cell r="I1244" t="str">
            <v>REGULAR</v>
          </cell>
          <cell r="J1244" t="str">
            <v>REGULAR</v>
          </cell>
          <cell r="K1244" t="str">
            <v>USD</v>
          </cell>
          <cell r="L1244">
            <v>11663.92</v>
          </cell>
          <cell r="M1244">
            <v>11663.92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 t="str">
            <v>1-30</v>
          </cell>
          <cell r="T1244" t="str">
            <v>COSTA RICA</v>
          </cell>
        </row>
        <row r="1245">
          <cell r="B1245" t="str">
            <v>702-30003018</v>
          </cell>
          <cell r="C1245" t="str">
            <v>MAQUINARIA Y TRACTORES, LTDA</v>
          </cell>
          <cell r="D1245">
            <v>314798</v>
          </cell>
          <cell r="F1245" t="str">
            <v>MATRA</v>
          </cell>
          <cell r="G1245" t="str">
            <v>DEALER - RETAIL</v>
          </cell>
          <cell r="H1245" t="str">
            <v>DEALER - RETAIL</v>
          </cell>
          <cell r="I1245" t="str">
            <v>REGULAR</v>
          </cell>
          <cell r="J1245" t="str">
            <v>REGULAR</v>
          </cell>
          <cell r="K1245" t="str">
            <v>USD</v>
          </cell>
          <cell r="L1245">
            <v>9428.02</v>
          </cell>
          <cell r="M1245">
            <v>9428.02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 t="str">
            <v>1-30</v>
          </cell>
          <cell r="T1245" t="str">
            <v>COSTA RICA</v>
          </cell>
        </row>
        <row r="1246">
          <cell r="B1246" t="str">
            <v>702-30003019</v>
          </cell>
          <cell r="C1246" t="str">
            <v>MAQUINARIA Y TRACTORES, LTDA</v>
          </cell>
          <cell r="D1246">
            <v>314798</v>
          </cell>
          <cell r="F1246" t="str">
            <v>MATRA</v>
          </cell>
          <cell r="G1246" t="str">
            <v>DEALER - RETAIL</v>
          </cell>
          <cell r="H1246" t="str">
            <v>DEALER - RETAIL</v>
          </cell>
          <cell r="I1246" t="str">
            <v>REGULAR</v>
          </cell>
          <cell r="J1246" t="str">
            <v>REGULAR</v>
          </cell>
          <cell r="K1246" t="str">
            <v>USD</v>
          </cell>
          <cell r="L1246">
            <v>52180.61</v>
          </cell>
          <cell r="M1246">
            <v>52180.61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 t="str">
            <v>1-30</v>
          </cell>
          <cell r="T1246" t="str">
            <v>COSTA RICA</v>
          </cell>
        </row>
        <row r="1247">
          <cell r="B1247" t="str">
            <v>702-30003022</v>
          </cell>
          <cell r="C1247" t="str">
            <v>MAQUINARIA Y TRACTORES, LTDA</v>
          </cell>
          <cell r="D1247">
            <v>314798</v>
          </cell>
          <cell r="F1247" t="str">
            <v>MATRA</v>
          </cell>
          <cell r="G1247" t="str">
            <v>DEALER - WHOLESALE</v>
          </cell>
          <cell r="H1247" t="str">
            <v>DEALER - WHOLESALE</v>
          </cell>
          <cell r="I1247" t="str">
            <v>REGULAR</v>
          </cell>
          <cell r="J1247" t="str">
            <v>REGULAR</v>
          </cell>
          <cell r="K1247" t="str">
            <v>USD</v>
          </cell>
          <cell r="L1247">
            <v>68194.22</v>
          </cell>
          <cell r="M1247">
            <v>68194.22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 t="str">
            <v>1-30</v>
          </cell>
          <cell r="T1247" t="str">
            <v>COSTA RICA</v>
          </cell>
        </row>
        <row r="1248">
          <cell r="B1248" t="str">
            <v>702-30003023</v>
          </cell>
          <cell r="C1248" t="str">
            <v>TECNOLOGIA EN CAMINOS Y CONSTRUCCIONES SA DE CV</v>
          </cell>
          <cell r="D1248">
            <v>315057</v>
          </cell>
          <cell r="F1248" t="str">
            <v>MADISA SUR</v>
          </cell>
          <cell r="G1248" t="str">
            <v>CUSTOMER - RETAIL</v>
          </cell>
          <cell r="H1248" t="str">
            <v>CUSTOMER - RETAIL</v>
          </cell>
          <cell r="I1248" t="str">
            <v>REGULAR</v>
          </cell>
          <cell r="J1248" t="str">
            <v>REGULAR</v>
          </cell>
          <cell r="K1248" t="str">
            <v>MXN</v>
          </cell>
          <cell r="L1248">
            <v>661219.32999999996</v>
          </cell>
          <cell r="M1248">
            <v>31844.322934838034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 t="str">
            <v>1-30</v>
          </cell>
          <cell r="T1248" t="str">
            <v>MEXICO</v>
          </cell>
        </row>
        <row r="1249">
          <cell r="B1249" t="str">
            <v>702-30003024-002</v>
          </cell>
          <cell r="C1249" t="str">
            <v>COMERCIAL ROCHE, S.A. DE C.V.</v>
          </cell>
          <cell r="D1249">
            <v>308683</v>
          </cell>
          <cell r="F1249" t="str">
            <v>MADISA SUR</v>
          </cell>
          <cell r="G1249" t="str">
            <v>CUSTOMER - RETAIL</v>
          </cell>
          <cell r="H1249" t="str">
            <v>CUSTOMER - RETAIL</v>
          </cell>
          <cell r="I1249" t="str">
            <v>REGULAR</v>
          </cell>
          <cell r="J1249" t="str">
            <v>REGULAR</v>
          </cell>
          <cell r="K1249" t="str">
            <v>MXN</v>
          </cell>
          <cell r="L1249">
            <v>81544.509999999995</v>
          </cell>
          <cell r="M1249">
            <v>3927.1836018513395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 t="str">
            <v>1-30</v>
          </cell>
          <cell r="T1249" t="str">
            <v>MEXICO</v>
          </cell>
        </row>
        <row r="1250">
          <cell r="B1250" t="str">
            <v>702-30003025-009</v>
          </cell>
          <cell r="C1250" t="str">
            <v>PAVIMENTOS DE LA LAGUNA, S.A. DE C.V.</v>
          </cell>
          <cell r="D1250">
            <v>310666</v>
          </cell>
          <cell r="F1250" t="str">
            <v>TRACSA</v>
          </cell>
          <cell r="G1250" t="str">
            <v>CUSTOMER - RETAIL</v>
          </cell>
          <cell r="H1250" t="str">
            <v>CUSTOMER - RETAIL</v>
          </cell>
          <cell r="I1250" t="str">
            <v>REGULAR</v>
          </cell>
          <cell r="J1250" t="str">
            <v>REGULAR</v>
          </cell>
          <cell r="K1250" t="str">
            <v>USD</v>
          </cell>
          <cell r="L1250">
            <v>891747.6</v>
          </cell>
          <cell r="M1250">
            <v>891747.6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 t="str">
            <v>1-30</v>
          </cell>
          <cell r="T1250" t="str">
            <v>MEXICO</v>
          </cell>
        </row>
        <row r="1251">
          <cell r="B1251" t="str">
            <v>702-30003026</v>
          </cell>
          <cell r="C1251" t="str">
            <v>CONSTRUCCIONES Y SERVICIOS CEGVA, S.A. DE C.V.</v>
          </cell>
          <cell r="D1251">
            <v>319153</v>
          </cell>
          <cell r="F1251" t="str">
            <v>MATCO</v>
          </cell>
          <cell r="G1251" t="str">
            <v>CUSTOMER - RETAIL</v>
          </cell>
          <cell r="H1251" t="str">
            <v>CUSTOMER - RETAIL</v>
          </cell>
          <cell r="I1251" t="str">
            <v>REGULAR</v>
          </cell>
          <cell r="J1251" t="str">
            <v>REGULAR</v>
          </cell>
          <cell r="K1251" t="str">
            <v>MXN</v>
          </cell>
          <cell r="L1251">
            <v>689993.58</v>
          </cell>
          <cell r="M1251">
            <v>33230.09081492672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 t="str">
            <v>1-30</v>
          </cell>
          <cell r="T1251" t="str">
            <v>MEXICO</v>
          </cell>
        </row>
        <row r="1252">
          <cell r="B1252" t="str">
            <v>702-30003027</v>
          </cell>
          <cell r="C1252" t="str">
            <v>GRUAS, TRANSPORTES Y MANTENIMIENTO INDUSTRIAL SA DE CV</v>
          </cell>
          <cell r="D1252">
            <v>342476</v>
          </cell>
          <cell r="F1252" t="str">
            <v>MADISA NTE</v>
          </cell>
          <cell r="G1252" t="str">
            <v>CUSTOMER - RETAIL</v>
          </cell>
          <cell r="H1252" t="str">
            <v>CUSTOMER - RETAIL</v>
          </cell>
          <cell r="I1252" t="str">
            <v>REGULAR</v>
          </cell>
          <cell r="J1252" t="str">
            <v>REGULAR</v>
          </cell>
          <cell r="K1252" t="str">
            <v>MXN</v>
          </cell>
          <cell r="L1252">
            <v>142718.47</v>
          </cell>
          <cell r="M1252">
            <v>6873.3215156398928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 t="str">
            <v>1-30</v>
          </cell>
          <cell r="T1252" t="str">
            <v>MEXICO</v>
          </cell>
        </row>
        <row r="1253">
          <cell r="B1253" t="str">
            <v>702-30003028-1</v>
          </cell>
          <cell r="C1253" t="str">
            <v>GRAVASE, S.A. DE C.V.</v>
          </cell>
          <cell r="D1253">
            <v>316522</v>
          </cell>
          <cell r="F1253" t="str">
            <v>TRACSA</v>
          </cell>
          <cell r="G1253" t="str">
            <v>CUSTOMER - RETAIL</v>
          </cell>
          <cell r="H1253" t="str">
            <v>CUSTOMER - RETAIL</v>
          </cell>
          <cell r="I1253" t="str">
            <v>REGULAR</v>
          </cell>
          <cell r="J1253" t="str">
            <v>REGULAR</v>
          </cell>
          <cell r="K1253" t="str">
            <v>MXN</v>
          </cell>
          <cell r="L1253">
            <v>811377.49</v>
          </cell>
          <cell r="M1253">
            <v>39075.939920900855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 t="str">
            <v>1-30</v>
          </cell>
          <cell r="T1253" t="str">
            <v>MEXICO</v>
          </cell>
        </row>
        <row r="1254">
          <cell r="B1254" t="str">
            <v>702-30003029</v>
          </cell>
          <cell r="C1254" t="str">
            <v>CONSTRUCTORA HERNAN SOLIS, S.R.L.</v>
          </cell>
          <cell r="D1254">
            <v>316241</v>
          </cell>
          <cell r="F1254" t="str">
            <v>MATRA</v>
          </cell>
          <cell r="G1254" t="str">
            <v>CUSTOMER - RETAIL</v>
          </cell>
          <cell r="H1254" t="str">
            <v>CUSTOMER - RETAIL</v>
          </cell>
          <cell r="I1254" t="str">
            <v>REGULAR</v>
          </cell>
          <cell r="J1254" t="str">
            <v>REGULAR</v>
          </cell>
          <cell r="K1254" t="str">
            <v>USD</v>
          </cell>
          <cell r="L1254">
            <v>106379.22</v>
          </cell>
          <cell r="M1254">
            <v>106379.22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 t="str">
            <v>1-30</v>
          </cell>
          <cell r="T1254" t="str">
            <v>COSTA RICA</v>
          </cell>
        </row>
        <row r="1255">
          <cell r="B1255" t="str">
            <v>702-30003031</v>
          </cell>
          <cell r="C1255" t="str">
            <v>CONSTRUCTORA HERNAN SOLIS, S.R.L.</v>
          </cell>
          <cell r="D1255">
            <v>316241</v>
          </cell>
          <cell r="F1255" t="str">
            <v>MATRA</v>
          </cell>
          <cell r="G1255" t="str">
            <v>CUSTOMER - RETAIL</v>
          </cell>
          <cell r="H1255" t="str">
            <v>CUSTOMER - RETAIL</v>
          </cell>
          <cell r="I1255" t="str">
            <v>REGULAR</v>
          </cell>
          <cell r="J1255" t="str">
            <v>REGULAR</v>
          </cell>
          <cell r="K1255" t="str">
            <v>USD</v>
          </cell>
          <cell r="L1255">
            <v>106379.22</v>
          </cell>
          <cell r="M1255">
            <v>106379.22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 t="str">
            <v>1-30</v>
          </cell>
          <cell r="T1255" t="str">
            <v>COSTA RICA</v>
          </cell>
        </row>
        <row r="1256">
          <cell r="B1256" t="str">
            <v>702-30003032</v>
          </cell>
          <cell r="C1256" t="str">
            <v>CONSTRUCTORA HERNAN SOLIS, S.R.L.</v>
          </cell>
          <cell r="D1256">
            <v>316241</v>
          </cell>
          <cell r="F1256" t="str">
            <v>MATRA</v>
          </cell>
          <cell r="G1256" t="str">
            <v>CUSTOMER - RETAIL</v>
          </cell>
          <cell r="H1256" t="str">
            <v>CUSTOMER - RETAIL</v>
          </cell>
          <cell r="I1256" t="str">
            <v>REGULAR</v>
          </cell>
          <cell r="J1256" t="str">
            <v>REGULAR</v>
          </cell>
          <cell r="K1256" t="str">
            <v>USD</v>
          </cell>
          <cell r="L1256">
            <v>106379.22</v>
          </cell>
          <cell r="M1256">
            <v>106379.22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 t="str">
            <v>1-30</v>
          </cell>
          <cell r="T1256" t="str">
            <v>COSTA RICA</v>
          </cell>
        </row>
        <row r="1257">
          <cell r="B1257" t="str">
            <v>702-30003033</v>
          </cell>
          <cell r="C1257" t="str">
            <v>CONSTRUCTORA HERNAN SOLIS, S.R.L.</v>
          </cell>
          <cell r="D1257">
            <v>316241</v>
          </cell>
          <cell r="F1257" t="str">
            <v>MATRA</v>
          </cell>
          <cell r="G1257" t="str">
            <v>CUSTOMER - RETAIL</v>
          </cell>
          <cell r="H1257" t="str">
            <v>CUSTOMER - RETAIL</v>
          </cell>
          <cell r="I1257" t="str">
            <v>REGULAR</v>
          </cell>
          <cell r="J1257" t="str">
            <v>REGULAR</v>
          </cell>
          <cell r="K1257" t="str">
            <v>USD</v>
          </cell>
          <cell r="L1257">
            <v>106379.22</v>
          </cell>
          <cell r="M1257">
            <v>106379.22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 t="str">
            <v>1-30</v>
          </cell>
          <cell r="T1257" t="str">
            <v>COSTA RICA</v>
          </cell>
        </row>
        <row r="1258">
          <cell r="B1258" t="str">
            <v>702-30003034</v>
          </cell>
          <cell r="C1258" t="str">
            <v>C.K.C. MACHINEHANDEL SURMAC, N.V.</v>
          </cell>
          <cell r="D1258">
            <v>311337</v>
          </cell>
          <cell r="F1258" t="str">
            <v>SURMAC</v>
          </cell>
          <cell r="G1258" t="str">
            <v>DEALER - WHOLESALE</v>
          </cell>
          <cell r="H1258" t="str">
            <v>DEALER - WHOLESALE</v>
          </cell>
          <cell r="I1258" t="str">
            <v>REGULAR</v>
          </cell>
          <cell r="J1258" t="str">
            <v>REGULAR</v>
          </cell>
          <cell r="K1258" t="str">
            <v>USD</v>
          </cell>
          <cell r="L1258">
            <v>961793.79</v>
          </cell>
          <cell r="M1258">
            <v>961793.79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 t="str">
            <v>1-30</v>
          </cell>
          <cell r="T1258" t="str">
            <v>SURINAME</v>
          </cell>
        </row>
        <row r="1259">
          <cell r="B1259" t="str">
            <v>702-30003035</v>
          </cell>
          <cell r="C1259" t="str">
            <v>CONSTRUCTORA HERNAN SOLIS, S.R.L.</v>
          </cell>
          <cell r="D1259">
            <v>316241</v>
          </cell>
          <cell r="F1259" t="str">
            <v>MATRA</v>
          </cell>
          <cell r="G1259" t="str">
            <v>CUSTOMER - RETAIL</v>
          </cell>
          <cell r="H1259" t="str">
            <v>CUSTOMER - RETAIL</v>
          </cell>
          <cell r="I1259" t="str">
            <v>REGULAR</v>
          </cell>
          <cell r="J1259" t="str">
            <v>REGULAR</v>
          </cell>
          <cell r="K1259" t="str">
            <v>USD</v>
          </cell>
          <cell r="L1259">
            <v>106379.22</v>
          </cell>
          <cell r="M1259">
            <v>106379.22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 t="str">
            <v>1-30</v>
          </cell>
          <cell r="T1259" t="str">
            <v>COSTA RICA</v>
          </cell>
        </row>
        <row r="1260">
          <cell r="B1260" t="str">
            <v>702-30003036</v>
          </cell>
          <cell r="C1260" t="str">
            <v>CONSTRUCTORA HERNAN SOLIS, S.R.L.</v>
          </cell>
          <cell r="D1260">
            <v>316241</v>
          </cell>
          <cell r="F1260" t="str">
            <v>MATRA</v>
          </cell>
          <cell r="G1260" t="str">
            <v>CUSTOMER - RETAIL</v>
          </cell>
          <cell r="H1260" t="str">
            <v>CUSTOMER - RETAIL</v>
          </cell>
          <cell r="I1260" t="str">
            <v>REGULAR</v>
          </cell>
          <cell r="J1260" t="str">
            <v>REGULAR</v>
          </cell>
          <cell r="K1260" t="str">
            <v>USD</v>
          </cell>
          <cell r="L1260">
            <v>106379.22</v>
          </cell>
          <cell r="M1260">
            <v>106379.22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 t="str">
            <v>1-30</v>
          </cell>
          <cell r="T1260" t="str">
            <v>COSTA RICA</v>
          </cell>
        </row>
        <row r="1261">
          <cell r="B1261" t="str">
            <v>702-30003038</v>
          </cell>
          <cell r="C1261" t="str">
            <v>ARGUELLO GUILLEN LUIS</v>
          </cell>
          <cell r="D1261">
            <v>312420</v>
          </cell>
          <cell r="F1261" t="str">
            <v>MADISA SUR</v>
          </cell>
          <cell r="G1261" t="str">
            <v>CUSTOMER - RETAIL</v>
          </cell>
          <cell r="H1261" t="str">
            <v>CUSTOMER - RETAIL</v>
          </cell>
          <cell r="I1261" t="str">
            <v>REGULAR</v>
          </cell>
          <cell r="J1261" t="str">
            <v>REGULAR</v>
          </cell>
          <cell r="K1261" t="str">
            <v>MXN</v>
          </cell>
          <cell r="L1261">
            <v>140309.09</v>
          </cell>
          <cell r="M1261">
            <v>6757.2857748324659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 t="str">
            <v>1-30</v>
          </cell>
          <cell r="T1261" t="str">
            <v>MEXICO</v>
          </cell>
        </row>
        <row r="1262">
          <cell r="B1262" t="str">
            <v>702-30003039</v>
          </cell>
          <cell r="C1262" t="str">
            <v>JUAN CANALES LOPEZ</v>
          </cell>
          <cell r="D1262">
            <v>331428</v>
          </cell>
          <cell r="F1262" t="str">
            <v>MADISA SUR</v>
          </cell>
          <cell r="G1262" t="str">
            <v>CUSTOMER - RETAIL</v>
          </cell>
          <cell r="H1262" t="str">
            <v>CUSTOMER - RETAIL</v>
          </cell>
          <cell r="I1262" t="str">
            <v>REGULAR</v>
          </cell>
          <cell r="J1262" t="str">
            <v>REGULAR</v>
          </cell>
          <cell r="K1262" t="str">
            <v>MXN</v>
          </cell>
          <cell r="L1262">
            <v>57109.05</v>
          </cell>
          <cell r="M1262">
            <v>2750.3718481760238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 t="str">
            <v>1-30</v>
          </cell>
          <cell r="T1262" t="str">
            <v>MEXICO</v>
          </cell>
        </row>
        <row r="1263">
          <cell r="B1263" t="str">
            <v>702-30003040</v>
          </cell>
          <cell r="C1263" t="str">
            <v>TRACSA, S.A.P.I. DE C.V.</v>
          </cell>
          <cell r="D1263">
            <v>320398</v>
          </cell>
          <cell r="F1263" t="str">
            <v>TRACSA</v>
          </cell>
          <cell r="G1263" t="str">
            <v>DEALER - RETAIL</v>
          </cell>
          <cell r="H1263" t="str">
            <v>DEALER - RETAIL</v>
          </cell>
          <cell r="I1263" t="str">
            <v>REGULAR</v>
          </cell>
          <cell r="J1263" t="str">
            <v>REGULAR</v>
          </cell>
          <cell r="K1263" t="str">
            <v>MXN</v>
          </cell>
          <cell r="L1263">
            <v>144959.38</v>
          </cell>
          <cell r="M1263">
            <v>6981.2437412467998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 t="str">
            <v>1-30</v>
          </cell>
          <cell r="T1263" t="str">
            <v>MEXICO</v>
          </cell>
        </row>
        <row r="1264">
          <cell r="B1264" t="str">
            <v>702-30003043</v>
          </cell>
          <cell r="C1264" t="str">
            <v>CONSTRUCTORA HERNAN SOLIS, S.R.L.</v>
          </cell>
          <cell r="D1264">
            <v>316241</v>
          </cell>
          <cell r="F1264" t="str">
            <v>MATRA</v>
          </cell>
          <cell r="G1264" t="str">
            <v>CUSTOMER - RETAIL</v>
          </cell>
          <cell r="H1264" t="str">
            <v>CUSTOMER - RETAIL</v>
          </cell>
          <cell r="I1264" t="str">
            <v>REGULAR</v>
          </cell>
          <cell r="J1264" t="str">
            <v>REGULAR</v>
          </cell>
          <cell r="K1264" t="str">
            <v>USD</v>
          </cell>
          <cell r="L1264">
            <v>106379.22</v>
          </cell>
          <cell r="M1264">
            <v>106379.22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 t="str">
            <v>1-30</v>
          </cell>
          <cell r="T1264" t="str">
            <v>COSTA RICA</v>
          </cell>
        </row>
        <row r="1265">
          <cell r="B1265" t="str">
            <v>702-30003044</v>
          </cell>
          <cell r="C1265" t="str">
            <v>CONSTRUCTORA HERNAN SOLIS, S.R.L.</v>
          </cell>
          <cell r="D1265">
            <v>316241</v>
          </cell>
          <cell r="F1265" t="str">
            <v>MATRA</v>
          </cell>
          <cell r="G1265" t="str">
            <v>CUSTOMER - RETAIL</v>
          </cell>
          <cell r="H1265" t="str">
            <v>CUSTOMER - RETAIL</v>
          </cell>
          <cell r="I1265" t="str">
            <v>REGULAR</v>
          </cell>
          <cell r="J1265" t="str">
            <v>REGULAR</v>
          </cell>
          <cell r="K1265" t="str">
            <v>USD</v>
          </cell>
          <cell r="L1265">
            <v>106379.22</v>
          </cell>
          <cell r="M1265">
            <v>106379.22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 t="str">
            <v>1-30</v>
          </cell>
          <cell r="T1265" t="str">
            <v>COSTA RICA</v>
          </cell>
        </row>
        <row r="1266">
          <cell r="B1266" t="str">
            <v>702-30003045</v>
          </cell>
          <cell r="C1266" t="str">
            <v>DESARROLLO Y CONSTRUCCIONES URBANAS, S.A. DE C.V.</v>
          </cell>
          <cell r="D1266">
            <v>316779</v>
          </cell>
          <cell r="F1266" t="str">
            <v>MADISA NTE</v>
          </cell>
          <cell r="G1266" t="str">
            <v>CUSTOMER - RETAIL</v>
          </cell>
          <cell r="H1266" t="str">
            <v>CUSTOMER - RETAIL</v>
          </cell>
          <cell r="I1266" t="str">
            <v>REGULAR</v>
          </cell>
          <cell r="J1266" t="str">
            <v>REGULAR</v>
          </cell>
          <cell r="K1266" t="str">
            <v>USD</v>
          </cell>
          <cell r="L1266">
            <v>700983.61</v>
          </cell>
          <cell r="M1266">
            <v>700983.61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 t="str">
            <v>1-30</v>
          </cell>
          <cell r="T1266" t="str">
            <v>MEXICO</v>
          </cell>
        </row>
        <row r="1267">
          <cell r="B1267" t="str">
            <v>702-30003046</v>
          </cell>
          <cell r="C1267" t="str">
            <v>EQUIPO PESADO, S.A DE C.V.</v>
          </cell>
          <cell r="D1267">
            <v>341944</v>
          </cell>
          <cell r="F1267" t="str">
            <v>MADISA SUR</v>
          </cell>
          <cell r="G1267" t="str">
            <v>CUSTOMER - RETAIL</v>
          </cell>
          <cell r="H1267" t="str">
            <v>CUSTOMER - RETAIL</v>
          </cell>
          <cell r="I1267" t="str">
            <v>REGULAR</v>
          </cell>
          <cell r="J1267" t="str">
            <v>REGULAR</v>
          </cell>
          <cell r="K1267" t="str">
            <v>MXN</v>
          </cell>
          <cell r="L1267">
            <v>743762.59</v>
          </cell>
          <cell r="M1267">
            <v>35819.60633669245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 t="str">
            <v>1-30</v>
          </cell>
          <cell r="T1267" t="str">
            <v>MEXICO</v>
          </cell>
        </row>
        <row r="1268">
          <cell r="B1268" t="str">
            <v>702-30003048</v>
          </cell>
          <cell r="C1268" t="str">
            <v>URBALIA PANAMA, SA</v>
          </cell>
          <cell r="D1268">
            <v>354331</v>
          </cell>
          <cell r="F1268" t="str">
            <v>IIASA PANAMA</v>
          </cell>
          <cell r="G1268" t="str">
            <v>CUSTOMER - RETAIL</v>
          </cell>
          <cell r="H1268" t="str">
            <v>CUSTOMER - RETAIL</v>
          </cell>
          <cell r="I1268" t="str">
            <v>REGULAR</v>
          </cell>
          <cell r="J1268" t="str">
            <v>REGULAR</v>
          </cell>
          <cell r="K1268" t="str">
            <v>USD</v>
          </cell>
          <cell r="L1268">
            <v>75198.13</v>
          </cell>
          <cell r="M1268">
            <v>75198.13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 t="str">
            <v>1-30</v>
          </cell>
          <cell r="T1268" t="str">
            <v>MEXICO</v>
          </cell>
        </row>
        <row r="1269">
          <cell r="B1269" t="str">
            <v>702-30003049</v>
          </cell>
          <cell r="C1269" t="str">
            <v>JOSE CARLOS TREVIÑO VILLARREAL</v>
          </cell>
          <cell r="D1269">
            <v>340873</v>
          </cell>
          <cell r="F1269" t="str">
            <v>MADISA NTE</v>
          </cell>
          <cell r="G1269" t="str">
            <v>CUSTOMER - RETAIL</v>
          </cell>
          <cell r="H1269" t="str">
            <v>CUSTOMER - RETAIL</v>
          </cell>
          <cell r="I1269" t="str">
            <v>REGULAR</v>
          </cell>
          <cell r="J1269" t="str">
            <v>LEGAL</v>
          </cell>
          <cell r="K1269" t="str">
            <v>MXN</v>
          </cell>
          <cell r="L1269">
            <v>1214934.24</v>
          </cell>
          <cell r="M1269">
            <v>58511.23300214472</v>
          </cell>
          <cell r="N1269">
            <v>0</v>
          </cell>
          <cell r="O1269">
            <v>0</v>
          </cell>
          <cell r="P1269">
            <v>0</v>
          </cell>
          <cell r="Q1269">
            <v>1214934.24</v>
          </cell>
          <cell r="R1269">
            <v>1214934.24</v>
          </cell>
          <cell r="S1269" t="str">
            <v>120+</v>
          </cell>
          <cell r="T1269" t="str">
            <v>MEXICO</v>
          </cell>
        </row>
        <row r="1270">
          <cell r="B1270" t="str">
            <v>702-30003052</v>
          </cell>
          <cell r="C1270" t="str">
            <v>CONSTRUCTORA VARGSANG, S.R.L.</v>
          </cell>
          <cell r="D1270">
            <v>309098</v>
          </cell>
          <cell r="F1270" t="str">
            <v>IMCA</v>
          </cell>
          <cell r="G1270" t="str">
            <v>CUSTOMER - RETAIL</v>
          </cell>
          <cell r="H1270" t="str">
            <v>CUSTOMER - RETAIL</v>
          </cell>
          <cell r="I1270" t="str">
            <v>REGULAR</v>
          </cell>
          <cell r="J1270" t="str">
            <v>REGULAR</v>
          </cell>
          <cell r="K1270" t="str">
            <v>USD</v>
          </cell>
          <cell r="L1270">
            <v>130822.82</v>
          </cell>
          <cell r="M1270">
            <v>130822.82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 t="str">
            <v>1-30</v>
          </cell>
          <cell r="T1270" t="str">
            <v>REPUBLICA DOMINICANA</v>
          </cell>
        </row>
        <row r="1271">
          <cell r="B1271" t="str">
            <v>702-30003054</v>
          </cell>
          <cell r="C1271" t="str">
            <v>CONSTRUCTORA VARGSANG, S.R.L.</v>
          </cell>
          <cell r="D1271">
            <v>309098</v>
          </cell>
          <cell r="F1271" t="str">
            <v>IMCA</v>
          </cell>
          <cell r="G1271" t="str">
            <v>CUSTOMER - RETAIL</v>
          </cell>
          <cell r="H1271" t="str">
            <v>CUSTOMER - RETAIL</v>
          </cell>
          <cell r="I1271" t="str">
            <v>REGULAR</v>
          </cell>
          <cell r="J1271" t="str">
            <v>REGULAR</v>
          </cell>
          <cell r="K1271" t="str">
            <v>USD</v>
          </cell>
          <cell r="L1271">
            <v>90184.26</v>
          </cell>
          <cell r="M1271">
            <v>90184.26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 t="str">
            <v>1-30</v>
          </cell>
          <cell r="T1271" t="str">
            <v>REPUBLICA DOMINICANA</v>
          </cell>
        </row>
        <row r="1272">
          <cell r="B1272" t="str">
            <v>702-30003055</v>
          </cell>
          <cell r="C1272" t="str">
            <v>CARNES FINAS LAGUNERAS, S.A. DE C.V.</v>
          </cell>
          <cell r="D1272">
            <v>330270</v>
          </cell>
          <cell r="F1272" t="str">
            <v>MAQSA</v>
          </cell>
          <cell r="G1272" t="str">
            <v>CUSTOMER - RETAIL</v>
          </cell>
          <cell r="H1272" t="str">
            <v>CUSTOMER - RETAIL</v>
          </cell>
          <cell r="I1272" t="str">
            <v>REGULAR</v>
          </cell>
          <cell r="J1272" t="str">
            <v>REGULAR</v>
          </cell>
          <cell r="K1272" t="str">
            <v>MXN</v>
          </cell>
          <cell r="L1272">
            <v>537804.01</v>
          </cell>
          <cell r="M1272">
            <v>25900.641123257639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 t="str">
            <v>1-30</v>
          </cell>
          <cell r="T1272" t="str">
            <v>MEXICO</v>
          </cell>
        </row>
        <row r="1273">
          <cell r="B1273" t="str">
            <v>702-30003058</v>
          </cell>
          <cell r="C1273" t="str">
            <v>CONSTRUCTORA VARGSANG, S.R.L.</v>
          </cell>
          <cell r="D1273">
            <v>309098</v>
          </cell>
          <cell r="F1273" t="str">
            <v>IMCA</v>
          </cell>
          <cell r="G1273" t="str">
            <v>CUSTOMER - RETAIL</v>
          </cell>
          <cell r="H1273" t="str">
            <v>CUSTOMER - RETAIL</v>
          </cell>
          <cell r="I1273" t="str">
            <v>REGULAR</v>
          </cell>
          <cell r="J1273" t="str">
            <v>REGULAR</v>
          </cell>
          <cell r="K1273" t="str">
            <v>USD</v>
          </cell>
          <cell r="L1273">
            <v>151456.79</v>
          </cell>
          <cell r="M1273">
            <v>151456.79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 t="str">
            <v>1-30</v>
          </cell>
          <cell r="T1273" t="str">
            <v>REPUBLICA DOMINICANA</v>
          </cell>
        </row>
        <row r="1274">
          <cell r="B1274" t="str">
            <v>702-30003059-1</v>
          </cell>
          <cell r="C1274" t="str">
            <v>GRUPO GUSI, S.P.R. DE R.L. DE C.V.</v>
          </cell>
          <cell r="D1274">
            <v>354330</v>
          </cell>
          <cell r="F1274" t="str">
            <v>MADISA NTE</v>
          </cell>
          <cell r="G1274" t="str">
            <v>CUSTOMER - RETAIL</v>
          </cell>
          <cell r="H1274" t="str">
            <v>CUSTOMER - RETAIL</v>
          </cell>
          <cell r="I1274" t="str">
            <v>REGULAR</v>
          </cell>
          <cell r="J1274" t="str">
            <v>REGULAR</v>
          </cell>
          <cell r="K1274" t="str">
            <v>MXN</v>
          </cell>
          <cell r="L1274">
            <v>1507425</v>
          </cell>
          <cell r="M1274">
            <v>72597.588004646241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 t="str">
            <v>1-30</v>
          </cell>
          <cell r="T1274" t="str">
            <v>MEXICO</v>
          </cell>
        </row>
        <row r="1275">
          <cell r="B1275" t="str">
            <v>702-30003060</v>
          </cell>
          <cell r="C1275" t="str">
            <v>TERRAMAR 2000, S.A. DE C.V.</v>
          </cell>
          <cell r="D1275">
            <v>349676</v>
          </cell>
          <cell r="F1275" t="str">
            <v>MADISA SUR</v>
          </cell>
          <cell r="G1275" t="str">
            <v>CUSTOMER - RETAIL</v>
          </cell>
          <cell r="H1275" t="str">
            <v>CUSTOMER - RETAIL</v>
          </cell>
          <cell r="I1275" t="str">
            <v>REGULAR</v>
          </cell>
          <cell r="J1275" t="str">
            <v>LEGAL</v>
          </cell>
          <cell r="K1275" t="str">
            <v>MXN</v>
          </cell>
          <cell r="L1275">
            <v>1072281.1599999999</v>
          </cell>
          <cell r="M1275">
            <v>51641.060668905026</v>
          </cell>
          <cell r="N1275">
            <v>0</v>
          </cell>
          <cell r="O1275">
            <v>0</v>
          </cell>
          <cell r="P1275">
            <v>0</v>
          </cell>
          <cell r="Q1275">
            <v>1072281.1599999999</v>
          </cell>
          <cell r="R1275">
            <v>1072281.1599999999</v>
          </cell>
          <cell r="S1275" t="str">
            <v>120+</v>
          </cell>
          <cell r="T1275" t="str">
            <v>MEXICO</v>
          </cell>
        </row>
        <row r="1276">
          <cell r="B1276" t="str">
            <v>702-30003061</v>
          </cell>
          <cell r="C1276" t="str">
            <v>EXCABOS CONSTRUCTION S DE RL DE CV</v>
          </cell>
          <cell r="D1276">
            <v>334975</v>
          </cell>
          <cell r="F1276" t="str">
            <v>MATCO</v>
          </cell>
          <cell r="G1276" t="str">
            <v>CUSTOMER - RETAIL</v>
          </cell>
          <cell r="H1276" t="str">
            <v>CUSTOMER - RETAIL</v>
          </cell>
          <cell r="I1276" t="str">
            <v>REGULAR</v>
          </cell>
          <cell r="J1276" t="str">
            <v>REGULAR</v>
          </cell>
          <cell r="K1276" t="str">
            <v>MXN</v>
          </cell>
          <cell r="L1276">
            <v>1027096.11</v>
          </cell>
          <cell r="M1276">
            <v>49464.948660765753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 t="str">
            <v>1-30</v>
          </cell>
          <cell r="T1276" t="str">
            <v>MEXICO</v>
          </cell>
        </row>
        <row r="1277">
          <cell r="B1277" t="str">
            <v>702-30003062</v>
          </cell>
          <cell r="C1277" t="str">
            <v>EXTRACCION E INGENIERIA, S.A. DE C.V.</v>
          </cell>
          <cell r="D1277">
            <v>315120</v>
          </cell>
          <cell r="F1277" t="str">
            <v>TRACSA</v>
          </cell>
          <cell r="G1277" t="str">
            <v>CUSTOMER - RETAIL</v>
          </cell>
          <cell r="H1277" t="str">
            <v>CUSTOMER - RETAIL</v>
          </cell>
          <cell r="I1277" t="str">
            <v>REGULAR</v>
          </cell>
          <cell r="J1277" t="str">
            <v>REGULAR</v>
          </cell>
          <cell r="K1277" t="str">
            <v>MXN</v>
          </cell>
          <cell r="L1277">
            <v>323159.40999999997</v>
          </cell>
          <cell r="M1277">
            <v>15563.357186596053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 t="str">
            <v>1-30</v>
          </cell>
          <cell r="T1277" t="str">
            <v>MEXICO</v>
          </cell>
        </row>
        <row r="1278">
          <cell r="B1278" t="str">
            <v>702-30003063</v>
          </cell>
          <cell r="C1278" t="str">
            <v>ARRENDADORA DE EQUIPOS DE OCCIDENTE, S.A. DE C.V.</v>
          </cell>
          <cell r="D1278">
            <v>319663</v>
          </cell>
          <cell r="F1278" t="str">
            <v>TRACSA</v>
          </cell>
          <cell r="G1278" t="str">
            <v>CUSTOMER - RETAIL</v>
          </cell>
          <cell r="H1278" t="str">
            <v>DEALER - RETAIL</v>
          </cell>
          <cell r="I1278" t="str">
            <v>REGULAR</v>
          </cell>
          <cell r="J1278" t="str">
            <v>REGULAR</v>
          </cell>
          <cell r="K1278" t="str">
            <v>USD</v>
          </cell>
          <cell r="L1278">
            <v>3457274.01</v>
          </cell>
          <cell r="M1278">
            <v>3457274.01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 t="str">
            <v>1-30</v>
          </cell>
          <cell r="T1278" t="str">
            <v>MEXICO</v>
          </cell>
        </row>
        <row r="1279">
          <cell r="B1279" t="str">
            <v>702-30003065</v>
          </cell>
          <cell r="C1279" t="str">
            <v>DESARROLLO Y CONSTRUCCIONES URBANAS, S.A. DE C.V.</v>
          </cell>
          <cell r="D1279">
            <v>316779</v>
          </cell>
          <cell r="F1279" t="str">
            <v>MADISA NTE</v>
          </cell>
          <cell r="G1279" t="str">
            <v>CUSTOMER - RETAIL</v>
          </cell>
          <cell r="H1279" t="str">
            <v>CUSTOMER - RETAIL</v>
          </cell>
          <cell r="I1279" t="str">
            <v>REGULAR</v>
          </cell>
          <cell r="J1279" t="str">
            <v>REGULAR</v>
          </cell>
          <cell r="K1279" t="str">
            <v>USD</v>
          </cell>
          <cell r="L1279">
            <v>211548.14</v>
          </cell>
          <cell r="M1279">
            <v>211548.14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 t="str">
            <v>1-30</v>
          </cell>
          <cell r="T1279" t="str">
            <v>MEXICO</v>
          </cell>
        </row>
        <row r="1280">
          <cell r="B1280" t="str">
            <v>702-30003066</v>
          </cell>
          <cell r="C1280" t="str">
            <v>CASTAÑON DE LUNA PRODUCTORES, S.P.R. DE R.L.</v>
          </cell>
          <cell r="D1280">
            <v>349504</v>
          </cell>
          <cell r="F1280" t="str">
            <v>TRACSA</v>
          </cell>
          <cell r="G1280" t="str">
            <v>CUSTOMER - RETAIL</v>
          </cell>
          <cell r="H1280" t="str">
            <v>CUSTOMER - RETAIL</v>
          </cell>
          <cell r="I1280" t="str">
            <v>REGULAR</v>
          </cell>
          <cell r="J1280" t="str">
            <v>LEGAL</v>
          </cell>
          <cell r="K1280" t="str">
            <v>MXN</v>
          </cell>
          <cell r="L1280">
            <v>596017.76</v>
          </cell>
          <cell r="M1280">
            <v>28704.215323437071</v>
          </cell>
          <cell r="N1280">
            <v>0</v>
          </cell>
          <cell r="O1280">
            <v>0</v>
          </cell>
          <cell r="P1280">
            <v>0</v>
          </cell>
          <cell r="Q1280">
            <v>596017.76</v>
          </cell>
          <cell r="R1280">
            <v>596017.76</v>
          </cell>
          <cell r="S1280" t="str">
            <v>120+</v>
          </cell>
          <cell r="T1280" t="str">
            <v>MEXICO</v>
          </cell>
        </row>
        <row r="1281">
          <cell r="B1281" t="str">
            <v>702-30003069</v>
          </cell>
          <cell r="C1281" t="str">
            <v>GRUPO DESARROLLO INFRAESTRUCTURA, S.A. DE C.V.</v>
          </cell>
          <cell r="D1281">
            <v>310580</v>
          </cell>
          <cell r="F1281" t="str">
            <v>TRACSA</v>
          </cell>
          <cell r="G1281" t="str">
            <v>OP LEASE - CUSTOMER</v>
          </cell>
          <cell r="H1281" t="str">
            <v>OP LEASE - CUSTOMER</v>
          </cell>
          <cell r="I1281" t="str">
            <v>REGULAR</v>
          </cell>
          <cell r="J1281" t="str">
            <v>REGULAR</v>
          </cell>
          <cell r="K1281" t="str">
            <v>USD</v>
          </cell>
          <cell r="L1281">
            <v>3936416.96</v>
          </cell>
          <cell r="M1281">
            <v>3936416.96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 t="str">
            <v>1-30</v>
          </cell>
          <cell r="T1281" t="str">
            <v>MEXICO</v>
          </cell>
        </row>
        <row r="1282">
          <cell r="B1282" t="str">
            <v>702-30003070</v>
          </cell>
          <cell r="C1282" t="str">
            <v>COMPAÑIA MINERA MEXICANA DE AVINO, S.A. DE C.V.</v>
          </cell>
          <cell r="D1282">
            <v>318822</v>
          </cell>
          <cell r="F1282" t="str">
            <v>MAQSA</v>
          </cell>
          <cell r="G1282" t="str">
            <v>CUSTOMER - RETAIL</v>
          </cell>
          <cell r="H1282" t="str">
            <v>CUSTOMER - RETAIL</v>
          </cell>
          <cell r="I1282" t="str">
            <v>REGULAR</v>
          </cell>
          <cell r="J1282" t="str">
            <v>REGULAR</v>
          </cell>
          <cell r="K1282" t="str">
            <v>USD</v>
          </cell>
          <cell r="L1282">
            <v>341770.06</v>
          </cell>
          <cell r="M1282">
            <v>341770.06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 t="str">
            <v>1-30</v>
          </cell>
          <cell r="T1282" t="str">
            <v>MEXICO</v>
          </cell>
        </row>
        <row r="1283">
          <cell r="B1283" t="str">
            <v>702-30003074</v>
          </cell>
          <cell r="C1283" t="str">
            <v>CEMS CONSTRUCTORA, S.A. DE C.V.</v>
          </cell>
          <cell r="D1283">
            <v>342739</v>
          </cell>
          <cell r="F1283" t="str">
            <v>MADISA SUR</v>
          </cell>
          <cell r="G1283" t="str">
            <v>CUSTOMER - RETAIL</v>
          </cell>
          <cell r="H1283" t="str">
            <v>CUSTOMER - RETAIL</v>
          </cell>
          <cell r="I1283" t="str">
            <v>REGULAR</v>
          </cell>
          <cell r="J1283" t="str">
            <v>REGULAR</v>
          </cell>
          <cell r="K1283" t="str">
            <v>MXN</v>
          </cell>
          <cell r="L1283">
            <v>1448348.56</v>
          </cell>
          <cell r="M1283">
            <v>69752.466654064163</v>
          </cell>
          <cell r="N1283">
            <v>0</v>
          </cell>
          <cell r="O1283">
            <v>0</v>
          </cell>
          <cell r="P1283">
            <v>1448348.56</v>
          </cell>
          <cell r="Q1283">
            <v>0</v>
          </cell>
          <cell r="R1283">
            <v>1448348.56</v>
          </cell>
          <cell r="S1283" t="str">
            <v>91-120</v>
          </cell>
          <cell r="T1283" t="str">
            <v>MEXICO</v>
          </cell>
        </row>
        <row r="1284">
          <cell r="B1284" t="str">
            <v>702-30003075</v>
          </cell>
          <cell r="C1284" t="str">
            <v>MAQUINARIA Y TRACTORES, LTDA</v>
          </cell>
          <cell r="D1284">
            <v>314798</v>
          </cell>
          <cell r="F1284" t="str">
            <v>MATRA</v>
          </cell>
          <cell r="G1284" t="str">
            <v>DEALER - RETAIL</v>
          </cell>
          <cell r="H1284" t="str">
            <v>DEALER - RETAIL</v>
          </cell>
          <cell r="I1284" t="str">
            <v>REGULAR</v>
          </cell>
          <cell r="J1284" t="str">
            <v>REGULAR</v>
          </cell>
          <cell r="K1284" t="str">
            <v>USD</v>
          </cell>
          <cell r="L1284">
            <v>59338.1</v>
          </cell>
          <cell r="M1284">
            <v>59338.1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 t="str">
            <v>1-30</v>
          </cell>
          <cell r="T1284" t="str">
            <v>COSTA RICA</v>
          </cell>
        </row>
        <row r="1285">
          <cell r="B1285" t="str">
            <v>702-30003076</v>
          </cell>
          <cell r="C1285" t="str">
            <v>B. LANZAS CONTRATISTAS CIVILES, S.A.</v>
          </cell>
          <cell r="D1285">
            <v>313545</v>
          </cell>
          <cell r="F1285" t="str">
            <v>NIMAC</v>
          </cell>
          <cell r="G1285" t="str">
            <v>CUSTOMER - RETAIL</v>
          </cell>
          <cell r="H1285" t="str">
            <v>CUSTOMER - RETAIL</v>
          </cell>
          <cell r="I1285" t="str">
            <v>REGULAR</v>
          </cell>
          <cell r="J1285" t="str">
            <v>REGULAR</v>
          </cell>
          <cell r="K1285" t="str">
            <v>USD</v>
          </cell>
          <cell r="L1285">
            <v>70125.5</v>
          </cell>
          <cell r="M1285">
            <v>70125.5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 t="str">
            <v>1-30</v>
          </cell>
          <cell r="T1285" t="str">
            <v>NICARAGUA</v>
          </cell>
        </row>
        <row r="1286">
          <cell r="B1286" t="str">
            <v>702-30003078</v>
          </cell>
          <cell r="C1286" t="str">
            <v>NICARAGUA MACHINERY COMPANY, S.A.</v>
          </cell>
          <cell r="D1286">
            <v>313548</v>
          </cell>
          <cell r="F1286" t="str">
            <v>NIMAC</v>
          </cell>
          <cell r="G1286" t="str">
            <v>DEALER - WHOLESALE</v>
          </cell>
          <cell r="H1286" t="str">
            <v>DEALER - WHOLESALE</v>
          </cell>
          <cell r="I1286" t="str">
            <v>REGULAR</v>
          </cell>
          <cell r="J1286" t="str">
            <v>REGULAR</v>
          </cell>
          <cell r="K1286" t="str">
            <v>USD</v>
          </cell>
          <cell r="L1286">
            <v>19958.04</v>
          </cell>
          <cell r="M1286">
            <v>19958.04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 t="str">
            <v>1-30</v>
          </cell>
          <cell r="T1286" t="str">
            <v>NICARAGUA</v>
          </cell>
        </row>
        <row r="1287">
          <cell r="B1287" t="str">
            <v>702-30003079</v>
          </cell>
          <cell r="C1287" t="str">
            <v>NICARAGUA MACHINERY COMPANY, S.A.</v>
          </cell>
          <cell r="D1287">
            <v>313548</v>
          </cell>
          <cell r="F1287" t="str">
            <v>NIMAC</v>
          </cell>
          <cell r="G1287" t="str">
            <v>DEALER - RETAIL</v>
          </cell>
          <cell r="H1287" t="str">
            <v>DEALER - RETAIL</v>
          </cell>
          <cell r="I1287" t="str">
            <v>REGULAR</v>
          </cell>
          <cell r="J1287" t="str">
            <v>REGULAR</v>
          </cell>
          <cell r="K1287" t="str">
            <v>USD</v>
          </cell>
          <cell r="L1287">
            <v>7990.85</v>
          </cell>
          <cell r="M1287">
            <v>7990.85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 t="str">
            <v>1-30</v>
          </cell>
          <cell r="T1287" t="str">
            <v>NICARAGUA</v>
          </cell>
        </row>
        <row r="1288">
          <cell r="B1288" t="str">
            <v>702-30003084</v>
          </cell>
          <cell r="C1288" t="str">
            <v>NICARAGUA MACHINERY COMPANY, S.A.</v>
          </cell>
          <cell r="D1288">
            <v>313548</v>
          </cell>
          <cell r="F1288" t="str">
            <v>NIMAC</v>
          </cell>
          <cell r="G1288" t="str">
            <v>DEALER - RETAIL</v>
          </cell>
          <cell r="H1288" t="str">
            <v>DEALER - RETAIL</v>
          </cell>
          <cell r="I1288" t="str">
            <v>REGULAR</v>
          </cell>
          <cell r="J1288" t="str">
            <v>REGULAR</v>
          </cell>
          <cell r="K1288" t="str">
            <v>USD</v>
          </cell>
          <cell r="L1288">
            <v>5343.98</v>
          </cell>
          <cell r="M1288">
            <v>5343.98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 t="str">
            <v>1-30</v>
          </cell>
          <cell r="T1288" t="str">
            <v>NICARAGUA</v>
          </cell>
        </row>
        <row r="1289">
          <cell r="B1289" t="str">
            <v>702-30003086</v>
          </cell>
          <cell r="C1289" t="str">
            <v>NICARAGUA MACHINERY COMPANY, S.A.</v>
          </cell>
          <cell r="D1289">
            <v>313548</v>
          </cell>
          <cell r="F1289" t="str">
            <v>NIMAC</v>
          </cell>
          <cell r="G1289" t="str">
            <v>DEALER - RETAIL</v>
          </cell>
          <cell r="H1289" t="str">
            <v>DEALER - RETAIL</v>
          </cell>
          <cell r="I1289" t="str">
            <v>REGULAR</v>
          </cell>
          <cell r="J1289" t="str">
            <v>REGULAR</v>
          </cell>
          <cell r="K1289" t="str">
            <v>USD</v>
          </cell>
          <cell r="L1289">
            <v>5343.98</v>
          </cell>
          <cell r="M1289">
            <v>5343.98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 t="str">
            <v>1-30</v>
          </cell>
          <cell r="T1289" t="str">
            <v>NICARAGUA</v>
          </cell>
        </row>
        <row r="1290">
          <cell r="B1290" t="str">
            <v>702-30003088</v>
          </cell>
          <cell r="C1290" t="str">
            <v>MAQUINARIA Y TRACTORES, LTDA</v>
          </cell>
          <cell r="D1290">
            <v>314798</v>
          </cell>
          <cell r="F1290" t="str">
            <v>MATRA</v>
          </cell>
          <cell r="G1290" t="str">
            <v>DEALER - WHOLESALE</v>
          </cell>
          <cell r="H1290" t="str">
            <v>DEALER - WHOLESALE</v>
          </cell>
          <cell r="I1290" t="str">
            <v>REGULAR</v>
          </cell>
          <cell r="J1290" t="str">
            <v>REGULAR</v>
          </cell>
          <cell r="K1290" t="str">
            <v>USD</v>
          </cell>
          <cell r="L1290">
            <v>93863.61</v>
          </cell>
          <cell r="M1290">
            <v>93863.61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 t="str">
            <v>1-30</v>
          </cell>
          <cell r="T1290" t="str">
            <v>COSTA RICA</v>
          </cell>
        </row>
        <row r="1291">
          <cell r="B1291" t="str">
            <v>702-30003090</v>
          </cell>
          <cell r="C1291" t="str">
            <v>NICARAGUA MACHINERY COMPANY, S.A.</v>
          </cell>
          <cell r="D1291">
            <v>313548</v>
          </cell>
          <cell r="F1291" t="str">
            <v>NIMAC</v>
          </cell>
          <cell r="G1291" t="str">
            <v>DEALER - RETAIL</v>
          </cell>
          <cell r="H1291" t="str">
            <v>DEALER - RETAIL</v>
          </cell>
          <cell r="I1291" t="str">
            <v>REGULAR</v>
          </cell>
          <cell r="J1291" t="str">
            <v>REGULAR</v>
          </cell>
          <cell r="K1291" t="str">
            <v>USD</v>
          </cell>
          <cell r="L1291">
            <v>5343.98</v>
          </cell>
          <cell r="M1291">
            <v>5343.98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 t="str">
            <v>1-30</v>
          </cell>
          <cell r="T1291" t="str">
            <v>NICARAGUA</v>
          </cell>
        </row>
        <row r="1292">
          <cell r="B1292" t="str">
            <v>702-30003093</v>
          </cell>
          <cell r="C1292" t="str">
            <v>NICARAGUA MACHINERY COMPANY, S.A.</v>
          </cell>
          <cell r="D1292">
            <v>313548</v>
          </cell>
          <cell r="F1292" t="str">
            <v>NIMAC</v>
          </cell>
          <cell r="G1292" t="str">
            <v>DEALER - RETAIL</v>
          </cell>
          <cell r="H1292" t="str">
            <v>DEALER - RETAIL</v>
          </cell>
          <cell r="I1292" t="str">
            <v>REGULAR</v>
          </cell>
          <cell r="J1292" t="str">
            <v>REGULAR</v>
          </cell>
          <cell r="K1292" t="str">
            <v>USD</v>
          </cell>
          <cell r="L1292">
            <v>7519.46</v>
          </cell>
          <cell r="M1292">
            <v>7519.46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 t="str">
            <v>1-30</v>
          </cell>
          <cell r="T1292" t="str">
            <v>NICARAGUA</v>
          </cell>
        </row>
        <row r="1293">
          <cell r="B1293" t="str">
            <v>702-30003094</v>
          </cell>
          <cell r="C1293" t="str">
            <v>LOPEZ HERRERA CONSTRUCTORES, S.A.</v>
          </cell>
          <cell r="D1293">
            <v>312071</v>
          </cell>
          <cell r="F1293" t="str">
            <v>GENTRAC</v>
          </cell>
          <cell r="G1293" t="str">
            <v>CUSTOMER - RETAIL</v>
          </cell>
          <cell r="H1293" t="str">
            <v>CUSTOMER - RETAIL</v>
          </cell>
          <cell r="I1293" t="str">
            <v>REGULAR</v>
          </cell>
          <cell r="J1293" t="str">
            <v>REGULAR</v>
          </cell>
          <cell r="K1293" t="str">
            <v>USD</v>
          </cell>
          <cell r="L1293">
            <v>119169.01</v>
          </cell>
          <cell r="M1293">
            <v>119169.01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 t="str">
            <v>1-30</v>
          </cell>
          <cell r="T1293" t="str">
            <v>GUATEMALA</v>
          </cell>
        </row>
        <row r="1294">
          <cell r="B1294" t="str">
            <v>702-30003095</v>
          </cell>
          <cell r="C1294" t="str">
            <v>RENTAL MAQ S.A. DE C.V.</v>
          </cell>
          <cell r="D1294">
            <v>337354</v>
          </cell>
          <cell r="F1294" t="str">
            <v>MADISA SUR</v>
          </cell>
          <cell r="G1294" t="str">
            <v>CUSTOMER - RETAIL</v>
          </cell>
          <cell r="H1294" t="str">
            <v>CUSTOMER - RETAIL</v>
          </cell>
          <cell r="I1294" t="str">
            <v>REGULAR</v>
          </cell>
          <cell r="J1294" t="str">
            <v>REGULAR</v>
          </cell>
          <cell r="K1294" t="str">
            <v>MXN</v>
          </cell>
          <cell r="L1294">
            <v>127687.5</v>
          </cell>
          <cell r="M1294">
            <v>6149.4300003935632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 t="str">
            <v>1-30</v>
          </cell>
          <cell r="T1294" t="str">
            <v>MEXICO</v>
          </cell>
        </row>
        <row r="1295">
          <cell r="B1295" t="str">
            <v>702-30003096</v>
          </cell>
          <cell r="C1295" t="str">
            <v>CEMS CONSTRUCTORA, S.A. DE C.V.</v>
          </cell>
          <cell r="D1295">
            <v>342739</v>
          </cell>
          <cell r="F1295" t="str">
            <v>MADISA SUR</v>
          </cell>
          <cell r="G1295" t="str">
            <v>CUSTOMER - RETAIL</v>
          </cell>
          <cell r="H1295" t="str">
            <v>CUSTOMER - RETAIL</v>
          </cell>
          <cell r="I1295" t="str">
            <v>REGULAR</v>
          </cell>
          <cell r="J1295" t="str">
            <v>REGULAR</v>
          </cell>
          <cell r="K1295" t="str">
            <v>MXN</v>
          </cell>
          <cell r="L1295">
            <v>1655461.02</v>
          </cell>
          <cell r="M1295">
            <v>79727.002728302527</v>
          </cell>
          <cell r="N1295">
            <v>0</v>
          </cell>
          <cell r="O1295">
            <v>1655461.02</v>
          </cell>
          <cell r="P1295">
            <v>0</v>
          </cell>
          <cell r="Q1295">
            <v>0</v>
          </cell>
          <cell r="R1295">
            <v>1655461.02</v>
          </cell>
          <cell r="S1295" t="str">
            <v>61-90</v>
          </cell>
          <cell r="T1295" t="str">
            <v>MEXICO</v>
          </cell>
        </row>
        <row r="1296">
          <cell r="B1296" t="str">
            <v>702-30003099</v>
          </cell>
          <cell r="C1296" t="str">
            <v>MARTIN ALBERTO AGUILAR CUELLAR</v>
          </cell>
          <cell r="D1296">
            <v>349493</v>
          </cell>
          <cell r="F1296" t="str">
            <v>MADISA SUR</v>
          </cell>
          <cell r="G1296" t="str">
            <v>CUSTOMER - RETAIL</v>
          </cell>
          <cell r="H1296" t="str">
            <v>CUSTOMER - RETAIL</v>
          </cell>
          <cell r="I1296" t="str">
            <v>REGULAR</v>
          </cell>
          <cell r="J1296" t="str">
            <v>REGULAR</v>
          </cell>
          <cell r="K1296" t="str">
            <v>MXN</v>
          </cell>
          <cell r="L1296">
            <v>326605.09000000003</v>
          </cell>
          <cell r="M1296">
            <v>15729.301135406677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 t="str">
            <v>1-30</v>
          </cell>
          <cell r="T1296" t="str">
            <v>MEXICO</v>
          </cell>
        </row>
        <row r="1297">
          <cell r="B1297" t="str">
            <v>702-30003101</v>
          </cell>
          <cell r="C1297" t="str">
            <v>PRIMERO EMPRESA MINERA, S.A. DE C.V.</v>
          </cell>
          <cell r="D1297">
            <v>350347</v>
          </cell>
          <cell r="F1297" t="str">
            <v>MAQSA</v>
          </cell>
          <cell r="G1297" t="str">
            <v>CUSTOMER - RETAIL</v>
          </cell>
          <cell r="H1297" t="str">
            <v>CUSTOMER - RETAIL</v>
          </cell>
          <cell r="I1297" t="str">
            <v>REGULAR</v>
          </cell>
          <cell r="J1297" t="str">
            <v>REGULAR</v>
          </cell>
          <cell r="K1297" t="str">
            <v>USD</v>
          </cell>
          <cell r="L1297">
            <v>169247.15</v>
          </cell>
          <cell r="M1297">
            <v>169247.15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 t="str">
            <v>1-30</v>
          </cell>
          <cell r="T1297" t="str">
            <v>MEXICO</v>
          </cell>
        </row>
        <row r="1298">
          <cell r="B1298" t="str">
            <v>702-30003103</v>
          </cell>
          <cell r="C1298" t="str">
            <v>BENITEZ LAVEAGA JOSE ANTONIO</v>
          </cell>
          <cell r="D1298">
            <v>309729</v>
          </cell>
          <cell r="F1298" t="str">
            <v>MATCO</v>
          </cell>
          <cell r="G1298" t="str">
            <v>CUSTOMER - RETAIL</v>
          </cell>
          <cell r="H1298" t="str">
            <v>CUSTOMER - RETAIL</v>
          </cell>
          <cell r="I1298" t="str">
            <v>REGULAR</v>
          </cell>
          <cell r="J1298" t="str">
            <v>REGULAR</v>
          </cell>
          <cell r="K1298" t="str">
            <v>MXN</v>
          </cell>
          <cell r="L1298">
            <v>28935.84</v>
          </cell>
          <cell r="M1298">
            <v>1393.5500544891872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 t="str">
            <v>1-30</v>
          </cell>
          <cell r="T1298" t="str">
            <v>MEXICO</v>
          </cell>
        </row>
        <row r="1299">
          <cell r="B1299" t="str">
            <v>702-30003104</v>
          </cell>
          <cell r="C1299" t="str">
            <v>EMPRESAS MATCO, S.A. DE C.V.</v>
          </cell>
          <cell r="D1299">
            <v>311796</v>
          </cell>
          <cell r="F1299" t="str">
            <v>MATCO</v>
          </cell>
          <cell r="G1299" t="str">
            <v>DEALER - RETAIL</v>
          </cell>
          <cell r="H1299" t="str">
            <v>DEALER - RETAIL</v>
          </cell>
          <cell r="I1299" t="str">
            <v>REGULAR</v>
          </cell>
          <cell r="J1299" t="str">
            <v>REGULAR</v>
          </cell>
          <cell r="K1299" t="str">
            <v>MXN</v>
          </cell>
          <cell r="L1299">
            <v>210754.09</v>
          </cell>
          <cell r="M1299">
            <v>10149.916975049595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 t="str">
            <v>1-30</v>
          </cell>
          <cell r="T1299" t="str">
            <v>MEXICO</v>
          </cell>
        </row>
        <row r="1300">
          <cell r="B1300" t="str">
            <v>702-30003105</v>
          </cell>
          <cell r="C1300" t="str">
            <v>INGENIEROS TEJADA Y ASOCIADOS, S.A.</v>
          </cell>
          <cell r="D1300">
            <v>314244</v>
          </cell>
          <cell r="F1300" t="str">
            <v>IMCA</v>
          </cell>
          <cell r="G1300" t="str">
            <v>CUSTOMER - RETAIL</v>
          </cell>
          <cell r="H1300" t="str">
            <v>CUSTOMER - RETAIL</v>
          </cell>
          <cell r="I1300" t="str">
            <v>REGULAR</v>
          </cell>
          <cell r="J1300" t="str">
            <v>REGULAR</v>
          </cell>
          <cell r="K1300" t="str">
            <v>USD</v>
          </cell>
          <cell r="L1300">
            <v>18900</v>
          </cell>
          <cell r="M1300">
            <v>18900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 t="str">
            <v>1-30</v>
          </cell>
          <cell r="T1300" t="str">
            <v>REPUBLICA DOMINICANA</v>
          </cell>
        </row>
        <row r="1301">
          <cell r="B1301" t="str">
            <v>702-30003106</v>
          </cell>
          <cell r="C1301" t="str">
            <v>MASTER CONSTRUCTION, S.A.</v>
          </cell>
          <cell r="D1301">
            <v>334208</v>
          </cell>
          <cell r="F1301" t="str">
            <v>NIMAC</v>
          </cell>
          <cell r="G1301" t="str">
            <v>CUSTOMER - RETAIL</v>
          </cell>
          <cell r="H1301" t="str">
            <v>CUSTOMER - RETAIL</v>
          </cell>
          <cell r="I1301" t="str">
            <v>REGULAR</v>
          </cell>
          <cell r="J1301" t="str">
            <v>REGULAR</v>
          </cell>
          <cell r="K1301" t="str">
            <v>USD</v>
          </cell>
          <cell r="L1301">
            <v>52022.35</v>
          </cell>
          <cell r="M1301">
            <v>52022.35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 t="str">
            <v>1-30</v>
          </cell>
          <cell r="T1301" t="str">
            <v>NICARAGUA</v>
          </cell>
        </row>
        <row r="1302">
          <cell r="B1302" t="str">
            <v>702-30003107</v>
          </cell>
          <cell r="C1302" t="str">
            <v>REFRACTARIOS BASICOS, S.A. DE C.V.</v>
          </cell>
          <cell r="D1302">
            <v>309760</v>
          </cell>
          <cell r="F1302" t="str">
            <v>MADISA NTE</v>
          </cell>
          <cell r="G1302" t="str">
            <v>CUSTOMER - RETAIL</v>
          </cell>
          <cell r="H1302" t="str">
            <v>CUSTOMER - RETAIL</v>
          </cell>
          <cell r="I1302" t="str">
            <v>REGULAR</v>
          </cell>
          <cell r="J1302" t="str">
            <v>REGULAR</v>
          </cell>
          <cell r="K1302" t="str">
            <v>MXN</v>
          </cell>
          <cell r="L1302">
            <v>123874</v>
          </cell>
          <cell r="M1302">
            <v>5965.7718403818089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 t="str">
            <v>1-30</v>
          </cell>
          <cell r="T1302" t="str">
            <v>MEXICO</v>
          </cell>
        </row>
        <row r="1303">
          <cell r="B1303" t="str">
            <v>702-30003108</v>
          </cell>
          <cell r="C1303" t="str">
            <v>LOS CEDROS CONSTRUCCIONES S.A. DE C.V.</v>
          </cell>
          <cell r="D1303">
            <v>349791</v>
          </cell>
          <cell r="F1303" t="str">
            <v>MADISA SUR</v>
          </cell>
          <cell r="G1303" t="str">
            <v>CUSTOMER - RETAIL</v>
          </cell>
          <cell r="H1303" t="str">
            <v>CUSTOMER - RETAIL</v>
          </cell>
          <cell r="I1303" t="str">
            <v>REGULAR</v>
          </cell>
          <cell r="J1303" t="str">
            <v>REGULAR</v>
          </cell>
          <cell r="K1303" t="str">
            <v>MXN</v>
          </cell>
          <cell r="L1303">
            <v>869356.72</v>
          </cell>
          <cell r="M1303">
            <v>41868.219637879563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 t="str">
            <v>1-30</v>
          </cell>
          <cell r="T1303" t="str">
            <v>MEXICO</v>
          </cell>
        </row>
        <row r="1304">
          <cell r="B1304" t="str">
            <v>702-30003110</v>
          </cell>
          <cell r="C1304" t="str">
            <v>MINERALES ARCILLOSOS 1919, S.A. DE C.V.</v>
          </cell>
          <cell r="D1304">
            <v>310336</v>
          </cell>
          <cell r="F1304" t="str">
            <v>MADISA SUR</v>
          </cell>
          <cell r="G1304" t="str">
            <v>CUSTOMER - RETAIL</v>
          </cell>
          <cell r="H1304" t="str">
            <v>CUSTOMER - RETAIL</v>
          </cell>
          <cell r="I1304" t="str">
            <v>REGULAR</v>
          </cell>
          <cell r="J1304" t="str">
            <v>REGULAR</v>
          </cell>
          <cell r="K1304" t="str">
            <v>MXN</v>
          </cell>
          <cell r="L1304">
            <v>520431.96</v>
          </cell>
          <cell r="M1304">
            <v>25064.003195204095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 t="str">
            <v>1-30</v>
          </cell>
          <cell r="T1304" t="str">
            <v>MEXICO</v>
          </cell>
        </row>
        <row r="1305">
          <cell r="B1305" t="str">
            <v>702-30003111</v>
          </cell>
          <cell r="C1305" t="str">
            <v>CONSTRUCCIONES LACAYO FIALLOS, S.A.</v>
          </cell>
          <cell r="D1305">
            <v>312172</v>
          </cell>
          <cell r="F1305" t="str">
            <v>NIMAC</v>
          </cell>
          <cell r="G1305" t="str">
            <v>CUSTOMER - RETAIL</v>
          </cell>
          <cell r="H1305" t="str">
            <v>CUSTOMER - RETAIL</v>
          </cell>
          <cell r="I1305" t="str">
            <v>REGULAR</v>
          </cell>
          <cell r="J1305" t="str">
            <v>REGULAR</v>
          </cell>
          <cell r="K1305" t="str">
            <v>USD</v>
          </cell>
          <cell r="L1305">
            <v>81058.53</v>
          </cell>
          <cell r="M1305">
            <v>81058.53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 t="str">
            <v>1-30</v>
          </cell>
          <cell r="T1305" t="str">
            <v>NICARAGUA</v>
          </cell>
        </row>
        <row r="1306">
          <cell r="B1306" t="str">
            <v>702-30003113</v>
          </cell>
          <cell r="C1306" t="str">
            <v>SOCOCO DE COSTA RICA DOMINICANA, S.A.</v>
          </cell>
          <cell r="D1306">
            <v>317922</v>
          </cell>
          <cell r="F1306" t="str">
            <v>IMCA</v>
          </cell>
          <cell r="G1306" t="str">
            <v>CUSTOMER - RETAIL</v>
          </cell>
          <cell r="H1306" t="str">
            <v>CUSTOMER - RETAIL</v>
          </cell>
          <cell r="I1306" t="str">
            <v>REGULAR</v>
          </cell>
          <cell r="J1306" t="str">
            <v>REGULAR</v>
          </cell>
          <cell r="K1306" t="str">
            <v>USD</v>
          </cell>
          <cell r="L1306">
            <v>347572.2</v>
          </cell>
          <cell r="M1306">
            <v>347572.2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 t="str">
            <v>1-30</v>
          </cell>
          <cell r="T1306" t="str">
            <v>REPUBLICA DOMINICANA</v>
          </cell>
        </row>
        <row r="1307">
          <cell r="B1307" t="str">
            <v>702-30003114</v>
          </cell>
          <cell r="C1307" t="str">
            <v>MAQUINARIA Y TRACTORES, LTDA</v>
          </cell>
          <cell r="D1307">
            <v>314798</v>
          </cell>
          <cell r="F1307" t="str">
            <v>MATRA</v>
          </cell>
          <cell r="G1307" t="str">
            <v>DEALER - RETAIL</v>
          </cell>
          <cell r="H1307" t="str">
            <v>DEALER - RETAIL</v>
          </cell>
          <cell r="I1307" t="str">
            <v>REGULAR</v>
          </cell>
          <cell r="J1307" t="str">
            <v>REGULAR</v>
          </cell>
          <cell r="K1307" t="str">
            <v>USD</v>
          </cell>
          <cell r="L1307">
            <v>22814.69</v>
          </cell>
          <cell r="M1307">
            <v>22814.69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 t="str">
            <v>1-30</v>
          </cell>
          <cell r="T1307" t="str">
            <v>COSTA RICA</v>
          </cell>
        </row>
        <row r="1308">
          <cell r="B1308" t="str">
            <v>702-30003115</v>
          </cell>
          <cell r="C1308" t="str">
            <v>GALDAMEZ ORANTES GERARDO GUSTAVO</v>
          </cell>
          <cell r="D1308">
            <v>308532</v>
          </cell>
          <cell r="F1308" t="str">
            <v>GENTRAC</v>
          </cell>
          <cell r="G1308" t="str">
            <v>CUSTOMER - RETAIL</v>
          </cell>
          <cell r="H1308" t="str">
            <v>CUSTOMER - RETAIL</v>
          </cell>
          <cell r="I1308" t="str">
            <v>REGULAR</v>
          </cell>
          <cell r="J1308" t="str">
            <v>LEGAL</v>
          </cell>
          <cell r="K1308" t="str">
            <v>USD</v>
          </cell>
          <cell r="L1308">
            <v>41991.66</v>
          </cell>
          <cell r="M1308">
            <v>41991.66</v>
          </cell>
          <cell r="N1308">
            <v>0</v>
          </cell>
          <cell r="O1308">
            <v>0</v>
          </cell>
          <cell r="P1308">
            <v>0</v>
          </cell>
          <cell r="Q1308">
            <v>41991.66</v>
          </cell>
          <cell r="R1308">
            <v>41991.66</v>
          </cell>
          <cell r="S1308" t="str">
            <v>120+</v>
          </cell>
          <cell r="T1308" t="str">
            <v>GUATEMALA</v>
          </cell>
        </row>
        <row r="1309">
          <cell r="B1309" t="str">
            <v>702-30003116</v>
          </cell>
          <cell r="C1309" t="str">
            <v>CONSORCIO TUNEL GUADALAJARA, S.A.P.I. DE C.V.</v>
          </cell>
          <cell r="D1309">
            <v>351169</v>
          </cell>
          <cell r="F1309" t="str">
            <v>TRACSA</v>
          </cell>
          <cell r="G1309" t="str">
            <v>CUSTOMER - RETAIL</v>
          </cell>
          <cell r="H1309" t="str">
            <v>CUSTOMER - RETAIL</v>
          </cell>
          <cell r="I1309" t="str">
            <v>REGULAR</v>
          </cell>
          <cell r="J1309" t="str">
            <v>REGULAR</v>
          </cell>
          <cell r="K1309" t="str">
            <v>MXN</v>
          </cell>
          <cell r="L1309">
            <v>402487.02</v>
          </cell>
          <cell r="M1309">
            <v>19383.774884440561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 t="str">
            <v>1-30</v>
          </cell>
          <cell r="T1309" t="str">
            <v>MEXICO</v>
          </cell>
        </row>
        <row r="1310">
          <cell r="B1310" t="str">
            <v>702-30003118</v>
          </cell>
          <cell r="C1310" t="str">
            <v>BARRANTES CHACON JOSE RAFAEL</v>
          </cell>
          <cell r="D1310">
            <v>314767</v>
          </cell>
          <cell r="F1310" t="str">
            <v>MATRA</v>
          </cell>
          <cell r="G1310" t="str">
            <v>CUSTOMER - RETAIL</v>
          </cell>
          <cell r="H1310" t="str">
            <v>CUSTOMER - RETAIL</v>
          </cell>
          <cell r="I1310" t="str">
            <v>REGULAR</v>
          </cell>
          <cell r="J1310" t="str">
            <v>LEGAL</v>
          </cell>
          <cell r="K1310" t="str">
            <v>USD</v>
          </cell>
          <cell r="L1310">
            <v>107749.91</v>
          </cell>
          <cell r="M1310">
            <v>107749.91</v>
          </cell>
          <cell r="N1310">
            <v>0</v>
          </cell>
          <cell r="O1310">
            <v>0</v>
          </cell>
          <cell r="P1310">
            <v>0</v>
          </cell>
          <cell r="Q1310">
            <v>107749.91</v>
          </cell>
          <cell r="R1310">
            <v>107749.91</v>
          </cell>
          <cell r="S1310" t="str">
            <v>120+</v>
          </cell>
          <cell r="T1310" t="str">
            <v>COSTA RICA</v>
          </cell>
        </row>
        <row r="1311">
          <cell r="B1311" t="str">
            <v>702-30003119</v>
          </cell>
          <cell r="C1311" t="str">
            <v>JAIME VENTOLERO JACALES</v>
          </cell>
          <cell r="D1311">
            <v>350327</v>
          </cell>
          <cell r="F1311" t="str">
            <v>MADISA SUR</v>
          </cell>
          <cell r="G1311" t="str">
            <v>CUSTOMER - RETAIL</v>
          </cell>
          <cell r="H1311" t="str">
            <v>CUSTOMER - RETAIL</v>
          </cell>
          <cell r="I1311" t="str">
            <v>REGULAR</v>
          </cell>
          <cell r="J1311" t="str">
            <v>LEGAL</v>
          </cell>
          <cell r="K1311" t="str">
            <v>MXN</v>
          </cell>
          <cell r="L1311">
            <v>360066.06</v>
          </cell>
          <cell r="M1311">
            <v>17340.781450709808</v>
          </cell>
          <cell r="N1311">
            <v>360066.06</v>
          </cell>
          <cell r="O1311">
            <v>0</v>
          </cell>
          <cell r="P1311">
            <v>0</v>
          </cell>
          <cell r="Q1311">
            <v>0</v>
          </cell>
          <cell r="R1311">
            <v>360066.06</v>
          </cell>
          <cell r="S1311" t="str">
            <v>31-60</v>
          </cell>
          <cell r="T1311" t="str">
            <v>MEXICO</v>
          </cell>
        </row>
        <row r="1312">
          <cell r="B1312" t="str">
            <v>702-30003120</v>
          </cell>
          <cell r="C1312" t="str">
            <v>EMPRESAS MATCO, S.A. DE C.V.</v>
          </cell>
          <cell r="D1312">
            <v>311796</v>
          </cell>
          <cell r="F1312" t="str">
            <v>MATCO</v>
          </cell>
          <cell r="G1312" t="str">
            <v>DEALER - RETAIL</v>
          </cell>
          <cell r="H1312" t="str">
            <v>DEALER - RETAIL</v>
          </cell>
          <cell r="I1312" t="str">
            <v>REGULAR</v>
          </cell>
          <cell r="J1312" t="str">
            <v>REGULAR</v>
          </cell>
          <cell r="K1312" t="str">
            <v>MXN</v>
          </cell>
          <cell r="L1312">
            <v>831646.9</v>
          </cell>
          <cell r="M1312">
            <v>40052.114706563334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 t="str">
            <v>1-30</v>
          </cell>
          <cell r="T1312" t="str">
            <v>MEXICO</v>
          </cell>
        </row>
        <row r="1313">
          <cell r="B1313" t="str">
            <v>702-30003121</v>
          </cell>
          <cell r="C1313" t="str">
            <v>CONSORCIO GDL VIADUCTO, S.A.P.I. DE C.V.</v>
          </cell>
          <cell r="D1313">
            <v>351188</v>
          </cell>
          <cell r="F1313" t="str">
            <v>TRACSA</v>
          </cell>
          <cell r="G1313" t="str">
            <v>CUSTOMER - RETAIL</v>
          </cell>
          <cell r="H1313" t="str">
            <v>CUSTOMER - RETAIL</v>
          </cell>
          <cell r="I1313" t="str">
            <v>REGULAR</v>
          </cell>
          <cell r="J1313" t="str">
            <v>REGULAR</v>
          </cell>
          <cell r="K1313" t="str">
            <v>MXN</v>
          </cell>
          <cell r="L1313">
            <v>251139.88</v>
          </cell>
          <cell r="M1313">
            <v>12094.896621574073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 t="str">
            <v>1-30</v>
          </cell>
          <cell r="T1313" t="str">
            <v>MEXICO</v>
          </cell>
        </row>
        <row r="1314">
          <cell r="B1314" t="str">
            <v>702-30003122</v>
          </cell>
          <cell r="C1314" t="str">
            <v>CONSORCIO REMIX, S.A.</v>
          </cell>
          <cell r="D1314">
            <v>309785</v>
          </cell>
          <cell r="F1314" t="str">
            <v>IMCA</v>
          </cell>
          <cell r="G1314" t="str">
            <v>CUSTOMER - RETAIL</v>
          </cell>
          <cell r="H1314" t="str">
            <v>CUSTOMER - RETAIL</v>
          </cell>
          <cell r="I1314" t="str">
            <v>REGULAR</v>
          </cell>
          <cell r="J1314" t="str">
            <v>REGULAR</v>
          </cell>
          <cell r="K1314" t="str">
            <v>USD</v>
          </cell>
          <cell r="L1314">
            <v>25728.34</v>
          </cell>
          <cell r="M1314">
            <v>25728.34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 t="str">
            <v>1-30</v>
          </cell>
          <cell r="T1314" t="str">
            <v>REPUBLICA DOMINICANA</v>
          </cell>
        </row>
        <row r="1315">
          <cell r="B1315" t="str">
            <v>702-30003127</v>
          </cell>
          <cell r="C1315" t="str">
            <v>MAQUINARIA Y TRACTORES, LTDA</v>
          </cell>
          <cell r="D1315">
            <v>314798</v>
          </cell>
          <cell r="F1315" t="str">
            <v>MATRA</v>
          </cell>
          <cell r="G1315" t="str">
            <v>DEALER - RETAIL</v>
          </cell>
          <cell r="H1315" t="str">
            <v>DEALER - RETAIL</v>
          </cell>
          <cell r="I1315" t="str">
            <v>REGULAR</v>
          </cell>
          <cell r="J1315" t="str">
            <v>REGULAR</v>
          </cell>
          <cell r="K1315" t="str">
            <v>USD</v>
          </cell>
          <cell r="L1315">
            <v>67363.92</v>
          </cell>
          <cell r="M1315">
            <v>67363.92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 t="str">
            <v>1-30</v>
          </cell>
          <cell r="T1315" t="str">
            <v>COSTA RICA</v>
          </cell>
        </row>
        <row r="1316">
          <cell r="B1316" t="str">
            <v>702-30003128</v>
          </cell>
          <cell r="C1316" t="str">
            <v>RINOMAQ CONSTRUCCIONES, S.A.</v>
          </cell>
          <cell r="D1316">
            <v>317030</v>
          </cell>
          <cell r="F1316" t="str">
            <v xml:space="preserve">IIASA   </v>
          </cell>
          <cell r="G1316" t="str">
            <v>CUSTOMER - RETAIL</v>
          </cell>
          <cell r="H1316" t="str">
            <v>CUSTOMER - RETAIL</v>
          </cell>
          <cell r="I1316" t="str">
            <v>REGULAR</v>
          </cell>
          <cell r="J1316" t="str">
            <v>REGULAR</v>
          </cell>
          <cell r="K1316" t="str">
            <v>USD</v>
          </cell>
          <cell r="L1316">
            <v>184978.71</v>
          </cell>
          <cell r="M1316">
            <v>184978.71</v>
          </cell>
          <cell r="N1316">
            <v>184978.71</v>
          </cell>
          <cell r="O1316">
            <v>0</v>
          </cell>
          <cell r="P1316">
            <v>0</v>
          </cell>
          <cell r="Q1316">
            <v>0</v>
          </cell>
          <cell r="R1316">
            <v>184978.71</v>
          </cell>
          <cell r="S1316" t="str">
            <v>31-60</v>
          </cell>
          <cell r="T1316" t="str">
            <v>ECUADOR</v>
          </cell>
        </row>
        <row r="1317">
          <cell r="B1317" t="str">
            <v>702-30003129</v>
          </cell>
          <cell r="C1317" t="str">
            <v>ARRENDADORA Y CONSTRUCTORA DEL ATOYAC, S.A. DE C.V.</v>
          </cell>
          <cell r="D1317">
            <v>311514</v>
          </cell>
          <cell r="F1317" t="str">
            <v>MADISA SUR</v>
          </cell>
          <cell r="G1317" t="str">
            <v>CUSTOMER - RETAIL</v>
          </cell>
          <cell r="H1317" t="str">
            <v>CUSTOMER - RETAIL</v>
          </cell>
          <cell r="I1317" t="str">
            <v>REGULAR</v>
          </cell>
          <cell r="J1317" t="str">
            <v>REGULAR</v>
          </cell>
          <cell r="K1317" t="str">
            <v>MXN</v>
          </cell>
          <cell r="L1317">
            <v>954288.87</v>
          </cell>
          <cell r="M1317">
            <v>45958.551982141347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 t="str">
            <v>1-30</v>
          </cell>
          <cell r="T1317" t="str">
            <v>MEXICO</v>
          </cell>
        </row>
        <row r="1318">
          <cell r="B1318" t="str">
            <v>702-30003131</v>
          </cell>
          <cell r="C1318" t="str">
            <v>CONSTRUCCIONES REYES, S.A.</v>
          </cell>
          <cell r="D1318">
            <v>337631</v>
          </cell>
          <cell r="F1318" t="str">
            <v>NIMAC</v>
          </cell>
          <cell r="G1318" t="str">
            <v>CUSTOMER - RETAIL</v>
          </cell>
          <cell r="H1318" t="str">
            <v>CUSTOMER - RETAIL</v>
          </cell>
          <cell r="I1318" t="str">
            <v>REGULAR</v>
          </cell>
          <cell r="J1318" t="str">
            <v>REGULAR</v>
          </cell>
          <cell r="K1318" t="str">
            <v>USD</v>
          </cell>
          <cell r="L1318">
            <v>116150.02</v>
          </cell>
          <cell r="M1318">
            <v>116150.02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 t="str">
            <v>1-30</v>
          </cell>
          <cell r="T1318" t="str">
            <v>NICARAGUA</v>
          </cell>
        </row>
        <row r="1319">
          <cell r="B1319" t="str">
            <v>702-30003132</v>
          </cell>
          <cell r="C1319" t="str">
            <v>FOSMON CONSTRUCCIONES, S.A. DE C.V.</v>
          </cell>
          <cell r="D1319">
            <v>319576</v>
          </cell>
          <cell r="F1319" t="str">
            <v>MADISA SUR</v>
          </cell>
          <cell r="G1319" t="str">
            <v>CUSTOMER - RETAIL</v>
          </cell>
          <cell r="H1319" t="str">
            <v>CUSTOMER - RETAIL</v>
          </cell>
          <cell r="I1319" t="str">
            <v>REGULAR</v>
          </cell>
          <cell r="J1319" t="str">
            <v>REGULAR</v>
          </cell>
          <cell r="K1319" t="str">
            <v>MXN</v>
          </cell>
          <cell r="L1319">
            <v>104209.1</v>
          </cell>
          <cell r="M1319">
            <v>5018.7102563211974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 t="str">
            <v>1-30</v>
          </cell>
          <cell r="T1319" t="str">
            <v>MEXICO</v>
          </cell>
        </row>
        <row r="1320">
          <cell r="B1320" t="str">
            <v>702-30003133</v>
          </cell>
          <cell r="C1320" t="str">
            <v>CASTRO ACOSTA SERGIO ALONZO</v>
          </cell>
          <cell r="D1320">
            <v>313693</v>
          </cell>
          <cell r="F1320" t="str">
            <v>MATCO</v>
          </cell>
          <cell r="G1320" t="str">
            <v>CUSTOMER - RETAIL</v>
          </cell>
          <cell r="H1320" t="str">
            <v>CUSTOMER - RETAIL</v>
          </cell>
          <cell r="I1320" t="str">
            <v>REGULAR</v>
          </cell>
          <cell r="J1320" t="str">
            <v>REGULAR</v>
          </cell>
          <cell r="K1320" t="str">
            <v>MXN</v>
          </cell>
          <cell r="L1320">
            <v>1947973.41</v>
          </cell>
          <cell r="M1320">
            <v>93814.399431604121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 t="str">
            <v>1-30</v>
          </cell>
          <cell r="T1320" t="str">
            <v>MEXICO</v>
          </cell>
        </row>
        <row r="1321">
          <cell r="B1321" t="str">
            <v>702-30003134</v>
          </cell>
          <cell r="C1321" t="str">
            <v>HEGOCA, S.A. DE C.V.</v>
          </cell>
          <cell r="D1321">
            <v>349897</v>
          </cell>
          <cell r="F1321" t="str">
            <v>MADISA SUR</v>
          </cell>
          <cell r="G1321" t="str">
            <v>CUSTOMER - RETAIL</v>
          </cell>
          <cell r="H1321" t="str">
            <v>CUSTOMER - RETAIL</v>
          </cell>
          <cell r="I1321" t="str">
            <v>REGULAR</v>
          </cell>
          <cell r="J1321" t="str">
            <v>REGULAR</v>
          </cell>
          <cell r="K1321" t="str">
            <v>MXN</v>
          </cell>
          <cell r="L1321">
            <v>161504.44</v>
          </cell>
          <cell r="M1321">
            <v>7778.0538308977957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 t="str">
            <v>1-30</v>
          </cell>
          <cell r="T1321" t="str">
            <v>MEXICO</v>
          </cell>
        </row>
        <row r="1322">
          <cell r="B1322" t="str">
            <v>702-30003137</v>
          </cell>
          <cell r="C1322" t="str">
            <v>EDIFICADORA Y URBANIZADORA CRAWLER, S.A. DE C.V.</v>
          </cell>
          <cell r="D1322">
            <v>310450</v>
          </cell>
          <cell r="F1322" t="str">
            <v>MADISA SUR</v>
          </cell>
          <cell r="G1322" t="str">
            <v>CUSTOMER - RETAIL</v>
          </cell>
          <cell r="H1322" t="str">
            <v>CUSTOMER - RETAIL</v>
          </cell>
          <cell r="I1322" t="str">
            <v>REGULAR</v>
          </cell>
          <cell r="J1322" t="str">
            <v>REGULAR</v>
          </cell>
          <cell r="K1322" t="str">
            <v>MXN</v>
          </cell>
          <cell r="L1322">
            <v>507450</v>
          </cell>
          <cell r="M1322">
            <v>24438.792001564081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 t="str">
            <v>1-30</v>
          </cell>
          <cell r="T1322" t="str">
            <v>MEXICO</v>
          </cell>
        </row>
        <row r="1323">
          <cell r="B1323" t="str">
            <v>702-30003138</v>
          </cell>
          <cell r="C1323" t="str">
            <v>ARRENCOSA S.A. DE C.V.</v>
          </cell>
          <cell r="D1323">
            <v>314729</v>
          </cell>
          <cell r="F1323" t="str">
            <v>MATCO</v>
          </cell>
          <cell r="G1323" t="str">
            <v>CUSTOMER - RETAIL</v>
          </cell>
          <cell r="H1323" t="str">
            <v>CUSTOMER - RETAIL</v>
          </cell>
          <cell r="I1323" t="str">
            <v>REGULAR</v>
          </cell>
          <cell r="J1323" t="str">
            <v>REGULAR</v>
          </cell>
          <cell r="K1323" t="str">
            <v>MXN</v>
          </cell>
          <cell r="L1323">
            <v>154508.73000000001</v>
          </cell>
          <cell r="M1323">
            <v>7441.1404372762336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 t="str">
            <v>1-30</v>
          </cell>
          <cell r="T1323" t="str">
            <v>MEXICO</v>
          </cell>
        </row>
        <row r="1324">
          <cell r="B1324" t="str">
            <v>702-30003139</v>
          </cell>
          <cell r="C1324" t="str">
            <v>AXI VINICIO SALAZAR</v>
          </cell>
          <cell r="D1324">
            <v>350380</v>
          </cell>
          <cell r="F1324" t="str">
            <v>GENTRAC</v>
          </cell>
          <cell r="G1324" t="str">
            <v>CUSTOMER - RETAIL</v>
          </cell>
          <cell r="H1324" t="str">
            <v>CUSTOMER - RETAIL</v>
          </cell>
          <cell r="I1324" t="str">
            <v>REGULAR</v>
          </cell>
          <cell r="J1324" t="str">
            <v>REGULAR</v>
          </cell>
          <cell r="K1324" t="str">
            <v>USD</v>
          </cell>
          <cell r="L1324">
            <v>52873.62</v>
          </cell>
          <cell r="M1324">
            <v>52873.62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 t="str">
            <v>1-30</v>
          </cell>
          <cell r="T1324" t="str">
            <v>GUATEMALA</v>
          </cell>
        </row>
        <row r="1325">
          <cell r="B1325" t="str">
            <v>702-30003140</v>
          </cell>
          <cell r="C1325" t="str">
            <v>ULISES CASTILBLANCO RIVERA</v>
          </cell>
          <cell r="D1325">
            <v>342123</v>
          </cell>
          <cell r="F1325" t="str">
            <v>NIMAC</v>
          </cell>
          <cell r="G1325" t="str">
            <v>CUSTOMER - RETAIL</v>
          </cell>
          <cell r="H1325" t="str">
            <v>CUSTOMER - RETAIL</v>
          </cell>
          <cell r="I1325" t="str">
            <v>REGULAR</v>
          </cell>
          <cell r="J1325" t="str">
            <v>REGULAR</v>
          </cell>
          <cell r="K1325" t="str">
            <v>USD</v>
          </cell>
          <cell r="L1325">
            <v>22500</v>
          </cell>
          <cell r="M1325">
            <v>22500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 t="str">
            <v>1-30</v>
          </cell>
          <cell r="T1325" t="str">
            <v>NICARAGUA</v>
          </cell>
        </row>
        <row r="1326">
          <cell r="B1326" t="str">
            <v>702-30003142-002</v>
          </cell>
          <cell r="C1326" t="str">
            <v>AGREGADOS CONSTRUMEX, SA DE CV</v>
          </cell>
          <cell r="D1326">
            <v>316790</v>
          </cell>
          <cell r="F1326" t="str">
            <v>MADISA SUR</v>
          </cell>
          <cell r="G1326" t="str">
            <v>CUSTOMER - RETAIL</v>
          </cell>
          <cell r="H1326" t="str">
            <v>CUSTOMER - RETAIL</v>
          </cell>
          <cell r="I1326" t="str">
            <v>REGULAR</v>
          </cell>
          <cell r="J1326" t="str">
            <v>REGULAR</v>
          </cell>
          <cell r="K1326" t="str">
            <v>MXN</v>
          </cell>
          <cell r="L1326">
            <v>0.01</v>
          </cell>
          <cell r="M1326">
            <v>4.816000000308224E-4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 t="str">
            <v>1-30</v>
          </cell>
          <cell r="T1326" t="str">
            <v>MEXICO</v>
          </cell>
        </row>
        <row r="1327">
          <cell r="B1327" t="str">
            <v>702-30003143</v>
          </cell>
          <cell r="C1327" t="str">
            <v>PAVICEN LIMITADA</v>
          </cell>
          <cell r="D1327">
            <v>313205</v>
          </cell>
          <cell r="F1327" t="str">
            <v>MATRA</v>
          </cell>
          <cell r="G1327" t="str">
            <v>CUSTOMER - RETAIL</v>
          </cell>
          <cell r="H1327" t="str">
            <v>CUSTOMER - RETAIL</v>
          </cell>
          <cell r="I1327" t="str">
            <v>REGULAR</v>
          </cell>
          <cell r="J1327" t="str">
            <v>REGULAR</v>
          </cell>
          <cell r="K1327" t="str">
            <v>USD</v>
          </cell>
          <cell r="L1327">
            <v>150298.45000000001</v>
          </cell>
          <cell r="M1327">
            <v>150298.45000000001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 t="str">
            <v>1-30</v>
          </cell>
          <cell r="T1327" t="str">
            <v>COSTA RICA</v>
          </cell>
        </row>
        <row r="1328">
          <cell r="B1328" t="str">
            <v>702-30003145</v>
          </cell>
          <cell r="C1328" t="str">
            <v>TECMED TECNICAS MEDIOAMBIENTALES DE MEXICO, S.A. DE C.V.</v>
          </cell>
          <cell r="D1328">
            <v>317851</v>
          </cell>
          <cell r="F1328" t="str">
            <v>MATCO</v>
          </cell>
          <cell r="G1328" t="str">
            <v>CUSTOMER - RETAIL</v>
          </cell>
          <cell r="H1328" t="str">
            <v>CUSTOMER - RETAIL</v>
          </cell>
          <cell r="I1328" t="str">
            <v>REGULAR</v>
          </cell>
          <cell r="J1328" t="str">
            <v>REGULAR</v>
          </cell>
          <cell r="K1328" t="str">
            <v>MXN</v>
          </cell>
          <cell r="L1328">
            <v>2450871.14</v>
          </cell>
          <cell r="M1328">
            <v>118033.95410995418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 t="str">
            <v>1-30</v>
          </cell>
          <cell r="T1328" t="str">
            <v>MEXICO</v>
          </cell>
        </row>
        <row r="1329">
          <cell r="B1329" t="str">
            <v>702-30003146</v>
          </cell>
          <cell r="C1329" t="str">
            <v>ELISEO COTA CASTRO</v>
          </cell>
          <cell r="D1329">
            <v>350132</v>
          </cell>
          <cell r="F1329" t="str">
            <v>MAQSA</v>
          </cell>
          <cell r="G1329" t="str">
            <v>CUSTOMER - RETAIL</v>
          </cell>
          <cell r="H1329" t="str">
            <v>CUSTOMER - RETAIL</v>
          </cell>
          <cell r="I1329" t="str">
            <v>REGULAR</v>
          </cell>
          <cell r="J1329" t="str">
            <v>REGULAR</v>
          </cell>
          <cell r="K1329" t="str">
            <v>MXN</v>
          </cell>
          <cell r="L1329">
            <v>234925.16</v>
          </cell>
          <cell r="M1329">
            <v>11313.995706324096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 t="str">
            <v>1-30</v>
          </cell>
          <cell r="T1329" t="str">
            <v>MEXICO</v>
          </cell>
        </row>
        <row r="1330">
          <cell r="B1330" t="str">
            <v>702-30003147</v>
          </cell>
          <cell r="C1330" t="str">
            <v>MONTAJES Y ESTRUCTURAS DE ZACATECAS, S.A. DE C.V.</v>
          </cell>
          <cell r="D1330">
            <v>312965</v>
          </cell>
          <cell r="F1330" t="str">
            <v>TRACSA</v>
          </cell>
          <cell r="G1330" t="str">
            <v>CUSTOMER - RETAIL</v>
          </cell>
          <cell r="H1330" t="str">
            <v>CUSTOMER - RETAIL</v>
          </cell>
          <cell r="I1330" t="str">
            <v>REGULAR</v>
          </cell>
          <cell r="J1330" t="str">
            <v>REGULAR</v>
          </cell>
          <cell r="K1330" t="str">
            <v>MXN</v>
          </cell>
          <cell r="L1330">
            <v>304412.52</v>
          </cell>
          <cell r="M1330">
            <v>14660.506964138272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 t="str">
            <v>1-30</v>
          </cell>
          <cell r="T1330" t="str">
            <v>MEXICO</v>
          </cell>
        </row>
        <row r="1331">
          <cell r="B1331" t="str">
            <v>702-30003148</v>
          </cell>
          <cell r="C1331" t="str">
            <v>CONSTRUCTORA VIGIL, S.A. DE C.V.</v>
          </cell>
          <cell r="D1331">
            <v>313551</v>
          </cell>
          <cell r="F1331" t="str">
            <v>COGESA</v>
          </cell>
          <cell r="G1331" t="str">
            <v>CUSTOMER - RETAIL</v>
          </cell>
          <cell r="H1331" t="str">
            <v>CUSTOMER - RETAIL</v>
          </cell>
          <cell r="I1331" t="str">
            <v>REGULAR</v>
          </cell>
          <cell r="J1331" t="str">
            <v>REGULAR</v>
          </cell>
          <cell r="K1331" t="str">
            <v>USD</v>
          </cell>
          <cell r="L1331">
            <v>55735.28</v>
          </cell>
          <cell r="M1331">
            <v>55735.28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 t="str">
            <v>1-30</v>
          </cell>
          <cell r="T1331" t="str">
            <v>EL SALVADOR</v>
          </cell>
        </row>
        <row r="1332">
          <cell r="B1332" t="str">
            <v>702-30003153</v>
          </cell>
          <cell r="C1332" t="str">
            <v>HERNANDEZ RODRIGUEZ MAQUINARIA BUENOS AIRES, S.A.</v>
          </cell>
          <cell r="D1332">
            <v>319555</v>
          </cell>
          <cell r="F1332" t="str">
            <v>MATRA</v>
          </cell>
          <cell r="G1332" t="str">
            <v>CUSTOMER - RETAIL</v>
          </cell>
          <cell r="H1332" t="str">
            <v>CUSTOMER - RETAIL</v>
          </cell>
          <cell r="I1332" t="str">
            <v>REGULAR</v>
          </cell>
          <cell r="J1332" t="str">
            <v>REGULAR</v>
          </cell>
          <cell r="K1332" t="str">
            <v>USD</v>
          </cell>
          <cell r="L1332">
            <v>44943.87</v>
          </cell>
          <cell r="M1332">
            <v>44943.87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 t="str">
            <v>1-30</v>
          </cell>
          <cell r="T1332" t="str">
            <v>COSTA RICA</v>
          </cell>
        </row>
        <row r="1333">
          <cell r="B1333" t="str">
            <v>702-30003154</v>
          </cell>
          <cell r="C1333" t="str">
            <v>CINCO CONTEMPORANEA, S.A. DE C.V.</v>
          </cell>
          <cell r="D1333">
            <v>312682</v>
          </cell>
          <cell r="F1333" t="str">
            <v>TRACSA</v>
          </cell>
          <cell r="G1333" t="str">
            <v>CUSTOMER - RETAIL</v>
          </cell>
          <cell r="H1333" t="str">
            <v>CUSTOMER - RETAIL</v>
          </cell>
          <cell r="I1333" t="str">
            <v>REGULAR</v>
          </cell>
          <cell r="J1333" t="str">
            <v>REGULAR</v>
          </cell>
          <cell r="K1333" t="str">
            <v>MXN</v>
          </cell>
          <cell r="L1333">
            <v>295125.90000000002</v>
          </cell>
          <cell r="M1333">
            <v>14213.26334490965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 t="str">
            <v>1-30</v>
          </cell>
          <cell r="T1333" t="str">
            <v>MEXICO</v>
          </cell>
        </row>
        <row r="1334">
          <cell r="B1334" t="str">
            <v>702-30003156</v>
          </cell>
          <cell r="C1334" t="str">
            <v>TRANSPORTES TRENSA, S.A. DE C.V.</v>
          </cell>
          <cell r="D1334">
            <v>314911</v>
          </cell>
          <cell r="F1334" t="str">
            <v>TRACSA</v>
          </cell>
          <cell r="G1334" t="str">
            <v>DEALER - RETAIL</v>
          </cell>
          <cell r="H1334" t="str">
            <v>DEALER - RETAIL</v>
          </cell>
          <cell r="I1334" t="str">
            <v>REGULAR</v>
          </cell>
          <cell r="J1334" t="str">
            <v>REGULAR</v>
          </cell>
          <cell r="K1334" t="str">
            <v>MXN</v>
          </cell>
          <cell r="L1334">
            <v>4191304.24</v>
          </cell>
          <cell r="M1334">
            <v>201853.21221131861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 t="str">
            <v>1-30</v>
          </cell>
          <cell r="T1334" t="str">
            <v>MEXICO</v>
          </cell>
        </row>
        <row r="1335">
          <cell r="B1335" t="str">
            <v>702-30003160</v>
          </cell>
          <cell r="C1335" t="str">
            <v>SIO INGENIERIA INDUSTRIAL, S.A</v>
          </cell>
          <cell r="D1335">
            <v>350553</v>
          </cell>
          <cell r="F1335" t="str">
            <v>GENTRAC</v>
          </cell>
          <cell r="G1335" t="str">
            <v>CUSTOMER - RETAIL</v>
          </cell>
          <cell r="H1335" t="str">
            <v>CUSTOMER - RETAIL</v>
          </cell>
          <cell r="I1335" t="str">
            <v>REGULAR</v>
          </cell>
          <cell r="J1335" t="str">
            <v>REGULAR</v>
          </cell>
          <cell r="K1335" t="str">
            <v>USD</v>
          </cell>
          <cell r="L1335">
            <v>36992.39</v>
          </cell>
          <cell r="M1335">
            <v>36992.39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 t="str">
            <v>1-30</v>
          </cell>
          <cell r="T1335" t="str">
            <v>GUATEMALA</v>
          </cell>
        </row>
        <row r="1336">
          <cell r="B1336" t="str">
            <v>702-30003161</v>
          </cell>
          <cell r="C1336" t="str">
            <v>PATRICIA STIVALET OBREGON</v>
          </cell>
          <cell r="D1336">
            <v>350803</v>
          </cell>
          <cell r="F1336" t="str">
            <v>MADISA SUR</v>
          </cell>
          <cell r="G1336" t="str">
            <v>CUSTOMER - RETAIL</v>
          </cell>
          <cell r="H1336" t="str">
            <v>CUSTOMER - RETAIL</v>
          </cell>
          <cell r="I1336" t="str">
            <v>REGULAR</v>
          </cell>
          <cell r="J1336" t="str">
            <v>REGULAR</v>
          </cell>
          <cell r="K1336" t="str">
            <v>MXN</v>
          </cell>
          <cell r="L1336">
            <v>94815.360000000001</v>
          </cell>
          <cell r="M1336">
            <v>4566.3077378922435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 t="str">
            <v>1-30</v>
          </cell>
          <cell r="T1336" t="str">
            <v>MEXICO</v>
          </cell>
        </row>
        <row r="1337">
          <cell r="B1337" t="str">
            <v>702-30003163</v>
          </cell>
          <cell r="C1337" t="str">
            <v>JOCABETH RODRIGUEZ ALEMAN</v>
          </cell>
          <cell r="D1337">
            <v>350241</v>
          </cell>
          <cell r="F1337" t="str">
            <v>NIMAC</v>
          </cell>
          <cell r="G1337" t="str">
            <v>CUSTOMER - RETAIL</v>
          </cell>
          <cell r="H1337" t="str">
            <v>CUSTOMER - RETAIL</v>
          </cell>
          <cell r="I1337" t="str">
            <v>REGULAR</v>
          </cell>
          <cell r="J1337" t="str">
            <v>REGULAR</v>
          </cell>
          <cell r="K1337" t="str">
            <v>USD</v>
          </cell>
          <cell r="L1337">
            <v>20579.919999999998</v>
          </cell>
          <cell r="M1337">
            <v>20579.919999999998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 t="str">
            <v>1-30</v>
          </cell>
          <cell r="T1337" t="str">
            <v>NICARAGUA</v>
          </cell>
        </row>
        <row r="1338">
          <cell r="B1338" t="str">
            <v>702-30003166</v>
          </cell>
          <cell r="C1338" t="str">
            <v>GAS NATURAL DEL NOROESTE S.A. DE C.V.</v>
          </cell>
          <cell r="D1338">
            <v>309047</v>
          </cell>
          <cell r="F1338" t="str">
            <v>MAQSA</v>
          </cell>
          <cell r="G1338" t="str">
            <v>CUSTOMER - RETAIL</v>
          </cell>
          <cell r="H1338" t="str">
            <v>CUSTOMER - RETAIL</v>
          </cell>
          <cell r="I1338" t="str">
            <v>REGULAR</v>
          </cell>
          <cell r="J1338" t="str">
            <v>REGULAR</v>
          </cell>
          <cell r="K1338" t="str">
            <v>MXN</v>
          </cell>
          <cell r="L1338">
            <v>139531.91</v>
          </cell>
          <cell r="M1338">
            <v>6719.8567860300709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 t="str">
            <v>1-30</v>
          </cell>
          <cell r="T1338" t="str">
            <v>MEXICO</v>
          </cell>
        </row>
        <row r="1339">
          <cell r="B1339" t="str">
            <v>702-30003167</v>
          </cell>
          <cell r="C1339" t="str">
            <v>AMERICA CONSTRUCCIONES, S.A.</v>
          </cell>
          <cell r="D1339">
            <v>350308</v>
          </cell>
          <cell r="F1339" t="str">
            <v>MATRA</v>
          </cell>
          <cell r="G1339" t="str">
            <v>CUSTOMER - RETAIL</v>
          </cell>
          <cell r="H1339" t="str">
            <v>CUSTOMER - RETAIL</v>
          </cell>
          <cell r="I1339" t="str">
            <v>REGULAR</v>
          </cell>
          <cell r="J1339" t="str">
            <v>REGULAR</v>
          </cell>
          <cell r="K1339" t="str">
            <v>USD</v>
          </cell>
          <cell r="L1339">
            <v>93487.15</v>
          </cell>
          <cell r="M1339">
            <v>93487.15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 t="str">
            <v>1-30</v>
          </cell>
          <cell r="T1339" t="str">
            <v>COSTA RICA</v>
          </cell>
        </row>
        <row r="1340">
          <cell r="B1340" t="str">
            <v>702-30003173</v>
          </cell>
          <cell r="C1340" t="str">
            <v>INDUSTRIALIZADORA DE CALIZA, S.A. DE C.V.</v>
          </cell>
          <cell r="D1340">
            <v>310312</v>
          </cell>
          <cell r="F1340" t="str">
            <v>TRACSA</v>
          </cell>
          <cell r="G1340" t="str">
            <v>CUSTOMER - RETAIL</v>
          </cell>
          <cell r="H1340" t="str">
            <v>CUSTOMER - RETAIL</v>
          </cell>
          <cell r="I1340" t="str">
            <v>REGULAR</v>
          </cell>
          <cell r="J1340" t="str">
            <v>REGULAR</v>
          </cell>
          <cell r="K1340" t="str">
            <v>USD</v>
          </cell>
          <cell r="L1340">
            <v>531255.11</v>
          </cell>
          <cell r="M1340">
            <v>531255.11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 t="str">
            <v>1-30</v>
          </cell>
          <cell r="T1340" t="str">
            <v>MEXICO</v>
          </cell>
        </row>
        <row r="1341">
          <cell r="B1341" t="str">
            <v>702-30003174</v>
          </cell>
          <cell r="C1341" t="str">
            <v>INDUSTRIALIZADORA DE CALIZA, S.A. DE C.V.</v>
          </cell>
          <cell r="D1341">
            <v>310312</v>
          </cell>
          <cell r="F1341" t="str">
            <v>TRACSA</v>
          </cell>
          <cell r="G1341" t="str">
            <v>CUSTOMER - RETAIL</v>
          </cell>
          <cell r="H1341" t="str">
            <v>CUSTOMER - RETAIL</v>
          </cell>
          <cell r="I1341" t="str">
            <v>REGULAR</v>
          </cell>
          <cell r="J1341" t="str">
            <v>REGULAR</v>
          </cell>
          <cell r="K1341" t="str">
            <v>USD</v>
          </cell>
          <cell r="L1341">
            <v>107639.88</v>
          </cell>
          <cell r="M1341">
            <v>107639.88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 t="str">
            <v>1-30</v>
          </cell>
          <cell r="T1341" t="str">
            <v>MEXICO</v>
          </cell>
        </row>
        <row r="1342">
          <cell r="B1342" t="str">
            <v>702-30003176</v>
          </cell>
          <cell r="C1342" t="str">
            <v>TRACSA, S.A.P.I. DE C.V.</v>
          </cell>
          <cell r="D1342">
            <v>320398</v>
          </cell>
          <cell r="F1342" t="str">
            <v>TRACSA</v>
          </cell>
          <cell r="G1342" t="str">
            <v>DEALER - RETAIL</v>
          </cell>
          <cell r="H1342" t="str">
            <v>DEALER - RETAIL</v>
          </cell>
          <cell r="I1342" t="str">
            <v>REGULAR</v>
          </cell>
          <cell r="J1342" t="str">
            <v>REGULAR</v>
          </cell>
          <cell r="K1342" t="str">
            <v>MXN</v>
          </cell>
          <cell r="L1342">
            <v>1340948.24</v>
          </cell>
          <cell r="M1342">
            <v>64580.067242533121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 t="str">
            <v>1-30</v>
          </cell>
          <cell r="T1342" t="str">
            <v>MEXICO</v>
          </cell>
        </row>
        <row r="1343">
          <cell r="B1343" t="str">
            <v>702-30003180</v>
          </cell>
          <cell r="C1343" t="str">
            <v>TRACSA, S.A.P.I. DE C.V.</v>
          </cell>
          <cell r="D1343">
            <v>320398</v>
          </cell>
          <cell r="F1343" t="str">
            <v>TRACSA</v>
          </cell>
          <cell r="G1343" t="str">
            <v>DEALER - RETAIL</v>
          </cell>
          <cell r="H1343" t="str">
            <v>DEALER - RETAIL</v>
          </cell>
          <cell r="I1343" t="str">
            <v>REGULAR</v>
          </cell>
          <cell r="J1343" t="str">
            <v>REGULAR</v>
          </cell>
          <cell r="K1343" t="str">
            <v>MXN</v>
          </cell>
          <cell r="L1343">
            <v>177084.01</v>
          </cell>
          <cell r="M1343">
            <v>8528.3659221458147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 t="str">
            <v>1-30</v>
          </cell>
          <cell r="T1343" t="str">
            <v>MEXICO</v>
          </cell>
        </row>
        <row r="1344">
          <cell r="B1344" t="str">
            <v>702-30003189</v>
          </cell>
          <cell r="C1344" t="str">
            <v>TRACSA, S.A.P.I. DE C.V.</v>
          </cell>
          <cell r="D1344">
            <v>320398</v>
          </cell>
          <cell r="F1344" t="str">
            <v>TRACSA</v>
          </cell>
          <cell r="G1344" t="str">
            <v>DEALER - RETAIL</v>
          </cell>
          <cell r="H1344" t="str">
            <v>DEALER - RETAIL</v>
          </cell>
          <cell r="I1344" t="str">
            <v>REGULAR</v>
          </cell>
          <cell r="J1344" t="str">
            <v>REGULAR</v>
          </cell>
          <cell r="K1344" t="str">
            <v>MXN</v>
          </cell>
          <cell r="L1344">
            <v>274970.13</v>
          </cell>
          <cell r="M1344">
            <v>13242.561461647523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 t="str">
            <v>1-30</v>
          </cell>
          <cell r="T1344" t="str">
            <v>MEXICO</v>
          </cell>
        </row>
        <row r="1345">
          <cell r="B1345" t="str">
            <v>702-30003191</v>
          </cell>
          <cell r="C1345" t="str">
            <v>SOLUCIONES INTEGRALES PARA TRITURACION, S.A. DE C.V.</v>
          </cell>
          <cell r="D1345">
            <v>317050</v>
          </cell>
          <cell r="F1345" t="str">
            <v>TRACSA</v>
          </cell>
          <cell r="G1345" t="str">
            <v>DEALER - RETAIL</v>
          </cell>
          <cell r="H1345" t="str">
            <v>DEALER - RETAIL</v>
          </cell>
          <cell r="I1345" t="str">
            <v>REGULAR</v>
          </cell>
          <cell r="J1345" t="str">
            <v>REGULAR</v>
          </cell>
          <cell r="K1345" t="str">
            <v>MXN</v>
          </cell>
          <cell r="L1345">
            <v>199640.42</v>
          </cell>
          <cell r="M1345">
            <v>9614.6826278153403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 t="str">
            <v>1-30</v>
          </cell>
          <cell r="T1345" t="str">
            <v>MEXICO</v>
          </cell>
        </row>
        <row r="1346">
          <cell r="B1346" t="str">
            <v>702-30003194</v>
          </cell>
          <cell r="C1346" t="str">
            <v>DESARROLLADORA DE OBRA INTEGRAL DE LOS CABOS, S.A. DE C.V.</v>
          </cell>
          <cell r="D1346">
            <v>336783</v>
          </cell>
          <cell r="F1346" t="str">
            <v>MATCO</v>
          </cell>
          <cell r="G1346" t="str">
            <v>CUSTOMER - RETAIL</v>
          </cell>
          <cell r="H1346" t="str">
            <v>CUSTOMER - RETAIL</v>
          </cell>
          <cell r="I1346" t="str">
            <v>REGULAR</v>
          </cell>
          <cell r="J1346" t="str">
            <v>REGULAR</v>
          </cell>
          <cell r="K1346" t="str">
            <v>MXN</v>
          </cell>
          <cell r="L1346">
            <v>333565.53000000003</v>
          </cell>
          <cell r="M1346">
            <v>16064.515925828129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 t="str">
            <v>1-30</v>
          </cell>
          <cell r="T1346" t="str">
            <v>MEXICO</v>
          </cell>
        </row>
        <row r="1347">
          <cell r="B1347" t="str">
            <v>702-30003195</v>
          </cell>
          <cell r="C1347" t="str">
            <v>SOCOCO DE COSTA RICA DOMINICANA, S.A.</v>
          </cell>
          <cell r="D1347">
            <v>317922</v>
          </cell>
          <cell r="F1347" t="str">
            <v>IMCA</v>
          </cell>
          <cell r="G1347" t="str">
            <v>CUSTOMER - RETAIL</v>
          </cell>
          <cell r="H1347" t="str">
            <v>CUSTOMER - RETAIL</v>
          </cell>
          <cell r="I1347" t="str">
            <v>REGULAR</v>
          </cell>
          <cell r="J1347" t="str">
            <v>REGULAR</v>
          </cell>
          <cell r="K1347" t="str">
            <v>USD</v>
          </cell>
          <cell r="L1347">
            <v>103561.86</v>
          </cell>
          <cell r="M1347">
            <v>103561.86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 t="str">
            <v>1-30</v>
          </cell>
          <cell r="T1347" t="str">
            <v>REPUBLICA DOMINICANA</v>
          </cell>
        </row>
        <row r="1348">
          <cell r="B1348" t="str">
            <v>702-30003196</v>
          </cell>
          <cell r="C1348" t="str">
            <v>GRUPO CONSTRUCCIONES PLANIFICADAS, S.A. DE C.V.</v>
          </cell>
          <cell r="D1348">
            <v>319669</v>
          </cell>
          <cell r="F1348" t="str">
            <v>MATCO</v>
          </cell>
          <cell r="G1348" t="str">
            <v>CUSTOMER - RETAIL</v>
          </cell>
          <cell r="H1348" t="str">
            <v>CUSTOMER - RETAIL</v>
          </cell>
          <cell r="I1348" t="str">
            <v>REGULAR</v>
          </cell>
          <cell r="J1348" t="str">
            <v>REGULAR</v>
          </cell>
          <cell r="K1348" t="str">
            <v>MXN</v>
          </cell>
          <cell r="L1348">
            <v>19416036.600000001</v>
          </cell>
          <cell r="M1348">
            <v>935076.32271584496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 t="str">
            <v>1-30</v>
          </cell>
          <cell r="T1348" t="str">
            <v>MEXICO</v>
          </cell>
        </row>
        <row r="1349">
          <cell r="B1349" t="str">
            <v>702-30003197</v>
          </cell>
          <cell r="C1349" t="str">
            <v>TECMED TECNICAS MEDIOAMBIENTALES DE MEXICO, S.A. DE C.V.</v>
          </cell>
          <cell r="D1349">
            <v>317851</v>
          </cell>
          <cell r="F1349" t="str">
            <v>MATCO</v>
          </cell>
          <cell r="G1349" t="str">
            <v>CUSTOMER - RETAIL</v>
          </cell>
          <cell r="H1349" t="str">
            <v>CUSTOMER - RETAIL</v>
          </cell>
          <cell r="I1349" t="str">
            <v>REGULAR</v>
          </cell>
          <cell r="J1349" t="str">
            <v>REGULAR</v>
          </cell>
          <cell r="K1349" t="str">
            <v>MXN</v>
          </cell>
          <cell r="L1349">
            <v>603524.47</v>
          </cell>
          <cell r="M1349">
            <v>29065.738477060204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 t="str">
            <v>1-30</v>
          </cell>
          <cell r="T1349" t="str">
            <v>MEXICO</v>
          </cell>
        </row>
        <row r="1350">
          <cell r="B1350" t="str">
            <v>702-30003199</v>
          </cell>
          <cell r="C1350" t="str">
            <v>C.K.C. MACHINEHANDEL SURMAC, N.V.</v>
          </cell>
          <cell r="D1350">
            <v>311337</v>
          </cell>
          <cell r="F1350" t="str">
            <v>SURMAC</v>
          </cell>
          <cell r="G1350" t="str">
            <v>DEALER - RETAIL</v>
          </cell>
          <cell r="H1350" t="str">
            <v>DEALER - RETAIL</v>
          </cell>
          <cell r="I1350" t="str">
            <v>REGULAR</v>
          </cell>
          <cell r="J1350" t="str">
            <v>REGULAR</v>
          </cell>
          <cell r="K1350" t="str">
            <v>USD</v>
          </cell>
          <cell r="L1350">
            <v>46734.13</v>
          </cell>
          <cell r="M1350">
            <v>46734.13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 t="str">
            <v>1-30</v>
          </cell>
          <cell r="T1350" t="str">
            <v>SURINAME</v>
          </cell>
        </row>
        <row r="1351">
          <cell r="B1351" t="str">
            <v>702-30003200</v>
          </cell>
          <cell r="C1351" t="str">
            <v>C.K.C. MACHINEHANDEL SURMAC, N.V.</v>
          </cell>
          <cell r="D1351">
            <v>311337</v>
          </cell>
          <cell r="F1351" t="str">
            <v>SURMAC</v>
          </cell>
          <cell r="G1351" t="str">
            <v>DEALER - RETAIL</v>
          </cell>
          <cell r="H1351" t="str">
            <v>DEALER - RETAIL</v>
          </cell>
          <cell r="I1351" t="str">
            <v>REGULAR</v>
          </cell>
          <cell r="J1351" t="str">
            <v>REGULAR</v>
          </cell>
          <cell r="K1351" t="str">
            <v>USD</v>
          </cell>
          <cell r="L1351">
            <v>64319.88</v>
          </cell>
          <cell r="M1351">
            <v>64319.88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 t="str">
            <v>1-30</v>
          </cell>
          <cell r="T1351" t="str">
            <v>SURINAME</v>
          </cell>
        </row>
        <row r="1352">
          <cell r="B1352" t="str">
            <v>702-30003204</v>
          </cell>
          <cell r="C1352" t="str">
            <v>C.K.C. MACHINEHANDEL SURMAC, N.V.</v>
          </cell>
          <cell r="D1352">
            <v>311337</v>
          </cell>
          <cell r="F1352" t="str">
            <v>SURMAC</v>
          </cell>
          <cell r="G1352" t="str">
            <v>DEALER - WHOLESALE</v>
          </cell>
          <cell r="H1352" t="str">
            <v>DEALER - WHOLESALE</v>
          </cell>
          <cell r="I1352" t="str">
            <v>REGULAR</v>
          </cell>
          <cell r="J1352" t="str">
            <v>REGULAR</v>
          </cell>
          <cell r="K1352" t="str">
            <v>USD</v>
          </cell>
          <cell r="L1352">
            <v>452199.99</v>
          </cell>
          <cell r="M1352">
            <v>452199.99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 t="str">
            <v>1-30</v>
          </cell>
          <cell r="T1352" t="str">
            <v>SURINAME</v>
          </cell>
        </row>
        <row r="1353">
          <cell r="B1353" t="str">
            <v>702-30003206</v>
          </cell>
          <cell r="C1353" t="str">
            <v>GRUPO CONSTRUCCIONES PLANIFICADAS, S.A. DE C.V.</v>
          </cell>
          <cell r="D1353">
            <v>319669</v>
          </cell>
          <cell r="F1353" t="str">
            <v>MATCO</v>
          </cell>
          <cell r="G1353" t="str">
            <v>CUSTOMER - RETAIL</v>
          </cell>
          <cell r="H1353" t="str">
            <v>CUSTOMER - RETAIL</v>
          </cell>
          <cell r="I1353" t="str">
            <v>REGULAR</v>
          </cell>
          <cell r="J1353" t="str">
            <v>REGULAR</v>
          </cell>
          <cell r="K1353" t="str">
            <v>USD</v>
          </cell>
          <cell r="L1353">
            <v>256449.03</v>
          </cell>
          <cell r="M1353">
            <v>256449.03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 t="str">
            <v>1-30</v>
          </cell>
          <cell r="T1353" t="str">
            <v>MEXICO</v>
          </cell>
        </row>
        <row r="1354">
          <cell r="B1354" t="str">
            <v>702-30003215</v>
          </cell>
          <cell r="C1354" t="str">
            <v>CONSTRUCCIONES PEREZ Y GIL, S.A. DE C.V.</v>
          </cell>
          <cell r="D1354">
            <v>309513</v>
          </cell>
          <cell r="F1354" t="str">
            <v>TRACSA</v>
          </cell>
          <cell r="G1354" t="str">
            <v>CUSTOMER - RETAIL</v>
          </cell>
          <cell r="H1354" t="str">
            <v>CUSTOMER - RETAIL</v>
          </cell>
          <cell r="I1354" t="str">
            <v>REGULAR</v>
          </cell>
          <cell r="J1354" t="str">
            <v>REGULAR</v>
          </cell>
          <cell r="K1354" t="str">
            <v>MXN</v>
          </cell>
          <cell r="L1354">
            <v>556320</v>
          </cell>
          <cell r="M1354">
            <v>26792.371201714712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 t="str">
            <v>1-30</v>
          </cell>
          <cell r="T1354" t="str">
            <v>MEXICO</v>
          </cell>
        </row>
        <row r="1355">
          <cell r="B1355" t="str">
            <v>702-30003217</v>
          </cell>
          <cell r="C1355" t="str">
            <v>NICARAGUA MACHINERY COMPANY, S.A.</v>
          </cell>
          <cell r="D1355">
            <v>313548</v>
          </cell>
          <cell r="F1355" t="str">
            <v>NIMAC</v>
          </cell>
          <cell r="G1355" t="str">
            <v>DEALER - RETAIL</v>
          </cell>
          <cell r="H1355" t="str">
            <v>DEALER - RETAIL</v>
          </cell>
          <cell r="I1355" t="str">
            <v>REGULAR</v>
          </cell>
          <cell r="J1355" t="str">
            <v>REGULAR</v>
          </cell>
          <cell r="K1355" t="str">
            <v>USD</v>
          </cell>
          <cell r="L1355">
            <v>29679.57</v>
          </cell>
          <cell r="M1355">
            <v>29679.57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 t="str">
            <v>1-30</v>
          </cell>
          <cell r="T1355" t="str">
            <v>NICARAGUA</v>
          </cell>
        </row>
        <row r="1356">
          <cell r="B1356" t="str">
            <v>702-30003220</v>
          </cell>
          <cell r="C1356" t="str">
            <v>INMOBILIARIA CONVERGENCIA AZTECA, S.A DE C.V</v>
          </cell>
          <cell r="D1356">
            <v>342743</v>
          </cell>
          <cell r="F1356" t="str">
            <v>MADISA SUR</v>
          </cell>
          <cell r="G1356" t="str">
            <v>CUSTOMER - RETAIL</v>
          </cell>
          <cell r="H1356" t="str">
            <v>CUSTOMER - RETAIL</v>
          </cell>
          <cell r="I1356" t="str">
            <v>REGULAR</v>
          </cell>
          <cell r="J1356" t="str">
            <v>LEGAL</v>
          </cell>
          <cell r="K1356" t="str">
            <v>USD</v>
          </cell>
          <cell r="L1356">
            <v>43925.19</v>
          </cell>
          <cell r="M1356">
            <v>43925.19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 t="str">
            <v>1-30</v>
          </cell>
          <cell r="T1356" t="str">
            <v>MEXICO</v>
          </cell>
        </row>
        <row r="1357">
          <cell r="B1357" t="str">
            <v>702-30003221</v>
          </cell>
          <cell r="C1357" t="str">
            <v>MAQUINARIA Y TRACTORES, LTDA</v>
          </cell>
          <cell r="D1357">
            <v>314798</v>
          </cell>
          <cell r="F1357" t="str">
            <v>MATRA</v>
          </cell>
          <cell r="G1357" t="str">
            <v>DEALER - WHOLESALE</v>
          </cell>
          <cell r="H1357" t="str">
            <v>DEALER - WHOLESALE</v>
          </cell>
          <cell r="I1357" t="str">
            <v>REGULAR</v>
          </cell>
          <cell r="J1357" t="str">
            <v>REGULAR</v>
          </cell>
          <cell r="K1357" t="str">
            <v>USD</v>
          </cell>
          <cell r="L1357">
            <v>156623.29</v>
          </cell>
          <cell r="M1357">
            <v>156623.29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 t="str">
            <v>1-30</v>
          </cell>
          <cell r="T1357" t="str">
            <v>COSTA RICA</v>
          </cell>
        </row>
        <row r="1358">
          <cell r="B1358" t="str">
            <v>702-30003222</v>
          </cell>
          <cell r="C1358" t="str">
            <v>MAQUINARIA Y TRACTORES, LTDA</v>
          </cell>
          <cell r="D1358">
            <v>314798</v>
          </cell>
          <cell r="F1358" t="str">
            <v>MATRA</v>
          </cell>
          <cell r="G1358" t="str">
            <v>DEALER - WHOLESALE</v>
          </cell>
          <cell r="H1358" t="str">
            <v>DEALER - WHOLESALE</v>
          </cell>
          <cell r="I1358" t="str">
            <v>REGULAR</v>
          </cell>
          <cell r="J1358" t="str">
            <v>REGULAR</v>
          </cell>
          <cell r="K1358" t="str">
            <v>USD</v>
          </cell>
          <cell r="L1358">
            <v>197654.34</v>
          </cell>
          <cell r="M1358">
            <v>197654.34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 t="str">
            <v>1-30</v>
          </cell>
          <cell r="T1358" t="str">
            <v>COSTA RICA</v>
          </cell>
        </row>
        <row r="1359">
          <cell r="B1359" t="str">
            <v>702-30003224</v>
          </cell>
          <cell r="C1359" t="str">
            <v>REFRACTARIOS BASICOS, S.A. DE C.V.</v>
          </cell>
          <cell r="D1359">
            <v>309760</v>
          </cell>
          <cell r="F1359" t="str">
            <v>MADISA NTE</v>
          </cell>
          <cell r="G1359" t="str">
            <v>CUSTOMER - RETAIL</v>
          </cell>
          <cell r="H1359" t="str">
            <v>CUSTOMER - RETAIL</v>
          </cell>
          <cell r="I1359" t="str">
            <v>REGULAR</v>
          </cell>
          <cell r="J1359" t="str">
            <v>REGULAR</v>
          </cell>
          <cell r="K1359" t="str">
            <v>MXN</v>
          </cell>
          <cell r="L1359">
            <v>46581.25</v>
          </cell>
          <cell r="M1359">
            <v>2243.3530001435747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 t="str">
            <v>1-30</v>
          </cell>
          <cell r="T1359" t="str">
            <v>MEXICO</v>
          </cell>
        </row>
        <row r="1360">
          <cell r="B1360" t="str">
            <v>702-30003228</v>
          </cell>
          <cell r="C1360" t="str">
            <v>CONSTRUCCION DE CAMINOS Y PROYECTOS INTERESTATALES, S.A. DE C.V.</v>
          </cell>
          <cell r="D1360">
            <v>313564</v>
          </cell>
          <cell r="F1360" t="str">
            <v>TRACSA</v>
          </cell>
          <cell r="G1360" t="str">
            <v>CUSTOMER - RETAIL</v>
          </cell>
          <cell r="H1360" t="str">
            <v>CUSTOMER - RETAIL</v>
          </cell>
          <cell r="I1360" t="str">
            <v>REGULAR</v>
          </cell>
          <cell r="J1360" t="str">
            <v>REGULAR</v>
          </cell>
          <cell r="K1360" t="str">
            <v>MXN</v>
          </cell>
          <cell r="L1360">
            <v>64491.03</v>
          </cell>
          <cell r="M1360">
            <v>3105.8880049987765</v>
          </cell>
          <cell r="N1360">
            <v>64491.03</v>
          </cell>
          <cell r="O1360">
            <v>0</v>
          </cell>
          <cell r="P1360">
            <v>0</v>
          </cell>
          <cell r="Q1360">
            <v>0</v>
          </cell>
          <cell r="R1360">
            <v>64491.03</v>
          </cell>
          <cell r="S1360" t="str">
            <v>31-60</v>
          </cell>
          <cell r="T1360" t="str">
            <v>MEXICO</v>
          </cell>
        </row>
        <row r="1361">
          <cell r="B1361" t="str">
            <v>702-30003229</v>
          </cell>
          <cell r="C1361" t="str">
            <v>MASTER CONSTRUCTION, S.A.</v>
          </cell>
          <cell r="D1361">
            <v>334208</v>
          </cell>
          <cell r="F1361" t="str">
            <v>NIMAC</v>
          </cell>
          <cell r="G1361" t="str">
            <v>CUSTOMER - RETAIL</v>
          </cell>
          <cell r="H1361" t="str">
            <v>CUSTOMER - RETAIL</v>
          </cell>
          <cell r="I1361" t="str">
            <v>REGULAR</v>
          </cell>
          <cell r="J1361" t="str">
            <v>REGULAR</v>
          </cell>
          <cell r="K1361" t="str">
            <v>USD</v>
          </cell>
          <cell r="L1361">
            <v>100534.7</v>
          </cell>
          <cell r="M1361">
            <v>100534.7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 t="str">
            <v>1-30</v>
          </cell>
          <cell r="T1361" t="str">
            <v>NICARAGUA</v>
          </cell>
        </row>
        <row r="1362">
          <cell r="B1362" t="str">
            <v>702-30003230</v>
          </cell>
          <cell r="C1362" t="str">
            <v>HAYTIAN TRACTOR &amp; EQUIPMENT CO., S.A.</v>
          </cell>
          <cell r="D1362">
            <v>317033</v>
          </cell>
          <cell r="F1362" t="str">
            <v>HAYTRAC</v>
          </cell>
          <cell r="G1362" t="str">
            <v>DEALER - RETAIL</v>
          </cell>
          <cell r="H1362" t="str">
            <v>DEALER - RETAIL</v>
          </cell>
          <cell r="I1362" t="str">
            <v>REGULAR</v>
          </cell>
          <cell r="J1362" t="str">
            <v>REGULAR</v>
          </cell>
          <cell r="K1362" t="str">
            <v>USD</v>
          </cell>
          <cell r="L1362">
            <v>231165.88</v>
          </cell>
          <cell r="M1362">
            <v>231165.88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 t="str">
            <v>1-30</v>
          </cell>
          <cell r="T1362" t="str">
            <v>HAITI</v>
          </cell>
        </row>
        <row r="1363">
          <cell r="B1363" t="str">
            <v>702-30003232</v>
          </cell>
          <cell r="C1363" t="str">
            <v>TRACSA, S.A.P.I. DE C.V.</v>
          </cell>
          <cell r="D1363">
            <v>320398</v>
          </cell>
          <cell r="F1363" t="str">
            <v>TRACSA</v>
          </cell>
          <cell r="G1363" t="str">
            <v>DEALER - RETAIL</v>
          </cell>
          <cell r="H1363" t="str">
            <v>DEALER - RETAIL</v>
          </cell>
          <cell r="I1363" t="str">
            <v>REGULAR</v>
          </cell>
          <cell r="J1363" t="str">
            <v>REGULAR</v>
          </cell>
          <cell r="K1363" t="str">
            <v>MXN</v>
          </cell>
          <cell r="L1363">
            <v>232827.6</v>
          </cell>
          <cell r="M1363">
            <v>11212.977216717631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 t="str">
            <v>1-30</v>
          </cell>
          <cell r="T1363" t="str">
            <v>MEXICO</v>
          </cell>
        </row>
        <row r="1364">
          <cell r="B1364" t="str">
            <v>702-30003233</v>
          </cell>
          <cell r="C1364" t="str">
            <v>SAYNEZ NUÑEZ MARIO</v>
          </cell>
          <cell r="D1364">
            <v>317805</v>
          </cell>
          <cell r="F1364" t="str">
            <v>MADISA SUR</v>
          </cell>
          <cell r="G1364" t="str">
            <v>CUSTOMER - RETAIL</v>
          </cell>
          <cell r="H1364" t="str">
            <v>CUSTOMER - RETAIL</v>
          </cell>
          <cell r="I1364" t="str">
            <v>REGULAR</v>
          </cell>
          <cell r="J1364" t="str">
            <v>REGULAR</v>
          </cell>
          <cell r="K1364" t="str">
            <v>MXN</v>
          </cell>
          <cell r="L1364">
            <v>310410.65999999997</v>
          </cell>
          <cell r="M1364">
            <v>14949.377386556758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 t="str">
            <v>1-30</v>
          </cell>
          <cell r="T1364" t="str">
            <v>MEXICO</v>
          </cell>
        </row>
        <row r="1365">
          <cell r="B1365" t="str">
            <v>702-30003234</v>
          </cell>
          <cell r="C1365" t="str">
            <v>SILVESTRE LEMUS OROZCO</v>
          </cell>
          <cell r="D1365">
            <v>354583</v>
          </cell>
          <cell r="F1365" t="str">
            <v>MADISA SUR</v>
          </cell>
          <cell r="G1365" t="str">
            <v>CUSTOMER - RETAIL</v>
          </cell>
          <cell r="H1365" t="str">
            <v>CUSTOMER - RETAIL</v>
          </cell>
          <cell r="I1365" t="str">
            <v>REGULAR</v>
          </cell>
          <cell r="J1365" t="str">
            <v>REGULAR</v>
          </cell>
          <cell r="K1365" t="str">
            <v>MXN</v>
          </cell>
          <cell r="L1365">
            <v>431203.38</v>
          </cell>
          <cell r="M1365">
            <v>20766.754782129072</v>
          </cell>
          <cell r="N1365">
            <v>431203.38</v>
          </cell>
          <cell r="O1365">
            <v>0</v>
          </cell>
          <cell r="P1365">
            <v>0</v>
          </cell>
          <cell r="Q1365">
            <v>0</v>
          </cell>
          <cell r="R1365">
            <v>431203.38</v>
          </cell>
          <cell r="S1365" t="str">
            <v>31-60</v>
          </cell>
          <cell r="T1365" t="str">
            <v>MEXICO</v>
          </cell>
        </row>
        <row r="1366">
          <cell r="B1366" t="str">
            <v>702-30003237</v>
          </cell>
          <cell r="C1366" t="str">
            <v>Olympia Recursos Humanos, S.A. de C.V.</v>
          </cell>
          <cell r="D1366">
            <v>350701</v>
          </cell>
          <cell r="F1366" t="str">
            <v>TRACSA</v>
          </cell>
          <cell r="G1366" t="str">
            <v>CUSTOMER - RETAIL</v>
          </cell>
          <cell r="H1366" t="str">
            <v>CUSTOMER - RETAIL</v>
          </cell>
          <cell r="I1366" t="str">
            <v>REGULAR</v>
          </cell>
          <cell r="J1366" t="str">
            <v>LEGAL</v>
          </cell>
          <cell r="K1366" t="str">
            <v>MXN</v>
          </cell>
          <cell r="L1366">
            <v>1416017.23</v>
          </cell>
          <cell r="M1366">
            <v>68195.389801164507</v>
          </cell>
          <cell r="N1366">
            <v>0</v>
          </cell>
          <cell r="O1366">
            <v>0</v>
          </cell>
          <cell r="P1366">
            <v>1416017.23</v>
          </cell>
          <cell r="Q1366">
            <v>0</v>
          </cell>
          <cell r="R1366">
            <v>1416017.23</v>
          </cell>
          <cell r="S1366" t="str">
            <v>91-120</v>
          </cell>
          <cell r="T1366" t="str">
            <v>MEXICO</v>
          </cell>
        </row>
        <row r="1367">
          <cell r="B1367" t="str">
            <v>702-30003239-1</v>
          </cell>
          <cell r="C1367" t="str">
            <v>MAQUINARIA Y TRACTORES, LTDA</v>
          </cell>
          <cell r="D1367">
            <v>314798</v>
          </cell>
          <cell r="F1367" t="str">
            <v>MATRA</v>
          </cell>
          <cell r="G1367" t="str">
            <v>DEALER - RETAIL</v>
          </cell>
          <cell r="H1367" t="str">
            <v>DEALER - RETAIL</v>
          </cell>
          <cell r="I1367" t="str">
            <v>REGULAR</v>
          </cell>
          <cell r="J1367" t="str">
            <v>REGULAR</v>
          </cell>
          <cell r="K1367" t="str">
            <v>USD</v>
          </cell>
          <cell r="L1367">
            <v>127418.52</v>
          </cell>
          <cell r="M1367">
            <v>127418.52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 t="str">
            <v>1-30</v>
          </cell>
          <cell r="T1367" t="str">
            <v>COSTA RICA</v>
          </cell>
        </row>
        <row r="1368">
          <cell r="B1368" t="str">
            <v>702-30003240</v>
          </cell>
          <cell r="C1368" t="str">
            <v>GRUPO CONSTRUCCIONES PLANIFICADAS, S.A. DE C.V.</v>
          </cell>
          <cell r="D1368">
            <v>319669</v>
          </cell>
          <cell r="F1368" t="str">
            <v>MATCO</v>
          </cell>
          <cell r="G1368" t="str">
            <v>CUSTOMER - RETAIL</v>
          </cell>
          <cell r="H1368" t="str">
            <v>CUSTOMER - RETAIL</v>
          </cell>
          <cell r="I1368" t="str">
            <v>REGULAR</v>
          </cell>
          <cell r="J1368" t="str">
            <v>REGULAR</v>
          </cell>
          <cell r="K1368" t="str">
            <v>MXN</v>
          </cell>
          <cell r="L1368">
            <v>13061769.17</v>
          </cell>
          <cell r="M1368">
            <v>629054.8032674595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 t="str">
            <v>1-30</v>
          </cell>
          <cell r="T1368" t="str">
            <v>MEXICO</v>
          </cell>
        </row>
        <row r="1369">
          <cell r="B1369" t="str">
            <v>702-30003244</v>
          </cell>
          <cell r="C1369" t="str">
            <v>CONSTRUCTORA ARCONTT, S.A. DE C.V.</v>
          </cell>
          <cell r="D1369">
            <v>350842</v>
          </cell>
          <cell r="F1369" t="str">
            <v>MADISA SUR</v>
          </cell>
          <cell r="G1369" t="str">
            <v>CUSTOMER - RETAIL</v>
          </cell>
          <cell r="H1369" t="str">
            <v>CUSTOMER - RETAIL</v>
          </cell>
          <cell r="I1369" t="str">
            <v>REGULAR</v>
          </cell>
          <cell r="J1369" t="str">
            <v>REGULAR</v>
          </cell>
          <cell r="K1369" t="str">
            <v>MXN</v>
          </cell>
          <cell r="L1369">
            <v>251312.86</v>
          </cell>
          <cell r="M1369">
            <v>12103.227338374605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 t="str">
            <v>1-30</v>
          </cell>
          <cell r="T1369" t="str">
            <v>MEXICO</v>
          </cell>
        </row>
        <row r="1370">
          <cell r="B1370" t="str">
            <v>702-30003245</v>
          </cell>
          <cell r="C1370" t="str">
            <v>COMPAÑIA AGROPECUARIA LAS BRISAS, S.A.</v>
          </cell>
          <cell r="D1370">
            <v>309425</v>
          </cell>
          <cell r="F1370" t="str">
            <v>MATRA</v>
          </cell>
          <cell r="G1370" t="str">
            <v>CUSTOMER - RETAIL</v>
          </cell>
          <cell r="H1370" t="str">
            <v>CUSTOMER - RETAIL</v>
          </cell>
          <cell r="I1370" t="str">
            <v>REGULAR</v>
          </cell>
          <cell r="J1370" t="str">
            <v>REGULAR</v>
          </cell>
          <cell r="K1370" t="str">
            <v>USD</v>
          </cell>
          <cell r="L1370">
            <v>29933.88</v>
          </cell>
          <cell r="M1370">
            <v>29933.88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 t="str">
            <v>1-30</v>
          </cell>
          <cell r="T1370" t="str">
            <v>COSTA RICA</v>
          </cell>
        </row>
        <row r="1371">
          <cell r="B1371" t="str">
            <v>702-30003249</v>
          </cell>
          <cell r="C1371" t="str">
            <v>EDIFICADORA Y URBANIZADORA CRAWLER, S.A. DE C.V.</v>
          </cell>
          <cell r="D1371">
            <v>310450</v>
          </cell>
          <cell r="F1371" t="str">
            <v>MADISA SUR</v>
          </cell>
          <cell r="G1371" t="str">
            <v>CUSTOMER - RETAIL</v>
          </cell>
          <cell r="H1371" t="str">
            <v>CUSTOMER - RETAIL</v>
          </cell>
          <cell r="I1371" t="str">
            <v>REGULAR</v>
          </cell>
          <cell r="J1371" t="str">
            <v>REGULAR</v>
          </cell>
          <cell r="K1371" t="str">
            <v>MXN</v>
          </cell>
          <cell r="L1371">
            <v>670541.73</v>
          </cell>
          <cell r="M1371">
            <v>32293.289718866767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 t="str">
            <v>1-30</v>
          </cell>
          <cell r="T1371" t="str">
            <v>MEXICO</v>
          </cell>
        </row>
        <row r="1372">
          <cell r="B1372" t="str">
            <v>702-30003251</v>
          </cell>
          <cell r="C1372" t="str">
            <v>COMMERCIAL &amp; INDUSTRIAL EQUIPMENT, S.A. DE C.V.</v>
          </cell>
          <cell r="D1372">
            <v>340533</v>
          </cell>
          <cell r="F1372" t="str">
            <v>MADISA NTE</v>
          </cell>
          <cell r="G1372" t="str">
            <v>CUSTOMER - RETAIL</v>
          </cell>
          <cell r="H1372" t="str">
            <v>CUSTOMER - RETAIL</v>
          </cell>
          <cell r="I1372" t="str">
            <v>REGULAR</v>
          </cell>
          <cell r="J1372" t="str">
            <v>REGULAR</v>
          </cell>
          <cell r="K1372" t="str">
            <v>MXN</v>
          </cell>
          <cell r="L1372">
            <v>65716.37</v>
          </cell>
          <cell r="M1372">
            <v>3164.9003794025534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 t="str">
            <v>1-30</v>
          </cell>
          <cell r="T1372" t="str">
            <v>MEXICO</v>
          </cell>
        </row>
        <row r="1373">
          <cell r="B1373" t="str">
            <v>702-30003253</v>
          </cell>
          <cell r="C1373" t="str">
            <v>COMPAÑIA AGROPECUARIA LAS BRISAS, S.A.</v>
          </cell>
          <cell r="D1373">
            <v>309425</v>
          </cell>
          <cell r="F1373" t="str">
            <v>MATRA</v>
          </cell>
          <cell r="G1373" t="str">
            <v>CUSTOMER - RETAIL</v>
          </cell>
          <cell r="H1373" t="str">
            <v>CUSTOMER - RETAIL</v>
          </cell>
          <cell r="I1373" t="str">
            <v>REGULAR</v>
          </cell>
          <cell r="J1373" t="str">
            <v>REGULAR</v>
          </cell>
          <cell r="K1373" t="str">
            <v>USD</v>
          </cell>
          <cell r="L1373">
            <v>29933.88</v>
          </cell>
          <cell r="M1373">
            <v>29933.88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 t="str">
            <v>1-30</v>
          </cell>
          <cell r="T1373" t="str">
            <v>COSTA RICA</v>
          </cell>
        </row>
        <row r="1374">
          <cell r="B1374" t="str">
            <v>702-30003254</v>
          </cell>
          <cell r="C1374" t="str">
            <v>PRIMERO EMPRESA MINERA, S.A. DE C.V.</v>
          </cell>
          <cell r="D1374">
            <v>350347</v>
          </cell>
          <cell r="F1374" t="str">
            <v>MAQSA</v>
          </cell>
          <cell r="G1374" t="str">
            <v>CUSTOMER - RETAIL</v>
          </cell>
          <cell r="H1374" t="str">
            <v>CUSTOMER - RETAIL</v>
          </cell>
          <cell r="I1374" t="str">
            <v>REGULAR</v>
          </cell>
          <cell r="J1374" t="str">
            <v>REGULAR</v>
          </cell>
          <cell r="K1374" t="str">
            <v>USD</v>
          </cell>
          <cell r="L1374">
            <v>56795.14</v>
          </cell>
          <cell r="M1374">
            <v>56795.14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 t="str">
            <v>1-30</v>
          </cell>
          <cell r="T1374" t="str">
            <v>MEXICO</v>
          </cell>
        </row>
        <row r="1375">
          <cell r="B1375" t="str">
            <v>702-30003255</v>
          </cell>
          <cell r="C1375" t="str">
            <v>DANIELA MATERIALES Y CONSTRUCCIONES, S.R.L.</v>
          </cell>
          <cell r="D1375">
            <v>316978</v>
          </cell>
          <cell r="F1375" t="str">
            <v>IMCA</v>
          </cell>
          <cell r="G1375" t="str">
            <v>CUSTOMER - RETAIL</v>
          </cell>
          <cell r="H1375" t="str">
            <v>CUSTOMER - RETAIL</v>
          </cell>
          <cell r="I1375" t="str">
            <v>REGULAR</v>
          </cell>
          <cell r="J1375" t="str">
            <v>REGULAR</v>
          </cell>
          <cell r="K1375" t="str">
            <v>USD</v>
          </cell>
          <cell r="L1375">
            <v>618016.43999999994</v>
          </cell>
          <cell r="M1375">
            <v>618016.43999999994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 t="str">
            <v>1-30</v>
          </cell>
          <cell r="T1375" t="str">
            <v>REPUBLICA DOMINICANA</v>
          </cell>
        </row>
        <row r="1376">
          <cell r="B1376" t="str">
            <v>702-30003256</v>
          </cell>
          <cell r="C1376" t="str">
            <v>DANIELA MATERIALES Y CONSTRUCCIONES, S.R.L.</v>
          </cell>
          <cell r="D1376">
            <v>316978</v>
          </cell>
          <cell r="F1376" t="str">
            <v>IMCA</v>
          </cell>
          <cell r="G1376" t="str">
            <v>CUSTOMER - RETAIL</v>
          </cell>
          <cell r="H1376" t="str">
            <v>CUSTOMER - RETAIL</v>
          </cell>
          <cell r="I1376" t="str">
            <v>REGULAR</v>
          </cell>
          <cell r="J1376" t="str">
            <v>REGULAR</v>
          </cell>
          <cell r="K1376" t="str">
            <v>USD</v>
          </cell>
          <cell r="L1376">
            <v>370271.29</v>
          </cell>
          <cell r="M1376">
            <v>370271.29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 t="str">
            <v>1-30</v>
          </cell>
          <cell r="T1376" t="str">
            <v>REPUBLICA DOMINICANA</v>
          </cell>
        </row>
        <row r="1377">
          <cell r="B1377" t="str">
            <v>702-30003257</v>
          </cell>
          <cell r="C1377" t="str">
            <v>VALLE DEL TARSO, S.A</v>
          </cell>
          <cell r="D1377">
            <v>351644</v>
          </cell>
          <cell r="F1377" t="str">
            <v>MATRA</v>
          </cell>
          <cell r="G1377" t="str">
            <v>CUSTOMER - RETAIL</v>
          </cell>
          <cell r="H1377" t="str">
            <v>CUSTOMER - RETAIL</v>
          </cell>
          <cell r="I1377" t="str">
            <v>REGULAR</v>
          </cell>
          <cell r="J1377" t="str">
            <v>REGULAR</v>
          </cell>
          <cell r="K1377" t="str">
            <v>USD</v>
          </cell>
          <cell r="L1377">
            <v>25318.58</v>
          </cell>
          <cell r="M1377">
            <v>25318.58</v>
          </cell>
          <cell r="N1377">
            <v>25318.58</v>
          </cell>
          <cell r="O1377">
            <v>0</v>
          </cell>
          <cell r="P1377">
            <v>0</v>
          </cell>
          <cell r="Q1377">
            <v>0</v>
          </cell>
          <cell r="R1377">
            <v>25318.58</v>
          </cell>
          <cell r="S1377" t="str">
            <v>31-60</v>
          </cell>
          <cell r="T1377" t="str">
            <v>COSTA RICA</v>
          </cell>
        </row>
        <row r="1378">
          <cell r="B1378" t="str">
            <v>702-30003259</v>
          </cell>
          <cell r="C1378" t="str">
            <v>SOCOCO DE COSTA RICA DOMINICANA, S.A.</v>
          </cell>
          <cell r="D1378">
            <v>317922</v>
          </cell>
          <cell r="F1378" t="str">
            <v>IMCA</v>
          </cell>
          <cell r="G1378" t="str">
            <v>CUSTOMER - RETAIL</v>
          </cell>
          <cell r="H1378" t="str">
            <v>CUSTOMER - RETAIL</v>
          </cell>
          <cell r="I1378" t="str">
            <v>REGULAR</v>
          </cell>
          <cell r="J1378" t="str">
            <v>REGULAR</v>
          </cell>
          <cell r="K1378" t="str">
            <v>USD</v>
          </cell>
          <cell r="L1378">
            <v>71198.77</v>
          </cell>
          <cell r="M1378">
            <v>71198.77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 t="str">
            <v>1-30</v>
          </cell>
          <cell r="T1378" t="str">
            <v>REPUBLICA DOMINICANA</v>
          </cell>
        </row>
        <row r="1379">
          <cell r="B1379" t="str">
            <v>702-30003261</v>
          </cell>
          <cell r="C1379" t="str">
            <v>CONSTRUCTORA HERRERA, S.A.</v>
          </cell>
          <cell r="D1379">
            <v>315585</v>
          </cell>
          <cell r="F1379" t="str">
            <v>MATRA</v>
          </cell>
          <cell r="G1379" t="str">
            <v>CUSTOMER - RETAIL</v>
          </cell>
          <cell r="H1379" t="str">
            <v>CUSTOMER - RETAIL</v>
          </cell>
          <cell r="I1379" t="str">
            <v>REGULAR</v>
          </cell>
          <cell r="J1379" t="str">
            <v>REGULAR</v>
          </cell>
          <cell r="K1379" t="str">
            <v>USD</v>
          </cell>
          <cell r="L1379">
            <v>142134.04999999999</v>
          </cell>
          <cell r="M1379">
            <v>142134.04999999999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 t="str">
            <v>1-30</v>
          </cell>
          <cell r="T1379" t="str">
            <v>COSTA RICA</v>
          </cell>
        </row>
        <row r="1380">
          <cell r="B1380" t="str">
            <v>702-30003262</v>
          </cell>
          <cell r="C1380" t="str">
            <v>EDWIN HOMAR PORTILLO MORALES</v>
          </cell>
          <cell r="D1380">
            <v>351347</v>
          </cell>
          <cell r="F1380" t="str">
            <v>MAQSA</v>
          </cell>
          <cell r="G1380" t="str">
            <v>CUSTOMER - RETAIL</v>
          </cell>
          <cell r="H1380" t="str">
            <v>CUSTOMER - RETAIL</v>
          </cell>
          <cell r="I1380" t="str">
            <v>REGULAR</v>
          </cell>
          <cell r="J1380" t="str">
            <v>REGULAR</v>
          </cell>
          <cell r="K1380" t="str">
            <v>MXN</v>
          </cell>
          <cell r="L1380">
            <v>128272.02</v>
          </cell>
          <cell r="M1380">
            <v>6177.580483595365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 t="str">
            <v>1-30</v>
          </cell>
          <cell r="T1380" t="str">
            <v>MEXICO</v>
          </cell>
        </row>
        <row r="1381">
          <cell r="B1381" t="str">
            <v>702-30003271</v>
          </cell>
          <cell r="C1381" t="str">
            <v>GRUPO EN INGENIERIA CUERNAVACA, S.A. DE C.V.</v>
          </cell>
          <cell r="D1381">
            <v>319631</v>
          </cell>
          <cell r="F1381" t="str">
            <v>MADISA SUR</v>
          </cell>
          <cell r="G1381" t="str">
            <v>CUSTOMER - RETAIL</v>
          </cell>
          <cell r="H1381" t="str">
            <v>CUSTOMER - RETAIL</v>
          </cell>
          <cell r="I1381" t="str">
            <v>REGULAR</v>
          </cell>
          <cell r="J1381" t="str">
            <v>REGULAR</v>
          </cell>
          <cell r="K1381" t="str">
            <v>MXN</v>
          </cell>
          <cell r="L1381">
            <v>37842</v>
          </cell>
          <cell r="M1381">
            <v>1822.4707201166379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 t="str">
            <v>1-30</v>
          </cell>
          <cell r="T1381" t="str">
            <v>MEXICO</v>
          </cell>
        </row>
        <row r="1382">
          <cell r="B1382" t="str">
            <v>702-30003273</v>
          </cell>
          <cell r="C1382" t="str">
            <v>MAQUINARIA Y TRACTORES, LTDA</v>
          </cell>
          <cell r="D1382">
            <v>314798</v>
          </cell>
          <cell r="F1382" t="str">
            <v>MATRA</v>
          </cell>
          <cell r="G1382" t="str">
            <v>DEALER - WHOLESALE</v>
          </cell>
          <cell r="H1382" t="str">
            <v>DEALER - WHOLESALE</v>
          </cell>
          <cell r="I1382" t="str">
            <v>REGULAR</v>
          </cell>
          <cell r="J1382" t="str">
            <v>REGULAR</v>
          </cell>
          <cell r="K1382" t="str">
            <v>USD</v>
          </cell>
          <cell r="L1382">
            <v>42067.37</v>
          </cell>
          <cell r="M1382">
            <v>42067.37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 t="str">
            <v>1-30</v>
          </cell>
          <cell r="T1382" t="str">
            <v>COSTA RICA</v>
          </cell>
        </row>
        <row r="1383">
          <cell r="B1383" t="str">
            <v>702-30003274</v>
          </cell>
          <cell r="C1383" t="str">
            <v>DESARROLLOS Y SERVICIOS OLBAP, S.A. DE C.V.</v>
          </cell>
          <cell r="D1383">
            <v>337544</v>
          </cell>
          <cell r="F1383" t="str">
            <v>MATCO</v>
          </cell>
          <cell r="G1383" t="str">
            <v>CUSTOMER - RETAIL</v>
          </cell>
          <cell r="H1383" t="str">
            <v>CUSTOMER - RETAIL</v>
          </cell>
          <cell r="I1383" t="str">
            <v>REGULAR</v>
          </cell>
          <cell r="J1383" t="str">
            <v>REGULAR</v>
          </cell>
          <cell r="K1383" t="str">
            <v>MXN</v>
          </cell>
          <cell r="L1383">
            <v>79888.009999999995</v>
          </cell>
          <cell r="M1383">
            <v>3847.4065618462337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 t="str">
            <v>1-30</v>
          </cell>
          <cell r="T1383" t="str">
            <v>MEXICO</v>
          </cell>
        </row>
        <row r="1384">
          <cell r="B1384" t="str">
            <v>702-30003276</v>
          </cell>
          <cell r="C1384" t="str">
            <v>GEXIQ, S.A. DE C.V.</v>
          </cell>
          <cell r="D1384">
            <v>319498</v>
          </cell>
          <cell r="F1384" t="str">
            <v>MAQSA</v>
          </cell>
          <cell r="G1384" t="str">
            <v>CUSTOMER - RETAIL</v>
          </cell>
          <cell r="H1384" t="str">
            <v>CUSTOMER - RETAIL</v>
          </cell>
          <cell r="I1384" t="str">
            <v>REGULAR</v>
          </cell>
          <cell r="J1384" t="str">
            <v>REGULAR</v>
          </cell>
          <cell r="K1384" t="str">
            <v>MXN</v>
          </cell>
          <cell r="L1384">
            <v>3905988.26</v>
          </cell>
          <cell r="M1384">
            <v>188112.39461363919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 t="str">
            <v>1-30</v>
          </cell>
          <cell r="T1384" t="str">
            <v>MEXICO</v>
          </cell>
        </row>
        <row r="1385">
          <cell r="B1385" t="str">
            <v>702-30003277</v>
          </cell>
          <cell r="C1385" t="str">
            <v>GEXIQ, S.A. DE C.V.</v>
          </cell>
          <cell r="D1385">
            <v>319498</v>
          </cell>
          <cell r="F1385" t="str">
            <v>MAQSA</v>
          </cell>
          <cell r="G1385" t="str">
            <v>CUSTOMER - RETAIL</v>
          </cell>
          <cell r="H1385" t="str">
            <v>CUSTOMER - RETAIL</v>
          </cell>
          <cell r="I1385" t="str">
            <v>REGULAR</v>
          </cell>
          <cell r="J1385" t="str">
            <v>REGULAR</v>
          </cell>
          <cell r="K1385" t="str">
            <v>MXN</v>
          </cell>
          <cell r="L1385">
            <v>1117142.26</v>
          </cell>
          <cell r="M1385">
            <v>53801.571245043298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 t="str">
            <v>1-30</v>
          </cell>
          <cell r="T1385" t="str">
            <v>MEXICO</v>
          </cell>
        </row>
        <row r="1386">
          <cell r="B1386" t="str">
            <v>702-30003278</v>
          </cell>
          <cell r="C1386" t="str">
            <v>CONSTRUCTORA MAYRAN DE SAN PEDRO, SA DE CV</v>
          </cell>
          <cell r="D1386">
            <v>315267</v>
          </cell>
          <cell r="F1386" t="str">
            <v>MAQSA</v>
          </cell>
          <cell r="G1386" t="str">
            <v>CUSTOMER - RETAIL</v>
          </cell>
          <cell r="H1386" t="str">
            <v>CUSTOMER - RETAIL</v>
          </cell>
          <cell r="I1386" t="str">
            <v>REGULAR</v>
          </cell>
          <cell r="J1386" t="str">
            <v>REGULAR</v>
          </cell>
          <cell r="K1386" t="str">
            <v>MXN</v>
          </cell>
          <cell r="L1386">
            <v>1799339.21</v>
          </cell>
          <cell r="M1386">
            <v>86656.176359145989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 t="str">
            <v>1-30</v>
          </cell>
          <cell r="T1386" t="str">
            <v>MEXICO</v>
          </cell>
        </row>
        <row r="1387">
          <cell r="B1387" t="str">
            <v>702-30003280</v>
          </cell>
          <cell r="C1387" t="str">
            <v>INDUSTRIAL DE ASFALTOS Y PAVIMENTOS, S.A. DE C.V.</v>
          </cell>
          <cell r="D1387">
            <v>318312</v>
          </cell>
          <cell r="F1387" t="str">
            <v>MAQSA</v>
          </cell>
          <cell r="G1387" t="str">
            <v>CUSTOMER - RETAIL</v>
          </cell>
          <cell r="H1387" t="str">
            <v>CUSTOMER - RETAIL</v>
          </cell>
          <cell r="I1387" t="str">
            <v>REGULAR</v>
          </cell>
          <cell r="J1387" t="str">
            <v>REGULAR</v>
          </cell>
          <cell r="K1387" t="str">
            <v>MXN</v>
          </cell>
          <cell r="L1387">
            <v>918611.72</v>
          </cell>
          <cell r="M1387">
            <v>44240.34043803138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 t="str">
            <v>1-30</v>
          </cell>
          <cell r="T1387" t="str">
            <v>MEXICO</v>
          </cell>
        </row>
        <row r="1388">
          <cell r="B1388" t="str">
            <v>702-30003282</v>
          </cell>
          <cell r="C1388" t="str">
            <v>CONSTRUCCIONES Y CARRETERAS, S.A. DE C.V.</v>
          </cell>
          <cell r="D1388">
            <v>319214</v>
          </cell>
          <cell r="F1388" t="str">
            <v>TRACSA</v>
          </cell>
          <cell r="G1388" t="str">
            <v>CUSTOMER - RETAIL</v>
          </cell>
          <cell r="H1388" t="str">
            <v>CUSTOMER - RETAIL</v>
          </cell>
          <cell r="I1388" t="str">
            <v>REGULAR</v>
          </cell>
          <cell r="J1388" t="str">
            <v>REGULAR</v>
          </cell>
          <cell r="K1388" t="str">
            <v>MXN</v>
          </cell>
          <cell r="L1388">
            <v>55761.58</v>
          </cell>
          <cell r="M1388">
            <v>2685.4776929718705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 t="str">
            <v>1-30</v>
          </cell>
          <cell r="T1388" t="str">
            <v>MEXICO</v>
          </cell>
        </row>
        <row r="1389">
          <cell r="B1389" t="str">
            <v>702-30003283</v>
          </cell>
          <cell r="C1389" t="str">
            <v>GB-QRO METAL FINISHING S. DE R.L. DE C.V.</v>
          </cell>
          <cell r="D1389">
            <v>355529</v>
          </cell>
          <cell r="F1389" t="str">
            <v>TRACSA</v>
          </cell>
          <cell r="G1389" t="str">
            <v>CUSTOMER - RETAIL</v>
          </cell>
          <cell r="H1389" t="str">
            <v>CUSTOMER - RETAIL</v>
          </cell>
          <cell r="I1389" t="str">
            <v>REGULAR</v>
          </cell>
          <cell r="J1389" t="str">
            <v>REGULAR</v>
          </cell>
          <cell r="K1389" t="str">
            <v>USD</v>
          </cell>
          <cell r="L1389">
            <v>63603.040000000001</v>
          </cell>
          <cell r="M1389">
            <v>63603.040000000001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 t="str">
            <v>1-30</v>
          </cell>
          <cell r="T1389" t="str">
            <v>MEXICO</v>
          </cell>
        </row>
        <row r="1390">
          <cell r="B1390" t="str">
            <v>702-30003284</v>
          </cell>
          <cell r="C1390" t="str">
            <v>COMMERCIAL &amp; INDUSTRIAL EQUIPMENT, S.A. DE C.V.</v>
          </cell>
          <cell r="D1390">
            <v>340533</v>
          </cell>
          <cell r="F1390" t="str">
            <v>MADISA NTE</v>
          </cell>
          <cell r="G1390" t="str">
            <v>CUSTOMER - RETAIL</v>
          </cell>
          <cell r="H1390" t="str">
            <v>CUSTOMER - RETAIL</v>
          </cell>
          <cell r="I1390" t="str">
            <v>REGULAR</v>
          </cell>
          <cell r="J1390" t="str">
            <v>REGULAR</v>
          </cell>
          <cell r="K1390" t="str">
            <v>MXN</v>
          </cell>
          <cell r="L1390">
            <v>381982.33</v>
          </cell>
          <cell r="M1390">
            <v>18396.269013977362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 t="str">
            <v>1-30</v>
          </cell>
          <cell r="T1390" t="str">
            <v>MEXICO</v>
          </cell>
        </row>
        <row r="1391">
          <cell r="B1391" t="str">
            <v>702-30003286</v>
          </cell>
          <cell r="C1391" t="str">
            <v>B. LANZAS CONTRATISTAS CIVILES, S.A.</v>
          </cell>
          <cell r="D1391">
            <v>313545</v>
          </cell>
          <cell r="F1391" t="str">
            <v>NIMAC</v>
          </cell>
          <cell r="G1391" t="str">
            <v>CUSTOMER - RETAIL</v>
          </cell>
          <cell r="H1391" t="str">
            <v>CUSTOMER - RETAIL</v>
          </cell>
          <cell r="I1391" t="str">
            <v>REGULAR</v>
          </cell>
          <cell r="J1391" t="str">
            <v>REGULAR</v>
          </cell>
          <cell r="K1391" t="str">
            <v>USD</v>
          </cell>
          <cell r="L1391">
            <v>31840</v>
          </cell>
          <cell r="M1391">
            <v>31840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 t="str">
            <v>1-30</v>
          </cell>
          <cell r="T1391" t="str">
            <v>NICARAGUA</v>
          </cell>
        </row>
        <row r="1392">
          <cell r="B1392" t="str">
            <v>702-30003288</v>
          </cell>
          <cell r="C1392" t="str">
            <v>DONALD GONZALEZ GONZALEZ</v>
          </cell>
          <cell r="D1392">
            <v>351121</v>
          </cell>
          <cell r="F1392" t="str">
            <v>MATRA</v>
          </cell>
          <cell r="G1392" t="str">
            <v>CUSTOMER - RETAIL</v>
          </cell>
          <cell r="H1392" t="str">
            <v>CUSTOMER - RETAIL</v>
          </cell>
          <cell r="I1392" t="str">
            <v>REGULAR</v>
          </cell>
          <cell r="J1392" t="str">
            <v>REGULAR</v>
          </cell>
          <cell r="K1392" t="str">
            <v>USD</v>
          </cell>
          <cell r="L1392">
            <v>15963.45</v>
          </cell>
          <cell r="M1392">
            <v>15963.45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 t="str">
            <v>1-30</v>
          </cell>
          <cell r="T1392" t="str">
            <v>COSTA RICA</v>
          </cell>
        </row>
        <row r="1393">
          <cell r="B1393" t="str">
            <v>702-30003291</v>
          </cell>
          <cell r="C1393" t="str">
            <v>CIMENTACIONES PROFUNDAS PCA, S.A. DE C.V.</v>
          </cell>
          <cell r="D1393">
            <v>339793</v>
          </cell>
          <cell r="F1393" t="str">
            <v>TRACSA</v>
          </cell>
          <cell r="G1393" t="str">
            <v>CUSTOMER - RETAIL</v>
          </cell>
          <cell r="H1393" t="str">
            <v>CUSTOMER - RETAIL</v>
          </cell>
          <cell r="I1393" t="str">
            <v>REGULAR</v>
          </cell>
          <cell r="J1393" t="str">
            <v>REGULAR</v>
          </cell>
          <cell r="K1393" t="str">
            <v>MXN</v>
          </cell>
          <cell r="L1393">
            <v>5882633.0099999998</v>
          </cell>
          <cell r="M1393">
            <v>283307.60577973165</v>
          </cell>
          <cell r="N1393">
            <v>5882633.0099999998</v>
          </cell>
          <cell r="O1393">
            <v>0</v>
          </cell>
          <cell r="P1393">
            <v>0</v>
          </cell>
          <cell r="Q1393">
            <v>0</v>
          </cell>
          <cell r="R1393">
            <v>5882633.0099999998</v>
          </cell>
          <cell r="S1393" t="str">
            <v>31-60</v>
          </cell>
          <cell r="T1393" t="str">
            <v>MEXICO</v>
          </cell>
        </row>
        <row r="1394">
          <cell r="B1394" t="str">
            <v>702-30003294</v>
          </cell>
          <cell r="C1394" t="str">
            <v>FEDERICO JOSE RODRIGUEZ LOPEZ</v>
          </cell>
          <cell r="D1394">
            <v>354276</v>
          </cell>
          <cell r="F1394" t="str">
            <v>NIMAC</v>
          </cell>
          <cell r="G1394" t="str">
            <v>CUSTOMER - RETAIL</v>
          </cell>
          <cell r="H1394" t="str">
            <v>CUSTOMER - RETAIL</v>
          </cell>
          <cell r="I1394" t="str">
            <v>REGULAR</v>
          </cell>
          <cell r="J1394" t="str">
            <v>REGULAR</v>
          </cell>
          <cell r="K1394" t="str">
            <v>USD</v>
          </cell>
          <cell r="L1394">
            <v>114495.48</v>
          </cell>
          <cell r="M1394">
            <v>114495.48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 t="str">
            <v>1-30</v>
          </cell>
          <cell r="T1394" t="str">
            <v>NICARAGUA</v>
          </cell>
        </row>
        <row r="1395">
          <cell r="B1395" t="str">
            <v>702-30003295</v>
          </cell>
          <cell r="C1395" t="str">
            <v>DECOVIC, S.A</v>
          </cell>
          <cell r="D1395">
            <v>351436</v>
          </cell>
          <cell r="F1395" t="str">
            <v>GENTRAC</v>
          </cell>
          <cell r="G1395" t="str">
            <v>CUSTOMER - RETAIL</v>
          </cell>
          <cell r="H1395" t="str">
            <v>CUSTOMER - RETAIL</v>
          </cell>
          <cell r="I1395" t="str">
            <v>REGULAR</v>
          </cell>
          <cell r="J1395" t="str">
            <v>REGULAR</v>
          </cell>
          <cell r="K1395" t="str">
            <v>USD</v>
          </cell>
          <cell r="L1395">
            <v>4889.13</v>
          </cell>
          <cell r="M1395">
            <v>4889.13</v>
          </cell>
          <cell r="N1395">
            <v>4889.13</v>
          </cell>
          <cell r="O1395">
            <v>0</v>
          </cell>
          <cell r="P1395">
            <v>0</v>
          </cell>
          <cell r="Q1395">
            <v>0</v>
          </cell>
          <cell r="R1395">
            <v>4889.13</v>
          </cell>
          <cell r="S1395" t="str">
            <v>31-60</v>
          </cell>
          <cell r="T1395" t="str">
            <v>GUATEMALA</v>
          </cell>
        </row>
        <row r="1396">
          <cell r="B1396" t="str">
            <v>702-30003296</v>
          </cell>
          <cell r="C1396" t="str">
            <v>URBANIZACIONES BOCA, S.A. DE C.V.</v>
          </cell>
          <cell r="D1396">
            <v>338212</v>
          </cell>
          <cell r="F1396" t="str">
            <v>TRACSA</v>
          </cell>
          <cell r="G1396" t="str">
            <v>CUSTOMER - RETAIL</v>
          </cell>
          <cell r="H1396" t="str">
            <v>CUSTOMER - RETAIL</v>
          </cell>
          <cell r="I1396" t="str">
            <v>REGULAR</v>
          </cell>
          <cell r="J1396" t="str">
            <v>LEGAL</v>
          </cell>
          <cell r="K1396" t="str">
            <v>MXN</v>
          </cell>
          <cell r="L1396">
            <v>1700360.1</v>
          </cell>
          <cell r="M1396">
            <v>81889.342421240915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 t="str">
            <v>1-30</v>
          </cell>
          <cell r="T1396" t="str">
            <v>MEXICO</v>
          </cell>
        </row>
        <row r="1397">
          <cell r="B1397" t="str">
            <v>702-30003297</v>
          </cell>
          <cell r="C1397" t="str">
            <v>PROYEXTRA, S.A. DE C.V.</v>
          </cell>
          <cell r="D1397">
            <v>315405</v>
          </cell>
          <cell r="F1397" t="str">
            <v>MADISA NTE</v>
          </cell>
          <cell r="G1397" t="str">
            <v>CUSTOMER - RETAIL</v>
          </cell>
          <cell r="H1397" t="str">
            <v>CUSTOMER - RETAIL</v>
          </cell>
          <cell r="I1397" t="str">
            <v>REGULAR</v>
          </cell>
          <cell r="J1397" t="str">
            <v>REGULAR</v>
          </cell>
          <cell r="K1397" t="str">
            <v>MXN</v>
          </cell>
          <cell r="L1397">
            <v>361878.93</v>
          </cell>
          <cell r="M1397">
            <v>17428.089269915396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 t="str">
            <v>1-30</v>
          </cell>
          <cell r="T1397" t="str">
            <v>MEXICO</v>
          </cell>
        </row>
        <row r="1398">
          <cell r="B1398" t="str">
            <v>702-30003298</v>
          </cell>
          <cell r="C1398" t="str">
            <v>HILARIO ARAUJO HERRERA</v>
          </cell>
          <cell r="D1398">
            <v>351543</v>
          </cell>
          <cell r="F1398" t="str">
            <v>TRACSA</v>
          </cell>
          <cell r="G1398" t="str">
            <v>CUSTOMER - RETAIL</v>
          </cell>
          <cell r="H1398" t="str">
            <v>CUSTOMER - RETAIL</v>
          </cell>
          <cell r="I1398" t="str">
            <v>REGULAR</v>
          </cell>
          <cell r="J1398" t="str">
            <v>REGULAR</v>
          </cell>
          <cell r="K1398" t="str">
            <v>MXN</v>
          </cell>
          <cell r="L1398">
            <v>509675.43</v>
          </cell>
          <cell r="M1398">
            <v>24545.96871037094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 t="str">
            <v>1-30</v>
          </cell>
          <cell r="T1398" t="str">
            <v>MEXICO</v>
          </cell>
        </row>
        <row r="1399">
          <cell r="B1399" t="str">
            <v>702-30003300</v>
          </cell>
          <cell r="C1399" t="str">
            <v>MAQUINARIA Y TRACTORES, LTDA</v>
          </cell>
          <cell r="D1399">
            <v>314798</v>
          </cell>
          <cell r="F1399" t="str">
            <v>MATRA</v>
          </cell>
          <cell r="G1399" t="str">
            <v>DEALER - RETAIL</v>
          </cell>
          <cell r="H1399" t="str">
            <v>DEALER - RETAIL</v>
          </cell>
          <cell r="I1399" t="str">
            <v>REGULAR</v>
          </cell>
          <cell r="J1399" t="str">
            <v>REGULAR</v>
          </cell>
          <cell r="K1399" t="str">
            <v>USD</v>
          </cell>
          <cell r="L1399">
            <v>42099.4</v>
          </cell>
          <cell r="M1399">
            <v>42099.4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 t="str">
            <v>1-30</v>
          </cell>
          <cell r="T1399" t="str">
            <v>COSTA RICA</v>
          </cell>
        </row>
        <row r="1400">
          <cell r="B1400" t="str">
            <v>702-30003301</v>
          </cell>
          <cell r="C1400" t="str">
            <v>MAQUINARIA Y TRACTORES, LTDA</v>
          </cell>
          <cell r="D1400">
            <v>314798</v>
          </cell>
          <cell r="F1400" t="str">
            <v>MATRA</v>
          </cell>
          <cell r="G1400" t="str">
            <v>DEALER - RETAIL</v>
          </cell>
          <cell r="H1400" t="str">
            <v>DEALER - RETAIL</v>
          </cell>
          <cell r="I1400" t="str">
            <v>REGULAR</v>
          </cell>
          <cell r="J1400" t="str">
            <v>REGULAR</v>
          </cell>
          <cell r="K1400" t="str">
            <v>USD</v>
          </cell>
          <cell r="L1400">
            <v>28622.95</v>
          </cell>
          <cell r="M1400">
            <v>28622.95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 t="str">
            <v>1-30</v>
          </cell>
          <cell r="T1400" t="str">
            <v>COSTA RICA</v>
          </cell>
        </row>
        <row r="1401">
          <cell r="B1401" t="str">
            <v>702-30003302</v>
          </cell>
          <cell r="C1401" t="str">
            <v>B Y JIMENEZ DOS MIL TRES, S.A</v>
          </cell>
          <cell r="D1401">
            <v>351332</v>
          </cell>
          <cell r="F1401" t="str">
            <v>MATRA</v>
          </cell>
          <cell r="G1401" t="str">
            <v>CUSTOMER - RETAIL</v>
          </cell>
          <cell r="H1401" t="str">
            <v>CUSTOMER - RETAIL</v>
          </cell>
          <cell r="I1401" t="str">
            <v>REGULAR</v>
          </cell>
          <cell r="J1401" t="str">
            <v>REGULAR</v>
          </cell>
          <cell r="K1401" t="str">
            <v>USD</v>
          </cell>
          <cell r="L1401">
            <v>14583.32</v>
          </cell>
          <cell r="M1401">
            <v>14583.32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 t="str">
            <v>1-30</v>
          </cell>
          <cell r="T1401" t="str">
            <v>COSTA RICA</v>
          </cell>
        </row>
        <row r="1402">
          <cell r="B1402" t="str">
            <v>702-30003304</v>
          </cell>
          <cell r="C1402" t="str">
            <v>EXCAVACIONES MACH, S.A. DE C.V.</v>
          </cell>
          <cell r="D1402">
            <v>335053</v>
          </cell>
          <cell r="F1402" t="str">
            <v>MADISA NTE</v>
          </cell>
          <cell r="G1402" t="str">
            <v>CUSTOMER - RETAIL</v>
          </cell>
          <cell r="H1402" t="str">
            <v>CUSTOMER - RETAIL</v>
          </cell>
          <cell r="I1402" t="str">
            <v>REGULAR</v>
          </cell>
          <cell r="J1402" t="str">
            <v>REGULAR</v>
          </cell>
          <cell r="K1402" t="str">
            <v>MXN</v>
          </cell>
          <cell r="L1402">
            <v>1587243.77</v>
          </cell>
          <cell r="M1402">
            <v>76441.659968092266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 t="str">
            <v>1-30</v>
          </cell>
          <cell r="T1402" t="str">
            <v>MEXICO</v>
          </cell>
        </row>
        <row r="1403">
          <cell r="B1403" t="str">
            <v>702-30003305</v>
          </cell>
          <cell r="C1403" t="str">
            <v>GENITECH, SA DE CV</v>
          </cell>
          <cell r="D1403">
            <v>317232</v>
          </cell>
          <cell r="F1403" t="str">
            <v>MATCO</v>
          </cell>
          <cell r="G1403" t="str">
            <v>CUSTOMER - RETAIL</v>
          </cell>
          <cell r="H1403" t="str">
            <v>CUSTOMER - RETAIL</v>
          </cell>
          <cell r="I1403" t="str">
            <v>REGULAR</v>
          </cell>
          <cell r="J1403" t="str">
            <v>REGULAR</v>
          </cell>
          <cell r="K1403" t="str">
            <v>MXN</v>
          </cell>
          <cell r="L1403">
            <v>332325</v>
          </cell>
          <cell r="M1403">
            <v>16004.772001024305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 t="str">
            <v>1-30</v>
          </cell>
          <cell r="T1403" t="str">
            <v>MEXICO</v>
          </cell>
        </row>
        <row r="1404">
          <cell r="B1404" t="str">
            <v>702-30003306</v>
          </cell>
          <cell r="C1404" t="str">
            <v>CONSTRUCTORA SANTA FE, LIMITADA</v>
          </cell>
          <cell r="D1404">
            <v>314376</v>
          </cell>
          <cell r="F1404" t="str">
            <v>MATRA</v>
          </cell>
          <cell r="G1404" t="str">
            <v>CUSTOMER - RETAIL</v>
          </cell>
          <cell r="H1404" t="str">
            <v>CUSTOMER - RETAIL</v>
          </cell>
          <cell r="I1404" t="str">
            <v>REGULAR</v>
          </cell>
          <cell r="J1404" t="str">
            <v>REGULAR</v>
          </cell>
          <cell r="K1404" t="str">
            <v>USD</v>
          </cell>
          <cell r="L1404">
            <v>205364.76</v>
          </cell>
          <cell r="M1404">
            <v>205364.76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 t="str">
            <v>1-30</v>
          </cell>
          <cell r="T1404" t="str">
            <v>COSTA RICA</v>
          </cell>
        </row>
        <row r="1405">
          <cell r="B1405" t="str">
            <v>702-30003307</v>
          </cell>
          <cell r="C1405" t="str">
            <v>MAQUINARIA Y TRACTORES, LTDA</v>
          </cell>
          <cell r="D1405">
            <v>314798</v>
          </cell>
          <cell r="F1405" t="str">
            <v>MATRA</v>
          </cell>
          <cell r="G1405" t="str">
            <v>DEALER - RETAIL</v>
          </cell>
          <cell r="H1405" t="str">
            <v>DEALER - RETAIL</v>
          </cell>
          <cell r="I1405" t="str">
            <v>REGULAR</v>
          </cell>
          <cell r="J1405" t="str">
            <v>REGULAR</v>
          </cell>
          <cell r="K1405" t="str">
            <v>USD</v>
          </cell>
          <cell r="L1405">
            <v>41872.629999999997</v>
          </cell>
          <cell r="M1405">
            <v>41872.629999999997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 t="str">
            <v>1-30</v>
          </cell>
          <cell r="T1405" t="str">
            <v>COSTA RICA</v>
          </cell>
        </row>
        <row r="1406">
          <cell r="B1406" t="str">
            <v>702-30003310</v>
          </cell>
          <cell r="C1406" t="str">
            <v>LOS CEDROS CONSTRUCCIONES S.A. DE C.V.</v>
          </cell>
          <cell r="D1406">
            <v>349791</v>
          </cell>
          <cell r="F1406" t="str">
            <v>MADISA SUR</v>
          </cell>
          <cell r="G1406" t="str">
            <v>CUSTOMER - RETAIL</v>
          </cell>
          <cell r="H1406" t="str">
            <v>CUSTOMER - RETAIL</v>
          </cell>
          <cell r="I1406" t="str">
            <v>REGULAR</v>
          </cell>
          <cell r="J1406" t="str">
            <v>REGULAR</v>
          </cell>
          <cell r="K1406" t="str">
            <v>MXN</v>
          </cell>
          <cell r="L1406">
            <v>489163.5</v>
          </cell>
          <cell r="M1406">
            <v>23558.114161507718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 t="str">
            <v>1-30</v>
          </cell>
          <cell r="T1406" t="str">
            <v>MEXICO</v>
          </cell>
        </row>
        <row r="1407">
          <cell r="B1407" t="str">
            <v>702-30003311</v>
          </cell>
          <cell r="C1407" t="str">
            <v>CINCO CONTEMPORANEA, S.A. DE C.V.</v>
          </cell>
          <cell r="D1407">
            <v>312682</v>
          </cell>
          <cell r="F1407" t="str">
            <v>TRACSA</v>
          </cell>
          <cell r="G1407" t="str">
            <v>CUSTOMER - RETAIL</v>
          </cell>
          <cell r="H1407" t="str">
            <v>CUSTOMER - RETAIL</v>
          </cell>
          <cell r="I1407" t="str">
            <v>REGULAR</v>
          </cell>
          <cell r="J1407" t="str">
            <v>REGULAR</v>
          </cell>
          <cell r="K1407" t="str">
            <v>MXN</v>
          </cell>
          <cell r="L1407">
            <v>625825.28000000003</v>
          </cell>
          <cell r="M1407">
            <v>30139.745486728945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 t="str">
            <v>1-30</v>
          </cell>
          <cell r="T1407" t="str">
            <v>MEXICO</v>
          </cell>
        </row>
        <row r="1408">
          <cell r="B1408" t="str">
            <v>702-30003312</v>
          </cell>
          <cell r="C1408" t="str">
            <v>ARCOXA CONSTRUCCIONES, S.A. DE C.V.</v>
          </cell>
          <cell r="D1408">
            <v>317516</v>
          </cell>
          <cell r="F1408" t="str">
            <v>MADISA SUR</v>
          </cell>
          <cell r="G1408" t="str">
            <v>CUSTOMER - RETAIL</v>
          </cell>
          <cell r="H1408" t="str">
            <v>CUSTOMER - RETAIL</v>
          </cell>
          <cell r="I1408" t="str">
            <v>REGULAR</v>
          </cell>
          <cell r="J1408" t="str">
            <v>REGULAR</v>
          </cell>
          <cell r="K1408" t="str">
            <v>MXN</v>
          </cell>
          <cell r="L1408">
            <v>358348.5</v>
          </cell>
          <cell r="M1408">
            <v>17258.063761104517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 t="str">
            <v>1-30</v>
          </cell>
          <cell r="T1408" t="str">
            <v>MEXICO</v>
          </cell>
        </row>
        <row r="1409">
          <cell r="B1409" t="str">
            <v>702-30003313</v>
          </cell>
          <cell r="C1409" t="str">
            <v>EMPRESAS MATCO, S.A. DE C.V.</v>
          </cell>
          <cell r="D1409">
            <v>311796</v>
          </cell>
          <cell r="F1409" t="str">
            <v>MATCO</v>
          </cell>
          <cell r="G1409" t="str">
            <v>DEALER - RETAIL</v>
          </cell>
          <cell r="H1409" t="str">
            <v>DEALER - RETAIL</v>
          </cell>
          <cell r="I1409" t="str">
            <v>REGULAR</v>
          </cell>
          <cell r="J1409" t="str">
            <v>REGULAR</v>
          </cell>
          <cell r="K1409" t="str">
            <v>MXN</v>
          </cell>
          <cell r="L1409">
            <v>236953.59</v>
          </cell>
          <cell r="M1409">
            <v>11411.684895130347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 t="str">
            <v>1-30</v>
          </cell>
          <cell r="T1409" t="str">
            <v>MEXICO</v>
          </cell>
        </row>
        <row r="1410">
          <cell r="B1410" t="str">
            <v>702-30003314</v>
          </cell>
          <cell r="C1410" t="str">
            <v>CONSTRUCTORA HERNAN SOLIS, S.R.L.</v>
          </cell>
          <cell r="D1410">
            <v>316241</v>
          </cell>
          <cell r="F1410" t="str">
            <v>MATRA</v>
          </cell>
          <cell r="G1410" t="str">
            <v>CUSTOMER - RETAIL</v>
          </cell>
          <cell r="H1410" t="str">
            <v>CUSTOMER - RETAIL</v>
          </cell>
          <cell r="I1410" t="str">
            <v>REGULAR</v>
          </cell>
          <cell r="J1410" t="str">
            <v>REGULAR</v>
          </cell>
          <cell r="K1410" t="str">
            <v>USD</v>
          </cell>
          <cell r="L1410">
            <v>90938.4</v>
          </cell>
          <cell r="M1410">
            <v>90938.4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 t="str">
            <v>1-30</v>
          </cell>
          <cell r="T1410" t="str">
            <v>COSTA RICA</v>
          </cell>
        </row>
        <row r="1411">
          <cell r="B1411" t="str">
            <v>702-30003315</v>
          </cell>
          <cell r="C1411" t="str">
            <v>CONSTRUCTORA HERNAN SOLIS, S.R.L.</v>
          </cell>
          <cell r="D1411">
            <v>316241</v>
          </cell>
          <cell r="F1411" t="str">
            <v>MATRA</v>
          </cell>
          <cell r="G1411" t="str">
            <v>CUSTOMER - RETAIL</v>
          </cell>
          <cell r="H1411" t="str">
            <v>CUSTOMER - RETAIL</v>
          </cell>
          <cell r="I1411" t="str">
            <v>REGULAR</v>
          </cell>
          <cell r="J1411" t="str">
            <v>REGULAR</v>
          </cell>
          <cell r="K1411" t="str">
            <v>USD</v>
          </cell>
          <cell r="L1411">
            <v>90938.39</v>
          </cell>
          <cell r="M1411">
            <v>90938.39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 t="str">
            <v>1-30</v>
          </cell>
          <cell r="T1411" t="str">
            <v>COSTA RICA</v>
          </cell>
        </row>
        <row r="1412">
          <cell r="B1412" t="str">
            <v>702-30003316-1</v>
          </cell>
          <cell r="C1412" t="str">
            <v>INGENIERIA CONSTRUCCIONES Y ARRENDAMIENTOS DE ANTEQUERA, S.A. DE C.V.</v>
          </cell>
          <cell r="D1412">
            <v>318752</v>
          </cell>
          <cell r="F1412" t="str">
            <v>MADISA SUR</v>
          </cell>
          <cell r="G1412" t="str">
            <v>CUSTOMER - RETAIL</v>
          </cell>
          <cell r="H1412" t="str">
            <v>CUSTOMER - RETAIL</v>
          </cell>
          <cell r="I1412" t="str">
            <v>REGULAR</v>
          </cell>
          <cell r="J1412" t="str">
            <v>REGULAR</v>
          </cell>
          <cell r="K1412" t="str">
            <v>MXN</v>
          </cell>
          <cell r="L1412">
            <v>429805.02</v>
          </cell>
          <cell r="M1412">
            <v>20699.409764524764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 t="str">
            <v>1-30</v>
          </cell>
          <cell r="T1412" t="str">
            <v>MEXICO</v>
          </cell>
        </row>
        <row r="1413">
          <cell r="B1413" t="str">
            <v>702-30003317</v>
          </cell>
          <cell r="C1413" t="str">
            <v>CONSTRUCTORA VIGIL, S.A. DE C.V.</v>
          </cell>
          <cell r="D1413">
            <v>313551</v>
          </cell>
          <cell r="F1413" t="str">
            <v>COGESA</v>
          </cell>
          <cell r="G1413" t="str">
            <v>CUSTOMER - RETAIL</v>
          </cell>
          <cell r="H1413" t="str">
            <v>CUSTOMER - RETAIL</v>
          </cell>
          <cell r="I1413" t="str">
            <v>REGULAR</v>
          </cell>
          <cell r="J1413" t="str">
            <v>REGULAR</v>
          </cell>
          <cell r="K1413" t="str">
            <v>USD</v>
          </cell>
          <cell r="L1413">
            <v>101897.42</v>
          </cell>
          <cell r="M1413">
            <v>101897.42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 t="str">
            <v>1-30</v>
          </cell>
          <cell r="T1413" t="str">
            <v>EL SALVADOR</v>
          </cell>
        </row>
        <row r="1414">
          <cell r="B1414" t="str">
            <v>702-30003318</v>
          </cell>
          <cell r="C1414" t="str">
            <v>BINGSA, S.A. DE C.V</v>
          </cell>
          <cell r="D1414">
            <v>351438</v>
          </cell>
          <cell r="F1414" t="str">
            <v>TRACSA</v>
          </cell>
          <cell r="G1414" t="str">
            <v>CUSTOMER - RETAIL</v>
          </cell>
          <cell r="H1414" t="str">
            <v>CUSTOMER - RETAIL</v>
          </cell>
          <cell r="I1414" t="str">
            <v>REGULAR</v>
          </cell>
          <cell r="J1414" t="str">
            <v>REGULAR</v>
          </cell>
          <cell r="K1414" t="str">
            <v>MXN</v>
          </cell>
          <cell r="L1414">
            <v>2987376.6</v>
          </cell>
          <cell r="M1414">
            <v>143872.0570652078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 t="str">
            <v>1-30</v>
          </cell>
          <cell r="T1414" t="str">
            <v>MEXICO</v>
          </cell>
        </row>
        <row r="1415">
          <cell r="B1415" t="str">
            <v>702-30003319</v>
          </cell>
          <cell r="C1415" t="str">
            <v>CINCO CONTEMPORANEA, S.A. DE C.V.</v>
          </cell>
          <cell r="D1415">
            <v>312682</v>
          </cell>
          <cell r="F1415" t="str">
            <v>TRACSA</v>
          </cell>
          <cell r="G1415" t="str">
            <v>CUSTOMER - RETAIL</v>
          </cell>
          <cell r="H1415" t="str">
            <v>CUSTOMER - RETAIL</v>
          </cell>
          <cell r="I1415" t="str">
            <v>REGULAR</v>
          </cell>
          <cell r="J1415" t="str">
            <v>REGULAR</v>
          </cell>
          <cell r="K1415" t="str">
            <v>MXN</v>
          </cell>
          <cell r="L1415">
            <v>535201.21</v>
          </cell>
          <cell r="M1415">
            <v>25775.290275249616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 t="str">
            <v>1-30</v>
          </cell>
          <cell r="T1415" t="str">
            <v>MEXICO</v>
          </cell>
        </row>
        <row r="1416">
          <cell r="B1416" t="str">
            <v>702-30003320</v>
          </cell>
          <cell r="C1416" t="str">
            <v>CASA MARINA SAMANA, S.A.S.</v>
          </cell>
          <cell r="D1416">
            <v>366036</v>
          </cell>
          <cell r="F1416" t="str">
            <v>IMCA</v>
          </cell>
          <cell r="G1416" t="str">
            <v>CUSTOMER - RETAIL</v>
          </cell>
          <cell r="H1416" t="str">
            <v>CUSTOMER - RETAIL</v>
          </cell>
          <cell r="I1416" t="str">
            <v>REGULAR</v>
          </cell>
          <cell r="J1416" t="str">
            <v>REGULAR</v>
          </cell>
          <cell r="K1416" t="str">
            <v>USD</v>
          </cell>
          <cell r="L1416">
            <v>74475.570000000007</v>
          </cell>
          <cell r="M1416">
            <v>74475.570000000007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 t="str">
            <v>1-30</v>
          </cell>
          <cell r="T1416" t="str">
            <v>REPUBLICA DOMINICANA</v>
          </cell>
        </row>
        <row r="1417">
          <cell r="B1417" t="str">
            <v>702-30003321</v>
          </cell>
          <cell r="C1417" t="str">
            <v>CANTERAS PENINSULARES, S.A. DE C.V.</v>
          </cell>
          <cell r="D1417">
            <v>316409</v>
          </cell>
          <cell r="F1417" t="str">
            <v>MADISA SUR</v>
          </cell>
          <cell r="G1417" t="str">
            <v>CUSTOMER - RETAIL</v>
          </cell>
          <cell r="H1417" t="str">
            <v>CUSTOMER - RETAIL</v>
          </cell>
          <cell r="I1417" t="str">
            <v>REGULAR</v>
          </cell>
          <cell r="J1417" t="str">
            <v>REGULAR</v>
          </cell>
          <cell r="K1417" t="str">
            <v>MXN</v>
          </cell>
          <cell r="L1417">
            <v>954543.42</v>
          </cell>
          <cell r="M1417">
            <v>45970.811110142131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 t="str">
            <v>1-30</v>
          </cell>
          <cell r="T1417" t="str">
            <v>MEXICO</v>
          </cell>
        </row>
        <row r="1418">
          <cell r="B1418" t="str">
            <v>702-30003322</v>
          </cell>
          <cell r="C1418" t="str">
            <v>EMPRESAS MATCO, S.A. DE C.V.</v>
          </cell>
          <cell r="D1418">
            <v>311796</v>
          </cell>
          <cell r="F1418" t="str">
            <v>MATCO</v>
          </cell>
          <cell r="G1418" t="str">
            <v>DEALER - RETAIL</v>
          </cell>
          <cell r="H1418" t="str">
            <v>DEALER - RETAIL</v>
          </cell>
          <cell r="I1418" t="str">
            <v>REGULAR</v>
          </cell>
          <cell r="J1418" t="str">
            <v>REGULAR</v>
          </cell>
          <cell r="K1418" t="str">
            <v>MXN</v>
          </cell>
          <cell r="L1418">
            <v>236953.59</v>
          </cell>
          <cell r="M1418">
            <v>11411.684895130347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 t="str">
            <v>1-30</v>
          </cell>
          <cell r="T1418" t="str">
            <v>MEXICO</v>
          </cell>
        </row>
        <row r="1419">
          <cell r="B1419" t="str">
            <v>702-30003323</v>
          </cell>
          <cell r="C1419" t="str">
            <v>TOBAR, S.A. DE C.V.</v>
          </cell>
          <cell r="D1419">
            <v>312351</v>
          </cell>
          <cell r="F1419" t="str">
            <v>COGESA</v>
          </cell>
          <cell r="G1419" t="str">
            <v>CUSTOMER - RETAIL</v>
          </cell>
          <cell r="H1419" t="str">
            <v>CUSTOMER - RETAIL</v>
          </cell>
          <cell r="I1419" t="str">
            <v>REGULAR</v>
          </cell>
          <cell r="J1419" t="str">
            <v>REGULAR</v>
          </cell>
          <cell r="K1419" t="str">
            <v>USD</v>
          </cell>
          <cell r="L1419">
            <v>43659.18</v>
          </cell>
          <cell r="M1419">
            <v>43659.18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 t="str">
            <v>1-30</v>
          </cell>
          <cell r="T1419" t="str">
            <v>EL SALVADOR</v>
          </cell>
        </row>
        <row r="1420">
          <cell r="B1420" t="str">
            <v>702-30003324</v>
          </cell>
          <cell r="C1420" t="str">
            <v>EMPRESAS MATCO, S.A. DE C.V.</v>
          </cell>
          <cell r="D1420">
            <v>311796</v>
          </cell>
          <cell r="F1420" t="str">
            <v>MATCO</v>
          </cell>
          <cell r="G1420" t="str">
            <v>DEALER - RETAIL</v>
          </cell>
          <cell r="H1420" t="str">
            <v>DEALER - RETAIL</v>
          </cell>
          <cell r="I1420" t="str">
            <v>REGULAR</v>
          </cell>
          <cell r="J1420" t="str">
            <v>REGULAR</v>
          </cell>
          <cell r="K1420" t="str">
            <v>MXN</v>
          </cell>
          <cell r="L1420">
            <v>211641.09</v>
          </cell>
          <cell r="M1420">
            <v>10192.634895052328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 t="str">
            <v>1-30</v>
          </cell>
          <cell r="T1420" t="str">
            <v>MEXICO</v>
          </cell>
        </row>
        <row r="1421">
          <cell r="B1421" t="str">
            <v>702-30003325</v>
          </cell>
          <cell r="C1421" t="str">
            <v>CANTERAS PENINSULARES, S.A. DE C.V.</v>
          </cell>
          <cell r="D1421">
            <v>316409</v>
          </cell>
          <cell r="F1421" t="str">
            <v>MADISA SUR</v>
          </cell>
          <cell r="G1421" t="str">
            <v>CUSTOMER - RETAIL</v>
          </cell>
          <cell r="H1421" t="str">
            <v>CUSTOMER - RETAIL</v>
          </cell>
          <cell r="I1421" t="str">
            <v>REGULAR</v>
          </cell>
          <cell r="J1421" t="str">
            <v>REGULAR</v>
          </cell>
          <cell r="K1421" t="str">
            <v>MXN</v>
          </cell>
          <cell r="L1421">
            <v>2890454.29</v>
          </cell>
          <cell r="M1421">
            <v>139204.27861530907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 t="str">
            <v>1-30</v>
          </cell>
          <cell r="T1421" t="str">
            <v>MEXICO</v>
          </cell>
        </row>
        <row r="1422">
          <cell r="B1422" t="str">
            <v>702-30003326</v>
          </cell>
          <cell r="C1422" t="str">
            <v>TOBAR, S.A. DE C.V.</v>
          </cell>
          <cell r="D1422">
            <v>312351</v>
          </cell>
          <cell r="F1422" t="str">
            <v>COGESA</v>
          </cell>
          <cell r="G1422" t="str">
            <v>CUSTOMER - RETAIL</v>
          </cell>
          <cell r="H1422" t="str">
            <v>CUSTOMER - RETAIL</v>
          </cell>
          <cell r="I1422" t="str">
            <v>REGULAR</v>
          </cell>
          <cell r="J1422" t="str">
            <v>REGULAR</v>
          </cell>
          <cell r="K1422" t="str">
            <v>USD</v>
          </cell>
          <cell r="L1422">
            <v>43460.51</v>
          </cell>
          <cell r="M1422">
            <v>43460.51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 t="str">
            <v>1-30</v>
          </cell>
          <cell r="T1422" t="str">
            <v>EL SALVADOR</v>
          </cell>
        </row>
        <row r="1423">
          <cell r="B1423" t="str">
            <v>702-30003327</v>
          </cell>
          <cell r="C1423" t="str">
            <v>VALLE DEL TARSO, S.A</v>
          </cell>
          <cell r="D1423">
            <v>351644</v>
          </cell>
          <cell r="F1423" t="str">
            <v>MATRA</v>
          </cell>
          <cell r="G1423" t="str">
            <v>CUSTOMER - RETAIL</v>
          </cell>
          <cell r="H1423" t="str">
            <v>CUSTOMER - RETAIL</v>
          </cell>
          <cell r="I1423" t="str">
            <v>REGULAR</v>
          </cell>
          <cell r="J1423" t="str">
            <v>REGULAR</v>
          </cell>
          <cell r="K1423" t="str">
            <v>USD</v>
          </cell>
          <cell r="L1423">
            <v>54635.38</v>
          </cell>
          <cell r="M1423">
            <v>54635.38</v>
          </cell>
          <cell r="N1423">
            <v>0</v>
          </cell>
          <cell r="O1423">
            <v>0</v>
          </cell>
          <cell r="P1423">
            <v>54635.38</v>
          </cell>
          <cell r="Q1423">
            <v>0</v>
          </cell>
          <cell r="R1423">
            <v>54635.38</v>
          </cell>
          <cell r="S1423" t="str">
            <v>91-120</v>
          </cell>
          <cell r="T1423" t="str">
            <v>COSTA RICA</v>
          </cell>
        </row>
        <row r="1424">
          <cell r="B1424" t="str">
            <v>702-30003329</v>
          </cell>
          <cell r="C1424" t="str">
            <v>MAQUINARIA Y TRACTORES, LTDA</v>
          </cell>
          <cell r="D1424">
            <v>314798</v>
          </cell>
          <cell r="F1424" t="str">
            <v>MATRA</v>
          </cell>
          <cell r="G1424" t="str">
            <v>DEALER - RETAIL</v>
          </cell>
          <cell r="H1424" t="str">
            <v>DEALER - RETAIL</v>
          </cell>
          <cell r="I1424" t="str">
            <v>REGULAR</v>
          </cell>
          <cell r="J1424" t="str">
            <v>REGULAR</v>
          </cell>
          <cell r="K1424" t="str">
            <v>USD</v>
          </cell>
          <cell r="L1424">
            <v>55743.41</v>
          </cell>
          <cell r="M1424">
            <v>55743.41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 t="str">
            <v>1-30</v>
          </cell>
          <cell r="T1424" t="str">
            <v>COSTA RICA</v>
          </cell>
        </row>
        <row r="1425">
          <cell r="B1425" t="str">
            <v>702-30003331</v>
          </cell>
          <cell r="C1425" t="str">
            <v>COMPAÑIA GENERAL DE EQUIPOS, S.A. DE C.V.</v>
          </cell>
          <cell r="D1425">
            <v>318632</v>
          </cell>
          <cell r="F1425" t="str">
            <v>COGESA</v>
          </cell>
          <cell r="G1425" t="str">
            <v>DEALER - RETAIL</v>
          </cell>
          <cell r="H1425" t="str">
            <v>DEALER - RETAIL</v>
          </cell>
          <cell r="I1425" t="str">
            <v>REGULAR</v>
          </cell>
          <cell r="J1425" t="str">
            <v>REGULAR</v>
          </cell>
          <cell r="K1425" t="str">
            <v>USD</v>
          </cell>
          <cell r="L1425">
            <v>238478.51</v>
          </cell>
          <cell r="M1425">
            <v>238478.51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 t="str">
            <v>1-30</v>
          </cell>
          <cell r="T1425" t="str">
            <v>EL SALVADOR</v>
          </cell>
        </row>
        <row r="1426">
          <cell r="B1426" t="str">
            <v>702-30003332</v>
          </cell>
          <cell r="C1426" t="str">
            <v>COMPAÑIA GENERAL DE EQUIPOS, S.A. DE C.V.</v>
          </cell>
          <cell r="D1426">
            <v>318632</v>
          </cell>
          <cell r="F1426" t="str">
            <v>COGESA</v>
          </cell>
          <cell r="G1426" t="str">
            <v>DEALER - WHOLESALE</v>
          </cell>
          <cell r="H1426" t="str">
            <v>DEALER - WHOLESALE</v>
          </cell>
          <cell r="I1426" t="str">
            <v>REGULAR</v>
          </cell>
          <cell r="J1426" t="str">
            <v>REGULAR</v>
          </cell>
          <cell r="K1426" t="str">
            <v>USD</v>
          </cell>
          <cell r="L1426">
            <v>316807.40999999997</v>
          </cell>
          <cell r="M1426">
            <v>316807.40999999997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 t="str">
            <v>1-30</v>
          </cell>
          <cell r="T1426" t="str">
            <v>EL SALVADOR</v>
          </cell>
        </row>
        <row r="1427">
          <cell r="B1427" t="str">
            <v>702-30003334</v>
          </cell>
          <cell r="C1427" t="str">
            <v>CONSTRUCTORA SANTA FE, LIMITADA</v>
          </cell>
          <cell r="D1427">
            <v>314376</v>
          </cell>
          <cell r="F1427" t="str">
            <v>MATRA</v>
          </cell>
          <cell r="G1427" t="str">
            <v>CUSTOMER - RETAIL</v>
          </cell>
          <cell r="H1427" t="str">
            <v>CUSTOMER - RETAIL</v>
          </cell>
          <cell r="I1427" t="str">
            <v>REGULAR</v>
          </cell>
          <cell r="J1427" t="str">
            <v>REGULAR</v>
          </cell>
          <cell r="K1427" t="str">
            <v>USD</v>
          </cell>
          <cell r="L1427">
            <v>275649.76</v>
          </cell>
          <cell r="M1427">
            <v>275649.76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 t="str">
            <v>1-30</v>
          </cell>
          <cell r="T1427" t="str">
            <v>COSTA RICA</v>
          </cell>
        </row>
        <row r="1428">
          <cell r="B1428" t="str">
            <v>702-30003335</v>
          </cell>
          <cell r="C1428" t="str">
            <v>ADAN GILBERTO COTA CASTRO</v>
          </cell>
          <cell r="D1428">
            <v>354315</v>
          </cell>
          <cell r="F1428" t="str">
            <v>MAQSA</v>
          </cell>
          <cell r="G1428" t="str">
            <v>CUSTOMER - RETAIL</v>
          </cell>
          <cell r="H1428" t="str">
            <v>CUSTOMER - RETAIL</v>
          </cell>
          <cell r="I1428" t="str">
            <v>REGULAR</v>
          </cell>
          <cell r="J1428" t="str">
            <v>REGULAR</v>
          </cell>
          <cell r="K1428" t="str">
            <v>MXN</v>
          </cell>
          <cell r="L1428">
            <v>147553.60000000001</v>
          </cell>
          <cell r="M1428">
            <v>7106.181376454796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 t="str">
            <v>1-30</v>
          </cell>
          <cell r="T1428" t="str">
            <v>MEXICO</v>
          </cell>
        </row>
        <row r="1429">
          <cell r="B1429" t="str">
            <v>702-30003336</v>
          </cell>
          <cell r="C1429" t="str">
            <v>CASTAÑEDA INGENIEROS, S.A. DE C.V.</v>
          </cell>
          <cell r="D1429">
            <v>309717</v>
          </cell>
          <cell r="F1429" t="str">
            <v>COGESA</v>
          </cell>
          <cell r="G1429" t="str">
            <v>CUSTOMER - RETAIL</v>
          </cell>
          <cell r="H1429" t="str">
            <v>CUSTOMER - RETAIL</v>
          </cell>
          <cell r="I1429" t="str">
            <v>REGULAR</v>
          </cell>
          <cell r="J1429" t="str">
            <v>REGULAR</v>
          </cell>
          <cell r="K1429" t="str">
            <v>USD</v>
          </cell>
          <cell r="L1429">
            <v>42504.86</v>
          </cell>
          <cell r="M1429">
            <v>42504.86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 t="str">
            <v>1-30</v>
          </cell>
          <cell r="T1429" t="str">
            <v>EL SALVADOR</v>
          </cell>
        </row>
        <row r="1430">
          <cell r="B1430" t="str">
            <v>702-30003337</v>
          </cell>
          <cell r="C1430" t="str">
            <v>AGROGANADERA VARGAS Y ASOCIADOS CORPORACION, LTDA.</v>
          </cell>
          <cell r="D1430">
            <v>351617</v>
          </cell>
          <cell r="F1430" t="str">
            <v>MATRA</v>
          </cell>
          <cell r="G1430" t="str">
            <v>CUSTOMER - RETAIL</v>
          </cell>
          <cell r="H1430" t="str">
            <v>CUSTOMER - RETAIL</v>
          </cell>
          <cell r="I1430" t="str">
            <v>REGULAR</v>
          </cell>
          <cell r="J1430" t="str">
            <v>REGULAR</v>
          </cell>
          <cell r="K1430" t="str">
            <v>USD</v>
          </cell>
          <cell r="L1430">
            <v>42346.75</v>
          </cell>
          <cell r="M1430">
            <v>42346.75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 t="str">
            <v>1-30</v>
          </cell>
          <cell r="T1430" t="str">
            <v>COSTA RICA</v>
          </cell>
        </row>
        <row r="1431">
          <cell r="B1431" t="str">
            <v>702-30003344</v>
          </cell>
          <cell r="C1431" t="str">
            <v>NICARAGUA MACHINERY COMPANY, S.A.</v>
          </cell>
          <cell r="D1431">
            <v>313548</v>
          </cell>
          <cell r="F1431" t="str">
            <v>NIMAC</v>
          </cell>
          <cell r="G1431" t="str">
            <v>DEALER - RETAIL</v>
          </cell>
          <cell r="H1431" t="str">
            <v>DEALER - RETAIL</v>
          </cell>
          <cell r="I1431" t="str">
            <v>REGULAR</v>
          </cell>
          <cell r="J1431" t="str">
            <v>REGULAR</v>
          </cell>
          <cell r="K1431" t="str">
            <v>USD</v>
          </cell>
          <cell r="L1431">
            <v>10013.459999999999</v>
          </cell>
          <cell r="M1431">
            <v>10013.459999999999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 t="str">
            <v>1-30</v>
          </cell>
          <cell r="T1431" t="str">
            <v>NICARAGUA</v>
          </cell>
        </row>
        <row r="1432">
          <cell r="B1432" t="str">
            <v>702-30003345</v>
          </cell>
          <cell r="C1432" t="str">
            <v>GROBSON, S. DE R.L.</v>
          </cell>
          <cell r="D1432">
            <v>354495</v>
          </cell>
          <cell r="F1432" t="str">
            <v>MATCO</v>
          </cell>
          <cell r="G1432" t="str">
            <v>CUSTOMER - RETAIL</v>
          </cell>
          <cell r="H1432" t="str">
            <v>CUSTOMER - RETAIL</v>
          </cell>
          <cell r="I1432" t="str">
            <v>REGULAR</v>
          </cell>
          <cell r="J1432" t="str">
            <v>REGULAR</v>
          </cell>
          <cell r="K1432" t="str">
            <v>MXN</v>
          </cell>
          <cell r="L1432">
            <v>206157.23</v>
          </cell>
          <cell r="M1432">
            <v>9928.5321974354265</v>
          </cell>
          <cell r="N1432">
            <v>0</v>
          </cell>
          <cell r="O1432">
            <v>206157.23</v>
          </cell>
          <cell r="P1432">
            <v>0</v>
          </cell>
          <cell r="Q1432">
            <v>0</v>
          </cell>
          <cell r="R1432">
            <v>206157.23</v>
          </cell>
          <cell r="S1432" t="str">
            <v>61-90</v>
          </cell>
          <cell r="T1432" t="str">
            <v>MEXICO</v>
          </cell>
        </row>
        <row r="1433">
          <cell r="B1433" t="str">
            <v>702-30003346</v>
          </cell>
          <cell r="C1433" t="str">
            <v>SOCOCO DE COSTA RICA DOMINICANA, S.A.</v>
          </cell>
          <cell r="D1433">
            <v>317922</v>
          </cell>
          <cell r="F1433" t="str">
            <v>IMCA</v>
          </cell>
          <cell r="G1433" t="str">
            <v>CUSTOMER - RETAIL</v>
          </cell>
          <cell r="H1433" t="str">
            <v>CUSTOMER - RETAIL</v>
          </cell>
          <cell r="I1433" t="str">
            <v>REGULAR</v>
          </cell>
          <cell r="J1433" t="str">
            <v>REGULAR</v>
          </cell>
          <cell r="K1433" t="str">
            <v>USD</v>
          </cell>
          <cell r="L1433">
            <v>155703.37</v>
          </cell>
          <cell r="M1433">
            <v>155703.37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 t="str">
            <v>1-30</v>
          </cell>
          <cell r="T1433" t="str">
            <v>REPUBLICA DOMINICANA</v>
          </cell>
        </row>
        <row r="1434">
          <cell r="B1434" t="str">
            <v>702-30003347</v>
          </cell>
          <cell r="C1434" t="str">
            <v>NICARAGUA MACHINERY COMPANY, S.A.</v>
          </cell>
          <cell r="D1434">
            <v>313548</v>
          </cell>
          <cell r="F1434" t="str">
            <v>NIMAC</v>
          </cell>
          <cell r="G1434" t="str">
            <v>DEALER - RETAIL</v>
          </cell>
          <cell r="H1434" t="str">
            <v>DEALER - RETAIL</v>
          </cell>
          <cell r="I1434" t="str">
            <v>REGULAR</v>
          </cell>
          <cell r="J1434" t="str">
            <v>REGULAR</v>
          </cell>
          <cell r="K1434" t="str">
            <v>USD</v>
          </cell>
          <cell r="L1434">
            <v>10013.459999999999</v>
          </cell>
          <cell r="M1434">
            <v>10013.459999999999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 t="str">
            <v>1-30</v>
          </cell>
          <cell r="T1434" t="str">
            <v>NICARAGUA</v>
          </cell>
        </row>
        <row r="1435">
          <cell r="B1435" t="str">
            <v>702-30003355</v>
          </cell>
          <cell r="C1435" t="str">
            <v>NICARAGUA MACHINERY COMPANY, S.A.</v>
          </cell>
          <cell r="D1435">
            <v>313548</v>
          </cell>
          <cell r="F1435" t="str">
            <v>NIMAC</v>
          </cell>
          <cell r="G1435" t="str">
            <v>DEALER - RETAIL</v>
          </cell>
          <cell r="H1435" t="str">
            <v>DEALER - RETAIL</v>
          </cell>
          <cell r="I1435" t="str">
            <v>REGULAR</v>
          </cell>
          <cell r="J1435" t="str">
            <v>REGULAR</v>
          </cell>
          <cell r="K1435" t="str">
            <v>USD</v>
          </cell>
          <cell r="L1435">
            <v>50782.81</v>
          </cell>
          <cell r="M1435">
            <v>50782.81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 t="str">
            <v>1-30</v>
          </cell>
          <cell r="T1435" t="str">
            <v>NICARAGUA</v>
          </cell>
        </row>
        <row r="1436">
          <cell r="B1436" t="str">
            <v>702-30003358</v>
          </cell>
          <cell r="C1436" t="str">
            <v>NICARAGUA MACHINERY COMPANY, S.A.</v>
          </cell>
          <cell r="D1436">
            <v>313548</v>
          </cell>
          <cell r="F1436" t="str">
            <v>NIMAC</v>
          </cell>
          <cell r="G1436" t="str">
            <v>DEALER - WHOLESALE</v>
          </cell>
          <cell r="H1436" t="str">
            <v>DEALER - WHOLESALE</v>
          </cell>
          <cell r="I1436" t="str">
            <v>REGULAR</v>
          </cell>
          <cell r="J1436" t="str">
            <v>REGULAR</v>
          </cell>
          <cell r="K1436" t="str">
            <v>USD</v>
          </cell>
          <cell r="L1436">
            <v>11826.12</v>
          </cell>
          <cell r="M1436">
            <v>11826.12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 t="str">
            <v>1-30</v>
          </cell>
          <cell r="T1436" t="str">
            <v>NICARAGUA</v>
          </cell>
        </row>
        <row r="1437">
          <cell r="B1437" t="str">
            <v>702-30003360</v>
          </cell>
          <cell r="C1437" t="str">
            <v>NICARAGUA MACHINERY COMPANY, S.A.</v>
          </cell>
          <cell r="D1437">
            <v>313548</v>
          </cell>
          <cell r="F1437" t="str">
            <v>NIMAC</v>
          </cell>
          <cell r="G1437" t="str">
            <v>DEALER - RETAIL</v>
          </cell>
          <cell r="H1437" t="str">
            <v>DEALER - RETAIL</v>
          </cell>
          <cell r="I1437" t="str">
            <v>REGULAR</v>
          </cell>
          <cell r="J1437" t="str">
            <v>REGULAR</v>
          </cell>
          <cell r="K1437" t="str">
            <v>USD</v>
          </cell>
          <cell r="L1437">
            <v>10013.459999999999</v>
          </cell>
          <cell r="M1437">
            <v>10013.459999999999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 t="str">
            <v>1-30</v>
          </cell>
          <cell r="T1437" t="str">
            <v>NICARAGUA</v>
          </cell>
        </row>
        <row r="1438">
          <cell r="B1438" t="str">
            <v>702-30003367</v>
          </cell>
          <cell r="C1438" t="str">
            <v>MAQUINARIA Y TRACTORES, LTDA</v>
          </cell>
          <cell r="D1438">
            <v>314798</v>
          </cell>
          <cell r="F1438" t="str">
            <v>MATRA</v>
          </cell>
          <cell r="G1438" t="str">
            <v>DEALER - RETAIL</v>
          </cell>
          <cell r="H1438" t="str">
            <v>DEALER - RETAIL</v>
          </cell>
          <cell r="I1438" t="str">
            <v>REGULAR</v>
          </cell>
          <cell r="J1438" t="str">
            <v>REGULAR</v>
          </cell>
          <cell r="K1438" t="str">
            <v>USD</v>
          </cell>
          <cell r="L1438">
            <v>69269.94</v>
          </cell>
          <cell r="M1438">
            <v>69269.94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 t="str">
            <v>1-30</v>
          </cell>
          <cell r="T1438" t="str">
            <v>COSTA RICA</v>
          </cell>
        </row>
        <row r="1439">
          <cell r="B1439" t="str">
            <v>702-30003368</v>
          </cell>
          <cell r="C1439" t="str">
            <v>MAQUINARIA Y TRACTORES, LTDA</v>
          </cell>
          <cell r="D1439">
            <v>314798</v>
          </cell>
          <cell r="F1439" t="str">
            <v>MATRA</v>
          </cell>
          <cell r="G1439" t="str">
            <v>DEALER - WHOLESALE</v>
          </cell>
          <cell r="H1439" t="str">
            <v>DEALER - WHOLESALE</v>
          </cell>
          <cell r="I1439" t="str">
            <v>REGULAR</v>
          </cell>
          <cell r="J1439" t="str">
            <v>REGULAR</v>
          </cell>
          <cell r="K1439" t="str">
            <v>USD</v>
          </cell>
          <cell r="L1439">
            <v>149517.28</v>
          </cell>
          <cell r="M1439">
            <v>149517.28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 t="str">
            <v>1-30</v>
          </cell>
          <cell r="T1439" t="str">
            <v>COSTA RICA</v>
          </cell>
        </row>
        <row r="1440">
          <cell r="B1440" t="str">
            <v>702-30003369</v>
          </cell>
          <cell r="C1440" t="str">
            <v>AGREGADOS H Y M, S.A.</v>
          </cell>
          <cell r="D1440">
            <v>309011</v>
          </cell>
          <cell r="F1440" t="str">
            <v>MATRA</v>
          </cell>
          <cell r="G1440" t="str">
            <v>CUSTOMER - RETAIL</v>
          </cell>
          <cell r="H1440" t="str">
            <v>CUSTOMER - RETAIL</v>
          </cell>
          <cell r="I1440" t="str">
            <v>REGULAR</v>
          </cell>
          <cell r="J1440" t="str">
            <v>REGULAR</v>
          </cell>
          <cell r="K1440" t="str">
            <v>USD</v>
          </cell>
          <cell r="L1440">
            <v>54598.68</v>
          </cell>
          <cell r="M1440">
            <v>54598.68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 t="str">
            <v>1-30</v>
          </cell>
          <cell r="T1440" t="str">
            <v>COSTA RICA</v>
          </cell>
        </row>
        <row r="1441">
          <cell r="B1441" t="str">
            <v>702-30003370</v>
          </cell>
          <cell r="C1441" t="str">
            <v>COMPAÑIA CONSTRUCTORA MAS, S.A. DE C.V.</v>
          </cell>
          <cell r="D1441">
            <v>318916</v>
          </cell>
          <cell r="F1441" t="str">
            <v>MATCO</v>
          </cell>
          <cell r="G1441" t="str">
            <v>CUSTOMER - RETAIL</v>
          </cell>
          <cell r="H1441" t="str">
            <v>CUSTOMER - RETAIL</v>
          </cell>
          <cell r="I1441" t="str">
            <v>REGULAR</v>
          </cell>
          <cell r="J1441" t="str">
            <v>REGULAR</v>
          </cell>
          <cell r="K1441" t="str">
            <v>MXN</v>
          </cell>
          <cell r="L1441">
            <v>12655697.470000001</v>
          </cell>
          <cell r="M1441">
            <v>609498.3901942079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 t="str">
            <v>1-30</v>
          </cell>
          <cell r="T1441" t="str">
            <v>MEXICO</v>
          </cell>
        </row>
        <row r="1442">
          <cell r="B1442" t="str">
            <v>702-30003372</v>
          </cell>
          <cell r="C1442" t="str">
            <v>GRUPO CONSTRUCTOR MONTAÑA BLANCA, S.A DE C.V</v>
          </cell>
          <cell r="D1442">
            <v>312217</v>
          </cell>
          <cell r="F1442" t="str">
            <v>MAQSA</v>
          </cell>
          <cell r="G1442" t="str">
            <v>CUSTOMER - RETAIL</v>
          </cell>
          <cell r="H1442" t="str">
            <v>CUSTOMER - RETAIL</v>
          </cell>
          <cell r="I1442" t="str">
            <v>REGULAR</v>
          </cell>
          <cell r="J1442" t="str">
            <v>LEGAL</v>
          </cell>
          <cell r="K1442" t="str">
            <v>MXN</v>
          </cell>
          <cell r="L1442">
            <v>19921.66</v>
          </cell>
          <cell r="M1442">
            <v>959.4271456614033</v>
          </cell>
          <cell r="N1442">
            <v>0</v>
          </cell>
          <cell r="O1442">
            <v>0</v>
          </cell>
          <cell r="P1442">
            <v>0</v>
          </cell>
          <cell r="Q1442">
            <v>19921.66</v>
          </cell>
          <cell r="R1442">
            <v>19921.66</v>
          </cell>
          <cell r="S1442" t="str">
            <v>120+</v>
          </cell>
          <cell r="T1442" t="str">
            <v>MEXICO</v>
          </cell>
        </row>
        <row r="1443">
          <cell r="B1443" t="str">
            <v>702-30003375</v>
          </cell>
          <cell r="C1443" t="str">
            <v>GRUPO GUSI, S.P.R. DE R.L. DE C.V.</v>
          </cell>
          <cell r="D1443">
            <v>354330</v>
          </cell>
          <cell r="F1443" t="str">
            <v>MADISA NTE</v>
          </cell>
          <cell r="G1443" t="str">
            <v>CUSTOMER - RETAIL</v>
          </cell>
          <cell r="H1443" t="str">
            <v>CUSTOMER - RETAIL</v>
          </cell>
          <cell r="I1443" t="str">
            <v>REGULAR</v>
          </cell>
          <cell r="J1443" t="str">
            <v>REGULAR</v>
          </cell>
          <cell r="K1443" t="str">
            <v>MXN</v>
          </cell>
          <cell r="L1443">
            <v>1524840</v>
          </cell>
          <cell r="M1443">
            <v>73436.294404699918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 t="str">
            <v>1-30</v>
          </cell>
          <cell r="T1443" t="str">
            <v>MEXICO</v>
          </cell>
        </row>
        <row r="1444">
          <cell r="B1444" t="str">
            <v>702-30003376</v>
          </cell>
          <cell r="C1444" t="str">
            <v>GRUPO GUSI, S.P.R. DE R.L. DE C.V.</v>
          </cell>
          <cell r="D1444">
            <v>354330</v>
          </cell>
          <cell r="F1444" t="str">
            <v>MADISA NTE</v>
          </cell>
          <cell r="G1444" t="str">
            <v>CUSTOMER - RETAIL</v>
          </cell>
          <cell r="H1444" t="str">
            <v>CUSTOMER - RETAIL</v>
          </cell>
          <cell r="I1444" t="str">
            <v>REGULAR</v>
          </cell>
          <cell r="J1444" t="str">
            <v>REGULAR</v>
          </cell>
          <cell r="K1444" t="str">
            <v>MXN</v>
          </cell>
          <cell r="L1444">
            <v>370446.9</v>
          </cell>
          <cell r="M1444">
            <v>17840.722705141805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 t="str">
            <v>1-30</v>
          </cell>
          <cell r="T1444" t="str">
            <v>MEXICO</v>
          </cell>
        </row>
        <row r="1445">
          <cell r="B1445" t="str">
            <v>702-30003377</v>
          </cell>
          <cell r="C1445" t="str">
            <v>MAQUINARIA Y TRACTORES, LTDA</v>
          </cell>
          <cell r="D1445">
            <v>314798</v>
          </cell>
          <cell r="F1445" t="str">
            <v>MATRA</v>
          </cell>
          <cell r="G1445" t="str">
            <v>DEALER - RETAIL</v>
          </cell>
          <cell r="H1445" t="str">
            <v>DEALER - RETAIL</v>
          </cell>
          <cell r="I1445" t="str">
            <v>REGULAR</v>
          </cell>
          <cell r="J1445" t="str">
            <v>REGULAR</v>
          </cell>
          <cell r="K1445" t="str">
            <v>USD</v>
          </cell>
          <cell r="L1445">
            <v>34599.360000000001</v>
          </cell>
          <cell r="M1445">
            <v>34599.360000000001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 t="str">
            <v>1-30</v>
          </cell>
          <cell r="T1445" t="str">
            <v>COSTA RICA</v>
          </cell>
        </row>
        <row r="1446">
          <cell r="B1446" t="str">
            <v>702-30003379</v>
          </cell>
          <cell r="C1446" t="str">
            <v>EMPRESAS MATCO, S.A. DE C.V.</v>
          </cell>
          <cell r="D1446">
            <v>311796</v>
          </cell>
          <cell r="F1446" t="str">
            <v>MATCO</v>
          </cell>
          <cell r="G1446" t="str">
            <v>DEALER - RETAIL</v>
          </cell>
          <cell r="H1446" t="str">
            <v>DEALER - RETAIL</v>
          </cell>
          <cell r="I1446" t="str">
            <v>REGULAR</v>
          </cell>
          <cell r="J1446" t="str">
            <v>REGULAR</v>
          </cell>
          <cell r="K1446" t="str">
            <v>MXN</v>
          </cell>
          <cell r="L1446">
            <v>217545.07</v>
          </cell>
          <cell r="M1446">
            <v>10476.970571870526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 t="str">
            <v>1-30</v>
          </cell>
          <cell r="T1446" t="str">
            <v>MEXICO</v>
          </cell>
        </row>
        <row r="1447">
          <cell r="B1447" t="str">
            <v>702-30003381</v>
          </cell>
          <cell r="C1447" t="str">
            <v>RANCHO EL 17, S.A.P.I. DE C.V.</v>
          </cell>
          <cell r="D1447">
            <v>354450</v>
          </cell>
          <cell r="F1447" t="str">
            <v>MATCO</v>
          </cell>
          <cell r="G1447" t="str">
            <v>CUSTOMER - RETAIL</v>
          </cell>
          <cell r="H1447" t="str">
            <v>CUSTOMER - RETAIL</v>
          </cell>
          <cell r="I1447" t="str">
            <v>REGULAR</v>
          </cell>
          <cell r="J1447" t="str">
            <v>REGULAR</v>
          </cell>
          <cell r="K1447" t="str">
            <v>MXN</v>
          </cell>
          <cell r="L1447">
            <v>794041.26</v>
          </cell>
          <cell r="M1447">
            <v>38241.027084047426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 t="str">
            <v>1-30</v>
          </cell>
          <cell r="T1447" t="str">
            <v>MEXICO</v>
          </cell>
        </row>
        <row r="1448">
          <cell r="B1448" t="str">
            <v>702-30003382</v>
          </cell>
          <cell r="C1448" t="str">
            <v>GRUPO DESARROLLO INFRAESTRUCTURA, S.A. DE C.V.</v>
          </cell>
          <cell r="D1448">
            <v>310580</v>
          </cell>
          <cell r="F1448" t="str">
            <v>TRACSA</v>
          </cell>
          <cell r="G1448" t="str">
            <v>CUSTOMER - RETAIL</v>
          </cell>
          <cell r="H1448" t="str">
            <v>CUSTOMER - RETAIL</v>
          </cell>
          <cell r="I1448" t="str">
            <v>REGULAR</v>
          </cell>
          <cell r="J1448" t="str">
            <v>REGULAR</v>
          </cell>
          <cell r="K1448" t="str">
            <v>USD</v>
          </cell>
          <cell r="L1448">
            <v>245951.38</v>
          </cell>
          <cell r="M1448">
            <v>245951.38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 t="str">
            <v>1-30</v>
          </cell>
          <cell r="T1448" t="str">
            <v>MEXICO</v>
          </cell>
        </row>
        <row r="1449">
          <cell r="B1449" t="str">
            <v>702-30003383</v>
          </cell>
          <cell r="C1449" t="str">
            <v>GRUPO DESARROLLO INFRAESTRUCTURA, S.A. DE C.V.</v>
          </cell>
          <cell r="D1449">
            <v>310580</v>
          </cell>
          <cell r="F1449" t="str">
            <v>TRACSA</v>
          </cell>
          <cell r="G1449" t="str">
            <v>OP LEASE - CUSTOMER</v>
          </cell>
          <cell r="H1449" t="str">
            <v>OP LEASE - CUSTOMER</v>
          </cell>
          <cell r="I1449" t="str">
            <v>REGULAR</v>
          </cell>
          <cell r="J1449" t="str">
            <v>REGULAR</v>
          </cell>
          <cell r="K1449" t="str">
            <v>USD</v>
          </cell>
          <cell r="L1449">
            <v>1091208.1100000001</v>
          </cell>
          <cell r="M1449">
            <v>1091208.1100000001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 t="str">
            <v>1-30</v>
          </cell>
          <cell r="T1449" t="str">
            <v>MEXICO</v>
          </cell>
        </row>
        <row r="1450">
          <cell r="B1450" t="str">
            <v>702-30003384</v>
          </cell>
          <cell r="C1450" t="str">
            <v>GRUPO DESARROLLO INFRAESTRUCTURA, S.A. DE C.V.</v>
          </cell>
          <cell r="D1450">
            <v>310580</v>
          </cell>
          <cell r="F1450" t="str">
            <v>TRACSA</v>
          </cell>
          <cell r="G1450" t="str">
            <v>OP LEASE - CUSTOMER</v>
          </cell>
          <cell r="H1450" t="str">
            <v>OP LEASE - CUSTOMER</v>
          </cell>
          <cell r="I1450" t="str">
            <v>REGULAR</v>
          </cell>
          <cell r="J1450" t="str">
            <v>REGULAR</v>
          </cell>
          <cell r="K1450" t="str">
            <v>USD</v>
          </cell>
          <cell r="L1450">
            <v>69179.22</v>
          </cell>
          <cell r="M1450">
            <v>69179.22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 t="str">
            <v>1-30</v>
          </cell>
          <cell r="T1450" t="str">
            <v>MEXICO</v>
          </cell>
        </row>
        <row r="1451">
          <cell r="B1451" t="str">
            <v>702-30003385</v>
          </cell>
          <cell r="C1451" t="str">
            <v>CONSTRUCTORA MORALES ZENTENO Y CIA, S.A. DE C.V.</v>
          </cell>
          <cell r="D1451">
            <v>312424</v>
          </cell>
          <cell r="F1451" t="str">
            <v>MADISA SUR</v>
          </cell>
          <cell r="G1451" t="str">
            <v>CUSTOMER - RETAIL</v>
          </cell>
          <cell r="H1451" t="str">
            <v>CUSTOMER - RETAIL</v>
          </cell>
          <cell r="I1451" t="str">
            <v>REGULAR</v>
          </cell>
          <cell r="J1451" t="str">
            <v>REGULAR</v>
          </cell>
          <cell r="K1451" t="str">
            <v>MXN</v>
          </cell>
          <cell r="L1451">
            <v>15821.67</v>
          </cell>
          <cell r="M1451">
            <v>761.97162724876614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 t="str">
            <v>1-30</v>
          </cell>
          <cell r="T1451" t="str">
            <v>MEXICO</v>
          </cell>
        </row>
        <row r="1452">
          <cell r="B1452" t="str">
            <v>702-30003386</v>
          </cell>
          <cell r="C1452" t="str">
            <v>JIMSA CONSTRUCCIONES, S.A. DE C.V.</v>
          </cell>
          <cell r="D1452">
            <v>319695</v>
          </cell>
          <cell r="F1452" t="str">
            <v>MAQSA</v>
          </cell>
          <cell r="G1452" t="str">
            <v>CUSTOMER - RETAIL</v>
          </cell>
          <cell r="H1452" t="str">
            <v>CUSTOMER - RETAIL</v>
          </cell>
          <cell r="I1452" t="str">
            <v>REGULAR</v>
          </cell>
          <cell r="J1452" t="str">
            <v>REGULAR</v>
          </cell>
          <cell r="K1452" t="str">
            <v>MXN</v>
          </cell>
          <cell r="L1452">
            <v>502967.58</v>
          </cell>
          <cell r="M1452">
            <v>24222.918654350266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 t="str">
            <v>1-30</v>
          </cell>
          <cell r="T1452" t="str">
            <v>MEXICO</v>
          </cell>
        </row>
        <row r="1453">
          <cell r="B1453" t="str">
            <v>702-30003387-003</v>
          </cell>
          <cell r="C1453" t="str">
            <v>MINERA DEL NORTE, S.A. DE C.V.</v>
          </cell>
          <cell r="D1453">
            <v>312097</v>
          </cell>
          <cell r="F1453" t="str">
            <v>MADISA NTE</v>
          </cell>
          <cell r="G1453" t="str">
            <v>CUSTOMER - RETAIL</v>
          </cell>
          <cell r="H1453" t="str">
            <v>CUSTOMER - RETAIL</v>
          </cell>
          <cell r="I1453" t="str">
            <v>REGULAR</v>
          </cell>
          <cell r="J1453" t="str">
            <v>REGULAR</v>
          </cell>
          <cell r="K1453" t="str">
            <v>USD</v>
          </cell>
          <cell r="L1453">
            <v>137898.12</v>
          </cell>
          <cell r="M1453">
            <v>137898.12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 t="str">
            <v>1-30</v>
          </cell>
          <cell r="T1453" t="str">
            <v>MEXICO</v>
          </cell>
        </row>
        <row r="1454">
          <cell r="B1454" t="str">
            <v>702-30003387-004</v>
          </cell>
          <cell r="C1454" t="str">
            <v>MINERA DEL NORTE, S.A. DE C.V.</v>
          </cell>
          <cell r="D1454">
            <v>312097</v>
          </cell>
          <cell r="F1454" t="str">
            <v>MADISA NTE</v>
          </cell>
          <cell r="G1454" t="str">
            <v>CUSTOMER - RETAIL</v>
          </cell>
          <cell r="H1454" t="str">
            <v>CUSTOMER - RETAIL</v>
          </cell>
          <cell r="I1454" t="str">
            <v>REGULAR</v>
          </cell>
          <cell r="J1454" t="str">
            <v>REGULAR</v>
          </cell>
          <cell r="K1454" t="str">
            <v>USD</v>
          </cell>
          <cell r="L1454">
            <v>899901.9</v>
          </cell>
          <cell r="M1454">
            <v>899901.9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 t="str">
            <v>1-30</v>
          </cell>
          <cell r="T1454" t="str">
            <v>MEXICO</v>
          </cell>
        </row>
        <row r="1455">
          <cell r="B1455" t="str">
            <v>702-30003388</v>
          </cell>
          <cell r="C1455" t="str">
            <v>CONSTRUCTORA LORA, S.R.L</v>
          </cell>
          <cell r="D1455">
            <v>354531</v>
          </cell>
          <cell r="F1455" t="str">
            <v>IMCA</v>
          </cell>
          <cell r="G1455" t="str">
            <v>CUSTOMER - RETAIL</v>
          </cell>
          <cell r="H1455" t="str">
            <v>CUSTOMER - RETAIL</v>
          </cell>
          <cell r="I1455" t="str">
            <v>REGULAR</v>
          </cell>
          <cell r="J1455" t="str">
            <v>REGULAR</v>
          </cell>
          <cell r="K1455" t="str">
            <v>USD</v>
          </cell>
          <cell r="L1455">
            <v>58739.39</v>
          </cell>
          <cell r="M1455">
            <v>58739.39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 t="str">
            <v>1-30</v>
          </cell>
          <cell r="T1455" t="str">
            <v>REPUBLICA DOMINICANA</v>
          </cell>
        </row>
        <row r="1456">
          <cell r="B1456" t="str">
            <v>702-30003389</v>
          </cell>
          <cell r="C1456" t="str">
            <v>TRACSA, S.A.P.I. DE C.V.</v>
          </cell>
          <cell r="D1456">
            <v>320398</v>
          </cell>
          <cell r="F1456" t="str">
            <v>TRACSA</v>
          </cell>
          <cell r="G1456" t="str">
            <v>DEALER - RETAIL</v>
          </cell>
          <cell r="H1456" t="str">
            <v>DEALER - RETAIL</v>
          </cell>
          <cell r="I1456" t="str">
            <v>REGULAR</v>
          </cell>
          <cell r="J1456" t="str">
            <v>REGULAR</v>
          </cell>
          <cell r="K1456" t="str">
            <v>MXN</v>
          </cell>
          <cell r="L1456">
            <v>433656.06</v>
          </cell>
          <cell r="M1456">
            <v>20884.875850936631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 t="str">
            <v>1-30</v>
          </cell>
          <cell r="T1456" t="str">
            <v>MEXICO</v>
          </cell>
        </row>
        <row r="1457">
          <cell r="B1457" t="str">
            <v>702-30003390</v>
          </cell>
          <cell r="C1457" t="str">
            <v>FRANCISCO AGUILERA GOMEZ</v>
          </cell>
          <cell r="D1457">
            <v>354448</v>
          </cell>
          <cell r="F1457" t="str">
            <v>MADISA SUR</v>
          </cell>
          <cell r="G1457" t="str">
            <v>CUSTOMER - RETAIL</v>
          </cell>
          <cell r="H1457" t="str">
            <v>CUSTOMER - RETAIL</v>
          </cell>
          <cell r="I1457" t="str">
            <v>REGULAR</v>
          </cell>
          <cell r="J1457" t="str">
            <v>REGULAR</v>
          </cell>
          <cell r="K1457" t="str">
            <v>MXN</v>
          </cell>
          <cell r="L1457">
            <v>345494.14</v>
          </cell>
          <cell r="M1457">
            <v>16638.997783464896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 t="str">
            <v>1-30</v>
          </cell>
          <cell r="T1457" t="str">
            <v>MEXICO</v>
          </cell>
        </row>
        <row r="1458">
          <cell r="B1458" t="str">
            <v>702-30003392</v>
          </cell>
          <cell r="C1458" t="str">
            <v>CANTO VIVAS LUIS ARTURO</v>
          </cell>
          <cell r="D1458">
            <v>316255</v>
          </cell>
          <cell r="F1458" t="str">
            <v>MADISA SUR</v>
          </cell>
          <cell r="G1458" t="str">
            <v>CUSTOMER - RETAIL</v>
          </cell>
          <cell r="H1458" t="str">
            <v>CUSTOMER - RETAIL</v>
          </cell>
          <cell r="I1458" t="str">
            <v>REGULAR</v>
          </cell>
          <cell r="J1458" t="str">
            <v>REGULAR</v>
          </cell>
          <cell r="K1458" t="str">
            <v>MXN</v>
          </cell>
          <cell r="L1458">
            <v>547360.06000000006</v>
          </cell>
          <cell r="M1458">
            <v>26360.860491287098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 t="str">
            <v>1-30</v>
          </cell>
          <cell r="T1458" t="str">
            <v>MEXICO</v>
          </cell>
        </row>
        <row r="1459">
          <cell r="B1459" t="str">
            <v>702-30003393</v>
          </cell>
          <cell r="C1459" t="str">
            <v>EMPRESAS MATCO, S.A. DE C.V.</v>
          </cell>
          <cell r="D1459">
            <v>311796</v>
          </cell>
          <cell r="F1459" t="str">
            <v>MATCO</v>
          </cell>
          <cell r="G1459" t="str">
            <v>DEALER - RETAIL</v>
          </cell>
          <cell r="H1459" t="str">
            <v>DEALER - RETAIL</v>
          </cell>
          <cell r="I1459" t="str">
            <v>REGULAR</v>
          </cell>
          <cell r="J1459" t="str">
            <v>REGULAR</v>
          </cell>
          <cell r="K1459" t="str">
            <v>MXN</v>
          </cell>
          <cell r="L1459">
            <v>302799.92</v>
          </cell>
          <cell r="M1459">
            <v>14582.844148133301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 t="str">
            <v>1-30</v>
          </cell>
          <cell r="T1459" t="str">
            <v>MEXICO</v>
          </cell>
        </row>
        <row r="1460">
          <cell r="B1460" t="str">
            <v>702-30003394</v>
          </cell>
          <cell r="C1460" t="str">
            <v>GROBSON, S. DE R.L.</v>
          </cell>
          <cell r="D1460">
            <v>354495</v>
          </cell>
          <cell r="F1460" t="str">
            <v>MATCO</v>
          </cell>
          <cell r="G1460" t="str">
            <v>CUSTOMER - RETAIL</v>
          </cell>
          <cell r="H1460" t="str">
            <v>CUSTOMER - RETAIL</v>
          </cell>
          <cell r="I1460" t="str">
            <v>REGULAR</v>
          </cell>
          <cell r="J1460" t="str">
            <v>REGULAR</v>
          </cell>
          <cell r="K1460" t="str">
            <v>MXN</v>
          </cell>
          <cell r="L1460">
            <v>312883.7</v>
          </cell>
          <cell r="M1460">
            <v>15068.478992964383</v>
          </cell>
          <cell r="N1460">
            <v>0</v>
          </cell>
          <cell r="O1460">
            <v>312883.7</v>
          </cell>
          <cell r="P1460">
            <v>0</v>
          </cell>
          <cell r="Q1460">
            <v>0</v>
          </cell>
          <cell r="R1460">
            <v>312883.7</v>
          </cell>
          <cell r="S1460" t="str">
            <v>61-90</v>
          </cell>
          <cell r="T1460" t="str">
            <v>MEXICO</v>
          </cell>
        </row>
        <row r="1461">
          <cell r="B1461" t="str">
            <v>702-30003395</v>
          </cell>
          <cell r="C1461" t="str">
            <v>CLAN CONSTRUCTORA LEMUS Y ASOCIADOS, SA DE CV</v>
          </cell>
          <cell r="D1461">
            <v>316616</v>
          </cell>
          <cell r="F1461" t="str">
            <v>MADISA SUR</v>
          </cell>
          <cell r="G1461" t="str">
            <v>CUSTOMER - RETAIL</v>
          </cell>
          <cell r="H1461" t="str">
            <v>CUSTOMER - RETAIL</v>
          </cell>
          <cell r="I1461" t="str">
            <v>REGULAR</v>
          </cell>
          <cell r="J1461" t="str">
            <v>REGULAR</v>
          </cell>
          <cell r="K1461" t="str">
            <v>MXN</v>
          </cell>
          <cell r="L1461">
            <v>553369.24</v>
          </cell>
          <cell r="M1461">
            <v>26650.262600105616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 t="str">
            <v>1-30</v>
          </cell>
          <cell r="T1461" t="str">
            <v>MEXICO</v>
          </cell>
        </row>
        <row r="1462">
          <cell r="B1462" t="str">
            <v>702-30003397</v>
          </cell>
          <cell r="C1462" t="str">
            <v>MONTAJES Y ESTRUCTURAS DE ZACATECAS, S.A. DE C.V.</v>
          </cell>
          <cell r="D1462">
            <v>312965</v>
          </cell>
          <cell r="F1462" t="str">
            <v>TRACSA</v>
          </cell>
          <cell r="G1462" t="str">
            <v>CUSTOMER - RETAIL</v>
          </cell>
          <cell r="H1462" t="str">
            <v>CUSTOMER - RETAIL</v>
          </cell>
          <cell r="I1462" t="str">
            <v>REGULAR</v>
          </cell>
          <cell r="J1462" t="str">
            <v>REGULAR</v>
          </cell>
          <cell r="K1462" t="str">
            <v>MXN</v>
          </cell>
          <cell r="L1462">
            <v>1278077.3400000001</v>
          </cell>
          <cell r="M1462">
            <v>61552.204698339345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 t="str">
            <v>1-30</v>
          </cell>
          <cell r="T1462" t="str">
            <v>MEXICO</v>
          </cell>
        </row>
        <row r="1463">
          <cell r="B1463" t="str">
            <v>702-30003399-002</v>
          </cell>
          <cell r="C1463" t="str">
            <v>CONSTRUCTORA CADENA, S.A. DE C.V.</v>
          </cell>
          <cell r="D1463">
            <v>308796</v>
          </cell>
          <cell r="F1463" t="str">
            <v>EMPIRE</v>
          </cell>
          <cell r="G1463" t="str">
            <v>CUSTOMER - RETAIL</v>
          </cell>
          <cell r="H1463" t="str">
            <v>CUSTOMER - RETAIL</v>
          </cell>
          <cell r="I1463" t="str">
            <v>REGULAR</v>
          </cell>
          <cell r="J1463" t="str">
            <v>REGULAR</v>
          </cell>
          <cell r="K1463" t="str">
            <v>MXN</v>
          </cell>
          <cell r="L1463">
            <v>1260671.23</v>
          </cell>
          <cell r="M1463">
            <v>60713.926440685689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 t="str">
            <v>1-30</v>
          </cell>
          <cell r="T1463" t="str">
            <v>MEXICO</v>
          </cell>
        </row>
        <row r="1464">
          <cell r="B1464" t="str">
            <v>702-30003399-003</v>
          </cell>
          <cell r="C1464" t="str">
            <v>CONSTRUCTORA CADENA, S.A. DE C.V.</v>
          </cell>
          <cell r="D1464">
            <v>308796</v>
          </cell>
          <cell r="F1464" t="str">
            <v>EMPIRE</v>
          </cell>
          <cell r="G1464" t="str">
            <v>CUSTOMER - RETAIL</v>
          </cell>
          <cell r="H1464" t="str">
            <v>CUSTOMER - RETAIL</v>
          </cell>
          <cell r="I1464" t="str">
            <v>REGULAR</v>
          </cell>
          <cell r="J1464" t="str">
            <v>REGULAR</v>
          </cell>
          <cell r="K1464" t="str">
            <v>MXN</v>
          </cell>
          <cell r="L1464">
            <v>5040755.26</v>
          </cell>
          <cell r="M1464">
            <v>242762.77333713681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 t="str">
            <v>1-30</v>
          </cell>
          <cell r="T1464" t="str">
            <v>MEXICO</v>
          </cell>
        </row>
        <row r="1465">
          <cell r="B1465" t="str">
            <v>702-30003407</v>
          </cell>
          <cell r="C1465" t="str">
            <v>CANTO VIVAS LUIS ARTURO</v>
          </cell>
          <cell r="D1465">
            <v>316255</v>
          </cell>
          <cell r="F1465" t="str">
            <v>MADISA SUR</v>
          </cell>
          <cell r="G1465" t="str">
            <v>CUSTOMER - RETAIL</v>
          </cell>
          <cell r="H1465" t="str">
            <v>CUSTOMER - RETAIL</v>
          </cell>
          <cell r="I1465" t="str">
            <v>REGULAR</v>
          </cell>
          <cell r="J1465" t="str">
            <v>REGULAR</v>
          </cell>
          <cell r="K1465" t="str">
            <v>MXN</v>
          </cell>
          <cell r="L1465">
            <v>194375.06</v>
          </cell>
          <cell r="M1465">
            <v>9361.1028901991103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 t="str">
            <v>1-30</v>
          </cell>
          <cell r="T1465" t="str">
            <v>MEXICO</v>
          </cell>
        </row>
        <row r="1466">
          <cell r="B1466" t="str">
            <v>702-30003410</v>
          </cell>
          <cell r="C1466" t="str">
            <v>MAQUINARIA Y TRACTORES, LTDA</v>
          </cell>
          <cell r="D1466">
            <v>314798</v>
          </cell>
          <cell r="F1466" t="str">
            <v>MATRA</v>
          </cell>
          <cell r="G1466" t="str">
            <v>DEALER - RETAIL</v>
          </cell>
          <cell r="H1466" t="str">
            <v>DEALER - RETAIL</v>
          </cell>
          <cell r="I1466" t="str">
            <v>REGULAR</v>
          </cell>
          <cell r="J1466" t="str">
            <v>REGULAR</v>
          </cell>
          <cell r="K1466" t="str">
            <v>USD</v>
          </cell>
          <cell r="L1466">
            <v>105501.75999999999</v>
          </cell>
          <cell r="M1466">
            <v>105501.75999999999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 t="str">
            <v>1-30</v>
          </cell>
          <cell r="T1466" t="str">
            <v>COSTA RICA</v>
          </cell>
        </row>
        <row r="1467">
          <cell r="B1467" t="str">
            <v>702-30003415</v>
          </cell>
          <cell r="C1467" t="str">
            <v>CONSTRUCTORA CAMILO PANTALEON, S.R.L</v>
          </cell>
          <cell r="D1467">
            <v>355163</v>
          </cell>
          <cell r="F1467" t="str">
            <v>IMCA</v>
          </cell>
          <cell r="G1467" t="str">
            <v>CUSTOMER - RETAIL</v>
          </cell>
          <cell r="H1467" t="str">
            <v>CUSTOMER - RETAIL</v>
          </cell>
          <cell r="I1467" t="str">
            <v>REGULAR</v>
          </cell>
          <cell r="J1467" t="str">
            <v>REGULAR</v>
          </cell>
          <cell r="K1467" t="str">
            <v>USD</v>
          </cell>
          <cell r="L1467">
            <v>62331.93</v>
          </cell>
          <cell r="M1467">
            <v>62331.93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 t="str">
            <v>1-30</v>
          </cell>
          <cell r="T1467" t="str">
            <v>REPUBLICA DOMINICANA</v>
          </cell>
        </row>
        <row r="1468">
          <cell r="B1468" t="str">
            <v>702-30003417</v>
          </cell>
          <cell r="C1468" t="str">
            <v>VIVE POMOCA, S.A. DE C.V.</v>
          </cell>
          <cell r="D1468">
            <v>354884</v>
          </cell>
          <cell r="F1468" t="str">
            <v>MADISA SUR</v>
          </cell>
          <cell r="G1468" t="str">
            <v>CUSTOMER - RETAIL</v>
          </cell>
          <cell r="H1468" t="str">
            <v>CUSTOMER - RETAIL</v>
          </cell>
          <cell r="I1468" t="str">
            <v>REGULAR</v>
          </cell>
          <cell r="J1468" t="str">
            <v>REGULAR</v>
          </cell>
          <cell r="K1468" t="str">
            <v>MXN</v>
          </cell>
          <cell r="L1468">
            <v>209196</v>
          </cell>
          <cell r="M1468">
            <v>10074.879360644793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 t="str">
            <v>1-30</v>
          </cell>
          <cell r="T1468" t="str">
            <v>MEXICO</v>
          </cell>
        </row>
        <row r="1469">
          <cell r="B1469" t="str">
            <v>702-30003419</v>
          </cell>
          <cell r="C1469" t="str">
            <v>IGNACIO JAVIER RAMOS HERNANDEZ</v>
          </cell>
          <cell r="D1469">
            <v>354403</v>
          </cell>
          <cell r="F1469" t="str">
            <v>MADISA SUR</v>
          </cell>
          <cell r="G1469" t="str">
            <v>CUSTOMER - RETAIL</v>
          </cell>
          <cell r="H1469" t="str">
            <v>CUSTOMER - RETAIL</v>
          </cell>
          <cell r="I1469" t="str">
            <v>REGULAR</v>
          </cell>
          <cell r="J1469" t="str">
            <v>LEGAL</v>
          </cell>
          <cell r="K1469" t="str">
            <v>MXN</v>
          </cell>
          <cell r="L1469">
            <v>559108.85</v>
          </cell>
          <cell r="M1469">
            <v>26926.682217723304</v>
          </cell>
          <cell r="N1469">
            <v>0</v>
          </cell>
          <cell r="O1469">
            <v>0</v>
          </cell>
          <cell r="P1469">
            <v>0</v>
          </cell>
          <cell r="Q1469">
            <v>559108.85</v>
          </cell>
          <cell r="R1469">
            <v>559108.85</v>
          </cell>
          <cell r="S1469" t="str">
            <v>120+</v>
          </cell>
          <cell r="T1469" t="str">
            <v>MEXICO</v>
          </cell>
        </row>
        <row r="1470">
          <cell r="B1470" t="str">
            <v>702-30003421</v>
          </cell>
          <cell r="C1470" t="str">
            <v>JOSE ANTONIO VICENTE FERNANDEZ CARBAJAL</v>
          </cell>
          <cell r="D1470">
            <v>354529</v>
          </cell>
          <cell r="F1470" t="str">
            <v>MADISA NTE</v>
          </cell>
          <cell r="G1470" t="str">
            <v>CUSTOMER - RETAIL</v>
          </cell>
          <cell r="H1470" t="str">
            <v>CUSTOMER - RETAIL</v>
          </cell>
          <cell r="I1470" t="str">
            <v>REGULAR</v>
          </cell>
          <cell r="J1470" t="str">
            <v>REGULAR</v>
          </cell>
          <cell r="K1470" t="str">
            <v>MXN</v>
          </cell>
          <cell r="L1470">
            <v>552087.14</v>
          </cell>
          <cell r="M1470">
            <v>26588.516664101666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 t="str">
            <v>1-30</v>
          </cell>
          <cell r="T1470" t="str">
            <v>MEXICO</v>
          </cell>
        </row>
        <row r="1471">
          <cell r="B1471" t="str">
            <v>702-30003429</v>
          </cell>
          <cell r="C1471" t="str">
            <v>INVERSIONES SINAI, S.A. DE C.V.</v>
          </cell>
          <cell r="D1471">
            <v>312381</v>
          </cell>
          <cell r="F1471" t="str">
            <v>COGESA</v>
          </cell>
          <cell r="G1471" t="str">
            <v>CUSTOMER - RETAIL</v>
          </cell>
          <cell r="H1471" t="str">
            <v>CUSTOMER - RETAIL</v>
          </cell>
          <cell r="I1471" t="str">
            <v>REGULAR</v>
          </cell>
          <cell r="J1471" t="str">
            <v>REGULAR</v>
          </cell>
          <cell r="K1471" t="str">
            <v>USD</v>
          </cell>
          <cell r="L1471">
            <v>254620.6</v>
          </cell>
          <cell r="M1471">
            <v>254620.6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 t="str">
            <v>1-30</v>
          </cell>
          <cell r="T1471" t="str">
            <v>EL SALVADOR</v>
          </cell>
        </row>
        <row r="1472">
          <cell r="B1472" t="str">
            <v>702-30003433</v>
          </cell>
          <cell r="C1472" t="str">
            <v>CONSTRUCCIONES Y CARRETERAS, S.A. DE C.V.</v>
          </cell>
          <cell r="D1472">
            <v>319214</v>
          </cell>
          <cell r="F1472" t="str">
            <v>TRACSA</v>
          </cell>
          <cell r="G1472" t="str">
            <v>CUSTOMER - RETAIL</v>
          </cell>
          <cell r="H1472" t="str">
            <v>CUSTOMER - RETAIL</v>
          </cell>
          <cell r="I1472" t="str">
            <v>REGULAR</v>
          </cell>
          <cell r="J1472" t="str">
            <v>REGULAR</v>
          </cell>
          <cell r="K1472" t="str">
            <v>MXN</v>
          </cell>
          <cell r="L1472">
            <v>3494320.87</v>
          </cell>
          <cell r="M1472">
            <v>168286.49310997032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 t="str">
            <v>1-30</v>
          </cell>
          <cell r="T1472" t="str">
            <v>MEXICO</v>
          </cell>
        </row>
        <row r="1473">
          <cell r="B1473" t="str">
            <v>702-30003436</v>
          </cell>
          <cell r="C1473" t="str">
            <v>MINPRO, S.A. DE C.V.</v>
          </cell>
          <cell r="D1473">
            <v>315817</v>
          </cell>
          <cell r="F1473" t="str">
            <v>MAQSA</v>
          </cell>
          <cell r="G1473" t="str">
            <v>CUSTOMER - RETAIL</v>
          </cell>
          <cell r="H1473" t="str">
            <v>CUSTOMER - RETAIL</v>
          </cell>
          <cell r="I1473" t="str">
            <v>REGULAR</v>
          </cell>
          <cell r="J1473" t="str">
            <v>REGULAR</v>
          </cell>
          <cell r="K1473" t="str">
            <v>MXN</v>
          </cell>
          <cell r="L1473">
            <v>529875</v>
          </cell>
          <cell r="M1473">
            <v>25518.7800016332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 t="str">
            <v>1-30</v>
          </cell>
          <cell r="T1473" t="str">
            <v>MEXICO</v>
          </cell>
        </row>
        <row r="1474">
          <cell r="B1474" t="str">
            <v>702-30003437</v>
          </cell>
          <cell r="C1474" t="str">
            <v>LIMPIEZA Y RECICLADOS DEL BAJIO, S.A. DE C.V.</v>
          </cell>
          <cell r="D1474">
            <v>318040</v>
          </cell>
          <cell r="F1474" t="str">
            <v>TRACSA</v>
          </cell>
          <cell r="G1474" t="str">
            <v>CUSTOMER - RETAIL</v>
          </cell>
          <cell r="H1474" t="str">
            <v>CUSTOMER - RETAIL</v>
          </cell>
          <cell r="I1474" t="str">
            <v>REGULAR</v>
          </cell>
          <cell r="J1474" t="str">
            <v>REGULAR</v>
          </cell>
          <cell r="K1474" t="str">
            <v>USD</v>
          </cell>
          <cell r="L1474">
            <v>6770.15</v>
          </cell>
          <cell r="M1474">
            <v>6770.15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 t="str">
            <v>1-30</v>
          </cell>
          <cell r="T1474" t="str">
            <v>MEXICO</v>
          </cell>
        </row>
        <row r="1475">
          <cell r="B1475" t="str">
            <v>702-30003438</v>
          </cell>
          <cell r="C1475" t="str">
            <v>MINPRO, S.A. DE C.V.</v>
          </cell>
          <cell r="D1475">
            <v>315817</v>
          </cell>
          <cell r="F1475" t="str">
            <v>MAQSA</v>
          </cell>
          <cell r="G1475" t="str">
            <v>CUSTOMER - RETAIL</v>
          </cell>
          <cell r="H1475" t="str">
            <v>CUSTOMER - RETAIL</v>
          </cell>
          <cell r="I1475" t="str">
            <v>REGULAR</v>
          </cell>
          <cell r="J1475" t="str">
            <v>REGULAR</v>
          </cell>
          <cell r="K1475" t="str">
            <v>MXN</v>
          </cell>
          <cell r="L1475">
            <v>350666.01</v>
          </cell>
          <cell r="M1475">
            <v>16888.075042680837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 t="str">
            <v>1-30</v>
          </cell>
          <cell r="T1475" t="str">
            <v>MEXICO</v>
          </cell>
        </row>
        <row r="1476">
          <cell r="B1476" t="str">
            <v>702-30003439</v>
          </cell>
          <cell r="C1476" t="str">
            <v>TRACSA, S.A.P.I. DE C.V.</v>
          </cell>
          <cell r="D1476">
            <v>320398</v>
          </cell>
          <cell r="F1476" t="str">
            <v>TRACSA</v>
          </cell>
          <cell r="G1476" t="str">
            <v>DEALER - RETAIL</v>
          </cell>
          <cell r="H1476" t="str">
            <v>DEALER - RETAIL</v>
          </cell>
          <cell r="I1476" t="str">
            <v>REGULAR</v>
          </cell>
          <cell r="J1476" t="str">
            <v>REGULAR</v>
          </cell>
          <cell r="K1476" t="str">
            <v>MXN</v>
          </cell>
          <cell r="L1476">
            <v>204029.7</v>
          </cell>
          <cell r="M1476">
            <v>9826.0703526288689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 t="str">
            <v>1-30</v>
          </cell>
          <cell r="T1476" t="str">
            <v>MEXICO</v>
          </cell>
        </row>
        <row r="1477">
          <cell r="B1477" t="str">
            <v>702-30003440</v>
          </cell>
          <cell r="C1477" t="str">
            <v>SERVICENTRO SAINO, S.A</v>
          </cell>
          <cell r="D1477">
            <v>354552</v>
          </cell>
          <cell r="F1477" t="str">
            <v>MATRA</v>
          </cell>
          <cell r="G1477" t="str">
            <v>CUSTOMER - RETAIL</v>
          </cell>
          <cell r="H1477" t="str">
            <v>CUSTOMER - RETAIL</v>
          </cell>
          <cell r="I1477" t="str">
            <v>REGULAR</v>
          </cell>
          <cell r="J1477" t="str">
            <v>REGULAR</v>
          </cell>
          <cell r="K1477" t="str">
            <v>USD</v>
          </cell>
          <cell r="L1477">
            <v>11142.95</v>
          </cell>
          <cell r="M1477">
            <v>11142.95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 t="str">
            <v>1-30</v>
          </cell>
          <cell r="T1477" t="str">
            <v>COSTA RICA</v>
          </cell>
        </row>
        <row r="1478">
          <cell r="B1478" t="str">
            <v>702-30003441</v>
          </cell>
          <cell r="C1478" t="str">
            <v>SERVICENTRO SAINO, S.A</v>
          </cell>
          <cell r="D1478">
            <v>354552</v>
          </cell>
          <cell r="F1478" t="str">
            <v>MATRA</v>
          </cell>
          <cell r="G1478" t="str">
            <v>CUSTOMER - RETAIL</v>
          </cell>
          <cell r="H1478" t="str">
            <v>CUSTOMER - RETAIL</v>
          </cell>
          <cell r="I1478" t="str">
            <v>REGULAR</v>
          </cell>
          <cell r="J1478" t="str">
            <v>REGULAR</v>
          </cell>
          <cell r="K1478" t="str">
            <v>USD</v>
          </cell>
          <cell r="L1478">
            <v>10495.52</v>
          </cell>
          <cell r="M1478">
            <v>10495.52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 t="str">
            <v>1-30</v>
          </cell>
          <cell r="T1478" t="str">
            <v>COSTA RICA</v>
          </cell>
        </row>
        <row r="1479">
          <cell r="B1479" t="str">
            <v>702-30003442</v>
          </cell>
          <cell r="C1479" t="str">
            <v>LA CANTERA DESARROLLOS MINEROS, S.A. DE C.V.</v>
          </cell>
          <cell r="D1479">
            <v>318185</v>
          </cell>
          <cell r="F1479" t="str">
            <v>TRACSA</v>
          </cell>
          <cell r="G1479" t="str">
            <v>CUSTOMER - RETAIL</v>
          </cell>
          <cell r="H1479" t="str">
            <v>CUSTOMER - RETAIL</v>
          </cell>
          <cell r="I1479" t="str">
            <v>REGULAR</v>
          </cell>
          <cell r="J1479" t="str">
            <v>REGULAR</v>
          </cell>
          <cell r="K1479" t="str">
            <v>USD</v>
          </cell>
          <cell r="L1479">
            <v>1291172.49</v>
          </cell>
          <cell r="M1479">
            <v>1291172.49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 t="str">
            <v>1-30</v>
          </cell>
          <cell r="T1479" t="str">
            <v>MEXICO</v>
          </cell>
        </row>
        <row r="1480">
          <cell r="B1480" t="str">
            <v>702-30003443</v>
          </cell>
          <cell r="C1480" t="str">
            <v>COMERCIALIZADORA CHAKTUMEN DE QUINTANA ROO, S.A. DE C.V.</v>
          </cell>
          <cell r="D1480">
            <v>354604</v>
          </cell>
          <cell r="F1480" t="str">
            <v>MADISA SUR</v>
          </cell>
          <cell r="G1480" t="str">
            <v>CUSTOMER - RETAIL</v>
          </cell>
          <cell r="H1480" t="str">
            <v>CUSTOMER - RETAIL</v>
          </cell>
          <cell r="I1480" t="str">
            <v>REGULAR</v>
          </cell>
          <cell r="J1480" t="str">
            <v>LEGAL</v>
          </cell>
          <cell r="K1480" t="str">
            <v>MXN</v>
          </cell>
          <cell r="L1480">
            <v>1585444.15</v>
          </cell>
          <cell r="M1480">
            <v>76354.990268886715</v>
          </cell>
          <cell r="N1480">
            <v>0</v>
          </cell>
          <cell r="O1480">
            <v>0</v>
          </cell>
          <cell r="P1480">
            <v>0</v>
          </cell>
          <cell r="Q1480">
            <v>1585444.15</v>
          </cell>
          <cell r="R1480">
            <v>1585444.15</v>
          </cell>
          <cell r="S1480" t="str">
            <v>120+</v>
          </cell>
          <cell r="T1480" t="str">
            <v>MEXICO</v>
          </cell>
        </row>
        <row r="1481">
          <cell r="B1481" t="str">
            <v>702-30003445</v>
          </cell>
          <cell r="C1481" t="str">
            <v>BENAVENTE GARCIA JOSE RICARDO</v>
          </cell>
          <cell r="D1481">
            <v>314870</v>
          </cell>
          <cell r="F1481" t="str">
            <v>MAQSA</v>
          </cell>
          <cell r="G1481" t="str">
            <v>CUSTOMER - RETAIL</v>
          </cell>
          <cell r="H1481" t="str">
            <v>CUSTOMER - RETAIL</v>
          </cell>
          <cell r="I1481" t="str">
            <v>REGULAR</v>
          </cell>
          <cell r="J1481" t="str">
            <v>REGULAR</v>
          </cell>
          <cell r="K1481" t="str">
            <v>MXN</v>
          </cell>
          <cell r="L1481">
            <v>151489.79999999999</v>
          </cell>
          <cell r="M1481">
            <v>7295.7487684669268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 t="str">
            <v>1-30</v>
          </cell>
          <cell r="T1481" t="str">
            <v>MEXICO</v>
          </cell>
        </row>
        <row r="1482">
          <cell r="B1482" t="str">
            <v>702-30003446</v>
          </cell>
          <cell r="C1482" t="str">
            <v>ARZA INFRAESTRUCTURA, S.A. DE C.V.</v>
          </cell>
          <cell r="D1482">
            <v>311051</v>
          </cell>
          <cell r="F1482" t="str">
            <v>TRACSA</v>
          </cell>
          <cell r="G1482" t="str">
            <v>CUSTOMER - RETAIL</v>
          </cell>
          <cell r="H1482" t="str">
            <v>CUSTOMER - RETAIL</v>
          </cell>
          <cell r="I1482" t="str">
            <v>REGULAR</v>
          </cell>
          <cell r="J1482" t="str">
            <v>REGULAR</v>
          </cell>
          <cell r="K1482" t="str">
            <v>MXN</v>
          </cell>
          <cell r="L1482">
            <v>261993.66</v>
          </cell>
          <cell r="M1482">
            <v>12617.614666407528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 t="str">
            <v>1-30</v>
          </cell>
          <cell r="T1482" t="str">
            <v>MEXICO</v>
          </cell>
        </row>
        <row r="1483">
          <cell r="B1483" t="str">
            <v>702-30003447</v>
          </cell>
          <cell r="C1483" t="str">
            <v>KHOURY INDUSTRIAL, S.A.</v>
          </cell>
          <cell r="D1483">
            <v>314395</v>
          </cell>
          <cell r="F1483" t="str">
            <v>IMCA</v>
          </cell>
          <cell r="G1483" t="str">
            <v>CUSTOMER - RETAIL</v>
          </cell>
          <cell r="H1483" t="str">
            <v>CUSTOMER - RETAIL</v>
          </cell>
          <cell r="I1483" t="str">
            <v>REGULAR</v>
          </cell>
          <cell r="J1483" t="str">
            <v>REGULAR</v>
          </cell>
          <cell r="K1483" t="str">
            <v>USD</v>
          </cell>
          <cell r="L1483">
            <v>68369.440000000002</v>
          </cell>
          <cell r="M1483">
            <v>68369.440000000002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 t="str">
            <v>1-30</v>
          </cell>
          <cell r="T1483" t="str">
            <v>REPUBLICA DOMINICANA</v>
          </cell>
        </row>
        <row r="1484">
          <cell r="B1484" t="str">
            <v>702-30003449</v>
          </cell>
          <cell r="C1484" t="str">
            <v>HAYTIAN TRACTOR &amp; EQUIPMENT CO., S.A.</v>
          </cell>
          <cell r="D1484">
            <v>317033</v>
          </cell>
          <cell r="F1484" t="str">
            <v>HAYTRAC</v>
          </cell>
          <cell r="G1484" t="str">
            <v>DEALER - RETAIL</v>
          </cell>
          <cell r="H1484" t="str">
            <v>DEALER - RETAIL</v>
          </cell>
          <cell r="I1484" t="str">
            <v>REGULAR</v>
          </cell>
          <cell r="J1484" t="str">
            <v>REGULAR</v>
          </cell>
          <cell r="K1484" t="str">
            <v>USD</v>
          </cell>
          <cell r="L1484">
            <v>234797.32</v>
          </cell>
          <cell r="M1484">
            <v>234797.32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 t="str">
            <v>1-30</v>
          </cell>
          <cell r="T1484" t="str">
            <v>HAITI</v>
          </cell>
        </row>
        <row r="1485">
          <cell r="B1485" t="str">
            <v>702-30003450</v>
          </cell>
          <cell r="C1485" t="str">
            <v>EQUIPOS Y CONSTRUCCIONES DEL CIBAO, S.R.L.</v>
          </cell>
          <cell r="D1485">
            <v>320482</v>
          </cell>
          <cell r="F1485" t="str">
            <v>IMCA</v>
          </cell>
          <cell r="G1485" t="str">
            <v>CUSTOMER - RETAIL</v>
          </cell>
          <cell r="H1485" t="str">
            <v>CUSTOMER - RETAIL</v>
          </cell>
          <cell r="I1485" t="str">
            <v>REGULAR</v>
          </cell>
          <cell r="J1485" t="str">
            <v>REGULAR</v>
          </cell>
          <cell r="K1485" t="str">
            <v>USD</v>
          </cell>
          <cell r="L1485">
            <v>167543.23000000001</v>
          </cell>
          <cell r="M1485">
            <v>167543.23000000001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 t="str">
            <v>1-30</v>
          </cell>
          <cell r="T1485" t="str">
            <v>REPUBLICA DOMINICANA</v>
          </cell>
        </row>
        <row r="1486">
          <cell r="B1486" t="str">
            <v>702-30003452</v>
          </cell>
          <cell r="C1486" t="str">
            <v>COMMERCIAL &amp; INDUSTRIAL EQUIPMENT, S.A. DE C.V.</v>
          </cell>
          <cell r="D1486">
            <v>340533</v>
          </cell>
          <cell r="F1486" t="str">
            <v>MADISA NTE</v>
          </cell>
          <cell r="G1486" t="str">
            <v>CUSTOMER - RETAIL</v>
          </cell>
          <cell r="H1486" t="str">
            <v>CUSTOMER - RETAIL</v>
          </cell>
          <cell r="I1486" t="str">
            <v>REGULAR</v>
          </cell>
          <cell r="J1486" t="str">
            <v>REGULAR</v>
          </cell>
          <cell r="K1486" t="str">
            <v>MXN</v>
          </cell>
          <cell r="L1486">
            <v>158633.99</v>
          </cell>
          <cell r="M1486">
            <v>7639.8129588889469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 t="str">
            <v>1-30</v>
          </cell>
          <cell r="T1486" t="str">
            <v>MEXICO</v>
          </cell>
        </row>
        <row r="1487">
          <cell r="B1487" t="str">
            <v>702-30003453</v>
          </cell>
          <cell r="C1487" t="str">
            <v>SAJ GUINAC JULIO CESAR</v>
          </cell>
          <cell r="D1487">
            <v>317907</v>
          </cell>
          <cell r="F1487" t="str">
            <v>GENTRAC</v>
          </cell>
          <cell r="G1487" t="str">
            <v>CUSTOMER - RETAIL</v>
          </cell>
          <cell r="H1487" t="str">
            <v>CUSTOMER - RETAIL</v>
          </cell>
          <cell r="I1487" t="str">
            <v>REGULAR</v>
          </cell>
          <cell r="J1487" t="str">
            <v>REGULAR</v>
          </cell>
          <cell r="K1487" t="str">
            <v>USD</v>
          </cell>
          <cell r="L1487">
            <v>14813.37</v>
          </cell>
          <cell r="M1487">
            <v>14813.37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 t="str">
            <v>1-30</v>
          </cell>
          <cell r="T1487" t="str">
            <v>GUATEMALA</v>
          </cell>
        </row>
        <row r="1488">
          <cell r="B1488" t="str">
            <v>702-30003455</v>
          </cell>
          <cell r="C1488" t="str">
            <v>NKP MEXICO, S.A. DE C.V.</v>
          </cell>
          <cell r="D1488">
            <v>333619</v>
          </cell>
          <cell r="F1488" t="str">
            <v>TRACSA</v>
          </cell>
          <cell r="G1488" t="str">
            <v>CUSTOMER - RETAIL</v>
          </cell>
          <cell r="H1488" t="str">
            <v>CUSTOMER - RETAIL</v>
          </cell>
          <cell r="I1488" t="str">
            <v>REGULAR</v>
          </cell>
          <cell r="J1488" t="str">
            <v>REGULAR</v>
          </cell>
          <cell r="K1488" t="str">
            <v>USD</v>
          </cell>
          <cell r="L1488">
            <v>13047.25</v>
          </cell>
          <cell r="M1488">
            <v>13047.25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 t="str">
            <v>1-30</v>
          </cell>
          <cell r="T1488" t="str">
            <v>MEXICO</v>
          </cell>
        </row>
        <row r="1489">
          <cell r="B1489" t="str">
            <v>702-30003457</v>
          </cell>
          <cell r="C1489" t="str">
            <v>CONSTRUCTORA MARARQ, S.A. DE C.V.</v>
          </cell>
          <cell r="D1489">
            <v>356250</v>
          </cell>
          <cell r="F1489" t="str">
            <v>TRACSA</v>
          </cell>
          <cell r="G1489" t="str">
            <v>CUSTOMER - RETAIL</v>
          </cell>
          <cell r="H1489" t="str">
            <v>CUSTOMER - RETAIL</v>
          </cell>
          <cell r="I1489" t="str">
            <v>REGULAR</v>
          </cell>
          <cell r="J1489" t="str">
            <v>REGULAR</v>
          </cell>
          <cell r="K1489" t="str">
            <v>MXN</v>
          </cell>
          <cell r="L1489">
            <v>433598.61</v>
          </cell>
          <cell r="M1489">
            <v>20882.109058936454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 t="str">
            <v>1-30</v>
          </cell>
          <cell r="T1489" t="str">
            <v>MEXICO</v>
          </cell>
        </row>
        <row r="1490">
          <cell r="B1490" t="str">
            <v>702-30003458</v>
          </cell>
          <cell r="C1490" t="str">
            <v>JOSE DE JESUS NAVARRO BUCIO</v>
          </cell>
          <cell r="D1490">
            <v>350622</v>
          </cell>
          <cell r="F1490" t="str">
            <v>MADISA SUR</v>
          </cell>
          <cell r="G1490" t="str">
            <v>CUSTOMER - RETAIL</v>
          </cell>
          <cell r="H1490" t="str">
            <v>CUSTOMER - RETAIL</v>
          </cell>
          <cell r="I1490" t="str">
            <v>REGULAR</v>
          </cell>
          <cell r="J1490" t="str">
            <v>REGULAR</v>
          </cell>
          <cell r="K1490" t="str">
            <v>MXN</v>
          </cell>
          <cell r="L1490">
            <v>25199.65</v>
          </cell>
          <cell r="M1490">
            <v>1213.6151440776714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 t="str">
            <v>1-30</v>
          </cell>
          <cell r="T1490" t="str">
            <v>MEXICO</v>
          </cell>
        </row>
        <row r="1491">
          <cell r="B1491" t="str">
            <v>702-30003459</v>
          </cell>
          <cell r="C1491" t="str">
            <v>CONSTRUCTORA TEYA, S.A. DE C.V.</v>
          </cell>
          <cell r="D1491">
            <v>316455</v>
          </cell>
          <cell r="F1491" t="str">
            <v>MADISA SUR</v>
          </cell>
          <cell r="G1491" t="str">
            <v>CUSTOMER - RETAIL</v>
          </cell>
          <cell r="H1491" t="str">
            <v>CUSTOMER - RETAIL</v>
          </cell>
          <cell r="I1491" t="str">
            <v>REGULAR</v>
          </cell>
          <cell r="J1491" t="str">
            <v>REGULAR</v>
          </cell>
          <cell r="K1491" t="str">
            <v>MXN</v>
          </cell>
          <cell r="L1491">
            <v>227325.57</v>
          </cell>
          <cell r="M1491">
            <v>10947.999451900672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 t="str">
            <v>1-30</v>
          </cell>
          <cell r="T1491" t="str">
            <v>MEXICO</v>
          </cell>
        </row>
        <row r="1492">
          <cell r="B1492" t="str">
            <v>702-30003461</v>
          </cell>
          <cell r="C1492" t="str">
            <v>CONSTRUCTORA TEYA, S.A. DE C.V.</v>
          </cell>
          <cell r="D1492">
            <v>316455</v>
          </cell>
          <cell r="F1492" t="str">
            <v>MADISA SUR</v>
          </cell>
          <cell r="G1492" t="str">
            <v>CUSTOMER - RETAIL</v>
          </cell>
          <cell r="H1492" t="str">
            <v>CUSTOMER - RETAIL</v>
          </cell>
          <cell r="I1492" t="str">
            <v>REGULAR</v>
          </cell>
          <cell r="J1492" t="str">
            <v>REGULAR</v>
          </cell>
          <cell r="K1492" t="str">
            <v>MXN</v>
          </cell>
          <cell r="L1492">
            <v>44058.39</v>
          </cell>
          <cell r="M1492">
            <v>2121.8520625357983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 t="str">
            <v>1-30</v>
          </cell>
          <cell r="T1492" t="str">
            <v>MEXICO</v>
          </cell>
        </row>
        <row r="1493">
          <cell r="B1493" t="str">
            <v>702-30003462</v>
          </cell>
          <cell r="C1493" t="str">
            <v>CONSTRUCTORA TEYA, S.A. DE C.V.</v>
          </cell>
          <cell r="D1493">
            <v>316455</v>
          </cell>
          <cell r="F1493" t="str">
            <v>MADISA SUR</v>
          </cell>
          <cell r="G1493" t="str">
            <v>CUSTOMER - RETAIL</v>
          </cell>
          <cell r="H1493" t="str">
            <v>CUSTOMER - RETAIL</v>
          </cell>
          <cell r="I1493" t="str">
            <v>REGULAR</v>
          </cell>
          <cell r="J1493" t="str">
            <v>REGULAR</v>
          </cell>
          <cell r="K1493" t="str">
            <v>MXN</v>
          </cell>
          <cell r="L1493">
            <v>59845.95</v>
          </cell>
          <cell r="M1493">
            <v>2882.1809521844593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 t="str">
            <v>1-30</v>
          </cell>
          <cell r="T1493" t="str">
            <v>MEXICO</v>
          </cell>
        </row>
        <row r="1494">
          <cell r="B1494" t="str">
            <v>702-30003464</v>
          </cell>
          <cell r="C1494" t="str">
            <v>CONSTRUCTORA TEYA, S.A. DE C.V.</v>
          </cell>
          <cell r="D1494">
            <v>316455</v>
          </cell>
          <cell r="F1494" t="str">
            <v>MADISA SUR</v>
          </cell>
          <cell r="G1494" t="str">
            <v>CUSTOMER - RETAIL</v>
          </cell>
          <cell r="H1494" t="str">
            <v>CUSTOMER - RETAIL</v>
          </cell>
          <cell r="I1494" t="str">
            <v>REGULAR</v>
          </cell>
          <cell r="J1494" t="str">
            <v>REGULAR</v>
          </cell>
          <cell r="K1494" t="str">
            <v>MXN</v>
          </cell>
          <cell r="L1494">
            <v>40339.81</v>
          </cell>
          <cell r="M1494">
            <v>1942.7652497243369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 t="str">
            <v>1-30</v>
          </cell>
          <cell r="T1494" t="str">
            <v>MEXICO</v>
          </cell>
        </row>
        <row r="1495">
          <cell r="B1495" t="str">
            <v>702-30003465</v>
          </cell>
          <cell r="C1495" t="str">
            <v>CONSTRUCTORA TEYA, S.A. DE C.V.</v>
          </cell>
          <cell r="D1495">
            <v>316455</v>
          </cell>
          <cell r="F1495" t="str">
            <v>MADISA SUR</v>
          </cell>
          <cell r="G1495" t="str">
            <v>CUSTOMER - RETAIL</v>
          </cell>
          <cell r="H1495" t="str">
            <v>CUSTOMER - RETAIL</v>
          </cell>
          <cell r="I1495" t="str">
            <v>REGULAR</v>
          </cell>
          <cell r="J1495" t="str">
            <v>REGULAR</v>
          </cell>
          <cell r="K1495" t="str">
            <v>MXN</v>
          </cell>
          <cell r="L1495">
            <v>176589.5</v>
          </cell>
          <cell r="M1495">
            <v>8504.550320544291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 t="str">
            <v>1-30</v>
          </cell>
          <cell r="T1495" t="str">
            <v>MEXICO</v>
          </cell>
        </row>
        <row r="1496">
          <cell r="B1496" t="str">
            <v>702-30003466</v>
          </cell>
          <cell r="C1496" t="str">
            <v>VICENTE EMILIO DIONICIO PEREZ</v>
          </cell>
          <cell r="D1496">
            <v>335808</v>
          </cell>
          <cell r="F1496" t="str">
            <v>MADISA SUR</v>
          </cell>
          <cell r="G1496" t="str">
            <v>CUSTOMER - RETAIL</v>
          </cell>
          <cell r="H1496" t="str">
            <v>CUSTOMER - RETAIL</v>
          </cell>
          <cell r="I1496" t="str">
            <v>REGULAR</v>
          </cell>
          <cell r="J1496" t="str">
            <v>REGULAR</v>
          </cell>
          <cell r="K1496" t="str">
            <v>MXN</v>
          </cell>
          <cell r="L1496">
            <v>179764.4</v>
          </cell>
          <cell r="M1496">
            <v>8657.4535045540761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 t="str">
            <v>1-30</v>
          </cell>
          <cell r="T1496" t="str">
            <v>MEXICO</v>
          </cell>
        </row>
        <row r="1497">
          <cell r="B1497" t="str">
            <v>702-30003467</v>
          </cell>
          <cell r="C1497" t="str">
            <v>CONSTRUCTORA TEYA, S.A. DE C.V.</v>
          </cell>
          <cell r="D1497">
            <v>316455</v>
          </cell>
          <cell r="F1497" t="str">
            <v>MADISA SUR</v>
          </cell>
          <cell r="G1497" t="str">
            <v>CUSTOMER - RETAIL</v>
          </cell>
          <cell r="H1497" t="str">
            <v>CUSTOMER - RETAIL</v>
          </cell>
          <cell r="I1497" t="str">
            <v>REGULAR</v>
          </cell>
          <cell r="J1497" t="str">
            <v>REGULAR</v>
          </cell>
          <cell r="K1497" t="str">
            <v>MXN</v>
          </cell>
          <cell r="L1497">
            <v>182107.74</v>
          </cell>
          <cell r="M1497">
            <v>8770.3087589612987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 t="str">
            <v>1-30</v>
          </cell>
          <cell r="T1497" t="str">
            <v>MEXICO</v>
          </cell>
        </row>
        <row r="1498">
          <cell r="B1498" t="str">
            <v>702-30003468</v>
          </cell>
          <cell r="C1498" t="str">
            <v>MAQUINARIA Y TRACTORES, LTDA</v>
          </cell>
          <cell r="D1498">
            <v>314798</v>
          </cell>
          <cell r="F1498" t="str">
            <v>MATRA</v>
          </cell>
          <cell r="G1498" t="str">
            <v>DEALER - RETAIL</v>
          </cell>
          <cell r="H1498" t="str">
            <v>DEALER - RETAIL</v>
          </cell>
          <cell r="I1498" t="str">
            <v>REGULAR</v>
          </cell>
          <cell r="J1498" t="str">
            <v>REGULAR</v>
          </cell>
          <cell r="K1498" t="str">
            <v>USD</v>
          </cell>
          <cell r="L1498">
            <v>40288.879999999997</v>
          </cell>
          <cell r="M1498">
            <v>40288.879999999997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 t="str">
            <v>1-30</v>
          </cell>
          <cell r="T1498" t="str">
            <v>COSTA RICA</v>
          </cell>
        </row>
        <row r="1499">
          <cell r="B1499" t="str">
            <v>702-30003469</v>
          </cell>
          <cell r="C1499" t="str">
            <v>MAQUINARIA Y TRACTORES, LTDA</v>
          </cell>
          <cell r="D1499">
            <v>314798</v>
          </cell>
          <cell r="F1499" t="str">
            <v>MATRA</v>
          </cell>
          <cell r="G1499" t="str">
            <v>DEALER - RETAIL</v>
          </cell>
          <cell r="H1499" t="str">
            <v>DEALER - RETAIL</v>
          </cell>
          <cell r="I1499" t="str">
            <v>REGULAR</v>
          </cell>
          <cell r="J1499" t="str">
            <v>REGULAR</v>
          </cell>
          <cell r="K1499" t="str">
            <v>USD</v>
          </cell>
          <cell r="L1499">
            <v>66397.259999999995</v>
          </cell>
          <cell r="M1499">
            <v>66397.259999999995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 t="str">
            <v>1-30</v>
          </cell>
          <cell r="T1499" t="str">
            <v>COSTA RICA</v>
          </cell>
        </row>
        <row r="1500">
          <cell r="B1500" t="str">
            <v>702-30003470</v>
          </cell>
          <cell r="C1500" t="str">
            <v>IMPULSORA DE SERVICIOS PROFESIONALES TLANAHUAC, S.A. DE C.V.</v>
          </cell>
          <cell r="D1500">
            <v>354783</v>
          </cell>
          <cell r="F1500" t="str">
            <v>MADISA SUR</v>
          </cell>
          <cell r="G1500" t="str">
            <v>CUSTOMER - RETAIL</v>
          </cell>
          <cell r="H1500" t="str">
            <v>CUSTOMER - RETAIL</v>
          </cell>
          <cell r="I1500" t="str">
            <v>REGULAR</v>
          </cell>
          <cell r="J1500" t="str">
            <v>REGULAR</v>
          </cell>
          <cell r="K1500" t="str">
            <v>MXN</v>
          </cell>
          <cell r="L1500">
            <v>62162.52</v>
          </cell>
          <cell r="M1500">
            <v>2993.7469633915994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 t="str">
            <v>1-30</v>
          </cell>
          <cell r="T1500" t="str">
            <v>MEXICO</v>
          </cell>
        </row>
        <row r="1501">
          <cell r="B1501" t="str">
            <v>702-30003473-001</v>
          </cell>
          <cell r="C1501" t="str">
            <v>GRAVASE, S.A. DE C.V.</v>
          </cell>
          <cell r="D1501">
            <v>316522</v>
          </cell>
          <cell r="F1501" t="str">
            <v>TRACSA</v>
          </cell>
          <cell r="G1501" t="str">
            <v>CUSTOMER - RETAIL</v>
          </cell>
          <cell r="H1501" t="str">
            <v>CUSTOMER - RETAIL</v>
          </cell>
          <cell r="I1501" t="str">
            <v>REGULAR</v>
          </cell>
          <cell r="J1501" t="str">
            <v>REGULAR</v>
          </cell>
          <cell r="K1501" t="str">
            <v>MXN</v>
          </cell>
          <cell r="L1501">
            <v>3098855.95</v>
          </cell>
          <cell r="M1501">
            <v>149240.90256155143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 t="str">
            <v>1-30</v>
          </cell>
          <cell r="T1501" t="str">
            <v>MEXICO</v>
          </cell>
        </row>
        <row r="1502">
          <cell r="B1502" t="str">
            <v>702-30003473-002</v>
          </cell>
          <cell r="C1502" t="str">
            <v>GRAVASE, S.A. DE C.V.</v>
          </cell>
          <cell r="D1502">
            <v>316522</v>
          </cell>
          <cell r="F1502" t="str">
            <v>TRACSA</v>
          </cell>
          <cell r="G1502" t="str">
            <v>CUSTOMER - RETAIL</v>
          </cell>
          <cell r="H1502" t="str">
            <v>CUSTOMER - RETAIL</v>
          </cell>
          <cell r="I1502" t="str">
            <v>REGULAR</v>
          </cell>
          <cell r="J1502" t="str">
            <v>REGULAR</v>
          </cell>
          <cell r="K1502" t="str">
            <v>MXN</v>
          </cell>
          <cell r="L1502">
            <v>1386782.41</v>
          </cell>
          <cell r="M1502">
            <v>66787.440869874394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 t="str">
            <v>1-30</v>
          </cell>
          <cell r="T1502" t="str">
            <v>MEXICO</v>
          </cell>
        </row>
        <row r="1503">
          <cell r="B1503" t="str">
            <v>702-30003473-003</v>
          </cell>
          <cell r="C1503" t="str">
            <v>GRAVASE, S.A. DE C.V.</v>
          </cell>
          <cell r="D1503">
            <v>316522</v>
          </cell>
          <cell r="F1503" t="str">
            <v>TRACSA</v>
          </cell>
          <cell r="G1503" t="str">
            <v>CUSTOMER - RETAIL</v>
          </cell>
          <cell r="H1503" t="str">
            <v>CUSTOMER - RETAIL</v>
          </cell>
          <cell r="I1503" t="str">
            <v>REGULAR</v>
          </cell>
          <cell r="J1503" t="str">
            <v>REGULAR</v>
          </cell>
          <cell r="K1503" t="str">
            <v>MXN</v>
          </cell>
          <cell r="L1503">
            <v>710212.57</v>
          </cell>
          <cell r="M1503">
            <v>34203.83737338904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 t="str">
            <v>1-30</v>
          </cell>
          <cell r="T1503" t="str">
            <v>MEXICO</v>
          </cell>
        </row>
        <row r="1504">
          <cell r="B1504" t="str">
            <v>702-30003474</v>
          </cell>
          <cell r="C1504" t="str">
            <v>COMMERCIAL &amp; INDUSTRIAL EQUIPMENT, S.A. DE C.V.</v>
          </cell>
          <cell r="D1504">
            <v>340533</v>
          </cell>
          <cell r="F1504" t="str">
            <v>MADISA NTE</v>
          </cell>
          <cell r="G1504" t="str">
            <v>CUSTOMER - RETAIL</v>
          </cell>
          <cell r="H1504" t="str">
            <v>CUSTOMER - RETAIL</v>
          </cell>
          <cell r="I1504" t="str">
            <v>REGULAR</v>
          </cell>
          <cell r="J1504" t="str">
            <v>REGULAR</v>
          </cell>
          <cell r="K1504" t="str">
            <v>MXN</v>
          </cell>
          <cell r="L1504">
            <v>244469.77</v>
          </cell>
          <cell r="M1504">
            <v>11773.664123953513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 t="str">
            <v>1-30</v>
          </cell>
          <cell r="T1504" t="str">
            <v>MEXICO</v>
          </cell>
        </row>
        <row r="1505">
          <cell r="B1505" t="str">
            <v>702-30003476</v>
          </cell>
          <cell r="C1505" t="str">
            <v>FRANCISCO GARCIA VILLATORO</v>
          </cell>
          <cell r="D1505">
            <v>355259</v>
          </cell>
          <cell r="F1505" t="str">
            <v>COGESA</v>
          </cell>
          <cell r="G1505" t="str">
            <v>CUSTOMER - RETAIL</v>
          </cell>
          <cell r="H1505" t="str">
            <v>CUSTOMER - RETAIL</v>
          </cell>
          <cell r="I1505" t="str">
            <v>REGULAR</v>
          </cell>
          <cell r="J1505" t="str">
            <v>REGULAR</v>
          </cell>
          <cell r="K1505" t="str">
            <v>USD</v>
          </cell>
          <cell r="L1505">
            <v>40945.089999999997</v>
          </cell>
          <cell r="M1505">
            <v>40945.089999999997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 t="str">
            <v>1-30</v>
          </cell>
          <cell r="T1505" t="str">
            <v>EL SALVADOR</v>
          </cell>
        </row>
        <row r="1506">
          <cell r="B1506" t="str">
            <v>702-30003479</v>
          </cell>
          <cell r="C1506" t="str">
            <v>COMPAÑIA TRANSPORTADORA DE CATALUÑA, S.A.</v>
          </cell>
          <cell r="D1506">
            <v>356035</v>
          </cell>
          <cell r="F1506" t="str">
            <v>MATRA</v>
          </cell>
          <cell r="G1506" t="str">
            <v>CUSTOMER - RETAIL</v>
          </cell>
          <cell r="H1506" t="str">
            <v>CUSTOMER - RETAIL</v>
          </cell>
          <cell r="I1506" t="str">
            <v>REGULAR</v>
          </cell>
          <cell r="J1506" t="str">
            <v>REGULAR</v>
          </cell>
          <cell r="K1506" t="str">
            <v>USD</v>
          </cell>
          <cell r="L1506">
            <v>46048.31</v>
          </cell>
          <cell r="M1506">
            <v>46048.31</v>
          </cell>
          <cell r="N1506">
            <v>46048.31</v>
          </cell>
          <cell r="O1506">
            <v>0</v>
          </cell>
          <cell r="P1506">
            <v>0</v>
          </cell>
          <cell r="Q1506">
            <v>0</v>
          </cell>
          <cell r="R1506">
            <v>46048.31</v>
          </cell>
          <cell r="S1506" t="str">
            <v>31-60</v>
          </cell>
          <cell r="T1506" t="str">
            <v>COSTA RICA</v>
          </cell>
        </row>
        <row r="1507">
          <cell r="B1507" t="str">
            <v>702-30003481</v>
          </cell>
          <cell r="C1507" t="str">
            <v>COMPAÑIA TRANSPORTADORA DE CATALUÑA, S.A.</v>
          </cell>
          <cell r="D1507">
            <v>356035</v>
          </cell>
          <cell r="F1507" t="str">
            <v>MATRA</v>
          </cell>
          <cell r="G1507" t="str">
            <v>CUSTOMER - RETAIL</v>
          </cell>
          <cell r="H1507" t="str">
            <v>CUSTOMER - RETAIL</v>
          </cell>
          <cell r="I1507" t="str">
            <v>REGULAR</v>
          </cell>
          <cell r="J1507" t="str">
            <v>REGULAR</v>
          </cell>
          <cell r="K1507" t="str">
            <v>USD</v>
          </cell>
          <cell r="L1507">
            <v>46048.31</v>
          </cell>
          <cell r="M1507">
            <v>46048.31</v>
          </cell>
          <cell r="N1507">
            <v>46048.31</v>
          </cell>
          <cell r="O1507">
            <v>0</v>
          </cell>
          <cell r="P1507">
            <v>0</v>
          </cell>
          <cell r="Q1507">
            <v>0</v>
          </cell>
          <cell r="R1507">
            <v>46048.31</v>
          </cell>
          <cell r="S1507" t="str">
            <v>31-60</v>
          </cell>
          <cell r="T1507" t="str">
            <v>COSTA RICA</v>
          </cell>
        </row>
        <row r="1508">
          <cell r="B1508" t="str">
            <v>702-30003482</v>
          </cell>
          <cell r="C1508" t="str">
            <v>EMPRESAS MATCO, S.A. DE C.V.</v>
          </cell>
          <cell r="D1508">
            <v>311796</v>
          </cell>
          <cell r="F1508" t="str">
            <v>MATCO</v>
          </cell>
          <cell r="G1508" t="str">
            <v>DEALER - RETAIL</v>
          </cell>
          <cell r="H1508" t="str">
            <v>DEALER - RETAIL</v>
          </cell>
          <cell r="I1508" t="str">
            <v>REGULAR</v>
          </cell>
          <cell r="J1508" t="str">
            <v>REGULAR</v>
          </cell>
          <cell r="K1508" t="str">
            <v>MXN</v>
          </cell>
          <cell r="L1508">
            <v>272248.59999999998</v>
          </cell>
          <cell r="M1508">
            <v>13111.492576839133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 t="str">
            <v>1-30</v>
          </cell>
          <cell r="T1508" t="str">
            <v>MEXICO</v>
          </cell>
        </row>
        <row r="1509">
          <cell r="B1509" t="str">
            <v>702-30003483</v>
          </cell>
          <cell r="C1509" t="str">
            <v>MAQUINARIA Y TRACTORES, LTDA</v>
          </cell>
          <cell r="D1509">
            <v>314798</v>
          </cell>
          <cell r="F1509" t="str">
            <v>MATRA</v>
          </cell>
          <cell r="G1509" t="str">
            <v>DEALER - RETAIL</v>
          </cell>
          <cell r="H1509" t="str">
            <v>DEALER - RETAIL</v>
          </cell>
          <cell r="I1509" t="str">
            <v>REGULAR</v>
          </cell>
          <cell r="J1509" t="str">
            <v>REGULAR</v>
          </cell>
          <cell r="K1509" t="str">
            <v>USD</v>
          </cell>
          <cell r="L1509">
            <v>179216.51</v>
          </cell>
          <cell r="M1509">
            <v>179216.51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 t="str">
            <v>1-30</v>
          </cell>
          <cell r="T1509" t="str">
            <v>COSTA RICA</v>
          </cell>
        </row>
        <row r="1510">
          <cell r="B1510" t="str">
            <v>702-30003484</v>
          </cell>
          <cell r="C1510" t="str">
            <v>CONSTRUCTORA Y TRANSPORTE PARAISO, S. DE R.L. DE C.V.</v>
          </cell>
          <cell r="D1510">
            <v>356484</v>
          </cell>
          <cell r="F1510" t="str">
            <v>CEMCOL</v>
          </cell>
          <cell r="G1510" t="str">
            <v>CUSTOMER - RETAIL</v>
          </cell>
          <cell r="H1510" t="str">
            <v>CUSTOMER - RETAIL</v>
          </cell>
          <cell r="I1510" t="str">
            <v>REGULAR</v>
          </cell>
          <cell r="J1510" t="str">
            <v>REGULAR</v>
          </cell>
          <cell r="K1510" t="str">
            <v>USD</v>
          </cell>
          <cell r="L1510">
            <v>80152.23</v>
          </cell>
          <cell r="M1510">
            <v>80152.23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 t="str">
            <v>1-30</v>
          </cell>
          <cell r="T1510" t="str">
            <v>HONDURAS</v>
          </cell>
        </row>
        <row r="1511">
          <cell r="B1511" t="str">
            <v>702-30003485</v>
          </cell>
          <cell r="C1511" t="str">
            <v>CONSTRUCTORA SANTA FE, LIMITADA</v>
          </cell>
          <cell r="D1511">
            <v>314376</v>
          </cell>
          <cell r="F1511" t="str">
            <v>MATRA</v>
          </cell>
          <cell r="G1511" t="str">
            <v>CUSTOMER - RETAIL</v>
          </cell>
          <cell r="H1511" t="str">
            <v>CUSTOMER - RETAIL</v>
          </cell>
          <cell r="I1511" t="str">
            <v>REGULAR</v>
          </cell>
          <cell r="J1511" t="str">
            <v>REGULAR</v>
          </cell>
          <cell r="K1511" t="str">
            <v>USD</v>
          </cell>
          <cell r="L1511">
            <v>434424.95</v>
          </cell>
          <cell r="M1511">
            <v>434424.95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 t="str">
            <v>1-30</v>
          </cell>
          <cell r="T1511" t="str">
            <v>COSTA RICA</v>
          </cell>
        </row>
        <row r="1512">
          <cell r="B1512" t="str">
            <v>702-30003486</v>
          </cell>
          <cell r="C1512" t="str">
            <v>CONSTRUCTORA Y TRANSPORTE PARAISO, S. DE R.L. DE C.V.</v>
          </cell>
          <cell r="D1512">
            <v>356484</v>
          </cell>
          <cell r="F1512" t="str">
            <v>CEMCOL</v>
          </cell>
          <cell r="G1512" t="str">
            <v>CUSTOMER - RETAIL</v>
          </cell>
          <cell r="H1512" t="str">
            <v>CUSTOMER - RETAIL</v>
          </cell>
          <cell r="I1512" t="str">
            <v>REGULAR</v>
          </cell>
          <cell r="J1512" t="str">
            <v>REGULAR</v>
          </cell>
          <cell r="K1512" t="str">
            <v>USD</v>
          </cell>
          <cell r="L1512">
            <v>80152.23</v>
          </cell>
          <cell r="M1512">
            <v>80152.23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 t="str">
            <v>1-30</v>
          </cell>
          <cell r="T1512" t="str">
            <v>HONDURAS</v>
          </cell>
        </row>
        <row r="1513">
          <cell r="B1513" t="str">
            <v>702-30003487</v>
          </cell>
          <cell r="C1513" t="str">
            <v>LOPEZ VANDERHORST PEREZ REAL ESTATE INVESMENT, SRL</v>
          </cell>
          <cell r="D1513">
            <v>309250</v>
          </cell>
          <cell r="F1513" t="str">
            <v>IMCA</v>
          </cell>
          <cell r="G1513" t="str">
            <v>CUSTOMER - RETAIL</v>
          </cell>
          <cell r="H1513" t="str">
            <v>CUSTOMER - RETAIL</v>
          </cell>
          <cell r="I1513" t="str">
            <v>REGULAR</v>
          </cell>
          <cell r="J1513" t="str">
            <v>REGULAR</v>
          </cell>
          <cell r="K1513" t="str">
            <v>USD</v>
          </cell>
          <cell r="L1513">
            <v>28289.34</v>
          </cell>
          <cell r="M1513">
            <v>28289.34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 t="str">
            <v>1-30</v>
          </cell>
          <cell r="T1513" t="str">
            <v>REPUBLICA DOMINICANA</v>
          </cell>
        </row>
        <row r="1514">
          <cell r="B1514" t="str">
            <v>702-30003493</v>
          </cell>
          <cell r="C1514" t="str">
            <v>FABRICACIONES METALICAS ESPECIALIZADAS DE SABINAS SA DE CV</v>
          </cell>
          <cell r="D1514">
            <v>355144</v>
          </cell>
          <cell r="F1514" t="str">
            <v>MADISA NTE</v>
          </cell>
          <cell r="G1514" t="str">
            <v>CUSTOMER - RETAIL</v>
          </cell>
          <cell r="H1514" t="str">
            <v>CUSTOMER - RETAIL</v>
          </cell>
          <cell r="I1514" t="str">
            <v>REGULAR</v>
          </cell>
          <cell r="J1514" t="str">
            <v>LEGAL</v>
          </cell>
          <cell r="K1514" t="str">
            <v>MXN</v>
          </cell>
          <cell r="L1514">
            <v>1069132.1100000001</v>
          </cell>
          <cell r="M1514">
            <v>51489.402420895327</v>
          </cell>
          <cell r="N1514">
            <v>0</v>
          </cell>
          <cell r="O1514">
            <v>0</v>
          </cell>
          <cell r="P1514">
            <v>0</v>
          </cell>
          <cell r="Q1514">
            <v>1069132.1100000001</v>
          </cell>
          <cell r="R1514">
            <v>1069132.1100000001</v>
          </cell>
          <cell r="S1514" t="str">
            <v>120+</v>
          </cell>
          <cell r="T1514" t="str">
            <v>MEXICO</v>
          </cell>
        </row>
        <row r="1515">
          <cell r="B1515" t="str">
            <v>702-30003494-001-1</v>
          </cell>
          <cell r="C1515" t="str">
            <v>CONSORCIO INDUSTRIAL DE CONSTRUCCION TITANES, S.A. DE C.V.</v>
          </cell>
          <cell r="D1515">
            <v>315628</v>
          </cell>
          <cell r="F1515" t="str">
            <v>MADISA NTE</v>
          </cell>
          <cell r="G1515" t="str">
            <v>CUSTOMER - RETAIL</v>
          </cell>
          <cell r="H1515" t="str">
            <v>CUSTOMER - RETAIL</v>
          </cell>
          <cell r="I1515" t="str">
            <v>REGULAR</v>
          </cell>
          <cell r="J1515" t="str">
            <v>REGULAR</v>
          </cell>
          <cell r="K1515" t="str">
            <v>MXN</v>
          </cell>
          <cell r="L1515">
            <v>2129333.36</v>
          </cell>
          <cell r="M1515">
            <v>102548.69462416311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 t="str">
            <v>1-30</v>
          </cell>
          <cell r="T1515" t="str">
            <v>MEXICO</v>
          </cell>
        </row>
        <row r="1516">
          <cell r="B1516" t="str">
            <v>702-30003494-002-1</v>
          </cell>
          <cell r="C1516" t="str">
            <v>CONSORCIO INDUSTRIAL DE CONSTRUCCION TITANES, S.A. DE C.V.</v>
          </cell>
          <cell r="D1516">
            <v>315628</v>
          </cell>
          <cell r="F1516" t="str">
            <v>MADISA NTE</v>
          </cell>
          <cell r="G1516" t="str">
            <v>CUSTOMER - RETAIL</v>
          </cell>
          <cell r="H1516" t="str">
            <v>CUSTOMER - RETAIL</v>
          </cell>
          <cell r="I1516" t="str">
            <v>REGULAR</v>
          </cell>
          <cell r="J1516" t="str">
            <v>REGULAR</v>
          </cell>
          <cell r="K1516" t="str">
            <v>MXN</v>
          </cell>
          <cell r="L1516">
            <v>3559464</v>
          </cell>
          <cell r="M1516">
            <v>171423.78625097111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 t="str">
            <v>1-30</v>
          </cell>
          <cell r="T1516" t="str">
            <v>MEXICO</v>
          </cell>
        </row>
        <row r="1517">
          <cell r="B1517" t="str">
            <v>702-30003494-003-1</v>
          </cell>
          <cell r="C1517" t="str">
            <v>CONSORCIO INDUSTRIAL DE CONSTRUCCION TITANES, S.A. DE C.V.</v>
          </cell>
          <cell r="D1517">
            <v>315628</v>
          </cell>
          <cell r="F1517" t="str">
            <v>MADISA NTE</v>
          </cell>
          <cell r="G1517" t="str">
            <v>CUSTOMER - RETAIL</v>
          </cell>
          <cell r="H1517" t="str">
            <v>CUSTOMER - RETAIL</v>
          </cell>
          <cell r="I1517" t="str">
            <v>REGULAR</v>
          </cell>
          <cell r="J1517" t="str">
            <v>REGULAR</v>
          </cell>
          <cell r="K1517" t="str">
            <v>MXN</v>
          </cell>
          <cell r="L1517">
            <v>8090560.8799999999</v>
          </cell>
          <cell r="M1517">
            <v>389641.41200573702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 t="str">
            <v>1-30</v>
          </cell>
          <cell r="T1517" t="str">
            <v>MEXICO</v>
          </cell>
        </row>
        <row r="1518">
          <cell r="B1518" t="str">
            <v>702-30003496</v>
          </cell>
          <cell r="C1518" t="str">
            <v>SENDERO EMPRESARIAL DE MÉXICO, S.A. DE C.V.</v>
          </cell>
          <cell r="D1518">
            <v>356084</v>
          </cell>
          <cell r="F1518" t="str">
            <v>MATCO</v>
          </cell>
          <cell r="G1518" t="str">
            <v>CUSTOMER - RETAIL</v>
          </cell>
          <cell r="H1518" t="str">
            <v>CUSTOMER - RETAIL</v>
          </cell>
          <cell r="I1518" t="str">
            <v>REGULAR</v>
          </cell>
          <cell r="J1518" t="str">
            <v>REGULAR</v>
          </cell>
          <cell r="K1518" t="str">
            <v>MXN</v>
          </cell>
          <cell r="L1518">
            <v>1269854.1299999999</v>
          </cell>
          <cell r="M1518">
            <v>61156.174904713989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 t="str">
            <v>1-30</v>
          </cell>
          <cell r="T1518" t="str">
            <v>MEXICO</v>
          </cell>
        </row>
        <row r="1519">
          <cell r="B1519" t="str">
            <v>702-30003497</v>
          </cell>
          <cell r="C1519" t="str">
            <v>EQUIPOS Y CONSTRUCCIONES DEL CIBAO, S.R.L.</v>
          </cell>
          <cell r="D1519">
            <v>320482</v>
          </cell>
          <cell r="F1519" t="str">
            <v>IMCA</v>
          </cell>
          <cell r="G1519" t="str">
            <v>CUSTOMER - RETAIL</v>
          </cell>
          <cell r="H1519" t="str">
            <v>CUSTOMER - RETAIL</v>
          </cell>
          <cell r="I1519" t="str">
            <v>REGULAR</v>
          </cell>
          <cell r="J1519" t="str">
            <v>REGULAR</v>
          </cell>
          <cell r="K1519" t="str">
            <v>USD</v>
          </cell>
          <cell r="L1519">
            <v>179937.14</v>
          </cell>
          <cell r="M1519">
            <v>179937.14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 t="str">
            <v>1-30</v>
          </cell>
          <cell r="T1519" t="str">
            <v>REPUBLICA DOMINICANA</v>
          </cell>
        </row>
        <row r="1520">
          <cell r="B1520" t="str">
            <v>702-30003498</v>
          </cell>
          <cell r="C1520" t="str">
            <v>NELSON RICARDO REYMUNDO SANCHEZ</v>
          </cell>
          <cell r="D1520">
            <v>355260</v>
          </cell>
          <cell r="F1520" t="str">
            <v>COGESA</v>
          </cell>
          <cell r="G1520" t="str">
            <v>CUSTOMER - RETAIL</v>
          </cell>
          <cell r="H1520" t="str">
            <v>CUSTOMER - RETAIL</v>
          </cell>
          <cell r="I1520" t="str">
            <v>REGULAR</v>
          </cell>
          <cell r="J1520" t="str">
            <v>REGULAR</v>
          </cell>
          <cell r="K1520" t="str">
            <v>USD</v>
          </cell>
          <cell r="L1520">
            <v>18419.169999999998</v>
          </cell>
          <cell r="M1520">
            <v>18419.169999999998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 t="str">
            <v>1-30</v>
          </cell>
          <cell r="T1520" t="str">
            <v>EL SALVADOR</v>
          </cell>
        </row>
        <row r="1521">
          <cell r="B1521" t="str">
            <v>702-30003502</v>
          </cell>
          <cell r="C1521" t="str">
            <v>BLOQUES PEDREGAL, S.A.</v>
          </cell>
          <cell r="D1521">
            <v>308900</v>
          </cell>
          <cell r="F1521" t="str">
            <v>MATRA</v>
          </cell>
          <cell r="G1521" t="str">
            <v>CUSTOMER - RETAIL</v>
          </cell>
          <cell r="H1521" t="str">
            <v>CUSTOMER - RETAIL</v>
          </cell>
          <cell r="I1521" t="str">
            <v>REGULAR</v>
          </cell>
          <cell r="J1521" t="str">
            <v>REGULAR</v>
          </cell>
          <cell r="K1521" t="str">
            <v>USD</v>
          </cell>
          <cell r="L1521">
            <v>183530.39</v>
          </cell>
          <cell r="M1521">
            <v>183530.39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 t="str">
            <v>1-30</v>
          </cell>
          <cell r="T1521" t="str">
            <v>COSTA RICA</v>
          </cell>
        </row>
        <row r="1522">
          <cell r="B1522" t="str">
            <v>702-30003503</v>
          </cell>
          <cell r="C1522" t="str">
            <v>EMPRESAS MATCO, S.A. DE C.V.</v>
          </cell>
          <cell r="D1522">
            <v>311796</v>
          </cell>
          <cell r="F1522" t="str">
            <v>MATCO</v>
          </cell>
          <cell r="G1522" t="str">
            <v>DEALER - RETAIL</v>
          </cell>
          <cell r="H1522" t="str">
            <v>DEALER - RETAIL</v>
          </cell>
          <cell r="I1522" t="str">
            <v>REGULAR</v>
          </cell>
          <cell r="J1522" t="str">
            <v>REGULAR</v>
          </cell>
          <cell r="K1522" t="str">
            <v>MXN</v>
          </cell>
          <cell r="L1522">
            <v>212892.04</v>
          </cell>
          <cell r="M1522">
            <v>10252.880647056185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 t="str">
            <v>1-30</v>
          </cell>
          <cell r="T1522" t="str">
            <v>MEXICO</v>
          </cell>
        </row>
        <row r="1523">
          <cell r="B1523" t="str">
            <v>702-30003504</v>
          </cell>
          <cell r="C1523" t="str">
            <v>CONSTRUCTORA SANTA MARINA, S.A. DE C.V.</v>
          </cell>
          <cell r="D1523">
            <v>355224</v>
          </cell>
          <cell r="F1523" t="str">
            <v>MADISA SUR</v>
          </cell>
          <cell r="G1523" t="str">
            <v>CUSTOMER - RETAIL</v>
          </cell>
          <cell r="H1523" t="str">
            <v>CUSTOMER - RETAIL</v>
          </cell>
          <cell r="I1523" t="str">
            <v>REGULAR</v>
          </cell>
          <cell r="J1523" t="str">
            <v>REGULAR</v>
          </cell>
          <cell r="K1523" t="str">
            <v>MXN</v>
          </cell>
          <cell r="L1523">
            <v>564996.30000000005</v>
          </cell>
          <cell r="M1523">
            <v>27210.221809741455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 t="str">
            <v>1-30</v>
          </cell>
          <cell r="T1523" t="str">
            <v>MEXICO</v>
          </cell>
        </row>
        <row r="1524">
          <cell r="B1524" t="str">
            <v>702-30003505</v>
          </cell>
          <cell r="C1524" t="str">
            <v>BLOQUES PEDREGAL, S.A.</v>
          </cell>
          <cell r="D1524">
            <v>308900</v>
          </cell>
          <cell r="F1524" t="str">
            <v>MATRA</v>
          </cell>
          <cell r="G1524" t="str">
            <v>CUSTOMER - RETAIL</v>
          </cell>
          <cell r="H1524" t="str">
            <v>CUSTOMER - RETAIL</v>
          </cell>
          <cell r="I1524" t="str">
            <v>REGULAR</v>
          </cell>
          <cell r="J1524" t="str">
            <v>REGULAR</v>
          </cell>
          <cell r="K1524" t="str">
            <v>USD</v>
          </cell>
          <cell r="L1524">
            <v>174888.16</v>
          </cell>
          <cell r="M1524">
            <v>174888.16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 t="str">
            <v>1-30</v>
          </cell>
          <cell r="T1524" t="str">
            <v>COSTA RICA</v>
          </cell>
        </row>
        <row r="1525">
          <cell r="B1525" t="str">
            <v>702-30003507</v>
          </cell>
          <cell r="C1525" t="str">
            <v>CONSTRUCTORA HERNAN SOLIS, S.R.L.</v>
          </cell>
          <cell r="D1525">
            <v>316241</v>
          </cell>
          <cell r="F1525" t="str">
            <v>MATRA</v>
          </cell>
          <cell r="G1525" t="str">
            <v>CUSTOMER - RETAIL</v>
          </cell>
          <cell r="H1525" t="str">
            <v>CUSTOMER - RETAIL</v>
          </cell>
          <cell r="I1525" t="str">
            <v>REGULAR</v>
          </cell>
          <cell r="J1525" t="str">
            <v>REGULAR</v>
          </cell>
          <cell r="K1525" t="str">
            <v>USD</v>
          </cell>
          <cell r="L1525">
            <v>125881.73</v>
          </cell>
          <cell r="M1525">
            <v>125881.73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 t="str">
            <v>1-30</v>
          </cell>
          <cell r="T1525" t="str">
            <v>COSTA RICA</v>
          </cell>
        </row>
        <row r="1526">
          <cell r="B1526" t="str">
            <v>702-30003508</v>
          </cell>
          <cell r="C1526" t="str">
            <v>CASTRO ACOSTA SERGIO ALONZO</v>
          </cell>
          <cell r="D1526">
            <v>313693</v>
          </cell>
          <cell r="F1526" t="str">
            <v>MATCO</v>
          </cell>
          <cell r="G1526" t="str">
            <v>CUSTOMER - RETAIL</v>
          </cell>
          <cell r="H1526" t="str">
            <v>CUSTOMER - RETAIL</v>
          </cell>
          <cell r="I1526" t="str">
            <v>REGULAR</v>
          </cell>
          <cell r="J1526" t="str">
            <v>REGULAR</v>
          </cell>
          <cell r="K1526" t="str">
            <v>MXN</v>
          </cell>
          <cell r="L1526">
            <v>370433.5</v>
          </cell>
          <cell r="M1526">
            <v>17840.077361141764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 t="str">
            <v>1-30</v>
          </cell>
          <cell r="T1526" t="str">
            <v>MEXICO</v>
          </cell>
        </row>
        <row r="1527">
          <cell r="B1527" t="str">
            <v>702-30003510</v>
          </cell>
          <cell r="C1527" t="str">
            <v>NICARAGUA MACHINERY COMPANY, S.A.</v>
          </cell>
          <cell r="D1527">
            <v>313548</v>
          </cell>
          <cell r="F1527" t="str">
            <v>NIMAC</v>
          </cell>
          <cell r="G1527" t="str">
            <v>DEALER - RETAIL</v>
          </cell>
          <cell r="H1527" t="str">
            <v>DEALER - RETAIL</v>
          </cell>
          <cell r="I1527" t="str">
            <v>REGULAR</v>
          </cell>
          <cell r="J1527" t="str">
            <v>REGULAR</v>
          </cell>
          <cell r="K1527" t="str">
            <v>USD</v>
          </cell>
          <cell r="L1527">
            <v>3706.26</v>
          </cell>
          <cell r="M1527">
            <v>3706.26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 t="str">
            <v>1-30</v>
          </cell>
          <cell r="T1527" t="str">
            <v>NICARAGUA</v>
          </cell>
        </row>
        <row r="1528">
          <cell r="B1528" t="str">
            <v>702-30003511</v>
          </cell>
          <cell r="C1528" t="str">
            <v>BLOQUES PEDREGAL, S.A.</v>
          </cell>
          <cell r="D1528">
            <v>308900</v>
          </cell>
          <cell r="F1528" t="str">
            <v>MATRA</v>
          </cell>
          <cell r="G1528" t="str">
            <v>CUSTOMER - RETAIL</v>
          </cell>
          <cell r="H1528" t="str">
            <v>CUSTOMER - RETAIL</v>
          </cell>
          <cell r="I1528" t="str">
            <v>REGULAR</v>
          </cell>
          <cell r="J1528" t="str">
            <v>REGULAR</v>
          </cell>
          <cell r="K1528" t="str">
            <v>USD</v>
          </cell>
          <cell r="L1528">
            <v>178398.49</v>
          </cell>
          <cell r="M1528">
            <v>178398.49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 t="str">
            <v>1-30</v>
          </cell>
          <cell r="T1528" t="str">
            <v>COSTA RICA</v>
          </cell>
        </row>
        <row r="1529">
          <cell r="B1529" t="str">
            <v>702-30003512</v>
          </cell>
          <cell r="C1529" t="str">
            <v>ARBOL GRANDE DE SAN JACINTO S DE RL DE CV</v>
          </cell>
          <cell r="D1529">
            <v>355159</v>
          </cell>
          <cell r="F1529" t="str">
            <v>MADISA SUR</v>
          </cell>
          <cell r="G1529" t="str">
            <v>CUSTOMER - RETAIL</v>
          </cell>
          <cell r="H1529" t="str">
            <v>CUSTOMER - RETAIL</v>
          </cell>
          <cell r="I1529" t="str">
            <v>REGULAR</v>
          </cell>
          <cell r="J1529" t="str">
            <v>REGULAR</v>
          </cell>
          <cell r="K1529" t="str">
            <v>MXN</v>
          </cell>
          <cell r="L1529">
            <v>215742.34</v>
          </cell>
          <cell r="M1529">
            <v>10390.15109506497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 t="str">
            <v>1-30</v>
          </cell>
          <cell r="T1529" t="str">
            <v>MEXICO</v>
          </cell>
        </row>
        <row r="1530">
          <cell r="B1530" t="str">
            <v>702-30003513</v>
          </cell>
          <cell r="C1530" t="str">
            <v>CONSTRUCTORA HERNAN SOLIS, S.R.L.</v>
          </cell>
          <cell r="D1530">
            <v>316241</v>
          </cell>
          <cell r="F1530" t="str">
            <v>MATRA</v>
          </cell>
          <cell r="G1530" t="str">
            <v>CUSTOMER - RETAIL</v>
          </cell>
          <cell r="H1530" t="str">
            <v>CUSTOMER - RETAIL</v>
          </cell>
          <cell r="I1530" t="str">
            <v>REGULAR</v>
          </cell>
          <cell r="J1530" t="str">
            <v>REGULAR</v>
          </cell>
          <cell r="K1530" t="str">
            <v>USD</v>
          </cell>
          <cell r="L1530">
            <v>125881.74</v>
          </cell>
          <cell r="M1530">
            <v>125881.74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 t="str">
            <v>1-30</v>
          </cell>
          <cell r="T1530" t="str">
            <v>COSTA RICA</v>
          </cell>
        </row>
        <row r="1531">
          <cell r="B1531" t="str">
            <v>702-30003518</v>
          </cell>
          <cell r="C1531" t="str">
            <v>BLOQUES PEDREGAL, S.A.</v>
          </cell>
          <cell r="D1531">
            <v>308900</v>
          </cell>
          <cell r="F1531" t="str">
            <v>MATRA</v>
          </cell>
          <cell r="G1531" t="str">
            <v>CUSTOMER - RETAIL</v>
          </cell>
          <cell r="H1531" t="str">
            <v>CUSTOMER - RETAIL</v>
          </cell>
          <cell r="I1531" t="str">
            <v>REGULAR</v>
          </cell>
          <cell r="J1531" t="str">
            <v>REGULAR</v>
          </cell>
          <cell r="K1531" t="str">
            <v>USD</v>
          </cell>
          <cell r="L1531">
            <v>183530.39</v>
          </cell>
          <cell r="M1531">
            <v>183530.39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 t="str">
            <v>1-30</v>
          </cell>
          <cell r="T1531" t="str">
            <v>COSTA RICA</v>
          </cell>
        </row>
        <row r="1532">
          <cell r="B1532" t="str">
            <v>702-30003520</v>
          </cell>
          <cell r="C1532" t="str">
            <v>BLOQUES PEDREGAL, S.A.</v>
          </cell>
          <cell r="D1532">
            <v>308900</v>
          </cell>
          <cell r="F1532" t="str">
            <v>MATRA</v>
          </cell>
          <cell r="G1532" t="str">
            <v>CUSTOMER - RETAIL</v>
          </cell>
          <cell r="H1532" t="str">
            <v>CUSTOMER - RETAIL</v>
          </cell>
          <cell r="I1532" t="str">
            <v>REGULAR</v>
          </cell>
          <cell r="J1532" t="str">
            <v>REGULAR</v>
          </cell>
          <cell r="K1532" t="str">
            <v>USD</v>
          </cell>
          <cell r="L1532">
            <v>186255.1</v>
          </cell>
          <cell r="M1532">
            <v>186255.1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 t="str">
            <v>1-30</v>
          </cell>
          <cell r="T1532" t="str">
            <v>COSTA RICA</v>
          </cell>
        </row>
        <row r="1533">
          <cell r="B1533" t="str">
            <v>702-30003522</v>
          </cell>
          <cell r="C1533" t="str">
            <v>NICARAGUA MACHINERY COMPANY, S.A.</v>
          </cell>
          <cell r="D1533">
            <v>313548</v>
          </cell>
          <cell r="F1533" t="str">
            <v>NIMAC</v>
          </cell>
          <cell r="G1533" t="str">
            <v>DEALER - RETAIL</v>
          </cell>
          <cell r="H1533" t="str">
            <v>DEALER - RETAIL</v>
          </cell>
          <cell r="I1533" t="str">
            <v>REGULAR</v>
          </cell>
          <cell r="J1533" t="str">
            <v>REGULAR</v>
          </cell>
          <cell r="K1533" t="str">
            <v>USD</v>
          </cell>
          <cell r="L1533">
            <v>9056.16</v>
          </cell>
          <cell r="M1533">
            <v>9056.16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 t="str">
            <v>1-30</v>
          </cell>
          <cell r="T1533" t="str">
            <v>NICARAGUA</v>
          </cell>
        </row>
        <row r="1534">
          <cell r="B1534" t="str">
            <v>702-30003525</v>
          </cell>
          <cell r="C1534" t="str">
            <v>CONSTRUCTORA Y TRANSPORTE PARAISO, S. DE R.L. DE C.V.</v>
          </cell>
          <cell r="D1534">
            <v>356484</v>
          </cell>
          <cell r="F1534" t="str">
            <v>CEMCOL</v>
          </cell>
          <cell r="G1534" t="str">
            <v>CUSTOMER - RETAIL</v>
          </cell>
          <cell r="H1534" t="str">
            <v>CUSTOMER - RETAIL</v>
          </cell>
          <cell r="I1534" t="str">
            <v>REGULAR</v>
          </cell>
          <cell r="J1534" t="str">
            <v>REGULAR</v>
          </cell>
          <cell r="K1534" t="str">
            <v>USD</v>
          </cell>
          <cell r="L1534">
            <v>75009.02</v>
          </cell>
          <cell r="M1534">
            <v>75009.02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 t="str">
            <v>1-30</v>
          </cell>
          <cell r="T1534" t="str">
            <v>HONDURAS</v>
          </cell>
        </row>
        <row r="1535">
          <cell r="B1535" t="str">
            <v>702-30003526</v>
          </cell>
          <cell r="C1535" t="str">
            <v>MOVIMIENTOS Y ACARREOS DE LA PENINSULA, S.A.</v>
          </cell>
          <cell r="D1535">
            <v>311832</v>
          </cell>
          <cell r="F1535" t="str">
            <v>MATRA</v>
          </cell>
          <cell r="G1535" t="str">
            <v>CUSTOMER - RETAIL</v>
          </cell>
          <cell r="H1535" t="str">
            <v>CUSTOMER - RETAIL</v>
          </cell>
          <cell r="I1535" t="str">
            <v>REGULAR</v>
          </cell>
          <cell r="J1535" t="str">
            <v>REGULAR</v>
          </cell>
          <cell r="K1535" t="str">
            <v>USD</v>
          </cell>
          <cell r="L1535">
            <v>83910.399999999994</v>
          </cell>
          <cell r="M1535">
            <v>83910.399999999994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 t="str">
            <v>1-30</v>
          </cell>
          <cell r="T1535" t="str">
            <v>COSTA RICA</v>
          </cell>
        </row>
        <row r="1536">
          <cell r="B1536" t="str">
            <v>702-30003529</v>
          </cell>
          <cell r="C1536" t="str">
            <v>NICARAGUA MACHINERY COMPANY, S.A.</v>
          </cell>
          <cell r="D1536">
            <v>313548</v>
          </cell>
          <cell r="F1536" t="str">
            <v>NIMAC</v>
          </cell>
          <cell r="G1536" t="str">
            <v>DEALER - RETAIL</v>
          </cell>
          <cell r="H1536" t="str">
            <v>DEALER - RETAIL</v>
          </cell>
          <cell r="I1536" t="str">
            <v>REGULAR</v>
          </cell>
          <cell r="J1536" t="str">
            <v>REGULAR</v>
          </cell>
          <cell r="K1536" t="str">
            <v>USD</v>
          </cell>
          <cell r="L1536">
            <v>3706.26</v>
          </cell>
          <cell r="M1536">
            <v>3706.26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 t="str">
            <v>1-30</v>
          </cell>
          <cell r="T1536" t="str">
            <v>NICARAGUA</v>
          </cell>
        </row>
        <row r="1537">
          <cell r="B1537" t="str">
            <v>702-30003534</v>
          </cell>
          <cell r="C1537" t="str">
            <v>NICARAGUA MACHINERY COMPANY, S.A.</v>
          </cell>
          <cell r="D1537">
            <v>313548</v>
          </cell>
          <cell r="F1537" t="str">
            <v>NIMAC</v>
          </cell>
          <cell r="G1537" t="str">
            <v>DEALER - RETAIL</v>
          </cell>
          <cell r="H1537" t="str">
            <v>DEALER - RETAIL</v>
          </cell>
          <cell r="I1537" t="str">
            <v>REGULAR</v>
          </cell>
          <cell r="J1537" t="str">
            <v>REGULAR</v>
          </cell>
          <cell r="K1537" t="str">
            <v>USD</v>
          </cell>
          <cell r="L1537">
            <v>5622.35</v>
          </cell>
          <cell r="M1537">
            <v>5622.35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 t="str">
            <v>1-30</v>
          </cell>
          <cell r="T1537" t="str">
            <v>NICARAGUA</v>
          </cell>
        </row>
        <row r="1538">
          <cell r="B1538" t="str">
            <v>702-30003535</v>
          </cell>
          <cell r="C1538" t="str">
            <v>NICARAGUA MACHINERY COMPANY, S.A.</v>
          </cell>
          <cell r="D1538">
            <v>313548</v>
          </cell>
          <cell r="F1538" t="str">
            <v>NIMAC</v>
          </cell>
          <cell r="G1538" t="str">
            <v>DEALER - RETAIL</v>
          </cell>
          <cell r="H1538" t="str">
            <v>DEALER - RETAIL</v>
          </cell>
          <cell r="I1538" t="str">
            <v>REGULAR</v>
          </cell>
          <cell r="J1538" t="str">
            <v>REGULAR</v>
          </cell>
          <cell r="K1538" t="str">
            <v>USD</v>
          </cell>
          <cell r="L1538">
            <v>9056.16</v>
          </cell>
          <cell r="M1538">
            <v>9056.16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 t="str">
            <v>1-30</v>
          </cell>
          <cell r="T1538" t="str">
            <v>NICARAGUA</v>
          </cell>
        </row>
        <row r="1539">
          <cell r="B1539" t="str">
            <v>702-30003537</v>
          </cell>
          <cell r="C1539" t="str">
            <v>NICARAGUA MACHINERY COMPANY, S.A.</v>
          </cell>
          <cell r="D1539">
            <v>313548</v>
          </cell>
          <cell r="F1539" t="str">
            <v>NIMAC</v>
          </cell>
          <cell r="G1539" t="str">
            <v>DEALER - RETAIL</v>
          </cell>
          <cell r="H1539" t="str">
            <v>DEALER - RETAIL</v>
          </cell>
          <cell r="I1539" t="str">
            <v>REGULAR</v>
          </cell>
          <cell r="J1539" t="str">
            <v>REGULAR</v>
          </cell>
          <cell r="K1539" t="str">
            <v>USD</v>
          </cell>
          <cell r="L1539">
            <v>6637.58</v>
          </cell>
          <cell r="M1539">
            <v>6637.58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 t="str">
            <v>1-30</v>
          </cell>
          <cell r="T1539" t="str">
            <v>NICARAGUA</v>
          </cell>
        </row>
        <row r="1540">
          <cell r="B1540" t="str">
            <v>702-30003538</v>
          </cell>
          <cell r="C1540" t="str">
            <v>CONSTRUCTORA Y TRANSPORTE PARAISO, S. DE R.L. DE C.V.</v>
          </cell>
          <cell r="D1540">
            <v>356484</v>
          </cell>
          <cell r="F1540" t="str">
            <v>CEMCOL</v>
          </cell>
          <cell r="G1540" t="str">
            <v>CUSTOMER - RETAIL</v>
          </cell>
          <cell r="H1540" t="str">
            <v>CUSTOMER - RETAIL</v>
          </cell>
          <cell r="I1540" t="str">
            <v>REGULAR</v>
          </cell>
          <cell r="J1540" t="str">
            <v>REGULAR</v>
          </cell>
          <cell r="K1540" t="str">
            <v>USD</v>
          </cell>
          <cell r="L1540">
            <v>262792.51</v>
          </cell>
          <cell r="M1540">
            <v>262792.51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 t="str">
            <v>1-30</v>
          </cell>
          <cell r="T1540" t="str">
            <v>HONDURAS</v>
          </cell>
        </row>
        <row r="1541">
          <cell r="B1541" t="str">
            <v>702-30003539</v>
          </cell>
          <cell r="C1541" t="str">
            <v>LIMON GONZALEZ JUAN CARLOS</v>
          </cell>
          <cell r="D1541">
            <v>318261</v>
          </cell>
          <cell r="F1541" t="str">
            <v>TRACSA</v>
          </cell>
          <cell r="G1541" t="str">
            <v>CUSTOMER - RETAIL</v>
          </cell>
          <cell r="H1541" t="str">
            <v>CUSTOMER - RETAIL</v>
          </cell>
          <cell r="I1541" t="str">
            <v>REGULAR</v>
          </cell>
          <cell r="J1541" t="str">
            <v>REGULAR</v>
          </cell>
          <cell r="K1541" t="str">
            <v>MXN</v>
          </cell>
          <cell r="L1541">
            <v>237040.52</v>
          </cell>
          <cell r="M1541">
            <v>11415.871443930615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 t="str">
            <v>1-30</v>
          </cell>
          <cell r="T1541" t="str">
            <v>MEXICO</v>
          </cell>
        </row>
        <row r="1542">
          <cell r="B1542" t="str">
            <v>702-30003540</v>
          </cell>
          <cell r="C1542" t="str">
            <v>CONSTRUCTORA Y TRANSPORTE PARAISO, S. DE R.L. DE C.V.</v>
          </cell>
          <cell r="D1542">
            <v>356484</v>
          </cell>
          <cell r="F1542" t="str">
            <v>CEMCOL</v>
          </cell>
          <cell r="G1542" t="str">
            <v>CUSTOMER - RETAIL</v>
          </cell>
          <cell r="H1542" t="str">
            <v>CUSTOMER - RETAIL</v>
          </cell>
          <cell r="I1542" t="str">
            <v>REGULAR</v>
          </cell>
          <cell r="J1542" t="str">
            <v>REGULAR</v>
          </cell>
          <cell r="K1542" t="str">
            <v>USD</v>
          </cell>
          <cell r="L1542">
            <v>60007.21</v>
          </cell>
          <cell r="M1542">
            <v>60007.21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 t="str">
            <v>1-30</v>
          </cell>
          <cell r="T1542" t="str">
            <v>HONDURAS</v>
          </cell>
        </row>
        <row r="1543">
          <cell r="B1543" t="str">
            <v>702-30003543</v>
          </cell>
          <cell r="C1543" t="str">
            <v>GRUPO CONSTRUCTOR PERSE, S.A. DE C.V.</v>
          </cell>
          <cell r="D1543">
            <v>316737</v>
          </cell>
          <cell r="F1543" t="str">
            <v>TRACSA</v>
          </cell>
          <cell r="G1543" t="str">
            <v>CUSTOMER - RETAIL</v>
          </cell>
          <cell r="H1543" t="str">
            <v>CUSTOMER - RETAIL</v>
          </cell>
          <cell r="I1543" t="str">
            <v>REGULAR</v>
          </cell>
          <cell r="J1543" t="str">
            <v>LEGAL</v>
          </cell>
          <cell r="K1543" t="str">
            <v>MXN</v>
          </cell>
          <cell r="L1543">
            <v>2505843.27</v>
          </cell>
          <cell r="M1543">
            <v>120681.41189092361</v>
          </cell>
          <cell r="N1543">
            <v>0</v>
          </cell>
          <cell r="O1543">
            <v>0</v>
          </cell>
          <cell r="P1543">
            <v>2505843.27</v>
          </cell>
          <cell r="Q1543">
            <v>0</v>
          </cell>
          <cell r="R1543">
            <v>2505843.27</v>
          </cell>
          <cell r="S1543" t="str">
            <v>91-120</v>
          </cell>
          <cell r="T1543" t="str">
            <v>MEXICO</v>
          </cell>
        </row>
        <row r="1544">
          <cell r="B1544" t="str">
            <v>702-30003544</v>
          </cell>
          <cell r="C1544" t="str">
            <v>TERMINAL DE SERVICIOS HAZESA, S.A. DE C.V.</v>
          </cell>
          <cell r="D1544">
            <v>320453</v>
          </cell>
          <cell r="F1544" t="str">
            <v>MATCO</v>
          </cell>
          <cell r="G1544" t="str">
            <v>CUSTOMER - RETAIL</v>
          </cell>
          <cell r="H1544" t="str">
            <v>CUSTOMER - RETAIL</v>
          </cell>
          <cell r="I1544" t="str">
            <v>REGULAR</v>
          </cell>
          <cell r="J1544" t="str">
            <v>REGULAR</v>
          </cell>
          <cell r="K1544" t="str">
            <v>USD</v>
          </cell>
          <cell r="L1544">
            <v>553749.87</v>
          </cell>
          <cell r="M1544">
            <v>553749.87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 t="str">
            <v>1-30</v>
          </cell>
          <cell r="T1544" t="str">
            <v>MEXICO</v>
          </cell>
        </row>
        <row r="1545">
          <cell r="B1545" t="str">
            <v>702-30003546</v>
          </cell>
          <cell r="C1545" t="str">
            <v>MAQUINARIA Y TRACTORES, LTDA</v>
          </cell>
          <cell r="D1545">
            <v>314798</v>
          </cell>
          <cell r="F1545" t="str">
            <v>MATRA</v>
          </cell>
          <cell r="G1545" t="str">
            <v>DEALER - RETAIL</v>
          </cell>
          <cell r="H1545" t="str">
            <v>DEALER - RETAIL</v>
          </cell>
          <cell r="I1545" t="str">
            <v>REGULAR</v>
          </cell>
          <cell r="J1545" t="str">
            <v>REGULAR</v>
          </cell>
          <cell r="K1545" t="str">
            <v>USD</v>
          </cell>
          <cell r="L1545">
            <v>31122.53</v>
          </cell>
          <cell r="M1545">
            <v>31122.53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 t="str">
            <v>1-30</v>
          </cell>
          <cell r="T1545" t="str">
            <v>COSTA RICA</v>
          </cell>
        </row>
        <row r="1546">
          <cell r="B1546" t="str">
            <v>702-30003547</v>
          </cell>
          <cell r="C1546" t="str">
            <v>CONSTRUCTORA HERNAN SOLIS, S.R.L.</v>
          </cell>
          <cell r="D1546">
            <v>316241</v>
          </cell>
          <cell r="F1546" t="str">
            <v>MATRA</v>
          </cell>
          <cell r="G1546" t="str">
            <v>CUSTOMER - RETAIL</v>
          </cell>
          <cell r="H1546" t="str">
            <v>CUSTOMER - RETAIL</v>
          </cell>
          <cell r="I1546" t="str">
            <v>REGULAR</v>
          </cell>
          <cell r="J1546" t="str">
            <v>REGULAR</v>
          </cell>
          <cell r="K1546" t="str">
            <v>USD</v>
          </cell>
          <cell r="L1546">
            <v>108184.83</v>
          </cell>
          <cell r="M1546">
            <v>108184.83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 t="str">
            <v>1-30</v>
          </cell>
          <cell r="T1546" t="str">
            <v>COSTA RICA</v>
          </cell>
        </row>
        <row r="1547">
          <cell r="B1547" t="str">
            <v>702-30003548</v>
          </cell>
          <cell r="C1547" t="str">
            <v>MAQUINARIA Y TRACTORES, LTDA</v>
          </cell>
          <cell r="D1547">
            <v>314798</v>
          </cell>
          <cell r="F1547" t="str">
            <v>MATRA</v>
          </cell>
          <cell r="G1547" t="str">
            <v>DEALER - WHOLESALE</v>
          </cell>
          <cell r="H1547" t="str">
            <v>DEALER - WHOLESALE</v>
          </cell>
          <cell r="I1547" t="str">
            <v>REGULAR</v>
          </cell>
          <cell r="J1547" t="str">
            <v>REGULAR</v>
          </cell>
          <cell r="K1547" t="str">
            <v>USD</v>
          </cell>
          <cell r="L1547">
            <v>347768.87</v>
          </cell>
          <cell r="M1547">
            <v>347768.87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 t="str">
            <v>1-30</v>
          </cell>
          <cell r="T1547" t="str">
            <v>COSTA RICA</v>
          </cell>
        </row>
        <row r="1548">
          <cell r="B1548" t="str">
            <v>702-30003549</v>
          </cell>
          <cell r="C1548" t="str">
            <v>CONSTRUCTORA HERNAN SOLIS, S.R.L.</v>
          </cell>
          <cell r="D1548">
            <v>316241</v>
          </cell>
          <cell r="F1548" t="str">
            <v>MATRA</v>
          </cell>
          <cell r="G1548" t="str">
            <v>CUSTOMER - RETAIL</v>
          </cell>
          <cell r="H1548" t="str">
            <v>CUSTOMER - RETAIL</v>
          </cell>
          <cell r="I1548" t="str">
            <v>REGULAR</v>
          </cell>
          <cell r="J1548" t="str">
            <v>REGULAR</v>
          </cell>
          <cell r="K1548" t="str">
            <v>USD</v>
          </cell>
          <cell r="L1548">
            <v>108184.83</v>
          </cell>
          <cell r="M1548">
            <v>108184.83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 t="str">
            <v>1-30</v>
          </cell>
          <cell r="T1548" t="str">
            <v>COSTA RICA</v>
          </cell>
        </row>
        <row r="1549">
          <cell r="B1549" t="str">
            <v>702-30003551</v>
          </cell>
          <cell r="C1549" t="str">
            <v>CONSTRUCTORA HERNAN SOLIS, S.R.L.</v>
          </cell>
          <cell r="D1549">
            <v>316241</v>
          </cell>
          <cell r="F1549" t="str">
            <v>MATRA</v>
          </cell>
          <cell r="G1549" t="str">
            <v>CUSTOMER - RETAIL</v>
          </cell>
          <cell r="H1549" t="str">
            <v>CUSTOMER - RETAIL</v>
          </cell>
          <cell r="I1549" t="str">
            <v>REGULAR</v>
          </cell>
          <cell r="J1549" t="str">
            <v>REGULAR</v>
          </cell>
          <cell r="K1549" t="str">
            <v>USD</v>
          </cell>
          <cell r="L1549">
            <v>108184.83</v>
          </cell>
          <cell r="M1549">
            <v>108184.83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 t="str">
            <v>1-30</v>
          </cell>
          <cell r="T1549" t="str">
            <v>COSTA RICA</v>
          </cell>
        </row>
        <row r="1550">
          <cell r="B1550" t="str">
            <v>702-30003552</v>
          </cell>
          <cell r="C1550" t="str">
            <v>CASA COMERCIAL MATHEWS, S.A. DE C.V.</v>
          </cell>
          <cell r="D1550">
            <v>313002</v>
          </cell>
          <cell r="F1550" t="str">
            <v>CEMCOL</v>
          </cell>
          <cell r="G1550" t="str">
            <v>DEALER - RETAIL</v>
          </cell>
          <cell r="H1550" t="str">
            <v>DEALER - RETAIL</v>
          </cell>
          <cell r="I1550" t="str">
            <v>REGULAR</v>
          </cell>
          <cell r="J1550" t="str">
            <v>REGULAR</v>
          </cell>
          <cell r="K1550" t="str">
            <v>USD</v>
          </cell>
          <cell r="L1550">
            <v>1951694</v>
          </cell>
          <cell r="M1550">
            <v>1951694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 t="str">
            <v>1-30</v>
          </cell>
          <cell r="T1550" t="str">
            <v>HONDURAS</v>
          </cell>
        </row>
        <row r="1551">
          <cell r="B1551" t="str">
            <v>702-30003553</v>
          </cell>
          <cell r="C1551" t="str">
            <v>MAQUINARIA Y TRACTORES, LTDA</v>
          </cell>
          <cell r="D1551">
            <v>314798</v>
          </cell>
          <cell r="F1551" t="str">
            <v>MATRA</v>
          </cell>
          <cell r="G1551" t="str">
            <v>DEALER - RETAIL</v>
          </cell>
          <cell r="H1551" t="str">
            <v>DEALER - RETAIL</v>
          </cell>
          <cell r="I1551" t="str">
            <v>REGULAR</v>
          </cell>
          <cell r="J1551" t="str">
            <v>REGULAR</v>
          </cell>
          <cell r="K1551" t="str">
            <v>USD</v>
          </cell>
          <cell r="L1551">
            <v>50715.89</v>
          </cell>
          <cell r="M1551">
            <v>50715.89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 t="str">
            <v>1-30</v>
          </cell>
          <cell r="T1551" t="str">
            <v>COSTA RICA</v>
          </cell>
        </row>
        <row r="1552">
          <cell r="B1552" t="str">
            <v>702-30003554</v>
          </cell>
          <cell r="C1552" t="str">
            <v>CANTERAS PENINSULARES, S.A. DE C.V.</v>
          </cell>
          <cell r="D1552">
            <v>316409</v>
          </cell>
          <cell r="F1552" t="str">
            <v>MADISA SUR</v>
          </cell>
          <cell r="G1552" t="str">
            <v>CUSTOMER - RETAIL</v>
          </cell>
          <cell r="H1552" t="str">
            <v>CUSTOMER - RETAIL</v>
          </cell>
          <cell r="I1552" t="str">
            <v>REGULAR</v>
          </cell>
          <cell r="J1552" t="str">
            <v>REGULAR</v>
          </cell>
          <cell r="K1552" t="str">
            <v>MXN</v>
          </cell>
          <cell r="L1552">
            <v>2366435.0699999998</v>
          </cell>
          <cell r="M1552">
            <v>113967.51297849391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 t="str">
            <v>1-30</v>
          </cell>
          <cell r="T1552" t="str">
            <v>MEXICO</v>
          </cell>
        </row>
        <row r="1553">
          <cell r="B1553" t="str">
            <v>702-30003555</v>
          </cell>
          <cell r="C1553" t="str">
            <v>MAQUINARIA Y TRACTORES, LTDA</v>
          </cell>
          <cell r="D1553">
            <v>314798</v>
          </cell>
          <cell r="F1553" t="str">
            <v>MATRA</v>
          </cell>
          <cell r="G1553" t="str">
            <v>DEALER - RETAIL</v>
          </cell>
          <cell r="H1553" t="str">
            <v>DEALER - RETAIL</v>
          </cell>
          <cell r="I1553" t="str">
            <v>REGULAR</v>
          </cell>
          <cell r="J1553" t="str">
            <v>REGULAR</v>
          </cell>
          <cell r="K1553" t="str">
            <v>USD</v>
          </cell>
          <cell r="L1553">
            <v>87807.38</v>
          </cell>
          <cell r="M1553">
            <v>87807.38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 t="str">
            <v>1-30</v>
          </cell>
          <cell r="T1553" t="str">
            <v>COSTA RICA</v>
          </cell>
        </row>
        <row r="1554">
          <cell r="B1554" t="str">
            <v>702-30003557</v>
          </cell>
          <cell r="C1554" t="str">
            <v>CONSTRUCTORA HERNAN SOLIS, S.R.L.</v>
          </cell>
          <cell r="D1554">
            <v>316241</v>
          </cell>
          <cell r="F1554" t="str">
            <v>MATRA</v>
          </cell>
          <cell r="G1554" t="str">
            <v>CUSTOMER - RETAIL</v>
          </cell>
          <cell r="H1554" t="str">
            <v>CUSTOMER - RETAIL</v>
          </cell>
          <cell r="I1554" t="str">
            <v>REGULAR</v>
          </cell>
          <cell r="J1554" t="str">
            <v>REGULAR</v>
          </cell>
          <cell r="K1554" t="str">
            <v>USD</v>
          </cell>
          <cell r="L1554">
            <v>108184.83</v>
          </cell>
          <cell r="M1554">
            <v>108184.83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 t="str">
            <v>1-30</v>
          </cell>
          <cell r="T1554" t="str">
            <v>COSTA RICA</v>
          </cell>
        </row>
        <row r="1555">
          <cell r="B1555" t="str">
            <v>702-30003558</v>
          </cell>
          <cell r="C1555" t="str">
            <v>CONSTRUCTORA HERNAN SOLIS, S.R.L.</v>
          </cell>
          <cell r="D1555">
            <v>316241</v>
          </cell>
          <cell r="F1555" t="str">
            <v>MATRA</v>
          </cell>
          <cell r="G1555" t="str">
            <v>CUSTOMER - RETAIL</v>
          </cell>
          <cell r="H1555" t="str">
            <v>CUSTOMER - RETAIL</v>
          </cell>
          <cell r="I1555" t="str">
            <v>REGULAR</v>
          </cell>
          <cell r="J1555" t="str">
            <v>REGULAR</v>
          </cell>
          <cell r="K1555" t="str">
            <v>USD</v>
          </cell>
          <cell r="L1555">
            <v>108184.83</v>
          </cell>
          <cell r="M1555">
            <v>108184.83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 t="str">
            <v>1-30</v>
          </cell>
          <cell r="T1555" t="str">
            <v>COSTA RICA</v>
          </cell>
        </row>
        <row r="1556">
          <cell r="B1556" t="str">
            <v>702-30003559</v>
          </cell>
          <cell r="C1556" t="str">
            <v>CONSTRUCTORA HERNAN SOLIS, S.R.L.</v>
          </cell>
          <cell r="D1556">
            <v>316241</v>
          </cell>
          <cell r="F1556" t="str">
            <v>MATRA</v>
          </cell>
          <cell r="G1556" t="str">
            <v>CUSTOMER - RETAIL</v>
          </cell>
          <cell r="H1556" t="str">
            <v>CUSTOMER - RETAIL</v>
          </cell>
          <cell r="I1556" t="str">
            <v>REGULAR</v>
          </cell>
          <cell r="J1556" t="str">
            <v>REGULAR</v>
          </cell>
          <cell r="K1556" t="str">
            <v>USD</v>
          </cell>
          <cell r="L1556">
            <v>108184.83</v>
          </cell>
          <cell r="M1556">
            <v>108184.83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 t="str">
            <v>1-30</v>
          </cell>
          <cell r="T1556" t="str">
            <v>COSTA RICA</v>
          </cell>
        </row>
        <row r="1557">
          <cell r="B1557" t="str">
            <v>702-30003560</v>
          </cell>
          <cell r="C1557" t="str">
            <v>COMPREHENSIVE PROPERTY SOLUTIONS, S.A.</v>
          </cell>
          <cell r="D1557">
            <v>351517</v>
          </cell>
          <cell r="F1557" t="str">
            <v>MATRA</v>
          </cell>
          <cell r="G1557" t="str">
            <v>CUSTOMER - RETAIL</v>
          </cell>
          <cell r="H1557" t="str">
            <v>CUSTOMER - RETAIL</v>
          </cell>
          <cell r="I1557" t="str">
            <v>REGULAR</v>
          </cell>
          <cell r="J1557" t="str">
            <v>REGULAR</v>
          </cell>
          <cell r="K1557" t="str">
            <v>USD</v>
          </cell>
          <cell r="L1557">
            <v>13413.5</v>
          </cell>
          <cell r="M1557">
            <v>13413.5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 t="str">
            <v>1-30</v>
          </cell>
          <cell r="T1557" t="str">
            <v>COSTA RICA</v>
          </cell>
        </row>
        <row r="1558">
          <cell r="B1558" t="str">
            <v>702-30003561</v>
          </cell>
          <cell r="C1558" t="str">
            <v>NICARAGUA INGENIEROS, S.A.</v>
          </cell>
          <cell r="D1558">
            <v>309736</v>
          </cell>
          <cell r="F1558" t="str">
            <v>NIMAC</v>
          </cell>
          <cell r="G1558" t="str">
            <v>CUSTOMER - RETAIL</v>
          </cell>
          <cell r="H1558" t="str">
            <v>CUSTOMER - RETAIL</v>
          </cell>
          <cell r="I1558" t="str">
            <v>REGULAR</v>
          </cell>
          <cell r="J1558" t="str">
            <v>REGULAR</v>
          </cell>
          <cell r="K1558" t="str">
            <v>USD</v>
          </cell>
          <cell r="L1558">
            <v>47514.07</v>
          </cell>
          <cell r="M1558">
            <v>47514.07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 t="str">
            <v>1-30</v>
          </cell>
          <cell r="T1558" t="str">
            <v>NICARAGUA</v>
          </cell>
        </row>
        <row r="1559">
          <cell r="B1559" t="str">
            <v>702-30003563</v>
          </cell>
          <cell r="C1559" t="str">
            <v>CONSTRUCTORA HERNAN SOLIS, S.R.L.</v>
          </cell>
          <cell r="D1559">
            <v>316241</v>
          </cell>
          <cell r="F1559" t="str">
            <v>MATRA</v>
          </cell>
          <cell r="G1559" t="str">
            <v>CUSTOMER - RETAIL</v>
          </cell>
          <cell r="H1559" t="str">
            <v>CUSTOMER - RETAIL</v>
          </cell>
          <cell r="I1559" t="str">
            <v>REGULAR</v>
          </cell>
          <cell r="J1559" t="str">
            <v>REGULAR</v>
          </cell>
          <cell r="K1559" t="str">
            <v>USD</v>
          </cell>
          <cell r="L1559">
            <v>108184.83</v>
          </cell>
          <cell r="M1559">
            <v>108184.83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 t="str">
            <v>1-30</v>
          </cell>
          <cell r="T1559" t="str">
            <v>COSTA RICA</v>
          </cell>
        </row>
        <row r="1560">
          <cell r="B1560" t="str">
            <v>702-30003564</v>
          </cell>
          <cell r="C1560" t="str">
            <v>CONSTRUCTORA HERNAN SOLIS, S.R.L.</v>
          </cell>
          <cell r="D1560">
            <v>316241</v>
          </cell>
          <cell r="F1560" t="str">
            <v>MATRA</v>
          </cell>
          <cell r="G1560" t="str">
            <v>CUSTOMER - RETAIL</v>
          </cell>
          <cell r="H1560" t="str">
            <v>CUSTOMER - RETAIL</v>
          </cell>
          <cell r="I1560" t="str">
            <v>REGULAR</v>
          </cell>
          <cell r="J1560" t="str">
            <v>REGULAR</v>
          </cell>
          <cell r="K1560" t="str">
            <v>USD</v>
          </cell>
          <cell r="L1560">
            <v>108184.83</v>
          </cell>
          <cell r="M1560">
            <v>108184.83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 t="str">
            <v>1-30</v>
          </cell>
          <cell r="T1560" t="str">
            <v>COSTA RICA</v>
          </cell>
        </row>
        <row r="1561">
          <cell r="B1561" t="str">
            <v>702-30003566-001</v>
          </cell>
          <cell r="C1561" t="str">
            <v>VILLAGOMEZ JURADO, S.A. DE C.V.</v>
          </cell>
          <cell r="D1561">
            <v>317704</v>
          </cell>
          <cell r="F1561" t="str">
            <v>MATCO</v>
          </cell>
          <cell r="G1561" t="str">
            <v>CUSTOMER - RETAIL</v>
          </cell>
          <cell r="H1561" t="str">
            <v>CUSTOMER - RETAIL</v>
          </cell>
          <cell r="I1561" t="str">
            <v>REGULAR</v>
          </cell>
          <cell r="J1561" t="str">
            <v>REGULAR</v>
          </cell>
          <cell r="K1561" t="str">
            <v>USD</v>
          </cell>
          <cell r="L1561">
            <v>4221.34</v>
          </cell>
          <cell r="M1561">
            <v>4221.34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 t="str">
            <v>1-30</v>
          </cell>
          <cell r="T1561" t="str">
            <v>MEXICO</v>
          </cell>
        </row>
        <row r="1562">
          <cell r="B1562" t="str">
            <v>702-30003566-003</v>
          </cell>
          <cell r="C1562" t="str">
            <v>VILLAGOMEZ JURADO, S.A. DE C.V.</v>
          </cell>
          <cell r="D1562">
            <v>317704</v>
          </cell>
          <cell r="F1562" t="str">
            <v>MATCO</v>
          </cell>
          <cell r="G1562" t="str">
            <v>CUSTOMER - RETAIL</v>
          </cell>
          <cell r="H1562" t="str">
            <v>CUSTOMER - RETAIL</v>
          </cell>
          <cell r="I1562" t="str">
            <v>REGULAR</v>
          </cell>
          <cell r="J1562" t="str">
            <v>REGULAR</v>
          </cell>
          <cell r="K1562" t="str">
            <v>USD</v>
          </cell>
          <cell r="L1562">
            <v>11203.49</v>
          </cell>
          <cell r="M1562">
            <v>11203.49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 t="str">
            <v>1-30</v>
          </cell>
          <cell r="T1562" t="str">
            <v>MEXICO</v>
          </cell>
        </row>
        <row r="1563">
          <cell r="B1563" t="str">
            <v>702-30003566-004</v>
          </cell>
          <cell r="C1563" t="str">
            <v>VILLAGOMEZ JURADO, S.A. DE C.V.</v>
          </cell>
          <cell r="D1563">
            <v>317704</v>
          </cell>
          <cell r="F1563" t="str">
            <v>MATCO</v>
          </cell>
          <cell r="G1563" t="str">
            <v>CUSTOMER - RETAIL</v>
          </cell>
          <cell r="H1563" t="str">
            <v>CUSTOMER - RETAIL</v>
          </cell>
          <cell r="I1563" t="str">
            <v>REGULAR</v>
          </cell>
          <cell r="J1563" t="str">
            <v>REGULAR</v>
          </cell>
          <cell r="K1563" t="str">
            <v>USD</v>
          </cell>
          <cell r="L1563">
            <v>14214.49</v>
          </cell>
          <cell r="M1563">
            <v>14214.49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 t="str">
            <v>1-30</v>
          </cell>
          <cell r="T1563" t="str">
            <v>MEXICO</v>
          </cell>
        </row>
        <row r="1564">
          <cell r="B1564" t="str">
            <v>702-30003567</v>
          </cell>
          <cell r="C1564" t="str">
            <v>CONSTRUCTORA HERNAN SOLIS, S.R.L.</v>
          </cell>
          <cell r="D1564">
            <v>316241</v>
          </cell>
          <cell r="F1564" t="str">
            <v>MATRA</v>
          </cell>
          <cell r="G1564" t="str">
            <v>CUSTOMER - RETAIL</v>
          </cell>
          <cell r="H1564" t="str">
            <v>CUSTOMER - RETAIL</v>
          </cell>
          <cell r="I1564" t="str">
            <v>REGULAR</v>
          </cell>
          <cell r="J1564" t="str">
            <v>REGULAR</v>
          </cell>
          <cell r="K1564" t="str">
            <v>USD</v>
          </cell>
          <cell r="L1564">
            <v>108184.83</v>
          </cell>
          <cell r="M1564">
            <v>108184.83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 t="str">
            <v>1-30</v>
          </cell>
          <cell r="T1564" t="str">
            <v>COSTA RICA</v>
          </cell>
        </row>
        <row r="1565">
          <cell r="B1565" t="str">
            <v>702-30003568</v>
          </cell>
          <cell r="C1565" t="str">
            <v>CONSTRUCTORA HERNAN SOLIS, S.R.L.</v>
          </cell>
          <cell r="D1565">
            <v>316241</v>
          </cell>
          <cell r="F1565" t="str">
            <v>MATRA</v>
          </cell>
          <cell r="G1565" t="str">
            <v>CUSTOMER - RETAIL</v>
          </cell>
          <cell r="H1565" t="str">
            <v>CUSTOMER - RETAIL</v>
          </cell>
          <cell r="I1565" t="str">
            <v>REGULAR</v>
          </cell>
          <cell r="J1565" t="str">
            <v>REGULAR</v>
          </cell>
          <cell r="K1565" t="str">
            <v>USD</v>
          </cell>
          <cell r="L1565">
            <v>108184.83</v>
          </cell>
          <cell r="M1565">
            <v>108184.83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 t="str">
            <v>1-30</v>
          </cell>
          <cell r="T1565" t="str">
            <v>COSTA RICA</v>
          </cell>
        </row>
        <row r="1566">
          <cell r="B1566" t="str">
            <v>702-30003569</v>
          </cell>
          <cell r="C1566" t="str">
            <v>TRANSPORTACIONES Y CONSTRUCCIONES TAMAULIPECOS, S.A. DE C.V.</v>
          </cell>
          <cell r="D1566">
            <v>309640</v>
          </cell>
          <cell r="F1566" t="str">
            <v>MADISA NTE</v>
          </cell>
          <cell r="G1566" t="str">
            <v>CUSTOMER - RETAIL</v>
          </cell>
          <cell r="H1566" t="str">
            <v>CUSTOMER - RETAIL</v>
          </cell>
          <cell r="I1566" t="str">
            <v>REGULAR</v>
          </cell>
          <cell r="J1566" t="str">
            <v>REGULAR</v>
          </cell>
          <cell r="K1566" t="str">
            <v>MXN</v>
          </cell>
          <cell r="L1566">
            <v>2738700</v>
          </cell>
          <cell r="M1566">
            <v>131895.79200844132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 t="str">
            <v>1-30</v>
          </cell>
          <cell r="T1566" t="str">
            <v>MEXICO</v>
          </cell>
        </row>
        <row r="1567">
          <cell r="B1567" t="str">
            <v>702-30003571</v>
          </cell>
          <cell r="C1567" t="str">
            <v>GRUPO CONSTRUCCIONES PLANIFICADAS, S.A. DE C.V.</v>
          </cell>
          <cell r="D1567">
            <v>319669</v>
          </cell>
          <cell r="F1567" t="str">
            <v>MATCO</v>
          </cell>
          <cell r="G1567" t="str">
            <v>CUSTOMER - RETAIL</v>
          </cell>
          <cell r="H1567" t="str">
            <v>CUSTOMER - RETAIL</v>
          </cell>
          <cell r="I1567" t="str">
            <v>REGULAR</v>
          </cell>
          <cell r="J1567" t="str">
            <v>REGULAR</v>
          </cell>
          <cell r="K1567" t="str">
            <v>USD</v>
          </cell>
          <cell r="L1567">
            <v>675377.72</v>
          </cell>
          <cell r="M1567">
            <v>675377.72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 t="str">
            <v>1-30</v>
          </cell>
          <cell r="T1567" t="str">
            <v>MEXICO</v>
          </cell>
        </row>
        <row r="1568">
          <cell r="B1568" t="str">
            <v>702-30003572</v>
          </cell>
          <cell r="C1568" t="str">
            <v>PROYECTOS Y CONSTRUCCIONES ILYVAN, S.A. DE C.V.</v>
          </cell>
          <cell r="D1568">
            <v>355263</v>
          </cell>
          <cell r="F1568" t="str">
            <v>MADISA SUR</v>
          </cell>
          <cell r="G1568" t="str">
            <v>CUSTOMER - RETAIL</v>
          </cell>
          <cell r="H1568" t="str">
            <v>CUSTOMER - RETAIL</v>
          </cell>
          <cell r="I1568" t="str">
            <v>REGULAR</v>
          </cell>
          <cell r="J1568" t="str">
            <v>REGULAR</v>
          </cell>
          <cell r="K1568" t="str">
            <v>MXN</v>
          </cell>
          <cell r="L1568">
            <v>314204.79999999999</v>
          </cell>
          <cell r="M1568">
            <v>15132.103168968453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 t="str">
            <v>1-30</v>
          </cell>
          <cell r="T1568" t="str">
            <v>MEXICO</v>
          </cell>
        </row>
        <row r="1569">
          <cell r="B1569" t="str">
            <v>702-30003573</v>
          </cell>
          <cell r="C1569" t="str">
            <v>EDIFICACIONES Y OBRAS CIVILES KACHIÑA S.A. DE C.V.</v>
          </cell>
          <cell r="D1569">
            <v>355411</v>
          </cell>
          <cell r="F1569" t="str">
            <v>MADISA SUR</v>
          </cell>
          <cell r="G1569" t="str">
            <v>CUSTOMER - RETAIL</v>
          </cell>
          <cell r="H1569" t="str">
            <v>CUSTOMER - RETAIL</v>
          </cell>
          <cell r="I1569" t="str">
            <v>REGULAR</v>
          </cell>
          <cell r="J1569" t="str">
            <v>REGULAR</v>
          </cell>
          <cell r="K1569" t="str">
            <v>MXN</v>
          </cell>
          <cell r="L1569">
            <v>416164.19</v>
          </cell>
          <cell r="M1569">
            <v>20042.467391682716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 t="str">
            <v>1-30</v>
          </cell>
          <cell r="T1569" t="str">
            <v>MEXICO</v>
          </cell>
        </row>
        <row r="1570">
          <cell r="B1570" t="str">
            <v>702-30003575</v>
          </cell>
          <cell r="C1570" t="str">
            <v>EMPAQUES BELLAVISTA, S.A.</v>
          </cell>
          <cell r="D1570">
            <v>335609</v>
          </cell>
          <cell r="F1570" t="str">
            <v>MATRA</v>
          </cell>
          <cell r="G1570" t="str">
            <v>CUSTOMER - RETAIL</v>
          </cell>
          <cell r="H1570" t="str">
            <v>CUSTOMER - RETAIL</v>
          </cell>
          <cell r="I1570" t="str">
            <v>REGULAR</v>
          </cell>
          <cell r="J1570" t="str">
            <v>REGULAR</v>
          </cell>
          <cell r="K1570" t="str">
            <v>USD</v>
          </cell>
          <cell r="L1570">
            <v>27163.8</v>
          </cell>
          <cell r="M1570">
            <v>27163.8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 t="str">
            <v>1-30</v>
          </cell>
          <cell r="T1570" t="str">
            <v>COSTA RICA</v>
          </cell>
        </row>
        <row r="1571">
          <cell r="B1571" t="str">
            <v>702-30003576</v>
          </cell>
          <cell r="C1571" t="str">
            <v>CONSTRUCTORA SANTA MARINA, S.A. DE C.V.</v>
          </cell>
          <cell r="D1571">
            <v>355224</v>
          </cell>
          <cell r="F1571" t="str">
            <v>MADISA SUR</v>
          </cell>
          <cell r="G1571" t="str">
            <v>CUSTOMER - RETAIL</v>
          </cell>
          <cell r="H1571" t="str">
            <v>CUSTOMER - RETAIL</v>
          </cell>
          <cell r="I1571" t="str">
            <v>REGULAR</v>
          </cell>
          <cell r="J1571" t="str">
            <v>REGULAR</v>
          </cell>
          <cell r="K1571" t="str">
            <v>MXN</v>
          </cell>
          <cell r="L1571">
            <v>733634.45</v>
          </cell>
          <cell r="M1571">
            <v>35331.835114261237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 t="str">
            <v>1-30</v>
          </cell>
          <cell r="T1571" t="str">
            <v>MEXICO</v>
          </cell>
        </row>
        <row r="1572">
          <cell r="B1572" t="str">
            <v>702-30003578-1</v>
          </cell>
          <cell r="C1572" t="str">
            <v>TERMINAL MARITIMA HAZESA, S.A. DE C.V.</v>
          </cell>
          <cell r="D1572">
            <v>308306</v>
          </cell>
          <cell r="F1572" t="str">
            <v>TRACSA</v>
          </cell>
          <cell r="G1572" t="str">
            <v>CUSTOMER - RETAIL</v>
          </cell>
          <cell r="H1572" t="str">
            <v>CUSTOMER - RETAIL</v>
          </cell>
          <cell r="I1572" t="str">
            <v>REGULAR</v>
          </cell>
          <cell r="J1572" t="str">
            <v>REGULAR</v>
          </cell>
          <cell r="K1572" t="str">
            <v>USD</v>
          </cell>
          <cell r="L1572">
            <v>1703333.2</v>
          </cell>
          <cell r="M1572">
            <v>1703333.2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 t="str">
            <v>1-30</v>
          </cell>
          <cell r="T1572" t="str">
            <v>MEXICO</v>
          </cell>
        </row>
        <row r="1573">
          <cell r="B1573" t="str">
            <v>702-30003581</v>
          </cell>
          <cell r="C1573" t="str">
            <v>SUPE, S.A. DE C.V.</v>
          </cell>
          <cell r="D1573">
            <v>317551</v>
          </cell>
          <cell r="F1573" t="str">
            <v>MADISA SUR</v>
          </cell>
          <cell r="G1573" t="str">
            <v>CUSTOMER - RETAIL</v>
          </cell>
          <cell r="H1573" t="str">
            <v>CUSTOMER - RETAIL</v>
          </cell>
          <cell r="I1573" t="str">
            <v>REGULAR</v>
          </cell>
          <cell r="J1573" t="str">
            <v>REGULAR</v>
          </cell>
          <cell r="K1573" t="str">
            <v>MXN</v>
          </cell>
          <cell r="L1573">
            <v>522178.8</v>
          </cell>
          <cell r="M1573">
            <v>25148.131009609478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 t="str">
            <v>1-30</v>
          </cell>
          <cell r="T1573" t="str">
            <v>MEXICO</v>
          </cell>
        </row>
        <row r="1574">
          <cell r="B1574" t="str">
            <v>702-30003582</v>
          </cell>
          <cell r="C1574" t="str">
            <v>OCHOA DE OLMEDO IRMA MARITZA</v>
          </cell>
          <cell r="D1574">
            <v>312352</v>
          </cell>
          <cell r="F1574" t="str">
            <v>COGESA</v>
          </cell>
          <cell r="G1574" t="str">
            <v>CUSTOMER - RETAIL</v>
          </cell>
          <cell r="H1574" t="str">
            <v>CUSTOMER - RETAIL</v>
          </cell>
          <cell r="I1574" t="str">
            <v>REGULAR</v>
          </cell>
          <cell r="J1574" t="str">
            <v>REGULAR</v>
          </cell>
          <cell r="K1574" t="str">
            <v>USD</v>
          </cell>
          <cell r="L1574">
            <v>97081.77</v>
          </cell>
          <cell r="M1574">
            <v>97081.77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 t="str">
            <v>1-30</v>
          </cell>
          <cell r="T1574" t="str">
            <v>EL SALVADOR</v>
          </cell>
        </row>
        <row r="1575">
          <cell r="B1575" t="str">
            <v>702-30003583</v>
          </cell>
          <cell r="C1575" t="str">
            <v>EMPAQUES BELLAVISTA, S.A.</v>
          </cell>
          <cell r="D1575">
            <v>335609</v>
          </cell>
          <cell r="F1575" t="str">
            <v>MATRA</v>
          </cell>
          <cell r="G1575" t="str">
            <v>CUSTOMER - RETAIL</v>
          </cell>
          <cell r="H1575" t="str">
            <v>CUSTOMER - RETAIL</v>
          </cell>
          <cell r="I1575" t="str">
            <v>REGULAR</v>
          </cell>
          <cell r="J1575" t="str">
            <v>REGULAR</v>
          </cell>
          <cell r="K1575" t="str">
            <v>USD</v>
          </cell>
          <cell r="L1575">
            <v>27163.8</v>
          </cell>
          <cell r="M1575">
            <v>27163.8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 t="str">
            <v>1-30</v>
          </cell>
          <cell r="T1575" t="str">
            <v>COSTA RICA</v>
          </cell>
        </row>
        <row r="1576">
          <cell r="B1576" t="str">
            <v>702-30003585</v>
          </cell>
          <cell r="C1576" t="str">
            <v>SANTILLANA CONSTRUCTORA Y URBANIZADORA, S.A. DE C.V.</v>
          </cell>
          <cell r="D1576">
            <v>355463</v>
          </cell>
          <cell r="F1576" t="str">
            <v>TRACSA</v>
          </cell>
          <cell r="G1576" t="str">
            <v>CUSTOMER - RETAIL</v>
          </cell>
          <cell r="H1576" t="str">
            <v>CUSTOMER - RETAIL</v>
          </cell>
          <cell r="I1576" t="str">
            <v>REGULAR</v>
          </cell>
          <cell r="J1576" t="str">
            <v>REGULAR</v>
          </cell>
          <cell r="K1576" t="str">
            <v>MXN</v>
          </cell>
          <cell r="L1576">
            <v>650409.41</v>
          </cell>
          <cell r="M1576">
            <v>31323.717187604718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 t="str">
            <v>1-30</v>
          </cell>
          <cell r="T1576" t="str">
            <v>MEXICO</v>
          </cell>
        </row>
        <row r="1577">
          <cell r="B1577" t="str">
            <v>702-30003587</v>
          </cell>
          <cell r="C1577" t="str">
            <v>TRANSPORTES MONYOR S DE RL DE CV</v>
          </cell>
          <cell r="D1577">
            <v>314854</v>
          </cell>
          <cell r="F1577" t="str">
            <v>MADISA NTE</v>
          </cell>
          <cell r="G1577" t="str">
            <v>CUSTOMER - RETAIL</v>
          </cell>
          <cell r="H1577" t="str">
            <v>CUSTOMER - RETAIL</v>
          </cell>
          <cell r="I1577" t="str">
            <v>REGULAR</v>
          </cell>
          <cell r="J1577" t="str">
            <v>REGULAR</v>
          </cell>
          <cell r="K1577" t="str">
            <v>MXN</v>
          </cell>
          <cell r="L1577">
            <v>1084163.1299999999</v>
          </cell>
          <cell r="M1577">
            <v>52213.296344141643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 t="str">
            <v>1-30</v>
          </cell>
          <cell r="T1577" t="str">
            <v>MEXICO</v>
          </cell>
        </row>
        <row r="1578">
          <cell r="B1578" t="str">
            <v>702-30003591</v>
          </cell>
          <cell r="C1578" t="str">
            <v>MACIAS CEJA SILVERIO ANTONIO</v>
          </cell>
          <cell r="D1578">
            <v>311781</v>
          </cell>
          <cell r="F1578" t="str">
            <v>TRACSA</v>
          </cell>
          <cell r="G1578" t="str">
            <v>CUSTOMER - RETAIL</v>
          </cell>
          <cell r="H1578" t="str">
            <v>CUSTOMER - RETAIL</v>
          </cell>
          <cell r="I1578" t="str">
            <v>REGULAR</v>
          </cell>
          <cell r="J1578" t="str">
            <v>REGULAR</v>
          </cell>
          <cell r="K1578" t="str">
            <v>MXN</v>
          </cell>
          <cell r="L1578">
            <v>355455.1</v>
          </cell>
          <cell r="M1578">
            <v>17118.717617095597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 t="str">
            <v>1-30</v>
          </cell>
          <cell r="T1578" t="str">
            <v>MEXICO</v>
          </cell>
        </row>
        <row r="1579">
          <cell r="B1579" t="str">
            <v>702-30003592</v>
          </cell>
          <cell r="C1579" t="str">
            <v>MAQUINARIA Y TRACTORES, LTDA</v>
          </cell>
          <cell r="D1579">
            <v>314798</v>
          </cell>
          <cell r="F1579" t="str">
            <v>MATRA</v>
          </cell>
          <cell r="G1579" t="str">
            <v>DEALER - RETAIL</v>
          </cell>
          <cell r="H1579" t="str">
            <v>DEALER - RETAIL</v>
          </cell>
          <cell r="I1579" t="str">
            <v>REGULAR</v>
          </cell>
          <cell r="J1579" t="str">
            <v>REGULAR</v>
          </cell>
          <cell r="K1579" t="str">
            <v>USD</v>
          </cell>
          <cell r="L1579">
            <v>81134.05</v>
          </cell>
          <cell r="M1579">
            <v>81134.05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 t="str">
            <v>1-30</v>
          </cell>
          <cell r="T1579" t="str">
            <v>COSTA RICA</v>
          </cell>
        </row>
        <row r="1580">
          <cell r="B1580" t="str">
            <v>702-30003594</v>
          </cell>
          <cell r="C1580" t="str">
            <v>CERON HERRERA JORGE</v>
          </cell>
          <cell r="D1580">
            <v>315071</v>
          </cell>
          <cell r="F1580" t="str">
            <v>MADISA SUR</v>
          </cell>
          <cell r="G1580" t="str">
            <v>CUSTOMER - RETAIL</v>
          </cell>
          <cell r="H1580" t="str">
            <v>CUSTOMER - RETAIL</v>
          </cell>
          <cell r="I1580" t="str">
            <v>REGULAR</v>
          </cell>
          <cell r="J1580" t="str">
            <v>REGULAR</v>
          </cell>
          <cell r="K1580" t="str">
            <v>MXN</v>
          </cell>
          <cell r="L1580">
            <v>844680.3</v>
          </cell>
          <cell r="M1580">
            <v>40679.803250603509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 t="str">
            <v>1-30</v>
          </cell>
          <cell r="T1580" t="str">
            <v>MEXICO</v>
          </cell>
        </row>
        <row r="1581">
          <cell r="B1581" t="str">
            <v>702-30003601</v>
          </cell>
          <cell r="C1581" t="str">
            <v>CONGAL CONSTRUCCIONES Y ASESORIAS, S.A. DE C.V.</v>
          </cell>
          <cell r="D1581">
            <v>355557</v>
          </cell>
          <cell r="F1581" t="str">
            <v>MAQSA</v>
          </cell>
          <cell r="G1581" t="str">
            <v>CUSTOMER - RETAIL</v>
          </cell>
          <cell r="H1581" t="str">
            <v>CUSTOMER - RETAIL</v>
          </cell>
          <cell r="I1581" t="str">
            <v>REGULAR</v>
          </cell>
          <cell r="J1581" t="str">
            <v>REGULAR</v>
          </cell>
          <cell r="K1581" t="str">
            <v>MXN</v>
          </cell>
          <cell r="L1581">
            <v>340538.31</v>
          </cell>
          <cell r="M1581">
            <v>16400.32501064962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 t="str">
            <v>1-30</v>
          </cell>
          <cell r="T1581" t="str">
            <v>MEXICO</v>
          </cell>
        </row>
        <row r="1582">
          <cell r="B1582" t="str">
            <v>702-30003603</v>
          </cell>
          <cell r="C1582" t="str">
            <v>CORTEN DE COSTA RICA, S.A</v>
          </cell>
          <cell r="D1582">
            <v>356026</v>
          </cell>
          <cell r="F1582" t="str">
            <v>MATRA</v>
          </cell>
          <cell r="G1582" t="str">
            <v>CUSTOMER - RETAIL</v>
          </cell>
          <cell r="H1582" t="str">
            <v>CUSTOMER - RETAIL</v>
          </cell>
          <cell r="I1582" t="str">
            <v>REGULAR</v>
          </cell>
          <cell r="J1582" t="str">
            <v>REGULAR</v>
          </cell>
          <cell r="K1582" t="str">
            <v>USD</v>
          </cell>
          <cell r="L1582">
            <v>132427.89000000001</v>
          </cell>
          <cell r="M1582">
            <v>132427.89000000001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 t="str">
            <v>1-30</v>
          </cell>
          <cell r="T1582" t="str">
            <v>COSTA RICA</v>
          </cell>
        </row>
        <row r="1583">
          <cell r="B1583" t="str">
            <v>702-30003607</v>
          </cell>
          <cell r="C1583" t="str">
            <v>TRANSPORTES ESDO, S.A. DE C.V.</v>
          </cell>
          <cell r="D1583">
            <v>320299</v>
          </cell>
          <cell r="F1583" t="str">
            <v>MADISA SUR</v>
          </cell>
          <cell r="G1583" t="str">
            <v>CUSTOMER - RETAIL</v>
          </cell>
          <cell r="H1583" t="str">
            <v>CUSTOMER - RETAIL</v>
          </cell>
          <cell r="I1583" t="str">
            <v>REGULAR</v>
          </cell>
          <cell r="J1583" t="str">
            <v>REGULAR</v>
          </cell>
          <cell r="K1583" t="str">
            <v>MXN</v>
          </cell>
          <cell r="L1583">
            <v>1211321.6499999999</v>
          </cell>
          <cell r="M1583">
            <v>58337.250667733577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 t="str">
            <v>1-30</v>
          </cell>
          <cell r="T1583" t="str">
            <v>MEXICO</v>
          </cell>
        </row>
        <row r="1584">
          <cell r="B1584" t="str">
            <v>702-30003608</v>
          </cell>
          <cell r="C1584" t="str">
            <v>EXCABOS CONSTRUCTION S DE RL DE CV</v>
          </cell>
          <cell r="D1584">
            <v>334975</v>
          </cell>
          <cell r="F1584" t="str">
            <v>MATCO</v>
          </cell>
          <cell r="G1584" t="str">
            <v>CUSTOMER - RETAIL</v>
          </cell>
          <cell r="H1584" t="str">
            <v>CUSTOMER - RETAIL</v>
          </cell>
          <cell r="I1584" t="str">
            <v>REGULAR</v>
          </cell>
          <cell r="J1584" t="str">
            <v>REGULAR</v>
          </cell>
          <cell r="K1584" t="str">
            <v>MXN</v>
          </cell>
          <cell r="L1584">
            <v>1102844.57</v>
          </cell>
          <cell r="M1584">
            <v>53112.994494599232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 t="str">
            <v>1-30</v>
          </cell>
          <cell r="T1584" t="str">
            <v>MEXICO</v>
          </cell>
        </row>
        <row r="1585">
          <cell r="B1585" t="str">
            <v>702-30003610</v>
          </cell>
          <cell r="C1585" t="str">
            <v>CONSTRUCTORA SANTA FE, LIMITADA</v>
          </cell>
          <cell r="D1585">
            <v>314376</v>
          </cell>
          <cell r="F1585" t="str">
            <v>MATRA</v>
          </cell>
          <cell r="G1585" t="str">
            <v>CUSTOMER - RETAIL</v>
          </cell>
          <cell r="H1585" t="str">
            <v>CUSTOMER - RETAIL</v>
          </cell>
          <cell r="I1585" t="str">
            <v>REGULAR</v>
          </cell>
          <cell r="J1585" t="str">
            <v>REGULAR</v>
          </cell>
          <cell r="K1585" t="str">
            <v>USD</v>
          </cell>
          <cell r="L1585">
            <v>419831.51</v>
          </cell>
          <cell r="M1585">
            <v>419831.51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 t="str">
            <v>1-30</v>
          </cell>
          <cell r="T1585" t="str">
            <v>COSTA RICA</v>
          </cell>
        </row>
        <row r="1586">
          <cell r="B1586" t="str">
            <v>702-30003611</v>
          </cell>
          <cell r="C1586" t="str">
            <v>CONSTRUCCIONES MAREVA, S.A. DE C.V.</v>
          </cell>
          <cell r="D1586">
            <v>310097</v>
          </cell>
          <cell r="F1586" t="str">
            <v>MATCO</v>
          </cell>
          <cell r="G1586" t="str">
            <v>CUSTOMER - RETAIL</v>
          </cell>
          <cell r="H1586" t="str">
            <v>CUSTOMER - RETAIL</v>
          </cell>
          <cell r="I1586" t="str">
            <v>REGULAR</v>
          </cell>
          <cell r="J1586" t="str">
            <v>REGULAR</v>
          </cell>
          <cell r="K1586" t="str">
            <v>MXN</v>
          </cell>
          <cell r="L1586">
            <v>1280835.98</v>
          </cell>
          <cell r="M1586">
            <v>61685.060800747844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 t="str">
            <v>1-30</v>
          </cell>
          <cell r="T1586" t="str">
            <v>MEXICO</v>
          </cell>
        </row>
        <row r="1587">
          <cell r="B1587" t="str">
            <v>702-30003615</v>
          </cell>
          <cell r="C1587" t="str">
            <v>CONSTRUCTORA HERNAN SOLIS, S.R.L.</v>
          </cell>
          <cell r="D1587">
            <v>316241</v>
          </cell>
          <cell r="F1587" t="str">
            <v>MATRA</v>
          </cell>
          <cell r="G1587" t="str">
            <v>CUSTOMER - RETAIL</v>
          </cell>
          <cell r="H1587" t="str">
            <v>CUSTOMER - RETAIL</v>
          </cell>
          <cell r="I1587" t="str">
            <v>REGULAR</v>
          </cell>
          <cell r="J1587" t="str">
            <v>REGULAR</v>
          </cell>
          <cell r="K1587" t="str">
            <v>USD</v>
          </cell>
          <cell r="L1587">
            <v>58923.97</v>
          </cell>
          <cell r="M1587">
            <v>58923.97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 t="str">
            <v>1-30</v>
          </cell>
          <cell r="T1587" t="str">
            <v>COSTA RICA</v>
          </cell>
        </row>
        <row r="1588">
          <cell r="B1588" t="str">
            <v>702-30003619</v>
          </cell>
          <cell r="C1588" t="str">
            <v>JUAN CARLOS SILVA PEREZ</v>
          </cell>
          <cell r="D1588">
            <v>356025</v>
          </cell>
          <cell r="F1588" t="str">
            <v>TRACSA</v>
          </cell>
          <cell r="G1588" t="str">
            <v>CUSTOMER - RETAIL</v>
          </cell>
          <cell r="H1588" t="str">
            <v>CUSTOMER - RETAIL</v>
          </cell>
          <cell r="I1588" t="str">
            <v>REGULAR</v>
          </cell>
          <cell r="J1588" t="str">
            <v>REGULAR</v>
          </cell>
          <cell r="K1588" t="str">
            <v>MXN</v>
          </cell>
          <cell r="L1588">
            <v>897450.1</v>
          </cell>
          <cell r="M1588">
            <v>43221.196818766155</v>
          </cell>
          <cell r="N1588">
            <v>0</v>
          </cell>
          <cell r="O1588">
            <v>897450.1</v>
          </cell>
          <cell r="P1588">
            <v>0</v>
          </cell>
          <cell r="Q1588">
            <v>0</v>
          </cell>
          <cell r="R1588">
            <v>897450.1</v>
          </cell>
          <cell r="S1588" t="str">
            <v>61-90</v>
          </cell>
          <cell r="T1588" t="str">
            <v>MEXICO</v>
          </cell>
        </row>
        <row r="1589">
          <cell r="B1589" t="str">
            <v>702-30003620</v>
          </cell>
          <cell r="C1589" t="str">
            <v>HORDAG TRADE, S.A. DE C.V.</v>
          </cell>
          <cell r="D1589">
            <v>355843</v>
          </cell>
          <cell r="F1589" t="str">
            <v>MADISA SUR</v>
          </cell>
          <cell r="G1589" t="str">
            <v>CUSTOMER - RETAIL</v>
          </cell>
          <cell r="H1589" t="str">
            <v>CUSTOMER - RETAIL</v>
          </cell>
          <cell r="I1589" t="str">
            <v>REGULAR</v>
          </cell>
          <cell r="J1589" t="str">
            <v>LEGAL</v>
          </cell>
          <cell r="K1589" t="str">
            <v>MXN</v>
          </cell>
          <cell r="L1589">
            <v>4172248.67</v>
          </cell>
          <cell r="M1589">
            <v>200935.49596005987</v>
          </cell>
          <cell r="N1589">
            <v>0</v>
          </cell>
          <cell r="O1589">
            <v>0</v>
          </cell>
          <cell r="P1589">
            <v>0</v>
          </cell>
          <cell r="Q1589">
            <v>4172248.67</v>
          </cell>
          <cell r="R1589">
            <v>4172248.67</v>
          </cell>
          <cell r="S1589" t="str">
            <v>120+</v>
          </cell>
          <cell r="T1589" t="str">
            <v>MEXICO</v>
          </cell>
        </row>
        <row r="1590">
          <cell r="B1590" t="str">
            <v>702-30003621</v>
          </cell>
          <cell r="C1590" t="str">
            <v>HORDAG TRADE, S.A. DE C.V.</v>
          </cell>
          <cell r="D1590">
            <v>355843</v>
          </cell>
          <cell r="F1590" t="str">
            <v>MADISA SUR</v>
          </cell>
          <cell r="G1590" t="str">
            <v>CUSTOMER - RETAIL</v>
          </cell>
          <cell r="H1590" t="str">
            <v>CUSTOMER - RETAIL</v>
          </cell>
          <cell r="I1590" t="str">
            <v>REGULAR</v>
          </cell>
          <cell r="J1590" t="str">
            <v>LEGAL</v>
          </cell>
          <cell r="K1590" t="str">
            <v>MXN</v>
          </cell>
          <cell r="L1590">
            <v>4136125</v>
          </cell>
          <cell r="M1590">
            <v>199195.78001274852</v>
          </cell>
          <cell r="N1590">
            <v>0</v>
          </cell>
          <cell r="O1590">
            <v>0</v>
          </cell>
          <cell r="P1590">
            <v>0</v>
          </cell>
          <cell r="Q1590">
            <v>4136125</v>
          </cell>
          <cell r="R1590">
            <v>4136125</v>
          </cell>
          <cell r="S1590" t="str">
            <v>120+</v>
          </cell>
          <cell r="T1590" t="str">
            <v>MEXICO</v>
          </cell>
        </row>
        <row r="1591">
          <cell r="B1591" t="str">
            <v>702-30003623</v>
          </cell>
          <cell r="C1591" t="str">
            <v>CONSTRUCTORA DIAZ SANCHEZ, S.A. DE C.V.</v>
          </cell>
          <cell r="D1591">
            <v>309373</v>
          </cell>
          <cell r="F1591" t="str">
            <v>COGESA</v>
          </cell>
          <cell r="G1591" t="str">
            <v>CUSTOMER - RETAIL</v>
          </cell>
          <cell r="H1591" t="str">
            <v>CUSTOMER - RETAIL</v>
          </cell>
          <cell r="I1591" t="str">
            <v>REGULAR</v>
          </cell>
          <cell r="J1591" t="str">
            <v>REGULAR</v>
          </cell>
          <cell r="K1591" t="str">
            <v>USD</v>
          </cell>
          <cell r="L1591">
            <v>106785</v>
          </cell>
          <cell r="M1591">
            <v>106785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 t="str">
            <v>1-30</v>
          </cell>
          <cell r="T1591" t="str">
            <v>EL SALVADOR</v>
          </cell>
        </row>
        <row r="1592">
          <cell r="B1592" t="str">
            <v>702-30003624</v>
          </cell>
          <cell r="C1592" t="str">
            <v>SOLUCIONES INTEGRALES PARA TRITURACION, S.A. DE C.V.</v>
          </cell>
          <cell r="D1592">
            <v>317050</v>
          </cell>
          <cell r="F1592" t="str">
            <v>TRACSA</v>
          </cell>
          <cell r="G1592" t="str">
            <v>DEALER - RETAIL</v>
          </cell>
          <cell r="H1592" t="str">
            <v>DEALER - RETAIL</v>
          </cell>
          <cell r="I1592" t="str">
            <v>REGULAR</v>
          </cell>
          <cell r="J1592" t="str">
            <v>REGULAR</v>
          </cell>
          <cell r="K1592" t="str">
            <v>MXN</v>
          </cell>
          <cell r="L1592">
            <v>246202.83</v>
          </cell>
          <cell r="M1592">
            <v>11857.128293558855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 t="str">
            <v>1-30</v>
          </cell>
          <cell r="T1592" t="str">
            <v>MEXICO</v>
          </cell>
        </row>
        <row r="1593">
          <cell r="B1593" t="str">
            <v>702-30003625</v>
          </cell>
          <cell r="C1593" t="str">
            <v>MOTORES E INGENIERIA MEXMOT, S.A. DE C.V.</v>
          </cell>
          <cell r="D1593">
            <v>355928</v>
          </cell>
          <cell r="F1593" t="str">
            <v>MADISA SUR</v>
          </cell>
          <cell r="G1593" t="str">
            <v>CUSTOMER - RETAIL</v>
          </cell>
          <cell r="H1593" t="str">
            <v>CUSTOMER - RETAIL</v>
          </cell>
          <cell r="I1593" t="str">
            <v>REGULAR</v>
          </cell>
          <cell r="J1593" t="str">
            <v>REGULAR</v>
          </cell>
          <cell r="K1593" t="str">
            <v>MXN</v>
          </cell>
          <cell r="L1593">
            <v>1687253.53</v>
          </cell>
          <cell r="M1593">
            <v>81258.130010000517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 t="str">
            <v>1-30</v>
          </cell>
          <cell r="T1593" t="str">
            <v>MEXICO</v>
          </cell>
        </row>
        <row r="1594">
          <cell r="B1594" t="str">
            <v>702-30003626</v>
          </cell>
          <cell r="C1594" t="str">
            <v>INCONROD, S.R.L.</v>
          </cell>
          <cell r="D1594">
            <v>311352</v>
          </cell>
          <cell r="F1594" t="str">
            <v>IMCA</v>
          </cell>
          <cell r="G1594" t="str">
            <v>CUSTOMER - RETAIL</v>
          </cell>
          <cell r="H1594" t="str">
            <v>CUSTOMER - RETAIL</v>
          </cell>
          <cell r="I1594" t="str">
            <v>REGULAR</v>
          </cell>
          <cell r="J1594" t="str">
            <v>REGULAR</v>
          </cell>
          <cell r="K1594" t="str">
            <v>USD</v>
          </cell>
          <cell r="L1594">
            <v>161898.9</v>
          </cell>
          <cell r="M1594">
            <v>161898.9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 t="str">
            <v>1-30</v>
          </cell>
          <cell r="T1594" t="str">
            <v>REPUBLICA DOMINICANA</v>
          </cell>
        </row>
        <row r="1595">
          <cell r="B1595" t="str">
            <v>702-30003628</v>
          </cell>
          <cell r="C1595" t="str">
            <v>RAM CONSTRUCCIONES, S.A DE C.V.</v>
          </cell>
          <cell r="D1595">
            <v>355987</v>
          </cell>
          <cell r="F1595" t="str">
            <v>COGESA</v>
          </cell>
          <cell r="G1595" t="str">
            <v>CUSTOMER - RETAIL</v>
          </cell>
          <cell r="H1595" t="str">
            <v>CUSTOMER - RETAIL</v>
          </cell>
          <cell r="I1595" t="str">
            <v>REGULAR</v>
          </cell>
          <cell r="J1595" t="str">
            <v>REGULAR</v>
          </cell>
          <cell r="K1595" t="str">
            <v>USD</v>
          </cell>
          <cell r="L1595">
            <v>98816.15</v>
          </cell>
          <cell r="M1595">
            <v>98816.15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 t="str">
            <v>1-30</v>
          </cell>
          <cell r="T1595" t="str">
            <v>EL SALVADOR</v>
          </cell>
        </row>
        <row r="1596">
          <cell r="B1596" t="str">
            <v>702-30003631</v>
          </cell>
          <cell r="C1596" t="str">
            <v>CONSTRUCTORA HERNAN SOLIS, S.R.L.</v>
          </cell>
          <cell r="D1596">
            <v>316241</v>
          </cell>
          <cell r="F1596" t="str">
            <v>MATRA</v>
          </cell>
          <cell r="G1596" t="str">
            <v>CUSTOMER - RETAIL</v>
          </cell>
          <cell r="H1596" t="str">
            <v>CUSTOMER - RETAIL</v>
          </cell>
          <cell r="I1596" t="str">
            <v>REGULAR</v>
          </cell>
          <cell r="J1596" t="str">
            <v>REGULAR</v>
          </cell>
          <cell r="K1596" t="str">
            <v>USD</v>
          </cell>
          <cell r="L1596">
            <v>673695.59</v>
          </cell>
          <cell r="M1596">
            <v>673695.59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 t="str">
            <v>1-30</v>
          </cell>
          <cell r="T1596" t="str">
            <v>COSTA RICA</v>
          </cell>
        </row>
        <row r="1597">
          <cell r="B1597" t="str">
            <v>702-30003640</v>
          </cell>
          <cell r="C1597" t="str">
            <v>HORDAG TRADE, S.A. DE C.V.</v>
          </cell>
          <cell r="D1597">
            <v>355843</v>
          </cell>
          <cell r="F1597" t="str">
            <v>MADISA SUR</v>
          </cell>
          <cell r="G1597" t="str">
            <v>CUSTOMER - RETAIL</v>
          </cell>
          <cell r="H1597" t="str">
            <v>CUSTOMER - RETAIL</v>
          </cell>
          <cell r="I1597" t="str">
            <v>REGULAR</v>
          </cell>
          <cell r="J1597" t="str">
            <v>LEGAL</v>
          </cell>
          <cell r="K1597" t="str">
            <v>MXN</v>
          </cell>
          <cell r="L1597">
            <v>3846960</v>
          </cell>
          <cell r="M1597">
            <v>185269.59361185724</v>
          </cell>
          <cell r="N1597">
            <v>0</v>
          </cell>
          <cell r="O1597">
            <v>0</v>
          </cell>
          <cell r="P1597">
            <v>0</v>
          </cell>
          <cell r="Q1597">
            <v>3846960</v>
          </cell>
          <cell r="R1597">
            <v>3846960</v>
          </cell>
          <cell r="S1597" t="str">
            <v>120+</v>
          </cell>
          <cell r="T1597" t="str">
            <v>MEXICO</v>
          </cell>
        </row>
        <row r="1598">
          <cell r="B1598" t="str">
            <v>702-30003643</v>
          </cell>
          <cell r="C1598" t="str">
            <v>RANCHO PRODUCTOR DE LECHE VILLA AHUMADA, SA DE CV</v>
          </cell>
          <cell r="D1598">
            <v>310409</v>
          </cell>
          <cell r="F1598" t="str">
            <v>MAQSA</v>
          </cell>
          <cell r="G1598" t="str">
            <v>CUSTOMER - RETAIL</v>
          </cell>
          <cell r="H1598" t="str">
            <v>CUSTOMER - RETAIL</v>
          </cell>
          <cell r="I1598" t="str">
            <v>REGULAR</v>
          </cell>
          <cell r="J1598" t="str">
            <v>REGULAR</v>
          </cell>
          <cell r="K1598" t="str">
            <v>USD</v>
          </cell>
          <cell r="L1598">
            <v>60726.62</v>
          </cell>
          <cell r="M1598">
            <v>60726.62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 t="str">
            <v>1-30</v>
          </cell>
          <cell r="T1598" t="str">
            <v>MEXICO</v>
          </cell>
        </row>
        <row r="1599">
          <cell r="B1599" t="str">
            <v>702-30003644</v>
          </cell>
          <cell r="C1599" t="str">
            <v>PREFABRICADOS ALESA, S.A. DE C.V.</v>
          </cell>
          <cell r="D1599">
            <v>317159</v>
          </cell>
          <cell r="F1599" t="str">
            <v>MADISA SUR</v>
          </cell>
          <cell r="G1599" t="str">
            <v>CUSTOMER - RETAIL</v>
          </cell>
          <cell r="H1599" t="str">
            <v>CUSTOMER - RETAIL</v>
          </cell>
          <cell r="I1599" t="str">
            <v>REGULAR</v>
          </cell>
          <cell r="J1599" t="str">
            <v>REGULAR</v>
          </cell>
          <cell r="K1599" t="str">
            <v>MXN</v>
          </cell>
          <cell r="L1599">
            <v>163968.95999999999</v>
          </cell>
          <cell r="M1599">
            <v>7896.7451141053907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 t="str">
            <v>1-30</v>
          </cell>
          <cell r="T1599" t="str">
            <v>MEXICO</v>
          </cell>
        </row>
        <row r="1600">
          <cell r="B1600" t="str">
            <v>702-30003646</v>
          </cell>
          <cell r="C1600" t="str">
            <v>ALBA CONSTRUMAQUINARIA, S.A. DE C.V.</v>
          </cell>
          <cell r="D1600">
            <v>310500</v>
          </cell>
          <cell r="F1600" t="str">
            <v>MAQSA</v>
          </cell>
          <cell r="G1600" t="str">
            <v>CUSTOMER - RETAIL</v>
          </cell>
          <cell r="H1600" t="str">
            <v>CUSTOMER - RETAIL</v>
          </cell>
          <cell r="I1600" t="str">
            <v>REGULAR</v>
          </cell>
          <cell r="J1600" t="str">
            <v>REGULAR</v>
          </cell>
          <cell r="K1600" t="str">
            <v>USD</v>
          </cell>
          <cell r="L1600">
            <v>114936.67</v>
          </cell>
          <cell r="M1600">
            <v>114936.67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 t="str">
            <v>1-30</v>
          </cell>
          <cell r="T1600" t="str">
            <v>MEXICO</v>
          </cell>
        </row>
        <row r="1601">
          <cell r="B1601" t="str">
            <v>702-30003649</v>
          </cell>
          <cell r="C1601" t="str">
            <v>LOTIFICADORA DE BAJA CALIFORNIA, S.A. DE C.V.</v>
          </cell>
          <cell r="D1601">
            <v>356582</v>
          </cell>
          <cell r="F1601" t="str">
            <v>EMPIRE</v>
          </cell>
          <cell r="G1601" t="str">
            <v>CUSTOMER - RETAIL</v>
          </cell>
          <cell r="H1601" t="str">
            <v>CUSTOMER - RETAIL</v>
          </cell>
          <cell r="I1601" t="str">
            <v>REGULAR</v>
          </cell>
          <cell r="J1601" t="str">
            <v>REGULAR</v>
          </cell>
          <cell r="K1601" t="str">
            <v>MXN</v>
          </cell>
          <cell r="L1601">
            <v>364740.11</v>
          </cell>
          <cell r="M1601">
            <v>17565.883698724214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 t="str">
            <v>1-30</v>
          </cell>
          <cell r="T1601" t="str">
            <v>MEXICO</v>
          </cell>
        </row>
        <row r="1602">
          <cell r="B1602" t="str">
            <v>702-30003651</v>
          </cell>
          <cell r="C1602" t="str">
            <v>MADERAS Y PLASTICOS, S.A. DE C.V.</v>
          </cell>
          <cell r="D1602">
            <v>318435</v>
          </cell>
          <cell r="F1602" t="str">
            <v>MADISA SUR</v>
          </cell>
          <cell r="G1602" t="str">
            <v>CUSTOMER - RETAIL</v>
          </cell>
          <cell r="H1602" t="str">
            <v>CUSTOMER - RETAIL</v>
          </cell>
          <cell r="I1602" t="str">
            <v>REGULAR</v>
          </cell>
          <cell r="J1602" t="str">
            <v>REGULAR</v>
          </cell>
          <cell r="K1602" t="str">
            <v>MXN</v>
          </cell>
          <cell r="L1602">
            <v>292647.76</v>
          </cell>
          <cell r="M1602">
            <v>14093.916122502011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 t="str">
            <v>1-30</v>
          </cell>
          <cell r="T1602" t="str">
            <v>MEXICO</v>
          </cell>
        </row>
        <row r="1603">
          <cell r="B1603" t="str">
            <v>702-30003653</v>
          </cell>
          <cell r="C1603" t="str">
            <v>CORPORATIVO NAERCRIS SA DE CV</v>
          </cell>
          <cell r="D1603">
            <v>355947</v>
          </cell>
          <cell r="F1603" t="str">
            <v>MADISA SUR</v>
          </cell>
          <cell r="G1603" t="str">
            <v>CUSTOMER - RETAIL</v>
          </cell>
          <cell r="H1603" t="str">
            <v>CUSTOMER - RETAIL</v>
          </cell>
          <cell r="I1603" t="str">
            <v>REGULAR</v>
          </cell>
          <cell r="J1603" t="str">
            <v>REGULAR</v>
          </cell>
          <cell r="K1603" t="str">
            <v>MXN</v>
          </cell>
          <cell r="L1603">
            <v>537767.46</v>
          </cell>
          <cell r="M1603">
            <v>25898.880875257524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 t="str">
            <v>1-30</v>
          </cell>
          <cell r="T1603" t="str">
            <v>MEXICO</v>
          </cell>
        </row>
        <row r="1604">
          <cell r="B1604" t="str">
            <v>702-30003655</v>
          </cell>
          <cell r="C1604" t="str">
            <v>ELISEO COTA CASTRO</v>
          </cell>
          <cell r="D1604">
            <v>350132</v>
          </cell>
          <cell r="F1604" t="str">
            <v>MAQSA</v>
          </cell>
          <cell r="G1604" t="str">
            <v>CUSTOMER - RETAIL</v>
          </cell>
          <cell r="H1604" t="str">
            <v>CUSTOMER - RETAIL</v>
          </cell>
          <cell r="I1604" t="str">
            <v>REGULAR</v>
          </cell>
          <cell r="J1604" t="str">
            <v>REGULAR</v>
          </cell>
          <cell r="K1604" t="str">
            <v>MXN</v>
          </cell>
          <cell r="L1604">
            <v>330365.96000000002</v>
          </cell>
          <cell r="M1604">
            <v>15910.424634618268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 t="str">
            <v>1-30</v>
          </cell>
          <cell r="T1604" t="str">
            <v>MEXICO</v>
          </cell>
        </row>
        <row r="1605">
          <cell r="B1605" t="str">
            <v>702-30003656</v>
          </cell>
          <cell r="C1605" t="str">
            <v>HORDAG TRADE, S.A. DE C.V.</v>
          </cell>
          <cell r="D1605">
            <v>355843</v>
          </cell>
          <cell r="F1605" t="str">
            <v>MADISA SUR</v>
          </cell>
          <cell r="G1605" t="str">
            <v>CUSTOMER - RETAIL</v>
          </cell>
          <cell r="H1605" t="str">
            <v>CUSTOMER - RETAIL</v>
          </cell>
          <cell r="I1605" t="str">
            <v>REGULAR</v>
          </cell>
          <cell r="J1605" t="str">
            <v>LEGAL</v>
          </cell>
          <cell r="K1605" t="str">
            <v>MXN</v>
          </cell>
          <cell r="L1605">
            <v>1968780.49</v>
          </cell>
          <cell r="M1605">
            <v>94816.468404468251</v>
          </cell>
          <cell r="N1605">
            <v>0</v>
          </cell>
          <cell r="O1605">
            <v>0</v>
          </cell>
          <cell r="P1605">
            <v>0</v>
          </cell>
          <cell r="Q1605">
            <v>1968780.49</v>
          </cell>
          <cell r="R1605">
            <v>1968780.49</v>
          </cell>
          <cell r="S1605" t="str">
            <v>120+</v>
          </cell>
          <cell r="T1605" t="str">
            <v>MEXICO</v>
          </cell>
        </row>
        <row r="1606">
          <cell r="B1606" t="str">
            <v>702-30003657-003</v>
          </cell>
          <cell r="C1606" t="str">
            <v>DULSA MAQUINARIA, S.A. DE C.V.</v>
          </cell>
          <cell r="D1606">
            <v>319322</v>
          </cell>
          <cell r="F1606" t="str">
            <v>MAQSA</v>
          </cell>
          <cell r="G1606" t="str">
            <v>CUSTOMER - RETAIL</v>
          </cell>
          <cell r="H1606" t="str">
            <v>CUSTOMER - RETAIL</v>
          </cell>
          <cell r="I1606" t="str">
            <v>REGULAR</v>
          </cell>
          <cell r="J1606" t="str">
            <v>REGULAR</v>
          </cell>
          <cell r="K1606" t="str">
            <v>MXN</v>
          </cell>
          <cell r="L1606">
            <v>91466.63</v>
          </cell>
          <cell r="M1606">
            <v>4405.0329010819223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 t="str">
            <v>1-30</v>
          </cell>
          <cell r="T1606" t="str">
            <v>MEXICO</v>
          </cell>
        </row>
        <row r="1607">
          <cell r="B1607" t="str">
            <v>702-30003657-004</v>
          </cell>
          <cell r="C1607" t="str">
            <v>DULSA MAQUINARIA, S.A. DE C.V.</v>
          </cell>
          <cell r="D1607">
            <v>319322</v>
          </cell>
          <cell r="F1607" t="str">
            <v>MAQSA</v>
          </cell>
          <cell r="G1607" t="str">
            <v>CUSTOMER - RETAIL</v>
          </cell>
          <cell r="H1607" t="str">
            <v>CUSTOMER - RETAIL</v>
          </cell>
          <cell r="I1607" t="str">
            <v>REGULAR</v>
          </cell>
          <cell r="J1607" t="str">
            <v>REGULAR</v>
          </cell>
          <cell r="K1607" t="str">
            <v>USD</v>
          </cell>
          <cell r="L1607">
            <v>45092.59</v>
          </cell>
          <cell r="M1607">
            <v>45092.59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 t="str">
            <v>1-30</v>
          </cell>
          <cell r="T1607" t="str">
            <v>MEXICO</v>
          </cell>
        </row>
        <row r="1608">
          <cell r="B1608" t="str">
            <v>702-30003658</v>
          </cell>
          <cell r="C1608" t="str">
            <v>ALBA CONSTRUMAQUINARIA, S.A. DE C.V.</v>
          </cell>
          <cell r="D1608">
            <v>310500</v>
          </cell>
          <cell r="F1608" t="str">
            <v>MAQSA</v>
          </cell>
          <cell r="G1608" t="str">
            <v>CUSTOMER - RETAIL</v>
          </cell>
          <cell r="H1608" t="str">
            <v>CUSTOMER - RETAIL</v>
          </cell>
          <cell r="I1608" t="str">
            <v>REGULAR</v>
          </cell>
          <cell r="J1608" t="str">
            <v>REGULAR</v>
          </cell>
          <cell r="K1608" t="str">
            <v>USD</v>
          </cell>
          <cell r="L1608">
            <v>85947.9</v>
          </cell>
          <cell r="M1608">
            <v>85947.9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 t="str">
            <v>1-30</v>
          </cell>
          <cell r="T1608" t="str">
            <v>MEXICO</v>
          </cell>
        </row>
        <row r="1609">
          <cell r="B1609" t="str">
            <v>702-30003659</v>
          </cell>
          <cell r="C1609" t="str">
            <v>ARRENDADORA MTZB, S.A.P.I. DE C.V.</v>
          </cell>
          <cell r="D1609">
            <v>355821</v>
          </cell>
          <cell r="F1609" t="str">
            <v>MADISA SUR</v>
          </cell>
          <cell r="G1609" t="str">
            <v>CUSTOMER - RETAIL</v>
          </cell>
          <cell r="H1609" t="str">
            <v>CUSTOMER - RETAIL</v>
          </cell>
          <cell r="I1609" t="str">
            <v>REGULAR</v>
          </cell>
          <cell r="J1609" t="str">
            <v>REGULAR</v>
          </cell>
          <cell r="K1609" t="str">
            <v>MXN</v>
          </cell>
          <cell r="L1609">
            <v>415752.11</v>
          </cell>
          <cell r="M1609">
            <v>20022.621618881447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 t="str">
            <v>1-30</v>
          </cell>
          <cell r="T1609" t="str">
            <v>MEXICO</v>
          </cell>
        </row>
        <row r="1610">
          <cell r="B1610" t="str">
            <v>702-30003661</v>
          </cell>
          <cell r="C1610" t="str">
            <v>ALHEMAR DEL NORTE, S.A. DE C.V.</v>
          </cell>
          <cell r="D1610">
            <v>355926</v>
          </cell>
          <cell r="F1610" t="str">
            <v>MAQSA</v>
          </cell>
          <cell r="G1610" t="str">
            <v>CUSTOMER - RETAIL</v>
          </cell>
          <cell r="H1610" t="str">
            <v>CUSTOMER - RETAIL</v>
          </cell>
          <cell r="I1610" t="str">
            <v>REGULAR</v>
          </cell>
          <cell r="J1610" t="str">
            <v>REGULAR</v>
          </cell>
          <cell r="K1610" t="str">
            <v>MXN</v>
          </cell>
          <cell r="L1610">
            <v>341134.82</v>
          </cell>
          <cell r="M1610">
            <v>16429.052932251459</v>
          </cell>
          <cell r="N1610">
            <v>341134.82</v>
          </cell>
          <cell r="O1610">
            <v>0</v>
          </cell>
          <cell r="P1610">
            <v>0</v>
          </cell>
          <cell r="Q1610">
            <v>0</v>
          </cell>
          <cell r="R1610">
            <v>341134.82</v>
          </cell>
          <cell r="S1610" t="str">
            <v>31-60</v>
          </cell>
          <cell r="T1610" t="str">
            <v>MEXICO</v>
          </cell>
        </row>
        <row r="1611">
          <cell r="B1611" t="str">
            <v>702-30003664</v>
          </cell>
          <cell r="C1611" t="str">
            <v>PRODUCTOS DE CONCRETO DE AGUASCALIENTES, S.A. DE C.V.</v>
          </cell>
          <cell r="D1611">
            <v>314386</v>
          </cell>
          <cell r="F1611" t="str">
            <v>TRACSA</v>
          </cell>
          <cell r="G1611" t="str">
            <v>CUSTOMER - RETAIL</v>
          </cell>
          <cell r="H1611" t="str">
            <v>CUSTOMER - RETAIL</v>
          </cell>
          <cell r="I1611" t="str">
            <v>REGULAR</v>
          </cell>
          <cell r="J1611" t="str">
            <v>REGULAR</v>
          </cell>
          <cell r="K1611" t="str">
            <v>MXN</v>
          </cell>
          <cell r="L1611">
            <v>1409187.51</v>
          </cell>
          <cell r="M1611">
            <v>67866.470485943457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 t="str">
            <v>1-30</v>
          </cell>
          <cell r="T1611" t="str">
            <v>MEXICO</v>
          </cell>
        </row>
        <row r="1612">
          <cell r="B1612" t="str">
            <v>702-30003665</v>
          </cell>
          <cell r="C1612" t="str">
            <v>H Y M MAQUINARIA, S.A.</v>
          </cell>
          <cell r="D1612">
            <v>356404</v>
          </cell>
          <cell r="F1612" t="str">
            <v>MATRA</v>
          </cell>
          <cell r="G1612" t="str">
            <v>CUSTOMER - RETAIL</v>
          </cell>
          <cell r="H1612" t="str">
            <v>CUSTOMER - RETAIL</v>
          </cell>
          <cell r="I1612" t="str">
            <v>REGULAR</v>
          </cell>
          <cell r="J1612" t="str">
            <v>REGULAR</v>
          </cell>
          <cell r="K1612" t="str">
            <v>USD</v>
          </cell>
          <cell r="L1612">
            <v>65007.5</v>
          </cell>
          <cell r="M1612">
            <v>65007.5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 t="str">
            <v>1-30</v>
          </cell>
          <cell r="T1612" t="str">
            <v>COSTA RICA</v>
          </cell>
        </row>
        <row r="1613">
          <cell r="B1613" t="str">
            <v>702-30003668</v>
          </cell>
          <cell r="C1613" t="str">
            <v>EEEG TRADE, S.A. DE C.V.</v>
          </cell>
          <cell r="D1613">
            <v>355871</v>
          </cell>
          <cell r="F1613" t="str">
            <v>MADISA SUR</v>
          </cell>
          <cell r="G1613" t="str">
            <v>CUSTOMER - RETAIL</v>
          </cell>
          <cell r="H1613" t="str">
            <v>CUSTOMER - RETAIL</v>
          </cell>
          <cell r="I1613" t="str">
            <v>REGULAR</v>
          </cell>
          <cell r="J1613" t="str">
            <v>LEGAL</v>
          </cell>
          <cell r="K1613" t="str">
            <v>MXN</v>
          </cell>
          <cell r="L1613">
            <v>8753435.4399999995</v>
          </cell>
          <cell r="M1613">
            <v>421565.45081738016</v>
          </cell>
          <cell r="N1613">
            <v>0</v>
          </cell>
          <cell r="O1613">
            <v>0</v>
          </cell>
          <cell r="P1613">
            <v>0</v>
          </cell>
          <cell r="Q1613">
            <v>8753435.4399999995</v>
          </cell>
          <cell r="R1613">
            <v>8753435.4399999995</v>
          </cell>
          <cell r="S1613" t="str">
            <v>120+</v>
          </cell>
          <cell r="T1613" t="str">
            <v>MEXICO</v>
          </cell>
        </row>
        <row r="1614">
          <cell r="B1614" t="str">
            <v>702-30003669</v>
          </cell>
          <cell r="C1614" t="str">
            <v>ZELMAN JACK LINDOR LARA</v>
          </cell>
          <cell r="D1614">
            <v>355863</v>
          </cell>
          <cell r="F1614" t="str">
            <v>MATCO</v>
          </cell>
          <cell r="G1614" t="str">
            <v>CUSTOMER - RETAIL</v>
          </cell>
          <cell r="H1614" t="str">
            <v>CUSTOMER - RETAIL</v>
          </cell>
          <cell r="I1614" t="str">
            <v>REGULAR</v>
          </cell>
          <cell r="J1614" t="str">
            <v>REGULAR</v>
          </cell>
          <cell r="K1614" t="str">
            <v>MXN</v>
          </cell>
          <cell r="L1614">
            <v>623007</v>
          </cell>
          <cell r="M1614">
            <v>30004.017121920257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 t="str">
            <v>1-30</v>
          </cell>
          <cell r="T1614" t="str">
            <v>MEXICO</v>
          </cell>
        </row>
        <row r="1615">
          <cell r="B1615" t="str">
            <v>702-30003670</v>
          </cell>
          <cell r="C1615" t="str">
            <v>MONTAJES Y ESTRUCTURAS DE ZACATECAS, S.A. DE C.V.</v>
          </cell>
          <cell r="D1615">
            <v>312965</v>
          </cell>
          <cell r="F1615" t="str">
            <v>TRACSA</v>
          </cell>
          <cell r="G1615" t="str">
            <v>CUSTOMER - RETAIL</v>
          </cell>
          <cell r="H1615" t="str">
            <v>CUSTOMER - RETAIL</v>
          </cell>
          <cell r="I1615" t="str">
            <v>REGULAR</v>
          </cell>
          <cell r="J1615" t="str">
            <v>REGULAR</v>
          </cell>
          <cell r="K1615" t="str">
            <v>MXN</v>
          </cell>
          <cell r="L1615">
            <v>699256.25</v>
          </cell>
          <cell r="M1615">
            <v>33676.181002155274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 t="str">
            <v>1-30</v>
          </cell>
          <cell r="T1615" t="str">
            <v>MEXICO</v>
          </cell>
        </row>
        <row r="1616">
          <cell r="B1616" t="str">
            <v>702-30003671</v>
          </cell>
          <cell r="C1616" t="str">
            <v>MENDEZ MARTINEZ FRANCISCO ALEJANDRO</v>
          </cell>
          <cell r="D1616">
            <v>311324</v>
          </cell>
          <cell r="F1616" t="str">
            <v>MAQSA</v>
          </cell>
          <cell r="G1616" t="str">
            <v>CUSTOMER - RETAIL</v>
          </cell>
          <cell r="H1616" t="str">
            <v>CUSTOMER - RETAIL</v>
          </cell>
          <cell r="I1616" t="str">
            <v>REGULAR</v>
          </cell>
          <cell r="J1616" t="str">
            <v>LEGAL</v>
          </cell>
          <cell r="K1616" t="str">
            <v>MXN</v>
          </cell>
          <cell r="L1616">
            <v>1374887.36</v>
          </cell>
          <cell r="M1616">
            <v>66214.57526183773</v>
          </cell>
          <cell r="N1616">
            <v>0</v>
          </cell>
          <cell r="O1616">
            <v>0</v>
          </cell>
          <cell r="P1616">
            <v>0</v>
          </cell>
          <cell r="Q1616">
            <v>1374887.36</v>
          </cell>
          <cell r="R1616">
            <v>1374887.36</v>
          </cell>
          <cell r="S1616" t="str">
            <v>120+</v>
          </cell>
          <cell r="T1616" t="str">
            <v>MEXICO</v>
          </cell>
        </row>
        <row r="1617">
          <cell r="B1617" t="str">
            <v>702-30003672</v>
          </cell>
          <cell r="C1617" t="str">
            <v>IMPULSORA DE SERVICIOS PROFESIONALES TLANAHUAC, S.A. DE C.V.</v>
          </cell>
          <cell r="D1617">
            <v>354783</v>
          </cell>
          <cell r="F1617" t="str">
            <v>MADISA SUR</v>
          </cell>
          <cell r="G1617" t="str">
            <v>CUSTOMER - RETAIL</v>
          </cell>
          <cell r="H1617" t="str">
            <v>CUSTOMER - RETAIL</v>
          </cell>
          <cell r="I1617" t="str">
            <v>REGULAR</v>
          </cell>
          <cell r="J1617" t="str">
            <v>REGULAR</v>
          </cell>
          <cell r="K1617" t="str">
            <v>MXN</v>
          </cell>
          <cell r="L1617">
            <v>7197.72</v>
          </cell>
          <cell r="M1617">
            <v>346.64219522218508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 t="str">
            <v>1-30</v>
          </cell>
          <cell r="T1617" t="str">
            <v>MEXICO</v>
          </cell>
        </row>
        <row r="1618">
          <cell r="B1618" t="str">
            <v>702-30003675-001</v>
          </cell>
          <cell r="C1618" t="str">
            <v>LUIS FERNANDO GOMEZ ILLINGWORTH</v>
          </cell>
          <cell r="D1618">
            <v>355935</v>
          </cell>
          <cell r="F1618" t="str">
            <v>IIASA PANAMA</v>
          </cell>
          <cell r="G1618" t="str">
            <v>CUSTOMER - RETAIL</v>
          </cell>
          <cell r="H1618" t="str">
            <v>DEALER - RETAIL</v>
          </cell>
          <cell r="I1618" t="str">
            <v>REGULAR</v>
          </cell>
          <cell r="J1618" t="str">
            <v>REGULAR</v>
          </cell>
          <cell r="K1618" t="str">
            <v>USD</v>
          </cell>
          <cell r="L1618">
            <v>3540562.16</v>
          </cell>
          <cell r="M1618">
            <v>3540562.16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 t="str">
            <v>1-30</v>
          </cell>
          <cell r="T1618" t="str">
            <v>PANAMA</v>
          </cell>
        </row>
        <row r="1619">
          <cell r="B1619" t="str">
            <v>702-30003679</v>
          </cell>
          <cell r="C1619" t="str">
            <v>MARIELA ORTIZ CISNEROS</v>
          </cell>
          <cell r="D1619">
            <v>355804</v>
          </cell>
          <cell r="F1619" t="str">
            <v>MADISA SUR</v>
          </cell>
          <cell r="G1619" t="str">
            <v>CUSTOMER - RETAIL</v>
          </cell>
          <cell r="H1619" t="str">
            <v>CUSTOMER - RETAIL</v>
          </cell>
          <cell r="I1619" t="str">
            <v>REGULAR</v>
          </cell>
          <cell r="J1619" t="str">
            <v>REGULAR</v>
          </cell>
          <cell r="K1619" t="str">
            <v>MXN</v>
          </cell>
          <cell r="L1619">
            <v>468042.82</v>
          </cell>
          <cell r="M1619">
            <v>22540.942212642622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 t="str">
            <v>1-30</v>
          </cell>
          <cell r="T1619" t="str">
            <v>MEXICO</v>
          </cell>
        </row>
        <row r="1620">
          <cell r="B1620" t="str">
            <v>702-30003681</v>
          </cell>
          <cell r="C1620" t="str">
            <v>INCONROD, S.R.L.</v>
          </cell>
          <cell r="D1620">
            <v>311352</v>
          </cell>
          <cell r="F1620" t="str">
            <v>IMCA</v>
          </cell>
          <cell r="G1620" t="str">
            <v>CUSTOMER - RETAIL</v>
          </cell>
          <cell r="H1620" t="str">
            <v>CUSTOMER - RETAIL</v>
          </cell>
          <cell r="I1620" t="str">
            <v>REGULAR</v>
          </cell>
          <cell r="J1620" t="str">
            <v>REGULAR</v>
          </cell>
          <cell r="K1620" t="str">
            <v>USD</v>
          </cell>
          <cell r="L1620">
            <v>220998.95</v>
          </cell>
          <cell r="M1620">
            <v>220998.95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 t="str">
            <v>1-30</v>
          </cell>
          <cell r="T1620" t="str">
            <v>REPUBLICA DOMINICANA</v>
          </cell>
        </row>
        <row r="1621">
          <cell r="B1621" t="str">
            <v>702-30003682</v>
          </cell>
          <cell r="C1621" t="str">
            <v>MARECOMSA, S.A. DE C.V.</v>
          </cell>
          <cell r="D1621">
            <v>356206</v>
          </cell>
          <cell r="F1621" t="str">
            <v>TRACSA</v>
          </cell>
          <cell r="G1621" t="str">
            <v>CUSTOMER - RETAIL</v>
          </cell>
          <cell r="H1621" t="str">
            <v>CUSTOMER - RETAIL</v>
          </cell>
          <cell r="I1621" t="str">
            <v>REGULAR</v>
          </cell>
          <cell r="J1621" t="str">
            <v>REGULAR</v>
          </cell>
          <cell r="K1621" t="str">
            <v>MXN</v>
          </cell>
          <cell r="L1621">
            <v>288029.64</v>
          </cell>
          <cell r="M1621">
            <v>13871.507463287777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 t="str">
            <v>1-30</v>
          </cell>
          <cell r="T1621" t="str">
            <v>MEXICO</v>
          </cell>
        </row>
        <row r="1622">
          <cell r="B1622" t="str">
            <v>702-30003683</v>
          </cell>
          <cell r="C1622" t="str">
            <v>PROMOTORES DEL CENTRO, S.A. DE C.V.</v>
          </cell>
          <cell r="D1622">
            <v>308771</v>
          </cell>
          <cell r="F1622" t="str">
            <v>TRACSA</v>
          </cell>
          <cell r="G1622" t="str">
            <v>CUSTOMER - RETAIL</v>
          </cell>
          <cell r="H1622" t="str">
            <v>CUSTOMER - RETAIL</v>
          </cell>
          <cell r="I1622" t="str">
            <v>REGULAR</v>
          </cell>
          <cell r="J1622" t="str">
            <v>REGULAR</v>
          </cell>
          <cell r="K1622" t="str">
            <v>MXN</v>
          </cell>
          <cell r="L1622">
            <v>904285.61</v>
          </cell>
          <cell r="M1622">
            <v>43550.394980387224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 t="str">
            <v>1-30</v>
          </cell>
          <cell r="T1622" t="str">
            <v>MEXICO</v>
          </cell>
        </row>
        <row r="1623">
          <cell r="B1623" t="str">
            <v>702-30003684</v>
          </cell>
          <cell r="C1623" t="str">
            <v>CONSTRUCTORA VERTEX, S.A. DE C.V.</v>
          </cell>
          <cell r="D1623">
            <v>314050</v>
          </cell>
          <cell r="F1623" t="str">
            <v>MATCO</v>
          </cell>
          <cell r="G1623" t="str">
            <v>CUSTOMER - RETAIL</v>
          </cell>
          <cell r="H1623" t="str">
            <v>CUSTOMER - RETAIL</v>
          </cell>
          <cell r="I1623" t="str">
            <v>REGULAR</v>
          </cell>
          <cell r="J1623" t="str">
            <v>REGULAR</v>
          </cell>
          <cell r="K1623" t="str">
            <v>MXN</v>
          </cell>
          <cell r="L1623">
            <v>378525</v>
          </cell>
          <cell r="M1623">
            <v>18229.764001166703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 t="str">
            <v>1-30</v>
          </cell>
          <cell r="T1623" t="str">
            <v>MEXICO</v>
          </cell>
        </row>
        <row r="1624">
          <cell r="B1624" t="str">
            <v>702-30003686</v>
          </cell>
          <cell r="C1624" t="str">
            <v>SOLUCIONES INTEGRALES PARA TRITURACION, S.A. DE C.V.</v>
          </cell>
          <cell r="D1624">
            <v>317050</v>
          </cell>
          <cell r="F1624" t="str">
            <v>TRACSA</v>
          </cell>
          <cell r="G1624" t="str">
            <v>DEALER - RETAIL</v>
          </cell>
          <cell r="H1624" t="str">
            <v>DEALER - RETAIL</v>
          </cell>
          <cell r="I1624" t="str">
            <v>REGULAR</v>
          </cell>
          <cell r="J1624" t="str">
            <v>REGULAR</v>
          </cell>
          <cell r="K1624" t="str">
            <v>MXN</v>
          </cell>
          <cell r="L1624">
            <v>243430.98</v>
          </cell>
          <cell r="M1624">
            <v>11723.635997550313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 t="str">
            <v>1-30</v>
          </cell>
          <cell r="T1624" t="str">
            <v>MEXICO</v>
          </cell>
        </row>
        <row r="1625">
          <cell r="B1625" t="str">
            <v>702-30003687</v>
          </cell>
          <cell r="C1625" t="str">
            <v>EQUIPOS Y CONSTRUCCIONES DEL CIBAO, S.R.L.</v>
          </cell>
          <cell r="D1625">
            <v>320482</v>
          </cell>
          <cell r="F1625" t="str">
            <v>IMCA</v>
          </cell>
          <cell r="G1625" t="str">
            <v>CUSTOMER - RETAIL</v>
          </cell>
          <cell r="H1625" t="str">
            <v>CUSTOMER - RETAIL</v>
          </cell>
          <cell r="I1625" t="str">
            <v>REGULAR</v>
          </cell>
          <cell r="J1625" t="str">
            <v>REGULAR</v>
          </cell>
          <cell r="K1625" t="str">
            <v>USD</v>
          </cell>
          <cell r="L1625">
            <v>53083.88</v>
          </cell>
          <cell r="M1625">
            <v>53083.88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 t="str">
            <v>1-30</v>
          </cell>
          <cell r="T1625" t="str">
            <v>REPUBLICA DOMINICANA</v>
          </cell>
        </row>
        <row r="1626">
          <cell r="B1626" t="str">
            <v>702-30003688</v>
          </cell>
          <cell r="C1626" t="str">
            <v>EQUIPOS Y CONSTRUCCIONES DEL CIBAO, S.R.L.</v>
          </cell>
          <cell r="D1626">
            <v>320482</v>
          </cell>
          <cell r="F1626" t="str">
            <v>IMCA</v>
          </cell>
          <cell r="G1626" t="str">
            <v>CUSTOMER - RETAIL</v>
          </cell>
          <cell r="H1626" t="str">
            <v>CUSTOMER - RETAIL</v>
          </cell>
          <cell r="I1626" t="str">
            <v>REGULAR</v>
          </cell>
          <cell r="J1626" t="str">
            <v>REGULAR</v>
          </cell>
          <cell r="K1626" t="str">
            <v>USD</v>
          </cell>
          <cell r="L1626">
            <v>152616.14000000001</v>
          </cell>
          <cell r="M1626">
            <v>152616.14000000001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 t="str">
            <v>1-30</v>
          </cell>
          <cell r="T1626" t="str">
            <v>REPUBLICA DOMINICANA</v>
          </cell>
        </row>
        <row r="1627">
          <cell r="B1627" t="str">
            <v>702-30003689</v>
          </cell>
          <cell r="C1627" t="str">
            <v>INGENIERIA Y PAVIMENTACIONES, S.A. C.V.</v>
          </cell>
          <cell r="D1627">
            <v>310038</v>
          </cell>
          <cell r="F1627" t="str">
            <v>MADISA SUR</v>
          </cell>
          <cell r="G1627" t="str">
            <v>CUSTOMER - RETAIL</v>
          </cell>
          <cell r="H1627" t="str">
            <v>CUSTOMER - RETAIL</v>
          </cell>
          <cell r="I1627" t="str">
            <v>REGULAR</v>
          </cell>
          <cell r="J1627" t="str">
            <v>REGULAR</v>
          </cell>
          <cell r="K1627" t="str">
            <v>MXN</v>
          </cell>
          <cell r="L1627">
            <v>2416837.67</v>
          </cell>
          <cell r="M1627">
            <v>116394.90219464927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 t="str">
            <v>1-30</v>
          </cell>
          <cell r="T1627" t="str">
            <v>MEXICO</v>
          </cell>
        </row>
        <row r="1628">
          <cell r="B1628" t="str">
            <v>702-30003695</v>
          </cell>
          <cell r="C1628" t="str">
            <v>AGREGADOS SANTA BARBARA, S.A.S</v>
          </cell>
          <cell r="D1628">
            <v>357724</v>
          </cell>
          <cell r="F1628" t="str">
            <v>IMCA</v>
          </cell>
          <cell r="G1628" t="str">
            <v>CUSTOMER - RETAIL</v>
          </cell>
          <cell r="H1628" t="str">
            <v>CUSTOMER - RETAIL</v>
          </cell>
          <cell r="I1628" t="str">
            <v>REGULAR</v>
          </cell>
          <cell r="J1628" t="str">
            <v>REGULAR</v>
          </cell>
          <cell r="K1628" t="str">
            <v>USD</v>
          </cell>
          <cell r="L1628">
            <v>156352.42000000001</v>
          </cell>
          <cell r="M1628">
            <v>156352.42000000001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 t="str">
            <v>1-30</v>
          </cell>
          <cell r="T1628" t="str">
            <v>REPUBLICA DOMINICANA</v>
          </cell>
        </row>
        <row r="1629">
          <cell r="B1629" t="str">
            <v>702-30003697</v>
          </cell>
          <cell r="C1629" t="str">
            <v>INCONROD, S.R.L.</v>
          </cell>
          <cell r="D1629">
            <v>311352</v>
          </cell>
          <cell r="F1629" t="str">
            <v>IMCA</v>
          </cell>
          <cell r="G1629" t="str">
            <v>CUSTOMER - RETAIL</v>
          </cell>
          <cell r="H1629" t="str">
            <v>CUSTOMER - RETAIL</v>
          </cell>
          <cell r="I1629" t="str">
            <v>REGULAR</v>
          </cell>
          <cell r="J1629" t="str">
            <v>REGULAR</v>
          </cell>
          <cell r="K1629" t="str">
            <v>USD</v>
          </cell>
          <cell r="L1629">
            <v>56783.64</v>
          </cell>
          <cell r="M1629">
            <v>56783.64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 t="str">
            <v>1-30</v>
          </cell>
          <cell r="T1629" t="str">
            <v>REPUBLICA DOMINICANA</v>
          </cell>
        </row>
        <row r="1630">
          <cell r="B1630" t="str">
            <v>702-30003700</v>
          </cell>
          <cell r="C1630" t="str">
            <v>SOLUCIONES INTEGRALES EN MAQUINARIA, S.A DE C.V.</v>
          </cell>
          <cell r="D1630">
            <v>312728</v>
          </cell>
          <cell r="F1630" t="str">
            <v>MADISA SUR</v>
          </cell>
          <cell r="G1630" t="str">
            <v>CUSTOMER - RETAIL</v>
          </cell>
          <cell r="H1630" t="str">
            <v>CUSTOMER - RETAIL</v>
          </cell>
          <cell r="I1630" t="str">
            <v>REGULAR</v>
          </cell>
          <cell r="J1630" t="str">
            <v>REGULAR</v>
          </cell>
          <cell r="K1630" t="str">
            <v>MXN</v>
          </cell>
          <cell r="L1630">
            <v>1015292.25</v>
          </cell>
          <cell r="M1630">
            <v>48896.474763129372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 t="str">
            <v>1-30</v>
          </cell>
          <cell r="T1630" t="str">
            <v>MEXICO</v>
          </cell>
        </row>
        <row r="1631">
          <cell r="B1631" t="str">
            <v>702-30003701</v>
          </cell>
          <cell r="C1631" t="str">
            <v>MAQUINARIA Y TRACTORES, LTDA</v>
          </cell>
          <cell r="D1631">
            <v>314798</v>
          </cell>
          <cell r="F1631" t="str">
            <v>MATRA</v>
          </cell>
          <cell r="G1631" t="str">
            <v>DEALER - WHOLESALE</v>
          </cell>
          <cell r="H1631" t="str">
            <v>DEALER - WHOLESALE</v>
          </cell>
          <cell r="I1631" t="str">
            <v>REGULAR</v>
          </cell>
          <cell r="J1631" t="str">
            <v>REGULAR</v>
          </cell>
          <cell r="K1631" t="str">
            <v>USD</v>
          </cell>
          <cell r="L1631">
            <v>37841.79</v>
          </cell>
          <cell r="M1631">
            <v>37841.79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 t="str">
            <v>1-30</v>
          </cell>
          <cell r="T1631" t="str">
            <v>COSTA RICA</v>
          </cell>
        </row>
        <row r="1632">
          <cell r="B1632" t="str">
            <v>702-30003703</v>
          </cell>
          <cell r="C1632" t="str">
            <v>TECMED TECNICAS MEDIOAMBIENTALES DE MEXICO, S.A. DE C.V.</v>
          </cell>
          <cell r="D1632">
            <v>317851</v>
          </cell>
          <cell r="F1632" t="str">
            <v>MATCO</v>
          </cell>
          <cell r="G1632" t="str">
            <v>CUSTOMER - RETAIL</v>
          </cell>
          <cell r="H1632" t="str">
            <v>CUSTOMER - RETAIL</v>
          </cell>
          <cell r="I1632" t="str">
            <v>REGULAR</v>
          </cell>
          <cell r="J1632" t="str">
            <v>REGULAR</v>
          </cell>
          <cell r="K1632" t="str">
            <v>MXN</v>
          </cell>
          <cell r="L1632">
            <v>2950908.57</v>
          </cell>
          <cell r="M1632">
            <v>142115.75674029539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 t="str">
            <v>1-30</v>
          </cell>
          <cell r="T1632" t="str">
            <v>MEXICO</v>
          </cell>
        </row>
        <row r="1633">
          <cell r="B1633" t="str">
            <v>702-30003706</v>
          </cell>
          <cell r="C1633" t="str">
            <v>NICARAGUA MACHINERY COMPANY, S.A.</v>
          </cell>
          <cell r="D1633">
            <v>313548</v>
          </cell>
          <cell r="F1633" t="str">
            <v>NIMAC</v>
          </cell>
          <cell r="G1633" t="str">
            <v>DEALER - WHOLESALE</v>
          </cell>
          <cell r="H1633" t="str">
            <v>DEALER - WHOLESALE</v>
          </cell>
          <cell r="I1633" t="str">
            <v>REGULAR</v>
          </cell>
          <cell r="J1633" t="str">
            <v>REGULAR</v>
          </cell>
          <cell r="K1633" t="str">
            <v>USD</v>
          </cell>
          <cell r="L1633">
            <v>37355.19</v>
          </cell>
          <cell r="M1633">
            <v>37355.19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 t="str">
            <v>1-30</v>
          </cell>
          <cell r="T1633" t="str">
            <v>NICARAGUA</v>
          </cell>
        </row>
        <row r="1634">
          <cell r="B1634" t="str">
            <v>702-30003711</v>
          </cell>
          <cell r="C1634" t="str">
            <v>NICARAGUA MACHINERY COMPANY, S.A.</v>
          </cell>
          <cell r="D1634">
            <v>313548</v>
          </cell>
          <cell r="F1634" t="str">
            <v>NIMAC</v>
          </cell>
          <cell r="G1634" t="str">
            <v>DEALER - RETAIL</v>
          </cell>
          <cell r="H1634" t="str">
            <v>DEALER - RETAIL</v>
          </cell>
          <cell r="I1634" t="str">
            <v>REGULAR</v>
          </cell>
          <cell r="J1634" t="str">
            <v>REGULAR</v>
          </cell>
          <cell r="K1634" t="str">
            <v>USD</v>
          </cell>
          <cell r="L1634">
            <v>41620.78</v>
          </cell>
          <cell r="M1634">
            <v>41620.78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 t="str">
            <v>1-30</v>
          </cell>
          <cell r="T1634" t="str">
            <v>NICARAGUA</v>
          </cell>
        </row>
        <row r="1635">
          <cell r="B1635" t="str">
            <v>702-30003713</v>
          </cell>
          <cell r="C1635" t="str">
            <v>NICARAGUA MACHINERY COMPANY, S.A.</v>
          </cell>
          <cell r="D1635">
            <v>313548</v>
          </cell>
          <cell r="F1635" t="str">
            <v>NIMAC</v>
          </cell>
          <cell r="G1635" t="str">
            <v>DEALER - RETAIL</v>
          </cell>
          <cell r="H1635" t="str">
            <v>DEALER - RETAIL</v>
          </cell>
          <cell r="I1635" t="str">
            <v>REGULAR</v>
          </cell>
          <cell r="J1635" t="str">
            <v>REGULAR</v>
          </cell>
          <cell r="K1635" t="str">
            <v>USD</v>
          </cell>
          <cell r="L1635">
            <v>41620.78</v>
          </cell>
          <cell r="M1635">
            <v>41620.78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 t="str">
            <v>1-30</v>
          </cell>
          <cell r="T1635" t="str">
            <v>NICARAGUA</v>
          </cell>
        </row>
        <row r="1636">
          <cell r="B1636" t="str">
            <v>702-30003717</v>
          </cell>
          <cell r="C1636" t="str">
            <v>NICARAGUA MACHINERY COMPANY, S.A.</v>
          </cell>
          <cell r="D1636">
            <v>313548</v>
          </cell>
          <cell r="F1636" t="str">
            <v>NIMAC</v>
          </cell>
          <cell r="G1636" t="str">
            <v>DEALER - WHOLESALE</v>
          </cell>
          <cell r="H1636" t="str">
            <v>DEALER - WHOLESALE</v>
          </cell>
          <cell r="I1636" t="str">
            <v>REGULAR</v>
          </cell>
          <cell r="J1636" t="str">
            <v>REGULAR</v>
          </cell>
          <cell r="K1636" t="str">
            <v>USD</v>
          </cell>
          <cell r="L1636">
            <v>37355.19</v>
          </cell>
          <cell r="M1636">
            <v>37355.19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 t="str">
            <v>1-30</v>
          </cell>
          <cell r="T1636" t="str">
            <v>NICARAGUA</v>
          </cell>
        </row>
        <row r="1637">
          <cell r="B1637" t="str">
            <v>702-30003718</v>
          </cell>
          <cell r="C1637" t="str">
            <v>NICARAGUA MACHINERY COMPANY, S.A.</v>
          </cell>
          <cell r="D1637">
            <v>313548</v>
          </cell>
          <cell r="F1637" t="str">
            <v>NIMAC</v>
          </cell>
          <cell r="G1637" t="str">
            <v>DEALER - RETAIL</v>
          </cell>
          <cell r="H1637" t="str">
            <v>DEALER - RETAIL</v>
          </cell>
          <cell r="I1637" t="str">
            <v>REGULAR</v>
          </cell>
          <cell r="J1637" t="str">
            <v>REGULAR</v>
          </cell>
          <cell r="K1637" t="str">
            <v>USD</v>
          </cell>
          <cell r="L1637">
            <v>58024.37</v>
          </cell>
          <cell r="M1637">
            <v>58024.37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 t="str">
            <v>1-30</v>
          </cell>
          <cell r="T1637" t="str">
            <v>NICARAGUA</v>
          </cell>
        </row>
        <row r="1638">
          <cell r="B1638" t="str">
            <v>702-30003720</v>
          </cell>
          <cell r="C1638" t="str">
            <v>NICARAGUA MACHINERY COMPANY, S.A.</v>
          </cell>
          <cell r="D1638">
            <v>313548</v>
          </cell>
          <cell r="F1638" t="str">
            <v>NIMAC</v>
          </cell>
          <cell r="G1638" t="str">
            <v>DEALER - WHOLESALE</v>
          </cell>
          <cell r="H1638" t="str">
            <v>DEALER - WHOLESALE</v>
          </cell>
          <cell r="I1638" t="str">
            <v>REGULAR</v>
          </cell>
          <cell r="J1638" t="str">
            <v>REGULAR</v>
          </cell>
          <cell r="K1638" t="str">
            <v>USD</v>
          </cell>
          <cell r="L1638">
            <v>37355.19</v>
          </cell>
          <cell r="M1638">
            <v>37355.19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 t="str">
            <v>1-30</v>
          </cell>
          <cell r="T1638" t="str">
            <v>NICARAGUA</v>
          </cell>
        </row>
        <row r="1639">
          <cell r="B1639" t="str">
            <v>702-30003723</v>
          </cell>
          <cell r="C1639" t="str">
            <v>NICARAGUA MACHINERY COMPANY, S.A.</v>
          </cell>
          <cell r="D1639">
            <v>313548</v>
          </cell>
          <cell r="F1639" t="str">
            <v>NIMAC</v>
          </cell>
          <cell r="G1639" t="str">
            <v>DEALER - RETAIL</v>
          </cell>
          <cell r="H1639" t="str">
            <v>DEALER - RETAIL</v>
          </cell>
          <cell r="I1639" t="str">
            <v>REGULAR</v>
          </cell>
          <cell r="J1639" t="str">
            <v>REGULAR</v>
          </cell>
          <cell r="K1639" t="str">
            <v>USD</v>
          </cell>
          <cell r="L1639">
            <v>41620.78</v>
          </cell>
          <cell r="M1639">
            <v>41620.78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 t="str">
            <v>1-30</v>
          </cell>
          <cell r="T1639" t="str">
            <v>NICARAGUA</v>
          </cell>
        </row>
        <row r="1640">
          <cell r="B1640" t="str">
            <v>702-30003725</v>
          </cell>
          <cell r="C1640" t="str">
            <v>RODRIGUEZ SANDOVAL &amp; ASOCIADOS, S.A.</v>
          </cell>
          <cell r="D1640">
            <v>359893</v>
          </cell>
          <cell r="F1640" t="str">
            <v>IMCA</v>
          </cell>
          <cell r="G1640" t="str">
            <v>CUSTOMER - RETAIL</v>
          </cell>
          <cell r="H1640" t="str">
            <v>CUSTOMER - RETAIL</v>
          </cell>
          <cell r="I1640" t="str">
            <v>REGULAR</v>
          </cell>
          <cell r="J1640" t="str">
            <v>REGULAR</v>
          </cell>
          <cell r="K1640" t="str">
            <v>USD</v>
          </cell>
          <cell r="L1640">
            <v>28600.14</v>
          </cell>
          <cell r="M1640">
            <v>28600.14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 t="str">
            <v>1-30</v>
          </cell>
          <cell r="T1640" t="str">
            <v>REPUBLICA DOMINICANA</v>
          </cell>
        </row>
        <row r="1641">
          <cell r="B1641" t="str">
            <v>702-30003726</v>
          </cell>
          <cell r="C1641" t="str">
            <v>TECMED TECNICAS MEDIOAMBIENTALES DE MEXICO, S.A. DE C.V.</v>
          </cell>
          <cell r="D1641">
            <v>317851</v>
          </cell>
          <cell r="F1641" t="str">
            <v>MATCO</v>
          </cell>
          <cell r="G1641" t="str">
            <v>CUSTOMER - RETAIL</v>
          </cell>
          <cell r="H1641" t="str">
            <v>CUSTOMER - RETAIL</v>
          </cell>
          <cell r="I1641" t="str">
            <v>REGULAR</v>
          </cell>
          <cell r="J1641" t="str">
            <v>REGULAR</v>
          </cell>
          <cell r="K1641" t="str">
            <v>MXN</v>
          </cell>
          <cell r="L1641">
            <v>656815.14</v>
          </cell>
          <cell r="M1641">
            <v>31632.217144424463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 t="str">
            <v>1-30</v>
          </cell>
          <cell r="T1641" t="str">
            <v>MEXICO</v>
          </cell>
        </row>
        <row r="1642">
          <cell r="B1642" t="str">
            <v>702-30003729</v>
          </cell>
          <cell r="C1642" t="str">
            <v>CONTELL DESARROLLADORES SA DE CV</v>
          </cell>
          <cell r="D1642">
            <v>355990</v>
          </cell>
          <cell r="F1642" t="str">
            <v>MADISA SUR</v>
          </cell>
          <cell r="G1642" t="str">
            <v>CUSTOMER - RETAIL</v>
          </cell>
          <cell r="H1642" t="str">
            <v>CUSTOMER - RETAIL</v>
          </cell>
          <cell r="I1642" t="str">
            <v>REGULAR</v>
          </cell>
          <cell r="J1642" t="str">
            <v>REGULAR</v>
          </cell>
          <cell r="K1642" t="str">
            <v>MXN</v>
          </cell>
          <cell r="L1642">
            <v>495062.82</v>
          </cell>
          <cell r="M1642">
            <v>23842.2254127259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 t="str">
            <v>1-30</v>
          </cell>
          <cell r="T1642" t="str">
            <v>MEXICO</v>
          </cell>
        </row>
        <row r="1643">
          <cell r="B1643" t="str">
            <v>702-30003730</v>
          </cell>
          <cell r="C1643" t="str">
            <v>CONTELL DESARROLLADORES SA DE CV</v>
          </cell>
          <cell r="D1643">
            <v>355990</v>
          </cell>
          <cell r="F1643" t="str">
            <v>MADISA SUR</v>
          </cell>
          <cell r="G1643" t="str">
            <v>CUSTOMER - RETAIL</v>
          </cell>
          <cell r="H1643" t="str">
            <v>CUSTOMER - RETAIL</v>
          </cell>
          <cell r="I1643" t="str">
            <v>REGULAR</v>
          </cell>
          <cell r="J1643" t="str">
            <v>REGULAR</v>
          </cell>
          <cell r="K1643" t="str">
            <v>MXN</v>
          </cell>
          <cell r="L1643">
            <v>208970.06</v>
          </cell>
          <cell r="M1643">
            <v>10063.998090244095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 t="str">
            <v>1-30</v>
          </cell>
          <cell r="T1643" t="str">
            <v>MEXICO</v>
          </cell>
        </row>
        <row r="1644">
          <cell r="B1644" t="str">
            <v>702-30003731</v>
          </cell>
          <cell r="C1644" t="str">
            <v>LA CANTERA DESARROLLOS MINEROS, S.A. DE C.V.</v>
          </cell>
          <cell r="D1644">
            <v>318185</v>
          </cell>
          <cell r="F1644" t="str">
            <v>TRACSA</v>
          </cell>
          <cell r="G1644" t="str">
            <v>CUSTOMER - RETAIL</v>
          </cell>
          <cell r="H1644" t="str">
            <v>CUSTOMER - RETAIL</v>
          </cell>
          <cell r="I1644" t="str">
            <v>REGULAR</v>
          </cell>
          <cell r="J1644" t="str">
            <v>REGULAR</v>
          </cell>
          <cell r="K1644" t="str">
            <v>USD</v>
          </cell>
          <cell r="L1644">
            <v>64003.48</v>
          </cell>
          <cell r="M1644">
            <v>64003.48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 t="str">
            <v>1-30</v>
          </cell>
          <cell r="T1644" t="str">
            <v>MEXICO</v>
          </cell>
        </row>
        <row r="1645">
          <cell r="B1645" t="str">
            <v>702-30003733</v>
          </cell>
          <cell r="C1645" t="str">
            <v>MAQUINARIA Y PERFILES ESTRUCTURALES, S.A. DE C.V.</v>
          </cell>
          <cell r="D1645">
            <v>356662</v>
          </cell>
          <cell r="F1645" t="str">
            <v>TRACSA</v>
          </cell>
          <cell r="G1645" t="str">
            <v>CUSTOMER - RETAIL</v>
          </cell>
          <cell r="H1645" t="str">
            <v>CUSTOMER - RETAIL</v>
          </cell>
          <cell r="I1645" t="str">
            <v>REGULAR</v>
          </cell>
          <cell r="J1645" t="str">
            <v>REGULAR</v>
          </cell>
          <cell r="K1645" t="str">
            <v>MXN</v>
          </cell>
          <cell r="L1645">
            <v>567488.68999999994</v>
          </cell>
          <cell r="M1645">
            <v>27330.255312149133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 t="str">
            <v>1-30</v>
          </cell>
          <cell r="T1645" t="str">
            <v>MEXICO</v>
          </cell>
        </row>
        <row r="1646">
          <cell r="B1646" t="str">
            <v>702-30003735-1</v>
          </cell>
          <cell r="C1646" t="str">
            <v>COBRE DEL MAYO, SA DE CV</v>
          </cell>
          <cell r="D1646">
            <v>316391</v>
          </cell>
          <cell r="F1646" t="str">
            <v>MATCO</v>
          </cell>
          <cell r="G1646" t="str">
            <v>CUSTOMER - RETAIL</v>
          </cell>
          <cell r="H1646" t="str">
            <v>CUSTOMER - RETAIL</v>
          </cell>
          <cell r="I1646" t="str">
            <v>REGULAR</v>
          </cell>
          <cell r="J1646" t="str">
            <v>REGULAR</v>
          </cell>
          <cell r="K1646" t="str">
            <v>USD</v>
          </cell>
          <cell r="L1646">
            <v>153279.67999999999</v>
          </cell>
          <cell r="M1646">
            <v>153279.67999999999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 t="str">
            <v>1-30</v>
          </cell>
          <cell r="T1646" t="str">
            <v>MEXICO</v>
          </cell>
        </row>
        <row r="1647">
          <cell r="B1647" t="str">
            <v>702-30003736</v>
          </cell>
          <cell r="C1647" t="str">
            <v>AGROCENTRO, S.A.</v>
          </cell>
          <cell r="D1647">
            <v>357732</v>
          </cell>
          <cell r="F1647" t="str">
            <v>GENTRAC</v>
          </cell>
          <cell r="G1647" t="str">
            <v>CUSTOMER - RETAIL</v>
          </cell>
          <cell r="H1647" t="str">
            <v>CUSTOMER - RETAIL</v>
          </cell>
          <cell r="I1647" t="str">
            <v>REGULAR</v>
          </cell>
          <cell r="J1647" t="str">
            <v>REGULAR</v>
          </cell>
          <cell r="K1647" t="str">
            <v>USD</v>
          </cell>
          <cell r="L1647">
            <v>9843.75</v>
          </cell>
          <cell r="M1647">
            <v>9843.75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 t="str">
            <v>1-30</v>
          </cell>
          <cell r="T1647" t="str">
            <v>GUATEMALA</v>
          </cell>
        </row>
        <row r="1648">
          <cell r="B1648" t="str">
            <v>702-30003737</v>
          </cell>
          <cell r="C1648" t="str">
            <v>EEEG TRADE, S.A. DE C.V.</v>
          </cell>
          <cell r="D1648">
            <v>355871</v>
          </cell>
          <cell r="F1648" t="str">
            <v>MADISA SUR</v>
          </cell>
          <cell r="G1648" t="str">
            <v>CUSTOMER - RETAIL</v>
          </cell>
          <cell r="H1648" t="str">
            <v>CUSTOMER - RETAIL</v>
          </cell>
          <cell r="I1648" t="str">
            <v>REGULAR</v>
          </cell>
          <cell r="J1648" t="str">
            <v>LEGAL</v>
          </cell>
          <cell r="K1648" t="str">
            <v>MXN</v>
          </cell>
          <cell r="L1648">
            <v>4679174.26</v>
          </cell>
          <cell r="M1648">
            <v>225349.03237602231</v>
          </cell>
          <cell r="N1648">
            <v>0</v>
          </cell>
          <cell r="O1648">
            <v>0</v>
          </cell>
          <cell r="P1648">
            <v>0</v>
          </cell>
          <cell r="Q1648">
            <v>4679174.26</v>
          </cell>
          <cell r="R1648">
            <v>4679174.26</v>
          </cell>
          <cell r="S1648" t="str">
            <v>120+</v>
          </cell>
          <cell r="T1648" t="str">
            <v>MEXICO</v>
          </cell>
        </row>
        <row r="1649">
          <cell r="B1649" t="str">
            <v>702-30003739</v>
          </cell>
          <cell r="C1649" t="str">
            <v>PROAVI DEL NOROESTE SA DE CV</v>
          </cell>
          <cell r="D1649">
            <v>356476</v>
          </cell>
          <cell r="F1649" t="str">
            <v>MATCO</v>
          </cell>
          <cell r="G1649" t="str">
            <v>CUSTOMER - RETAIL</v>
          </cell>
          <cell r="H1649" t="str">
            <v>CUSTOMER - RETAIL</v>
          </cell>
          <cell r="I1649" t="str">
            <v>REGULAR</v>
          </cell>
          <cell r="J1649" t="str">
            <v>REGULAR</v>
          </cell>
          <cell r="K1649" t="str">
            <v>MXN</v>
          </cell>
          <cell r="L1649">
            <v>386982.42</v>
          </cell>
          <cell r="M1649">
            <v>18637.073348392772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 t="str">
            <v>1-30</v>
          </cell>
          <cell r="T1649" t="str">
            <v>MEXICO</v>
          </cell>
        </row>
        <row r="1650">
          <cell r="B1650" t="str">
            <v>702-30003740-1</v>
          </cell>
          <cell r="C1650" t="str">
            <v>GRAVASE, S.A. DE C.V.</v>
          </cell>
          <cell r="D1650">
            <v>316522</v>
          </cell>
          <cell r="F1650" t="str">
            <v>TRACSA</v>
          </cell>
          <cell r="G1650" t="str">
            <v>CUSTOMER - RETAIL</v>
          </cell>
          <cell r="H1650" t="str">
            <v>CUSTOMER - RETAIL</v>
          </cell>
          <cell r="I1650" t="str">
            <v>REGULAR</v>
          </cell>
          <cell r="J1650" t="str">
            <v>REGULAR</v>
          </cell>
          <cell r="K1650" t="str">
            <v>MXN</v>
          </cell>
          <cell r="L1650">
            <v>1081363.54</v>
          </cell>
          <cell r="M1650">
            <v>52078.468089733025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 t="str">
            <v>1-30</v>
          </cell>
          <cell r="T1650" t="str">
            <v>MEXICO</v>
          </cell>
        </row>
        <row r="1651">
          <cell r="B1651" t="str">
            <v>702-30003741</v>
          </cell>
          <cell r="C1651" t="str">
            <v>INTEGRA INFRAESTRUCTURA SUSTENTABLE, S.A. DE C.V.</v>
          </cell>
          <cell r="D1651">
            <v>318071</v>
          </cell>
          <cell r="F1651" t="str">
            <v>MAQSA</v>
          </cell>
          <cell r="G1651" t="str">
            <v>CUSTOMER - RETAIL</v>
          </cell>
          <cell r="H1651" t="str">
            <v>CUSTOMER - RETAIL</v>
          </cell>
          <cell r="I1651" t="str">
            <v>REGULAR</v>
          </cell>
          <cell r="J1651" t="str">
            <v>REGULAR</v>
          </cell>
          <cell r="K1651" t="str">
            <v>MXN</v>
          </cell>
          <cell r="L1651">
            <v>466257.25</v>
          </cell>
          <cell r="M1651">
            <v>22454.949161437115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 t="str">
            <v>1-30</v>
          </cell>
          <cell r="T1651" t="str">
            <v>MEXICO</v>
          </cell>
        </row>
        <row r="1652">
          <cell r="B1652" t="str">
            <v>702-30003746</v>
          </cell>
          <cell r="C1652" t="str">
            <v>INTEGRA INFRAESTRUCTURA SUSTENTABLE, S.A. DE C.V.</v>
          </cell>
          <cell r="D1652">
            <v>318071</v>
          </cell>
          <cell r="F1652" t="str">
            <v>MAQSA</v>
          </cell>
          <cell r="G1652" t="str">
            <v>CUSTOMER - RETAIL</v>
          </cell>
          <cell r="H1652" t="str">
            <v>CUSTOMER - RETAIL</v>
          </cell>
          <cell r="I1652" t="str">
            <v>REGULAR</v>
          </cell>
          <cell r="J1652" t="str">
            <v>REGULAR</v>
          </cell>
          <cell r="K1652" t="str">
            <v>MXN</v>
          </cell>
          <cell r="L1652">
            <v>361891.92</v>
          </cell>
          <cell r="M1652">
            <v>17428.714868315437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 t="str">
            <v>1-30</v>
          </cell>
          <cell r="T1652" t="str">
            <v>MEXICO</v>
          </cell>
        </row>
        <row r="1653">
          <cell r="B1653" t="str">
            <v>702-30003747</v>
          </cell>
          <cell r="C1653" t="str">
            <v>DRAGADOS Y ASFALTOS DE GUATEMALA, S.A.</v>
          </cell>
          <cell r="D1653">
            <v>312141</v>
          </cell>
          <cell r="F1653" t="str">
            <v>GENTRAC</v>
          </cell>
          <cell r="G1653" t="str">
            <v>CUSTOMER - RETAIL</v>
          </cell>
          <cell r="H1653" t="str">
            <v>CUSTOMER - RETAIL</v>
          </cell>
          <cell r="I1653" t="str">
            <v>REGULAR</v>
          </cell>
          <cell r="J1653" t="str">
            <v>REGULAR</v>
          </cell>
          <cell r="K1653" t="str">
            <v>USD</v>
          </cell>
          <cell r="L1653">
            <v>90175.039999999994</v>
          </cell>
          <cell r="M1653">
            <v>90175.039999999994</v>
          </cell>
          <cell r="N1653">
            <v>0</v>
          </cell>
          <cell r="O1653">
            <v>0</v>
          </cell>
          <cell r="P1653">
            <v>0</v>
          </cell>
          <cell r="Q1653">
            <v>90175.039999999994</v>
          </cell>
          <cell r="R1653">
            <v>90175.039999999994</v>
          </cell>
          <cell r="S1653" t="str">
            <v>120+</v>
          </cell>
          <cell r="T1653" t="str">
            <v>GUATEMALA</v>
          </cell>
        </row>
        <row r="1654">
          <cell r="B1654" t="str">
            <v>702-30003748</v>
          </cell>
          <cell r="C1654" t="str">
            <v>INVERSIONES JIMEZA J Y V, S.A.</v>
          </cell>
          <cell r="D1654">
            <v>356272</v>
          </cell>
          <cell r="F1654" t="str">
            <v>MATRA</v>
          </cell>
          <cell r="G1654" t="str">
            <v>CUSTOMER - RETAIL</v>
          </cell>
          <cell r="H1654" t="str">
            <v>CUSTOMER - RETAIL</v>
          </cell>
          <cell r="I1654" t="str">
            <v>REGULAR</v>
          </cell>
          <cell r="J1654" t="str">
            <v>REGULAR</v>
          </cell>
          <cell r="K1654" t="str">
            <v>USD</v>
          </cell>
          <cell r="L1654">
            <v>45216.639999999999</v>
          </cell>
          <cell r="M1654">
            <v>45216.639999999999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 t="str">
            <v>1-30</v>
          </cell>
          <cell r="T1654" t="str">
            <v>COSTA RICA</v>
          </cell>
        </row>
        <row r="1655">
          <cell r="B1655" t="str">
            <v>702-30003750</v>
          </cell>
          <cell r="C1655" t="str">
            <v>MAQUINARIA Y TRACTORES, LTDA</v>
          </cell>
          <cell r="D1655">
            <v>314798</v>
          </cell>
          <cell r="F1655" t="str">
            <v>MATRA</v>
          </cell>
          <cell r="G1655" t="str">
            <v>DEALER - RETAIL</v>
          </cell>
          <cell r="H1655" t="str">
            <v>DEALER - RETAIL</v>
          </cell>
          <cell r="I1655" t="str">
            <v>REGULAR</v>
          </cell>
          <cell r="J1655" t="str">
            <v>REGULAR</v>
          </cell>
          <cell r="K1655" t="str">
            <v>USD</v>
          </cell>
          <cell r="L1655">
            <v>10052.799999999999</v>
          </cell>
          <cell r="M1655">
            <v>10052.799999999999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 t="str">
            <v>1-30</v>
          </cell>
          <cell r="T1655" t="str">
            <v>COSTA RICA</v>
          </cell>
        </row>
        <row r="1656">
          <cell r="B1656" t="str">
            <v>702-30003751</v>
          </cell>
          <cell r="C1656" t="str">
            <v>GRUPO CONSTRUCCIONES PLANIFICADAS, S.A. DE C.V.</v>
          </cell>
          <cell r="D1656">
            <v>319669</v>
          </cell>
          <cell r="F1656" t="str">
            <v>MATCO</v>
          </cell>
          <cell r="G1656" t="str">
            <v>CUSTOMER - RETAIL</v>
          </cell>
          <cell r="H1656" t="str">
            <v>CUSTOMER - RETAIL</v>
          </cell>
          <cell r="I1656" t="str">
            <v>REGULAR</v>
          </cell>
          <cell r="J1656" t="str">
            <v>REGULAR</v>
          </cell>
          <cell r="K1656" t="str">
            <v>USD</v>
          </cell>
          <cell r="L1656">
            <v>1074647.6599999999</v>
          </cell>
          <cell r="M1656">
            <v>1074647.6599999999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 t="str">
            <v>1-30</v>
          </cell>
          <cell r="T1656" t="str">
            <v>MEXICO</v>
          </cell>
        </row>
        <row r="1657">
          <cell r="B1657" t="str">
            <v>702-30003752</v>
          </cell>
          <cell r="C1657" t="str">
            <v>CARBONIFERA LA ESPERANZA, S.A DE C.V.</v>
          </cell>
          <cell r="D1657">
            <v>311366</v>
          </cell>
          <cell r="F1657" t="str">
            <v>MADISA NTE</v>
          </cell>
          <cell r="G1657" t="str">
            <v>CUSTOMER - RETAIL</v>
          </cell>
          <cell r="H1657" t="str">
            <v>CUSTOMER - RETAIL</v>
          </cell>
          <cell r="I1657" t="str">
            <v>REGULAR</v>
          </cell>
          <cell r="J1657" t="str">
            <v>REGULAR</v>
          </cell>
          <cell r="K1657" t="str">
            <v>MXN</v>
          </cell>
          <cell r="L1657">
            <v>1203275.67</v>
          </cell>
          <cell r="M1657">
            <v>57949.75627090878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 t="str">
            <v>1-30</v>
          </cell>
          <cell r="T1657" t="str">
            <v>MEXICO</v>
          </cell>
        </row>
        <row r="1658">
          <cell r="B1658" t="str">
            <v>702-30003755</v>
          </cell>
          <cell r="C1658" t="str">
            <v>GRUPO CONSTRUCCIONES PLANIFICADAS, S.A. DE C.V.</v>
          </cell>
          <cell r="D1658">
            <v>319669</v>
          </cell>
          <cell r="F1658" t="str">
            <v>MATCO</v>
          </cell>
          <cell r="G1658" t="str">
            <v>CUSTOMER - RETAIL</v>
          </cell>
          <cell r="H1658" t="str">
            <v>CUSTOMER - RETAIL</v>
          </cell>
          <cell r="I1658" t="str">
            <v>REGULAR</v>
          </cell>
          <cell r="J1658" t="str">
            <v>REGULAR</v>
          </cell>
          <cell r="K1658" t="str">
            <v>USD</v>
          </cell>
          <cell r="L1658">
            <v>932015.37</v>
          </cell>
          <cell r="M1658">
            <v>932015.37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 t="str">
            <v>1-30</v>
          </cell>
          <cell r="T1658" t="str">
            <v>MEXICO</v>
          </cell>
        </row>
        <row r="1659">
          <cell r="B1659" t="str">
            <v>702-30003756</v>
          </cell>
          <cell r="C1659" t="str">
            <v>GRUPO CONSTRUCCIONES PLANIFICADAS, S.A. DE C.V.</v>
          </cell>
          <cell r="D1659">
            <v>319669</v>
          </cell>
          <cell r="F1659" t="str">
            <v>MATCO</v>
          </cell>
          <cell r="G1659" t="str">
            <v>CUSTOMER - RETAIL</v>
          </cell>
          <cell r="H1659" t="str">
            <v>CUSTOMER - RETAIL</v>
          </cell>
          <cell r="I1659" t="str">
            <v>REGULAR</v>
          </cell>
          <cell r="J1659" t="str">
            <v>REGULAR</v>
          </cell>
          <cell r="K1659" t="str">
            <v>MXN</v>
          </cell>
          <cell r="L1659">
            <v>35157338.939999998</v>
          </cell>
          <cell r="M1659">
            <v>1693177.4434587632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 t="str">
            <v>1-30</v>
          </cell>
          <cell r="T1659" t="str">
            <v>MEXICO</v>
          </cell>
        </row>
        <row r="1660">
          <cell r="B1660" t="str">
            <v>702-30003757</v>
          </cell>
          <cell r="C1660" t="str">
            <v>GRUPO CONSTRUCCIONES PLANIFICADAS, S.A. DE C.V.</v>
          </cell>
          <cell r="D1660">
            <v>319669</v>
          </cell>
          <cell r="F1660" t="str">
            <v>MATCO</v>
          </cell>
          <cell r="G1660" t="str">
            <v>CUSTOMER - RETAIL</v>
          </cell>
          <cell r="H1660" t="str">
            <v>CUSTOMER - RETAIL</v>
          </cell>
          <cell r="I1660" t="str">
            <v>REGULAR</v>
          </cell>
          <cell r="J1660" t="str">
            <v>REGULAR</v>
          </cell>
          <cell r="K1660" t="str">
            <v>MXN</v>
          </cell>
          <cell r="L1660">
            <v>3223212.73</v>
          </cell>
          <cell r="M1660">
            <v>155229.9250867347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 t="str">
            <v>1-30</v>
          </cell>
          <cell r="T1660" t="str">
            <v>MEXICO</v>
          </cell>
        </row>
        <row r="1661">
          <cell r="B1661" t="str">
            <v>702-30003758</v>
          </cell>
          <cell r="C1661" t="str">
            <v>GRUPO CONSTRUCCIONES PLANIFICADAS, S.A. DE C.V.</v>
          </cell>
          <cell r="D1661">
            <v>319669</v>
          </cell>
          <cell r="F1661" t="str">
            <v>MATCO</v>
          </cell>
          <cell r="G1661" t="str">
            <v>CUSTOMER - RETAIL</v>
          </cell>
          <cell r="H1661" t="str">
            <v>CUSTOMER - RETAIL</v>
          </cell>
          <cell r="I1661" t="str">
            <v>REGULAR</v>
          </cell>
          <cell r="J1661" t="str">
            <v>REGULAR</v>
          </cell>
          <cell r="K1661" t="str">
            <v>USD</v>
          </cell>
          <cell r="L1661">
            <v>12057510.48</v>
          </cell>
          <cell r="M1661">
            <v>12057510.48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 t="str">
            <v>1-30</v>
          </cell>
          <cell r="T1661" t="str">
            <v>MEXICO</v>
          </cell>
        </row>
        <row r="1662">
          <cell r="B1662" t="str">
            <v>702-30003759</v>
          </cell>
          <cell r="C1662" t="str">
            <v>INTEGRA INFRAESTRUCTURA SUSTENTABLE, S.A. DE C.V.</v>
          </cell>
          <cell r="D1662">
            <v>318071</v>
          </cell>
          <cell r="F1662" t="str">
            <v>MAQSA</v>
          </cell>
          <cell r="G1662" t="str">
            <v>CUSTOMER - RETAIL</v>
          </cell>
          <cell r="H1662" t="str">
            <v>CUSTOMER - RETAIL</v>
          </cell>
          <cell r="I1662" t="str">
            <v>REGULAR</v>
          </cell>
          <cell r="J1662" t="str">
            <v>REGULAR</v>
          </cell>
          <cell r="K1662" t="str">
            <v>MXN</v>
          </cell>
          <cell r="L1662">
            <v>1883148</v>
          </cell>
          <cell r="M1662">
            <v>90692.407685804312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 t="str">
            <v>1-30</v>
          </cell>
          <cell r="T1662" t="str">
            <v>MEXICO</v>
          </cell>
        </row>
        <row r="1663">
          <cell r="B1663" t="str">
            <v>702-30003760</v>
          </cell>
          <cell r="C1663" t="str">
            <v>BLOQUES PEDREGAL, S.A.</v>
          </cell>
          <cell r="D1663">
            <v>308900</v>
          </cell>
          <cell r="F1663" t="str">
            <v>MATRA</v>
          </cell>
          <cell r="G1663" t="str">
            <v>CUSTOMER - RETAIL</v>
          </cell>
          <cell r="H1663" t="str">
            <v>CUSTOMER - RETAIL</v>
          </cell>
          <cell r="I1663" t="str">
            <v>REGULAR</v>
          </cell>
          <cell r="J1663" t="str">
            <v>REGULAR</v>
          </cell>
          <cell r="K1663" t="str">
            <v>USD</v>
          </cell>
          <cell r="L1663">
            <v>52263.23</v>
          </cell>
          <cell r="M1663">
            <v>52263.23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 t="str">
            <v>1-30</v>
          </cell>
          <cell r="T1663" t="str">
            <v>COSTA RICA</v>
          </cell>
        </row>
        <row r="1664">
          <cell r="B1664" t="str">
            <v>702-30003762</v>
          </cell>
          <cell r="C1664" t="str">
            <v>DISEÑO Y MECANICA AGROINDUSTRIAL SA DE CV</v>
          </cell>
          <cell r="D1664">
            <v>356383</v>
          </cell>
          <cell r="F1664" t="str">
            <v>MATCO</v>
          </cell>
          <cell r="G1664" t="str">
            <v>CUSTOMER - RETAIL</v>
          </cell>
          <cell r="H1664" t="str">
            <v>CUSTOMER - RETAIL</v>
          </cell>
          <cell r="I1664" t="str">
            <v>REGULAR</v>
          </cell>
          <cell r="J1664" t="str">
            <v>REGULAR</v>
          </cell>
          <cell r="K1664" t="str">
            <v>MXN</v>
          </cell>
          <cell r="L1664">
            <v>505633.36</v>
          </cell>
          <cell r="M1664">
            <v>24351.302619158483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 t="str">
            <v>1-30</v>
          </cell>
          <cell r="T1664" t="str">
            <v>MEXICO</v>
          </cell>
        </row>
        <row r="1665">
          <cell r="B1665" t="str">
            <v>702-30003764</v>
          </cell>
          <cell r="C1665" t="str">
            <v>MAQUINARIA Y TRACTORES, LTDA</v>
          </cell>
          <cell r="D1665">
            <v>314798</v>
          </cell>
          <cell r="F1665" t="str">
            <v>MATRA</v>
          </cell>
          <cell r="G1665" t="str">
            <v>DEALER - WHOLESALE</v>
          </cell>
          <cell r="H1665" t="str">
            <v>DEALER - WHOLESALE</v>
          </cell>
          <cell r="I1665" t="str">
            <v>REGULAR</v>
          </cell>
          <cell r="J1665" t="str">
            <v>REGULAR</v>
          </cell>
          <cell r="K1665" t="str">
            <v>USD</v>
          </cell>
          <cell r="L1665">
            <v>251001.63</v>
          </cell>
          <cell r="M1665">
            <v>251001.63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 t="str">
            <v>1-30</v>
          </cell>
          <cell r="T1665" t="str">
            <v>COSTA RICA</v>
          </cell>
        </row>
        <row r="1666">
          <cell r="B1666" t="str">
            <v>702-30003765</v>
          </cell>
          <cell r="C1666" t="str">
            <v>MAQUINARIA Y TRACTORES, LTDA</v>
          </cell>
          <cell r="D1666">
            <v>314798</v>
          </cell>
          <cell r="F1666" t="str">
            <v>MATRA</v>
          </cell>
          <cell r="G1666" t="str">
            <v>DEALER - RETAIL</v>
          </cell>
          <cell r="H1666" t="str">
            <v>DEALER - RETAIL</v>
          </cell>
          <cell r="I1666" t="str">
            <v>REGULAR</v>
          </cell>
          <cell r="J1666" t="str">
            <v>REGULAR</v>
          </cell>
          <cell r="K1666" t="str">
            <v>USD</v>
          </cell>
          <cell r="L1666">
            <v>73913.039999999994</v>
          </cell>
          <cell r="M1666">
            <v>73913.039999999994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 t="str">
            <v>1-30</v>
          </cell>
          <cell r="T1666" t="str">
            <v>COSTA RICA</v>
          </cell>
        </row>
        <row r="1667">
          <cell r="B1667" t="str">
            <v>702-30003766</v>
          </cell>
          <cell r="C1667" t="str">
            <v>BINGSA, S.A. DE C.V</v>
          </cell>
          <cell r="D1667">
            <v>351438</v>
          </cell>
          <cell r="F1667" t="str">
            <v>TRACSA</v>
          </cell>
          <cell r="G1667" t="str">
            <v>CUSTOMER - RETAIL</v>
          </cell>
          <cell r="H1667" t="str">
            <v>CUSTOMER - RETAIL</v>
          </cell>
          <cell r="I1667" t="str">
            <v>REGULAR</v>
          </cell>
          <cell r="J1667" t="str">
            <v>REGULAR</v>
          </cell>
          <cell r="K1667" t="str">
            <v>MXN</v>
          </cell>
          <cell r="L1667">
            <v>1102378.5</v>
          </cell>
          <cell r="M1667">
            <v>53090.548563397795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 t="str">
            <v>1-30</v>
          </cell>
          <cell r="T1667" t="str">
            <v>MEXICO</v>
          </cell>
        </row>
        <row r="1668">
          <cell r="B1668" t="str">
            <v>702-30003767</v>
          </cell>
          <cell r="C1668" t="str">
            <v>EMPRESAS MATCO, S.A. DE C.V.</v>
          </cell>
          <cell r="D1668">
            <v>311796</v>
          </cell>
          <cell r="F1668" t="str">
            <v>MATCO</v>
          </cell>
          <cell r="G1668" t="str">
            <v>DEALER - RETAIL</v>
          </cell>
          <cell r="H1668" t="str">
            <v>DEALER - RETAIL</v>
          </cell>
          <cell r="I1668" t="str">
            <v>REGULAR</v>
          </cell>
          <cell r="J1668" t="str">
            <v>REGULAR</v>
          </cell>
          <cell r="K1668" t="str">
            <v>MXN</v>
          </cell>
          <cell r="L1668">
            <v>334557.99</v>
          </cell>
          <cell r="M1668">
            <v>16112.312799431187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 t="str">
            <v>1-30</v>
          </cell>
          <cell r="T1668" t="str">
            <v>MEXICO</v>
          </cell>
        </row>
        <row r="1669">
          <cell r="B1669" t="str">
            <v>702-30003768-1</v>
          </cell>
          <cell r="C1669" t="str">
            <v>GRAVASE, S.A. DE C.V.</v>
          </cell>
          <cell r="D1669">
            <v>316522</v>
          </cell>
          <cell r="F1669" t="str">
            <v>TRACSA</v>
          </cell>
          <cell r="G1669" t="str">
            <v>CUSTOMER - RETAIL</v>
          </cell>
          <cell r="H1669" t="str">
            <v>CUSTOMER - RETAIL</v>
          </cell>
          <cell r="I1669" t="str">
            <v>REGULAR</v>
          </cell>
          <cell r="J1669" t="str">
            <v>REGULAR</v>
          </cell>
          <cell r="K1669" t="str">
            <v>MXN</v>
          </cell>
          <cell r="L1669">
            <v>519779.72</v>
          </cell>
          <cell r="M1669">
            <v>25032.591316802085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 t="str">
            <v>1-30</v>
          </cell>
          <cell r="T1669" t="str">
            <v>MEXICO</v>
          </cell>
        </row>
        <row r="1670">
          <cell r="B1670" t="str">
            <v>702-30003769</v>
          </cell>
          <cell r="C1670" t="str">
            <v>EMPRESAS MATCO, S.A. DE C.V.</v>
          </cell>
          <cell r="D1670">
            <v>311796</v>
          </cell>
          <cell r="F1670" t="str">
            <v>MATCO</v>
          </cell>
          <cell r="G1670" t="str">
            <v>DEALER - RETAIL</v>
          </cell>
          <cell r="H1670" t="str">
            <v>DEALER - RETAIL</v>
          </cell>
          <cell r="I1670" t="str">
            <v>REGULAR</v>
          </cell>
          <cell r="J1670" t="str">
            <v>REGULAR</v>
          </cell>
          <cell r="K1670" t="str">
            <v>MXN</v>
          </cell>
          <cell r="L1670">
            <v>231723.84</v>
          </cell>
          <cell r="M1670">
            <v>11159.820135114227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 t="str">
            <v>1-30</v>
          </cell>
          <cell r="T1670" t="str">
            <v>MEXICO</v>
          </cell>
        </row>
        <row r="1671">
          <cell r="B1671" t="str">
            <v>702-30003771</v>
          </cell>
          <cell r="C1671" t="str">
            <v>EQUIPOS Y CONSTRUCCIONES DEL CIBAO, S.R.L.</v>
          </cell>
          <cell r="D1671">
            <v>320482</v>
          </cell>
          <cell r="F1671" t="str">
            <v>IMCA</v>
          </cell>
          <cell r="G1671" t="str">
            <v>CUSTOMER - RETAIL</v>
          </cell>
          <cell r="H1671" t="str">
            <v>CUSTOMER - RETAIL</v>
          </cell>
          <cell r="I1671" t="str">
            <v>REGULAR</v>
          </cell>
          <cell r="J1671" t="str">
            <v>REGULAR</v>
          </cell>
          <cell r="K1671" t="str">
            <v>USD</v>
          </cell>
          <cell r="L1671">
            <v>136344.44</v>
          </cell>
          <cell r="M1671">
            <v>136344.44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 t="str">
            <v>1-30</v>
          </cell>
          <cell r="T1671" t="str">
            <v>REPUBLICA DOMINICANA</v>
          </cell>
        </row>
        <row r="1672">
          <cell r="B1672" t="str">
            <v>702-30003772</v>
          </cell>
          <cell r="C1672" t="str">
            <v>EMPRESAS MATCO, S.A. DE C.V.</v>
          </cell>
          <cell r="D1672">
            <v>311796</v>
          </cell>
          <cell r="F1672" t="str">
            <v>MATCO</v>
          </cell>
          <cell r="G1672" t="str">
            <v>DEALER - RETAIL</v>
          </cell>
          <cell r="H1672" t="str">
            <v>DEALER - RETAIL</v>
          </cell>
          <cell r="I1672" t="str">
            <v>REGULAR</v>
          </cell>
          <cell r="J1672" t="str">
            <v>REGULAR</v>
          </cell>
          <cell r="K1672" t="str">
            <v>MXN</v>
          </cell>
          <cell r="L1672">
            <v>288059.69</v>
          </cell>
          <cell r="M1672">
            <v>13872.954671287869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 t="str">
            <v>1-30</v>
          </cell>
          <cell r="T1672" t="str">
            <v>MEXICO</v>
          </cell>
        </row>
        <row r="1673">
          <cell r="B1673" t="str">
            <v>702-30003773</v>
          </cell>
          <cell r="C1673" t="str">
            <v>EMPRESAS MATCO, S.A. DE C.V.</v>
          </cell>
          <cell r="D1673">
            <v>311796</v>
          </cell>
          <cell r="F1673" t="str">
            <v>MATCO</v>
          </cell>
          <cell r="G1673" t="str">
            <v>DEALER - RETAIL</v>
          </cell>
          <cell r="H1673" t="str">
            <v>DEALER - RETAIL</v>
          </cell>
          <cell r="I1673" t="str">
            <v>REGULAR</v>
          </cell>
          <cell r="J1673" t="str">
            <v>REGULAR</v>
          </cell>
          <cell r="K1673" t="str">
            <v>MXN</v>
          </cell>
          <cell r="L1673">
            <v>231723.84</v>
          </cell>
          <cell r="M1673">
            <v>11159.820135114227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 t="str">
            <v>1-30</v>
          </cell>
          <cell r="T1673" t="str">
            <v>MEXICO</v>
          </cell>
        </row>
        <row r="1674">
          <cell r="B1674" t="str">
            <v>702-30003774</v>
          </cell>
          <cell r="C1674" t="str">
            <v>MASTER CONSTRUCTION, S.A.</v>
          </cell>
          <cell r="D1674">
            <v>334208</v>
          </cell>
          <cell r="F1674" t="str">
            <v>NIMAC</v>
          </cell>
          <cell r="G1674" t="str">
            <v>CUSTOMER - RETAIL</v>
          </cell>
          <cell r="H1674" t="str">
            <v>CUSTOMER - RETAIL</v>
          </cell>
          <cell r="I1674" t="str">
            <v>REGULAR</v>
          </cell>
          <cell r="J1674" t="str">
            <v>REGULAR</v>
          </cell>
          <cell r="K1674" t="str">
            <v>USD</v>
          </cell>
          <cell r="L1674">
            <v>9212.5400000000009</v>
          </cell>
          <cell r="M1674">
            <v>9212.5400000000009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 t="str">
            <v>1-30</v>
          </cell>
          <cell r="T1674" t="str">
            <v>NICARAGUA</v>
          </cell>
        </row>
        <row r="1675">
          <cell r="B1675" t="str">
            <v>702-30003775</v>
          </cell>
          <cell r="C1675" t="str">
            <v>MAQUINARIA Y TRACTORES, LTDA</v>
          </cell>
          <cell r="D1675">
            <v>314798</v>
          </cell>
          <cell r="F1675" t="str">
            <v>MATRA</v>
          </cell>
          <cell r="G1675" t="str">
            <v>DEALER - RETAIL</v>
          </cell>
          <cell r="H1675" t="str">
            <v>DEALER - RETAIL</v>
          </cell>
          <cell r="I1675" t="str">
            <v>REGULAR</v>
          </cell>
          <cell r="J1675" t="str">
            <v>REGULAR</v>
          </cell>
          <cell r="K1675" t="str">
            <v>USD</v>
          </cell>
          <cell r="L1675">
            <v>29271.98</v>
          </cell>
          <cell r="M1675">
            <v>29271.98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 t="str">
            <v>1-30</v>
          </cell>
          <cell r="T1675" t="str">
            <v>COSTA RICA</v>
          </cell>
        </row>
        <row r="1676">
          <cell r="B1676" t="str">
            <v>702-30003776</v>
          </cell>
          <cell r="C1676" t="str">
            <v>MAQUINARIA Y TRACTORES, LTDA</v>
          </cell>
          <cell r="D1676">
            <v>314798</v>
          </cell>
          <cell r="F1676" t="str">
            <v>MATRA</v>
          </cell>
          <cell r="G1676" t="str">
            <v>DEALER - WHOLESALE</v>
          </cell>
          <cell r="H1676" t="str">
            <v>DEALER - WHOLESALE</v>
          </cell>
          <cell r="I1676" t="str">
            <v>REGULAR</v>
          </cell>
          <cell r="J1676" t="str">
            <v>REGULAR</v>
          </cell>
          <cell r="K1676" t="str">
            <v>USD</v>
          </cell>
          <cell r="L1676">
            <v>232583.95</v>
          </cell>
          <cell r="M1676">
            <v>232583.95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 t="str">
            <v>1-30</v>
          </cell>
          <cell r="T1676" t="str">
            <v>COSTA RICA</v>
          </cell>
        </row>
        <row r="1677">
          <cell r="B1677" t="str">
            <v>702-30003779</v>
          </cell>
          <cell r="C1677" t="str">
            <v>CONSTRUCCIONES EXCAVACIONES ENSASTIGA, SA DE CV</v>
          </cell>
          <cell r="D1677">
            <v>319141</v>
          </cell>
          <cell r="F1677" t="str">
            <v>MADISA SUR</v>
          </cell>
          <cell r="G1677" t="str">
            <v>CUSTOMER - RETAIL</v>
          </cell>
          <cell r="H1677" t="str">
            <v>CUSTOMER - RETAIL</v>
          </cell>
          <cell r="I1677" t="str">
            <v>REGULAR</v>
          </cell>
          <cell r="J1677" t="str">
            <v>REGULAR</v>
          </cell>
          <cell r="K1677" t="str">
            <v>MXN</v>
          </cell>
          <cell r="L1677">
            <v>678585.6</v>
          </cell>
          <cell r="M1677">
            <v>32680.682498091563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 t="str">
            <v>1-30</v>
          </cell>
          <cell r="T1677" t="str">
            <v>MEXICO</v>
          </cell>
        </row>
        <row r="1678">
          <cell r="B1678" t="str">
            <v>702-30003782</v>
          </cell>
          <cell r="C1678" t="str">
            <v>PEAL MEXICO, S.A. DE C.V.</v>
          </cell>
          <cell r="D1678">
            <v>315701</v>
          </cell>
          <cell r="F1678" t="str">
            <v>MATCO</v>
          </cell>
          <cell r="G1678" t="str">
            <v>CUSTOMER - RETAIL</v>
          </cell>
          <cell r="H1678" t="str">
            <v>CUSTOMER - RETAIL</v>
          </cell>
          <cell r="I1678" t="str">
            <v>REGULAR</v>
          </cell>
          <cell r="J1678" t="str">
            <v>REGULAR</v>
          </cell>
          <cell r="K1678" t="str">
            <v>USD</v>
          </cell>
          <cell r="L1678">
            <v>453452.3</v>
          </cell>
          <cell r="M1678">
            <v>453452.3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 t="str">
            <v>1-30</v>
          </cell>
          <cell r="T1678" t="str">
            <v>MEXICO</v>
          </cell>
        </row>
        <row r="1679">
          <cell r="B1679" t="str">
            <v>702-30003783</v>
          </cell>
          <cell r="C1679" t="str">
            <v>EDIFICADORA Y URBANIZADORA CRAWLER, S.A. DE C.V.</v>
          </cell>
          <cell r="D1679">
            <v>310450</v>
          </cell>
          <cell r="F1679" t="str">
            <v>MADISA SUR</v>
          </cell>
          <cell r="G1679" t="str">
            <v>CUSTOMER - RETAIL</v>
          </cell>
          <cell r="H1679" t="str">
            <v>CUSTOMER - RETAIL</v>
          </cell>
          <cell r="I1679" t="str">
            <v>REGULAR</v>
          </cell>
          <cell r="J1679" t="str">
            <v>REGULAR</v>
          </cell>
          <cell r="K1679" t="str">
            <v>MXN</v>
          </cell>
          <cell r="L1679">
            <v>698255.04</v>
          </cell>
          <cell r="M1679">
            <v>33627.962728552193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 t="str">
            <v>1-30</v>
          </cell>
          <cell r="T1679" t="str">
            <v>MEXICO</v>
          </cell>
        </row>
        <row r="1680">
          <cell r="B1680" t="str">
            <v>702-30003784</v>
          </cell>
          <cell r="C1680" t="str">
            <v>TROFEO CAMELLO, S.A.</v>
          </cell>
          <cell r="D1680">
            <v>356307</v>
          </cell>
          <cell r="F1680" t="str">
            <v>MATRA</v>
          </cell>
          <cell r="G1680" t="str">
            <v>CUSTOMER - RETAIL</v>
          </cell>
          <cell r="H1680" t="str">
            <v>CUSTOMER - RETAIL</v>
          </cell>
          <cell r="I1680" t="str">
            <v>REGULAR</v>
          </cell>
          <cell r="J1680" t="str">
            <v>REGULAR</v>
          </cell>
          <cell r="K1680" t="str">
            <v>USD</v>
          </cell>
          <cell r="L1680">
            <v>144591.14000000001</v>
          </cell>
          <cell r="M1680">
            <v>144591.14000000001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 t="str">
            <v>1-30</v>
          </cell>
          <cell r="T1680" t="str">
            <v>COSTA RICA</v>
          </cell>
        </row>
        <row r="1681">
          <cell r="B1681" t="str">
            <v>702-30003785</v>
          </cell>
          <cell r="C1681" t="str">
            <v>PAREDES CAMINO JOSE BENJAMIN</v>
          </cell>
          <cell r="D1681">
            <v>310572</v>
          </cell>
          <cell r="F1681" t="str">
            <v>MADISA SUR</v>
          </cell>
          <cell r="G1681" t="str">
            <v>CUSTOMER - RETAIL</v>
          </cell>
          <cell r="H1681" t="str">
            <v>CUSTOMER - RETAIL</v>
          </cell>
          <cell r="I1681" t="str">
            <v>REGULAR</v>
          </cell>
          <cell r="J1681" t="str">
            <v>REGULAR</v>
          </cell>
          <cell r="K1681" t="str">
            <v>MXN</v>
          </cell>
          <cell r="L1681">
            <v>447351.17</v>
          </cell>
          <cell r="M1681">
            <v>21544.432348578841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 t="str">
            <v>1-30</v>
          </cell>
          <cell r="T1681" t="str">
            <v>MEXICO</v>
          </cell>
        </row>
        <row r="1682">
          <cell r="B1682" t="str">
            <v>702-30003789</v>
          </cell>
          <cell r="C1682" t="str">
            <v>Union de Ejidos para la produccion, industrializacion, comercializacion y de servicios del ramo agropecuario de R.I.</v>
          </cell>
          <cell r="D1682">
            <v>356853</v>
          </cell>
          <cell r="F1682" t="str">
            <v>MATCO</v>
          </cell>
          <cell r="G1682" t="str">
            <v>CUSTOMER - RETAIL</v>
          </cell>
          <cell r="H1682" t="str">
            <v>CUSTOMER - RETAIL</v>
          </cell>
          <cell r="I1682" t="str">
            <v>REGULAR</v>
          </cell>
          <cell r="J1682" t="str">
            <v>REGULAR</v>
          </cell>
          <cell r="K1682" t="str">
            <v>MXN</v>
          </cell>
          <cell r="L1682">
            <v>116261.27</v>
          </cell>
          <cell r="M1682">
            <v>5599.142763558345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 t="str">
            <v>1-30</v>
          </cell>
          <cell r="T1682" t="str">
            <v>MEXICO</v>
          </cell>
        </row>
        <row r="1683">
          <cell r="B1683" t="str">
            <v>702-30003790</v>
          </cell>
          <cell r="C1683" t="str">
            <v>VIVE POMOCA, S.A. DE C.V.</v>
          </cell>
          <cell r="D1683">
            <v>354884</v>
          </cell>
          <cell r="F1683" t="str">
            <v>MADISA SUR</v>
          </cell>
          <cell r="G1683" t="str">
            <v>CUSTOMER - RETAIL</v>
          </cell>
          <cell r="H1683" t="str">
            <v>CUSTOMER - RETAIL</v>
          </cell>
          <cell r="I1683" t="str">
            <v>REGULAR</v>
          </cell>
          <cell r="J1683" t="str">
            <v>REGULAR</v>
          </cell>
          <cell r="K1683" t="str">
            <v>MXN</v>
          </cell>
          <cell r="L1683">
            <v>619381.74</v>
          </cell>
          <cell r="M1683">
            <v>29829.424600309081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 t="str">
            <v>1-30</v>
          </cell>
          <cell r="T1683" t="str">
            <v>MEXICO</v>
          </cell>
        </row>
        <row r="1684">
          <cell r="B1684" t="str">
            <v>702-30003795</v>
          </cell>
          <cell r="C1684" t="str">
            <v>NICARAGUA INGENIEROS, S.A.</v>
          </cell>
          <cell r="D1684">
            <v>309736</v>
          </cell>
          <cell r="F1684" t="str">
            <v>NIMAC</v>
          </cell>
          <cell r="G1684" t="str">
            <v>CUSTOMER - RETAIL</v>
          </cell>
          <cell r="H1684" t="str">
            <v>CUSTOMER - RETAIL</v>
          </cell>
          <cell r="I1684" t="str">
            <v>REGULAR</v>
          </cell>
          <cell r="J1684" t="str">
            <v>REGULAR</v>
          </cell>
          <cell r="K1684" t="str">
            <v>USD</v>
          </cell>
          <cell r="L1684">
            <v>143515.84</v>
          </cell>
          <cell r="M1684">
            <v>143515.84</v>
          </cell>
          <cell r="N1684">
            <v>143515.84</v>
          </cell>
          <cell r="O1684">
            <v>0</v>
          </cell>
          <cell r="P1684">
            <v>0</v>
          </cell>
          <cell r="Q1684">
            <v>0</v>
          </cell>
          <cell r="R1684">
            <v>143515.84</v>
          </cell>
          <cell r="S1684" t="str">
            <v>31-60</v>
          </cell>
          <cell r="T1684" t="str">
            <v>NICARAGUA</v>
          </cell>
        </row>
        <row r="1685">
          <cell r="B1685" t="str">
            <v>702-30003796</v>
          </cell>
          <cell r="C1685" t="str">
            <v>GUDIÑO TOSCANO SIGIFREDO</v>
          </cell>
          <cell r="D1685">
            <v>319271</v>
          </cell>
          <cell r="F1685" t="str">
            <v>TRACSA</v>
          </cell>
          <cell r="G1685" t="str">
            <v>CUSTOMER - RETAIL</v>
          </cell>
          <cell r="H1685" t="str">
            <v>CUSTOMER - RETAIL</v>
          </cell>
          <cell r="I1685" t="str">
            <v>REGULAR</v>
          </cell>
          <cell r="J1685" t="str">
            <v>REGULAR</v>
          </cell>
          <cell r="K1685" t="str">
            <v>MXN</v>
          </cell>
          <cell r="L1685">
            <v>465162.54</v>
          </cell>
          <cell r="M1685">
            <v>22402.227927833741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 t="str">
            <v>1-30</v>
          </cell>
          <cell r="T1685" t="str">
            <v>MEXICO</v>
          </cell>
        </row>
        <row r="1686">
          <cell r="B1686" t="str">
            <v>702-30003797</v>
          </cell>
          <cell r="C1686" t="str">
            <v>GRANJA SIERRA OBSCURA S.A. DE C.V.</v>
          </cell>
          <cell r="D1686">
            <v>356922</v>
          </cell>
          <cell r="F1686" t="str">
            <v>MATCO</v>
          </cell>
          <cell r="G1686" t="str">
            <v>CUSTOMER - RETAIL</v>
          </cell>
          <cell r="H1686" t="str">
            <v>CUSTOMER - RETAIL</v>
          </cell>
          <cell r="I1686" t="str">
            <v>REGULAR</v>
          </cell>
          <cell r="J1686" t="str">
            <v>REGULAR</v>
          </cell>
          <cell r="K1686" t="str">
            <v>USD</v>
          </cell>
          <cell r="L1686">
            <v>98587.82</v>
          </cell>
          <cell r="M1686">
            <v>98587.82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 t="str">
            <v>1-30</v>
          </cell>
          <cell r="T1686" t="str">
            <v>MEXICO</v>
          </cell>
        </row>
        <row r="1687">
          <cell r="B1687" t="str">
            <v>702-30003802</v>
          </cell>
          <cell r="C1687" t="str">
            <v>NICARAGUA MACHINERY COMPANY, S.A.</v>
          </cell>
          <cell r="D1687">
            <v>313548</v>
          </cell>
          <cell r="F1687" t="str">
            <v>NIMAC</v>
          </cell>
          <cell r="G1687" t="str">
            <v>DEALER - RETAIL</v>
          </cell>
          <cell r="H1687" t="str">
            <v>DEALER - RETAIL</v>
          </cell>
          <cell r="I1687" t="str">
            <v>REGULAR</v>
          </cell>
          <cell r="J1687" t="str">
            <v>REGULAR</v>
          </cell>
          <cell r="K1687" t="str">
            <v>USD</v>
          </cell>
          <cell r="L1687">
            <v>84303.53</v>
          </cell>
          <cell r="M1687">
            <v>84303.53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 t="str">
            <v>1-30</v>
          </cell>
          <cell r="T1687" t="str">
            <v>NICARAGUA</v>
          </cell>
        </row>
        <row r="1688">
          <cell r="B1688" t="str">
            <v>702-30003805</v>
          </cell>
          <cell r="C1688" t="str">
            <v>TERRACERIAS Y CAMINOS DE OCCIDENTE S.A. DE C.V.</v>
          </cell>
          <cell r="D1688">
            <v>330242</v>
          </cell>
          <cell r="F1688" t="str">
            <v>TRACSA</v>
          </cell>
          <cell r="G1688" t="str">
            <v>CUSTOMER - RETAIL</v>
          </cell>
          <cell r="H1688" t="str">
            <v>CUSTOMER - RETAIL</v>
          </cell>
          <cell r="I1688" t="str">
            <v>REGULAR</v>
          </cell>
          <cell r="J1688" t="str">
            <v>REGULAR</v>
          </cell>
          <cell r="K1688" t="str">
            <v>MXN</v>
          </cell>
          <cell r="L1688">
            <v>1378712.5</v>
          </cell>
          <cell r="M1688">
            <v>66398.794004249517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 t="str">
            <v>1-30</v>
          </cell>
          <cell r="T1688" t="str">
            <v>MEXICO</v>
          </cell>
        </row>
        <row r="1689">
          <cell r="B1689" t="str">
            <v>702-30003807</v>
          </cell>
          <cell r="C1689" t="str">
            <v>ESPINOZA LOPEZ INVERSIONES, S.A. DE C.V</v>
          </cell>
          <cell r="D1689">
            <v>356504</v>
          </cell>
          <cell r="F1689" t="str">
            <v>COGESA</v>
          </cell>
          <cell r="G1689" t="str">
            <v>CUSTOMER - RETAIL</v>
          </cell>
          <cell r="H1689" t="str">
            <v>CUSTOMER - RETAIL</v>
          </cell>
          <cell r="I1689" t="str">
            <v>REGULAR</v>
          </cell>
          <cell r="J1689" t="str">
            <v>REGULAR</v>
          </cell>
          <cell r="K1689" t="str">
            <v>USD</v>
          </cell>
          <cell r="L1689">
            <v>113190.32</v>
          </cell>
          <cell r="M1689">
            <v>113190.32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 t="str">
            <v>1-30</v>
          </cell>
          <cell r="T1689" t="str">
            <v>EL SALVADOR</v>
          </cell>
        </row>
        <row r="1690">
          <cell r="B1690" t="str">
            <v>702-30003809</v>
          </cell>
          <cell r="C1690" t="str">
            <v>PURIFICACION MEJIA</v>
          </cell>
          <cell r="D1690">
            <v>356693</v>
          </cell>
          <cell r="F1690" t="str">
            <v>NIMAC</v>
          </cell>
          <cell r="G1690" t="str">
            <v>CUSTOMER - RETAIL</v>
          </cell>
          <cell r="H1690" t="str">
            <v>CUSTOMER - RETAIL</v>
          </cell>
          <cell r="I1690" t="str">
            <v>REGULAR</v>
          </cell>
          <cell r="J1690" t="str">
            <v>REGULAR</v>
          </cell>
          <cell r="K1690" t="str">
            <v>USD</v>
          </cell>
          <cell r="L1690">
            <v>30187.5</v>
          </cell>
          <cell r="M1690">
            <v>30187.5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 t="str">
            <v>1-30</v>
          </cell>
          <cell r="T1690" t="str">
            <v>NICARAGUA</v>
          </cell>
        </row>
        <row r="1691">
          <cell r="B1691" t="str">
            <v>702-30003810</v>
          </cell>
          <cell r="C1691" t="str">
            <v>RICARDO VERA GONZALEZ</v>
          </cell>
          <cell r="D1691">
            <v>356943</v>
          </cell>
          <cell r="F1691" t="str">
            <v>MADISA SUR</v>
          </cell>
          <cell r="G1691" t="str">
            <v>CUSTOMER - RETAIL</v>
          </cell>
          <cell r="H1691" t="str">
            <v>CUSTOMER - RETAIL</v>
          </cell>
          <cell r="I1691" t="str">
            <v>REGULAR</v>
          </cell>
          <cell r="J1691" t="str">
            <v>REGULAR</v>
          </cell>
          <cell r="K1691" t="str">
            <v>MXN</v>
          </cell>
          <cell r="L1691">
            <v>1051532.2</v>
          </cell>
          <cell r="M1691">
            <v>50641.790755241069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 t="str">
            <v>1-30</v>
          </cell>
          <cell r="T1691" t="str">
            <v>MEXICO</v>
          </cell>
        </row>
        <row r="1692">
          <cell r="B1692" t="str">
            <v>702-30003811-002</v>
          </cell>
          <cell r="C1692" t="str">
            <v>TRANSFORMADORA DE ENERGIA ELECTRICA DE JUAREZ, S.A. DE C.V.</v>
          </cell>
          <cell r="D1692">
            <v>335834</v>
          </cell>
          <cell r="F1692" t="str">
            <v>MAQSA</v>
          </cell>
          <cell r="G1692" t="str">
            <v>CUSTOMER - RETAIL</v>
          </cell>
          <cell r="H1692" t="str">
            <v>CUSTOMER - RETAIL</v>
          </cell>
          <cell r="I1692" t="str">
            <v>REGULAR</v>
          </cell>
          <cell r="J1692" t="str">
            <v>REGULAR</v>
          </cell>
          <cell r="K1692" t="str">
            <v>MXN</v>
          </cell>
          <cell r="L1692">
            <v>724533.73</v>
          </cell>
          <cell r="M1692">
            <v>34893.544439033183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 t="str">
            <v>1-30</v>
          </cell>
          <cell r="T1692" t="str">
            <v>MEXICO</v>
          </cell>
        </row>
        <row r="1693">
          <cell r="B1693" t="str">
            <v>702-30003811-003</v>
          </cell>
          <cell r="C1693" t="str">
            <v>TRANSFORMADORA DE ENERGIA ELECTRICA DE JUAREZ, S.A. DE C.V.</v>
          </cell>
          <cell r="D1693">
            <v>335834</v>
          </cell>
          <cell r="F1693" t="str">
            <v>MAQSA</v>
          </cell>
          <cell r="G1693" t="str">
            <v>CUSTOMER - RETAIL</v>
          </cell>
          <cell r="H1693" t="str">
            <v>CUSTOMER - RETAIL</v>
          </cell>
          <cell r="I1693" t="str">
            <v>REGULAR</v>
          </cell>
          <cell r="J1693" t="str">
            <v>REGULAR</v>
          </cell>
          <cell r="K1693" t="str">
            <v>MXN</v>
          </cell>
          <cell r="L1693">
            <v>2347892.1</v>
          </cell>
          <cell r="M1693">
            <v>113074.48354323677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 t="str">
            <v>1-30</v>
          </cell>
          <cell r="T1693" t="str">
            <v>MEXICO</v>
          </cell>
        </row>
        <row r="1694">
          <cell r="B1694" t="str">
            <v>702-30003811-004</v>
          </cell>
          <cell r="C1694" t="str">
            <v>TRANSFORMADORA DE ENERGIA ELECTRICA DE JUAREZ, S.A. DE C.V.</v>
          </cell>
          <cell r="D1694">
            <v>335834</v>
          </cell>
          <cell r="F1694" t="str">
            <v>MAQSA</v>
          </cell>
          <cell r="G1694" t="str">
            <v>CUSTOMER - RETAIL</v>
          </cell>
          <cell r="H1694" t="str">
            <v>CUSTOMER - RETAIL</v>
          </cell>
          <cell r="I1694" t="str">
            <v>REGULAR</v>
          </cell>
          <cell r="J1694" t="str">
            <v>REGULAR</v>
          </cell>
          <cell r="K1694" t="str">
            <v>MXN</v>
          </cell>
          <cell r="L1694">
            <v>2211182.6</v>
          </cell>
          <cell r="M1694">
            <v>106490.5540228154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 t="str">
            <v>1-30</v>
          </cell>
          <cell r="T1694" t="str">
            <v>MEXICO</v>
          </cell>
        </row>
        <row r="1695">
          <cell r="B1695" t="str">
            <v>702-30003812</v>
          </cell>
          <cell r="C1695" t="str">
            <v>AGROBASTAN, S.DE P.R. DE R.L.</v>
          </cell>
          <cell r="D1695">
            <v>356627</v>
          </cell>
          <cell r="F1695" t="str">
            <v>TRACSA</v>
          </cell>
          <cell r="G1695" t="str">
            <v>CUSTOMER - RETAIL</v>
          </cell>
          <cell r="H1695" t="str">
            <v>CUSTOMER - RETAIL</v>
          </cell>
          <cell r="I1695" t="str">
            <v>REGULAR</v>
          </cell>
          <cell r="J1695" t="str">
            <v>REGULAR</v>
          </cell>
          <cell r="K1695" t="str">
            <v>MXN</v>
          </cell>
          <cell r="L1695">
            <v>257300</v>
          </cell>
          <cell r="M1695">
            <v>12391.56800079306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 t="str">
            <v>1-30</v>
          </cell>
          <cell r="T1695" t="str">
            <v>MEXICO</v>
          </cell>
        </row>
        <row r="1696">
          <cell r="B1696" t="str">
            <v>702-30003814</v>
          </cell>
          <cell r="C1696" t="str">
            <v>NORMAN PANIAGUA RAMIREZ</v>
          </cell>
          <cell r="D1696">
            <v>356666</v>
          </cell>
          <cell r="F1696" t="str">
            <v>MATRA</v>
          </cell>
          <cell r="G1696" t="str">
            <v>CUSTOMER - RETAIL</v>
          </cell>
          <cell r="H1696" t="str">
            <v>CUSTOMER - RETAIL</v>
          </cell>
          <cell r="I1696" t="str">
            <v>REGULAR</v>
          </cell>
          <cell r="J1696" t="str">
            <v>REGULAR</v>
          </cell>
          <cell r="K1696" t="str">
            <v>USD</v>
          </cell>
          <cell r="L1696">
            <v>42246.92</v>
          </cell>
          <cell r="M1696">
            <v>42246.92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 t="str">
            <v>1-30</v>
          </cell>
          <cell r="T1696" t="str">
            <v>COSTA RICA</v>
          </cell>
        </row>
        <row r="1697">
          <cell r="B1697" t="str">
            <v>702-30003822</v>
          </cell>
          <cell r="C1697" t="str">
            <v>CONSTRUCTORA SANTA FE, LIMITADA</v>
          </cell>
          <cell r="D1697">
            <v>314376</v>
          </cell>
          <cell r="F1697" t="str">
            <v>MATRA</v>
          </cell>
          <cell r="G1697" t="str">
            <v>CUSTOMER - RETAIL</v>
          </cell>
          <cell r="H1697" t="str">
            <v>CUSTOMER - RETAIL</v>
          </cell>
          <cell r="I1697" t="str">
            <v>REGULAR</v>
          </cell>
          <cell r="J1697" t="str">
            <v>REGULAR</v>
          </cell>
          <cell r="K1697" t="str">
            <v>USD</v>
          </cell>
          <cell r="L1697">
            <v>101113.24</v>
          </cell>
          <cell r="M1697">
            <v>101113.24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 t="str">
            <v>1-30</v>
          </cell>
          <cell r="T1697" t="str">
            <v>COSTA RICA</v>
          </cell>
        </row>
        <row r="1698">
          <cell r="B1698" t="str">
            <v>702-30003825</v>
          </cell>
          <cell r="C1698" t="str">
            <v>WILLIAM JOSE HERRERA MONTENEGRO</v>
          </cell>
          <cell r="D1698">
            <v>356640</v>
          </cell>
          <cell r="F1698" t="str">
            <v>NIMAC</v>
          </cell>
          <cell r="G1698" t="str">
            <v>CUSTOMER - RETAIL</v>
          </cell>
          <cell r="H1698" t="str">
            <v>CUSTOMER - RETAIL</v>
          </cell>
          <cell r="I1698" t="str">
            <v>REGULAR</v>
          </cell>
          <cell r="J1698" t="str">
            <v>REGULAR</v>
          </cell>
          <cell r="K1698" t="str">
            <v>USD</v>
          </cell>
          <cell r="L1698">
            <v>47979.44</v>
          </cell>
          <cell r="M1698">
            <v>47979.44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 t="str">
            <v>1-30</v>
          </cell>
          <cell r="T1698" t="str">
            <v>NICARAGUA</v>
          </cell>
        </row>
        <row r="1699">
          <cell r="B1699" t="str">
            <v>702-30003826</v>
          </cell>
          <cell r="C1699" t="str">
            <v>MAQUINARIA Y TRACTORES, LTDA</v>
          </cell>
          <cell r="D1699">
            <v>314798</v>
          </cell>
          <cell r="F1699" t="str">
            <v>MATRA</v>
          </cell>
          <cell r="G1699" t="str">
            <v>DEALER - RETAIL</v>
          </cell>
          <cell r="H1699" t="str">
            <v>DEALER - RETAIL</v>
          </cell>
          <cell r="I1699" t="str">
            <v>REGULAR</v>
          </cell>
          <cell r="J1699" t="str">
            <v>REGULAR</v>
          </cell>
          <cell r="K1699" t="str">
            <v>USD</v>
          </cell>
          <cell r="L1699">
            <v>131235.63</v>
          </cell>
          <cell r="M1699">
            <v>131235.63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 t="str">
            <v>1-30</v>
          </cell>
          <cell r="T1699" t="str">
            <v>COSTA RICA</v>
          </cell>
        </row>
        <row r="1700">
          <cell r="B1700" t="str">
            <v>702-30003828</v>
          </cell>
          <cell r="C1700" t="str">
            <v>ENVASES EMPAQUES Y EMBALAJES INTERNACIONALES SA DE CV</v>
          </cell>
          <cell r="D1700">
            <v>356783</v>
          </cell>
          <cell r="F1700" t="str">
            <v>MADISA SUR</v>
          </cell>
          <cell r="G1700" t="str">
            <v>CUSTOMER - RETAIL</v>
          </cell>
          <cell r="H1700" t="str">
            <v>CUSTOMER - RETAIL</v>
          </cell>
          <cell r="I1700" t="str">
            <v>REGULAR</v>
          </cell>
          <cell r="J1700" t="str">
            <v>REGULAR</v>
          </cell>
          <cell r="K1700" t="str">
            <v>MXN</v>
          </cell>
          <cell r="L1700">
            <v>1290027.3500000001</v>
          </cell>
          <cell r="M1700">
            <v>62127.717179976178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 t="str">
            <v>1-30</v>
          </cell>
          <cell r="T1700" t="str">
            <v>MEXICO</v>
          </cell>
        </row>
        <row r="1701">
          <cell r="B1701" t="str">
            <v>702-30003833</v>
          </cell>
          <cell r="C1701" t="str">
            <v>SOCOCO DE COSTA RICA DOMINICANA, S.A.</v>
          </cell>
          <cell r="D1701">
            <v>317922</v>
          </cell>
          <cell r="F1701" t="str">
            <v>IMCA</v>
          </cell>
          <cell r="G1701" t="str">
            <v>CUSTOMER - RETAIL</v>
          </cell>
          <cell r="H1701" t="str">
            <v>CUSTOMER - RETAIL</v>
          </cell>
          <cell r="I1701" t="str">
            <v>REGULAR</v>
          </cell>
          <cell r="J1701" t="str">
            <v>REGULAR</v>
          </cell>
          <cell r="K1701" t="str">
            <v>USD</v>
          </cell>
          <cell r="L1701">
            <v>154995.69</v>
          </cell>
          <cell r="M1701">
            <v>154995.69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 t="str">
            <v>1-30</v>
          </cell>
          <cell r="T1701" t="str">
            <v>REPUBLICA DOMINICANA</v>
          </cell>
        </row>
        <row r="1702">
          <cell r="B1702" t="str">
            <v>702-30003834</v>
          </cell>
          <cell r="C1702" t="str">
            <v>CONSTRUCTORA RASCON, S.A. DE C.V.</v>
          </cell>
          <cell r="D1702">
            <v>318726</v>
          </cell>
          <cell r="F1702" t="str">
            <v>MAQSA</v>
          </cell>
          <cell r="G1702" t="str">
            <v>CUSTOMER - RETAIL</v>
          </cell>
          <cell r="H1702" t="str">
            <v>CUSTOMER - RETAIL</v>
          </cell>
          <cell r="I1702" t="str">
            <v>REGULAR</v>
          </cell>
          <cell r="J1702" t="str">
            <v>REGULAR</v>
          </cell>
          <cell r="K1702" t="str">
            <v>MXN</v>
          </cell>
          <cell r="L1702">
            <v>1074174.72</v>
          </cell>
          <cell r="M1702">
            <v>51732.254518510861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 t="str">
            <v>1-30</v>
          </cell>
          <cell r="T1702" t="str">
            <v>MEXICO</v>
          </cell>
        </row>
        <row r="1703">
          <cell r="B1703" t="str">
            <v>702-30003842</v>
          </cell>
          <cell r="C1703" t="str">
            <v>PECUARIA PENINSULAR, S.P.R DE R.L DE C.V</v>
          </cell>
          <cell r="D1703">
            <v>356729</v>
          </cell>
          <cell r="F1703" t="str">
            <v>MADISA SUR</v>
          </cell>
          <cell r="G1703" t="str">
            <v>CUSTOMER - RETAIL</v>
          </cell>
          <cell r="H1703" t="str">
            <v>CUSTOMER - RETAIL</v>
          </cell>
          <cell r="I1703" t="str">
            <v>REGULAR</v>
          </cell>
          <cell r="J1703" t="str">
            <v>REGULAR</v>
          </cell>
          <cell r="K1703" t="str">
            <v>MXN</v>
          </cell>
          <cell r="L1703">
            <v>116791.16</v>
          </cell>
          <cell r="M1703">
            <v>5624.662265959978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 t="str">
            <v>1-30</v>
          </cell>
          <cell r="T1703" t="str">
            <v>MEXICO</v>
          </cell>
        </row>
        <row r="1704">
          <cell r="B1704" t="str">
            <v>702-30003844</v>
          </cell>
          <cell r="C1704" t="str">
            <v>CONSTRUCCIONES KAPXA, S.A. DE C.V.</v>
          </cell>
          <cell r="D1704">
            <v>357445</v>
          </cell>
          <cell r="F1704" t="str">
            <v>MADISA SUR</v>
          </cell>
          <cell r="G1704" t="str">
            <v>CUSTOMER - RETAIL</v>
          </cell>
          <cell r="H1704" t="str">
            <v>CUSTOMER - RETAIL</v>
          </cell>
          <cell r="I1704" t="str">
            <v>REGULAR</v>
          </cell>
          <cell r="J1704" t="str">
            <v>REGULAR</v>
          </cell>
          <cell r="K1704" t="str">
            <v>MXN</v>
          </cell>
          <cell r="L1704">
            <v>783288.3</v>
          </cell>
          <cell r="M1704">
            <v>37723.16453041428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 t="str">
            <v>1-30</v>
          </cell>
          <cell r="T1704" t="str">
            <v>MEXICO</v>
          </cell>
        </row>
        <row r="1705">
          <cell r="B1705" t="str">
            <v>702-30003845</v>
          </cell>
          <cell r="C1705" t="str">
            <v>AGROEXPORTADORA PETATLAN S.A. DE C.V.</v>
          </cell>
          <cell r="D1705">
            <v>356810</v>
          </cell>
          <cell r="F1705" t="str">
            <v>MATCO</v>
          </cell>
          <cell r="G1705" t="str">
            <v>CUSTOMER - RETAIL</v>
          </cell>
          <cell r="H1705" t="str">
            <v>CUSTOMER - RETAIL</v>
          </cell>
          <cell r="I1705" t="str">
            <v>REGULAR</v>
          </cell>
          <cell r="J1705" t="str">
            <v>REGULAR</v>
          </cell>
          <cell r="K1705" t="str">
            <v>MXN</v>
          </cell>
          <cell r="L1705">
            <v>480533.36</v>
          </cell>
          <cell r="M1705">
            <v>23142.486619081119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 t="str">
            <v>1-30</v>
          </cell>
          <cell r="T1705" t="str">
            <v>MEXICO</v>
          </cell>
        </row>
        <row r="1706">
          <cell r="B1706" t="str">
            <v>702-30003846</v>
          </cell>
          <cell r="C1706" t="str">
            <v>RENTAL MAQ S.A. DE C.V.</v>
          </cell>
          <cell r="D1706">
            <v>337354</v>
          </cell>
          <cell r="F1706" t="str">
            <v>MADISA SUR</v>
          </cell>
          <cell r="G1706" t="str">
            <v>CUSTOMER - RETAIL</v>
          </cell>
          <cell r="H1706" t="str">
            <v>CUSTOMER - RETAIL</v>
          </cell>
          <cell r="I1706" t="str">
            <v>REGULAR</v>
          </cell>
          <cell r="J1706" t="str">
            <v>REGULAR</v>
          </cell>
          <cell r="K1706" t="str">
            <v>MXN</v>
          </cell>
          <cell r="L1706">
            <v>742454.91</v>
          </cell>
          <cell r="M1706">
            <v>35756.628467888426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 t="str">
            <v>1-30</v>
          </cell>
          <cell r="T1706" t="str">
            <v>MEXICO</v>
          </cell>
        </row>
        <row r="1707">
          <cell r="B1707" t="str">
            <v>702-30003848-001</v>
          </cell>
          <cell r="C1707" t="str">
            <v>CONSTRUCTORA HOKI, S.A. DE C.V.</v>
          </cell>
          <cell r="D1707">
            <v>356734</v>
          </cell>
          <cell r="F1707" t="str">
            <v>TRACSA</v>
          </cell>
          <cell r="G1707" t="str">
            <v>CUSTOMER - RETAIL</v>
          </cell>
          <cell r="H1707" t="str">
            <v>CUSTOMER - RETAIL</v>
          </cell>
          <cell r="I1707" t="str">
            <v>REGULAR</v>
          </cell>
          <cell r="J1707" t="str">
            <v>REGULAR</v>
          </cell>
          <cell r="K1707" t="str">
            <v>MXN</v>
          </cell>
          <cell r="L1707">
            <v>564585.92000000004</v>
          </cell>
          <cell r="M1707">
            <v>27190.457908940189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 t="str">
            <v>1-30</v>
          </cell>
          <cell r="T1707" t="str">
            <v>MEXICO</v>
          </cell>
        </row>
        <row r="1708">
          <cell r="B1708" t="str">
            <v>702-30003848-002</v>
          </cell>
          <cell r="C1708" t="str">
            <v>CONSTRUCTORA HOKI, S.A. DE C.V.</v>
          </cell>
          <cell r="D1708">
            <v>356734</v>
          </cell>
          <cell r="F1708" t="str">
            <v>TRACSA</v>
          </cell>
          <cell r="G1708" t="str">
            <v>CUSTOMER - RETAIL</v>
          </cell>
          <cell r="H1708" t="str">
            <v>CUSTOMER - RETAIL</v>
          </cell>
          <cell r="I1708" t="str">
            <v>REGULAR</v>
          </cell>
          <cell r="J1708" t="str">
            <v>REGULAR</v>
          </cell>
          <cell r="K1708" t="str">
            <v>MXN</v>
          </cell>
          <cell r="L1708">
            <v>348840</v>
          </cell>
          <cell r="M1708">
            <v>16800.134401075207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 t="str">
            <v>1-30</v>
          </cell>
          <cell r="T1708" t="str">
            <v>MEXICO</v>
          </cell>
        </row>
        <row r="1709">
          <cell r="B1709" t="str">
            <v>702-30003848-003</v>
          </cell>
          <cell r="C1709" t="str">
            <v>CONSTRUCTORA HOKI, S.A. DE C.V.</v>
          </cell>
          <cell r="D1709">
            <v>356734</v>
          </cell>
          <cell r="F1709" t="str">
            <v>TRACSA</v>
          </cell>
          <cell r="G1709" t="str">
            <v>CUSTOMER - RETAIL</v>
          </cell>
          <cell r="H1709" t="str">
            <v>CUSTOMER - RETAIL</v>
          </cell>
          <cell r="I1709" t="str">
            <v>REGULAR</v>
          </cell>
          <cell r="J1709" t="str">
            <v>REGULAR</v>
          </cell>
          <cell r="K1709" t="str">
            <v>MXN</v>
          </cell>
          <cell r="L1709">
            <v>1078650</v>
          </cell>
          <cell r="M1709">
            <v>51947.784003324654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 t="str">
            <v>1-30</v>
          </cell>
          <cell r="T1709" t="str">
            <v>MEXICO</v>
          </cell>
        </row>
        <row r="1710">
          <cell r="B1710" t="str">
            <v>702-30003849</v>
          </cell>
          <cell r="C1710" t="str">
            <v>MACOAR EL YAQUI, S.A. DE C.V.</v>
          </cell>
          <cell r="D1710">
            <v>316250</v>
          </cell>
          <cell r="F1710" t="str">
            <v>MAQSA</v>
          </cell>
          <cell r="G1710" t="str">
            <v>CUSTOMER - RETAIL</v>
          </cell>
          <cell r="H1710" t="str">
            <v>CUSTOMER - RETAIL</v>
          </cell>
          <cell r="I1710" t="str">
            <v>REGULAR</v>
          </cell>
          <cell r="J1710" t="str">
            <v>REGULAR</v>
          </cell>
          <cell r="K1710" t="str">
            <v>MXN</v>
          </cell>
          <cell r="L1710">
            <v>694954.26</v>
          </cell>
          <cell r="M1710">
            <v>33468.997163742017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 t="str">
            <v>1-30</v>
          </cell>
          <cell r="T1710" t="str">
            <v>MEXICO</v>
          </cell>
        </row>
        <row r="1711">
          <cell r="B1711" t="str">
            <v>702-30003850-1</v>
          </cell>
          <cell r="C1711" t="str">
            <v>TRANSPORTES DE MATERIALES PELIGROSOS DE SINALOA, S.A. DE C.V.</v>
          </cell>
          <cell r="D1711">
            <v>320248</v>
          </cell>
          <cell r="F1711" t="str">
            <v>MADISA NTE</v>
          </cell>
          <cell r="G1711" t="str">
            <v>CUSTOMER - RETAIL</v>
          </cell>
          <cell r="H1711" t="str">
            <v>CUSTOMER - RETAIL</v>
          </cell>
          <cell r="I1711" t="str">
            <v>REGULAR</v>
          </cell>
          <cell r="J1711" t="str">
            <v>REGULAR</v>
          </cell>
          <cell r="K1711" t="str">
            <v>MXN</v>
          </cell>
          <cell r="L1711">
            <v>8911847.1099999994</v>
          </cell>
          <cell r="M1711">
            <v>429194.55684506841</v>
          </cell>
          <cell r="N1711">
            <v>0</v>
          </cell>
          <cell r="O1711">
            <v>8911847.1099999994</v>
          </cell>
          <cell r="P1711">
            <v>0</v>
          </cell>
          <cell r="Q1711">
            <v>0</v>
          </cell>
          <cell r="R1711">
            <v>8911847.1099999994</v>
          </cell>
          <cell r="S1711" t="str">
            <v>61-90</v>
          </cell>
          <cell r="T1711" t="str">
            <v>MEXICO</v>
          </cell>
        </row>
        <row r="1712">
          <cell r="B1712" t="str">
            <v>702-30003851</v>
          </cell>
          <cell r="C1712" t="str">
            <v>INMOBILIARIA ARRENDADORA CARULILYILS, S.A. DE C.V.</v>
          </cell>
          <cell r="D1712">
            <v>314557</v>
          </cell>
          <cell r="F1712" t="str">
            <v>MADISA SUR</v>
          </cell>
          <cell r="G1712" t="str">
            <v>CUSTOMER - RETAIL</v>
          </cell>
          <cell r="H1712" t="str">
            <v>CUSTOMER - RETAIL</v>
          </cell>
          <cell r="I1712" t="str">
            <v>REGULAR</v>
          </cell>
          <cell r="J1712" t="str">
            <v>REGULAR</v>
          </cell>
          <cell r="K1712" t="str">
            <v>MXN</v>
          </cell>
          <cell r="L1712">
            <v>122079.64</v>
          </cell>
          <cell r="M1712">
            <v>5879.3554627762787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 t="str">
            <v>1-30</v>
          </cell>
          <cell r="T1712" t="str">
            <v>MEXICO</v>
          </cell>
        </row>
        <row r="1713">
          <cell r="B1713" t="str">
            <v>702-30003853</v>
          </cell>
          <cell r="C1713" t="str">
            <v>CONSORCIO CRETO, S.A. DE C.V.</v>
          </cell>
          <cell r="D1713">
            <v>357257</v>
          </cell>
          <cell r="F1713" t="str">
            <v>MADISA SUR</v>
          </cell>
          <cell r="G1713" t="str">
            <v>CUSTOMER - RETAIL</v>
          </cell>
          <cell r="H1713" t="str">
            <v>CUSTOMER - RETAIL</v>
          </cell>
          <cell r="I1713" t="str">
            <v>REGULAR</v>
          </cell>
          <cell r="J1713" t="str">
            <v>REGULAR</v>
          </cell>
          <cell r="K1713" t="str">
            <v>MXN</v>
          </cell>
          <cell r="L1713">
            <v>471956.5</v>
          </cell>
          <cell r="M1713">
            <v>22729.425041454684</v>
          </cell>
          <cell r="N1713">
            <v>0</v>
          </cell>
          <cell r="O1713">
            <v>471956.5</v>
          </cell>
          <cell r="P1713">
            <v>0</v>
          </cell>
          <cell r="Q1713">
            <v>0</v>
          </cell>
          <cell r="R1713">
            <v>471956.5</v>
          </cell>
          <cell r="S1713" t="str">
            <v>61-90</v>
          </cell>
          <cell r="T1713" t="str">
            <v>MEXICO</v>
          </cell>
        </row>
        <row r="1714">
          <cell r="B1714" t="str">
            <v>702-30003854</v>
          </cell>
          <cell r="C1714" t="str">
            <v>COMPAÑIA MINERA PANGEA S.A. DE C.V.</v>
          </cell>
          <cell r="D1714">
            <v>356981</v>
          </cell>
          <cell r="F1714" t="str">
            <v>MATCO</v>
          </cell>
          <cell r="G1714" t="str">
            <v>CUSTOMER - RETAIL</v>
          </cell>
          <cell r="H1714" t="str">
            <v>CUSTOMER - RETAIL</v>
          </cell>
          <cell r="I1714" t="str">
            <v>REGULAR</v>
          </cell>
          <cell r="J1714" t="str">
            <v>REGULAR</v>
          </cell>
          <cell r="K1714" t="str">
            <v>USD</v>
          </cell>
          <cell r="L1714">
            <v>58333.279999999999</v>
          </cell>
          <cell r="M1714">
            <v>58333.279999999999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 t="str">
            <v>1-30</v>
          </cell>
          <cell r="T1714" t="str">
            <v>MEXICO</v>
          </cell>
        </row>
        <row r="1715">
          <cell r="B1715" t="str">
            <v>702-30003855</v>
          </cell>
          <cell r="C1715" t="str">
            <v>PURIFICACION MEJIA</v>
          </cell>
          <cell r="D1715">
            <v>356693</v>
          </cell>
          <cell r="F1715" t="str">
            <v>NIMAC</v>
          </cell>
          <cell r="G1715" t="str">
            <v>CUSTOMER - RETAIL</v>
          </cell>
          <cell r="H1715" t="str">
            <v>CUSTOMER - RETAIL</v>
          </cell>
          <cell r="I1715" t="str">
            <v>REGULAR</v>
          </cell>
          <cell r="J1715" t="str">
            <v>REGULAR</v>
          </cell>
          <cell r="K1715" t="str">
            <v>USD</v>
          </cell>
          <cell r="L1715">
            <v>106811.02</v>
          </cell>
          <cell r="M1715">
            <v>106811.02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 t="str">
            <v>1-30</v>
          </cell>
          <cell r="T1715" t="str">
            <v>NICARAGUA</v>
          </cell>
        </row>
        <row r="1716">
          <cell r="B1716" t="str">
            <v>702-30003856</v>
          </cell>
          <cell r="C1716" t="str">
            <v>EEEG TRADE, S.A. DE C.V.</v>
          </cell>
          <cell r="D1716">
            <v>355871</v>
          </cell>
          <cell r="F1716" t="str">
            <v>MADISA SUR</v>
          </cell>
          <cell r="G1716" t="str">
            <v>CUSTOMER - RETAIL</v>
          </cell>
          <cell r="H1716" t="str">
            <v>CUSTOMER - RETAIL</v>
          </cell>
          <cell r="I1716" t="str">
            <v>REGULAR</v>
          </cell>
          <cell r="J1716" t="str">
            <v>LEGAL</v>
          </cell>
          <cell r="K1716" t="str">
            <v>MXN</v>
          </cell>
          <cell r="L1716">
            <v>9109312.9100000001</v>
          </cell>
          <cell r="M1716">
            <v>438704.5097736771</v>
          </cell>
          <cell r="N1716">
            <v>0</v>
          </cell>
          <cell r="O1716">
            <v>0</v>
          </cell>
          <cell r="P1716">
            <v>0</v>
          </cell>
          <cell r="Q1716">
            <v>9109312.9100000001</v>
          </cell>
          <cell r="R1716">
            <v>9109312.9100000001</v>
          </cell>
          <cell r="S1716" t="str">
            <v>120+</v>
          </cell>
          <cell r="T1716" t="str">
            <v>MEXICO</v>
          </cell>
        </row>
        <row r="1717">
          <cell r="B1717" t="str">
            <v>702-30003859-001</v>
          </cell>
          <cell r="C1717" t="str">
            <v>EMPRESAS MATCO, S.A. DE C.V.</v>
          </cell>
          <cell r="D1717">
            <v>311796</v>
          </cell>
          <cell r="F1717" t="str">
            <v>MATCO</v>
          </cell>
          <cell r="G1717" t="str">
            <v>DEALER - RETAIL</v>
          </cell>
          <cell r="H1717" t="str">
            <v>DEALER - RETAIL</v>
          </cell>
          <cell r="I1717" t="str">
            <v>REGULAR</v>
          </cell>
          <cell r="J1717" t="str">
            <v>REGULAR</v>
          </cell>
          <cell r="K1717" t="str">
            <v>MXN</v>
          </cell>
          <cell r="L1717">
            <v>464174.59</v>
          </cell>
          <cell r="M1717">
            <v>22354.648255830696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 t="str">
            <v>1-30</v>
          </cell>
          <cell r="T1717" t="str">
            <v>MEXICO</v>
          </cell>
        </row>
        <row r="1718">
          <cell r="B1718" t="str">
            <v>702-30003859-002</v>
          </cell>
          <cell r="C1718" t="str">
            <v>EMPRESAS MATCO, S.A. DE C.V.</v>
          </cell>
          <cell r="D1718">
            <v>311796</v>
          </cell>
          <cell r="F1718" t="str">
            <v>MATCO</v>
          </cell>
          <cell r="G1718" t="str">
            <v>DEALER - RETAIL</v>
          </cell>
          <cell r="H1718" t="str">
            <v>DEALER - RETAIL</v>
          </cell>
          <cell r="I1718" t="str">
            <v>REGULAR</v>
          </cell>
          <cell r="J1718" t="str">
            <v>REGULAR</v>
          </cell>
          <cell r="K1718" t="str">
            <v>MXN</v>
          </cell>
          <cell r="L1718">
            <v>236598.64</v>
          </cell>
          <cell r="M1718">
            <v>11394.590503129253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 t="str">
            <v>1-30</v>
          </cell>
          <cell r="T1718" t="str">
            <v>MEXICO</v>
          </cell>
        </row>
        <row r="1719">
          <cell r="B1719" t="str">
            <v>702-30003859-003</v>
          </cell>
          <cell r="C1719" t="str">
            <v>EMPRESAS MATCO, S.A. DE C.V.</v>
          </cell>
          <cell r="D1719">
            <v>311796</v>
          </cell>
          <cell r="F1719" t="str">
            <v>MATCO</v>
          </cell>
          <cell r="G1719" t="str">
            <v>DEALER - RETAIL</v>
          </cell>
          <cell r="H1719" t="str">
            <v>DEALER - RETAIL</v>
          </cell>
          <cell r="I1719" t="str">
            <v>REGULAR</v>
          </cell>
          <cell r="J1719" t="str">
            <v>REGULAR</v>
          </cell>
          <cell r="K1719" t="str">
            <v>MXN</v>
          </cell>
          <cell r="L1719">
            <v>236598.64</v>
          </cell>
          <cell r="M1719">
            <v>11394.590503129253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 t="str">
            <v>1-30</v>
          </cell>
          <cell r="T1719" t="str">
            <v>MEXICO</v>
          </cell>
        </row>
        <row r="1720">
          <cell r="B1720" t="str">
            <v>702-30003859-004</v>
          </cell>
          <cell r="C1720" t="str">
            <v>EMPRESAS MATCO, S.A. DE C.V.</v>
          </cell>
          <cell r="D1720">
            <v>311796</v>
          </cell>
          <cell r="F1720" t="str">
            <v>MATCO</v>
          </cell>
          <cell r="G1720" t="str">
            <v>DEALER - RETAIL</v>
          </cell>
          <cell r="H1720" t="str">
            <v>DEALER - RETAIL</v>
          </cell>
          <cell r="I1720" t="str">
            <v>REGULAR</v>
          </cell>
          <cell r="J1720" t="str">
            <v>REGULAR</v>
          </cell>
          <cell r="K1720" t="str">
            <v>MXN</v>
          </cell>
          <cell r="L1720">
            <v>236598.64</v>
          </cell>
          <cell r="M1720">
            <v>11394.590503129253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 t="str">
            <v>1-30</v>
          </cell>
          <cell r="T1720" t="str">
            <v>MEXICO</v>
          </cell>
        </row>
        <row r="1721">
          <cell r="B1721" t="str">
            <v>702-30003859-005</v>
          </cell>
          <cell r="C1721" t="str">
            <v>EMPRESAS MATCO, S.A. DE C.V.</v>
          </cell>
          <cell r="D1721">
            <v>311796</v>
          </cell>
          <cell r="F1721" t="str">
            <v>MATCO</v>
          </cell>
          <cell r="G1721" t="str">
            <v>DEALER - RETAIL</v>
          </cell>
          <cell r="H1721" t="str">
            <v>DEALER - RETAIL</v>
          </cell>
          <cell r="I1721" t="str">
            <v>REGULAR</v>
          </cell>
          <cell r="J1721" t="str">
            <v>REGULAR</v>
          </cell>
          <cell r="K1721" t="str">
            <v>MXN</v>
          </cell>
          <cell r="L1721">
            <v>236598.64</v>
          </cell>
          <cell r="M1721">
            <v>11394.590503129253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 t="str">
            <v>1-30</v>
          </cell>
          <cell r="T1721" t="str">
            <v>MEXICO</v>
          </cell>
        </row>
        <row r="1722">
          <cell r="B1722" t="str">
            <v>702-30003859-006</v>
          </cell>
          <cell r="C1722" t="str">
            <v>EMPRESAS MATCO, S.A. DE C.V.</v>
          </cell>
          <cell r="D1722">
            <v>311796</v>
          </cell>
          <cell r="F1722" t="str">
            <v>MATCO</v>
          </cell>
          <cell r="G1722" t="str">
            <v>DEALER - RETAIL</v>
          </cell>
          <cell r="H1722" t="str">
            <v>DEALER - RETAIL</v>
          </cell>
          <cell r="I1722" t="str">
            <v>REGULAR</v>
          </cell>
          <cell r="J1722" t="str">
            <v>REGULAR</v>
          </cell>
          <cell r="K1722" t="str">
            <v>MXN</v>
          </cell>
          <cell r="L1722">
            <v>236598.64</v>
          </cell>
          <cell r="M1722">
            <v>11394.590503129253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 t="str">
            <v>1-30</v>
          </cell>
          <cell r="T1722" t="str">
            <v>MEXICO</v>
          </cell>
        </row>
        <row r="1723">
          <cell r="B1723" t="str">
            <v>702-30003859-007</v>
          </cell>
          <cell r="C1723" t="str">
            <v>EMPRESAS MATCO, S.A. DE C.V.</v>
          </cell>
          <cell r="D1723">
            <v>311796</v>
          </cell>
          <cell r="F1723" t="str">
            <v>MATCO</v>
          </cell>
          <cell r="G1723" t="str">
            <v>DEALER - RETAIL</v>
          </cell>
          <cell r="H1723" t="str">
            <v>DEALER - RETAIL</v>
          </cell>
          <cell r="I1723" t="str">
            <v>REGULAR</v>
          </cell>
          <cell r="J1723" t="str">
            <v>REGULAR</v>
          </cell>
          <cell r="K1723" t="str">
            <v>MXN</v>
          </cell>
          <cell r="L1723">
            <v>223873.49</v>
          </cell>
          <cell r="M1723">
            <v>10781.74727909003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 t="str">
            <v>1-30</v>
          </cell>
          <cell r="T1723" t="str">
            <v>MEXICO</v>
          </cell>
        </row>
        <row r="1724">
          <cell r="B1724" t="str">
            <v>702-30003859-008</v>
          </cell>
          <cell r="C1724" t="str">
            <v>EMPRESAS MATCO, S.A. DE C.V.</v>
          </cell>
          <cell r="D1724">
            <v>311796</v>
          </cell>
          <cell r="F1724" t="str">
            <v>MATCO</v>
          </cell>
          <cell r="G1724" t="str">
            <v>DEALER - RETAIL</v>
          </cell>
          <cell r="H1724" t="str">
            <v>DEALER - RETAIL</v>
          </cell>
          <cell r="I1724" t="str">
            <v>REGULAR</v>
          </cell>
          <cell r="J1724" t="str">
            <v>REGULAR</v>
          </cell>
          <cell r="K1724" t="str">
            <v>MXN</v>
          </cell>
          <cell r="L1724">
            <v>257805.64</v>
          </cell>
          <cell r="M1724">
            <v>12415.919623194619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 t="str">
            <v>1-30</v>
          </cell>
          <cell r="T1724" t="str">
            <v>MEXICO</v>
          </cell>
        </row>
        <row r="1725">
          <cell r="B1725" t="str">
            <v>702-30003859-009</v>
          </cell>
          <cell r="C1725" t="str">
            <v>EMPRESAS MATCO, S.A. DE C.V.</v>
          </cell>
          <cell r="D1725">
            <v>311796</v>
          </cell>
          <cell r="F1725" t="str">
            <v>MATCO</v>
          </cell>
          <cell r="G1725" t="str">
            <v>DEALER - RETAIL</v>
          </cell>
          <cell r="H1725" t="str">
            <v>DEALER - RETAIL</v>
          </cell>
          <cell r="I1725" t="str">
            <v>REGULAR</v>
          </cell>
          <cell r="J1725" t="str">
            <v>REGULAR</v>
          </cell>
          <cell r="K1725" t="str">
            <v>MXN</v>
          </cell>
          <cell r="L1725">
            <v>361919.79</v>
          </cell>
          <cell r="M1725">
            <v>17430.057087515521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 t="str">
            <v>1-30</v>
          </cell>
          <cell r="T1725" t="str">
            <v>MEXICO</v>
          </cell>
        </row>
        <row r="1726">
          <cell r="B1726" t="str">
            <v>702-30003859-010</v>
          </cell>
          <cell r="C1726" t="str">
            <v>EMPRESAS MATCO, S.A. DE C.V.</v>
          </cell>
          <cell r="D1726">
            <v>311796</v>
          </cell>
          <cell r="F1726" t="str">
            <v>MATCO</v>
          </cell>
          <cell r="G1726" t="str">
            <v>DEALER - RETAIL</v>
          </cell>
          <cell r="H1726" t="str">
            <v>DEALER - RETAIL</v>
          </cell>
          <cell r="I1726" t="str">
            <v>REGULAR</v>
          </cell>
          <cell r="J1726" t="str">
            <v>REGULAR</v>
          </cell>
          <cell r="K1726" t="str">
            <v>MXN</v>
          </cell>
          <cell r="L1726">
            <v>267594</v>
          </cell>
          <cell r="M1726">
            <v>12887.327040824788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 t="str">
            <v>1-30</v>
          </cell>
          <cell r="T1726" t="str">
            <v>MEXICO</v>
          </cell>
        </row>
        <row r="1727">
          <cell r="B1727" t="str">
            <v>702-30003859-011</v>
          </cell>
          <cell r="C1727" t="str">
            <v>EMPRESAS MATCO, S.A. DE C.V.</v>
          </cell>
          <cell r="D1727">
            <v>311796</v>
          </cell>
          <cell r="F1727" t="str">
            <v>MATCO</v>
          </cell>
          <cell r="G1727" t="str">
            <v>DEALER - RETAIL</v>
          </cell>
          <cell r="H1727" t="str">
            <v>DEALER - RETAIL</v>
          </cell>
          <cell r="I1727" t="str">
            <v>REGULAR</v>
          </cell>
          <cell r="J1727" t="str">
            <v>REGULAR</v>
          </cell>
          <cell r="K1727" t="str">
            <v>MXN</v>
          </cell>
          <cell r="L1727">
            <v>195267.82</v>
          </cell>
          <cell r="M1727">
            <v>9404.0982118018619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 t="str">
            <v>1-30</v>
          </cell>
          <cell r="T1727" t="str">
            <v>MEXICO</v>
          </cell>
        </row>
        <row r="1728">
          <cell r="B1728" t="str">
            <v>702-30003859-012</v>
          </cell>
          <cell r="C1728" t="str">
            <v>EMPRESAS MATCO, S.A. DE C.V.</v>
          </cell>
          <cell r="D1728">
            <v>311796</v>
          </cell>
          <cell r="F1728" t="str">
            <v>MATCO</v>
          </cell>
          <cell r="G1728" t="str">
            <v>DEALER - RETAIL</v>
          </cell>
          <cell r="H1728" t="str">
            <v>DEALER - RETAIL</v>
          </cell>
          <cell r="I1728" t="str">
            <v>REGULAR</v>
          </cell>
          <cell r="J1728" t="str">
            <v>REGULAR</v>
          </cell>
          <cell r="K1728" t="str">
            <v>MXN</v>
          </cell>
          <cell r="L1728">
            <v>365013.32</v>
          </cell>
          <cell r="M1728">
            <v>17579.041492325057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 t="str">
            <v>1-30</v>
          </cell>
          <cell r="T1728" t="str">
            <v>MEXICO</v>
          </cell>
        </row>
        <row r="1729">
          <cell r="B1729" t="str">
            <v>702-30003859-013</v>
          </cell>
          <cell r="C1729" t="str">
            <v>EMPRESAS MATCO, S.A. DE C.V.</v>
          </cell>
          <cell r="D1729">
            <v>311796</v>
          </cell>
          <cell r="F1729" t="str">
            <v>MATCO</v>
          </cell>
          <cell r="G1729" t="str">
            <v>DEALER - RETAIL</v>
          </cell>
          <cell r="H1729" t="str">
            <v>DEALER - RETAIL</v>
          </cell>
          <cell r="I1729" t="str">
            <v>REGULAR</v>
          </cell>
          <cell r="J1729" t="str">
            <v>REGULAR</v>
          </cell>
          <cell r="K1729" t="str">
            <v>MXN</v>
          </cell>
          <cell r="L1729">
            <v>232977.86</v>
          </cell>
          <cell r="M1729">
            <v>11220.213738318093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 t="str">
            <v>1-30</v>
          </cell>
          <cell r="T1729" t="str">
            <v>MEXICO</v>
          </cell>
        </row>
        <row r="1730">
          <cell r="B1730" t="str">
            <v>702-30003859-014</v>
          </cell>
          <cell r="C1730" t="str">
            <v>EMPRESAS MATCO, S.A. DE C.V.</v>
          </cell>
          <cell r="D1730">
            <v>311796</v>
          </cell>
          <cell r="F1730" t="str">
            <v>MATCO</v>
          </cell>
          <cell r="G1730" t="str">
            <v>DEALER - RETAIL</v>
          </cell>
          <cell r="H1730" t="str">
            <v>DEALER - RETAIL</v>
          </cell>
          <cell r="I1730" t="str">
            <v>REGULAR</v>
          </cell>
          <cell r="J1730" t="str">
            <v>REGULAR</v>
          </cell>
          <cell r="K1730" t="str">
            <v>MXN</v>
          </cell>
          <cell r="L1730">
            <v>365013.32</v>
          </cell>
          <cell r="M1730">
            <v>17579.041492325057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 t="str">
            <v>1-30</v>
          </cell>
          <cell r="T1730" t="str">
            <v>MEXICO</v>
          </cell>
        </row>
        <row r="1731">
          <cell r="B1731" t="str">
            <v>702-30003859-015</v>
          </cell>
          <cell r="C1731" t="str">
            <v>EMPRESAS MATCO, S.A. DE C.V.</v>
          </cell>
          <cell r="D1731">
            <v>311796</v>
          </cell>
          <cell r="F1731" t="str">
            <v>MATCO</v>
          </cell>
          <cell r="G1731" t="str">
            <v>DEALER - RETAIL</v>
          </cell>
          <cell r="H1731" t="str">
            <v>DEALER - RETAIL</v>
          </cell>
          <cell r="I1731" t="str">
            <v>REGULAR</v>
          </cell>
          <cell r="J1731" t="str">
            <v>REGULAR</v>
          </cell>
          <cell r="K1731" t="str">
            <v>MXN</v>
          </cell>
          <cell r="L1731">
            <v>264050.18</v>
          </cell>
          <cell r="M1731">
            <v>12716.656669613865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 t="str">
            <v>1-30</v>
          </cell>
          <cell r="T1731" t="str">
            <v>MEXICO</v>
          </cell>
        </row>
        <row r="1732">
          <cell r="B1732" t="str">
            <v>702-30003859-016</v>
          </cell>
          <cell r="C1732" t="str">
            <v>EMPRESAS MATCO, S.A. DE C.V.</v>
          </cell>
          <cell r="D1732">
            <v>311796</v>
          </cell>
          <cell r="F1732" t="str">
            <v>MATCO</v>
          </cell>
          <cell r="G1732" t="str">
            <v>DEALER - RETAIL</v>
          </cell>
          <cell r="H1732" t="str">
            <v>DEALER - RETAIL</v>
          </cell>
          <cell r="I1732" t="str">
            <v>REGULAR</v>
          </cell>
          <cell r="J1732" t="str">
            <v>REGULAR</v>
          </cell>
          <cell r="K1732" t="str">
            <v>MXN</v>
          </cell>
          <cell r="L1732">
            <v>227488.21</v>
          </cell>
          <cell r="M1732">
            <v>10955.832194301172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 t="str">
            <v>1-30</v>
          </cell>
          <cell r="T1732" t="str">
            <v>MEXICO</v>
          </cell>
        </row>
        <row r="1733">
          <cell r="B1733" t="str">
            <v>702-30003859-017</v>
          </cell>
          <cell r="C1733" t="str">
            <v>EMPRESAS MATCO, S.A. DE C.V.</v>
          </cell>
          <cell r="D1733">
            <v>311796</v>
          </cell>
          <cell r="F1733" t="str">
            <v>MATCO</v>
          </cell>
          <cell r="G1733" t="str">
            <v>DEALER - RETAIL</v>
          </cell>
          <cell r="H1733" t="str">
            <v>DEALER - RETAIL</v>
          </cell>
          <cell r="I1733" t="str">
            <v>REGULAR</v>
          </cell>
          <cell r="J1733" t="str">
            <v>REGULAR</v>
          </cell>
          <cell r="K1733" t="str">
            <v>MXN</v>
          </cell>
          <cell r="L1733">
            <v>227456.07</v>
          </cell>
          <cell r="M1733">
            <v>10954.284331901074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 t="str">
            <v>1-30</v>
          </cell>
          <cell r="T1733" t="str">
            <v>MEXICO</v>
          </cell>
        </row>
        <row r="1734">
          <cell r="B1734" t="str">
            <v>702-30003859-018</v>
          </cell>
          <cell r="C1734" t="str">
            <v>EMPRESAS MATCO, S.A. DE C.V.</v>
          </cell>
          <cell r="D1734">
            <v>311796</v>
          </cell>
          <cell r="F1734" t="str">
            <v>MATCO</v>
          </cell>
          <cell r="G1734" t="str">
            <v>DEALER - RETAIL</v>
          </cell>
          <cell r="H1734" t="str">
            <v>DEALER - RETAIL</v>
          </cell>
          <cell r="I1734" t="str">
            <v>REGULAR</v>
          </cell>
          <cell r="J1734" t="str">
            <v>REGULAR</v>
          </cell>
          <cell r="K1734" t="str">
            <v>MXN</v>
          </cell>
          <cell r="L1734">
            <v>244744.89</v>
          </cell>
          <cell r="M1734">
            <v>11786.913903154362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 t="str">
            <v>1-30</v>
          </cell>
          <cell r="T1734" t="str">
            <v>MEXICO</v>
          </cell>
        </row>
        <row r="1735">
          <cell r="B1735" t="str">
            <v>702-30003859-019</v>
          </cell>
          <cell r="C1735" t="str">
            <v>EMPRESAS MATCO, S.A. DE C.V.</v>
          </cell>
          <cell r="D1735">
            <v>311796</v>
          </cell>
          <cell r="F1735" t="str">
            <v>MATCO</v>
          </cell>
          <cell r="G1735" t="str">
            <v>DEALER - RETAIL</v>
          </cell>
          <cell r="H1735" t="str">
            <v>DEALER - RETAIL</v>
          </cell>
          <cell r="I1735" t="str">
            <v>REGULAR</v>
          </cell>
          <cell r="J1735" t="str">
            <v>REGULAR</v>
          </cell>
          <cell r="K1735" t="str">
            <v>MXN</v>
          </cell>
          <cell r="L1735">
            <v>263087.44</v>
          </cell>
          <cell r="M1735">
            <v>12670.291111210898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 t="str">
            <v>1-30</v>
          </cell>
          <cell r="T1735" t="str">
            <v>MEXICO</v>
          </cell>
        </row>
        <row r="1736">
          <cell r="B1736" t="str">
            <v>702-30003859-020</v>
          </cell>
          <cell r="C1736" t="str">
            <v>EMPRESAS MATCO, S.A. DE C.V.</v>
          </cell>
          <cell r="D1736">
            <v>311796</v>
          </cell>
          <cell r="F1736" t="str">
            <v>MATCO</v>
          </cell>
          <cell r="G1736" t="str">
            <v>DEALER - RETAIL</v>
          </cell>
          <cell r="H1736" t="str">
            <v>DEALER - RETAIL</v>
          </cell>
          <cell r="I1736" t="str">
            <v>REGULAR</v>
          </cell>
          <cell r="J1736" t="str">
            <v>REGULAR</v>
          </cell>
          <cell r="K1736" t="str">
            <v>MXN</v>
          </cell>
          <cell r="L1736">
            <v>244726.91</v>
          </cell>
          <cell r="M1736">
            <v>11786.047986354306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 t="str">
            <v>1-30</v>
          </cell>
          <cell r="T1736" t="str">
            <v>MEXICO</v>
          </cell>
        </row>
        <row r="1737">
          <cell r="B1737" t="str">
            <v>702-30003859-021</v>
          </cell>
          <cell r="C1737" t="str">
            <v>EMPRESAS MATCO, S.A. DE C.V.</v>
          </cell>
          <cell r="D1737">
            <v>311796</v>
          </cell>
          <cell r="F1737" t="str">
            <v>MATCO</v>
          </cell>
          <cell r="G1737" t="str">
            <v>DEALER - RETAIL</v>
          </cell>
          <cell r="H1737" t="str">
            <v>DEALER - RETAIL</v>
          </cell>
          <cell r="I1737" t="str">
            <v>REGULAR</v>
          </cell>
          <cell r="J1737" t="str">
            <v>REGULAR</v>
          </cell>
          <cell r="K1737" t="str">
            <v>MXN</v>
          </cell>
          <cell r="L1737">
            <v>261825.76</v>
          </cell>
          <cell r="M1737">
            <v>12609.52860240701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 t="str">
            <v>1-30</v>
          </cell>
          <cell r="T1737" t="str">
            <v>MEXICO</v>
          </cell>
        </row>
        <row r="1738">
          <cell r="B1738" t="str">
            <v>702-30003859-022</v>
          </cell>
          <cell r="C1738" t="str">
            <v>EMPRESAS MATCO, S.A. DE C.V.</v>
          </cell>
          <cell r="D1738">
            <v>311796</v>
          </cell>
          <cell r="F1738" t="str">
            <v>MATCO</v>
          </cell>
          <cell r="G1738" t="str">
            <v>DEALER - RETAIL</v>
          </cell>
          <cell r="H1738" t="str">
            <v>DEALER - RETAIL</v>
          </cell>
          <cell r="I1738" t="str">
            <v>REGULAR</v>
          </cell>
          <cell r="J1738" t="str">
            <v>REGULAR</v>
          </cell>
          <cell r="K1738" t="str">
            <v>MXN</v>
          </cell>
          <cell r="L1738">
            <v>293778.71999999997</v>
          </cell>
          <cell r="M1738">
            <v>14148.383156105494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 t="str">
            <v>1-30</v>
          </cell>
          <cell r="T1738" t="str">
            <v>MEXICO</v>
          </cell>
        </row>
        <row r="1739">
          <cell r="B1739" t="str">
            <v>702-30003859-023</v>
          </cell>
          <cell r="C1739" t="str">
            <v>EMPRESAS MATCO, S.A. DE C.V.</v>
          </cell>
          <cell r="D1739">
            <v>311796</v>
          </cell>
          <cell r="F1739" t="str">
            <v>MATCO</v>
          </cell>
          <cell r="G1739" t="str">
            <v>DEALER - RETAIL</v>
          </cell>
          <cell r="H1739" t="str">
            <v>DEALER - RETAIL</v>
          </cell>
          <cell r="I1739" t="str">
            <v>REGULAR</v>
          </cell>
          <cell r="J1739" t="str">
            <v>REGULAR</v>
          </cell>
          <cell r="K1739" t="str">
            <v>MXN</v>
          </cell>
          <cell r="L1739">
            <v>293778.71999999997</v>
          </cell>
          <cell r="M1739">
            <v>14148.383156105494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 t="str">
            <v>1-30</v>
          </cell>
          <cell r="T1739" t="str">
            <v>MEXICO</v>
          </cell>
        </row>
        <row r="1740">
          <cell r="B1740" t="str">
            <v>702-30003859-024</v>
          </cell>
          <cell r="C1740" t="str">
            <v>EMPRESAS MATCO, S.A. DE C.V.</v>
          </cell>
          <cell r="D1740">
            <v>311796</v>
          </cell>
          <cell r="F1740" t="str">
            <v>MATCO</v>
          </cell>
          <cell r="G1740" t="str">
            <v>DEALER - RETAIL</v>
          </cell>
          <cell r="H1740" t="str">
            <v>DEALER - RETAIL</v>
          </cell>
          <cell r="I1740" t="str">
            <v>REGULAR</v>
          </cell>
          <cell r="J1740" t="str">
            <v>REGULAR</v>
          </cell>
          <cell r="K1740" t="str">
            <v>MXN</v>
          </cell>
          <cell r="L1740">
            <v>287929.73</v>
          </cell>
          <cell r="M1740">
            <v>13866.695797687467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 t="str">
            <v>1-30</v>
          </cell>
          <cell r="T1740" t="str">
            <v>MEXICO</v>
          </cell>
        </row>
        <row r="1741">
          <cell r="B1741" t="str">
            <v>702-30003859-025</v>
          </cell>
          <cell r="C1741" t="str">
            <v>EMPRESAS MATCO, S.A. DE C.V.</v>
          </cell>
          <cell r="D1741">
            <v>311796</v>
          </cell>
          <cell r="F1741" t="str">
            <v>MATCO</v>
          </cell>
          <cell r="G1741" t="str">
            <v>DEALER - RETAIL</v>
          </cell>
          <cell r="H1741" t="str">
            <v>DEALER - RETAIL</v>
          </cell>
          <cell r="I1741" t="str">
            <v>REGULAR</v>
          </cell>
          <cell r="J1741" t="str">
            <v>REGULAR</v>
          </cell>
          <cell r="K1741" t="str">
            <v>MXN</v>
          </cell>
          <cell r="L1741">
            <v>255039.46</v>
          </cell>
          <cell r="M1741">
            <v>12282.700394386093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 t="str">
            <v>1-30</v>
          </cell>
          <cell r="T1741" t="str">
            <v>MEXICO</v>
          </cell>
        </row>
        <row r="1742">
          <cell r="B1742" t="str">
            <v>702-30003859-026</v>
          </cell>
          <cell r="C1742" t="str">
            <v>EMPRESAS MATCO, S.A. DE C.V.</v>
          </cell>
          <cell r="D1742">
            <v>311796</v>
          </cell>
          <cell r="F1742" t="str">
            <v>MATCO</v>
          </cell>
          <cell r="G1742" t="str">
            <v>DEALER - RETAIL</v>
          </cell>
          <cell r="H1742" t="str">
            <v>DEALER - RETAIL</v>
          </cell>
          <cell r="I1742" t="str">
            <v>REGULAR</v>
          </cell>
          <cell r="J1742" t="str">
            <v>REGULAR</v>
          </cell>
          <cell r="K1742" t="str">
            <v>MXN</v>
          </cell>
          <cell r="L1742">
            <v>269296.34999999998</v>
          </cell>
          <cell r="M1742">
            <v>12969.312216830034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 t="str">
            <v>1-30</v>
          </cell>
          <cell r="T1742" t="str">
            <v>MEXICO</v>
          </cell>
        </row>
        <row r="1743">
          <cell r="B1743" t="str">
            <v>702-30003859-027</v>
          </cell>
          <cell r="C1743" t="str">
            <v>EMPRESAS MATCO, S.A. DE C.V.</v>
          </cell>
          <cell r="D1743">
            <v>311796</v>
          </cell>
          <cell r="F1743" t="str">
            <v>MATCO</v>
          </cell>
          <cell r="G1743" t="str">
            <v>DEALER - RETAIL</v>
          </cell>
          <cell r="H1743" t="str">
            <v>DEALER - RETAIL</v>
          </cell>
          <cell r="I1743" t="str">
            <v>REGULAR</v>
          </cell>
          <cell r="J1743" t="str">
            <v>REGULAR</v>
          </cell>
          <cell r="K1743" t="str">
            <v>MXN</v>
          </cell>
          <cell r="L1743">
            <v>240827.59</v>
          </cell>
          <cell r="M1743">
            <v>11598.256735142288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 t="str">
            <v>1-30</v>
          </cell>
          <cell r="T1743" t="str">
            <v>MEXICO</v>
          </cell>
        </row>
        <row r="1744">
          <cell r="B1744" t="str">
            <v>702-30003859-028-1</v>
          </cell>
          <cell r="C1744" t="str">
            <v>EMPRESAS MATCO, S.A. DE C.V.</v>
          </cell>
          <cell r="D1744">
            <v>311796</v>
          </cell>
          <cell r="F1744" t="str">
            <v>MATCO</v>
          </cell>
          <cell r="G1744" t="str">
            <v>DEALER - RETAIL</v>
          </cell>
          <cell r="H1744" t="str">
            <v>DEALER - RETAIL</v>
          </cell>
          <cell r="I1744" t="str">
            <v>REGULAR</v>
          </cell>
          <cell r="J1744" t="str">
            <v>REGULAR</v>
          </cell>
          <cell r="K1744" t="str">
            <v>MXN</v>
          </cell>
          <cell r="L1744">
            <v>278813.27</v>
          </cell>
          <cell r="M1744">
            <v>13427.64708405937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 t="str">
            <v>1-30</v>
          </cell>
          <cell r="T1744" t="str">
            <v>MEXICO</v>
          </cell>
        </row>
        <row r="1745">
          <cell r="B1745" t="str">
            <v>702-30003859-029</v>
          </cell>
          <cell r="C1745" t="str">
            <v>EMPRESAS MATCO, S.A. DE C.V.</v>
          </cell>
          <cell r="D1745">
            <v>311796</v>
          </cell>
          <cell r="F1745" t="str">
            <v>MATCO</v>
          </cell>
          <cell r="G1745" t="str">
            <v>DEALER - RETAIL</v>
          </cell>
          <cell r="H1745" t="str">
            <v>DEALER - RETAIL</v>
          </cell>
          <cell r="I1745" t="str">
            <v>REGULAR</v>
          </cell>
          <cell r="J1745" t="str">
            <v>REGULAR</v>
          </cell>
          <cell r="K1745" t="str">
            <v>MXN</v>
          </cell>
          <cell r="L1745">
            <v>278813.27</v>
          </cell>
          <cell r="M1745">
            <v>13427.64708405937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 t="str">
            <v>1-30</v>
          </cell>
          <cell r="T1745" t="str">
            <v>MEXICO</v>
          </cell>
        </row>
        <row r="1746">
          <cell r="B1746" t="str">
            <v>702-30003859-030</v>
          </cell>
          <cell r="C1746" t="str">
            <v>EMPRESAS MATCO, S.A. DE C.V.</v>
          </cell>
          <cell r="D1746">
            <v>311796</v>
          </cell>
          <cell r="F1746" t="str">
            <v>MATCO</v>
          </cell>
          <cell r="G1746" t="str">
            <v>DEALER - RETAIL</v>
          </cell>
          <cell r="H1746" t="str">
            <v>DEALER - RETAIL</v>
          </cell>
          <cell r="I1746" t="str">
            <v>REGULAR</v>
          </cell>
          <cell r="J1746" t="str">
            <v>REGULAR</v>
          </cell>
          <cell r="K1746" t="str">
            <v>MXN</v>
          </cell>
          <cell r="L1746">
            <v>278813.27</v>
          </cell>
          <cell r="M1746">
            <v>13427.64708405937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 t="str">
            <v>1-30</v>
          </cell>
          <cell r="T1746" t="str">
            <v>MEXICO</v>
          </cell>
        </row>
        <row r="1747">
          <cell r="B1747" t="str">
            <v>702-30003859-031</v>
          </cell>
          <cell r="C1747" t="str">
            <v>EMPRESAS MATCO, S.A. DE C.V.</v>
          </cell>
          <cell r="D1747">
            <v>311796</v>
          </cell>
          <cell r="F1747" t="str">
            <v>MATCO</v>
          </cell>
          <cell r="G1747" t="str">
            <v>DEALER - RETAIL</v>
          </cell>
          <cell r="H1747" t="str">
            <v>DEALER - RETAIL</v>
          </cell>
          <cell r="I1747" t="str">
            <v>REGULAR</v>
          </cell>
          <cell r="J1747" t="str">
            <v>REGULAR</v>
          </cell>
          <cell r="K1747" t="str">
            <v>MXN</v>
          </cell>
          <cell r="L1747">
            <v>278813.27</v>
          </cell>
          <cell r="M1747">
            <v>13427.64708405937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 t="str">
            <v>1-30</v>
          </cell>
          <cell r="T1747" t="str">
            <v>MEXICO</v>
          </cell>
        </row>
        <row r="1748">
          <cell r="B1748" t="str">
            <v>702-30003859-032</v>
          </cell>
          <cell r="C1748" t="str">
            <v>EMPRESAS MATCO, S.A. DE C.V.</v>
          </cell>
          <cell r="D1748">
            <v>311796</v>
          </cell>
          <cell r="F1748" t="str">
            <v>MATCO</v>
          </cell>
          <cell r="G1748" t="str">
            <v>DEALER - RETAIL</v>
          </cell>
          <cell r="H1748" t="str">
            <v>DEALER - RETAIL</v>
          </cell>
          <cell r="I1748" t="str">
            <v>REGULAR</v>
          </cell>
          <cell r="J1748" t="str">
            <v>REGULAR</v>
          </cell>
          <cell r="K1748" t="str">
            <v>MXN</v>
          </cell>
          <cell r="L1748">
            <v>278836.17</v>
          </cell>
          <cell r="M1748">
            <v>13428.749948059438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 t="str">
            <v>1-30</v>
          </cell>
          <cell r="T1748" t="str">
            <v>MEXICO</v>
          </cell>
        </row>
        <row r="1749">
          <cell r="B1749" t="str">
            <v>702-30003859-033</v>
          </cell>
          <cell r="C1749" t="str">
            <v>EMPRESAS MATCO, S.A. DE C.V.</v>
          </cell>
          <cell r="D1749">
            <v>311796</v>
          </cell>
          <cell r="F1749" t="str">
            <v>MATCO</v>
          </cell>
          <cell r="G1749" t="str">
            <v>DEALER - RETAIL</v>
          </cell>
          <cell r="H1749" t="str">
            <v>DEALER - RETAIL</v>
          </cell>
          <cell r="I1749" t="str">
            <v>REGULAR</v>
          </cell>
          <cell r="J1749" t="str">
            <v>REGULAR</v>
          </cell>
          <cell r="K1749" t="str">
            <v>MXN</v>
          </cell>
          <cell r="L1749">
            <v>285994.13</v>
          </cell>
          <cell r="M1749">
            <v>13773.477301681502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 t="str">
            <v>1-30</v>
          </cell>
          <cell r="T1749" t="str">
            <v>MEXICO</v>
          </cell>
        </row>
        <row r="1750">
          <cell r="B1750" t="str">
            <v>702-30003859-034</v>
          </cell>
          <cell r="C1750" t="str">
            <v>EMPRESAS MATCO, S.A. DE C.V.</v>
          </cell>
          <cell r="D1750">
            <v>311796</v>
          </cell>
          <cell r="F1750" t="str">
            <v>MATCO</v>
          </cell>
          <cell r="G1750" t="str">
            <v>DEALER - RETAIL</v>
          </cell>
          <cell r="H1750" t="str">
            <v>DEALER - RETAIL</v>
          </cell>
          <cell r="I1750" t="str">
            <v>REGULAR</v>
          </cell>
          <cell r="J1750" t="str">
            <v>REGULAR</v>
          </cell>
          <cell r="K1750" t="str">
            <v>MXN</v>
          </cell>
          <cell r="L1750">
            <v>283048.37</v>
          </cell>
          <cell r="M1750">
            <v>13631.609500072422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 t="str">
            <v>1-30</v>
          </cell>
          <cell r="T1750" t="str">
            <v>MEXICO</v>
          </cell>
        </row>
        <row r="1751">
          <cell r="B1751" t="str">
            <v>702-30003859-035</v>
          </cell>
          <cell r="C1751" t="str">
            <v>EMPRESAS MATCO, S.A. DE C.V.</v>
          </cell>
          <cell r="D1751">
            <v>311796</v>
          </cell>
          <cell r="F1751" t="str">
            <v>MATCO</v>
          </cell>
          <cell r="G1751" t="str">
            <v>DEALER - RETAIL</v>
          </cell>
          <cell r="H1751" t="str">
            <v>DEALER - RETAIL</v>
          </cell>
          <cell r="I1751" t="str">
            <v>REGULAR</v>
          </cell>
          <cell r="J1751" t="str">
            <v>REGULAR</v>
          </cell>
          <cell r="K1751" t="str">
            <v>MXN</v>
          </cell>
          <cell r="L1751">
            <v>283048.37</v>
          </cell>
          <cell r="M1751">
            <v>13631.609500072422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 t="str">
            <v>1-30</v>
          </cell>
          <cell r="T1751" t="str">
            <v>MEXICO</v>
          </cell>
        </row>
        <row r="1752">
          <cell r="B1752" t="str">
            <v>702-30003859-036</v>
          </cell>
          <cell r="C1752" t="str">
            <v>EMPRESAS MATCO, S.A. DE C.V.</v>
          </cell>
          <cell r="D1752">
            <v>311796</v>
          </cell>
          <cell r="F1752" t="str">
            <v>MATCO</v>
          </cell>
          <cell r="G1752" t="str">
            <v>DEALER - RETAIL</v>
          </cell>
          <cell r="H1752" t="str">
            <v>DEALER - RETAIL</v>
          </cell>
          <cell r="I1752" t="str">
            <v>REGULAR</v>
          </cell>
          <cell r="J1752" t="str">
            <v>REGULAR</v>
          </cell>
          <cell r="K1752" t="str">
            <v>MXN</v>
          </cell>
          <cell r="L1752">
            <v>283048.37</v>
          </cell>
          <cell r="M1752">
            <v>13631.609500072422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 t="str">
            <v>1-30</v>
          </cell>
          <cell r="T1752" t="str">
            <v>MEXICO</v>
          </cell>
        </row>
        <row r="1753">
          <cell r="B1753" t="str">
            <v>702-30003859-037</v>
          </cell>
          <cell r="C1753" t="str">
            <v>EMPRESAS MATCO, S.A. DE C.V.</v>
          </cell>
          <cell r="D1753">
            <v>311796</v>
          </cell>
          <cell r="F1753" t="str">
            <v>MATCO</v>
          </cell>
          <cell r="G1753" t="str">
            <v>DEALER - RETAIL</v>
          </cell>
          <cell r="H1753" t="str">
            <v>DEALER - RETAIL</v>
          </cell>
          <cell r="I1753" t="str">
            <v>REGULAR</v>
          </cell>
          <cell r="J1753" t="str">
            <v>REGULAR</v>
          </cell>
          <cell r="K1753" t="str">
            <v>MXN</v>
          </cell>
          <cell r="L1753">
            <v>325485.57</v>
          </cell>
          <cell r="M1753">
            <v>15675.385052203224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 t="str">
            <v>1-30</v>
          </cell>
          <cell r="T1753" t="str">
            <v>MEXICO</v>
          </cell>
        </row>
        <row r="1754">
          <cell r="B1754" t="str">
            <v>702-30003859-038</v>
          </cell>
          <cell r="C1754" t="str">
            <v>EMPRESAS MATCO, S.A. DE C.V.</v>
          </cell>
          <cell r="D1754">
            <v>311796</v>
          </cell>
          <cell r="F1754" t="str">
            <v>MATCO</v>
          </cell>
          <cell r="G1754" t="str">
            <v>DEALER - RETAIL</v>
          </cell>
          <cell r="H1754" t="str">
            <v>DEALER - RETAIL</v>
          </cell>
          <cell r="I1754" t="str">
            <v>REGULAR</v>
          </cell>
          <cell r="J1754" t="str">
            <v>REGULAR</v>
          </cell>
          <cell r="K1754" t="str">
            <v>MXN</v>
          </cell>
          <cell r="L1754">
            <v>325485.57</v>
          </cell>
          <cell r="M1754">
            <v>15675.385052203224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 t="str">
            <v>1-30</v>
          </cell>
          <cell r="T1754" t="str">
            <v>MEXICO</v>
          </cell>
        </row>
        <row r="1755">
          <cell r="B1755" t="str">
            <v>702-30003859-039</v>
          </cell>
          <cell r="C1755" t="str">
            <v>EMPRESAS MATCO, S.A. DE C.V.</v>
          </cell>
          <cell r="D1755">
            <v>311796</v>
          </cell>
          <cell r="F1755" t="str">
            <v>MATCO</v>
          </cell>
          <cell r="G1755" t="str">
            <v>DEALER - RETAIL</v>
          </cell>
          <cell r="H1755" t="str">
            <v>DEALER - RETAIL</v>
          </cell>
          <cell r="I1755" t="str">
            <v>REGULAR</v>
          </cell>
          <cell r="J1755" t="str">
            <v>REGULAR</v>
          </cell>
          <cell r="K1755" t="str">
            <v>MXN</v>
          </cell>
          <cell r="L1755">
            <v>240609.83</v>
          </cell>
          <cell r="M1755">
            <v>11587.769413541617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 t="str">
            <v>1-30</v>
          </cell>
          <cell r="T1755" t="str">
            <v>MEXICO</v>
          </cell>
        </row>
        <row r="1756">
          <cell r="B1756" t="str">
            <v>702-30003859-040</v>
          </cell>
          <cell r="C1756" t="str">
            <v>EMPRESAS MATCO, S.A. DE C.V.</v>
          </cell>
          <cell r="D1756">
            <v>311796</v>
          </cell>
          <cell r="F1756" t="str">
            <v>MATCO</v>
          </cell>
          <cell r="G1756" t="str">
            <v>DEALER - RETAIL</v>
          </cell>
          <cell r="H1756" t="str">
            <v>DEALER - RETAIL</v>
          </cell>
          <cell r="I1756" t="str">
            <v>REGULAR</v>
          </cell>
          <cell r="J1756" t="str">
            <v>REGULAR</v>
          </cell>
          <cell r="K1756" t="str">
            <v>MXN</v>
          </cell>
          <cell r="L1756">
            <v>345625.81</v>
          </cell>
          <cell r="M1756">
            <v>16645.339010665302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 t="str">
            <v>1-30</v>
          </cell>
          <cell r="T1756" t="str">
            <v>MEXICO</v>
          </cell>
        </row>
        <row r="1757">
          <cell r="B1757" t="str">
            <v>702-30003859-041</v>
          </cell>
          <cell r="C1757" t="str">
            <v>EMPRESAS MATCO, S.A. DE C.V.</v>
          </cell>
          <cell r="D1757">
            <v>311796</v>
          </cell>
          <cell r="F1757" t="str">
            <v>MATCO</v>
          </cell>
          <cell r="G1757" t="str">
            <v>DEALER - RETAIL</v>
          </cell>
          <cell r="H1757" t="str">
            <v>DEALER - RETAIL</v>
          </cell>
          <cell r="I1757" t="str">
            <v>REGULAR</v>
          </cell>
          <cell r="J1757" t="str">
            <v>REGULAR</v>
          </cell>
          <cell r="K1757" t="str">
            <v>MXN</v>
          </cell>
          <cell r="L1757">
            <v>286242.51</v>
          </cell>
          <cell r="M1757">
            <v>13785.439282482268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 t="str">
            <v>1-30</v>
          </cell>
          <cell r="T1757" t="str">
            <v>MEXICO</v>
          </cell>
        </row>
        <row r="1758">
          <cell r="B1758" t="str">
            <v>702-30003859-042</v>
          </cell>
          <cell r="C1758" t="str">
            <v>EMPRESAS MATCO, S.A. DE C.V.</v>
          </cell>
          <cell r="D1758">
            <v>311796</v>
          </cell>
          <cell r="F1758" t="str">
            <v>MATCO</v>
          </cell>
          <cell r="G1758" t="str">
            <v>DEALER - RETAIL</v>
          </cell>
          <cell r="H1758" t="str">
            <v>DEALER - RETAIL</v>
          </cell>
          <cell r="I1758" t="str">
            <v>REGULAR</v>
          </cell>
          <cell r="J1758" t="str">
            <v>REGULAR</v>
          </cell>
          <cell r="K1758" t="str">
            <v>MXN</v>
          </cell>
          <cell r="L1758">
            <v>286242.5</v>
          </cell>
          <cell r="M1758">
            <v>13785.438800882268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 t="str">
            <v>1-30</v>
          </cell>
          <cell r="T1758" t="str">
            <v>MEXICO</v>
          </cell>
        </row>
        <row r="1759">
          <cell r="B1759" t="str">
            <v>702-30003859-043</v>
          </cell>
          <cell r="C1759" t="str">
            <v>EMPRESAS MATCO, S.A. DE C.V.</v>
          </cell>
          <cell r="D1759">
            <v>311796</v>
          </cell>
          <cell r="F1759" t="str">
            <v>MATCO</v>
          </cell>
          <cell r="G1759" t="str">
            <v>DEALER - RETAIL</v>
          </cell>
          <cell r="H1759" t="str">
            <v>DEALER - RETAIL</v>
          </cell>
          <cell r="I1759" t="str">
            <v>REGULAR</v>
          </cell>
          <cell r="J1759" t="str">
            <v>REGULAR</v>
          </cell>
          <cell r="K1759" t="str">
            <v>MXN</v>
          </cell>
          <cell r="L1759">
            <v>214921.04</v>
          </cell>
          <cell r="M1759">
            <v>10350.597287062439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 t="str">
            <v>1-30</v>
          </cell>
          <cell r="T1759" t="str">
            <v>MEXICO</v>
          </cell>
        </row>
        <row r="1760">
          <cell r="B1760" t="str">
            <v>702-30003859-044</v>
          </cell>
          <cell r="C1760" t="str">
            <v>EMPRESAS MATCO, S.A. DE C.V.</v>
          </cell>
          <cell r="D1760">
            <v>311796</v>
          </cell>
          <cell r="F1760" t="str">
            <v>MATCO</v>
          </cell>
          <cell r="G1760" t="str">
            <v>DEALER - RETAIL</v>
          </cell>
          <cell r="H1760" t="str">
            <v>DEALER - RETAIL</v>
          </cell>
          <cell r="I1760" t="str">
            <v>REGULAR</v>
          </cell>
          <cell r="J1760" t="str">
            <v>REGULAR</v>
          </cell>
          <cell r="K1760" t="str">
            <v>MXN</v>
          </cell>
          <cell r="L1760">
            <v>214921.04</v>
          </cell>
          <cell r="M1760">
            <v>10350.597287062439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 t="str">
            <v>1-30</v>
          </cell>
          <cell r="T1760" t="str">
            <v>MEXICO</v>
          </cell>
        </row>
        <row r="1761">
          <cell r="B1761" t="str">
            <v>702-30003859-045</v>
          </cell>
          <cell r="C1761" t="str">
            <v>EMPRESAS MATCO, S.A. DE C.V.</v>
          </cell>
          <cell r="D1761">
            <v>311796</v>
          </cell>
          <cell r="F1761" t="str">
            <v>MATCO</v>
          </cell>
          <cell r="G1761" t="str">
            <v>DEALER - RETAIL</v>
          </cell>
          <cell r="H1761" t="str">
            <v>DEALER - RETAIL</v>
          </cell>
          <cell r="I1761" t="str">
            <v>REGULAR</v>
          </cell>
          <cell r="J1761" t="str">
            <v>REGULAR</v>
          </cell>
          <cell r="K1761" t="str">
            <v>MXN</v>
          </cell>
          <cell r="L1761">
            <v>214963.03</v>
          </cell>
          <cell r="M1761">
            <v>10352.619525462567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 t="str">
            <v>1-30</v>
          </cell>
          <cell r="T1761" t="str">
            <v>MEXICO</v>
          </cell>
        </row>
        <row r="1762">
          <cell r="B1762" t="str">
            <v>702-30003859-046</v>
          </cell>
          <cell r="C1762" t="str">
            <v>EMPRESAS MATCO, S.A. DE C.V.</v>
          </cell>
          <cell r="D1762">
            <v>311796</v>
          </cell>
          <cell r="F1762" t="str">
            <v>MATCO</v>
          </cell>
          <cell r="G1762" t="str">
            <v>DEALER - RETAIL</v>
          </cell>
          <cell r="H1762" t="str">
            <v>DEALER - RETAIL</v>
          </cell>
          <cell r="I1762" t="str">
            <v>REGULAR</v>
          </cell>
          <cell r="J1762" t="str">
            <v>REGULAR</v>
          </cell>
          <cell r="K1762" t="str">
            <v>MXN</v>
          </cell>
          <cell r="L1762">
            <v>214921.04</v>
          </cell>
          <cell r="M1762">
            <v>10350.597287062439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 t="str">
            <v>1-30</v>
          </cell>
          <cell r="T1762" t="str">
            <v>MEXICO</v>
          </cell>
        </row>
        <row r="1763">
          <cell r="B1763" t="str">
            <v>702-30003859-047</v>
          </cell>
          <cell r="C1763" t="str">
            <v>EMPRESAS MATCO, S.A. DE C.V.</v>
          </cell>
          <cell r="D1763">
            <v>311796</v>
          </cell>
          <cell r="F1763" t="str">
            <v>MATCO</v>
          </cell>
          <cell r="G1763" t="str">
            <v>DEALER - RETAIL</v>
          </cell>
          <cell r="H1763" t="str">
            <v>DEALER - RETAIL</v>
          </cell>
          <cell r="I1763" t="str">
            <v>REGULAR</v>
          </cell>
          <cell r="J1763" t="str">
            <v>REGULAR</v>
          </cell>
          <cell r="K1763" t="str">
            <v>MXN</v>
          </cell>
          <cell r="L1763">
            <v>289006.88</v>
          </cell>
          <cell r="M1763">
            <v>13918.571341690787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 t="str">
            <v>1-30</v>
          </cell>
          <cell r="T1763" t="str">
            <v>MEXICO</v>
          </cell>
        </row>
        <row r="1764">
          <cell r="B1764" t="str">
            <v>702-30003859-048</v>
          </cell>
          <cell r="C1764" t="str">
            <v>EMPRESAS MATCO, S.A. DE C.V.</v>
          </cell>
          <cell r="D1764">
            <v>311796</v>
          </cell>
          <cell r="F1764" t="str">
            <v>MATCO</v>
          </cell>
          <cell r="G1764" t="str">
            <v>DEALER - RETAIL</v>
          </cell>
          <cell r="H1764" t="str">
            <v>DEALER - RETAIL</v>
          </cell>
          <cell r="I1764" t="str">
            <v>REGULAR</v>
          </cell>
          <cell r="J1764" t="str">
            <v>REGULAR</v>
          </cell>
          <cell r="K1764" t="str">
            <v>MXN</v>
          </cell>
          <cell r="L1764">
            <v>305138</v>
          </cell>
          <cell r="M1764">
            <v>14695.446080940508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 t="str">
            <v>1-30</v>
          </cell>
          <cell r="T1764" t="str">
            <v>MEXICO</v>
          </cell>
        </row>
        <row r="1765">
          <cell r="B1765" t="str">
            <v>702-30003859-049</v>
          </cell>
          <cell r="C1765" t="str">
            <v>EMPRESAS MATCO, S.A. DE C.V.</v>
          </cell>
          <cell r="D1765">
            <v>311796</v>
          </cell>
          <cell r="F1765" t="str">
            <v>MATCO</v>
          </cell>
          <cell r="G1765" t="str">
            <v>DEALER - RETAIL</v>
          </cell>
          <cell r="H1765" t="str">
            <v>DEALER - RETAIL</v>
          </cell>
          <cell r="I1765" t="str">
            <v>REGULAR</v>
          </cell>
          <cell r="J1765" t="str">
            <v>REGULAR</v>
          </cell>
          <cell r="K1765" t="str">
            <v>MXN</v>
          </cell>
          <cell r="L1765">
            <v>289056.24</v>
          </cell>
          <cell r="M1765">
            <v>13920.94851929094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 t="str">
            <v>1-30</v>
          </cell>
          <cell r="T1765" t="str">
            <v>MEXICO</v>
          </cell>
        </row>
        <row r="1766">
          <cell r="B1766" t="str">
            <v>702-30003859-050</v>
          </cell>
          <cell r="C1766" t="str">
            <v>EMPRESAS MATCO, S.A. DE C.V.</v>
          </cell>
          <cell r="D1766">
            <v>311796</v>
          </cell>
          <cell r="F1766" t="str">
            <v>MATCO</v>
          </cell>
          <cell r="G1766" t="str">
            <v>DEALER - RETAIL</v>
          </cell>
          <cell r="H1766" t="str">
            <v>DEALER - RETAIL</v>
          </cell>
          <cell r="I1766" t="str">
            <v>REGULAR</v>
          </cell>
          <cell r="J1766" t="str">
            <v>REGULAR</v>
          </cell>
          <cell r="K1766" t="str">
            <v>MXN</v>
          </cell>
          <cell r="L1766">
            <v>739670.05</v>
          </cell>
          <cell r="M1766">
            <v>35622.509610279842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 t="str">
            <v>1-30</v>
          </cell>
          <cell r="T1766" t="str">
            <v>MEXICO</v>
          </cell>
        </row>
        <row r="1767">
          <cell r="B1767" t="str">
            <v>702-30003859-051</v>
          </cell>
          <cell r="C1767" t="str">
            <v>EMPRESAS MATCO, S.A. DE C.V.</v>
          </cell>
          <cell r="D1767">
            <v>311796</v>
          </cell>
          <cell r="F1767" t="str">
            <v>MATCO</v>
          </cell>
          <cell r="G1767" t="str">
            <v>DEALER - RETAIL</v>
          </cell>
          <cell r="H1767" t="str">
            <v>DEALER - RETAIL</v>
          </cell>
          <cell r="I1767" t="str">
            <v>REGULAR</v>
          </cell>
          <cell r="J1767" t="str">
            <v>REGULAR</v>
          </cell>
          <cell r="K1767" t="str">
            <v>MXN</v>
          </cell>
          <cell r="L1767">
            <v>397464.74</v>
          </cell>
          <cell r="M1767">
            <v>19141.901879625082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 t="str">
            <v>1-30</v>
          </cell>
          <cell r="T1767" t="str">
            <v>MEXICO</v>
          </cell>
        </row>
        <row r="1768">
          <cell r="B1768" t="str">
            <v>702-30003859-052</v>
          </cell>
          <cell r="C1768" t="str">
            <v>EMPRESAS MATCO, S.A. DE C.V.</v>
          </cell>
          <cell r="D1768">
            <v>311796</v>
          </cell>
          <cell r="F1768" t="str">
            <v>MATCO</v>
          </cell>
          <cell r="G1768" t="str">
            <v>DEALER - RETAIL</v>
          </cell>
          <cell r="H1768" t="str">
            <v>DEALER - RETAIL</v>
          </cell>
          <cell r="I1768" t="str">
            <v>REGULAR</v>
          </cell>
          <cell r="J1768" t="str">
            <v>REGULAR</v>
          </cell>
          <cell r="K1768" t="str">
            <v>MXN</v>
          </cell>
          <cell r="L1768">
            <v>361925.16</v>
          </cell>
          <cell r="M1768">
            <v>17430.315706715537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 t="str">
            <v>1-30</v>
          </cell>
          <cell r="T1768" t="str">
            <v>MEXICO</v>
          </cell>
        </row>
        <row r="1769">
          <cell r="B1769" t="str">
            <v>702-30003859-053</v>
          </cell>
          <cell r="C1769" t="str">
            <v>EMPRESAS MATCO, S.A. DE C.V.</v>
          </cell>
          <cell r="D1769">
            <v>311796</v>
          </cell>
          <cell r="F1769" t="str">
            <v>MATCO</v>
          </cell>
          <cell r="G1769" t="str">
            <v>DEALER - RETAIL</v>
          </cell>
          <cell r="H1769" t="str">
            <v>DEALER - RETAIL</v>
          </cell>
          <cell r="I1769" t="str">
            <v>REGULAR</v>
          </cell>
          <cell r="J1769" t="str">
            <v>REGULAR</v>
          </cell>
          <cell r="K1769" t="str">
            <v>MXN</v>
          </cell>
          <cell r="L1769">
            <v>361925.16</v>
          </cell>
          <cell r="M1769">
            <v>17430.315706715537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 t="str">
            <v>1-30</v>
          </cell>
          <cell r="T1769" t="str">
            <v>MEXICO</v>
          </cell>
        </row>
        <row r="1770">
          <cell r="B1770" t="str">
            <v>702-30003859-054</v>
          </cell>
          <cell r="C1770" t="str">
            <v>EMPRESAS MATCO, S.A. DE C.V.</v>
          </cell>
          <cell r="D1770">
            <v>311796</v>
          </cell>
          <cell r="F1770" t="str">
            <v>MATCO</v>
          </cell>
          <cell r="G1770" t="str">
            <v>DEALER - RETAIL</v>
          </cell>
          <cell r="H1770" t="str">
            <v>DEALER - RETAIL</v>
          </cell>
          <cell r="I1770" t="str">
            <v>REGULAR</v>
          </cell>
          <cell r="J1770" t="str">
            <v>REGULAR</v>
          </cell>
          <cell r="K1770" t="str">
            <v>MXN</v>
          </cell>
          <cell r="L1770">
            <v>264408.67</v>
          </cell>
          <cell r="M1770">
            <v>12733.921548014971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 t="str">
            <v>1-30</v>
          </cell>
          <cell r="T1770" t="str">
            <v>MEXICO</v>
          </cell>
        </row>
        <row r="1771">
          <cell r="B1771" t="str">
            <v>702-30003859-055</v>
          </cell>
          <cell r="C1771" t="str">
            <v>EMPRESAS MATCO, S.A. DE C.V.</v>
          </cell>
          <cell r="D1771">
            <v>311796</v>
          </cell>
          <cell r="F1771" t="str">
            <v>MATCO</v>
          </cell>
          <cell r="G1771" t="str">
            <v>DEALER - RETAIL</v>
          </cell>
          <cell r="H1771" t="str">
            <v>DEALER - RETAIL</v>
          </cell>
          <cell r="I1771" t="str">
            <v>REGULAR</v>
          </cell>
          <cell r="J1771" t="str">
            <v>REGULAR</v>
          </cell>
          <cell r="K1771" t="str">
            <v>MXN</v>
          </cell>
          <cell r="L1771">
            <v>333604.53000000003</v>
          </cell>
          <cell r="M1771">
            <v>16066.394165828249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 t="str">
            <v>1-30</v>
          </cell>
          <cell r="T1771" t="str">
            <v>MEXICO</v>
          </cell>
        </row>
        <row r="1772">
          <cell r="B1772" t="str">
            <v>702-30003859-056</v>
          </cell>
          <cell r="C1772" t="str">
            <v>EMPRESAS MATCO, S.A. DE C.V.</v>
          </cell>
          <cell r="D1772">
            <v>311796</v>
          </cell>
          <cell r="F1772" t="str">
            <v>MATCO</v>
          </cell>
          <cell r="G1772" t="str">
            <v>DEALER - RETAIL</v>
          </cell>
          <cell r="H1772" t="str">
            <v>DEALER - RETAIL</v>
          </cell>
          <cell r="I1772" t="str">
            <v>REGULAR</v>
          </cell>
          <cell r="J1772" t="str">
            <v>REGULAR</v>
          </cell>
          <cell r="K1772" t="str">
            <v>MXN</v>
          </cell>
          <cell r="L1772">
            <v>394816.45</v>
          </cell>
          <cell r="M1772">
            <v>19014.360233216918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 t="str">
            <v>1-30</v>
          </cell>
          <cell r="T1772" t="str">
            <v>MEXICO</v>
          </cell>
        </row>
        <row r="1773">
          <cell r="B1773" t="str">
            <v>702-30003859-057</v>
          </cell>
          <cell r="C1773" t="str">
            <v>EMPRESAS MATCO, S.A. DE C.V.</v>
          </cell>
          <cell r="D1773">
            <v>311796</v>
          </cell>
          <cell r="F1773" t="str">
            <v>MATCO</v>
          </cell>
          <cell r="G1773" t="str">
            <v>DEALER - RETAIL</v>
          </cell>
          <cell r="H1773" t="str">
            <v>DEALER - RETAIL</v>
          </cell>
          <cell r="I1773" t="str">
            <v>REGULAR</v>
          </cell>
          <cell r="J1773" t="str">
            <v>REGULAR</v>
          </cell>
          <cell r="K1773" t="str">
            <v>MXN</v>
          </cell>
          <cell r="L1773">
            <v>351702.41</v>
          </cell>
          <cell r="M1773">
            <v>16937.988066684029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 t="str">
            <v>1-30</v>
          </cell>
          <cell r="T1773" t="str">
            <v>MEXICO</v>
          </cell>
        </row>
        <row r="1774">
          <cell r="B1774" t="str">
            <v>702-30003859-058</v>
          </cell>
          <cell r="C1774" t="str">
            <v>EMPRESAS MATCO, S.A. DE C.V.</v>
          </cell>
          <cell r="D1774">
            <v>311796</v>
          </cell>
          <cell r="F1774" t="str">
            <v>MATCO</v>
          </cell>
          <cell r="G1774" t="str">
            <v>DEALER - RETAIL</v>
          </cell>
          <cell r="H1774" t="str">
            <v>DEALER - RETAIL</v>
          </cell>
          <cell r="I1774" t="str">
            <v>REGULAR</v>
          </cell>
          <cell r="J1774" t="str">
            <v>REGULAR</v>
          </cell>
          <cell r="K1774" t="str">
            <v>MXN</v>
          </cell>
          <cell r="L1774">
            <v>358362.89</v>
          </cell>
          <cell r="M1774">
            <v>17258.756783504559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 t="str">
            <v>1-30</v>
          </cell>
          <cell r="T1774" t="str">
            <v>MEXICO</v>
          </cell>
        </row>
        <row r="1775">
          <cell r="B1775" t="str">
            <v>702-30003859-059</v>
          </cell>
          <cell r="C1775" t="str">
            <v>EMPRESAS MATCO, S.A. DE C.V.</v>
          </cell>
          <cell r="D1775">
            <v>311796</v>
          </cell>
          <cell r="F1775" t="str">
            <v>MATCO</v>
          </cell>
          <cell r="G1775" t="str">
            <v>DEALER - RETAIL</v>
          </cell>
          <cell r="H1775" t="str">
            <v>DEALER - RETAIL</v>
          </cell>
          <cell r="I1775" t="str">
            <v>REGULAR</v>
          </cell>
          <cell r="J1775" t="str">
            <v>REGULAR</v>
          </cell>
          <cell r="K1775" t="str">
            <v>MXN</v>
          </cell>
          <cell r="L1775">
            <v>276617.84000000003</v>
          </cell>
          <cell r="M1775">
            <v>13321.915175252603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 t="str">
            <v>1-30</v>
          </cell>
          <cell r="T1775" t="str">
            <v>MEXICO</v>
          </cell>
        </row>
        <row r="1776">
          <cell r="B1776" t="str">
            <v>702-30003859-060</v>
          </cell>
          <cell r="C1776" t="str">
            <v>EMPRESAS MATCO, S.A. DE C.V.</v>
          </cell>
          <cell r="D1776">
            <v>311796</v>
          </cell>
          <cell r="F1776" t="str">
            <v>MATCO</v>
          </cell>
          <cell r="G1776" t="str">
            <v>DEALER - RETAIL</v>
          </cell>
          <cell r="H1776" t="str">
            <v>DEALER - RETAIL</v>
          </cell>
          <cell r="I1776" t="str">
            <v>REGULAR</v>
          </cell>
          <cell r="J1776" t="str">
            <v>REGULAR</v>
          </cell>
          <cell r="K1776" t="str">
            <v>MXN</v>
          </cell>
          <cell r="L1776">
            <v>458112.98</v>
          </cell>
          <cell r="M1776">
            <v>22062.721118212012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 t="str">
            <v>1-30</v>
          </cell>
          <cell r="T1776" t="str">
            <v>MEXICO</v>
          </cell>
        </row>
        <row r="1777">
          <cell r="B1777" t="str">
            <v>702-30003859-061</v>
          </cell>
          <cell r="C1777" t="str">
            <v>EMPRESAS MATCO, S.A. DE C.V.</v>
          </cell>
          <cell r="D1777">
            <v>311796</v>
          </cell>
          <cell r="F1777" t="str">
            <v>MATCO</v>
          </cell>
          <cell r="G1777" t="str">
            <v>DEALER - RETAIL</v>
          </cell>
          <cell r="H1777" t="str">
            <v>DEALER - RETAIL</v>
          </cell>
          <cell r="I1777" t="str">
            <v>REGULAR</v>
          </cell>
          <cell r="J1777" t="str">
            <v>REGULAR</v>
          </cell>
          <cell r="K1777" t="str">
            <v>MXN</v>
          </cell>
          <cell r="L1777">
            <v>430084.29</v>
          </cell>
          <cell r="M1777">
            <v>20712.85940772562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 t="str">
            <v>1-30</v>
          </cell>
          <cell r="T1777" t="str">
            <v>MEXICO</v>
          </cell>
        </row>
        <row r="1778">
          <cell r="B1778" t="str">
            <v>702-30003859-062</v>
          </cell>
          <cell r="C1778" t="str">
            <v>EMPRESAS MATCO, S.A. DE C.V.</v>
          </cell>
          <cell r="D1778">
            <v>311796</v>
          </cell>
          <cell r="F1778" t="str">
            <v>MATCO</v>
          </cell>
          <cell r="G1778" t="str">
            <v>DEALER - RETAIL</v>
          </cell>
          <cell r="H1778" t="str">
            <v>DEALER - RETAIL</v>
          </cell>
          <cell r="I1778" t="str">
            <v>REGULAR</v>
          </cell>
          <cell r="J1778" t="str">
            <v>REGULAR</v>
          </cell>
          <cell r="K1778" t="str">
            <v>MXN</v>
          </cell>
          <cell r="L1778">
            <v>276618.46999999997</v>
          </cell>
          <cell r="M1778">
            <v>13321.945516052603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 t="str">
            <v>1-30</v>
          </cell>
          <cell r="T1778" t="str">
            <v>MEXICO</v>
          </cell>
        </row>
        <row r="1779">
          <cell r="B1779" t="str">
            <v>702-30003859-063</v>
          </cell>
          <cell r="C1779" t="str">
            <v>EMPRESAS MATCO, S.A. DE C.V.</v>
          </cell>
          <cell r="D1779">
            <v>311796</v>
          </cell>
          <cell r="F1779" t="str">
            <v>MATCO</v>
          </cell>
          <cell r="G1779" t="str">
            <v>DEALER - RETAIL</v>
          </cell>
          <cell r="H1779" t="str">
            <v>DEALER - RETAIL</v>
          </cell>
          <cell r="I1779" t="str">
            <v>REGULAR</v>
          </cell>
          <cell r="J1779" t="str">
            <v>REGULAR</v>
          </cell>
          <cell r="K1779" t="str">
            <v>MXN</v>
          </cell>
          <cell r="L1779">
            <v>276640.52</v>
          </cell>
          <cell r="M1779">
            <v>13323.007444052673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 t="str">
            <v>1-30</v>
          </cell>
          <cell r="T1779" t="str">
            <v>MEXICO</v>
          </cell>
        </row>
        <row r="1780">
          <cell r="B1780" t="str">
            <v>702-30003859-064</v>
          </cell>
          <cell r="C1780" t="str">
            <v>EMPRESAS MATCO, S.A. DE C.V.</v>
          </cell>
          <cell r="D1780">
            <v>311796</v>
          </cell>
          <cell r="F1780" t="str">
            <v>MATCO</v>
          </cell>
          <cell r="G1780" t="str">
            <v>DEALER - RETAIL</v>
          </cell>
          <cell r="H1780" t="str">
            <v>DEALER - RETAIL</v>
          </cell>
          <cell r="I1780" t="str">
            <v>REGULAR</v>
          </cell>
          <cell r="J1780" t="str">
            <v>REGULAR</v>
          </cell>
          <cell r="K1780" t="str">
            <v>MXN</v>
          </cell>
          <cell r="L1780">
            <v>218734.09</v>
          </cell>
          <cell r="M1780">
            <v>10534.23377507419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 t="str">
            <v>1-30</v>
          </cell>
          <cell r="T1780" t="str">
            <v>MEXICO</v>
          </cell>
        </row>
        <row r="1781">
          <cell r="B1781" t="str">
            <v>702-30003859-065</v>
          </cell>
          <cell r="C1781" t="str">
            <v>EMPRESAS MATCO, S.A. DE C.V.</v>
          </cell>
          <cell r="D1781">
            <v>311796</v>
          </cell>
          <cell r="F1781" t="str">
            <v>MATCO</v>
          </cell>
          <cell r="G1781" t="str">
            <v>DEALER - RETAIL</v>
          </cell>
          <cell r="H1781" t="str">
            <v>DEALER - RETAIL</v>
          </cell>
          <cell r="I1781" t="str">
            <v>REGULAR</v>
          </cell>
          <cell r="J1781" t="str">
            <v>REGULAR</v>
          </cell>
          <cell r="K1781" t="str">
            <v>MXN</v>
          </cell>
          <cell r="L1781">
            <v>300022.46000000002</v>
          </cell>
          <cell r="M1781">
            <v>14449.081674524741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 t="str">
            <v>1-30</v>
          </cell>
          <cell r="T1781" t="str">
            <v>MEXICO</v>
          </cell>
        </row>
        <row r="1782">
          <cell r="B1782" t="str">
            <v>702-30003859-066</v>
          </cell>
          <cell r="C1782" t="str">
            <v>EMPRESAS MATCO, S.A. DE C.V.</v>
          </cell>
          <cell r="D1782">
            <v>311796</v>
          </cell>
          <cell r="F1782" t="str">
            <v>MATCO</v>
          </cell>
          <cell r="G1782" t="str">
            <v>DEALER - RETAIL</v>
          </cell>
          <cell r="H1782" t="str">
            <v>DEALER - RETAIL</v>
          </cell>
          <cell r="I1782" t="str">
            <v>REGULAR</v>
          </cell>
          <cell r="J1782" t="str">
            <v>REGULAR</v>
          </cell>
          <cell r="K1782" t="str">
            <v>MXN</v>
          </cell>
          <cell r="L1782">
            <v>695318.99</v>
          </cell>
          <cell r="M1782">
            <v>33486.562560543141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 t="str">
            <v>1-30</v>
          </cell>
          <cell r="T1782" t="str">
            <v>MEXICO</v>
          </cell>
        </row>
        <row r="1783">
          <cell r="B1783" t="str">
            <v>702-30003859-067</v>
          </cell>
          <cell r="C1783" t="str">
            <v>EMPRESAS MATCO, S.A. DE C.V.</v>
          </cell>
          <cell r="D1783">
            <v>311796</v>
          </cell>
          <cell r="F1783" t="str">
            <v>MATCO</v>
          </cell>
          <cell r="G1783" t="str">
            <v>DEALER - RETAIL</v>
          </cell>
          <cell r="H1783" t="str">
            <v>DEALER - RETAIL</v>
          </cell>
          <cell r="I1783" t="str">
            <v>REGULAR</v>
          </cell>
          <cell r="J1783" t="str">
            <v>REGULAR</v>
          </cell>
          <cell r="K1783" t="str">
            <v>MXN</v>
          </cell>
          <cell r="L1783">
            <v>306510.57</v>
          </cell>
          <cell r="M1783">
            <v>14761.549052144739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 t="str">
            <v>1-30</v>
          </cell>
          <cell r="T1783" t="str">
            <v>MEXICO</v>
          </cell>
        </row>
        <row r="1784">
          <cell r="B1784" t="str">
            <v>702-30003859-068</v>
          </cell>
          <cell r="C1784" t="str">
            <v>EMPRESAS MATCO, S.A. DE C.V.</v>
          </cell>
          <cell r="D1784">
            <v>311796</v>
          </cell>
          <cell r="F1784" t="str">
            <v>MATCO</v>
          </cell>
          <cell r="G1784" t="str">
            <v>DEALER - RETAIL</v>
          </cell>
          <cell r="H1784" t="str">
            <v>DEALER - RETAIL</v>
          </cell>
          <cell r="I1784" t="str">
            <v>REGULAR</v>
          </cell>
          <cell r="J1784" t="str">
            <v>REGULAR</v>
          </cell>
          <cell r="K1784" t="str">
            <v>MXN</v>
          </cell>
          <cell r="L1784">
            <v>341230.75</v>
          </cell>
          <cell r="M1784">
            <v>16433.672921051755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 t="str">
            <v>1-30</v>
          </cell>
          <cell r="T1784" t="str">
            <v>MEXICO</v>
          </cell>
        </row>
        <row r="1785">
          <cell r="B1785" t="str">
            <v>702-30003859-069</v>
          </cell>
          <cell r="C1785" t="str">
            <v>EMPRESAS MATCO, S.A. DE C.V.</v>
          </cell>
          <cell r="D1785">
            <v>311796</v>
          </cell>
          <cell r="F1785" t="str">
            <v>MATCO</v>
          </cell>
          <cell r="G1785" t="str">
            <v>DEALER - RETAIL</v>
          </cell>
          <cell r="H1785" t="str">
            <v>DEALER - RETAIL</v>
          </cell>
          <cell r="I1785" t="str">
            <v>REGULAR</v>
          </cell>
          <cell r="J1785" t="str">
            <v>REGULAR</v>
          </cell>
          <cell r="K1785" t="str">
            <v>MXN</v>
          </cell>
          <cell r="L1785">
            <v>421287.42</v>
          </cell>
          <cell r="M1785">
            <v>20289.202148498509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 t="str">
            <v>1-30</v>
          </cell>
          <cell r="T1785" t="str">
            <v>MEXICO</v>
          </cell>
        </row>
        <row r="1786">
          <cell r="B1786" t="str">
            <v>702-30003859-070</v>
          </cell>
          <cell r="C1786" t="str">
            <v>EMPRESAS MATCO, S.A. DE C.V.</v>
          </cell>
          <cell r="D1786">
            <v>311796</v>
          </cell>
          <cell r="F1786" t="str">
            <v>MATCO</v>
          </cell>
          <cell r="G1786" t="str">
            <v>DEALER - RETAIL</v>
          </cell>
          <cell r="H1786" t="str">
            <v>DEALER - RETAIL</v>
          </cell>
          <cell r="I1786" t="str">
            <v>REGULAR</v>
          </cell>
          <cell r="J1786" t="str">
            <v>REGULAR</v>
          </cell>
          <cell r="K1786" t="str">
            <v>MXN</v>
          </cell>
          <cell r="L1786">
            <v>280320.40000000002</v>
          </cell>
          <cell r="M1786">
            <v>13500.230464864015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 t="str">
            <v>1-30</v>
          </cell>
          <cell r="T1786" t="str">
            <v>MEXICO</v>
          </cell>
        </row>
        <row r="1787">
          <cell r="B1787" t="str">
            <v>702-30003859-071</v>
          </cell>
          <cell r="C1787" t="str">
            <v>EMPRESAS MATCO, S.A. DE C.V.</v>
          </cell>
          <cell r="D1787">
            <v>311796</v>
          </cell>
          <cell r="F1787" t="str">
            <v>MATCO</v>
          </cell>
          <cell r="G1787" t="str">
            <v>DEALER - RETAIL</v>
          </cell>
          <cell r="H1787" t="str">
            <v>DEALER - RETAIL</v>
          </cell>
          <cell r="I1787" t="str">
            <v>REGULAR</v>
          </cell>
          <cell r="J1787" t="str">
            <v>REGULAR</v>
          </cell>
          <cell r="K1787" t="str">
            <v>MXN</v>
          </cell>
          <cell r="L1787">
            <v>280320.40000000002</v>
          </cell>
          <cell r="M1787">
            <v>13500.230464864015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 t="str">
            <v>1-30</v>
          </cell>
          <cell r="T1787" t="str">
            <v>MEXICO</v>
          </cell>
        </row>
        <row r="1788">
          <cell r="B1788" t="str">
            <v>702-30003859-072</v>
          </cell>
          <cell r="C1788" t="str">
            <v>EMPRESAS MATCO, S.A. DE C.V.</v>
          </cell>
          <cell r="D1788">
            <v>311796</v>
          </cell>
          <cell r="F1788" t="str">
            <v>MATCO</v>
          </cell>
          <cell r="G1788" t="str">
            <v>DEALER - RETAIL</v>
          </cell>
          <cell r="H1788" t="str">
            <v>DEALER - RETAIL</v>
          </cell>
          <cell r="I1788" t="str">
            <v>REGULAR</v>
          </cell>
          <cell r="J1788" t="str">
            <v>REGULAR</v>
          </cell>
          <cell r="K1788" t="str">
            <v>MXN</v>
          </cell>
          <cell r="L1788">
            <v>396225.04</v>
          </cell>
          <cell r="M1788">
            <v>19082.197927621259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 t="str">
            <v>1-30</v>
          </cell>
          <cell r="T1788" t="str">
            <v>MEXICO</v>
          </cell>
        </row>
        <row r="1789">
          <cell r="B1789" t="str">
            <v>702-30003859-073</v>
          </cell>
          <cell r="C1789" t="str">
            <v>EMPRESAS MATCO, S.A. DE C.V.</v>
          </cell>
          <cell r="D1789">
            <v>311796</v>
          </cell>
          <cell r="F1789" t="str">
            <v>MATCO</v>
          </cell>
          <cell r="G1789" t="str">
            <v>DEALER - RETAIL</v>
          </cell>
          <cell r="H1789" t="str">
            <v>DEALER - RETAIL</v>
          </cell>
          <cell r="I1789" t="str">
            <v>REGULAR</v>
          </cell>
          <cell r="J1789" t="str">
            <v>REGULAR</v>
          </cell>
          <cell r="K1789" t="str">
            <v>MXN</v>
          </cell>
          <cell r="L1789">
            <v>345231.4</v>
          </cell>
          <cell r="M1789">
            <v>16626.344225064087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 t="str">
            <v>1-30</v>
          </cell>
          <cell r="T1789" t="str">
            <v>MEXICO</v>
          </cell>
        </row>
        <row r="1790">
          <cell r="B1790" t="str">
            <v>702-30003859-074</v>
          </cell>
          <cell r="C1790" t="str">
            <v>EMPRESAS MATCO, S.A. DE C.V.</v>
          </cell>
          <cell r="D1790">
            <v>311796</v>
          </cell>
          <cell r="F1790" t="str">
            <v>MATCO</v>
          </cell>
          <cell r="G1790" t="str">
            <v>DEALER - RETAIL</v>
          </cell>
          <cell r="H1790" t="str">
            <v>DEALER - RETAIL</v>
          </cell>
          <cell r="I1790" t="str">
            <v>REGULAR</v>
          </cell>
          <cell r="J1790" t="str">
            <v>REGULAR</v>
          </cell>
          <cell r="K1790" t="str">
            <v>MXN</v>
          </cell>
          <cell r="L1790">
            <v>397657.69</v>
          </cell>
          <cell r="M1790">
            <v>19151.194351625676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 t="str">
            <v>1-30</v>
          </cell>
          <cell r="T1790" t="str">
            <v>MEXICO</v>
          </cell>
        </row>
        <row r="1791">
          <cell r="B1791" t="str">
            <v>702-30003859-075</v>
          </cell>
          <cell r="C1791" t="str">
            <v>EMPRESAS MATCO, S.A. DE C.V.</v>
          </cell>
          <cell r="D1791">
            <v>311796</v>
          </cell>
          <cell r="F1791" t="str">
            <v>MATCO</v>
          </cell>
          <cell r="G1791" t="str">
            <v>DEALER - RETAIL</v>
          </cell>
          <cell r="H1791" t="str">
            <v>DEALER - RETAIL</v>
          </cell>
          <cell r="I1791" t="str">
            <v>REGULAR</v>
          </cell>
          <cell r="J1791" t="str">
            <v>REGULAR</v>
          </cell>
          <cell r="K1791" t="str">
            <v>MXN</v>
          </cell>
          <cell r="L1791">
            <v>304042</v>
          </cell>
          <cell r="M1791">
            <v>14642.662720937129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 t="str">
            <v>1-30</v>
          </cell>
          <cell r="T1791" t="str">
            <v>MEXICO</v>
          </cell>
        </row>
        <row r="1792">
          <cell r="B1792" t="str">
            <v>702-30003859-076</v>
          </cell>
          <cell r="C1792" t="str">
            <v>EMPRESAS MATCO, S.A. DE C.V.</v>
          </cell>
          <cell r="D1792">
            <v>311796</v>
          </cell>
          <cell r="F1792" t="str">
            <v>MATCO</v>
          </cell>
          <cell r="G1792" t="str">
            <v>DEALER - RETAIL</v>
          </cell>
          <cell r="H1792" t="str">
            <v>DEALER - RETAIL</v>
          </cell>
          <cell r="I1792" t="str">
            <v>REGULAR</v>
          </cell>
          <cell r="J1792" t="str">
            <v>REGULAR</v>
          </cell>
          <cell r="K1792" t="str">
            <v>MXN</v>
          </cell>
          <cell r="L1792">
            <v>305514.28000000003</v>
          </cell>
          <cell r="M1792">
            <v>14713.567725741668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 t="str">
            <v>1-30</v>
          </cell>
          <cell r="T1792" t="str">
            <v>MEXICO</v>
          </cell>
        </row>
        <row r="1793">
          <cell r="B1793" t="str">
            <v>702-30003859-077</v>
          </cell>
          <cell r="C1793" t="str">
            <v>EMPRESAS MATCO, S.A. DE C.V.</v>
          </cell>
          <cell r="D1793">
            <v>311796</v>
          </cell>
          <cell r="F1793" t="str">
            <v>MATCO</v>
          </cell>
          <cell r="G1793" t="str">
            <v>DEALER - RETAIL</v>
          </cell>
          <cell r="H1793" t="str">
            <v>DEALER - RETAIL</v>
          </cell>
          <cell r="I1793" t="str">
            <v>REGULAR</v>
          </cell>
          <cell r="J1793" t="str">
            <v>REGULAR</v>
          </cell>
          <cell r="K1793" t="str">
            <v>MXN</v>
          </cell>
          <cell r="L1793">
            <v>367988.37</v>
          </cell>
          <cell r="M1793">
            <v>17722.319900334227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 t="str">
            <v>1-30</v>
          </cell>
          <cell r="T1793" t="str">
            <v>MEXICO</v>
          </cell>
        </row>
        <row r="1794">
          <cell r="B1794" t="str">
            <v>702-30003859-078</v>
          </cell>
          <cell r="C1794" t="str">
            <v>EMPRESAS MATCO, S.A. DE C.V.</v>
          </cell>
          <cell r="D1794">
            <v>311796</v>
          </cell>
          <cell r="F1794" t="str">
            <v>MATCO</v>
          </cell>
          <cell r="G1794" t="str">
            <v>DEALER - RETAIL</v>
          </cell>
          <cell r="H1794" t="str">
            <v>DEALER - RETAIL</v>
          </cell>
          <cell r="I1794" t="str">
            <v>REGULAR</v>
          </cell>
          <cell r="J1794" t="str">
            <v>REGULAR</v>
          </cell>
          <cell r="K1794" t="str">
            <v>MXN</v>
          </cell>
          <cell r="L1794">
            <v>586841.4</v>
          </cell>
          <cell r="M1794">
            <v>28262.281825808786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 t="str">
            <v>1-30</v>
          </cell>
          <cell r="T1794" t="str">
            <v>MEXICO</v>
          </cell>
        </row>
        <row r="1795">
          <cell r="B1795" t="str">
            <v>702-30003859-079</v>
          </cell>
          <cell r="C1795" t="str">
            <v>EMPRESAS MATCO, S.A. DE C.V.</v>
          </cell>
          <cell r="D1795">
            <v>311796</v>
          </cell>
          <cell r="F1795" t="str">
            <v>MATCO</v>
          </cell>
          <cell r="G1795" t="str">
            <v>DEALER - RETAIL</v>
          </cell>
          <cell r="H1795" t="str">
            <v>DEALER - RETAIL</v>
          </cell>
          <cell r="I1795" t="str">
            <v>REGULAR</v>
          </cell>
          <cell r="J1795" t="str">
            <v>REGULAR</v>
          </cell>
          <cell r="K1795" t="str">
            <v>MXN</v>
          </cell>
          <cell r="L1795">
            <v>475634.75</v>
          </cell>
          <cell r="M1795">
            <v>22906.569561466018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 t="str">
            <v>1-30</v>
          </cell>
          <cell r="T1795" t="str">
            <v>MEXICO</v>
          </cell>
        </row>
        <row r="1796">
          <cell r="B1796" t="str">
            <v>702-30003859-080</v>
          </cell>
          <cell r="C1796" t="str">
            <v>EMPRESAS MATCO, S.A. DE C.V.</v>
          </cell>
          <cell r="D1796">
            <v>311796</v>
          </cell>
          <cell r="F1796" t="str">
            <v>MATCO</v>
          </cell>
          <cell r="G1796" t="str">
            <v>DEALER - RETAIL</v>
          </cell>
          <cell r="H1796" t="str">
            <v>DEALER - RETAIL</v>
          </cell>
          <cell r="I1796" t="str">
            <v>REGULAR</v>
          </cell>
          <cell r="J1796" t="str">
            <v>REGULAR</v>
          </cell>
          <cell r="K1796" t="str">
            <v>MXN</v>
          </cell>
          <cell r="L1796">
            <v>284939.64</v>
          </cell>
          <cell r="M1796">
            <v>13722.693063278253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 t="str">
            <v>1-30</v>
          </cell>
          <cell r="T1796" t="str">
            <v>MEXICO</v>
          </cell>
        </row>
        <row r="1797">
          <cell r="B1797" t="str">
            <v>702-30003859-081</v>
          </cell>
          <cell r="C1797" t="str">
            <v>EMPRESAS MATCO, S.A. DE C.V.</v>
          </cell>
          <cell r="D1797">
            <v>311796</v>
          </cell>
          <cell r="F1797" t="str">
            <v>MATCO</v>
          </cell>
          <cell r="G1797" t="str">
            <v>DEALER - RETAIL</v>
          </cell>
          <cell r="H1797" t="str">
            <v>DEALER - RETAIL</v>
          </cell>
          <cell r="I1797" t="str">
            <v>REGULAR</v>
          </cell>
          <cell r="J1797" t="str">
            <v>REGULAR</v>
          </cell>
          <cell r="K1797" t="str">
            <v>MXN</v>
          </cell>
          <cell r="L1797">
            <v>284947.14</v>
          </cell>
          <cell r="M1797">
            <v>13723.054263278276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 t="str">
            <v>1-30</v>
          </cell>
          <cell r="T1797" t="str">
            <v>MEXICO</v>
          </cell>
        </row>
        <row r="1798">
          <cell r="B1798" t="str">
            <v>702-30003859-082</v>
          </cell>
          <cell r="C1798" t="str">
            <v>EMPRESAS MATCO, S.A. DE C.V.</v>
          </cell>
          <cell r="D1798">
            <v>311796</v>
          </cell>
          <cell r="F1798" t="str">
            <v>MATCO</v>
          </cell>
          <cell r="G1798" t="str">
            <v>DEALER - RETAIL</v>
          </cell>
          <cell r="H1798" t="str">
            <v>DEALER - RETAIL</v>
          </cell>
          <cell r="I1798" t="str">
            <v>REGULAR</v>
          </cell>
          <cell r="J1798" t="str">
            <v>REGULAR</v>
          </cell>
          <cell r="K1798" t="str">
            <v>MXN</v>
          </cell>
          <cell r="L1798">
            <v>346364.67</v>
          </cell>
          <cell r="M1798">
            <v>16680.922508267577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 t="str">
            <v>1-30</v>
          </cell>
          <cell r="T1798" t="str">
            <v>MEXICO</v>
          </cell>
        </row>
        <row r="1799">
          <cell r="B1799" t="str">
            <v>702-30003859-083</v>
          </cell>
          <cell r="C1799" t="str">
            <v>EMPRESAS MATCO, S.A. DE C.V.</v>
          </cell>
          <cell r="D1799">
            <v>311796</v>
          </cell>
          <cell r="F1799" t="str">
            <v>MATCO</v>
          </cell>
          <cell r="G1799" t="str">
            <v>DEALER - RETAIL</v>
          </cell>
          <cell r="H1799" t="str">
            <v>DEALER - RETAIL</v>
          </cell>
          <cell r="I1799" t="str">
            <v>REGULAR</v>
          </cell>
          <cell r="J1799" t="str">
            <v>REGULAR</v>
          </cell>
          <cell r="K1799" t="str">
            <v>MXN</v>
          </cell>
          <cell r="L1799">
            <v>341898.31</v>
          </cell>
          <cell r="M1799">
            <v>16465.822610653813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 t="str">
            <v>1-30</v>
          </cell>
          <cell r="T1799" t="str">
            <v>MEXICO</v>
          </cell>
        </row>
        <row r="1800">
          <cell r="B1800" t="str">
            <v>702-30003859-084</v>
          </cell>
          <cell r="C1800" t="str">
            <v>EMPRESAS MATCO, S.A. DE C.V.</v>
          </cell>
          <cell r="D1800">
            <v>311796</v>
          </cell>
          <cell r="F1800" t="str">
            <v>MATCO</v>
          </cell>
          <cell r="G1800" t="str">
            <v>DEALER - RETAIL</v>
          </cell>
          <cell r="H1800" t="str">
            <v>DEALER - RETAIL</v>
          </cell>
          <cell r="I1800" t="str">
            <v>REGULAR</v>
          </cell>
          <cell r="J1800" t="str">
            <v>REGULAR</v>
          </cell>
          <cell r="K1800" t="str">
            <v>MXN</v>
          </cell>
          <cell r="L1800">
            <v>402190.48</v>
          </cell>
          <cell r="M1800">
            <v>19369.493518039646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 t="str">
            <v>1-30</v>
          </cell>
          <cell r="T1800" t="str">
            <v>MEXICO</v>
          </cell>
        </row>
        <row r="1801">
          <cell r="B1801" t="str">
            <v>702-30003859-085</v>
          </cell>
          <cell r="C1801" t="str">
            <v>EMPRESAS MATCO, S.A. DE C.V.</v>
          </cell>
          <cell r="D1801">
            <v>311796</v>
          </cell>
          <cell r="F1801" t="str">
            <v>MATCO</v>
          </cell>
          <cell r="G1801" t="str">
            <v>DEALER - RETAIL</v>
          </cell>
          <cell r="H1801" t="str">
            <v>DEALER - RETAIL</v>
          </cell>
          <cell r="I1801" t="str">
            <v>REGULAR</v>
          </cell>
          <cell r="J1801" t="str">
            <v>REGULAR</v>
          </cell>
          <cell r="K1801" t="str">
            <v>MXN</v>
          </cell>
          <cell r="L1801">
            <v>284628.96999999997</v>
          </cell>
          <cell r="M1801">
            <v>13707.731196077293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 t="str">
            <v>1-30</v>
          </cell>
          <cell r="T1801" t="str">
            <v>MEXICO</v>
          </cell>
        </row>
        <row r="1802">
          <cell r="B1802" t="str">
            <v>702-30003859-086</v>
          </cell>
          <cell r="C1802" t="str">
            <v>EMPRESAS MATCO, S.A. DE C.V.</v>
          </cell>
          <cell r="D1802">
            <v>311796</v>
          </cell>
          <cell r="F1802" t="str">
            <v>MATCO</v>
          </cell>
          <cell r="G1802" t="str">
            <v>DEALER - RETAIL</v>
          </cell>
          <cell r="H1802" t="str">
            <v>DEALER - RETAIL</v>
          </cell>
          <cell r="I1802" t="str">
            <v>REGULAR</v>
          </cell>
          <cell r="J1802" t="str">
            <v>REGULAR</v>
          </cell>
          <cell r="K1802" t="str">
            <v>MXN</v>
          </cell>
          <cell r="L1802">
            <v>284628.96999999997</v>
          </cell>
          <cell r="M1802">
            <v>13707.731196077293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 t="str">
            <v>1-30</v>
          </cell>
          <cell r="T1802" t="str">
            <v>MEXICO</v>
          </cell>
        </row>
        <row r="1803">
          <cell r="B1803" t="str">
            <v>702-30003859-087</v>
          </cell>
          <cell r="C1803" t="str">
            <v>EMPRESAS MATCO, S.A. DE C.V.</v>
          </cell>
          <cell r="D1803">
            <v>311796</v>
          </cell>
          <cell r="F1803" t="str">
            <v>MATCO</v>
          </cell>
          <cell r="G1803" t="str">
            <v>DEALER - RETAIL</v>
          </cell>
          <cell r="H1803" t="str">
            <v>DEALER - RETAIL</v>
          </cell>
          <cell r="I1803" t="str">
            <v>REGULAR</v>
          </cell>
          <cell r="J1803" t="str">
            <v>REGULAR</v>
          </cell>
          <cell r="K1803" t="str">
            <v>MXN</v>
          </cell>
          <cell r="L1803">
            <v>284628.96999999997</v>
          </cell>
          <cell r="M1803">
            <v>13707.731196077293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 t="str">
            <v>1-30</v>
          </cell>
          <cell r="T1803" t="str">
            <v>MEXICO</v>
          </cell>
        </row>
        <row r="1804">
          <cell r="B1804" t="str">
            <v>702-30003859-088</v>
          </cell>
          <cell r="C1804" t="str">
            <v>EMPRESAS MATCO, S.A. DE C.V.</v>
          </cell>
          <cell r="D1804">
            <v>311796</v>
          </cell>
          <cell r="F1804" t="str">
            <v>MATCO</v>
          </cell>
          <cell r="G1804" t="str">
            <v>DEALER - RETAIL</v>
          </cell>
          <cell r="H1804" t="str">
            <v>DEALER - RETAIL</v>
          </cell>
          <cell r="I1804" t="str">
            <v>REGULAR</v>
          </cell>
          <cell r="J1804" t="str">
            <v>REGULAR</v>
          </cell>
          <cell r="K1804" t="str">
            <v>MXN</v>
          </cell>
          <cell r="L1804">
            <v>1628239.17</v>
          </cell>
          <cell r="M1804">
            <v>78415.998432218621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 t="str">
            <v>1-30</v>
          </cell>
          <cell r="T1804" t="str">
            <v>MEXICO</v>
          </cell>
        </row>
        <row r="1805">
          <cell r="B1805" t="str">
            <v>702-30003859-089</v>
          </cell>
          <cell r="C1805" t="str">
            <v>EMPRESAS MATCO, S.A. DE C.V.</v>
          </cell>
          <cell r="D1805">
            <v>311796</v>
          </cell>
          <cell r="F1805" t="str">
            <v>MATCO</v>
          </cell>
          <cell r="G1805" t="str">
            <v>DEALER - RETAIL</v>
          </cell>
          <cell r="H1805" t="str">
            <v>DEALER - RETAIL</v>
          </cell>
          <cell r="I1805" t="str">
            <v>REGULAR</v>
          </cell>
          <cell r="J1805" t="str">
            <v>REGULAR</v>
          </cell>
          <cell r="K1805" t="str">
            <v>MXN</v>
          </cell>
          <cell r="L1805">
            <v>288451.96999999997</v>
          </cell>
          <cell r="M1805">
            <v>13891.846876089076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 t="str">
            <v>1-30</v>
          </cell>
          <cell r="T1805" t="str">
            <v>MEXICO</v>
          </cell>
        </row>
        <row r="1806">
          <cell r="B1806" t="str">
            <v>702-30003859-090</v>
          </cell>
          <cell r="C1806" t="str">
            <v>EMPRESAS MATCO, S.A. DE C.V.</v>
          </cell>
          <cell r="D1806">
            <v>311796</v>
          </cell>
          <cell r="F1806" t="str">
            <v>MATCO</v>
          </cell>
          <cell r="G1806" t="str">
            <v>DEALER - RETAIL</v>
          </cell>
          <cell r="H1806" t="str">
            <v>DEALER - RETAIL</v>
          </cell>
          <cell r="I1806" t="str">
            <v>REGULAR</v>
          </cell>
          <cell r="J1806" t="str">
            <v>REGULAR</v>
          </cell>
          <cell r="K1806" t="str">
            <v>MXN</v>
          </cell>
          <cell r="L1806">
            <v>537332.74</v>
          </cell>
          <cell r="M1806">
            <v>25877.944760056187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 t="str">
            <v>1-30</v>
          </cell>
          <cell r="T1806" t="str">
            <v>MEXICO</v>
          </cell>
        </row>
        <row r="1807">
          <cell r="B1807" t="str">
            <v>702-30003859-091</v>
          </cell>
          <cell r="C1807" t="str">
            <v>EMPRESAS MATCO, S.A. DE C.V.</v>
          </cell>
          <cell r="D1807">
            <v>311796</v>
          </cell>
          <cell r="F1807" t="str">
            <v>MATCO</v>
          </cell>
          <cell r="G1807" t="str">
            <v>DEALER - RETAIL</v>
          </cell>
          <cell r="H1807" t="str">
            <v>DEALER - RETAIL</v>
          </cell>
          <cell r="I1807" t="str">
            <v>REGULAR</v>
          </cell>
          <cell r="J1807" t="str">
            <v>REGULAR</v>
          </cell>
          <cell r="K1807" t="str">
            <v>MXN</v>
          </cell>
          <cell r="L1807">
            <v>279329.31</v>
          </cell>
          <cell r="M1807">
            <v>13452.499570460959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 t="str">
            <v>1-30</v>
          </cell>
          <cell r="T1807" t="str">
            <v>MEXICO</v>
          </cell>
        </row>
        <row r="1808">
          <cell r="B1808" t="str">
            <v>702-30003859-092</v>
          </cell>
          <cell r="C1808" t="str">
            <v>EMPRESAS MATCO, S.A. DE C.V.</v>
          </cell>
          <cell r="D1808">
            <v>311796</v>
          </cell>
          <cell r="F1808" t="str">
            <v>MATCO</v>
          </cell>
          <cell r="G1808" t="str">
            <v>DEALER - RETAIL</v>
          </cell>
          <cell r="H1808" t="str">
            <v>DEALER - RETAIL</v>
          </cell>
          <cell r="I1808" t="str">
            <v>REGULAR</v>
          </cell>
          <cell r="J1808" t="str">
            <v>REGULAR</v>
          </cell>
          <cell r="K1808" t="str">
            <v>MXN</v>
          </cell>
          <cell r="L1808">
            <v>279329.31</v>
          </cell>
          <cell r="M1808">
            <v>13452.499570460959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 t="str">
            <v>1-30</v>
          </cell>
          <cell r="T1808" t="str">
            <v>MEXICO</v>
          </cell>
        </row>
        <row r="1809">
          <cell r="B1809" t="str">
            <v>702-30003859-093</v>
          </cell>
          <cell r="C1809" t="str">
            <v>EMPRESAS MATCO, S.A. DE C.V.</v>
          </cell>
          <cell r="D1809">
            <v>311796</v>
          </cell>
          <cell r="F1809" t="str">
            <v>MATCO</v>
          </cell>
          <cell r="G1809" t="str">
            <v>DEALER - RETAIL</v>
          </cell>
          <cell r="H1809" t="str">
            <v>DEALER - RETAIL</v>
          </cell>
          <cell r="I1809" t="str">
            <v>REGULAR</v>
          </cell>
          <cell r="J1809" t="str">
            <v>REGULAR</v>
          </cell>
          <cell r="K1809" t="str">
            <v>MXN</v>
          </cell>
          <cell r="L1809">
            <v>429279.76</v>
          </cell>
          <cell r="M1809">
            <v>20674.113242923144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 t="str">
            <v>1-30</v>
          </cell>
          <cell r="T1809" t="str">
            <v>MEXICO</v>
          </cell>
        </row>
        <row r="1810">
          <cell r="B1810" t="str">
            <v>702-30003859-094</v>
          </cell>
          <cell r="C1810" t="str">
            <v>EMPRESAS MATCO, S.A. DE C.V.</v>
          </cell>
          <cell r="D1810">
            <v>311796</v>
          </cell>
          <cell r="F1810" t="str">
            <v>MATCO</v>
          </cell>
          <cell r="G1810" t="str">
            <v>DEALER - RETAIL</v>
          </cell>
          <cell r="H1810" t="str">
            <v>DEALER - RETAIL</v>
          </cell>
          <cell r="I1810" t="str">
            <v>REGULAR</v>
          </cell>
          <cell r="J1810" t="str">
            <v>REGULAR</v>
          </cell>
          <cell r="K1810" t="str">
            <v>MXN</v>
          </cell>
          <cell r="L1810">
            <v>429279.76</v>
          </cell>
          <cell r="M1810">
            <v>20674.113242923144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 t="str">
            <v>1-30</v>
          </cell>
          <cell r="T1810" t="str">
            <v>MEXICO</v>
          </cell>
        </row>
        <row r="1811">
          <cell r="B1811" t="str">
            <v>702-30003859-095</v>
          </cell>
          <cell r="C1811" t="str">
            <v>EMPRESAS MATCO, S.A. DE C.V.</v>
          </cell>
          <cell r="D1811">
            <v>311796</v>
          </cell>
          <cell r="F1811" t="str">
            <v>MATCO</v>
          </cell>
          <cell r="G1811" t="str">
            <v>DEALER - RETAIL</v>
          </cell>
          <cell r="H1811" t="str">
            <v>DEALER - RETAIL</v>
          </cell>
          <cell r="I1811" t="str">
            <v>REGULAR</v>
          </cell>
          <cell r="J1811" t="str">
            <v>REGULAR</v>
          </cell>
          <cell r="K1811" t="str">
            <v>MXN</v>
          </cell>
          <cell r="L1811">
            <v>399301.89</v>
          </cell>
          <cell r="M1811">
            <v>19230.379023630743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 t="str">
            <v>1-30</v>
          </cell>
          <cell r="T1811" t="str">
            <v>MEXICO</v>
          </cell>
        </row>
        <row r="1812">
          <cell r="B1812" t="str">
            <v>702-30003859-096</v>
          </cell>
          <cell r="C1812" t="str">
            <v>EMPRESAS MATCO, S.A. DE C.V.</v>
          </cell>
          <cell r="D1812">
            <v>311796</v>
          </cell>
          <cell r="F1812" t="str">
            <v>MATCO</v>
          </cell>
          <cell r="G1812" t="str">
            <v>DEALER - RETAIL</v>
          </cell>
          <cell r="H1812" t="str">
            <v>DEALER - RETAIL</v>
          </cell>
          <cell r="I1812" t="str">
            <v>REGULAR</v>
          </cell>
          <cell r="J1812" t="str">
            <v>REGULAR</v>
          </cell>
          <cell r="K1812" t="str">
            <v>MXN</v>
          </cell>
          <cell r="L1812">
            <v>415339.6</v>
          </cell>
          <cell r="M1812">
            <v>20002.755137280175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 t="str">
            <v>1-30</v>
          </cell>
          <cell r="T1812" t="str">
            <v>MEXICO</v>
          </cell>
        </row>
        <row r="1813">
          <cell r="B1813" t="str">
            <v>702-30003859-097</v>
          </cell>
          <cell r="C1813" t="str">
            <v>EMPRESAS MATCO, S.A. DE C.V.</v>
          </cell>
          <cell r="D1813">
            <v>311796</v>
          </cell>
          <cell r="F1813" t="str">
            <v>MATCO</v>
          </cell>
          <cell r="G1813" t="str">
            <v>DEALER - RETAIL</v>
          </cell>
          <cell r="H1813" t="str">
            <v>DEALER - RETAIL</v>
          </cell>
          <cell r="I1813" t="str">
            <v>REGULAR</v>
          </cell>
          <cell r="J1813" t="str">
            <v>REGULAR</v>
          </cell>
          <cell r="K1813" t="str">
            <v>MXN</v>
          </cell>
          <cell r="L1813">
            <v>331528.59999999998</v>
          </cell>
          <cell r="M1813">
            <v>15966.417377021849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 t="str">
            <v>1-30</v>
          </cell>
          <cell r="T1813" t="str">
            <v>MEXICO</v>
          </cell>
        </row>
        <row r="1814">
          <cell r="B1814" t="str">
            <v>702-30003859-098</v>
          </cell>
          <cell r="C1814" t="str">
            <v>EMPRESAS MATCO, S.A. DE C.V.</v>
          </cell>
          <cell r="D1814">
            <v>311796</v>
          </cell>
          <cell r="F1814" t="str">
            <v>MATCO</v>
          </cell>
          <cell r="G1814" t="str">
            <v>DEALER - RETAIL</v>
          </cell>
          <cell r="H1814" t="str">
            <v>DEALER - RETAIL</v>
          </cell>
          <cell r="I1814" t="str">
            <v>REGULAR</v>
          </cell>
          <cell r="J1814" t="str">
            <v>REGULAR</v>
          </cell>
          <cell r="K1814" t="str">
            <v>MXN</v>
          </cell>
          <cell r="L1814">
            <v>1241825.82</v>
          </cell>
          <cell r="M1814">
            <v>59806.331495027604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 t="str">
            <v>1-30</v>
          </cell>
          <cell r="T1814" t="str">
            <v>MEXICO</v>
          </cell>
        </row>
        <row r="1815">
          <cell r="B1815" t="str">
            <v>702-30003860</v>
          </cell>
          <cell r="C1815" t="str">
            <v>EXPORTACIONES NORTEÑAS, S.A.</v>
          </cell>
          <cell r="D1815">
            <v>318117</v>
          </cell>
          <cell r="F1815" t="str">
            <v>MATRA</v>
          </cell>
          <cell r="G1815" t="str">
            <v>CUSTOMER - RETAIL</v>
          </cell>
          <cell r="H1815" t="str">
            <v>CUSTOMER - RETAIL</v>
          </cell>
          <cell r="I1815" t="str">
            <v>REGULAR</v>
          </cell>
          <cell r="J1815" t="str">
            <v>REGULAR</v>
          </cell>
          <cell r="K1815" t="str">
            <v>USD</v>
          </cell>
          <cell r="L1815">
            <v>23939.040000000001</v>
          </cell>
          <cell r="M1815">
            <v>23939.040000000001</v>
          </cell>
          <cell r="N1815">
            <v>23939.040000000001</v>
          </cell>
          <cell r="O1815">
            <v>0</v>
          </cell>
          <cell r="P1815">
            <v>0</v>
          </cell>
          <cell r="Q1815">
            <v>0</v>
          </cell>
          <cell r="R1815">
            <v>23939.040000000001</v>
          </cell>
          <cell r="S1815" t="str">
            <v>31-60</v>
          </cell>
          <cell r="T1815" t="str">
            <v>COSTA RICA</v>
          </cell>
        </row>
        <row r="1816">
          <cell r="B1816" t="str">
            <v>702-30003861</v>
          </cell>
          <cell r="C1816" t="str">
            <v>MAQUINARIA Y TRACTORES, LTDA</v>
          </cell>
          <cell r="D1816">
            <v>314798</v>
          </cell>
          <cell r="F1816" t="str">
            <v>MATRA</v>
          </cell>
          <cell r="G1816" t="str">
            <v>DEALER - RETAIL</v>
          </cell>
          <cell r="H1816" t="str">
            <v>DEALER - RETAIL</v>
          </cell>
          <cell r="I1816" t="str">
            <v>REGULAR</v>
          </cell>
          <cell r="J1816" t="str">
            <v>REGULAR</v>
          </cell>
          <cell r="K1816" t="str">
            <v>USD</v>
          </cell>
          <cell r="L1816">
            <v>91354.48</v>
          </cell>
          <cell r="M1816">
            <v>91354.48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 t="str">
            <v>1-30</v>
          </cell>
          <cell r="T1816" t="str">
            <v>COSTA RICA</v>
          </cell>
        </row>
        <row r="1817">
          <cell r="B1817" t="str">
            <v>702-30003862</v>
          </cell>
          <cell r="C1817" t="str">
            <v>ALFREDO GUEVARA MARTINEZ</v>
          </cell>
          <cell r="D1817">
            <v>356784</v>
          </cell>
          <cell r="F1817" t="str">
            <v>MADISA SUR</v>
          </cell>
          <cell r="G1817" t="str">
            <v>CUSTOMER - RETAIL</v>
          </cell>
          <cell r="H1817" t="str">
            <v>CUSTOMER - RETAIL</v>
          </cell>
          <cell r="I1817" t="str">
            <v>REGULAR</v>
          </cell>
          <cell r="J1817" t="str">
            <v>REGULAR</v>
          </cell>
          <cell r="K1817" t="str">
            <v>MXN</v>
          </cell>
          <cell r="L1817">
            <v>907709.7</v>
          </cell>
          <cell r="M1817">
            <v>43715.299154797773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 t="str">
            <v>1-30</v>
          </cell>
          <cell r="T1817" t="str">
            <v>MEXICO</v>
          </cell>
        </row>
        <row r="1818">
          <cell r="B1818" t="str">
            <v>702-30003868</v>
          </cell>
          <cell r="C1818" t="str">
            <v>EMPAQUES BELLAVISTA, S.A.</v>
          </cell>
          <cell r="D1818">
            <v>335609</v>
          </cell>
          <cell r="F1818" t="str">
            <v>MATRA</v>
          </cell>
          <cell r="G1818" t="str">
            <v>CUSTOMER - RETAIL</v>
          </cell>
          <cell r="H1818" t="str">
            <v>CUSTOMER - RETAIL</v>
          </cell>
          <cell r="I1818" t="str">
            <v>REGULAR</v>
          </cell>
          <cell r="J1818" t="str">
            <v>REGULAR</v>
          </cell>
          <cell r="K1818" t="str">
            <v>USD</v>
          </cell>
          <cell r="L1818">
            <v>27006.94</v>
          </cell>
          <cell r="M1818">
            <v>27006.94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 t="str">
            <v>1-30</v>
          </cell>
          <cell r="T1818" t="str">
            <v>COSTA RICA</v>
          </cell>
        </row>
        <row r="1819">
          <cell r="B1819" t="str">
            <v>702-30003869</v>
          </cell>
          <cell r="C1819" t="str">
            <v>BERTIN LOPEZ VAZQUEZ</v>
          </cell>
          <cell r="D1819">
            <v>356785</v>
          </cell>
          <cell r="F1819" t="str">
            <v>MADISA SUR</v>
          </cell>
          <cell r="G1819" t="str">
            <v>CUSTOMER - RETAIL</v>
          </cell>
          <cell r="H1819" t="str">
            <v>CUSTOMER - RETAIL</v>
          </cell>
          <cell r="I1819" t="str">
            <v>REGULAR</v>
          </cell>
          <cell r="J1819" t="str">
            <v>REGULAR</v>
          </cell>
          <cell r="K1819" t="str">
            <v>MXN</v>
          </cell>
          <cell r="L1819">
            <v>1190345.6000000001</v>
          </cell>
          <cell r="M1819">
            <v>57327.044099668936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 t="str">
            <v>1-30</v>
          </cell>
          <cell r="T1819" t="str">
            <v>MEXICO</v>
          </cell>
        </row>
        <row r="1820">
          <cell r="B1820" t="str">
            <v>702-30003870</v>
          </cell>
          <cell r="C1820" t="str">
            <v>GONZALO QUIÑONES ARRIOJA</v>
          </cell>
          <cell r="D1820">
            <v>356786</v>
          </cell>
          <cell r="F1820" t="str">
            <v>MADISA SUR</v>
          </cell>
          <cell r="G1820" t="str">
            <v>CUSTOMER - RETAIL</v>
          </cell>
          <cell r="H1820" t="str">
            <v>CUSTOMER - RETAIL</v>
          </cell>
          <cell r="I1820" t="str">
            <v>REGULAR</v>
          </cell>
          <cell r="J1820" t="str">
            <v>REGULAR</v>
          </cell>
          <cell r="K1820" t="str">
            <v>MXN</v>
          </cell>
          <cell r="L1820">
            <v>700401.55</v>
          </cell>
          <cell r="M1820">
            <v>33731.33865015881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 t="str">
            <v>1-30</v>
          </cell>
          <cell r="T1820" t="str">
            <v>MEXICO</v>
          </cell>
        </row>
        <row r="1821">
          <cell r="B1821" t="str">
            <v>702-30003871</v>
          </cell>
          <cell r="C1821" t="str">
            <v>EMPAQUES BELLAVISTA, S.A.</v>
          </cell>
          <cell r="D1821">
            <v>335609</v>
          </cell>
          <cell r="F1821" t="str">
            <v>MATRA</v>
          </cell>
          <cell r="G1821" t="str">
            <v>CUSTOMER - RETAIL</v>
          </cell>
          <cell r="H1821" t="str">
            <v>CUSTOMER - RETAIL</v>
          </cell>
          <cell r="I1821" t="str">
            <v>REGULAR</v>
          </cell>
          <cell r="J1821" t="str">
            <v>REGULAR</v>
          </cell>
          <cell r="K1821" t="str">
            <v>USD</v>
          </cell>
          <cell r="L1821">
            <v>27006.94</v>
          </cell>
          <cell r="M1821">
            <v>27006.94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 t="str">
            <v>1-30</v>
          </cell>
          <cell r="T1821" t="str">
            <v>COSTA RICA</v>
          </cell>
        </row>
        <row r="1822">
          <cell r="B1822" t="str">
            <v>702-30003873</v>
          </cell>
          <cell r="C1822" t="str">
            <v>EMPAQUES BELLAVISTA, S.A.</v>
          </cell>
          <cell r="D1822">
            <v>335609</v>
          </cell>
          <cell r="F1822" t="str">
            <v>MATRA</v>
          </cell>
          <cell r="G1822" t="str">
            <v>CUSTOMER - RETAIL</v>
          </cell>
          <cell r="H1822" t="str">
            <v>CUSTOMER - RETAIL</v>
          </cell>
          <cell r="I1822" t="str">
            <v>REGULAR</v>
          </cell>
          <cell r="J1822" t="str">
            <v>REGULAR</v>
          </cell>
          <cell r="K1822" t="str">
            <v>USD</v>
          </cell>
          <cell r="L1822">
            <v>27006.46</v>
          </cell>
          <cell r="M1822">
            <v>27006.46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 t="str">
            <v>1-30</v>
          </cell>
          <cell r="T1822" t="str">
            <v>COSTA RICA</v>
          </cell>
        </row>
        <row r="1823">
          <cell r="B1823" t="str">
            <v>702-30003875</v>
          </cell>
          <cell r="C1823" t="str">
            <v>EMPAQUES BELLAVISTA, S.A.</v>
          </cell>
          <cell r="D1823">
            <v>335609</v>
          </cell>
          <cell r="F1823" t="str">
            <v>MATRA</v>
          </cell>
          <cell r="G1823" t="str">
            <v>CUSTOMER - RETAIL</v>
          </cell>
          <cell r="H1823" t="str">
            <v>CUSTOMER - RETAIL</v>
          </cell>
          <cell r="I1823" t="str">
            <v>REGULAR</v>
          </cell>
          <cell r="J1823" t="str">
            <v>REGULAR</v>
          </cell>
          <cell r="K1823" t="str">
            <v>USD</v>
          </cell>
          <cell r="L1823">
            <v>27006.47</v>
          </cell>
          <cell r="M1823">
            <v>27006.47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 t="str">
            <v>1-30</v>
          </cell>
          <cell r="T1823" t="str">
            <v>COSTA RICA</v>
          </cell>
        </row>
        <row r="1824">
          <cell r="B1824" t="str">
            <v>702-30003876</v>
          </cell>
          <cell r="C1824" t="str">
            <v>EMPAQUES BELLAVISTA, S.A.</v>
          </cell>
          <cell r="D1824">
            <v>335609</v>
          </cell>
          <cell r="F1824" t="str">
            <v>MATRA</v>
          </cell>
          <cell r="G1824" t="str">
            <v>CUSTOMER - RETAIL</v>
          </cell>
          <cell r="H1824" t="str">
            <v>CUSTOMER - RETAIL</v>
          </cell>
          <cell r="I1824" t="str">
            <v>REGULAR</v>
          </cell>
          <cell r="J1824" t="str">
            <v>REGULAR</v>
          </cell>
          <cell r="K1824" t="str">
            <v>USD</v>
          </cell>
          <cell r="L1824">
            <v>27006.47</v>
          </cell>
          <cell r="M1824">
            <v>27006.47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 t="str">
            <v>1-30</v>
          </cell>
          <cell r="T1824" t="str">
            <v>COSTA RICA</v>
          </cell>
        </row>
        <row r="1825">
          <cell r="B1825" t="str">
            <v>702-30003878</v>
          </cell>
          <cell r="C1825" t="str">
            <v>OBRAS MINERAS Y TIROS DEL CENTRO, S.A. DE C.V.</v>
          </cell>
          <cell r="D1825">
            <v>318945</v>
          </cell>
          <cell r="F1825" t="str">
            <v>TRACSA</v>
          </cell>
          <cell r="G1825" t="str">
            <v>CUSTOMER - RETAIL</v>
          </cell>
          <cell r="H1825" t="str">
            <v>CUSTOMER - RETAIL</v>
          </cell>
          <cell r="I1825" t="str">
            <v>REGULAR</v>
          </cell>
          <cell r="J1825" t="str">
            <v>REGULAR</v>
          </cell>
          <cell r="K1825" t="str">
            <v>USD</v>
          </cell>
          <cell r="L1825">
            <v>485158.52</v>
          </cell>
          <cell r="M1825">
            <v>485158.52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 t="str">
            <v>1-30</v>
          </cell>
          <cell r="T1825" t="str">
            <v>MEXICO</v>
          </cell>
        </row>
        <row r="1826">
          <cell r="B1826" t="str">
            <v>702-30003879</v>
          </cell>
          <cell r="C1826" t="str">
            <v>OBRAS MINERAS Y TIROS DEL CENTRO, S.A. DE C.V.</v>
          </cell>
          <cell r="D1826">
            <v>318945</v>
          </cell>
          <cell r="F1826" t="str">
            <v>TRACSA</v>
          </cell>
          <cell r="G1826" t="str">
            <v>CUSTOMER - RETAIL</v>
          </cell>
          <cell r="H1826" t="str">
            <v>CUSTOMER - RETAIL</v>
          </cell>
          <cell r="I1826" t="str">
            <v>REGULAR</v>
          </cell>
          <cell r="J1826" t="str">
            <v>REGULAR</v>
          </cell>
          <cell r="K1826" t="str">
            <v>USD</v>
          </cell>
          <cell r="L1826">
            <v>129287.15</v>
          </cell>
          <cell r="M1826">
            <v>129287.15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 t="str">
            <v>1-30</v>
          </cell>
          <cell r="T1826" t="str">
            <v>MEXICO</v>
          </cell>
        </row>
        <row r="1827">
          <cell r="B1827" t="str">
            <v>702-30003880</v>
          </cell>
          <cell r="C1827" t="str">
            <v>ACEROS MODULARES DE SONORA, S.A. DE C.V.</v>
          </cell>
          <cell r="D1827">
            <v>314796</v>
          </cell>
          <cell r="F1827" t="str">
            <v>MATCO</v>
          </cell>
          <cell r="G1827" t="str">
            <v>CUSTOMER - RETAIL</v>
          </cell>
          <cell r="H1827" t="str">
            <v>CUSTOMER - RETAIL</v>
          </cell>
          <cell r="I1827" t="str">
            <v>REGULAR</v>
          </cell>
          <cell r="J1827" t="str">
            <v>REGULAR</v>
          </cell>
          <cell r="K1827" t="str">
            <v>MXN</v>
          </cell>
          <cell r="L1827">
            <v>1617983.76</v>
          </cell>
          <cell r="M1827">
            <v>77922.097886587013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 t="str">
            <v>1-30</v>
          </cell>
          <cell r="T1827" t="str">
            <v>MEXICO</v>
          </cell>
        </row>
        <row r="1828">
          <cell r="B1828" t="str">
            <v>702-30003881</v>
          </cell>
          <cell r="C1828" t="str">
            <v>ACEROS MODULARES DE SONORA, S.A. DE C.V.</v>
          </cell>
          <cell r="D1828">
            <v>314796</v>
          </cell>
          <cell r="F1828" t="str">
            <v>MATCO</v>
          </cell>
          <cell r="G1828" t="str">
            <v>CUSTOMER - RETAIL</v>
          </cell>
          <cell r="H1828" t="str">
            <v>CUSTOMER - RETAIL</v>
          </cell>
          <cell r="I1828" t="str">
            <v>REGULAR</v>
          </cell>
          <cell r="J1828" t="str">
            <v>REGULAR</v>
          </cell>
          <cell r="K1828" t="str">
            <v>MXN</v>
          </cell>
          <cell r="L1828">
            <v>2187580.25</v>
          </cell>
          <cell r="M1828">
            <v>105353.86484674264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 t="str">
            <v>1-30</v>
          </cell>
          <cell r="T1828" t="str">
            <v>MEXICO</v>
          </cell>
        </row>
        <row r="1829">
          <cell r="B1829" t="str">
            <v>702-30003887-1</v>
          </cell>
          <cell r="C1829" t="str">
            <v>EDIFICADORA Y URBANIZADORA CRAWLER, S.A. DE C.V.</v>
          </cell>
          <cell r="D1829">
            <v>310450</v>
          </cell>
          <cell r="F1829" t="str">
            <v>MADISA SUR</v>
          </cell>
          <cell r="G1829" t="str">
            <v>CUSTOMER - RETAIL</v>
          </cell>
          <cell r="H1829" t="str">
            <v>CUSTOMER - RETAIL</v>
          </cell>
          <cell r="I1829" t="str">
            <v>REGULAR</v>
          </cell>
          <cell r="J1829" t="str">
            <v>REGULAR</v>
          </cell>
          <cell r="K1829" t="str">
            <v>MXN</v>
          </cell>
          <cell r="L1829">
            <v>1402629.3</v>
          </cell>
          <cell r="M1829">
            <v>67550.627092323237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 t="str">
            <v>1-30</v>
          </cell>
          <cell r="T1829" t="str">
            <v>MEXICO</v>
          </cell>
        </row>
        <row r="1830">
          <cell r="B1830" t="str">
            <v>702-30003891</v>
          </cell>
          <cell r="C1830" t="str">
            <v>INMOBILIARIA CONVERGENCIA AZTECA, S.A DE C.V</v>
          </cell>
          <cell r="D1830">
            <v>342743</v>
          </cell>
          <cell r="F1830" t="str">
            <v>MADISA SUR</v>
          </cell>
          <cell r="G1830" t="str">
            <v>CUSTOMER - RETAIL</v>
          </cell>
          <cell r="H1830" t="str">
            <v>CUSTOMER - RETAIL</v>
          </cell>
          <cell r="I1830" t="str">
            <v>REGULAR</v>
          </cell>
          <cell r="J1830" t="str">
            <v>LEGAL</v>
          </cell>
          <cell r="K1830" t="str">
            <v>MXN</v>
          </cell>
          <cell r="L1830">
            <v>935899.28</v>
          </cell>
          <cell r="M1830">
            <v>45072.909327684669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 t="str">
            <v>1-30</v>
          </cell>
          <cell r="T1830" t="str">
            <v>MEXICO</v>
          </cell>
        </row>
        <row r="1831">
          <cell r="B1831" t="str">
            <v>702-30003893</v>
          </cell>
          <cell r="C1831" t="str">
            <v>AL, S.A. DE C.V.</v>
          </cell>
          <cell r="D1831">
            <v>310469</v>
          </cell>
          <cell r="F1831" t="str">
            <v>MADISA SUR</v>
          </cell>
          <cell r="G1831" t="str">
            <v>CUSTOMER - RETAIL</v>
          </cell>
          <cell r="H1831" t="str">
            <v>CUSTOMER - RETAIL</v>
          </cell>
          <cell r="I1831" t="str">
            <v>REGULAR</v>
          </cell>
          <cell r="J1831" t="str">
            <v>REGULAR</v>
          </cell>
          <cell r="K1831" t="str">
            <v>MXN</v>
          </cell>
          <cell r="L1831">
            <v>2501209.92</v>
          </cell>
          <cell r="M1831">
            <v>120458.26975490933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 t="str">
            <v>1-30</v>
          </cell>
          <cell r="T1831" t="str">
            <v>MEXICO</v>
          </cell>
        </row>
        <row r="1832">
          <cell r="B1832" t="str">
            <v>702-30003900</v>
          </cell>
          <cell r="C1832" t="str">
            <v>NICARAGUA MACHINERY COMPANY, S.A.</v>
          </cell>
          <cell r="D1832">
            <v>313548</v>
          </cell>
          <cell r="F1832" t="str">
            <v>NIMAC</v>
          </cell>
          <cell r="G1832" t="str">
            <v>DEALER - RETAIL</v>
          </cell>
          <cell r="H1832" t="str">
            <v>DEALER - RETAIL</v>
          </cell>
          <cell r="I1832" t="str">
            <v>REGULAR</v>
          </cell>
          <cell r="J1832" t="str">
            <v>REGULAR</v>
          </cell>
          <cell r="K1832" t="str">
            <v>USD</v>
          </cell>
          <cell r="L1832">
            <v>84833.63</v>
          </cell>
          <cell r="M1832">
            <v>84833.63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 t="str">
            <v>1-30</v>
          </cell>
          <cell r="T1832" t="str">
            <v>NICARAGUA</v>
          </cell>
        </row>
        <row r="1833">
          <cell r="B1833" t="str">
            <v>702-30003910</v>
          </cell>
          <cell r="C1833" t="str">
            <v>NICARAGUA MACHINERY COMPANY, S.A.</v>
          </cell>
          <cell r="D1833">
            <v>313548</v>
          </cell>
          <cell r="F1833" t="str">
            <v>NIMAC</v>
          </cell>
          <cell r="G1833" t="str">
            <v>DEALER - RETAIL</v>
          </cell>
          <cell r="H1833" t="str">
            <v>DEALER - RETAIL</v>
          </cell>
          <cell r="I1833" t="str">
            <v>REGULAR</v>
          </cell>
          <cell r="J1833" t="str">
            <v>REGULAR</v>
          </cell>
          <cell r="K1833" t="str">
            <v>USD</v>
          </cell>
          <cell r="L1833">
            <v>84833.24</v>
          </cell>
          <cell r="M1833">
            <v>84833.24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 t="str">
            <v>1-30</v>
          </cell>
          <cell r="T1833" t="str">
            <v>NICARAGUA</v>
          </cell>
        </row>
        <row r="1834">
          <cell r="B1834" t="str">
            <v>702-30003911</v>
          </cell>
          <cell r="C1834" t="str">
            <v>NICARAGUA MACHINERY COMPANY, S.A.</v>
          </cell>
          <cell r="D1834">
            <v>313548</v>
          </cell>
          <cell r="F1834" t="str">
            <v>NIMAC</v>
          </cell>
          <cell r="G1834" t="str">
            <v>DEALER - RETAIL</v>
          </cell>
          <cell r="H1834" t="str">
            <v>DEALER - RETAIL</v>
          </cell>
          <cell r="I1834" t="str">
            <v>REGULAR</v>
          </cell>
          <cell r="J1834" t="str">
            <v>REGULAR</v>
          </cell>
          <cell r="K1834" t="str">
            <v>USD</v>
          </cell>
          <cell r="L1834">
            <v>19419.560000000001</v>
          </cell>
          <cell r="M1834">
            <v>19419.560000000001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 t="str">
            <v>1-30</v>
          </cell>
          <cell r="T1834" t="str">
            <v>NICARAGUA</v>
          </cell>
        </row>
        <row r="1835">
          <cell r="B1835" t="str">
            <v>702-30003912</v>
          </cell>
          <cell r="C1835" t="str">
            <v>NICARAGUA MACHINERY COMPANY, S.A.</v>
          </cell>
          <cell r="D1835">
            <v>313548</v>
          </cell>
          <cell r="F1835" t="str">
            <v>NIMAC</v>
          </cell>
          <cell r="G1835" t="str">
            <v>DEALER - RETAIL</v>
          </cell>
          <cell r="H1835" t="str">
            <v>DEALER - RETAIL</v>
          </cell>
          <cell r="I1835" t="str">
            <v>REGULAR</v>
          </cell>
          <cell r="J1835" t="str">
            <v>REGULAR</v>
          </cell>
          <cell r="K1835" t="str">
            <v>USD</v>
          </cell>
          <cell r="L1835">
            <v>2751.55</v>
          </cell>
          <cell r="M1835">
            <v>2751.55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 t="str">
            <v>1-30</v>
          </cell>
          <cell r="T1835" t="str">
            <v>NICARAGUA</v>
          </cell>
        </row>
        <row r="1836">
          <cell r="B1836" t="str">
            <v>702-30003915</v>
          </cell>
          <cell r="C1836" t="str">
            <v>ALMACEN FISCAL Y GENERAL EL COCO S.A.</v>
          </cell>
          <cell r="D1836">
            <v>329545</v>
          </cell>
          <cell r="F1836" t="str">
            <v>MATRA</v>
          </cell>
          <cell r="G1836" t="str">
            <v>CUSTOMER - RETAIL</v>
          </cell>
          <cell r="H1836" t="str">
            <v>CUSTOMER - RETAIL</v>
          </cell>
          <cell r="I1836" t="str">
            <v>REGULAR</v>
          </cell>
          <cell r="J1836" t="str">
            <v>REGULAR</v>
          </cell>
          <cell r="K1836" t="str">
            <v>USD</v>
          </cell>
          <cell r="L1836">
            <v>17516.66</v>
          </cell>
          <cell r="M1836">
            <v>17516.66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 t="str">
            <v>1-30</v>
          </cell>
          <cell r="T1836" t="str">
            <v>COSTA RICA</v>
          </cell>
        </row>
        <row r="1837">
          <cell r="B1837" t="str">
            <v>702-30003917</v>
          </cell>
          <cell r="C1837" t="str">
            <v>NICARAGUA MACHINERY COMPANY, S.A.</v>
          </cell>
          <cell r="D1837">
            <v>313548</v>
          </cell>
          <cell r="F1837" t="str">
            <v>NIMAC</v>
          </cell>
          <cell r="G1837" t="str">
            <v>DEALER - RETAIL</v>
          </cell>
          <cell r="H1837" t="str">
            <v>DEALER - RETAIL</v>
          </cell>
          <cell r="I1837" t="str">
            <v>REGULAR</v>
          </cell>
          <cell r="J1837" t="str">
            <v>REGULAR</v>
          </cell>
          <cell r="K1837" t="str">
            <v>USD</v>
          </cell>
          <cell r="L1837">
            <v>19419.560000000001</v>
          </cell>
          <cell r="M1837">
            <v>19419.560000000001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 t="str">
            <v>1-30</v>
          </cell>
          <cell r="T1837" t="str">
            <v>NICARAGUA</v>
          </cell>
        </row>
        <row r="1838">
          <cell r="B1838" t="str">
            <v>702-30003918</v>
          </cell>
          <cell r="C1838" t="str">
            <v>EMULSIONES ASFALTICAS DE LA BAHIA S.A DE C.V</v>
          </cell>
          <cell r="D1838">
            <v>309155</v>
          </cell>
          <cell r="F1838" t="str">
            <v>MADISA SUR</v>
          </cell>
          <cell r="G1838" t="str">
            <v>CUSTOMER - RETAIL</v>
          </cell>
          <cell r="H1838" t="str">
            <v>CUSTOMER - RETAIL</v>
          </cell>
          <cell r="I1838" t="str">
            <v>REGULAR</v>
          </cell>
          <cell r="J1838" t="str">
            <v>REGULAR</v>
          </cell>
          <cell r="K1838" t="str">
            <v>MXN</v>
          </cell>
          <cell r="L1838">
            <v>414799.69</v>
          </cell>
          <cell r="M1838">
            <v>19976.753071678511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 t="str">
            <v>1-30</v>
          </cell>
          <cell r="T1838" t="str">
            <v>MEXICO</v>
          </cell>
        </row>
        <row r="1839">
          <cell r="B1839" t="str">
            <v>702-30003919</v>
          </cell>
          <cell r="C1839" t="str">
            <v>NICARAGUA MACHINERY COMPANY, S.A.</v>
          </cell>
          <cell r="D1839">
            <v>313548</v>
          </cell>
          <cell r="F1839" t="str">
            <v>NIMAC</v>
          </cell>
          <cell r="G1839" t="str">
            <v>DEALER - RETAIL</v>
          </cell>
          <cell r="H1839" t="str">
            <v>DEALER - RETAIL</v>
          </cell>
          <cell r="I1839" t="str">
            <v>REGULAR</v>
          </cell>
          <cell r="J1839" t="str">
            <v>REGULAR</v>
          </cell>
          <cell r="K1839" t="str">
            <v>USD</v>
          </cell>
          <cell r="L1839">
            <v>142276.79</v>
          </cell>
          <cell r="M1839">
            <v>142276.79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 t="str">
            <v>1-30</v>
          </cell>
          <cell r="T1839" t="str">
            <v>NICARAGUA</v>
          </cell>
        </row>
        <row r="1840">
          <cell r="B1840" t="str">
            <v>702-30003921</v>
          </cell>
          <cell r="C1840" t="str">
            <v>NICARAGUA MACHINERY COMPANY, S.A.</v>
          </cell>
          <cell r="D1840">
            <v>313548</v>
          </cell>
          <cell r="F1840" t="str">
            <v>NIMAC</v>
          </cell>
          <cell r="G1840" t="str">
            <v>DEALER - RETAIL</v>
          </cell>
          <cell r="H1840" t="str">
            <v>DEALER - RETAIL</v>
          </cell>
          <cell r="I1840" t="str">
            <v>REGULAR</v>
          </cell>
          <cell r="J1840" t="str">
            <v>REGULAR</v>
          </cell>
          <cell r="K1840" t="str">
            <v>USD</v>
          </cell>
          <cell r="L1840">
            <v>2751.56</v>
          </cell>
          <cell r="M1840">
            <v>2751.56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 t="str">
            <v>1-30</v>
          </cell>
          <cell r="T1840" t="str">
            <v>NICARAGUA</v>
          </cell>
        </row>
        <row r="1841">
          <cell r="B1841" t="str">
            <v>702-30003922</v>
          </cell>
          <cell r="C1841" t="str">
            <v>ALMACEN FISCAL Y GENERAL EL COCO S.A.</v>
          </cell>
          <cell r="D1841">
            <v>329545</v>
          </cell>
          <cell r="F1841" t="str">
            <v>MATRA</v>
          </cell>
          <cell r="G1841" t="str">
            <v>CUSTOMER - RETAIL</v>
          </cell>
          <cell r="H1841" t="str">
            <v>CUSTOMER - RETAIL</v>
          </cell>
          <cell r="I1841" t="str">
            <v>REGULAR</v>
          </cell>
          <cell r="J1841" t="str">
            <v>REGULAR</v>
          </cell>
          <cell r="K1841" t="str">
            <v>USD</v>
          </cell>
          <cell r="L1841">
            <v>17516.669999999998</v>
          </cell>
          <cell r="M1841">
            <v>17516.669999999998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 t="str">
            <v>1-30</v>
          </cell>
          <cell r="T1841" t="str">
            <v>COSTA RICA</v>
          </cell>
        </row>
        <row r="1842">
          <cell r="B1842" t="str">
            <v>702-30003923</v>
          </cell>
          <cell r="C1842" t="str">
            <v>HERMENEGILDO BADILLO CRUZ</v>
          </cell>
          <cell r="D1842">
            <v>356980</v>
          </cell>
          <cell r="F1842" t="str">
            <v>MADISA SUR</v>
          </cell>
          <cell r="G1842" t="str">
            <v>CUSTOMER - RETAIL</v>
          </cell>
          <cell r="H1842" t="str">
            <v>CUSTOMER - RETAIL</v>
          </cell>
          <cell r="I1842" t="str">
            <v>REGULAR</v>
          </cell>
          <cell r="J1842" t="str">
            <v>REGULAR</v>
          </cell>
          <cell r="K1842" t="str">
            <v>MXN</v>
          </cell>
          <cell r="L1842">
            <v>84909.15</v>
          </cell>
          <cell r="M1842">
            <v>4089.2246642617101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 t="str">
            <v>1-30</v>
          </cell>
          <cell r="T1842" t="str">
            <v>MEXICO</v>
          </cell>
        </row>
        <row r="1843">
          <cell r="B1843" t="str">
            <v>702-30003925</v>
          </cell>
          <cell r="C1843" t="str">
            <v>TERMINAL DE SERVICIOS HAZESA, S.A. DE C.V.</v>
          </cell>
          <cell r="D1843">
            <v>320453</v>
          </cell>
          <cell r="F1843" t="str">
            <v>MATCO</v>
          </cell>
          <cell r="G1843" t="str">
            <v>CUSTOMER - RETAIL</v>
          </cell>
          <cell r="H1843" t="str">
            <v>CUSTOMER - RETAIL</v>
          </cell>
          <cell r="I1843" t="str">
            <v>REGULAR</v>
          </cell>
          <cell r="J1843" t="str">
            <v>REGULAR</v>
          </cell>
          <cell r="K1843" t="str">
            <v>USD</v>
          </cell>
          <cell r="L1843">
            <v>20305.599999999999</v>
          </cell>
          <cell r="M1843">
            <v>20305.599999999999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 t="str">
            <v>1-30</v>
          </cell>
          <cell r="T1843" t="str">
            <v>MEXICO</v>
          </cell>
        </row>
        <row r="1844">
          <cell r="B1844" t="str">
            <v>702-30003926</v>
          </cell>
          <cell r="C1844" t="str">
            <v>COCOMEXCOATZA, S.A. DE C.V.</v>
          </cell>
          <cell r="D1844">
            <v>313991</v>
          </cell>
          <cell r="F1844" t="str">
            <v>MADISA SUR</v>
          </cell>
          <cell r="G1844" t="str">
            <v>CUSTOMER - RETAIL</v>
          </cell>
          <cell r="H1844" t="str">
            <v>CUSTOMER - RETAIL</v>
          </cell>
          <cell r="I1844" t="str">
            <v>REGULAR</v>
          </cell>
          <cell r="J1844" t="str">
            <v>REGULAR</v>
          </cell>
          <cell r="K1844" t="str">
            <v>MXN</v>
          </cell>
          <cell r="L1844">
            <v>131290.94</v>
          </cell>
          <cell r="M1844">
            <v>6322.9716708046699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 t="str">
            <v>1-30</v>
          </cell>
          <cell r="T1844" t="str">
            <v>MEXICO</v>
          </cell>
        </row>
        <row r="1845">
          <cell r="B1845" t="str">
            <v>702-30003927</v>
          </cell>
          <cell r="C1845" t="str">
            <v>TERMINAL DE SERVICIOS HAZESA, S.A. DE C.V.</v>
          </cell>
          <cell r="D1845">
            <v>320453</v>
          </cell>
          <cell r="F1845" t="str">
            <v>MATCO</v>
          </cell>
          <cell r="G1845" t="str">
            <v>CUSTOMER - RETAIL</v>
          </cell>
          <cell r="H1845" t="str">
            <v>CUSTOMER - RETAIL</v>
          </cell>
          <cell r="I1845" t="str">
            <v>REGULAR</v>
          </cell>
          <cell r="J1845" t="str">
            <v>REGULAR</v>
          </cell>
          <cell r="K1845" t="str">
            <v>USD</v>
          </cell>
          <cell r="L1845">
            <v>915839.79</v>
          </cell>
          <cell r="M1845">
            <v>915839.79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 t="str">
            <v>1-30</v>
          </cell>
          <cell r="T1845" t="str">
            <v>MEXICO</v>
          </cell>
        </row>
        <row r="1846">
          <cell r="B1846" t="str">
            <v>702-30003930</v>
          </cell>
          <cell r="C1846" t="str">
            <v>CESAR DIONISIO BONILLA SALOMON</v>
          </cell>
          <cell r="D1846">
            <v>358325</v>
          </cell>
          <cell r="F1846" t="str">
            <v>IMCA</v>
          </cell>
          <cell r="G1846" t="str">
            <v>CUSTOMER - RETAIL</v>
          </cell>
          <cell r="H1846" t="str">
            <v>CUSTOMER - RETAIL</v>
          </cell>
          <cell r="I1846" t="str">
            <v>REGULAR</v>
          </cell>
          <cell r="J1846" t="str">
            <v>REGULAR</v>
          </cell>
          <cell r="K1846" t="str">
            <v>USD</v>
          </cell>
          <cell r="L1846">
            <v>56415.72</v>
          </cell>
          <cell r="M1846">
            <v>56415.72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 t="str">
            <v>1-30</v>
          </cell>
          <cell r="T1846" t="str">
            <v>REPUBLICA DOMINICANA</v>
          </cell>
        </row>
        <row r="1847">
          <cell r="B1847" t="str">
            <v>702-30003932</v>
          </cell>
          <cell r="C1847" t="str">
            <v>EMULSIONES ASFALTICAS DE LA BAHIA S.A DE C.V</v>
          </cell>
          <cell r="D1847">
            <v>309155</v>
          </cell>
          <cell r="F1847" t="str">
            <v>MADISA SUR</v>
          </cell>
          <cell r="G1847" t="str">
            <v>CUSTOMER - RETAIL</v>
          </cell>
          <cell r="H1847" t="str">
            <v>CUSTOMER - RETAIL</v>
          </cell>
          <cell r="I1847" t="str">
            <v>REGULAR</v>
          </cell>
          <cell r="J1847" t="str">
            <v>REGULAR</v>
          </cell>
          <cell r="K1847" t="str">
            <v>MXN</v>
          </cell>
          <cell r="L1847">
            <v>1369621.66</v>
          </cell>
          <cell r="M1847">
            <v>65960.979149821491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 t="str">
            <v>1-30</v>
          </cell>
          <cell r="T1847" t="str">
            <v>MEXICO</v>
          </cell>
        </row>
        <row r="1848">
          <cell r="B1848" t="str">
            <v>702-30003936-001</v>
          </cell>
          <cell r="C1848" t="str">
            <v>MINERA LA ENCANTADA, S.A. DE C.V.</v>
          </cell>
          <cell r="D1848">
            <v>311128</v>
          </cell>
          <cell r="F1848" t="str">
            <v>MAQSA</v>
          </cell>
          <cell r="G1848" t="str">
            <v>CUSTOMER - RETAIL</v>
          </cell>
          <cell r="H1848" t="str">
            <v>CUSTOMER - RETAIL</v>
          </cell>
          <cell r="I1848" t="str">
            <v>REGULAR</v>
          </cell>
          <cell r="J1848" t="str">
            <v>REGULAR</v>
          </cell>
          <cell r="K1848" t="str">
            <v>USD</v>
          </cell>
          <cell r="L1848">
            <v>55555.54</v>
          </cell>
          <cell r="M1848">
            <v>55555.54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 t="str">
            <v>1-30</v>
          </cell>
          <cell r="T1848" t="str">
            <v>MEXICO</v>
          </cell>
        </row>
        <row r="1849">
          <cell r="B1849" t="str">
            <v>702-30003936-002</v>
          </cell>
          <cell r="C1849" t="str">
            <v>MINERA LA ENCANTADA, S.A. DE C.V.</v>
          </cell>
          <cell r="D1849">
            <v>311128</v>
          </cell>
          <cell r="F1849" t="str">
            <v>MAQSA</v>
          </cell>
          <cell r="G1849" t="str">
            <v>CUSTOMER - RETAIL</v>
          </cell>
          <cell r="H1849" t="str">
            <v>CUSTOMER - RETAIL</v>
          </cell>
          <cell r="I1849" t="str">
            <v>REGULAR</v>
          </cell>
          <cell r="J1849" t="str">
            <v>REGULAR</v>
          </cell>
          <cell r="K1849" t="str">
            <v>USD</v>
          </cell>
          <cell r="L1849">
            <v>59999.97</v>
          </cell>
          <cell r="M1849">
            <v>59999.97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 t="str">
            <v>1-30</v>
          </cell>
          <cell r="T1849" t="str">
            <v>MEXICO</v>
          </cell>
        </row>
        <row r="1850">
          <cell r="B1850" t="str">
            <v>702-30003937</v>
          </cell>
          <cell r="C1850" t="str">
            <v>ASOCIACION SOLIDARISTA DE TRABAJADORES DE HOLCIM NICARAGUA (ASOHOLCIM)</v>
          </cell>
          <cell r="D1850">
            <v>357775</v>
          </cell>
          <cell r="F1850" t="str">
            <v>NIMAC</v>
          </cell>
          <cell r="G1850" t="str">
            <v>CUSTOMER - RETAIL</v>
          </cell>
          <cell r="H1850" t="str">
            <v>CUSTOMER - RETAIL</v>
          </cell>
          <cell r="I1850" t="str">
            <v>REGULAR</v>
          </cell>
          <cell r="J1850" t="str">
            <v>REGULAR</v>
          </cell>
          <cell r="K1850" t="str">
            <v>USD</v>
          </cell>
          <cell r="L1850">
            <v>133785.62</v>
          </cell>
          <cell r="M1850">
            <v>133785.62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 t="str">
            <v>1-30</v>
          </cell>
          <cell r="T1850" t="str">
            <v>NICARAGUA</v>
          </cell>
        </row>
        <row r="1851">
          <cell r="B1851" t="str">
            <v>702-30003941</v>
          </cell>
          <cell r="C1851" t="str">
            <v>PROFESIONALES DE LA CONSTRUCCION, S.A. DE C.V.</v>
          </cell>
          <cell r="D1851">
            <v>317180</v>
          </cell>
          <cell r="F1851" t="str">
            <v>CEMCOL</v>
          </cell>
          <cell r="G1851" t="str">
            <v>CUSTOMER - RETAIL</v>
          </cell>
          <cell r="H1851" t="str">
            <v>CUSTOMER - RETAIL</v>
          </cell>
          <cell r="I1851" t="str">
            <v>REGULAR</v>
          </cell>
          <cell r="J1851" t="str">
            <v>REGULAR</v>
          </cell>
          <cell r="K1851" t="str">
            <v>USD</v>
          </cell>
          <cell r="L1851">
            <v>32801.17</v>
          </cell>
          <cell r="M1851">
            <v>32801.17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 t="str">
            <v>1-30</v>
          </cell>
          <cell r="T1851" t="str">
            <v>HONDURAS</v>
          </cell>
        </row>
        <row r="1852">
          <cell r="B1852" t="str">
            <v>702-30003942</v>
          </cell>
          <cell r="C1852" t="str">
            <v>RENTAL MAQ S.A. DE C.V.</v>
          </cell>
          <cell r="D1852">
            <v>337354</v>
          </cell>
          <cell r="F1852" t="str">
            <v>MADISA SUR</v>
          </cell>
          <cell r="G1852" t="str">
            <v>CUSTOMER - RETAIL</v>
          </cell>
          <cell r="H1852" t="str">
            <v>CUSTOMER - RETAIL</v>
          </cell>
          <cell r="I1852" t="str">
            <v>REGULAR</v>
          </cell>
          <cell r="J1852" t="str">
            <v>REGULAR</v>
          </cell>
          <cell r="K1852" t="str">
            <v>MXN</v>
          </cell>
          <cell r="L1852">
            <v>454437.18</v>
          </cell>
          <cell r="M1852">
            <v>21885.694590200685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 t="str">
            <v>1-30</v>
          </cell>
          <cell r="T1852" t="str">
            <v>MEXICO</v>
          </cell>
        </row>
        <row r="1853">
          <cell r="B1853" t="str">
            <v>702-30003944-1</v>
          </cell>
          <cell r="C1853" t="str">
            <v>CONSTRUCTORA MOYEDA, SA DE CV</v>
          </cell>
          <cell r="D1853">
            <v>316174</v>
          </cell>
          <cell r="F1853" t="str">
            <v>MADISA NTE</v>
          </cell>
          <cell r="G1853" t="str">
            <v>CUSTOMER - RETAIL</v>
          </cell>
          <cell r="H1853" t="str">
            <v>CUSTOMER - RETAIL</v>
          </cell>
          <cell r="I1853" t="str">
            <v>REGULAR</v>
          </cell>
          <cell r="J1853" t="str">
            <v>REGULAR</v>
          </cell>
          <cell r="K1853" t="str">
            <v>MXN</v>
          </cell>
          <cell r="L1853">
            <v>26625597.079999998</v>
          </cell>
          <cell r="M1853">
            <v>1282288.7554548664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 t="str">
            <v>1-30</v>
          </cell>
          <cell r="T1853" t="str">
            <v>MEXICO</v>
          </cell>
        </row>
        <row r="1854">
          <cell r="B1854" t="str">
            <v>702-30003945</v>
          </cell>
          <cell r="C1854" t="str">
            <v>CONSTRUSERVICIOS NAVGORD, S.A DE C.V</v>
          </cell>
          <cell r="D1854">
            <v>357313</v>
          </cell>
          <cell r="F1854" t="str">
            <v>MADISA SUR</v>
          </cell>
          <cell r="G1854" t="str">
            <v>CUSTOMER - RETAIL</v>
          </cell>
          <cell r="H1854" t="str">
            <v>CUSTOMER - RETAIL</v>
          </cell>
          <cell r="I1854" t="str">
            <v>REGULAR</v>
          </cell>
          <cell r="J1854" t="str">
            <v>REGULAR</v>
          </cell>
          <cell r="K1854" t="str">
            <v>MXN</v>
          </cell>
          <cell r="L1854">
            <v>319400.33</v>
          </cell>
          <cell r="M1854">
            <v>15382.319893784468</v>
          </cell>
          <cell r="N1854">
            <v>319400.33</v>
          </cell>
          <cell r="O1854">
            <v>0</v>
          </cell>
          <cell r="P1854">
            <v>0</v>
          </cell>
          <cell r="Q1854">
            <v>0</v>
          </cell>
          <cell r="R1854">
            <v>319400.33</v>
          </cell>
          <cell r="S1854" t="str">
            <v>31-60</v>
          </cell>
          <cell r="T1854" t="str">
            <v>MEXICO</v>
          </cell>
        </row>
        <row r="1855">
          <cell r="B1855" t="str">
            <v>702-30003947</v>
          </cell>
          <cell r="C1855" t="str">
            <v>EQUIPO PESADO, S.A DE C.V.</v>
          </cell>
          <cell r="D1855">
            <v>341944</v>
          </cell>
          <cell r="F1855" t="str">
            <v>MADISA SUR</v>
          </cell>
          <cell r="G1855" t="str">
            <v>CUSTOMER - RETAIL</v>
          </cell>
          <cell r="H1855" t="str">
            <v>CUSTOMER - RETAIL</v>
          </cell>
          <cell r="I1855" t="str">
            <v>REGULAR</v>
          </cell>
          <cell r="J1855" t="str">
            <v>REGULAR</v>
          </cell>
          <cell r="K1855" t="str">
            <v>MXN</v>
          </cell>
          <cell r="L1855">
            <v>1051593.28</v>
          </cell>
          <cell r="M1855">
            <v>50644.732368041259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 t="str">
            <v>1-30</v>
          </cell>
          <cell r="T1855" t="str">
            <v>MEXICO</v>
          </cell>
        </row>
        <row r="1856">
          <cell r="B1856" t="str">
            <v>702-30003949</v>
          </cell>
          <cell r="C1856" t="str">
            <v>CONCRETOS Y AGREGADOS TAJIMAROA, S.A. DE C.V.</v>
          </cell>
          <cell r="D1856">
            <v>318745</v>
          </cell>
          <cell r="F1856" t="str">
            <v>MATCO</v>
          </cell>
          <cell r="G1856" t="str">
            <v>CUSTOMER - RETAIL</v>
          </cell>
          <cell r="H1856" t="str">
            <v>CUSTOMER - RETAIL</v>
          </cell>
          <cell r="I1856" t="str">
            <v>REGULAR</v>
          </cell>
          <cell r="J1856" t="str">
            <v>REGULAR</v>
          </cell>
          <cell r="K1856" t="str">
            <v>MXN</v>
          </cell>
          <cell r="L1856">
            <v>599985</v>
          </cell>
          <cell r="M1856">
            <v>28895.277601849295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 t="str">
            <v>1-30</v>
          </cell>
          <cell r="T1856" t="str">
            <v>MEXICO</v>
          </cell>
        </row>
        <row r="1857">
          <cell r="B1857" t="str">
            <v>702-30003950</v>
          </cell>
          <cell r="C1857" t="str">
            <v>SUMINISTRO E INSTALACIONES INDUSTRIALES DEL SURESTE, S.A. DE C.V.</v>
          </cell>
          <cell r="D1857">
            <v>341013</v>
          </cell>
          <cell r="F1857" t="str">
            <v>MADISA SUR</v>
          </cell>
          <cell r="G1857" t="str">
            <v>CUSTOMER - RETAIL</v>
          </cell>
          <cell r="H1857" t="str">
            <v>CUSTOMER - RETAIL</v>
          </cell>
          <cell r="I1857" t="str">
            <v>REGULAR</v>
          </cell>
          <cell r="J1857" t="str">
            <v>LEGAL</v>
          </cell>
          <cell r="K1857" t="str">
            <v>MXN</v>
          </cell>
          <cell r="L1857">
            <v>278602.87</v>
          </cell>
          <cell r="M1857">
            <v>13417.51422005872</v>
          </cell>
          <cell r="N1857">
            <v>0</v>
          </cell>
          <cell r="O1857">
            <v>278602.87</v>
          </cell>
          <cell r="P1857">
            <v>0</v>
          </cell>
          <cell r="Q1857">
            <v>0</v>
          </cell>
          <cell r="R1857">
            <v>278602.87</v>
          </cell>
          <cell r="S1857" t="str">
            <v>61-90</v>
          </cell>
          <cell r="T1857" t="str">
            <v>MEXICO</v>
          </cell>
        </row>
        <row r="1858">
          <cell r="B1858" t="str">
            <v>702-30003953</v>
          </cell>
          <cell r="C1858" t="str">
            <v>BETA SANTA MONICA SPR DE RL DE CV</v>
          </cell>
          <cell r="D1858">
            <v>312751</v>
          </cell>
          <cell r="F1858" t="str">
            <v>MAQSA</v>
          </cell>
          <cell r="G1858" t="str">
            <v>CUSTOMER - RETAIL</v>
          </cell>
          <cell r="H1858" t="str">
            <v>CUSTOMER - RETAIL</v>
          </cell>
          <cell r="I1858" t="str">
            <v>REGULAR</v>
          </cell>
          <cell r="J1858" t="str">
            <v>REGULAR</v>
          </cell>
          <cell r="K1858" t="str">
            <v>MXN</v>
          </cell>
          <cell r="L1858">
            <v>516732.23</v>
          </cell>
          <cell r="M1858">
            <v>24885.824198392689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 t="str">
            <v>1-30</v>
          </cell>
          <cell r="T1858" t="str">
            <v>MEXICO</v>
          </cell>
        </row>
        <row r="1859">
          <cell r="B1859" t="str">
            <v>702-30003956</v>
          </cell>
          <cell r="C1859" t="str">
            <v>NICARAGUA MACHINERY COMPANY, S.A.</v>
          </cell>
          <cell r="D1859">
            <v>313548</v>
          </cell>
          <cell r="F1859" t="str">
            <v>NIMAC</v>
          </cell>
          <cell r="G1859" t="str">
            <v>DEALER - RETAIL</v>
          </cell>
          <cell r="H1859" t="str">
            <v>DEALER - RETAIL</v>
          </cell>
          <cell r="I1859" t="str">
            <v>REGULAR</v>
          </cell>
          <cell r="J1859" t="str">
            <v>REGULAR</v>
          </cell>
          <cell r="K1859" t="str">
            <v>USD</v>
          </cell>
          <cell r="L1859">
            <v>45861.23</v>
          </cell>
          <cell r="M1859">
            <v>45861.23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 t="str">
            <v>1-30</v>
          </cell>
          <cell r="T1859" t="str">
            <v>NICARAGUA</v>
          </cell>
        </row>
        <row r="1860">
          <cell r="B1860" t="str">
            <v>702-30003957</v>
          </cell>
          <cell r="C1860" t="str">
            <v>NICARAGUA MACHINERY COMPANY, S.A.</v>
          </cell>
          <cell r="D1860">
            <v>313548</v>
          </cell>
          <cell r="F1860" t="str">
            <v>NIMAC</v>
          </cell>
          <cell r="G1860" t="str">
            <v>DEALER - RETAIL</v>
          </cell>
          <cell r="H1860" t="str">
            <v>DEALER - RETAIL</v>
          </cell>
          <cell r="I1860" t="str">
            <v>REGULAR</v>
          </cell>
          <cell r="J1860" t="str">
            <v>REGULAR</v>
          </cell>
          <cell r="K1860" t="str">
            <v>USD</v>
          </cell>
          <cell r="L1860">
            <v>45861.22</v>
          </cell>
          <cell r="M1860">
            <v>45861.22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 t="str">
            <v>1-30</v>
          </cell>
          <cell r="T1860" t="str">
            <v>NICARAGUA</v>
          </cell>
        </row>
        <row r="1861">
          <cell r="B1861" t="str">
            <v>702-30003961</v>
          </cell>
          <cell r="C1861" t="str">
            <v>NICARAGUA MACHINERY COMPANY, S.A.</v>
          </cell>
          <cell r="D1861">
            <v>313548</v>
          </cell>
          <cell r="F1861" t="str">
            <v>NIMAC</v>
          </cell>
          <cell r="G1861" t="str">
            <v>DEALER - RETAIL</v>
          </cell>
          <cell r="H1861" t="str">
            <v>DEALER - RETAIL</v>
          </cell>
          <cell r="I1861" t="str">
            <v>REGULAR</v>
          </cell>
          <cell r="J1861" t="str">
            <v>REGULAR</v>
          </cell>
          <cell r="K1861" t="str">
            <v>USD</v>
          </cell>
          <cell r="L1861">
            <v>45861.23</v>
          </cell>
          <cell r="M1861">
            <v>45861.23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 t="str">
            <v>1-30</v>
          </cell>
          <cell r="T1861" t="str">
            <v>NICARAGUA</v>
          </cell>
        </row>
        <row r="1862">
          <cell r="B1862" t="str">
            <v>702-30003963</v>
          </cell>
          <cell r="C1862" t="str">
            <v>NICARAGUA MACHINERY COMPANY, S.A.</v>
          </cell>
          <cell r="D1862">
            <v>313548</v>
          </cell>
          <cell r="F1862" t="str">
            <v>NIMAC</v>
          </cell>
          <cell r="G1862" t="str">
            <v>DEALER - RETAIL</v>
          </cell>
          <cell r="H1862" t="str">
            <v>DEALER - RETAIL</v>
          </cell>
          <cell r="I1862" t="str">
            <v>REGULAR</v>
          </cell>
          <cell r="J1862" t="str">
            <v>REGULAR</v>
          </cell>
          <cell r="K1862" t="str">
            <v>USD</v>
          </cell>
          <cell r="L1862">
            <v>45861.23</v>
          </cell>
          <cell r="M1862">
            <v>45861.23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 t="str">
            <v>1-30</v>
          </cell>
          <cell r="T1862" t="str">
            <v>NICARAGUA</v>
          </cell>
        </row>
        <row r="1863">
          <cell r="B1863" t="str">
            <v>702-30003966</v>
          </cell>
          <cell r="C1863" t="str">
            <v>NICARAGUA MACHINERY COMPANY, S.A.</v>
          </cell>
          <cell r="D1863">
            <v>313548</v>
          </cell>
          <cell r="F1863" t="str">
            <v>NIMAC</v>
          </cell>
          <cell r="G1863" t="str">
            <v>DEALER - RETAIL</v>
          </cell>
          <cell r="H1863" t="str">
            <v>DEALER - RETAIL</v>
          </cell>
          <cell r="I1863" t="str">
            <v>REGULAR</v>
          </cell>
          <cell r="J1863" t="str">
            <v>REGULAR</v>
          </cell>
          <cell r="K1863" t="str">
            <v>USD</v>
          </cell>
          <cell r="L1863">
            <v>45861.23</v>
          </cell>
          <cell r="M1863">
            <v>45861.23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 t="str">
            <v>1-30</v>
          </cell>
          <cell r="T1863" t="str">
            <v>NICARAGUA</v>
          </cell>
        </row>
        <row r="1864">
          <cell r="B1864" t="str">
            <v>702-30003967</v>
          </cell>
          <cell r="C1864" t="str">
            <v>NICARAGUA MACHINERY COMPANY, S.A.</v>
          </cell>
          <cell r="D1864">
            <v>313548</v>
          </cell>
          <cell r="F1864" t="str">
            <v>NIMAC</v>
          </cell>
          <cell r="G1864" t="str">
            <v>DEALER - RETAIL</v>
          </cell>
          <cell r="H1864" t="str">
            <v>DEALER - RETAIL</v>
          </cell>
          <cell r="I1864" t="str">
            <v>REGULAR</v>
          </cell>
          <cell r="J1864" t="str">
            <v>REGULAR</v>
          </cell>
          <cell r="K1864" t="str">
            <v>USD</v>
          </cell>
          <cell r="L1864">
            <v>45861.22</v>
          </cell>
          <cell r="M1864">
            <v>45861.22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 t="str">
            <v>1-30</v>
          </cell>
          <cell r="T1864" t="str">
            <v>NICARAGUA</v>
          </cell>
        </row>
        <row r="1865">
          <cell r="B1865" t="str">
            <v>702-30003968</v>
          </cell>
          <cell r="C1865" t="str">
            <v>ARRENDADORA MTZB, S.A.P.I. DE C.V.</v>
          </cell>
          <cell r="D1865">
            <v>355821</v>
          </cell>
          <cell r="F1865" t="str">
            <v>MADISA SUR</v>
          </cell>
          <cell r="G1865" t="str">
            <v>CUSTOMER - RETAIL</v>
          </cell>
          <cell r="H1865" t="str">
            <v>CUSTOMER - RETAIL</v>
          </cell>
          <cell r="I1865" t="str">
            <v>REGULAR</v>
          </cell>
          <cell r="J1865" t="str">
            <v>REGULAR</v>
          </cell>
          <cell r="K1865" t="str">
            <v>MXN</v>
          </cell>
          <cell r="L1865">
            <v>643280.51</v>
          </cell>
          <cell r="M1865">
            <v>30980.389363582744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 t="str">
            <v>1-30</v>
          </cell>
          <cell r="T1865" t="str">
            <v>MEXICO</v>
          </cell>
        </row>
        <row r="1866">
          <cell r="B1866" t="str">
            <v>702-30003969</v>
          </cell>
          <cell r="C1866" t="str">
            <v>CORPORACION GENERAL DE TRACTORES, S.A.</v>
          </cell>
          <cell r="D1866">
            <v>316339</v>
          </cell>
          <cell r="F1866" t="str">
            <v>GENTRAC</v>
          </cell>
          <cell r="G1866" t="str">
            <v>DEALER - WHOLESALE</v>
          </cell>
          <cell r="H1866" t="str">
            <v>DEALER - WHOLESALE</v>
          </cell>
          <cell r="I1866" t="str">
            <v>REGULAR</v>
          </cell>
          <cell r="J1866" t="str">
            <v>REGULAR</v>
          </cell>
          <cell r="K1866" t="str">
            <v>USD</v>
          </cell>
          <cell r="L1866">
            <v>76250.3</v>
          </cell>
          <cell r="M1866">
            <v>76250.3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 t="str">
            <v>1-30</v>
          </cell>
          <cell r="T1866" t="str">
            <v>GUATEMALA</v>
          </cell>
        </row>
        <row r="1867">
          <cell r="B1867" t="str">
            <v>702-30003970</v>
          </cell>
          <cell r="C1867" t="str">
            <v>CORPORACION GENERAL DE TRACTORES, S.A.</v>
          </cell>
          <cell r="D1867">
            <v>316339</v>
          </cell>
          <cell r="F1867" t="str">
            <v>GENTRAC</v>
          </cell>
          <cell r="G1867" t="str">
            <v>DEALER - WHOLESALE</v>
          </cell>
          <cell r="H1867" t="str">
            <v>DEALER - WHOLESALE</v>
          </cell>
          <cell r="I1867" t="str">
            <v>REGULAR</v>
          </cell>
          <cell r="J1867" t="str">
            <v>REGULAR</v>
          </cell>
          <cell r="K1867" t="str">
            <v>USD</v>
          </cell>
          <cell r="L1867">
            <v>121045.87</v>
          </cell>
          <cell r="M1867">
            <v>121045.87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 t="str">
            <v>1-30</v>
          </cell>
          <cell r="T1867" t="str">
            <v>GUATEMALA</v>
          </cell>
        </row>
        <row r="1868">
          <cell r="B1868" t="str">
            <v>702-30003971</v>
          </cell>
          <cell r="C1868" t="str">
            <v>CORPORACION GENERAL DE TRACTORES, S.A.</v>
          </cell>
          <cell r="D1868">
            <v>316339</v>
          </cell>
          <cell r="F1868" t="str">
            <v>GENTRAC</v>
          </cell>
          <cell r="G1868" t="str">
            <v>DEALER - WHOLESALE</v>
          </cell>
          <cell r="H1868" t="str">
            <v>DEALER - WHOLESALE</v>
          </cell>
          <cell r="I1868" t="str">
            <v>REGULAR</v>
          </cell>
          <cell r="J1868" t="str">
            <v>REGULAR</v>
          </cell>
          <cell r="K1868" t="str">
            <v>USD</v>
          </cell>
          <cell r="L1868">
            <v>66898.5</v>
          </cell>
          <cell r="M1868">
            <v>66898.5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 t="str">
            <v>1-30</v>
          </cell>
          <cell r="T1868" t="str">
            <v>GUATEMALA</v>
          </cell>
        </row>
        <row r="1869">
          <cell r="B1869" t="str">
            <v>702-30003973</v>
          </cell>
          <cell r="C1869" t="str">
            <v>CORPORACION GENERAL DE TRACTORES, S.A.</v>
          </cell>
          <cell r="D1869">
            <v>316339</v>
          </cell>
          <cell r="F1869" t="str">
            <v>GENTRAC</v>
          </cell>
          <cell r="G1869" t="str">
            <v>DEALER - WHOLESALE</v>
          </cell>
          <cell r="H1869" t="str">
            <v>DEALER - WHOLESALE</v>
          </cell>
          <cell r="I1869" t="str">
            <v>REGULAR</v>
          </cell>
          <cell r="J1869" t="str">
            <v>REGULAR</v>
          </cell>
          <cell r="K1869" t="str">
            <v>USD</v>
          </cell>
          <cell r="L1869">
            <v>110890.53</v>
          </cell>
          <cell r="M1869">
            <v>110890.53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 t="str">
            <v>1-30</v>
          </cell>
          <cell r="T1869" t="str">
            <v>GUATEMALA</v>
          </cell>
        </row>
        <row r="1870">
          <cell r="B1870" t="str">
            <v>702-30003974</v>
          </cell>
          <cell r="C1870" t="str">
            <v>CORPORACION GENERAL DE TRACTORES, S.A.</v>
          </cell>
          <cell r="D1870">
            <v>316339</v>
          </cell>
          <cell r="F1870" t="str">
            <v>GENTRAC</v>
          </cell>
          <cell r="G1870" t="str">
            <v>DEALER - WHOLESALE</v>
          </cell>
          <cell r="H1870" t="str">
            <v>DEALER - WHOLESALE</v>
          </cell>
          <cell r="I1870" t="str">
            <v>REGULAR</v>
          </cell>
          <cell r="J1870" t="str">
            <v>REGULAR</v>
          </cell>
          <cell r="K1870" t="str">
            <v>USD</v>
          </cell>
          <cell r="L1870">
            <v>116900.38</v>
          </cell>
          <cell r="M1870">
            <v>116900.38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 t="str">
            <v>1-30</v>
          </cell>
          <cell r="T1870" t="str">
            <v>GUATEMALA</v>
          </cell>
        </row>
        <row r="1871">
          <cell r="B1871" t="str">
            <v>702-30003975</v>
          </cell>
          <cell r="C1871" t="str">
            <v>CORPORACION GENERAL DE TRACTORES, S.A.</v>
          </cell>
          <cell r="D1871">
            <v>316339</v>
          </cell>
          <cell r="F1871" t="str">
            <v>GENTRAC</v>
          </cell>
          <cell r="G1871" t="str">
            <v>DEALER - WHOLESALE</v>
          </cell>
          <cell r="H1871" t="str">
            <v>DEALER - WHOLESALE</v>
          </cell>
          <cell r="I1871" t="str">
            <v>REGULAR</v>
          </cell>
          <cell r="J1871" t="str">
            <v>REGULAR</v>
          </cell>
          <cell r="K1871" t="str">
            <v>USD</v>
          </cell>
          <cell r="L1871">
            <v>188166.73</v>
          </cell>
          <cell r="M1871">
            <v>188166.73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 t="str">
            <v>1-30</v>
          </cell>
          <cell r="T1871" t="str">
            <v>GUATEMALA</v>
          </cell>
        </row>
        <row r="1872">
          <cell r="B1872" t="str">
            <v>702-30003976</v>
          </cell>
          <cell r="C1872" t="str">
            <v>CORPORACION GENERAL DE TRACTORES, S.A.</v>
          </cell>
          <cell r="D1872">
            <v>316339</v>
          </cell>
          <cell r="F1872" t="str">
            <v>GENTRAC</v>
          </cell>
          <cell r="G1872" t="str">
            <v>DEALER - WHOLESALE</v>
          </cell>
          <cell r="H1872" t="str">
            <v>DEALER - WHOLESALE</v>
          </cell>
          <cell r="I1872" t="str">
            <v>REGULAR</v>
          </cell>
          <cell r="J1872" t="str">
            <v>REGULAR</v>
          </cell>
          <cell r="K1872" t="str">
            <v>USD</v>
          </cell>
          <cell r="L1872">
            <v>45839.43</v>
          </cell>
          <cell r="M1872">
            <v>45839.43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 t="str">
            <v>1-30</v>
          </cell>
          <cell r="T1872" t="str">
            <v>GUATEMALA</v>
          </cell>
        </row>
        <row r="1873">
          <cell r="B1873" t="str">
            <v>702-30003977</v>
          </cell>
          <cell r="C1873" t="str">
            <v>CORPORACION GENERAL DE TRACTORES, S.A.</v>
          </cell>
          <cell r="D1873">
            <v>316339</v>
          </cell>
          <cell r="F1873" t="str">
            <v>GENTRAC</v>
          </cell>
          <cell r="G1873" t="str">
            <v>DEALER - WHOLESALE</v>
          </cell>
          <cell r="H1873" t="str">
            <v>DEALER - WHOLESALE</v>
          </cell>
          <cell r="I1873" t="str">
            <v>REGULAR</v>
          </cell>
          <cell r="J1873" t="str">
            <v>REGULAR</v>
          </cell>
          <cell r="K1873" t="str">
            <v>USD</v>
          </cell>
          <cell r="L1873">
            <v>76250.3</v>
          </cell>
          <cell r="M1873">
            <v>76250.3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 t="str">
            <v>1-30</v>
          </cell>
          <cell r="T1873" t="str">
            <v>GUATEMALA</v>
          </cell>
        </row>
        <row r="1874">
          <cell r="B1874" t="str">
            <v>702-30003978</v>
          </cell>
          <cell r="C1874" t="str">
            <v>CORPORACION GENERAL DE TRACTORES, S.A.</v>
          </cell>
          <cell r="D1874">
            <v>316339</v>
          </cell>
          <cell r="F1874" t="str">
            <v>GENTRAC</v>
          </cell>
          <cell r="G1874" t="str">
            <v>DEALER - WHOLESALE</v>
          </cell>
          <cell r="H1874" t="str">
            <v>DEALER - WHOLESALE</v>
          </cell>
          <cell r="I1874" t="str">
            <v>REGULAR</v>
          </cell>
          <cell r="J1874" t="str">
            <v>REGULAR</v>
          </cell>
          <cell r="K1874" t="str">
            <v>USD</v>
          </cell>
          <cell r="L1874">
            <v>116900.38</v>
          </cell>
          <cell r="M1874">
            <v>116900.38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 t="str">
            <v>1-30</v>
          </cell>
          <cell r="T1874" t="str">
            <v>GUATEMALA</v>
          </cell>
        </row>
        <row r="1875">
          <cell r="B1875" t="str">
            <v>702-30003979</v>
          </cell>
          <cell r="C1875" t="str">
            <v>CONSTRUCTORA TEYA, S.A. DE C.V.</v>
          </cell>
          <cell r="D1875">
            <v>316455</v>
          </cell>
          <cell r="F1875" t="str">
            <v>MADISA SUR</v>
          </cell>
          <cell r="G1875" t="str">
            <v>CUSTOMER - RETAIL</v>
          </cell>
          <cell r="H1875" t="str">
            <v>CUSTOMER - RETAIL</v>
          </cell>
          <cell r="I1875" t="str">
            <v>REGULAR</v>
          </cell>
          <cell r="J1875" t="str">
            <v>REGULAR</v>
          </cell>
          <cell r="K1875" t="str">
            <v>MXN</v>
          </cell>
          <cell r="L1875">
            <v>1562821.35</v>
          </cell>
          <cell r="M1875">
            <v>75265.476220816985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 t="str">
            <v>1-30</v>
          </cell>
          <cell r="T1875" t="str">
            <v>MEXICO</v>
          </cell>
        </row>
        <row r="1876">
          <cell r="B1876" t="str">
            <v>702-30003980</v>
          </cell>
          <cell r="C1876" t="str">
            <v>CORPORACION GENERAL DE TRACTORES, S.A.</v>
          </cell>
          <cell r="D1876">
            <v>316339</v>
          </cell>
          <cell r="F1876" t="str">
            <v>GENTRAC</v>
          </cell>
          <cell r="G1876" t="str">
            <v>DEALER - WHOLESALE</v>
          </cell>
          <cell r="H1876" t="str">
            <v>DEALER - WHOLESALE</v>
          </cell>
          <cell r="I1876" t="str">
            <v>REGULAR</v>
          </cell>
          <cell r="J1876" t="str">
            <v>REGULAR</v>
          </cell>
          <cell r="K1876" t="str">
            <v>USD</v>
          </cell>
          <cell r="L1876">
            <v>76250.3</v>
          </cell>
          <cell r="M1876">
            <v>76250.3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 t="str">
            <v>1-30</v>
          </cell>
          <cell r="T1876" t="str">
            <v>GUATEMALA</v>
          </cell>
        </row>
        <row r="1877">
          <cell r="B1877" t="str">
            <v>702-30003981</v>
          </cell>
          <cell r="C1877" t="str">
            <v>CORPORACION GENERAL DE TRACTORES, S.A.</v>
          </cell>
          <cell r="D1877">
            <v>316339</v>
          </cell>
          <cell r="F1877" t="str">
            <v>GENTRAC</v>
          </cell>
          <cell r="G1877" t="str">
            <v>DEALER - WHOLESALE</v>
          </cell>
          <cell r="H1877" t="str">
            <v>DEALER - WHOLESALE</v>
          </cell>
          <cell r="I1877" t="str">
            <v>REGULAR</v>
          </cell>
          <cell r="J1877" t="str">
            <v>REGULAR</v>
          </cell>
          <cell r="K1877" t="str">
            <v>USD</v>
          </cell>
          <cell r="L1877">
            <v>110078.88</v>
          </cell>
          <cell r="M1877">
            <v>110078.88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 t="str">
            <v>1-30</v>
          </cell>
          <cell r="T1877" t="str">
            <v>GUATEMALA</v>
          </cell>
        </row>
        <row r="1878">
          <cell r="B1878" t="str">
            <v>702-30003982</v>
          </cell>
          <cell r="C1878" t="str">
            <v>MAQUINARIA Y TRACTORES, LTDA</v>
          </cell>
          <cell r="D1878">
            <v>314798</v>
          </cell>
          <cell r="F1878" t="str">
            <v>MATRA</v>
          </cell>
          <cell r="G1878" t="str">
            <v>DEALER - RETAIL</v>
          </cell>
          <cell r="H1878" t="str">
            <v>DEALER - RETAIL</v>
          </cell>
          <cell r="I1878" t="str">
            <v>REGULAR</v>
          </cell>
          <cell r="J1878" t="str">
            <v>REGULAR</v>
          </cell>
          <cell r="K1878" t="str">
            <v>USD</v>
          </cell>
          <cell r="L1878">
            <v>72286.41</v>
          </cell>
          <cell r="M1878">
            <v>72286.41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 t="str">
            <v>1-30</v>
          </cell>
          <cell r="T1878" t="str">
            <v>COSTA RICA</v>
          </cell>
        </row>
        <row r="1879">
          <cell r="B1879" t="str">
            <v>702-30003983</v>
          </cell>
          <cell r="C1879" t="str">
            <v>MAQUINARIA Y DESARROLLOS URBANOS, S.A. DE C.V.</v>
          </cell>
          <cell r="D1879">
            <v>339051</v>
          </cell>
          <cell r="F1879" t="str">
            <v>MADISA NTE</v>
          </cell>
          <cell r="G1879" t="str">
            <v>CUSTOMER - RETAIL</v>
          </cell>
          <cell r="H1879" t="str">
            <v>CUSTOMER - RETAIL</v>
          </cell>
          <cell r="I1879" t="str">
            <v>REGULAR</v>
          </cell>
          <cell r="J1879" t="str">
            <v>REGULAR</v>
          </cell>
          <cell r="K1879" t="str">
            <v>MXN</v>
          </cell>
          <cell r="L1879">
            <v>738060.55</v>
          </cell>
          <cell r="M1879">
            <v>35544.996090274879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 t="str">
            <v>1-30</v>
          </cell>
          <cell r="T1879" t="str">
            <v>MEXICO</v>
          </cell>
        </row>
        <row r="1880">
          <cell r="B1880" t="str">
            <v>702-30003985</v>
          </cell>
          <cell r="C1880" t="str">
            <v>DESARROLLO VIAL, S.R.L.</v>
          </cell>
          <cell r="D1880">
            <v>309118</v>
          </cell>
          <cell r="F1880" t="str">
            <v>IMCA</v>
          </cell>
          <cell r="G1880" t="str">
            <v>CUSTOMER - RETAIL</v>
          </cell>
          <cell r="H1880" t="str">
            <v>CUSTOMER - RETAIL</v>
          </cell>
          <cell r="I1880" t="str">
            <v>REGULAR</v>
          </cell>
          <cell r="J1880" t="str">
            <v>REGULAR</v>
          </cell>
          <cell r="K1880" t="str">
            <v>USD</v>
          </cell>
          <cell r="L1880">
            <v>155455.67000000001</v>
          </cell>
          <cell r="M1880">
            <v>155455.67000000001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 t="str">
            <v>1-30</v>
          </cell>
          <cell r="T1880" t="str">
            <v>REPUBLICA DOMINICANA</v>
          </cell>
        </row>
        <row r="1881">
          <cell r="B1881" t="str">
            <v>702-30003986</v>
          </cell>
          <cell r="C1881" t="str">
            <v>AGRO GONZALEZ, S.P.R. DE R.L.</v>
          </cell>
          <cell r="D1881">
            <v>313491</v>
          </cell>
          <cell r="F1881" t="str">
            <v>TRACSA</v>
          </cell>
          <cell r="G1881" t="str">
            <v>CUSTOMER - RETAIL</v>
          </cell>
          <cell r="H1881" t="str">
            <v>CUSTOMER - RETAIL</v>
          </cell>
          <cell r="I1881" t="str">
            <v>REGULAR</v>
          </cell>
          <cell r="J1881" t="str">
            <v>REGULAR</v>
          </cell>
          <cell r="K1881" t="str">
            <v>MXN</v>
          </cell>
          <cell r="L1881">
            <v>5922847.2400000002</v>
          </cell>
          <cell r="M1881">
            <v>285244.32309665566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 t="str">
            <v>1-30</v>
          </cell>
          <cell r="T1881" t="str">
            <v>MEXICO</v>
          </cell>
        </row>
        <row r="1882">
          <cell r="B1882" t="str">
            <v>702-30003987</v>
          </cell>
          <cell r="C1882" t="str">
            <v>GRUPO CONSTRUCTOR LA SECA, S.A. DE C.V.</v>
          </cell>
          <cell r="D1882">
            <v>319767</v>
          </cell>
          <cell r="F1882" t="str">
            <v>TRACSA</v>
          </cell>
          <cell r="G1882" t="str">
            <v>CUSTOMER - RETAIL</v>
          </cell>
          <cell r="H1882" t="str">
            <v>CUSTOMER - RETAIL</v>
          </cell>
          <cell r="I1882" t="str">
            <v>REGULAR</v>
          </cell>
          <cell r="J1882" t="str">
            <v>REGULAR</v>
          </cell>
          <cell r="K1882" t="str">
            <v>MXN</v>
          </cell>
          <cell r="L1882">
            <v>376275.05</v>
          </cell>
          <cell r="M1882">
            <v>18121.406409159768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 t="str">
            <v>1-30</v>
          </cell>
          <cell r="T1882" t="str">
            <v>MEXICO</v>
          </cell>
        </row>
        <row r="1883">
          <cell r="B1883" t="str">
            <v>702-30003988</v>
          </cell>
          <cell r="C1883" t="str">
            <v>CORPORACION GENERAL DE TRACTORES, S.A.</v>
          </cell>
          <cell r="D1883">
            <v>316339</v>
          </cell>
          <cell r="F1883" t="str">
            <v>GENTRAC</v>
          </cell>
          <cell r="G1883" t="str">
            <v>DEALER - WHOLESALE</v>
          </cell>
          <cell r="H1883" t="str">
            <v>DEALER - WHOLESALE</v>
          </cell>
          <cell r="I1883" t="str">
            <v>REGULAR</v>
          </cell>
          <cell r="J1883" t="str">
            <v>REGULAR</v>
          </cell>
          <cell r="K1883" t="str">
            <v>USD</v>
          </cell>
          <cell r="L1883">
            <v>121045.87</v>
          </cell>
          <cell r="M1883">
            <v>121045.87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 t="str">
            <v>1-30</v>
          </cell>
          <cell r="T1883" t="str">
            <v>GUATEMALA</v>
          </cell>
        </row>
        <row r="1884">
          <cell r="B1884" t="str">
            <v>702-30003989</v>
          </cell>
          <cell r="C1884" t="str">
            <v>CORPORACION GENERAL DE TRACTORES, S.A.</v>
          </cell>
          <cell r="D1884">
            <v>316339</v>
          </cell>
          <cell r="F1884" t="str">
            <v>GENTRAC</v>
          </cell>
          <cell r="G1884" t="str">
            <v>DEALER - WHOLESALE</v>
          </cell>
          <cell r="H1884" t="str">
            <v>DEALER - WHOLESALE</v>
          </cell>
          <cell r="I1884" t="str">
            <v>REGULAR</v>
          </cell>
          <cell r="J1884" t="str">
            <v>REGULAR</v>
          </cell>
          <cell r="K1884" t="str">
            <v>USD</v>
          </cell>
          <cell r="L1884">
            <v>80976.399999999994</v>
          </cell>
          <cell r="M1884">
            <v>80976.399999999994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 t="str">
            <v>1-30</v>
          </cell>
          <cell r="T1884" t="str">
            <v>GUATEMALA</v>
          </cell>
        </row>
        <row r="1885">
          <cell r="B1885" t="str">
            <v>702-30003990</v>
          </cell>
          <cell r="C1885" t="str">
            <v>CORPORACION GENERAL DE TRACTORES, S.A.</v>
          </cell>
          <cell r="D1885">
            <v>316339</v>
          </cell>
          <cell r="F1885" t="str">
            <v>GENTRAC</v>
          </cell>
          <cell r="G1885" t="str">
            <v>DEALER - WHOLESALE</v>
          </cell>
          <cell r="H1885" t="str">
            <v>DEALER - WHOLESALE</v>
          </cell>
          <cell r="I1885" t="str">
            <v>REGULAR</v>
          </cell>
          <cell r="J1885" t="str">
            <v>REGULAR</v>
          </cell>
          <cell r="K1885" t="str">
            <v>USD</v>
          </cell>
          <cell r="L1885">
            <v>46289.03</v>
          </cell>
          <cell r="M1885">
            <v>46289.03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 t="str">
            <v>1-30</v>
          </cell>
          <cell r="T1885" t="str">
            <v>GUATEMALA</v>
          </cell>
        </row>
        <row r="1886">
          <cell r="B1886" t="str">
            <v>702-30003991</v>
          </cell>
          <cell r="C1886" t="str">
            <v>CORPORACION GENERAL DE TRACTORES, S.A.</v>
          </cell>
          <cell r="D1886">
            <v>316339</v>
          </cell>
          <cell r="F1886" t="str">
            <v>GENTRAC</v>
          </cell>
          <cell r="G1886" t="str">
            <v>DEALER - WHOLESALE</v>
          </cell>
          <cell r="H1886" t="str">
            <v>DEALER - WHOLESALE</v>
          </cell>
          <cell r="I1886" t="str">
            <v>REGULAR</v>
          </cell>
          <cell r="J1886" t="str">
            <v>REGULAR</v>
          </cell>
          <cell r="K1886" t="str">
            <v>USD</v>
          </cell>
          <cell r="L1886">
            <v>76250.3</v>
          </cell>
          <cell r="M1886">
            <v>76250.3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 t="str">
            <v>1-30</v>
          </cell>
          <cell r="T1886" t="str">
            <v>GUATEMALA</v>
          </cell>
        </row>
        <row r="1887">
          <cell r="B1887" t="str">
            <v>702-30003992</v>
          </cell>
          <cell r="C1887" t="str">
            <v>CORPORACION GENERAL DE TRACTORES, S.A.</v>
          </cell>
          <cell r="D1887">
            <v>316339</v>
          </cell>
          <cell r="F1887" t="str">
            <v>GENTRAC</v>
          </cell>
          <cell r="G1887" t="str">
            <v>DEALER - WHOLESALE</v>
          </cell>
          <cell r="H1887" t="str">
            <v>DEALER - WHOLESALE</v>
          </cell>
          <cell r="I1887" t="str">
            <v>REGULAR</v>
          </cell>
          <cell r="J1887" t="str">
            <v>REGULAR</v>
          </cell>
          <cell r="K1887" t="str">
            <v>USD</v>
          </cell>
          <cell r="L1887">
            <v>121045.87</v>
          </cell>
          <cell r="M1887">
            <v>121045.87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 t="str">
            <v>1-30</v>
          </cell>
          <cell r="T1887" t="str">
            <v>GUATEMALA</v>
          </cell>
        </row>
        <row r="1888">
          <cell r="B1888" t="str">
            <v>702-30003993</v>
          </cell>
          <cell r="C1888" t="str">
            <v>CORPORACION GENERAL DE TRACTORES, S.A.</v>
          </cell>
          <cell r="D1888">
            <v>316339</v>
          </cell>
          <cell r="F1888" t="str">
            <v>GENTRAC</v>
          </cell>
          <cell r="G1888" t="str">
            <v>DEALER - WHOLESALE</v>
          </cell>
          <cell r="H1888" t="str">
            <v>DEALER - WHOLESALE</v>
          </cell>
          <cell r="I1888" t="str">
            <v>REGULAR</v>
          </cell>
          <cell r="J1888" t="str">
            <v>REGULAR</v>
          </cell>
          <cell r="K1888" t="str">
            <v>USD</v>
          </cell>
          <cell r="L1888">
            <v>83505.7</v>
          </cell>
          <cell r="M1888">
            <v>83505.7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 t="str">
            <v>1-30</v>
          </cell>
          <cell r="T1888" t="str">
            <v>GUATEMALA</v>
          </cell>
        </row>
        <row r="1889">
          <cell r="B1889" t="str">
            <v>702-30003994</v>
          </cell>
          <cell r="C1889" t="str">
            <v>CORPORACION GENERAL DE TRACTORES, S.A.</v>
          </cell>
          <cell r="D1889">
            <v>316339</v>
          </cell>
          <cell r="F1889" t="str">
            <v>GENTRAC</v>
          </cell>
          <cell r="G1889" t="str">
            <v>DEALER - WHOLESALE</v>
          </cell>
          <cell r="H1889" t="str">
            <v>DEALER - WHOLESALE</v>
          </cell>
          <cell r="I1889" t="str">
            <v>REGULAR</v>
          </cell>
          <cell r="J1889" t="str">
            <v>REGULAR</v>
          </cell>
          <cell r="K1889" t="str">
            <v>USD</v>
          </cell>
          <cell r="L1889">
            <v>54153.39</v>
          </cell>
          <cell r="M1889">
            <v>54153.39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 t="str">
            <v>1-30</v>
          </cell>
          <cell r="T1889" t="str">
            <v>GUATEMALA</v>
          </cell>
        </row>
        <row r="1890">
          <cell r="B1890" t="str">
            <v>702-30003995</v>
          </cell>
          <cell r="C1890" t="str">
            <v>CORPORACION GENERAL DE TRACTORES, S.A.</v>
          </cell>
          <cell r="D1890">
            <v>316339</v>
          </cell>
          <cell r="F1890" t="str">
            <v>GENTRAC</v>
          </cell>
          <cell r="G1890" t="str">
            <v>DEALER - WHOLESALE</v>
          </cell>
          <cell r="H1890" t="str">
            <v>DEALER - WHOLESALE</v>
          </cell>
          <cell r="I1890" t="str">
            <v>REGULAR</v>
          </cell>
          <cell r="J1890" t="str">
            <v>REGULAR</v>
          </cell>
          <cell r="K1890" t="str">
            <v>USD</v>
          </cell>
          <cell r="L1890">
            <v>46289.03</v>
          </cell>
          <cell r="M1890">
            <v>46289.03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 t="str">
            <v>1-30</v>
          </cell>
          <cell r="T1890" t="str">
            <v>GUATEMALA</v>
          </cell>
        </row>
        <row r="1891">
          <cell r="B1891" t="str">
            <v>702-30003996</v>
          </cell>
          <cell r="C1891" t="str">
            <v>CORPORACION GENERAL DE TRACTORES, S.A.</v>
          </cell>
          <cell r="D1891">
            <v>316339</v>
          </cell>
          <cell r="F1891" t="str">
            <v>GENTRAC</v>
          </cell>
          <cell r="G1891" t="str">
            <v>DEALER - WHOLESALE</v>
          </cell>
          <cell r="H1891" t="str">
            <v>DEALER - WHOLESALE</v>
          </cell>
          <cell r="I1891" t="str">
            <v>REGULAR</v>
          </cell>
          <cell r="J1891" t="str">
            <v>REGULAR</v>
          </cell>
          <cell r="K1891" t="str">
            <v>USD</v>
          </cell>
          <cell r="L1891">
            <v>46985.69</v>
          </cell>
          <cell r="M1891">
            <v>46985.69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 t="str">
            <v>1-30</v>
          </cell>
          <cell r="T1891" t="str">
            <v>GUATEMALA</v>
          </cell>
        </row>
        <row r="1892">
          <cell r="B1892" t="str">
            <v>702-30003997</v>
          </cell>
          <cell r="C1892" t="str">
            <v>CORPORACION GENERAL DE TRACTORES, S.A.</v>
          </cell>
          <cell r="D1892">
            <v>316339</v>
          </cell>
          <cell r="F1892" t="str">
            <v>GENTRAC</v>
          </cell>
          <cell r="G1892" t="str">
            <v>DEALER - WHOLESALE</v>
          </cell>
          <cell r="H1892" t="str">
            <v>DEALER - WHOLESALE</v>
          </cell>
          <cell r="I1892" t="str">
            <v>REGULAR</v>
          </cell>
          <cell r="J1892" t="str">
            <v>REGULAR</v>
          </cell>
          <cell r="K1892" t="str">
            <v>USD</v>
          </cell>
          <cell r="L1892">
            <v>76250.3</v>
          </cell>
          <cell r="M1892">
            <v>76250.3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 t="str">
            <v>1-30</v>
          </cell>
          <cell r="T1892" t="str">
            <v>GUATEMALA</v>
          </cell>
        </row>
        <row r="1893">
          <cell r="B1893" t="str">
            <v>702-30004000</v>
          </cell>
          <cell r="C1893" t="str">
            <v>CORPORACION GENERAL DE TRACTORES, S.A.</v>
          </cell>
          <cell r="D1893">
            <v>316339</v>
          </cell>
          <cell r="F1893" t="str">
            <v>GENTRAC</v>
          </cell>
          <cell r="G1893" t="str">
            <v>DEALER - WHOLESALE</v>
          </cell>
          <cell r="H1893" t="str">
            <v>DEALER - WHOLESALE</v>
          </cell>
          <cell r="I1893" t="str">
            <v>REGULAR</v>
          </cell>
          <cell r="J1893" t="str">
            <v>REGULAR</v>
          </cell>
          <cell r="K1893" t="str">
            <v>USD</v>
          </cell>
          <cell r="L1893">
            <v>46323.48</v>
          </cell>
          <cell r="M1893">
            <v>46323.48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 t="str">
            <v>1-30</v>
          </cell>
          <cell r="T1893" t="str">
            <v>GUATEMALA</v>
          </cell>
        </row>
        <row r="1894">
          <cell r="B1894" t="str">
            <v>702-30004002</v>
          </cell>
          <cell r="C1894" t="str">
            <v>CORPORACION GENERAL DE TRACTORES, S.A.</v>
          </cell>
          <cell r="D1894">
            <v>316339</v>
          </cell>
          <cell r="F1894" t="str">
            <v>GENTRAC</v>
          </cell>
          <cell r="G1894" t="str">
            <v>DEALER - WHOLESALE</v>
          </cell>
          <cell r="H1894" t="str">
            <v>DEALER - WHOLESALE</v>
          </cell>
          <cell r="I1894" t="str">
            <v>REGULAR</v>
          </cell>
          <cell r="J1894" t="str">
            <v>REGULAR</v>
          </cell>
          <cell r="K1894" t="str">
            <v>USD</v>
          </cell>
          <cell r="L1894">
            <v>47020.42</v>
          </cell>
          <cell r="M1894">
            <v>47020.42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 t="str">
            <v>1-30</v>
          </cell>
          <cell r="T1894" t="str">
            <v>GUATEMALA</v>
          </cell>
        </row>
        <row r="1895">
          <cell r="B1895" t="str">
            <v>702-30004006</v>
          </cell>
          <cell r="C1895" t="str">
            <v>CONSTRUCTORA TEYA, S.A. DE C.V.</v>
          </cell>
          <cell r="D1895">
            <v>316455</v>
          </cell>
          <cell r="F1895" t="str">
            <v>MADISA SUR</v>
          </cell>
          <cell r="G1895" t="str">
            <v>CUSTOMER - RETAIL</v>
          </cell>
          <cell r="H1895" t="str">
            <v>CUSTOMER - RETAIL</v>
          </cell>
          <cell r="I1895" t="str">
            <v>REGULAR</v>
          </cell>
          <cell r="J1895" t="str">
            <v>REGULAR</v>
          </cell>
          <cell r="K1895" t="str">
            <v>MXN</v>
          </cell>
          <cell r="L1895">
            <v>1562821.35</v>
          </cell>
          <cell r="M1895">
            <v>75265.476220816985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 t="str">
            <v>1-30</v>
          </cell>
          <cell r="T1895" t="str">
            <v>MEXICO</v>
          </cell>
        </row>
        <row r="1896">
          <cell r="B1896" t="str">
            <v>702-30004003</v>
          </cell>
          <cell r="C1896" t="str">
            <v>MAQUINARIA Y TRACTORES, LTDA</v>
          </cell>
          <cell r="D1896">
            <v>314798</v>
          </cell>
          <cell r="F1896" t="str">
            <v>MATRA</v>
          </cell>
          <cell r="H1896" t="str">
            <v>DEALER - RETAIL</v>
          </cell>
          <cell r="J1896" t="str">
            <v>REGULAR</v>
          </cell>
          <cell r="K1896" t="str">
            <v>USD</v>
          </cell>
          <cell r="M1896">
            <v>388136.47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 t="str">
            <v>1-30</v>
          </cell>
          <cell r="T1896" t="str">
            <v>COSTA RICA</v>
          </cell>
        </row>
        <row r="1897">
          <cell r="B1897" t="str">
            <v>702-30004007</v>
          </cell>
          <cell r="C1897" t="str">
            <v>MAQUINARIA Y TRACTORES, LTDA</v>
          </cell>
          <cell r="D1897">
            <v>314798</v>
          </cell>
          <cell r="F1897" t="str">
            <v>MATRA</v>
          </cell>
          <cell r="G1897" t="str">
            <v>DEALER - RETAIL</v>
          </cell>
          <cell r="H1897" t="str">
            <v>DEALER - RETAIL</v>
          </cell>
          <cell r="I1897" t="str">
            <v>REGULAR</v>
          </cell>
          <cell r="J1897" t="str">
            <v>REGULAR</v>
          </cell>
          <cell r="K1897" t="str">
            <v>USD</v>
          </cell>
          <cell r="L1897">
            <v>83995.92</v>
          </cell>
          <cell r="M1897">
            <v>83995.92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 t="str">
            <v>1-30</v>
          </cell>
          <cell r="T1897" t="str">
            <v>COSTA RICA</v>
          </cell>
        </row>
        <row r="1898">
          <cell r="B1898" t="str">
            <v>702-30004008</v>
          </cell>
          <cell r="C1898" t="str">
            <v>COMPAÑIA CONSTRUCTORA MAS, S.A. DE C.V.</v>
          </cell>
          <cell r="D1898">
            <v>318916</v>
          </cell>
          <cell r="F1898" t="str">
            <v>MATCO</v>
          </cell>
          <cell r="G1898" t="str">
            <v>CUSTOMER - RETAIL</v>
          </cell>
          <cell r="H1898" t="str">
            <v>CUSTOMER - RETAIL</v>
          </cell>
          <cell r="I1898" t="str">
            <v>REGULAR</v>
          </cell>
          <cell r="J1898" t="str">
            <v>REGULAR</v>
          </cell>
          <cell r="K1898" t="str">
            <v>MXN</v>
          </cell>
          <cell r="L1898">
            <v>10155269.02</v>
          </cell>
          <cell r="M1898">
            <v>489077.75603450096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 t="str">
            <v>1-30</v>
          </cell>
          <cell r="T1898" t="str">
            <v>MEXICO</v>
          </cell>
        </row>
        <row r="1899">
          <cell r="B1899" t="str">
            <v>702-30004009</v>
          </cell>
          <cell r="C1899" t="str">
            <v>COMPAÑIA CONSTRUCTORA MAS, S.A. DE C.V.</v>
          </cell>
          <cell r="D1899">
            <v>318916</v>
          </cell>
          <cell r="F1899" t="str">
            <v>MATCO</v>
          </cell>
          <cell r="G1899" t="str">
            <v>CUSTOMER - RETAIL</v>
          </cell>
          <cell r="H1899" t="str">
            <v>CUSTOMER - RETAIL</v>
          </cell>
          <cell r="I1899" t="str">
            <v>REGULAR</v>
          </cell>
          <cell r="J1899" t="str">
            <v>REGULAR</v>
          </cell>
          <cell r="K1899" t="str">
            <v>MXN</v>
          </cell>
          <cell r="L1899">
            <v>20926925.739999998</v>
          </cell>
          <cell r="M1899">
            <v>1007840.7437029016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 t="str">
            <v>1-30</v>
          </cell>
          <cell r="T1899" t="str">
            <v>MEXICO</v>
          </cell>
        </row>
        <row r="1900">
          <cell r="B1900" t="str">
            <v>702-30004019</v>
          </cell>
          <cell r="C1900" t="str">
            <v>WILLIAM JOSE HERRERA MONTENEGRO</v>
          </cell>
          <cell r="D1900">
            <v>356640</v>
          </cell>
          <cell r="F1900" t="str">
            <v>NIMAC</v>
          </cell>
          <cell r="G1900" t="str">
            <v>CUSTOMER - RETAIL</v>
          </cell>
          <cell r="H1900" t="str">
            <v>CUSTOMER - RETAIL</v>
          </cell>
          <cell r="I1900" t="str">
            <v>REGULAR</v>
          </cell>
          <cell r="J1900" t="str">
            <v>REGULAR</v>
          </cell>
          <cell r="K1900" t="str">
            <v>USD</v>
          </cell>
          <cell r="L1900">
            <v>120189.49</v>
          </cell>
          <cell r="M1900">
            <v>120189.49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 t="str">
            <v>1-30</v>
          </cell>
          <cell r="T1900" t="str">
            <v>NICARAGUA</v>
          </cell>
        </row>
        <row r="1901">
          <cell r="B1901" t="str">
            <v>702-30004021</v>
          </cell>
          <cell r="C1901" t="str">
            <v>EQUIPOS Y CONSTRUCCIONES DEL CIBAO, S.R.L.</v>
          </cell>
          <cell r="D1901">
            <v>320482</v>
          </cell>
          <cell r="F1901" t="str">
            <v>IMCA</v>
          </cell>
          <cell r="G1901" t="str">
            <v>CUSTOMER - RETAIL</v>
          </cell>
          <cell r="H1901" t="str">
            <v>CUSTOMER - RETAIL</v>
          </cell>
          <cell r="I1901" t="str">
            <v>REGULAR</v>
          </cell>
          <cell r="J1901" t="str">
            <v>REGULAR</v>
          </cell>
          <cell r="K1901" t="str">
            <v>USD</v>
          </cell>
          <cell r="L1901">
            <v>70031.12</v>
          </cell>
          <cell r="M1901">
            <v>70031.12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 t="str">
            <v>1-30</v>
          </cell>
          <cell r="T1901" t="str">
            <v>REPUBLICA DOMINICANA</v>
          </cell>
        </row>
        <row r="1902">
          <cell r="B1902" t="str">
            <v>702-30004022</v>
          </cell>
          <cell r="C1902" t="str">
            <v>GRUPO TYP DE JALISCO, S.A. DE C.V.</v>
          </cell>
          <cell r="D1902">
            <v>337128</v>
          </cell>
          <cell r="F1902" t="str">
            <v>TRACSA</v>
          </cell>
          <cell r="G1902" t="str">
            <v>CUSTOMER - RETAIL</v>
          </cell>
          <cell r="H1902" t="str">
            <v>CUSTOMER - RETAIL</v>
          </cell>
          <cell r="I1902" t="str">
            <v>REGULAR</v>
          </cell>
          <cell r="J1902" t="str">
            <v>REGULAR</v>
          </cell>
          <cell r="K1902" t="str">
            <v>MXN</v>
          </cell>
          <cell r="L1902">
            <v>11018165.48</v>
          </cell>
          <cell r="M1902">
            <v>530634.84955076058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 t="str">
            <v>1-30</v>
          </cell>
          <cell r="T1902" t="str">
            <v>MEXICO</v>
          </cell>
        </row>
        <row r="1903">
          <cell r="B1903" t="str">
            <v>702-30004023</v>
          </cell>
          <cell r="C1903" t="str">
            <v>SOCOCO DE COSTA RICA DOMINICANA, S.A.</v>
          </cell>
          <cell r="D1903">
            <v>317922</v>
          </cell>
          <cell r="F1903" t="str">
            <v>IMCA</v>
          </cell>
          <cell r="G1903" t="str">
            <v>CUSTOMER - RETAIL</v>
          </cell>
          <cell r="H1903" t="str">
            <v>CUSTOMER - RETAIL</v>
          </cell>
          <cell r="I1903" t="str">
            <v>REGULAR</v>
          </cell>
          <cell r="J1903" t="str">
            <v>REGULAR</v>
          </cell>
          <cell r="K1903" t="str">
            <v>USD</v>
          </cell>
          <cell r="L1903">
            <v>540021.26</v>
          </cell>
          <cell r="M1903">
            <v>540021.26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 t="str">
            <v>1-30</v>
          </cell>
          <cell r="T1903" t="str">
            <v>REPUBLICA DOMINICANA</v>
          </cell>
        </row>
        <row r="1904">
          <cell r="B1904" t="str">
            <v>702-30004024</v>
          </cell>
          <cell r="C1904" t="str">
            <v>LUBTRAC, S.A. DE C.V.</v>
          </cell>
          <cell r="D1904">
            <v>309450</v>
          </cell>
          <cell r="F1904" t="str">
            <v>TRACSA</v>
          </cell>
          <cell r="G1904" t="str">
            <v>DEALER - RETAIL</v>
          </cell>
          <cell r="H1904" t="str">
            <v>DEALER - RETAIL</v>
          </cell>
          <cell r="I1904" t="str">
            <v>REGULAR</v>
          </cell>
          <cell r="J1904" t="str">
            <v>REGULAR</v>
          </cell>
          <cell r="K1904" t="str">
            <v>MXN</v>
          </cell>
          <cell r="L1904">
            <v>148640.45000000001</v>
          </cell>
          <cell r="M1904">
            <v>7158.5240724581454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 t="str">
            <v>1-30</v>
          </cell>
          <cell r="T1904" t="str">
            <v>MEXICO</v>
          </cell>
        </row>
        <row r="1905">
          <cell r="B1905" t="str">
            <v>702-30004025</v>
          </cell>
          <cell r="C1905" t="str">
            <v>MAQUINARIA Y TRACTORES, LTDA</v>
          </cell>
          <cell r="D1905">
            <v>314798</v>
          </cell>
          <cell r="F1905" t="str">
            <v>MATRA</v>
          </cell>
          <cell r="G1905" t="str">
            <v>DEALER - RETAIL</v>
          </cell>
          <cell r="H1905" t="str">
            <v>DEALER - RETAIL</v>
          </cell>
          <cell r="I1905" t="str">
            <v>REGULAR</v>
          </cell>
          <cell r="J1905" t="str">
            <v>REGULAR</v>
          </cell>
          <cell r="K1905" t="str">
            <v>USD</v>
          </cell>
          <cell r="L1905">
            <v>76629.36</v>
          </cell>
          <cell r="M1905">
            <v>76629.36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 t="str">
            <v>1-30</v>
          </cell>
          <cell r="T1905" t="str">
            <v>COSTA RICA</v>
          </cell>
        </row>
        <row r="1906">
          <cell r="B1906" t="str">
            <v>702-30004026</v>
          </cell>
          <cell r="C1906" t="str">
            <v>INMUEBLES Y RESIDENCIAS SANTA CECILIA PACOTI, SA</v>
          </cell>
          <cell r="D1906">
            <v>313552</v>
          </cell>
          <cell r="F1906" t="str">
            <v>MATRA</v>
          </cell>
          <cell r="G1906" t="str">
            <v>CUSTOMER - RETAIL</v>
          </cell>
          <cell r="H1906" t="str">
            <v>CUSTOMER - RETAIL</v>
          </cell>
          <cell r="I1906" t="str">
            <v>REGULAR</v>
          </cell>
          <cell r="J1906" t="str">
            <v>REGULAR</v>
          </cell>
          <cell r="K1906" t="str">
            <v>USD</v>
          </cell>
          <cell r="L1906">
            <v>63070.79</v>
          </cell>
          <cell r="M1906">
            <v>63070.79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 t="str">
            <v>1-30</v>
          </cell>
          <cell r="T1906" t="str">
            <v>COSTA RICA</v>
          </cell>
        </row>
        <row r="1907">
          <cell r="B1907" t="str">
            <v>702-30004031</v>
          </cell>
          <cell r="C1907" t="str">
            <v>ALMACEN AGRO LOGOS COLONIA, S.A.</v>
          </cell>
          <cell r="D1907">
            <v>357603</v>
          </cell>
          <cell r="F1907" t="str">
            <v>MATRA</v>
          </cell>
          <cell r="G1907" t="str">
            <v>CUSTOMER - RETAIL</v>
          </cell>
          <cell r="H1907" t="str">
            <v>CUSTOMER - RETAIL</v>
          </cell>
          <cell r="I1907" t="str">
            <v>REGULAR</v>
          </cell>
          <cell r="J1907" t="str">
            <v>REGULAR</v>
          </cell>
          <cell r="K1907" t="str">
            <v>USD</v>
          </cell>
          <cell r="L1907">
            <v>67014.02</v>
          </cell>
          <cell r="M1907">
            <v>67014.02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 t="str">
            <v>1-30</v>
          </cell>
          <cell r="T1907" t="str">
            <v>COSTA RICA</v>
          </cell>
        </row>
        <row r="1908">
          <cell r="B1908" t="str">
            <v>702-30004032</v>
          </cell>
          <cell r="C1908" t="str">
            <v>SILICASAND S DE RL DE CV</v>
          </cell>
          <cell r="D1908">
            <v>357863</v>
          </cell>
          <cell r="F1908" t="str">
            <v>EMPIRE</v>
          </cell>
          <cell r="G1908" t="str">
            <v>CUSTOMER - RETAIL</v>
          </cell>
          <cell r="H1908" t="str">
            <v>CUSTOMER - RETAIL</v>
          </cell>
          <cell r="I1908" t="str">
            <v>REGULAR</v>
          </cell>
          <cell r="J1908" t="str">
            <v>REGULAR</v>
          </cell>
          <cell r="K1908" t="str">
            <v>USD</v>
          </cell>
          <cell r="L1908">
            <v>61970.73</v>
          </cell>
          <cell r="M1908">
            <v>61970.73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 t="str">
            <v>1-30</v>
          </cell>
          <cell r="T1908" t="str">
            <v>MEXICO</v>
          </cell>
        </row>
        <row r="1909">
          <cell r="B1909" t="str">
            <v>702-30004038</v>
          </cell>
          <cell r="C1909" t="str">
            <v>COMERCIAL ROCHE, S.A. DE C.V.</v>
          </cell>
          <cell r="D1909">
            <v>308683</v>
          </cell>
          <cell r="F1909" t="str">
            <v>MADISA SUR</v>
          </cell>
          <cell r="G1909" t="str">
            <v>CUSTOMER - RETAIL</v>
          </cell>
          <cell r="H1909" t="str">
            <v>CUSTOMER - RETAIL</v>
          </cell>
          <cell r="I1909" t="str">
            <v>REGULAR</v>
          </cell>
          <cell r="J1909" t="str">
            <v>REGULAR</v>
          </cell>
          <cell r="K1909" t="str">
            <v>MXN</v>
          </cell>
          <cell r="L1909">
            <v>509220.22</v>
          </cell>
          <cell r="M1909">
            <v>24524.045796769537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 t="str">
            <v>1-30</v>
          </cell>
          <cell r="T1909" t="str">
            <v>MEXICO</v>
          </cell>
        </row>
        <row r="1910">
          <cell r="B1910" t="str">
            <v>702-30004041</v>
          </cell>
          <cell r="C1910" t="str">
            <v>SILICASAND S DE RL DE CV</v>
          </cell>
          <cell r="D1910">
            <v>357863</v>
          </cell>
          <cell r="F1910" t="str">
            <v>EMPIRE</v>
          </cell>
          <cell r="G1910" t="str">
            <v>CUSTOMER - RETAIL</v>
          </cell>
          <cell r="H1910" t="str">
            <v>CUSTOMER - RETAIL</v>
          </cell>
          <cell r="I1910" t="str">
            <v>REGULAR</v>
          </cell>
          <cell r="J1910" t="str">
            <v>REGULAR</v>
          </cell>
          <cell r="K1910" t="str">
            <v>USD</v>
          </cell>
          <cell r="L1910">
            <v>55270.02</v>
          </cell>
          <cell r="M1910">
            <v>55270.02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 t="str">
            <v>1-30</v>
          </cell>
          <cell r="T1910" t="str">
            <v>MEXICO</v>
          </cell>
        </row>
        <row r="1911">
          <cell r="B1911" t="str">
            <v>702-30004043</v>
          </cell>
          <cell r="C1911" t="str">
            <v>MATERIALES TRITURADOS DE AGUASCALIENTES, S.A. DE C.V.</v>
          </cell>
          <cell r="D1911">
            <v>318550</v>
          </cell>
          <cell r="F1911" t="str">
            <v>TRACSA</v>
          </cell>
          <cell r="G1911" t="str">
            <v>CUSTOMER - RETAIL</v>
          </cell>
          <cell r="H1911" t="str">
            <v>CUSTOMER - RETAIL</v>
          </cell>
          <cell r="I1911" t="str">
            <v>REGULAR</v>
          </cell>
          <cell r="J1911" t="str">
            <v>REGULAR</v>
          </cell>
          <cell r="K1911" t="str">
            <v>MXN</v>
          </cell>
          <cell r="L1911">
            <v>1550217.74</v>
          </cell>
          <cell r="M1911">
            <v>74658.486363178134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 t="str">
            <v>1-30</v>
          </cell>
          <cell r="T1911" t="str">
            <v>MEXICO</v>
          </cell>
        </row>
        <row r="1912">
          <cell r="B1912" t="str">
            <v>702-30004044</v>
          </cell>
          <cell r="C1912" t="str">
            <v>TRS ESTUDIOS Y CONSTRUCCIONES, S.A. DE C.V.</v>
          </cell>
          <cell r="D1912">
            <v>357774</v>
          </cell>
          <cell r="F1912" t="str">
            <v>TRACSA</v>
          </cell>
          <cell r="G1912" t="str">
            <v>CUSTOMER - RETAIL</v>
          </cell>
          <cell r="H1912" t="str">
            <v>CUSTOMER - RETAIL</v>
          </cell>
          <cell r="I1912" t="str">
            <v>REGULAR</v>
          </cell>
          <cell r="J1912" t="str">
            <v>REGULAR</v>
          </cell>
          <cell r="K1912" t="str">
            <v>MXN</v>
          </cell>
          <cell r="L1912">
            <v>497782.65</v>
          </cell>
          <cell r="M1912">
            <v>23973.212425534286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 t="str">
            <v>1-30</v>
          </cell>
          <cell r="T1912" t="str">
            <v>MEXICO</v>
          </cell>
        </row>
        <row r="1913">
          <cell r="B1913" t="str">
            <v>702-30004045</v>
          </cell>
          <cell r="C1913" t="str">
            <v>GRUPO INELPRO, S.A. DE C.V.</v>
          </cell>
          <cell r="D1913">
            <v>319600</v>
          </cell>
          <cell r="F1913" t="str">
            <v>MADISA SUR</v>
          </cell>
          <cell r="G1913" t="str">
            <v>CUSTOMER - RETAIL</v>
          </cell>
          <cell r="H1913" t="str">
            <v>CUSTOMER - RETAIL</v>
          </cell>
          <cell r="I1913" t="str">
            <v>REGULAR</v>
          </cell>
          <cell r="J1913" t="str">
            <v>REGULAR</v>
          </cell>
          <cell r="K1913" t="str">
            <v>MXN</v>
          </cell>
          <cell r="L1913">
            <v>1314502.78</v>
          </cell>
          <cell r="M1913">
            <v>63306.453888851611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 t="str">
            <v>1-30</v>
          </cell>
          <cell r="T1913" t="str">
            <v>MEXICO</v>
          </cell>
        </row>
        <row r="1914">
          <cell r="B1914" t="str">
            <v>702-30004046</v>
          </cell>
          <cell r="C1914" t="str">
            <v>CONSTRUCTORA SANTA FE, LIMITADA</v>
          </cell>
          <cell r="D1914">
            <v>314376</v>
          </cell>
          <cell r="F1914" t="str">
            <v>MATRA</v>
          </cell>
          <cell r="G1914" t="str">
            <v>CUSTOMER - RETAIL</v>
          </cell>
          <cell r="H1914" t="str">
            <v>CUSTOMER - RETAIL</v>
          </cell>
          <cell r="I1914" t="str">
            <v>REGULAR</v>
          </cell>
          <cell r="J1914" t="str">
            <v>REGULAR</v>
          </cell>
          <cell r="K1914" t="str">
            <v>USD</v>
          </cell>
          <cell r="L1914">
            <v>599427.31000000006</v>
          </cell>
          <cell r="M1914">
            <v>599427.31000000006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 t="str">
            <v>1-30</v>
          </cell>
          <cell r="T1914" t="str">
            <v>COSTA RICA</v>
          </cell>
        </row>
        <row r="1915">
          <cell r="B1915" t="str">
            <v>702-30004047</v>
          </cell>
          <cell r="C1915" t="str">
            <v>PURIFICACION MEJIA</v>
          </cell>
          <cell r="D1915">
            <v>356693</v>
          </cell>
          <cell r="F1915" t="str">
            <v>NIMAC</v>
          </cell>
          <cell r="G1915" t="str">
            <v>CUSTOMER - RETAIL</v>
          </cell>
          <cell r="H1915" t="str">
            <v>CUSTOMER - RETAIL</v>
          </cell>
          <cell r="I1915" t="str">
            <v>REGULAR</v>
          </cell>
          <cell r="J1915" t="str">
            <v>REGULAR</v>
          </cell>
          <cell r="K1915" t="str">
            <v>USD</v>
          </cell>
          <cell r="L1915">
            <v>154572.16</v>
          </cell>
          <cell r="M1915">
            <v>154572.16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 t="str">
            <v>1-30</v>
          </cell>
          <cell r="T1915" t="str">
            <v>NICARAGUA</v>
          </cell>
        </row>
        <row r="1916">
          <cell r="B1916" t="str">
            <v>702-30004050</v>
          </cell>
          <cell r="C1916" t="str">
            <v>RELIANZ MINING SOLUTION S.A.S.</v>
          </cell>
          <cell r="D1916">
            <v>357314</v>
          </cell>
          <cell r="F1916" t="str">
            <v>GECOLSA</v>
          </cell>
          <cell r="G1916" t="str">
            <v>CUSTOMER - RETAIL</v>
          </cell>
          <cell r="H1916" t="str">
            <v>DEALER - RETAIL</v>
          </cell>
          <cell r="I1916" t="str">
            <v>REGULAR</v>
          </cell>
          <cell r="J1916" t="str">
            <v>REGULAR</v>
          </cell>
          <cell r="K1916" t="str">
            <v>USD</v>
          </cell>
          <cell r="L1916">
            <v>5745027.7400000002</v>
          </cell>
          <cell r="M1916">
            <v>5745027.7400000002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 t="str">
            <v>1-30</v>
          </cell>
          <cell r="T1916" t="str">
            <v>COLOMBIA</v>
          </cell>
        </row>
        <row r="1917">
          <cell r="B1917" t="str">
            <v>702-30004051</v>
          </cell>
          <cell r="C1917" t="str">
            <v>RODRIGUEZ SANDOVAL &amp; ASOCIADOS, S.A.</v>
          </cell>
          <cell r="D1917">
            <v>359893</v>
          </cell>
          <cell r="F1917" t="str">
            <v>IMCA</v>
          </cell>
          <cell r="G1917" t="str">
            <v>CUSTOMER - RETAIL</v>
          </cell>
          <cell r="H1917" t="str">
            <v>CUSTOMER - RETAIL</v>
          </cell>
          <cell r="I1917" t="str">
            <v>REGULAR</v>
          </cell>
          <cell r="J1917" t="str">
            <v>REGULAR</v>
          </cell>
          <cell r="K1917" t="str">
            <v>USD</v>
          </cell>
          <cell r="L1917">
            <v>19990.54</v>
          </cell>
          <cell r="M1917">
            <v>19990.54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 t="str">
            <v>1-30</v>
          </cell>
          <cell r="T1917" t="str">
            <v>REPUBLICA DOMINICANA</v>
          </cell>
        </row>
        <row r="1918">
          <cell r="B1918" t="str">
            <v>702-30004058</v>
          </cell>
          <cell r="C1918" t="str">
            <v>PABLO DARIO KROKER MORAN</v>
          </cell>
          <cell r="D1918">
            <v>357883</v>
          </cell>
          <cell r="F1918" t="str">
            <v>GENTRAC</v>
          </cell>
          <cell r="G1918" t="str">
            <v>CUSTOMER - RETAIL</v>
          </cell>
          <cell r="H1918" t="str">
            <v>CUSTOMER - RETAIL</v>
          </cell>
          <cell r="I1918" t="str">
            <v>REGULAR</v>
          </cell>
          <cell r="J1918" t="str">
            <v>REGULAR</v>
          </cell>
          <cell r="K1918" t="str">
            <v>USD</v>
          </cell>
          <cell r="L1918">
            <v>39376.870000000003</v>
          </cell>
          <cell r="M1918">
            <v>39376.870000000003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 t="str">
            <v>1-30</v>
          </cell>
          <cell r="T1918" t="str">
            <v>GUATEMALA</v>
          </cell>
        </row>
        <row r="1919">
          <cell r="B1919" t="str">
            <v>702-30004059-001</v>
          </cell>
          <cell r="C1919" t="str">
            <v>CANTERAS LA VALENCIANA, S.A. DE C.V.</v>
          </cell>
          <cell r="D1919">
            <v>316408</v>
          </cell>
          <cell r="F1919" t="str">
            <v>MADISA SUR</v>
          </cell>
          <cell r="G1919" t="str">
            <v>CUSTOMER - RETAIL</v>
          </cell>
          <cell r="H1919" t="str">
            <v>CUSTOMER - RETAIL</v>
          </cell>
          <cell r="I1919" t="str">
            <v>REGULAR</v>
          </cell>
          <cell r="J1919" t="str">
            <v>REGULAR</v>
          </cell>
          <cell r="K1919" t="str">
            <v>MXN</v>
          </cell>
          <cell r="L1919">
            <v>898515.85</v>
          </cell>
          <cell r="M1919">
            <v>43272.523338769439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 t="str">
            <v>1-30</v>
          </cell>
          <cell r="T1919" t="str">
            <v>MEXICO</v>
          </cell>
        </row>
        <row r="1920">
          <cell r="B1920" t="str">
            <v>702-30004061</v>
          </cell>
          <cell r="C1920" t="str">
            <v>DYM INGENIEROS CONSTRUCTORES, S.A. DE C.V.</v>
          </cell>
          <cell r="D1920">
            <v>309543</v>
          </cell>
          <cell r="F1920" t="str">
            <v>MAQSA</v>
          </cell>
          <cell r="G1920" t="str">
            <v>CUSTOMER - RETAIL</v>
          </cell>
          <cell r="H1920" t="str">
            <v>CUSTOMER - RETAIL</v>
          </cell>
          <cell r="I1920" t="str">
            <v>REGULAR</v>
          </cell>
          <cell r="J1920" t="str">
            <v>REGULAR</v>
          </cell>
          <cell r="K1920" t="str">
            <v>MXN</v>
          </cell>
          <cell r="L1920">
            <v>1643368.04</v>
          </cell>
          <cell r="M1920">
            <v>79144.604811465251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 t="str">
            <v>1-30</v>
          </cell>
          <cell r="T1920" t="str">
            <v>MEXICO</v>
          </cell>
        </row>
        <row r="1921">
          <cell r="B1921" t="str">
            <v>702-30004062</v>
          </cell>
          <cell r="C1921" t="str">
            <v>LA CANTERA DESARROLLOS MINEROS, S.A. DE C.V.</v>
          </cell>
          <cell r="D1921">
            <v>318185</v>
          </cell>
          <cell r="F1921" t="str">
            <v>TRACSA</v>
          </cell>
          <cell r="G1921" t="str">
            <v>CUSTOMER - RETAIL</v>
          </cell>
          <cell r="H1921" t="str">
            <v>CUSTOMER - RETAIL</v>
          </cell>
          <cell r="I1921" t="str">
            <v>REGULAR</v>
          </cell>
          <cell r="J1921" t="str">
            <v>REGULAR</v>
          </cell>
          <cell r="K1921" t="str">
            <v>USD</v>
          </cell>
          <cell r="L1921">
            <v>1239095.21</v>
          </cell>
          <cell r="M1921">
            <v>1239095.21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 t="str">
            <v>1-30</v>
          </cell>
          <cell r="T1921" t="str">
            <v>MEXICO</v>
          </cell>
        </row>
        <row r="1922">
          <cell r="B1922" t="str">
            <v>702-30004067</v>
          </cell>
          <cell r="C1922" t="str">
            <v>PAVIMENTOS Y REVESTIMIENTOS, S.A. DE C.V.</v>
          </cell>
          <cell r="D1922">
            <v>320280</v>
          </cell>
          <cell r="F1922" t="str">
            <v>MAQSA</v>
          </cell>
          <cell r="G1922" t="str">
            <v>CUSTOMER - RETAIL</v>
          </cell>
          <cell r="H1922" t="str">
            <v>CUSTOMER - RETAIL</v>
          </cell>
          <cell r="I1922" t="str">
            <v>REGULAR</v>
          </cell>
          <cell r="J1922" t="str">
            <v>REGULAR</v>
          </cell>
          <cell r="K1922" t="str">
            <v>MXN</v>
          </cell>
          <cell r="L1922">
            <v>1112650.5</v>
          </cell>
          <cell r="M1922">
            <v>53585.248083429455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 t="str">
            <v>1-30</v>
          </cell>
          <cell r="T1922" t="str">
            <v>MEXICO</v>
          </cell>
        </row>
        <row r="1923">
          <cell r="B1923" t="str">
            <v>702-30004069</v>
          </cell>
          <cell r="C1923" t="str">
            <v>CONSTRUCCIONES Y EQUIPOS, S.A. DE C.V.</v>
          </cell>
          <cell r="D1923">
            <v>312270</v>
          </cell>
          <cell r="F1923" t="str">
            <v>COGESA</v>
          </cell>
          <cell r="G1923" t="str">
            <v>CUSTOMER - RETAIL</v>
          </cell>
          <cell r="H1923" t="str">
            <v>CUSTOMER - RETAIL</v>
          </cell>
          <cell r="I1923" t="str">
            <v>REGULAR</v>
          </cell>
          <cell r="J1923" t="str">
            <v>REGULAR</v>
          </cell>
          <cell r="K1923" t="str">
            <v>USD</v>
          </cell>
          <cell r="L1923">
            <v>64579.25</v>
          </cell>
          <cell r="M1923">
            <v>64579.25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 t="str">
            <v>1-30</v>
          </cell>
          <cell r="T1923" t="str">
            <v>EL SALVADOR</v>
          </cell>
        </row>
        <row r="1924">
          <cell r="B1924" t="str">
            <v>702-30004072</v>
          </cell>
          <cell r="C1924" t="str">
            <v>PROFESIONALES DE LA CONSTRUCCION, S.A. DE C.V.</v>
          </cell>
          <cell r="D1924">
            <v>317180</v>
          </cell>
          <cell r="F1924" t="str">
            <v>CEMCOL</v>
          </cell>
          <cell r="G1924" t="str">
            <v>CUSTOMER - RETAIL</v>
          </cell>
          <cell r="H1924" t="str">
            <v>CUSTOMER - RETAIL</v>
          </cell>
          <cell r="I1924" t="str">
            <v>REGULAR</v>
          </cell>
          <cell r="J1924" t="str">
            <v>REGULAR</v>
          </cell>
          <cell r="K1924" t="str">
            <v>USD</v>
          </cell>
          <cell r="L1924">
            <v>24129.21</v>
          </cell>
          <cell r="M1924">
            <v>24129.21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 t="str">
            <v>1-30</v>
          </cell>
          <cell r="T1924" t="str">
            <v>HONDURAS</v>
          </cell>
        </row>
        <row r="1925">
          <cell r="B1925" t="str">
            <v>702-30004078</v>
          </cell>
          <cell r="C1925" t="str">
            <v>LIMON GONZALEZ JUAN CARLOS</v>
          </cell>
          <cell r="D1925">
            <v>318261</v>
          </cell>
          <cell r="F1925" t="str">
            <v>TRACSA</v>
          </cell>
          <cell r="G1925" t="str">
            <v>CUSTOMER - RETAIL</v>
          </cell>
          <cell r="H1925" t="str">
            <v>CUSTOMER - RETAIL</v>
          </cell>
          <cell r="I1925" t="str">
            <v>REGULAR</v>
          </cell>
          <cell r="J1925" t="str">
            <v>REGULAR</v>
          </cell>
          <cell r="K1925" t="str">
            <v>MXN</v>
          </cell>
          <cell r="L1925">
            <v>361204.62</v>
          </cell>
          <cell r="M1925">
            <v>17395.614500313317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 t="str">
            <v>1-30</v>
          </cell>
          <cell r="T1925" t="str">
            <v>MEXICO</v>
          </cell>
        </row>
        <row r="1926">
          <cell r="B1926" t="str">
            <v>702-30004081</v>
          </cell>
          <cell r="C1926" t="str">
            <v>HORDAG TRADE, S.A. DE C.V.</v>
          </cell>
          <cell r="D1926">
            <v>355843</v>
          </cell>
          <cell r="F1926" t="str">
            <v>MADISA SUR</v>
          </cell>
          <cell r="G1926" t="str">
            <v>CUSTOMER - RETAIL</v>
          </cell>
          <cell r="H1926" t="str">
            <v>CUSTOMER - RETAIL</v>
          </cell>
          <cell r="I1926" t="str">
            <v>REGULAR</v>
          </cell>
          <cell r="J1926" t="str">
            <v>LEGAL</v>
          </cell>
          <cell r="K1926" t="str">
            <v>MXN</v>
          </cell>
          <cell r="L1926">
            <v>12990107.550000001</v>
          </cell>
          <cell r="M1926">
            <v>625603.57964803861</v>
          </cell>
          <cell r="N1926">
            <v>0</v>
          </cell>
          <cell r="O1926">
            <v>0</v>
          </cell>
          <cell r="P1926">
            <v>0</v>
          </cell>
          <cell r="Q1926">
            <v>12990107.550000001</v>
          </cell>
          <cell r="R1926">
            <v>12990107.550000001</v>
          </cell>
          <cell r="S1926" t="str">
            <v>120+</v>
          </cell>
          <cell r="T1926" t="str">
            <v>MEXICO</v>
          </cell>
        </row>
        <row r="1927">
          <cell r="B1927" t="str">
            <v>702-30004082</v>
          </cell>
          <cell r="C1927" t="str">
            <v>CONSTRUCTORA SANTA FE, LIMITADA</v>
          </cell>
          <cell r="D1927">
            <v>314376</v>
          </cell>
          <cell r="F1927" t="str">
            <v>MATRA</v>
          </cell>
          <cell r="G1927" t="str">
            <v>CUSTOMER - RETAIL</v>
          </cell>
          <cell r="H1927" t="str">
            <v>CUSTOMER - RETAIL</v>
          </cell>
          <cell r="I1927" t="str">
            <v>REGULAR</v>
          </cell>
          <cell r="J1927" t="str">
            <v>REGULAR</v>
          </cell>
          <cell r="K1927" t="str">
            <v>USD</v>
          </cell>
          <cell r="L1927">
            <v>213129.7</v>
          </cell>
          <cell r="M1927">
            <v>213129.7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 t="str">
            <v>1-30</v>
          </cell>
          <cell r="T1927" t="str">
            <v>COSTA RICA</v>
          </cell>
        </row>
        <row r="1928">
          <cell r="B1928" t="str">
            <v>702-30004084</v>
          </cell>
          <cell r="C1928" t="str">
            <v>TRACSA, S.A.P.I. DE C.V.</v>
          </cell>
          <cell r="D1928">
            <v>320398</v>
          </cell>
          <cell r="F1928" t="str">
            <v>TRACSA</v>
          </cell>
          <cell r="G1928" t="str">
            <v>DEALER - RETAIL</v>
          </cell>
          <cell r="H1928" t="str">
            <v>DEALER - RETAIL</v>
          </cell>
          <cell r="I1928" t="str">
            <v>REGULAR</v>
          </cell>
          <cell r="J1928" t="str">
            <v>REGULAR</v>
          </cell>
          <cell r="K1928" t="str">
            <v>MXN</v>
          </cell>
          <cell r="L1928">
            <v>301263.19</v>
          </cell>
          <cell r="M1928">
            <v>14508.835231328565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 t="str">
            <v>1-30</v>
          </cell>
          <cell r="T1928" t="str">
            <v>MEXICO</v>
          </cell>
        </row>
        <row r="1929">
          <cell r="B1929" t="str">
            <v>702-30004085-1</v>
          </cell>
          <cell r="C1929" t="str">
            <v>DESARROLLOS INNOVA S DE RL DE CV</v>
          </cell>
          <cell r="D1929">
            <v>357813</v>
          </cell>
          <cell r="F1929" t="str">
            <v>EMPIRE</v>
          </cell>
          <cell r="G1929" t="str">
            <v>CUSTOMER - RETAIL</v>
          </cell>
          <cell r="H1929" t="str">
            <v>CUSTOMER - RETAIL</v>
          </cell>
          <cell r="I1929" t="str">
            <v>REGULAR</v>
          </cell>
          <cell r="J1929" t="str">
            <v>REGULAR</v>
          </cell>
          <cell r="K1929" t="str">
            <v>MXN</v>
          </cell>
          <cell r="L1929">
            <v>173231.66</v>
          </cell>
          <cell r="M1929">
            <v>8342.8367461339421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 t="str">
            <v>1-30</v>
          </cell>
          <cell r="T1929" t="str">
            <v>MEXICO</v>
          </cell>
        </row>
        <row r="1930">
          <cell r="B1930" t="str">
            <v>702-30004086-001-1</v>
          </cell>
          <cell r="C1930" t="str">
            <v>OBRAS Y PAVIMENTOS FERHEC, S.A. DE C.V.</v>
          </cell>
          <cell r="D1930">
            <v>312659</v>
          </cell>
          <cell r="F1930" t="str">
            <v>MAQSA</v>
          </cell>
          <cell r="G1930" t="str">
            <v>CUSTOMER - RETAIL</v>
          </cell>
          <cell r="H1930" t="str">
            <v>CUSTOMER - RETAIL</v>
          </cell>
          <cell r="I1930" t="str">
            <v>REGULAR</v>
          </cell>
          <cell r="J1930" t="str">
            <v>REGULAR</v>
          </cell>
          <cell r="K1930" t="str">
            <v>MXN</v>
          </cell>
          <cell r="L1930">
            <v>5256739.4000000004</v>
          </cell>
          <cell r="M1930">
            <v>253164.56952020255</v>
          </cell>
          <cell r="N1930">
            <v>5256739.4000000004</v>
          </cell>
          <cell r="O1930">
            <v>0</v>
          </cell>
          <cell r="P1930">
            <v>0</v>
          </cell>
          <cell r="Q1930">
            <v>0</v>
          </cell>
          <cell r="R1930">
            <v>5256739.4000000004</v>
          </cell>
          <cell r="S1930" t="str">
            <v>31-60</v>
          </cell>
          <cell r="T1930" t="str">
            <v>MEXICO</v>
          </cell>
        </row>
        <row r="1931">
          <cell r="B1931" t="str">
            <v>702-30004087</v>
          </cell>
          <cell r="C1931" t="str">
            <v>CONSTRUCTORA CADENA, S.A. DE C.V.</v>
          </cell>
          <cell r="D1931">
            <v>308796</v>
          </cell>
          <cell r="F1931" t="str">
            <v>EMPIRE</v>
          </cell>
          <cell r="G1931" t="str">
            <v>CUSTOMER - RETAIL</v>
          </cell>
          <cell r="H1931" t="str">
            <v>CUSTOMER - RETAIL</v>
          </cell>
          <cell r="I1931" t="str">
            <v>REGULAR</v>
          </cell>
          <cell r="J1931" t="str">
            <v>REGULAR</v>
          </cell>
          <cell r="K1931" t="str">
            <v>MXN</v>
          </cell>
          <cell r="L1931">
            <v>1948199.95</v>
          </cell>
          <cell r="M1931">
            <v>93825.309598004809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 t="str">
            <v>1-30</v>
          </cell>
          <cell r="T1931" t="str">
            <v>MEXICO</v>
          </cell>
        </row>
        <row r="1932">
          <cell r="B1932" t="str">
            <v>702-30004088</v>
          </cell>
          <cell r="C1932" t="str">
            <v>VILLAGOMEZ JURADO, S.A. DE C.V.</v>
          </cell>
          <cell r="D1932">
            <v>317704</v>
          </cell>
          <cell r="F1932" t="str">
            <v>MATCO</v>
          </cell>
          <cell r="G1932" t="str">
            <v>CUSTOMER - RETAIL</v>
          </cell>
          <cell r="H1932" t="str">
            <v>CUSTOMER - RETAIL</v>
          </cell>
          <cell r="I1932" t="str">
            <v>REGULAR</v>
          </cell>
          <cell r="J1932" t="str">
            <v>REGULAR</v>
          </cell>
          <cell r="K1932" t="str">
            <v>MXN</v>
          </cell>
          <cell r="L1932">
            <v>558195.07999999996</v>
          </cell>
          <cell r="M1932">
            <v>26882.675054520489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 t="str">
            <v>1-30</v>
          </cell>
          <cell r="T1932" t="str">
            <v>MEXICO</v>
          </cell>
        </row>
        <row r="1933">
          <cell r="B1933" t="str">
            <v>702-30004089</v>
          </cell>
          <cell r="C1933" t="str">
            <v>FRANCISCO AGUILERA GOMEZ</v>
          </cell>
          <cell r="D1933">
            <v>354448</v>
          </cell>
          <cell r="F1933" t="str">
            <v>MADISA SUR</v>
          </cell>
          <cell r="G1933" t="str">
            <v>CUSTOMER - RETAIL</v>
          </cell>
          <cell r="H1933" t="str">
            <v>CUSTOMER - RETAIL</v>
          </cell>
          <cell r="I1933" t="str">
            <v>REGULAR</v>
          </cell>
          <cell r="J1933" t="str">
            <v>REGULAR</v>
          </cell>
          <cell r="K1933" t="str">
            <v>MXN</v>
          </cell>
          <cell r="L1933">
            <v>2059088.77</v>
          </cell>
          <cell r="M1933">
            <v>99165.715169546602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 t="str">
            <v>1-30</v>
          </cell>
          <cell r="T1933" t="str">
            <v>MEXICO</v>
          </cell>
        </row>
        <row r="1934">
          <cell r="B1934" t="str">
            <v>702-30004090</v>
          </cell>
          <cell r="C1934" t="str">
            <v>EQUIPOS INDUSTRIALES CALDERON SA DE CV</v>
          </cell>
          <cell r="D1934">
            <v>336728</v>
          </cell>
          <cell r="F1934" t="str">
            <v>MADISA SUR</v>
          </cell>
          <cell r="G1934" t="str">
            <v>CUSTOMER - RETAIL</v>
          </cell>
          <cell r="H1934" t="str">
            <v>CUSTOMER - RETAIL</v>
          </cell>
          <cell r="I1934" t="str">
            <v>REGULAR</v>
          </cell>
          <cell r="J1934" t="str">
            <v>REGULAR</v>
          </cell>
          <cell r="K1934" t="str">
            <v>MXN</v>
          </cell>
          <cell r="L1934">
            <v>239019.89</v>
          </cell>
          <cell r="M1934">
            <v>11511.197903136717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 t="str">
            <v>1-30</v>
          </cell>
          <cell r="T1934" t="str">
            <v>MEXICO</v>
          </cell>
        </row>
        <row r="1935">
          <cell r="B1935" t="str">
            <v>702-30004092</v>
          </cell>
          <cell r="C1935" t="str">
            <v>REPUESTOS EL CAMIONERO RECASA, S.A.</v>
          </cell>
          <cell r="D1935">
            <v>357563</v>
          </cell>
          <cell r="F1935" t="str">
            <v>MATRA</v>
          </cell>
          <cell r="G1935" t="str">
            <v>CUSTOMER - RETAIL</v>
          </cell>
          <cell r="H1935" t="str">
            <v>DEALER - RETAIL</v>
          </cell>
          <cell r="I1935" t="str">
            <v>REGULAR</v>
          </cell>
          <cell r="J1935" t="str">
            <v>REGULAR</v>
          </cell>
          <cell r="K1935" t="str">
            <v>USD</v>
          </cell>
          <cell r="L1935">
            <v>2325575.12</v>
          </cell>
          <cell r="M1935">
            <v>2325575.12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 t="str">
            <v>1-30</v>
          </cell>
          <cell r="T1935" t="str">
            <v>COSTA RICA</v>
          </cell>
        </row>
        <row r="1936">
          <cell r="B1936" t="str">
            <v>702-30004093-001</v>
          </cell>
          <cell r="C1936" t="str">
            <v>EXINSA, SA DE CV</v>
          </cell>
          <cell r="D1936">
            <v>315030</v>
          </cell>
          <cell r="F1936" t="str">
            <v>MADISA SUR</v>
          </cell>
          <cell r="G1936" t="str">
            <v>CUSTOMER - RETAIL</v>
          </cell>
          <cell r="H1936" t="str">
            <v>CUSTOMER - RETAIL</v>
          </cell>
          <cell r="I1936" t="str">
            <v>REGULAR</v>
          </cell>
          <cell r="J1936" t="str">
            <v>REGULAR</v>
          </cell>
          <cell r="K1936" t="str">
            <v>MXN</v>
          </cell>
          <cell r="L1936">
            <v>59106.41</v>
          </cell>
          <cell r="M1936">
            <v>2846.5647057821802</v>
          </cell>
          <cell r="N1936">
            <v>0</v>
          </cell>
          <cell r="O1936">
            <v>59106.41</v>
          </cell>
          <cell r="P1936">
            <v>0</v>
          </cell>
          <cell r="Q1936">
            <v>0</v>
          </cell>
          <cell r="R1936">
            <v>59106.41</v>
          </cell>
          <cell r="S1936" t="str">
            <v>61-90</v>
          </cell>
          <cell r="T1936" t="str">
            <v>MEXICO</v>
          </cell>
        </row>
        <row r="1937">
          <cell r="B1937" t="str">
            <v>702-30004094</v>
          </cell>
          <cell r="C1937" t="str">
            <v>T A 2000 SA DE CV</v>
          </cell>
          <cell r="D1937">
            <v>357733</v>
          </cell>
          <cell r="F1937" t="str">
            <v>MADISA SUR</v>
          </cell>
          <cell r="G1937" t="str">
            <v>CUSTOMER - RETAIL</v>
          </cell>
          <cell r="H1937" t="str">
            <v>CUSTOMER - RETAIL</v>
          </cell>
          <cell r="I1937" t="str">
            <v>REGULAR</v>
          </cell>
          <cell r="J1937" t="str">
            <v>REGULAR</v>
          </cell>
          <cell r="K1937" t="str">
            <v>USD</v>
          </cell>
          <cell r="L1937">
            <v>197819.73</v>
          </cell>
          <cell r="M1937">
            <v>197819.73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 t="str">
            <v>1-30</v>
          </cell>
          <cell r="T1937" t="str">
            <v>MEXICO</v>
          </cell>
        </row>
        <row r="1938">
          <cell r="B1938" t="str">
            <v>702-30004095</v>
          </cell>
          <cell r="C1938" t="str">
            <v>SALINAS DE TAMAULIPAS S DE SPR DE RI</v>
          </cell>
          <cell r="D1938">
            <v>357803</v>
          </cell>
          <cell r="F1938" t="str">
            <v>MADISA SUR</v>
          </cell>
          <cell r="G1938" t="str">
            <v>CUSTOMER - RETAIL</v>
          </cell>
          <cell r="H1938" t="str">
            <v>CUSTOMER - RETAIL</v>
          </cell>
          <cell r="I1938" t="str">
            <v>REGULAR</v>
          </cell>
          <cell r="J1938" t="str">
            <v>REGULAR</v>
          </cell>
          <cell r="K1938" t="str">
            <v>MXN</v>
          </cell>
          <cell r="L1938">
            <v>1613532.25</v>
          </cell>
          <cell r="M1938">
            <v>77707.713164973291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 t="str">
            <v>1-30</v>
          </cell>
          <cell r="T1938" t="str">
            <v>MEXICO</v>
          </cell>
        </row>
        <row r="1939">
          <cell r="B1939" t="str">
            <v>702-30004096</v>
          </cell>
          <cell r="C1939" t="str">
            <v>LM INGENIEROS &amp; ASOCIADOS, S.R.L.</v>
          </cell>
          <cell r="D1939">
            <v>358264</v>
          </cell>
          <cell r="F1939" t="str">
            <v>IMCA</v>
          </cell>
          <cell r="G1939" t="str">
            <v>CUSTOMER - RETAIL</v>
          </cell>
          <cell r="H1939" t="str">
            <v>CUSTOMER - RETAIL</v>
          </cell>
          <cell r="I1939" t="str">
            <v>REGULAR</v>
          </cell>
          <cell r="J1939" t="str">
            <v>REGULAR</v>
          </cell>
          <cell r="K1939" t="str">
            <v>USD</v>
          </cell>
          <cell r="L1939">
            <v>46919.89</v>
          </cell>
          <cell r="M1939">
            <v>46919.89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 t="str">
            <v>1-30</v>
          </cell>
          <cell r="T1939" t="str">
            <v>REPUBLICA DOMINICANA</v>
          </cell>
        </row>
        <row r="1940">
          <cell r="B1940" t="str">
            <v>702-30004099</v>
          </cell>
          <cell r="C1940" t="str">
            <v>INMOBILIARIA MUCIL, S.A. DE C.V.</v>
          </cell>
          <cell r="D1940">
            <v>318541</v>
          </cell>
          <cell r="F1940" t="str">
            <v>MADISA NTE</v>
          </cell>
          <cell r="G1940" t="str">
            <v>CUSTOMER - RETAIL</v>
          </cell>
          <cell r="H1940" t="str">
            <v>CUSTOMER - RETAIL</v>
          </cell>
          <cell r="I1940" t="str">
            <v>REGULAR</v>
          </cell>
          <cell r="J1940" t="str">
            <v>REGULAR</v>
          </cell>
          <cell r="K1940" t="str">
            <v>MXN</v>
          </cell>
          <cell r="L1940">
            <v>97136.63</v>
          </cell>
          <cell r="M1940">
            <v>4678.1001010993987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 t="str">
            <v>1-30</v>
          </cell>
          <cell r="T1940" t="str">
            <v>MEXICO</v>
          </cell>
        </row>
        <row r="1941">
          <cell r="B1941" t="str">
            <v>702-30004101</v>
          </cell>
          <cell r="C1941" t="str">
            <v>INMOBILIARIA ZUMAYA, S.A.</v>
          </cell>
          <cell r="D1941">
            <v>312754</v>
          </cell>
          <cell r="F1941" t="str">
            <v>MAQSA</v>
          </cell>
          <cell r="G1941" t="str">
            <v>CUSTOMER - RETAIL</v>
          </cell>
          <cell r="H1941" t="str">
            <v>CUSTOMER - RETAIL</v>
          </cell>
          <cell r="I1941" t="str">
            <v>REGULAR</v>
          </cell>
          <cell r="J1941" t="str">
            <v>REGULAR</v>
          </cell>
          <cell r="K1941" t="str">
            <v>MXN</v>
          </cell>
          <cell r="L1941">
            <v>301279.31</v>
          </cell>
          <cell r="M1941">
            <v>14509.611570528614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 t="str">
            <v>1-30</v>
          </cell>
          <cell r="T1941" t="str">
            <v>MEXICO</v>
          </cell>
        </row>
        <row r="1942">
          <cell r="B1942" t="str">
            <v>702-30004105</v>
          </cell>
          <cell r="C1942" t="str">
            <v>CONSTRUCTORA SANTA FE, LIMITADA</v>
          </cell>
          <cell r="D1942">
            <v>314376</v>
          </cell>
          <cell r="F1942" t="str">
            <v>MATRA</v>
          </cell>
          <cell r="G1942" t="str">
            <v>CUSTOMER - RETAIL</v>
          </cell>
          <cell r="H1942" t="str">
            <v>CUSTOMER - RETAIL</v>
          </cell>
          <cell r="I1942" t="str">
            <v>REGULAR</v>
          </cell>
          <cell r="J1942" t="str">
            <v>REGULAR</v>
          </cell>
          <cell r="K1942" t="str">
            <v>USD</v>
          </cell>
          <cell r="L1942">
            <v>107144.92</v>
          </cell>
          <cell r="M1942">
            <v>107144.92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 t="str">
            <v>1-30</v>
          </cell>
          <cell r="T1942" t="str">
            <v>COSTA RICA</v>
          </cell>
        </row>
        <row r="1943">
          <cell r="B1943" t="str">
            <v>702-30004106</v>
          </cell>
          <cell r="C1943" t="str">
            <v>ASFALTOS TECNICOS DE LA BAJA, S.A. DE C.V.</v>
          </cell>
          <cell r="D1943">
            <v>349213</v>
          </cell>
          <cell r="F1943" t="str">
            <v>EMPIRE</v>
          </cell>
          <cell r="G1943" t="str">
            <v>CUSTOMER - RETAIL</v>
          </cell>
          <cell r="H1943" t="str">
            <v>CUSTOMER - RETAIL</v>
          </cell>
          <cell r="I1943" t="str">
            <v>REGULAR</v>
          </cell>
          <cell r="J1943" t="str">
            <v>REGULAR</v>
          </cell>
          <cell r="K1943" t="str">
            <v>MXN</v>
          </cell>
          <cell r="L1943">
            <v>1250333.21</v>
          </cell>
          <cell r="M1943">
            <v>60216.047397453825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 t="str">
            <v>1-30</v>
          </cell>
          <cell r="T1943" t="str">
            <v>MEXICO</v>
          </cell>
        </row>
        <row r="1944">
          <cell r="B1944" t="str">
            <v>702-30004108</v>
          </cell>
          <cell r="C1944" t="str">
            <v>CLARA ISABEL QUESADA JIMENEZ</v>
          </cell>
          <cell r="D1944">
            <v>357800</v>
          </cell>
          <cell r="F1944" t="str">
            <v>MATRA</v>
          </cell>
          <cell r="G1944" t="str">
            <v>CUSTOMER - RETAIL</v>
          </cell>
          <cell r="H1944" t="str">
            <v>CUSTOMER - RETAIL</v>
          </cell>
          <cell r="I1944" t="str">
            <v>REGULAR</v>
          </cell>
          <cell r="J1944" t="str">
            <v>REGULAR</v>
          </cell>
          <cell r="K1944" t="str">
            <v>USD</v>
          </cell>
          <cell r="L1944">
            <v>25015.200000000001</v>
          </cell>
          <cell r="M1944">
            <v>25015.200000000001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 t="str">
            <v>1-30</v>
          </cell>
          <cell r="T1944" t="str">
            <v>COSTA RICA</v>
          </cell>
        </row>
        <row r="1945">
          <cell r="B1945" t="str">
            <v>702-30004109</v>
          </cell>
          <cell r="C1945" t="str">
            <v>CONSTRUCTORA MV MALLEN VICIOSO, S.R.L.</v>
          </cell>
          <cell r="D1945">
            <v>316137</v>
          </cell>
          <cell r="F1945" t="str">
            <v>IMCA</v>
          </cell>
          <cell r="G1945" t="str">
            <v>CUSTOMER - RETAIL</v>
          </cell>
          <cell r="H1945" t="str">
            <v>CUSTOMER - RETAIL</v>
          </cell>
          <cell r="I1945" t="str">
            <v>REGULAR</v>
          </cell>
          <cell r="J1945" t="str">
            <v>REGULAR</v>
          </cell>
          <cell r="K1945" t="str">
            <v>USD</v>
          </cell>
          <cell r="L1945">
            <v>73853.53</v>
          </cell>
          <cell r="M1945">
            <v>73853.53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 t="str">
            <v>1-30</v>
          </cell>
          <cell r="T1945" t="str">
            <v>REPUBLICA DOMINICANA</v>
          </cell>
        </row>
        <row r="1946">
          <cell r="B1946" t="str">
            <v>702-30004110</v>
          </cell>
          <cell r="C1946" t="str">
            <v>AGROMAQUINARIA MACOSA, S.A.</v>
          </cell>
          <cell r="D1946">
            <v>316950</v>
          </cell>
          <cell r="F1946" t="str">
            <v>MATRA</v>
          </cell>
          <cell r="G1946" t="str">
            <v>CUSTOMER - RETAIL</v>
          </cell>
          <cell r="H1946" t="str">
            <v>CUSTOMER - RETAIL</v>
          </cell>
          <cell r="I1946" t="str">
            <v>REGULAR</v>
          </cell>
          <cell r="J1946" t="str">
            <v>REGULAR</v>
          </cell>
          <cell r="K1946" t="str">
            <v>USD</v>
          </cell>
          <cell r="L1946">
            <v>89900.99</v>
          </cell>
          <cell r="M1946">
            <v>89900.99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 t="str">
            <v>1-30</v>
          </cell>
          <cell r="T1946" t="str">
            <v>COSTA RICA</v>
          </cell>
        </row>
        <row r="1947">
          <cell r="B1947" t="str">
            <v>702-30004111</v>
          </cell>
          <cell r="C1947" t="str">
            <v>ZELMAN JACK LINDOR LARA</v>
          </cell>
          <cell r="D1947">
            <v>355863</v>
          </cell>
          <cell r="F1947" t="str">
            <v>MATCO</v>
          </cell>
          <cell r="G1947" t="str">
            <v>CUSTOMER - RETAIL</v>
          </cell>
          <cell r="H1947" t="str">
            <v>CUSTOMER - RETAIL</v>
          </cell>
          <cell r="I1947" t="str">
            <v>REGULAR</v>
          </cell>
          <cell r="J1947" t="str">
            <v>REGULAR</v>
          </cell>
          <cell r="K1947" t="str">
            <v>MXN</v>
          </cell>
          <cell r="L1947">
            <v>1686399.95</v>
          </cell>
          <cell r="M1947">
            <v>81217.021597197891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 t="str">
            <v>1-30</v>
          </cell>
          <cell r="T1947" t="str">
            <v>MEXICO</v>
          </cell>
        </row>
        <row r="1948">
          <cell r="B1948" t="str">
            <v>702-30004112</v>
          </cell>
          <cell r="C1948" t="str">
            <v>BOSQUES DEL COBANO MyM, S.A.</v>
          </cell>
          <cell r="D1948">
            <v>357915</v>
          </cell>
          <cell r="F1948" t="str">
            <v>MATRA</v>
          </cell>
          <cell r="G1948" t="str">
            <v>CUSTOMER - RETAIL</v>
          </cell>
          <cell r="H1948" t="str">
            <v>CUSTOMER - RETAIL</v>
          </cell>
          <cell r="I1948" t="str">
            <v>REGULAR</v>
          </cell>
          <cell r="J1948" t="str">
            <v>REGULAR</v>
          </cell>
          <cell r="K1948" t="str">
            <v>USD</v>
          </cell>
          <cell r="L1948">
            <v>63312.9</v>
          </cell>
          <cell r="M1948">
            <v>63312.9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 t="str">
            <v>1-30</v>
          </cell>
          <cell r="T1948" t="str">
            <v>COSTA RICA</v>
          </cell>
        </row>
        <row r="1949">
          <cell r="B1949" t="str">
            <v>702-30004113</v>
          </cell>
          <cell r="C1949" t="str">
            <v>CASTRO ACOSTA SERGIO ALONZO</v>
          </cell>
          <cell r="D1949">
            <v>313693</v>
          </cell>
          <cell r="F1949" t="str">
            <v>MATCO</v>
          </cell>
          <cell r="G1949" t="str">
            <v>CUSTOMER - RETAIL</v>
          </cell>
          <cell r="H1949" t="str">
            <v>CUSTOMER - RETAIL</v>
          </cell>
          <cell r="I1949" t="str">
            <v>REGULAR</v>
          </cell>
          <cell r="J1949" t="str">
            <v>REGULAR</v>
          </cell>
          <cell r="K1949" t="str">
            <v>MXN</v>
          </cell>
          <cell r="L1949">
            <v>1309223.3400000001</v>
          </cell>
          <cell r="M1949">
            <v>63052.196058435344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 t="str">
            <v>1-30</v>
          </cell>
          <cell r="T1949" t="str">
            <v>MEXICO</v>
          </cell>
        </row>
        <row r="1950">
          <cell r="B1950" t="str">
            <v>702-30004114</v>
          </cell>
          <cell r="C1950" t="str">
            <v>SOLUCIONES INTEGRALES EN MAQUINARIA, S.A DE C.V.</v>
          </cell>
          <cell r="D1950">
            <v>312728</v>
          </cell>
          <cell r="F1950" t="str">
            <v>MADISA SUR</v>
          </cell>
          <cell r="G1950" t="str">
            <v>CUSTOMER - RETAIL</v>
          </cell>
          <cell r="H1950" t="str">
            <v>CUSTOMER - RETAIL</v>
          </cell>
          <cell r="I1950" t="str">
            <v>REGULAR</v>
          </cell>
          <cell r="J1950" t="str">
            <v>REGULAR</v>
          </cell>
          <cell r="K1950" t="str">
            <v>MXN</v>
          </cell>
          <cell r="L1950">
            <v>539729.54</v>
          </cell>
          <cell r="M1950">
            <v>25993.374648063578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 t="str">
            <v>1-30</v>
          </cell>
          <cell r="T1950" t="str">
            <v>MEXICO</v>
          </cell>
        </row>
        <row r="1951">
          <cell r="B1951" t="str">
            <v>702-30004115</v>
          </cell>
          <cell r="C1951" t="str">
            <v>INGENIERIA ELECTRICA Y CONTROL INSTRUMENTAL, S.A. DE C.V.</v>
          </cell>
          <cell r="D1951">
            <v>316371</v>
          </cell>
          <cell r="F1951" t="str">
            <v>TRACSA</v>
          </cell>
          <cell r="G1951" t="str">
            <v>CUSTOMER - RETAIL</v>
          </cell>
          <cell r="H1951" t="str">
            <v>CUSTOMER - RETAIL</v>
          </cell>
          <cell r="I1951" t="str">
            <v>REGULAR</v>
          </cell>
          <cell r="J1951" t="str">
            <v>REGULAR</v>
          </cell>
          <cell r="K1951" t="str">
            <v>MXN</v>
          </cell>
          <cell r="L1951">
            <v>484052.69</v>
          </cell>
          <cell r="M1951">
            <v>23311.977551891967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 t="str">
            <v>1-30</v>
          </cell>
          <cell r="T1951" t="str">
            <v>MEXICO</v>
          </cell>
        </row>
        <row r="1952">
          <cell r="B1952" t="str">
            <v>702-30004121</v>
          </cell>
          <cell r="C1952" t="str">
            <v>AMERICA CONSTRUCCIONES, S.A.</v>
          </cell>
          <cell r="D1952">
            <v>350308</v>
          </cell>
          <cell r="F1952" t="str">
            <v>MATRA</v>
          </cell>
          <cell r="G1952" t="str">
            <v>CUSTOMER - RETAIL</v>
          </cell>
          <cell r="H1952" t="str">
            <v>CUSTOMER - RETAIL</v>
          </cell>
          <cell r="I1952" t="str">
            <v>REGULAR</v>
          </cell>
          <cell r="J1952" t="str">
            <v>REGULAR</v>
          </cell>
          <cell r="K1952" t="str">
            <v>USD</v>
          </cell>
          <cell r="L1952">
            <v>107358.91</v>
          </cell>
          <cell r="M1952">
            <v>107358.91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 t="str">
            <v>1-30</v>
          </cell>
          <cell r="T1952" t="str">
            <v>COSTA RICA</v>
          </cell>
        </row>
        <row r="1953">
          <cell r="B1953" t="str">
            <v>702-30004122</v>
          </cell>
          <cell r="C1953" t="str">
            <v>EXPLORACIONES MINERAS DEL DESIERTO, S.A. DE C.V.</v>
          </cell>
          <cell r="D1953">
            <v>318099</v>
          </cell>
          <cell r="F1953" t="str">
            <v>MATCO</v>
          </cell>
          <cell r="G1953" t="str">
            <v>CUSTOMER - RETAIL</v>
          </cell>
          <cell r="H1953" t="str">
            <v>CUSTOMER - RETAIL</v>
          </cell>
          <cell r="I1953" t="str">
            <v>REGULAR</v>
          </cell>
          <cell r="J1953" t="str">
            <v>REGULAR</v>
          </cell>
          <cell r="K1953" t="str">
            <v>USD</v>
          </cell>
          <cell r="L1953">
            <v>320727.03000000003</v>
          </cell>
          <cell r="M1953">
            <v>320727.03000000003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 t="str">
            <v>1-30</v>
          </cell>
          <cell r="T1953" t="str">
            <v>MEXICO</v>
          </cell>
        </row>
        <row r="1954">
          <cell r="B1954" t="str">
            <v>702-30004127</v>
          </cell>
          <cell r="C1954" t="str">
            <v>AMERICA CONSTRUCCIONES, S.A.</v>
          </cell>
          <cell r="D1954">
            <v>350308</v>
          </cell>
          <cell r="F1954" t="str">
            <v>MATRA</v>
          </cell>
          <cell r="G1954" t="str">
            <v>CUSTOMER - RETAIL</v>
          </cell>
          <cell r="H1954" t="str">
            <v>CUSTOMER - RETAIL</v>
          </cell>
          <cell r="I1954" t="str">
            <v>REGULAR</v>
          </cell>
          <cell r="J1954" t="str">
            <v>REGULAR</v>
          </cell>
          <cell r="K1954" t="str">
            <v>USD</v>
          </cell>
          <cell r="L1954">
            <v>98712.24</v>
          </cell>
          <cell r="M1954">
            <v>98712.24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 t="str">
            <v>1-30</v>
          </cell>
          <cell r="T1954" t="str">
            <v>COSTA RICA</v>
          </cell>
        </row>
        <row r="1955">
          <cell r="B1955" t="str">
            <v>702-30004129</v>
          </cell>
          <cell r="C1955" t="str">
            <v>GRUPO CONSTRUCTO, S.A. DE C.V.</v>
          </cell>
          <cell r="D1955">
            <v>319670</v>
          </cell>
          <cell r="F1955" t="str">
            <v>MADISA SUR</v>
          </cell>
          <cell r="G1955" t="str">
            <v>CUSTOMER - RETAIL</v>
          </cell>
          <cell r="H1955" t="str">
            <v>CUSTOMER - RETAIL</v>
          </cell>
          <cell r="I1955" t="str">
            <v>REGULAR</v>
          </cell>
          <cell r="J1955" t="str">
            <v>REGULAR</v>
          </cell>
          <cell r="K1955" t="str">
            <v>MXN</v>
          </cell>
          <cell r="L1955">
            <v>741784.7</v>
          </cell>
          <cell r="M1955">
            <v>35724.351154286356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 t="str">
            <v>1-30</v>
          </cell>
          <cell r="T1955" t="str">
            <v>MEXICO</v>
          </cell>
        </row>
        <row r="1956">
          <cell r="B1956" t="str">
            <v>702-30004131</v>
          </cell>
          <cell r="C1956" t="str">
            <v>EDILBERTO TELESFORO CONSTANTINO FLORES BALBUENA</v>
          </cell>
          <cell r="D1956">
            <v>358105</v>
          </cell>
          <cell r="F1956" t="str">
            <v>MADISA SUR</v>
          </cell>
          <cell r="G1956" t="str">
            <v>CUSTOMER - RETAIL</v>
          </cell>
          <cell r="H1956" t="str">
            <v>CUSTOMER - RETAIL</v>
          </cell>
          <cell r="I1956" t="str">
            <v>REGULAR</v>
          </cell>
          <cell r="J1956" t="str">
            <v>REGULAR</v>
          </cell>
          <cell r="K1956" t="str">
            <v>MXN</v>
          </cell>
          <cell r="L1956">
            <v>173019.28</v>
          </cell>
          <cell r="M1956">
            <v>8332.6085253332858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 t="str">
            <v>1-30</v>
          </cell>
          <cell r="T1956" t="str">
            <v>MEXICO</v>
          </cell>
        </row>
        <row r="1957">
          <cell r="B1957" t="str">
            <v>702-30004134</v>
          </cell>
          <cell r="C1957" t="str">
            <v>SALINA DE LOBOS, S.A. DE C.V.</v>
          </cell>
          <cell r="D1957">
            <v>309862</v>
          </cell>
          <cell r="F1957" t="str">
            <v>MATCO</v>
          </cell>
          <cell r="G1957" t="str">
            <v>CUSTOMER - RETAIL</v>
          </cell>
          <cell r="H1957" t="str">
            <v>CUSTOMER - RETAIL</v>
          </cell>
          <cell r="I1957" t="str">
            <v>REGULAR</v>
          </cell>
          <cell r="J1957" t="str">
            <v>REGULAR</v>
          </cell>
          <cell r="K1957" t="str">
            <v>MXN</v>
          </cell>
          <cell r="L1957">
            <v>603000</v>
          </cell>
          <cell r="M1957">
            <v>29040.480001858588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 t="str">
            <v>1-30</v>
          </cell>
          <cell r="T1957" t="str">
            <v>MEXICO</v>
          </cell>
        </row>
        <row r="1958">
          <cell r="B1958" t="str">
            <v>702-30004139</v>
          </cell>
          <cell r="C1958" t="str">
            <v>GRUPO INMOBILIARIO ARRENDADOR, S.A. DE C.V.</v>
          </cell>
          <cell r="D1958">
            <v>319617</v>
          </cell>
          <cell r="F1958" t="str">
            <v>MADISA NTE</v>
          </cell>
          <cell r="G1958" t="str">
            <v>CUSTOMER - RETAIL</v>
          </cell>
          <cell r="H1958" t="str">
            <v>CUSTOMER - RETAIL</v>
          </cell>
          <cell r="I1958" t="str">
            <v>REGULAR</v>
          </cell>
          <cell r="J1958" t="str">
            <v>REGULAR</v>
          </cell>
          <cell r="K1958" t="str">
            <v>USD</v>
          </cell>
          <cell r="L1958">
            <v>20416.63</v>
          </cell>
          <cell r="M1958">
            <v>20416.63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 t="str">
            <v>1-30</v>
          </cell>
          <cell r="T1958" t="str">
            <v>MEXICO</v>
          </cell>
        </row>
        <row r="1959">
          <cell r="B1959" t="str">
            <v>702-30004140</v>
          </cell>
          <cell r="C1959" t="str">
            <v>COMPAÑIA CONSTRUCTORA MAS, S.A. DE C.V.</v>
          </cell>
          <cell r="D1959">
            <v>318916</v>
          </cell>
          <cell r="F1959" t="str">
            <v>MATCO</v>
          </cell>
          <cell r="G1959" t="str">
            <v>CUSTOMER - RETAIL</v>
          </cell>
          <cell r="H1959" t="str">
            <v>CUSTOMER - RETAIL</v>
          </cell>
          <cell r="I1959" t="str">
            <v>REGULAR</v>
          </cell>
          <cell r="J1959" t="str">
            <v>REGULAR</v>
          </cell>
          <cell r="K1959" t="str">
            <v>MXN</v>
          </cell>
          <cell r="L1959">
            <v>2216184.58</v>
          </cell>
          <cell r="M1959">
            <v>106731.44937963081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 t="str">
            <v>1-30</v>
          </cell>
          <cell r="T1959" t="str">
            <v>MEXICO</v>
          </cell>
        </row>
        <row r="1960">
          <cell r="B1960" t="str">
            <v>702-30004141</v>
          </cell>
          <cell r="C1960" t="str">
            <v>CONSTRUCTORA ANGULAR, S.A. DE.C.V</v>
          </cell>
          <cell r="D1960">
            <v>316191</v>
          </cell>
          <cell r="F1960" t="str">
            <v>MAQSA</v>
          </cell>
          <cell r="G1960" t="str">
            <v>CUSTOMER - RETAIL</v>
          </cell>
          <cell r="H1960" t="str">
            <v>CUSTOMER - RETAIL</v>
          </cell>
          <cell r="I1960" t="str">
            <v>REGULAR</v>
          </cell>
          <cell r="J1960" t="str">
            <v>LEGAL</v>
          </cell>
          <cell r="K1960" t="str">
            <v>MXN</v>
          </cell>
          <cell r="L1960">
            <v>7121710.8200000003</v>
          </cell>
          <cell r="M1960">
            <v>342981.5931131508</v>
          </cell>
          <cell r="N1960">
            <v>0</v>
          </cell>
          <cell r="O1960">
            <v>0</v>
          </cell>
          <cell r="P1960">
            <v>7121710.8200000003</v>
          </cell>
          <cell r="Q1960">
            <v>0</v>
          </cell>
          <cell r="R1960">
            <v>7121710.8200000003</v>
          </cell>
          <cell r="S1960" t="str">
            <v>91-120</v>
          </cell>
          <cell r="T1960" t="str">
            <v>MEXICO</v>
          </cell>
        </row>
        <row r="1961">
          <cell r="B1961" t="str">
            <v>702-30004146</v>
          </cell>
          <cell r="C1961" t="str">
            <v>ALEJANDRO JOAQUIN MARTI GARCIA</v>
          </cell>
          <cell r="D1961">
            <v>357977</v>
          </cell>
          <cell r="F1961" t="str">
            <v>MADISA SUR</v>
          </cell>
          <cell r="G1961" t="str">
            <v>CUSTOMER - RETAIL</v>
          </cell>
          <cell r="H1961" t="str">
            <v>CUSTOMER - RETAIL</v>
          </cell>
          <cell r="I1961" t="str">
            <v>REGULAR</v>
          </cell>
          <cell r="J1961" t="str">
            <v>REGULAR</v>
          </cell>
          <cell r="K1961" t="str">
            <v>MXN</v>
          </cell>
          <cell r="L1961">
            <v>187876.47</v>
          </cell>
          <cell r="M1961">
            <v>9048.1307957790796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 t="str">
            <v>1-30</v>
          </cell>
          <cell r="T1961" t="str">
            <v>MEXICO</v>
          </cell>
        </row>
        <row r="1962">
          <cell r="B1962" t="str">
            <v>702-30004147</v>
          </cell>
          <cell r="C1962" t="str">
            <v>COMPAÑIA AGRICOLA NOCHISTONGO S.A. DE C.V.</v>
          </cell>
          <cell r="D1962">
            <v>358373</v>
          </cell>
          <cell r="F1962" t="str">
            <v>MATCO</v>
          </cell>
          <cell r="G1962" t="str">
            <v>CUSTOMER - RETAIL</v>
          </cell>
          <cell r="H1962" t="str">
            <v>CUSTOMER - RETAIL</v>
          </cell>
          <cell r="I1962" t="str">
            <v>REGULAR</v>
          </cell>
          <cell r="J1962" t="str">
            <v>REGULAR</v>
          </cell>
          <cell r="K1962" t="str">
            <v>USD</v>
          </cell>
          <cell r="L1962">
            <v>11885.27</v>
          </cell>
          <cell r="M1962">
            <v>11885.27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 t="str">
            <v>1-30</v>
          </cell>
          <cell r="T1962" t="str">
            <v>MEXICO</v>
          </cell>
        </row>
        <row r="1963">
          <cell r="B1963" t="str">
            <v>702-30004149</v>
          </cell>
          <cell r="C1963" t="str">
            <v>MOTORES E INGENIERIA MEXMOT, S.A. DE C.V.</v>
          </cell>
          <cell r="D1963">
            <v>355928</v>
          </cell>
          <cell r="F1963" t="str">
            <v>MADISA SUR</v>
          </cell>
          <cell r="G1963" t="str">
            <v>CUSTOMER - RETAIL</v>
          </cell>
          <cell r="H1963" t="str">
            <v>CUSTOMER - RETAIL</v>
          </cell>
          <cell r="I1963" t="str">
            <v>REGULAR</v>
          </cell>
          <cell r="J1963" t="str">
            <v>REGULAR</v>
          </cell>
          <cell r="K1963" t="str">
            <v>MXN</v>
          </cell>
          <cell r="L1963">
            <v>5007851.24</v>
          </cell>
          <cell r="M1963">
            <v>241178.11573383541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 t="str">
            <v>1-30</v>
          </cell>
          <cell r="T1963" t="str">
            <v>MEXICO</v>
          </cell>
        </row>
        <row r="1964">
          <cell r="B1964" t="str">
            <v>702-30004150</v>
          </cell>
          <cell r="C1964" t="str">
            <v>CARLOS ALBERTO QUESADA ALVAREZ</v>
          </cell>
          <cell r="D1964">
            <v>358305</v>
          </cell>
          <cell r="F1964" t="str">
            <v>MATRA</v>
          </cell>
          <cell r="G1964" t="str">
            <v>CUSTOMER - RETAIL</v>
          </cell>
          <cell r="H1964" t="str">
            <v>CUSTOMER - RETAIL</v>
          </cell>
          <cell r="I1964" t="str">
            <v>REGULAR</v>
          </cell>
          <cell r="J1964" t="str">
            <v>REGULAR</v>
          </cell>
          <cell r="K1964" t="str">
            <v>USD</v>
          </cell>
          <cell r="L1964">
            <v>36312.9</v>
          </cell>
          <cell r="M1964">
            <v>36312.9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 t="str">
            <v>1-30</v>
          </cell>
          <cell r="T1964" t="str">
            <v>COSTA RICA</v>
          </cell>
        </row>
        <row r="1965">
          <cell r="B1965" t="str">
            <v>702-30004152</v>
          </cell>
          <cell r="C1965" t="str">
            <v>GANADERA LOS MIGUELES S.A. DE C.V.</v>
          </cell>
          <cell r="D1965">
            <v>358338</v>
          </cell>
          <cell r="F1965" t="str">
            <v>MATCO</v>
          </cell>
          <cell r="G1965" t="str">
            <v>CUSTOMER - RETAIL</v>
          </cell>
          <cell r="H1965" t="str">
            <v>CUSTOMER - RETAIL</v>
          </cell>
          <cell r="I1965" t="str">
            <v>REGULAR</v>
          </cell>
          <cell r="J1965" t="str">
            <v>REGULAR</v>
          </cell>
          <cell r="K1965" t="str">
            <v>MXN</v>
          </cell>
          <cell r="L1965">
            <v>498000.05</v>
          </cell>
          <cell r="M1965">
            <v>23983.682409534955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 t="str">
            <v>1-30</v>
          </cell>
          <cell r="T1965" t="str">
            <v>MEXICO</v>
          </cell>
        </row>
        <row r="1966">
          <cell r="B1966" t="str">
            <v>702-30004153</v>
          </cell>
          <cell r="C1966" t="str">
            <v>DONALD GONZALEZ GONZALEZ</v>
          </cell>
          <cell r="D1966">
            <v>351121</v>
          </cell>
          <cell r="F1966" t="str">
            <v>MATRA</v>
          </cell>
          <cell r="G1966" t="str">
            <v>CUSTOMER - RETAIL</v>
          </cell>
          <cell r="H1966" t="str">
            <v>CUSTOMER - RETAIL</v>
          </cell>
          <cell r="I1966" t="str">
            <v>REGULAR</v>
          </cell>
          <cell r="J1966" t="str">
            <v>REGULAR</v>
          </cell>
          <cell r="K1966" t="str">
            <v>USD</v>
          </cell>
          <cell r="L1966">
            <v>52148.42</v>
          </cell>
          <cell r="M1966">
            <v>52148.42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 t="str">
            <v>1-30</v>
          </cell>
          <cell r="T1966" t="str">
            <v>COSTA RICA</v>
          </cell>
        </row>
        <row r="1967">
          <cell r="B1967" t="str">
            <v>702-30004154</v>
          </cell>
          <cell r="C1967" t="str">
            <v>COMPAÑIA CONSTRUCTORA MAS, S.A. DE C.V.</v>
          </cell>
          <cell r="D1967">
            <v>318916</v>
          </cell>
          <cell r="F1967" t="str">
            <v>MATCO</v>
          </cell>
          <cell r="G1967" t="str">
            <v>CUSTOMER - RETAIL</v>
          </cell>
          <cell r="H1967" t="str">
            <v>CUSTOMER - RETAIL</v>
          </cell>
          <cell r="I1967" t="str">
            <v>REGULAR</v>
          </cell>
          <cell r="J1967" t="str">
            <v>REGULAR</v>
          </cell>
          <cell r="K1967" t="str">
            <v>MXN</v>
          </cell>
          <cell r="L1967">
            <v>1872815.25</v>
          </cell>
          <cell r="M1967">
            <v>90194.782445772464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 t="str">
            <v>1-30</v>
          </cell>
          <cell r="T1967" t="str">
            <v>MEXICO</v>
          </cell>
        </row>
        <row r="1968">
          <cell r="B1968" t="str">
            <v>702-30004157</v>
          </cell>
          <cell r="C1968" t="str">
            <v>TRITURACIONES Y CONSTRUCCIONES DEL VALLE S.A. DE C.V.</v>
          </cell>
          <cell r="D1968">
            <v>333976</v>
          </cell>
          <cell r="F1968" t="str">
            <v>MATCO</v>
          </cell>
          <cell r="G1968" t="str">
            <v>CUSTOMER - RETAIL</v>
          </cell>
          <cell r="H1968" t="str">
            <v>CUSTOMER - RETAIL</v>
          </cell>
          <cell r="I1968" t="str">
            <v>REGULAR</v>
          </cell>
          <cell r="J1968" t="str">
            <v>REGULAR</v>
          </cell>
          <cell r="K1968" t="str">
            <v>MXN</v>
          </cell>
          <cell r="L1968">
            <v>5677390.3300000001</v>
          </cell>
          <cell r="M1968">
            <v>273423.11831029906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 t="str">
            <v>1-30</v>
          </cell>
          <cell r="T1968" t="str">
            <v>MEXICO</v>
          </cell>
        </row>
        <row r="1969">
          <cell r="B1969" t="str">
            <v>702-30004158</v>
          </cell>
          <cell r="C1969" t="str">
            <v>COMPAÑIA CONSTRUCTORA MAS, S.A. DE C.V.</v>
          </cell>
          <cell r="D1969">
            <v>318916</v>
          </cell>
          <cell r="F1969" t="str">
            <v>MATCO</v>
          </cell>
          <cell r="G1969" t="str">
            <v>CUSTOMER - RETAIL</v>
          </cell>
          <cell r="H1969" t="str">
            <v>CUSTOMER - RETAIL</v>
          </cell>
          <cell r="I1969" t="str">
            <v>REGULAR</v>
          </cell>
          <cell r="J1969" t="str">
            <v>REGULAR</v>
          </cell>
          <cell r="K1969" t="str">
            <v>MXN</v>
          </cell>
          <cell r="L1969">
            <v>9451355.2599999998</v>
          </cell>
          <cell r="M1969">
            <v>455177.26935073134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 t="str">
            <v>1-30</v>
          </cell>
          <cell r="T1969" t="str">
            <v>MEXICO</v>
          </cell>
        </row>
        <row r="1970">
          <cell r="B1970" t="str">
            <v>702-30004160</v>
          </cell>
          <cell r="C1970" t="str">
            <v>EDIFICADORA INDUSTRIAL, S.A.</v>
          </cell>
          <cell r="D1970">
            <v>325447</v>
          </cell>
          <cell r="F1970" t="str">
            <v>MATRA</v>
          </cell>
          <cell r="G1970" t="str">
            <v>CUSTOMER - RETAIL</v>
          </cell>
          <cell r="H1970" t="str">
            <v>CUSTOMER - RETAIL</v>
          </cell>
          <cell r="I1970" t="str">
            <v>REGULAR</v>
          </cell>
          <cell r="J1970" t="str">
            <v>REGULAR</v>
          </cell>
          <cell r="K1970" t="str">
            <v>USD</v>
          </cell>
          <cell r="L1970">
            <v>31297.09</v>
          </cell>
          <cell r="M1970">
            <v>31297.09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 t="str">
            <v>1-30</v>
          </cell>
          <cell r="T1970" t="str">
            <v>COSTA RICA</v>
          </cell>
        </row>
        <row r="1971">
          <cell r="B1971" t="str">
            <v>702-30004162</v>
          </cell>
          <cell r="C1971" t="str">
            <v>AMERICA CONCRETOS, S.A.</v>
          </cell>
          <cell r="D1971">
            <v>333603</v>
          </cell>
          <cell r="F1971" t="str">
            <v>MATRA</v>
          </cell>
          <cell r="G1971" t="str">
            <v>CUSTOMER - RETAIL</v>
          </cell>
          <cell r="H1971" t="str">
            <v>CUSTOMER - RETAIL</v>
          </cell>
          <cell r="I1971" t="str">
            <v>REGULAR</v>
          </cell>
          <cell r="J1971" t="str">
            <v>REGULAR</v>
          </cell>
          <cell r="K1971" t="str">
            <v>USD</v>
          </cell>
          <cell r="L1971">
            <v>63512.19</v>
          </cell>
          <cell r="M1971">
            <v>63512.19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 t="str">
            <v>1-30</v>
          </cell>
          <cell r="T1971" t="str">
            <v>COSTA RICA</v>
          </cell>
        </row>
        <row r="1972">
          <cell r="B1972" t="str">
            <v>702-30004163-001</v>
          </cell>
          <cell r="C1972" t="str">
            <v>ASFALTOS TECNICOS DE LA BAJA, S.A. DE C.V.</v>
          </cell>
          <cell r="D1972">
            <v>349213</v>
          </cell>
          <cell r="F1972" t="str">
            <v>EMPIRE</v>
          </cell>
          <cell r="G1972" t="str">
            <v>CUSTOMER - RETAIL</v>
          </cell>
          <cell r="H1972" t="str">
            <v>CUSTOMER - RETAIL</v>
          </cell>
          <cell r="I1972" t="str">
            <v>REGULAR</v>
          </cell>
          <cell r="J1972" t="str">
            <v>REGULAR</v>
          </cell>
          <cell r="K1972" t="str">
            <v>MXN</v>
          </cell>
          <cell r="L1972">
            <v>710832.07</v>
          </cell>
          <cell r="M1972">
            <v>34233.67249339095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 t="str">
            <v>1-30</v>
          </cell>
          <cell r="T1972" t="str">
            <v>MEXICO</v>
          </cell>
        </row>
        <row r="1973">
          <cell r="B1973" t="str">
            <v>702-30004164</v>
          </cell>
          <cell r="C1973" t="str">
            <v>CONSTRUCTORA SANTA FE, LIMITADA</v>
          </cell>
          <cell r="D1973">
            <v>314376</v>
          </cell>
          <cell r="F1973" t="str">
            <v>MATRA</v>
          </cell>
          <cell r="G1973" t="str">
            <v>CUSTOMER - RETAIL</v>
          </cell>
          <cell r="H1973" t="str">
            <v>CUSTOMER - RETAIL</v>
          </cell>
          <cell r="I1973" t="str">
            <v>REGULAR</v>
          </cell>
          <cell r="J1973" t="str">
            <v>REGULAR</v>
          </cell>
          <cell r="K1973" t="str">
            <v>USD</v>
          </cell>
          <cell r="L1973">
            <v>1126723.98</v>
          </cell>
          <cell r="M1973">
            <v>1126723.98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 t="str">
            <v>1-30</v>
          </cell>
          <cell r="T1973" t="str">
            <v>COSTA RICA</v>
          </cell>
        </row>
        <row r="1974">
          <cell r="B1974" t="str">
            <v>702-30004166</v>
          </cell>
          <cell r="C1974" t="str">
            <v>GRUPO G Y B GEMELOS, S.A. DE C.V.</v>
          </cell>
          <cell r="D1974">
            <v>312092</v>
          </cell>
          <cell r="F1974" t="str">
            <v>COGESA</v>
          </cell>
          <cell r="G1974" t="str">
            <v>CUSTOMER - RETAIL</v>
          </cell>
          <cell r="H1974" t="str">
            <v>CUSTOMER - RETAIL</v>
          </cell>
          <cell r="I1974" t="str">
            <v>REGULAR</v>
          </cell>
          <cell r="J1974" t="str">
            <v>REGULAR</v>
          </cell>
          <cell r="K1974" t="str">
            <v>USD</v>
          </cell>
          <cell r="L1974">
            <v>47979.02</v>
          </cell>
          <cell r="M1974">
            <v>47979.02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 t="str">
            <v>1-30</v>
          </cell>
          <cell r="T1974" t="str">
            <v>EL SALVADOR</v>
          </cell>
        </row>
        <row r="1975">
          <cell r="B1975" t="str">
            <v>702-30004167-001-1</v>
          </cell>
          <cell r="C1975" t="str">
            <v>VMSC CURACAO N.V.</v>
          </cell>
          <cell r="D1975">
            <v>317746</v>
          </cell>
          <cell r="F1975" t="str">
            <v>VENEQUIP</v>
          </cell>
          <cell r="G1975" t="str">
            <v>DEALER - RETAIL</v>
          </cell>
          <cell r="H1975" t="str">
            <v>DEALER - RETAIL</v>
          </cell>
          <cell r="I1975" t="str">
            <v>REGULAR</v>
          </cell>
          <cell r="J1975" t="str">
            <v>REGULAR</v>
          </cell>
          <cell r="K1975" t="str">
            <v>USD</v>
          </cell>
          <cell r="L1975">
            <v>86580404.939999998</v>
          </cell>
          <cell r="M1975">
            <v>86580404.939999998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 t="str">
            <v>1-30</v>
          </cell>
          <cell r="T1975" t="str">
            <v>ANTILLAS PAISES BAJOS</v>
          </cell>
        </row>
        <row r="1976">
          <cell r="B1976" t="str">
            <v>702-30004170</v>
          </cell>
          <cell r="C1976" t="str">
            <v>EDIFICADORA INDUSTRIAL, S.A.</v>
          </cell>
          <cell r="D1976">
            <v>325447</v>
          </cell>
          <cell r="F1976" t="str">
            <v>MATRA</v>
          </cell>
          <cell r="G1976" t="str">
            <v>CUSTOMER - RETAIL</v>
          </cell>
          <cell r="H1976" t="str">
            <v>CUSTOMER - RETAIL</v>
          </cell>
          <cell r="I1976" t="str">
            <v>REGULAR</v>
          </cell>
          <cell r="J1976" t="str">
            <v>REGULAR</v>
          </cell>
          <cell r="K1976" t="str">
            <v>USD</v>
          </cell>
          <cell r="L1976">
            <v>31297.09</v>
          </cell>
          <cell r="M1976">
            <v>31297.09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 t="str">
            <v>1-30</v>
          </cell>
          <cell r="T1976" t="str">
            <v>COSTA RICA</v>
          </cell>
        </row>
        <row r="1977">
          <cell r="B1977" t="str">
            <v>702-30004171</v>
          </cell>
          <cell r="C1977" t="str">
            <v>CLASIFICADORA Y DISTRIBUIDORA DE MATERIALES PARA CONSTRUCCION, S.A. DE C.V.</v>
          </cell>
          <cell r="D1977">
            <v>313353</v>
          </cell>
          <cell r="F1977" t="str">
            <v>TRACSA</v>
          </cell>
          <cell r="G1977" t="str">
            <v>CUSTOMER - RETAIL</v>
          </cell>
          <cell r="H1977" t="str">
            <v>CUSTOMER - RETAIL</v>
          </cell>
          <cell r="I1977" t="str">
            <v>REGULAR</v>
          </cell>
          <cell r="J1977" t="str">
            <v>REGULAR</v>
          </cell>
          <cell r="K1977" t="str">
            <v>MXN</v>
          </cell>
          <cell r="L1977">
            <v>281252.61</v>
          </cell>
          <cell r="M1977">
            <v>13545.125698466887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 t="str">
            <v>1-30</v>
          </cell>
          <cell r="T1977" t="str">
            <v>MEXICO</v>
          </cell>
        </row>
        <row r="1978">
          <cell r="B1978" t="str">
            <v>702-30004174</v>
          </cell>
          <cell r="C1978" t="str">
            <v>INGENIERIA ELECTRICA Y CONTROL INSTRUMENTAL, S.A. DE C.V.</v>
          </cell>
          <cell r="D1978">
            <v>316371</v>
          </cell>
          <cell r="F1978" t="str">
            <v>TRACSA</v>
          </cell>
          <cell r="G1978" t="str">
            <v>CUSTOMER - RETAIL</v>
          </cell>
          <cell r="H1978" t="str">
            <v>CUSTOMER - RETAIL</v>
          </cell>
          <cell r="I1978" t="str">
            <v>REGULAR</v>
          </cell>
          <cell r="J1978" t="str">
            <v>REGULAR</v>
          </cell>
          <cell r="K1978" t="str">
            <v>MXN</v>
          </cell>
          <cell r="L1978">
            <v>106769.8</v>
          </cell>
          <cell r="M1978">
            <v>5142.0335683290905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 t="str">
            <v>1-30</v>
          </cell>
          <cell r="T1978" t="str">
            <v>MEXICO</v>
          </cell>
        </row>
        <row r="1979">
          <cell r="B1979" t="str">
            <v>702-30004179</v>
          </cell>
          <cell r="C1979" t="str">
            <v>HORDAG TRADE, S.A. DE C.V.</v>
          </cell>
          <cell r="D1979">
            <v>355843</v>
          </cell>
          <cell r="F1979" t="str">
            <v>MADISA SUR</v>
          </cell>
          <cell r="G1979" t="str">
            <v>CUSTOMER - RETAIL</v>
          </cell>
          <cell r="H1979" t="str">
            <v>CUSTOMER - RETAIL</v>
          </cell>
          <cell r="I1979" t="str">
            <v>REGULAR</v>
          </cell>
          <cell r="J1979" t="str">
            <v>LEGAL</v>
          </cell>
          <cell r="K1979" t="str">
            <v>MXN</v>
          </cell>
          <cell r="L1979">
            <v>201708.42</v>
          </cell>
          <cell r="M1979">
            <v>9714.2775078217146</v>
          </cell>
          <cell r="N1979">
            <v>0</v>
          </cell>
          <cell r="O1979">
            <v>0</v>
          </cell>
          <cell r="P1979">
            <v>0</v>
          </cell>
          <cell r="Q1979">
            <v>201708.42</v>
          </cell>
          <cell r="R1979">
            <v>201708.42</v>
          </cell>
          <cell r="S1979" t="str">
            <v>120+</v>
          </cell>
          <cell r="T1979" t="str">
            <v>MEXICO</v>
          </cell>
        </row>
        <row r="1980">
          <cell r="B1980" t="str">
            <v>702-30004180</v>
          </cell>
          <cell r="C1980" t="str">
            <v>CELTOV CONSTRUCCIONES, S.A. DE C.V.</v>
          </cell>
          <cell r="D1980">
            <v>341948</v>
          </cell>
          <cell r="F1980" t="str">
            <v>TRACSA</v>
          </cell>
          <cell r="G1980" t="str">
            <v>CUSTOMER - RETAIL</v>
          </cell>
          <cell r="H1980" t="str">
            <v>CUSTOMER - RETAIL</v>
          </cell>
          <cell r="I1980" t="str">
            <v>REGULAR</v>
          </cell>
          <cell r="J1980" t="str">
            <v>REGULAR</v>
          </cell>
          <cell r="K1980" t="str">
            <v>MXN</v>
          </cell>
          <cell r="L1980">
            <v>1648346.97</v>
          </cell>
          <cell r="M1980">
            <v>79384.390080280602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 t="str">
            <v>1-30</v>
          </cell>
          <cell r="T1980" t="str">
            <v>MEXICO</v>
          </cell>
        </row>
        <row r="1981">
          <cell r="B1981" t="str">
            <v>702-30004181-1</v>
          </cell>
          <cell r="C1981" t="str">
            <v>CONCA INGENIERIA ADMINISTRATIVA S DE RL DE CV</v>
          </cell>
          <cell r="D1981">
            <v>358133</v>
          </cell>
          <cell r="F1981" t="str">
            <v>MADISA SUR</v>
          </cell>
          <cell r="G1981" t="str">
            <v>CUSTOMER - RETAIL</v>
          </cell>
          <cell r="H1981" t="str">
            <v>CUSTOMER - RETAIL</v>
          </cell>
          <cell r="I1981" t="str">
            <v>REGULAR</v>
          </cell>
          <cell r="J1981" t="str">
            <v>REGULAR</v>
          </cell>
          <cell r="K1981" t="str">
            <v>MXN</v>
          </cell>
          <cell r="L1981">
            <v>393384.88</v>
          </cell>
          <cell r="M1981">
            <v>18945.415822012506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 t="str">
            <v>1-30</v>
          </cell>
          <cell r="T1981" t="str">
            <v>MEXICO</v>
          </cell>
        </row>
        <row r="1982">
          <cell r="B1982" t="str">
            <v>702-30004182</v>
          </cell>
          <cell r="C1982" t="str">
            <v>GRUPO CONSTRUCTOR CONSOL, S.A. DE C.V.</v>
          </cell>
          <cell r="D1982">
            <v>315428</v>
          </cell>
          <cell r="F1982" t="str">
            <v>MADISA SUR</v>
          </cell>
          <cell r="G1982" t="str">
            <v>CUSTOMER - RETAIL</v>
          </cell>
          <cell r="H1982" t="str">
            <v>CUSTOMER - RETAIL</v>
          </cell>
          <cell r="I1982" t="str">
            <v>REGULAR</v>
          </cell>
          <cell r="J1982" t="str">
            <v>REGULAR</v>
          </cell>
          <cell r="K1982" t="str">
            <v>MXN</v>
          </cell>
          <cell r="L1982">
            <v>747985.37</v>
          </cell>
          <cell r="M1982">
            <v>36022.975421505471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 t="str">
            <v>1-30</v>
          </cell>
          <cell r="T1982" t="str">
            <v>MEXICO</v>
          </cell>
        </row>
        <row r="1983">
          <cell r="B1983" t="str">
            <v>702-30004185</v>
          </cell>
          <cell r="C1983" t="str">
            <v>INDUSTRIAS NORM SA DE CV</v>
          </cell>
          <cell r="D1983">
            <v>358480</v>
          </cell>
          <cell r="F1983" t="str">
            <v>MADISA SUR</v>
          </cell>
          <cell r="G1983" t="str">
            <v>CUSTOMER - RETAIL</v>
          </cell>
          <cell r="H1983" t="str">
            <v>CUSTOMER - RETAIL</v>
          </cell>
          <cell r="I1983" t="str">
            <v>REGULAR</v>
          </cell>
          <cell r="J1983" t="str">
            <v>REGULAR</v>
          </cell>
          <cell r="K1983" t="str">
            <v>USD</v>
          </cell>
          <cell r="L1983">
            <v>43008.160000000003</v>
          </cell>
          <cell r="M1983">
            <v>43008.160000000003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 t="str">
            <v>1-30</v>
          </cell>
          <cell r="T1983" t="str">
            <v>MEXICO</v>
          </cell>
        </row>
        <row r="1984">
          <cell r="B1984" t="str">
            <v>702-30004187</v>
          </cell>
          <cell r="C1984" t="str">
            <v>ESTRUCTURAS Y MARCOS RIGIDOS ZARAGOZA, S.A. DE C.V.</v>
          </cell>
          <cell r="D1984">
            <v>358976</v>
          </cell>
          <cell r="F1984" t="str">
            <v>TRACSA</v>
          </cell>
          <cell r="G1984" t="str">
            <v>CUSTOMER - RETAIL</v>
          </cell>
          <cell r="H1984" t="str">
            <v>CUSTOMER - RETAIL</v>
          </cell>
          <cell r="I1984" t="str">
            <v>REGULAR</v>
          </cell>
          <cell r="J1984" t="str">
            <v>REGULAR</v>
          </cell>
          <cell r="K1984" t="str">
            <v>MXN</v>
          </cell>
          <cell r="L1984">
            <v>561063</v>
          </cell>
          <cell r="M1984">
            <v>27020.794081729331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 t="str">
            <v>1-30</v>
          </cell>
          <cell r="T1984" t="str">
            <v>MEXICO</v>
          </cell>
        </row>
        <row r="1985">
          <cell r="B1985" t="str">
            <v>702-30004190</v>
          </cell>
          <cell r="C1985" t="str">
            <v>RSC ARQUITECTOS, S.A. DE C.V.</v>
          </cell>
          <cell r="D1985">
            <v>317636</v>
          </cell>
          <cell r="F1985" t="str">
            <v>MADISA SUR</v>
          </cell>
          <cell r="G1985" t="str">
            <v>CUSTOMER - RETAIL</v>
          </cell>
          <cell r="H1985" t="str">
            <v>CUSTOMER - RETAIL</v>
          </cell>
          <cell r="I1985" t="str">
            <v>REGULAR</v>
          </cell>
          <cell r="J1985" t="str">
            <v>REGULAR</v>
          </cell>
          <cell r="K1985" t="str">
            <v>MXN</v>
          </cell>
          <cell r="L1985">
            <v>673007.72</v>
          </cell>
          <cell r="M1985">
            <v>32412.051797274369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 t="str">
            <v>1-30</v>
          </cell>
          <cell r="T1985" t="str">
            <v>MEXICO</v>
          </cell>
        </row>
        <row r="1986">
          <cell r="B1986" t="str">
            <v>702-30004192</v>
          </cell>
          <cell r="C1986" t="str">
            <v>MAQUINARIA Y TRACTORES, LTDA</v>
          </cell>
          <cell r="D1986">
            <v>314798</v>
          </cell>
          <cell r="F1986" t="str">
            <v>MATRA</v>
          </cell>
          <cell r="G1986" t="str">
            <v>DEALER - RETAIL</v>
          </cell>
          <cell r="H1986" t="str">
            <v>DEALER - RETAIL</v>
          </cell>
          <cell r="I1986" t="str">
            <v>REGULAR</v>
          </cell>
          <cell r="J1986" t="str">
            <v>REGULAR</v>
          </cell>
          <cell r="K1986" t="str">
            <v>USD</v>
          </cell>
          <cell r="L1986">
            <v>65649.789999999994</v>
          </cell>
          <cell r="M1986">
            <v>65649.789999999994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 t="str">
            <v>1-30</v>
          </cell>
          <cell r="T1986" t="str">
            <v>COSTA RICA</v>
          </cell>
        </row>
        <row r="1987">
          <cell r="B1987" t="str">
            <v>702-30004193</v>
          </cell>
          <cell r="C1987" t="str">
            <v>MAQUINARIA Y TRACTORES, LTDA</v>
          </cell>
          <cell r="D1987">
            <v>314798</v>
          </cell>
          <cell r="F1987" t="str">
            <v>MATRA</v>
          </cell>
          <cell r="G1987" t="str">
            <v>DEALER - RETAIL</v>
          </cell>
          <cell r="H1987" t="str">
            <v>DEALER - RETAIL</v>
          </cell>
          <cell r="I1987" t="str">
            <v>REGULAR</v>
          </cell>
          <cell r="J1987" t="str">
            <v>REGULAR</v>
          </cell>
          <cell r="K1987" t="str">
            <v>USD</v>
          </cell>
          <cell r="L1987">
            <v>50269.73</v>
          </cell>
          <cell r="M1987">
            <v>50269.73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 t="str">
            <v>1-30</v>
          </cell>
          <cell r="T1987" t="str">
            <v>COSTA RICA</v>
          </cell>
        </row>
        <row r="1988">
          <cell r="B1988" t="str">
            <v>702-30004196</v>
          </cell>
          <cell r="C1988" t="str">
            <v>B. LANZAS CONTRATISTAS CIVILES, S.A.</v>
          </cell>
          <cell r="D1988">
            <v>313545</v>
          </cell>
          <cell r="F1988" t="str">
            <v>NIMAC</v>
          </cell>
          <cell r="G1988" t="str">
            <v>CUSTOMER - RETAIL</v>
          </cell>
          <cell r="H1988" t="str">
            <v>CUSTOMER - RETAIL</v>
          </cell>
          <cell r="I1988" t="str">
            <v>REGULAR</v>
          </cell>
          <cell r="J1988" t="str">
            <v>REGULAR</v>
          </cell>
          <cell r="K1988" t="str">
            <v>USD</v>
          </cell>
          <cell r="L1988">
            <v>62037.91</v>
          </cell>
          <cell r="M1988">
            <v>62037.91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 t="str">
            <v>1-30</v>
          </cell>
          <cell r="T1988" t="str">
            <v>NICARAGUA</v>
          </cell>
        </row>
        <row r="1989">
          <cell r="B1989" t="str">
            <v>702-30004197</v>
          </cell>
          <cell r="C1989" t="str">
            <v>DANNY JOSE ALVARADO SOLIS</v>
          </cell>
          <cell r="D1989">
            <v>358481</v>
          </cell>
          <cell r="F1989" t="str">
            <v>MATRA</v>
          </cell>
          <cell r="G1989" t="str">
            <v>CUSTOMER - RETAIL</v>
          </cell>
          <cell r="H1989" t="str">
            <v>CUSTOMER - RETAIL</v>
          </cell>
          <cell r="I1989" t="str">
            <v>REGULAR</v>
          </cell>
          <cell r="J1989" t="str">
            <v>REGULAR</v>
          </cell>
          <cell r="K1989" t="str">
            <v>USD</v>
          </cell>
          <cell r="L1989">
            <v>21573.85</v>
          </cell>
          <cell r="M1989">
            <v>21573.85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 t="str">
            <v>1-30</v>
          </cell>
          <cell r="T1989" t="str">
            <v>COSTA RICA</v>
          </cell>
        </row>
        <row r="1990">
          <cell r="B1990" t="str">
            <v>702-30004199</v>
          </cell>
          <cell r="C1990" t="str">
            <v>ALEJANDRO MARLON RODRIGUEZ ORTIZ</v>
          </cell>
          <cell r="D1990">
            <v>358720</v>
          </cell>
          <cell r="F1990" t="str">
            <v>MADISA SUR</v>
          </cell>
          <cell r="G1990" t="str">
            <v>CUSTOMER - RETAIL</v>
          </cell>
          <cell r="H1990" t="str">
            <v>CUSTOMER - RETAIL</v>
          </cell>
          <cell r="I1990" t="str">
            <v>REGULAR</v>
          </cell>
          <cell r="J1990" t="str">
            <v>REGULAR</v>
          </cell>
          <cell r="K1990" t="str">
            <v>MXN</v>
          </cell>
          <cell r="L1990">
            <v>419642.11</v>
          </cell>
          <cell r="M1990">
            <v>20209.964018893435</v>
          </cell>
          <cell r="N1990">
            <v>0</v>
          </cell>
          <cell r="O1990">
            <v>0</v>
          </cell>
          <cell r="P1990">
            <v>419642.11</v>
          </cell>
          <cell r="Q1990">
            <v>0</v>
          </cell>
          <cell r="R1990">
            <v>419642.11</v>
          </cell>
          <cell r="S1990" t="str">
            <v>91-120</v>
          </cell>
          <cell r="T1990" t="str">
            <v>MEXICO</v>
          </cell>
        </row>
        <row r="1991">
          <cell r="B1991" t="str">
            <v>702-30004201</v>
          </cell>
          <cell r="C1991" t="str">
            <v>PUENTES AUTOPISTAS Y AGREGADOS PYAA, S.A. DE C.V.</v>
          </cell>
          <cell r="D1991">
            <v>356788</v>
          </cell>
          <cell r="F1991" t="str">
            <v>MADISA SUR</v>
          </cell>
          <cell r="G1991" t="str">
            <v>CUSTOMER - RETAIL</v>
          </cell>
          <cell r="H1991" t="str">
            <v>CUSTOMER - RETAIL</v>
          </cell>
          <cell r="I1991" t="str">
            <v>REGULAR</v>
          </cell>
          <cell r="J1991" t="str">
            <v>REGULAR</v>
          </cell>
          <cell r="K1991" t="str">
            <v>MXN</v>
          </cell>
          <cell r="L1991">
            <v>827350.72</v>
          </cell>
          <cell r="M1991">
            <v>39845.210677750089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 t="str">
            <v>1-30</v>
          </cell>
          <cell r="T1991" t="str">
            <v>MEXICO</v>
          </cell>
        </row>
        <row r="1992">
          <cell r="B1992" t="str">
            <v>702-30004202-1</v>
          </cell>
          <cell r="C1992" t="str">
            <v>REVI MINERALS, S.A. DE C.V.</v>
          </cell>
          <cell r="D1992">
            <v>337153</v>
          </cell>
          <cell r="F1992" t="str">
            <v>MADISA SUR</v>
          </cell>
          <cell r="G1992" t="str">
            <v>CUSTOMER - RETAIL</v>
          </cell>
          <cell r="H1992" t="str">
            <v>CUSTOMER - RETAIL</v>
          </cell>
          <cell r="I1992" t="str">
            <v>REGULAR</v>
          </cell>
          <cell r="J1992" t="str">
            <v>REGULAR</v>
          </cell>
          <cell r="K1992" t="str">
            <v>MXN</v>
          </cell>
          <cell r="L1992">
            <v>2071257.39</v>
          </cell>
          <cell r="M1992">
            <v>99751.755908784107</v>
          </cell>
          <cell r="N1992">
            <v>2071257.39</v>
          </cell>
          <cell r="O1992">
            <v>0</v>
          </cell>
          <cell r="P1992">
            <v>0</v>
          </cell>
          <cell r="Q1992">
            <v>0</v>
          </cell>
          <cell r="R1992">
            <v>2071257.39</v>
          </cell>
          <cell r="S1992" t="str">
            <v>31-60</v>
          </cell>
          <cell r="T1992" t="str">
            <v>MEXICO</v>
          </cell>
        </row>
        <row r="1993">
          <cell r="B1993" t="str">
            <v>702-30004203</v>
          </cell>
          <cell r="C1993" t="str">
            <v>MAQUINARIA Y TRACTORES, LTDA</v>
          </cell>
          <cell r="D1993">
            <v>314798</v>
          </cell>
          <cell r="F1993" t="str">
            <v>MATRA</v>
          </cell>
          <cell r="G1993" t="str">
            <v>DEALER - WHOLESALE</v>
          </cell>
          <cell r="H1993" t="str">
            <v>DEALER - WHOLESALE</v>
          </cell>
          <cell r="I1993" t="str">
            <v>REGULAR</v>
          </cell>
          <cell r="J1993" t="str">
            <v>REGULAR</v>
          </cell>
          <cell r="K1993" t="str">
            <v>USD</v>
          </cell>
          <cell r="L1993">
            <v>213926.94</v>
          </cell>
          <cell r="M1993">
            <v>213926.94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 t="str">
            <v>1-30</v>
          </cell>
          <cell r="T1993" t="str">
            <v>COSTA RICA</v>
          </cell>
        </row>
        <row r="1994">
          <cell r="B1994" t="str">
            <v>702-30004206</v>
          </cell>
          <cell r="C1994" t="str">
            <v>NICARAGUA MACHINERY COMPANY, S.A.</v>
          </cell>
          <cell r="D1994">
            <v>313548</v>
          </cell>
          <cell r="F1994" t="str">
            <v>NIMAC</v>
          </cell>
          <cell r="G1994" t="str">
            <v>DEALER - RETAIL</v>
          </cell>
          <cell r="H1994" t="str">
            <v>DEALER - RETAIL</v>
          </cell>
          <cell r="I1994" t="str">
            <v>REGULAR</v>
          </cell>
          <cell r="J1994" t="str">
            <v>REGULAR</v>
          </cell>
          <cell r="K1994" t="str">
            <v>USD</v>
          </cell>
          <cell r="L1994">
            <v>11187.19</v>
          </cell>
          <cell r="M1994">
            <v>11187.19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 t="str">
            <v>1-30</v>
          </cell>
          <cell r="T1994" t="str">
            <v>NICARAGUA</v>
          </cell>
        </row>
        <row r="1995">
          <cell r="B1995" t="str">
            <v>702-30004207</v>
          </cell>
          <cell r="C1995" t="str">
            <v>NICARAGUA MACHINERY COMPANY, S.A.</v>
          </cell>
          <cell r="D1995">
            <v>313548</v>
          </cell>
          <cell r="F1995" t="str">
            <v>NIMAC</v>
          </cell>
          <cell r="G1995" t="str">
            <v>DEALER - WHOLESALE</v>
          </cell>
          <cell r="H1995" t="str">
            <v>DEALER - WHOLESALE</v>
          </cell>
          <cell r="I1995" t="str">
            <v>REGULAR</v>
          </cell>
          <cell r="J1995" t="str">
            <v>REGULAR</v>
          </cell>
          <cell r="K1995" t="str">
            <v>USD</v>
          </cell>
          <cell r="L1995">
            <v>19369.18</v>
          </cell>
          <cell r="M1995">
            <v>19369.18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 t="str">
            <v>1-30</v>
          </cell>
          <cell r="T1995" t="str">
            <v>NICARAGUA</v>
          </cell>
        </row>
        <row r="1996">
          <cell r="B1996" t="str">
            <v>702-30004209</v>
          </cell>
          <cell r="C1996" t="str">
            <v>MAQUINARIA Y TRACTORES, LTDA</v>
          </cell>
          <cell r="D1996">
            <v>314798</v>
          </cell>
          <cell r="F1996" t="str">
            <v>MATRA</v>
          </cell>
          <cell r="G1996" t="str">
            <v>DEALER - RETAIL</v>
          </cell>
          <cell r="H1996" t="str">
            <v>DEALER - RETAIL</v>
          </cell>
          <cell r="I1996" t="str">
            <v>REGULAR</v>
          </cell>
          <cell r="J1996" t="str">
            <v>REGULAR</v>
          </cell>
          <cell r="K1996" t="str">
            <v>USD</v>
          </cell>
          <cell r="L1996">
            <v>23231.759999999998</v>
          </cell>
          <cell r="M1996">
            <v>23231.759999999998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 t="str">
            <v>1-30</v>
          </cell>
          <cell r="T1996" t="str">
            <v>COSTA RICA</v>
          </cell>
        </row>
        <row r="1997">
          <cell r="B1997" t="str">
            <v>702-30004211</v>
          </cell>
          <cell r="C1997" t="str">
            <v>MINERA COSALA, SA DE CV</v>
          </cell>
          <cell r="D1997">
            <v>311866</v>
          </cell>
          <cell r="F1997" t="str">
            <v>MATCO</v>
          </cell>
          <cell r="G1997" t="str">
            <v>CUSTOMER - RETAIL</v>
          </cell>
          <cell r="H1997" t="str">
            <v>CUSTOMER - RETAIL</v>
          </cell>
          <cell r="I1997" t="str">
            <v>REGULAR</v>
          </cell>
          <cell r="J1997" t="str">
            <v>REGULAR</v>
          </cell>
          <cell r="K1997" t="str">
            <v>USD</v>
          </cell>
          <cell r="L1997">
            <v>145197.22</v>
          </cell>
          <cell r="M1997">
            <v>145197.22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 t="str">
            <v>1-30</v>
          </cell>
          <cell r="T1997" t="str">
            <v>MEXICO</v>
          </cell>
        </row>
        <row r="1998">
          <cell r="B1998" t="str">
            <v>702-30004213</v>
          </cell>
          <cell r="C1998" t="str">
            <v>NICARAGUA MACHINERY COMPANY, S.A.</v>
          </cell>
          <cell r="D1998">
            <v>313548</v>
          </cell>
          <cell r="F1998" t="str">
            <v>NIMAC</v>
          </cell>
          <cell r="G1998" t="str">
            <v>DEALER - WHOLESALE</v>
          </cell>
          <cell r="H1998" t="str">
            <v>DEALER - WHOLESALE</v>
          </cell>
          <cell r="I1998" t="str">
            <v>REGULAR</v>
          </cell>
          <cell r="J1998" t="str">
            <v>REGULAR</v>
          </cell>
          <cell r="K1998" t="str">
            <v>USD</v>
          </cell>
          <cell r="L1998">
            <v>92485.24</v>
          </cell>
          <cell r="M1998">
            <v>92485.24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 t="str">
            <v>1-30</v>
          </cell>
          <cell r="T1998" t="str">
            <v>NICARAGUA</v>
          </cell>
        </row>
        <row r="1999">
          <cell r="B1999" t="str">
            <v>702-30004214</v>
          </cell>
          <cell r="C1999" t="str">
            <v>NICARAGUA MACHINERY COMPANY, S.A.</v>
          </cell>
          <cell r="D1999">
            <v>313548</v>
          </cell>
          <cell r="F1999" t="str">
            <v>NIMAC</v>
          </cell>
          <cell r="G1999" t="str">
            <v>DEALER - WHOLESALE</v>
          </cell>
          <cell r="H1999" t="str">
            <v>DEALER - WHOLESALE</v>
          </cell>
          <cell r="I1999" t="str">
            <v>REGULAR</v>
          </cell>
          <cell r="J1999" t="str">
            <v>REGULAR</v>
          </cell>
          <cell r="K1999" t="str">
            <v>USD</v>
          </cell>
          <cell r="L1999">
            <v>90772.46</v>
          </cell>
          <cell r="M1999">
            <v>90772.46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 t="str">
            <v>1-30</v>
          </cell>
          <cell r="T1999" t="str">
            <v>NICARAGUA</v>
          </cell>
        </row>
        <row r="2000">
          <cell r="B2000" t="str">
            <v>702-30004215</v>
          </cell>
          <cell r="C2000" t="str">
            <v>NICARAGUA MACHINERY COMPANY, S.A.</v>
          </cell>
          <cell r="D2000">
            <v>313548</v>
          </cell>
          <cell r="F2000" t="str">
            <v>NIMAC</v>
          </cell>
          <cell r="G2000" t="str">
            <v>DEALER - RETAIL</v>
          </cell>
          <cell r="H2000" t="str">
            <v>DEALER - RETAIL</v>
          </cell>
          <cell r="I2000" t="str">
            <v>REGULAR</v>
          </cell>
          <cell r="J2000" t="str">
            <v>REGULAR</v>
          </cell>
          <cell r="K2000" t="str">
            <v>USD</v>
          </cell>
          <cell r="L2000">
            <v>11187.19</v>
          </cell>
          <cell r="M2000">
            <v>11187.19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 t="str">
            <v>1-30</v>
          </cell>
          <cell r="T2000" t="str">
            <v>NICARAGUA</v>
          </cell>
        </row>
        <row r="2001">
          <cell r="B2001" t="str">
            <v>702-30004217</v>
          </cell>
          <cell r="C2001" t="str">
            <v>CANTERAS PENINSULARES, S.A. DE C.V.</v>
          </cell>
          <cell r="D2001">
            <v>316409</v>
          </cell>
          <cell r="F2001" t="str">
            <v>MADISA SUR</v>
          </cell>
          <cell r="G2001" t="str">
            <v>CUSTOMER - RETAIL</v>
          </cell>
          <cell r="H2001" t="str">
            <v>CUSTOMER - RETAIL</v>
          </cell>
          <cell r="I2001" t="str">
            <v>REGULAR</v>
          </cell>
          <cell r="J2001" t="str">
            <v>REGULAR</v>
          </cell>
          <cell r="K2001" t="str">
            <v>MXN</v>
          </cell>
          <cell r="L2001">
            <v>2105499.5099999998</v>
          </cell>
          <cell r="M2001">
            <v>101400.85640808965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 t="str">
            <v>1-30</v>
          </cell>
          <cell r="T2001" t="str">
            <v>MEXICO</v>
          </cell>
        </row>
        <row r="2002">
          <cell r="B2002" t="str">
            <v>702-30004218</v>
          </cell>
          <cell r="C2002" t="str">
            <v>OSCAR ANTONIO RODRIGUEZ RODRIGUEZ</v>
          </cell>
          <cell r="D2002">
            <v>358479</v>
          </cell>
          <cell r="F2002" t="str">
            <v>MATRA</v>
          </cell>
          <cell r="G2002" t="str">
            <v>CUSTOMER - RETAIL</v>
          </cell>
          <cell r="H2002" t="str">
            <v>CUSTOMER - RETAIL</v>
          </cell>
          <cell r="I2002" t="str">
            <v>REGULAR</v>
          </cell>
          <cell r="J2002" t="str">
            <v>REGULAR</v>
          </cell>
          <cell r="K2002" t="str">
            <v>USD</v>
          </cell>
          <cell r="L2002">
            <v>56119.71</v>
          </cell>
          <cell r="M2002">
            <v>56119.71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 t="str">
            <v>1-30</v>
          </cell>
          <cell r="T2002" t="str">
            <v>COSTA RICA</v>
          </cell>
        </row>
        <row r="2003">
          <cell r="B2003" t="str">
            <v>702-30004219</v>
          </cell>
          <cell r="C2003" t="str">
            <v>NICARAGUA MACHINERY COMPANY, S.A.</v>
          </cell>
          <cell r="D2003">
            <v>313548</v>
          </cell>
          <cell r="F2003" t="str">
            <v>NIMAC</v>
          </cell>
          <cell r="G2003" t="str">
            <v>DEALER - WHOLESALE</v>
          </cell>
          <cell r="H2003" t="str">
            <v>DEALER - WHOLESALE</v>
          </cell>
          <cell r="I2003" t="str">
            <v>REGULAR</v>
          </cell>
          <cell r="J2003" t="str">
            <v>REGULAR</v>
          </cell>
          <cell r="K2003" t="str">
            <v>USD</v>
          </cell>
          <cell r="L2003">
            <v>90772.53</v>
          </cell>
          <cell r="M2003">
            <v>90772.53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 t="str">
            <v>1-30</v>
          </cell>
          <cell r="T2003" t="str">
            <v>NICARAGUA</v>
          </cell>
        </row>
        <row r="2004">
          <cell r="B2004" t="str">
            <v>702-30004220</v>
          </cell>
          <cell r="C2004" t="str">
            <v>NICARAGUA MACHINERY COMPANY, S.A.</v>
          </cell>
          <cell r="D2004">
            <v>313548</v>
          </cell>
          <cell r="F2004" t="str">
            <v>NIMAC</v>
          </cell>
          <cell r="G2004" t="str">
            <v>DEALER - WHOLESALE</v>
          </cell>
          <cell r="H2004" t="str">
            <v>DEALER - WHOLESALE</v>
          </cell>
          <cell r="I2004" t="str">
            <v>REGULAR</v>
          </cell>
          <cell r="J2004" t="str">
            <v>REGULAR</v>
          </cell>
          <cell r="K2004" t="str">
            <v>USD</v>
          </cell>
          <cell r="L2004">
            <v>92485.24</v>
          </cell>
          <cell r="M2004">
            <v>92485.24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 t="str">
            <v>1-30</v>
          </cell>
          <cell r="T2004" t="str">
            <v>NICARAGUA</v>
          </cell>
        </row>
        <row r="2005">
          <cell r="B2005" t="str">
            <v>702-30004221</v>
          </cell>
          <cell r="C2005" t="str">
            <v>EDGAR SERRANO ACOSTA</v>
          </cell>
          <cell r="D2005">
            <v>358398</v>
          </cell>
          <cell r="F2005" t="str">
            <v>MADISA SUR</v>
          </cell>
          <cell r="G2005" t="str">
            <v>CUSTOMER - RETAIL</v>
          </cell>
          <cell r="H2005" t="str">
            <v>CUSTOMER - RETAIL</v>
          </cell>
          <cell r="I2005" t="str">
            <v>REGULAR</v>
          </cell>
          <cell r="J2005" t="str">
            <v>REGULAR</v>
          </cell>
          <cell r="K2005" t="str">
            <v>MXN</v>
          </cell>
          <cell r="L2005">
            <v>226297.45</v>
          </cell>
          <cell r="M2005">
            <v>10898.485192697502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 t="str">
            <v>1-30</v>
          </cell>
          <cell r="T2005" t="str">
            <v>MEXICO</v>
          </cell>
        </row>
        <row r="2006">
          <cell r="B2006" t="str">
            <v>702-30004222</v>
          </cell>
          <cell r="C2006" t="str">
            <v>NICARAGUA MACHINERY COMPANY, S.A.</v>
          </cell>
          <cell r="D2006">
            <v>313548</v>
          </cell>
          <cell r="F2006" t="str">
            <v>NIMAC</v>
          </cell>
          <cell r="G2006" t="str">
            <v>DEALER - WHOLESALE</v>
          </cell>
          <cell r="H2006" t="str">
            <v>DEALER - WHOLESALE</v>
          </cell>
          <cell r="I2006" t="str">
            <v>REGULAR</v>
          </cell>
          <cell r="J2006" t="str">
            <v>REGULAR</v>
          </cell>
          <cell r="K2006" t="str">
            <v>USD</v>
          </cell>
          <cell r="L2006">
            <v>90765.37</v>
          </cell>
          <cell r="M2006">
            <v>90765.37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 t="str">
            <v>1-30</v>
          </cell>
          <cell r="T2006" t="str">
            <v>NICARAGUA</v>
          </cell>
        </row>
        <row r="2007">
          <cell r="B2007" t="str">
            <v>702-30004223</v>
          </cell>
          <cell r="C2007" t="str">
            <v>NICARAGUA MACHINERY COMPANY, S.A.</v>
          </cell>
          <cell r="D2007">
            <v>313548</v>
          </cell>
          <cell r="F2007" t="str">
            <v>NIMAC</v>
          </cell>
          <cell r="G2007" t="str">
            <v>DEALER - RETAIL</v>
          </cell>
          <cell r="H2007" t="str">
            <v>DEALER - RETAIL</v>
          </cell>
          <cell r="I2007" t="str">
            <v>REGULAR</v>
          </cell>
          <cell r="J2007" t="str">
            <v>REGULAR</v>
          </cell>
          <cell r="K2007" t="str">
            <v>USD</v>
          </cell>
          <cell r="L2007">
            <v>11187.19</v>
          </cell>
          <cell r="M2007">
            <v>11187.19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 t="str">
            <v>1-30</v>
          </cell>
          <cell r="T2007" t="str">
            <v>NICARAGUA</v>
          </cell>
        </row>
        <row r="2008">
          <cell r="B2008" t="str">
            <v>702-30004225</v>
          </cell>
          <cell r="C2008" t="str">
            <v>NICARAGUA MACHINERY COMPANY, S.A.</v>
          </cell>
          <cell r="D2008">
            <v>313548</v>
          </cell>
          <cell r="F2008" t="str">
            <v>NIMAC</v>
          </cell>
          <cell r="G2008" t="str">
            <v>DEALER - WHOLESALE</v>
          </cell>
          <cell r="H2008" t="str">
            <v>DEALER - WHOLESALE</v>
          </cell>
          <cell r="I2008" t="str">
            <v>REGULAR</v>
          </cell>
          <cell r="J2008" t="str">
            <v>REGULAR</v>
          </cell>
          <cell r="K2008" t="str">
            <v>USD</v>
          </cell>
          <cell r="L2008">
            <v>90772.53</v>
          </cell>
          <cell r="M2008">
            <v>90772.53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 t="str">
            <v>1-30</v>
          </cell>
          <cell r="T2008" t="str">
            <v>NICARAGUA</v>
          </cell>
        </row>
        <row r="2009">
          <cell r="B2009" t="str">
            <v>702-30004226</v>
          </cell>
          <cell r="C2009" t="str">
            <v>NICARAGUA MACHINERY COMPANY, S.A.</v>
          </cell>
          <cell r="D2009">
            <v>313548</v>
          </cell>
          <cell r="F2009" t="str">
            <v>NIMAC</v>
          </cell>
          <cell r="G2009" t="str">
            <v>DEALER - RETAIL</v>
          </cell>
          <cell r="H2009" t="str">
            <v>DEALER - RETAIL</v>
          </cell>
          <cell r="I2009" t="str">
            <v>REGULAR</v>
          </cell>
          <cell r="J2009" t="str">
            <v>REGULAR</v>
          </cell>
          <cell r="K2009" t="str">
            <v>USD</v>
          </cell>
          <cell r="L2009">
            <v>33865.42</v>
          </cell>
          <cell r="M2009">
            <v>33865.42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 t="str">
            <v>1-30</v>
          </cell>
          <cell r="T2009" t="str">
            <v>NICARAGUA</v>
          </cell>
        </row>
        <row r="2010">
          <cell r="B2010" t="str">
            <v>702-30004230</v>
          </cell>
          <cell r="C2010" t="str">
            <v>TERMINAL DE SERVICIOS HAZESA, S.A. DE C.V.</v>
          </cell>
          <cell r="D2010">
            <v>320453</v>
          </cell>
          <cell r="F2010" t="str">
            <v>MATCO</v>
          </cell>
          <cell r="G2010" t="str">
            <v>CUSTOMER - RETAIL</v>
          </cell>
          <cell r="H2010" t="str">
            <v>CUSTOMER - RETAIL</v>
          </cell>
          <cell r="I2010" t="str">
            <v>REGULAR</v>
          </cell>
          <cell r="J2010" t="str">
            <v>REGULAR</v>
          </cell>
          <cell r="K2010" t="str">
            <v>USD</v>
          </cell>
          <cell r="L2010">
            <v>23375</v>
          </cell>
          <cell r="M2010">
            <v>23375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 t="str">
            <v>1-30</v>
          </cell>
          <cell r="T2010" t="str">
            <v>MEXICO</v>
          </cell>
        </row>
        <row r="2011">
          <cell r="B2011" t="str">
            <v>702-30004234</v>
          </cell>
          <cell r="C2011" t="str">
            <v>COMMERCIAL &amp; INDUSTRIAL EQUIPMENT, S.A. DE C.V.</v>
          </cell>
          <cell r="D2011">
            <v>340533</v>
          </cell>
          <cell r="F2011" t="str">
            <v>MADISA NTE</v>
          </cell>
          <cell r="G2011" t="str">
            <v>CUSTOMER - RETAIL</v>
          </cell>
          <cell r="H2011" t="str">
            <v>CUSTOMER - RETAIL</v>
          </cell>
          <cell r="I2011" t="str">
            <v>REGULAR</v>
          </cell>
          <cell r="J2011" t="str">
            <v>REGULAR</v>
          </cell>
          <cell r="K2011" t="str">
            <v>MXN</v>
          </cell>
          <cell r="L2011">
            <v>219838.39</v>
          </cell>
          <cell r="M2011">
            <v>10587.416863077595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 t="str">
            <v>1-30</v>
          </cell>
          <cell r="T2011" t="str">
            <v>MEXICO</v>
          </cell>
        </row>
        <row r="2012">
          <cell r="B2012" t="str">
            <v>702-30004235</v>
          </cell>
          <cell r="C2012" t="str">
            <v>PREFABRICADOS DE PALENQUE, S.A. DE C.V.</v>
          </cell>
          <cell r="D2012">
            <v>319701</v>
          </cell>
          <cell r="F2012" t="str">
            <v>MADISA SUR</v>
          </cell>
          <cell r="G2012" t="str">
            <v>CUSTOMER - RETAIL</v>
          </cell>
          <cell r="H2012" t="str">
            <v>CUSTOMER - RETAIL</v>
          </cell>
          <cell r="I2012" t="str">
            <v>REGULAR</v>
          </cell>
          <cell r="J2012" t="str">
            <v>REGULAR</v>
          </cell>
          <cell r="K2012" t="str">
            <v>MXN</v>
          </cell>
          <cell r="L2012">
            <v>765889.69</v>
          </cell>
          <cell r="M2012">
            <v>36885.247472760653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 t="str">
            <v>1-30</v>
          </cell>
          <cell r="T2012" t="str">
            <v>MEXICO</v>
          </cell>
        </row>
        <row r="2013">
          <cell r="B2013" t="str">
            <v>702-30004236</v>
          </cell>
          <cell r="C2013" t="str">
            <v>MAQUINARIA Y TRACTORES, LTDA</v>
          </cell>
          <cell r="D2013">
            <v>314798</v>
          </cell>
          <cell r="F2013" t="str">
            <v>MATRA</v>
          </cell>
          <cell r="G2013" t="str">
            <v>DEALER - RETAIL</v>
          </cell>
          <cell r="H2013" t="str">
            <v>DEALER - RETAIL</v>
          </cell>
          <cell r="I2013" t="str">
            <v>REGULAR</v>
          </cell>
          <cell r="J2013" t="str">
            <v>REGULAR</v>
          </cell>
          <cell r="K2013" t="str">
            <v>USD</v>
          </cell>
          <cell r="L2013">
            <v>117726.76</v>
          </cell>
          <cell r="M2013">
            <v>117726.76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 t="str">
            <v>1-30</v>
          </cell>
          <cell r="T2013" t="str">
            <v>COSTA RICA</v>
          </cell>
        </row>
        <row r="2014">
          <cell r="B2014" t="str">
            <v>702-30004237-1</v>
          </cell>
          <cell r="C2014" t="str">
            <v>MARIA DE LOURDES TOLEDO VASQUEZ</v>
          </cell>
          <cell r="D2014">
            <v>358977</v>
          </cell>
          <cell r="F2014" t="str">
            <v>MADISA SUR</v>
          </cell>
          <cell r="G2014" t="str">
            <v>CUSTOMER - RETAIL</v>
          </cell>
          <cell r="H2014" t="str">
            <v>CUSTOMER - RETAIL</v>
          </cell>
          <cell r="I2014" t="str">
            <v>REGULAR</v>
          </cell>
          <cell r="J2014" t="str">
            <v>REGULAR</v>
          </cell>
          <cell r="K2014" t="str">
            <v>MXN</v>
          </cell>
          <cell r="L2014">
            <v>789076.01</v>
          </cell>
          <cell r="M2014">
            <v>38001.900644032117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 t="str">
            <v>1-30</v>
          </cell>
          <cell r="T2014" t="str">
            <v>MEXICO</v>
          </cell>
        </row>
        <row r="2015">
          <cell r="B2015" t="str">
            <v>702-30004239</v>
          </cell>
          <cell r="C2015" t="str">
            <v>CONCRETOS Y MAS, S.A.</v>
          </cell>
          <cell r="D2015">
            <v>359438</v>
          </cell>
          <cell r="F2015" t="str">
            <v>NIMAC</v>
          </cell>
          <cell r="G2015" t="str">
            <v>CUSTOMER - RETAIL</v>
          </cell>
          <cell r="H2015" t="str">
            <v>CUSTOMER - RETAIL</v>
          </cell>
          <cell r="I2015" t="str">
            <v>REGULAR</v>
          </cell>
          <cell r="J2015" t="str">
            <v>REGULAR</v>
          </cell>
          <cell r="K2015" t="str">
            <v>USD</v>
          </cell>
          <cell r="L2015">
            <v>40032.65</v>
          </cell>
          <cell r="M2015">
            <v>40032.65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 t="str">
            <v>1-30</v>
          </cell>
          <cell r="T2015" t="str">
            <v>NICARAGUA</v>
          </cell>
        </row>
        <row r="2016">
          <cell r="B2016" t="str">
            <v>702-30004240</v>
          </cell>
          <cell r="C2016" t="str">
            <v>NIETO CONSTRUCTORA, S.A. DE C.V.</v>
          </cell>
          <cell r="D2016">
            <v>316035</v>
          </cell>
          <cell r="F2016" t="str">
            <v>MADISA SUR</v>
          </cell>
          <cell r="G2016" t="str">
            <v>CUSTOMER - RETAIL</v>
          </cell>
          <cell r="H2016" t="str">
            <v>CUSTOMER - RETAIL</v>
          </cell>
          <cell r="I2016" t="str">
            <v>REGULAR</v>
          </cell>
          <cell r="J2016" t="str">
            <v>REGULAR</v>
          </cell>
          <cell r="K2016" t="str">
            <v>MXN</v>
          </cell>
          <cell r="L2016">
            <v>634809.21</v>
          </cell>
          <cell r="M2016">
            <v>30572.411555556631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 t="str">
            <v>1-30</v>
          </cell>
          <cell r="T2016" t="str">
            <v>MEXICO</v>
          </cell>
        </row>
        <row r="2017">
          <cell r="B2017" t="str">
            <v>702-30004241</v>
          </cell>
          <cell r="C2017" t="str">
            <v>GRUPO INMOBILIARIO ARRENDADOR, S.A. DE C.V.</v>
          </cell>
          <cell r="D2017">
            <v>319617</v>
          </cell>
          <cell r="F2017" t="str">
            <v>MADISA NTE</v>
          </cell>
          <cell r="G2017" t="str">
            <v>CUSTOMER - RETAIL</v>
          </cell>
          <cell r="H2017" t="str">
            <v>CUSTOMER - RETAIL</v>
          </cell>
          <cell r="I2017" t="str">
            <v>REGULAR</v>
          </cell>
          <cell r="J2017" t="str">
            <v>REGULAR</v>
          </cell>
          <cell r="K2017" t="str">
            <v>USD</v>
          </cell>
          <cell r="L2017">
            <v>159791.63</v>
          </cell>
          <cell r="M2017">
            <v>159791.63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 t="str">
            <v>1-30</v>
          </cell>
          <cell r="T2017" t="str">
            <v>MEXICO</v>
          </cell>
        </row>
        <row r="2018">
          <cell r="B2018" t="str">
            <v>702-30004242</v>
          </cell>
          <cell r="C2018" t="str">
            <v>LANDTRACK, SA DE CV</v>
          </cell>
          <cell r="D2018">
            <v>318126</v>
          </cell>
          <cell r="F2018" t="str">
            <v>MADISA NTE</v>
          </cell>
          <cell r="G2018" t="str">
            <v>CUSTOMER - RETAIL</v>
          </cell>
          <cell r="H2018" t="str">
            <v>CUSTOMER - RETAIL</v>
          </cell>
          <cell r="I2018" t="str">
            <v>REGULAR</v>
          </cell>
          <cell r="J2018" t="str">
            <v>REGULAR</v>
          </cell>
          <cell r="K2018" t="str">
            <v>MXN</v>
          </cell>
          <cell r="L2018">
            <v>3314382.92</v>
          </cell>
          <cell r="M2018">
            <v>159620.68143741571</v>
          </cell>
          <cell r="N2018">
            <v>0</v>
          </cell>
          <cell r="O2018">
            <v>0</v>
          </cell>
          <cell r="P2018">
            <v>3314382.92</v>
          </cell>
          <cell r="Q2018">
            <v>0</v>
          </cell>
          <cell r="R2018">
            <v>3314382.92</v>
          </cell>
          <cell r="S2018" t="str">
            <v>91-120</v>
          </cell>
          <cell r="T2018" t="str">
            <v>MEXICO</v>
          </cell>
        </row>
        <row r="2019">
          <cell r="B2019" t="str">
            <v>702-30004243</v>
          </cell>
          <cell r="C2019" t="str">
            <v>CANTERAS PENINSULARES, S.A. DE C.V.</v>
          </cell>
          <cell r="D2019">
            <v>316409</v>
          </cell>
          <cell r="F2019" t="str">
            <v>MADISA SUR</v>
          </cell>
          <cell r="G2019" t="str">
            <v>CUSTOMER - RETAIL</v>
          </cell>
          <cell r="H2019" t="str">
            <v>CUSTOMER - RETAIL</v>
          </cell>
          <cell r="I2019" t="str">
            <v>REGULAR</v>
          </cell>
          <cell r="J2019" t="str">
            <v>REGULAR</v>
          </cell>
          <cell r="K2019" t="str">
            <v>MXN</v>
          </cell>
          <cell r="L2019">
            <v>3390366.15</v>
          </cell>
          <cell r="M2019">
            <v>163280.0337944499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 t="str">
            <v>1-30</v>
          </cell>
          <cell r="T2019" t="str">
            <v>MEXICO</v>
          </cell>
        </row>
        <row r="2020">
          <cell r="B2020" t="str">
            <v>702-30004245</v>
          </cell>
          <cell r="C2020" t="str">
            <v>GRUPO CONCRETERO EURA, SA DE CV</v>
          </cell>
          <cell r="D2020">
            <v>332377</v>
          </cell>
          <cell r="F2020" t="str">
            <v>MADISA SUR</v>
          </cell>
          <cell r="G2020" t="str">
            <v>CUSTOMER - RETAIL</v>
          </cell>
          <cell r="H2020" t="str">
            <v>CUSTOMER - RETAIL</v>
          </cell>
          <cell r="I2020" t="str">
            <v>REGULAR</v>
          </cell>
          <cell r="J2020" t="str">
            <v>LEGAL</v>
          </cell>
          <cell r="K2020" t="str">
            <v>MXN</v>
          </cell>
          <cell r="L2020">
            <v>1778438.72</v>
          </cell>
          <cell r="M2020">
            <v>85649.608760681571</v>
          </cell>
          <cell r="N2020">
            <v>0</v>
          </cell>
          <cell r="O2020">
            <v>0</v>
          </cell>
          <cell r="P2020">
            <v>1778438.72</v>
          </cell>
          <cell r="Q2020">
            <v>0</v>
          </cell>
          <cell r="R2020">
            <v>1778438.72</v>
          </cell>
          <cell r="S2020" t="str">
            <v>91-120</v>
          </cell>
          <cell r="T2020" t="str">
            <v>MEXICO</v>
          </cell>
        </row>
        <row r="2021">
          <cell r="B2021" t="str">
            <v>702-30004248</v>
          </cell>
          <cell r="C2021" t="str">
            <v>ALEACIONES Y METALES INDUSTRIALES DE SALTILLO, S.A. DE C.V.</v>
          </cell>
          <cell r="D2021">
            <v>318184</v>
          </cell>
          <cell r="F2021" t="str">
            <v>MADISA NTE</v>
          </cell>
          <cell r="G2021" t="str">
            <v>CUSTOMER - RETAIL</v>
          </cell>
          <cell r="H2021" t="str">
            <v>CUSTOMER - RETAIL</v>
          </cell>
          <cell r="I2021" t="str">
            <v>REGULAR</v>
          </cell>
          <cell r="J2021" t="str">
            <v>REGULAR</v>
          </cell>
          <cell r="K2021" t="str">
            <v>MXN</v>
          </cell>
          <cell r="L2021">
            <v>277719.81</v>
          </cell>
          <cell r="M2021">
            <v>13374.986050455998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 t="str">
            <v>1-30</v>
          </cell>
          <cell r="T2021" t="str">
            <v>MEXICO</v>
          </cell>
        </row>
        <row r="2022">
          <cell r="B2022" t="str">
            <v>702-30004249</v>
          </cell>
          <cell r="C2022" t="str">
            <v>ALEACIONES Y METALES INDUSTRIALES DE SALTILLO, S.A. DE C.V.</v>
          </cell>
          <cell r="D2022">
            <v>318184</v>
          </cell>
          <cell r="F2022" t="str">
            <v>MADISA NTE</v>
          </cell>
          <cell r="G2022" t="str">
            <v>CUSTOMER - RETAIL</v>
          </cell>
          <cell r="H2022" t="str">
            <v>CUSTOMER - RETAIL</v>
          </cell>
          <cell r="I2022" t="str">
            <v>REGULAR</v>
          </cell>
          <cell r="J2022" t="str">
            <v>REGULAR</v>
          </cell>
          <cell r="K2022" t="str">
            <v>MXN</v>
          </cell>
          <cell r="L2022">
            <v>733317.55</v>
          </cell>
          <cell r="M2022">
            <v>35316.573210260263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 t="str">
            <v>1-30</v>
          </cell>
          <cell r="T2022" t="str">
            <v>MEXICO</v>
          </cell>
        </row>
        <row r="2023">
          <cell r="B2023" t="str">
            <v>702-30004251</v>
          </cell>
          <cell r="C2023" t="str">
            <v>MAQUINAS DIESEL, S.A. DE C.V.</v>
          </cell>
          <cell r="D2023">
            <v>309306</v>
          </cell>
          <cell r="F2023" t="str">
            <v>MADISA NTE</v>
          </cell>
          <cell r="G2023" t="str">
            <v>DEALER - RETAIL</v>
          </cell>
          <cell r="H2023" t="str">
            <v>DEALER - RETAIL</v>
          </cell>
          <cell r="I2023" t="str">
            <v>REGULAR</v>
          </cell>
          <cell r="J2023" t="str">
            <v>REGULAR</v>
          </cell>
          <cell r="K2023" t="str">
            <v>USD</v>
          </cell>
          <cell r="L2023">
            <v>6063555.0300000003</v>
          </cell>
          <cell r="M2023">
            <v>6063555.0300000003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 t="str">
            <v>1-30</v>
          </cell>
          <cell r="T2023" t="str">
            <v>MEXICO</v>
          </cell>
        </row>
        <row r="2024">
          <cell r="B2024" t="str">
            <v>702-30004251-000</v>
          </cell>
          <cell r="C2024" t="str">
            <v>MAQUINAS DIESEL, S.A. DE C.V.</v>
          </cell>
          <cell r="D2024">
            <v>309306</v>
          </cell>
          <cell r="F2024" t="str">
            <v>MADISA NTE</v>
          </cell>
          <cell r="G2024" t="str">
            <v>DEALER - RETAIL</v>
          </cell>
          <cell r="H2024" t="str">
            <v>DEALER - RETAIL</v>
          </cell>
          <cell r="I2024" t="str">
            <v>REGULAR</v>
          </cell>
          <cell r="J2024" t="str">
            <v>REGULAR</v>
          </cell>
          <cell r="K2024" t="str">
            <v>USD</v>
          </cell>
          <cell r="L2024">
            <v>19056727.789999999</v>
          </cell>
          <cell r="M2024">
            <v>19056727.789999999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 t="str">
            <v>1-30</v>
          </cell>
          <cell r="T2024" t="str">
            <v>MEXICO</v>
          </cell>
        </row>
        <row r="2025">
          <cell r="B2025" t="str">
            <v>702-30004252-000</v>
          </cell>
          <cell r="C2025" t="str">
            <v>MAQUINAS DIESEL, S.A. DE C.V.</v>
          </cell>
          <cell r="D2025">
            <v>309306</v>
          </cell>
          <cell r="F2025" t="str">
            <v>MADISA NTE</v>
          </cell>
          <cell r="G2025" t="str">
            <v>DEALER - RETAIL</v>
          </cell>
          <cell r="H2025" t="str">
            <v>DEALER - RETAIL</v>
          </cell>
          <cell r="I2025" t="str">
            <v>REGULAR</v>
          </cell>
          <cell r="J2025" t="str">
            <v>REGULAR</v>
          </cell>
          <cell r="K2025" t="str">
            <v>USD</v>
          </cell>
          <cell r="L2025">
            <v>130831953.11</v>
          </cell>
          <cell r="M2025">
            <v>130831953.11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 t="str">
            <v>1-30</v>
          </cell>
          <cell r="T2025" t="str">
            <v>MEXICO</v>
          </cell>
        </row>
        <row r="2026">
          <cell r="B2026" t="str">
            <v>702-30004253</v>
          </cell>
          <cell r="C2026" t="str">
            <v>ALBERTO BURGOS PINEDA</v>
          </cell>
          <cell r="D2026">
            <v>358723</v>
          </cell>
          <cell r="F2026" t="str">
            <v>MADISA SUR</v>
          </cell>
          <cell r="G2026" t="str">
            <v>CUSTOMER - RETAIL</v>
          </cell>
          <cell r="H2026" t="str">
            <v>CUSTOMER - RETAIL</v>
          </cell>
          <cell r="I2026" t="str">
            <v>REGULAR</v>
          </cell>
          <cell r="J2026" t="str">
            <v>REGULAR</v>
          </cell>
          <cell r="K2026" t="str">
            <v>MXN</v>
          </cell>
          <cell r="L2026">
            <v>777327.34</v>
          </cell>
          <cell r="M2026">
            <v>37436.084696795908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 t="str">
            <v>1-30</v>
          </cell>
          <cell r="T2026" t="str">
            <v>MEXICO</v>
          </cell>
        </row>
        <row r="2027">
          <cell r="B2027" t="str">
            <v>702-30004254</v>
          </cell>
          <cell r="C2027" t="str">
            <v>PROYECTOS Y CONSTRUCCIONES VIRGO, S.A. DE C.V.</v>
          </cell>
          <cell r="D2027">
            <v>319909</v>
          </cell>
          <cell r="F2027" t="str">
            <v>MATCO</v>
          </cell>
          <cell r="G2027" t="str">
            <v>CUSTOMER - RETAIL</v>
          </cell>
          <cell r="H2027" t="str">
            <v>CUSTOMER - RETAIL</v>
          </cell>
          <cell r="I2027" t="str">
            <v>REGULAR</v>
          </cell>
          <cell r="J2027" t="str">
            <v>REGULAR</v>
          </cell>
          <cell r="K2027" t="str">
            <v>MXN</v>
          </cell>
          <cell r="L2027">
            <v>1487301.09</v>
          </cell>
          <cell r="M2027">
            <v>71628.420498984226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 t="str">
            <v>1-30</v>
          </cell>
          <cell r="T2027" t="str">
            <v>MEXICO</v>
          </cell>
        </row>
        <row r="2028">
          <cell r="B2028" t="str">
            <v>702-30004256</v>
          </cell>
          <cell r="C2028" t="str">
            <v>PROYECTOS Y CONSTRUCCIONES VIRGO, S.A. DE C.V.</v>
          </cell>
          <cell r="D2028">
            <v>319909</v>
          </cell>
          <cell r="F2028" t="str">
            <v>MATCO</v>
          </cell>
          <cell r="G2028" t="str">
            <v>OP LEASE - CUSTOMER</v>
          </cell>
          <cell r="H2028" t="str">
            <v>OP LEASE - CUSTOMER</v>
          </cell>
          <cell r="I2028" t="str">
            <v>REGULAR</v>
          </cell>
          <cell r="J2028" t="str">
            <v>REGULAR</v>
          </cell>
          <cell r="K2028" t="str">
            <v>MXN</v>
          </cell>
          <cell r="L2028">
            <v>2128794.67</v>
          </cell>
          <cell r="M2028">
            <v>102522.75131376144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 t="str">
            <v>1-30</v>
          </cell>
          <cell r="T2028" t="str">
            <v>MEXICO</v>
          </cell>
        </row>
        <row r="2029">
          <cell r="B2029" t="str">
            <v>702-30004257</v>
          </cell>
          <cell r="C2029" t="str">
            <v>SHIHUA CONSTRUCCIONES EN GENERAL, S.A. DE C.V.</v>
          </cell>
          <cell r="D2029">
            <v>317905</v>
          </cell>
          <cell r="F2029" t="str">
            <v>MADISA SUR</v>
          </cell>
          <cell r="G2029" t="str">
            <v>CUSTOMER - RETAIL</v>
          </cell>
          <cell r="H2029" t="str">
            <v>CUSTOMER - RETAIL</v>
          </cell>
          <cell r="I2029" t="str">
            <v>REGULAR</v>
          </cell>
          <cell r="J2029" t="str">
            <v>REGULAR</v>
          </cell>
          <cell r="K2029" t="str">
            <v>MXN</v>
          </cell>
          <cell r="L2029">
            <v>416662.35</v>
          </cell>
          <cell r="M2029">
            <v>20066.45877728425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 t="str">
            <v>1-30</v>
          </cell>
          <cell r="T2029" t="str">
            <v>MEXICO</v>
          </cell>
        </row>
        <row r="2030">
          <cell r="B2030" t="str">
            <v>702-30004262</v>
          </cell>
          <cell r="C2030" t="str">
            <v>COMBUSTIBLES CARRETEROS CARCO, S.A. DE C.V.</v>
          </cell>
          <cell r="D2030">
            <v>359691</v>
          </cell>
          <cell r="F2030" t="str">
            <v>TRACSA</v>
          </cell>
          <cell r="G2030" t="str">
            <v>CUSTOMER - RETAIL</v>
          </cell>
          <cell r="H2030" t="str">
            <v>CUSTOMER - RETAIL</v>
          </cell>
          <cell r="I2030" t="str">
            <v>REGULAR</v>
          </cell>
          <cell r="J2030" t="str">
            <v>REGULAR</v>
          </cell>
          <cell r="K2030" t="str">
            <v>MXN</v>
          </cell>
          <cell r="L2030">
            <v>44657.52</v>
          </cell>
          <cell r="M2030">
            <v>2150.7061633376447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 t="str">
            <v>1-30</v>
          </cell>
          <cell r="T2030" t="str">
            <v>MEXICO</v>
          </cell>
        </row>
        <row r="2031">
          <cell r="B2031" t="str">
            <v>702-30004263</v>
          </cell>
          <cell r="C2031" t="str">
            <v>BGG CONSTRUCCIONES, S.A. DE C.V.</v>
          </cell>
          <cell r="D2031">
            <v>310920</v>
          </cell>
          <cell r="F2031" t="str">
            <v>MAQSA</v>
          </cell>
          <cell r="G2031" t="str">
            <v>CUSTOMER - RETAIL</v>
          </cell>
          <cell r="H2031" t="str">
            <v>CUSTOMER - RETAIL</v>
          </cell>
          <cell r="I2031" t="str">
            <v>REGULAR</v>
          </cell>
          <cell r="J2031" t="str">
            <v>REGULAR</v>
          </cell>
          <cell r="K2031" t="str">
            <v>MXN</v>
          </cell>
          <cell r="L2031">
            <v>298501.71999999997</v>
          </cell>
          <cell r="M2031">
            <v>14375.842836120051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 t="str">
            <v>1-30</v>
          </cell>
          <cell r="T2031" t="str">
            <v>MEXICO</v>
          </cell>
        </row>
        <row r="2032">
          <cell r="B2032" t="str">
            <v>702-30004266</v>
          </cell>
          <cell r="C2032" t="str">
            <v>IMPALA TERMINALS MEXICO, S.A DE C.V.</v>
          </cell>
          <cell r="D2032">
            <v>318601</v>
          </cell>
          <cell r="F2032" t="str">
            <v>TRACSA</v>
          </cell>
          <cell r="G2032" t="str">
            <v>CUSTOMER - RETAIL</v>
          </cell>
          <cell r="H2032" t="str">
            <v>CUSTOMER - RETAIL</v>
          </cell>
          <cell r="I2032" t="str">
            <v>REGULAR</v>
          </cell>
          <cell r="J2032" t="str">
            <v>REGULAR</v>
          </cell>
          <cell r="K2032" t="str">
            <v>USD</v>
          </cell>
          <cell r="L2032">
            <v>1783228.3</v>
          </cell>
          <cell r="M2032">
            <v>1783228.3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 t="str">
            <v>1-30</v>
          </cell>
          <cell r="T2032" t="str">
            <v>MEXICO</v>
          </cell>
        </row>
        <row r="2033">
          <cell r="B2033" t="str">
            <v>702-30004268</v>
          </cell>
          <cell r="C2033" t="str">
            <v>MAQUINARIA Y TRACTORES, LTDA</v>
          </cell>
          <cell r="D2033">
            <v>314798</v>
          </cell>
          <cell r="F2033" t="str">
            <v>MATRA</v>
          </cell>
          <cell r="G2033" t="str">
            <v>DEALER - RETAIL</v>
          </cell>
          <cell r="H2033" t="str">
            <v>DEALER - RETAIL</v>
          </cell>
          <cell r="I2033" t="str">
            <v>REGULAR</v>
          </cell>
          <cell r="J2033" t="str">
            <v>REGULAR</v>
          </cell>
          <cell r="K2033" t="str">
            <v>USD</v>
          </cell>
          <cell r="L2033">
            <v>65719.240000000005</v>
          </cell>
          <cell r="M2033">
            <v>65719.240000000005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 t="str">
            <v>1-30</v>
          </cell>
          <cell r="T2033" t="str">
            <v>COSTA RICA</v>
          </cell>
        </row>
        <row r="2034">
          <cell r="B2034" t="str">
            <v>702-30004270</v>
          </cell>
          <cell r="C2034" t="str">
            <v>SOLUCIONES INTEGRALES PARA TRITURACION, S.A. DE C.V.</v>
          </cell>
          <cell r="D2034">
            <v>317050</v>
          </cell>
          <cell r="F2034" t="str">
            <v>TRACSA</v>
          </cell>
          <cell r="G2034" t="str">
            <v>DEALER - RETAIL</v>
          </cell>
          <cell r="H2034" t="str">
            <v>DEALER - RETAIL</v>
          </cell>
          <cell r="I2034" t="str">
            <v>REGULAR</v>
          </cell>
          <cell r="J2034" t="str">
            <v>REGULAR</v>
          </cell>
          <cell r="K2034" t="str">
            <v>MXN</v>
          </cell>
          <cell r="L2034">
            <v>220511.6</v>
          </cell>
          <cell r="M2034">
            <v>10619.838656679669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 t="str">
            <v>1-30</v>
          </cell>
          <cell r="T2034" t="str">
            <v>MEXICO</v>
          </cell>
        </row>
        <row r="2035">
          <cell r="B2035" t="str">
            <v>702-30004271</v>
          </cell>
          <cell r="C2035" t="str">
            <v>SOLUCIONES INTEGRALES PARA TRITURACION, S.A. DE C.V.</v>
          </cell>
          <cell r="D2035">
            <v>317050</v>
          </cell>
          <cell r="F2035" t="str">
            <v>TRACSA</v>
          </cell>
          <cell r="G2035" t="str">
            <v>DEALER - RETAIL</v>
          </cell>
          <cell r="H2035" t="str">
            <v>DEALER - RETAIL</v>
          </cell>
          <cell r="I2035" t="str">
            <v>REGULAR</v>
          </cell>
          <cell r="J2035" t="str">
            <v>REGULAR</v>
          </cell>
          <cell r="K2035" t="str">
            <v>MXN</v>
          </cell>
          <cell r="L2035">
            <v>220511.6</v>
          </cell>
          <cell r="M2035">
            <v>10619.838656679669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 t="str">
            <v>1-30</v>
          </cell>
          <cell r="T2035" t="str">
            <v>MEXICO</v>
          </cell>
        </row>
        <row r="2036">
          <cell r="B2036" t="str">
            <v>702-30004272</v>
          </cell>
          <cell r="C2036" t="str">
            <v>TRITURADOS DEL GUADIANA, S.A. DE C.V.</v>
          </cell>
          <cell r="D2036">
            <v>326295</v>
          </cell>
          <cell r="F2036" t="str">
            <v>MAQSA</v>
          </cell>
          <cell r="G2036" t="str">
            <v>CUSTOMER - RETAIL</v>
          </cell>
          <cell r="H2036" t="str">
            <v>CUSTOMER - RETAIL</v>
          </cell>
          <cell r="I2036" t="str">
            <v>REGULAR</v>
          </cell>
          <cell r="J2036" t="str">
            <v>REGULAR</v>
          </cell>
          <cell r="K2036" t="str">
            <v>MXN</v>
          </cell>
          <cell r="L2036">
            <v>6774049.9400000004</v>
          </cell>
          <cell r="M2036">
            <v>326238.24513127928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 t="str">
            <v>1-30</v>
          </cell>
          <cell r="T2036" t="str">
            <v>MEXICO</v>
          </cell>
        </row>
        <row r="2037">
          <cell r="B2037" t="str">
            <v>702-30004273</v>
          </cell>
          <cell r="C2037" t="str">
            <v>JUANA GARCIA CADENA</v>
          </cell>
          <cell r="D2037">
            <v>359188</v>
          </cell>
          <cell r="F2037" t="str">
            <v>MADISA SUR</v>
          </cell>
          <cell r="G2037" t="str">
            <v>CUSTOMER - RETAIL</v>
          </cell>
          <cell r="H2037" t="str">
            <v>CUSTOMER - RETAIL</v>
          </cell>
          <cell r="I2037" t="str">
            <v>REGULAR</v>
          </cell>
          <cell r="J2037" t="str">
            <v>REGULAR</v>
          </cell>
          <cell r="K2037" t="str">
            <v>MXN</v>
          </cell>
          <cell r="L2037">
            <v>819702.12</v>
          </cell>
          <cell r="M2037">
            <v>39476.854101726516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 t="str">
            <v>1-30</v>
          </cell>
          <cell r="T2037" t="str">
            <v>MEXICO</v>
          </cell>
        </row>
        <row r="2038">
          <cell r="B2038" t="str">
            <v>702-30004275</v>
          </cell>
          <cell r="C2038" t="str">
            <v>PAK DESARROLLOS SA DE CV</v>
          </cell>
          <cell r="D2038">
            <v>360102</v>
          </cell>
          <cell r="F2038" t="str">
            <v>MADISA SUR</v>
          </cell>
          <cell r="G2038" t="str">
            <v>CUSTOMER - RETAIL</v>
          </cell>
          <cell r="H2038" t="str">
            <v>CUSTOMER - RETAIL</v>
          </cell>
          <cell r="I2038" t="str">
            <v>REGULAR</v>
          </cell>
          <cell r="J2038" t="str">
            <v>REGULAR</v>
          </cell>
          <cell r="K2038" t="str">
            <v>MXN</v>
          </cell>
          <cell r="L2038">
            <v>1068606.1599999999</v>
          </cell>
          <cell r="M2038">
            <v>51464.072668893692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 t="str">
            <v>1-30</v>
          </cell>
          <cell r="T2038" t="str">
            <v>MEXICO</v>
          </cell>
        </row>
        <row r="2039">
          <cell r="B2039" t="str">
            <v>702-30004276</v>
          </cell>
          <cell r="C2039" t="str">
            <v>ASC PANAMA, S.A.</v>
          </cell>
          <cell r="D2039">
            <v>320703</v>
          </cell>
          <cell r="F2039" t="str">
            <v>IIASA PANAMA</v>
          </cell>
          <cell r="G2039" t="str">
            <v>CUSTOMER - RETAIL</v>
          </cell>
          <cell r="H2039" t="str">
            <v>CUSTOMER - RETAIL</v>
          </cell>
          <cell r="I2039" t="str">
            <v>REGULAR</v>
          </cell>
          <cell r="J2039" t="str">
            <v>REGULAR</v>
          </cell>
          <cell r="K2039" t="str">
            <v>USD</v>
          </cell>
          <cell r="L2039">
            <v>308151.21000000002</v>
          </cell>
          <cell r="M2039">
            <v>308151.21000000002</v>
          </cell>
          <cell r="N2039">
            <v>0</v>
          </cell>
          <cell r="O2039">
            <v>308151.21000000002</v>
          </cell>
          <cell r="P2039">
            <v>0</v>
          </cell>
          <cell r="Q2039">
            <v>0</v>
          </cell>
          <cell r="R2039">
            <v>308151.21000000002</v>
          </cell>
          <cell r="S2039" t="str">
            <v>61-90</v>
          </cell>
          <cell r="T2039" t="str">
            <v>PANAMA</v>
          </cell>
        </row>
        <row r="2040">
          <cell r="B2040" t="str">
            <v>702-30004277</v>
          </cell>
          <cell r="C2040" t="str">
            <v>CONSTRUCTORA AE, S.R.L.</v>
          </cell>
          <cell r="D2040">
            <v>359531</v>
          </cell>
          <cell r="F2040" t="str">
            <v>IMCA</v>
          </cell>
          <cell r="G2040" t="str">
            <v>CUSTOMER - RETAIL</v>
          </cell>
          <cell r="H2040" t="str">
            <v>CUSTOMER - RETAIL</v>
          </cell>
          <cell r="I2040" t="str">
            <v>REGULAR</v>
          </cell>
          <cell r="J2040" t="str">
            <v>REGULAR</v>
          </cell>
          <cell r="K2040" t="str">
            <v>USD</v>
          </cell>
          <cell r="L2040">
            <v>142514.39000000001</v>
          </cell>
          <cell r="M2040">
            <v>142514.39000000001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 t="str">
            <v>1-30</v>
          </cell>
          <cell r="T2040" t="str">
            <v>REPUBLICA DOMINICANA</v>
          </cell>
        </row>
        <row r="2041">
          <cell r="B2041" t="str">
            <v>702-30004278</v>
          </cell>
          <cell r="C2041" t="str">
            <v>EXCAVACIONES MENDEZ LOPEZ, S.A.</v>
          </cell>
          <cell r="D2041">
            <v>359090</v>
          </cell>
          <cell r="F2041" t="str">
            <v>MATRA</v>
          </cell>
          <cell r="G2041" t="str">
            <v>CUSTOMER - RETAIL</v>
          </cell>
          <cell r="H2041" t="str">
            <v>CUSTOMER - RETAIL</v>
          </cell>
          <cell r="I2041" t="str">
            <v>REGULAR</v>
          </cell>
          <cell r="J2041" t="str">
            <v>REGULAR</v>
          </cell>
          <cell r="K2041" t="str">
            <v>USD</v>
          </cell>
          <cell r="L2041">
            <v>58673.19</v>
          </cell>
          <cell r="M2041">
            <v>58673.19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 t="str">
            <v>1-30</v>
          </cell>
          <cell r="T2041" t="str">
            <v>COSTA RICA</v>
          </cell>
        </row>
        <row r="2042">
          <cell r="B2042" t="str">
            <v>702-30004279</v>
          </cell>
          <cell r="C2042" t="str">
            <v>ALMACEN DE MATERIALES SAN NICOLAS, S.A.</v>
          </cell>
          <cell r="D2042">
            <v>359301</v>
          </cell>
          <cell r="F2042" t="str">
            <v>MATRA</v>
          </cell>
          <cell r="G2042" t="str">
            <v>CUSTOMER - RETAIL</v>
          </cell>
          <cell r="H2042" t="str">
            <v>CUSTOMER - RETAIL</v>
          </cell>
          <cell r="I2042" t="str">
            <v>REGULAR</v>
          </cell>
          <cell r="J2042" t="str">
            <v>REGULAR</v>
          </cell>
          <cell r="K2042" t="str">
            <v>USD</v>
          </cell>
          <cell r="L2042">
            <v>23115.58</v>
          </cell>
          <cell r="M2042">
            <v>23115.58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 t="str">
            <v>1-30</v>
          </cell>
          <cell r="T2042" t="str">
            <v>COSTA RICA</v>
          </cell>
        </row>
        <row r="2043">
          <cell r="B2043" t="str">
            <v>702-30004280</v>
          </cell>
          <cell r="C2043" t="str">
            <v>GRUPO DESARROLLO INFRAESTRUCTURA, S.A. DE C.V.</v>
          </cell>
          <cell r="D2043">
            <v>310580</v>
          </cell>
          <cell r="F2043" t="str">
            <v>TRACSA</v>
          </cell>
          <cell r="G2043" t="str">
            <v>CUSTOMER - RETAIL</v>
          </cell>
          <cell r="H2043" t="str">
            <v>CUSTOMER - RETAIL</v>
          </cell>
          <cell r="I2043" t="str">
            <v>REGULAR</v>
          </cell>
          <cell r="J2043" t="str">
            <v>REGULAR</v>
          </cell>
          <cell r="K2043" t="str">
            <v>USD</v>
          </cell>
          <cell r="L2043">
            <v>245897.43</v>
          </cell>
          <cell r="M2043">
            <v>245897.43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 t="str">
            <v>1-30</v>
          </cell>
          <cell r="T2043" t="str">
            <v>MEXICO</v>
          </cell>
        </row>
        <row r="2044">
          <cell r="B2044" t="str">
            <v>702-30004281</v>
          </cell>
          <cell r="C2044" t="str">
            <v>CONSTRUCCIONES LIZARRAGA, S.A. DE C.V.</v>
          </cell>
          <cell r="D2044">
            <v>316398</v>
          </cell>
          <cell r="F2044" t="str">
            <v>MATCO</v>
          </cell>
          <cell r="G2044" t="str">
            <v>CUSTOMER - RETAIL</v>
          </cell>
          <cell r="H2044" t="str">
            <v>CUSTOMER - RETAIL</v>
          </cell>
          <cell r="I2044" t="str">
            <v>REGULAR</v>
          </cell>
          <cell r="J2044" t="str">
            <v>REGULAR</v>
          </cell>
          <cell r="K2044" t="str">
            <v>MXN</v>
          </cell>
          <cell r="L2044">
            <v>1380301.65</v>
          </cell>
          <cell r="M2044">
            <v>66475.327468254414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 t="str">
            <v>1-30</v>
          </cell>
          <cell r="T2044" t="str">
            <v>MEXICO</v>
          </cell>
        </row>
        <row r="2045">
          <cell r="B2045" t="str">
            <v>702-30004282</v>
          </cell>
          <cell r="C2045" t="str">
            <v>CONSTANCIA DEL GOLFO, S.A. DE C.V.</v>
          </cell>
          <cell r="D2045">
            <v>318684</v>
          </cell>
          <cell r="F2045" t="str">
            <v>MADISA SUR</v>
          </cell>
          <cell r="G2045" t="str">
            <v>CUSTOMER - RETAIL</v>
          </cell>
          <cell r="H2045" t="str">
            <v>CUSTOMER - RETAIL</v>
          </cell>
          <cell r="I2045" t="str">
            <v>REGULAR</v>
          </cell>
          <cell r="J2045" t="str">
            <v>REGULAR</v>
          </cell>
          <cell r="K2045" t="str">
            <v>MXN</v>
          </cell>
          <cell r="L2045">
            <v>481291.02</v>
          </cell>
          <cell r="M2045">
            <v>23178.975524683454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 t="str">
            <v>1-30</v>
          </cell>
          <cell r="T2045" t="str">
            <v>MEXICO</v>
          </cell>
        </row>
        <row r="2046">
          <cell r="B2046" t="str">
            <v>702-30004283</v>
          </cell>
          <cell r="C2046" t="str">
            <v>CORPORACION DECON, S.A. DE C.V.</v>
          </cell>
          <cell r="D2046">
            <v>360023</v>
          </cell>
          <cell r="F2046" t="str">
            <v>TRACSA</v>
          </cell>
          <cell r="G2046" t="str">
            <v>CUSTOMER - RETAIL</v>
          </cell>
          <cell r="H2046" t="str">
            <v>CUSTOMER - RETAIL</v>
          </cell>
          <cell r="I2046" t="str">
            <v>REGULAR</v>
          </cell>
          <cell r="J2046" t="str">
            <v>REGULAR</v>
          </cell>
          <cell r="K2046" t="str">
            <v>MXN</v>
          </cell>
          <cell r="L2046">
            <v>1034567.95</v>
          </cell>
          <cell r="M2046">
            <v>49824.792475188784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 t="str">
            <v>1-30</v>
          </cell>
          <cell r="T2046" t="str">
            <v>MEXICO</v>
          </cell>
        </row>
        <row r="2047">
          <cell r="B2047" t="str">
            <v>702-30004285</v>
          </cell>
          <cell r="C2047" t="str">
            <v>CONSTRUCTORA RIZEK &amp; ASOCIADOS, S.R.L.</v>
          </cell>
          <cell r="D2047">
            <v>312089</v>
          </cell>
          <cell r="F2047" t="str">
            <v>IMCA</v>
          </cell>
          <cell r="G2047" t="str">
            <v>CUSTOMER - RETAIL</v>
          </cell>
          <cell r="H2047" t="str">
            <v>CUSTOMER - RETAIL</v>
          </cell>
          <cell r="I2047" t="str">
            <v>REGULAR</v>
          </cell>
          <cell r="J2047" t="str">
            <v>REGULAR</v>
          </cell>
          <cell r="K2047" t="str">
            <v>USD</v>
          </cell>
          <cell r="L2047">
            <v>49087.31</v>
          </cell>
          <cell r="M2047">
            <v>49087.31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 t="str">
            <v>1-30</v>
          </cell>
          <cell r="T2047" t="str">
            <v>REPUBLICA DOMINICANA</v>
          </cell>
        </row>
        <row r="2048">
          <cell r="B2048" t="str">
            <v>702-30004286</v>
          </cell>
          <cell r="C2048" t="str">
            <v>OMEGA CONSTRUCCIONES INDUSTRIALES, S.A. DE C.V.</v>
          </cell>
          <cell r="D2048">
            <v>318455</v>
          </cell>
          <cell r="F2048" t="str">
            <v>MADISA SUR</v>
          </cell>
          <cell r="G2048" t="str">
            <v>CUSTOMER - RETAIL</v>
          </cell>
          <cell r="H2048" t="str">
            <v>CUSTOMER - RETAIL</v>
          </cell>
          <cell r="I2048" t="str">
            <v>REGULAR</v>
          </cell>
          <cell r="J2048" t="str">
            <v>REGULAR</v>
          </cell>
          <cell r="K2048" t="str">
            <v>USD</v>
          </cell>
          <cell r="L2048">
            <v>183104.21</v>
          </cell>
          <cell r="M2048">
            <v>183104.21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 t="str">
            <v>1-30</v>
          </cell>
          <cell r="T2048" t="str">
            <v>MEXICO</v>
          </cell>
        </row>
        <row r="2049">
          <cell r="B2049" t="str">
            <v>702-30004287</v>
          </cell>
          <cell r="C2049" t="str">
            <v>CONSORCIO REMIX, S.A.</v>
          </cell>
          <cell r="D2049">
            <v>309785</v>
          </cell>
          <cell r="F2049" t="str">
            <v>IMCA</v>
          </cell>
          <cell r="G2049" t="str">
            <v>CUSTOMER - RETAIL</v>
          </cell>
          <cell r="H2049" t="str">
            <v>CUSTOMER - RETAIL</v>
          </cell>
          <cell r="I2049" t="str">
            <v>REGULAR</v>
          </cell>
          <cell r="J2049" t="str">
            <v>REGULAR</v>
          </cell>
          <cell r="K2049" t="str">
            <v>USD</v>
          </cell>
          <cell r="L2049">
            <v>27434.07</v>
          </cell>
          <cell r="M2049">
            <v>27434.07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 t="str">
            <v>1-30</v>
          </cell>
          <cell r="T2049" t="str">
            <v>REPUBLICA DOMINICANA</v>
          </cell>
        </row>
        <row r="2050">
          <cell r="B2050" t="str">
            <v>702-30004288</v>
          </cell>
          <cell r="C2050" t="str">
            <v>SAYER LACK MEXICANA, S.A. DE C.V.</v>
          </cell>
          <cell r="D2050">
            <v>317806</v>
          </cell>
          <cell r="F2050" t="str">
            <v>MADISA SUR</v>
          </cell>
          <cell r="G2050" t="str">
            <v>CUSTOMER - RETAIL</v>
          </cell>
          <cell r="H2050" t="str">
            <v>CUSTOMER - RETAIL</v>
          </cell>
          <cell r="I2050" t="str">
            <v>REGULAR</v>
          </cell>
          <cell r="J2050" t="str">
            <v>REGULAR</v>
          </cell>
          <cell r="K2050" t="str">
            <v>USD</v>
          </cell>
          <cell r="L2050">
            <v>230627</v>
          </cell>
          <cell r="M2050">
            <v>230627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 t="str">
            <v>1-30</v>
          </cell>
          <cell r="T2050" t="str">
            <v>MEXICO</v>
          </cell>
        </row>
        <row r="2051">
          <cell r="B2051" t="str">
            <v>702-30004289</v>
          </cell>
          <cell r="C2051" t="str">
            <v>OMEGA CONSTRUCCIONES INDUSTRIALES, S.A. DE C.V.</v>
          </cell>
          <cell r="D2051">
            <v>318455</v>
          </cell>
          <cell r="F2051" t="str">
            <v>MADISA SUR</v>
          </cell>
          <cell r="G2051" t="str">
            <v>CUSTOMER - RETAIL</v>
          </cell>
          <cell r="H2051" t="str">
            <v>CUSTOMER - RETAIL</v>
          </cell>
          <cell r="I2051" t="str">
            <v>REGULAR</v>
          </cell>
          <cell r="J2051" t="str">
            <v>REGULAR</v>
          </cell>
          <cell r="K2051" t="str">
            <v>USD</v>
          </cell>
          <cell r="L2051">
            <v>183104.21</v>
          </cell>
          <cell r="M2051">
            <v>183104.21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 t="str">
            <v>1-30</v>
          </cell>
          <cell r="T2051" t="str">
            <v>MEXICO</v>
          </cell>
        </row>
        <row r="2052">
          <cell r="B2052" t="str">
            <v>702-30004290</v>
          </cell>
          <cell r="C2052" t="str">
            <v>MAQUINARIA Y CONSTRUCCIONES DE LA SERNA, S.A. DE C.V.</v>
          </cell>
          <cell r="D2052">
            <v>361194</v>
          </cell>
          <cell r="F2052" t="str">
            <v>TRACSA</v>
          </cell>
          <cell r="G2052" t="str">
            <v>CUSTOMER - RETAIL</v>
          </cell>
          <cell r="H2052" t="str">
            <v>CUSTOMER - RETAIL</v>
          </cell>
          <cell r="I2052" t="str">
            <v>REGULAR</v>
          </cell>
          <cell r="J2052" t="str">
            <v>REGULAR</v>
          </cell>
          <cell r="K2052" t="str">
            <v>MXN</v>
          </cell>
          <cell r="L2052">
            <v>1308919.3</v>
          </cell>
          <cell r="M2052">
            <v>63037.5534920344</v>
          </cell>
          <cell r="N2052">
            <v>0</v>
          </cell>
          <cell r="O2052">
            <v>1308919.3</v>
          </cell>
          <cell r="P2052">
            <v>0</v>
          </cell>
          <cell r="Q2052">
            <v>0</v>
          </cell>
          <cell r="R2052">
            <v>1308919.3</v>
          </cell>
          <cell r="S2052" t="str">
            <v>61-90</v>
          </cell>
          <cell r="T2052" t="str">
            <v>MEXICO</v>
          </cell>
        </row>
        <row r="2053">
          <cell r="B2053" t="str">
            <v>702-30004291</v>
          </cell>
          <cell r="C2053" t="str">
            <v>CONSTRUCTORA VISION Y PROYECTO, S.A. DE C.V.</v>
          </cell>
          <cell r="D2053">
            <v>326413</v>
          </cell>
          <cell r="F2053" t="str">
            <v>MAQSA</v>
          </cell>
          <cell r="G2053" t="str">
            <v>CUSTOMER - RETAIL</v>
          </cell>
          <cell r="H2053" t="str">
            <v>CUSTOMER - RETAIL</v>
          </cell>
          <cell r="I2053" t="str">
            <v>REGULAR</v>
          </cell>
          <cell r="J2053" t="str">
            <v>REGULAR</v>
          </cell>
          <cell r="K2053" t="str">
            <v>MXN</v>
          </cell>
          <cell r="L2053">
            <v>798479.52</v>
          </cell>
          <cell r="M2053">
            <v>38454.773685661108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 t="str">
            <v>1-30</v>
          </cell>
          <cell r="T2053" t="str">
            <v>MEXICO</v>
          </cell>
        </row>
        <row r="2054">
          <cell r="B2054" t="str">
            <v>702-30004292</v>
          </cell>
          <cell r="C2054" t="str">
            <v>MAQUINARIA Y TRACTORES, LTDA</v>
          </cell>
          <cell r="D2054">
            <v>314798</v>
          </cell>
          <cell r="F2054" t="str">
            <v>MATRA</v>
          </cell>
          <cell r="G2054" t="str">
            <v>DEALER - RETAIL</v>
          </cell>
          <cell r="H2054" t="str">
            <v>DEALER - RETAIL</v>
          </cell>
          <cell r="I2054" t="str">
            <v>REGULAR</v>
          </cell>
          <cell r="J2054" t="str">
            <v>REGULAR</v>
          </cell>
          <cell r="K2054" t="str">
            <v>USD</v>
          </cell>
          <cell r="L2054">
            <v>312973.25</v>
          </cell>
          <cell r="M2054">
            <v>312973.25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 t="str">
            <v>1-30</v>
          </cell>
          <cell r="T2054" t="str">
            <v>COSTA RICA</v>
          </cell>
        </row>
        <row r="2055">
          <cell r="B2055" t="str">
            <v>702-30004293</v>
          </cell>
          <cell r="C2055" t="str">
            <v>MAQUINARIA Y TRACTORES, LTDA</v>
          </cell>
          <cell r="D2055">
            <v>314798</v>
          </cell>
          <cell r="F2055" t="str">
            <v>MATRA</v>
          </cell>
          <cell r="G2055" t="str">
            <v>DEALER - RETAIL</v>
          </cell>
          <cell r="H2055" t="str">
            <v>DEALER - RETAIL</v>
          </cell>
          <cell r="I2055" t="str">
            <v>REGULAR</v>
          </cell>
          <cell r="J2055" t="str">
            <v>REGULAR</v>
          </cell>
          <cell r="K2055" t="str">
            <v>USD</v>
          </cell>
          <cell r="L2055">
            <v>549095.78</v>
          </cell>
          <cell r="M2055">
            <v>549095.78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 t="str">
            <v>1-30</v>
          </cell>
          <cell r="T2055" t="str">
            <v>COSTA RICA</v>
          </cell>
        </row>
        <row r="2056">
          <cell r="B2056" t="str">
            <v>702-30004294</v>
          </cell>
          <cell r="C2056" t="str">
            <v>MAQUINARIA Y TRACTORES, LTDA</v>
          </cell>
          <cell r="D2056">
            <v>314798</v>
          </cell>
          <cell r="F2056" t="str">
            <v>MATRA</v>
          </cell>
          <cell r="G2056" t="str">
            <v>DEALER - RETAIL</v>
          </cell>
          <cell r="H2056" t="str">
            <v>DEALER - RETAIL</v>
          </cell>
          <cell r="I2056" t="str">
            <v>REGULAR</v>
          </cell>
          <cell r="J2056" t="str">
            <v>REGULAR</v>
          </cell>
          <cell r="K2056" t="str">
            <v>USD</v>
          </cell>
          <cell r="L2056">
            <v>44014.23</v>
          </cell>
          <cell r="M2056">
            <v>44014.23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 t="str">
            <v>1-30</v>
          </cell>
          <cell r="T2056" t="str">
            <v>COSTA RICA</v>
          </cell>
        </row>
        <row r="2057">
          <cell r="B2057" t="str">
            <v>702-30004295</v>
          </cell>
          <cell r="C2057" t="str">
            <v>CONSTRUCTORA HERNAN SOLIS, S.R.L.</v>
          </cell>
          <cell r="D2057">
            <v>316241</v>
          </cell>
          <cell r="F2057" t="str">
            <v>MATRA</v>
          </cell>
          <cell r="G2057" t="str">
            <v>CUSTOMER - RETAIL</v>
          </cell>
          <cell r="H2057" t="str">
            <v>CUSTOMER - RETAIL</v>
          </cell>
          <cell r="I2057" t="str">
            <v>REGULAR</v>
          </cell>
          <cell r="J2057" t="str">
            <v>REGULAR</v>
          </cell>
          <cell r="K2057" t="str">
            <v>USD</v>
          </cell>
          <cell r="L2057">
            <v>303870.15000000002</v>
          </cell>
          <cell r="M2057">
            <v>303870.15000000002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 t="str">
            <v>1-30</v>
          </cell>
          <cell r="T2057" t="str">
            <v>COSTA RICA</v>
          </cell>
        </row>
        <row r="2058">
          <cell r="B2058" t="str">
            <v>702-30004296</v>
          </cell>
          <cell r="C2058" t="str">
            <v>MAQUINARIA Y TRACTORES, LTDA</v>
          </cell>
          <cell r="D2058">
            <v>314798</v>
          </cell>
          <cell r="F2058" t="str">
            <v>MATRA</v>
          </cell>
          <cell r="G2058" t="str">
            <v>DEALER - RETAIL</v>
          </cell>
          <cell r="H2058" t="str">
            <v>DEALER - RETAIL</v>
          </cell>
          <cell r="I2058" t="str">
            <v>REGULAR</v>
          </cell>
          <cell r="J2058" t="str">
            <v>REGULAR</v>
          </cell>
          <cell r="K2058" t="str">
            <v>USD</v>
          </cell>
          <cell r="L2058">
            <v>67555.56</v>
          </cell>
          <cell r="M2058">
            <v>67555.56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 t="str">
            <v>1-30</v>
          </cell>
          <cell r="T2058" t="str">
            <v>COSTA RICA</v>
          </cell>
        </row>
        <row r="2059">
          <cell r="B2059" t="str">
            <v>702-30004297</v>
          </cell>
          <cell r="C2059" t="str">
            <v>B Y JIMENEZ DOS MIL TRES, S.A</v>
          </cell>
          <cell r="D2059">
            <v>351332</v>
          </cell>
          <cell r="F2059" t="str">
            <v>MATRA</v>
          </cell>
          <cell r="G2059" t="str">
            <v>CUSTOMER - RETAIL</v>
          </cell>
          <cell r="H2059" t="str">
            <v>CUSTOMER - RETAIL</v>
          </cell>
          <cell r="I2059" t="str">
            <v>REGULAR</v>
          </cell>
          <cell r="J2059" t="str">
            <v>REGULAR</v>
          </cell>
          <cell r="K2059" t="str">
            <v>USD</v>
          </cell>
          <cell r="L2059">
            <v>60510.82</v>
          </cell>
          <cell r="M2059">
            <v>60510.82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 t="str">
            <v>1-30</v>
          </cell>
          <cell r="T2059" t="str">
            <v>COSTA RICA</v>
          </cell>
        </row>
        <row r="2060">
          <cell r="B2060" t="str">
            <v>702-30004298</v>
          </cell>
          <cell r="C2060" t="str">
            <v>ESTRUCTURAS Y MARCOS RIGIDOS ZARAGOZA, S.A. DE C.V.</v>
          </cell>
          <cell r="D2060">
            <v>358976</v>
          </cell>
          <cell r="F2060" t="str">
            <v>TRACSA</v>
          </cell>
          <cell r="G2060" t="str">
            <v>CUSTOMER - RETAIL</v>
          </cell>
          <cell r="H2060" t="str">
            <v>CUSTOMER - RETAIL</v>
          </cell>
          <cell r="I2060" t="str">
            <v>REGULAR</v>
          </cell>
          <cell r="J2060" t="str">
            <v>REGULAR</v>
          </cell>
          <cell r="K2060" t="str">
            <v>MXN</v>
          </cell>
          <cell r="L2060">
            <v>452485.11</v>
          </cell>
          <cell r="M2060">
            <v>21791.682898994666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 t="str">
            <v>1-30</v>
          </cell>
          <cell r="T2060" t="str">
            <v>MEXICO</v>
          </cell>
        </row>
        <row r="2061">
          <cell r="B2061" t="str">
            <v>702-30004301</v>
          </cell>
          <cell r="C2061" t="str">
            <v>CONSTRUCTORA SANTA FE, LIMITADA</v>
          </cell>
          <cell r="D2061">
            <v>314376</v>
          </cell>
          <cell r="F2061" t="str">
            <v>MATRA</v>
          </cell>
          <cell r="G2061" t="str">
            <v>CUSTOMER - RETAIL</v>
          </cell>
          <cell r="H2061" t="str">
            <v>CUSTOMER - RETAIL</v>
          </cell>
          <cell r="I2061" t="str">
            <v>REGULAR</v>
          </cell>
          <cell r="J2061" t="str">
            <v>REGULAR</v>
          </cell>
          <cell r="K2061" t="str">
            <v>USD</v>
          </cell>
          <cell r="L2061">
            <v>83240.899999999994</v>
          </cell>
          <cell r="M2061">
            <v>83240.899999999994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 t="str">
            <v>1-30</v>
          </cell>
          <cell r="T2061" t="str">
            <v>COSTA RICA</v>
          </cell>
        </row>
        <row r="2062">
          <cell r="B2062" t="str">
            <v>702-30004306</v>
          </cell>
          <cell r="C2062" t="str">
            <v>GRUPO EDIFICADOR GENESIS, S.A. DE C.V.</v>
          </cell>
          <cell r="D2062">
            <v>359409</v>
          </cell>
          <cell r="F2062" t="str">
            <v>TRACSA</v>
          </cell>
          <cell r="G2062" t="str">
            <v>CUSTOMER - RETAIL</v>
          </cell>
          <cell r="H2062" t="str">
            <v>CUSTOMER - RETAIL</v>
          </cell>
          <cell r="I2062" t="str">
            <v>REGULAR</v>
          </cell>
          <cell r="J2062" t="str">
            <v>REGULAR</v>
          </cell>
          <cell r="K2062" t="str">
            <v>MXN</v>
          </cell>
          <cell r="L2062">
            <v>643343.81000000006</v>
          </cell>
          <cell r="M2062">
            <v>30983.43789158294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 t="str">
            <v>1-30</v>
          </cell>
          <cell r="T2062" t="str">
            <v>MEXICO</v>
          </cell>
        </row>
        <row r="2063">
          <cell r="B2063" t="str">
            <v>702-30004309</v>
          </cell>
          <cell r="C2063" t="str">
            <v>FABRICACIONES METALICAS ESPECIALIZADAS DE SABINAS SA DE CV</v>
          </cell>
          <cell r="D2063">
            <v>355144</v>
          </cell>
          <cell r="F2063" t="str">
            <v>MADISA NTE</v>
          </cell>
          <cell r="G2063" t="str">
            <v>CUSTOMER - RETAIL</v>
          </cell>
          <cell r="H2063" t="str">
            <v>CUSTOMER - RETAIL</v>
          </cell>
          <cell r="I2063" t="str">
            <v>REGULAR</v>
          </cell>
          <cell r="J2063" t="str">
            <v>LEGAL</v>
          </cell>
          <cell r="K2063" t="str">
            <v>MXN</v>
          </cell>
          <cell r="L2063">
            <v>210075.41</v>
          </cell>
          <cell r="M2063">
            <v>10117.231746247502</v>
          </cell>
          <cell r="N2063">
            <v>0</v>
          </cell>
          <cell r="O2063">
            <v>0</v>
          </cell>
          <cell r="P2063">
            <v>0</v>
          </cell>
          <cell r="Q2063">
            <v>210075.41</v>
          </cell>
          <cell r="R2063">
            <v>210075.41</v>
          </cell>
          <cell r="S2063" t="str">
            <v>120+</v>
          </cell>
          <cell r="T2063" t="str">
            <v>MEXICO</v>
          </cell>
        </row>
        <row r="2064">
          <cell r="B2064" t="str">
            <v>702-30004310</v>
          </cell>
          <cell r="C2064" t="str">
            <v>HYDROPOLYS EL MUNDO DEL AGUA, S.A. DE C.V.</v>
          </cell>
          <cell r="D2064">
            <v>338732</v>
          </cell>
          <cell r="F2064" t="str">
            <v>MATCO</v>
          </cell>
          <cell r="G2064" t="str">
            <v>CUSTOMER - RETAIL</v>
          </cell>
          <cell r="H2064" t="str">
            <v>CUSTOMER - RETAIL</v>
          </cell>
          <cell r="I2064" t="str">
            <v>REGULAR</v>
          </cell>
          <cell r="J2064" t="str">
            <v>REGULAR</v>
          </cell>
          <cell r="K2064" t="str">
            <v>MXN</v>
          </cell>
          <cell r="L2064">
            <v>1186169.95</v>
          </cell>
          <cell r="M2064">
            <v>57125.944795656054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 t="str">
            <v>1-30</v>
          </cell>
          <cell r="T2064" t="str">
            <v>MEXICO</v>
          </cell>
        </row>
        <row r="2065">
          <cell r="B2065" t="str">
            <v>702-30004311-001</v>
          </cell>
          <cell r="C2065" t="str">
            <v>INGENIEROS CIVILES ASOCIADOS, S.A. DE C.V.</v>
          </cell>
          <cell r="D2065">
            <v>316076</v>
          </cell>
          <cell r="F2065" t="str">
            <v>MADISA SUR</v>
          </cell>
          <cell r="G2065" t="str">
            <v>CUSTOMER - RETAIL</v>
          </cell>
          <cell r="H2065" t="str">
            <v>CUSTOMER - RETAIL</v>
          </cell>
          <cell r="I2065" t="str">
            <v>REGULAR</v>
          </cell>
          <cell r="J2065" t="str">
            <v>REGULAR</v>
          </cell>
          <cell r="K2065" t="str">
            <v>USD</v>
          </cell>
          <cell r="L2065">
            <v>1361757.3</v>
          </cell>
          <cell r="M2065">
            <v>1361757.3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 t="str">
            <v>1-30</v>
          </cell>
          <cell r="T2065" t="str">
            <v>MEXICO</v>
          </cell>
        </row>
        <row r="2066">
          <cell r="B2066" t="str">
            <v>702-30004311-002</v>
          </cell>
          <cell r="C2066" t="str">
            <v>INGENIEROS CIVILES ASOCIADOS, S.A. DE C.V.</v>
          </cell>
          <cell r="D2066">
            <v>316076</v>
          </cell>
          <cell r="F2066" t="str">
            <v>MADISA SUR</v>
          </cell>
          <cell r="G2066" t="str">
            <v>CUSTOMER - RETAIL</v>
          </cell>
          <cell r="H2066" t="str">
            <v>CUSTOMER - RETAIL</v>
          </cell>
          <cell r="I2066" t="str">
            <v>REGULAR</v>
          </cell>
          <cell r="J2066" t="str">
            <v>REGULAR</v>
          </cell>
          <cell r="K2066" t="str">
            <v>USD</v>
          </cell>
          <cell r="L2066">
            <v>22720.58</v>
          </cell>
          <cell r="M2066">
            <v>22720.58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 t="str">
            <v>1-30</v>
          </cell>
          <cell r="T2066" t="str">
            <v>MEXICO</v>
          </cell>
        </row>
        <row r="2067">
          <cell r="B2067" t="str">
            <v>702-30004312</v>
          </cell>
          <cell r="C2067" t="str">
            <v>GARSU CONSTRUCTORA Y ARRENDADORA DE MAQUINARIA, S.A. DE C.V.</v>
          </cell>
          <cell r="D2067">
            <v>360189</v>
          </cell>
          <cell r="F2067" t="str">
            <v>MADISA NTE</v>
          </cell>
          <cell r="G2067" t="str">
            <v>CUSTOMER - RETAIL</v>
          </cell>
          <cell r="H2067" t="str">
            <v>CUSTOMER - RETAIL</v>
          </cell>
          <cell r="I2067" t="str">
            <v>REGULAR</v>
          </cell>
          <cell r="J2067" t="str">
            <v>REGULAR</v>
          </cell>
          <cell r="K2067" t="str">
            <v>MXN</v>
          </cell>
          <cell r="L2067">
            <v>302281.25</v>
          </cell>
          <cell r="M2067">
            <v>14557.865000931703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 t="str">
            <v>1-30</v>
          </cell>
          <cell r="T2067" t="str">
            <v>MEXICO</v>
          </cell>
        </row>
        <row r="2068">
          <cell r="B2068" t="str">
            <v>702-30004313</v>
          </cell>
          <cell r="C2068" t="str">
            <v>ACACIO HERNANDEZ MARTINEZ</v>
          </cell>
          <cell r="D2068">
            <v>359694</v>
          </cell>
          <cell r="F2068" t="str">
            <v>MADISA SUR</v>
          </cell>
          <cell r="G2068" t="str">
            <v>CUSTOMER - RETAIL</v>
          </cell>
          <cell r="H2068" t="str">
            <v>CUSTOMER - RETAIL</v>
          </cell>
          <cell r="I2068" t="str">
            <v>REGULAR</v>
          </cell>
          <cell r="J2068" t="str">
            <v>REGULAR</v>
          </cell>
          <cell r="K2068" t="str">
            <v>MXN</v>
          </cell>
          <cell r="L2068">
            <v>413206.69</v>
          </cell>
          <cell r="M2068">
            <v>19900.034191673603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 t="str">
            <v>1-30</v>
          </cell>
          <cell r="T2068" t="str">
            <v>MEXICO</v>
          </cell>
        </row>
        <row r="2069">
          <cell r="B2069" t="str">
            <v>702-30004317</v>
          </cell>
          <cell r="C2069" t="str">
            <v>MAQUINARIA Y TRACTORES, LTDA</v>
          </cell>
          <cell r="D2069">
            <v>314798</v>
          </cell>
          <cell r="F2069" t="str">
            <v>MATRA</v>
          </cell>
          <cell r="G2069" t="str">
            <v>DEALER - RETAIL</v>
          </cell>
          <cell r="H2069" t="str">
            <v>DEALER - RETAIL</v>
          </cell>
          <cell r="I2069" t="str">
            <v>REGULAR</v>
          </cell>
          <cell r="J2069" t="str">
            <v>REGULAR</v>
          </cell>
          <cell r="K2069" t="str">
            <v>USD</v>
          </cell>
          <cell r="L2069">
            <v>359147.13</v>
          </cell>
          <cell r="M2069">
            <v>359147.13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 t="str">
            <v>1-30</v>
          </cell>
          <cell r="T2069" t="str">
            <v>COSTA RICA</v>
          </cell>
        </row>
        <row r="2070">
          <cell r="B2070" t="str">
            <v>702-30004318</v>
          </cell>
          <cell r="C2070" t="str">
            <v>AGROINDUSTRIAL LAS MELLIZAS, S.A.</v>
          </cell>
          <cell r="D2070">
            <v>360002</v>
          </cell>
          <cell r="F2070" t="str">
            <v>MATRA</v>
          </cell>
          <cell r="G2070" t="str">
            <v>CUSTOMER - RETAIL</v>
          </cell>
          <cell r="H2070" t="str">
            <v>CUSTOMER - RETAIL</v>
          </cell>
          <cell r="I2070" t="str">
            <v>REGULAR</v>
          </cell>
          <cell r="J2070" t="str">
            <v>REGULAR</v>
          </cell>
          <cell r="K2070" t="str">
            <v>USD</v>
          </cell>
          <cell r="L2070">
            <v>21981.54</v>
          </cell>
          <cell r="M2070">
            <v>21981.54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 t="str">
            <v>1-30</v>
          </cell>
          <cell r="T2070" t="str">
            <v>COSTA RICA</v>
          </cell>
        </row>
        <row r="2071">
          <cell r="B2071" t="str">
            <v>702-30004321</v>
          </cell>
          <cell r="C2071" t="str">
            <v>INARK CONSTRUCTORA, S. DE R.L. DE C.V.</v>
          </cell>
          <cell r="D2071">
            <v>360509</v>
          </cell>
          <cell r="F2071" t="str">
            <v>EMPIRE</v>
          </cell>
          <cell r="G2071" t="str">
            <v>CUSTOMER - RETAIL</v>
          </cell>
          <cell r="H2071" t="str">
            <v>CUSTOMER - RETAIL</v>
          </cell>
          <cell r="I2071" t="str">
            <v>REGULAR</v>
          </cell>
          <cell r="J2071" t="str">
            <v>REGULAR</v>
          </cell>
          <cell r="K2071" t="str">
            <v>MXN</v>
          </cell>
          <cell r="L2071">
            <v>248868.06</v>
          </cell>
          <cell r="M2071">
            <v>11985.485770367071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 t="str">
            <v>1-30</v>
          </cell>
          <cell r="T2071" t="str">
            <v>MEXICO</v>
          </cell>
        </row>
        <row r="2072">
          <cell r="B2072" t="str">
            <v>702-30004323</v>
          </cell>
          <cell r="C2072" t="str">
            <v>AGUACATES AVALOS, S.A. DE C.V.</v>
          </cell>
          <cell r="D2072">
            <v>359807</v>
          </cell>
          <cell r="F2072" t="str">
            <v>TRACSA</v>
          </cell>
          <cell r="G2072" t="str">
            <v>CUSTOMER - RETAIL</v>
          </cell>
          <cell r="H2072" t="str">
            <v>CUSTOMER - RETAIL</v>
          </cell>
          <cell r="I2072" t="str">
            <v>REGULAR</v>
          </cell>
          <cell r="J2072" t="str">
            <v>REGULAR</v>
          </cell>
          <cell r="K2072" t="str">
            <v>MXN</v>
          </cell>
          <cell r="L2072">
            <v>642422.96</v>
          </cell>
          <cell r="M2072">
            <v>30939.089755580098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 t="str">
            <v>1-30</v>
          </cell>
          <cell r="T2072" t="str">
            <v>MEXICO</v>
          </cell>
        </row>
        <row r="2073">
          <cell r="B2073" t="str">
            <v>702-30004324</v>
          </cell>
          <cell r="C2073" t="str">
            <v>VIRGINIO MARISCAL MARCOS</v>
          </cell>
          <cell r="D2073">
            <v>359760</v>
          </cell>
          <cell r="F2073" t="str">
            <v>MADISA SUR</v>
          </cell>
          <cell r="G2073" t="str">
            <v>CUSTOMER - RETAIL</v>
          </cell>
          <cell r="H2073" t="str">
            <v>CUSTOMER - RETAIL</v>
          </cell>
          <cell r="I2073" t="str">
            <v>REGULAR</v>
          </cell>
          <cell r="J2073" t="str">
            <v>REGULAR</v>
          </cell>
          <cell r="K2073" t="str">
            <v>MXN</v>
          </cell>
          <cell r="L2073">
            <v>603365.30000000005</v>
          </cell>
          <cell r="M2073">
            <v>29058.072849859716</v>
          </cell>
          <cell r="N2073">
            <v>603365.30000000005</v>
          </cell>
          <cell r="O2073">
            <v>0</v>
          </cell>
          <cell r="P2073">
            <v>0</v>
          </cell>
          <cell r="Q2073">
            <v>0</v>
          </cell>
          <cell r="R2073">
            <v>603365.30000000005</v>
          </cell>
          <cell r="S2073" t="str">
            <v>31-60</v>
          </cell>
          <cell r="T2073" t="str">
            <v>MEXICO</v>
          </cell>
        </row>
        <row r="2074">
          <cell r="B2074" t="str">
            <v>702-30004328</v>
          </cell>
          <cell r="C2074" t="str">
            <v>ISVA CONSTRUCTORA, SA DE CV</v>
          </cell>
          <cell r="D2074">
            <v>317780</v>
          </cell>
          <cell r="F2074" t="str">
            <v>MADISA SUR</v>
          </cell>
          <cell r="G2074" t="str">
            <v>CUSTOMER - RETAIL</v>
          </cell>
          <cell r="H2074" t="str">
            <v>CUSTOMER - RETAIL</v>
          </cell>
          <cell r="I2074" t="str">
            <v>REGULAR</v>
          </cell>
          <cell r="J2074" t="str">
            <v>REGULAR</v>
          </cell>
          <cell r="K2074" t="str">
            <v>MXN</v>
          </cell>
          <cell r="L2074">
            <v>2574249.15</v>
          </cell>
          <cell r="M2074">
            <v>123975.83907193445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 t="str">
            <v>1-30</v>
          </cell>
          <cell r="T2074" t="str">
            <v>MEXICO</v>
          </cell>
        </row>
        <row r="2075">
          <cell r="B2075" t="str">
            <v>702-30004329</v>
          </cell>
          <cell r="C2075" t="str">
            <v>SOLUCIONES INTEGRALES PARA TRITURACION, S.A. DE C.V.</v>
          </cell>
          <cell r="D2075">
            <v>317050</v>
          </cell>
          <cell r="F2075" t="str">
            <v>TRACSA</v>
          </cell>
          <cell r="G2075" t="str">
            <v>DEALER - RETAIL</v>
          </cell>
          <cell r="H2075" t="str">
            <v>DEALER - RETAIL</v>
          </cell>
          <cell r="I2075" t="str">
            <v>REGULAR</v>
          </cell>
          <cell r="J2075" t="str">
            <v>REGULAR</v>
          </cell>
          <cell r="K2075" t="str">
            <v>MXN</v>
          </cell>
          <cell r="L2075">
            <v>112038.03</v>
          </cell>
          <cell r="M2075">
            <v>5395.7515251453278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 t="str">
            <v>1-30</v>
          </cell>
          <cell r="T2075" t="str">
            <v>MEXICO</v>
          </cell>
        </row>
        <row r="2076">
          <cell r="B2076" t="str">
            <v>702-30004332</v>
          </cell>
          <cell r="C2076" t="str">
            <v>MAQUINARIA Y TRACTORES, LTDA</v>
          </cell>
          <cell r="D2076">
            <v>314798</v>
          </cell>
          <cell r="F2076" t="str">
            <v>MATRA</v>
          </cell>
          <cell r="G2076" t="str">
            <v>DEALER - WHOLESALE</v>
          </cell>
          <cell r="H2076" t="str">
            <v>DEALER - WHOLESALE</v>
          </cell>
          <cell r="I2076" t="str">
            <v>REGULAR</v>
          </cell>
          <cell r="J2076" t="str">
            <v>REGULAR</v>
          </cell>
          <cell r="K2076" t="str">
            <v>USD</v>
          </cell>
          <cell r="L2076">
            <v>173827.83</v>
          </cell>
          <cell r="M2076">
            <v>173827.83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 t="str">
            <v>1-30</v>
          </cell>
          <cell r="T2076" t="str">
            <v>COSTA RICA</v>
          </cell>
        </row>
        <row r="2077">
          <cell r="B2077" t="str">
            <v>702-30004333</v>
          </cell>
          <cell r="C2077" t="str">
            <v>MAQUINARIA Y TRACTORES, LTDA</v>
          </cell>
          <cell r="D2077">
            <v>314798</v>
          </cell>
          <cell r="F2077" t="str">
            <v>MATRA</v>
          </cell>
          <cell r="G2077" t="str">
            <v>DEALER - WHOLESALE</v>
          </cell>
          <cell r="H2077" t="str">
            <v>DEALER - WHOLESALE</v>
          </cell>
          <cell r="I2077" t="str">
            <v>REGULAR</v>
          </cell>
          <cell r="J2077" t="str">
            <v>REGULAR</v>
          </cell>
          <cell r="K2077" t="str">
            <v>USD</v>
          </cell>
          <cell r="L2077">
            <v>212287.41</v>
          </cell>
          <cell r="M2077">
            <v>212287.41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 t="str">
            <v>1-30</v>
          </cell>
          <cell r="T2077" t="str">
            <v>COSTA RICA</v>
          </cell>
        </row>
        <row r="2078">
          <cell r="B2078" t="str">
            <v>702-30004334</v>
          </cell>
          <cell r="C2078" t="str">
            <v>ADMIX TECH CENTRO, S.A. DE C.V.</v>
          </cell>
          <cell r="D2078">
            <v>361192</v>
          </cell>
          <cell r="F2078" t="str">
            <v>TRACSA</v>
          </cell>
          <cell r="G2078" t="str">
            <v>CUSTOMER - RETAIL</v>
          </cell>
          <cell r="H2078" t="str">
            <v>CUSTOMER - RETAIL</v>
          </cell>
          <cell r="I2078" t="str">
            <v>REGULAR</v>
          </cell>
          <cell r="J2078" t="str">
            <v>LEGAL</v>
          </cell>
          <cell r="K2078" t="str">
            <v>MXN</v>
          </cell>
          <cell r="L2078">
            <v>11367519.689999999</v>
          </cell>
          <cell r="M2078">
            <v>547459.74830543739</v>
          </cell>
          <cell r="N2078">
            <v>0</v>
          </cell>
          <cell r="O2078">
            <v>0</v>
          </cell>
          <cell r="P2078">
            <v>11367519.689999999</v>
          </cell>
          <cell r="Q2078">
            <v>0</v>
          </cell>
          <cell r="R2078">
            <v>11367519.689999999</v>
          </cell>
          <cell r="S2078" t="str">
            <v>91-120</v>
          </cell>
          <cell r="T2078" t="str">
            <v>MEXICO</v>
          </cell>
        </row>
        <row r="2079">
          <cell r="B2079" t="str">
            <v>702-30004338</v>
          </cell>
          <cell r="C2079" t="str">
            <v>SOLUCIONES INTEGRALES PARA TRITURACION, S.A. DE C.V.</v>
          </cell>
          <cell r="D2079">
            <v>317050</v>
          </cell>
          <cell r="F2079" t="str">
            <v>TRACSA</v>
          </cell>
          <cell r="G2079" t="str">
            <v>DEALER - RETAIL</v>
          </cell>
          <cell r="H2079" t="str">
            <v>DEALER - RETAIL</v>
          </cell>
          <cell r="I2079" t="str">
            <v>REGULAR</v>
          </cell>
          <cell r="J2079" t="str">
            <v>REGULAR</v>
          </cell>
          <cell r="K2079" t="str">
            <v>MXN</v>
          </cell>
          <cell r="L2079">
            <v>108499.97</v>
          </cell>
          <cell r="M2079">
            <v>5225.3585555344225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 t="str">
            <v>1-30</v>
          </cell>
          <cell r="T2079" t="str">
            <v>MEXICO</v>
          </cell>
        </row>
        <row r="2080">
          <cell r="B2080" t="str">
            <v>702-30004340</v>
          </cell>
          <cell r="C2080" t="str">
            <v>MAQUINARIA Y TRACTORES, LTDA</v>
          </cell>
          <cell r="D2080">
            <v>314798</v>
          </cell>
          <cell r="F2080" t="str">
            <v>MATRA</v>
          </cell>
          <cell r="G2080" t="str">
            <v>DEALER - RETAIL</v>
          </cell>
          <cell r="H2080" t="str">
            <v>DEALER - RETAIL</v>
          </cell>
          <cell r="I2080" t="str">
            <v>REGULAR</v>
          </cell>
          <cell r="J2080" t="str">
            <v>REGULAR</v>
          </cell>
          <cell r="K2080" t="str">
            <v>USD</v>
          </cell>
          <cell r="L2080">
            <v>65556.34</v>
          </cell>
          <cell r="M2080">
            <v>65556.34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 t="str">
            <v>1-30</v>
          </cell>
          <cell r="T2080" t="str">
            <v>COSTA RICA</v>
          </cell>
        </row>
        <row r="2081">
          <cell r="B2081" t="str">
            <v>702-30004347</v>
          </cell>
          <cell r="C2081" t="str">
            <v>CM DEL GOLFO SA DE CV</v>
          </cell>
          <cell r="D2081">
            <v>360406</v>
          </cell>
          <cell r="F2081" t="str">
            <v>MADISA SUR</v>
          </cell>
          <cell r="G2081" t="str">
            <v>CUSTOMER - RETAIL</v>
          </cell>
          <cell r="H2081" t="str">
            <v>CUSTOMER - RETAIL</v>
          </cell>
          <cell r="I2081" t="str">
            <v>REGULAR</v>
          </cell>
          <cell r="J2081" t="str">
            <v>REGULAR</v>
          </cell>
          <cell r="K2081" t="str">
            <v>MXN</v>
          </cell>
          <cell r="L2081">
            <v>28107656.670000002</v>
          </cell>
          <cell r="M2081">
            <v>1353664.7453138346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 t="str">
            <v>1-30</v>
          </cell>
          <cell r="T2081" t="str">
            <v>MEXICO</v>
          </cell>
        </row>
        <row r="2082">
          <cell r="B2082" t="str">
            <v>702-30004350</v>
          </cell>
          <cell r="C2082" t="str">
            <v>ARBO DESARROLLOS Y CONSTRUCCIONES, S.A. DE C.V.</v>
          </cell>
          <cell r="D2082">
            <v>359850</v>
          </cell>
          <cell r="F2082" t="str">
            <v>MAQSA</v>
          </cell>
          <cell r="G2082" t="str">
            <v>CUSTOMER - RETAIL</v>
          </cell>
          <cell r="H2082" t="str">
            <v>CUSTOMER - RETAIL</v>
          </cell>
          <cell r="I2082" t="str">
            <v>REGULAR</v>
          </cell>
          <cell r="J2082" t="str">
            <v>REGULAR</v>
          </cell>
          <cell r="K2082" t="str">
            <v>MXN</v>
          </cell>
          <cell r="L2082">
            <v>740163.04</v>
          </cell>
          <cell r="M2082">
            <v>35646.25200868136</v>
          </cell>
          <cell r="N2082">
            <v>0</v>
          </cell>
          <cell r="O2082">
            <v>740163.04</v>
          </cell>
          <cell r="P2082">
            <v>0</v>
          </cell>
          <cell r="Q2082">
            <v>0</v>
          </cell>
          <cell r="R2082">
            <v>740163.04</v>
          </cell>
          <cell r="S2082" t="str">
            <v>61-90</v>
          </cell>
          <cell r="T2082" t="str">
            <v>MEXICO</v>
          </cell>
        </row>
        <row r="2083">
          <cell r="B2083" t="str">
            <v>702-30004353</v>
          </cell>
          <cell r="C2083" t="str">
            <v>CONSTRUMAQ, S.A. DE C.V.</v>
          </cell>
          <cell r="D2083">
            <v>309858</v>
          </cell>
          <cell r="F2083" t="str">
            <v>TRACSA</v>
          </cell>
          <cell r="G2083" t="str">
            <v>CUSTOMER - RETAIL</v>
          </cell>
          <cell r="H2083" t="str">
            <v>CUSTOMER - RETAIL</v>
          </cell>
          <cell r="I2083" t="str">
            <v>REGULAR</v>
          </cell>
          <cell r="J2083" t="str">
            <v>REGULAR</v>
          </cell>
          <cell r="K2083" t="str">
            <v>MXN</v>
          </cell>
          <cell r="L2083">
            <v>268026.43</v>
          </cell>
          <cell r="M2083">
            <v>12908.152869626121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 t="str">
            <v>1-30</v>
          </cell>
          <cell r="T2083" t="str">
            <v>MEXICO</v>
          </cell>
        </row>
        <row r="2084">
          <cell r="B2084" t="str">
            <v>702-30004357</v>
          </cell>
          <cell r="C2084" t="str">
            <v>NICARAGUA MACHINERY COMPANY, S.A.</v>
          </cell>
          <cell r="D2084">
            <v>313548</v>
          </cell>
          <cell r="F2084" t="str">
            <v>NIMAC</v>
          </cell>
          <cell r="G2084" t="str">
            <v>DEALER - WHOLESALE</v>
          </cell>
          <cell r="H2084" t="str">
            <v>DEALER - WHOLESALE</v>
          </cell>
          <cell r="I2084" t="str">
            <v>REGULAR</v>
          </cell>
          <cell r="J2084" t="str">
            <v>REGULAR</v>
          </cell>
          <cell r="K2084" t="str">
            <v>USD</v>
          </cell>
          <cell r="L2084">
            <v>142858.51</v>
          </cell>
          <cell r="M2084">
            <v>142858.51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 t="str">
            <v>1-30</v>
          </cell>
          <cell r="T2084" t="str">
            <v>NICARAGUA</v>
          </cell>
        </row>
        <row r="2085">
          <cell r="B2085" t="str">
            <v>702-30004360</v>
          </cell>
          <cell r="C2085" t="str">
            <v>NICARAGUA MACHINERY COMPANY, S.A.</v>
          </cell>
          <cell r="D2085">
            <v>313548</v>
          </cell>
          <cell r="F2085" t="str">
            <v>NIMAC</v>
          </cell>
          <cell r="G2085" t="str">
            <v>DEALER - RETAIL</v>
          </cell>
          <cell r="H2085" t="str">
            <v>DEALER - RETAIL</v>
          </cell>
          <cell r="I2085" t="str">
            <v>REGULAR</v>
          </cell>
          <cell r="J2085" t="str">
            <v>REGULAR</v>
          </cell>
          <cell r="K2085" t="str">
            <v>USD</v>
          </cell>
          <cell r="L2085">
            <v>45489.03</v>
          </cell>
          <cell r="M2085">
            <v>45489.03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 t="str">
            <v>1-30</v>
          </cell>
          <cell r="T2085" t="str">
            <v>NICARAGUA</v>
          </cell>
        </row>
        <row r="2086">
          <cell r="B2086" t="str">
            <v>702-30004362</v>
          </cell>
          <cell r="C2086" t="str">
            <v>NICARAGUA MACHINERY COMPANY, S.A.</v>
          </cell>
          <cell r="D2086">
            <v>313548</v>
          </cell>
          <cell r="F2086" t="str">
            <v>NIMAC</v>
          </cell>
          <cell r="G2086" t="str">
            <v>DEALER - RETAIL</v>
          </cell>
          <cell r="H2086" t="str">
            <v>DEALER - RETAIL</v>
          </cell>
          <cell r="I2086" t="str">
            <v>REGULAR</v>
          </cell>
          <cell r="J2086" t="str">
            <v>REGULAR</v>
          </cell>
          <cell r="K2086" t="str">
            <v>USD</v>
          </cell>
          <cell r="L2086">
            <v>45533.88</v>
          </cell>
          <cell r="M2086">
            <v>45533.88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 t="str">
            <v>1-30</v>
          </cell>
          <cell r="T2086" t="str">
            <v>NICARAGUA</v>
          </cell>
        </row>
        <row r="2087">
          <cell r="B2087" t="str">
            <v>702-30004365</v>
          </cell>
          <cell r="C2087" t="str">
            <v>NICARAGUA MACHINERY COMPANY, S.A.</v>
          </cell>
          <cell r="D2087">
            <v>313548</v>
          </cell>
          <cell r="F2087" t="str">
            <v>NIMAC</v>
          </cell>
          <cell r="G2087" t="str">
            <v>DEALER - RETAIL</v>
          </cell>
          <cell r="H2087" t="str">
            <v>DEALER - RETAIL</v>
          </cell>
          <cell r="I2087" t="str">
            <v>REGULAR</v>
          </cell>
          <cell r="J2087" t="str">
            <v>REGULAR</v>
          </cell>
          <cell r="K2087" t="str">
            <v>USD</v>
          </cell>
          <cell r="L2087">
            <v>139082.38</v>
          </cell>
          <cell r="M2087">
            <v>139082.38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 t="str">
            <v>1-30</v>
          </cell>
          <cell r="T2087" t="str">
            <v>NICARAGUA</v>
          </cell>
        </row>
        <row r="2088">
          <cell r="B2088" t="str">
            <v>702-30004372</v>
          </cell>
          <cell r="C2088" t="str">
            <v>PARALELO 120, S. DE R.L. DE C.V.</v>
          </cell>
          <cell r="D2088">
            <v>360028</v>
          </cell>
          <cell r="F2088" t="str">
            <v>TRACSA</v>
          </cell>
          <cell r="G2088" t="str">
            <v>CUSTOMER - RETAIL</v>
          </cell>
          <cell r="H2088" t="str">
            <v>CUSTOMER - RETAIL</v>
          </cell>
          <cell r="I2088" t="str">
            <v>REGULAR</v>
          </cell>
          <cell r="J2088" t="str">
            <v>REGULAR</v>
          </cell>
          <cell r="K2088" t="str">
            <v>MXN</v>
          </cell>
          <cell r="L2088">
            <v>1308688.29</v>
          </cell>
          <cell r="M2088">
            <v>63026.428050433693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 t="str">
            <v>1-30</v>
          </cell>
          <cell r="T2088" t="str">
            <v>MEXICO</v>
          </cell>
        </row>
        <row r="2089">
          <cell r="B2089" t="str">
            <v>702-30004373</v>
          </cell>
          <cell r="C2089" t="str">
            <v>NICARAGUA MACHINERY COMPANY, S.A.</v>
          </cell>
          <cell r="D2089">
            <v>313548</v>
          </cell>
          <cell r="F2089" t="str">
            <v>NIMAC</v>
          </cell>
          <cell r="G2089" t="str">
            <v>DEALER - RETAIL</v>
          </cell>
          <cell r="H2089" t="str">
            <v>DEALER - RETAIL</v>
          </cell>
          <cell r="I2089" t="str">
            <v>REGULAR</v>
          </cell>
          <cell r="J2089" t="str">
            <v>REGULAR</v>
          </cell>
          <cell r="K2089" t="str">
            <v>USD</v>
          </cell>
          <cell r="L2089">
            <v>86650.37</v>
          </cell>
          <cell r="M2089">
            <v>86650.37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 t="str">
            <v>1-30</v>
          </cell>
          <cell r="T2089" t="str">
            <v>NICARAGUA</v>
          </cell>
        </row>
        <row r="2090">
          <cell r="B2090" t="str">
            <v>702-30004377</v>
          </cell>
          <cell r="C2090" t="str">
            <v>GRUPO CONSTRUCTOR E INMOBILIARIO LIBERTAD, S.A. DE C.V.</v>
          </cell>
          <cell r="D2090">
            <v>310080</v>
          </cell>
          <cell r="F2090" t="str">
            <v>MAQSA</v>
          </cell>
          <cell r="G2090" t="str">
            <v>CUSTOMER - RETAIL</v>
          </cell>
          <cell r="H2090" t="str">
            <v>CUSTOMER - RETAIL</v>
          </cell>
          <cell r="I2090" t="str">
            <v>REGULAR</v>
          </cell>
          <cell r="J2090" t="str">
            <v>REGULAR</v>
          </cell>
          <cell r="K2090" t="str">
            <v>MXN</v>
          </cell>
          <cell r="L2090">
            <v>453631.35</v>
          </cell>
          <cell r="M2090">
            <v>21846.885817398197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 t="str">
            <v>1-30</v>
          </cell>
          <cell r="T2090" t="str">
            <v>MEXICO</v>
          </cell>
        </row>
        <row r="2091">
          <cell r="B2091" t="str">
            <v>702-30004378</v>
          </cell>
          <cell r="C2091" t="str">
            <v>NICARAGUA MACHINERY COMPANY, S.A.</v>
          </cell>
          <cell r="D2091">
            <v>313548</v>
          </cell>
          <cell r="F2091" t="str">
            <v>NIMAC</v>
          </cell>
          <cell r="G2091" t="str">
            <v>DEALER - RETAIL</v>
          </cell>
          <cell r="H2091" t="str">
            <v>DEALER - RETAIL</v>
          </cell>
          <cell r="I2091" t="str">
            <v>REGULAR</v>
          </cell>
          <cell r="J2091" t="str">
            <v>REGULAR</v>
          </cell>
          <cell r="K2091" t="str">
            <v>USD</v>
          </cell>
          <cell r="L2091">
            <v>45533.88</v>
          </cell>
          <cell r="M2091">
            <v>45533.88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 t="str">
            <v>1-30</v>
          </cell>
          <cell r="T2091" t="str">
            <v>NICARAGUA</v>
          </cell>
        </row>
        <row r="2092">
          <cell r="B2092" t="str">
            <v>702-30004379</v>
          </cell>
          <cell r="C2092" t="str">
            <v>NICARAGUA MACHINERY COMPANY, S.A.</v>
          </cell>
          <cell r="D2092">
            <v>313548</v>
          </cell>
          <cell r="F2092" t="str">
            <v>NIMAC</v>
          </cell>
          <cell r="G2092" t="str">
            <v>DEALER - RETAIL</v>
          </cell>
          <cell r="H2092" t="str">
            <v>DEALER - RETAIL</v>
          </cell>
          <cell r="I2092" t="str">
            <v>REGULAR</v>
          </cell>
          <cell r="J2092" t="str">
            <v>REGULAR</v>
          </cell>
          <cell r="K2092" t="str">
            <v>USD</v>
          </cell>
          <cell r="L2092">
            <v>45489.03</v>
          </cell>
          <cell r="M2092">
            <v>45489.03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 t="str">
            <v>1-30</v>
          </cell>
          <cell r="T2092" t="str">
            <v>NICARAGUA</v>
          </cell>
        </row>
        <row r="2093">
          <cell r="B2093" t="str">
            <v>702-30004380</v>
          </cell>
          <cell r="C2093" t="str">
            <v>GRUPO ABARROTERO GUERRERENSE SA DE CV</v>
          </cell>
          <cell r="D2093">
            <v>360334</v>
          </cell>
          <cell r="F2093" t="str">
            <v>MADISA SUR</v>
          </cell>
          <cell r="G2093" t="str">
            <v>CUSTOMER - RETAIL</v>
          </cell>
          <cell r="H2093" t="str">
            <v>CUSTOMER - RETAIL</v>
          </cell>
          <cell r="I2093" t="str">
            <v>REGULAR</v>
          </cell>
          <cell r="J2093" t="str">
            <v>REGULAR</v>
          </cell>
          <cell r="K2093" t="str">
            <v>MXN</v>
          </cell>
          <cell r="L2093">
            <v>780728.52</v>
          </cell>
          <cell r="M2093">
            <v>37599.885525606391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 t="str">
            <v>1-30</v>
          </cell>
          <cell r="T2093" t="str">
            <v>MEXICO</v>
          </cell>
        </row>
        <row r="2094">
          <cell r="B2094" t="str">
            <v>702-30004381</v>
          </cell>
          <cell r="C2094" t="str">
            <v>GRUPO DESARROLLO INFRAESTRUCTURA, S.A. DE C.V.</v>
          </cell>
          <cell r="D2094">
            <v>310580</v>
          </cell>
          <cell r="F2094" t="str">
            <v>TRACSA</v>
          </cell>
          <cell r="G2094" t="str">
            <v>CUSTOMER - RETAIL</v>
          </cell>
          <cell r="H2094" t="str">
            <v>CUSTOMER - RETAIL</v>
          </cell>
          <cell r="I2094" t="str">
            <v>REGULAR</v>
          </cell>
          <cell r="J2094" t="str">
            <v>REGULAR</v>
          </cell>
          <cell r="K2094" t="str">
            <v>USD</v>
          </cell>
          <cell r="L2094">
            <v>1027779.5</v>
          </cell>
          <cell r="M2094">
            <v>1027779.5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 t="str">
            <v>1-30</v>
          </cell>
          <cell r="T2094" t="str">
            <v>MEXICO</v>
          </cell>
        </row>
        <row r="2095">
          <cell r="B2095" t="str">
            <v>702-30004384</v>
          </cell>
          <cell r="C2095" t="str">
            <v>NICARAGUA MACHINERY COMPANY, S.A.</v>
          </cell>
          <cell r="D2095">
            <v>313548</v>
          </cell>
          <cell r="F2095" t="str">
            <v>NIMAC</v>
          </cell>
          <cell r="G2095" t="str">
            <v>DEALER - RETAIL</v>
          </cell>
          <cell r="H2095" t="str">
            <v>DEALER - RETAIL</v>
          </cell>
          <cell r="I2095" t="str">
            <v>REGULAR</v>
          </cell>
          <cell r="J2095" t="str">
            <v>REGULAR</v>
          </cell>
          <cell r="K2095" t="str">
            <v>USD</v>
          </cell>
          <cell r="L2095">
            <v>45533.87</v>
          </cell>
          <cell r="M2095">
            <v>45533.87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 t="str">
            <v>1-30</v>
          </cell>
          <cell r="T2095" t="str">
            <v>NICARAGUA</v>
          </cell>
        </row>
        <row r="2096">
          <cell r="B2096" t="str">
            <v>702-30004385</v>
          </cell>
          <cell r="C2096" t="str">
            <v>NICARAGUA MACHINERY COMPANY, S.A.</v>
          </cell>
          <cell r="D2096">
            <v>313548</v>
          </cell>
          <cell r="F2096" t="str">
            <v>NIMAC</v>
          </cell>
          <cell r="G2096" t="str">
            <v>DEALER - RETAIL</v>
          </cell>
          <cell r="H2096" t="str">
            <v>DEALER - RETAIL</v>
          </cell>
          <cell r="I2096" t="str">
            <v>REGULAR</v>
          </cell>
          <cell r="J2096" t="str">
            <v>REGULAR</v>
          </cell>
          <cell r="K2096" t="str">
            <v>USD</v>
          </cell>
          <cell r="L2096">
            <v>88652.29</v>
          </cell>
          <cell r="M2096">
            <v>88652.29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 t="str">
            <v>1-30</v>
          </cell>
          <cell r="T2096" t="str">
            <v>NICARAGUA</v>
          </cell>
        </row>
        <row r="2097">
          <cell r="B2097" t="str">
            <v>702-30004389</v>
          </cell>
          <cell r="C2097" t="str">
            <v>BARRERA MEDEL JOSE MARIA</v>
          </cell>
          <cell r="D2097">
            <v>310863</v>
          </cell>
          <cell r="F2097" t="str">
            <v>MADISA SUR</v>
          </cell>
          <cell r="G2097" t="str">
            <v>CUSTOMER - RETAIL</v>
          </cell>
          <cell r="H2097" t="str">
            <v>CUSTOMER - RETAIL</v>
          </cell>
          <cell r="I2097" t="str">
            <v>REGULAR</v>
          </cell>
          <cell r="J2097" t="str">
            <v>REGULAR</v>
          </cell>
          <cell r="K2097" t="str">
            <v>MXN</v>
          </cell>
          <cell r="L2097">
            <v>1259244.3600000001</v>
          </cell>
          <cell r="M2097">
            <v>60645.208381481294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 t="str">
            <v>1-30</v>
          </cell>
          <cell r="T2097" t="str">
            <v>MEXICO</v>
          </cell>
        </row>
        <row r="2098">
          <cell r="B2098" t="str">
            <v>702-30004391</v>
          </cell>
          <cell r="C2098" t="str">
            <v>HYDROPOLYS EL MUNDO DEL AGUA, S.A. DE C.V.</v>
          </cell>
          <cell r="D2098">
            <v>338732</v>
          </cell>
          <cell r="F2098" t="str">
            <v>MATCO</v>
          </cell>
          <cell r="G2098" t="str">
            <v>CUSTOMER - RETAIL</v>
          </cell>
          <cell r="H2098" t="str">
            <v>CUSTOMER - RETAIL</v>
          </cell>
          <cell r="I2098" t="str">
            <v>REGULAR</v>
          </cell>
          <cell r="J2098" t="str">
            <v>REGULAR</v>
          </cell>
          <cell r="K2098" t="str">
            <v>MXN</v>
          </cell>
          <cell r="L2098">
            <v>813712.11</v>
          </cell>
          <cell r="M2098">
            <v>39188.375220108057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 t="str">
            <v>1-30</v>
          </cell>
          <cell r="T2098" t="str">
            <v>MEXICO</v>
          </cell>
        </row>
        <row r="2099">
          <cell r="B2099" t="str">
            <v>702-30004392</v>
          </cell>
          <cell r="C2099" t="str">
            <v>CONSTRUCTORA INTEGRAL DE COLIMA, S.A. DE C.V.</v>
          </cell>
          <cell r="D2099">
            <v>360010</v>
          </cell>
          <cell r="F2099" t="str">
            <v>TRACSA</v>
          </cell>
          <cell r="G2099" t="str">
            <v>CUSTOMER - RETAIL</v>
          </cell>
          <cell r="H2099" t="str">
            <v>CUSTOMER - RETAIL</v>
          </cell>
          <cell r="I2099" t="str">
            <v>REGULAR</v>
          </cell>
          <cell r="J2099" t="str">
            <v>REGULAR</v>
          </cell>
          <cell r="K2099" t="str">
            <v>MXN</v>
          </cell>
          <cell r="L2099">
            <v>463409.83</v>
          </cell>
          <cell r="M2099">
            <v>22317.817414228339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 t="str">
            <v>1-30</v>
          </cell>
          <cell r="T2099" t="str">
            <v>MEXICO</v>
          </cell>
        </row>
        <row r="2100">
          <cell r="B2100" t="str">
            <v>702-30004393</v>
          </cell>
          <cell r="C2100" t="str">
            <v>INCONROD, S.R.L.</v>
          </cell>
          <cell r="D2100">
            <v>311352</v>
          </cell>
          <cell r="F2100" t="str">
            <v>IMCA</v>
          </cell>
          <cell r="G2100" t="str">
            <v>CUSTOMER - RETAIL</v>
          </cell>
          <cell r="H2100" t="str">
            <v>CUSTOMER - RETAIL</v>
          </cell>
          <cell r="I2100" t="str">
            <v>REGULAR</v>
          </cell>
          <cell r="J2100" t="str">
            <v>REGULAR</v>
          </cell>
          <cell r="K2100" t="str">
            <v>USD</v>
          </cell>
          <cell r="L2100">
            <v>407530.2</v>
          </cell>
          <cell r="M2100">
            <v>407530.2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 t="str">
            <v>1-30</v>
          </cell>
          <cell r="T2100" t="str">
            <v>REPUBLICA DOMINICANA</v>
          </cell>
        </row>
        <row r="2101">
          <cell r="B2101" t="str">
            <v>702-30004395</v>
          </cell>
          <cell r="C2101" t="str">
            <v>PERFILES NACIONALES PARA GYPSUM, S.A.</v>
          </cell>
          <cell r="D2101">
            <v>360689</v>
          </cell>
          <cell r="F2101" t="str">
            <v>MATRA</v>
          </cell>
          <cell r="G2101" t="str">
            <v>CUSTOMER - RETAIL</v>
          </cell>
          <cell r="H2101" t="str">
            <v>CUSTOMER - RETAIL</v>
          </cell>
          <cell r="I2101" t="str">
            <v>REGULAR</v>
          </cell>
          <cell r="J2101" t="str">
            <v>REGULAR</v>
          </cell>
          <cell r="K2101" t="str">
            <v>USD</v>
          </cell>
          <cell r="L2101">
            <v>20687.36</v>
          </cell>
          <cell r="M2101">
            <v>20687.36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 t="str">
            <v>1-30</v>
          </cell>
          <cell r="T2101" t="str">
            <v>COSTA RICA</v>
          </cell>
        </row>
        <row r="2102">
          <cell r="B2102" t="str">
            <v>702-30004396</v>
          </cell>
          <cell r="C2102" t="str">
            <v>CONSULTORIA E INVERSIONES LA ESMERALDA, S.A.</v>
          </cell>
          <cell r="D2102">
            <v>319044</v>
          </cell>
          <cell r="F2102" t="str">
            <v>MATRA</v>
          </cell>
          <cell r="G2102" t="str">
            <v>CUSTOMER - RETAIL</v>
          </cell>
          <cell r="H2102" t="str">
            <v>CUSTOMER - RETAIL</v>
          </cell>
          <cell r="I2102" t="str">
            <v>REGULAR</v>
          </cell>
          <cell r="J2102" t="str">
            <v>REGULAR</v>
          </cell>
          <cell r="K2102" t="str">
            <v>USD</v>
          </cell>
          <cell r="L2102">
            <v>273053.77</v>
          </cell>
          <cell r="M2102">
            <v>273053.77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 t="str">
            <v>1-30</v>
          </cell>
          <cell r="T2102" t="str">
            <v>COSTA RICA</v>
          </cell>
        </row>
        <row r="2103">
          <cell r="B2103" t="str">
            <v>702-30004397</v>
          </cell>
          <cell r="C2103" t="str">
            <v>ISVA CONSTRUCTORA, SA DE CV</v>
          </cell>
          <cell r="D2103">
            <v>317780</v>
          </cell>
          <cell r="F2103" t="str">
            <v>MADISA SUR</v>
          </cell>
          <cell r="G2103" t="str">
            <v>CUSTOMER - RETAIL</v>
          </cell>
          <cell r="H2103" t="str">
            <v>CUSTOMER - RETAIL</v>
          </cell>
          <cell r="I2103" t="str">
            <v>REGULAR</v>
          </cell>
          <cell r="J2103" t="str">
            <v>REGULAR</v>
          </cell>
          <cell r="K2103" t="str">
            <v>MXN</v>
          </cell>
          <cell r="L2103">
            <v>2543009.29</v>
          </cell>
          <cell r="M2103">
            <v>122471.32741423816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 t="str">
            <v>1-30</v>
          </cell>
          <cell r="T2103" t="str">
            <v>MEXICO</v>
          </cell>
        </row>
        <row r="2104">
          <cell r="B2104" t="str">
            <v>702-30004398</v>
          </cell>
          <cell r="C2104" t="str">
            <v>CONSTRUCCIONES CERRATO Y ASOCIADOS, S. DE R.L.</v>
          </cell>
          <cell r="D2104">
            <v>361314</v>
          </cell>
          <cell r="F2104" t="str">
            <v>CEMCOL</v>
          </cell>
          <cell r="G2104" t="str">
            <v>CUSTOMER - RETAIL</v>
          </cell>
          <cell r="H2104" t="str">
            <v>CUSTOMER - RETAIL</v>
          </cell>
          <cell r="I2104" t="str">
            <v>REGULAR</v>
          </cell>
          <cell r="J2104" t="str">
            <v>REGULAR</v>
          </cell>
          <cell r="K2104" t="str">
            <v>USD</v>
          </cell>
          <cell r="L2104">
            <v>50986.04</v>
          </cell>
          <cell r="M2104">
            <v>50986.04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 t="str">
            <v>1-30</v>
          </cell>
          <cell r="T2104" t="str">
            <v>HONDURAS</v>
          </cell>
        </row>
        <row r="2105">
          <cell r="B2105" t="str">
            <v>702-30004399</v>
          </cell>
          <cell r="C2105" t="str">
            <v>CONSTRUCTORA HERNAN SOLIS, S.R.L.</v>
          </cell>
          <cell r="D2105">
            <v>316241</v>
          </cell>
          <cell r="F2105" t="str">
            <v>MATRA</v>
          </cell>
          <cell r="G2105" t="str">
            <v>CUSTOMER - RETAIL</v>
          </cell>
          <cell r="H2105" t="str">
            <v>CUSTOMER - RETAIL</v>
          </cell>
          <cell r="I2105" t="str">
            <v>REGULAR</v>
          </cell>
          <cell r="J2105" t="str">
            <v>REGULAR</v>
          </cell>
          <cell r="K2105" t="str">
            <v>USD</v>
          </cell>
          <cell r="L2105">
            <v>114116.08</v>
          </cell>
          <cell r="M2105">
            <v>114116.08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 t="str">
            <v>1-30</v>
          </cell>
          <cell r="T2105" t="str">
            <v>COSTA RICA</v>
          </cell>
        </row>
        <row r="2106">
          <cell r="B2106" t="str">
            <v>702-30004401</v>
          </cell>
          <cell r="C2106" t="str">
            <v>CONSTRUCTORA HERNAN SOLIS, S.R.L.</v>
          </cell>
          <cell r="D2106">
            <v>316241</v>
          </cell>
          <cell r="F2106" t="str">
            <v>MATRA</v>
          </cell>
          <cell r="G2106" t="str">
            <v>CUSTOMER - RETAIL</v>
          </cell>
          <cell r="H2106" t="str">
            <v>CUSTOMER - RETAIL</v>
          </cell>
          <cell r="I2106" t="str">
            <v>REGULAR</v>
          </cell>
          <cell r="J2106" t="str">
            <v>REGULAR</v>
          </cell>
          <cell r="K2106" t="str">
            <v>USD</v>
          </cell>
          <cell r="L2106">
            <v>114116.08</v>
          </cell>
          <cell r="M2106">
            <v>114116.08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 t="str">
            <v>1-30</v>
          </cell>
          <cell r="T2106" t="str">
            <v>COSTA RICA</v>
          </cell>
        </row>
        <row r="2107">
          <cell r="B2107" t="str">
            <v>702-30004402</v>
          </cell>
          <cell r="C2107" t="str">
            <v>CONSTRUCTORA HERNAN SOLIS, S.R.L.</v>
          </cell>
          <cell r="D2107">
            <v>316241</v>
          </cell>
          <cell r="F2107" t="str">
            <v>MATRA</v>
          </cell>
          <cell r="G2107" t="str">
            <v>CUSTOMER - RETAIL</v>
          </cell>
          <cell r="H2107" t="str">
            <v>CUSTOMER - RETAIL</v>
          </cell>
          <cell r="I2107" t="str">
            <v>REGULAR</v>
          </cell>
          <cell r="J2107" t="str">
            <v>REGULAR</v>
          </cell>
          <cell r="K2107" t="str">
            <v>USD</v>
          </cell>
          <cell r="L2107">
            <v>114116.08</v>
          </cell>
          <cell r="M2107">
            <v>114116.08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 t="str">
            <v>1-30</v>
          </cell>
          <cell r="T2107" t="str">
            <v>COSTA RICA</v>
          </cell>
        </row>
        <row r="2108">
          <cell r="B2108" t="str">
            <v>702-30004404</v>
          </cell>
          <cell r="C2108" t="str">
            <v>CONSTRUCTORA HERNAN SOLIS, S.R.L.</v>
          </cell>
          <cell r="D2108">
            <v>316241</v>
          </cell>
          <cell r="F2108" t="str">
            <v>MATRA</v>
          </cell>
          <cell r="G2108" t="str">
            <v>CUSTOMER - RETAIL</v>
          </cell>
          <cell r="H2108" t="str">
            <v>CUSTOMER - RETAIL</v>
          </cell>
          <cell r="I2108" t="str">
            <v>REGULAR</v>
          </cell>
          <cell r="J2108" t="str">
            <v>REGULAR</v>
          </cell>
          <cell r="K2108" t="str">
            <v>USD</v>
          </cell>
          <cell r="L2108">
            <v>21133.51</v>
          </cell>
          <cell r="M2108">
            <v>21133.51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 t="str">
            <v>1-30</v>
          </cell>
          <cell r="T2108" t="str">
            <v>COSTA RICA</v>
          </cell>
        </row>
        <row r="2109">
          <cell r="B2109" t="str">
            <v>702-30004406</v>
          </cell>
          <cell r="C2109" t="str">
            <v>CONSTRUCTORA HERNAN SOLIS, S.R.L.</v>
          </cell>
          <cell r="D2109">
            <v>316241</v>
          </cell>
          <cell r="F2109" t="str">
            <v>MATRA</v>
          </cell>
          <cell r="G2109" t="str">
            <v>CUSTOMER - RETAIL</v>
          </cell>
          <cell r="H2109" t="str">
            <v>CUSTOMER - RETAIL</v>
          </cell>
          <cell r="I2109" t="str">
            <v>REGULAR</v>
          </cell>
          <cell r="J2109" t="str">
            <v>REGULAR</v>
          </cell>
          <cell r="K2109" t="str">
            <v>USD</v>
          </cell>
          <cell r="L2109">
            <v>131022.21</v>
          </cell>
          <cell r="M2109">
            <v>131022.21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 t="str">
            <v>1-30</v>
          </cell>
          <cell r="T2109" t="str">
            <v>COSTA RICA</v>
          </cell>
        </row>
        <row r="2110">
          <cell r="B2110" t="str">
            <v>702-30004407</v>
          </cell>
          <cell r="C2110" t="str">
            <v>FERRETERIA U &amp; P, S.R.L.</v>
          </cell>
          <cell r="D2110">
            <v>360937</v>
          </cell>
          <cell r="F2110" t="str">
            <v>MATRA</v>
          </cell>
          <cell r="G2110" t="str">
            <v>CUSTOMER - RETAIL</v>
          </cell>
          <cell r="H2110" t="str">
            <v>CUSTOMER - RETAIL</v>
          </cell>
          <cell r="I2110" t="str">
            <v>REGULAR</v>
          </cell>
          <cell r="J2110" t="str">
            <v>REGULAR</v>
          </cell>
          <cell r="K2110" t="str">
            <v>USD</v>
          </cell>
          <cell r="L2110">
            <v>26932.44</v>
          </cell>
          <cell r="M2110">
            <v>26932.44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 t="str">
            <v>1-30</v>
          </cell>
          <cell r="T2110" t="str">
            <v>COSTA RICA</v>
          </cell>
        </row>
        <row r="2111">
          <cell r="B2111" t="str">
            <v>702-30004408</v>
          </cell>
          <cell r="C2111" t="str">
            <v>CONSTRUCTORA HERNAN SOLIS, S.R.L.</v>
          </cell>
          <cell r="D2111">
            <v>316241</v>
          </cell>
          <cell r="F2111" t="str">
            <v>MATRA</v>
          </cell>
          <cell r="G2111" t="str">
            <v>CUSTOMER - RETAIL</v>
          </cell>
          <cell r="H2111" t="str">
            <v>CUSTOMER - RETAIL</v>
          </cell>
          <cell r="I2111" t="str">
            <v>REGULAR</v>
          </cell>
          <cell r="J2111" t="str">
            <v>REGULAR</v>
          </cell>
          <cell r="K2111" t="str">
            <v>USD</v>
          </cell>
          <cell r="L2111">
            <v>114116.08</v>
          </cell>
          <cell r="M2111">
            <v>114116.08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 t="str">
            <v>1-30</v>
          </cell>
          <cell r="T2111" t="str">
            <v>COSTA RICA</v>
          </cell>
        </row>
        <row r="2112">
          <cell r="B2112" t="str">
            <v>702-30004409</v>
          </cell>
          <cell r="C2112" t="str">
            <v>CONSTRUCTORA HERNAN SOLIS, S.R.L.</v>
          </cell>
          <cell r="D2112">
            <v>316241</v>
          </cell>
          <cell r="F2112" t="str">
            <v>MATRA</v>
          </cell>
          <cell r="G2112" t="str">
            <v>CUSTOMER - RETAIL</v>
          </cell>
          <cell r="H2112" t="str">
            <v>CUSTOMER - RETAIL</v>
          </cell>
          <cell r="I2112" t="str">
            <v>REGULAR</v>
          </cell>
          <cell r="J2112" t="str">
            <v>REGULAR</v>
          </cell>
          <cell r="K2112" t="str">
            <v>USD</v>
          </cell>
          <cell r="L2112">
            <v>21133.66</v>
          </cell>
          <cell r="M2112">
            <v>21133.66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 t="str">
            <v>1-30</v>
          </cell>
          <cell r="T2112" t="str">
            <v>COSTA RICA</v>
          </cell>
        </row>
        <row r="2113">
          <cell r="B2113" t="str">
            <v>702-30004410</v>
          </cell>
          <cell r="C2113" t="str">
            <v>CONSTRUCTORA HERNAN SOLIS, S.R.L.</v>
          </cell>
          <cell r="D2113">
            <v>316241</v>
          </cell>
          <cell r="F2113" t="str">
            <v>MATRA</v>
          </cell>
          <cell r="G2113" t="str">
            <v>CUSTOMER - RETAIL</v>
          </cell>
          <cell r="H2113" t="str">
            <v>CUSTOMER - RETAIL</v>
          </cell>
          <cell r="I2113" t="str">
            <v>REGULAR</v>
          </cell>
          <cell r="J2113" t="str">
            <v>REGULAR</v>
          </cell>
          <cell r="K2113" t="str">
            <v>USD</v>
          </cell>
          <cell r="L2113">
            <v>114116.08</v>
          </cell>
          <cell r="M2113">
            <v>114116.08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 t="str">
            <v>1-30</v>
          </cell>
          <cell r="T2113" t="str">
            <v>COSTA RICA</v>
          </cell>
        </row>
        <row r="2114">
          <cell r="B2114" t="str">
            <v>702-30004411</v>
          </cell>
          <cell r="C2114" t="str">
            <v>CONSTRUCTORA HERNAN SOLIS, S.R.L.</v>
          </cell>
          <cell r="D2114">
            <v>316241</v>
          </cell>
          <cell r="F2114" t="str">
            <v>MATRA</v>
          </cell>
          <cell r="G2114" t="str">
            <v>CUSTOMER - RETAIL</v>
          </cell>
          <cell r="H2114" t="str">
            <v>CUSTOMER - RETAIL</v>
          </cell>
          <cell r="I2114" t="str">
            <v>REGULAR</v>
          </cell>
          <cell r="J2114" t="str">
            <v>REGULAR</v>
          </cell>
          <cell r="K2114" t="str">
            <v>USD</v>
          </cell>
          <cell r="L2114">
            <v>114116.09</v>
          </cell>
          <cell r="M2114">
            <v>114116.09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 t="str">
            <v>1-30</v>
          </cell>
          <cell r="T2114" t="str">
            <v>COSTA RICA</v>
          </cell>
        </row>
        <row r="2115">
          <cell r="B2115" t="str">
            <v>702-30004412</v>
          </cell>
          <cell r="C2115" t="str">
            <v>CONSTRUCTORA HERNAN SOLIS, S.R.L.</v>
          </cell>
          <cell r="D2115">
            <v>316241</v>
          </cell>
          <cell r="F2115" t="str">
            <v>MATRA</v>
          </cell>
          <cell r="G2115" t="str">
            <v>CUSTOMER - RETAIL</v>
          </cell>
          <cell r="H2115" t="str">
            <v>CUSTOMER - RETAIL</v>
          </cell>
          <cell r="I2115" t="str">
            <v>REGULAR</v>
          </cell>
          <cell r="J2115" t="str">
            <v>REGULAR</v>
          </cell>
          <cell r="K2115" t="str">
            <v>USD</v>
          </cell>
          <cell r="L2115">
            <v>131022.21</v>
          </cell>
          <cell r="M2115">
            <v>131022.21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 t="str">
            <v>1-30</v>
          </cell>
          <cell r="T2115" t="str">
            <v>COSTA RICA</v>
          </cell>
        </row>
        <row r="2116">
          <cell r="B2116" t="str">
            <v>702-30004413</v>
          </cell>
          <cell r="C2116" t="str">
            <v>BAUEN ARRENDAMIENTO Y OBRAS, S.A. DE C.V.</v>
          </cell>
          <cell r="D2116">
            <v>312302</v>
          </cell>
          <cell r="F2116" t="str">
            <v>TRACSA</v>
          </cell>
          <cell r="G2116" t="str">
            <v>CUSTOMER - RETAIL</v>
          </cell>
          <cell r="H2116" t="str">
            <v>CUSTOMER - RETAIL</v>
          </cell>
          <cell r="I2116" t="str">
            <v>REGULAR</v>
          </cell>
          <cell r="J2116" t="str">
            <v>REGULAR</v>
          </cell>
          <cell r="K2116" t="str">
            <v>MXN</v>
          </cell>
          <cell r="L2116">
            <v>631134.21</v>
          </cell>
          <cell r="M2116">
            <v>30395.423555545305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 t="str">
            <v>1-30</v>
          </cell>
          <cell r="T2116" t="str">
            <v>MEXICO</v>
          </cell>
        </row>
        <row r="2117">
          <cell r="B2117" t="str">
            <v>702-30004414</v>
          </cell>
          <cell r="C2117" t="str">
            <v>CONSTRUCTORA HERNAN SOLIS, S.R.L.</v>
          </cell>
          <cell r="D2117">
            <v>316241</v>
          </cell>
          <cell r="F2117" t="str">
            <v>MATRA</v>
          </cell>
          <cell r="G2117" t="str">
            <v>CUSTOMER - RETAIL</v>
          </cell>
          <cell r="H2117" t="str">
            <v>CUSTOMER - RETAIL</v>
          </cell>
          <cell r="I2117" t="str">
            <v>REGULAR</v>
          </cell>
          <cell r="J2117" t="str">
            <v>REGULAR</v>
          </cell>
          <cell r="K2117" t="str">
            <v>USD</v>
          </cell>
          <cell r="L2117">
            <v>114116.08</v>
          </cell>
          <cell r="M2117">
            <v>114116.08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 t="str">
            <v>1-30</v>
          </cell>
          <cell r="T2117" t="str">
            <v>COSTA RICA</v>
          </cell>
        </row>
        <row r="2118">
          <cell r="B2118" t="str">
            <v>702-30004416</v>
          </cell>
          <cell r="C2118" t="str">
            <v>CONSTRUCTORA HERNAN SOLIS, S.R.L.</v>
          </cell>
          <cell r="D2118">
            <v>316241</v>
          </cell>
          <cell r="F2118" t="str">
            <v>MATRA</v>
          </cell>
          <cell r="G2118" t="str">
            <v>CUSTOMER - RETAIL</v>
          </cell>
          <cell r="H2118" t="str">
            <v>CUSTOMER - RETAIL</v>
          </cell>
          <cell r="I2118" t="str">
            <v>REGULAR</v>
          </cell>
          <cell r="J2118" t="str">
            <v>REGULAR</v>
          </cell>
          <cell r="K2118" t="str">
            <v>USD</v>
          </cell>
          <cell r="L2118">
            <v>131022.21</v>
          </cell>
          <cell r="M2118">
            <v>131022.21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 t="str">
            <v>1-30</v>
          </cell>
          <cell r="T2118" t="str">
            <v>COSTA RICA</v>
          </cell>
        </row>
        <row r="2119">
          <cell r="B2119" t="str">
            <v>702-30004418</v>
          </cell>
          <cell r="C2119" t="str">
            <v>ENTORNOS INTEGRALES DEL CENTRO, S.A. DE C.V.</v>
          </cell>
          <cell r="D2119">
            <v>360025</v>
          </cell>
          <cell r="F2119" t="str">
            <v>TRACSA</v>
          </cell>
          <cell r="G2119" t="str">
            <v>CUSTOMER - RETAIL</v>
          </cell>
          <cell r="H2119" t="str">
            <v>CUSTOMER - RETAIL</v>
          </cell>
          <cell r="I2119" t="str">
            <v>REGULAR</v>
          </cell>
          <cell r="J2119" t="str">
            <v>REGULAR</v>
          </cell>
          <cell r="K2119" t="str">
            <v>MXN</v>
          </cell>
          <cell r="L2119">
            <v>1402113.48</v>
          </cell>
          <cell r="M2119">
            <v>67525.785201121646</v>
          </cell>
          <cell r="N2119">
            <v>0</v>
          </cell>
          <cell r="O2119">
            <v>1402113.48</v>
          </cell>
          <cell r="P2119">
            <v>0</v>
          </cell>
          <cell r="Q2119">
            <v>0</v>
          </cell>
          <cell r="R2119">
            <v>1402113.48</v>
          </cell>
          <cell r="S2119" t="str">
            <v>61-90</v>
          </cell>
          <cell r="T2119" t="str">
            <v>MEXICO</v>
          </cell>
        </row>
        <row r="2120">
          <cell r="B2120" t="str">
            <v>702-30004419</v>
          </cell>
          <cell r="C2120" t="str">
            <v>CONSTRUCTORA HERNAN SOLIS, S.R.L.</v>
          </cell>
          <cell r="D2120">
            <v>316241</v>
          </cell>
          <cell r="F2120" t="str">
            <v>MATRA</v>
          </cell>
          <cell r="G2120" t="str">
            <v>CUSTOMER - RETAIL</v>
          </cell>
          <cell r="H2120" t="str">
            <v>CUSTOMER - RETAIL</v>
          </cell>
          <cell r="I2120" t="str">
            <v>REGULAR</v>
          </cell>
          <cell r="J2120" t="str">
            <v>REGULAR</v>
          </cell>
          <cell r="K2120" t="str">
            <v>USD</v>
          </cell>
          <cell r="L2120">
            <v>114116.08</v>
          </cell>
          <cell r="M2120">
            <v>114116.08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 t="str">
            <v>1-30</v>
          </cell>
          <cell r="T2120" t="str">
            <v>COSTA RICA</v>
          </cell>
        </row>
        <row r="2121">
          <cell r="B2121" t="str">
            <v>702-30004420</v>
          </cell>
          <cell r="C2121" t="str">
            <v>DODECAEDRO, S.A. DE C.V.</v>
          </cell>
          <cell r="D2121">
            <v>360404</v>
          </cell>
          <cell r="F2121" t="str">
            <v>TRACSA</v>
          </cell>
          <cell r="G2121" t="str">
            <v>CUSTOMER - RETAIL</v>
          </cell>
          <cell r="H2121" t="str">
            <v>CUSTOMER - RETAIL</v>
          </cell>
          <cell r="I2121" t="str">
            <v>REGULAR</v>
          </cell>
          <cell r="J2121" t="str">
            <v>REGULAR</v>
          </cell>
          <cell r="K2121" t="str">
            <v>MXN</v>
          </cell>
          <cell r="L2121">
            <v>1061653.52</v>
          </cell>
          <cell r="M2121">
            <v>51129.233526472271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 t="str">
            <v>1-30</v>
          </cell>
          <cell r="T2121" t="str">
            <v>MEXICO</v>
          </cell>
        </row>
        <row r="2122">
          <cell r="B2122" t="str">
            <v>702-30004421</v>
          </cell>
          <cell r="C2122" t="str">
            <v>CONSTRUCTORA HERNAN SOLIS, S.R.L.</v>
          </cell>
          <cell r="D2122">
            <v>316241</v>
          </cell>
          <cell r="F2122" t="str">
            <v>MATRA</v>
          </cell>
          <cell r="G2122" t="str">
            <v>CUSTOMER - RETAIL</v>
          </cell>
          <cell r="H2122" t="str">
            <v>CUSTOMER - RETAIL</v>
          </cell>
          <cell r="I2122" t="str">
            <v>REGULAR</v>
          </cell>
          <cell r="J2122" t="str">
            <v>REGULAR</v>
          </cell>
          <cell r="K2122" t="str">
            <v>USD</v>
          </cell>
          <cell r="L2122">
            <v>114116.08</v>
          </cell>
          <cell r="M2122">
            <v>114116.08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 t="str">
            <v>1-30</v>
          </cell>
          <cell r="T2122" t="str">
            <v>COSTA RICA</v>
          </cell>
        </row>
        <row r="2123">
          <cell r="B2123" t="str">
            <v>702-30004422</v>
          </cell>
          <cell r="C2123" t="str">
            <v>CONSTRUCTORA HERNAN SOLIS, S.R.L.</v>
          </cell>
          <cell r="D2123">
            <v>316241</v>
          </cell>
          <cell r="F2123" t="str">
            <v>MATRA</v>
          </cell>
          <cell r="G2123" t="str">
            <v>CUSTOMER - RETAIL</v>
          </cell>
          <cell r="H2123" t="str">
            <v>CUSTOMER - RETAIL</v>
          </cell>
          <cell r="I2123" t="str">
            <v>REGULAR</v>
          </cell>
          <cell r="J2123" t="str">
            <v>REGULAR</v>
          </cell>
          <cell r="K2123" t="str">
            <v>USD</v>
          </cell>
          <cell r="L2123">
            <v>131022.21</v>
          </cell>
          <cell r="M2123">
            <v>131022.21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 t="str">
            <v>1-30</v>
          </cell>
          <cell r="T2123" t="str">
            <v>COSTA RICA</v>
          </cell>
        </row>
        <row r="2124">
          <cell r="B2124" t="str">
            <v>702-30004423</v>
          </cell>
          <cell r="C2124" t="str">
            <v>ENVASES EMPAQUES Y EMBALAJES INTERNACIONALES SA DE CV</v>
          </cell>
          <cell r="D2124">
            <v>356783</v>
          </cell>
          <cell r="F2124" t="str">
            <v>MADISA SUR</v>
          </cell>
          <cell r="G2124" t="str">
            <v>CUSTOMER - RETAIL</v>
          </cell>
          <cell r="H2124" t="str">
            <v>CUSTOMER - RETAIL</v>
          </cell>
          <cell r="I2124" t="str">
            <v>REGULAR</v>
          </cell>
          <cell r="J2124" t="str">
            <v>REGULAR</v>
          </cell>
          <cell r="K2124" t="str">
            <v>MXN</v>
          </cell>
          <cell r="L2124">
            <v>1289245.49</v>
          </cell>
          <cell r="M2124">
            <v>62090.062802373759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 t="str">
            <v>1-30</v>
          </cell>
          <cell r="T2124" t="str">
            <v>MEXICO</v>
          </cell>
        </row>
        <row r="2125">
          <cell r="B2125" t="str">
            <v>702-30004424</v>
          </cell>
          <cell r="C2125" t="str">
            <v>GRUPO TERRASOL CONSTRUCCION Y ARRENDADORA, S.A. DE C.V.</v>
          </cell>
          <cell r="D2125">
            <v>319707</v>
          </cell>
          <cell r="F2125" t="str">
            <v>MADISA SUR</v>
          </cell>
          <cell r="G2125" t="str">
            <v>CUSTOMER - RETAIL</v>
          </cell>
          <cell r="H2125" t="str">
            <v>CUSTOMER - RETAIL</v>
          </cell>
          <cell r="I2125" t="str">
            <v>REGULAR</v>
          </cell>
          <cell r="J2125" t="str">
            <v>REGULAR</v>
          </cell>
          <cell r="K2125" t="str">
            <v>MXN</v>
          </cell>
          <cell r="L2125">
            <v>803124.63</v>
          </cell>
          <cell r="M2125">
            <v>38678.482183275424</v>
          </cell>
          <cell r="N2125">
            <v>803124.63</v>
          </cell>
          <cell r="O2125">
            <v>0</v>
          </cell>
          <cell r="P2125">
            <v>0</v>
          </cell>
          <cell r="Q2125">
            <v>0</v>
          </cell>
          <cell r="R2125">
            <v>803124.63</v>
          </cell>
          <cell r="S2125" t="str">
            <v>31-60</v>
          </cell>
          <cell r="T2125" t="str">
            <v>MEXICO</v>
          </cell>
        </row>
        <row r="2126">
          <cell r="B2126" t="str">
            <v>702-30004425</v>
          </cell>
          <cell r="C2126" t="str">
            <v>SOCIEDAD COOPERATIVA DE PRODUCCION DE SERVICIOS JUAREZ, S.C.L.</v>
          </cell>
          <cell r="D2126">
            <v>320414</v>
          </cell>
          <cell r="F2126" t="str">
            <v>MADISA SUR</v>
          </cell>
          <cell r="G2126" t="str">
            <v>CUSTOMER - RETAIL</v>
          </cell>
          <cell r="H2126" t="str">
            <v>CUSTOMER - RETAIL</v>
          </cell>
          <cell r="I2126" t="str">
            <v>REGULAR</v>
          </cell>
          <cell r="J2126" t="str">
            <v>REGULAR</v>
          </cell>
          <cell r="K2126" t="str">
            <v>MXN</v>
          </cell>
          <cell r="L2126">
            <v>5279061.6500000004</v>
          </cell>
          <cell r="M2126">
            <v>254239.60908027133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 t="str">
            <v>1-30</v>
          </cell>
          <cell r="T2126" t="str">
            <v>MEXICO</v>
          </cell>
        </row>
        <row r="2127">
          <cell r="B2127" t="str">
            <v>702-30004426</v>
          </cell>
          <cell r="C2127" t="str">
            <v>INFRAESTRUCTURAS CIVILES ABELIM, S.A. DE C.V.</v>
          </cell>
          <cell r="D2127">
            <v>360049</v>
          </cell>
          <cell r="F2127" t="str">
            <v>MADISA SUR</v>
          </cell>
          <cell r="G2127" t="str">
            <v>CUSTOMER - RETAIL</v>
          </cell>
          <cell r="H2127" t="str">
            <v>CUSTOMER - RETAIL</v>
          </cell>
          <cell r="I2127" t="str">
            <v>REGULAR</v>
          </cell>
          <cell r="J2127" t="str">
            <v>REGULAR</v>
          </cell>
          <cell r="K2127" t="str">
            <v>MXN</v>
          </cell>
          <cell r="L2127">
            <v>451023.86</v>
          </cell>
          <cell r="M2127">
            <v>21721.309098990161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 t="str">
            <v>1-30</v>
          </cell>
          <cell r="T2127" t="str">
            <v>MEXICO</v>
          </cell>
        </row>
        <row r="2128">
          <cell r="B2128" t="str">
            <v>702-30004427</v>
          </cell>
          <cell r="C2128" t="str">
            <v>COMPAÑIA MINERA MEXICANA DE AVINO, S.A. DE C.V.</v>
          </cell>
          <cell r="D2128">
            <v>318822</v>
          </cell>
          <cell r="F2128" t="str">
            <v>MAQSA</v>
          </cell>
          <cell r="G2128" t="str">
            <v>CUSTOMER - RETAIL</v>
          </cell>
          <cell r="H2128" t="str">
            <v>CUSTOMER - RETAIL</v>
          </cell>
          <cell r="I2128" t="str">
            <v>REGULAR</v>
          </cell>
          <cell r="J2128" t="str">
            <v>REGULAR</v>
          </cell>
          <cell r="K2128" t="str">
            <v>USD</v>
          </cell>
          <cell r="L2128">
            <v>205707.05</v>
          </cell>
          <cell r="M2128">
            <v>205707.05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 t="str">
            <v>1-30</v>
          </cell>
          <cell r="T2128" t="str">
            <v>MEXICO</v>
          </cell>
        </row>
        <row r="2129">
          <cell r="B2129" t="str">
            <v>702-30004428</v>
          </cell>
          <cell r="C2129" t="str">
            <v>ANTEUS CONSTRUCTORA, S.A. DE C.V.</v>
          </cell>
          <cell r="D2129">
            <v>315591</v>
          </cell>
          <cell r="F2129" t="str">
            <v>TRACSA</v>
          </cell>
          <cell r="G2129" t="str">
            <v>CUSTOMER - RETAIL</v>
          </cell>
          <cell r="H2129" t="str">
            <v>CUSTOMER - RETAIL</v>
          </cell>
          <cell r="I2129" t="str">
            <v>REGULAR</v>
          </cell>
          <cell r="J2129" t="str">
            <v>REGULAR</v>
          </cell>
          <cell r="K2129" t="str">
            <v>MXN</v>
          </cell>
          <cell r="L2129">
            <v>3035243.75</v>
          </cell>
          <cell r="M2129">
            <v>146177.33900935535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 t="str">
            <v>1-30</v>
          </cell>
          <cell r="T2129" t="str">
            <v>MEXICO</v>
          </cell>
        </row>
        <row r="2130">
          <cell r="B2130" t="str">
            <v>702-30004429</v>
          </cell>
          <cell r="C2130" t="str">
            <v>ZISSA DISEÑO ASESORIA Y CONSTRUCCION, S.A. DE C.V.</v>
          </cell>
          <cell r="D2130">
            <v>320587</v>
          </cell>
          <cell r="F2130" t="str">
            <v>MADISA SUR</v>
          </cell>
          <cell r="G2130" t="str">
            <v>CUSTOMER - RETAIL</v>
          </cell>
          <cell r="H2130" t="str">
            <v>CUSTOMER - RETAIL</v>
          </cell>
          <cell r="I2130" t="str">
            <v>REGULAR</v>
          </cell>
          <cell r="J2130" t="str">
            <v>REGULAR</v>
          </cell>
          <cell r="K2130" t="str">
            <v>MXN</v>
          </cell>
          <cell r="L2130">
            <v>302363.31</v>
          </cell>
          <cell r="M2130">
            <v>14561.817010531955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 t="str">
            <v>1-30</v>
          </cell>
          <cell r="T2130" t="str">
            <v>MEXICO</v>
          </cell>
        </row>
        <row r="2131">
          <cell r="B2131" t="str">
            <v>702-30004432</v>
          </cell>
          <cell r="C2131" t="str">
            <v>CONSTRUCTORA LALPE, S.A.</v>
          </cell>
          <cell r="D2131">
            <v>316300</v>
          </cell>
          <cell r="F2131" t="str">
            <v>IMCA</v>
          </cell>
          <cell r="G2131" t="str">
            <v>CUSTOMER - RETAIL</v>
          </cell>
          <cell r="H2131" t="str">
            <v>CUSTOMER - RETAIL</v>
          </cell>
          <cell r="I2131" t="str">
            <v>REGULAR</v>
          </cell>
          <cell r="J2131" t="str">
            <v>REGULAR</v>
          </cell>
          <cell r="K2131" t="str">
            <v>USD</v>
          </cell>
          <cell r="L2131">
            <v>128637.56</v>
          </cell>
          <cell r="M2131">
            <v>128637.56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 t="str">
            <v>1-30</v>
          </cell>
          <cell r="T2131" t="str">
            <v>REPUBLICA DOMINICANA</v>
          </cell>
        </row>
        <row r="2132">
          <cell r="B2132" t="str">
            <v>702-30004433</v>
          </cell>
          <cell r="C2132" t="str">
            <v>ROLANDO ROJAS CALVO</v>
          </cell>
          <cell r="D2132">
            <v>360741</v>
          </cell>
          <cell r="F2132" t="str">
            <v>MATRA</v>
          </cell>
          <cell r="G2132" t="str">
            <v>CUSTOMER - RETAIL</v>
          </cell>
          <cell r="H2132" t="str">
            <v>CUSTOMER - RETAIL</v>
          </cell>
          <cell r="I2132" t="str">
            <v>REGULAR</v>
          </cell>
          <cell r="J2132" t="str">
            <v>REGULAR</v>
          </cell>
          <cell r="K2132" t="str">
            <v>USD</v>
          </cell>
          <cell r="L2132">
            <v>65443.48</v>
          </cell>
          <cell r="M2132">
            <v>65443.48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 t="str">
            <v>1-30</v>
          </cell>
          <cell r="T2132" t="str">
            <v>COSTA RICA</v>
          </cell>
        </row>
        <row r="2133">
          <cell r="B2133" t="str">
            <v>702-30004434</v>
          </cell>
          <cell r="C2133" t="str">
            <v>CONSTRU EDIFICACIONES DE S, S.A. DE C.V.</v>
          </cell>
          <cell r="D2133">
            <v>360378</v>
          </cell>
          <cell r="F2133" t="str">
            <v>MADISA SUR</v>
          </cell>
          <cell r="G2133" t="str">
            <v>CUSTOMER - RETAIL</v>
          </cell>
          <cell r="H2133" t="str">
            <v>CUSTOMER - RETAIL</v>
          </cell>
          <cell r="I2133" t="str">
            <v>REGULAR</v>
          </cell>
          <cell r="J2133" t="str">
            <v>LEGAL</v>
          </cell>
          <cell r="K2133" t="str">
            <v>MXN</v>
          </cell>
          <cell r="L2133">
            <v>2291808.12</v>
          </cell>
          <cell r="M2133">
            <v>110373.4790662639</v>
          </cell>
          <cell r="N2133">
            <v>0</v>
          </cell>
          <cell r="O2133">
            <v>0</v>
          </cell>
          <cell r="P2133">
            <v>0</v>
          </cell>
          <cell r="Q2133">
            <v>2291808.12</v>
          </cell>
          <cell r="R2133">
            <v>2291808.12</v>
          </cell>
          <cell r="S2133" t="str">
            <v>120+</v>
          </cell>
          <cell r="T2133" t="str">
            <v>MEXICO</v>
          </cell>
        </row>
        <row r="2134">
          <cell r="B2134" t="str">
            <v>702-30004435</v>
          </cell>
          <cell r="C2134" t="str">
            <v>LUZ MARINA VALVERDE ORTIZ</v>
          </cell>
          <cell r="D2134">
            <v>361604</v>
          </cell>
          <cell r="F2134" t="str">
            <v>NIMAC</v>
          </cell>
          <cell r="G2134" t="str">
            <v>CUSTOMER - RETAIL</v>
          </cell>
          <cell r="H2134" t="str">
            <v>CUSTOMER - RETAIL</v>
          </cell>
          <cell r="I2134" t="str">
            <v>REGULAR</v>
          </cell>
          <cell r="J2134" t="str">
            <v>REGULAR</v>
          </cell>
          <cell r="K2134" t="str">
            <v>USD</v>
          </cell>
          <cell r="L2134">
            <v>20086.650000000001</v>
          </cell>
          <cell r="M2134">
            <v>20086.650000000001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 t="str">
            <v>1-30</v>
          </cell>
          <cell r="T2134" t="str">
            <v>NICARAGUA</v>
          </cell>
        </row>
        <row r="2135">
          <cell r="B2135" t="str">
            <v>702-30004438</v>
          </cell>
          <cell r="C2135" t="str">
            <v>COMPAÑIA CONSTRUCTORA MAS, S.A. DE C.V.</v>
          </cell>
          <cell r="D2135">
            <v>318916</v>
          </cell>
          <cell r="F2135" t="str">
            <v>MATCO</v>
          </cell>
          <cell r="G2135" t="str">
            <v>CUSTOMER - RETAIL</v>
          </cell>
          <cell r="H2135" t="str">
            <v>CUSTOMER - RETAIL</v>
          </cell>
          <cell r="I2135" t="str">
            <v>REGULAR</v>
          </cell>
          <cell r="J2135" t="str">
            <v>REGULAR</v>
          </cell>
          <cell r="K2135" t="str">
            <v>MXN</v>
          </cell>
          <cell r="L2135">
            <v>788730.82</v>
          </cell>
          <cell r="M2135">
            <v>37985.276293631054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 t="str">
            <v>1-30</v>
          </cell>
          <cell r="T2135" t="str">
            <v>MEXICO</v>
          </cell>
        </row>
        <row r="2136">
          <cell r="B2136" t="str">
            <v>702-30004439</v>
          </cell>
          <cell r="C2136" t="str">
            <v>RONALD NÚÑEZ QUIROS</v>
          </cell>
          <cell r="D2136">
            <v>360349</v>
          </cell>
          <cell r="F2136" t="str">
            <v>MATRA</v>
          </cell>
          <cell r="G2136" t="str">
            <v>CUSTOMER - RETAIL</v>
          </cell>
          <cell r="H2136" t="str">
            <v>CUSTOMER - RETAIL</v>
          </cell>
          <cell r="I2136" t="str">
            <v>REGULAR</v>
          </cell>
          <cell r="J2136" t="str">
            <v>REGULAR</v>
          </cell>
          <cell r="K2136" t="str">
            <v>USD</v>
          </cell>
          <cell r="L2136">
            <v>64787.31</v>
          </cell>
          <cell r="M2136">
            <v>64787.31</v>
          </cell>
          <cell r="N2136">
            <v>64787.31</v>
          </cell>
          <cell r="O2136">
            <v>0</v>
          </cell>
          <cell r="P2136">
            <v>0</v>
          </cell>
          <cell r="Q2136">
            <v>0</v>
          </cell>
          <cell r="R2136">
            <v>64787.31</v>
          </cell>
          <cell r="S2136" t="str">
            <v>31-60</v>
          </cell>
          <cell r="T2136" t="str">
            <v>COSTA RICA</v>
          </cell>
        </row>
        <row r="2137">
          <cell r="B2137" t="str">
            <v>702-30004440</v>
          </cell>
          <cell r="C2137" t="str">
            <v>CONSTRUCTORA AE, S.R.L.</v>
          </cell>
          <cell r="D2137">
            <v>359531</v>
          </cell>
          <cell r="F2137" t="str">
            <v>IMCA</v>
          </cell>
          <cell r="G2137" t="str">
            <v>CUSTOMER - RETAIL</v>
          </cell>
          <cell r="H2137" t="str">
            <v>CUSTOMER - RETAIL</v>
          </cell>
          <cell r="I2137" t="str">
            <v>REGULAR</v>
          </cell>
          <cell r="J2137" t="str">
            <v>REGULAR</v>
          </cell>
          <cell r="K2137" t="str">
            <v>USD</v>
          </cell>
          <cell r="L2137">
            <v>154649.54</v>
          </cell>
          <cell r="M2137">
            <v>154649.54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 t="str">
            <v>1-30</v>
          </cell>
          <cell r="T2137" t="str">
            <v>REPUBLICA DOMINICANA</v>
          </cell>
        </row>
        <row r="2138">
          <cell r="B2138" t="str">
            <v>702-30004441</v>
          </cell>
          <cell r="C2138" t="str">
            <v>CONTRIMEX AUTLAN, S.A. DE C.V.</v>
          </cell>
          <cell r="D2138">
            <v>316411</v>
          </cell>
          <cell r="F2138" t="str">
            <v>TRACSA</v>
          </cell>
          <cell r="G2138" t="str">
            <v>CUSTOMER - RETAIL</v>
          </cell>
          <cell r="H2138" t="str">
            <v>CUSTOMER - RETAIL</v>
          </cell>
          <cell r="I2138" t="str">
            <v>REGULAR</v>
          </cell>
          <cell r="J2138" t="str">
            <v>REGULAR</v>
          </cell>
          <cell r="K2138" t="str">
            <v>MXN</v>
          </cell>
          <cell r="L2138">
            <v>1691075</v>
          </cell>
          <cell r="M2138">
            <v>81442.172005212298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 t="str">
            <v>1-30</v>
          </cell>
          <cell r="T2138" t="str">
            <v>MEXICO</v>
          </cell>
        </row>
        <row r="2139">
          <cell r="B2139" t="str">
            <v>702-30004445</v>
          </cell>
          <cell r="C2139" t="str">
            <v>CONSTRUCTORA GRUPO VRJ, S.A. DE C.V.</v>
          </cell>
          <cell r="D2139">
            <v>318626</v>
          </cell>
          <cell r="F2139" t="str">
            <v>MATCO</v>
          </cell>
          <cell r="G2139" t="str">
            <v>CUSTOMER - RETAIL</v>
          </cell>
          <cell r="H2139" t="str">
            <v>CUSTOMER - RETAIL</v>
          </cell>
          <cell r="I2139" t="str">
            <v>REGULAR</v>
          </cell>
          <cell r="J2139" t="str">
            <v>REGULAR</v>
          </cell>
          <cell r="K2139" t="str">
            <v>MXN</v>
          </cell>
          <cell r="L2139">
            <v>1488498.69</v>
          </cell>
          <cell r="M2139">
            <v>71686.096914987909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 t="str">
            <v>1-30</v>
          </cell>
          <cell r="T2139" t="str">
            <v>MEXICO</v>
          </cell>
        </row>
        <row r="2140">
          <cell r="B2140" t="str">
            <v>702-30004451</v>
          </cell>
          <cell r="C2140" t="str">
            <v>SERVICIO INTEGRAL CONSTRUCTIVO SA DE CV</v>
          </cell>
          <cell r="D2140">
            <v>360218</v>
          </cell>
          <cell r="F2140" t="str">
            <v>MADISA SUR</v>
          </cell>
          <cell r="G2140" t="str">
            <v>CUSTOMER - RETAIL</v>
          </cell>
          <cell r="H2140" t="str">
            <v>CUSTOMER - RETAIL</v>
          </cell>
          <cell r="I2140" t="str">
            <v>REGULAR</v>
          </cell>
          <cell r="J2140" t="str">
            <v>REGULAR</v>
          </cell>
          <cell r="K2140" t="str">
            <v>MXN</v>
          </cell>
          <cell r="L2140">
            <v>747341.33</v>
          </cell>
          <cell r="M2140">
            <v>35991.958455103479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 t="str">
            <v>1-30</v>
          </cell>
          <cell r="T2140" t="str">
            <v>MEXICO</v>
          </cell>
        </row>
        <row r="2141">
          <cell r="B2141" t="str">
            <v>702-30004455</v>
          </cell>
          <cell r="C2141" t="str">
            <v>MAQUINARIA Y TRACTORES, LTDA</v>
          </cell>
          <cell r="D2141">
            <v>314798</v>
          </cell>
          <cell r="F2141" t="str">
            <v>MATRA</v>
          </cell>
          <cell r="G2141" t="str">
            <v>DEALER - RETAIL</v>
          </cell>
          <cell r="H2141" t="str">
            <v>DEALER - RETAIL</v>
          </cell>
          <cell r="I2141" t="str">
            <v>REGULAR</v>
          </cell>
          <cell r="J2141" t="str">
            <v>REGULAR</v>
          </cell>
          <cell r="K2141" t="str">
            <v>USD</v>
          </cell>
          <cell r="L2141">
            <v>420981.72</v>
          </cell>
          <cell r="M2141">
            <v>420981.72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 t="str">
            <v>1-30</v>
          </cell>
          <cell r="T2141" t="str">
            <v>COSTA RICA</v>
          </cell>
        </row>
        <row r="2142">
          <cell r="B2142" t="str">
            <v>702-30004456</v>
          </cell>
          <cell r="C2142" t="str">
            <v>ALTITUD EN PROYECTOS, S.A. DE C.V.</v>
          </cell>
          <cell r="D2142">
            <v>360849</v>
          </cell>
          <cell r="F2142" t="str">
            <v>TRACSA</v>
          </cell>
          <cell r="G2142" t="str">
            <v>CUSTOMER - RETAIL</v>
          </cell>
          <cell r="H2142" t="str">
            <v>CUSTOMER - RETAIL</v>
          </cell>
          <cell r="I2142" t="str">
            <v>REGULAR</v>
          </cell>
          <cell r="J2142" t="str">
            <v>REGULAR</v>
          </cell>
          <cell r="K2142" t="str">
            <v>MXN</v>
          </cell>
          <cell r="L2142">
            <v>1027576.62</v>
          </cell>
          <cell r="M2142">
            <v>49488.090022367236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 t="str">
            <v>1-30</v>
          </cell>
          <cell r="T2142" t="str">
            <v>MEXICO</v>
          </cell>
        </row>
        <row r="2143">
          <cell r="B2143" t="str">
            <v>702-30004457</v>
          </cell>
          <cell r="C2143" t="str">
            <v>EXPORTACIONES NORTEÑAS, S.A.</v>
          </cell>
          <cell r="D2143">
            <v>318117</v>
          </cell>
          <cell r="F2143" t="str">
            <v>MATRA</v>
          </cell>
          <cell r="G2143" t="str">
            <v>CUSTOMER - RETAIL</v>
          </cell>
          <cell r="H2143" t="str">
            <v>CUSTOMER - RETAIL</v>
          </cell>
          <cell r="I2143" t="str">
            <v>REGULAR</v>
          </cell>
          <cell r="J2143" t="str">
            <v>REGULAR</v>
          </cell>
          <cell r="K2143" t="str">
            <v>USD</v>
          </cell>
          <cell r="L2143">
            <v>130957.57</v>
          </cell>
          <cell r="M2143">
            <v>130957.57</v>
          </cell>
          <cell r="N2143">
            <v>130957.57</v>
          </cell>
          <cell r="O2143">
            <v>0</v>
          </cell>
          <cell r="P2143">
            <v>0</v>
          </cell>
          <cell r="Q2143">
            <v>0</v>
          </cell>
          <cell r="R2143">
            <v>130957.57</v>
          </cell>
          <cell r="S2143" t="str">
            <v>31-60</v>
          </cell>
          <cell r="T2143" t="str">
            <v>COSTA RICA</v>
          </cell>
        </row>
        <row r="2144">
          <cell r="B2144" t="str">
            <v>702-30004462</v>
          </cell>
          <cell r="C2144" t="str">
            <v>EXPORTACIONES NORTEÑAS, S.A.</v>
          </cell>
          <cell r="D2144">
            <v>318117</v>
          </cell>
          <cell r="F2144" t="str">
            <v>MATRA</v>
          </cell>
          <cell r="G2144" t="str">
            <v>CUSTOMER - RETAIL</v>
          </cell>
          <cell r="H2144" t="str">
            <v>CUSTOMER - RETAIL</v>
          </cell>
          <cell r="I2144" t="str">
            <v>REGULAR</v>
          </cell>
          <cell r="J2144" t="str">
            <v>REGULAR</v>
          </cell>
          <cell r="K2144" t="str">
            <v>USD</v>
          </cell>
          <cell r="L2144">
            <v>130957.57</v>
          </cell>
          <cell r="M2144">
            <v>130957.57</v>
          </cell>
          <cell r="N2144">
            <v>130957.57</v>
          </cell>
          <cell r="O2144">
            <v>0</v>
          </cell>
          <cell r="P2144">
            <v>0</v>
          </cell>
          <cell r="Q2144">
            <v>0</v>
          </cell>
          <cell r="R2144">
            <v>130957.57</v>
          </cell>
          <cell r="S2144" t="str">
            <v>31-60</v>
          </cell>
          <cell r="T2144" t="str">
            <v>COSTA RICA</v>
          </cell>
        </row>
        <row r="2145">
          <cell r="B2145" t="str">
            <v>702-30004463</v>
          </cell>
          <cell r="C2145" t="str">
            <v>EXPORTACIONES NORTEÑAS, S.A.</v>
          </cell>
          <cell r="D2145">
            <v>318117</v>
          </cell>
          <cell r="F2145" t="str">
            <v>MATRA</v>
          </cell>
          <cell r="G2145" t="str">
            <v>CUSTOMER - RETAIL</v>
          </cell>
          <cell r="H2145" t="str">
            <v>CUSTOMER - RETAIL</v>
          </cell>
          <cell r="I2145" t="str">
            <v>REGULAR</v>
          </cell>
          <cell r="J2145" t="str">
            <v>REGULAR</v>
          </cell>
          <cell r="K2145" t="str">
            <v>USD</v>
          </cell>
          <cell r="L2145">
            <v>130957.57</v>
          </cell>
          <cell r="M2145">
            <v>130957.57</v>
          </cell>
          <cell r="N2145">
            <v>130957.57</v>
          </cell>
          <cell r="O2145">
            <v>0</v>
          </cell>
          <cell r="P2145">
            <v>0</v>
          </cell>
          <cell r="Q2145">
            <v>0</v>
          </cell>
          <cell r="R2145">
            <v>130957.57</v>
          </cell>
          <cell r="S2145" t="str">
            <v>31-60</v>
          </cell>
          <cell r="T2145" t="str">
            <v>COSTA RICA</v>
          </cell>
        </row>
        <row r="2146">
          <cell r="B2146" t="str">
            <v>702-30004464</v>
          </cell>
          <cell r="C2146" t="str">
            <v>CONSTRUCTORA SANTA FE, LIMITADA</v>
          </cell>
          <cell r="D2146">
            <v>314376</v>
          </cell>
          <cell r="F2146" t="str">
            <v>MATRA</v>
          </cell>
          <cell r="G2146" t="str">
            <v>CUSTOMER - RETAIL</v>
          </cell>
          <cell r="H2146" t="str">
            <v>CUSTOMER - RETAIL</v>
          </cell>
          <cell r="I2146" t="str">
            <v>REGULAR</v>
          </cell>
          <cell r="J2146" t="str">
            <v>REGULAR</v>
          </cell>
          <cell r="K2146" t="str">
            <v>USD</v>
          </cell>
          <cell r="L2146">
            <v>164559.32999999999</v>
          </cell>
          <cell r="M2146">
            <v>164559.32999999999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 t="str">
            <v>1-30</v>
          </cell>
          <cell r="T2146" t="str">
            <v>COSTA RICA</v>
          </cell>
        </row>
        <row r="2147">
          <cell r="B2147" t="str">
            <v>702-30004466</v>
          </cell>
          <cell r="C2147" t="str">
            <v>HAYTIAN TRACTOR &amp; EQUIPMENT CO., S.A.</v>
          </cell>
          <cell r="D2147">
            <v>317033</v>
          </cell>
          <cell r="F2147" t="str">
            <v>HAYTRAC</v>
          </cell>
          <cell r="G2147" t="str">
            <v>DEALER - RETAIL</v>
          </cell>
          <cell r="H2147" t="str">
            <v>DEALER - RETAIL</v>
          </cell>
          <cell r="I2147" t="str">
            <v>REGULAR</v>
          </cell>
          <cell r="J2147" t="str">
            <v>REGULAR</v>
          </cell>
          <cell r="K2147" t="str">
            <v>USD</v>
          </cell>
          <cell r="L2147">
            <v>238367.94</v>
          </cell>
          <cell r="M2147">
            <v>238367.94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 t="str">
            <v>1-30</v>
          </cell>
          <cell r="T2147" t="str">
            <v>HAITI</v>
          </cell>
        </row>
        <row r="2148">
          <cell r="B2148" t="str">
            <v>702-30004467</v>
          </cell>
          <cell r="C2148" t="str">
            <v>RUBEN RIVERA SANCHEZ</v>
          </cell>
          <cell r="D2148">
            <v>361088</v>
          </cell>
          <cell r="F2148" t="str">
            <v>TRACSA</v>
          </cell>
          <cell r="G2148" t="str">
            <v>CUSTOMER - RETAIL</v>
          </cell>
          <cell r="H2148" t="str">
            <v>CUSTOMER - RETAIL</v>
          </cell>
          <cell r="I2148" t="str">
            <v>REGULAR</v>
          </cell>
          <cell r="J2148" t="str">
            <v>REGULAR</v>
          </cell>
          <cell r="K2148" t="str">
            <v>MXN</v>
          </cell>
          <cell r="L2148">
            <v>1382787.04</v>
          </cell>
          <cell r="M2148">
            <v>66595.023850662081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 t="str">
            <v>1-30</v>
          </cell>
          <cell r="T2148" t="str">
            <v>MEXICO</v>
          </cell>
        </row>
        <row r="2149">
          <cell r="B2149" t="str">
            <v>702-30004468</v>
          </cell>
          <cell r="C2149" t="str">
            <v>INGENIEROS CIVILES, S.A. DE C.V.</v>
          </cell>
          <cell r="D2149">
            <v>311432</v>
          </cell>
          <cell r="F2149" t="str">
            <v>MATCO</v>
          </cell>
          <cell r="G2149" t="str">
            <v>CUSTOMER - RETAIL</v>
          </cell>
          <cell r="H2149" t="str">
            <v>CUSTOMER - RETAIL</v>
          </cell>
          <cell r="I2149" t="str">
            <v>REGULAR</v>
          </cell>
          <cell r="J2149" t="str">
            <v>REGULAR</v>
          </cell>
          <cell r="K2149" t="str">
            <v>MXN</v>
          </cell>
          <cell r="L2149">
            <v>816288.34</v>
          </cell>
          <cell r="M2149">
            <v>39312.44645691599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 t="str">
            <v>1-30</v>
          </cell>
          <cell r="T2149" t="str">
            <v>MEXICO</v>
          </cell>
        </row>
        <row r="2150">
          <cell r="B2150" t="str">
            <v>702-30004469</v>
          </cell>
          <cell r="C2150" t="str">
            <v>CASA COMERCIAL MATHEWS, S.A. DE C.V.</v>
          </cell>
          <cell r="D2150">
            <v>313002</v>
          </cell>
          <cell r="F2150" t="str">
            <v>CEMCOL</v>
          </cell>
          <cell r="G2150" t="str">
            <v>DEALER - RETAIL</v>
          </cell>
          <cell r="H2150" t="str">
            <v>DEALER - RETAIL</v>
          </cell>
          <cell r="I2150" t="str">
            <v>REGULAR</v>
          </cell>
          <cell r="J2150" t="str">
            <v>REGULAR</v>
          </cell>
          <cell r="K2150" t="str">
            <v>USD</v>
          </cell>
          <cell r="L2150">
            <v>2632561.59</v>
          </cell>
          <cell r="M2150">
            <v>2632561.59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 t="str">
            <v>1-30</v>
          </cell>
          <cell r="T2150" t="str">
            <v>HONDURAS</v>
          </cell>
        </row>
        <row r="2151">
          <cell r="B2151" t="str">
            <v>702-30004470</v>
          </cell>
          <cell r="C2151" t="str">
            <v>CESAR ANTONIO CASTELLANOS CASTELLANOS</v>
          </cell>
          <cell r="D2151">
            <v>360471</v>
          </cell>
          <cell r="F2151" t="str">
            <v>MADISA SUR</v>
          </cell>
          <cell r="G2151" t="str">
            <v>CUSTOMER - RETAIL</v>
          </cell>
          <cell r="H2151" t="str">
            <v>CUSTOMER - RETAIL</v>
          </cell>
          <cell r="I2151" t="str">
            <v>REGULAR</v>
          </cell>
          <cell r="J2151" t="str">
            <v>REGULAR</v>
          </cell>
          <cell r="K2151" t="str">
            <v>MXN</v>
          </cell>
          <cell r="L2151">
            <v>470306.79</v>
          </cell>
          <cell r="M2151">
            <v>22649.975007849596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 t="str">
            <v>1-30</v>
          </cell>
          <cell r="T2151" t="str">
            <v>MEXICO</v>
          </cell>
        </row>
        <row r="2152">
          <cell r="B2152" t="str">
            <v>702-30004471</v>
          </cell>
          <cell r="C2152" t="str">
            <v>INGENIEROS CIVILES, S.A. DE C.V.</v>
          </cell>
          <cell r="D2152">
            <v>311432</v>
          </cell>
          <cell r="F2152" t="str">
            <v>MATCO</v>
          </cell>
          <cell r="G2152" t="str">
            <v>CUSTOMER - RETAIL</v>
          </cell>
          <cell r="H2152" t="str">
            <v>CUSTOMER - RETAIL</v>
          </cell>
          <cell r="I2152" t="str">
            <v>REGULAR</v>
          </cell>
          <cell r="J2152" t="str">
            <v>REGULAR</v>
          </cell>
          <cell r="K2152" t="str">
            <v>MXN</v>
          </cell>
          <cell r="L2152">
            <v>1914414.75</v>
          </cell>
          <cell r="M2152">
            <v>92198.214365900683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 t="str">
            <v>1-30</v>
          </cell>
          <cell r="T2152" t="str">
            <v>MEXICO</v>
          </cell>
        </row>
        <row r="2153">
          <cell r="B2153" t="str">
            <v>702-30004472</v>
          </cell>
          <cell r="C2153" t="str">
            <v>TRACTORES ESCAZU, S.A.</v>
          </cell>
          <cell r="D2153">
            <v>320416</v>
          </cell>
          <cell r="F2153" t="str">
            <v>MATRA</v>
          </cell>
          <cell r="G2153" t="str">
            <v>CUSTOMER - RETAIL</v>
          </cell>
          <cell r="H2153" t="str">
            <v>CUSTOMER - RETAIL</v>
          </cell>
          <cell r="I2153" t="str">
            <v>REGULAR</v>
          </cell>
          <cell r="J2153" t="str">
            <v>REGULAR</v>
          </cell>
          <cell r="K2153" t="str">
            <v>USD</v>
          </cell>
          <cell r="L2153">
            <v>137164.82999999999</v>
          </cell>
          <cell r="M2153">
            <v>137164.82999999999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 t="str">
            <v>1-30</v>
          </cell>
          <cell r="T2153" t="str">
            <v>COSTA RICA</v>
          </cell>
        </row>
        <row r="2154">
          <cell r="B2154" t="str">
            <v>702-30004473</v>
          </cell>
          <cell r="C2154" t="str">
            <v>DIAV SA DE CV</v>
          </cell>
          <cell r="D2154">
            <v>360827</v>
          </cell>
          <cell r="F2154" t="str">
            <v>MADISA NTE</v>
          </cell>
          <cell r="G2154" t="str">
            <v>CUSTOMER - RETAIL</v>
          </cell>
          <cell r="H2154" t="str">
            <v>CUSTOMER - RETAIL</v>
          </cell>
          <cell r="I2154" t="str">
            <v>REGULAR</v>
          </cell>
          <cell r="J2154" t="str">
            <v>REGULAR</v>
          </cell>
          <cell r="K2154" t="str">
            <v>MXN</v>
          </cell>
          <cell r="L2154">
            <v>1041614.89</v>
          </cell>
          <cell r="M2154">
            <v>50164.173105610505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 t="str">
            <v>1-30</v>
          </cell>
          <cell r="T2154" t="str">
            <v>MEXICO</v>
          </cell>
        </row>
        <row r="2155">
          <cell r="B2155" t="str">
            <v>702-30004474</v>
          </cell>
          <cell r="C2155" t="str">
            <v>BUSES DE SAN IGNACIO DE LOYOLA, S.A.</v>
          </cell>
          <cell r="D2155">
            <v>360854</v>
          </cell>
          <cell r="F2155" t="str">
            <v>MATRA</v>
          </cell>
          <cell r="G2155" t="str">
            <v>CUSTOMER - RETAIL</v>
          </cell>
          <cell r="H2155" t="str">
            <v>CUSTOMER - RETAIL</v>
          </cell>
          <cell r="I2155" t="str">
            <v>REGULAR</v>
          </cell>
          <cell r="J2155" t="str">
            <v>REGULAR</v>
          </cell>
          <cell r="K2155" t="str">
            <v>USD</v>
          </cell>
          <cell r="L2155">
            <v>55349.01</v>
          </cell>
          <cell r="M2155">
            <v>55349.01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 t="str">
            <v>1-30</v>
          </cell>
          <cell r="T2155" t="str">
            <v>COSTA RICA</v>
          </cell>
        </row>
        <row r="2156">
          <cell r="B2156" t="str">
            <v>702-30004475</v>
          </cell>
          <cell r="C2156" t="str">
            <v>MAQUINARIA Y TRACTORES, LTDA</v>
          </cell>
          <cell r="D2156">
            <v>314798</v>
          </cell>
          <cell r="F2156" t="str">
            <v>MATRA</v>
          </cell>
          <cell r="G2156" t="str">
            <v>DEALER - RETAIL</v>
          </cell>
          <cell r="H2156" t="str">
            <v>DEALER - RETAIL</v>
          </cell>
          <cell r="I2156" t="str">
            <v>REGULAR</v>
          </cell>
          <cell r="J2156" t="str">
            <v>REGULAR</v>
          </cell>
          <cell r="K2156" t="str">
            <v>USD</v>
          </cell>
          <cell r="L2156">
            <v>33583.050000000003</v>
          </cell>
          <cell r="M2156">
            <v>33583.050000000003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 t="str">
            <v>1-30</v>
          </cell>
          <cell r="T2156" t="str">
            <v>COSTA RICA</v>
          </cell>
        </row>
        <row r="2157">
          <cell r="B2157" t="str">
            <v>702-30004476</v>
          </cell>
          <cell r="C2157" t="str">
            <v>COMPAÑIA TRANSPORTADORA DE CATALUÑA, S.A.</v>
          </cell>
          <cell r="D2157">
            <v>356035</v>
          </cell>
          <cell r="F2157" t="str">
            <v>MATRA</v>
          </cell>
          <cell r="G2157" t="str">
            <v>CUSTOMER - RETAIL</v>
          </cell>
          <cell r="H2157" t="str">
            <v>CUSTOMER - RETAIL</v>
          </cell>
          <cell r="I2157" t="str">
            <v>REGULAR</v>
          </cell>
          <cell r="J2157" t="str">
            <v>REGULAR</v>
          </cell>
          <cell r="K2157" t="str">
            <v>USD</v>
          </cell>
          <cell r="L2157">
            <v>53368.43</v>
          </cell>
          <cell r="M2157">
            <v>53368.43</v>
          </cell>
          <cell r="N2157">
            <v>53368.43</v>
          </cell>
          <cell r="O2157">
            <v>0</v>
          </cell>
          <cell r="P2157">
            <v>0</v>
          </cell>
          <cell r="Q2157">
            <v>0</v>
          </cell>
          <cell r="R2157">
            <v>53368.43</v>
          </cell>
          <cell r="S2157" t="str">
            <v>31-60</v>
          </cell>
          <cell r="T2157" t="str">
            <v>COSTA RICA</v>
          </cell>
        </row>
        <row r="2158">
          <cell r="B2158" t="str">
            <v>702-30004477</v>
          </cell>
          <cell r="C2158" t="str">
            <v>COMPAÑIA TRANSPORTADORA DE CATALUÑA, S.A.</v>
          </cell>
          <cell r="D2158">
            <v>356035</v>
          </cell>
          <cell r="F2158" t="str">
            <v>MATRA</v>
          </cell>
          <cell r="G2158" t="str">
            <v>CUSTOMER - RETAIL</v>
          </cell>
          <cell r="H2158" t="str">
            <v>CUSTOMER - RETAIL</v>
          </cell>
          <cell r="I2158" t="str">
            <v>REGULAR</v>
          </cell>
          <cell r="J2158" t="str">
            <v>REGULAR</v>
          </cell>
          <cell r="K2158" t="str">
            <v>USD</v>
          </cell>
          <cell r="L2158">
            <v>53368.43</v>
          </cell>
          <cell r="M2158">
            <v>53368.43</v>
          </cell>
          <cell r="N2158">
            <v>53368.43</v>
          </cell>
          <cell r="O2158">
            <v>0</v>
          </cell>
          <cell r="P2158">
            <v>0</v>
          </cell>
          <cell r="Q2158">
            <v>0</v>
          </cell>
          <cell r="R2158">
            <v>53368.43</v>
          </cell>
          <cell r="S2158" t="str">
            <v>31-60</v>
          </cell>
          <cell r="T2158" t="str">
            <v>COSTA RICA</v>
          </cell>
        </row>
        <row r="2159">
          <cell r="B2159" t="str">
            <v>702-30004478</v>
          </cell>
          <cell r="C2159" t="str">
            <v>BUSES DE SAN IGNACIO DE LOYOLA, S.A.</v>
          </cell>
          <cell r="D2159">
            <v>360854</v>
          </cell>
          <cell r="F2159" t="str">
            <v>MATRA</v>
          </cell>
          <cell r="G2159" t="str">
            <v>CUSTOMER - RETAIL</v>
          </cell>
          <cell r="H2159" t="str">
            <v>CUSTOMER - RETAIL</v>
          </cell>
          <cell r="I2159" t="str">
            <v>REGULAR</v>
          </cell>
          <cell r="J2159" t="str">
            <v>REGULAR</v>
          </cell>
          <cell r="K2159" t="str">
            <v>USD</v>
          </cell>
          <cell r="L2159">
            <v>55349.01</v>
          </cell>
          <cell r="M2159">
            <v>55349.01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 t="str">
            <v>1-30</v>
          </cell>
          <cell r="T2159" t="str">
            <v>COSTA RICA</v>
          </cell>
        </row>
        <row r="2160">
          <cell r="B2160" t="str">
            <v>702-30004479</v>
          </cell>
          <cell r="C2160" t="str">
            <v>MAQUINARIA Y TRACTORES, LTDA</v>
          </cell>
          <cell r="D2160">
            <v>314798</v>
          </cell>
          <cell r="F2160" t="str">
            <v>MATRA</v>
          </cell>
          <cell r="G2160" t="str">
            <v>DEALER - RETAIL</v>
          </cell>
          <cell r="H2160" t="str">
            <v>DEALER - RETAIL</v>
          </cell>
          <cell r="I2160" t="str">
            <v>REGULAR</v>
          </cell>
          <cell r="J2160" t="str">
            <v>REGULAR</v>
          </cell>
          <cell r="K2160" t="str">
            <v>USD</v>
          </cell>
          <cell r="L2160">
            <v>721574.74</v>
          </cell>
          <cell r="M2160">
            <v>721574.74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 t="str">
            <v>1-30</v>
          </cell>
          <cell r="T2160" t="str">
            <v>COSTA RICA</v>
          </cell>
        </row>
        <row r="2161">
          <cell r="B2161" t="str">
            <v>702-30004480</v>
          </cell>
          <cell r="C2161" t="str">
            <v>AGRICOLA BACATETE, S.A DE C.V</v>
          </cell>
          <cell r="D2161">
            <v>341466</v>
          </cell>
          <cell r="F2161" t="str">
            <v>MATCO</v>
          </cell>
          <cell r="G2161" t="str">
            <v>CUSTOMER - RETAIL</v>
          </cell>
          <cell r="H2161" t="str">
            <v>CUSTOMER - RETAIL</v>
          </cell>
          <cell r="I2161" t="str">
            <v>REGULAR</v>
          </cell>
          <cell r="J2161" t="str">
            <v>REGULAR</v>
          </cell>
          <cell r="K2161" t="str">
            <v>USD</v>
          </cell>
          <cell r="L2161">
            <v>7839.01</v>
          </cell>
          <cell r="M2161">
            <v>7839.01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 t="str">
            <v>1-30</v>
          </cell>
          <cell r="T2161" t="str">
            <v>MEXICO</v>
          </cell>
        </row>
        <row r="2162">
          <cell r="B2162" t="str">
            <v>702-30004481</v>
          </cell>
          <cell r="C2162" t="str">
            <v>CONSTRUCTORA SANTA FE, LIMITADA</v>
          </cell>
          <cell r="D2162">
            <v>314376</v>
          </cell>
          <cell r="F2162" t="str">
            <v>MATRA</v>
          </cell>
          <cell r="G2162" t="str">
            <v>CUSTOMER - RETAIL</v>
          </cell>
          <cell r="H2162" t="str">
            <v>CUSTOMER - RETAIL</v>
          </cell>
          <cell r="I2162" t="str">
            <v>REGULAR</v>
          </cell>
          <cell r="J2162" t="str">
            <v>REGULAR</v>
          </cell>
          <cell r="K2162" t="str">
            <v>USD</v>
          </cell>
          <cell r="L2162">
            <v>488129.24</v>
          </cell>
          <cell r="M2162">
            <v>488129.24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 t="str">
            <v>1-30</v>
          </cell>
          <cell r="T2162" t="str">
            <v>COSTA RICA</v>
          </cell>
        </row>
        <row r="2163">
          <cell r="B2163" t="str">
            <v>702-30004483</v>
          </cell>
          <cell r="C2163" t="str">
            <v>CONSTRUCTORA VARGSANG, S.R.L.</v>
          </cell>
          <cell r="D2163">
            <v>309098</v>
          </cell>
          <cell r="F2163" t="str">
            <v>IMCA</v>
          </cell>
          <cell r="G2163" t="str">
            <v>CUSTOMER - RETAIL</v>
          </cell>
          <cell r="H2163" t="str">
            <v>CUSTOMER - RETAIL</v>
          </cell>
          <cell r="I2163" t="str">
            <v>REGULAR</v>
          </cell>
          <cell r="J2163" t="str">
            <v>REGULAR</v>
          </cell>
          <cell r="K2163" t="str">
            <v>USD</v>
          </cell>
          <cell r="L2163">
            <v>459489.97</v>
          </cell>
          <cell r="M2163">
            <v>459489.97</v>
          </cell>
          <cell r="N2163">
            <v>459489.97</v>
          </cell>
          <cell r="O2163">
            <v>0</v>
          </cell>
          <cell r="P2163">
            <v>0</v>
          </cell>
          <cell r="Q2163">
            <v>0</v>
          </cell>
          <cell r="R2163">
            <v>459489.97</v>
          </cell>
          <cell r="S2163" t="str">
            <v>31-60</v>
          </cell>
          <cell r="T2163" t="str">
            <v>REPUBLICA DOMINICANA</v>
          </cell>
        </row>
        <row r="2164">
          <cell r="B2164" t="str">
            <v>702-30004484</v>
          </cell>
          <cell r="C2164" t="str">
            <v>PAKNAL, S.P.R. DE R.L. DE C.V.</v>
          </cell>
          <cell r="D2164">
            <v>308681</v>
          </cell>
          <cell r="F2164" t="str">
            <v>MADISA SUR</v>
          </cell>
          <cell r="G2164" t="str">
            <v>CUSTOMER - RETAIL</v>
          </cell>
          <cell r="H2164" t="str">
            <v>CUSTOMER - RETAIL</v>
          </cell>
          <cell r="I2164" t="str">
            <v>REGULAR</v>
          </cell>
          <cell r="J2164" t="str">
            <v>REGULAR</v>
          </cell>
          <cell r="K2164" t="str">
            <v>MXN</v>
          </cell>
          <cell r="L2164">
            <v>789427.1</v>
          </cell>
          <cell r="M2164">
            <v>38018.8091384332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 t="str">
            <v>1-30</v>
          </cell>
          <cell r="T2164" t="str">
            <v>MEXICO</v>
          </cell>
        </row>
        <row r="2165">
          <cell r="B2165" t="str">
            <v>702-30004486</v>
          </cell>
          <cell r="C2165" t="str">
            <v>APOYO TOTAL, S.A.</v>
          </cell>
          <cell r="D2165">
            <v>309344</v>
          </cell>
          <cell r="F2165" t="str">
            <v>MATRA</v>
          </cell>
          <cell r="G2165" t="str">
            <v>CUSTOMER - RETAIL</v>
          </cell>
          <cell r="H2165" t="str">
            <v>CUSTOMER - RETAIL</v>
          </cell>
          <cell r="I2165" t="str">
            <v>REGULAR</v>
          </cell>
          <cell r="J2165" t="str">
            <v>REGULAR</v>
          </cell>
          <cell r="K2165" t="str">
            <v>USD</v>
          </cell>
          <cell r="L2165">
            <v>65207.93</v>
          </cell>
          <cell r="M2165">
            <v>65207.93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 t="str">
            <v>1-30</v>
          </cell>
          <cell r="T2165" t="str">
            <v>COSTA RICA</v>
          </cell>
        </row>
        <row r="2166">
          <cell r="B2166" t="str">
            <v>702-30004488</v>
          </cell>
          <cell r="C2166" t="str">
            <v>CONSTRUCCIONES REYES, S.A.</v>
          </cell>
          <cell r="D2166">
            <v>337631</v>
          </cell>
          <cell r="F2166" t="str">
            <v>NIMAC</v>
          </cell>
          <cell r="G2166" t="str">
            <v>CUSTOMER - RETAIL</v>
          </cell>
          <cell r="H2166" t="str">
            <v>CUSTOMER - RETAIL</v>
          </cell>
          <cell r="I2166" t="str">
            <v>REGULAR</v>
          </cell>
          <cell r="J2166" t="str">
            <v>REGULAR</v>
          </cell>
          <cell r="K2166" t="str">
            <v>USD</v>
          </cell>
          <cell r="L2166">
            <v>52650</v>
          </cell>
          <cell r="M2166">
            <v>52650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 t="str">
            <v>1-30</v>
          </cell>
          <cell r="T2166" t="str">
            <v>NICARAGUA</v>
          </cell>
        </row>
        <row r="2167">
          <cell r="B2167" t="str">
            <v>702-30004489</v>
          </cell>
          <cell r="C2167" t="str">
            <v>MIGUEL CRUZ PUEBLA</v>
          </cell>
          <cell r="D2167">
            <v>339690</v>
          </cell>
          <cell r="F2167" t="str">
            <v>MATCO</v>
          </cell>
          <cell r="G2167" t="str">
            <v>CUSTOMER - RETAIL</v>
          </cell>
          <cell r="H2167" t="str">
            <v>CUSTOMER - RETAIL</v>
          </cell>
          <cell r="I2167" t="str">
            <v>REGULAR</v>
          </cell>
          <cell r="J2167" t="str">
            <v>REGULAR</v>
          </cell>
          <cell r="K2167" t="str">
            <v>MXN</v>
          </cell>
          <cell r="L2167">
            <v>265947.94</v>
          </cell>
          <cell r="M2167">
            <v>12808.052791219716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 t="str">
            <v>1-30</v>
          </cell>
          <cell r="T2167" t="str">
            <v>MEXICO</v>
          </cell>
        </row>
        <row r="2168">
          <cell r="B2168" t="str">
            <v>702-30004490</v>
          </cell>
          <cell r="C2168" t="str">
            <v>MAQUINARIA DE ELEVACION Y CARGA, S.A. DE C.V.</v>
          </cell>
          <cell r="D2168">
            <v>342620</v>
          </cell>
          <cell r="F2168" t="str">
            <v>TRACSA</v>
          </cell>
          <cell r="G2168" t="str">
            <v>CUSTOMER - RETAIL</v>
          </cell>
          <cell r="H2168" t="str">
            <v>CUSTOMER - RETAIL</v>
          </cell>
          <cell r="I2168" t="str">
            <v>REGULAR</v>
          </cell>
          <cell r="J2168" t="str">
            <v>REGULAR</v>
          </cell>
          <cell r="K2168" t="str">
            <v>MXN</v>
          </cell>
          <cell r="L2168">
            <v>794575.11</v>
          </cell>
          <cell r="M2168">
            <v>38266.73730004907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 t="str">
            <v>1-30</v>
          </cell>
          <cell r="T2168" t="str">
            <v>MEXICO</v>
          </cell>
        </row>
        <row r="2169">
          <cell r="B2169" t="str">
            <v>702-30004491</v>
          </cell>
          <cell r="C2169" t="str">
            <v>CHIRRACA, S.A.</v>
          </cell>
          <cell r="D2169">
            <v>360770</v>
          </cell>
          <cell r="F2169" t="str">
            <v>MATRA</v>
          </cell>
          <cell r="G2169" t="str">
            <v>CUSTOMER - RETAIL</v>
          </cell>
          <cell r="H2169" t="str">
            <v>CUSTOMER - RETAIL</v>
          </cell>
          <cell r="I2169" t="str">
            <v>REGULAR</v>
          </cell>
          <cell r="J2169" t="str">
            <v>REGULAR</v>
          </cell>
          <cell r="K2169" t="str">
            <v>USD</v>
          </cell>
          <cell r="L2169">
            <v>152942.19</v>
          </cell>
          <cell r="M2169">
            <v>152942.19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 t="str">
            <v>1-30</v>
          </cell>
          <cell r="T2169" t="str">
            <v>COSTA RICA</v>
          </cell>
        </row>
        <row r="2170">
          <cell r="B2170" t="str">
            <v>702-30004492</v>
          </cell>
          <cell r="C2170" t="str">
            <v>ARZA INFRAESTRUCTURA, S.A. DE C.V.</v>
          </cell>
          <cell r="D2170">
            <v>311051</v>
          </cell>
          <cell r="F2170" t="str">
            <v>TRACSA</v>
          </cell>
          <cell r="G2170" t="str">
            <v>CUSTOMER - RETAIL</v>
          </cell>
          <cell r="H2170" t="str">
            <v>CUSTOMER - RETAIL</v>
          </cell>
          <cell r="I2170" t="str">
            <v>REGULAR</v>
          </cell>
          <cell r="J2170" t="str">
            <v>REGULAR</v>
          </cell>
          <cell r="K2170" t="str">
            <v>MXN</v>
          </cell>
          <cell r="L2170">
            <v>445488.28</v>
          </cell>
          <cell r="M2170">
            <v>21454.715566173101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 t="str">
            <v>1-30</v>
          </cell>
          <cell r="T2170" t="str">
            <v>MEXICO</v>
          </cell>
        </row>
        <row r="2171">
          <cell r="B2171" t="str">
            <v>702-30004494</v>
          </cell>
          <cell r="C2171" t="str">
            <v>APOYO TOTAL, S.A.</v>
          </cell>
          <cell r="D2171">
            <v>309344</v>
          </cell>
          <cell r="F2171" t="str">
            <v>MATRA</v>
          </cell>
          <cell r="G2171" t="str">
            <v>CUSTOMER - RETAIL</v>
          </cell>
          <cell r="H2171" t="str">
            <v>CUSTOMER - RETAIL</v>
          </cell>
          <cell r="I2171" t="str">
            <v>REGULAR</v>
          </cell>
          <cell r="J2171" t="str">
            <v>REGULAR</v>
          </cell>
          <cell r="K2171" t="str">
            <v>USD</v>
          </cell>
          <cell r="L2171">
            <v>44209.29</v>
          </cell>
          <cell r="M2171">
            <v>44209.29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 t="str">
            <v>1-30</v>
          </cell>
          <cell r="T2171" t="str">
            <v>COSTA RICA</v>
          </cell>
        </row>
        <row r="2172">
          <cell r="B2172" t="str">
            <v>702-30004500</v>
          </cell>
          <cell r="C2172" t="str">
            <v>JOSE MARIA CASTRO LARA</v>
          </cell>
          <cell r="D2172">
            <v>360789</v>
          </cell>
          <cell r="F2172" t="str">
            <v>COGESA</v>
          </cell>
          <cell r="G2172" t="str">
            <v>CUSTOMER - RETAIL</v>
          </cell>
          <cell r="H2172" t="str">
            <v>CUSTOMER - RETAIL</v>
          </cell>
          <cell r="I2172" t="str">
            <v>REGULAR</v>
          </cell>
          <cell r="J2172" t="str">
            <v>REGULAR</v>
          </cell>
          <cell r="K2172" t="str">
            <v>USD</v>
          </cell>
          <cell r="L2172">
            <v>25680</v>
          </cell>
          <cell r="M2172">
            <v>25680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 t="str">
            <v>1-30</v>
          </cell>
          <cell r="T2172" t="str">
            <v>EL SALVADOR</v>
          </cell>
        </row>
        <row r="2173">
          <cell r="B2173" t="str">
            <v>702-30004501</v>
          </cell>
          <cell r="C2173" t="str">
            <v>MAQUINARIA Y TRACTORES, LTDA</v>
          </cell>
          <cell r="D2173">
            <v>314798</v>
          </cell>
          <cell r="F2173" t="str">
            <v>MATRA</v>
          </cell>
          <cell r="G2173" t="str">
            <v>DEALER - RETAIL</v>
          </cell>
          <cell r="H2173" t="str">
            <v>DEALER - RETAIL</v>
          </cell>
          <cell r="I2173" t="str">
            <v>REGULAR</v>
          </cell>
          <cell r="J2173" t="str">
            <v>REGULAR</v>
          </cell>
          <cell r="K2173" t="str">
            <v>USD</v>
          </cell>
          <cell r="L2173">
            <v>105010.37</v>
          </cell>
          <cell r="M2173">
            <v>105010.37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 t="str">
            <v>1-30</v>
          </cell>
          <cell r="T2173" t="str">
            <v>COSTA RICA</v>
          </cell>
        </row>
        <row r="2174">
          <cell r="B2174" t="str">
            <v>702-30004502</v>
          </cell>
          <cell r="C2174" t="str">
            <v>FRUTAS SELECCIONADAS LA MEZA, S.P.R. DE R.L.</v>
          </cell>
          <cell r="D2174">
            <v>360942</v>
          </cell>
          <cell r="F2174" t="str">
            <v>TRACSA</v>
          </cell>
          <cell r="G2174" t="str">
            <v>CUSTOMER - RETAIL</v>
          </cell>
          <cell r="H2174" t="str">
            <v>CUSTOMER - RETAIL</v>
          </cell>
          <cell r="I2174" t="str">
            <v>REGULAR</v>
          </cell>
          <cell r="J2174" t="str">
            <v>REGULAR</v>
          </cell>
          <cell r="K2174" t="str">
            <v>MXN</v>
          </cell>
          <cell r="L2174">
            <v>1146252.3700000001</v>
          </cell>
          <cell r="M2174">
            <v>55203.514142733031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 t="str">
            <v>1-30</v>
          </cell>
          <cell r="T2174" t="str">
            <v>MEXICO</v>
          </cell>
        </row>
        <row r="2175">
          <cell r="B2175" t="str">
            <v>702-30004504</v>
          </cell>
          <cell r="C2175" t="str">
            <v>RAVSER CONSTRUCCIONES, SA DE CV</v>
          </cell>
          <cell r="D2175">
            <v>317645</v>
          </cell>
          <cell r="F2175" t="str">
            <v>MAQSA</v>
          </cell>
          <cell r="G2175" t="str">
            <v>CUSTOMER - RETAIL</v>
          </cell>
          <cell r="H2175" t="str">
            <v>CUSTOMER - RETAIL</v>
          </cell>
          <cell r="I2175" t="str">
            <v>REGULAR</v>
          </cell>
          <cell r="J2175" t="str">
            <v>REGULAR</v>
          </cell>
          <cell r="K2175" t="str">
            <v>MXN</v>
          </cell>
          <cell r="L2175">
            <v>3685081.3</v>
          </cell>
          <cell r="M2175">
            <v>177473.5154193583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 t="str">
            <v>1-30</v>
          </cell>
          <cell r="T2175" t="str">
            <v>MEXICO</v>
          </cell>
        </row>
        <row r="2176">
          <cell r="B2176" t="str">
            <v>702-30004505</v>
          </cell>
          <cell r="C2176" t="str">
            <v>COMPAÑIA GENERAL DE EQUIPOS, S.A. DE C.V.</v>
          </cell>
          <cell r="D2176">
            <v>318632</v>
          </cell>
          <cell r="F2176" t="str">
            <v>COGESA</v>
          </cell>
          <cell r="G2176" t="str">
            <v>DEALER - WHOLESALE</v>
          </cell>
          <cell r="H2176" t="str">
            <v>DEALER - WHOLESALE</v>
          </cell>
          <cell r="I2176" t="str">
            <v>REGULAR</v>
          </cell>
          <cell r="J2176" t="str">
            <v>REGULAR</v>
          </cell>
          <cell r="K2176" t="str">
            <v>USD</v>
          </cell>
          <cell r="L2176">
            <v>788527.16</v>
          </cell>
          <cell r="M2176">
            <v>788527.16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 t="str">
            <v>1-30</v>
          </cell>
          <cell r="T2176" t="str">
            <v>EL SALVADOR</v>
          </cell>
        </row>
        <row r="2177">
          <cell r="B2177" t="str">
            <v>702-30004508</v>
          </cell>
          <cell r="C2177" t="str">
            <v>AMERICA CONSTRUCCIONES, S.A.</v>
          </cell>
          <cell r="D2177">
            <v>350308</v>
          </cell>
          <cell r="F2177" t="str">
            <v>MATRA</v>
          </cell>
          <cell r="G2177" t="str">
            <v>CUSTOMER - RETAIL</v>
          </cell>
          <cell r="H2177" t="str">
            <v>CUSTOMER - RETAIL</v>
          </cell>
          <cell r="I2177" t="str">
            <v>REGULAR</v>
          </cell>
          <cell r="J2177" t="str">
            <v>REGULAR</v>
          </cell>
          <cell r="K2177" t="str">
            <v>USD</v>
          </cell>
          <cell r="L2177">
            <v>131410.17000000001</v>
          </cell>
          <cell r="M2177">
            <v>131410.17000000001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 t="str">
            <v>1-30</v>
          </cell>
          <cell r="T2177" t="str">
            <v>COSTA RICA</v>
          </cell>
        </row>
        <row r="2178">
          <cell r="B2178" t="str">
            <v>702-30004509</v>
          </cell>
          <cell r="C2178" t="str">
            <v>JOEL TAMEZ TAMEZ</v>
          </cell>
          <cell r="D2178">
            <v>360826</v>
          </cell>
          <cell r="F2178" t="str">
            <v>TRACSA</v>
          </cell>
          <cell r="G2178" t="str">
            <v>CUSTOMER - RETAIL</v>
          </cell>
          <cell r="H2178" t="str">
            <v>CUSTOMER - RETAIL</v>
          </cell>
          <cell r="I2178" t="str">
            <v>REGULAR</v>
          </cell>
          <cell r="J2178" t="str">
            <v>REGULAR</v>
          </cell>
          <cell r="K2178" t="str">
            <v>MXN</v>
          </cell>
          <cell r="L2178">
            <v>367500</v>
          </cell>
          <cell r="M2178">
            <v>17698.800001132724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 t="str">
            <v>1-30</v>
          </cell>
          <cell r="T2178" t="str">
            <v>MEXICO</v>
          </cell>
        </row>
        <row r="2179">
          <cell r="B2179" t="str">
            <v>702-30004510</v>
          </cell>
          <cell r="C2179" t="str">
            <v>URBANIZACIONES SAN RAFAEL, S.A. DE C.V.</v>
          </cell>
          <cell r="D2179">
            <v>315519</v>
          </cell>
          <cell r="F2179" t="str">
            <v>MADISA NTE</v>
          </cell>
          <cell r="G2179" t="str">
            <v>CUSTOMER - RETAIL</v>
          </cell>
          <cell r="H2179" t="str">
            <v>CUSTOMER - RETAIL</v>
          </cell>
          <cell r="I2179" t="str">
            <v>REGULAR</v>
          </cell>
          <cell r="J2179" t="str">
            <v>REGULAR</v>
          </cell>
          <cell r="K2179" t="str">
            <v>MXN</v>
          </cell>
          <cell r="L2179">
            <v>14719195.130000001</v>
          </cell>
          <cell r="M2179">
            <v>708876.43750616815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 t="str">
            <v>1-30</v>
          </cell>
          <cell r="T2179" t="str">
            <v>MEXICO</v>
          </cell>
        </row>
        <row r="2180">
          <cell r="B2180" t="str">
            <v>702-30004512</v>
          </cell>
          <cell r="C2180" t="str">
            <v>MINERALES ARCILLOSOS 1919, S.A. DE C.V.</v>
          </cell>
          <cell r="D2180">
            <v>310336</v>
          </cell>
          <cell r="F2180" t="str">
            <v>MADISA SUR</v>
          </cell>
          <cell r="G2180" t="str">
            <v>CUSTOMER - RETAIL</v>
          </cell>
          <cell r="H2180" t="str">
            <v>CUSTOMER - RETAIL</v>
          </cell>
          <cell r="I2180" t="str">
            <v>REGULAR</v>
          </cell>
          <cell r="J2180" t="str">
            <v>REGULAR</v>
          </cell>
          <cell r="K2180" t="str">
            <v>MXN</v>
          </cell>
          <cell r="L2180">
            <v>230386.17</v>
          </cell>
          <cell r="M2180">
            <v>11095.397947910105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 t="str">
            <v>1-30</v>
          </cell>
          <cell r="T2180" t="str">
            <v>MEXICO</v>
          </cell>
        </row>
        <row r="2181">
          <cell r="B2181" t="str">
            <v>702-30004515</v>
          </cell>
          <cell r="C2181" t="str">
            <v>SOCIEDAD COOPERATIVA DE PRODUCCION DE SERVICIOS JUAREZ, S.C.L.</v>
          </cell>
          <cell r="D2181">
            <v>320414</v>
          </cell>
          <cell r="F2181" t="str">
            <v>MADISA SUR</v>
          </cell>
          <cell r="G2181" t="str">
            <v>CUSTOMER - RETAIL</v>
          </cell>
          <cell r="H2181" t="str">
            <v>CUSTOMER - RETAIL</v>
          </cell>
          <cell r="I2181" t="str">
            <v>REGULAR</v>
          </cell>
          <cell r="J2181" t="str">
            <v>REGULAR</v>
          </cell>
          <cell r="K2181" t="str">
            <v>MXN</v>
          </cell>
          <cell r="L2181">
            <v>7559965.9699999997</v>
          </cell>
          <cell r="M2181">
            <v>364087.96113850159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 t="str">
            <v>1-30</v>
          </cell>
          <cell r="T2181" t="str">
            <v>MEXICO</v>
          </cell>
        </row>
        <row r="2182">
          <cell r="B2182" t="str">
            <v>702-30004516</v>
          </cell>
          <cell r="C2182" t="str">
            <v>OBRAS MINERAS Y TIROS DEL CENTRO, S.A. DE C.V.</v>
          </cell>
          <cell r="D2182">
            <v>318945</v>
          </cell>
          <cell r="F2182" t="str">
            <v>TRACSA</v>
          </cell>
          <cell r="G2182" t="str">
            <v>CUSTOMER - RETAIL</v>
          </cell>
          <cell r="H2182" t="str">
            <v>CUSTOMER - RETAIL</v>
          </cell>
          <cell r="I2182" t="str">
            <v>REGULAR</v>
          </cell>
          <cell r="J2182" t="str">
            <v>REGULAR</v>
          </cell>
          <cell r="K2182" t="str">
            <v>USD</v>
          </cell>
          <cell r="L2182">
            <v>52486.64</v>
          </cell>
          <cell r="M2182">
            <v>52486.64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 t="str">
            <v>1-30</v>
          </cell>
          <cell r="T2182" t="str">
            <v>MEXICO</v>
          </cell>
        </row>
        <row r="2183">
          <cell r="B2183" t="str">
            <v>702-30004517</v>
          </cell>
          <cell r="C2183" t="str">
            <v>OBRAS MINERAS Y TIROS DEL CENTRO, S.A. DE C.V.</v>
          </cell>
          <cell r="D2183">
            <v>318945</v>
          </cell>
          <cell r="F2183" t="str">
            <v>TRACSA</v>
          </cell>
          <cell r="G2183" t="str">
            <v>CUSTOMER - RETAIL</v>
          </cell>
          <cell r="H2183" t="str">
            <v>CUSTOMER - RETAIL</v>
          </cell>
          <cell r="I2183" t="str">
            <v>REGULAR</v>
          </cell>
          <cell r="J2183" t="str">
            <v>REGULAR</v>
          </cell>
          <cell r="K2183" t="str">
            <v>USD</v>
          </cell>
          <cell r="L2183">
            <v>508160.85</v>
          </cell>
          <cell r="M2183">
            <v>508160.85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 t="str">
            <v>1-30</v>
          </cell>
          <cell r="T2183" t="str">
            <v>MEXICO</v>
          </cell>
        </row>
        <row r="2184">
          <cell r="B2184" t="str">
            <v>702-30004518</v>
          </cell>
          <cell r="C2184" t="str">
            <v>NICARAGUA MACHINERY COMPANY, S.A.</v>
          </cell>
          <cell r="D2184">
            <v>313548</v>
          </cell>
          <cell r="F2184" t="str">
            <v>NIMAC</v>
          </cell>
          <cell r="G2184" t="str">
            <v>DEALER - WHOLESALE</v>
          </cell>
          <cell r="H2184" t="str">
            <v>DEALER - WHOLESALE</v>
          </cell>
          <cell r="I2184" t="str">
            <v>REGULAR</v>
          </cell>
          <cell r="J2184" t="str">
            <v>REGULAR</v>
          </cell>
          <cell r="K2184" t="str">
            <v>USD</v>
          </cell>
          <cell r="L2184">
            <v>46952.26</v>
          </cell>
          <cell r="M2184">
            <v>46952.26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 t="str">
            <v>1-30</v>
          </cell>
          <cell r="T2184" t="str">
            <v>NICARAGUA</v>
          </cell>
        </row>
        <row r="2185">
          <cell r="B2185" t="str">
            <v>702-30004519</v>
          </cell>
          <cell r="C2185" t="str">
            <v>NICARAGUA MACHINERY COMPANY, S.A.</v>
          </cell>
          <cell r="D2185">
            <v>313548</v>
          </cell>
          <cell r="F2185" t="str">
            <v>NIMAC</v>
          </cell>
          <cell r="G2185" t="str">
            <v>DEALER - WHOLESALE</v>
          </cell>
          <cell r="H2185" t="str">
            <v>DEALER - WHOLESALE</v>
          </cell>
          <cell r="I2185" t="str">
            <v>REGULAR</v>
          </cell>
          <cell r="J2185" t="str">
            <v>REGULAR</v>
          </cell>
          <cell r="K2185" t="str">
            <v>USD</v>
          </cell>
          <cell r="L2185">
            <v>62216.08</v>
          </cell>
          <cell r="M2185">
            <v>62216.08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 t="str">
            <v>1-30</v>
          </cell>
          <cell r="T2185" t="str">
            <v>NICARAGUA</v>
          </cell>
        </row>
        <row r="2186">
          <cell r="B2186" t="str">
            <v>702-30004520</v>
          </cell>
          <cell r="C2186" t="str">
            <v>NICARAGUA MACHINERY COMPANY, S.A.</v>
          </cell>
          <cell r="D2186">
            <v>313548</v>
          </cell>
          <cell r="F2186" t="str">
            <v>NIMAC</v>
          </cell>
          <cell r="G2186" t="str">
            <v>DEALER - WHOLESALE</v>
          </cell>
          <cell r="H2186" t="str">
            <v>DEALER - WHOLESALE</v>
          </cell>
          <cell r="I2186" t="str">
            <v>REGULAR</v>
          </cell>
          <cell r="J2186" t="str">
            <v>REGULAR</v>
          </cell>
          <cell r="K2186" t="str">
            <v>USD</v>
          </cell>
          <cell r="L2186">
            <v>50709.06</v>
          </cell>
          <cell r="M2186">
            <v>50709.06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 t="str">
            <v>1-30</v>
          </cell>
          <cell r="T2186" t="str">
            <v>NICARAGUA</v>
          </cell>
        </row>
        <row r="2187">
          <cell r="B2187" t="str">
            <v>702-30004521</v>
          </cell>
          <cell r="C2187" t="str">
            <v>A Y H CONSULTORES CIVILES, LTDA.</v>
          </cell>
          <cell r="D2187">
            <v>362332</v>
          </cell>
          <cell r="F2187" t="str">
            <v>MATRA</v>
          </cell>
          <cell r="G2187" t="str">
            <v>CUSTOMER - RETAIL</v>
          </cell>
          <cell r="H2187" t="str">
            <v>CUSTOMER - RETAIL</v>
          </cell>
          <cell r="I2187" t="str">
            <v>REGULAR</v>
          </cell>
          <cell r="J2187" t="str">
            <v>REGULAR</v>
          </cell>
          <cell r="K2187" t="str">
            <v>USD</v>
          </cell>
          <cell r="L2187">
            <v>83392.52</v>
          </cell>
          <cell r="M2187">
            <v>83392.52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 t="str">
            <v>1-30</v>
          </cell>
          <cell r="T2187" t="str">
            <v>COSTA RICA</v>
          </cell>
        </row>
        <row r="2188">
          <cell r="B2188" t="str">
            <v>702-30004523</v>
          </cell>
          <cell r="C2188" t="str">
            <v>NICARAGUA MACHINERY COMPANY, S.A.</v>
          </cell>
          <cell r="D2188">
            <v>313548</v>
          </cell>
          <cell r="F2188" t="str">
            <v>NIMAC</v>
          </cell>
          <cell r="G2188" t="str">
            <v>DEALER - WHOLESALE</v>
          </cell>
          <cell r="H2188" t="str">
            <v>DEALER - WHOLESALE</v>
          </cell>
          <cell r="I2188" t="str">
            <v>REGULAR</v>
          </cell>
          <cell r="J2188" t="str">
            <v>REGULAR</v>
          </cell>
          <cell r="K2188" t="str">
            <v>USD</v>
          </cell>
          <cell r="L2188">
            <v>90532.84</v>
          </cell>
          <cell r="M2188">
            <v>90532.84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 t="str">
            <v>1-30</v>
          </cell>
          <cell r="T2188" t="str">
            <v>NICARAGUA</v>
          </cell>
        </row>
        <row r="2189">
          <cell r="B2189" t="str">
            <v>702-30004528</v>
          </cell>
          <cell r="C2189" t="str">
            <v>NICARAGUA MACHINERY COMPANY, S.A.</v>
          </cell>
          <cell r="D2189">
            <v>313548</v>
          </cell>
          <cell r="F2189" t="str">
            <v>NIMAC</v>
          </cell>
          <cell r="G2189" t="str">
            <v>DEALER - RETAIL</v>
          </cell>
          <cell r="H2189" t="str">
            <v>DEALER - RETAIL</v>
          </cell>
          <cell r="I2189" t="str">
            <v>REGULAR</v>
          </cell>
          <cell r="J2189" t="str">
            <v>REGULAR</v>
          </cell>
          <cell r="K2189" t="str">
            <v>USD</v>
          </cell>
          <cell r="L2189">
            <v>12830.82</v>
          </cell>
          <cell r="M2189">
            <v>12830.82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 t="str">
            <v>1-30</v>
          </cell>
          <cell r="T2189" t="str">
            <v>NICARAGUA</v>
          </cell>
        </row>
        <row r="2190">
          <cell r="B2190" t="str">
            <v>702-30004531</v>
          </cell>
          <cell r="C2190" t="str">
            <v>NICARAGUA MACHINERY COMPANY, S.A.</v>
          </cell>
          <cell r="D2190">
            <v>313548</v>
          </cell>
          <cell r="F2190" t="str">
            <v>NIMAC</v>
          </cell>
          <cell r="G2190" t="str">
            <v>DEALER - RETAIL</v>
          </cell>
          <cell r="H2190" t="str">
            <v>DEALER - RETAIL</v>
          </cell>
          <cell r="I2190" t="str">
            <v>REGULAR</v>
          </cell>
          <cell r="J2190" t="str">
            <v>REGULAR</v>
          </cell>
          <cell r="K2190" t="str">
            <v>USD</v>
          </cell>
          <cell r="L2190">
            <v>27957.1</v>
          </cell>
          <cell r="M2190">
            <v>27957.1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 t="str">
            <v>1-30</v>
          </cell>
          <cell r="T2190" t="str">
            <v>NICARAGUA</v>
          </cell>
        </row>
        <row r="2191">
          <cell r="B2191" t="str">
            <v>702-30004536</v>
          </cell>
          <cell r="C2191" t="str">
            <v>NICARAGUA MACHINERY COMPANY, S.A.</v>
          </cell>
          <cell r="D2191">
            <v>313548</v>
          </cell>
          <cell r="F2191" t="str">
            <v>NIMAC</v>
          </cell>
          <cell r="G2191" t="str">
            <v>DEALER - RETAIL</v>
          </cell>
          <cell r="H2191" t="str">
            <v>DEALER - RETAIL</v>
          </cell>
          <cell r="I2191" t="str">
            <v>REGULAR</v>
          </cell>
          <cell r="J2191" t="str">
            <v>REGULAR</v>
          </cell>
          <cell r="K2191" t="str">
            <v>USD</v>
          </cell>
          <cell r="L2191">
            <v>12830.82</v>
          </cell>
          <cell r="M2191">
            <v>12830.82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 t="str">
            <v>1-30</v>
          </cell>
          <cell r="T2191" t="str">
            <v>NICARAGUA</v>
          </cell>
        </row>
        <row r="2192">
          <cell r="B2192" t="str">
            <v>702-30004537</v>
          </cell>
          <cell r="C2192" t="str">
            <v>NICARAGUA MACHINERY COMPANY, S.A.</v>
          </cell>
          <cell r="D2192">
            <v>313548</v>
          </cell>
          <cell r="F2192" t="str">
            <v>NIMAC</v>
          </cell>
          <cell r="G2192" t="str">
            <v>DEALER - RETAIL</v>
          </cell>
          <cell r="H2192" t="str">
            <v>DEALER - RETAIL</v>
          </cell>
          <cell r="I2192" t="str">
            <v>REGULAR</v>
          </cell>
          <cell r="J2192" t="str">
            <v>REGULAR</v>
          </cell>
          <cell r="K2192" t="str">
            <v>USD</v>
          </cell>
          <cell r="L2192">
            <v>12830.82</v>
          </cell>
          <cell r="M2192">
            <v>12830.82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 t="str">
            <v>1-30</v>
          </cell>
          <cell r="T2192" t="str">
            <v>NICARAGUA</v>
          </cell>
        </row>
        <row r="2193">
          <cell r="B2193" t="str">
            <v>702-30004538</v>
          </cell>
          <cell r="C2193" t="str">
            <v>NICARAGUA MACHINERY COMPANY, S.A.</v>
          </cell>
          <cell r="D2193">
            <v>313548</v>
          </cell>
          <cell r="F2193" t="str">
            <v>NIMAC</v>
          </cell>
          <cell r="G2193" t="str">
            <v>DEALER - WHOLESALE</v>
          </cell>
          <cell r="H2193" t="str">
            <v>DEALER - WHOLESALE</v>
          </cell>
          <cell r="I2193" t="str">
            <v>REGULAR</v>
          </cell>
          <cell r="J2193" t="str">
            <v>REGULAR</v>
          </cell>
          <cell r="K2193" t="str">
            <v>USD</v>
          </cell>
          <cell r="L2193">
            <v>110959.57</v>
          </cell>
          <cell r="M2193">
            <v>110959.57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 t="str">
            <v>1-30</v>
          </cell>
          <cell r="T2193" t="str">
            <v>NICARAGUA</v>
          </cell>
        </row>
        <row r="2194">
          <cell r="B2194" t="str">
            <v>702-30004539</v>
          </cell>
          <cell r="C2194" t="str">
            <v>NICARAGUA MACHINERY COMPANY, S.A.</v>
          </cell>
          <cell r="D2194">
            <v>313548</v>
          </cell>
          <cell r="F2194" t="str">
            <v>NIMAC</v>
          </cell>
          <cell r="G2194" t="str">
            <v>DEALER - WHOLESALE</v>
          </cell>
          <cell r="H2194" t="str">
            <v>DEALER - WHOLESALE</v>
          </cell>
          <cell r="I2194" t="str">
            <v>REGULAR</v>
          </cell>
          <cell r="J2194" t="str">
            <v>REGULAR</v>
          </cell>
          <cell r="K2194" t="str">
            <v>USD</v>
          </cell>
          <cell r="L2194">
            <v>110959.57</v>
          </cell>
          <cell r="M2194">
            <v>110959.57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 t="str">
            <v>1-30</v>
          </cell>
          <cell r="T2194" t="str">
            <v>NICARAGUA</v>
          </cell>
        </row>
        <row r="2195">
          <cell r="B2195" t="str">
            <v>702-30004544</v>
          </cell>
          <cell r="C2195" t="str">
            <v>NICARAGUA MACHINERY COMPANY, S.A.</v>
          </cell>
          <cell r="D2195">
            <v>313548</v>
          </cell>
          <cell r="F2195" t="str">
            <v>NIMAC</v>
          </cell>
          <cell r="G2195" t="str">
            <v>DEALER - RETAIL</v>
          </cell>
          <cell r="H2195" t="str">
            <v>DEALER - RETAIL</v>
          </cell>
          <cell r="I2195" t="str">
            <v>REGULAR</v>
          </cell>
          <cell r="J2195" t="str">
            <v>REGULAR</v>
          </cell>
          <cell r="K2195" t="str">
            <v>USD</v>
          </cell>
          <cell r="L2195">
            <v>38840.9</v>
          </cell>
          <cell r="M2195">
            <v>38840.9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 t="str">
            <v>1-30</v>
          </cell>
          <cell r="T2195" t="str">
            <v>NICARAGUA</v>
          </cell>
        </row>
        <row r="2196">
          <cell r="B2196" t="str">
            <v>702-30004545</v>
          </cell>
          <cell r="C2196" t="str">
            <v>HYDROPOLYS EL MUNDO DEL AGUA, S.A. DE C.V.</v>
          </cell>
          <cell r="D2196">
            <v>338732</v>
          </cell>
          <cell r="F2196" t="str">
            <v>MATCO</v>
          </cell>
          <cell r="G2196" t="str">
            <v>CUSTOMER - RETAIL</v>
          </cell>
          <cell r="H2196" t="str">
            <v>CUSTOMER - RETAIL</v>
          </cell>
          <cell r="I2196" t="str">
            <v>REGULAR</v>
          </cell>
          <cell r="J2196" t="str">
            <v>REGULAR</v>
          </cell>
          <cell r="K2196" t="str">
            <v>MXN</v>
          </cell>
          <cell r="L2196">
            <v>354378.5</v>
          </cell>
          <cell r="M2196">
            <v>17066.86856109228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 t="str">
            <v>1-30</v>
          </cell>
          <cell r="T2196" t="str">
            <v>MEXICO</v>
          </cell>
        </row>
        <row r="2197">
          <cell r="B2197" t="str">
            <v>702-30004546</v>
          </cell>
          <cell r="C2197" t="str">
            <v>CONSTRUCTORA SANTA FE, LIMITADA</v>
          </cell>
          <cell r="D2197">
            <v>314376</v>
          </cell>
          <cell r="F2197" t="str">
            <v>MATRA</v>
          </cell>
          <cell r="G2197" t="str">
            <v>CUSTOMER - RETAIL</v>
          </cell>
          <cell r="H2197" t="str">
            <v>CUSTOMER - RETAIL</v>
          </cell>
          <cell r="I2197" t="str">
            <v>REGULAR</v>
          </cell>
          <cell r="J2197" t="str">
            <v>REGULAR</v>
          </cell>
          <cell r="K2197" t="str">
            <v>USD</v>
          </cell>
          <cell r="L2197">
            <v>1357045.08</v>
          </cell>
          <cell r="M2197">
            <v>1357045.08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 t="str">
            <v>1-30</v>
          </cell>
          <cell r="T2197" t="str">
            <v>COSTA RICA</v>
          </cell>
        </row>
        <row r="2198">
          <cell r="B2198" t="str">
            <v>702-30004547</v>
          </cell>
          <cell r="C2198" t="str">
            <v>VARMOXZ, S.A. DE C.V.</v>
          </cell>
          <cell r="D2198">
            <v>318173</v>
          </cell>
          <cell r="F2198" t="str">
            <v>MADISA NTE</v>
          </cell>
          <cell r="G2198" t="str">
            <v>CUSTOMER - RETAIL</v>
          </cell>
          <cell r="H2198" t="str">
            <v>CUSTOMER - RETAIL</v>
          </cell>
          <cell r="I2198" t="str">
            <v>REGULAR</v>
          </cell>
          <cell r="J2198" t="str">
            <v>REGULAR</v>
          </cell>
          <cell r="K2198" t="str">
            <v>USD</v>
          </cell>
          <cell r="L2198">
            <v>316623.17</v>
          </cell>
          <cell r="M2198">
            <v>316623.17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 t="str">
            <v>1-30</v>
          </cell>
          <cell r="T2198" t="str">
            <v>MEXICO</v>
          </cell>
        </row>
        <row r="2199">
          <cell r="B2199" t="str">
            <v>702-30004549</v>
          </cell>
          <cell r="C2199" t="str">
            <v>B Y JIMENEZ DOS MIL TRES, S.A</v>
          </cell>
          <cell r="D2199">
            <v>351332</v>
          </cell>
          <cell r="F2199" t="str">
            <v>MATRA</v>
          </cell>
          <cell r="G2199" t="str">
            <v>CUSTOMER - RETAIL</v>
          </cell>
          <cell r="H2199" t="str">
            <v>CUSTOMER - RETAIL</v>
          </cell>
          <cell r="I2199" t="str">
            <v>REGULAR</v>
          </cell>
          <cell r="J2199" t="str">
            <v>REGULAR</v>
          </cell>
          <cell r="K2199" t="str">
            <v>USD</v>
          </cell>
          <cell r="L2199">
            <v>51319.65</v>
          </cell>
          <cell r="M2199">
            <v>51319.65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 t="str">
            <v>1-30</v>
          </cell>
          <cell r="T2199" t="str">
            <v>COSTA RICA</v>
          </cell>
        </row>
        <row r="2200">
          <cell r="B2200" t="str">
            <v>702-30004550</v>
          </cell>
          <cell r="C2200" t="str">
            <v>DOLOMITA MONCLOVA, S.A. DE C.V.</v>
          </cell>
          <cell r="D2200">
            <v>309758</v>
          </cell>
          <cell r="F2200" t="str">
            <v>MADISA NTE</v>
          </cell>
          <cell r="G2200" t="str">
            <v>CUSTOMER - RETAIL</v>
          </cell>
          <cell r="H2200" t="str">
            <v>CUSTOMER - RETAIL</v>
          </cell>
          <cell r="I2200" t="str">
            <v>REGULAR</v>
          </cell>
          <cell r="J2200" t="str">
            <v>REGULAR</v>
          </cell>
          <cell r="K2200" t="str">
            <v>MXN</v>
          </cell>
          <cell r="L2200">
            <v>6409801.8099999996</v>
          </cell>
          <cell r="M2200">
            <v>308696.0551893565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 t="str">
            <v>1-30</v>
          </cell>
          <cell r="T2200" t="str">
            <v>MEXICO</v>
          </cell>
        </row>
        <row r="2201">
          <cell r="B2201" t="str">
            <v>702-30004551</v>
          </cell>
          <cell r="C2201" t="str">
            <v>TRANSPORTES ILANGUEÑOS, S. DE R.L. DE C.V.</v>
          </cell>
          <cell r="D2201">
            <v>360932</v>
          </cell>
          <cell r="F2201" t="str">
            <v>CEMCOL</v>
          </cell>
          <cell r="G2201" t="str">
            <v>CUSTOMER - RETAIL</v>
          </cell>
          <cell r="H2201" t="str">
            <v>CUSTOMER - RETAIL</v>
          </cell>
          <cell r="I2201" t="str">
            <v>REGULAR</v>
          </cell>
          <cell r="J2201" t="str">
            <v>REGULAR</v>
          </cell>
          <cell r="K2201" t="str">
            <v>USD</v>
          </cell>
          <cell r="L2201">
            <v>56478.84</v>
          </cell>
          <cell r="M2201">
            <v>56478.84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 t="str">
            <v>1-30</v>
          </cell>
          <cell r="T2201" t="str">
            <v>HONDURAS</v>
          </cell>
        </row>
        <row r="2202">
          <cell r="B2202" t="str">
            <v>702-30004552</v>
          </cell>
          <cell r="C2202" t="str">
            <v>UNION DE PRODUCTORES DE SOMBRERETE RELA DEL CAMPO, S. DE R.L. DE C.V.</v>
          </cell>
          <cell r="D2202">
            <v>360871</v>
          </cell>
          <cell r="F2202" t="str">
            <v>TRACSA</v>
          </cell>
          <cell r="G2202" t="str">
            <v>CUSTOMER - RETAIL</v>
          </cell>
          <cell r="H2202" t="str">
            <v>CUSTOMER - RETAIL</v>
          </cell>
          <cell r="I2202" t="str">
            <v>REGULAR</v>
          </cell>
          <cell r="J2202" t="str">
            <v>REGULAR</v>
          </cell>
          <cell r="K2202" t="str">
            <v>MXN</v>
          </cell>
          <cell r="L2202">
            <v>614125.04</v>
          </cell>
          <cell r="M2202">
            <v>29576.261928292883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 t="str">
            <v>1-30</v>
          </cell>
          <cell r="T2202" t="str">
            <v>MEXICO</v>
          </cell>
        </row>
        <row r="2203">
          <cell r="B2203" t="str">
            <v>702-30004553-2</v>
          </cell>
          <cell r="C2203" t="str">
            <v>MAQUINARIA GOLD JADARO, S.A. DE C.V.</v>
          </cell>
          <cell r="D2203">
            <v>522301</v>
          </cell>
          <cell r="F2203" t="str">
            <v>MADISA SUR</v>
          </cell>
          <cell r="G2203" t="str">
            <v>CUSTOMER - RETAIL</v>
          </cell>
          <cell r="H2203" t="str">
            <v>CUSTOMER - RETAIL</v>
          </cell>
          <cell r="I2203" t="str">
            <v>REGULAR</v>
          </cell>
          <cell r="J2203" t="str">
            <v>REGULAR</v>
          </cell>
          <cell r="K2203" t="str">
            <v>MXN</v>
          </cell>
          <cell r="L2203">
            <v>8515093.2699999996</v>
          </cell>
          <cell r="M2203">
            <v>410086.89190944552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 t="str">
            <v>1-30</v>
          </cell>
          <cell r="T2203" t="str">
            <v>MEXICO</v>
          </cell>
        </row>
        <row r="2204">
          <cell r="B2204" t="str">
            <v>702-30004554</v>
          </cell>
          <cell r="C2204" t="str">
            <v>TRACTORES ESCAZU, S.A.</v>
          </cell>
          <cell r="D2204">
            <v>320416</v>
          </cell>
          <cell r="F2204" t="str">
            <v>MATRA</v>
          </cell>
          <cell r="G2204" t="str">
            <v>CUSTOMER - RETAIL</v>
          </cell>
          <cell r="H2204" t="str">
            <v>CUSTOMER - RETAIL</v>
          </cell>
          <cell r="I2204" t="str">
            <v>REGULAR</v>
          </cell>
          <cell r="J2204" t="str">
            <v>REGULAR</v>
          </cell>
          <cell r="K2204" t="str">
            <v>USD</v>
          </cell>
          <cell r="L2204">
            <v>78377.11</v>
          </cell>
          <cell r="M2204">
            <v>78377.11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 t="str">
            <v>1-30</v>
          </cell>
          <cell r="T2204" t="str">
            <v>COSTA RICA</v>
          </cell>
        </row>
        <row r="2205">
          <cell r="B2205" t="str">
            <v>702-30004555</v>
          </cell>
          <cell r="C2205" t="str">
            <v>TRACTORES ESCAZU, S.A.</v>
          </cell>
          <cell r="D2205">
            <v>320416</v>
          </cell>
          <cell r="F2205" t="str">
            <v>MATRA</v>
          </cell>
          <cell r="G2205" t="str">
            <v>CUSTOMER - RETAIL</v>
          </cell>
          <cell r="H2205" t="str">
            <v>CUSTOMER - RETAIL</v>
          </cell>
          <cell r="I2205" t="str">
            <v>REGULAR</v>
          </cell>
          <cell r="J2205" t="str">
            <v>REGULAR</v>
          </cell>
          <cell r="K2205" t="str">
            <v>USD</v>
          </cell>
          <cell r="L2205">
            <v>75474.25</v>
          </cell>
          <cell r="M2205">
            <v>75474.25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 t="str">
            <v>1-30</v>
          </cell>
          <cell r="T2205" t="str">
            <v>COSTA RICA</v>
          </cell>
        </row>
        <row r="2206">
          <cell r="B2206" t="str">
            <v>702-30004556</v>
          </cell>
          <cell r="C2206" t="str">
            <v>TRACTORES ESCAZU, S.A.</v>
          </cell>
          <cell r="D2206">
            <v>320416</v>
          </cell>
          <cell r="F2206" t="str">
            <v>MATRA</v>
          </cell>
          <cell r="G2206" t="str">
            <v>CUSTOMER - RETAIL</v>
          </cell>
          <cell r="H2206" t="str">
            <v>CUSTOMER - RETAIL</v>
          </cell>
          <cell r="I2206" t="str">
            <v>REGULAR</v>
          </cell>
          <cell r="J2206" t="str">
            <v>REGULAR</v>
          </cell>
          <cell r="K2206" t="str">
            <v>USD</v>
          </cell>
          <cell r="L2206">
            <v>78377.11</v>
          </cell>
          <cell r="M2206">
            <v>78377.11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 t="str">
            <v>1-30</v>
          </cell>
          <cell r="T2206" t="str">
            <v>COSTA RICA</v>
          </cell>
        </row>
        <row r="2207">
          <cell r="B2207" t="str">
            <v>702-30004557</v>
          </cell>
          <cell r="C2207" t="str">
            <v>TRACTORES ESCAZU, S.A.</v>
          </cell>
          <cell r="D2207">
            <v>320416</v>
          </cell>
          <cell r="F2207" t="str">
            <v>MATRA</v>
          </cell>
          <cell r="G2207" t="str">
            <v>CUSTOMER - RETAIL</v>
          </cell>
          <cell r="H2207" t="str">
            <v>CUSTOMER - RETAIL</v>
          </cell>
          <cell r="I2207" t="str">
            <v>REGULAR</v>
          </cell>
          <cell r="J2207" t="str">
            <v>REGULAR</v>
          </cell>
          <cell r="K2207" t="str">
            <v>USD</v>
          </cell>
          <cell r="L2207">
            <v>75474.25</v>
          </cell>
          <cell r="M2207">
            <v>75474.25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 t="str">
            <v>1-30</v>
          </cell>
          <cell r="T2207" t="str">
            <v>COSTA RICA</v>
          </cell>
        </row>
        <row r="2208">
          <cell r="B2208" t="str">
            <v>702-30004558</v>
          </cell>
          <cell r="C2208" t="str">
            <v>TRANSPORTES ILANGUEÑOS, S. DE R.L. DE C.V.</v>
          </cell>
          <cell r="D2208">
            <v>360932</v>
          </cell>
          <cell r="F2208" t="str">
            <v>CEMCOL</v>
          </cell>
          <cell r="G2208" t="str">
            <v>CUSTOMER - RETAIL</v>
          </cell>
          <cell r="H2208" t="str">
            <v>CUSTOMER - RETAIL</v>
          </cell>
          <cell r="I2208" t="str">
            <v>REGULAR</v>
          </cell>
          <cell r="J2208" t="str">
            <v>REGULAR</v>
          </cell>
          <cell r="K2208" t="str">
            <v>USD</v>
          </cell>
          <cell r="L2208">
            <v>65334.03</v>
          </cell>
          <cell r="M2208">
            <v>65334.03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 t="str">
            <v>1-30</v>
          </cell>
          <cell r="T2208" t="str">
            <v>HONDURAS</v>
          </cell>
        </row>
        <row r="2209">
          <cell r="B2209" t="str">
            <v>702-30004559</v>
          </cell>
          <cell r="C2209" t="str">
            <v>TRACTORES ESCAZU, S.A.</v>
          </cell>
          <cell r="D2209">
            <v>320416</v>
          </cell>
          <cell r="F2209" t="str">
            <v>MATRA</v>
          </cell>
          <cell r="G2209" t="str">
            <v>CUSTOMER - RETAIL</v>
          </cell>
          <cell r="H2209" t="str">
            <v>CUSTOMER - RETAIL</v>
          </cell>
          <cell r="I2209" t="str">
            <v>REGULAR</v>
          </cell>
          <cell r="J2209" t="str">
            <v>REGULAR</v>
          </cell>
          <cell r="K2209" t="str">
            <v>USD</v>
          </cell>
          <cell r="L2209">
            <v>78377.11</v>
          </cell>
          <cell r="M2209">
            <v>78377.11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 t="str">
            <v>1-30</v>
          </cell>
          <cell r="T2209" t="str">
            <v>COSTA RICA</v>
          </cell>
        </row>
        <row r="2210">
          <cell r="B2210" t="str">
            <v>702-30004560-001</v>
          </cell>
          <cell r="C2210" t="str">
            <v>CONSTRUMAQ, S.A. DE C.V.</v>
          </cell>
          <cell r="D2210">
            <v>309858</v>
          </cell>
          <cell r="F2210" t="str">
            <v>TRACSA</v>
          </cell>
          <cell r="G2210" t="str">
            <v>CUSTOMER - RETAIL</v>
          </cell>
          <cell r="H2210" t="str">
            <v>CUSTOMER - RETAIL</v>
          </cell>
          <cell r="I2210" t="str">
            <v>REGULAR</v>
          </cell>
          <cell r="J2210" t="str">
            <v>REGULAR</v>
          </cell>
          <cell r="K2210" t="str">
            <v>MXN</v>
          </cell>
          <cell r="L2210">
            <v>35582.94</v>
          </cell>
          <cell r="M2210">
            <v>1713.6743905096753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 t="str">
            <v>1-30</v>
          </cell>
          <cell r="T2210" t="str">
            <v>MEXICO</v>
          </cell>
        </row>
        <row r="2211">
          <cell r="B2211" t="str">
            <v>702-30004561</v>
          </cell>
          <cell r="C2211" t="str">
            <v>TRACTORES ESCAZU, S.A.</v>
          </cell>
          <cell r="D2211">
            <v>320416</v>
          </cell>
          <cell r="F2211" t="str">
            <v>MATRA</v>
          </cell>
          <cell r="G2211" t="str">
            <v>CUSTOMER - RETAIL</v>
          </cell>
          <cell r="H2211" t="str">
            <v>CUSTOMER - RETAIL</v>
          </cell>
          <cell r="I2211" t="str">
            <v>REGULAR</v>
          </cell>
          <cell r="J2211" t="str">
            <v>REGULAR</v>
          </cell>
          <cell r="K2211" t="str">
            <v>USD</v>
          </cell>
          <cell r="L2211">
            <v>75474.25</v>
          </cell>
          <cell r="M2211">
            <v>75474.25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 t="str">
            <v>1-30</v>
          </cell>
          <cell r="T2211" t="str">
            <v>COSTA RICA</v>
          </cell>
        </row>
        <row r="2212">
          <cell r="B2212" t="str">
            <v>702-30004562</v>
          </cell>
          <cell r="C2212" t="str">
            <v>TRACTORES ESCAZU, S.A.</v>
          </cell>
          <cell r="D2212">
            <v>320416</v>
          </cell>
          <cell r="F2212" t="str">
            <v>MATRA</v>
          </cell>
          <cell r="G2212" t="str">
            <v>CUSTOMER - RETAIL</v>
          </cell>
          <cell r="H2212" t="str">
            <v>CUSTOMER - RETAIL</v>
          </cell>
          <cell r="I2212" t="str">
            <v>REGULAR</v>
          </cell>
          <cell r="J2212" t="str">
            <v>REGULAR</v>
          </cell>
          <cell r="K2212" t="str">
            <v>USD</v>
          </cell>
          <cell r="L2212">
            <v>78377.11</v>
          </cell>
          <cell r="M2212">
            <v>78377.11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 t="str">
            <v>1-30</v>
          </cell>
          <cell r="T2212" t="str">
            <v>COSTA RICA</v>
          </cell>
        </row>
        <row r="2213">
          <cell r="B2213" t="str">
            <v>702-30004563</v>
          </cell>
          <cell r="C2213" t="str">
            <v>TRACTORES ESCAZU, S.A.</v>
          </cell>
          <cell r="D2213">
            <v>320416</v>
          </cell>
          <cell r="F2213" t="str">
            <v>MATRA</v>
          </cell>
          <cell r="G2213" t="str">
            <v>CUSTOMER - RETAIL</v>
          </cell>
          <cell r="H2213" t="str">
            <v>CUSTOMER - RETAIL</v>
          </cell>
          <cell r="I2213" t="str">
            <v>REGULAR</v>
          </cell>
          <cell r="J2213" t="str">
            <v>REGULAR</v>
          </cell>
          <cell r="K2213" t="str">
            <v>USD</v>
          </cell>
          <cell r="L2213">
            <v>131563.16</v>
          </cell>
          <cell r="M2213">
            <v>131563.16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 t="str">
            <v>1-30</v>
          </cell>
          <cell r="T2213" t="str">
            <v>COSTA RICA</v>
          </cell>
        </row>
        <row r="2214">
          <cell r="B2214" t="str">
            <v>702-30004565</v>
          </cell>
          <cell r="C2214" t="str">
            <v>TRACTORES ESCAZU, S.A.</v>
          </cell>
          <cell r="D2214">
            <v>320416</v>
          </cell>
          <cell r="F2214" t="str">
            <v>MATRA</v>
          </cell>
          <cell r="G2214" t="str">
            <v>CUSTOMER - RETAIL</v>
          </cell>
          <cell r="H2214" t="str">
            <v>CUSTOMER - RETAIL</v>
          </cell>
          <cell r="I2214" t="str">
            <v>REGULAR</v>
          </cell>
          <cell r="J2214" t="str">
            <v>REGULAR</v>
          </cell>
          <cell r="K2214" t="str">
            <v>USD</v>
          </cell>
          <cell r="L2214">
            <v>75474.25</v>
          </cell>
          <cell r="M2214">
            <v>75474.25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 t="str">
            <v>1-30</v>
          </cell>
          <cell r="T2214" t="str">
            <v>COSTA RICA</v>
          </cell>
        </row>
        <row r="2215">
          <cell r="B2215" t="str">
            <v>702-30004566</v>
          </cell>
          <cell r="C2215" t="str">
            <v>MAQUINARIA Y TRACTORES, LTDA</v>
          </cell>
          <cell r="D2215">
            <v>314798</v>
          </cell>
          <cell r="F2215" t="str">
            <v>MATRA</v>
          </cell>
          <cell r="G2215" t="str">
            <v>DEALER - RETAIL</v>
          </cell>
          <cell r="H2215" t="str">
            <v>DEALER - RETAIL</v>
          </cell>
          <cell r="I2215" t="str">
            <v>REGULAR</v>
          </cell>
          <cell r="J2215" t="str">
            <v>REGULAR</v>
          </cell>
          <cell r="K2215" t="str">
            <v>USD</v>
          </cell>
          <cell r="L2215">
            <v>696152.4</v>
          </cell>
          <cell r="M2215">
            <v>696152.4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 t="str">
            <v>1-30</v>
          </cell>
          <cell r="T2215" t="str">
            <v>COSTA RICA</v>
          </cell>
        </row>
        <row r="2216">
          <cell r="B2216" t="str">
            <v>702-30004568</v>
          </cell>
          <cell r="C2216" t="str">
            <v>SOLUCIONES VIALES, S.A.</v>
          </cell>
          <cell r="D2216">
            <v>364697</v>
          </cell>
          <cell r="F2216" t="str">
            <v>NIMAC</v>
          </cell>
          <cell r="G2216" t="str">
            <v>CUSTOMER - RETAIL</v>
          </cell>
          <cell r="H2216" t="str">
            <v>CUSTOMER - RETAIL</v>
          </cell>
          <cell r="I2216" t="str">
            <v>REGULAR</v>
          </cell>
          <cell r="J2216" t="str">
            <v>REGULAR</v>
          </cell>
          <cell r="K2216" t="str">
            <v>USD</v>
          </cell>
          <cell r="L2216">
            <v>13117.55</v>
          </cell>
          <cell r="M2216">
            <v>13117.55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 t="str">
            <v>1-30</v>
          </cell>
          <cell r="T2216" t="str">
            <v>NICARAGUA</v>
          </cell>
        </row>
        <row r="2217">
          <cell r="B2217" t="str">
            <v>702-30004569</v>
          </cell>
          <cell r="C2217" t="str">
            <v>MAQUINARIA Y TRACTORES, LTDA</v>
          </cell>
          <cell r="D2217">
            <v>314798</v>
          </cell>
          <cell r="F2217" t="str">
            <v>MATRA</v>
          </cell>
          <cell r="G2217" t="str">
            <v>DEALER - RETAIL</v>
          </cell>
          <cell r="H2217" t="str">
            <v>DEALER - RETAIL</v>
          </cell>
          <cell r="I2217" t="str">
            <v>REGULAR</v>
          </cell>
          <cell r="J2217" t="str">
            <v>REGULAR</v>
          </cell>
          <cell r="K2217" t="str">
            <v>USD</v>
          </cell>
          <cell r="L2217">
            <v>133967.10999999999</v>
          </cell>
          <cell r="M2217">
            <v>133967.10999999999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 t="str">
            <v>1-30</v>
          </cell>
          <cell r="T2217" t="str">
            <v>COSTA RICA</v>
          </cell>
        </row>
        <row r="2218">
          <cell r="B2218" t="str">
            <v>702-30004570</v>
          </cell>
          <cell r="C2218" t="str">
            <v>PRODUCTOS INDUSTRIALES DE CONCRETO, S.A.</v>
          </cell>
          <cell r="D2218">
            <v>319893</v>
          </cell>
          <cell r="F2218" t="str">
            <v>NIMAC</v>
          </cell>
          <cell r="G2218" t="str">
            <v>CUSTOMER - RETAIL</v>
          </cell>
          <cell r="H2218" t="str">
            <v>CUSTOMER - RETAIL</v>
          </cell>
          <cell r="I2218" t="str">
            <v>REGULAR</v>
          </cell>
          <cell r="J2218" t="str">
            <v>REGULAR</v>
          </cell>
          <cell r="K2218" t="str">
            <v>USD</v>
          </cell>
          <cell r="L2218">
            <v>145644.20000000001</v>
          </cell>
          <cell r="M2218">
            <v>145644.20000000001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 t="str">
            <v>1-30</v>
          </cell>
          <cell r="T2218" t="str">
            <v>NICARAGUA</v>
          </cell>
        </row>
        <row r="2219">
          <cell r="B2219" t="str">
            <v>702-30004571</v>
          </cell>
          <cell r="C2219" t="str">
            <v>MAQUINARIA Y TRACTORES, LTDA</v>
          </cell>
          <cell r="D2219">
            <v>314798</v>
          </cell>
          <cell r="F2219" t="str">
            <v>MATRA</v>
          </cell>
          <cell r="G2219" t="str">
            <v>DEALER - WHOLESALE</v>
          </cell>
          <cell r="H2219" t="str">
            <v>DEALER - WHOLESALE</v>
          </cell>
          <cell r="I2219" t="str">
            <v>REGULAR</v>
          </cell>
          <cell r="J2219" t="str">
            <v>REGULAR</v>
          </cell>
          <cell r="K2219" t="str">
            <v>USD</v>
          </cell>
          <cell r="L2219">
            <v>45851.92</v>
          </cell>
          <cell r="M2219">
            <v>45851.92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 t="str">
            <v>1-30</v>
          </cell>
          <cell r="T2219" t="str">
            <v>COSTA RICA</v>
          </cell>
        </row>
        <row r="2220">
          <cell r="B2220" t="str">
            <v>702-30004572</v>
          </cell>
          <cell r="C2220" t="str">
            <v>IMPORTADORA DE ARTICULOS GARYLOP, S.A. DE C.V.</v>
          </cell>
          <cell r="D2220">
            <v>318506</v>
          </cell>
          <cell r="F2220" t="str">
            <v>MAQSA</v>
          </cell>
          <cell r="G2220" t="str">
            <v>CUSTOMER - RETAIL</v>
          </cell>
          <cell r="H2220" t="str">
            <v>CUSTOMER - RETAIL</v>
          </cell>
          <cell r="I2220" t="str">
            <v>REGULAR</v>
          </cell>
          <cell r="J2220" t="str">
            <v>REGULAR</v>
          </cell>
          <cell r="K2220" t="str">
            <v>MXN</v>
          </cell>
          <cell r="L2220">
            <v>538025.62</v>
          </cell>
          <cell r="M2220">
            <v>25911.313860858321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 t="str">
            <v>1-30</v>
          </cell>
          <cell r="T2220" t="str">
            <v>MEXICO</v>
          </cell>
        </row>
        <row r="2221">
          <cell r="B2221" t="str">
            <v>702-30004573</v>
          </cell>
          <cell r="C2221" t="str">
            <v>SOLUCIONES VIALES, S.A.</v>
          </cell>
          <cell r="D2221">
            <v>364697</v>
          </cell>
          <cell r="F2221" t="str">
            <v>NIMAC</v>
          </cell>
          <cell r="G2221" t="str">
            <v>CUSTOMER - RETAIL</v>
          </cell>
          <cell r="H2221" t="str">
            <v>CUSTOMER - RETAIL</v>
          </cell>
          <cell r="I2221" t="str">
            <v>REGULAR</v>
          </cell>
          <cell r="J2221" t="str">
            <v>REGULAR</v>
          </cell>
          <cell r="K2221" t="str">
            <v>USD</v>
          </cell>
          <cell r="L2221">
            <v>41149.449999999997</v>
          </cell>
          <cell r="M2221">
            <v>41149.449999999997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 t="str">
            <v>1-30</v>
          </cell>
          <cell r="T2221" t="str">
            <v>NICARAGUA</v>
          </cell>
        </row>
        <row r="2222">
          <cell r="B2222" t="str">
            <v>702-30004574</v>
          </cell>
          <cell r="C2222" t="str">
            <v>PROYECTOS Y CONSTRUCCIONES VIRGO, S.A. DE C.V.</v>
          </cell>
          <cell r="D2222">
            <v>319909</v>
          </cell>
          <cell r="F2222" t="str">
            <v>MATCO</v>
          </cell>
          <cell r="G2222" t="str">
            <v>CUSTOMER - RETAIL</v>
          </cell>
          <cell r="H2222" t="str">
            <v>CUSTOMER - RETAIL</v>
          </cell>
          <cell r="I2222" t="str">
            <v>REGULAR</v>
          </cell>
          <cell r="J2222" t="str">
            <v>REGULAR</v>
          </cell>
          <cell r="K2222" t="str">
            <v>MXN</v>
          </cell>
          <cell r="L2222">
            <v>600973.81000000006</v>
          </cell>
          <cell r="M2222">
            <v>28942.898691452348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 t="str">
            <v>1-30</v>
          </cell>
          <cell r="T2222" t="str">
            <v>MEXICO</v>
          </cell>
        </row>
        <row r="2223">
          <cell r="B2223" t="str">
            <v>702-30004578</v>
          </cell>
          <cell r="C2223" t="str">
            <v>NICARAGUA MACHINERY COMPANY, S.A.</v>
          </cell>
          <cell r="D2223">
            <v>313548</v>
          </cell>
          <cell r="F2223" t="str">
            <v>NIMAC</v>
          </cell>
          <cell r="G2223" t="str">
            <v>DEALER - WHOLESALE</v>
          </cell>
          <cell r="H2223" t="str">
            <v>DEALER - WHOLESALE</v>
          </cell>
          <cell r="I2223" t="str">
            <v>REGULAR</v>
          </cell>
          <cell r="J2223" t="str">
            <v>REGULAR</v>
          </cell>
          <cell r="K2223" t="str">
            <v>USD</v>
          </cell>
          <cell r="L2223">
            <v>47055.82</v>
          </cell>
          <cell r="M2223">
            <v>47055.82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 t="str">
            <v>1-30</v>
          </cell>
          <cell r="T2223" t="str">
            <v>NICARAGUA</v>
          </cell>
        </row>
        <row r="2224">
          <cell r="B2224" t="str">
            <v>702-30004580</v>
          </cell>
          <cell r="C2224" t="str">
            <v>NICARAGUA MACHINERY COMPANY, S.A.</v>
          </cell>
          <cell r="D2224">
            <v>313548</v>
          </cell>
          <cell r="F2224" t="str">
            <v>NIMAC</v>
          </cell>
          <cell r="G2224" t="str">
            <v>DEALER - WHOLESALE</v>
          </cell>
          <cell r="H2224" t="str">
            <v>DEALER - WHOLESALE</v>
          </cell>
          <cell r="I2224" t="str">
            <v>REGULAR</v>
          </cell>
          <cell r="J2224" t="str">
            <v>REGULAR</v>
          </cell>
          <cell r="K2224" t="str">
            <v>USD</v>
          </cell>
          <cell r="L2224">
            <v>47055.82</v>
          </cell>
          <cell r="M2224">
            <v>47055.82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 t="str">
            <v>1-30</v>
          </cell>
          <cell r="T2224" t="str">
            <v>NICARAGUA</v>
          </cell>
        </row>
        <row r="2225">
          <cell r="B2225" t="str">
            <v>702-30004583</v>
          </cell>
          <cell r="C2225" t="str">
            <v>NICARAGUA MACHINERY COMPANY, S.A.</v>
          </cell>
          <cell r="D2225">
            <v>313548</v>
          </cell>
          <cell r="F2225" t="str">
            <v>NIMAC</v>
          </cell>
          <cell r="G2225" t="str">
            <v>DEALER - WHOLESALE</v>
          </cell>
          <cell r="H2225" t="str">
            <v>DEALER - WHOLESALE</v>
          </cell>
          <cell r="I2225" t="str">
            <v>REGULAR</v>
          </cell>
          <cell r="J2225" t="str">
            <v>REGULAR</v>
          </cell>
          <cell r="K2225" t="str">
            <v>USD</v>
          </cell>
          <cell r="L2225">
            <v>47055.82</v>
          </cell>
          <cell r="M2225">
            <v>47055.82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 t="str">
            <v>1-30</v>
          </cell>
          <cell r="T2225" t="str">
            <v>NICARAGUA</v>
          </cell>
        </row>
        <row r="2226">
          <cell r="B2226" t="str">
            <v>702-30004586</v>
          </cell>
          <cell r="C2226" t="str">
            <v>NICARAGUA MACHINERY COMPANY, S.A.</v>
          </cell>
          <cell r="D2226">
            <v>313548</v>
          </cell>
          <cell r="F2226" t="str">
            <v>NIMAC</v>
          </cell>
          <cell r="G2226" t="str">
            <v>DEALER - WHOLESALE</v>
          </cell>
          <cell r="H2226" t="str">
            <v>DEALER - WHOLESALE</v>
          </cell>
          <cell r="I2226" t="str">
            <v>REGULAR</v>
          </cell>
          <cell r="J2226" t="str">
            <v>REGULAR</v>
          </cell>
          <cell r="K2226" t="str">
            <v>USD</v>
          </cell>
          <cell r="L2226">
            <v>47055.82</v>
          </cell>
          <cell r="M2226">
            <v>47055.82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 t="str">
            <v>1-30</v>
          </cell>
          <cell r="T2226" t="str">
            <v>NICARAGUA</v>
          </cell>
        </row>
        <row r="2227">
          <cell r="B2227" t="str">
            <v>702-30004587</v>
          </cell>
          <cell r="C2227" t="str">
            <v>NICARAGUA MACHINERY COMPANY, S.A.</v>
          </cell>
          <cell r="D2227">
            <v>313548</v>
          </cell>
          <cell r="F2227" t="str">
            <v>NIMAC</v>
          </cell>
          <cell r="G2227" t="str">
            <v>DEALER - WHOLESALE</v>
          </cell>
          <cell r="H2227" t="str">
            <v>DEALER - WHOLESALE</v>
          </cell>
          <cell r="I2227" t="str">
            <v>REGULAR</v>
          </cell>
          <cell r="J2227" t="str">
            <v>REGULAR</v>
          </cell>
          <cell r="K2227" t="str">
            <v>USD</v>
          </cell>
          <cell r="L2227">
            <v>47055.82</v>
          </cell>
          <cell r="M2227">
            <v>47055.82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 t="str">
            <v>1-30</v>
          </cell>
          <cell r="T2227" t="str">
            <v>NICARAGUA</v>
          </cell>
        </row>
        <row r="2228">
          <cell r="B2228" t="str">
            <v>702-30004589</v>
          </cell>
          <cell r="C2228" t="str">
            <v>NICARAGUA MACHINERY COMPANY, S.A.</v>
          </cell>
          <cell r="D2228">
            <v>313548</v>
          </cell>
          <cell r="F2228" t="str">
            <v>NIMAC</v>
          </cell>
          <cell r="G2228" t="str">
            <v>DEALER - WHOLESALE</v>
          </cell>
          <cell r="H2228" t="str">
            <v>DEALER - WHOLESALE</v>
          </cell>
          <cell r="I2228" t="str">
            <v>REGULAR</v>
          </cell>
          <cell r="J2228" t="str">
            <v>REGULAR</v>
          </cell>
          <cell r="K2228" t="str">
            <v>USD</v>
          </cell>
          <cell r="L2228">
            <v>47055.82</v>
          </cell>
          <cell r="M2228">
            <v>47055.82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 t="str">
            <v>1-30</v>
          </cell>
          <cell r="T2228" t="str">
            <v>NICARAGUA</v>
          </cell>
        </row>
        <row r="2229">
          <cell r="B2229" t="str">
            <v>702-30004590</v>
          </cell>
          <cell r="C2229" t="str">
            <v>NICARAGUA MACHINERY COMPANY, S.A.</v>
          </cell>
          <cell r="D2229">
            <v>313548</v>
          </cell>
          <cell r="F2229" t="str">
            <v>NIMAC</v>
          </cell>
          <cell r="G2229" t="str">
            <v>DEALER - WHOLESALE</v>
          </cell>
          <cell r="H2229" t="str">
            <v>DEALER - WHOLESALE</v>
          </cell>
          <cell r="I2229" t="str">
            <v>REGULAR</v>
          </cell>
          <cell r="J2229" t="str">
            <v>REGULAR</v>
          </cell>
          <cell r="K2229" t="str">
            <v>USD</v>
          </cell>
          <cell r="L2229">
            <v>47055.82</v>
          </cell>
          <cell r="M2229">
            <v>47055.82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 t="str">
            <v>1-30</v>
          </cell>
          <cell r="T2229" t="str">
            <v>NICARAGUA</v>
          </cell>
        </row>
        <row r="2230">
          <cell r="B2230" t="str">
            <v>702-30004594</v>
          </cell>
          <cell r="C2230" t="str">
            <v>CONSTRUCTORA SANTA FE, LIMITADA</v>
          </cell>
          <cell r="D2230">
            <v>314376</v>
          </cell>
          <cell r="F2230" t="str">
            <v>MATRA</v>
          </cell>
          <cell r="G2230" t="str">
            <v>CUSTOMER - RETAIL</v>
          </cell>
          <cell r="H2230" t="str">
            <v>CUSTOMER - RETAIL</v>
          </cell>
          <cell r="I2230" t="str">
            <v>REGULAR</v>
          </cell>
          <cell r="J2230" t="str">
            <v>REGULAR</v>
          </cell>
          <cell r="K2230" t="str">
            <v>USD</v>
          </cell>
          <cell r="L2230">
            <v>4160711.56</v>
          </cell>
          <cell r="M2230">
            <v>4160711.56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 t="str">
            <v>1-30</v>
          </cell>
          <cell r="T2230" t="str">
            <v>COSTA RICA</v>
          </cell>
        </row>
        <row r="2231">
          <cell r="B2231" t="str">
            <v>702-30004597</v>
          </cell>
          <cell r="C2231" t="str">
            <v>CONSTRUCTORA SANTA FE, LIMITADA</v>
          </cell>
          <cell r="D2231">
            <v>314376</v>
          </cell>
          <cell r="F2231" t="str">
            <v>MATRA</v>
          </cell>
          <cell r="G2231" t="str">
            <v>CUSTOMER - RETAIL</v>
          </cell>
          <cell r="H2231" t="str">
            <v>CUSTOMER - RETAIL</v>
          </cell>
          <cell r="I2231" t="str">
            <v>REGULAR</v>
          </cell>
          <cell r="J2231" t="str">
            <v>REGULAR</v>
          </cell>
          <cell r="K2231" t="str">
            <v>USD</v>
          </cell>
          <cell r="L2231">
            <v>860725.61</v>
          </cell>
          <cell r="M2231">
            <v>860725.61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 t="str">
            <v>1-30</v>
          </cell>
          <cell r="T2231" t="str">
            <v>COSTA RICA</v>
          </cell>
        </row>
        <row r="2232">
          <cell r="B2232" t="str">
            <v>702-30004598</v>
          </cell>
          <cell r="C2232" t="str">
            <v>MAQUINARIA Y TRACTORES, LTDA</v>
          </cell>
          <cell r="D2232">
            <v>314798</v>
          </cell>
          <cell r="F2232" t="str">
            <v>MATRA</v>
          </cell>
          <cell r="G2232" t="str">
            <v>DEALER - RETAIL</v>
          </cell>
          <cell r="H2232" t="str">
            <v>DEALER - RETAIL</v>
          </cell>
          <cell r="I2232" t="str">
            <v>REGULAR</v>
          </cell>
          <cell r="J2232" t="str">
            <v>REGULAR</v>
          </cell>
          <cell r="K2232" t="str">
            <v>USD</v>
          </cell>
          <cell r="L2232">
            <v>37281.43</v>
          </cell>
          <cell r="M2232">
            <v>37281.43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 t="str">
            <v>1-30</v>
          </cell>
          <cell r="T2232" t="str">
            <v>COSTA RICA</v>
          </cell>
        </row>
        <row r="2233">
          <cell r="B2233" t="str">
            <v>702-30004599</v>
          </cell>
          <cell r="C2233" t="str">
            <v>MD INVERSIONES Y SERVICIOS, S.A. DE C.V.</v>
          </cell>
          <cell r="D2233">
            <v>362092</v>
          </cell>
          <cell r="F2233" t="str">
            <v>COGESA</v>
          </cell>
          <cell r="G2233" t="str">
            <v>CUSTOMER - RETAIL</v>
          </cell>
          <cell r="H2233" t="str">
            <v>CUSTOMER - RETAIL</v>
          </cell>
          <cell r="I2233" t="str">
            <v>REGULAR</v>
          </cell>
          <cell r="J2233" t="str">
            <v>REGULAR</v>
          </cell>
          <cell r="K2233" t="str">
            <v>USD</v>
          </cell>
          <cell r="L2233">
            <v>75506.070000000007</v>
          </cell>
          <cell r="M2233">
            <v>75506.070000000007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 t="str">
            <v>1-30</v>
          </cell>
          <cell r="T2233" t="str">
            <v>EL SALVADOR</v>
          </cell>
        </row>
        <row r="2234">
          <cell r="B2234" t="str">
            <v>702-30004602</v>
          </cell>
          <cell r="C2234" t="str">
            <v>CASTRO ACOSTA SERGIO ALONZO</v>
          </cell>
          <cell r="D2234">
            <v>313693</v>
          </cell>
          <cell r="F2234" t="str">
            <v>MATCO</v>
          </cell>
          <cell r="G2234" t="str">
            <v>CUSTOMER - RETAIL</v>
          </cell>
          <cell r="H2234" t="str">
            <v>CUSTOMER - RETAIL</v>
          </cell>
          <cell r="I2234" t="str">
            <v>REGULAR</v>
          </cell>
          <cell r="J2234" t="str">
            <v>REGULAR</v>
          </cell>
          <cell r="K2234" t="str">
            <v>MXN</v>
          </cell>
          <cell r="L2234">
            <v>1520448.92</v>
          </cell>
          <cell r="M2234">
            <v>73224.819991886383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 t="str">
            <v>1-30</v>
          </cell>
          <cell r="T2234" t="str">
            <v>MEXICO</v>
          </cell>
        </row>
        <row r="2235">
          <cell r="B2235" t="str">
            <v>702-30004603</v>
          </cell>
          <cell r="C2235" t="str">
            <v>INDUSTRIAL DE ASFALTOS Y PAVIMENTOS, S.A. DE C.V.</v>
          </cell>
          <cell r="D2235">
            <v>318312</v>
          </cell>
          <cell r="F2235" t="str">
            <v>MAQSA</v>
          </cell>
          <cell r="G2235" t="str">
            <v>CUSTOMER - RETAIL</v>
          </cell>
          <cell r="H2235" t="str">
            <v>CUSTOMER - RETAIL</v>
          </cell>
          <cell r="I2235" t="str">
            <v>REGULAR</v>
          </cell>
          <cell r="J2235" t="str">
            <v>REGULAR</v>
          </cell>
          <cell r="K2235" t="str">
            <v>MXN</v>
          </cell>
          <cell r="L2235">
            <v>21215.47</v>
          </cell>
          <cell r="M2235">
            <v>1021.7370352653912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 t="str">
            <v>1-30</v>
          </cell>
          <cell r="T2235" t="str">
            <v>MEXICO</v>
          </cell>
        </row>
        <row r="2236">
          <cell r="B2236" t="str">
            <v>702-30004604</v>
          </cell>
          <cell r="C2236" t="str">
            <v>MAQUINARIA Y TRACTORES, LTDA</v>
          </cell>
          <cell r="D2236">
            <v>314798</v>
          </cell>
          <cell r="F2236" t="str">
            <v>MATRA</v>
          </cell>
          <cell r="G2236" t="str">
            <v>DEALER - RETAIL</v>
          </cell>
          <cell r="H2236" t="str">
            <v>DEALER - RETAIL</v>
          </cell>
          <cell r="I2236" t="str">
            <v>REGULAR</v>
          </cell>
          <cell r="J2236" t="str">
            <v>REGULAR</v>
          </cell>
          <cell r="K2236" t="str">
            <v>USD</v>
          </cell>
          <cell r="L2236">
            <v>186499.6</v>
          </cell>
          <cell r="M2236">
            <v>186499.6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 t="str">
            <v>1-30</v>
          </cell>
          <cell r="T2236" t="str">
            <v>COSTA RICA</v>
          </cell>
        </row>
        <row r="2237">
          <cell r="B2237" t="str">
            <v>702-30004605</v>
          </cell>
          <cell r="C2237" t="str">
            <v>CASTRO ACOSTA SERGIO ALONZO</v>
          </cell>
          <cell r="D2237">
            <v>313693</v>
          </cell>
          <cell r="F2237" t="str">
            <v>MATCO</v>
          </cell>
          <cell r="G2237" t="str">
            <v>CUSTOMER - RETAIL</v>
          </cell>
          <cell r="H2237" t="str">
            <v>CUSTOMER - RETAIL</v>
          </cell>
          <cell r="I2237" t="str">
            <v>REGULAR</v>
          </cell>
          <cell r="J2237" t="str">
            <v>REGULAR</v>
          </cell>
          <cell r="K2237" t="str">
            <v>MXN</v>
          </cell>
          <cell r="L2237">
            <v>750088.13</v>
          </cell>
          <cell r="M2237">
            <v>36124.244343111954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 t="str">
            <v>1-30</v>
          </cell>
          <cell r="T2237" t="str">
            <v>MEXICO</v>
          </cell>
        </row>
        <row r="2238">
          <cell r="B2238" t="str">
            <v>702-30004606-001</v>
          </cell>
          <cell r="C2238" t="str">
            <v>GRUPO CONSTRUCTOR PONTO, S.A. DE C.V.</v>
          </cell>
          <cell r="D2238">
            <v>308768</v>
          </cell>
          <cell r="F2238" t="str">
            <v>MADISA SUR</v>
          </cell>
          <cell r="G2238" t="str">
            <v>CUSTOMER - RETAIL</v>
          </cell>
          <cell r="H2238" t="str">
            <v>CUSTOMER - RETAIL</v>
          </cell>
          <cell r="I2238" t="str">
            <v>REGULAR</v>
          </cell>
          <cell r="J2238" t="str">
            <v>LEGAL</v>
          </cell>
          <cell r="K2238" t="str">
            <v>MXN</v>
          </cell>
          <cell r="L2238">
            <v>1727500</v>
          </cell>
          <cell r="M2238">
            <v>83196.400005324569</v>
          </cell>
          <cell r="N2238">
            <v>0</v>
          </cell>
          <cell r="O2238">
            <v>0</v>
          </cell>
          <cell r="P2238">
            <v>0</v>
          </cell>
          <cell r="Q2238">
            <v>1727500</v>
          </cell>
          <cell r="R2238">
            <v>1727500</v>
          </cell>
          <cell r="S2238" t="str">
            <v>120+</v>
          </cell>
          <cell r="T2238" t="str">
            <v>MEXICO</v>
          </cell>
        </row>
        <row r="2239">
          <cell r="B2239" t="str">
            <v>702-30004607-1</v>
          </cell>
          <cell r="C2239" t="str">
            <v>CONSORCIO INDUSTRIAL DE CONSTRUCCION TITANES, S.A. DE C.V.</v>
          </cell>
          <cell r="D2239">
            <v>315628</v>
          </cell>
          <cell r="F2239" t="str">
            <v>MADISA NTE</v>
          </cell>
          <cell r="G2239" t="str">
            <v>CUSTOMER - RETAIL</v>
          </cell>
          <cell r="H2239" t="str">
            <v>CUSTOMER - RETAIL</v>
          </cell>
          <cell r="I2239" t="str">
            <v>REGULAR</v>
          </cell>
          <cell r="J2239" t="str">
            <v>REGULAR</v>
          </cell>
          <cell r="K2239" t="str">
            <v>MXN</v>
          </cell>
          <cell r="L2239">
            <v>29950665.649999999</v>
          </cell>
          <cell r="M2239">
            <v>1442424.0577963151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 t="str">
            <v>1-30</v>
          </cell>
          <cell r="T2239" t="str">
            <v>MEXICO</v>
          </cell>
        </row>
        <row r="2240">
          <cell r="B2240" t="str">
            <v>702-30004608</v>
          </cell>
          <cell r="C2240" t="str">
            <v>INDUSTRIAL DE ASFALTOS Y PAVIMENTOS, S.A. DE C.V.</v>
          </cell>
          <cell r="D2240">
            <v>318312</v>
          </cell>
          <cell r="F2240" t="str">
            <v>MAQSA</v>
          </cell>
          <cell r="G2240" t="str">
            <v>CUSTOMER - RETAIL</v>
          </cell>
          <cell r="H2240" t="str">
            <v>CUSTOMER - RETAIL</v>
          </cell>
          <cell r="I2240" t="str">
            <v>REGULAR</v>
          </cell>
          <cell r="J2240" t="str">
            <v>REGULAR</v>
          </cell>
          <cell r="K2240" t="str">
            <v>MXN</v>
          </cell>
          <cell r="L2240">
            <v>447242.82</v>
          </cell>
          <cell r="M2240">
            <v>21539.21421257851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 t="str">
            <v>1-30</v>
          </cell>
          <cell r="T2240" t="str">
            <v>MEXICO</v>
          </cell>
        </row>
        <row r="2241">
          <cell r="B2241" t="str">
            <v>702-30004609</v>
          </cell>
          <cell r="C2241" t="str">
            <v>DOLORES AVILA LOPEZ</v>
          </cell>
          <cell r="D2241">
            <v>361218</v>
          </cell>
          <cell r="F2241" t="str">
            <v>MADISA SUR</v>
          </cell>
          <cell r="G2241" t="str">
            <v>CUSTOMER - RETAIL</v>
          </cell>
          <cell r="H2241" t="str">
            <v>CUSTOMER - RETAIL</v>
          </cell>
          <cell r="I2241" t="str">
            <v>REGULAR</v>
          </cell>
          <cell r="J2241" t="str">
            <v>REGULAR</v>
          </cell>
          <cell r="K2241" t="str">
            <v>MXN</v>
          </cell>
          <cell r="L2241">
            <v>941280.48</v>
          </cell>
          <cell r="M2241">
            <v>45332.067919701251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 t="str">
            <v>1-30</v>
          </cell>
          <cell r="T2241" t="str">
            <v>MEXICO</v>
          </cell>
        </row>
        <row r="2242">
          <cell r="B2242" t="str">
            <v>702-30004610</v>
          </cell>
          <cell r="C2242" t="str">
            <v>AGREGADOS Y TRITURADOS DEL PACIFICO, S.A. DE C.V.</v>
          </cell>
          <cell r="D2242">
            <v>312479</v>
          </cell>
          <cell r="F2242" t="str">
            <v>MADISA SUR</v>
          </cell>
          <cell r="G2242" t="str">
            <v>CUSTOMER - RETAIL</v>
          </cell>
          <cell r="H2242" t="str">
            <v>CUSTOMER - RETAIL</v>
          </cell>
          <cell r="I2242" t="str">
            <v>REGULAR</v>
          </cell>
          <cell r="J2242" t="str">
            <v>REGULAR</v>
          </cell>
          <cell r="K2242" t="str">
            <v>MXN</v>
          </cell>
          <cell r="L2242">
            <v>2718494.2</v>
          </cell>
          <cell r="M2242">
            <v>130922.68068037905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 t="str">
            <v>1-30</v>
          </cell>
          <cell r="T2242" t="str">
            <v>MEXICO</v>
          </cell>
        </row>
        <row r="2243">
          <cell r="B2243" t="str">
            <v>702-30004611</v>
          </cell>
          <cell r="C2243" t="str">
            <v>FRANCISCO JAVIER MENDOZA ZAVALA</v>
          </cell>
          <cell r="D2243">
            <v>361628</v>
          </cell>
          <cell r="F2243" t="str">
            <v>MADISA SUR</v>
          </cell>
          <cell r="G2243" t="str">
            <v>CUSTOMER - RETAIL</v>
          </cell>
          <cell r="H2243" t="str">
            <v>CUSTOMER - RETAIL</v>
          </cell>
          <cell r="I2243" t="str">
            <v>REGULAR</v>
          </cell>
          <cell r="J2243" t="str">
            <v>REGULAR</v>
          </cell>
          <cell r="K2243" t="str">
            <v>MXN</v>
          </cell>
          <cell r="L2243">
            <v>886548.8</v>
          </cell>
          <cell r="M2243">
            <v>42696.190210732559</v>
          </cell>
          <cell r="N2243">
            <v>0</v>
          </cell>
          <cell r="O2243">
            <v>886548.8</v>
          </cell>
          <cell r="P2243">
            <v>0</v>
          </cell>
          <cell r="Q2243">
            <v>0</v>
          </cell>
          <cell r="R2243">
            <v>886548.8</v>
          </cell>
          <cell r="S2243" t="str">
            <v>61-90</v>
          </cell>
          <cell r="T2243" t="str">
            <v>MEXICO</v>
          </cell>
        </row>
        <row r="2244">
          <cell r="B2244" t="str">
            <v>702-30004613</v>
          </cell>
          <cell r="C2244" t="str">
            <v>NUSANTARA DE MÉXICO S.A. DE C.V.</v>
          </cell>
          <cell r="D2244">
            <v>364437</v>
          </cell>
          <cell r="F2244" t="str">
            <v>MATCO</v>
          </cell>
          <cell r="G2244" t="str">
            <v>CUSTOMER - RETAIL</v>
          </cell>
          <cell r="H2244" t="str">
            <v>CUSTOMER - RETAIL</v>
          </cell>
          <cell r="I2244" t="str">
            <v>REGULAR</v>
          </cell>
          <cell r="J2244" t="str">
            <v>REGULAR</v>
          </cell>
          <cell r="K2244" t="str">
            <v>USD</v>
          </cell>
          <cell r="L2244">
            <v>54705.8</v>
          </cell>
          <cell r="M2244">
            <v>54705.8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 t="str">
            <v>1-30</v>
          </cell>
          <cell r="T2244" t="str">
            <v>MEXICO</v>
          </cell>
        </row>
        <row r="2245">
          <cell r="B2245" t="str">
            <v>702-30004614</v>
          </cell>
          <cell r="C2245" t="str">
            <v>PREFABRICADOS ALESA, S.A. DE C.V.</v>
          </cell>
          <cell r="D2245">
            <v>317159</v>
          </cell>
          <cell r="F2245" t="str">
            <v>MADISA SUR</v>
          </cell>
          <cell r="G2245" t="str">
            <v>CUSTOMER - RETAIL</v>
          </cell>
          <cell r="H2245" t="str">
            <v>CUSTOMER - RETAIL</v>
          </cell>
          <cell r="I2245" t="str">
            <v>REGULAR</v>
          </cell>
          <cell r="J2245" t="str">
            <v>REGULAR</v>
          </cell>
          <cell r="K2245" t="str">
            <v>MXN</v>
          </cell>
          <cell r="L2245">
            <v>1643500.04</v>
          </cell>
          <cell r="M2245">
            <v>79150.961931465659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 t="str">
            <v>1-30</v>
          </cell>
          <cell r="T2245" t="str">
            <v>MEXICO</v>
          </cell>
        </row>
        <row r="2246">
          <cell r="B2246" t="str">
            <v>702-30004617</v>
          </cell>
          <cell r="C2246" t="str">
            <v>HYDRO FUSION, S.A. DE C.V.</v>
          </cell>
          <cell r="D2246">
            <v>361459</v>
          </cell>
          <cell r="F2246" t="str">
            <v>MADISA SUR</v>
          </cell>
          <cell r="G2246" t="str">
            <v>CUSTOMER - RETAIL</v>
          </cell>
          <cell r="H2246" t="str">
            <v>CUSTOMER - RETAIL</v>
          </cell>
          <cell r="I2246" t="str">
            <v>REGULAR</v>
          </cell>
          <cell r="J2246" t="str">
            <v>REGULAR</v>
          </cell>
          <cell r="K2246" t="str">
            <v>MXN</v>
          </cell>
          <cell r="L2246">
            <v>340461.19</v>
          </cell>
          <cell r="M2246">
            <v>16396.610911449381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 t="str">
            <v>1-30</v>
          </cell>
          <cell r="T2246" t="str">
            <v>MEXICO</v>
          </cell>
        </row>
        <row r="2247">
          <cell r="B2247" t="str">
            <v>702-30004620</v>
          </cell>
          <cell r="C2247" t="str">
            <v>ABASTECEDORA SALMANTINA, S.A. DE C.V.</v>
          </cell>
          <cell r="D2247">
            <v>361805</v>
          </cell>
          <cell r="F2247" t="str">
            <v>TRACSA</v>
          </cell>
          <cell r="G2247" t="str">
            <v>CUSTOMER - RETAIL</v>
          </cell>
          <cell r="H2247" t="str">
            <v>CUSTOMER - RETAIL</v>
          </cell>
          <cell r="I2247" t="str">
            <v>REGULAR</v>
          </cell>
          <cell r="J2247" t="str">
            <v>REGULAR</v>
          </cell>
          <cell r="K2247" t="str">
            <v>MXN</v>
          </cell>
          <cell r="L2247">
            <v>62903.68</v>
          </cell>
          <cell r="M2247">
            <v>3029.4412289938841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 t="str">
            <v>1-30</v>
          </cell>
          <cell r="T2247" t="str">
            <v>MEXICO</v>
          </cell>
        </row>
        <row r="2248">
          <cell r="B2248" t="str">
            <v>702-30004621</v>
          </cell>
          <cell r="C2248" t="str">
            <v>CONSTRUCTORA FELUXA, S.A. DE C.V.</v>
          </cell>
          <cell r="D2248">
            <v>361230</v>
          </cell>
          <cell r="F2248" t="str">
            <v>TRACSA</v>
          </cell>
          <cell r="G2248" t="str">
            <v>CUSTOMER - RETAIL</v>
          </cell>
          <cell r="H2248" t="str">
            <v>CUSTOMER - RETAIL</v>
          </cell>
          <cell r="I2248" t="str">
            <v>REGULAR</v>
          </cell>
          <cell r="J2248" t="str">
            <v>REGULAR</v>
          </cell>
          <cell r="K2248" t="str">
            <v>MXN</v>
          </cell>
          <cell r="L2248">
            <v>9453190.0399999991</v>
          </cell>
          <cell r="M2248">
            <v>455265.63235553692</v>
          </cell>
          <cell r="N2248">
            <v>0</v>
          </cell>
          <cell r="O2248">
            <v>9453190.0399999991</v>
          </cell>
          <cell r="P2248">
            <v>0</v>
          </cell>
          <cell r="Q2248">
            <v>0</v>
          </cell>
          <cell r="R2248">
            <v>9453190.0399999991</v>
          </cell>
          <cell r="S2248" t="str">
            <v>61-90</v>
          </cell>
          <cell r="T2248" t="str">
            <v>MEXICO</v>
          </cell>
        </row>
        <row r="2249">
          <cell r="B2249" t="str">
            <v>702-30004622</v>
          </cell>
          <cell r="C2249" t="str">
            <v>ALMACENAMIENTO Y LOGISTICA PORTUARIA DE ALTAMIRA, S.A. DE C.V.</v>
          </cell>
          <cell r="D2249">
            <v>308327</v>
          </cell>
          <cell r="F2249" t="str">
            <v>MADISA NTE</v>
          </cell>
          <cell r="G2249" t="str">
            <v>CUSTOMER - RETAIL</v>
          </cell>
          <cell r="H2249" t="str">
            <v>CUSTOMER - RETAIL</v>
          </cell>
          <cell r="I2249" t="str">
            <v>REGULAR</v>
          </cell>
          <cell r="J2249" t="str">
            <v>REGULAR</v>
          </cell>
          <cell r="K2249" t="str">
            <v>USD</v>
          </cell>
          <cell r="L2249">
            <v>468760.56</v>
          </cell>
          <cell r="M2249">
            <v>468760.56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 t="str">
            <v>1-30</v>
          </cell>
          <cell r="T2249" t="str">
            <v>MEXICO</v>
          </cell>
        </row>
        <row r="2250">
          <cell r="B2250" t="str">
            <v>702-30004623</v>
          </cell>
          <cell r="C2250" t="str">
            <v>DESARROLLO Y PROYECTOS DE LAS HUASTECAS, S.A. DE C.V.</v>
          </cell>
          <cell r="D2250">
            <v>316851</v>
          </cell>
          <cell r="F2250" t="str">
            <v>MADISA NTE</v>
          </cell>
          <cell r="G2250" t="str">
            <v>CUSTOMER - RETAIL</v>
          </cell>
          <cell r="H2250" t="str">
            <v>CUSTOMER - RETAIL</v>
          </cell>
          <cell r="I2250" t="str">
            <v>REGULAR</v>
          </cell>
          <cell r="J2250" t="str">
            <v>REGULAR</v>
          </cell>
          <cell r="K2250" t="str">
            <v>MXN</v>
          </cell>
          <cell r="L2250">
            <v>1764600</v>
          </cell>
          <cell r="M2250">
            <v>84983.136005438922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 t="str">
            <v>1-30</v>
          </cell>
          <cell r="T2250" t="str">
            <v>MEXICO</v>
          </cell>
        </row>
        <row r="2251">
          <cell r="B2251" t="str">
            <v>702-30004624</v>
          </cell>
          <cell r="C2251" t="str">
            <v>INDUSTRIAL EQUIPMENT INEQSA, S.A. DE C.V.</v>
          </cell>
          <cell r="D2251">
            <v>313356</v>
          </cell>
          <cell r="F2251" t="str">
            <v>MADISA NTE</v>
          </cell>
          <cell r="G2251" t="str">
            <v>CUSTOMER - RETAIL</v>
          </cell>
          <cell r="H2251" t="str">
            <v>CUSTOMER - RETAIL</v>
          </cell>
          <cell r="I2251" t="str">
            <v>REGULAR</v>
          </cell>
          <cell r="J2251" t="str">
            <v>REGULAR</v>
          </cell>
          <cell r="K2251" t="str">
            <v>MXN</v>
          </cell>
          <cell r="L2251">
            <v>306780.12</v>
          </cell>
          <cell r="M2251">
            <v>14774.530580145569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 t="str">
            <v>1-30</v>
          </cell>
          <cell r="T2251" t="str">
            <v>MEXICO</v>
          </cell>
        </row>
        <row r="2252">
          <cell r="B2252" t="str">
            <v>702-30004629</v>
          </cell>
          <cell r="C2252" t="str">
            <v>ECOPAV DE MEXICO, S.A. DE C.V.</v>
          </cell>
          <cell r="D2252">
            <v>361197</v>
          </cell>
          <cell r="F2252" t="str">
            <v>TRACSA</v>
          </cell>
          <cell r="G2252" t="str">
            <v>CUSTOMER - RETAIL</v>
          </cell>
          <cell r="H2252" t="str">
            <v>CUSTOMER - RETAIL</v>
          </cell>
          <cell r="I2252" t="str">
            <v>REGULAR</v>
          </cell>
          <cell r="J2252" t="str">
            <v>REGULAR</v>
          </cell>
          <cell r="K2252" t="str">
            <v>MXN</v>
          </cell>
          <cell r="L2252">
            <v>91673.89</v>
          </cell>
          <cell r="M2252">
            <v>4415.0145426825611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 t="str">
            <v>1-30</v>
          </cell>
          <cell r="T2252" t="str">
            <v>MEXICO</v>
          </cell>
        </row>
        <row r="2253">
          <cell r="B2253" t="str">
            <v>702-30004630</v>
          </cell>
          <cell r="C2253" t="str">
            <v>DODECAEDRO, S.A. DE C.V.</v>
          </cell>
          <cell r="D2253">
            <v>360404</v>
          </cell>
          <cell r="F2253" t="str">
            <v>TRACSA</v>
          </cell>
          <cell r="G2253" t="str">
            <v>CUSTOMER - RETAIL</v>
          </cell>
          <cell r="H2253" t="str">
            <v>CUSTOMER - RETAIL</v>
          </cell>
          <cell r="I2253" t="str">
            <v>REGULAR</v>
          </cell>
          <cell r="J2253" t="str">
            <v>REGULAR</v>
          </cell>
          <cell r="K2253" t="str">
            <v>MXN</v>
          </cell>
          <cell r="L2253">
            <v>2631951.34</v>
          </cell>
          <cell r="M2253">
            <v>126754.77654251229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 t="str">
            <v>1-30</v>
          </cell>
          <cell r="T2253" t="str">
            <v>MEXICO</v>
          </cell>
        </row>
        <row r="2254">
          <cell r="B2254" t="str">
            <v>702-30004632</v>
          </cell>
          <cell r="C2254" t="str">
            <v>UNION GANADERA REGIONAL DE COAHUILA</v>
          </cell>
          <cell r="D2254">
            <v>361517</v>
          </cell>
          <cell r="F2254" t="str">
            <v>MADISA NTE</v>
          </cell>
          <cell r="G2254" t="str">
            <v>CUSTOMER - RETAIL</v>
          </cell>
          <cell r="H2254" t="str">
            <v>CUSTOMER - RETAIL</v>
          </cell>
          <cell r="I2254" t="str">
            <v>REGULAR</v>
          </cell>
          <cell r="J2254" t="str">
            <v>REGULAR</v>
          </cell>
          <cell r="K2254" t="str">
            <v>MXN</v>
          </cell>
          <cell r="L2254">
            <v>555921.87</v>
          </cell>
          <cell r="M2254">
            <v>26773.197260913483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 t="str">
            <v>1-30</v>
          </cell>
          <cell r="T2254" t="str">
            <v>MEXICO</v>
          </cell>
        </row>
        <row r="2255">
          <cell r="B2255" t="str">
            <v>702-30004633</v>
          </cell>
          <cell r="C2255" t="str">
            <v>CORPORATIVO COMERCIAL FE, S.A. DE C.V.</v>
          </cell>
          <cell r="D2255">
            <v>334063</v>
          </cell>
          <cell r="F2255" t="str">
            <v>MADISA SUR</v>
          </cell>
          <cell r="G2255" t="str">
            <v>CUSTOMER - RETAIL</v>
          </cell>
          <cell r="H2255" t="str">
            <v>CUSTOMER - RETAIL</v>
          </cell>
          <cell r="I2255" t="str">
            <v>REGULAR</v>
          </cell>
          <cell r="J2255" t="str">
            <v>REGULAR</v>
          </cell>
          <cell r="K2255" t="str">
            <v>MXN</v>
          </cell>
          <cell r="L2255">
            <v>338214.96</v>
          </cell>
          <cell r="M2255">
            <v>16288.432474642461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 t="str">
            <v>1-30</v>
          </cell>
          <cell r="T2255" t="str">
            <v>MEXICO</v>
          </cell>
        </row>
        <row r="2256">
          <cell r="B2256" t="str">
            <v>702-30004634</v>
          </cell>
          <cell r="C2256" t="str">
            <v>EJIDO PROGRESO</v>
          </cell>
          <cell r="D2256">
            <v>313142</v>
          </cell>
          <cell r="F2256" t="str">
            <v>MADISA SUR</v>
          </cell>
          <cell r="G2256" t="str">
            <v>CUSTOMER - RETAIL</v>
          </cell>
          <cell r="H2256" t="str">
            <v>CUSTOMER - RETAIL</v>
          </cell>
          <cell r="I2256" t="str">
            <v>REGULAR</v>
          </cell>
          <cell r="J2256" t="str">
            <v>REGULAR</v>
          </cell>
          <cell r="K2256" t="str">
            <v>MXN</v>
          </cell>
          <cell r="L2256">
            <v>3093539.9</v>
          </cell>
          <cell r="M2256">
            <v>148984.88159353501</v>
          </cell>
          <cell r="N2256">
            <v>0</v>
          </cell>
          <cell r="O2256">
            <v>3093539.9</v>
          </cell>
          <cell r="P2256">
            <v>0</v>
          </cell>
          <cell r="Q2256">
            <v>0</v>
          </cell>
          <cell r="R2256">
            <v>3093539.9</v>
          </cell>
          <cell r="S2256" t="str">
            <v>61-90</v>
          </cell>
          <cell r="T2256" t="str">
            <v>MEXICO</v>
          </cell>
        </row>
        <row r="2257">
          <cell r="B2257" t="str">
            <v>702-30004635</v>
          </cell>
          <cell r="C2257" t="str">
            <v>BALKEN S.A DE C.V</v>
          </cell>
          <cell r="D2257">
            <v>313902</v>
          </cell>
          <cell r="F2257" t="str">
            <v>TRACSA</v>
          </cell>
          <cell r="G2257" t="str">
            <v>CUSTOMER - RETAIL</v>
          </cell>
          <cell r="H2257" t="str">
            <v>CUSTOMER - RETAIL</v>
          </cell>
          <cell r="I2257" t="str">
            <v>REGULAR</v>
          </cell>
          <cell r="J2257" t="str">
            <v>REGULAR</v>
          </cell>
          <cell r="K2257" t="str">
            <v>MXN</v>
          </cell>
          <cell r="L2257">
            <v>1346258.37</v>
          </cell>
          <cell r="M2257">
            <v>64835.803103349492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 t="str">
            <v>1-30</v>
          </cell>
          <cell r="T2257" t="str">
            <v>MEXICO</v>
          </cell>
        </row>
        <row r="2258">
          <cell r="B2258" t="str">
            <v>702-30004636</v>
          </cell>
          <cell r="C2258" t="str">
            <v>GLUYAS CONSTRUCCIONES, S.A. DE C.V.</v>
          </cell>
          <cell r="D2258">
            <v>319839</v>
          </cell>
          <cell r="F2258" t="str">
            <v>MATCO</v>
          </cell>
          <cell r="G2258" t="str">
            <v>CUSTOMER - RETAIL</v>
          </cell>
          <cell r="H2258" t="str">
            <v>CUSTOMER - RETAIL</v>
          </cell>
          <cell r="I2258" t="str">
            <v>REGULAR</v>
          </cell>
          <cell r="J2258" t="str">
            <v>REGULAR</v>
          </cell>
          <cell r="K2258" t="str">
            <v>MXN</v>
          </cell>
          <cell r="L2258">
            <v>7449000.2300000004</v>
          </cell>
          <cell r="M2258">
            <v>358743.85109975963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 t="str">
            <v>1-30</v>
          </cell>
          <cell r="T2258" t="str">
            <v>MEXICO</v>
          </cell>
        </row>
        <row r="2259">
          <cell r="B2259" t="str">
            <v>702-30004637</v>
          </cell>
          <cell r="C2259" t="str">
            <v>ASFALTOS TECNICOS DE LA BAJA, S.A. DE C.V.</v>
          </cell>
          <cell r="D2259">
            <v>349213</v>
          </cell>
          <cell r="F2259" t="str">
            <v>EMPIRE</v>
          </cell>
          <cell r="G2259" t="str">
            <v>CUSTOMER - RETAIL</v>
          </cell>
          <cell r="H2259" t="str">
            <v>CUSTOMER - RETAIL</v>
          </cell>
          <cell r="I2259" t="str">
            <v>REGULAR</v>
          </cell>
          <cell r="J2259" t="str">
            <v>REGULAR</v>
          </cell>
          <cell r="K2259" t="str">
            <v>MXN</v>
          </cell>
          <cell r="L2259">
            <v>2253868.64</v>
          </cell>
          <cell r="M2259">
            <v>108546.31370934697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 t="str">
            <v>1-30</v>
          </cell>
          <cell r="T2259" t="str">
            <v>MEXICO</v>
          </cell>
        </row>
        <row r="2260">
          <cell r="B2260" t="str">
            <v>702-30004639</v>
          </cell>
          <cell r="C2260" t="str">
            <v>INGENIERIA DE LA CORROSION Y MANTENIMIENTO INDUSTRIAL, S.A. DE C.V.</v>
          </cell>
          <cell r="D2260">
            <v>316354</v>
          </cell>
          <cell r="F2260" t="str">
            <v>MADISA SUR</v>
          </cell>
          <cell r="G2260" t="str">
            <v>CUSTOMER - RETAIL</v>
          </cell>
          <cell r="H2260" t="str">
            <v>CUSTOMER - RETAIL</v>
          </cell>
          <cell r="I2260" t="str">
            <v>REGULAR</v>
          </cell>
          <cell r="J2260" t="str">
            <v>REGULAR</v>
          </cell>
          <cell r="K2260" t="str">
            <v>MXN</v>
          </cell>
          <cell r="L2260">
            <v>157810.72</v>
          </cell>
          <cell r="M2260">
            <v>7600.1642756864103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 t="str">
            <v>1-30</v>
          </cell>
          <cell r="T2260" t="str">
            <v>MEXICO</v>
          </cell>
        </row>
        <row r="2261">
          <cell r="B2261" t="str">
            <v>702-30004640</v>
          </cell>
          <cell r="C2261" t="str">
            <v>INGENIEROS &amp; ARQUITECTOS DOMINICANOS, S.R.L.</v>
          </cell>
          <cell r="D2261">
            <v>311050</v>
          </cell>
          <cell r="F2261" t="str">
            <v>IMCA</v>
          </cell>
          <cell r="G2261" t="str">
            <v>CUSTOMER - RETAIL</v>
          </cell>
          <cell r="H2261" t="str">
            <v>CUSTOMER - RETAIL</v>
          </cell>
          <cell r="I2261" t="str">
            <v>REGULAR</v>
          </cell>
          <cell r="J2261" t="str">
            <v>REGULAR</v>
          </cell>
          <cell r="K2261" t="str">
            <v>USD</v>
          </cell>
          <cell r="L2261">
            <v>57470.95</v>
          </cell>
          <cell r="M2261">
            <v>57470.95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 t="str">
            <v>1-30</v>
          </cell>
          <cell r="T2261" t="str">
            <v>REPUBLICA DOMINICANA</v>
          </cell>
        </row>
        <row r="2262">
          <cell r="B2262" t="str">
            <v>702-30004641</v>
          </cell>
          <cell r="C2262" t="str">
            <v>C.K.C. MACHINEHANDEL SURMAC, N.V.</v>
          </cell>
          <cell r="D2262">
            <v>311337</v>
          </cell>
          <cell r="F2262" t="str">
            <v>SURMAC</v>
          </cell>
          <cell r="G2262" t="str">
            <v>DEALER - WHOLESALE</v>
          </cell>
          <cell r="H2262" t="str">
            <v>DEALER - WHOLESALE</v>
          </cell>
          <cell r="I2262" t="str">
            <v>REGULAR</v>
          </cell>
          <cell r="J2262" t="str">
            <v>REGULAR</v>
          </cell>
          <cell r="K2262" t="str">
            <v>USD</v>
          </cell>
          <cell r="L2262">
            <v>3620855.2</v>
          </cell>
          <cell r="M2262">
            <v>3620855.2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 t="str">
            <v>1-30</v>
          </cell>
          <cell r="T2262" t="str">
            <v>SURINAME</v>
          </cell>
        </row>
        <row r="2263">
          <cell r="B2263" t="str">
            <v>702-30004644</v>
          </cell>
          <cell r="C2263" t="str">
            <v>G&amp;G URBANIZACIONES DE ZAMORA, S. DE R.L. DE C.V.</v>
          </cell>
          <cell r="D2263">
            <v>361610</v>
          </cell>
          <cell r="F2263" t="str">
            <v>TRACSA</v>
          </cell>
          <cell r="G2263" t="str">
            <v>CUSTOMER - RETAIL</v>
          </cell>
          <cell r="H2263" t="str">
            <v>CUSTOMER - RETAIL</v>
          </cell>
          <cell r="I2263" t="str">
            <v>REGULAR</v>
          </cell>
          <cell r="J2263" t="str">
            <v>REGULAR</v>
          </cell>
          <cell r="K2263" t="str">
            <v>MXN</v>
          </cell>
          <cell r="L2263">
            <v>359485.97</v>
          </cell>
          <cell r="M2263">
            <v>17312.844316308019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 t="str">
            <v>1-30</v>
          </cell>
          <cell r="T2263" t="str">
            <v>MEXICO</v>
          </cell>
        </row>
        <row r="2264">
          <cell r="B2264" t="str">
            <v>702-30004647</v>
          </cell>
          <cell r="C2264" t="str">
            <v>ASESORIA Y TECNOLOGIA, S.A. DE C.V.</v>
          </cell>
          <cell r="D2264">
            <v>308391</v>
          </cell>
          <cell r="F2264" t="str">
            <v>COGESA</v>
          </cell>
          <cell r="G2264" t="str">
            <v>CUSTOMER - RETAIL</v>
          </cell>
          <cell r="H2264" t="str">
            <v>CUSTOMER - RETAIL</v>
          </cell>
          <cell r="I2264" t="str">
            <v>REGULAR</v>
          </cell>
          <cell r="J2264" t="str">
            <v>REGULAR</v>
          </cell>
          <cell r="K2264" t="str">
            <v>USD</v>
          </cell>
          <cell r="L2264">
            <v>121238.15</v>
          </cell>
          <cell r="M2264">
            <v>121238.15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 t="str">
            <v>1-30</v>
          </cell>
          <cell r="T2264" t="str">
            <v>EL SALVADOR</v>
          </cell>
        </row>
        <row r="2265">
          <cell r="B2265" t="str">
            <v>702-30004651</v>
          </cell>
          <cell r="C2265" t="str">
            <v>MAQUINARIA Y TRACTORES, LTDA</v>
          </cell>
          <cell r="D2265">
            <v>314798</v>
          </cell>
          <cell r="F2265" t="str">
            <v>MATRA</v>
          </cell>
          <cell r="G2265" t="str">
            <v>DEALER - RETAIL</v>
          </cell>
          <cell r="H2265" t="str">
            <v>DEALER - RETAIL</v>
          </cell>
          <cell r="I2265" t="str">
            <v>REGULAR</v>
          </cell>
          <cell r="J2265" t="str">
            <v>REGULAR</v>
          </cell>
          <cell r="K2265" t="str">
            <v>USD</v>
          </cell>
          <cell r="L2265">
            <v>128816.02</v>
          </cell>
          <cell r="M2265">
            <v>128816.02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 t="str">
            <v>1-30</v>
          </cell>
          <cell r="T2265" t="str">
            <v>COSTA RICA</v>
          </cell>
        </row>
        <row r="2266">
          <cell r="B2266" t="str">
            <v>702-30004652</v>
          </cell>
          <cell r="C2266" t="str">
            <v>LAPROBA EL AGUILA, S.A. DE C.V.</v>
          </cell>
          <cell r="D2266">
            <v>314672</v>
          </cell>
          <cell r="F2266" t="str">
            <v>TRACSA</v>
          </cell>
          <cell r="G2266" t="str">
            <v>CUSTOMER - RETAIL</v>
          </cell>
          <cell r="H2266" t="str">
            <v>CUSTOMER - RETAIL</v>
          </cell>
          <cell r="I2266" t="str">
            <v>REGULAR</v>
          </cell>
          <cell r="J2266" t="str">
            <v>REGULAR</v>
          </cell>
          <cell r="K2266" t="str">
            <v>MXN</v>
          </cell>
          <cell r="L2266">
            <v>1662319.14</v>
          </cell>
          <cell r="M2266">
            <v>80057.289787523652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 t="str">
            <v>1-30</v>
          </cell>
          <cell r="T2266" t="str">
            <v>MEXICO</v>
          </cell>
        </row>
        <row r="2267">
          <cell r="B2267" t="str">
            <v>702-30004653</v>
          </cell>
          <cell r="C2267" t="str">
            <v>MAQUINARIA Y TRACTORES, LTDA</v>
          </cell>
          <cell r="D2267">
            <v>314798</v>
          </cell>
          <cell r="F2267" t="str">
            <v>MATRA</v>
          </cell>
          <cell r="G2267" t="str">
            <v>DEALER - RETAIL</v>
          </cell>
          <cell r="H2267" t="str">
            <v>DEALER - RETAIL</v>
          </cell>
          <cell r="I2267" t="str">
            <v>REGULAR</v>
          </cell>
          <cell r="J2267" t="str">
            <v>REGULAR</v>
          </cell>
          <cell r="K2267" t="str">
            <v>USD</v>
          </cell>
          <cell r="L2267">
            <v>520478.46</v>
          </cell>
          <cell r="M2267">
            <v>520478.46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 t="str">
            <v>1-30</v>
          </cell>
          <cell r="T2267" t="str">
            <v>COSTA RICA</v>
          </cell>
        </row>
        <row r="2268">
          <cell r="B2268" t="str">
            <v>702-30004655</v>
          </cell>
          <cell r="C2268" t="str">
            <v>ASESORIA Y TECNOLOGIA, S.A. DE C.V.</v>
          </cell>
          <cell r="D2268">
            <v>308391</v>
          </cell>
          <cell r="F2268" t="str">
            <v>COGESA</v>
          </cell>
          <cell r="G2268" t="str">
            <v>CUSTOMER - RETAIL</v>
          </cell>
          <cell r="H2268" t="str">
            <v>CUSTOMER - RETAIL</v>
          </cell>
          <cell r="I2268" t="str">
            <v>REGULAR</v>
          </cell>
          <cell r="J2268" t="str">
            <v>REGULAR</v>
          </cell>
          <cell r="K2268" t="str">
            <v>USD</v>
          </cell>
          <cell r="L2268">
            <v>59058.46</v>
          </cell>
          <cell r="M2268">
            <v>59058.46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 t="str">
            <v>1-30</v>
          </cell>
          <cell r="T2268" t="str">
            <v>EL SALVADOR</v>
          </cell>
        </row>
        <row r="2269">
          <cell r="B2269" t="str">
            <v>702-30004656</v>
          </cell>
          <cell r="C2269" t="str">
            <v>CONCRETOS Y ESTRUCTURAS SOTO, S.A. DE C.V.</v>
          </cell>
          <cell r="D2269">
            <v>318747</v>
          </cell>
          <cell r="F2269" t="str">
            <v>MATCO</v>
          </cell>
          <cell r="G2269" t="str">
            <v>CUSTOMER - RETAIL</v>
          </cell>
          <cell r="H2269" t="str">
            <v>CUSTOMER - RETAIL</v>
          </cell>
          <cell r="I2269" t="str">
            <v>REGULAR</v>
          </cell>
          <cell r="J2269" t="str">
            <v>REGULAR</v>
          </cell>
          <cell r="K2269" t="str">
            <v>MXN</v>
          </cell>
          <cell r="L2269">
            <v>1303655.75</v>
          </cell>
          <cell r="M2269">
            <v>62784.06092401818</v>
          </cell>
          <cell r="N2269">
            <v>0</v>
          </cell>
          <cell r="O2269">
            <v>0</v>
          </cell>
          <cell r="P2269">
            <v>1303655.75</v>
          </cell>
          <cell r="Q2269">
            <v>0</v>
          </cell>
          <cell r="R2269">
            <v>1303655.75</v>
          </cell>
          <cell r="S2269" t="str">
            <v>91-120</v>
          </cell>
          <cell r="T2269" t="str">
            <v>MEXICO</v>
          </cell>
        </row>
        <row r="2270">
          <cell r="B2270" t="str">
            <v>702-30004658</v>
          </cell>
          <cell r="C2270" t="str">
            <v>CONCRETOS Y AGREGADOS DEL VALLE, S.A. DE C.V.</v>
          </cell>
          <cell r="D2270">
            <v>338214</v>
          </cell>
          <cell r="F2270" t="str">
            <v>MATCO</v>
          </cell>
          <cell r="G2270" t="str">
            <v>CUSTOMER - RETAIL</v>
          </cell>
          <cell r="H2270" t="str">
            <v>CUSTOMER - RETAIL</v>
          </cell>
          <cell r="I2270" t="str">
            <v>REGULAR</v>
          </cell>
          <cell r="J2270" t="str">
            <v>REGULAR</v>
          </cell>
          <cell r="K2270" t="str">
            <v>MXN</v>
          </cell>
          <cell r="L2270">
            <v>2077740</v>
          </cell>
          <cell r="M2270">
            <v>100063.95840640408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 t="str">
            <v>1-30</v>
          </cell>
          <cell r="T2270" t="str">
            <v>MEXICO</v>
          </cell>
        </row>
        <row r="2271">
          <cell r="B2271" t="str">
            <v>702-30004659</v>
          </cell>
          <cell r="C2271" t="str">
            <v>GUADALUPE GARCIA SANTANA</v>
          </cell>
          <cell r="D2271">
            <v>361764</v>
          </cell>
          <cell r="F2271" t="str">
            <v>MADISA SUR</v>
          </cell>
          <cell r="G2271" t="str">
            <v>CUSTOMER - RETAIL</v>
          </cell>
          <cell r="H2271" t="str">
            <v>CUSTOMER - RETAIL</v>
          </cell>
          <cell r="I2271" t="str">
            <v>REGULAR</v>
          </cell>
          <cell r="J2271" t="str">
            <v>REGULAR</v>
          </cell>
          <cell r="K2271" t="str">
            <v>MXN</v>
          </cell>
          <cell r="L2271">
            <v>732411.05</v>
          </cell>
          <cell r="M2271">
            <v>35272.916170257471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 t="str">
            <v>1-30</v>
          </cell>
          <cell r="T2271" t="str">
            <v>MEXICO</v>
          </cell>
        </row>
        <row r="2272">
          <cell r="B2272" t="str">
            <v>702-30004660</v>
          </cell>
          <cell r="C2272" t="str">
            <v>VARMOXZ, S.A. DE C.V.</v>
          </cell>
          <cell r="D2272">
            <v>318173</v>
          </cell>
          <cell r="F2272" t="str">
            <v>MADISA NTE</v>
          </cell>
          <cell r="G2272" t="str">
            <v>CUSTOMER - RETAIL</v>
          </cell>
          <cell r="H2272" t="str">
            <v>CUSTOMER - RETAIL</v>
          </cell>
          <cell r="I2272" t="str">
            <v>REGULAR</v>
          </cell>
          <cell r="J2272" t="str">
            <v>REGULAR</v>
          </cell>
          <cell r="K2272" t="str">
            <v>USD</v>
          </cell>
          <cell r="L2272">
            <v>551488.9</v>
          </cell>
          <cell r="M2272">
            <v>551488.9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 t="str">
            <v>1-30</v>
          </cell>
          <cell r="T2272" t="str">
            <v>MEXICO</v>
          </cell>
        </row>
        <row r="2273">
          <cell r="B2273" t="str">
            <v>702-30004661</v>
          </cell>
          <cell r="C2273" t="str">
            <v>MAQUINARIA Y TRACTORES, LTDA</v>
          </cell>
          <cell r="D2273">
            <v>314798</v>
          </cell>
          <cell r="F2273" t="str">
            <v>MATRA</v>
          </cell>
          <cell r="G2273" t="str">
            <v>DEALER - RETAIL</v>
          </cell>
          <cell r="H2273" t="str">
            <v>DEALER - RETAIL</v>
          </cell>
          <cell r="I2273" t="str">
            <v>REGULAR</v>
          </cell>
          <cell r="J2273" t="str">
            <v>REGULAR</v>
          </cell>
          <cell r="K2273" t="str">
            <v>USD</v>
          </cell>
          <cell r="L2273">
            <v>55634.82</v>
          </cell>
          <cell r="M2273">
            <v>55634.82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 t="str">
            <v>1-30</v>
          </cell>
          <cell r="T2273" t="str">
            <v>COSTA RICA</v>
          </cell>
        </row>
        <row r="2274">
          <cell r="B2274" t="str">
            <v>702-30004662</v>
          </cell>
          <cell r="C2274" t="str">
            <v>CONSTRUCTORA HONDUREÑA COHDYL, S.DE R.L. DE C.V.</v>
          </cell>
          <cell r="D2274">
            <v>366570</v>
          </cell>
          <cell r="F2274" t="str">
            <v>CEMCOL</v>
          </cell>
          <cell r="G2274" t="str">
            <v>CUSTOMER - RETAIL</v>
          </cell>
          <cell r="H2274" t="str">
            <v>CUSTOMER - RETAIL</v>
          </cell>
          <cell r="I2274" t="str">
            <v>REGULAR</v>
          </cell>
          <cell r="J2274" t="str">
            <v>REGULAR</v>
          </cell>
          <cell r="K2274" t="str">
            <v>USD</v>
          </cell>
          <cell r="L2274">
            <v>168728.39</v>
          </cell>
          <cell r="M2274">
            <v>168728.39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 t="str">
            <v>1-30</v>
          </cell>
          <cell r="T2274" t="str">
            <v>HONDURAS</v>
          </cell>
        </row>
        <row r="2275">
          <cell r="B2275" t="str">
            <v>702-30004663</v>
          </cell>
          <cell r="C2275" t="str">
            <v>PRODUCTOS INDUSTRIALES DE CONCRETO, S.A.</v>
          </cell>
          <cell r="D2275">
            <v>319893</v>
          </cell>
          <cell r="F2275" t="str">
            <v>NIMAC</v>
          </cell>
          <cell r="G2275" t="str">
            <v>CUSTOMER - RETAIL</v>
          </cell>
          <cell r="H2275" t="str">
            <v>CUSTOMER - RETAIL</v>
          </cell>
          <cell r="I2275" t="str">
            <v>REGULAR</v>
          </cell>
          <cell r="J2275" t="str">
            <v>REGULAR</v>
          </cell>
          <cell r="K2275" t="str">
            <v>USD</v>
          </cell>
          <cell r="L2275">
            <v>21343.41</v>
          </cell>
          <cell r="M2275">
            <v>21343.41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 t="str">
            <v>1-30</v>
          </cell>
          <cell r="T2275" t="str">
            <v>NICARAGUA</v>
          </cell>
        </row>
        <row r="2276">
          <cell r="B2276" t="str">
            <v>702-30004665</v>
          </cell>
          <cell r="C2276" t="str">
            <v>GRUAS ERMITA, S.A. DE C.V.</v>
          </cell>
          <cell r="D2276">
            <v>309839</v>
          </cell>
          <cell r="F2276" t="str">
            <v>MADISA SUR</v>
          </cell>
          <cell r="G2276" t="str">
            <v>CUSTOMER - RETAIL</v>
          </cell>
          <cell r="H2276" t="str">
            <v>CUSTOMER - RETAIL</v>
          </cell>
          <cell r="I2276" t="str">
            <v>REGULAR</v>
          </cell>
          <cell r="J2276" t="str">
            <v>REGULAR</v>
          </cell>
          <cell r="K2276" t="str">
            <v>MXN</v>
          </cell>
          <cell r="L2276">
            <v>270225.94</v>
          </cell>
          <cell r="M2276">
            <v>13014.081271232901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 t="str">
            <v>1-30</v>
          </cell>
          <cell r="T2276" t="str">
            <v>MEXICO</v>
          </cell>
        </row>
        <row r="2277">
          <cell r="B2277" t="str">
            <v>702-30004667</v>
          </cell>
          <cell r="C2277" t="str">
            <v>TAJO SANBUENA, S.A.</v>
          </cell>
          <cell r="D2277">
            <v>308400</v>
          </cell>
          <cell r="F2277" t="str">
            <v>MATRA</v>
          </cell>
          <cell r="G2277" t="str">
            <v>CUSTOMER - RETAIL</v>
          </cell>
          <cell r="H2277" t="str">
            <v>CUSTOMER - RETAIL</v>
          </cell>
          <cell r="I2277" t="str">
            <v>REGULAR</v>
          </cell>
          <cell r="J2277" t="str">
            <v>REGULAR</v>
          </cell>
          <cell r="K2277" t="str">
            <v>USD</v>
          </cell>
          <cell r="L2277">
            <v>180271.76</v>
          </cell>
          <cell r="M2277">
            <v>180271.76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 t="str">
            <v>1-30</v>
          </cell>
          <cell r="T2277" t="str">
            <v>COSTA RICA</v>
          </cell>
        </row>
        <row r="2278">
          <cell r="B2278" t="str">
            <v>702-30004669</v>
          </cell>
          <cell r="C2278" t="str">
            <v>MAQUINARIA Y TRACTORES, LTDA</v>
          </cell>
          <cell r="D2278">
            <v>314798</v>
          </cell>
          <cell r="F2278" t="str">
            <v>MATRA</v>
          </cell>
          <cell r="G2278" t="str">
            <v>DEALER - RETAIL</v>
          </cell>
          <cell r="H2278" t="str">
            <v>DEALER - RETAIL</v>
          </cell>
          <cell r="I2278" t="str">
            <v>REGULAR</v>
          </cell>
          <cell r="J2278" t="str">
            <v>REGULAR</v>
          </cell>
          <cell r="K2278" t="str">
            <v>USD</v>
          </cell>
          <cell r="L2278">
            <v>425668.4</v>
          </cell>
          <cell r="M2278">
            <v>425668.4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 t="str">
            <v>1-30</v>
          </cell>
          <cell r="T2278" t="str">
            <v>COSTA RICA</v>
          </cell>
        </row>
        <row r="2279">
          <cell r="B2279" t="str">
            <v>702-30004671</v>
          </cell>
          <cell r="C2279" t="str">
            <v>DELIFROST, S.A.</v>
          </cell>
          <cell r="D2279">
            <v>361949</v>
          </cell>
          <cell r="F2279" t="str">
            <v>MATRA</v>
          </cell>
          <cell r="G2279" t="str">
            <v>CUSTOMER - RETAIL</v>
          </cell>
          <cell r="H2279" t="str">
            <v>CUSTOMER - RETAIL</v>
          </cell>
          <cell r="I2279" t="str">
            <v>REGULAR</v>
          </cell>
          <cell r="J2279" t="str">
            <v>REGULAR</v>
          </cell>
          <cell r="K2279" t="str">
            <v>USD</v>
          </cell>
          <cell r="L2279">
            <v>46958.720000000001</v>
          </cell>
          <cell r="M2279">
            <v>46958.720000000001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 t="str">
            <v>1-30</v>
          </cell>
          <cell r="T2279" t="str">
            <v>COSTA RICA</v>
          </cell>
        </row>
        <row r="2280">
          <cell r="B2280" t="str">
            <v>702-30004672</v>
          </cell>
          <cell r="C2280" t="str">
            <v>TRACTOMARQUEZ, S.A. DE C.V.</v>
          </cell>
          <cell r="D2280">
            <v>320401</v>
          </cell>
          <cell r="F2280" t="str">
            <v>COGESA</v>
          </cell>
          <cell r="G2280" t="str">
            <v>CUSTOMER - RETAIL</v>
          </cell>
          <cell r="H2280" t="str">
            <v>CUSTOMER - RETAIL</v>
          </cell>
          <cell r="I2280" t="str">
            <v>REGULAR</v>
          </cell>
          <cell r="J2280" t="str">
            <v>LEGAL</v>
          </cell>
          <cell r="K2280" t="str">
            <v>USD</v>
          </cell>
          <cell r="L2280">
            <v>87488.72</v>
          </cell>
          <cell r="M2280">
            <v>87488.72</v>
          </cell>
          <cell r="N2280">
            <v>0</v>
          </cell>
          <cell r="O2280">
            <v>0</v>
          </cell>
          <cell r="P2280">
            <v>0</v>
          </cell>
          <cell r="Q2280">
            <v>87488.72</v>
          </cell>
          <cell r="R2280">
            <v>87488.72</v>
          </cell>
          <cell r="S2280" t="str">
            <v>120+</v>
          </cell>
          <cell r="T2280" t="str">
            <v>EL SALVADOR</v>
          </cell>
        </row>
        <row r="2281">
          <cell r="B2281" t="str">
            <v>702-30004674</v>
          </cell>
          <cell r="C2281" t="str">
            <v>ANTEUS CONSTRUCTORA, S.A. DE C.V.</v>
          </cell>
          <cell r="D2281">
            <v>315591</v>
          </cell>
          <cell r="F2281" t="str">
            <v>TRACSA</v>
          </cell>
          <cell r="G2281" t="str">
            <v>CUSTOMER - RETAIL</v>
          </cell>
          <cell r="H2281" t="str">
            <v>CUSTOMER - RETAIL</v>
          </cell>
          <cell r="I2281" t="str">
            <v>REGULAR</v>
          </cell>
          <cell r="J2281" t="str">
            <v>REGULAR</v>
          </cell>
          <cell r="K2281" t="str">
            <v>MXN</v>
          </cell>
          <cell r="L2281">
            <v>3075875.86</v>
          </cell>
          <cell r="M2281">
            <v>148134.18142708056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 t="str">
            <v>1-30</v>
          </cell>
          <cell r="T2281" t="str">
            <v>MEXICO</v>
          </cell>
        </row>
        <row r="2282">
          <cell r="B2282" t="str">
            <v>702-30004675</v>
          </cell>
          <cell r="C2282" t="str">
            <v>REVESTIMIENTOS INGENIERIA CONSTRUCCION ASESORIA, S.A. DE C.V.</v>
          </cell>
          <cell r="D2282">
            <v>362090</v>
          </cell>
          <cell r="F2282" t="str">
            <v>TRACSA</v>
          </cell>
          <cell r="G2282" t="str">
            <v>CUSTOMER - RETAIL</v>
          </cell>
          <cell r="H2282" t="str">
            <v>CUSTOMER - RETAIL</v>
          </cell>
          <cell r="I2282" t="str">
            <v>REGULAR</v>
          </cell>
          <cell r="J2282" t="str">
            <v>REGULAR</v>
          </cell>
          <cell r="K2282" t="str">
            <v>MXN</v>
          </cell>
          <cell r="L2282">
            <v>863369.8</v>
          </cell>
          <cell r="M2282">
            <v>41579.889570661115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 t="str">
            <v>1-30</v>
          </cell>
          <cell r="T2282" t="str">
            <v>MEXICO</v>
          </cell>
        </row>
        <row r="2283">
          <cell r="B2283" t="str">
            <v>702-30004677</v>
          </cell>
          <cell r="C2283" t="str">
            <v>TRACTOMARQUEZ, S.A. DE C.V.</v>
          </cell>
          <cell r="D2283">
            <v>320401</v>
          </cell>
          <cell r="F2283" t="str">
            <v>COGESA</v>
          </cell>
          <cell r="G2283" t="str">
            <v>CUSTOMER - RETAIL</v>
          </cell>
          <cell r="H2283" t="str">
            <v>CUSTOMER - RETAIL</v>
          </cell>
          <cell r="I2283" t="str">
            <v>REGULAR</v>
          </cell>
          <cell r="J2283" t="str">
            <v>LEGAL</v>
          </cell>
          <cell r="K2283" t="str">
            <v>USD</v>
          </cell>
          <cell r="L2283">
            <v>163865.18</v>
          </cell>
          <cell r="M2283">
            <v>163865.18</v>
          </cell>
          <cell r="N2283">
            <v>0</v>
          </cell>
          <cell r="O2283">
            <v>0</v>
          </cell>
          <cell r="P2283">
            <v>0</v>
          </cell>
          <cell r="Q2283">
            <v>163865.18</v>
          </cell>
          <cell r="R2283">
            <v>163865.18</v>
          </cell>
          <cell r="S2283" t="str">
            <v>120+</v>
          </cell>
          <cell r="T2283" t="str">
            <v>EL SALVADOR</v>
          </cell>
        </row>
        <row r="2284">
          <cell r="B2284" t="str">
            <v>702-30004678</v>
          </cell>
          <cell r="C2284" t="str">
            <v>ELIZABETH DIAZ LOPEZ</v>
          </cell>
          <cell r="D2284">
            <v>361910</v>
          </cell>
          <cell r="F2284" t="str">
            <v>MADISA SUR</v>
          </cell>
          <cell r="G2284" t="str">
            <v>CUSTOMER - RETAIL</v>
          </cell>
          <cell r="H2284" t="str">
            <v>CUSTOMER - RETAIL</v>
          </cell>
          <cell r="I2284" t="str">
            <v>REGULAR</v>
          </cell>
          <cell r="J2284" t="str">
            <v>REGULAR</v>
          </cell>
          <cell r="K2284" t="str">
            <v>MXN</v>
          </cell>
          <cell r="L2284">
            <v>2879498.81</v>
          </cell>
          <cell r="M2284">
            <v>138676.66269847529</v>
          </cell>
          <cell r="N2284">
            <v>2879498.81</v>
          </cell>
          <cell r="O2284">
            <v>0</v>
          </cell>
          <cell r="P2284">
            <v>0</v>
          </cell>
          <cell r="Q2284">
            <v>0</v>
          </cell>
          <cell r="R2284">
            <v>2879498.81</v>
          </cell>
          <cell r="S2284" t="str">
            <v>31-60</v>
          </cell>
          <cell r="T2284" t="str">
            <v>MEXICO</v>
          </cell>
        </row>
        <row r="2285">
          <cell r="B2285" t="str">
            <v>702-30004679</v>
          </cell>
          <cell r="C2285" t="str">
            <v>ASESORIA Y SERVICIOS INDUSTRIALES ISI NUEVO LEON S.A. DE C.V.</v>
          </cell>
          <cell r="D2285">
            <v>334777</v>
          </cell>
          <cell r="F2285" t="str">
            <v>MADISA NTE</v>
          </cell>
          <cell r="G2285" t="str">
            <v>CUSTOMER - RETAIL</v>
          </cell>
          <cell r="H2285" t="str">
            <v>CUSTOMER - RETAIL</v>
          </cell>
          <cell r="I2285" t="str">
            <v>REGULAR</v>
          </cell>
          <cell r="J2285" t="str">
            <v>REGULAR</v>
          </cell>
          <cell r="K2285" t="str">
            <v>MXN</v>
          </cell>
          <cell r="L2285">
            <v>87655.25</v>
          </cell>
          <cell r="M2285">
            <v>4221.4768402701748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 t="str">
            <v>1-30</v>
          </cell>
          <cell r="T2285" t="str">
            <v>MEXICO</v>
          </cell>
        </row>
        <row r="2286">
          <cell r="B2286" t="str">
            <v>702-30004680</v>
          </cell>
          <cell r="C2286" t="str">
            <v>SERVICIOS PROFESIONALES DE CARRIZALILLO, S.A. DE C.V.</v>
          </cell>
          <cell r="D2286">
            <v>361766</v>
          </cell>
          <cell r="F2286" t="str">
            <v>MADISA SUR</v>
          </cell>
          <cell r="G2286" t="str">
            <v>CUSTOMER - RETAIL</v>
          </cell>
          <cell r="H2286" t="str">
            <v>CUSTOMER - RETAIL</v>
          </cell>
          <cell r="I2286" t="str">
            <v>REGULAR</v>
          </cell>
          <cell r="J2286" t="str">
            <v>REGULAR</v>
          </cell>
          <cell r="K2286" t="str">
            <v>MXN</v>
          </cell>
          <cell r="L2286">
            <v>1006558.29</v>
          </cell>
          <cell r="M2286">
            <v>48475.847249502454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 t="str">
            <v>1-30</v>
          </cell>
          <cell r="T2286" t="str">
            <v>MEXICO</v>
          </cell>
        </row>
        <row r="2287">
          <cell r="B2287" t="str">
            <v>702-30004681</v>
          </cell>
          <cell r="C2287" t="str">
            <v>ASESORIA Y SERVICIOS INDUSTRIALES ISI NUEVO LEON S.A. DE C.V.</v>
          </cell>
          <cell r="D2287">
            <v>334777</v>
          </cell>
          <cell r="F2287" t="str">
            <v>MADISA NTE</v>
          </cell>
          <cell r="G2287" t="str">
            <v>CUSTOMER - RETAIL</v>
          </cell>
          <cell r="H2287" t="str">
            <v>CUSTOMER - RETAIL</v>
          </cell>
          <cell r="I2287" t="str">
            <v>REGULAR</v>
          </cell>
          <cell r="J2287" t="str">
            <v>REGULAR</v>
          </cell>
          <cell r="K2287" t="str">
            <v>MXN</v>
          </cell>
          <cell r="L2287">
            <v>396956.14</v>
          </cell>
          <cell r="M2287">
            <v>19117.407703623514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 t="str">
            <v>1-30</v>
          </cell>
          <cell r="T2287" t="str">
            <v>MEXICO</v>
          </cell>
        </row>
        <row r="2288">
          <cell r="B2288" t="str">
            <v>702-30004682</v>
          </cell>
          <cell r="C2288" t="str">
            <v>MAQUINARIA Y CONSTRUCCIONES CIVILES, S.A.</v>
          </cell>
          <cell r="D2288">
            <v>341199</v>
          </cell>
          <cell r="F2288" t="str">
            <v>GENTRAC</v>
          </cell>
          <cell r="G2288" t="str">
            <v>CUSTOMER - RETAIL</v>
          </cell>
          <cell r="H2288" t="str">
            <v>CUSTOMER - RETAIL</v>
          </cell>
          <cell r="I2288" t="str">
            <v>REGULAR</v>
          </cell>
          <cell r="J2288" t="str">
            <v>REGULAR</v>
          </cell>
          <cell r="K2288" t="str">
            <v>USD</v>
          </cell>
          <cell r="L2288">
            <v>44012.5</v>
          </cell>
          <cell r="M2288">
            <v>44012.5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 t="str">
            <v>1-30</v>
          </cell>
          <cell r="T2288" t="str">
            <v>GUATEMALA</v>
          </cell>
        </row>
        <row r="2289">
          <cell r="B2289" t="str">
            <v>702-30004683</v>
          </cell>
          <cell r="C2289" t="str">
            <v>GRUPO CONSTRUCCIONES PLANIFICADAS, S.A. DE C.V.</v>
          </cell>
          <cell r="D2289">
            <v>319669</v>
          </cell>
          <cell r="F2289" t="str">
            <v>MATCO</v>
          </cell>
          <cell r="G2289" t="str">
            <v>CUSTOMER - RETAIL</v>
          </cell>
          <cell r="H2289" t="str">
            <v>CUSTOMER - RETAIL</v>
          </cell>
          <cell r="I2289" t="str">
            <v>REGULAR</v>
          </cell>
          <cell r="J2289" t="str">
            <v>REGULAR</v>
          </cell>
          <cell r="K2289" t="str">
            <v>USD</v>
          </cell>
          <cell r="L2289">
            <v>467174.04</v>
          </cell>
          <cell r="M2289">
            <v>467174.04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 t="str">
            <v>1-30</v>
          </cell>
          <cell r="T2289" t="str">
            <v>MEXICO</v>
          </cell>
        </row>
        <row r="2290">
          <cell r="B2290" t="str">
            <v>702-30004684</v>
          </cell>
          <cell r="C2290" t="str">
            <v>FABRICACIONES METALICAS ESPECIALIZADAS DE SABINAS SA DE CV</v>
          </cell>
          <cell r="D2290">
            <v>355144</v>
          </cell>
          <cell r="F2290" t="str">
            <v>MADISA NTE</v>
          </cell>
          <cell r="G2290" t="str">
            <v>CUSTOMER - RETAIL</v>
          </cell>
          <cell r="H2290" t="str">
            <v>CUSTOMER - RETAIL</v>
          </cell>
          <cell r="I2290" t="str">
            <v>REGULAR</v>
          </cell>
          <cell r="J2290" t="str">
            <v>LEGAL</v>
          </cell>
          <cell r="K2290" t="str">
            <v>MXN</v>
          </cell>
          <cell r="L2290">
            <v>3756011.39</v>
          </cell>
          <cell r="M2290">
            <v>180889.50855397692</v>
          </cell>
          <cell r="N2290">
            <v>0</v>
          </cell>
          <cell r="O2290">
            <v>0</v>
          </cell>
          <cell r="P2290">
            <v>0</v>
          </cell>
          <cell r="Q2290">
            <v>3756011.39</v>
          </cell>
          <cell r="R2290">
            <v>3756011.39</v>
          </cell>
          <cell r="S2290" t="str">
            <v>120+</v>
          </cell>
          <cell r="T2290" t="str">
            <v>MEXICO</v>
          </cell>
        </row>
        <row r="2291">
          <cell r="B2291" t="str">
            <v>702-30004685</v>
          </cell>
          <cell r="C2291" t="str">
            <v>MAQUINARIA Y CONSTRUCCIONES CIVILES, S.A.</v>
          </cell>
          <cell r="D2291">
            <v>341199</v>
          </cell>
          <cell r="F2291" t="str">
            <v>GENTRAC</v>
          </cell>
          <cell r="G2291" t="str">
            <v>CUSTOMER - RETAIL</v>
          </cell>
          <cell r="H2291" t="str">
            <v>CUSTOMER - RETAIL</v>
          </cell>
          <cell r="I2291" t="str">
            <v>REGULAR</v>
          </cell>
          <cell r="J2291" t="str">
            <v>REGULAR</v>
          </cell>
          <cell r="K2291" t="str">
            <v>USD</v>
          </cell>
          <cell r="L2291">
            <v>56875</v>
          </cell>
          <cell r="M2291">
            <v>56875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 t="str">
            <v>1-30</v>
          </cell>
          <cell r="T2291" t="str">
            <v>GUATEMALA</v>
          </cell>
        </row>
        <row r="2292">
          <cell r="B2292" t="str">
            <v>702-30004686</v>
          </cell>
          <cell r="C2292" t="str">
            <v>SOCOCO DE COSTA RICA DOMINICANA, S.A.</v>
          </cell>
          <cell r="D2292">
            <v>317922</v>
          </cell>
          <cell r="F2292" t="str">
            <v>IMCA</v>
          </cell>
          <cell r="G2292" t="str">
            <v>CUSTOMER - RETAIL</v>
          </cell>
          <cell r="H2292" t="str">
            <v>CUSTOMER - RETAIL</v>
          </cell>
          <cell r="I2292" t="str">
            <v>REGULAR</v>
          </cell>
          <cell r="J2292" t="str">
            <v>REGULAR</v>
          </cell>
          <cell r="K2292" t="str">
            <v>USD</v>
          </cell>
          <cell r="L2292">
            <v>132558.51</v>
          </cell>
          <cell r="M2292">
            <v>132558.51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 t="str">
            <v>1-30</v>
          </cell>
          <cell r="T2292" t="str">
            <v>REPUBLICA DOMINICANA</v>
          </cell>
        </row>
        <row r="2293">
          <cell r="B2293" t="str">
            <v>702-30004687</v>
          </cell>
          <cell r="C2293" t="str">
            <v>GRUSFER PETREOS Y MAQUINARIA, S.A. DE C.V.</v>
          </cell>
          <cell r="D2293">
            <v>310806</v>
          </cell>
          <cell r="F2293" t="str">
            <v>MADISA SUR</v>
          </cell>
          <cell r="G2293" t="str">
            <v>CUSTOMER - RETAIL</v>
          </cell>
          <cell r="H2293" t="str">
            <v>CUSTOMER - RETAIL</v>
          </cell>
          <cell r="I2293" t="str">
            <v>REGULAR</v>
          </cell>
          <cell r="J2293" t="str">
            <v>REGULAR</v>
          </cell>
          <cell r="K2293" t="str">
            <v>MXN</v>
          </cell>
          <cell r="L2293">
            <v>703374.82</v>
          </cell>
          <cell r="M2293">
            <v>33874.531333367966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 t="str">
            <v>1-30</v>
          </cell>
          <cell r="T2293" t="str">
            <v>MEXICO</v>
          </cell>
        </row>
        <row r="2294">
          <cell r="B2294" t="str">
            <v>702-30004688</v>
          </cell>
          <cell r="C2294" t="str">
            <v>PAKNAL, S.P.R. DE R.L. DE C.V.</v>
          </cell>
          <cell r="D2294">
            <v>308681</v>
          </cell>
          <cell r="F2294" t="str">
            <v>MADISA SUR</v>
          </cell>
          <cell r="G2294" t="str">
            <v>CUSTOMER - RETAIL</v>
          </cell>
          <cell r="H2294" t="str">
            <v>CUSTOMER - RETAIL</v>
          </cell>
          <cell r="I2294" t="str">
            <v>REGULAR</v>
          </cell>
          <cell r="J2294" t="str">
            <v>REGULAR</v>
          </cell>
          <cell r="K2294" t="str">
            <v>MXN</v>
          </cell>
          <cell r="L2294">
            <v>445577.04</v>
          </cell>
          <cell r="M2294">
            <v>21458.990247773374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 t="str">
            <v>1-30</v>
          </cell>
          <cell r="T2294" t="str">
            <v>MEXICO</v>
          </cell>
        </row>
        <row r="2295">
          <cell r="B2295" t="str">
            <v>702-30004689</v>
          </cell>
          <cell r="C2295" t="str">
            <v>PAVIMENTOS ASFALTICOS DEL SUR, S.A. DE C.V.</v>
          </cell>
          <cell r="D2295">
            <v>320259</v>
          </cell>
          <cell r="F2295" t="str">
            <v>MADISA SUR</v>
          </cell>
          <cell r="G2295" t="str">
            <v>CUSTOMER - RETAIL</v>
          </cell>
          <cell r="H2295" t="str">
            <v>CUSTOMER - RETAIL</v>
          </cell>
          <cell r="I2295" t="str">
            <v>REGULAR</v>
          </cell>
          <cell r="J2295" t="str">
            <v>REGULAR</v>
          </cell>
          <cell r="K2295" t="str">
            <v>MXN</v>
          </cell>
          <cell r="L2295">
            <v>993994.9</v>
          </cell>
          <cell r="M2295">
            <v>47870.794387063732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 t="str">
            <v>1-30</v>
          </cell>
          <cell r="T2295" t="str">
            <v>MEXICO</v>
          </cell>
        </row>
        <row r="2296">
          <cell r="B2296" t="str">
            <v>702-30004691</v>
          </cell>
          <cell r="C2296" t="str">
            <v>TRANSPORTES GIOVANI, S.A.</v>
          </cell>
          <cell r="D2296">
            <v>313490</v>
          </cell>
          <cell r="F2296" t="str">
            <v>GENTRAC</v>
          </cell>
          <cell r="G2296" t="str">
            <v>CUSTOMER - RETAIL</v>
          </cell>
          <cell r="H2296" t="str">
            <v>CUSTOMER - RETAIL</v>
          </cell>
          <cell r="I2296" t="str">
            <v>REGULAR</v>
          </cell>
          <cell r="J2296" t="str">
            <v>REGULAR</v>
          </cell>
          <cell r="K2296" t="str">
            <v>USD</v>
          </cell>
          <cell r="L2296">
            <v>89499.46</v>
          </cell>
          <cell r="M2296">
            <v>89499.46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 t="str">
            <v>1-30</v>
          </cell>
          <cell r="T2296" t="str">
            <v>GUATEMALA</v>
          </cell>
        </row>
        <row r="2297">
          <cell r="B2297" t="str">
            <v>702-30004692</v>
          </cell>
          <cell r="C2297" t="str">
            <v>INDUSTRIALIZADORA DE CALIZA, S.A. DE C.V.</v>
          </cell>
          <cell r="D2297">
            <v>310312</v>
          </cell>
          <cell r="F2297" t="str">
            <v>TRACSA</v>
          </cell>
          <cell r="G2297" t="str">
            <v>CUSTOMER - RETAIL</v>
          </cell>
          <cell r="H2297" t="str">
            <v>CUSTOMER - RETAIL</v>
          </cell>
          <cell r="I2297" t="str">
            <v>REGULAR</v>
          </cell>
          <cell r="J2297" t="str">
            <v>REGULAR</v>
          </cell>
          <cell r="K2297" t="str">
            <v>USD</v>
          </cell>
          <cell r="L2297">
            <v>105031.78</v>
          </cell>
          <cell r="M2297">
            <v>105031.78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 t="str">
            <v>1-30</v>
          </cell>
          <cell r="T2297" t="str">
            <v>MEXICO</v>
          </cell>
        </row>
        <row r="2298">
          <cell r="B2298" t="str">
            <v>702-30004695</v>
          </cell>
          <cell r="C2298" t="str">
            <v>NICARAGUA MACHINERY COMPANY, S.A.</v>
          </cell>
          <cell r="D2298">
            <v>313548</v>
          </cell>
          <cell r="F2298" t="str">
            <v>NIMAC</v>
          </cell>
          <cell r="G2298" t="str">
            <v>DEALER - RETAIL</v>
          </cell>
          <cell r="H2298" t="str">
            <v>DEALER - RETAIL</v>
          </cell>
          <cell r="I2298" t="str">
            <v>REGULAR</v>
          </cell>
          <cell r="J2298" t="str">
            <v>REGULAR</v>
          </cell>
          <cell r="K2298" t="str">
            <v>USD</v>
          </cell>
          <cell r="L2298">
            <v>8638.39</v>
          </cell>
          <cell r="M2298">
            <v>8638.39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 t="str">
            <v>1-30</v>
          </cell>
          <cell r="T2298" t="str">
            <v>NICARAGUA</v>
          </cell>
        </row>
        <row r="2299">
          <cell r="B2299" t="str">
            <v>702-30004697</v>
          </cell>
          <cell r="C2299" t="str">
            <v>MAQUINARIA Y TRACTORES, LTDA</v>
          </cell>
          <cell r="D2299">
            <v>314798</v>
          </cell>
          <cell r="F2299" t="str">
            <v>MATRA</v>
          </cell>
          <cell r="G2299" t="str">
            <v>DEALER - WHOLESALE</v>
          </cell>
          <cell r="H2299" t="str">
            <v>DEALER - WHOLESALE</v>
          </cell>
          <cell r="I2299" t="str">
            <v>REGULAR</v>
          </cell>
          <cell r="J2299" t="str">
            <v>REGULAR</v>
          </cell>
          <cell r="K2299" t="str">
            <v>USD</v>
          </cell>
          <cell r="L2299">
            <v>519748.64</v>
          </cell>
          <cell r="M2299">
            <v>519748.64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 t="str">
            <v>1-30</v>
          </cell>
          <cell r="T2299" t="str">
            <v>COSTA RICA</v>
          </cell>
        </row>
        <row r="2300">
          <cell r="B2300" t="str">
            <v>702-30004700</v>
          </cell>
          <cell r="C2300" t="str">
            <v>NICARAGUA MACHINERY COMPANY, S.A.</v>
          </cell>
          <cell r="D2300">
            <v>313548</v>
          </cell>
          <cell r="F2300" t="str">
            <v>NIMAC</v>
          </cell>
          <cell r="G2300" t="str">
            <v>DEALER - WHOLESALE</v>
          </cell>
          <cell r="H2300" t="str">
            <v>DEALER - WHOLESALE</v>
          </cell>
          <cell r="I2300" t="str">
            <v>REGULAR</v>
          </cell>
          <cell r="J2300" t="str">
            <v>REGULAR</v>
          </cell>
          <cell r="K2300" t="str">
            <v>USD</v>
          </cell>
          <cell r="L2300">
            <v>95609.94</v>
          </cell>
          <cell r="M2300">
            <v>95609.94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 t="str">
            <v>1-30</v>
          </cell>
          <cell r="T2300" t="str">
            <v>NICARAGUA</v>
          </cell>
        </row>
        <row r="2301">
          <cell r="B2301" t="str">
            <v>702-30004702</v>
          </cell>
          <cell r="C2301" t="str">
            <v>COMPAÑIA MINERA MEXICANA DE AVINO, S.A. DE C.V.</v>
          </cell>
          <cell r="D2301">
            <v>318822</v>
          </cell>
          <cell r="F2301" t="str">
            <v>MAQSA</v>
          </cell>
          <cell r="G2301" t="str">
            <v>CUSTOMER - RETAIL</v>
          </cell>
          <cell r="H2301" t="str">
            <v>CUSTOMER - RETAIL</v>
          </cell>
          <cell r="I2301" t="str">
            <v>REGULAR</v>
          </cell>
          <cell r="J2301" t="str">
            <v>REGULAR</v>
          </cell>
          <cell r="K2301" t="str">
            <v>USD</v>
          </cell>
          <cell r="L2301">
            <v>49433.36</v>
          </cell>
          <cell r="M2301">
            <v>49433.36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 t="str">
            <v>1-30</v>
          </cell>
          <cell r="T2301" t="str">
            <v>MEXICO</v>
          </cell>
        </row>
        <row r="2302">
          <cell r="B2302" t="str">
            <v>702-30004704</v>
          </cell>
          <cell r="C2302" t="str">
            <v>CONSORCIO INTEGRAL COMERCIAL, S.A. DE C.V.</v>
          </cell>
          <cell r="D2302">
            <v>319027</v>
          </cell>
          <cell r="F2302" t="str">
            <v>MADISA SUR</v>
          </cell>
          <cell r="G2302" t="str">
            <v>CUSTOMER - RETAIL</v>
          </cell>
          <cell r="H2302" t="str">
            <v>CUSTOMER - RETAIL</v>
          </cell>
          <cell r="I2302" t="str">
            <v>REGULAR</v>
          </cell>
          <cell r="J2302" t="str">
            <v>REGULAR</v>
          </cell>
          <cell r="K2302" t="str">
            <v>MXN</v>
          </cell>
          <cell r="L2302">
            <v>710697.08</v>
          </cell>
          <cell r="M2302">
            <v>34227.171374990532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 t="str">
            <v>1-30</v>
          </cell>
          <cell r="T2302" t="str">
            <v>MEXICO</v>
          </cell>
        </row>
        <row r="2303">
          <cell r="B2303" t="str">
            <v>702-30004705</v>
          </cell>
          <cell r="C2303" t="str">
            <v>MAQUINARIA Y TRACTORES, LTDA</v>
          </cell>
          <cell r="D2303">
            <v>314798</v>
          </cell>
          <cell r="F2303" t="str">
            <v>MATRA</v>
          </cell>
          <cell r="G2303" t="str">
            <v>DEALER - WHOLESALE</v>
          </cell>
          <cell r="H2303" t="str">
            <v>DEALER - WHOLESALE</v>
          </cell>
          <cell r="I2303" t="str">
            <v>REGULAR</v>
          </cell>
          <cell r="J2303" t="str">
            <v>REGULAR</v>
          </cell>
          <cell r="K2303" t="str">
            <v>USD</v>
          </cell>
          <cell r="L2303">
            <v>460527.64</v>
          </cell>
          <cell r="M2303">
            <v>460527.64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 t="str">
            <v>1-30</v>
          </cell>
          <cell r="T2303" t="str">
            <v>COSTA RICA</v>
          </cell>
        </row>
        <row r="2304">
          <cell r="B2304" t="str">
            <v>702-30004709</v>
          </cell>
          <cell r="C2304" t="str">
            <v>MAQUINARIA Y TRACTORES, LTDA</v>
          </cell>
          <cell r="D2304">
            <v>314798</v>
          </cell>
          <cell r="F2304" t="str">
            <v>MATRA</v>
          </cell>
          <cell r="G2304" t="str">
            <v>DEALER - RETAIL</v>
          </cell>
          <cell r="H2304" t="str">
            <v>DEALER - RETAIL</v>
          </cell>
          <cell r="I2304" t="str">
            <v>REGULAR</v>
          </cell>
          <cell r="J2304" t="str">
            <v>REGULAR</v>
          </cell>
          <cell r="K2304" t="str">
            <v>USD</v>
          </cell>
          <cell r="L2304">
            <v>920170.65</v>
          </cell>
          <cell r="M2304">
            <v>920170.65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 t="str">
            <v>1-30</v>
          </cell>
          <cell r="T2304" t="str">
            <v>COSTA RICA</v>
          </cell>
        </row>
        <row r="2305">
          <cell r="B2305" t="str">
            <v>702-30004714</v>
          </cell>
          <cell r="C2305" t="str">
            <v>NICARAGUA MACHINERY COMPANY, S.A.</v>
          </cell>
          <cell r="D2305">
            <v>313548</v>
          </cell>
          <cell r="F2305" t="str">
            <v>NIMAC</v>
          </cell>
          <cell r="G2305" t="str">
            <v>DEALER - WHOLESALE</v>
          </cell>
          <cell r="H2305" t="str">
            <v>DEALER - WHOLESALE</v>
          </cell>
          <cell r="I2305" t="str">
            <v>REGULAR</v>
          </cell>
          <cell r="J2305" t="str">
            <v>REGULAR</v>
          </cell>
          <cell r="K2305" t="str">
            <v>USD</v>
          </cell>
          <cell r="L2305">
            <v>94071.39</v>
          </cell>
          <cell r="M2305">
            <v>94071.39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 t="str">
            <v>1-30</v>
          </cell>
          <cell r="T2305" t="str">
            <v>NICARAGUA</v>
          </cell>
        </row>
        <row r="2306">
          <cell r="B2306" t="str">
            <v>702-30004716</v>
          </cell>
          <cell r="C2306" t="str">
            <v>NICARAGUA MACHINERY COMPANY, S.A.</v>
          </cell>
          <cell r="D2306">
            <v>313548</v>
          </cell>
          <cell r="F2306" t="str">
            <v>NIMAC</v>
          </cell>
          <cell r="G2306" t="str">
            <v>DEALER - WHOLESALE</v>
          </cell>
          <cell r="H2306" t="str">
            <v>DEALER - WHOLESALE</v>
          </cell>
          <cell r="I2306" t="str">
            <v>REGULAR</v>
          </cell>
          <cell r="J2306" t="str">
            <v>REGULAR</v>
          </cell>
          <cell r="K2306" t="str">
            <v>USD</v>
          </cell>
          <cell r="L2306">
            <v>95609.94</v>
          </cell>
          <cell r="M2306">
            <v>95609.94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 t="str">
            <v>1-30</v>
          </cell>
          <cell r="T2306" t="str">
            <v>NICARAGUA</v>
          </cell>
        </row>
        <row r="2307">
          <cell r="B2307" t="str">
            <v>702-30004718</v>
          </cell>
          <cell r="C2307" t="str">
            <v>NICARAGUA MACHINERY COMPANY, S.A.</v>
          </cell>
          <cell r="D2307">
            <v>313548</v>
          </cell>
          <cell r="F2307" t="str">
            <v>NIMAC</v>
          </cell>
          <cell r="G2307" t="str">
            <v>DEALER - RETAIL</v>
          </cell>
          <cell r="H2307" t="str">
            <v>DEALER - RETAIL</v>
          </cell>
          <cell r="I2307" t="str">
            <v>REGULAR</v>
          </cell>
          <cell r="J2307" t="str">
            <v>REGULAR</v>
          </cell>
          <cell r="K2307" t="str">
            <v>USD</v>
          </cell>
          <cell r="L2307">
            <v>8638.39</v>
          </cell>
          <cell r="M2307">
            <v>8638.39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 t="str">
            <v>1-30</v>
          </cell>
          <cell r="T2307" t="str">
            <v>NICARAGUA</v>
          </cell>
        </row>
        <row r="2308">
          <cell r="B2308" t="str">
            <v>702-30004721</v>
          </cell>
          <cell r="C2308" t="str">
            <v>DISTRIBUIDORA CRUZ AZUL DEL BAJIO, S.A. DE C.V.</v>
          </cell>
          <cell r="D2308">
            <v>337000</v>
          </cell>
          <cell r="F2308" t="str">
            <v>TRACSA</v>
          </cell>
          <cell r="G2308" t="str">
            <v>CUSTOMER - RETAIL</v>
          </cell>
          <cell r="H2308" t="str">
            <v>CUSTOMER - RETAIL</v>
          </cell>
          <cell r="I2308" t="str">
            <v>REGULAR</v>
          </cell>
          <cell r="J2308" t="str">
            <v>REGULAR</v>
          </cell>
          <cell r="K2308" t="str">
            <v>MXN</v>
          </cell>
          <cell r="L2308">
            <v>253391.1</v>
          </cell>
          <cell r="M2308">
            <v>12203.315376781013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 t="str">
            <v>1-30</v>
          </cell>
          <cell r="T2308" t="str">
            <v>MEXICO</v>
          </cell>
        </row>
        <row r="2309">
          <cell r="B2309" t="str">
            <v>702-30004722</v>
          </cell>
          <cell r="C2309" t="str">
            <v>A. ALBA SANCHEZ &amp; ASOCIADOS, S.A.</v>
          </cell>
          <cell r="D2309">
            <v>317994</v>
          </cell>
          <cell r="F2309" t="str">
            <v>IMCA</v>
          </cell>
          <cell r="G2309" t="str">
            <v>CUSTOMER - RETAIL</v>
          </cell>
          <cell r="H2309" t="str">
            <v>CUSTOMER - RETAIL</v>
          </cell>
          <cell r="I2309" t="str">
            <v>REGULAR</v>
          </cell>
          <cell r="J2309" t="str">
            <v>REGULAR</v>
          </cell>
          <cell r="K2309" t="str">
            <v>USD</v>
          </cell>
          <cell r="L2309">
            <v>228480.68</v>
          </cell>
          <cell r="M2309">
            <v>228480.68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 t="str">
            <v>1-30</v>
          </cell>
          <cell r="T2309" t="str">
            <v>REPUBLICA DOMINICANA</v>
          </cell>
        </row>
        <row r="2310">
          <cell r="B2310" t="str">
            <v>702-30004727</v>
          </cell>
          <cell r="C2310" t="str">
            <v>CONSTRUCCIONES Y SUMINISTROS SAN MIGUEL SA DE CV</v>
          </cell>
          <cell r="D2310">
            <v>362302</v>
          </cell>
          <cell r="F2310" t="str">
            <v>MADISA SUR</v>
          </cell>
          <cell r="G2310" t="str">
            <v>CUSTOMER - RETAIL</v>
          </cell>
          <cell r="H2310" t="str">
            <v>CUSTOMER - RETAIL</v>
          </cell>
          <cell r="I2310" t="str">
            <v>REGULAR</v>
          </cell>
          <cell r="J2310" t="str">
            <v>REGULAR</v>
          </cell>
          <cell r="K2310" t="str">
            <v>MXN</v>
          </cell>
          <cell r="L2310">
            <v>798373.84</v>
          </cell>
          <cell r="M2310">
            <v>38449.684136860778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 t="str">
            <v>1-30</v>
          </cell>
          <cell r="T2310" t="str">
            <v>MEXICO</v>
          </cell>
        </row>
        <row r="2311">
          <cell r="B2311" t="str">
            <v>702-30004730</v>
          </cell>
          <cell r="C2311" t="str">
            <v>MAQUINARIA Y TRACTORES, LTDA</v>
          </cell>
          <cell r="D2311">
            <v>314798</v>
          </cell>
          <cell r="F2311" t="str">
            <v>MATRA</v>
          </cell>
          <cell r="G2311" t="str">
            <v>DEALER - RETAIL</v>
          </cell>
          <cell r="H2311" t="str">
            <v>DEALER - RETAIL</v>
          </cell>
          <cell r="I2311" t="str">
            <v>REGULAR</v>
          </cell>
          <cell r="J2311" t="str">
            <v>REGULAR</v>
          </cell>
          <cell r="K2311" t="str">
            <v>USD</v>
          </cell>
          <cell r="L2311">
            <v>108499.13</v>
          </cell>
          <cell r="M2311">
            <v>108499.13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 t="str">
            <v>1-30</v>
          </cell>
          <cell r="T2311" t="str">
            <v>COSTA RICA</v>
          </cell>
        </row>
        <row r="2312">
          <cell r="B2312" t="str">
            <v>702-30004733</v>
          </cell>
          <cell r="C2312" t="str">
            <v>CONSTRUCCIONES REFRACTARIO Y RECUBRIMIENTO, S.A. DE C.V.</v>
          </cell>
          <cell r="D2312">
            <v>362257</v>
          </cell>
          <cell r="F2312" t="str">
            <v>MADISA NTE</v>
          </cell>
          <cell r="G2312" t="str">
            <v>CUSTOMER - RETAIL</v>
          </cell>
          <cell r="H2312" t="str">
            <v>CUSTOMER - RETAIL</v>
          </cell>
          <cell r="I2312" t="str">
            <v>REGULAR</v>
          </cell>
          <cell r="J2312" t="str">
            <v>REGULAR</v>
          </cell>
          <cell r="K2312" t="str">
            <v>MXN</v>
          </cell>
          <cell r="L2312">
            <v>338894.37</v>
          </cell>
          <cell r="M2312">
            <v>16321.152860244552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 t="str">
            <v>1-30</v>
          </cell>
          <cell r="T2312" t="str">
            <v>MEXICO</v>
          </cell>
        </row>
        <row r="2313">
          <cell r="B2313" t="str">
            <v>702-30004734</v>
          </cell>
          <cell r="C2313" t="str">
            <v>TRANSPORTES CHARO DE ALAJUELA, S.A.</v>
          </cell>
          <cell r="D2313">
            <v>362316</v>
          </cell>
          <cell r="F2313" t="str">
            <v>MATRA</v>
          </cell>
          <cell r="G2313" t="str">
            <v>CUSTOMER - RETAIL</v>
          </cell>
          <cell r="H2313" t="str">
            <v>CUSTOMER - RETAIL</v>
          </cell>
          <cell r="I2313" t="str">
            <v>REGULAR</v>
          </cell>
          <cell r="J2313" t="str">
            <v>REGULAR</v>
          </cell>
          <cell r="K2313" t="str">
            <v>USD</v>
          </cell>
          <cell r="L2313">
            <v>50773.16</v>
          </cell>
          <cell r="M2313">
            <v>50773.16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 t="str">
            <v>1-30</v>
          </cell>
          <cell r="T2313" t="str">
            <v>COSTA RICA</v>
          </cell>
        </row>
        <row r="2314">
          <cell r="B2314" t="str">
            <v>702-30004735</v>
          </cell>
          <cell r="C2314" t="str">
            <v>INMOBILIARIA ORIENTAL, S.A DE C.V.</v>
          </cell>
          <cell r="D2314">
            <v>362569</v>
          </cell>
          <cell r="F2314" t="str">
            <v>COGESA</v>
          </cell>
          <cell r="G2314" t="str">
            <v>CUSTOMER - RETAIL</v>
          </cell>
          <cell r="H2314" t="str">
            <v>CUSTOMER - RETAIL</v>
          </cell>
          <cell r="I2314" t="str">
            <v>REGULAR</v>
          </cell>
          <cell r="J2314" t="str">
            <v>REGULAR</v>
          </cell>
          <cell r="K2314" t="str">
            <v>USD</v>
          </cell>
          <cell r="L2314">
            <v>8705.4599999999991</v>
          </cell>
          <cell r="M2314">
            <v>8705.4599999999991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 t="str">
            <v>1-30</v>
          </cell>
          <cell r="T2314" t="str">
            <v>EL SALVADOR</v>
          </cell>
        </row>
        <row r="2315">
          <cell r="B2315" t="str">
            <v>702-30004736</v>
          </cell>
          <cell r="C2315" t="str">
            <v>INMOBILIARIA ORIENTAL, S.A DE C.V.</v>
          </cell>
          <cell r="D2315">
            <v>362569</v>
          </cell>
          <cell r="F2315" t="str">
            <v>COGESA</v>
          </cell>
          <cell r="G2315" t="str">
            <v>CUSTOMER - RETAIL</v>
          </cell>
          <cell r="H2315" t="str">
            <v>CUSTOMER - RETAIL</v>
          </cell>
          <cell r="I2315" t="str">
            <v>REGULAR</v>
          </cell>
          <cell r="J2315" t="str">
            <v>REGULAR</v>
          </cell>
          <cell r="K2315" t="str">
            <v>USD</v>
          </cell>
          <cell r="L2315">
            <v>38610.35</v>
          </cell>
          <cell r="M2315">
            <v>38610.35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 t="str">
            <v>1-30</v>
          </cell>
          <cell r="T2315" t="str">
            <v>EL SALVADOR</v>
          </cell>
        </row>
        <row r="2316">
          <cell r="B2316" t="str">
            <v>702-30004737</v>
          </cell>
          <cell r="C2316" t="str">
            <v>A. ALBA SANCHEZ &amp; ASOCIADOS, S.A.</v>
          </cell>
          <cell r="D2316">
            <v>317994</v>
          </cell>
          <cell r="F2316" t="str">
            <v>IMCA</v>
          </cell>
          <cell r="G2316" t="str">
            <v>CUSTOMER - RETAIL</v>
          </cell>
          <cell r="H2316" t="str">
            <v>CUSTOMER - RETAIL</v>
          </cell>
          <cell r="I2316" t="str">
            <v>REGULAR</v>
          </cell>
          <cell r="J2316" t="str">
            <v>REGULAR</v>
          </cell>
          <cell r="K2316" t="str">
            <v>USD</v>
          </cell>
          <cell r="L2316">
            <v>153568.98000000001</v>
          </cell>
          <cell r="M2316">
            <v>153568.98000000001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 t="str">
            <v>1-30</v>
          </cell>
          <cell r="T2316" t="str">
            <v>REPUBLICA DOMINICANA</v>
          </cell>
        </row>
        <row r="2317">
          <cell r="B2317" t="str">
            <v>702-30004738</v>
          </cell>
          <cell r="C2317" t="str">
            <v>SOCOCO DE COSTA RICA DOMINICANA, S.A.</v>
          </cell>
          <cell r="D2317">
            <v>317922</v>
          </cell>
          <cell r="F2317" t="str">
            <v>IMCA</v>
          </cell>
          <cell r="G2317" t="str">
            <v>CUSTOMER - RETAIL</v>
          </cell>
          <cell r="H2317" t="str">
            <v>CUSTOMER - RETAIL</v>
          </cell>
          <cell r="I2317" t="str">
            <v>REGULAR</v>
          </cell>
          <cell r="J2317" t="str">
            <v>REGULAR</v>
          </cell>
          <cell r="K2317" t="str">
            <v>USD</v>
          </cell>
          <cell r="L2317">
            <v>474955.47</v>
          </cell>
          <cell r="M2317">
            <v>474955.47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 t="str">
            <v>1-30</v>
          </cell>
          <cell r="T2317" t="str">
            <v>REPUBLICA DOMINICANA</v>
          </cell>
        </row>
        <row r="2318">
          <cell r="B2318" t="str">
            <v>702-30004739</v>
          </cell>
          <cell r="C2318" t="str">
            <v>TRANSPORTES ASBUN, S.A DE C.V</v>
          </cell>
          <cell r="D2318">
            <v>362318</v>
          </cell>
          <cell r="F2318" t="str">
            <v>COGESA</v>
          </cell>
          <cell r="G2318" t="str">
            <v>CUSTOMER - RETAIL</v>
          </cell>
          <cell r="H2318" t="str">
            <v>CUSTOMER - RETAIL</v>
          </cell>
          <cell r="I2318" t="str">
            <v>REGULAR</v>
          </cell>
          <cell r="J2318" t="str">
            <v>REGULAR</v>
          </cell>
          <cell r="K2318" t="str">
            <v>USD</v>
          </cell>
          <cell r="L2318">
            <v>54988.62</v>
          </cell>
          <cell r="M2318">
            <v>54988.62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 t="str">
            <v>1-30</v>
          </cell>
          <cell r="T2318" t="str">
            <v>EL SALVADOR</v>
          </cell>
        </row>
        <row r="2319">
          <cell r="B2319" t="str">
            <v>702-30004740</v>
          </cell>
          <cell r="C2319" t="str">
            <v>CONSTRUCTORA HERNAN SOLIS, S.R.L.</v>
          </cell>
          <cell r="D2319">
            <v>316241</v>
          </cell>
          <cell r="F2319" t="str">
            <v>MATRA</v>
          </cell>
          <cell r="G2319" t="str">
            <v>CUSTOMER - RETAIL</v>
          </cell>
          <cell r="H2319" t="str">
            <v>CUSTOMER - RETAIL</v>
          </cell>
          <cell r="I2319" t="str">
            <v>REGULAR</v>
          </cell>
          <cell r="J2319" t="str">
            <v>REGULAR</v>
          </cell>
          <cell r="K2319" t="str">
            <v>USD</v>
          </cell>
          <cell r="L2319">
            <v>120454.02</v>
          </cell>
          <cell r="M2319">
            <v>120454.02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 t="str">
            <v>1-30</v>
          </cell>
          <cell r="T2319" t="str">
            <v>COSTA RICA</v>
          </cell>
        </row>
        <row r="2320">
          <cell r="B2320" t="str">
            <v>702-30004741</v>
          </cell>
          <cell r="C2320" t="str">
            <v>ROLANDO RAFAEL BARRIENTOS CALERO</v>
          </cell>
          <cell r="D2320">
            <v>362498</v>
          </cell>
          <cell r="F2320" t="str">
            <v>COGESA</v>
          </cell>
          <cell r="G2320" t="str">
            <v>CUSTOMER - RETAIL</v>
          </cell>
          <cell r="H2320" t="str">
            <v>CUSTOMER - RETAIL</v>
          </cell>
          <cell r="I2320" t="str">
            <v>REGULAR</v>
          </cell>
          <cell r="J2320" t="str">
            <v>REGULAR</v>
          </cell>
          <cell r="K2320" t="str">
            <v>USD</v>
          </cell>
          <cell r="L2320">
            <v>43031.8</v>
          </cell>
          <cell r="M2320">
            <v>43031.8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 t="str">
            <v>1-30</v>
          </cell>
          <cell r="T2320" t="str">
            <v>EL SALVADOR</v>
          </cell>
        </row>
        <row r="2321">
          <cell r="B2321" t="str">
            <v>702-30004742</v>
          </cell>
          <cell r="C2321" t="str">
            <v>LIZIDEY LOPEZ RAMIREZ</v>
          </cell>
          <cell r="D2321">
            <v>334200</v>
          </cell>
          <cell r="F2321" t="str">
            <v>MADISA SUR</v>
          </cell>
          <cell r="G2321" t="str">
            <v>CUSTOMER - RETAIL</v>
          </cell>
          <cell r="H2321" t="str">
            <v>CUSTOMER - RETAIL</v>
          </cell>
          <cell r="I2321" t="str">
            <v>REGULAR</v>
          </cell>
          <cell r="J2321" t="str">
            <v>REGULAR</v>
          </cell>
          <cell r="K2321" t="str">
            <v>MXN</v>
          </cell>
          <cell r="L2321">
            <v>1847655.03</v>
          </cell>
          <cell r="M2321">
            <v>88983.066250494914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 t="str">
            <v>1-30</v>
          </cell>
          <cell r="T2321" t="str">
            <v>MEXICO</v>
          </cell>
        </row>
        <row r="2322">
          <cell r="B2322" t="str">
            <v>702-30004744</v>
          </cell>
          <cell r="C2322" t="str">
            <v>ROLANDO RAFAEL BARRIENTOS CALERO</v>
          </cell>
          <cell r="D2322">
            <v>362498</v>
          </cell>
          <cell r="F2322" t="str">
            <v>COGESA</v>
          </cell>
          <cell r="G2322" t="str">
            <v>CUSTOMER - RETAIL</v>
          </cell>
          <cell r="H2322" t="str">
            <v>CUSTOMER - RETAIL</v>
          </cell>
          <cell r="I2322" t="str">
            <v>REGULAR</v>
          </cell>
          <cell r="J2322" t="str">
            <v>REGULAR</v>
          </cell>
          <cell r="K2322" t="str">
            <v>USD</v>
          </cell>
          <cell r="L2322">
            <v>8256.83</v>
          </cell>
          <cell r="M2322">
            <v>8256.83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 t="str">
            <v>1-30</v>
          </cell>
          <cell r="T2322" t="str">
            <v>EL SALVADOR</v>
          </cell>
        </row>
        <row r="2323">
          <cell r="B2323" t="str">
            <v>702-30004745</v>
          </cell>
          <cell r="C2323" t="str">
            <v>MADERAS CULTIVADAS DE COSTA RICA, S.A.</v>
          </cell>
          <cell r="D2323">
            <v>362133</v>
          </cell>
          <cell r="F2323" t="str">
            <v>MATRA</v>
          </cell>
          <cell r="G2323" t="str">
            <v>CUSTOMER - RETAIL</v>
          </cell>
          <cell r="H2323" t="str">
            <v>CUSTOMER - RETAIL</v>
          </cell>
          <cell r="I2323" t="str">
            <v>REGULAR</v>
          </cell>
          <cell r="J2323" t="str">
            <v>REGULAR</v>
          </cell>
          <cell r="K2323" t="str">
            <v>USD</v>
          </cell>
          <cell r="L2323">
            <v>292162.87</v>
          </cell>
          <cell r="M2323">
            <v>292162.87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 t="str">
            <v>1-30</v>
          </cell>
          <cell r="T2323" t="str">
            <v>COSTA RICA</v>
          </cell>
        </row>
        <row r="2324">
          <cell r="B2324" t="str">
            <v>702-30004746</v>
          </cell>
          <cell r="C2324" t="str">
            <v>EDWIN EDUARDO TRUJILLO MENCOS</v>
          </cell>
          <cell r="D2324">
            <v>364438</v>
          </cell>
          <cell r="F2324" t="str">
            <v>GENTRAC</v>
          </cell>
          <cell r="G2324" t="str">
            <v>CUSTOMER - RETAIL</v>
          </cell>
          <cell r="H2324" t="str">
            <v>CUSTOMER - RETAIL</v>
          </cell>
          <cell r="I2324" t="str">
            <v>REGULAR</v>
          </cell>
          <cell r="J2324" t="str">
            <v>REGULAR</v>
          </cell>
          <cell r="K2324" t="str">
            <v>USD</v>
          </cell>
          <cell r="L2324">
            <v>38311.620000000003</v>
          </cell>
          <cell r="M2324">
            <v>38311.620000000003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 t="str">
            <v>1-30</v>
          </cell>
          <cell r="T2324" t="str">
            <v>GUATEMALA</v>
          </cell>
        </row>
        <row r="2325">
          <cell r="B2325" t="str">
            <v>702-30004747</v>
          </cell>
          <cell r="C2325" t="str">
            <v>CONSTRUCTORA HERNAN SOLIS, S.R.L.</v>
          </cell>
          <cell r="D2325">
            <v>316241</v>
          </cell>
          <cell r="F2325" t="str">
            <v>MATRA</v>
          </cell>
          <cell r="G2325" t="str">
            <v>CUSTOMER - RETAIL</v>
          </cell>
          <cell r="H2325" t="str">
            <v>CUSTOMER - RETAIL</v>
          </cell>
          <cell r="I2325" t="str">
            <v>REGULAR</v>
          </cell>
          <cell r="J2325" t="str">
            <v>REGULAR</v>
          </cell>
          <cell r="K2325" t="str">
            <v>USD</v>
          </cell>
          <cell r="L2325">
            <v>138299.09</v>
          </cell>
          <cell r="M2325">
            <v>138299.09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 t="str">
            <v>1-30</v>
          </cell>
          <cell r="T2325" t="str">
            <v>COSTA RICA</v>
          </cell>
        </row>
        <row r="2326">
          <cell r="B2326" t="str">
            <v>702-30004748</v>
          </cell>
          <cell r="C2326" t="str">
            <v>CONSTRUCTORA HERNAN SOLIS, S.R.L.</v>
          </cell>
          <cell r="D2326">
            <v>316241</v>
          </cell>
          <cell r="F2326" t="str">
            <v>MATRA</v>
          </cell>
          <cell r="G2326" t="str">
            <v>CUSTOMER - RETAIL</v>
          </cell>
          <cell r="H2326" t="str">
            <v>CUSTOMER - RETAIL</v>
          </cell>
          <cell r="I2326" t="str">
            <v>REGULAR</v>
          </cell>
          <cell r="J2326" t="str">
            <v>REGULAR</v>
          </cell>
          <cell r="K2326" t="str">
            <v>USD</v>
          </cell>
          <cell r="L2326">
            <v>75841.41</v>
          </cell>
          <cell r="M2326">
            <v>75841.41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 t="str">
            <v>1-30</v>
          </cell>
          <cell r="T2326" t="str">
            <v>COSTA RICA</v>
          </cell>
        </row>
        <row r="2327">
          <cell r="B2327" t="str">
            <v>702-30004749</v>
          </cell>
          <cell r="C2327" t="str">
            <v>CONSTRUCTORA HERNAN SOLIS, S.R.L.</v>
          </cell>
          <cell r="D2327">
            <v>316241</v>
          </cell>
          <cell r="F2327" t="str">
            <v>MATRA</v>
          </cell>
          <cell r="G2327" t="str">
            <v>CUSTOMER - RETAIL</v>
          </cell>
          <cell r="H2327" t="str">
            <v>CUSTOMER - RETAIL</v>
          </cell>
          <cell r="I2327" t="str">
            <v>REGULAR</v>
          </cell>
          <cell r="J2327" t="str">
            <v>REGULAR</v>
          </cell>
          <cell r="K2327" t="str">
            <v>USD</v>
          </cell>
          <cell r="L2327">
            <v>75841.42</v>
          </cell>
          <cell r="M2327">
            <v>75841.42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 t="str">
            <v>1-30</v>
          </cell>
          <cell r="T2327" t="str">
            <v>COSTA RICA</v>
          </cell>
        </row>
        <row r="2328">
          <cell r="B2328" t="str">
            <v>702-30004750</v>
          </cell>
          <cell r="C2328" t="str">
            <v>TRANSPORTES CHARO DE ALAJUELA, S.A.</v>
          </cell>
          <cell r="D2328">
            <v>362316</v>
          </cell>
          <cell r="F2328" t="str">
            <v>MATRA</v>
          </cell>
          <cell r="G2328" t="str">
            <v>CUSTOMER - RETAIL</v>
          </cell>
          <cell r="H2328" t="str">
            <v>CUSTOMER - RETAIL</v>
          </cell>
          <cell r="I2328" t="str">
            <v>REGULAR</v>
          </cell>
          <cell r="J2328" t="str">
            <v>REGULAR</v>
          </cell>
          <cell r="K2328" t="str">
            <v>USD</v>
          </cell>
          <cell r="L2328">
            <v>50773.16</v>
          </cell>
          <cell r="M2328">
            <v>50773.16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 t="str">
            <v>1-30</v>
          </cell>
          <cell r="T2328" t="str">
            <v>COSTA RICA</v>
          </cell>
        </row>
        <row r="2329">
          <cell r="B2329" t="str">
            <v>702-30004751</v>
          </cell>
          <cell r="C2329" t="str">
            <v>CONSTRUCTORA HERNAN SOLIS, S.R.L.</v>
          </cell>
          <cell r="D2329">
            <v>316241</v>
          </cell>
          <cell r="F2329" t="str">
            <v>MATRA</v>
          </cell>
          <cell r="G2329" t="str">
            <v>CUSTOMER - RETAIL</v>
          </cell>
          <cell r="H2329" t="str">
            <v>CUSTOMER - RETAIL</v>
          </cell>
          <cell r="I2329" t="str">
            <v>REGULAR</v>
          </cell>
          <cell r="J2329" t="str">
            <v>REGULAR</v>
          </cell>
          <cell r="K2329" t="str">
            <v>USD</v>
          </cell>
          <cell r="L2329">
            <v>138299.09</v>
          </cell>
          <cell r="M2329">
            <v>138299.09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 t="str">
            <v>1-30</v>
          </cell>
          <cell r="T2329" t="str">
            <v>COSTA RICA</v>
          </cell>
        </row>
        <row r="2330">
          <cell r="B2330" t="str">
            <v>702-30004752</v>
          </cell>
          <cell r="C2330" t="str">
            <v>CONSTRUCCIONES REYES, S.A.</v>
          </cell>
          <cell r="D2330">
            <v>337631</v>
          </cell>
          <cell r="F2330" t="str">
            <v>NIMAC</v>
          </cell>
          <cell r="G2330" t="str">
            <v>CUSTOMER - RETAIL</v>
          </cell>
          <cell r="H2330" t="str">
            <v>CUSTOMER - RETAIL</v>
          </cell>
          <cell r="I2330" t="str">
            <v>REGULAR</v>
          </cell>
          <cell r="J2330" t="str">
            <v>REGULAR</v>
          </cell>
          <cell r="K2330" t="str">
            <v>USD</v>
          </cell>
          <cell r="L2330">
            <v>50312.5</v>
          </cell>
          <cell r="M2330">
            <v>50312.5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 t="str">
            <v>1-30</v>
          </cell>
          <cell r="T2330" t="str">
            <v>NICARAGUA</v>
          </cell>
        </row>
        <row r="2331">
          <cell r="B2331" t="str">
            <v>702-30004753</v>
          </cell>
          <cell r="C2331" t="str">
            <v>JOBAMEX SEGURIDAD PRIVADA, S.A. DE C.V.</v>
          </cell>
          <cell r="D2331">
            <v>362260</v>
          </cell>
          <cell r="F2331" t="str">
            <v>MADISA SUR</v>
          </cell>
          <cell r="G2331" t="str">
            <v>CUSTOMER - RETAIL</v>
          </cell>
          <cell r="H2331" t="str">
            <v>CUSTOMER - RETAIL</v>
          </cell>
          <cell r="I2331" t="str">
            <v>REGULAR</v>
          </cell>
          <cell r="J2331" t="str">
            <v>REGULAR</v>
          </cell>
          <cell r="K2331" t="str">
            <v>MXN</v>
          </cell>
          <cell r="L2331">
            <v>1247754.1299999999</v>
          </cell>
          <cell r="M2331">
            <v>60091.838904645869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 t="str">
            <v>1-30</v>
          </cell>
          <cell r="T2331" t="str">
            <v>MEXICO</v>
          </cell>
        </row>
        <row r="2332">
          <cell r="B2332" t="str">
            <v>702-30004755</v>
          </cell>
          <cell r="C2332" t="str">
            <v>GRUPO INMOBILIARIO ARRENDADOR, S.A. DE C.V.</v>
          </cell>
          <cell r="D2332">
            <v>319617</v>
          </cell>
          <cell r="F2332" t="str">
            <v>MADISA NTE</v>
          </cell>
          <cell r="G2332" t="str">
            <v>CUSTOMER - RETAIL</v>
          </cell>
          <cell r="H2332" t="str">
            <v>CUSTOMER - RETAIL</v>
          </cell>
          <cell r="I2332" t="str">
            <v>REGULAR</v>
          </cell>
          <cell r="J2332" t="str">
            <v>REGULAR</v>
          </cell>
          <cell r="K2332" t="str">
            <v>USD</v>
          </cell>
          <cell r="L2332">
            <v>160416.70000000001</v>
          </cell>
          <cell r="M2332">
            <v>160416.70000000001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 t="str">
            <v>1-30</v>
          </cell>
          <cell r="T2332" t="str">
            <v>MEXICO</v>
          </cell>
        </row>
        <row r="2333">
          <cell r="B2333" t="str">
            <v>702-30004757</v>
          </cell>
          <cell r="C2333" t="str">
            <v>RANCHO EL 17, S.A.P.I. DE C.V.</v>
          </cell>
          <cell r="D2333">
            <v>354450</v>
          </cell>
          <cell r="F2333" t="str">
            <v>MATCO</v>
          </cell>
          <cell r="G2333" t="str">
            <v>CUSTOMER - RETAIL</v>
          </cell>
          <cell r="H2333" t="str">
            <v>CUSTOMER - RETAIL</v>
          </cell>
          <cell r="I2333" t="str">
            <v>REGULAR</v>
          </cell>
          <cell r="J2333" t="str">
            <v>REGULAR</v>
          </cell>
          <cell r="K2333" t="str">
            <v>MXN</v>
          </cell>
          <cell r="L2333">
            <v>2465250</v>
          </cell>
          <cell r="M2333">
            <v>118726.44000759849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 t="str">
            <v>1-30</v>
          </cell>
          <cell r="T2333" t="str">
            <v>MEXICO</v>
          </cell>
        </row>
        <row r="2334">
          <cell r="B2334" t="str">
            <v>702-30004760</v>
          </cell>
          <cell r="C2334" t="str">
            <v>WILLIAM JOSE HERRERA MONTENEGRO</v>
          </cell>
          <cell r="D2334">
            <v>356640</v>
          </cell>
          <cell r="F2334" t="str">
            <v>NIMAC</v>
          </cell>
          <cell r="G2334" t="str">
            <v>CUSTOMER - RETAIL</v>
          </cell>
          <cell r="H2334" t="str">
            <v>CUSTOMER - RETAIL</v>
          </cell>
          <cell r="I2334" t="str">
            <v>REGULAR</v>
          </cell>
          <cell r="J2334" t="str">
            <v>REGULAR</v>
          </cell>
          <cell r="K2334" t="str">
            <v>USD</v>
          </cell>
          <cell r="L2334">
            <v>88093.02</v>
          </cell>
          <cell r="M2334">
            <v>88093.02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 t="str">
            <v>1-30</v>
          </cell>
          <cell r="T2334" t="str">
            <v>NICARAGUA</v>
          </cell>
        </row>
        <row r="2335">
          <cell r="B2335" t="str">
            <v>702-30004761</v>
          </cell>
          <cell r="C2335" t="str">
            <v>MAQUINARIA Y TRACTORES, LTDA</v>
          </cell>
          <cell r="D2335">
            <v>314798</v>
          </cell>
          <cell r="F2335" t="str">
            <v>MATRA</v>
          </cell>
          <cell r="G2335" t="str">
            <v>DEALER - RETAIL</v>
          </cell>
          <cell r="H2335" t="str">
            <v>DEALER - RETAIL</v>
          </cell>
          <cell r="I2335" t="str">
            <v>REGULAR</v>
          </cell>
          <cell r="J2335" t="str">
            <v>REGULAR</v>
          </cell>
          <cell r="K2335" t="str">
            <v>USD</v>
          </cell>
          <cell r="L2335">
            <v>270286.39</v>
          </cell>
          <cell r="M2335">
            <v>270286.39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 t="str">
            <v>1-30</v>
          </cell>
          <cell r="T2335" t="str">
            <v>COSTA RICA</v>
          </cell>
        </row>
        <row r="2336">
          <cell r="B2336" t="str">
            <v>702-30004762</v>
          </cell>
          <cell r="C2336" t="str">
            <v>BAJA AGRO INTERNATIONAL, S.A. DE C.V.</v>
          </cell>
          <cell r="D2336">
            <v>364699</v>
          </cell>
          <cell r="F2336" t="str">
            <v>EMPIRE</v>
          </cell>
          <cell r="G2336" t="str">
            <v>CUSTOMER - RETAIL</v>
          </cell>
          <cell r="H2336" t="str">
            <v>CUSTOMER - RETAIL</v>
          </cell>
          <cell r="I2336" t="str">
            <v>REGULAR</v>
          </cell>
          <cell r="J2336" t="str">
            <v>REGULAR</v>
          </cell>
          <cell r="K2336" t="str">
            <v>USD</v>
          </cell>
          <cell r="L2336">
            <v>98028.17</v>
          </cell>
          <cell r="M2336">
            <v>98028.17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 t="str">
            <v>1-30</v>
          </cell>
          <cell r="T2336" t="str">
            <v>MEXICO</v>
          </cell>
        </row>
        <row r="2337">
          <cell r="B2337" t="str">
            <v>702-30004765</v>
          </cell>
          <cell r="C2337" t="str">
            <v>VMO CONCRETOS, S.A.</v>
          </cell>
          <cell r="D2337">
            <v>364092</v>
          </cell>
          <cell r="F2337" t="str">
            <v>IMCA</v>
          </cell>
          <cell r="G2337" t="str">
            <v>CUSTOMER - RETAIL</v>
          </cell>
          <cell r="H2337" t="str">
            <v>CUSTOMER - RETAIL</v>
          </cell>
          <cell r="I2337" t="str">
            <v>REGULAR</v>
          </cell>
          <cell r="J2337" t="str">
            <v>REGULAR</v>
          </cell>
          <cell r="K2337" t="str">
            <v>USD</v>
          </cell>
          <cell r="L2337">
            <v>168136.79</v>
          </cell>
          <cell r="M2337">
            <v>168136.79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 t="str">
            <v>1-30</v>
          </cell>
          <cell r="T2337" t="str">
            <v>REPUBLICA DOMINICANA</v>
          </cell>
        </row>
        <row r="2338">
          <cell r="B2338" t="str">
            <v>702-30004766</v>
          </cell>
          <cell r="C2338" t="str">
            <v>BAJA AGRO INTERNATIONAL, S.A. DE C.V.</v>
          </cell>
          <cell r="D2338">
            <v>364699</v>
          </cell>
          <cell r="F2338" t="str">
            <v>EMPIRE</v>
          </cell>
          <cell r="G2338" t="str">
            <v>CUSTOMER - RETAIL</v>
          </cell>
          <cell r="H2338" t="str">
            <v>CUSTOMER - RETAIL</v>
          </cell>
          <cell r="I2338" t="str">
            <v>REGULAR</v>
          </cell>
          <cell r="J2338" t="str">
            <v>REGULAR</v>
          </cell>
          <cell r="K2338" t="str">
            <v>USD</v>
          </cell>
          <cell r="L2338">
            <v>17995.71</v>
          </cell>
          <cell r="M2338">
            <v>17995.71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 t="str">
            <v>1-30</v>
          </cell>
          <cell r="T2338" t="str">
            <v>MEXICO</v>
          </cell>
        </row>
        <row r="2339">
          <cell r="B2339" t="str">
            <v>702-30004767</v>
          </cell>
          <cell r="C2339" t="str">
            <v>CONSTRUCTORA HERRERA, S.A.</v>
          </cell>
          <cell r="D2339">
            <v>315585</v>
          </cell>
          <cell r="F2339" t="str">
            <v>MATRA</v>
          </cell>
          <cell r="G2339" t="str">
            <v>CUSTOMER - RETAIL</v>
          </cell>
          <cell r="H2339" t="str">
            <v>CUSTOMER - RETAIL</v>
          </cell>
          <cell r="I2339" t="str">
            <v>REGULAR</v>
          </cell>
          <cell r="J2339" t="str">
            <v>REGULAR</v>
          </cell>
          <cell r="K2339" t="str">
            <v>USD</v>
          </cell>
          <cell r="L2339">
            <v>73248.05</v>
          </cell>
          <cell r="M2339">
            <v>73248.05</v>
          </cell>
          <cell r="N2339">
            <v>73248.05</v>
          </cell>
          <cell r="O2339">
            <v>0</v>
          </cell>
          <cell r="P2339">
            <v>0</v>
          </cell>
          <cell r="Q2339">
            <v>0</v>
          </cell>
          <cell r="R2339">
            <v>73248.05</v>
          </cell>
          <cell r="S2339" t="str">
            <v>31-60</v>
          </cell>
          <cell r="T2339" t="str">
            <v>COSTA RICA</v>
          </cell>
        </row>
        <row r="2340">
          <cell r="B2340" t="str">
            <v>702-30004769</v>
          </cell>
          <cell r="C2340" t="str">
            <v>GRUPO CONSTRUCCIONES PLANIFICADAS, S.A. DE C.V.</v>
          </cell>
          <cell r="D2340">
            <v>319669</v>
          </cell>
          <cell r="F2340" t="str">
            <v>MATCO</v>
          </cell>
          <cell r="G2340" t="str">
            <v>CUSTOMER - RETAIL</v>
          </cell>
          <cell r="H2340" t="str">
            <v>CUSTOMER - RETAIL</v>
          </cell>
          <cell r="I2340" t="str">
            <v>REGULAR</v>
          </cell>
          <cell r="J2340" t="str">
            <v>REGULAR</v>
          </cell>
          <cell r="K2340" t="str">
            <v>USD</v>
          </cell>
          <cell r="L2340">
            <v>50681.26</v>
          </cell>
          <cell r="M2340">
            <v>50681.26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 t="str">
            <v>1-30</v>
          </cell>
          <cell r="T2340" t="str">
            <v>MEXICO</v>
          </cell>
        </row>
        <row r="2341">
          <cell r="B2341" t="str">
            <v>702-30004770</v>
          </cell>
          <cell r="C2341" t="str">
            <v>CONSTRUCTORA HERRERA, S.A.</v>
          </cell>
          <cell r="D2341">
            <v>315585</v>
          </cell>
          <cell r="F2341" t="str">
            <v>MATRA</v>
          </cell>
          <cell r="G2341" t="str">
            <v>CUSTOMER - RETAIL</v>
          </cell>
          <cell r="H2341" t="str">
            <v>CUSTOMER - RETAIL</v>
          </cell>
          <cell r="I2341" t="str">
            <v>REGULAR</v>
          </cell>
          <cell r="J2341" t="str">
            <v>REGULAR</v>
          </cell>
          <cell r="K2341" t="str">
            <v>USD</v>
          </cell>
          <cell r="L2341">
            <v>69876.509999999995</v>
          </cell>
          <cell r="M2341">
            <v>69876.509999999995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 t="str">
            <v>1-30</v>
          </cell>
          <cell r="T2341" t="str">
            <v>COSTA RICA</v>
          </cell>
        </row>
        <row r="2342">
          <cell r="B2342" t="str">
            <v>702-30004771</v>
          </cell>
          <cell r="C2342" t="str">
            <v>MENDOZA CEBALLOS RAFAEL</v>
          </cell>
          <cell r="D2342">
            <v>316053</v>
          </cell>
          <cell r="F2342" t="str">
            <v>MADISA SUR</v>
          </cell>
          <cell r="G2342" t="str">
            <v>CUSTOMER - RETAIL</v>
          </cell>
          <cell r="H2342" t="str">
            <v>CUSTOMER - RETAIL</v>
          </cell>
          <cell r="I2342" t="str">
            <v>REGULAR</v>
          </cell>
          <cell r="J2342" t="str">
            <v>REGULAR</v>
          </cell>
          <cell r="K2342" t="str">
            <v>MXN</v>
          </cell>
          <cell r="L2342">
            <v>430917.16</v>
          </cell>
          <cell r="M2342">
            <v>20752.970426928186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 t="str">
            <v>1-30</v>
          </cell>
          <cell r="T2342" t="str">
            <v>MEXICO</v>
          </cell>
        </row>
        <row r="2343">
          <cell r="B2343" t="str">
            <v>702-30004772</v>
          </cell>
          <cell r="C2343" t="str">
            <v>CONSTRUCTORA HERRERA, S.A.</v>
          </cell>
          <cell r="D2343">
            <v>315585</v>
          </cell>
          <cell r="F2343" t="str">
            <v>MATRA</v>
          </cell>
          <cell r="G2343" t="str">
            <v>CUSTOMER - RETAIL</v>
          </cell>
          <cell r="H2343" t="str">
            <v>CUSTOMER - RETAIL</v>
          </cell>
          <cell r="I2343" t="str">
            <v>REGULAR</v>
          </cell>
          <cell r="J2343" t="str">
            <v>REGULAR</v>
          </cell>
          <cell r="K2343" t="str">
            <v>USD</v>
          </cell>
          <cell r="L2343">
            <v>72989.039999999994</v>
          </cell>
          <cell r="M2343">
            <v>72989.039999999994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 t="str">
            <v>1-30</v>
          </cell>
          <cell r="T2343" t="str">
            <v>COSTA RICA</v>
          </cell>
        </row>
        <row r="2344">
          <cell r="B2344" t="str">
            <v>702-30004773</v>
          </cell>
          <cell r="C2344" t="str">
            <v>CONSTRUCTORA HERRERA, S.A.</v>
          </cell>
          <cell r="D2344">
            <v>315585</v>
          </cell>
          <cell r="F2344" t="str">
            <v>MATRA</v>
          </cell>
          <cell r="G2344" t="str">
            <v>CUSTOMER - RETAIL</v>
          </cell>
          <cell r="H2344" t="str">
            <v>CUSTOMER - RETAIL</v>
          </cell>
          <cell r="I2344" t="str">
            <v>REGULAR</v>
          </cell>
          <cell r="J2344" t="str">
            <v>REGULAR</v>
          </cell>
          <cell r="K2344" t="str">
            <v>USD</v>
          </cell>
          <cell r="L2344">
            <v>69876.509999999995</v>
          </cell>
          <cell r="M2344">
            <v>69876.509999999995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 t="str">
            <v>1-30</v>
          </cell>
          <cell r="T2344" t="str">
            <v>COSTA RICA</v>
          </cell>
        </row>
        <row r="2345">
          <cell r="B2345" t="str">
            <v>702-30004775</v>
          </cell>
          <cell r="C2345" t="str">
            <v>CONSTRUCCIONES Y DESARROLLOS INMOBILIARIOS SANTA FE, S.A. DE C.V.</v>
          </cell>
          <cell r="D2345">
            <v>316198</v>
          </cell>
          <cell r="F2345" t="str">
            <v>MADISA SUR</v>
          </cell>
          <cell r="G2345" t="str">
            <v>CUSTOMER - RETAIL</v>
          </cell>
          <cell r="H2345" t="str">
            <v>CUSTOMER - RETAIL</v>
          </cell>
          <cell r="I2345" t="str">
            <v>REGULAR</v>
          </cell>
          <cell r="J2345" t="str">
            <v>REGULAR</v>
          </cell>
          <cell r="K2345" t="str">
            <v>MXN</v>
          </cell>
          <cell r="L2345">
            <v>848114.11</v>
          </cell>
          <cell r="M2345">
            <v>40845.175540214092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 t="str">
            <v>1-30</v>
          </cell>
          <cell r="T2345" t="str">
            <v>MEXICO</v>
          </cell>
        </row>
        <row r="2346">
          <cell r="B2346" t="str">
            <v>702-30004776</v>
          </cell>
          <cell r="C2346" t="str">
            <v>EXCAVACIONES PROFESIONALES, EXPRO, S.R.L.</v>
          </cell>
          <cell r="D2346">
            <v>318055</v>
          </cell>
          <cell r="F2346" t="str">
            <v>IMCA</v>
          </cell>
          <cell r="G2346" t="str">
            <v>CUSTOMER - RETAIL</v>
          </cell>
          <cell r="H2346" t="str">
            <v>CUSTOMER - RETAIL</v>
          </cell>
          <cell r="I2346" t="str">
            <v>REGULAR</v>
          </cell>
          <cell r="J2346" t="str">
            <v>REGULAR</v>
          </cell>
          <cell r="K2346" t="str">
            <v>USD</v>
          </cell>
          <cell r="L2346">
            <v>75847.320000000007</v>
          </cell>
          <cell r="M2346">
            <v>75847.320000000007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 t="str">
            <v>1-30</v>
          </cell>
          <cell r="T2346" t="str">
            <v>REPUBLICA DOMINICANA</v>
          </cell>
        </row>
        <row r="2347">
          <cell r="B2347" t="str">
            <v>702-30004778</v>
          </cell>
          <cell r="C2347" t="str">
            <v>CONSTRUCTORA EN INGENIERIA INTEGRAL MEXICO S.A. DE C.V.</v>
          </cell>
          <cell r="D2347">
            <v>362536</v>
          </cell>
          <cell r="F2347" t="str">
            <v>MADISA SUR</v>
          </cell>
          <cell r="G2347" t="str">
            <v>CUSTOMER - RETAIL</v>
          </cell>
          <cell r="H2347" t="str">
            <v>CUSTOMER - RETAIL</v>
          </cell>
          <cell r="I2347" t="str">
            <v>REGULAR</v>
          </cell>
          <cell r="J2347" t="str">
            <v>REGULAR</v>
          </cell>
          <cell r="K2347" t="str">
            <v>MXN</v>
          </cell>
          <cell r="L2347">
            <v>1864152.37</v>
          </cell>
          <cell r="M2347">
            <v>89777.578144945772</v>
          </cell>
          <cell r="N2347">
            <v>0</v>
          </cell>
          <cell r="O2347">
            <v>1864152.37</v>
          </cell>
          <cell r="P2347">
            <v>0</v>
          </cell>
          <cell r="Q2347">
            <v>0</v>
          </cell>
          <cell r="R2347">
            <v>1864152.37</v>
          </cell>
          <cell r="S2347" t="str">
            <v>61-90</v>
          </cell>
          <cell r="T2347" t="str">
            <v>MEXICO</v>
          </cell>
        </row>
        <row r="2348">
          <cell r="B2348" t="str">
            <v>702-30004780</v>
          </cell>
          <cell r="C2348" t="str">
            <v>A. ALBA SANCHEZ &amp; ASOCIADOS, S.A.</v>
          </cell>
          <cell r="D2348">
            <v>317994</v>
          </cell>
          <cell r="F2348" t="str">
            <v>IMCA</v>
          </cell>
          <cell r="G2348" t="str">
            <v>CUSTOMER - RETAIL</v>
          </cell>
          <cell r="H2348" t="str">
            <v>CUSTOMER - RETAIL</v>
          </cell>
          <cell r="I2348" t="str">
            <v>REGULAR</v>
          </cell>
          <cell r="J2348" t="str">
            <v>REGULAR</v>
          </cell>
          <cell r="K2348" t="str">
            <v>USD</v>
          </cell>
          <cell r="L2348">
            <v>28691.18</v>
          </cell>
          <cell r="M2348">
            <v>28691.18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 t="str">
            <v>1-30</v>
          </cell>
          <cell r="T2348" t="str">
            <v>REPUBLICA DOMINICANA</v>
          </cell>
        </row>
        <row r="2349">
          <cell r="B2349" t="str">
            <v>702-30004783</v>
          </cell>
          <cell r="C2349" t="str">
            <v>CONSTRUCTORA EN INGENIERIA INTEGRAL MEXICO S.A. DE C.V.</v>
          </cell>
          <cell r="D2349">
            <v>362536</v>
          </cell>
          <cell r="F2349" t="str">
            <v>MADISA SUR</v>
          </cell>
          <cell r="G2349" t="str">
            <v>CUSTOMER - RETAIL</v>
          </cell>
          <cell r="H2349" t="str">
            <v>CUSTOMER - RETAIL</v>
          </cell>
          <cell r="I2349" t="str">
            <v>REGULAR</v>
          </cell>
          <cell r="J2349" t="str">
            <v>REGULAR</v>
          </cell>
          <cell r="K2349" t="str">
            <v>MXN</v>
          </cell>
          <cell r="L2349">
            <v>892357.56</v>
          </cell>
          <cell r="M2349">
            <v>42975.940092350458</v>
          </cell>
          <cell r="N2349">
            <v>0</v>
          </cell>
          <cell r="O2349">
            <v>892357.56</v>
          </cell>
          <cell r="P2349">
            <v>0</v>
          </cell>
          <cell r="Q2349">
            <v>0</v>
          </cell>
          <cell r="R2349">
            <v>892357.56</v>
          </cell>
          <cell r="S2349" t="str">
            <v>61-90</v>
          </cell>
          <cell r="T2349" t="str">
            <v>MEXICO</v>
          </cell>
        </row>
        <row r="2350">
          <cell r="B2350" t="str">
            <v>702-30004784</v>
          </cell>
          <cell r="C2350" t="str">
            <v>GILA ENERGY PROFITS AND TRADE, S.A. DE C.V.</v>
          </cell>
          <cell r="D2350">
            <v>365368</v>
          </cell>
          <cell r="F2350" t="str">
            <v>MADISA SUR</v>
          </cell>
          <cell r="G2350" t="str">
            <v>CUSTOMER - RETAIL</v>
          </cell>
          <cell r="H2350" t="str">
            <v>CUSTOMER - RETAIL</v>
          </cell>
          <cell r="I2350" t="str">
            <v>REGULAR</v>
          </cell>
          <cell r="J2350" t="str">
            <v>LEGAL</v>
          </cell>
          <cell r="K2350" t="str">
            <v>MXN</v>
          </cell>
          <cell r="L2350">
            <v>29608757.829999998</v>
          </cell>
          <cell r="M2350">
            <v>1425957.7771840612</v>
          </cell>
          <cell r="N2350">
            <v>0</v>
          </cell>
          <cell r="O2350">
            <v>0</v>
          </cell>
          <cell r="P2350">
            <v>0</v>
          </cell>
          <cell r="Q2350">
            <v>29608757.829999998</v>
          </cell>
          <cell r="R2350">
            <v>29608757.829999998</v>
          </cell>
          <cell r="S2350" t="str">
            <v>120+</v>
          </cell>
          <cell r="T2350" t="str">
            <v>MEXICO</v>
          </cell>
        </row>
        <row r="2351">
          <cell r="B2351" t="str">
            <v>702-30004786</v>
          </cell>
          <cell r="C2351" t="str">
            <v>PRECAMPO VERDE DE MEXICO, S.P.R. DE R.L. DE C.V.</v>
          </cell>
          <cell r="D2351">
            <v>363369</v>
          </cell>
          <cell r="F2351" t="str">
            <v>TRACSA</v>
          </cell>
          <cell r="G2351" t="str">
            <v>CUSTOMER - RETAIL</v>
          </cell>
          <cell r="H2351" t="str">
            <v>CUSTOMER - RETAIL</v>
          </cell>
          <cell r="I2351" t="str">
            <v>REGULAR</v>
          </cell>
          <cell r="J2351" t="str">
            <v>REGULAR</v>
          </cell>
          <cell r="K2351" t="str">
            <v>USD</v>
          </cell>
          <cell r="L2351">
            <v>23362.5</v>
          </cell>
          <cell r="M2351">
            <v>23362.5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 t="str">
            <v>1-30</v>
          </cell>
          <cell r="T2351" t="str">
            <v>MEXICO</v>
          </cell>
        </row>
        <row r="2352">
          <cell r="B2352" t="str">
            <v>702-30004787</v>
          </cell>
          <cell r="C2352" t="str">
            <v>DISEÑO Y CONSTRUCCION NORY NORAHUA, S.A. DE C.V.</v>
          </cell>
          <cell r="D2352">
            <v>316715</v>
          </cell>
          <cell r="F2352" t="str">
            <v>MAQSA</v>
          </cell>
          <cell r="G2352" t="str">
            <v>CUSTOMER - RETAIL</v>
          </cell>
          <cell r="H2352" t="str">
            <v>CUSTOMER - RETAIL</v>
          </cell>
          <cell r="I2352" t="str">
            <v>REGULAR</v>
          </cell>
          <cell r="J2352" t="str">
            <v>REGULAR</v>
          </cell>
          <cell r="K2352" t="str">
            <v>USD</v>
          </cell>
          <cell r="L2352">
            <v>1627.34</v>
          </cell>
          <cell r="M2352">
            <v>1627.34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 t="str">
            <v>1-30</v>
          </cell>
          <cell r="T2352" t="str">
            <v>MEXICO</v>
          </cell>
        </row>
        <row r="2353">
          <cell r="B2353" t="str">
            <v>702-30004789</v>
          </cell>
          <cell r="C2353" t="str">
            <v>AVICOLA LA BARRANCA, S.A.</v>
          </cell>
          <cell r="D2353">
            <v>340914</v>
          </cell>
          <cell r="F2353" t="str">
            <v>NIMAC</v>
          </cell>
          <cell r="G2353" t="str">
            <v>CUSTOMER - RETAIL</v>
          </cell>
          <cell r="H2353" t="str">
            <v>CUSTOMER - RETAIL</v>
          </cell>
          <cell r="I2353" t="str">
            <v>REGULAR</v>
          </cell>
          <cell r="J2353" t="str">
            <v>REGULAR</v>
          </cell>
          <cell r="K2353" t="str">
            <v>USD</v>
          </cell>
          <cell r="L2353">
            <v>20186.62</v>
          </cell>
          <cell r="M2353">
            <v>20186.62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 t="str">
            <v>1-30</v>
          </cell>
          <cell r="T2353" t="str">
            <v>NICARAGUA</v>
          </cell>
        </row>
        <row r="2354">
          <cell r="B2354" t="str">
            <v>702-30004790</v>
          </cell>
          <cell r="C2354" t="str">
            <v>LA CANTERA DESARROLLOS MINEROS, S.A. DE C.V.</v>
          </cell>
          <cell r="D2354">
            <v>318185</v>
          </cell>
          <cell r="F2354" t="str">
            <v>TRACSA</v>
          </cell>
          <cell r="G2354" t="str">
            <v>CUSTOMER - RETAIL</v>
          </cell>
          <cell r="H2354" t="str">
            <v>CUSTOMER - RETAIL</v>
          </cell>
          <cell r="I2354" t="str">
            <v>REGULAR</v>
          </cell>
          <cell r="J2354" t="str">
            <v>REGULAR</v>
          </cell>
          <cell r="K2354" t="str">
            <v>USD</v>
          </cell>
          <cell r="L2354">
            <v>1083074.8600000001</v>
          </cell>
          <cell r="M2354">
            <v>1083074.8600000001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 t="str">
            <v>1-30</v>
          </cell>
          <cell r="T2354" t="str">
            <v>MEXICO</v>
          </cell>
        </row>
        <row r="2355">
          <cell r="B2355" t="str">
            <v>702-30004791</v>
          </cell>
          <cell r="C2355" t="str">
            <v>MAQUINARIA Y TRACTORES, LTDA</v>
          </cell>
          <cell r="D2355">
            <v>314798</v>
          </cell>
          <cell r="F2355" t="str">
            <v>MATRA</v>
          </cell>
          <cell r="G2355" t="str">
            <v>DEALER - RETAIL</v>
          </cell>
          <cell r="H2355" t="str">
            <v>DEALER - RETAIL</v>
          </cell>
          <cell r="I2355" t="str">
            <v>REGULAR</v>
          </cell>
          <cell r="J2355" t="str">
            <v>REGULAR</v>
          </cell>
          <cell r="K2355" t="str">
            <v>USD</v>
          </cell>
          <cell r="L2355">
            <v>29644.959999999999</v>
          </cell>
          <cell r="M2355">
            <v>29644.959999999999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 t="str">
            <v>1-30</v>
          </cell>
          <cell r="T2355" t="str">
            <v>COSTA RICA</v>
          </cell>
        </row>
        <row r="2356">
          <cell r="B2356" t="str">
            <v>702-30004793</v>
          </cell>
          <cell r="C2356" t="str">
            <v>NICARAGUA SUGAR ESTATES LIMITED</v>
          </cell>
          <cell r="D2356">
            <v>308898</v>
          </cell>
          <cell r="F2356" t="str">
            <v>NIMAC</v>
          </cell>
          <cell r="G2356" t="str">
            <v>CUSTOMER - RETAIL</v>
          </cell>
          <cell r="H2356" t="str">
            <v>CUSTOMER - RETAIL</v>
          </cell>
          <cell r="I2356" t="str">
            <v>REGULAR</v>
          </cell>
          <cell r="J2356" t="str">
            <v>REGULAR</v>
          </cell>
          <cell r="K2356" t="str">
            <v>USD</v>
          </cell>
          <cell r="L2356">
            <v>458567.38</v>
          </cell>
          <cell r="M2356">
            <v>458567.38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 t="str">
            <v>1-30</v>
          </cell>
          <cell r="T2356" t="str">
            <v>NICARAGUA</v>
          </cell>
        </row>
        <row r="2357">
          <cell r="B2357" t="str">
            <v>702-30004794</v>
          </cell>
          <cell r="C2357" t="str">
            <v>PINEAPPLE COMPANY, S.A.</v>
          </cell>
          <cell r="D2357">
            <v>363527</v>
          </cell>
          <cell r="F2357" t="str">
            <v>MATRA</v>
          </cell>
          <cell r="G2357" t="str">
            <v>CUSTOMER - RETAIL</v>
          </cell>
          <cell r="H2357" t="str">
            <v>CUSTOMER - RETAIL</v>
          </cell>
          <cell r="I2357" t="str">
            <v>REGULAR</v>
          </cell>
          <cell r="J2357" t="str">
            <v>REGULAR</v>
          </cell>
          <cell r="K2357" t="str">
            <v>USD</v>
          </cell>
          <cell r="L2357">
            <v>54559.81</v>
          </cell>
          <cell r="M2357">
            <v>54559.81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 t="str">
            <v>1-30</v>
          </cell>
          <cell r="T2357" t="str">
            <v>COSTA RICA</v>
          </cell>
        </row>
        <row r="2358">
          <cell r="B2358" t="str">
            <v>702-30004795</v>
          </cell>
          <cell r="C2358" t="str">
            <v>DISEÑO Y CONSTRUCCION NORY NORAHUA, S.A. DE C.V.</v>
          </cell>
          <cell r="D2358">
            <v>316715</v>
          </cell>
          <cell r="F2358" t="str">
            <v>MAQSA</v>
          </cell>
          <cell r="G2358" t="str">
            <v>CUSTOMER - RETAIL</v>
          </cell>
          <cell r="H2358" t="str">
            <v>CUSTOMER - RETAIL</v>
          </cell>
          <cell r="I2358" t="str">
            <v>REGULAR</v>
          </cell>
          <cell r="J2358" t="str">
            <v>REGULAR</v>
          </cell>
          <cell r="K2358" t="str">
            <v>USD</v>
          </cell>
          <cell r="L2358">
            <v>5619.31</v>
          </cell>
          <cell r="M2358">
            <v>5619.31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 t="str">
            <v>1-30</v>
          </cell>
          <cell r="T2358" t="str">
            <v>MEXICO</v>
          </cell>
        </row>
        <row r="2359">
          <cell r="B2359" t="str">
            <v>702-30004796</v>
          </cell>
          <cell r="C2359" t="str">
            <v>MINERA COLUMBIA DE MEXICO, S.A.P.I. DE C.V.</v>
          </cell>
          <cell r="D2359">
            <v>363200</v>
          </cell>
          <cell r="F2359" t="str">
            <v>MATCO</v>
          </cell>
          <cell r="G2359" t="str">
            <v>CUSTOMER - RETAIL</v>
          </cell>
          <cell r="H2359" t="str">
            <v>CUSTOMER - RETAIL</v>
          </cell>
          <cell r="I2359" t="str">
            <v>REGULAR</v>
          </cell>
          <cell r="J2359" t="str">
            <v>REGULAR</v>
          </cell>
          <cell r="K2359" t="str">
            <v>USD</v>
          </cell>
          <cell r="L2359">
            <v>752714.34</v>
          </cell>
          <cell r="M2359">
            <v>752714.34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 t="str">
            <v>1-30</v>
          </cell>
          <cell r="T2359" t="str">
            <v>MEXICO</v>
          </cell>
        </row>
        <row r="2360">
          <cell r="B2360" t="str">
            <v>702-30004797</v>
          </cell>
          <cell r="C2360" t="str">
            <v>MOTA-ENGIL MEXICO, S.A. DE C.V.</v>
          </cell>
          <cell r="D2360">
            <v>364088</v>
          </cell>
          <cell r="F2360" t="str">
            <v>MADISA SUR</v>
          </cell>
          <cell r="G2360" t="str">
            <v>OP LEASE - CUSTOMER</v>
          </cell>
          <cell r="H2360" t="str">
            <v>OP LEASE - CUSTOMER</v>
          </cell>
          <cell r="I2360" t="str">
            <v>REGULAR</v>
          </cell>
          <cell r="J2360" t="str">
            <v>REGULAR</v>
          </cell>
          <cell r="K2360" t="str">
            <v>USD</v>
          </cell>
          <cell r="L2360">
            <v>736505.4</v>
          </cell>
          <cell r="M2360">
            <v>736505.4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 t="str">
            <v>1-30</v>
          </cell>
          <cell r="T2360" t="str">
            <v>MEXICO</v>
          </cell>
        </row>
        <row r="2361">
          <cell r="B2361" t="str">
            <v>702-30004800-001</v>
          </cell>
          <cell r="C2361" t="str">
            <v>DESARROLLO Y CONSTRUCCIONES URBANAS, S.A. DE C.V.</v>
          </cell>
          <cell r="D2361">
            <v>316779</v>
          </cell>
          <cell r="F2361" t="str">
            <v>MADISA NTE</v>
          </cell>
          <cell r="G2361" t="str">
            <v>CUSTOMER - RETAIL</v>
          </cell>
          <cell r="H2361" t="str">
            <v>CUSTOMER - RETAIL</v>
          </cell>
          <cell r="I2361" t="str">
            <v>REGULAR</v>
          </cell>
          <cell r="J2361" t="str">
            <v>REGULAR</v>
          </cell>
          <cell r="K2361" t="str">
            <v>MXN</v>
          </cell>
          <cell r="L2361">
            <v>260000</v>
          </cell>
          <cell r="M2361">
            <v>12521.600000801382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 t="str">
            <v>1-30</v>
          </cell>
          <cell r="T2361" t="str">
            <v>MEXICO</v>
          </cell>
        </row>
        <row r="2362">
          <cell r="B2362" t="str">
            <v>702-30004800-002</v>
          </cell>
          <cell r="C2362" t="str">
            <v>DESARROLLO Y CONSTRUCCIONES URBANAS, S.A. DE C.V.</v>
          </cell>
          <cell r="D2362">
            <v>316779</v>
          </cell>
          <cell r="F2362" t="str">
            <v>MADISA NTE</v>
          </cell>
          <cell r="G2362" t="str">
            <v>CUSTOMER - RETAIL</v>
          </cell>
          <cell r="H2362" t="str">
            <v>CUSTOMER - RETAIL</v>
          </cell>
          <cell r="I2362" t="str">
            <v>REGULAR</v>
          </cell>
          <cell r="J2362" t="str">
            <v>REGULAR</v>
          </cell>
          <cell r="K2362" t="str">
            <v>USD</v>
          </cell>
          <cell r="L2362">
            <v>134666.64000000001</v>
          </cell>
          <cell r="M2362">
            <v>134666.64000000001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 t="str">
            <v>1-30</v>
          </cell>
          <cell r="T2362" t="str">
            <v>MEXICO</v>
          </cell>
        </row>
        <row r="2363">
          <cell r="B2363" t="str">
            <v>702-30004800-003</v>
          </cell>
          <cell r="C2363" t="str">
            <v>DESARROLLO Y CONSTRUCCIONES URBANAS, S.A. DE C.V.</v>
          </cell>
          <cell r="D2363">
            <v>316779</v>
          </cell>
          <cell r="F2363" t="str">
            <v>MADISA NTE</v>
          </cell>
          <cell r="G2363" t="str">
            <v>CUSTOMER - RETAIL</v>
          </cell>
          <cell r="H2363" t="str">
            <v>CUSTOMER - RETAIL</v>
          </cell>
          <cell r="I2363" t="str">
            <v>REGULAR</v>
          </cell>
          <cell r="J2363" t="str">
            <v>REGULAR</v>
          </cell>
          <cell r="K2363" t="str">
            <v>USD</v>
          </cell>
          <cell r="L2363">
            <v>68605.34</v>
          </cell>
          <cell r="M2363">
            <v>68605.34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 t="str">
            <v>1-30</v>
          </cell>
          <cell r="T2363" t="str">
            <v>MEXICO</v>
          </cell>
        </row>
        <row r="2364">
          <cell r="B2364" t="str">
            <v>702-30004800-004</v>
          </cell>
          <cell r="C2364" t="str">
            <v>DESARROLLO Y CONSTRUCCIONES URBANAS, S.A. DE C.V.</v>
          </cell>
          <cell r="D2364">
            <v>316779</v>
          </cell>
          <cell r="F2364" t="str">
            <v>MADISA NTE</v>
          </cell>
          <cell r="G2364" t="str">
            <v>CUSTOMER - RETAIL</v>
          </cell>
          <cell r="H2364" t="str">
            <v>CUSTOMER - RETAIL</v>
          </cell>
          <cell r="I2364" t="str">
            <v>REGULAR</v>
          </cell>
          <cell r="J2364" t="str">
            <v>REGULAR</v>
          </cell>
          <cell r="K2364" t="str">
            <v>USD</v>
          </cell>
          <cell r="L2364">
            <v>27230.48</v>
          </cell>
          <cell r="M2364">
            <v>27230.48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 t="str">
            <v>1-30</v>
          </cell>
          <cell r="T2364" t="str">
            <v>MEXICO</v>
          </cell>
        </row>
        <row r="2365">
          <cell r="B2365" t="str">
            <v>702-30004801</v>
          </cell>
          <cell r="C2365" t="str">
            <v>COCONAL, S.A.P.I. DE C.V.</v>
          </cell>
          <cell r="D2365">
            <v>312218</v>
          </cell>
          <cell r="F2365" t="str">
            <v>MADISA SUR</v>
          </cell>
          <cell r="G2365" t="str">
            <v>CUSTOMER - RETAIL</v>
          </cell>
          <cell r="H2365" t="str">
            <v>CUSTOMER - RETAIL</v>
          </cell>
          <cell r="I2365" t="str">
            <v>REGULAR</v>
          </cell>
          <cell r="J2365" t="str">
            <v>REGULAR</v>
          </cell>
          <cell r="K2365" t="str">
            <v>MXN</v>
          </cell>
          <cell r="L2365">
            <v>1051679.7</v>
          </cell>
          <cell r="M2365">
            <v>50648.894355241522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 t="str">
            <v>1-30</v>
          </cell>
          <cell r="T2365" t="str">
            <v>MEXICO</v>
          </cell>
        </row>
        <row r="2366">
          <cell r="B2366" t="str">
            <v>702-30004802</v>
          </cell>
          <cell r="C2366" t="str">
            <v>CONSTRUCCIONES Y CARRETERAS, S.A. DE C.V.</v>
          </cell>
          <cell r="D2366">
            <v>319214</v>
          </cell>
          <cell r="F2366" t="str">
            <v>TRACSA</v>
          </cell>
          <cell r="G2366" t="str">
            <v>CUSTOMER - RETAIL</v>
          </cell>
          <cell r="H2366" t="str">
            <v>CUSTOMER - RETAIL</v>
          </cell>
          <cell r="I2366" t="str">
            <v>REGULAR</v>
          </cell>
          <cell r="J2366" t="str">
            <v>REGULAR</v>
          </cell>
          <cell r="K2366" t="str">
            <v>MXN</v>
          </cell>
          <cell r="L2366">
            <v>1677900</v>
          </cell>
          <cell r="M2366">
            <v>80807.664005171682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 t="str">
            <v>1-30</v>
          </cell>
          <cell r="T2366" t="str">
            <v>MEXICO</v>
          </cell>
        </row>
        <row r="2367">
          <cell r="B2367" t="str">
            <v>702-30004803</v>
          </cell>
          <cell r="C2367" t="str">
            <v>TRANSPORTES CRUZA CR, S.A.</v>
          </cell>
          <cell r="D2367">
            <v>363893</v>
          </cell>
          <cell r="F2367" t="str">
            <v>MATRA</v>
          </cell>
          <cell r="G2367" t="str">
            <v>CUSTOMER - RETAIL</v>
          </cell>
          <cell r="H2367" t="str">
            <v>CUSTOMER - RETAIL</v>
          </cell>
          <cell r="I2367" t="str">
            <v>REGULAR</v>
          </cell>
          <cell r="J2367" t="str">
            <v>REGULAR</v>
          </cell>
          <cell r="K2367" t="str">
            <v>USD</v>
          </cell>
          <cell r="L2367">
            <v>46563.43</v>
          </cell>
          <cell r="M2367">
            <v>46563.43</v>
          </cell>
          <cell r="N2367">
            <v>0</v>
          </cell>
          <cell r="O2367">
            <v>46563.43</v>
          </cell>
          <cell r="P2367">
            <v>0</v>
          </cell>
          <cell r="Q2367">
            <v>0</v>
          </cell>
          <cell r="R2367">
            <v>46563.43</v>
          </cell>
          <cell r="S2367" t="str">
            <v>61-90</v>
          </cell>
          <cell r="T2367" t="str">
            <v>COSTA RICA</v>
          </cell>
        </row>
        <row r="2368">
          <cell r="B2368" t="str">
            <v>702-30004804</v>
          </cell>
          <cell r="C2368" t="str">
            <v>CULTIVOS EL GUANACASTE, S.A.</v>
          </cell>
          <cell r="D2368">
            <v>308399</v>
          </cell>
          <cell r="F2368" t="str">
            <v>MATRA</v>
          </cell>
          <cell r="G2368" t="str">
            <v>CUSTOMER - RETAIL</v>
          </cell>
          <cell r="H2368" t="str">
            <v>CUSTOMER - RETAIL</v>
          </cell>
          <cell r="I2368" t="str">
            <v>REGULAR</v>
          </cell>
          <cell r="J2368" t="str">
            <v>REGULAR</v>
          </cell>
          <cell r="K2368" t="str">
            <v>USD</v>
          </cell>
          <cell r="L2368">
            <v>61678.12</v>
          </cell>
          <cell r="M2368">
            <v>61678.12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 t="str">
            <v>1-30</v>
          </cell>
          <cell r="T2368" t="str">
            <v>COSTA RICA</v>
          </cell>
        </row>
        <row r="2369">
          <cell r="B2369" t="str">
            <v>702-30004805</v>
          </cell>
          <cell r="C2369" t="str">
            <v>TRANSPORTES CRUZA CR, S.A.</v>
          </cell>
          <cell r="D2369">
            <v>363893</v>
          </cell>
          <cell r="F2369" t="str">
            <v>MATRA</v>
          </cell>
          <cell r="G2369" t="str">
            <v>CUSTOMER - RETAIL</v>
          </cell>
          <cell r="H2369" t="str">
            <v>CUSTOMER - RETAIL</v>
          </cell>
          <cell r="I2369" t="str">
            <v>REGULAR</v>
          </cell>
          <cell r="J2369" t="str">
            <v>REGULAR</v>
          </cell>
          <cell r="K2369" t="str">
            <v>USD</v>
          </cell>
          <cell r="L2369">
            <v>46563.43</v>
          </cell>
          <cell r="M2369">
            <v>46563.43</v>
          </cell>
          <cell r="N2369">
            <v>0</v>
          </cell>
          <cell r="O2369">
            <v>46563.43</v>
          </cell>
          <cell r="P2369">
            <v>0</v>
          </cell>
          <cell r="Q2369">
            <v>0</v>
          </cell>
          <cell r="R2369">
            <v>46563.43</v>
          </cell>
          <cell r="S2369" t="str">
            <v>61-90</v>
          </cell>
          <cell r="T2369" t="str">
            <v>COSTA RICA</v>
          </cell>
        </row>
        <row r="2370">
          <cell r="B2370" t="str">
            <v>702-30004806</v>
          </cell>
          <cell r="C2370" t="str">
            <v>REFORESTACION INDUSTRIAL LOS NACIENTES, S.A.</v>
          </cell>
          <cell r="D2370">
            <v>362131</v>
          </cell>
          <cell r="F2370" t="str">
            <v>MATRA</v>
          </cell>
          <cell r="G2370" t="str">
            <v>CUSTOMER - RETAIL</v>
          </cell>
          <cell r="H2370" t="str">
            <v>CUSTOMER - RETAIL</v>
          </cell>
          <cell r="I2370" t="str">
            <v>REGULAR</v>
          </cell>
          <cell r="J2370" t="str">
            <v>REGULAR</v>
          </cell>
          <cell r="K2370" t="str">
            <v>USD</v>
          </cell>
          <cell r="L2370">
            <v>113867.48</v>
          </cell>
          <cell r="M2370">
            <v>113867.48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 t="str">
            <v>1-30</v>
          </cell>
          <cell r="T2370" t="str">
            <v>COSTA RICA</v>
          </cell>
        </row>
        <row r="2371">
          <cell r="B2371" t="str">
            <v>702-30004808</v>
          </cell>
          <cell r="C2371" t="str">
            <v>CONSORCIO INDUSTRIAL DE CONSTRUCCION TITANES, S.A. DE C.V.</v>
          </cell>
          <cell r="D2371">
            <v>315628</v>
          </cell>
          <cell r="F2371" t="str">
            <v>MADISA NTE</v>
          </cell>
          <cell r="G2371" t="str">
            <v>CUSTOMER - RETAIL</v>
          </cell>
          <cell r="H2371" t="str">
            <v>CUSTOMER - RETAIL</v>
          </cell>
          <cell r="I2371" t="str">
            <v>REGULAR</v>
          </cell>
          <cell r="J2371" t="str">
            <v>REGULAR</v>
          </cell>
          <cell r="K2371" t="str">
            <v>MXN</v>
          </cell>
          <cell r="L2371">
            <v>5904218.46</v>
          </cell>
          <cell r="M2371">
            <v>284347.1610517982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 t="str">
            <v>1-30</v>
          </cell>
          <cell r="T2371" t="str">
            <v>MEXICO</v>
          </cell>
        </row>
        <row r="2372">
          <cell r="B2372" t="str">
            <v>702-30004809</v>
          </cell>
          <cell r="C2372" t="str">
            <v>GRUPO DESARROLLO INFRAESTRUCTURA, S.A. DE C.V.</v>
          </cell>
          <cell r="D2372">
            <v>310580</v>
          </cell>
          <cell r="F2372" t="str">
            <v>TRACSA</v>
          </cell>
          <cell r="G2372" t="str">
            <v>CUSTOMER - RETAIL</v>
          </cell>
          <cell r="H2372" t="str">
            <v>CUSTOMER - RETAIL</v>
          </cell>
          <cell r="I2372" t="str">
            <v>REGULAR</v>
          </cell>
          <cell r="J2372" t="str">
            <v>REGULAR</v>
          </cell>
          <cell r="K2372" t="str">
            <v>USD</v>
          </cell>
          <cell r="L2372">
            <v>291870.12</v>
          </cell>
          <cell r="M2372">
            <v>291870.12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 t="str">
            <v>1-30</v>
          </cell>
          <cell r="T2372" t="str">
            <v>MEXICO</v>
          </cell>
        </row>
        <row r="2373">
          <cell r="B2373" t="str">
            <v>702-30004810</v>
          </cell>
          <cell r="C2373" t="str">
            <v>CONSORCIO SOLSANIT, S.R.L.</v>
          </cell>
          <cell r="D2373">
            <v>315137</v>
          </cell>
          <cell r="F2373" t="str">
            <v>IMCA</v>
          </cell>
          <cell r="G2373" t="str">
            <v>CUSTOMER - RETAIL</v>
          </cell>
          <cell r="H2373" t="str">
            <v>CUSTOMER - RETAIL</v>
          </cell>
          <cell r="I2373" t="str">
            <v>REGULAR</v>
          </cell>
          <cell r="J2373" t="str">
            <v>REGULAR</v>
          </cell>
          <cell r="K2373" t="str">
            <v>USD</v>
          </cell>
          <cell r="L2373">
            <v>81000</v>
          </cell>
          <cell r="M2373">
            <v>81000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 t="str">
            <v>1-30</v>
          </cell>
          <cell r="T2373" t="str">
            <v>REPUBLICA DOMINICANA</v>
          </cell>
        </row>
        <row r="2374">
          <cell r="B2374" t="str">
            <v>702-30004811-001</v>
          </cell>
          <cell r="C2374" t="str">
            <v>TECNOASFALTOS Y TERRACERIAS, S.A. DE C.V.</v>
          </cell>
          <cell r="D2374">
            <v>311380</v>
          </cell>
          <cell r="F2374" t="str">
            <v>MATCO</v>
          </cell>
          <cell r="G2374" t="str">
            <v>CUSTOMER - RETAIL</v>
          </cell>
          <cell r="H2374" t="str">
            <v>CUSTOMER - RETAIL</v>
          </cell>
          <cell r="I2374" t="str">
            <v>REGULAR</v>
          </cell>
          <cell r="J2374" t="str">
            <v>REGULAR</v>
          </cell>
          <cell r="K2374" t="str">
            <v>MXN</v>
          </cell>
          <cell r="L2374">
            <v>62393.41</v>
          </cell>
          <cell r="M2374">
            <v>3004.8666257923114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 t="str">
            <v>1-30</v>
          </cell>
          <cell r="T2374" t="str">
            <v>MEXICO</v>
          </cell>
        </row>
        <row r="2375">
          <cell r="B2375" t="str">
            <v>702-30004812</v>
          </cell>
          <cell r="C2375" t="str">
            <v>MAHEJA CONSTRUCCIONES, SA DE CV</v>
          </cell>
          <cell r="D2375">
            <v>312082</v>
          </cell>
          <cell r="F2375" t="str">
            <v>MADISA SUR</v>
          </cell>
          <cell r="G2375" t="str">
            <v>CUSTOMER - RETAIL</v>
          </cell>
          <cell r="H2375" t="str">
            <v>CUSTOMER - RETAIL</v>
          </cell>
          <cell r="I2375" t="str">
            <v>REGULAR</v>
          </cell>
          <cell r="J2375" t="str">
            <v>REGULAR</v>
          </cell>
          <cell r="K2375" t="str">
            <v>MXN</v>
          </cell>
          <cell r="L2375">
            <v>1148103.78</v>
          </cell>
          <cell r="M2375">
            <v>55292.678048338734</v>
          </cell>
          <cell r="N2375">
            <v>1148103.78</v>
          </cell>
          <cell r="O2375">
            <v>0</v>
          </cell>
          <cell r="P2375">
            <v>0</v>
          </cell>
          <cell r="Q2375">
            <v>0</v>
          </cell>
          <cell r="R2375">
            <v>1148103.78</v>
          </cell>
          <cell r="S2375" t="str">
            <v>31-60</v>
          </cell>
          <cell r="T2375" t="str">
            <v>MEXICO</v>
          </cell>
        </row>
        <row r="2376">
          <cell r="B2376" t="str">
            <v>702-30004813</v>
          </cell>
          <cell r="C2376" t="str">
            <v>INGENIERIA ACTIVA, S. DE R.L.</v>
          </cell>
          <cell r="D2376">
            <v>364091</v>
          </cell>
          <cell r="F2376" t="str">
            <v>CEMCOL</v>
          </cell>
          <cell r="G2376" t="str">
            <v>CUSTOMER - RETAIL</v>
          </cell>
          <cell r="H2376" t="str">
            <v>CUSTOMER - RETAIL</v>
          </cell>
          <cell r="I2376" t="str">
            <v>REGULAR</v>
          </cell>
          <cell r="J2376" t="str">
            <v>REGULAR</v>
          </cell>
          <cell r="K2376" t="str">
            <v>USD</v>
          </cell>
          <cell r="L2376">
            <v>50469.14</v>
          </cell>
          <cell r="M2376">
            <v>50469.14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 t="str">
            <v>1-30</v>
          </cell>
          <cell r="T2376" t="str">
            <v>HONDURAS</v>
          </cell>
        </row>
        <row r="2377">
          <cell r="B2377" t="str">
            <v>702-30004814</v>
          </cell>
          <cell r="C2377" t="str">
            <v>MAHEJA CONSTRUCCIONES, SA DE CV</v>
          </cell>
          <cell r="D2377">
            <v>312082</v>
          </cell>
          <cell r="F2377" t="str">
            <v>MADISA SUR</v>
          </cell>
          <cell r="G2377" t="str">
            <v>CUSTOMER - RETAIL</v>
          </cell>
          <cell r="H2377" t="str">
            <v>CUSTOMER - RETAIL</v>
          </cell>
          <cell r="I2377" t="str">
            <v>REGULAR</v>
          </cell>
          <cell r="J2377" t="str">
            <v>REGULAR</v>
          </cell>
          <cell r="K2377" t="str">
            <v>MXN</v>
          </cell>
          <cell r="L2377">
            <v>2450384.5099999998</v>
          </cell>
          <cell r="M2377">
            <v>118010.51800915266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 t="str">
            <v>1-30</v>
          </cell>
          <cell r="T2377" t="str">
            <v>MEXICO</v>
          </cell>
        </row>
        <row r="2378">
          <cell r="B2378" t="str">
            <v>702-30004815</v>
          </cell>
          <cell r="C2378" t="str">
            <v>TRANSPORTES CRUZA CR, S.A.</v>
          </cell>
          <cell r="D2378">
            <v>363893</v>
          </cell>
          <cell r="F2378" t="str">
            <v>MATRA</v>
          </cell>
          <cell r="G2378" t="str">
            <v>CUSTOMER - RETAIL</v>
          </cell>
          <cell r="H2378" t="str">
            <v>CUSTOMER - RETAIL</v>
          </cell>
          <cell r="I2378" t="str">
            <v>REGULAR</v>
          </cell>
          <cell r="J2378" t="str">
            <v>REGULAR</v>
          </cell>
          <cell r="K2378" t="str">
            <v>USD</v>
          </cell>
          <cell r="L2378">
            <v>46563.43</v>
          </cell>
          <cell r="M2378">
            <v>46563.43</v>
          </cell>
          <cell r="N2378">
            <v>0</v>
          </cell>
          <cell r="O2378">
            <v>46563.43</v>
          </cell>
          <cell r="P2378">
            <v>0</v>
          </cell>
          <cell r="Q2378">
            <v>0</v>
          </cell>
          <cell r="R2378">
            <v>46563.43</v>
          </cell>
          <cell r="S2378" t="str">
            <v>61-90</v>
          </cell>
          <cell r="T2378" t="str">
            <v>COSTA RICA</v>
          </cell>
        </row>
        <row r="2379">
          <cell r="B2379" t="str">
            <v>702-30004816</v>
          </cell>
          <cell r="C2379" t="str">
            <v>CONSTRUCTORA HERNAN SOLIS, S.R.L.</v>
          </cell>
          <cell r="D2379">
            <v>316241</v>
          </cell>
          <cell r="F2379" t="str">
            <v>MATRA</v>
          </cell>
          <cell r="G2379" t="str">
            <v>CUSTOMER - RETAIL</v>
          </cell>
          <cell r="H2379" t="str">
            <v>CUSTOMER - RETAIL</v>
          </cell>
          <cell r="I2379" t="str">
            <v>REGULAR</v>
          </cell>
          <cell r="J2379" t="str">
            <v>REGULAR</v>
          </cell>
          <cell r="K2379" t="str">
            <v>USD</v>
          </cell>
          <cell r="L2379">
            <v>81285.240000000005</v>
          </cell>
          <cell r="M2379">
            <v>81285.240000000005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 t="str">
            <v>1-30</v>
          </cell>
          <cell r="T2379" t="str">
            <v>COSTA RICA</v>
          </cell>
        </row>
        <row r="2380">
          <cell r="B2380" t="str">
            <v>702-30004817</v>
          </cell>
          <cell r="C2380" t="str">
            <v>CLASIFICADORA Y DISTRIBUIDORA DE MATERIALES PARA CONSTRUCCION, S.A. DE C.V.</v>
          </cell>
          <cell r="D2380">
            <v>313353</v>
          </cell>
          <cell r="F2380" t="str">
            <v>TRACSA</v>
          </cell>
          <cell r="G2380" t="str">
            <v>CUSTOMER - RETAIL</v>
          </cell>
          <cell r="H2380" t="str">
            <v>CUSTOMER - RETAIL</v>
          </cell>
          <cell r="I2380" t="str">
            <v>REGULAR</v>
          </cell>
          <cell r="J2380" t="str">
            <v>REGULAR</v>
          </cell>
          <cell r="K2380" t="str">
            <v>MXN</v>
          </cell>
          <cell r="L2380">
            <v>4855150.25</v>
          </cell>
          <cell r="M2380">
            <v>233824.03605496473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 t="str">
            <v>1-30</v>
          </cell>
          <cell r="T2380" t="str">
            <v>MEXICO</v>
          </cell>
        </row>
        <row r="2381">
          <cell r="B2381" t="str">
            <v>702-30004818</v>
          </cell>
          <cell r="C2381" t="str">
            <v>RUIZ CARRILLO AZYADETH</v>
          </cell>
          <cell r="D2381">
            <v>317406</v>
          </cell>
          <cell r="F2381" t="str">
            <v>MADISA SUR</v>
          </cell>
          <cell r="G2381" t="str">
            <v>CUSTOMER - RETAIL</v>
          </cell>
          <cell r="H2381" t="str">
            <v>CUSTOMER - RETAIL</v>
          </cell>
          <cell r="I2381" t="str">
            <v>REGULAR</v>
          </cell>
          <cell r="J2381" t="str">
            <v>REGULAR</v>
          </cell>
          <cell r="K2381" t="str">
            <v>MXN</v>
          </cell>
          <cell r="L2381">
            <v>1031433.55</v>
          </cell>
          <cell r="M2381">
            <v>49673.839771179126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 t="str">
            <v>1-30</v>
          </cell>
          <cell r="T2381" t="str">
            <v>MEXICO</v>
          </cell>
        </row>
        <row r="2382">
          <cell r="B2382" t="str">
            <v>702-30004819</v>
          </cell>
          <cell r="C2382" t="str">
            <v>PROYECTOS Y CONSTRUCCIONES VIRGO, S.A. DE C.V.</v>
          </cell>
          <cell r="D2382">
            <v>319909</v>
          </cell>
          <cell r="F2382" t="str">
            <v>MATCO</v>
          </cell>
          <cell r="G2382" t="str">
            <v>CUSTOMER - RETAIL</v>
          </cell>
          <cell r="H2382" t="str">
            <v>CUSTOMER - RETAIL</v>
          </cell>
          <cell r="I2382" t="str">
            <v>REGULAR</v>
          </cell>
          <cell r="J2382" t="str">
            <v>REGULAR</v>
          </cell>
          <cell r="K2382" t="str">
            <v>MXN</v>
          </cell>
          <cell r="L2382">
            <v>1942525.62</v>
          </cell>
          <cell r="M2382">
            <v>93552.033865187332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 t="str">
            <v>1-30</v>
          </cell>
          <cell r="T2382" t="str">
            <v>MEXICO</v>
          </cell>
        </row>
        <row r="2383">
          <cell r="B2383" t="str">
            <v>702-30004820</v>
          </cell>
          <cell r="C2383" t="str">
            <v>COCONAL, S.A.P.I. DE C.V.</v>
          </cell>
          <cell r="D2383">
            <v>312218</v>
          </cell>
          <cell r="F2383" t="str">
            <v>MADISA SUR</v>
          </cell>
          <cell r="G2383" t="str">
            <v>CUSTOMER - RETAIL</v>
          </cell>
          <cell r="H2383" t="str">
            <v>CUSTOMER - RETAIL</v>
          </cell>
          <cell r="I2383" t="str">
            <v>REGULAR</v>
          </cell>
          <cell r="J2383" t="str">
            <v>REGULAR</v>
          </cell>
          <cell r="K2383" t="str">
            <v>MXN</v>
          </cell>
          <cell r="L2383">
            <v>10786379.01</v>
          </cell>
          <cell r="M2383">
            <v>519472.01315484615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 t="str">
            <v>1-30</v>
          </cell>
          <cell r="T2383" t="str">
            <v>MEXICO</v>
          </cell>
        </row>
        <row r="2384">
          <cell r="B2384" t="str">
            <v>702-30004821</v>
          </cell>
          <cell r="C2384" t="str">
            <v>MIGUEL SILVA ROBINSON BOURS</v>
          </cell>
          <cell r="D2384">
            <v>363588</v>
          </cell>
          <cell r="F2384" t="str">
            <v>MATCO</v>
          </cell>
          <cell r="G2384" t="str">
            <v>CUSTOMER - RETAIL</v>
          </cell>
          <cell r="H2384" t="str">
            <v>CUSTOMER - RETAIL</v>
          </cell>
          <cell r="I2384" t="str">
            <v>REGULAR</v>
          </cell>
          <cell r="J2384" t="str">
            <v>REGULAR</v>
          </cell>
          <cell r="K2384" t="str">
            <v>MXN</v>
          </cell>
          <cell r="L2384">
            <v>357489</v>
          </cell>
          <cell r="M2384">
            <v>17216.670241101867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 t="str">
            <v>1-30</v>
          </cell>
          <cell r="T2384" t="str">
            <v>MEXICO</v>
          </cell>
        </row>
        <row r="2385">
          <cell r="B2385" t="str">
            <v>702-30004822</v>
          </cell>
          <cell r="C2385" t="str">
            <v>ASOCIACION SOLIDARISTA DE EMPLEADOS DE MAQUINARIA Y TRACTORES LTD. Y AFINES</v>
          </cell>
          <cell r="D2385">
            <v>314750</v>
          </cell>
          <cell r="F2385" t="str">
            <v>MATRA</v>
          </cell>
          <cell r="G2385" t="str">
            <v>DEALER - RETAIL</v>
          </cell>
          <cell r="H2385" t="str">
            <v>DEALER - RETAIL</v>
          </cell>
          <cell r="I2385" t="str">
            <v>REGULAR</v>
          </cell>
          <cell r="J2385" t="str">
            <v>REGULAR</v>
          </cell>
          <cell r="K2385" t="str">
            <v>USD</v>
          </cell>
          <cell r="L2385">
            <v>30713.07</v>
          </cell>
          <cell r="M2385">
            <v>30713.07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 t="str">
            <v>1-30</v>
          </cell>
          <cell r="T2385" t="str">
            <v>COSTA RICA</v>
          </cell>
        </row>
        <row r="2386">
          <cell r="B2386" t="str">
            <v>702-30004823</v>
          </cell>
          <cell r="C2386" t="str">
            <v>CONSTRUCTORA HERNAN SOLIS, S.R.L.</v>
          </cell>
          <cell r="D2386">
            <v>316241</v>
          </cell>
          <cell r="F2386" t="str">
            <v>MATRA</v>
          </cell>
          <cell r="G2386" t="str">
            <v>CUSTOMER - RETAIL</v>
          </cell>
          <cell r="H2386" t="str">
            <v>CUSTOMER - RETAIL</v>
          </cell>
          <cell r="I2386" t="str">
            <v>REGULAR</v>
          </cell>
          <cell r="J2386" t="str">
            <v>REGULAR</v>
          </cell>
          <cell r="K2386" t="str">
            <v>USD</v>
          </cell>
          <cell r="L2386">
            <v>81285.23</v>
          </cell>
          <cell r="M2386">
            <v>81285.23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 t="str">
            <v>1-30</v>
          </cell>
          <cell r="T2386" t="str">
            <v>COSTA RICA</v>
          </cell>
        </row>
        <row r="2387">
          <cell r="B2387" t="str">
            <v>702-30004824</v>
          </cell>
          <cell r="C2387" t="str">
            <v>MD INVERSIONES Y SERVICIOS, S.A. DE C.V.</v>
          </cell>
          <cell r="D2387">
            <v>362092</v>
          </cell>
          <cell r="F2387" t="str">
            <v>COGESA</v>
          </cell>
          <cell r="G2387" t="str">
            <v>CUSTOMER - RETAIL</v>
          </cell>
          <cell r="H2387" t="str">
            <v>CUSTOMER - RETAIL</v>
          </cell>
          <cell r="I2387" t="str">
            <v>REGULAR</v>
          </cell>
          <cell r="J2387" t="str">
            <v>REGULAR</v>
          </cell>
          <cell r="K2387" t="str">
            <v>USD</v>
          </cell>
          <cell r="L2387">
            <v>69251.11</v>
          </cell>
          <cell r="M2387">
            <v>69251.11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 t="str">
            <v>1-30</v>
          </cell>
          <cell r="T2387" t="str">
            <v>EL SALVADOR</v>
          </cell>
        </row>
        <row r="2388">
          <cell r="B2388" t="str">
            <v>702-30004825</v>
          </cell>
          <cell r="C2388" t="str">
            <v>CONSTRUCCIONES REYES, S.A.</v>
          </cell>
          <cell r="D2388">
            <v>337631</v>
          </cell>
          <cell r="F2388" t="str">
            <v>NIMAC</v>
          </cell>
          <cell r="G2388" t="str">
            <v>CUSTOMER - RETAIL</v>
          </cell>
          <cell r="H2388" t="str">
            <v>CUSTOMER - RETAIL</v>
          </cell>
          <cell r="I2388" t="str">
            <v>REGULAR</v>
          </cell>
          <cell r="J2388" t="str">
            <v>REGULAR</v>
          </cell>
          <cell r="K2388" t="str">
            <v>USD</v>
          </cell>
          <cell r="L2388">
            <v>109759.74</v>
          </cell>
          <cell r="M2388">
            <v>109759.74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 t="str">
            <v>1-30</v>
          </cell>
          <cell r="T2388" t="str">
            <v>NICARAGUA</v>
          </cell>
        </row>
        <row r="2389">
          <cell r="B2389" t="str">
            <v>702-30004826</v>
          </cell>
          <cell r="C2389" t="str">
            <v>IMPLEMENTOS Y MAQUINARIAS, S.A.</v>
          </cell>
          <cell r="D2389">
            <v>312088</v>
          </cell>
          <cell r="F2389" t="str">
            <v>IMCA</v>
          </cell>
          <cell r="G2389" t="str">
            <v>DEALER - RETAIL</v>
          </cell>
          <cell r="H2389" t="str">
            <v>DEALER - RETAIL</v>
          </cell>
          <cell r="I2389" t="str">
            <v>REGULAR</v>
          </cell>
          <cell r="J2389" t="str">
            <v>REGULAR</v>
          </cell>
          <cell r="K2389" t="str">
            <v>USD</v>
          </cell>
          <cell r="L2389">
            <v>798158.7</v>
          </cell>
          <cell r="M2389">
            <v>798158.7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 t="str">
            <v>1-30</v>
          </cell>
          <cell r="T2389" t="str">
            <v>REPUBLICA DOMINICANA</v>
          </cell>
        </row>
        <row r="2390">
          <cell r="B2390" t="str">
            <v>702-30004827</v>
          </cell>
          <cell r="C2390" t="str">
            <v>INDUSTRIAL EQUIPMENT INEQSA, S.A. DE C.V.</v>
          </cell>
          <cell r="D2390">
            <v>313356</v>
          </cell>
          <cell r="F2390" t="str">
            <v>MADISA NTE</v>
          </cell>
          <cell r="G2390" t="str">
            <v>CUSTOMER - RETAIL</v>
          </cell>
          <cell r="H2390" t="str">
            <v>CUSTOMER - RETAIL</v>
          </cell>
          <cell r="I2390" t="str">
            <v>REGULAR</v>
          </cell>
          <cell r="J2390" t="str">
            <v>REGULAR</v>
          </cell>
          <cell r="K2390" t="str">
            <v>MXN</v>
          </cell>
          <cell r="L2390">
            <v>1334294.29</v>
          </cell>
          <cell r="M2390">
            <v>64259.613010512614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 t="str">
            <v>1-30</v>
          </cell>
          <cell r="T2390" t="str">
            <v>MEXICO</v>
          </cell>
        </row>
        <row r="2391">
          <cell r="B2391" t="str">
            <v>702-30004828</v>
          </cell>
          <cell r="C2391" t="str">
            <v>DICOM FRESNILLO, S.A. DE C.V.</v>
          </cell>
          <cell r="D2391">
            <v>341121</v>
          </cell>
          <cell r="F2391" t="str">
            <v>TRACSA</v>
          </cell>
          <cell r="G2391" t="str">
            <v>CUSTOMER - RETAIL</v>
          </cell>
          <cell r="H2391" t="str">
            <v>CUSTOMER - RETAIL</v>
          </cell>
          <cell r="I2391" t="str">
            <v>REGULAR</v>
          </cell>
          <cell r="J2391" t="str">
            <v>REGULAR</v>
          </cell>
          <cell r="K2391" t="str">
            <v>MXN</v>
          </cell>
          <cell r="L2391">
            <v>742932.79</v>
          </cell>
          <cell r="M2391">
            <v>35779.643168689894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 t="str">
            <v>1-30</v>
          </cell>
          <cell r="T2391" t="str">
            <v>MEXICO</v>
          </cell>
        </row>
        <row r="2392">
          <cell r="B2392" t="str">
            <v>702-30004830</v>
          </cell>
          <cell r="C2392" t="str">
            <v>CONSTRUCTORA SERRANO COLINDRES Y ASOCIADOS, S. DE R.L.</v>
          </cell>
          <cell r="D2392">
            <v>365336</v>
          </cell>
          <cell r="F2392" t="str">
            <v>CEMCOL</v>
          </cell>
          <cell r="G2392" t="str">
            <v>CUSTOMER - RETAIL</v>
          </cell>
          <cell r="H2392" t="str">
            <v>CUSTOMER - RETAIL</v>
          </cell>
          <cell r="I2392" t="str">
            <v>REGULAR</v>
          </cell>
          <cell r="J2392" t="str">
            <v>REGULAR</v>
          </cell>
          <cell r="K2392" t="str">
            <v>USD</v>
          </cell>
          <cell r="L2392">
            <v>131358.69</v>
          </cell>
          <cell r="M2392">
            <v>131358.69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 t="str">
            <v>1-30</v>
          </cell>
          <cell r="T2392" t="str">
            <v>HONDURAS</v>
          </cell>
        </row>
        <row r="2393">
          <cell r="B2393" t="str">
            <v>702-30004831</v>
          </cell>
          <cell r="C2393" t="str">
            <v>INNOVACION TECNOLOGICA Y DESARROLLO RURAL DE SAN BERNARDINO, S.P.R. DE R.L.</v>
          </cell>
          <cell r="D2393">
            <v>363311</v>
          </cell>
          <cell r="F2393" t="str">
            <v>MADISA SUR</v>
          </cell>
          <cell r="G2393" t="str">
            <v>CUSTOMER - RETAIL</v>
          </cell>
          <cell r="H2393" t="str">
            <v>CUSTOMER - RETAIL</v>
          </cell>
          <cell r="I2393" t="str">
            <v>REGULAR</v>
          </cell>
          <cell r="J2393" t="str">
            <v>REGULAR</v>
          </cell>
          <cell r="K2393" t="str">
            <v>MXN</v>
          </cell>
          <cell r="L2393">
            <v>644822.71</v>
          </cell>
          <cell r="M2393">
            <v>31054.661715587496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 t="str">
            <v>1-30</v>
          </cell>
          <cell r="T2393" t="str">
            <v>MEXICO</v>
          </cell>
        </row>
        <row r="2394">
          <cell r="B2394" t="str">
            <v>702-30004832</v>
          </cell>
          <cell r="C2394" t="str">
            <v>INVERSIONES FREE, S.A. DE C.V</v>
          </cell>
          <cell r="D2394">
            <v>363309</v>
          </cell>
          <cell r="F2394" t="str">
            <v>COGESA</v>
          </cell>
          <cell r="G2394" t="str">
            <v>CUSTOMER - RETAIL</v>
          </cell>
          <cell r="H2394" t="str">
            <v>CUSTOMER - RETAIL</v>
          </cell>
          <cell r="I2394" t="str">
            <v>REGULAR</v>
          </cell>
          <cell r="J2394" t="str">
            <v>LEGAL</v>
          </cell>
          <cell r="K2394" t="str">
            <v>USD</v>
          </cell>
          <cell r="L2394">
            <v>85885.26</v>
          </cell>
          <cell r="M2394">
            <v>85885.26</v>
          </cell>
          <cell r="N2394">
            <v>0</v>
          </cell>
          <cell r="O2394">
            <v>0</v>
          </cell>
          <cell r="P2394">
            <v>0</v>
          </cell>
          <cell r="Q2394">
            <v>85885.26</v>
          </cell>
          <cell r="R2394">
            <v>85885.26</v>
          </cell>
          <cell r="S2394" t="str">
            <v>120+</v>
          </cell>
          <cell r="T2394" t="str">
            <v>EL SALVADOR</v>
          </cell>
        </row>
        <row r="2395">
          <cell r="B2395" t="str">
            <v>702-30004833</v>
          </cell>
          <cell r="C2395" t="str">
            <v>MAQUINARIA Y TRACTORES, LTDA</v>
          </cell>
          <cell r="D2395">
            <v>314798</v>
          </cell>
          <cell r="F2395" t="str">
            <v>MATRA</v>
          </cell>
          <cell r="G2395" t="str">
            <v>DEALER - WHOLESALE</v>
          </cell>
          <cell r="H2395" t="str">
            <v>DEALER - WHOLESALE</v>
          </cell>
          <cell r="I2395" t="str">
            <v>REGULAR</v>
          </cell>
          <cell r="J2395" t="str">
            <v>REGULAR</v>
          </cell>
          <cell r="K2395" t="str">
            <v>USD</v>
          </cell>
          <cell r="L2395">
            <v>109352.29</v>
          </cell>
          <cell r="M2395">
            <v>109352.29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 t="str">
            <v>1-30</v>
          </cell>
          <cell r="T2395" t="str">
            <v>COSTA RICA</v>
          </cell>
        </row>
        <row r="2396">
          <cell r="B2396" t="str">
            <v>702-30004834</v>
          </cell>
          <cell r="C2396" t="str">
            <v>INGENIERIA Y CONSTRUCCIONES ARAYA, S.A.</v>
          </cell>
          <cell r="D2396">
            <v>362978</v>
          </cell>
          <cell r="F2396" t="str">
            <v>MATRA</v>
          </cell>
          <cell r="G2396" t="str">
            <v>CUSTOMER - RETAIL</v>
          </cell>
          <cell r="H2396" t="str">
            <v>CUSTOMER - RETAIL</v>
          </cell>
          <cell r="I2396" t="str">
            <v>REGULAR</v>
          </cell>
          <cell r="J2396" t="str">
            <v>REGULAR</v>
          </cell>
          <cell r="K2396" t="str">
            <v>USD</v>
          </cell>
          <cell r="L2396">
            <v>61061.56</v>
          </cell>
          <cell r="M2396">
            <v>61061.56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 t="str">
            <v>1-30</v>
          </cell>
          <cell r="T2396" t="str">
            <v>COSTA RICA</v>
          </cell>
        </row>
        <row r="2397">
          <cell r="B2397" t="str">
            <v>702-30004836</v>
          </cell>
          <cell r="C2397" t="str">
            <v>CAMPOS HERNANDEZ CONTRATISTAS MINEROS, S.A. DE C.V.</v>
          </cell>
          <cell r="D2397">
            <v>313429</v>
          </cell>
          <cell r="F2397" t="str">
            <v>MATCO</v>
          </cell>
          <cell r="G2397" t="str">
            <v>CUSTOMER - RETAIL</v>
          </cell>
          <cell r="H2397" t="str">
            <v>CUSTOMER - RETAIL</v>
          </cell>
          <cell r="I2397" t="str">
            <v>REGULAR</v>
          </cell>
          <cell r="J2397" t="str">
            <v>REGULAR</v>
          </cell>
          <cell r="K2397" t="str">
            <v>USD</v>
          </cell>
          <cell r="L2397">
            <v>146333.29999999999</v>
          </cell>
          <cell r="M2397">
            <v>146333.29999999999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 t="str">
            <v>1-30</v>
          </cell>
          <cell r="T2397" t="str">
            <v>MEXICO</v>
          </cell>
        </row>
        <row r="2398">
          <cell r="B2398" t="str">
            <v>702-30004839</v>
          </cell>
          <cell r="C2398" t="str">
            <v>C.K.C. MACHINEHANDEL SURMAC, N.V.</v>
          </cell>
          <cell r="D2398">
            <v>311337</v>
          </cell>
          <cell r="F2398" t="str">
            <v>SURMAC</v>
          </cell>
          <cell r="G2398" t="str">
            <v>DEALER - WHOLESALE</v>
          </cell>
          <cell r="H2398" t="str">
            <v>DEALER - WHOLESALE</v>
          </cell>
          <cell r="I2398" t="str">
            <v>REGULAR</v>
          </cell>
          <cell r="J2398" t="str">
            <v>REGULAR</v>
          </cell>
          <cell r="K2398" t="str">
            <v>USD</v>
          </cell>
          <cell r="L2398">
            <v>2744225.86</v>
          </cell>
          <cell r="M2398">
            <v>2744225.86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 t="str">
            <v>1-30</v>
          </cell>
          <cell r="T2398" t="str">
            <v>SURINAME</v>
          </cell>
        </row>
        <row r="2399">
          <cell r="B2399" t="str">
            <v>702-30004840</v>
          </cell>
          <cell r="C2399" t="str">
            <v>EDIFICADORA INDUSTRIAL, S.A.</v>
          </cell>
          <cell r="D2399">
            <v>325447</v>
          </cell>
          <cell r="F2399" t="str">
            <v>MATRA</v>
          </cell>
          <cell r="G2399" t="str">
            <v>CUSTOMER - RETAIL</v>
          </cell>
          <cell r="H2399" t="str">
            <v>CUSTOMER - RETAIL</v>
          </cell>
          <cell r="I2399" t="str">
            <v>REGULAR</v>
          </cell>
          <cell r="J2399" t="str">
            <v>REGULAR</v>
          </cell>
          <cell r="K2399" t="str">
            <v>USD</v>
          </cell>
          <cell r="L2399">
            <v>144819.41</v>
          </cell>
          <cell r="M2399">
            <v>144819.41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 t="str">
            <v>1-30</v>
          </cell>
          <cell r="T2399" t="str">
            <v>COSTA RICA</v>
          </cell>
        </row>
        <row r="2400">
          <cell r="B2400" t="str">
            <v>702-30004841</v>
          </cell>
          <cell r="C2400" t="str">
            <v>C.K.C. MACHINEHANDEL SURMAC, N.V.</v>
          </cell>
          <cell r="D2400">
            <v>311337</v>
          </cell>
          <cell r="F2400" t="str">
            <v>SURMAC</v>
          </cell>
          <cell r="G2400" t="str">
            <v>DEALER - RETAIL</v>
          </cell>
          <cell r="H2400" t="str">
            <v>DEALER - RETAIL</v>
          </cell>
          <cell r="I2400" t="str">
            <v>REGULAR</v>
          </cell>
          <cell r="J2400" t="str">
            <v>REGULAR</v>
          </cell>
          <cell r="K2400" t="str">
            <v>USD</v>
          </cell>
          <cell r="L2400">
            <v>58664.79</v>
          </cell>
          <cell r="M2400">
            <v>58664.79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 t="str">
            <v>1-30</v>
          </cell>
          <cell r="T2400" t="str">
            <v>SURINAME</v>
          </cell>
        </row>
        <row r="2401">
          <cell r="B2401" t="str">
            <v>702-30004844</v>
          </cell>
          <cell r="C2401" t="str">
            <v>EDIFICACIONES Y PROYECTOS SAN CARLOS S.A. DE C.V.</v>
          </cell>
          <cell r="D2401">
            <v>362975</v>
          </cell>
          <cell r="F2401" t="str">
            <v>MATCO</v>
          </cell>
          <cell r="G2401" t="str">
            <v>CUSTOMER - RETAIL</v>
          </cell>
          <cell r="H2401" t="str">
            <v>CUSTOMER - RETAIL</v>
          </cell>
          <cell r="I2401" t="str">
            <v>REGULAR</v>
          </cell>
          <cell r="J2401" t="str">
            <v>REGULAR</v>
          </cell>
          <cell r="K2401" t="str">
            <v>MXN</v>
          </cell>
          <cell r="L2401">
            <v>908094.81</v>
          </cell>
          <cell r="M2401">
            <v>43733.846052398971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 t="str">
            <v>1-30</v>
          </cell>
          <cell r="T2401" t="str">
            <v>MEXICO</v>
          </cell>
        </row>
        <row r="2402">
          <cell r="B2402" t="str">
            <v>702-30004847</v>
          </cell>
          <cell r="C2402" t="str">
            <v>WILBERTO FERNANDO VARGAS GARCIA</v>
          </cell>
          <cell r="D2402">
            <v>363037</v>
          </cell>
          <cell r="F2402" t="str">
            <v>NIMAC</v>
          </cell>
          <cell r="G2402" t="str">
            <v>CUSTOMER - RETAIL</v>
          </cell>
          <cell r="H2402" t="str">
            <v>CUSTOMER - RETAIL</v>
          </cell>
          <cell r="I2402" t="str">
            <v>REGULAR</v>
          </cell>
          <cell r="J2402" t="str">
            <v>REGULAR</v>
          </cell>
          <cell r="K2402" t="str">
            <v>USD</v>
          </cell>
          <cell r="L2402">
            <v>50924.05</v>
          </cell>
          <cell r="M2402">
            <v>50924.05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 t="str">
            <v>1-30</v>
          </cell>
          <cell r="T2402" t="str">
            <v>NICARAGUA</v>
          </cell>
        </row>
        <row r="2403">
          <cell r="B2403" t="str">
            <v>702-30004848</v>
          </cell>
          <cell r="C2403" t="str">
            <v>COCOMEXCOATZA, S.A. DE C.V.</v>
          </cell>
          <cell r="D2403">
            <v>313991</v>
          </cell>
          <cell r="F2403" t="str">
            <v>MADISA SUR</v>
          </cell>
          <cell r="G2403" t="str">
            <v>CUSTOMER - RETAIL</v>
          </cell>
          <cell r="H2403" t="str">
            <v>CUSTOMER - RETAIL</v>
          </cell>
          <cell r="I2403" t="str">
            <v>REGULAR</v>
          </cell>
          <cell r="J2403" t="str">
            <v>REGULAR</v>
          </cell>
          <cell r="K2403" t="str">
            <v>MXN</v>
          </cell>
          <cell r="L2403">
            <v>265188.37</v>
          </cell>
          <cell r="M2403">
            <v>12771.471900017374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 t="str">
            <v>1-30</v>
          </cell>
          <cell r="T2403" t="str">
            <v>MEXICO</v>
          </cell>
        </row>
        <row r="2404">
          <cell r="B2404" t="str">
            <v>702-30004849</v>
          </cell>
          <cell r="C2404" t="str">
            <v>IMPORTADORA DE ARTICULOS GARYLOP, S.A. DE C.V.</v>
          </cell>
          <cell r="D2404">
            <v>318506</v>
          </cell>
          <cell r="F2404" t="str">
            <v>MAQSA</v>
          </cell>
          <cell r="G2404" t="str">
            <v>CUSTOMER - RETAIL</v>
          </cell>
          <cell r="H2404" t="str">
            <v>CUSTOMER - RETAIL</v>
          </cell>
          <cell r="I2404" t="str">
            <v>REGULAR</v>
          </cell>
          <cell r="J2404" t="str">
            <v>REGULAR</v>
          </cell>
          <cell r="K2404" t="str">
            <v>USD</v>
          </cell>
          <cell r="L2404">
            <v>112883.54</v>
          </cell>
          <cell r="M2404">
            <v>112883.54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 t="str">
            <v>1-30</v>
          </cell>
          <cell r="T2404" t="str">
            <v>MEXICO</v>
          </cell>
        </row>
        <row r="2405">
          <cell r="B2405" t="str">
            <v>702-30004850</v>
          </cell>
          <cell r="C2405" t="str">
            <v>CONSTRUCTORA AE, S.R.L.</v>
          </cell>
          <cell r="D2405">
            <v>359531</v>
          </cell>
          <cell r="F2405" t="str">
            <v>IMCA</v>
          </cell>
          <cell r="G2405" t="str">
            <v>CUSTOMER - RETAIL</v>
          </cell>
          <cell r="H2405" t="str">
            <v>CUSTOMER - RETAIL</v>
          </cell>
          <cell r="I2405" t="str">
            <v>REGULAR</v>
          </cell>
          <cell r="J2405" t="str">
            <v>REGULAR</v>
          </cell>
          <cell r="K2405" t="str">
            <v>USD</v>
          </cell>
          <cell r="L2405">
            <v>37662.120000000003</v>
          </cell>
          <cell r="M2405">
            <v>37662.120000000003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 t="str">
            <v>1-30</v>
          </cell>
          <cell r="T2405" t="str">
            <v>REPUBLICA DOMINICANA</v>
          </cell>
        </row>
        <row r="2406">
          <cell r="B2406" t="str">
            <v>702-30004853</v>
          </cell>
          <cell r="C2406" t="str">
            <v>CINCO CONTEMPORANEA, S.A. DE C.V.</v>
          </cell>
          <cell r="D2406">
            <v>312682</v>
          </cell>
          <cell r="F2406" t="str">
            <v>TRACSA</v>
          </cell>
          <cell r="G2406" t="str">
            <v>CUSTOMER - RETAIL</v>
          </cell>
          <cell r="H2406" t="str">
            <v>CUSTOMER - RETAIL</v>
          </cell>
          <cell r="I2406" t="str">
            <v>REGULAR</v>
          </cell>
          <cell r="J2406" t="str">
            <v>REGULAR</v>
          </cell>
          <cell r="K2406" t="str">
            <v>MXN</v>
          </cell>
          <cell r="L2406">
            <v>2615550</v>
          </cell>
          <cell r="M2406">
            <v>125964.88800806175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 t="str">
            <v>1-30</v>
          </cell>
          <cell r="T2406" t="str">
            <v>MEXICO</v>
          </cell>
        </row>
        <row r="2407">
          <cell r="B2407" t="str">
            <v>702-30004854</v>
          </cell>
          <cell r="C2407" t="str">
            <v>MULTIMODAL OPERACIONAL Y LOGISTICA, SA DE CV</v>
          </cell>
          <cell r="D2407">
            <v>364226</v>
          </cell>
          <cell r="F2407" t="str">
            <v>MADISA NTE</v>
          </cell>
          <cell r="G2407" t="str">
            <v>CUSTOMER - RETAIL</v>
          </cell>
          <cell r="H2407" t="str">
            <v>CUSTOMER - RETAIL</v>
          </cell>
          <cell r="I2407" t="str">
            <v>REGULAR</v>
          </cell>
          <cell r="J2407" t="str">
            <v>LEGAL</v>
          </cell>
          <cell r="K2407" t="str">
            <v>MXN</v>
          </cell>
          <cell r="L2407">
            <v>2382768.06</v>
          </cell>
          <cell r="M2407">
            <v>114754.10977694426</v>
          </cell>
          <cell r="N2407">
            <v>0</v>
          </cell>
          <cell r="O2407">
            <v>0</v>
          </cell>
          <cell r="P2407">
            <v>2382768.06</v>
          </cell>
          <cell r="Q2407">
            <v>0</v>
          </cell>
          <cell r="R2407">
            <v>2382768.06</v>
          </cell>
          <cell r="S2407" t="str">
            <v>91-120</v>
          </cell>
          <cell r="T2407" t="str">
            <v>MEXICO</v>
          </cell>
        </row>
        <row r="2408">
          <cell r="B2408" t="str">
            <v>702-30004855</v>
          </cell>
          <cell r="C2408" t="str">
            <v>TRANSPORTACIONES Y CONSTRUCCIONES TAMAULIPECOS, S.A. DE C.V.</v>
          </cell>
          <cell r="D2408">
            <v>309640</v>
          </cell>
          <cell r="F2408" t="str">
            <v>MADISA NTE</v>
          </cell>
          <cell r="G2408" t="str">
            <v>CUSTOMER - RETAIL</v>
          </cell>
          <cell r="H2408" t="str">
            <v>CUSTOMER - RETAIL</v>
          </cell>
          <cell r="I2408" t="str">
            <v>REGULAR</v>
          </cell>
          <cell r="J2408" t="str">
            <v>REGULAR</v>
          </cell>
          <cell r="K2408" t="str">
            <v>MXN</v>
          </cell>
          <cell r="L2408">
            <v>7516040.5999999996</v>
          </cell>
          <cell r="M2408">
            <v>361972.51531916618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 t="str">
            <v>1-30</v>
          </cell>
          <cell r="T2408" t="str">
            <v>MEXICO</v>
          </cell>
        </row>
        <row r="2409">
          <cell r="B2409" t="str">
            <v>702-30004856-001</v>
          </cell>
          <cell r="C2409" t="str">
            <v>GRUPO EMPRESARIAL MINERO, S.A. DE C.V.</v>
          </cell>
          <cell r="D2409">
            <v>317278</v>
          </cell>
          <cell r="F2409" t="str">
            <v>TRACSA</v>
          </cell>
          <cell r="G2409" t="str">
            <v>CUSTOMER - RETAIL</v>
          </cell>
          <cell r="H2409" t="str">
            <v>CUSTOMER - RETAIL</v>
          </cell>
          <cell r="I2409" t="str">
            <v>REGULAR</v>
          </cell>
          <cell r="J2409" t="str">
            <v>REGULAR</v>
          </cell>
          <cell r="K2409" t="str">
            <v>USD</v>
          </cell>
          <cell r="L2409">
            <v>35131.919999999998</v>
          </cell>
          <cell r="M2409">
            <v>35131.919999999998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 t="str">
            <v>1-30</v>
          </cell>
          <cell r="T2409" t="str">
            <v>MEXICO</v>
          </cell>
        </row>
        <row r="2410">
          <cell r="B2410" t="str">
            <v>702-30004861</v>
          </cell>
          <cell r="C2410" t="str">
            <v>OSMAN SAUL MOLINA CRUZ</v>
          </cell>
          <cell r="D2410">
            <v>337189</v>
          </cell>
          <cell r="F2410" t="str">
            <v>NIMAC</v>
          </cell>
          <cell r="G2410" t="str">
            <v>CUSTOMER - RETAIL</v>
          </cell>
          <cell r="H2410" t="str">
            <v>CUSTOMER - RETAIL</v>
          </cell>
          <cell r="I2410" t="str">
            <v>REGULAR</v>
          </cell>
          <cell r="J2410" t="str">
            <v>REGULAR</v>
          </cell>
          <cell r="K2410" t="str">
            <v>USD</v>
          </cell>
          <cell r="L2410">
            <v>97444.64</v>
          </cell>
          <cell r="M2410">
            <v>97444.64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 t="str">
            <v>1-30</v>
          </cell>
          <cell r="T2410" t="str">
            <v>NICARAGUA</v>
          </cell>
        </row>
        <row r="2411">
          <cell r="B2411" t="str">
            <v>702-30004862</v>
          </cell>
          <cell r="C2411" t="str">
            <v>IIASA INTERNACIONAL SERVICIOS LOGISTICOS, S.A.</v>
          </cell>
          <cell r="D2411">
            <v>320134</v>
          </cell>
          <cell r="F2411" t="str">
            <v>IIASA PANAMA</v>
          </cell>
          <cell r="G2411" t="str">
            <v>DEALER - WHOLESALE</v>
          </cell>
          <cell r="H2411" t="str">
            <v>DEALER - WHOLESALE</v>
          </cell>
          <cell r="I2411" t="str">
            <v>REGULAR</v>
          </cell>
          <cell r="J2411" t="str">
            <v>REGULAR</v>
          </cell>
          <cell r="K2411" t="str">
            <v>USD</v>
          </cell>
          <cell r="L2411">
            <v>1813475.97</v>
          </cell>
          <cell r="M2411">
            <v>1813475.97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 t="str">
            <v>1-30</v>
          </cell>
          <cell r="T2411" t="str">
            <v>PANAMA</v>
          </cell>
        </row>
        <row r="2412">
          <cell r="B2412" t="str">
            <v>702-30004863</v>
          </cell>
          <cell r="C2412" t="str">
            <v>ACARREOS MINEROS, S.A. DE C.V.</v>
          </cell>
          <cell r="D2412">
            <v>312101</v>
          </cell>
          <cell r="F2412" t="str">
            <v>TRACSA</v>
          </cell>
          <cell r="G2412" t="str">
            <v>CUSTOMER - RETAIL</v>
          </cell>
          <cell r="H2412" t="str">
            <v>CUSTOMER - RETAIL</v>
          </cell>
          <cell r="I2412" t="str">
            <v>REGULAR</v>
          </cell>
          <cell r="J2412" t="str">
            <v>REGULAR</v>
          </cell>
          <cell r="K2412" t="str">
            <v>MXN</v>
          </cell>
          <cell r="L2412">
            <v>860063.82</v>
          </cell>
          <cell r="M2412">
            <v>41420.673573850916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 t="str">
            <v>1-30</v>
          </cell>
          <cell r="T2412" t="str">
            <v>MEXICO</v>
          </cell>
        </row>
        <row r="2413">
          <cell r="B2413" t="str">
            <v>702-30004864</v>
          </cell>
          <cell r="C2413" t="str">
            <v>MAQUINARIA Y TRACTORES, LTDA</v>
          </cell>
          <cell r="D2413">
            <v>314798</v>
          </cell>
          <cell r="F2413" t="str">
            <v>MATRA</v>
          </cell>
          <cell r="G2413" t="str">
            <v>DEALER - WHOLESALE</v>
          </cell>
          <cell r="H2413" t="str">
            <v>DEALER - WHOLESALE</v>
          </cell>
          <cell r="I2413" t="str">
            <v>REGULAR</v>
          </cell>
          <cell r="J2413" t="str">
            <v>REGULAR</v>
          </cell>
          <cell r="K2413" t="str">
            <v>USD</v>
          </cell>
          <cell r="L2413">
            <v>273050.02</v>
          </cell>
          <cell r="M2413">
            <v>273050.02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 t="str">
            <v>1-30</v>
          </cell>
          <cell r="T2413" t="str">
            <v>COSTA RICA</v>
          </cell>
        </row>
        <row r="2414">
          <cell r="B2414" t="str">
            <v>702-30004865</v>
          </cell>
          <cell r="C2414" t="str">
            <v>MAQUINARIA Y TRACTORES, LTDA</v>
          </cell>
          <cell r="D2414">
            <v>314798</v>
          </cell>
          <cell r="F2414" t="str">
            <v>MATRA</v>
          </cell>
          <cell r="G2414" t="str">
            <v>DEALER - WHOLESALE</v>
          </cell>
          <cell r="H2414" t="str">
            <v>DEALER - WHOLESALE</v>
          </cell>
          <cell r="I2414" t="str">
            <v>REGULAR</v>
          </cell>
          <cell r="J2414" t="str">
            <v>REGULAR</v>
          </cell>
          <cell r="K2414" t="str">
            <v>USD</v>
          </cell>
          <cell r="L2414">
            <v>399645.72</v>
          </cell>
          <cell r="M2414">
            <v>399645.72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 t="str">
            <v>1-30</v>
          </cell>
          <cell r="T2414" t="str">
            <v>COSTA RICA</v>
          </cell>
        </row>
        <row r="2415">
          <cell r="B2415" t="str">
            <v>702-30004868</v>
          </cell>
          <cell r="C2415" t="str">
            <v>INMUEBLES Y RESIDENCIAS SANTA CECILIA PACOTI, SA</v>
          </cell>
          <cell r="D2415">
            <v>313552</v>
          </cell>
          <cell r="F2415" t="str">
            <v>MATRA</v>
          </cell>
          <cell r="G2415" t="str">
            <v>CUSTOMER - RETAIL</v>
          </cell>
          <cell r="H2415" t="str">
            <v>CUSTOMER - RETAIL</v>
          </cell>
          <cell r="I2415" t="str">
            <v>REGULAR</v>
          </cell>
          <cell r="J2415" t="str">
            <v>REGULAR</v>
          </cell>
          <cell r="K2415" t="str">
            <v>USD</v>
          </cell>
          <cell r="L2415">
            <v>70816.009999999995</v>
          </cell>
          <cell r="M2415">
            <v>70816.009999999995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 t="str">
            <v>1-30</v>
          </cell>
          <cell r="T2415" t="str">
            <v>COSTA RICA</v>
          </cell>
        </row>
        <row r="2416">
          <cell r="B2416" t="str">
            <v>702-30004869</v>
          </cell>
          <cell r="C2416" t="str">
            <v>EQUIPOS Y CONSTRUCCIONES, S. DE R.L. DE C.V. (ECON)</v>
          </cell>
          <cell r="D2416">
            <v>366942</v>
          </cell>
          <cell r="F2416" t="str">
            <v>CEMCOL</v>
          </cell>
          <cell r="G2416" t="str">
            <v>CUSTOMER - RETAIL</v>
          </cell>
          <cell r="H2416" t="str">
            <v>CUSTOMER - RETAIL</v>
          </cell>
          <cell r="I2416" t="str">
            <v>REGULAR</v>
          </cell>
          <cell r="J2416" t="str">
            <v>REGULAR</v>
          </cell>
          <cell r="K2416" t="str">
            <v>USD</v>
          </cell>
          <cell r="L2416">
            <v>61155.199999999997</v>
          </cell>
          <cell r="M2416">
            <v>61155.199999999997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 t="str">
            <v>1-30</v>
          </cell>
          <cell r="T2416" t="str">
            <v>HONDURAS</v>
          </cell>
        </row>
        <row r="2417">
          <cell r="B2417" t="str">
            <v>702-30004871</v>
          </cell>
          <cell r="C2417" t="str">
            <v>ADMIX TECH CENTRO, S.A. DE C.V.</v>
          </cell>
          <cell r="D2417">
            <v>361192</v>
          </cell>
          <cell r="F2417" t="str">
            <v>TRACSA</v>
          </cell>
          <cell r="G2417" t="str">
            <v>CUSTOMER - RETAIL</v>
          </cell>
          <cell r="H2417" t="str">
            <v>CUSTOMER - RETAIL</v>
          </cell>
          <cell r="I2417" t="str">
            <v>REGULAR</v>
          </cell>
          <cell r="J2417" t="str">
            <v>LEGAL</v>
          </cell>
          <cell r="K2417" t="str">
            <v>MXN</v>
          </cell>
          <cell r="L2417">
            <v>4890092.4400000004</v>
          </cell>
          <cell r="M2417">
            <v>235506.85192547244</v>
          </cell>
          <cell r="N2417">
            <v>0</v>
          </cell>
          <cell r="O2417">
            <v>0</v>
          </cell>
          <cell r="P2417">
            <v>4890092.4400000004</v>
          </cell>
          <cell r="Q2417">
            <v>0</v>
          </cell>
          <cell r="R2417">
            <v>4890092.4400000004</v>
          </cell>
          <cell r="S2417" t="str">
            <v>91-120</v>
          </cell>
          <cell r="T2417" t="str">
            <v>MEXICO</v>
          </cell>
        </row>
        <row r="2418">
          <cell r="B2418" t="str">
            <v>702-30004873</v>
          </cell>
          <cell r="C2418" t="str">
            <v>RUIZ CARRILLO AZYADETH</v>
          </cell>
          <cell r="D2418">
            <v>317406</v>
          </cell>
          <cell r="F2418" t="str">
            <v>MADISA SUR</v>
          </cell>
          <cell r="G2418" t="str">
            <v>CUSTOMER - RETAIL</v>
          </cell>
          <cell r="H2418" t="str">
            <v>CUSTOMER - RETAIL</v>
          </cell>
          <cell r="I2418" t="str">
            <v>REGULAR</v>
          </cell>
          <cell r="J2418" t="str">
            <v>REGULAR</v>
          </cell>
          <cell r="K2418" t="str">
            <v>MXN</v>
          </cell>
          <cell r="L2418">
            <v>2347875.41</v>
          </cell>
          <cell r="M2418">
            <v>113073.67975283672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 t="str">
            <v>1-30</v>
          </cell>
          <cell r="T2418" t="str">
            <v>MEXICO</v>
          </cell>
        </row>
        <row r="2419">
          <cell r="B2419" t="str">
            <v>702-30004874</v>
          </cell>
          <cell r="C2419" t="str">
            <v>CONSTRUCCIONES REYES, S.A.</v>
          </cell>
          <cell r="D2419">
            <v>337631</v>
          </cell>
          <cell r="F2419" t="str">
            <v>NIMAC</v>
          </cell>
          <cell r="G2419" t="str">
            <v>CUSTOMER - RETAIL</v>
          </cell>
          <cell r="H2419" t="str">
            <v>CUSTOMER - RETAIL</v>
          </cell>
          <cell r="I2419" t="str">
            <v>REGULAR</v>
          </cell>
          <cell r="J2419" t="str">
            <v>REGULAR</v>
          </cell>
          <cell r="K2419" t="str">
            <v>USD</v>
          </cell>
          <cell r="L2419">
            <v>33397.769999999997</v>
          </cell>
          <cell r="M2419">
            <v>33397.769999999997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 t="str">
            <v>1-30</v>
          </cell>
          <cell r="T2419" t="str">
            <v>NICARAGUA</v>
          </cell>
        </row>
        <row r="2420">
          <cell r="B2420" t="str">
            <v>702-30004875</v>
          </cell>
          <cell r="C2420" t="str">
            <v>NICARAGUA MACHINERY COMPANY, S.A.</v>
          </cell>
          <cell r="D2420">
            <v>313548</v>
          </cell>
          <cell r="F2420" t="str">
            <v>NIMAC</v>
          </cell>
          <cell r="G2420" t="str">
            <v>DEALER - WHOLESALE</v>
          </cell>
          <cell r="H2420" t="str">
            <v>DEALER - WHOLESALE</v>
          </cell>
          <cell r="I2420" t="str">
            <v>REGULAR</v>
          </cell>
          <cell r="J2420" t="str">
            <v>REGULAR</v>
          </cell>
          <cell r="K2420" t="str">
            <v>USD</v>
          </cell>
          <cell r="L2420">
            <v>5782.32</v>
          </cell>
          <cell r="M2420">
            <v>5782.32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 t="str">
            <v>1-30</v>
          </cell>
          <cell r="T2420" t="str">
            <v>NICARAGUA</v>
          </cell>
        </row>
        <row r="2421">
          <cell r="B2421" t="str">
            <v>702-30004877</v>
          </cell>
          <cell r="C2421" t="str">
            <v>NICARAGUA MACHINERY COMPANY, S.A.</v>
          </cell>
          <cell r="D2421">
            <v>313548</v>
          </cell>
          <cell r="F2421" t="str">
            <v>NIMAC</v>
          </cell>
          <cell r="G2421" t="str">
            <v>DEALER - WHOLESALE</v>
          </cell>
          <cell r="H2421" t="str">
            <v>DEALER - WHOLESALE</v>
          </cell>
          <cell r="I2421" t="str">
            <v>REGULAR</v>
          </cell>
          <cell r="J2421" t="str">
            <v>REGULAR</v>
          </cell>
          <cell r="K2421" t="str">
            <v>USD</v>
          </cell>
          <cell r="L2421">
            <v>49719.79</v>
          </cell>
          <cell r="M2421">
            <v>49719.79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 t="str">
            <v>1-30</v>
          </cell>
          <cell r="T2421" t="str">
            <v>NICARAGUA</v>
          </cell>
        </row>
        <row r="2422">
          <cell r="B2422" t="str">
            <v>702-30004878</v>
          </cell>
          <cell r="C2422" t="str">
            <v>NICARAGUA MACHINERY COMPANY, S.A.</v>
          </cell>
          <cell r="D2422">
            <v>313548</v>
          </cell>
          <cell r="F2422" t="str">
            <v>NIMAC</v>
          </cell>
          <cell r="G2422" t="str">
            <v>DEALER - WHOLESALE</v>
          </cell>
          <cell r="H2422" t="str">
            <v>DEALER - WHOLESALE</v>
          </cell>
          <cell r="I2422" t="str">
            <v>REGULAR</v>
          </cell>
          <cell r="J2422" t="str">
            <v>REGULAR</v>
          </cell>
          <cell r="K2422" t="str">
            <v>USD</v>
          </cell>
          <cell r="L2422">
            <v>49719.79</v>
          </cell>
          <cell r="M2422">
            <v>49719.79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 t="str">
            <v>1-30</v>
          </cell>
          <cell r="T2422" t="str">
            <v>NICARAGUA</v>
          </cell>
        </row>
        <row r="2423">
          <cell r="B2423" t="str">
            <v>702-30004894</v>
          </cell>
          <cell r="C2423" t="str">
            <v>MELONES DE NICARAGUA, S.A.</v>
          </cell>
          <cell r="D2423">
            <v>366099</v>
          </cell>
          <cell r="F2423" t="str">
            <v>NIMAC</v>
          </cell>
          <cell r="G2423" t="str">
            <v>CUSTOMER - RETAIL</v>
          </cell>
          <cell r="H2423" t="str">
            <v>CUSTOMER - RETAIL</v>
          </cell>
          <cell r="I2423" t="str">
            <v>REGULAR</v>
          </cell>
          <cell r="J2423" t="str">
            <v>REGULAR</v>
          </cell>
          <cell r="K2423" t="str">
            <v>USD</v>
          </cell>
          <cell r="L2423">
            <v>97114.71</v>
          </cell>
          <cell r="M2423">
            <v>97114.71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 t="str">
            <v>1-30</v>
          </cell>
          <cell r="T2423" t="str">
            <v>NICARAGUA</v>
          </cell>
        </row>
        <row r="2424">
          <cell r="B2424" t="str">
            <v>702-30004895</v>
          </cell>
          <cell r="C2424" t="str">
            <v>NICARAGUA MACHINERY COMPANY, S.A.</v>
          </cell>
          <cell r="D2424">
            <v>313548</v>
          </cell>
          <cell r="F2424" t="str">
            <v>NIMAC</v>
          </cell>
          <cell r="G2424" t="str">
            <v>DEALER - RETAIL</v>
          </cell>
          <cell r="H2424" t="str">
            <v>DEALER - RETAIL</v>
          </cell>
          <cell r="I2424" t="str">
            <v>REGULAR</v>
          </cell>
          <cell r="J2424" t="str">
            <v>REGULAR</v>
          </cell>
          <cell r="K2424" t="str">
            <v>USD</v>
          </cell>
          <cell r="L2424">
            <v>4749.6000000000004</v>
          </cell>
          <cell r="M2424">
            <v>4749.6000000000004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 t="str">
            <v>1-30</v>
          </cell>
          <cell r="T2424" t="str">
            <v>NICARAGUA</v>
          </cell>
        </row>
        <row r="2425">
          <cell r="B2425" t="str">
            <v>702-30004900</v>
          </cell>
          <cell r="C2425" t="str">
            <v>PMG ACUICOLA SOL Y MAR, S.A. DE C.V.</v>
          </cell>
          <cell r="D2425">
            <v>363287</v>
          </cell>
          <cell r="F2425" t="str">
            <v>MATCO</v>
          </cell>
          <cell r="G2425" t="str">
            <v>CUSTOMER - RETAIL</v>
          </cell>
          <cell r="H2425" t="str">
            <v>CUSTOMER - RETAIL</v>
          </cell>
          <cell r="I2425" t="str">
            <v>REGULAR</v>
          </cell>
          <cell r="J2425" t="str">
            <v>REGULAR</v>
          </cell>
          <cell r="K2425" t="str">
            <v>MXN</v>
          </cell>
          <cell r="L2425">
            <v>1628419.53</v>
          </cell>
          <cell r="M2425">
            <v>78424.684569819176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 t="str">
            <v>1-30</v>
          </cell>
          <cell r="T2425" t="str">
            <v>MEXICO</v>
          </cell>
        </row>
        <row r="2426">
          <cell r="B2426" t="str">
            <v>702-30004901</v>
          </cell>
          <cell r="C2426" t="str">
            <v>NICARAGUA MACHINERY COMPANY, S.A.</v>
          </cell>
          <cell r="D2426">
            <v>313548</v>
          </cell>
          <cell r="F2426" t="str">
            <v>NIMAC</v>
          </cell>
          <cell r="G2426" t="str">
            <v>DEALER - WHOLESALE</v>
          </cell>
          <cell r="H2426" t="str">
            <v>DEALER - WHOLESALE</v>
          </cell>
          <cell r="I2426" t="str">
            <v>REGULAR</v>
          </cell>
          <cell r="J2426" t="str">
            <v>REGULAR</v>
          </cell>
          <cell r="K2426" t="str">
            <v>USD</v>
          </cell>
          <cell r="L2426">
            <v>38105.96</v>
          </cell>
          <cell r="M2426">
            <v>38105.96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 t="str">
            <v>1-30</v>
          </cell>
          <cell r="T2426" t="str">
            <v>NICARAGUA</v>
          </cell>
        </row>
        <row r="2427">
          <cell r="B2427" t="str">
            <v>702-30004902</v>
          </cell>
          <cell r="C2427" t="str">
            <v>NICARAGUA MACHINERY COMPANY, S.A.</v>
          </cell>
          <cell r="D2427">
            <v>313548</v>
          </cell>
          <cell r="F2427" t="str">
            <v>NIMAC</v>
          </cell>
          <cell r="G2427" t="str">
            <v>DEALER - RETAIL</v>
          </cell>
          <cell r="H2427" t="str">
            <v>DEALER - RETAIL</v>
          </cell>
          <cell r="I2427" t="str">
            <v>REGULAR</v>
          </cell>
          <cell r="J2427" t="str">
            <v>REGULAR</v>
          </cell>
          <cell r="K2427" t="str">
            <v>USD</v>
          </cell>
          <cell r="L2427">
            <v>86869.88</v>
          </cell>
          <cell r="M2427">
            <v>86869.88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 t="str">
            <v>1-30</v>
          </cell>
          <cell r="T2427" t="str">
            <v>NICARAGUA</v>
          </cell>
        </row>
        <row r="2428">
          <cell r="B2428" t="str">
            <v>702-30004903</v>
          </cell>
          <cell r="C2428" t="str">
            <v>GRUPO EL CEDRAL, S.A. DE C.V.</v>
          </cell>
          <cell r="D2428">
            <v>368769</v>
          </cell>
          <cell r="F2428" t="str">
            <v>CEMCOL</v>
          </cell>
          <cell r="G2428" t="str">
            <v>CUSTOMER - RETAIL</v>
          </cell>
          <cell r="H2428" t="str">
            <v>CUSTOMER - RETAIL</v>
          </cell>
          <cell r="I2428" t="str">
            <v>REGULAR</v>
          </cell>
          <cell r="J2428" t="str">
            <v>REGULAR</v>
          </cell>
          <cell r="K2428" t="str">
            <v>USD</v>
          </cell>
          <cell r="L2428">
            <v>126558.16</v>
          </cell>
          <cell r="M2428">
            <v>126558.16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 t="str">
            <v>1-30</v>
          </cell>
          <cell r="T2428" t="str">
            <v>HONDURAS</v>
          </cell>
        </row>
        <row r="2429">
          <cell r="B2429" t="str">
            <v>702-30004905</v>
          </cell>
          <cell r="C2429" t="str">
            <v>NICARAGUA MACHINERY COMPANY, S.A.</v>
          </cell>
          <cell r="D2429">
            <v>313548</v>
          </cell>
          <cell r="F2429" t="str">
            <v>NIMAC</v>
          </cell>
          <cell r="G2429" t="str">
            <v>DEALER - WHOLESALE</v>
          </cell>
          <cell r="H2429" t="str">
            <v>DEALER - WHOLESALE</v>
          </cell>
          <cell r="I2429" t="str">
            <v>REGULAR</v>
          </cell>
          <cell r="J2429" t="str">
            <v>REGULAR</v>
          </cell>
          <cell r="K2429" t="str">
            <v>USD</v>
          </cell>
          <cell r="L2429">
            <v>38105.96</v>
          </cell>
          <cell r="M2429">
            <v>38105.96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 t="str">
            <v>1-30</v>
          </cell>
          <cell r="T2429" t="str">
            <v>NICARAGUA</v>
          </cell>
        </row>
        <row r="2430">
          <cell r="B2430" t="str">
            <v>702-30004907</v>
          </cell>
          <cell r="C2430" t="str">
            <v>NICARAGUA MACHINERY COMPANY, S.A.</v>
          </cell>
          <cell r="D2430">
            <v>313548</v>
          </cell>
          <cell r="F2430" t="str">
            <v>NIMAC</v>
          </cell>
          <cell r="G2430" t="str">
            <v>DEALER - WHOLESALE</v>
          </cell>
          <cell r="H2430" t="str">
            <v>DEALER - WHOLESALE</v>
          </cell>
          <cell r="I2430" t="str">
            <v>REGULAR</v>
          </cell>
          <cell r="J2430" t="str">
            <v>REGULAR</v>
          </cell>
          <cell r="K2430" t="str">
            <v>USD</v>
          </cell>
          <cell r="L2430">
            <v>38105.96</v>
          </cell>
          <cell r="M2430">
            <v>38105.96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 t="str">
            <v>1-30</v>
          </cell>
          <cell r="T2430" t="str">
            <v>NICARAGUA</v>
          </cell>
        </row>
        <row r="2431">
          <cell r="B2431" t="str">
            <v>702-30004908</v>
          </cell>
          <cell r="C2431" t="str">
            <v>NICARAGUA MACHINERY COMPANY, S.A.</v>
          </cell>
          <cell r="D2431">
            <v>313548</v>
          </cell>
          <cell r="F2431" t="str">
            <v>NIMAC</v>
          </cell>
          <cell r="G2431" t="str">
            <v>DEALER - WHOLESALE</v>
          </cell>
          <cell r="H2431" t="str">
            <v>DEALER - WHOLESALE</v>
          </cell>
          <cell r="I2431" t="str">
            <v>REGULAR</v>
          </cell>
          <cell r="J2431" t="str">
            <v>REGULAR</v>
          </cell>
          <cell r="K2431" t="str">
            <v>USD</v>
          </cell>
          <cell r="L2431">
            <v>49719.79</v>
          </cell>
          <cell r="M2431">
            <v>49719.79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 t="str">
            <v>1-30</v>
          </cell>
          <cell r="T2431" t="str">
            <v>NICARAGUA</v>
          </cell>
        </row>
        <row r="2432">
          <cell r="B2432" t="str">
            <v>702-30004912</v>
          </cell>
          <cell r="C2432" t="str">
            <v>OROZCO CONSTRUCCIONES, S.A. DE C.V.</v>
          </cell>
          <cell r="D2432">
            <v>355447</v>
          </cell>
          <cell r="F2432" t="str">
            <v>TRACSA</v>
          </cell>
          <cell r="G2432" t="str">
            <v>CUSTOMER - RETAIL</v>
          </cell>
          <cell r="H2432" t="str">
            <v>CUSTOMER - RETAIL</v>
          </cell>
          <cell r="I2432" t="str">
            <v>REGULAR</v>
          </cell>
          <cell r="J2432" t="str">
            <v>REGULAR</v>
          </cell>
          <cell r="K2432" t="str">
            <v>MXN</v>
          </cell>
          <cell r="L2432">
            <v>1378781.2</v>
          </cell>
          <cell r="M2432">
            <v>66402.102596249737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 t="str">
            <v>1-30</v>
          </cell>
          <cell r="T2432" t="str">
            <v>MEXICO</v>
          </cell>
        </row>
        <row r="2433">
          <cell r="B2433" t="str">
            <v>702-30004913</v>
          </cell>
          <cell r="C2433" t="str">
            <v>NICARAGUA MACHINERY COMPANY, S.A.</v>
          </cell>
          <cell r="D2433">
            <v>313548</v>
          </cell>
          <cell r="F2433" t="str">
            <v>NIMAC</v>
          </cell>
          <cell r="G2433" t="str">
            <v>DEALER - WHOLESALE</v>
          </cell>
          <cell r="H2433" t="str">
            <v>DEALER - WHOLESALE</v>
          </cell>
          <cell r="I2433" t="str">
            <v>REGULAR</v>
          </cell>
          <cell r="J2433" t="str">
            <v>REGULAR</v>
          </cell>
          <cell r="K2433" t="str">
            <v>USD</v>
          </cell>
          <cell r="L2433">
            <v>39930.93</v>
          </cell>
          <cell r="M2433">
            <v>39930.93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 t="str">
            <v>1-30</v>
          </cell>
          <cell r="T2433" t="str">
            <v>NICARAGUA</v>
          </cell>
        </row>
        <row r="2434">
          <cell r="B2434" t="str">
            <v>702-30004915</v>
          </cell>
          <cell r="C2434" t="str">
            <v>NICARAGUA MACHINERY COMPANY, S.A.</v>
          </cell>
          <cell r="D2434">
            <v>313548</v>
          </cell>
          <cell r="F2434" t="str">
            <v>NIMAC</v>
          </cell>
          <cell r="G2434" t="str">
            <v>DEALER - WHOLESALE</v>
          </cell>
          <cell r="H2434" t="str">
            <v>DEALER - WHOLESALE</v>
          </cell>
          <cell r="I2434" t="str">
            <v>REGULAR</v>
          </cell>
          <cell r="J2434" t="str">
            <v>REGULAR</v>
          </cell>
          <cell r="K2434" t="str">
            <v>USD</v>
          </cell>
          <cell r="L2434">
            <v>39930.93</v>
          </cell>
          <cell r="M2434">
            <v>39930.93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 t="str">
            <v>1-30</v>
          </cell>
          <cell r="T2434" t="str">
            <v>NICARAGUA</v>
          </cell>
        </row>
        <row r="2435">
          <cell r="B2435" t="str">
            <v>702-30004919</v>
          </cell>
          <cell r="C2435" t="str">
            <v>NICARAGUA MACHINERY COMPANY, S.A.</v>
          </cell>
          <cell r="D2435">
            <v>313548</v>
          </cell>
          <cell r="F2435" t="str">
            <v>NIMAC</v>
          </cell>
          <cell r="G2435" t="str">
            <v>DEALER - WHOLESALE</v>
          </cell>
          <cell r="H2435" t="str">
            <v>DEALER - WHOLESALE</v>
          </cell>
          <cell r="I2435" t="str">
            <v>REGULAR</v>
          </cell>
          <cell r="J2435" t="str">
            <v>REGULAR</v>
          </cell>
          <cell r="K2435" t="str">
            <v>USD</v>
          </cell>
          <cell r="L2435">
            <v>49719.79</v>
          </cell>
          <cell r="M2435">
            <v>49719.79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 t="str">
            <v>1-30</v>
          </cell>
          <cell r="T2435" t="str">
            <v>NICARAGUA</v>
          </cell>
        </row>
        <row r="2436">
          <cell r="B2436" t="str">
            <v>702-30004923</v>
          </cell>
          <cell r="C2436" t="str">
            <v>NICARAGUA MACHINERY COMPANY, S.A.</v>
          </cell>
          <cell r="D2436">
            <v>313548</v>
          </cell>
          <cell r="F2436" t="str">
            <v>NIMAC</v>
          </cell>
          <cell r="G2436" t="str">
            <v>DEALER - WHOLESALE</v>
          </cell>
          <cell r="H2436" t="str">
            <v>DEALER - WHOLESALE</v>
          </cell>
          <cell r="I2436" t="str">
            <v>REGULAR</v>
          </cell>
          <cell r="J2436" t="str">
            <v>REGULAR</v>
          </cell>
          <cell r="K2436" t="str">
            <v>USD</v>
          </cell>
          <cell r="L2436">
            <v>49719.79</v>
          </cell>
          <cell r="M2436">
            <v>49719.79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 t="str">
            <v>1-30</v>
          </cell>
          <cell r="T2436" t="str">
            <v>NICARAGUA</v>
          </cell>
        </row>
        <row r="2437">
          <cell r="B2437" t="str">
            <v>702-30004924</v>
          </cell>
          <cell r="C2437" t="str">
            <v>VICTOR EDWIND ALONSO BERMUDEZ</v>
          </cell>
          <cell r="D2437">
            <v>341755</v>
          </cell>
          <cell r="F2437" t="str">
            <v>NIMAC</v>
          </cell>
          <cell r="G2437" t="str">
            <v>CUSTOMER - RETAIL</v>
          </cell>
          <cell r="H2437" t="str">
            <v>CUSTOMER - RETAIL</v>
          </cell>
          <cell r="I2437" t="str">
            <v>REGULAR</v>
          </cell>
          <cell r="J2437" t="str">
            <v>REGULAR</v>
          </cell>
          <cell r="K2437" t="str">
            <v>USD</v>
          </cell>
          <cell r="L2437">
            <v>58528.58</v>
          </cell>
          <cell r="M2437">
            <v>58528.58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 t="str">
            <v>1-30</v>
          </cell>
          <cell r="T2437" t="str">
            <v>NICARAGUA</v>
          </cell>
        </row>
        <row r="2438">
          <cell r="B2438" t="str">
            <v>702-30004926</v>
          </cell>
          <cell r="C2438" t="str">
            <v>NICARAGUA MACHINERY COMPANY, S.A.</v>
          </cell>
          <cell r="D2438">
            <v>313548</v>
          </cell>
          <cell r="F2438" t="str">
            <v>NIMAC</v>
          </cell>
          <cell r="G2438" t="str">
            <v>DEALER - WHOLESALE</v>
          </cell>
          <cell r="H2438" t="str">
            <v>DEALER - WHOLESALE</v>
          </cell>
          <cell r="I2438" t="str">
            <v>REGULAR</v>
          </cell>
          <cell r="J2438" t="str">
            <v>REGULAR</v>
          </cell>
          <cell r="K2438" t="str">
            <v>USD</v>
          </cell>
          <cell r="L2438">
            <v>106360.85</v>
          </cell>
          <cell r="M2438">
            <v>106360.85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 t="str">
            <v>1-30</v>
          </cell>
          <cell r="T2438" t="str">
            <v>NICARAGUA</v>
          </cell>
        </row>
        <row r="2439">
          <cell r="B2439" t="str">
            <v>702-30004927</v>
          </cell>
          <cell r="C2439" t="str">
            <v>MANUEL IGNACIO YAÑEZ ESPINOZA</v>
          </cell>
          <cell r="D2439">
            <v>363486</v>
          </cell>
          <cell r="F2439" t="str">
            <v>MATCO</v>
          </cell>
          <cell r="G2439" t="str">
            <v>CUSTOMER - RETAIL</v>
          </cell>
          <cell r="H2439" t="str">
            <v>CUSTOMER - RETAIL</v>
          </cell>
          <cell r="I2439" t="str">
            <v>REGULAR</v>
          </cell>
          <cell r="J2439" t="str">
            <v>REGULAR</v>
          </cell>
          <cell r="K2439" t="str">
            <v>MXN</v>
          </cell>
          <cell r="L2439">
            <v>809925.25</v>
          </cell>
          <cell r="M2439">
            <v>39006.00004249638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 t="str">
            <v>1-30</v>
          </cell>
          <cell r="T2439" t="str">
            <v>MEXICO</v>
          </cell>
        </row>
        <row r="2440">
          <cell r="B2440" t="str">
            <v>702-30004930</v>
          </cell>
          <cell r="C2440" t="str">
            <v>NICARAGUA MACHINERY COMPANY, S.A.</v>
          </cell>
          <cell r="D2440">
            <v>313548</v>
          </cell>
          <cell r="F2440" t="str">
            <v>NIMAC</v>
          </cell>
          <cell r="G2440" t="str">
            <v>DEALER - RETAIL</v>
          </cell>
          <cell r="H2440" t="str">
            <v>DEALER - RETAIL</v>
          </cell>
          <cell r="I2440" t="str">
            <v>REGULAR</v>
          </cell>
          <cell r="J2440" t="str">
            <v>REGULAR</v>
          </cell>
          <cell r="K2440" t="str">
            <v>USD</v>
          </cell>
          <cell r="L2440">
            <v>4749.6000000000004</v>
          </cell>
          <cell r="M2440">
            <v>4749.6000000000004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 t="str">
            <v>1-30</v>
          </cell>
          <cell r="T2440" t="str">
            <v>NICARAGUA</v>
          </cell>
        </row>
        <row r="2441">
          <cell r="B2441" t="str">
            <v>702-30004940</v>
          </cell>
          <cell r="C2441" t="str">
            <v>A. ALBA SANCHEZ &amp; ASOCIADOS, S.A.</v>
          </cell>
          <cell r="D2441">
            <v>317994</v>
          </cell>
          <cell r="F2441" t="str">
            <v>IMCA</v>
          </cell>
          <cell r="G2441" t="str">
            <v>CUSTOMER - RETAIL</v>
          </cell>
          <cell r="H2441" t="str">
            <v>CUSTOMER - RETAIL</v>
          </cell>
          <cell r="I2441" t="str">
            <v>REGULAR</v>
          </cell>
          <cell r="J2441" t="str">
            <v>REGULAR</v>
          </cell>
          <cell r="K2441" t="str">
            <v>USD</v>
          </cell>
          <cell r="L2441">
            <v>74540.789999999994</v>
          </cell>
          <cell r="M2441">
            <v>74540.789999999994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 t="str">
            <v>1-30</v>
          </cell>
          <cell r="T2441" t="str">
            <v>REPUBLICA DOMINICANA</v>
          </cell>
        </row>
        <row r="2442">
          <cell r="B2442" t="str">
            <v>702-30004943</v>
          </cell>
          <cell r="C2442" t="str">
            <v>GRANJA SIERRA OBSCURA S.A. DE C.V.</v>
          </cell>
          <cell r="D2442">
            <v>356922</v>
          </cell>
          <cell r="F2442" t="str">
            <v>MATCO</v>
          </cell>
          <cell r="G2442" t="str">
            <v>CUSTOMER - RETAIL</v>
          </cell>
          <cell r="H2442" t="str">
            <v>CUSTOMER - RETAIL</v>
          </cell>
          <cell r="I2442" t="str">
            <v>REGULAR</v>
          </cell>
          <cell r="J2442" t="str">
            <v>REGULAR</v>
          </cell>
          <cell r="K2442" t="str">
            <v>USD</v>
          </cell>
          <cell r="L2442">
            <v>77461.919999999998</v>
          </cell>
          <cell r="M2442">
            <v>77461.919999999998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 t="str">
            <v>1-30</v>
          </cell>
          <cell r="T2442" t="str">
            <v>MEXICO</v>
          </cell>
        </row>
        <row r="2443">
          <cell r="B2443" t="str">
            <v>702-30004946</v>
          </cell>
          <cell r="C2443" t="str">
            <v>LOPEZ YONG OLENIN DE JESUS</v>
          </cell>
          <cell r="D2443">
            <v>311201</v>
          </cell>
          <cell r="F2443" t="str">
            <v>MATRA</v>
          </cell>
          <cell r="G2443" t="str">
            <v>CUSTOMER - RETAIL</v>
          </cell>
          <cell r="H2443" t="str">
            <v>CUSTOMER - RETAIL</v>
          </cell>
          <cell r="I2443" t="str">
            <v>REGULAR</v>
          </cell>
          <cell r="J2443" t="str">
            <v>REGULAR</v>
          </cell>
          <cell r="K2443" t="str">
            <v>USD</v>
          </cell>
          <cell r="L2443">
            <v>51647.9</v>
          </cell>
          <cell r="M2443">
            <v>51647.9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 t="str">
            <v>1-30</v>
          </cell>
          <cell r="T2443" t="str">
            <v>COSTA RICA</v>
          </cell>
        </row>
        <row r="2444">
          <cell r="B2444" t="str">
            <v>702-30004947</v>
          </cell>
          <cell r="C2444" t="str">
            <v>INVERSIONES Y CONSTRUCCIONES DEL CARIBE PL IDC, S.R.L.</v>
          </cell>
          <cell r="D2444">
            <v>315951</v>
          </cell>
          <cell r="F2444" t="str">
            <v>IMCA</v>
          </cell>
          <cell r="G2444" t="str">
            <v>CUSTOMER - RETAIL</v>
          </cell>
          <cell r="H2444" t="str">
            <v>CUSTOMER - RETAIL</v>
          </cell>
          <cell r="I2444" t="str">
            <v>REGULAR</v>
          </cell>
          <cell r="J2444" t="str">
            <v>REGULAR</v>
          </cell>
          <cell r="K2444" t="str">
            <v>USD</v>
          </cell>
          <cell r="L2444">
            <v>102669.77</v>
          </cell>
          <cell r="M2444">
            <v>102669.77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 t="str">
            <v>1-30</v>
          </cell>
          <cell r="T2444" t="str">
            <v>REPUBLICA DOMINICANA</v>
          </cell>
        </row>
        <row r="2445">
          <cell r="B2445" t="str">
            <v>702-30004948</v>
          </cell>
          <cell r="C2445" t="str">
            <v>IMPLEMENTOS Y MAQUINARIAS, S.A.</v>
          </cell>
          <cell r="D2445">
            <v>312088</v>
          </cell>
          <cell r="F2445" t="str">
            <v>IMCA</v>
          </cell>
          <cell r="G2445" t="str">
            <v>DEALER - RETAIL</v>
          </cell>
          <cell r="H2445" t="str">
            <v>DEALER - RETAIL</v>
          </cell>
          <cell r="I2445" t="str">
            <v>REGULAR</v>
          </cell>
          <cell r="J2445" t="str">
            <v>REGULAR</v>
          </cell>
          <cell r="K2445" t="str">
            <v>USD</v>
          </cell>
          <cell r="L2445">
            <v>581277.16</v>
          </cell>
          <cell r="M2445">
            <v>581277.16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 t="str">
            <v>1-30</v>
          </cell>
          <cell r="T2445" t="str">
            <v>REPUBLICA DOMINICANA</v>
          </cell>
        </row>
        <row r="2446">
          <cell r="B2446" t="str">
            <v>702-30004949-001</v>
          </cell>
          <cell r="C2446" t="str">
            <v>CONSTRUCCIONES PEREZ Y GIL, S.A. DE C.V.</v>
          </cell>
          <cell r="D2446">
            <v>309513</v>
          </cell>
          <cell r="F2446" t="str">
            <v>TRACSA</v>
          </cell>
          <cell r="G2446" t="str">
            <v>CUSTOMER - RETAIL</v>
          </cell>
          <cell r="H2446" t="str">
            <v>CUSTOMER - RETAIL</v>
          </cell>
          <cell r="I2446" t="str">
            <v>REGULAR</v>
          </cell>
          <cell r="J2446" t="str">
            <v>REGULAR</v>
          </cell>
          <cell r="K2446" t="str">
            <v>MXN</v>
          </cell>
          <cell r="L2446">
            <v>1066229.6299999999</v>
          </cell>
          <cell r="M2446">
            <v>51349.618984086366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 t="str">
            <v>1-30</v>
          </cell>
          <cell r="T2446" t="str">
            <v>MEXICO</v>
          </cell>
        </row>
        <row r="2447">
          <cell r="B2447" t="str">
            <v>702-30004950</v>
          </cell>
          <cell r="C2447" t="str">
            <v>AMERICA CONSTRUCCIONES, S.A.</v>
          </cell>
          <cell r="D2447">
            <v>350308</v>
          </cell>
          <cell r="F2447" t="str">
            <v>MATRA</v>
          </cell>
          <cell r="G2447" t="str">
            <v>CUSTOMER - RETAIL</v>
          </cell>
          <cell r="H2447" t="str">
            <v>CUSTOMER - RETAIL</v>
          </cell>
          <cell r="I2447" t="str">
            <v>REGULAR</v>
          </cell>
          <cell r="J2447" t="str">
            <v>REGULAR</v>
          </cell>
          <cell r="K2447" t="str">
            <v>USD</v>
          </cell>
          <cell r="L2447">
            <v>89550.9</v>
          </cell>
          <cell r="M2447">
            <v>89550.9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 t="str">
            <v>1-30</v>
          </cell>
          <cell r="T2447" t="str">
            <v>COSTA RICA</v>
          </cell>
        </row>
        <row r="2448">
          <cell r="B2448" t="str">
            <v>702-30004951</v>
          </cell>
          <cell r="C2448" t="str">
            <v>OPERADORA COORPORATIVA MDC, S.A DE C.V</v>
          </cell>
          <cell r="D2448">
            <v>340980</v>
          </cell>
          <cell r="F2448" t="str">
            <v>MADISA SUR</v>
          </cell>
          <cell r="G2448" t="str">
            <v>CUSTOMER - RETAIL</v>
          </cell>
          <cell r="H2448" t="str">
            <v>CUSTOMER - RETAIL</v>
          </cell>
          <cell r="I2448" t="str">
            <v>REGULAR</v>
          </cell>
          <cell r="J2448" t="str">
            <v>REGULAR</v>
          </cell>
          <cell r="K2448" t="str">
            <v>MXN</v>
          </cell>
          <cell r="L2448">
            <v>726624.55</v>
          </cell>
          <cell r="M2448">
            <v>34994.238330239634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 t="str">
            <v>1-30</v>
          </cell>
          <cell r="T2448" t="str">
            <v>MEXICO</v>
          </cell>
        </row>
        <row r="2449">
          <cell r="B2449" t="str">
            <v>702-30004952</v>
          </cell>
          <cell r="C2449" t="str">
            <v>HUGOPOL CONSTRUCCIONES, S.R.L.</v>
          </cell>
          <cell r="D2449">
            <v>366040</v>
          </cell>
          <cell r="F2449" t="str">
            <v>IMCA</v>
          </cell>
          <cell r="G2449" t="str">
            <v>CUSTOMER - RETAIL</v>
          </cell>
          <cell r="H2449" t="str">
            <v>CUSTOMER - RETAIL</v>
          </cell>
          <cell r="I2449" t="str">
            <v>REGULAR</v>
          </cell>
          <cell r="J2449" t="str">
            <v>REGULAR</v>
          </cell>
          <cell r="K2449" t="str">
            <v>USD</v>
          </cell>
          <cell r="L2449">
            <v>85721.9</v>
          </cell>
          <cell r="M2449">
            <v>85721.9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 t="str">
            <v>1-30</v>
          </cell>
          <cell r="T2449" t="str">
            <v>REPUBLICA DOMINICANA</v>
          </cell>
        </row>
        <row r="2450">
          <cell r="B2450" t="str">
            <v>702-30004953-001</v>
          </cell>
          <cell r="C2450" t="str">
            <v>EDIFICADORA CABO HARO, SA DE CV</v>
          </cell>
          <cell r="D2450">
            <v>315309</v>
          </cell>
          <cell r="F2450" t="str">
            <v>MATCO</v>
          </cell>
          <cell r="G2450" t="str">
            <v>CUSTOMER - RETAIL</v>
          </cell>
          <cell r="H2450" t="str">
            <v>CUSTOMER - RETAIL</v>
          </cell>
          <cell r="I2450" t="str">
            <v>REGULAR</v>
          </cell>
          <cell r="J2450" t="str">
            <v>LEGAL</v>
          </cell>
          <cell r="K2450" t="str">
            <v>MXN</v>
          </cell>
          <cell r="L2450">
            <v>595511.52</v>
          </cell>
          <cell r="M2450">
            <v>28679.834805035509</v>
          </cell>
          <cell r="N2450">
            <v>0</v>
          </cell>
          <cell r="O2450">
            <v>0</v>
          </cell>
          <cell r="P2450">
            <v>0</v>
          </cell>
          <cell r="Q2450">
            <v>595511.52</v>
          </cell>
          <cell r="R2450">
            <v>595511.52</v>
          </cell>
          <cell r="S2450" t="str">
            <v>120+</v>
          </cell>
          <cell r="T2450" t="str">
            <v>MEXICO</v>
          </cell>
        </row>
        <row r="2451">
          <cell r="B2451" t="str">
            <v>702-30004956</v>
          </cell>
          <cell r="C2451" t="str">
            <v>NICARAGUA MACHINERY COMPANY, S.A.</v>
          </cell>
          <cell r="D2451">
            <v>313548</v>
          </cell>
          <cell r="F2451" t="str">
            <v>NIMAC</v>
          </cell>
          <cell r="G2451" t="str">
            <v>DEALER - RETAIL</v>
          </cell>
          <cell r="H2451" t="str">
            <v>DEALER - RETAIL</v>
          </cell>
          <cell r="I2451" t="str">
            <v>REGULAR</v>
          </cell>
          <cell r="J2451" t="str">
            <v>REGULAR</v>
          </cell>
          <cell r="K2451" t="str">
            <v>USD</v>
          </cell>
          <cell r="L2451">
            <v>86869.88</v>
          </cell>
          <cell r="M2451">
            <v>86869.88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 t="str">
            <v>1-30</v>
          </cell>
          <cell r="T2451" t="str">
            <v>NICARAGUA</v>
          </cell>
        </row>
        <row r="2452">
          <cell r="B2452" t="str">
            <v>702-30004959</v>
          </cell>
          <cell r="C2452" t="str">
            <v>GRUPO INMOBILIARIO ARRENDADOR, S.A. DE C.V.</v>
          </cell>
          <cell r="D2452">
            <v>319617</v>
          </cell>
          <cell r="F2452" t="str">
            <v>MADISA NTE</v>
          </cell>
          <cell r="G2452" t="str">
            <v>CUSTOMER - RETAIL</v>
          </cell>
          <cell r="H2452" t="str">
            <v>CUSTOMER - RETAIL</v>
          </cell>
          <cell r="I2452" t="str">
            <v>REGULAR</v>
          </cell>
          <cell r="J2452" t="str">
            <v>REGULAR</v>
          </cell>
          <cell r="K2452" t="str">
            <v>USD</v>
          </cell>
          <cell r="L2452">
            <v>138833.25</v>
          </cell>
          <cell r="M2452">
            <v>138833.25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 t="str">
            <v>1-30</v>
          </cell>
          <cell r="T2452" t="str">
            <v>MEXICO</v>
          </cell>
        </row>
        <row r="2453">
          <cell r="B2453" t="str">
            <v>702-30004960</v>
          </cell>
          <cell r="C2453" t="str">
            <v>GRUPO CONSTRUCTOR TITAN, S.A. DE C.V.</v>
          </cell>
          <cell r="D2453">
            <v>363897</v>
          </cell>
          <cell r="F2453" t="str">
            <v>TRACSA</v>
          </cell>
          <cell r="G2453" t="str">
            <v>CUSTOMER - RETAIL</v>
          </cell>
          <cell r="H2453" t="str">
            <v>CUSTOMER - RETAIL</v>
          </cell>
          <cell r="I2453" t="str">
            <v>REGULAR</v>
          </cell>
          <cell r="J2453" t="str">
            <v>REGULAR</v>
          </cell>
          <cell r="K2453" t="str">
            <v>MXN</v>
          </cell>
          <cell r="L2453">
            <v>958572.66</v>
          </cell>
          <cell r="M2453">
            <v>46164.859308554551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 t="str">
            <v>1-30</v>
          </cell>
          <cell r="T2453" t="str">
            <v>MEXICO</v>
          </cell>
        </row>
        <row r="2454">
          <cell r="B2454" t="str">
            <v>702-30004961</v>
          </cell>
          <cell r="C2454" t="str">
            <v>FUENTES ORNAMENTALES, S.A.</v>
          </cell>
          <cell r="D2454">
            <v>365349</v>
          </cell>
          <cell r="F2454" t="str">
            <v>MATRA</v>
          </cell>
          <cell r="G2454" t="str">
            <v>CUSTOMER - RETAIL</v>
          </cell>
          <cell r="H2454" t="str">
            <v>CUSTOMER - RETAIL</v>
          </cell>
          <cell r="I2454" t="str">
            <v>REGULAR</v>
          </cell>
          <cell r="J2454" t="str">
            <v>REGULAR</v>
          </cell>
          <cell r="K2454" t="str">
            <v>USD</v>
          </cell>
          <cell r="L2454">
            <v>21343.63</v>
          </cell>
          <cell r="M2454">
            <v>21343.63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 t="str">
            <v>1-30</v>
          </cell>
          <cell r="T2454" t="str">
            <v>COSTA RICA</v>
          </cell>
        </row>
        <row r="2455">
          <cell r="B2455" t="str">
            <v>702-30004962</v>
          </cell>
          <cell r="C2455" t="str">
            <v>FRACCIONADORA LA ROMITA, S.A. DE C.V.</v>
          </cell>
          <cell r="D2455">
            <v>364297</v>
          </cell>
          <cell r="F2455" t="str">
            <v>TRACSA</v>
          </cell>
          <cell r="G2455" t="str">
            <v>CUSTOMER - RETAIL</v>
          </cell>
          <cell r="H2455" t="str">
            <v>CUSTOMER - RETAIL</v>
          </cell>
          <cell r="I2455" t="str">
            <v>REGULAR</v>
          </cell>
          <cell r="J2455" t="str">
            <v>REGULAR</v>
          </cell>
          <cell r="K2455" t="str">
            <v>MXN</v>
          </cell>
          <cell r="L2455">
            <v>15829650.1</v>
          </cell>
          <cell r="M2455">
            <v>762355.94886479073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 t="str">
            <v>1-30</v>
          </cell>
          <cell r="T2455" t="str">
            <v>MEXICO</v>
          </cell>
        </row>
        <row r="2456">
          <cell r="B2456" t="str">
            <v>702-30004963</v>
          </cell>
          <cell r="C2456" t="str">
            <v>NICARAGUA MACHINERY COMPANY, S.A.</v>
          </cell>
          <cell r="D2456">
            <v>313548</v>
          </cell>
          <cell r="F2456" t="str">
            <v>NIMAC</v>
          </cell>
          <cell r="G2456" t="str">
            <v>DEALER - WHOLESALE</v>
          </cell>
          <cell r="H2456" t="str">
            <v>DEALER - WHOLESALE</v>
          </cell>
          <cell r="I2456" t="str">
            <v>REGULAR</v>
          </cell>
          <cell r="J2456" t="str">
            <v>REGULAR</v>
          </cell>
          <cell r="K2456" t="str">
            <v>USD</v>
          </cell>
          <cell r="L2456">
            <v>58275.82</v>
          </cell>
          <cell r="M2456">
            <v>58275.82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 t="str">
            <v>1-30</v>
          </cell>
          <cell r="T2456" t="str">
            <v>NICARAGUA</v>
          </cell>
        </row>
        <row r="2457">
          <cell r="B2457" t="str">
            <v>702-30004965</v>
          </cell>
          <cell r="C2457" t="str">
            <v>UPALA AGRICOLA, S.A.</v>
          </cell>
          <cell r="D2457">
            <v>315343</v>
          </cell>
          <cell r="F2457" t="str">
            <v>MATRA</v>
          </cell>
          <cell r="G2457" t="str">
            <v>CUSTOMER - RETAIL</v>
          </cell>
          <cell r="H2457" t="str">
            <v>CUSTOMER - RETAIL</v>
          </cell>
          <cell r="I2457" t="str">
            <v>REGULAR</v>
          </cell>
          <cell r="J2457" t="str">
            <v>REGULAR</v>
          </cell>
          <cell r="K2457" t="str">
            <v>USD</v>
          </cell>
          <cell r="L2457">
            <v>46863.74</v>
          </cell>
          <cell r="M2457">
            <v>46863.74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 t="str">
            <v>1-30</v>
          </cell>
          <cell r="T2457" t="str">
            <v>COSTA RICA</v>
          </cell>
        </row>
        <row r="2458">
          <cell r="B2458" t="str">
            <v>702-30004966</v>
          </cell>
          <cell r="C2458" t="str">
            <v>UPALA AGRICOLA, S.A.</v>
          </cell>
          <cell r="D2458">
            <v>315343</v>
          </cell>
          <cell r="F2458" t="str">
            <v>MATRA</v>
          </cell>
          <cell r="G2458" t="str">
            <v>CUSTOMER - RETAIL</v>
          </cell>
          <cell r="H2458" t="str">
            <v>CUSTOMER - RETAIL</v>
          </cell>
          <cell r="I2458" t="str">
            <v>REGULAR</v>
          </cell>
          <cell r="J2458" t="str">
            <v>REGULAR</v>
          </cell>
          <cell r="K2458" t="str">
            <v>USD</v>
          </cell>
          <cell r="L2458">
            <v>46863.74</v>
          </cell>
          <cell r="M2458">
            <v>46863.74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 t="str">
            <v>1-30</v>
          </cell>
          <cell r="T2458" t="str">
            <v>COSTA RICA</v>
          </cell>
        </row>
        <row r="2459">
          <cell r="B2459" t="str">
            <v>702-30004967</v>
          </cell>
          <cell r="C2459" t="str">
            <v>UPALA AGRICOLA, S.A.</v>
          </cell>
          <cell r="D2459">
            <v>315343</v>
          </cell>
          <cell r="F2459" t="str">
            <v>MATRA</v>
          </cell>
          <cell r="G2459" t="str">
            <v>CUSTOMER - RETAIL</v>
          </cell>
          <cell r="H2459" t="str">
            <v>CUSTOMER - RETAIL</v>
          </cell>
          <cell r="I2459" t="str">
            <v>REGULAR</v>
          </cell>
          <cell r="J2459" t="str">
            <v>REGULAR</v>
          </cell>
          <cell r="K2459" t="str">
            <v>USD</v>
          </cell>
          <cell r="L2459">
            <v>46863.74</v>
          </cell>
          <cell r="M2459">
            <v>46863.74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 t="str">
            <v>1-30</v>
          </cell>
          <cell r="T2459" t="str">
            <v>COSTA RICA</v>
          </cell>
        </row>
        <row r="2460">
          <cell r="B2460" t="str">
            <v>702-30004969</v>
          </cell>
          <cell r="C2460" t="str">
            <v>JIMENEZ AVALOS JUAN JOSE</v>
          </cell>
          <cell r="D2460">
            <v>319677</v>
          </cell>
          <cell r="F2460" t="str">
            <v>MADISA SUR</v>
          </cell>
          <cell r="G2460" t="str">
            <v>CUSTOMER - RETAIL</v>
          </cell>
          <cell r="H2460" t="str">
            <v>CUSTOMER - RETAIL</v>
          </cell>
          <cell r="I2460" t="str">
            <v>REGULAR</v>
          </cell>
          <cell r="J2460" t="str">
            <v>LEGAL</v>
          </cell>
          <cell r="K2460" t="str">
            <v>MXN</v>
          </cell>
          <cell r="L2460">
            <v>1648171.96</v>
          </cell>
          <cell r="M2460">
            <v>79375.961598680064</v>
          </cell>
          <cell r="N2460">
            <v>0</v>
          </cell>
          <cell r="O2460">
            <v>0</v>
          </cell>
          <cell r="P2460">
            <v>0</v>
          </cell>
          <cell r="Q2460">
            <v>1648171.96</v>
          </cell>
          <cell r="R2460">
            <v>1648171.96</v>
          </cell>
          <cell r="S2460" t="str">
            <v>120+</v>
          </cell>
          <cell r="T2460" t="str">
            <v>MEXICO</v>
          </cell>
        </row>
        <row r="2461">
          <cell r="B2461" t="str">
            <v>702-30004970</v>
          </cell>
          <cell r="C2461" t="str">
            <v>MGC MAQUINARIA SA DE CV</v>
          </cell>
          <cell r="D2461">
            <v>365148</v>
          </cell>
          <cell r="F2461" t="str">
            <v>MADISA SUR</v>
          </cell>
          <cell r="G2461" t="str">
            <v>CUSTOMER - RETAIL</v>
          </cell>
          <cell r="H2461" t="str">
            <v>CUSTOMER - RETAIL</v>
          </cell>
          <cell r="I2461" t="str">
            <v>REGULAR</v>
          </cell>
          <cell r="J2461" t="str">
            <v>LEGAL</v>
          </cell>
          <cell r="K2461" t="str">
            <v>MXN</v>
          </cell>
          <cell r="L2461">
            <v>1608284.32</v>
          </cell>
          <cell r="M2461">
            <v>77454.972856157125</v>
          </cell>
          <cell r="N2461">
            <v>0</v>
          </cell>
          <cell r="O2461">
            <v>0</v>
          </cell>
          <cell r="P2461">
            <v>0</v>
          </cell>
          <cell r="Q2461">
            <v>1608284.32</v>
          </cell>
          <cell r="R2461">
            <v>1608284.32</v>
          </cell>
          <cell r="S2461" t="str">
            <v>120+</v>
          </cell>
          <cell r="T2461" t="str">
            <v>MEXICO</v>
          </cell>
        </row>
        <row r="2462">
          <cell r="B2462" t="str">
            <v>702-30004972</v>
          </cell>
          <cell r="C2462" t="str">
            <v>UPALA AGRICOLA, S.A.</v>
          </cell>
          <cell r="D2462">
            <v>315343</v>
          </cell>
          <cell r="F2462" t="str">
            <v>MATRA</v>
          </cell>
          <cell r="G2462" t="str">
            <v>CUSTOMER - RETAIL</v>
          </cell>
          <cell r="H2462" t="str">
            <v>CUSTOMER - RETAIL</v>
          </cell>
          <cell r="I2462" t="str">
            <v>REGULAR</v>
          </cell>
          <cell r="J2462" t="str">
            <v>REGULAR</v>
          </cell>
          <cell r="K2462" t="str">
            <v>USD</v>
          </cell>
          <cell r="L2462">
            <v>46863.74</v>
          </cell>
          <cell r="M2462">
            <v>46863.74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 t="str">
            <v>1-30</v>
          </cell>
          <cell r="T2462" t="str">
            <v>COSTA RICA</v>
          </cell>
        </row>
        <row r="2463">
          <cell r="B2463" t="str">
            <v>702-30004973</v>
          </cell>
          <cell r="C2463" t="str">
            <v>UPALA AGRICOLA, S.A.</v>
          </cell>
          <cell r="D2463">
            <v>315343</v>
          </cell>
          <cell r="F2463" t="str">
            <v>MATRA</v>
          </cell>
          <cell r="G2463" t="str">
            <v>CUSTOMER - RETAIL</v>
          </cell>
          <cell r="H2463" t="str">
            <v>CUSTOMER - RETAIL</v>
          </cell>
          <cell r="I2463" t="str">
            <v>REGULAR</v>
          </cell>
          <cell r="J2463" t="str">
            <v>REGULAR</v>
          </cell>
          <cell r="K2463" t="str">
            <v>USD</v>
          </cell>
          <cell r="L2463">
            <v>46863.74</v>
          </cell>
          <cell r="M2463">
            <v>46863.74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 t="str">
            <v>1-30</v>
          </cell>
          <cell r="T2463" t="str">
            <v>COSTA RICA</v>
          </cell>
        </row>
        <row r="2464">
          <cell r="B2464" t="str">
            <v>702-30004976</v>
          </cell>
          <cell r="C2464" t="str">
            <v>UPALA AGRICOLA, S.A.</v>
          </cell>
          <cell r="D2464">
            <v>315343</v>
          </cell>
          <cell r="F2464" t="str">
            <v>MATRA</v>
          </cell>
          <cell r="G2464" t="str">
            <v>CUSTOMER - RETAIL</v>
          </cell>
          <cell r="H2464" t="str">
            <v>CUSTOMER - RETAIL</v>
          </cell>
          <cell r="I2464" t="str">
            <v>REGULAR</v>
          </cell>
          <cell r="J2464" t="str">
            <v>REGULAR</v>
          </cell>
          <cell r="K2464" t="str">
            <v>USD</v>
          </cell>
          <cell r="L2464">
            <v>46863.74</v>
          </cell>
          <cell r="M2464">
            <v>46863.74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 t="str">
            <v>1-30</v>
          </cell>
          <cell r="T2464" t="str">
            <v>COSTA RICA</v>
          </cell>
        </row>
        <row r="2465">
          <cell r="B2465" t="str">
            <v>702-30004977</v>
          </cell>
          <cell r="C2465" t="str">
            <v>MANIOBRAS ESTRATEGICAS DEL PACIFICO, S.A. DE C.V.</v>
          </cell>
          <cell r="D2465">
            <v>314436</v>
          </cell>
          <cell r="F2465" t="str">
            <v>TRACSA</v>
          </cell>
          <cell r="G2465" t="str">
            <v>CUSTOMER - RETAIL</v>
          </cell>
          <cell r="H2465" t="str">
            <v>CUSTOMER - RETAIL</v>
          </cell>
          <cell r="I2465" t="str">
            <v>REGULAR</v>
          </cell>
          <cell r="J2465" t="str">
            <v>REGULAR</v>
          </cell>
          <cell r="K2465" t="str">
            <v>MXN</v>
          </cell>
          <cell r="L2465">
            <v>297045.67</v>
          </cell>
          <cell r="M2465">
            <v>14305.719468115565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 t="str">
            <v>1-30</v>
          </cell>
          <cell r="T2465" t="str">
            <v>MEXICO</v>
          </cell>
        </row>
        <row r="2466">
          <cell r="B2466" t="str">
            <v>702-30004978</v>
          </cell>
          <cell r="C2466" t="str">
            <v>GRAVASE, S.A. DE C.V.</v>
          </cell>
          <cell r="D2466">
            <v>316522</v>
          </cell>
          <cell r="F2466" t="str">
            <v>TRACSA</v>
          </cell>
          <cell r="G2466" t="str">
            <v>CUSTOMER - RETAIL</v>
          </cell>
          <cell r="H2466" t="str">
            <v>CUSTOMER - RETAIL</v>
          </cell>
          <cell r="I2466" t="str">
            <v>REGULAR</v>
          </cell>
          <cell r="J2466" t="str">
            <v>REGULAR</v>
          </cell>
          <cell r="K2466" t="str">
            <v>MXN</v>
          </cell>
          <cell r="L2466">
            <v>431368.17</v>
          </cell>
          <cell r="M2466">
            <v>20774.691068529577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 t="str">
            <v>1-30</v>
          </cell>
          <cell r="T2466" t="str">
            <v>MEXICO</v>
          </cell>
        </row>
        <row r="2467">
          <cell r="B2467" t="str">
            <v>702-30004979</v>
          </cell>
          <cell r="C2467" t="str">
            <v>PLANTACIONES NAHUALATE, S.A.</v>
          </cell>
          <cell r="D2467">
            <v>309601</v>
          </cell>
          <cell r="F2467" t="str">
            <v>GENTRAC</v>
          </cell>
          <cell r="G2467" t="str">
            <v>CUSTOMER - RETAIL</v>
          </cell>
          <cell r="H2467" t="str">
            <v>CUSTOMER - RETAIL</v>
          </cell>
          <cell r="I2467" t="str">
            <v>REGULAR</v>
          </cell>
          <cell r="J2467" t="str">
            <v>REGULAR</v>
          </cell>
          <cell r="K2467" t="str">
            <v>USD</v>
          </cell>
          <cell r="L2467">
            <v>52528.21</v>
          </cell>
          <cell r="M2467">
            <v>52528.21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 t="str">
            <v>1-30</v>
          </cell>
          <cell r="T2467" t="str">
            <v>GUATEMALA</v>
          </cell>
        </row>
        <row r="2468">
          <cell r="B2468" t="str">
            <v>702-30004980</v>
          </cell>
          <cell r="C2468" t="str">
            <v>MANIOBRAS ESTRATEGICAS DEL PACIFICO, S.A. DE C.V.</v>
          </cell>
          <cell r="D2468">
            <v>314436</v>
          </cell>
          <cell r="F2468" t="str">
            <v>TRACSA</v>
          </cell>
          <cell r="G2468" t="str">
            <v>CUSTOMER - RETAIL</v>
          </cell>
          <cell r="H2468" t="str">
            <v>CUSTOMER - RETAIL</v>
          </cell>
          <cell r="I2468" t="str">
            <v>REGULAR</v>
          </cell>
          <cell r="J2468" t="str">
            <v>REGULAR</v>
          </cell>
          <cell r="K2468" t="str">
            <v>MXN</v>
          </cell>
          <cell r="L2468">
            <v>419475</v>
          </cell>
          <cell r="M2468">
            <v>20201.916001292921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 t="str">
            <v>1-30</v>
          </cell>
          <cell r="T2468" t="str">
            <v>MEXICO</v>
          </cell>
        </row>
        <row r="2469">
          <cell r="B2469" t="str">
            <v>702-30004981</v>
          </cell>
          <cell r="C2469" t="str">
            <v>EDIFICADORA Y URBANIZADORA CRAWLER, S.A. DE C.V.</v>
          </cell>
          <cell r="D2469">
            <v>310450</v>
          </cell>
          <cell r="F2469" t="str">
            <v>MADISA SUR</v>
          </cell>
          <cell r="G2469" t="str">
            <v>CUSTOMER - RETAIL</v>
          </cell>
          <cell r="H2469" t="str">
            <v>CUSTOMER - RETAIL</v>
          </cell>
          <cell r="I2469" t="str">
            <v>REGULAR</v>
          </cell>
          <cell r="J2469" t="str">
            <v>REGULAR</v>
          </cell>
          <cell r="K2469" t="str">
            <v>MXN</v>
          </cell>
          <cell r="L2469">
            <v>1489153.92</v>
          </cell>
          <cell r="M2469">
            <v>71717.652791789922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 t="str">
            <v>1-30</v>
          </cell>
          <cell r="T2469" t="str">
            <v>MEXICO</v>
          </cell>
        </row>
        <row r="2470">
          <cell r="B2470" t="str">
            <v>702-30004982</v>
          </cell>
          <cell r="C2470" t="str">
            <v>CONSTANCIA DEL GOLFO, S.A. DE C.V.</v>
          </cell>
          <cell r="D2470">
            <v>318684</v>
          </cell>
          <cell r="F2470" t="str">
            <v>MADISA SUR</v>
          </cell>
          <cell r="G2470" t="str">
            <v>CUSTOMER - RETAIL</v>
          </cell>
          <cell r="H2470" t="str">
            <v>CUSTOMER - RETAIL</v>
          </cell>
          <cell r="I2470" t="str">
            <v>REGULAR</v>
          </cell>
          <cell r="J2470" t="str">
            <v>REGULAR</v>
          </cell>
          <cell r="K2470" t="str">
            <v>MXN</v>
          </cell>
          <cell r="L2470">
            <v>1102896.3999999999</v>
          </cell>
          <cell r="M2470">
            <v>53115.490627399384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 t="str">
            <v>1-30</v>
          </cell>
          <cell r="T2470" t="str">
            <v>MEXICO</v>
          </cell>
        </row>
        <row r="2471">
          <cell r="B2471" t="str">
            <v>702-30004984</v>
          </cell>
          <cell r="C2471" t="str">
            <v>GRUPO TYP DE JALISCO, S.A. DE C.V.</v>
          </cell>
          <cell r="D2471">
            <v>337128</v>
          </cell>
          <cell r="F2471" t="str">
            <v>TRACSA</v>
          </cell>
          <cell r="G2471" t="str">
            <v>CUSTOMER - RETAIL</v>
          </cell>
          <cell r="H2471" t="str">
            <v>CUSTOMER - RETAIL</v>
          </cell>
          <cell r="I2471" t="str">
            <v>REGULAR</v>
          </cell>
          <cell r="J2471" t="str">
            <v>REGULAR</v>
          </cell>
          <cell r="K2471" t="str">
            <v>MXN</v>
          </cell>
          <cell r="L2471">
            <v>2955046.02</v>
          </cell>
          <cell r="M2471">
            <v>142315.01633230815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 t="str">
            <v>1-30</v>
          </cell>
          <cell r="T2471" t="str">
            <v>MEXICO</v>
          </cell>
        </row>
        <row r="2472">
          <cell r="B2472" t="str">
            <v>702-30004985</v>
          </cell>
          <cell r="C2472" t="str">
            <v>SOMIN COMPAÑIA MINERA DE SONORA, S.A.P.I. DE C.V.</v>
          </cell>
          <cell r="D2472">
            <v>364949</v>
          </cell>
          <cell r="F2472" t="str">
            <v>MATCO</v>
          </cell>
          <cell r="G2472" t="str">
            <v>CUSTOMER - RETAIL</v>
          </cell>
          <cell r="H2472" t="str">
            <v>CUSTOMER - RETAIL</v>
          </cell>
          <cell r="I2472" t="str">
            <v>REGULAR</v>
          </cell>
          <cell r="J2472" t="str">
            <v>REGULAR</v>
          </cell>
          <cell r="K2472" t="str">
            <v>USD</v>
          </cell>
          <cell r="L2472">
            <v>574185.46</v>
          </cell>
          <cell r="M2472">
            <v>574185.46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 t="str">
            <v>1-30</v>
          </cell>
          <cell r="T2472" t="str">
            <v>MEXICO</v>
          </cell>
        </row>
        <row r="2473">
          <cell r="B2473" t="str">
            <v>702-30004986</v>
          </cell>
          <cell r="C2473" t="str">
            <v>FRACCIONADORA LA ROMITA, S.A. DE C.V.</v>
          </cell>
          <cell r="D2473">
            <v>364297</v>
          </cell>
          <cell r="F2473" t="str">
            <v>TRACSA</v>
          </cell>
          <cell r="G2473" t="str">
            <v>CUSTOMER - RETAIL</v>
          </cell>
          <cell r="H2473" t="str">
            <v>CUSTOMER - RETAIL</v>
          </cell>
          <cell r="I2473" t="str">
            <v>REGULAR</v>
          </cell>
          <cell r="J2473" t="str">
            <v>REGULAR</v>
          </cell>
          <cell r="K2473" t="str">
            <v>MXN</v>
          </cell>
          <cell r="L2473">
            <v>2570565.2999999998</v>
          </cell>
          <cell r="M2473">
            <v>123798.42485592309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 t="str">
            <v>1-30</v>
          </cell>
          <cell r="T2473" t="str">
            <v>MEXICO</v>
          </cell>
        </row>
        <row r="2474">
          <cell r="B2474" t="str">
            <v>702-30004987</v>
          </cell>
          <cell r="C2474" t="str">
            <v>SOMIN COMPAÑIA MINERA DE SONORA, S.A.P.I. DE C.V.</v>
          </cell>
          <cell r="D2474">
            <v>364949</v>
          </cell>
          <cell r="F2474" t="str">
            <v>MATCO</v>
          </cell>
          <cell r="G2474" t="str">
            <v>CUSTOMER - RETAIL</v>
          </cell>
          <cell r="H2474" t="str">
            <v>CUSTOMER - RETAIL</v>
          </cell>
          <cell r="I2474" t="str">
            <v>REGULAR</v>
          </cell>
          <cell r="J2474" t="str">
            <v>REGULAR</v>
          </cell>
          <cell r="K2474" t="str">
            <v>USD</v>
          </cell>
          <cell r="L2474">
            <v>149333.29999999999</v>
          </cell>
          <cell r="M2474">
            <v>149333.29999999999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 t="str">
            <v>1-30</v>
          </cell>
          <cell r="T2474" t="str">
            <v>MEXICO</v>
          </cell>
        </row>
        <row r="2475">
          <cell r="B2475" t="str">
            <v>702-30004988</v>
          </cell>
          <cell r="C2475" t="str">
            <v>GERMAN DOMINGO AQUINO MORENO</v>
          </cell>
          <cell r="D2475">
            <v>366488</v>
          </cell>
          <cell r="F2475" t="str">
            <v>IMCA</v>
          </cell>
          <cell r="G2475" t="str">
            <v>CUSTOMER - RETAIL</v>
          </cell>
          <cell r="H2475" t="str">
            <v>CUSTOMER - RETAIL</v>
          </cell>
          <cell r="I2475" t="str">
            <v>REGULAR</v>
          </cell>
          <cell r="J2475" t="str">
            <v>REGULAR</v>
          </cell>
          <cell r="K2475" t="str">
            <v>USD</v>
          </cell>
          <cell r="L2475">
            <v>12796.01</v>
          </cell>
          <cell r="M2475">
            <v>12796.01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 t="str">
            <v>1-30</v>
          </cell>
          <cell r="T2475" t="str">
            <v>REPUBLICA DOMINICANA</v>
          </cell>
        </row>
        <row r="2476">
          <cell r="B2476" t="str">
            <v>702-30004989</v>
          </cell>
          <cell r="C2476" t="str">
            <v>CONVEXA ARCOTECHOS Y ESTRUCTURAS, S.A. DE C.V.</v>
          </cell>
          <cell r="D2476">
            <v>326185</v>
          </cell>
          <cell r="F2476" t="str">
            <v>MAQSA</v>
          </cell>
          <cell r="G2476" t="str">
            <v>CUSTOMER - RETAIL</v>
          </cell>
          <cell r="H2476" t="str">
            <v>CUSTOMER - RETAIL</v>
          </cell>
          <cell r="I2476" t="str">
            <v>REGULAR</v>
          </cell>
          <cell r="J2476" t="str">
            <v>REGULAR</v>
          </cell>
          <cell r="K2476" t="str">
            <v>MXN</v>
          </cell>
          <cell r="L2476">
            <v>614960.64000000001</v>
          </cell>
          <cell r="M2476">
            <v>29616.504424295457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 t="str">
            <v>1-30</v>
          </cell>
          <cell r="T2476" t="str">
            <v>MEXICO</v>
          </cell>
        </row>
        <row r="2477">
          <cell r="B2477" t="str">
            <v>702-30004991</v>
          </cell>
          <cell r="C2477" t="str">
            <v>JOSE CARLOS TREVIÑO VILLARREAL</v>
          </cell>
          <cell r="D2477">
            <v>340873</v>
          </cell>
          <cell r="F2477" t="str">
            <v>MADISA NTE</v>
          </cell>
          <cell r="G2477" t="str">
            <v>CUSTOMER - RETAIL</v>
          </cell>
          <cell r="H2477" t="str">
            <v>CUSTOMER - RETAIL</v>
          </cell>
          <cell r="I2477" t="str">
            <v>REGULAR</v>
          </cell>
          <cell r="J2477" t="str">
            <v>LEGAL</v>
          </cell>
          <cell r="K2477" t="str">
            <v>MXN</v>
          </cell>
          <cell r="L2477">
            <v>4372575.2699999996</v>
          </cell>
          <cell r="M2477">
            <v>210583.22501667729</v>
          </cell>
          <cell r="N2477">
            <v>0</v>
          </cell>
          <cell r="O2477">
            <v>0</v>
          </cell>
          <cell r="P2477">
            <v>0</v>
          </cell>
          <cell r="Q2477">
            <v>4372575.2699999996</v>
          </cell>
          <cell r="R2477">
            <v>4372575.2699999996</v>
          </cell>
          <cell r="S2477" t="str">
            <v>120+</v>
          </cell>
          <cell r="T2477" t="str">
            <v>MEXICO</v>
          </cell>
        </row>
        <row r="2478">
          <cell r="B2478" t="str">
            <v>702-30004992</v>
          </cell>
          <cell r="C2478" t="str">
            <v>INGENIERIA PROYECTOS Y CONSTRUCCIONES IPC, S.A. DE C.V.</v>
          </cell>
          <cell r="D2478">
            <v>363789</v>
          </cell>
          <cell r="F2478" t="str">
            <v>TRACSA</v>
          </cell>
          <cell r="G2478" t="str">
            <v>CUSTOMER - RETAIL</v>
          </cell>
          <cell r="H2478" t="str">
            <v>CUSTOMER - RETAIL</v>
          </cell>
          <cell r="I2478" t="str">
            <v>REGULAR</v>
          </cell>
          <cell r="J2478" t="str">
            <v>REGULAR</v>
          </cell>
          <cell r="K2478" t="str">
            <v>MXN</v>
          </cell>
          <cell r="L2478">
            <v>7536835.8399999999</v>
          </cell>
          <cell r="M2478">
            <v>362974.0140776303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 t="str">
            <v>1-30</v>
          </cell>
          <cell r="T2478" t="str">
            <v>MEXICO</v>
          </cell>
        </row>
        <row r="2479">
          <cell r="B2479" t="str">
            <v>702-30004993</v>
          </cell>
          <cell r="C2479" t="str">
            <v>INGENIERIA PROYECTOS Y CONSTRUCCIONES IPC, S.A. DE C.V.</v>
          </cell>
          <cell r="D2479">
            <v>363789</v>
          </cell>
          <cell r="F2479" t="str">
            <v>TRACSA</v>
          </cell>
          <cell r="G2479" t="str">
            <v>CUSTOMER - RETAIL</v>
          </cell>
          <cell r="H2479" t="str">
            <v>CUSTOMER - RETAIL</v>
          </cell>
          <cell r="I2479" t="str">
            <v>REGULAR</v>
          </cell>
          <cell r="J2479" t="str">
            <v>REGULAR</v>
          </cell>
          <cell r="K2479" t="str">
            <v>MXN</v>
          </cell>
          <cell r="L2479">
            <v>793677.5</v>
          </cell>
          <cell r="M2479">
            <v>38223.508402446307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 t="str">
            <v>1-30</v>
          </cell>
          <cell r="T2479" t="str">
            <v>MEXICO</v>
          </cell>
        </row>
        <row r="2480">
          <cell r="B2480" t="str">
            <v>702-30004994</v>
          </cell>
          <cell r="C2480" t="str">
            <v>ROY CUBILLO AGUILAR</v>
          </cell>
          <cell r="D2480">
            <v>364469</v>
          </cell>
          <cell r="F2480" t="str">
            <v>MATRA</v>
          </cell>
          <cell r="G2480" t="str">
            <v>CUSTOMER - RETAIL</v>
          </cell>
          <cell r="H2480" t="str">
            <v>CUSTOMER - RETAIL</v>
          </cell>
          <cell r="I2480" t="str">
            <v>REGULAR</v>
          </cell>
          <cell r="J2480" t="str">
            <v>REGULAR</v>
          </cell>
          <cell r="K2480" t="str">
            <v>USD</v>
          </cell>
          <cell r="L2480">
            <v>48645.46</v>
          </cell>
          <cell r="M2480">
            <v>48645.46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 t="str">
            <v>1-30</v>
          </cell>
          <cell r="T2480" t="str">
            <v>COSTA RICA</v>
          </cell>
        </row>
        <row r="2481">
          <cell r="B2481" t="str">
            <v>702-30004995-001</v>
          </cell>
          <cell r="C2481" t="str">
            <v>EXCATERRA, S.A. DE C.V.</v>
          </cell>
          <cell r="D2481">
            <v>318032</v>
          </cell>
          <cell r="F2481" t="str">
            <v>MADISA SUR</v>
          </cell>
          <cell r="G2481" t="str">
            <v>CUSTOMER - RETAIL</v>
          </cell>
          <cell r="H2481" t="str">
            <v>CUSTOMER - RETAIL</v>
          </cell>
          <cell r="I2481" t="str">
            <v>REGULAR</v>
          </cell>
          <cell r="J2481" t="str">
            <v>REGULAR</v>
          </cell>
          <cell r="K2481" t="str">
            <v>MXN</v>
          </cell>
          <cell r="L2481">
            <v>1001629.92</v>
          </cell>
          <cell r="M2481">
            <v>48238.496950287263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 t="str">
            <v>1-30</v>
          </cell>
          <cell r="T2481" t="str">
            <v>MEXICO</v>
          </cell>
        </row>
        <row r="2482">
          <cell r="B2482" t="str">
            <v>702-30004996</v>
          </cell>
          <cell r="C2482" t="str">
            <v>CONSTRUCTORA HERNAN SOLIS, S.R.L.</v>
          </cell>
          <cell r="D2482">
            <v>316241</v>
          </cell>
          <cell r="F2482" t="str">
            <v>MATRA</v>
          </cell>
          <cell r="G2482" t="str">
            <v>CUSTOMER - RETAIL</v>
          </cell>
          <cell r="H2482" t="str">
            <v>CUSTOMER - RETAIL</v>
          </cell>
          <cell r="I2482" t="str">
            <v>REGULAR</v>
          </cell>
          <cell r="J2482" t="str">
            <v>REGULAR</v>
          </cell>
          <cell r="K2482" t="str">
            <v>USD</v>
          </cell>
          <cell r="L2482">
            <v>54703.16</v>
          </cell>
          <cell r="M2482">
            <v>54703.16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 t="str">
            <v>1-30</v>
          </cell>
          <cell r="T2482" t="str">
            <v>COSTA RICA</v>
          </cell>
        </row>
        <row r="2483">
          <cell r="B2483" t="str">
            <v>702-30004999</v>
          </cell>
          <cell r="C2483" t="str">
            <v>ANTEUS CONSTRUCTORA, S.A. DE C.V.</v>
          </cell>
          <cell r="D2483">
            <v>315591</v>
          </cell>
          <cell r="F2483" t="str">
            <v>TRACSA</v>
          </cell>
          <cell r="G2483" t="str">
            <v>CUSTOMER - RETAIL</v>
          </cell>
          <cell r="H2483" t="str">
            <v>CUSTOMER - RETAIL</v>
          </cell>
          <cell r="I2483" t="str">
            <v>REGULAR</v>
          </cell>
          <cell r="J2483" t="str">
            <v>REGULAR</v>
          </cell>
          <cell r="K2483" t="str">
            <v>MXN</v>
          </cell>
          <cell r="L2483">
            <v>2097615</v>
          </cell>
          <cell r="M2483">
            <v>101021.13840646535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 t="str">
            <v>1-30</v>
          </cell>
          <cell r="T2483" t="str">
            <v>MEXICO</v>
          </cell>
        </row>
        <row r="2484">
          <cell r="B2484" t="str">
            <v>702-30005000</v>
          </cell>
          <cell r="C2484" t="str">
            <v>ROMA STRONGER S.A. DE C.V.</v>
          </cell>
          <cell r="D2484">
            <v>317800</v>
          </cell>
          <cell r="F2484" t="str">
            <v>MADISA SUR</v>
          </cell>
          <cell r="G2484" t="str">
            <v>CUSTOMER - RETAIL</v>
          </cell>
          <cell r="H2484" t="str">
            <v>CUSTOMER - RETAIL</v>
          </cell>
          <cell r="I2484" t="str">
            <v>REGULAR</v>
          </cell>
          <cell r="J2484" t="str">
            <v>REGULAR</v>
          </cell>
          <cell r="K2484" t="str">
            <v>MXN</v>
          </cell>
          <cell r="L2484">
            <v>1891730.13</v>
          </cell>
          <cell r="M2484">
            <v>91105.723066630759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 t="str">
            <v>1-30</v>
          </cell>
          <cell r="T2484" t="str">
            <v>MEXICO</v>
          </cell>
        </row>
        <row r="2485">
          <cell r="B2485" t="str">
            <v>702-30005001</v>
          </cell>
          <cell r="C2485" t="str">
            <v>GRUPO ESPECIALISTA EN PINTURAS DE CALIDAD SA DE CV</v>
          </cell>
          <cell r="D2485">
            <v>364330</v>
          </cell>
          <cell r="F2485" t="str">
            <v>MADISA SUR</v>
          </cell>
          <cell r="G2485" t="str">
            <v>CUSTOMER - RETAIL</v>
          </cell>
          <cell r="H2485" t="str">
            <v>CUSTOMER - RETAIL</v>
          </cell>
          <cell r="I2485" t="str">
            <v>REGULAR</v>
          </cell>
          <cell r="J2485" t="str">
            <v>REGULAR</v>
          </cell>
          <cell r="K2485" t="str">
            <v>MXN</v>
          </cell>
          <cell r="L2485">
            <v>334484.09999999998</v>
          </cell>
          <cell r="M2485">
            <v>16108.754257030958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 t="str">
            <v>1-30</v>
          </cell>
          <cell r="T2485" t="str">
            <v>MEXICO</v>
          </cell>
        </row>
        <row r="2486">
          <cell r="B2486" t="str">
            <v>702-30005004</v>
          </cell>
          <cell r="C2486" t="str">
            <v>ROMA STRONGER S.A. DE C.V.</v>
          </cell>
          <cell r="D2486">
            <v>317800</v>
          </cell>
          <cell r="F2486" t="str">
            <v>MADISA SUR</v>
          </cell>
          <cell r="G2486" t="str">
            <v>CUSTOMER - RETAIL</v>
          </cell>
          <cell r="H2486" t="str">
            <v>CUSTOMER - RETAIL</v>
          </cell>
          <cell r="I2486" t="str">
            <v>REGULAR</v>
          </cell>
          <cell r="J2486" t="str">
            <v>REGULAR</v>
          </cell>
          <cell r="K2486" t="str">
            <v>MXN</v>
          </cell>
          <cell r="L2486">
            <v>2885966.69</v>
          </cell>
          <cell r="M2486">
            <v>138988.15579929523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 t="str">
            <v>1-30</v>
          </cell>
          <cell r="T2486" t="str">
            <v>MEXICO</v>
          </cell>
        </row>
        <row r="2487">
          <cell r="B2487" t="str">
            <v>702-30005006</v>
          </cell>
          <cell r="C2487" t="str">
            <v>ROMA STRONGER S.A. DE C.V.</v>
          </cell>
          <cell r="D2487">
            <v>317800</v>
          </cell>
          <cell r="F2487" t="str">
            <v>MADISA SUR</v>
          </cell>
          <cell r="G2487" t="str">
            <v>CUSTOMER - RETAIL</v>
          </cell>
          <cell r="H2487" t="str">
            <v>CUSTOMER - RETAIL</v>
          </cell>
          <cell r="I2487" t="str">
            <v>REGULAR</v>
          </cell>
          <cell r="J2487" t="str">
            <v>REGULAR</v>
          </cell>
          <cell r="K2487" t="str">
            <v>MXN</v>
          </cell>
          <cell r="L2487">
            <v>2453456.9900000002</v>
          </cell>
          <cell r="M2487">
            <v>118158.48864596215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 t="str">
            <v>1-30</v>
          </cell>
          <cell r="T2487" t="str">
            <v>MEXICO</v>
          </cell>
        </row>
        <row r="2488">
          <cell r="B2488" t="str">
            <v>702-30005009</v>
          </cell>
          <cell r="C2488" t="str">
            <v>INGENIERIA ELECTRICA Y CONTROL INSTRUMENTAL, S.A. DE C.V.</v>
          </cell>
          <cell r="D2488">
            <v>316371</v>
          </cell>
          <cell r="F2488" t="str">
            <v>TRACSA</v>
          </cell>
          <cell r="G2488" t="str">
            <v>CUSTOMER - RETAIL</v>
          </cell>
          <cell r="H2488" t="str">
            <v>CUSTOMER - RETAIL</v>
          </cell>
          <cell r="I2488" t="str">
            <v>REGULAR</v>
          </cell>
          <cell r="J2488" t="str">
            <v>REGULAR</v>
          </cell>
          <cell r="K2488" t="str">
            <v>MXN</v>
          </cell>
          <cell r="L2488">
            <v>110567.92</v>
          </cell>
          <cell r="M2488">
            <v>5324.9510275407965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 t="str">
            <v>1-30</v>
          </cell>
          <cell r="T2488" t="str">
            <v>MEXICO</v>
          </cell>
        </row>
        <row r="2489">
          <cell r="B2489" t="str">
            <v>702-30005013</v>
          </cell>
          <cell r="C2489" t="str">
            <v>MEZCLA ASFALTICA DE ALTA CALIDAD, S.A. DE C.V.</v>
          </cell>
          <cell r="D2489">
            <v>364436</v>
          </cell>
          <cell r="F2489" t="str">
            <v>MADISA SUR</v>
          </cell>
          <cell r="G2489" t="str">
            <v>CUSTOMER - RETAIL</v>
          </cell>
          <cell r="H2489" t="str">
            <v>CUSTOMER - RETAIL</v>
          </cell>
          <cell r="I2489" t="str">
            <v>REGULAR</v>
          </cell>
          <cell r="J2489" t="str">
            <v>REGULAR</v>
          </cell>
          <cell r="K2489" t="str">
            <v>MXN</v>
          </cell>
          <cell r="L2489">
            <v>2735343.75</v>
          </cell>
          <cell r="M2489">
            <v>131734.15500843097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 t="str">
            <v>1-30</v>
          </cell>
          <cell r="T2489" t="str">
            <v>MEXICO</v>
          </cell>
        </row>
        <row r="2490">
          <cell r="B2490" t="str">
            <v>702-30005014</v>
          </cell>
          <cell r="C2490" t="str">
            <v>MEZCLA ASFALTICA DE ALTA CALIDAD, S.A. DE C.V.</v>
          </cell>
          <cell r="D2490">
            <v>364436</v>
          </cell>
          <cell r="F2490" t="str">
            <v>MADISA SUR</v>
          </cell>
          <cell r="G2490" t="str">
            <v>CUSTOMER - RETAIL</v>
          </cell>
          <cell r="H2490" t="str">
            <v>CUSTOMER - RETAIL</v>
          </cell>
          <cell r="I2490" t="str">
            <v>REGULAR</v>
          </cell>
          <cell r="J2490" t="str">
            <v>REGULAR</v>
          </cell>
          <cell r="K2490" t="str">
            <v>MXN</v>
          </cell>
          <cell r="L2490">
            <v>2192750.0299999998</v>
          </cell>
          <cell r="M2490">
            <v>105602.84145155856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 t="str">
            <v>1-30</v>
          </cell>
          <cell r="T2490" t="str">
            <v>MEXICO</v>
          </cell>
        </row>
        <row r="2491">
          <cell r="B2491" t="str">
            <v>702-30005015</v>
          </cell>
          <cell r="C2491" t="str">
            <v>INSAI, S.A. DE C.V.</v>
          </cell>
          <cell r="D2491">
            <v>364250</v>
          </cell>
          <cell r="F2491" t="str">
            <v>TRACSA</v>
          </cell>
          <cell r="G2491" t="str">
            <v>CUSTOMER - RETAIL</v>
          </cell>
          <cell r="H2491" t="str">
            <v>CUSTOMER - RETAIL</v>
          </cell>
          <cell r="I2491" t="str">
            <v>REGULAR</v>
          </cell>
          <cell r="J2491" t="str">
            <v>REGULAR</v>
          </cell>
          <cell r="K2491" t="str">
            <v>MXN</v>
          </cell>
          <cell r="L2491">
            <v>724790.89</v>
          </cell>
          <cell r="M2491">
            <v>34905.929264633982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 t="str">
            <v>1-30</v>
          </cell>
          <cell r="T2491" t="str">
            <v>MEXICO</v>
          </cell>
        </row>
        <row r="2492">
          <cell r="B2492" t="str">
            <v>702-30005016</v>
          </cell>
          <cell r="C2492" t="str">
            <v>CONSTRUCTORA GRUPO VRJ, S.A. DE C.V.</v>
          </cell>
          <cell r="D2492">
            <v>318626</v>
          </cell>
          <cell r="F2492" t="str">
            <v>MATCO</v>
          </cell>
          <cell r="G2492" t="str">
            <v>CUSTOMER - RETAIL</v>
          </cell>
          <cell r="H2492" t="str">
            <v>CUSTOMER - RETAIL</v>
          </cell>
          <cell r="I2492" t="str">
            <v>REGULAR</v>
          </cell>
          <cell r="J2492" t="str">
            <v>REGULAR</v>
          </cell>
          <cell r="K2492" t="str">
            <v>MXN</v>
          </cell>
          <cell r="L2492">
            <v>1071831.1299999999</v>
          </cell>
          <cell r="M2492">
            <v>51619.387224103637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 t="str">
            <v>1-30</v>
          </cell>
          <cell r="T2492" t="str">
            <v>MEXICO</v>
          </cell>
        </row>
        <row r="2493">
          <cell r="B2493" t="str">
            <v>702-30005018</v>
          </cell>
          <cell r="C2493" t="str">
            <v>HERMAN ELADIO SANCHEZ CIFUENTES</v>
          </cell>
          <cell r="D2493">
            <v>365524</v>
          </cell>
          <cell r="F2493" t="str">
            <v>GENTRAC</v>
          </cell>
          <cell r="G2493" t="str">
            <v>CUSTOMER - RETAIL</v>
          </cell>
          <cell r="H2493" t="str">
            <v>CUSTOMER - RETAIL</v>
          </cell>
          <cell r="I2493" t="str">
            <v>REGULAR</v>
          </cell>
          <cell r="J2493" t="str">
            <v>REGULAR</v>
          </cell>
          <cell r="K2493" t="str">
            <v>USD</v>
          </cell>
          <cell r="L2493">
            <v>59677.85</v>
          </cell>
          <cell r="M2493">
            <v>59677.85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 t="str">
            <v>1-30</v>
          </cell>
          <cell r="T2493" t="str">
            <v>GUATEMALA</v>
          </cell>
        </row>
        <row r="2494">
          <cell r="B2494" t="str">
            <v>702-30005020</v>
          </cell>
          <cell r="C2494" t="str">
            <v>ARENAS BASALTOS CONCRETOS Y DERIVADOS, S.A. DE C.V.</v>
          </cell>
          <cell r="D2494">
            <v>311105</v>
          </cell>
          <cell r="F2494" t="str">
            <v>TRACSA</v>
          </cell>
          <cell r="G2494" t="str">
            <v>CUSTOMER - RETAIL</v>
          </cell>
          <cell r="H2494" t="str">
            <v>CUSTOMER - RETAIL</v>
          </cell>
          <cell r="I2494" t="str">
            <v>REGULAR</v>
          </cell>
          <cell r="J2494" t="str">
            <v>REGULAR</v>
          </cell>
          <cell r="K2494" t="str">
            <v>MXN</v>
          </cell>
          <cell r="L2494">
            <v>4808533.3899999997</v>
          </cell>
          <cell r="M2494">
            <v>231578.96807722104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 t="str">
            <v>1-30</v>
          </cell>
          <cell r="T2494" t="str">
            <v>MEXICO</v>
          </cell>
        </row>
        <row r="2495">
          <cell r="B2495" t="str">
            <v>702-30005023</v>
          </cell>
          <cell r="C2495" t="str">
            <v>IMPLEMENTOS Y MAQUINARIAS, S.A.</v>
          </cell>
          <cell r="D2495">
            <v>312088</v>
          </cell>
          <cell r="F2495" t="str">
            <v>IMCA</v>
          </cell>
          <cell r="G2495" t="str">
            <v>DEALER - RETAIL</v>
          </cell>
          <cell r="H2495" t="str">
            <v>DEALER - RETAIL</v>
          </cell>
          <cell r="I2495" t="str">
            <v>REGULAR</v>
          </cell>
          <cell r="J2495" t="str">
            <v>REGULAR</v>
          </cell>
          <cell r="K2495" t="str">
            <v>USD</v>
          </cell>
          <cell r="L2495">
            <v>556445.6</v>
          </cell>
          <cell r="M2495">
            <v>556445.6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 t="str">
            <v>1-30</v>
          </cell>
          <cell r="T2495" t="str">
            <v>REPUBLICA DOMINICANA</v>
          </cell>
        </row>
        <row r="2496">
          <cell r="B2496" t="str">
            <v>702-30005024-001</v>
          </cell>
          <cell r="C2496" t="str">
            <v>PMG ACUICOLA SOL Y MAR, S.A. DE C.V.</v>
          </cell>
          <cell r="D2496">
            <v>363287</v>
          </cell>
          <cell r="F2496" t="str">
            <v>MATCO</v>
          </cell>
          <cell r="G2496" t="str">
            <v>CUSTOMER - RETAIL</v>
          </cell>
          <cell r="H2496" t="str">
            <v>CUSTOMER - RETAIL</v>
          </cell>
          <cell r="I2496" t="str">
            <v>REGULAR</v>
          </cell>
          <cell r="J2496" t="str">
            <v>REGULAR</v>
          </cell>
          <cell r="K2496" t="str">
            <v>MXN</v>
          </cell>
          <cell r="L2496">
            <v>156443.6</v>
          </cell>
          <cell r="M2496">
            <v>7534.323776482197</v>
          </cell>
          <cell r="N2496">
            <v>156443.6</v>
          </cell>
          <cell r="O2496">
            <v>0</v>
          </cell>
          <cell r="P2496">
            <v>0</v>
          </cell>
          <cell r="Q2496">
            <v>0</v>
          </cell>
          <cell r="R2496">
            <v>156443.6</v>
          </cell>
          <cell r="S2496" t="str">
            <v>31-60</v>
          </cell>
          <cell r="T2496" t="str">
            <v>MEXICO</v>
          </cell>
        </row>
        <row r="2497">
          <cell r="B2497" t="str">
            <v>702-30005025</v>
          </cell>
          <cell r="C2497" t="str">
            <v>EDIFICADORA Y URBANIZADORA CRAWLER, S.A. DE C.V.</v>
          </cell>
          <cell r="D2497">
            <v>310450</v>
          </cell>
          <cell r="F2497" t="str">
            <v>MADISA SUR</v>
          </cell>
          <cell r="G2497" t="str">
            <v>CUSTOMER - RETAIL</v>
          </cell>
          <cell r="H2497" t="str">
            <v>CUSTOMER - RETAIL</v>
          </cell>
          <cell r="I2497" t="str">
            <v>REGULAR</v>
          </cell>
          <cell r="J2497" t="str">
            <v>REGULAR</v>
          </cell>
          <cell r="K2497" t="str">
            <v>MXN</v>
          </cell>
          <cell r="L2497">
            <v>810603.81</v>
          </cell>
          <cell r="M2497">
            <v>39038.679492098476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 t="str">
            <v>1-30</v>
          </cell>
          <cell r="T2497" t="str">
            <v>MEXICO</v>
          </cell>
        </row>
        <row r="2498">
          <cell r="B2498" t="str">
            <v>702-30005026</v>
          </cell>
          <cell r="C2498" t="str">
            <v>ALIANZA PARA LA PRODUCCION SOLES, S.A. DE C.V.</v>
          </cell>
          <cell r="D2498">
            <v>314590</v>
          </cell>
          <cell r="F2498" t="str">
            <v>MATCO</v>
          </cell>
          <cell r="G2498" t="str">
            <v>CUSTOMER - RETAIL</v>
          </cell>
          <cell r="H2498" t="str">
            <v>CUSTOMER - RETAIL</v>
          </cell>
          <cell r="I2498" t="str">
            <v>REGULAR</v>
          </cell>
          <cell r="J2498" t="str">
            <v>REGULAR</v>
          </cell>
          <cell r="K2498" t="str">
            <v>USD</v>
          </cell>
          <cell r="L2498">
            <v>86693.84</v>
          </cell>
          <cell r="M2498">
            <v>86693.84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 t="str">
            <v>1-30</v>
          </cell>
          <cell r="T2498" t="str">
            <v>MEXICO</v>
          </cell>
        </row>
        <row r="2499">
          <cell r="B2499" t="str">
            <v>702-30005027</v>
          </cell>
          <cell r="C2499" t="str">
            <v>EEEG TRADE, S.A. DE C.V.</v>
          </cell>
          <cell r="D2499">
            <v>355871</v>
          </cell>
          <cell r="F2499" t="str">
            <v>MADISA SUR</v>
          </cell>
          <cell r="G2499" t="str">
            <v>CUSTOMER - RETAIL</v>
          </cell>
          <cell r="H2499" t="str">
            <v>CUSTOMER - RETAIL</v>
          </cell>
          <cell r="I2499" t="str">
            <v>REGULAR</v>
          </cell>
          <cell r="J2499" t="str">
            <v>LEGAL</v>
          </cell>
          <cell r="K2499" t="str">
            <v>MXN</v>
          </cell>
          <cell r="L2499">
            <v>14248035.189999999</v>
          </cell>
          <cell r="M2499">
            <v>686185.37479431578</v>
          </cell>
          <cell r="N2499">
            <v>0</v>
          </cell>
          <cell r="O2499">
            <v>0</v>
          </cell>
          <cell r="P2499">
            <v>0</v>
          </cell>
          <cell r="Q2499">
            <v>14248035.189999999</v>
          </cell>
          <cell r="R2499">
            <v>14248035.189999999</v>
          </cell>
          <cell r="S2499" t="str">
            <v>120+</v>
          </cell>
          <cell r="T2499" t="str">
            <v>MEXICO</v>
          </cell>
        </row>
        <row r="2500">
          <cell r="B2500" t="str">
            <v>702-30005028</v>
          </cell>
          <cell r="C2500" t="str">
            <v>CLASIFICADORA Y DISTRIBUIDORA DE MATERIALES PARA CONSTRUCCION, S.A. DE C.V.</v>
          </cell>
          <cell r="D2500">
            <v>313353</v>
          </cell>
          <cell r="F2500" t="str">
            <v>TRACSA</v>
          </cell>
          <cell r="G2500" t="str">
            <v>CUSTOMER - RETAIL</v>
          </cell>
          <cell r="H2500" t="str">
            <v>CUSTOMER - RETAIL</v>
          </cell>
          <cell r="I2500" t="str">
            <v>REGULAR</v>
          </cell>
          <cell r="J2500" t="str">
            <v>REGULAR</v>
          </cell>
          <cell r="K2500" t="str">
            <v>MXN</v>
          </cell>
          <cell r="L2500">
            <v>3008929</v>
          </cell>
          <cell r="M2500">
            <v>144910.02064927423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 t="str">
            <v>1-30</v>
          </cell>
          <cell r="T2500" t="str">
            <v>MEXICO</v>
          </cell>
        </row>
        <row r="2501">
          <cell r="B2501" t="str">
            <v>702-30005029</v>
          </cell>
          <cell r="C2501" t="str">
            <v>GANADERA LOS MIGUELES S.A. DE C.V.</v>
          </cell>
          <cell r="D2501">
            <v>358338</v>
          </cell>
          <cell r="F2501" t="str">
            <v>MATCO</v>
          </cell>
          <cell r="G2501" t="str">
            <v>CUSTOMER - RETAIL</v>
          </cell>
          <cell r="H2501" t="str">
            <v>CUSTOMER - RETAIL</v>
          </cell>
          <cell r="I2501" t="str">
            <v>REGULAR</v>
          </cell>
          <cell r="J2501" t="str">
            <v>REGULAR</v>
          </cell>
          <cell r="K2501" t="str">
            <v>MXN</v>
          </cell>
          <cell r="L2501">
            <v>540458.30000000005</v>
          </cell>
          <cell r="M2501">
            <v>26028.471729665824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 t="str">
            <v>1-30</v>
          </cell>
          <cell r="T2501" t="str">
            <v>MEXICO</v>
          </cell>
        </row>
        <row r="2502">
          <cell r="B2502" t="str">
            <v>702-30005030</v>
          </cell>
          <cell r="C2502" t="str">
            <v>HIYASO MAQUINARIA, S.A. DE C.V.</v>
          </cell>
          <cell r="D2502">
            <v>317334</v>
          </cell>
          <cell r="F2502" t="str">
            <v>MADISA NTE</v>
          </cell>
          <cell r="G2502" t="str">
            <v>CUSTOMER - RETAIL</v>
          </cell>
          <cell r="H2502" t="str">
            <v>CUSTOMER - RETAIL</v>
          </cell>
          <cell r="I2502" t="str">
            <v>REGULAR</v>
          </cell>
          <cell r="J2502" t="str">
            <v>REGULAR</v>
          </cell>
          <cell r="K2502" t="str">
            <v>MXN</v>
          </cell>
          <cell r="L2502">
            <v>1613480.67</v>
          </cell>
          <cell r="M2502">
            <v>77705.229072173126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 t="str">
            <v>1-30</v>
          </cell>
          <cell r="T2502" t="str">
            <v>MEXICO</v>
          </cell>
        </row>
        <row r="2503">
          <cell r="B2503" t="str">
            <v>702-30005031</v>
          </cell>
          <cell r="C2503" t="str">
            <v>EXPLORACIONES MINERAS DEL DESIERTO, S.A. DE C.V.</v>
          </cell>
          <cell r="D2503">
            <v>318099</v>
          </cell>
          <cell r="F2503" t="str">
            <v>MATCO</v>
          </cell>
          <cell r="G2503" t="str">
            <v>CUSTOMER - RETAIL</v>
          </cell>
          <cell r="H2503" t="str">
            <v>CUSTOMER - RETAIL</v>
          </cell>
          <cell r="I2503" t="str">
            <v>REGULAR</v>
          </cell>
          <cell r="J2503" t="str">
            <v>REGULAR</v>
          </cell>
          <cell r="K2503" t="str">
            <v>USD</v>
          </cell>
          <cell r="L2503">
            <v>698761.8</v>
          </cell>
          <cell r="M2503">
            <v>698761.8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 t="str">
            <v>1-30</v>
          </cell>
          <cell r="T2503" t="str">
            <v>MEXICO</v>
          </cell>
        </row>
        <row r="2504">
          <cell r="B2504" t="str">
            <v>702-30005032</v>
          </cell>
          <cell r="C2504" t="str">
            <v>SOCOCO DE COSTA RICA DOMINICANA, S.A.</v>
          </cell>
          <cell r="D2504">
            <v>317922</v>
          </cell>
          <cell r="F2504" t="str">
            <v>IMCA</v>
          </cell>
          <cell r="G2504" t="str">
            <v>CUSTOMER - RETAIL</v>
          </cell>
          <cell r="H2504" t="str">
            <v>CUSTOMER - RETAIL</v>
          </cell>
          <cell r="I2504" t="str">
            <v>REGULAR</v>
          </cell>
          <cell r="J2504" t="str">
            <v>REGULAR</v>
          </cell>
          <cell r="K2504" t="str">
            <v>USD</v>
          </cell>
          <cell r="L2504">
            <v>179756.52</v>
          </cell>
          <cell r="M2504">
            <v>179756.52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 t="str">
            <v>1-30</v>
          </cell>
          <cell r="T2504" t="str">
            <v>REPUBLICA DOMINICANA</v>
          </cell>
        </row>
        <row r="2505">
          <cell r="B2505" t="str">
            <v>702-30005033</v>
          </cell>
          <cell r="C2505" t="str">
            <v>JAIME VENTOLERO JACALES</v>
          </cell>
          <cell r="D2505">
            <v>350327</v>
          </cell>
          <cell r="F2505" t="str">
            <v>MADISA SUR</v>
          </cell>
          <cell r="G2505" t="str">
            <v>CUSTOMER - RETAIL</v>
          </cell>
          <cell r="H2505" t="str">
            <v>CUSTOMER - RETAIL</v>
          </cell>
          <cell r="I2505" t="str">
            <v>REGULAR</v>
          </cell>
          <cell r="J2505" t="str">
            <v>LEGAL</v>
          </cell>
          <cell r="K2505" t="str">
            <v>MXN</v>
          </cell>
          <cell r="L2505">
            <v>893508.31</v>
          </cell>
          <cell r="M2505">
            <v>43031.360212354011</v>
          </cell>
          <cell r="N2505">
            <v>893508.31</v>
          </cell>
          <cell r="O2505">
            <v>0</v>
          </cell>
          <cell r="P2505">
            <v>0</v>
          </cell>
          <cell r="Q2505">
            <v>0</v>
          </cell>
          <cell r="R2505">
            <v>893508.31</v>
          </cell>
          <cell r="S2505" t="str">
            <v>31-60</v>
          </cell>
          <cell r="T2505" t="str">
            <v>MEXICO</v>
          </cell>
        </row>
        <row r="2506">
          <cell r="B2506" t="str">
            <v>702-30005035</v>
          </cell>
          <cell r="C2506" t="str">
            <v>EXCAVACIONES DIRECCIONALES DE LA LAGUNA, S.A. DE C.V.</v>
          </cell>
          <cell r="D2506">
            <v>364615</v>
          </cell>
          <cell r="F2506" t="str">
            <v>MAQSA</v>
          </cell>
          <cell r="G2506" t="str">
            <v>CUSTOMER - RETAIL</v>
          </cell>
          <cell r="H2506" t="str">
            <v>CUSTOMER - RETAIL</v>
          </cell>
          <cell r="I2506" t="str">
            <v>REGULAR</v>
          </cell>
          <cell r="J2506" t="str">
            <v>REGULAR</v>
          </cell>
          <cell r="K2506" t="str">
            <v>MXN</v>
          </cell>
          <cell r="L2506">
            <v>5442518.5800000001</v>
          </cell>
          <cell r="M2506">
            <v>262111.69482957514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 t="str">
            <v>1-30</v>
          </cell>
          <cell r="T2506" t="str">
            <v>MEXICO</v>
          </cell>
        </row>
        <row r="2507">
          <cell r="B2507" t="str">
            <v>702-30005036</v>
          </cell>
          <cell r="C2507" t="str">
            <v>TRITURADOS CRIBISSA, S.A. DE C.V.</v>
          </cell>
          <cell r="D2507">
            <v>320583</v>
          </cell>
          <cell r="F2507" t="str">
            <v>MAQSA</v>
          </cell>
          <cell r="G2507" t="str">
            <v>CUSTOMER - RETAIL</v>
          </cell>
          <cell r="H2507" t="str">
            <v>CUSTOMER - RETAIL</v>
          </cell>
          <cell r="I2507" t="str">
            <v>REGULAR</v>
          </cell>
          <cell r="J2507" t="str">
            <v>REGULAR</v>
          </cell>
          <cell r="K2507" t="str">
            <v>MXN</v>
          </cell>
          <cell r="L2507">
            <v>8897475.2699999996</v>
          </cell>
          <cell r="M2507">
            <v>428502.40903062414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 t="str">
            <v>1-30</v>
          </cell>
          <cell r="T2507" t="str">
            <v>MEXICO</v>
          </cell>
        </row>
        <row r="2508">
          <cell r="B2508" t="str">
            <v>702-30005037</v>
          </cell>
          <cell r="C2508" t="str">
            <v>PRODUCTOS INDUSTRIALES DE CONCRETO, S.A.</v>
          </cell>
          <cell r="D2508">
            <v>319893</v>
          </cell>
          <cell r="F2508" t="str">
            <v>NIMAC</v>
          </cell>
          <cell r="G2508" t="str">
            <v>CUSTOMER - RETAIL</v>
          </cell>
          <cell r="H2508" t="str">
            <v>CUSTOMER - RETAIL</v>
          </cell>
          <cell r="I2508" t="str">
            <v>REGULAR</v>
          </cell>
          <cell r="J2508" t="str">
            <v>REGULAR</v>
          </cell>
          <cell r="K2508" t="str">
            <v>USD</v>
          </cell>
          <cell r="L2508">
            <v>170357.92</v>
          </cell>
          <cell r="M2508">
            <v>170357.92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 t="str">
            <v>1-30</v>
          </cell>
          <cell r="T2508" t="str">
            <v>NICARAGUA</v>
          </cell>
        </row>
        <row r="2509">
          <cell r="B2509" t="str">
            <v>702-30005039</v>
          </cell>
          <cell r="C2509" t="str">
            <v>AGROINVERSIONES DEL GOLFO, S.A</v>
          </cell>
          <cell r="D2509">
            <v>365334</v>
          </cell>
          <cell r="F2509" t="str">
            <v>NIMAC</v>
          </cell>
          <cell r="G2509" t="str">
            <v>CUSTOMER - RETAIL</v>
          </cell>
          <cell r="H2509" t="str">
            <v>CUSTOMER - RETAIL</v>
          </cell>
          <cell r="I2509" t="str">
            <v>REGULAR</v>
          </cell>
          <cell r="J2509" t="str">
            <v>REGULAR</v>
          </cell>
          <cell r="K2509" t="str">
            <v>USD</v>
          </cell>
          <cell r="L2509">
            <v>307095.52</v>
          </cell>
          <cell r="M2509">
            <v>307095.52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 t="str">
            <v>1-30</v>
          </cell>
          <cell r="T2509" t="str">
            <v>NICARAGUA</v>
          </cell>
        </row>
        <row r="2510">
          <cell r="B2510" t="str">
            <v>702-30005041</v>
          </cell>
          <cell r="C2510" t="str">
            <v>LOGMINE, S.A. DE C.V.</v>
          </cell>
          <cell r="D2510">
            <v>315150</v>
          </cell>
          <cell r="F2510" t="str">
            <v>TRACSA</v>
          </cell>
          <cell r="G2510" t="str">
            <v>CUSTOMER - RETAIL</v>
          </cell>
          <cell r="H2510" t="str">
            <v>CUSTOMER - RETAIL</v>
          </cell>
          <cell r="I2510" t="str">
            <v>REGULAR</v>
          </cell>
          <cell r="J2510" t="str">
            <v>REGULAR</v>
          </cell>
          <cell r="K2510" t="str">
            <v>MXN</v>
          </cell>
          <cell r="L2510">
            <v>6503086.2599999998</v>
          </cell>
          <cell r="M2510">
            <v>313188.63430164405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 t="str">
            <v>1-30</v>
          </cell>
          <cell r="T2510" t="str">
            <v>MEXICO</v>
          </cell>
        </row>
        <row r="2511">
          <cell r="B2511" t="str">
            <v>702-30005043</v>
          </cell>
          <cell r="C2511" t="str">
            <v>J ROMERO CONSTRUCCIONES HIDRAULICAS, S.A. DE C.V.</v>
          </cell>
          <cell r="D2511">
            <v>366395</v>
          </cell>
          <cell r="F2511" t="str">
            <v>MADISA SUR</v>
          </cell>
          <cell r="G2511" t="str">
            <v>CUSTOMER - RETAIL</v>
          </cell>
          <cell r="H2511" t="str">
            <v>CUSTOMER - RETAIL</v>
          </cell>
          <cell r="I2511" t="str">
            <v>REGULAR</v>
          </cell>
          <cell r="J2511" t="str">
            <v>REGULAR</v>
          </cell>
          <cell r="K2511" t="str">
            <v>MXN</v>
          </cell>
          <cell r="L2511">
            <v>2345058.42</v>
          </cell>
          <cell r="M2511">
            <v>112938.01351442802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 t="str">
            <v>1-30</v>
          </cell>
          <cell r="T2511" t="str">
            <v>MEXICO</v>
          </cell>
        </row>
        <row r="2512">
          <cell r="B2512" t="str">
            <v>702-30005045</v>
          </cell>
          <cell r="C2512" t="str">
            <v>INGENIERIA Y CONSTRUCCION CABRERA CUEVAS, S.R.L.</v>
          </cell>
          <cell r="D2512">
            <v>366027</v>
          </cell>
          <cell r="F2512" t="str">
            <v>IMCA</v>
          </cell>
          <cell r="G2512" t="str">
            <v>CUSTOMER - RETAIL</v>
          </cell>
          <cell r="H2512" t="str">
            <v>CUSTOMER - RETAIL</v>
          </cell>
          <cell r="I2512" t="str">
            <v>REGULAR</v>
          </cell>
          <cell r="J2512" t="str">
            <v>REGULAR</v>
          </cell>
          <cell r="K2512" t="str">
            <v>USD</v>
          </cell>
          <cell r="L2512">
            <v>46172.04</v>
          </cell>
          <cell r="M2512">
            <v>46172.04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 t="str">
            <v>1-30</v>
          </cell>
          <cell r="T2512" t="str">
            <v>REPUBLICA DOMINICANA</v>
          </cell>
        </row>
        <row r="2513">
          <cell r="B2513" t="str">
            <v>702-30005046</v>
          </cell>
          <cell r="C2513" t="str">
            <v>GRUAS, TRANSPORTES Y MANTENIMIENTO INDUSTRIAL SA DE CV</v>
          </cell>
          <cell r="D2513">
            <v>342476</v>
          </cell>
          <cell r="F2513" t="str">
            <v>MADISA NTE</v>
          </cell>
          <cell r="G2513" t="str">
            <v>CUSTOMER - RETAIL</v>
          </cell>
          <cell r="H2513" t="str">
            <v>CUSTOMER - RETAIL</v>
          </cell>
          <cell r="I2513" t="str">
            <v>REGULAR</v>
          </cell>
          <cell r="J2513" t="str">
            <v>REGULAR</v>
          </cell>
          <cell r="K2513" t="str">
            <v>MXN</v>
          </cell>
          <cell r="L2513">
            <v>269143.90000000002</v>
          </cell>
          <cell r="M2513">
            <v>12961.970224829567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 t="str">
            <v>1-30</v>
          </cell>
          <cell r="T2513" t="str">
            <v>MEXICO</v>
          </cell>
        </row>
        <row r="2514">
          <cell r="B2514" t="str">
            <v>702-30005051</v>
          </cell>
          <cell r="C2514" t="str">
            <v>SUPERVISION, CONSTRUCCION Y MANTENIMIENTO, S.A.</v>
          </cell>
          <cell r="D2514">
            <v>309287</v>
          </cell>
          <cell r="F2514" t="str">
            <v>GENTRAC</v>
          </cell>
          <cell r="G2514" t="str">
            <v>CUSTOMER - RETAIL</v>
          </cell>
          <cell r="H2514" t="str">
            <v>CUSTOMER - RETAIL</v>
          </cell>
          <cell r="I2514" t="str">
            <v>REGULAR</v>
          </cell>
          <cell r="J2514" t="str">
            <v>REGULAR</v>
          </cell>
          <cell r="K2514" t="str">
            <v>USD</v>
          </cell>
          <cell r="L2514">
            <v>138086.13</v>
          </cell>
          <cell r="M2514">
            <v>138086.13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 t="str">
            <v>1-30</v>
          </cell>
          <cell r="T2514" t="str">
            <v>GUATEMALA</v>
          </cell>
        </row>
        <row r="2515">
          <cell r="B2515" t="str">
            <v>702-30005055</v>
          </cell>
          <cell r="C2515" t="str">
            <v>NICARAGUA MACHINERY COMPANY, S.A.</v>
          </cell>
          <cell r="D2515">
            <v>313548</v>
          </cell>
          <cell r="F2515" t="str">
            <v>NIMAC</v>
          </cell>
          <cell r="G2515" t="str">
            <v>DEALER - RETAIL</v>
          </cell>
          <cell r="H2515" t="str">
            <v>DEALER - RETAIL</v>
          </cell>
          <cell r="I2515" t="str">
            <v>REGULAR</v>
          </cell>
          <cell r="J2515" t="str">
            <v>REGULAR</v>
          </cell>
          <cell r="K2515" t="str">
            <v>USD</v>
          </cell>
          <cell r="L2515">
            <v>77347.02</v>
          </cell>
          <cell r="M2515">
            <v>77347.02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 t="str">
            <v>1-30</v>
          </cell>
          <cell r="T2515" t="str">
            <v>NICARAGUA</v>
          </cell>
        </row>
        <row r="2516">
          <cell r="B2516" t="str">
            <v>702-30005056</v>
          </cell>
          <cell r="C2516" t="str">
            <v>NICARAGUA MACHINERY COMPANY, S.A.</v>
          </cell>
          <cell r="D2516">
            <v>313548</v>
          </cell>
          <cell r="F2516" t="str">
            <v>NIMAC</v>
          </cell>
          <cell r="G2516" t="str">
            <v>DEALER - RETAIL</v>
          </cell>
          <cell r="H2516" t="str">
            <v>DEALER - RETAIL</v>
          </cell>
          <cell r="I2516" t="str">
            <v>REGULAR</v>
          </cell>
          <cell r="J2516" t="str">
            <v>REGULAR</v>
          </cell>
          <cell r="K2516" t="str">
            <v>USD</v>
          </cell>
          <cell r="L2516">
            <v>77347.02</v>
          </cell>
          <cell r="M2516">
            <v>77347.02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 t="str">
            <v>1-30</v>
          </cell>
          <cell r="T2516" t="str">
            <v>NICARAGUA</v>
          </cell>
        </row>
        <row r="2517">
          <cell r="B2517" t="str">
            <v>702-30005060</v>
          </cell>
          <cell r="C2517" t="str">
            <v>NICARAGUA MACHINERY COMPANY, S.A.</v>
          </cell>
          <cell r="D2517">
            <v>313548</v>
          </cell>
          <cell r="F2517" t="str">
            <v>NIMAC</v>
          </cell>
          <cell r="G2517" t="str">
            <v>DEALER - WHOLESALE</v>
          </cell>
          <cell r="H2517" t="str">
            <v>DEALER - WHOLESALE</v>
          </cell>
          <cell r="I2517" t="str">
            <v>REGULAR</v>
          </cell>
          <cell r="J2517" t="str">
            <v>REGULAR</v>
          </cell>
          <cell r="K2517" t="str">
            <v>USD</v>
          </cell>
          <cell r="L2517">
            <v>23657.57</v>
          </cell>
          <cell r="M2517">
            <v>23657.57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 t="str">
            <v>1-30</v>
          </cell>
          <cell r="T2517" t="str">
            <v>NICARAGUA</v>
          </cell>
        </row>
        <row r="2518">
          <cell r="B2518" t="str">
            <v>702-30005061</v>
          </cell>
          <cell r="C2518" t="str">
            <v>NICARAGUA MACHINERY COMPANY, S.A.</v>
          </cell>
          <cell r="D2518">
            <v>313548</v>
          </cell>
          <cell r="F2518" t="str">
            <v>NIMAC</v>
          </cell>
          <cell r="G2518" t="str">
            <v>DEALER - WHOLESALE</v>
          </cell>
          <cell r="H2518" t="str">
            <v>DEALER - WHOLESALE</v>
          </cell>
          <cell r="I2518" t="str">
            <v>REGULAR</v>
          </cell>
          <cell r="J2518" t="str">
            <v>REGULAR</v>
          </cell>
          <cell r="K2518" t="str">
            <v>USD</v>
          </cell>
          <cell r="L2518">
            <v>140090.54999999999</v>
          </cell>
          <cell r="M2518">
            <v>140090.54999999999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 t="str">
            <v>1-30</v>
          </cell>
          <cell r="T2518" t="str">
            <v>NICARAGUA</v>
          </cell>
        </row>
        <row r="2519">
          <cell r="B2519" t="str">
            <v>702-30005063-1</v>
          </cell>
          <cell r="C2519" t="str">
            <v>CONCRETOS ABCD, S.A. DE C.V.</v>
          </cell>
          <cell r="D2519">
            <v>370746</v>
          </cell>
          <cell r="F2519" t="str">
            <v>TRACSA</v>
          </cell>
          <cell r="G2519" t="str">
            <v>CUSTOMER - RETAIL</v>
          </cell>
          <cell r="H2519" t="str">
            <v>CUSTOMER - RETAIL</v>
          </cell>
          <cell r="I2519" t="str">
            <v>REGULAR</v>
          </cell>
          <cell r="J2519" t="str">
            <v>REGULAR</v>
          </cell>
          <cell r="K2519" t="str">
            <v>MXN</v>
          </cell>
          <cell r="L2519">
            <v>401925</v>
          </cell>
          <cell r="M2519">
            <v>19356.708001238829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 t="str">
            <v>1-30</v>
          </cell>
          <cell r="T2519" t="str">
            <v>MEXICO</v>
          </cell>
        </row>
        <row r="2520">
          <cell r="B2520" t="str">
            <v>702-30005064</v>
          </cell>
          <cell r="C2520" t="str">
            <v>NICARAGUA MACHINERY COMPANY, S.A.</v>
          </cell>
          <cell r="D2520">
            <v>313548</v>
          </cell>
          <cell r="F2520" t="str">
            <v>NIMAC</v>
          </cell>
          <cell r="G2520" t="str">
            <v>DEALER - RETAIL</v>
          </cell>
          <cell r="H2520" t="str">
            <v>DEALER - RETAIL</v>
          </cell>
          <cell r="I2520" t="str">
            <v>REGULAR</v>
          </cell>
          <cell r="J2520" t="str">
            <v>REGULAR</v>
          </cell>
          <cell r="K2520" t="str">
            <v>USD</v>
          </cell>
          <cell r="L2520">
            <v>45981.440000000002</v>
          </cell>
          <cell r="M2520">
            <v>45981.440000000002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 t="str">
            <v>1-30</v>
          </cell>
          <cell r="T2520" t="str">
            <v>NICARAGUA</v>
          </cell>
        </row>
        <row r="2521">
          <cell r="B2521" t="str">
            <v>702-30005065</v>
          </cell>
          <cell r="C2521" t="str">
            <v>NICARAGUA MACHINERY COMPANY, S.A.</v>
          </cell>
          <cell r="D2521">
            <v>313548</v>
          </cell>
          <cell r="F2521" t="str">
            <v>NIMAC</v>
          </cell>
          <cell r="G2521" t="str">
            <v>DEALER - RETAIL</v>
          </cell>
          <cell r="H2521" t="str">
            <v>DEALER - RETAIL</v>
          </cell>
          <cell r="I2521" t="str">
            <v>REGULAR</v>
          </cell>
          <cell r="J2521" t="str">
            <v>REGULAR</v>
          </cell>
          <cell r="K2521" t="str">
            <v>USD</v>
          </cell>
          <cell r="L2521">
            <v>77347.02</v>
          </cell>
          <cell r="M2521">
            <v>77347.02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 t="str">
            <v>1-30</v>
          </cell>
          <cell r="T2521" t="str">
            <v>NICARAGUA</v>
          </cell>
        </row>
        <row r="2522">
          <cell r="B2522" t="str">
            <v>702-30005066</v>
          </cell>
          <cell r="C2522" t="str">
            <v>NICARAGUA MACHINERY COMPANY, S.A.</v>
          </cell>
          <cell r="D2522">
            <v>313548</v>
          </cell>
          <cell r="F2522" t="str">
            <v>NIMAC</v>
          </cell>
          <cell r="G2522" t="str">
            <v>DEALER - RETAIL</v>
          </cell>
          <cell r="H2522" t="str">
            <v>DEALER - RETAIL</v>
          </cell>
          <cell r="I2522" t="str">
            <v>REGULAR</v>
          </cell>
          <cell r="J2522" t="str">
            <v>REGULAR</v>
          </cell>
          <cell r="K2522" t="str">
            <v>USD</v>
          </cell>
          <cell r="L2522">
            <v>77347.02</v>
          </cell>
          <cell r="M2522">
            <v>77347.02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 t="str">
            <v>1-30</v>
          </cell>
          <cell r="T2522" t="str">
            <v>NICARAGUA</v>
          </cell>
        </row>
        <row r="2523">
          <cell r="B2523" t="str">
            <v>702-30005068</v>
          </cell>
          <cell r="C2523" t="str">
            <v>MAQUINARIA Y TRACTORES, LTDA</v>
          </cell>
          <cell r="D2523">
            <v>314798</v>
          </cell>
          <cell r="F2523" t="str">
            <v>MATRA</v>
          </cell>
          <cell r="G2523" t="str">
            <v>DEALER - WHOLESALE</v>
          </cell>
          <cell r="H2523" t="str">
            <v>DEALER - WHOLESALE</v>
          </cell>
          <cell r="I2523" t="str">
            <v>REGULAR</v>
          </cell>
          <cell r="J2523" t="str">
            <v>REGULAR</v>
          </cell>
          <cell r="K2523" t="str">
            <v>USD</v>
          </cell>
          <cell r="L2523">
            <v>233416.9</v>
          </cell>
          <cell r="M2523">
            <v>233416.9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 t="str">
            <v>1-30</v>
          </cell>
          <cell r="T2523" t="str">
            <v>COSTA RICA</v>
          </cell>
        </row>
        <row r="2524">
          <cell r="B2524" t="str">
            <v>702-30005071</v>
          </cell>
          <cell r="C2524" t="str">
            <v>MAQUINARIA Y TRACTORES, LTDA</v>
          </cell>
          <cell r="D2524">
            <v>314798</v>
          </cell>
          <cell r="F2524" t="str">
            <v>MATRA</v>
          </cell>
          <cell r="G2524" t="str">
            <v>DEALER - RETAIL</v>
          </cell>
          <cell r="H2524" t="str">
            <v>DEALER - RETAIL</v>
          </cell>
          <cell r="I2524" t="str">
            <v>REGULAR</v>
          </cell>
          <cell r="J2524" t="str">
            <v>REGULAR</v>
          </cell>
          <cell r="K2524" t="str">
            <v>USD</v>
          </cell>
          <cell r="L2524">
            <v>83811.97</v>
          </cell>
          <cell r="M2524">
            <v>83811.97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 t="str">
            <v>1-30</v>
          </cell>
          <cell r="T2524" t="str">
            <v>COSTA RICA</v>
          </cell>
        </row>
        <row r="2525">
          <cell r="B2525" t="str">
            <v>702-30005072</v>
          </cell>
          <cell r="C2525" t="str">
            <v>INGENIERIA TECNICA EN CAMINOS, S.A. DE C.V.</v>
          </cell>
          <cell r="D2525">
            <v>365052</v>
          </cell>
          <cell r="F2525" t="str">
            <v>MADISA SUR</v>
          </cell>
          <cell r="G2525" t="str">
            <v>CUSTOMER - RETAIL</v>
          </cell>
          <cell r="H2525" t="str">
            <v>CUSTOMER - RETAIL</v>
          </cell>
          <cell r="I2525" t="str">
            <v>REGULAR</v>
          </cell>
          <cell r="J2525" t="str">
            <v>REGULAR</v>
          </cell>
          <cell r="K2525" t="str">
            <v>MXN</v>
          </cell>
          <cell r="L2525">
            <v>1082265.74</v>
          </cell>
          <cell r="M2525">
            <v>52121.9180417358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 t="str">
            <v>1-30</v>
          </cell>
          <cell r="T2525" t="str">
            <v>MEXICO</v>
          </cell>
        </row>
        <row r="2526">
          <cell r="B2526" t="str">
            <v>702-30005073</v>
          </cell>
          <cell r="C2526" t="str">
            <v>MAQUINARIA Y TRACTORES, LTDA</v>
          </cell>
          <cell r="D2526">
            <v>314798</v>
          </cell>
          <cell r="F2526" t="str">
            <v>MATRA</v>
          </cell>
          <cell r="G2526" t="str">
            <v>DEALER - WHOLESALE</v>
          </cell>
          <cell r="H2526" t="str">
            <v>DEALER - WHOLESALE</v>
          </cell>
          <cell r="I2526" t="str">
            <v>REGULAR</v>
          </cell>
          <cell r="J2526" t="str">
            <v>REGULAR</v>
          </cell>
          <cell r="K2526" t="str">
            <v>USD</v>
          </cell>
          <cell r="L2526">
            <v>374209.53</v>
          </cell>
          <cell r="M2526">
            <v>374209.53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 t="str">
            <v>1-30</v>
          </cell>
          <cell r="T2526" t="str">
            <v>COSTA RICA</v>
          </cell>
        </row>
        <row r="2527">
          <cell r="B2527" t="str">
            <v>702-30005074</v>
          </cell>
          <cell r="C2527" t="str">
            <v>SERVICENTRO SAINO, S.A</v>
          </cell>
          <cell r="D2527">
            <v>354552</v>
          </cell>
          <cell r="F2527" t="str">
            <v>MATRA</v>
          </cell>
          <cell r="G2527" t="str">
            <v>CUSTOMER - RETAIL</v>
          </cell>
          <cell r="H2527" t="str">
            <v>CUSTOMER - RETAIL</v>
          </cell>
          <cell r="I2527" t="str">
            <v>REGULAR</v>
          </cell>
          <cell r="J2527" t="str">
            <v>REGULAR</v>
          </cell>
          <cell r="K2527" t="str">
            <v>USD</v>
          </cell>
          <cell r="L2527">
            <v>85872.29</v>
          </cell>
          <cell r="M2527">
            <v>85872.29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 t="str">
            <v>1-30</v>
          </cell>
          <cell r="T2527" t="str">
            <v>COSTA RICA</v>
          </cell>
        </row>
        <row r="2528">
          <cell r="B2528" t="str">
            <v>702-30005075-001</v>
          </cell>
          <cell r="C2528" t="str">
            <v>CONSTRUCCIONES LIZARRAGA, S.A. DE C.V.</v>
          </cell>
          <cell r="D2528">
            <v>316398</v>
          </cell>
          <cell r="F2528" t="str">
            <v>MATCO</v>
          </cell>
          <cell r="G2528" t="str">
            <v>CUSTOMER - RETAIL</v>
          </cell>
          <cell r="H2528" t="str">
            <v>CUSTOMER - RETAIL</v>
          </cell>
          <cell r="I2528" t="str">
            <v>REGULAR</v>
          </cell>
          <cell r="J2528" t="str">
            <v>REGULAR</v>
          </cell>
          <cell r="K2528" t="str">
            <v>MXN</v>
          </cell>
          <cell r="L2528">
            <v>121085.31</v>
          </cell>
          <cell r="M2528">
            <v>5831.4685299732137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 t="str">
            <v>1-30</v>
          </cell>
          <cell r="T2528" t="str">
            <v>MEXICO</v>
          </cell>
        </row>
        <row r="2529">
          <cell r="B2529" t="str">
            <v>702-30005076</v>
          </cell>
          <cell r="C2529" t="str">
            <v>CONSTRUCTORA HERNAN SOLIS, S.R.L.</v>
          </cell>
          <cell r="D2529">
            <v>316241</v>
          </cell>
          <cell r="F2529" t="str">
            <v>MATRA</v>
          </cell>
          <cell r="G2529" t="str">
            <v>CUSTOMER - RETAIL</v>
          </cell>
          <cell r="H2529" t="str">
            <v>CUSTOMER - RETAIL</v>
          </cell>
          <cell r="I2529" t="str">
            <v>REGULAR</v>
          </cell>
          <cell r="J2529" t="str">
            <v>REGULAR</v>
          </cell>
          <cell r="K2529" t="str">
            <v>USD</v>
          </cell>
          <cell r="L2529">
            <v>65099.68</v>
          </cell>
          <cell r="M2529">
            <v>65099.68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 t="str">
            <v>1-30</v>
          </cell>
          <cell r="T2529" t="str">
            <v>COSTA RICA</v>
          </cell>
        </row>
        <row r="2530">
          <cell r="B2530" t="str">
            <v>702-30005077</v>
          </cell>
          <cell r="C2530" t="str">
            <v>IIASA INTERNACIONAL SERVICIOS LOGISTICOS, S.A.</v>
          </cell>
          <cell r="D2530">
            <v>320134</v>
          </cell>
          <cell r="F2530" t="str">
            <v>IIASA PANAMA</v>
          </cell>
          <cell r="G2530" t="str">
            <v>CUSTOMER - RETAIL</v>
          </cell>
          <cell r="H2530" t="str">
            <v>DEALER - RETAIL</v>
          </cell>
          <cell r="I2530" t="str">
            <v>REGULAR</v>
          </cell>
          <cell r="J2530" t="str">
            <v>REGULAR</v>
          </cell>
          <cell r="K2530" t="str">
            <v>USD</v>
          </cell>
          <cell r="L2530">
            <v>3814201.52</v>
          </cell>
          <cell r="M2530">
            <v>3814201.52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 t="str">
            <v>1-30</v>
          </cell>
          <cell r="T2530" t="str">
            <v>PANAMA</v>
          </cell>
        </row>
        <row r="2531">
          <cell r="B2531" t="str">
            <v>702-30005078</v>
          </cell>
          <cell r="C2531" t="str">
            <v>IIASA INTERNACIONAL SERVICIOS LOGISTICOS, S.A.</v>
          </cell>
          <cell r="D2531">
            <v>320134</v>
          </cell>
          <cell r="F2531" t="str">
            <v>IIASA PANAMA</v>
          </cell>
          <cell r="G2531" t="str">
            <v>CUSTOMER - RETAIL</v>
          </cell>
          <cell r="H2531" t="str">
            <v>DEALER - RETAIL</v>
          </cell>
          <cell r="I2531" t="str">
            <v>REGULAR</v>
          </cell>
          <cell r="J2531" t="str">
            <v>REGULAR</v>
          </cell>
          <cell r="K2531" t="str">
            <v>USD</v>
          </cell>
          <cell r="L2531">
            <v>2007474.51</v>
          </cell>
          <cell r="M2531">
            <v>2007474.51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 t="str">
            <v>1-30</v>
          </cell>
          <cell r="T2531" t="str">
            <v>PANAMA</v>
          </cell>
        </row>
        <row r="2532">
          <cell r="B2532" t="str">
            <v>702-30005079</v>
          </cell>
          <cell r="C2532" t="str">
            <v>MAQUINARIA Y TRACTORES, LTDA</v>
          </cell>
          <cell r="D2532">
            <v>314798</v>
          </cell>
          <cell r="F2532" t="str">
            <v>MATRA</v>
          </cell>
          <cell r="G2532" t="str">
            <v>DEALER - RETAIL</v>
          </cell>
          <cell r="H2532" t="str">
            <v>DEALER - RETAIL</v>
          </cell>
          <cell r="I2532" t="str">
            <v>REGULAR</v>
          </cell>
          <cell r="J2532" t="str">
            <v>REGULAR</v>
          </cell>
          <cell r="K2532" t="str">
            <v>USD</v>
          </cell>
          <cell r="L2532">
            <v>534754.07999999996</v>
          </cell>
          <cell r="M2532">
            <v>534754.07999999996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 t="str">
            <v>1-30</v>
          </cell>
          <cell r="T2532" t="str">
            <v>COSTA RICA</v>
          </cell>
        </row>
        <row r="2533">
          <cell r="B2533" t="str">
            <v>702-30005080</v>
          </cell>
          <cell r="C2533" t="str">
            <v>IIASA INTERNACIONAL SERVICIOS LOGISTICOS, S.A.</v>
          </cell>
          <cell r="D2533">
            <v>320134</v>
          </cell>
          <cell r="F2533" t="str">
            <v>IIASA PANAMA</v>
          </cell>
          <cell r="G2533" t="str">
            <v>DEALER - WHOLESALE</v>
          </cell>
          <cell r="H2533" t="str">
            <v>DEALER - WHOLESALE</v>
          </cell>
          <cell r="I2533" t="str">
            <v>REGULAR</v>
          </cell>
          <cell r="J2533" t="str">
            <v>REGULAR</v>
          </cell>
          <cell r="K2533" t="str">
            <v>USD</v>
          </cell>
          <cell r="L2533">
            <v>2509343.3199999998</v>
          </cell>
          <cell r="M2533">
            <v>2509343.3199999998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 t="str">
            <v>1-30</v>
          </cell>
          <cell r="T2533" t="str">
            <v>PANAMA</v>
          </cell>
        </row>
        <row r="2534">
          <cell r="B2534" t="str">
            <v>702-30005081</v>
          </cell>
          <cell r="C2534" t="str">
            <v>CHAVEZ MONTERROZA WILSON ERNESTO</v>
          </cell>
          <cell r="D2534">
            <v>319145</v>
          </cell>
          <cell r="F2534" t="str">
            <v>COGESA</v>
          </cell>
          <cell r="G2534" t="str">
            <v>CUSTOMER - RETAIL</v>
          </cell>
          <cell r="H2534" t="str">
            <v>CUSTOMER - RETAIL</v>
          </cell>
          <cell r="I2534" t="str">
            <v>REGULAR</v>
          </cell>
          <cell r="J2534" t="str">
            <v>REGULAR</v>
          </cell>
          <cell r="K2534" t="str">
            <v>USD</v>
          </cell>
          <cell r="L2534">
            <v>78514.77</v>
          </cell>
          <cell r="M2534">
            <v>78514.77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 t="str">
            <v>1-30</v>
          </cell>
          <cell r="T2534" t="str">
            <v>EL SALVADOR</v>
          </cell>
        </row>
        <row r="2535">
          <cell r="B2535" t="str">
            <v>702-30005082</v>
          </cell>
          <cell r="C2535" t="str">
            <v>DELIFROST, S.A.</v>
          </cell>
          <cell r="D2535">
            <v>361949</v>
          </cell>
          <cell r="F2535" t="str">
            <v>MATRA</v>
          </cell>
          <cell r="G2535" t="str">
            <v>CUSTOMER - RETAIL</v>
          </cell>
          <cell r="H2535" t="str">
            <v>CUSTOMER - RETAIL</v>
          </cell>
          <cell r="I2535" t="str">
            <v>REGULAR</v>
          </cell>
          <cell r="J2535" t="str">
            <v>REGULAR</v>
          </cell>
          <cell r="K2535" t="str">
            <v>USD</v>
          </cell>
          <cell r="L2535">
            <v>36554.67</v>
          </cell>
          <cell r="M2535">
            <v>36554.67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 t="str">
            <v>1-30</v>
          </cell>
          <cell r="T2535" t="str">
            <v>COSTA RICA</v>
          </cell>
        </row>
        <row r="2536">
          <cell r="B2536" t="str">
            <v>702-30005083</v>
          </cell>
          <cell r="C2536" t="str">
            <v>DESARROLLO AGROPECUARIO DE PARRITA, S.A.</v>
          </cell>
          <cell r="D2536">
            <v>312407</v>
          </cell>
          <cell r="F2536" t="str">
            <v>MATRA</v>
          </cell>
          <cell r="G2536" t="str">
            <v>CUSTOMER - RETAIL</v>
          </cell>
          <cell r="H2536" t="str">
            <v>CUSTOMER - RETAIL</v>
          </cell>
          <cell r="I2536" t="str">
            <v>REGULAR</v>
          </cell>
          <cell r="J2536" t="str">
            <v>REGULAR</v>
          </cell>
          <cell r="K2536" t="str">
            <v>USD</v>
          </cell>
          <cell r="L2536">
            <v>47114.75</v>
          </cell>
          <cell r="M2536">
            <v>47114.75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 t="str">
            <v>1-30</v>
          </cell>
          <cell r="T2536" t="str">
            <v>COSTA RICA</v>
          </cell>
        </row>
        <row r="2537">
          <cell r="B2537" t="str">
            <v>702-30005084</v>
          </cell>
          <cell r="C2537" t="str">
            <v>EXPLORACIONES MINERAS DEL DESIERTO, S.A. DE C.V.</v>
          </cell>
          <cell r="D2537">
            <v>318099</v>
          </cell>
          <cell r="F2537" t="str">
            <v>MATCO</v>
          </cell>
          <cell r="G2537" t="str">
            <v>CUSTOMER - RETAIL</v>
          </cell>
          <cell r="H2537" t="str">
            <v>CUSTOMER - RETAIL</v>
          </cell>
          <cell r="I2537" t="str">
            <v>REGULAR</v>
          </cell>
          <cell r="J2537" t="str">
            <v>REGULAR</v>
          </cell>
          <cell r="K2537" t="str">
            <v>USD</v>
          </cell>
          <cell r="L2537">
            <v>723126.72</v>
          </cell>
          <cell r="M2537">
            <v>723126.72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 t="str">
            <v>1-30</v>
          </cell>
          <cell r="T2537" t="str">
            <v>MEXICO</v>
          </cell>
        </row>
        <row r="2538">
          <cell r="B2538" t="str">
            <v>702-30005090</v>
          </cell>
          <cell r="C2538" t="str">
            <v>CONSTRUCTORA SANTA FE, LIMITADA</v>
          </cell>
          <cell r="D2538">
            <v>314376</v>
          </cell>
          <cell r="F2538" t="str">
            <v>MATRA</v>
          </cell>
          <cell r="G2538" t="str">
            <v>CUSTOMER - RETAIL</v>
          </cell>
          <cell r="H2538" t="str">
            <v>CUSTOMER - RETAIL</v>
          </cell>
          <cell r="I2538" t="str">
            <v>REGULAR</v>
          </cell>
          <cell r="J2538" t="str">
            <v>REGULAR</v>
          </cell>
          <cell r="K2538" t="str">
            <v>USD</v>
          </cell>
          <cell r="L2538">
            <v>1474811.26</v>
          </cell>
          <cell r="M2538">
            <v>1474811.26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 t="str">
            <v>1-30</v>
          </cell>
          <cell r="T2538" t="str">
            <v>COSTA RICA</v>
          </cell>
        </row>
        <row r="2539">
          <cell r="B2539" t="str">
            <v>702-30005092</v>
          </cell>
          <cell r="C2539" t="str">
            <v>MAQUINARIA Y TRACTORES, LTDA</v>
          </cell>
          <cell r="D2539">
            <v>314798</v>
          </cell>
          <cell r="F2539" t="str">
            <v>MATRA</v>
          </cell>
          <cell r="G2539" t="str">
            <v>DEALER - RETAIL</v>
          </cell>
          <cell r="H2539" t="str">
            <v>DEALER - RETAIL</v>
          </cell>
          <cell r="I2539" t="str">
            <v>REGULAR</v>
          </cell>
          <cell r="J2539" t="str">
            <v>REGULAR</v>
          </cell>
          <cell r="K2539" t="str">
            <v>USD</v>
          </cell>
          <cell r="L2539">
            <v>152359.92000000001</v>
          </cell>
          <cell r="M2539">
            <v>152359.92000000001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 t="str">
            <v>1-30</v>
          </cell>
          <cell r="T2539" t="str">
            <v>COSTA RICA</v>
          </cell>
        </row>
        <row r="2540">
          <cell r="B2540" t="str">
            <v>702-30005094</v>
          </cell>
          <cell r="C2540" t="str">
            <v>CONSTRUCTORA HERNAN SOLIS, S.R.L.</v>
          </cell>
          <cell r="D2540">
            <v>316241</v>
          </cell>
          <cell r="F2540" t="str">
            <v>MATRA</v>
          </cell>
          <cell r="G2540" t="str">
            <v>CUSTOMER - RETAIL</v>
          </cell>
          <cell r="H2540" t="str">
            <v>CUSTOMER - RETAIL</v>
          </cell>
          <cell r="I2540" t="str">
            <v>REGULAR</v>
          </cell>
          <cell r="J2540" t="str">
            <v>REGULAR</v>
          </cell>
          <cell r="K2540" t="str">
            <v>USD</v>
          </cell>
          <cell r="L2540">
            <v>83566.95</v>
          </cell>
          <cell r="M2540">
            <v>83566.95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 t="str">
            <v>1-30</v>
          </cell>
          <cell r="T2540" t="str">
            <v>COSTA RICA</v>
          </cell>
        </row>
        <row r="2541">
          <cell r="B2541" t="str">
            <v>702-30005095</v>
          </cell>
          <cell r="C2541" t="str">
            <v>PIÑAS CULTIVADAS DE COSTA RICA, S.A.</v>
          </cell>
          <cell r="D2541">
            <v>365728</v>
          </cell>
          <cell r="F2541" t="str">
            <v>MATRA</v>
          </cell>
          <cell r="G2541" t="str">
            <v>CUSTOMER - RETAIL</v>
          </cell>
          <cell r="H2541" t="str">
            <v>CUSTOMER - RETAIL</v>
          </cell>
          <cell r="I2541" t="str">
            <v>REGULAR</v>
          </cell>
          <cell r="J2541" t="str">
            <v>REGULAR</v>
          </cell>
          <cell r="K2541" t="str">
            <v>USD</v>
          </cell>
          <cell r="L2541">
            <v>67277.08</v>
          </cell>
          <cell r="M2541">
            <v>67277.08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 t="str">
            <v>1-30</v>
          </cell>
          <cell r="T2541" t="str">
            <v>COSTA RICA</v>
          </cell>
        </row>
        <row r="2542">
          <cell r="B2542" t="str">
            <v>702-30005096</v>
          </cell>
          <cell r="C2542" t="str">
            <v>GRUPO DESARROLLO INFRAESTRUCTURA, S.A. DE C.V.</v>
          </cell>
          <cell r="D2542">
            <v>310580</v>
          </cell>
          <cell r="F2542" t="str">
            <v>TRACSA</v>
          </cell>
          <cell r="G2542" t="str">
            <v>CUSTOMER - RETAIL</v>
          </cell>
          <cell r="H2542" t="str">
            <v>CUSTOMER - RETAIL</v>
          </cell>
          <cell r="I2542" t="str">
            <v>REGULAR</v>
          </cell>
          <cell r="J2542" t="str">
            <v>REGULAR</v>
          </cell>
          <cell r="K2542" t="str">
            <v>USD</v>
          </cell>
          <cell r="L2542">
            <v>82784.179999999993</v>
          </cell>
          <cell r="M2542">
            <v>82784.179999999993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 t="str">
            <v>1-30</v>
          </cell>
          <cell r="T2542" t="str">
            <v>MEXICO</v>
          </cell>
        </row>
        <row r="2543">
          <cell r="B2543" t="str">
            <v>702-30005097</v>
          </cell>
          <cell r="C2543" t="str">
            <v>CONSTRUCTORA ERAGT CREACION, S.A. DE C.V.</v>
          </cell>
          <cell r="D2543">
            <v>365333</v>
          </cell>
          <cell r="F2543" t="str">
            <v>MADISA SUR</v>
          </cell>
          <cell r="G2543" t="str">
            <v>CUSTOMER - RETAIL</v>
          </cell>
          <cell r="H2543" t="str">
            <v>CUSTOMER - RETAIL</v>
          </cell>
          <cell r="I2543" t="str">
            <v>REGULAR</v>
          </cell>
          <cell r="J2543" t="str">
            <v>REGULAR</v>
          </cell>
          <cell r="K2543" t="str">
            <v>MXN</v>
          </cell>
          <cell r="L2543">
            <v>730807.58</v>
          </cell>
          <cell r="M2543">
            <v>35195.693055052521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 t="str">
            <v>1-30</v>
          </cell>
          <cell r="T2543" t="str">
            <v>MEXICO</v>
          </cell>
        </row>
        <row r="2544">
          <cell r="B2544" t="str">
            <v>702-30005099</v>
          </cell>
          <cell r="C2544" t="str">
            <v>MAQUINARIA Y TRACTORES, LTDA</v>
          </cell>
          <cell r="D2544">
            <v>314798</v>
          </cell>
          <cell r="F2544" t="str">
            <v>MATRA</v>
          </cell>
          <cell r="G2544" t="str">
            <v>DEALER - WHOLESALE</v>
          </cell>
          <cell r="H2544" t="str">
            <v>DEALER - WHOLESALE</v>
          </cell>
          <cell r="I2544" t="str">
            <v>REGULAR</v>
          </cell>
          <cell r="J2544" t="str">
            <v>REGULAR</v>
          </cell>
          <cell r="K2544" t="str">
            <v>USD</v>
          </cell>
          <cell r="L2544">
            <v>132180.85999999999</v>
          </cell>
          <cell r="M2544">
            <v>132180.85999999999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 t="str">
            <v>1-30</v>
          </cell>
          <cell r="T2544" t="str">
            <v>COSTA RICA</v>
          </cell>
        </row>
        <row r="2545">
          <cell r="B2545" t="str">
            <v>702-30005100</v>
          </cell>
          <cell r="C2545" t="str">
            <v>CONSTRUCTORA LUSEN, S.A. DE C.V.</v>
          </cell>
          <cell r="D2545">
            <v>316343</v>
          </cell>
          <cell r="F2545" t="str">
            <v>MADISA SUR</v>
          </cell>
          <cell r="G2545" t="str">
            <v>CUSTOMER - RETAIL</v>
          </cell>
          <cell r="H2545" t="str">
            <v>CUSTOMER - RETAIL</v>
          </cell>
          <cell r="I2545" t="str">
            <v>REGULAR</v>
          </cell>
          <cell r="J2545" t="str">
            <v>REGULAR</v>
          </cell>
          <cell r="K2545" t="str">
            <v>MXN</v>
          </cell>
          <cell r="L2545">
            <v>1628134.89</v>
          </cell>
          <cell r="M2545">
            <v>78410.976307418299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 t="str">
            <v>1-30</v>
          </cell>
          <cell r="T2545" t="str">
            <v>MEXICO</v>
          </cell>
        </row>
        <row r="2546">
          <cell r="B2546" t="str">
            <v>702-30005102</v>
          </cell>
          <cell r="C2546" t="str">
            <v>CONVENSER S DE RL DE CV</v>
          </cell>
          <cell r="D2546">
            <v>365940</v>
          </cell>
          <cell r="F2546" t="str">
            <v>EMPIRE</v>
          </cell>
          <cell r="G2546" t="str">
            <v>CUSTOMER - RETAIL</v>
          </cell>
          <cell r="H2546" t="str">
            <v>CUSTOMER - RETAIL</v>
          </cell>
          <cell r="I2546" t="str">
            <v>REGULAR</v>
          </cell>
          <cell r="J2546" t="str">
            <v>REGULAR</v>
          </cell>
          <cell r="K2546" t="str">
            <v>MXN</v>
          </cell>
          <cell r="L2546">
            <v>381622.5</v>
          </cell>
          <cell r="M2546">
            <v>18378.939601176251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 t="str">
            <v>1-30</v>
          </cell>
          <cell r="T2546" t="str">
            <v>MEXICO</v>
          </cell>
        </row>
        <row r="2547">
          <cell r="B2547" t="str">
            <v>702-30005103</v>
          </cell>
          <cell r="C2547" t="str">
            <v>HIPPO MAQUINARIA SA DE CV</v>
          </cell>
          <cell r="D2547">
            <v>365927</v>
          </cell>
          <cell r="F2547" t="str">
            <v>MADISA SUR</v>
          </cell>
          <cell r="G2547" t="str">
            <v>OP LEASE - CUSTOMER</v>
          </cell>
          <cell r="H2547" t="str">
            <v>OP LEASE - CUSTOMER</v>
          </cell>
          <cell r="I2547" t="str">
            <v>REGULAR</v>
          </cell>
          <cell r="J2547" t="str">
            <v>REGULAR</v>
          </cell>
          <cell r="K2547" t="str">
            <v>MXN</v>
          </cell>
          <cell r="L2547">
            <v>15306672.310000001</v>
          </cell>
          <cell r="M2547">
            <v>737169.33849677886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 t="str">
            <v>1-30</v>
          </cell>
          <cell r="T2547" t="str">
            <v>MEXICO</v>
          </cell>
        </row>
        <row r="2548">
          <cell r="B2548" t="str">
            <v>702-30005104</v>
          </cell>
          <cell r="C2548" t="str">
            <v>COMPAÑIA MINERA MEXICANA DE AVINO, S.A. DE C.V.</v>
          </cell>
          <cell r="D2548">
            <v>318822</v>
          </cell>
          <cell r="F2548" t="str">
            <v>MAQSA</v>
          </cell>
          <cell r="G2548" t="str">
            <v>CUSTOMER - RETAIL</v>
          </cell>
          <cell r="H2548" t="str">
            <v>CUSTOMER - RETAIL</v>
          </cell>
          <cell r="I2548" t="str">
            <v>REGULAR</v>
          </cell>
          <cell r="J2548" t="str">
            <v>REGULAR</v>
          </cell>
          <cell r="K2548" t="str">
            <v>USD</v>
          </cell>
          <cell r="L2548">
            <v>90867.78</v>
          </cell>
          <cell r="M2548">
            <v>90867.78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 t="str">
            <v>1-30</v>
          </cell>
          <cell r="T2548" t="str">
            <v>MEXICO</v>
          </cell>
        </row>
        <row r="2549">
          <cell r="B2549" t="str">
            <v>702-30005105</v>
          </cell>
          <cell r="C2549" t="str">
            <v>TIERRAS FINAS, S.A.</v>
          </cell>
          <cell r="D2549">
            <v>365868</v>
          </cell>
          <cell r="F2549" t="str">
            <v>MATRA</v>
          </cell>
          <cell r="G2549" t="str">
            <v>CUSTOMER - RETAIL</v>
          </cell>
          <cell r="H2549" t="str">
            <v>CUSTOMER - RETAIL</v>
          </cell>
          <cell r="I2549" t="str">
            <v>REGULAR</v>
          </cell>
          <cell r="J2549" t="str">
            <v>REGULAR</v>
          </cell>
          <cell r="K2549" t="str">
            <v>USD</v>
          </cell>
          <cell r="L2549">
            <v>17060.54</v>
          </cell>
          <cell r="M2549">
            <v>17060.54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 t="str">
            <v>1-30</v>
          </cell>
          <cell r="T2549" t="str">
            <v>COSTA RICA</v>
          </cell>
        </row>
        <row r="2550">
          <cell r="B2550" t="str">
            <v>702-30005106</v>
          </cell>
          <cell r="C2550" t="str">
            <v>SOLUCONSTRUCCIONES Y RENTA DE MAQUINARIA, S.A. DE C.V.</v>
          </cell>
          <cell r="D2550">
            <v>365454</v>
          </cell>
          <cell r="F2550" t="str">
            <v>MADISA SUR</v>
          </cell>
          <cell r="G2550" t="str">
            <v>CUSTOMER - RETAIL</v>
          </cell>
          <cell r="H2550" t="str">
            <v>CUSTOMER - RETAIL</v>
          </cell>
          <cell r="I2550" t="str">
            <v>REGULAR</v>
          </cell>
          <cell r="J2550" t="str">
            <v>REGULAR</v>
          </cell>
          <cell r="K2550" t="str">
            <v>MXN</v>
          </cell>
          <cell r="L2550">
            <v>887968.4</v>
          </cell>
          <cell r="M2550">
            <v>42764.558146736934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 t="str">
            <v>1-30</v>
          </cell>
          <cell r="T2550" t="str">
            <v>MEXICO</v>
          </cell>
        </row>
        <row r="2551">
          <cell r="B2551" t="str">
            <v>702-30005107</v>
          </cell>
          <cell r="C2551" t="str">
            <v>TRACTORES ESCAZU, S.A.</v>
          </cell>
          <cell r="D2551">
            <v>320416</v>
          </cell>
          <cell r="F2551" t="str">
            <v>MATRA</v>
          </cell>
          <cell r="G2551" t="str">
            <v>CUSTOMER - RETAIL</v>
          </cell>
          <cell r="H2551" t="str">
            <v>CUSTOMER - RETAIL</v>
          </cell>
          <cell r="I2551" t="str">
            <v>REGULAR</v>
          </cell>
          <cell r="J2551" t="str">
            <v>REGULAR</v>
          </cell>
          <cell r="K2551" t="str">
            <v>USD</v>
          </cell>
          <cell r="L2551">
            <v>111464.92</v>
          </cell>
          <cell r="M2551">
            <v>111464.92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 t="str">
            <v>1-30</v>
          </cell>
          <cell r="T2551" t="str">
            <v>COSTA RICA</v>
          </cell>
        </row>
        <row r="2552">
          <cell r="B2552" t="str">
            <v>702-30005108-001</v>
          </cell>
          <cell r="C2552" t="str">
            <v>INGENIEROS CIVILES, S.A. DE C.V.</v>
          </cell>
          <cell r="D2552">
            <v>311432</v>
          </cell>
          <cell r="F2552" t="str">
            <v>MATCO</v>
          </cell>
          <cell r="G2552" t="str">
            <v>CUSTOMER - RETAIL</v>
          </cell>
          <cell r="H2552" t="str">
            <v>CUSTOMER - RETAIL</v>
          </cell>
          <cell r="I2552" t="str">
            <v>REGULAR</v>
          </cell>
          <cell r="J2552" t="str">
            <v>REGULAR</v>
          </cell>
          <cell r="K2552" t="str">
            <v>MXN</v>
          </cell>
          <cell r="L2552">
            <v>543748.56000000006</v>
          </cell>
          <cell r="M2552">
            <v>26186.930651275965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 t="str">
            <v>1-30</v>
          </cell>
          <cell r="T2552" t="str">
            <v>MEXICO</v>
          </cell>
        </row>
        <row r="2553">
          <cell r="B2553" t="str">
            <v>702-30005108-002</v>
          </cell>
          <cell r="C2553" t="str">
            <v>INGENIEROS CIVILES, S.A. DE C.V.</v>
          </cell>
          <cell r="D2553">
            <v>311432</v>
          </cell>
          <cell r="F2553" t="str">
            <v>MATCO</v>
          </cell>
          <cell r="G2553" t="str">
            <v>CUSTOMER - RETAIL</v>
          </cell>
          <cell r="H2553" t="str">
            <v>CUSTOMER - RETAIL</v>
          </cell>
          <cell r="I2553" t="str">
            <v>REGULAR</v>
          </cell>
          <cell r="J2553" t="str">
            <v>REGULAR</v>
          </cell>
          <cell r="K2553" t="str">
            <v>MXN</v>
          </cell>
          <cell r="L2553">
            <v>246350.03</v>
          </cell>
          <cell r="M2553">
            <v>11864.217445559309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 t="str">
            <v>1-30</v>
          </cell>
          <cell r="T2553" t="str">
            <v>MEXICO</v>
          </cell>
        </row>
        <row r="2554">
          <cell r="B2554" t="str">
            <v>702-30005108-003</v>
          </cell>
          <cell r="C2554" t="str">
            <v>INGENIEROS CIVILES, S.A. DE C.V.</v>
          </cell>
          <cell r="D2554">
            <v>311432</v>
          </cell>
          <cell r="F2554" t="str">
            <v>MATCO</v>
          </cell>
          <cell r="G2554" t="str">
            <v>CUSTOMER - RETAIL</v>
          </cell>
          <cell r="H2554" t="str">
            <v>CUSTOMER - RETAIL</v>
          </cell>
          <cell r="I2554" t="str">
            <v>REGULAR</v>
          </cell>
          <cell r="J2554" t="str">
            <v>REGULAR</v>
          </cell>
          <cell r="K2554" t="str">
            <v>MXN</v>
          </cell>
          <cell r="L2554">
            <v>1517928.75</v>
          </cell>
          <cell r="M2554">
            <v>73103.448604678619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 t="str">
            <v>1-30</v>
          </cell>
          <cell r="T2554" t="str">
            <v>MEXICO</v>
          </cell>
        </row>
        <row r="2555">
          <cell r="B2555" t="str">
            <v>702-30005109</v>
          </cell>
          <cell r="C2555" t="str">
            <v>PLACOSA SA DE CV</v>
          </cell>
          <cell r="D2555">
            <v>338452</v>
          </cell>
          <cell r="F2555" t="str">
            <v>MADISA SUR</v>
          </cell>
          <cell r="G2555" t="str">
            <v>CUSTOMER - RETAIL</v>
          </cell>
          <cell r="H2555" t="str">
            <v>CUSTOMER - RETAIL</v>
          </cell>
          <cell r="I2555" t="str">
            <v>REGULAR</v>
          </cell>
          <cell r="J2555" t="str">
            <v>REGULAR</v>
          </cell>
          <cell r="K2555" t="str">
            <v>MXN</v>
          </cell>
          <cell r="L2555">
            <v>2292284.58</v>
          </cell>
          <cell r="M2555">
            <v>110396.42537986537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 t="str">
            <v>1-30</v>
          </cell>
          <cell r="T2555" t="str">
            <v>MEXICO</v>
          </cell>
        </row>
        <row r="2556">
          <cell r="B2556" t="str">
            <v>702-30005111</v>
          </cell>
          <cell r="C2556" t="str">
            <v>PLACOSA SA DE CV</v>
          </cell>
          <cell r="D2556">
            <v>338452</v>
          </cell>
          <cell r="F2556" t="str">
            <v>MADISA SUR</v>
          </cell>
          <cell r="G2556" t="str">
            <v>CUSTOMER - RETAIL</v>
          </cell>
          <cell r="H2556" t="str">
            <v>CUSTOMER - RETAIL</v>
          </cell>
          <cell r="I2556" t="str">
            <v>REGULAR</v>
          </cell>
          <cell r="J2556" t="str">
            <v>REGULAR</v>
          </cell>
          <cell r="K2556" t="str">
            <v>MXN</v>
          </cell>
          <cell r="L2556">
            <v>2648418.75</v>
          </cell>
          <cell r="M2556">
            <v>127547.84700816305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 t="str">
            <v>1-30</v>
          </cell>
          <cell r="T2556" t="str">
            <v>MEXICO</v>
          </cell>
        </row>
        <row r="2557">
          <cell r="B2557" t="str">
            <v>702-30005112</v>
          </cell>
          <cell r="C2557" t="str">
            <v>PLACOSA SA DE CV</v>
          </cell>
          <cell r="D2557">
            <v>338452</v>
          </cell>
          <cell r="F2557" t="str">
            <v>MADISA SUR</v>
          </cell>
          <cell r="G2557" t="str">
            <v>CUSTOMER - RETAIL</v>
          </cell>
          <cell r="H2557" t="str">
            <v>CUSTOMER - RETAIL</v>
          </cell>
          <cell r="I2557" t="str">
            <v>REGULAR</v>
          </cell>
          <cell r="J2557" t="str">
            <v>REGULAR</v>
          </cell>
          <cell r="K2557" t="str">
            <v>MXN</v>
          </cell>
          <cell r="L2557">
            <v>785319.78</v>
          </cell>
          <cell r="M2557">
            <v>37821.000607220543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 t="str">
            <v>1-30</v>
          </cell>
          <cell r="T2557" t="str">
            <v>MEXICO</v>
          </cell>
        </row>
        <row r="2558">
          <cell r="B2558" t="str">
            <v>702-30005113</v>
          </cell>
          <cell r="C2558" t="str">
            <v>PLACOSA SA DE CV</v>
          </cell>
          <cell r="D2558">
            <v>338452</v>
          </cell>
          <cell r="F2558" t="str">
            <v>MADISA SUR</v>
          </cell>
          <cell r="G2558" t="str">
            <v>CUSTOMER - RETAIL</v>
          </cell>
          <cell r="H2558" t="str">
            <v>CUSTOMER - RETAIL</v>
          </cell>
          <cell r="I2558" t="str">
            <v>REGULAR</v>
          </cell>
          <cell r="J2558" t="str">
            <v>REGULAR</v>
          </cell>
          <cell r="K2558" t="str">
            <v>MXN</v>
          </cell>
          <cell r="L2558">
            <v>2282737.5</v>
          </cell>
          <cell r="M2558">
            <v>109936.63800703594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 t="str">
            <v>1-30</v>
          </cell>
          <cell r="T2558" t="str">
            <v>MEXICO</v>
          </cell>
        </row>
        <row r="2559">
          <cell r="B2559" t="str">
            <v>702-30005115</v>
          </cell>
          <cell r="C2559" t="str">
            <v>GROBSON, S. DE R.L.</v>
          </cell>
          <cell r="D2559">
            <v>354495</v>
          </cell>
          <cell r="F2559" t="str">
            <v>MATCO</v>
          </cell>
          <cell r="G2559" t="str">
            <v>CUSTOMER - RETAIL</v>
          </cell>
          <cell r="H2559" t="str">
            <v>CUSTOMER - RETAIL</v>
          </cell>
          <cell r="I2559" t="str">
            <v>REGULAR</v>
          </cell>
          <cell r="J2559" t="str">
            <v>REGULAR</v>
          </cell>
          <cell r="K2559" t="str">
            <v>MXN</v>
          </cell>
          <cell r="L2559">
            <v>1197443.82</v>
          </cell>
          <cell r="M2559">
            <v>57668.894374890813</v>
          </cell>
          <cell r="N2559">
            <v>0</v>
          </cell>
          <cell r="O2559">
            <v>0</v>
          </cell>
          <cell r="P2559">
            <v>1197443.82</v>
          </cell>
          <cell r="Q2559">
            <v>0</v>
          </cell>
          <cell r="R2559">
            <v>1197443.82</v>
          </cell>
          <cell r="S2559" t="str">
            <v>91-120</v>
          </cell>
          <cell r="T2559" t="str">
            <v>MEXICO</v>
          </cell>
        </row>
        <row r="2560">
          <cell r="B2560" t="str">
            <v>702-30005116</v>
          </cell>
          <cell r="C2560" t="str">
            <v>MANUEL DE JESUS PACHECO UC</v>
          </cell>
          <cell r="D2560">
            <v>366411</v>
          </cell>
          <cell r="F2560" t="str">
            <v>MADISA SUR</v>
          </cell>
          <cell r="G2560" t="str">
            <v>CUSTOMER - RETAIL</v>
          </cell>
          <cell r="H2560" t="str">
            <v>CUSTOMER - RETAIL</v>
          </cell>
          <cell r="I2560" t="str">
            <v>REGULAR</v>
          </cell>
          <cell r="J2560" t="str">
            <v>LEGAL</v>
          </cell>
          <cell r="K2560" t="str">
            <v>MXN</v>
          </cell>
          <cell r="L2560">
            <v>331582.58</v>
          </cell>
          <cell r="M2560">
            <v>15969.017053822017</v>
          </cell>
          <cell r="N2560">
            <v>0</v>
          </cell>
          <cell r="O2560">
            <v>0</v>
          </cell>
          <cell r="P2560">
            <v>0</v>
          </cell>
          <cell r="Q2560">
            <v>331582.58</v>
          </cell>
          <cell r="R2560">
            <v>331582.58</v>
          </cell>
          <cell r="S2560" t="str">
            <v>120+</v>
          </cell>
          <cell r="T2560" t="str">
            <v>MEXICO</v>
          </cell>
        </row>
        <row r="2561">
          <cell r="B2561" t="str">
            <v>702-30005117</v>
          </cell>
          <cell r="C2561" t="str">
            <v>DISEÑOS Y CONSTRUCCIONES CIVILES, S.A. DE C.V.</v>
          </cell>
          <cell r="D2561">
            <v>317077</v>
          </cell>
          <cell r="F2561" t="str">
            <v>COGESA</v>
          </cell>
          <cell r="G2561" t="str">
            <v>CUSTOMER - RETAIL</v>
          </cell>
          <cell r="H2561" t="str">
            <v>CUSTOMER - RETAIL</v>
          </cell>
          <cell r="I2561" t="str">
            <v>REGULAR</v>
          </cell>
          <cell r="J2561" t="str">
            <v>REGULAR</v>
          </cell>
          <cell r="K2561" t="str">
            <v>USD</v>
          </cell>
          <cell r="L2561">
            <v>115259.19</v>
          </cell>
          <cell r="M2561">
            <v>115259.19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 t="str">
            <v>1-30</v>
          </cell>
          <cell r="T2561" t="str">
            <v>EL SALVADOR</v>
          </cell>
        </row>
        <row r="2562">
          <cell r="B2562" t="str">
            <v>702-30005118</v>
          </cell>
          <cell r="C2562" t="str">
            <v>INDUSTRIAL EQUIPMENT INEQSA, S.A. DE C.V.</v>
          </cell>
          <cell r="D2562">
            <v>313356</v>
          </cell>
          <cell r="F2562" t="str">
            <v>MADISA NTE</v>
          </cell>
          <cell r="G2562" t="str">
            <v>CUSTOMER - RETAIL</v>
          </cell>
          <cell r="H2562" t="str">
            <v>CUSTOMER - RETAIL</v>
          </cell>
          <cell r="I2562" t="str">
            <v>REGULAR</v>
          </cell>
          <cell r="J2562" t="str">
            <v>REGULAR</v>
          </cell>
          <cell r="K2562" t="str">
            <v>MXN</v>
          </cell>
          <cell r="L2562">
            <v>1342317.62</v>
          </cell>
          <cell r="M2562">
            <v>64646.016583337347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 t="str">
            <v>1-30</v>
          </cell>
          <cell r="T2562" t="str">
            <v>MEXICO</v>
          </cell>
        </row>
        <row r="2563">
          <cell r="B2563" t="str">
            <v>702-30005119</v>
          </cell>
          <cell r="C2563" t="str">
            <v>ROCA PLOMERIA Y ELECTRICIDAD, S.A. DE C.V.</v>
          </cell>
          <cell r="D2563">
            <v>319972</v>
          </cell>
          <cell r="F2563" t="str">
            <v>MADISA SUR</v>
          </cell>
          <cell r="G2563" t="str">
            <v>CUSTOMER - RETAIL</v>
          </cell>
          <cell r="H2563" t="str">
            <v>CUSTOMER - RETAIL</v>
          </cell>
          <cell r="I2563" t="str">
            <v>REGULAR</v>
          </cell>
          <cell r="J2563" t="str">
            <v>REGULAR</v>
          </cell>
          <cell r="K2563" t="str">
            <v>MXN</v>
          </cell>
          <cell r="L2563">
            <v>349878.13</v>
          </cell>
          <cell r="M2563">
            <v>16850.130741878409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 t="str">
            <v>1-30</v>
          </cell>
          <cell r="T2563" t="str">
            <v>MEXICO</v>
          </cell>
        </row>
        <row r="2564">
          <cell r="B2564" t="str">
            <v>702-30005120</v>
          </cell>
          <cell r="C2564" t="str">
            <v>FRONDOSO LANDSCAPE S.A. DE C.V.</v>
          </cell>
          <cell r="D2564">
            <v>365889</v>
          </cell>
          <cell r="F2564" t="str">
            <v>MATCO</v>
          </cell>
          <cell r="G2564" t="str">
            <v>CUSTOMER - RETAIL</v>
          </cell>
          <cell r="H2564" t="str">
            <v>CUSTOMER - RETAIL</v>
          </cell>
          <cell r="I2564" t="str">
            <v>REGULAR</v>
          </cell>
          <cell r="J2564" t="str">
            <v>REGULAR</v>
          </cell>
          <cell r="K2564" t="str">
            <v>MXN</v>
          </cell>
          <cell r="L2564">
            <v>879431.25</v>
          </cell>
          <cell r="M2564">
            <v>42353.409002710614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 t="str">
            <v>1-30</v>
          </cell>
          <cell r="T2564" t="str">
            <v>MEXICO</v>
          </cell>
        </row>
        <row r="2565">
          <cell r="B2565" t="str">
            <v>702-30005121</v>
          </cell>
          <cell r="C2565" t="str">
            <v>CONSORCIO TUNEL GUADALAJARA, S.A.P.I. DE C.V.</v>
          </cell>
          <cell r="D2565">
            <v>351169</v>
          </cell>
          <cell r="F2565" t="str">
            <v>TRACSA</v>
          </cell>
          <cell r="G2565" t="str">
            <v>CUSTOMER - RETAIL</v>
          </cell>
          <cell r="H2565" t="str">
            <v>CUSTOMER - RETAIL</v>
          </cell>
          <cell r="I2565" t="str">
            <v>REGULAR</v>
          </cell>
          <cell r="J2565" t="str">
            <v>REGULAR</v>
          </cell>
          <cell r="K2565" t="str">
            <v>MXN</v>
          </cell>
          <cell r="L2565">
            <v>930730.29</v>
          </cell>
          <cell r="M2565">
            <v>44823.970769268737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 t="str">
            <v>1-30</v>
          </cell>
          <cell r="T2565" t="str">
            <v>MEXICO</v>
          </cell>
        </row>
        <row r="2566">
          <cell r="B2566" t="str">
            <v>702-30005122</v>
          </cell>
          <cell r="C2566" t="str">
            <v>AGROMAQUINARIA MACOSA, S.A.</v>
          </cell>
          <cell r="D2566">
            <v>316950</v>
          </cell>
          <cell r="F2566" t="str">
            <v>MATRA</v>
          </cell>
          <cell r="G2566" t="str">
            <v>CUSTOMER - RETAIL</v>
          </cell>
          <cell r="H2566" t="str">
            <v>CUSTOMER - RETAIL</v>
          </cell>
          <cell r="I2566" t="str">
            <v>REGULAR</v>
          </cell>
          <cell r="J2566" t="str">
            <v>REGULAR</v>
          </cell>
          <cell r="K2566" t="str">
            <v>USD</v>
          </cell>
          <cell r="L2566">
            <v>84660.67</v>
          </cell>
          <cell r="M2566">
            <v>84660.67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 t="str">
            <v>1-30</v>
          </cell>
          <cell r="T2566" t="str">
            <v>COSTA RICA</v>
          </cell>
        </row>
        <row r="2567">
          <cell r="B2567" t="str">
            <v>702-30005123-001</v>
          </cell>
          <cell r="C2567" t="str">
            <v>CONSTRUCTORA Y ARRENDADORA CCOCSA, S.A. DE C.V.</v>
          </cell>
          <cell r="D2567">
            <v>326401</v>
          </cell>
          <cell r="F2567" t="str">
            <v>MADISA SUR</v>
          </cell>
          <cell r="G2567" t="str">
            <v>CUSTOMER - RETAIL</v>
          </cell>
          <cell r="H2567" t="str">
            <v>CUSTOMER - RETAIL</v>
          </cell>
          <cell r="I2567" t="str">
            <v>REGULAR</v>
          </cell>
          <cell r="J2567" t="str">
            <v>REGULAR</v>
          </cell>
          <cell r="K2567" t="str">
            <v>MXN</v>
          </cell>
          <cell r="L2567">
            <v>219231.64</v>
          </cell>
          <cell r="M2567">
            <v>10558.195783075726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 t="str">
            <v>1-30</v>
          </cell>
          <cell r="T2567" t="str">
            <v>MEXICO</v>
          </cell>
        </row>
        <row r="2568">
          <cell r="B2568" t="str">
            <v>702-30005124</v>
          </cell>
          <cell r="C2568" t="str">
            <v>ALMACEN AGRO LOGOS COLONIA, S.A.</v>
          </cell>
          <cell r="D2568">
            <v>357603</v>
          </cell>
          <cell r="F2568" t="str">
            <v>MATRA</v>
          </cell>
          <cell r="G2568" t="str">
            <v>CUSTOMER - RETAIL</v>
          </cell>
          <cell r="H2568" t="str">
            <v>CUSTOMER - RETAIL</v>
          </cell>
          <cell r="I2568" t="str">
            <v>REGULAR</v>
          </cell>
          <cell r="J2568" t="str">
            <v>REGULAR</v>
          </cell>
          <cell r="K2568" t="str">
            <v>USD</v>
          </cell>
          <cell r="L2568">
            <v>41001.620000000003</v>
          </cell>
          <cell r="M2568">
            <v>41001.620000000003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 t="str">
            <v>1-30</v>
          </cell>
          <cell r="T2568" t="str">
            <v>COSTA RICA</v>
          </cell>
        </row>
        <row r="2569">
          <cell r="B2569" t="str">
            <v>702-30005125</v>
          </cell>
          <cell r="C2569" t="str">
            <v>GERMAN DOMINGO AQUINO MORENO</v>
          </cell>
          <cell r="D2569">
            <v>366488</v>
          </cell>
          <cell r="F2569" t="str">
            <v>IMCA</v>
          </cell>
          <cell r="G2569" t="str">
            <v>CUSTOMER - RETAIL</v>
          </cell>
          <cell r="H2569" t="str">
            <v>CUSTOMER - RETAIL</v>
          </cell>
          <cell r="I2569" t="str">
            <v>REGULAR</v>
          </cell>
          <cell r="J2569" t="str">
            <v>REGULAR</v>
          </cell>
          <cell r="K2569" t="str">
            <v>USD</v>
          </cell>
          <cell r="L2569">
            <v>57940.05</v>
          </cell>
          <cell r="M2569">
            <v>57940.05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 t="str">
            <v>1-30</v>
          </cell>
          <cell r="T2569" t="str">
            <v>REPUBLICA DOMINICANA</v>
          </cell>
        </row>
        <row r="2570">
          <cell r="B2570" t="str">
            <v>702-30005126</v>
          </cell>
          <cell r="C2570" t="str">
            <v>DISEÑOS Y CONSTRUCCIONES CIVILES, S.A. DE C.V.</v>
          </cell>
          <cell r="D2570">
            <v>317077</v>
          </cell>
          <cell r="F2570" t="str">
            <v>COGESA</v>
          </cell>
          <cell r="G2570" t="str">
            <v>CUSTOMER - RETAIL</v>
          </cell>
          <cell r="H2570" t="str">
            <v>CUSTOMER - RETAIL</v>
          </cell>
          <cell r="I2570" t="str">
            <v>REGULAR</v>
          </cell>
          <cell r="J2570" t="str">
            <v>REGULAR</v>
          </cell>
          <cell r="K2570" t="str">
            <v>USD</v>
          </cell>
          <cell r="L2570">
            <v>41266.57</v>
          </cell>
          <cell r="M2570">
            <v>41266.57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 t="str">
            <v>1-30</v>
          </cell>
          <cell r="T2570" t="str">
            <v>EL SALVADOR</v>
          </cell>
        </row>
        <row r="2571">
          <cell r="B2571" t="str">
            <v>702-30005127</v>
          </cell>
          <cell r="C2571" t="str">
            <v>MAQUINARIA Y TRACTORES, LTDA</v>
          </cell>
          <cell r="D2571">
            <v>314798</v>
          </cell>
          <cell r="F2571" t="str">
            <v>MATRA</v>
          </cell>
          <cell r="G2571" t="str">
            <v>DEALER - WHOLESALE</v>
          </cell>
          <cell r="H2571" t="str">
            <v>DEALER - WHOLESALE</v>
          </cell>
          <cell r="I2571" t="str">
            <v>REGULAR</v>
          </cell>
          <cell r="J2571" t="str">
            <v>REGULAR</v>
          </cell>
          <cell r="K2571" t="str">
            <v>USD</v>
          </cell>
          <cell r="L2571">
            <v>67534.240000000005</v>
          </cell>
          <cell r="M2571">
            <v>67534.240000000005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 t="str">
            <v>1-30</v>
          </cell>
          <cell r="T2571" t="str">
            <v>COSTA RICA</v>
          </cell>
        </row>
        <row r="2572">
          <cell r="B2572" t="str">
            <v>702-30005128</v>
          </cell>
          <cell r="C2572" t="str">
            <v>CONSORCIO GDL VIADUCTO, S.A.P.I. DE C.V.</v>
          </cell>
          <cell r="D2572">
            <v>351188</v>
          </cell>
          <cell r="F2572" t="str">
            <v>TRACSA</v>
          </cell>
          <cell r="G2572" t="str">
            <v>CUSTOMER - RETAIL</v>
          </cell>
          <cell r="H2572" t="str">
            <v>CUSTOMER - RETAIL</v>
          </cell>
          <cell r="I2572" t="str">
            <v>REGULAR</v>
          </cell>
          <cell r="J2572" t="str">
            <v>REGULAR</v>
          </cell>
          <cell r="K2572" t="str">
            <v>MXN</v>
          </cell>
          <cell r="L2572">
            <v>620480.39</v>
          </cell>
          <cell r="M2572">
            <v>29882.33558431247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 t="str">
            <v>1-30</v>
          </cell>
          <cell r="T2572" t="str">
            <v>MEXICO</v>
          </cell>
        </row>
        <row r="2573">
          <cell r="B2573" t="str">
            <v>702-30005129</v>
          </cell>
          <cell r="C2573" t="str">
            <v>GERMAN DOMINGO AQUINO MORENO</v>
          </cell>
          <cell r="D2573">
            <v>366488</v>
          </cell>
          <cell r="F2573" t="str">
            <v>IMCA</v>
          </cell>
          <cell r="G2573" t="str">
            <v>CUSTOMER - RETAIL</v>
          </cell>
          <cell r="H2573" t="str">
            <v>CUSTOMER - RETAIL</v>
          </cell>
          <cell r="I2573" t="str">
            <v>REGULAR</v>
          </cell>
          <cell r="J2573" t="str">
            <v>REGULAR</v>
          </cell>
          <cell r="K2573" t="str">
            <v>USD</v>
          </cell>
          <cell r="L2573">
            <v>105986.07</v>
          </cell>
          <cell r="M2573">
            <v>105986.07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 t="str">
            <v>1-30</v>
          </cell>
          <cell r="T2573" t="str">
            <v>REPUBLICA DOMINICANA</v>
          </cell>
        </row>
        <row r="2574">
          <cell r="B2574" t="str">
            <v>702-30005131</v>
          </cell>
          <cell r="C2574" t="str">
            <v>INTEGRA INFRAESTRUCTURA SUSTENTABLE, S.A. DE C.V.</v>
          </cell>
          <cell r="D2574">
            <v>318071</v>
          </cell>
          <cell r="F2574" t="str">
            <v>MAQSA</v>
          </cell>
          <cell r="G2574" t="str">
            <v>CUSTOMER - RETAIL</v>
          </cell>
          <cell r="H2574" t="str">
            <v>CUSTOMER - RETAIL</v>
          </cell>
          <cell r="I2574" t="str">
            <v>REGULAR</v>
          </cell>
          <cell r="J2574" t="str">
            <v>REGULAR</v>
          </cell>
          <cell r="K2574" t="str">
            <v>MXN</v>
          </cell>
          <cell r="L2574">
            <v>1627258.91</v>
          </cell>
          <cell r="M2574">
            <v>78368.789110615602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 t="str">
            <v>1-30</v>
          </cell>
          <cell r="T2574" t="str">
            <v>MEXICO</v>
          </cell>
        </row>
        <row r="2575">
          <cell r="B2575" t="str">
            <v>702-30005132</v>
          </cell>
          <cell r="C2575" t="str">
            <v>INDIANAPOLIS, S.A.</v>
          </cell>
          <cell r="D2575">
            <v>367671</v>
          </cell>
          <cell r="F2575" t="str">
            <v>MATRA</v>
          </cell>
          <cell r="G2575" t="str">
            <v>CUSTOMER - RETAIL</v>
          </cell>
          <cell r="H2575" t="str">
            <v>CUSTOMER - RETAIL</v>
          </cell>
          <cell r="I2575" t="str">
            <v>REGULAR</v>
          </cell>
          <cell r="J2575" t="str">
            <v>REGULAR</v>
          </cell>
          <cell r="K2575" t="str">
            <v>USD</v>
          </cell>
          <cell r="L2575">
            <v>25714.78</v>
          </cell>
          <cell r="M2575">
            <v>25714.78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 t="str">
            <v>1-30</v>
          </cell>
          <cell r="T2575" t="str">
            <v>COSTA RICA</v>
          </cell>
        </row>
        <row r="2576">
          <cell r="B2576" t="str">
            <v>702-30005133</v>
          </cell>
          <cell r="C2576" t="str">
            <v>URBANIZACIONES CARFER, S.A. DE C.V.</v>
          </cell>
          <cell r="D2576">
            <v>328019</v>
          </cell>
          <cell r="F2576" t="str">
            <v>TRACSA</v>
          </cell>
          <cell r="G2576" t="str">
            <v>CUSTOMER - RETAIL</v>
          </cell>
          <cell r="H2576" t="str">
            <v>CUSTOMER - RETAIL</v>
          </cell>
          <cell r="I2576" t="str">
            <v>REGULAR</v>
          </cell>
          <cell r="J2576" t="str">
            <v>REGULAR</v>
          </cell>
          <cell r="K2576" t="str">
            <v>MXN</v>
          </cell>
          <cell r="L2576">
            <v>926663.17</v>
          </cell>
          <cell r="M2576">
            <v>44628.098270056202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 t="str">
            <v>1-30</v>
          </cell>
          <cell r="T2576" t="str">
            <v>MEXICO</v>
          </cell>
        </row>
        <row r="2577">
          <cell r="B2577" t="str">
            <v>702-30005134</v>
          </cell>
          <cell r="C2577" t="str">
            <v>COMPAÑIA ISDAMAR, S.A. DE C.V.</v>
          </cell>
          <cell r="D2577">
            <v>318874</v>
          </cell>
          <cell r="F2577" t="str">
            <v>MATCO</v>
          </cell>
          <cell r="G2577" t="str">
            <v>CUSTOMER - RETAIL</v>
          </cell>
          <cell r="H2577" t="str">
            <v>CUSTOMER - RETAIL</v>
          </cell>
          <cell r="I2577" t="str">
            <v>REGULAR</v>
          </cell>
          <cell r="J2577" t="str">
            <v>REGULAR</v>
          </cell>
          <cell r="K2577" t="str">
            <v>USD</v>
          </cell>
          <cell r="L2577">
            <v>436970.23999999999</v>
          </cell>
          <cell r="M2577">
            <v>436970.23999999999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 t="str">
            <v>1-30</v>
          </cell>
          <cell r="T2577" t="str">
            <v>MEXICO</v>
          </cell>
        </row>
        <row r="2578">
          <cell r="B2578" t="str">
            <v>702-30005135</v>
          </cell>
          <cell r="C2578" t="str">
            <v>IMPALA TERMINALS MEXICO, S.A DE C.V.</v>
          </cell>
          <cell r="D2578">
            <v>318601</v>
          </cell>
          <cell r="F2578" t="str">
            <v>TRACSA</v>
          </cell>
          <cell r="G2578" t="str">
            <v>CUSTOMER - RETAIL</v>
          </cell>
          <cell r="H2578" t="str">
            <v>CUSTOMER - RETAIL</v>
          </cell>
          <cell r="I2578" t="str">
            <v>REGULAR</v>
          </cell>
          <cell r="J2578" t="str">
            <v>REGULAR</v>
          </cell>
          <cell r="K2578" t="str">
            <v>USD</v>
          </cell>
          <cell r="L2578">
            <v>33523.82</v>
          </cell>
          <cell r="M2578">
            <v>33523.82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 t="str">
            <v>1-30</v>
          </cell>
          <cell r="T2578" t="str">
            <v>MEXICO</v>
          </cell>
        </row>
        <row r="2579">
          <cell r="B2579" t="str">
            <v>702-30005136</v>
          </cell>
          <cell r="C2579" t="str">
            <v>MAURICIO ARCE RODRIGUEZ</v>
          </cell>
          <cell r="D2579">
            <v>367048</v>
          </cell>
          <cell r="F2579" t="str">
            <v>MATRA</v>
          </cell>
          <cell r="G2579" t="str">
            <v>CUSTOMER - RETAIL</v>
          </cell>
          <cell r="H2579" t="str">
            <v>CUSTOMER - RETAIL</v>
          </cell>
          <cell r="I2579" t="str">
            <v>REGULAR</v>
          </cell>
          <cell r="J2579" t="str">
            <v>REGULAR</v>
          </cell>
          <cell r="K2579" t="str">
            <v>USD</v>
          </cell>
          <cell r="L2579">
            <v>121909.47</v>
          </cell>
          <cell r="M2579">
            <v>121909.47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 t="str">
            <v>1-30</v>
          </cell>
          <cell r="T2579" t="str">
            <v>COSTA RICA</v>
          </cell>
        </row>
        <row r="2580">
          <cell r="B2580" t="str">
            <v>702-30005137</v>
          </cell>
          <cell r="C2580" t="str">
            <v>ARMANDO OSBELI MAZARIEGOS BRAVO</v>
          </cell>
          <cell r="D2580">
            <v>367888</v>
          </cell>
          <cell r="F2580" t="str">
            <v>GENTRAC</v>
          </cell>
          <cell r="G2580" t="str">
            <v>CUSTOMER - RETAIL</v>
          </cell>
          <cell r="H2580" t="str">
            <v>CUSTOMER - RETAIL</v>
          </cell>
          <cell r="I2580" t="str">
            <v>REGULAR</v>
          </cell>
          <cell r="J2580" t="str">
            <v>REGULAR</v>
          </cell>
          <cell r="K2580" t="str">
            <v>USD</v>
          </cell>
          <cell r="L2580">
            <v>64894.44</v>
          </cell>
          <cell r="M2580">
            <v>64894.44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 t="str">
            <v>1-30</v>
          </cell>
          <cell r="T2580" t="str">
            <v>GUATEMALA</v>
          </cell>
        </row>
        <row r="2581">
          <cell r="B2581" t="str">
            <v>702-30005139</v>
          </cell>
          <cell r="C2581" t="str">
            <v>COMPAÑIA ISDAMAR, S.A. DE C.V.</v>
          </cell>
          <cell r="D2581">
            <v>318874</v>
          </cell>
          <cell r="F2581" t="str">
            <v>MATCO</v>
          </cell>
          <cell r="G2581" t="str">
            <v>CUSTOMER - RETAIL</v>
          </cell>
          <cell r="H2581" t="str">
            <v>CUSTOMER - RETAIL</v>
          </cell>
          <cell r="I2581" t="str">
            <v>REGULAR</v>
          </cell>
          <cell r="J2581" t="str">
            <v>REGULAR</v>
          </cell>
          <cell r="K2581" t="str">
            <v>USD</v>
          </cell>
          <cell r="L2581">
            <v>436970.23999999999</v>
          </cell>
          <cell r="M2581">
            <v>436970.23999999999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 t="str">
            <v>1-30</v>
          </cell>
          <cell r="T2581" t="str">
            <v>MEXICO</v>
          </cell>
        </row>
        <row r="2582">
          <cell r="B2582" t="str">
            <v>702-30005140</v>
          </cell>
          <cell r="C2582" t="str">
            <v>COMPAÑIA ISDAMAR, S.A. DE C.V.</v>
          </cell>
          <cell r="D2582">
            <v>318874</v>
          </cell>
          <cell r="F2582" t="str">
            <v>MATCO</v>
          </cell>
          <cell r="G2582" t="str">
            <v>CUSTOMER - RETAIL</v>
          </cell>
          <cell r="H2582" t="str">
            <v>CUSTOMER - RETAIL</v>
          </cell>
          <cell r="I2582" t="str">
            <v>REGULAR</v>
          </cell>
          <cell r="J2582" t="str">
            <v>REGULAR</v>
          </cell>
          <cell r="K2582" t="str">
            <v>USD</v>
          </cell>
          <cell r="L2582">
            <v>436970.23999999999</v>
          </cell>
          <cell r="M2582">
            <v>436970.23999999999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 t="str">
            <v>1-30</v>
          </cell>
          <cell r="T2582" t="str">
            <v>MEXICO</v>
          </cell>
        </row>
        <row r="2583">
          <cell r="B2583" t="str">
            <v>702-30005141</v>
          </cell>
          <cell r="C2583" t="str">
            <v>COMPAÑIA ISDAMAR, S.A. DE C.V.</v>
          </cell>
          <cell r="D2583">
            <v>318874</v>
          </cell>
          <cell r="F2583" t="str">
            <v>MATCO</v>
          </cell>
          <cell r="G2583" t="str">
            <v>CUSTOMER - RETAIL</v>
          </cell>
          <cell r="H2583" t="str">
            <v>CUSTOMER - RETAIL</v>
          </cell>
          <cell r="I2583" t="str">
            <v>REGULAR</v>
          </cell>
          <cell r="J2583" t="str">
            <v>REGULAR</v>
          </cell>
          <cell r="K2583" t="str">
            <v>USD</v>
          </cell>
          <cell r="L2583">
            <v>369017.15</v>
          </cell>
          <cell r="M2583">
            <v>369017.15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 t="str">
            <v>1-30</v>
          </cell>
          <cell r="T2583" t="str">
            <v>MEXICO</v>
          </cell>
        </row>
        <row r="2584">
          <cell r="B2584" t="str">
            <v>702-30005142</v>
          </cell>
          <cell r="C2584" t="str">
            <v>MAQUIOBRAS, S.A. DE C.V.</v>
          </cell>
          <cell r="D2584">
            <v>318526</v>
          </cell>
          <cell r="F2584" t="str">
            <v>TRACSA</v>
          </cell>
          <cell r="G2584" t="str">
            <v>CUSTOMER - RETAIL</v>
          </cell>
          <cell r="H2584" t="str">
            <v>CUSTOMER - RETAIL</v>
          </cell>
          <cell r="I2584" t="str">
            <v>REGULAR</v>
          </cell>
          <cell r="J2584" t="str">
            <v>REGULAR</v>
          </cell>
          <cell r="K2584" t="str">
            <v>MXN</v>
          </cell>
          <cell r="L2584">
            <v>557879.37</v>
          </cell>
          <cell r="M2584">
            <v>26867.470460919518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 t="str">
            <v>1-30</v>
          </cell>
          <cell r="T2584" t="str">
            <v>MEXICO</v>
          </cell>
        </row>
        <row r="2585">
          <cell r="B2585" t="str">
            <v>702-30005143</v>
          </cell>
          <cell r="C2585" t="str">
            <v>CONSTRUCTORA MECO, S.A.</v>
          </cell>
          <cell r="D2585">
            <v>313250</v>
          </cell>
          <cell r="F2585" t="str">
            <v>MATRA</v>
          </cell>
          <cell r="G2585" t="str">
            <v>CUSTOMER - RETAIL</v>
          </cell>
          <cell r="H2585" t="str">
            <v>CUSTOMER - RETAIL</v>
          </cell>
          <cell r="I2585" t="str">
            <v>REGULAR</v>
          </cell>
          <cell r="J2585" t="str">
            <v>REGULAR</v>
          </cell>
          <cell r="K2585" t="str">
            <v>USD</v>
          </cell>
          <cell r="L2585">
            <v>243329.67</v>
          </cell>
          <cell r="M2585">
            <v>243329.67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 t="str">
            <v>1-30</v>
          </cell>
          <cell r="T2585" t="str">
            <v>COSTA RICA</v>
          </cell>
        </row>
        <row r="2586">
          <cell r="B2586" t="str">
            <v>702-30005145</v>
          </cell>
          <cell r="C2586" t="str">
            <v>HERIBERTO ISRAEL SOTO MEJIA</v>
          </cell>
          <cell r="D2586">
            <v>366489</v>
          </cell>
          <cell r="F2586" t="str">
            <v>GENTRAC</v>
          </cell>
          <cell r="G2586" t="str">
            <v>CUSTOMER - RETAIL</v>
          </cell>
          <cell r="H2586" t="str">
            <v>CUSTOMER - RETAIL</v>
          </cell>
          <cell r="I2586" t="str">
            <v>REGULAR</v>
          </cell>
          <cell r="J2586" t="str">
            <v>REGULAR</v>
          </cell>
          <cell r="K2586" t="str">
            <v>USD</v>
          </cell>
          <cell r="L2586">
            <v>65942.27</v>
          </cell>
          <cell r="M2586">
            <v>65942.27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 t="str">
            <v>1-30</v>
          </cell>
          <cell r="T2586" t="str">
            <v>GUATEMALA</v>
          </cell>
        </row>
        <row r="2587">
          <cell r="B2587" t="str">
            <v>702-30005148</v>
          </cell>
          <cell r="C2587" t="str">
            <v>INDIANAPOLIS, S.A.</v>
          </cell>
          <cell r="D2587">
            <v>367671</v>
          </cell>
          <cell r="F2587" t="str">
            <v>MATRA</v>
          </cell>
          <cell r="G2587" t="str">
            <v>CUSTOMER - RETAIL</v>
          </cell>
          <cell r="H2587" t="str">
            <v>CUSTOMER - RETAIL</v>
          </cell>
          <cell r="I2587" t="str">
            <v>REGULAR</v>
          </cell>
          <cell r="J2587" t="str">
            <v>REGULAR</v>
          </cell>
          <cell r="K2587" t="str">
            <v>USD</v>
          </cell>
          <cell r="L2587">
            <v>44082.46</v>
          </cell>
          <cell r="M2587">
            <v>44082.46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 t="str">
            <v>1-30</v>
          </cell>
          <cell r="T2587" t="str">
            <v>COSTA RICA</v>
          </cell>
        </row>
        <row r="2588">
          <cell r="B2588" t="str">
            <v>702-30005149</v>
          </cell>
          <cell r="C2588" t="str">
            <v>CONSTRUCTORA SANTA FE, LIMITADA</v>
          </cell>
          <cell r="D2588">
            <v>314376</v>
          </cell>
          <cell r="F2588" t="str">
            <v>MATRA</v>
          </cell>
          <cell r="G2588" t="str">
            <v>CUSTOMER - RETAIL</v>
          </cell>
          <cell r="H2588" t="str">
            <v>CUSTOMER - RETAIL</v>
          </cell>
          <cell r="I2588" t="str">
            <v>REGULAR</v>
          </cell>
          <cell r="J2588" t="str">
            <v>REGULAR</v>
          </cell>
          <cell r="K2588" t="str">
            <v>USD</v>
          </cell>
          <cell r="L2588">
            <v>1317993.6499999999</v>
          </cell>
          <cell r="M2588">
            <v>1317993.6499999999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 t="str">
            <v>1-30</v>
          </cell>
          <cell r="T2588" t="str">
            <v>COSTA RICA</v>
          </cell>
        </row>
        <row r="2589">
          <cell r="B2589" t="str">
            <v>702-30005150</v>
          </cell>
          <cell r="C2589" t="str">
            <v>SOLUCIONES VIALES, S.A.</v>
          </cell>
          <cell r="D2589">
            <v>364697</v>
          </cell>
          <cell r="F2589" t="str">
            <v>NIMAC</v>
          </cell>
          <cell r="G2589" t="str">
            <v>CUSTOMER - RETAIL</v>
          </cell>
          <cell r="H2589" t="str">
            <v>CUSTOMER - RETAIL</v>
          </cell>
          <cell r="I2589" t="str">
            <v>REGULAR</v>
          </cell>
          <cell r="J2589" t="str">
            <v>REGULAR</v>
          </cell>
          <cell r="K2589" t="str">
            <v>USD</v>
          </cell>
          <cell r="L2589">
            <v>30819.07</v>
          </cell>
          <cell r="M2589">
            <v>30819.07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 t="str">
            <v>1-30</v>
          </cell>
          <cell r="T2589" t="str">
            <v>NICARAGUA</v>
          </cell>
        </row>
        <row r="2590">
          <cell r="B2590" t="str">
            <v>702-30005153</v>
          </cell>
          <cell r="C2590" t="str">
            <v>LA CANTERA DESARROLLOS MINEROS, S.A. DE C.V.</v>
          </cell>
          <cell r="D2590">
            <v>318185</v>
          </cell>
          <cell r="F2590" t="str">
            <v>TRACSA</v>
          </cell>
          <cell r="G2590" t="str">
            <v>CUSTOMER - RETAIL</v>
          </cell>
          <cell r="H2590" t="str">
            <v>CUSTOMER - RETAIL</v>
          </cell>
          <cell r="I2590" t="str">
            <v>REGULAR</v>
          </cell>
          <cell r="J2590" t="str">
            <v>REGULAR</v>
          </cell>
          <cell r="K2590" t="str">
            <v>USD</v>
          </cell>
          <cell r="L2590">
            <v>80864.990000000005</v>
          </cell>
          <cell r="M2590">
            <v>80864.990000000005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 t="str">
            <v>1-30</v>
          </cell>
          <cell r="T2590" t="str">
            <v>MEXICO</v>
          </cell>
        </row>
        <row r="2591">
          <cell r="B2591" t="str">
            <v>702-30005157</v>
          </cell>
          <cell r="C2591" t="str">
            <v>INVERSIONES RODACTEC, S.A.</v>
          </cell>
          <cell r="D2591">
            <v>315543</v>
          </cell>
          <cell r="F2591" t="str">
            <v>MATRA</v>
          </cell>
          <cell r="G2591" t="str">
            <v>CUSTOMER - RETAIL</v>
          </cell>
          <cell r="H2591" t="str">
            <v>CUSTOMER - RETAIL</v>
          </cell>
          <cell r="I2591" t="str">
            <v>REGULAR</v>
          </cell>
          <cell r="J2591" t="str">
            <v>REGULAR</v>
          </cell>
          <cell r="K2591" t="str">
            <v>USD</v>
          </cell>
          <cell r="L2591">
            <v>68809.27</v>
          </cell>
          <cell r="M2591">
            <v>68809.27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 t="str">
            <v>1-30</v>
          </cell>
          <cell r="T2591" t="str">
            <v>COSTA RICA</v>
          </cell>
        </row>
        <row r="2592">
          <cell r="B2592" t="str">
            <v>702-30005162</v>
          </cell>
          <cell r="C2592" t="str">
            <v>SOLUCIONES VIALES, S.A.</v>
          </cell>
          <cell r="D2592">
            <v>364697</v>
          </cell>
          <cell r="F2592" t="str">
            <v>NIMAC</v>
          </cell>
          <cell r="G2592" t="str">
            <v>CUSTOMER - RETAIL</v>
          </cell>
          <cell r="H2592" t="str">
            <v>CUSTOMER - RETAIL</v>
          </cell>
          <cell r="I2592" t="str">
            <v>REGULAR</v>
          </cell>
          <cell r="J2592" t="str">
            <v>REGULAR</v>
          </cell>
          <cell r="K2592" t="str">
            <v>USD</v>
          </cell>
          <cell r="L2592">
            <v>16667.63</v>
          </cell>
          <cell r="M2592">
            <v>16667.63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 t="str">
            <v>1-30</v>
          </cell>
          <cell r="T2592" t="str">
            <v>NICARAGUA</v>
          </cell>
        </row>
        <row r="2593">
          <cell r="B2593" t="str">
            <v>702-30005166</v>
          </cell>
          <cell r="C2593" t="str">
            <v>HUGO ANTONIO CASTILLO CARIAS</v>
          </cell>
          <cell r="D2593">
            <v>367088</v>
          </cell>
          <cell r="F2593" t="str">
            <v>GENTRAC</v>
          </cell>
          <cell r="G2593" t="str">
            <v>CUSTOMER - RETAIL</v>
          </cell>
          <cell r="H2593" t="str">
            <v>CUSTOMER - RETAIL</v>
          </cell>
          <cell r="I2593" t="str">
            <v>REGULAR</v>
          </cell>
          <cell r="J2593" t="str">
            <v>REGULAR</v>
          </cell>
          <cell r="K2593" t="str">
            <v>USD</v>
          </cell>
          <cell r="L2593">
            <v>80016.53</v>
          </cell>
          <cell r="M2593">
            <v>80016.53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 t="str">
            <v>1-30</v>
          </cell>
          <cell r="T2593" t="str">
            <v>GUATEMALA</v>
          </cell>
        </row>
        <row r="2594">
          <cell r="B2594" t="str">
            <v>702-30005167</v>
          </cell>
          <cell r="C2594" t="str">
            <v>INGENIERIA MECANICA ELECTRICA Y CIVIL APLICADA, S.A. DE C.V.</v>
          </cell>
          <cell r="D2594">
            <v>315317</v>
          </cell>
          <cell r="F2594" t="str">
            <v>TRACSA</v>
          </cell>
          <cell r="G2594" t="str">
            <v>CUSTOMER - RETAIL</v>
          </cell>
          <cell r="H2594" t="str">
            <v>CUSTOMER - RETAIL</v>
          </cell>
          <cell r="I2594" t="str">
            <v>REGULAR</v>
          </cell>
          <cell r="J2594" t="str">
            <v>REGULAR</v>
          </cell>
          <cell r="K2594" t="str">
            <v>MXN</v>
          </cell>
          <cell r="L2594">
            <v>721291.63</v>
          </cell>
          <cell r="M2594">
            <v>34737.404903023191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 t="str">
            <v>1-30</v>
          </cell>
          <cell r="T2594" t="str">
            <v>MEXICO</v>
          </cell>
        </row>
        <row r="2595">
          <cell r="B2595" t="str">
            <v>702-30005169</v>
          </cell>
          <cell r="C2595" t="str">
            <v>CONSTRUCCIONES MAREVA, S.A. DE C.V.</v>
          </cell>
          <cell r="D2595">
            <v>310097</v>
          </cell>
          <cell r="F2595" t="str">
            <v>MATCO</v>
          </cell>
          <cell r="G2595" t="str">
            <v>CUSTOMER - RETAIL</v>
          </cell>
          <cell r="H2595" t="str">
            <v>CUSTOMER - RETAIL</v>
          </cell>
          <cell r="I2595" t="str">
            <v>REGULAR</v>
          </cell>
          <cell r="J2595" t="str">
            <v>REGULAR</v>
          </cell>
          <cell r="K2595" t="str">
            <v>MXN</v>
          </cell>
          <cell r="L2595">
            <v>2665600.0299999998</v>
          </cell>
          <cell r="M2595">
            <v>128375.297453016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 t="str">
            <v>1-30</v>
          </cell>
          <cell r="T2595" t="str">
            <v>MEXICO</v>
          </cell>
        </row>
        <row r="2596">
          <cell r="B2596" t="str">
            <v>702-30005170</v>
          </cell>
          <cell r="C2596" t="str">
            <v>BARRERA MEDEL JOSE MARIA</v>
          </cell>
          <cell r="D2596">
            <v>310863</v>
          </cell>
          <cell r="F2596" t="str">
            <v>MADISA SUR</v>
          </cell>
          <cell r="G2596" t="str">
            <v>CUSTOMER - RETAIL</v>
          </cell>
          <cell r="H2596" t="str">
            <v>CUSTOMER - RETAIL</v>
          </cell>
          <cell r="I2596" t="str">
            <v>REGULAR</v>
          </cell>
          <cell r="J2596" t="str">
            <v>REGULAR</v>
          </cell>
          <cell r="K2596" t="str">
            <v>MXN</v>
          </cell>
          <cell r="L2596">
            <v>392263.64</v>
          </cell>
          <cell r="M2596">
            <v>18891.41690360905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 t="str">
            <v>1-30</v>
          </cell>
          <cell r="T2596" t="str">
            <v>MEXICO</v>
          </cell>
        </row>
        <row r="2597">
          <cell r="B2597" t="str">
            <v>702-30005171</v>
          </cell>
          <cell r="C2597" t="str">
            <v>ROAS CONSTRUCCIONES, S.A. DE C.V.</v>
          </cell>
          <cell r="D2597">
            <v>308250</v>
          </cell>
          <cell r="F2597" t="str">
            <v>MAQSA</v>
          </cell>
          <cell r="G2597" t="str">
            <v>CUSTOMER - RETAIL</v>
          </cell>
          <cell r="H2597" t="str">
            <v>CUSTOMER - RETAIL</v>
          </cell>
          <cell r="I2597" t="str">
            <v>REGULAR</v>
          </cell>
          <cell r="J2597" t="str">
            <v>REGULAR</v>
          </cell>
          <cell r="K2597" t="str">
            <v>MXN</v>
          </cell>
          <cell r="L2597">
            <v>893709.02</v>
          </cell>
          <cell r="M2597">
            <v>43041.026405954624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 t="str">
            <v>1-30</v>
          </cell>
          <cell r="T2597" t="str">
            <v>MEXICO</v>
          </cell>
        </row>
        <row r="2598">
          <cell r="B2598" t="str">
            <v>702-30005172</v>
          </cell>
          <cell r="C2598" t="str">
            <v>EXPLORACIONES MINERAS DEL DESIERTO, S.A. DE C.V.</v>
          </cell>
          <cell r="D2598">
            <v>318099</v>
          </cell>
          <cell r="F2598" t="str">
            <v>MATCO</v>
          </cell>
          <cell r="G2598" t="str">
            <v>CUSTOMER - RETAIL</v>
          </cell>
          <cell r="H2598" t="str">
            <v>CUSTOMER - RETAIL</v>
          </cell>
          <cell r="I2598" t="str">
            <v>REGULAR</v>
          </cell>
          <cell r="J2598" t="str">
            <v>REGULAR</v>
          </cell>
          <cell r="K2598" t="str">
            <v>USD</v>
          </cell>
          <cell r="L2598">
            <v>63359.98</v>
          </cell>
          <cell r="M2598">
            <v>63359.98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 t="str">
            <v>1-30</v>
          </cell>
          <cell r="T2598" t="str">
            <v>MEXICO</v>
          </cell>
        </row>
        <row r="2599">
          <cell r="B2599" t="str">
            <v>702-30005175</v>
          </cell>
          <cell r="C2599" t="str">
            <v>FREP, S.R.L.</v>
          </cell>
          <cell r="D2599">
            <v>367425</v>
          </cell>
          <cell r="F2599" t="str">
            <v>IMCA</v>
          </cell>
          <cell r="G2599" t="str">
            <v>CUSTOMER - RETAIL</v>
          </cell>
          <cell r="H2599" t="str">
            <v>CUSTOMER - RETAIL</v>
          </cell>
          <cell r="I2599" t="str">
            <v>REGULAR</v>
          </cell>
          <cell r="J2599" t="str">
            <v>REGULAR</v>
          </cell>
          <cell r="K2599" t="str">
            <v>USD</v>
          </cell>
          <cell r="L2599">
            <v>55081.77</v>
          </cell>
          <cell r="M2599">
            <v>55081.77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 t="str">
            <v>1-30</v>
          </cell>
          <cell r="T2599" t="str">
            <v>REPUBLICA DOMINICANA</v>
          </cell>
        </row>
        <row r="2600">
          <cell r="B2600" t="str">
            <v>702-30005176</v>
          </cell>
          <cell r="C2600" t="str">
            <v>GRUPO OCC SA DE CV</v>
          </cell>
          <cell r="D2600">
            <v>366026</v>
          </cell>
          <cell r="F2600" t="str">
            <v>MADISA SUR</v>
          </cell>
          <cell r="G2600" t="str">
            <v>CUSTOMER - RETAIL</v>
          </cell>
          <cell r="H2600" t="str">
            <v>CUSTOMER - RETAIL</v>
          </cell>
          <cell r="I2600" t="str">
            <v>REGULAR</v>
          </cell>
          <cell r="J2600" t="str">
            <v>REGULAR</v>
          </cell>
          <cell r="K2600" t="str">
            <v>MXN</v>
          </cell>
          <cell r="L2600">
            <v>2311344.88</v>
          </cell>
          <cell r="M2600">
            <v>111314.36942792412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 t="str">
            <v>1-30</v>
          </cell>
          <cell r="T2600" t="str">
            <v>MEXICO</v>
          </cell>
        </row>
        <row r="2601">
          <cell r="B2601" t="str">
            <v>702-30005177</v>
          </cell>
          <cell r="C2601" t="str">
            <v>AMERICA CONSTRUCCIONES, S.A.</v>
          </cell>
          <cell r="D2601">
            <v>350308</v>
          </cell>
          <cell r="F2601" t="str">
            <v>MATRA</v>
          </cell>
          <cell r="G2601" t="str">
            <v>CUSTOMER - RETAIL</v>
          </cell>
          <cell r="H2601" t="str">
            <v>CUSTOMER - RETAIL</v>
          </cell>
          <cell r="I2601" t="str">
            <v>REGULAR</v>
          </cell>
          <cell r="J2601" t="str">
            <v>REGULAR</v>
          </cell>
          <cell r="K2601" t="str">
            <v>USD</v>
          </cell>
          <cell r="L2601">
            <v>76723.240000000005</v>
          </cell>
          <cell r="M2601">
            <v>76723.240000000005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 t="str">
            <v>1-30</v>
          </cell>
          <cell r="T2601" t="str">
            <v>COSTA RICA</v>
          </cell>
        </row>
        <row r="2602">
          <cell r="B2602" t="str">
            <v>702-30005178</v>
          </cell>
          <cell r="C2602" t="str">
            <v>AMERICA CONSTRUCCIONES, S.A.</v>
          </cell>
          <cell r="D2602">
            <v>350308</v>
          </cell>
          <cell r="F2602" t="str">
            <v>MATRA</v>
          </cell>
          <cell r="G2602" t="str">
            <v>CUSTOMER - RETAIL</v>
          </cell>
          <cell r="H2602" t="str">
            <v>CUSTOMER - RETAIL</v>
          </cell>
          <cell r="I2602" t="str">
            <v>REGULAR</v>
          </cell>
          <cell r="J2602" t="str">
            <v>REGULAR</v>
          </cell>
          <cell r="K2602" t="str">
            <v>USD</v>
          </cell>
          <cell r="L2602">
            <v>76723.240000000005</v>
          </cell>
          <cell r="M2602">
            <v>76723.240000000005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 t="str">
            <v>1-30</v>
          </cell>
          <cell r="T2602" t="str">
            <v>COSTA RICA</v>
          </cell>
        </row>
        <row r="2603">
          <cell r="B2603" t="str">
            <v>702-30005179</v>
          </cell>
          <cell r="C2603" t="str">
            <v>GLUYAS CONSTRUCCIONES, S.A. DE C.V.</v>
          </cell>
          <cell r="D2603">
            <v>319839</v>
          </cell>
          <cell r="F2603" t="str">
            <v>MATCO</v>
          </cell>
          <cell r="G2603" t="str">
            <v>CUSTOMER - RETAIL</v>
          </cell>
          <cell r="H2603" t="str">
            <v>CUSTOMER - RETAIL</v>
          </cell>
          <cell r="I2603" t="str">
            <v>REGULAR</v>
          </cell>
          <cell r="J2603" t="str">
            <v>REGULAR</v>
          </cell>
          <cell r="K2603" t="str">
            <v>MXN</v>
          </cell>
          <cell r="L2603">
            <v>6139775.25</v>
          </cell>
          <cell r="M2603">
            <v>295691.57605892426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 t="str">
            <v>1-30</v>
          </cell>
          <cell r="T2603" t="str">
            <v>MEXICO</v>
          </cell>
        </row>
        <row r="2604">
          <cell r="B2604" t="str">
            <v>702-30005184</v>
          </cell>
          <cell r="C2604" t="str">
            <v>ASESORIA Y SERVICIOS INDUSTRIALES ISI NUEVO LEON S.A. DE C.V.</v>
          </cell>
          <cell r="D2604">
            <v>334777</v>
          </cell>
          <cell r="F2604" t="str">
            <v>MADISA NTE</v>
          </cell>
          <cell r="G2604" t="str">
            <v>CUSTOMER - RETAIL</v>
          </cell>
          <cell r="H2604" t="str">
            <v>CUSTOMER - RETAIL</v>
          </cell>
          <cell r="I2604" t="str">
            <v>REGULAR</v>
          </cell>
          <cell r="J2604" t="str">
            <v>REGULAR</v>
          </cell>
          <cell r="K2604" t="str">
            <v>MXN</v>
          </cell>
          <cell r="L2604">
            <v>302579.96999999997</v>
          </cell>
          <cell r="M2604">
            <v>14572.251356132621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 t="str">
            <v>1-30</v>
          </cell>
          <cell r="T2604" t="str">
            <v>MEXICO</v>
          </cell>
        </row>
        <row r="2605">
          <cell r="B2605" t="str">
            <v>702-30005187</v>
          </cell>
          <cell r="C2605" t="str">
            <v>URBANIZACIONES SAN RAFAEL, S.A. DE C.V.</v>
          </cell>
          <cell r="D2605">
            <v>315519</v>
          </cell>
          <cell r="F2605" t="str">
            <v>MADISA NTE</v>
          </cell>
          <cell r="G2605" t="str">
            <v>CUSTOMER - RETAIL</v>
          </cell>
          <cell r="H2605" t="str">
            <v>CUSTOMER - RETAIL</v>
          </cell>
          <cell r="I2605" t="str">
            <v>REGULAR</v>
          </cell>
          <cell r="J2605" t="str">
            <v>REGULAR</v>
          </cell>
          <cell r="K2605" t="str">
            <v>MXN</v>
          </cell>
          <cell r="L2605">
            <v>652993.12</v>
          </cell>
          <cell r="M2605">
            <v>31448.148661212679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 t="str">
            <v>1-30</v>
          </cell>
          <cell r="T2605" t="str">
            <v>MEXICO</v>
          </cell>
        </row>
        <row r="2606">
          <cell r="B2606" t="str">
            <v>702-30005188</v>
          </cell>
          <cell r="C2606" t="str">
            <v>SELVIN LEONEL BARAHONA GARCIA</v>
          </cell>
          <cell r="D2606">
            <v>366967</v>
          </cell>
          <cell r="F2606" t="str">
            <v>GENTRAC</v>
          </cell>
          <cell r="G2606" t="str">
            <v>CUSTOMER - RETAIL</v>
          </cell>
          <cell r="H2606" t="str">
            <v>CUSTOMER - RETAIL</v>
          </cell>
          <cell r="I2606" t="str">
            <v>REGULAR</v>
          </cell>
          <cell r="J2606" t="str">
            <v>REGULAR</v>
          </cell>
          <cell r="K2606" t="str">
            <v>USD</v>
          </cell>
          <cell r="L2606">
            <v>137732.21</v>
          </cell>
          <cell r="M2606">
            <v>137732.21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 t="str">
            <v>1-30</v>
          </cell>
          <cell r="T2606" t="str">
            <v>GUATEMALA</v>
          </cell>
        </row>
        <row r="2607">
          <cell r="B2607" t="str">
            <v>702-30005189</v>
          </cell>
          <cell r="C2607" t="str">
            <v>JORGE LUIS MORALES VEGA</v>
          </cell>
          <cell r="D2607">
            <v>368588</v>
          </cell>
          <cell r="F2607" t="str">
            <v>NIMAC</v>
          </cell>
          <cell r="G2607" t="str">
            <v>CUSTOMER - RETAIL</v>
          </cell>
          <cell r="H2607" t="str">
            <v>CUSTOMER - RETAIL</v>
          </cell>
          <cell r="I2607" t="str">
            <v>REGULAR</v>
          </cell>
          <cell r="J2607" t="str">
            <v>REGULAR</v>
          </cell>
          <cell r="K2607" t="str">
            <v>USD</v>
          </cell>
          <cell r="L2607">
            <v>30674.35</v>
          </cell>
          <cell r="M2607">
            <v>30674.35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 t="str">
            <v>1-30</v>
          </cell>
          <cell r="T2607" t="str">
            <v>NICARAGUA</v>
          </cell>
        </row>
        <row r="2608">
          <cell r="B2608" t="str">
            <v>702-30005190</v>
          </cell>
          <cell r="C2608" t="str">
            <v>ARMALZ DE SABINAS, S.A. DE C.V.</v>
          </cell>
          <cell r="D2608">
            <v>366038</v>
          </cell>
          <cell r="F2608" t="str">
            <v>MADISA NTE</v>
          </cell>
          <cell r="G2608" t="str">
            <v>CUSTOMER - RETAIL</v>
          </cell>
          <cell r="H2608" t="str">
            <v>CUSTOMER - RETAIL</v>
          </cell>
          <cell r="I2608" t="str">
            <v>REGULAR</v>
          </cell>
          <cell r="J2608" t="str">
            <v>REGULAR</v>
          </cell>
          <cell r="K2608" t="str">
            <v>MXN</v>
          </cell>
          <cell r="L2608">
            <v>1172750.45</v>
          </cell>
          <cell r="M2608">
            <v>56479.66167561469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 t="str">
            <v>1-30</v>
          </cell>
          <cell r="T2608" t="str">
            <v>MEXICO</v>
          </cell>
        </row>
        <row r="2609">
          <cell r="B2609" t="str">
            <v>702-30005191</v>
          </cell>
          <cell r="C2609" t="str">
            <v>D GUERRERO INGENIEROS, S.A.</v>
          </cell>
          <cell r="D2609">
            <v>310908</v>
          </cell>
          <cell r="F2609" t="str">
            <v>NIMAC</v>
          </cell>
          <cell r="G2609" t="str">
            <v>CUSTOMER - RETAIL</v>
          </cell>
          <cell r="H2609" t="str">
            <v>CUSTOMER - RETAIL</v>
          </cell>
          <cell r="I2609" t="str">
            <v>REGULAR</v>
          </cell>
          <cell r="J2609" t="str">
            <v>REGULAR</v>
          </cell>
          <cell r="K2609" t="str">
            <v>USD</v>
          </cell>
          <cell r="L2609">
            <v>70537.37</v>
          </cell>
          <cell r="M2609">
            <v>70537.37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 t="str">
            <v>1-30</v>
          </cell>
          <cell r="T2609" t="str">
            <v>NICARAGUA</v>
          </cell>
        </row>
        <row r="2610">
          <cell r="B2610" t="str">
            <v>702-30005192</v>
          </cell>
          <cell r="C2610" t="str">
            <v>HIYASO MAQUINARIA, S.A. DE C.V.</v>
          </cell>
          <cell r="D2610">
            <v>317334</v>
          </cell>
          <cell r="F2610" t="str">
            <v>MADISA NTE</v>
          </cell>
          <cell r="G2610" t="str">
            <v>CUSTOMER - RETAIL</v>
          </cell>
          <cell r="H2610" t="str">
            <v>CUSTOMER - RETAIL</v>
          </cell>
          <cell r="I2610" t="str">
            <v>REGULAR</v>
          </cell>
          <cell r="J2610" t="str">
            <v>REGULAR</v>
          </cell>
          <cell r="K2610" t="str">
            <v>MXN</v>
          </cell>
          <cell r="L2610">
            <v>1844641.64</v>
          </cell>
          <cell r="M2610">
            <v>88837.941388085615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 t="str">
            <v>1-30</v>
          </cell>
          <cell r="T2610" t="str">
            <v>MEXICO</v>
          </cell>
        </row>
        <row r="2611">
          <cell r="B2611" t="str">
            <v>702-30005193</v>
          </cell>
          <cell r="C2611" t="str">
            <v>EDGAR ELEAZAR BOTEO Y BOTEO</v>
          </cell>
          <cell r="D2611">
            <v>366988</v>
          </cell>
          <cell r="F2611" t="str">
            <v>GENTRAC</v>
          </cell>
          <cell r="G2611" t="str">
            <v>CUSTOMER - RETAIL</v>
          </cell>
          <cell r="H2611" t="str">
            <v>CUSTOMER - RETAIL</v>
          </cell>
          <cell r="I2611" t="str">
            <v>REGULAR</v>
          </cell>
          <cell r="J2611" t="str">
            <v>REGULAR</v>
          </cell>
          <cell r="K2611" t="str">
            <v>USD</v>
          </cell>
          <cell r="L2611">
            <v>66014.03</v>
          </cell>
          <cell r="M2611">
            <v>66014.03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 t="str">
            <v>1-30</v>
          </cell>
          <cell r="T2611" t="str">
            <v>GUATEMALA</v>
          </cell>
        </row>
        <row r="2612">
          <cell r="B2612" t="str">
            <v>702-30005194</v>
          </cell>
          <cell r="C2612" t="str">
            <v>CONSTRUCCIONES PEREZ Y GIL, S.A. DE C.V.</v>
          </cell>
          <cell r="D2612">
            <v>309513</v>
          </cell>
          <cell r="F2612" t="str">
            <v>TRACSA</v>
          </cell>
          <cell r="G2612" t="str">
            <v>CUSTOMER - RETAIL</v>
          </cell>
          <cell r="H2612" t="str">
            <v>CUSTOMER - RETAIL</v>
          </cell>
          <cell r="I2612" t="str">
            <v>REGULAR</v>
          </cell>
          <cell r="J2612" t="str">
            <v>REGULAR</v>
          </cell>
          <cell r="K2612" t="str">
            <v>MXN</v>
          </cell>
          <cell r="L2612">
            <v>10157554.939999999</v>
          </cell>
          <cell r="M2612">
            <v>489187.84594170796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 t="str">
            <v>1-30</v>
          </cell>
          <cell r="T2612" t="str">
            <v>MEXICO</v>
          </cell>
        </row>
        <row r="2613">
          <cell r="B2613" t="str">
            <v>702-30005195</v>
          </cell>
          <cell r="C2613" t="str">
            <v>RENTAS PIRAMIDE S. DE R.L. DE C.V.</v>
          </cell>
          <cell r="D2613">
            <v>366929</v>
          </cell>
          <cell r="F2613" t="str">
            <v>EMPIRE</v>
          </cell>
          <cell r="G2613" t="str">
            <v>CUSTOMER - RETAIL</v>
          </cell>
          <cell r="H2613" t="str">
            <v>CUSTOMER - RETAIL</v>
          </cell>
          <cell r="I2613" t="str">
            <v>REGULAR</v>
          </cell>
          <cell r="J2613" t="str">
            <v>REGULAR</v>
          </cell>
          <cell r="K2613" t="str">
            <v>MXN</v>
          </cell>
          <cell r="L2613">
            <v>883719.89</v>
          </cell>
          <cell r="M2613">
            <v>42559.949905123838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 t="str">
            <v>1-30</v>
          </cell>
          <cell r="T2613" t="str">
            <v>MEXICO</v>
          </cell>
        </row>
        <row r="2614">
          <cell r="B2614" t="str">
            <v>702-30005196</v>
          </cell>
          <cell r="C2614" t="str">
            <v>CONSTRUCTORA LEMUS Y ASOCIADOS, S.A. DE C.V.</v>
          </cell>
          <cell r="D2614">
            <v>366308</v>
          </cell>
          <cell r="F2614" t="str">
            <v>MADISA SUR</v>
          </cell>
          <cell r="G2614" t="str">
            <v>CUSTOMER - RETAIL</v>
          </cell>
          <cell r="H2614" t="str">
            <v>CUSTOMER - RETAIL</v>
          </cell>
          <cell r="I2614" t="str">
            <v>REGULAR</v>
          </cell>
          <cell r="J2614" t="str">
            <v>REGULAR</v>
          </cell>
          <cell r="K2614" t="str">
            <v>MXN</v>
          </cell>
          <cell r="L2614">
            <v>1151679.76</v>
          </cell>
          <cell r="M2614">
            <v>55464.897245149754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 t="str">
            <v>1-30</v>
          </cell>
          <cell r="T2614" t="str">
            <v>MEXICO</v>
          </cell>
        </row>
        <row r="2615">
          <cell r="B2615" t="str">
            <v>702-30005197</v>
          </cell>
          <cell r="C2615" t="str">
            <v>MAQUINARIA Y TRACTORES, LTDA</v>
          </cell>
          <cell r="D2615">
            <v>314798</v>
          </cell>
          <cell r="F2615" t="str">
            <v>MATRA</v>
          </cell>
          <cell r="G2615" t="str">
            <v>DEALER - RETAIL</v>
          </cell>
          <cell r="H2615" t="str">
            <v>DEALER - RETAIL</v>
          </cell>
          <cell r="I2615" t="str">
            <v>REGULAR</v>
          </cell>
          <cell r="J2615" t="str">
            <v>REGULAR</v>
          </cell>
          <cell r="K2615" t="str">
            <v>USD</v>
          </cell>
          <cell r="L2615">
            <v>222356.28</v>
          </cell>
          <cell r="M2615">
            <v>222356.28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 t="str">
            <v>1-30</v>
          </cell>
          <cell r="T2615" t="str">
            <v>COSTA RICA</v>
          </cell>
        </row>
        <row r="2616">
          <cell r="B2616" t="str">
            <v>702-30005198</v>
          </cell>
          <cell r="C2616" t="str">
            <v>CONSTRUCTORA SANTA FE, LIMITADA</v>
          </cell>
          <cell r="D2616">
            <v>314376</v>
          </cell>
          <cell r="F2616" t="str">
            <v>MATRA</v>
          </cell>
          <cell r="G2616" t="str">
            <v>CUSTOMER - RETAIL</v>
          </cell>
          <cell r="H2616" t="str">
            <v>CUSTOMER - RETAIL</v>
          </cell>
          <cell r="I2616" t="str">
            <v>REGULAR</v>
          </cell>
          <cell r="J2616" t="str">
            <v>REGULAR</v>
          </cell>
          <cell r="K2616" t="str">
            <v>USD</v>
          </cell>
          <cell r="L2616">
            <v>522691.97</v>
          </cell>
          <cell r="M2616">
            <v>522691.97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 t="str">
            <v>1-30</v>
          </cell>
          <cell r="T2616" t="str">
            <v>COSTA RICA</v>
          </cell>
        </row>
        <row r="2617">
          <cell r="B2617" t="str">
            <v>702-30005199</v>
          </cell>
          <cell r="C2617" t="str">
            <v>CONSTRUCTORA SANTA FE, LIMITADA</v>
          </cell>
          <cell r="D2617">
            <v>314376</v>
          </cell>
          <cell r="F2617" t="str">
            <v>MATRA</v>
          </cell>
          <cell r="G2617" t="str">
            <v>CUSTOMER - RETAIL</v>
          </cell>
          <cell r="H2617" t="str">
            <v>CUSTOMER - RETAIL</v>
          </cell>
          <cell r="I2617" t="str">
            <v>REGULAR</v>
          </cell>
          <cell r="J2617" t="str">
            <v>REGULAR</v>
          </cell>
          <cell r="K2617" t="str">
            <v>USD</v>
          </cell>
          <cell r="L2617">
            <v>418970.16</v>
          </cell>
          <cell r="M2617">
            <v>418970.16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 t="str">
            <v>1-30</v>
          </cell>
          <cell r="T2617" t="str">
            <v>COSTA RICA</v>
          </cell>
        </row>
        <row r="2618">
          <cell r="B2618" t="str">
            <v>702-30005200</v>
          </cell>
          <cell r="C2618" t="str">
            <v>MAQUINARIA Y TRACTORES, LTDA</v>
          </cell>
          <cell r="D2618">
            <v>314798</v>
          </cell>
          <cell r="F2618" t="str">
            <v>MATRA</v>
          </cell>
          <cell r="G2618" t="str">
            <v>DEALER - RETAIL</v>
          </cell>
          <cell r="H2618" t="str">
            <v>DEALER - RETAIL</v>
          </cell>
          <cell r="I2618" t="str">
            <v>REGULAR</v>
          </cell>
          <cell r="J2618" t="str">
            <v>REGULAR</v>
          </cell>
          <cell r="K2618" t="str">
            <v>USD</v>
          </cell>
          <cell r="L2618">
            <v>76071.55</v>
          </cell>
          <cell r="M2618">
            <v>76071.55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 t="str">
            <v>1-30</v>
          </cell>
          <cell r="T2618" t="str">
            <v>COSTA RICA</v>
          </cell>
        </row>
        <row r="2619">
          <cell r="B2619" t="str">
            <v>702-30005202</v>
          </cell>
          <cell r="C2619" t="str">
            <v>CONSTRUCTORA SANTA FE, LIMITADA</v>
          </cell>
          <cell r="D2619">
            <v>314376</v>
          </cell>
          <cell r="F2619" t="str">
            <v>MATRA</v>
          </cell>
          <cell r="G2619" t="str">
            <v>CUSTOMER - RETAIL</v>
          </cell>
          <cell r="H2619" t="str">
            <v>CUSTOMER - RETAIL</v>
          </cell>
          <cell r="I2619" t="str">
            <v>REGULAR</v>
          </cell>
          <cell r="J2619" t="str">
            <v>REGULAR</v>
          </cell>
          <cell r="K2619" t="str">
            <v>USD</v>
          </cell>
          <cell r="L2619">
            <v>112358.74</v>
          </cell>
          <cell r="M2619">
            <v>112358.74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 t="str">
            <v>1-30</v>
          </cell>
          <cell r="T2619" t="str">
            <v>COSTA RICA</v>
          </cell>
        </row>
        <row r="2620">
          <cell r="B2620" t="str">
            <v>702-30005203</v>
          </cell>
          <cell r="C2620" t="str">
            <v>CONSTRUCTORA SANTA FE, LIMITADA</v>
          </cell>
          <cell r="D2620">
            <v>314376</v>
          </cell>
          <cell r="F2620" t="str">
            <v>MATRA</v>
          </cell>
          <cell r="G2620" t="str">
            <v>CUSTOMER - RETAIL</v>
          </cell>
          <cell r="H2620" t="str">
            <v>CUSTOMER - RETAIL</v>
          </cell>
          <cell r="I2620" t="str">
            <v>REGULAR</v>
          </cell>
          <cell r="J2620" t="str">
            <v>REGULAR</v>
          </cell>
          <cell r="K2620" t="str">
            <v>USD</v>
          </cell>
          <cell r="L2620">
            <v>160340.88</v>
          </cell>
          <cell r="M2620">
            <v>160340.88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 t="str">
            <v>1-30</v>
          </cell>
          <cell r="T2620" t="str">
            <v>COSTA RICA</v>
          </cell>
        </row>
        <row r="2621">
          <cell r="B2621" t="str">
            <v>702-30005204</v>
          </cell>
          <cell r="C2621" t="str">
            <v>GESTORES Y SERVICIOS EMPRESARIALES, S.A. DE C.V.</v>
          </cell>
          <cell r="D2621">
            <v>370390</v>
          </cell>
          <cell r="F2621" t="str">
            <v>MADISA SUR</v>
          </cell>
          <cell r="G2621" t="str">
            <v>CUSTOMER - RETAIL</v>
          </cell>
          <cell r="H2621" t="str">
            <v>CUSTOMER - RETAIL</v>
          </cell>
          <cell r="I2621" t="str">
            <v>REGULAR</v>
          </cell>
          <cell r="J2621" t="str">
            <v>REGULAR</v>
          </cell>
          <cell r="K2621" t="str">
            <v>MXN</v>
          </cell>
          <cell r="L2621">
            <v>603028.99</v>
          </cell>
          <cell r="M2621">
            <v>29041.876160258678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 t="str">
            <v>1-30</v>
          </cell>
          <cell r="T2621" t="str">
            <v>MEXICO</v>
          </cell>
        </row>
        <row r="2622">
          <cell r="B2622" t="str">
            <v>702-30005205</v>
          </cell>
          <cell r="C2622" t="str">
            <v>CONSTRUCTORA SANTA FE, LIMITADA</v>
          </cell>
          <cell r="D2622">
            <v>314376</v>
          </cell>
          <cell r="F2622" t="str">
            <v>MATRA</v>
          </cell>
          <cell r="G2622" t="str">
            <v>CUSTOMER - RETAIL</v>
          </cell>
          <cell r="H2622" t="str">
            <v>CUSTOMER - RETAIL</v>
          </cell>
          <cell r="I2622" t="str">
            <v>REGULAR</v>
          </cell>
          <cell r="J2622" t="str">
            <v>REGULAR</v>
          </cell>
          <cell r="K2622" t="str">
            <v>USD</v>
          </cell>
          <cell r="L2622">
            <v>136141.74</v>
          </cell>
          <cell r="M2622">
            <v>136141.74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 t="str">
            <v>1-30</v>
          </cell>
          <cell r="T2622" t="str">
            <v>COSTA RICA</v>
          </cell>
        </row>
        <row r="2623">
          <cell r="B2623" t="str">
            <v>702-30005206</v>
          </cell>
          <cell r="C2623" t="str">
            <v>TERRACERIAS E INFRAESTRUCTURA DEL CABO SA DE CV</v>
          </cell>
          <cell r="D2623">
            <v>366558</v>
          </cell>
          <cell r="F2623" t="str">
            <v>MATCO</v>
          </cell>
          <cell r="G2623" t="str">
            <v>CUSTOMER - RETAIL</v>
          </cell>
          <cell r="H2623" t="str">
            <v>CUSTOMER - RETAIL</v>
          </cell>
          <cell r="I2623" t="str">
            <v>REGULAR</v>
          </cell>
          <cell r="J2623" t="str">
            <v>REGULAR</v>
          </cell>
          <cell r="K2623" t="str">
            <v>MXN</v>
          </cell>
          <cell r="L2623">
            <v>2751775.4</v>
          </cell>
          <cell r="M2623">
            <v>132525.50327248161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 t="str">
            <v>1-30</v>
          </cell>
          <cell r="T2623" t="str">
            <v>MEXICO</v>
          </cell>
        </row>
        <row r="2624">
          <cell r="B2624" t="str">
            <v>702-30005207</v>
          </cell>
          <cell r="C2624" t="str">
            <v>LAMINADOS DE BARRO, S.A. DE C.V.</v>
          </cell>
          <cell r="D2624">
            <v>311801</v>
          </cell>
          <cell r="F2624" t="str">
            <v>MADISA NTE</v>
          </cell>
          <cell r="G2624" t="str">
            <v>CUSTOMER - RETAIL</v>
          </cell>
          <cell r="H2624" t="str">
            <v>CUSTOMER - RETAIL</v>
          </cell>
          <cell r="I2624" t="str">
            <v>REGULAR</v>
          </cell>
          <cell r="J2624" t="str">
            <v>REGULAR</v>
          </cell>
          <cell r="K2624" t="str">
            <v>USD</v>
          </cell>
          <cell r="L2624">
            <v>106666.64</v>
          </cell>
          <cell r="M2624">
            <v>106666.64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 t="str">
            <v>1-30</v>
          </cell>
          <cell r="T2624" t="str">
            <v>MEXICO</v>
          </cell>
        </row>
        <row r="2625">
          <cell r="B2625" t="str">
            <v>702-30005211</v>
          </cell>
          <cell r="C2625" t="str">
            <v>TRANSPORTES ILANGUEÑOS, S. DE R.L. DE C.V.</v>
          </cell>
          <cell r="D2625">
            <v>360932</v>
          </cell>
          <cell r="F2625" t="str">
            <v>CEMCOL</v>
          </cell>
          <cell r="G2625" t="str">
            <v>CUSTOMER - RETAIL</v>
          </cell>
          <cell r="H2625" t="str">
            <v>CUSTOMER - RETAIL</v>
          </cell>
          <cell r="I2625" t="str">
            <v>REGULAR</v>
          </cell>
          <cell r="J2625" t="str">
            <v>REGULAR</v>
          </cell>
          <cell r="K2625" t="str">
            <v>USD</v>
          </cell>
          <cell r="L2625">
            <v>48021.13</v>
          </cell>
          <cell r="M2625">
            <v>48021.13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 t="str">
            <v>1-30</v>
          </cell>
          <cell r="T2625" t="str">
            <v>HONDURAS</v>
          </cell>
        </row>
        <row r="2626">
          <cell r="B2626" t="str">
            <v>702-30005212</v>
          </cell>
          <cell r="C2626" t="str">
            <v>EDIFICADORA Y URBANIZADORA CRAWLER, S.A. DE C.V.</v>
          </cell>
          <cell r="D2626">
            <v>310450</v>
          </cell>
          <cell r="F2626" t="str">
            <v>MADISA SUR</v>
          </cell>
          <cell r="G2626" t="str">
            <v>CUSTOMER - RETAIL</v>
          </cell>
          <cell r="H2626" t="str">
            <v>CUSTOMER - RETAIL</v>
          </cell>
          <cell r="I2626" t="str">
            <v>REGULAR</v>
          </cell>
          <cell r="J2626" t="str">
            <v>REGULAR</v>
          </cell>
          <cell r="K2626" t="str">
            <v>MXN</v>
          </cell>
          <cell r="L2626">
            <v>2567287.94</v>
          </cell>
          <cell r="M2626">
            <v>123640.58719831299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 t="str">
            <v>1-30</v>
          </cell>
          <cell r="T2626" t="str">
            <v>MEXICO</v>
          </cell>
        </row>
        <row r="2627">
          <cell r="B2627" t="str">
            <v>702-30005214</v>
          </cell>
          <cell r="C2627" t="str">
            <v>NICARAGUA MACHINERY COMPANY, S.A.</v>
          </cell>
          <cell r="D2627">
            <v>313548</v>
          </cell>
          <cell r="F2627" t="str">
            <v>NIMAC</v>
          </cell>
          <cell r="G2627" t="str">
            <v>DEALER - WHOLESALE</v>
          </cell>
          <cell r="H2627" t="str">
            <v>DEALER - WHOLESALE</v>
          </cell>
          <cell r="I2627" t="str">
            <v>REGULAR</v>
          </cell>
          <cell r="J2627" t="str">
            <v>REGULAR</v>
          </cell>
          <cell r="K2627" t="str">
            <v>USD</v>
          </cell>
          <cell r="L2627">
            <v>331665.52</v>
          </cell>
          <cell r="M2627">
            <v>331665.52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 t="str">
            <v>1-30</v>
          </cell>
          <cell r="T2627" t="str">
            <v>NICARAGUA</v>
          </cell>
        </row>
        <row r="2628">
          <cell r="B2628" t="str">
            <v>702-30005218</v>
          </cell>
          <cell r="C2628" t="str">
            <v>NICARAGUA MACHINERY COMPANY, S.A.</v>
          </cell>
          <cell r="D2628">
            <v>313548</v>
          </cell>
          <cell r="F2628" t="str">
            <v>NIMAC</v>
          </cell>
          <cell r="G2628" t="str">
            <v>DEALER - WHOLESALE</v>
          </cell>
          <cell r="H2628" t="str">
            <v>DEALER - WHOLESALE</v>
          </cell>
          <cell r="I2628" t="str">
            <v>REGULAR</v>
          </cell>
          <cell r="J2628" t="str">
            <v>REGULAR</v>
          </cell>
          <cell r="K2628" t="str">
            <v>USD</v>
          </cell>
          <cell r="L2628">
            <v>11614.12</v>
          </cell>
          <cell r="M2628">
            <v>11614.12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 t="str">
            <v>1-30</v>
          </cell>
          <cell r="T2628" t="str">
            <v>NICARAGUA</v>
          </cell>
        </row>
        <row r="2629">
          <cell r="B2629" t="str">
            <v>702-30005225</v>
          </cell>
          <cell r="C2629" t="str">
            <v>NICARAGUA MACHINERY COMPANY, S.A.</v>
          </cell>
          <cell r="D2629">
            <v>313548</v>
          </cell>
          <cell r="F2629" t="str">
            <v>NIMAC</v>
          </cell>
          <cell r="G2629" t="str">
            <v>DEALER - WHOLESALE</v>
          </cell>
          <cell r="H2629" t="str">
            <v>DEALER - WHOLESALE</v>
          </cell>
          <cell r="I2629" t="str">
            <v>REGULAR</v>
          </cell>
          <cell r="J2629" t="str">
            <v>REGULAR</v>
          </cell>
          <cell r="K2629" t="str">
            <v>USD</v>
          </cell>
          <cell r="L2629">
            <v>11614.12</v>
          </cell>
          <cell r="M2629">
            <v>11614.12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 t="str">
            <v>1-30</v>
          </cell>
          <cell r="T2629" t="str">
            <v>NICARAGUA</v>
          </cell>
        </row>
        <row r="2630">
          <cell r="B2630" t="str">
            <v>702-30005227</v>
          </cell>
          <cell r="C2630" t="str">
            <v>NICARAGUA MACHINERY COMPANY, S.A.</v>
          </cell>
          <cell r="D2630">
            <v>313548</v>
          </cell>
          <cell r="F2630" t="str">
            <v>NIMAC</v>
          </cell>
          <cell r="G2630" t="str">
            <v>DEALER - WHOLESALE</v>
          </cell>
          <cell r="H2630" t="str">
            <v>DEALER - WHOLESALE</v>
          </cell>
          <cell r="I2630" t="str">
            <v>REGULAR</v>
          </cell>
          <cell r="J2630" t="str">
            <v>REGULAR</v>
          </cell>
          <cell r="K2630" t="str">
            <v>USD</v>
          </cell>
          <cell r="L2630">
            <v>11614.12</v>
          </cell>
          <cell r="M2630">
            <v>11614.12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 t="str">
            <v>1-30</v>
          </cell>
          <cell r="T2630" t="str">
            <v>NICARAGUA</v>
          </cell>
        </row>
        <row r="2631">
          <cell r="B2631" t="str">
            <v>702-30005231</v>
          </cell>
          <cell r="C2631" t="str">
            <v>NICARAGUA MACHINERY COMPANY, S.A.</v>
          </cell>
          <cell r="D2631">
            <v>313548</v>
          </cell>
          <cell r="F2631" t="str">
            <v>NIMAC</v>
          </cell>
          <cell r="G2631" t="str">
            <v>DEALER - WHOLESALE</v>
          </cell>
          <cell r="H2631" t="str">
            <v>DEALER - WHOLESALE</v>
          </cell>
          <cell r="I2631" t="str">
            <v>REGULAR</v>
          </cell>
          <cell r="J2631" t="str">
            <v>REGULAR</v>
          </cell>
          <cell r="K2631" t="str">
            <v>USD</v>
          </cell>
          <cell r="L2631">
            <v>11614.12</v>
          </cell>
          <cell r="M2631">
            <v>11614.12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 t="str">
            <v>1-30</v>
          </cell>
          <cell r="T2631" t="str">
            <v>NICARAGUA</v>
          </cell>
        </row>
        <row r="2632">
          <cell r="B2632" t="str">
            <v>702-30005232</v>
          </cell>
          <cell r="C2632" t="str">
            <v>NICARAGUA MACHINERY COMPANY, S.A.</v>
          </cell>
          <cell r="D2632">
            <v>313548</v>
          </cell>
          <cell r="F2632" t="str">
            <v>NIMAC</v>
          </cell>
          <cell r="G2632" t="str">
            <v>DEALER - WHOLESALE</v>
          </cell>
          <cell r="H2632" t="str">
            <v>DEALER - WHOLESALE</v>
          </cell>
          <cell r="I2632" t="str">
            <v>REGULAR</v>
          </cell>
          <cell r="J2632" t="str">
            <v>REGULAR</v>
          </cell>
          <cell r="K2632" t="str">
            <v>USD</v>
          </cell>
          <cell r="L2632">
            <v>11614.12</v>
          </cell>
          <cell r="M2632">
            <v>11614.12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 t="str">
            <v>1-30</v>
          </cell>
          <cell r="T2632" t="str">
            <v>NICARAGUA</v>
          </cell>
        </row>
        <row r="2633">
          <cell r="B2633" t="str">
            <v>702-30005233</v>
          </cell>
          <cell r="C2633" t="str">
            <v>NICARAGUA MACHINERY COMPANY, S.A.</v>
          </cell>
          <cell r="D2633">
            <v>313548</v>
          </cell>
          <cell r="F2633" t="str">
            <v>NIMAC</v>
          </cell>
          <cell r="G2633" t="str">
            <v>DEALER - WHOLESALE</v>
          </cell>
          <cell r="H2633" t="str">
            <v>DEALER - WHOLESALE</v>
          </cell>
          <cell r="I2633" t="str">
            <v>REGULAR</v>
          </cell>
          <cell r="J2633" t="str">
            <v>REGULAR</v>
          </cell>
          <cell r="K2633" t="str">
            <v>USD</v>
          </cell>
          <cell r="L2633">
            <v>11614.12</v>
          </cell>
          <cell r="M2633">
            <v>11614.12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 t="str">
            <v>1-30</v>
          </cell>
          <cell r="T2633" t="str">
            <v>NICARAGUA</v>
          </cell>
        </row>
        <row r="2634">
          <cell r="B2634" t="str">
            <v>702-30005234</v>
          </cell>
          <cell r="C2634" t="str">
            <v>NICARAGUA MACHINERY COMPANY, S.A.</v>
          </cell>
          <cell r="D2634">
            <v>313548</v>
          </cell>
          <cell r="F2634" t="str">
            <v>NIMAC</v>
          </cell>
          <cell r="G2634" t="str">
            <v>DEALER - WHOLESALE</v>
          </cell>
          <cell r="H2634" t="str">
            <v>DEALER - WHOLESALE</v>
          </cell>
          <cell r="I2634" t="str">
            <v>REGULAR</v>
          </cell>
          <cell r="J2634" t="str">
            <v>REGULAR</v>
          </cell>
          <cell r="K2634" t="str">
            <v>USD</v>
          </cell>
          <cell r="L2634">
            <v>25044.95</v>
          </cell>
          <cell r="M2634">
            <v>25044.95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 t="str">
            <v>1-30</v>
          </cell>
          <cell r="T2634" t="str">
            <v>NICARAGUA</v>
          </cell>
        </row>
        <row r="2635">
          <cell r="B2635" t="str">
            <v>702-30005235</v>
          </cell>
          <cell r="C2635" t="str">
            <v>GLUYAS CONSTRUCCIONES, S.A. DE C.V.</v>
          </cell>
          <cell r="D2635">
            <v>319839</v>
          </cell>
          <cell r="F2635" t="str">
            <v>MATCO</v>
          </cell>
          <cell r="G2635" t="str">
            <v>CUSTOMER - RETAIL</v>
          </cell>
          <cell r="H2635" t="str">
            <v>CUSTOMER - RETAIL</v>
          </cell>
          <cell r="I2635" t="str">
            <v>REGULAR</v>
          </cell>
          <cell r="J2635" t="str">
            <v>REGULAR</v>
          </cell>
          <cell r="K2635" t="str">
            <v>MXN</v>
          </cell>
          <cell r="L2635">
            <v>5950672.7999999998</v>
          </cell>
          <cell r="M2635">
            <v>286584.40206634137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 t="str">
            <v>1-30</v>
          </cell>
          <cell r="T2635" t="str">
            <v>MEXICO</v>
          </cell>
        </row>
        <row r="2636">
          <cell r="B2636" t="str">
            <v>702-30005236</v>
          </cell>
          <cell r="C2636" t="str">
            <v>RODRIGUEZ SANDOVAL &amp; ASOCIADOS, S.A.</v>
          </cell>
          <cell r="D2636">
            <v>359893</v>
          </cell>
          <cell r="F2636" t="str">
            <v>IMCA</v>
          </cell>
          <cell r="G2636" t="str">
            <v>CUSTOMER - RETAIL</v>
          </cell>
          <cell r="H2636" t="str">
            <v>CUSTOMER - RETAIL</v>
          </cell>
          <cell r="I2636" t="str">
            <v>REGULAR</v>
          </cell>
          <cell r="J2636" t="str">
            <v>REGULAR</v>
          </cell>
          <cell r="K2636" t="str">
            <v>USD</v>
          </cell>
          <cell r="L2636">
            <v>269995.63</v>
          </cell>
          <cell r="M2636">
            <v>269995.63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>
            <v>0</v>
          </cell>
          <cell r="S2636" t="str">
            <v>1-30</v>
          </cell>
          <cell r="T2636" t="str">
            <v>REPUBLICA DOMINICANA</v>
          </cell>
        </row>
        <row r="2637">
          <cell r="B2637" t="str">
            <v>702-30005238</v>
          </cell>
          <cell r="C2637" t="str">
            <v>IMPLEMENTOS Y MAQUINARIAS, S.A.</v>
          </cell>
          <cell r="D2637">
            <v>312088</v>
          </cell>
          <cell r="F2637" t="str">
            <v>IMCA</v>
          </cell>
          <cell r="G2637" t="str">
            <v>DEALER - WHOLESALE</v>
          </cell>
          <cell r="H2637" t="str">
            <v>DEALER - WHOLESALE</v>
          </cell>
          <cell r="I2637" t="str">
            <v>REGULAR</v>
          </cell>
          <cell r="J2637" t="str">
            <v>REGULAR</v>
          </cell>
          <cell r="K2637" t="str">
            <v>USD</v>
          </cell>
          <cell r="L2637">
            <v>1113270.6299999999</v>
          </cell>
          <cell r="M2637">
            <v>1113270.6299999999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 t="str">
            <v>1-30</v>
          </cell>
          <cell r="T2637" t="str">
            <v>REPUBLICA DOMINICANA</v>
          </cell>
        </row>
        <row r="2638">
          <cell r="B2638" t="str">
            <v>702-30005240</v>
          </cell>
          <cell r="C2638" t="str">
            <v>NICARAGUA MACHINERY COMPANY, S.A.</v>
          </cell>
          <cell r="D2638">
            <v>313548</v>
          </cell>
          <cell r="F2638" t="str">
            <v>NIMAC</v>
          </cell>
          <cell r="G2638" t="str">
            <v>DEALER - WHOLESALE</v>
          </cell>
          <cell r="H2638" t="str">
            <v>DEALER - WHOLESALE</v>
          </cell>
          <cell r="I2638" t="str">
            <v>REGULAR</v>
          </cell>
          <cell r="J2638" t="str">
            <v>REGULAR</v>
          </cell>
          <cell r="K2638" t="str">
            <v>USD</v>
          </cell>
          <cell r="L2638">
            <v>32078.78</v>
          </cell>
          <cell r="M2638">
            <v>32078.78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 t="str">
            <v>1-30</v>
          </cell>
          <cell r="T2638" t="str">
            <v>NICARAGUA</v>
          </cell>
        </row>
        <row r="2639">
          <cell r="B2639" t="str">
            <v>702-30005247</v>
          </cell>
          <cell r="C2639" t="str">
            <v>T &amp; L, S.A DE C.V</v>
          </cell>
          <cell r="D2639">
            <v>367199</v>
          </cell>
          <cell r="F2639" t="str">
            <v>COGESA</v>
          </cell>
          <cell r="G2639" t="str">
            <v>CUSTOMER - RETAIL</v>
          </cell>
          <cell r="H2639" t="str">
            <v>CUSTOMER - RETAIL</v>
          </cell>
          <cell r="I2639" t="str">
            <v>REGULAR</v>
          </cell>
          <cell r="J2639" t="str">
            <v>REGULAR</v>
          </cell>
          <cell r="K2639" t="str">
            <v>USD</v>
          </cell>
          <cell r="L2639">
            <v>37069.68</v>
          </cell>
          <cell r="M2639">
            <v>37069.68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 t="str">
            <v>1-30</v>
          </cell>
          <cell r="T2639" t="str">
            <v>EL SALVADOR</v>
          </cell>
        </row>
        <row r="2640">
          <cell r="B2640" t="str">
            <v>702-30005249</v>
          </cell>
          <cell r="C2640" t="str">
            <v>T &amp; L, S.A DE C.V</v>
          </cell>
          <cell r="D2640">
            <v>367199</v>
          </cell>
          <cell r="F2640" t="str">
            <v>COGESA</v>
          </cell>
          <cell r="G2640" t="str">
            <v>CUSTOMER - RETAIL</v>
          </cell>
          <cell r="H2640" t="str">
            <v>CUSTOMER - RETAIL</v>
          </cell>
          <cell r="I2640" t="str">
            <v>REGULAR</v>
          </cell>
          <cell r="J2640" t="str">
            <v>REGULAR</v>
          </cell>
          <cell r="K2640" t="str">
            <v>USD</v>
          </cell>
          <cell r="L2640">
            <v>6366.09</v>
          </cell>
          <cell r="M2640">
            <v>6366.09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 t="str">
            <v>1-30</v>
          </cell>
          <cell r="T2640" t="str">
            <v>EL SALVADOR</v>
          </cell>
        </row>
        <row r="2641">
          <cell r="B2641" t="str">
            <v>702-30005250</v>
          </cell>
          <cell r="C2641" t="str">
            <v>IIASA INTERNACIONAL SERVICIOS LOGISTICOS, S.A.</v>
          </cell>
          <cell r="D2641">
            <v>320134</v>
          </cell>
          <cell r="F2641" t="str">
            <v>IIASA PANAMA</v>
          </cell>
          <cell r="G2641" t="str">
            <v>CUSTOMER - RETAIL</v>
          </cell>
          <cell r="H2641" t="str">
            <v>DEALER - RETAIL</v>
          </cell>
          <cell r="I2641" t="str">
            <v>REGULAR</v>
          </cell>
          <cell r="J2641" t="str">
            <v>REGULAR</v>
          </cell>
          <cell r="K2641" t="str">
            <v>USD</v>
          </cell>
          <cell r="L2641">
            <v>3033756.19</v>
          </cell>
          <cell r="M2641">
            <v>3033756.19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 t="str">
            <v>1-30</v>
          </cell>
          <cell r="T2641" t="str">
            <v>PANAMA</v>
          </cell>
        </row>
        <row r="2642">
          <cell r="B2642" t="str">
            <v>702-30005251</v>
          </cell>
          <cell r="C2642" t="str">
            <v>IIASA INTERNACIONAL SERVICIOS LOGISTICOS, S.A.</v>
          </cell>
          <cell r="D2642">
            <v>320134</v>
          </cell>
          <cell r="F2642" t="str">
            <v>IIASA PANAMA</v>
          </cell>
          <cell r="G2642" t="str">
            <v>DEALER - WHOLESALE</v>
          </cell>
          <cell r="H2642" t="str">
            <v>DEALER - WHOLESALE</v>
          </cell>
          <cell r="I2642" t="str">
            <v>REGULAR</v>
          </cell>
          <cell r="J2642" t="str">
            <v>REGULAR</v>
          </cell>
          <cell r="K2642" t="str">
            <v>USD</v>
          </cell>
          <cell r="L2642">
            <v>1314627.73</v>
          </cell>
          <cell r="M2642">
            <v>1314627.73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0</v>
          </cell>
          <cell r="S2642" t="str">
            <v>1-30</v>
          </cell>
          <cell r="T2642" t="str">
            <v>PANAMA</v>
          </cell>
        </row>
        <row r="2643">
          <cell r="B2643" t="str">
            <v>702-30005252</v>
          </cell>
          <cell r="C2643" t="str">
            <v>MAQUINARIA Y TRACTORES, LTDA</v>
          </cell>
          <cell r="D2643">
            <v>314798</v>
          </cell>
          <cell r="F2643" t="str">
            <v>MATRA</v>
          </cell>
          <cell r="G2643" t="str">
            <v>DEALER - WHOLESALE</v>
          </cell>
          <cell r="H2643" t="str">
            <v>DEALER - WHOLESALE</v>
          </cell>
          <cell r="I2643" t="str">
            <v>REGULAR</v>
          </cell>
          <cell r="J2643" t="str">
            <v>REGULAR</v>
          </cell>
          <cell r="K2643" t="str">
            <v>USD</v>
          </cell>
          <cell r="L2643">
            <v>843675.66</v>
          </cell>
          <cell r="M2643">
            <v>843675.66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 t="str">
            <v>1-30</v>
          </cell>
          <cell r="T2643" t="str">
            <v>COSTA RICA</v>
          </cell>
        </row>
        <row r="2644">
          <cell r="B2644" t="str">
            <v>702-30005255</v>
          </cell>
          <cell r="C2644" t="str">
            <v>EXPLORACIONES MINERAS DEL DESIERTO, S.A. DE C.V.</v>
          </cell>
          <cell r="D2644">
            <v>318099</v>
          </cell>
          <cell r="F2644" t="str">
            <v>MATCO</v>
          </cell>
          <cell r="G2644" t="str">
            <v>CUSTOMER - RETAIL</v>
          </cell>
          <cell r="H2644" t="str">
            <v>CUSTOMER - RETAIL</v>
          </cell>
          <cell r="I2644" t="str">
            <v>REGULAR</v>
          </cell>
          <cell r="J2644" t="str">
            <v>REGULAR</v>
          </cell>
          <cell r="K2644" t="str">
            <v>USD</v>
          </cell>
          <cell r="L2644">
            <v>187202.87</v>
          </cell>
          <cell r="M2644">
            <v>187202.87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 t="str">
            <v>1-30</v>
          </cell>
          <cell r="T2644" t="str">
            <v>MEXICO</v>
          </cell>
        </row>
        <row r="2645">
          <cell r="B2645" t="str">
            <v>702-30005257</v>
          </cell>
          <cell r="C2645" t="str">
            <v>MAQUINARIA Y TRACTORES, LTDA</v>
          </cell>
          <cell r="D2645">
            <v>314798</v>
          </cell>
          <cell r="F2645" t="str">
            <v>MATRA</v>
          </cell>
          <cell r="G2645" t="str">
            <v>DEALER - RETAIL</v>
          </cell>
          <cell r="H2645" t="str">
            <v>DEALER - RETAIL</v>
          </cell>
          <cell r="I2645" t="str">
            <v>REGULAR</v>
          </cell>
          <cell r="J2645" t="str">
            <v>REGULAR</v>
          </cell>
          <cell r="K2645" t="str">
            <v>USD</v>
          </cell>
          <cell r="L2645">
            <v>30877.26</v>
          </cell>
          <cell r="M2645">
            <v>30877.26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 t="str">
            <v>1-30</v>
          </cell>
          <cell r="T2645" t="str">
            <v>COSTA RICA</v>
          </cell>
        </row>
        <row r="2646">
          <cell r="B2646" t="str">
            <v>702-30005262</v>
          </cell>
          <cell r="C2646" t="str">
            <v>MAQUINARIA Y TRACTORES, LTDA</v>
          </cell>
          <cell r="D2646">
            <v>314798</v>
          </cell>
          <cell r="F2646" t="str">
            <v>MATRA</v>
          </cell>
          <cell r="G2646" t="str">
            <v>DEALER - WHOLESALE</v>
          </cell>
          <cell r="H2646" t="str">
            <v>DEALER - WHOLESALE</v>
          </cell>
          <cell r="I2646" t="str">
            <v>REGULAR</v>
          </cell>
          <cell r="J2646" t="str">
            <v>REGULAR</v>
          </cell>
          <cell r="K2646" t="str">
            <v>USD</v>
          </cell>
          <cell r="L2646">
            <v>12117.58</v>
          </cell>
          <cell r="M2646">
            <v>12117.58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 t="str">
            <v>1-30</v>
          </cell>
          <cell r="T2646" t="str">
            <v>COSTA RICA</v>
          </cell>
        </row>
        <row r="2647">
          <cell r="B2647" t="str">
            <v>702-30005291</v>
          </cell>
          <cell r="C2647" t="str">
            <v>JHOVANY AGUIRRE BENITEZ</v>
          </cell>
          <cell r="D2647">
            <v>366814</v>
          </cell>
          <cell r="F2647" t="str">
            <v>MADISA SUR</v>
          </cell>
          <cell r="G2647" t="str">
            <v>CUSTOMER - RETAIL</v>
          </cell>
          <cell r="H2647" t="str">
            <v>CUSTOMER - RETAIL</v>
          </cell>
          <cell r="I2647" t="str">
            <v>REGULAR</v>
          </cell>
          <cell r="J2647" t="str">
            <v>REGULAR</v>
          </cell>
          <cell r="K2647" t="str">
            <v>MXN</v>
          </cell>
          <cell r="L2647">
            <v>414796.85</v>
          </cell>
          <cell r="M2647">
            <v>19976.616297278502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 t="str">
            <v>1-30</v>
          </cell>
          <cell r="T2647" t="str">
            <v>MEXICO</v>
          </cell>
        </row>
        <row r="2648">
          <cell r="B2648" t="str">
            <v>702-30005298</v>
          </cell>
          <cell r="C2648" t="str">
            <v>INDHECA GRUPO CONSTRUCTOR, S.A. DE C.V.</v>
          </cell>
          <cell r="D2648">
            <v>309777</v>
          </cell>
          <cell r="F2648" t="str">
            <v>MADISA SUR</v>
          </cell>
          <cell r="G2648" t="str">
            <v>CUSTOMER - RETAIL</v>
          </cell>
          <cell r="H2648" t="str">
            <v>CUSTOMER - RETAIL</v>
          </cell>
          <cell r="I2648" t="str">
            <v>REGULAR</v>
          </cell>
          <cell r="J2648" t="str">
            <v>REGULAR</v>
          </cell>
          <cell r="K2648" t="str">
            <v>MXN</v>
          </cell>
          <cell r="L2648">
            <v>5993816.7999999998</v>
          </cell>
          <cell r="M2648">
            <v>288662.21710647439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 t="str">
            <v>1-30</v>
          </cell>
          <cell r="T2648" t="str">
            <v>MEXICO</v>
          </cell>
        </row>
        <row r="2649">
          <cell r="B2649" t="str">
            <v>702-30005299</v>
          </cell>
          <cell r="C2649" t="str">
            <v>GOMEZ GONZALEZ CONSTRUCTORES, S.A. DE C.V.</v>
          </cell>
          <cell r="D2649">
            <v>366725</v>
          </cell>
          <cell r="F2649" t="str">
            <v>TRACSA</v>
          </cell>
          <cell r="G2649" t="str">
            <v>CUSTOMER - RETAIL</v>
          </cell>
          <cell r="H2649" t="str">
            <v>CUSTOMER - RETAIL</v>
          </cell>
          <cell r="I2649" t="str">
            <v>REGULAR</v>
          </cell>
          <cell r="J2649" t="str">
            <v>REGULAR</v>
          </cell>
          <cell r="K2649" t="str">
            <v>MXN</v>
          </cell>
          <cell r="L2649">
            <v>654374.43000000005</v>
          </cell>
          <cell r="M2649">
            <v>31514.67255081694</v>
          </cell>
          <cell r="N2649">
            <v>654374.43000000005</v>
          </cell>
          <cell r="O2649">
            <v>0</v>
          </cell>
          <cell r="P2649">
            <v>0</v>
          </cell>
          <cell r="Q2649">
            <v>0</v>
          </cell>
          <cell r="R2649">
            <v>654374.43000000005</v>
          </cell>
          <cell r="S2649" t="str">
            <v>31-60</v>
          </cell>
          <cell r="T2649" t="str">
            <v>MEXICO</v>
          </cell>
        </row>
        <row r="2650">
          <cell r="B2650" t="str">
            <v>702-30005300</v>
          </cell>
          <cell r="C2650" t="str">
            <v>DESARROLLO AGROPECUARIO DE PARRITA, S.A.</v>
          </cell>
          <cell r="D2650">
            <v>312407</v>
          </cell>
          <cell r="F2650" t="str">
            <v>MATRA</v>
          </cell>
          <cell r="G2650" t="str">
            <v>CUSTOMER - RETAIL</v>
          </cell>
          <cell r="H2650" t="str">
            <v>CUSTOMER - RETAIL</v>
          </cell>
          <cell r="I2650" t="str">
            <v>REGULAR</v>
          </cell>
          <cell r="J2650" t="str">
            <v>REGULAR</v>
          </cell>
          <cell r="K2650" t="str">
            <v>USD</v>
          </cell>
          <cell r="L2650">
            <v>31042.51</v>
          </cell>
          <cell r="M2650">
            <v>31042.51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 t="str">
            <v>1-30</v>
          </cell>
          <cell r="T2650" t="str">
            <v>COSTA RICA</v>
          </cell>
        </row>
        <row r="2651">
          <cell r="B2651" t="str">
            <v>702-30005301</v>
          </cell>
          <cell r="C2651" t="str">
            <v>ALMACEN AGRO LOGOS COLONIA, S.A.</v>
          </cell>
          <cell r="D2651">
            <v>357603</v>
          </cell>
          <cell r="F2651" t="str">
            <v>MATRA</v>
          </cell>
          <cell r="G2651" t="str">
            <v>CUSTOMER - RETAIL</v>
          </cell>
          <cell r="H2651" t="str">
            <v>CUSTOMER - RETAIL</v>
          </cell>
          <cell r="I2651" t="str">
            <v>REGULAR</v>
          </cell>
          <cell r="J2651" t="str">
            <v>REGULAR</v>
          </cell>
          <cell r="K2651" t="str">
            <v>USD</v>
          </cell>
          <cell r="L2651">
            <v>31381.439999999999</v>
          </cell>
          <cell r="M2651">
            <v>31381.439999999999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 t="str">
            <v>1-30</v>
          </cell>
          <cell r="T2651" t="str">
            <v>COSTA RICA</v>
          </cell>
        </row>
        <row r="2652">
          <cell r="B2652" t="str">
            <v>702-30005303</v>
          </cell>
          <cell r="C2652" t="str">
            <v>CONSTRUCTORA CADENA, S.A. DE C.V.</v>
          </cell>
          <cell r="D2652">
            <v>308796</v>
          </cell>
          <cell r="F2652" t="str">
            <v>EMPIRE</v>
          </cell>
          <cell r="G2652" t="str">
            <v>CUSTOMER - RETAIL</v>
          </cell>
          <cell r="H2652" t="str">
            <v>CUSTOMER - RETAIL</v>
          </cell>
          <cell r="I2652" t="str">
            <v>REGULAR</v>
          </cell>
          <cell r="J2652" t="str">
            <v>REGULAR</v>
          </cell>
          <cell r="K2652" t="str">
            <v>MXN</v>
          </cell>
          <cell r="L2652">
            <v>2285351.13</v>
          </cell>
          <cell r="M2652">
            <v>110062.510427844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 t="str">
            <v>1-30</v>
          </cell>
          <cell r="T2652" t="str">
            <v>MEXICO</v>
          </cell>
        </row>
        <row r="2653">
          <cell r="B2653" t="str">
            <v>702-30005304</v>
          </cell>
          <cell r="C2653" t="str">
            <v>CONSTRUCTORA CADENA, S.A. DE C.V.</v>
          </cell>
          <cell r="D2653">
            <v>308796</v>
          </cell>
          <cell r="F2653" t="str">
            <v>EMPIRE</v>
          </cell>
          <cell r="G2653" t="str">
            <v>CUSTOMER - RETAIL</v>
          </cell>
          <cell r="H2653" t="str">
            <v>CUSTOMER - RETAIL</v>
          </cell>
          <cell r="I2653" t="str">
            <v>REGULAR</v>
          </cell>
          <cell r="J2653" t="str">
            <v>REGULAR</v>
          </cell>
          <cell r="K2653" t="str">
            <v>MXN</v>
          </cell>
          <cell r="L2653">
            <v>6213621.9100000001</v>
          </cell>
          <cell r="M2653">
            <v>299248.03120475187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 t="str">
            <v>1-30</v>
          </cell>
          <cell r="T2653" t="str">
            <v>MEXICO</v>
          </cell>
        </row>
        <row r="2654">
          <cell r="B2654" t="str">
            <v>702-30005305</v>
          </cell>
          <cell r="C2654" t="str">
            <v>CONSTRUCTOPO CONSULTORES JAQ, S.A.</v>
          </cell>
          <cell r="D2654">
            <v>366961</v>
          </cell>
          <cell r="F2654" t="str">
            <v>MATRA</v>
          </cell>
          <cell r="G2654" t="str">
            <v>CUSTOMER - RETAIL</v>
          </cell>
          <cell r="H2654" t="str">
            <v>CUSTOMER - RETAIL</v>
          </cell>
          <cell r="I2654" t="str">
            <v>REGULAR</v>
          </cell>
          <cell r="J2654" t="str">
            <v>REGULAR</v>
          </cell>
          <cell r="K2654" t="str">
            <v>USD</v>
          </cell>
          <cell r="L2654">
            <v>78371.600000000006</v>
          </cell>
          <cell r="M2654">
            <v>78371.600000000006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 t="str">
            <v>1-30</v>
          </cell>
          <cell r="T2654" t="str">
            <v>COSTA RICA</v>
          </cell>
        </row>
        <row r="2655">
          <cell r="B2655" t="str">
            <v>702-30005307</v>
          </cell>
          <cell r="C2655" t="str">
            <v>CONSTANCIA DEL GOLFO, S.A. DE C.V.</v>
          </cell>
          <cell r="D2655">
            <v>318684</v>
          </cell>
          <cell r="F2655" t="str">
            <v>MADISA SUR</v>
          </cell>
          <cell r="G2655" t="str">
            <v>CUSTOMER - RETAIL</v>
          </cell>
          <cell r="H2655" t="str">
            <v>CUSTOMER - RETAIL</v>
          </cell>
          <cell r="I2655" t="str">
            <v>REGULAR</v>
          </cell>
          <cell r="J2655" t="str">
            <v>REGULAR</v>
          </cell>
          <cell r="K2655" t="str">
            <v>MXN</v>
          </cell>
          <cell r="L2655">
            <v>1284963.78</v>
          </cell>
          <cell r="M2655">
            <v>61883.855648760567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 t="str">
            <v>1-30</v>
          </cell>
          <cell r="T2655" t="str">
            <v>MEXICO</v>
          </cell>
        </row>
        <row r="2656">
          <cell r="B2656" t="str">
            <v>702-30005308</v>
          </cell>
          <cell r="C2656" t="str">
            <v>GENESIS 2000 S.A DE C.V</v>
          </cell>
          <cell r="D2656">
            <v>313166</v>
          </cell>
          <cell r="F2656" t="str">
            <v>MADISA SUR</v>
          </cell>
          <cell r="G2656" t="str">
            <v>CUSTOMER - RETAIL</v>
          </cell>
          <cell r="H2656" t="str">
            <v>CUSTOMER - RETAIL</v>
          </cell>
          <cell r="I2656" t="str">
            <v>REGULAR</v>
          </cell>
          <cell r="J2656" t="str">
            <v>REGULAR</v>
          </cell>
          <cell r="K2656" t="str">
            <v>MXN</v>
          </cell>
          <cell r="L2656">
            <v>2262800.75</v>
          </cell>
          <cell r="M2656">
            <v>108976.48412697449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 t="str">
            <v>1-30</v>
          </cell>
          <cell r="T2656" t="str">
            <v>MEXICO</v>
          </cell>
        </row>
        <row r="2657">
          <cell r="B2657" t="str">
            <v>702-30005309</v>
          </cell>
          <cell r="C2657" t="str">
            <v>INDUSTRIALIZADORA DE CALIZA, S.A. DE C.V.</v>
          </cell>
          <cell r="D2657">
            <v>310312</v>
          </cell>
          <cell r="F2657" t="str">
            <v>TRACSA</v>
          </cell>
          <cell r="G2657" t="str">
            <v>CUSTOMER - RETAIL</v>
          </cell>
          <cell r="H2657" t="str">
            <v>CUSTOMER - RETAIL</v>
          </cell>
          <cell r="I2657" t="str">
            <v>REGULAR</v>
          </cell>
          <cell r="J2657" t="str">
            <v>REGULAR</v>
          </cell>
          <cell r="K2657" t="str">
            <v>USD</v>
          </cell>
          <cell r="L2657">
            <v>130142.96</v>
          </cell>
          <cell r="M2657">
            <v>130142.96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 t="str">
            <v>1-30</v>
          </cell>
          <cell r="T2657" t="str">
            <v>MEXICO</v>
          </cell>
        </row>
        <row r="2658">
          <cell r="B2658" t="str">
            <v>702-30005310</v>
          </cell>
          <cell r="C2658" t="str">
            <v>GERONIMO GARCIA SILVA</v>
          </cell>
          <cell r="D2658">
            <v>367229</v>
          </cell>
          <cell r="F2658" t="str">
            <v>TRACSA</v>
          </cell>
          <cell r="G2658" t="str">
            <v>CUSTOMER - RETAIL</v>
          </cell>
          <cell r="H2658" t="str">
            <v>CUSTOMER - RETAIL</v>
          </cell>
          <cell r="I2658" t="str">
            <v>REGULAR</v>
          </cell>
          <cell r="J2658" t="str">
            <v>REGULAR</v>
          </cell>
          <cell r="K2658" t="str">
            <v>MXN</v>
          </cell>
          <cell r="L2658">
            <v>841896.68</v>
          </cell>
          <cell r="M2658">
            <v>40545.744111394932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 t="str">
            <v>1-30</v>
          </cell>
          <cell r="T2658" t="str">
            <v>MEXICO</v>
          </cell>
        </row>
        <row r="2659">
          <cell r="B2659" t="str">
            <v>702-30005311</v>
          </cell>
          <cell r="C2659" t="str">
            <v>COCONAL, S.A.P.I. DE C.V.</v>
          </cell>
          <cell r="D2659">
            <v>312218</v>
          </cell>
          <cell r="F2659" t="str">
            <v>MADISA SUR</v>
          </cell>
          <cell r="G2659" t="str">
            <v>CUSTOMER - RETAIL</v>
          </cell>
          <cell r="H2659" t="str">
            <v>CUSTOMER - RETAIL</v>
          </cell>
          <cell r="I2659" t="str">
            <v>REGULAR</v>
          </cell>
          <cell r="J2659" t="str">
            <v>REGULAR</v>
          </cell>
          <cell r="K2659" t="str">
            <v>MXN</v>
          </cell>
          <cell r="L2659">
            <v>5778803.9100000001</v>
          </cell>
          <cell r="M2659">
            <v>278307.19632341166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 t="str">
            <v>1-30</v>
          </cell>
          <cell r="T2659" t="str">
            <v>MEXICO</v>
          </cell>
        </row>
        <row r="2660">
          <cell r="B2660" t="str">
            <v>702-30005312</v>
          </cell>
          <cell r="C2660" t="str">
            <v>COCONAL, S.A.P.I. DE C.V.</v>
          </cell>
          <cell r="D2660">
            <v>312218</v>
          </cell>
          <cell r="F2660" t="str">
            <v>MADISA SUR</v>
          </cell>
          <cell r="G2660" t="str">
            <v>CUSTOMER - RETAIL</v>
          </cell>
          <cell r="H2660" t="str">
            <v>CUSTOMER - RETAIL</v>
          </cell>
          <cell r="I2660" t="str">
            <v>REGULAR</v>
          </cell>
          <cell r="J2660" t="str">
            <v>REGULAR</v>
          </cell>
          <cell r="K2660" t="str">
            <v>MXN</v>
          </cell>
          <cell r="L2660">
            <v>3239751.84</v>
          </cell>
          <cell r="M2660">
            <v>156026.44862438567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 t="str">
            <v>1-30</v>
          </cell>
          <cell r="T2660" t="str">
            <v>MEXICO</v>
          </cell>
        </row>
        <row r="2661">
          <cell r="B2661" t="str">
            <v>702-30005313</v>
          </cell>
          <cell r="C2661" t="str">
            <v>RONIN NETWORK, S.A. DE C.V.</v>
          </cell>
          <cell r="D2661">
            <v>366927</v>
          </cell>
          <cell r="F2661" t="str">
            <v>MADISA NTE</v>
          </cell>
          <cell r="G2661" t="str">
            <v>CUSTOMER - RETAIL</v>
          </cell>
          <cell r="H2661" t="str">
            <v>CUSTOMER - RETAIL</v>
          </cell>
          <cell r="I2661" t="str">
            <v>REGULAR</v>
          </cell>
          <cell r="J2661" t="str">
            <v>REGULAR</v>
          </cell>
          <cell r="K2661" t="str">
            <v>MXN</v>
          </cell>
          <cell r="L2661">
            <v>2835384.31</v>
          </cell>
          <cell r="M2661">
            <v>136552.10837833933</v>
          </cell>
          <cell r="N2661">
            <v>0</v>
          </cell>
          <cell r="O2661">
            <v>0</v>
          </cell>
          <cell r="P2661">
            <v>2835384.31</v>
          </cell>
          <cell r="Q2661">
            <v>0</v>
          </cell>
          <cell r="R2661">
            <v>2835384.31</v>
          </cell>
          <cell r="S2661" t="str">
            <v>91-120</v>
          </cell>
          <cell r="T2661" t="str">
            <v>MEXICO</v>
          </cell>
        </row>
        <row r="2662">
          <cell r="B2662" t="str">
            <v>702-30005314</v>
          </cell>
          <cell r="C2662" t="str">
            <v>COCONAL, S.A.P.I. DE C.V.</v>
          </cell>
          <cell r="D2662">
            <v>312218</v>
          </cell>
          <cell r="F2662" t="str">
            <v>MADISA SUR</v>
          </cell>
          <cell r="G2662" t="str">
            <v>CUSTOMER - RETAIL</v>
          </cell>
          <cell r="H2662" t="str">
            <v>CUSTOMER - RETAIL</v>
          </cell>
          <cell r="I2662" t="str">
            <v>REGULAR</v>
          </cell>
          <cell r="J2662" t="str">
            <v>REGULAR</v>
          </cell>
          <cell r="K2662" t="str">
            <v>MXN</v>
          </cell>
          <cell r="L2662">
            <v>4151701.34</v>
          </cell>
          <cell r="M2662">
            <v>199945.93654719653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 t="str">
            <v>1-30</v>
          </cell>
          <cell r="T2662" t="str">
            <v>MEXICO</v>
          </cell>
        </row>
        <row r="2663">
          <cell r="B2663" t="str">
            <v>702-30005316</v>
          </cell>
          <cell r="C2663" t="str">
            <v>COCONAL, S.A.P.I. DE C.V.</v>
          </cell>
          <cell r="D2663">
            <v>312218</v>
          </cell>
          <cell r="F2663" t="str">
            <v>MADISA SUR</v>
          </cell>
          <cell r="G2663" t="str">
            <v>CUSTOMER - RETAIL</v>
          </cell>
          <cell r="H2663" t="str">
            <v>CUSTOMER - RETAIL</v>
          </cell>
          <cell r="I2663" t="str">
            <v>REGULAR</v>
          </cell>
          <cell r="J2663" t="str">
            <v>REGULAR</v>
          </cell>
          <cell r="K2663" t="str">
            <v>MXN</v>
          </cell>
          <cell r="L2663">
            <v>1622025.14</v>
          </cell>
          <cell r="M2663">
            <v>78116.730747399459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 t="str">
            <v>1-30</v>
          </cell>
          <cell r="T2663" t="str">
            <v>MEXICO</v>
          </cell>
        </row>
        <row r="2664">
          <cell r="B2664" t="str">
            <v>702-30005317</v>
          </cell>
          <cell r="C2664" t="str">
            <v>MD INVERSIONES Y SERVICIOS, S.A. DE C.V.</v>
          </cell>
          <cell r="D2664">
            <v>362092</v>
          </cell>
          <cell r="F2664" t="str">
            <v>COGESA</v>
          </cell>
          <cell r="G2664" t="str">
            <v>CUSTOMER - RETAIL</v>
          </cell>
          <cell r="H2664" t="str">
            <v>CUSTOMER - RETAIL</v>
          </cell>
          <cell r="I2664" t="str">
            <v>REGULAR</v>
          </cell>
          <cell r="J2664" t="str">
            <v>REGULAR</v>
          </cell>
          <cell r="K2664" t="str">
            <v>USD</v>
          </cell>
          <cell r="L2664">
            <v>40468.29</v>
          </cell>
          <cell r="M2664">
            <v>40468.29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 t="str">
            <v>1-30</v>
          </cell>
          <cell r="T2664" t="str">
            <v>EL SALVADOR</v>
          </cell>
        </row>
        <row r="2665">
          <cell r="B2665" t="str">
            <v>702-30005318</v>
          </cell>
          <cell r="C2665" t="str">
            <v>GRUPO INMOBILIARIO ARRENDADOR, S.A. DE C.V.</v>
          </cell>
          <cell r="D2665">
            <v>319617</v>
          </cell>
          <cell r="F2665" t="str">
            <v>MADISA NTE</v>
          </cell>
          <cell r="G2665" t="str">
            <v>CUSTOMER - RETAIL</v>
          </cell>
          <cell r="H2665" t="str">
            <v>CUSTOMER - RETAIL</v>
          </cell>
          <cell r="I2665" t="str">
            <v>REGULAR</v>
          </cell>
          <cell r="J2665" t="str">
            <v>REGULAR</v>
          </cell>
          <cell r="K2665" t="str">
            <v>USD</v>
          </cell>
          <cell r="L2665">
            <v>232100.29</v>
          </cell>
          <cell r="M2665">
            <v>232100.29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 t="str">
            <v>1-30</v>
          </cell>
          <cell r="T2665" t="str">
            <v>MEXICO</v>
          </cell>
        </row>
        <row r="2666">
          <cell r="B2666" t="str">
            <v>702-30005319</v>
          </cell>
          <cell r="C2666" t="str">
            <v>MG PARTS, S.A. DE C.V.</v>
          </cell>
          <cell r="D2666">
            <v>339833</v>
          </cell>
          <cell r="F2666" t="str">
            <v>TRACSA</v>
          </cell>
          <cell r="G2666" t="str">
            <v>CUSTOMER - RETAIL</v>
          </cell>
          <cell r="H2666" t="str">
            <v>CUSTOMER - RETAIL</v>
          </cell>
          <cell r="I2666" t="str">
            <v>REGULAR</v>
          </cell>
          <cell r="J2666" t="str">
            <v>REGULAR</v>
          </cell>
          <cell r="K2666" t="str">
            <v>MXN</v>
          </cell>
          <cell r="L2666">
            <v>1153804.19</v>
          </cell>
          <cell r="M2666">
            <v>55567.209793956295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 t="str">
            <v>1-30</v>
          </cell>
          <cell r="T2666" t="str">
            <v>MEXICO</v>
          </cell>
        </row>
        <row r="2667">
          <cell r="B2667" t="str">
            <v>702-30005320</v>
          </cell>
          <cell r="C2667" t="str">
            <v>MACHINERY &amp; ENERGY LTD.</v>
          </cell>
          <cell r="D2667">
            <v>310781</v>
          </cell>
          <cell r="F2667" t="str">
            <v>MACHINERY &amp; ENERGY LTD.</v>
          </cell>
          <cell r="G2667" t="str">
            <v>DEALER - WHOLESALE</v>
          </cell>
          <cell r="H2667" t="str">
            <v>DEALER - WHOLESALE</v>
          </cell>
          <cell r="I2667" t="str">
            <v>REGULAR</v>
          </cell>
          <cell r="J2667" t="str">
            <v>REGULAR</v>
          </cell>
          <cell r="K2667" t="str">
            <v>USD</v>
          </cell>
          <cell r="L2667">
            <v>245729.75</v>
          </cell>
          <cell r="M2667">
            <v>245729.75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 t="str">
            <v>1-30</v>
          </cell>
          <cell r="T2667" t="str">
            <v>BAHAMAS</v>
          </cell>
        </row>
        <row r="2668">
          <cell r="B2668" t="str">
            <v>702-30005321</v>
          </cell>
          <cell r="C2668" t="str">
            <v>RONIN NETWORK, S.A. DE C.V.</v>
          </cell>
          <cell r="D2668">
            <v>366927</v>
          </cell>
          <cell r="F2668" t="str">
            <v>MADISA NTE</v>
          </cell>
          <cell r="G2668" t="str">
            <v>CUSTOMER - RETAIL</v>
          </cell>
          <cell r="H2668" t="str">
            <v>CUSTOMER - RETAIL</v>
          </cell>
          <cell r="I2668" t="str">
            <v>REGULAR</v>
          </cell>
          <cell r="J2668" t="str">
            <v>REGULAR</v>
          </cell>
          <cell r="K2668" t="str">
            <v>MXN</v>
          </cell>
          <cell r="L2668">
            <v>1184840.6399999999</v>
          </cell>
          <cell r="M2668">
            <v>57061.925226051957</v>
          </cell>
          <cell r="N2668">
            <v>0</v>
          </cell>
          <cell r="O2668">
            <v>1184840.6399999999</v>
          </cell>
          <cell r="P2668">
            <v>0</v>
          </cell>
          <cell r="Q2668">
            <v>0</v>
          </cell>
          <cell r="R2668">
            <v>1184840.6399999999</v>
          </cell>
          <cell r="S2668" t="str">
            <v>61-90</v>
          </cell>
          <cell r="T2668" t="str">
            <v>MEXICO</v>
          </cell>
        </row>
        <row r="2669">
          <cell r="B2669" t="str">
            <v>702-30005322</v>
          </cell>
          <cell r="C2669" t="str">
            <v>MG PARTS, S.A. DE C.V.</v>
          </cell>
          <cell r="D2669">
            <v>339833</v>
          </cell>
          <cell r="F2669" t="str">
            <v>TRACSA</v>
          </cell>
          <cell r="G2669" t="str">
            <v>CUSTOMER - RETAIL</v>
          </cell>
          <cell r="H2669" t="str">
            <v>CUSTOMER - RETAIL</v>
          </cell>
          <cell r="I2669" t="str">
            <v>REGULAR</v>
          </cell>
          <cell r="J2669" t="str">
            <v>REGULAR</v>
          </cell>
          <cell r="K2669" t="str">
            <v>MXN</v>
          </cell>
          <cell r="L2669">
            <v>6661709.0700000003</v>
          </cell>
          <cell r="M2669">
            <v>320827.90883173299</v>
          </cell>
          <cell r="N2669">
            <v>6661709.0700000003</v>
          </cell>
          <cell r="O2669">
            <v>0</v>
          </cell>
          <cell r="P2669">
            <v>0</v>
          </cell>
          <cell r="Q2669">
            <v>0</v>
          </cell>
          <cell r="R2669">
            <v>6661709.0700000003</v>
          </cell>
          <cell r="S2669" t="str">
            <v>31-60</v>
          </cell>
          <cell r="T2669" t="str">
            <v>MEXICO</v>
          </cell>
        </row>
        <row r="2670">
          <cell r="B2670" t="str">
            <v>702-30005325</v>
          </cell>
          <cell r="C2670" t="str">
            <v>CONSTRUCTORA MAYRAN DE SAN PEDRO, SA DE CV</v>
          </cell>
          <cell r="D2670">
            <v>315267</v>
          </cell>
          <cell r="F2670" t="str">
            <v>MAQSA</v>
          </cell>
          <cell r="G2670" t="str">
            <v>CUSTOMER - RETAIL</v>
          </cell>
          <cell r="H2670" t="str">
            <v>CUSTOMER - RETAIL</v>
          </cell>
          <cell r="I2670" t="str">
            <v>REGULAR</v>
          </cell>
          <cell r="J2670" t="str">
            <v>REGULAR</v>
          </cell>
          <cell r="K2670" t="str">
            <v>MXN</v>
          </cell>
          <cell r="L2670">
            <v>3878798.86</v>
          </cell>
          <cell r="M2670">
            <v>186802.95310955538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 t="str">
            <v>1-30</v>
          </cell>
          <cell r="T2670" t="str">
            <v>MEXICO</v>
          </cell>
        </row>
        <row r="2671">
          <cell r="B2671" t="str">
            <v>702-30005326</v>
          </cell>
          <cell r="C2671" t="str">
            <v>FERNANDEZ PARDENILLA JOSE LUIS</v>
          </cell>
          <cell r="D2671">
            <v>317015</v>
          </cell>
          <cell r="F2671" t="str">
            <v>MADISA SUR</v>
          </cell>
          <cell r="G2671" t="str">
            <v>CUSTOMER - RETAIL</v>
          </cell>
          <cell r="H2671" t="str">
            <v>CUSTOMER - RETAIL</v>
          </cell>
          <cell r="I2671" t="str">
            <v>REGULAR</v>
          </cell>
          <cell r="J2671" t="str">
            <v>REGULAR</v>
          </cell>
          <cell r="K2671" t="str">
            <v>MXN</v>
          </cell>
          <cell r="L2671">
            <v>544760.38</v>
          </cell>
          <cell r="M2671">
            <v>26235.659902479081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 t="str">
            <v>1-30</v>
          </cell>
          <cell r="T2671" t="str">
            <v>MEXICO</v>
          </cell>
        </row>
        <row r="2672">
          <cell r="B2672" t="str">
            <v>702-30005327</v>
          </cell>
          <cell r="C2672" t="str">
            <v>URBANIZACIONES 3057 S. DE R.L. DE C.V.</v>
          </cell>
          <cell r="D2672">
            <v>317701</v>
          </cell>
          <cell r="F2672" t="str">
            <v>TRACSA</v>
          </cell>
          <cell r="G2672" t="str">
            <v>CUSTOMER - RETAIL</v>
          </cell>
          <cell r="H2672" t="str">
            <v>CUSTOMER - RETAIL</v>
          </cell>
          <cell r="I2672" t="str">
            <v>REGULAR</v>
          </cell>
          <cell r="J2672" t="str">
            <v>REGULAR</v>
          </cell>
          <cell r="K2672" t="str">
            <v>MXN</v>
          </cell>
          <cell r="L2672">
            <v>786108.34</v>
          </cell>
          <cell r="M2672">
            <v>37858.977656822972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 t="str">
            <v>1-30</v>
          </cell>
          <cell r="T2672" t="str">
            <v>MEXICO</v>
          </cell>
        </row>
        <row r="2673">
          <cell r="B2673" t="str">
            <v>702-30005328</v>
          </cell>
          <cell r="C2673" t="str">
            <v>IMPORTADORA DE ARTICULOS GARYLOP, S.A. DE C.V.</v>
          </cell>
          <cell r="D2673">
            <v>318506</v>
          </cell>
          <cell r="F2673" t="str">
            <v>MAQSA</v>
          </cell>
          <cell r="G2673" t="str">
            <v>CUSTOMER - RETAIL</v>
          </cell>
          <cell r="H2673" t="str">
            <v>CUSTOMER - RETAIL</v>
          </cell>
          <cell r="I2673" t="str">
            <v>REGULAR</v>
          </cell>
          <cell r="J2673" t="str">
            <v>REGULAR</v>
          </cell>
          <cell r="K2673" t="str">
            <v>USD</v>
          </cell>
          <cell r="L2673">
            <v>17760.78</v>
          </cell>
          <cell r="M2673">
            <v>17760.78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>
            <v>0</v>
          </cell>
          <cell r="S2673" t="str">
            <v>1-30</v>
          </cell>
          <cell r="T2673" t="str">
            <v>MEXICO</v>
          </cell>
        </row>
        <row r="2674">
          <cell r="B2674" t="str">
            <v>702-30005329</v>
          </cell>
          <cell r="C2674" t="str">
            <v>ROLANDO RAFAEL BARRIENTOS CALERO</v>
          </cell>
          <cell r="D2674">
            <v>362498</v>
          </cell>
          <cell r="F2674" t="str">
            <v>COGESA</v>
          </cell>
          <cell r="G2674" t="str">
            <v>CUSTOMER - RETAIL</v>
          </cell>
          <cell r="H2674" t="str">
            <v>CUSTOMER - RETAIL</v>
          </cell>
          <cell r="I2674" t="str">
            <v>REGULAR</v>
          </cell>
          <cell r="J2674" t="str">
            <v>REGULAR</v>
          </cell>
          <cell r="K2674" t="str">
            <v>USD</v>
          </cell>
          <cell r="L2674">
            <v>9505.16</v>
          </cell>
          <cell r="M2674">
            <v>9505.16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0</v>
          </cell>
          <cell r="S2674" t="str">
            <v>1-30</v>
          </cell>
          <cell r="T2674" t="str">
            <v>EL SALVADOR</v>
          </cell>
        </row>
        <row r="2675">
          <cell r="B2675" t="str">
            <v>702-30005330</v>
          </cell>
          <cell r="C2675" t="str">
            <v>DESARROLLO AGROPECUARIO DE PARRITA, S.A.</v>
          </cell>
          <cell r="D2675">
            <v>312407</v>
          </cell>
          <cell r="F2675" t="str">
            <v>MATRA</v>
          </cell>
          <cell r="G2675" t="str">
            <v>CUSTOMER - RETAIL</v>
          </cell>
          <cell r="H2675" t="str">
            <v>CUSTOMER - RETAIL</v>
          </cell>
          <cell r="I2675" t="str">
            <v>REGULAR</v>
          </cell>
          <cell r="J2675" t="str">
            <v>REGULAR</v>
          </cell>
          <cell r="K2675" t="str">
            <v>USD</v>
          </cell>
          <cell r="L2675">
            <v>31042.05</v>
          </cell>
          <cell r="M2675">
            <v>31042.05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 t="str">
            <v>1-30</v>
          </cell>
          <cell r="T2675" t="str">
            <v>COSTA RICA</v>
          </cell>
        </row>
        <row r="2676">
          <cell r="B2676" t="str">
            <v>702-30005332</v>
          </cell>
          <cell r="C2676" t="str">
            <v>DIANA PATRICIA PICHARDO NUÑEZ</v>
          </cell>
          <cell r="D2676">
            <v>368227</v>
          </cell>
          <cell r="F2676" t="str">
            <v>MADISA SUR</v>
          </cell>
          <cell r="G2676" t="str">
            <v>CUSTOMER - RETAIL</v>
          </cell>
          <cell r="H2676" t="str">
            <v>CUSTOMER - RETAIL</v>
          </cell>
          <cell r="I2676" t="str">
            <v>REGULAR</v>
          </cell>
          <cell r="J2676" t="str">
            <v>REGULAR</v>
          </cell>
          <cell r="K2676" t="str">
            <v>MXN</v>
          </cell>
          <cell r="L2676">
            <v>2444189.19</v>
          </cell>
          <cell r="M2676">
            <v>117712.15139793357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 t="str">
            <v>1-30</v>
          </cell>
          <cell r="T2676" t="str">
            <v>MEXICO</v>
          </cell>
        </row>
        <row r="2677">
          <cell r="B2677" t="str">
            <v>702-30005333-001</v>
          </cell>
          <cell r="C2677" t="str">
            <v>COCONAL, S.A.P.I. DE C.V.</v>
          </cell>
          <cell r="D2677">
            <v>312218</v>
          </cell>
          <cell r="F2677" t="str">
            <v>MADISA SUR</v>
          </cell>
          <cell r="G2677" t="str">
            <v>CUSTOMER - RETAIL</v>
          </cell>
          <cell r="H2677" t="str">
            <v>CUSTOMER - RETAIL</v>
          </cell>
          <cell r="I2677" t="str">
            <v>REGULAR</v>
          </cell>
          <cell r="J2677" t="str">
            <v>REGULAR</v>
          </cell>
          <cell r="K2677" t="str">
            <v>MXN</v>
          </cell>
          <cell r="L2677">
            <v>1116671.8</v>
          </cell>
          <cell r="M2677">
            <v>53778.913891441851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 t="str">
            <v>1-30</v>
          </cell>
          <cell r="T2677" t="str">
            <v>MEXICO</v>
          </cell>
        </row>
        <row r="2678">
          <cell r="B2678" t="str">
            <v>702-30005335</v>
          </cell>
          <cell r="C2678" t="str">
            <v>ALMACEN AGRO LOGOS, S.A.</v>
          </cell>
          <cell r="D2678">
            <v>367373</v>
          </cell>
          <cell r="F2678" t="str">
            <v>MATRA</v>
          </cell>
          <cell r="G2678" t="str">
            <v>CUSTOMER - RETAIL</v>
          </cell>
          <cell r="H2678" t="str">
            <v>CUSTOMER - RETAIL</v>
          </cell>
          <cell r="I2678" t="str">
            <v>REGULAR</v>
          </cell>
          <cell r="J2678" t="str">
            <v>REGULAR</v>
          </cell>
          <cell r="K2678" t="str">
            <v>USD</v>
          </cell>
          <cell r="L2678">
            <v>47856.71</v>
          </cell>
          <cell r="M2678">
            <v>47856.71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 t="str">
            <v>1-30</v>
          </cell>
          <cell r="T2678" t="str">
            <v>COSTA RICA</v>
          </cell>
        </row>
        <row r="2679">
          <cell r="B2679" t="str">
            <v>702-30005336</v>
          </cell>
          <cell r="C2679" t="str">
            <v>EXCAVACIONES T Y S, S.A.</v>
          </cell>
          <cell r="D2679">
            <v>367428</v>
          </cell>
          <cell r="F2679" t="str">
            <v>MATRA</v>
          </cell>
          <cell r="G2679" t="str">
            <v>CUSTOMER - RETAIL</v>
          </cell>
          <cell r="H2679" t="str">
            <v>CUSTOMER - RETAIL</v>
          </cell>
          <cell r="I2679" t="str">
            <v>REGULAR</v>
          </cell>
          <cell r="J2679" t="str">
            <v>REGULAR</v>
          </cell>
          <cell r="K2679" t="str">
            <v>USD</v>
          </cell>
          <cell r="L2679">
            <v>47683.96</v>
          </cell>
          <cell r="M2679">
            <v>47683.96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 t="str">
            <v>1-30</v>
          </cell>
          <cell r="T2679" t="str">
            <v>COSTA RICA</v>
          </cell>
        </row>
        <row r="2680">
          <cell r="B2680" t="str">
            <v>702-30005337</v>
          </cell>
          <cell r="C2680" t="str">
            <v>AVAC CONSTRUCCIONES, S.A. DE C.V.</v>
          </cell>
          <cell r="D2680">
            <v>312464</v>
          </cell>
          <cell r="F2680" t="str">
            <v>TRACSA</v>
          </cell>
          <cell r="G2680" t="str">
            <v>CUSTOMER - RETAIL</v>
          </cell>
          <cell r="H2680" t="str">
            <v>CUSTOMER - RETAIL</v>
          </cell>
          <cell r="I2680" t="str">
            <v>REGULAR</v>
          </cell>
          <cell r="J2680" t="str">
            <v>REGULAR</v>
          </cell>
          <cell r="K2680" t="str">
            <v>MXN</v>
          </cell>
          <cell r="L2680">
            <v>1322595.9099999999</v>
          </cell>
          <cell r="M2680">
            <v>63696.219029676555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 t="str">
            <v>1-30</v>
          </cell>
          <cell r="T2680" t="str">
            <v>MEXICO</v>
          </cell>
        </row>
        <row r="2681">
          <cell r="B2681" t="str">
            <v>702-30005338</v>
          </cell>
          <cell r="C2681" t="str">
            <v>PROTEINA ANIMAL, S.A. DE C.V.</v>
          </cell>
          <cell r="D2681">
            <v>368381</v>
          </cell>
          <cell r="F2681" t="str">
            <v>TRACSA</v>
          </cell>
          <cell r="G2681" t="str">
            <v>CUSTOMER - RETAIL</v>
          </cell>
          <cell r="H2681" t="str">
            <v>CUSTOMER - RETAIL</v>
          </cell>
          <cell r="I2681" t="str">
            <v>REGULAR</v>
          </cell>
          <cell r="J2681" t="str">
            <v>REGULAR</v>
          </cell>
          <cell r="K2681" t="str">
            <v>MXN</v>
          </cell>
          <cell r="L2681">
            <v>18245912.48</v>
          </cell>
          <cell r="M2681">
            <v>878723.14509303821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 t="str">
            <v>1-30</v>
          </cell>
          <cell r="T2681" t="str">
            <v>MEXICO</v>
          </cell>
        </row>
        <row r="2682">
          <cell r="B2682" t="str">
            <v>702-30005339</v>
          </cell>
          <cell r="C2682" t="str">
            <v>PROTEINA ANIMAL, S.A. DE C.V.</v>
          </cell>
          <cell r="D2682">
            <v>368381</v>
          </cell>
          <cell r="F2682" t="str">
            <v>TRACSA</v>
          </cell>
          <cell r="G2682" t="str">
            <v>CUSTOMER - RETAIL</v>
          </cell>
          <cell r="H2682" t="str">
            <v>CUSTOMER - RETAIL</v>
          </cell>
          <cell r="I2682" t="str">
            <v>REGULAR</v>
          </cell>
          <cell r="J2682" t="str">
            <v>REGULAR</v>
          </cell>
          <cell r="K2682" t="str">
            <v>MXN</v>
          </cell>
          <cell r="L2682">
            <v>10192826.439999999</v>
          </cell>
          <cell r="M2682">
            <v>490886.52138181671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0</v>
          </cell>
          <cell r="S2682" t="str">
            <v>1-30</v>
          </cell>
          <cell r="T2682" t="str">
            <v>MEXICO</v>
          </cell>
        </row>
        <row r="2683">
          <cell r="B2683" t="str">
            <v>702-30005340</v>
          </cell>
          <cell r="C2683" t="str">
            <v>RUIZ CARRILLO AZYADETH</v>
          </cell>
          <cell r="D2683">
            <v>317406</v>
          </cell>
          <cell r="F2683" t="str">
            <v>MADISA SUR</v>
          </cell>
          <cell r="G2683" t="str">
            <v>CUSTOMER - RETAIL</v>
          </cell>
          <cell r="H2683" t="str">
            <v>CUSTOMER - RETAIL</v>
          </cell>
          <cell r="I2683" t="str">
            <v>REGULAR</v>
          </cell>
          <cell r="J2683" t="str">
            <v>REGULAR</v>
          </cell>
          <cell r="K2683" t="str">
            <v>MXN</v>
          </cell>
          <cell r="L2683">
            <v>1537819.53</v>
          </cell>
          <cell r="M2683">
            <v>74061.388569539922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 t="str">
            <v>1-30</v>
          </cell>
          <cell r="T2683" t="str">
            <v>MEXICO</v>
          </cell>
        </row>
        <row r="2684">
          <cell r="B2684" t="str">
            <v>702-30005341</v>
          </cell>
          <cell r="C2684" t="str">
            <v>BGG CONSTRUCCIONES, S.A. DE C.V.</v>
          </cell>
          <cell r="D2684">
            <v>310920</v>
          </cell>
          <cell r="F2684" t="str">
            <v>MAQSA</v>
          </cell>
          <cell r="G2684" t="str">
            <v>CUSTOMER - RETAIL</v>
          </cell>
          <cell r="H2684" t="str">
            <v>CUSTOMER - RETAIL</v>
          </cell>
          <cell r="I2684" t="str">
            <v>REGULAR</v>
          </cell>
          <cell r="J2684" t="str">
            <v>REGULAR</v>
          </cell>
          <cell r="K2684" t="str">
            <v>MXN</v>
          </cell>
          <cell r="L2684">
            <v>4478120.7300000004</v>
          </cell>
          <cell r="M2684">
            <v>215666.29437060264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 t="str">
            <v>1-30</v>
          </cell>
          <cell r="T2684" t="str">
            <v>MEXICO</v>
          </cell>
        </row>
        <row r="2685">
          <cell r="B2685" t="str">
            <v>702-30005342</v>
          </cell>
          <cell r="C2685" t="str">
            <v>CONSTRUCCIONES ROTTER, S.A. DE C.V.</v>
          </cell>
          <cell r="D2685">
            <v>318998</v>
          </cell>
          <cell r="F2685" t="str">
            <v>MATCO</v>
          </cell>
          <cell r="G2685" t="str">
            <v>CUSTOMER - RETAIL</v>
          </cell>
          <cell r="H2685" t="str">
            <v>CUSTOMER - RETAIL</v>
          </cell>
          <cell r="I2685" t="str">
            <v>REGULAR</v>
          </cell>
          <cell r="J2685" t="str">
            <v>REGULAR</v>
          </cell>
          <cell r="K2685" t="str">
            <v>MXN</v>
          </cell>
          <cell r="L2685">
            <v>1367360.93</v>
          </cell>
          <cell r="M2685">
            <v>65852.102393014531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 t="str">
            <v>1-30</v>
          </cell>
          <cell r="T2685" t="str">
            <v>MEXICO</v>
          </cell>
        </row>
        <row r="2686">
          <cell r="B2686" t="str">
            <v>702-30005343</v>
          </cell>
          <cell r="C2686" t="str">
            <v>FAALCOSA, S.A. DE C.V.</v>
          </cell>
          <cell r="D2686">
            <v>309235</v>
          </cell>
          <cell r="F2686" t="str">
            <v>MAQSA</v>
          </cell>
          <cell r="G2686" t="str">
            <v>CUSTOMER - RETAIL</v>
          </cell>
          <cell r="H2686" t="str">
            <v>CUSTOMER - RETAIL</v>
          </cell>
          <cell r="I2686" t="str">
            <v>REGULAR</v>
          </cell>
          <cell r="J2686" t="str">
            <v>REGULAR</v>
          </cell>
          <cell r="K2686" t="str">
            <v>MXN</v>
          </cell>
          <cell r="L2686">
            <v>2281296.75</v>
          </cell>
          <cell r="M2686">
            <v>109867.25148703151</v>
          </cell>
          <cell r="N2686">
            <v>2281296.75</v>
          </cell>
          <cell r="O2686">
            <v>0</v>
          </cell>
          <cell r="P2686">
            <v>0</v>
          </cell>
          <cell r="Q2686">
            <v>0</v>
          </cell>
          <cell r="R2686">
            <v>2281296.75</v>
          </cell>
          <cell r="S2686" t="str">
            <v>31-60</v>
          </cell>
          <cell r="T2686" t="str">
            <v>MEXICO</v>
          </cell>
        </row>
        <row r="2687">
          <cell r="B2687" t="str">
            <v>702-30005344</v>
          </cell>
          <cell r="C2687" t="str">
            <v>CONSTRUCCIONES ROTTER, S.A. DE C.V.</v>
          </cell>
          <cell r="D2687">
            <v>318998</v>
          </cell>
          <cell r="F2687" t="str">
            <v>MATCO</v>
          </cell>
          <cell r="G2687" t="str">
            <v>CUSTOMER - RETAIL</v>
          </cell>
          <cell r="H2687" t="str">
            <v>CUSTOMER - RETAIL</v>
          </cell>
          <cell r="I2687" t="str">
            <v>REGULAR</v>
          </cell>
          <cell r="J2687" t="str">
            <v>REGULAR</v>
          </cell>
          <cell r="K2687" t="str">
            <v>MXN</v>
          </cell>
          <cell r="L2687">
            <v>2556864</v>
          </cell>
          <cell r="M2687">
            <v>123138.57024788087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 t="str">
            <v>1-30</v>
          </cell>
          <cell r="T2687" t="str">
            <v>MEXICO</v>
          </cell>
        </row>
        <row r="2688">
          <cell r="B2688" t="str">
            <v>702-30005347</v>
          </cell>
          <cell r="C2688" t="str">
            <v>TROPIFRESH DE COSTA RICA, S.A</v>
          </cell>
          <cell r="D2688">
            <v>367406</v>
          </cell>
          <cell r="F2688" t="str">
            <v>MATRA</v>
          </cell>
          <cell r="G2688" t="str">
            <v>CUSTOMER - RETAIL</v>
          </cell>
          <cell r="H2688" t="str">
            <v>CUSTOMER - RETAIL</v>
          </cell>
          <cell r="I2688" t="str">
            <v>REGULAR</v>
          </cell>
          <cell r="J2688" t="str">
            <v>REGULAR</v>
          </cell>
          <cell r="K2688" t="str">
            <v>USD</v>
          </cell>
          <cell r="L2688">
            <v>32982.080000000002</v>
          </cell>
          <cell r="M2688">
            <v>32982.080000000002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 t="str">
            <v>1-30</v>
          </cell>
          <cell r="T2688" t="str">
            <v>COSTA RICA</v>
          </cell>
        </row>
        <row r="2689">
          <cell r="B2689" t="str">
            <v>702-30005348</v>
          </cell>
          <cell r="C2689" t="str">
            <v>GRUPO INMOBILIARIO ARRENDADOR, S.A. DE C.V.</v>
          </cell>
          <cell r="D2689">
            <v>319617</v>
          </cell>
          <cell r="F2689" t="str">
            <v>MADISA NTE</v>
          </cell>
          <cell r="G2689" t="str">
            <v>CUSTOMER - RETAIL</v>
          </cell>
          <cell r="H2689" t="str">
            <v>CUSTOMER - RETAIL</v>
          </cell>
          <cell r="I2689" t="str">
            <v>REGULAR</v>
          </cell>
          <cell r="J2689" t="str">
            <v>REGULAR</v>
          </cell>
          <cell r="K2689" t="str">
            <v>USD</v>
          </cell>
          <cell r="L2689">
            <v>149333.34</v>
          </cell>
          <cell r="M2689">
            <v>149333.34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 t="str">
            <v>1-30</v>
          </cell>
          <cell r="T2689" t="str">
            <v>MEXICO</v>
          </cell>
        </row>
        <row r="2690">
          <cell r="B2690" t="str">
            <v>702-30005350</v>
          </cell>
          <cell r="C2690" t="str">
            <v>CONSTRUCCIONES ROTTER, S.A. DE C.V.</v>
          </cell>
          <cell r="D2690">
            <v>318998</v>
          </cell>
          <cell r="F2690" t="str">
            <v>MATCO</v>
          </cell>
          <cell r="G2690" t="str">
            <v>CUSTOMER - RETAIL</v>
          </cell>
          <cell r="H2690" t="str">
            <v>CUSTOMER - RETAIL</v>
          </cell>
          <cell r="I2690" t="str">
            <v>REGULAR</v>
          </cell>
          <cell r="J2690" t="str">
            <v>REGULAR</v>
          </cell>
          <cell r="K2690" t="str">
            <v>MXN</v>
          </cell>
          <cell r="L2690">
            <v>2882570.08</v>
          </cell>
          <cell r="M2690">
            <v>138824.57506168477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 t="str">
            <v>1-30</v>
          </cell>
          <cell r="T2690" t="str">
            <v>MEXICO</v>
          </cell>
        </row>
        <row r="2691">
          <cell r="B2691" t="str">
            <v>702-30005351</v>
          </cell>
          <cell r="C2691" t="str">
            <v>CALOI RENTS, S.A. DE C.V.</v>
          </cell>
          <cell r="D2691">
            <v>316502</v>
          </cell>
          <cell r="F2691" t="str">
            <v>MATCO</v>
          </cell>
          <cell r="G2691" t="str">
            <v>CUSTOMER - RETAIL</v>
          </cell>
          <cell r="H2691" t="str">
            <v>CUSTOMER - RETAIL</v>
          </cell>
          <cell r="I2691" t="str">
            <v>REGULAR</v>
          </cell>
          <cell r="J2691" t="str">
            <v>REGULAR</v>
          </cell>
          <cell r="K2691" t="str">
            <v>MXN</v>
          </cell>
          <cell r="L2691">
            <v>942453.91</v>
          </cell>
          <cell r="M2691">
            <v>45388.580308504868</v>
          </cell>
          <cell r="N2691">
            <v>942453.91</v>
          </cell>
          <cell r="O2691">
            <v>0</v>
          </cell>
          <cell r="P2691">
            <v>0</v>
          </cell>
          <cell r="Q2691">
            <v>0</v>
          </cell>
          <cell r="R2691">
            <v>942453.91</v>
          </cell>
          <cell r="S2691" t="str">
            <v>31-60</v>
          </cell>
          <cell r="T2691" t="str">
            <v>MEXICO</v>
          </cell>
        </row>
        <row r="2692">
          <cell r="B2692" t="str">
            <v>702-30005352</v>
          </cell>
          <cell r="C2692" t="str">
            <v>SANTOS IVAN VILLEDA RESENDIZ</v>
          </cell>
          <cell r="D2692">
            <v>367472</v>
          </cell>
          <cell r="F2692" t="str">
            <v>TRACSA</v>
          </cell>
          <cell r="G2692" t="str">
            <v>CUSTOMER - RETAIL</v>
          </cell>
          <cell r="H2692" t="str">
            <v>CUSTOMER - RETAIL</v>
          </cell>
          <cell r="I2692" t="str">
            <v>REGULAR</v>
          </cell>
          <cell r="J2692" t="str">
            <v>REGULAR</v>
          </cell>
          <cell r="K2692" t="str">
            <v>MXN</v>
          </cell>
          <cell r="L2692">
            <v>187127.01</v>
          </cell>
          <cell r="M2692">
            <v>9012.0368021767699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 t="str">
            <v>1-30</v>
          </cell>
          <cell r="T2692" t="str">
            <v>MEXICO</v>
          </cell>
        </row>
        <row r="2693">
          <cell r="B2693" t="str">
            <v>702-30005353</v>
          </cell>
          <cell r="C2693" t="str">
            <v>RUIZ CARRILLO AZYADETH</v>
          </cell>
          <cell r="D2693">
            <v>317406</v>
          </cell>
          <cell r="F2693" t="str">
            <v>MADISA SUR</v>
          </cell>
          <cell r="G2693" t="str">
            <v>CUSTOMER - RETAIL</v>
          </cell>
          <cell r="H2693" t="str">
            <v>CUSTOMER - RETAIL</v>
          </cell>
          <cell r="I2693" t="str">
            <v>REGULAR</v>
          </cell>
          <cell r="J2693" t="str">
            <v>REGULAR</v>
          </cell>
          <cell r="K2693" t="str">
            <v>MXN</v>
          </cell>
          <cell r="L2693">
            <v>1516338.57</v>
          </cell>
          <cell r="M2693">
            <v>73026.865535873716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 t="str">
            <v>1-30</v>
          </cell>
          <cell r="T2693" t="str">
            <v>MEXICO</v>
          </cell>
        </row>
        <row r="2694">
          <cell r="B2694" t="str">
            <v>702-30005354</v>
          </cell>
          <cell r="C2694" t="str">
            <v>INGENIEROS CIVILES, S.A. DE C.V.</v>
          </cell>
          <cell r="D2694">
            <v>311432</v>
          </cell>
          <cell r="F2694" t="str">
            <v>MATCO</v>
          </cell>
          <cell r="G2694" t="str">
            <v>CUSTOMER - RETAIL</v>
          </cell>
          <cell r="H2694" t="str">
            <v>CUSTOMER - RETAIL</v>
          </cell>
          <cell r="I2694" t="str">
            <v>REGULAR</v>
          </cell>
          <cell r="J2694" t="str">
            <v>REGULAR</v>
          </cell>
          <cell r="K2694" t="str">
            <v>MXN</v>
          </cell>
          <cell r="L2694">
            <v>2998182.14</v>
          </cell>
          <cell r="M2694">
            <v>144392.45187164113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 t="str">
            <v>1-30</v>
          </cell>
          <cell r="T2694" t="str">
            <v>MEXICO</v>
          </cell>
        </row>
        <row r="2695">
          <cell r="B2695" t="str">
            <v>702-30005355</v>
          </cell>
          <cell r="C2695" t="str">
            <v>TRANSPORTES GIOVANI, S.A.</v>
          </cell>
          <cell r="D2695">
            <v>313490</v>
          </cell>
          <cell r="F2695" t="str">
            <v>GENTRAC</v>
          </cell>
          <cell r="G2695" t="str">
            <v>CUSTOMER - RETAIL</v>
          </cell>
          <cell r="H2695" t="str">
            <v>CUSTOMER - RETAIL</v>
          </cell>
          <cell r="I2695" t="str">
            <v>REGULAR</v>
          </cell>
          <cell r="J2695" t="str">
            <v>REGULAR</v>
          </cell>
          <cell r="K2695" t="str">
            <v>USD</v>
          </cell>
          <cell r="L2695">
            <v>82369.490000000005</v>
          </cell>
          <cell r="M2695">
            <v>82369.490000000005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 t="str">
            <v>1-30</v>
          </cell>
          <cell r="T2695" t="str">
            <v>GUATEMALA</v>
          </cell>
        </row>
        <row r="2696">
          <cell r="B2696" t="str">
            <v>702-30005356</v>
          </cell>
          <cell r="C2696" t="str">
            <v>HERNANDEZ . EZEQUIEL</v>
          </cell>
          <cell r="D2696">
            <v>319288</v>
          </cell>
          <cell r="F2696" t="str">
            <v>MADISA SUR</v>
          </cell>
          <cell r="G2696" t="str">
            <v>CUSTOMER - RETAIL</v>
          </cell>
          <cell r="H2696" t="str">
            <v>CUSTOMER - RETAIL</v>
          </cell>
          <cell r="I2696" t="str">
            <v>REGULAR</v>
          </cell>
          <cell r="J2696" t="str">
            <v>REGULAR</v>
          </cell>
          <cell r="K2696" t="str">
            <v>MXN</v>
          </cell>
          <cell r="L2696">
            <v>1004014.94</v>
          </cell>
          <cell r="M2696">
            <v>48353.359513494608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 t="str">
            <v>1-30</v>
          </cell>
          <cell r="T2696" t="str">
            <v>MEXICO</v>
          </cell>
        </row>
        <row r="2697">
          <cell r="B2697" t="str">
            <v>702-30005357</v>
          </cell>
          <cell r="C2697" t="str">
            <v>GRUPO DESARROLLO INFRAESTRUCTURA, S.A. DE C.V.</v>
          </cell>
          <cell r="D2697">
            <v>310580</v>
          </cell>
          <cell r="F2697" t="str">
            <v>TRACSA</v>
          </cell>
          <cell r="G2697" t="str">
            <v>CUSTOMER - RETAIL</v>
          </cell>
          <cell r="H2697" t="str">
            <v>CUSTOMER - RETAIL</v>
          </cell>
          <cell r="I2697" t="str">
            <v>REGULAR</v>
          </cell>
          <cell r="J2697" t="str">
            <v>REGULAR</v>
          </cell>
          <cell r="K2697" t="str">
            <v>USD</v>
          </cell>
          <cell r="L2697">
            <v>2369799.34</v>
          </cell>
          <cell r="M2697">
            <v>2369799.34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 t="str">
            <v>1-30</v>
          </cell>
          <cell r="T2697" t="str">
            <v>MEXICO</v>
          </cell>
        </row>
        <row r="2698">
          <cell r="B2698" t="str">
            <v>702-30005358</v>
          </cell>
          <cell r="C2698" t="str">
            <v>CONSTRUCTORA SANTA FE, LIMITADA</v>
          </cell>
          <cell r="D2698">
            <v>314376</v>
          </cell>
          <cell r="F2698" t="str">
            <v>MATRA</v>
          </cell>
          <cell r="G2698" t="str">
            <v>CUSTOMER - RETAIL</v>
          </cell>
          <cell r="H2698" t="str">
            <v>CUSTOMER - RETAIL</v>
          </cell>
          <cell r="I2698" t="str">
            <v>REGULAR</v>
          </cell>
          <cell r="J2698" t="str">
            <v>REGULAR</v>
          </cell>
          <cell r="K2698" t="str">
            <v>USD</v>
          </cell>
          <cell r="L2698">
            <v>438683.95</v>
          </cell>
          <cell r="M2698">
            <v>438683.95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 t="str">
            <v>1-30</v>
          </cell>
          <cell r="T2698" t="str">
            <v>COSTA RICA</v>
          </cell>
        </row>
        <row r="2699">
          <cell r="B2699" t="str">
            <v>702-30005359</v>
          </cell>
          <cell r="C2699" t="str">
            <v>CALOI RENTS, S.A. DE C.V.</v>
          </cell>
          <cell r="D2699">
            <v>316502</v>
          </cell>
          <cell r="F2699" t="str">
            <v>MATCO</v>
          </cell>
          <cell r="G2699" t="str">
            <v>CUSTOMER - RETAIL</v>
          </cell>
          <cell r="H2699" t="str">
            <v>CUSTOMER - RETAIL</v>
          </cell>
          <cell r="I2699" t="str">
            <v>REGULAR</v>
          </cell>
          <cell r="J2699" t="str">
            <v>REGULAR</v>
          </cell>
          <cell r="K2699" t="str">
            <v>MXN</v>
          </cell>
          <cell r="L2699">
            <v>221402.82</v>
          </cell>
          <cell r="M2699">
            <v>10662.759811882417</v>
          </cell>
          <cell r="N2699">
            <v>221402.82</v>
          </cell>
          <cell r="O2699">
            <v>0</v>
          </cell>
          <cell r="P2699">
            <v>0</v>
          </cell>
          <cell r="Q2699">
            <v>0</v>
          </cell>
          <cell r="R2699">
            <v>221402.82</v>
          </cell>
          <cell r="S2699" t="str">
            <v>31-60</v>
          </cell>
          <cell r="T2699" t="str">
            <v>MEXICO</v>
          </cell>
        </row>
        <row r="2700">
          <cell r="B2700" t="str">
            <v>702-30005360</v>
          </cell>
          <cell r="C2700" t="str">
            <v>MAQUINARIA DEYMARO, S.A.</v>
          </cell>
          <cell r="D2700">
            <v>318421</v>
          </cell>
          <cell r="F2700" t="str">
            <v>MATRA</v>
          </cell>
          <cell r="G2700" t="str">
            <v>CUSTOMER - RETAIL</v>
          </cell>
          <cell r="H2700" t="str">
            <v>CUSTOMER - RETAIL</v>
          </cell>
          <cell r="I2700" t="str">
            <v>REGULAR</v>
          </cell>
          <cell r="J2700" t="str">
            <v>REGULAR</v>
          </cell>
          <cell r="K2700" t="str">
            <v>USD</v>
          </cell>
          <cell r="L2700">
            <v>61653.96</v>
          </cell>
          <cell r="M2700">
            <v>61653.96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 t="str">
            <v>1-30</v>
          </cell>
          <cell r="T2700" t="str">
            <v>COSTA RICA</v>
          </cell>
        </row>
        <row r="2701">
          <cell r="B2701" t="str">
            <v>702-30005361</v>
          </cell>
          <cell r="C2701" t="str">
            <v>CONSTRUCCIONES Y CARRETERAS, S.A. DE C.V.</v>
          </cell>
          <cell r="D2701">
            <v>319214</v>
          </cell>
          <cell r="F2701" t="str">
            <v>TRACSA</v>
          </cell>
          <cell r="G2701" t="str">
            <v>CUSTOMER - RETAIL</v>
          </cell>
          <cell r="H2701" t="str">
            <v>CUSTOMER - RETAIL</v>
          </cell>
          <cell r="I2701" t="str">
            <v>REGULAR</v>
          </cell>
          <cell r="J2701" t="str">
            <v>REGULAR</v>
          </cell>
          <cell r="K2701" t="str">
            <v>MXN</v>
          </cell>
          <cell r="L2701">
            <v>1851158.36</v>
          </cell>
          <cell r="M2701">
            <v>89151.786623305714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 t="str">
            <v>1-30</v>
          </cell>
          <cell r="T2701" t="str">
            <v>MEXICO</v>
          </cell>
        </row>
        <row r="2702">
          <cell r="B2702" t="str">
            <v>702-30005362</v>
          </cell>
          <cell r="C2702" t="str">
            <v>PIÑAS CULTIVADAS DE COSTA RICA, S.A.</v>
          </cell>
          <cell r="D2702">
            <v>365728</v>
          </cell>
          <cell r="F2702" t="str">
            <v>MATRA</v>
          </cell>
          <cell r="G2702" t="str">
            <v>CUSTOMER - RETAIL</v>
          </cell>
          <cell r="H2702" t="str">
            <v>CUSTOMER - RETAIL</v>
          </cell>
          <cell r="I2702" t="str">
            <v>REGULAR</v>
          </cell>
          <cell r="J2702" t="str">
            <v>REGULAR</v>
          </cell>
          <cell r="K2702" t="str">
            <v>USD</v>
          </cell>
          <cell r="L2702">
            <v>179253.89</v>
          </cell>
          <cell r="M2702">
            <v>179253.89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 t="str">
            <v>1-30</v>
          </cell>
          <cell r="T2702" t="str">
            <v>COSTA RICA</v>
          </cell>
        </row>
        <row r="2703">
          <cell r="B2703" t="str">
            <v>702-30005363</v>
          </cell>
          <cell r="C2703" t="str">
            <v>CONSTRUCTORA LEMUS Y ASOCIADOS, S.A. DE C.V.</v>
          </cell>
          <cell r="D2703">
            <v>366308</v>
          </cell>
          <cell r="F2703" t="str">
            <v>MADISA SUR</v>
          </cell>
          <cell r="G2703" t="str">
            <v>CUSTOMER - RETAIL</v>
          </cell>
          <cell r="H2703" t="str">
            <v>CUSTOMER - RETAIL</v>
          </cell>
          <cell r="I2703" t="str">
            <v>REGULAR</v>
          </cell>
          <cell r="J2703" t="str">
            <v>REGULAR</v>
          </cell>
          <cell r="K2703" t="str">
            <v>MXN</v>
          </cell>
          <cell r="L2703">
            <v>1144883.01</v>
          </cell>
          <cell r="M2703">
            <v>55137.565765128806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 t="str">
            <v>1-30</v>
          </cell>
          <cell r="T2703" t="str">
            <v>MEXICO</v>
          </cell>
        </row>
        <row r="2704">
          <cell r="B2704" t="str">
            <v>702-30005364</v>
          </cell>
          <cell r="C2704" t="str">
            <v>MINERA COLUMBIA DE MEXICO, S.A.P.I. DE C.V.</v>
          </cell>
          <cell r="D2704">
            <v>363200</v>
          </cell>
          <cell r="F2704" t="str">
            <v>MATCO</v>
          </cell>
          <cell r="G2704" t="str">
            <v>CUSTOMER - RETAIL</v>
          </cell>
          <cell r="H2704" t="str">
            <v>CUSTOMER - RETAIL</v>
          </cell>
          <cell r="I2704" t="str">
            <v>REGULAR</v>
          </cell>
          <cell r="J2704" t="str">
            <v>REGULAR</v>
          </cell>
          <cell r="K2704" t="str">
            <v>USD</v>
          </cell>
          <cell r="L2704">
            <v>93543.09</v>
          </cell>
          <cell r="M2704">
            <v>93543.09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 t="str">
            <v>1-30</v>
          </cell>
          <cell r="T2704" t="str">
            <v>MEXICO</v>
          </cell>
        </row>
        <row r="2705">
          <cell r="B2705" t="str">
            <v>702-30005365</v>
          </cell>
          <cell r="C2705" t="str">
            <v>RONIN NETWORK, S.A. DE C.V.</v>
          </cell>
          <cell r="D2705">
            <v>366927</v>
          </cell>
          <cell r="F2705" t="str">
            <v>MADISA NTE</v>
          </cell>
          <cell r="G2705" t="str">
            <v>CUSTOMER - RETAIL</v>
          </cell>
          <cell r="H2705" t="str">
            <v>CUSTOMER - RETAIL</v>
          </cell>
          <cell r="I2705" t="str">
            <v>REGULAR</v>
          </cell>
          <cell r="J2705" t="str">
            <v>REGULAR</v>
          </cell>
          <cell r="K2705" t="str">
            <v>MXN</v>
          </cell>
          <cell r="L2705">
            <v>1106885.1599999999</v>
          </cell>
          <cell r="M2705">
            <v>53307.589309011681</v>
          </cell>
          <cell r="N2705">
            <v>0</v>
          </cell>
          <cell r="O2705">
            <v>1106885.1599999999</v>
          </cell>
          <cell r="P2705">
            <v>0</v>
          </cell>
          <cell r="Q2705">
            <v>0</v>
          </cell>
          <cell r="R2705">
            <v>1106885.1599999999</v>
          </cell>
          <cell r="S2705" t="str">
            <v>61-90</v>
          </cell>
          <cell r="T2705" t="str">
            <v>MEXICO</v>
          </cell>
        </row>
        <row r="2706">
          <cell r="B2706" t="str">
            <v>702-30005366</v>
          </cell>
          <cell r="C2706" t="str">
            <v>EDWIN GIOVANNI MORALES RUIZ</v>
          </cell>
          <cell r="D2706">
            <v>367659</v>
          </cell>
          <cell r="F2706" t="str">
            <v>GENTRAC</v>
          </cell>
          <cell r="G2706" t="str">
            <v>CUSTOMER - RETAIL</v>
          </cell>
          <cell r="H2706" t="str">
            <v>CUSTOMER - RETAIL</v>
          </cell>
          <cell r="I2706" t="str">
            <v>REGULAR</v>
          </cell>
          <cell r="J2706" t="str">
            <v>REGULAR</v>
          </cell>
          <cell r="K2706" t="str">
            <v>USD</v>
          </cell>
          <cell r="L2706">
            <v>46307.56</v>
          </cell>
          <cell r="M2706">
            <v>46307.56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 t="str">
            <v>1-30</v>
          </cell>
          <cell r="T2706" t="str">
            <v>GUATEMALA</v>
          </cell>
        </row>
        <row r="2707">
          <cell r="B2707" t="str">
            <v>702-30005367</v>
          </cell>
          <cell r="C2707" t="str">
            <v>CONSTRUCTORA SERRANO COLINDRES Y ASOCIADOS, S. DE R.L.</v>
          </cell>
          <cell r="D2707">
            <v>365336</v>
          </cell>
          <cell r="F2707" t="str">
            <v>CEMCOL</v>
          </cell>
          <cell r="G2707" t="str">
            <v>CUSTOMER - RETAIL</v>
          </cell>
          <cell r="H2707" t="str">
            <v>CUSTOMER - RETAIL</v>
          </cell>
          <cell r="I2707" t="str">
            <v>REGULAR</v>
          </cell>
          <cell r="J2707" t="str">
            <v>REGULAR</v>
          </cell>
          <cell r="K2707" t="str">
            <v>USD</v>
          </cell>
          <cell r="L2707">
            <v>77397.8</v>
          </cell>
          <cell r="M2707">
            <v>77397.8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 t="str">
            <v>1-30</v>
          </cell>
          <cell r="T2707" t="str">
            <v>HONDURAS</v>
          </cell>
        </row>
        <row r="2708">
          <cell r="B2708" t="str">
            <v>702-30005368</v>
          </cell>
          <cell r="C2708" t="str">
            <v>MAQUINARIA Y CONSTRUCCIONES CIVILES, S.A.</v>
          </cell>
          <cell r="D2708">
            <v>341199</v>
          </cell>
          <cell r="F2708" t="str">
            <v>GENTRAC</v>
          </cell>
          <cell r="G2708" t="str">
            <v>CUSTOMER - RETAIL</v>
          </cell>
          <cell r="H2708" t="str">
            <v>CUSTOMER - RETAIL</v>
          </cell>
          <cell r="I2708" t="str">
            <v>REGULAR</v>
          </cell>
          <cell r="J2708" t="str">
            <v>REGULAR</v>
          </cell>
          <cell r="K2708" t="str">
            <v>USD</v>
          </cell>
          <cell r="L2708">
            <v>75675</v>
          </cell>
          <cell r="M2708">
            <v>75675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 t="str">
            <v>1-30</v>
          </cell>
          <cell r="T2708" t="str">
            <v>GUATEMALA</v>
          </cell>
        </row>
        <row r="2709">
          <cell r="B2709" t="str">
            <v>702-30005369-1</v>
          </cell>
          <cell r="C2709" t="str">
            <v>REPUESTOS EL CAMIONERO RECASA, S.A.</v>
          </cell>
          <cell r="D2709">
            <v>357563</v>
          </cell>
          <cell r="F2709" t="str">
            <v>MATRA</v>
          </cell>
          <cell r="G2709" t="str">
            <v>CUSTOMER - RETAIL</v>
          </cell>
          <cell r="H2709" t="str">
            <v>DEALER - RETAIL</v>
          </cell>
          <cell r="I2709" t="str">
            <v>REGULAR</v>
          </cell>
          <cell r="J2709" t="str">
            <v>REGULAR</v>
          </cell>
          <cell r="K2709" t="str">
            <v>USD</v>
          </cell>
          <cell r="L2709">
            <v>543368.42000000004</v>
          </cell>
          <cell r="M2709">
            <v>543368.42000000004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 t="str">
            <v>1-30</v>
          </cell>
          <cell r="T2709" t="str">
            <v>COSTA RICA</v>
          </cell>
        </row>
        <row r="2710">
          <cell r="B2710" t="str">
            <v>702-30005370</v>
          </cell>
          <cell r="C2710" t="str">
            <v>CORPORACION DE SERVICIOS INTEGRADOS, S.R.L. DE C.V.</v>
          </cell>
          <cell r="D2710">
            <v>369126</v>
          </cell>
          <cell r="F2710" t="str">
            <v>CEMCOL</v>
          </cell>
          <cell r="G2710" t="str">
            <v>CUSTOMER - RETAIL</v>
          </cell>
          <cell r="H2710" t="str">
            <v>CUSTOMER - RETAIL</v>
          </cell>
          <cell r="I2710" t="str">
            <v>REGULAR</v>
          </cell>
          <cell r="J2710" t="str">
            <v>REGULAR</v>
          </cell>
          <cell r="K2710" t="str">
            <v>USD</v>
          </cell>
          <cell r="L2710">
            <v>117230.21</v>
          </cell>
          <cell r="M2710">
            <v>117230.21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 t="str">
            <v>1-30</v>
          </cell>
          <cell r="T2710" t="str">
            <v>HONDURAS</v>
          </cell>
        </row>
        <row r="2711">
          <cell r="B2711" t="str">
            <v>702-30005371</v>
          </cell>
          <cell r="C2711" t="str">
            <v>MAQUINARIA Y TRACTORES, LTDA</v>
          </cell>
          <cell r="D2711">
            <v>314798</v>
          </cell>
          <cell r="F2711" t="str">
            <v>MATRA</v>
          </cell>
          <cell r="G2711" t="str">
            <v>DEALER - RETAIL</v>
          </cell>
          <cell r="H2711" t="str">
            <v>DEALER - RETAIL</v>
          </cell>
          <cell r="I2711" t="str">
            <v>REGULAR</v>
          </cell>
          <cell r="J2711" t="str">
            <v>REGULAR</v>
          </cell>
          <cell r="K2711" t="str">
            <v>USD</v>
          </cell>
          <cell r="L2711">
            <v>201891.54</v>
          </cell>
          <cell r="M2711">
            <v>201891.54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 t="str">
            <v>1-30</v>
          </cell>
          <cell r="T2711" t="str">
            <v>COSTA RICA</v>
          </cell>
        </row>
        <row r="2712">
          <cell r="B2712" t="str">
            <v>702-30005372</v>
          </cell>
          <cell r="C2712" t="str">
            <v>PAKNAL, S.P.R. DE R.L. DE C.V.</v>
          </cell>
          <cell r="D2712">
            <v>308681</v>
          </cell>
          <cell r="F2712" t="str">
            <v>MADISA SUR</v>
          </cell>
          <cell r="G2712" t="str">
            <v>CUSTOMER - RETAIL</v>
          </cell>
          <cell r="H2712" t="str">
            <v>CUSTOMER - RETAIL</v>
          </cell>
          <cell r="I2712" t="str">
            <v>REGULAR</v>
          </cell>
          <cell r="J2712" t="str">
            <v>REGULAR</v>
          </cell>
          <cell r="K2712" t="str">
            <v>MXN</v>
          </cell>
          <cell r="L2712">
            <v>257057.86</v>
          </cell>
          <cell r="M2712">
            <v>12379.906538392313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 t="str">
            <v>1-30</v>
          </cell>
          <cell r="T2712" t="str">
            <v>MEXICO</v>
          </cell>
        </row>
        <row r="2713">
          <cell r="B2713" t="str">
            <v>702-30005373</v>
          </cell>
          <cell r="C2713" t="str">
            <v>CONSTRUCTORA LEMUS Y ASOCIADOS, S.A. DE C.V.</v>
          </cell>
          <cell r="D2713">
            <v>366308</v>
          </cell>
          <cell r="F2713" t="str">
            <v>MADISA SUR</v>
          </cell>
          <cell r="G2713" t="str">
            <v>CUSTOMER - RETAIL</v>
          </cell>
          <cell r="H2713" t="str">
            <v>CUSTOMER - RETAIL</v>
          </cell>
          <cell r="I2713" t="str">
            <v>REGULAR</v>
          </cell>
          <cell r="J2713" t="str">
            <v>REGULAR</v>
          </cell>
          <cell r="K2713" t="str">
            <v>MXN</v>
          </cell>
          <cell r="L2713">
            <v>1144883.01</v>
          </cell>
          <cell r="M2713">
            <v>55137.565765128806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 t="str">
            <v>1-30</v>
          </cell>
          <cell r="T2713" t="str">
            <v>MEXICO</v>
          </cell>
        </row>
        <row r="2714">
          <cell r="B2714" t="str">
            <v>702-30005374</v>
          </cell>
          <cell r="C2714" t="str">
            <v>PROYECTOS Y CONSTRUCCIONES VIRGO, S.A. DE C.V.</v>
          </cell>
          <cell r="D2714">
            <v>319909</v>
          </cell>
          <cell r="F2714" t="str">
            <v>MATCO</v>
          </cell>
          <cell r="G2714" t="str">
            <v>CUSTOMER - RETAIL</v>
          </cell>
          <cell r="H2714" t="str">
            <v>CUSTOMER - RETAIL</v>
          </cell>
          <cell r="I2714" t="str">
            <v>REGULAR</v>
          </cell>
          <cell r="J2714" t="str">
            <v>REGULAR</v>
          </cell>
          <cell r="K2714" t="str">
            <v>MXN</v>
          </cell>
          <cell r="L2714">
            <v>2104582.3199999998</v>
          </cell>
          <cell r="M2714">
            <v>101356.68453768682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 t="str">
            <v>1-30</v>
          </cell>
          <cell r="T2714" t="str">
            <v>MEXICO</v>
          </cell>
        </row>
        <row r="2715">
          <cell r="B2715" t="str">
            <v>702-30005375</v>
          </cell>
          <cell r="C2715" t="str">
            <v>CONSTRUCTORA LEMUS Y ASOCIADOS, S.A. DE C.V.</v>
          </cell>
          <cell r="D2715">
            <v>366308</v>
          </cell>
          <cell r="F2715" t="str">
            <v>MADISA SUR</v>
          </cell>
          <cell r="G2715" t="str">
            <v>CUSTOMER - RETAIL</v>
          </cell>
          <cell r="H2715" t="str">
            <v>CUSTOMER - RETAIL</v>
          </cell>
          <cell r="I2715" t="str">
            <v>REGULAR</v>
          </cell>
          <cell r="J2715" t="str">
            <v>REGULAR</v>
          </cell>
          <cell r="K2715" t="str">
            <v>MXN</v>
          </cell>
          <cell r="L2715">
            <v>1189166.69</v>
          </cell>
          <cell r="M2715">
            <v>57270.267794065294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 t="str">
            <v>1-30</v>
          </cell>
          <cell r="T2715" t="str">
            <v>MEXICO</v>
          </cell>
        </row>
        <row r="2716">
          <cell r="B2716" t="str">
            <v>702-30005377</v>
          </cell>
          <cell r="C2716" t="str">
            <v>NICARAGUA MACHINERY COMPANY, S.A.</v>
          </cell>
          <cell r="D2716">
            <v>313548</v>
          </cell>
          <cell r="F2716" t="str">
            <v>NIMAC</v>
          </cell>
          <cell r="G2716" t="str">
            <v>DEALER - RETAIL</v>
          </cell>
          <cell r="H2716" t="str">
            <v>DEALER - RETAIL</v>
          </cell>
          <cell r="I2716" t="str">
            <v>REGULAR</v>
          </cell>
          <cell r="J2716" t="str">
            <v>REGULAR</v>
          </cell>
          <cell r="K2716" t="str">
            <v>USD</v>
          </cell>
          <cell r="L2716">
            <v>63484.69</v>
          </cell>
          <cell r="M2716">
            <v>63484.69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 t="str">
            <v>1-30</v>
          </cell>
          <cell r="T2716" t="str">
            <v>NICARAGUA</v>
          </cell>
        </row>
        <row r="2717">
          <cell r="B2717" t="str">
            <v>702-30005379</v>
          </cell>
          <cell r="C2717" t="str">
            <v>MAQUINARIA Y TRACTORES, LTDA</v>
          </cell>
          <cell r="D2717">
            <v>314798</v>
          </cell>
          <cell r="F2717" t="str">
            <v>MATRA</v>
          </cell>
          <cell r="G2717" t="str">
            <v>DEALER - WHOLESALE</v>
          </cell>
          <cell r="H2717" t="str">
            <v>DEALER - WHOLESALE</v>
          </cell>
          <cell r="I2717" t="str">
            <v>REGULAR</v>
          </cell>
          <cell r="J2717" t="str">
            <v>REGULAR</v>
          </cell>
          <cell r="K2717" t="str">
            <v>USD</v>
          </cell>
          <cell r="L2717">
            <v>119172.67</v>
          </cell>
          <cell r="M2717">
            <v>119172.67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 t="str">
            <v>1-30</v>
          </cell>
          <cell r="T2717" t="str">
            <v>COSTA RICA</v>
          </cell>
        </row>
        <row r="2718">
          <cell r="B2718" t="str">
            <v>702-30005381</v>
          </cell>
          <cell r="C2718" t="str">
            <v>NICARAGUA MACHINERY COMPANY, S.A.</v>
          </cell>
          <cell r="D2718">
            <v>313548</v>
          </cell>
          <cell r="F2718" t="str">
            <v>NIMAC</v>
          </cell>
          <cell r="G2718" t="str">
            <v>DEALER - RETAIL</v>
          </cell>
          <cell r="H2718" t="str">
            <v>DEALER - RETAIL</v>
          </cell>
          <cell r="I2718" t="str">
            <v>REGULAR</v>
          </cell>
          <cell r="J2718" t="str">
            <v>REGULAR</v>
          </cell>
          <cell r="K2718" t="str">
            <v>USD</v>
          </cell>
          <cell r="L2718">
            <v>63484.69</v>
          </cell>
          <cell r="M2718">
            <v>63484.69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 t="str">
            <v>1-30</v>
          </cell>
          <cell r="T2718" t="str">
            <v>NICARAGUA</v>
          </cell>
        </row>
        <row r="2719">
          <cell r="B2719" t="str">
            <v>702-30005383</v>
          </cell>
          <cell r="C2719" t="str">
            <v>EXPLORACIONES MINERAS DEL DESIERTO, S.A. DE C.V.</v>
          </cell>
          <cell r="D2719">
            <v>318099</v>
          </cell>
          <cell r="F2719" t="str">
            <v>MATCO</v>
          </cell>
          <cell r="G2719" t="str">
            <v>CUSTOMER - RETAIL</v>
          </cell>
          <cell r="H2719" t="str">
            <v>CUSTOMER - RETAIL</v>
          </cell>
          <cell r="I2719" t="str">
            <v>REGULAR</v>
          </cell>
          <cell r="J2719" t="str">
            <v>REGULAR</v>
          </cell>
          <cell r="K2719" t="str">
            <v>USD</v>
          </cell>
          <cell r="L2719">
            <v>387217.58</v>
          </cell>
          <cell r="M2719">
            <v>387217.58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 t="str">
            <v>1-30</v>
          </cell>
          <cell r="T2719" t="str">
            <v>MEXICO</v>
          </cell>
        </row>
        <row r="2720">
          <cell r="B2720" t="str">
            <v>702-30005385</v>
          </cell>
          <cell r="C2720" t="str">
            <v>PAKNAL, S.P.R. DE R.L. DE C.V.</v>
          </cell>
          <cell r="D2720">
            <v>308681</v>
          </cell>
          <cell r="F2720" t="str">
            <v>MADISA SUR</v>
          </cell>
          <cell r="G2720" t="str">
            <v>CUSTOMER - RETAIL</v>
          </cell>
          <cell r="H2720" t="str">
            <v>CUSTOMER - RETAIL</v>
          </cell>
          <cell r="I2720" t="str">
            <v>REGULAR</v>
          </cell>
          <cell r="J2720" t="str">
            <v>REGULAR</v>
          </cell>
          <cell r="K2720" t="str">
            <v>MXN</v>
          </cell>
          <cell r="L2720">
            <v>248709.03</v>
          </cell>
          <cell r="M2720">
            <v>11977.826885566581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 t="str">
            <v>1-30</v>
          </cell>
          <cell r="T2720" t="str">
            <v>MEXICO</v>
          </cell>
        </row>
        <row r="2721">
          <cell r="B2721" t="str">
            <v>702-30005386</v>
          </cell>
          <cell r="C2721" t="str">
            <v>NICARAGUA MACHINERY COMPANY, S.A.</v>
          </cell>
          <cell r="D2721">
            <v>313548</v>
          </cell>
          <cell r="F2721" t="str">
            <v>NIMAC</v>
          </cell>
          <cell r="G2721" t="str">
            <v>DEALER - RETAIL</v>
          </cell>
          <cell r="H2721" t="str">
            <v>DEALER - RETAIL</v>
          </cell>
          <cell r="I2721" t="str">
            <v>REGULAR</v>
          </cell>
          <cell r="J2721" t="str">
            <v>REGULAR</v>
          </cell>
          <cell r="K2721" t="str">
            <v>USD</v>
          </cell>
          <cell r="L2721">
            <v>19633.39</v>
          </cell>
          <cell r="M2721">
            <v>19633.39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 t="str">
            <v>1-30</v>
          </cell>
          <cell r="T2721" t="str">
            <v>NICARAGUA</v>
          </cell>
        </row>
        <row r="2722">
          <cell r="B2722" t="str">
            <v>702-30005388</v>
          </cell>
          <cell r="C2722" t="str">
            <v>A. ALBA SANCHEZ &amp; ASOCIADOS, S.A.</v>
          </cell>
          <cell r="D2722">
            <v>317994</v>
          </cell>
          <cell r="F2722" t="str">
            <v>IMCA</v>
          </cell>
          <cell r="G2722" t="str">
            <v>CUSTOMER - RETAIL</v>
          </cell>
          <cell r="H2722" t="str">
            <v>CUSTOMER - RETAIL</v>
          </cell>
          <cell r="I2722" t="str">
            <v>REGULAR</v>
          </cell>
          <cell r="J2722" t="str">
            <v>REGULAR</v>
          </cell>
          <cell r="K2722" t="str">
            <v>USD</v>
          </cell>
          <cell r="L2722">
            <v>625037.92000000004</v>
          </cell>
          <cell r="M2722">
            <v>625037.92000000004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 t="str">
            <v>1-30</v>
          </cell>
          <cell r="T2722" t="str">
            <v>REPUBLICA DOMINICANA</v>
          </cell>
        </row>
        <row r="2723">
          <cell r="B2723" t="str">
            <v>702-30005389</v>
          </cell>
          <cell r="C2723" t="str">
            <v>FERVIM INGENIERIA, S.A. DE C.V.</v>
          </cell>
          <cell r="D2723">
            <v>314554</v>
          </cell>
          <cell r="F2723" t="str">
            <v>MADISA NTE</v>
          </cell>
          <cell r="G2723" t="str">
            <v>CUSTOMER - RETAIL</v>
          </cell>
          <cell r="H2723" t="str">
            <v>CUSTOMER - RETAIL</v>
          </cell>
          <cell r="I2723" t="str">
            <v>REGULAR</v>
          </cell>
          <cell r="J2723" t="str">
            <v>REGULAR</v>
          </cell>
          <cell r="K2723" t="str">
            <v>MXN</v>
          </cell>
          <cell r="L2723">
            <v>3554119.87</v>
          </cell>
          <cell r="M2723">
            <v>171166.41295015466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 t="str">
            <v>1-30</v>
          </cell>
          <cell r="T2723" t="str">
            <v>MEXICO</v>
          </cell>
        </row>
        <row r="2724">
          <cell r="B2724" t="str">
            <v>702-30005392</v>
          </cell>
          <cell r="C2724" t="str">
            <v>MINERA COLUMBIA DE MEXICO, S.A.P.I. DE C.V.</v>
          </cell>
          <cell r="D2724">
            <v>363200</v>
          </cell>
          <cell r="F2724" t="str">
            <v>MATCO</v>
          </cell>
          <cell r="G2724" t="str">
            <v>CUSTOMER - RETAIL</v>
          </cell>
          <cell r="H2724" t="str">
            <v>CUSTOMER - RETAIL</v>
          </cell>
          <cell r="I2724" t="str">
            <v>REGULAR</v>
          </cell>
          <cell r="J2724" t="str">
            <v>REGULAR</v>
          </cell>
          <cell r="K2724" t="str">
            <v>MXN</v>
          </cell>
          <cell r="L2724">
            <v>266538.18</v>
          </cell>
          <cell r="M2724">
            <v>12836.478749621534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 t="str">
            <v>1-30</v>
          </cell>
          <cell r="T2724" t="str">
            <v>MEXICO</v>
          </cell>
        </row>
        <row r="2725">
          <cell r="B2725" t="str">
            <v>702-30005393</v>
          </cell>
          <cell r="C2725" t="str">
            <v>MINERA COLUMBIA DE MEXICO, S.A.P.I. DE C.V.</v>
          </cell>
          <cell r="D2725">
            <v>363200</v>
          </cell>
          <cell r="F2725" t="str">
            <v>MATCO</v>
          </cell>
          <cell r="G2725" t="str">
            <v>CUSTOMER - RETAIL</v>
          </cell>
          <cell r="H2725" t="str">
            <v>CUSTOMER - RETAIL</v>
          </cell>
          <cell r="I2725" t="str">
            <v>REGULAR</v>
          </cell>
          <cell r="J2725" t="str">
            <v>REGULAR</v>
          </cell>
          <cell r="K2725" t="str">
            <v>USD</v>
          </cell>
          <cell r="L2725">
            <v>16762.43</v>
          </cell>
          <cell r="M2725">
            <v>16762.43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 t="str">
            <v>1-30</v>
          </cell>
          <cell r="T2725" t="str">
            <v>MEXICO</v>
          </cell>
        </row>
        <row r="2726">
          <cell r="B2726" t="str">
            <v>702-30005395</v>
          </cell>
          <cell r="C2726" t="str">
            <v>PROCESOS DE INGENIERIA APLICADA, S.A. DE C.V.</v>
          </cell>
          <cell r="D2726">
            <v>317154</v>
          </cell>
          <cell r="F2726" t="str">
            <v>MADISA SUR</v>
          </cell>
          <cell r="G2726" t="str">
            <v>CUSTOMER - RETAIL</v>
          </cell>
          <cell r="H2726" t="str">
            <v>CUSTOMER - RETAIL</v>
          </cell>
          <cell r="I2726" t="str">
            <v>REGULAR</v>
          </cell>
          <cell r="J2726" t="str">
            <v>REGULAR</v>
          </cell>
          <cell r="K2726" t="str">
            <v>MXN</v>
          </cell>
          <cell r="L2726">
            <v>5755712</v>
          </cell>
          <cell r="M2726">
            <v>277195.08993774047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 t="str">
            <v>1-30</v>
          </cell>
          <cell r="T2726" t="str">
            <v>MEXICO</v>
          </cell>
        </row>
        <row r="2727">
          <cell r="B2727" t="str">
            <v>702-30005396</v>
          </cell>
          <cell r="C2727" t="str">
            <v>NICARAGUA MACHINERY COMPANY, S.A.</v>
          </cell>
          <cell r="D2727">
            <v>313548</v>
          </cell>
          <cell r="F2727" t="str">
            <v>NIMAC</v>
          </cell>
          <cell r="G2727" t="str">
            <v>DEALER - RETAIL</v>
          </cell>
          <cell r="H2727" t="str">
            <v>DEALER - RETAIL</v>
          </cell>
          <cell r="I2727" t="str">
            <v>REGULAR</v>
          </cell>
          <cell r="J2727" t="str">
            <v>REGULAR</v>
          </cell>
          <cell r="K2727" t="str">
            <v>USD</v>
          </cell>
          <cell r="L2727">
            <v>19633.39</v>
          </cell>
          <cell r="M2727">
            <v>19633.39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 t="str">
            <v>1-30</v>
          </cell>
          <cell r="T2727" t="str">
            <v>NICARAGUA</v>
          </cell>
        </row>
        <row r="2728">
          <cell r="B2728" t="str">
            <v>702-30005397</v>
          </cell>
          <cell r="C2728" t="str">
            <v>ISVA CONSTRUCTORA, SA DE CV</v>
          </cell>
          <cell r="D2728">
            <v>317780</v>
          </cell>
          <cell r="F2728" t="str">
            <v>MADISA SUR</v>
          </cell>
          <cell r="G2728" t="str">
            <v>CUSTOMER - RETAIL</v>
          </cell>
          <cell r="H2728" t="str">
            <v>CUSTOMER - RETAIL</v>
          </cell>
          <cell r="I2728" t="str">
            <v>REGULAR</v>
          </cell>
          <cell r="J2728" t="str">
            <v>REGULAR</v>
          </cell>
          <cell r="K2728" t="str">
            <v>MXN</v>
          </cell>
          <cell r="L2728">
            <v>1243830.3500000001</v>
          </cell>
          <cell r="M2728">
            <v>59902.869659833785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 t="str">
            <v>1-30</v>
          </cell>
          <cell r="T2728" t="str">
            <v>MEXICO</v>
          </cell>
        </row>
        <row r="2729">
          <cell r="B2729" t="str">
            <v>702-30005398</v>
          </cell>
          <cell r="C2729" t="str">
            <v>MINERA COLUMBIA DE MEXICO, S.A.P.I. DE C.V.</v>
          </cell>
          <cell r="D2729">
            <v>363200</v>
          </cell>
          <cell r="F2729" t="str">
            <v>MATCO</v>
          </cell>
          <cell r="G2729" t="str">
            <v>CUSTOMER - RETAIL</v>
          </cell>
          <cell r="H2729" t="str">
            <v>CUSTOMER - RETAIL</v>
          </cell>
          <cell r="I2729" t="str">
            <v>REGULAR</v>
          </cell>
          <cell r="J2729" t="str">
            <v>REGULAR</v>
          </cell>
          <cell r="K2729" t="str">
            <v>USD</v>
          </cell>
          <cell r="L2729">
            <v>45148.09</v>
          </cell>
          <cell r="M2729">
            <v>45148.09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 t="str">
            <v>1-30</v>
          </cell>
          <cell r="T2729" t="str">
            <v>MEXICO</v>
          </cell>
        </row>
        <row r="2730">
          <cell r="B2730" t="str">
            <v>702-30005400</v>
          </cell>
          <cell r="C2730" t="str">
            <v>NICARAGUA MACHINERY COMPANY, S.A.</v>
          </cell>
          <cell r="D2730">
            <v>313548</v>
          </cell>
          <cell r="F2730" t="str">
            <v>NIMAC</v>
          </cell>
          <cell r="G2730" t="str">
            <v>DEALER - RETAIL</v>
          </cell>
          <cell r="H2730" t="str">
            <v>DEALER - RETAIL</v>
          </cell>
          <cell r="I2730" t="str">
            <v>REGULAR</v>
          </cell>
          <cell r="J2730" t="str">
            <v>REGULAR</v>
          </cell>
          <cell r="K2730" t="str">
            <v>USD</v>
          </cell>
          <cell r="L2730">
            <v>19641.62</v>
          </cell>
          <cell r="M2730">
            <v>19641.62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 t="str">
            <v>1-30</v>
          </cell>
          <cell r="T2730" t="str">
            <v>NICARAGUA</v>
          </cell>
        </row>
        <row r="2731">
          <cell r="B2731" t="str">
            <v>702-30005401</v>
          </cell>
          <cell r="C2731" t="str">
            <v>FRONDOSO ABC S.A. DE C.V.</v>
          </cell>
          <cell r="D2731">
            <v>365867</v>
          </cell>
          <cell r="F2731" t="str">
            <v>MATCO</v>
          </cell>
          <cell r="G2731" t="str">
            <v>CUSTOMER - RETAIL</v>
          </cell>
          <cell r="H2731" t="str">
            <v>CUSTOMER - RETAIL</v>
          </cell>
          <cell r="I2731" t="str">
            <v>REGULAR</v>
          </cell>
          <cell r="J2731" t="str">
            <v>REGULAR</v>
          </cell>
          <cell r="K2731" t="str">
            <v>MXN</v>
          </cell>
          <cell r="L2731">
            <v>432291.04</v>
          </cell>
          <cell r="M2731">
            <v>20819.136487732423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 t="str">
            <v>1-30</v>
          </cell>
          <cell r="T2731" t="str">
            <v>MEXICO</v>
          </cell>
        </row>
        <row r="2732">
          <cell r="B2732" t="str">
            <v>702-30005402</v>
          </cell>
          <cell r="C2732" t="str">
            <v>LA CANTERA DESARROLLOS MINEROS, S.A. DE C.V.</v>
          </cell>
          <cell r="D2732">
            <v>318185</v>
          </cell>
          <cell r="F2732" t="str">
            <v>TRACSA</v>
          </cell>
          <cell r="G2732" t="str">
            <v>CUSTOMER - RETAIL</v>
          </cell>
          <cell r="H2732" t="str">
            <v>CUSTOMER - RETAIL</v>
          </cell>
          <cell r="I2732" t="str">
            <v>REGULAR</v>
          </cell>
          <cell r="J2732" t="str">
            <v>REGULAR</v>
          </cell>
          <cell r="K2732" t="str">
            <v>USD</v>
          </cell>
          <cell r="L2732">
            <v>80864.990000000005</v>
          </cell>
          <cell r="M2732">
            <v>80864.990000000005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 t="str">
            <v>1-30</v>
          </cell>
          <cell r="T2732" t="str">
            <v>MEXICO</v>
          </cell>
        </row>
        <row r="2733">
          <cell r="B2733" t="str">
            <v>702-30005403</v>
          </cell>
          <cell r="C2733" t="str">
            <v>EXPLORACIONES MINERAS DEL DESIERTO, S.A. DE C.V.</v>
          </cell>
          <cell r="D2733">
            <v>318099</v>
          </cell>
          <cell r="F2733" t="str">
            <v>MATCO</v>
          </cell>
          <cell r="G2733" t="str">
            <v>CUSTOMER - RETAIL</v>
          </cell>
          <cell r="H2733" t="str">
            <v>CUSTOMER - RETAIL</v>
          </cell>
          <cell r="I2733" t="str">
            <v>REGULAR</v>
          </cell>
          <cell r="J2733" t="str">
            <v>REGULAR</v>
          </cell>
          <cell r="K2733" t="str">
            <v>USD</v>
          </cell>
          <cell r="L2733">
            <v>92051.69</v>
          </cell>
          <cell r="M2733">
            <v>92051.69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 t="str">
            <v>1-30</v>
          </cell>
          <cell r="T2733" t="str">
            <v>MEXICO</v>
          </cell>
        </row>
        <row r="2734">
          <cell r="B2734" t="str">
            <v>702-30005404</v>
          </cell>
          <cell r="C2734" t="str">
            <v>ISVA CONSTRUCTORA, SA DE CV</v>
          </cell>
          <cell r="D2734">
            <v>317780</v>
          </cell>
          <cell r="F2734" t="str">
            <v>MADISA SUR</v>
          </cell>
          <cell r="G2734" t="str">
            <v>CUSTOMER - RETAIL</v>
          </cell>
          <cell r="H2734" t="str">
            <v>CUSTOMER - RETAIL</v>
          </cell>
          <cell r="I2734" t="str">
            <v>REGULAR</v>
          </cell>
          <cell r="J2734" t="str">
            <v>REGULAR</v>
          </cell>
          <cell r="K2734" t="str">
            <v>MXN</v>
          </cell>
          <cell r="L2734">
            <v>1243830.3500000001</v>
          </cell>
          <cell r="M2734">
            <v>59902.869659833785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 t="str">
            <v>1-30</v>
          </cell>
          <cell r="T2734" t="str">
            <v>MEXICO</v>
          </cell>
        </row>
        <row r="2735">
          <cell r="B2735" t="str">
            <v>702-30005405</v>
          </cell>
          <cell r="C2735" t="str">
            <v>LR PROYECTOS Y ESTRUCTURAS DE MEXICO SA DE CV</v>
          </cell>
          <cell r="D2735">
            <v>312045</v>
          </cell>
          <cell r="F2735" t="str">
            <v>MADISA NTE</v>
          </cell>
          <cell r="G2735" t="str">
            <v>CUSTOMER - RETAIL</v>
          </cell>
          <cell r="H2735" t="str">
            <v>CUSTOMER - RETAIL</v>
          </cell>
          <cell r="I2735" t="str">
            <v>REGULAR</v>
          </cell>
          <cell r="J2735" t="str">
            <v>REGULAR</v>
          </cell>
          <cell r="K2735" t="str">
            <v>MXN</v>
          </cell>
          <cell r="L2735">
            <v>2139198.1800000002</v>
          </cell>
          <cell r="M2735">
            <v>103023.78435539352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 t="str">
            <v>1-30</v>
          </cell>
          <cell r="T2735" t="str">
            <v>MEXICO</v>
          </cell>
        </row>
        <row r="2736">
          <cell r="B2736" t="str">
            <v>702-30005406</v>
          </cell>
          <cell r="C2736" t="str">
            <v>EXPLORACIONES MINERAS DEL DESIERTO, S.A. DE C.V.</v>
          </cell>
          <cell r="D2736">
            <v>318099</v>
          </cell>
          <cell r="F2736" t="str">
            <v>MATCO</v>
          </cell>
          <cell r="G2736" t="str">
            <v>CUSTOMER - RETAIL</v>
          </cell>
          <cell r="H2736" t="str">
            <v>CUSTOMER - RETAIL</v>
          </cell>
          <cell r="I2736" t="str">
            <v>REGULAR</v>
          </cell>
          <cell r="J2736" t="str">
            <v>REGULAR</v>
          </cell>
          <cell r="K2736" t="str">
            <v>USD</v>
          </cell>
          <cell r="L2736">
            <v>174659.21</v>
          </cell>
          <cell r="M2736">
            <v>174659.21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 t="str">
            <v>1-30</v>
          </cell>
          <cell r="T2736" t="str">
            <v>MEXICO</v>
          </cell>
        </row>
        <row r="2737">
          <cell r="B2737" t="str">
            <v>702-30005407</v>
          </cell>
          <cell r="C2737" t="str">
            <v>PIÑA DE ORO, S.A.</v>
          </cell>
          <cell r="D2737">
            <v>337875</v>
          </cell>
          <cell r="F2737" t="str">
            <v>MATRA</v>
          </cell>
          <cell r="G2737" t="str">
            <v>CUSTOMER - RETAIL</v>
          </cell>
          <cell r="H2737" t="str">
            <v>CUSTOMER - RETAIL</v>
          </cell>
          <cell r="I2737" t="str">
            <v>REGULAR</v>
          </cell>
          <cell r="J2737" t="str">
            <v>REGULAR</v>
          </cell>
          <cell r="K2737" t="str">
            <v>USD</v>
          </cell>
          <cell r="L2737">
            <v>35261.4</v>
          </cell>
          <cell r="M2737">
            <v>35261.4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 t="str">
            <v>1-30</v>
          </cell>
          <cell r="T2737" t="str">
            <v>COSTA RICA</v>
          </cell>
        </row>
        <row r="2738">
          <cell r="B2738" t="str">
            <v>702-30005408</v>
          </cell>
          <cell r="C2738" t="str">
            <v>URBANISSA, S.A. DE C.V.</v>
          </cell>
          <cell r="D2738">
            <v>312512</v>
          </cell>
          <cell r="F2738" t="str">
            <v>MAQSA</v>
          </cell>
          <cell r="G2738" t="str">
            <v>CUSTOMER - RETAIL</v>
          </cell>
          <cell r="H2738" t="str">
            <v>CUSTOMER - RETAIL</v>
          </cell>
          <cell r="I2738" t="str">
            <v>REGULAR</v>
          </cell>
          <cell r="J2738" t="str">
            <v>REGULAR</v>
          </cell>
          <cell r="K2738" t="str">
            <v>MXN</v>
          </cell>
          <cell r="L2738">
            <v>2848734.35</v>
          </cell>
          <cell r="M2738">
            <v>137195.0463047805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 t="str">
            <v>1-30</v>
          </cell>
          <cell r="T2738" t="str">
            <v>MEXICO</v>
          </cell>
        </row>
        <row r="2739">
          <cell r="B2739" t="str">
            <v>702-30005409</v>
          </cell>
          <cell r="C2739" t="str">
            <v>CONSTRUCTORA RIZEK &amp; ASOCIADOS, S.R.L.</v>
          </cell>
          <cell r="D2739">
            <v>312089</v>
          </cell>
          <cell r="F2739" t="str">
            <v>IMCA</v>
          </cell>
          <cell r="G2739" t="str">
            <v>CUSTOMER - RETAIL</v>
          </cell>
          <cell r="H2739" t="str">
            <v>CUSTOMER - RETAIL</v>
          </cell>
          <cell r="I2739" t="str">
            <v>REGULAR</v>
          </cell>
          <cell r="J2739" t="str">
            <v>REGULAR</v>
          </cell>
          <cell r="K2739" t="str">
            <v>USD</v>
          </cell>
          <cell r="L2739">
            <v>163606.6</v>
          </cell>
          <cell r="M2739">
            <v>163606.6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 t="str">
            <v>1-30</v>
          </cell>
          <cell r="T2739" t="str">
            <v>REPUBLICA DOMINICANA</v>
          </cell>
        </row>
        <row r="2740">
          <cell r="B2740" t="str">
            <v>702-30005411</v>
          </cell>
          <cell r="C2740" t="str">
            <v>DIACE CONSTRUCCIONES, S.A. DE C.V.</v>
          </cell>
          <cell r="D2740">
            <v>309526</v>
          </cell>
          <cell r="F2740" t="str">
            <v>MAQSA</v>
          </cell>
          <cell r="G2740" t="str">
            <v>CUSTOMER - RETAIL</v>
          </cell>
          <cell r="H2740" t="str">
            <v>CUSTOMER - RETAIL</v>
          </cell>
          <cell r="I2740" t="str">
            <v>REGULAR</v>
          </cell>
          <cell r="J2740" t="str">
            <v>REGULAR</v>
          </cell>
          <cell r="K2740" t="str">
            <v>MXN</v>
          </cell>
          <cell r="L2740">
            <v>3302412.35</v>
          </cell>
          <cell r="M2740">
            <v>159044.17878617882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 t="str">
            <v>1-30</v>
          </cell>
          <cell r="T2740" t="str">
            <v>MEXICO</v>
          </cell>
        </row>
        <row r="2741">
          <cell r="B2741" t="str">
            <v>702-30005412</v>
          </cell>
          <cell r="C2741" t="str">
            <v>PARALELO 120, S. DE R.L. DE C.V.</v>
          </cell>
          <cell r="D2741">
            <v>360028</v>
          </cell>
          <cell r="F2741" t="str">
            <v>TRACSA</v>
          </cell>
          <cell r="G2741" t="str">
            <v>CUSTOMER - RETAIL</v>
          </cell>
          <cell r="H2741" t="str">
            <v>CUSTOMER - RETAIL</v>
          </cell>
          <cell r="I2741" t="str">
            <v>REGULAR</v>
          </cell>
          <cell r="J2741" t="str">
            <v>REGULAR</v>
          </cell>
          <cell r="K2741" t="str">
            <v>MXN</v>
          </cell>
          <cell r="L2741">
            <v>1133510.44</v>
          </cell>
          <cell r="M2741">
            <v>54589.86279389375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 t="str">
            <v>1-30</v>
          </cell>
          <cell r="T2741" t="str">
            <v>MEXICO</v>
          </cell>
        </row>
        <row r="2742">
          <cell r="B2742" t="str">
            <v>702-30005413</v>
          </cell>
          <cell r="C2742" t="str">
            <v>COMPAÑIA GENERAL DE EQUIPOS, S.A. DE C.V.</v>
          </cell>
          <cell r="D2742">
            <v>318632</v>
          </cell>
          <cell r="F2742" t="str">
            <v>COGESA</v>
          </cell>
          <cell r="G2742" t="str">
            <v>DEALER - WHOLESALE</v>
          </cell>
          <cell r="H2742" t="str">
            <v>DEALER - WHOLESALE</v>
          </cell>
          <cell r="I2742" t="str">
            <v>REGULAR</v>
          </cell>
          <cell r="J2742" t="str">
            <v>REGULAR</v>
          </cell>
          <cell r="K2742" t="str">
            <v>USD</v>
          </cell>
          <cell r="L2742">
            <v>978558.08</v>
          </cell>
          <cell r="M2742">
            <v>978558.08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 t="str">
            <v>1-30</v>
          </cell>
          <cell r="T2742" t="str">
            <v>EL SALVADOR</v>
          </cell>
        </row>
        <row r="2743">
          <cell r="B2743" t="str">
            <v>702-30005414</v>
          </cell>
          <cell r="C2743" t="str">
            <v>MTZ MOBILIARIA, S.A. DE C.V.</v>
          </cell>
          <cell r="D2743">
            <v>308454</v>
          </cell>
          <cell r="F2743" t="str">
            <v>MADISA NTE</v>
          </cell>
          <cell r="G2743" t="str">
            <v>CUSTOMER - RETAIL</v>
          </cell>
          <cell r="H2743" t="str">
            <v>CUSTOMER - RETAIL</v>
          </cell>
          <cell r="I2743" t="str">
            <v>REGULAR</v>
          </cell>
          <cell r="J2743" t="str">
            <v>REGULAR</v>
          </cell>
          <cell r="K2743" t="str">
            <v>MXN</v>
          </cell>
          <cell r="L2743">
            <v>1208333.19</v>
          </cell>
          <cell r="M2743">
            <v>58193.32643412437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 t="str">
            <v>1-30</v>
          </cell>
          <cell r="T2743" t="str">
            <v>MEXICO</v>
          </cell>
        </row>
        <row r="2744">
          <cell r="B2744" t="str">
            <v>702-30005415</v>
          </cell>
          <cell r="C2744" t="str">
            <v>MGA CONTRATISTA MINERA, S.A. DE C.V.</v>
          </cell>
          <cell r="D2744">
            <v>318456</v>
          </cell>
          <cell r="F2744" t="str">
            <v>MAQSA</v>
          </cell>
          <cell r="G2744" t="str">
            <v>CUSTOMER - RETAIL</v>
          </cell>
          <cell r="H2744" t="str">
            <v>CUSTOMER - RETAIL</v>
          </cell>
          <cell r="I2744" t="str">
            <v>REGULAR</v>
          </cell>
          <cell r="J2744" t="str">
            <v>REGULAR</v>
          </cell>
          <cell r="K2744" t="str">
            <v>USD</v>
          </cell>
          <cell r="L2744">
            <v>782550.75</v>
          </cell>
          <cell r="M2744">
            <v>782550.75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 t="str">
            <v>1-30</v>
          </cell>
          <cell r="T2744" t="str">
            <v>MEXICO</v>
          </cell>
        </row>
        <row r="2745">
          <cell r="B2745" t="str">
            <v>702-30005416</v>
          </cell>
          <cell r="C2745" t="str">
            <v>GRUPO DESARROLLO INFRAESTRUCTURA, S.A. DE C.V.</v>
          </cell>
          <cell r="D2745">
            <v>310580</v>
          </cell>
          <cell r="F2745" t="str">
            <v>TRACSA</v>
          </cell>
          <cell r="G2745" t="str">
            <v>CUSTOMER - RETAIL</v>
          </cell>
          <cell r="H2745" t="str">
            <v>CUSTOMER - RETAIL</v>
          </cell>
          <cell r="I2745" t="str">
            <v>REGULAR</v>
          </cell>
          <cell r="J2745" t="str">
            <v>REGULAR</v>
          </cell>
          <cell r="K2745" t="str">
            <v>USD</v>
          </cell>
          <cell r="L2745">
            <v>735472.54</v>
          </cell>
          <cell r="M2745">
            <v>735472.54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 t="str">
            <v>1-30</v>
          </cell>
          <cell r="T2745" t="str">
            <v>MEXICO</v>
          </cell>
        </row>
        <row r="2746">
          <cell r="B2746" t="str">
            <v>702-30005420</v>
          </cell>
          <cell r="C2746" t="str">
            <v>NICARAGUA MACHINERY COMPANY, S.A.</v>
          </cell>
          <cell r="D2746">
            <v>313548</v>
          </cell>
          <cell r="F2746" t="str">
            <v>NIMAC</v>
          </cell>
          <cell r="G2746" t="str">
            <v>DEALER - RETAIL</v>
          </cell>
          <cell r="H2746" t="str">
            <v>DEALER - RETAIL</v>
          </cell>
          <cell r="I2746" t="str">
            <v>REGULAR</v>
          </cell>
          <cell r="J2746" t="str">
            <v>REGULAR</v>
          </cell>
          <cell r="K2746" t="str">
            <v>USD</v>
          </cell>
          <cell r="L2746">
            <v>3982.99</v>
          </cell>
          <cell r="M2746">
            <v>3982.99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 t="str">
            <v>1-30</v>
          </cell>
          <cell r="T2746" t="str">
            <v>NICARAGUA</v>
          </cell>
        </row>
        <row r="2747">
          <cell r="B2747" t="str">
            <v>702-30005423</v>
          </cell>
          <cell r="C2747" t="str">
            <v>NICARAGUA MACHINERY COMPANY, S.A.</v>
          </cell>
          <cell r="D2747">
            <v>313548</v>
          </cell>
          <cell r="F2747" t="str">
            <v>NIMAC</v>
          </cell>
          <cell r="G2747" t="str">
            <v>DEALER - RETAIL</v>
          </cell>
          <cell r="H2747" t="str">
            <v>DEALER - RETAIL</v>
          </cell>
          <cell r="I2747" t="str">
            <v>REGULAR</v>
          </cell>
          <cell r="J2747" t="str">
            <v>REGULAR</v>
          </cell>
          <cell r="K2747" t="str">
            <v>USD</v>
          </cell>
          <cell r="L2747">
            <v>54064.12</v>
          </cell>
          <cell r="M2747">
            <v>54064.12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 t="str">
            <v>1-30</v>
          </cell>
          <cell r="T2747" t="str">
            <v>NICARAGUA</v>
          </cell>
        </row>
        <row r="2748">
          <cell r="B2748" t="str">
            <v>702-30005424</v>
          </cell>
          <cell r="C2748" t="str">
            <v>REVESTIMIENTOS INGENIERIA CONSTRUCCION ASESORIA, S.A. DE C.V.</v>
          </cell>
          <cell r="D2748">
            <v>362090</v>
          </cell>
          <cell r="F2748" t="str">
            <v>TRACSA</v>
          </cell>
          <cell r="G2748" t="str">
            <v>CUSTOMER - RETAIL</v>
          </cell>
          <cell r="H2748" t="str">
            <v>CUSTOMER - RETAIL</v>
          </cell>
          <cell r="I2748" t="str">
            <v>REGULAR</v>
          </cell>
          <cell r="J2748" t="str">
            <v>REGULAR</v>
          </cell>
          <cell r="K2748" t="str">
            <v>MXN</v>
          </cell>
          <cell r="L2748">
            <v>2131461.4700000002</v>
          </cell>
          <cell r="M2748">
            <v>102651.18440176969</v>
          </cell>
          <cell r="N2748">
            <v>2131461.4700000002</v>
          </cell>
          <cell r="O2748">
            <v>0</v>
          </cell>
          <cell r="P2748">
            <v>0</v>
          </cell>
          <cell r="Q2748">
            <v>0</v>
          </cell>
          <cell r="R2748">
            <v>2131461.4700000002</v>
          </cell>
          <cell r="S2748" t="str">
            <v>31-60</v>
          </cell>
          <cell r="T2748" t="str">
            <v>MEXICO</v>
          </cell>
        </row>
        <row r="2749">
          <cell r="B2749" t="str">
            <v>702-30005426</v>
          </cell>
          <cell r="C2749" t="str">
            <v>NICARAGUA MACHINERY COMPANY, S.A.</v>
          </cell>
          <cell r="D2749">
            <v>313548</v>
          </cell>
          <cell r="F2749" t="str">
            <v>NIMAC</v>
          </cell>
          <cell r="G2749" t="str">
            <v>DEALER - RETAIL</v>
          </cell>
          <cell r="H2749" t="str">
            <v>DEALER - RETAIL</v>
          </cell>
          <cell r="I2749" t="str">
            <v>REGULAR</v>
          </cell>
          <cell r="J2749" t="str">
            <v>REGULAR</v>
          </cell>
          <cell r="K2749" t="str">
            <v>USD</v>
          </cell>
          <cell r="L2749">
            <v>54064.12</v>
          </cell>
          <cell r="M2749">
            <v>54064.12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 t="str">
            <v>1-30</v>
          </cell>
          <cell r="T2749" t="str">
            <v>NICARAGUA</v>
          </cell>
        </row>
        <row r="2750">
          <cell r="B2750" t="str">
            <v>702-30005427</v>
          </cell>
          <cell r="C2750" t="str">
            <v>EXCAVACIONES MENDEZ LOPEZ, S.A.</v>
          </cell>
          <cell r="D2750">
            <v>359090</v>
          </cell>
          <cell r="F2750" t="str">
            <v>MATRA</v>
          </cell>
          <cell r="G2750" t="str">
            <v>CUSTOMER - RETAIL</v>
          </cell>
          <cell r="H2750" t="str">
            <v>CUSTOMER - RETAIL</v>
          </cell>
          <cell r="I2750" t="str">
            <v>REGULAR</v>
          </cell>
          <cell r="J2750" t="str">
            <v>REGULAR</v>
          </cell>
          <cell r="K2750" t="str">
            <v>USD</v>
          </cell>
          <cell r="L2750">
            <v>63755.41</v>
          </cell>
          <cell r="M2750">
            <v>63755.41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 t="str">
            <v>1-30</v>
          </cell>
          <cell r="T2750" t="str">
            <v>COSTA RICA</v>
          </cell>
        </row>
        <row r="2751">
          <cell r="B2751" t="str">
            <v>702-30005428</v>
          </cell>
          <cell r="C2751" t="str">
            <v>MAUR, S.A. DE C.V.</v>
          </cell>
          <cell r="D2751">
            <v>318077</v>
          </cell>
          <cell r="F2751" t="str">
            <v>MADISA SUR</v>
          </cell>
          <cell r="G2751" t="str">
            <v>CUSTOMER - RETAIL</v>
          </cell>
          <cell r="H2751" t="str">
            <v>CUSTOMER - RETAIL</v>
          </cell>
          <cell r="I2751" t="str">
            <v>REGULAR</v>
          </cell>
          <cell r="J2751" t="str">
            <v>REGULAR</v>
          </cell>
          <cell r="K2751" t="str">
            <v>MXN</v>
          </cell>
          <cell r="L2751">
            <v>2249754.56</v>
          </cell>
          <cell r="M2751">
            <v>108348.17961653428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 t="str">
            <v>1-30</v>
          </cell>
          <cell r="T2751" t="str">
            <v>MEXICO</v>
          </cell>
        </row>
        <row r="2752">
          <cell r="B2752" t="str">
            <v>702-30005432</v>
          </cell>
          <cell r="C2752" t="str">
            <v>NICARAGUA MACHINERY COMPANY, S.A.</v>
          </cell>
          <cell r="D2752">
            <v>313548</v>
          </cell>
          <cell r="F2752" t="str">
            <v>NIMAC</v>
          </cell>
          <cell r="G2752" t="str">
            <v>DEALER - WHOLESALE</v>
          </cell>
          <cell r="H2752" t="str">
            <v>DEALER - WHOLESALE</v>
          </cell>
          <cell r="I2752" t="str">
            <v>REGULAR</v>
          </cell>
          <cell r="J2752" t="str">
            <v>REGULAR</v>
          </cell>
          <cell r="K2752" t="str">
            <v>USD</v>
          </cell>
          <cell r="L2752">
            <v>62701.5</v>
          </cell>
          <cell r="M2752">
            <v>62701.5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 t="str">
            <v>1-30</v>
          </cell>
          <cell r="T2752" t="str">
            <v>NICARAGUA</v>
          </cell>
        </row>
        <row r="2753">
          <cell r="B2753" t="str">
            <v>702-30005435</v>
          </cell>
          <cell r="C2753" t="str">
            <v>IMCA JAMAICA LIMITED</v>
          </cell>
          <cell r="D2753">
            <v>315963</v>
          </cell>
          <cell r="F2753" t="str">
            <v>IMCA JAMAICA</v>
          </cell>
          <cell r="G2753" t="str">
            <v>DEALER - WHOLESALE</v>
          </cell>
          <cell r="H2753" t="str">
            <v>DEALER - WHOLESALE</v>
          </cell>
          <cell r="I2753" t="str">
            <v>REGULAR</v>
          </cell>
          <cell r="J2753" t="str">
            <v>REGULAR</v>
          </cell>
          <cell r="K2753" t="str">
            <v>USD</v>
          </cell>
          <cell r="L2753">
            <v>302364.09000000003</v>
          </cell>
          <cell r="M2753">
            <v>302364.09000000003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 t="str">
            <v>1-30</v>
          </cell>
          <cell r="T2753" t="str">
            <v>JAMAICA</v>
          </cell>
        </row>
        <row r="2754">
          <cell r="B2754" t="str">
            <v>702-30005436</v>
          </cell>
          <cell r="C2754" t="str">
            <v>COSTA TRI, S.A.</v>
          </cell>
          <cell r="D2754">
            <v>339655</v>
          </cell>
          <cell r="F2754" t="str">
            <v>MATRA</v>
          </cell>
          <cell r="G2754" t="str">
            <v>CUSTOMER - RETAIL</v>
          </cell>
          <cell r="H2754" t="str">
            <v>CUSTOMER - RETAIL</v>
          </cell>
          <cell r="I2754" t="str">
            <v>REGULAR</v>
          </cell>
          <cell r="J2754" t="str">
            <v>REGULAR</v>
          </cell>
          <cell r="K2754" t="str">
            <v>USD</v>
          </cell>
          <cell r="L2754">
            <v>50603.55</v>
          </cell>
          <cell r="M2754">
            <v>50603.55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 t="str">
            <v>1-30</v>
          </cell>
          <cell r="T2754" t="str">
            <v>COSTA RICA</v>
          </cell>
        </row>
        <row r="2755">
          <cell r="B2755" t="str">
            <v>702-30005438</v>
          </cell>
          <cell r="C2755" t="str">
            <v>NICARAGUA MACHINERY COMPANY, S.A.</v>
          </cell>
          <cell r="D2755">
            <v>313548</v>
          </cell>
          <cell r="F2755" t="str">
            <v>NIMAC</v>
          </cell>
          <cell r="G2755" t="str">
            <v>DEALER - WHOLESALE</v>
          </cell>
          <cell r="H2755" t="str">
            <v>DEALER - WHOLESALE</v>
          </cell>
          <cell r="I2755" t="str">
            <v>REGULAR</v>
          </cell>
          <cell r="J2755" t="str">
            <v>REGULAR</v>
          </cell>
          <cell r="K2755" t="str">
            <v>USD</v>
          </cell>
          <cell r="L2755">
            <v>10246.56</v>
          </cell>
          <cell r="M2755">
            <v>10246.56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 t="str">
            <v>1-30</v>
          </cell>
          <cell r="T2755" t="str">
            <v>NICARAGUA</v>
          </cell>
        </row>
        <row r="2756">
          <cell r="B2756" t="str">
            <v>702-30005444</v>
          </cell>
          <cell r="C2756" t="str">
            <v>NICARAGUA MACHINERY COMPANY, S.A.</v>
          </cell>
          <cell r="D2756">
            <v>313548</v>
          </cell>
          <cell r="F2756" t="str">
            <v>NIMAC</v>
          </cell>
          <cell r="G2756" t="str">
            <v>DEALER - WHOLESALE</v>
          </cell>
          <cell r="H2756" t="str">
            <v>DEALER - WHOLESALE</v>
          </cell>
          <cell r="I2756" t="str">
            <v>REGULAR</v>
          </cell>
          <cell r="J2756" t="str">
            <v>REGULAR</v>
          </cell>
          <cell r="K2756" t="str">
            <v>USD</v>
          </cell>
          <cell r="L2756">
            <v>446206.92</v>
          </cell>
          <cell r="M2756">
            <v>446206.92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 t="str">
            <v>1-30</v>
          </cell>
          <cell r="T2756" t="str">
            <v>NICARAGUA</v>
          </cell>
        </row>
        <row r="2757">
          <cell r="B2757" t="str">
            <v>702-30005446</v>
          </cell>
          <cell r="C2757" t="str">
            <v>MAQUINARIA Y TRACTORES, LTDA</v>
          </cell>
          <cell r="D2757">
            <v>314798</v>
          </cell>
          <cell r="F2757" t="str">
            <v>MATRA</v>
          </cell>
          <cell r="G2757" t="str">
            <v>DEALER - RETAIL</v>
          </cell>
          <cell r="H2757" t="str">
            <v>DEALER - RETAIL</v>
          </cell>
          <cell r="I2757" t="str">
            <v>REGULAR</v>
          </cell>
          <cell r="J2757" t="str">
            <v>REGULAR</v>
          </cell>
          <cell r="K2757" t="str">
            <v>USD</v>
          </cell>
          <cell r="L2757">
            <v>28425.83</v>
          </cell>
          <cell r="M2757">
            <v>28425.83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 t="str">
            <v>1-30</v>
          </cell>
          <cell r="T2757" t="str">
            <v>COSTA RICA</v>
          </cell>
        </row>
        <row r="2758">
          <cell r="B2758" t="str">
            <v>702-30005448</v>
          </cell>
          <cell r="C2758" t="str">
            <v>NICARAGUA MACHINERY COMPANY, S.A.</v>
          </cell>
          <cell r="D2758">
            <v>313548</v>
          </cell>
          <cell r="F2758" t="str">
            <v>NIMAC</v>
          </cell>
          <cell r="G2758" t="str">
            <v>DEALER - RETAIL</v>
          </cell>
          <cell r="H2758" t="str">
            <v>DEALER - RETAIL</v>
          </cell>
          <cell r="I2758" t="str">
            <v>REGULAR</v>
          </cell>
          <cell r="J2758" t="str">
            <v>REGULAR</v>
          </cell>
          <cell r="K2758" t="str">
            <v>USD</v>
          </cell>
          <cell r="L2758">
            <v>172815.43</v>
          </cell>
          <cell r="M2758">
            <v>172815.43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 t="str">
            <v>1-30</v>
          </cell>
          <cell r="T2758" t="str">
            <v>NICARAGUA</v>
          </cell>
        </row>
        <row r="2759">
          <cell r="B2759" t="str">
            <v>702-30005449</v>
          </cell>
          <cell r="C2759" t="str">
            <v>NICARAGUA MACHINERY COMPANY, S.A.</v>
          </cell>
          <cell r="D2759">
            <v>313548</v>
          </cell>
          <cell r="F2759" t="str">
            <v>NIMAC</v>
          </cell>
          <cell r="G2759" t="str">
            <v>DEALER - RETAIL</v>
          </cell>
          <cell r="H2759" t="str">
            <v>DEALER - RETAIL</v>
          </cell>
          <cell r="I2759" t="str">
            <v>REGULAR</v>
          </cell>
          <cell r="J2759" t="str">
            <v>REGULAR</v>
          </cell>
          <cell r="K2759" t="str">
            <v>USD</v>
          </cell>
          <cell r="L2759">
            <v>3982.99</v>
          </cell>
          <cell r="M2759">
            <v>3982.99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 t="str">
            <v>1-30</v>
          </cell>
          <cell r="T2759" t="str">
            <v>NICARAGUA</v>
          </cell>
        </row>
        <row r="2760">
          <cell r="B2760" t="str">
            <v>702-30005454</v>
          </cell>
          <cell r="C2760" t="str">
            <v>MAQUINARIA Y TRACTORES, LTDA</v>
          </cell>
          <cell r="D2760">
            <v>314798</v>
          </cell>
          <cell r="F2760" t="str">
            <v>MATRA</v>
          </cell>
          <cell r="G2760" t="str">
            <v>DEALER - WHOLESALE</v>
          </cell>
          <cell r="H2760" t="str">
            <v>DEALER - WHOLESALE</v>
          </cell>
          <cell r="I2760" t="str">
            <v>REGULAR</v>
          </cell>
          <cell r="J2760" t="str">
            <v>REGULAR</v>
          </cell>
          <cell r="K2760" t="str">
            <v>USD</v>
          </cell>
          <cell r="L2760">
            <v>196289.16</v>
          </cell>
          <cell r="M2760">
            <v>196289.16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 t="str">
            <v>1-30</v>
          </cell>
          <cell r="T2760" t="str">
            <v>COSTA RICA</v>
          </cell>
        </row>
        <row r="2761">
          <cell r="B2761" t="str">
            <v>702-30005457</v>
          </cell>
          <cell r="C2761" t="str">
            <v>MAQUINARIA Y TRACTORES, LTDA</v>
          </cell>
          <cell r="D2761">
            <v>314798</v>
          </cell>
          <cell r="F2761" t="str">
            <v>MATRA</v>
          </cell>
          <cell r="G2761" t="str">
            <v>DEALER - RETAIL</v>
          </cell>
          <cell r="H2761" t="str">
            <v>DEALER - RETAIL</v>
          </cell>
          <cell r="I2761" t="str">
            <v>REGULAR</v>
          </cell>
          <cell r="J2761" t="str">
            <v>REGULAR</v>
          </cell>
          <cell r="K2761" t="str">
            <v>USD</v>
          </cell>
          <cell r="L2761">
            <v>263854.94</v>
          </cell>
          <cell r="M2761">
            <v>263854.94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 t="str">
            <v>1-30</v>
          </cell>
          <cell r="T2761" t="str">
            <v>COSTA RICA</v>
          </cell>
        </row>
        <row r="2762">
          <cell r="B2762" t="str">
            <v>702-30005458</v>
          </cell>
          <cell r="C2762" t="str">
            <v>MAQUINARIA Y TRACTORES, LTDA</v>
          </cell>
          <cell r="D2762">
            <v>314798</v>
          </cell>
          <cell r="F2762" t="str">
            <v>MATRA</v>
          </cell>
          <cell r="G2762" t="str">
            <v>DEALER - RETAIL</v>
          </cell>
          <cell r="H2762" t="str">
            <v>DEALER - RETAIL</v>
          </cell>
          <cell r="I2762" t="str">
            <v>REGULAR</v>
          </cell>
          <cell r="J2762" t="str">
            <v>REGULAR</v>
          </cell>
          <cell r="K2762" t="str">
            <v>USD</v>
          </cell>
          <cell r="L2762">
            <v>99837.759999999995</v>
          </cell>
          <cell r="M2762">
            <v>99837.759999999995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 t="str">
            <v>1-30</v>
          </cell>
          <cell r="T2762" t="str">
            <v>COSTA RICA</v>
          </cell>
        </row>
        <row r="2763">
          <cell r="B2763" t="str">
            <v>702-30005459</v>
          </cell>
          <cell r="C2763" t="str">
            <v>MAQUINARIA Y TRACTORES, LTDA</v>
          </cell>
          <cell r="D2763">
            <v>314798</v>
          </cell>
          <cell r="F2763" t="str">
            <v>MATRA</v>
          </cell>
          <cell r="G2763" t="str">
            <v>DEALER - RETAIL</v>
          </cell>
          <cell r="H2763" t="str">
            <v>DEALER - RETAIL</v>
          </cell>
          <cell r="I2763" t="str">
            <v>REGULAR</v>
          </cell>
          <cell r="J2763" t="str">
            <v>REGULAR</v>
          </cell>
          <cell r="K2763" t="str">
            <v>USD</v>
          </cell>
          <cell r="L2763">
            <v>97277.58</v>
          </cell>
          <cell r="M2763">
            <v>97277.58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 t="str">
            <v>1-30</v>
          </cell>
          <cell r="T2763" t="str">
            <v>COSTA RICA</v>
          </cell>
        </row>
        <row r="2764">
          <cell r="B2764" t="str">
            <v>702-30005460</v>
          </cell>
          <cell r="C2764" t="str">
            <v>MAQUINARIA Y TRACTORES, LTDA</v>
          </cell>
          <cell r="D2764">
            <v>314798</v>
          </cell>
          <cell r="F2764" t="str">
            <v>MATRA</v>
          </cell>
          <cell r="G2764" t="str">
            <v>DEALER - RETAIL</v>
          </cell>
          <cell r="H2764" t="str">
            <v>DEALER - RETAIL</v>
          </cell>
          <cell r="I2764" t="str">
            <v>REGULAR</v>
          </cell>
          <cell r="J2764" t="str">
            <v>REGULAR</v>
          </cell>
          <cell r="K2764" t="str">
            <v>USD</v>
          </cell>
          <cell r="L2764">
            <v>278748.5</v>
          </cell>
          <cell r="M2764">
            <v>278748.5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 t="str">
            <v>1-30</v>
          </cell>
          <cell r="T2764" t="str">
            <v>COSTA RICA</v>
          </cell>
        </row>
        <row r="2765">
          <cell r="B2765" t="str">
            <v>702-30005465</v>
          </cell>
          <cell r="C2765" t="str">
            <v>MAQUINARIA Y TRACTORES, LTDA</v>
          </cell>
          <cell r="D2765">
            <v>314798</v>
          </cell>
          <cell r="F2765" t="str">
            <v>MATRA</v>
          </cell>
          <cell r="G2765" t="str">
            <v>DEALER - WHOLESALE</v>
          </cell>
          <cell r="H2765" t="str">
            <v>DEALER - WHOLESALE</v>
          </cell>
          <cell r="I2765" t="str">
            <v>REGULAR</v>
          </cell>
          <cell r="J2765" t="str">
            <v>REGULAR</v>
          </cell>
          <cell r="K2765" t="str">
            <v>USD</v>
          </cell>
          <cell r="L2765">
            <v>163021.38</v>
          </cell>
          <cell r="M2765">
            <v>163021.38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 t="str">
            <v>1-30</v>
          </cell>
          <cell r="T2765" t="str">
            <v>COSTA RICA</v>
          </cell>
        </row>
        <row r="2766">
          <cell r="B2766" t="str">
            <v>702-30005467</v>
          </cell>
          <cell r="C2766" t="str">
            <v>MAQUINARIA Y TRACTORES, LTDA</v>
          </cell>
          <cell r="D2766">
            <v>314798</v>
          </cell>
          <cell r="F2766" t="str">
            <v>MATRA</v>
          </cell>
          <cell r="G2766" t="str">
            <v>DEALER - RETAIL</v>
          </cell>
          <cell r="H2766" t="str">
            <v>DEALER - RETAIL</v>
          </cell>
          <cell r="I2766" t="str">
            <v>REGULAR</v>
          </cell>
          <cell r="J2766" t="str">
            <v>REGULAR</v>
          </cell>
          <cell r="K2766" t="str">
            <v>USD</v>
          </cell>
          <cell r="L2766">
            <v>85536.95</v>
          </cell>
          <cell r="M2766">
            <v>85536.95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 t="str">
            <v>1-30</v>
          </cell>
          <cell r="T2766" t="str">
            <v>COSTA RICA</v>
          </cell>
        </row>
        <row r="2767">
          <cell r="B2767" t="str">
            <v>702-30005469</v>
          </cell>
          <cell r="C2767" t="str">
            <v>GRUPO LV FORPI, S.A.</v>
          </cell>
          <cell r="D2767">
            <v>368116</v>
          </cell>
          <cell r="F2767" t="str">
            <v>MATRA</v>
          </cell>
          <cell r="G2767" t="str">
            <v>CUSTOMER - RETAIL</v>
          </cell>
          <cell r="H2767" t="str">
            <v>CUSTOMER - RETAIL</v>
          </cell>
          <cell r="I2767" t="str">
            <v>REGULAR</v>
          </cell>
          <cell r="J2767" t="str">
            <v>REGULAR</v>
          </cell>
          <cell r="K2767" t="str">
            <v>USD</v>
          </cell>
          <cell r="L2767">
            <v>66111.11</v>
          </cell>
          <cell r="M2767">
            <v>66111.11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 t="str">
            <v>1-30</v>
          </cell>
          <cell r="T2767" t="str">
            <v>COSTA RICA</v>
          </cell>
        </row>
        <row r="2768">
          <cell r="B2768" t="str">
            <v>702-30005470</v>
          </cell>
          <cell r="C2768" t="str">
            <v>LOGMINE, S.A. DE C.V.</v>
          </cell>
          <cell r="D2768">
            <v>315150</v>
          </cell>
          <cell r="F2768" t="str">
            <v>TRACSA</v>
          </cell>
          <cell r="G2768" t="str">
            <v>CUSTOMER - RETAIL</v>
          </cell>
          <cell r="H2768" t="str">
            <v>CUSTOMER - RETAIL</v>
          </cell>
          <cell r="I2768" t="str">
            <v>REGULAR</v>
          </cell>
          <cell r="J2768" t="str">
            <v>REGULAR</v>
          </cell>
          <cell r="K2768" t="str">
            <v>MXN</v>
          </cell>
          <cell r="L2768">
            <v>4448427.5</v>
          </cell>
          <cell r="M2768">
            <v>214236.26841371111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 t="str">
            <v>1-30</v>
          </cell>
          <cell r="T2768" t="str">
            <v>MEXICO</v>
          </cell>
        </row>
        <row r="2769">
          <cell r="B2769" t="str">
            <v>702-30005471-001</v>
          </cell>
          <cell r="C2769" t="str">
            <v>AGREGADOS Y MATERIALES PETREOS DE TABASCO SA DE CV</v>
          </cell>
          <cell r="D2769">
            <v>368198</v>
          </cell>
          <cell r="F2769" t="str">
            <v>MADISA SUR</v>
          </cell>
          <cell r="G2769" t="str">
            <v>CUSTOMER - RETAIL</v>
          </cell>
          <cell r="H2769" t="str">
            <v>CUSTOMER - RETAIL</v>
          </cell>
          <cell r="I2769" t="str">
            <v>REGULAR</v>
          </cell>
          <cell r="J2769" t="str">
            <v>REGULAR</v>
          </cell>
          <cell r="K2769" t="str">
            <v>MXN</v>
          </cell>
          <cell r="L2769">
            <v>296319.35999999999</v>
          </cell>
          <cell r="M2769">
            <v>14270.740378513327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 t="str">
            <v>1-30</v>
          </cell>
          <cell r="T2769" t="str">
            <v>MEXICO</v>
          </cell>
        </row>
        <row r="2770">
          <cell r="B2770" t="str">
            <v>702-30005473</v>
          </cell>
          <cell r="C2770" t="str">
            <v>GRUAS TOU, S.A. DE C.V.</v>
          </cell>
          <cell r="D2770">
            <v>367965</v>
          </cell>
          <cell r="F2770" t="str">
            <v>MADISA SUR</v>
          </cell>
          <cell r="G2770" t="str">
            <v>CUSTOMER - RETAIL</v>
          </cell>
          <cell r="H2770" t="str">
            <v>CUSTOMER - RETAIL</v>
          </cell>
          <cell r="I2770" t="str">
            <v>REGULAR</v>
          </cell>
          <cell r="J2770" t="str">
            <v>REGULAR</v>
          </cell>
          <cell r="K2770" t="str">
            <v>MXN</v>
          </cell>
          <cell r="L2770">
            <v>1144515.2</v>
          </cell>
          <cell r="M2770">
            <v>55119.852035527663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 t="str">
            <v>1-30</v>
          </cell>
          <cell r="T2770" t="str">
            <v>MEXICO</v>
          </cell>
        </row>
        <row r="2771">
          <cell r="B2771" t="str">
            <v>702-30005474</v>
          </cell>
          <cell r="C2771" t="str">
            <v>AGROPECUARIA MARCANO MINAYA JM, S.R.L.</v>
          </cell>
          <cell r="D2771">
            <v>370266</v>
          </cell>
          <cell r="F2771" t="str">
            <v>IMCA</v>
          </cell>
          <cell r="G2771" t="str">
            <v>CUSTOMER - RETAIL</v>
          </cell>
          <cell r="H2771" t="str">
            <v>CUSTOMER - RETAIL</v>
          </cell>
          <cell r="I2771" t="str">
            <v>REGULAR</v>
          </cell>
          <cell r="J2771" t="str">
            <v>REGULAR</v>
          </cell>
          <cell r="K2771" t="str">
            <v>USD</v>
          </cell>
          <cell r="L2771">
            <v>122611.33</v>
          </cell>
          <cell r="M2771">
            <v>122611.33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 t="str">
            <v>1-30</v>
          </cell>
          <cell r="T2771" t="str">
            <v>REPUBLICA DOMINICANA</v>
          </cell>
        </row>
        <row r="2772">
          <cell r="B2772" t="str">
            <v>702-30005476</v>
          </cell>
          <cell r="C2772" t="str">
            <v>INNOVACION EN CONSTRUCCIONES GP MARTINEZ, S.A. DE C.V.</v>
          </cell>
          <cell r="D2772">
            <v>315934</v>
          </cell>
          <cell r="F2772" t="str">
            <v>TRACSA</v>
          </cell>
          <cell r="G2772" t="str">
            <v>CUSTOMER - RETAIL</v>
          </cell>
          <cell r="H2772" t="str">
            <v>CUSTOMER - RETAIL</v>
          </cell>
          <cell r="I2772" t="str">
            <v>REGULAR</v>
          </cell>
          <cell r="J2772" t="str">
            <v>REGULAR</v>
          </cell>
          <cell r="K2772" t="str">
            <v>MXN</v>
          </cell>
          <cell r="L2772">
            <v>3764800.39</v>
          </cell>
          <cell r="M2772">
            <v>181312.78679400403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>
            <v>0</v>
          </cell>
          <cell r="S2772" t="str">
            <v>1-30</v>
          </cell>
          <cell r="T2772" t="str">
            <v>MEXICO</v>
          </cell>
        </row>
        <row r="2773">
          <cell r="B2773" t="str">
            <v>702-30005477</v>
          </cell>
          <cell r="C2773" t="str">
            <v>CULTIVOS EL GUANACASTE, S.A.</v>
          </cell>
          <cell r="D2773">
            <v>308399</v>
          </cell>
          <cell r="F2773" t="str">
            <v>MATRA</v>
          </cell>
          <cell r="G2773" t="str">
            <v>CUSTOMER - RETAIL</v>
          </cell>
          <cell r="H2773" t="str">
            <v>CUSTOMER - RETAIL</v>
          </cell>
          <cell r="I2773" t="str">
            <v>REGULAR</v>
          </cell>
          <cell r="J2773" t="str">
            <v>REGULAR</v>
          </cell>
          <cell r="K2773" t="str">
            <v>USD</v>
          </cell>
          <cell r="L2773">
            <v>50153.15</v>
          </cell>
          <cell r="M2773">
            <v>50153.15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 t="str">
            <v>1-30</v>
          </cell>
          <cell r="T2773" t="str">
            <v>COSTA RICA</v>
          </cell>
        </row>
        <row r="2774">
          <cell r="B2774" t="str">
            <v>702-30005478</v>
          </cell>
          <cell r="C2774" t="str">
            <v>MACOAR EL YAQUI, S.A. DE C.V.</v>
          </cell>
          <cell r="D2774">
            <v>316250</v>
          </cell>
          <cell r="F2774" t="str">
            <v>MAQSA</v>
          </cell>
          <cell r="G2774" t="str">
            <v>CUSTOMER - RETAIL</v>
          </cell>
          <cell r="H2774" t="str">
            <v>CUSTOMER - RETAIL</v>
          </cell>
          <cell r="I2774" t="str">
            <v>REGULAR</v>
          </cell>
          <cell r="J2774" t="str">
            <v>REGULAR</v>
          </cell>
          <cell r="K2774" t="str">
            <v>MXN</v>
          </cell>
          <cell r="L2774">
            <v>882013.13</v>
          </cell>
          <cell r="M2774">
            <v>42477.752343518572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 t="str">
            <v>1-30</v>
          </cell>
          <cell r="T2774" t="str">
            <v>MEXICO</v>
          </cell>
        </row>
        <row r="2775">
          <cell r="B2775" t="str">
            <v>702-30005479</v>
          </cell>
          <cell r="C2775" t="str">
            <v>CODEGRO, S.A. DE C.V.</v>
          </cell>
          <cell r="D2775">
            <v>310924</v>
          </cell>
          <cell r="F2775" t="str">
            <v>MADISA SUR</v>
          </cell>
          <cell r="G2775" t="str">
            <v>CUSTOMER - RETAIL</v>
          </cell>
          <cell r="H2775" t="str">
            <v>CUSTOMER - RETAIL</v>
          </cell>
          <cell r="I2775" t="str">
            <v>REGULAR</v>
          </cell>
          <cell r="J2775" t="str">
            <v>REGULAR</v>
          </cell>
          <cell r="K2775" t="str">
            <v>MXN</v>
          </cell>
          <cell r="L2775">
            <v>1630385.93</v>
          </cell>
          <cell r="M2775">
            <v>78519.386393825233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 t="str">
            <v>1-30</v>
          </cell>
          <cell r="T2775" t="str">
            <v>MEXICO</v>
          </cell>
        </row>
        <row r="2776">
          <cell r="B2776" t="str">
            <v>702-30005480</v>
          </cell>
          <cell r="C2776" t="str">
            <v>ROCABLOCKS, S.A. DE C.V.</v>
          </cell>
          <cell r="D2776">
            <v>368288</v>
          </cell>
          <cell r="F2776" t="str">
            <v>MADISA SUR</v>
          </cell>
          <cell r="G2776" t="str">
            <v>CUSTOMER - RETAIL</v>
          </cell>
          <cell r="H2776" t="str">
            <v>CUSTOMER - RETAIL</v>
          </cell>
          <cell r="I2776" t="str">
            <v>REGULAR</v>
          </cell>
          <cell r="J2776" t="str">
            <v>REGULAR</v>
          </cell>
          <cell r="K2776" t="str">
            <v>MXN</v>
          </cell>
          <cell r="L2776">
            <v>362041.66</v>
          </cell>
          <cell r="M2776">
            <v>17435.926346715896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 t="str">
            <v>1-30</v>
          </cell>
          <cell r="T2776" t="str">
            <v>MEXICO</v>
          </cell>
        </row>
        <row r="2777">
          <cell r="B2777" t="str">
            <v>702-30005481</v>
          </cell>
          <cell r="C2777" t="str">
            <v>MOTA-ENGIL MEXICO, S.A. DE C.V.</v>
          </cell>
          <cell r="D2777">
            <v>364088</v>
          </cell>
          <cell r="F2777" t="str">
            <v>MADISA SUR</v>
          </cell>
          <cell r="G2777" t="str">
            <v>OP LEASE - CUSTOMER</v>
          </cell>
          <cell r="H2777" t="str">
            <v>OP LEASE - CUSTOMER</v>
          </cell>
          <cell r="I2777" t="str">
            <v>REGULAR</v>
          </cell>
          <cell r="J2777" t="str">
            <v>REGULAR</v>
          </cell>
          <cell r="K2777" t="str">
            <v>USD</v>
          </cell>
          <cell r="L2777">
            <v>781304.58</v>
          </cell>
          <cell r="M2777">
            <v>781304.58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 t="str">
            <v>1-30</v>
          </cell>
          <cell r="T2777" t="str">
            <v>MEXICO</v>
          </cell>
        </row>
        <row r="2778">
          <cell r="B2778" t="str">
            <v>702-30005482</v>
          </cell>
          <cell r="C2778" t="str">
            <v>MAQUINARIA, CONSTRUCCIONES Y MATERIALES MACOMA, S.A.</v>
          </cell>
          <cell r="D2778">
            <v>318566</v>
          </cell>
          <cell r="F2778" t="str">
            <v>MATRA</v>
          </cell>
          <cell r="G2778" t="str">
            <v>CUSTOMER - RETAIL</v>
          </cell>
          <cell r="H2778" t="str">
            <v>CUSTOMER - RETAIL</v>
          </cell>
          <cell r="I2778" t="str">
            <v>REGULAR</v>
          </cell>
          <cell r="J2778" t="str">
            <v>REGULAR</v>
          </cell>
          <cell r="K2778" t="str">
            <v>USD</v>
          </cell>
          <cell r="L2778">
            <v>116190.19</v>
          </cell>
          <cell r="M2778">
            <v>116190.19</v>
          </cell>
          <cell r="N2778">
            <v>116190.19</v>
          </cell>
          <cell r="O2778">
            <v>0</v>
          </cell>
          <cell r="P2778">
            <v>0</v>
          </cell>
          <cell r="Q2778">
            <v>0</v>
          </cell>
          <cell r="R2778">
            <v>116190.19</v>
          </cell>
          <cell r="S2778" t="str">
            <v>31-60</v>
          </cell>
          <cell r="T2778" t="str">
            <v>COSTA RICA</v>
          </cell>
        </row>
        <row r="2779">
          <cell r="B2779" t="str">
            <v>702-30005483</v>
          </cell>
          <cell r="C2779" t="str">
            <v>ROCABLOCKS, S.A. DE C.V.</v>
          </cell>
          <cell r="D2779">
            <v>368288</v>
          </cell>
          <cell r="F2779" t="str">
            <v>MADISA SUR</v>
          </cell>
          <cell r="G2779" t="str">
            <v>CUSTOMER - RETAIL</v>
          </cell>
          <cell r="H2779" t="str">
            <v>CUSTOMER - RETAIL</v>
          </cell>
          <cell r="I2779" t="str">
            <v>REGULAR</v>
          </cell>
          <cell r="J2779" t="str">
            <v>REGULAR</v>
          </cell>
          <cell r="K2779" t="str">
            <v>MXN</v>
          </cell>
          <cell r="L2779">
            <v>362041.66</v>
          </cell>
          <cell r="M2779">
            <v>17435.926346715896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 t="str">
            <v>1-30</v>
          </cell>
          <cell r="T2779" t="str">
            <v>MEXICO</v>
          </cell>
        </row>
        <row r="2780">
          <cell r="B2780" t="str">
            <v>702-30005485</v>
          </cell>
          <cell r="C2780" t="str">
            <v>ROCABLOCKS, S.A. DE C.V.</v>
          </cell>
          <cell r="D2780">
            <v>368288</v>
          </cell>
          <cell r="F2780" t="str">
            <v>MADISA SUR</v>
          </cell>
          <cell r="G2780" t="str">
            <v>CUSTOMER - RETAIL</v>
          </cell>
          <cell r="H2780" t="str">
            <v>CUSTOMER - RETAIL</v>
          </cell>
          <cell r="I2780" t="str">
            <v>REGULAR</v>
          </cell>
          <cell r="J2780" t="str">
            <v>REGULAR</v>
          </cell>
          <cell r="K2780" t="str">
            <v>MXN</v>
          </cell>
          <cell r="L2780">
            <v>580793.98</v>
          </cell>
          <cell r="M2780">
            <v>27971.038078590143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 t="str">
            <v>1-30</v>
          </cell>
          <cell r="T2780" t="str">
            <v>MEXICO</v>
          </cell>
        </row>
        <row r="2781">
          <cell r="B2781" t="str">
            <v>702-30005486</v>
          </cell>
          <cell r="C2781" t="str">
            <v>MAQUINARIA, CONSTRUCCIONES Y MATERIALES MACOMA, S.A.</v>
          </cell>
          <cell r="D2781">
            <v>318566</v>
          </cell>
          <cell r="F2781" t="str">
            <v>MATRA</v>
          </cell>
          <cell r="G2781" t="str">
            <v>CUSTOMER - RETAIL</v>
          </cell>
          <cell r="H2781" t="str">
            <v>CUSTOMER - RETAIL</v>
          </cell>
          <cell r="I2781" t="str">
            <v>REGULAR</v>
          </cell>
          <cell r="J2781" t="str">
            <v>REGULAR</v>
          </cell>
          <cell r="K2781" t="str">
            <v>USD</v>
          </cell>
          <cell r="L2781">
            <v>116190.19</v>
          </cell>
          <cell r="M2781">
            <v>116190.19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 t="str">
            <v>1-30</v>
          </cell>
          <cell r="T2781" t="str">
            <v>COSTA RICA</v>
          </cell>
        </row>
        <row r="2782">
          <cell r="B2782" t="str">
            <v>702-30005487</v>
          </cell>
          <cell r="C2782" t="str">
            <v>GRUPO SBEV, S.A. DE C.V.</v>
          </cell>
          <cell r="D2782">
            <v>368471</v>
          </cell>
          <cell r="F2782" t="str">
            <v>TRACSA</v>
          </cell>
          <cell r="G2782" t="str">
            <v>CUSTOMER - RETAIL</v>
          </cell>
          <cell r="H2782" t="str">
            <v>CUSTOMER - RETAIL</v>
          </cell>
          <cell r="I2782" t="str">
            <v>REGULAR</v>
          </cell>
          <cell r="J2782" t="str">
            <v>REGULAR</v>
          </cell>
          <cell r="K2782" t="str">
            <v>MXN</v>
          </cell>
          <cell r="L2782">
            <v>797519.56</v>
          </cell>
          <cell r="M2782">
            <v>38408.542012058148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 t="str">
            <v>1-30</v>
          </cell>
          <cell r="T2782" t="str">
            <v>MEXICO</v>
          </cell>
        </row>
        <row r="2783">
          <cell r="B2783" t="str">
            <v>702-30005488</v>
          </cell>
          <cell r="C2783" t="str">
            <v>MAQUINARIA, CONSTRUCCIONES Y MATERIALES MACOMA, S.A.</v>
          </cell>
          <cell r="D2783">
            <v>318566</v>
          </cell>
          <cell r="F2783" t="str">
            <v>MATRA</v>
          </cell>
          <cell r="G2783" t="str">
            <v>CUSTOMER - RETAIL</v>
          </cell>
          <cell r="H2783" t="str">
            <v>CUSTOMER - RETAIL</v>
          </cell>
          <cell r="I2783" t="str">
            <v>REGULAR</v>
          </cell>
          <cell r="J2783" t="str">
            <v>REGULAR</v>
          </cell>
          <cell r="K2783" t="str">
            <v>USD</v>
          </cell>
          <cell r="L2783">
            <v>116190.19</v>
          </cell>
          <cell r="M2783">
            <v>116190.19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 t="str">
            <v>1-30</v>
          </cell>
          <cell r="T2783" t="str">
            <v>COSTA RICA</v>
          </cell>
        </row>
        <row r="2784">
          <cell r="B2784" t="str">
            <v>702-30005489</v>
          </cell>
          <cell r="C2784" t="str">
            <v>MOTA-ENGIL MEXICO, S.A. DE C.V.</v>
          </cell>
          <cell r="D2784">
            <v>364088</v>
          </cell>
          <cell r="F2784" t="str">
            <v>MADISA SUR</v>
          </cell>
          <cell r="G2784" t="str">
            <v>OP LEASE - CUSTOMER</v>
          </cell>
          <cell r="H2784" t="str">
            <v>OP LEASE - CUSTOMER</v>
          </cell>
          <cell r="I2784" t="str">
            <v>REGULAR</v>
          </cell>
          <cell r="J2784" t="str">
            <v>REGULAR</v>
          </cell>
          <cell r="K2784" t="str">
            <v>USD</v>
          </cell>
          <cell r="L2784">
            <v>1379436.09</v>
          </cell>
          <cell r="M2784">
            <v>1379436.09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 t="str">
            <v>1-30</v>
          </cell>
          <cell r="T2784" t="str">
            <v>MEXICO</v>
          </cell>
        </row>
        <row r="2785">
          <cell r="B2785" t="str">
            <v>702-30005490</v>
          </cell>
          <cell r="C2785" t="str">
            <v>MAQUINARIA, CONSTRUCCIONES Y MATERIALES MACOMA, S.A.</v>
          </cell>
          <cell r="D2785">
            <v>318566</v>
          </cell>
          <cell r="F2785" t="str">
            <v>MATRA</v>
          </cell>
          <cell r="G2785" t="str">
            <v>CUSTOMER - RETAIL</v>
          </cell>
          <cell r="H2785" t="str">
            <v>CUSTOMER - RETAIL</v>
          </cell>
          <cell r="I2785" t="str">
            <v>REGULAR</v>
          </cell>
          <cell r="J2785" t="str">
            <v>REGULAR</v>
          </cell>
          <cell r="K2785" t="str">
            <v>USD</v>
          </cell>
          <cell r="L2785">
            <v>116190.19</v>
          </cell>
          <cell r="M2785">
            <v>116190.19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 t="str">
            <v>1-30</v>
          </cell>
          <cell r="T2785" t="str">
            <v>COSTA RICA</v>
          </cell>
        </row>
        <row r="2786">
          <cell r="B2786" t="str">
            <v>702-30005491</v>
          </cell>
          <cell r="C2786" t="str">
            <v>LAGUERA CONSTRUCCIONES S.A. DE C.V.</v>
          </cell>
          <cell r="D2786">
            <v>368058</v>
          </cell>
          <cell r="F2786" t="str">
            <v>MAQSA</v>
          </cell>
          <cell r="G2786" t="str">
            <v>CUSTOMER - RETAIL</v>
          </cell>
          <cell r="H2786" t="str">
            <v>CUSTOMER - RETAIL</v>
          </cell>
          <cell r="I2786" t="str">
            <v>REGULAR</v>
          </cell>
          <cell r="J2786" t="str">
            <v>REGULAR</v>
          </cell>
          <cell r="K2786" t="str">
            <v>MXN</v>
          </cell>
          <cell r="L2786">
            <v>1116131.97</v>
          </cell>
          <cell r="M2786">
            <v>53752.91567864018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 t="str">
            <v>1-30</v>
          </cell>
          <cell r="T2786" t="str">
            <v>MEXICO</v>
          </cell>
        </row>
        <row r="2787">
          <cell r="B2787" t="str">
            <v>702-30005492</v>
          </cell>
          <cell r="C2787" t="str">
            <v>EXPLORACIONES MINERAS DEL DESIERTO, S.A. DE C.V.</v>
          </cell>
          <cell r="D2787">
            <v>318099</v>
          </cell>
          <cell r="F2787" t="str">
            <v>MATCO</v>
          </cell>
          <cell r="G2787" t="str">
            <v>CUSTOMER - RETAIL</v>
          </cell>
          <cell r="H2787" t="str">
            <v>CUSTOMER - RETAIL</v>
          </cell>
          <cell r="I2787" t="str">
            <v>REGULAR</v>
          </cell>
          <cell r="J2787" t="str">
            <v>REGULAR</v>
          </cell>
          <cell r="K2787" t="str">
            <v>USD</v>
          </cell>
          <cell r="L2787">
            <v>355932.2</v>
          </cell>
          <cell r="M2787">
            <v>355932.2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 t="str">
            <v>1-30</v>
          </cell>
          <cell r="T2787" t="str">
            <v>MEXICO</v>
          </cell>
        </row>
        <row r="2788">
          <cell r="B2788" t="str">
            <v>702-30005493</v>
          </cell>
          <cell r="C2788" t="str">
            <v>MAQUINARIA, CONSTRUCCIONES Y MATERIALES MACOMA, S.A.</v>
          </cell>
          <cell r="D2788">
            <v>318566</v>
          </cell>
          <cell r="F2788" t="str">
            <v>MATRA</v>
          </cell>
          <cell r="G2788" t="str">
            <v>CUSTOMER - RETAIL</v>
          </cell>
          <cell r="H2788" t="str">
            <v>CUSTOMER - RETAIL</v>
          </cell>
          <cell r="I2788" t="str">
            <v>REGULAR</v>
          </cell>
          <cell r="J2788" t="str">
            <v>REGULAR</v>
          </cell>
          <cell r="K2788" t="str">
            <v>USD</v>
          </cell>
          <cell r="L2788">
            <v>116190.19</v>
          </cell>
          <cell r="M2788">
            <v>116190.19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 t="str">
            <v>1-30</v>
          </cell>
          <cell r="T2788" t="str">
            <v>COSTA RICA</v>
          </cell>
        </row>
        <row r="2789">
          <cell r="B2789" t="str">
            <v>702-30005494</v>
          </cell>
          <cell r="C2789" t="str">
            <v>IMPLEMENTOS Y MAQUINARIAS, S.A.</v>
          </cell>
          <cell r="D2789">
            <v>312088</v>
          </cell>
          <cell r="F2789" t="str">
            <v>IMCA</v>
          </cell>
          <cell r="G2789" t="str">
            <v>DEALER - WHOLESALE</v>
          </cell>
          <cell r="H2789" t="str">
            <v>DEALER - WHOLESALE</v>
          </cell>
          <cell r="I2789" t="str">
            <v>REGULAR</v>
          </cell>
          <cell r="J2789" t="str">
            <v>REGULAR</v>
          </cell>
          <cell r="K2789" t="str">
            <v>USD</v>
          </cell>
          <cell r="L2789">
            <v>480652.67</v>
          </cell>
          <cell r="M2789">
            <v>480652.67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 t="str">
            <v>1-30</v>
          </cell>
          <cell r="T2789" t="str">
            <v>REPUBLICA DOMINICANA</v>
          </cell>
        </row>
        <row r="2790">
          <cell r="B2790" t="str">
            <v>702-30005496</v>
          </cell>
          <cell r="C2790" t="str">
            <v>MIGUEL TERAN HERRERA</v>
          </cell>
          <cell r="D2790">
            <v>368132</v>
          </cell>
          <cell r="F2790" t="str">
            <v>MATCO</v>
          </cell>
          <cell r="G2790" t="str">
            <v>CUSTOMER - RETAIL</v>
          </cell>
          <cell r="H2790" t="str">
            <v>CUSTOMER - RETAIL</v>
          </cell>
          <cell r="I2790" t="str">
            <v>REGULAR</v>
          </cell>
          <cell r="J2790" t="str">
            <v>REGULAR</v>
          </cell>
          <cell r="K2790" t="str">
            <v>MXN</v>
          </cell>
          <cell r="L2790">
            <v>694875</v>
          </cell>
          <cell r="M2790">
            <v>33465.180002141773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 t="str">
            <v>1-30</v>
          </cell>
          <cell r="T2790" t="str">
            <v>MEXICO</v>
          </cell>
        </row>
        <row r="2791">
          <cell r="B2791" t="str">
            <v>702-30005497</v>
          </cell>
          <cell r="C2791" t="str">
            <v>MOTA-ENGIL MEXICO, S.A. DE C.V.</v>
          </cell>
          <cell r="D2791">
            <v>364088</v>
          </cell>
          <cell r="F2791" t="str">
            <v>MADISA SUR</v>
          </cell>
          <cell r="G2791" t="str">
            <v>OP LEASE - CUSTOMER</v>
          </cell>
          <cell r="H2791" t="str">
            <v>OP LEASE - CUSTOMER</v>
          </cell>
          <cell r="I2791" t="str">
            <v>REGULAR</v>
          </cell>
          <cell r="J2791" t="str">
            <v>REGULAR</v>
          </cell>
          <cell r="K2791" t="str">
            <v>USD</v>
          </cell>
          <cell r="L2791">
            <v>241994.55</v>
          </cell>
          <cell r="M2791">
            <v>241994.55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 t="str">
            <v>1-30</v>
          </cell>
          <cell r="T2791" t="str">
            <v>MEXICO</v>
          </cell>
        </row>
        <row r="2792">
          <cell r="B2792" t="str">
            <v>702-30005498</v>
          </cell>
          <cell r="C2792" t="str">
            <v>MIGUEL ANGEL VEGA PONCE DE LEON</v>
          </cell>
          <cell r="D2792">
            <v>368045</v>
          </cell>
          <cell r="F2792" t="str">
            <v>MADISA SUR</v>
          </cell>
          <cell r="G2792" t="str">
            <v>CUSTOMER - RETAIL</v>
          </cell>
          <cell r="H2792" t="str">
            <v>CUSTOMER - RETAIL</v>
          </cell>
          <cell r="I2792" t="str">
            <v>REGULAR</v>
          </cell>
          <cell r="J2792" t="str">
            <v>REGULAR</v>
          </cell>
          <cell r="K2792" t="str">
            <v>MXN</v>
          </cell>
          <cell r="L2792">
            <v>983965.33</v>
          </cell>
          <cell r="M2792">
            <v>47387.770295832815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 t="str">
            <v>1-30</v>
          </cell>
          <cell r="T2792" t="str">
            <v>MEXICO</v>
          </cell>
        </row>
        <row r="2793">
          <cell r="B2793" t="str">
            <v>702-30005500</v>
          </cell>
          <cell r="C2793" t="str">
            <v>ERIK JOSE ALVARADO ALVARADO</v>
          </cell>
          <cell r="D2793">
            <v>368926</v>
          </cell>
          <cell r="F2793" t="str">
            <v>CEMCOL</v>
          </cell>
          <cell r="G2793" t="str">
            <v>CUSTOMER - RETAIL</v>
          </cell>
          <cell r="H2793" t="str">
            <v>CUSTOMER - RETAIL</v>
          </cell>
          <cell r="I2793" t="str">
            <v>REGULAR</v>
          </cell>
          <cell r="J2793" t="str">
            <v>REGULAR</v>
          </cell>
          <cell r="K2793" t="str">
            <v>USD</v>
          </cell>
          <cell r="L2793">
            <v>67475.740000000005</v>
          </cell>
          <cell r="M2793">
            <v>67475.740000000005</v>
          </cell>
          <cell r="N2793">
            <v>67475.740000000005</v>
          </cell>
          <cell r="O2793">
            <v>0</v>
          </cell>
          <cell r="P2793">
            <v>0</v>
          </cell>
          <cell r="Q2793">
            <v>0</v>
          </cell>
          <cell r="R2793">
            <v>67475.740000000005</v>
          </cell>
          <cell r="S2793" t="str">
            <v>31-60</v>
          </cell>
          <cell r="T2793" t="str">
            <v>HONDURAS</v>
          </cell>
        </row>
        <row r="2794">
          <cell r="B2794" t="str">
            <v>702-30005501-001</v>
          </cell>
          <cell r="C2794" t="str">
            <v>CONSTANCIA DEL GOLFO, S.A. DE C.V.</v>
          </cell>
          <cell r="D2794">
            <v>318684</v>
          </cell>
          <cell r="F2794" t="str">
            <v>MADISA SUR</v>
          </cell>
          <cell r="G2794" t="str">
            <v>CUSTOMER - RETAIL</v>
          </cell>
          <cell r="H2794" t="str">
            <v>CUSTOMER - RETAIL</v>
          </cell>
          <cell r="I2794" t="str">
            <v>REGULAR</v>
          </cell>
          <cell r="J2794" t="str">
            <v>REGULAR</v>
          </cell>
          <cell r="K2794" t="str">
            <v>MXN</v>
          </cell>
          <cell r="L2794">
            <v>1043705.13</v>
          </cell>
          <cell r="M2794">
            <v>50264.839064016945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 t="str">
            <v>1-30</v>
          </cell>
          <cell r="T2794" t="str">
            <v>MEXICO</v>
          </cell>
        </row>
        <row r="2795">
          <cell r="B2795" t="str">
            <v>702-30005503</v>
          </cell>
          <cell r="C2795" t="str">
            <v>ERIK JOSE ALVARADO ALVARADO</v>
          </cell>
          <cell r="D2795">
            <v>368926</v>
          </cell>
          <cell r="F2795" t="str">
            <v>CEMCOL</v>
          </cell>
          <cell r="G2795" t="str">
            <v>CUSTOMER - RETAIL</v>
          </cell>
          <cell r="H2795" t="str">
            <v>CUSTOMER - RETAIL</v>
          </cell>
          <cell r="I2795" t="str">
            <v>REGULAR</v>
          </cell>
          <cell r="J2795" t="str">
            <v>REGULAR</v>
          </cell>
          <cell r="K2795" t="str">
            <v>USD</v>
          </cell>
          <cell r="L2795">
            <v>142513.1</v>
          </cell>
          <cell r="M2795">
            <v>142513.1</v>
          </cell>
          <cell r="N2795">
            <v>142513.1</v>
          </cell>
          <cell r="O2795">
            <v>0</v>
          </cell>
          <cell r="P2795">
            <v>0</v>
          </cell>
          <cell r="Q2795">
            <v>0</v>
          </cell>
          <cell r="R2795">
            <v>142513.1</v>
          </cell>
          <cell r="S2795" t="str">
            <v>31-60</v>
          </cell>
          <cell r="T2795" t="str">
            <v>HONDURAS</v>
          </cell>
        </row>
        <row r="2796">
          <cell r="B2796" t="str">
            <v>702-30005504</v>
          </cell>
          <cell r="C2796" t="str">
            <v>INGENIERIA DEL NORTE, S.A.</v>
          </cell>
          <cell r="D2796">
            <v>309719</v>
          </cell>
          <cell r="F2796" t="str">
            <v>NIMAC</v>
          </cell>
          <cell r="G2796" t="str">
            <v>CUSTOMER - RETAIL</v>
          </cell>
          <cell r="H2796" t="str">
            <v>CUSTOMER - RETAIL</v>
          </cell>
          <cell r="I2796" t="str">
            <v>REGULAR</v>
          </cell>
          <cell r="J2796" t="str">
            <v>REGULAR</v>
          </cell>
          <cell r="K2796" t="str">
            <v>USD</v>
          </cell>
          <cell r="L2796">
            <v>47932.08</v>
          </cell>
          <cell r="M2796">
            <v>47932.08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 t="str">
            <v>1-30</v>
          </cell>
          <cell r="T2796" t="str">
            <v>NICARAGUA</v>
          </cell>
        </row>
        <row r="2797">
          <cell r="B2797" t="str">
            <v>702-30005505</v>
          </cell>
          <cell r="C2797" t="str">
            <v>JESUS RAMIRO BARRAGAN CORDOVA</v>
          </cell>
          <cell r="D2797">
            <v>368229</v>
          </cell>
          <cell r="F2797" t="str">
            <v>TRACSA</v>
          </cell>
          <cell r="G2797" t="str">
            <v>CUSTOMER - RETAIL</v>
          </cell>
          <cell r="H2797" t="str">
            <v>CUSTOMER - RETAIL</v>
          </cell>
          <cell r="I2797" t="str">
            <v>REGULAR</v>
          </cell>
          <cell r="J2797" t="str">
            <v>REGULAR</v>
          </cell>
          <cell r="K2797" t="str">
            <v>MXN</v>
          </cell>
          <cell r="L2797">
            <v>948948.95</v>
          </cell>
          <cell r="M2797">
            <v>45701.381434924886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 t="str">
            <v>1-30</v>
          </cell>
          <cell r="T2797" t="str">
            <v>MEXICO</v>
          </cell>
        </row>
        <row r="2798">
          <cell r="B2798" t="str">
            <v>702-30005506</v>
          </cell>
          <cell r="C2798" t="str">
            <v>ASOCIACION SOLIDARISTA DE EMPLEADOS DE MAQUINARIA Y TRACTORES LTD. Y AFINES</v>
          </cell>
          <cell r="D2798">
            <v>314750</v>
          </cell>
          <cell r="F2798" t="str">
            <v>MATRA</v>
          </cell>
          <cell r="G2798" t="str">
            <v>DEALER - RETAIL</v>
          </cell>
          <cell r="H2798" t="str">
            <v>DEALER - RETAIL</v>
          </cell>
          <cell r="I2798" t="str">
            <v>REGULAR</v>
          </cell>
          <cell r="J2798" t="str">
            <v>REGULAR</v>
          </cell>
          <cell r="K2798" t="str">
            <v>USD</v>
          </cell>
          <cell r="L2798">
            <v>50240.44</v>
          </cell>
          <cell r="M2798">
            <v>50240.44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 t="str">
            <v>1-30</v>
          </cell>
          <cell r="T2798" t="str">
            <v>COSTA RICA</v>
          </cell>
        </row>
        <row r="2799">
          <cell r="B2799" t="str">
            <v>702-30005507</v>
          </cell>
          <cell r="C2799" t="str">
            <v>TRACTO PARTES Y ACEROS EL AGUILA, S.A. DE C.V.</v>
          </cell>
          <cell r="D2799">
            <v>320402</v>
          </cell>
          <cell r="F2799" t="str">
            <v>MADISA SUR</v>
          </cell>
          <cell r="G2799" t="str">
            <v>CUSTOMER - RETAIL</v>
          </cell>
          <cell r="H2799" t="str">
            <v>CUSTOMER - RETAIL</v>
          </cell>
          <cell r="I2799" t="str">
            <v>REGULAR</v>
          </cell>
          <cell r="J2799" t="str">
            <v>REGULAR</v>
          </cell>
          <cell r="K2799" t="str">
            <v>MXN</v>
          </cell>
          <cell r="L2799">
            <v>247754.44</v>
          </cell>
          <cell r="M2799">
            <v>11931.853831163638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 t="str">
            <v>1-30</v>
          </cell>
          <cell r="T2799" t="str">
            <v>MEXICO</v>
          </cell>
        </row>
        <row r="2800">
          <cell r="B2800" t="str">
            <v>702-30005508</v>
          </cell>
          <cell r="C2800" t="str">
            <v>IMPLEMENTOS Y MAQUINARIAS, S.A.</v>
          </cell>
          <cell r="D2800">
            <v>312088</v>
          </cell>
          <cell r="F2800" t="str">
            <v>IMCA</v>
          </cell>
          <cell r="G2800" t="str">
            <v>DEALER - WHOLESALE</v>
          </cell>
          <cell r="H2800" t="str">
            <v>DEALER - WHOLESALE</v>
          </cell>
          <cell r="I2800" t="str">
            <v>REGULAR</v>
          </cell>
          <cell r="J2800" t="str">
            <v>REGULAR</v>
          </cell>
          <cell r="K2800" t="str">
            <v>USD</v>
          </cell>
          <cell r="L2800">
            <v>231945.97</v>
          </cell>
          <cell r="M2800">
            <v>231945.97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 t="str">
            <v>1-30</v>
          </cell>
          <cell r="T2800" t="str">
            <v>REPUBLICA DOMINICANA</v>
          </cell>
        </row>
        <row r="2801">
          <cell r="B2801" t="str">
            <v>702-30005509</v>
          </cell>
          <cell r="C2801" t="str">
            <v>JOSE MANUEL MORALES VIDAL</v>
          </cell>
          <cell r="D2801">
            <v>368163</v>
          </cell>
          <cell r="F2801" t="str">
            <v>TRACSA</v>
          </cell>
          <cell r="G2801" t="str">
            <v>CUSTOMER - RETAIL</v>
          </cell>
          <cell r="H2801" t="str">
            <v>CUSTOMER - RETAIL</v>
          </cell>
          <cell r="I2801" t="str">
            <v>REGULAR</v>
          </cell>
          <cell r="J2801" t="str">
            <v>REGULAR</v>
          </cell>
          <cell r="K2801" t="str">
            <v>MXN</v>
          </cell>
          <cell r="L2801">
            <v>1375937.5</v>
          </cell>
          <cell r="M2801">
            <v>66265.150004240961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 t="str">
            <v>1-30</v>
          </cell>
          <cell r="T2801" t="str">
            <v>MEXICO</v>
          </cell>
        </row>
        <row r="2802">
          <cell r="B2802" t="str">
            <v>702-30005511</v>
          </cell>
          <cell r="C2802" t="str">
            <v>ISRAEL ARCIDES RODRIGUEZ SANCHEZ</v>
          </cell>
          <cell r="D2802">
            <v>368988</v>
          </cell>
          <cell r="F2802" t="str">
            <v>MATRA</v>
          </cell>
          <cell r="G2802" t="str">
            <v>CUSTOMER - RETAIL</v>
          </cell>
          <cell r="H2802" t="str">
            <v>CUSTOMER - RETAIL</v>
          </cell>
          <cell r="I2802" t="str">
            <v>REGULAR</v>
          </cell>
          <cell r="J2802" t="str">
            <v>LEGAL</v>
          </cell>
          <cell r="K2802" t="str">
            <v>USD</v>
          </cell>
          <cell r="L2802">
            <v>80835.210000000006</v>
          </cell>
          <cell r="M2802">
            <v>80835.210000000006</v>
          </cell>
          <cell r="N2802">
            <v>0</v>
          </cell>
          <cell r="O2802">
            <v>0</v>
          </cell>
          <cell r="P2802">
            <v>0</v>
          </cell>
          <cell r="Q2802">
            <v>80835.210000000006</v>
          </cell>
          <cell r="R2802">
            <v>80835.210000000006</v>
          </cell>
          <cell r="S2802" t="str">
            <v>120+</v>
          </cell>
          <cell r="T2802" t="str">
            <v>COSTA RICA</v>
          </cell>
        </row>
        <row r="2803">
          <cell r="B2803" t="str">
            <v>702-30005512</v>
          </cell>
          <cell r="C2803" t="str">
            <v>GUILLERMINA YURIXI SANDOVAL DIAZ</v>
          </cell>
          <cell r="D2803">
            <v>368363</v>
          </cell>
          <cell r="F2803" t="str">
            <v>MADISA NTE</v>
          </cell>
          <cell r="G2803" t="str">
            <v>CUSTOMER - RETAIL</v>
          </cell>
          <cell r="H2803" t="str">
            <v>CUSTOMER - RETAIL</v>
          </cell>
          <cell r="I2803" t="str">
            <v>REGULAR</v>
          </cell>
          <cell r="J2803" t="str">
            <v>REGULAR</v>
          </cell>
          <cell r="K2803" t="str">
            <v>MXN</v>
          </cell>
          <cell r="L2803">
            <v>3720616.95</v>
          </cell>
          <cell r="M2803">
            <v>179184.91232346784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 t="str">
            <v>1-30</v>
          </cell>
          <cell r="T2803" t="str">
            <v>MEXICO</v>
          </cell>
        </row>
        <row r="2804">
          <cell r="B2804" t="str">
            <v>702-30005513</v>
          </cell>
          <cell r="C2804" t="str">
            <v>GLUYAS CONSTRUCCIONES, S.A. DE C.V.</v>
          </cell>
          <cell r="D2804">
            <v>319839</v>
          </cell>
          <cell r="F2804" t="str">
            <v>MATCO</v>
          </cell>
          <cell r="G2804" t="str">
            <v>CUSTOMER - RETAIL</v>
          </cell>
          <cell r="H2804" t="str">
            <v>CUSTOMER - RETAIL</v>
          </cell>
          <cell r="I2804" t="str">
            <v>REGULAR</v>
          </cell>
          <cell r="J2804" t="str">
            <v>REGULAR</v>
          </cell>
          <cell r="K2804" t="str">
            <v>USD</v>
          </cell>
          <cell r="L2804">
            <v>46531.16</v>
          </cell>
          <cell r="M2804">
            <v>46531.16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 t="str">
            <v>1-30</v>
          </cell>
          <cell r="T2804" t="str">
            <v>MEXICO</v>
          </cell>
        </row>
        <row r="2805">
          <cell r="B2805" t="str">
            <v>702-30005514</v>
          </cell>
          <cell r="C2805" t="str">
            <v>NUEVA PLAZA BOKA, S. DE R.L. DE C.V.</v>
          </cell>
          <cell r="D2805">
            <v>368452</v>
          </cell>
          <cell r="F2805" t="str">
            <v>MADISA SUR</v>
          </cell>
          <cell r="G2805" t="str">
            <v>CUSTOMER - RETAIL</v>
          </cell>
          <cell r="H2805" t="str">
            <v>CUSTOMER - RETAIL</v>
          </cell>
          <cell r="I2805" t="str">
            <v>REGULAR</v>
          </cell>
          <cell r="J2805" t="str">
            <v>REGULAR</v>
          </cell>
          <cell r="K2805" t="str">
            <v>MXN</v>
          </cell>
          <cell r="L2805">
            <v>1135945.1499999999</v>
          </cell>
          <cell r="M2805">
            <v>54707.118427501249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 t="str">
            <v>1-30</v>
          </cell>
          <cell r="T2805" t="str">
            <v>MEXICO</v>
          </cell>
        </row>
        <row r="2806">
          <cell r="B2806" t="str">
            <v>702-30005515</v>
          </cell>
          <cell r="C2806" t="str">
            <v>EDIFICACIONES Y TERRACERIAS SARON, S.A. DE C.V.</v>
          </cell>
          <cell r="D2806">
            <v>312673</v>
          </cell>
          <cell r="F2806" t="str">
            <v>MADISA NTE</v>
          </cell>
          <cell r="G2806" t="str">
            <v>CUSTOMER - RETAIL</v>
          </cell>
          <cell r="H2806" t="str">
            <v>CUSTOMER - RETAIL</v>
          </cell>
          <cell r="I2806" t="str">
            <v>REGULAR</v>
          </cell>
          <cell r="J2806" t="str">
            <v>REGULAR</v>
          </cell>
          <cell r="K2806" t="str">
            <v>MXN</v>
          </cell>
          <cell r="L2806">
            <v>1023457.21</v>
          </cell>
          <cell r="M2806">
            <v>49289.699236754539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 t="str">
            <v>1-30</v>
          </cell>
          <cell r="T2806" t="str">
            <v>MEXICO</v>
          </cell>
        </row>
        <row r="2807">
          <cell r="B2807" t="str">
            <v>702-30005518</v>
          </cell>
          <cell r="C2807" t="str">
            <v>PEDRO TOMÁS ESTEVA TRONCOSO</v>
          </cell>
          <cell r="D2807">
            <v>368046</v>
          </cell>
          <cell r="F2807" t="str">
            <v>IMCA</v>
          </cell>
          <cell r="G2807" t="str">
            <v>CUSTOMER - RETAIL</v>
          </cell>
          <cell r="H2807" t="str">
            <v>DEALER - RETAIL</v>
          </cell>
          <cell r="I2807" t="str">
            <v>REGULAR</v>
          </cell>
          <cell r="J2807" t="str">
            <v>REGULAR</v>
          </cell>
          <cell r="K2807" t="str">
            <v>USD</v>
          </cell>
          <cell r="L2807">
            <v>28230099.34</v>
          </cell>
          <cell r="M2807">
            <v>28230099.34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 t="str">
            <v>1-30</v>
          </cell>
          <cell r="T2807" t="str">
            <v>REPUBLICA DOMINICANA</v>
          </cell>
        </row>
        <row r="2808">
          <cell r="B2808" t="str">
            <v>702-30005519</v>
          </cell>
          <cell r="C2808" t="str">
            <v>MG PARTS, S.A. DE C.V.</v>
          </cell>
          <cell r="D2808">
            <v>339833</v>
          </cell>
          <cell r="F2808" t="str">
            <v>TRACSA</v>
          </cell>
          <cell r="G2808" t="str">
            <v>CUSTOMER - RETAIL</v>
          </cell>
          <cell r="H2808" t="str">
            <v>CUSTOMER - RETAIL</v>
          </cell>
          <cell r="I2808" t="str">
            <v>REGULAR</v>
          </cell>
          <cell r="J2808" t="str">
            <v>REGULAR</v>
          </cell>
          <cell r="K2808" t="str">
            <v>MXN</v>
          </cell>
          <cell r="L2808">
            <v>2590000</v>
          </cell>
          <cell r="M2808">
            <v>124734.400007983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 t="str">
            <v>1-30</v>
          </cell>
          <cell r="T2808" t="str">
            <v>MEXICO</v>
          </cell>
        </row>
        <row r="2809">
          <cell r="B2809" t="str">
            <v>702-30005521</v>
          </cell>
          <cell r="C2809" t="str">
            <v>ALBERTO ROCHA AMARO</v>
          </cell>
          <cell r="D2809">
            <v>368201</v>
          </cell>
          <cell r="F2809" t="str">
            <v>MADISA SUR</v>
          </cell>
          <cell r="G2809" t="str">
            <v>CUSTOMER - RETAIL</v>
          </cell>
          <cell r="H2809" t="str">
            <v>CUSTOMER - RETAIL</v>
          </cell>
          <cell r="I2809" t="str">
            <v>REGULAR</v>
          </cell>
          <cell r="J2809" t="str">
            <v>REGULAR</v>
          </cell>
          <cell r="K2809" t="str">
            <v>MXN</v>
          </cell>
          <cell r="L2809">
            <v>769827.09</v>
          </cell>
          <cell r="M2809">
            <v>37074.872656772786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 t="str">
            <v>1-30</v>
          </cell>
          <cell r="T2809" t="str">
            <v>MEXICO</v>
          </cell>
        </row>
        <row r="2810">
          <cell r="B2810" t="str">
            <v>702-30005522</v>
          </cell>
          <cell r="C2810" t="str">
            <v>MINERA LA ENCANTADA, S.A. DE C.V.</v>
          </cell>
          <cell r="D2810">
            <v>311128</v>
          </cell>
          <cell r="F2810" t="str">
            <v>MAQSA</v>
          </cell>
          <cell r="G2810" t="str">
            <v>CUSTOMER - RETAIL</v>
          </cell>
          <cell r="H2810" t="str">
            <v>CUSTOMER - RETAIL</v>
          </cell>
          <cell r="I2810" t="str">
            <v>REGULAR</v>
          </cell>
          <cell r="J2810" t="str">
            <v>REGULAR</v>
          </cell>
          <cell r="K2810" t="str">
            <v>USD</v>
          </cell>
          <cell r="L2810">
            <v>101579.88</v>
          </cell>
          <cell r="M2810">
            <v>101579.88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 t="str">
            <v>1-30</v>
          </cell>
          <cell r="T2810" t="str">
            <v>MEXICO</v>
          </cell>
        </row>
        <row r="2811">
          <cell r="B2811" t="str">
            <v>702-30005523</v>
          </cell>
          <cell r="C2811" t="str">
            <v>INDUSTRIAL DE ASFALTOS Y PAVIMENTOS, S.A. DE C.V.</v>
          </cell>
          <cell r="D2811">
            <v>318312</v>
          </cell>
          <cell r="F2811" t="str">
            <v>MAQSA</v>
          </cell>
          <cell r="G2811" t="str">
            <v>CUSTOMER - RETAIL</v>
          </cell>
          <cell r="H2811" t="str">
            <v>CUSTOMER - RETAIL</v>
          </cell>
          <cell r="I2811" t="str">
            <v>REGULAR</v>
          </cell>
          <cell r="J2811" t="str">
            <v>REGULAR</v>
          </cell>
          <cell r="K2811" t="str">
            <v>MXN</v>
          </cell>
          <cell r="L2811">
            <v>4065706.99</v>
          </cell>
          <cell r="M2811">
            <v>195804.44865093147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 t="str">
            <v>1-30</v>
          </cell>
          <cell r="T2811" t="str">
            <v>MEXICO</v>
          </cell>
        </row>
        <row r="2812">
          <cell r="B2812" t="str">
            <v>702-30005524</v>
          </cell>
          <cell r="C2812" t="str">
            <v>TRACTORES ESCAZU, S.A.</v>
          </cell>
          <cell r="D2812">
            <v>320416</v>
          </cell>
          <cell r="F2812" t="str">
            <v>MATRA</v>
          </cell>
          <cell r="G2812" t="str">
            <v>CUSTOMER - RETAIL</v>
          </cell>
          <cell r="H2812" t="str">
            <v>CUSTOMER - RETAIL</v>
          </cell>
          <cell r="I2812" t="str">
            <v>REGULAR</v>
          </cell>
          <cell r="J2812" t="str">
            <v>REGULAR</v>
          </cell>
          <cell r="K2812" t="str">
            <v>USD</v>
          </cell>
          <cell r="L2812">
            <v>24057.57</v>
          </cell>
          <cell r="M2812">
            <v>24057.57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 t="str">
            <v>1-30</v>
          </cell>
          <cell r="T2812" t="str">
            <v>COSTA RICA</v>
          </cell>
        </row>
        <row r="2813">
          <cell r="B2813" t="str">
            <v>702-30005525</v>
          </cell>
          <cell r="C2813" t="str">
            <v>CORPORACION GENERAL DE TRACTORES, S.A.</v>
          </cell>
          <cell r="D2813">
            <v>316339</v>
          </cell>
          <cell r="F2813" t="str">
            <v>GENTRAC</v>
          </cell>
          <cell r="G2813" t="str">
            <v>DEALER - RETAIL</v>
          </cell>
          <cell r="H2813" t="str">
            <v>DEALER - RETAIL</v>
          </cell>
          <cell r="I2813" t="str">
            <v>REGULAR</v>
          </cell>
          <cell r="J2813" t="str">
            <v>REGULAR</v>
          </cell>
          <cell r="K2813" t="str">
            <v>USD</v>
          </cell>
          <cell r="L2813">
            <v>2216503.89</v>
          </cell>
          <cell r="M2813">
            <v>2216503.89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 t="str">
            <v>1-30</v>
          </cell>
          <cell r="T2813" t="str">
            <v>GUATEMALA</v>
          </cell>
        </row>
        <row r="2814">
          <cell r="B2814" t="str">
            <v>702-30005526</v>
          </cell>
          <cell r="C2814" t="str">
            <v>JOSE WIDALTY CRUZ OJEDA</v>
          </cell>
          <cell r="D2814">
            <v>327585</v>
          </cell>
          <cell r="F2814" t="str">
            <v>GENTRAC</v>
          </cell>
          <cell r="G2814" t="str">
            <v>CUSTOMER - RETAIL</v>
          </cell>
          <cell r="H2814" t="str">
            <v>CUSTOMER - RETAIL</v>
          </cell>
          <cell r="I2814" t="str">
            <v>REGULAR</v>
          </cell>
          <cell r="J2814" t="str">
            <v>REGULAR</v>
          </cell>
          <cell r="K2814" t="str">
            <v>USD</v>
          </cell>
          <cell r="L2814">
            <v>122595.16</v>
          </cell>
          <cell r="M2814">
            <v>122595.16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 t="str">
            <v>1-30</v>
          </cell>
          <cell r="T2814" t="str">
            <v>GUATEMALA</v>
          </cell>
        </row>
        <row r="2815">
          <cell r="B2815" t="str">
            <v>702-30005527</v>
          </cell>
          <cell r="C2815" t="str">
            <v>SERVICIOS DE RETROEXCAVADORA Y MAQUINARIA IBAÑEZ, S.A. DE C.V.</v>
          </cell>
          <cell r="D2815">
            <v>308514</v>
          </cell>
          <cell r="F2815" t="str">
            <v>TRACSA</v>
          </cell>
          <cell r="G2815" t="str">
            <v>CUSTOMER - RETAIL</v>
          </cell>
          <cell r="H2815" t="str">
            <v>CUSTOMER - RETAIL</v>
          </cell>
          <cell r="I2815" t="str">
            <v>REGULAR</v>
          </cell>
          <cell r="J2815" t="str">
            <v>REGULAR</v>
          </cell>
          <cell r="K2815" t="str">
            <v>MXN</v>
          </cell>
          <cell r="L2815">
            <v>1120455.01</v>
          </cell>
          <cell r="M2815">
            <v>53961.113285053507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 t="str">
            <v>1-30</v>
          </cell>
          <cell r="T2815" t="str">
            <v>MEXICO</v>
          </cell>
        </row>
        <row r="2816">
          <cell r="B2816" t="str">
            <v>702-30005528</v>
          </cell>
          <cell r="C2816" t="str">
            <v>GRUPO COMERCIAL CASTAÑO, S.A. DE C.V.</v>
          </cell>
          <cell r="D2816">
            <v>313171</v>
          </cell>
          <cell r="F2816" t="str">
            <v>MADISA NTE</v>
          </cell>
          <cell r="G2816" t="str">
            <v>CUSTOMER - RETAIL</v>
          </cell>
          <cell r="H2816" t="str">
            <v>CUSTOMER - RETAIL</v>
          </cell>
          <cell r="I2816" t="str">
            <v>REGULAR</v>
          </cell>
          <cell r="J2816" t="str">
            <v>REGULAR</v>
          </cell>
          <cell r="K2816" t="str">
            <v>MXN</v>
          </cell>
          <cell r="L2816">
            <v>1036872.44</v>
          </cell>
          <cell r="M2816">
            <v>49935.776713595886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 t="str">
            <v>1-30</v>
          </cell>
          <cell r="T2816" t="str">
            <v>MEXICO</v>
          </cell>
        </row>
        <row r="2817">
          <cell r="B2817" t="str">
            <v>702-30005529</v>
          </cell>
          <cell r="C2817" t="str">
            <v>SERVICIOS DE INTEGRACION PARA PRODUCTOS BASICOS, S.A. DE C.V.</v>
          </cell>
          <cell r="D2817">
            <v>317549</v>
          </cell>
          <cell r="F2817" t="str">
            <v>MADISA SUR</v>
          </cell>
          <cell r="G2817" t="str">
            <v>CUSTOMER - RETAIL</v>
          </cell>
          <cell r="H2817" t="str">
            <v>CUSTOMER - RETAIL</v>
          </cell>
          <cell r="I2817" t="str">
            <v>REGULAR</v>
          </cell>
          <cell r="J2817" t="str">
            <v>REGULAR</v>
          </cell>
          <cell r="K2817" t="str">
            <v>MXN</v>
          </cell>
          <cell r="L2817">
            <v>624298.68999999994</v>
          </cell>
          <cell r="M2817">
            <v>30066.224912324236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 t="str">
            <v>1-30</v>
          </cell>
          <cell r="T2817" t="str">
            <v>MEXICO</v>
          </cell>
        </row>
        <row r="2818">
          <cell r="B2818" t="str">
            <v>702-30005531</v>
          </cell>
          <cell r="C2818" t="str">
            <v>ALBERTO ROCHA AMARO</v>
          </cell>
          <cell r="D2818">
            <v>368201</v>
          </cell>
          <cell r="F2818" t="str">
            <v>MADISA SUR</v>
          </cell>
          <cell r="G2818" t="str">
            <v>CUSTOMER - RETAIL</v>
          </cell>
          <cell r="H2818" t="str">
            <v>CUSTOMER - RETAIL</v>
          </cell>
          <cell r="I2818" t="str">
            <v>REGULAR</v>
          </cell>
          <cell r="J2818" t="str">
            <v>REGULAR</v>
          </cell>
          <cell r="K2818" t="str">
            <v>MXN</v>
          </cell>
          <cell r="L2818">
            <v>770156.96</v>
          </cell>
          <cell r="M2818">
            <v>37090.759195973806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 t="str">
            <v>1-30</v>
          </cell>
          <cell r="T2818" t="str">
            <v>MEXICO</v>
          </cell>
        </row>
        <row r="2819">
          <cell r="B2819" t="str">
            <v>702-30005532</v>
          </cell>
          <cell r="C2819" t="str">
            <v>COSTA RICA TRACTORS, S.A.</v>
          </cell>
          <cell r="D2819">
            <v>368695</v>
          </cell>
          <cell r="F2819" t="str">
            <v>MATRA</v>
          </cell>
          <cell r="G2819" t="str">
            <v>CUSTOMER - RETAIL</v>
          </cell>
          <cell r="H2819" t="str">
            <v>CUSTOMER - RETAIL</v>
          </cell>
          <cell r="I2819" t="str">
            <v>REGULAR</v>
          </cell>
          <cell r="J2819" t="str">
            <v>REGULAR</v>
          </cell>
          <cell r="K2819" t="str">
            <v>USD</v>
          </cell>
          <cell r="L2819">
            <v>48866.55</v>
          </cell>
          <cell r="M2819">
            <v>48866.55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 t="str">
            <v>1-30</v>
          </cell>
          <cell r="T2819" t="str">
            <v>COSTA RICA</v>
          </cell>
        </row>
        <row r="2820">
          <cell r="B2820" t="str">
            <v>702-30005533</v>
          </cell>
          <cell r="C2820" t="str">
            <v>MAQUINARIA Y TRACTORES, LTDA</v>
          </cell>
          <cell r="D2820">
            <v>314798</v>
          </cell>
          <cell r="F2820" t="str">
            <v>MATRA</v>
          </cell>
          <cell r="G2820" t="str">
            <v>DEALER - RETAIL</v>
          </cell>
          <cell r="H2820" t="str">
            <v>DEALER - RETAIL</v>
          </cell>
          <cell r="I2820" t="str">
            <v>REGULAR</v>
          </cell>
          <cell r="J2820" t="str">
            <v>REGULAR</v>
          </cell>
          <cell r="K2820" t="str">
            <v>USD</v>
          </cell>
          <cell r="L2820">
            <v>95645.67</v>
          </cell>
          <cell r="M2820">
            <v>95645.67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 t="str">
            <v>1-30</v>
          </cell>
          <cell r="T2820" t="str">
            <v>COSTA RICA</v>
          </cell>
        </row>
        <row r="2821">
          <cell r="B2821" t="str">
            <v>702-30005535</v>
          </cell>
          <cell r="C2821" t="str">
            <v>INGENIO LA MARGARITA, S.A. DE C.V.</v>
          </cell>
          <cell r="D2821">
            <v>311327</v>
          </cell>
          <cell r="F2821" t="str">
            <v>MADISA SUR</v>
          </cell>
          <cell r="G2821" t="str">
            <v>CUSTOMER - RETAIL</v>
          </cell>
          <cell r="H2821" t="str">
            <v>CUSTOMER - RETAIL</v>
          </cell>
          <cell r="I2821" t="str">
            <v>REGULAR</v>
          </cell>
          <cell r="J2821" t="str">
            <v>REGULAR</v>
          </cell>
          <cell r="K2821" t="str">
            <v>MXN</v>
          </cell>
          <cell r="L2821">
            <v>1728430.03</v>
          </cell>
          <cell r="M2821">
            <v>83241.190250127431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 t="str">
            <v>1-30</v>
          </cell>
          <cell r="T2821" t="str">
            <v>MEXICO</v>
          </cell>
        </row>
        <row r="2822">
          <cell r="B2822" t="str">
            <v>702-30005536</v>
          </cell>
          <cell r="C2822" t="str">
            <v>COSTA RICA TRACTORS, S.A.</v>
          </cell>
          <cell r="D2822">
            <v>368695</v>
          </cell>
          <cell r="F2822" t="str">
            <v>MATRA</v>
          </cell>
          <cell r="G2822" t="str">
            <v>CUSTOMER - RETAIL</v>
          </cell>
          <cell r="H2822" t="str">
            <v>CUSTOMER - RETAIL</v>
          </cell>
          <cell r="I2822" t="str">
            <v>REGULAR</v>
          </cell>
          <cell r="J2822" t="str">
            <v>REGULAR</v>
          </cell>
          <cell r="K2822" t="str">
            <v>USD</v>
          </cell>
          <cell r="L2822">
            <v>65245.56</v>
          </cell>
          <cell r="M2822">
            <v>65245.56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 t="str">
            <v>1-30</v>
          </cell>
          <cell r="T2822" t="str">
            <v>COSTA RICA</v>
          </cell>
        </row>
        <row r="2823">
          <cell r="B2823" t="str">
            <v>702-30005537</v>
          </cell>
          <cell r="C2823" t="str">
            <v>WILLIAM JOSE HERRERA MONTENEGRO</v>
          </cell>
          <cell r="D2823">
            <v>356640</v>
          </cell>
          <cell r="F2823" t="str">
            <v>NIMAC</v>
          </cell>
          <cell r="G2823" t="str">
            <v>CUSTOMER - RETAIL</v>
          </cell>
          <cell r="H2823" t="str">
            <v>CUSTOMER - RETAIL</v>
          </cell>
          <cell r="I2823" t="str">
            <v>REGULAR</v>
          </cell>
          <cell r="J2823" t="str">
            <v>REGULAR</v>
          </cell>
          <cell r="K2823" t="str">
            <v>USD</v>
          </cell>
          <cell r="L2823">
            <v>91958.54</v>
          </cell>
          <cell r="M2823">
            <v>91958.54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 t="str">
            <v>1-30</v>
          </cell>
          <cell r="T2823" t="str">
            <v>NICARAGUA</v>
          </cell>
        </row>
        <row r="2824">
          <cell r="B2824" t="str">
            <v>702-30005538</v>
          </cell>
          <cell r="C2824" t="str">
            <v>AGREGADOS Y TRANSPORTES DE MEXICO, S.A. DE C.V.</v>
          </cell>
          <cell r="D2824">
            <v>368873</v>
          </cell>
          <cell r="F2824" t="str">
            <v>TRACSA</v>
          </cell>
          <cell r="G2824" t="str">
            <v>CUSTOMER - RETAIL</v>
          </cell>
          <cell r="H2824" t="str">
            <v>CUSTOMER - RETAIL</v>
          </cell>
          <cell r="I2824" t="str">
            <v>REGULAR</v>
          </cell>
          <cell r="J2824" t="str">
            <v>REGULAR</v>
          </cell>
          <cell r="K2824" t="str">
            <v>MXN</v>
          </cell>
          <cell r="L2824">
            <v>875557.8</v>
          </cell>
          <cell r="M2824">
            <v>42166.86365069868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 t="str">
            <v>1-30</v>
          </cell>
          <cell r="T2824" t="str">
            <v>MEXICO</v>
          </cell>
        </row>
        <row r="2825">
          <cell r="B2825" t="str">
            <v>702-30005539</v>
          </cell>
          <cell r="C2825" t="str">
            <v>TRITURADOS ASFALTICOS DE TORREON, S.A. DE C.V.</v>
          </cell>
          <cell r="D2825">
            <v>313736</v>
          </cell>
          <cell r="F2825" t="str">
            <v>MAQSA</v>
          </cell>
          <cell r="G2825" t="str">
            <v>CUSTOMER - RETAIL</v>
          </cell>
          <cell r="H2825" t="str">
            <v>CUSTOMER - RETAIL</v>
          </cell>
          <cell r="I2825" t="str">
            <v>REGULAR</v>
          </cell>
          <cell r="J2825" t="str">
            <v>REGULAR</v>
          </cell>
          <cell r="K2825" t="str">
            <v>MXN</v>
          </cell>
          <cell r="L2825">
            <v>1698269.13</v>
          </cell>
          <cell r="M2825">
            <v>81788.641306034464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0</v>
          </cell>
          <cell r="S2825" t="str">
            <v>1-30</v>
          </cell>
          <cell r="T2825" t="str">
            <v>MEXICO</v>
          </cell>
        </row>
        <row r="2826">
          <cell r="B2826" t="str">
            <v>702-30005540</v>
          </cell>
          <cell r="C2826" t="str">
            <v>DESARROLLADORA DE OBRA INTEGRAL DE LOS CABOS, S.A. DE C.V.</v>
          </cell>
          <cell r="D2826">
            <v>336783</v>
          </cell>
          <cell r="F2826" t="str">
            <v>MATCO</v>
          </cell>
          <cell r="G2826" t="str">
            <v>CUSTOMER - RETAIL</v>
          </cell>
          <cell r="H2826" t="str">
            <v>CUSTOMER - RETAIL</v>
          </cell>
          <cell r="I2826" t="str">
            <v>REGULAR</v>
          </cell>
          <cell r="J2826" t="str">
            <v>REGULAR</v>
          </cell>
          <cell r="K2826" t="str">
            <v>MXN</v>
          </cell>
          <cell r="L2826">
            <v>2649600</v>
          </cell>
          <cell r="M2826">
            <v>127604.7360081667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 t="str">
            <v>1-30</v>
          </cell>
          <cell r="T2826" t="str">
            <v>MEXICO</v>
          </cell>
        </row>
        <row r="2827">
          <cell r="B2827" t="str">
            <v>702-30005542</v>
          </cell>
          <cell r="C2827" t="str">
            <v>CONSTANCIA DEL GOLFO, S.A. DE C.V.</v>
          </cell>
          <cell r="D2827">
            <v>318684</v>
          </cell>
          <cell r="F2827" t="str">
            <v>MADISA SUR</v>
          </cell>
          <cell r="G2827" t="str">
            <v>CUSTOMER - RETAIL</v>
          </cell>
          <cell r="H2827" t="str">
            <v>CUSTOMER - RETAIL</v>
          </cell>
          <cell r="I2827" t="str">
            <v>REGULAR</v>
          </cell>
          <cell r="J2827" t="str">
            <v>REGULAR</v>
          </cell>
          <cell r="K2827" t="str">
            <v>MXN</v>
          </cell>
          <cell r="L2827">
            <v>1212840.02</v>
          </cell>
          <cell r="M2827">
            <v>58410.375366938264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 t="str">
            <v>1-30</v>
          </cell>
          <cell r="T2827" t="str">
            <v>MEXICO</v>
          </cell>
        </row>
        <row r="2828">
          <cell r="B2828" t="str">
            <v>702-30005543</v>
          </cell>
          <cell r="C2828" t="str">
            <v>PROYECTOS GENERALES PROGRESA, S.R.L.</v>
          </cell>
          <cell r="D2828">
            <v>369603</v>
          </cell>
          <cell r="F2828" t="str">
            <v>IMCA</v>
          </cell>
          <cell r="G2828" t="str">
            <v>CUSTOMER - RETAIL</v>
          </cell>
          <cell r="H2828" t="str">
            <v>CUSTOMER - RETAIL</v>
          </cell>
          <cell r="I2828" t="str">
            <v>REGULAR</v>
          </cell>
          <cell r="J2828" t="str">
            <v>REGULAR</v>
          </cell>
          <cell r="K2828" t="str">
            <v>USD</v>
          </cell>
          <cell r="L2828">
            <v>102592.87</v>
          </cell>
          <cell r="M2828">
            <v>102592.87</v>
          </cell>
          <cell r="N2828">
            <v>102592.87</v>
          </cell>
          <cell r="O2828">
            <v>0</v>
          </cell>
          <cell r="P2828">
            <v>0</v>
          </cell>
          <cell r="Q2828">
            <v>0</v>
          </cell>
          <cell r="R2828">
            <v>102592.87</v>
          </cell>
          <cell r="S2828" t="str">
            <v>31-60</v>
          </cell>
          <cell r="T2828" t="str">
            <v>REPUBLICA DOMINICANA</v>
          </cell>
        </row>
        <row r="2829">
          <cell r="B2829" t="str">
            <v>702-30005544</v>
          </cell>
          <cell r="C2829" t="str">
            <v>Eduardo Enrique Rodriguez Ramos</v>
          </cell>
          <cell r="D2829">
            <v>332355</v>
          </cell>
          <cell r="F2829" t="str">
            <v>MATCO</v>
          </cell>
          <cell r="G2829" t="str">
            <v>CUSTOMER - RETAIL</v>
          </cell>
          <cell r="H2829" t="str">
            <v>CUSTOMER - RETAIL</v>
          </cell>
          <cell r="I2829" t="str">
            <v>REGULAR</v>
          </cell>
          <cell r="J2829" t="str">
            <v>REGULAR</v>
          </cell>
          <cell r="K2829" t="str">
            <v>MXN</v>
          </cell>
          <cell r="L2829">
            <v>1680975.17</v>
          </cell>
          <cell r="M2829">
            <v>80955.764192381161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 t="str">
            <v>1-30</v>
          </cell>
          <cell r="T2829" t="str">
            <v>MEXICO</v>
          </cell>
        </row>
        <row r="2830">
          <cell r="B2830" t="str">
            <v>702-30005545</v>
          </cell>
          <cell r="C2830" t="str">
            <v>DESARROLLOS CREATIVOS MCM, S DE RL DE CV</v>
          </cell>
          <cell r="D2830">
            <v>368459</v>
          </cell>
          <cell r="F2830" t="str">
            <v>TRACSA</v>
          </cell>
          <cell r="G2830" t="str">
            <v>CUSTOMER - RETAIL</v>
          </cell>
          <cell r="H2830" t="str">
            <v>CUSTOMER - RETAIL</v>
          </cell>
          <cell r="I2830" t="str">
            <v>REGULAR</v>
          </cell>
          <cell r="J2830" t="str">
            <v>REGULAR</v>
          </cell>
          <cell r="K2830" t="str">
            <v>MXN</v>
          </cell>
          <cell r="L2830">
            <v>913360.44</v>
          </cell>
          <cell r="M2830">
            <v>43987.438793215195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 t="str">
            <v>1-30</v>
          </cell>
          <cell r="T2830" t="str">
            <v>MEXICO</v>
          </cell>
        </row>
        <row r="2831">
          <cell r="B2831" t="str">
            <v>702-30005546</v>
          </cell>
          <cell r="C2831" t="str">
            <v>AGACEL AGREGADOS Y ASFALTOS, S.A. DE C.V.</v>
          </cell>
          <cell r="D2831">
            <v>368942</v>
          </cell>
          <cell r="F2831" t="str">
            <v>TRACSA</v>
          </cell>
          <cell r="G2831" t="str">
            <v>CUSTOMER - RETAIL</v>
          </cell>
          <cell r="H2831" t="str">
            <v>CUSTOMER - RETAIL</v>
          </cell>
          <cell r="I2831" t="str">
            <v>REGULAR</v>
          </cell>
          <cell r="J2831" t="str">
            <v>REGULAR</v>
          </cell>
          <cell r="K2831" t="str">
            <v>MXN</v>
          </cell>
          <cell r="L2831">
            <v>2043922.39</v>
          </cell>
          <cell r="M2831">
            <v>98435.302308699844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 t="str">
            <v>1-30</v>
          </cell>
          <cell r="T2831" t="str">
            <v>MEXICO</v>
          </cell>
        </row>
        <row r="2832">
          <cell r="B2832" t="str">
            <v>702-30005547</v>
          </cell>
          <cell r="C2832" t="str">
            <v>ORCA GREEN, S.A.</v>
          </cell>
          <cell r="D2832">
            <v>368727</v>
          </cell>
          <cell r="F2832" t="str">
            <v>MATRA</v>
          </cell>
          <cell r="G2832" t="str">
            <v>CUSTOMER - RETAIL</v>
          </cell>
          <cell r="H2832" t="str">
            <v>CUSTOMER - RETAIL</v>
          </cell>
          <cell r="I2832" t="str">
            <v>REGULAR</v>
          </cell>
          <cell r="J2832" t="str">
            <v>REGULAR</v>
          </cell>
          <cell r="K2832" t="str">
            <v>USD</v>
          </cell>
          <cell r="L2832">
            <v>77082.649999999994</v>
          </cell>
          <cell r="M2832">
            <v>77082.649999999994</v>
          </cell>
          <cell r="N2832">
            <v>77082.649999999994</v>
          </cell>
          <cell r="O2832">
            <v>0</v>
          </cell>
          <cell r="P2832">
            <v>0</v>
          </cell>
          <cell r="Q2832">
            <v>0</v>
          </cell>
          <cell r="R2832">
            <v>77082.649999999994</v>
          </cell>
          <cell r="S2832" t="str">
            <v>31-60</v>
          </cell>
          <cell r="T2832" t="str">
            <v>COSTA RICA</v>
          </cell>
        </row>
        <row r="2833">
          <cell r="B2833" t="str">
            <v>702-30005549</v>
          </cell>
          <cell r="C2833" t="str">
            <v>CONSTRUCCIONES ROCHA S.A. DE C.V.</v>
          </cell>
          <cell r="D2833">
            <v>368568</v>
          </cell>
          <cell r="F2833" t="str">
            <v>MADISA SUR</v>
          </cell>
          <cell r="G2833" t="str">
            <v>CUSTOMER - RETAIL</v>
          </cell>
          <cell r="H2833" t="str">
            <v>CUSTOMER - RETAIL</v>
          </cell>
          <cell r="I2833" t="str">
            <v>REGULAR</v>
          </cell>
          <cell r="J2833" t="str">
            <v>REGULAR</v>
          </cell>
          <cell r="K2833" t="str">
            <v>MXN</v>
          </cell>
          <cell r="L2833">
            <v>592475.98</v>
          </cell>
          <cell r="M2833">
            <v>28533.643198626152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 t="str">
            <v>1-30</v>
          </cell>
          <cell r="T2833" t="str">
            <v>MEXICO</v>
          </cell>
        </row>
        <row r="2834">
          <cell r="B2834" t="str">
            <v>702-30005550</v>
          </cell>
          <cell r="C2834" t="str">
            <v>METRO ASFALTOS,S.A. DE C.V.</v>
          </cell>
          <cell r="D2834">
            <v>368789</v>
          </cell>
          <cell r="F2834" t="str">
            <v>TRACSA</v>
          </cell>
          <cell r="G2834" t="str">
            <v>CUSTOMER - RETAIL</v>
          </cell>
          <cell r="H2834" t="str">
            <v>CUSTOMER - RETAIL</v>
          </cell>
          <cell r="I2834" t="str">
            <v>REGULAR</v>
          </cell>
          <cell r="J2834" t="str">
            <v>REGULAR</v>
          </cell>
          <cell r="K2834" t="str">
            <v>MXN</v>
          </cell>
          <cell r="L2834">
            <v>3293016.73</v>
          </cell>
          <cell r="M2834">
            <v>158591.68572694986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 t="str">
            <v>1-30</v>
          </cell>
          <cell r="T2834" t="str">
            <v>MEXICO</v>
          </cell>
        </row>
        <row r="2835">
          <cell r="B2835" t="str">
            <v>702-30005551</v>
          </cell>
          <cell r="C2835" t="str">
            <v>METRO ASFALTOS,S.A. DE C.V.</v>
          </cell>
          <cell r="D2835">
            <v>368789</v>
          </cell>
          <cell r="F2835" t="str">
            <v>TRACSA</v>
          </cell>
          <cell r="G2835" t="str">
            <v>CUSTOMER - RETAIL</v>
          </cell>
          <cell r="H2835" t="str">
            <v>CUSTOMER - RETAIL</v>
          </cell>
          <cell r="I2835" t="str">
            <v>REGULAR</v>
          </cell>
          <cell r="J2835" t="str">
            <v>REGULAR</v>
          </cell>
          <cell r="K2835" t="str">
            <v>MXN</v>
          </cell>
          <cell r="L2835">
            <v>8910833.3100000005</v>
          </cell>
          <cell r="M2835">
            <v>429145.73223706533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 t="str">
            <v>1-30</v>
          </cell>
          <cell r="T2835" t="str">
            <v>MEXICO</v>
          </cell>
        </row>
        <row r="2836">
          <cell r="B2836" t="str">
            <v>702-30005553</v>
          </cell>
          <cell r="C2836" t="str">
            <v>CULTIVOS EL GUANACASTE, S.A.</v>
          </cell>
          <cell r="D2836">
            <v>308399</v>
          </cell>
          <cell r="F2836" t="str">
            <v>MATRA</v>
          </cell>
          <cell r="G2836" t="str">
            <v>CUSTOMER - RETAIL</v>
          </cell>
          <cell r="H2836" t="str">
            <v>CUSTOMER - RETAIL</v>
          </cell>
          <cell r="I2836" t="str">
            <v>REGULAR</v>
          </cell>
          <cell r="J2836" t="str">
            <v>REGULAR</v>
          </cell>
          <cell r="K2836" t="str">
            <v>USD</v>
          </cell>
          <cell r="L2836">
            <v>66226.69</v>
          </cell>
          <cell r="M2836">
            <v>66226.69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 t="str">
            <v>1-30</v>
          </cell>
          <cell r="T2836" t="str">
            <v>COSTA RICA</v>
          </cell>
        </row>
        <row r="2837">
          <cell r="B2837" t="str">
            <v>702-30005554</v>
          </cell>
          <cell r="C2837" t="str">
            <v>OBRAS Y TERRACERIAS GONZALEZ, S.A. DE C.V.</v>
          </cell>
          <cell r="D2837">
            <v>314544</v>
          </cell>
          <cell r="F2837" t="str">
            <v>TRACSA</v>
          </cell>
          <cell r="G2837" t="str">
            <v>CUSTOMER - RETAIL</v>
          </cell>
          <cell r="H2837" t="str">
            <v>CUSTOMER - RETAIL</v>
          </cell>
          <cell r="I2837" t="str">
            <v>REGULAR</v>
          </cell>
          <cell r="J2837" t="str">
            <v>REGULAR</v>
          </cell>
          <cell r="K2837" t="str">
            <v>MXN</v>
          </cell>
          <cell r="L2837">
            <v>3776882.48</v>
          </cell>
          <cell r="M2837">
            <v>181894.66024844124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 t="str">
            <v>1-30</v>
          </cell>
          <cell r="T2837" t="str">
            <v>MEXICO</v>
          </cell>
        </row>
        <row r="2838">
          <cell r="B2838" t="str">
            <v>702-30005555</v>
          </cell>
          <cell r="C2838" t="str">
            <v>METRO ASFALTOS,S.A. DE C.V.</v>
          </cell>
          <cell r="D2838">
            <v>368789</v>
          </cell>
          <cell r="F2838" t="str">
            <v>TRACSA</v>
          </cell>
          <cell r="G2838" t="str">
            <v>CUSTOMER - RETAIL</v>
          </cell>
          <cell r="H2838" t="str">
            <v>CUSTOMER - RETAIL</v>
          </cell>
          <cell r="I2838" t="str">
            <v>REGULAR</v>
          </cell>
          <cell r="J2838" t="str">
            <v>REGULAR</v>
          </cell>
          <cell r="K2838" t="str">
            <v>MXN</v>
          </cell>
          <cell r="L2838">
            <v>1703541.69</v>
          </cell>
          <cell r="M2838">
            <v>82042.567795650713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 t="str">
            <v>1-30</v>
          </cell>
          <cell r="T2838" t="str">
            <v>MEXICO</v>
          </cell>
        </row>
        <row r="2839">
          <cell r="B2839" t="str">
            <v>702-30005556</v>
          </cell>
          <cell r="C2839" t="str">
            <v>MAQUINARIA Y TRACTORES, LTDA</v>
          </cell>
          <cell r="D2839">
            <v>314798</v>
          </cell>
          <cell r="F2839" t="str">
            <v>MATRA</v>
          </cell>
          <cell r="G2839" t="str">
            <v>DEALER - RETAIL</v>
          </cell>
          <cell r="H2839" t="str">
            <v>DEALER - RETAIL</v>
          </cell>
          <cell r="I2839" t="str">
            <v>REGULAR</v>
          </cell>
          <cell r="J2839" t="str">
            <v>REGULAR</v>
          </cell>
          <cell r="K2839" t="str">
            <v>USD</v>
          </cell>
          <cell r="L2839">
            <v>36018.51</v>
          </cell>
          <cell r="M2839">
            <v>36018.51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 t="str">
            <v>1-30</v>
          </cell>
          <cell r="T2839" t="str">
            <v>COSTA RICA</v>
          </cell>
        </row>
        <row r="2840">
          <cell r="B2840" t="str">
            <v>702-30005557</v>
          </cell>
          <cell r="C2840" t="str">
            <v>CONSTRUCCION DE CAMINOS Y PROYECTOS INTERESTATALES, S.A. DE C.V.</v>
          </cell>
          <cell r="D2840">
            <v>313564</v>
          </cell>
          <cell r="F2840" t="str">
            <v>TRACSA</v>
          </cell>
          <cell r="G2840" t="str">
            <v>CUSTOMER - RETAIL</v>
          </cell>
          <cell r="H2840" t="str">
            <v>CUSTOMER - RETAIL</v>
          </cell>
          <cell r="I2840" t="str">
            <v>REGULAR</v>
          </cell>
          <cell r="J2840" t="str">
            <v>REGULAR</v>
          </cell>
          <cell r="K2840" t="str">
            <v>MXN</v>
          </cell>
          <cell r="L2840">
            <v>8171639.6799999997</v>
          </cell>
          <cell r="M2840">
            <v>393546.16701398691</v>
          </cell>
          <cell r="N2840">
            <v>8171639.6799999997</v>
          </cell>
          <cell r="O2840">
            <v>0</v>
          </cell>
          <cell r="P2840">
            <v>0</v>
          </cell>
          <cell r="Q2840">
            <v>0</v>
          </cell>
          <cell r="R2840">
            <v>8171639.6799999997</v>
          </cell>
          <cell r="S2840" t="str">
            <v>31-60</v>
          </cell>
          <cell r="T2840" t="str">
            <v>MEXICO</v>
          </cell>
        </row>
        <row r="2841">
          <cell r="B2841" t="str">
            <v>702-30005558</v>
          </cell>
          <cell r="C2841" t="str">
            <v>PUENTES AUTOPISTAS Y AGREGADOS PYAA, S.A. DE C.V.</v>
          </cell>
          <cell r="D2841">
            <v>356788</v>
          </cell>
          <cell r="F2841" t="str">
            <v>MADISA SUR</v>
          </cell>
          <cell r="G2841" t="str">
            <v>CUSTOMER - RETAIL</v>
          </cell>
          <cell r="H2841" t="str">
            <v>CUSTOMER - RETAIL</v>
          </cell>
          <cell r="I2841" t="str">
            <v>REGULAR</v>
          </cell>
          <cell r="J2841" t="str">
            <v>REGULAR</v>
          </cell>
          <cell r="K2841" t="str">
            <v>MXN</v>
          </cell>
          <cell r="L2841">
            <v>1450269.28</v>
          </cell>
          <cell r="M2841">
            <v>69844.968529270074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 t="str">
            <v>1-30</v>
          </cell>
          <cell r="T2841" t="str">
            <v>MEXICO</v>
          </cell>
        </row>
        <row r="2842">
          <cell r="B2842" t="str">
            <v>702-30005559</v>
          </cell>
          <cell r="C2842" t="str">
            <v>CANTO VIVAS LUIS ARTURO</v>
          </cell>
          <cell r="D2842">
            <v>316255</v>
          </cell>
          <cell r="F2842" t="str">
            <v>MADISA SUR</v>
          </cell>
          <cell r="G2842" t="str">
            <v>CUSTOMER - RETAIL</v>
          </cell>
          <cell r="H2842" t="str">
            <v>CUSTOMER - RETAIL</v>
          </cell>
          <cell r="I2842" t="str">
            <v>REGULAR</v>
          </cell>
          <cell r="J2842" t="str">
            <v>REGULAR</v>
          </cell>
          <cell r="K2842" t="str">
            <v>MXN</v>
          </cell>
          <cell r="L2842">
            <v>1113540.1499999999</v>
          </cell>
          <cell r="M2842">
            <v>53628.093627432194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 t="str">
            <v>1-30</v>
          </cell>
          <cell r="T2842" t="str">
            <v>MEXICO</v>
          </cell>
        </row>
        <row r="2843">
          <cell r="B2843" t="str">
            <v>702-30005560</v>
          </cell>
          <cell r="C2843" t="str">
            <v>CONSTRUCTORA SANTA FE, LIMITADA</v>
          </cell>
          <cell r="D2843">
            <v>314376</v>
          </cell>
          <cell r="F2843" t="str">
            <v>MATRA</v>
          </cell>
          <cell r="G2843" t="str">
            <v>CUSTOMER - RETAIL</v>
          </cell>
          <cell r="H2843" t="str">
            <v>CUSTOMER - RETAIL</v>
          </cell>
          <cell r="I2843" t="str">
            <v>REGULAR</v>
          </cell>
          <cell r="J2843" t="str">
            <v>REGULAR</v>
          </cell>
          <cell r="K2843" t="str">
            <v>USD</v>
          </cell>
          <cell r="L2843">
            <v>16909.599999999999</v>
          </cell>
          <cell r="M2843">
            <v>16909.599999999999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 t="str">
            <v>1-30</v>
          </cell>
          <cell r="T2843" t="str">
            <v>COSTA RICA</v>
          </cell>
        </row>
        <row r="2844">
          <cell r="B2844" t="str">
            <v>702-30005561</v>
          </cell>
          <cell r="C2844" t="str">
            <v>CONSTRUCTORA SANTA FE, LIMITADA</v>
          </cell>
          <cell r="D2844">
            <v>314376</v>
          </cell>
          <cell r="F2844" t="str">
            <v>MATRA</v>
          </cell>
          <cell r="G2844" t="str">
            <v>CUSTOMER - RETAIL</v>
          </cell>
          <cell r="H2844" t="str">
            <v>CUSTOMER - RETAIL</v>
          </cell>
          <cell r="I2844" t="str">
            <v>REGULAR</v>
          </cell>
          <cell r="J2844" t="str">
            <v>REGULAR</v>
          </cell>
          <cell r="K2844" t="str">
            <v>USD</v>
          </cell>
          <cell r="L2844">
            <v>26153.68</v>
          </cell>
          <cell r="M2844">
            <v>26153.68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 t="str">
            <v>1-30</v>
          </cell>
          <cell r="T2844" t="str">
            <v>COSTA RICA</v>
          </cell>
        </row>
        <row r="2845">
          <cell r="B2845" t="str">
            <v>702-30005563</v>
          </cell>
          <cell r="C2845" t="str">
            <v>DURACRETO, S.A.</v>
          </cell>
          <cell r="D2845">
            <v>331735</v>
          </cell>
          <cell r="F2845" t="str">
            <v>CEMCOL</v>
          </cell>
          <cell r="G2845" t="str">
            <v>CUSTOMER - RETAIL</v>
          </cell>
          <cell r="H2845" t="str">
            <v>CUSTOMER - RETAIL</v>
          </cell>
          <cell r="I2845" t="str">
            <v>REGULAR</v>
          </cell>
          <cell r="J2845" t="str">
            <v>REGULAR</v>
          </cell>
          <cell r="K2845" t="str">
            <v>USD</v>
          </cell>
          <cell r="L2845">
            <v>215678.04</v>
          </cell>
          <cell r="M2845">
            <v>215678.04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 t="str">
            <v>1-30</v>
          </cell>
          <cell r="T2845" t="str">
            <v>HONDURAS</v>
          </cell>
        </row>
        <row r="2846">
          <cell r="B2846" t="str">
            <v>702-30005564</v>
          </cell>
          <cell r="C2846" t="str">
            <v>CONCRETOS Y AGREGADOS DE CAJEME, S.A. DE C.V.</v>
          </cell>
          <cell r="D2846">
            <v>368723</v>
          </cell>
          <cell r="F2846" t="str">
            <v>MATCO</v>
          </cell>
          <cell r="G2846" t="str">
            <v>CUSTOMER - RETAIL</v>
          </cell>
          <cell r="H2846" t="str">
            <v>CUSTOMER - RETAIL</v>
          </cell>
          <cell r="I2846" t="str">
            <v>REGULAR</v>
          </cell>
          <cell r="J2846" t="str">
            <v>REGULAR</v>
          </cell>
          <cell r="K2846" t="str">
            <v>MXN</v>
          </cell>
          <cell r="L2846">
            <v>1708814.33</v>
          </cell>
          <cell r="M2846">
            <v>82296.498138066978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 t="str">
            <v>1-30</v>
          </cell>
          <cell r="T2846" t="str">
            <v>MEXICO</v>
          </cell>
        </row>
        <row r="2847">
          <cell r="B2847" t="str">
            <v>702-30005565</v>
          </cell>
          <cell r="C2847" t="str">
            <v>TECNOLOGIA ARRA, S. DE R.L. DE C.V.</v>
          </cell>
          <cell r="D2847">
            <v>371125</v>
          </cell>
          <cell r="F2847" t="str">
            <v>MADISA SUR</v>
          </cell>
          <cell r="G2847" t="str">
            <v>CUSTOMER - RETAIL</v>
          </cell>
          <cell r="H2847" t="str">
            <v>CUSTOMER - RETAIL</v>
          </cell>
          <cell r="I2847" t="str">
            <v>REGULAR</v>
          </cell>
          <cell r="J2847" t="str">
            <v>REGULAR</v>
          </cell>
          <cell r="K2847" t="str">
            <v>MXN</v>
          </cell>
          <cell r="L2847">
            <v>6334938.3099999996</v>
          </cell>
          <cell r="M2847">
            <v>305090.62902912579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 t="str">
            <v>1-30</v>
          </cell>
          <cell r="T2847" t="str">
            <v>MEXICO</v>
          </cell>
        </row>
        <row r="2848">
          <cell r="B2848" t="str">
            <v>702-30005566</v>
          </cell>
          <cell r="C2848" t="str">
            <v>MOTA - ENGIL DOMINICANA, S.A.</v>
          </cell>
          <cell r="D2848">
            <v>368551</v>
          </cell>
          <cell r="F2848" t="str">
            <v>IMCA</v>
          </cell>
          <cell r="G2848" t="str">
            <v>CUSTOMER - RETAIL</v>
          </cell>
          <cell r="H2848" t="str">
            <v>CUSTOMER - RETAIL</v>
          </cell>
          <cell r="I2848" t="str">
            <v>REGULAR</v>
          </cell>
          <cell r="J2848" t="str">
            <v>REGULAR</v>
          </cell>
          <cell r="K2848" t="str">
            <v>USD</v>
          </cell>
          <cell r="L2848">
            <v>620240.31000000006</v>
          </cell>
          <cell r="M2848">
            <v>620240.31000000006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 t="str">
            <v>1-30</v>
          </cell>
          <cell r="T2848" t="str">
            <v>REPUBLICA DOMINICANA</v>
          </cell>
        </row>
        <row r="2849">
          <cell r="B2849" t="str">
            <v>702-30005567</v>
          </cell>
          <cell r="C2849" t="str">
            <v>3-101-694515, S.A.</v>
          </cell>
          <cell r="D2849">
            <v>370300</v>
          </cell>
          <cell r="F2849" t="str">
            <v>MATRA</v>
          </cell>
          <cell r="G2849" t="str">
            <v>CUSTOMER - RETAIL</v>
          </cell>
          <cell r="H2849" t="str">
            <v>CUSTOMER - RETAIL</v>
          </cell>
          <cell r="I2849" t="str">
            <v>REGULAR</v>
          </cell>
          <cell r="J2849" t="str">
            <v>REGULAR</v>
          </cell>
          <cell r="K2849" t="str">
            <v>USD</v>
          </cell>
          <cell r="L2849">
            <v>281246.46000000002</v>
          </cell>
          <cell r="M2849">
            <v>281246.46000000002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 t="str">
            <v>1-30</v>
          </cell>
          <cell r="T2849" t="str">
            <v>COSTA RICA</v>
          </cell>
        </row>
        <row r="2850">
          <cell r="B2850" t="str">
            <v>702-30005570</v>
          </cell>
          <cell r="C2850" t="str">
            <v>GAME FISHERS II LIMITADA</v>
          </cell>
          <cell r="D2850">
            <v>369469</v>
          </cell>
          <cell r="F2850" t="str">
            <v>MATRA</v>
          </cell>
          <cell r="G2850" t="str">
            <v>CUSTOMER - RETAIL</v>
          </cell>
          <cell r="H2850" t="str">
            <v>CUSTOMER - RETAIL</v>
          </cell>
          <cell r="I2850" t="str">
            <v>REGULAR</v>
          </cell>
          <cell r="J2850" t="str">
            <v>REGULAR</v>
          </cell>
          <cell r="K2850" t="str">
            <v>USD</v>
          </cell>
          <cell r="L2850">
            <v>57182.15</v>
          </cell>
          <cell r="M2850">
            <v>57182.15</v>
          </cell>
          <cell r="N2850">
            <v>57182.15</v>
          </cell>
          <cell r="O2850">
            <v>0</v>
          </cell>
          <cell r="P2850">
            <v>0</v>
          </cell>
          <cell r="Q2850">
            <v>0</v>
          </cell>
          <cell r="R2850">
            <v>57182.15</v>
          </cell>
          <cell r="S2850" t="str">
            <v>31-60</v>
          </cell>
          <cell r="T2850" t="str">
            <v>COSTA RICA</v>
          </cell>
        </row>
        <row r="2851">
          <cell r="B2851" t="str">
            <v>702-30005571</v>
          </cell>
          <cell r="C2851" t="str">
            <v>CONSTRUCTORA EMCO, S.A. DE C.V.</v>
          </cell>
          <cell r="D2851">
            <v>369849</v>
          </cell>
          <cell r="F2851" t="str">
            <v>CEMCOL</v>
          </cell>
          <cell r="G2851" t="str">
            <v>CUSTOMER - RETAIL</v>
          </cell>
          <cell r="H2851" t="str">
            <v>CUSTOMER - RETAIL</v>
          </cell>
          <cell r="I2851" t="str">
            <v>REGULAR</v>
          </cell>
          <cell r="J2851" t="str">
            <v>REGULAR</v>
          </cell>
          <cell r="K2851" t="str">
            <v>USD</v>
          </cell>
          <cell r="L2851">
            <v>54101.84</v>
          </cell>
          <cell r="M2851">
            <v>54101.84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 t="str">
            <v>1-30</v>
          </cell>
          <cell r="T2851" t="str">
            <v>HONDURAS</v>
          </cell>
        </row>
        <row r="2852">
          <cell r="B2852" t="str">
            <v>702-30005572</v>
          </cell>
          <cell r="C2852" t="str">
            <v>GAME FISHERS II LIMITADA</v>
          </cell>
          <cell r="D2852">
            <v>369469</v>
          </cell>
          <cell r="F2852" t="str">
            <v>MATRA</v>
          </cell>
          <cell r="G2852" t="str">
            <v>CUSTOMER - RETAIL</v>
          </cell>
          <cell r="H2852" t="str">
            <v>CUSTOMER - RETAIL</v>
          </cell>
          <cell r="I2852" t="str">
            <v>REGULAR</v>
          </cell>
          <cell r="J2852" t="str">
            <v>REGULAR</v>
          </cell>
          <cell r="K2852" t="str">
            <v>USD</v>
          </cell>
          <cell r="L2852">
            <v>57182.15</v>
          </cell>
          <cell r="M2852">
            <v>57182.15</v>
          </cell>
          <cell r="N2852">
            <v>57182.15</v>
          </cell>
          <cell r="O2852">
            <v>0</v>
          </cell>
          <cell r="P2852">
            <v>0</v>
          </cell>
          <cell r="Q2852">
            <v>0</v>
          </cell>
          <cell r="R2852">
            <v>57182.15</v>
          </cell>
          <cell r="S2852" t="str">
            <v>31-60</v>
          </cell>
          <cell r="T2852" t="str">
            <v>COSTA RICA</v>
          </cell>
        </row>
        <row r="2853">
          <cell r="B2853" t="str">
            <v>702-30005573</v>
          </cell>
          <cell r="C2853" t="str">
            <v>3-101-694515, S.A.</v>
          </cell>
          <cell r="D2853">
            <v>370300</v>
          </cell>
          <cell r="F2853" t="str">
            <v>MATRA</v>
          </cell>
          <cell r="G2853" t="str">
            <v>CUSTOMER - RETAIL</v>
          </cell>
          <cell r="H2853" t="str">
            <v>CUSTOMER - RETAIL</v>
          </cell>
          <cell r="I2853" t="str">
            <v>REGULAR</v>
          </cell>
          <cell r="J2853" t="str">
            <v>REGULAR</v>
          </cell>
          <cell r="K2853" t="str">
            <v>USD</v>
          </cell>
          <cell r="L2853">
            <v>281246.46000000002</v>
          </cell>
          <cell r="M2853">
            <v>281246.46000000002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 t="str">
            <v>1-30</v>
          </cell>
          <cell r="T2853" t="str">
            <v>COSTA RICA</v>
          </cell>
        </row>
        <row r="2854">
          <cell r="B2854" t="str">
            <v>702-30005574</v>
          </cell>
          <cell r="C2854" t="str">
            <v>GRUPO CONSTRUCTOR PERSE, S.A. DE C.V.</v>
          </cell>
          <cell r="D2854">
            <v>316737</v>
          </cell>
          <cell r="F2854" t="str">
            <v>TRACSA</v>
          </cell>
          <cell r="G2854" t="str">
            <v>CUSTOMER - RETAIL</v>
          </cell>
          <cell r="H2854" t="str">
            <v>CUSTOMER - RETAIL</v>
          </cell>
          <cell r="I2854" t="str">
            <v>REGULAR</v>
          </cell>
          <cell r="J2854" t="str">
            <v>LEGAL</v>
          </cell>
          <cell r="K2854" t="str">
            <v>MXN</v>
          </cell>
          <cell r="L2854">
            <v>5764788.3200000003</v>
          </cell>
          <cell r="M2854">
            <v>277632.20550896844</v>
          </cell>
          <cell r="N2854">
            <v>0</v>
          </cell>
          <cell r="O2854">
            <v>0</v>
          </cell>
          <cell r="P2854">
            <v>5764788.3200000003</v>
          </cell>
          <cell r="Q2854">
            <v>0</v>
          </cell>
          <cell r="R2854">
            <v>5764788.3200000003</v>
          </cell>
          <cell r="S2854" t="str">
            <v>91-120</v>
          </cell>
          <cell r="T2854" t="str">
            <v>MEXICO</v>
          </cell>
        </row>
        <row r="2855">
          <cell r="B2855" t="str">
            <v>702-30005575</v>
          </cell>
          <cell r="C2855" t="str">
            <v>AXI VINICIO SALAZAR</v>
          </cell>
          <cell r="D2855">
            <v>350380</v>
          </cell>
          <cell r="F2855" t="str">
            <v>GENTRAC</v>
          </cell>
          <cell r="G2855" t="str">
            <v>CUSTOMER - RETAIL</v>
          </cell>
          <cell r="H2855" t="str">
            <v>CUSTOMER - RETAIL</v>
          </cell>
          <cell r="I2855" t="str">
            <v>REGULAR</v>
          </cell>
          <cell r="J2855" t="str">
            <v>REGULAR</v>
          </cell>
          <cell r="K2855" t="str">
            <v>USD</v>
          </cell>
          <cell r="L2855">
            <v>129850.89</v>
          </cell>
          <cell r="M2855">
            <v>129850.89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 t="str">
            <v>1-30</v>
          </cell>
          <cell r="T2855" t="str">
            <v>GUATEMALA</v>
          </cell>
        </row>
        <row r="2856">
          <cell r="B2856" t="str">
            <v>702-30005578</v>
          </cell>
          <cell r="C2856" t="str">
            <v>MINERA SIDERURGICA DE COAHUILA, S.A. DE C.V.</v>
          </cell>
          <cell r="D2856">
            <v>312669</v>
          </cell>
          <cell r="F2856" t="str">
            <v>MADISA NTE</v>
          </cell>
          <cell r="G2856" t="str">
            <v>CUSTOMER - RETAIL</v>
          </cell>
          <cell r="H2856" t="str">
            <v>CUSTOMER - RETAIL</v>
          </cell>
          <cell r="I2856" t="str">
            <v>REGULAR</v>
          </cell>
          <cell r="J2856" t="str">
            <v>REGULAR</v>
          </cell>
          <cell r="K2856" t="str">
            <v>MXN</v>
          </cell>
          <cell r="L2856">
            <v>2518791.37</v>
          </cell>
          <cell r="M2856">
            <v>121304.99238696352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 t="str">
            <v>1-30</v>
          </cell>
          <cell r="T2856" t="str">
            <v>MEXICO</v>
          </cell>
        </row>
        <row r="2857">
          <cell r="B2857" t="str">
            <v>702-30005579</v>
          </cell>
          <cell r="C2857" t="str">
            <v>GRUPO MARCANO, S.R.L.</v>
          </cell>
          <cell r="D2857">
            <v>314583</v>
          </cell>
          <cell r="F2857" t="str">
            <v>IMCA</v>
          </cell>
          <cell r="G2857" t="str">
            <v>CUSTOMER - RETAIL</v>
          </cell>
          <cell r="H2857" t="str">
            <v>CUSTOMER - RETAIL</v>
          </cell>
          <cell r="I2857" t="str">
            <v>REGULAR</v>
          </cell>
          <cell r="J2857" t="str">
            <v>REGULAR</v>
          </cell>
          <cell r="K2857" t="str">
            <v>USD</v>
          </cell>
          <cell r="L2857">
            <v>205805.16</v>
          </cell>
          <cell r="M2857">
            <v>205805.16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 t="str">
            <v>1-30</v>
          </cell>
          <cell r="T2857" t="str">
            <v>REPUBLICA DOMINICANA</v>
          </cell>
        </row>
        <row r="2858">
          <cell r="B2858" t="str">
            <v>702-30005581</v>
          </cell>
          <cell r="C2858" t="str">
            <v>CONSTRUCTORA SANTA FE, LIMITADA</v>
          </cell>
          <cell r="D2858">
            <v>314376</v>
          </cell>
          <cell r="F2858" t="str">
            <v>MATRA</v>
          </cell>
          <cell r="G2858" t="str">
            <v>CUSTOMER - RETAIL</v>
          </cell>
          <cell r="H2858" t="str">
            <v>CUSTOMER - RETAIL</v>
          </cell>
          <cell r="I2858" t="str">
            <v>REGULAR</v>
          </cell>
          <cell r="J2858" t="str">
            <v>REGULAR</v>
          </cell>
          <cell r="K2858" t="str">
            <v>USD</v>
          </cell>
          <cell r="L2858">
            <v>7855.06</v>
          </cell>
          <cell r="M2858">
            <v>7855.06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 t="str">
            <v>1-30</v>
          </cell>
          <cell r="T2858" t="str">
            <v>COSTA RICA</v>
          </cell>
        </row>
        <row r="2859">
          <cell r="B2859" t="str">
            <v>702-30005583</v>
          </cell>
          <cell r="C2859" t="str">
            <v>SORIA ROMO ALFREDO</v>
          </cell>
          <cell r="D2859">
            <v>317485</v>
          </cell>
          <cell r="F2859" t="str">
            <v>MATCO</v>
          </cell>
          <cell r="G2859" t="str">
            <v>CUSTOMER - RETAIL</v>
          </cell>
          <cell r="H2859" t="str">
            <v>CUSTOMER - RETAIL</v>
          </cell>
          <cell r="I2859" t="str">
            <v>REGULAR</v>
          </cell>
          <cell r="J2859" t="str">
            <v>REGULAR</v>
          </cell>
          <cell r="K2859" t="str">
            <v>MXN</v>
          </cell>
          <cell r="L2859">
            <v>1186387.5</v>
          </cell>
          <cell r="M2859">
            <v>57136.422003656728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 t="str">
            <v>1-30</v>
          </cell>
          <cell r="T2859" t="str">
            <v>MEXICO</v>
          </cell>
        </row>
        <row r="2860">
          <cell r="B2860" t="str">
            <v>702-30005584</v>
          </cell>
          <cell r="C2860" t="str">
            <v>CORPORACION GENERAL DE TRACTORES, S.A.</v>
          </cell>
          <cell r="D2860">
            <v>316339</v>
          </cell>
          <cell r="F2860" t="str">
            <v>GENTRAC</v>
          </cell>
          <cell r="G2860" t="str">
            <v>DEALER - RETAIL</v>
          </cell>
          <cell r="H2860" t="str">
            <v>DEALER - RETAIL</v>
          </cell>
          <cell r="I2860" t="str">
            <v>REGULAR</v>
          </cell>
          <cell r="J2860" t="str">
            <v>REGULAR</v>
          </cell>
          <cell r="K2860" t="str">
            <v>USD</v>
          </cell>
          <cell r="L2860">
            <v>210734.67</v>
          </cell>
          <cell r="M2860">
            <v>210734.67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 t="str">
            <v>1-30</v>
          </cell>
          <cell r="T2860" t="str">
            <v>GUATEMALA</v>
          </cell>
        </row>
        <row r="2861">
          <cell r="B2861" t="str">
            <v>702-30005585</v>
          </cell>
          <cell r="C2861" t="str">
            <v>ENAVANTE CONSTRUCCIONES, S. DE R.L. DE C.V.</v>
          </cell>
          <cell r="D2861">
            <v>368925</v>
          </cell>
          <cell r="F2861" t="str">
            <v>TRACSA</v>
          </cell>
          <cell r="G2861" t="str">
            <v>CUSTOMER - RETAIL</v>
          </cell>
          <cell r="H2861" t="str">
            <v>CUSTOMER - RETAIL</v>
          </cell>
          <cell r="I2861" t="str">
            <v>REGULAR</v>
          </cell>
          <cell r="J2861" t="str">
            <v>REGULAR</v>
          </cell>
          <cell r="K2861" t="str">
            <v>MXN</v>
          </cell>
          <cell r="L2861">
            <v>1484575.56</v>
          </cell>
          <cell r="M2861">
            <v>71497.158974175822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 t="str">
            <v>1-30</v>
          </cell>
          <cell r="T2861" t="str">
            <v>MEXICO</v>
          </cell>
        </row>
        <row r="2862">
          <cell r="B2862" t="str">
            <v>702-30005588</v>
          </cell>
          <cell r="C2862" t="str">
            <v>CONCRETOS CUEVANO, S.A. DE C.V.</v>
          </cell>
          <cell r="D2862">
            <v>369582</v>
          </cell>
          <cell r="F2862" t="str">
            <v>TRACSA</v>
          </cell>
          <cell r="G2862" t="str">
            <v>CUSTOMER - RETAIL</v>
          </cell>
          <cell r="H2862" t="str">
            <v>CUSTOMER - RETAIL</v>
          </cell>
          <cell r="I2862" t="str">
            <v>REGULAR</v>
          </cell>
          <cell r="J2862" t="str">
            <v>REGULAR</v>
          </cell>
          <cell r="K2862" t="str">
            <v>USD</v>
          </cell>
          <cell r="L2862">
            <v>79936.34</v>
          </cell>
          <cell r="M2862">
            <v>79936.34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 t="str">
            <v>1-30</v>
          </cell>
          <cell r="T2862" t="str">
            <v>MEXICO</v>
          </cell>
        </row>
        <row r="2863">
          <cell r="B2863" t="str">
            <v>702-30005589</v>
          </cell>
          <cell r="C2863" t="str">
            <v>MAQUINARIA Y TRACTORES, LTDA</v>
          </cell>
          <cell r="D2863">
            <v>314798</v>
          </cell>
          <cell r="F2863" t="str">
            <v>MATRA</v>
          </cell>
          <cell r="G2863" t="str">
            <v>DEALER - RETAIL</v>
          </cell>
          <cell r="H2863" t="str">
            <v>DEALER - RETAIL</v>
          </cell>
          <cell r="I2863" t="str">
            <v>REGULAR</v>
          </cell>
          <cell r="J2863" t="str">
            <v>REGULAR</v>
          </cell>
          <cell r="K2863" t="str">
            <v>USD</v>
          </cell>
          <cell r="L2863">
            <v>65334.99</v>
          </cell>
          <cell r="M2863">
            <v>65334.99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 t="str">
            <v>1-30</v>
          </cell>
          <cell r="T2863" t="str">
            <v>COSTA RICA</v>
          </cell>
        </row>
        <row r="2864">
          <cell r="B2864" t="str">
            <v>702-30005590</v>
          </cell>
          <cell r="C2864" t="str">
            <v>FREP, S.R.L.</v>
          </cell>
          <cell r="D2864">
            <v>367425</v>
          </cell>
          <cell r="F2864" t="str">
            <v>IMCA</v>
          </cell>
          <cell r="G2864" t="str">
            <v>CUSTOMER - RETAIL</v>
          </cell>
          <cell r="H2864" t="str">
            <v>CUSTOMER - RETAIL</v>
          </cell>
          <cell r="I2864" t="str">
            <v>REGULAR</v>
          </cell>
          <cell r="J2864" t="str">
            <v>REGULAR</v>
          </cell>
          <cell r="K2864" t="str">
            <v>USD</v>
          </cell>
          <cell r="L2864">
            <v>122610.32</v>
          </cell>
          <cell r="M2864">
            <v>122610.32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 t="str">
            <v>1-30</v>
          </cell>
          <cell r="T2864" t="str">
            <v>REPUBLICA DOMINICANA</v>
          </cell>
        </row>
        <row r="2865">
          <cell r="B2865" t="str">
            <v>702-30005591</v>
          </cell>
          <cell r="C2865" t="str">
            <v>MAQUINARIA Y TRACTORES, LTDA</v>
          </cell>
          <cell r="D2865">
            <v>314798</v>
          </cell>
          <cell r="F2865" t="str">
            <v>MATRA</v>
          </cell>
          <cell r="G2865" t="str">
            <v>DEALER - RETAIL</v>
          </cell>
          <cell r="H2865" t="str">
            <v>DEALER - RETAIL</v>
          </cell>
          <cell r="I2865" t="str">
            <v>REGULAR</v>
          </cell>
          <cell r="J2865" t="str">
            <v>REGULAR</v>
          </cell>
          <cell r="K2865" t="str">
            <v>USD</v>
          </cell>
          <cell r="L2865">
            <v>287240.82</v>
          </cell>
          <cell r="M2865">
            <v>287240.82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 t="str">
            <v>1-30</v>
          </cell>
          <cell r="T2865" t="str">
            <v>COSTA RICA</v>
          </cell>
        </row>
        <row r="2866">
          <cell r="B2866" t="str">
            <v>702-30005592</v>
          </cell>
          <cell r="C2866" t="str">
            <v>EQUIPOS Y TRANSPORTES ESPECIALIZADOS AURIGA SA DE CV</v>
          </cell>
          <cell r="D2866">
            <v>335267</v>
          </cell>
          <cell r="F2866" t="str">
            <v>TRACSA</v>
          </cell>
          <cell r="G2866" t="str">
            <v>CUSTOMER - RETAIL</v>
          </cell>
          <cell r="H2866" t="str">
            <v>CUSTOMER - RETAIL</v>
          </cell>
          <cell r="I2866" t="str">
            <v>REGULAR</v>
          </cell>
          <cell r="J2866" t="str">
            <v>REGULAR</v>
          </cell>
          <cell r="K2866" t="str">
            <v>USD</v>
          </cell>
          <cell r="L2866">
            <v>1180427.6399999999</v>
          </cell>
          <cell r="M2866">
            <v>1180427.6399999999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 t="str">
            <v>1-30</v>
          </cell>
          <cell r="T2866" t="str">
            <v>MEXICO</v>
          </cell>
        </row>
        <row r="2867">
          <cell r="B2867" t="str">
            <v>702-30005593</v>
          </cell>
          <cell r="C2867" t="str">
            <v>GARCIA BLANCO ROBERTO SEBASTIAN</v>
          </cell>
          <cell r="D2867">
            <v>312459</v>
          </cell>
          <cell r="F2867" t="str">
            <v>MADISA SUR</v>
          </cell>
          <cell r="G2867" t="str">
            <v>CUSTOMER - RETAIL</v>
          </cell>
          <cell r="H2867" t="str">
            <v>CUSTOMER - RETAIL</v>
          </cell>
          <cell r="I2867" t="str">
            <v>REGULAR</v>
          </cell>
          <cell r="J2867" t="str">
            <v>REGULAR</v>
          </cell>
          <cell r="K2867" t="str">
            <v>MXN</v>
          </cell>
          <cell r="L2867">
            <v>1066885.06</v>
          </cell>
          <cell r="M2867">
            <v>51381.184492888395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 t="str">
            <v>1-30</v>
          </cell>
          <cell r="T2867" t="str">
            <v>MEXICO</v>
          </cell>
        </row>
        <row r="2868">
          <cell r="B2868" t="str">
            <v>702-30005595</v>
          </cell>
          <cell r="C2868" t="str">
            <v>SERVICIOS DE MANTENIMIENTO Y CONSTRUCCION, S.A. DE C.V.</v>
          </cell>
          <cell r="D2868">
            <v>309535</v>
          </cell>
          <cell r="F2868" t="str">
            <v>CEMCOL</v>
          </cell>
          <cell r="G2868" t="str">
            <v>CUSTOMER - RETAIL</v>
          </cell>
          <cell r="H2868" t="str">
            <v>CUSTOMER - RETAIL</v>
          </cell>
          <cell r="I2868" t="str">
            <v>REGULAR</v>
          </cell>
          <cell r="J2868" t="str">
            <v>REGULAR</v>
          </cell>
          <cell r="K2868" t="str">
            <v>USD</v>
          </cell>
          <cell r="L2868">
            <v>146968.07</v>
          </cell>
          <cell r="M2868">
            <v>146968.07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 t="str">
            <v>1-30</v>
          </cell>
          <cell r="T2868" t="str">
            <v>HONDURAS</v>
          </cell>
        </row>
        <row r="2869">
          <cell r="B2869" t="str">
            <v>702-30005596</v>
          </cell>
          <cell r="C2869" t="str">
            <v>TRANSPORTES ALAJUELA TURRUCARES LA GARITA, S.A.</v>
          </cell>
          <cell r="D2869">
            <v>362300</v>
          </cell>
          <cell r="F2869" t="str">
            <v>MATRA</v>
          </cell>
          <cell r="G2869" t="str">
            <v>CUSTOMER - RETAIL</v>
          </cell>
          <cell r="H2869" t="str">
            <v>CUSTOMER - RETAIL</v>
          </cell>
          <cell r="I2869" t="str">
            <v>REGULAR</v>
          </cell>
          <cell r="J2869" t="str">
            <v>REGULAR</v>
          </cell>
          <cell r="K2869" t="str">
            <v>USD</v>
          </cell>
          <cell r="L2869">
            <v>61339.23</v>
          </cell>
          <cell r="M2869">
            <v>61339.23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 t="str">
            <v>1-30</v>
          </cell>
          <cell r="T2869" t="str">
            <v>COSTA RICA</v>
          </cell>
        </row>
        <row r="2870">
          <cell r="B2870" t="str">
            <v>702-30005599</v>
          </cell>
          <cell r="C2870" t="str">
            <v>MAQUINARIA Y TRACTORES, LTDA</v>
          </cell>
          <cell r="D2870">
            <v>314798</v>
          </cell>
          <cell r="F2870" t="str">
            <v>MATRA</v>
          </cell>
          <cell r="G2870" t="str">
            <v>DEALER - RETAIL</v>
          </cell>
          <cell r="H2870" t="str">
            <v>DEALER - RETAIL</v>
          </cell>
          <cell r="I2870" t="str">
            <v>REGULAR</v>
          </cell>
          <cell r="J2870" t="str">
            <v>REGULAR</v>
          </cell>
          <cell r="K2870" t="str">
            <v>USD</v>
          </cell>
          <cell r="L2870">
            <v>67367.789999999994</v>
          </cell>
          <cell r="M2870">
            <v>67367.789999999994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 t="str">
            <v>1-30</v>
          </cell>
          <cell r="T2870" t="str">
            <v>COSTA RICA</v>
          </cell>
        </row>
        <row r="2871">
          <cell r="B2871" t="str">
            <v>702-30005600</v>
          </cell>
          <cell r="C2871" t="str">
            <v>AGRICOLA HOMATI, S.P.R. DE R.L. DE C.V.</v>
          </cell>
          <cell r="D2871">
            <v>368990</v>
          </cell>
          <cell r="F2871" t="str">
            <v>MATCO</v>
          </cell>
          <cell r="G2871" t="str">
            <v>CUSTOMER - RETAIL</v>
          </cell>
          <cell r="H2871" t="str">
            <v>CUSTOMER - RETAIL</v>
          </cell>
          <cell r="I2871" t="str">
            <v>REGULAR</v>
          </cell>
          <cell r="J2871" t="str">
            <v>REGULAR</v>
          </cell>
          <cell r="K2871" t="str">
            <v>MXN</v>
          </cell>
          <cell r="L2871">
            <v>1375875.81</v>
          </cell>
          <cell r="M2871">
            <v>66262.179013840781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 t="str">
            <v>1-30</v>
          </cell>
          <cell r="T2871" t="str">
            <v>MEXICO</v>
          </cell>
        </row>
        <row r="2872">
          <cell r="B2872" t="str">
            <v>702-30005605</v>
          </cell>
          <cell r="C2872" t="str">
            <v>INDUSTRIAL DE ASFALTOS Y PAVIMENTOS, S.A. DE C.V.</v>
          </cell>
          <cell r="D2872">
            <v>318312</v>
          </cell>
          <cell r="F2872" t="str">
            <v>MAQSA</v>
          </cell>
          <cell r="G2872" t="str">
            <v>CUSTOMER - RETAIL</v>
          </cell>
          <cell r="H2872" t="str">
            <v>CUSTOMER - RETAIL</v>
          </cell>
          <cell r="I2872" t="str">
            <v>REGULAR</v>
          </cell>
          <cell r="J2872" t="str">
            <v>REGULAR</v>
          </cell>
          <cell r="K2872" t="str">
            <v>MXN</v>
          </cell>
          <cell r="L2872">
            <v>775487.82</v>
          </cell>
          <cell r="M2872">
            <v>37347.493413590237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 t="str">
            <v>1-30</v>
          </cell>
          <cell r="T2872" t="str">
            <v>MEXICO</v>
          </cell>
        </row>
        <row r="2873">
          <cell r="B2873" t="str">
            <v>702-30005608</v>
          </cell>
          <cell r="C2873" t="str">
            <v>MACHINERY &amp; ENERGY LTD.</v>
          </cell>
          <cell r="D2873">
            <v>310781</v>
          </cell>
          <cell r="F2873" t="str">
            <v>MACHINERY &amp; ENERGY LTD.</v>
          </cell>
          <cell r="G2873" t="str">
            <v>DEALER - WHOLESALE</v>
          </cell>
          <cell r="H2873" t="str">
            <v>DEALER - WHOLESALE</v>
          </cell>
          <cell r="I2873" t="str">
            <v>REGULAR</v>
          </cell>
          <cell r="J2873" t="str">
            <v>REGULAR</v>
          </cell>
          <cell r="K2873" t="str">
            <v>USD</v>
          </cell>
          <cell r="L2873">
            <v>158583.74</v>
          </cell>
          <cell r="M2873">
            <v>158583.74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 t="str">
            <v>1-30</v>
          </cell>
          <cell r="T2873" t="str">
            <v>BAHAMAS</v>
          </cell>
        </row>
        <row r="2874">
          <cell r="B2874" t="str">
            <v>702-30005609</v>
          </cell>
          <cell r="C2874" t="str">
            <v>AGROMAQUINARIA MACOSA, S.A.</v>
          </cell>
          <cell r="D2874">
            <v>316950</v>
          </cell>
          <cell r="F2874" t="str">
            <v>MATRA</v>
          </cell>
          <cell r="G2874" t="str">
            <v>CUSTOMER - RETAIL</v>
          </cell>
          <cell r="H2874" t="str">
            <v>CUSTOMER - RETAIL</v>
          </cell>
          <cell r="I2874" t="str">
            <v>REGULAR</v>
          </cell>
          <cell r="J2874" t="str">
            <v>REGULAR</v>
          </cell>
          <cell r="K2874" t="str">
            <v>USD</v>
          </cell>
          <cell r="L2874">
            <v>106697.84</v>
          </cell>
          <cell r="M2874">
            <v>106697.84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 t="str">
            <v>1-30</v>
          </cell>
          <cell r="T2874" t="str">
            <v>COSTA RICA</v>
          </cell>
        </row>
        <row r="2875">
          <cell r="B2875" t="str">
            <v>702-30005611</v>
          </cell>
          <cell r="C2875" t="str">
            <v>OREMA INDUSTRIAL SERVICES, S.A. DE C.V.</v>
          </cell>
          <cell r="D2875">
            <v>317432</v>
          </cell>
          <cell r="F2875" t="str">
            <v>MADISA SUR</v>
          </cell>
          <cell r="G2875" t="str">
            <v>CUSTOMER - RETAIL</v>
          </cell>
          <cell r="H2875" t="str">
            <v>CUSTOMER - RETAIL</v>
          </cell>
          <cell r="I2875" t="str">
            <v>REGULAR</v>
          </cell>
          <cell r="J2875" t="str">
            <v>LEGAL</v>
          </cell>
          <cell r="K2875" t="str">
            <v>MXN</v>
          </cell>
          <cell r="L2875">
            <v>1190927.83</v>
          </cell>
          <cell r="M2875">
            <v>57355.084296470726</v>
          </cell>
          <cell r="N2875">
            <v>0</v>
          </cell>
          <cell r="O2875">
            <v>0</v>
          </cell>
          <cell r="P2875">
            <v>0</v>
          </cell>
          <cell r="Q2875">
            <v>1190927.83</v>
          </cell>
          <cell r="R2875">
            <v>1190927.83</v>
          </cell>
          <cell r="S2875" t="str">
            <v>120+</v>
          </cell>
          <cell r="T2875" t="str">
            <v>MEXICO</v>
          </cell>
        </row>
        <row r="2876">
          <cell r="B2876" t="str">
            <v>702-30005612</v>
          </cell>
          <cell r="C2876" t="str">
            <v>CONSTRUCTORA HERNAN SOLIS, S.R.L.</v>
          </cell>
          <cell r="D2876">
            <v>316241</v>
          </cell>
          <cell r="F2876" t="str">
            <v>MATRA</v>
          </cell>
          <cell r="G2876" t="str">
            <v>CUSTOMER - RETAIL</v>
          </cell>
          <cell r="H2876" t="str">
            <v>CUSTOMER - RETAIL</v>
          </cell>
          <cell r="I2876" t="str">
            <v>REGULAR</v>
          </cell>
          <cell r="J2876" t="str">
            <v>REGULAR</v>
          </cell>
          <cell r="K2876" t="str">
            <v>USD</v>
          </cell>
          <cell r="L2876">
            <v>367513.68</v>
          </cell>
          <cell r="M2876">
            <v>367513.68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 t="str">
            <v>1-30</v>
          </cell>
          <cell r="T2876" t="str">
            <v>COSTA RICA</v>
          </cell>
        </row>
        <row r="2877">
          <cell r="B2877" t="str">
            <v>702-30005614</v>
          </cell>
          <cell r="C2877" t="str">
            <v>CONSTRUCCION Y SERVICIO, SA DE CV</v>
          </cell>
          <cell r="D2877">
            <v>312665</v>
          </cell>
          <cell r="F2877" t="str">
            <v>MADISA NTE</v>
          </cell>
          <cell r="G2877" t="str">
            <v>CUSTOMER - RETAIL</v>
          </cell>
          <cell r="H2877" t="str">
            <v>CUSTOMER - RETAIL</v>
          </cell>
          <cell r="I2877" t="str">
            <v>REGULAR</v>
          </cell>
          <cell r="J2877" t="str">
            <v>REGULAR</v>
          </cell>
          <cell r="K2877" t="str">
            <v>MXN</v>
          </cell>
          <cell r="L2877">
            <v>1403765.98</v>
          </cell>
          <cell r="M2877">
            <v>67605.369601126746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 t="str">
            <v>1-30</v>
          </cell>
          <cell r="T2877" t="str">
            <v>MEXICO</v>
          </cell>
        </row>
        <row r="2878">
          <cell r="B2878" t="str">
            <v>702-30005619</v>
          </cell>
          <cell r="C2878" t="str">
            <v>GRUPO IMPERIO INGENIEROS CIVILES, S.A. DE C.V.</v>
          </cell>
          <cell r="D2878">
            <v>371039</v>
          </cell>
          <cell r="F2878" t="str">
            <v>MADISA SUR</v>
          </cell>
          <cell r="G2878" t="str">
            <v>CUSTOMER - RETAIL</v>
          </cell>
          <cell r="H2878" t="str">
            <v>CUSTOMER - RETAIL</v>
          </cell>
          <cell r="I2878" t="str">
            <v>REGULAR</v>
          </cell>
          <cell r="J2878" t="str">
            <v>REGULAR</v>
          </cell>
          <cell r="K2878" t="str">
            <v>MXN</v>
          </cell>
          <cell r="L2878">
            <v>754921.85</v>
          </cell>
          <cell r="M2878">
            <v>36357.03629832685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 t="str">
            <v>1-30</v>
          </cell>
          <cell r="T2878" t="str">
            <v>MEXICO</v>
          </cell>
        </row>
        <row r="2879">
          <cell r="B2879" t="str">
            <v>702-30005620</v>
          </cell>
          <cell r="C2879" t="str">
            <v>MAQUINARIA Y TRACTORES, LTDA</v>
          </cell>
          <cell r="D2879">
            <v>314798</v>
          </cell>
          <cell r="F2879" t="str">
            <v>MATRA</v>
          </cell>
          <cell r="G2879" t="str">
            <v>DEALER - WHOLESALE</v>
          </cell>
          <cell r="H2879" t="str">
            <v>DEALER - WHOLESALE</v>
          </cell>
          <cell r="I2879" t="str">
            <v>REGULAR</v>
          </cell>
          <cell r="J2879" t="str">
            <v>REGULAR</v>
          </cell>
          <cell r="K2879" t="str">
            <v>USD</v>
          </cell>
          <cell r="L2879">
            <v>519948.17</v>
          </cell>
          <cell r="M2879">
            <v>519948.17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 t="str">
            <v>1-30</v>
          </cell>
          <cell r="T2879" t="str">
            <v>COSTA RICA</v>
          </cell>
        </row>
        <row r="2880">
          <cell r="B2880" t="str">
            <v>702-30005621</v>
          </cell>
          <cell r="C2880" t="str">
            <v>IMPLEMENTOS Y MAQUINARIAS, S.A.</v>
          </cell>
          <cell r="D2880">
            <v>312088</v>
          </cell>
          <cell r="F2880" t="str">
            <v>IMCA</v>
          </cell>
          <cell r="G2880" t="str">
            <v>DEALER - RETAIL</v>
          </cell>
          <cell r="H2880" t="str">
            <v>DEALER - RETAIL</v>
          </cell>
          <cell r="I2880" t="str">
            <v>REGULAR</v>
          </cell>
          <cell r="J2880" t="str">
            <v>REGULAR</v>
          </cell>
          <cell r="K2880" t="str">
            <v>USD</v>
          </cell>
          <cell r="L2880">
            <v>360059.45</v>
          </cell>
          <cell r="M2880">
            <v>360059.45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 t="str">
            <v>1-30</v>
          </cell>
          <cell r="T2880" t="str">
            <v>REPUBLICA DOMINICANA</v>
          </cell>
        </row>
        <row r="2881">
          <cell r="B2881" t="str">
            <v>702-30005623</v>
          </cell>
          <cell r="C2881" t="str">
            <v>NICARAGUA MACHINERY COMPANY, S.A.</v>
          </cell>
          <cell r="D2881">
            <v>313548</v>
          </cell>
          <cell r="F2881" t="str">
            <v>NIMAC</v>
          </cell>
          <cell r="G2881" t="str">
            <v>DEALER - WHOLESALE</v>
          </cell>
          <cell r="H2881" t="str">
            <v>DEALER - WHOLESALE</v>
          </cell>
          <cell r="I2881" t="str">
            <v>REGULAR</v>
          </cell>
          <cell r="J2881" t="str">
            <v>REGULAR</v>
          </cell>
          <cell r="K2881" t="str">
            <v>USD</v>
          </cell>
          <cell r="L2881">
            <v>49663.199999999997</v>
          </cell>
          <cell r="M2881">
            <v>49663.199999999997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 t="str">
            <v>1-30</v>
          </cell>
          <cell r="T2881" t="str">
            <v>NICARAGUA</v>
          </cell>
        </row>
        <row r="2882">
          <cell r="B2882" t="str">
            <v>702-30005624</v>
          </cell>
          <cell r="C2882" t="str">
            <v>NICARAGUA MACHINERY COMPANY, S.A.</v>
          </cell>
          <cell r="D2882">
            <v>313548</v>
          </cell>
          <cell r="F2882" t="str">
            <v>NIMAC</v>
          </cell>
          <cell r="G2882" t="str">
            <v>DEALER - WHOLESALE</v>
          </cell>
          <cell r="H2882" t="str">
            <v>DEALER - WHOLESALE</v>
          </cell>
          <cell r="I2882" t="str">
            <v>REGULAR</v>
          </cell>
          <cell r="J2882" t="str">
            <v>REGULAR</v>
          </cell>
          <cell r="K2882" t="str">
            <v>USD</v>
          </cell>
          <cell r="L2882">
            <v>49663.199999999997</v>
          </cell>
          <cell r="M2882">
            <v>49663.199999999997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 t="str">
            <v>1-30</v>
          </cell>
          <cell r="T2882" t="str">
            <v>NICARAGUA</v>
          </cell>
        </row>
        <row r="2883">
          <cell r="B2883" t="str">
            <v>702-30005626</v>
          </cell>
          <cell r="C2883" t="str">
            <v>NICARAGUA MACHINERY COMPANY, S.A.</v>
          </cell>
          <cell r="D2883">
            <v>313548</v>
          </cell>
          <cell r="F2883" t="str">
            <v>NIMAC</v>
          </cell>
          <cell r="G2883" t="str">
            <v>DEALER - WHOLESALE</v>
          </cell>
          <cell r="H2883" t="str">
            <v>DEALER - WHOLESALE</v>
          </cell>
          <cell r="I2883" t="str">
            <v>REGULAR</v>
          </cell>
          <cell r="J2883" t="str">
            <v>REGULAR</v>
          </cell>
          <cell r="K2883" t="str">
            <v>USD</v>
          </cell>
          <cell r="L2883">
            <v>49663.199999999997</v>
          </cell>
          <cell r="M2883">
            <v>49663.199999999997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 t="str">
            <v>1-30</v>
          </cell>
          <cell r="T2883" t="str">
            <v>NICARAGUA</v>
          </cell>
        </row>
        <row r="2884">
          <cell r="B2884" t="str">
            <v>702-30005627</v>
          </cell>
          <cell r="C2884" t="str">
            <v>NICARAGUA MACHINERY COMPANY, S.A.</v>
          </cell>
          <cell r="D2884">
            <v>313548</v>
          </cell>
          <cell r="F2884" t="str">
            <v>NIMAC</v>
          </cell>
          <cell r="G2884" t="str">
            <v>DEALER - WHOLESALE</v>
          </cell>
          <cell r="H2884" t="str">
            <v>DEALER - WHOLESALE</v>
          </cell>
          <cell r="I2884" t="str">
            <v>REGULAR</v>
          </cell>
          <cell r="J2884" t="str">
            <v>REGULAR</v>
          </cell>
          <cell r="K2884" t="str">
            <v>USD</v>
          </cell>
          <cell r="L2884">
            <v>49663.199999999997</v>
          </cell>
          <cell r="M2884">
            <v>49663.199999999997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 t="str">
            <v>1-30</v>
          </cell>
          <cell r="T2884" t="str">
            <v>NICARAGUA</v>
          </cell>
        </row>
        <row r="2885">
          <cell r="B2885" t="str">
            <v>702-30005629</v>
          </cell>
          <cell r="C2885" t="str">
            <v>NICARAGUA MACHINERY COMPANY, S.A.</v>
          </cell>
          <cell r="D2885">
            <v>313548</v>
          </cell>
          <cell r="F2885" t="str">
            <v>NIMAC</v>
          </cell>
          <cell r="G2885" t="str">
            <v>DEALER - RETAIL</v>
          </cell>
          <cell r="H2885" t="str">
            <v>DEALER - RETAIL</v>
          </cell>
          <cell r="I2885" t="str">
            <v>REGULAR</v>
          </cell>
          <cell r="J2885" t="str">
            <v>REGULAR</v>
          </cell>
          <cell r="K2885" t="str">
            <v>USD</v>
          </cell>
          <cell r="L2885">
            <v>60946.14</v>
          </cell>
          <cell r="M2885">
            <v>60946.14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 t="str">
            <v>1-30</v>
          </cell>
          <cell r="T2885" t="str">
            <v>NICARAGUA</v>
          </cell>
        </row>
        <row r="2886">
          <cell r="B2886" t="str">
            <v>702-30005630</v>
          </cell>
          <cell r="C2886" t="str">
            <v>NICARAGUA MACHINERY COMPANY, S.A.</v>
          </cell>
          <cell r="D2886">
            <v>313548</v>
          </cell>
          <cell r="F2886" t="str">
            <v>NIMAC</v>
          </cell>
          <cell r="G2886" t="str">
            <v>DEALER - WHOLESALE</v>
          </cell>
          <cell r="H2886" t="str">
            <v>DEALER - WHOLESALE</v>
          </cell>
          <cell r="I2886" t="str">
            <v>REGULAR</v>
          </cell>
          <cell r="J2886" t="str">
            <v>REGULAR</v>
          </cell>
          <cell r="K2886" t="str">
            <v>USD</v>
          </cell>
          <cell r="L2886">
            <v>57878.3</v>
          </cell>
          <cell r="M2886">
            <v>57878.3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 t="str">
            <v>1-30</v>
          </cell>
          <cell r="T2886" t="str">
            <v>NICARAGUA</v>
          </cell>
        </row>
        <row r="2887">
          <cell r="B2887" t="str">
            <v>702-30005631</v>
          </cell>
          <cell r="C2887" t="str">
            <v>NICARAGUA MACHINERY COMPANY, S.A.</v>
          </cell>
          <cell r="D2887">
            <v>313548</v>
          </cell>
          <cell r="F2887" t="str">
            <v>NIMAC</v>
          </cell>
          <cell r="G2887" t="str">
            <v>DEALER - WHOLESALE</v>
          </cell>
          <cell r="H2887" t="str">
            <v>DEALER - WHOLESALE</v>
          </cell>
          <cell r="I2887" t="str">
            <v>REGULAR</v>
          </cell>
          <cell r="J2887" t="str">
            <v>REGULAR</v>
          </cell>
          <cell r="K2887" t="str">
            <v>USD</v>
          </cell>
          <cell r="L2887">
            <v>61156.03</v>
          </cell>
          <cell r="M2887">
            <v>61156.03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 t="str">
            <v>1-30</v>
          </cell>
          <cell r="T2887" t="str">
            <v>NICARAGUA</v>
          </cell>
        </row>
        <row r="2888">
          <cell r="B2888" t="str">
            <v>702-30005633</v>
          </cell>
          <cell r="C2888" t="str">
            <v>NICARAGUA MACHINERY COMPANY, S.A.</v>
          </cell>
          <cell r="D2888">
            <v>313548</v>
          </cell>
          <cell r="F2888" t="str">
            <v>NIMAC</v>
          </cell>
          <cell r="G2888" t="str">
            <v>DEALER - RETAIL</v>
          </cell>
          <cell r="H2888" t="str">
            <v>DEALER - RETAIL</v>
          </cell>
          <cell r="I2888" t="str">
            <v>REGULAR</v>
          </cell>
          <cell r="J2888" t="str">
            <v>REGULAR</v>
          </cell>
          <cell r="K2888" t="str">
            <v>USD</v>
          </cell>
          <cell r="L2888">
            <v>25471.72</v>
          </cell>
          <cell r="M2888">
            <v>25471.72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 t="str">
            <v>1-30</v>
          </cell>
          <cell r="T2888" t="str">
            <v>NICARAGUA</v>
          </cell>
        </row>
        <row r="2889">
          <cell r="B2889" t="str">
            <v>702-30005634</v>
          </cell>
          <cell r="C2889" t="str">
            <v>NICARAGUA MACHINERY COMPANY, S.A.</v>
          </cell>
          <cell r="D2889">
            <v>313548</v>
          </cell>
          <cell r="F2889" t="str">
            <v>NIMAC</v>
          </cell>
          <cell r="G2889" t="str">
            <v>DEALER - RETAIL</v>
          </cell>
          <cell r="H2889" t="str">
            <v>DEALER - RETAIL</v>
          </cell>
          <cell r="I2889" t="str">
            <v>REGULAR</v>
          </cell>
          <cell r="J2889" t="str">
            <v>REGULAR</v>
          </cell>
          <cell r="K2889" t="str">
            <v>USD</v>
          </cell>
          <cell r="L2889">
            <v>10656.5</v>
          </cell>
          <cell r="M2889">
            <v>10656.5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 t="str">
            <v>1-30</v>
          </cell>
          <cell r="T2889" t="str">
            <v>NICARAGUA</v>
          </cell>
        </row>
        <row r="2890">
          <cell r="B2890" t="str">
            <v>702-30005635</v>
          </cell>
          <cell r="C2890" t="str">
            <v>NICARAGUA MACHINERY COMPANY, S.A.</v>
          </cell>
          <cell r="D2890">
            <v>313548</v>
          </cell>
          <cell r="F2890" t="str">
            <v>NIMAC</v>
          </cell>
          <cell r="G2890" t="str">
            <v>DEALER - RETAIL</v>
          </cell>
          <cell r="H2890" t="str">
            <v>DEALER - RETAIL</v>
          </cell>
          <cell r="I2890" t="str">
            <v>REGULAR</v>
          </cell>
          <cell r="J2890" t="str">
            <v>REGULAR</v>
          </cell>
          <cell r="K2890" t="str">
            <v>USD</v>
          </cell>
          <cell r="L2890">
            <v>10656.5</v>
          </cell>
          <cell r="M2890">
            <v>10656.5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 t="str">
            <v>1-30</v>
          </cell>
          <cell r="T2890" t="str">
            <v>NICARAGUA</v>
          </cell>
        </row>
        <row r="2891">
          <cell r="B2891" t="str">
            <v>702-30005636</v>
          </cell>
          <cell r="C2891" t="str">
            <v>NICARAGUA MACHINERY COMPANY, S.A.</v>
          </cell>
          <cell r="D2891">
            <v>313548</v>
          </cell>
          <cell r="F2891" t="str">
            <v>NIMAC</v>
          </cell>
          <cell r="G2891" t="str">
            <v>DEALER - WHOLESALE</v>
          </cell>
          <cell r="H2891" t="str">
            <v>DEALER - WHOLESALE</v>
          </cell>
          <cell r="I2891" t="str">
            <v>REGULAR</v>
          </cell>
          <cell r="J2891" t="str">
            <v>REGULAR</v>
          </cell>
          <cell r="K2891" t="str">
            <v>USD</v>
          </cell>
          <cell r="L2891">
            <v>57878.3</v>
          </cell>
          <cell r="M2891">
            <v>57878.3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 t="str">
            <v>1-30</v>
          </cell>
          <cell r="T2891" t="str">
            <v>NICARAGUA</v>
          </cell>
        </row>
        <row r="2892">
          <cell r="B2892" t="str">
            <v>702-30005638</v>
          </cell>
          <cell r="C2892" t="str">
            <v>HAYTIAN TRACTOR &amp; EQUIPMENT CO., S.A.</v>
          </cell>
          <cell r="D2892">
            <v>317033</v>
          </cell>
          <cell r="F2892" t="str">
            <v>HAYTRAC</v>
          </cell>
          <cell r="G2892" t="str">
            <v>DEALER - WHOLESALE</v>
          </cell>
          <cell r="H2892" t="str">
            <v>DEALER - WHOLESALE</v>
          </cell>
          <cell r="I2892" t="str">
            <v>REGULAR</v>
          </cell>
          <cell r="J2892" t="str">
            <v>REGULAR</v>
          </cell>
          <cell r="K2892" t="str">
            <v>USD</v>
          </cell>
          <cell r="L2892">
            <v>992036.32</v>
          </cell>
          <cell r="M2892">
            <v>992036.32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 t="str">
            <v>1-30</v>
          </cell>
          <cell r="T2892" t="str">
            <v>HAITI</v>
          </cell>
        </row>
        <row r="2893">
          <cell r="B2893" t="str">
            <v>702-30005639-001</v>
          </cell>
          <cell r="C2893" t="str">
            <v>TRITURADOS Y AGREGADOS DE PUEBLA, S.A. DE C.V.</v>
          </cell>
          <cell r="D2893">
            <v>370638</v>
          </cell>
          <cell r="F2893" t="str">
            <v>MADISA SUR</v>
          </cell>
          <cell r="G2893" t="str">
            <v>CUSTOMER - RETAIL</v>
          </cell>
          <cell r="H2893" t="str">
            <v>CUSTOMER - RETAIL</v>
          </cell>
          <cell r="I2893" t="str">
            <v>REGULAR</v>
          </cell>
          <cell r="J2893" t="str">
            <v>REGULAR</v>
          </cell>
          <cell r="K2893" t="str">
            <v>MXN</v>
          </cell>
          <cell r="L2893">
            <v>1235255.33</v>
          </cell>
          <cell r="M2893">
            <v>59489.896696607357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 t="str">
            <v>1-30</v>
          </cell>
          <cell r="T2893" t="str">
            <v>MEXICO</v>
          </cell>
        </row>
        <row r="2894">
          <cell r="B2894" t="str">
            <v>702-30005640</v>
          </cell>
          <cell r="C2894" t="str">
            <v>HAYTIAN TRACTOR &amp; EQUIPMENT CO., S.A.</v>
          </cell>
          <cell r="D2894">
            <v>317033</v>
          </cell>
          <cell r="F2894" t="str">
            <v>HAYTRAC</v>
          </cell>
          <cell r="G2894" t="str">
            <v>DEALER - WHOLESALE</v>
          </cell>
          <cell r="H2894" t="str">
            <v>DEALER - WHOLESALE</v>
          </cell>
          <cell r="I2894" t="str">
            <v>REGULAR</v>
          </cell>
          <cell r="J2894" t="str">
            <v>REGULAR</v>
          </cell>
          <cell r="K2894" t="str">
            <v>USD</v>
          </cell>
          <cell r="L2894">
            <v>211226.36</v>
          </cell>
          <cell r="M2894">
            <v>211226.36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  <cell r="R2894">
            <v>0</v>
          </cell>
          <cell r="S2894" t="str">
            <v>1-30</v>
          </cell>
          <cell r="T2894" t="str">
            <v>HAITI</v>
          </cell>
        </row>
        <row r="2895">
          <cell r="B2895" t="str">
            <v>702-30005641</v>
          </cell>
          <cell r="C2895" t="str">
            <v>NICARAGUA MACHINERY COMPANY, S.A.</v>
          </cell>
          <cell r="D2895">
            <v>313548</v>
          </cell>
          <cell r="F2895" t="str">
            <v>NIMAC</v>
          </cell>
          <cell r="G2895" t="str">
            <v>DEALER - RETAIL</v>
          </cell>
          <cell r="H2895" t="str">
            <v>DEALER - RETAIL</v>
          </cell>
          <cell r="I2895" t="str">
            <v>REGULAR</v>
          </cell>
          <cell r="J2895" t="str">
            <v>REGULAR</v>
          </cell>
          <cell r="K2895" t="str">
            <v>USD</v>
          </cell>
          <cell r="L2895">
            <v>25471.72</v>
          </cell>
          <cell r="M2895">
            <v>25471.72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 t="str">
            <v>1-30</v>
          </cell>
          <cell r="T2895" t="str">
            <v>NICARAGUA</v>
          </cell>
        </row>
        <row r="2896">
          <cell r="B2896" t="str">
            <v>702-30005643</v>
          </cell>
          <cell r="C2896" t="str">
            <v>NICARAGUA MACHINERY COMPANY, S.A.</v>
          </cell>
          <cell r="D2896">
            <v>313548</v>
          </cell>
          <cell r="F2896" t="str">
            <v>NIMAC</v>
          </cell>
          <cell r="G2896" t="str">
            <v>DEALER - WHOLESALE</v>
          </cell>
          <cell r="H2896" t="str">
            <v>DEALER - WHOLESALE</v>
          </cell>
          <cell r="I2896" t="str">
            <v>REGULAR</v>
          </cell>
          <cell r="J2896" t="str">
            <v>REGULAR</v>
          </cell>
          <cell r="K2896" t="str">
            <v>USD</v>
          </cell>
          <cell r="L2896">
            <v>65528.91</v>
          </cell>
          <cell r="M2896">
            <v>65528.91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 t="str">
            <v>1-30</v>
          </cell>
          <cell r="T2896" t="str">
            <v>NICARAGUA</v>
          </cell>
        </row>
        <row r="2897">
          <cell r="B2897" t="str">
            <v>702-30005644</v>
          </cell>
          <cell r="C2897" t="str">
            <v>NICARAGUA MACHINERY COMPANY, S.A.</v>
          </cell>
          <cell r="D2897">
            <v>313548</v>
          </cell>
          <cell r="F2897" t="str">
            <v>NIMAC</v>
          </cell>
          <cell r="G2897" t="str">
            <v>DEALER - RETAIL</v>
          </cell>
          <cell r="H2897" t="str">
            <v>DEALER - RETAIL</v>
          </cell>
          <cell r="I2897" t="str">
            <v>REGULAR</v>
          </cell>
          <cell r="J2897" t="str">
            <v>REGULAR</v>
          </cell>
          <cell r="K2897" t="str">
            <v>USD</v>
          </cell>
          <cell r="L2897">
            <v>11245.3</v>
          </cell>
          <cell r="M2897">
            <v>11245.3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 t="str">
            <v>1-30</v>
          </cell>
          <cell r="T2897" t="str">
            <v>NICARAGUA</v>
          </cell>
        </row>
        <row r="2898">
          <cell r="B2898" t="str">
            <v>702-30005645</v>
          </cell>
          <cell r="C2898" t="str">
            <v>NICARAGUA MACHINERY COMPANY, S.A.</v>
          </cell>
          <cell r="D2898">
            <v>313548</v>
          </cell>
          <cell r="F2898" t="str">
            <v>NIMAC</v>
          </cell>
          <cell r="G2898" t="str">
            <v>DEALER - WHOLESALE</v>
          </cell>
          <cell r="H2898" t="str">
            <v>DEALER - WHOLESALE</v>
          </cell>
          <cell r="I2898" t="str">
            <v>REGULAR</v>
          </cell>
          <cell r="J2898" t="str">
            <v>REGULAR</v>
          </cell>
          <cell r="K2898" t="str">
            <v>USD</v>
          </cell>
          <cell r="L2898">
            <v>57878.3</v>
          </cell>
          <cell r="M2898">
            <v>57878.3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 t="str">
            <v>1-30</v>
          </cell>
          <cell r="T2898" t="str">
            <v>NICARAGUA</v>
          </cell>
        </row>
        <row r="2899">
          <cell r="B2899" t="str">
            <v>702-30005647</v>
          </cell>
          <cell r="C2899" t="str">
            <v>NICARAGUA MACHINERY COMPANY, S.A.</v>
          </cell>
          <cell r="D2899">
            <v>313548</v>
          </cell>
          <cell r="F2899" t="str">
            <v>NIMAC</v>
          </cell>
          <cell r="G2899" t="str">
            <v>DEALER - WHOLESALE</v>
          </cell>
          <cell r="H2899" t="str">
            <v>DEALER - WHOLESALE</v>
          </cell>
          <cell r="I2899" t="str">
            <v>REGULAR</v>
          </cell>
          <cell r="J2899" t="str">
            <v>REGULAR</v>
          </cell>
          <cell r="K2899" t="str">
            <v>USD</v>
          </cell>
          <cell r="L2899">
            <v>57878.3</v>
          </cell>
          <cell r="M2899">
            <v>57878.3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 t="str">
            <v>1-30</v>
          </cell>
          <cell r="T2899" t="str">
            <v>NICARAGUA</v>
          </cell>
        </row>
        <row r="2900">
          <cell r="B2900" t="str">
            <v>702-30005648</v>
          </cell>
          <cell r="C2900" t="str">
            <v>NICARAGUA MACHINERY COMPANY, S.A.</v>
          </cell>
          <cell r="D2900">
            <v>313548</v>
          </cell>
          <cell r="F2900" t="str">
            <v>NIMAC</v>
          </cell>
          <cell r="G2900" t="str">
            <v>DEALER - WHOLESALE</v>
          </cell>
          <cell r="H2900" t="str">
            <v>DEALER - WHOLESALE</v>
          </cell>
          <cell r="I2900" t="str">
            <v>REGULAR</v>
          </cell>
          <cell r="J2900" t="str">
            <v>REGULAR</v>
          </cell>
          <cell r="K2900" t="str">
            <v>USD</v>
          </cell>
          <cell r="L2900">
            <v>57878.3</v>
          </cell>
          <cell r="M2900">
            <v>57878.3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 t="str">
            <v>1-30</v>
          </cell>
          <cell r="T2900" t="str">
            <v>NICARAGUA</v>
          </cell>
        </row>
        <row r="2901">
          <cell r="B2901" t="str">
            <v>702-30005649</v>
          </cell>
          <cell r="C2901" t="str">
            <v>NICARAGUA MACHINERY COMPANY, S.A.</v>
          </cell>
          <cell r="D2901">
            <v>313548</v>
          </cell>
          <cell r="F2901" t="str">
            <v>NIMAC</v>
          </cell>
          <cell r="G2901" t="str">
            <v>DEALER - WHOLESALE</v>
          </cell>
          <cell r="H2901" t="str">
            <v>DEALER - WHOLESALE</v>
          </cell>
          <cell r="I2901" t="str">
            <v>REGULAR</v>
          </cell>
          <cell r="J2901" t="str">
            <v>REGULAR</v>
          </cell>
          <cell r="K2901" t="str">
            <v>USD</v>
          </cell>
          <cell r="L2901">
            <v>57878.3</v>
          </cell>
          <cell r="M2901">
            <v>57878.3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 t="str">
            <v>1-30</v>
          </cell>
          <cell r="T2901" t="str">
            <v>NICARAGUA</v>
          </cell>
        </row>
        <row r="2902">
          <cell r="B2902" t="str">
            <v>702-30005650</v>
          </cell>
          <cell r="C2902" t="str">
            <v>NICARAGUA MACHINERY COMPANY, S.A.</v>
          </cell>
          <cell r="D2902">
            <v>313548</v>
          </cell>
          <cell r="F2902" t="str">
            <v>NIMAC</v>
          </cell>
          <cell r="G2902" t="str">
            <v>DEALER - WHOLESALE</v>
          </cell>
          <cell r="H2902" t="str">
            <v>DEALER - WHOLESALE</v>
          </cell>
          <cell r="I2902" t="str">
            <v>REGULAR</v>
          </cell>
          <cell r="J2902" t="str">
            <v>REGULAR</v>
          </cell>
          <cell r="K2902" t="str">
            <v>USD</v>
          </cell>
          <cell r="L2902">
            <v>57878.3</v>
          </cell>
          <cell r="M2902">
            <v>57878.3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 t="str">
            <v>1-30</v>
          </cell>
          <cell r="T2902" t="str">
            <v>NICARAGUA</v>
          </cell>
        </row>
        <row r="2903">
          <cell r="B2903" t="str">
            <v>702-30005651</v>
          </cell>
          <cell r="C2903" t="str">
            <v>NICARAGUA MACHINERY COMPANY, S.A.</v>
          </cell>
          <cell r="D2903">
            <v>313548</v>
          </cell>
          <cell r="F2903" t="str">
            <v>NIMAC</v>
          </cell>
          <cell r="G2903" t="str">
            <v>DEALER - WHOLESALE</v>
          </cell>
          <cell r="H2903" t="str">
            <v>DEALER - WHOLESALE</v>
          </cell>
          <cell r="I2903" t="str">
            <v>REGULAR</v>
          </cell>
          <cell r="J2903" t="str">
            <v>REGULAR</v>
          </cell>
          <cell r="K2903" t="str">
            <v>USD</v>
          </cell>
          <cell r="L2903">
            <v>57878.3</v>
          </cell>
          <cell r="M2903">
            <v>57878.3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 t="str">
            <v>1-30</v>
          </cell>
          <cell r="T2903" t="str">
            <v>NICARAGUA</v>
          </cell>
        </row>
        <row r="2904">
          <cell r="B2904" t="str">
            <v>702-30005652</v>
          </cell>
          <cell r="C2904" t="str">
            <v>NICARAGUA MACHINERY COMPANY, S.A.</v>
          </cell>
          <cell r="D2904">
            <v>313548</v>
          </cell>
          <cell r="F2904" t="str">
            <v>NIMAC</v>
          </cell>
          <cell r="G2904" t="str">
            <v>DEALER - RETAIL</v>
          </cell>
          <cell r="H2904" t="str">
            <v>DEALER - RETAIL</v>
          </cell>
          <cell r="I2904" t="str">
            <v>REGULAR</v>
          </cell>
          <cell r="J2904" t="str">
            <v>REGULAR</v>
          </cell>
          <cell r="K2904" t="str">
            <v>USD</v>
          </cell>
          <cell r="L2904">
            <v>10082.530000000001</v>
          </cell>
          <cell r="M2904">
            <v>10082.530000000001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 t="str">
            <v>1-30</v>
          </cell>
          <cell r="T2904" t="str">
            <v>NICARAGUA</v>
          </cell>
        </row>
        <row r="2905">
          <cell r="B2905" t="str">
            <v>702-30005653</v>
          </cell>
          <cell r="C2905" t="str">
            <v>NICARAGUA MACHINERY COMPANY, S.A.</v>
          </cell>
          <cell r="D2905">
            <v>313548</v>
          </cell>
          <cell r="F2905" t="str">
            <v>NIMAC</v>
          </cell>
          <cell r="G2905" t="str">
            <v>DEALER - WHOLESALE</v>
          </cell>
          <cell r="H2905" t="str">
            <v>DEALER - WHOLESALE</v>
          </cell>
          <cell r="I2905" t="str">
            <v>REGULAR</v>
          </cell>
          <cell r="J2905" t="str">
            <v>REGULAR</v>
          </cell>
          <cell r="K2905" t="str">
            <v>USD</v>
          </cell>
          <cell r="L2905">
            <v>61156.03</v>
          </cell>
          <cell r="M2905">
            <v>61156.03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 t="str">
            <v>1-30</v>
          </cell>
          <cell r="T2905" t="str">
            <v>NICARAGUA</v>
          </cell>
        </row>
        <row r="2906">
          <cell r="B2906" t="str">
            <v>702-30005654</v>
          </cell>
          <cell r="C2906" t="str">
            <v>NICARAGUA MACHINERY COMPANY, S.A.</v>
          </cell>
          <cell r="D2906">
            <v>313548</v>
          </cell>
          <cell r="F2906" t="str">
            <v>NIMAC</v>
          </cell>
          <cell r="G2906" t="str">
            <v>DEALER - WHOLESALE</v>
          </cell>
          <cell r="H2906" t="str">
            <v>DEALER - WHOLESALE</v>
          </cell>
          <cell r="I2906" t="str">
            <v>REGULAR</v>
          </cell>
          <cell r="J2906" t="str">
            <v>REGULAR</v>
          </cell>
          <cell r="K2906" t="str">
            <v>USD</v>
          </cell>
          <cell r="L2906">
            <v>61156.03</v>
          </cell>
          <cell r="M2906">
            <v>61156.03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 t="str">
            <v>1-30</v>
          </cell>
          <cell r="T2906" t="str">
            <v>NICARAGUA</v>
          </cell>
        </row>
        <row r="2907">
          <cell r="B2907" t="str">
            <v>702-30005655</v>
          </cell>
          <cell r="C2907" t="str">
            <v>IMPLEMENTOS Y MAQUINARIAS, S.A.</v>
          </cell>
          <cell r="D2907">
            <v>312088</v>
          </cell>
          <cell r="F2907" t="str">
            <v>IMCA</v>
          </cell>
          <cell r="G2907" t="str">
            <v>DEALER - WHOLESALE</v>
          </cell>
          <cell r="H2907" t="str">
            <v>DEALER - WHOLESALE</v>
          </cell>
          <cell r="I2907" t="str">
            <v>REGULAR</v>
          </cell>
          <cell r="J2907" t="str">
            <v>REGULAR</v>
          </cell>
          <cell r="K2907" t="str">
            <v>USD</v>
          </cell>
          <cell r="L2907">
            <v>708382.63</v>
          </cell>
          <cell r="M2907">
            <v>708382.63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 t="str">
            <v>1-30</v>
          </cell>
          <cell r="T2907" t="str">
            <v>REPUBLICA DOMINICANA</v>
          </cell>
        </row>
        <row r="2908">
          <cell r="B2908" t="str">
            <v>702-30005656</v>
          </cell>
          <cell r="C2908" t="str">
            <v>NICARAGUA MACHINERY COMPANY, S.A.</v>
          </cell>
          <cell r="D2908">
            <v>313548</v>
          </cell>
          <cell r="F2908" t="str">
            <v>NIMAC</v>
          </cell>
          <cell r="G2908" t="str">
            <v>DEALER - WHOLESALE</v>
          </cell>
          <cell r="H2908" t="str">
            <v>DEALER - WHOLESALE</v>
          </cell>
          <cell r="I2908" t="str">
            <v>REGULAR</v>
          </cell>
          <cell r="J2908" t="str">
            <v>REGULAR</v>
          </cell>
          <cell r="K2908" t="str">
            <v>USD</v>
          </cell>
          <cell r="L2908">
            <v>61156.03</v>
          </cell>
          <cell r="M2908">
            <v>61156.03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 t="str">
            <v>1-30</v>
          </cell>
          <cell r="T2908" t="str">
            <v>NICARAGUA</v>
          </cell>
        </row>
        <row r="2909">
          <cell r="B2909" t="str">
            <v>702-30005661</v>
          </cell>
          <cell r="C2909" t="str">
            <v>NICARAGUA MACHINERY COMPANY, S.A.</v>
          </cell>
          <cell r="D2909">
            <v>313548</v>
          </cell>
          <cell r="F2909" t="str">
            <v>NIMAC</v>
          </cell>
          <cell r="G2909" t="str">
            <v>DEALER - WHOLESALE</v>
          </cell>
          <cell r="H2909" t="str">
            <v>DEALER - WHOLESALE</v>
          </cell>
          <cell r="I2909" t="str">
            <v>REGULAR</v>
          </cell>
          <cell r="J2909" t="str">
            <v>REGULAR</v>
          </cell>
          <cell r="K2909" t="str">
            <v>USD</v>
          </cell>
          <cell r="L2909">
            <v>102789.38</v>
          </cell>
          <cell r="M2909">
            <v>102789.38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 t="str">
            <v>1-30</v>
          </cell>
          <cell r="T2909" t="str">
            <v>NICARAGUA</v>
          </cell>
        </row>
        <row r="2910">
          <cell r="B2910" t="str">
            <v>702-30005662</v>
          </cell>
          <cell r="C2910" t="str">
            <v>NICARAGUA MACHINERY COMPANY, S.A.</v>
          </cell>
          <cell r="D2910">
            <v>313548</v>
          </cell>
          <cell r="F2910" t="str">
            <v>NIMAC</v>
          </cell>
          <cell r="G2910" t="str">
            <v>DEALER - WHOLESALE</v>
          </cell>
          <cell r="H2910" t="str">
            <v>DEALER - WHOLESALE</v>
          </cell>
          <cell r="I2910" t="str">
            <v>REGULAR</v>
          </cell>
          <cell r="J2910" t="str">
            <v>REGULAR</v>
          </cell>
          <cell r="K2910" t="str">
            <v>USD</v>
          </cell>
          <cell r="L2910">
            <v>49663.199999999997</v>
          </cell>
          <cell r="M2910">
            <v>49663.199999999997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 t="str">
            <v>1-30</v>
          </cell>
          <cell r="T2910" t="str">
            <v>NICARAGUA</v>
          </cell>
        </row>
        <row r="2911">
          <cell r="B2911" t="str">
            <v>702-30005664</v>
          </cell>
          <cell r="C2911" t="str">
            <v>NICARAGUA MACHINERY COMPANY, S.A.</v>
          </cell>
          <cell r="D2911">
            <v>313548</v>
          </cell>
          <cell r="F2911" t="str">
            <v>NIMAC</v>
          </cell>
          <cell r="G2911" t="str">
            <v>DEALER - WHOLESALE</v>
          </cell>
          <cell r="H2911" t="str">
            <v>DEALER - WHOLESALE</v>
          </cell>
          <cell r="I2911" t="str">
            <v>REGULAR</v>
          </cell>
          <cell r="J2911" t="str">
            <v>REGULAR</v>
          </cell>
          <cell r="K2911" t="str">
            <v>USD</v>
          </cell>
          <cell r="L2911">
            <v>49663.199999999997</v>
          </cell>
          <cell r="M2911">
            <v>49663.199999999997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 t="str">
            <v>1-30</v>
          </cell>
          <cell r="T2911" t="str">
            <v>NICARAGUA</v>
          </cell>
        </row>
        <row r="2912">
          <cell r="B2912" t="str">
            <v>702-30005669</v>
          </cell>
          <cell r="C2912" t="str">
            <v>IMPORTADORA DE ARTICULOS GARYLOP, S.A. DE C.V.</v>
          </cell>
          <cell r="D2912">
            <v>318506</v>
          </cell>
          <cell r="F2912" t="str">
            <v>MAQSA</v>
          </cell>
          <cell r="G2912" t="str">
            <v>CUSTOMER - RETAIL</v>
          </cell>
          <cell r="H2912" t="str">
            <v>CUSTOMER - RETAIL</v>
          </cell>
          <cell r="I2912" t="str">
            <v>REGULAR</v>
          </cell>
          <cell r="J2912" t="str">
            <v>REGULAR</v>
          </cell>
          <cell r="K2912" t="str">
            <v>USD</v>
          </cell>
          <cell r="L2912">
            <v>62042.93</v>
          </cell>
          <cell r="M2912">
            <v>62042.93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 t="str">
            <v>1-30</v>
          </cell>
          <cell r="T2912" t="str">
            <v>MEXICO</v>
          </cell>
        </row>
        <row r="2913">
          <cell r="B2913" t="str">
            <v>702-30005670</v>
          </cell>
          <cell r="C2913" t="str">
            <v>IMPLEMENTOS Y MAQUINARIAS, S.A.</v>
          </cell>
          <cell r="D2913">
            <v>312088</v>
          </cell>
          <cell r="F2913" t="str">
            <v>IMCA</v>
          </cell>
          <cell r="G2913" t="str">
            <v>DEALER - RETAIL</v>
          </cell>
          <cell r="H2913" t="str">
            <v>DEALER - RETAIL</v>
          </cell>
          <cell r="I2913" t="str">
            <v>REGULAR</v>
          </cell>
          <cell r="J2913" t="str">
            <v>REGULAR</v>
          </cell>
          <cell r="K2913" t="str">
            <v>USD</v>
          </cell>
          <cell r="L2913">
            <v>692734.46</v>
          </cell>
          <cell r="M2913">
            <v>692734.46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  <cell r="R2913">
            <v>0</v>
          </cell>
          <cell r="S2913" t="str">
            <v>1-30</v>
          </cell>
          <cell r="T2913" t="str">
            <v>REPUBLICA DOMINICANA</v>
          </cell>
        </row>
        <row r="2914">
          <cell r="B2914" t="str">
            <v>702-30005673</v>
          </cell>
          <cell r="C2914" t="str">
            <v>GRUPO FIRME DE MEXICO SA DE CV</v>
          </cell>
          <cell r="D2914">
            <v>369449</v>
          </cell>
          <cell r="F2914" t="str">
            <v>MATCO</v>
          </cell>
          <cell r="G2914" t="str">
            <v>CUSTOMER - RETAIL</v>
          </cell>
          <cell r="H2914" t="str">
            <v>CUSTOMER - RETAIL</v>
          </cell>
          <cell r="I2914" t="str">
            <v>REGULAR</v>
          </cell>
          <cell r="J2914" t="str">
            <v>REGULAR</v>
          </cell>
          <cell r="K2914" t="str">
            <v>MXN</v>
          </cell>
          <cell r="L2914">
            <v>1605129.73</v>
          </cell>
          <cell r="M2914">
            <v>77303.047801747394</v>
          </cell>
          <cell r="N2914">
            <v>0</v>
          </cell>
          <cell r="O2914">
            <v>0</v>
          </cell>
          <cell r="P2914">
            <v>0</v>
          </cell>
          <cell r="Q2914">
            <v>0</v>
          </cell>
          <cell r="R2914">
            <v>0</v>
          </cell>
          <cell r="S2914" t="str">
            <v>1-30</v>
          </cell>
          <cell r="T2914" t="str">
            <v>MEXICO</v>
          </cell>
        </row>
        <row r="2915">
          <cell r="B2915" t="str">
            <v>702-30005674</v>
          </cell>
          <cell r="C2915" t="str">
            <v>EDGAR SERRANO ACOSTA</v>
          </cell>
          <cell r="D2915">
            <v>358398</v>
          </cell>
          <cell r="F2915" t="str">
            <v>MADISA SUR</v>
          </cell>
          <cell r="G2915" t="str">
            <v>CUSTOMER - RETAIL</v>
          </cell>
          <cell r="H2915" t="str">
            <v>CUSTOMER - RETAIL</v>
          </cell>
          <cell r="I2915" t="str">
            <v>REGULAR</v>
          </cell>
          <cell r="J2915" t="str">
            <v>REGULAR</v>
          </cell>
          <cell r="K2915" t="str">
            <v>MXN</v>
          </cell>
          <cell r="L2915">
            <v>132178.13</v>
          </cell>
          <cell r="M2915">
            <v>6365.698741207405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 t="str">
            <v>1-30</v>
          </cell>
          <cell r="T2915" t="str">
            <v>MEXICO</v>
          </cell>
        </row>
        <row r="2916">
          <cell r="B2916" t="str">
            <v>702-30005675</v>
          </cell>
          <cell r="C2916" t="str">
            <v>GRUPO DESARROLLO INFRAESTRUCTURA, S.A. DE C.V.</v>
          </cell>
          <cell r="D2916">
            <v>310580</v>
          </cell>
          <cell r="F2916" t="str">
            <v>TRACSA</v>
          </cell>
          <cell r="G2916" t="str">
            <v>CUSTOMER - RETAIL</v>
          </cell>
          <cell r="H2916" t="str">
            <v>CUSTOMER - RETAIL</v>
          </cell>
          <cell r="I2916" t="str">
            <v>REGULAR</v>
          </cell>
          <cell r="J2916" t="str">
            <v>REGULAR</v>
          </cell>
          <cell r="K2916" t="str">
            <v>USD</v>
          </cell>
          <cell r="L2916">
            <v>2400877.15</v>
          </cell>
          <cell r="M2916">
            <v>2400877.15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 t="str">
            <v>1-30</v>
          </cell>
          <cell r="T2916" t="str">
            <v>MEXICO</v>
          </cell>
        </row>
        <row r="2917">
          <cell r="B2917" t="str">
            <v>702-30005676</v>
          </cell>
          <cell r="C2917" t="str">
            <v>NIYSA, S.A. DE C.V.</v>
          </cell>
          <cell r="D2917">
            <v>348717</v>
          </cell>
          <cell r="F2917" t="str">
            <v>MADISA NTE</v>
          </cell>
          <cell r="G2917" t="str">
            <v>CUSTOMER - RETAIL</v>
          </cell>
          <cell r="H2917" t="str">
            <v>CUSTOMER - RETAIL</v>
          </cell>
          <cell r="I2917" t="str">
            <v>REGULAR</v>
          </cell>
          <cell r="J2917" t="str">
            <v>REGULAR</v>
          </cell>
          <cell r="K2917" t="str">
            <v>MXN</v>
          </cell>
          <cell r="L2917">
            <v>1106668.08</v>
          </cell>
          <cell r="M2917">
            <v>53297.134736211017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 t="str">
            <v>1-30</v>
          </cell>
          <cell r="T2917" t="str">
            <v>MEXICO</v>
          </cell>
        </row>
        <row r="2918">
          <cell r="B2918" t="str">
            <v>702-30005677</v>
          </cell>
          <cell r="C2918" t="str">
            <v>GRUPO CONSTRUCTOR LERAVI, S.A. DE C.V.</v>
          </cell>
          <cell r="D2918">
            <v>369352</v>
          </cell>
          <cell r="F2918" t="str">
            <v>MAQSA</v>
          </cell>
          <cell r="G2918" t="str">
            <v>CUSTOMER - RETAIL</v>
          </cell>
          <cell r="H2918" t="str">
            <v>CUSTOMER - RETAIL</v>
          </cell>
          <cell r="I2918" t="str">
            <v>REGULAR</v>
          </cell>
          <cell r="J2918" t="str">
            <v>REGULAR</v>
          </cell>
          <cell r="K2918" t="str">
            <v>MXN</v>
          </cell>
          <cell r="L2918">
            <v>3260849.64</v>
          </cell>
          <cell r="M2918">
            <v>157042.51867245071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 t="str">
            <v>1-30</v>
          </cell>
          <cell r="T2918" t="str">
            <v>MEXICO</v>
          </cell>
        </row>
        <row r="2919">
          <cell r="B2919" t="str">
            <v>702-30005680</v>
          </cell>
          <cell r="C2919" t="str">
            <v>CONSTRUCTORA TERROCA, S.A. DE C.V.</v>
          </cell>
          <cell r="D2919">
            <v>369403</v>
          </cell>
          <cell r="F2919" t="str">
            <v>MADISA SUR</v>
          </cell>
          <cell r="G2919" t="str">
            <v>CUSTOMER - RETAIL</v>
          </cell>
          <cell r="H2919" t="str">
            <v>CUSTOMER - RETAIL</v>
          </cell>
          <cell r="I2919" t="str">
            <v>REGULAR</v>
          </cell>
          <cell r="J2919" t="str">
            <v>REGULAR</v>
          </cell>
          <cell r="K2919" t="str">
            <v>MXN</v>
          </cell>
          <cell r="L2919">
            <v>1002867.56</v>
          </cell>
          <cell r="M2919">
            <v>48298.101692691082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 t="str">
            <v>1-30</v>
          </cell>
          <cell r="T2919" t="str">
            <v>MEXICO</v>
          </cell>
        </row>
        <row r="2920">
          <cell r="B2920" t="str">
            <v>702-30005682</v>
          </cell>
          <cell r="C2920" t="str">
            <v>INMOBILIARIA NEGOPLAZA DE HERMOSILLO, S.A. DE C.V.</v>
          </cell>
          <cell r="D2920">
            <v>369754</v>
          </cell>
          <cell r="F2920" t="str">
            <v>MATCO</v>
          </cell>
          <cell r="G2920" t="str">
            <v>CUSTOMER - RETAIL</v>
          </cell>
          <cell r="H2920" t="str">
            <v>CUSTOMER - RETAIL</v>
          </cell>
          <cell r="I2920" t="str">
            <v>REGULAR</v>
          </cell>
          <cell r="J2920" t="str">
            <v>REGULAR</v>
          </cell>
          <cell r="K2920" t="str">
            <v>USD</v>
          </cell>
          <cell r="L2920">
            <v>73199.98</v>
          </cell>
          <cell r="M2920">
            <v>73199.98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 t="str">
            <v>1-30</v>
          </cell>
          <cell r="T2920" t="str">
            <v>MEXICO</v>
          </cell>
        </row>
        <row r="2921">
          <cell r="B2921" t="str">
            <v>702-30005683</v>
          </cell>
          <cell r="C2921" t="str">
            <v>VITAMINAS Y MINERALES, S.A.</v>
          </cell>
          <cell r="D2921">
            <v>318217</v>
          </cell>
          <cell r="F2921" t="str">
            <v>MATRA</v>
          </cell>
          <cell r="G2921" t="str">
            <v>CUSTOMER - RETAIL</v>
          </cell>
          <cell r="H2921" t="str">
            <v>CUSTOMER - RETAIL</v>
          </cell>
          <cell r="I2921" t="str">
            <v>REGULAR</v>
          </cell>
          <cell r="J2921" t="str">
            <v>REGULAR</v>
          </cell>
          <cell r="K2921" t="str">
            <v>USD</v>
          </cell>
          <cell r="L2921">
            <v>44187.87</v>
          </cell>
          <cell r="M2921">
            <v>44187.87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 t="str">
            <v>1-30</v>
          </cell>
          <cell r="T2921" t="str">
            <v>COSTA RICA</v>
          </cell>
        </row>
        <row r="2922">
          <cell r="B2922" t="str">
            <v>702-30005684</v>
          </cell>
          <cell r="C2922" t="str">
            <v>FOMENTO DE EQUIPOS Y CONSTRUCCION, S.A.</v>
          </cell>
          <cell r="D2922">
            <v>369921</v>
          </cell>
          <cell r="F2922" t="str">
            <v>COGESA</v>
          </cell>
          <cell r="G2922" t="str">
            <v>CUSTOMER - RETAIL</v>
          </cell>
          <cell r="H2922" t="str">
            <v>CUSTOMER - RETAIL</v>
          </cell>
          <cell r="I2922" t="str">
            <v>REGULAR</v>
          </cell>
          <cell r="J2922" t="str">
            <v>REGULAR</v>
          </cell>
          <cell r="K2922" t="str">
            <v>USD</v>
          </cell>
          <cell r="L2922">
            <v>73675.649999999994</v>
          </cell>
          <cell r="M2922">
            <v>73675.649999999994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 t="str">
            <v>1-30</v>
          </cell>
          <cell r="T2922" t="str">
            <v>EL SALVADOR</v>
          </cell>
        </row>
        <row r="2923">
          <cell r="B2923" t="str">
            <v>702-30005685</v>
          </cell>
          <cell r="C2923" t="str">
            <v>J &amp; S AUDIOVISUAL MEXICO, S. DE R.L. DE C.V.</v>
          </cell>
          <cell r="D2923">
            <v>310731</v>
          </cell>
          <cell r="F2923" t="str">
            <v>MADISA SUR</v>
          </cell>
          <cell r="G2923" t="str">
            <v>CUSTOMER - RETAIL</v>
          </cell>
          <cell r="H2923" t="str">
            <v>CUSTOMER - RETAIL</v>
          </cell>
          <cell r="I2923" t="str">
            <v>REGULAR</v>
          </cell>
          <cell r="J2923" t="str">
            <v>REGULAR</v>
          </cell>
          <cell r="K2923" t="str">
            <v>MXN</v>
          </cell>
          <cell r="L2923">
            <v>345484.85</v>
          </cell>
          <cell r="M2923">
            <v>16638.550377064865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>
            <v>0</v>
          </cell>
          <cell r="S2923" t="str">
            <v>1-30</v>
          </cell>
          <cell r="T2923" t="str">
            <v>MEXICO</v>
          </cell>
        </row>
        <row r="2924">
          <cell r="B2924" t="str">
            <v>702-30005686</v>
          </cell>
          <cell r="C2924" t="str">
            <v>CONSTRUCTORA SANTA FE, LIMITADA</v>
          </cell>
          <cell r="D2924">
            <v>314376</v>
          </cell>
          <cell r="F2924" t="str">
            <v>MATRA</v>
          </cell>
          <cell r="G2924" t="str">
            <v>CUSTOMER - RETAIL</v>
          </cell>
          <cell r="H2924" t="str">
            <v>CUSTOMER - RETAIL</v>
          </cell>
          <cell r="I2924" t="str">
            <v>REGULAR</v>
          </cell>
          <cell r="J2924" t="str">
            <v>REGULAR</v>
          </cell>
          <cell r="K2924" t="str">
            <v>USD</v>
          </cell>
          <cell r="L2924">
            <v>769663.74</v>
          </cell>
          <cell r="M2924">
            <v>769663.74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 t="str">
            <v>1-30</v>
          </cell>
          <cell r="T2924" t="str">
            <v>COSTA RICA</v>
          </cell>
        </row>
        <row r="2925">
          <cell r="B2925" t="str">
            <v>702-30005687</v>
          </cell>
          <cell r="C2925" t="str">
            <v>FOMENTO DE EQUIPOS Y CONSTRUCCION, S.A.</v>
          </cell>
          <cell r="D2925">
            <v>369921</v>
          </cell>
          <cell r="F2925" t="str">
            <v>COGESA</v>
          </cell>
          <cell r="G2925" t="str">
            <v>CUSTOMER - RETAIL</v>
          </cell>
          <cell r="H2925" t="str">
            <v>CUSTOMER - RETAIL</v>
          </cell>
          <cell r="I2925" t="str">
            <v>REGULAR</v>
          </cell>
          <cell r="J2925" t="str">
            <v>REGULAR</v>
          </cell>
          <cell r="K2925" t="str">
            <v>USD</v>
          </cell>
          <cell r="L2925">
            <v>49411.92</v>
          </cell>
          <cell r="M2925">
            <v>49411.92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 t="str">
            <v>1-30</v>
          </cell>
          <cell r="T2925" t="str">
            <v>EL SALVADOR</v>
          </cell>
        </row>
        <row r="2926">
          <cell r="B2926" t="str">
            <v>702-30005689</v>
          </cell>
          <cell r="C2926" t="str">
            <v>FRONDOSO LANDSCAPE S.A. DE C.V.</v>
          </cell>
          <cell r="D2926">
            <v>365889</v>
          </cell>
          <cell r="F2926" t="str">
            <v>MATCO</v>
          </cell>
          <cell r="G2926" t="str">
            <v>CUSTOMER - RETAIL</v>
          </cell>
          <cell r="H2926" t="str">
            <v>CUSTOMER - RETAIL</v>
          </cell>
          <cell r="I2926" t="str">
            <v>REGULAR</v>
          </cell>
          <cell r="J2926" t="str">
            <v>REGULAR</v>
          </cell>
          <cell r="K2926" t="str">
            <v>MXN</v>
          </cell>
          <cell r="L2926">
            <v>1269434.69</v>
          </cell>
          <cell r="M2926">
            <v>61135.974674312696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 t="str">
            <v>1-30</v>
          </cell>
          <cell r="T2926" t="str">
            <v>MEXICO</v>
          </cell>
        </row>
        <row r="2927">
          <cell r="B2927" t="str">
            <v>702-30005690</v>
          </cell>
          <cell r="C2927" t="str">
            <v>HEMCO NICARAGUA, S.A.</v>
          </cell>
          <cell r="D2927">
            <v>316923</v>
          </cell>
          <cell r="F2927" t="str">
            <v>NIMAC</v>
          </cell>
          <cell r="G2927" t="str">
            <v>CUSTOMER - RETAIL</v>
          </cell>
          <cell r="H2927" t="str">
            <v>CUSTOMER - RETAIL</v>
          </cell>
          <cell r="I2927" t="str">
            <v>REGULAR</v>
          </cell>
          <cell r="J2927" t="str">
            <v>REGULAR</v>
          </cell>
          <cell r="K2927" t="str">
            <v>USD</v>
          </cell>
          <cell r="L2927">
            <v>91747.26</v>
          </cell>
          <cell r="M2927">
            <v>91747.26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 t="str">
            <v>1-30</v>
          </cell>
          <cell r="T2927" t="str">
            <v>NICARAGUA</v>
          </cell>
        </row>
        <row r="2928">
          <cell r="B2928" t="str">
            <v>702-30005691</v>
          </cell>
          <cell r="C2928" t="str">
            <v>INGENIERIA Y PAVIMENTACIONES, S.A. C.V.</v>
          </cell>
          <cell r="D2928">
            <v>310038</v>
          </cell>
          <cell r="F2928" t="str">
            <v>MADISA SUR</v>
          </cell>
          <cell r="G2928" t="str">
            <v>CUSTOMER - RETAIL</v>
          </cell>
          <cell r="H2928" t="str">
            <v>CUSTOMER - RETAIL</v>
          </cell>
          <cell r="I2928" t="str">
            <v>REGULAR</v>
          </cell>
          <cell r="J2928" t="str">
            <v>REGULAR</v>
          </cell>
          <cell r="K2928" t="str">
            <v>MXN</v>
          </cell>
          <cell r="L2928">
            <v>2730553.56</v>
          </cell>
          <cell r="M2928">
            <v>131503.45945801621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 t="str">
            <v>1-30</v>
          </cell>
          <cell r="T2928" t="str">
            <v>MEXICO</v>
          </cell>
        </row>
        <row r="2929">
          <cell r="B2929" t="str">
            <v>702-30005692</v>
          </cell>
          <cell r="C2929" t="str">
            <v>VANTAGE SERVICIOS INTEGRALES DE SALUD, S.A. DE C.V.</v>
          </cell>
          <cell r="D2929">
            <v>369598</v>
          </cell>
          <cell r="F2929" t="str">
            <v>MADISA SUR</v>
          </cell>
          <cell r="G2929" t="str">
            <v>CUSTOMER - RETAIL</v>
          </cell>
          <cell r="H2929" t="str">
            <v>CUSTOMER - RETAIL</v>
          </cell>
          <cell r="I2929" t="str">
            <v>REGULAR</v>
          </cell>
          <cell r="J2929" t="str">
            <v>REGULAR</v>
          </cell>
          <cell r="K2929" t="str">
            <v>MXN</v>
          </cell>
          <cell r="L2929">
            <v>128165.9</v>
          </cell>
          <cell r="M2929">
            <v>6172.4697443950372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 t="str">
            <v>1-30</v>
          </cell>
          <cell r="T2929" t="str">
            <v>MEXICO</v>
          </cell>
        </row>
        <row r="2930">
          <cell r="B2930" t="str">
            <v>702-30005693</v>
          </cell>
          <cell r="C2930" t="str">
            <v>PROMAT FLOLAG, S.A. DE C.V.</v>
          </cell>
          <cell r="D2930">
            <v>369530</v>
          </cell>
          <cell r="F2930" t="str">
            <v>MADISA SUR</v>
          </cell>
          <cell r="G2930" t="str">
            <v>CUSTOMER - RETAIL</v>
          </cell>
          <cell r="H2930" t="str">
            <v>CUSTOMER - RETAIL</v>
          </cell>
          <cell r="I2930" t="str">
            <v>REGULAR</v>
          </cell>
          <cell r="J2930" t="str">
            <v>REGULAR</v>
          </cell>
          <cell r="K2930" t="str">
            <v>MXN</v>
          </cell>
          <cell r="L2930">
            <v>1308510</v>
          </cell>
          <cell r="M2930">
            <v>63017.841604033143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 t="str">
            <v>1-30</v>
          </cell>
          <cell r="T2930" t="str">
            <v>MEXICO</v>
          </cell>
        </row>
        <row r="2931">
          <cell r="B2931" t="str">
            <v>702-30005694</v>
          </cell>
          <cell r="C2931" t="str">
            <v>EXPORTACIONES NORTEÑAS, S.A.</v>
          </cell>
          <cell r="D2931">
            <v>318117</v>
          </cell>
          <cell r="F2931" t="str">
            <v>MATRA</v>
          </cell>
          <cell r="G2931" t="str">
            <v>CUSTOMER - RETAIL</v>
          </cell>
          <cell r="H2931" t="str">
            <v>CUSTOMER - RETAIL</v>
          </cell>
          <cell r="I2931" t="str">
            <v>REGULAR</v>
          </cell>
          <cell r="J2931" t="str">
            <v>REGULAR</v>
          </cell>
          <cell r="K2931" t="str">
            <v>USD</v>
          </cell>
          <cell r="L2931">
            <v>147111.94</v>
          </cell>
          <cell r="M2931">
            <v>147111.94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 t="str">
            <v>1-30</v>
          </cell>
          <cell r="T2931" t="str">
            <v>COSTA RICA</v>
          </cell>
        </row>
        <row r="2932">
          <cell r="B2932" t="str">
            <v>702-30005695</v>
          </cell>
          <cell r="C2932" t="str">
            <v>ESPAMEX COMERCIAL, S. DE R.L. DE C.V.</v>
          </cell>
          <cell r="D2932">
            <v>369525</v>
          </cell>
          <cell r="F2932" t="str">
            <v>MADISA SUR</v>
          </cell>
          <cell r="G2932" t="str">
            <v>CUSTOMER - RETAIL</v>
          </cell>
          <cell r="H2932" t="str">
            <v>CUSTOMER - RETAIL</v>
          </cell>
          <cell r="I2932" t="str">
            <v>REGULAR</v>
          </cell>
          <cell r="J2932" t="str">
            <v>REGULAR</v>
          </cell>
          <cell r="K2932" t="str">
            <v>MXN</v>
          </cell>
          <cell r="L2932">
            <v>3040128.65</v>
          </cell>
          <cell r="M2932">
            <v>146412.59579337039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 t="str">
            <v>1-30</v>
          </cell>
          <cell r="T2932" t="str">
            <v>MEXICO</v>
          </cell>
        </row>
        <row r="2933">
          <cell r="B2933" t="str">
            <v>702-30005696</v>
          </cell>
          <cell r="C2933" t="str">
            <v>TECNOARCILLAS MEXICANAS, S.A. DE C.V.</v>
          </cell>
          <cell r="D2933">
            <v>371122</v>
          </cell>
          <cell r="F2933" t="str">
            <v>MADISA SUR</v>
          </cell>
          <cell r="G2933" t="str">
            <v>CUSTOMER - RETAIL</v>
          </cell>
          <cell r="H2933" t="str">
            <v>CUSTOMER - RETAIL</v>
          </cell>
          <cell r="I2933" t="str">
            <v>REGULAR</v>
          </cell>
          <cell r="J2933" t="str">
            <v>REGULAR</v>
          </cell>
          <cell r="K2933" t="str">
            <v>MXN</v>
          </cell>
          <cell r="L2933">
            <v>799315.75</v>
          </cell>
          <cell r="M2933">
            <v>38495.046522463679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 t="str">
            <v>1-30</v>
          </cell>
          <cell r="T2933" t="str">
            <v>MEXICO</v>
          </cell>
        </row>
        <row r="2934">
          <cell r="B2934" t="str">
            <v>702-30005697</v>
          </cell>
          <cell r="C2934" t="str">
            <v>EXCAVACIONES MACH, S.A. DE C.V.</v>
          </cell>
          <cell r="D2934">
            <v>335053</v>
          </cell>
          <cell r="F2934" t="str">
            <v>MADISA NTE</v>
          </cell>
          <cell r="G2934" t="str">
            <v>CUSTOMER - RETAIL</v>
          </cell>
          <cell r="H2934" t="str">
            <v>CUSTOMER - RETAIL</v>
          </cell>
          <cell r="I2934" t="str">
            <v>REGULAR</v>
          </cell>
          <cell r="J2934" t="str">
            <v>REGULAR</v>
          </cell>
          <cell r="K2934" t="str">
            <v>MXN</v>
          </cell>
          <cell r="L2934">
            <v>1390888.14</v>
          </cell>
          <cell r="M2934">
            <v>66985.172826687049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 t="str">
            <v>1-30</v>
          </cell>
          <cell r="T2934" t="str">
            <v>MEXICO</v>
          </cell>
        </row>
        <row r="2935">
          <cell r="B2935" t="str">
            <v>702-30005699</v>
          </cell>
          <cell r="C2935" t="str">
            <v>WILBERTO FERNANDO VARGAS GARCIA</v>
          </cell>
          <cell r="D2935">
            <v>363037</v>
          </cell>
          <cell r="F2935" t="str">
            <v>NIMAC</v>
          </cell>
          <cell r="G2935" t="str">
            <v>CUSTOMER - RETAIL</v>
          </cell>
          <cell r="H2935" t="str">
            <v>CUSTOMER - RETAIL</v>
          </cell>
          <cell r="I2935" t="str">
            <v>REGULAR</v>
          </cell>
          <cell r="J2935" t="str">
            <v>REGULAR</v>
          </cell>
          <cell r="K2935" t="str">
            <v>USD</v>
          </cell>
          <cell r="L2935">
            <v>18394.259999999998</v>
          </cell>
          <cell r="M2935">
            <v>18394.259999999998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 t="str">
            <v>1-30</v>
          </cell>
          <cell r="T2935" t="str">
            <v>NICARAGUA</v>
          </cell>
        </row>
        <row r="2936">
          <cell r="B2936" t="str">
            <v>702-30005700</v>
          </cell>
          <cell r="C2936" t="str">
            <v>EXPORTACIONES NORTEÑAS, S.A.</v>
          </cell>
          <cell r="D2936">
            <v>318117</v>
          </cell>
          <cell r="F2936" t="str">
            <v>MATRA</v>
          </cell>
          <cell r="G2936" t="str">
            <v>CUSTOMER - RETAIL</v>
          </cell>
          <cell r="H2936" t="str">
            <v>CUSTOMER - RETAIL</v>
          </cell>
          <cell r="I2936" t="str">
            <v>REGULAR</v>
          </cell>
          <cell r="J2936" t="str">
            <v>REGULAR</v>
          </cell>
          <cell r="K2936" t="str">
            <v>USD</v>
          </cell>
          <cell r="L2936">
            <v>147111.95000000001</v>
          </cell>
          <cell r="M2936">
            <v>147111.95000000001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 t="str">
            <v>1-30</v>
          </cell>
          <cell r="T2936" t="str">
            <v>COSTA RICA</v>
          </cell>
        </row>
        <row r="2937">
          <cell r="B2937" t="str">
            <v>702-30005701</v>
          </cell>
          <cell r="C2937" t="str">
            <v>TECNOASFALTOS Y TERRACERIAS, S.A. DE C.V.</v>
          </cell>
          <cell r="D2937">
            <v>311380</v>
          </cell>
          <cell r="F2937" t="str">
            <v>MATCO</v>
          </cell>
          <cell r="G2937" t="str">
            <v>CUSTOMER - RETAIL</v>
          </cell>
          <cell r="H2937" t="str">
            <v>CUSTOMER - RETAIL</v>
          </cell>
          <cell r="I2937" t="str">
            <v>REGULAR</v>
          </cell>
          <cell r="J2937" t="str">
            <v>REGULAR</v>
          </cell>
          <cell r="K2937" t="str">
            <v>MXN</v>
          </cell>
          <cell r="L2937">
            <v>3270405.6</v>
          </cell>
          <cell r="M2937">
            <v>157502.73370608018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 t="str">
            <v>1-30</v>
          </cell>
          <cell r="T2937" t="str">
            <v>MEXICO</v>
          </cell>
        </row>
        <row r="2938">
          <cell r="B2938" t="str">
            <v>702-30005702</v>
          </cell>
          <cell r="C2938" t="str">
            <v>CASTAÑEDA GALINDO NOE</v>
          </cell>
          <cell r="D2938">
            <v>313406</v>
          </cell>
          <cell r="F2938" t="str">
            <v>MAQSA</v>
          </cell>
          <cell r="G2938" t="str">
            <v>CUSTOMER - RETAIL</v>
          </cell>
          <cell r="H2938" t="str">
            <v>CUSTOMER - RETAIL</v>
          </cell>
          <cell r="I2938" t="str">
            <v>REGULAR</v>
          </cell>
          <cell r="J2938" t="str">
            <v>REGULAR</v>
          </cell>
          <cell r="K2938" t="str">
            <v>MXN</v>
          </cell>
          <cell r="L2938">
            <v>200056.91</v>
          </cell>
          <cell r="M2938">
            <v>9634.7407862166237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 t="str">
            <v>1-30</v>
          </cell>
          <cell r="T2938" t="str">
            <v>MEXICO</v>
          </cell>
        </row>
        <row r="2939">
          <cell r="B2939" t="str">
            <v>702-30005703</v>
          </cell>
          <cell r="C2939" t="str">
            <v>GRUPO DESARROLLO INFRAESTRUCTURA, S.A. DE C.V.</v>
          </cell>
          <cell r="D2939">
            <v>310580</v>
          </cell>
          <cell r="F2939" t="str">
            <v>TRACSA</v>
          </cell>
          <cell r="G2939" t="str">
            <v>CUSTOMER - RETAIL</v>
          </cell>
          <cell r="H2939" t="str">
            <v>CUSTOMER - RETAIL</v>
          </cell>
          <cell r="I2939" t="str">
            <v>REGULAR</v>
          </cell>
          <cell r="J2939" t="str">
            <v>REGULAR</v>
          </cell>
          <cell r="K2939" t="str">
            <v>USD</v>
          </cell>
          <cell r="L2939">
            <v>1144576.1499999999</v>
          </cell>
          <cell r="M2939">
            <v>1144576.1499999999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 t="str">
            <v>1-30</v>
          </cell>
          <cell r="T2939" t="str">
            <v>MEXICO</v>
          </cell>
        </row>
        <row r="2940">
          <cell r="B2940" t="str">
            <v>702-30005704</v>
          </cell>
          <cell r="C2940" t="str">
            <v>MAQUINARIA DE ELEVACION Y CARGA, S.A. DE C.V.</v>
          </cell>
          <cell r="D2940">
            <v>342620</v>
          </cell>
          <cell r="F2940" t="str">
            <v>TRACSA</v>
          </cell>
          <cell r="G2940" t="str">
            <v>CUSTOMER - RETAIL</v>
          </cell>
          <cell r="H2940" t="str">
            <v>CUSTOMER - RETAIL</v>
          </cell>
          <cell r="I2940" t="str">
            <v>REGULAR</v>
          </cell>
          <cell r="J2940" t="str">
            <v>REGULAR</v>
          </cell>
          <cell r="K2940" t="str">
            <v>MXN</v>
          </cell>
          <cell r="L2940">
            <v>1096276.6100000001</v>
          </cell>
          <cell r="M2940">
            <v>52796.681540978992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 t="str">
            <v>1-30</v>
          </cell>
          <cell r="T2940" t="str">
            <v>MEXICO</v>
          </cell>
        </row>
        <row r="2941">
          <cell r="B2941" t="str">
            <v>702-30005705</v>
          </cell>
          <cell r="C2941" t="str">
            <v>INMOBILIARIA KIOKI, S.A. DE C.V.</v>
          </cell>
          <cell r="D2941">
            <v>369946</v>
          </cell>
          <cell r="F2941" t="str">
            <v>MATCO</v>
          </cell>
          <cell r="G2941" t="str">
            <v>CUSTOMER - RETAIL</v>
          </cell>
          <cell r="H2941" t="str">
            <v>CUSTOMER - RETAIL</v>
          </cell>
          <cell r="I2941" t="str">
            <v>REGULAR</v>
          </cell>
          <cell r="J2941" t="str">
            <v>REGULAR</v>
          </cell>
          <cell r="K2941" t="str">
            <v>MXN</v>
          </cell>
          <cell r="L2941">
            <v>1831680</v>
          </cell>
          <cell r="M2941">
            <v>88213.708805645671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 t="str">
            <v>1-30</v>
          </cell>
          <cell r="T2941" t="str">
            <v>MEXICO</v>
          </cell>
        </row>
        <row r="2942">
          <cell r="B2942" t="str">
            <v>702-30005707</v>
          </cell>
          <cell r="C2942" t="str">
            <v>CONSTRUCCIONES PEREZ Y GIL, S.A. DE C.V.</v>
          </cell>
          <cell r="D2942">
            <v>309513</v>
          </cell>
          <cell r="F2942" t="str">
            <v>TRACSA</v>
          </cell>
          <cell r="G2942" t="str">
            <v>CUSTOMER - RETAIL</v>
          </cell>
          <cell r="H2942" t="str">
            <v>CUSTOMER - RETAIL</v>
          </cell>
          <cell r="I2942" t="str">
            <v>REGULAR</v>
          </cell>
          <cell r="J2942" t="str">
            <v>REGULAR</v>
          </cell>
          <cell r="K2942" t="str">
            <v>MXN</v>
          </cell>
          <cell r="L2942">
            <v>2752757.26</v>
          </cell>
          <cell r="M2942">
            <v>132572.78965008465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 t="str">
            <v>1-30</v>
          </cell>
          <cell r="T2942" t="str">
            <v>MEXICO</v>
          </cell>
        </row>
        <row r="2943">
          <cell r="B2943" t="str">
            <v>702-30005708</v>
          </cell>
          <cell r="C2943" t="str">
            <v>ASFALTOS TECNICOS DE LA BAJA, S.A. DE C.V.</v>
          </cell>
          <cell r="D2943">
            <v>349213</v>
          </cell>
          <cell r="F2943" t="str">
            <v>EMPIRE</v>
          </cell>
          <cell r="G2943" t="str">
            <v>CUSTOMER - RETAIL</v>
          </cell>
          <cell r="H2943" t="str">
            <v>CUSTOMER - RETAIL</v>
          </cell>
          <cell r="I2943" t="str">
            <v>REGULAR</v>
          </cell>
          <cell r="J2943" t="str">
            <v>REGULAR</v>
          </cell>
          <cell r="K2943" t="str">
            <v>MXN</v>
          </cell>
          <cell r="L2943">
            <v>4129718.64</v>
          </cell>
          <cell r="M2943">
            <v>198887.2497151288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 t="str">
            <v>1-30</v>
          </cell>
          <cell r="T2943" t="str">
            <v>MEXICO</v>
          </cell>
        </row>
        <row r="2944">
          <cell r="B2944" t="str">
            <v>702-30005709</v>
          </cell>
          <cell r="C2944" t="str">
            <v>COMPAÑIA ISDAMAR, S.A. DE C.V.</v>
          </cell>
          <cell r="D2944">
            <v>318874</v>
          </cell>
          <cell r="F2944" t="str">
            <v>MATCO</v>
          </cell>
          <cell r="G2944" t="str">
            <v>CUSTOMER - RETAIL</v>
          </cell>
          <cell r="H2944" t="str">
            <v>CUSTOMER - RETAIL</v>
          </cell>
          <cell r="I2944" t="str">
            <v>REGULAR</v>
          </cell>
          <cell r="J2944" t="str">
            <v>REGULAR</v>
          </cell>
          <cell r="K2944" t="str">
            <v>USD</v>
          </cell>
          <cell r="L2944">
            <v>316236.15999999997</v>
          </cell>
          <cell r="M2944">
            <v>316236.15999999997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 t="str">
            <v>1-30</v>
          </cell>
          <cell r="T2944" t="str">
            <v>MEXICO</v>
          </cell>
        </row>
        <row r="2945">
          <cell r="B2945" t="str">
            <v>702-30005711</v>
          </cell>
          <cell r="C2945" t="str">
            <v>GEMA CONSTRUCTORA, S.A. DE C.V.</v>
          </cell>
          <cell r="D2945">
            <v>315531</v>
          </cell>
          <cell r="F2945" t="str">
            <v>MAQSA</v>
          </cell>
          <cell r="G2945" t="str">
            <v>CUSTOMER - RETAIL</v>
          </cell>
          <cell r="H2945" t="str">
            <v>CUSTOMER - RETAIL</v>
          </cell>
          <cell r="I2945" t="str">
            <v>REGULAR</v>
          </cell>
          <cell r="J2945" t="str">
            <v>REGULAR</v>
          </cell>
          <cell r="K2945" t="str">
            <v>MXN</v>
          </cell>
          <cell r="L2945">
            <v>1455861.55</v>
          </cell>
          <cell r="M2945">
            <v>70114.292252487314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 t="str">
            <v>1-30</v>
          </cell>
          <cell r="T2945" t="str">
            <v>MEXICO</v>
          </cell>
        </row>
        <row r="2946">
          <cell r="B2946" t="str">
            <v>702-30005712</v>
          </cell>
          <cell r="C2946" t="str">
            <v>MAQUINARIA Y TRACTORES, LTDA</v>
          </cell>
          <cell r="D2946">
            <v>314798</v>
          </cell>
          <cell r="F2946" t="str">
            <v>MATRA</v>
          </cell>
          <cell r="G2946" t="str">
            <v>DEALER - RETAIL</v>
          </cell>
          <cell r="H2946" t="str">
            <v>DEALER - RETAIL</v>
          </cell>
          <cell r="I2946" t="str">
            <v>REGULAR</v>
          </cell>
          <cell r="J2946" t="str">
            <v>REGULAR</v>
          </cell>
          <cell r="K2946" t="str">
            <v>USD</v>
          </cell>
          <cell r="L2946">
            <v>259276.52</v>
          </cell>
          <cell r="M2946">
            <v>259276.52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 t="str">
            <v>1-30</v>
          </cell>
          <cell r="T2946" t="str">
            <v>COSTA RICA</v>
          </cell>
        </row>
        <row r="2947">
          <cell r="B2947" t="str">
            <v>702-30005713</v>
          </cell>
          <cell r="C2947" t="str">
            <v>CONSTRUCCION DE CAMINOS Y PROYECTOS INTERESTATALES, S.A. DE C.V.</v>
          </cell>
          <cell r="D2947">
            <v>313564</v>
          </cell>
          <cell r="F2947" t="str">
            <v>TRACSA</v>
          </cell>
          <cell r="G2947" t="str">
            <v>CUSTOMER - RETAIL</v>
          </cell>
          <cell r="H2947" t="str">
            <v>CUSTOMER - RETAIL</v>
          </cell>
          <cell r="I2947" t="str">
            <v>REGULAR</v>
          </cell>
          <cell r="J2947" t="str">
            <v>REGULAR</v>
          </cell>
          <cell r="K2947" t="str">
            <v>MXN</v>
          </cell>
          <cell r="L2947">
            <v>892925.01</v>
          </cell>
          <cell r="M2947">
            <v>43003.268484352207</v>
          </cell>
          <cell r="N2947">
            <v>892925.01</v>
          </cell>
          <cell r="O2947">
            <v>0</v>
          </cell>
          <cell r="P2947">
            <v>0</v>
          </cell>
          <cell r="Q2947">
            <v>0</v>
          </cell>
          <cell r="R2947">
            <v>892925.01</v>
          </cell>
          <cell r="S2947" t="str">
            <v>31-60</v>
          </cell>
          <cell r="T2947" t="str">
            <v>MEXICO</v>
          </cell>
        </row>
        <row r="2948">
          <cell r="B2948" t="str">
            <v>702-30005714-001</v>
          </cell>
          <cell r="C2948" t="str">
            <v>SERVICIOS CONSTRUCTIVOS ASOCIADOS, S.A. DE C.V.</v>
          </cell>
          <cell r="D2948">
            <v>317526</v>
          </cell>
          <cell r="F2948" t="str">
            <v>MADISA SUR</v>
          </cell>
          <cell r="G2948" t="str">
            <v>CUSTOMER - RETAIL</v>
          </cell>
          <cell r="H2948" t="str">
            <v>CUSTOMER - RETAIL</v>
          </cell>
          <cell r="I2948" t="str">
            <v>REGULAR</v>
          </cell>
          <cell r="J2948" t="str">
            <v>REGULAR</v>
          </cell>
          <cell r="K2948" t="str">
            <v>MXN</v>
          </cell>
          <cell r="L2948">
            <v>1689433.06</v>
          </cell>
          <cell r="M2948">
            <v>81363.096174807244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 t="str">
            <v>1-30</v>
          </cell>
          <cell r="T2948" t="str">
            <v>MEXICO</v>
          </cell>
        </row>
        <row r="2949">
          <cell r="B2949" t="str">
            <v>702-30005715</v>
          </cell>
          <cell r="C2949" t="str">
            <v>INMOBILIARIA RAGU, S.A. DE C.V.</v>
          </cell>
          <cell r="D2949">
            <v>315927</v>
          </cell>
          <cell r="F2949" t="str">
            <v>TRACSA</v>
          </cell>
          <cell r="G2949" t="str">
            <v>CUSTOMER - RETAIL</v>
          </cell>
          <cell r="H2949" t="str">
            <v>CUSTOMER - RETAIL</v>
          </cell>
          <cell r="I2949" t="str">
            <v>REGULAR</v>
          </cell>
          <cell r="J2949" t="str">
            <v>REGULAR</v>
          </cell>
          <cell r="K2949" t="str">
            <v>MXN</v>
          </cell>
          <cell r="L2949">
            <v>2879010.46</v>
          </cell>
          <cell r="M2949">
            <v>138653.1437624738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 t="str">
            <v>1-30</v>
          </cell>
          <cell r="T2949" t="str">
            <v>MEXICO</v>
          </cell>
        </row>
        <row r="2950">
          <cell r="B2950" t="str">
            <v>702-30005716</v>
          </cell>
          <cell r="C2950" t="str">
            <v>COCONAL, S.A.P.I. DE C.V.</v>
          </cell>
          <cell r="D2950">
            <v>312218</v>
          </cell>
          <cell r="F2950" t="str">
            <v>MADISA SUR</v>
          </cell>
          <cell r="G2950" t="str">
            <v>CUSTOMER - RETAIL</v>
          </cell>
          <cell r="H2950" t="str">
            <v>CUSTOMER - RETAIL</v>
          </cell>
          <cell r="I2950" t="str">
            <v>REGULAR</v>
          </cell>
          <cell r="J2950" t="str">
            <v>REGULAR</v>
          </cell>
          <cell r="K2950" t="str">
            <v>MXN</v>
          </cell>
          <cell r="L2950">
            <v>2988189.49</v>
          </cell>
          <cell r="M2950">
            <v>143911.20584761031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 t="str">
            <v>1-30</v>
          </cell>
          <cell r="T2950" t="str">
            <v>MEXICO</v>
          </cell>
        </row>
        <row r="2951">
          <cell r="B2951" t="str">
            <v>702-30005717</v>
          </cell>
          <cell r="C2951" t="str">
            <v>TRANSPORTES CRUZA CR, S.A.</v>
          </cell>
          <cell r="D2951">
            <v>363893</v>
          </cell>
          <cell r="F2951" t="str">
            <v>MATRA</v>
          </cell>
          <cell r="G2951" t="str">
            <v>CUSTOMER - RETAIL</v>
          </cell>
          <cell r="H2951" t="str">
            <v>CUSTOMER - RETAIL</v>
          </cell>
          <cell r="I2951" t="str">
            <v>REGULAR</v>
          </cell>
          <cell r="J2951" t="str">
            <v>REGULAR</v>
          </cell>
          <cell r="K2951" t="str">
            <v>USD</v>
          </cell>
          <cell r="L2951">
            <v>50882.12</v>
          </cell>
          <cell r="M2951">
            <v>50882.12</v>
          </cell>
          <cell r="N2951">
            <v>0</v>
          </cell>
          <cell r="O2951">
            <v>0</v>
          </cell>
          <cell r="P2951">
            <v>50882.12</v>
          </cell>
          <cell r="Q2951">
            <v>0</v>
          </cell>
          <cell r="R2951">
            <v>50882.12</v>
          </cell>
          <cell r="S2951" t="str">
            <v>91-120</v>
          </cell>
          <cell r="T2951" t="str">
            <v>COSTA RICA</v>
          </cell>
        </row>
        <row r="2952">
          <cell r="B2952" t="str">
            <v>702-30005718</v>
          </cell>
          <cell r="C2952" t="str">
            <v>COMPAÑIA CONSTRUCTORA MAS, S.A. DE C.V.</v>
          </cell>
          <cell r="D2952">
            <v>318916</v>
          </cell>
          <cell r="F2952" t="str">
            <v>MATCO</v>
          </cell>
          <cell r="G2952" t="str">
            <v>CUSTOMER - RETAIL</v>
          </cell>
          <cell r="H2952" t="str">
            <v>CUSTOMER - RETAIL</v>
          </cell>
          <cell r="I2952" t="str">
            <v>REGULAR</v>
          </cell>
          <cell r="J2952" t="str">
            <v>REGULAR</v>
          </cell>
          <cell r="K2952" t="str">
            <v>MXN</v>
          </cell>
          <cell r="L2952">
            <v>1081318.81</v>
          </cell>
          <cell r="M2952">
            <v>52076.313892932885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 t="str">
            <v>1-30</v>
          </cell>
          <cell r="T2952" t="str">
            <v>MEXICO</v>
          </cell>
        </row>
        <row r="2953">
          <cell r="B2953" t="str">
            <v>702-30005719</v>
          </cell>
          <cell r="C2953" t="str">
            <v>COMPAÑIA CONSTRUCTORA MAS, S.A. DE C.V.</v>
          </cell>
          <cell r="D2953">
            <v>318916</v>
          </cell>
          <cell r="F2953" t="str">
            <v>MATCO</v>
          </cell>
          <cell r="G2953" t="str">
            <v>OP LEASE - CUSTOMER</v>
          </cell>
          <cell r="H2953" t="str">
            <v>OP LEASE - CUSTOMER</v>
          </cell>
          <cell r="I2953" t="str">
            <v>REGULAR</v>
          </cell>
          <cell r="J2953" t="str">
            <v>REGULAR</v>
          </cell>
          <cell r="K2953" t="str">
            <v>MXN</v>
          </cell>
          <cell r="L2953">
            <v>7088007.9500000002</v>
          </cell>
          <cell r="M2953">
            <v>341358.46289384691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 t="str">
            <v>1-30</v>
          </cell>
          <cell r="T2953" t="str">
            <v>MEXICO</v>
          </cell>
        </row>
        <row r="2954">
          <cell r="B2954" t="str">
            <v>702-30005720</v>
          </cell>
          <cell r="C2954" t="str">
            <v>COMPAÑIA CONSTRUCTORA MAS, S.A. DE C.V.</v>
          </cell>
          <cell r="D2954">
            <v>318916</v>
          </cell>
          <cell r="F2954" t="str">
            <v>MATCO</v>
          </cell>
          <cell r="G2954" t="str">
            <v>CUSTOMER - RETAIL</v>
          </cell>
          <cell r="H2954" t="str">
            <v>CUSTOMER - RETAIL</v>
          </cell>
          <cell r="I2954" t="str">
            <v>REGULAR</v>
          </cell>
          <cell r="J2954" t="str">
            <v>REGULAR</v>
          </cell>
          <cell r="K2954" t="str">
            <v>MXN</v>
          </cell>
          <cell r="L2954">
            <v>4701979.97</v>
          </cell>
          <cell r="M2954">
            <v>226447.35536969261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 t="str">
            <v>1-30</v>
          </cell>
          <cell r="T2954" t="str">
            <v>MEXICO</v>
          </cell>
        </row>
        <row r="2955">
          <cell r="B2955" t="str">
            <v>702-30005721</v>
          </cell>
          <cell r="C2955" t="str">
            <v>COMPAÑIA CONSTRUCTORA MAS, S.A. DE C.V.</v>
          </cell>
          <cell r="D2955">
            <v>318916</v>
          </cell>
          <cell r="F2955" t="str">
            <v>MATCO</v>
          </cell>
          <cell r="G2955" t="str">
            <v>CUSTOMER - RETAIL</v>
          </cell>
          <cell r="H2955" t="str">
            <v>CUSTOMER - RETAIL</v>
          </cell>
          <cell r="I2955" t="str">
            <v>REGULAR</v>
          </cell>
          <cell r="J2955" t="str">
            <v>REGULAR</v>
          </cell>
          <cell r="K2955" t="str">
            <v>MXN</v>
          </cell>
          <cell r="L2955">
            <v>22446397.100000001</v>
          </cell>
          <cell r="M2955">
            <v>1081018.4844051853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 t="str">
            <v>1-30</v>
          </cell>
          <cell r="T2955" t="str">
            <v>MEXICO</v>
          </cell>
        </row>
        <row r="2956">
          <cell r="B2956" t="str">
            <v>702-30005722</v>
          </cell>
          <cell r="C2956" t="str">
            <v>INVERSIONES PROYECTOS DESARROLLOS, S.A.</v>
          </cell>
          <cell r="D2956">
            <v>310425</v>
          </cell>
          <cell r="F2956" t="str">
            <v>NIMAC</v>
          </cell>
          <cell r="G2956" t="str">
            <v>CUSTOMER - RETAIL</v>
          </cell>
          <cell r="H2956" t="str">
            <v>CUSTOMER - RETAIL</v>
          </cell>
          <cell r="I2956" t="str">
            <v>REGULAR</v>
          </cell>
          <cell r="J2956" t="str">
            <v>REGULAR</v>
          </cell>
          <cell r="K2956" t="str">
            <v>USD</v>
          </cell>
          <cell r="L2956">
            <v>84084.49</v>
          </cell>
          <cell r="M2956">
            <v>84084.49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 t="str">
            <v>1-30</v>
          </cell>
          <cell r="T2956" t="str">
            <v>NICARAGUA</v>
          </cell>
        </row>
        <row r="2957">
          <cell r="B2957" t="str">
            <v>702-30005723</v>
          </cell>
          <cell r="C2957" t="str">
            <v>SOMIN COMPAÑIA MINERA DE SONORA, S.A.P.I. DE C.V.</v>
          </cell>
          <cell r="D2957">
            <v>364949</v>
          </cell>
          <cell r="F2957" t="str">
            <v>MATCO</v>
          </cell>
          <cell r="G2957" t="str">
            <v>CUSTOMER - RETAIL</v>
          </cell>
          <cell r="H2957" t="str">
            <v>CUSTOMER - RETAIL</v>
          </cell>
          <cell r="I2957" t="str">
            <v>REGULAR</v>
          </cell>
          <cell r="J2957" t="str">
            <v>REGULAR</v>
          </cell>
          <cell r="K2957" t="str">
            <v>USD</v>
          </cell>
          <cell r="L2957">
            <v>159999.98000000001</v>
          </cell>
          <cell r="M2957">
            <v>159999.98000000001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 t="str">
            <v>1-30</v>
          </cell>
          <cell r="T2957" t="str">
            <v>MEXICO</v>
          </cell>
        </row>
        <row r="2958">
          <cell r="B2958" t="str">
            <v>702-30005724</v>
          </cell>
          <cell r="C2958" t="str">
            <v>TRANSPORTES CRUZA CR, S.A.</v>
          </cell>
          <cell r="D2958">
            <v>363893</v>
          </cell>
          <cell r="F2958" t="str">
            <v>MATRA</v>
          </cell>
          <cell r="G2958" t="str">
            <v>CUSTOMER - RETAIL</v>
          </cell>
          <cell r="H2958" t="str">
            <v>CUSTOMER - RETAIL</v>
          </cell>
          <cell r="I2958" t="str">
            <v>REGULAR</v>
          </cell>
          <cell r="J2958" t="str">
            <v>REGULAR</v>
          </cell>
          <cell r="K2958" t="str">
            <v>USD</v>
          </cell>
          <cell r="L2958">
            <v>50882.12</v>
          </cell>
          <cell r="M2958">
            <v>50882.12</v>
          </cell>
          <cell r="N2958">
            <v>0</v>
          </cell>
          <cell r="O2958">
            <v>0</v>
          </cell>
          <cell r="P2958">
            <v>50882.12</v>
          </cell>
          <cell r="Q2958">
            <v>0</v>
          </cell>
          <cell r="R2958">
            <v>50882.12</v>
          </cell>
          <cell r="S2958" t="str">
            <v>91-120</v>
          </cell>
          <cell r="T2958" t="str">
            <v>COSTA RICA</v>
          </cell>
        </row>
        <row r="2959">
          <cell r="B2959" t="str">
            <v>702-30005726</v>
          </cell>
          <cell r="C2959" t="str">
            <v>INFRAESTRUCTURA MONARCA, S.A. DE C.V.</v>
          </cell>
          <cell r="D2959">
            <v>318789</v>
          </cell>
          <cell r="F2959" t="str">
            <v>TRACSA</v>
          </cell>
          <cell r="G2959" t="str">
            <v>CUSTOMER - RETAIL</v>
          </cell>
          <cell r="H2959" t="str">
            <v>CUSTOMER - RETAIL</v>
          </cell>
          <cell r="I2959" t="str">
            <v>REGULAR</v>
          </cell>
          <cell r="J2959" t="str">
            <v>REGULAR</v>
          </cell>
          <cell r="K2959" t="str">
            <v>MXN</v>
          </cell>
          <cell r="L2959">
            <v>975317.64</v>
          </cell>
          <cell r="M2959">
            <v>46971.29754540616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 t="str">
            <v>1-30</v>
          </cell>
          <cell r="T2959" t="str">
            <v>MEXICO</v>
          </cell>
        </row>
        <row r="2960">
          <cell r="B2960" t="str">
            <v>702-30005727</v>
          </cell>
          <cell r="C2960" t="str">
            <v>MAQUINARIA, CONSTRUCCIONES Y MATERIALES MACOMA, S.A.</v>
          </cell>
          <cell r="D2960">
            <v>318566</v>
          </cell>
          <cell r="F2960" t="str">
            <v>MATRA</v>
          </cell>
          <cell r="G2960" t="str">
            <v>CUSTOMER - RETAIL</v>
          </cell>
          <cell r="H2960" t="str">
            <v>CUSTOMER - RETAIL</v>
          </cell>
          <cell r="I2960" t="str">
            <v>REGULAR</v>
          </cell>
          <cell r="J2960" t="str">
            <v>REGULAR</v>
          </cell>
          <cell r="K2960" t="str">
            <v>USD</v>
          </cell>
          <cell r="L2960">
            <v>120848.5</v>
          </cell>
          <cell r="M2960">
            <v>120848.5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 t="str">
            <v>1-30</v>
          </cell>
          <cell r="T2960" t="str">
            <v>COSTA RICA</v>
          </cell>
        </row>
        <row r="2961">
          <cell r="B2961" t="str">
            <v>702-30005728</v>
          </cell>
          <cell r="C2961" t="str">
            <v>EXPLORACIONES MINERAS DEL DESIERTO, S.A. DE C.V.</v>
          </cell>
          <cell r="D2961">
            <v>318099</v>
          </cell>
          <cell r="F2961" t="str">
            <v>MATCO</v>
          </cell>
          <cell r="G2961" t="str">
            <v>CUSTOMER - RETAIL</v>
          </cell>
          <cell r="H2961" t="str">
            <v>CUSTOMER - RETAIL</v>
          </cell>
          <cell r="I2961" t="str">
            <v>REGULAR</v>
          </cell>
          <cell r="J2961" t="str">
            <v>REGULAR</v>
          </cell>
          <cell r="K2961" t="str">
            <v>USD</v>
          </cell>
          <cell r="L2961">
            <v>44846.05</v>
          </cell>
          <cell r="M2961">
            <v>44846.05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 t="str">
            <v>1-30</v>
          </cell>
          <cell r="T2961" t="str">
            <v>MEXICO</v>
          </cell>
        </row>
        <row r="2962">
          <cell r="B2962" t="str">
            <v>702-30005731</v>
          </cell>
          <cell r="C2962" t="str">
            <v>OBRAS MINERAS Y TIROS DEL CENTRO, S.A. DE C.V.</v>
          </cell>
          <cell r="D2962">
            <v>318945</v>
          </cell>
          <cell r="F2962" t="str">
            <v>TRACSA</v>
          </cell>
          <cell r="G2962" t="str">
            <v>CUSTOMER - RETAIL</v>
          </cell>
          <cell r="H2962" t="str">
            <v>CUSTOMER - RETAIL</v>
          </cell>
          <cell r="I2962" t="str">
            <v>REGULAR</v>
          </cell>
          <cell r="J2962" t="str">
            <v>REGULAR</v>
          </cell>
          <cell r="K2962" t="str">
            <v>USD</v>
          </cell>
          <cell r="L2962">
            <v>37638.94</v>
          </cell>
          <cell r="M2962">
            <v>37638.94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 t="str">
            <v>1-30</v>
          </cell>
          <cell r="T2962" t="str">
            <v>MEXICO</v>
          </cell>
        </row>
        <row r="2963">
          <cell r="B2963" t="str">
            <v>702-30005732</v>
          </cell>
          <cell r="C2963" t="str">
            <v>OBRAS MINERAS Y TIROS DEL CENTRO, S.A. DE C.V.</v>
          </cell>
          <cell r="D2963">
            <v>318945</v>
          </cell>
          <cell r="F2963" t="str">
            <v>TRACSA</v>
          </cell>
          <cell r="G2963" t="str">
            <v>CUSTOMER - RETAIL</v>
          </cell>
          <cell r="H2963" t="str">
            <v>CUSTOMER - RETAIL</v>
          </cell>
          <cell r="I2963" t="str">
            <v>REGULAR</v>
          </cell>
          <cell r="J2963" t="str">
            <v>REGULAR</v>
          </cell>
          <cell r="K2963" t="str">
            <v>USD</v>
          </cell>
          <cell r="L2963">
            <v>756838.04</v>
          </cell>
          <cell r="M2963">
            <v>756838.04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 t="str">
            <v>1-30</v>
          </cell>
          <cell r="T2963" t="str">
            <v>MEXICO</v>
          </cell>
        </row>
        <row r="2964">
          <cell r="B2964" t="str">
            <v>702-30005733</v>
          </cell>
          <cell r="C2964" t="str">
            <v>OBRAS MINERAS Y TIROS DEL CENTRO, S.A. DE C.V.</v>
          </cell>
          <cell r="D2964">
            <v>318945</v>
          </cell>
          <cell r="F2964" t="str">
            <v>TRACSA</v>
          </cell>
          <cell r="G2964" t="str">
            <v>CUSTOMER - RETAIL</v>
          </cell>
          <cell r="H2964" t="str">
            <v>CUSTOMER - RETAIL</v>
          </cell>
          <cell r="I2964" t="str">
            <v>REGULAR</v>
          </cell>
          <cell r="J2964" t="str">
            <v>REGULAR</v>
          </cell>
          <cell r="K2964" t="str">
            <v>USD</v>
          </cell>
          <cell r="L2964">
            <v>41139.51</v>
          </cell>
          <cell r="M2964">
            <v>41139.51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 t="str">
            <v>1-30</v>
          </cell>
          <cell r="T2964" t="str">
            <v>MEXICO</v>
          </cell>
        </row>
        <row r="2965">
          <cell r="B2965" t="str">
            <v>702-30005734</v>
          </cell>
          <cell r="C2965" t="str">
            <v>VANTAGE SERVICIOS INTEGRALES DE SALUD, S.A. DE C.V.</v>
          </cell>
          <cell r="D2965">
            <v>369598</v>
          </cell>
          <cell r="F2965" t="str">
            <v>MADISA SUR</v>
          </cell>
          <cell r="G2965" t="str">
            <v>CUSTOMER - RETAIL</v>
          </cell>
          <cell r="H2965" t="str">
            <v>CUSTOMER - RETAIL</v>
          </cell>
          <cell r="I2965" t="str">
            <v>REGULAR</v>
          </cell>
          <cell r="J2965" t="str">
            <v>REGULAR</v>
          </cell>
          <cell r="K2965" t="str">
            <v>MXN</v>
          </cell>
          <cell r="L2965">
            <v>501015.74</v>
          </cell>
          <cell r="M2965">
            <v>24128.918039944248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 t="str">
            <v>1-30</v>
          </cell>
          <cell r="T2965" t="str">
            <v>MEXICO</v>
          </cell>
        </row>
        <row r="2966">
          <cell r="B2966" t="str">
            <v>702-30005735</v>
          </cell>
          <cell r="C2966" t="str">
            <v>PRODUCTORES GANADEROS GUSI, S.P.R. DE R.L. DE C.V.</v>
          </cell>
          <cell r="D2966">
            <v>370048</v>
          </cell>
          <cell r="F2966" t="str">
            <v>MADISA NTE</v>
          </cell>
          <cell r="G2966" t="str">
            <v>CUSTOMER - RETAIL</v>
          </cell>
          <cell r="H2966" t="str">
            <v>CUSTOMER - RETAIL</v>
          </cell>
          <cell r="I2966" t="str">
            <v>REGULAR</v>
          </cell>
          <cell r="J2966" t="str">
            <v>REGULAR</v>
          </cell>
          <cell r="K2966" t="str">
            <v>MXN</v>
          </cell>
          <cell r="L2966">
            <v>2516020.7999999998</v>
          </cell>
          <cell r="M2966">
            <v>121171.56173575496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 t="str">
            <v>1-30</v>
          </cell>
          <cell r="T2966" t="str">
            <v>MEXICO</v>
          </cell>
        </row>
        <row r="2967">
          <cell r="B2967" t="str">
            <v>702-30005736</v>
          </cell>
          <cell r="C2967" t="str">
            <v>NICARAGUA MACHINERY COMPANY, S.A.</v>
          </cell>
          <cell r="D2967">
            <v>313548</v>
          </cell>
          <cell r="F2967" t="str">
            <v>NIMAC</v>
          </cell>
          <cell r="G2967" t="str">
            <v>DEALER - RETAIL</v>
          </cell>
          <cell r="H2967" t="str">
            <v>DEALER - RETAIL</v>
          </cell>
          <cell r="I2967" t="str">
            <v>REGULAR</v>
          </cell>
          <cell r="J2967" t="str">
            <v>REGULAR</v>
          </cell>
          <cell r="K2967" t="str">
            <v>USD</v>
          </cell>
          <cell r="L2967">
            <v>11288.42</v>
          </cell>
          <cell r="M2967">
            <v>11288.42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 t="str">
            <v>1-30</v>
          </cell>
          <cell r="T2967" t="str">
            <v>NICARAGUA</v>
          </cell>
        </row>
        <row r="2968">
          <cell r="B2968" t="str">
            <v>702-30005737</v>
          </cell>
          <cell r="C2968" t="str">
            <v>NICARAGUA MACHINERY COMPANY, S.A.</v>
          </cell>
          <cell r="D2968">
            <v>313548</v>
          </cell>
          <cell r="F2968" t="str">
            <v>NIMAC</v>
          </cell>
          <cell r="G2968" t="str">
            <v>DEALER - RETAIL</v>
          </cell>
          <cell r="H2968" t="str">
            <v>DEALER - RETAIL</v>
          </cell>
          <cell r="I2968" t="str">
            <v>REGULAR</v>
          </cell>
          <cell r="J2968" t="str">
            <v>REGULAR</v>
          </cell>
          <cell r="K2968" t="str">
            <v>USD</v>
          </cell>
          <cell r="L2968">
            <v>10828.26</v>
          </cell>
          <cell r="M2968">
            <v>10828.26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R2968">
            <v>0</v>
          </cell>
          <cell r="S2968" t="str">
            <v>1-30</v>
          </cell>
          <cell r="T2968" t="str">
            <v>NICARAGUA</v>
          </cell>
        </row>
        <row r="2969">
          <cell r="B2969" t="str">
            <v>702-30005738</v>
          </cell>
          <cell r="C2969" t="str">
            <v>NICARAGUA MACHINERY COMPANY, S.A.</v>
          </cell>
          <cell r="D2969">
            <v>313548</v>
          </cell>
          <cell r="F2969" t="str">
            <v>NIMAC</v>
          </cell>
          <cell r="G2969" t="str">
            <v>DEALER - RETAIL</v>
          </cell>
          <cell r="H2969" t="str">
            <v>DEALER - RETAIL</v>
          </cell>
          <cell r="I2969" t="str">
            <v>REGULAR</v>
          </cell>
          <cell r="J2969" t="str">
            <v>REGULAR</v>
          </cell>
          <cell r="K2969" t="str">
            <v>USD</v>
          </cell>
          <cell r="L2969">
            <v>10828.26</v>
          </cell>
          <cell r="M2969">
            <v>10828.26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 t="str">
            <v>1-30</v>
          </cell>
          <cell r="T2969" t="str">
            <v>NICARAGUA</v>
          </cell>
        </row>
        <row r="2970">
          <cell r="B2970" t="str">
            <v>702-30005739</v>
          </cell>
          <cell r="C2970" t="str">
            <v>NICARAGUA MACHINERY COMPANY, S.A.</v>
          </cell>
          <cell r="D2970">
            <v>313548</v>
          </cell>
          <cell r="F2970" t="str">
            <v>NIMAC</v>
          </cell>
          <cell r="G2970" t="str">
            <v>DEALER - RETAIL</v>
          </cell>
          <cell r="H2970" t="str">
            <v>DEALER - RETAIL</v>
          </cell>
          <cell r="I2970" t="str">
            <v>REGULAR</v>
          </cell>
          <cell r="J2970" t="str">
            <v>REGULAR</v>
          </cell>
          <cell r="K2970" t="str">
            <v>USD</v>
          </cell>
          <cell r="L2970">
            <v>11288.42</v>
          </cell>
          <cell r="M2970">
            <v>11288.42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 t="str">
            <v>1-30</v>
          </cell>
          <cell r="T2970" t="str">
            <v>NICARAGUA</v>
          </cell>
        </row>
        <row r="2971">
          <cell r="B2971" t="str">
            <v>702-30005742</v>
          </cell>
          <cell r="C2971" t="str">
            <v>NICARAGUA MACHINERY COMPANY, S.A.</v>
          </cell>
          <cell r="D2971">
            <v>313548</v>
          </cell>
          <cell r="F2971" t="str">
            <v>NIMAC</v>
          </cell>
          <cell r="G2971" t="str">
            <v>DEALER - RETAIL</v>
          </cell>
          <cell r="H2971" t="str">
            <v>DEALER - RETAIL</v>
          </cell>
          <cell r="I2971" t="str">
            <v>REGULAR</v>
          </cell>
          <cell r="J2971" t="str">
            <v>REGULAR</v>
          </cell>
          <cell r="K2971" t="str">
            <v>USD</v>
          </cell>
          <cell r="L2971">
            <v>10828.26</v>
          </cell>
          <cell r="M2971">
            <v>10828.26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 t="str">
            <v>1-30</v>
          </cell>
          <cell r="T2971" t="str">
            <v>NICARAGUA</v>
          </cell>
        </row>
        <row r="2972">
          <cell r="B2972" t="str">
            <v>702-30005743</v>
          </cell>
          <cell r="C2972" t="str">
            <v>NICARAGUA MACHINERY COMPANY, S.A.</v>
          </cell>
          <cell r="D2972">
            <v>313548</v>
          </cell>
          <cell r="F2972" t="str">
            <v>NIMAC</v>
          </cell>
          <cell r="G2972" t="str">
            <v>DEALER - RETAIL</v>
          </cell>
          <cell r="H2972" t="str">
            <v>DEALER - RETAIL</v>
          </cell>
          <cell r="I2972" t="str">
            <v>REGULAR</v>
          </cell>
          <cell r="J2972" t="str">
            <v>REGULAR</v>
          </cell>
          <cell r="K2972" t="str">
            <v>USD</v>
          </cell>
          <cell r="L2972">
            <v>11288.42</v>
          </cell>
          <cell r="M2972">
            <v>11288.42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 t="str">
            <v>1-30</v>
          </cell>
          <cell r="T2972" t="str">
            <v>NICARAGUA</v>
          </cell>
        </row>
        <row r="2973">
          <cell r="B2973" t="str">
            <v>702-30005744</v>
          </cell>
          <cell r="C2973" t="str">
            <v>NICARAGUA MACHINERY COMPANY, S.A.</v>
          </cell>
          <cell r="D2973">
            <v>313548</v>
          </cell>
          <cell r="F2973" t="str">
            <v>NIMAC</v>
          </cell>
          <cell r="G2973" t="str">
            <v>DEALER - RETAIL</v>
          </cell>
          <cell r="H2973" t="str">
            <v>DEALER - RETAIL</v>
          </cell>
          <cell r="I2973" t="str">
            <v>REGULAR</v>
          </cell>
          <cell r="J2973" t="str">
            <v>REGULAR</v>
          </cell>
          <cell r="K2973" t="str">
            <v>USD</v>
          </cell>
          <cell r="L2973">
            <v>10828.26</v>
          </cell>
          <cell r="M2973">
            <v>10828.26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 t="str">
            <v>1-30</v>
          </cell>
          <cell r="T2973" t="str">
            <v>NICARAGUA</v>
          </cell>
        </row>
        <row r="2974">
          <cell r="B2974" t="str">
            <v>702-30005745</v>
          </cell>
          <cell r="C2974" t="str">
            <v>NICARAGUA MACHINERY COMPANY, S.A.</v>
          </cell>
          <cell r="D2974">
            <v>313548</v>
          </cell>
          <cell r="F2974" t="str">
            <v>NIMAC</v>
          </cell>
          <cell r="G2974" t="str">
            <v>DEALER - RETAIL</v>
          </cell>
          <cell r="H2974" t="str">
            <v>DEALER - RETAIL</v>
          </cell>
          <cell r="I2974" t="str">
            <v>REGULAR</v>
          </cell>
          <cell r="J2974" t="str">
            <v>REGULAR</v>
          </cell>
          <cell r="K2974" t="str">
            <v>USD</v>
          </cell>
          <cell r="L2974">
            <v>27549.53</v>
          </cell>
          <cell r="M2974">
            <v>27549.53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 t="str">
            <v>1-30</v>
          </cell>
          <cell r="T2974" t="str">
            <v>NICARAGUA</v>
          </cell>
        </row>
        <row r="2975">
          <cell r="B2975" t="str">
            <v>702-30005746</v>
          </cell>
          <cell r="C2975" t="str">
            <v>NICARAGUA MACHINERY COMPANY, S.A.</v>
          </cell>
          <cell r="D2975">
            <v>313548</v>
          </cell>
          <cell r="F2975" t="str">
            <v>NIMAC</v>
          </cell>
          <cell r="G2975" t="str">
            <v>DEALER - RETAIL</v>
          </cell>
          <cell r="H2975" t="str">
            <v>DEALER - RETAIL</v>
          </cell>
          <cell r="I2975" t="str">
            <v>REGULAR</v>
          </cell>
          <cell r="J2975" t="str">
            <v>REGULAR</v>
          </cell>
          <cell r="K2975" t="str">
            <v>USD</v>
          </cell>
          <cell r="L2975">
            <v>17839.41</v>
          </cell>
          <cell r="M2975">
            <v>17839.41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 t="str">
            <v>1-30</v>
          </cell>
          <cell r="T2975" t="str">
            <v>NICARAGUA</v>
          </cell>
        </row>
        <row r="2976">
          <cell r="B2976" t="str">
            <v>702-30005747</v>
          </cell>
          <cell r="C2976" t="str">
            <v>INGENIERIA Y PAVIMENTACIONES, S.A. C.V.</v>
          </cell>
          <cell r="D2976">
            <v>310038</v>
          </cell>
          <cell r="F2976" t="str">
            <v>MADISA SUR</v>
          </cell>
          <cell r="G2976" t="str">
            <v>CUSTOMER - RETAIL</v>
          </cell>
          <cell r="H2976" t="str">
            <v>CUSTOMER - RETAIL</v>
          </cell>
          <cell r="I2976" t="str">
            <v>REGULAR</v>
          </cell>
          <cell r="J2976" t="str">
            <v>REGULAR</v>
          </cell>
          <cell r="K2976" t="str">
            <v>MXN</v>
          </cell>
          <cell r="L2976">
            <v>453749.21</v>
          </cell>
          <cell r="M2976">
            <v>21852.561954998564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 t="str">
            <v>1-30</v>
          </cell>
          <cell r="T2976" t="str">
            <v>MEXICO</v>
          </cell>
        </row>
        <row r="2977">
          <cell r="B2977" t="str">
            <v>702-30005748</v>
          </cell>
          <cell r="C2977" t="str">
            <v>CARDENAS RAMOS VICTOR MANUEL</v>
          </cell>
          <cell r="D2977">
            <v>311209</v>
          </cell>
          <cell r="F2977" t="str">
            <v>TRACSA</v>
          </cell>
          <cell r="G2977" t="str">
            <v>CUSTOMER - RETAIL</v>
          </cell>
          <cell r="H2977" t="str">
            <v>CUSTOMER - RETAIL</v>
          </cell>
          <cell r="I2977" t="str">
            <v>REGULAR</v>
          </cell>
          <cell r="J2977" t="str">
            <v>REGULAR</v>
          </cell>
          <cell r="K2977" t="str">
            <v>MXN</v>
          </cell>
          <cell r="L2977">
            <v>854437.5</v>
          </cell>
          <cell r="M2977">
            <v>41149.710002633583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 t="str">
            <v>1-30</v>
          </cell>
          <cell r="T2977" t="str">
            <v>MEXICO</v>
          </cell>
        </row>
        <row r="2978">
          <cell r="B2978" t="str">
            <v>702-30005749</v>
          </cell>
          <cell r="C2978" t="str">
            <v>EXCAVACIONES Y MOVIMIENTOS DE TIERRA OSCANO DE SIQUIRRES LTDA.</v>
          </cell>
          <cell r="D2978">
            <v>370700</v>
          </cell>
          <cell r="F2978" t="str">
            <v>MATRA</v>
          </cell>
          <cell r="G2978" t="str">
            <v>CUSTOMER - RETAIL</v>
          </cell>
          <cell r="H2978" t="str">
            <v>CUSTOMER - RETAIL</v>
          </cell>
          <cell r="I2978" t="str">
            <v>REGULAR</v>
          </cell>
          <cell r="J2978" t="str">
            <v>REGULAR</v>
          </cell>
          <cell r="K2978" t="str">
            <v>USD</v>
          </cell>
          <cell r="L2978">
            <v>44782.79</v>
          </cell>
          <cell r="M2978">
            <v>44782.79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 t="str">
            <v>1-30</v>
          </cell>
          <cell r="T2978" t="str">
            <v>COSTA RICA</v>
          </cell>
        </row>
        <row r="2979">
          <cell r="B2979" t="str">
            <v>702-30005750</v>
          </cell>
          <cell r="C2979" t="str">
            <v>INGENIERIA PROYECTOS Y CONSTRUCCIONES IPC, S.A. DE C.V.</v>
          </cell>
          <cell r="D2979">
            <v>363789</v>
          </cell>
          <cell r="F2979" t="str">
            <v>TRACSA</v>
          </cell>
          <cell r="G2979" t="str">
            <v>CUSTOMER - RETAIL</v>
          </cell>
          <cell r="H2979" t="str">
            <v>CUSTOMER - RETAIL</v>
          </cell>
          <cell r="I2979" t="str">
            <v>REGULAR</v>
          </cell>
          <cell r="J2979" t="str">
            <v>REGULAR</v>
          </cell>
          <cell r="K2979" t="str">
            <v>MXN</v>
          </cell>
          <cell r="L2979">
            <v>132675.20000000001</v>
          </cell>
          <cell r="M2979">
            <v>6389.637632408937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 t="str">
            <v>1-30</v>
          </cell>
          <cell r="T2979" t="str">
            <v>MEXICO</v>
          </cell>
        </row>
        <row r="2980">
          <cell r="B2980" t="str">
            <v>702-30005751</v>
          </cell>
          <cell r="C2980" t="str">
            <v>NUEVA PLAZA BOKA, S. DE R.L. DE C.V.</v>
          </cell>
          <cell r="D2980">
            <v>368452</v>
          </cell>
          <cell r="F2980" t="str">
            <v>MADISA SUR</v>
          </cell>
          <cell r="G2980" t="str">
            <v>CUSTOMER - RETAIL</v>
          </cell>
          <cell r="H2980" t="str">
            <v>CUSTOMER - RETAIL</v>
          </cell>
          <cell r="I2980" t="str">
            <v>REGULAR</v>
          </cell>
          <cell r="J2980" t="str">
            <v>REGULAR</v>
          </cell>
          <cell r="K2980" t="str">
            <v>MXN</v>
          </cell>
          <cell r="L2980">
            <v>1745361.49</v>
          </cell>
          <cell r="M2980">
            <v>84056.609363779615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 t="str">
            <v>1-30</v>
          </cell>
          <cell r="T2980" t="str">
            <v>MEXICO</v>
          </cell>
        </row>
        <row r="2981">
          <cell r="B2981" t="str">
            <v>702-30005752</v>
          </cell>
          <cell r="C2981" t="str">
            <v>DYM INGENIEROS CONSTRUCTORES, S.A. DE C.V.</v>
          </cell>
          <cell r="D2981">
            <v>309543</v>
          </cell>
          <cell r="F2981" t="str">
            <v>MAQSA</v>
          </cell>
          <cell r="G2981" t="str">
            <v>CUSTOMER - RETAIL</v>
          </cell>
          <cell r="H2981" t="str">
            <v>CUSTOMER - RETAIL</v>
          </cell>
          <cell r="I2981" t="str">
            <v>REGULAR</v>
          </cell>
          <cell r="J2981" t="str">
            <v>REGULAR</v>
          </cell>
          <cell r="K2981" t="str">
            <v>MXN</v>
          </cell>
          <cell r="L2981">
            <v>2030625</v>
          </cell>
          <cell r="M2981">
            <v>97794.900006258875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 t="str">
            <v>1-30</v>
          </cell>
          <cell r="T2981" t="str">
            <v>MEXICO</v>
          </cell>
        </row>
        <row r="2982">
          <cell r="B2982" t="str">
            <v>702-30005753</v>
          </cell>
          <cell r="C2982" t="str">
            <v>DESARROLLO EN CONSTRUCCIONES Y PROYECTOS BELAK, S.A. DE C.V.</v>
          </cell>
          <cell r="D2982">
            <v>370427</v>
          </cell>
          <cell r="F2982" t="str">
            <v>MADISA SUR</v>
          </cell>
          <cell r="G2982" t="str">
            <v>CUSTOMER - RETAIL</v>
          </cell>
          <cell r="H2982" t="str">
            <v>CUSTOMER - RETAIL</v>
          </cell>
          <cell r="I2982" t="str">
            <v>REGULAR</v>
          </cell>
          <cell r="J2982" t="str">
            <v>REGULAR</v>
          </cell>
          <cell r="K2982" t="str">
            <v>MXN</v>
          </cell>
          <cell r="L2982">
            <v>1195051.3400000001</v>
          </cell>
          <cell r="M2982">
            <v>57553.67253808344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 t="str">
            <v>1-30</v>
          </cell>
          <cell r="T2982" t="str">
            <v>MEXICO</v>
          </cell>
        </row>
        <row r="2983">
          <cell r="B2983" t="str">
            <v>702-30005754</v>
          </cell>
          <cell r="C2983" t="str">
            <v>SERVICIOS DE MANTENIMIENTO Y CONSTRUCCION, S.A. DE C.V.</v>
          </cell>
          <cell r="D2983">
            <v>309535</v>
          </cell>
          <cell r="F2983" t="str">
            <v>CEMCOL</v>
          </cell>
          <cell r="G2983" t="str">
            <v>CUSTOMER - RETAIL</v>
          </cell>
          <cell r="H2983" t="str">
            <v>CUSTOMER - RETAIL</v>
          </cell>
          <cell r="I2983" t="str">
            <v>REGULAR</v>
          </cell>
          <cell r="J2983" t="str">
            <v>REGULAR</v>
          </cell>
          <cell r="K2983" t="str">
            <v>USD</v>
          </cell>
          <cell r="L2983">
            <v>135843.35999999999</v>
          </cell>
          <cell r="M2983">
            <v>135843.35999999999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 t="str">
            <v>1-30</v>
          </cell>
          <cell r="T2983" t="str">
            <v>HONDURAS</v>
          </cell>
        </row>
        <row r="2984">
          <cell r="B2984" t="str">
            <v>702-30005755</v>
          </cell>
          <cell r="C2984" t="str">
            <v>LA CANTERA DESARROLLOS MINEROS, S.A. DE C.V.</v>
          </cell>
          <cell r="D2984">
            <v>318185</v>
          </cell>
          <cell r="F2984" t="str">
            <v>TRACSA</v>
          </cell>
          <cell r="G2984" t="str">
            <v>CUSTOMER - RETAIL</v>
          </cell>
          <cell r="H2984" t="str">
            <v>CUSTOMER - RETAIL</v>
          </cell>
          <cell r="I2984" t="str">
            <v>REGULAR</v>
          </cell>
          <cell r="J2984" t="str">
            <v>REGULAR</v>
          </cell>
          <cell r="K2984" t="str">
            <v>USD</v>
          </cell>
          <cell r="L2984">
            <v>172243.8</v>
          </cell>
          <cell r="M2984">
            <v>172243.8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 t="str">
            <v>1-30</v>
          </cell>
          <cell r="T2984" t="str">
            <v>MEXICO</v>
          </cell>
        </row>
        <row r="2985">
          <cell r="B2985" t="str">
            <v>702-30005756</v>
          </cell>
          <cell r="C2985" t="str">
            <v>TAJO FLORENCIA, S.A.</v>
          </cell>
          <cell r="D2985">
            <v>370171</v>
          </cell>
          <cell r="F2985" t="str">
            <v>MATRA</v>
          </cell>
          <cell r="G2985" t="str">
            <v>CUSTOMER - RETAIL</v>
          </cell>
          <cell r="H2985" t="str">
            <v>CUSTOMER - RETAIL</v>
          </cell>
          <cell r="I2985" t="str">
            <v>REGULAR</v>
          </cell>
          <cell r="J2985" t="str">
            <v>REGULAR</v>
          </cell>
          <cell r="K2985" t="str">
            <v>USD</v>
          </cell>
          <cell r="L2985">
            <v>82783.47</v>
          </cell>
          <cell r="M2985">
            <v>82783.47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 t="str">
            <v>1-30</v>
          </cell>
          <cell r="T2985" t="str">
            <v>COSTA RICA</v>
          </cell>
        </row>
        <row r="2986">
          <cell r="B2986" t="str">
            <v>702-30005757</v>
          </cell>
          <cell r="C2986" t="str">
            <v>SERVICIOS DE MANTENIMIENTO Y CONSTRUCCION, S.A. DE C.V.</v>
          </cell>
          <cell r="D2986">
            <v>309535</v>
          </cell>
          <cell r="F2986" t="str">
            <v>CEMCOL</v>
          </cell>
          <cell r="G2986" t="str">
            <v>CUSTOMER - RETAIL</v>
          </cell>
          <cell r="H2986" t="str">
            <v>CUSTOMER - RETAIL</v>
          </cell>
          <cell r="I2986" t="str">
            <v>REGULAR</v>
          </cell>
          <cell r="J2986" t="str">
            <v>REGULAR</v>
          </cell>
          <cell r="K2986" t="str">
            <v>USD</v>
          </cell>
          <cell r="L2986">
            <v>135843.35999999999</v>
          </cell>
          <cell r="M2986">
            <v>135843.35999999999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 t="str">
            <v>1-30</v>
          </cell>
          <cell r="T2986" t="str">
            <v>HONDURAS</v>
          </cell>
        </row>
        <row r="2987">
          <cell r="B2987" t="str">
            <v>702-30005758</v>
          </cell>
          <cell r="C2987" t="str">
            <v>MINERA TAPACOYA, S.A. DE C.V.</v>
          </cell>
          <cell r="D2987">
            <v>318499</v>
          </cell>
          <cell r="F2987" t="str">
            <v>MATCO</v>
          </cell>
          <cell r="G2987" t="str">
            <v>CUSTOMER - RETAIL</v>
          </cell>
          <cell r="H2987" t="str">
            <v>CUSTOMER - RETAIL</v>
          </cell>
          <cell r="I2987" t="str">
            <v>REGULAR</v>
          </cell>
          <cell r="J2987" t="str">
            <v>REGULAR</v>
          </cell>
          <cell r="K2987" t="str">
            <v>USD</v>
          </cell>
          <cell r="L2987">
            <v>166030.20000000001</v>
          </cell>
          <cell r="M2987">
            <v>166030.20000000001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 t="str">
            <v>1-30</v>
          </cell>
          <cell r="T2987" t="str">
            <v>MEXICO</v>
          </cell>
        </row>
        <row r="2988">
          <cell r="B2988" t="str">
            <v>702-30005759</v>
          </cell>
          <cell r="C2988" t="str">
            <v>COMMERCIAL CONTRACTING DE MEXICO, S. DE R.L. DE C.V.</v>
          </cell>
          <cell r="D2988">
            <v>309585</v>
          </cell>
          <cell r="F2988" t="str">
            <v>MADISA NTE</v>
          </cell>
          <cell r="G2988" t="str">
            <v>CUSTOMER - RETAIL</v>
          </cell>
          <cell r="H2988" t="str">
            <v>CUSTOMER - RETAIL</v>
          </cell>
          <cell r="I2988" t="str">
            <v>REGULAR</v>
          </cell>
          <cell r="J2988" t="str">
            <v>REGULAR</v>
          </cell>
          <cell r="K2988" t="str">
            <v>MXN</v>
          </cell>
          <cell r="L2988">
            <v>894230.87</v>
          </cell>
          <cell r="M2988">
            <v>43066.158701956236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 t="str">
            <v>1-30</v>
          </cell>
          <cell r="T2988" t="str">
            <v>MEXICO</v>
          </cell>
        </row>
        <row r="2989">
          <cell r="B2989" t="str">
            <v>702-30005761</v>
          </cell>
          <cell r="C2989" t="str">
            <v>EMPAQUES BELLAVISTA, S.A.</v>
          </cell>
          <cell r="D2989">
            <v>335609</v>
          </cell>
          <cell r="F2989" t="str">
            <v>MATRA</v>
          </cell>
          <cell r="G2989" t="str">
            <v>CUSTOMER - RETAIL</v>
          </cell>
          <cell r="H2989" t="str">
            <v>CUSTOMER - RETAIL</v>
          </cell>
          <cell r="I2989" t="str">
            <v>REGULAR</v>
          </cell>
          <cell r="J2989" t="str">
            <v>REGULAR</v>
          </cell>
          <cell r="K2989" t="str">
            <v>USD</v>
          </cell>
          <cell r="L2989">
            <v>57534.01</v>
          </cell>
          <cell r="M2989">
            <v>57534.01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 t="str">
            <v>1-30</v>
          </cell>
          <cell r="T2989" t="str">
            <v>COSTA RICA</v>
          </cell>
        </row>
        <row r="2990">
          <cell r="B2990" t="str">
            <v>702-30005762</v>
          </cell>
          <cell r="C2990" t="str">
            <v>J. LOPEZ CONSTRUCTORA, S.A.</v>
          </cell>
          <cell r="D2990">
            <v>316711</v>
          </cell>
          <cell r="F2990" t="str">
            <v>IMCA</v>
          </cell>
          <cell r="G2990" t="str">
            <v>CUSTOMER - RETAIL</v>
          </cell>
          <cell r="H2990" t="str">
            <v>CUSTOMER - RETAIL</v>
          </cell>
          <cell r="I2990" t="str">
            <v>REGULAR</v>
          </cell>
          <cell r="J2990" t="str">
            <v>REGULAR</v>
          </cell>
          <cell r="K2990" t="str">
            <v>USD</v>
          </cell>
          <cell r="L2990">
            <v>102981.53</v>
          </cell>
          <cell r="M2990">
            <v>102981.53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 t="str">
            <v>1-30</v>
          </cell>
          <cell r="T2990" t="str">
            <v>REPUBLICA DOMINICANA</v>
          </cell>
        </row>
        <row r="2991">
          <cell r="B2991" t="str">
            <v>702-30005763</v>
          </cell>
          <cell r="C2991" t="str">
            <v>SILVESTRE LEMUS OROZCO</v>
          </cell>
          <cell r="D2991">
            <v>354583</v>
          </cell>
          <cell r="F2991" t="str">
            <v>MADISA SUR</v>
          </cell>
          <cell r="G2991" t="str">
            <v>CUSTOMER - RETAIL</v>
          </cell>
          <cell r="H2991" t="str">
            <v>CUSTOMER - RETAIL</v>
          </cell>
          <cell r="I2991" t="str">
            <v>REGULAR</v>
          </cell>
          <cell r="J2991" t="str">
            <v>REGULAR</v>
          </cell>
          <cell r="K2991" t="str">
            <v>MXN</v>
          </cell>
          <cell r="L2991">
            <v>1074833.8700000001</v>
          </cell>
          <cell r="M2991">
            <v>51763.999182512896</v>
          </cell>
          <cell r="N2991">
            <v>1074833.8700000001</v>
          </cell>
          <cell r="O2991">
            <v>0</v>
          </cell>
          <cell r="P2991">
            <v>0</v>
          </cell>
          <cell r="Q2991">
            <v>0</v>
          </cell>
          <cell r="R2991">
            <v>1074833.8700000001</v>
          </cell>
          <cell r="S2991" t="str">
            <v>31-60</v>
          </cell>
          <cell r="T2991" t="str">
            <v>MEXICO</v>
          </cell>
        </row>
        <row r="2992">
          <cell r="B2992" t="str">
            <v>702-30005764</v>
          </cell>
          <cell r="C2992" t="str">
            <v>APLICACIONES REFRACTARIAS INDUSTRIALES, S.A. DE C.V.</v>
          </cell>
          <cell r="D2992">
            <v>370172</v>
          </cell>
          <cell r="F2992" t="str">
            <v>MADISA NTE</v>
          </cell>
          <cell r="G2992" t="str">
            <v>CUSTOMER - RETAIL</v>
          </cell>
          <cell r="H2992" t="str">
            <v>CUSTOMER - RETAIL</v>
          </cell>
          <cell r="I2992" t="str">
            <v>REGULAR</v>
          </cell>
          <cell r="J2992" t="str">
            <v>REGULAR</v>
          </cell>
          <cell r="K2992" t="str">
            <v>MXN</v>
          </cell>
          <cell r="L2992">
            <v>288848.8</v>
          </cell>
          <cell r="M2992">
            <v>13910.958208890301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 t="str">
            <v>1-30</v>
          </cell>
          <cell r="T2992" t="str">
            <v>MEXICO</v>
          </cell>
        </row>
        <row r="2993">
          <cell r="B2993" t="str">
            <v>702-30005765</v>
          </cell>
          <cell r="C2993" t="str">
            <v>CONSTRUCTORA SANTA FE, LIMITADA</v>
          </cell>
          <cell r="D2993">
            <v>314376</v>
          </cell>
          <cell r="F2993" t="str">
            <v>MATRA</v>
          </cell>
          <cell r="G2993" t="str">
            <v>CUSTOMER - RETAIL</v>
          </cell>
          <cell r="H2993" t="str">
            <v>CUSTOMER - RETAIL</v>
          </cell>
          <cell r="I2993" t="str">
            <v>REGULAR</v>
          </cell>
          <cell r="J2993" t="str">
            <v>REGULAR</v>
          </cell>
          <cell r="K2993" t="str">
            <v>USD</v>
          </cell>
          <cell r="L2993">
            <v>216079.03</v>
          </cell>
          <cell r="M2993">
            <v>216079.03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 t="str">
            <v>1-30</v>
          </cell>
          <cell r="T2993" t="str">
            <v>COSTA RICA</v>
          </cell>
        </row>
        <row r="2994">
          <cell r="B2994" t="str">
            <v>702-30005766</v>
          </cell>
          <cell r="C2994" t="str">
            <v>MEZCLAS Y FERTILIZANTES, S.A. DE C.V.</v>
          </cell>
          <cell r="D2994">
            <v>370049</v>
          </cell>
          <cell r="F2994" t="str">
            <v>TRACSA</v>
          </cell>
          <cell r="G2994" t="str">
            <v>CUSTOMER - RETAIL</v>
          </cell>
          <cell r="H2994" t="str">
            <v>CUSTOMER - RETAIL</v>
          </cell>
          <cell r="I2994" t="str">
            <v>REGULAR</v>
          </cell>
          <cell r="J2994" t="str">
            <v>REGULAR</v>
          </cell>
          <cell r="K2994" t="str">
            <v>MXN</v>
          </cell>
          <cell r="L2994">
            <v>1150812.44</v>
          </cell>
          <cell r="M2994">
            <v>55423.127113947077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 t="str">
            <v>1-30</v>
          </cell>
          <cell r="T2994" t="str">
            <v>MEXICO</v>
          </cell>
        </row>
        <row r="2995">
          <cell r="B2995" t="str">
            <v>702-30005767</v>
          </cell>
          <cell r="C2995" t="str">
            <v>MAQUINARIA Y TRACTORES, LTDA</v>
          </cell>
          <cell r="D2995">
            <v>314798</v>
          </cell>
          <cell r="F2995" t="str">
            <v>MATRA</v>
          </cell>
          <cell r="G2995" t="str">
            <v>DEALER - RETAIL</v>
          </cell>
          <cell r="H2995" t="str">
            <v>DEALER - RETAIL</v>
          </cell>
          <cell r="I2995" t="str">
            <v>REGULAR</v>
          </cell>
          <cell r="J2995" t="str">
            <v>REGULAR</v>
          </cell>
          <cell r="K2995" t="str">
            <v>USD</v>
          </cell>
          <cell r="L2995">
            <v>613655.81000000006</v>
          </cell>
          <cell r="M2995">
            <v>613655.81000000006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 t="str">
            <v>1-30</v>
          </cell>
          <cell r="T2995" t="str">
            <v>COSTA RICA</v>
          </cell>
        </row>
        <row r="2996">
          <cell r="B2996" t="str">
            <v>702-30005768</v>
          </cell>
          <cell r="C2996" t="str">
            <v>MARICARMEN SANTANA ROMERO</v>
          </cell>
          <cell r="D2996">
            <v>370174</v>
          </cell>
          <cell r="F2996" t="str">
            <v>MADISA SUR</v>
          </cell>
          <cell r="G2996" t="str">
            <v>CUSTOMER - RETAIL</v>
          </cell>
          <cell r="H2996" t="str">
            <v>CUSTOMER - RETAIL</v>
          </cell>
          <cell r="I2996" t="str">
            <v>REGULAR</v>
          </cell>
          <cell r="J2996" t="str">
            <v>REGULAR</v>
          </cell>
          <cell r="K2996" t="str">
            <v>MXN</v>
          </cell>
          <cell r="L2996">
            <v>663663.6</v>
          </cell>
          <cell r="M2996">
            <v>31962.03897804557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>
            <v>0</v>
          </cell>
          <cell r="S2996" t="str">
            <v>1-30</v>
          </cell>
          <cell r="T2996" t="str">
            <v>MEXICO</v>
          </cell>
        </row>
        <row r="2997">
          <cell r="B2997" t="str">
            <v>702-30005769</v>
          </cell>
          <cell r="C2997" t="str">
            <v>GARCIA LESPRON JESUS MANUEL</v>
          </cell>
          <cell r="D2997">
            <v>315776</v>
          </cell>
          <cell r="F2997" t="str">
            <v>MAQSA</v>
          </cell>
          <cell r="G2997" t="str">
            <v>CUSTOMER - RETAIL</v>
          </cell>
          <cell r="H2997" t="str">
            <v>CUSTOMER - RETAIL</v>
          </cell>
          <cell r="I2997" t="str">
            <v>REGULAR</v>
          </cell>
          <cell r="J2997" t="str">
            <v>REGULAR</v>
          </cell>
          <cell r="K2997" t="str">
            <v>MXN</v>
          </cell>
          <cell r="L2997">
            <v>2249651.25</v>
          </cell>
          <cell r="M2997">
            <v>108343.20420693397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 t="str">
            <v>1-30</v>
          </cell>
          <cell r="T2997" t="str">
            <v>MEXICO</v>
          </cell>
        </row>
        <row r="2998">
          <cell r="B2998" t="str">
            <v>702-30005771</v>
          </cell>
          <cell r="C2998" t="str">
            <v>MOTA - ENGIL DOMINICANA, S.A.</v>
          </cell>
          <cell r="D2998">
            <v>368551</v>
          </cell>
          <cell r="F2998" t="str">
            <v>IMCA</v>
          </cell>
          <cell r="G2998" t="str">
            <v>CUSTOMER - RETAIL</v>
          </cell>
          <cell r="H2998" t="str">
            <v>CUSTOMER - RETAIL</v>
          </cell>
          <cell r="I2998" t="str">
            <v>REGULAR</v>
          </cell>
          <cell r="J2998" t="str">
            <v>REGULAR</v>
          </cell>
          <cell r="K2998" t="str">
            <v>USD</v>
          </cell>
          <cell r="L2998">
            <v>176072.57</v>
          </cell>
          <cell r="M2998">
            <v>176072.57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 t="str">
            <v>1-30</v>
          </cell>
          <cell r="T2998" t="str">
            <v>REPUBLICA DOMINICANA</v>
          </cell>
        </row>
        <row r="2999">
          <cell r="B2999" t="str">
            <v>702-30005772-001</v>
          </cell>
          <cell r="C2999" t="str">
            <v>CEMEX AGREGADOS, S.A. DE C.V.</v>
          </cell>
          <cell r="D2999">
            <v>316204</v>
          </cell>
          <cell r="F2999" t="str">
            <v>MADISA NTE</v>
          </cell>
          <cell r="G2999" t="str">
            <v>OP LEASE - CUSTOMER</v>
          </cell>
          <cell r="H2999" t="str">
            <v>OP LEASE - CUSTOMER</v>
          </cell>
          <cell r="I2999" t="str">
            <v>REGULAR</v>
          </cell>
          <cell r="J2999" t="str">
            <v>REGULAR</v>
          </cell>
          <cell r="K2999" t="str">
            <v>USD</v>
          </cell>
          <cell r="L2999">
            <v>395168.82</v>
          </cell>
          <cell r="M2999">
            <v>395168.82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 t="str">
            <v>1-30</v>
          </cell>
          <cell r="T2999" t="str">
            <v>MEXICO</v>
          </cell>
        </row>
        <row r="3000">
          <cell r="B3000" t="str">
            <v>702-30005772-002</v>
          </cell>
          <cell r="C3000" t="str">
            <v>CEMEX AGREGADOS, S.A. DE C.V.</v>
          </cell>
          <cell r="D3000">
            <v>316204</v>
          </cell>
          <cell r="F3000" t="str">
            <v>MADISA NTE</v>
          </cell>
          <cell r="G3000" t="str">
            <v>OP LEASE - CUSTOMER</v>
          </cell>
          <cell r="H3000" t="str">
            <v>OP LEASE - CUSTOMER</v>
          </cell>
          <cell r="I3000" t="str">
            <v>REGULAR</v>
          </cell>
          <cell r="J3000" t="str">
            <v>REGULAR</v>
          </cell>
          <cell r="K3000" t="str">
            <v>USD</v>
          </cell>
          <cell r="L3000">
            <v>812925.84</v>
          </cell>
          <cell r="M3000">
            <v>812925.84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 t="str">
            <v>1-30</v>
          </cell>
          <cell r="T3000" t="str">
            <v>MEXICO</v>
          </cell>
        </row>
        <row r="3001">
          <cell r="B3001" t="str">
            <v>702-30005774</v>
          </cell>
          <cell r="C3001" t="str">
            <v>CONSTRUCTORA SANTA FE, LIMITADA</v>
          </cell>
          <cell r="D3001">
            <v>314376</v>
          </cell>
          <cell r="F3001" t="str">
            <v>MATRA</v>
          </cell>
          <cell r="G3001" t="str">
            <v>CUSTOMER - RETAIL</v>
          </cell>
          <cell r="H3001" t="str">
            <v>CUSTOMER - RETAIL</v>
          </cell>
          <cell r="I3001" t="str">
            <v>REGULAR</v>
          </cell>
          <cell r="J3001" t="str">
            <v>REGULAR</v>
          </cell>
          <cell r="K3001" t="str">
            <v>USD</v>
          </cell>
          <cell r="L3001">
            <v>27489.88</v>
          </cell>
          <cell r="M3001">
            <v>27489.88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 t="str">
            <v>1-30</v>
          </cell>
          <cell r="T3001" t="str">
            <v>COSTA RICA</v>
          </cell>
        </row>
        <row r="3002">
          <cell r="B3002" t="str">
            <v>702-30005777</v>
          </cell>
          <cell r="C3002" t="str">
            <v>RENTA DE MAQUINARIA CRISTIANI, S.A. DE C.V.</v>
          </cell>
          <cell r="D3002">
            <v>370215</v>
          </cell>
          <cell r="F3002" t="str">
            <v>MADISA SUR</v>
          </cell>
          <cell r="G3002" t="str">
            <v>CUSTOMER - RETAIL</v>
          </cell>
          <cell r="H3002" t="str">
            <v>CUSTOMER - RETAIL</v>
          </cell>
          <cell r="I3002" t="str">
            <v>REGULAR</v>
          </cell>
          <cell r="J3002" t="str">
            <v>REGULAR</v>
          </cell>
          <cell r="K3002" t="str">
            <v>MXN</v>
          </cell>
          <cell r="L3002">
            <v>1470130.76</v>
          </cell>
          <cell r="M3002">
            <v>70801.497406131297</v>
          </cell>
          <cell r="N3002">
            <v>0</v>
          </cell>
          <cell r="O3002">
            <v>1470130.76</v>
          </cell>
          <cell r="P3002">
            <v>0</v>
          </cell>
          <cell r="Q3002">
            <v>0</v>
          </cell>
          <cell r="R3002">
            <v>1470130.76</v>
          </cell>
          <cell r="S3002" t="str">
            <v>61-90</v>
          </cell>
          <cell r="T3002" t="str">
            <v>MEXICO</v>
          </cell>
        </row>
        <row r="3003">
          <cell r="B3003" t="str">
            <v>702-30005778</v>
          </cell>
          <cell r="C3003" t="str">
            <v>LB PALLETS &amp; CRATES DEL POTOSI, S. DE R.L. DE C.V.</v>
          </cell>
          <cell r="D3003">
            <v>370668</v>
          </cell>
          <cell r="F3003" t="str">
            <v>TRACSA</v>
          </cell>
          <cell r="G3003" t="str">
            <v>CUSTOMER - RETAIL</v>
          </cell>
          <cell r="H3003" t="str">
            <v>CUSTOMER - RETAIL</v>
          </cell>
          <cell r="I3003" t="str">
            <v>REGULAR</v>
          </cell>
          <cell r="J3003" t="str">
            <v>REGULAR</v>
          </cell>
          <cell r="K3003" t="str">
            <v>USD</v>
          </cell>
          <cell r="L3003">
            <v>27667.5</v>
          </cell>
          <cell r="M3003">
            <v>27667.5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 t="str">
            <v>1-30</v>
          </cell>
          <cell r="T3003" t="str">
            <v>MEXICO</v>
          </cell>
        </row>
        <row r="3004">
          <cell r="B3004" t="str">
            <v>702-30005779</v>
          </cell>
          <cell r="C3004" t="str">
            <v>INVERSIONES Y CONSTRUCCIONES DEL CARIBE PL IDC, S.R.L.</v>
          </cell>
          <cell r="D3004">
            <v>315951</v>
          </cell>
          <cell r="F3004" t="str">
            <v>IMCA</v>
          </cell>
          <cell r="G3004" t="str">
            <v>CUSTOMER - RETAIL</v>
          </cell>
          <cell r="H3004" t="str">
            <v>CUSTOMER - RETAIL</v>
          </cell>
          <cell r="I3004" t="str">
            <v>REGULAR</v>
          </cell>
          <cell r="J3004" t="str">
            <v>REGULAR</v>
          </cell>
          <cell r="K3004" t="str">
            <v>USD</v>
          </cell>
          <cell r="L3004">
            <v>242649.63</v>
          </cell>
          <cell r="M3004">
            <v>242649.63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 t="str">
            <v>1-30</v>
          </cell>
          <cell r="T3004" t="str">
            <v>REPUBLICA DOMINICANA</v>
          </cell>
        </row>
        <row r="3005">
          <cell r="B3005" t="str">
            <v>702-30005781</v>
          </cell>
          <cell r="C3005" t="str">
            <v>PROMAT FLOLAG, S.A. DE C.V.</v>
          </cell>
          <cell r="D3005">
            <v>369530</v>
          </cell>
          <cell r="F3005" t="str">
            <v>MADISA SUR</v>
          </cell>
          <cell r="G3005" t="str">
            <v>CUSTOMER - RETAIL</v>
          </cell>
          <cell r="H3005" t="str">
            <v>CUSTOMER - RETAIL</v>
          </cell>
          <cell r="I3005" t="str">
            <v>REGULAR</v>
          </cell>
          <cell r="J3005" t="str">
            <v>REGULAR</v>
          </cell>
          <cell r="K3005" t="str">
            <v>MXN</v>
          </cell>
          <cell r="L3005">
            <v>1360850.4</v>
          </cell>
          <cell r="M3005">
            <v>65538.555268194454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 t="str">
            <v>1-30</v>
          </cell>
          <cell r="T3005" t="str">
            <v>MEXICO</v>
          </cell>
        </row>
        <row r="3006">
          <cell r="B3006" t="str">
            <v>702-30005782</v>
          </cell>
          <cell r="C3006" t="str">
            <v>CONSTRUCTORA MECO, S.A.</v>
          </cell>
          <cell r="D3006">
            <v>313250</v>
          </cell>
          <cell r="F3006" t="str">
            <v>MATRA</v>
          </cell>
          <cell r="G3006" t="str">
            <v>CUSTOMER - RETAIL</v>
          </cell>
          <cell r="H3006" t="str">
            <v>CUSTOMER - RETAIL</v>
          </cell>
          <cell r="I3006" t="str">
            <v>REGULAR</v>
          </cell>
          <cell r="J3006" t="str">
            <v>REGULAR</v>
          </cell>
          <cell r="K3006" t="str">
            <v>USD</v>
          </cell>
          <cell r="L3006">
            <v>266223.77</v>
          </cell>
          <cell r="M3006">
            <v>266223.77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 t="str">
            <v>1-30</v>
          </cell>
          <cell r="T3006" t="str">
            <v>COSTA RICA</v>
          </cell>
        </row>
        <row r="3007">
          <cell r="B3007" t="str">
            <v>702-30005784</v>
          </cell>
          <cell r="C3007" t="str">
            <v>GLUYAS CONSTRUCCIONES, S.A. DE C.V.</v>
          </cell>
          <cell r="D3007">
            <v>319839</v>
          </cell>
          <cell r="F3007" t="str">
            <v>MATCO</v>
          </cell>
          <cell r="G3007" t="str">
            <v>CUSTOMER - RETAIL</v>
          </cell>
          <cell r="H3007" t="str">
            <v>CUSTOMER - RETAIL</v>
          </cell>
          <cell r="I3007" t="str">
            <v>REGULAR</v>
          </cell>
          <cell r="J3007" t="str">
            <v>REGULAR</v>
          </cell>
          <cell r="K3007" t="str">
            <v>MXN</v>
          </cell>
          <cell r="L3007">
            <v>1449165.18</v>
          </cell>
          <cell r="M3007">
            <v>69791.795073266665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 t="str">
            <v>1-30</v>
          </cell>
          <cell r="T3007" t="str">
            <v>MEXICO</v>
          </cell>
        </row>
        <row r="3008">
          <cell r="B3008" t="str">
            <v>702-30005785</v>
          </cell>
          <cell r="C3008" t="str">
            <v>ANTEUS CONSTRUCTORA, S.A. DE C.V.</v>
          </cell>
          <cell r="D3008">
            <v>315591</v>
          </cell>
          <cell r="F3008" t="str">
            <v>TRACSA</v>
          </cell>
          <cell r="G3008" t="str">
            <v>CUSTOMER - RETAIL</v>
          </cell>
          <cell r="H3008" t="str">
            <v>CUSTOMER - RETAIL</v>
          </cell>
          <cell r="I3008" t="str">
            <v>REGULAR</v>
          </cell>
          <cell r="J3008" t="str">
            <v>REGULAR</v>
          </cell>
          <cell r="K3008" t="str">
            <v>MXN</v>
          </cell>
          <cell r="L3008">
            <v>9160493.3399999999</v>
          </cell>
          <cell r="M3008">
            <v>441169.3592826348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 t="str">
            <v>1-30</v>
          </cell>
          <cell r="T3008" t="str">
            <v>MEXICO</v>
          </cell>
        </row>
        <row r="3009">
          <cell r="B3009" t="str">
            <v>702-30005786</v>
          </cell>
          <cell r="C3009" t="str">
            <v>CONSTRUCTORA MECO, S.A.</v>
          </cell>
          <cell r="D3009">
            <v>313250</v>
          </cell>
          <cell r="F3009" t="str">
            <v>MATRA</v>
          </cell>
          <cell r="G3009" t="str">
            <v>CUSTOMER - RETAIL</v>
          </cell>
          <cell r="H3009" t="str">
            <v>CUSTOMER - RETAIL</v>
          </cell>
          <cell r="I3009" t="str">
            <v>REGULAR</v>
          </cell>
          <cell r="J3009" t="str">
            <v>REGULAR</v>
          </cell>
          <cell r="K3009" t="str">
            <v>USD</v>
          </cell>
          <cell r="L3009">
            <v>266223.77</v>
          </cell>
          <cell r="M3009">
            <v>266223.77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 t="str">
            <v>1-30</v>
          </cell>
          <cell r="T3009" t="str">
            <v>COSTA RICA</v>
          </cell>
        </row>
        <row r="3010">
          <cell r="B3010" t="str">
            <v>702-30005787</v>
          </cell>
          <cell r="C3010" t="str">
            <v>RENTA DE MAQUINARIA CRISTIANI, S.A. DE C.V.</v>
          </cell>
          <cell r="D3010">
            <v>370215</v>
          </cell>
          <cell r="F3010" t="str">
            <v>MADISA SUR</v>
          </cell>
          <cell r="G3010" t="str">
            <v>CUSTOMER - RETAIL</v>
          </cell>
          <cell r="H3010" t="str">
            <v>CUSTOMER - RETAIL</v>
          </cell>
          <cell r="I3010" t="str">
            <v>REGULAR</v>
          </cell>
          <cell r="J3010" t="str">
            <v>REGULAR</v>
          </cell>
          <cell r="K3010" t="str">
            <v>MXN</v>
          </cell>
          <cell r="L3010">
            <v>1441273.46</v>
          </cell>
          <cell r="M3010">
            <v>69411.729838042345</v>
          </cell>
          <cell r="N3010">
            <v>0</v>
          </cell>
          <cell r="O3010">
            <v>1441273.46</v>
          </cell>
          <cell r="P3010">
            <v>0</v>
          </cell>
          <cell r="Q3010">
            <v>0</v>
          </cell>
          <cell r="R3010">
            <v>1441273.46</v>
          </cell>
          <cell r="S3010" t="str">
            <v>61-90</v>
          </cell>
          <cell r="T3010" t="str">
            <v>MEXICO</v>
          </cell>
        </row>
        <row r="3011">
          <cell r="B3011" t="str">
            <v>702-30005788</v>
          </cell>
          <cell r="C3011" t="str">
            <v>PROVEEDORA MANTENIMIENTO Y CONSTRUCCIONES PROMAYCO ALTOHESA, S.A. DE C.V.</v>
          </cell>
          <cell r="D3011">
            <v>380314</v>
          </cell>
          <cell r="F3011" t="str">
            <v>MADISA SUR</v>
          </cell>
          <cell r="G3011" t="str">
            <v>CUSTOMER - RETAIL</v>
          </cell>
          <cell r="H3011" t="str">
            <v>CUSTOMER - RETAIL</v>
          </cell>
          <cell r="I3011" t="str">
            <v>REGULAR</v>
          </cell>
          <cell r="J3011" t="str">
            <v>REGULAR</v>
          </cell>
          <cell r="K3011" t="str">
            <v>MXN</v>
          </cell>
          <cell r="L3011">
            <v>1814198.47</v>
          </cell>
          <cell r="M3011">
            <v>87371.798320791786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 t="str">
            <v>1-30</v>
          </cell>
          <cell r="T3011" t="str">
            <v>MEXICO</v>
          </cell>
        </row>
        <row r="3012">
          <cell r="B3012" t="str">
            <v>702-30005789</v>
          </cell>
          <cell r="C3012" t="str">
            <v>LOPEZ VANDERHORST PEREZ REAL ESTATE INVESMENT, SRL</v>
          </cell>
          <cell r="D3012">
            <v>309250</v>
          </cell>
          <cell r="F3012" t="str">
            <v>IMCA</v>
          </cell>
          <cell r="G3012" t="str">
            <v>CUSTOMER - RETAIL</v>
          </cell>
          <cell r="H3012" t="str">
            <v>CUSTOMER - RETAIL</v>
          </cell>
          <cell r="I3012" t="str">
            <v>REGULAR</v>
          </cell>
          <cell r="J3012" t="str">
            <v>REGULAR</v>
          </cell>
          <cell r="K3012" t="str">
            <v>USD</v>
          </cell>
          <cell r="L3012">
            <v>62899.64</v>
          </cell>
          <cell r="M3012">
            <v>62899.64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 t="str">
            <v>1-30</v>
          </cell>
          <cell r="T3012" t="str">
            <v>REPUBLICA DOMINICANA</v>
          </cell>
        </row>
        <row r="3013">
          <cell r="B3013" t="str">
            <v>702-30005790</v>
          </cell>
          <cell r="C3013" t="str">
            <v>SHWARTZ CASTELLANOS ERIKA AZUCENA</v>
          </cell>
          <cell r="D3013">
            <v>308612</v>
          </cell>
          <cell r="F3013" t="str">
            <v>GENTRAC</v>
          </cell>
          <cell r="G3013" t="str">
            <v>CUSTOMER - RETAIL</v>
          </cell>
          <cell r="H3013" t="str">
            <v>CUSTOMER - RETAIL</v>
          </cell>
          <cell r="I3013" t="str">
            <v>REGULAR</v>
          </cell>
          <cell r="J3013" t="str">
            <v>REGULAR</v>
          </cell>
          <cell r="K3013" t="str">
            <v>USD</v>
          </cell>
          <cell r="L3013">
            <v>65619.399999999994</v>
          </cell>
          <cell r="M3013">
            <v>65619.399999999994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 t="str">
            <v>1-30</v>
          </cell>
          <cell r="T3013" t="str">
            <v>GUATEMALA</v>
          </cell>
        </row>
        <row r="3014">
          <cell r="B3014" t="str">
            <v>702-30005791</v>
          </cell>
          <cell r="C3014" t="str">
            <v>MAQUINARIA Y TRACTORES, LTDA</v>
          </cell>
          <cell r="D3014">
            <v>314798</v>
          </cell>
          <cell r="F3014" t="str">
            <v>MATRA</v>
          </cell>
          <cell r="G3014" t="str">
            <v>DEALER - RETAIL</v>
          </cell>
          <cell r="H3014" t="str">
            <v>DEALER - RETAIL</v>
          </cell>
          <cell r="I3014" t="str">
            <v>REGULAR</v>
          </cell>
          <cell r="J3014" t="str">
            <v>REGULAR</v>
          </cell>
          <cell r="K3014" t="str">
            <v>USD</v>
          </cell>
          <cell r="L3014">
            <v>440734.01</v>
          </cell>
          <cell r="M3014">
            <v>440734.01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>
            <v>0</v>
          </cell>
          <cell r="S3014" t="str">
            <v>1-30</v>
          </cell>
          <cell r="T3014" t="str">
            <v>COSTA RICA</v>
          </cell>
        </row>
        <row r="3015">
          <cell r="B3015" t="str">
            <v>702-30005793</v>
          </cell>
          <cell r="C3015" t="str">
            <v>INDUSTRIAL &amp; MINING SOLUTION, S.A. DE C.V.</v>
          </cell>
          <cell r="D3015">
            <v>309189</v>
          </cell>
          <cell r="F3015" t="str">
            <v>MADISA NTE</v>
          </cell>
          <cell r="G3015" t="str">
            <v>CUSTOMER - RETAIL</v>
          </cell>
          <cell r="H3015" t="str">
            <v>CUSTOMER - RETAIL</v>
          </cell>
          <cell r="I3015" t="str">
            <v>REGULAR</v>
          </cell>
          <cell r="J3015" t="str">
            <v>REGULAR</v>
          </cell>
          <cell r="K3015" t="str">
            <v>MXN</v>
          </cell>
          <cell r="L3015">
            <v>270986.15999999997</v>
          </cell>
          <cell r="M3015">
            <v>13050.693466435243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 t="str">
            <v>1-30</v>
          </cell>
          <cell r="T3015" t="str">
            <v>MEXICO</v>
          </cell>
        </row>
        <row r="3016">
          <cell r="B3016" t="str">
            <v>702-30005794</v>
          </cell>
          <cell r="C3016" t="str">
            <v>MAQUINARIA Y TRACTORES, LTDA</v>
          </cell>
          <cell r="D3016">
            <v>314798</v>
          </cell>
          <cell r="F3016" t="str">
            <v>MATRA</v>
          </cell>
          <cell r="G3016" t="str">
            <v>DEALER - WHOLESALE</v>
          </cell>
          <cell r="H3016" t="str">
            <v>DEALER - WHOLESALE</v>
          </cell>
          <cell r="I3016" t="str">
            <v>REGULAR</v>
          </cell>
          <cell r="J3016" t="str">
            <v>REGULAR</v>
          </cell>
          <cell r="K3016" t="str">
            <v>USD</v>
          </cell>
          <cell r="L3016">
            <v>777059.01</v>
          </cell>
          <cell r="M3016">
            <v>777059.01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 t="str">
            <v>1-30</v>
          </cell>
          <cell r="T3016" t="str">
            <v>COSTA RICA</v>
          </cell>
        </row>
        <row r="3017">
          <cell r="B3017" t="str">
            <v>702-30005795</v>
          </cell>
          <cell r="C3017" t="str">
            <v>MACHINERY &amp; ENERGY LTD.</v>
          </cell>
          <cell r="D3017">
            <v>310781</v>
          </cell>
          <cell r="F3017" t="str">
            <v>MACHINERY &amp; ENERGY LTD.</v>
          </cell>
          <cell r="G3017" t="str">
            <v>DEALER - WHOLESALE</v>
          </cell>
          <cell r="H3017" t="str">
            <v>DEALER - WHOLESALE</v>
          </cell>
          <cell r="I3017" t="str">
            <v>REGULAR</v>
          </cell>
          <cell r="J3017" t="str">
            <v>REGULAR</v>
          </cell>
          <cell r="K3017" t="str">
            <v>USD</v>
          </cell>
          <cell r="L3017">
            <v>30401.16</v>
          </cell>
          <cell r="M3017">
            <v>30401.16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 t="str">
            <v>1-30</v>
          </cell>
          <cell r="T3017" t="str">
            <v>BAHAMAS</v>
          </cell>
        </row>
        <row r="3018">
          <cell r="B3018" t="str">
            <v>702-30005796</v>
          </cell>
          <cell r="C3018" t="str">
            <v>LUIS ENRIQUE RODELO GALVEZ</v>
          </cell>
          <cell r="D3018">
            <v>371225</v>
          </cell>
          <cell r="F3018" t="str">
            <v>MATCO</v>
          </cell>
          <cell r="G3018" t="str">
            <v>CUSTOMER - RETAIL</v>
          </cell>
          <cell r="H3018" t="str">
            <v>CUSTOMER - RETAIL</v>
          </cell>
          <cell r="I3018" t="str">
            <v>REGULAR</v>
          </cell>
          <cell r="J3018" t="str">
            <v>REGULAR</v>
          </cell>
          <cell r="K3018" t="str">
            <v>MXN</v>
          </cell>
          <cell r="L3018">
            <v>2235544.88</v>
          </cell>
          <cell r="M3018">
            <v>107663.84142769048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 t="str">
            <v>1-30</v>
          </cell>
          <cell r="T3018" t="str">
            <v>MEXICO</v>
          </cell>
        </row>
        <row r="3019">
          <cell r="B3019" t="str">
            <v>702-30005798</v>
          </cell>
          <cell r="C3019" t="str">
            <v>MAQUINARIA Y TRACTORES, LTDA</v>
          </cell>
          <cell r="D3019">
            <v>314798</v>
          </cell>
          <cell r="F3019" t="str">
            <v>MATRA</v>
          </cell>
          <cell r="G3019" t="str">
            <v>DEALER - WHOLESALE</v>
          </cell>
          <cell r="H3019" t="str">
            <v>DEALER - WHOLESALE</v>
          </cell>
          <cell r="I3019" t="str">
            <v>REGULAR</v>
          </cell>
          <cell r="J3019" t="str">
            <v>REGULAR</v>
          </cell>
          <cell r="K3019" t="str">
            <v>USD</v>
          </cell>
          <cell r="L3019">
            <v>56909.64</v>
          </cell>
          <cell r="M3019">
            <v>56909.64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 t="str">
            <v>1-30</v>
          </cell>
          <cell r="T3019" t="str">
            <v>COSTA RICA</v>
          </cell>
        </row>
        <row r="3020">
          <cell r="B3020" t="str">
            <v>702-30005799</v>
          </cell>
          <cell r="C3020" t="str">
            <v>NICARAGUA MACHINERY COMPANY, S.A.</v>
          </cell>
          <cell r="D3020">
            <v>313548</v>
          </cell>
          <cell r="F3020" t="str">
            <v>NIMAC</v>
          </cell>
          <cell r="G3020" t="str">
            <v>DEALER - WHOLESALE</v>
          </cell>
          <cell r="H3020" t="str">
            <v>DEALER - WHOLESALE</v>
          </cell>
          <cell r="I3020" t="str">
            <v>REGULAR</v>
          </cell>
          <cell r="J3020" t="str">
            <v>REGULAR</v>
          </cell>
          <cell r="K3020" t="str">
            <v>USD</v>
          </cell>
          <cell r="L3020">
            <v>121410.97</v>
          </cell>
          <cell r="M3020">
            <v>121410.97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 t="str">
            <v>1-30</v>
          </cell>
          <cell r="T3020" t="str">
            <v>NICARAGUA</v>
          </cell>
        </row>
        <row r="3021">
          <cell r="B3021" t="str">
            <v>702-30005800</v>
          </cell>
          <cell r="C3021" t="str">
            <v>NICARAGUA MACHINERY COMPANY, S.A.</v>
          </cell>
          <cell r="D3021">
            <v>313548</v>
          </cell>
          <cell r="F3021" t="str">
            <v>NIMAC</v>
          </cell>
          <cell r="G3021" t="str">
            <v>DEALER - WHOLESALE</v>
          </cell>
          <cell r="H3021" t="str">
            <v>DEALER - WHOLESALE</v>
          </cell>
          <cell r="I3021" t="str">
            <v>REGULAR</v>
          </cell>
          <cell r="J3021" t="str">
            <v>REGULAR</v>
          </cell>
          <cell r="K3021" t="str">
            <v>USD</v>
          </cell>
          <cell r="L3021">
            <v>151376.29</v>
          </cell>
          <cell r="M3021">
            <v>151376.29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 t="str">
            <v>1-30</v>
          </cell>
          <cell r="T3021" t="str">
            <v>NICARAGUA</v>
          </cell>
        </row>
        <row r="3022">
          <cell r="B3022" t="str">
            <v>702-30005801</v>
          </cell>
          <cell r="C3022" t="str">
            <v>NICARAGUA MACHINERY COMPANY, S.A.</v>
          </cell>
          <cell r="D3022">
            <v>313548</v>
          </cell>
          <cell r="F3022" t="str">
            <v>NIMAC</v>
          </cell>
          <cell r="G3022" t="str">
            <v>DEALER - WHOLESALE</v>
          </cell>
          <cell r="H3022" t="str">
            <v>DEALER - WHOLESALE</v>
          </cell>
          <cell r="I3022" t="str">
            <v>REGULAR</v>
          </cell>
          <cell r="J3022" t="str">
            <v>REGULAR</v>
          </cell>
          <cell r="K3022" t="str">
            <v>USD</v>
          </cell>
          <cell r="L3022">
            <v>121410.97</v>
          </cell>
          <cell r="M3022">
            <v>121410.97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 t="str">
            <v>1-30</v>
          </cell>
          <cell r="T3022" t="str">
            <v>NICARAGUA</v>
          </cell>
        </row>
        <row r="3023">
          <cell r="B3023" t="str">
            <v>702-30005803</v>
          </cell>
          <cell r="C3023" t="str">
            <v>NICARAGUA MACHINERY COMPANY, S.A.</v>
          </cell>
          <cell r="D3023">
            <v>313548</v>
          </cell>
          <cell r="F3023" t="str">
            <v>NIMAC</v>
          </cell>
          <cell r="G3023" t="str">
            <v>DEALER - WHOLESALE</v>
          </cell>
          <cell r="H3023" t="str">
            <v>DEALER - WHOLESALE</v>
          </cell>
          <cell r="I3023" t="str">
            <v>REGULAR</v>
          </cell>
          <cell r="J3023" t="str">
            <v>REGULAR</v>
          </cell>
          <cell r="K3023" t="str">
            <v>USD</v>
          </cell>
          <cell r="L3023">
            <v>151376.29</v>
          </cell>
          <cell r="M3023">
            <v>151376.29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 t="str">
            <v>1-30</v>
          </cell>
          <cell r="T3023" t="str">
            <v>NICARAGUA</v>
          </cell>
        </row>
        <row r="3024">
          <cell r="B3024" t="str">
            <v>702-30005804</v>
          </cell>
          <cell r="C3024" t="str">
            <v>MACHINERY &amp; ENERGY LTD.</v>
          </cell>
          <cell r="D3024">
            <v>310781</v>
          </cell>
          <cell r="F3024" t="str">
            <v>MACHINERY &amp; ENERGY LTD.</v>
          </cell>
          <cell r="G3024" t="str">
            <v>DEALER - RETAIL</v>
          </cell>
          <cell r="H3024" t="str">
            <v>DEALER - RETAIL</v>
          </cell>
          <cell r="I3024" t="str">
            <v>REGULAR</v>
          </cell>
          <cell r="J3024" t="str">
            <v>REGULAR</v>
          </cell>
          <cell r="K3024" t="str">
            <v>USD</v>
          </cell>
          <cell r="L3024">
            <v>366882.72</v>
          </cell>
          <cell r="M3024">
            <v>366882.72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 t="str">
            <v>1-30</v>
          </cell>
          <cell r="T3024" t="str">
            <v>BAHAMAS</v>
          </cell>
        </row>
        <row r="3025">
          <cell r="B3025" t="str">
            <v>702-30005805</v>
          </cell>
          <cell r="C3025" t="str">
            <v>NICARAGUA MACHINERY COMPANY, S.A.</v>
          </cell>
          <cell r="D3025">
            <v>313548</v>
          </cell>
          <cell r="F3025" t="str">
            <v>NIMAC</v>
          </cell>
          <cell r="G3025" t="str">
            <v>DEALER - WHOLESALE</v>
          </cell>
          <cell r="H3025" t="str">
            <v>DEALER - WHOLESALE</v>
          </cell>
          <cell r="I3025" t="str">
            <v>REGULAR</v>
          </cell>
          <cell r="J3025" t="str">
            <v>REGULAR</v>
          </cell>
          <cell r="K3025" t="str">
            <v>USD</v>
          </cell>
          <cell r="L3025">
            <v>121410.97</v>
          </cell>
          <cell r="M3025">
            <v>121410.97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 t="str">
            <v>1-30</v>
          </cell>
          <cell r="T3025" t="str">
            <v>NICARAGUA</v>
          </cell>
        </row>
        <row r="3026">
          <cell r="B3026" t="str">
            <v>702-30005806</v>
          </cell>
          <cell r="C3026" t="str">
            <v>NICARAGUA MACHINERY COMPANY, S.A.</v>
          </cell>
          <cell r="D3026">
            <v>313548</v>
          </cell>
          <cell r="F3026" t="str">
            <v>NIMAC</v>
          </cell>
          <cell r="G3026" t="str">
            <v>DEALER - WHOLESALE</v>
          </cell>
          <cell r="H3026" t="str">
            <v>DEALER - WHOLESALE</v>
          </cell>
          <cell r="I3026" t="str">
            <v>REGULAR</v>
          </cell>
          <cell r="J3026" t="str">
            <v>REGULAR</v>
          </cell>
          <cell r="K3026" t="str">
            <v>USD</v>
          </cell>
          <cell r="L3026">
            <v>121410.97</v>
          </cell>
          <cell r="M3026">
            <v>121410.97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 t="str">
            <v>1-30</v>
          </cell>
          <cell r="T3026" t="str">
            <v>NICARAGUA</v>
          </cell>
        </row>
        <row r="3027">
          <cell r="B3027" t="str">
            <v>702-30005807</v>
          </cell>
          <cell r="C3027" t="str">
            <v>NICARAGUA MACHINERY COMPANY, S.A.</v>
          </cell>
          <cell r="D3027">
            <v>313548</v>
          </cell>
          <cell r="F3027" t="str">
            <v>NIMAC</v>
          </cell>
          <cell r="G3027" t="str">
            <v>DEALER - WHOLESALE</v>
          </cell>
          <cell r="H3027" t="str">
            <v>DEALER - WHOLESALE</v>
          </cell>
          <cell r="I3027" t="str">
            <v>REGULAR</v>
          </cell>
          <cell r="J3027" t="str">
            <v>REGULAR</v>
          </cell>
          <cell r="K3027" t="str">
            <v>USD</v>
          </cell>
          <cell r="L3027">
            <v>121410.97</v>
          </cell>
          <cell r="M3027">
            <v>121410.97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 t="str">
            <v>1-30</v>
          </cell>
          <cell r="T3027" t="str">
            <v>NICARAGUA</v>
          </cell>
        </row>
        <row r="3028">
          <cell r="B3028" t="str">
            <v>702-30005808</v>
          </cell>
          <cell r="C3028" t="str">
            <v>PALMEROLA INTERNATIONAL AIRPORT, S.A. DE C.V.</v>
          </cell>
          <cell r="D3028">
            <v>371037</v>
          </cell>
          <cell r="F3028" t="str">
            <v>CEMCOL</v>
          </cell>
          <cell r="G3028" t="str">
            <v>CUSTOMER - RETAIL</v>
          </cell>
          <cell r="H3028" t="str">
            <v>CUSTOMER - RETAIL</v>
          </cell>
          <cell r="I3028" t="str">
            <v>REGULAR</v>
          </cell>
          <cell r="J3028" t="str">
            <v>REGULAR</v>
          </cell>
          <cell r="K3028" t="str">
            <v>USD</v>
          </cell>
          <cell r="L3028">
            <v>495830.06</v>
          </cell>
          <cell r="M3028">
            <v>495830.06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 t="str">
            <v>1-30</v>
          </cell>
          <cell r="T3028" t="str">
            <v>HONDURAS</v>
          </cell>
        </row>
        <row r="3029">
          <cell r="B3029" t="str">
            <v>702-30005809</v>
          </cell>
          <cell r="C3029" t="str">
            <v>CONSTRUCCIONES Y DESARROLLOS EUDI, S.A. DE C.V.</v>
          </cell>
          <cell r="D3029">
            <v>370392</v>
          </cell>
          <cell r="F3029" t="str">
            <v>MADISA SUR</v>
          </cell>
          <cell r="G3029" t="str">
            <v>CUSTOMER - RETAIL</v>
          </cell>
          <cell r="H3029" t="str">
            <v>CUSTOMER - RETAIL</v>
          </cell>
          <cell r="I3029" t="str">
            <v>REGULAR</v>
          </cell>
          <cell r="J3029" t="str">
            <v>REGULAR</v>
          </cell>
          <cell r="K3029" t="str">
            <v>MXN</v>
          </cell>
          <cell r="L3029">
            <v>1091068.18</v>
          </cell>
          <cell r="M3029">
            <v>52545.843552162929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 t="str">
            <v>1-30</v>
          </cell>
          <cell r="T3029" t="str">
            <v>MEXICO</v>
          </cell>
        </row>
        <row r="3030">
          <cell r="B3030" t="str">
            <v>702-30005810</v>
          </cell>
          <cell r="C3030" t="str">
            <v>OSCAR GALO YURIZZA, S.A.</v>
          </cell>
          <cell r="D3030">
            <v>351440</v>
          </cell>
          <cell r="F3030" t="str">
            <v>NIMAC</v>
          </cell>
          <cell r="G3030" t="str">
            <v>CUSTOMER - RETAIL</v>
          </cell>
          <cell r="H3030" t="str">
            <v>CUSTOMER - RETAIL</v>
          </cell>
          <cell r="I3030" t="str">
            <v>REGULAR</v>
          </cell>
          <cell r="J3030" t="str">
            <v>REGULAR</v>
          </cell>
          <cell r="K3030" t="str">
            <v>USD</v>
          </cell>
          <cell r="L3030">
            <v>27816.7</v>
          </cell>
          <cell r="M3030">
            <v>27816.7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 t="str">
            <v>1-30</v>
          </cell>
          <cell r="T3030" t="str">
            <v>NICARAGUA</v>
          </cell>
        </row>
        <row r="3031">
          <cell r="B3031" t="str">
            <v>702-30005811</v>
          </cell>
          <cell r="C3031" t="str">
            <v>IIASA INTERNACIONAL SERVICIOS LOGISTICOS, S.A.</v>
          </cell>
          <cell r="D3031">
            <v>320134</v>
          </cell>
          <cell r="F3031" t="str">
            <v>IIASA PANAMA</v>
          </cell>
          <cell r="G3031" t="str">
            <v>CUSTOMER - RETAIL</v>
          </cell>
          <cell r="H3031" t="str">
            <v>DEALER - RETAIL</v>
          </cell>
          <cell r="I3031" t="str">
            <v>REGULAR</v>
          </cell>
          <cell r="J3031" t="str">
            <v>REGULAR</v>
          </cell>
          <cell r="K3031" t="str">
            <v>USD</v>
          </cell>
          <cell r="L3031">
            <v>3022521.99</v>
          </cell>
          <cell r="M3031">
            <v>3022521.99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 t="str">
            <v>1-30</v>
          </cell>
          <cell r="T3031" t="str">
            <v>PANAMA</v>
          </cell>
        </row>
        <row r="3032">
          <cell r="B3032" t="str">
            <v>702-30005813</v>
          </cell>
          <cell r="C3032" t="str">
            <v>NICARAGUA MACHINERY COMPANY, S.A.</v>
          </cell>
          <cell r="D3032">
            <v>313548</v>
          </cell>
          <cell r="F3032" t="str">
            <v>NIMAC</v>
          </cell>
          <cell r="G3032" t="str">
            <v>DEALER - WHOLESALE</v>
          </cell>
          <cell r="H3032" t="str">
            <v>DEALER - WHOLESALE</v>
          </cell>
          <cell r="I3032" t="str">
            <v>REGULAR</v>
          </cell>
          <cell r="J3032" t="str">
            <v>REGULAR</v>
          </cell>
          <cell r="K3032" t="str">
            <v>USD</v>
          </cell>
          <cell r="L3032">
            <v>56403</v>
          </cell>
          <cell r="M3032">
            <v>56403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 t="str">
            <v>1-30</v>
          </cell>
          <cell r="T3032" t="str">
            <v>NICARAGUA</v>
          </cell>
        </row>
        <row r="3033">
          <cell r="B3033" t="str">
            <v>702-30005814</v>
          </cell>
          <cell r="C3033" t="str">
            <v>NICARAGUA MACHINERY COMPANY, S.A.</v>
          </cell>
          <cell r="D3033">
            <v>313548</v>
          </cell>
          <cell r="F3033" t="str">
            <v>NIMAC</v>
          </cell>
          <cell r="G3033" t="str">
            <v>DEALER - WHOLESALE</v>
          </cell>
          <cell r="H3033" t="str">
            <v>DEALER - WHOLESALE</v>
          </cell>
          <cell r="I3033" t="str">
            <v>REGULAR</v>
          </cell>
          <cell r="J3033" t="str">
            <v>REGULAR</v>
          </cell>
          <cell r="K3033" t="str">
            <v>USD</v>
          </cell>
          <cell r="L3033">
            <v>56403</v>
          </cell>
          <cell r="M3033">
            <v>56403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 t="str">
            <v>1-30</v>
          </cell>
          <cell r="T3033" t="str">
            <v>NICARAGUA</v>
          </cell>
        </row>
        <row r="3034">
          <cell r="B3034" t="str">
            <v>702-30005815</v>
          </cell>
          <cell r="C3034" t="str">
            <v>MAQUINARIA Y TRACTORES, LTDA</v>
          </cell>
          <cell r="D3034">
            <v>314798</v>
          </cell>
          <cell r="F3034" t="str">
            <v>MATRA</v>
          </cell>
          <cell r="G3034" t="str">
            <v>DEALER - RETAIL</v>
          </cell>
          <cell r="H3034" t="str">
            <v>DEALER - RETAIL</v>
          </cell>
          <cell r="I3034" t="str">
            <v>REGULAR</v>
          </cell>
          <cell r="J3034" t="str">
            <v>REGULAR</v>
          </cell>
          <cell r="K3034" t="str">
            <v>USD</v>
          </cell>
          <cell r="L3034">
            <v>193950.29</v>
          </cell>
          <cell r="M3034">
            <v>193950.29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 t="str">
            <v>1-30</v>
          </cell>
          <cell r="T3034" t="str">
            <v>COSTA RICA</v>
          </cell>
        </row>
        <row r="3035">
          <cell r="B3035" t="str">
            <v>702-30005816</v>
          </cell>
          <cell r="C3035" t="str">
            <v>CONSTRUCCIONES CONCRETOS Y PAVIMENTOS ALTA MONTAÑA, S.A. DE C.V.</v>
          </cell>
          <cell r="D3035">
            <v>371041</v>
          </cell>
          <cell r="F3035" t="str">
            <v>MADISA SUR</v>
          </cell>
          <cell r="G3035" t="str">
            <v>CUSTOMER - RETAIL</v>
          </cell>
          <cell r="H3035" t="str">
            <v>CUSTOMER - RETAIL</v>
          </cell>
          <cell r="I3035" t="str">
            <v>REGULAR</v>
          </cell>
          <cell r="J3035" t="str">
            <v>REGULAR</v>
          </cell>
          <cell r="K3035" t="str">
            <v>MXN</v>
          </cell>
          <cell r="L3035">
            <v>1334707.8600000001</v>
          </cell>
          <cell r="M3035">
            <v>64279.530541713895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 t="str">
            <v>1-30</v>
          </cell>
          <cell r="T3035" t="str">
            <v>MEXICO</v>
          </cell>
        </row>
        <row r="3036">
          <cell r="B3036" t="str">
            <v>702-30005818</v>
          </cell>
          <cell r="C3036" t="str">
            <v>NICARAGUA MACHINERY COMPANY, S.A.</v>
          </cell>
          <cell r="D3036">
            <v>313548</v>
          </cell>
          <cell r="F3036" t="str">
            <v>NIMAC</v>
          </cell>
          <cell r="G3036" t="str">
            <v>DEALER - WHOLESALE</v>
          </cell>
          <cell r="H3036" t="str">
            <v>DEALER - WHOLESALE</v>
          </cell>
          <cell r="I3036" t="str">
            <v>REGULAR</v>
          </cell>
          <cell r="J3036" t="str">
            <v>REGULAR</v>
          </cell>
          <cell r="K3036" t="str">
            <v>USD</v>
          </cell>
          <cell r="L3036">
            <v>95454.54</v>
          </cell>
          <cell r="M3036">
            <v>95454.54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>
            <v>0</v>
          </cell>
          <cell r="S3036" t="str">
            <v>1-30</v>
          </cell>
          <cell r="T3036" t="str">
            <v>NICARAGUA</v>
          </cell>
        </row>
        <row r="3037">
          <cell r="B3037" t="str">
            <v>702-30005820</v>
          </cell>
          <cell r="C3037" t="str">
            <v>ALTITUD EN PROYECTOS, S.A. DE C.V.</v>
          </cell>
          <cell r="D3037">
            <v>360849</v>
          </cell>
          <cell r="F3037" t="str">
            <v>TRACSA</v>
          </cell>
          <cell r="G3037" t="str">
            <v>CUSTOMER - RETAIL</v>
          </cell>
          <cell r="H3037" t="str">
            <v>CUSTOMER - RETAIL</v>
          </cell>
          <cell r="I3037" t="str">
            <v>REGULAR</v>
          </cell>
          <cell r="J3037" t="str">
            <v>REGULAR</v>
          </cell>
          <cell r="K3037" t="str">
            <v>MXN</v>
          </cell>
          <cell r="L3037">
            <v>5529282.2999999998</v>
          </cell>
          <cell r="M3037">
            <v>266290.23558504257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 t="str">
            <v>1-30</v>
          </cell>
          <cell r="T3037" t="str">
            <v>MEXICO</v>
          </cell>
        </row>
        <row r="3038">
          <cell r="B3038" t="str">
            <v>702-30005821</v>
          </cell>
          <cell r="C3038" t="str">
            <v>PALMEROLA INTERNATIONAL AIRPORT, S.A. DE C.V.</v>
          </cell>
          <cell r="D3038">
            <v>371037</v>
          </cell>
          <cell r="F3038" t="str">
            <v>CEMCOL</v>
          </cell>
          <cell r="G3038" t="str">
            <v>CUSTOMER - RETAIL</v>
          </cell>
          <cell r="H3038" t="str">
            <v>CUSTOMER - RETAIL</v>
          </cell>
          <cell r="I3038" t="str">
            <v>REGULAR</v>
          </cell>
          <cell r="J3038" t="str">
            <v>REGULAR</v>
          </cell>
          <cell r="K3038" t="str">
            <v>USD</v>
          </cell>
          <cell r="L3038">
            <v>1785983.15</v>
          </cell>
          <cell r="M3038">
            <v>1785983.15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 t="str">
            <v>1-30</v>
          </cell>
          <cell r="T3038" t="str">
            <v>HONDURAS</v>
          </cell>
        </row>
        <row r="3039">
          <cell r="B3039" t="str">
            <v>702-30005823</v>
          </cell>
          <cell r="C3039" t="str">
            <v>NICARAGUA MACHINERY COMPANY, S.A.</v>
          </cell>
          <cell r="D3039">
            <v>313548</v>
          </cell>
          <cell r="F3039" t="str">
            <v>NIMAC</v>
          </cell>
          <cell r="G3039" t="str">
            <v>DEALER - WHOLESALE</v>
          </cell>
          <cell r="H3039" t="str">
            <v>DEALER - WHOLESALE</v>
          </cell>
          <cell r="I3039" t="str">
            <v>REGULAR</v>
          </cell>
          <cell r="J3039" t="str">
            <v>REGULAR</v>
          </cell>
          <cell r="K3039" t="str">
            <v>USD</v>
          </cell>
          <cell r="L3039">
            <v>121410.97</v>
          </cell>
          <cell r="M3039">
            <v>121410.97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 t="str">
            <v>1-30</v>
          </cell>
          <cell r="T3039" t="str">
            <v>NICARAGUA</v>
          </cell>
        </row>
        <row r="3040">
          <cell r="B3040" t="str">
            <v>702-30005824</v>
          </cell>
          <cell r="C3040" t="str">
            <v>ASFALTOS GUADALAJARA, S.A.P.I. DE C.V.</v>
          </cell>
          <cell r="D3040">
            <v>312491</v>
          </cell>
          <cell r="F3040" t="str">
            <v>TRACSA</v>
          </cell>
          <cell r="G3040" t="str">
            <v>CUSTOMER - RETAIL</v>
          </cell>
          <cell r="H3040" t="str">
            <v>CUSTOMER - RETAIL</v>
          </cell>
          <cell r="I3040" t="str">
            <v>REGULAR</v>
          </cell>
          <cell r="J3040" t="str">
            <v>REGULAR</v>
          </cell>
          <cell r="K3040" t="str">
            <v>MXN</v>
          </cell>
          <cell r="L3040">
            <v>19862241.170000002</v>
          </cell>
          <cell r="M3040">
            <v>956565.53480842023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 t="str">
            <v>1-30</v>
          </cell>
          <cell r="T3040" t="str">
            <v>MEXICO</v>
          </cell>
        </row>
        <row r="3041">
          <cell r="B3041" t="str">
            <v>702-30005825</v>
          </cell>
          <cell r="C3041" t="str">
            <v>RENTA DE MAQUINARIA CRISTIANI, S.A. DE C.V.</v>
          </cell>
          <cell r="D3041">
            <v>370215</v>
          </cell>
          <cell r="F3041" t="str">
            <v>MADISA SUR</v>
          </cell>
          <cell r="G3041" t="str">
            <v>CUSTOMER - RETAIL</v>
          </cell>
          <cell r="H3041" t="str">
            <v>CUSTOMER - RETAIL</v>
          </cell>
          <cell r="I3041" t="str">
            <v>REGULAR</v>
          </cell>
          <cell r="J3041" t="str">
            <v>REGULAR</v>
          </cell>
          <cell r="K3041" t="str">
            <v>MXN</v>
          </cell>
          <cell r="L3041">
            <v>1472352.37</v>
          </cell>
          <cell r="M3041">
            <v>70908.490143738149</v>
          </cell>
          <cell r="N3041">
            <v>0</v>
          </cell>
          <cell r="O3041">
            <v>1472352.37</v>
          </cell>
          <cell r="P3041">
            <v>0</v>
          </cell>
          <cell r="Q3041">
            <v>0</v>
          </cell>
          <cell r="R3041">
            <v>1472352.37</v>
          </cell>
          <cell r="S3041" t="str">
            <v>61-90</v>
          </cell>
          <cell r="T3041" t="str">
            <v>MEXICO</v>
          </cell>
        </row>
        <row r="3042">
          <cell r="B3042" t="str">
            <v>702-30005826</v>
          </cell>
          <cell r="C3042" t="str">
            <v>GRANJA SIERRA OBSCURA S.A. DE C.V.</v>
          </cell>
          <cell r="D3042">
            <v>356922</v>
          </cell>
          <cell r="F3042" t="str">
            <v>MATCO</v>
          </cell>
          <cell r="G3042" t="str">
            <v>CUSTOMER - RETAIL</v>
          </cell>
          <cell r="H3042" t="str">
            <v>CUSTOMER - RETAIL</v>
          </cell>
          <cell r="I3042" t="str">
            <v>REGULAR</v>
          </cell>
          <cell r="J3042" t="str">
            <v>REGULAR</v>
          </cell>
          <cell r="K3042" t="str">
            <v>USD</v>
          </cell>
          <cell r="L3042">
            <v>57464.99</v>
          </cell>
          <cell r="M3042">
            <v>57464.99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 t="str">
            <v>1-30</v>
          </cell>
          <cell r="T3042" t="str">
            <v>MEXICO</v>
          </cell>
        </row>
        <row r="3043">
          <cell r="B3043" t="str">
            <v>702-30005827</v>
          </cell>
          <cell r="C3043" t="str">
            <v>HERMANOS OCAMPO FERNANDEZ, S.A.</v>
          </cell>
          <cell r="D3043">
            <v>319792</v>
          </cell>
          <cell r="F3043" t="str">
            <v>MATRA</v>
          </cell>
          <cell r="G3043" t="str">
            <v>CUSTOMER - RETAIL</v>
          </cell>
          <cell r="H3043" t="str">
            <v>CUSTOMER - RETAIL</v>
          </cell>
          <cell r="I3043" t="str">
            <v>REGULAR</v>
          </cell>
          <cell r="J3043" t="str">
            <v>REGULAR</v>
          </cell>
          <cell r="K3043" t="str">
            <v>USD</v>
          </cell>
          <cell r="L3043">
            <v>31095.01</v>
          </cell>
          <cell r="M3043">
            <v>31095.01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 t="str">
            <v>1-30</v>
          </cell>
          <cell r="T3043" t="str">
            <v>COSTA RICA</v>
          </cell>
        </row>
        <row r="3044">
          <cell r="B3044" t="str">
            <v>702-30005828</v>
          </cell>
          <cell r="C3044" t="str">
            <v>CLEAN CONSTRUCTION, LTDA</v>
          </cell>
          <cell r="D3044">
            <v>370722</v>
          </cell>
          <cell r="F3044" t="str">
            <v>MATRA</v>
          </cell>
          <cell r="G3044" t="str">
            <v>CUSTOMER - RETAIL</v>
          </cell>
          <cell r="H3044" t="str">
            <v>CUSTOMER - RETAIL</v>
          </cell>
          <cell r="I3044" t="str">
            <v>REGULAR</v>
          </cell>
          <cell r="J3044" t="str">
            <v>REGULAR</v>
          </cell>
          <cell r="K3044" t="str">
            <v>USD</v>
          </cell>
          <cell r="L3044">
            <v>14840.79</v>
          </cell>
          <cell r="M3044">
            <v>14840.79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0</v>
          </cell>
          <cell r="S3044" t="str">
            <v>1-30</v>
          </cell>
          <cell r="T3044" t="str">
            <v>COSTA RICA</v>
          </cell>
        </row>
        <row r="3045">
          <cell r="B3045" t="str">
            <v>702-30005829</v>
          </cell>
          <cell r="C3045" t="str">
            <v>HERMANOS OCAMPO FERNANDEZ, S.A.</v>
          </cell>
          <cell r="D3045">
            <v>319792</v>
          </cell>
          <cell r="F3045" t="str">
            <v>MATRA</v>
          </cell>
          <cell r="G3045" t="str">
            <v>CUSTOMER - RETAIL</v>
          </cell>
          <cell r="H3045" t="str">
            <v>CUSTOMER - RETAIL</v>
          </cell>
          <cell r="I3045" t="str">
            <v>REGULAR</v>
          </cell>
          <cell r="J3045" t="str">
            <v>REGULAR</v>
          </cell>
          <cell r="K3045" t="str">
            <v>USD</v>
          </cell>
          <cell r="L3045">
            <v>31095.01</v>
          </cell>
          <cell r="M3045">
            <v>31095.01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 t="str">
            <v>1-30</v>
          </cell>
          <cell r="T3045" t="str">
            <v>COSTA RICA</v>
          </cell>
        </row>
        <row r="3046">
          <cell r="B3046" t="str">
            <v>702-30005830</v>
          </cell>
          <cell r="C3046" t="str">
            <v>DISTRIBUIDORA DE CONCRETOS MXL, S.A. DE C.V.</v>
          </cell>
          <cell r="D3046">
            <v>337471</v>
          </cell>
          <cell r="F3046" t="str">
            <v>EMPIRE</v>
          </cell>
          <cell r="G3046" t="str">
            <v>CUSTOMER - RETAIL</v>
          </cell>
          <cell r="H3046" t="str">
            <v>CUSTOMER - RETAIL</v>
          </cell>
          <cell r="I3046" t="str">
            <v>REGULAR</v>
          </cell>
          <cell r="J3046" t="str">
            <v>REGULAR</v>
          </cell>
          <cell r="K3046" t="str">
            <v>MXN</v>
          </cell>
          <cell r="L3046">
            <v>952483.87</v>
          </cell>
          <cell r="M3046">
            <v>45871.62318213578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 t="str">
            <v>1-30</v>
          </cell>
          <cell r="T3046" t="str">
            <v>MEXICO</v>
          </cell>
        </row>
        <row r="3047">
          <cell r="B3047" t="str">
            <v>702-30005834</v>
          </cell>
          <cell r="C3047" t="str">
            <v>KHOURY INDUSTRIAL, S.A.</v>
          </cell>
          <cell r="D3047">
            <v>314395</v>
          </cell>
          <cell r="F3047" t="str">
            <v>IMCA</v>
          </cell>
          <cell r="G3047" t="str">
            <v>CUSTOMER - RETAIL</v>
          </cell>
          <cell r="H3047" t="str">
            <v>CUSTOMER - RETAIL</v>
          </cell>
          <cell r="I3047" t="str">
            <v>REGULAR</v>
          </cell>
          <cell r="J3047" t="str">
            <v>REGULAR</v>
          </cell>
          <cell r="K3047" t="str">
            <v>USD</v>
          </cell>
          <cell r="L3047">
            <v>160040.67000000001</v>
          </cell>
          <cell r="M3047">
            <v>160040.67000000001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 t="str">
            <v>1-30</v>
          </cell>
          <cell r="T3047" t="str">
            <v>REPUBLICA DOMINICANA</v>
          </cell>
        </row>
        <row r="3048">
          <cell r="B3048" t="str">
            <v>702-30005835</v>
          </cell>
          <cell r="C3048" t="str">
            <v>ACEITES SUSTENTABLES DE PALMA S.A. DE C.V.</v>
          </cell>
          <cell r="D3048">
            <v>390332</v>
          </cell>
          <cell r="F3048" t="str">
            <v>MADISA SUR</v>
          </cell>
          <cell r="G3048" t="str">
            <v>CUSTOMER - RETAIL</v>
          </cell>
          <cell r="H3048" t="str">
            <v>CUSTOMER - RETAIL</v>
          </cell>
          <cell r="I3048" t="str">
            <v>REGULAR</v>
          </cell>
          <cell r="J3048" t="str">
            <v>REGULAR</v>
          </cell>
          <cell r="K3048" t="str">
            <v>USD</v>
          </cell>
          <cell r="L3048">
            <v>50461.14</v>
          </cell>
          <cell r="M3048">
            <v>50461.14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 t="str">
            <v>1-30</v>
          </cell>
          <cell r="T3048" t="str">
            <v>MEXICO</v>
          </cell>
        </row>
        <row r="3049">
          <cell r="B3049" t="str">
            <v>702-30005836</v>
          </cell>
          <cell r="C3049" t="str">
            <v>SERVICIOS PROFESIONALES DE CARRIZALILLO, S.A. DE C.V.</v>
          </cell>
          <cell r="D3049">
            <v>361766</v>
          </cell>
          <cell r="F3049" t="str">
            <v>MADISA SUR</v>
          </cell>
          <cell r="G3049" t="str">
            <v>CUSTOMER - RETAIL</v>
          </cell>
          <cell r="H3049" t="str">
            <v>CUSTOMER - RETAIL</v>
          </cell>
          <cell r="I3049" t="str">
            <v>REGULAR</v>
          </cell>
          <cell r="J3049" t="str">
            <v>REGULAR</v>
          </cell>
          <cell r="K3049" t="str">
            <v>MXN</v>
          </cell>
          <cell r="L3049">
            <v>3834279.15</v>
          </cell>
          <cell r="M3049">
            <v>184658.88387581817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 t="str">
            <v>1-30</v>
          </cell>
          <cell r="T3049" t="str">
            <v>MEXICO</v>
          </cell>
        </row>
        <row r="3050">
          <cell r="B3050" t="str">
            <v>702-30005837</v>
          </cell>
          <cell r="C3050" t="str">
            <v>HAYTIAN TRACTOR &amp; EQUIPMENT CO., S.A.</v>
          </cell>
          <cell r="D3050">
            <v>317033</v>
          </cell>
          <cell r="F3050" t="str">
            <v>HAYTRAC</v>
          </cell>
          <cell r="G3050" t="str">
            <v>DEALER - WHOLESALE</v>
          </cell>
          <cell r="H3050" t="str">
            <v>DEALER - WHOLESALE</v>
          </cell>
          <cell r="I3050" t="str">
            <v>REGULAR</v>
          </cell>
          <cell r="J3050" t="str">
            <v>REGULAR</v>
          </cell>
          <cell r="K3050" t="str">
            <v>USD</v>
          </cell>
          <cell r="L3050">
            <v>412237.23</v>
          </cell>
          <cell r="M3050">
            <v>412237.23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 t="str">
            <v>1-30</v>
          </cell>
          <cell r="T3050" t="str">
            <v>HAITI</v>
          </cell>
        </row>
        <row r="3051">
          <cell r="B3051" t="str">
            <v>702-30005841</v>
          </cell>
          <cell r="C3051" t="str">
            <v>CONSTRUCTORA CADENA, S.A. DE C.V.</v>
          </cell>
          <cell r="D3051">
            <v>308796</v>
          </cell>
          <cell r="F3051" t="str">
            <v>EMPIRE</v>
          </cell>
          <cell r="G3051" t="str">
            <v>CUSTOMER - RETAIL</v>
          </cell>
          <cell r="H3051" t="str">
            <v>CUSTOMER - RETAIL</v>
          </cell>
          <cell r="I3051" t="str">
            <v>REGULAR</v>
          </cell>
          <cell r="J3051" t="str">
            <v>REGULAR</v>
          </cell>
          <cell r="K3051" t="str">
            <v>MXN</v>
          </cell>
          <cell r="L3051">
            <v>7558495.2000000002</v>
          </cell>
          <cell r="M3051">
            <v>364017.12885529711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 t="str">
            <v>1-30</v>
          </cell>
          <cell r="T3051" t="str">
            <v>MEXICO</v>
          </cell>
        </row>
        <row r="3052">
          <cell r="B3052" t="str">
            <v>702-30005842</v>
          </cell>
          <cell r="C3052" t="str">
            <v>MOTA - ENGIL DOMINICANA, S.A.</v>
          </cell>
          <cell r="D3052">
            <v>368551</v>
          </cell>
          <cell r="F3052" t="str">
            <v>IMCA</v>
          </cell>
          <cell r="G3052" t="str">
            <v>CUSTOMER - RETAIL</v>
          </cell>
          <cell r="H3052" t="str">
            <v>CUSTOMER - RETAIL</v>
          </cell>
          <cell r="I3052" t="str">
            <v>REGULAR</v>
          </cell>
          <cell r="J3052" t="str">
            <v>REGULAR</v>
          </cell>
          <cell r="K3052" t="str">
            <v>USD</v>
          </cell>
          <cell r="L3052">
            <v>572211.41</v>
          </cell>
          <cell r="M3052">
            <v>572211.41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0</v>
          </cell>
          <cell r="S3052" t="str">
            <v>1-30</v>
          </cell>
          <cell r="T3052" t="str">
            <v>REPUBLICA DOMINICANA</v>
          </cell>
        </row>
        <row r="3053">
          <cell r="B3053" t="str">
            <v>702-30005843</v>
          </cell>
          <cell r="C3053" t="str">
            <v>AGREGADOS Y MAQUINARIA DEL CARIBE S.A. DE C.V.</v>
          </cell>
          <cell r="D3053">
            <v>370799</v>
          </cell>
          <cell r="F3053" t="str">
            <v>TRACSA</v>
          </cell>
          <cell r="G3053" t="str">
            <v>CUSTOMER - RETAIL</v>
          </cell>
          <cell r="H3053" t="str">
            <v>CUSTOMER - RETAIL</v>
          </cell>
          <cell r="I3053" t="str">
            <v>REGULAR</v>
          </cell>
          <cell r="J3053" t="str">
            <v>REGULAR</v>
          </cell>
          <cell r="K3053" t="str">
            <v>MXN</v>
          </cell>
          <cell r="L3053">
            <v>600908.16</v>
          </cell>
          <cell r="M3053">
            <v>28939.736987452143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 t="str">
            <v>1-30</v>
          </cell>
          <cell r="T3053" t="str">
            <v>MEXICO</v>
          </cell>
        </row>
        <row r="3054">
          <cell r="B3054" t="str">
            <v>702-30005844</v>
          </cell>
          <cell r="C3054" t="str">
            <v>CINCO CONTEMPORANEA, S.A. DE C.V.</v>
          </cell>
          <cell r="D3054">
            <v>312682</v>
          </cell>
          <cell r="F3054" t="str">
            <v>TRACSA</v>
          </cell>
          <cell r="G3054" t="str">
            <v>CUSTOMER - RETAIL</v>
          </cell>
          <cell r="H3054" t="str">
            <v>CUSTOMER - RETAIL</v>
          </cell>
          <cell r="I3054" t="str">
            <v>REGULAR</v>
          </cell>
          <cell r="J3054" t="str">
            <v>REGULAR</v>
          </cell>
          <cell r="K3054" t="str">
            <v>MXN</v>
          </cell>
          <cell r="L3054">
            <v>11721382.390000001</v>
          </cell>
          <cell r="M3054">
            <v>564501.77593852812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 t="str">
            <v>1-30</v>
          </cell>
          <cell r="T3054" t="str">
            <v>MEXICO</v>
          </cell>
        </row>
        <row r="3055">
          <cell r="B3055" t="str">
            <v>702-30005845</v>
          </cell>
          <cell r="C3055" t="str">
            <v>CONVENSER S DE RL DE CV</v>
          </cell>
          <cell r="D3055">
            <v>365940</v>
          </cell>
          <cell r="F3055" t="str">
            <v>EMPIRE</v>
          </cell>
          <cell r="G3055" t="str">
            <v>CUSTOMER - RETAIL</v>
          </cell>
          <cell r="H3055" t="str">
            <v>CUSTOMER - RETAIL</v>
          </cell>
          <cell r="I3055" t="str">
            <v>REGULAR</v>
          </cell>
          <cell r="J3055" t="str">
            <v>REGULAR</v>
          </cell>
          <cell r="K3055" t="str">
            <v>MXN</v>
          </cell>
          <cell r="L3055">
            <v>161624.53</v>
          </cell>
          <cell r="M3055">
            <v>7783.8373652981654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 t="str">
            <v>1-30</v>
          </cell>
          <cell r="T3055" t="str">
            <v>MEXICO</v>
          </cell>
        </row>
        <row r="3056">
          <cell r="B3056" t="str">
            <v>702-30005846</v>
          </cell>
          <cell r="C3056" t="str">
            <v>TRACSA, S.A.P.I. DE C.V.</v>
          </cell>
          <cell r="D3056">
            <v>320398</v>
          </cell>
          <cell r="F3056" t="str">
            <v>TRACSA</v>
          </cell>
          <cell r="G3056" t="str">
            <v>DEALER - RETAIL</v>
          </cell>
          <cell r="H3056" t="str">
            <v>DEALER - RETAIL</v>
          </cell>
          <cell r="I3056" t="str">
            <v>REGULAR</v>
          </cell>
          <cell r="J3056" t="str">
            <v>REGULAR</v>
          </cell>
          <cell r="K3056" t="str">
            <v>MXN</v>
          </cell>
          <cell r="L3056">
            <v>256287.52</v>
          </cell>
          <cell r="M3056">
            <v>12342.806963989939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 t="str">
            <v>1-30</v>
          </cell>
          <cell r="T3056" t="str">
            <v>MEXICO</v>
          </cell>
        </row>
        <row r="3057">
          <cell r="B3057" t="str">
            <v>702-30005847</v>
          </cell>
          <cell r="C3057" t="str">
            <v>COCONAL, S.A.P.I. DE C.V.</v>
          </cell>
          <cell r="D3057">
            <v>312218</v>
          </cell>
          <cell r="F3057" t="str">
            <v>MADISA SUR</v>
          </cell>
          <cell r="G3057" t="str">
            <v>CUSTOMER - RETAIL</v>
          </cell>
          <cell r="H3057" t="str">
            <v>CUSTOMER - RETAIL</v>
          </cell>
          <cell r="I3057" t="str">
            <v>REGULAR</v>
          </cell>
          <cell r="J3057" t="str">
            <v>REGULAR</v>
          </cell>
          <cell r="K3057" t="str">
            <v>MXN</v>
          </cell>
          <cell r="L3057">
            <v>3874752.6</v>
          </cell>
          <cell r="M3057">
            <v>186608.08522794291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 t="str">
            <v>1-30</v>
          </cell>
          <cell r="T3057" t="str">
            <v>MEXICO</v>
          </cell>
        </row>
        <row r="3058">
          <cell r="B3058" t="str">
            <v>702-30005848</v>
          </cell>
          <cell r="C3058" t="str">
            <v>TRACSA, S.A.P.I. DE C.V.</v>
          </cell>
          <cell r="D3058">
            <v>320398</v>
          </cell>
          <cell r="F3058" t="str">
            <v>TRACSA</v>
          </cell>
          <cell r="G3058" t="str">
            <v>DEALER - RETAIL</v>
          </cell>
          <cell r="H3058" t="str">
            <v>DEALER - RETAIL</v>
          </cell>
          <cell r="I3058" t="str">
            <v>REGULAR</v>
          </cell>
          <cell r="J3058" t="str">
            <v>REGULAR</v>
          </cell>
          <cell r="K3058" t="str">
            <v>MXN</v>
          </cell>
          <cell r="L3058">
            <v>251260.84</v>
          </cell>
          <cell r="M3058">
            <v>12100.722055174445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 t="str">
            <v>1-30</v>
          </cell>
          <cell r="T3058" t="str">
            <v>MEXICO</v>
          </cell>
        </row>
        <row r="3059">
          <cell r="B3059" t="str">
            <v>702-30005849</v>
          </cell>
          <cell r="C3059" t="str">
            <v>CALVO CONSTRUCTORA SA DE CV</v>
          </cell>
          <cell r="D3059">
            <v>370702</v>
          </cell>
          <cell r="F3059" t="str">
            <v>MADISA SUR</v>
          </cell>
          <cell r="G3059" t="str">
            <v>CUSTOMER - RETAIL</v>
          </cell>
          <cell r="H3059" t="str">
            <v>CUSTOMER - RETAIL</v>
          </cell>
          <cell r="I3059" t="str">
            <v>REGULAR</v>
          </cell>
          <cell r="J3059" t="str">
            <v>REGULAR</v>
          </cell>
          <cell r="K3059" t="str">
            <v>MXN</v>
          </cell>
          <cell r="L3059">
            <v>1712707.09</v>
          </cell>
          <cell r="M3059">
            <v>82483.973459678979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 t="str">
            <v>1-30</v>
          </cell>
          <cell r="T3059" t="str">
            <v>MEXICO</v>
          </cell>
        </row>
        <row r="3060">
          <cell r="B3060" t="str">
            <v>702-30005851</v>
          </cell>
          <cell r="C3060" t="str">
            <v>CORMED DISEÑO Y CONSTRUCCION, S.A. DE C.V.</v>
          </cell>
          <cell r="D3060">
            <v>318678</v>
          </cell>
          <cell r="F3060" t="str">
            <v>MAQSA</v>
          </cell>
          <cell r="G3060" t="str">
            <v>CUSTOMER - RETAIL</v>
          </cell>
          <cell r="H3060" t="str">
            <v>CUSTOMER - RETAIL</v>
          </cell>
          <cell r="I3060" t="str">
            <v>REGULAR</v>
          </cell>
          <cell r="J3060" t="str">
            <v>REGULAR</v>
          </cell>
          <cell r="K3060" t="str">
            <v>MXN</v>
          </cell>
          <cell r="L3060">
            <v>2545656.87</v>
          </cell>
          <cell r="M3060">
            <v>122598.83486704633</v>
          </cell>
          <cell r="N3060">
            <v>0</v>
          </cell>
          <cell r="O3060">
            <v>2545656.87</v>
          </cell>
          <cell r="P3060">
            <v>0</v>
          </cell>
          <cell r="Q3060">
            <v>0</v>
          </cell>
          <cell r="R3060">
            <v>2545656.87</v>
          </cell>
          <cell r="S3060" t="str">
            <v>61-90</v>
          </cell>
          <cell r="T3060" t="str">
            <v>MEXICO</v>
          </cell>
        </row>
        <row r="3061">
          <cell r="B3061" t="str">
            <v>702-30005852</v>
          </cell>
          <cell r="C3061" t="str">
            <v>TRACSA, S.A.P.I. DE C.V.</v>
          </cell>
          <cell r="D3061">
            <v>320398</v>
          </cell>
          <cell r="F3061" t="str">
            <v>TRACSA</v>
          </cell>
          <cell r="G3061" t="str">
            <v>DEALER - RETAIL</v>
          </cell>
          <cell r="H3061" t="str">
            <v>DEALER - RETAIL</v>
          </cell>
          <cell r="I3061" t="str">
            <v>REGULAR</v>
          </cell>
          <cell r="J3061" t="str">
            <v>REGULAR</v>
          </cell>
          <cell r="K3061" t="str">
            <v>MXN</v>
          </cell>
          <cell r="L3061">
            <v>251260.84</v>
          </cell>
          <cell r="M3061">
            <v>12100.722055174445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 t="str">
            <v>1-30</v>
          </cell>
          <cell r="T3061" t="str">
            <v>MEXICO</v>
          </cell>
        </row>
        <row r="3062">
          <cell r="B3062" t="str">
            <v>702-30005853</v>
          </cell>
          <cell r="C3062" t="str">
            <v>MAQUINARIA Y TRACTORES, LTDA</v>
          </cell>
          <cell r="D3062">
            <v>314798</v>
          </cell>
          <cell r="F3062" t="str">
            <v>MATRA</v>
          </cell>
          <cell r="G3062" t="str">
            <v>DEALER - RETAIL</v>
          </cell>
          <cell r="H3062" t="str">
            <v>DEALER - RETAIL</v>
          </cell>
          <cell r="I3062" t="str">
            <v>REGULAR</v>
          </cell>
          <cell r="J3062" t="str">
            <v>REGULAR</v>
          </cell>
          <cell r="K3062" t="str">
            <v>USD</v>
          </cell>
          <cell r="L3062">
            <v>405875.99</v>
          </cell>
          <cell r="M3062">
            <v>405875.99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 t="str">
            <v>1-30</v>
          </cell>
          <cell r="T3062" t="str">
            <v>COSTA RICA</v>
          </cell>
        </row>
        <row r="3063">
          <cell r="B3063" t="str">
            <v>702-30005854</v>
          </cell>
          <cell r="C3063" t="str">
            <v>DYM INGENIEROS CONSTRUCTORES, S.A. DE C.V.</v>
          </cell>
          <cell r="D3063">
            <v>309543</v>
          </cell>
          <cell r="F3063" t="str">
            <v>MAQSA</v>
          </cell>
          <cell r="G3063" t="str">
            <v>CUSTOMER - RETAIL</v>
          </cell>
          <cell r="H3063" t="str">
            <v>CUSTOMER - RETAIL</v>
          </cell>
          <cell r="I3063" t="str">
            <v>REGULAR</v>
          </cell>
          <cell r="J3063" t="str">
            <v>REGULAR</v>
          </cell>
          <cell r="K3063" t="str">
            <v>MXN</v>
          </cell>
          <cell r="L3063">
            <v>2113014.4500000002</v>
          </cell>
          <cell r="M3063">
            <v>101762.77591851282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 t="str">
            <v>1-30</v>
          </cell>
          <cell r="T3063" t="str">
            <v>MEXICO</v>
          </cell>
        </row>
        <row r="3064">
          <cell r="B3064" t="str">
            <v>702-30005856</v>
          </cell>
          <cell r="C3064" t="str">
            <v>CORMED DISEÑO Y CONSTRUCCION, S.A. DE C.V.</v>
          </cell>
          <cell r="D3064">
            <v>318678</v>
          </cell>
          <cell r="F3064" t="str">
            <v>MAQSA</v>
          </cell>
          <cell r="G3064" t="str">
            <v>CUSTOMER - RETAIL</v>
          </cell>
          <cell r="H3064" t="str">
            <v>CUSTOMER - RETAIL</v>
          </cell>
          <cell r="I3064" t="str">
            <v>REGULAR</v>
          </cell>
          <cell r="J3064" t="str">
            <v>REGULAR</v>
          </cell>
          <cell r="K3064" t="str">
            <v>MXN</v>
          </cell>
          <cell r="L3064">
            <v>1123987.03</v>
          </cell>
          <cell r="M3064">
            <v>54131.215368264398</v>
          </cell>
          <cell r="N3064">
            <v>0</v>
          </cell>
          <cell r="O3064">
            <v>1123987.03</v>
          </cell>
          <cell r="P3064">
            <v>0</v>
          </cell>
          <cell r="Q3064">
            <v>0</v>
          </cell>
          <cell r="R3064">
            <v>1123987.03</v>
          </cell>
          <cell r="S3064" t="str">
            <v>61-90</v>
          </cell>
          <cell r="T3064" t="str">
            <v>MEXICO</v>
          </cell>
        </row>
        <row r="3065">
          <cell r="B3065" t="str">
            <v>702-30005857</v>
          </cell>
          <cell r="C3065" t="str">
            <v>INMOBILIARIA PAVAGA, S.A. DE C.V.</v>
          </cell>
          <cell r="D3065">
            <v>370890</v>
          </cell>
          <cell r="F3065" t="str">
            <v>MADISA SUR</v>
          </cell>
          <cell r="G3065" t="str">
            <v>CUSTOMER - RETAIL</v>
          </cell>
          <cell r="H3065" t="str">
            <v>CUSTOMER - RETAIL</v>
          </cell>
          <cell r="I3065" t="str">
            <v>REGULAR</v>
          </cell>
          <cell r="J3065" t="str">
            <v>REGULAR</v>
          </cell>
          <cell r="K3065" t="str">
            <v>MXN</v>
          </cell>
          <cell r="L3065">
            <v>6324258.8799999999</v>
          </cell>
          <cell r="M3065">
            <v>304576.30768029287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 t="str">
            <v>1-30</v>
          </cell>
          <cell r="T3065" t="str">
            <v>MEXICO</v>
          </cell>
        </row>
        <row r="3066">
          <cell r="B3066" t="str">
            <v>702-30005859</v>
          </cell>
          <cell r="C3066" t="str">
            <v>MAQUINARIA Y TRACTORES, LTDA</v>
          </cell>
          <cell r="D3066">
            <v>314798</v>
          </cell>
          <cell r="F3066" t="str">
            <v>MATRA</v>
          </cell>
          <cell r="G3066" t="str">
            <v>DEALER - RETAIL</v>
          </cell>
          <cell r="H3066" t="str">
            <v>DEALER - RETAIL</v>
          </cell>
          <cell r="I3066" t="str">
            <v>REGULAR</v>
          </cell>
          <cell r="J3066" t="str">
            <v>REGULAR</v>
          </cell>
          <cell r="K3066" t="str">
            <v>USD</v>
          </cell>
          <cell r="L3066">
            <v>76413.289999999994</v>
          </cell>
          <cell r="M3066">
            <v>76413.289999999994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 t="str">
            <v>1-30</v>
          </cell>
          <cell r="T3066" t="str">
            <v>COSTA RICA</v>
          </cell>
        </row>
        <row r="3067">
          <cell r="B3067" t="str">
            <v>702-30005863</v>
          </cell>
          <cell r="C3067" t="str">
            <v>POLIEDRO PROYECTOS Y CONSTRUCCIÓN S.A. DE C.V.</v>
          </cell>
          <cell r="D3067">
            <v>371005</v>
          </cell>
          <cell r="F3067" t="str">
            <v>MAQSA</v>
          </cell>
          <cell r="G3067" t="str">
            <v>CUSTOMER - RETAIL</v>
          </cell>
          <cell r="H3067" t="str">
            <v>CUSTOMER - RETAIL</v>
          </cell>
          <cell r="I3067" t="str">
            <v>REGULAR</v>
          </cell>
          <cell r="J3067" t="str">
            <v>REGULAR</v>
          </cell>
          <cell r="K3067" t="str">
            <v>MXN</v>
          </cell>
          <cell r="L3067">
            <v>1459211.1</v>
          </cell>
          <cell r="M3067">
            <v>70275.606580497639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 t="str">
            <v>1-30</v>
          </cell>
          <cell r="T3067" t="str">
            <v>MEXICO</v>
          </cell>
        </row>
        <row r="3068">
          <cell r="B3068" t="str">
            <v>702-30005866</v>
          </cell>
          <cell r="C3068" t="str">
            <v>CONSTRUCMARTZ, S.A. DE C.V.</v>
          </cell>
          <cell r="D3068">
            <v>339153</v>
          </cell>
          <cell r="F3068" t="str">
            <v>MADISA SUR</v>
          </cell>
          <cell r="G3068" t="str">
            <v>CUSTOMER - RETAIL</v>
          </cell>
          <cell r="H3068" t="str">
            <v>CUSTOMER - RETAIL</v>
          </cell>
          <cell r="I3068" t="str">
            <v>REGULAR</v>
          </cell>
          <cell r="J3068" t="str">
            <v>REGULAR</v>
          </cell>
          <cell r="K3068" t="str">
            <v>MXN</v>
          </cell>
          <cell r="L3068">
            <v>1158111.1399999999</v>
          </cell>
          <cell r="M3068">
            <v>55774.632505969566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 t="str">
            <v>1-30</v>
          </cell>
          <cell r="T3068" t="str">
            <v>MEXICO</v>
          </cell>
        </row>
        <row r="3069">
          <cell r="B3069" t="str">
            <v>702-30005867</v>
          </cell>
          <cell r="C3069" t="str">
            <v>AGROINDUSTRIAS RAFER, S.A. DE C.V.</v>
          </cell>
          <cell r="D3069">
            <v>316969</v>
          </cell>
          <cell r="F3069" t="str">
            <v>TRACSA</v>
          </cell>
          <cell r="G3069" t="str">
            <v>CUSTOMER - RETAIL</v>
          </cell>
          <cell r="H3069" t="str">
            <v>CUSTOMER - RETAIL</v>
          </cell>
          <cell r="I3069" t="str">
            <v>REGULAR</v>
          </cell>
          <cell r="J3069" t="str">
            <v>REGULAR</v>
          </cell>
          <cell r="K3069" t="str">
            <v>MXN</v>
          </cell>
          <cell r="L3069">
            <v>1638255.2</v>
          </cell>
          <cell r="M3069">
            <v>78898.370437049496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>
            <v>0</v>
          </cell>
          <cell r="S3069" t="str">
            <v>1-30</v>
          </cell>
          <cell r="T3069" t="str">
            <v>MEXICO</v>
          </cell>
        </row>
        <row r="3070">
          <cell r="B3070" t="str">
            <v>702-30005868</v>
          </cell>
          <cell r="C3070" t="str">
            <v>AGRO GONZALEZ, S.P.R. DE R.L.</v>
          </cell>
          <cell r="D3070">
            <v>313491</v>
          </cell>
          <cell r="F3070" t="str">
            <v>TRACSA</v>
          </cell>
          <cell r="G3070" t="str">
            <v>CUSTOMER - RETAIL</v>
          </cell>
          <cell r="H3070" t="str">
            <v>CUSTOMER - RETAIL</v>
          </cell>
          <cell r="I3070" t="str">
            <v>REGULAR</v>
          </cell>
          <cell r="J3070" t="str">
            <v>REGULAR</v>
          </cell>
          <cell r="K3070" t="str">
            <v>MXN</v>
          </cell>
          <cell r="L3070">
            <v>6039891</v>
          </cell>
          <cell r="M3070">
            <v>290881.15057861636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 t="str">
            <v>1-30</v>
          </cell>
          <cell r="T3070" t="str">
            <v>MEXICO</v>
          </cell>
        </row>
        <row r="3071">
          <cell r="B3071" t="str">
            <v>702-30005869</v>
          </cell>
          <cell r="C3071" t="str">
            <v>CONSTANCIA DEL GOLFO, S.A. DE C.V.</v>
          </cell>
          <cell r="D3071">
            <v>318684</v>
          </cell>
          <cell r="F3071" t="str">
            <v>MADISA SUR</v>
          </cell>
          <cell r="G3071" t="str">
            <v>CUSTOMER - RETAIL</v>
          </cell>
          <cell r="H3071" t="str">
            <v>CUSTOMER - RETAIL</v>
          </cell>
          <cell r="I3071" t="str">
            <v>REGULAR</v>
          </cell>
          <cell r="J3071" t="str">
            <v>REGULAR</v>
          </cell>
          <cell r="K3071" t="str">
            <v>MXN</v>
          </cell>
          <cell r="L3071">
            <v>3954636.25</v>
          </cell>
          <cell r="M3071">
            <v>190455.28181218912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>
            <v>0</v>
          </cell>
          <cell r="S3071" t="str">
            <v>1-30</v>
          </cell>
          <cell r="T3071" t="str">
            <v>MEXICO</v>
          </cell>
        </row>
        <row r="3072">
          <cell r="B3072" t="str">
            <v>702-30005870</v>
          </cell>
          <cell r="C3072" t="str">
            <v>INVERSIONES PROYECTOS DESARROLLOS, S.A.</v>
          </cell>
          <cell r="D3072">
            <v>310425</v>
          </cell>
          <cell r="F3072" t="str">
            <v>NIMAC</v>
          </cell>
          <cell r="G3072" t="str">
            <v>CUSTOMER - RETAIL</v>
          </cell>
          <cell r="H3072" t="str">
            <v>CUSTOMER - RETAIL</v>
          </cell>
          <cell r="I3072" t="str">
            <v>REGULAR</v>
          </cell>
          <cell r="J3072" t="str">
            <v>REGULAR</v>
          </cell>
          <cell r="K3072" t="str">
            <v>USD</v>
          </cell>
          <cell r="L3072">
            <v>73995.259999999995</v>
          </cell>
          <cell r="M3072">
            <v>73995.259999999995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 t="str">
            <v>1-30</v>
          </cell>
          <cell r="T3072" t="str">
            <v>NICARAGUA</v>
          </cell>
        </row>
        <row r="3073">
          <cell r="B3073" t="str">
            <v>702-30005871</v>
          </cell>
          <cell r="C3073" t="str">
            <v>MINERA IRIMAT, S.A. DE C.V.</v>
          </cell>
          <cell r="D3073">
            <v>370824</v>
          </cell>
          <cell r="F3073" t="str">
            <v>MADISA SUR</v>
          </cell>
          <cell r="G3073" t="str">
            <v>CUSTOMER - RETAIL</v>
          </cell>
          <cell r="H3073" t="str">
            <v>CUSTOMER - RETAIL</v>
          </cell>
          <cell r="I3073" t="str">
            <v>REGULAR</v>
          </cell>
          <cell r="J3073" t="str">
            <v>REGULAR</v>
          </cell>
          <cell r="K3073" t="str">
            <v>MXN</v>
          </cell>
          <cell r="L3073">
            <v>1370425.95</v>
          </cell>
          <cell r="M3073">
            <v>65999.71375622398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 t="str">
            <v>1-30</v>
          </cell>
          <cell r="T3073" t="str">
            <v>MEXICO</v>
          </cell>
        </row>
        <row r="3074">
          <cell r="B3074" t="str">
            <v>702-30005872</v>
          </cell>
          <cell r="C3074" t="str">
            <v>MADERERA DEL NAZAS, S.A. DE C.V.</v>
          </cell>
          <cell r="D3074">
            <v>318408</v>
          </cell>
          <cell r="F3074" t="str">
            <v>MAQSA</v>
          </cell>
          <cell r="G3074" t="str">
            <v>CUSTOMER - RETAIL</v>
          </cell>
          <cell r="H3074" t="str">
            <v>CUSTOMER - RETAIL</v>
          </cell>
          <cell r="I3074" t="str">
            <v>REGULAR</v>
          </cell>
          <cell r="J3074" t="str">
            <v>REGULAR</v>
          </cell>
          <cell r="K3074" t="str">
            <v>MXN</v>
          </cell>
          <cell r="L3074">
            <v>1255216.8600000001</v>
          </cell>
          <cell r="M3074">
            <v>60451.243981468884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 t="str">
            <v>1-30</v>
          </cell>
          <cell r="T3074" t="str">
            <v>MEXICO</v>
          </cell>
        </row>
        <row r="3075">
          <cell r="B3075" t="str">
            <v>702-30005873</v>
          </cell>
          <cell r="C3075" t="str">
            <v>EXPORMINERA, S.A DE C.V.</v>
          </cell>
          <cell r="D3075">
            <v>370972</v>
          </cell>
          <cell r="F3075" t="str">
            <v>TRACSA</v>
          </cell>
          <cell r="G3075" t="str">
            <v>CUSTOMER - RETAIL</v>
          </cell>
          <cell r="H3075" t="str">
            <v>CUSTOMER - RETAIL</v>
          </cell>
          <cell r="I3075" t="str">
            <v>REGULAR</v>
          </cell>
          <cell r="J3075" t="str">
            <v>REGULAR</v>
          </cell>
          <cell r="K3075" t="str">
            <v>MXN</v>
          </cell>
          <cell r="L3075">
            <v>958906.25</v>
          </cell>
          <cell r="M3075">
            <v>46180.925002955577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 t="str">
            <v>1-30</v>
          </cell>
          <cell r="T3075" t="str">
            <v>MEXICO</v>
          </cell>
        </row>
        <row r="3076">
          <cell r="B3076" t="str">
            <v>702-30005874</v>
          </cell>
          <cell r="C3076" t="str">
            <v>CORPORACION DE INGENIERIA Y SERVICIOS DE MANTENIMIENTO, S.A.</v>
          </cell>
          <cell r="D3076">
            <v>382308</v>
          </cell>
          <cell r="F3076" t="str">
            <v>GENTRAC</v>
          </cell>
          <cell r="G3076" t="str">
            <v>CUSTOMER - RETAIL</v>
          </cell>
          <cell r="H3076" t="str">
            <v>CUSTOMER - RETAIL</v>
          </cell>
          <cell r="I3076" t="str">
            <v>REGULAR</v>
          </cell>
          <cell r="J3076" t="str">
            <v>REGULAR</v>
          </cell>
          <cell r="K3076" t="str">
            <v>USD</v>
          </cell>
          <cell r="L3076">
            <v>14405.27</v>
          </cell>
          <cell r="M3076">
            <v>14405.27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>
            <v>0</v>
          </cell>
          <cell r="S3076" t="str">
            <v>1-30</v>
          </cell>
          <cell r="T3076" t="str">
            <v>GUATEMALA</v>
          </cell>
        </row>
        <row r="3077">
          <cell r="B3077" t="str">
            <v>702-30005876</v>
          </cell>
          <cell r="C3077" t="str">
            <v>CORPORACION DE INGENIERIA Y SERVICIOS DE MANTENIMIENTO, S.A.</v>
          </cell>
          <cell r="D3077">
            <v>382308</v>
          </cell>
          <cell r="F3077" t="str">
            <v>GENTRAC</v>
          </cell>
          <cell r="G3077" t="str">
            <v>CUSTOMER - RETAIL</v>
          </cell>
          <cell r="H3077" t="str">
            <v>CUSTOMER - RETAIL</v>
          </cell>
          <cell r="I3077" t="str">
            <v>REGULAR</v>
          </cell>
          <cell r="J3077" t="str">
            <v>REGULAR</v>
          </cell>
          <cell r="K3077" t="str">
            <v>USD</v>
          </cell>
          <cell r="L3077">
            <v>13297.18</v>
          </cell>
          <cell r="M3077">
            <v>13297.18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 t="str">
            <v>1-30</v>
          </cell>
          <cell r="T3077" t="str">
            <v>GUATEMALA</v>
          </cell>
        </row>
        <row r="3078">
          <cell r="B3078" t="str">
            <v>702-30005877</v>
          </cell>
          <cell r="C3078" t="str">
            <v>UPALA AGRICOLA, S.A.</v>
          </cell>
          <cell r="D3078">
            <v>315343</v>
          </cell>
          <cell r="F3078" t="str">
            <v>MATRA</v>
          </cell>
          <cell r="G3078" t="str">
            <v>CUSTOMER - RETAIL</v>
          </cell>
          <cell r="H3078" t="str">
            <v>CUSTOMER - RETAIL</v>
          </cell>
          <cell r="I3078" t="str">
            <v>REGULAR</v>
          </cell>
          <cell r="J3078" t="str">
            <v>REGULAR</v>
          </cell>
          <cell r="K3078" t="str">
            <v>USD</v>
          </cell>
          <cell r="L3078">
            <v>85468.65</v>
          </cell>
          <cell r="M3078">
            <v>85468.65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 t="str">
            <v>1-30</v>
          </cell>
          <cell r="T3078" t="str">
            <v>COSTA RICA</v>
          </cell>
        </row>
        <row r="3079">
          <cell r="B3079" t="str">
            <v>702-30005878-001</v>
          </cell>
          <cell r="C3079" t="str">
            <v>MADERAS Y DERIVADOS RIVERO, SA DE CV</v>
          </cell>
          <cell r="D3079">
            <v>315319</v>
          </cell>
          <cell r="F3079" t="str">
            <v>MADISA SUR</v>
          </cell>
          <cell r="G3079" t="str">
            <v>CUSTOMER - RETAIL</v>
          </cell>
          <cell r="H3079" t="str">
            <v>CUSTOMER - RETAIL</v>
          </cell>
          <cell r="I3079" t="str">
            <v>REGULAR</v>
          </cell>
          <cell r="J3079" t="str">
            <v>REGULAR</v>
          </cell>
          <cell r="K3079" t="str">
            <v>USD</v>
          </cell>
          <cell r="L3079">
            <v>35252.93</v>
          </cell>
          <cell r="M3079">
            <v>35252.93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 t="str">
            <v>1-30</v>
          </cell>
          <cell r="T3079" t="str">
            <v>MEXICO</v>
          </cell>
        </row>
        <row r="3080">
          <cell r="B3080" t="str">
            <v>702-30005879</v>
          </cell>
          <cell r="C3080" t="str">
            <v>DURAPLAY DE PARRAL, S.A.P.I. DE C.V.</v>
          </cell>
          <cell r="D3080">
            <v>315577</v>
          </cell>
          <cell r="F3080" t="str">
            <v>MAQSA</v>
          </cell>
          <cell r="G3080" t="str">
            <v>CUSTOMER - RETAIL</v>
          </cell>
          <cell r="H3080" t="str">
            <v>CUSTOMER - RETAIL</v>
          </cell>
          <cell r="I3080" t="str">
            <v>REGULAR</v>
          </cell>
          <cell r="J3080" t="str">
            <v>REGULAR</v>
          </cell>
          <cell r="K3080" t="str">
            <v>MXN</v>
          </cell>
          <cell r="L3080">
            <v>3717759.72</v>
          </cell>
          <cell r="M3080">
            <v>179047.30812665905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 t="str">
            <v>1-30</v>
          </cell>
          <cell r="T3080" t="str">
            <v>MEXICO</v>
          </cell>
        </row>
        <row r="3081">
          <cell r="B3081" t="str">
            <v>702-30005880</v>
          </cell>
          <cell r="C3081" t="str">
            <v>FERTILIZANTES CHRIJAZA, S.A. DE C.V.</v>
          </cell>
          <cell r="D3081">
            <v>316888</v>
          </cell>
          <cell r="F3081" t="str">
            <v>TRACSA</v>
          </cell>
          <cell r="G3081" t="str">
            <v>CUSTOMER - RETAIL</v>
          </cell>
          <cell r="H3081" t="str">
            <v>CUSTOMER - RETAIL</v>
          </cell>
          <cell r="I3081" t="str">
            <v>REGULAR</v>
          </cell>
          <cell r="J3081" t="str">
            <v>REGULAR</v>
          </cell>
          <cell r="K3081" t="str">
            <v>MXN</v>
          </cell>
          <cell r="L3081">
            <v>2771569</v>
          </cell>
          <cell r="M3081">
            <v>133478.76304854263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 t="str">
            <v>1-30</v>
          </cell>
          <cell r="T3081" t="str">
            <v>MEXICO</v>
          </cell>
        </row>
        <row r="3082">
          <cell r="B3082" t="str">
            <v>702-30005881-001</v>
          </cell>
          <cell r="C3082" t="str">
            <v>GRUPO CONSTRUCTO, S.A. DE C.V.</v>
          </cell>
          <cell r="D3082">
            <v>319670</v>
          </cell>
          <cell r="F3082" t="str">
            <v>MADISA SUR</v>
          </cell>
          <cell r="G3082" t="str">
            <v>CUSTOMER - RETAIL</v>
          </cell>
          <cell r="H3082" t="str">
            <v>CUSTOMER - RETAIL</v>
          </cell>
          <cell r="I3082" t="str">
            <v>REGULAR</v>
          </cell>
          <cell r="J3082" t="str">
            <v>REGULAR</v>
          </cell>
          <cell r="K3082" t="str">
            <v>MXN</v>
          </cell>
          <cell r="L3082">
            <v>470646.76</v>
          </cell>
          <cell r="M3082">
            <v>22666.347963050644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 t="str">
            <v>1-30</v>
          </cell>
          <cell r="T3082" t="str">
            <v>MEXICO</v>
          </cell>
        </row>
        <row r="3083">
          <cell r="B3083" t="str">
            <v>702-30005882</v>
          </cell>
          <cell r="C3083" t="str">
            <v>RUBEN ANTONIO BERGANZA MENENDEZ</v>
          </cell>
          <cell r="D3083">
            <v>371288</v>
          </cell>
          <cell r="F3083" t="str">
            <v>GENTRAC</v>
          </cell>
          <cell r="G3083" t="str">
            <v>CUSTOMER - RETAIL</v>
          </cell>
          <cell r="H3083" t="str">
            <v>CUSTOMER - RETAIL</v>
          </cell>
          <cell r="I3083" t="str">
            <v>REGULAR</v>
          </cell>
          <cell r="J3083" t="str">
            <v>REGULAR</v>
          </cell>
          <cell r="K3083" t="str">
            <v>USD</v>
          </cell>
          <cell r="L3083">
            <v>145870.13</v>
          </cell>
          <cell r="M3083">
            <v>145870.13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 t="str">
            <v>1-30</v>
          </cell>
          <cell r="T3083" t="str">
            <v>GUATEMALA</v>
          </cell>
        </row>
        <row r="3084">
          <cell r="B3084" t="str">
            <v>702-30005883</v>
          </cell>
          <cell r="C3084" t="str">
            <v>PROMAT FLOLAG, S.A. DE C.V.</v>
          </cell>
          <cell r="D3084">
            <v>369530</v>
          </cell>
          <cell r="F3084" t="str">
            <v>MADISA SUR</v>
          </cell>
          <cell r="G3084" t="str">
            <v>CUSTOMER - RETAIL</v>
          </cell>
          <cell r="H3084" t="str">
            <v>CUSTOMER - RETAIL</v>
          </cell>
          <cell r="I3084" t="str">
            <v>REGULAR</v>
          </cell>
          <cell r="J3084" t="str">
            <v>REGULAR</v>
          </cell>
          <cell r="K3084" t="str">
            <v>MXN</v>
          </cell>
          <cell r="L3084">
            <v>1430042.13</v>
          </cell>
          <cell r="M3084">
            <v>68870.828985207729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 t="str">
            <v>1-30</v>
          </cell>
          <cell r="T3084" t="str">
            <v>MEXICO</v>
          </cell>
        </row>
        <row r="3085">
          <cell r="B3085" t="str">
            <v>702-30005884</v>
          </cell>
          <cell r="C3085" t="str">
            <v>AGACEL AGREGADOS Y ASFALTOS, S.A. DE C.V.</v>
          </cell>
          <cell r="D3085">
            <v>368942</v>
          </cell>
          <cell r="F3085" t="str">
            <v>TRACSA</v>
          </cell>
          <cell r="G3085" t="str">
            <v>CUSTOMER - RETAIL</v>
          </cell>
          <cell r="H3085" t="str">
            <v>CUSTOMER - RETAIL</v>
          </cell>
          <cell r="I3085" t="str">
            <v>REGULAR</v>
          </cell>
          <cell r="J3085" t="str">
            <v>REGULAR</v>
          </cell>
          <cell r="K3085" t="str">
            <v>MXN</v>
          </cell>
          <cell r="L3085">
            <v>2707340.53</v>
          </cell>
          <cell r="M3085">
            <v>130385.51993314466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 t="str">
            <v>1-30</v>
          </cell>
          <cell r="T3085" t="str">
            <v>MEXICO</v>
          </cell>
        </row>
        <row r="3086">
          <cell r="B3086" t="str">
            <v>702-30005885</v>
          </cell>
          <cell r="C3086" t="str">
            <v>IMPORTADORA DE ARTICULOS GARYLOP, S.A. DE C.V.</v>
          </cell>
          <cell r="D3086">
            <v>318506</v>
          </cell>
          <cell r="F3086" t="str">
            <v>MAQSA</v>
          </cell>
          <cell r="G3086" t="str">
            <v>CUSTOMER - RETAIL</v>
          </cell>
          <cell r="H3086" t="str">
            <v>CUSTOMER - RETAIL</v>
          </cell>
          <cell r="I3086" t="str">
            <v>REGULAR</v>
          </cell>
          <cell r="J3086" t="str">
            <v>REGULAR</v>
          </cell>
          <cell r="K3086" t="str">
            <v>USD</v>
          </cell>
          <cell r="L3086">
            <v>22377.22</v>
          </cell>
          <cell r="M3086">
            <v>22377.22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 t="str">
            <v>1-30</v>
          </cell>
          <cell r="T3086" t="str">
            <v>MEXICO</v>
          </cell>
        </row>
        <row r="3087">
          <cell r="B3087" t="str">
            <v>702-30005886</v>
          </cell>
          <cell r="C3087" t="str">
            <v>CALVO CONSTRUCTORA SA DE CV</v>
          </cell>
          <cell r="D3087">
            <v>370702</v>
          </cell>
          <cell r="F3087" t="str">
            <v>MADISA SUR</v>
          </cell>
          <cell r="G3087" t="str">
            <v>CUSTOMER - RETAIL</v>
          </cell>
          <cell r="H3087" t="str">
            <v>CUSTOMER - RETAIL</v>
          </cell>
          <cell r="I3087" t="str">
            <v>REGULAR</v>
          </cell>
          <cell r="J3087" t="str">
            <v>REGULAR</v>
          </cell>
          <cell r="K3087" t="str">
            <v>MXN</v>
          </cell>
          <cell r="L3087">
            <v>7520000</v>
          </cell>
          <cell r="M3087">
            <v>362163.20002317842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 t="str">
            <v>1-30</v>
          </cell>
          <cell r="T3087" t="str">
            <v>MEXICO</v>
          </cell>
        </row>
        <row r="3088">
          <cell r="B3088" t="str">
            <v>702-30005887</v>
          </cell>
          <cell r="C3088" t="str">
            <v>ACARREO Y MAQUINARIA DE CONSTRUCCION, S. DE R.L.</v>
          </cell>
          <cell r="D3088">
            <v>439387</v>
          </cell>
          <cell r="F3088" t="str">
            <v>CEMCOL</v>
          </cell>
          <cell r="G3088" t="str">
            <v>CUSTOMER - RETAIL</v>
          </cell>
          <cell r="H3088" t="str">
            <v>CUSTOMER - RETAIL</v>
          </cell>
          <cell r="I3088" t="str">
            <v>REGULAR</v>
          </cell>
          <cell r="J3088" t="str">
            <v>REGULAR</v>
          </cell>
          <cell r="K3088" t="str">
            <v>USD</v>
          </cell>
          <cell r="L3088">
            <v>62895.69</v>
          </cell>
          <cell r="M3088">
            <v>62895.69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 t="str">
            <v>1-30</v>
          </cell>
          <cell r="T3088" t="str">
            <v>HONDURAS</v>
          </cell>
        </row>
        <row r="3089">
          <cell r="B3089" t="str">
            <v>702-30005888</v>
          </cell>
          <cell r="C3089" t="str">
            <v>CINCO CONTEMPORANEA, S.A. DE C.V.</v>
          </cell>
          <cell r="D3089">
            <v>312682</v>
          </cell>
          <cell r="F3089" t="str">
            <v>TRACSA</v>
          </cell>
          <cell r="G3089" t="str">
            <v>CUSTOMER - RETAIL</v>
          </cell>
          <cell r="H3089" t="str">
            <v>CUSTOMER - RETAIL</v>
          </cell>
          <cell r="I3089" t="str">
            <v>REGULAR</v>
          </cell>
          <cell r="J3089" t="str">
            <v>REGULAR</v>
          </cell>
          <cell r="K3089" t="str">
            <v>MXN</v>
          </cell>
          <cell r="L3089">
            <v>5225608.68</v>
          </cell>
          <cell r="M3089">
            <v>251665.31404490655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>
            <v>0</v>
          </cell>
          <cell r="S3089" t="str">
            <v>1-30</v>
          </cell>
          <cell r="T3089" t="str">
            <v>MEXICO</v>
          </cell>
        </row>
        <row r="3090">
          <cell r="B3090" t="str">
            <v>702-30005889</v>
          </cell>
          <cell r="C3090" t="str">
            <v>VILMA ELIZABETH PEREZ GARCIA</v>
          </cell>
          <cell r="D3090">
            <v>375312</v>
          </cell>
          <cell r="F3090" t="str">
            <v>GENTRAC</v>
          </cell>
          <cell r="G3090" t="str">
            <v>CUSTOMER - RETAIL</v>
          </cell>
          <cell r="H3090" t="str">
            <v>CUSTOMER - RETAIL</v>
          </cell>
          <cell r="I3090" t="str">
            <v>REGULAR</v>
          </cell>
          <cell r="J3090" t="str">
            <v>REGULAR</v>
          </cell>
          <cell r="K3090" t="str">
            <v>USD</v>
          </cell>
          <cell r="L3090">
            <v>69145.399999999994</v>
          </cell>
          <cell r="M3090">
            <v>69145.399999999994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 t="str">
            <v>1-30</v>
          </cell>
          <cell r="T3090" t="str">
            <v>GUATEMALA</v>
          </cell>
        </row>
        <row r="3091">
          <cell r="B3091" t="str">
            <v>702-30005890</v>
          </cell>
          <cell r="C3091" t="str">
            <v>OPOSON CONSTRUCCIONES Y SERVICIOS, S.A. DE C.V.</v>
          </cell>
          <cell r="D3091">
            <v>317650</v>
          </cell>
          <cell r="F3091" t="str">
            <v>MATCO</v>
          </cell>
          <cell r="G3091" t="str">
            <v>CUSTOMER - RETAIL</v>
          </cell>
          <cell r="H3091" t="str">
            <v>CUSTOMER - RETAIL</v>
          </cell>
          <cell r="I3091" t="str">
            <v>REGULAR</v>
          </cell>
          <cell r="J3091" t="str">
            <v>REGULAR</v>
          </cell>
          <cell r="K3091" t="str">
            <v>MXN</v>
          </cell>
          <cell r="L3091">
            <v>2720325.88</v>
          </cell>
          <cell r="M3091">
            <v>131010.89438918469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 t="str">
            <v>1-30</v>
          </cell>
          <cell r="T3091" t="str">
            <v>MEXICO</v>
          </cell>
        </row>
        <row r="3092">
          <cell r="B3092" t="str">
            <v>702-30005892</v>
          </cell>
          <cell r="C3092" t="str">
            <v>GRUPO DESARROLLO INFRAESTRUCTURA, S.A. DE C.V.</v>
          </cell>
          <cell r="D3092">
            <v>310580</v>
          </cell>
          <cell r="F3092" t="str">
            <v>TRACSA</v>
          </cell>
          <cell r="G3092" t="str">
            <v>CUSTOMER - RETAIL</v>
          </cell>
          <cell r="H3092" t="str">
            <v>CUSTOMER - RETAIL</v>
          </cell>
          <cell r="I3092" t="str">
            <v>REGULAR</v>
          </cell>
          <cell r="J3092" t="str">
            <v>REGULAR</v>
          </cell>
          <cell r="K3092" t="str">
            <v>USD</v>
          </cell>
          <cell r="L3092">
            <v>2931694.68</v>
          </cell>
          <cell r="M3092">
            <v>2931694.68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 t="str">
            <v>1-30</v>
          </cell>
          <cell r="T3092" t="str">
            <v>MEXICO</v>
          </cell>
        </row>
        <row r="3093">
          <cell r="B3093" t="str">
            <v>702-30005893</v>
          </cell>
          <cell r="C3093" t="str">
            <v>EXPLORACIONES MINERAS DEL DESIERTO, S.A. DE C.V.</v>
          </cell>
          <cell r="D3093">
            <v>318099</v>
          </cell>
          <cell r="F3093" t="str">
            <v>MATCO</v>
          </cell>
          <cell r="G3093" t="str">
            <v>CUSTOMER - RETAIL</v>
          </cell>
          <cell r="H3093" t="str">
            <v>CUSTOMER - RETAIL</v>
          </cell>
          <cell r="I3093" t="str">
            <v>REGULAR</v>
          </cell>
          <cell r="J3093" t="str">
            <v>REGULAR</v>
          </cell>
          <cell r="K3093" t="str">
            <v>USD</v>
          </cell>
          <cell r="L3093">
            <v>372248.99</v>
          </cell>
          <cell r="M3093">
            <v>372248.99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 t="str">
            <v>1-30</v>
          </cell>
          <cell r="T3093" t="str">
            <v>MEXICO</v>
          </cell>
        </row>
        <row r="3094">
          <cell r="B3094" t="str">
            <v>702-30005894</v>
          </cell>
          <cell r="C3094" t="str">
            <v>KHOURY INDUSTRIAL, S.A.</v>
          </cell>
          <cell r="D3094">
            <v>314395</v>
          </cell>
          <cell r="F3094" t="str">
            <v>IMCA</v>
          </cell>
          <cell r="G3094" t="str">
            <v>CUSTOMER - RETAIL</v>
          </cell>
          <cell r="H3094" t="str">
            <v>CUSTOMER - RETAIL</v>
          </cell>
          <cell r="I3094" t="str">
            <v>REGULAR</v>
          </cell>
          <cell r="J3094" t="str">
            <v>REGULAR</v>
          </cell>
          <cell r="K3094" t="str">
            <v>USD</v>
          </cell>
          <cell r="L3094">
            <v>214844.66</v>
          </cell>
          <cell r="M3094">
            <v>214844.66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 t="str">
            <v>1-30</v>
          </cell>
          <cell r="T3094" t="str">
            <v>REPUBLICA DOMINICANA</v>
          </cell>
        </row>
        <row r="3095">
          <cell r="B3095" t="str">
            <v>702-30005897</v>
          </cell>
          <cell r="C3095" t="str">
            <v>TERMINAL DE SERVICIOS HAZESA, S.A. DE C.V.</v>
          </cell>
          <cell r="D3095">
            <v>320453</v>
          </cell>
          <cell r="F3095" t="str">
            <v>MATCO</v>
          </cell>
          <cell r="G3095" t="str">
            <v>CUSTOMER - RETAIL</v>
          </cell>
          <cell r="H3095" t="str">
            <v>CUSTOMER - RETAIL</v>
          </cell>
          <cell r="I3095" t="str">
            <v>REGULAR</v>
          </cell>
          <cell r="J3095" t="str">
            <v>REGULAR</v>
          </cell>
          <cell r="K3095" t="str">
            <v>USD</v>
          </cell>
          <cell r="L3095">
            <v>57258.09</v>
          </cell>
          <cell r="M3095">
            <v>57258.09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 t="str">
            <v>1-30</v>
          </cell>
          <cell r="T3095" t="str">
            <v>MEXICO</v>
          </cell>
        </row>
        <row r="3096">
          <cell r="B3096" t="str">
            <v>702-30005898</v>
          </cell>
          <cell r="C3096" t="str">
            <v>TERRACERIAS E INFRAESTRUCTURA DEL CABO SA DE CV</v>
          </cell>
          <cell r="D3096">
            <v>366558</v>
          </cell>
          <cell r="F3096" t="str">
            <v>MATCO</v>
          </cell>
          <cell r="G3096" t="str">
            <v>CUSTOMER - RETAIL</v>
          </cell>
          <cell r="H3096" t="str">
            <v>CUSTOMER - RETAIL</v>
          </cell>
          <cell r="I3096" t="str">
            <v>REGULAR</v>
          </cell>
          <cell r="J3096" t="str">
            <v>REGULAR</v>
          </cell>
          <cell r="K3096" t="str">
            <v>MXN</v>
          </cell>
          <cell r="L3096">
            <v>1516381.35</v>
          </cell>
          <cell r="M3096">
            <v>73028.92582067386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 t="str">
            <v>1-30</v>
          </cell>
          <cell r="T3096" t="str">
            <v>MEXICO</v>
          </cell>
        </row>
        <row r="3097">
          <cell r="B3097" t="str">
            <v>702-30005902</v>
          </cell>
          <cell r="C3097" t="str">
            <v>OPOSON CONSTRUCCIONES Y SERVICIOS, S.A. DE C.V.</v>
          </cell>
          <cell r="D3097">
            <v>317650</v>
          </cell>
          <cell r="F3097" t="str">
            <v>MATCO</v>
          </cell>
          <cell r="G3097" t="str">
            <v>CUSTOMER - RETAIL</v>
          </cell>
          <cell r="H3097" t="str">
            <v>CUSTOMER - RETAIL</v>
          </cell>
          <cell r="I3097" t="str">
            <v>REGULAR</v>
          </cell>
          <cell r="J3097" t="str">
            <v>REGULAR</v>
          </cell>
          <cell r="K3097" t="str">
            <v>MXN</v>
          </cell>
          <cell r="L3097">
            <v>11613479.16</v>
          </cell>
          <cell r="M3097">
            <v>559305.15638139553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 t="str">
            <v>1-30</v>
          </cell>
          <cell r="T3097" t="str">
            <v>MEXICO</v>
          </cell>
        </row>
        <row r="3098">
          <cell r="B3098" t="str">
            <v>702-30005903</v>
          </cell>
          <cell r="C3098" t="str">
            <v>AGRICOLA ALBA JOSE, S.A.</v>
          </cell>
          <cell r="D3098">
            <v>403336</v>
          </cell>
          <cell r="F3098" t="str">
            <v>MATRA</v>
          </cell>
          <cell r="G3098" t="str">
            <v>CUSTOMER - RETAIL</v>
          </cell>
          <cell r="H3098" t="str">
            <v>CUSTOMER - RETAIL</v>
          </cell>
          <cell r="I3098" t="str">
            <v>REGULAR</v>
          </cell>
          <cell r="J3098" t="str">
            <v>REGULAR</v>
          </cell>
          <cell r="K3098" t="str">
            <v>USD</v>
          </cell>
          <cell r="L3098">
            <v>49468.06</v>
          </cell>
          <cell r="M3098">
            <v>49468.06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 t="str">
            <v>1-30</v>
          </cell>
          <cell r="T3098" t="str">
            <v>COSTA RICA</v>
          </cell>
        </row>
        <row r="3099">
          <cell r="B3099" t="str">
            <v>702-30005904</v>
          </cell>
          <cell r="C3099" t="str">
            <v>ADIB SAADE VALDESPINO</v>
          </cell>
          <cell r="D3099">
            <v>371126</v>
          </cell>
          <cell r="F3099" t="str">
            <v>MADISA SUR</v>
          </cell>
          <cell r="G3099" t="str">
            <v>CUSTOMER - RETAIL</v>
          </cell>
          <cell r="H3099" t="str">
            <v>CUSTOMER - RETAIL</v>
          </cell>
          <cell r="I3099" t="str">
            <v>REGULAR</v>
          </cell>
          <cell r="J3099" t="str">
            <v>REGULAR</v>
          </cell>
          <cell r="K3099" t="str">
            <v>MXN</v>
          </cell>
          <cell r="L3099">
            <v>1992720.98</v>
          </cell>
          <cell r="M3099">
            <v>95969.442402942033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 t="str">
            <v>1-30</v>
          </cell>
          <cell r="T3099" t="str">
            <v>MEXICO</v>
          </cell>
        </row>
        <row r="3100">
          <cell r="B3100" t="str">
            <v>702-30005907</v>
          </cell>
          <cell r="C3100" t="str">
            <v>CONSTRUCTORA SANTA FE, LIMITADA</v>
          </cell>
          <cell r="D3100">
            <v>314376</v>
          </cell>
          <cell r="F3100" t="str">
            <v>MATRA</v>
          </cell>
          <cell r="G3100" t="str">
            <v>CUSTOMER - RETAIL</v>
          </cell>
          <cell r="H3100" t="str">
            <v>CUSTOMER - RETAIL</v>
          </cell>
          <cell r="I3100" t="str">
            <v>REGULAR</v>
          </cell>
          <cell r="J3100" t="str">
            <v>REGULAR</v>
          </cell>
          <cell r="K3100" t="str">
            <v>USD</v>
          </cell>
          <cell r="L3100">
            <v>195549.74</v>
          </cell>
          <cell r="M3100">
            <v>195549.74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 t="str">
            <v>1-30</v>
          </cell>
          <cell r="T3100" t="str">
            <v>COSTA RICA</v>
          </cell>
        </row>
        <row r="3101">
          <cell r="B3101" t="str">
            <v>702-30005908</v>
          </cell>
          <cell r="C3101" t="str">
            <v>GRUPO JEUMA, S.A. DE C.V.</v>
          </cell>
          <cell r="D3101">
            <v>375309</v>
          </cell>
          <cell r="F3101" t="str">
            <v>TRACSA</v>
          </cell>
          <cell r="G3101" t="str">
            <v>CUSTOMER - RETAIL</v>
          </cell>
          <cell r="H3101" t="str">
            <v>CUSTOMER - RETAIL</v>
          </cell>
          <cell r="I3101" t="str">
            <v>REGULAR</v>
          </cell>
          <cell r="J3101" t="str">
            <v>REGULAR</v>
          </cell>
          <cell r="K3101" t="str">
            <v>MXN</v>
          </cell>
          <cell r="L3101">
            <v>3102031.96</v>
          </cell>
          <cell r="M3101">
            <v>149393.85920316121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 t="str">
            <v>1-30</v>
          </cell>
          <cell r="T3101" t="str">
            <v>MEXICO</v>
          </cell>
        </row>
        <row r="3102">
          <cell r="B3102" t="str">
            <v>702-30005909</v>
          </cell>
          <cell r="C3102" t="str">
            <v>SOCOCO DE COSTA RICA DOMINICANA, S.A.</v>
          </cell>
          <cell r="D3102">
            <v>317922</v>
          </cell>
          <cell r="F3102" t="str">
            <v>IMCA</v>
          </cell>
          <cell r="G3102" t="str">
            <v>CUSTOMER - RETAIL</v>
          </cell>
          <cell r="H3102" t="str">
            <v>CUSTOMER - RETAIL</v>
          </cell>
          <cell r="I3102" t="str">
            <v>REGULAR</v>
          </cell>
          <cell r="J3102" t="str">
            <v>REGULAR</v>
          </cell>
          <cell r="K3102" t="str">
            <v>USD</v>
          </cell>
          <cell r="L3102">
            <v>1237685.1399999999</v>
          </cell>
          <cell r="M3102">
            <v>1237685.1399999999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 t="str">
            <v>1-30</v>
          </cell>
          <cell r="T3102" t="str">
            <v>REPUBLICA DOMINICANA</v>
          </cell>
        </row>
        <row r="3103">
          <cell r="B3103" t="str">
            <v>702-30005910</v>
          </cell>
          <cell r="C3103" t="str">
            <v>GRUPO CONSTRUCTOR TAMASA, S.A. DE C.V.</v>
          </cell>
          <cell r="D3103">
            <v>339152</v>
          </cell>
          <cell r="F3103" t="str">
            <v>MADISA SUR</v>
          </cell>
          <cell r="G3103" t="str">
            <v>CUSTOMER - RETAIL</v>
          </cell>
          <cell r="H3103" t="str">
            <v>CUSTOMER - RETAIL</v>
          </cell>
          <cell r="I3103" t="str">
            <v>REGULAR</v>
          </cell>
          <cell r="J3103" t="str">
            <v>REGULAR</v>
          </cell>
          <cell r="K3103" t="str">
            <v>MXN</v>
          </cell>
          <cell r="L3103">
            <v>1229162.3899999999</v>
          </cell>
          <cell r="M3103">
            <v>59196.460706188569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 t="str">
            <v>1-30</v>
          </cell>
          <cell r="T3103" t="str">
            <v>MEXICO</v>
          </cell>
        </row>
        <row r="3104">
          <cell r="B3104" t="str">
            <v>702-30005911</v>
          </cell>
          <cell r="C3104" t="str">
            <v>CON.ADOBE, S.A. DE C.V.</v>
          </cell>
          <cell r="D3104">
            <v>371218</v>
          </cell>
          <cell r="F3104" t="str">
            <v>MADISA SUR</v>
          </cell>
          <cell r="G3104" t="str">
            <v>CUSTOMER - RETAIL</v>
          </cell>
          <cell r="H3104" t="str">
            <v>CUSTOMER - RETAIL</v>
          </cell>
          <cell r="I3104" t="str">
            <v>REGULAR</v>
          </cell>
          <cell r="J3104" t="str">
            <v>REGULAR</v>
          </cell>
          <cell r="K3104" t="str">
            <v>MXN</v>
          </cell>
          <cell r="L3104">
            <v>642557.63</v>
          </cell>
          <cell r="M3104">
            <v>30945.575462780514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 t="str">
            <v>1-30</v>
          </cell>
          <cell r="T3104" t="str">
            <v>MEXICO</v>
          </cell>
        </row>
        <row r="3105">
          <cell r="B3105" t="str">
            <v>702-30005920</v>
          </cell>
          <cell r="C3105" t="str">
            <v>NICARAGUA MACHINERY COMPANY, S.A.</v>
          </cell>
          <cell r="D3105">
            <v>313548</v>
          </cell>
          <cell r="F3105" t="str">
            <v>NIMAC</v>
          </cell>
          <cell r="G3105" t="str">
            <v>DEALER - RETAIL</v>
          </cell>
          <cell r="H3105" t="str">
            <v>DEALER - RETAIL</v>
          </cell>
          <cell r="I3105" t="str">
            <v>REGULAR</v>
          </cell>
          <cell r="J3105" t="str">
            <v>REGULAR</v>
          </cell>
          <cell r="K3105" t="str">
            <v>USD</v>
          </cell>
          <cell r="L3105">
            <v>10194.43</v>
          </cell>
          <cell r="M3105">
            <v>10194.43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 t="str">
            <v>1-30</v>
          </cell>
          <cell r="T3105" t="str">
            <v>NICARAGUA</v>
          </cell>
        </row>
        <row r="3106">
          <cell r="B3106" t="str">
            <v>702-30005925</v>
          </cell>
          <cell r="C3106" t="str">
            <v>NICARAGUA MACHINERY COMPANY, S.A.</v>
          </cell>
          <cell r="D3106">
            <v>313548</v>
          </cell>
          <cell r="F3106" t="str">
            <v>NIMAC</v>
          </cell>
          <cell r="G3106" t="str">
            <v>DEALER - RETAIL</v>
          </cell>
          <cell r="H3106" t="str">
            <v>DEALER - RETAIL</v>
          </cell>
          <cell r="I3106" t="str">
            <v>REGULAR</v>
          </cell>
          <cell r="J3106" t="str">
            <v>REGULAR</v>
          </cell>
          <cell r="K3106" t="str">
            <v>USD</v>
          </cell>
          <cell r="L3106">
            <v>12097.8</v>
          </cell>
          <cell r="M3106">
            <v>12097.8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 t="str">
            <v>1-30</v>
          </cell>
          <cell r="T3106" t="str">
            <v>NICARAGUA</v>
          </cell>
        </row>
        <row r="3107">
          <cell r="B3107" t="str">
            <v>702-30005928</v>
          </cell>
          <cell r="C3107" t="str">
            <v>NICARAGUA MACHINERY COMPANY, S.A.</v>
          </cell>
          <cell r="D3107">
            <v>313548</v>
          </cell>
          <cell r="F3107" t="str">
            <v>NIMAC</v>
          </cell>
          <cell r="G3107" t="str">
            <v>DEALER - RETAIL</v>
          </cell>
          <cell r="H3107" t="str">
            <v>DEALER - RETAIL</v>
          </cell>
          <cell r="I3107" t="str">
            <v>REGULAR</v>
          </cell>
          <cell r="J3107" t="str">
            <v>REGULAR</v>
          </cell>
          <cell r="K3107" t="str">
            <v>USD</v>
          </cell>
          <cell r="L3107">
            <v>10194.43</v>
          </cell>
          <cell r="M3107">
            <v>10194.43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 t="str">
            <v>1-30</v>
          </cell>
          <cell r="T3107" t="str">
            <v>NICARAGUA</v>
          </cell>
        </row>
        <row r="3108">
          <cell r="B3108" t="str">
            <v>702-30005935</v>
          </cell>
          <cell r="C3108" t="str">
            <v>NICARAGUA MACHINERY COMPANY, S.A.</v>
          </cell>
          <cell r="D3108">
            <v>313548</v>
          </cell>
          <cell r="F3108" t="str">
            <v>NIMAC</v>
          </cell>
          <cell r="G3108" t="str">
            <v>DEALER - RETAIL</v>
          </cell>
          <cell r="H3108" t="str">
            <v>DEALER - RETAIL</v>
          </cell>
          <cell r="I3108" t="str">
            <v>REGULAR</v>
          </cell>
          <cell r="J3108" t="str">
            <v>REGULAR</v>
          </cell>
          <cell r="K3108" t="str">
            <v>USD</v>
          </cell>
          <cell r="L3108">
            <v>10194.43</v>
          </cell>
          <cell r="M3108">
            <v>10194.43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 t="str">
            <v>1-30</v>
          </cell>
          <cell r="T3108" t="str">
            <v>NICARAGUA</v>
          </cell>
        </row>
        <row r="3109">
          <cell r="B3109" t="str">
            <v>702-30005936-001</v>
          </cell>
          <cell r="C3109" t="str">
            <v>TRITURADOS SAN JERONIMO, S.A. DE C.V.</v>
          </cell>
          <cell r="D3109">
            <v>320598</v>
          </cell>
          <cell r="F3109" t="str">
            <v>MADISA NTE</v>
          </cell>
          <cell r="G3109" t="str">
            <v>CUSTOMER - RETAIL</v>
          </cell>
          <cell r="H3109" t="str">
            <v>CUSTOMER - RETAIL</v>
          </cell>
          <cell r="I3109" t="str">
            <v>REGULAR</v>
          </cell>
          <cell r="J3109" t="str">
            <v>REGULAR</v>
          </cell>
          <cell r="K3109" t="str">
            <v>MXN</v>
          </cell>
          <cell r="L3109">
            <v>503578.75</v>
          </cell>
          <cell r="M3109">
            <v>24252.352601552149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 t="str">
            <v>1-30</v>
          </cell>
          <cell r="T3109" t="str">
            <v>MEXICO</v>
          </cell>
        </row>
        <row r="3110">
          <cell r="B3110" t="str">
            <v>702-30005936-002</v>
          </cell>
          <cell r="C3110" t="str">
            <v>TRITURADOS SAN JERONIMO, S.A. DE C.V.</v>
          </cell>
          <cell r="D3110">
            <v>320598</v>
          </cell>
          <cell r="F3110" t="str">
            <v>MADISA NTE</v>
          </cell>
          <cell r="G3110" t="str">
            <v>CUSTOMER - RETAIL</v>
          </cell>
          <cell r="H3110" t="str">
            <v>CUSTOMER - RETAIL</v>
          </cell>
          <cell r="I3110" t="str">
            <v>REGULAR</v>
          </cell>
          <cell r="J3110" t="str">
            <v>REGULAR</v>
          </cell>
          <cell r="K3110" t="str">
            <v>MXN</v>
          </cell>
          <cell r="L3110">
            <v>63244.99</v>
          </cell>
          <cell r="M3110">
            <v>3045.8787185949359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 t="str">
            <v>1-30</v>
          </cell>
          <cell r="T3110" t="str">
            <v>MEXICO</v>
          </cell>
        </row>
        <row r="3111">
          <cell r="B3111" t="str">
            <v>702-30005936-003</v>
          </cell>
          <cell r="C3111" t="str">
            <v>TRITURADOS SAN JERONIMO, S.A. DE C.V.</v>
          </cell>
          <cell r="D3111">
            <v>320598</v>
          </cell>
          <cell r="F3111" t="str">
            <v>MADISA NTE</v>
          </cell>
          <cell r="G3111" t="str">
            <v>CUSTOMER - RETAIL</v>
          </cell>
          <cell r="H3111" t="str">
            <v>CUSTOMER - RETAIL</v>
          </cell>
          <cell r="I3111" t="str">
            <v>REGULAR</v>
          </cell>
          <cell r="J3111" t="str">
            <v>REGULAR</v>
          </cell>
          <cell r="K3111" t="str">
            <v>MXN</v>
          </cell>
          <cell r="L3111">
            <v>608804.34</v>
          </cell>
          <cell r="M3111">
            <v>29320.017016276477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 t="str">
            <v>1-30</v>
          </cell>
          <cell r="T3111" t="str">
            <v>MEXICO</v>
          </cell>
        </row>
        <row r="3112">
          <cell r="B3112" t="str">
            <v>702-30005936-004</v>
          </cell>
          <cell r="C3112" t="str">
            <v>TRITURADOS SAN JERONIMO, S.A. DE C.V.</v>
          </cell>
          <cell r="D3112">
            <v>320598</v>
          </cell>
          <cell r="F3112" t="str">
            <v>MADISA NTE</v>
          </cell>
          <cell r="G3112" t="str">
            <v>CUSTOMER - RETAIL</v>
          </cell>
          <cell r="H3112" t="str">
            <v>CUSTOMER - RETAIL</v>
          </cell>
          <cell r="I3112" t="str">
            <v>REGULAR</v>
          </cell>
          <cell r="J3112" t="str">
            <v>REGULAR</v>
          </cell>
          <cell r="K3112" t="str">
            <v>MXN</v>
          </cell>
          <cell r="L3112">
            <v>218822.62</v>
          </cell>
          <cell r="M3112">
            <v>10538.497379874463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0</v>
          </cell>
          <cell r="S3112" t="str">
            <v>1-30</v>
          </cell>
          <cell r="T3112" t="str">
            <v>MEXICO</v>
          </cell>
        </row>
        <row r="3113">
          <cell r="B3113" t="str">
            <v>702-30005937</v>
          </cell>
          <cell r="C3113" t="str">
            <v>NICARAGUA MACHINERY COMPANY, S.A.</v>
          </cell>
          <cell r="D3113">
            <v>313548</v>
          </cell>
          <cell r="F3113" t="str">
            <v>NIMAC</v>
          </cell>
          <cell r="G3113" t="str">
            <v>DEALER - RETAIL</v>
          </cell>
          <cell r="H3113" t="str">
            <v>DEALER - RETAIL</v>
          </cell>
          <cell r="I3113" t="str">
            <v>REGULAR</v>
          </cell>
          <cell r="J3113" t="str">
            <v>REGULAR</v>
          </cell>
          <cell r="K3113" t="str">
            <v>USD</v>
          </cell>
          <cell r="L3113">
            <v>10194.43</v>
          </cell>
          <cell r="M3113">
            <v>10194.43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 t="str">
            <v>1-30</v>
          </cell>
          <cell r="T3113" t="str">
            <v>NICARAGUA</v>
          </cell>
        </row>
        <row r="3114">
          <cell r="B3114" t="str">
            <v>702-30005938</v>
          </cell>
          <cell r="C3114" t="str">
            <v>NICARAGUA MACHINERY COMPANY, S.A.</v>
          </cell>
          <cell r="D3114">
            <v>313548</v>
          </cell>
          <cell r="F3114" t="str">
            <v>NIMAC</v>
          </cell>
          <cell r="G3114" t="str">
            <v>DEALER - RETAIL</v>
          </cell>
          <cell r="H3114" t="str">
            <v>DEALER - RETAIL</v>
          </cell>
          <cell r="I3114" t="str">
            <v>REGULAR</v>
          </cell>
          <cell r="J3114" t="str">
            <v>REGULAR</v>
          </cell>
          <cell r="K3114" t="str">
            <v>USD</v>
          </cell>
          <cell r="L3114">
            <v>10194.43</v>
          </cell>
          <cell r="M3114">
            <v>10194.43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 t="str">
            <v>1-30</v>
          </cell>
          <cell r="T3114" t="str">
            <v>NICARAGUA</v>
          </cell>
        </row>
        <row r="3115">
          <cell r="B3115" t="str">
            <v>702-30005941</v>
          </cell>
          <cell r="C3115" t="str">
            <v>CORPORATIVO DE LA CONSTRUCCION, MATERIALES Y ACARREOS, MDJ SA DE CV</v>
          </cell>
          <cell r="D3115">
            <v>330126</v>
          </cell>
          <cell r="F3115" t="str">
            <v>MADISA SUR</v>
          </cell>
          <cell r="G3115" t="str">
            <v>CUSTOMER - RETAIL</v>
          </cell>
          <cell r="H3115" t="str">
            <v>CUSTOMER - RETAIL</v>
          </cell>
          <cell r="I3115" t="str">
            <v>REGULAR</v>
          </cell>
          <cell r="J3115" t="str">
            <v>REGULAR</v>
          </cell>
          <cell r="K3115" t="str">
            <v>MXN</v>
          </cell>
          <cell r="L3115">
            <v>3317210</v>
          </cell>
          <cell r="M3115">
            <v>159756.83361022442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 t="str">
            <v>1-30</v>
          </cell>
          <cell r="T3115" t="str">
            <v>MEXICO</v>
          </cell>
        </row>
        <row r="3116">
          <cell r="B3116" t="str">
            <v>702-30005942</v>
          </cell>
          <cell r="C3116" t="str">
            <v>PAKNAL, S.P.R. DE R.L. DE C.V.</v>
          </cell>
          <cell r="D3116">
            <v>308681</v>
          </cell>
          <cell r="F3116" t="str">
            <v>MADISA SUR</v>
          </cell>
          <cell r="G3116" t="str">
            <v>CUSTOMER - RETAIL</v>
          </cell>
          <cell r="H3116" t="str">
            <v>CUSTOMER - RETAIL</v>
          </cell>
          <cell r="I3116" t="str">
            <v>REGULAR</v>
          </cell>
          <cell r="J3116" t="str">
            <v>REGULAR</v>
          </cell>
          <cell r="K3116" t="str">
            <v>MXN</v>
          </cell>
          <cell r="L3116">
            <v>2099534.21</v>
          </cell>
          <cell r="M3116">
            <v>101113.56756007126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 t="str">
            <v>1-30</v>
          </cell>
          <cell r="T3116" t="str">
            <v>MEXICO</v>
          </cell>
        </row>
        <row r="3117">
          <cell r="B3117" t="str">
            <v>702-30005945</v>
          </cell>
          <cell r="C3117" t="str">
            <v>CONSTRUCTORA RENE DIAZ, S.R.L.</v>
          </cell>
          <cell r="D3117">
            <v>393295</v>
          </cell>
          <cell r="F3117" t="str">
            <v>IMCA</v>
          </cell>
          <cell r="G3117" t="str">
            <v>CUSTOMER - RETAIL</v>
          </cell>
          <cell r="H3117" t="str">
            <v>CUSTOMER - RETAIL</v>
          </cell>
          <cell r="I3117" t="str">
            <v>REGULAR</v>
          </cell>
          <cell r="J3117" t="str">
            <v>REGULAR</v>
          </cell>
          <cell r="K3117" t="str">
            <v>USD</v>
          </cell>
          <cell r="L3117">
            <v>57350.34</v>
          </cell>
          <cell r="M3117">
            <v>57350.34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 t="str">
            <v>1-30</v>
          </cell>
          <cell r="T3117" t="str">
            <v>REPUBLICA DOMINICANA</v>
          </cell>
        </row>
        <row r="3118">
          <cell r="B3118" t="str">
            <v>702-30005946</v>
          </cell>
          <cell r="C3118" t="str">
            <v>INFRAESTRUCTURA Y CONSTRUCCIONES DE PUEBLA, S.A. DE C.V.</v>
          </cell>
          <cell r="D3118">
            <v>376289</v>
          </cell>
          <cell r="F3118" t="str">
            <v>MADISA SUR</v>
          </cell>
          <cell r="G3118" t="str">
            <v>CUSTOMER - RETAIL</v>
          </cell>
          <cell r="H3118" t="str">
            <v>CUSTOMER - RETAIL</v>
          </cell>
          <cell r="I3118" t="str">
            <v>REGULAR</v>
          </cell>
          <cell r="J3118" t="str">
            <v>REGULAR</v>
          </cell>
          <cell r="K3118" t="str">
            <v>MXN</v>
          </cell>
          <cell r="L3118">
            <v>1122475.01</v>
          </cell>
          <cell r="M3118">
            <v>54058.396485059733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 t="str">
            <v>1-30</v>
          </cell>
          <cell r="T3118" t="str">
            <v>MEXICO</v>
          </cell>
        </row>
        <row r="3119">
          <cell r="B3119" t="str">
            <v>702-30005947</v>
          </cell>
          <cell r="C3119" t="str">
            <v>TERMINAL DE SERVICIOS HAZESA, S.A. DE C.V.</v>
          </cell>
          <cell r="D3119">
            <v>320453</v>
          </cell>
          <cell r="F3119" t="str">
            <v>MATCO</v>
          </cell>
          <cell r="G3119" t="str">
            <v>CUSTOMER - RETAIL</v>
          </cell>
          <cell r="H3119" t="str">
            <v>CUSTOMER - RETAIL</v>
          </cell>
          <cell r="I3119" t="str">
            <v>REGULAR</v>
          </cell>
          <cell r="J3119" t="str">
            <v>REGULAR</v>
          </cell>
          <cell r="K3119" t="str">
            <v>USD</v>
          </cell>
          <cell r="L3119">
            <v>426184.63</v>
          </cell>
          <cell r="M3119">
            <v>426184.63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 t="str">
            <v>1-30</v>
          </cell>
          <cell r="T3119" t="str">
            <v>MEXICO</v>
          </cell>
        </row>
        <row r="3120">
          <cell r="B3120" t="str">
            <v>702-30005948-001</v>
          </cell>
          <cell r="C3120" t="str">
            <v>CASTILLO TRINIDAD Y ASOCIADOS S.A. DE C.V</v>
          </cell>
          <cell r="D3120">
            <v>314737</v>
          </cell>
          <cell r="F3120" t="str">
            <v>MADISA SUR</v>
          </cell>
          <cell r="G3120" t="str">
            <v>CUSTOMER - RETAIL</v>
          </cell>
          <cell r="H3120" t="str">
            <v>CUSTOMER - RETAIL</v>
          </cell>
          <cell r="I3120" t="str">
            <v>REGULAR</v>
          </cell>
          <cell r="J3120" t="str">
            <v>REGULAR</v>
          </cell>
          <cell r="K3120" t="str">
            <v>MXN</v>
          </cell>
          <cell r="L3120">
            <v>283649.28000000003</v>
          </cell>
          <cell r="M3120">
            <v>13660.549325674276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 t="str">
            <v>1-30</v>
          </cell>
          <cell r="T3120" t="str">
            <v>MEXICO</v>
          </cell>
        </row>
        <row r="3121">
          <cell r="B3121" t="str">
            <v>702-30005952</v>
          </cell>
          <cell r="C3121" t="str">
            <v>MAQUINARIA Y CONSTRUCCIONES NUÑEZ FONTES, S. DE R.L. DE C.V.</v>
          </cell>
          <cell r="D3121">
            <v>314723</v>
          </cell>
          <cell r="F3121" t="str">
            <v>MATCO</v>
          </cell>
          <cell r="G3121" t="str">
            <v>CUSTOMER - RETAIL</v>
          </cell>
          <cell r="H3121" t="str">
            <v>CUSTOMER - RETAIL</v>
          </cell>
          <cell r="I3121" t="str">
            <v>REGULAR</v>
          </cell>
          <cell r="J3121" t="str">
            <v>REGULAR</v>
          </cell>
          <cell r="K3121" t="str">
            <v>USD</v>
          </cell>
          <cell r="L3121">
            <v>4714003.55</v>
          </cell>
          <cell r="M3121">
            <v>4714003.55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 t="str">
            <v>1-30</v>
          </cell>
          <cell r="T3121" t="str">
            <v>MEXICO</v>
          </cell>
        </row>
        <row r="3122">
          <cell r="B3122" t="str">
            <v>702-30005957</v>
          </cell>
          <cell r="C3122" t="str">
            <v>BLUE DIAMOND CONSTRUCTION GROUP</v>
          </cell>
          <cell r="D3122">
            <v>437352</v>
          </cell>
          <cell r="F3122" t="str">
            <v>IMCA</v>
          </cell>
          <cell r="G3122" t="str">
            <v>CUSTOMER - RETAIL</v>
          </cell>
          <cell r="H3122" t="str">
            <v>CUSTOMER - RETAIL</v>
          </cell>
          <cell r="I3122" t="str">
            <v>REGULAR</v>
          </cell>
          <cell r="J3122" t="str">
            <v>REGULAR</v>
          </cell>
          <cell r="K3122" t="str">
            <v>USD</v>
          </cell>
          <cell r="L3122">
            <v>61539.75</v>
          </cell>
          <cell r="M3122">
            <v>61539.75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 t="str">
            <v>1-30</v>
          </cell>
          <cell r="T3122" t="str">
            <v>REPUBLICA DOMINICANA</v>
          </cell>
        </row>
        <row r="3123">
          <cell r="B3123" t="str">
            <v>702-30005960</v>
          </cell>
          <cell r="C3123" t="str">
            <v>CORPORACION DE INGENIERIA Y SERVICIOS DE MANTENIMIENTO, S.A.</v>
          </cell>
          <cell r="D3123">
            <v>382308</v>
          </cell>
          <cell r="F3123" t="str">
            <v>GENTRAC</v>
          </cell>
          <cell r="G3123" t="str">
            <v>CUSTOMER - RETAIL</v>
          </cell>
          <cell r="H3123" t="str">
            <v>CUSTOMER - RETAIL</v>
          </cell>
          <cell r="I3123" t="str">
            <v>REGULAR</v>
          </cell>
          <cell r="J3123" t="str">
            <v>REGULAR</v>
          </cell>
          <cell r="K3123" t="str">
            <v>USD</v>
          </cell>
          <cell r="L3123">
            <v>14749.21</v>
          </cell>
          <cell r="M3123">
            <v>14749.21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 t="str">
            <v>1-30</v>
          </cell>
          <cell r="T3123" t="str">
            <v>GUATEMALA</v>
          </cell>
        </row>
        <row r="3124">
          <cell r="B3124" t="str">
            <v>702-30005962</v>
          </cell>
          <cell r="C3124" t="str">
            <v>MAQUINARIA Y TRACTORES, LTDA</v>
          </cell>
          <cell r="D3124">
            <v>314798</v>
          </cell>
          <cell r="F3124" t="str">
            <v>MATRA</v>
          </cell>
          <cell r="G3124" t="str">
            <v>DEALER - WHOLESALE</v>
          </cell>
          <cell r="H3124" t="str">
            <v>DEALER - WHOLESALE</v>
          </cell>
          <cell r="I3124" t="str">
            <v>REGULAR</v>
          </cell>
          <cell r="J3124" t="str">
            <v>REGULAR</v>
          </cell>
          <cell r="K3124" t="str">
            <v>USD</v>
          </cell>
          <cell r="L3124">
            <v>678450.61</v>
          </cell>
          <cell r="M3124">
            <v>678450.61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 t="str">
            <v>1-30</v>
          </cell>
          <cell r="T3124" t="str">
            <v>COSTA RICA</v>
          </cell>
        </row>
        <row r="3125">
          <cell r="B3125" t="str">
            <v>702-30005965</v>
          </cell>
          <cell r="C3125" t="str">
            <v>IIASA INTERNACIONAL SERVICIOS LOGISTICOS, S.A.</v>
          </cell>
          <cell r="D3125">
            <v>320134</v>
          </cell>
          <cell r="F3125" t="str">
            <v>IIASA PANAMA</v>
          </cell>
          <cell r="G3125" t="str">
            <v>CUSTOMER - RETAIL</v>
          </cell>
          <cell r="H3125" t="str">
            <v>DEALER - RETAIL</v>
          </cell>
          <cell r="I3125" t="str">
            <v>REGULAR</v>
          </cell>
          <cell r="J3125" t="str">
            <v>REGULAR</v>
          </cell>
          <cell r="K3125" t="str">
            <v>USD</v>
          </cell>
          <cell r="L3125">
            <v>2409022.9700000002</v>
          </cell>
          <cell r="M3125">
            <v>2409022.9700000002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 t="str">
            <v>1-30</v>
          </cell>
          <cell r="T3125" t="str">
            <v>PANAMA</v>
          </cell>
        </row>
        <row r="3126">
          <cell r="B3126" t="str">
            <v>702-30005970</v>
          </cell>
          <cell r="C3126" t="str">
            <v>MAQUINARIA Y TRACTORES, LTDA</v>
          </cell>
          <cell r="D3126">
            <v>314798</v>
          </cell>
          <cell r="F3126" t="str">
            <v>MATRA</v>
          </cell>
          <cell r="G3126" t="str">
            <v>DEALER - RETAIL</v>
          </cell>
          <cell r="H3126" t="str">
            <v>DEALER - RETAIL</v>
          </cell>
          <cell r="I3126" t="str">
            <v>REGULAR</v>
          </cell>
          <cell r="J3126" t="str">
            <v>REGULAR</v>
          </cell>
          <cell r="K3126" t="str">
            <v>USD</v>
          </cell>
          <cell r="L3126">
            <v>63056.31</v>
          </cell>
          <cell r="M3126">
            <v>63056.31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 t="str">
            <v>1-30</v>
          </cell>
          <cell r="T3126" t="str">
            <v>COSTA RICA</v>
          </cell>
        </row>
        <row r="3127">
          <cell r="B3127" t="str">
            <v>702-30005976</v>
          </cell>
          <cell r="C3127" t="str">
            <v>CONSTRUCTORA HERNAN SOLIS, S.R.L.</v>
          </cell>
          <cell r="D3127">
            <v>316241</v>
          </cell>
          <cell r="F3127" t="str">
            <v>MATRA</v>
          </cell>
          <cell r="G3127" t="str">
            <v>CUSTOMER - RETAIL</v>
          </cell>
          <cell r="H3127" t="str">
            <v>CUSTOMER - RETAIL</v>
          </cell>
          <cell r="I3127" t="str">
            <v>REGULAR</v>
          </cell>
          <cell r="J3127" t="str">
            <v>REGULAR</v>
          </cell>
          <cell r="K3127" t="str">
            <v>USD</v>
          </cell>
          <cell r="L3127">
            <v>97606.080000000002</v>
          </cell>
          <cell r="M3127">
            <v>97606.080000000002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 t="str">
            <v>1-30</v>
          </cell>
          <cell r="T3127" t="str">
            <v>COSTA RICA</v>
          </cell>
        </row>
        <row r="3128">
          <cell r="B3128" t="str">
            <v>702-30005977</v>
          </cell>
          <cell r="C3128" t="str">
            <v>IMCA JAMAICA LIMITED</v>
          </cell>
          <cell r="D3128">
            <v>315963</v>
          </cell>
          <cell r="F3128" t="str">
            <v>IMCA JAMAICA</v>
          </cell>
          <cell r="G3128" t="str">
            <v>DEALER - WHOLESALE</v>
          </cell>
          <cell r="H3128" t="str">
            <v>DEALER - WHOLESALE</v>
          </cell>
          <cell r="I3128" t="str">
            <v>REGULAR</v>
          </cell>
          <cell r="J3128" t="str">
            <v>REGULAR</v>
          </cell>
          <cell r="K3128" t="str">
            <v>USD</v>
          </cell>
          <cell r="L3128">
            <v>193403.88</v>
          </cell>
          <cell r="M3128">
            <v>193403.88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 t="str">
            <v>1-30</v>
          </cell>
          <cell r="T3128" t="str">
            <v>JAMAICA</v>
          </cell>
        </row>
        <row r="3129">
          <cell r="B3129" t="str">
            <v>702-30005978</v>
          </cell>
          <cell r="C3129" t="str">
            <v>CONSTRUCTORA HERNAN SOLIS, S.R.L.</v>
          </cell>
          <cell r="D3129">
            <v>316241</v>
          </cell>
          <cell r="F3129" t="str">
            <v>MATRA</v>
          </cell>
          <cell r="G3129" t="str">
            <v>CUSTOMER - RETAIL</v>
          </cell>
          <cell r="H3129" t="str">
            <v>CUSTOMER - RETAIL</v>
          </cell>
          <cell r="I3129" t="str">
            <v>REGULAR</v>
          </cell>
          <cell r="J3129" t="str">
            <v>REGULAR</v>
          </cell>
          <cell r="K3129" t="str">
            <v>USD</v>
          </cell>
          <cell r="L3129">
            <v>97606.080000000002</v>
          </cell>
          <cell r="M3129">
            <v>97606.080000000002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 t="str">
            <v>1-30</v>
          </cell>
          <cell r="T3129" t="str">
            <v>COSTA RICA</v>
          </cell>
        </row>
        <row r="3130">
          <cell r="B3130" t="str">
            <v>702-30005979</v>
          </cell>
          <cell r="C3130" t="str">
            <v>CONSTRUCTORA HERNAN SOLIS, S.R.L.</v>
          </cell>
          <cell r="D3130">
            <v>316241</v>
          </cell>
          <cell r="F3130" t="str">
            <v>MATRA</v>
          </cell>
          <cell r="G3130" t="str">
            <v>CUSTOMER - RETAIL</v>
          </cell>
          <cell r="H3130" t="str">
            <v>CUSTOMER - RETAIL</v>
          </cell>
          <cell r="I3130" t="str">
            <v>REGULAR</v>
          </cell>
          <cell r="J3130" t="str">
            <v>REGULAR</v>
          </cell>
          <cell r="K3130" t="str">
            <v>USD</v>
          </cell>
          <cell r="L3130">
            <v>97606.080000000002</v>
          </cell>
          <cell r="M3130">
            <v>97606.080000000002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 t="str">
            <v>1-30</v>
          </cell>
          <cell r="T3130" t="str">
            <v>COSTA RICA</v>
          </cell>
        </row>
        <row r="3131">
          <cell r="B3131" t="str">
            <v>702-30005981</v>
          </cell>
          <cell r="C3131" t="str">
            <v>PIM CONSTRUCCIONES, S.A. DE C.V.</v>
          </cell>
          <cell r="D3131">
            <v>382325</v>
          </cell>
          <cell r="F3131" t="str">
            <v>TRACSA</v>
          </cell>
          <cell r="G3131" t="str">
            <v>CUSTOMER - RETAIL</v>
          </cell>
          <cell r="H3131" t="str">
            <v>CUSTOMER - RETAIL</v>
          </cell>
          <cell r="I3131" t="str">
            <v>REGULAR</v>
          </cell>
          <cell r="J3131" t="str">
            <v>REGULAR</v>
          </cell>
          <cell r="K3131" t="str">
            <v>MXN</v>
          </cell>
          <cell r="L3131">
            <v>909375</v>
          </cell>
          <cell r="M3131">
            <v>43795.50000280291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 t="str">
            <v>1-30</v>
          </cell>
          <cell r="T3131" t="str">
            <v>MEXICO</v>
          </cell>
        </row>
        <row r="3132">
          <cell r="B3132" t="str">
            <v>702-30005982</v>
          </cell>
          <cell r="C3132" t="str">
            <v>CONSTRUKINO, S.A. DE C.V.</v>
          </cell>
          <cell r="D3132">
            <v>386310</v>
          </cell>
          <cell r="F3132" t="str">
            <v>MATCO</v>
          </cell>
          <cell r="G3132" t="str">
            <v>CUSTOMER - RETAIL</v>
          </cell>
          <cell r="H3132" t="str">
            <v>CUSTOMER - RETAIL</v>
          </cell>
          <cell r="I3132" t="str">
            <v>REGULAR</v>
          </cell>
          <cell r="J3132" t="str">
            <v>REGULAR</v>
          </cell>
          <cell r="K3132" t="str">
            <v>MXN</v>
          </cell>
          <cell r="L3132">
            <v>13427093.24</v>
          </cell>
          <cell r="M3132">
            <v>646648.81047978555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 t="str">
            <v>1-30</v>
          </cell>
          <cell r="T3132" t="str">
            <v>MEXICO</v>
          </cell>
        </row>
        <row r="3133">
          <cell r="B3133" t="str">
            <v>702-30005983</v>
          </cell>
          <cell r="C3133" t="str">
            <v>MAQUINARIA Y TRACTORES, LTDA</v>
          </cell>
          <cell r="D3133">
            <v>314798</v>
          </cell>
          <cell r="F3133" t="str">
            <v>MATRA</v>
          </cell>
          <cell r="G3133" t="str">
            <v>DEALER - RETAIL</v>
          </cell>
          <cell r="H3133" t="str">
            <v>DEALER - RETAIL</v>
          </cell>
          <cell r="I3133" t="str">
            <v>REGULAR</v>
          </cell>
          <cell r="J3133" t="str">
            <v>REGULAR</v>
          </cell>
          <cell r="K3133" t="str">
            <v>USD</v>
          </cell>
          <cell r="L3133">
            <v>48693.16</v>
          </cell>
          <cell r="M3133">
            <v>48693.16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 t="str">
            <v>1-30</v>
          </cell>
          <cell r="T3133" t="str">
            <v>COSTA RICA</v>
          </cell>
        </row>
        <row r="3134">
          <cell r="B3134" t="str">
            <v>702-30005984</v>
          </cell>
          <cell r="C3134" t="str">
            <v>MACHINERY &amp; ENERGY LTD.</v>
          </cell>
          <cell r="D3134">
            <v>310781</v>
          </cell>
          <cell r="F3134" t="str">
            <v>MACHINERY &amp; ENERGY LTD.</v>
          </cell>
          <cell r="G3134" t="str">
            <v>DEALER - WHOLESALE</v>
          </cell>
          <cell r="H3134" t="str">
            <v>DEALER - WHOLESALE</v>
          </cell>
          <cell r="I3134" t="str">
            <v>REGULAR</v>
          </cell>
          <cell r="J3134" t="str">
            <v>REGULAR</v>
          </cell>
          <cell r="K3134" t="str">
            <v>USD</v>
          </cell>
          <cell r="L3134">
            <v>158197.78</v>
          </cell>
          <cell r="M3134">
            <v>158197.78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 t="str">
            <v>1-30</v>
          </cell>
          <cell r="T3134" t="str">
            <v>BAHAMAS</v>
          </cell>
        </row>
        <row r="3135">
          <cell r="B3135" t="str">
            <v>702-30005985</v>
          </cell>
          <cell r="C3135" t="str">
            <v>GO-MAR JGB, S.A. DE C.V.</v>
          </cell>
          <cell r="D3135">
            <v>466302</v>
          </cell>
          <cell r="F3135" t="str">
            <v>TRACSA</v>
          </cell>
          <cell r="G3135" t="str">
            <v>CUSTOMER - RETAIL</v>
          </cell>
          <cell r="H3135" t="str">
            <v>CUSTOMER - RETAIL</v>
          </cell>
          <cell r="I3135" t="str">
            <v>REGULAR</v>
          </cell>
          <cell r="J3135" t="str">
            <v>REGULAR</v>
          </cell>
          <cell r="K3135" t="str">
            <v>MXN</v>
          </cell>
          <cell r="L3135">
            <v>3073130.14</v>
          </cell>
          <cell r="M3135">
            <v>148001.94755187212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 t="str">
            <v>1-30</v>
          </cell>
          <cell r="T3135" t="str">
            <v>MEXICO</v>
          </cell>
        </row>
        <row r="3136">
          <cell r="B3136" t="str">
            <v>702-30005987</v>
          </cell>
          <cell r="C3136" t="str">
            <v>DESARROLLADORA DE AMBIENTES CREATIVOS, S.A. DE C.V.</v>
          </cell>
          <cell r="D3136">
            <v>390303</v>
          </cell>
          <cell r="F3136" t="str">
            <v>TRACSA</v>
          </cell>
          <cell r="G3136" t="str">
            <v>CUSTOMER - RETAIL</v>
          </cell>
          <cell r="H3136" t="str">
            <v>CUSTOMER - RETAIL</v>
          </cell>
          <cell r="I3136" t="str">
            <v>REGULAR</v>
          </cell>
          <cell r="J3136" t="str">
            <v>REGULAR</v>
          </cell>
          <cell r="K3136" t="str">
            <v>MXN</v>
          </cell>
          <cell r="L3136">
            <v>548887.48</v>
          </cell>
          <cell r="M3136">
            <v>26434.421038491801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 t="str">
            <v>1-30</v>
          </cell>
          <cell r="T3136" t="str">
            <v>MEXICO</v>
          </cell>
        </row>
        <row r="3137">
          <cell r="B3137" t="str">
            <v>702-30005988</v>
          </cell>
          <cell r="C3137" t="str">
            <v>TORREZA CONSTRUCCIONES, S.A. DE C.V.</v>
          </cell>
          <cell r="D3137">
            <v>313215</v>
          </cell>
          <cell r="F3137" t="str">
            <v>MADISA SUR</v>
          </cell>
          <cell r="G3137" t="str">
            <v>CUSTOMER - RETAIL</v>
          </cell>
          <cell r="H3137" t="str">
            <v>CUSTOMER - RETAIL</v>
          </cell>
          <cell r="I3137" t="str">
            <v>REGULAR</v>
          </cell>
          <cell r="J3137" t="str">
            <v>REGULAR</v>
          </cell>
          <cell r="K3137" t="str">
            <v>MXN</v>
          </cell>
          <cell r="L3137">
            <v>386269.49</v>
          </cell>
          <cell r="M3137">
            <v>18602.738639590574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 t="str">
            <v>1-30</v>
          </cell>
          <cell r="T3137" t="str">
            <v>MEXICO</v>
          </cell>
        </row>
        <row r="3138">
          <cell r="B3138" t="str">
            <v>702-30005989</v>
          </cell>
          <cell r="C3138" t="str">
            <v>CONSTRUCTORA TRANSMORA S.A. DE C.V.</v>
          </cell>
          <cell r="D3138">
            <v>386290</v>
          </cell>
          <cell r="F3138" t="str">
            <v>MADISA SUR</v>
          </cell>
          <cell r="G3138" t="str">
            <v>CUSTOMER - RETAIL</v>
          </cell>
          <cell r="H3138" t="str">
            <v>CUSTOMER - RETAIL</v>
          </cell>
          <cell r="I3138" t="str">
            <v>REGULAR</v>
          </cell>
          <cell r="J3138" t="str">
            <v>REGULAR</v>
          </cell>
          <cell r="K3138" t="str">
            <v>MXN</v>
          </cell>
          <cell r="L3138">
            <v>566002.62</v>
          </cell>
          <cell r="M3138">
            <v>27258.686180944555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>
            <v>0</v>
          </cell>
          <cell r="S3138" t="str">
            <v>1-30</v>
          </cell>
          <cell r="T3138" t="str">
            <v>MEXICO</v>
          </cell>
        </row>
        <row r="3139">
          <cell r="B3139" t="str">
            <v>702-30005991</v>
          </cell>
          <cell r="C3139" t="str">
            <v>GRUPO DESARROLLO INFRAESTRUCTURA, S.A. DE C.V.</v>
          </cell>
          <cell r="D3139">
            <v>310580</v>
          </cell>
          <cell r="F3139" t="str">
            <v>TRACSA</v>
          </cell>
          <cell r="G3139" t="str">
            <v>CUSTOMER - RETAIL</v>
          </cell>
          <cell r="H3139" t="str">
            <v>CUSTOMER - RETAIL</v>
          </cell>
          <cell r="I3139" t="str">
            <v>REGULAR</v>
          </cell>
          <cell r="J3139" t="str">
            <v>REGULAR</v>
          </cell>
          <cell r="K3139" t="str">
            <v>USD</v>
          </cell>
          <cell r="L3139">
            <v>3041212.01</v>
          </cell>
          <cell r="M3139">
            <v>3041212.01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 t="str">
            <v>1-30</v>
          </cell>
          <cell r="T3139" t="str">
            <v>MEXICO</v>
          </cell>
        </row>
        <row r="3140">
          <cell r="B3140" t="str">
            <v>702-30005992</v>
          </cell>
          <cell r="C3140" t="str">
            <v>PREMIER FRUTOS DE CALIDAD, S.A. DE C.V.</v>
          </cell>
          <cell r="D3140">
            <v>390329</v>
          </cell>
          <cell r="F3140" t="str">
            <v>MADISA SUR</v>
          </cell>
          <cell r="G3140" t="str">
            <v>CUSTOMER - RETAIL</v>
          </cell>
          <cell r="H3140" t="str">
            <v>CUSTOMER - RETAIL</v>
          </cell>
          <cell r="I3140" t="str">
            <v>REGULAR</v>
          </cell>
          <cell r="J3140" t="str">
            <v>REGULAR</v>
          </cell>
          <cell r="K3140" t="str">
            <v>MXN</v>
          </cell>
          <cell r="L3140">
            <v>663763.37</v>
          </cell>
          <cell r="M3140">
            <v>31966.843901245877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 t="str">
            <v>1-30</v>
          </cell>
          <cell r="T3140" t="str">
            <v>MEXICO</v>
          </cell>
        </row>
        <row r="3141">
          <cell r="B3141" t="str">
            <v>702-30005993</v>
          </cell>
          <cell r="C3141" t="str">
            <v>CONSTRUCTORA AG, S.R.L.</v>
          </cell>
          <cell r="D3141">
            <v>435291</v>
          </cell>
          <cell r="F3141" t="str">
            <v>IMCA</v>
          </cell>
          <cell r="G3141" t="str">
            <v>CUSTOMER - RETAIL</v>
          </cell>
          <cell r="H3141" t="str">
            <v>CUSTOMER - RETAIL</v>
          </cell>
          <cell r="I3141" t="str">
            <v>REGULAR</v>
          </cell>
          <cell r="J3141" t="str">
            <v>REGULAR</v>
          </cell>
          <cell r="K3141" t="str">
            <v>USD</v>
          </cell>
          <cell r="L3141">
            <v>306661.67</v>
          </cell>
          <cell r="M3141">
            <v>306661.67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>
            <v>0</v>
          </cell>
          <cell r="S3141" t="str">
            <v>1-30</v>
          </cell>
          <cell r="T3141" t="str">
            <v>REPUBLICA DOMINICANA</v>
          </cell>
        </row>
        <row r="3142">
          <cell r="B3142" t="str">
            <v>702-30005994</v>
          </cell>
          <cell r="C3142" t="str">
            <v>CONSTRUCCIONES LACAYO FIALLOS, S.A.</v>
          </cell>
          <cell r="D3142">
            <v>312172</v>
          </cell>
          <cell r="F3142" t="str">
            <v>NIMAC</v>
          </cell>
          <cell r="G3142" t="str">
            <v>CUSTOMER - RETAIL</v>
          </cell>
          <cell r="H3142" t="str">
            <v>CUSTOMER - RETAIL</v>
          </cell>
          <cell r="I3142" t="str">
            <v>REGULAR</v>
          </cell>
          <cell r="J3142" t="str">
            <v>REGULAR</v>
          </cell>
          <cell r="K3142" t="str">
            <v>USD</v>
          </cell>
          <cell r="L3142">
            <v>687731.45</v>
          </cell>
          <cell r="M3142">
            <v>687731.45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 t="str">
            <v>1-30</v>
          </cell>
          <cell r="T3142" t="str">
            <v>NICARAGUA</v>
          </cell>
        </row>
        <row r="3143">
          <cell r="B3143" t="str">
            <v>702-30005995</v>
          </cell>
          <cell r="C3143" t="str">
            <v>MAQUINARIA Y MOVIMIENTOS DE TIERRA EL 15, S.A. DE C.V.</v>
          </cell>
          <cell r="D3143">
            <v>315964</v>
          </cell>
          <cell r="F3143" t="str">
            <v>TRACSA</v>
          </cell>
          <cell r="G3143" t="str">
            <v>CUSTOMER - RETAIL</v>
          </cell>
          <cell r="H3143" t="str">
            <v>CUSTOMER - RETAIL</v>
          </cell>
          <cell r="I3143" t="str">
            <v>REGULAR</v>
          </cell>
          <cell r="J3143" t="str">
            <v>REGULAR</v>
          </cell>
          <cell r="K3143" t="str">
            <v>MXN</v>
          </cell>
          <cell r="L3143">
            <v>1233333.28</v>
          </cell>
          <cell r="M3143">
            <v>59397.33076860143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 t="str">
            <v>1-30</v>
          </cell>
          <cell r="T3143" t="str">
            <v>MEXICO</v>
          </cell>
        </row>
        <row r="3144">
          <cell r="B3144" t="str">
            <v>702-30005996</v>
          </cell>
          <cell r="C3144" t="str">
            <v>COMPAÑIA CONSTRUCTORA MAS, S.A. DE C.V.</v>
          </cell>
          <cell r="D3144">
            <v>318916</v>
          </cell>
          <cell r="F3144" t="str">
            <v>MATCO</v>
          </cell>
          <cell r="G3144" t="str">
            <v>CUSTOMER - RETAIL</v>
          </cell>
          <cell r="H3144" t="str">
            <v>CUSTOMER - RETAIL</v>
          </cell>
          <cell r="I3144" t="str">
            <v>REGULAR</v>
          </cell>
          <cell r="J3144" t="str">
            <v>REGULAR</v>
          </cell>
          <cell r="K3144" t="str">
            <v>MXN</v>
          </cell>
          <cell r="L3144">
            <v>10727632.65</v>
          </cell>
          <cell r="M3144">
            <v>516642.78845706512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 t="str">
            <v>1-30</v>
          </cell>
          <cell r="T3144" t="str">
            <v>MEXICO</v>
          </cell>
        </row>
        <row r="3145">
          <cell r="B3145" t="str">
            <v>702-30005997</v>
          </cell>
          <cell r="C3145" t="str">
            <v>TRANSPORTES Y EQUIPOS M-4, S.R.L.</v>
          </cell>
          <cell r="D3145">
            <v>309099</v>
          </cell>
          <cell r="F3145" t="str">
            <v>IMCA</v>
          </cell>
          <cell r="G3145" t="str">
            <v>CUSTOMER - RETAIL</v>
          </cell>
          <cell r="H3145" t="str">
            <v>CUSTOMER - RETAIL</v>
          </cell>
          <cell r="I3145" t="str">
            <v>REGULAR</v>
          </cell>
          <cell r="J3145" t="str">
            <v>REGULAR</v>
          </cell>
          <cell r="K3145" t="str">
            <v>USD</v>
          </cell>
          <cell r="L3145">
            <v>193646.82</v>
          </cell>
          <cell r="M3145">
            <v>193646.82</v>
          </cell>
          <cell r="N3145">
            <v>193646.82</v>
          </cell>
          <cell r="O3145">
            <v>0</v>
          </cell>
          <cell r="P3145">
            <v>0</v>
          </cell>
          <cell r="Q3145">
            <v>0</v>
          </cell>
          <cell r="R3145">
            <v>193646.82</v>
          </cell>
          <cell r="S3145" t="str">
            <v>31-60</v>
          </cell>
          <cell r="T3145" t="str">
            <v>REPUBLICA DOMINICANA</v>
          </cell>
        </row>
        <row r="3146">
          <cell r="B3146" t="str">
            <v>702-30005998</v>
          </cell>
          <cell r="C3146" t="str">
            <v>CONSTRUCTORA CADENA, S.A. DE C.V.</v>
          </cell>
          <cell r="D3146">
            <v>308796</v>
          </cell>
          <cell r="F3146" t="str">
            <v>EMPIRE</v>
          </cell>
          <cell r="G3146" t="str">
            <v>CUSTOMER - RETAIL</v>
          </cell>
          <cell r="H3146" t="str">
            <v>CUSTOMER - RETAIL</v>
          </cell>
          <cell r="I3146" t="str">
            <v>REGULAR</v>
          </cell>
          <cell r="J3146" t="str">
            <v>REGULAR</v>
          </cell>
          <cell r="K3146" t="str">
            <v>MXN</v>
          </cell>
          <cell r="L3146">
            <v>296442.34000000003</v>
          </cell>
          <cell r="M3146">
            <v>14276.663095313706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 t="str">
            <v>1-30</v>
          </cell>
          <cell r="T3146" t="str">
            <v>MEXICO</v>
          </cell>
        </row>
        <row r="3147">
          <cell r="B3147" t="str">
            <v>702-30005999</v>
          </cell>
          <cell r="C3147" t="str">
            <v>COMPAÑIA CONSTRUCTORA MAS, S.A. DE C.V.</v>
          </cell>
          <cell r="D3147">
            <v>318916</v>
          </cell>
          <cell r="F3147" t="str">
            <v>MATCO</v>
          </cell>
          <cell r="G3147" t="str">
            <v>CUSTOMER - RETAIL</v>
          </cell>
          <cell r="H3147" t="str">
            <v>CUSTOMER - RETAIL</v>
          </cell>
          <cell r="I3147" t="str">
            <v>REGULAR</v>
          </cell>
          <cell r="J3147" t="str">
            <v>REGULAR</v>
          </cell>
          <cell r="K3147" t="str">
            <v>MXN</v>
          </cell>
          <cell r="L3147">
            <v>24427053.079999998</v>
          </cell>
          <cell r="M3147">
            <v>1176406.8764080899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 t="str">
            <v>1-30</v>
          </cell>
          <cell r="T3147" t="str">
            <v>MEXICO</v>
          </cell>
        </row>
        <row r="3148">
          <cell r="B3148" t="str">
            <v>702-30006000</v>
          </cell>
          <cell r="C3148" t="str">
            <v>MOTA-ENGIL MEXICO, S.A. DE C.V.</v>
          </cell>
          <cell r="D3148">
            <v>364088</v>
          </cell>
          <cell r="F3148" t="str">
            <v>MADISA SUR</v>
          </cell>
          <cell r="G3148" t="str">
            <v>OP LEASE - CUSTOMER</v>
          </cell>
          <cell r="H3148" t="str">
            <v>OP LEASE - CUSTOMER</v>
          </cell>
          <cell r="I3148" t="str">
            <v>REGULAR</v>
          </cell>
          <cell r="J3148" t="str">
            <v>REGULAR</v>
          </cell>
          <cell r="K3148" t="str">
            <v>USD</v>
          </cell>
          <cell r="L3148">
            <v>469391.32</v>
          </cell>
          <cell r="M3148">
            <v>469391.32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 t="str">
            <v>1-30</v>
          </cell>
          <cell r="T3148" t="str">
            <v>MEXICO</v>
          </cell>
        </row>
        <row r="3149">
          <cell r="B3149" t="str">
            <v>702-30006001</v>
          </cell>
          <cell r="C3149" t="str">
            <v>MOTA-ENGIL MEXICO, S.A. DE C.V.</v>
          </cell>
          <cell r="D3149">
            <v>364088</v>
          </cell>
          <cell r="F3149" t="str">
            <v>MADISA SUR</v>
          </cell>
          <cell r="G3149" t="str">
            <v>OP LEASE - CUSTOMER</v>
          </cell>
          <cell r="H3149" t="str">
            <v>OP LEASE - CUSTOMER</v>
          </cell>
          <cell r="I3149" t="str">
            <v>REGULAR</v>
          </cell>
          <cell r="J3149" t="str">
            <v>REGULAR</v>
          </cell>
          <cell r="K3149" t="str">
            <v>USD</v>
          </cell>
          <cell r="L3149">
            <v>250569.95</v>
          </cell>
          <cell r="M3149">
            <v>250569.95</v>
          </cell>
          <cell r="N3149">
            <v>0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 t="str">
            <v>1-30</v>
          </cell>
          <cell r="T3149" t="str">
            <v>MEXICO</v>
          </cell>
        </row>
        <row r="3150">
          <cell r="B3150" t="str">
            <v>702-30006002</v>
          </cell>
          <cell r="C3150" t="str">
            <v>COMPAÑIA CONSTRUCTORA MAS, S.A. DE C.V.</v>
          </cell>
          <cell r="D3150">
            <v>318916</v>
          </cell>
          <cell r="F3150" t="str">
            <v>MATCO</v>
          </cell>
          <cell r="G3150" t="str">
            <v>OP LEASE - CUSTOMER</v>
          </cell>
          <cell r="H3150" t="str">
            <v>OP LEASE - CUSTOMER</v>
          </cell>
          <cell r="I3150" t="str">
            <v>REGULAR</v>
          </cell>
          <cell r="J3150" t="str">
            <v>REGULAR</v>
          </cell>
          <cell r="K3150" t="str">
            <v>MXN</v>
          </cell>
          <cell r="L3150">
            <v>18591581.039999999</v>
          </cell>
          <cell r="M3150">
            <v>895370.54294370359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 t="str">
            <v>1-30</v>
          </cell>
          <cell r="T3150" t="str">
            <v>MEXICO</v>
          </cell>
        </row>
        <row r="3151">
          <cell r="B3151" t="str">
            <v>702-30006004</v>
          </cell>
          <cell r="C3151" t="str">
            <v>JAQUEZ CORRAL ALFONSO</v>
          </cell>
          <cell r="D3151">
            <v>317212</v>
          </cell>
          <cell r="F3151" t="str">
            <v>MAQSA</v>
          </cell>
          <cell r="G3151" t="str">
            <v>CUSTOMER - RETAIL</v>
          </cell>
          <cell r="H3151" t="str">
            <v>CUSTOMER - RETAIL</v>
          </cell>
          <cell r="I3151" t="str">
            <v>REGULAR</v>
          </cell>
          <cell r="J3151" t="str">
            <v>REGULAR</v>
          </cell>
          <cell r="K3151" t="str">
            <v>MXN</v>
          </cell>
          <cell r="L3151">
            <v>1880395.42</v>
          </cell>
          <cell r="M3151">
            <v>90559.843432995825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 t="str">
            <v>1-30</v>
          </cell>
          <cell r="T3151" t="str">
            <v>MEXICO</v>
          </cell>
        </row>
        <row r="3152">
          <cell r="B3152" t="str">
            <v>702-30006005</v>
          </cell>
          <cell r="C3152" t="str">
            <v>MOTA-ENGIL MEXICO, S.A. DE C.V.</v>
          </cell>
          <cell r="D3152">
            <v>364088</v>
          </cell>
          <cell r="F3152" t="str">
            <v>MADISA SUR</v>
          </cell>
          <cell r="G3152" t="str">
            <v>OP LEASE - CUSTOMER</v>
          </cell>
          <cell r="H3152" t="str">
            <v>OP LEASE - CUSTOMER</v>
          </cell>
          <cell r="I3152" t="str">
            <v>REGULAR</v>
          </cell>
          <cell r="J3152" t="str">
            <v>REGULAR</v>
          </cell>
          <cell r="K3152" t="str">
            <v>USD</v>
          </cell>
          <cell r="L3152">
            <v>243550.74</v>
          </cell>
          <cell r="M3152">
            <v>243550.74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 t="str">
            <v>1-30</v>
          </cell>
          <cell r="T3152" t="str">
            <v>MEXICO</v>
          </cell>
        </row>
        <row r="3153">
          <cell r="B3153" t="str">
            <v>702-30006006</v>
          </cell>
          <cell r="C3153" t="str">
            <v>COMPAÑIA CONSTRUCTORA MAS, S.A. DE C.V.</v>
          </cell>
          <cell r="D3153">
            <v>318916</v>
          </cell>
          <cell r="F3153" t="str">
            <v>MATCO</v>
          </cell>
          <cell r="G3153" t="str">
            <v>CUSTOMER - RETAIL</v>
          </cell>
          <cell r="H3153" t="str">
            <v>CUSTOMER - RETAIL</v>
          </cell>
          <cell r="I3153" t="str">
            <v>REGULAR</v>
          </cell>
          <cell r="J3153" t="str">
            <v>REGULAR</v>
          </cell>
          <cell r="K3153" t="str">
            <v>MXN</v>
          </cell>
          <cell r="L3153">
            <v>586769.43000000005</v>
          </cell>
          <cell r="M3153">
            <v>28258.815750608566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 t="str">
            <v>1-30</v>
          </cell>
          <cell r="T3153" t="str">
            <v>MEXICO</v>
          </cell>
        </row>
        <row r="3154">
          <cell r="B3154" t="str">
            <v>702-30006007</v>
          </cell>
          <cell r="C3154" t="str">
            <v>CONSTRUCTORA CADENA, S.A. DE C.V.</v>
          </cell>
          <cell r="D3154">
            <v>308796</v>
          </cell>
          <cell r="F3154" t="str">
            <v>EMPIRE</v>
          </cell>
          <cell r="G3154" t="str">
            <v>CUSTOMER - RETAIL</v>
          </cell>
          <cell r="H3154" t="str">
            <v>CUSTOMER - RETAIL</v>
          </cell>
          <cell r="I3154" t="str">
            <v>REGULAR</v>
          </cell>
          <cell r="J3154" t="str">
            <v>REGULAR</v>
          </cell>
          <cell r="K3154" t="str">
            <v>MXN</v>
          </cell>
          <cell r="L3154">
            <v>2865605.63</v>
          </cell>
          <cell r="M3154">
            <v>138007.56714963246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 t="str">
            <v>1-30</v>
          </cell>
          <cell r="T3154" t="str">
            <v>MEXICO</v>
          </cell>
        </row>
        <row r="3155">
          <cell r="B3155" t="str">
            <v>702-30006008</v>
          </cell>
          <cell r="C3155" t="str">
            <v>RAVSER CONSTRUCCIONES, SA DE CV</v>
          </cell>
          <cell r="D3155">
            <v>317645</v>
          </cell>
          <cell r="F3155" t="str">
            <v>MAQSA</v>
          </cell>
          <cell r="G3155" t="str">
            <v>CUSTOMER - RETAIL</v>
          </cell>
          <cell r="H3155" t="str">
            <v>CUSTOMER - RETAIL</v>
          </cell>
          <cell r="I3155" t="str">
            <v>REGULAR</v>
          </cell>
          <cell r="J3155" t="str">
            <v>REGULAR</v>
          </cell>
          <cell r="K3155" t="str">
            <v>MXN</v>
          </cell>
          <cell r="L3155">
            <v>2091831.69</v>
          </cell>
          <cell r="M3155">
            <v>100742.61419684753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 t="str">
            <v>1-30</v>
          </cell>
          <cell r="T3155" t="str">
            <v>MEXICO</v>
          </cell>
        </row>
        <row r="3156">
          <cell r="B3156" t="str">
            <v>702-30006013</v>
          </cell>
          <cell r="C3156" t="str">
            <v>NAYAR CONSTRUCCIONES DEL PACIFICO, S.A. DE C.V.</v>
          </cell>
          <cell r="D3156">
            <v>315653</v>
          </cell>
          <cell r="F3156" t="str">
            <v>MATCO</v>
          </cell>
          <cell r="G3156" t="str">
            <v>CUSTOMER - RETAIL</v>
          </cell>
          <cell r="H3156" t="str">
            <v>CUSTOMER - RETAIL</v>
          </cell>
          <cell r="I3156" t="str">
            <v>REGULAR</v>
          </cell>
          <cell r="J3156" t="str">
            <v>REGULAR</v>
          </cell>
          <cell r="K3156" t="str">
            <v>MXN</v>
          </cell>
          <cell r="L3156">
            <v>847396.41</v>
          </cell>
          <cell r="M3156">
            <v>40810.61110821188</v>
          </cell>
          <cell r="N3156">
            <v>847396.41</v>
          </cell>
          <cell r="O3156">
            <v>0</v>
          </cell>
          <cell r="P3156">
            <v>0</v>
          </cell>
          <cell r="Q3156">
            <v>0</v>
          </cell>
          <cell r="R3156">
            <v>847396.41</v>
          </cell>
          <cell r="S3156" t="str">
            <v>31-60</v>
          </cell>
          <cell r="T3156" t="str">
            <v>MEXICO</v>
          </cell>
        </row>
        <row r="3157">
          <cell r="B3157" t="str">
            <v>702-30006014</v>
          </cell>
          <cell r="C3157" t="str">
            <v>MINERALES ARCILLOSOS 1919, S.A. DE C.V.</v>
          </cell>
          <cell r="D3157">
            <v>310336</v>
          </cell>
          <cell r="F3157" t="str">
            <v>MADISA SUR</v>
          </cell>
          <cell r="G3157" t="str">
            <v>CUSTOMER - RETAIL</v>
          </cell>
          <cell r="H3157" t="str">
            <v>CUSTOMER - RETAIL</v>
          </cell>
          <cell r="I3157" t="str">
            <v>REGULAR</v>
          </cell>
          <cell r="J3157" t="str">
            <v>REGULAR</v>
          </cell>
          <cell r="K3157" t="str">
            <v>MXN</v>
          </cell>
          <cell r="L3157">
            <v>4151611.51</v>
          </cell>
          <cell r="M3157">
            <v>199941.61033439625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 t="str">
            <v>1-30</v>
          </cell>
          <cell r="T3157" t="str">
            <v>MEXICO</v>
          </cell>
        </row>
        <row r="3158">
          <cell r="B3158" t="str">
            <v>702-30006015</v>
          </cell>
          <cell r="C3158" t="str">
            <v>COMPAÑIA DE TERRACERIA, S.A. DE C.V. (CORTEN)</v>
          </cell>
          <cell r="D3158">
            <v>318631</v>
          </cell>
          <cell r="F3158" t="str">
            <v>COGESA</v>
          </cell>
          <cell r="G3158" t="str">
            <v>CUSTOMER - RETAIL</v>
          </cell>
          <cell r="H3158" t="str">
            <v>CUSTOMER - RETAIL</v>
          </cell>
          <cell r="I3158" t="str">
            <v>REGULAR</v>
          </cell>
          <cell r="J3158" t="str">
            <v>REGULAR</v>
          </cell>
          <cell r="K3158" t="str">
            <v>USD</v>
          </cell>
          <cell r="L3158">
            <v>274383.46000000002</v>
          </cell>
          <cell r="M3158">
            <v>274383.46000000002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 t="str">
            <v>1-30</v>
          </cell>
          <cell r="T3158" t="str">
            <v>EL SALVADOR</v>
          </cell>
        </row>
        <row r="3159">
          <cell r="B3159" t="str">
            <v>702-30006016</v>
          </cell>
          <cell r="C3159" t="str">
            <v>TRITURADOS CRIBISSA, S.A. DE C.V.</v>
          </cell>
          <cell r="D3159">
            <v>320583</v>
          </cell>
          <cell r="F3159" t="str">
            <v>MAQSA</v>
          </cell>
          <cell r="G3159" t="str">
            <v>CUSTOMER - RETAIL</v>
          </cell>
          <cell r="H3159" t="str">
            <v>CUSTOMER - RETAIL</v>
          </cell>
          <cell r="I3159" t="str">
            <v>REGULAR</v>
          </cell>
          <cell r="J3159" t="str">
            <v>REGULAR</v>
          </cell>
          <cell r="K3159" t="str">
            <v>MXN</v>
          </cell>
          <cell r="L3159">
            <v>7775128.9199999999</v>
          </cell>
          <cell r="M3159">
            <v>374450.20881116478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 t="str">
            <v>1-30</v>
          </cell>
          <cell r="T3159" t="str">
            <v>MEXICO</v>
          </cell>
        </row>
        <row r="3160">
          <cell r="B3160" t="str">
            <v>702-30006017</v>
          </cell>
          <cell r="C3160" t="str">
            <v>GUTIERREZ DIEZ GRUPO, S.A. DE C.V.</v>
          </cell>
          <cell r="D3160">
            <v>319546</v>
          </cell>
          <cell r="F3160" t="str">
            <v>MADISA NTE</v>
          </cell>
          <cell r="G3160" t="str">
            <v>CUSTOMER - RETAIL</v>
          </cell>
          <cell r="H3160" t="str">
            <v>CUSTOMER - RETAIL</v>
          </cell>
          <cell r="I3160" t="str">
            <v>REGULAR</v>
          </cell>
          <cell r="J3160" t="str">
            <v>REGULAR</v>
          </cell>
          <cell r="K3160" t="str">
            <v>MXN</v>
          </cell>
          <cell r="L3160">
            <v>2408951.0499999998</v>
          </cell>
          <cell r="M3160">
            <v>116015.08257542495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 t="str">
            <v>1-30</v>
          </cell>
          <cell r="T3160" t="str">
            <v>MEXICO</v>
          </cell>
        </row>
        <row r="3161">
          <cell r="B3161" t="str">
            <v>702-30006018</v>
          </cell>
          <cell r="C3161" t="str">
            <v>MAQUINARIA Y TRACTORES, LTDA</v>
          </cell>
          <cell r="D3161">
            <v>314798</v>
          </cell>
          <cell r="F3161" t="str">
            <v>MATRA</v>
          </cell>
          <cell r="G3161" t="str">
            <v>DEALER - RETAIL</v>
          </cell>
          <cell r="H3161" t="str">
            <v>DEALER - RETAIL</v>
          </cell>
          <cell r="I3161" t="str">
            <v>REGULAR</v>
          </cell>
          <cell r="J3161" t="str">
            <v>REGULAR</v>
          </cell>
          <cell r="K3161" t="str">
            <v>USD</v>
          </cell>
          <cell r="L3161">
            <v>158189.29</v>
          </cell>
          <cell r="M3161">
            <v>158189.29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 t="str">
            <v>1-30</v>
          </cell>
          <cell r="T3161" t="str">
            <v>COSTA RICA</v>
          </cell>
        </row>
        <row r="3162">
          <cell r="B3162" t="str">
            <v>702-30006019</v>
          </cell>
          <cell r="C3162" t="str">
            <v>CONSTRUCCION Y SERVICIO, SA DE CV</v>
          </cell>
          <cell r="D3162">
            <v>312665</v>
          </cell>
          <cell r="F3162" t="str">
            <v>MADISA NTE</v>
          </cell>
          <cell r="G3162" t="str">
            <v>CUSTOMER - RETAIL</v>
          </cell>
          <cell r="H3162" t="str">
            <v>CUSTOMER - RETAIL</v>
          </cell>
          <cell r="I3162" t="str">
            <v>REGULAR</v>
          </cell>
          <cell r="J3162" t="str">
            <v>REGULAR</v>
          </cell>
          <cell r="K3162" t="str">
            <v>MXN</v>
          </cell>
          <cell r="L3162">
            <v>1187448.3200000001</v>
          </cell>
          <cell r="M3162">
            <v>57187.511094860005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 t="str">
            <v>1-30</v>
          </cell>
          <cell r="T3162" t="str">
            <v>MEXICO</v>
          </cell>
        </row>
        <row r="3163">
          <cell r="B3163" t="str">
            <v>702-30006021</v>
          </cell>
          <cell r="C3163" t="str">
            <v>OCHOA DE OLMEDO IRMA MARITZA</v>
          </cell>
          <cell r="D3163">
            <v>312352</v>
          </cell>
          <cell r="F3163" t="str">
            <v>COGESA</v>
          </cell>
          <cell r="G3163" t="str">
            <v>CUSTOMER - RETAIL</v>
          </cell>
          <cell r="H3163" t="str">
            <v>CUSTOMER - RETAIL</v>
          </cell>
          <cell r="I3163" t="str">
            <v>REGULAR</v>
          </cell>
          <cell r="J3163" t="str">
            <v>REGULAR</v>
          </cell>
          <cell r="K3163" t="str">
            <v>USD</v>
          </cell>
          <cell r="L3163">
            <v>67241.3</v>
          </cell>
          <cell r="M3163">
            <v>67241.3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 t="str">
            <v>1-30</v>
          </cell>
          <cell r="T3163" t="str">
            <v>EL SALVADOR</v>
          </cell>
        </row>
        <row r="3164">
          <cell r="B3164" t="str">
            <v>702-30006022</v>
          </cell>
          <cell r="C3164" t="str">
            <v>CORPORACION FERGU, S.A. DE C.V.</v>
          </cell>
          <cell r="D3164">
            <v>419315</v>
          </cell>
          <cell r="F3164" t="str">
            <v>COGESA</v>
          </cell>
          <cell r="G3164" t="str">
            <v>CUSTOMER - RETAIL</v>
          </cell>
          <cell r="H3164" t="str">
            <v>CUSTOMER - RETAIL</v>
          </cell>
          <cell r="I3164" t="str">
            <v>REGULAR</v>
          </cell>
          <cell r="J3164" t="str">
            <v>REGULAR</v>
          </cell>
          <cell r="K3164" t="str">
            <v>USD</v>
          </cell>
          <cell r="L3164">
            <v>137340.32</v>
          </cell>
          <cell r="M3164">
            <v>137340.32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 t="str">
            <v>1-30</v>
          </cell>
          <cell r="T3164" t="str">
            <v>EL SALVADOR</v>
          </cell>
        </row>
        <row r="3165">
          <cell r="B3165" t="str">
            <v>702-30006023</v>
          </cell>
          <cell r="C3165" t="str">
            <v>COMPAÑIA DE TERRACERIA, S.A. DE C.V. (CORTEN)</v>
          </cell>
          <cell r="D3165">
            <v>318631</v>
          </cell>
          <cell r="F3165" t="str">
            <v>COGESA</v>
          </cell>
          <cell r="G3165" t="str">
            <v>CUSTOMER - RETAIL</v>
          </cell>
          <cell r="H3165" t="str">
            <v>CUSTOMER - RETAIL</v>
          </cell>
          <cell r="I3165" t="str">
            <v>REGULAR</v>
          </cell>
          <cell r="J3165" t="str">
            <v>REGULAR</v>
          </cell>
          <cell r="K3165" t="str">
            <v>USD</v>
          </cell>
          <cell r="L3165">
            <v>35032.400000000001</v>
          </cell>
          <cell r="M3165">
            <v>35032.400000000001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 t="str">
            <v>1-30</v>
          </cell>
          <cell r="T3165" t="str">
            <v>EL SALVADOR</v>
          </cell>
        </row>
        <row r="3166">
          <cell r="B3166" t="str">
            <v>702-30006024</v>
          </cell>
          <cell r="C3166" t="str">
            <v>COMPAÑIA DE TERRACERIA, S.A. DE C.V. (CORTEN)</v>
          </cell>
          <cell r="D3166">
            <v>318631</v>
          </cell>
          <cell r="F3166" t="str">
            <v>COGESA</v>
          </cell>
          <cell r="G3166" t="str">
            <v>CUSTOMER - RETAIL</v>
          </cell>
          <cell r="H3166" t="str">
            <v>CUSTOMER - RETAIL</v>
          </cell>
          <cell r="I3166" t="str">
            <v>REGULAR</v>
          </cell>
          <cell r="J3166" t="str">
            <v>REGULAR</v>
          </cell>
          <cell r="K3166" t="str">
            <v>USD</v>
          </cell>
          <cell r="L3166">
            <v>11448.89</v>
          </cell>
          <cell r="M3166">
            <v>11448.89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 t="str">
            <v>1-30</v>
          </cell>
          <cell r="T3166" t="str">
            <v>EL SALVADOR</v>
          </cell>
        </row>
        <row r="3167">
          <cell r="B3167" t="str">
            <v>702-30006025</v>
          </cell>
          <cell r="C3167" t="str">
            <v>COMPAÑIA DE TERRACERIA, S.A. DE C.V. (CORTEN)</v>
          </cell>
          <cell r="D3167">
            <v>318631</v>
          </cell>
          <cell r="F3167" t="str">
            <v>COGESA</v>
          </cell>
          <cell r="G3167" t="str">
            <v>CUSTOMER - RETAIL</v>
          </cell>
          <cell r="H3167" t="str">
            <v>CUSTOMER - RETAIL</v>
          </cell>
          <cell r="I3167" t="str">
            <v>REGULAR</v>
          </cell>
          <cell r="J3167" t="str">
            <v>REGULAR</v>
          </cell>
          <cell r="K3167" t="str">
            <v>USD</v>
          </cell>
          <cell r="L3167">
            <v>235185.84</v>
          </cell>
          <cell r="M3167">
            <v>235185.84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 t="str">
            <v>1-30</v>
          </cell>
          <cell r="T3167" t="str">
            <v>EL SALVADOR</v>
          </cell>
        </row>
        <row r="3168">
          <cell r="B3168" t="str">
            <v>702-30006026</v>
          </cell>
          <cell r="C3168" t="str">
            <v>IRRISTEEL, S.A. DE C.V.</v>
          </cell>
          <cell r="D3168">
            <v>395321</v>
          </cell>
          <cell r="F3168" t="str">
            <v>MADISA SUR</v>
          </cell>
          <cell r="G3168" t="str">
            <v>CUSTOMER - RETAIL</v>
          </cell>
          <cell r="H3168" t="str">
            <v>CUSTOMER - RETAIL</v>
          </cell>
          <cell r="I3168" t="str">
            <v>REGULAR</v>
          </cell>
          <cell r="J3168" t="str">
            <v>REGULAR</v>
          </cell>
          <cell r="K3168" t="str">
            <v>MXN</v>
          </cell>
          <cell r="L3168">
            <v>946579.42</v>
          </cell>
          <cell r="M3168">
            <v>45587.264870117586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 t="str">
            <v>1-30</v>
          </cell>
          <cell r="T3168" t="str">
            <v>MEXICO</v>
          </cell>
        </row>
        <row r="3169">
          <cell r="B3169" t="str">
            <v>702-30006027</v>
          </cell>
          <cell r="C3169" t="str">
            <v>PARALELO 120, S. DE R.L. DE C.V.</v>
          </cell>
          <cell r="D3169">
            <v>360028</v>
          </cell>
          <cell r="F3169" t="str">
            <v>TRACSA</v>
          </cell>
          <cell r="G3169" t="str">
            <v>CUSTOMER - RETAIL</v>
          </cell>
          <cell r="H3169" t="str">
            <v>CUSTOMER - RETAIL</v>
          </cell>
          <cell r="I3169" t="str">
            <v>REGULAR</v>
          </cell>
          <cell r="J3169" t="str">
            <v>REGULAR</v>
          </cell>
          <cell r="K3169" t="str">
            <v>MXN</v>
          </cell>
          <cell r="L3169">
            <v>1354500</v>
          </cell>
          <cell r="M3169">
            <v>65232.720004174895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 t="str">
            <v>1-30</v>
          </cell>
          <cell r="T3169" t="str">
            <v>MEXICO</v>
          </cell>
        </row>
        <row r="3170">
          <cell r="B3170" t="str">
            <v>702-30006028</v>
          </cell>
          <cell r="C3170" t="str">
            <v>JORGE PLATA FLORES</v>
          </cell>
          <cell r="D3170">
            <v>396310</v>
          </cell>
          <cell r="F3170" t="str">
            <v>MADISA SUR</v>
          </cell>
          <cell r="G3170" t="str">
            <v>CUSTOMER - RETAIL</v>
          </cell>
          <cell r="H3170" t="str">
            <v>CUSTOMER - RETAIL</v>
          </cell>
          <cell r="I3170" t="str">
            <v>REGULAR</v>
          </cell>
          <cell r="J3170" t="str">
            <v>REGULAR</v>
          </cell>
          <cell r="K3170" t="str">
            <v>MXN</v>
          </cell>
          <cell r="L3170">
            <v>1299983.77</v>
          </cell>
          <cell r="M3170">
            <v>62607.218367206864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 t="str">
            <v>1-30</v>
          </cell>
          <cell r="T3170" t="str">
            <v>MEXICO</v>
          </cell>
        </row>
        <row r="3171">
          <cell r="B3171" t="str">
            <v>702-30006029</v>
          </cell>
          <cell r="C3171" t="str">
            <v>MINERA COLUMBIA DE MEXICO, S.A.P.I. DE C.V.</v>
          </cell>
          <cell r="D3171">
            <v>363200</v>
          </cell>
          <cell r="F3171" t="str">
            <v>MATCO</v>
          </cell>
          <cell r="G3171" t="str">
            <v>OP LEASE - CUSTOMER</v>
          </cell>
          <cell r="H3171" t="str">
            <v>OP LEASE - CUSTOMER</v>
          </cell>
          <cell r="I3171" t="str">
            <v>REGULAR</v>
          </cell>
          <cell r="J3171" t="str">
            <v>REGULAR</v>
          </cell>
          <cell r="K3171" t="str">
            <v>USD</v>
          </cell>
          <cell r="L3171">
            <v>550439.35</v>
          </cell>
          <cell r="M3171">
            <v>550439.35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 t="str">
            <v>1-30</v>
          </cell>
          <cell r="T3171" t="str">
            <v>MEXICO</v>
          </cell>
        </row>
        <row r="3172">
          <cell r="B3172" t="str">
            <v>702-30006031</v>
          </cell>
          <cell r="C3172" t="str">
            <v>HEMOECO RENTA, S.A. DE C.V.</v>
          </cell>
          <cell r="D3172">
            <v>448307</v>
          </cell>
          <cell r="F3172" t="str">
            <v>TRACSA</v>
          </cell>
          <cell r="G3172" t="str">
            <v>CUSTOMER - RETAIL</v>
          </cell>
          <cell r="H3172" t="str">
            <v>CUSTOMER - RETAIL</v>
          </cell>
          <cell r="I3172" t="str">
            <v>REGULAR</v>
          </cell>
          <cell r="J3172" t="str">
            <v>REGULAR</v>
          </cell>
          <cell r="K3172" t="str">
            <v>MXN</v>
          </cell>
          <cell r="L3172">
            <v>5183809.04</v>
          </cell>
          <cell r="M3172">
            <v>249652.24338237772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 t="str">
            <v>1-30</v>
          </cell>
          <cell r="T3172" t="str">
            <v>MEXICO</v>
          </cell>
        </row>
        <row r="3173">
          <cell r="B3173" t="str">
            <v>702-30006032</v>
          </cell>
          <cell r="C3173" t="str">
            <v>PIEDRIN DEL SUR, S.A.</v>
          </cell>
          <cell r="D3173">
            <v>455321</v>
          </cell>
          <cell r="F3173" t="str">
            <v>GENTRAC</v>
          </cell>
          <cell r="G3173" t="str">
            <v>CUSTOMER - RETAIL</v>
          </cell>
          <cell r="H3173" t="str">
            <v>CUSTOMER - RETAIL</v>
          </cell>
          <cell r="I3173" t="str">
            <v>REGULAR</v>
          </cell>
          <cell r="J3173" t="str">
            <v>REGULAR</v>
          </cell>
          <cell r="K3173" t="str">
            <v>USD</v>
          </cell>
          <cell r="L3173">
            <v>190684.29</v>
          </cell>
          <cell r="M3173">
            <v>190684.29</v>
          </cell>
          <cell r="N3173">
            <v>0</v>
          </cell>
          <cell r="O3173">
            <v>0</v>
          </cell>
          <cell r="P3173">
            <v>0</v>
          </cell>
          <cell r="Q3173">
            <v>0</v>
          </cell>
          <cell r="R3173">
            <v>0</v>
          </cell>
          <cell r="S3173" t="str">
            <v>1-30</v>
          </cell>
          <cell r="T3173" t="str">
            <v>GUATEMALA</v>
          </cell>
        </row>
        <row r="3174">
          <cell r="B3174" t="str">
            <v>702-30006033</v>
          </cell>
          <cell r="C3174" t="str">
            <v>PIEDRIN DEL SUR, S.A.</v>
          </cell>
          <cell r="D3174">
            <v>455321</v>
          </cell>
          <cell r="F3174" t="str">
            <v>GENTRAC</v>
          </cell>
          <cell r="G3174" t="str">
            <v>CUSTOMER - RETAIL</v>
          </cell>
          <cell r="H3174" t="str">
            <v>CUSTOMER - RETAIL</v>
          </cell>
          <cell r="I3174" t="str">
            <v>REGULAR</v>
          </cell>
          <cell r="J3174" t="str">
            <v>REGULAR</v>
          </cell>
          <cell r="K3174" t="str">
            <v>USD</v>
          </cell>
          <cell r="L3174">
            <v>99403.92</v>
          </cell>
          <cell r="M3174">
            <v>99403.92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 t="str">
            <v>1-30</v>
          </cell>
          <cell r="T3174" t="str">
            <v>GUATEMALA</v>
          </cell>
        </row>
        <row r="3175">
          <cell r="B3175" t="str">
            <v>702-30006034</v>
          </cell>
          <cell r="C3175" t="str">
            <v>GRUPO DESARROLLO INFRAESTRUCTURA, S.A. DE C.V.</v>
          </cell>
          <cell r="D3175">
            <v>310580</v>
          </cell>
          <cell r="F3175" t="str">
            <v>TRACSA</v>
          </cell>
          <cell r="G3175" t="str">
            <v>CUSTOMER - RETAIL</v>
          </cell>
          <cell r="H3175" t="str">
            <v>CUSTOMER - RETAIL</v>
          </cell>
          <cell r="I3175" t="str">
            <v>REGULAR</v>
          </cell>
          <cell r="J3175" t="str">
            <v>REGULAR</v>
          </cell>
          <cell r="K3175" t="str">
            <v>USD</v>
          </cell>
          <cell r="L3175">
            <v>335902.37</v>
          </cell>
          <cell r="M3175">
            <v>335902.37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>
            <v>0</v>
          </cell>
          <cell r="S3175" t="str">
            <v>1-30</v>
          </cell>
          <cell r="T3175" t="str">
            <v>MEXICO</v>
          </cell>
        </row>
        <row r="3176">
          <cell r="B3176" t="str">
            <v>702-30006035</v>
          </cell>
          <cell r="C3176" t="str">
            <v>PIEDRIN DEL SUR, S.A.</v>
          </cell>
          <cell r="D3176">
            <v>455321</v>
          </cell>
          <cell r="F3176" t="str">
            <v>GENTRAC</v>
          </cell>
          <cell r="G3176" t="str">
            <v>CUSTOMER - RETAIL</v>
          </cell>
          <cell r="H3176" t="str">
            <v>CUSTOMER - RETAIL</v>
          </cell>
          <cell r="I3176" t="str">
            <v>REGULAR</v>
          </cell>
          <cell r="J3176" t="str">
            <v>REGULAR</v>
          </cell>
          <cell r="K3176" t="str">
            <v>USD</v>
          </cell>
          <cell r="L3176">
            <v>190684.29</v>
          </cell>
          <cell r="M3176">
            <v>190684.29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 t="str">
            <v>1-30</v>
          </cell>
          <cell r="T3176" t="str">
            <v>GUATEMALA</v>
          </cell>
        </row>
        <row r="3177">
          <cell r="B3177" t="str">
            <v>702-30006038</v>
          </cell>
          <cell r="C3177" t="str">
            <v>OBRAS MINERAS Y TIROS DEL CENTRO, S.A. DE C.V.</v>
          </cell>
          <cell r="D3177">
            <v>318945</v>
          </cell>
          <cell r="F3177" t="str">
            <v>TRACSA</v>
          </cell>
          <cell r="G3177" t="str">
            <v>CUSTOMER - RETAIL</v>
          </cell>
          <cell r="H3177" t="str">
            <v>CUSTOMER - RETAIL</v>
          </cell>
          <cell r="I3177" t="str">
            <v>REGULAR</v>
          </cell>
          <cell r="J3177" t="str">
            <v>REGULAR</v>
          </cell>
          <cell r="K3177" t="str">
            <v>USD</v>
          </cell>
          <cell r="L3177">
            <v>688068.34</v>
          </cell>
          <cell r="M3177">
            <v>688068.34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 t="str">
            <v>1-30</v>
          </cell>
          <cell r="T3177" t="str">
            <v>MEXICO</v>
          </cell>
        </row>
        <row r="3178">
          <cell r="B3178" t="str">
            <v>702-30006039</v>
          </cell>
          <cell r="C3178" t="str">
            <v>ZULEIMA VASQUEZ GONZALEZ</v>
          </cell>
          <cell r="D3178">
            <v>393299</v>
          </cell>
          <cell r="F3178" t="str">
            <v>MADISA SUR</v>
          </cell>
          <cell r="G3178" t="str">
            <v>CUSTOMER - RETAIL</v>
          </cell>
          <cell r="H3178" t="str">
            <v>CUSTOMER - RETAIL</v>
          </cell>
          <cell r="I3178" t="str">
            <v>REGULAR</v>
          </cell>
          <cell r="J3178" t="str">
            <v>REGULAR</v>
          </cell>
          <cell r="K3178" t="str">
            <v>MXN</v>
          </cell>
          <cell r="L3178">
            <v>1256553.3700000001</v>
          </cell>
          <cell r="M3178">
            <v>60515.610303073001</v>
          </cell>
          <cell r="N3178">
            <v>1256553.3700000001</v>
          </cell>
          <cell r="O3178">
            <v>0</v>
          </cell>
          <cell r="P3178">
            <v>0</v>
          </cell>
          <cell r="Q3178">
            <v>0</v>
          </cell>
          <cell r="R3178">
            <v>1256553.3700000001</v>
          </cell>
          <cell r="S3178" t="str">
            <v>31-60</v>
          </cell>
          <cell r="T3178" t="str">
            <v>MEXICO</v>
          </cell>
        </row>
        <row r="3179">
          <cell r="B3179" t="str">
            <v>702-30006040</v>
          </cell>
          <cell r="C3179" t="str">
            <v>MEXICANA DE ANCLAS MINERAS, S.A. DE C.V.</v>
          </cell>
          <cell r="D3179">
            <v>406289</v>
          </cell>
          <cell r="F3179" t="str">
            <v>TRACSA</v>
          </cell>
          <cell r="G3179" t="str">
            <v>CUSTOMER - RETAIL</v>
          </cell>
          <cell r="H3179" t="str">
            <v>CUSTOMER - RETAIL</v>
          </cell>
          <cell r="I3179" t="str">
            <v>REGULAR</v>
          </cell>
          <cell r="J3179" t="str">
            <v>REGULAR</v>
          </cell>
          <cell r="K3179" t="str">
            <v>MXN</v>
          </cell>
          <cell r="L3179">
            <v>1495287.5</v>
          </cell>
          <cell r="M3179">
            <v>72013.046004608826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 t="str">
            <v>1-30</v>
          </cell>
          <cell r="T3179" t="str">
            <v>MEXICO</v>
          </cell>
        </row>
        <row r="3180">
          <cell r="B3180" t="str">
            <v>702-30006041</v>
          </cell>
          <cell r="C3180" t="str">
            <v>INDUSTRIAL DE ASFALTOS Y PAVIMENTOS, S.A. DE C.V.</v>
          </cell>
          <cell r="D3180">
            <v>318312</v>
          </cell>
          <cell r="F3180" t="str">
            <v>MAQSA</v>
          </cell>
          <cell r="G3180" t="str">
            <v>CUSTOMER - RETAIL</v>
          </cell>
          <cell r="H3180" t="str">
            <v>CUSTOMER - RETAIL</v>
          </cell>
          <cell r="I3180" t="str">
            <v>REGULAR</v>
          </cell>
          <cell r="J3180" t="str">
            <v>REGULAR</v>
          </cell>
          <cell r="K3180" t="str">
            <v>MXN</v>
          </cell>
          <cell r="L3180">
            <v>1023141.89</v>
          </cell>
          <cell r="M3180">
            <v>49274.513425553567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 t="str">
            <v>1-30</v>
          </cell>
          <cell r="T3180" t="str">
            <v>MEXICO</v>
          </cell>
        </row>
        <row r="3181">
          <cell r="B3181" t="str">
            <v>702-30006042</v>
          </cell>
          <cell r="C3181" t="str">
            <v>OBRAS MINERAS Y TIROS DEL CENTRO, S.A. DE C.V.</v>
          </cell>
          <cell r="D3181">
            <v>318945</v>
          </cell>
          <cell r="F3181" t="str">
            <v>TRACSA</v>
          </cell>
          <cell r="G3181" t="str">
            <v>CUSTOMER - RETAIL</v>
          </cell>
          <cell r="H3181" t="str">
            <v>CUSTOMER - RETAIL</v>
          </cell>
          <cell r="I3181" t="str">
            <v>REGULAR</v>
          </cell>
          <cell r="J3181" t="str">
            <v>REGULAR</v>
          </cell>
          <cell r="K3181" t="str">
            <v>USD</v>
          </cell>
          <cell r="L3181">
            <v>688068.34</v>
          </cell>
          <cell r="M3181">
            <v>688068.34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 t="str">
            <v>1-30</v>
          </cell>
          <cell r="T3181" t="str">
            <v>MEXICO</v>
          </cell>
        </row>
        <row r="3182">
          <cell r="B3182" t="str">
            <v>702-30006043</v>
          </cell>
          <cell r="C3182" t="str">
            <v>OBRAS MINERAS Y TIROS DEL CENTRO, S.A. DE C.V.</v>
          </cell>
          <cell r="D3182">
            <v>318945</v>
          </cell>
          <cell r="F3182" t="str">
            <v>TRACSA</v>
          </cell>
          <cell r="G3182" t="str">
            <v>CUSTOMER - RETAIL</v>
          </cell>
          <cell r="H3182" t="str">
            <v>CUSTOMER - RETAIL</v>
          </cell>
          <cell r="I3182" t="str">
            <v>REGULAR</v>
          </cell>
          <cell r="J3182" t="str">
            <v>REGULAR</v>
          </cell>
          <cell r="K3182" t="str">
            <v>USD</v>
          </cell>
          <cell r="L3182">
            <v>63333.34</v>
          </cell>
          <cell r="M3182">
            <v>63333.34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 t="str">
            <v>1-30</v>
          </cell>
          <cell r="T3182" t="str">
            <v>MEXICO</v>
          </cell>
        </row>
        <row r="3183">
          <cell r="B3183" t="str">
            <v>702-30006044</v>
          </cell>
          <cell r="C3183" t="str">
            <v>DELFINO JUAREZ LORANCA</v>
          </cell>
          <cell r="D3183">
            <v>465302</v>
          </cell>
          <cell r="F3183" t="str">
            <v>MADISA SUR</v>
          </cell>
          <cell r="G3183" t="str">
            <v>CUSTOMER - RETAIL</v>
          </cell>
          <cell r="H3183" t="str">
            <v>CUSTOMER - RETAIL</v>
          </cell>
          <cell r="I3183" t="str">
            <v>REGULAR</v>
          </cell>
          <cell r="J3183" t="str">
            <v>REGULAR</v>
          </cell>
          <cell r="K3183" t="str">
            <v>MXN</v>
          </cell>
          <cell r="L3183">
            <v>1194661.49</v>
          </cell>
          <cell r="M3183">
            <v>57534.897362082229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 t="str">
            <v>1-30</v>
          </cell>
          <cell r="T3183" t="str">
            <v>MEXICO</v>
          </cell>
        </row>
        <row r="3184">
          <cell r="B3184" t="str">
            <v>702-30006045</v>
          </cell>
          <cell r="C3184" t="str">
            <v>TERRACERIAS Y CAMINOS DE OCCIDENTE S.A. DE C.V.</v>
          </cell>
          <cell r="D3184">
            <v>330242</v>
          </cell>
          <cell r="F3184" t="str">
            <v>TRACSA</v>
          </cell>
          <cell r="G3184" t="str">
            <v>CUSTOMER - RETAIL</v>
          </cell>
          <cell r="H3184" t="str">
            <v>CUSTOMER - RETAIL</v>
          </cell>
          <cell r="I3184" t="str">
            <v>REGULAR</v>
          </cell>
          <cell r="J3184" t="str">
            <v>REGULAR</v>
          </cell>
          <cell r="K3184" t="str">
            <v>MXN</v>
          </cell>
          <cell r="L3184">
            <v>2416070.73</v>
          </cell>
          <cell r="M3184">
            <v>116357.96636424691</v>
          </cell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 t="str">
            <v>1-30</v>
          </cell>
          <cell r="T3184" t="str">
            <v>MEXICO</v>
          </cell>
        </row>
        <row r="3185">
          <cell r="B3185" t="str">
            <v>702-30006046</v>
          </cell>
          <cell r="C3185" t="str">
            <v>MINERA TEPEAPULCO, S.A. DE C.V.</v>
          </cell>
          <cell r="D3185">
            <v>415297</v>
          </cell>
          <cell r="F3185" t="str">
            <v>MADISA SUR</v>
          </cell>
          <cell r="G3185" t="str">
            <v>CUSTOMER - RETAIL</v>
          </cell>
          <cell r="H3185" t="str">
            <v>CUSTOMER - RETAIL</v>
          </cell>
          <cell r="I3185" t="str">
            <v>REGULAR</v>
          </cell>
          <cell r="J3185" t="str">
            <v>REGULAR</v>
          </cell>
          <cell r="K3185" t="str">
            <v>MXN</v>
          </cell>
          <cell r="L3185">
            <v>188053.47</v>
          </cell>
          <cell r="M3185">
            <v>9056.6551157796257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 t="str">
            <v>1-30</v>
          </cell>
          <cell r="T3185" t="str">
            <v>MEXICO</v>
          </cell>
        </row>
        <row r="3186">
          <cell r="B3186" t="str">
            <v>702-30006047</v>
          </cell>
          <cell r="C3186" t="str">
            <v>ARRENDADORA Y COMERCIALIZADORA EL AGUILA, S.A. DE C.V.</v>
          </cell>
          <cell r="D3186">
            <v>320050</v>
          </cell>
          <cell r="F3186" t="str">
            <v xml:space="preserve"> MADISA SUR</v>
          </cell>
          <cell r="G3186" t="str">
            <v>CUSTOMER - RETAIL</v>
          </cell>
          <cell r="H3186" t="str">
            <v>CUSTOMER - RETAIL</v>
          </cell>
          <cell r="I3186" t="str">
            <v>REGULAR</v>
          </cell>
          <cell r="J3186" t="str">
            <v>REGULAR</v>
          </cell>
          <cell r="K3186" t="str">
            <v>MXN</v>
          </cell>
          <cell r="L3186">
            <v>1337346.93</v>
          </cell>
          <cell r="M3186">
            <v>64406.628152922021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 t="str">
            <v>1-30</v>
          </cell>
          <cell r="T3186" t="str">
            <v>MEXICO</v>
          </cell>
        </row>
        <row r="3187">
          <cell r="B3187" t="str">
            <v>702-30006048</v>
          </cell>
          <cell r="C3187" t="str">
            <v>TC CONSTRUCCION Y MANTENIMIENTO, S.A. DE C.V.</v>
          </cell>
          <cell r="D3187">
            <v>417321</v>
          </cell>
          <cell r="F3187" t="str">
            <v>TRACSA</v>
          </cell>
          <cell r="G3187" t="str">
            <v>CUSTOMER - RETAIL</v>
          </cell>
          <cell r="H3187" t="str">
            <v>CUSTOMER - RETAIL</v>
          </cell>
          <cell r="I3187" t="str">
            <v>REGULAR</v>
          </cell>
          <cell r="J3187" t="str">
            <v>REGULAR</v>
          </cell>
          <cell r="K3187" t="str">
            <v>MXN</v>
          </cell>
          <cell r="L3187">
            <v>2389903.56</v>
          </cell>
          <cell r="M3187">
            <v>115097.75545696626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 t="str">
            <v>1-30</v>
          </cell>
          <cell r="T3187" t="str">
            <v>MEXICO</v>
          </cell>
        </row>
        <row r="3188">
          <cell r="B3188" t="str">
            <v>702-30006050</v>
          </cell>
          <cell r="C3188" t="str">
            <v>MAQUINARIA Y TRACTORES, LTDA</v>
          </cell>
          <cell r="D3188">
            <v>314798</v>
          </cell>
          <cell r="F3188" t="str">
            <v>MATRA</v>
          </cell>
          <cell r="G3188" t="str">
            <v>DEALER - RETAIL</v>
          </cell>
          <cell r="H3188" t="str">
            <v>DEALER - RETAIL</v>
          </cell>
          <cell r="I3188" t="str">
            <v>REGULAR</v>
          </cell>
          <cell r="J3188" t="str">
            <v>REGULAR</v>
          </cell>
          <cell r="K3188" t="str">
            <v>USD</v>
          </cell>
          <cell r="L3188">
            <v>328123.89</v>
          </cell>
          <cell r="M3188">
            <v>328123.89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 t="str">
            <v>1-30</v>
          </cell>
          <cell r="T3188" t="str">
            <v>COSTA RICA</v>
          </cell>
        </row>
        <row r="3189">
          <cell r="B3189" t="str">
            <v>702-30006051</v>
          </cell>
          <cell r="C3189" t="str">
            <v>HERMANOS LOPEZ TYNDALL, S.A.</v>
          </cell>
          <cell r="D3189">
            <v>397335</v>
          </cell>
          <cell r="F3189" t="str">
            <v>MATRA</v>
          </cell>
          <cell r="G3189" t="str">
            <v>CUSTOMER - RETAIL</v>
          </cell>
          <cell r="H3189" t="str">
            <v>CUSTOMER - RETAIL</v>
          </cell>
          <cell r="I3189" t="str">
            <v>REGULAR</v>
          </cell>
          <cell r="J3189" t="str">
            <v>REGULAR</v>
          </cell>
          <cell r="K3189" t="str">
            <v>USD</v>
          </cell>
          <cell r="L3189">
            <v>138591.6</v>
          </cell>
          <cell r="M3189">
            <v>138591.6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 t="str">
            <v>1-30</v>
          </cell>
          <cell r="T3189" t="str">
            <v>COSTA RICA</v>
          </cell>
        </row>
        <row r="3190">
          <cell r="B3190" t="str">
            <v>702-30006052</v>
          </cell>
          <cell r="C3190" t="str">
            <v>IOC URBANIZACIONES TEPIC, S.A. DE C.V.</v>
          </cell>
          <cell r="D3190">
            <v>314952</v>
          </cell>
          <cell r="F3190" t="str">
            <v>TRACSA</v>
          </cell>
          <cell r="G3190" t="str">
            <v>CUSTOMER - RETAIL</v>
          </cell>
          <cell r="H3190" t="str">
            <v>CUSTOMER - RETAIL</v>
          </cell>
          <cell r="I3190" t="str">
            <v>REGULAR</v>
          </cell>
          <cell r="J3190" t="str">
            <v>REGULAR</v>
          </cell>
          <cell r="K3190" t="str">
            <v>MXN</v>
          </cell>
          <cell r="L3190">
            <v>1348633.74</v>
          </cell>
          <cell r="M3190">
            <v>64950.200922556811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 t="str">
            <v>1-30</v>
          </cell>
          <cell r="T3190" t="str">
            <v>MEXICO</v>
          </cell>
        </row>
        <row r="3191">
          <cell r="B3191" t="str">
            <v>702-30006054</v>
          </cell>
          <cell r="C3191" t="str">
            <v>BERNARDO ALVAREZ VALDES</v>
          </cell>
          <cell r="D3191">
            <v>397306</v>
          </cell>
          <cell r="F3191" t="str">
            <v>MADISA NTE</v>
          </cell>
          <cell r="G3191" t="str">
            <v>CUSTOMER - RETAIL</v>
          </cell>
          <cell r="H3191" t="str">
            <v>CUSTOMER - RETAIL</v>
          </cell>
          <cell r="I3191" t="str">
            <v>REGULAR</v>
          </cell>
          <cell r="J3191" t="str">
            <v>REGULAR</v>
          </cell>
          <cell r="K3191" t="str">
            <v>MXN</v>
          </cell>
          <cell r="L3191">
            <v>3112280.1</v>
          </cell>
          <cell r="M3191">
            <v>149887.40962559279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 t="str">
            <v>1-30</v>
          </cell>
          <cell r="T3191" t="str">
            <v>MEXICO</v>
          </cell>
        </row>
        <row r="3192">
          <cell r="B3192" t="str">
            <v>702-30006055</v>
          </cell>
          <cell r="C3192" t="str">
            <v>AGRICOLA DUKE, SPR DE RL</v>
          </cell>
          <cell r="D3192">
            <v>314577</v>
          </cell>
          <cell r="F3192" t="str">
            <v>MATCO</v>
          </cell>
          <cell r="G3192" t="str">
            <v>CUSTOMER - RETAIL</v>
          </cell>
          <cell r="H3192" t="str">
            <v>CUSTOMER - RETAIL</v>
          </cell>
          <cell r="I3192" t="str">
            <v>REGULAR</v>
          </cell>
          <cell r="J3192" t="str">
            <v>REGULAR</v>
          </cell>
          <cell r="K3192" t="str">
            <v>MXN</v>
          </cell>
          <cell r="L3192">
            <v>3543471.31</v>
          </cell>
          <cell r="M3192">
            <v>170653.57830052183</v>
          </cell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>
            <v>0</v>
          </cell>
          <cell r="S3192" t="str">
            <v>1-30</v>
          </cell>
          <cell r="T3192" t="str">
            <v>MEXICO</v>
          </cell>
        </row>
        <row r="3193">
          <cell r="B3193" t="str">
            <v>702-30006056</v>
          </cell>
          <cell r="C3193" t="str">
            <v>B Y JIMENEZ DOS MIL TRES, S.A</v>
          </cell>
          <cell r="D3193">
            <v>351332</v>
          </cell>
          <cell r="F3193" t="str">
            <v>MATRA</v>
          </cell>
          <cell r="G3193" t="str">
            <v>CUSTOMER - RETAIL</v>
          </cell>
          <cell r="H3193" t="str">
            <v>CUSTOMER - RETAIL</v>
          </cell>
          <cell r="I3193" t="str">
            <v>REGULAR</v>
          </cell>
          <cell r="J3193" t="str">
            <v>REGULAR</v>
          </cell>
          <cell r="K3193" t="str">
            <v>USD</v>
          </cell>
          <cell r="L3193">
            <v>133489.95000000001</v>
          </cell>
          <cell r="M3193">
            <v>133489.95000000001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 t="str">
            <v>1-30</v>
          </cell>
          <cell r="T3193" t="str">
            <v>COSTA RICA</v>
          </cell>
        </row>
        <row r="3194">
          <cell r="B3194" t="str">
            <v>702-30006061</v>
          </cell>
          <cell r="C3194" t="str">
            <v>B Y JIMENEZ DOS MIL TRES, S.A</v>
          </cell>
          <cell r="D3194">
            <v>351332</v>
          </cell>
          <cell r="F3194" t="str">
            <v>MATRA</v>
          </cell>
          <cell r="G3194" t="str">
            <v>CUSTOMER - RETAIL</v>
          </cell>
          <cell r="H3194" t="str">
            <v>CUSTOMER - RETAIL</v>
          </cell>
          <cell r="I3194" t="str">
            <v>REGULAR</v>
          </cell>
          <cell r="J3194" t="str">
            <v>REGULAR</v>
          </cell>
          <cell r="K3194" t="str">
            <v>USD</v>
          </cell>
          <cell r="L3194">
            <v>75133.279999999999</v>
          </cell>
          <cell r="M3194">
            <v>75133.279999999999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 t="str">
            <v>1-30</v>
          </cell>
          <cell r="T3194" t="str">
            <v>COSTA RICA</v>
          </cell>
        </row>
        <row r="3195">
          <cell r="B3195" t="str">
            <v>702-30006064</v>
          </cell>
          <cell r="C3195" t="str">
            <v>GRUPO C&amp;L, S.R.L.</v>
          </cell>
          <cell r="D3195">
            <v>403355</v>
          </cell>
          <cell r="F3195" t="str">
            <v>IMCA</v>
          </cell>
          <cell r="G3195" t="str">
            <v>CUSTOMER - RETAIL</v>
          </cell>
          <cell r="H3195" t="str">
            <v>CUSTOMER - RETAIL</v>
          </cell>
          <cell r="I3195" t="str">
            <v>REGULAR</v>
          </cell>
          <cell r="J3195" t="str">
            <v>REGULAR</v>
          </cell>
          <cell r="K3195" t="str">
            <v>USD</v>
          </cell>
          <cell r="L3195">
            <v>92198.7</v>
          </cell>
          <cell r="M3195">
            <v>92198.7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 t="str">
            <v>1-30</v>
          </cell>
          <cell r="T3195" t="str">
            <v>REPUBLICA DOMINICANA</v>
          </cell>
        </row>
        <row r="3196">
          <cell r="B3196" t="str">
            <v>702-30006065</v>
          </cell>
          <cell r="C3196" t="str">
            <v>CINCO CONTEMPORANEA, S.A. DE C.V.</v>
          </cell>
          <cell r="D3196">
            <v>312682</v>
          </cell>
          <cell r="F3196" t="str">
            <v>TRACSA</v>
          </cell>
          <cell r="G3196" t="str">
            <v>CUSTOMER - RETAIL</v>
          </cell>
          <cell r="H3196" t="str">
            <v>CUSTOMER - RETAIL</v>
          </cell>
          <cell r="I3196" t="str">
            <v>REGULAR</v>
          </cell>
          <cell r="J3196" t="str">
            <v>REGULAR</v>
          </cell>
          <cell r="K3196" t="str">
            <v>MXN</v>
          </cell>
          <cell r="L3196">
            <v>7510203.5700000003</v>
          </cell>
          <cell r="M3196">
            <v>361691.40395434824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 t="str">
            <v>1-30</v>
          </cell>
          <cell r="T3196" t="str">
            <v>MEXICO</v>
          </cell>
        </row>
        <row r="3197">
          <cell r="B3197" t="str">
            <v>702-30006066</v>
          </cell>
          <cell r="C3197" t="str">
            <v>CONSTRUCTORA VILLA DE COLIMA, S.A. DE C.V.</v>
          </cell>
          <cell r="D3197">
            <v>308516</v>
          </cell>
          <cell r="F3197" t="str">
            <v>TRACSA</v>
          </cell>
          <cell r="G3197" t="str">
            <v>CUSTOMER - RETAIL</v>
          </cell>
          <cell r="H3197" t="str">
            <v>CUSTOMER - RETAIL</v>
          </cell>
          <cell r="I3197" t="str">
            <v>REGULAR</v>
          </cell>
          <cell r="J3197" t="str">
            <v>REGULAR</v>
          </cell>
          <cell r="K3197" t="str">
            <v>MXN</v>
          </cell>
          <cell r="L3197">
            <v>3359475</v>
          </cell>
          <cell r="M3197">
            <v>161792.3160103547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 t="str">
            <v>1-30</v>
          </cell>
          <cell r="T3197" t="str">
            <v>MEXICO</v>
          </cell>
        </row>
        <row r="3198">
          <cell r="B3198" t="str">
            <v>702-30006067</v>
          </cell>
          <cell r="C3198" t="str">
            <v>HUERTAS LAS CUCHILLAS, S.P.R. DE R.L.</v>
          </cell>
          <cell r="D3198">
            <v>411362</v>
          </cell>
          <cell r="F3198" t="str">
            <v>TRACSA</v>
          </cell>
          <cell r="G3198" t="str">
            <v>CUSTOMER - RETAIL</v>
          </cell>
          <cell r="H3198" t="str">
            <v>CUSTOMER - RETAIL</v>
          </cell>
          <cell r="I3198" t="str">
            <v>REGULAR</v>
          </cell>
          <cell r="J3198" t="str">
            <v>REGULAR</v>
          </cell>
          <cell r="K3198" t="str">
            <v>MXN</v>
          </cell>
          <cell r="L3198">
            <v>926100</v>
          </cell>
          <cell r="M3198">
            <v>44600.976002854462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 t="str">
            <v>1-30</v>
          </cell>
          <cell r="T3198" t="str">
            <v>MEXICO</v>
          </cell>
        </row>
        <row r="3199">
          <cell r="B3199" t="str">
            <v>702-30006068</v>
          </cell>
          <cell r="C3199" t="str">
            <v>COMPAÑIA CONSTRUCTORA MAS, S.A. DE C.V.</v>
          </cell>
          <cell r="D3199">
            <v>318916</v>
          </cell>
          <cell r="F3199" t="str">
            <v>MATCO</v>
          </cell>
          <cell r="G3199" t="str">
            <v>CUSTOMER - RETAIL</v>
          </cell>
          <cell r="H3199" t="str">
            <v>CUSTOMER - RETAIL</v>
          </cell>
          <cell r="I3199" t="str">
            <v>REGULAR</v>
          </cell>
          <cell r="J3199" t="str">
            <v>REGULAR</v>
          </cell>
          <cell r="K3199" t="str">
            <v>MXN</v>
          </cell>
          <cell r="L3199">
            <v>2611044.21</v>
          </cell>
          <cell r="M3199">
            <v>125747.88916164786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 t="str">
            <v>1-30</v>
          </cell>
          <cell r="T3199" t="str">
            <v>MEXICO</v>
          </cell>
        </row>
        <row r="3200">
          <cell r="B3200" t="str">
            <v>702-30006069</v>
          </cell>
          <cell r="C3200" t="str">
            <v>CONSTRUCCIONES LACAYO FIALLOS, S.A.</v>
          </cell>
          <cell r="D3200">
            <v>312172</v>
          </cell>
          <cell r="F3200" t="str">
            <v>NIMAC</v>
          </cell>
          <cell r="G3200" t="str">
            <v>CUSTOMER - RETAIL</v>
          </cell>
          <cell r="H3200" t="str">
            <v>CUSTOMER - RETAIL</v>
          </cell>
          <cell r="I3200" t="str">
            <v>REGULAR</v>
          </cell>
          <cell r="J3200" t="str">
            <v>REGULAR</v>
          </cell>
          <cell r="K3200" t="str">
            <v>USD</v>
          </cell>
          <cell r="L3200">
            <v>435502.96</v>
          </cell>
          <cell r="M3200">
            <v>435502.96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 t="str">
            <v>1-30</v>
          </cell>
          <cell r="T3200" t="str">
            <v>NICARAGUA</v>
          </cell>
        </row>
        <row r="3201">
          <cell r="B3201" t="str">
            <v>702-30006070</v>
          </cell>
          <cell r="C3201" t="str">
            <v>GRUPO FERREMARCA DE MEXICO SA DE CV</v>
          </cell>
          <cell r="D3201">
            <v>335112</v>
          </cell>
          <cell r="F3201" t="str">
            <v>MADISA SUR</v>
          </cell>
          <cell r="G3201" t="str">
            <v>CUSTOMER - RETAIL</v>
          </cell>
          <cell r="H3201" t="str">
            <v>CUSTOMER - RETAIL</v>
          </cell>
          <cell r="I3201" t="str">
            <v>REGULAR</v>
          </cell>
          <cell r="J3201" t="str">
            <v>REGULAR</v>
          </cell>
          <cell r="K3201" t="str">
            <v>MXN</v>
          </cell>
          <cell r="L3201">
            <v>399495</v>
          </cell>
          <cell r="M3201">
            <v>19239.679201231338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 t="str">
            <v>1-30</v>
          </cell>
          <cell r="T3201" t="str">
            <v>MEXICO</v>
          </cell>
        </row>
        <row r="3202">
          <cell r="B3202" t="str">
            <v>702-30006071</v>
          </cell>
          <cell r="C3202" t="str">
            <v>GRUPO LV FORPI, S.A.</v>
          </cell>
          <cell r="D3202">
            <v>368116</v>
          </cell>
          <cell r="F3202" t="str">
            <v>MATRA</v>
          </cell>
          <cell r="G3202" t="str">
            <v>CUSTOMER - RETAIL</v>
          </cell>
          <cell r="H3202" t="str">
            <v>CUSTOMER - RETAIL</v>
          </cell>
          <cell r="I3202" t="str">
            <v>REGULAR</v>
          </cell>
          <cell r="J3202" t="str">
            <v>REGULAR</v>
          </cell>
          <cell r="K3202" t="str">
            <v>USD</v>
          </cell>
          <cell r="L3202">
            <v>70238.37</v>
          </cell>
          <cell r="M3202">
            <v>70238.37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 t="str">
            <v>1-30</v>
          </cell>
          <cell r="T3202" t="str">
            <v>COSTA RICA</v>
          </cell>
        </row>
        <row r="3203">
          <cell r="B3203" t="str">
            <v>702-30006072</v>
          </cell>
          <cell r="C3203" t="str">
            <v>BLOQUES PEDREGAL, S.A.</v>
          </cell>
          <cell r="D3203">
            <v>308900</v>
          </cell>
          <cell r="F3203" t="str">
            <v>MATRA</v>
          </cell>
          <cell r="G3203" t="str">
            <v>CUSTOMER - RETAIL</v>
          </cell>
          <cell r="H3203" t="str">
            <v>CUSTOMER - RETAIL</v>
          </cell>
          <cell r="I3203" t="str">
            <v>REGULAR</v>
          </cell>
          <cell r="J3203" t="str">
            <v>REGULAR</v>
          </cell>
          <cell r="K3203" t="str">
            <v>USD</v>
          </cell>
          <cell r="L3203">
            <v>390869.83</v>
          </cell>
          <cell r="M3203">
            <v>390869.83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 t="str">
            <v>1-30</v>
          </cell>
          <cell r="T3203" t="str">
            <v>COSTA RICA</v>
          </cell>
        </row>
        <row r="3204">
          <cell r="B3204" t="str">
            <v>702-30006073</v>
          </cell>
          <cell r="C3204" t="str">
            <v>CONSTRUCTORA YUNES, S.R.L.</v>
          </cell>
          <cell r="D3204">
            <v>319060</v>
          </cell>
          <cell r="F3204" t="str">
            <v>IMCA</v>
          </cell>
          <cell r="G3204" t="str">
            <v>CUSTOMER - RETAIL</v>
          </cell>
          <cell r="H3204" t="str">
            <v>CUSTOMER - RETAIL</v>
          </cell>
          <cell r="I3204" t="str">
            <v>REGULAR</v>
          </cell>
          <cell r="J3204" t="str">
            <v>REGULAR</v>
          </cell>
          <cell r="K3204" t="str">
            <v>USD</v>
          </cell>
          <cell r="L3204">
            <v>76863.95</v>
          </cell>
          <cell r="M3204">
            <v>76863.95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 t="str">
            <v>1-30</v>
          </cell>
          <cell r="T3204" t="str">
            <v>REPUBLICA DOMINICANA</v>
          </cell>
        </row>
        <row r="3205">
          <cell r="B3205" t="str">
            <v>702-30006074</v>
          </cell>
          <cell r="C3205" t="str">
            <v>CONSERVAS DEL NORTE, S.A. DE C.V.</v>
          </cell>
          <cell r="D3205">
            <v>416290</v>
          </cell>
          <cell r="F3205" t="str">
            <v>MATCO</v>
          </cell>
          <cell r="G3205" t="str">
            <v>CUSTOMER - RETAIL</v>
          </cell>
          <cell r="H3205" t="str">
            <v>CUSTOMER - RETAIL</v>
          </cell>
          <cell r="I3205" t="str">
            <v>REGULAR</v>
          </cell>
          <cell r="J3205" t="str">
            <v>REGULAR</v>
          </cell>
          <cell r="K3205" t="str">
            <v>MXN</v>
          </cell>
          <cell r="L3205">
            <v>1033692.01</v>
          </cell>
          <cell r="M3205">
            <v>49782.607204786087</v>
          </cell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 t="str">
            <v>1-30</v>
          </cell>
          <cell r="T3205" t="str">
            <v>MEXICO</v>
          </cell>
        </row>
        <row r="3206">
          <cell r="B3206" t="str">
            <v>702-30006075</v>
          </cell>
          <cell r="C3206" t="str">
            <v>BLOQUES PEDREGAL, S.A.</v>
          </cell>
          <cell r="D3206">
            <v>308900</v>
          </cell>
          <cell r="F3206" t="str">
            <v>MATRA</v>
          </cell>
          <cell r="G3206" t="str">
            <v>CUSTOMER - RETAIL</v>
          </cell>
          <cell r="H3206" t="str">
            <v>CUSTOMER - RETAIL</v>
          </cell>
          <cell r="I3206" t="str">
            <v>REGULAR</v>
          </cell>
          <cell r="J3206" t="str">
            <v>REGULAR</v>
          </cell>
          <cell r="K3206" t="str">
            <v>USD</v>
          </cell>
          <cell r="L3206">
            <v>101546.66</v>
          </cell>
          <cell r="M3206">
            <v>101546.66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 t="str">
            <v>1-30</v>
          </cell>
          <cell r="T3206" t="str">
            <v>COSTA RICA</v>
          </cell>
        </row>
        <row r="3207">
          <cell r="B3207" t="str">
            <v>702-30006076</v>
          </cell>
          <cell r="C3207" t="str">
            <v>NICARAGUA MACHINERY COMPANY, S.A.</v>
          </cell>
          <cell r="D3207">
            <v>313548</v>
          </cell>
          <cell r="F3207" t="str">
            <v>NIMAC</v>
          </cell>
          <cell r="G3207" t="str">
            <v>DEALER - RETAIL</v>
          </cell>
          <cell r="H3207" t="str">
            <v>DEALER - RETAIL</v>
          </cell>
          <cell r="I3207" t="str">
            <v>REGULAR</v>
          </cell>
          <cell r="J3207" t="str">
            <v>REGULAR</v>
          </cell>
          <cell r="K3207" t="str">
            <v>USD</v>
          </cell>
          <cell r="L3207">
            <v>73845.119999999995</v>
          </cell>
          <cell r="M3207">
            <v>73845.119999999995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 t="str">
            <v>1-30</v>
          </cell>
          <cell r="T3207" t="str">
            <v>NICARAGUA</v>
          </cell>
        </row>
        <row r="3208">
          <cell r="B3208" t="str">
            <v>702-30006077</v>
          </cell>
          <cell r="C3208" t="str">
            <v>OBRAS MINERAS Y TIROS DEL CENTRO, S.A. DE C.V.</v>
          </cell>
          <cell r="D3208">
            <v>318945</v>
          </cell>
          <cell r="F3208" t="str">
            <v>TRACSA</v>
          </cell>
          <cell r="G3208" t="str">
            <v>CUSTOMER - RETAIL</v>
          </cell>
          <cell r="H3208" t="str">
            <v>CUSTOMER - RETAIL</v>
          </cell>
          <cell r="I3208" t="str">
            <v>REGULAR</v>
          </cell>
          <cell r="J3208" t="str">
            <v>REGULAR</v>
          </cell>
          <cell r="K3208" t="str">
            <v>USD</v>
          </cell>
          <cell r="L3208">
            <v>35794.639999999999</v>
          </cell>
          <cell r="M3208">
            <v>35794.639999999999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 t="str">
            <v>1-30</v>
          </cell>
          <cell r="T3208" t="str">
            <v>MEXICO</v>
          </cell>
        </row>
        <row r="3209">
          <cell r="B3209" t="str">
            <v>702-30006078</v>
          </cell>
          <cell r="C3209" t="str">
            <v>TRANSPORTES ILANGUEÑOS, S. DE R.L. DE C.V.</v>
          </cell>
          <cell r="D3209">
            <v>360932</v>
          </cell>
          <cell r="F3209" t="str">
            <v>CEMCOL</v>
          </cell>
          <cell r="G3209" t="str">
            <v>CUSTOMER - RETAIL</v>
          </cell>
          <cell r="H3209" t="str">
            <v>CUSTOMER - RETAIL</v>
          </cell>
          <cell r="I3209" t="str">
            <v>REGULAR</v>
          </cell>
          <cell r="J3209" t="str">
            <v>REGULAR</v>
          </cell>
          <cell r="K3209" t="str">
            <v>USD</v>
          </cell>
          <cell r="L3209">
            <v>69000.570000000007</v>
          </cell>
          <cell r="M3209">
            <v>69000.570000000007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 t="str">
            <v>1-30</v>
          </cell>
          <cell r="T3209" t="str">
            <v>HONDURAS</v>
          </cell>
        </row>
        <row r="3210">
          <cell r="B3210" t="str">
            <v>702-30006080</v>
          </cell>
          <cell r="C3210" t="str">
            <v>COMPAÑIA MINERA MEXICANA DE AVINO, S.A. DE C.V.</v>
          </cell>
          <cell r="D3210">
            <v>318822</v>
          </cell>
          <cell r="F3210" t="str">
            <v>MAQSA</v>
          </cell>
          <cell r="G3210" t="str">
            <v>CUSTOMER - RETAIL</v>
          </cell>
          <cell r="H3210" t="str">
            <v>CUSTOMER - RETAIL</v>
          </cell>
          <cell r="I3210" t="str">
            <v>REGULAR</v>
          </cell>
          <cell r="J3210" t="str">
            <v>REGULAR</v>
          </cell>
          <cell r="K3210" t="str">
            <v>USD</v>
          </cell>
          <cell r="L3210">
            <v>41819.99</v>
          </cell>
          <cell r="M3210">
            <v>41819.99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 t="str">
            <v>1-30</v>
          </cell>
          <cell r="T3210" t="str">
            <v>MEXICO</v>
          </cell>
        </row>
        <row r="3211">
          <cell r="B3211" t="str">
            <v>702-30006081</v>
          </cell>
          <cell r="C3211" t="str">
            <v>CONSTRUCTORA ANGLO, S.A. DE C.V.</v>
          </cell>
          <cell r="D3211">
            <v>309271</v>
          </cell>
          <cell r="F3211" t="str">
            <v>MAQSA</v>
          </cell>
          <cell r="G3211" t="str">
            <v>CUSTOMER - RETAIL</v>
          </cell>
          <cell r="H3211" t="str">
            <v>CUSTOMER - RETAIL</v>
          </cell>
          <cell r="I3211" t="str">
            <v>REGULAR</v>
          </cell>
          <cell r="J3211" t="str">
            <v>REGULAR</v>
          </cell>
          <cell r="K3211" t="str">
            <v>MXN</v>
          </cell>
          <cell r="L3211">
            <v>1523310.69</v>
          </cell>
          <cell r="M3211">
            <v>73362.642835095205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 t="str">
            <v>1-30</v>
          </cell>
          <cell r="T3211" t="str">
            <v>MEXICO</v>
          </cell>
        </row>
        <row r="3212">
          <cell r="B3212" t="str">
            <v>702-30006084</v>
          </cell>
          <cell r="C3212" t="str">
            <v>NICARAGUA MACHINERY COMPANY, S.A.</v>
          </cell>
          <cell r="D3212">
            <v>313548</v>
          </cell>
          <cell r="F3212" t="str">
            <v>NIMAC</v>
          </cell>
          <cell r="G3212" t="str">
            <v>DEALER - RETAIL</v>
          </cell>
          <cell r="H3212" t="str">
            <v>DEALER - RETAIL</v>
          </cell>
          <cell r="I3212" t="str">
            <v>REGULAR</v>
          </cell>
          <cell r="J3212" t="str">
            <v>REGULAR</v>
          </cell>
          <cell r="K3212" t="str">
            <v>USD</v>
          </cell>
          <cell r="L3212">
            <v>66168.100000000006</v>
          </cell>
          <cell r="M3212">
            <v>66168.100000000006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 t="str">
            <v>1-30</v>
          </cell>
          <cell r="T3212" t="str">
            <v>NICARAGUA</v>
          </cell>
        </row>
        <row r="3213">
          <cell r="B3213" t="str">
            <v>702-30006085</v>
          </cell>
          <cell r="C3213" t="str">
            <v>MAQUINARIA Y TRACTORES, LTDA</v>
          </cell>
          <cell r="D3213">
            <v>314798</v>
          </cell>
          <cell r="F3213" t="str">
            <v>MATRA</v>
          </cell>
          <cell r="G3213" t="str">
            <v>DEALER - RETAIL</v>
          </cell>
          <cell r="H3213" t="str">
            <v>DEALER - RETAIL</v>
          </cell>
          <cell r="I3213" t="str">
            <v>REGULAR</v>
          </cell>
          <cell r="J3213" t="str">
            <v>REGULAR</v>
          </cell>
          <cell r="K3213" t="str">
            <v>USD</v>
          </cell>
          <cell r="L3213">
            <v>128765.81</v>
          </cell>
          <cell r="M3213">
            <v>128765.81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>
            <v>0</v>
          </cell>
          <cell r="S3213" t="str">
            <v>1-30</v>
          </cell>
          <cell r="T3213" t="str">
            <v>COSTA RICA</v>
          </cell>
        </row>
        <row r="3214">
          <cell r="B3214" t="str">
            <v>702-30006087</v>
          </cell>
          <cell r="C3214" t="str">
            <v>FERNANDO AGUSTIN SORIA VILLARREAL</v>
          </cell>
          <cell r="D3214">
            <v>313664</v>
          </cell>
          <cell r="F3214" t="str">
            <v>MATCO</v>
          </cell>
          <cell r="G3214" t="str">
            <v>CUSTOMER - RETAIL</v>
          </cell>
          <cell r="H3214" t="str">
            <v>CUSTOMER - RETAIL</v>
          </cell>
          <cell r="I3214" t="str">
            <v>REGULAR</v>
          </cell>
          <cell r="J3214" t="str">
            <v>REGULAR</v>
          </cell>
          <cell r="K3214" t="str">
            <v>MXN</v>
          </cell>
          <cell r="L3214">
            <v>1433666.68</v>
          </cell>
          <cell r="M3214">
            <v>69045.387313218904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>
            <v>0</v>
          </cell>
          <cell r="S3214" t="str">
            <v>1-30</v>
          </cell>
          <cell r="T3214" t="str">
            <v>MEXICO</v>
          </cell>
        </row>
        <row r="3215">
          <cell r="B3215" t="str">
            <v>702-30006089</v>
          </cell>
          <cell r="C3215" t="str">
            <v>PROMOTORA LA GAVIA, S.A. DE C.V.</v>
          </cell>
          <cell r="D3215">
            <v>403352</v>
          </cell>
          <cell r="F3215" t="str">
            <v>MADISA SUR</v>
          </cell>
          <cell r="G3215" t="str">
            <v>CUSTOMER - RETAIL</v>
          </cell>
          <cell r="H3215" t="str">
            <v>CUSTOMER - RETAIL</v>
          </cell>
          <cell r="I3215" t="str">
            <v>REGULAR</v>
          </cell>
          <cell r="J3215" t="str">
            <v>REGULAR</v>
          </cell>
          <cell r="K3215" t="str">
            <v>MXN</v>
          </cell>
          <cell r="L3215">
            <v>1224479.32</v>
          </cell>
          <cell r="M3215">
            <v>58970.924054974137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>
            <v>0</v>
          </cell>
          <cell r="S3215" t="str">
            <v>1-30</v>
          </cell>
          <cell r="T3215" t="str">
            <v>MEXICO</v>
          </cell>
        </row>
        <row r="3216">
          <cell r="B3216" t="str">
            <v>702-30006090</v>
          </cell>
          <cell r="C3216" t="str">
            <v>MAUR, S.A. DE C.V.</v>
          </cell>
          <cell r="D3216">
            <v>318077</v>
          </cell>
          <cell r="F3216" t="str">
            <v>MADISA SUR</v>
          </cell>
          <cell r="G3216" t="str">
            <v>CUSTOMER - RETAIL</v>
          </cell>
          <cell r="H3216" t="str">
            <v>CUSTOMER - RETAIL</v>
          </cell>
          <cell r="I3216" t="str">
            <v>REGULAR</v>
          </cell>
          <cell r="J3216" t="str">
            <v>REGULAR</v>
          </cell>
          <cell r="K3216" t="str">
            <v>MXN</v>
          </cell>
          <cell r="L3216">
            <v>3638343.84</v>
          </cell>
          <cell r="M3216">
            <v>175222.63934561424</v>
          </cell>
          <cell r="N3216">
            <v>0</v>
          </cell>
          <cell r="O3216">
            <v>0</v>
          </cell>
          <cell r="P3216">
            <v>0</v>
          </cell>
          <cell r="Q3216">
            <v>0</v>
          </cell>
          <cell r="R3216">
            <v>0</v>
          </cell>
          <cell r="S3216" t="str">
            <v>1-30</v>
          </cell>
          <cell r="T3216" t="str">
            <v>MEXICO</v>
          </cell>
        </row>
        <row r="3217">
          <cell r="B3217" t="str">
            <v>702-30006091</v>
          </cell>
          <cell r="C3217" t="str">
            <v>CONSTRUCTORA VILLA DE COLIMA, S.A. DE C.V.</v>
          </cell>
          <cell r="D3217">
            <v>308516</v>
          </cell>
          <cell r="F3217" t="str">
            <v>TRACSA</v>
          </cell>
          <cell r="G3217" t="str">
            <v>CUSTOMER - RETAIL</v>
          </cell>
          <cell r="H3217" t="str">
            <v>CUSTOMER - RETAIL</v>
          </cell>
          <cell r="I3217" t="str">
            <v>REGULAR</v>
          </cell>
          <cell r="J3217" t="str">
            <v>REGULAR</v>
          </cell>
          <cell r="K3217" t="str">
            <v>MXN</v>
          </cell>
          <cell r="L3217">
            <v>893096.38</v>
          </cell>
          <cell r="M3217">
            <v>43011.521663552739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 t="str">
            <v>1-30</v>
          </cell>
          <cell r="T3217" t="str">
            <v>MEXICO</v>
          </cell>
        </row>
        <row r="3218">
          <cell r="B3218" t="str">
            <v>702-30006092</v>
          </cell>
          <cell r="C3218" t="str">
            <v>CONSTRUCTORA SANTA FE, LIMITADA</v>
          </cell>
          <cell r="D3218">
            <v>314376</v>
          </cell>
          <cell r="F3218" t="str">
            <v>MATRA</v>
          </cell>
          <cell r="G3218" t="str">
            <v>CUSTOMER - RETAIL</v>
          </cell>
          <cell r="H3218" t="str">
            <v>CUSTOMER - RETAIL</v>
          </cell>
          <cell r="I3218" t="str">
            <v>REGULAR</v>
          </cell>
          <cell r="J3218" t="str">
            <v>REGULAR</v>
          </cell>
          <cell r="K3218" t="str">
            <v>USD</v>
          </cell>
          <cell r="L3218">
            <v>342473.33</v>
          </cell>
          <cell r="M3218">
            <v>342473.33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 t="str">
            <v>1-30</v>
          </cell>
          <cell r="T3218" t="str">
            <v>COSTA RICA</v>
          </cell>
        </row>
        <row r="3219">
          <cell r="B3219" t="str">
            <v>702-30006094</v>
          </cell>
          <cell r="C3219" t="str">
            <v>HERMANOS OCAMPO FERNANDEZ, S.A.</v>
          </cell>
          <cell r="D3219">
            <v>319792</v>
          </cell>
          <cell r="F3219" t="str">
            <v>MATRA</v>
          </cell>
          <cell r="G3219" t="str">
            <v>CUSTOMER - RETAIL</v>
          </cell>
          <cell r="H3219" t="str">
            <v>CUSTOMER - RETAIL</v>
          </cell>
          <cell r="I3219" t="str">
            <v>REGULAR</v>
          </cell>
          <cell r="J3219" t="str">
            <v>REGULAR</v>
          </cell>
          <cell r="K3219" t="str">
            <v>USD</v>
          </cell>
          <cell r="L3219">
            <v>44353.63</v>
          </cell>
          <cell r="M3219">
            <v>44353.63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 t="str">
            <v>1-30</v>
          </cell>
          <cell r="T3219" t="str">
            <v>COSTA RICA</v>
          </cell>
        </row>
        <row r="3220">
          <cell r="B3220" t="str">
            <v>702-30006096</v>
          </cell>
          <cell r="C3220" t="str">
            <v>CONSTANCIA DEL GOLFO, S.A. DE C.V.</v>
          </cell>
          <cell r="D3220">
            <v>318684</v>
          </cell>
          <cell r="F3220" t="str">
            <v>MADISA SUR</v>
          </cell>
          <cell r="G3220" t="str">
            <v>CUSTOMER - RETAIL</v>
          </cell>
          <cell r="H3220" t="str">
            <v>CUSTOMER - RETAIL</v>
          </cell>
          <cell r="I3220" t="str">
            <v>REGULAR</v>
          </cell>
          <cell r="J3220" t="str">
            <v>REGULAR</v>
          </cell>
          <cell r="K3220" t="str">
            <v>MXN</v>
          </cell>
          <cell r="L3220">
            <v>1949187.4</v>
          </cell>
          <cell r="M3220">
            <v>93872.865190007855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>
            <v>0</v>
          </cell>
          <cell r="S3220" t="str">
            <v>1-30</v>
          </cell>
          <cell r="T3220" t="str">
            <v>MEXICO</v>
          </cell>
        </row>
        <row r="3221">
          <cell r="B3221" t="str">
            <v>702-30006097</v>
          </cell>
          <cell r="C3221" t="str">
            <v>JUAN JOSE PEDRAZA BENITEZ</v>
          </cell>
          <cell r="D3221">
            <v>411330</v>
          </cell>
          <cell r="F3221" t="str">
            <v>MADISA SUR</v>
          </cell>
          <cell r="G3221" t="str">
            <v>CUSTOMER - RETAIL</v>
          </cell>
          <cell r="H3221" t="str">
            <v>CUSTOMER - RETAIL</v>
          </cell>
          <cell r="I3221" t="str">
            <v>REGULAR</v>
          </cell>
          <cell r="J3221" t="str">
            <v>REGULAR</v>
          </cell>
          <cell r="K3221" t="str">
            <v>MXN</v>
          </cell>
          <cell r="L3221">
            <v>1163465.57</v>
          </cell>
          <cell r="M3221">
            <v>56032.501854786082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 t="str">
            <v>1-30</v>
          </cell>
          <cell r="T3221" t="str">
            <v>MEXICO</v>
          </cell>
        </row>
        <row r="3222">
          <cell r="B3222" t="str">
            <v>702-30006098</v>
          </cell>
          <cell r="C3222" t="str">
            <v>TERMINAL DE SERVICIOS HAZESA, S.A. DE C.V.</v>
          </cell>
          <cell r="D3222">
            <v>320453</v>
          </cell>
          <cell r="F3222" t="str">
            <v>MATCO</v>
          </cell>
          <cell r="G3222" t="str">
            <v>CUSTOMER - RETAIL</v>
          </cell>
          <cell r="H3222" t="str">
            <v>CUSTOMER - RETAIL</v>
          </cell>
          <cell r="I3222" t="str">
            <v>REGULAR</v>
          </cell>
          <cell r="J3222" t="str">
            <v>REGULAR</v>
          </cell>
          <cell r="K3222" t="str">
            <v>USD</v>
          </cell>
          <cell r="L3222">
            <v>34293.629999999997</v>
          </cell>
          <cell r="M3222">
            <v>34293.629999999997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>
            <v>0</v>
          </cell>
          <cell r="S3222" t="str">
            <v>1-30</v>
          </cell>
          <cell r="T3222" t="str">
            <v>MEXICO</v>
          </cell>
        </row>
        <row r="3223">
          <cell r="B3223" t="str">
            <v>702-30006102</v>
          </cell>
          <cell r="C3223" t="str">
            <v>NICARAGUA MACHINERY COMPANY, S.A.</v>
          </cell>
          <cell r="D3223">
            <v>313548</v>
          </cell>
          <cell r="F3223" t="str">
            <v>NIMAC</v>
          </cell>
          <cell r="G3223" t="str">
            <v>DEALER - WHOLESALE</v>
          </cell>
          <cell r="H3223" t="str">
            <v>DEALER - WHOLESALE</v>
          </cell>
          <cell r="I3223" t="str">
            <v>REGULAR</v>
          </cell>
          <cell r="J3223" t="str">
            <v>REGULAR</v>
          </cell>
          <cell r="K3223" t="str">
            <v>USD</v>
          </cell>
          <cell r="L3223">
            <v>137607.4</v>
          </cell>
          <cell r="M3223">
            <v>137607.4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0</v>
          </cell>
          <cell r="S3223" t="str">
            <v>1-30</v>
          </cell>
          <cell r="T3223" t="str">
            <v>NICARAGUA</v>
          </cell>
        </row>
        <row r="3224">
          <cell r="B3224" t="str">
            <v>702-30006103</v>
          </cell>
          <cell r="C3224" t="str">
            <v>MAQUINARIA Y TRACTORES, LTDA</v>
          </cell>
          <cell r="D3224">
            <v>314798</v>
          </cell>
          <cell r="F3224" t="str">
            <v>MATRA</v>
          </cell>
          <cell r="G3224" t="str">
            <v>DEALER - RETAIL</v>
          </cell>
          <cell r="H3224" t="str">
            <v>DEALER - RETAIL</v>
          </cell>
          <cell r="I3224" t="str">
            <v>REGULAR</v>
          </cell>
          <cell r="J3224" t="str">
            <v>REGULAR</v>
          </cell>
          <cell r="K3224" t="str">
            <v>USD</v>
          </cell>
          <cell r="L3224">
            <v>575468.34</v>
          </cell>
          <cell r="M3224">
            <v>575468.34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 t="str">
            <v>1-30</v>
          </cell>
          <cell r="T3224" t="str">
            <v>COSTA RICA</v>
          </cell>
        </row>
        <row r="3225">
          <cell r="B3225" t="str">
            <v>702-30006105</v>
          </cell>
          <cell r="C3225" t="str">
            <v>MAQUINARIA Y TRACTORES, LTDA</v>
          </cell>
          <cell r="D3225">
            <v>314798</v>
          </cell>
          <cell r="F3225" t="str">
            <v>MATRA</v>
          </cell>
          <cell r="G3225" t="str">
            <v>DEALER - WHOLESALE</v>
          </cell>
          <cell r="H3225" t="str">
            <v>DEALER - WHOLESALE</v>
          </cell>
          <cell r="I3225" t="str">
            <v>REGULAR</v>
          </cell>
          <cell r="J3225" t="str">
            <v>REGULAR</v>
          </cell>
          <cell r="K3225" t="str">
            <v>USD</v>
          </cell>
          <cell r="L3225">
            <v>526664.19999999995</v>
          </cell>
          <cell r="M3225">
            <v>526664.19999999995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 t="str">
            <v>1-30</v>
          </cell>
          <cell r="T3225" t="str">
            <v>COSTA RICA</v>
          </cell>
        </row>
        <row r="3226">
          <cell r="B3226" t="str">
            <v>702-30006107</v>
          </cell>
          <cell r="C3226" t="str">
            <v>NICARAGUA MACHINERY COMPANY, S.A.</v>
          </cell>
          <cell r="D3226">
            <v>313548</v>
          </cell>
          <cell r="F3226" t="str">
            <v>NIMAC</v>
          </cell>
          <cell r="G3226" t="str">
            <v>DEALER - WHOLESALE</v>
          </cell>
          <cell r="H3226" t="str">
            <v>DEALER - WHOLESALE</v>
          </cell>
          <cell r="I3226" t="str">
            <v>REGULAR</v>
          </cell>
          <cell r="J3226" t="str">
            <v>REGULAR</v>
          </cell>
          <cell r="K3226" t="str">
            <v>USD</v>
          </cell>
          <cell r="L3226">
            <v>143276.15</v>
          </cell>
          <cell r="M3226">
            <v>143276.15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 t="str">
            <v>1-30</v>
          </cell>
          <cell r="T3226" t="str">
            <v>NICARAGUA</v>
          </cell>
        </row>
        <row r="3227">
          <cell r="B3227" t="str">
            <v>702-30006108</v>
          </cell>
          <cell r="C3227" t="str">
            <v>NICARAGUA MACHINERY COMPANY, S.A.</v>
          </cell>
          <cell r="D3227">
            <v>313548</v>
          </cell>
          <cell r="F3227" t="str">
            <v>NIMAC</v>
          </cell>
          <cell r="G3227" t="str">
            <v>DEALER - WHOLESALE</v>
          </cell>
          <cell r="H3227" t="str">
            <v>DEALER - WHOLESALE</v>
          </cell>
          <cell r="I3227" t="str">
            <v>REGULAR</v>
          </cell>
          <cell r="J3227" t="str">
            <v>REGULAR</v>
          </cell>
          <cell r="K3227" t="str">
            <v>USD</v>
          </cell>
          <cell r="L3227">
            <v>137121.69</v>
          </cell>
          <cell r="M3227">
            <v>137121.69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 t="str">
            <v>1-30</v>
          </cell>
          <cell r="T3227" t="str">
            <v>NICARAGUA</v>
          </cell>
        </row>
        <row r="3228">
          <cell r="B3228" t="str">
            <v>702-30006110</v>
          </cell>
          <cell r="C3228" t="str">
            <v>MAQUINARIA Y TRACTORES, LTDA</v>
          </cell>
          <cell r="D3228">
            <v>314798</v>
          </cell>
          <cell r="F3228" t="str">
            <v>MATRA</v>
          </cell>
          <cell r="G3228" t="str">
            <v>DEALER - WHOLESALE</v>
          </cell>
          <cell r="H3228" t="str">
            <v>DEALER - WHOLESALE</v>
          </cell>
          <cell r="I3228" t="str">
            <v>REGULAR</v>
          </cell>
          <cell r="J3228" t="str">
            <v>REGULAR</v>
          </cell>
          <cell r="K3228" t="str">
            <v>USD</v>
          </cell>
          <cell r="L3228">
            <v>533175.48</v>
          </cell>
          <cell r="M3228">
            <v>533175.48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 t="str">
            <v>1-30</v>
          </cell>
          <cell r="T3228" t="str">
            <v>COSTA RICA</v>
          </cell>
        </row>
        <row r="3229">
          <cell r="B3229" t="str">
            <v>702-30006111</v>
          </cell>
          <cell r="C3229" t="str">
            <v>NICARAGUA MACHINERY COMPANY, S.A.</v>
          </cell>
          <cell r="D3229">
            <v>313548</v>
          </cell>
          <cell r="F3229" t="str">
            <v>NIMAC</v>
          </cell>
          <cell r="G3229" t="str">
            <v>DEALER - WHOLESALE</v>
          </cell>
          <cell r="H3229" t="str">
            <v>DEALER - WHOLESALE</v>
          </cell>
          <cell r="I3229" t="str">
            <v>REGULAR</v>
          </cell>
          <cell r="J3229" t="str">
            <v>REGULAR</v>
          </cell>
          <cell r="K3229" t="str">
            <v>USD</v>
          </cell>
          <cell r="L3229">
            <v>29097.27</v>
          </cell>
          <cell r="M3229">
            <v>29097.27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 t="str">
            <v>1-30</v>
          </cell>
          <cell r="T3229" t="str">
            <v>NICARAGUA</v>
          </cell>
        </row>
        <row r="3230">
          <cell r="B3230" t="str">
            <v>702-30006112</v>
          </cell>
          <cell r="C3230" t="str">
            <v>NICARAGUA MACHINERY COMPANY, S.A.</v>
          </cell>
          <cell r="D3230">
            <v>313548</v>
          </cell>
          <cell r="F3230" t="str">
            <v>NIMAC</v>
          </cell>
          <cell r="G3230" t="str">
            <v>DEALER - WHOLESALE</v>
          </cell>
          <cell r="H3230" t="str">
            <v>DEALER - WHOLESALE</v>
          </cell>
          <cell r="I3230" t="str">
            <v>REGULAR</v>
          </cell>
          <cell r="J3230" t="str">
            <v>REGULAR</v>
          </cell>
          <cell r="K3230" t="str">
            <v>USD</v>
          </cell>
          <cell r="L3230">
            <v>36430.28</v>
          </cell>
          <cell r="M3230">
            <v>36430.28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 t="str">
            <v>1-30</v>
          </cell>
          <cell r="T3230" t="str">
            <v>NICARAGUA</v>
          </cell>
        </row>
        <row r="3231">
          <cell r="B3231" t="str">
            <v>702-30006113</v>
          </cell>
          <cell r="C3231" t="str">
            <v>NICARAGUA MACHINERY COMPANY, S.A.</v>
          </cell>
          <cell r="D3231">
            <v>313548</v>
          </cell>
          <cell r="F3231" t="str">
            <v>NIMAC</v>
          </cell>
          <cell r="G3231" t="str">
            <v>DEALER - WHOLESALE</v>
          </cell>
          <cell r="H3231" t="str">
            <v>DEALER - WHOLESALE</v>
          </cell>
          <cell r="I3231" t="str">
            <v>REGULAR</v>
          </cell>
          <cell r="J3231" t="str">
            <v>REGULAR</v>
          </cell>
          <cell r="K3231" t="str">
            <v>USD</v>
          </cell>
          <cell r="L3231">
            <v>36430.28</v>
          </cell>
          <cell r="M3231">
            <v>36430.28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 t="str">
            <v>1-30</v>
          </cell>
          <cell r="T3231" t="str">
            <v>NICARAGUA</v>
          </cell>
        </row>
        <row r="3232">
          <cell r="B3232" t="str">
            <v>702-30006115</v>
          </cell>
          <cell r="C3232" t="str">
            <v>NICARAGUA MACHINERY COMPANY, S.A.</v>
          </cell>
          <cell r="D3232">
            <v>313548</v>
          </cell>
          <cell r="F3232" t="str">
            <v>NIMAC</v>
          </cell>
          <cell r="G3232" t="str">
            <v>DEALER - WHOLESALE</v>
          </cell>
          <cell r="H3232" t="str">
            <v>DEALER - WHOLESALE</v>
          </cell>
          <cell r="I3232" t="str">
            <v>REGULAR</v>
          </cell>
          <cell r="J3232" t="str">
            <v>REGULAR</v>
          </cell>
          <cell r="K3232" t="str">
            <v>USD</v>
          </cell>
          <cell r="L3232">
            <v>29097.27</v>
          </cell>
          <cell r="M3232">
            <v>29097.27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 t="str">
            <v>1-30</v>
          </cell>
          <cell r="T3232" t="str">
            <v>NICARAGUA</v>
          </cell>
        </row>
        <row r="3233">
          <cell r="B3233" t="str">
            <v>702-30006118</v>
          </cell>
          <cell r="C3233" t="str">
            <v>NICARAGUA MACHINERY COMPANY, S.A.</v>
          </cell>
          <cell r="D3233">
            <v>313548</v>
          </cell>
          <cell r="F3233" t="str">
            <v>NIMAC</v>
          </cell>
          <cell r="G3233" t="str">
            <v>DEALER - WHOLESALE</v>
          </cell>
          <cell r="H3233" t="str">
            <v>DEALER - WHOLESALE</v>
          </cell>
          <cell r="I3233" t="str">
            <v>REGULAR</v>
          </cell>
          <cell r="J3233" t="str">
            <v>REGULAR</v>
          </cell>
          <cell r="K3233" t="str">
            <v>USD</v>
          </cell>
          <cell r="L3233">
            <v>29097.27</v>
          </cell>
          <cell r="M3233">
            <v>29097.27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>
            <v>0</v>
          </cell>
          <cell r="S3233" t="str">
            <v>1-30</v>
          </cell>
          <cell r="T3233" t="str">
            <v>NICARAGUA</v>
          </cell>
        </row>
        <row r="3234">
          <cell r="B3234" t="str">
            <v>702-30006119</v>
          </cell>
          <cell r="C3234" t="str">
            <v>MAQUINARIA Y TRACTORES, LTDA</v>
          </cell>
          <cell r="D3234">
            <v>314798</v>
          </cell>
          <cell r="F3234" t="str">
            <v>MATRA</v>
          </cell>
          <cell r="G3234" t="str">
            <v>DEALER - WHOLESALE</v>
          </cell>
          <cell r="H3234" t="str">
            <v>DEALER - WHOLESALE</v>
          </cell>
          <cell r="I3234" t="str">
            <v>REGULAR</v>
          </cell>
          <cell r="J3234" t="str">
            <v>REGULAR</v>
          </cell>
          <cell r="K3234" t="str">
            <v>USD</v>
          </cell>
          <cell r="L3234">
            <v>119015.12</v>
          </cell>
          <cell r="M3234">
            <v>119015.12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 t="str">
            <v>1-30</v>
          </cell>
          <cell r="T3234" t="str">
            <v>COSTA RICA</v>
          </cell>
        </row>
        <row r="3235">
          <cell r="B3235" t="str">
            <v>702-30006121</v>
          </cell>
          <cell r="C3235" t="str">
            <v>AGROINDUSTRIAL LAS MELLIZAS, S.A.</v>
          </cell>
          <cell r="D3235">
            <v>360002</v>
          </cell>
          <cell r="F3235" t="str">
            <v>MATRA</v>
          </cell>
          <cell r="G3235" t="str">
            <v>CUSTOMER - RETAIL</v>
          </cell>
          <cell r="H3235" t="str">
            <v>CUSTOMER - RETAIL</v>
          </cell>
          <cell r="I3235" t="str">
            <v>REGULAR</v>
          </cell>
          <cell r="J3235" t="str">
            <v>REGULAR</v>
          </cell>
          <cell r="K3235" t="str">
            <v>USD</v>
          </cell>
          <cell r="L3235">
            <v>32947.25</v>
          </cell>
          <cell r="M3235">
            <v>32947.25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 t="str">
            <v>1-30</v>
          </cell>
          <cell r="T3235" t="str">
            <v>COSTA RICA</v>
          </cell>
        </row>
        <row r="3236">
          <cell r="B3236" t="str">
            <v>702-30006123</v>
          </cell>
          <cell r="C3236" t="str">
            <v>EXPLORACIONES MINERAS DEL DESIERTO, S.A. DE C.V.</v>
          </cell>
          <cell r="D3236">
            <v>318099</v>
          </cell>
          <cell r="F3236" t="str">
            <v>MATCO</v>
          </cell>
          <cell r="G3236" t="str">
            <v>CUSTOMER - RETAIL</v>
          </cell>
          <cell r="H3236" t="str">
            <v>CUSTOMER - RETAIL</v>
          </cell>
          <cell r="I3236" t="str">
            <v>REGULAR</v>
          </cell>
          <cell r="J3236" t="str">
            <v>REGULAR</v>
          </cell>
          <cell r="K3236" t="str">
            <v>USD</v>
          </cell>
          <cell r="L3236">
            <v>1336325.6200000001</v>
          </cell>
          <cell r="M3236">
            <v>1336325.6200000001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>
            <v>0</v>
          </cell>
          <cell r="S3236" t="str">
            <v>1-30</v>
          </cell>
          <cell r="T3236" t="str">
            <v>MEXICO</v>
          </cell>
        </row>
        <row r="3237">
          <cell r="B3237" t="str">
            <v>702-30006124</v>
          </cell>
          <cell r="C3237" t="str">
            <v>MINERA SIDERURGICA DE COAHUILA, S.A. DE C.V.</v>
          </cell>
          <cell r="D3237">
            <v>312669</v>
          </cell>
          <cell r="F3237" t="str">
            <v>MADISA NTE</v>
          </cell>
          <cell r="G3237" t="str">
            <v>CUSTOMER - RETAIL</v>
          </cell>
          <cell r="H3237" t="str">
            <v>CUSTOMER - RETAIL</v>
          </cell>
          <cell r="I3237" t="str">
            <v>REGULAR</v>
          </cell>
          <cell r="J3237" t="str">
            <v>REGULAR</v>
          </cell>
          <cell r="K3237" t="str">
            <v>MXN</v>
          </cell>
          <cell r="L3237">
            <v>20516130.100000001</v>
          </cell>
          <cell r="M3237">
            <v>988056.82567923563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 t="str">
            <v>1-30</v>
          </cell>
          <cell r="T3237" t="str">
            <v>MEXICO</v>
          </cell>
        </row>
        <row r="3238">
          <cell r="B3238" t="str">
            <v>702-30006125</v>
          </cell>
          <cell r="C3238" t="str">
            <v>OSMAN SAUL MOLINA CRUZ</v>
          </cell>
          <cell r="D3238">
            <v>337189</v>
          </cell>
          <cell r="F3238" t="str">
            <v>NIMAC</v>
          </cell>
          <cell r="G3238" t="str">
            <v>CUSTOMER - RETAIL</v>
          </cell>
          <cell r="H3238" t="str">
            <v>CUSTOMER - RETAIL</v>
          </cell>
          <cell r="I3238" t="str">
            <v>REGULAR</v>
          </cell>
          <cell r="J3238" t="str">
            <v>REGULAR</v>
          </cell>
          <cell r="K3238" t="str">
            <v>USD</v>
          </cell>
          <cell r="L3238">
            <v>58575.74</v>
          </cell>
          <cell r="M3238">
            <v>58575.74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 t="str">
            <v>1-30</v>
          </cell>
          <cell r="T3238" t="str">
            <v>NICARAGUA</v>
          </cell>
        </row>
        <row r="3239">
          <cell r="B3239" t="str">
            <v>702-30006126</v>
          </cell>
          <cell r="C3239" t="str">
            <v>SILVESTRE LEMUS OROZCO</v>
          </cell>
          <cell r="D3239">
            <v>354583</v>
          </cell>
          <cell r="F3239" t="str">
            <v>MADISA SUR</v>
          </cell>
          <cell r="G3239" t="str">
            <v>CUSTOMER - RETAIL</v>
          </cell>
          <cell r="H3239" t="str">
            <v>CUSTOMER - RETAIL</v>
          </cell>
          <cell r="I3239" t="str">
            <v>REGULAR</v>
          </cell>
          <cell r="J3239" t="str">
            <v>REGULAR</v>
          </cell>
          <cell r="K3239" t="str">
            <v>MXN</v>
          </cell>
          <cell r="L3239">
            <v>1512686.52</v>
          </cell>
          <cell r="M3239">
            <v>72850.982807862456</v>
          </cell>
          <cell r="N3239">
            <v>1512686.52</v>
          </cell>
          <cell r="O3239">
            <v>0</v>
          </cell>
          <cell r="P3239">
            <v>0</v>
          </cell>
          <cell r="Q3239">
            <v>0</v>
          </cell>
          <cell r="R3239">
            <v>1512686.52</v>
          </cell>
          <cell r="S3239" t="str">
            <v>31-60</v>
          </cell>
          <cell r="T3239" t="str">
            <v>MEXICO</v>
          </cell>
        </row>
        <row r="3240">
          <cell r="B3240" t="str">
            <v>702-30006129</v>
          </cell>
          <cell r="C3240" t="str">
            <v>PROCESOS DE INGENIERIA APLICADA, S.A. DE C.V.</v>
          </cell>
          <cell r="D3240">
            <v>317154</v>
          </cell>
          <cell r="F3240" t="str">
            <v>MADISA SUR</v>
          </cell>
          <cell r="G3240" t="str">
            <v>CUSTOMER - RETAIL</v>
          </cell>
          <cell r="H3240" t="str">
            <v>CUSTOMER - RETAIL</v>
          </cell>
          <cell r="I3240" t="str">
            <v>REGULAR</v>
          </cell>
          <cell r="J3240" t="str">
            <v>REGULAR</v>
          </cell>
          <cell r="K3240" t="str">
            <v>MXN</v>
          </cell>
          <cell r="L3240">
            <v>1100657.8</v>
          </cell>
          <cell r="M3240">
            <v>53007.679651392493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 t="str">
            <v>1-30</v>
          </cell>
          <cell r="T3240" t="str">
            <v>MEXICO</v>
          </cell>
        </row>
        <row r="3241">
          <cell r="B3241" t="str">
            <v>702-30006130</v>
          </cell>
          <cell r="C3241" t="str">
            <v>HAYTIAN TRACTOR &amp; EQUIPMENT CO., S.A.</v>
          </cell>
          <cell r="D3241">
            <v>317033</v>
          </cell>
          <cell r="F3241" t="str">
            <v>HAYTRAC</v>
          </cell>
          <cell r="G3241" t="str">
            <v>DEALER - WHOLESALE</v>
          </cell>
          <cell r="H3241" t="str">
            <v>DEALER - WHOLESALE</v>
          </cell>
          <cell r="I3241" t="str">
            <v>REGULAR</v>
          </cell>
          <cell r="J3241" t="str">
            <v>REGULAR</v>
          </cell>
          <cell r="K3241" t="str">
            <v>USD</v>
          </cell>
          <cell r="L3241">
            <v>369063.58</v>
          </cell>
          <cell r="M3241">
            <v>369063.58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 t="str">
            <v>1-30</v>
          </cell>
          <cell r="T3241" t="str">
            <v>HAITI</v>
          </cell>
        </row>
        <row r="3242">
          <cell r="B3242" t="str">
            <v>702-30006131</v>
          </cell>
          <cell r="C3242" t="str">
            <v>IMPORTADORA DE ARTICULOS GARYLOP, S.A. DE C.V.</v>
          </cell>
          <cell r="D3242">
            <v>318506</v>
          </cell>
          <cell r="F3242" t="str">
            <v>MAQSA</v>
          </cell>
          <cell r="G3242" t="str">
            <v>CUSTOMER - RETAIL</v>
          </cell>
          <cell r="H3242" t="str">
            <v>CUSTOMER - RETAIL</v>
          </cell>
          <cell r="I3242" t="str">
            <v>REGULAR</v>
          </cell>
          <cell r="J3242" t="str">
            <v>REGULAR</v>
          </cell>
          <cell r="K3242" t="str">
            <v>USD</v>
          </cell>
          <cell r="L3242">
            <v>17583.47</v>
          </cell>
          <cell r="M3242">
            <v>17583.47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 t="str">
            <v>1-30</v>
          </cell>
          <cell r="T3242" t="str">
            <v>MEXICO</v>
          </cell>
        </row>
        <row r="3243">
          <cell r="B3243" t="str">
            <v>702-30006135</v>
          </cell>
          <cell r="C3243" t="str">
            <v>INGENIEROS CIVILES ASOCIADOS, S.A. DE C.V.</v>
          </cell>
          <cell r="D3243">
            <v>316076</v>
          </cell>
          <cell r="F3243" t="str">
            <v>MADISA SUR</v>
          </cell>
          <cell r="G3243" t="str">
            <v>CUSTOMER - RETAIL</v>
          </cell>
          <cell r="H3243" t="str">
            <v>CUSTOMER - RETAIL</v>
          </cell>
          <cell r="I3243" t="str">
            <v>REGULAR</v>
          </cell>
          <cell r="J3243" t="str">
            <v>REGULAR</v>
          </cell>
          <cell r="K3243" t="str">
            <v>MXN</v>
          </cell>
          <cell r="L3243">
            <v>288261459.93000001</v>
          </cell>
          <cell r="M3243">
            <v>13882671.911117291</v>
          </cell>
          <cell r="N3243">
            <v>0</v>
          </cell>
          <cell r="O3243">
            <v>0</v>
          </cell>
          <cell r="P3243">
            <v>0</v>
          </cell>
          <cell r="Q3243">
            <v>0</v>
          </cell>
          <cell r="R3243">
            <v>0</v>
          </cell>
          <cell r="S3243" t="str">
            <v>1-30</v>
          </cell>
          <cell r="T3243" t="str">
            <v>MEXICO</v>
          </cell>
        </row>
        <row r="3244">
          <cell r="B3244" t="str">
            <v>702-30006136</v>
          </cell>
          <cell r="C3244" t="str">
            <v>INGENIEROS CIVILES ASOCIADOS, S.A. DE C.V.</v>
          </cell>
          <cell r="D3244">
            <v>316076</v>
          </cell>
          <cell r="F3244" t="str">
            <v>MADISA SUR</v>
          </cell>
          <cell r="G3244" t="str">
            <v>CUSTOMER - RETAIL</v>
          </cell>
          <cell r="H3244" t="str">
            <v>CUSTOMER - RETAIL</v>
          </cell>
          <cell r="I3244" t="str">
            <v>REGULAR</v>
          </cell>
          <cell r="J3244" t="str">
            <v>REGULAR</v>
          </cell>
          <cell r="K3244" t="str">
            <v>MXN</v>
          </cell>
          <cell r="L3244">
            <v>116875577.36</v>
          </cell>
          <cell r="M3244">
            <v>5628727.8060178384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 t="str">
            <v>1-30</v>
          </cell>
          <cell r="T3244" t="str">
            <v>MEXICO</v>
          </cell>
        </row>
        <row r="3245">
          <cell r="B3245" t="str">
            <v>702-30006137</v>
          </cell>
          <cell r="C3245" t="str">
            <v>INGENIEROS CIVILES ASOCIADOS, S.A. DE C.V.</v>
          </cell>
          <cell r="D3245">
            <v>316076</v>
          </cell>
          <cell r="F3245" t="str">
            <v>MADISA SUR</v>
          </cell>
          <cell r="G3245" t="str">
            <v>CUSTOMER - RETAIL</v>
          </cell>
          <cell r="H3245" t="str">
            <v>CUSTOMER - RETAIL</v>
          </cell>
          <cell r="I3245" t="str">
            <v>REGULAR</v>
          </cell>
          <cell r="J3245" t="str">
            <v>REGULAR</v>
          </cell>
          <cell r="K3245" t="str">
            <v>MXN</v>
          </cell>
          <cell r="L3245">
            <v>8737708.3599999994</v>
          </cell>
          <cell r="M3245">
            <v>420808.03464453167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 t="str">
            <v>1-30</v>
          </cell>
          <cell r="T3245" t="str">
            <v>MEXICO</v>
          </cell>
        </row>
        <row r="3246">
          <cell r="B3246" t="str">
            <v>702-30006138</v>
          </cell>
          <cell r="C3246" t="str">
            <v>INGENIEROS CIVILES ASOCIADOS, S.A. DE C.V.</v>
          </cell>
          <cell r="D3246">
            <v>316076</v>
          </cell>
          <cell r="F3246" t="str">
            <v>MADISA SUR</v>
          </cell>
          <cell r="G3246" t="str">
            <v>CUSTOMER - RETAIL</v>
          </cell>
          <cell r="H3246" t="str">
            <v>CUSTOMER - RETAIL</v>
          </cell>
          <cell r="I3246" t="str">
            <v>REGULAR</v>
          </cell>
          <cell r="J3246" t="str">
            <v>REGULAR</v>
          </cell>
          <cell r="K3246" t="str">
            <v>MXN</v>
          </cell>
          <cell r="L3246">
            <v>90646058.370000005</v>
          </cell>
          <cell r="M3246">
            <v>4365514.171378593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 t="str">
            <v>1-30</v>
          </cell>
          <cell r="T3246" t="str">
            <v>MEXICO</v>
          </cell>
        </row>
        <row r="3247">
          <cell r="B3247" t="str">
            <v>702-30006139</v>
          </cell>
          <cell r="C3247" t="str">
            <v>INGENIEROS CIVILES ASOCIADOS, S.A. DE C.V.</v>
          </cell>
          <cell r="D3247">
            <v>316076</v>
          </cell>
          <cell r="F3247" t="str">
            <v>MADISA SUR</v>
          </cell>
          <cell r="G3247" t="str">
            <v>CUSTOMER - RETAIL</v>
          </cell>
          <cell r="H3247" t="str">
            <v>CUSTOMER - RETAIL</v>
          </cell>
          <cell r="I3247" t="str">
            <v>REGULAR</v>
          </cell>
          <cell r="J3247" t="str">
            <v>REGULAR</v>
          </cell>
          <cell r="K3247" t="str">
            <v>MXN</v>
          </cell>
          <cell r="L3247">
            <v>8656919.8100000005</v>
          </cell>
          <cell r="M3247">
            <v>416917.25807628274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 t="str">
            <v>1-30</v>
          </cell>
          <cell r="T3247" t="str">
            <v>MEXICO</v>
          </cell>
        </row>
        <row r="3248">
          <cell r="B3248" t="str">
            <v>702-30006140</v>
          </cell>
          <cell r="C3248" t="str">
            <v>INGENIEROS CIVILES ASOCIADOS, S.A. DE C.V.</v>
          </cell>
          <cell r="D3248">
            <v>316076</v>
          </cell>
          <cell r="F3248" t="str">
            <v>MADISA SUR</v>
          </cell>
          <cell r="G3248" t="str">
            <v>CUSTOMER - RETAIL</v>
          </cell>
          <cell r="H3248" t="str">
            <v>CUSTOMER - RETAIL</v>
          </cell>
          <cell r="I3248" t="str">
            <v>REGULAR</v>
          </cell>
          <cell r="J3248" t="str">
            <v>REGULAR</v>
          </cell>
          <cell r="K3248" t="str">
            <v>MXN</v>
          </cell>
          <cell r="L3248">
            <v>19722897.609999999</v>
          </cell>
          <cell r="M3248">
            <v>949854.74895839067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 t="str">
            <v>1-30</v>
          </cell>
          <cell r="T3248" t="str">
            <v>MEXICO</v>
          </cell>
        </row>
        <row r="3249">
          <cell r="B3249" t="str">
            <v>702-30006141</v>
          </cell>
          <cell r="C3249" t="str">
            <v>INGENIEROS CIVILES ASOCIADOS, S.A. DE C.V.</v>
          </cell>
          <cell r="D3249">
            <v>316076</v>
          </cell>
          <cell r="F3249" t="str">
            <v>MADISA SUR</v>
          </cell>
          <cell r="G3249" t="str">
            <v>CUSTOMER - RETAIL</v>
          </cell>
          <cell r="H3249" t="str">
            <v>CUSTOMER - RETAIL</v>
          </cell>
          <cell r="I3249" t="str">
            <v>REGULAR</v>
          </cell>
          <cell r="J3249" t="str">
            <v>REGULAR</v>
          </cell>
          <cell r="K3249" t="str">
            <v>MXN</v>
          </cell>
          <cell r="L3249">
            <v>76256328.359999999</v>
          </cell>
          <cell r="M3249">
            <v>3672504.77405264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 t="str">
            <v>1-30</v>
          </cell>
          <cell r="T3249" t="str">
            <v>MEXICO</v>
          </cell>
        </row>
        <row r="3250">
          <cell r="B3250" t="str">
            <v>702-30006142</v>
          </cell>
          <cell r="C3250" t="str">
            <v>INGENIEROS CIVILES ASOCIADOS, S.A. DE C.V.</v>
          </cell>
          <cell r="D3250">
            <v>316076</v>
          </cell>
          <cell r="F3250" t="str">
            <v>MADISA SUR</v>
          </cell>
          <cell r="G3250" t="str">
            <v>CUSTOMER - RETAIL</v>
          </cell>
          <cell r="H3250" t="str">
            <v>CUSTOMER - RETAIL</v>
          </cell>
          <cell r="I3250" t="str">
            <v>REGULAR</v>
          </cell>
          <cell r="J3250" t="str">
            <v>REGULAR</v>
          </cell>
          <cell r="K3250" t="str">
            <v>MXN</v>
          </cell>
          <cell r="L3250">
            <v>149384810.15000001</v>
          </cell>
          <cell r="M3250">
            <v>7194372.4572844403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 t="str">
            <v>1-30</v>
          </cell>
          <cell r="T3250" t="str">
            <v>MEXICO</v>
          </cell>
        </row>
        <row r="3251">
          <cell r="B3251" t="str">
            <v>702-30006143</v>
          </cell>
          <cell r="C3251" t="str">
            <v>INGENIEROS CIVILES ASOCIADOS, S.A. DE C.V.</v>
          </cell>
          <cell r="D3251">
            <v>316076</v>
          </cell>
          <cell r="F3251" t="str">
            <v>MADISA SUR</v>
          </cell>
          <cell r="G3251" t="str">
            <v>CUSTOMER - RETAIL</v>
          </cell>
          <cell r="H3251" t="str">
            <v>CUSTOMER - RETAIL</v>
          </cell>
          <cell r="I3251" t="str">
            <v>REGULAR</v>
          </cell>
          <cell r="J3251" t="str">
            <v>REGULAR</v>
          </cell>
          <cell r="K3251" t="str">
            <v>MXN</v>
          </cell>
          <cell r="L3251">
            <v>2525986.92</v>
          </cell>
          <cell r="M3251">
            <v>121651.53007498568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 t="str">
            <v>1-30</v>
          </cell>
          <cell r="T3251" t="str">
            <v>MEXICO</v>
          </cell>
        </row>
        <row r="3252">
          <cell r="B3252" t="str">
            <v>702-30006146</v>
          </cell>
          <cell r="C3252" t="str">
            <v>MG PARTS, S.A. DE C.V.</v>
          </cell>
          <cell r="D3252">
            <v>339833</v>
          </cell>
          <cell r="F3252" t="str">
            <v>TRACSA</v>
          </cell>
          <cell r="G3252" t="str">
            <v>CUSTOMER - RETAIL</v>
          </cell>
          <cell r="H3252" t="str">
            <v>CUSTOMER - RETAIL</v>
          </cell>
          <cell r="I3252" t="str">
            <v>REGULAR</v>
          </cell>
          <cell r="J3252" t="str">
            <v>REGULAR</v>
          </cell>
          <cell r="K3252" t="str">
            <v>MXN</v>
          </cell>
          <cell r="L3252">
            <v>6205848.6399999997</v>
          </cell>
          <cell r="M3252">
            <v>298873.67052152788</v>
          </cell>
          <cell r="N3252">
            <v>6205848.6399999997</v>
          </cell>
          <cell r="O3252">
            <v>0</v>
          </cell>
          <cell r="P3252">
            <v>0</v>
          </cell>
          <cell r="Q3252">
            <v>0</v>
          </cell>
          <cell r="R3252">
            <v>6205848.6399999997</v>
          </cell>
          <cell r="S3252" t="str">
            <v>31-60</v>
          </cell>
          <cell r="T3252" t="str">
            <v>MEXICO</v>
          </cell>
        </row>
        <row r="3253">
          <cell r="B3253" t="str">
            <v>702-30006147</v>
          </cell>
          <cell r="C3253" t="str">
            <v>AGRICOLA EL RAMO, S.A.</v>
          </cell>
          <cell r="D3253">
            <v>341517</v>
          </cell>
          <cell r="F3253" t="str">
            <v>MATRA</v>
          </cell>
          <cell r="G3253" t="str">
            <v>CUSTOMER - RETAIL</v>
          </cell>
          <cell r="H3253" t="str">
            <v>CUSTOMER - RETAIL</v>
          </cell>
          <cell r="I3253" t="str">
            <v>REGULAR</v>
          </cell>
          <cell r="J3253" t="str">
            <v>REGULAR</v>
          </cell>
          <cell r="K3253" t="str">
            <v>USD</v>
          </cell>
          <cell r="L3253">
            <v>188468.99</v>
          </cell>
          <cell r="M3253">
            <v>188468.99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 t="str">
            <v>1-30</v>
          </cell>
          <cell r="T3253" t="str">
            <v>COSTA RICA</v>
          </cell>
        </row>
        <row r="3254">
          <cell r="B3254" t="str">
            <v>702-30006150-001</v>
          </cell>
          <cell r="C3254" t="str">
            <v>COMPAÑIA CONSTRUCTORA MAS, S.A. DE C.V.</v>
          </cell>
          <cell r="D3254">
            <v>318916</v>
          </cell>
          <cell r="F3254" t="str">
            <v>MATCO</v>
          </cell>
          <cell r="G3254" t="str">
            <v>CUSTOMER - RETAIL</v>
          </cell>
          <cell r="H3254" t="str">
            <v>CUSTOMER - RETAIL</v>
          </cell>
          <cell r="I3254" t="str">
            <v>REGULAR</v>
          </cell>
          <cell r="J3254" t="str">
            <v>REGULAR</v>
          </cell>
          <cell r="K3254" t="str">
            <v>MXN</v>
          </cell>
          <cell r="L3254">
            <v>4513833.01</v>
          </cell>
          <cell r="M3254">
            <v>217386.1977755127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 t="str">
            <v>1-30</v>
          </cell>
          <cell r="T3254" t="str">
            <v>MEXICO</v>
          </cell>
        </row>
        <row r="3255">
          <cell r="B3255" t="str">
            <v>702-30006156</v>
          </cell>
          <cell r="C3255" t="str">
            <v>GRUPO DESARROLLO INFRAESTRUCTURA, S.A. DE C.V.</v>
          </cell>
          <cell r="D3255">
            <v>310580</v>
          </cell>
          <cell r="F3255" t="str">
            <v>TRACSA</v>
          </cell>
          <cell r="G3255" t="str">
            <v>CUSTOMER - RETAIL</v>
          </cell>
          <cell r="H3255" t="str">
            <v>CUSTOMER - RETAIL</v>
          </cell>
          <cell r="I3255" t="str">
            <v>REGULAR</v>
          </cell>
          <cell r="J3255" t="str">
            <v>REGULAR</v>
          </cell>
          <cell r="K3255" t="str">
            <v>USD</v>
          </cell>
          <cell r="L3255">
            <v>3241231.86</v>
          </cell>
          <cell r="M3255">
            <v>3241231.86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 t="str">
            <v>1-30</v>
          </cell>
          <cell r="T3255" t="str">
            <v>MEXICO</v>
          </cell>
        </row>
        <row r="3256">
          <cell r="B3256" t="str">
            <v>702-30006159</v>
          </cell>
          <cell r="C3256" t="str">
            <v>NICARAGUA MACHINERY COMPANY, S.A.</v>
          </cell>
          <cell r="D3256">
            <v>313548</v>
          </cell>
          <cell r="F3256" t="str">
            <v>NIMAC</v>
          </cell>
          <cell r="G3256" t="str">
            <v>DEALER - RETAIL</v>
          </cell>
          <cell r="H3256" t="str">
            <v>DEALER - RETAIL</v>
          </cell>
          <cell r="I3256" t="str">
            <v>REGULAR</v>
          </cell>
          <cell r="J3256" t="str">
            <v>REGULAR</v>
          </cell>
          <cell r="K3256" t="str">
            <v>USD</v>
          </cell>
          <cell r="L3256">
            <v>17271.62</v>
          </cell>
          <cell r="M3256">
            <v>17271.62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 t="str">
            <v>1-30</v>
          </cell>
          <cell r="T3256" t="str">
            <v>NICARAGUA</v>
          </cell>
        </row>
        <row r="3257">
          <cell r="B3257" t="str">
            <v>702-30006160</v>
          </cell>
          <cell r="C3257" t="str">
            <v>NICARAGUA MACHINERY COMPANY, S.A.</v>
          </cell>
          <cell r="D3257">
            <v>313548</v>
          </cell>
          <cell r="F3257" t="str">
            <v>NIMAC</v>
          </cell>
          <cell r="G3257" t="str">
            <v>DEALER - RETAIL</v>
          </cell>
          <cell r="H3257" t="str">
            <v>DEALER - RETAIL</v>
          </cell>
          <cell r="I3257" t="str">
            <v>REGULAR</v>
          </cell>
          <cell r="J3257" t="str">
            <v>REGULAR</v>
          </cell>
          <cell r="K3257" t="str">
            <v>USD</v>
          </cell>
          <cell r="L3257">
            <v>30556.58</v>
          </cell>
          <cell r="M3257">
            <v>30556.58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 t="str">
            <v>1-30</v>
          </cell>
          <cell r="T3257" t="str">
            <v>NICARAGUA</v>
          </cell>
        </row>
        <row r="3258">
          <cell r="B3258" t="str">
            <v>702-30006161</v>
          </cell>
          <cell r="C3258" t="str">
            <v>JOSE GUILLERMO VASQUEZ VASQUEZ</v>
          </cell>
          <cell r="D3258">
            <v>416292</v>
          </cell>
          <cell r="F3258" t="str">
            <v>MATRA</v>
          </cell>
          <cell r="G3258" t="str">
            <v>CUSTOMER - RETAIL</v>
          </cell>
          <cell r="H3258" t="str">
            <v>CUSTOMER - RETAIL</v>
          </cell>
          <cell r="I3258" t="str">
            <v>REGULAR</v>
          </cell>
          <cell r="J3258" t="str">
            <v>REGULAR</v>
          </cell>
          <cell r="K3258" t="str">
            <v>USD</v>
          </cell>
          <cell r="L3258">
            <v>55564.19</v>
          </cell>
          <cell r="M3258">
            <v>55564.19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 t="str">
            <v>1-30</v>
          </cell>
          <cell r="T3258" t="str">
            <v>COSTA RICA</v>
          </cell>
        </row>
        <row r="3259">
          <cell r="B3259" t="str">
            <v>702-30006162</v>
          </cell>
          <cell r="C3259" t="str">
            <v>NICARAGUA MACHINERY COMPANY, S.A.</v>
          </cell>
          <cell r="D3259">
            <v>313548</v>
          </cell>
          <cell r="F3259" t="str">
            <v>NIMAC</v>
          </cell>
          <cell r="G3259" t="str">
            <v>DEALER - RETAIL</v>
          </cell>
          <cell r="H3259" t="str">
            <v>DEALER - RETAIL</v>
          </cell>
          <cell r="I3259" t="str">
            <v>REGULAR</v>
          </cell>
          <cell r="J3259" t="str">
            <v>REGULAR</v>
          </cell>
          <cell r="K3259" t="str">
            <v>USD</v>
          </cell>
          <cell r="L3259">
            <v>81585.86</v>
          </cell>
          <cell r="M3259">
            <v>81585.86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 t="str">
            <v>1-30</v>
          </cell>
          <cell r="T3259" t="str">
            <v>NICARAGUA</v>
          </cell>
        </row>
        <row r="3260">
          <cell r="B3260" t="str">
            <v>702-30006164</v>
          </cell>
          <cell r="C3260" t="str">
            <v>NICARAGUA MACHINERY COMPANY, S.A.</v>
          </cell>
          <cell r="D3260">
            <v>313548</v>
          </cell>
          <cell r="F3260" t="str">
            <v>NIMAC</v>
          </cell>
          <cell r="G3260" t="str">
            <v>DEALER - RETAIL</v>
          </cell>
          <cell r="H3260" t="str">
            <v>DEALER - RETAIL</v>
          </cell>
          <cell r="I3260" t="str">
            <v>REGULAR</v>
          </cell>
          <cell r="J3260" t="str">
            <v>REGULAR</v>
          </cell>
          <cell r="K3260" t="str">
            <v>USD</v>
          </cell>
          <cell r="L3260">
            <v>31293.69</v>
          </cell>
          <cell r="M3260">
            <v>31293.69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 t="str">
            <v>1-30</v>
          </cell>
          <cell r="T3260" t="str">
            <v>NICARAGUA</v>
          </cell>
        </row>
        <row r="3261">
          <cell r="B3261" t="str">
            <v>702-30006165</v>
          </cell>
          <cell r="C3261" t="str">
            <v>NICARAGUA MACHINERY COMPANY, S.A.</v>
          </cell>
          <cell r="D3261">
            <v>313548</v>
          </cell>
          <cell r="F3261" t="str">
            <v>NIMAC</v>
          </cell>
          <cell r="G3261" t="str">
            <v>DEALER - RETAIL</v>
          </cell>
          <cell r="H3261" t="str">
            <v>DEALER - RETAIL</v>
          </cell>
          <cell r="I3261" t="str">
            <v>REGULAR</v>
          </cell>
          <cell r="J3261" t="str">
            <v>REGULAR</v>
          </cell>
          <cell r="K3261" t="str">
            <v>USD</v>
          </cell>
          <cell r="L3261">
            <v>81585.86</v>
          </cell>
          <cell r="M3261">
            <v>81585.86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 t="str">
            <v>1-30</v>
          </cell>
          <cell r="T3261" t="str">
            <v>NICARAGUA</v>
          </cell>
        </row>
        <row r="3262">
          <cell r="B3262" t="str">
            <v>702-30006166</v>
          </cell>
          <cell r="C3262" t="str">
            <v>NICARAGUA MACHINERY COMPANY, S.A.</v>
          </cell>
          <cell r="D3262">
            <v>313548</v>
          </cell>
          <cell r="F3262" t="str">
            <v>NIMAC</v>
          </cell>
          <cell r="G3262" t="str">
            <v>DEALER - RETAIL</v>
          </cell>
          <cell r="H3262" t="str">
            <v>DEALER - RETAIL</v>
          </cell>
          <cell r="I3262" t="str">
            <v>REGULAR</v>
          </cell>
          <cell r="J3262" t="str">
            <v>REGULAR</v>
          </cell>
          <cell r="K3262" t="str">
            <v>USD</v>
          </cell>
          <cell r="L3262">
            <v>17271.62</v>
          </cell>
          <cell r="M3262">
            <v>17271.62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 t="str">
            <v>1-30</v>
          </cell>
          <cell r="T3262" t="str">
            <v>NICARAGUA</v>
          </cell>
        </row>
        <row r="3263">
          <cell r="B3263" t="str">
            <v>702-30006167</v>
          </cell>
          <cell r="C3263" t="str">
            <v>NICARAGUA MACHINERY COMPANY, S.A.</v>
          </cell>
          <cell r="D3263">
            <v>313548</v>
          </cell>
          <cell r="F3263" t="str">
            <v>NIMAC</v>
          </cell>
          <cell r="G3263" t="str">
            <v>DEALER - RETAIL</v>
          </cell>
          <cell r="H3263" t="str">
            <v>DEALER - RETAIL</v>
          </cell>
          <cell r="I3263" t="str">
            <v>REGULAR</v>
          </cell>
          <cell r="J3263" t="str">
            <v>REGULAR</v>
          </cell>
          <cell r="K3263" t="str">
            <v>USD</v>
          </cell>
          <cell r="L3263">
            <v>79637.759999999995</v>
          </cell>
          <cell r="M3263">
            <v>79637.759999999995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 t="str">
            <v>1-30</v>
          </cell>
          <cell r="T3263" t="str">
            <v>NICARAGUA</v>
          </cell>
        </row>
        <row r="3264">
          <cell r="B3264" t="str">
            <v>702-30006168</v>
          </cell>
          <cell r="C3264" t="str">
            <v>NICARAGUA MACHINERY COMPANY, S.A.</v>
          </cell>
          <cell r="D3264">
            <v>313548</v>
          </cell>
          <cell r="F3264" t="str">
            <v>NIMAC</v>
          </cell>
          <cell r="G3264" t="str">
            <v>DEALER - RETAIL</v>
          </cell>
          <cell r="H3264" t="str">
            <v>DEALER - RETAIL</v>
          </cell>
          <cell r="I3264" t="str">
            <v>REGULAR</v>
          </cell>
          <cell r="J3264" t="str">
            <v>REGULAR</v>
          </cell>
          <cell r="K3264" t="str">
            <v>USD</v>
          </cell>
          <cell r="L3264">
            <v>79637.759999999995</v>
          </cell>
          <cell r="M3264">
            <v>79637.759999999995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 t="str">
            <v>1-30</v>
          </cell>
          <cell r="T3264" t="str">
            <v>NICARAGUA</v>
          </cell>
        </row>
        <row r="3265">
          <cell r="B3265" t="str">
            <v>702-30006169</v>
          </cell>
          <cell r="C3265" t="str">
            <v>NICARAGUA MACHINERY COMPANY, S.A.</v>
          </cell>
          <cell r="D3265">
            <v>313548</v>
          </cell>
          <cell r="F3265" t="str">
            <v>NIMAC</v>
          </cell>
          <cell r="G3265" t="str">
            <v>DEALER - RETAIL</v>
          </cell>
          <cell r="H3265" t="str">
            <v>DEALER - RETAIL</v>
          </cell>
          <cell r="I3265" t="str">
            <v>REGULAR</v>
          </cell>
          <cell r="J3265" t="str">
            <v>REGULAR</v>
          </cell>
          <cell r="K3265" t="str">
            <v>USD</v>
          </cell>
          <cell r="L3265">
            <v>18419.580000000002</v>
          </cell>
          <cell r="M3265">
            <v>18419.580000000002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 t="str">
            <v>1-30</v>
          </cell>
          <cell r="T3265" t="str">
            <v>NICARAGUA</v>
          </cell>
        </row>
        <row r="3266">
          <cell r="B3266" t="str">
            <v>702-30006171</v>
          </cell>
          <cell r="C3266" t="str">
            <v>NICARAGUA MACHINERY COMPANY, S.A.</v>
          </cell>
          <cell r="D3266">
            <v>313548</v>
          </cell>
          <cell r="F3266" t="str">
            <v>NIMAC</v>
          </cell>
          <cell r="G3266" t="str">
            <v>DEALER - RETAIL</v>
          </cell>
          <cell r="H3266" t="str">
            <v>DEALER - RETAIL</v>
          </cell>
          <cell r="I3266" t="str">
            <v>REGULAR</v>
          </cell>
          <cell r="J3266" t="str">
            <v>REGULAR</v>
          </cell>
          <cell r="K3266" t="str">
            <v>USD</v>
          </cell>
          <cell r="L3266">
            <v>81585.86</v>
          </cell>
          <cell r="M3266">
            <v>81585.86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 t="str">
            <v>1-30</v>
          </cell>
          <cell r="T3266" t="str">
            <v>NICARAGUA</v>
          </cell>
        </row>
        <row r="3267">
          <cell r="B3267" t="str">
            <v>702-30006172</v>
          </cell>
          <cell r="C3267" t="str">
            <v>NICARAGUA MACHINERY COMPANY, S.A.</v>
          </cell>
          <cell r="D3267">
            <v>313548</v>
          </cell>
          <cell r="F3267" t="str">
            <v>NIMAC</v>
          </cell>
          <cell r="G3267" t="str">
            <v>DEALER - RETAIL</v>
          </cell>
          <cell r="H3267" t="str">
            <v>DEALER - RETAIL</v>
          </cell>
          <cell r="I3267" t="str">
            <v>REGULAR</v>
          </cell>
          <cell r="J3267" t="str">
            <v>REGULAR</v>
          </cell>
          <cell r="K3267" t="str">
            <v>USD</v>
          </cell>
          <cell r="L3267">
            <v>90751</v>
          </cell>
          <cell r="M3267">
            <v>90751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 t="str">
            <v>1-30</v>
          </cell>
          <cell r="T3267" t="str">
            <v>NICARAGUA</v>
          </cell>
        </row>
        <row r="3268">
          <cell r="B3268" t="str">
            <v>702-30006173</v>
          </cell>
          <cell r="C3268" t="str">
            <v>NICARAGUA MACHINERY COMPANY, S.A.</v>
          </cell>
          <cell r="D3268">
            <v>313548</v>
          </cell>
          <cell r="F3268" t="str">
            <v>NIMAC</v>
          </cell>
          <cell r="G3268" t="str">
            <v>DEALER - RETAIL</v>
          </cell>
          <cell r="H3268" t="str">
            <v>DEALER - RETAIL</v>
          </cell>
          <cell r="I3268" t="str">
            <v>REGULAR</v>
          </cell>
          <cell r="J3268" t="str">
            <v>REGULAR</v>
          </cell>
          <cell r="K3268" t="str">
            <v>USD</v>
          </cell>
          <cell r="L3268">
            <v>17271.63</v>
          </cell>
          <cell r="M3268">
            <v>17271.63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 t="str">
            <v>1-30</v>
          </cell>
          <cell r="T3268" t="str">
            <v>NICARAGUA</v>
          </cell>
        </row>
        <row r="3269">
          <cell r="B3269" t="str">
            <v>702-30006175</v>
          </cell>
          <cell r="C3269" t="str">
            <v>BLOQUES PEDREGAL, S.A.</v>
          </cell>
          <cell r="D3269">
            <v>308900</v>
          </cell>
          <cell r="F3269" t="str">
            <v>MATRA</v>
          </cell>
          <cell r="G3269" t="str">
            <v>CUSTOMER - RETAIL</v>
          </cell>
          <cell r="H3269" t="str">
            <v>CUSTOMER - RETAIL</v>
          </cell>
          <cell r="I3269" t="str">
            <v>REGULAR</v>
          </cell>
          <cell r="J3269" t="str">
            <v>REGULAR</v>
          </cell>
          <cell r="K3269" t="str">
            <v>USD</v>
          </cell>
          <cell r="L3269">
            <v>860312.42</v>
          </cell>
          <cell r="M3269">
            <v>860312.42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>
            <v>0</v>
          </cell>
          <cell r="S3269" t="str">
            <v>1-30</v>
          </cell>
          <cell r="T3269" t="str">
            <v>COSTA RICA</v>
          </cell>
        </row>
        <row r="3270">
          <cell r="B3270" t="str">
            <v>702-30006176</v>
          </cell>
          <cell r="C3270" t="str">
            <v>NICARAGUA MACHINERY COMPANY, S.A.</v>
          </cell>
          <cell r="D3270">
            <v>313548</v>
          </cell>
          <cell r="F3270" t="str">
            <v>NIMAC</v>
          </cell>
          <cell r="G3270" t="str">
            <v>DEALER - RETAIL</v>
          </cell>
          <cell r="H3270" t="str">
            <v>DEALER - RETAIL</v>
          </cell>
          <cell r="I3270" t="str">
            <v>REGULAR</v>
          </cell>
          <cell r="J3270" t="str">
            <v>REGULAR</v>
          </cell>
          <cell r="K3270" t="str">
            <v>USD</v>
          </cell>
          <cell r="L3270">
            <v>5660.31</v>
          </cell>
          <cell r="M3270">
            <v>5660.31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 t="str">
            <v>1-30</v>
          </cell>
          <cell r="T3270" t="str">
            <v>NICARAGUA</v>
          </cell>
        </row>
        <row r="3271">
          <cell r="B3271" t="str">
            <v>702-30006177</v>
          </cell>
          <cell r="C3271" t="str">
            <v>NICARAGUA MACHINERY COMPANY, S.A.</v>
          </cell>
          <cell r="D3271">
            <v>313548</v>
          </cell>
          <cell r="F3271" t="str">
            <v>NIMAC</v>
          </cell>
          <cell r="G3271" t="str">
            <v>DEALER - RETAIL</v>
          </cell>
          <cell r="H3271" t="str">
            <v>DEALER - RETAIL</v>
          </cell>
          <cell r="I3271" t="str">
            <v>REGULAR</v>
          </cell>
          <cell r="J3271" t="str">
            <v>REGULAR</v>
          </cell>
          <cell r="K3271" t="str">
            <v>USD</v>
          </cell>
          <cell r="L3271">
            <v>82108.639999999999</v>
          </cell>
          <cell r="M3271">
            <v>82108.639999999999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 t="str">
            <v>1-30</v>
          </cell>
          <cell r="T3271" t="str">
            <v>NICARAGUA</v>
          </cell>
        </row>
        <row r="3272">
          <cell r="B3272" t="str">
            <v>702-30006178</v>
          </cell>
          <cell r="C3272" t="str">
            <v>CARTRO, S.A.P.I. DE C.V.</v>
          </cell>
          <cell r="D3272">
            <v>445290</v>
          </cell>
          <cell r="F3272" t="str">
            <v>MADISA SUR</v>
          </cell>
          <cell r="G3272" t="str">
            <v>CUSTOMER - RETAIL</v>
          </cell>
          <cell r="H3272" t="str">
            <v>CUSTOMER - RETAIL</v>
          </cell>
          <cell r="I3272" t="str">
            <v>REGULAR</v>
          </cell>
          <cell r="J3272" t="str">
            <v>REGULAR</v>
          </cell>
          <cell r="K3272" t="str">
            <v>MXN</v>
          </cell>
          <cell r="L3272">
            <v>1761577</v>
          </cell>
          <cell r="M3272">
            <v>84837.548325429598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>
            <v>0</v>
          </cell>
          <cell r="S3272" t="str">
            <v>1-30</v>
          </cell>
          <cell r="T3272" t="str">
            <v>MEXICO</v>
          </cell>
        </row>
        <row r="3273">
          <cell r="B3273" t="str">
            <v>702-30006182</v>
          </cell>
          <cell r="C3273" t="str">
            <v>NICARAGUA MACHINERY COMPANY, S.A.</v>
          </cell>
          <cell r="D3273">
            <v>313548</v>
          </cell>
          <cell r="F3273" t="str">
            <v>NIMAC</v>
          </cell>
          <cell r="G3273" t="str">
            <v>DEALER - RETAIL</v>
          </cell>
          <cell r="H3273" t="str">
            <v>DEALER - RETAIL</v>
          </cell>
          <cell r="I3273" t="str">
            <v>REGULAR</v>
          </cell>
          <cell r="J3273" t="str">
            <v>REGULAR</v>
          </cell>
          <cell r="K3273" t="str">
            <v>USD</v>
          </cell>
          <cell r="L3273">
            <v>33183.910000000003</v>
          </cell>
          <cell r="M3273">
            <v>33183.910000000003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>
            <v>0</v>
          </cell>
          <cell r="S3273" t="str">
            <v>1-30</v>
          </cell>
          <cell r="T3273" t="str">
            <v>NICARAGUA</v>
          </cell>
        </row>
        <row r="3274">
          <cell r="B3274" t="str">
            <v>702-30006183</v>
          </cell>
          <cell r="C3274" t="str">
            <v>NICARAGUA MACHINERY COMPANY, S.A.</v>
          </cell>
          <cell r="D3274">
            <v>313548</v>
          </cell>
          <cell r="F3274" t="str">
            <v>NIMAC</v>
          </cell>
          <cell r="G3274" t="str">
            <v>DEALER - RETAIL</v>
          </cell>
          <cell r="H3274" t="str">
            <v>DEALER - RETAIL</v>
          </cell>
          <cell r="I3274" t="str">
            <v>REGULAR</v>
          </cell>
          <cell r="J3274" t="str">
            <v>REGULAR</v>
          </cell>
          <cell r="K3274" t="str">
            <v>USD</v>
          </cell>
          <cell r="L3274">
            <v>5660.31</v>
          </cell>
          <cell r="M3274">
            <v>5660.31</v>
          </cell>
          <cell r="N3274">
            <v>0</v>
          </cell>
          <cell r="O3274">
            <v>0</v>
          </cell>
          <cell r="P3274">
            <v>0</v>
          </cell>
          <cell r="Q3274">
            <v>0</v>
          </cell>
          <cell r="R3274">
            <v>0</v>
          </cell>
          <cell r="S3274" t="str">
            <v>1-30</v>
          </cell>
          <cell r="T3274" t="str">
            <v>NICARAGUA</v>
          </cell>
        </row>
        <row r="3275">
          <cell r="B3275" t="str">
            <v>702-30006184</v>
          </cell>
          <cell r="C3275" t="str">
            <v>REPUESTOS EL CAMIONERO RECASA, S.A.</v>
          </cell>
          <cell r="D3275">
            <v>357563</v>
          </cell>
          <cell r="F3275" t="str">
            <v>MATRA</v>
          </cell>
          <cell r="G3275" t="str">
            <v>CUSTOMER - RETAIL</v>
          </cell>
          <cell r="H3275" t="str">
            <v>DEALER - RETAIL</v>
          </cell>
          <cell r="I3275" t="str">
            <v>REGULAR</v>
          </cell>
          <cell r="J3275" t="str">
            <v>REGULAR</v>
          </cell>
          <cell r="K3275" t="str">
            <v>USD</v>
          </cell>
          <cell r="L3275">
            <v>2025928.28</v>
          </cell>
          <cell r="M3275">
            <v>2025928.28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 t="str">
            <v>1-30</v>
          </cell>
          <cell r="T3275" t="str">
            <v>COSTA RICA</v>
          </cell>
        </row>
        <row r="3276">
          <cell r="B3276" t="str">
            <v>702-30006185</v>
          </cell>
          <cell r="C3276" t="str">
            <v>CONSTRUCTORA DOMIN DE MEXICO, S.A. DE C.V.</v>
          </cell>
          <cell r="D3276">
            <v>419291</v>
          </cell>
          <cell r="F3276" t="str">
            <v>MAQSA</v>
          </cell>
          <cell r="G3276" t="str">
            <v>CUSTOMER - RETAIL</v>
          </cell>
          <cell r="H3276" t="str">
            <v>CUSTOMER - RETAIL</v>
          </cell>
          <cell r="I3276" t="str">
            <v>REGULAR</v>
          </cell>
          <cell r="J3276" t="str">
            <v>REGULAR</v>
          </cell>
          <cell r="K3276" t="str">
            <v>MXN</v>
          </cell>
          <cell r="L3276">
            <v>3157205.37</v>
          </cell>
          <cell r="M3276">
            <v>152051.01062893125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 t="str">
            <v>1-30</v>
          </cell>
          <cell r="T3276" t="str">
            <v>MEXICO</v>
          </cell>
        </row>
        <row r="3277">
          <cell r="B3277" t="str">
            <v>702-30006186</v>
          </cell>
          <cell r="C3277" t="str">
            <v>CONSTRUCTORA SEXTIN, SA DE CV</v>
          </cell>
          <cell r="D3277">
            <v>310845</v>
          </cell>
          <cell r="F3277" t="str">
            <v>MATCO</v>
          </cell>
          <cell r="G3277" t="str">
            <v>CUSTOMER - RETAIL</v>
          </cell>
          <cell r="H3277" t="str">
            <v>CUSTOMER - RETAIL</v>
          </cell>
          <cell r="I3277" t="str">
            <v>REGULAR</v>
          </cell>
          <cell r="J3277" t="str">
            <v>REGULAR</v>
          </cell>
          <cell r="K3277" t="str">
            <v>MXN</v>
          </cell>
          <cell r="L3277">
            <v>1350877.73</v>
          </cell>
          <cell r="M3277">
            <v>65058.271480963725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0</v>
          </cell>
          <cell r="S3277" t="str">
            <v>1-30</v>
          </cell>
          <cell r="T3277" t="str">
            <v>MEXICO</v>
          </cell>
        </row>
        <row r="3278">
          <cell r="B3278" t="str">
            <v>702-30006187</v>
          </cell>
          <cell r="C3278" t="str">
            <v>PLASTICOS INDUSTRIALES DE MONTERREY, SA DE CV</v>
          </cell>
          <cell r="D3278">
            <v>318536</v>
          </cell>
          <cell r="F3278" t="str">
            <v>MADISA NTE</v>
          </cell>
          <cell r="G3278" t="str">
            <v>CUSTOMER - RETAIL</v>
          </cell>
          <cell r="H3278" t="str">
            <v>CUSTOMER - RETAIL</v>
          </cell>
          <cell r="I3278" t="str">
            <v>REGULAR</v>
          </cell>
          <cell r="J3278" t="str">
            <v>REGULAR</v>
          </cell>
          <cell r="K3278" t="str">
            <v>MXN</v>
          </cell>
          <cell r="L3278">
            <v>1073766.1599999999</v>
          </cell>
          <cell r="M3278">
            <v>51712.578268909601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 t="str">
            <v>1-30</v>
          </cell>
          <cell r="T3278" t="str">
            <v>MEXICO</v>
          </cell>
        </row>
        <row r="3279">
          <cell r="B3279" t="str">
            <v>702-30006188</v>
          </cell>
          <cell r="C3279" t="str">
            <v>COMPAÑIA ISDAMAR, S.A. DE C.V.</v>
          </cell>
          <cell r="D3279">
            <v>318874</v>
          </cell>
          <cell r="F3279" t="str">
            <v>MATCO</v>
          </cell>
          <cell r="G3279" t="str">
            <v>CUSTOMER - RETAIL</v>
          </cell>
          <cell r="H3279" t="str">
            <v>CUSTOMER - RETAIL</v>
          </cell>
          <cell r="I3279" t="str">
            <v>REGULAR</v>
          </cell>
          <cell r="J3279" t="str">
            <v>REGULAR</v>
          </cell>
          <cell r="K3279" t="str">
            <v>MXN</v>
          </cell>
          <cell r="L3279">
            <v>10499911.199999999</v>
          </cell>
          <cell r="M3279">
            <v>505675.72342436318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 t="str">
            <v>1-30</v>
          </cell>
          <cell r="T3279" t="str">
            <v>MEXICO</v>
          </cell>
        </row>
        <row r="3280">
          <cell r="B3280" t="str">
            <v>702-30006189</v>
          </cell>
          <cell r="C3280" t="str">
            <v>MAQUINARIA, CONSTRUCCIONES Y MATERIALES MACOMA, S.A.</v>
          </cell>
          <cell r="D3280">
            <v>318566</v>
          </cell>
          <cell r="F3280" t="str">
            <v>MATRA</v>
          </cell>
          <cell r="G3280" t="str">
            <v>CUSTOMER - RETAIL</v>
          </cell>
          <cell r="H3280" t="str">
            <v>CUSTOMER - RETAIL</v>
          </cell>
          <cell r="I3280" t="str">
            <v>REGULAR</v>
          </cell>
          <cell r="J3280" t="str">
            <v>REGULAR</v>
          </cell>
          <cell r="K3280" t="str">
            <v>USD</v>
          </cell>
          <cell r="L3280">
            <v>125295.94</v>
          </cell>
          <cell r="M3280">
            <v>125295.94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>
            <v>0</v>
          </cell>
          <cell r="S3280" t="str">
            <v>1-30</v>
          </cell>
          <cell r="T3280" t="str">
            <v>COSTA RICA</v>
          </cell>
        </row>
        <row r="3281">
          <cell r="B3281" t="str">
            <v>702-30006190</v>
          </cell>
          <cell r="C3281" t="str">
            <v>GRUPO DESARROLLO INFRAESTRUCTURA, S.A. DE C.V.</v>
          </cell>
          <cell r="D3281">
            <v>310580</v>
          </cell>
          <cell r="F3281" t="str">
            <v>TRACSA</v>
          </cell>
          <cell r="G3281" t="str">
            <v>CUSTOMER - RETAIL</v>
          </cell>
          <cell r="H3281" t="str">
            <v>CUSTOMER - RETAIL</v>
          </cell>
          <cell r="I3281" t="str">
            <v>REGULAR</v>
          </cell>
          <cell r="J3281" t="str">
            <v>REGULAR</v>
          </cell>
          <cell r="K3281" t="str">
            <v>USD</v>
          </cell>
          <cell r="L3281">
            <v>1810214.26</v>
          </cell>
          <cell r="M3281">
            <v>1810214.26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 t="str">
            <v>1-30</v>
          </cell>
          <cell r="T3281" t="str">
            <v>MEXICO</v>
          </cell>
        </row>
        <row r="3282">
          <cell r="B3282" t="str">
            <v>702-30006191</v>
          </cell>
          <cell r="C3282" t="str">
            <v>MAQUINARIA, CONSTRUCCIONES Y MATERIALES MACOMA, S.A.</v>
          </cell>
          <cell r="D3282">
            <v>318566</v>
          </cell>
          <cell r="F3282" t="str">
            <v>MATRA</v>
          </cell>
          <cell r="G3282" t="str">
            <v>CUSTOMER - RETAIL</v>
          </cell>
          <cell r="H3282" t="str">
            <v>CUSTOMER - RETAIL</v>
          </cell>
          <cell r="I3282" t="str">
            <v>REGULAR</v>
          </cell>
          <cell r="J3282" t="str">
            <v>REGULAR</v>
          </cell>
          <cell r="K3282" t="str">
            <v>USD</v>
          </cell>
          <cell r="L3282">
            <v>125295.94</v>
          </cell>
          <cell r="M3282">
            <v>125295.94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 t="str">
            <v>1-30</v>
          </cell>
          <cell r="T3282" t="str">
            <v>COSTA RICA</v>
          </cell>
        </row>
        <row r="3283">
          <cell r="B3283" t="str">
            <v>702-30006192</v>
          </cell>
          <cell r="C3283" t="str">
            <v>CONSTRUCTORA SEXTIN, SA DE CV</v>
          </cell>
          <cell r="D3283">
            <v>310845</v>
          </cell>
          <cell r="F3283" t="str">
            <v>MATCO</v>
          </cell>
          <cell r="G3283" t="str">
            <v>CUSTOMER - RETAIL</v>
          </cell>
          <cell r="H3283" t="str">
            <v>CUSTOMER - RETAIL</v>
          </cell>
          <cell r="I3283" t="str">
            <v>REGULAR</v>
          </cell>
          <cell r="J3283" t="str">
            <v>REGULAR</v>
          </cell>
          <cell r="K3283" t="str">
            <v>MXN</v>
          </cell>
          <cell r="L3283">
            <v>1835194.44</v>
          </cell>
          <cell r="M3283">
            <v>88382.964236056505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 t="str">
            <v>1-30</v>
          </cell>
          <cell r="T3283" t="str">
            <v>MEXICO</v>
          </cell>
        </row>
        <row r="3284">
          <cell r="B3284" t="str">
            <v>702-30006193</v>
          </cell>
          <cell r="C3284" t="str">
            <v>COMPAÑIA ISDAMAR, S.A. DE C.V.</v>
          </cell>
          <cell r="D3284">
            <v>318874</v>
          </cell>
          <cell r="F3284" t="str">
            <v>MATCO</v>
          </cell>
          <cell r="G3284" t="str">
            <v>CUSTOMER - RETAIL</v>
          </cell>
          <cell r="H3284" t="str">
            <v>CUSTOMER - RETAIL</v>
          </cell>
          <cell r="I3284" t="str">
            <v>REGULAR</v>
          </cell>
          <cell r="J3284" t="str">
            <v>REGULAR</v>
          </cell>
          <cell r="K3284" t="str">
            <v>MXN</v>
          </cell>
          <cell r="L3284">
            <v>8442967.1300000008</v>
          </cell>
          <cell r="M3284">
            <v>406613.2970068233</v>
          </cell>
          <cell r="N3284">
            <v>0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 t="str">
            <v>1-30</v>
          </cell>
          <cell r="T3284" t="str">
            <v>MEXICO</v>
          </cell>
        </row>
        <row r="3285">
          <cell r="B3285" t="str">
            <v>702-30006194</v>
          </cell>
          <cell r="C3285" t="str">
            <v>COMPAÑIA ISDAMAR, S.A. DE C.V.</v>
          </cell>
          <cell r="D3285">
            <v>318874</v>
          </cell>
          <cell r="F3285" t="str">
            <v>MATCO</v>
          </cell>
          <cell r="G3285" t="str">
            <v>CUSTOMER - RETAIL</v>
          </cell>
          <cell r="H3285" t="str">
            <v>CUSTOMER - RETAIL</v>
          </cell>
          <cell r="I3285" t="str">
            <v>REGULAR</v>
          </cell>
          <cell r="J3285" t="str">
            <v>REGULAR</v>
          </cell>
          <cell r="K3285" t="str">
            <v>MXN</v>
          </cell>
          <cell r="L3285">
            <v>10499911.199999999</v>
          </cell>
          <cell r="M3285">
            <v>505675.72342436318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 t="str">
            <v>1-30</v>
          </cell>
          <cell r="T3285" t="str">
            <v>MEXICO</v>
          </cell>
        </row>
        <row r="3286">
          <cell r="B3286" t="str">
            <v>702-30006195</v>
          </cell>
          <cell r="C3286" t="str">
            <v>MAQUINARIA, CONSTRUCCIONES Y MATERIALES MACOMA, S.A.</v>
          </cell>
          <cell r="D3286">
            <v>318566</v>
          </cell>
          <cell r="F3286" t="str">
            <v>MATRA</v>
          </cell>
          <cell r="G3286" t="str">
            <v>CUSTOMER - RETAIL</v>
          </cell>
          <cell r="H3286" t="str">
            <v>CUSTOMER - RETAIL</v>
          </cell>
          <cell r="I3286" t="str">
            <v>REGULAR</v>
          </cell>
          <cell r="J3286" t="str">
            <v>REGULAR</v>
          </cell>
          <cell r="K3286" t="str">
            <v>USD</v>
          </cell>
          <cell r="L3286">
            <v>125295.94</v>
          </cell>
          <cell r="M3286">
            <v>125295.94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 t="str">
            <v>1-30</v>
          </cell>
          <cell r="T3286" t="str">
            <v>COSTA RICA</v>
          </cell>
        </row>
        <row r="3287">
          <cell r="B3287" t="str">
            <v>702-30006196</v>
          </cell>
          <cell r="C3287" t="str">
            <v>MAQUINARIA, CONSTRUCCIONES Y MATERIALES MACOMA, S.A.</v>
          </cell>
          <cell r="D3287">
            <v>318566</v>
          </cell>
          <cell r="F3287" t="str">
            <v>MATRA</v>
          </cell>
          <cell r="G3287" t="str">
            <v>CUSTOMER - RETAIL</v>
          </cell>
          <cell r="H3287" t="str">
            <v>CUSTOMER - RETAIL</v>
          </cell>
          <cell r="I3287" t="str">
            <v>REGULAR</v>
          </cell>
          <cell r="J3287" t="str">
            <v>REGULAR</v>
          </cell>
          <cell r="K3287" t="str">
            <v>USD</v>
          </cell>
          <cell r="L3287">
            <v>125295.94</v>
          </cell>
          <cell r="M3287">
            <v>125295.94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>
            <v>0</v>
          </cell>
          <cell r="S3287" t="str">
            <v>1-30</v>
          </cell>
          <cell r="T3287" t="str">
            <v>COSTA RICA</v>
          </cell>
        </row>
        <row r="3288">
          <cell r="B3288" t="str">
            <v>702-30006197</v>
          </cell>
          <cell r="C3288" t="str">
            <v>COMPAÑIA ISDAMAR, S.A. DE C.V.</v>
          </cell>
          <cell r="D3288">
            <v>318874</v>
          </cell>
          <cell r="F3288" t="str">
            <v>MATCO</v>
          </cell>
          <cell r="G3288" t="str">
            <v>CUSTOMER - RETAIL</v>
          </cell>
          <cell r="H3288" t="str">
            <v>CUSTOMER - RETAIL</v>
          </cell>
          <cell r="I3288" t="str">
            <v>REGULAR</v>
          </cell>
          <cell r="J3288" t="str">
            <v>REGULAR</v>
          </cell>
          <cell r="K3288" t="str">
            <v>MXN</v>
          </cell>
          <cell r="L3288">
            <v>10499911.199999999</v>
          </cell>
          <cell r="M3288">
            <v>505675.72342436318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 t="str">
            <v>1-30</v>
          </cell>
          <cell r="T3288" t="str">
            <v>MEXICO</v>
          </cell>
        </row>
        <row r="3289">
          <cell r="B3289" t="str">
            <v>702-30006198</v>
          </cell>
          <cell r="C3289" t="str">
            <v>DESARROLLADORA DE OBRA INTEGRAL DE LOS CABOS, S.A. DE C.V.</v>
          </cell>
          <cell r="D3289">
            <v>336783</v>
          </cell>
          <cell r="F3289" t="str">
            <v>MATCO</v>
          </cell>
          <cell r="G3289" t="str">
            <v>CUSTOMER - RETAIL</v>
          </cell>
          <cell r="H3289" t="str">
            <v>CUSTOMER - RETAIL</v>
          </cell>
          <cell r="I3289" t="str">
            <v>REGULAR</v>
          </cell>
          <cell r="J3289" t="str">
            <v>REGULAR</v>
          </cell>
          <cell r="K3289" t="str">
            <v>MXN</v>
          </cell>
          <cell r="L3289">
            <v>3974400</v>
          </cell>
          <cell r="M3289">
            <v>191407.10401225006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 t="str">
            <v>1-30</v>
          </cell>
          <cell r="T3289" t="str">
            <v>MEXICO</v>
          </cell>
        </row>
        <row r="3290">
          <cell r="B3290" t="str">
            <v>702-30006199</v>
          </cell>
          <cell r="C3290" t="str">
            <v>MAQUINARIA, CONSTRUCCIONES Y MATERIALES MACOMA, S.A.</v>
          </cell>
          <cell r="D3290">
            <v>318566</v>
          </cell>
          <cell r="F3290" t="str">
            <v>MATRA</v>
          </cell>
          <cell r="G3290" t="str">
            <v>CUSTOMER - RETAIL</v>
          </cell>
          <cell r="H3290" t="str">
            <v>CUSTOMER - RETAIL</v>
          </cell>
          <cell r="I3290" t="str">
            <v>REGULAR</v>
          </cell>
          <cell r="J3290" t="str">
            <v>REGULAR</v>
          </cell>
          <cell r="K3290" t="str">
            <v>USD</v>
          </cell>
          <cell r="L3290">
            <v>125295.94</v>
          </cell>
          <cell r="M3290">
            <v>125295.94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 t="str">
            <v>1-30</v>
          </cell>
          <cell r="T3290" t="str">
            <v>COSTA RICA</v>
          </cell>
        </row>
        <row r="3291">
          <cell r="B3291" t="str">
            <v>702-30006200</v>
          </cell>
          <cell r="C3291" t="str">
            <v>EQUIPO PESADO, S.A DE C.V.</v>
          </cell>
          <cell r="D3291">
            <v>341944</v>
          </cell>
          <cell r="F3291" t="str">
            <v>MADISA SUR</v>
          </cell>
          <cell r="G3291" t="str">
            <v>CUSTOMER - RETAIL</v>
          </cell>
          <cell r="H3291" t="str">
            <v>CUSTOMER - RETAIL</v>
          </cell>
          <cell r="I3291" t="str">
            <v>REGULAR</v>
          </cell>
          <cell r="J3291" t="str">
            <v>REGULAR</v>
          </cell>
          <cell r="K3291" t="str">
            <v>MXN</v>
          </cell>
          <cell r="L3291">
            <v>1511581.1</v>
          </cell>
          <cell r="M3291">
            <v>72797.745780659054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 t="str">
            <v>1-30</v>
          </cell>
          <cell r="T3291" t="str">
            <v>MEXICO</v>
          </cell>
        </row>
        <row r="3292">
          <cell r="B3292" t="str">
            <v>702-30006203</v>
          </cell>
          <cell r="C3292" t="str">
            <v>AMERICA CONSTRUCCIONES, S.A.</v>
          </cell>
          <cell r="D3292">
            <v>350308</v>
          </cell>
          <cell r="F3292" t="str">
            <v>MATRA</v>
          </cell>
          <cell r="G3292" t="str">
            <v>CUSTOMER - RETAIL</v>
          </cell>
          <cell r="H3292" t="str">
            <v>CUSTOMER - RETAIL</v>
          </cell>
          <cell r="I3292" t="str">
            <v>REGULAR</v>
          </cell>
          <cell r="J3292" t="str">
            <v>REGULAR</v>
          </cell>
          <cell r="K3292" t="str">
            <v>USD</v>
          </cell>
          <cell r="L3292">
            <v>372408.6</v>
          </cell>
          <cell r="M3292">
            <v>372408.6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 t="str">
            <v>1-30</v>
          </cell>
          <cell r="T3292" t="str">
            <v>COSTA RICA</v>
          </cell>
        </row>
        <row r="3293">
          <cell r="B3293" t="str">
            <v>702-30006206</v>
          </cell>
          <cell r="C3293" t="str">
            <v>MAQUINARIA Y TRACTORES, LTDA</v>
          </cell>
          <cell r="D3293">
            <v>314798</v>
          </cell>
          <cell r="F3293" t="str">
            <v>MATRA</v>
          </cell>
          <cell r="G3293" t="str">
            <v>DEALER - RETAIL</v>
          </cell>
          <cell r="H3293" t="str">
            <v>DEALER - RETAIL</v>
          </cell>
          <cell r="I3293" t="str">
            <v>REGULAR</v>
          </cell>
          <cell r="J3293" t="str">
            <v>REGULAR</v>
          </cell>
          <cell r="K3293" t="str">
            <v>USD</v>
          </cell>
          <cell r="L3293">
            <v>233342.94</v>
          </cell>
          <cell r="M3293">
            <v>233342.94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 t="str">
            <v>1-30</v>
          </cell>
          <cell r="T3293" t="str">
            <v>COSTA RICA</v>
          </cell>
        </row>
        <row r="3294">
          <cell r="B3294" t="str">
            <v>702-30006207</v>
          </cell>
          <cell r="C3294" t="str">
            <v>AMERICA CONSTRUCCIONES, S.A.</v>
          </cell>
          <cell r="D3294">
            <v>350308</v>
          </cell>
          <cell r="F3294" t="str">
            <v>MATRA</v>
          </cell>
          <cell r="G3294" t="str">
            <v>CUSTOMER - RETAIL</v>
          </cell>
          <cell r="H3294" t="str">
            <v>CUSTOMER - RETAIL</v>
          </cell>
          <cell r="I3294" t="str">
            <v>REGULAR</v>
          </cell>
          <cell r="J3294" t="str">
            <v>REGULAR</v>
          </cell>
          <cell r="K3294" t="str">
            <v>USD</v>
          </cell>
          <cell r="L3294">
            <v>424677.52</v>
          </cell>
          <cell r="M3294">
            <v>424677.52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 t="str">
            <v>1-30</v>
          </cell>
          <cell r="T3294" t="str">
            <v>COSTA RICA</v>
          </cell>
        </row>
        <row r="3295">
          <cell r="B3295" t="str">
            <v>702-30006210</v>
          </cell>
          <cell r="C3295" t="str">
            <v>ANA ELVIA GONZALEZ ROMERO</v>
          </cell>
          <cell r="D3295">
            <v>339101</v>
          </cell>
          <cell r="F3295" t="str">
            <v>TRACSA</v>
          </cell>
          <cell r="G3295" t="str">
            <v>CUSTOMER - RETAIL</v>
          </cell>
          <cell r="H3295" t="str">
            <v>CUSTOMER - RETAIL</v>
          </cell>
          <cell r="I3295" t="str">
            <v>REGULAR</v>
          </cell>
          <cell r="J3295" t="str">
            <v>REGULAR</v>
          </cell>
          <cell r="K3295" t="str">
            <v>MXN</v>
          </cell>
          <cell r="L3295">
            <v>1119641.25</v>
          </cell>
          <cell r="M3295">
            <v>53921.922603450999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 t="str">
            <v>1-30</v>
          </cell>
          <cell r="T3295" t="str">
            <v>MEXICO</v>
          </cell>
        </row>
        <row r="3296">
          <cell r="B3296" t="str">
            <v>702-30006214</v>
          </cell>
          <cell r="C3296" t="str">
            <v>COCONAL, S.A.P.I. DE C.V.</v>
          </cell>
          <cell r="D3296">
            <v>312218</v>
          </cell>
          <cell r="F3296" t="str">
            <v>MADISA SUR</v>
          </cell>
          <cell r="G3296" t="str">
            <v>CUSTOMER - RETAIL</v>
          </cell>
          <cell r="H3296" t="str">
            <v>CUSTOMER - RETAIL</v>
          </cell>
          <cell r="I3296" t="str">
            <v>REGULAR</v>
          </cell>
          <cell r="J3296" t="str">
            <v>REGULAR</v>
          </cell>
          <cell r="K3296" t="str">
            <v>MXN</v>
          </cell>
          <cell r="L3296">
            <v>15359990.960000001</v>
          </cell>
          <cell r="M3296">
            <v>739737.16468094324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 t="str">
            <v>1-30</v>
          </cell>
          <cell r="T3296" t="str">
            <v>MEXICO</v>
          </cell>
        </row>
        <row r="3297">
          <cell r="B3297" t="str">
            <v>702-30006215</v>
          </cell>
          <cell r="C3297" t="str">
            <v>DEM INDUSTRIAL, S.A. DE C.V.</v>
          </cell>
          <cell r="D3297">
            <v>434302</v>
          </cell>
          <cell r="F3297" t="str">
            <v>MAQSA</v>
          </cell>
          <cell r="G3297" t="str">
            <v>CUSTOMER - RETAIL</v>
          </cell>
          <cell r="H3297" t="str">
            <v>CUSTOMER - RETAIL</v>
          </cell>
          <cell r="I3297" t="str">
            <v>REGULAR</v>
          </cell>
          <cell r="J3297" t="str">
            <v>REGULAR</v>
          </cell>
          <cell r="K3297" t="str">
            <v>MXN</v>
          </cell>
          <cell r="L3297">
            <v>1408966.39</v>
          </cell>
          <cell r="M3297">
            <v>67855.82134674277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 t="str">
            <v>1-30</v>
          </cell>
          <cell r="T3297" t="str">
            <v>MEXICO</v>
          </cell>
        </row>
        <row r="3298">
          <cell r="B3298" t="str">
            <v>702-30006216-001</v>
          </cell>
          <cell r="C3298" t="str">
            <v>CREDIUNO S.A</v>
          </cell>
          <cell r="D3298">
            <v>416293</v>
          </cell>
          <cell r="F3298" t="str">
            <v>MATRA</v>
          </cell>
          <cell r="G3298" t="str">
            <v>CUSTOMER - RETAIL</v>
          </cell>
          <cell r="H3298" t="str">
            <v>DEALER - RETAIL</v>
          </cell>
          <cell r="I3298" t="str">
            <v>REGULAR</v>
          </cell>
          <cell r="J3298" t="str">
            <v>REGULAR</v>
          </cell>
          <cell r="K3298" t="str">
            <v>USD</v>
          </cell>
          <cell r="L3298">
            <v>1055714.0900000001</v>
          </cell>
          <cell r="M3298">
            <v>1055714.0900000001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 t="str">
            <v>1-30</v>
          </cell>
          <cell r="T3298" t="str">
            <v>COSTA RICA</v>
          </cell>
        </row>
        <row r="3299">
          <cell r="B3299" t="str">
            <v>702-30006216-002</v>
          </cell>
          <cell r="C3299" t="str">
            <v>CREDIUNO S.A</v>
          </cell>
          <cell r="D3299">
            <v>416293</v>
          </cell>
          <cell r="F3299" t="str">
            <v>MATRA</v>
          </cell>
          <cell r="G3299" t="str">
            <v>CUSTOMER - RETAIL</v>
          </cell>
          <cell r="H3299" t="str">
            <v>DEALER - RETAIL</v>
          </cell>
          <cell r="I3299" t="str">
            <v>REGULAR</v>
          </cell>
          <cell r="J3299" t="str">
            <v>REGULAR</v>
          </cell>
          <cell r="K3299" t="str">
            <v>USD</v>
          </cell>
          <cell r="L3299">
            <v>1315634.99</v>
          </cell>
          <cell r="M3299">
            <v>1315634.99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 t="str">
            <v>1-30</v>
          </cell>
          <cell r="T3299" t="str">
            <v>COSTA RICA</v>
          </cell>
        </row>
        <row r="3300">
          <cell r="B3300" t="str">
            <v>702-30006217</v>
          </cell>
          <cell r="C3300" t="str">
            <v>INVERSIONES Y CONSTRUCCIONES DEL CARIBE PL IDC, S.R.L.</v>
          </cell>
          <cell r="D3300">
            <v>315951</v>
          </cell>
          <cell r="F3300" t="str">
            <v>IMCA</v>
          </cell>
          <cell r="G3300" t="str">
            <v>CUSTOMER - RETAIL</v>
          </cell>
          <cell r="H3300" t="str">
            <v>CUSTOMER - RETAIL</v>
          </cell>
          <cell r="I3300" t="str">
            <v>REGULAR</v>
          </cell>
          <cell r="J3300" t="str">
            <v>REGULAR</v>
          </cell>
          <cell r="K3300" t="str">
            <v>USD</v>
          </cell>
          <cell r="L3300">
            <v>316817.08</v>
          </cell>
          <cell r="M3300">
            <v>316817.08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 t="str">
            <v>1-30</v>
          </cell>
          <cell r="T3300" t="str">
            <v>REPUBLICA DOMINICANA</v>
          </cell>
        </row>
        <row r="3301">
          <cell r="B3301" t="str">
            <v>702-30006219</v>
          </cell>
          <cell r="C3301" t="str">
            <v>RECICLADOS, PLASTICOS Y METALES DE MONTERREY SA DE CV</v>
          </cell>
          <cell r="D3301">
            <v>432305</v>
          </cell>
          <cell r="F3301" t="str">
            <v>MADISA NTE</v>
          </cell>
          <cell r="G3301" t="str">
            <v>CUSTOMER - RETAIL</v>
          </cell>
          <cell r="H3301" t="str">
            <v>CUSTOMER - RETAIL</v>
          </cell>
          <cell r="I3301" t="str">
            <v>REGULAR</v>
          </cell>
          <cell r="J3301" t="str">
            <v>REGULAR</v>
          </cell>
          <cell r="K3301" t="str">
            <v>MXN</v>
          </cell>
          <cell r="L3301">
            <v>753693.31</v>
          </cell>
          <cell r="M3301">
            <v>36297.869811923068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 t="str">
            <v>1-30</v>
          </cell>
          <cell r="T3301" t="str">
            <v>MEXICO</v>
          </cell>
        </row>
        <row r="3302">
          <cell r="B3302" t="str">
            <v>702-30006221</v>
          </cell>
          <cell r="C3302" t="str">
            <v>CONSTRUCCIONES Y CARRETERAS, S.A. DE C.V.</v>
          </cell>
          <cell r="D3302">
            <v>319214</v>
          </cell>
          <cell r="F3302" t="str">
            <v>TRACSA</v>
          </cell>
          <cell r="G3302" t="str">
            <v>CUSTOMER - RETAIL</v>
          </cell>
          <cell r="H3302" t="str">
            <v>CUSTOMER - RETAIL</v>
          </cell>
          <cell r="I3302" t="str">
            <v>REGULAR</v>
          </cell>
          <cell r="J3302" t="str">
            <v>REGULAR</v>
          </cell>
          <cell r="K3302" t="str">
            <v>MXN</v>
          </cell>
          <cell r="L3302">
            <v>5317593.75</v>
          </cell>
          <cell r="M3302">
            <v>256095.31501639009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 t="str">
            <v>1-30</v>
          </cell>
          <cell r="T3302" t="str">
            <v>MEXICO</v>
          </cell>
        </row>
        <row r="3303">
          <cell r="B3303" t="str">
            <v>702-30006222</v>
          </cell>
          <cell r="C3303" t="str">
            <v>COMPAÑIA ISDAMAR, S.A. DE C.V.</v>
          </cell>
          <cell r="D3303">
            <v>318874</v>
          </cell>
          <cell r="F3303" t="str">
            <v>MATCO</v>
          </cell>
          <cell r="G3303" t="str">
            <v>CUSTOMER - RETAIL</v>
          </cell>
          <cell r="H3303" t="str">
            <v>CUSTOMER - RETAIL</v>
          </cell>
          <cell r="I3303" t="str">
            <v>REGULAR</v>
          </cell>
          <cell r="J3303" t="str">
            <v>REGULAR</v>
          </cell>
          <cell r="K3303" t="str">
            <v>MXN</v>
          </cell>
          <cell r="L3303">
            <v>10499911.199999999</v>
          </cell>
          <cell r="M3303">
            <v>505675.72342436318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 t="str">
            <v>1-30</v>
          </cell>
          <cell r="T3303" t="str">
            <v>MEXICO</v>
          </cell>
        </row>
        <row r="3304">
          <cell r="B3304" t="str">
            <v>702-30006223-001</v>
          </cell>
          <cell r="C3304" t="str">
            <v>RAMON HUMBERTO VERDUGO ANTELO</v>
          </cell>
          <cell r="D3304">
            <v>437331</v>
          </cell>
          <cell r="F3304" t="str">
            <v>MATCO</v>
          </cell>
          <cell r="G3304" t="str">
            <v>CUSTOMER - RETAIL</v>
          </cell>
          <cell r="H3304" t="str">
            <v>CUSTOMER - RETAIL</v>
          </cell>
          <cell r="I3304" t="str">
            <v>REGULAR</v>
          </cell>
          <cell r="J3304" t="str">
            <v>REGULAR</v>
          </cell>
          <cell r="K3304" t="str">
            <v>MXN</v>
          </cell>
          <cell r="L3304">
            <v>585504.93000000005</v>
          </cell>
          <cell r="M3304">
            <v>28197.91743060467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>
            <v>0</v>
          </cell>
          <cell r="S3304" t="str">
            <v>1-30</v>
          </cell>
          <cell r="T3304" t="str">
            <v>MEXICO</v>
          </cell>
        </row>
        <row r="3305">
          <cell r="B3305" t="str">
            <v>702-30006224</v>
          </cell>
          <cell r="C3305" t="str">
            <v>CANTERAS LA VALENCIANA, S.A. DE C.V.</v>
          </cell>
          <cell r="D3305">
            <v>316408</v>
          </cell>
          <cell r="F3305" t="str">
            <v>MADISA SUR</v>
          </cell>
          <cell r="G3305" t="str">
            <v>CUSTOMER - RETAIL</v>
          </cell>
          <cell r="H3305" t="str">
            <v>CUSTOMER - RETAIL</v>
          </cell>
          <cell r="I3305" t="str">
            <v>REGULAR</v>
          </cell>
          <cell r="J3305" t="str">
            <v>REGULAR</v>
          </cell>
          <cell r="K3305" t="str">
            <v>MXN</v>
          </cell>
          <cell r="L3305">
            <v>1402911.01</v>
          </cell>
          <cell r="M3305">
            <v>67564.194245924111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 t="str">
            <v>1-30</v>
          </cell>
          <cell r="T3305" t="str">
            <v>MEXICO</v>
          </cell>
        </row>
        <row r="3306">
          <cell r="B3306" t="str">
            <v>702-30006225</v>
          </cell>
          <cell r="C3306" t="str">
            <v>CONSTRUKINO, S.A. DE C.V.</v>
          </cell>
          <cell r="D3306">
            <v>386310</v>
          </cell>
          <cell r="F3306" t="str">
            <v>MATCO</v>
          </cell>
          <cell r="G3306" t="str">
            <v>CUSTOMER - RETAIL</v>
          </cell>
          <cell r="H3306" t="str">
            <v>CUSTOMER - RETAIL</v>
          </cell>
          <cell r="I3306" t="str">
            <v>REGULAR</v>
          </cell>
          <cell r="J3306" t="str">
            <v>REGULAR</v>
          </cell>
          <cell r="K3306" t="str">
            <v>MXN</v>
          </cell>
          <cell r="L3306">
            <v>8096547.6100000003</v>
          </cell>
          <cell r="M3306">
            <v>389929.73292255553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 t="str">
            <v>1-30</v>
          </cell>
          <cell r="T3306" t="str">
            <v>MEXICO</v>
          </cell>
        </row>
        <row r="3307">
          <cell r="B3307" t="str">
            <v>702-30006226</v>
          </cell>
          <cell r="C3307" t="str">
            <v>URBANIZACIONES TIJUANA, S.A. DE C.V.</v>
          </cell>
          <cell r="D3307">
            <v>439383</v>
          </cell>
          <cell r="F3307" t="str">
            <v>MATCO</v>
          </cell>
          <cell r="G3307" t="str">
            <v>CUSTOMER - RETAIL</v>
          </cell>
          <cell r="H3307" t="str">
            <v>CUSTOMER - RETAIL</v>
          </cell>
          <cell r="I3307" t="str">
            <v>REGULAR</v>
          </cell>
          <cell r="J3307" t="str">
            <v>REGULAR</v>
          </cell>
          <cell r="K3307" t="str">
            <v>MXN</v>
          </cell>
          <cell r="L3307">
            <v>1939392</v>
          </cell>
          <cell r="M3307">
            <v>93401.118725977663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 t="str">
            <v>1-30</v>
          </cell>
          <cell r="T3307" t="str">
            <v>MEXICO</v>
          </cell>
        </row>
        <row r="3308">
          <cell r="B3308" t="str">
            <v>702-30006229</v>
          </cell>
          <cell r="C3308" t="str">
            <v>CANTERAS LA VALENCIANA, S.A. DE C.V.</v>
          </cell>
          <cell r="D3308">
            <v>316408</v>
          </cell>
          <cell r="F3308" t="str">
            <v>MADISA SUR</v>
          </cell>
          <cell r="G3308" t="str">
            <v>CUSTOMER - RETAIL</v>
          </cell>
          <cell r="H3308" t="str">
            <v>CUSTOMER - RETAIL</v>
          </cell>
          <cell r="I3308" t="str">
            <v>REGULAR</v>
          </cell>
          <cell r="J3308" t="str">
            <v>REGULAR</v>
          </cell>
          <cell r="K3308" t="str">
            <v>MXN</v>
          </cell>
          <cell r="L3308">
            <v>825132.49</v>
          </cell>
          <cell r="M3308">
            <v>39738.380720943256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 t="str">
            <v>1-30</v>
          </cell>
          <cell r="T3308" t="str">
            <v>MEXICO</v>
          </cell>
        </row>
        <row r="3309">
          <cell r="B3309" t="str">
            <v>702-30006231</v>
          </cell>
          <cell r="C3309" t="str">
            <v>INGENIERIA, ARRENDAMIENTO Y CONSTRUCCION, S.A. DE C.V.</v>
          </cell>
          <cell r="D3309">
            <v>438298</v>
          </cell>
          <cell r="F3309" t="str">
            <v>MADISA SUR</v>
          </cell>
          <cell r="G3309" t="str">
            <v>CUSTOMER - RETAIL</v>
          </cell>
          <cell r="H3309" t="str">
            <v>CUSTOMER - RETAIL</v>
          </cell>
          <cell r="I3309" t="str">
            <v>REGULAR</v>
          </cell>
          <cell r="J3309" t="str">
            <v>REGULAR</v>
          </cell>
          <cell r="K3309" t="str">
            <v>MXN</v>
          </cell>
          <cell r="L3309">
            <v>208802.04</v>
          </cell>
          <cell r="M3309">
            <v>10055.906247043578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 t="str">
            <v>1-30</v>
          </cell>
          <cell r="T3309" t="str">
            <v>MEXICO</v>
          </cell>
        </row>
        <row r="3310">
          <cell r="B3310" t="str">
            <v>702-30006232</v>
          </cell>
          <cell r="C3310" t="str">
            <v>ALMA GRACIELA RUIZ CARRILLO</v>
          </cell>
          <cell r="D3310">
            <v>437373</v>
          </cell>
          <cell r="F3310" t="str">
            <v>TRACSA</v>
          </cell>
          <cell r="G3310" t="str">
            <v>CUSTOMER - RETAIL</v>
          </cell>
          <cell r="H3310" t="str">
            <v>CUSTOMER - RETAIL</v>
          </cell>
          <cell r="I3310" t="str">
            <v>REGULAR</v>
          </cell>
          <cell r="J3310" t="str">
            <v>REGULAR</v>
          </cell>
          <cell r="K3310" t="str">
            <v>MXN</v>
          </cell>
          <cell r="L3310">
            <v>2634450</v>
          </cell>
          <cell r="M3310">
            <v>126875.11200812001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>
            <v>0</v>
          </cell>
          <cell r="S3310" t="str">
            <v>1-30</v>
          </cell>
          <cell r="T3310" t="str">
            <v>MEXICO</v>
          </cell>
        </row>
        <row r="3311">
          <cell r="B3311" t="str">
            <v>702-30006233</v>
          </cell>
          <cell r="C3311" t="str">
            <v>CONSTRUCTORA CRESCENDO S.A. DE C.V.</v>
          </cell>
          <cell r="D3311">
            <v>422293</v>
          </cell>
          <cell r="F3311" t="str">
            <v>MADISA SUR</v>
          </cell>
          <cell r="G3311" t="str">
            <v>CUSTOMER - RETAIL</v>
          </cell>
          <cell r="H3311" t="str">
            <v>CUSTOMER - RETAIL</v>
          </cell>
          <cell r="I3311" t="str">
            <v>REGULAR</v>
          </cell>
          <cell r="J3311" t="str">
            <v>REGULAR</v>
          </cell>
          <cell r="K3311" t="str">
            <v>MXN</v>
          </cell>
          <cell r="L3311">
            <v>1236703.94</v>
          </cell>
          <cell r="M3311">
            <v>59559.661754211811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 t="str">
            <v>1-30</v>
          </cell>
          <cell r="T3311" t="str">
            <v>MEXICO</v>
          </cell>
        </row>
        <row r="3312">
          <cell r="B3312" t="str">
            <v>702-30006234</v>
          </cell>
          <cell r="C3312" t="str">
            <v>COMERCIALIZADORA DICASTI, S.A. DE C.V.</v>
          </cell>
          <cell r="D3312">
            <v>312674</v>
          </cell>
          <cell r="F3312" t="str">
            <v>MADISA SUR</v>
          </cell>
          <cell r="G3312" t="str">
            <v>CUSTOMER - RETAIL</v>
          </cell>
          <cell r="H3312" t="str">
            <v>CUSTOMER - RETAIL</v>
          </cell>
          <cell r="I3312" t="str">
            <v>REGULAR</v>
          </cell>
          <cell r="J3312" t="str">
            <v>REGULAR</v>
          </cell>
          <cell r="K3312" t="str">
            <v>MXN</v>
          </cell>
          <cell r="L3312">
            <v>1527636.56</v>
          </cell>
          <cell r="M3312">
            <v>73570.97673430854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 t="str">
            <v>1-30</v>
          </cell>
          <cell r="T3312" t="str">
            <v>MEXICO</v>
          </cell>
        </row>
        <row r="3313">
          <cell r="B3313" t="str">
            <v>702-30006235</v>
          </cell>
          <cell r="C3313" t="str">
            <v>MAQUINARIA Y CONSTRUCCIONES CAFA, S.A. DE C.V.</v>
          </cell>
          <cell r="D3313">
            <v>309264</v>
          </cell>
          <cell r="F3313" t="str">
            <v>TRACSA</v>
          </cell>
          <cell r="G3313" t="str">
            <v>CUSTOMER - RETAIL</v>
          </cell>
          <cell r="H3313" t="str">
            <v>CUSTOMER - RETAIL</v>
          </cell>
          <cell r="I3313" t="str">
            <v>REGULAR</v>
          </cell>
          <cell r="J3313" t="str">
            <v>REGULAR</v>
          </cell>
          <cell r="K3313" t="str">
            <v>MXN</v>
          </cell>
          <cell r="L3313">
            <v>10851130.140000001</v>
          </cell>
          <cell r="M3313">
            <v>522590.4275758458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 t="str">
            <v>1-30</v>
          </cell>
          <cell r="T3313" t="str">
            <v>MEXICO</v>
          </cell>
        </row>
        <row r="3314">
          <cell r="B3314" t="str">
            <v>702-30006236</v>
          </cell>
          <cell r="C3314" t="str">
            <v>ZYMERET CONSTRUCTION, S.R.L.</v>
          </cell>
          <cell r="D3314">
            <v>477349</v>
          </cell>
          <cell r="F3314" t="str">
            <v>IMCA</v>
          </cell>
          <cell r="G3314" t="str">
            <v>CUSTOMER - RETAIL</v>
          </cell>
          <cell r="H3314" t="str">
            <v>CUSTOMER - RETAIL</v>
          </cell>
          <cell r="I3314" t="str">
            <v>REGULAR</v>
          </cell>
          <cell r="J3314" t="str">
            <v>REGULAR</v>
          </cell>
          <cell r="K3314" t="str">
            <v>USD</v>
          </cell>
          <cell r="L3314">
            <v>73491.77</v>
          </cell>
          <cell r="M3314">
            <v>73491.77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 t="str">
            <v>1-30</v>
          </cell>
          <cell r="T3314" t="str">
            <v>REPUBLICA DOMINICANA</v>
          </cell>
        </row>
        <row r="3315">
          <cell r="B3315" t="str">
            <v>702-30006237</v>
          </cell>
          <cell r="C3315" t="str">
            <v>AMERICA CONSTRUCCIONES, S.A.</v>
          </cell>
          <cell r="D3315">
            <v>350308</v>
          </cell>
          <cell r="F3315" t="str">
            <v>MATRA</v>
          </cell>
          <cell r="G3315" t="str">
            <v>CUSTOMER - RETAIL</v>
          </cell>
          <cell r="H3315" t="str">
            <v>CUSTOMER - RETAIL</v>
          </cell>
          <cell r="I3315" t="str">
            <v>REGULAR</v>
          </cell>
          <cell r="J3315" t="str">
            <v>REGULAR</v>
          </cell>
          <cell r="K3315" t="str">
            <v>USD</v>
          </cell>
          <cell r="L3315">
            <v>159497.51999999999</v>
          </cell>
          <cell r="M3315">
            <v>159497.51999999999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 t="str">
            <v>1-30</v>
          </cell>
          <cell r="T3315" t="str">
            <v>COSTA RICA</v>
          </cell>
        </row>
        <row r="3316">
          <cell r="B3316" t="str">
            <v>702-30006239</v>
          </cell>
          <cell r="C3316" t="str">
            <v>J. LOPEZ CONSTRUCTORA, S.A.</v>
          </cell>
          <cell r="D3316">
            <v>316711</v>
          </cell>
          <cell r="F3316" t="str">
            <v>IMCA</v>
          </cell>
          <cell r="G3316" t="str">
            <v>CUSTOMER - RETAIL</v>
          </cell>
          <cell r="H3316" t="str">
            <v>CUSTOMER - RETAIL</v>
          </cell>
          <cell r="I3316" t="str">
            <v>REGULAR</v>
          </cell>
          <cell r="J3316" t="str">
            <v>REGULAR</v>
          </cell>
          <cell r="K3316" t="str">
            <v>USD</v>
          </cell>
          <cell r="L3316">
            <v>105866.63</v>
          </cell>
          <cell r="M3316">
            <v>105866.63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 t="str">
            <v>1-30</v>
          </cell>
          <cell r="T3316" t="str">
            <v>REPUBLICA DOMINICANA</v>
          </cell>
        </row>
        <row r="3317">
          <cell r="B3317" t="str">
            <v>702-30006240</v>
          </cell>
          <cell r="C3317" t="str">
            <v>CANTO VIVAS LUIS ARTURO</v>
          </cell>
          <cell r="D3317">
            <v>316255</v>
          </cell>
          <cell r="F3317" t="str">
            <v>MADISA SUR</v>
          </cell>
          <cell r="G3317" t="str">
            <v>CUSTOMER - RETAIL</v>
          </cell>
          <cell r="H3317" t="str">
            <v>CUSTOMER - RETAIL</v>
          </cell>
          <cell r="I3317" t="str">
            <v>REGULAR</v>
          </cell>
          <cell r="J3317" t="str">
            <v>REGULAR</v>
          </cell>
          <cell r="K3317" t="str">
            <v>MXN</v>
          </cell>
          <cell r="L3317">
            <v>1400129.94</v>
          </cell>
          <cell r="M3317">
            <v>67430.257914715534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 t="str">
            <v>1-30</v>
          </cell>
          <cell r="T3317" t="str">
            <v>MEXICO</v>
          </cell>
        </row>
        <row r="3318">
          <cell r="B3318" t="str">
            <v>702-30006243</v>
          </cell>
          <cell r="C3318" t="str">
            <v>SUMINISTROS Y DERIVADOS CGBC, S.A. DE C.V.</v>
          </cell>
          <cell r="D3318">
            <v>454294</v>
          </cell>
          <cell r="F3318" t="str">
            <v>MADISA NTE</v>
          </cell>
          <cell r="G3318" t="str">
            <v>CUSTOMER - RETAIL</v>
          </cell>
          <cell r="H3318" t="str">
            <v>CUSTOMER - RETAIL</v>
          </cell>
          <cell r="I3318" t="str">
            <v>REGULAR</v>
          </cell>
          <cell r="J3318" t="str">
            <v>REGULAR</v>
          </cell>
          <cell r="K3318" t="str">
            <v>MXN</v>
          </cell>
          <cell r="L3318">
            <v>2255207.25</v>
          </cell>
          <cell r="M3318">
            <v>108610.78116695108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 t="str">
            <v>1-30</v>
          </cell>
          <cell r="T3318" t="str">
            <v>MEXICO</v>
          </cell>
        </row>
        <row r="3319">
          <cell r="B3319" t="str">
            <v>702-30006246</v>
          </cell>
          <cell r="C3319" t="str">
            <v>SUMINISTROS Y DERIVADOS CGBC, S.A. DE C.V.</v>
          </cell>
          <cell r="D3319">
            <v>454294</v>
          </cell>
          <cell r="F3319" t="str">
            <v>MADISA NTE</v>
          </cell>
          <cell r="G3319" t="str">
            <v>CUSTOMER - RETAIL</v>
          </cell>
          <cell r="H3319" t="str">
            <v>CUSTOMER - RETAIL</v>
          </cell>
          <cell r="I3319" t="str">
            <v>REGULAR</v>
          </cell>
          <cell r="J3319" t="str">
            <v>REGULAR</v>
          </cell>
          <cell r="K3319" t="str">
            <v>MXN</v>
          </cell>
          <cell r="L3319">
            <v>2398182.13</v>
          </cell>
          <cell r="M3319">
            <v>115496.45138819177</v>
          </cell>
          <cell r="N3319">
            <v>2398182.13</v>
          </cell>
          <cell r="O3319">
            <v>0</v>
          </cell>
          <cell r="P3319">
            <v>0</v>
          </cell>
          <cell r="Q3319">
            <v>0</v>
          </cell>
          <cell r="R3319">
            <v>2398182.13</v>
          </cell>
          <cell r="S3319" t="str">
            <v>31-60</v>
          </cell>
          <cell r="T3319" t="str">
            <v>MEXICO</v>
          </cell>
        </row>
        <row r="3320">
          <cell r="B3320" t="str">
            <v>702-30006248</v>
          </cell>
          <cell r="C3320" t="str">
            <v>ASESORIA Y SERVICIOS INDUSTRIALES ISI NUEVO LEON S.A. DE C.V.</v>
          </cell>
          <cell r="D3320">
            <v>334777</v>
          </cell>
          <cell r="F3320" t="str">
            <v>MADISA NTE</v>
          </cell>
          <cell r="G3320" t="str">
            <v>CUSTOMER - RETAIL</v>
          </cell>
          <cell r="H3320" t="str">
            <v>CUSTOMER - RETAIL</v>
          </cell>
          <cell r="I3320" t="str">
            <v>REGULAR</v>
          </cell>
          <cell r="J3320" t="str">
            <v>REGULAR</v>
          </cell>
          <cell r="K3320" t="str">
            <v>MXN</v>
          </cell>
          <cell r="L3320">
            <v>477771.37</v>
          </cell>
          <cell r="M3320">
            <v>23009.469180672604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 t="str">
            <v>1-30</v>
          </cell>
          <cell r="T3320" t="str">
            <v>MEXICO</v>
          </cell>
        </row>
        <row r="3321">
          <cell r="B3321" t="str">
            <v>702-30006249</v>
          </cell>
          <cell r="C3321" t="str">
            <v>PIÑA DE ORO, S.A.</v>
          </cell>
          <cell r="D3321">
            <v>337875</v>
          </cell>
          <cell r="F3321" t="str">
            <v>MATRA</v>
          </cell>
          <cell r="G3321" t="str">
            <v>CUSTOMER - RETAIL</v>
          </cell>
          <cell r="H3321" t="str">
            <v>CUSTOMER - RETAIL</v>
          </cell>
          <cell r="I3321" t="str">
            <v>REGULAR</v>
          </cell>
          <cell r="J3321" t="str">
            <v>REGULAR</v>
          </cell>
          <cell r="K3321" t="str">
            <v>USD</v>
          </cell>
          <cell r="L3321">
            <v>37253.519999999997</v>
          </cell>
          <cell r="M3321">
            <v>37253.519999999997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 t="str">
            <v>1-30</v>
          </cell>
          <cell r="T3321" t="str">
            <v>COSTA RICA</v>
          </cell>
        </row>
        <row r="3322">
          <cell r="B3322" t="str">
            <v>702-30006250</v>
          </cell>
          <cell r="C3322" t="str">
            <v>CONSTRUCTORA Y URBANIZADORA ESPINO, S.A. DE C.V.</v>
          </cell>
          <cell r="D3322">
            <v>437328</v>
          </cell>
          <cell r="F3322" t="str">
            <v>MADISA SUR</v>
          </cell>
          <cell r="G3322" t="str">
            <v>CUSTOMER - RETAIL</v>
          </cell>
          <cell r="H3322" t="str">
            <v>CUSTOMER - RETAIL</v>
          </cell>
          <cell r="I3322" t="str">
            <v>REGULAR</v>
          </cell>
          <cell r="J3322" t="str">
            <v>REGULAR</v>
          </cell>
          <cell r="K3322" t="str">
            <v>MXN</v>
          </cell>
          <cell r="L3322">
            <v>4532741.38</v>
          </cell>
          <cell r="M3322">
            <v>218296.82487477097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 t="str">
            <v>1-30</v>
          </cell>
          <cell r="T3322" t="str">
            <v>MEXICO</v>
          </cell>
        </row>
        <row r="3323">
          <cell r="B3323" t="str">
            <v>702-30006252</v>
          </cell>
          <cell r="C3323" t="str">
            <v>COSTA RICA TRACTORS, S.A.</v>
          </cell>
          <cell r="D3323">
            <v>368695</v>
          </cell>
          <cell r="F3323" t="str">
            <v>MATRA</v>
          </cell>
          <cell r="G3323" t="str">
            <v>CUSTOMER - RETAIL</v>
          </cell>
          <cell r="H3323" t="str">
            <v>CUSTOMER - RETAIL</v>
          </cell>
          <cell r="I3323" t="str">
            <v>REGULAR</v>
          </cell>
          <cell r="J3323" t="str">
            <v>REGULAR</v>
          </cell>
          <cell r="K3323" t="str">
            <v>USD</v>
          </cell>
          <cell r="L3323">
            <v>68042.52</v>
          </cell>
          <cell r="M3323">
            <v>68042.52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>
            <v>0</v>
          </cell>
          <cell r="S3323" t="str">
            <v>1-30</v>
          </cell>
          <cell r="T3323" t="str">
            <v>COSTA RICA</v>
          </cell>
        </row>
        <row r="3324">
          <cell r="B3324" t="str">
            <v>702-30006253</v>
          </cell>
          <cell r="C3324" t="str">
            <v>REVESTIMIENTOS INGENIERIA CONSTRUCCION ASESORIA, S.A. DE C.V.</v>
          </cell>
          <cell r="D3324">
            <v>362090</v>
          </cell>
          <cell r="F3324" t="str">
            <v>TRACSA</v>
          </cell>
          <cell r="G3324" t="str">
            <v>CUSTOMER - RETAIL</v>
          </cell>
          <cell r="H3324" t="str">
            <v>CUSTOMER - RETAIL</v>
          </cell>
          <cell r="I3324" t="str">
            <v>REGULAR</v>
          </cell>
          <cell r="J3324" t="str">
            <v>REGULAR</v>
          </cell>
          <cell r="K3324" t="str">
            <v>MXN</v>
          </cell>
          <cell r="L3324">
            <v>2228747.92</v>
          </cell>
          <cell r="M3324">
            <v>107336.49983406953</v>
          </cell>
          <cell r="N3324">
            <v>2228747.92</v>
          </cell>
          <cell r="O3324">
            <v>0</v>
          </cell>
          <cell r="P3324">
            <v>0</v>
          </cell>
          <cell r="Q3324">
            <v>0</v>
          </cell>
          <cell r="R3324">
            <v>2228747.92</v>
          </cell>
          <cell r="S3324" t="str">
            <v>31-60</v>
          </cell>
          <cell r="T3324" t="str">
            <v>MEXICO</v>
          </cell>
        </row>
        <row r="3325">
          <cell r="B3325" t="str">
            <v>702-30006254</v>
          </cell>
          <cell r="C3325" t="str">
            <v>BERNAL GUTIERREZ ARTURO INDALECIO</v>
          </cell>
          <cell r="D3325">
            <v>318741</v>
          </cell>
          <cell r="F3325" t="str">
            <v>TRACSA</v>
          </cell>
          <cell r="G3325" t="str">
            <v>CUSTOMER - RETAIL</v>
          </cell>
          <cell r="H3325" t="str">
            <v>CUSTOMER - RETAIL</v>
          </cell>
          <cell r="I3325" t="str">
            <v>REGULAR</v>
          </cell>
          <cell r="J3325" t="str">
            <v>REGULAR</v>
          </cell>
          <cell r="K3325" t="str">
            <v>MXN</v>
          </cell>
          <cell r="L3325">
            <v>6629971.5899999999</v>
          </cell>
          <cell r="M3325">
            <v>319299.43179483514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 t="str">
            <v>1-30</v>
          </cell>
          <cell r="T3325" t="str">
            <v>MEXICO</v>
          </cell>
        </row>
        <row r="3326">
          <cell r="B3326" t="str">
            <v>702-30006255</v>
          </cell>
          <cell r="C3326" t="str">
            <v>INDUSTRIALIZADORA DE CALIZA, S.A. DE C.V.</v>
          </cell>
          <cell r="D3326">
            <v>310312</v>
          </cell>
          <cell r="F3326" t="str">
            <v>TRACSA</v>
          </cell>
          <cell r="G3326" t="str">
            <v>CUSTOMER - RETAIL</v>
          </cell>
          <cell r="H3326" t="str">
            <v>CUSTOMER - RETAIL</v>
          </cell>
          <cell r="I3326" t="str">
            <v>REGULAR</v>
          </cell>
          <cell r="J3326" t="str">
            <v>REGULAR</v>
          </cell>
          <cell r="K3326" t="str">
            <v>USD</v>
          </cell>
          <cell r="L3326">
            <v>292588.36</v>
          </cell>
          <cell r="M3326">
            <v>292588.36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 t="str">
            <v>1-30</v>
          </cell>
          <cell r="T3326" t="str">
            <v>MEXICO</v>
          </cell>
        </row>
        <row r="3327">
          <cell r="B3327" t="str">
            <v>702-30006256</v>
          </cell>
          <cell r="C3327" t="str">
            <v>BIGEYES, S.A. DE C.V.</v>
          </cell>
          <cell r="D3327">
            <v>437333</v>
          </cell>
          <cell r="F3327" t="str">
            <v>TRACSA</v>
          </cell>
          <cell r="G3327" t="str">
            <v>CUSTOMER - RETAIL</v>
          </cell>
          <cell r="H3327" t="str">
            <v>CUSTOMER - RETAIL</v>
          </cell>
          <cell r="I3327" t="str">
            <v>REGULAR</v>
          </cell>
          <cell r="J3327" t="str">
            <v>REGULAR</v>
          </cell>
          <cell r="K3327" t="str">
            <v>MXN</v>
          </cell>
          <cell r="L3327">
            <v>2058918.75</v>
          </cell>
          <cell r="M3327">
            <v>99157.527006346078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 t="str">
            <v>1-30</v>
          </cell>
          <cell r="T3327" t="str">
            <v>MEXICO</v>
          </cell>
        </row>
        <row r="3328">
          <cell r="B3328" t="str">
            <v>702-30006257</v>
          </cell>
          <cell r="C3328" t="str">
            <v>COMERCIALIZADORA ALBAGA, S.A.</v>
          </cell>
          <cell r="D3328">
            <v>436303</v>
          </cell>
          <cell r="F3328" t="str">
            <v>MATRA</v>
          </cell>
          <cell r="G3328" t="str">
            <v>CUSTOMER - RETAIL</v>
          </cell>
          <cell r="H3328" t="str">
            <v>CUSTOMER - RETAIL</v>
          </cell>
          <cell r="I3328" t="str">
            <v>REGULAR</v>
          </cell>
          <cell r="J3328" t="str">
            <v>REGULAR</v>
          </cell>
          <cell r="K3328" t="str">
            <v>USD</v>
          </cell>
          <cell r="L3328">
            <v>48859.37</v>
          </cell>
          <cell r="M3328">
            <v>48859.37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 t="str">
            <v>1-30</v>
          </cell>
          <cell r="T3328" t="str">
            <v>COSTA RICA</v>
          </cell>
        </row>
        <row r="3329">
          <cell r="B3329" t="str">
            <v>702-30006258</v>
          </cell>
          <cell r="C3329" t="str">
            <v>TRILOGIC DM SA DE CV</v>
          </cell>
          <cell r="D3329">
            <v>456290</v>
          </cell>
          <cell r="F3329" t="str">
            <v>MAQSA</v>
          </cell>
          <cell r="G3329" t="str">
            <v>CUSTOMER - RETAIL</v>
          </cell>
          <cell r="H3329" t="str">
            <v>CUSTOMER - RETAIL</v>
          </cell>
          <cell r="I3329" t="str">
            <v>REGULAR</v>
          </cell>
          <cell r="J3329" t="str">
            <v>REGULAR</v>
          </cell>
          <cell r="K3329" t="str">
            <v>MXN</v>
          </cell>
          <cell r="L3329">
            <v>3429379.01</v>
          </cell>
          <cell r="M3329">
            <v>165158.89313217014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 t="str">
            <v>1-30</v>
          </cell>
          <cell r="T3329" t="str">
            <v>MEXICO</v>
          </cell>
        </row>
        <row r="3330">
          <cell r="B3330" t="str">
            <v>702-30006259</v>
          </cell>
          <cell r="C3330" t="str">
            <v>ECOTERMO DE CENTROAMERICA, S.A.</v>
          </cell>
          <cell r="D3330">
            <v>489359</v>
          </cell>
          <cell r="F3330" t="str">
            <v>GENTRAC</v>
          </cell>
          <cell r="G3330" t="str">
            <v>CUSTOMER - RETAIL</v>
          </cell>
          <cell r="H3330" t="str">
            <v>CUSTOMER - RETAIL</v>
          </cell>
          <cell r="I3330" t="str">
            <v>REGULAR</v>
          </cell>
          <cell r="J3330" t="str">
            <v>REGULAR</v>
          </cell>
          <cell r="K3330" t="str">
            <v>USD</v>
          </cell>
          <cell r="L3330">
            <v>18953.88</v>
          </cell>
          <cell r="M3330">
            <v>18953.88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 t="str">
            <v>1-30</v>
          </cell>
          <cell r="T3330" t="str">
            <v>GUATEMALA</v>
          </cell>
        </row>
        <row r="3331">
          <cell r="B3331" t="str">
            <v>702-30006260</v>
          </cell>
          <cell r="C3331" t="str">
            <v>ARMANDO RICARDO RODRIGUEZ STIVALET</v>
          </cell>
          <cell r="D3331">
            <v>433318</v>
          </cell>
          <cell r="F3331" t="str">
            <v>MADISA SUR</v>
          </cell>
          <cell r="G3331" t="str">
            <v>CUSTOMER - RETAIL</v>
          </cell>
          <cell r="H3331" t="str">
            <v>CUSTOMER - RETAIL</v>
          </cell>
          <cell r="I3331" t="str">
            <v>REGULAR</v>
          </cell>
          <cell r="J3331" t="str">
            <v>REGULAR</v>
          </cell>
          <cell r="K3331" t="str">
            <v>MXN</v>
          </cell>
          <cell r="L3331">
            <v>1010271.15</v>
          </cell>
          <cell r="M3331">
            <v>48654.658587113896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 t="str">
            <v>1-30</v>
          </cell>
          <cell r="T3331" t="str">
            <v>MEXICO</v>
          </cell>
        </row>
        <row r="3332">
          <cell r="B3332" t="str">
            <v>702-30006261</v>
          </cell>
          <cell r="C3332" t="str">
            <v>ERICK ALBERTO GALDAMEZ ORANTES</v>
          </cell>
          <cell r="D3332">
            <v>455323</v>
          </cell>
          <cell r="F3332" t="str">
            <v>GENTRAC</v>
          </cell>
          <cell r="G3332" t="str">
            <v>CUSTOMER - RETAIL</v>
          </cell>
          <cell r="H3332" t="str">
            <v>CUSTOMER - RETAIL</v>
          </cell>
          <cell r="I3332" t="str">
            <v>REGULAR</v>
          </cell>
          <cell r="J3332" t="str">
            <v>REGULAR</v>
          </cell>
          <cell r="K3332" t="str">
            <v>USD</v>
          </cell>
          <cell r="L3332">
            <v>73521.83</v>
          </cell>
          <cell r="M3332">
            <v>73521.83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 t="str">
            <v>1-30</v>
          </cell>
          <cell r="T3332" t="str">
            <v>GUATEMALA</v>
          </cell>
        </row>
        <row r="3333">
          <cell r="B3333" t="str">
            <v>702-30006262</v>
          </cell>
          <cell r="C3333" t="str">
            <v>GRUPO GUSI, S.P.R. DE R.L. DE C.V.</v>
          </cell>
          <cell r="D3333">
            <v>354330</v>
          </cell>
          <cell r="F3333" t="str">
            <v>MADISA NTE</v>
          </cell>
          <cell r="G3333" t="str">
            <v>CUSTOMER - RETAIL</v>
          </cell>
          <cell r="H3333" t="str">
            <v>CUSTOMER - RETAIL</v>
          </cell>
          <cell r="I3333" t="str">
            <v>REGULAR</v>
          </cell>
          <cell r="J3333" t="str">
            <v>REGULAR</v>
          </cell>
          <cell r="K3333" t="str">
            <v>MXN</v>
          </cell>
          <cell r="L3333">
            <v>2927008.91</v>
          </cell>
          <cell r="M3333">
            <v>140964.74911462175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 t="str">
            <v>1-30</v>
          </cell>
          <cell r="T3333" t="str">
            <v>MEXICO</v>
          </cell>
        </row>
        <row r="3334">
          <cell r="B3334" t="str">
            <v>702-30006263</v>
          </cell>
          <cell r="C3334" t="str">
            <v>COMPAÑIA MINERA Y BENEFICIADORA PURISIMA, S. DE R.L.</v>
          </cell>
          <cell r="D3334">
            <v>313408</v>
          </cell>
          <cell r="F3334" t="str">
            <v>MADISA SUR</v>
          </cell>
          <cell r="G3334" t="str">
            <v>CUSTOMER - RETAIL</v>
          </cell>
          <cell r="H3334" t="str">
            <v>CUSTOMER - RETAIL</v>
          </cell>
          <cell r="I3334" t="str">
            <v>REGULAR</v>
          </cell>
          <cell r="J3334" t="str">
            <v>REGULAR</v>
          </cell>
          <cell r="K3334" t="str">
            <v>MXN</v>
          </cell>
          <cell r="L3334">
            <v>1430248.63</v>
          </cell>
          <cell r="M3334">
            <v>68880.77402520836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 t="str">
            <v>1-30</v>
          </cell>
          <cell r="T3334" t="str">
            <v>MEXICO</v>
          </cell>
        </row>
        <row r="3335">
          <cell r="B3335" t="str">
            <v>702-30006264</v>
          </cell>
          <cell r="C3335" t="str">
            <v>SOLCON INSTALACIONES S.A.</v>
          </cell>
          <cell r="D3335">
            <v>439315</v>
          </cell>
          <cell r="F3335" t="str">
            <v>MATRA</v>
          </cell>
          <cell r="G3335" t="str">
            <v>CUSTOMER - RETAIL</v>
          </cell>
          <cell r="H3335" t="str">
            <v>CUSTOMER - RETAIL</v>
          </cell>
          <cell r="I3335" t="str">
            <v>REGULAR</v>
          </cell>
          <cell r="J3335" t="str">
            <v>REGULAR</v>
          </cell>
          <cell r="K3335" t="str">
            <v>USD</v>
          </cell>
          <cell r="L3335">
            <v>21337.47</v>
          </cell>
          <cell r="M3335">
            <v>21337.47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 t="str">
            <v>1-30</v>
          </cell>
          <cell r="T3335" t="str">
            <v>COSTA RICA</v>
          </cell>
        </row>
        <row r="3336">
          <cell r="B3336" t="str">
            <v>702-30006265</v>
          </cell>
          <cell r="C3336" t="str">
            <v>ALEACIONES Y METALES INDUSTRIALES DE SALTILLO, S.A. DE C.V.</v>
          </cell>
          <cell r="D3336">
            <v>318184</v>
          </cell>
          <cell r="F3336" t="str">
            <v>MADISA NTE</v>
          </cell>
          <cell r="G3336" t="str">
            <v>CUSTOMER - RETAIL</v>
          </cell>
          <cell r="H3336" t="str">
            <v>CUSTOMER - RETAIL</v>
          </cell>
          <cell r="I3336" t="str">
            <v>REGULAR</v>
          </cell>
          <cell r="J3336" t="str">
            <v>REGULAR</v>
          </cell>
          <cell r="K3336" t="str">
            <v>MXN</v>
          </cell>
          <cell r="L3336">
            <v>637224.6</v>
          </cell>
          <cell r="M3336">
            <v>30688.736737964078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 t="str">
            <v>1-30</v>
          </cell>
          <cell r="T3336" t="str">
            <v>MEXICO</v>
          </cell>
        </row>
        <row r="3337">
          <cell r="B3337" t="str">
            <v>702-30006266</v>
          </cell>
          <cell r="C3337" t="str">
            <v>ROCK CONSTRUCTIONS AND DEVELOPMENT, S.A.</v>
          </cell>
          <cell r="D3337">
            <v>439385</v>
          </cell>
          <cell r="F3337" t="str">
            <v>MATRA</v>
          </cell>
          <cell r="G3337" t="str">
            <v>CUSTOMER - RETAIL</v>
          </cell>
          <cell r="H3337" t="str">
            <v>CUSTOMER - RETAIL</v>
          </cell>
          <cell r="I3337" t="str">
            <v>REGULAR</v>
          </cell>
          <cell r="J3337" t="str">
            <v>REGULAR</v>
          </cell>
          <cell r="K3337" t="str">
            <v>USD</v>
          </cell>
          <cell r="L3337">
            <v>28217.46</v>
          </cell>
          <cell r="M3337">
            <v>28217.46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 t="str">
            <v>1-30</v>
          </cell>
          <cell r="T3337" t="str">
            <v>COSTA RICA</v>
          </cell>
        </row>
        <row r="3338">
          <cell r="B3338" t="str">
            <v>702-30006267</v>
          </cell>
          <cell r="C3338" t="str">
            <v>DISEÑO Y CONSTRUCCION NORY NORAHUA, S.A. DE C.V.</v>
          </cell>
          <cell r="D3338">
            <v>316715</v>
          </cell>
          <cell r="F3338" t="str">
            <v>MAQSA</v>
          </cell>
          <cell r="G3338" t="str">
            <v>CUSTOMER - RETAIL</v>
          </cell>
          <cell r="H3338" t="str">
            <v>CUSTOMER - RETAIL</v>
          </cell>
          <cell r="I3338" t="str">
            <v>REGULAR</v>
          </cell>
          <cell r="J3338" t="str">
            <v>REGULAR</v>
          </cell>
          <cell r="K3338" t="str">
            <v>MXN</v>
          </cell>
          <cell r="L3338">
            <v>1259110.94</v>
          </cell>
          <cell r="M3338">
            <v>60638.782874280878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 t="str">
            <v>1-30</v>
          </cell>
          <cell r="T3338" t="str">
            <v>MEXICO</v>
          </cell>
        </row>
        <row r="3339">
          <cell r="B3339" t="str">
            <v>702-30006269</v>
          </cell>
          <cell r="C3339" t="str">
            <v>CONSTRUCTORA SANTA FE, LIMITADA</v>
          </cell>
          <cell r="D3339">
            <v>314376</v>
          </cell>
          <cell r="F3339" t="str">
            <v>MATRA</v>
          </cell>
          <cell r="G3339" t="str">
            <v>CUSTOMER - RETAIL</v>
          </cell>
          <cell r="H3339" t="str">
            <v>CUSTOMER - RETAIL</v>
          </cell>
          <cell r="I3339" t="str">
            <v>REGULAR</v>
          </cell>
          <cell r="J3339" t="str">
            <v>REGULAR</v>
          </cell>
          <cell r="K3339" t="str">
            <v>USD</v>
          </cell>
          <cell r="L3339">
            <v>3155783</v>
          </cell>
          <cell r="M3339">
            <v>3155783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 t="str">
            <v>1-30</v>
          </cell>
          <cell r="T3339" t="str">
            <v>COSTA RICA</v>
          </cell>
        </row>
        <row r="3340">
          <cell r="B3340" t="str">
            <v>702-30006270</v>
          </cell>
          <cell r="C3340" t="str">
            <v>DESARROLLOS ROD, S.A. DE C.V.</v>
          </cell>
          <cell r="D3340">
            <v>316823</v>
          </cell>
          <cell r="F3340" t="str">
            <v>MAQSA</v>
          </cell>
          <cell r="G3340" t="str">
            <v>CUSTOMER - RETAIL</v>
          </cell>
          <cell r="H3340" t="str">
            <v>CUSTOMER - RETAIL</v>
          </cell>
          <cell r="I3340" t="str">
            <v>REGULAR</v>
          </cell>
          <cell r="J3340" t="str">
            <v>REGULAR</v>
          </cell>
          <cell r="K3340" t="str">
            <v>USD</v>
          </cell>
          <cell r="L3340">
            <v>262500</v>
          </cell>
          <cell r="M3340">
            <v>262500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 t="str">
            <v>1-30</v>
          </cell>
          <cell r="T3340" t="str">
            <v>MEXICO</v>
          </cell>
        </row>
        <row r="3341">
          <cell r="B3341" t="str">
            <v>702-30006271</v>
          </cell>
          <cell r="C3341" t="str">
            <v>DESARROLLOS ROD, S.A. DE C.V.</v>
          </cell>
          <cell r="D3341">
            <v>316823</v>
          </cell>
          <cell r="F3341" t="str">
            <v>MAQSA</v>
          </cell>
          <cell r="G3341" t="str">
            <v>CUSTOMER - RETAIL</v>
          </cell>
          <cell r="H3341" t="str">
            <v>CUSTOMER - RETAIL</v>
          </cell>
          <cell r="I3341" t="str">
            <v>REGULAR</v>
          </cell>
          <cell r="J3341" t="str">
            <v>REGULAR</v>
          </cell>
          <cell r="K3341" t="str">
            <v>USD</v>
          </cell>
          <cell r="L3341">
            <v>262500</v>
          </cell>
          <cell r="M3341">
            <v>262500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 t="str">
            <v>1-30</v>
          </cell>
          <cell r="T3341" t="str">
            <v>MEXICO</v>
          </cell>
        </row>
        <row r="3342">
          <cell r="B3342" t="str">
            <v>702-30006272</v>
          </cell>
          <cell r="C3342" t="str">
            <v>OBRAS Y PAVIMENTOS FERHEC, S.A. DE C.V.</v>
          </cell>
          <cell r="D3342">
            <v>312659</v>
          </cell>
          <cell r="F3342" t="str">
            <v>MAQSA</v>
          </cell>
          <cell r="G3342" t="str">
            <v>CUSTOMER - RETAIL</v>
          </cell>
          <cell r="H3342" t="str">
            <v>CUSTOMER - RETAIL</v>
          </cell>
          <cell r="I3342" t="str">
            <v>REGULAR</v>
          </cell>
          <cell r="J3342" t="str">
            <v>REGULAR</v>
          </cell>
          <cell r="K3342" t="str">
            <v>MXN</v>
          </cell>
          <cell r="L3342">
            <v>4312432.1399999997</v>
          </cell>
          <cell r="M3342">
            <v>207686.73187569194</v>
          </cell>
          <cell r="N3342">
            <v>0</v>
          </cell>
          <cell r="O3342">
            <v>4312432.1399999997</v>
          </cell>
          <cell r="P3342">
            <v>0</v>
          </cell>
          <cell r="Q3342">
            <v>0</v>
          </cell>
          <cell r="R3342">
            <v>4312432.1399999997</v>
          </cell>
          <cell r="S3342" t="str">
            <v>61-90</v>
          </cell>
          <cell r="T3342" t="str">
            <v>MEXICO</v>
          </cell>
        </row>
        <row r="3343">
          <cell r="B3343" t="str">
            <v>702-30006273</v>
          </cell>
          <cell r="C3343" t="str">
            <v>MAQUINARIA Y TRACTORES, LTDA</v>
          </cell>
          <cell r="D3343">
            <v>314798</v>
          </cell>
          <cell r="F3343" t="str">
            <v>MATRA</v>
          </cell>
          <cell r="G3343" t="str">
            <v>DEALER - RETAIL</v>
          </cell>
          <cell r="H3343" t="str">
            <v>DEALER - RETAIL</v>
          </cell>
          <cell r="I3343" t="str">
            <v>REGULAR</v>
          </cell>
          <cell r="J3343" t="str">
            <v>REGULAR</v>
          </cell>
          <cell r="K3343" t="str">
            <v>USD</v>
          </cell>
          <cell r="L3343">
            <v>43948.7</v>
          </cell>
          <cell r="M3343">
            <v>43948.7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 t="str">
            <v>1-30</v>
          </cell>
          <cell r="T3343" t="str">
            <v>COSTA RICA</v>
          </cell>
        </row>
        <row r="3344">
          <cell r="B3344" t="str">
            <v>702-30006274</v>
          </cell>
          <cell r="C3344" t="str">
            <v>CONSTRUCCIONES LACAYO FIALLOS, S.A.</v>
          </cell>
          <cell r="D3344">
            <v>312172</v>
          </cell>
          <cell r="F3344" t="str">
            <v>NIMAC</v>
          </cell>
          <cell r="G3344" t="str">
            <v>CUSTOMER - RETAIL</v>
          </cell>
          <cell r="H3344" t="str">
            <v>CUSTOMER - RETAIL</v>
          </cell>
          <cell r="I3344" t="str">
            <v>REGULAR</v>
          </cell>
          <cell r="J3344" t="str">
            <v>REGULAR</v>
          </cell>
          <cell r="K3344" t="str">
            <v>USD</v>
          </cell>
          <cell r="L3344">
            <v>91682.48</v>
          </cell>
          <cell r="M3344">
            <v>91682.48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 t="str">
            <v>1-30</v>
          </cell>
          <cell r="T3344" t="str">
            <v>NICARAGUA</v>
          </cell>
        </row>
        <row r="3345">
          <cell r="B3345" t="str">
            <v>702-30006275</v>
          </cell>
          <cell r="C3345" t="str">
            <v>GRUPO DESARROLLO INFRAESTRUCTURA, S.A. DE C.V.</v>
          </cell>
          <cell r="D3345">
            <v>310580</v>
          </cell>
          <cell r="F3345" t="str">
            <v>TRACSA</v>
          </cell>
          <cell r="G3345" t="str">
            <v>CUSTOMER - RETAIL</v>
          </cell>
          <cell r="H3345" t="str">
            <v>CUSTOMER - RETAIL</v>
          </cell>
          <cell r="I3345" t="str">
            <v>REGULAR</v>
          </cell>
          <cell r="J3345" t="str">
            <v>REGULAR</v>
          </cell>
          <cell r="K3345" t="str">
            <v>USD</v>
          </cell>
          <cell r="L3345">
            <v>683497.61</v>
          </cell>
          <cell r="M3345">
            <v>683497.61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 t="str">
            <v>1-30</v>
          </cell>
          <cell r="T3345" t="str">
            <v>MEXICO</v>
          </cell>
        </row>
        <row r="3346">
          <cell r="B3346" t="str">
            <v>702-30006276</v>
          </cell>
          <cell r="C3346" t="str">
            <v>EDILBERTO TELESFORO CONSTANTINO FLORES BALBUENA</v>
          </cell>
          <cell r="D3346">
            <v>358105</v>
          </cell>
          <cell r="F3346" t="str">
            <v>MADISA SUR</v>
          </cell>
          <cell r="G3346" t="str">
            <v>CUSTOMER - RETAIL</v>
          </cell>
          <cell r="H3346" t="str">
            <v>CUSTOMER - RETAIL</v>
          </cell>
          <cell r="I3346" t="str">
            <v>REGULAR</v>
          </cell>
          <cell r="J3346" t="str">
            <v>REGULAR</v>
          </cell>
          <cell r="K3346" t="str">
            <v>MXN</v>
          </cell>
          <cell r="L3346">
            <v>1228124.3999999999</v>
          </cell>
          <cell r="M3346">
            <v>59146.471107785364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 t="str">
            <v>1-30</v>
          </cell>
          <cell r="T3346" t="str">
            <v>MEXICO</v>
          </cell>
        </row>
        <row r="3347">
          <cell r="B3347" t="str">
            <v>702-30006277</v>
          </cell>
          <cell r="C3347" t="str">
            <v>OBRAS Y PAVIMENTOS FERHEC, S.A. DE C.V.</v>
          </cell>
          <cell r="D3347">
            <v>312659</v>
          </cell>
          <cell r="F3347" t="str">
            <v>MAQSA</v>
          </cell>
          <cell r="G3347" t="str">
            <v>CUSTOMER - RETAIL</v>
          </cell>
          <cell r="H3347" t="str">
            <v>CUSTOMER - RETAIL</v>
          </cell>
          <cell r="I3347" t="str">
            <v>REGULAR</v>
          </cell>
          <cell r="J3347" t="str">
            <v>REGULAR</v>
          </cell>
          <cell r="K3347" t="str">
            <v>MXN</v>
          </cell>
          <cell r="L3347">
            <v>17335733.859999999</v>
          </cell>
          <cell r="M3347">
            <v>834888.94275103288</v>
          </cell>
          <cell r="N3347">
            <v>0</v>
          </cell>
          <cell r="O3347">
            <v>17335733.859999999</v>
          </cell>
          <cell r="P3347">
            <v>0</v>
          </cell>
          <cell r="Q3347">
            <v>0</v>
          </cell>
          <cell r="R3347">
            <v>17335733.859999999</v>
          </cell>
          <cell r="S3347" t="str">
            <v>61-90</v>
          </cell>
          <cell r="T3347" t="str">
            <v>MEXICO</v>
          </cell>
        </row>
        <row r="3348">
          <cell r="B3348" t="str">
            <v>702-30006278</v>
          </cell>
          <cell r="C3348" t="str">
            <v>GRUPO CONSTRUCTOR BICHOS, S.A. DE C.V.</v>
          </cell>
          <cell r="D3348">
            <v>439313</v>
          </cell>
          <cell r="F3348" t="str">
            <v>MADISA SUR</v>
          </cell>
          <cell r="G3348" t="str">
            <v>CUSTOMER - RETAIL</v>
          </cell>
          <cell r="H3348" t="str">
            <v>CUSTOMER - RETAIL</v>
          </cell>
          <cell r="I3348" t="str">
            <v>REGULAR</v>
          </cell>
          <cell r="J3348" t="str">
            <v>REGULAR</v>
          </cell>
          <cell r="K3348" t="str">
            <v>MXN</v>
          </cell>
          <cell r="L3348">
            <v>1692547.92</v>
          </cell>
          <cell r="M3348">
            <v>81513.107832416834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 t="str">
            <v>1-30</v>
          </cell>
          <cell r="T3348" t="str">
            <v>MEXICO</v>
          </cell>
        </row>
        <row r="3349">
          <cell r="B3349" t="str">
            <v>702-30006279</v>
          </cell>
          <cell r="C3349" t="str">
            <v>OBRAS Y TERRACERIAS GONZALEZ, S.A. DE C.V.</v>
          </cell>
          <cell r="D3349">
            <v>314544</v>
          </cell>
          <cell r="F3349" t="str">
            <v>TRACSA</v>
          </cell>
          <cell r="G3349" t="str">
            <v>CUSTOMER - RETAIL</v>
          </cell>
          <cell r="H3349" t="str">
            <v>CUSTOMER - RETAIL</v>
          </cell>
          <cell r="I3349" t="str">
            <v>REGULAR</v>
          </cell>
          <cell r="J3349" t="str">
            <v>REGULAR</v>
          </cell>
          <cell r="K3349" t="str">
            <v>MXN</v>
          </cell>
          <cell r="L3349">
            <v>584916.5</v>
          </cell>
          <cell r="M3349">
            <v>28169.578641802851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 t="str">
            <v>1-30</v>
          </cell>
          <cell r="T3349" t="str">
            <v>MEXICO</v>
          </cell>
        </row>
        <row r="3350">
          <cell r="B3350" t="str">
            <v>702-30006282</v>
          </cell>
          <cell r="C3350" t="str">
            <v>OBRAS Y TERRACERIAS GONZALEZ, S.A. DE C.V.</v>
          </cell>
          <cell r="D3350">
            <v>314544</v>
          </cell>
          <cell r="F3350" t="str">
            <v>TRACSA</v>
          </cell>
          <cell r="G3350" t="str">
            <v>CUSTOMER - RETAIL</v>
          </cell>
          <cell r="H3350" t="str">
            <v>CUSTOMER - RETAIL</v>
          </cell>
          <cell r="I3350" t="str">
            <v>REGULAR</v>
          </cell>
          <cell r="J3350" t="str">
            <v>REGULAR</v>
          </cell>
          <cell r="K3350" t="str">
            <v>MXN</v>
          </cell>
          <cell r="L3350">
            <v>5619998.1200000001</v>
          </cell>
          <cell r="M3350">
            <v>270659.10947652219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 t="str">
            <v>1-30</v>
          </cell>
          <cell r="T3350" t="str">
            <v>MEXICO</v>
          </cell>
        </row>
        <row r="3351">
          <cell r="B3351" t="str">
            <v>702-30006285</v>
          </cell>
          <cell r="C3351" t="str">
            <v>MAQUINARIA Y TRACTORES, LTDA</v>
          </cell>
          <cell r="D3351">
            <v>314798</v>
          </cell>
          <cell r="F3351" t="str">
            <v>MATRA</v>
          </cell>
          <cell r="G3351" t="str">
            <v>DEALER - RETAIL</v>
          </cell>
          <cell r="H3351" t="str">
            <v>DEALER - RETAIL</v>
          </cell>
          <cell r="I3351" t="str">
            <v>REGULAR</v>
          </cell>
          <cell r="J3351" t="str">
            <v>REGULAR</v>
          </cell>
          <cell r="K3351" t="str">
            <v>USD</v>
          </cell>
          <cell r="L3351">
            <v>293784.48</v>
          </cell>
          <cell r="M3351">
            <v>293784.48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 t="str">
            <v>1-30</v>
          </cell>
          <cell r="T3351" t="str">
            <v>COSTA RICA</v>
          </cell>
        </row>
        <row r="3352">
          <cell r="B3352" t="str">
            <v>702-30006288</v>
          </cell>
          <cell r="C3352" t="str">
            <v>EL NUEVO GUADALUPE DE JESUS S.P.R. DE R.L.</v>
          </cell>
          <cell r="D3352">
            <v>310313</v>
          </cell>
          <cell r="F3352" t="str">
            <v>MATCO</v>
          </cell>
          <cell r="G3352" t="str">
            <v>CUSTOMER - RETAIL</v>
          </cell>
          <cell r="H3352" t="str">
            <v>CUSTOMER - RETAIL</v>
          </cell>
          <cell r="I3352" t="str">
            <v>REGULAR</v>
          </cell>
          <cell r="J3352" t="str">
            <v>REGULAR</v>
          </cell>
          <cell r="K3352" t="str">
            <v>MXN</v>
          </cell>
          <cell r="L3352">
            <v>981978.38</v>
          </cell>
          <cell r="M3352">
            <v>47292.078783826692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 t="str">
            <v>1-30</v>
          </cell>
          <cell r="T3352" t="str">
            <v>MEXICO</v>
          </cell>
        </row>
        <row r="3353">
          <cell r="B3353" t="str">
            <v>702-30006290</v>
          </cell>
          <cell r="C3353" t="str">
            <v>L Y L PROYECTOS MMV, S.A.</v>
          </cell>
          <cell r="D3353">
            <v>453301</v>
          </cell>
          <cell r="F3353" t="str">
            <v>MATRA</v>
          </cell>
          <cell r="G3353" t="str">
            <v>CUSTOMER - RETAIL</v>
          </cell>
          <cell r="H3353" t="str">
            <v>CUSTOMER - RETAIL</v>
          </cell>
          <cell r="I3353" t="str">
            <v>REGULAR</v>
          </cell>
          <cell r="J3353" t="str">
            <v>REGULAR</v>
          </cell>
          <cell r="K3353" t="str">
            <v>USD</v>
          </cell>
          <cell r="L3353">
            <v>46998.03</v>
          </cell>
          <cell r="M3353">
            <v>46998.03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</v>
          </cell>
          <cell r="S3353" t="str">
            <v>1-30</v>
          </cell>
          <cell r="T3353" t="str">
            <v>COSTA RICA</v>
          </cell>
        </row>
        <row r="3354">
          <cell r="B3354" t="str">
            <v>702-30006299</v>
          </cell>
          <cell r="C3354" t="str">
            <v>DESARROLLOS ROD, S.A. DE C.V.</v>
          </cell>
          <cell r="D3354">
            <v>316823</v>
          </cell>
          <cell r="F3354" t="str">
            <v>MAQSA</v>
          </cell>
          <cell r="G3354" t="str">
            <v>CUSTOMER - RETAIL</v>
          </cell>
          <cell r="H3354" t="str">
            <v>CUSTOMER - RETAIL</v>
          </cell>
          <cell r="I3354" t="str">
            <v>REGULAR</v>
          </cell>
          <cell r="J3354" t="str">
            <v>REGULAR</v>
          </cell>
          <cell r="K3354" t="str">
            <v>USD</v>
          </cell>
          <cell r="L3354">
            <v>282791.65999999997</v>
          </cell>
          <cell r="M3354">
            <v>282791.65999999997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>
            <v>0</v>
          </cell>
          <cell r="S3354" t="str">
            <v>1-30</v>
          </cell>
          <cell r="T3354" t="str">
            <v>MEXICO</v>
          </cell>
        </row>
        <row r="3355">
          <cell r="B3355" t="str">
            <v>702-30006303</v>
          </cell>
          <cell r="C3355" t="str">
            <v>COMPAÑIA ISDAMAR, S.A. DE C.V.</v>
          </cell>
          <cell r="D3355">
            <v>318874</v>
          </cell>
          <cell r="F3355" t="str">
            <v>MATCO</v>
          </cell>
          <cell r="G3355" t="str">
            <v>CUSTOMER - RETAIL</v>
          </cell>
          <cell r="H3355" t="str">
            <v>CUSTOMER - RETAIL</v>
          </cell>
          <cell r="I3355" t="str">
            <v>REGULAR</v>
          </cell>
          <cell r="J3355" t="str">
            <v>REGULAR</v>
          </cell>
          <cell r="K3355" t="str">
            <v>MXN</v>
          </cell>
          <cell r="L3355">
            <v>13286000</v>
          </cell>
          <cell r="M3355">
            <v>639853.76004095061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 t="str">
            <v>1-30</v>
          </cell>
          <cell r="T3355" t="str">
            <v>MEXICO</v>
          </cell>
        </row>
        <row r="3356">
          <cell r="B3356" t="str">
            <v>702-30006304</v>
          </cell>
          <cell r="C3356" t="str">
            <v>PALMEROLA INTERNATIONAL AIRPORT, S.A. DE C.V.</v>
          </cell>
          <cell r="D3356">
            <v>371037</v>
          </cell>
          <cell r="F3356" t="str">
            <v>CEMCOL</v>
          </cell>
          <cell r="G3356" t="str">
            <v>CUSTOMER - RETAIL</v>
          </cell>
          <cell r="H3356" t="str">
            <v>CUSTOMER - RETAIL</v>
          </cell>
          <cell r="I3356" t="str">
            <v>REGULAR</v>
          </cell>
          <cell r="J3356" t="str">
            <v>REGULAR</v>
          </cell>
          <cell r="K3356" t="str">
            <v>USD</v>
          </cell>
          <cell r="L3356">
            <v>801063.93</v>
          </cell>
          <cell r="M3356">
            <v>801063.93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 t="str">
            <v>1-30</v>
          </cell>
          <cell r="T3356" t="str">
            <v>HONDURAS</v>
          </cell>
        </row>
        <row r="3357">
          <cell r="B3357" t="str">
            <v>702-30006310</v>
          </cell>
          <cell r="C3357" t="str">
            <v>MAQUINARIA Y TRACTORES, LTDA</v>
          </cell>
          <cell r="D3357">
            <v>314798</v>
          </cell>
          <cell r="F3357" t="str">
            <v>MATRA</v>
          </cell>
          <cell r="G3357" t="str">
            <v>DEALER - RETAIL</v>
          </cell>
          <cell r="H3357" t="str">
            <v>DEALER - RETAIL</v>
          </cell>
          <cell r="I3357" t="str">
            <v>REGULAR</v>
          </cell>
          <cell r="J3357" t="str">
            <v>REGULAR</v>
          </cell>
          <cell r="K3357" t="str">
            <v>USD</v>
          </cell>
          <cell r="L3357">
            <v>249513.25</v>
          </cell>
          <cell r="M3357">
            <v>249513.25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 t="str">
            <v>1-30</v>
          </cell>
          <cell r="T3357" t="str">
            <v>COSTA RICA</v>
          </cell>
        </row>
        <row r="3358">
          <cell r="B3358" t="str">
            <v>702-30006313</v>
          </cell>
          <cell r="C3358" t="str">
            <v>INDUSTRIAL DE ASFALTOS Y PAVIMENTOS, S.A. DE C.V.</v>
          </cell>
          <cell r="D3358">
            <v>318312</v>
          </cell>
          <cell r="F3358" t="str">
            <v>MAQSA</v>
          </cell>
          <cell r="G3358" t="str">
            <v>CUSTOMER - RETAIL</v>
          </cell>
          <cell r="H3358" t="str">
            <v>CUSTOMER - RETAIL</v>
          </cell>
          <cell r="I3358" t="str">
            <v>REGULAR</v>
          </cell>
          <cell r="J3358" t="str">
            <v>REGULAR</v>
          </cell>
          <cell r="K3358" t="str">
            <v>MXN</v>
          </cell>
          <cell r="L3358">
            <v>6498440.5499999998</v>
          </cell>
          <cell r="M3358">
            <v>312964.89690802974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 t="str">
            <v>1-30</v>
          </cell>
          <cell r="T3358" t="str">
            <v>MEXICO</v>
          </cell>
        </row>
        <row r="3359">
          <cell r="B3359" t="str">
            <v>702-30006318</v>
          </cell>
          <cell r="C3359" t="str">
            <v>SOLUCIONES INTEGRALES PARA TRITURACION, S.A. DE C.V.</v>
          </cell>
          <cell r="D3359">
            <v>317050</v>
          </cell>
          <cell r="F3359" t="str">
            <v>TRACSA</v>
          </cell>
          <cell r="G3359" t="str">
            <v>DEALER - RETAIL</v>
          </cell>
          <cell r="H3359" t="str">
            <v>DEALER - RETAIL</v>
          </cell>
          <cell r="I3359" t="str">
            <v>REGULAR</v>
          </cell>
          <cell r="J3359" t="str">
            <v>REGULAR</v>
          </cell>
          <cell r="K3359" t="str">
            <v>MXN</v>
          </cell>
          <cell r="L3359">
            <v>288137.71000000002</v>
          </cell>
          <cell r="M3359">
            <v>13876.712114488109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 t="str">
            <v>1-30</v>
          </cell>
          <cell r="T3359" t="str">
            <v>MEXICO</v>
          </cell>
        </row>
        <row r="3360">
          <cell r="B3360" t="str">
            <v>702-30006319</v>
          </cell>
          <cell r="C3360" t="str">
            <v>FRACCIONADORA LA ROMITA, S.A. DE C.V.</v>
          </cell>
          <cell r="D3360">
            <v>364297</v>
          </cell>
          <cell r="F3360" t="str">
            <v>TRACSA</v>
          </cell>
          <cell r="G3360" t="str">
            <v>CUSTOMER - RETAIL</v>
          </cell>
          <cell r="H3360" t="str">
            <v>CUSTOMER - RETAIL</v>
          </cell>
          <cell r="I3360" t="str">
            <v>REGULAR</v>
          </cell>
          <cell r="J3360" t="str">
            <v>REGULAR</v>
          </cell>
          <cell r="K3360" t="str">
            <v>MXN</v>
          </cell>
          <cell r="L3360">
            <v>3470392.83</v>
          </cell>
          <cell r="M3360">
            <v>167134.11870349658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 t="str">
            <v>1-30</v>
          </cell>
          <cell r="T3360" t="str">
            <v>MEXICO</v>
          </cell>
        </row>
        <row r="3361">
          <cell r="B3361" t="str">
            <v>702-30006320</v>
          </cell>
          <cell r="C3361" t="str">
            <v>COCONAL, S.A.P.I. DE C.V.</v>
          </cell>
          <cell r="D3361">
            <v>312218</v>
          </cell>
          <cell r="F3361" t="str">
            <v>MADISA SUR</v>
          </cell>
          <cell r="G3361" t="str">
            <v>CUSTOMER - RETAIL</v>
          </cell>
          <cell r="H3361" t="str">
            <v>CUSTOMER - RETAIL</v>
          </cell>
          <cell r="I3361" t="str">
            <v>REGULAR</v>
          </cell>
          <cell r="J3361" t="str">
            <v>REGULAR</v>
          </cell>
          <cell r="K3361" t="str">
            <v>MXN</v>
          </cell>
          <cell r="L3361">
            <v>27869575.18</v>
          </cell>
          <cell r="M3361">
            <v>1342198.7407547007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 t="str">
            <v>1-30</v>
          </cell>
          <cell r="T3361" t="str">
            <v>MEXICO</v>
          </cell>
        </row>
        <row r="3362">
          <cell r="B3362" t="str">
            <v>702-30006321</v>
          </cell>
          <cell r="C3362" t="str">
            <v>COCONAL, S.A.P.I. DE C.V.</v>
          </cell>
          <cell r="D3362">
            <v>312218</v>
          </cell>
          <cell r="F3362" t="str">
            <v>MADISA SUR</v>
          </cell>
          <cell r="G3362" t="str">
            <v>CUSTOMER - RETAIL</v>
          </cell>
          <cell r="H3362" t="str">
            <v>CUSTOMER - RETAIL</v>
          </cell>
          <cell r="I3362" t="str">
            <v>REGULAR</v>
          </cell>
          <cell r="J3362" t="str">
            <v>REGULAR</v>
          </cell>
          <cell r="K3362" t="str">
            <v>MXN</v>
          </cell>
          <cell r="L3362">
            <v>11627606.4</v>
          </cell>
          <cell r="M3362">
            <v>559985.52425983909</v>
          </cell>
          <cell r="N3362">
            <v>0</v>
          </cell>
          <cell r="O3362">
            <v>0</v>
          </cell>
          <cell r="P3362">
            <v>0</v>
          </cell>
          <cell r="Q3362">
            <v>0</v>
          </cell>
          <cell r="R3362">
            <v>0</v>
          </cell>
          <cell r="S3362" t="str">
            <v>1-30</v>
          </cell>
          <cell r="T3362" t="str">
            <v>MEXICO</v>
          </cell>
        </row>
        <row r="3363">
          <cell r="B3363" t="str">
            <v>702-30006322</v>
          </cell>
          <cell r="C3363" t="str">
            <v>GARCIA VILLATORO GERARDO</v>
          </cell>
          <cell r="D3363">
            <v>310202</v>
          </cell>
          <cell r="F3363" t="str">
            <v>MADISA SUR</v>
          </cell>
          <cell r="G3363" t="str">
            <v>CUSTOMER - RETAIL</v>
          </cell>
          <cell r="H3363" t="str">
            <v>CUSTOMER - RETAIL</v>
          </cell>
          <cell r="I3363" t="str">
            <v>REGULAR</v>
          </cell>
          <cell r="J3363" t="str">
            <v>REGULAR</v>
          </cell>
          <cell r="K3363" t="str">
            <v>MXN</v>
          </cell>
          <cell r="L3363">
            <v>827720.84</v>
          </cell>
          <cell r="M3363">
            <v>39863.03565695123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 t="str">
            <v>1-30</v>
          </cell>
          <cell r="T3363" t="str">
            <v>MEXICO</v>
          </cell>
        </row>
        <row r="3364">
          <cell r="B3364" t="str">
            <v>702-30006323</v>
          </cell>
          <cell r="C3364" t="str">
            <v>INVERSIONES Y SERVICIOS QUINTEROS DIAZ, S.A. DE C.V.</v>
          </cell>
          <cell r="D3364">
            <v>454290</v>
          </cell>
          <cell r="F3364" t="str">
            <v>COGESA</v>
          </cell>
          <cell r="G3364" t="str">
            <v>CUSTOMER - RETAIL</v>
          </cell>
          <cell r="H3364" t="str">
            <v>CUSTOMER - RETAIL</v>
          </cell>
          <cell r="I3364" t="str">
            <v>REGULAR</v>
          </cell>
          <cell r="J3364" t="str">
            <v>REGULAR</v>
          </cell>
          <cell r="K3364" t="str">
            <v>USD</v>
          </cell>
          <cell r="L3364">
            <v>85880</v>
          </cell>
          <cell r="M3364">
            <v>85880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 t="str">
            <v>1-30</v>
          </cell>
          <cell r="T3364" t="str">
            <v>EL SALVADOR</v>
          </cell>
        </row>
        <row r="3365">
          <cell r="B3365" t="str">
            <v>702-30006324</v>
          </cell>
          <cell r="C3365" t="str">
            <v>GRUPO CONSTRUCTOR TITAN, S.A. DE C.V.</v>
          </cell>
          <cell r="D3365">
            <v>363897</v>
          </cell>
          <cell r="F3365" t="str">
            <v>TRACSA</v>
          </cell>
          <cell r="G3365" t="str">
            <v>CUSTOMER - RETAIL</v>
          </cell>
          <cell r="H3365" t="str">
            <v>CUSTOMER - RETAIL</v>
          </cell>
          <cell r="I3365" t="str">
            <v>REGULAR</v>
          </cell>
          <cell r="J3365" t="str">
            <v>REGULAR</v>
          </cell>
          <cell r="K3365" t="str">
            <v>MXN</v>
          </cell>
          <cell r="L3365">
            <v>3062224.36</v>
          </cell>
          <cell r="M3365">
            <v>147476.72518703851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 t="str">
            <v>1-30</v>
          </cell>
          <cell r="T3365" t="str">
            <v>MEXICO</v>
          </cell>
        </row>
        <row r="3366">
          <cell r="B3366" t="str">
            <v>702-30006326</v>
          </cell>
          <cell r="C3366" t="str">
            <v>TAJO CHIRRIPO, S.A</v>
          </cell>
          <cell r="D3366">
            <v>444316</v>
          </cell>
          <cell r="F3366" t="str">
            <v>MATRA</v>
          </cell>
          <cell r="G3366" t="str">
            <v>CUSTOMER - RETAIL</v>
          </cell>
          <cell r="H3366" t="str">
            <v>CUSTOMER - RETAIL</v>
          </cell>
          <cell r="I3366" t="str">
            <v>REGULAR</v>
          </cell>
          <cell r="J3366" t="str">
            <v>REGULAR</v>
          </cell>
          <cell r="K3366" t="str">
            <v>USD</v>
          </cell>
          <cell r="L3366">
            <v>213416.52</v>
          </cell>
          <cell r="M3366">
            <v>213416.52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 t="str">
            <v>1-30</v>
          </cell>
          <cell r="T3366" t="str">
            <v>COSTA RICA</v>
          </cell>
        </row>
        <row r="3367">
          <cell r="B3367" t="str">
            <v>702-30006328</v>
          </cell>
          <cell r="C3367" t="str">
            <v>DINAJU, S.A.</v>
          </cell>
          <cell r="D3367">
            <v>316975</v>
          </cell>
          <cell r="F3367" t="str">
            <v>MATRA</v>
          </cell>
          <cell r="G3367" t="str">
            <v>CUSTOMER - RETAIL</v>
          </cell>
          <cell r="H3367" t="str">
            <v>CUSTOMER - RETAIL</v>
          </cell>
          <cell r="I3367" t="str">
            <v>REGULAR</v>
          </cell>
          <cell r="J3367" t="str">
            <v>REGULAR</v>
          </cell>
          <cell r="K3367" t="str">
            <v>USD</v>
          </cell>
          <cell r="L3367">
            <v>145691.67000000001</v>
          </cell>
          <cell r="M3367">
            <v>145691.67000000001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 t="str">
            <v>1-30</v>
          </cell>
          <cell r="T3367" t="str">
            <v>COSTA RICA</v>
          </cell>
        </row>
        <row r="3368">
          <cell r="B3368" t="str">
            <v>702-30006329</v>
          </cell>
          <cell r="C3368" t="str">
            <v>EXPLOTACIONES MINERAS TIERRA SANTA, S.A.</v>
          </cell>
          <cell r="D3368">
            <v>492313</v>
          </cell>
          <cell r="F3368" t="str">
            <v>GENTRAC</v>
          </cell>
          <cell r="G3368" t="str">
            <v>CUSTOMER - RETAIL</v>
          </cell>
          <cell r="H3368" t="str">
            <v>CUSTOMER - RETAIL</v>
          </cell>
          <cell r="I3368" t="str">
            <v>REGULAR</v>
          </cell>
          <cell r="J3368" t="str">
            <v>REGULAR</v>
          </cell>
          <cell r="K3368" t="str">
            <v>USD</v>
          </cell>
          <cell r="L3368">
            <v>182984.79</v>
          </cell>
          <cell r="M3368">
            <v>182984.79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 t="str">
            <v>1-30</v>
          </cell>
          <cell r="T3368" t="str">
            <v>GUATEMALA</v>
          </cell>
        </row>
        <row r="3369">
          <cell r="B3369" t="str">
            <v>702-30006331</v>
          </cell>
          <cell r="C3369" t="str">
            <v>MAQUINARIA Y TRACTORES, LTDA</v>
          </cell>
          <cell r="D3369">
            <v>314798</v>
          </cell>
          <cell r="F3369" t="str">
            <v>MATRA</v>
          </cell>
          <cell r="G3369" t="str">
            <v>DEALER - RETAIL</v>
          </cell>
          <cell r="H3369" t="str">
            <v>DEALER - RETAIL</v>
          </cell>
          <cell r="I3369" t="str">
            <v>REGULAR</v>
          </cell>
          <cell r="J3369" t="str">
            <v>REGULAR</v>
          </cell>
          <cell r="K3369" t="str">
            <v>USD</v>
          </cell>
          <cell r="L3369">
            <v>358493.56</v>
          </cell>
          <cell r="M3369">
            <v>358493.56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>
            <v>0</v>
          </cell>
          <cell r="S3369" t="str">
            <v>1-30</v>
          </cell>
          <cell r="T3369" t="str">
            <v>COSTA RICA</v>
          </cell>
        </row>
        <row r="3370">
          <cell r="B3370" t="str">
            <v>702-30006332</v>
          </cell>
          <cell r="C3370" t="str">
            <v>MANTENIMIENTO PROYECTOS Y ECOLOGIA, S.A. DE C.V.</v>
          </cell>
          <cell r="D3370">
            <v>439344</v>
          </cell>
          <cell r="F3370" t="str">
            <v>MADISA SUR</v>
          </cell>
          <cell r="G3370" t="str">
            <v>CUSTOMER - RETAIL</v>
          </cell>
          <cell r="H3370" t="str">
            <v>CUSTOMER - RETAIL</v>
          </cell>
          <cell r="I3370" t="str">
            <v>REGULAR</v>
          </cell>
          <cell r="J3370" t="str">
            <v>REGULAR</v>
          </cell>
          <cell r="K3370" t="str">
            <v>MXN</v>
          </cell>
          <cell r="L3370">
            <v>295953.59999999998</v>
          </cell>
          <cell r="M3370">
            <v>14253.125376912198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>
            <v>0</v>
          </cell>
          <cell r="S3370" t="str">
            <v>1-30</v>
          </cell>
          <cell r="T3370" t="str">
            <v>MEXICO</v>
          </cell>
        </row>
        <row r="3371">
          <cell r="B3371" t="str">
            <v>702-30006333</v>
          </cell>
          <cell r="C3371" t="str">
            <v>CONSTRUCTORA RENE DIAZ, S.R.L.</v>
          </cell>
          <cell r="D3371">
            <v>393295</v>
          </cell>
          <cell r="F3371" t="str">
            <v>IMCA</v>
          </cell>
          <cell r="G3371" t="str">
            <v>CUSTOMER - RETAIL</v>
          </cell>
          <cell r="H3371" t="str">
            <v>CUSTOMER - RETAIL</v>
          </cell>
          <cell r="I3371" t="str">
            <v>REGULAR</v>
          </cell>
          <cell r="J3371" t="str">
            <v>REGULAR</v>
          </cell>
          <cell r="K3371" t="str">
            <v>USD</v>
          </cell>
          <cell r="L3371">
            <v>18263.97</v>
          </cell>
          <cell r="M3371">
            <v>18263.97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 t="str">
            <v>1-30</v>
          </cell>
          <cell r="T3371" t="str">
            <v>REPUBLICA DOMINICANA</v>
          </cell>
        </row>
        <row r="3372">
          <cell r="B3372" t="str">
            <v>702-30006334</v>
          </cell>
          <cell r="C3372" t="str">
            <v>MANTENIMIENTO PROYECTOS Y ECOLOGIA, S.A. DE C.V.</v>
          </cell>
          <cell r="D3372">
            <v>439344</v>
          </cell>
          <cell r="F3372" t="str">
            <v>MADISA SUR</v>
          </cell>
          <cell r="G3372" t="str">
            <v>CUSTOMER - RETAIL</v>
          </cell>
          <cell r="H3372" t="str">
            <v>CUSTOMER - RETAIL</v>
          </cell>
          <cell r="I3372" t="str">
            <v>REGULAR</v>
          </cell>
          <cell r="J3372" t="str">
            <v>REGULAR</v>
          </cell>
          <cell r="K3372" t="str">
            <v>MXN</v>
          </cell>
          <cell r="L3372">
            <v>351064.07</v>
          </cell>
          <cell r="M3372">
            <v>16907.245612282062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 t="str">
            <v>1-30</v>
          </cell>
          <cell r="T3372" t="str">
            <v>MEXICO</v>
          </cell>
        </row>
        <row r="3373">
          <cell r="B3373" t="str">
            <v>702-30006336</v>
          </cell>
          <cell r="C3373" t="str">
            <v>DESARROLLO Y PROYECTOS DE LAS HUASTECAS, S.A. DE C.V.</v>
          </cell>
          <cell r="D3373">
            <v>316851</v>
          </cell>
          <cell r="F3373" t="str">
            <v>MADISA NTE</v>
          </cell>
          <cell r="G3373" t="str">
            <v>CUSTOMER - RETAIL</v>
          </cell>
          <cell r="H3373" t="str">
            <v>CUSTOMER - RETAIL</v>
          </cell>
          <cell r="I3373" t="str">
            <v>REGULAR</v>
          </cell>
          <cell r="J3373" t="str">
            <v>REGULAR</v>
          </cell>
          <cell r="K3373" t="str">
            <v>MXN</v>
          </cell>
          <cell r="L3373">
            <v>3040393.12</v>
          </cell>
          <cell r="M3373">
            <v>146425.33266857121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 t="str">
            <v>1-30</v>
          </cell>
          <cell r="T3373" t="str">
            <v>MEXICO</v>
          </cell>
        </row>
        <row r="3374">
          <cell r="B3374" t="str">
            <v>702-30006338</v>
          </cell>
          <cell r="C3374" t="str">
            <v>GRUPO INMOBILIARIO HERMANOS DEL SURESTE SA DE CV</v>
          </cell>
          <cell r="D3374">
            <v>330178</v>
          </cell>
          <cell r="F3374" t="str">
            <v>MADISA SUR</v>
          </cell>
          <cell r="G3374" t="str">
            <v>CUSTOMER - RETAIL</v>
          </cell>
          <cell r="H3374" t="str">
            <v>CUSTOMER - RETAIL</v>
          </cell>
          <cell r="I3374" t="str">
            <v>REGULAR</v>
          </cell>
          <cell r="J3374" t="str">
            <v>REGULAR</v>
          </cell>
          <cell r="K3374" t="str">
            <v>MXN</v>
          </cell>
          <cell r="L3374">
            <v>5497505.6100000003</v>
          </cell>
          <cell r="M3374">
            <v>264759.87019454467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 t="str">
            <v>1-30</v>
          </cell>
          <cell r="T3374" t="str">
            <v>MEXICO</v>
          </cell>
        </row>
        <row r="3375">
          <cell r="B3375" t="str">
            <v>702-30006343</v>
          </cell>
          <cell r="C3375" t="str">
            <v>MAQUINARIA Y TRACTORES, LTDA</v>
          </cell>
          <cell r="D3375">
            <v>314798</v>
          </cell>
          <cell r="F3375" t="str">
            <v>MATRA</v>
          </cell>
          <cell r="G3375" t="str">
            <v>DEALER - WHOLESALE</v>
          </cell>
          <cell r="H3375" t="str">
            <v>DEALER - WHOLESALE</v>
          </cell>
          <cell r="I3375" t="str">
            <v>REGULAR</v>
          </cell>
          <cell r="J3375" t="str">
            <v>REGULAR</v>
          </cell>
          <cell r="K3375" t="str">
            <v>USD</v>
          </cell>
          <cell r="L3375">
            <v>901234.85</v>
          </cell>
          <cell r="M3375">
            <v>901234.85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</v>
          </cell>
          <cell r="S3375" t="str">
            <v>1-30</v>
          </cell>
          <cell r="T3375" t="str">
            <v>COSTA RICA</v>
          </cell>
        </row>
        <row r="3376">
          <cell r="B3376" t="str">
            <v>702-30006348-001</v>
          </cell>
          <cell r="C3376" t="str">
            <v>CONVEXA ARCOTECHOS Y ESTRUCTURAS, S.A. DE C.V.</v>
          </cell>
          <cell r="D3376">
            <v>326185</v>
          </cell>
          <cell r="F3376" t="str">
            <v>MAQSA</v>
          </cell>
          <cell r="G3376" t="str">
            <v>CUSTOMER - RETAIL</v>
          </cell>
          <cell r="H3376" t="str">
            <v>CUSTOMER - RETAIL</v>
          </cell>
          <cell r="I3376" t="str">
            <v>REGULAR</v>
          </cell>
          <cell r="J3376" t="str">
            <v>REGULAR</v>
          </cell>
          <cell r="K3376" t="str">
            <v>MXN</v>
          </cell>
          <cell r="L3376">
            <v>386327.8</v>
          </cell>
          <cell r="M3376">
            <v>18605.546849190752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 t="str">
            <v>1-30</v>
          </cell>
          <cell r="T3376" t="str">
            <v>MEXICO</v>
          </cell>
        </row>
        <row r="3377">
          <cell r="B3377" t="str">
            <v>702-30006351</v>
          </cell>
          <cell r="C3377" t="str">
            <v>FREP, S.R.L.</v>
          </cell>
          <cell r="D3377">
            <v>367425</v>
          </cell>
          <cell r="F3377" t="str">
            <v>IMCA</v>
          </cell>
          <cell r="G3377" t="str">
            <v>CUSTOMER - RETAIL</v>
          </cell>
          <cell r="H3377" t="str">
            <v>CUSTOMER - RETAIL</v>
          </cell>
          <cell r="I3377" t="str">
            <v>REGULAR</v>
          </cell>
          <cell r="J3377" t="str">
            <v>REGULAR</v>
          </cell>
          <cell r="K3377" t="str">
            <v>USD</v>
          </cell>
          <cell r="L3377">
            <v>95613.81</v>
          </cell>
          <cell r="M3377">
            <v>95613.81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 t="str">
            <v>1-30</v>
          </cell>
          <cell r="T3377" t="str">
            <v>REPUBLICA DOMINICANA</v>
          </cell>
        </row>
        <row r="3378">
          <cell r="B3378" t="str">
            <v>702-30006353</v>
          </cell>
          <cell r="C3378" t="str">
            <v>JOHAN GERARDO BRENES LOPEZ</v>
          </cell>
          <cell r="D3378">
            <v>444310</v>
          </cell>
          <cell r="F3378" t="str">
            <v>MATRA</v>
          </cell>
          <cell r="G3378" t="str">
            <v>CUSTOMER - RETAIL</v>
          </cell>
          <cell r="H3378" t="str">
            <v>CUSTOMER - RETAIL</v>
          </cell>
          <cell r="I3378" t="str">
            <v>REGULAR</v>
          </cell>
          <cell r="J3378" t="str">
            <v>REGULAR</v>
          </cell>
          <cell r="K3378" t="str">
            <v>USD</v>
          </cell>
          <cell r="L3378">
            <v>69437.16</v>
          </cell>
          <cell r="M3378">
            <v>69437.16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 t="str">
            <v>1-30</v>
          </cell>
          <cell r="T3378" t="str">
            <v>COSTA RICA</v>
          </cell>
        </row>
        <row r="3379">
          <cell r="B3379" t="str">
            <v>702-30006356</v>
          </cell>
          <cell r="C3379" t="str">
            <v>COMERCIALIZADORA DE CERVEZAS DE LOS TUXTLAS, S.A. DE C.V.</v>
          </cell>
          <cell r="D3379">
            <v>448385</v>
          </cell>
          <cell r="F3379" t="str">
            <v>MADISA SUR</v>
          </cell>
          <cell r="G3379" t="str">
            <v>CUSTOMER - RETAIL</v>
          </cell>
          <cell r="H3379" t="str">
            <v>CUSTOMER - RETAIL</v>
          </cell>
          <cell r="I3379" t="str">
            <v>REGULAR</v>
          </cell>
          <cell r="J3379" t="str">
            <v>REGULAR</v>
          </cell>
          <cell r="K3379" t="str">
            <v>MXN</v>
          </cell>
          <cell r="L3379">
            <v>286395.06</v>
          </cell>
          <cell r="M3379">
            <v>13792.786090482738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 t="str">
            <v>1-30</v>
          </cell>
          <cell r="T3379" t="str">
            <v>MEXICO</v>
          </cell>
        </row>
        <row r="3380">
          <cell r="B3380" t="str">
            <v>702-30006357</v>
          </cell>
          <cell r="C3380" t="str">
            <v>NICARAGUA MACHINERY COMPANY, S.A.</v>
          </cell>
          <cell r="D3380">
            <v>313548</v>
          </cell>
          <cell r="F3380" t="str">
            <v>NIMAC</v>
          </cell>
          <cell r="G3380" t="str">
            <v>DEALER - WHOLESALE</v>
          </cell>
          <cell r="H3380" t="str">
            <v>DEALER - WHOLESALE</v>
          </cell>
          <cell r="I3380" t="str">
            <v>REGULAR</v>
          </cell>
          <cell r="J3380" t="str">
            <v>REGULAR</v>
          </cell>
          <cell r="K3380" t="str">
            <v>USD</v>
          </cell>
          <cell r="L3380">
            <v>564090.6</v>
          </cell>
          <cell r="M3380">
            <v>564090.6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 t="str">
            <v>1-30</v>
          </cell>
          <cell r="T3380" t="str">
            <v>NICARAGUA</v>
          </cell>
        </row>
        <row r="3381">
          <cell r="B3381" t="str">
            <v>702-30006358</v>
          </cell>
          <cell r="C3381" t="str">
            <v>NICARAGUA MACHINERY COMPANY, S.A.</v>
          </cell>
          <cell r="D3381">
            <v>313548</v>
          </cell>
          <cell r="F3381" t="str">
            <v>NIMAC</v>
          </cell>
          <cell r="G3381" t="str">
            <v>DEALER - RETAIL</v>
          </cell>
          <cell r="H3381" t="str">
            <v>DEALER - RETAIL</v>
          </cell>
          <cell r="I3381" t="str">
            <v>REGULAR</v>
          </cell>
          <cell r="J3381" t="str">
            <v>REGULAR</v>
          </cell>
          <cell r="K3381" t="str">
            <v>USD</v>
          </cell>
          <cell r="L3381">
            <v>9775.32</v>
          </cell>
          <cell r="M3381">
            <v>9775.32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 t="str">
            <v>1-30</v>
          </cell>
          <cell r="T3381" t="str">
            <v>NICARAGUA</v>
          </cell>
        </row>
        <row r="3382">
          <cell r="B3382" t="str">
            <v>702-30006359</v>
          </cell>
          <cell r="C3382" t="str">
            <v>NICARAGUA MACHINERY COMPANY, S.A.</v>
          </cell>
          <cell r="D3382">
            <v>313548</v>
          </cell>
          <cell r="F3382" t="str">
            <v>NIMAC</v>
          </cell>
          <cell r="G3382" t="str">
            <v>DEALER - RETAIL</v>
          </cell>
          <cell r="H3382" t="str">
            <v>DEALER - RETAIL</v>
          </cell>
          <cell r="I3382" t="str">
            <v>REGULAR</v>
          </cell>
          <cell r="J3382" t="str">
            <v>REGULAR</v>
          </cell>
          <cell r="K3382" t="str">
            <v>USD</v>
          </cell>
          <cell r="L3382">
            <v>78900.61</v>
          </cell>
          <cell r="M3382">
            <v>78900.61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 t="str">
            <v>1-30</v>
          </cell>
          <cell r="T3382" t="str">
            <v>NICARAGUA</v>
          </cell>
        </row>
        <row r="3383">
          <cell r="B3383" t="str">
            <v>702-30006360</v>
          </cell>
          <cell r="C3383" t="str">
            <v>NICARAGUA MACHINERY COMPANY, S.A.</v>
          </cell>
          <cell r="D3383">
            <v>313548</v>
          </cell>
          <cell r="F3383" t="str">
            <v>NIMAC</v>
          </cell>
          <cell r="G3383" t="str">
            <v>DEALER - RETAIL</v>
          </cell>
          <cell r="H3383" t="str">
            <v>DEALER - RETAIL</v>
          </cell>
          <cell r="I3383" t="str">
            <v>REGULAR</v>
          </cell>
          <cell r="J3383" t="str">
            <v>REGULAR</v>
          </cell>
          <cell r="K3383" t="str">
            <v>USD</v>
          </cell>
          <cell r="L3383">
            <v>12231.84</v>
          </cell>
          <cell r="M3383">
            <v>12231.84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 t="str">
            <v>1-30</v>
          </cell>
          <cell r="T3383" t="str">
            <v>NICARAGUA</v>
          </cell>
        </row>
        <row r="3384">
          <cell r="B3384" t="str">
            <v>702-30006361</v>
          </cell>
          <cell r="C3384" t="str">
            <v>NICARAGUA MACHINERY COMPANY, S.A.</v>
          </cell>
          <cell r="D3384">
            <v>313548</v>
          </cell>
          <cell r="F3384" t="str">
            <v>NIMAC</v>
          </cell>
          <cell r="G3384" t="str">
            <v>DEALER - RETAIL</v>
          </cell>
          <cell r="H3384" t="str">
            <v>DEALER - RETAIL</v>
          </cell>
          <cell r="I3384" t="str">
            <v>REGULAR</v>
          </cell>
          <cell r="J3384" t="str">
            <v>REGULAR</v>
          </cell>
          <cell r="K3384" t="str">
            <v>USD</v>
          </cell>
          <cell r="L3384">
            <v>11731.71</v>
          </cell>
          <cell r="M3384">
            <v>11731.71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 t="str">
            <v>1-30</v>
          </cell>
          <cell r="T3384" t="str">
            <v>NICARAGUA</v>
          </cell>
        </row>
        <row r="3385">
          <cell r="B3385" t="str">
            <v>702-30006363</v>
          </cell>
          <cell r="C3385" t="str">
            <v>MAQUINARIA Y TRACTORES, LTDA</v>
          </cell>
          <cell r="D3385">
            <v>314798</v>
          </cell>
          <cell r="F3385" t="str">
            <v>MATRA</v>
          </cell>
          <cell r="G3385" t="str">
            <v>DEALER - WHOLESALE</v>
          </cell>
          <cell r="H3385" t="str">
            <v>DEALER - WHOLESALE</v>
          </cell>
          <cell r="I3385" t="str">
            <v>REGULAR</v>
          </cell>
          <cell r="J3385" t="str">
            <v>REGULAR</v>
          </cell>
          <cell r="K3385" t="str">
            <v>USD</v>
          </cell>
          <cell r="L3385">
            <v>88842.74</v>
          </cell>
          <cell r="M3385">
            <v>88842.74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 t="str">
            <v>1-30</v>
          </cell>
          <cell r="T3385" t="str">
            <v>COSTA RICA</v>
          </cell>
        </row>
        <row r="3386">
          <cell r="B3386" t="str">
            <v>702-30006364</v>
          </cell>
          <cell r="C3386" t="str">
            <v>ACEITES SUSTENTABLES DE PALMA S.A. DE C.V.</v>
          </cell>
          <cell r="D3386">
            <v>390332</v>
          </cell>
          <cell r="F3386" t="str">
            <v>MADISA SUR</v>
          </cell>
          <cell r="G3386" t="str">
            <v>OP LEASE - CUSTOMER</v>
          </cell>
          <cell r="H3386" t="str">
            <v>OP LEASE - CUSTOMER</v>
          </cell>
          <cell r="I3386" t="str">
            <v>REGULAR</v>
          </cell>
          <cell r="J3386" t="str">
            <v>REGULAR</v>
          </cell>
          <cell r="K3386" t="str">
            <v>USD</v>
          </cell>
          <cell r="L3386">
            <v>28105.16</v>
          </cell>
          <cell r="M3386">
            <v>28105.16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 t="str">
            <v>1-30</v>
          </cell>
          <cell r="T3386" t="str">
            <v>MEXICO</v>
          </cell>
        </row>
        <row r="3387">
          <cell r="B3387" t="str">
            <v>702-30006365</v>
          </cell>
          <cell r="C3387" t="str">
            <v>NICARAGUA MACHINERY COMPANY, S.A.</v>
          </cell>
          <cell r="D3387">
            <v>313548</v>
          </cell>
          <cell r="F3387" t="str">
            <v>NIMAC</v>
          </cell>
          <cell r="G3387" t="str">
            <v>DEALER - RETAIL</v>
          </cell>
          <cell r="H3387" t="str">
            <v>DEALER - RETAIL</v>
          </cell>
          <cell r="I3387" t="str">
            <v>REGULAR</v>
          </cell>
          <cell r="J3387" t="str">
            <v>REGULAR</v>
          </cell>
          <cell r="K3387" t="str">
            <v>USD</v>
          </cell>
          <cell r="L3387">
            <v>17999.03</v>
          </cell>
          <cell r="M3387">
            <v>17999.03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 t="str">
            <v>1-30</v>
          </cell>
          <cell r="T3387" t="str">
            <v>NICARAGUA</v>
          </cell>
        </row>
        <row r="3388">
          <cell r="B3388" t="str">
            <v>702-30006366</v>
          </cell>
          <cell r="C3388" t="str">
            <v>NICARAGUA MACHINERY COMPANY, S.A.</v>
          </cell>
          <cell r="D3388">
            <v>313548</v>
          </cell>
          <cell r="F3388" t="str">
            <v>NIMAC</v>
          </cell>
          <cell r="G3388" t="str">
            <v>DEALER - RETAIL</v>
          </cell>
          <cell r="H3388" t="str">
            <v>DEALER - RETAIL</v>
          </cell>
          <cell r="I3388" t="str">
            <v>REGULAR</v>
          </cell>
          <cell r="J3388" t="str">
            <v>REGULAR</v>
          </cell>
          <cell r="K3388" t="str">
            <v>USD</v>
          </cell>
          <cell r="L3388">
            <v>11731.71</v>
          </cell>
          <cell r="M3388">
            <v>11731.71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>
            <v>0</v>
          </cell>
          <cell r="S3388" t="str">
            <v>1-30</v>
          </cell>
          <cell r="T3388" t="str">
            <v>NICARAGUA</v>
          </cell>
        </row>
        <row r="3389">
          <cell r="B3389" t="str">
            <v>702-30006367</v>
          </cell>
          <cell r="C3389" t="str">
            <v>NICARAGUA MACHINERY COMPANY, S.A.</v>
          </cell>
          <cell r="D3389">
            <v>313548</v>
          </cell>
          <cell r="F3389" t="str">
            <v>NIMAC</v>
          </cell>
          <cell r="G3389" t="str">
            <v>DEALER - RETAIL</v>
          </cell>
          <cell r="H3389" t="str">
            <v>DEALER - RETAIL</v>
          </cell>
          <cell r="I3389" t="str">
            <v>REGULAR</v>
          </cell>
          <cell r="J3389" t="str">
            <v>REGULAR</v>
          </cell>
          <cell r="K3389" t="str">
            <v>USD</v>
          </cell>
          <cell r="L3389">
            <v>9775.35</v>
          </cell>
          <cell r="M3389">
            <v>9775.35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 t="str">
            <v>1-30</v>
          </cell>
          <cell r="T3389" t="str">
            <v>NICARAGUA</v>
          </cell>
        </row>
        <row r="3390">
          <cell r="B3390" t="str">
            <v>702-30006368</v>
          </cell>
          <cell r="C3390" t="str">
            <v>NICARAGUA MACHINERY COMPANY, S.A.</v>
          </cell>
          <cell r="D3390">
            <v>313548</v>
          </cell>
          <cell r="F3390" t="str">
            <v>NIMAC</v>
          </cell>
          <cell r="G3390" t="str">
            <v>DEALER - WHOLESALE</v>
          </cell>
          <cell r="H3390" t="str">
            <v>DEALER - WHOLESALE</v>
          </cell>
          <cell r="I3390" t="str">
            <v>REGULAR</v>
          </cell>
          <cell r="J3390" t="str">
            <v>REGULAR</v>
          </cell>
          <cell r="K3390" t="str">
            <v>USD</v>
          </cell>
          <cell r="L3390">
            <v>167179.41</v>
          </cell>
          <cell r="M3390">
            <v>167179.41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 t="str">
            <v>1-30</v>
          </cell>
          <cell r="T3390" t="str">
            <v>NICARAGUA</v>
          </cell>
        </row>
        <row r="3391">
          <cell r="B3391" t="str">
            <v>702-30006370</v>
          </cell>
          <cell r="C3391" t="str">
            <v>MAQUINARIA Y TRACTORES, LTDA</v>
          </cell>
          <cell r="D3391">
            <v>314798</v>
          </cell>
          <cell r="F3391" t="str">
            <v>MATRA</v>
          </cell>
          <cell r="G3391" t="str">
            <v>DEALER - WHOLESALE</v>
          </cell>
          <cell r="H3391" t="str">
            <v>DEALER - WHOLESALE</v>
          </cell>
          <cell r="I3391" t="str">
            <v>REGULAR</v>
          </cell>
          <cell r="J3391" t="str">
            <v>REGULAR</v>
          </cell>
          <cell r="K3391" t="str">
            <v>USD</v>
          </cell>
          <cell r="L3391">
            <v>1341967.67</v>
          </cell>
          <cell r="M3391">
            <v>1341967.67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 t="str">
            <v>1-30</v>
          </cell>
          <cell r="T3391" t="str">
            <v>COSTA RICA</v>
          </cell>
        </row>
        <row r="3392">
          <cell r="B3392" t="str">
            <v>702-30006371</v>
          </cell>
          <cell r="C3392" t="str">
            <v>NICARAGUA MACHINERY COMPANY, S.A.</v>
          </cell>
          <cell r="D3392">
            <v>313548</v>
          </cell>
          <cell r="F3392" t="str">
            <v>NIMAC</v>
          </cell>
          <cell r="G3392" t="str">
            <v>DEALER - RETAIL</v>
          </cell>
          <cell r="H3392" t="str">
            <v>DEALER - RETAIL</v>
          </cell>
          <cell r="I3392" t="str">
            <v>REGULAR</v>
          </cell>
          <cell r="J3392" t="str">
            <v>REGULAR</v>
          </cell>
          <cell r="K3392" t="str">
            <v>USD</v>
          </cell>
          <cell r="L3392">
            <v>11731.71</v>
          </cell>
          <cell r="M3392">
            <v>11731.71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 t="str">
            <v>1-30</v>
          </cell>
          <cell r="T3392" t="str">
            <v>NICARAGUA</v>
          </cell>
        </row>
        <row r="3393">
          <cell r="B3393" t="str">
            <v>702-30006372</v>
          </cell>
          <cell r="C3393" t="str">
            <v>NICARAGUA MACHINERY COMPANY, S.A.</v>
          </cell>
          <cell r="D3393">
            <v>313548</v>
          </cell>
          <cell r="F3393" t="str">
            <v>NIMAC</v>
          </cell>
          <cell r="G3393" t="str">
            <v>DEALER - RETAIL</v>
          </cell>
          <cell r="H3393" t="str">
            <v>DEALER - RETAIL</v>
          </cell>
          <cell r="I3393" t="str">
            <v>REGULAR</v>
          </cell>
          <cell r="J3393" t="str">
            <v>REGULAR</v>
          </cell>
          <cell r="K3393" t="str">
            <v>USD</v>
          </cell>
          <cell r="L3393">
            <v>17999.03</v>
          </cell>
          <cell r="M3393">
            <v>17999.03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 t="str">
            <v>1-30</v>
          </cell>
          <cell r="T3393" t="str">
            <v>NICARAGUA</v>
          </cell>
        </row>
        <row r="3394">
          <cell r="B3394" t="str">
            <v>702-30006373</v>
          </cell>
          <cell r="C3394" t="str">
            <v>NICARAGUA MACHINERY COMPANY, S.A.</v>
          </cell>
          <cell r="D3394">
            <v>313548</v>
          </cell>
          <cell r="F3394" t="str">
            <v>NIMAC</v>
          </cell>
          <cell r="G3394" t="str">
            <v>DEALER - RETAIL</v>
          </cell>
          <cell r="H3394" t="str">
            <v>DEALER - RETAIL</v>
          </cell>
          <cell r="I3394" t="str">
            <v>REGULAR</v>
          </cell>
          <cell r="J3394" t="str">
            <v>REGULAR</v>
          </cell>
          <cell r="K3394" t="str">
            <v>USD</v>
          </cell>
          <cell r="L3394">
            <v>11731.71</v>
          </cell>
          <cell r="M3394">
            <v>11731.71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 t="str">
            <v>1-30</v>
          </cell>
          <cell r="T3394" t="str">
            <v>NICARAGUA</v>
          </cell>
        </row>
        <row r="3395">
          <cell r="B3395" t="str">
            <v>702-30006375</v>
          </cell>
          <cell r="C3395" t="str">
            <v>NICARAGUA MACHINERY COMPANY, S.A.</v>
          </cell>
          <cell r="D3395">
            <v>313548</v>
          </cell>
          <cell r="F3395" t="str">
            <v>NIMAC</v>
          </cell>
          <cell r="G3395" t="str">
            <v>DEALER - RETAIL</v>
          </cell>
          <cell r="H3395" t="str">
            <v>DEALER - RETAIL</v>
          </cell>
          <cell r="I3395" t="str">
            <v>REGULAR</v>
          </cell>
          <cell r="J3395" t="str">
            <v>REGULAR</v>
          </cell>
          <cell r="K3395" t="str">
            <v>USD</v>
          </cell>
          <cell r="L3395">
            <v>11731.71</v>
          </cell>
          <cell r="M3395">
            <v>11731.71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>
            <v>0</v>
          </cell>
          <cell r="S3395" t="str">
            <v>1-30</v>
          </cell>
          <cell r="T3395" t="str">
            <v>NICARAGUA</v>
          </cell>
        </row>
        <row r="3396">
          <cell r="B3396" t="str">
            <v>702-30006376</v>
          </cell>
          <cell r="C3396" t="str">
            <v>NICARAGUA MACHINERY COMPANY, S.A.</v>
          </cell>
          <cell r="D3396">
            <v>313548</v>
          </cell>
          <cell r="F3396" t="str">
            <v>NIMAC</v>
          </cell>
          <cell r="G3396" t="str">
            <v>DEALER - WHOLESALE</v>
          </cell>
          <cell r="H3396" t="str">
            <v>DEALER - WHOLESALE</v>
          </cell>
          <cell r="I3396" t="str">
            <v>REGULAR</v>
          </cell>
          <cell r="J3396" t="str">
            <v>REGULAR</v>
          </cell>
          <cell r="K3396" t="str">
            <v>USD</v>
          </cell>
          <cell r="L3396">
            <v>167179.41</v>
          </cell>
          <cell r="M3396">
            <v>167179.41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 t="str">
            <v>1-30</v>
          </cell>
          <cell r="T3396" t="str">
            <v>NICARAGUA</v>
          </cell>
        </row>
        <row r="3397">
          <cell r="B3397" t="str">
            <v>702-30006377</v>
          </cell>
          <cell r="C3397" t="str">
            <v>NICARAGUA MACHINERY COMPANY, S.A.</v>
          </cell>
          <cell r="D3397">
            <v>313548</v>
          </cell>
          <cell r="F3397" t="str">
            <v>NIMAC</v>
          </cell>
          <cell r="G3397" t="str">
            <v>DEALER - RETAIL</v>
          </cell>
          <cell r="H3397" t="str">
            <v>DEALER - RETAIL</v>
          </cell>
          <cell r="I3397" t="str">
            <v>REGULAR</v>
          </cell>
          <cell r="J3397" t="str">
            <v>REGULAR</v>
          </cell>
          <cell r="K3397" t="str">
            <v>USD</v>
          </cell>
          <cell r="L3397">
            <v>9775.32</v>
          </cell>
          <cell r="M3397">
            <v>9775.32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 t="str">
            <v>1-30</v>
          </cell>
          <cell r="T3397" t="str">
            <v>NICARAGUA</v>
          </cell>
        </row>
        <row r="3398">
          <cell r="B3398" t="str">
            <v>702-30006379</v>
          </cell>
          <cell r="C3398" t="str">
            <v>NICARAGUA MACHINERY COMPANY, S.A.</v>
          </cell>
          <cell r="D3398">
            <v>313548</v>
          </cell>
          <cell r="F3398" t="str">
            <v>NIMAC</v>
          </cell>
          <cell r="G3398" t="str">
            <v>DEALER - WHOLESALE</v>
          </cell>
          <cell r="H3398" t="str">
            <v>DEALER - WHOLESALE</v>
          </cell>
          <cell r="I3398" t="str">
            <v>REGULAR</v>
          </cell>
          <cell r="J3398" t="str">
            <v>REGULAR</v>
          </cell>
          <cell r="K3398" t="str">
            <v>USD</v>
          </cell>
          <cell r="L3398">
            <v>394743.49</v>
          </cell>
          <cell r="M3398">
            <v>394743.49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 t="str">
            <v>1-30</v>
          </cell>
          <cell r="T3398" t="str">
            <v>NICARAGUA</v>
          </cell>
        </row>
        <row r="3399">
          <cell r="B3399" t="str">
            <v>702-30006380</v>
          </cell>
          <cell r="C3399" t="str">
            <v>NICARAGUA MACHINERY COMPANY, S.A.</v>
          </cell>
          <cell r="D3399">
            <v>313548</v>
          </cell>
          <cell r="F3399" t="str">
            <v>NIMAC</v>
          </cell>
          <cell r="G3399" t="str">
            <v>DEALER - WHOLESALE</v>
          </cell>
          <cell r="H3399" t="str">
            <v>DEALER - WHOLESALE</v>
          </cell>
          <cell r="I3399" t="str">
            <v>REGULAR</v>
          </cell>
          <cell r="J3399" t="str">
            <v>REGULAR</v>
          </cell>
          <cell r="K3399" t="str">
            <v>USD</v>
          </cell>
          <cell r="L3399">
            <v>167235.31</v>
          </cell>
          <cell r="M3399">
            <v>167235.31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>
            <v>0</v>
          </cell>
          <cell r="S3399" t="str">
            <v>1-30</v>
          </cell>
          <cell r="T3399" t="str">
            <v>NICARAGUA</v>
          </cell>
        </row>
        <row r="3400">
          <cell r="B3400" t="str">
            <v>702-30006381</v>
          </cell>
          <cell r="C3400" t="str">
            <v>NICARAGUA MACHINERY COMPANY, S.A.</v>
          </cell>
          <cell r="D3400">
            <v>313548</v>
          </cell>
          <cell r="F3400" t="str">
            <v>NIMAC</v>
          </cell>
          <cell r="G3400" t="str">
            <v>DEALER - WHOLESALE</v>
          </cell>
          <cell r="H3400" t="str">
            <v>DEALER - WHOLESALE</v>
          </cell>
          <cell r="I3400" t="str">
            <v>REGULAR</v>
          </cell>
          <cell r="J3400" t="str">
            <v>REGULAR</v>
          </cell>
          <cell r="K3400" t="str">
            <v>USD</v>
          </cell>
          <cell r="L3400">
            <v>169889.15</v>
          </cell>
          <cell r="M3400">
            <v>169889.15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 t="str">
            <v>1-30</v>
          </cell>
          <cell r="T3400" t="str">
            <v>NICARAGUA</v>
          </cell>
        </row>
        <row r="3401">
          <cell r="B3401" t="str">
            <v>702-30006382</v>
          </cell>
          <cell r="C3401" t="str">
            <v>NICARAGUA MACHINERY COMPANY, S.A.</v>
          </cell>
          <cell r="D3401">
            <v>313548</v>
          </cell>
          <cell r="F3401" t="str">
            <v>NIMAC</v>
          </cell>
          <cell r="G3401" t="str">
            <v>DEALER - RETAIL</v>
          </cell>
          <cell r="H3401" t="str">
            <v>DEALER - RETAIL</v>
          </cell>
          <cell r="I3401" t="str">
            <v>REGULAR</v>
          </cell>
          <cell r="J3401" t="str">
            <v>REGULAR</v>
          </cell>
          <cell r="K3401" t="str">
            <v>USD</v>
          </cell>
          <cell r="L3401">
            <v>18153.66</v>
          </cell>
          <cell r="M3401">
            <v>18153.66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  <cell r="R3401">
            <v>0</v>
          </cell>
          <cell r="S3401" t="str">
            <v>1-30</v>
          </cell>
          <cell r="T3401" t="str">
            <v>NICARAGUA</v>
          </cell>
        </row>
        <row r="3402">
          <cell r="B3402" t="str">
            <v>702-30006384</v>
          </cell>
          <cell r="C3402" t="str">
            <v>NICARAGUA MACHINERY COMPANY, S.A.</v>
          </cell>
          <cell r="D3402">
            <v>313548</v>
          </cell>
          <cell r="F3402" t="str">
            <v>NIMAC</v>
          </cell>
          <cell r="G3402" t="str">
            <v>DEALER - RETAIL</v>
          </cell>
          <cell r="H3402" t="str">
            <v>DEALER - RETAIL</v>
          </cell>
          <cell r="I3402" t="str">
            <v>REGULAR</v>
          </cell>
          <cell r="J3402" t="str">
            <v>REGULAR</v>
          </cell>
          <cell r="K3402" t="str">
            <v>USD</v>
          </cell>
          <cell r="L3402">
            <v>17999.03</v>
          </cell>
          <cell r="M3402">
            <v>17999.03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>
            <v>0</v>
          </cell>
          <cell r="S3402" t="str">
            <v>1-30</v>
          </cell>
          <cell r="T3402" t="str">
            <v>NICARAGUA</v>
          </cell>
        </row>
        <row r="3403">
          <cell r="B3403" t="str">
            <v>702-30006385</v>
          </cell>
          <cell r="C3403" t="str">
            <v>NICARAGUA MACHINERY COMPANY, S.A.</v>
          </cell>
          <cell r="D3403">
            <v>313548</v>
          </cell>
          <cell r="F3403" t="str">
            <v>NIMAC</v>
          </cell>
          <cell r="G3403" t="str">
            <v>DEALER - RETAIL</v>
          </cell>
          <cell r="H3403" t="str">
            <v>DEALER - RETAIL</v>
          </cell>
          <cell r="I3403" t="str">
            <v>REGULAR</v>
          </cell>
          <cell r="J3403" t="str">
            <v>REGULAR</v>
          </cell>
          <cell r="K3403" t="str">
            <v>USD</v>
          </cell>
          <cell r="L3403">
            <v>78900.61</v>
          </cell>
          <cell r="M3403">
            <v>78900.61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>
            <v>0</v>
          </cell>
          <cell r="S3403" t="str">
            <v>1-30</v>
          </cell>
          <cell r="T3403" t="str">
            <v>NICARAGUA</v>
          </cell>
        </row>
        <row r="3404">
          <cell r="B3404" t="str">
            <v>702-30006386</v>
          </cell>
          <cell r="C3404" t="str">
            <v>NICARAGUA MACHINERY COMPANY, S.A.</v>
          </cell>
          <cell r="D3404">
            <v>313548</v>
          </cell>
          <cell r="F3404" t="str">
            <v>NIMAC</v>
          </cell>
          <cell r="G3404" t="str">
            <v>DEALER - RETAIL</v>
          </cell>
          <cell r="H3404" t="str">
            <v>DEALER - RETAIL</v>
          </cell>
          <cell r="I3404" t="str">
            <v>REGULAR</v>
          </cell>
          <cell r="J3404" t="str">
            <v>REGULAR</v>
          </cell>
          <cell r="K3404" t="str">
            <v>USD</v>
          </cell>
          <cell r="L3404">
            <v>11731.71</v>
          </cell>
          <cell r="M3404">
            <v>11731.71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 t="str">
            <v>1-30</v>
          </cell>
          <cell r="T3404" t="str">
            <v>NICARAGUA</v>
          </cell>
        </row>
        <row r="3405">
          <cell r="B3405" t="str">
            <v>702-30006387</v>
          </cell>
          <cell r="C3405" t="str">
            <v>NICARAGUA MACHINERY COMPANY, S.A.</v>
          </cell>
          <cell r="D3405">
            <v>313548</v>
          </cell>
          <cell r="F3405" t="str">
            <v>NIMAC</v>
          </cell>
          <cell r="G3405" t="str">
            <v>DEALER - RETAIL</v>
          </cell>
          <cell r="H3405" t="str">
            <v>DEALER - RETAIL</v>
          </cell>
          <cell r="I3405" t="str">
            <v>REGULAR</v>
          </cell>
          <cell r="J3405" t="str">
            <v>REGULAR</v>
          </cell>
          <cell r="K3405" t="str">
            <v>USD</v>
          </cell>
          <cell r="L3405">
            <v>12231.84</v>
          </cell>
          <cell r="M3405">
            <v>12231.84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 t="str">
            <v>1-30</v>
          </cell>
          <cell r="T3405" t="str">
            <v>NICARAGUA</v>
          </cell>
        </row>
        <row r="3406">
          <cell r="B3406" t="str">
            <v>702-30006388</v>
          </cell>
          <cell r="C3406" t="str">
            <v>NICARAGUA MACHINERY COMPANY, S.A.</v>
          </cell>
          <cell r="D3406">
            <v>313548</v>
          </cell>
          <cell r="F3406" t="str">
            <v>NIMAC</v>
          </cell>
          <cell r="G3406" t="str">
            <v>DEALER - RETAIL</v>
          </cell>
          <cell r="H3406" t="str">
            <v>DEALER - RETAIL</v>
          </cell>
          <cell r="I3406" t="str">
            <v>REGULAR</v>
          </cell>
          <cell r="J3406" t="str">
            <v>REGULAR</v>
          </cell>
          <cell r="K3406" t="str">
            <v>USD</v>
          </cell>
          <cell r="L3406">
            <v>9775.33</v>
          </cell>
          <cell r="M3406">
            <v>9775.33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 t="str">
            <v>1-30</v>
          </cell>
          <cell r="T3406" t="str">
            <v>NICARAGUA</v>
          </cell>
        </row>
        <row r="3407">
          <cell r="B3407" t="str">
            <v>702-30006389</v>
          </cell>
          <cell r="C3407" t="str">
            <v>NICARAGUA MACHINERY COMPANY, S.A.</v>
          </cell>
          <cell r="D3407">
            <v>313548</v>
          </cell>
          <cell r="F3407" t="str">
            <v>NIMAC</v>
          </cell>
          <cell r="G3407" t="str">
            <v>DEALER - RETAIL</v>
          </cell>
          <cell r="H3407" t="str">
            <v>DEALER - RETAIL</v>
          </cell>
          <cell r="I3407" t="str">
            <v>REGULAR</v>
          </cell>
          <cell r="J3407" t="str">
            <v>REGULAR</v>
          </cell>
          <cell r="K3407" t="str">
            <v>USD</v>
          </cell>
          <cell r="L3407">
            <v>11731.71</v>
          </cell>
          <cell r="M3407">
            <v>11731.71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 t="str">
            <v>1-30</v>
          </cell>
          <cell r="T3407" t="str">
            <v>NICARAGUA</v>
          </cell>
        </row>
        <row r="3408">
          <cell r="B3408" t="str">
            <v>702-30006390</v>
          </cell>
          <cell r="C3408" t="str">
            <v>NICARAGUA MACHINERY COMPANY, S.A.</v>
          </cell>
          <cell r="D3408">
            <v>313548</v>
          </cell>
          <cell r="F3408" t="str">
            <v>NIMAC</v>
          </cell>
          <cell r="G3408" t="str">
            <v>DEALER - WHOLESALE</v>
          </cell>
          <cell r="H3408" t="str">
            <v>DEALER - WHOLESALE</v>
          </cell>
          <cell r="I3408" t="str">
            <v>REGULAR</v>
          </cell>
          <cell r="J3408" t="str">
            <v>REGULAR</v>
          </cell>
          <cell r="K3408" t="str">
            <v>USD</v>
          </cell>
          <cell r="L3408">
            <v>167281.29</v>
          </cell>
          <cell r="M3408">
            <v>167281.29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 t="str">
            <v>1-30</v>
          </cell>
          <cell r="T3408" t="str">
            <v>NICARAGUA</v>
          </cell>
        </row>
        <row r="3409">
          <cell r="B3409" t="str">
            <v>702-30006392</v>
          </cell>
          <cell r="C3409" t="str">
            <v>RECYCLE, S.A. DE C.V.</v>
          </cell>
          <cell r="D3409">
            <v>317518</v>
          </cell>
          <cell r="F3409" t="str">
            <v>MADISA SUR</v>
          </cell>
          <cell r="G3409" t="str">
            <v>CUSTOMER - RETAIL</v>
          </cell>
          <cell r="H3409" t="str">
            <v>CUSTOMER - RETAIL</v>
          </cell>
          <cell r="I3409" t="str">
            <v>REGULAR</v>
          </cell>
          <cell r="J3409" t="str">
            <v>REGULAR</v>
          </cell>
          <cell r="K3409" t="str">
            <v>MXN</v>
          </cell>
          <cell r="L3409">
            <v>2372784.84</v>
          </cell>
          <cell r="M3409">
            <v>114273.31790171348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 t="str">
            <v>1-30</v>
          </cell>
          <cell r="T3409" t="str">
            <v>MEXICO</v>
          </cell>
        </row>
        <row r="3410">
          <cell r="B3410" t="str">
            <v>702-30006393</v>
          </cell>
          <cell r="C3410" t="str">
            <v>GRUPO CONSTRUCCIONES PLANIFICADAS, S.A. DE C.V.</v>
          </cell>
          <cell r="D3410">
            <v>319669</v>
          </cell>
          <cell r="F3410" t="str">
            <v>MATCO</v>
          </cell>
          <cell r="G3410" t="str">
            <v>CUSTOMER - RETAIL</v>
          </cell>
          <cell r="H3410" t="str">
            <v>CUSTOMER - RETAIL</v>
          </cell>
          <cell r="I3410" t="str">
            <v>REGULAR</v>
          </cell>
          <cell r="J3410" t="str">
            <v>REGULAR</v>
          </cell>
          <cell r="K3410" t="str">
            <v>MXN</v>
          </cell>
          <cell r="L3410">
            <v>5429091.4299999997</v>
          </cell>
          <cell r="M3410">
            <v>261465.04328553373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>
            <v>0</v>
          </cell>
          <cell r="S3410" t="str">
            <v>1-30</v>
          </cell>
          <cell r="T3410" t="str">
            <v>MEXICO</v>
          </cell>
        </row>
        <row r="3411">
          <cell r="B3411" t="str">
            <v>702-30006394</v>
          </cell>
          <cell r="C3411" t="str">
            <v>AGRICOLA DON MEMO, S.A. DE C.V.</v>
          </cell>
          <cell r="D3411">
            <v>349149</v>
          </cell>
          <cell r="F3411" t="str">
            <v>TRACSA</v>
          </cell>
          <cell r="G3411" t="str">
            <v>CUSTOMER - RETAIL</v>
          </cell>
          <cell r="H3411" t="str">
            <v>CUSTOMER - RETAIL</v>
          </cell>
          <cell r="I3411" t="str">
            <v>REGULAR</v>
          </cell>
          <cell r="J3411" t="str">
            <v>REGULAR</v>
          </cell>
          <cell r="K3411" t="str">
            <v>USD</v>
          </cell>
          <cell r="L3411">
            <v>30844.04</v>
          </cell>
          <cell r="M3411">
            <v>30844.04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 t="str">
            <v>1-30</v>
          </cell>
          <cell r="T3411" t="str">
            <v>MEXICO</v>
          </cell>
        </row>
        <row r="3412">
          <cell r="B3412" t="str">
            <v>702-30006397</v>
          </cell>
          <cell r="C3412" t="str">
            <v>GRUPO DESARROLLO INFRAESTRUCTURA, S.A. DE C.V.</v>
          </cell>
          <cell r="D3412">
            <v>310580</v>
          </cell>
          <cell r="F3412" t="str">
            <v>TRACSA</v>
          </cell>
          <cell r="G3412" t="str">
            <v>CUSTOMER - RETAIL</v>
          </cell>
          <cell r="H3412" t="str">
            <v>CUSTOMER - RETAIL</v>
          </cell>
          <cell r="I3412" t="str">
            <v>REGULAR</v>
          </cell>
          <cell r="J3412" t="str">
            <v>REGULAR</v>
          </cell>
          <cell r="K3412" t="str">
            <v>USD</v>
          </cell>
          <cell r="L3412">
            <v>1755437.16</v>
          </cell>
          <cell r="M3412">
            <v>1755437.16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 t="str">
            <v>1-30</v>
          </cell>
          <cell r="T3412" t="str">
            <v>MEXICO</v>
          </cell>
        </row>
        <row r="3413">
          <cell r="B3413" t="str">
            <v>702-30006398</v>
          </cell>
          <cell r="C3413" t="str">
            <v>ASESORIA Y SERVICIOS INDUSTRIALES ISI NUEVO LEON S.A. DE C.V.</v>
          </cell>
          <cell r="D3413">
            <v>334777</v>
          </cell>
          <cell r="F3413" t="str">
            <v>MADISA NTE</v>
          </cell>
          <cell r="G3413" t="str">
            <v>CUSTOMER - RETAIL</v>
          </cell>
          <cell r="H3413" t="str">
            <v>CUSTOMER - RETAIL</v>
          </cell>
          <cell r="I3413" t="str">
            <v>REGULAR</v>
          </cell>
          <cell r="J3413" t="str">
            <v>REGULAR</v>
          </cell>
          <cell r="K3413" t="str">
            <v>MXN</v>
          </cell>
          <cell r="L3413">
            <v>660814.51</v>
          </cell>
          <cell r="M3413">
            <v>31824.826803636788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 t="str">
            <v>1-30</v>
          </cell>
          <cell r="T3413" t="str">
            <v>MEXICO</v>
          </cell>
        </row>
        <row r="3414">
          <cell r="B3414" t="str">
            <v>702-30006399</v>
          </cell>
          <cell r="C3414" t="str">
            <v>JOSE MANUEL MORALES VIDAL</v>
          </cell>
          <cell r="D3414">
            <v>368163</v>
          </cell>
          <cell r="F3414" t="str">
            <v>TRACSA</v>
          </cell>
          <cell r="G3414" t="str">
            <v>CUSTOMER - RETAIL</v>
          </cell>
          <cell r="H3414" t="str">
            <v>CUSTOMER - RETAIL</v>
          </cell>
          <cell r="I3414" t="str">
            <v>REGULAR</v>
          </cell>
          <cell r="J3414" t="str">
            <v>REGULAR</v>
          </cell>
          <cell r="K3414" t="str">
            <v>MXN</v>
          </cell>
          <cell r="L3414">
            <v>477104.7</v>
          </cell>
          <cell r="M3414">
            <v>22977.362353470551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 t="str">
            <v>1-30</v>
          </cell>
          <cell r="T3414" t="str">
            <v>MEXICO</v>
          </cell>
        </row>
        <row r="3415">
          <cell r="B3415" t="str">
            <v>702-30006400</v>
          </cell>
          <cell r="C3415" t="str">
            <v>MG PARTS, S.A. DE C.V.</v>
          </cell>
          <cell r="D3415">
            <v>339833</v>
          </cell>
          <cell r="F3415" t="str">
            <v>TRACSA</v>
          </cell>
          <cell r="G3415" t="str">
            <v>CUSTOMER - RETAIL</v>
          </cell>
          <cell r="H3415" t="str">
            <v>CUSTOMER - RETAIL</v>
          </cell>
          <cell r="I3415" t="str">
            <v>REGULAR</v>
          </cell>
          <cell r="J3415" t="str">
            <v>REGULAR</v>
          </cell>
          <cell r="K3415" t="str">
            <v>MXN</v>
          </cell>
          <cell r="L3415">
            <v>4058527.57</v>
          </cell>
          <cell r="M3415">
            <v>195458.68778370935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 t="str">
            <v>1-30</v>
          </cell>
          <cell r="T3415" t="str">
            <v>MEXICO</v>
          </cell>
        </row>
        <row r="3416">
          <cell r="B3416" t="str">
            <v>702-30006402</v>
          </cell>
          <cell r="C3416" t="str">
            <v>CINCO CONTEMPORANEA, S.A. DE C.V.</v>
          </cell>
          <cell r="D3416">
            <v>312682</v>
          </cell>
          <cell r="F3416" t="str">
            <v>TRACSA</v>
          </cell>
          <cell r="G3416" t="str">
            <v>CUSTOMER - RETAIL</v>
          </cell>
          <cell r="H3416" t="str">
            <v>CUSTOMER - RETAIL</v>
          </cell>
          <cell r="I3416" t="str">
            <v>REGULAR</v>
          </cell>
          <cell r="J3416" t="str">
            <v>REGULAR</v>
          </cell>
          <cell r="K3416" t="str">
            <v>MXN</v>
          </cell>
          <cell r="L3416">
            <v>8293872.0199999996</v>
          </cell>
          <cell r="M3416">
            <v>399432.87650876364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 t="str">
            <v>1-30</v>
          </cell>
          <cell r="T3416" t="str">
            <v>MEXICO</v>
          </cell>
        </row>
        <row r="3417">
          <cell r="B3417" t="str">
            <v>702-30006403</v>
          </cell>
          <cell r="C3417" t="str">
            <v>CONSTRUCCIONES Y MAQUINARIA SEF SA DE CV</v>
          </cell>
          <cell r="D3417">
            <v>448327</v>
          </cell>
          <cell r="F3417" t="str">
            <v>MADISA NTE</v>
          </cell>
          <cell r="G3417" t="str">
            <v>CUSTOMER - RETAIL</v>
          </cell>
          <cell r="H3417" t="str">
            <v>CUSTOMER - RETAIL</v>
          </cell>
          <cell r="I3417" t="str">
            <v>REGULAR</v>
          </cell>
          <cell r="J3417" t="str">
            <v>REGULAR</v>
          </cell>
          <cell r="K3417" t="str">
            <v>MXN</v>
          </cell>
          <cell r="L3417">
            <v>1316521.1200000001</v>
          </cell>
          <cell r="M3417">
            <v>63403.657143257835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 t="str">
            <v>1-30</v>
          </cell>
          <cell r="T3417" t="str">
            <v>MEXICO</v>
          </cell>
        </row>
        <row r="3418">
          <cell r="B3418" t="str">
            <v>702-30006404</v>
          </cell>
          <cell r="C3418" t="str">
            <v>DESARROLLO CORPORATIVO PENINSULAR S.A. DE C.V.</v>
          </cell>
          <cell r="D3418">
            <v>319377</v>
          </cell>
          <cell r="F3418" t="str">
            <v>MATCO</v>
          </cell>
          <cell r="G3418" t="str">
            <v>CUSTOMER - RETAIL</v>
          </cell>
          <cell r="H3418" t="str">
            <v>CUSTOMER - RETAIL</v>
          </cell>
          <cell r="I3418" t="str">
            <v>REGULAR</v>
          </cell>
          <cell r="J3418" t="str">
            <v>REGULAR</v>
          </cell>
          <cell r="K3418" t="str">
            <v>MXN</v>
          </cell>
          <cell r="L3418">
            <v>614786.66</v>
          </cell>
          <cell r="M3418">
            <v>29608.125547494921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>
            <v>0</v>
          </cell>
          <cell r="S3418" t="str">
            <v>1-30</v>
          </cell>
          <cell r="T3418" t="str">
            <v>MEXICO</v>
          </cell>
        </row>
        <row r="3419">
          <cell r="B3419" t="str">
            <v>702-30006406-001</v>
          </cell>
          <cell r="C3419" t="str">
            <v>QUMA DE HIDALGO, S.A. DE C.V.</v>
          </cell>
          <cell r="D3419">
            <v>320352</v>
          </cell>
          <cell r="F3419" t="str">
            <v>MADISA SUR</v>
          </cell>
          <cell r="G3419" t="str">
            <v>CUSTOMER - RETAIL</v>
          </cell>
          <cell r="H3419" t="str">
            <v>CUSTOMER - RETAIL</v>
          </cell>
          <cell r="I3419" t="str">
            <v>REGULAR</v>
          </cell>
          <cell r="J3419" t="str">
            <v>REGULAR</v>
          </cell>
          <cell r="K3419" t="str">
            <v>USD</v>
          </cell>
          <cell r="L3419">
            <v>118574.37</v>
          </cell>
          <cell r="M3419">
            <v>118574.37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 t="str">
            <v>1-30</v>
          </cell>
          <cell r="T3419" t="str">
            <v>MEXICO</v>
          </cell>
        </row>
        <row r="3420">
          <cell r="B3420" t="str">
            <v>702-30006407</v>
          </cell>
          <cell r="C3420" t="str">
            <v>TERRAZO DE MEXICO, S.A. DE C.V.</v>
          </cell>
          <cell r="D3420">
            <v>448309</v>
          </cell>
          <cell r="F3420" t="str">
            <v>MAQSA</v>
          </cell>
          <cell r="G3420" t="str">
            <v>CUSTOMER - RETAIL</v>
          </cell>
          <cell r="H3420" t="str">
            <v>CUSTOMER - RETAIL</v>
          </cell>
          <cell r="I3420" t="str">
            <v>REGULAR</v>
          </cell>
          <cell r="J3420" t="str">
            <v>REGULAR</v>
          </cell>
          <cell r="K3420" t="str">
            <v>MXN</v>
          </cell>
          <cell r="L3420">
            <v>1168114.1100000001</v>
          </cell>
          <cell r="M3420">
            <v>56256.37554120041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 t="str">
            <v>1-30</v>
          </cell>
          <cell r="T3420" t="str">
            <v>MEXICO</v>
          </cell>
        </row>
        <row r="3421">
          <cell r="B3421" t="str">
            <v>702-30006408</v>
          </cell>
          <cell r="C3421" t="str">
            <v>BYK CHEMIE DE MEXICO, S. DE R.L. DE C.V.</v>
          </cell>
          <cell r="D3421">
            <v>448330</v>
          </cell>
          <cell r="F3421" t="str">
            <v>MADISA SUR</v>
          </cell>
          <cell r="G3421" t="str">
            <v>CUSTOMER - RETAIL</v>
          </cell>
          <cell r="H3421" t="str">
            <v>CUSTOMER - RETAIL</v>
          </cell>
          <cell r="I3421" t="str">
            <v>REGULAR</v>
          </cell>
          <cell r="J3421" t="str">
            <v>REGULAR</v>
          </cell>
          <cell r="K3421" t="str">
            <v>MXN</v>
          </cell>
          <cell r="L3421">
            <v>663275.56000000006</v>
          </cell>
          <cell r="M3421">
            <v>31943.350971644377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>
            <v>0</v>
          </cell>
          <cell r="S3421" t="str">
            <v>1-30</v>
          </cell>
          <cell r="T3421" t="str">
            <v>MEXICO</v>
          </cell>
        </row>
        <row r="3422">
          <cell r="B3422" t="str">
            <v>702-30006409</v>
          </cell>
          <cell r="C3422" t="str">
            <v>CONSTRUCCIONES Y CONSERVACIONES CALAKMUL SA DE CV</v>
          </cell>
          <cell r="D3422">
            <v>444335</v>
          </cell>
          <cell r="F3422" t="str">
            <v>MADISA SUR</v>
          </cell>
          <cell r="G3422" t="str">
            <v>CUSTOMER - RETAIL</v>
          </cell>
          <cell r="H3422" t="str">
            <v>CUSTOMER - RETAIL</v>
          </cell>
          <cell r="I3422" t="str">
            <v>REGULAR</v>
          </cell>
          <cell r="J3422" t="str">
            <v>REGULAR</v>
          </cell>
          <cell r="K3422" t="str">
            <v>MXN</v>
          </cell>
          <cell r="L3422">
            <v>271396.08</v>
          </cell>
          <cell r="M3422">
            <v>13070.435213636509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>
            <v>0</v>
          </cell>
          <cell r="S3422" t="str">
            <v>1-30</v>
          </cell>
          <cell r="T3422" t="str">
            <v>MEXICO</v>
          </cell>
        </row>
        <row r="3423">
          <cell r="B3423" t="str">
            <v>702-30006410</v>
          </cell>
          <cell r="C3423" t="str">
            <v>SOCOCO DE COSTA RICA DOMINICANA, S.A.</v>
          </cell>
          <cell r="D3423">
            <v>317922</v>
          </cell>
          <cell r="F3423" t="str">
            <v>IMCA</v>
          </cell>
          <cell r="G3423" t="str">
            <v>CUSTOMER - RETAIL</v>
          </cell>
          <cell r="H3423" t="str">
            <v>CUSTOMER - RETAIL</v>
          </cell>
          <cell r="I3423" t="str">
            <v>REGULAR</v>
          </cell>
          <cell r="J3423" t="str">
            <v>REGULAR</v>
          </cell>
          <cell r="K3423" t="str">
            <v>USD</v>
          </cell>
          <cell r="L3423">
            <v>600163.54</v>
          </cell>
          <cell r="M3423">
            <v>600163.54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 t="str">
            <v>1-30</v>
          </cell>
          <cell r="T3423" t="str">
            <v>REPUBLICA DOMINICANA</v>
          </cell>
        </row>
        <row r="3424">
          <cell r="B3424" t="str">
            <v>702-30006411</v>
          </cell>
          <cell r="C3424" t="str">
            <v>HOGARES SOE, S.A. DE C.V.</v>
          </cell>
          <cell r="D3424">
            <v>443327</v>
          </cell>
          <cell r="F3424" t="str">
            <v>MAQSA</v>
          </cell>
          <cell r="G3424" t="str">
            <v>CUSTOMER - RETAIL</v>
          </cell>
          <cell r="H3424" t="str">
            <v>CUSTOMER - RETAIL</v>
          </cell>
          <cell r="I3424" t="str">
            <v>REGULAR</v>
          </cell>
          <cell r="J3424" t="str">
            <v>REGULAR</v>
          </cell>
          <cell r="K3424" t="str">
            <v>MXN</v>
          </cell>
          <cell r="L3424">
            <v>1364051.94</v>
          </cell>
          <cell r="M3424">
            <v>65692.741434604337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>
            <v>0</v>
          </cell>
          <cell r="S3424" t="str">
            <v>1-30</v>
          </cell>
          <cell r="T3424" t="str">
            <v>MEXICO</v>
          </cell>
        </row>
        <row r="3425">
          <cell r="B3425" t="str">
            <v>702-30006412</v>
          </cell>
          <cell r="C3425" t="str">
            <v>PRODUCTOS PESQUEROS DE GUAYMAS, S.A. DE C.V.</v>
          </cell>
          <cell r="D3425">
            <v>319895</v>
          </cell>
          <cell r="F3425" t="str">
            <v>MATCO</v>
          </cell>
          <cell r="G3425" t="str">
            <v>CUSTOMER - RETAIL</v>
          </cell>
          <cell r="H3425" t="str">
            <v>CUSTOMER - RETAIL</v>
          </cell>
          <cell r="I3425" t="str">
            <v>REGULAR</v>
          </cell>
          <cell r="J3425" t="str">
            <v>REGULAR</v>
          </cell>
          <cell r="K3425" t="str">
            <v>MXN</v>
          </cell>
          <cell r="L3425">
            <v>1085342.79</v>
          </cell>
          <cell r="M3425">
            <v>52270.108769745289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 t="str">
            <v>1-30</v>
          </cell>
          <cell r="T3425" t="str">
            <v>MEXICO</v>
          </cell>
        </row>
        <row r="3426">
          <cell r="B3426" t="str">
            <v>702-30006413</v>
          </cell>
          <cell r="C3426" t="str">
            <v>TOBAR, S.A. DE C.V.</v>
          </cell>
          <cell r="D3426">
            <v>312351</v>
          </cell>
          <cell r="F3426" t="str">
            <v>COGESA</v>
          </cell>
          <cell r="G3426" t="str">
            <v>CUSTOMER - RETAIL</v>
          </cell>
          <cell r="H3426" t="str">
            <v>CUSTOMER - RETAIL</v>
          </cell>
          <cell r="I3426" t="str">
            <v>REGULAR</v>
          </cell>
          <cell r="J3426" t="str">
            <v>REGULAR</v>
          </cell>
          <cell r="K3426" t="str">
            <v>USD</v>
          </cell>
          <cell r="L3426">
            <v>91247.5</v>
          </cell>
          <cell r="M3426">
            <v>91247.5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>
            <v>0</v>
          </cell>
          <cell r="S3426" t="str">
            <v>1-30</v>
          </cell>
          <cell r="T3426" t="str">
            <v>EL SALVADOR</v>
          </cell>
        </row>
        <row r="3427">
          <cell r="B3427" t="str">
            <v>702-30006414-001</v>
          </cell>
          <cell r="C3427" t="str">
            <v>IOC URBANIZACIONES TEPIC, S.A. DE C.V.</v>
          </cell>
          <cell r="D3427">
            <v>314952</v>
          </cell>
          <cell r="F3427" t="str">
            <v>TRACSA</v>
          </cell>
          <cell r="G3427" t="str">
            <v>CUSTOMER - RETAIL</v>
          </cell>
          <cell r="H3427" t="str">
            <v>CUSTOMER - RETAIL</v>
          </cell>
          <cell r="I3427" t="str">
            <v>REGULAR</v>
          </cell>
          <cell r="J3427" t="str">
            <v>REGULAR</v>
          </cell>
          <cell r="K3427" t="str">
            <v>MXN</v>
          </cell>
          <cell r="L3427">
            <v>426573.9</v>
          </cell>
          <cell r="M3427">
            <v>20543.799025314802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 t="str">
            <v>1-30</v>
          </cell>
          <cell r="T3427" t="str">
            <v>MEXICO</v>
          </cell>
        </row>
        <row r="3428">
          <cell r="B3428" t="str">
            <v>702-30006415</v>
          </cell>
          <cell r="C3428" t="str">
            <v>J. LOPEZ CONSTRUCTORA, S.A.</v>
          </cell>
          <cell r="D3428">
            <v>316711</v>
          </cell>
          <cell r="F3428" t="str">
            <v>IMCA</v>
          </cell>
          <cell r="G3428" t="str">
            <v>CUSTOMER - RETAIL</v>
          </cell>
          <cell r="H3428" t="str">
            <v>CUSTOMER - RETAIL</v>
          </cell>
          <cell r="I3428" t="str">
            <v>REGULAR</v>
          </cell>
          <cell r="J3428" t="str">
            <v>REGULAR</v>
          </cell>
          <cell r="K3428" t="str">
            <v>USD</v>
          </cell>
          <cell r="L3428">
            <v>100754.89</v>
          </cell>
          <cell r="M3428">
            <v>100754.89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 t="str">
            <v>1-30</v>
          </cell>
          <cell r="T3428" t="str">
            <v>REPUBLICA DOMINICANA</v>
          </cell>
        </row>
        <row r="3429">
          <cell r="B3429" t="str">
            <v>702-30006416</v>
          </cell>
          <cell r="C3429" t="str">
            <v>TOBAR, S.A. DE C.V.</v>
          </cell>
          <cell r="D3429">
            <v>312351</v>
          </cell>
          <cell r="F3429" t="str">
            <v>COGESA</v>
          </cell>
          <cell r="G3429" t="str">
            <v>CUSTOMER - RETAIL</v>
          </cell>
          <cell r="H3429" t="str">
            <v>CUSTOMER - RETAIL</v>
          </cell>
          <cell r="I3429" t="str">
            <v>REGULAR</v>
          </cell>
          <cell r="J3429" t="str">
            <v>REGULAR</v>
          </cell>
          <cell r="K3429" t="str">
            <v>USD</v>
          </cell>
          <cell r="L3429">
            <v>203213.05</v>
          </cell>
          <cell r="M3429">
            <v>203213.05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 t="str">
            <v>1-30</v>
          </cell>
          <cell r="T3429" t="str">
            <v>EL SALVADOR</v>
          </cell>
        </row>
        <row r="3430">
          <cell r="B3430" t="str">
            <v>702-30006417</v>
          </cell>
          <cell r="C3430" t="str">
            <v>TOBAR, S.A. DE C.V.</v>
          </cell>
          <cell r="D3430">
            <v>312351</v>
          </cell>
          <cell r="F3430" t="str">
            <v>COGESA</v>
          </cell>
          <cell r="G3430" t="str">
            <v>CUSTOMER - RETAIL</v>
          </cell>
          <cell r="H3430" t="str">
            <v>CUSTOMER - RETAIL</v>
          </cell>
          <cell r="I3430" t="str">
            <v>REGULAR</v>
          </cell>
          <cell r="J3430" t="str">
            <v>REGULAR</v>
          </cell>
          <cell r="K3430" t="str">
            <v>USD</v>
          </cell>
          <cell r="L3430">
            <v>58110.25</v>
          </cell>
          <cell r="M3430">
            <v>58110.25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 t="str">
            <v>1-30</v>
          </cell>
          <cell r="T3430" t="str">
            <v>EL SALVADOR</v>
          </cell>
        </row>
        <row r="3431">
          <cell r="B3431" t="str">
            <v>702-30006419</v>
          </cell>
          <cell r="C3431" t="str">
            <v>IMPLEMENTOS Y MAQUINARIAS, S.A.</v>
          </cell>
          <cell r="D3431">
            <v>312088</v>
          </cell>
          <cell r="F3431" t="str">
            <v>IMCA</v>
          </cell>
          <cell r="G3431" t="str">
            <v>DEALER - RETAIL</v>
          </cell>
          <cell r="H3431" t="str">
            <v>DEALER - RETAIL</v>
          </cell>
          <cell r="I3431" t="str">
            <v>REGULAR</v>
          </cell>
          <cell r="J3431" t="str">
            <v>REGULAR</v>
          </cell>
          <cell r="K3431" t="str">
            <v>USD</v>
          </cell>
          <cell r="L3431">
            <v>1914063.56</v>
          </cell>
          <cell r="M3431">
            <v>1914063.56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 t="str">
            <v>1-30</v>
          </cell>
          <cell r="T3431" t="str">
            <v>REPUBLICA DOMINICANA</v>
          </cell>
        </row>
        <row r="3432">
          <cell r="B3432" t="str">
            <v>702-30006422</v>
          </cell>
          <cell r="C3432" t="str">
            <v>EXTRACCIONES BASALTICAS, S.A. DE C.V.</v>
          </cell>
          <cell r="D3432">
            <v>318136</v>
          </cell>
          <cell r="F3432" t="str">
            <v>MADISA SUR</v>
          </cell>
          <cell r="G3432" t="str">
            <v>CUSTOMER - RETAIL</v>
          </cell>
          <cell r="H3432" t="str">
            <v>CUSTOMER - RETAIL</v>
          </cell>
          <cell r="I3432" t="str">
            <v>REGULAR</v>
          </cell>
          <cell r="J3432" t="str">
            <v>REGULAR</v>
          </cell>
          <cell r="K3432" t="str">
            <v>USD</v>
          </cell>
          <cell r="L3432">
            <v>636469.14</v>
          </cell>
          <cell r="M3432">
            <v>636469.14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 t="str">
            <v>1-30</v>
          </cell>
          <cell r="T3432" t="str">
            <v>MEXICO</v>
          </cell>
        </row>
        <row r="3433">
          <cell r="B3433" t="str">
            <v>702-30006423</v>
          </cell>
          <cell r="C3433" t="str">
            <v>EXCAVACIONES LALA, S.A.</v>
          </cell>
          <cell r="D3433">
            <v>318037</v>
          </cell>
          <cell r="F3433" t="str">
            <v>MATRA</v>
          </cell>
          <cell r="G3433" t="str">
            <v>CUSTOMER - RETAIL</v>
          </cell>
          <cell r="H3433" t="str">
            <v>CUSTOMER - RETAIL</v>
          </cell>
          <cell r="I3433" t="str">
            <v>REGULAR</v>
          </cell>
          <cell r="J3433" t="str">
            <v>REGULAR</v>
          </cell>
          <cell r="K3433" t="str">
            <v>USD</v>
          </cell>
          <cell r="L3433">
            <v>69017.61</v>
          </cell>
          <cell r="M3433">
            <v>69017.61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 t="str">
            <v>1-30</v>
          </cell>
          <cell r="T3433" t="str">
            <v>COSTA RICA</v>
          </cell>
        </row>
        <row r="3434">
          <cell r="B3434" t="str">
            <v>702-30006424</v>
          </cell>
          <cell r="C3434" t="str">
            <v>CONSTRUCTORA NACIONAL, S.A. (GUATEMALA)</v>
          </cell>
          <cell r="D3434">
            <v>308390</v>
          </cell>
          <cell r="F3434" t="str">
            <v>GENTRAC</v>
          </cell>
          <cell r="G3434" t="str">
            <v>CUSTOMER - RETAIL</v>
          </cell>
          <cell r="H3434" t="str">
            <v>CUSTOMER - RETAIL</v>
          </cell>
          <cell r="I3434" t="str">
            <v>REGULAR</v>
          </cell>
          <cell r="J3434" t="str">
            <v>REGULAR</v>
          </cell>
          <cell r="K3434" t="str">
            <v>USD</v>
          </cell>
          <cell r="L3434">
            <v>3869324.09</v>
          </cell>
          <cell r="M3434">
            <v>3869324.09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 t="str">
            <v>1-30</v>
          </cell>
          <cell r="T3434" t="str">
            <v>GUATEMALA</v>
          </cell>
        </row>
        <row r="3435">
          <cell r="B3435" t="str">
            <v>702-30006426</v>
          </cell>
          <cell r="C3435" t="str">
            <v>INA MERCY AGUIAR MUÑOZ</v>
          </cell>
          <cell r="D3435">
            <v>460294</v>
          </cell>
          <cell r="F3435" t="str">
            <v>MADISA SUR</v>
          </cell>
          <cell r="G3435" t="str">
            <v>CUSTOMER - RETAIL</v>
          </cell>
          <cell r="H3435" t="str">
            <v>CUSTOMER - RETAIL</v>
          </cell>
          <cell r="I3435" t="str">
            <v>REGULAR</v>
          </cell>
          <cell r="J3435" t="str">
            <v>REGULAR</v>
          </cell>
          <cell r="K3435" t="str">
            <v>MXN</v>
          </cell>
          <cell r="L3435">
            <v>1441407.38</v>
          </cell>
          <cell r="M3435">
            <v>69418.17942524275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 t="str">
            <v>1-30</v>
          </cell>
          <cell r="T3435" t="str">
            <v>MEXICO</v>
          </cell>
        </row>
        <row r="3436">
          <cell r="B3436" t="str">
            <v>702-30006427</v>
          </cell>
          <cell r="C3436" t="str">
            <v>GRECIA CANTO AGUIAR</v>
          </cell>
          <cell r="D3436">
            <v>459334</v>
          </cell>
          <cell r="F3436" t="str">
            <v>MADISA SUR</v>
          </cell>
          <cell r="G3436" t="str">
            <v>CUSTOMER - RETAIL</v>
          </cell>
          <cell r="H3436" t="str">
            <v>CUSTOMER - RETAIL</v>
          </cell>
          <cell r="I3436" t="str">
            <v>REGULAR</v>
          </cell>
          <cell r="J3436" t="str">
            <v>REGULAR</v>
          </cell>
          <cell r="K3436" t="str">
            <v>MXN</v>
          </cell>
          <cell r="L3436">
            <v>1441407.38</v>
          </cell>
          <cell r="M3436">
            <v>69418.17942524275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 t="str">
            <v>1-30</v>
          </cell>
          <cell r="T3436" t="str">
            <v>MEXICO</v>
          </cell>
        </row>
        <row r="3437">
          <cell r="B3437" t="str">
            <v>702-30006429</v>
          </cell>
          <cell r="C3437" t="str">
            <v>ADAHAN CASAS RIVAS</v>
          </cell>
          <cell r="D3437">
            <v>448329</v>
          </cell>
          <cell r="F3437" t="str">
            <v>TRACSA</v>
          </cell>
          <cell r="G3437" t="str">
            <v>CUSTOMER - RETAIL</v>
          </cell>
          <cell r="H3437" t="str">
            <v>CUSTOMER - RETAIL</v>
          </cell>
          <cell r="I3437" t="str">
            <v>REGULAR</v>
          </cell>
          <cell r="J3437" t="str">
            <v>REGULAR</v>
          </cell>
          <cell r="K3437" t="str">
            <v>MXN</v>
          </cell>
          <cell r="L3437">
            <v>1998413.13</v>
          </cell>
          <cell r="M3437">
            <v>96243.576346959584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 t="str">
            <v>1-30</v>
          </cell>
          <cell r="T3437" t="str">
            <v>MEXICO</v>
          </cell>
        </row>
        <row r="3438">
          <cell r="B3438" t="str">
            <v>702-30006430</v>
          </cell>
          <cell r="C3438" t="str">
            <v>PIÑAS CULTIVADAS DE COSTA RICA, S.A.</v>
          </cell>
          <cell r="D3438">
            <v>365728</v>
          </cell>
          <cell r="F3438" t="str">
            <v>MATRA</v>
          </cell>
          <cell r="G3438" t="str">
            <v>CUSTOMER - RETAIL</v>
          </cell>
          <cell r="H3438" t="str">
            <v>CUSTOMER - RETAIL</v>
          </cell>
          <cell r="I3438" t="str">
            <v>REGULAR</v>
          </cell>
          <cell r="J3438" t="str">
            <v>REGULAR</v>
          </cell>
          <cell r="K3438" t="str">
            <v>USD</v>
          </cell>
          <cell r="L3438">
            <v>143068.18</v>
          </cell>
          <cell r="M3438">
            <v>143068.18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>
            <v>0</v>
          </cell>
          <cell r="S3438" t="str">
            <v>1-30</v>
          </cell>
          <cell r="T3438" t="str">
            <v>COSTA RICA</v>
          </cell>
        </row>
        <row r="3439">
          <cell r="B3439" t="str">
            <v>702-30006431</v>
          </cell>
          <cell r="C3439" t="str">
            <v>GRUPO MERCANTIL AAROMEYUV, S.A. DE C.V.</v>
          </cell>
          <cell r="D3439">
            <v>448383</v>
          </cell>
          <cell r="F3439" t="str">
            <v>TRACSA</v>
          </cell>
          <cell r="G3439" t="str">
            <v>CUSTOMER - RETAIL</v>
          </cell>
          <cell r="H3439" t="str">
            <v>CUSTOMER - RETAIL</v>
          </cell>
          <cell r="I3439" t="str">
            <v>REGULAR</v>
          </cell>
          <cell r="J3439" t="str">
            <v>REGULAR</v>
          </cell>
          <cell r="K3439" t="str">
            <v>MXN</v>
          </cell>
          <cell r="L3439">
            <v>1821783.34</v>
          </cell>
          <cell r="M3439">
            <v>87737.085660015175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 t="str">
            <v>1-30</v>
          </cell>
          <cell r="T3439" t="str">
            <v>MEXICO</v>
          </cell>
        </row>
        <row r="3440">
          <cell r="B3440" t="str">
            <v>702-30006432</v>
          </cell>
          <cell r="C3440" t="str">
            <v>MAQUINARIA Y TRACTORES, LTDA</v>
          </cell>
          <cell r="D3440">
            <v>314798</v>
          </cell>
          <cell r="F3440" t="str">
            <v>MATRA</v>
          </cell>
          <cell r="G3440" t="str">
            <v>DEALER - RETAIL</v>
          </cell>
          <cell r="H3440" t="str">
            <v>DEALER - RETAIL</v>
          </cell>
          <cell r="I3440" t="str">
            <v>REGULAR</v>
          </cell>
          <cell r="J3440" t="str">
            <v>REGULAR</v>
          </cell>
          <cell r="K3440" t="str">
            <v>USD</v>
          </cell>
          <cell r="L3440">
            <v>6474184.9699999997</v>
          </cell>
          <cell r="M3440">
            <v>6474184.9699999997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 t="str">
            <v>1-30</v>
          </cell>
          <cell r="T3440" t="str">
            <v>COSTA RICA</v>
          </cell>
        </row>
        <row r="3441">
          <cell r="B3441" t="str">
            <v>702-30006434</v>
          </cell>
          <cell r="C3441" t="str">
            <v>EVODIO BAUTISTA MARTINEZ</v>
          </cell>
          <cell r="D3441">
            <v>341653</v>
          </cell>
          <cell r="F3441" t="str">
            <v>MATCO</v>
          </cell>
          <cell r="G3441" t="str">
            <v>CUSTOMER - RETAIL</v>
          </cell>
          <cell r="H3441" t="str">
            <v>CUSTOMER - RETAIL</v>
          </cell>
          <cell r="I3441" t="str">
            <v>REGULAR</v>
          </cell>
          <cell r="J3441" t="str">
            <v>REGULAR</v>
          </cell>
          <cell r="K3441" t="str">
            <v>MXN</v>
          </cell>
          <cell r="L3441">
            <v>1246093.27</v>
          </cell>
          <cell r="M3441">
            <v>60011.851887040757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 t="str">
            <v>1-30</v>
          </cell>
          <cell r="T3441" t="str">
            <v>MEXICO</v>
          </cell>
        </row>
        <row r="3442">
          <cell r="B3442" t="str">
            <v>702-30006438</v>
          </cell>
          <cell r="C3442" t="str">
            <v>CONSTRUCCIONES Y DESARROLLOS INMOBILIARIOS SANTA FE, S.A. DE C.V.</v>
          </cell>
          <cell r="D3442">
            <v>316198</v>
          </cell>
          <cell r="F3442" t="str">
            <v>MADISA SUR</v>
          </cell>
          <cell r="G3442" t="str">
            <v>CUSTOMER - RETAIL</v>
          </cell>
          <cell r="H3442" t="str">
            <v>CUSTOMER - RETAIL</v>
          </cell>
          <cell r="I3442" t="str">
            <v>REGULAR</v>
          </cell>
          <cell r="J3442" t="str">
            <v>REGULAR</v>
          </cell>
          <cell r="K3442" t="str">
            <v>MXN</v>
          </cell>
          <cell r="L3442">
            <v>861350.21</v>
          </cell>
          <cell r="M3442">
            <v>41482.626116254884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 t="str">
            <v>1-30</v>
          </cell>
          <cell r="T3442" t="str">
            <v>MEXICO</v>
          </cell>
        </row>
        <row r="3443">
          <cell r="B3443" t="str">
            <v>702-30006439</v>
          </cell>
          <cell r="C3443" t="str">
            <v>GAMBOA CONSTRUCCIONES DE DURANGO, S.A. DE C.V.</v>
          </cell>
          <cell r="D3443">
            <v>319840</v>
          </cell>
          <cell r="F3443" t="str">
            <v>MAQSA</v>
          </cell>
          <cell r="G3443" t="str">
            <v>CUSTOMER - RETAIL</v>
          </cell>
          <cell r="H3443" t="str">
            <v>CUSTOMER - RETAIL</v>
          </cell>
          <cell r="I3443" t="str">
            <v>REGULAR</v>
          </cell>
          <cell r="J3443" t="str">
            <v>REGULAR</v>
          </cell>
          <cell r="K3443" t="str">
            <v>MXN</v>
          </cell>
          <cell r="L3443">
            <v>7264352.4299999997</v>
          </cell>
          <cell r="M3443">
            <v>349851.21305119043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 t="str">
            <v>1-30</v>
          </cell>
          <cell r="T3443" t="str">
            <v>MEXICO</v>
          </cell>
        </row>
        <row r="3444">
          <cell r="B3444" t="str">
            <v>702-30006443</v>
          </cell>
          <cell r="C3444" t="str">
            <v>ADAHAN CASAS RIVAS</v>
          </cell>
          <cell r="D3444">
            <v>448329</v>
          </cell>
          <cell r="F3444" t="str">
            <v>TRACSA</v>
          </cell>
          <cell r="G3444" t="str">
            <v>CUSTOMER - RETAIL</v>
          </cell>
          <cell r="H3444" t="str">
            <v>CUSTOMER - RETAIL</v>
          </cell>
          <cell r="I3444" t="str">
            <v>REGULAR</v>
          </cell>
          <cell r="J3444" t="str">
            <v>REGULAR</v>
          </cell>
          <cell r="K3444" t="str">
            <v>MXN</v>
          </cell>
          <cell r="L3444">
            <v>3027144.4</v>
          </cell>
          <cell r="M3444">
            <v>145787.27431333039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 t="str">
            <v>1-30</v>
          </cell>
          <cell r="T3444" t="str">
            <v>MEXICO</v>
          </cell>
        </row>
        <row r="3445">
          <cell r="B3445" t="str">
            <v>702-30006446</v>
          </cell>
          <cell r="C3445" t="str">
            <v>CEMENTOS ACERO Y ACABADOS ROMA SA DE CV</v>
          </cell>
          <cell r="D3445">
            <v>459335</v>
          </cell>
          <cell r="F3445" t="str">
            <v>MADISA SUR</v>
          </cell>
          <cell r="G3445" t="str">
            <v>CUSTOMER - RETAIL</v>
          </cell>
          <cell r="H3445" t="str">
            <v>CUSTOMER - RETAIL</v>
          </cell>
          <cell r="I3445" t="str">
            <v>REGULAR</v>
          </cell>
          <cell r="J3445" t="str">
            <v>REGULAR</v>
          </cell>
          <cell r="K3445" t="str">
            <v>MXN</v>
          </cell>
          <cell r="L3445">
            <v>787289.58</v>
          </cell>
          <cell r="M3445">
            <v>37915.866175226613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>
            <v>0</v>
          </cell>
          <cell r="S3445" t="str">
            <v>1-30</v>
          </cell>
          <cell r="T3445" t="str">
            <v>MEXICO</v>
          </cell>
        </row>
        <row r="3446">
          <cell r="B3446" t="str">
            <v>702-30006447</v>
          </cell>
          <cell r="C3446" t="str">
            <v>RAVSER CONSTRUCCIONES, SA DE CV</v>
          </cell>
          <cell r="D3446">
            <v>317645</v>
          </cell>
          <cell r="F3446" t="str">
            <v>MAQSA</v>
          </cell>
          <cell r="G3446" t="str">
            <v>CUSTOMER - RETAIL</v>
          </cell>
          <cell r="H3446" t="str">
            <v>CUSTOMER - RETAIL</v>
          </cell>
          <cell r="I3446" t="str">
            <v>REGULAR</v>
          </cell>
          <cell r="J3446" t="str">
            <v>REGULAR</v>
          </cell>
          <cell r="K3446" t="str">
            <v>MXN</v>
          </cell>
          <cell r="L3446">
            <v>3115329.4</v>
          </cell>
          <cell r="M3446">
            <v>150034.26391360219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 t="str">
            <v>1-30</v>
          </cell>
          <cell r="T3446" t="str">
            <v>MEXICO</v>
          </cell>
        </row>
        <row r="3447">
          <cell r="B3447" t="str">
            <v>702-30006448</v>
          </cell>
          <cell r="C3447" t="str">
            <v>URBANISSA, S.A. DE C.V.</v>
          </cell>
          <cell r="D3447">
            <v>312512</v>
          </cell>
          <cell r="F3447" t="str">
            <v>MAQSA</v>
          </cell>
          <cell r="G3447" t="str">
            <v>CUSTOMER - RETAIL</v>
          </cell>
          <cell r="H3447" t="str">
            <v>CUSTOMER - RETAIL</v>
          </cell>
          <cell r="I3447" t="str">
            <v>REGULAR</v>
          </cell>
          <cell r="J3447" t="str">
            <v>REGULAR</v>
          </cell>
          <cell r="K3447" t="str">
            <v>MXN</v>
          </cell>
          <cell r="L3447">
            <v>3000615.69</v>
          </cell>
          <cell r="M3447">
            <v>144509.6516396486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 t="str">
            <v>1-30</v>
          </cell>
          <cell r="T3447" t="str">
            <v>MEXICO</v>
          </cell>
        </row>
        <row r="3448">
          <cell r="B3448" t="str">
            <v>702-30006449</v>
          </cell>
          <cell r="C3448" t="str">
            <v>CONSTRUCTORA NACIONAL, S.A. (GUATEMALA)</v>
          </cell>
          <cell r="D3448">
            <v>308390</v>
          </cell>
          <cell r="F3448" t="str">
            <v>GENTRAC</v>
          </cell>
          <cell r="G3448" t="str">
            <v>CUSTOMER - RETAIL</v>
          </cell>
          <cell r="H3448" t="str">
            <v>CUSTOMER - RETAIL</v>
          </cell>
          <cell r="I3448" t="str">
            <v>REGULAR</v>
          </cell>
          <cell r="J3448" t="str">
            <v>REGULAR</v>
          </cell>
          <cell r="K3448" t="str">
            <v>USD</v>
          </cell>
          <cell r="L3448">
            <v>1011513.87</v>
          </cell>
          <cell r="M3448">
            <v>1011513.87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>
            <v>0</v>
          </cell>
          <cell r="S3448" t="str">
            <v>1-30</v>
          </cell>
          <cell r="T3448" t="str">
            <v>GUATEMALA</v>
          </cell>
        </row>
        <row r="3449">
          <cell r="B3449" t="str">
            <v>702-30006450</v>
          </cell>
          <cell r="C3449" t="str">
            <v>JHONNY PERALTA EQUIPOS Y CONSTRUCCION, S.R.L.</v>
          </cell>
          <cell r="D3449">
            <v>473327</v>
          </cell>
          <cell r="F3449" t="str">
            <v>IMCA</v>
          </cell>
          <cell r="G3449" t="str">
            <v>CUSTOMER - RETAIL</v>
          </cell>
          <cell r="H3449" t="str">
            <v>CUSTOMER - RETAIL</v>
          </cell>
          <cell r="I3449" t="str">
            <v>REGULAR</v>
          </cell>
          <cell r="J3449" t="str">
            <v>REGULAR</v>
          </cell>
          <cell r="K3449" t="str">
            <v>USD</v>
          </cell>
          <cell r="L3449">
            <v>85409.94</v>
          </cell>
          <cell r="M3449">
            <v>85409.94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>
            <v>0</v>
          </cell>
          <cell r="S3449" t="str">
            <v>1-30</v>
          </cell>
          <cell r="T3449" t="str">
            <v>REPUBLICA DOMINICANA</v>
          </cell>
        </row>
        <row r="3450">
          <cell r="B3450" t="str">
            <v>702-30006451</v>
          </cell>
          <cell r="C3450" t="str">
            <v>NICARAGUA SUGAR ESTATES LIMITED</v>
          </cell>
          <cell r="D3450">
            <v>308898</v>
          </cell>
          <cell r="F3450" t="str">
            <v>NIMAC</v>
          </cell>
          <cell r="G3450" t="str">
            <v>CUSTOMER - RETAIL</v>
          </cell>
          <cell r="H3450" t="str">
            <v>CUSTOMER - RETAIL</v>
          </cell>
          <cell r="I3450" t="str">
            <v>REGULAR</v>
          </cell>
          <cell r="J3450" t="str">
            <v>REGULAR</v>
          </cell>
          <cell r="K3450" t="str">
            <v>USD</v>
          </cell>
          <cell r="L3450">
            <v>1246639.23</v>
          </cell>
          <cell r="M3450">
            <v>1246639.23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>
            <v>0</v>
          </cell>
          <cell r="S3450" t="str">
            <v>1-30</v>
          </cell>
          <cell r="T3450" t="str">
            <v>NICARAGUA</v>
          </cell>
        </row>
        <row r="3451">
          <cell r="B3451" t="str">
            <v>702-30006452</v>
          </cell>
          <cell r="C3451" t="str">
            <v>CAMPOS HERNANDEZ CONTRATISTAS MINEROS, S.A. DE C.V.</v>
          </cell>
          <cell r="D3451">
            <v>313429</v>
          </cell>
          <cell r="F3451" t="str">
            <v>MATCO</v>
          </cell>
          <cell r="G3451" t="str">
            <v>CUSTOMER - RETAIL</v>
          </cell>
          <cell r="H3451" t="str">
            <v>CUSTOMER - RETAIL</v>
          </cell>
          <cell r="I3451" t="str">
            <v>REGULAR</v>
          </cell>
          <cell r="J3451" t="str">
            <v>REGULAR</v>
          </cell>
          <cell r="K3451" t="str">
            <v>USD</v>
          </cell>
          <cell r="L3451">
            <v>458211.47</v>
          </cell>
          <cell r="M3451">
            <v>458211.47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 t="str">
            <v>1-30</v>
          </cell>
          <cell r="T3451" t="str">
            <v>MEXICO</v>
          </cell>
        </row>
        <row r="3452">
          <cell r="B3452" t="str">
            <v>702-30006453</v>
          </cell>
          <cell r="C3452" t="str">
            <v>MAQUINARIA Y TRACTORES, LTDA</v>
          </cell>
          <cell r="D3452">
            <v>314798</v>
          </cell>
          <cell r="F3452" t="str">
            <v>MATRA</v>
          </cell>
          <cell r="G3452" t="str">
            <v>DEALER - RETAIL</v>
          </cell>
          <cell r="H3452" t="str">
            <v>DEALER - RETAIL</v>
          </cell>
          <cell r="I3452" t="str">
            <v>REGULAR</v>
          </cell>
          <cell r="J3452" t="str">
            <v>REGULAR</v>
          </cell>
          <cell r="K3452" t="str">
            <v>USD</v>
          </cell>
          <cell r="L3452">
            <v>293315.28000000003</v>
          </cell>
          <cell r="M3452">
            <v>293315.28000000003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>
            <v>0</v>
          </cell>
          <cell r="S3452" t="str">
            <v>1-30</v>
          </cell>
          <cell r="T3452" t="str">
            <v>COSTA RICA</v>
          </cell>
        </row>
        <row r="3453">
          <cell r="B3453" t="str">
            <v>702-30006454</v>
          </cell>
          <cell r="C3453" t="str">
            <v>CONSTRUCTORA FAIRUZA, S.A.</v>
          </cell>
          <cell r="D3453">
            <v>477314</v>
          </cell>
          <cell r="F3453" t="str">
            <v>MATRA</v>
          </cell>
          <cell r="G3453" t="str">
            <v>CUSTOMER - RETAIL</v>
          </cell>
          <cell r="H3453" t="str">
            <v>CUSTOMER - RETAIL</v>
          </cell>
          <cell r="I3453" t="str">
            <v>REGULAR</v>
          </cell>
          <cell r="J3453" t="str">
            <v>REGULAR</v>
          </cell>
          <cell r="K3453" t="str">
            <v>USD</v>
          </cell>
          <cell r="L3453">
            <v>81154.92</v>
          </cell>
          <cell r="M3453">
            <v>81154.92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 t="str">
            <v>1-30</v>
          </cell>
          <cell r="T3453" t="str">
            <v>COSTA RICA</v>
          </cell>
        </row>
        <row r="3454">
          <cell r="B3454" t="str">
            <v>702-30006455</v>
          </cell>
          <cell r="C3454" t="str">
            <v>MAQUINARIA Y TRACTORES, LTDA</v>
          </cell>
          <cell r="D3454">
            <v>314798</v>
          </cell>
          <cell r="F3454" t="str">
            <v>MATRA</v>
          </cell>
          <cell r="G3454" t="str">
            <v>DEALER - RETAIL</v>
          </cell>
          <cell r="H3454" t="str">
            <v>DEALER - RETAIL</v>
          </cell>
          <cell r="I3454" t="str">
            <v>REGULAR</v>
          </cell>
          <cell r="J3454" t="str">
            <v>REGULAR</v>
          </cell>
          <cell r="K3454" t="str">
            <v>USD</v>
          </cell>
          <cell r="L3454">
            <v>294788.71999999997</v>
          </cell>
          <cell r="M3454">
            <v>294788.71999999997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>
            <v>0</v>
          </cell>
          <cell r="S3454" t="str">
            <v>1-30</v>
          </cell>
          <cell r="T3454" t="str">
            <v>COSTA RICA</v>
          </cell>
        </row>
        <row r="3455">
          <cell r="B3455" t="str">
            <v>702-30006456</v>
          </cell>
          <cell r="C3455" t="str">
            <v>CONSTRUCCION DE CAMINOS Y PROYECTOS INTERESTATALES, S.A. DE C.V.</v>
          </cell>
          <cell r="D3455">
            <v>313564</v>
          </cell>
          <cell r="F3455" t="str">
            <v>TRACSA</v>
          </cell>
          <cell r="G3455" t="str">
            <v>CUSTOMER - RETAIL</v>
          </cell>
          <cell r="H3455" t="str">
            <v>CUSTOMER - RETAIL</v>
          </cell>
          <cell r="I3455" t="str">
            <v>REGULAR</v>
          </cell>
          <cell r="J3455" t="str">
            <v>REGULAR</v>
          </cell>
          <cell r="K3455" t="str">
            <v>MXN</v>
          </cell>
          <cell r="L3455">
            <v>7843576.5999999996</v>
          </cell>
          <cell r="M3455">
            <v>377746.64908017573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 t="str">
            <v>1-30</v>
          </cell>
          <cell r="T3455" t="str">
            <v>MEXICO</v>
          </cell>
        </row>
        <row r="3456">
          <cell r="B3456" t="str">
            <v>702-30006457</v>
          </cell>
          <cell r="C3456" t="str">
            <v>CONSTRUCTORA MECO, S.A.</v>
          </cell>
          <cell r="D3456">
            <v>313250</v>
          </cell>
          <cell r="F3456" t="str">
            <v>MATRA</v>
          </cell>
          <cell r="G3456" t="str">
            <v>CUSTOMER - RETAIL</v>
          </cell>
          <cell r="H3456" t="str">
            <v>CUSTOMER - RETAIL</v>
          </cell>
          <cell r="I3456" t="str">
            <v>REGULAR</v>
          </cell>
          <cell r="J3456" t="str">
            <v>REGULAR</v>
          </cell>
          <cell r="K3456" t="str">
            <v>USD</v>
          </cell>
          <cell r="L3456">
            <v>267520</v>
          </cell>
          <cell r="M3456">
            <v>267520</v>
          </cell>
          <cell r="N3456">
            <v>0</v>
          </cell>
          <cell r="O3456">
            <v>0</v>
          </cell>
          <cell r="P3456">
            <v>0</v>
          </cell>
          <cell r="Q3456">
            <v>0</v>
          </cell>
          <cell r="R3456">
            <v>0</v>
          </cell>
          <cell r="S3456" t="str">
            <v>1-30</v>
          </cell>
          <cell r="T3456" t="str">
            <v>COSTA RICA</v>
          </cell>
        </row>
        <row r="3457">
          <cell r="B3457" t="str">
            <v>702-30006458</v>
          </cell>
          <cell r="C3457" t="str">
            <v>FT CONSTRUCCIONES Y PROYECTOS, S.A. DE C.V.</v>
          </cell>
          <cell r="D3457">
            <v>476317</v>
          </cell>
          <cell r="F3457" t="str">
            <v>TRACSA</v>
          </cell>
          <cell r="G3457" t="str">
            <v>CUSTOMER - RETAIL</v>
          </cell>
          <cell r="H3457" t="str">
            <v>CUSTOMER - RETAIL</v>
          </cell>
          <cell r="I3457" t="str">
            <v>REGULAR</v>
          </cell>
          <cell r="J3457" t="str">
            <v>REGULAR</v>
          </cell>
          <cell r="K3457" t="str">
            <v>MXN</v>
          </cell>
          <cell r="L3457">
            <v>1167466.6599999999</v>
          </cell>
          <cell r="M3457">
            <v>56225.194349198406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>
            <v>0</v>
          </cell>
          <cell r="S3457" t="str">
            <v>1-30</v>
          </cell>
          <cell r="T3457" t="str">
            <v>MEXICO</v>
          </cell>
        </row>
        <row r="3458">
          <cell r="B3458" t="str">
            <v>702-30006459-001</v>
          </cell>
          <cell r="C3458" t="str">
            <v>CEMEX MEXICO, S.A. DE C.V.</v>
          </cell>
          <cell r="D3458">
            <v>313729</v>
          </cell>
          <cell r="F3458" t="str">
            <v>MADISA NTE</v>
          </cell>
          <cell r="G3458" t="str">
            <v>OP LEASE - CUSTOMER</v>
          </cell>
          <cell r="H3458" t="str">
            <v>OP LEASE - CUSTOMER</v>
          </cell>
          <cell r="I3458" t="str">
            <v>REGULAR</v>
          </cell>
          <cell r="J3458" t="str">
            <v>REGULAR</v>
          </cell>
          <cell r="K3458" t="str">
            <v>USD</v>
          </cell>
          <cell r="L3458">
            <v>1155000.5900000001</v>
          </cell>
          <cell r="M3458">
            <v>1155000.5900000001</v>
          </cell>
          <cell r="N3458">
            <v>0</v>
          </cell>
          <cell r="O3458">
            <v>0</v>
          </cell>
          <cell r="P3458">
            <v>0</v>
          </cell>
          <cell r="Q3458">
            <v>0</v>
          </cell>
          <cell r="R3458">
            <v>0</v>
          </cell>
          <cell r="S3458" t="str">
            <v>1-30</v>
          </cell>
          <cell r="T3458" t="str">
            <v>MEXICO</v>
          </cell>
        </row>
        <row r="3459">
          <cell r="B3459" t="str">
            <v>702-30006461-001</v>
          </cell>
          <cell r="C3459" t="str">
            <v>CONSTRUCTORA RASCON, S.A. DE C.V.</v>
          </cell>
          <cell r="D3459">
            <v>318726</v>
          </cell>
          <cell r="F3459" t="str">
            <v>MAQSA</v>
          </cell>
          <cell r="G3459" t="str">
            <v>CUSTOMER - RETAIL</v>
          </cell>
          <cell r="H3459" t="str">
            <v>CUSTOMER - RETAIL</v>
          </cell>
          <cell r="I3459" t="str">
            <v>REGULAR</v>
          </cell>
          <cell r="J3459" t="str">
            <v>REGULAR</v>
          </cell>
          <cell r="K3459" t="str">
            <v>MXN</v>
          </cell>
          <cell r="L3459">
            <v>264492.37</v>
          </cell>
          <cell r="M3459">
            <v>12737.952540015229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 t="str">
            <v>1-30</v>
          </cell>
          <cell r="T3459" t="str">
            <v>MEXICO</v>
          </cell>
        </row>
        <row r="3460">
          <cell r="B3460" t="str">
            <v>702-30006462</v>
          </cell>
          <cell r="C3460" t="str">
            <v>CONSTRUCTORA CADENA, S.A. DE C.V.</v>
          </cell>
          <cell r="D3460">
            <v>308796</v>
          </cell>
          <cell r="F3460" t="str">
            <v>EMPIRE</v>
          </cell>
          <cell r="G3460" t="str">
            <v>CUSTOMER - RETAIL</v>
          </cell>
          <cell r="H3460" t="str">
            <v>CUSTOMER - RETAIL</v>
          </cell>
          <cell r="I3460" t="str">
            <v>REGULAR</v>
          </cell>
          <cell r="J3460" t="str">
            <v>REGULAR</v>
          </cell>
          <cell r="K3460" t="str">
            <v>MXN</v>
          </cell>
          <cell r="L3460">
            <v>1960982.3</v>
          </cell>
          <cell r="M3460">
            <v>94440.90757404422</v>
          </cell>
          <cell r="N3460">
            <v>0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 t="str">
            <v>1-30</v>
          </cell>
          <cell r="T3460" t="str">
            <v>MEXICO</v>
          </cell>
        </row>
        <row r="3461">
          <cell r="B3461" t="str">
            <v>702-30006463</v>
          </cell>
          <cell r="C3461" t="str">
            <v>SERVICIOS AGRICOLAS E INDUSTRIALES JOLLFAL, S.A.</v>
          </cell>
          <cell r="D3461">
            <v>489381</v>
          </cell>
          <cell r="F3461" t="str">
            <v>GENTRAC</v>
          </cell>
          <cell r="G3461" t="str">
            <v>CUSTOMER - RETAIL</v>
          </cell>
          <cell r="H3461" t="str">
            <v>CUSTOMER - RETAIL</v>
          </cell>
          <cell r="I3461" t="str">
            <v>REGULAR</v>
          </cell>
          <cell r="J3461" t="str">
            <v>REGULAR</v>
          </cell>
          <cell r="K3461" t="str">
            <v>USD</v>
          </cell>
          <cell r="L3461">
            <v>53449.67</v>
          </cell>
          <cell r="M3461">
            <v>53449.67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>
            <v>0</v>
          </cell>
          <cell r="S3461" t="str">
            <v>1-30</v>
          </cell>
          <cell r="T3461" t="str">
            <v>GUATEMALA</v>
          </cell>
        </row>
        <row r="3462">
          <cell r="B3462" t="str">
            <v>702-30006464</v>
          </cell>
          <cell r="C3462" t="str">
            <v>CONSTRUCTORA CADENA, S.A. DE C.V.</v>
          </cell>
          <cell r="D3462">
            <v>308796</v>
          </cell>
          <cell r="F3462" t="str">
            <v>EMPIRE</v>
          </cell>
          <cell r="G3462" t="str">
            <v>CUSTOMER - RETAIL</v>
          </cell>
          <cell r="H3462" t="str">
            <v>CUSTOMER - RETAIL</v>
          </cell>
          <cell r="I3462" t="str">
            <v>REGULAR</v>
          </cell>
          <cell r="J3462" t="str">
            <v>REGULAR</v>
          </cell>
          <cell r="K3462" t="str">
            <v>MXN</v>
          </cell>
          <cell r="L3462">
            <v>942759.4</v>
          </cell>
          <cell r="M3462">
            <v>45403.292706905813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0</v>
          </cell>
          <cell r="S3462" t="str">
            <v>1-30</v>
          </cell>
          <cell r="T3462" t="str">
            <v>MEXICO</v>
          </cell>
        </row>
        <row r="3463">
          <cell r="B3463" t="str">
            <v>702-30006469</v>
          </cell>
          <cell r="C3463" t="str">
            <v>GLUYAS CONSTRUCCIONES, S.A. DE C.V.</v>
          </cell>
          <cell r="D3463">
            <v>319839</v>
          </cell>
          <cell r="F3463" t="str">
            <v>MATCO</v>
          </cell>
          <cell r="G3463" t="str">
            <v>CUSTOMER - RETAIL</v>
          </cell>
          <cell r="H3463" t="str">
            <v>CUSTOMER - RETAIL</v>
          </cell>
          <cell r="I3463" t="str">
            <v>REGULAR</v>
          </cell>
          <cell r="J3463" t="str">
            <v>REGULAR</v>
          </cell>
          <cell r="K3463" t="str">
            <v>MXN</v>
          </cell>
          <cell r="L3463">
            <v>3680608.39</v>
          </cell>
          <cell r="M3463">
            <v>177258.10007374451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 t="str">
            <v>1-30</v>
          </cell>
          <cell r="T3463" t="str">
            <v>MEXICO</v>
          </cell>
        </row>
        <row r="3464">
          <cell r="B3464" t="str">
            <v>702-30006471</v>
          </cell>
          <cell r="C3464" t="str">
            <v>BOGAVANTE DE OCCIDENTE, S.A. DE C.V.</v>
          </cell>
          <cell r="D3464">
            <v>312668</v>
          </cell>
          <cell r="F3464" t="str">
            <v>TRACSA</v>
          </cell>
          <cell r="G3464" t="str">
            <v>CUSTOMER - RETAIL</v>
          </cell>
          <cell r="H3464" t="str">
            <v>CUSTOMER - RETAIL</v>
          </cell>
          <cell r="I3464" t="str">
            <v>REGULAR</v>
          </cell>
          <cell r="J3464" t="str">
            <v>REGULAR</v>
          </cell>
          <cell r="K3464" t="str">
            <v>MXN</v>
          </cell>
          <cell r="L3464">
            <v>2638126.0299999998</v>
          </cell>
          <cell r="M3464">
            <v>127052.14961293132</v>
          </cell>
          <cell r="N3464">
            <v>0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 t="str">
            <v>1-30</v>
          </cell>
          <cell r="T3464" t="str">
            <v>MEXICO</v>
          </cell>
        </row>
        <row r="3465">
          <cell r="B3465" t="str">
            <v>702-30006472</v>
          </cell>
          <cell r="C3465" t="str">
            <v>PCA LOGISTICA, S.A.</v>
          </cell>
          <cell r="D3465">
            <v>457289</v>
          </cell>
          <cell r="F3465" t="str">
            <v>MATRA</v>
          </cell>
          <cell r="G3465" t="str">
            <v>CUSTOMER - RETAIL</v>
          </cell>
          <cell r="H3465" t="str">
            <v>CUSTOMER - RETAIL</v>
          </cell>
          <cell r="I3465" t="str">
            <v>REGULAR</v>
          </cell>
          <cell r="J3465" t="str">
            <v>REGULAR</v>
          </cell>
          <cell r="K3465" t="str">
            <v>USD</v>
          </cell>
          <cell r="L3465">
            <v>29388.81</v>
          </cell>
          <cell r="M3465">
            <v>29388.81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 t="str">
            <v>1-30</v>
          </cell>
          <cell r="T3465" t="str">
            <v>COSTA RICA</v>
          </cell>
        </row>
        <row r="3466">
          <cell r="B3466" t="str">
            <v>702-30006474</v>
          </cell>
          <cell r="C3466" t="str">
            <v>MAQUINARIA Y TRACTORES, LTDA</v>
          </cell>
          <cell r="D3466">
            <v>314798</v>
          </cell>
          <cell r="F3466" t="str">
            <v>MATRA</v>
          </cell>
          <cell r="G3466" t="str">
            <v>DEALER - RETAIL</v>
          </cell>
          <cell r="H3466" t="str">
            <v>DEALER - RETAIL</v>
          </cell>
          <cell r="I3466" t="str">
            <v>REGULAR</v>
          </cell>
          <cell r="J3466" t="str">
            <v>REGULAR</v>
          </cell>
          <cell r="K3466" t="str">
            <v>USD</v>
          </cell>
          <cell r="L3466">
            <v>504695.47</v>
          </cell>
          <cell r="M3466">
            <v>504695.47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 t="str">
            <v>1-30</v>
          </cell>
          <cell r="T3466" t="str">
            <v>COSTA RICA</v>
          </cell>
        </row>
        <row r="3467">
          <cell r="B3467" t="str">
            <v>702-30006475</v>
          </cell>
          <cell r="C3467" t="str">
            <v>CINDY QUIROS ACUÑA</v>
          </cell>
          <cell r="D3467">
            <v>354943</v>
          </cell>
          <cell r="F3467" t="str">
            <v>MATRA</v>
          </cell>
          <cell r="G3467" t="str">
            <v>CUSTOMER - RETAIL</v>
          </cell>
          <cell r="H3467" t="str">
            <v>CUSTOMER - RETAIL</v>
          </cell>
          <cell r="I3467" t="str">
            <v>REGULAR</v>
          </cell>
          <cell r="J3467" t="str">
            <v>REGULAR</v>
          </cell>
          <cell r="K3467" t="str">
            <v>USD</v>
          </cell>
          <cell r="L3467">
            <v>139305.07999999999</v>
          </cell>
          <cell r="M3467">
            <v>139305.07999999999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 t="str">
            <v>1-30</v>
          </cell>
          <cell r="T3467" t="str">
            <v>COSTA RICA</v>
          </cell>
        </row>
        <row r="3468">
          <cell r="B3468" t="str">
            <v>702-30006480</v>
          </cell>
          <cell r="C3468" t="str">
            <v>MARTIN VELAZQUEZ HERRERA</v>
          </cell>
          <cell r="D3468">
            <v>454292</v>
          </cell>
          <cell r="F3468" t="str">
            <v>TRACSA</v>
          </cell>
          <cell r="G3468" t="str">
            <v>CUSTOMER - RETAIL</v>
          </cell>
          <cell r="H3468" t="str">
            <v>CUSTOMER - RETAIL</v>
          </cell>
          <cell r="I3468" t="str">
            <v>REGULAR</v>
          </cell>
          <cell r="J3468" t="str">
            <v>REGULAR</v>
          </cell>
          <cell r="K3468" t="str">
            <v>MXN</v>
          </cell>
          <cell r="L3468">
            <v>981405.63</v>
          </cell>
          <cell r="M3468">
            <v>47264.495143824926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 t="str">
            <v>1-30</v>
          </cell>
          <cell r="T3468" t="str">
            <v>MEXICO</v>
          </cell>
        </row>
        <row r="3469">
          <cell r="B3469" t="str">
            <v>702-30006481</v>
          </cell>
          <cell r="C3469" t="str">
            <v>CONSULTORIA E INVERSIONES LA ESMERALDA, S.A.</v>
          </cell>
          <cell r="D3469">
            <v>319044</v>
          </cell>
          <cell r="F3469" t="str">
            <v>MATRA</v>
          </cell>
          <cell r="G3469" t="str">
            <v>CUSTOMER - RETAIL</v>
          </cell>
          <cell r="H3469" t="str">
            <v>CUSTOMER - RETAIL</v>
          </cell>
          <cell r="I3469" t="str">
            <v>REGULAR</v>
          </cell>
          <cell r="J3469" t="str">
            <v>REGULAR</v>
          </cell>
          <cell r="K3469" t="str">
            <v>USD</v>
          </cell>
          <cell r="L3469">
            <v>187588.36</v>
          </cell>
          <cell r="M3469">
            <v>187588.36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 t="str">
            <v>1-30</v>
          </cell>
          <cell r="T3469" t="str">
            <v>COSTA RICA</v>
          </cell>
        </row>
        <row r="3470">
          <cell r="B3470" t="str">
            <v>702-30006482</v>
          </cell>
          <cell r="C3470" t="str">
            <v>SERVICIOS DE MANTENIMIENTO Y CONSTRUCCION, S.A. DE C.V.</v>
          </cell>
          <cell r="D3470">
            <v>309535</v>
          </cell>
          <cell r="F3470" t="str">
            <v>CEMCOL</v>
          </cell>
          <cell r="G3470" t="str">
            <v>CUSTOMER - RETAIL</v>
          </cell>
          <cell r="H3470" t="str">
            <v>CUSTOMER - RETAIL</v>
          </cell>
          <cell r="I3470" t="str">
            <v>REGULAR</v>
          </cell>
          <cell r="J3470" t="str">
            <v>REGULAR</v>
          </cell>
          <cell r="K3470" t="str">
            <v>USD</v>
          </cell>
          <cell r="L3470">
            <v>210900.38</v>
          </cell>
          <cell r="M3470">
            <v>210900.38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 t="str">
            <v>1-30</v>
          </cell>
          <cell r="T3470" t="str">
            <v>HONDURAS</v>
          </cell>
        </row>
        <row r="3471">
          <cell r="B3471" t="str">
            <v>702-30006483</v>
          </cell>
          <cell r="C3471" t="str">
            <v>JULIO EDGAR FLORES CARRALES</v>
          </cell>
          <cell r="D3471">
            <v>473289</v>
          </cell>
          <cell r="F3471" t="str">
            <v>MADISA NTE</v>
          </cell>
          <cell r="G3471" t="str">
            <v>CUSTOMER - RETAIL</v>
          </cell>
          <cell r="H3471" t="str">
            <v>CUSTOMER - RETAIL</v>
          </cell>
          <cell r="I3471" t="str">
            <v>REGULAR</v>
          </cell>
          <cell r="J3471" t="str">
            <v>REGULAR</v>
          </cell>
          <cell r="K3471" t="str">
            <v>MXN</v>
          </cell>
          <cell r="L3471">
            <v>3107720.36</v>
          </cell>
          <cell r="M3471">
            <v>149667.81254717874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 t="str">
            <v>1-30</v>
          </cell>
          <cell r="T3471" t="str">
            <v>MEXICO</v>
          </cell>
        </row>
        <row r="3472">
          <cell r="B3472" t="str">
            <v>702-30006484</v>
          </cell>
          <cell r="C3472" t="str">
            <v>MAQUINARIA Y TRACTORES, LTDA</v>
          </cell>
          <cell r="D3472">
            <v>314798</v>
          </cell>
          <cell r="F3472" t="str">
            <v>MATRA</v>
          </cell>
          <cell r="G3472" t="str">
            <v>DEALER - RETAIL</v>
          </cell>
          <cell r="H3472" t="str">
            <v>DEALER - RETAIL</v>
          </cell>
          <cell r="I3472" t="str">
            <v>REGULAR</v>
          </cell>
          <cell r="J3472" t="str">
            <v>REGULAR</v>
          </cell>
          <cell r="K3472" t="str">
            <v>USD</v>
          </cell>
          <cell r="L3472">
            <v>1210621.46</v>
          </cell>
          <cell r="M3472">
            <v>1210621.46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 t="str">
            <v>1-30</v>
          </cell>
          <cell r="T3472" t="str">
            <v>COSTA RICA</v>
          </cell>
        </row>
        <row r="3473">
          <cell r="B3473" t="str">
            <v>702-30006485</v>
          </cell>
          <cell r="C3473" t="str">
            <v>MAQUINARIA Y TRACTORES, LTDA</v>
          </cell>
          <cell r="D3473">
            <v>314798</v>
          </cell>
          <cell r="F3473" t="str">
            <v>MATRA</v>
          </cell>
          <cell r="G3473" t="str">
            <v>DEALER - RETAIL</v>
          </cell>
          <cell r="H3473" t="str">
            <v>DEALER - RETAIL</v>
          </cell>
          <cell r="I3473" t="str">
            <v>REGULAR</v>
          </cell>
          <cell r="J3473" t="str">
            <v>REGULAR</v>
          </cell>
          <cell r="K3473" t="str">
            <v>USD</v>
          </cell>
          <cell r="L3473">
            <v>210178.54</v>
          </cell>
          <cell r="M3473">
            <v>210178.54</v>
          </cell>
          <cell r="N3473">
            <v>0</v>
          </cell>
          <cell r="O3473">
            <v>0</v>
          </cell>
          <cell r="P3473">
            <v>0</v>
          </cell>
          <cell r="Q3473">
            <v>0</v>
          </cell>
          <cell r="R3473">
            <v>0</v>
          </cell>
          <cell r="S3473" t="str">
            <v>1-30</v>
          </cell>
          <cell r="T3473" t="str">
            <v>COSTA RICA</v>
          </cell>
        </row>
        <row r="3474">
          <cell r="B3474" t="str">
            <v>702-30006486</v>
          </cell>
          <cell r="C3474" t="str">
            <v>CONSTRUCTORA SANTA FE, LIMITADA</v>
          </cell>
          <cell r="D3474">
            <v>314376</v>
          </cell>
          <cell r="F3474" t="str">
            <v>MATRA</v>
          </cell>
          <cell r="G3474" t="str">
            <v>CUSTOMER - RETAIL</v>
          </cell>
          <cell r="H3474" t="str">
            <v>CUSTOMER - RETAIL</v>
          </cell>
          <cell r="I3474" t="str">
            <v>REGULAR</v>
          </cell>
          <cell r="J3474" t="str">
            <v>REGULAR</v>
          </cell>
          <cell r="K3474" t="str">
            <v>USD</v>
          </cell>
          <cell r="L3474">
            <v>3206955.01</v>
          </cell>
          <cell r="M3474">
            <v>3206955.01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>
            <v>0</v>
          </cell>
          <cell r="S3474" t="str">
            <v>1-30</v>
          </cell>
          <cell r="T3474" t="str">
            <v>COSTA RICA</v>
          </cell>
        </row>
        <row r="3475">
          <cell r="B3475" t="str">
            <v>702-30006487</v>
          </cell>
          <cell r="C3475" t="str">
            <v>SERVICIOS DE MANTENIMIENTO Y CONSTRUCCION, S.A. DE C.V.</v>
          </cell>
          <cell r="D3475">
            <v>309535</v>
          </cell>
          <cell r="F3475" t="str">
            <v>CEMCOL</v>
          </cell>
          <cell r="G3475" t="str">
            <v>CUSTOMER - RETAIL</v>
          </cell>
          <cell r="H3475" t="str">
            <v>CUSTOMER - RETAIL</v>
          </cell>
          <cell r="I3475" t="str">
            <v>REGULAR</v>
          </cell>
          <cell r="J3475" t="str">
            <v>REGULAR</v>
          </cell>
          <cell r="K3475" t="str">
            <v>USD</v>
          </cell>
          <cell r="L3475">
            <v>146698.28</v>
          </cell>
          <cell r="M3475">
            <v>146698.28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 t="str">
            <v>1-30</v>
          </cell>
          <cell r="T3475" t="str">
            <v>HONDURAS</v>
          </cell>
        </row>
        <row r="3476">
          <cell r="B3476" t="str">
            <v>702-30006489</v>
          </cell>
          <cell r="C3476" t="str">
            <v>CONSTRUCTORA CADENA, S.A. DE C.V.</v>
          </cell>
          <cell r="D3476">
            <v>308796</v>
          </cell>
          <cell r="F3476" t="str">
            <v>EMPIRE</v>
          </cell>
          <cell r="G3476" t="str">
            <v>CUSTOMER - RETAIL</v>
          </cell>
          <cell r="H3476" t="str">
            <v>CUSTOMER - RETAIL</v>
          </cell>
          <cell r="I3476" t="str">
            <v>REGULAR</v>
          </cell>
          <cell r="J3476" t="str">
            <v>REGULAR</v>
          </cell>
          <cell r="K3476" t="str">
            <v>MXN</v>
          </cell>
          <cell r="L3476">
            <v>1544158.27</v>
          </cell>
          <cell r="M3476">
            <v>74366.662287959465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 t="str">
            <v>1-30</v>
          </cell>
          <cell r="T3476" t="str">
            <v>MEXICO</v>
          </cell>
        </row>
        <row r="3477">
          <cell r="B3477" t="str">
            <v>702-30006490-001</v>
          </cell>
          <cell r="C3477" t="str">
            <v>GLUYAS CONSTRUCCIONES, S.A. DE C.V.</v>
          </cell>
          <cell r="D3477">
            <v>319839</v>
          </cell>
          <cell r="F3477" t="str">
            <v>MATCO</v>
          </cell>
          <cell r="G3477" t="str">
            <v>CUSTOMER - RETAIL</v>
          </cell>
          <cell r="H3477" t="str">
            <v>CUSTOMER - RETAIL</v>
          </cell>
          <cell r="I3477" t="str">
            <v>REGULAR</v>
          </cell>
          <cell r="J3477" t="str">
            <v>REGULAR</v>
          </cell>
          <cell r="K3477" t="str">
            <v>MXN</v>
          </cell>
          <cell r="L3477">
            <v>3845791.5</v>
          </cell>
          <cell r="M3477">
            <v>185213.31865185365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 t="str">
            <v>1-30</v>
          </cell>
          <cell r="T3477" t="str">
            <v>MEXICO</v>
          </cell>
        </row>
        <row r="3478">
          <cell r="B3478" t="str">
            <v>702-30006491</v>
          </cell>
          <cell r="C3478" t="str">
            <v>MAQUINARIA Y TRACTORES, LTDA</v>
          </cell>
          <cell r="D3478">
            <v>314798</v>
          </cell>
          <cell r="F3478" t="str">
            <v>MATRA</v>
          </cell>
          <cell r="G3478" t="str">
            <v>DEALER - RETAIL</v>
          </cell>
          <cell r="H3478" t="str">
            <v>DEALER - RETAIL</v>
          </cell>
          <cell r="I3478" t="str">
            <v>REGULAR</v>
          </cell>
          <cell r="J3478" t="str">
            <v>REGULAR</v>
          </cell>
          <cell r="K3478" t="str">
            <v>USD</v>
          </cell>
          <cell r="L3478">
            <v>857523.53</v>
          </cell>
          <cell r="M3478">
            <v>857523.53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 t="str">
            <v>1-30</v>
          </cell>
          <cell r="T3478" t="str">
            <v>COSTA RICA</v>
          </cell>
        </row>
        <row r="3479">
          <cell r="B3479" t="str">
            <v>702-30006492</v>
          </cell>
          <cell r="C3479" t="str">
            <v>SERVICIOS DE MANTENIMIENTO Y CONSTRUCCION, S.A. DE C.V.</v>
          </cell>
          <cell r="D3479">
            <v>309535</v>
          </cell>
          <cell r="F3479" t="str">
            <v>CEMCOL</v>
          </cell>
          <cell r="G3479" t="str">
            <v>CUSTOMER - RETAIL</v>
          </cell>
          <cell r="H3479" t="str">
            <v>CUSTOMER - RETAIL</v>
          </cell>
          <cell r="I3479" t="str">
            <v>REGULAR</v>
          </cell>
          <cell r="J3479" t="str">
            <v>REGULAR</v>
          </cell>
          <cell r="K3479" t="str">
            <v>USD</v>
          </cell>
          <cell r="L3479">
            <v>146504.85</v>
          </cell>
          <cell r="M3479">
            <v>146504.85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 t="str">
            <v>1-30</v>
          </cell>
          <cell r="T3479" t="str">
            <v>HONDURAS</v>
          </cell>
        </row>
        <row r="3480">
          <cell r="B3480" t="str">
            <v>702-30006494</v>
          </cell>
          <cell r="C3480" t="str">
            <v>CONSTRUCTORA CADENA, S.A. DE C.V.</v>
          </cell>
          <cell r="D3480">
            <v>308796</v>
          </cell>
          <cell r="F3480" t="str">
            <v>EMPIRE</v>
          </cell>
          <cell r="G3480" t="str">
            <v>CUSTOMER - RETAIL</v>
          </cell>
          <cell r="H3480" t="str">
            <v>CUSTOMER - RETAIL</v>
          </cell>
          <cell r="I3480" t="str">
            <v>REGULAR</v>
          </cell>
          <cell r="J3480" t="str">
            <v>REGULAR</v>
          </cell>
          <cell r="K3480" t="str">
            <v>MXN</v>
          </cell>
          <cell r="L3480">
            <v>6068308.8399999999</v>
          </cell>
          <cell r="M3480">
            <v>292249.75375310396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 t="str">
            <v>1-30</v>
          </cell>
          <cell r="T3480" t="str">
            <v>MEXICO</v>
          </cell>
        </row>
        <row r="3481">
          <cell r="B3481" t="str">
            <v>702-30006495</v>
          </cell>
          <cell r="C3481" t="str">
            <v>CONSTRUCTORA SANTA FE, LIMITADA</v>
          </cell>
          <cell r="D3481">
            <v>314376</v>
          </cell>
          <cell r="F3481" t="str">
            <v>MATRA</v>
          </cell>
          <cell r="G3481" t="str">
            <v>CUSTOMER - RETAIL</v>
          </cell>
          <cell r="H3481" t="str">
            <v>CUSTOMER - RETAIL</v>
          </cell>
          <cell r="I3481" t="str">
            <v>REGULAR</v>
          </cell>
          <cell r="J3481" t="str">
            <v>REGULAR</v>
          </cell>
          <cell r="K3481" t="str">
            <v>USD</v>
          </cell>
          <cell r="L3481">
            <v>216822.51</v>
          </cell>
          <cell r="M3481">
            <v>216822.51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 t="str">
            <v>1-30</v>
          </cell>
          <cell r="T3481" t="str">
            <v>COSTA RICA</v>
          </cell>
        </row>
        <row r="3482">
          <cell r="B3482" t="str">
            <v>702-30006497</v>
          </cell>
          <cell r="C3482" t="str">
            <v>MAQUINARIA Y TRACTORES, LTDA</v>
          </cell>
          <cell r="D3482">
            <v>314798</v>
          </cell>
          <cell r="F3482" t="str">
            <v>MATRA</v>
          </cell>
          <cell r="G3482" t="str">
            <v>DEALER - RETAIL</v>
          </cell>
          <cell r="H3482" t="str">
            <v>DEALER - RETAIL</v>
          </cell>
          <cell r="I3482" t="str">
            <v>REGULAR</v>
          </cell>
          <cell r="J3482" t="str">
            <v>REGULAR</v>
          </cell>
          <cell r="K3482" t="str">
            <v>USD</v>
          </cell>
          <cell r="L3482">
            <v>418018.8</v>
          </cell>
          <cell r="M3482">
            <v>418018.8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 t="str">
            <v>1-30</v>
          </cell>
          <cell r="T3482" t="str">
            <v>COSTA RICA</v>
          </cell>
        </row>
        <row r="3483">
          <cell r="B3483" t="str">
            <v>702-30006498</v>
          </cell>
          <cell r="C3483" t="str">
            <v>MOTA-ENGIL MEXICO, S.A. DE C.V.</v>
          </cell>
          <cell r="D3483">
            <v>364088</v>
          </cell>
          <cell r="F3483" t="str">
            <v>MADISA SUR</v>
          </cell>
          <cell r="G3483" t="str">
            <v>OP LEASE - CUSTOMER</v>
          </cell>
          <cell r="H3483" t="str">
            <v>OP LEASE - CUSTOMER</v>
          </cell>
          <cell r="I3483" t="str">
            <v>REGULAR</v>
          </cell>
          <cell r="J3483" t="str">
            <v>REGULAR</v>
          </cell>
          <cell r="K3483" t="str">
            <v>USD</v>
          </cell>
          <cell r="L3483">
            <v>368892.6</v>
          </cell>
          <cell r="M3483">
            <v>368892.6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0</v>
          </cell>
          <cell r="S3483" t="str">
            <v>1-30</v>
          </cell>
          <cell r="T3483" t="str">
            <v>MEXICO</v>
          </cell>
        </row>
        <row r="3484">
          <cell r="B3484" t="str">
            <v>702-30006499</v>
          </cell>
          <cell r="C3484" t="str">
            <v>NICARAGUA MACHINERY COMPANY, S.A.</v>
          </cell>
          <cell r="D3484">
            <v>313548</v>
          </cell>
          <cell r="F3484" t="str">
            <v>NIMAC</v>
          </cell>
          <cell r="G3484" t="str">
            <v>DEALER - WHOLESALE</v>
          </cell>
          <cell r="H3484" t="str">
            <v>DEALER - WHOLESALE</v>
          </cell>
          <cell r="I3484" t="str">
            <v>REGULAR</v>
          </cell>
          <cell r="J3484" t="str">
            <v>REGULAR</v>
          </cell>
          <cell r="K3484" t="str">
            <v>USD</v>
          </cell>
          <cell r="L3484">
            <v>31132.39</v>
          </cell>
          <cell r="M3484">
            <v>31132.39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>
            <v>0</v>
          </cell>
          <cell r="S3484" t="str">
            <v>1-30</v>
          </cell>
          <cell r="T3484" t="str">
            <v>NICARAGUA</v>
          </cell>
        </row>
        <row r="3485">
          <cell r="B3485" t="str">
            <v>702-30006500</v>
          </cell>
          <cell r="C3485" t="str">
            <v>NICARAGUA MACHINERY COMPANY, S.A.</v>
          </cell>
          <cell r="D3485">
            <v>313548</v>
          </cell>
          <cell r="F3485" t="str">
            <v>NIMAC</v>
          </cell>
          <cell r="G3485" t="str">
            <v>DEALER - WHOLESALE</v>
          </cell>
          <cell r="H3485" t="str">
            <v>DEALER - WHOLESALE</v>
          </cell>
          <cell r="I3485" t="str">
            <v>REGULAR</v>
          </cell>
          <cell r="J3485" t="str">
            <v>REGULAR</v>
          </cell>
          <cell r="K3485" t="str">
            <v>USD</v>
          </cell>
          <cell r="L3485">
            <v>13262.51</v>
          </cell>
          <cell r="M3485">
            <v>13262.51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>
            <v>0</v>
          </cell>
          <cell r="S3485" t="str">
            <v>1-30</v>
          </cell>
          <cell r="T3485" t="str">
            <v>NICARAGUA</v>
          </cell>
        </row>
        <row r="3486">
          <cell r="B3486" t="str">
            <v>702-30006502</v>
          </cell>
          <cell r="C3486" t="str">
            <v>NICARAGUA MACHINERY COMPANY, S.A.</v>
          </cell>
          <cell r="D3486">
            <v>313548</v>
          </cell>
          <cell r="F3486" t="str">
            <v>NIMAC</v>
          </cell>
          <cell r="G3486" t="str">
            <v>DEALER - WHOLESALE</v>
          </cell>
          <cell r="H3486" t="str">
            <v>DEALER - WHOLESALE</v>
          </cell>
          <cell r="I3486" t="str">
            <v>REGULAR</v>
          </cell>
          <cell r="J3486" t="str">
            <v>REGULAR</v>
          </cell>
          <cell r="K3486" t="str">
            <v>USD</v>
          </cell>
          <cell r="L3486">
            <v>10536.89</v>
          </cell>
          <cell r="M3486">
            <v>10536.89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>
            <v>0</v>
          </cell>
          <cell r="S3486" t="str">
            <v>1-30</v>
          </cell>
          <cell r="T3486" t="str">
            <v>NICARAGUA</v>
          </cell>
        </row>
        <row r="3487">
          <cell r="B3487" t="str">
            <v>702-30006503</v>
          </cell>
          <cell r="C3487" t="str">
            <v>NICARAGUA MACHINERY COMPANY, S.A.</v>
          </cell>
          <cell r="D3487">
            <v>313548</v>
          </cell>
          <cell r="F3487" t="str">
            <v>NIMAC</v>
          </cell>
          <cell r="G3487" t="str">
            <v>DEALER - RETAIL</v>
          </cell>
          <cell r="H3487" t="str">
            <v>DEALER - RETAIL</v>
          </cell>
          <cell r="I3487" t="str">
            <v>REGULAR</v>
          </cell>
          <cell r="J3487" t="str">
            <v>REGULAR</v>
          </cell>
          <cell r="K3487" t="str">
            <v>USD</v>
          </cell>
          <cell r="L3487">
            <v>60562.43</v>
          </cell>
          <cell r="M3487">
            <v>60562.43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 t="str">
            <v>1-30</v>
          </cell>
          <cell r="T3487" t="str">
            <v>NICARAGUA</v>
          </cell>
        </row>
        <row r="3488">
          <cell r="B3488" t="str">
            <v>702-30006504</v>
          </cell>
          <cell r="C3488" t="str">
            <v>NICARAGUA MACHINERY COMPANY, S.A.</v>
          </cell>
          <cell r="D3488">
            <v>313548</v>
          </cell>
          <cell r="F3488" t="str">
            <v>NIMAC</v>
          </cell>
          <cell r="G3488" t="str">
            <v>DEALER - WHOLESALE</v>
          </cell>
          <cell r="H3488" t="str">
            <v>DEALER - WHOLESALE</v>
          </cell>
          <cell r="I3488" t="str">
            <v>REGULAR</v>
          </cell>
          <cell r="J3488" t="str">
            <v>REGULAR</v>
          </cell>
          <cell r="K3488" t="str">
            <v>USD</v>
          </cell>
          <cell r="L3488">
            <v>13262.51</v>
          </cell>
          <cell r="M3488">
            <v>13262.51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>
            <v>0</v>
          </cell>
          <cell r="S3488" t="str">
            <v>1-30</v>
          </cell>
          <cell r="T3488" t="str">
            <v>NICARAGUA</v>
          </cell>
        </row>
        <row r="3489">
          <cell r="B3489" t="str">
            <v>702-30006505</v>
          </cell>
          <cell r="C3489" t="str">
            <v>NICARAGUA MACHINERY COMPANY, S.A.</v>
          </cell>
          <cell r="D3489">
            <v>313548</v>
          </cell>
          <cell r="F3489" t="str">
            <v>NIMAC</v>
          </cell>
          <cell r="G3489" t="str">
            <v>DEALER - RETAIL</v>
          </cell>
          <cell r="H3489" t="str">
            <v>DEALER - RETAIL</v>
          </cell>
          <cell r="I3489" t="str">
            <v>REGULAR</v>
          </cell>
          <cell r="J3489" t="str">
            <v>REGULAR</v>
          </cell>
          <cell r="K3489" t="str">
            <v>USD</v>
          </cell>
          <cell r="L3489">
            <v>212661.81</v>
          </cell>
          <cell r="M3489">
            <v>212661.81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>
            <v>0</v>
          </cell>
          <cell r="S3489" t="str">
            <v>1-30</v>
          </cell>
          <cell r="T3489" t="str">
            <v>NICARAGUA</v>
          </cell>
        </row>
        <row r="3490">
          <cell r="B3490" t="str">
            <v>702-30006506</v>
          </cell>
          <cell r="C3490" t="str">
            <v>MAQUINARIA Y TRACTORES, LTDA</v>
          </cell>
          <cell r="D3490">
            <v>314798</v>
          </cell>
          <cell r="F3490" t="str">
            <v>MATRA</v>
          </cell>
          <cell r="G3490" t="str">
            <v>DEALER - RETAIL</v>
          </cell>
          <cell r="H3490" t="str">
            <v>DEALER - RETAIL</v>
          </cell>
          <cell r="I3490" t="str">
            <v>REGULAR</v>
          </cell>
          <cell r="J3490" t="str">
            <v>REGULAR</v>
          </cell>
          <cell r="K3490" t="str">
            <v>USD</v>
          </cell>
          <cell r="L3490">
            <v>69457.600000000006</v>
          </cell>
          <cell r="M3490">
            <v>69457.600000000006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>
            <v>0</v>
          </cell>
          <cell r="S3490" t="str">
            <v>1-30</v>
          </cell>
          <cell r="T3490" t="str">
            <v>COSTA RICA</v>
          </cell>
        </row>
        <row r="3491">
          <cell r="B3491" t="str">
            <v>702-30006508</v>
          </cell>
          <cell r="C3491" t="str">
            <v>NICARAGUA MACHINERY COMPANY, S.A.</v>
          </cell>
          <cell r="D3491">
            <v>313548</v>
          </cell>
          <cell r="F3491" t="str">
            <v>NIMAC</v>
          </cell>
          <cell r="G3491" t="str">
            <v>DEALER - RETAIL</v>
          </cell>
          <cell r="H3491" t="str">
            <v>DEALER - RETAIL</v>
          </cell>
          <cell r="I3491" t="str">
            <v>REGULAR</v>
          </cell>
          <cell r="J3491" t="str">
            <v>REGULAR</v>
          </cell>
          <cell r="K3491" t="str">
            <v>USD</v>
          </cell>
          <cell r="L3491">
            <v>212661.82</v>
          </cell>
          <cell r="M3491">
            <v>212661.82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>
            <v>0</v>
          </cell>
          <cell r="S3491" t="str">
            <v>1-30</v>
          </cell>
          <cell r="T3491" t="str">
            <v>NICARAGUA</v>
          </cell>
        </row>
        <row r="3492">
          <cell r="B3492" t="str">
            <v>702-30006509</v>
          </cell>
          <cell r="C3492" t="str">
            <v>NICARAGUA MACHINERY COMPANY, S.A.</v>
          </cell>
          <cell r="D3492">
            <v>313548</v>
          </cell>
          <cell r="F3492" t="str">
            <v>NIMAC</v>
          </cell>
          <cell r="G3492" t="str">
            <v>DEALER - WHOLESALE</v>
          </cell>
          <cell r="H3492" t="str">
            <v>DEALER - WHOLESALE</v>
          </cell>
          <cell r="I3492" t="str">
            <v>REGULAR</v>
          </cell>
          <cell r="J3492" t="str">
            <v>REGULAR</v>
          </cell>
          <cell r="K3492" t="str">
            <v>USD</v>
          </cell>
          <cell r="L3492">
            <v>10536.89</v>
          </cell>
          <cell r="M3492">
            <v>10536.89</v>
          </cell>
          <cell r="N3492">
            <v>0</v>
          </cell>
          <cell r="O3492">
            <v>0</v>
          </cell>
          <cell r="P3492">
            <v>0</v>
          </cell>
          <cell r="Q3492">
            <v>0</v>
          </cell>
          <cell r="R3492">
            <v>0</v>
          </cell>
          <cell r="S3492" t="str">
            <v>1-30</v>
          </cell>
          <cell r="T3492" t="str">
            <v>NICARAGUA</v>
          </cell>
        </row>
        <row r="3493">
          <cell r="B3493" t="str">
            <v>702-30006510</v>
          </cell>
          <cell r="C3493" t="str">
            <v>NICARAGUA MACHINERY COMPANY, S.A.</v>
          </cell>
          <cell r="D3493">
            <v>313548</v>
          </cell>
          <cell r="F3493" t="str">
            <v>NIMAC</v>
          </cell>
          <cell r="G3493" t="str">
            <v>DEALER - WHOLESALE</v>
          </cell>
          <cell r="H3493" t="str">
            <v>DEALER - WHOLESALE</v>
          </cell>
          <cell r="I3493" t="str">
            <v>REGULAR</v>
          </cell>
          <cell r="J3493" t="str">
            <v>REGULAR</v>
          </cell>
          <cell r="K3493" t="str">
            <v>USD</v>
          </cell>
          <cell r="L3493">
            <v>333012.42</v>
          </cell>
          <cell r="M3493">
            <v>333012.42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 t="str">
            <v>1-30</v>
          </cell>
          <cell r="T3493" t="str">
            <v>NICARAGUA</v>
          </cell>
        </row>
        <row r="3494">
          <cell r="B3494" t="str">
            <v>702-30006512-001</v>
          </cell>
          <cell r="C3494" t="str">
            <v>CAMPOS HERNANDEZ CONTRATISTAS MINEROS, S.A. DE C.V.</v>
          </cell>
          <cell r="D3494">
            <v>313429</v>
          </cell>
          <cell r="F3494" t="str">
            <v>MATCO</v>
          </cell>
          <cell r="G3494" t="str">
            <v>CUSTOMER - RETAIL</v>
          </cell>
          <cell r="H3494" t="str">
            <v>CUSTOMER - RETAIL</v>
          </cell>
          <cell r="I3494" t="str">
            <v>REGULAR</v>
          </cell>
          <cell r="J3494" t="str">
            <v>REGULAR</v>
          </cell>
          <cell r="K3494" t="str">
            <v>USD</v>
          </cell>
          <cell r="L3494">
            <v>143066.66</v>
          </cell>
          <cell r="M3494">
            <v>143066.66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0</v>
          </cell>
          <cell r="S3494" t="str">
            <v>1-30</v>
          </cell>
          <cell r="T3494" t="str">
            <v>MEXICO</v>
          </cell>
        </row>
        <row r="3495">
          <cell r="B3495" t="str">
            <v>702-30006515-001</v>
          </cell>
          <cell r="C3495" t="str">
            <v>OBRAS MINERAS Y TIROS DEL CENTRO, S.A. DE C.V.</v>
          </cell>
          <cell r="D3495">
            <v>318945</v>
          </cell>
          <cell r="F3495" t="str">
            <v>TRACSA</v>
          </cell>
          <cell r="G3495" t="str">
            <v>CUSTOMER - RETAIL</v>
          </cell>
          <cell r="H3495" t="str">
            <v>CUSTOMER - RETAIL</v>
          </cell>
          <cell r="I3495" t="str">
            <v>REGULAR</v>
          </cell>
          <cell r="J3495" t="str">
            <v>REGULAR</v>
          </cell>
          <cell r="K3495" t="str">
            <v>MXN</v>
          </cell>
          <cell r="L3495">
            <v>8244244.2999999998</v>
          </cell>
          <cell r="M3495">
            <v>397042.80551341071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>
            <v>0</v>
          </cell>
          <cell r="S3495" t="str">
            <v>1-30</v>
          </cell>
          <cell r="T3495" t="str">
            <v>MEXICO</v>
          </cell>
        </row>
        <row r="3496">
          <cell r="B3496" t="str">
            <v>702-30006516-001</v>
          </cell>
          <cell r="C3496" t="str">
            <v>PROYECTOS Y CONSTRUCCIONES VIRGO, S.A. DE C.V.</v>
          </cell>
          <cell r="D3496">
            <v>319909</v>
          </cell>
          <cell r="F3496" t="str">
            <v>MATCO</v>
          </cell>
          <cell r="G3496" t="str">
            <v>CUSTOMER - RETAIL</v>
          </cell>
          <cell r="H3496" t="str">
            <v>CUSTOMER - RETAIL</v>
          </cell>
          <cell r="I3496" t="str">
            <v>REGULAR</v>
          </cell>
          <cell r="J3496" t="str">
            <v>REGULAR</v>
          </cell>
          <cell r="K3496" t="str">
            <v>MXN</v>
          </cell>
          <cell r="L3496">
            <v>600753.74</v>
          </cell>
          <cell r="M3496">
            <v>28932.300120251664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>
            <v>0</v>
          </cell>
          <cell r="S3496" t="str">
            <v>1-30</v>
          </cell>
          <cell r="T3496" t="str">
            <v>MEXICO</v>
          </cell>
        </row>
        <row r="3497">
          <cell r="B3497" t="str">
            <v>702-30006518</v>
          </cell>
          <cell r="C3497" t="str">
            <v>SERVICIOS DE MANTENIMIENTO Y CONSTRUCCION, S.A. DE C.V.</v>
          </cell>
          <cell r="D3497">
            <v>309535</v>
          </cell>
          <cell r="F3497" t="str">
            <v>CEMCOL</v>
          </cell>
          <cell r="G3497" t="str">
            <v>CUSTOMER - RETAIL</v>
          </cell>
          <cell r="H3497" t="str">
            <v>CUSTOMER - RETAIL</v>
          </cell>
          <cell r="I3497" t="str">
            <v>REGULAR</v>
          </cell>
          <cell r="J3497" t="str">
            <v>REGULAR</v>
          </cell>
          <cell r="K3497" t="str">
            <v>USD</v>
          </cell>
          <cell r="L3497">
            <v>141686.62</v>
          </cell>
          <cell r="M3497">
            <v>141686.62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>
            <v>0</v>
          </cell>
          <cell r="S3497" t="str">
            <v>1-30</v>
          </cell>
          <cell r="T3497" t="str">
            <v>HONDURAS</v>
          </cell>
        </row>
        <row r="3498">
          <cell r="B3498" t="str">
            <v>702-30006520</v>
          </cell>
          <cell r="C3498" t="str">
            <v>FLETES MACH, S.A. DE C.V.</v>
          </cell>
          <cell r="D3498">
            <v>332978</v>
          </cell>
          <cell r="F3498" t="str">
            <v>MADISA NTE</v>
          </cell>
          <cell r="G3498" t="str">
            <v>CUSTOMER - RETAIL</v>
          </cell>
          <cell r="H3498" t="str">
            <v>CUSTOMER - RETAIL</v>
          </cell>
          <cell r="I3498" t="str">
            <v>REGULAR</v>
          </cell>
          <cell r="J3498" t="str">
            <v>REGULAR</v>
          </cell>
          <cell r="K3498" t="str">
            <v>MXN</v>
          </cell>
          <cell r="L3498">
            <v>3237442.1</v>
          </cell>
          <cell r="M3498">
            <v>155915.21154597859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>
            <v>0</v>
          </cell>
          <cell r="S3498" t="str">
            <v>1-30</v>
          </cell>
          <cell r="T3498" t="str">
            <v>MEXICO</v>
          </cell>
        </row>
        <row r="3499">
          <cell r="B3499" t="str">
            <v>702-30006521</v>
          </cell>
          <cell r="C3499" t="str">
            <v>MAQUINARIA Y TRACTORES, LTDA</v>
          </cell>
          <cell r="D3499">
            <v>314798</v>
          </cell>
          <cell r="F3499" t="str">
            <v>MATRA</v>
          </cell>
          <cell r="G3499" t="str">
            <v>DEALER - RETAIL</v>
          </cell>
          <cell r="H3499" t="str">
            <v>DEALER - RETAIL</v>
          </cell>
          <cell r="I3499" t="str">
            <v>REGULAR</v>
          </cell>
          <cell r="J3499" t="str">
            <v>REGULAR</v>
          </cell>
          <cell r="K3499" t="str">
            <v>USD</v>
          </cell>
          <cell r="L3499">
            <v>1008196.6</v>
          </cell>
          <cell r="M3499">
            <v>1008196.6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>
            <v>0</v>
          </cell>
          <cell r="S3499" t="str">
            <v>1-30</v>
          </cell>
          <cell r="T3499" t="str">
            <v>COSTA RICA</v>
          </cell>
        </row>
        <row r="3500">
          <cell r="B3500" t="str">
            <v>702-30006522</v>
          </cell>
          <cell r="C3500" t="str">
            <v>MAQUINARIA Y TRACTORES, LTDA</v>
          </cell>
          <cell r="D3500">
            <v>314798</v>
          </cell>
          <cell r="F3500" t="str">
            <v>MATRA</v>
          </cell>
          <cell r="G3500" t="str">
            <v>DEALER - RETAIL</v>
          </cell>
          <cell r="H3500" t="str">
            <v>DEALER - RETAIL</v>
          </cell>
          <cell r="I3500" t="str">
            <v>REGULAR</v>
          </cell>
          <cell r="J3500" t="str">
            <v>REGULAR</v>
          </cell>
          <cell r="K3500" t="str">
            <v>USD</v>
          </cell>
          <cell r="L3500">
            <v>585887.88</v>
          </cell>
          <cell r="M3500">
            <v>585887.88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>
            <v>0</v>
          </cell>
          <cell r="S3500" t="str">
            <v>1-30</v>
          </cell>
          <cell r="T3500" t="str">
            <v>COSTA RICA</v>
          </cell>
        </row>
        <row r="3501">
          <cell r="B3501" t="str">
            <v>702-30006523</v>
          </cell>
          <cell r="C3501" t="str">
            <v>AG DISEÑOS Y OBRAS CIVILES DE MEXICO SA DE CV</v>
          </cell>
          <cell r="D3501">
            <v>479291</v>
          </cell>
          <cell r="F3501" t="str">
            <v>MADISA SUR</v>
          </cell>
          <cell r="G3501" t="str">
            <v>CUSTOMER - RETAIL</v>
          </cell>
          <cell r="H3501" t="str">
            <v>CUSTOMER - RETAIL</v>
          </cell>
          <cell r="I3501" t="str">
            <v>REGULAR</v>
          </cell>
          <cell r="J3501" t="str">
            <v>REGULAR</v>
          </cell>
          <cell r="K3501" t="str">
            <v>MXN</v>
          </cell>
          <cell r="L3501">
            <v>1068288.8500000001</v>
          </cell>
          <cell r="M3501">
            <v>51448.791019292723</v>
          </cell>
          <cell r="N3501">
            <v>0</v>
          </cell>
          <cell r="O3501">
            <v>0</v>
          </cell>
          <cell r="P3501">
            <v>0</v>
          </cell>
          <cell r="Q3501">
            <v>0</v>
          </cell>
          <cell r="R3501">
            <v>0</v>
          </cell>
          <cell r="S3501" t="str">
            <v>1-30</v>
          </cell>
          <cell r="T3501" t="str">
            <v>MEXICO</v>
          </cell>
        </row>
        <row r="3502">
          <cell r="B3502" t="str">
            <v>702-30006524</v>
          </cell>
          <cell r="C3502" t="str">
            <v>FLETES MACH, S.A. DE C.V.</v>
          </cell>
          <cell r="D3502">
            <v>332978</v>
          </cell>
          <cell r="F3502" t="str">
            <v>MADISA NTE</v>
          </cell>
          <cell r="G3502" t="str">
            <v>CUSTOMER - RETAIL</v>
          </cell>
          <cell r="H3502" t="str">
            <v>CUSTOMER - RETAIL</v>
          </cell>
          <cell r="I3502" t="str">
            <v>REGULAR</v>
          </cell>
          <cell r="J3502" t="str">
            <v>REGULAR</v>
          </cell>
          <cell r="K3502" t="str">
            <v>MXN</v>
          </cell>
          <cell r="L3502">
            <v>3286927.39</v>
          </cell>
          <cell r="M3502">
            <v>158298.42311253111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>
            <v>0</v>
          </cell>
          <cell r="S3502" t="str">
            <v>1-30</v>
          </cell>
          <cell r="T3502" t="str">
            <v>MEXICO</v>
          </cell>
        </row>
        <row r="3503">
          <cell r="B3503" t="str">
            <v>702-30006525</v>
          </cell>
          <cell r="C3503" t="str">
            <v>PROCESOS DE INGENIERIA APLICADA, S.A. DE C.V.</v>
          </cell>
          <cell r="D3503">
            <v>317154</v>
          </cell>
          <cell r="F3503" t="str">
            <v>MADISA SUR</v>
          </cell>
          <cell r="G3503" t="str">
            <v>CUSTOMER - RETAIL</v>
          </cell>
          <cell r="H3503" t="str">
            <v>CUSTOMER - RETAIL</v>
          </cell>
          <cell r="I3503" t="str">
            <v>REGULAR</v>
          </cell>
          <cell r="J3503" t="str">
            <v>REGULAR</v>
          </cell>
          <cell r="K3503" t="str">
            <v>MXN</v>
          </cell>
          <cell r="L3503">
            <v>3278697.92</v>
          </cell>
          <cell r="M3503">
            <v>157902.09183730572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 t="str">
            <v>1-30</v>
          </cell>
          <cell r="T3503" t="str">
            <v>MEXICO</v>
          </cell>
        </row>
        <row r="3504">
          <cell r="B3504" t="str">
            <v>702-30006528</v>
          </cell>
          <cell r="C3504" t="str">
            <v>SERVICIOS PROFESIONALES DE LA CONSTRUCCION Y ARRENDAMIENTOS, S.A.</v>
          </cell>
          <cell r="D3504">
            <v>498289</v>
          </cell>
          <cell r="F3504" t="str">
            <v>GENTRAC</v>
          </cell>
          <cell r="G3504" t="str">
            <v>CUSTOMER - RETAIL</v>
          </cell>
          <cell r="H3504" t="str">
            <v>CUSTOMER - RETAIL</v>
          </cell>
          <cell r="I3504" t="str">
            <v>REGULAR</v>
          </cell>
          <cell r="J3504" t="str">
            <v>REGULAR</v>
          </cell>
          <cell r="K3504" t="str">
            <v>USD</v>
          </cell>
          <cell r="L3504">
            <v>40381.17</v>
          </cell>
          <cell r="M3504">
            <v>40381.17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>
            <v>0</v>
          </cell>
          <cell r="S3504" t="str">
            <v>1-30</v>
          </cell>
          <cell r="T3504" t="str">
            <v>GUATEMALA</v>
          </cell>
        </row>
        <row r="3505">
          <cell r="B3505" t="str">
            <v>702-30006529</v>
          </cell>
          <cell r="C3505" t="str">
            <v>COMPAÑIA ISDAMAR, S.A. DE C.V.</v>
          </cell>
          <cell r="D3505">
            <v>318874</v>
          </cell>
          <cell r="F3505" t="str">
            <v>MATCO</v>
          </cell>
          <cell r="G3505" t="str">
            <v>CUSTOMER - RETAIL</v>
          </cell>
          <cell r="H3505" t="str">
            <v>CUSTOMER - RETAIL</v>
          </cell>
          <cell r="I3505" t="str">
            <v>REGULAR</v>
          </cell>
          <cell r="J3505" t="str">
            <v>REGULAR</v>
          </cell>
          <cell r="K3505" t="str">
            <v>MXN</v>
          </cell>
          <cell r="L3505">
            <v>3798985.44</v>
          </cell>
          <cell r="M3505">
            <v>182959.13880210937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>
            <v>0</v>
          </cell>
          <cell r="S3505" t="str">
            <v>1-30</v>
          </cell>
          <cell r="T3505" t="str">
            <v>MEXICO</v>
          </cell>
        </row>
        <row r="3506">
          <cell r="B3506" t="str">
            <v>702-30006530</v>
          </cell>
          <cell r="C3506" t="str">
            <v>EXPLORACIONES MINERAS DEL DESIERTO, S.A. DE C.V.</v>
          </cell>
          <cell r="D3506">
            <v>318099</v>
          </cell>
          <cell r="F3506" t="str">
            <v>MATCO</v>
          </cell>
          <cell r="G3506" t="str">
            <v>CUSTOMER - RETAIL</v>
          </cell>
          <cell r="H3506" t="str">
            <v>CUSTOMER - RETAIL</v>
          </cell>
          <cell r="I3506" t="str">
            <v>REGULAR</v>
          </cell>
          <cell r="J3506" t="str">
            <v>REGULAR</v>
          </cell>
          <cell r="K3506" t="str">
            <v>USD</v>
          </cell>
          <cell r="L3506">
            <v>480300.53</v>
          </cell>
          <cell r="M3506">
            <v>480300.53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>
            <v>0</v>
          </cell>
          <cell r="S3506" t="str">
            <v>1-30</v>
          </cell>
          <cell r="T3506" t="str">
            <v>MEXICO</v>
          </cell>
        </row>
        <row r="3507">
          <cell r="B3507" t="str">
            <v>702-30006531</v>
          </cell>
          <cell r="C3507" t="str">
            <v>COMPAÑIA ISDAMAR, S.A. DE C.V.</v>
          </cell>
          <cell r="D3507">
            <v>318874</v>
          </cell>
          <cell r="F3507" t="str">
            <v>MATCO</v>
          </cell>
          <cell r="G3507" t="str">
            <v>CUSTOMER - RETAIL</v>
          </cell>
          <cell r="H3507" t="str">
            <v>CUSTOMER - RETAIL</v>
          </cell>
          <cell r="I3507" t="str">
            <v>REGULAR</v>
          </cell>
          <cell r="J3507" t="str">
            <v>REGULAR</v>
          </cell>
          <cell r="K3507" t="str">
            <v>MXN</v>
          </cell>
          <cell r="L3507">
            <v>4662364.76</v>
          </cell>
          <cell r="M3507">
            <v>224539.48685597052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>
            <v>0</v>
          </cell>
          <cell r="S3507" t="str">
            <v>1-30</v>
          </cell>
          <cell r="T3507" t="str">
            <v>MEXICO</v>
          </cell>
        </row>
        <row r="3508">
          <cell r="B3508" t="str">
            <v>702-30006532</v>
          </cell>
          <cell r="C3508" t="str">
            <v>CONSTRUCCIONES MAREVA, S.A. DE C.V.</v>
          </cell>
          <cell r="D3508">
            <v>310097</v>
          </cell>
          <cell r="F3508" t="str">
            <v>MATCO</v>
          </cell>
          <cell r="G3508" t="str">
            <v>CUSTOMER - RETAIL</v>
          </cell>
          <cell r="H3508" t="str">
            <v>CUSTOMER - RETAIL</v>
          </cell>
          <cell r="I3508" t="str">
            <v>REGULAR</v>
          </cell>
          <cell r="J3508" t="str">
            <v>REGULAR</v>
          </cell>
          <cell r="K3508" t="str">
            <v>MXN</v>
          </cell>
          <cell r="L3508">
            <v>4197498.67</v>
          </cell>
          <cell r="M3508">
            <v>202151.5359601377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 t="str">
            <v>1-30</v>
          </cell>
          <cell r="T3508" t="str">
            <v>MEXICO</v>
          </cell>
        </row>
        <row r="3509">
          <cell r="B3509" t="str">
            <v>702-30006533</v>
          </cell>
          <cell r="C3509" t="str">
            <v>CONSTRUCCIONES MAREVA, S.A. DE C.V.</v>
          </cell>
          <cell r="D3509">
            <v>310097</v>
          </cell>
          <cell r="F3509" t="str">
            <v>MATCO</v>
          </cell>
          <cell r="G3509" t="str">
            <v>CUSTOMER - RETAIL</v>
          </cell>
          <cell r="H3509" t="str">
            <v>CUSTOMER - RETAIL</v>
          </cell>
          <cell r="I3509" t="str">
            <v>REGULAR</v>
          </cell>
          <cell r="J3509" t="str">
            <v>REGULAR</v>
          </cell>
          <cell r="K3509" t="str">
            <v>MXN</v>
          </cell>
          <cell r="L3509">
            <v>1967577.5</v>
          </cell>
          <cell r="M3509">
            <v>94758.532406064536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 t="str">
            <v>1-30</v>
          </cell>
          <cell r="T3509" t="str">
            <v>MEXICO</v>
          </cell>
        </row>
        <row r="3510">
          <cell r="B3510" t="str">
            <v>702-30006534</v>
          </cell>
          <cell r="C3510" t="str">
            <v>LUIS ANGEL CASCANTE CALDERON</v>
          </cell>
          <cell r="D3510">
            <v>477316</v>
          </cell>
          <cell r="F3510" t="str">
            <v>MATRA</v>
          </cell>
          <cell r="G3510" t="str">
            <v>CUSTOMER - RETAIL</v>
          </cell>
          <cell r="H3510" t="str">
            <v>CUSTOMER - RETAIL</v>
          </cell>
          <cell r="I3510" t="str">
            <v>REGULAR</v>
          </cell>
          <cell r="J3510" t="str">
            <v>REGULAR</v>
          </cell>
          <cell r="K3510" t="str">
            <v>USD</v>
          </cell>
          <cell r="L3510">
            <v>50932.23</v>
          </cell>
          <cell r="M3510">
            <v>50932.23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>
            <v>0</v>
          </cell>
          <cell r="S3510" t="str">
            <v>1-30</v>
          </cell>
          <cell r="T3510" t="str">
            <v>COSTA RICA</v>
          </cell>
        </row>
        <row r="3511">
          <cell r="B3511" t="str">
            <v>702-30006535</v>
          </cell>
          <cell r="C3511" t="str">
            <v>CEMCOL COMERCIAL, S.A. DE C.V.</v>
          </cell>
          <cell r="D3511">
            <v>316358</v>
          </cell>
          <cell r="F3511" t="str">
            <v>CEMCOL</v>
          </cell>
          <cell r="G3511" t="str">
            <v>DEALER - RETAIL</v>
          </cell>
          <cell r="H3511" t="str">
            <v>DEALER - RETAIL</v>
          </cell>
          <cell r="I3511" t="str">
            <v>REGULAR</v>
          </cell>
          <cell r="J3511" t="str">
            <v>REGULAR</v>
          </cell>
          <cell r="K3511" t="str">
            <v>USD</v>
          </cell>
          <cell r="L3511">
            <v>4030239.92</v>
          </cell>
          <cell r="M3511">
            <v>4030239.92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>
            <v>0</v>
          </cell>
          <cell r="S3511" t="str">
            <v>1-30</v>
          </cell>
          <cell r="T3511" t="str">
            <v>HONDURAS</v>
          </cell>
        </row>
        <row r="3512">
          <cell r="B3512" t="str">
            <v>702-30006536</v>
          </cell>
          <cell r="C3512" t="str">
            <v>FANEYTE &amp; GENAO, C. POR A. (FAGENCA)</v>
          </cell>
          <cell r="D3512">
            <v>309831</v>
          </cell>
          <cell r="F3512" t="str">
            <v>IMCA</v>
          </cell>
          <cell r="G3512" t="str">
            <v>CUSTOMER - RETAIL</v>
          </cell>
          <cell r="H3512" t="str">
            <v>CUSTOMER - RETAIL</v>
          </cell>
          <cell r="I3512" t="str">
            <v>REGULAR</v>
          </cell>
          <cell r="J3512" t="str">
            <v>REGULAR</v>
          </cell>
          <cell r="K3512" t="str">
            <v>USD</v>
          </cell>
          <cell r="L3512">
            <v>72762.59</v>
          </cell>
          <cell r="M3512">
            <v>72762.59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>
            <v>0</v>
          </cell>
          <cell r="S3512" t="str">
            <v>1-30</v>
          </cell>
          <cell r="T3512" t="str">
            <v>REPUBLICA DOMINICANA</v>
          </cell>
        </row>
        <row r="3513">
          <cell r="B3513" t="str">
            <v>702-30006537</v>
          </cell>
          <cell r="C3513" t="str">
            <v>TRANSPORTES ALAJUELA TURRUCARES LA GARITA, S.A.</v>
          </cell>
          <cell r="D3513">
            <v>362300</v>
          </cell>
          <cell r="F3513" t="str">
            <v>MATRA</v>
          </cell>
          <cell r="G3513" t="str">
            <v>CUSTOMER - RETAIL</v>
          </cell>
          <cell r="H3513" t="str">
            <v>CUSTOMER - RETAIL</v>
          </cell>
          <cell r="I3513" t="str">
            <v>REGULAR</v>
          </cell>
          <cell r="J3513" t="str">
            <v>REGULAR</v>
          </cell>
          <cell r="K3513" t="str">
            <v>USD</v>
          </cell>
          <cell r="L3513">
            <v>64744.53</v>
          </cell>
          <cell r="M3513">
            <v>64744.53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>
            <v>0</v>
          </cell>
          <cell r="S3513" t="str">
            <v>1-30</v>
          </cell>
          <cell r="T3513" t="str">
            <v>COSTA RICA</v>
          </cell>
        </row>
        <row r="3514">
          <cell r="B3514" t="str">
            <v>702-30006538</v>
          </cell>
          <cell r="C3514" t="str">
            <v>MAQUINARIA Y TRACTORES, LTDA</v>
          </cell>
          <cell r="D3514">
            <v>314798</v>
          </cell>
          <cell r="F3514" t="str">
            <v>MATRA</v>
          </cell>
          <cell r="G3514" t="str">
            <v>DEALER - RETAIL</v>
          </cell>
          <cell r="H3514" t="str">
            <v>DEALER - RETAIL</v>
          </cell>
          <cell r="I3514" t="str">
            <v>REGULAR</v>
          </cell>
          <cell r="J3514" t="str">
            <v>REGULAR</v>
          </cell>
          <cell r="K3514" t="str">
            <v>USD</v>
          </cell>
          <cell r="L3514">
            <v>292724.58</v>
          </cell>
          <cell r="M3514">
            <v>292724.58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>
            <v>0</v>
          </cell>
          <cell r="S3514" t="str">
            <v>1-30</v>
          </cell>
          <cell r="T3514" t="str">
            <v>COSTA RICA</v>
          </cell>
        </row>
        <row r="3515">
          <cell r="B3515" t="str">
            <v>702-30006539</v>
          </cell>
          <cell r="C3515" t="str">
            <v>SERVICIOS PROFESIONALES DE LA CONSTRUCCION Y ARRENDAMIENTOS, S.A.</v>
          </cell>
          <cell r="D3515">
            <v>498289</v>
          </cell>
          <cell r="F3515" t="str">
            <v>GENTRAC</v>
          </cell>
          <cell r="G3515" t="str">
            <v>CUSTOMER - RETAIL</v>
          </cell>
          <cell r="H3515" t="str">
            <v>CUSTOMER - RETAIL</v>
          </cell>
          <cell r="I3515" t="str">
            <v>REGULAR</v>
          </cell>
          <cell r="J3515" t="str">
            <v>REGULAR</v>
          </cell>
          <cell r="K3515" t="str">
            <v>USD</v>
          </cell>
          <cell r="L3515">
            <v>62124.86</v>
          </cell>
          <cell r="M3515">
            <v>62124.86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 t="str">
            <v>1-30</v>
          </cell>
          <cell r="T3515" t="str">
            <v>GUATEMALA</v>
          </cell>
        </row>
        <row r="3516">
          <cell r="B3516" t="str">
            <v>702-30006540-001</v>
          </cell>
          <cell r="C3516" t="str">
            <v>TRITURADOS Y CONCRETOS DEL SURESTE, S.A. DE C.V.</v>
          </cell>
          <cell r="D3516">
            <v>320607</v>
          </cell>
          <cell r="F3516" t="str">
            <v>MADISA SUR</v>
          </cell>
          <cell r="G3516" t="str">
            <v>CUSTOMER - RETAIL</v>
          </cell>
          <cell r="H3516" t="str">
            <v>CUSTOMER - RETAIL</v>
          </cell>
          <cell r="I3516" t="str">
            <v>REGULAR</v>
          </cell>
          <cell r="J3516" t="str">
            <v>REGULAR</v>
          </cell>
          <cell r="K3516" t="str">
            <v>MXN</v>
          </cell>
          <cell r="L3516">
            <v>1896553.91</v>
          </cell>
          <cell r="M3516">
            <v>91338.036311445627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>
            <v>0</v>
          </cell>
          <cell r="S3516" t="str">
            <v>1-30</v>
          </cell>
          <cell r="T3516" t="str">
            <v>MEXICO</v>
          </cell>
        </row>
        <row r="3517">
          <cell r="B3517" t="str">
            <v>702-30006541</v>
          </cell>
          <cell r="C3517" t="str">
            <v>SERVICIOS PROFESIONALES DE LA CONSTRUCCION Y ARRENDAMIENTOS, S.A.</v>
          </cell>
          <cell r="D3517">
            <v>498289</v>
          </cell>
          <cell r="F3517" t="str">
            <v>GENTRAC</v>
          </cell>
          <cell r="G3517" t="str">
            <v>CUSTOMER - RETAIL</v>
          </cell>
          <cell r="H3517" t="str">
            <v>CUSTOMER - RETAIL</v>
          </cell>
          <cell r="I3517" t="str">
            <v>REGULAR</v>
          </cell>
          <cell r="J3517" t="str">
            <v>REGULAR</v>
          </cell>
          <cell r="K3517" t="str">
            <v>USD</v>
          </cell>
          <cell r="L3517">
            <v>55912.37</v>
          </cell>
          <cell r="M3517">
            <v>55912.37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0</v>
          </cell>
          <cell r="S3517" t="str">
            <v>1-30</v>
          </cell>
          <cell r="T3517" t="str">
            <v>GUATEMALA</v>
          </cell>
        </row>
        <row r="3518">
          <cell r="B3518" t="str">
            <v>702-30006546</v>
          </cell>
          <cell r="C3518" t="str">
            <v>AMERICA CONSTRUCCIONES, S.A.</v>
          </cell>
          <cell r="D3518">
            <v>350308</v>
          </cell>
          <cell r="F3518" t="str">
            <v>MATRA</v>
          </cell>
          <cell r="G3518" t="str">
            <v>CUSTOMER - RETAIL</v>
          </cell>
          <cell r="H3518" t="str">
            <v>CUSTOMER - RETAIL</v>
          </cell>
          <cell r="I3518" t="str">
            <v>REGULAR</v>
          </cell>
          <cell r="J3518" t="str">
            <v>REGULAR</v>
          </cell>
          <cell r="K3518" t="str">
            <v>USD</v>
          </cell>
          <cell r="L3518">
            <v>160772.14000000001</v>
          </cell>
          <cell r="M3518">
            <v>160772.14000000001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>
            <v>0</v>
          </cell>
          <cell r="S3518" t="str">
            <v>1-30</v>
          </cell>
          <cell r="T3518" t="str">
            <v>COSTA RICA</v>
          </cell>
        </row>
        <row r="3519">
          <cell r="B3519" t="str">
            <v>702-30006547</v>
          </cell>
          <cell r="C3519" t="str">
            <v>AMERICA CONSTRUCCIONES, S.A.</v>
          </cell>
          <cell r="D3519">
            <v>350308</v>
          </cell>
          <cell r="F3519" t="str">
            <v>MATRA</v>
          </cell>
          <cell r="G3519" t="str">
            <v>CUSTOMER - RETAIL</v>
          </cell>
          <cell r="H3519" t="str">
            <v>CUSTOMER - RETAIL</v>
          </cell>
          <cell r="I3519" t="str">
            <v>REGULAR</v>
          </cell>
          <cell r="J3519" t="str">
            <v>REGULAR</v>
          </cell>
          <cell r="K3519" t="str">
            <v>USD</v>
          </cell>
          <cell r="L3519">
            <v>415023.82</v>
          </cell>
          <cell r="M3519">
            <v>415023.82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>
            <v>0</v>
          </cell>
          <cell r="S3519" t="str">
            <v>1-30</v>
          </cell>
          <cell r="T3519" t="str">
            <v>COSTA RICA</v>
          </cell>
        </row>
        <row r="3520">
          <cell r="B3520" t="str">
            <v>702-30006549</v>
          </cell>
          <cell r="C3520" t="str">
            <v>SERVICIOS AGRICOLAS E INDUSTRIALES JOLLFAL, S.A.</v>
          </cell>
          <cell r="D3520">
            <v>489381</v>
          </cell>
          <cell r="F3520" t="str">
            <v>GENTRAC</v>
          </cell>
          <cell r="G3520" t="str">
            <v>CUSTOMER - RETAIL</v>
          </cell>
          <cell r="H3520" t="str">
            <v>CUSTOMER - RETAIL</v>
          </cell>
          <cell r="I3520" t="str">
            <v>REGULAR</v>
          </cell>
          <cell r="J3520" t="str">
            <v>REGULAR</v>
          </cell>
          <cell r="K3520" t="str">
            <v>USD</v>
          </cell>
          <cell r="L3520">
            <v>70137.990000000005</v>
          </cell>
          <cell r="M3520">
            <v>70137.990000000005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 t="str">
            <v>1-30</v>
          </cell>
          <cell r="T3520" t="str">
            <v>GUATEMALA</v>
          </cell>
        </row>
        <row r="3521">
          <cell r="B3521" t="str">
            <v>702-30006550</v>
          </cell>
          <cell r="C3521" t="str">
            <v>AMERICA CONSTRUCCIONES, S.A.</v>
          </cell>
          <cell r="D3521">
            <v>350308</v>
          </cell>
          <cell r="F3521" t="str">
            <v>MATRA</v>
          </cell>
          <cell r="G3521" t="str">
            <v>CUSTOMER - RETAIL</v>
          </cell>
          <cell r="H3521" t="str">
            <v>CUSTOMER - RETAIL</v>
          </cell>
          <cell r="I3521" t="str">
            <v>REGULAR</v>
          </cell>
          <cell r="J3521" t="str">
            <v>REGULAR</v>
          </cell>
          <cell r="K3521" t="str">
            <v>USD</v>
          </cell>
          <cell r="L3521">
            <v>299371.53000000003</v>
          </cell>
          <cell r="M3521">
            <v>299371.53000000003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>
            <v>0</v>
          </cell>
          <cell r="S3521" t="str">
            <v>1-30</v>
          </cell>
          <cell r="T3521" t="str">
            <v>COSTA RICA</v>
          </cell>
        </row>
        <row r="3522">
          <cell r="B3522" t="str">
            <v>702-30006551</v>
          </cell>
          <cell r="C3522" t="str">
            <v>AMERICA CONSTRUCCIONES, S.A.</v>
          </cell>
          <cell r="D3522">
            <v>350308</v>
          </cell>
          <cell r="F3522" t="str">
            <v>MATRA</v>
          </cell>
          <cell r="G3522" t="str">
            <v>CUSTOMER - RETAIL</v>
          </cell>
          <cell r="H3522" t="str">
            <v>CUSTOMER - RETAIL</v>
          </cell>
          <cell r="I3522" t="str">
            <v>REGULAR</v>
          </cell>
          <cell r="J3522" t="str">
            <v>REGULAR</v>
          </cell>
          <cell r="K3522" t="str">
            <v>USD</v>
          </cell>
          <cell r="L3522">
            <v>160772.14000000001</v>
          </cell>
          <cell r="M3522">
            <v>160772.14000000001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>
            <v>0</v>
          </cell>
          <cell r="S3522" t="str">
            <v>1-30</v>
          </cell>
          <cell r="T3522" t="str">
            <v>COSTA RICA</v>
          </cell>
        </row>
        <row r="3523">
          <cell r="B3523" t="str">
            <v>702-30006552</v>
          </cell>
          <cell r="C3523" t="str">
            <v>AMERICA CONSTRUCCIONES, S.A.</v>
          </cell>
          <cell r="D3523">
            <v>350308</v>
          </cell>
          <cell r="F3523" t="str">
            <v>MATRA</v>
          </cell>
          <cell r="G3523" t="str">
            <v>CUSTOMER - RETAIL</v>
          </cell>
          <cell r="H3523" t="str">
            <v>CUSTOMER - RETAIL</v>
          </cell>
          <cell r="I3523" t="str">
            <v>REGULAR</v>
          </cell>
          <cell r="J3523" t="str">
            <v>REGULAR</v>
          </cell>
          <cell r="K3523" t="str">
            <v>USD</v>
          </cell>
          <cell r="L3523">
            <v>111254.43</v>
          </cell>
          <cell r="M3523">
            <v>111254.43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0</v>
          </cell>
          <cell r="S3523" t="str">
            <v>1-30</v>
          </cell>
          <cell r="T3523" t="str">
            <v>COSTA RICA</v>
          </cell>
        </row>
        <row r="3524">
          <cell r="B3524" t="str">
            <v>702-30006553</v>
          </cell>
          <cell r="C3524" t="str">
            <v>IIASA INTERNACIONAL SERVICIOS LOGISTICOS, S.A.</v>
          </cell>
          <cell r="D3524">
            <v>320134</v>
          </cell>
          <cell r="F3524" t="str">
            <v>IIASA PANAMA</v>
          </cell>
          <cell r="G3524" t="str">
            <v>CUSTOMER - RETAIL</v>
          </cell>
          <cell r="H3524" t="str">
            <v>DEALER - RETAIL</v>
          </cell>
          <cell r="I3524" t="str">
            <v>REGULAR</v>
          </cell>
          <cell r="J3524" t="str">
            <v>REGULAR</v>
          </cell>
          <cell r="K3524" t="str">
            <v>USD</v>
          </cell>
          <cell r="L3524">
            <v>2521520.2200000002</v>
          </cell>
          <cell r="M3524">
            <v>2521520.2200000002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 t="str">
            <v>1-30</v>
          </cell>
          <cell r="T3524" t="str">
            <v>PANAMA</v>
          </cell>
        </row>
        <row r="3525">
          <cell r="B3525" t="str">
            <v>702-30006555</v>
          </cell>
          <cell r="C3525" t="str">
            <v>AMERICA CONSTRUCCIONES, S.A.</v>
          </cell>
          <cell r="D3525">
            <v>350308</v>
          </cell>
          <cell r="F3525" t="str">
            <v>MATRA</v>
          </cell>
          <cell r="G3525" t="str">
            <v>CUSTOMER - RETAIL</v>
          </cell>
          <cell r="H3525" t="str">
            <v>CUSTOMER - RETAIL</v>
          </cell>
          <cell r="I3525" t="str">
            <v>REGULAR</v>
          </cell>
          <cell r="J3525" t="str">
            <v>REGULAR</v>
          </cell>
          <cell r="K3525" t="str">
            <v>USD</v>
          </cell>
          <cell r="L3525">
            <v>159497.51999999999</v>
          </cell>
          <cell r="M3525">
            <v>159497.51999999999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>
            <v>0</v>
          </cell>
          <cell r="S3525" t="str">
            <v>1-30</v>
          </cell>
          <cell r="T3525" t="str">
            <v>COSTA RICA</v>
          </cell>
        </row>
        <row r="3526">
          <cell r="B3526" t="str">
            <v>702-30006557</v>
          </cell>
          <cell r="C3526" t="str">
            <v>AMERICA CONSTRUCCIONES, S.A.</v>
          </cell>
          <cell r="D3526">
            <v>350308</v>
          </cell>
          <cell r="F3526" t="str">
            <v>MATRA</v>
          </cell>
          <cell r="G3526" t="str">
            <v>CUSTOMER - RETAIL</v>
          </cell>
          <cell r="H3526" t="str">
            <v>CUSTOMER - RETAIL</v>
          </cell>
          <cell r="I3526" t="str">
            <v>REGULAR</v>
          </cell>
          <cell r="J3526" t="str">
            <v>REGULAR</v>
          </cell>
          <cell r="K3526" t="str">
            <v>USD</v>
          </cell>
          <cell r="L3526">
            <v>725374.75</v>
          </cell>
          <cell r="M3526">
            <v>725374.75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>
            <v>0</v>
          </cell>
          <cell r="S3526" t="str">
            <v>1-30</v>
          </cell>
          <cell r="T3526" t="str">
            <v>COSTA RICA</v>
          </cell>
        </row>
        <row r="3527">
          <cell r="B3527" t="str">
            <v>702-30006558</v>
          </cell>
          <cell r="C3527" t="str">
            <v>AMERICA CONSTRUCCIONES, S.A.</v>
          </cell>
          <cell r="D3527">
            <v>350308</v>
          </cell>
          <cell r="F3527" t="str">
            <v>MATRA</v>
          </cell>
          <cell r="G3527" t="str">
            <v>CUSTOMER - RETAIL</v>
          </cell>
          <cell r="H3527" t="str">
            <v>CUSTOMER - RETAIL</v>
          </cell>
          <cell r="I3527" t="str">
            <v>REGULAR</v>
          </cell>
          <cell r="J3527" t="str">
            <v>REGULAR</v>
          </cell>
          <cell r="K3527" t="str">
            <v>USD</v>
          </cell>
          <cell r="L3527">
            <v>159497.51999999999</v>
          </cell>
          <cell r="M3527">
            <v>159497.51999999999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 t="str">
            <v>1-30</v>
          </cell>
          <cell r="T3527" t="str">
            <v>COSTA RICA</v>
          </cell>
        </row>
        <row r="3528">
          <cell r="B3528" t="str">
            <v>702-30006559</v>
          </cell>
          <cell r="C3528" t="str">
            <v>CONSTRUCTORA MECO, S.A.</v>
          </cell>
          <cell r="D3528">
            <v>313250</v>
          </cell>
          <cell r="F3528" t="str">
            <v>MATRA</v>
          </cell>
          <cell r="G3528" t="str">
            <v>CUSTOMER - RETAIL</v>
          </cell>
          <cell r="H3528" t="str">
            <v>CUSTOMER - RETAIL</v>
          </cell>
          <cell r="I3528" t="str">
            <v>REGULAR</v>
          </cell>
          <cell r="J3528" t="str">
            <v>REGULAR</v>
          </cell>
          <cell r="K3528" t="str">
            <v>USD</v>
          </cell>
          <cell r="L3528">
            <v>123372.09</v>
          </cell>
          <cell r="M3528">
            <v>123372.09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 t="str">
            <v>1-30</v>
          </cell>
          <cell r="T3528" t="str">
            <v>COSTA RICA</v>
          </cell>
        </row>
        <row r="3529">
          <cell r="B3529" t="str">
            <v>702-30006561</v>
          </cell>
          <cell r="C3529" t="str">
            <v>CONSTRUCTORA MECO, S.A.</v>
          </cell>
          <cell r="D3529">
            <v>313250</v>
          </cell>
          <cell r="F3529" t="str">
            <v>MATRA</v>
          </cell>
          <cell r="G3529" t="str">
            <v>CUSTOMER - RETAIL</v>
          </cell>
          <cell r="H3529" t="str">
            <v>CUSTOMER - RETAIL</v>
          </cell>
          <cell r="I3529" t="str">
            <v>REGULAR</v>
          </cell>
          <cell r="J3529" t="str">
            <v>REGULAR</v>
          </cell>
          <cell r="K3529" t="str">
            <v>USD</v>
          </cell>
          <cell r="L3529">
            <v>184196.12</v>
          </cell>
          <cell r="M3529">
            <v>184196.12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>
            <v>0</v>
          </cell>
          <cell r="S3529" t="str">
            <v>1-30</v>
          </cell>
          <cell r="T3529" t="str">
            <v>COSTA RICA</v>
          </cell>
        </row>
        <row r="3530">
          <cell r="B3530" t="str">
            <v>702-30006562</v>
          </cell>
          <cell r="C3530" t="str">
            <v>AMERICA CONSTRUCCIONES, S.A.</v>
          </cell>
          <cell r="D3530">
            <v>350308</v>
          </cell>
          <cell r="F3530" t="str">
            <v>MATRA</v>
          </cell>
          <cell r="G3530" t="str">
            <v>CUSTOMER - RETAIL</v>
          </cell>
          <cell r="H3530" t="str">
            <v>CUSTOMER - RETAIL</v>
          </cell>
          <cell r="I3530" t="str">
            <v>REGULAR</v>
          </cell>
          <cell r="J3530" t="str">
            <v>REGULAR</v>
          </cell>
          <cell r="K3530" t="str">
            <v>USD</v>
          </cell>
          <cell r="L3530">
            <v>469137.8</v>
          </cell>
          <cell r="M3530">
            <v>469137.8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>
            <v>0</v>
          </cell>
          <cell r="S3530" t="str">
            <v>1-30</v>
          </cell>
          <cell r="T3530" t="str">
            <v>COSTA RICA</v>
          </cell>
        </row>
        <row r="3531">
          <cell r="B3531" t="str">
            <v>702-30006563</v>
          </cell>
          <cell r="C3531" t="str">
            <v>IMPORTADORA DE ARTICULOS GARYLOP, S.A. DE C.V.</v>
          </cell>
          <cell r="D3531">
            <v>318506</v>
          </cell>
          <cell r="F3531" t="str">
            <v>MAQSA</v>
          </cell>
          <cell r="G3531" t="str">
            <v>CUSTOMER - RETAIL</v>
          </cell>
          <cell r="H3531" t="str">
            <v>CUSTOMER - RETAIL</v>
          </cell>
          <cell r="I3531" t="str">
            <v>REGULAR</v>
          </cell>
          <cell r="J3531" t="str">
            <v>REGULAR</v>
          </cell>
          <cell r="K3531" t="str">
            <v>USD</v>
          </cell>
          <cell r="L3531">
            <v>47049.19</v>
          </cell>
          <cell r="M3531">
            <v>47049.19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>
            <v>0</v>
          </cell>
          <cell r="S3531" t="str">
            <v>1-30</v>
          </cell>
          <cell r="T3531" t="str">
            <v>MEXICO</v>
          </cell>
        </row>
        <row r="3532">
          <cell r="B3532" t="str">
            <v>702-30006564</v>
          </cell>
          <cell r="C3532" t="str">
            <v>AMERICA CONSTRUCCIONES, S.A.</v>
          </cell>
          <cell r="D3532">
            <v>350308</v>
          </cell>
          <cell r="F3532" t="str">
            <v>MATRA</v>
          </cell>
          <cell r="G3532" t="str">
            <v>CUSTOMER - RETAIL</v>
          </cell>
          <cell r="H3532" t="str">
            <v>CUSTOMER - RETAIL</v>
          </cell>
          <cell r="I3532" t="str">
            <v>REGULAR</v>
          </cell>
          <cell r="J3532" t="str">
            <v>REGULAR</v>
          </cell>
          <cell r="K3532" t="str">
            <v>USD</v>
          </cell>
          <cell r="L3532">
            <v>220121.86</v>
          </cell>
          <cell r="M3532">
            <v>220121.86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 t="str">
            <v>1-30</v>
          </cell>
          <cell r="T3532" t="str">
            <v>COSTA RICA</v>
          </cell>
        </row>
        <row r="3533">
          <cell r="B3533" t="str">
            <v>702-30006566</v>
          </cell>
          <cell r="C3533" t="str">
            <v>CONSTRUCTORA MECO, S.A.</v>
          </cell>
          <cell r="D3533">
            <v>313250</v>
          </cell>
          <cell r="F3533" t="str">
            <v>MATRA</v>
          </cell>
          <cell r="G3533" t="str">
            <v>CUSTOMER - RETAIL</v>
          </cell>
          <cell r="H3533" t="str">
            <v>CUSTOMER - RETAIL</v>
          </cell>
          <cell r="I3533" t="str">
            <v>REGULAR</v>
          </cell>
          <cell r="J3533" t="str">
            <v>REGULAR</v>
          </cell>
          <cell r="K3533" t="str">
            <v>USD</v>
          </cell>
          <cell r="L3533">
            <v>123598.5</v>
          </cell>
          <cell r="M3533">
            <v>123598.5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>
            <v>0</v>
          </cell>
          <cell r="S3533" t="str">
            <v>1-30</v>
          </cell>
          <cell r="T3533" t="str">
            <v>COSTA RICA</v>
          </cell>
        </row>
        <row r="3534">
          <cell r="B3534" t="str">
            <v>702-30006567</v>
          </cell>
          <cell r="C3534" t="str">
            <v>COMPAÑIA ISDAMAR, S.A. DE C.V.</v>
          </cell>
          <cell r="D3534">
            <v>318874</v>
          </cell>
          <cell r="F3534" t="str">
            <v>MATCO</v>
          </cell>
          <cell r="G3534" t="str">
            <v>CUSTOMER - RETAIL</v>
          </cell>
          <cell r="H3534" t="str">
            <v>CUSTOMER - RETAIL</v>
          </cell>
          <cell r="I3534" t="str">
            <v>REGULAR</v>
          </cell>
          <cell r="J3534" t="str">
            <v>REGULAR</v>
          </cell>
          <cell r="K3534" t="str">
            <v>MXN</v>
          </cell>
          <cell r="L3534">
            <v>9329047.1500000004</v>
          </cell>
          <cell r="M3534">
            <v>449286.91077275435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>
            <v>0</v>
          </cell>
          <cell r="S3534" t="str">
            <v>1-30</v>
          </cell>
          <cell r="T3534" t="str">
            <v>MEXICO</v>
          </cell>
        </row>
        <row r="3535">
          <cell r="B3535" t="str">
            <v>702-30006568</v>
          </cell>
          <cell r="C3535" t="str">
            <v>CAÑAVERAL DE LA ESTANZUELA, S.P.R. DE R.L. DE C.V.</v>
          </cell>
          <cell r="D3535">
            <v>318992</v>
          </cell>
          <cell r="F3535" t="str">
            <v>MADISA SUR</v>
          </cell>
          <cell r="G3535" t="str">
            <v>CUSTOMER - RETAIL</v>
          </cell>
          <cell r="H3535" t="str">
            <v>CUSTOMER - RETAIL</v>
          </cell>
          <cell r="I3535" t="str">
            <v>REGULAR</v>
          </cell>
          <cell r="J3535" t="str">
            <v>REGULAR</v>
          </cell>
          <cell r="K3535" t="str">
            <v>MXN</v>
          </cell>
          <cell r="L3535">
            <v>1565186.51</v>
          </cell>
          <cell r="M3535">
            <v>75379.382326424282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>
            <v>0</v>
          </cell>
          <cell r="S3535" t="str">
            <v>1-30</v>
          </cell>
          <cell r="T3535" t="str">
            <v>MEXICO</v>
          </cell>
        </row>
        <row r="3536">
          <cell r="B3536" t="str">
            <v>702-30006569</v>
          </cell>
          <cell r="C3536" t="str">
            <v>MAQUINARIA Y TRACTORES, LTDA</v>
          </cell>
          <cell r="D3536">
            <v>314798</v>
          </cell>
          <cell r="F3536" t="str">
            <v>MATRA</v>
          </cell>
          <cell r="G3536" t="str">
            <v>DEALER - WHOLESALE</v>
          </cell>
          <cell r="H3536" t="str">
            <v>DEALER - WHOLESALE</v>
          </cell>
          <cell r="I3536" t="str">
            <v>REGULAR</v>
          </cell>
          <cell r="J3536" t="str">
            <v>REGULAR</v>
          </cell>
          <cell r="K3536" t="str">
            <v>USD</v>
          </cell>
          <cell r="L3536">
            <v>231406.7</v>
          </cell>
          <cell r="M3536">
            <v>231406.7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>
            <v>0</v>
          </cell>
          <cell r="S3536" t="str">
            <v>1-30</v>
          </cell>
          <cell r="T3536" t="str">
            <v>COSTA RICA</v>
          </cell>
        </row>
        <row r="3537">
          <cell r="B3537" t="str">
            <v>702-30006570</v>
          </cell>
          <cell r="C3537" t="str">
            <v>COMPAÑIA ISDAMAR, S.A. DE C.V.</v>
          </cell>
          <cell r="D3537">
            <v>318874</v>
          </cell>
          <cell r="F3537" t="str">
            <v>MATCO</v>
          </cell>
          <cell r="G3537" t="str">
            <v>CUSTOMER - RETAIL</v>
          </cell>
          <cell r="H3537" t="str">
            <v>CUSTOMER - RETAIL</v>
          </cell>
          <cell r="I3537" t="str">
            <v>REGULAR</v>
          </cell>
          <cell r="J3537" t="str">
            <v>REGULAR</v>
          </cell>
          <cell r="K3537" t="str">
            <v>MXN</v>
          </cell>
          <cell r="L3537">
            <v>9329047.1500000004</v>
          </cell>
          <cell r="M3537">
            <v>449286.91077275435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>
            <v>0</v>
          </cell>
          <cell r="S3537" t="str">
            <v>1-30</v>
          </cell>
          <cell r="T3537" t="str">
            <v>MEXICO</v>
          </cell>
        </row>
        <row r="3538">
          <cell r="B3538" t="str">
            <v>702-30006573-001</v>
          </cell>
          <cell r="C3538" t="str">
            <v>JOSE JAIME PAULIN CISNEROS</v>
          </cell>
          <cell r="D3538">
            <v>489358</v>
          </cell>
          <cell r="F3538" t="str">
            <v>TRACSA</v>
          </cell>
          <cell r="G3538" t="str">
            <v>CUSTOMER - RETAIL</v>
          </cell>
          <cell r="H3538" t="str">
            <v>CUSTOMER - RETAIL</v>
          </cell>
          <cell r="I3538" t="str">
            <v>REGULAR</v>
          </cell>
          <cell r="J3538" t="str">
            <v>REGULAR</v>
          </cell>
          <cell r="K3538" t="str">
            <v>MXN</v>
          </cell>
          <cell r="L3538">
            <v>1108757.75</v>
          </cell>
          <cell r="M3538">
            <v>53397.773243417454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>
            <v>0</v>
          </cell>
          <cell r="S3538" t="str">
            <v>1-30</v>
          </cell>
          <cell r="T3538" t="str">
            <v>MEXICO</v>
          </cell>
        </row>
        <row r="3539">
          <cell r="B3539" t="str">
            <v>702-30006574</v>
          </cell>
          <cell r="C3539" t="str">
            <v>AMERICA CONSTRUCCIONES, S.A.</v>
          </cell>
          <cell r="D3539">
            <v>350308</v>
          </cell>
          <cell r="F3539" t="str">
            <v>MATRA</v>
          </cell>
          <cell r="G3539" t="str">
            <v>CUSTOMER - RETAIL</v>
          </cell>
          <cell r="H3539" t="str">
            <v>CUSTOMER - RETAIL</v>
          </cell>
          <cell r="I3539" t="str">
            <v>REGULAR</v>
          </cell>
          <cell r="J3539" t="str">
            <v>REGULAR</v>
          </cell>
          <cell r="K3539" t="str">
            <v>USD</v>
          </cell>
          <cell r="L3539">
            <v>19395.939999999999</v>
          </cell>
          <cell r="M3539">
            <v>19395.939999999999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>
            <v>0</v>
          </cell>
          <cell r="S3539" t="str">
            <v>1-30</v>
          </cell>
          <cell r="T3539" t="str">
            <v>COSTA RICA</v>
          </cell>
        </row>
        <row r="3540">
          <cell r="B3540" t="str">
            <v>702-30006575</v>
          </cell>
          <cell r="C3540" t="str">
            <v>AMERICA CONSTRUCCIONES, S.A.</v>
          </cell>
          <cell r="D3540">
            <v>350308</v>
          </cell>
          <cell r="F3540" t="str">
            <v>MATRA</v>
          </cell>
          <cell r="G3540" t="str">
            <v>CUSTOMER - RETAIL</v>
          </cell>
          <cell r="H3540" t="str">
            <v>CUSTOMER - RETAIL</v>
          </cell>
          <cell r="I3540" t="str">
            <v>REGULAR</v>
          </cell>
          <cell r="J3540" t="str">
            <v>REGULAR</v>
          </cell>
          <cell r="K3540" t="str">
            <v>USD</v>
          </cell>
          <cell r="L3540">
            <v>43178.97</v>
          </cell>
          <cell r="M3540">
            <v>43178.97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>
            <v>0</v>
          </cell>
          <cell r="S3540" t="str">
            <v>1-30</v>
          </cell>
          <cell r="T3540" t="str">
            <v>COSTA RICA</v>
          </cell>
        </row>
        <row r="3541">
          <cell r="B3541" t="str">
            <v>702-30006576-001</v>
          </cell>
          <cell r="C3541" t="str">
            <v>FLAVIO SOCORRO CRUZ BELTRAN</v>
          </cell>
          <cell r="D3541">
            <v>331848</v>
          </cell>
          <cell r="F3541" t="str">
            <v>MADISA SUR</v>
          </cell>
          <cell r="G3541" t="str">
            <v>CUSTOMER - RETAIL</v>
          </cell>
          <cell r="H3541" t="str">
            <v>CUSTOMER - RETAIL</v>
          </cell>
          <cell r="I3541" t="str">
            <v>REGULAR</v>
          </cell>
          <cell r="J3541" t="str">
            <v>REGULAR</v>
          </cell>
          <cell r="K3541" t="str">
            <v>MXN</v>
          </cell>
          <cell r="L3541">
            <v>408703.8</v>
          </cell>
          <cell r="M3541">
            <v>19683.175009259721</v>
          </cell>
          <cell r="N3541">
            <v>0</v>
          </cell>
          <cell r="O3541">
            <v>0</v>
          </cell>
          <cell r="P3541">
            <v>0</v>
          </cell>
          <cell r="Q3541">
            <v>0</v>
          </cell>
          <cell r="R3541">
            <v>0</v>
          </cell>
          <cell r="S3541" t="str">
            <v>1-30</v>
          </cell>
          <cell r="T3541" t="str">
            <v>MEXICO</v>
          </cell>
        </row>
        <row r="3542">
          <cell r="B3542" t="str">
            <v>702-30006578</v>
          </cell>
          <cell r="C3542" t="str">
            <v>AMERICA CONSTRUCCIONES, S.A.</v>
          </cell>
          <cell r="D3542">
            <v>350308</v>
          </cell>
          <cell r="F3542" t="str">
            <v>MATRA</v>
          </cell>
          <cell r="G3542" t="str">
            <v>CUSTOMER - RETAIL</v>
          </cell>
          <cell r="H3542" t="str">
            <v>CUSTOMER - RETAIL</v>
          </cell>
          <cell r="I3542" t="str">
            <v>REGULAR</v>
          </cell>
          <cell r="J3542" t="str">
            <v>REGULAR</v>
          </cell>
          <cell r="K3542" t="str">
            <v>USD</v>
          </cell>
          <cell r="L3542">
            <v>46204.98</v>
          </cell>
          <cell r="M3542">
            <v>46204.98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>
            <v>0</v>
          </cell>
          <cell r="S3542" t="str">
            <v>1-30</v>
          </cell>
          <cell r="T3542" t="str">
            <v>COSTA RICA</v>
          </cell>
        </row>
        <row r="3543">
          <cell r="B3543" t="str">
            <v>702-30006582</v>
          </cell>
          <cell r="C3543" t="str">
            <v>MAQUINARIA Y TRACTORES, LTDA</v>
          </cell>
          <cell r="D3543">
            <v>314798</v>
          </cell>
          <cell r="F3543" t="str">
            <v>MATRA</v>
          </cell>
          <cell r="G3543" t="str">
            <v>DEALER - WHOLESALE</v>
          </cell>
          <cell r="H3543" t="str">
            <v>DEALER - WHOLESALE</v>
          </cell>
          <cell r="I3543" t="str">
            <v>REGULAR</v>
          </cell>
          <cell r="J3543" t="str">
            <v>REGULAR</v>
          </cell>
          <cell r="K3543" t="str">
            <v>USD</v>
          </cell>
          <cell r="L3543">
            <v>1622575.5</v>
          </cell>
          <cell r="M3543">
            <v>1622575.5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>
            <v>0</v>
          </cell>
          <cell r="S3543" t="str">
            <v>1-30</v>
          </cell>
          <cell r="T3543" t="str">
            <v>COSTA RICA</v>
          </cell>
        </row>
        <row r="3544">
          <cell r="B3544" t="str">
            <v>702-30006584</v>
          </cell>
          <cell r="C3544" t="str">
            <v>MAQUINARIA Y TRACTORES, LTDA</v>
          </cell>
          <cell r="D3544">
            <v>314798</v>
          </cell>
          <cell r="F3544" t="str">
            <v>MATRA</v>
          </cell>
          <cell r="G3544" t="str">
            <v>DEALER - WHOLESALE</v>
          </cell>
          <cell r="H3544" t="str">
            <v>DEALER - WHOLESALE</v>
          </cell>
          <cell r="I3544" t="str">
            <v>REGULAR</v>
          </cell>
          <cell r="J3544" t="str">
            <v>REGULAR</v>
          </cell>
          <cell r="K3544" t="str">
            <v>USD</v>
          </cell>
          <cell r="L3544">
            <v>313888.87</v>
          </cell>
          <cell r="M3544">
            <v>313888.87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0</v>
          </cell>
          <cell r="S3544" t="str">
            <v>1-30</v>
          </cell>
          <cell r="T3544" t="str">
            <v>COSTA RICA</v>
          </cell>
        </row>
        <row r="3545">
          <cell r="B3545" t="str">
            <v>702-30006586</v>
          </cell>
          <cell r="C3545" t="str">
            <v>CARBON MEXICANO, S.A. DE C.V.</v>
          </cell>
          <cell r="D3545">
            <v>497289</v>
          </cell>
          <cell r="F3545" t="str">
            <v>MATCO</v>
          </cell>
          <cell r="G3545" t="str">
            <v>CUSTOMER - RETAIL</v>
          </cell>
          <cell r="H3545" t="str">
            <v>CUSTOMER - RETAIL</v>
          </cell>
          <cell r="I3545" t="str">
            <v>REGULAR</v>
          </cell>
          <cell r="J3545" t="str">
            <v>REGULAR</v>
          </cell>
          <cell r="K3545" t="str">
            <v>MXN</v>
          </cell>
          <cell r="L3545">
            <v>1670039.58</v>
          </cell>
          <cell r="M3545">
            <v>80429.106177947469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>
            <v>0</v>
          </cell>
          <cell r="S3545" t="str">
            <v>1-30</v>
          </cell>
          <cell r="T3545" t="str">
            <v>MEXICO</v>
          </cell>
        </row>
        <row r="3546">
          <cell r="B3546" t="str">
            <v>702-30006587</v>
          </cell>
          <cell r="C3546" t="str">
            <v>VITERRA Y ASOCIADOS, S.A. DE C.V.</v>
          </cell>
          <cell r="D3546">
            <v>318234</v>
          </cell>
          <cell r="F3546" t="str">
            <v>MADISA SUR</v>
          </cell>
          <cell r="G3546" t="str">
            <v>CUSTOMER - RETAIL</v>
          </cell>
          <cell r="H3546" t="str">
            <v>CUSTOMER - RETAIL</v>
          </cell>
          <cell r="I3546" t="str">
            <v>REGULAR</v>
          </cell>
          <cell r="J3546" t="str">
            <v>REGULAR</v>
          </cell>
          <cell r="K3546" t="str">
            <v>USD</v>
          </cell>
          <cell r="L3546">
            <v>32652.35</v>
          </cell>
          <cell r="M3546">
            <v>32652.35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>
            <v>0</v>
          </cell>
          <cell r="S3546" t="str">
            <v>1-30</v>
          </cell>
          <cell r="T3546" t="str">
            <v>MEXICO</v>
          </cell>
        </row>
        <row r="3547">
          <cell r="B3547" t="str">
            <v>702-30006588</v>
          </cell>
          <cell r="C3547" t="str">
            <v>ALCAPRA ACP, S.A.</v>
          </cell>
          <cell r="D3547">
            <v>481289</v>
          </cell>
          <cell r="F3547" t="str">
            <v>MATRA</v>
          </cell>
          <cell r="G3547" t="str">
            <v>CUSTOMER - RETAIL</v>
          </cell>
          <cell r="H3547" t="str">
            <v>CUSTOMER - RETAIL</v>
          </cell>
          <cell r="I3547" t="str">
            <v>REGULAR</v>
          </cell>
          <cell r="J3547" t="str">
            <v>REGULAR</v>
          </cell>
          <cell r="K3547" t="str">
            <v>USD</v>
          </cell>
          <cell r="L3547">
            <v>218251.93</v>
          </cell>
          <cell r="M3547">
            <v>218251.93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>
            <v>0</v>
          </cell>
          <cell r="S3547" t="str">
            <v>1-30</v>
          </cell>
          <cell r="T3547" t="str">
            <v>COSTA RICA</v>
          </cell>
        </row>
        <row r="3548">
          <cell r="B3548" t="str">
            <v>702-30006600</v>
          </cell>
          <cell r="C3548" t="str">
            <v>MELONES DE NICARAGUA, S.A.</v>
          </cell>
          <cell r="D3548">
            <v>366099</v>
          </cell>
          <cell r="F3548" t="str">
            <v>NIMAC</v>
          </cell>
          <cell r="G3548" t="str">
            <v>CUSTOMER - RETAIL</v>
          </cell>
          <cell r="H3548" t="str">
            <v>CUSTOMER - RETAIL</v>
          </cell>
          <cell r="I3548" t="str">
            <v>REGULAR</v>
          </cell>
          <cell r="J3548" t="str">
            <v>REGULAR</v>
          </cell>
          <cell r="K3548" t="str">
            <v>USD</v>
          </cell>
          <cell r="L3548">
            <v>305294.53999999998</v>
          </cell>
          <cell r="M3548">
            <v>305294.53999999998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>
            <v>0</v>
          </cell>
          <cell r="S3548" t="str">
            <v>1-30</v>
          </cell>
          <cell r="T3548" t="str">
            <v>NICARAGUA</v>
          </cell>
        </row>
        <row r="3549">
          <cell r="B3549" t="str">
            <v>702-30006601</v>
          </cell>
          <cell r="C3549" t="str">
            <v>INVERSIONES Y SERVICIOS QUINTEROS DIAZ, S.A. DE C.V.</v>
          </cell>
          <cell r="D3549">
            <v>454290</v>
          </cell>
          <cell r="F3549" t="str">
            <v>COGESA</v>
          </cell>
          <cell r="G3549" t="str">
            <v>CUSTOMER - RETAIL</v>
          </cell>
          <cell r="H3549" t="str">
            <v>CUSTOMER - RETAIL</v>
          </cell>
          <cell r="I3549" t="str">
            <v>REGULAR</v>
          </cell>
          <cell r="J3549" t="str">
            <v>REGULAR</v>
          </cell>
          <cell r="K3549" t="str">
            <v>USD</v>
          </cell>
          <cell r="L3549">
            <v>35832.519999999997</v>
          </cell>
          <cell r="M3549">
            <v>35832.519999999997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>
            <v>0</v>
          </cell>
          <cell r="S3549" t="str">
            <v>1-30</v>
          </cell>
          <cell r="T3549" t="str">
            <v>EL SALVADOR</v>
          </cell>
        </row>
        <row r="3550">
          <cell r="B3550" t="str">
            <v>702-30006603</v>
          </cell>
          <cell r="C3550" t="str">
            <v>INDUSTRIAL DE ASFALTOS Y PAVIMENTOS, S.A. DE C.V.</v>
          </cell>
          <cell r="D3550">
            <v>318312</v>
          </cell>
          <cell r="F3550" t="str">
            <v>MAQSA</v>
          </cell>
          <cell r="G3550" t="str">
            <v>CUSTOMER - RETAIL</v>
          </cell>
          <cell r="H3550" t="str">
            <v>CUSTOMER - RETAIL</v>
          </cell>
          <cell r="I3550" t="str">
            <v>REGULAR</v>
          </cell>
          <cell r="J3550" t="str">
            <v>REGULAR</v>
          </cell>
          <cell r="K3550" t="str">
            <v>MXN</v>
          </cell>
          <cell r="L3550">
            <v>955522.43</v>
          </cell>
          <cell r="M3550">
            <v>46017.96023174515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>
            <v>0</v>
          </cell>
          <cell r="S3550" t="str">
            <v>1-30</v>
          </cell>
          <cell r="T3550" t="str">
            <v>MEXICO</v>
          </cell>
        </row>
        <row r="3551">
          <cell r="B3551" t="str">
            <v>702-30006606</v>
          </cell>
          <cell r="C3551" t="str">
            <v>MAQUINARIA Y TRACTORES, LTDA</v>
          </cell>
          <cell r="D3551">
            <v>314798</v>
          </cell>
          <cell r="F3551" t="str">
            <v>MATRA</v>
          </cell>
          <cell r="G3551" t="str">
            <v>DEALER - RETAIL</v>
          </cell>
          <cell r="H3551" t="str">
            <v>DEALER - RETAIL</v>
          </cell>
          <cell r="I3551" t="str">
            <v>REGULAR</v>
          </cell>
          <cell r="J3551" t="str">
            <v>REGULAR</v>
          </cell>
          <cell r="K3551" t="str">
            <v>USD</v>
          </cell>
          <cell r="L3551">
            <v>142866.07999999999</v>
          </cell>
          <cell r="M3551">
            <v>142866.07999999999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>
            <v>0</v>
          </cell>
          <cell r="S3551" t="str">
            <v>1-30</v>
          </cell>
          <cell r="T3551" t="str">
            <v>COSTA RICA</v>
          </cell>
        </row>
        <row r="3552">
          <cell r="B3552" t="str">
            <v>702-30006608</v>
          </cell>
          <cell r="C3552" t="str">
            <v>GRAVASE, S.A. DE C.V.</v>
          </cell>
          <cell r="D3552">
            <v>316522</v>
          </cell>
          <cell r="F3552" t="str">
            <v>TRACSA</v>
          </cell>
          <cell r="G3552" t="str">
            <v>CUSTOMER - RETAIL</v>
          </cell>
          <cell r="H3552" t="str">
            <v>CUSTOMER - RETAIL</v>
          </cell>
          <cell r="I3552" t="str">
            <v>REGULAR</v>
          </cell>
          <cell r="J3552" t="str">
            <v>REGULAR</v>
          </cell>
          <cell r="K3552" t="str">
            <v>MXN</v>
          </cell>
          <cell r="L3552">
            <v>419915.1</v>
          </cell>
          <cell r="M3552">
            <v>20223.111217294278</v>
          </cell>
          <cell r="N3552">
            <v>0</v>
          </cell>
          <cell r="O3552">
            <v>0</v>
          </cell>
          <cell r="P3552">
            <v>0</v>
          </cell>
          <cell r="Q3552">
            <v>0</v>
          </cell>
          <cell r="R3552">
            <v>0</v>
          </cell>
          <cell r="S3552" t="str">
            <v>1-30</v>
          </cell>
          <cell r="T3552" t="str">
            <v>MEXICO</v>
          </cell>
        </row>
        <row r="3553">
          <cell r="B3553" t="str">
            <v>702-30006609</v>
          </cell>
          <cell r="C3553" t="str">
            <v>RS CONSTRUCCIONES ESTUDIOS Y PROYECTOS, S.A. DE C.V.</v>
          </cell>
          <cell r="D3553">
            <v>482290</v>
          </cell>
          <cell r="F3553" t="str">
            <v>TRACSA</v>
          </cell>
          <cell r="G3553" t="str">
            <v>CUSTOMER - RETAIL</v>
          </cell>
          <cell r="H3553" t="str">
            <v>CUSTOMER - RETAIL</v>
          </cell>
          <cell r="I3553" t="str">
            <v>REGULAR</v>
          </cell>
          <cell r="J3553" t="str">
            <v>REGULAR</v>
          </cell>
          <cell r="K3553" t="str">
            <v>MXN</v>
          </cell>
          <cell r="L3553">
            <v>1329112.5</v>
          </cell>
          <cell r="M3553">
            <v>64010.058004096638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>
            <v>0</v>
          </cell>
          <cell r="S3553" t="str">
            <v>1-30</v>
          </cell>
          <cell r="T3553" t="str">
            <v>MEXICO</v>
          </cell>
        </row>
        <row r="3554">
          <cell r="B3554" t="str">
            <v>702-30006610</v>
          </cell>
          <cell r="C3554" t="str">
            <v>GAL GAR CONSTRUCCIONES, S.A. DE C.V.</v>
          </cell>
          <cell r="D3554">
            <v>313366</v>
          </cell>
          <cell r="F3554" t="str">
            <v>TRACSA</v>
          </cell>
          <cell r="G3554" t="str">
            <v>CUSTOMER - RETAIL</v>
          </cell>
          <cell r="H3554" t="str">
            <v>CUSTOMER - RETAIL</v>
          </cell>
          <cell r="I3554" t="str">
            <v>REGULAR</v>
          </cell>
          <cell r="J3554" t="str">
            <v>REGULAR</v>
          </cell>
          <cell r="K3554" t="str">
            <v>MXN</v>
          </cell>
          <cell r="L3554">
            <v>12688333.33</v>
          </cell>
          <cell r="M3554">
            <v>611070.13321190851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  <cell r="R3554">
            <v>0</v>
          </cell>
          <cell r="S3554" t="str">
            <v>1-30</v>
          </cell>
          <cell r="T3554" t="str">
            <v>MEXICO</v>
          </cell>
        </row>
        <row r="3555">
          <cell r="B3555" t="str">
            <v>702-30006612</v>
          </cell>
          <cell r="C3555" t="str">
            <v>EXCABOS CONSTRUCTION S DE RL DE CV</v>
          </cell>
          <cell r="D3555">
            <v>334975</v>
          </cell>
          <cell r="F3555" t="str">
            <v>MATCO</v>
          </cell>
          <cell r="G3555" t="str">
            <v>CUSTOMER - RETAIL</v>
          </cell>
          <cell r="H3555" t="str">
            <v>CUSTOMER - RETAIL</v>
          </cell>
          <cell r="I3555" t="str">
            <v>REGULAR</v>
          </cell>
          <cell r="J3555" t="str">
            <v>REGULAR</v>
          </cell>
          <cell r="K3555" t="str">
            <v>MXN</v>
          </cell>
          <cell r="L3555">
            <v>1927366.29</v>
          </cell>
          <cell r="M3555">
            <v>92821.960532340599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>
            <v>0</v>
          </cell>
          <cell r="S3555" t="str">
            <v>1-30</v>
          </cell>
          <cell r="T3555" t="str">
            <v>MEXICO</v>
          </cell>
        </row>
        <row r="3556">
          <cell r="B3556" t="str">
            <v>702-30006613</v>
          </cell>
          <cell r="C3556" t="str">
            <v>GRAVASE, S.A. DE C.V.</v>
          </cell>
          <cell r="D3556">
            <v>316522</v>
          </cell>
          <cell r="F3556" t="str">
            <v>TRACSA</v>
          </cell>
          <cell r="G3556" t="str">
            <v>CUSTOMER - RETAIL</v>
          </cell>
          <cell r="H3556" t="str">
            <v>CUSTOMER - RETAIL</v>
          </cell>
          <cell r="I3556" t="str">
            <v>REGULAR</v>
          </cell>
          <cell r="J3556" t="str">
            <v>REGULAR</v>
          </cell>
          <cell r="K3556" t="str">
            <v>MXN</v>
          </cell>
          <cell r="L3556">
            <v>2860422.51</v>
          </cell>
          <cell r="M3556">
            <v>137757.9480904165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R3556">
            <v>0</v>
          </cell>
          <cell r="S3556" t="str">
            <v>1-30</v>
          </cell>
          <cell r="T3556" t="str">
            <v>MEXICO</v>
          </cell>
        </row>
        <row r="3557">
          <cell r="B3557" t="str">
            <v>702-30006614</v>
          </cell>
          <cell r="C3557" t="str">
            <v>CONSTRUCTORA SALVADOR AGUILAR RAMIREZ Y ASOCIADOS, S. DE R.L. DE C.V.</v>
          </cell>
          <cell r="D3557">
            <v>485301</v>
          </cell>
          <cell r="F3557" t="str">
            <v>TRACSA</v>
          </cell>
          <cell r="G3557" t="str">
            <v>CUSTOMER - RETAIL</v>
          </cell>
          <cell r="H3557" t="str">
            <v>CUSTOMER - RETAIL</v>
          </cell>
          <cell r="I3557" t="str">
            <v>REGULAR</v>
          </cell>
          <cell r="J3557" t="str">
            <v>REGULAR</v>
          </cell>
          <cell r="K3557" t="str">
            <v>MXN</v>
          </cell>
          <cell r="L3557">
            <v>2881988.81</v>
          </cell>
          <cell r="M3557">
            <v>138796.58109848297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>
            <v>0</v>
          </cell>
          <cell r="S3557" t="str">
            <v>1-30</v>
          </cell>
          <cell r="T3557" t="str">
            <v>MEXICO</v>
          </cell>
        </row>
        <row r="3558">
          <cell r="B3558" t="str">
            <v>702-30006616</v>
          </cell>
          <cell r="C3558" t="str">
            <v>EXCAVACIONES LALA, S.A.</v>
          </cell>
          <cell r="D3558">
            <v>318037</v>
          </cell>
          <cell r="F3558" t="str">
            <v>MATRA</v>
          </cell>
          <cell r="G3558" t="str">
            <v>CUSTOMER - RETAIL</v>
          </cell>
          <cell r="H3558" t="str">
            <v>CUSTOMER - RETAIL</v>
          </cell>
          <cell r="I3558" t="str">
            <v>REGULAR</v>
          </cell>
          <cell r="J3558" t="str">
            <v>REGULAR</v>
          </cell>
          <cell r="K3558" t="str">
            <v>USD</v>
          </cell>
          <cell r="L3558">
            <v>65952.69</v>
          </cell>
          <cell r="M3558">
            <v>65952.69</v>
          </cell>
          <cell r="N3558">
            <v>0</v>
          </cell>
          <cell r="O3558">
            <v>0</v>
          </cell>
          <cell r="P3558">
            <v>0</v>
          </cell>
          <cell r="Q3558">
            <v>0</v>
          </cell>
          <cell r="R3558">
            <v>0</v>
          </cell>
          <cell r="S3558" t="str">
            <v>1-30</v>
          </cell>
          <cell r="T3558" t="str">
            <v>COSTA RICA</v>
          </cell>
        </row>
        <row r="3559">
          <cell r="B3559" t="str">
            <v>702-30006617</v>
          </cell>
          <cell r="C3559" t="str">
            <v>CONSTRUCCIONES ROCHA S.A. DE C.V.</v>
          </cell>
          <cell r="D3559">
            <v>368568</v>
          </cell>
          <cell r="F3559" t="str">
            <v>MADISA SUR</v>
          </cell>
          <cell r="G3559" t="str">
            <v>CUSTOMER - RETAIL</v>
          </cell>
          <cell r="H3559" t="str">
            <v>CUSTOMER - RETAIL</v>
          </cell>
          <cell r="I3559" t="str">
            <v>REGULAR</v>
          </cell>
          <cell r="J3559" t="str">
            <v>REGULAR</v>
          </cell>
          <cell r="K3559" t="str">
            <v>MXN</v>
          </cell>
          <cell r="L3559">
            <v>1501772.35</v>
          </cell>
          <cell r="M3559">
            <v>72325.356380628829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>
            <v>0</v>
          </cell>
          <cell r="S3559" t="str">
            <v>1-30</v>
          </cell>
          <cell r="T3559" t="str">
            <v>MEXICO</v>
          </cell>
        </row>
        <row r="3560">
          <cell r="B3560" t="str">
            <v>702-30006618</v>
          </cell>
          <cell r="C3560" t="str">
            <v>CONSTRUCCIONES PEREZ Y GIL, S.A. DE C.V.</v>
          </cell>
          <cell r="D3560">
            <v>309513</v>
          </cell>
          <cell r="F3560" t="str">
            <v>TRACSA</v>
          </cell>
          <cell r="G3560" t="str">
            <v>CUSTOMER - RETAIL</v>
          </cell>
          <cell r="H3560" t="str">
            <v>CUSTOMER - RETAIL</v>
          </cell>
          <cell r="I3560" t="str">
            <v>REGULAR</v>
          </cell>
          <cell r="J3560" t="str">
            <v>REGULAR</v>
          </cell>
          <cell r="K3560" t="str">
            <v>MXN</v>
          </cell>
          <cell r="L3560">
            <v>4515509.1900000004</v>
          </cell>
          <cell r="M3560">
            <v>217466.92260431789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>
            <v>0</v>
          </cell>
          <cell r="S3560" t="str">
            <v>1-30</v>
          </cell>
          <cell r="T3560" t="str">
            <v>MEXICO</v>
          </cell>
        </row>
        <row r="3561">
          <cell r="B3561" t="str">
            <v>702-30006619</v>
          </cell>
          <cell r="C3561" t="str">
            <v>CONSTRUCTORA SALVADOR AGUILAR RAMIREZ Y ASOCIADOS, S. DE R.L. DE C.V.</v>
          </cell>
          <cell r="D3561">
            <v>485301</v>
          </cell>
          <cell r="F3561" t="str">
            <v>TRACSA</v>
          </cell>
          <cell r="G3561" t="str">
            <v>CUSTOMER - RETAIL</v>
          </cell>
          <cell r="H3561" t="str">
            <v>CUSTOMER - RETAIL</v>
          </cell>
          <cell r="I3561" t="str">
            <v>REGULAR</v>
          </cell>
          <cell r="J3561" t="str">
            <v>REGULAR</v>
          </cell>
          <cell r="K3561" t="str">
            <v>MXN</v>
          </cell>
          <cell r="L3561">
            <v>1873541.67</v>
          </cell>
          <cell r="M3561">
            <v>90229.766832974696</v>
          </cell>
          <cell r="N3561">
            <v>0</v>
          </cell>
          <cell r="O3561">
            <v>0</v>
          </cell>
          <cell r="P3561">
            <v>0</v>
          </cell>
          <cell r="Q3561">
            <v>0</v>
          </cell>
          <cell r="R3561">
            <v>0</v>
          </cell>
          <cell r="S3561" t="str">
            <v>1-30</v>
          </cell>
          <cell r="T3561" t="str">
            <v>MEXICO</v>
          </cell>
        </row>
        <row r="3562">
          <cell r="B3562" t="str">
            <v>702-30006620</v>
          </cell>
          <cell r="C3562" t="str">
            <v>CONSTRUCCIONES MAREVA, S.A. DE C.V.</v>
          </cell>
          <cell r="D3562">
            <v>310097</v>
          </cell>
          <cell r="F3562" t="str">
            <v>MATCO</v>
          </cell>
          <cell r="G3562" t="str">
            <v>CUSTOMER - RETAIL</v>
          </cell>
          <cell r="H3562" t="str">
            <v>CUSTOMER - RETAIL</v>
          </cell>
          <cell r="I3562" t="str">
            <v>REGULAR</v>
          </cell>
          <cell r="J3562" t="str">
            <v>REGULAR</v>
          </cell>
          <cell r="K3562" t="str">
            <v>MXN</v>
          </cell>
          <cell r="L3562">
            <v>4060435</v>
          </cell>
          <cell r="M3562">
            <v>195550.54961251523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>
            <v>0</v>
          </cell>
          <cell r="S3562" t="str">
            <v>1-30</v>
          </cell>
          <cell r="T3562" t="str">
            <v>MEXICO</v>
          </cell>
        </row>
        <row r="3563">
          <cell r="B3563" t="str">
            <v>702-30006621</v>
          </cell>
          <cell r="C3563" t="str">
            <v>OSCAR MAGIN CANTORAL CALVO</v>
          </cell>
          <cell r="D3563">
            <v>497393</v>
          </cell>
          <cell r="F3563" t="str">
            <v>MADISA SUR</v>
          </cell>
          <cell r="G3563" t="str">
            <v>CUSTOMER - RETAIL</v>
          </cell>
          <cell r="H3563" t="str">
            <v>CUSTOMER - RETAIL</v>
          </cell>
          <cell r="I3563" t="str">
            <v>REGULAR</v>
          </cell>
          <cell r="J3563" t="str">
            <v>REGULAR</v>
          </cell>
          <cell r="K3563" t="str">
            <v>MXN</v>
          </cell>
          <cell r="L3563">
            <v>1478654.66</v>
          </cell>
          <cell r="M3563">
            <v>71212.008430157555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>
            <v>0</v>
          </cell>
          <cell r="S3563" t="str">
            <v>1-30</v>
          </cell>
          <cell r="T3563" t="str">
            <v>MEXICO</v>
          </cell>
        </row>
        <row r="3564">
          <cell r="B3564" t="str">
            <v>702-30006622</v>
          </cell>
          <cell r="C3564" t="str">
            <v>EXPLORACIONES MINERAS DEL DESIERTO, S.A. DE C.V.</v>
          </cell>
          <cell r="D3564">
            <v>318099</v>
          </cell>
          <cell r="F3564" t="str">
            <v>MATCO</v>
          </cell>
          <cell r="G3564" t="str">
            <v>CUSTOMER - RETAIL</v>
          </cell>
          <cell r="H3564" t="str">
            <v>CUSTOMER - RETAIL</v>
          </cell>
          <cell r="I3564" t="str">
            <v>REGULAR</v>
          </cell>
          <cell r="J3564" t="str">
            <v>REGULAR</v>
          </cell>
          <cell r="K3564" t="str">
            <v>USD</v>
          </cell>
          <cell r="L3564">
            <v>754686.88</v>
          </cell>
          <cell r="M3564">
            <v>754686.88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>
            <v>0</v>
          </cell>
          <cell r="S3564" t="str">
            <v>1-30</v>
          </cell>
          <cell r="T3564" t="str">
            <v>MEXICO</v>
          </cell>
        </row>
        <row r="3565">
          <cell r="B3565" t="str">
            <v>702-30006624</v>
          </cell>
          <cell r="C3565" t="str">
            <v>PROYECTOS DESARROLLOS Y MATERIALES PARA LA CONSTRUCCION DE BAJA CALIFORNIA, S.A. DE C.V.</v>
          </cell>
          <cell r="D3565">
            <v>489336</v>
          </cell>
          <cell r="F3565" t="str">
            <v>MATCO</v>
          </cell>
          <cell r="G3565" t="str">
            <v>CUSTOMER - RETAIL</v>
          </cell>
          <cell r="H3565" t="str">
            <v>CUSTOMER - RETAIL</v>
          </cell>
          <cell r="I3565" t="str">
            <v>REGULAR</v>
          </cell>
          <cell r="J3565" t="str">
            <v>REGULAR</v>
          </cell>
          <cell r="K3565" t="str">
            <v>MXN</v>
          </cell>
          <cell r="L3565">
            <v>4975452</v>
          </cell>
          <cell r="M3565">
            <v>239617.76833533554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>
            <v>0</v>
          </cell>
          <cell r="S3565" t="str">
            <v>1-30</v>
          </cell>
          <cell r="T3565" t="str">
            <v>MEXICO</v>
          </cell>
        </row>
        <row r="3566">
          <cell r="B3566" t="str">
            <v>702-30006626</v>
          </cell>
          <cell r="C3566" t="str">
            <v>CARLOS ALBERTO QUESADA ALVAREZ</v>
          </cell>
          <cell r="D3566">
            <v>358305</v>
          </cell>
          <cell r="F3566" t="str">
            <v>MATRA</v>
          </cell>
          <cell r="G3566" t="str">
            <v>CUSTOMER - RETAIL</v>
          </cell>
          <cell r="H3566" t="str">
            <v>CUSTOMER - RETAIL</v>
          </cell>
          <cell r="I3566" t="str">
            <v>REGULAR</v>
          </cell>
          <cell r="J3566" t="str">
            <v>REGULAR</v>
          </cell>
          <cell r="K3566" t="str">
            <v>USD</v>
          </cell>
          <cell r="L3566">
            <v>60026.55</v>
          </cell>
          <cell r="M3566">
            <v>60026.55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>
            <v>0</v>
          </cell>
          <cell r="S3566" t="str">
            <v>1-30</v>
          </cell>
          <cell r="T3566" t="str">
            <v>COSTA RICA</v>
          </cell>
        </row>
        <row r="3567">
          <cell r="B3567" t="str">
            <v>702-30006627</v>
          </cell>
          <cell r="C3567" t="str">
            <v>NICARAGUA MACHINERY COMPANY, S.A.</v>
          </cell>
          <cell r="D3567">
            <v>313548</v>
          </cell>
          <cell r="F3567" t="str">
            <v>NIMAC</v>
          </cell>
          <cell r="G3567" t="str">
            <v>DEALER - WHOLESALE</v>
          </cell>
          <cell r="H3567" t="str">
            <v>DEALER - WHOLESALE</v>
          </cell>
          <cell r="I3567" t="str">
            <v>REGULAR</v>
          </cell>
          <cell r="J3567" t="str">
            <v>REGULAR</v>
          </cell>
          <cell r="K3567" t="str">
            <v>USD</v>
          </cell>
          <cell r="L3567">
            <v>80579.009999999995</v>
          </cell>
          <cell r="M3567">
            <v>80579.009999999995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>
            <v>0</v>
          </cell>
          <cell r="S3567" t="str">
            <v>1-30</v>
          </cell>
          <cell r="T3567" t="str">
            <v>NICARAGUA</v>
          </cell>
        </row>
        <row r="3568">
          <cell r="B3568" t="str">
            <v>702-30006628</v>
          </cell>
          <cell r="C3568" t="str">
            <v>NICARAGUA MACHINERY COMPANY, S.A.</v>
          </cell>
          <cell r="D3568">
            <v>313548</v>
          </cell>
          <cell r="F3568" t="str">
            <v>NIMAC</v>
          </cell>
          <cell r="G3568" t="str">
            <v>DEALER - WHOLESALE</v>
          </cell>
          <cell r="H3568" t="str">
            <v>DEALER - WHOLESALE</v>
          </cell>
          <cell r="I3568" t="str">
            <v>REGULAR</v>
          </cell>
          <cell r="J3568" t="str">
            <v>REGULAR</v>
          </cell>
          <cell r="K3568" t="str">
            <v>USD</v>
          </cell>
          <cell r="L3568">
            <v>130940.89</v>
          </cell>
          <cell r="M3568">
            <v>130940.89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>
            <v>0</v>
          </cell>
          <cell r="S3568" t="str">
            <v>1-30</v>
          </cell>
          <cell r="T3568" t="str">
            <v>NICARAGUA</v>
          </cell>
        </row>
        <row r="3569">
          <cell r="B3569" t="str">
            <v>702-30006629</v>
          </cell>
          <cell r="C3569" t="str">
            <v>MAQUINARIA Y TRACTORES, LTDA</v>
          </cell>
          <cell r="D3569">
            <v>314798</v>
          </cell>
          <cell r="F3569" t="str">
            <v>MATRA</v>
          </cell>
          <cell r="G3569" t="str">
            <v>DEALER - RETAIL</v>
          </cell>
          <cell r="H3569" t="str">
            <v>DEALER - RETAIL</v>
          </cell>
          <cell r="I3569" t="str">
            <v>REGULAR</v>
          </cell>
          <cell r="J3569" t="str">
            <v>REGULAR</v>
          </cell>
          <cell r="K3569" t="str">
            <v>USD</v>
          </cell>
          <cell r="L3569">
            <v>146229.35999999999</v>
          </cell>
          <cell r="M3569">
            <v>146229.35999999999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>
            <v>0</v>
          </cell>
          <cell r="S3569" t="str">
            <v>1-30</v>
          </cell>
          <cell r="T3569" t="str">
            <v>COSTA RICA</v>
          </cell>
        </row>
        <row r="3570">
          <cell r="B3570" t="str">
            <v>702-30006630</v>
          </cell>
          <cell r="C3570" t="str">
            <v>MULTI-MINERAL MILL, S.A. DE C.V.</v>
          </cell>
          <cell r="D3570">
            <v>498381</v>
          </cell>
          <cell r="F3570" t="str">
            <v>MADISA SUR</v>
          </cell>
          <cell r="G3570" t="str">
            <v>CUSTOMER - RETAIL</v>
          </cell>
          <cell r="H3570" t="str">
            <v>CUSTOMER - RETAIL</v>
          </cell>
          <cell r="I3570" t="str">
            <v>REGULAR</v>
          </cell>
          <cell r="J3570" t="str">
            <v>REGULAR</v>
          </cell>
          <cell r="K3570" t="str">
            <v>MXN</v>
          </cell>
          <cell r="L3570">
            <v>2382341.8199999998</v>
          </cell>
          <cell r="M3570">
            <v>114733.58205854293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 t="str">
            <v>1-30</v>
          </cell>
          <cell r="T3570" t="str">
            <v>MEXICO</v>
          </cell>
        </row>
        <row r="3571">
          <cell r="B3571" t="str">
            <v>702-30006631</v>
          </cell>
          <cell r="C3571" t="str">
            <v>IMPORTADORA DE ARTICULOS GARYLOP, S.A. DE C.V.</v>
          </cell>
          <cell r="D3571">
            <v>318506</v>
          </cell>
          <cell r="F3571" t="str">
            <v>MAQSA</v>
          </cell>
          <cell r="G3571" t="str">
            <v>CUSTOMER - RETAIL</v>
          </cell>
          <cell r="H3571" t="str">
            <v>CUSTOMER - RETAIL</v>
          </cell>
          <cell r="I3571" t="str">
            <v>REGULAR</v>
          </cell>
          <cell r="J3571" t="str">
            <v>REGULAR</v>
          </cell>
          <cell r="K3571" t="str">
            <v>USD</v>
          </cell>
          <cell r="L3571">
            <v>79615.56</v>
          </cell>
          <cell r="M3571">
            <v>79615.56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>
            <v>0</v>
          </cell>
          <cell r="S3571" t="str">
            <v>1-30</v>
          </cell>
          <cell r="T3571" t="str">
            <v>MEXICO</v>
          </cell>
        </row>
        <row r="3572">
          <cell r="B3572" t="str">
            <v>702-30006632</v>
          </cell>
          <cell r="C3572" t="str">
            <v>INVERSIONES Y CONSTRUCCIONES DEL CARIBE PL IDC, S.R.L.</v>
          </cell>
          <cell r="D3572">
            <v>315951</v>
          </cell>
          <cell r="F3572" t="str">
            <v>IMCA</v>
          </cell>
          <cell r="G3572" t="str">
            <v>CUSTOMER - RETAIL</v>
          </cell>
          <cell r="H3572" t="str">
            <v>CUSTOMER - RETAIL</v>
          </cell>
          <cell r="I3572" t="str">
            <v>REGULAR</v>
          </cell>
          <cell r="J3572" t="str">
            <v>REGULAR</v>
          </cell>
          <cell r="K3572" t="str">
            <v>USD</v>
          </cell>
          <cell r="L3572">
            <v>75274.59</v>
          </cell>
          <cell r="M3572">
            <v>75274.59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 t="str">
            <v>1-30</v>
          </cell>
          <cell r="T3572" t="str">
            <v>REPUBLICA DOMINICANA</v>
          </cell>
        </row>
        <row r="3573">
          <cell r="B3573" t="str">
            <v>702-30006633</v>
          </cell>
          <cell r="C3573" t="str">
            <v>NICARAGUA MACHINERY COMPANY, S.A.</v>
          </cell>
          <cell r="D3573">
            <v>313548</v>
          </cell>
          <cell r="F3573" t="str">
            <v>NIMAC</v>
          </cell>
          <cell r="G3573" t="str">
            <v>DEALER - WHOLESALE</v>
          </cell>
          <cell r="H3573" t="str">
            <v>DEALER - WHOLESALE</v>
          </cell>
          <cell r="I3573" t="str">
            <v>REGULAR</v>
          </cell>
          <cell r="J3573" t="str">
            <v>REGULAR</v>
          </cell>
          <cell r="K3573" t="str">
            <v>USD</v>
          </cell>
          <cell r="L3573">
            <v>130940.89</v>
          </cell>
          <cell r="M3573">
            <v>130940.89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 t="str">
            <v>1-30</v>
          </cell>
          <cell r="T3573" t="str">
            <v>NICARAGUA</v>
          </cell>
        </row>
        <row r="3574">
          <cell r="B3574" t="str">
            <v>702-30006634</v>
          </cell>
          <cell r="C3574" t="str">
            <v>NICARAGUA MACHINERY COMPANY, S.A.</v>
          </cell>
          <cell r="D3574">
            <v>313548</v>
          </cell>
          <cell r="F3574" t="str">
            <v>NIMAC</v>
          </cell>
          <cell r="G3574" t="str">
            <v>DEALER - WHOLESALE</v>
          </cell>
          <cell r="H3574" t="str">
            <v>DEALER - WHOLESALE</v>
          </cell>
          <cell r="I3574" t="str">
            <v>REGULAR</v>
          </cell>
          <cell r="J3574" t="str">
            <v>REGULAR</v>
          </cell>
          <cell r="K3574" t="str">
            <v>USD</v>
          </cell>
          <cell r="L3574">
            <v>80579.009999999995</v>
          </cell>
          <cell r="M3574">
            <v>80579.009999999995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>
            <v>0</v>
          </cell>
          <cell r="S3574" t="str">
            <v>1-30</v>
          </cell>
          <cell r="T3574" t="str">
            <v>NICARAGUA</v>
          </cell>
        </row>
        <row r="3575">
          <cell r="B3575" t="str">
            <v>702-30006636</v>
          </cell>
          <cell r="C3575" t="str">
            <v>CONSTRUCTORA Y ARRENDADORA CCOCSA, S.A. DE C.V.</v>
          </cell>
          <cell r="D3575">
            <v>326401</v>
          </cell>
          <cell r="F3575" t="str">
            <v>MADISA SUR</v>
          </cell>
          <cell r="G3575" t="str">
            <v>CUSTOMER - RETAIL</v>
          </cell>
          <cell r="H3575" t="str">
            <v>CUSTOMER - RETAIL</v>
          </cell>
          <cell r="I3575" t="str">
            <v>REGULAR</v>
          </cell>
          <cell r="J3575" t="str">
            <v>REGULAR</v>
          </cell>
          <cell r="K3575" t="str">
            <v>MXN</v>
          </cell>
          <cell r="L3575">
            <v>1083592.6399999999</v>
          </cell>
          <cell r="M3575">
            <v>52185.821545739884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>
            <v>0</v>
          </cell>
          <cell r="S3575" t="str">
            <v>1-30</v>
          </cell>
          <cell r="T3575" t="str">
            <v>MEXICO</v>
          </cell>
        </row>
        <row r="3576">
          <cell r="B3576" t="str">
            <v>702-30006637</v>
          </cell>
          <cell r="C3576" t="str">
            <v>AGRICOLA BACATETE, S.A DE C.V</v>
          </cell>
          <cell r="D3576">
            <v>341466</v>
          </cell>
          <cell r="F3576" t="str">
            <v>MATCO</v>
          </cell>
          <cell r="G3576" t="str">
            <v>CUSTOMER - RETAIL</v>
          </cell>
          <cell r="H3576" t="str">
            <v>CUSTOMER - RETAIL</v>
          </cell>
          <cell r="I3576" t="str">
            <v>REGULAR</v>
          </cell>
          <cell r="J3576" t="str">
            <v>REGULAR</v>
          </cell>
          <cell r="K3576" t="str">
            <v>USD</v>
          </cell>
          <cell r="L3576">
            <v>136809.82</v>
          </cell>
          <cell r="M3576">
            <v>136809.82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>
            <v>0</v>
          </cell>
          <cell r="S3576" t="str">
            <v>1-30</v>
          </cell>
          <cell r="T3576" t="str">
            <v>MEXICO</v>
          </cell>
        </row>
        <row r="3577">
          <cell r="B3577" t="str">
            <v>702-30006638</v>
          </cell>
          <cell r="C3577" t="str">
            <v>OBRAS MINERAS Y TIROS DEL CENTRO, S.A. DE C.V.</v>
          </cell>
          <cell r="D3577">
            <v>318945</v>
          </cell>
          <cell r="F3577" t="str">
            <v>TRACSA</v>
          </cell>
          <cell r="G3577" t="str">
            <v>CUSTOMER - RETAIL</v>
          </cell>
          <cell r="H3577" t="str">
            <v>CUSTOMER - RETAIL</v>
          </cell>
          <cell r="I3577" t="str">
            <v>REGULAR</v>
          </cell>
          <cell r="J3577" t="str">
            <v>REGULAR</v>
          </cell>
          <cell r="K3577" t="str">
            <v>USD</v>
          </cell>
          <cell r="L3577">
            <v>597323.13</v>
          </cell>
          <cell r="M3577">
            <v>597323.13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>
            <v>0</v>
          </cell>
          <cell r="S3577" t="str">
            <v>1-30</v>
          </cell>
          <cell r="T3577" t="str">
            <v>MEXICO</v>
          </cell>
        </row>
        <row r="3578">
          <cell r="B3578" t="str">
            <v>702-30006639</v>
          </cell>
          <cell r="C3578" t="str">
            <v>COMPAÑIA ISDAMAR, S.A. DE C.V.</v>
          </cell>
          <cell r="D3578">
            <v>318874</v>
          </cell>
          <cell r="F3578" t="str">
            <v>MATCO</v>
          </cell>
          <cell r="G3578" t="str">
            <v>CUSTOMER - RETAIL</v>
          </cell>
          <cell r="H3578" t="str">
            <v>CUSTOMER - RETAIL</v>
          </cell>
          <cell r="I3578" t="str">
            <v>REGULAR</v>
          </cell>
          <cell r="J3578" t="str">
            <v>REGULAR</v>
          </cell>
          <cell r="K3578" t="str">
            <v>MXN</v>
          </cell>
          <cell r="L3578">
            <v>7628353.25</v>
          </cell>
          <cell r="M3578">
            <v>367381.49254351237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>
            <v>0</v>
          </cell>
          <cell r="S3578" t="str">
            <v>1-30</v>
          </cell>
          <cell r="T3578" t="str">
            <v>MEXICO</v>
          </cell>
        </row>
        <row r="3579">
          <cell r="B3579" t="str">
            <v>702-30006640</v>
          </cell>
          <cell r="C3579" t="str">
            <v>CRANE SUPPLIES SERVICES, S.A. DE C.V.</v>
          </cell>
          <cell r="D3579">
            <v>488308</v>
          </cell>
          <cell r="F3579" t="str">
            <v>MADISA SUR</v>
          </cell>
          <cell r="G3579" t="str">
            <v>CUSTOMER - RETAIL</v>
          </cell>
          <cell r="H3579" t="str">
            <v>CUSTOMER - RETAIL</v>
          </cell>
          <cell r="I3579" t="str">
            <v>REGULAR</v>
          </cell>
          <cell r="J3579" t="str">
            <v>REGULAR</v>
          </cell>
          <cell r="K3579" t="str">
            <v>MXN</v>
          </cell>
          <cell r="L3579">
            <v>1733840.25</v>
          </cell>
          <cell r="M3579">
            <v>83501.746445344106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 t="str">
            <v>1-30</v>
          </cell>
          <cell r="T3579" t="str">
            <v>MEXICO</v>
          </cell>
        </row>
        <row r="3580">
          <cell r="B3580" t="str">
            <v>702-30006641</v>
          </cell>
          <cell r="C3580" t="str">
            <v>NICARAGUA MACHINERY COMPANY, S.A.</v>
          </cell>
          <cell r="D3580">
            <v>313548</v>
          </cell>
          <cell r="F3580" t="str">
            <v>NIMAC</v>
          </cell>
          <cell r="G3580" t="str">
            <v>DEALER - WHOLESALE</v>
          </cell>
          <cell r="H3580" t="str">
            <v>DEALER - WHOLESALE</v>
          </cell>
          <cell r="I3580" t="str">
            <v>REGULAR</v>
          </cell>
          <cell r="J3580" t="str">
            <v>REGULAR</v>
          </cell>
          <cell r="K3580" t="str">
            <v>USD</v>
          </cell>
          <cell r="L3580">
            <v>130940.89</v>
          </cell>
          <cell r="M3580">
            <v>130940.89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>
            <v>0</v>
          </cell>
          <cell r="S3580" t="str">
            <v>1-30</v>
          </cell>
          <cell r="T3580" t="str">
            <v>NICARAGUA</v>
          </cell>
        </row>
        <row r="3581">
          <cell r="B3581" t="str">
            <v>702-30006642</v>
          </cell>
          <cell r="C3581" t="str">
            <v>NICARAGUA MACHINERY COMPANY, S.A.</v>
          </cell>
          <cell r="D3581">
            <v>313548</v>
          </cell>
          <cell r="F3581" t="str">
            <v>NIMAC</v>
          </cell>
          <cell r="G3581" t="str">
            <v>DEALER - WHOLESALE</v>
          </cell>
          <cell r="H3581" t="str">
            <v>DEALER - WHOLESALE</v>
          </cell>
          <cell r="I3581" t="str">
            <v>REGULAR</v>
          </cell>
          <cell r="J3581" t="str">
            <v>REGULAR</v>
          </cell>
          <cell r="K3581" t="str">
            <v>USD</v>
          </cell>
          <cell r="L3581">
            <v>80579.009999999995</v>
          </cell>
          <cell r="M3581">
            <v>80579.009999999995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>
            <v>0</v>
          </cell>
          <cell r="S3581" t="str">
            <v>1-30</v>
          </cell>
          <cell r="T3581" t="str">
            <v>NICARAGUA</v>
          </cell>
        </row>
        <row r="3582">
          <cell r="B3582" t="str">
            <v>702-30006643</v>
          </cell>
          <cell r="C3582" t="str">
            <v>NICARAGUA MACHINERY COMPANY, S.A.</v>
          </cell>
          <cell r="D3582">
            <v>313548</v>
          </cell>
          <cell r="F3582" t="str">
            <v>NIMAC</v>
          </cell>
          <cell r="G3582" t="str">
            <v>DEALER - WHOLESALE</v>
          </cell>
          <cell r="H3582" t="str">
            <v>DEALER - WHOLESALE</v>
          </cell>
          <cell r="I3582" t="str">
            <v>REGULAR</v>
          </cell>
          <cell r="J3582" t="str">
            <v>REGULAR</v>
          </cell>
          <cell r="K3582" t="str">
            <v>USD</v>
          </cell>
          <cell r="L3582">
            <v>130940.89</v>
          </cell>
          <cell r="M3582">
            <v>130940.89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>
            <v>0</v>
          </cell>
          <cell r="S3582" t="str">
            <v>1-30</v>
          </cell>
          <cell r="T3582" t="str">
            <v>NICARAGUA</v>
          </cell>
        </row>
        <row r="3583">
          <cell r="B3583" t="str">
            <v>702-30006644</v>
          </cell>
          <cell r="C3583" t="str">
            <v>NICARAGUA MACHINERY COMPANY, S.A.</v>
          </cell>
          <cell r="D3583">
            <v>313548</v>
          </cell>
          <cell r="F3583" t="str">
            <v>NIMAC</v>
          </cell>
          <cell r="G3583" t="str">
            <v>DEALER - WHOLESALE</v>
          </cell>
          <cell r="H3583" t="str">
            <v>DEALER - WHOLESALE</v>
          </cell>
          <cell r="I3583" t="str">
            <v>REGULAR</v>
          </cell>
          <cell r="J3583" t="str">
            <v>REGULAR</v>
          </cell>
          <cell r="K3583" t="str">
            <v>USD</v>
          </cell>
          <cell r="L3583">
            <v>80579.009999999995</v>
          </cell>
          <cell r="M3583">
            <v>80579.009999999995</v>
          </cell>
          <cell r="N3583">
            <v>0</v>
          </cell>
          <cell r="O3583">
            <v>0</v>
          </cell>
          <cell r="P3583">
            <v>0</v>
          </cell>
          <cell r="Q3583">
            <v>0</v>
          </cell>
          <cell r="R3583">
            <v>0</v>
          </cell>
          <cell r="S3583" t="str">
            <v>1-30</v>
          </cell>
          <cell r="T3583" t="str">
            <v>NICARAGUA</v>
          </cell>
        </row>
        <row r="3584">
          <cell r="B3584" t="str">
            <v>702-30006645</v>
          </cell>
          <cell r="C3584" t="str">
            <v>NICARAGUA MACHINERY COMPANY, S.A.</v>
          </cell>
          <cell r="D3584">
            <v>313548</v>
          </cell>
          <cell r="F3584" t="str">
            <v>NIMAC</v>
          </cell>
          <cell r="G3584" t="str">
            <v>DEALER - WHOLESALE</v>
          </cell>
          <cell r="H3584" t="str">
            <v>DEALER - WHOLESALE</v>
          </cell>
          <cell r="I3584" t="str">
            <v>REGULAR</v>
          </cell>
          <cell r="J3584" t="str">
            <v>REGULAR</v>
          </cell>
          <cell r="K3584" t="str">
            <v>USD</v>
          </cell>
          <cell r="L3584">
            <v>80579.009999999995</v>
          </cell>
          <cell r="M3584">
            <v>80579.009999999995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>
            <v>0</v>
          </cell>
          <cell r="S3584" t="str">
            <v>1-30</v>
          </cell>
          <cell r="T3584" t="str">
            <v>NICARAGUA</v>
          </cell>
        </row>
        <row r="3585">
          <cell r="B3585" t="str">
            <v>702-30006646</v>
          </cell>
          <cell r="C3585" t="str">
            <v>COMPAÑIA ISDAMAR, S.A. DE C.V.</v>
          </cell>
          <cell r="D3585">
            <v>318874</v>
          </cell>
          <cell r="F3585" t="str">
            <v>MATCO</v>
          </cell>
          <cell r="G3585" t="str">
            <v>CUSTOMER - RETAIL</v>
          </cell>
          <cell r="H3585" t="str">
            <v>CUSTOMER - RETAIL</v>
          </cell>
          <cell r="I3585" t="str">
            <v>REGULAR</v>
          </cell>
          <cell r="J3585" t="str">
            <v>REGULAR</v>
          </cell>
          <cell r="K3585" t="str">
            <v>MXN</v>
          </cell>
          <cell r="L3585">
            <v>7618635.5899999999</v>
          </cell>
          <cell r="M3585">
            <v>366913.49003788247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>
            <v>0</v>
          </cell>
          <cell r="S3585" t="str">
            <v>1-30</v>
          </cell>
          <cell r="T3585" t="str">
            <v>MEXICO</v>
          </cell>
        </row>
        <row r="3586">
          <cell r="B3586" t="str">
            <v>702-30006647</v>
          </cell>
          <cell r="C3586" t="str">
            <v>CONSTRUCTORA SANTA FE, LIMITADA</v>
          </cell>
          <cell r="D3586">
            <v>314376</v>
          </cell>
          <cell r="F3586" t="str">
            <v>MATRA</v>
          </cell>
          <cell r="G3586" t="str">
            <v>CUSTOMER - RETAIL</v>
          </cell>
          <cell r="H3586" t="str">
            <v>CUSTOMER - RETAIL</v>
          </cell>
          <cell r="I3586" t="str">
            <v>REGULAR</v>
          </cell>
          <cell r="J3586" t="str">
            <v>REGULAR</v>
          </cell>
          <cell r="K3586" t="str">
            <v>USD</v>
          </cell>
          <cell r="L3586">
            <v>60237.89</v>
          </cell>
          <cell r="M3586">
            <v>60237.89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>
            <v>0</v>
          </cell>
          <cell r="S3586" t="str">
            <v>1-30</v>
          </cell>
          <cell r="T3586" t="str">
            <v>COSTA RICA</v>
          </cell>
        </row>
        <row r="3587">
          <cell r="B3587" t="str">
            <v>702-30006648</v>
          </cell>
          <cell r="C3587" t="str">
            <v>CODINAMEX MAQUINARIA Y EQUIPO ESPECIALIZADO, S.A. DE C.V.</v>
          </cell>
          <cell r="D3587">
            <v>487323</v>
          </cell>
          <cell r="F3587" t="str">
            <v>MADISA SUR</v>
          </cell>
          <cell r="G3587" t="str">
            <v>CUSTOMER - RETAIL</v>
          </cell>
          <cell r="H3587" t="str">
            <v>CUSTOMER - RETAIL</v>
          </cell>
          <cell r="I3587" t="str">
            <v>REGULAR</v>
          </cell>
          <cell r="J3587" t="str">
            <v>REGULAR</v>
          </cell>
          <cell r="K3587" t="str">
            <v>MXN</v>
          </cell>
          <cell r="L3587">
            <v>3508670.35</v>
          </cell>
          <cell r="M3587">
            <v>168977.56406681455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>
            <v>0</v>
          </cell>
          <cell r="S3587" t="str">
            <v>1-30</v>
          </cell>
          <cell r="T3587" t="str">
            <v>MEXICO</v>
          </cell>
        </row>
        <row r="3588">
          <cell r="B3588" t="str">
            <v>702-30006658</v>
          </cell>
          <cell r="C3588" t="str">
            <v>OBRAS Y TERRACERIAS GONZALEZ, S.A. DE C.V.</v>
          </cell>
          <cell r="D3588">
            <v>314544</v>
          </cell>
          <cell r="F3588" t="str">
            <v>TRACSA</v>
          </cell>
          <cell r="G3588" t="str">
            <v>CUSTOMER - RETAIL</v>
          </cell>
          <cell r="H3588" t="str">
            <v>CUSTOMER - RETAIL</v>
          </cell>
          <cell r="I3588" t="str">
            <v>REGULAR</v>
          </cell>
          <cell r="J3588" t="str">
            <v>REGULAR</v>
          </cell>
          <cell r="K3588" t="str">
            <v>MXN</v>
          </cell>
          <cell r="L3588">
            <v>3596145.83</v>
          </cell>
          <cell r="M3588">
            <v>173190.38318388417</v>
          </cell>
          <cell r="N3588">
            <v>0</v>
          </cell>
          <cell r="O3588">
            <v>0</v>
          </cell>
          <cell r="P3588">
            <v>0</v>
          </cell>
          <cell r="Q3588">
            <v>0</v>
          </cell>
          <cell r="R3588">
            <v>0</v>
          </cell>
          <cell r="S3588" t="str">
            <v>1-30</v>
          </cell>
          <cell r="T3588" t="str">
            <v>MEXICO</v>
          </cell>
        </row>
        <row r="3589">
          <cell r="B3589" t="str">
            <v>702-30006663</v>
          </cell>
          <cell r="C3589" t="str">
            <v>NICARAGUA MACHINERY COMPANY, S.A.</v>
          </cell>
          <cell r="D3589">
            <v>313548</v>
          </cell>
          <cell r="F3589" t="str">
            <v>NIMAC</v>
          </cell>
          <cell r="G3589" t="str">
            <v>DEALER - WHOLESALE</v>
          </cell>
          <cell r="H3589" t="str">
            <v>DEALER - WHOLESALE</v>
          </cell>
          <cell r="I3589" t="str">
            <v>REGULAR</v>
          </cell>
          <cell r="J3589" t="str">
            <v>REGULAR</v>
          </cell>
          <cell r="K3589" t="str">
            <v>USD</v>
          </cell>
          <cell r="L3589">
            <v>60398.71</v>
          </cell>
          <cell r="M3589">
            <v>60398.71</v>
          </cell>
          <cell r="N3589">
            <v>0</v>
          </cell>
          <cell r="O3589">
            <v>0</v>
          </cell>
          <cell r="P3589">
            <v>0</v>
          </cell>
          <cell r="Q3589">
            <v>0</v>
          </cell>
          <cell r="R3589">
            <v>0</v>
          </cell>
          <cell r="S3589" t="str">
            <v>1-30</v>
          </cell>
          <cell r="T3589" t="str">
            <v>NICARAGUA</v>
          </cell>
        </row>
        <row r="3590">
          <cell r="B3590" t="str">
            <v>702-30006664</v>
          </cell>
          <cell r="C3590" t="str">
            <v>NICARAGUA MACHINERY COMPANY, S.A.</v>
          </cell>
          <cell r="D3590">
            <v>313548</v>
          </cell>
          <cell r="F3590" t="str">
            <v>NIMAC</v>
          </cell>
          <cell r="G3590" t="str">
            <v>DEALER - WHOLESALE</v>
          </cell>
          <cell r="H3590" t="str">
            <v>DEALER - WHOLESALE</v>
          </cell>
          <cell r="I3590" t="str">
            <v>REGULAR</v>
          </cell>
          <cell r="J3590" t="str">
            <v>REGULAR</v>
          </cell>
          <cell r="K3590" t="str">
            <v>USD</v>
          </cell>
          <cell r="L3590">
            <v>60398.71</v>
          </cell>
          <cell r="M3590">
            <v>60398.71</v>
          </cell>
          <cell r="N3590">
            <v>0</v>
          </cell>
          <cell r="O3590">
            <v>0</v>
          </cell>
          <cell r="P3590">
            <v>0</v>
          </cell>
          <cell r="Q3590">
            <v>0</v>
          </cell>
          <cell r="R3590">
            <v>0</v>
          </cell>
          <cell r="S3590" t="str">
            <v>1-30</v>
          </cell>
          <cell r="T3590" t="str">
            <v>NICARAGUA</v>
          </cell>
        </row>
        <row r="3591">
          <cell r="B3591" t="str">
            <v>702-30006666</v>
          </cell>
          <cell r="C3591" t="str">
            <v>PROYECTOS Y CONSTRUCCIONES VIRGO, S.A. DE C.V.</v>
          </cell>
          <cell r="D3591">
            <v>319909</v>
          </cell>
          <cell r="F3591" t="str">
            <v>MATCO</v>
          </cell>
          <cell r="G3591" t="str">
            <v>OP LEASE - CUSTOMER</v>
          </cell>
          <cell r="H3591" t="str">
            <v>OP LEASE - CUSTOMER</v>
          </cell>
          <cell r="I3591" t="str">
            <v>REGULAR</v>
          </cell>
          <cell r="J3591" t="str">
            <v>REGULAR</v>
          </cell>
          <cell r="K3591" t="str">
            <v>MXN</v>
          </cell>
          <cell r="L3591">
            <v>4317927.58</v>
          </cell>
          <cell r="M3591">
            <v>207951.39226610889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>
            <v>0</v>
          </cell>
          <cell r="S3591" t="str">
            <v>1-30</v>
          </cell>
          <cell r="T3591" t="str">
            <v>MEXICO</v>
          </cell>
        </row>
        <row r="3592">
          <cell r="B3592" t="str">
            <v>702-30006667</v>
          </cell>
          <cell r="C3592" t="str">
            <v>NICARAGUA MACHINERY COMPANY, S.A.</v>
          </cell>
          <cell r="D3592">
            <v>313548</v>
          </cell>
          <cell r="F3592" t="str">
            <v>NIMAC</v>
          </cell>
          <cell r="G3592" t="str">
            <v>DEALER - WHOLESALE</v>
          </cell>
          <cell r="H3592" t="str">
            <v>DEALER - WHOLESALE</v>
          </cell>
          <cell r="I3592" t="str">
            <v>REGULAR</v>
          </cell>
          <cell r="J3592" t="str">
            <v>REGULAR</v>
          </cell>
          <cell r="K3592" t="str">
            <v>USD</v>
          </cell>
          <cell r="L3592">
            <v>167073.9</v>
          </cell>
          <cell r="M3592">
            <v>167073.9</v>
          </cell>
          <cell r="N3592">
            <v>0</v>
          </cell>
          <cell r="O3592">
            <v>0</v>
          </cell>
          <cell r="P3592">
            <v>0</v>
          </cell>
          <cell r="Q3592">
            <v>0</v>
          </cell>
          <cell r="R3592">
            <v>0</v>
          </cell>
          <cell r="S3592" t="str">
            <v>1-30</v>
          </cell>
          <cell r="T3592" t="str">
            <v>NICARAGUA</v>
          </cell>
        </row>
        <row r="3593">
          <cell r="B3593" t="str">
            <v>702-30006668</v>
          </cell>
          <cell r="C3593" t="str">
            <v>NICARAGUA MACHINERY COMPANY, S.A.</v>
          </cell>
          <cell r="D3593">
            <v>313548</v>
          </cell>
          <cell r="F3593" t="str">
            <v>NIMAC</v>
          </cell>
          <cell r="G3593" t="str">
            <v>DEALER - WHOLESALE</v>
          </cell>
          <cell r="H3593" t="str">
            <v>DEALER - WHOLESALE</v>
          </cell>
          <cell r="I3593" t="str">
            <v>REGULAR</v>
          </cell>
          <cell r="J3593" t="str">
            <v>REGULAR</v>
          </cell>
          <cell r="K3593" t="str">
            <v>USD</v>
          </cell>
          <cell r="L3593">
            <v>60398.71</v>
          </cell>
          <cell r="M3593">
            <v>60398.71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>
            <v>0</v>
          </cell>
          <cell r="S3593" t="str">
            <v>1-30</v>
          </cell>
          <cell r="T3593" t="str">
            <v>NICARAGUA</v>
          </cell>
        </row>
        <row r="3594">
          <cell r="B3594" t="str">
            <v>702-30006669</v>
          </cell>
          <cell r="C3594" t="str">
            <v>NICARAGUA MACHINERY COMPANY, S.A.</v>
          </cell>
          <cell r="D3594">
            <v>313548</v>
          </cell>
          <cell r="F3594" t="str">
            <v>NIMAC</v>
          </cell>
          <cell r="G3594" t="str">
            <v>DEALER - WHOLESALE</v>
          </cell>
          <cell r="H3594" t="str">
            <v>DEALER - WHOLESALE</v>
          </cell>
          <cell r="I3594" t="str">
            <v>REGULAR</v>
          </cell>
          <cell r="J3594" t="str">
            <v>REGULAR</v>
          </cell>
          <cell r="K3594" t="str">
            <v>USD</v>
          </cell>
          <cell r="L3594">
            <v>60398.71</v>
          </cell>
          <cell r="M3594">
            <v>60398.71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>
            <v>0</v>
          </cell>
          <cell r="S3594" t="str">
            <v>1-30</v>
          </cell>
          <cell r="T3594" t="str">
            <v>NICARAGUA</v>
          </cell>
        </row>
        <row r="3595">
          <cell r="B3595" t="str">
            <v>702-30006670</v>
          </cell>
          <cell r="C3595" t="str">
            <v>CONSTRUCCIONES Y DESARROLLOS INMOBILIARIOS SANTA FE, S.A. DE C.V.</v>
          </cell>
          <cell r="D3595">
            <v>316198</v>
          </cell>
          <cell r="F3595" t="str">
            <v>MADISA SUR</v>
          </cell>
          <cell r="G3595" t="str">
            <v>CUSTOMER - RETAIL</v>
          </cell>
          <cell r="H3595" t="str">
            <v>CUSTOMER - RETAIL</v>
          </cell>
          <cell r="I3595" t="str">
            <v>REGULAR</v>
          </cell>
          <cell r="J3595" t="str">
            <v>REGULAR</v>
          </cell>
          <cell r="K3595" t="str">
            <v>USD</v>
          </cell>
          <cell r="L3595">
            <v>91641.67</v>
          </cell>
          <cell r="M3595">
            <v>91641.67</v>
          </cell>
          <cell r="N3595">
            <v>0</v>
          </cell>
          <cell r="O3595">
            <v>0</v>
          </cell>
          <cell r="P3595">
            <v>0</v>
          </cell>
          <cell r="Q3595">
            <v>0</v>
          </cell>
          <cell r="R3595">
            <v>0</v>
          </cell>
          <cell r="S3595" t="str">
            <v>1-30</v>
          </cell>
          <cell r="T3595" t="str">
            <v>MEXICO</v>
          </cell>
        </row>
        <row r="3596">
          <cell r="B3596" t="str">
            <v>702-30006671</v>
          </cell>
          <cell r="C3596" t="str">
            <v>INMOBILIARIA ZUMAYA, S.A.</v>
          </cell>
          <cell r="D3596">
            <v>312754</v>
          </cell>
          <cell r="F3596" t="str">
            <v>MAQSA</v>
          </cell>
          <cell r="G3596" t="str">
            <v>CUSTOMER - RETAIL</v>
          </cell>
          <cell r="H3596" t="str">
            <v>CUSTOMER - RETAIL</v>
          </cell>
          <cell r="I3596" t="str">
            <v>REGULAR</v>
          </cell>
          <cell r="J3596" t="str">
            <v>REGULAR</v>
          </cell>
          <cell r="K3596" t="str">
            <v>MXN</v>
          </cell>
          <cell r="L3596">
            <v>1124693.78</v>
          </cell>
          <cell r="M3596">
            <v>54165.252448266576</v>
          </cell>
          <cell r="N3596">
            <v>0</v>
          </cell>
          <cell r="O3596">
            <v>0</v>
          </cell>
          <cell r="P3596">
            <v>0</v>
          </cell>
          <cell r="Q3596">
            <v>0</v>
          </cell>
          <cell r="R3596">
            <v>0</v>
          </cell>
          <cell r="S3596" t="str">
            <v>1-30</v>
          </cell>
          <cell r="T3596" t="str">
            <v>MEXICO</v>
          </cell>
        </row>
        <row r="3597">
          <cell r="B3597" t="str">
            <v>702-30006673</v>
          </cell>
          <cell r="C3597" t="str">
            <v>PRODUCTORES DE GRAVA DEL LERMA, S.A. DE C.V.</v>
          </cell>
          <cell r="D3597">
            <v>518306</v>
          </cell>
          <cell r="F3597" t="str">
            <v>TRACSA</v>
          </cell>
          <cell r="G3597" t="str">
            <v>CUSTOMER - RETAIL</v>
          </cell>
          <cell r="H3597" t="str">
            <v>CUSTOMER - RETAIL</v>
          </cell>
          <cell r="I3597" t="str">
            <v>REGULAR</v>
          </cell>
          <cell r="J3597" t="str">
            <v>REGULAR</v>
          </cell>
          <cell r="K3597" t="str">
            <v>MXN</v>
          </cell>
          <cell r="L3597">
            <v>1189606.55</v>
          </cell>
          <cell r="M3597">
            <v>57291.451451666653</v>
          </cell>
          <cell r="N3597">
            <v>0</v>
          </cell>
          <cell r="O3597">
            <v>0</v>
          </cell>
          <cell r="P3597">
            <v>0</v>
          </cell>
          <cell r="Q3597">
            <v>0</v>
          </cell>
          <cell r="R3597">
            <v>0</v>
          </cell>
          <cell r="S3597" t="str">
            <v>1-30</v>
          </cell>
          <cell r="T3597" t="str">
            <v>MEXICO</v>
          </cell>
        </row>
        <row r="3598">
          <cell r="B3598" t="str">
            <v>702-30006674</v>
          </cell>
          <cell r="C3598" t="str">
            <v>NICARAGUA MACHINERY COMPANY, S.A.</v>
          </cell>
          <cell r="D3598">
            <v>313548</v>
          </cell>
          <cell r="F3598" t="str">
            <v>NIMAC</v>
          </cell>
          <cell r="G3598" t="str">
            <v>DEALER - WHOLESALE</v>
          </cell>
          <cell r="H3598" t="str">
            <v>DEALER - WHOLESALE</v>
          </cell>
          <cell r="I3598" t="str">
            <v>REGULAR</v>
          </cell>
          <cell r="J3598" t="str">
            <v>REGULAR</v>
          </cell>
          <cell r="K3598" t="str">
            <v>USD</v>
          </cell>
          <cell r="L3598">
            <v>167073.9</v>
          </cell>
          <cell r="M3598">
            <v>167073.9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>
            <v>0</v>
          </cell>
          <cell r="S3598" t="str">
            <v>1-30</v>
          </cell>
          <cell r="T3598" t="str">
            <v>NICARAGUA</v>
          </cell>
        </row>
        <row r="3599">
          <cell r="B3599" t="str">
            <v>702-30006675</v>
          </cell>
          <cell r="C3599" t="str">
            <v>NICARAGUA MACHINERY COMPANY, S.A.</v>
          </cell>
          <cell r="D3599">
            <v>313548</v>
          </cell>
          <cell r="F3599" t="str">
            <v>NIMAC</v>
          </cell>
          <cell r="G3599" t="str">
            <v>DEALER - WHOLESALE</v>
          </cell>
          <cell r="H3599" t="str">
            <v>DEALER - WHOLESALE</v>
          </cell>
          <cell r="I3599" t="str">
            <v>REGULAR</v>
          </cell>
          <cell r="J3599" t="str">
            <v>REGULAR</v>
          </cell>
          <cell r="K3599" t="str">
            <v>USD</v>
          </cell>
          <cell r="L3599">
            <v>60398.71</v>
          </cell>
          <cell r="M3599">
            <v>60398.71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>
            <v>0</v>
          </cell>
          <cell r="S3599" t="str">
            <v>1-30</v>
          </cell>
          <cell r="T3599" t="str">
            <v>NICARAGUA</v>
          </cell>
        </row>
        <row r="3600">
          <cell r="B3600" t="str">
            <v>702-30006676</v>
          </cell>
          <cell r="C3600" t="str">
            <v>NICARAGUA MACHINERY COMPANY, S.A.</v>
          </cell>
          <cell r="D3600">
            <v>313548</v>
          </cell>
          <cell r="F3600" t="str">
            <v>NIMAC</v>
          </cell>
          <cell r="G3600" t="str">
            <v>DEALER - WHOLESALE</v>
          </cell>
          <cell r="H3600" t="str">
            <v>DEALER - WHOLESALE</v>
          </cell>
          <cell r="I3600" t="str">
            <v>REGULAR</v>
          </cell>
          <cell r="J3600" t="str">
            <v>REGULAR</v>
          </cell>
          <cell r="K3600" t="str">
            <v>USD</v>
          </cell>
          <cell r="L3600">
            <v>60398.71</v>
          </cell>
          <cell r="M3600">
            <v>60398.71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>
            <v>0</v>
          </cell>
          <cell r="S3600" t="str">
            <v>1-30</v>
          </cell>
          <cell r="T3600" t="str">
            <v>NICARAGUA</v>
          </cell>
        </row>
        <row r="3601">
          <cell r="B3601" t="str">
            <v>702-30006677</v>
          </cell>
          <cell r="C3601" t="str">
            <v>NICARAGUA MACHINERY COMPANY, S.A.</v>
          </cell>
          <cell r="D3601">
            <v>313548</v>
          </cell>
          <cell r="F3601" t="str">
            <v>NIMAC</v>
          </cell>
          <cell r="G3601" t="str">
            <v>DEALER - WHOLESALE</v>
          </cell>
          <cell r="H3601" t="str">
            <v>DEALER - WHOLESALE</v>
          </cell>
          <cell r="I3601" t="str">
            <v>REGULAR</v>
          </cell>
          <cell r="J3601" t="str">
            <v>REGULAR</v>
          </cell>
          <cell r="K3601" t="str">
            <v>USD</v>
          </cell>
          <cell r="L3601">
            <v>211911.64</v>
          </cell>
          <cell r="M3601">
            <v>211911.64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>
            <v>0</v>
          </cell>
          <cell r="S3601" t="str">
            <v>1-30</v>
          </cell>
          <cell r="T3601" t="str">
            <v>NICARAGUA</v>
          </cell>
        </row>
        <row r="3602">
          <cell r="B3602" t="str">
            <v>702-30006678</v>
          </cell>
          <cell r="C3602" t="str">
            <v>NICARAGUA MACHINERY COMPANY, S.A.</v>
          </cell>
          <cell r="D3602">
            <v>313548</v>
          </cell>
          <cell r="F3602" t="str">
            <v>NIMAC</v>
          </cell>
          <cell r="G3602" t="str">
            <v>DEALER - WHOLESALE</v>
          </cell>
          <cell r="H3602" t="str">
            <v>DEALER - WHOLESALE</v>
          </cell>
          <cell r="I3602" t="str">
            <v>REGULAR</v>
          </cell>
          <cell r="J3602" t="str">
            <v>REGULAR</v>
          </cell>
          <cell r="K3602" t="str">
            <v>USD</v>
          </cell>
          <cell r="L3602">
            <v>140930.32999999999</v>
          </cell>
          <cell r="M3602">
            <v>140930.32999999999</v>
          </cell>
          <cell r="N3602">
            <v>0</v>
          </cell>
          <cell r="O3602">
            <v>0</v>
          </cell>
          <cell r="P3602">
            <v>0</v>
          </cell>
          <cell r="Q3602">
            <v>0</v>
          </cell>
          <cell r="R3602">
            <v>0</v>
          </cell>
          <cell r="S3602" t="str">
            <v>1-30</v>
          </cell>
          <cell r="T3602" t="str">
            <v>NICARAGUA</v>
          </cell>
        </row>
        <row r="3603">
          <cell r="B3603" t="str">
            <v>702-30006679</v>
          </cell>
          <cell r="C3603" t="str">
            <v>NICARAGUA MACHINERY COMPANY, S.A.</v>
          </cell>
          <cell r="D3603">
            <v>313548</v>
          </cell>
          <cell r="F3603" t="str">
            <v>NIMAC</v>
          </cell>
          <cell r="G3603" t="str">
            <v>DEALER - WHOLESALE</v>
          </cell>
          <cell r="H3603" t="str">
            <v>DEALER - WHOLESALE</v>
          </cell>
          <cell r="I3603" t="str">
            <v>REGULAR</v>
          </cell>
          <cell r="J3603" t="str">
            <v>REGULAR</v>
          </cell>
          <cell r="K3603" t="str">
            <v>USD</v>
          </cell>
          <cell r="L3603">
            <v>60398.71</v>
          </cell>
          <cell r="M3603">
            <v>60398.71</v>
          </cell>
          <cell r="N3603">
            <v>0</v>
          </cell>
          <cell r="O3603">
            <v>0</v>
          </cell>
          <cell r="P3603">
            <v>0</v>
          </cell>
          <cell r="Q3603">
            <v>0</v>
          </cell>
          <cell r="R3603">
            <v>0</v>
          </cell>
          <cell r="S3603" t="str">
            <v>1-30</v>
          </cell>
          <cell r="T3603" t="str">
            <v>NICARAGUA</v>
          </cell>
        </row>
        <row r="3604">
          <cell r="B3604" t="str">
            <v>702-30006680</v>
          </cell>
          <cell r="C3604" t="str">
            <v>NICARAGUA MACHINERY COMPANY, S.A.</v>
          </cell>
          <cell r="D3604">
            <v>313548</v>
          </cell>
          <cell r="F3604" t="str">
            <v>NIMAC</v>
          </cell>
          <cell r="G3604" t="str">
            <v>DEALER - WHOLESALE</v>
          </cell>
          <cell r="H3604" t="str">
            <v>DEALER - WHOLESALE</v>
          </cell>
          <cell r="I3604" t="str">
            <v>REGULAR</v>
          </cell>
          <cell r="J3604" t="str">
            <v>REGULAR</v>
          </cell>
          <cell r="K3604" t="str">
            <v>USD</v>
          </cell>
          <cell r="L3604">
            <v>60398.71</v>
          </cell>
          <cell r="M3604">
            <v>60398.71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>
            <v>0</v>
          </cell>
          <cell r="S3604" t="str">
            <v>1-30</v>
          </cell>
          <cell r="T3604" t="str">
            <v>NICARAGUA</v>
          </cell>
        </row>
        <row r="3605">
          <cell r="B3605" t="str">
            <v>702-30006682</v>
          </cell>
          <cell r="C3605" t="str">
            <v>TRACSA, S.A.P.I. DE C.V.</v>
          </cell>
          <cell r="D3605">
            <v>320398</v>
          </cell>
          <cell r="F3605" t="str">
            <v>TRACSA</v>
          </cell>
          <cell r="G3605" t="str">
            <v>DEALER - RETAIL</v>
          </cell>
          <cell r="H3605" t="str">
            <v>DEALER - RETAIL</v>
          </cell>
          <cell r="I3605" t="str">
            <v>REGULAR</v>
          </cell>
          <cell r="J3605" t="str">
            <v>REGULAR</v>
          </cell>
          <cell r="K3605" t="str">
            <v>USD</v>
          </cell>
          <cell r="L3605">
            <v>9050000</v>
          </cell>
          <cell r="M3605">
            <v>9050000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>
            <v>0</v>
          </cell>
          <cell r="S3605" t="str">
            <v>1-30</v>
          </cell>
          <cell r="T3605" t="str">
            <v>MEXICO</v>
          </cell>
        </row>
        <row r="3606">
          <cell r="B3606" t="str">
            <v>702-30006683</v>
          </cell>
          <cell r="C3606" t="str">
            <v>BENITEZ LAVEAGA JOSE ANTONIO</v>
          </cell>
          <cell r="D3606">
            <v>309729</v>
          </cell>
          <cell r="F3606" t="str">
            <v>MATCO</v>
          </cell>
          <cell r="G3606" t="str">
            <v>CUSTOMER - RETAIL</v>
          </cell>
          <cell r="H3606" t="str">
            <v>CUSTOMER - RETAIL</v>
          </cell>
          <cell r="I3606" t="str">
            <v>REGULAR</v>
          </cell>
          <cell r="J3606" t="str">
            <v>REGULAR</v>
          </cell>
          <cell r="K3606" t="str">
            <v>MXN</v>
          </cell>
          <cell r="L3606">
            <v>1107049.28</v>
          </cell>
          <cell r="M3606">
            <v>53315.493328212193</v>
          </cell>
          <cell r="N3606">
            <v>0</v>
          </cell>
          <cell r="O3606">
            <v>0</v>
          </cell>
          <cell r="P3606">
            <v>0</v>
          </cell>
          <cell r="Q3606">
            <v>0</v>
          </cell>
          <cell r="R3606">
            <v>0</v>
          </cell>
          <cell r="S3606" t="str">
            <v>1-30</v>
          </cell>
          <cell r="T3606" t="str">
            <v>MEXICO</v>
          </cell>
        </row>
        <row r="3607">
          <cell r="B3607" t="str">
            <v>702-30006684</v>
          </cell>
          <cell r="C3607" t="str">
            <v>OBRAS MINERAS Y TIROS DEL CENTRO, S.A. DE C.V.</v>
          </cell>
          <cell r="D3607">
            <v>318945</v>
          </cell>
          <cell r="F3607" t="str">
            <v>TRACSA</v>
          </cell>
          <cell r="G3607" t="str">
            <v>CUSTOMER - RETAIL</v>
          </cell>
          <cell r="H3607" t="str">
            <v>CUSTOMER - RETAIL</v>
          </cell>
          <cell r="I3607" t="str">
            <v>REGULAR</v>
          </cell>
          <cell r="J3607" t="str">
            <v>REGULAR</v>
          </cell>
          <cell r="K3607" t="str">
            <v>USD</v>
          </cell>
          <cell r="L3607">
            <v>597367.86</v>
          </cell>
          <cell r="M3607">
            <v>597367.86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>
            <v>0</v>
          </cell>
          <cell r="S3607" t="str">
            <v>1-30</v>
          </cell>
          <cell r="T3607" t="str">
            <v>MEXICO</v>
          </cell>
        </row>
        <row r="3608">
          <cell r="B3608" t="str">
            <v>702-30006686</v>
          </cell>
          <cell r="C3608" t="str">
            <v>ACEITES SUSTENTABLES DE PALMA S.A. DE C.V.</v>
          </cell>
          <cell r="D3608">
            <v>390332</v>
          </cell>
          <cell r="F3608" t="str">
            <v>MADISA SUR</v>
          </cell>
          <cell r="G3608" t="str">
            <v>CUSTOMER - RETAIL</v>
          </cell>
          <cell r="H3608" t="str">
            <v>CUSTOMER - RETAIL</v>
          </cell>
          <cell r="I3608" t="str">
            <v>REGULAR</v>
          </cell>
          <cell r="J3608" t="str">
            <v>REGULAR</v>
          </cell>
          <cell r="K3608" t="str">
            <v>USD</v>
          </cell>
          <cell r="L3608">
            <v>93678.24</v>
          </cell>
          <cell r="M3608">
            <v>93678.24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>
            <v>0</v>
          </cell>
          <cell r="S3608" t="str">
            <v>1-30</v>
          </cell>
          <cell r="T3608" t="str">
            <v>MEXICO</v>
          </cell>
        </row>
        <row r="3609">
          <cell r="B3609" t="str">
            <v>702-30006688-001</v>
          </cell>
          <cell r="C3609" t="str">
            <v>COMPAÑIA CONSTRUCTORA MAS, S.A. DE C.V.</v>
          </cell>
          <cell r="D3609">
            <v>318916</v>
          </cell>
          <cell r="F3609" t="str">
            <v>MATCO</v>
          </cell>
          <cell r="G3609" t="str">
            <v>CUSTOMER - RETAIL</v>
          </cell>
          <cell r="H3609" t="str">
            <v>CUSTOMER - RETAIL</v>
          </cell>
          <cell r="I3609" t="str">
            <v>REGULAR</v>
          </cell>
          <cell r="J3609" t="str">
            <v>REGULAR</v>
          </cell>
          <cell r="K3609" t="str">
            <v>MXN</v>
          </cell>
          <cell r="L3609">
            <v>8724068.8399999999</v>
          </cell>
          <cell r="M3609">
            <v>420151.15536128962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 t="str">
            <v>1-30</v>
          </cell>
          <cell r="T3609" t="str">
            <v>MEXICO</v>
          </cell>
        </row>
        <row r="3610">
          <cell r="B3610" t="str">
            <v>702-30006689</v>
          </cell>
          <cell r="C3610" t="str">
            <v>CONSTRUCTORA SERRANO COLINDRES Y ASOCIADOS, S. DE R.L.</v>
          </cell>
          <cell r="D3610">
            <v>365336</v>
          </cell>
          <cell r="F3610" t="str">
            <v>CEMCOL</v>
          </cell>
          <cell r="G3610" t="str">
            <v>CUSTOMER - RETAIL</v>
          </cell>
          <cell r="H3610" t="str">
            <v>CUSTOMER - RETAIL</v>
          </cell>
          <cell r="I3610" t="str">
            <v>REGULAR</v>
          </cell>
          <cell r="J3610" t="str">
            <v>REGULAR</v>
          </cell>
          <cell r="K3610" t="str">
            <v>USD</v>
          </cell>
          <cell r="L3610">
            <v>85491.54</v>
          </cell>
          <cell r="M3610">
            <v>85491.54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>
            <v>0</v>
          </cell>
          <cell r="S3610" t="str">
            <v>1-30</v>
          </cell>
          <cell r="T3610" t="str">
            <v>HONDURAS</v>
          </cell>
        </row>
        <row r="3611">
          <cell r="B3611" t="str">
            <v>702-30006690</v>
          </cell>
          <cell r="C3611" t="str">
            <v>MG PARTS, S.A. DE C.V.</v>
          </cell>
          <cell r="D3611">
            <v>339833</v>
          </cell>
          <cell r="F3611" t="str">
            <v>TRACSA</v>
          </cell>
          <cell r="G3611" t="str">
            <v>CUSTOMER - RETAIL</v>
          </cell>
          <cell r="H3611" t="str">
            <v>CUSTOMER - RETAIL</v>
          </cell>
          <cell r="I3611" t="str">
            <v>REGULAR</v>
          </cell>
          <cell r="J3611" t="str">
            <v>REGULAR</v>
          </cell>
          <cell r="K3611" t="str">
            <v>MXN</v>
          </cell>
          <cell r="L3611">
            <v>15133467.119999999</v>
          </cell>
          <cell r="M3611">
            <v>728827.77654584486</v>
          </cell>
          <cell r="N3611">
            <v>0</v>
          </cell>
          <cell r="O3611">
            <v>0</v>
          </cell>
          <cell r="P3611">
            <v>0</v>
          </cell>
          <cell r="Q3611">
            <v>0</v>
          </cell>
          <cell r="R3611">
            <v>0</v>
          </cell>
          <cell r="S3611" t="str">
            <v>1-30</v>
          </cell>
          <cell r="T3611" t="str">
            <v>MEXICO</v>
          </cell>
        </row>
        <row r="3612">
          <cell r="B3612" t="str">
            <v>702-30006692</v>
          </cell>
          <cell r="C3612" t="str">
            <v>EXPLORACIONES MINERAS DEL DESIERTO, S.A. DE C.V.</v>
          </cell>
          <cell r="D3612">
            <v>318099</v>
          </cell>
          <cell r="F3612" t="str">
            <v>MATCO</v>
          </cell>
          <cell r="G3612" t="str">
            <v>CUSTOMER - RETAIL</v>
          </cell>
          <cell r="H3612" t="str">
            <v>CUSTOMER - RETAIL</v>
          </cell>
          <cell r="I3612" t="str">
            <v>REGULAR</v>
          </cell>
          <cell r="J3612" t="str">
            <v>REGULAR</v>
          </cell>
          <cell r="K3612" t="str">
            <v>USD</v>
          </cell>
          <cell r="L3612">
            <v>1579236.49</v>
          </cell>
          <cell r="M3612">
            <v>1579236.49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  <cell r="R3612">
            <v>0</v>
          </cell>
          <cell r="S3612" t="str">
            <v>1-30</v>
          </cell>
          <cell r="T3612" t="str">
            <v>MEXICO</v>
          </cell>
        </row>
        <row r="3613">
          <cell r="B3613" t="str">
            <v>702-30006693</v>
          </cell>
          <cell r="C3613" t="str">
            <v>WILBERTO FERNANDO VARGAS GARCIA</v>
          </cell>
          <cell r="D3613">
            <v>363037</v>
          </cell>
          <cell r="F3613" t="str">
            <v>NIMAC</v>
          </cell>
          <cell r="G3613" t="str">
            <v>CUSTOMER - RETAIL</v>
          </cell>
          <cell r="H3613" t="str">
            <v>CUSTOMER - RETAIL</v>
          </cell>
          <cell r="I3613" t="str">
            <v>REGULAR</v>
          </cell>
          <cell r="J3613" t="str">
            <v>REGULAR</v>
          </cell>
          <cell r="K3613" t="str">
            <v>USD</v>
          </cell>
          <cell r="L3613">
            <v>92861.91</v>
          </cell>
          <cell r="M3613">
            <v>92861.91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>
            <v>0</v>
          </cell>
          <cell r="S3613" t="str">
            <v>1-30</v>
          </cell>
          <cell r="T3613" t="str">
            <v>NICARAGUA</v>
          </cell>
        </row>
        <row r="3614">
          <cell r="B3614" t="str">
            <v>702-30006694</v>
          </cell>
          <cell r="C3614" t="str">
            <v>WN EL NOGAL, S.C. DE R.L. DE C.V.</v>
          </cell>
          <cell r="D3614">
            <v>488329</v>
          </cell>
          <cell r="F3614" t="str">
            <v>TRACSA</v>
          </cell>
          <cell r="G3614" t="str">
            <v>CUSTOMER - RETAIL</v>
          </cell>
          <cell r="H3614" t="str">
            <v>CUSTOMER - RETAIL</v>
          </cell>
          <cell r="I3614" t="str">
            <v>REGULAR</v>
          </cell>
          <cell r="J3614" t="str">
            <v>REGULAR</v>
          </cell>
          <cell r="K3614" t="str">
            <v>USD</v>
          </cell>
          <cell r="L3614">
            <v>309872.21999999997</v>
          </cell>
          <cell r="M3614">
            <v>309872.21999999997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>
            <v>0</v>
          </cell>
          <cell r="S3614" t="str">
            <v>1-30</v>
          </cell>
          <cell r="T3614" t="str">
            <v>MEXICO</v>
          </cell>
        </row>
        <row r="3615">
          <cell r="B3615" t="str">
            <v>702-30006695</v>
          </cell>
          <cell r="C3615" t="str">
            <v>GRUPO DESARROLLO INFRAESTRUCTURA, S.A. DE C.V.</v>
          </cell>
          <cell r="D3615">
            <v>310580</v>
          </cell>
          <cell r="F3615" t="str">
            <v>TRACSA</v>
          </cell>
          <cell r="G3615" t="str">
            <v>CUSTOMER - RETAIL</v>
          </cell>
          <cell r="H3615" t="str">
            <v>CUSTOMER - RETAIL</v>
          </cell>
          <cell r="I3615" t="str">
            <v>REGULAR</v>
          </cell>
          <cell r="J3615" t="str">
            <v>REGULAR</v>
          </cell>
          <cell r="K3615" t="str">
            <v>USD</v>
          </cell>
          <cell r="L3615">
            <v>1249926</v>
          </cell>
          <cell r="M3615">
            <v>1249926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>
            <v>0</v>
          </cell>
          <cell r="S3615" t="str">
            <v>1-30</v>
          </cell>
          <cell r="T3615" t="str">
            <v>MEXICO</v>
          </cell>
        </row>
        <row r="3616">
          <cell r="B3616" t="str">
            <v>702-30006696</v>
          </cell>
          <cell r="C3616" t="str">
            <v>CINCO CONTEMPORANEA, S.A. DE C.V.</v>
          </cell>
          <cell r="D3616">
            <v>312682</v>
          </cell>
          <cell r="F3616" t="str">
            <v>TRACSA</v>
          </cell>
          <cell r="G3616" t="str">
            <v>CUSTOMER - RETAIL</v>
          </cell>
          <cell r="H3616" t="str">
            <v>CUSTOMER - RETAIL</v>
          </cell>
          <cell r="I3616" t="str">
            <v>REGULAR</v>
          </cell>
          <cell r="J3616" t="str">
            <v>REGULAR</v>
          </cell>
          <cell r="K3616" t="str">
            <v>MXN</v>
          </cell>
          <cell r="L3616">
            <v>4964864.92</v>
          </cell>
          <cell r="M3616">
            <v>239107.89456250289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>
            <v>0</v>
          </cell>
          <cell r="S3616" t="str">
            <v>1-30</v>
          </cell>
          <cell r="T3616" t="str">
            <v>MEXICO</v>
          </cell>
        </row>
        <row r="3617">
          <cell r="B3617" t="str">
            <v>702-30006700</v>
          </cell>
          <cell r="C3617" t="str">
            <v>GRUPO ABARROTERO GUERRERENSE SA DE CV</v>
          </cell>
          <cell r="D3617">
            <v>360334</v>
          </cell>
          <cell r="F3617" t="str">
            <v>MADISA SUR</v>
          </cell>
          <cell r="G3617" t="str">
            <v>CUSTOMER - RETAIL</v>
          </cell>
          <cell r="H3617" t="str">
            <v>CUSTOMER - RETAIL</v>
          </cell>
          <cell r="I3617" t="str">
            <v>REGULAR</v>
          </cell>
          <cell r="J3617" t="str">
            <v>REGULAR</v>
          </cell>
          <cell r="K3617" t="str">
            <v>MXN</v>
          </cell>
          <cell r="L3617">
            <v>1461915.79</v>
          </cell>
          <cell r="M3617">
            <v>70405.864450905981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>
            <v>0</v>
          </cell>
          <cell r="S3617" t="str">
            <v>1-30</v>
          </cell>
          <cell r="T3617" t="str">
            <v>MEXICO</v>
          </cell>
        </row>
        <row r="3618">
          <cell r="B3618" t="str">
            <v>702-30006701</v>
          </cell>
          <cell r="C3618" t="str">
            <v>WN EL NOGAL, S.C. DE R.L. DE C.V.</v>
          </cell>
          <cell r="D3618">
            <v>488329</v>
          </cell>
          <cell r="F3618" t="str">
            <v>TRACSA</v>
          </cell>
          <cell r="G3618" t="str">
            <v>CUSTOMER - RETAIL</v>
          </cell>
          <cell r="H3618" t="str">
            <v>CUSTOMER - RETAIL</v>
          </cell>
          <cell r="I3618" t="str">
            <v>REGULAR</v>
          </cell>
          <cell r="J3618" t="str">
            <v>REGULAR</v>
          </cell>
          <cell r="K3618" t="str">
            <v>USD</v>
          </cell>
          <cell r="L3618">
            <v>112388.89</v>
          </cell>
          <cell r="M3618">
            <v>112388.89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 t="str">
            <v>1-30</v>
          </cell>
          <cell r="T3618" t="str">
            <v>MEXICO</v>
          </cell>
        </row>
        <row r="3619">
          <cell r="B3619" t="str">
            <v>702-30006702</v>
          </cell>
          <cell r="C3619" t="str">
            <v>INMOBILIARIA Y CONSTRUCTORA HARBOR SA DE CV</v>
          </cell>
          <cell r="D3619">
            <v>489379</v>
          </cell>
          <cell r="F3619" t="str">
            <v>MATCO</v>
          </cell>
          <cell r="G3619" t="str">
            <v>CUSTOMER - RETAIL</v>
          </cell>
          <cell r="H3619" t="str">
            <v>CUSTOMER - RETAIL</v>
          </cell>
          <cell r="I3619" t="str">
            <v>REGULAR</v>
          </cell>
          <cell r="J3619" t="str">
            <v>REGULAR</v>
          </cell>
          <cell r="K3619" t="str">
            <v>MXN</v>
          </cell>
          <cell r="L3619">
            <v>7062174.7699999996</v>
          </cell>
          <cell r="M3619">
            <v>340114.33694496728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>
            <v>0</v>
          </cell>
          <cell r="S3619" t="str">
            <v>1-30</v>
          </cell>
          <cell r="T3619" t="str">
            <v>MEXICO</v>
          </cell>
        </row>
        <row r="3620">
          <cell r="B3620" t="str">
            <v>702-30006707</v>
          </cell>
          <cell r="C3620" t="str">
            <v>MAQUINARIA Y TRACTORES, LTDA</v>
          </cell>
          <cell r="D3620">
            <v>314798</v>
          </cell>
          <cell r="F3620" t="str">
            <v>MATRA</v>
          </cell>
          <cell r="G3620" t="str">
            <v>DEALER - RETAIL</v>
          </cell>
          <cell r="H3620" t="str">
            <v>DEALER - RETAIL</v>
          </cell>
          <cell r="I3620" t="str">
            <v>REGULAR</v>
          </cell>
          <cell r="J3620" t="str">
            <v>REGULAR</v>
          </cell>
          <cell r="K3620" t="str">
            <v>USD</v>
          </cell>
          <cell r="L3620">
            <v>282458.15000000002</v>
          </cell>
          <cell r="M3620">
            <v>282458.15000000002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>
            <v>0</v>
          </cell>
          <cell r="S3620" t="str">
            <v>1-30</v>
          </cell>
          <cell r="T3620" t="str">
            <v>COSTA RICA</v>
          </cell>
        </row>
        <row r="3621">
          <cell r="B3621" t="str">
            <v>702-30006709</v>
          </cell>
          <cell r="C3621" t="str">
            <v>COMPAÑIA CONSTRUCTORA MAS, S.A. DE C.V.</v>
          </cell>
          <cell r="D3621">
            <v>318916</v>
          </cell>
          <cell r="F3621" t="str">
            <v>MATCO</v>
          </cell>
          <cell r="G3621" t="str">
            <v>CUSTOMER - RETAIL</v>
          </cell>
          <cell r="H3621" t="str">
            <v>CUSTOMER - RETAIL</v>
          </cell>
          <cell r="I3621" t="str">
            <v>REGULAR</v>
          </cell>
          <cell r="J3621" t="str">
            <v>REGULAR</v>
          </cell>
          <cell r="K3621" t="str">
            <v>MXN</v>
          </cell>
          <cell r="L3621">
            <v>38516757</v>
          </cell>
          <cell r="M3621">
            <v>1854967.0172387178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>
            <v>0</v>
          </cell>
          <cell r="S3621" t="str">
            <v>1-30</v>
          </cell>
          <cell r="T3621" t="str">
            <v>MEXICO</v>
          </cell>
        </row>
        <row r="3622">
          <cell r="B3622" t="str">
            <v>702-30006710</v>
          </cell>
          <cell r="C3622" t="str">
            <v>COMPAÑIA CONSTRUCTORA MAS, S.A. DE C.V.</v>
          </cell>
          <cell r="D3622">
            <v>318916</v>
          </cell>
          <cell r="F3622" t="str">
            <v>MATCO</v>
          </cell>
          <cell r="G3622" t="str">
            <v>CUSTOMER - RETAIL</v>
          </cell>
          <cell r="H3622" t="str">
            <v>CUSTOMER - RETAIL</v>
          </cell>
          <cell r="I3622" t="str">
            <v>REGULAR</v>
          </cell>
          <cell r="J3622" t="str">
            <v>REGULAR</v>
          </cell>
          <cell r="K3622" t="str">
            <v>MXN</v>
          </cell>
          <cell r="L3622">
            <v>52718552.539999999</v>
          </cell>
          <cell r="M3622">
            <v>2538925.490488891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>
            <v>0</v>
          </cell>
          <cell r="S3622" t="str">
            <v>1-30</v>
          </cell>
          <cell r="T3622" t="str">
            <v>MEXICO</v>
          </cell>
        </row>
        <row r="3623">
          <cell r="B3623" t="str">
            <v>702-30006711</v>
          </cell>
          <cell r="C3623" t="str">
            <v>COMPAÑIA CONSTRUCTORA MAS, S.A. DE C.V.</v>
          </cell>
          <cell r="D3623">
            <v>318916</v>
          </cell>
          <cell r="F3623" t="str">
            <v>MATCO</v>
          </cell>
          <cell r="G3623" t="str">
            <v>OP LEASE - CUSTOMER</v>
          </cell>
          <cell r="H3623" t="str">
            <v>OP LEASE - CUSTOMER</v>
          </cell>
          <cell r="I3623" t="str">
            <v>REGULAR</v>
          </cell>
          <cell r="J3623" t="str">
            <v>REGULAR</v>
          </cell>
          <cell r="K3623" t="str">
            <v>MXN</v>
          </cell>
          <cell r="L3623">
            <v>41126427.579999998</v>
          </cell>
          <cell r="M3623">
            <v>1980648.7523795613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>
            <v>0</v>
          </cell>
          <cell r="S3623" t="str">
            <v>1-30</v>
          </cell>
          <cell r="T3623" t="str">
            <v>MEXICO</v>
          </cell>
        </row>
        <row r="3624">
          <cell r="B3624" t="str">
            <v>702-30006712</v>
          </cell>
          <cell r="C3624" t="str">
            <v>COMPAÑIA CONSTRUCTORA MAS, S.A. DE C.V.</v>
          </cell>
          <cell r="D3624">
            <v>318916</v>
          </cell>
          <cell r="F3624" t="str">
            <v>MATCO</v>
          </cell>
          <cell r="G3624" t="str">
            <v>CUSTOMER - RETAIL</v>
          </cell>
          <cell r="H3624" t="str">
            <v>CUSTOMER - RETAIL</v>
          </cell>
          <cell r="I3624" t="str">
            <v>REGULAR</v>
          </cell>
          <cell r="J3624" t="str">
            <v>REGULAR</v>
          </cell>
          <cell r="K3624" t="str">
            <v>MXN</v>
          </cell>
          <cell r="L3624">
            <v>2787554.15</v>
          </cell>
          <cell r="M3624">
            <v>134248.60787259191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  <cell r="R3624">
            <v>0</v>
          </cell>
          <cell r="S3624" t="str">
            <v>1-30</v>
          </cell>
          <cell r="T3624" t="str">
            <v>MEXICO</v>
          </cell>
        </row>
        <row r="3625">
          <cell r="B3625" t="str">
            <v>702-30006713</v>
          </cell>
          <cell r="C3625" t="str">
            <v>MOYA SUPERVISIONES Y CONSTRUCCIONES, S.A.S.</v>
          </cell>
          <cell r="D3625">
            <v>529316</v>
          </cell>
          <cell r="F3625" t="str">
            <v>IMCA</v>
          </cell>
          <cell r="G3625" t="str">
            <v>CUSTOMER - RETAIL</v>
          </cell>
          <cell r="H3625" t="str">
            <v>CUSTOMER - RETAIL</v>
          </cell>
          <cell r="I3625" t="str">
            <v>REGULAR</v>
          </cell>
          <cell r="J3625" t="str">
            <v>REGULAR</v>
          </cell>
          <cell r="K3625" t="str">
            <v>USD</v>
          </cell>
          <cell r="L3625">
            <v>83315.53</v>
          </cell>
          <cell r="M3625">
            <v>83315.53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>
            <v>0</v>
          </cell>
          <cell r="S3625" t="str">
            <v>1-30</v>
          </cell>
          <cell r="T3625" t="str">
            <v>REPUBLICA DOMINICANA</v>
          </cell>
        </row>
        <row r="3626">
          <cell r="B3626" t="str">
            <v>702-30006714</v>
          </cell>
          <cell r="C3626" t="str">
            <v>MAQUINARIA Y TRACTORES, LTDA</v>
          </cell>
          <cell r="D3626">
            <v>314798</v>
          </cell>
          <cell r="F3626" t="str">
            <v>MATRA</v>
          </cell>
          <cell r="G3626" t="str">
            <v>DEALER - RETAIL</v>
          </cell>
          <cell r="H3626" t="str">
            <v>DEALER - RETAIL</v>
          </cell>
          <cell r="I3626" t="str">
            <v>REGULAR</v>
          </cell>
          <cell r="J3626" t="str">
            <v>REGULAR</v>
          </cell>
          <cell r="K3626" t="str">
            <v>USD</v>
          </cell>
          <cell r="L3626">
            <v>129776.25</v>
          </cell>
          <cell r="M3626">
            <v>129776.25</v>
          </cell>
          <cell r="N3626">
            <v>0</v>
          </cell>
          <cell r="O3626">
            <v>0</v>
          </cell>
          <cell r="P3626">
            <v>0</v>
          </cell>
          <cell r="Q3626">
            <v>0</v>
          </cell>
          <cell r="R3626">
            <v>0</v>
          </cell>
          <cell r="S3626" t="str">
            <v>1-30</v>
          </cell>
          <cell r="T3626" t="str">
            <v>COSTA RICA</v>
          </cell>
        </row>
        <row r="3627">
          <cell r="B3627" t="str">
            <v>702-30006716</v>
          </cell>
          <cell r="C3627" t="str">
            <v>AGROSERVICIOS DE SECADO DENACE, S.R.L.</v>
          </cell>
          <cell r="D3627">
            <v>505289</v>
          </cell>
          <cell r="F3627" t="str">
            <v>CEMCOL</v>
          </cell>
          <cell r="G3627" t="str">
            <v>CUSTOMER - RETAIL</v>
          </cell>
          <cell r="H3627" t="str">
            <v>CUSTOMER - RETAIL</v>
          </cell>
          <cell r="I3627" t="str">
            <v>REGULAR</v>
          </cell>
          <cell r="J3627" t="str">
            <v>REGULAR</v>
          </cell>
          <cell r="K3627" t="str">
            <v>USD</v>
          </cell>
          <cell r="L3627">
            <v>119865.44</v>
          </cell>
          <cell r="M3627">
            <v>119865.44</v>
          </cell>
          <cell r="N3627">
            <v>0</v>
          </cell>
          <cell r="O3627">
            <v>0</v>
          </cell>
          <cell r="P3627">
            <v>0</v>
          </cell>
          <cell r="Q3627">
            <v>0</v>
          </cell>
          <cell r="R3627">
            <v>0</v>
          </cell>
          <cell r="S3627" t="str">
            <v>1-30</v>
          </cell>
          <cell r="T3627" t="str">
            <v>HONDURAS</v>
          </cell>
        </row>
        <row r="3628">
          <cell r="B3628" t="str">
            <v>702-30006717</v>
          </cell>
          <cell r="C3628" t="str">
            <v>FRANCISCO ARTIGAS TORRES</v>
          </cell>
          <cell r="D3628">
            <v>498380</v>
          </cell>
          <cell r="F3628" t="str">
            <v>MADISA SUR</v>
          </cell>
          <cell r="G3628" t="str">
            <v>CUSTOMER - RETAIL</v>
          </cell>
          <cell r="H3628" t="str">
            <v>CUSTOMER - RETAIL</v>
          </cell>
          <cell r="I3628" t="str">
            <v>REGULAR</v>
          </cell>
          <cell r="J3628" t="str">
            <v>REGULAR</v>
          </cell>
          <cell r="K3628" t="str">
            <v>MXN</v>
          </cell>
          <cell r="L3628">
            <v>2140738.42</v>
          </cell>
          <cell r="M3628">
            <v>103097.96231379826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>
            <v>0</v>
          </cell>
          <cell r="S3628" t="str">
            <v>1-30</v>
          </cell>
          <cell r="T3628" t="str">
            <v>MEXICO</v>
          </cell>
        </row>
        <row r="3629">
          <cell r="B3629" t="str">
            <v>702-30006718</v>
          </cell>
          <cell r="C3629" t="str">
            <v>SALES DEL VALLE, S.A. DE C.V.</v>
          </cell>
          <cell r="D3629">
            <v>320104</v>
          </cell>
          <cell r="F3629" t="str">
            <v>MATCO</v>
          </cell>
          <cell r="G3629" t="str">
            <v>CUSTOMER - RETAIL</v>
          </cell>
          <cell r="H3629" t="str">
            <v>CUSTOMER - RETAIL</v>
          </cell>
          <cell r="I3629" t="str">
            <v>REGULAR</v>
          </cell>
          <cell r="J3629" t="str">
            <v>REGULAR</v>
          </cell>
          <cell r="K3629" t="str">
            <v>MXN</v>
          </cell>
          <cell r="L3629">
            <v>1326391</v>
          </cell>
          <cell r="M3629">
            <v>63878.99056408825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>
            <v>0</v>
          </cell>
          <cell r="S3629" t="str">
            <v>1-30</v>
          </cell>
          <cell r="T3629" t="str">
            <v>MEXICO</v>
          </cell>
        </row>
        <row r="3630">
          <cell r="B3630" t="str">
            <v>702-30006720</v>
          </cell>
          <cell r="C3630" t="str">
            <v>CONSTRUKINO, S.A. DE C.V.</v>
          </cell>
          <cell r="D3630">
            <v>386310</v>
          </cell>
          <cell r="F3630" t="str">
            <v>MATCO</v>
          </cell>
          <cell r="G3630" t="str">
            <v>CUSTOMER - RETAIL</v>
          </cell>
          <cell r="H3630" t="str">
            <v>CUSTOMER - RETAIL</v>
          </cell>
          <cell r="I3630" t="str">
            <v>REGULAR</v>
          </cell>
          <cell r="J3630" t="str">
            <v>REGULAR</v>
          </cell>
          <cell r="K3630" t="str">
            <v>MXN</v>
          </cell>
          <cell r="L3630">
            <v>8169753.5099999998</v>
          </cell>
          <cell r="M3630">
            <v>393455.32906678109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>
            <v>0</v>
          </cell>
          <cell r="S3630" t="str">
            <v>1-30</v>
          </cell>
          <cell r="T3630" t="str">
            <v>MEXICO</v>
          </cell>
        </row>
        <row r="3631">
          <cell r="B3631" t="str">
            <v>702-30006721</v>
          </cell>
          <cell r="C3631" t="str">
            <v>CONSTRUCTORA SANTA FE, LIMITADA</v>
          </cell>
          <cell r="D3631">
            <v>314376</v>
          </cell>
          <cell r="F3631" t="str">
            <v>MATRA</v>
          </cell>
          <cell r="G3631" t="str">
            <v>CUSTOMER - RETAIL</v>
          </cell>
          <cell r="H3631" t="str">
            <v>CUSTOMER - RETAIL</v>
          </cell>
          <cell r="I3631" t="str">
            <v>REGULAR</v>
          </cell>
          <cell r="J3631" t="str">
            <v>REGULAR</v>
          </cell>
          <cell r="K3631" t="str">
            <v>USD</v>
          </cell>
          <cell r="L3631">
            <v>1476673.21</v>
          </cell>
          <cell r="M3631">
            <v>1476673.21</v>
          </cell>
          <cell r="N3631">
            <v>0</v>
          </cell>
          <cell r="O3631">
            <v>0</v>
          </cell>
          <cell r="P3631">
            <v>0</v>
          </cell>
          <cell r="Q3631">
            <v>0</v>
          </cell>
          <cell r="R3631">
            <v>0</v>
          </cell>
          <cell r="S3631" t="str">
            <v>1-30</v>
          </cell>
          <cell r="T3631" t="str">
            <v>COSTA RICA</v>
          </cell>
        </row>
        <row r="3632">
          <cell r="B3632" t="str">
            <v>702-30006722</v>
          </cell>
          <cell r="C3632" t="str">
            <v>EXCABOS CRANES, S. DE R.L. DE C.V.</v>
          </cell>
          <cell r="D3632">
            <v>487303</v>
          </cell>
          <cell r="F3632" t="str">
            <v>MATCO</v>
          </cell>
          <cell r="G3632" t="str">
            <v>CUSTOMER - RETAIL</v>
          </cell>
          <cell r="H3632" t="str">
            <v>CUSTOMER - RETAIL</v>
          </cell>
          <cell r="I3632" t="str">
            <v>REGULAR</v>
          </cell>
          <cell r="J3632" t="str">
            <v>REGULAR</v>
          </cell>
          <cell r="K3632" t="str">
            <v>MXN</v>
          </cell>
          <cell r="L3632">
            <v>714065.46</v>
          </cell>
          <cell r="M3632">
            <v>34389.392555800921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>
            <v>0</v>
          </cell>
          <cell r="S3632" t="str">
            <v>1-30</v>
          </cell>
          <cell r="T3632" t="str">
            <v>MEXICO</v>
          </cell>
        </row>
        <row r="3633">
          <cell r="B3633" t="str">
            <v>702-30006723</v>
          </cell>
          <cell r="C3633" t="str">
            <v>MAQUINARIA Y TRACTORES, LTDA</v>
          </cell>
          <cell r="D3633">
            <v>314798</v>
          </cell>
          <cell r="F3633" t="str">
            <v>MATRA</v>
          </cell>
          <cell r="G3633" t="str">
            <v>DEALER - RETAIL</v>
          </cell>
          <cell r="H3633" t="str">
            <v>DEALER - RETAIL</v>
          </cell>
          <cell r="I3633" t="str">
            <v>REGULAR</v>
          </cell>
          <cell r="J3633" t="str">
            <v>REGULAR</v>
          </cell>
          <cell r="K3633" t="str">
            <v>USD</v>
          </cell>
          <cell r="L3633">
            <v>188462</v>
          </cell>
          <cell r="M3633">
            <v>188462</v>
          </cell>
          <cell r="N3633">
            <v>0</v>
          </cell>
          <cell r="O3633">
            <v>0</v>
          </cell>
          <cell r="P3633">
            <v>0</v>
          </cell>
          <cell r="Q3633">
            <v>0</v>
          </cell>
          <cell r="R3633">
            <v>0</v>
          </cell>
          <cell r="S3633" t="str">
            <v>1-30</v>
          </cell>
          <cell r="T3633" t="str">
            <v>COSTA RICA</v>
          </cell>
        </row>
        <row r="3634">
          <cell r="B3634" t="str">
            <v>702-30006725</v>
          </cell>
          <cell r="C3634" t="str">
            <v>TERMINAL DE SERVICIOS HAZESA, S.A. DE C.V.</v>
          </cell>
          <cell r="D3634">
            <v>320453</v>
          </cell>
          <cell r="F3634" t="str">
            <v>MATCO</v>
          </cell>
          <cell r="G3634" t="str">
            <v>CUSTOMER - RETAIL</v>
          </cell>
          <cell r="H3634" t="str">
            <v>CUSTOMER - RETAIL</v>
          </cell>
          <cell r="I3634" t="str">
            <v>REGULAR</v>
          </cell>
          <cell r="J3634" t="str">
            <v>REGULAR</v>
          </cell>
          <cell r="K3634" t="str">
            <v>USD</v>
          </cell>
          <cell r="L3634">
            <v>60853.19</v>
          </cell>
          <cell r="M3634">
            <v>60853.19</v>
          </cell>
          <cell r="N3634">
            <v>0</v>
          </cell>
          <cell r="O3634">
            <v>0</v>
          </cell>
          <cell r="P3634">
            <v>0</v>
          </cell>
          <cell r="Q3634">
            <v>0</v>
          </cell>
          <cell r="R3634">
            <v>0</v>
          </cell>
          <cell r="S3634" t="str">
            <v>1-30</v>
          </cell>
          <cell r="T3634" t="str">
            <v>MEXICO</v>
          </cell>
        </row>
        <row r="3635">
          <cell r="B3635" t="str">
            <v>702-30006726</v>
          </cell>
          <cell r="C3635" t="str">
            <v>GRUAS, TRANSPORTES Y MANTENIMIENTO INDUSTRIAL SA DE CV</v>
          </cell>
          <cell r="D3635">
            <v>342476</v>
          </cell>
          <cell r="F3635" t="str">
            <v>MADISA NTE</v>
          </cell>
          <cell r="G3635" t="str">
            <v>CUSTOMER - RETAIL</v>
          </cell>
          <cell r="H3635" t="str">
            <v>CUSTOMER - RETAIL</v>
          </cell>
          <cell r="I3635" t="str">
            <v>REGULAR</v>
          </cell>
          <cell r="J3635" t="str">
            <v>REGULAR</v>
          </cell>
          <cell r="K3635" t="str">
            <v>MXN</v>
          </cell>
          <cell r="L3635">
            <v>373315.48</v>
          </cell>
          <cell r="M3635">
            <v>17978.873517950648</v>
          </cell>
          <cell r="N3635">
            <v>0</v>
          </cell>
          <cell r="O3635">
            <v>0</v>
          </cell>
          <cell r="P3635">
            <v>0</v>
          </cell>
          <cell r="Q3635">
            <v>0</v>
          </cell>
          <cell r="R3635">
            <v>0</v>
          </cell>
          <cell r="S3635" t="str">
            <v>1-30</v>
          </cell>
          <cell r="T3635" t="str">
            <v>MEXICO</v>
          </cell>
        </row>
        <row r="3636">
          <cell r="B3636" t="str">
            <v>702-30006729</v>
          </cell>
          <cell r="C3636" t="str">
            <v>BLOQUES PEDREGAL, S.A.</v>
          </cell>
          <cell r="D3636">
            <v>308900</v>
          </cell>
          <cell r="F3636" t="str">
            <v>MATRA</v>
          </cell>
          <cell r="G3636" t="str">
            <v>CUSTOMER - RETAIL</v>
          </cell>
          <cell r="H3636" t="str">
            <v>CUSTOMER - RETAIL</v>
          </cell>
          <cell r="I3636" t="str">
            <v>REGULAR</v>
          </cell>
          <cell r="J3636" t="str">
            <v>REGULAR</v>
          </cell>
          <cell r="K3636" t="str">
            <v>USD</v>
          </cell>
          <cell r="L3636">
            <v>150480.01</v>
          </cell>
          <cell r="M3636">
            <v>150480.01</v>
          </cell>
          <cell r="N3636">
            <v>0</v>
          </cell>
          <cell r="O3636">
            <v>0</v>
          </cell>
          <cell r="P3636">
            <v>0</v>
          </cell>
          <cell r="Q3636">
            <v>0</v>
          </cell>
          <cell r="R3636">
            <v>0</v>
          </cell>
          <cell r="S3636" t="str">
            <v>1-30</v>
          </cell>
          <cell r="T3636" t="str">
            <v>COSTA RICA</v>
          </cell>
        </row>
        <row r="3637">
          <cell r="B3637" t="str">
            <v>702-30006730</v>
          </cell>
          <cell r="C3637" t="str">
            <v>CONSTRUCTORA SANTA FE, LIMITADA</v>
          </cell>
          <cell r="D3637">
            <v>314376</v>
          </cell>
          <cell r="F3637" t="str">
            <v>MATRA</v>
          </cell>
          <cell r="G3637" t="str">
            <v>CUSTOMER - RETAIL</v>
          </cell>
          <cell r="H3637" t="str">
            <v>CUSTOMER - RETAIL</v>
          </cell>
          <cell r="I3637" t="str">
            <v>REGULAR</v>
          </cell>
          <cell r="J3637" t="str">
            <v>REGULAR</v>
          </cell>
          <cell r="K3637" t="str">
            <v>USD</v>
          </cell>
          <cell r="L3637">
            <v>243605.25</v>
          </cell>
          <cell r="M3637">
            <v>243605.25</v>
          </cell>
          <cell r="N3637">
            <v>0</v>
          </cell>
          <cell r="O3637">
            <v>0</v>
          </cell>
          <cell r="P3637">
            <v>0</v>
          </cell>
          <cell r="Q3637">
            <v>0</v>
          </cell>
          <cell r="R3637">
            <v>0</v>
          </cell>
          <cell r="S3637" t="str">
            <v>1-30</v>
          </cell>
          <cell r="T3637" t="str">
            <v>COSTA RICA</v>
          </cell>
        </row>
        <row r="3638">
          <cell r="B3638" t="str">
            <v>702-30006731</v>
          </cell>
          <cell r="C3638" t="str">
            <v>INMOBILIARIA Y CONSTRUCTORA HARBOR SA DE CV</v>
          </cell>
          <cell r="D3638">
            <v>489379</v>
          </cell>
          <cell r="F3638" t="str">
            <v>MATCO</v>
          </cell>
          <cell r="G3638" t="str">
            <v>CUSTOMER - RETAIL</v>
          </cell>
          <cell r="H3638" t="str">
            <v>CUSTOMER - RETAIL</v>
          </cell>
          <cell r="I3638" t="str">
            <v>REGULAR</v>
          </cell>
          <cell r="J3638" t="str">
            <v>REGULAR</v>
          </cell>
          <cell r="K3638" t="str">
            <v>MXN</v>
          </cell>
          <cell r="L3638">
            <v>4347989.33</v>
          </cell>
          <cell r="M3638">
            <v>209399.16614620155</v>
          </cell>
          <cell r="N3638">
            <v>0</v>
          </cell>
          <cell r="O3638">
            <v>0</v>
          </cell>
          <cell r="P3638">
            <v>0</v>
          </cell>
          <cell r="Q3638">
            <v>0</v>
          </cell>
          <cell r="R3638">
            <v>0</v>
          </cell>
          <cell r="S3638" t="str">
            <v>1-30</v>
          </cell>
          <cell r="T3638" t="str">
            <v>MEXICO</v>
          </cell>
        </row>
        <row r="3639">
          <cell r="B3639" t="str">
            <v>702-30006732</v>
          </cell>
          <cell r="C3639" t="str">
            <v>D GUERRERO INGENIEROS, S.A.</v>
          </cell>
          <cell r="D3639">
            <v>310908</v>
          </cell>
          <cell r="F3639" t="str">
            <v>NIMAC</v>
          </cell>
          <cell r="G3639" t="str">
            <v>CUSTOMER - RETAIL</v>
          </cell>
          <cell r="H3639" t="str">
            <v>CUSTOMER - RETAIL</v>
          </cell>
          <cell r="I3639" t="str">
            <v>REGULAR</v>
          </cell>
          <cell r="J3639" t="str">
            <v>REGULAR</v>
          </cell>
          <cell r="K3639" t="str">
            <v>USD</v>
          </cell>
          <cell r="L3639">
            <v>483368.52</v>
          </cell>
          <cell r="M3639">
            <v>483368.52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  <cell r="R3639">
            <v>0</v>
          </cell>
          <cell r="S3639" t="str">
            <v>1-30</v>
          </cell>
          <cell r="T3639" t="str">
            <v>NICARAGUA</v>
          </cell>
        </row>
        <row r="3640">
          <cell r="B3640" t="str">
            <v>702-30006733</v>
          </cell>
          <cell r="C3640" t="str">
            <v>TRANSPORTES MONYOR S DE RL DE CV</v>
          </cell>
          <cell r="D3640">
            <v>314854</v>
          </cell>
          <cell r="F3640" t="str">
            <v>MADISA NTE</v>
          </cell>
          <cell r="G3640" t="str">
            <v>CUSTOMER - RETAIL</v>
          </cell>
          <cell r="H3640" t="str">
            <v>CUSTOMER - RETAIL</v>
          </cell>
          <cell r="I3640" t="str">
            <v>REGULAR</v>
          </cell>
          <cell r="J3640" t="str">
            <v>REGULAR</v>
          </cell>
          <cell r="K3640" t="str">
            <v>MXN</v>
          </cell>
          <cell r="L3640">
            <v>1467463.55</v>
          </cell>
          <cell r="M3640">
            <v>70673.044572523067</v>
          </cell>
          <cell r="N3640">
            <v>0</v>
          </cell>
          <cell r="O3640">
            <v>0</v>
          </cell>
          <cell r="P3640">
            <v>0</v>
          </cell>
          <cell r="Q3640">
            <v>0</v>
          </cell>
          <cell r="R3640">
            <v>0</v>
          </cell>
          <cell r="S3640" t="str">
            <v>1-30</v>
          </cell>
          <cell r="T3640" t="str">
            <v>MEXICO</v>
          </cell>
        </row>
        <row r="3641">
          <cell r="B3641" t="str">
            <v>702-30006735</v>
          </cell>
          <cell r="C3641" t="str">
            <v>PREFABRICADOS ALESA, S.A. DE C.V.</v>
          </cell>
          <cell r="D3641">
            <v>317159</v>
          </cell>
          <cell r="F3641" t="str">
            <v>MADISA SUR</v>
          </cell>
          <cell r="G3641" t="str">
            <v>CUSTOMER - RETAIL</v>
          </cell>
          <cell r="H3641" t="str">
            <v>CUSTOMER - RETAIL</v>
          </cell>
          <cell r="I3641" t="str">
            <v>REGULAR</v>
          </cell>
          <cell r="J3641" t="str">
            <v>REGULAR</v>
          </cell>
          <cell r="K3641" t="str">
            <v>MXN</v>
          </cell>
          <cell r="L3641">
            <v>621645.68000000005</v>
          </cell>
          <cell r="M3641">
            <v>29938.455950716063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>
            <v>0</v>
          </cell>
          <cell r="S3641" t="str">
            <v>1-30</v>
          </cell>
          <cell r="T3641" t="str">
            <v>MEXICO</v>
          </cell>
        </row>
        <row r="3642">
          <cell r="B3642" t="str">
            <v>702-30006737</v>
          </cell>
          <cell r="C3642" t="str">
            <v>TRANSRAPIDOS ALICA, S.A. DE C.V.</v>
          </cell>
          <cell r="D3642">
            <v>503310</v>
          </cell>
          <cell r="F3642" t="str">
            <v>MATCO</v>
          </cell>
          <cell r="G3642" t="str">
            <v>CUSTOMER - RETAIL</v>
          </cell>
          <cell r="H3642" t="str">
            <v>CUSTOMER - RETAIL</v>
          </cell>
          <cell r="I3642" t="str">
            <v>REGULAR</v>
          </cell>
          <cell r="J3642" t="str">
            <v>REGULAR</v>
          </cell>
          <cell r="K3642" t="str">
            <v>MXN</v>
          </cell>
          <cell r="L3642">
            <v>633586.91</v>
          </cell>
          <cell r="M3642">
            <v>30513.545587552868</v>
          </cell>
          <cell r="N3642">
            <v>0</v>
          </cell>
          <cell r="O3642">
            <v>0</v>
          </cell>
          <cell r="P3642">
            <v>0</v>
          </cell>
          <cell r="Q3642">
            <v>0</v>
          </cell>
          <cell r="R3642">
            <v>0</v>
          </cell>
          <cell r="S3642" t="str">
            <v>1-30</v>
          </cell>
          <cell r="T3642" t="str">
            <v>MEXICO</v>
          </cell>
        </row>
        <row r="3643">
          <cell r="B3643" t="str">
            <v>702-30006741</v>
          </cell>
          <cell r="C3643" t="str">
            <v>HERNANDEZ . EZEQUIEL</v>
          </cell>
          <cell r="D3643">
            <v>319288</v>
          </cell>
          <cell r="F3643" t="str">
            <v>MADISA SUR</v>
          </cell>
          <cell r="G3643" t="str">
            <v>CUSTOMER - RETAIL</v>
          </cell>
          <cell r="H3643" t="str">
            <v>CUSTOMER - RETAIL</v>
          </cell>
          <cell r="I3643" t="str">
            <v>REGULAR</v>
          </cell>
          <cell r="J3643" t="str">
            <v>REGULAR</v>
          </cell>
          <cell r="K3643" t="str">
            <v>MXN</v>
          </cell>
          <cell r="L3643">
            <v>477435.94</v>
          </cell>
          <cell r="M3643">
            <v>22993.314871871571</v>
          </cell>
          <cell r="N3643">
            <v>0</v>
          </cell>
          <cell r="O3643">
            <v>0</v>
          </cell>
          <cell r="P3643">
            <v>0</v>
          </cell>
          <cell r="Q3643">
            <v>0</v>
          </cell>
          <cell r="R3643">
            <v>0</v>
          </cell>
          <cell r="S3643" t="str">
            <v>1-30</v>
          </cell>
          <cell r="T3643" t="str">
            <v>MEXICO</v>
          </cell>
        </row>
        <row r="3644">
          <cell r="B3644" t="str">
            <v>702-30006742</v>
          </cell>
          <cell r="C3644" t="str">
            <v>INFRAESTRUCTURAS CIVILES ABELIM, S.A. DE C.V.</v>
          </cell>
          <cell r="D3644">
            <v>360049</v>
          </cell>
          <cell r="F3644" t="str">
            <v>MADISA SUR</v>
          </cell>
          <cell r="G3644" t="str">
            <v>CUSTOMER - RETAIL</v>
          </cell>
          <cell r="H3644" t="str">
            <v>CUSTOMER - RETAIL</v>
          </cell>
          <cell r="I3644" t="str">
            <v>REGULAR</v>
          </cell>
          <cell r="J3644" t="str">
            <v>REGULAR</v>
          </cell>
          <cell r="K3644" t="str">
            <v>MXN</v>
          </cell>
          <cell r="L3644">
            <v>1042777.36</v>
          </cell>
          <cell r="M3644">
            <v>50220.157660814089</v>
          </cell>
          <cell r="N3644">
            <v>0</v>
          </cell>
          <cell r="O3644">
            <v>0</v>
          </cell>
          <cell r="P3644">
            <v>0</v>
          </cell>
          <cell r="Q3644">
            <v>0</v>
          </cell>
          <cell r="R3644">
            <v>0</v>
          </cell>
          <cell r="S3644" t="str">
            <v>1-30</v>
          </cell>
          <cell r="T3644" t="str">
            <v>MEXICO</v>
          </cell>
        </row>
        <row r="3645">
          <cell r="B3645" t="str">
            <v>702-30006743</v>
          </cell>
          <cell r="C3645" t="str">
            <v>TRISA COMERCIAL, S.A. DE C.V.</v>
          </cell>
          <cell r="D3645">
            <v>520292</v>
          </cell>
          <cell r="F3645" t="str">
            <v>MADISA NTE</v>
          </cell>
          <cell r="G3645" t="str">
            <v>CUSTOMER - RETAIL</v>
          </cell>
          <cell r="H3645" t="str">
            <v>CUSTOMER - RETAIL</v>
          </cell>
          <cell r="I3645" t="str">
            <v>REGULAR</v>
          </cell>
          <cell r="J3645" t="str">
            <v>REGULAR</v>
          </cell>
          <cell r="K3645" t="str">
            <v>MXN</v>
          </cell>
          <cell r="L3645">
            <v>2497886.66</v>
          </cell>
          <cell r="M3645">
            <v>120298.2215532991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  <cell r="R3645">
            <v>0</v>
          </cell>
          <cell r="S3645" t="str">
            <v>1-30</v>
          </cell>
          <cell r="T3645" t="str">
            <v>MEXICO</v>
          </cell>
        </row>
        <row r="3646">
          <cell r="B3646" t="str">
            <v>702-30006744</v>
          </cell>
          <cell r="C3646" t="str">
            <v>GRUPO INMOBILIARIO HERMANOS DEL SURESTE SA DE CV</v>
          </cell>
          <cell r="D3646">
            <v>330178</v>
          </cell>
          <cell r="F3646" t="str">
            <v>MADISA SUR</v>
          </cell>
          <cell r="G3646" t="str">
            <v>CUSTOMER - RETAIL</v>
          </cell>
          <cell r="H3646" t="str">
            <v>CUSTOMER - RETAIL</v>
          </cell>
          <cell r="I3646" t="str">
            <v>REGULAR</v>
          </cell>
          <cell r="J3646" t="str">
            <v>REGULAR</v>
          </cell>
          <cell r="K3646" t="str">
            <v>MXN</v>
          </cell>
          <cell r="L3646">
            <v>1645622.23</v>
          </cell>
          <cell r="M3646">
            <v>79253.166601872203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>
            <v>0</v>
          </cell>
          <cell r="S3646" t="str">
            <v>1-30</v>
          </cell>
          <cell r="T3646" t="str">
            <v>MEXICO</v>
          </cell>
        </row>
        <row r="3647">
          <cell r="B3647" t="str">
            <v>702-30006749</v>
          </cell>
          <cell r="C3647" t="str">
            <v>COPRURSA CONSTRUCCION PROYECTOS Y URBANIZACION, S.A. DE C.V.</v>
          </cell>
          <cell r="D3647">
            <v>501318</v>
          </cell>
          <cell r="F3647" t="str">
            <v>MADISA SUR</v>
          </cell>
          <cell r="G3647" t="str">
            <v>CUSTOMER - RETAIL</v>
          </cell>
          <cell r="H3647" t="str">
            <v>CUSTOMER - RETAIL</v>
          </cell>
          <cell r="I3647" t="str">
            <v>REGULAR</v>
          </cell>
          <cell r="J3647" t="str">
            <v>REGULAR</v>
          </cell>
          <cell r="K3647" t="str">
            <v>MXN</v>
          </cell>
          <cell r="L3647">
            <v>1429782.6</v>
          </cell>
          <cell r="M3647">
            <v>68858.330020406938</v>
          </cell>
          <cell r="N3647">
            <v>0</v>
          </cell>
          <cell r="O3647">
            <v>0</v>
          </cell>
          <cell r="P3647">
            <v>0</v>
          </cell>
          <cell r="Q3647">
            <v>0</v>
          </cell>
          <cell r="R3647">
            <v>0</v>
          </cell>
          <cell r="S3647" t="str">
            <v>1-30</v>
          </cell>
          <cell r="T3647" t="str">
            <v>MEXICO</v>
          </cell>
        </row>
        <row r="3648">
          <cell r="B3648" t="str">
            <v>702-30006756</v>
          </cell>
          <cell r="C3648" t="str">
            <v>CONSTRUCTORA HERNAN SOLIS, S.R.L.</v>
          </cell>
          <cell r="D3648">
            <v>316241</v>
          </cell>
          <cell r="F3648" t="str">
            <v>MATRA</v>
          </cell>
          <cell r="G3648" t="str">
            <v>CUSTOMER - RETAIL</v>
          </cell>
          <cell r="H3648" t="str">
            <v>CUSTOMER - RETAIL</v>
          </cell>
          <cell r="I3648" t="str">
            <v>REGULAR</v>
          </cell>
          <cell r="J3648" t="str">
            <v>REGULAR</v>
          </cell>
          <cell r="K3648" t="str">
            <v>USD</v>
          </cell>
          <cell r="L3648">
            <v>279961.09999999998</v>
          </cell>
          <cell r="M3648">
            <v>279961.09999999998</v>
          </cell>
          <cell r="N3648">
            <v>0</v>
          </cell>
          <cell r="O3648">
            <v>0</v>
          </cell>
          <cell r="P3648">
            <v>0</v>
          </cell>
          <cell r="Q3648">
            <v>0</v>
          </cell>
          <cell r="R3648">
            <v>0</v>
          </cell>
          <cell r="S3648" t="str">
            <v>1-30</v>
          </cell>
          <cell r="T3648" t="str">
            <v>COSTA RICA</v>
          </cell>
        </row>
        <row r="3649">
          <cell r="B3649" t="str">
            <v>702-30006761</v>
          </cell>
          <cell r="C3649" t="str">
            <v>AMERICA CONCRETOS, S.A.</v>
          </cell>
          <cell r="D3649">
            <v>333603</v>
          </cell>
          <cell r="F3649" t="str">
            <v>MATRA</v>
          </cell>
          <cell r="G3649" t="str">
            <v>CUSTOMER - RETAIL</v>
          </cell>
          <cell r="H3649" t="str">
            <v>CUSTOMER - RETAIL</v>
          </cell>
          <cell r="I3649" t="str">
            <v>REGULAR</v>
          </cell>
          <cell r="J3649" t="str">
            <v>REGULAR</v>
          </cell>
          <cell r="K3649" t="str">
            <v>USD</v>
          </cell>
          <cell r="L3649">
            <v>40537.360000000001</v>
          </cell>
          <cell r="M3649">
            <v>40537.360000000001</v>
          </cell>
          <cell r="N3649">
            <v>0</v>
          </cell>
          <cell r="O3649">
            <v>0</v>
          </cell>
          <cell r="P3649">
            <v>0</v>
          </cell>
          <cell r="Q3649">
            <v>0</v>
          </cell>
          <cell r="R3649">
            <v>0</v>
          </cell>
          <cell r="S3649" t="str">
            <v>1-30</v>
          </cell>
          <cell r="T3649" t="str">
            <v>COSTA RICA</v>
          </cell>
        </row>
        <row r="3650">
          <cell r="B3650" t="str">
            <v>702-30006762</v>
          </cell>
          <cell r="C3650" t="str">
            <v>PROYECTOS Y CONSTRUCCIONES VIRGO, S.A. DE C.V.</v>
          </cell>
          <cell r="D3650">
            <v>319909</v>
          </cell>
          <cell r="F3650" t="str">
            <v>MATCO</v>
          </cell>
          <cell r="G3650" t="str">
            <v>CUSTOMER - RETAIL</v>
          </cell>
          <cell r="H3650" t="str">
            <v>CUSTOMER - RETAIL</v>
          </cell>
          <cell r="I3650" t="str">
            <v>REGULAR</v>
          </cell>
          <cell r="J3650" t="str">
            <v>REGULAR</v>
          </cell>
          <cell r="K3650" t="str">
            <v>MXN</v>
          </cell>
          <cell r="L3650">
            <v>3066151.85</v>
          </cell>
          <cell r="M3650">
            <v>147665.87310545062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>
            <v>0</v>
          </cell>
          <cell r="S3650" t="str">
            <v>1-30</v>
          </cell>
          <cell r="T3650" t="str">
            <v>MEXICO</v>
          </cell>
        </row>
        <row r="3651">
          <cell r="B3651" t="str">
            <v>702-30006763</v>
          </cell>
          <cell r="C3651" t="str">
            <v>TRANSPORTES PRIVADOS DE LAS HUASTECAS, S.A. DE C.V.</v>
          </cell>
          <cell r="D3651">
            <v>501312</v>
          </cell>
          <cell r="F3651" t="str">
            <v>MADISA NTE</v>
          </cell>
          <cell r="G3651" t="str">
            <v>CUSTOMER - RETAIL</v>
          </cell>
          <cell r="H3651" t="str">
            <v>CUSTOMER - RETAIL</v>
          </cell>
          <cell r="I3651" t="str">
            <v>REGULAR</v>
          </cell>
          <cell r="J3651" t="str">
            <v>REGULAR</v>
          </cell>
          <cell r="K3651" t="str">
            <v>USD</v>
          </cell>
          <cell r="L3651">
            <v>526716.67000000004</v>
          </cell>
          <cell r="M3651">
            <v>526716.67000000004</v>
          </cell>
          <cell r="N3651">
            <v>0</v>
          </cell>
          <cell r="O3651">
            <v>0</v>
          </cell>
          <cell r="P3651">
            <v>0</v>
          </cell>
          <cell r="Q3651">
            <v>0</v>
          </cell>
          <cell r="R3651">
            <v>0</v>
          </cell>
          <cell r="S3651" t="str">
            <v>1-30</v>
          </cell>
          <cell r="T3651" t="str">
            <v>MEXICO</v>
          </cell>
        </row>
        <row r="3652">
          <cell r="B3652" t="str">
            <v>702-30006766</v>
          </cell>
          <cell r="C3652" t="str">
            <v>HENRY MANUEL SANCHEZ SANCHEZ</v>
          </cell>
          <cell r="D3652">
            <v>348784</v>
          </cell>
          <cell r="F3652" t="str">
            <v>NIMAC</v>
          </cell>
          <cell r="G3652" t="str">
            <v>CUSTOMER - RETAIL</v>
          </cell>
          <cell r="H3652" t="str">
            <v>CUSTOMER - RETAIL</v>
          </cell>
          <cell r="I3652" t="str">
            <v>REGULAR</v>
          </cell>
          <cell r="J3652" t="str">
            <v>REGULAR</v>
          </cell>
          <cell r="K3652" t="str">
            <v>USD</v>
          </cell>
          <cell r="L3652">
            <v>27813.37</v>
          </cell>
          <cell r="M3652">
            <v>27813.37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>
            <v>0</v>
          </cell>
          <cell r="S3652" t="str">
            <v>1-30</v>
          </cell>
          <cell r="T3652" t="str">
            <v>NICARAGUA</v>
          </cell>
        </row>
        <row r="3653">
          <cell r="B3653" t="str">
            <v>702-30006767</v>
          </cell>
          <cell r="C3653" t="str">
            <v>CONSTRUKINO, S.A. DE C.V.</v>
          </cell>
          <cell r="D3653">
            <v>386310</v>
          </cell>
          <cell r="F3653" t="str">
            <v>MATCO</v>
          </cell>
          <cell r="G3653" t="str">
            <v>CUSTOMER - RETAIL</v>
          </cell>
          <cell r="H3653" t="str">
            <v>CUSTOMER - RETAIL</v>
          </cell>
          <cell r="I3653" t="str">
            <v>REGULAR</v>
          </cell>
          <cell r="J3653" t="str">
            <v>REGULAR</v>
          </cell>
          <cell r="K3653" t="str">
            <v>MXN</v>
          </cell>
          <cell r="L3653">
            <v>10404325.119999999</v>
          </cell>
          <cell r="M3653">
            <v>501072.2978112686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>
            <v>0</v>
          </cell>
          <cell r="S3653" t="str">
            <v>1-30</v>
          </cell>
          <cell r="T3653" t="str">
            <v>MEXICO</v>
          </cell>
        </row>
        <row r="3654">
          <cell r="B3654" t="str">
            <v>702-30006769</v>
          </cell>
          <cell r="C3654" t="str">
            <v>GLUYAS CONSTRUCCIONES, S.A. DE C.V.</v>
          </cell>
          <cell r="D3654">
            <v>319839</v>
          </cell>
          <cell r="F3654" t="str">
            <v>MATCO</v>
          </cell>
          <cell r="G3654" t="str">
            <v>CUSTOMER - RETAIL</v>
          </cell>
          <cell r="H3654" t="str">
            <v>CUSTOMER - RETAIL</v>
          </cell>
          <cell r="I3654" t="str">
            <v>REGULAR</v>
          </cell>
          <cell r="J3654" t="str">
            <v>REGULAR</v>
          </cell>
          <cell r="K3654" t="str">
            <v>MXN</v>
          </cell>
          <cell r="L3654">
            <v>2332377.91</v>
          </cell>
          <cell r="M3654">
            <v>112327.32015278895</v>
          </cell>
          <cell r="N3654">
            <v>0</v>
          </cell>
          <cell r="O3654">
            <v>0</v>
          </cell>
          <cell r="P3654">
            <v>0</v>
          </cell>
          <cell r="Q3654">
            <v>0</v>
          </cell>
          <cell r="R3654">
            <v>0</v>
          </cell>
          <cell r="S3654" t="str">
            <v>1-30</v>
          </cell>
          <cell r="T3654" t="str">
            <v>MEXICO</v>
          </cell>
        </row>
        <row r="3655">
          <cell r="B3655" t="str">
            <v>702-30006770</v>
          </cell>
          <cell r="C3655" t="str">
            <v>MAQUINARIA Y TRACTORES, LTDA</v>
          </cell>
          <cell r="D3655">
            <v>314798</v>
          </cell>
          <cell r="F3655" t="str">
            <v>MATRA</v>
          </cell>
          <cell r="G3655" t="str">
            <v>DEALER - WHOLESALE</v>
          </cell>
          <cell r="H3655" t="str">
            <v>DEALER - WHOLESALE</v>
          </cell>
          <cell r="I3655" t="str">
            <v>REGULAR</v>
          </cell>
          <cell r="J3655" t="str">
            <v>REGULAR</v>
          </cell>
          <cell r="K3655" t="str">
            <v>USD</v>
          </cell>
          <cell r="L3655">
            <v>837400.78</v>
          </cell>
          <cell r="M3655">
            <v>837400.78</v>
          </cell>
          <cell r="N3655">
            <v>0</v>
          </cell>
          <cell r="O3655">
            <v>0</v>
          </cell>
          <cell r="P3655">
            <v>0</v>
          </cell>
          <cell r="Q3655">
            <v>0</v>
          </cell>
          <cell r="R3655">
            <v>0</v>
          </cell>
          <cell r="S3655" t="str">
            <v>1-30</v>
          </cell>
          <cell r="T3655" t="str">
            <v>COSTA RICA</v>
          </cell>
        </row>
        <row r="3656">
          <cell r="B3656" t="str">
            <v>702-30006771</v>
          </cell>
          <cell r="C3656" t="str">
            <v>RICARDO ALFREDO RIOS ROBLEDO</v>
          </cell>
          <cell r="D3656">
            <v>502328</v>
          </cell>
          <cell r="F3656" t="str">
            <v>TRACSA</v>
          </cell>
          <cell r="G3656" t="str">
            <v>CUSTOMER - RETAIL</v>
          </cell>
          <cell r="H3656" t="str">
            <v>CUSTOMER - RETAIL</v>
          </cell>
          <cell r="I3656" t="str">
            <v>REGULAR</v>
          </cell>
          <cell r="J3656" t="str">
            <v>REGULAR</v>
          </cell>
          <cell r="K3656" t="str">
            <v>MXN</v>
          </cell>
          <cell r="L3656">
            <v>1296050</v>
          </cell>
          <cell r="M3656">
            <v>62417.768003994737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>
            <v>0</v>
          </cell>
          <cell r="S3656" t="str">
            <v>1-30</v>
          </cell>
          <cell r="T3656" t="str">
            <v>MEXICO</v>
          </cell>
        </row>
        <row r="3657">
          <cell r="B3657" t="str">
            <v>702-30006772</v>
          </cell>
          <cell r="C3657" t="str">
            <v>MAQUINARIA Y TRACTORES, LTDA</v>
          </cell>
          <cell r="D3657">
            <v>314798</v>
          </cell>
          <cell r="F3657" t="str">
            <v>MATRA</v>
          </cell>
          <cell r="G3657" t="str">
            <v>DEALER - WHOLESALE</v>
          </cell>
          <cell r="H3657" t="str">
            <v>DEALER - WHOLESALE</v>
          </cell>
          <cell r="I3657" t="str">
            <v>REGULAR</v>
          </cell>
          <cell r="J3657" t="str">
            <v>REGULAR</v>
          </cell>
          <cell r="K3657" t="str">
            <v>USD</v>
          </cell>
          <cell r="L3657">
            <v>114321.84</v>
          </cell>
          <cell r="M3657">
            <v>114321.84</v>
          </cell>
          <cell r="N3657">
            <v>0</v>
          </cell>
          <cell r="O3657">
            <v>0</v>
          </cell>
          <cell r="P3657">
            <v>0</v>
          </cell>
          <cell r="Q3657">
            <v>0</v>
          </cell>
          <cell r="R3657">
            <v>0</v>
          </cell>
          <cell r="S3657" t="str">
            <v>1-30</v>
          </cell>
          <cell r="T3657" t="str">
            <v>COSTA RICA</v>
          </cell>
        </row>
        <row r="3658">
          <cell r="B3658" t="str">
            <v>702-30006773</v>
          </cell>
          <cell r="C3658" t="str">
            <v>SOCIEDAD COOPERATIVA DE PRODUCCION DE SERVICIOS JUAREZ, S.C.L.</v>
          </cell>
          <cell r="D3658">
            <v>320414</v>
          </cell>
          <cell r="F3658" t="str">
            <v>MADISA SUR</v>
          </cell>
          <cell r="G3658" t="str">
            <v>CUSTOMER - RETAIL</v>
          </cell>
          <cell r="H3658" t="str">
            <v>CUSTOMER - RETAIL</v>
          </cell>
          <cell r="I3658" t="str">
            <v>REGULAR</v>
          </cell>
          <cell r="J3658" t="str">
            <v>REGULAR</v>
          </cell>
          <cell r="K3658" t="str">
            <v>MXN</v>
          </cell>
          <cell r="L3658">
            <v>12919388.66</v>
          </cell>
          <cell r="M3658">
            <v>622197.75790542061</v>
          </cell>
          <cell r="N3658">
            <v>0</v>
          </cell>
          <cell r="O3658">
            <v>0</v>
          </cell>
          <cell r="P3658">
            <v>0</v>
          </cell>
          <cell r="Q3658">
            <v>0</v>
          </cell>
          <cell r="R3658">
            <v>0</v>
          </cell>
          <cell r="S3658" t="str">
            <v>1-30</v>
          </cell>
          <cell r="T3658" t="str">
            <v>MEXICO</v>
          </cell>
        </row>
        <row r="3659">
          <cell r="B3659" t="str">
            <v>702-30006774</v>
          </cell>
          <cell r="C3659" t="str">
            <v>MAQUINARIA Y TRACTORES, LTDA</v>
          </cell>
          <cell r="D3659">
            <v>314798</v>
          </cell>
          <cell r="F3659" t="str">
            <v>MATRA</v>
          </cell>
          <cell r="G3659" t="str">
            <v>DEALER - WHOLESALE</v>
          </cell>
          <cell r="H3659" t="str">
            <v>DEALER - WHOLESALE</v>
          </cell>
          <cell r="I3659" t="str">
            <v>REGULAR</v>
          </cell>
          <cell r="J3659" t="str">
            <v>REGULAR</v>
          </cell>
          <cell r="K3659" t="str">
            <v>USD</v>
          </cell>
          <cell r="L3659">
            <v>160262.71</v>
          </cell>
          <cell r="M3659">
            <v>160262.71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>
            <v>0</v>
          </cell>
          <cell r="S3659" t="str">
            <v>1-30</v>
          </cell>
          <cell r="T3659" t="str">
            <v>COSTA RICA</v>
          </cell>
        </row>
        <row r="3660">
          <cell r="B3660" t="str">
            <v>702-30006776</v>
          </cell>
          <cell r="C3660" t="str">
            <v>NICARAGUA MACHINERY COMPANY, S.A.</v>
          </cell>
          <cell r="D3660">
            <v>313548</v>
          </cell>
          <cell r="F3660" t="str">
            <v>NIMAC</v>
          </cell>
          <cell r="G3660" t="str">
            <v>DEALER - RETAIL</v>
          </cell>
          <cell r="H3660" t="str">
            <v>DEALER - RETAIL</v>
          </cell>
          <cell r="I3660" t="str">
            <v>REGULAR</v>
          </cell>
          <cell r="J3660" t="str">
            <v>REGULAR</v>
          </cell>
          <cell r="K3660" t="str">
            <v>USD</v>
          </cell>
          <cell r="L3660">
            <v>10013.049999999999</v>
          </cell>
          <cell r="M3660">
            <v>10013.049999999999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>
            <v>0</v>
          </cell>
          <cell r="S3660" t="str">
            <v>1-30</v>
          </cell>
          <cell r="T3660" t="str">
            <v>NICARAGUA</v>
          </cell>
        </row>
        <row r="3661">
          <cell r="B3661" t="str">
            <v>702-30006777</v>
          </cell>
          <cell r="C3661" t="str">
            <v>NICARAGUA MACHINERY COMPANY, S.A.</v>
          </cell>
          <cell r="D3661">
            <v>313548</v>
          </cell>
          <cell r="F3661" t="str">
            <v>NIMAC</v>
          </cell>
          <cell r="G3661" t="str">
            <v>DEALER - RETAIL</v>
          </cell>
          <cell r="H3661" t="str">
            <v>DEALER - RETAIL</v>
          </cell>
          <cell r="I3661" t="str">
            <v>REGULAR</v>
          </cell>
          <cell r="J3661" t="str">
            <v>REGULAR</v>
          </cell>
          <cell r="K3661" t="str">
            <v>USD</v>
          </cell>
          <cell r="L3661">
            <v>10013.049999999999</v>
          </cell>
          <cell r="M3661">
            <v>10013.049999999999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>
            <v>0</v>
          </cell>
          <cell r="S3661" t="str">
            <v>1-30</v>
          </cell>
          <cell r="T3661" t="str">
            <v>NICARAGUA</v>
          </cell>
        </row>
        <row r="3662">
          <cell r="B3662" t="str">
            <v>702-30006778</v>
          </cell>
          <cell r="C3662" t="str">
            <v>NICARAGUA MACHINERY COMPANY, S.A.</v>
          </cell>
          <cell r="D3662">
            <v>313548</v>
          </cell>
          <cell r="F3662" t="str">
            <v>NIMAC</v>
          </cell>
          <cell r="G3662" t="str">
            <v>DEALER - WHOLESALE</v>
          </cell>
          <cell r="H3662" t="str">
            <v>DEALER - WHOLESALE</v>
          </cell>
          <cell r="I3662" t="str">
            <v>REGULAR</v>
          </cell>
          <cell r="J3662" t="str">
            <v>REGULAR</v>
          </cell>
          <cell r="K3662" t="str">
            <v>USD</v>
          </cell>
          <cell r="L3662">
            <v>69874.83</v>
          </cell>
          <cell r="M3662">
            <v>69874.83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>
            <v>0</v>
          </cell>
          <cell r="S3662" t="str">
            <v>1-30</v>
          </cell>
          <cell r="T3662" t="str">
            <v>NICARAGUA</v>
          </cell>
        </row>
        <row r="3663">
          <cell r="B3663" t="str">
            <v>702-30006779</v>
          </cell>
          <cell r="C3663" t="str">
            <v>NICARAGUA MACHINERY COMPANY, S.A.</v>
          </cell>
          <cell r="D3663">
            <v>313548</v>
          </cell>
          <cell r="F3663" t="str">
            <v>NIMAC</v>
          </cell>
          <cell r="G3663" t="str">
            <v>DEALER - RETAIL</v>
          </cell>
          <cell r="H3663" t="str">
            <v>DEALER - RETAIL</v>
          </cell>
          <cell r="I3663" t="str">
            <v>REGULAR</v>
          </cell>
          <cell r="J3663" t="str">
            <v>REGULAR</v>
          </cell>
          <cell r="K3663" t="str">
            <v>USD</v>
          </cell>
          <cell r="L3663">
            <v>10013.049999999999</v>
          </cell>
          <cell r="M3663">
            <v>10013.049999999999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>
            <v>0</v>
          </cell>
          <cell r="S3663" t="str">
            <v>1-30</v>
          </cell>
          <cell r="T3663" t="str">
            <v>NICARAGUA</v>
          </cell>
        </row>
        <row r="3664">
          <cell r="B3664" t="str">
            <v>702-30006780</v>
          </cell>
          <cell r="C3664" t="str">
            <v>NICARAGUA MACHINERY COMPANY, S.A.</v>
          </cell>
          <cell r="D3664">
            <v>313548</v>
          </cell>
          <cell r="F3664" t="str">
            <v>NIMAC</v>
          </cell>
          <cell r="G3664" t="str">
            <v>DEALER - WHOLESALE</v>
          </cell>
          <cell r="H3664" t="str">
            <v>DEALER - WHOLESALE</v>
          </cell>
          <cell r="I3664" t="str">
            <v>REGULAR</v>
          </cell>
          <cell r="J3664" t="str">
            <v>REGULAR</v>
          </cell>
          <cell r="K3664" t="str">
            <v>USD</v>
          </cell>
          <cell r="L3664">
            <v>136090.13</v>
          </cell>
          <cell r="M3664">
            <v>136090.13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>
            <v>0</v>
          </cell>
          <cell r="S3664" t="str">
            <v>1-30</v>
          </cell>
          <cell r="T3664" t="str">
            <v>NICARAGUA</v>
          </cell>
        </row>
        <row r="3665">
          <cell r="B3665" t="str">
            <v>702-30006781</v>
          </cell>
          <cell r="C3665" t="str">
            <v>NICARAGUA MACHINERY COMPANY, S.A.</v>
          </cell>
          <cell r="D3665">
            <v>313548</v>
          </cell>
          <cell r="F3665" t="str">
            <v>NIMAC</v>
          </cell>
          <cell r="G3665" t="str">
            <v>DEALER - WHOLESALE</v>
          </cell>
          <cell r="H3665" t="str">
            <v>DEALER - WHOLESALE</v>
          </cell>
          <cell r="I3665" t="str">
            <v>REGULAR</v>
          </cell>
          <cell r="J3665" t="str">
            <v>REGULAR</v>
          </cell>
          <cell r="K3665" t="str">
            <v>USD</v>
          </cell>
          <cell r="L3665">
            <v>136144.25</v>
          </cell>
          <cell r="M3665">
            <v>136144.25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>
            <v>0</v>
          </cell>
          <cell r="S3665" t="str">
            <v>1-30</v>
          </cell>
          <cell r="T3665" t="str">
            <v>NICARAGUA</v>
          </cell>
        </row>
        <row r="3666">
          <cell r="B3666" t="str">
            <v>702-30006782</v>
          </cell>
          <cell r="C3666" t="str">
            <v>NICARAGUA MACHINERY COMPANY, S.A.</v>
          </cell>
          <cell r="D3666">
            <v>313548</v>
          </cell>
          <cell r="F3666" t="str">
            <v>NIMAC</v>
          </cell>
          <cell r="G3666" t="str">
            <v>DEALER - WHOLESALE</v>
          </cell>
          <cell r="H3666" t="str">
            <v>DEALER - WHOLESALE</v>
          </cell>
          <cell r="I3666" t="str">
            <v>REGULAR</v>
          </cell>
          <cell r="J3666" t="str">
            <v>REGULAR</v>
          </cell>
          <cell r="K3666" t="str">
            <v>USD</v>
          </cell>
          <cell r="L3666">
            <v>69874.83</v>
          </cell>
          <cell r="M3666">
            <v>69874.83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>
            <v>0</v>
          </cell>
          <cell r="S3666" t="str">
            <v>1-30</v>
          </cell>
          <cell r="T3666" t="str">
            <v>NICARAGUA</v>
          </cell>
        </row>
        <row r="3667">
          <cell r="B3667" t="str">
            <v>702-30006783</v>
          </cell>
          <cell r="C3667" t="str">
            <v>NICARAGUA MACHINERY COMPANY, S.A.</v>
          </cell>
          <cell r="D3667">
            <v>313548</v>
          </cell>
          <cell r="F3667" t="str">
            <v>NIMAC</v>
          </cell>
          <cell r="G3667" t="str">
            <v>DEALER - RETAIL</v>
          </cell>
          <cell r="H3667" t="str">
            <v>DEALER - RETAIL</v>
          </cell>
          <cell r="I3667" t="str">
            <v>REGULAR</v>
          </cell>
          <cell r="J3667" t="str">
            <v>REGULAR</v>
          </cell>
          <cell r="K3667" t="str">
            <v>USD</v>
          </cell>
          <cell r="L3667">
            <v>384544.41</v>
          </cell>
          <cell r="M3667">
            <v>384544.41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>
            <v>0</v>
          </cell>
          <cell r="S3667" t="str">
            <v>1-30</v>
          </cell>
          <cell r="T3667" t="str">
            <v>NICARAGUA</v>
          </cell>
        </row>
        <row r="3668">
          <cell r="B3668" t="str">
            <v>702-30006784</v>
          </cell>
          <cell r="C3668" t="str">
            <v>NICARAGUA MACHINERY COMPANY, S.A.</v>
          </cell>
          <cell r="D3668">
            <v>313548</v>
          </cell>
          <cell r="F3668" t="str">
            <v>NIMAC</v>
          </cell>
          <cell r="G3668" t="str">
            <v>DEALER - WHOLESALE</v>
          </cell>
          <cell r="H3668" t="str">
            <v>DEALER - WHOLESALE</v>
          </cell>
          <cell r="I3668" t="str">
            <v>REGULAR</v>
          </cell>
          <cell r="J3668" t="str">
            <v>REGULAR</v>
          </cell>
          <cell r="K3668" t="str">
            <v>USD</v>
          </cell>
          <cell r="L3668">
            <v>21107.52</v>
          </cell>
          <cell r="M3668">
            <v>21107.52</v>
          </cell>
          <cell r="N3668">
            <v>0</v>
          </cell>
          <cell r="O3668">
            <v>0</v>
          </cell>
          <cell r="P3668">
            <v>0</v>
          </cell>
          <cell r="Q3668">
            <v>0</v>
          </cell>
          <cell r="R3668">
            <v>0</v>
          </cell>
          <cell r="S3668" t="str">
            <v>1-30</v>
          </cell>
          <cell r="T3668" t="str">
            <v>NICARAGUA</v>
          </cell>
        </row>
        <row r="3669">
          <cell r="B3669" t="str">
            <v>702-30006785</v>
          </cell>
          <cell r="C3669" t="str">
            <v>NICARAGUA MACHINERY COMPANY, S.A.</v>
          </cell>
          <cell r="D3669">
            <v>313548</v>
          </cell>
          <cell r="F3669" t="str">
            <v>NIMAC</v>
          </cell>
          <cell r="G3669" t="str">
            <v>DEALER - WHOLESALE</v>
          </cell>
          <cell r="H3669" t="str">
            <v>DEALER - WHOLESALE</v>
          </cell>
          <cell r="I3669" t="str">
            <v>REGULAR</v>
          </cell>
          <cell r="J3669" t="str">
            <v>REGULAR</v>
          </cell>
          <cell r="K3669" t="str">
            <v>USD</v>
          </cell>
          <cell r="L3669">
            <v>138445.89000000001</v>
          </cell>
          <cell r="M3669">
            <v>138445.89000000001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>
            <v>0</v>
          </cell>
          <cell r="S3669" t="str">
            <v>1-30</v>
          </cell>
          <cell r="T3669" t="str">
            <v>NICARAGUA</v>
          </cell>
        </row>
        <row r="3670">
          <cell r="B3670" t="str">
            <v>702-30006786</v>
          </cell>
          <cell r="C3670" t="str">
            <v>NICARAGUA MACHINERY COMPANY, S.A.</v>
          </cell>
          <cell r="D3670">
            <v>313548</v>
          </cell>
          <cell r="F3670" t="str">
            <v>NIMAC</v>
          </cell>
          <cell r="G3670" t="str">
            <v>DEALER - WHOLESALE</v>
          </cell>
          <cell r="H3670" t="str">
            <v>DEALER - WHOLESALE</v>
          </cell>
          <cell r="I3670" t="str">
            <v>REGULAR</v>
          </cell>
          <cell r="J3670" t="str">
            <v>REGULAR</v>
          </cell>
          <cell r="K3670" t="str">
            <v>USD</v>
          </cell>
          <cell r="L3670">
            <v>136090.13</v>
          </cell>
          <cell r="M3670">
            <v>136090.13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>
            <v>0</v>
          </cell>
          <cell r="S3670" t="str">
            <v>1-30</v>
          </cell>
          <cell r="T3670" t="str">
            <v>NICARAGUA</v>
          </cell>
        </row>
        <row r="3671">
          <cell r="B3671" t="str">
            <v>702-30006787-001</v>
          </cell>
          <cell r="C3671" t="str">
            <v>ASFALTOS TECNICOS DE LA BAJA, S.A. DE C.V.</v>
          </cell>
          <cell r="D3671">
            <v>349213</v>
          </cell>
          <cell r="F3671" t="str">
            <v>EMPIRE</v>
          </cell>
          <cell r="G3671" t="str">
            <v>CUSTOMER - RETAIL</v>
          </cell>
          <cell r="H3671" t="str">
            <v>CUSTOMER - RETAIL</v>
          </cell>
          <cell r="I3671" t="str">
            <v>REGULAR</v>
          </cell>
          <cell r="J3671" t="str">
            <v>REGULAR</v>
          </cell>
          <cell r="K3671" t="str">
            <v>MXN</v>
          </cell>
          <cell r="L3671">
            <v>1255370.46</v>
          </cell>
          <cell r="M3671">
            <v>60458.641357469351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 t="str">
            <v>1-30</v>
          </cell>
          <cell r="T3671" t="str">
            <v>MEXICO</v>
          </cell>
        </row>
        <row r="3672">
          <cell r="B3672" t="str">
            <v>702-30006788</v>
          </cell>
          <cell r="C3672" t="str">
            <v>NICARAGUA MACHINERY COMPANY, S.A.</v>
          </cell>
          <cell r="D3672">
            <v>313548</v>
          </cell>
          <cell r="F3672" t="str">
            <v>NIMAC</v>
          </cell>
          <cell r="G3672" t="str">
            <v>DEALER - WHOLESALE</v>
          </cell>
          <cell r="H3672" t="str">
            <v>DEALER - WHOLESALE</v>
          </cell>
          <cell r="I3672" t="str">
            <v>REGULAR</v>
          </cell>
          <cell r="J3672" t="str">
            <v>REGULAR</v>
          </cell>
          <cell r="K3672" t="str">
            <v>USD</v>
          </cell>
          <cell r="L3672">
            <v>31183.5</v>
          </cell>
          <cell r="M3672">
            <v>31183.5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>
            <v>0</v>
          </cell>
          <cell r="S3672" t="str">
            <v>1-30</v>
          </cell>
          <cell r="T3672" t="str">
            <v>NICARAGUA</v>
          </cell>
        </row>
        <row r="3673">
          <cell r="B3673" t="str">
            <v>702-30006789</v>
          </cell>
          <cell r="C3673" t="str">
            <v>NA CONSTRUCCIONES DEL PACIFICO, SA DE CV</v>
          </cell>
          <cell r="D3673">
            <v>314321</v>
          </cell>
          <cell r="F3673" t="str">
            <v>MATCO</v>
          </cell>
          <cell r="G3673" t="str">
            <v>CUSTOMER - RETAIL</v>
          </cell>
          <cell r="H3673" t="str">
            <v>CUSTOMER - RETAIL</v>
          </cell>
          <cell r="I3673" t="str">
            <v>REGULAR</v>
          </cell>
          <cell r="J3673" t="str">
            <v>REGULAR</v>
          </cell>
          <cell r="K3673" t="str">
            <v>MXN</v>
          </cell>
          <cell r="L3673">
            <v>4572952</v>
          </cell>
          <cell r="M3673">
            <v>220233.36833409494</v>
          </cell>
          <cell r="N3673">
            <v>0</v>
          </cell>
          <cell r="O3673">
            <v>0</v>
          </cell>
          <cell r="P3673">
            <v>0</v>
          </cell>
          <cell r="Q3673">
            <v>0</v>
          </cell>
          <cell r="R3673">
            <v>0</v>
          </cell>
          <cell r="S3673" t="str">
            <v>1-30</v>
          </cell>
          <cell r="T3673" t="str">
            <v>MEXICO</v>
          </cell>
        </row>
        <row r="3674">
          <cell r="B3674" t="str">
            <v>702-30006790</v>
          </cell>
          <cell r="C3674" t="str">
            <v>NICARAGUA MACHINERY COMPANY, S.A.</v>
          </cell>
          <cell r="D3674">
            <v>313548</v>
          </cell>
          <cell r="F3674" t="str">
            <v>NIMAC</v>
          </cell>
          <cell r="G3674" t="str">
            <v>DEALER - WHOLESALE</v>
          </cell>
          <cell r="H3674" t="str">
            <v>DEALER - WHOLESALE</v>
          </cell>
          <cell r="I3674" t="str">
            <v>REGULAR</v>
          </cell>
          <cell r="J3674" t="str">
            <v>REGULAR</v>
          </cell>
          <cell r="K3674" t="str">
            <v>USD</v>
          </cell>
          <cell r="L3674">
            <v>69874.83</v>
          </cell>
          <cell r="M3674">
            <v>69874.83</v>
          </cell>
          <cell r="N3674">
            <v>0</v>
          </cell>
          <cell r="O3674">
            <v>0</v>
          </cell>
          <cell r="P3674">
            <v>0</v>
          </cell>
          <cell r="Q3674">
            <v>0</v>
          </cell>
          <cell r="R3674">
            <v>0</v>
          </cell>
          <cell r="S3674" t="str">
            <v>1-30</v>
          </cell>
          <cell r="T3674" t="str">
            <v>NICARAGUA</v>
          </cell>
        </row>
        <row r="3675">
          <cell r="B3675" t="str">
            <v>702-30006791</v>
          </cell>
          <cell r="C3675" t="str">
            <v>NICARAGUA MACHINERY COMPANY, S.A.</v>
          </cell>
          <cell r="D3675">
            <v>313548</v>
          </cell>
          <cell r="F3675" t="str">
            <v>NIMAC</v>
          </cell>
          <cell r="G3675" t="str">
            <v>DEALER - WHOLESALE</v>
          </cell>
          <cell r="H3675" t="str">
            <v>DEALER - WHOLESALE</v>
          </cell>
          <cell r="I3675" t="str">
            <v>REGULAR</v>
          </cell>
          <cell r="J3675" t="str">
            <v>REGULAR</v>
          </cell>
          <cell r="K3675" t="str">
            <v>USD</v>
          </cell>
          <cell r="L3675">
            <v>138438.39000000001</v>
          </cell>
          <cell r="M3675">
            <v>138438.39000000001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>
            <v>0</v>
          </cell>
          <cell r="S3675" t="str">
            <v>1-30</v>
          </cell>
          <cell r="T3675" t="str">
            <v>NICARAGUA</v>
          </cell>
        </row>
        <row r="3676">
          <cell r="B3676" t="str">
            <v>702-30006792</v>
          </cell>
          <cell r="C3676" t="str">
            <v>NICARAGUA MACHINERY COMPANY, S.A.</v>
          </cell>
          <cell r="D3676">
            <v>313548</v>
          </cell>
          <cell r="F3676" t="str">
            <v>NIMAC</v>
          </cell>
          <cell r="G3676" t="str">
            <v>DEALER - WHOLESALE</v>
          </cell>
          <cell r="H3676" t="str">
            <v>DEALER - WHOLESALE</v>
          </cell>
          <cell r="I3676" t="str">
            <v>REGULAR</v>
          </cell>
          <cell r="J3676" t="str">
            <v>REGULAR</v>
          </cell>
          <cell r="K3676" t="str">
            <v>USD</v>
          </cell>
          <cell r="L3676">
            <v>136090.13</v>
          </cell>
          <cell r="M3676">
            <v>136090.13</v>
          </cell>
          <cell r="N3676">
            <v>0</v>
          </cell>
          <cell r="O3676">
            <v>0</v>
          </cell>
          <cell r="P3676">
            <v>0</v>
          </cell>
          <cell r="Q3676">
            <v>0</v>
          </cell>
          <cell r="R3676">
            <v>0</v>
          </cell>
          <cell r="S3676" t="str">
            <v>1-30</v>
          </cell>
          <cell r="T3676" t="str">
            <v>NICARAGUA</v>
          </cell>
        </row>
        <row r="3677">
          <cell r="B3677" t="str">
            <v>702-30006793</v>
          </cell>
          <cell r="C3677" t="str">
            <v>NICARAGUA MACHINERY COMPANY, S.A.</v>
          </cell>
          <cell r="D3677">
            <v>313548</v>
          </cell>
          <cell r="F3677" t="str">
            <v>NIMAC</v>
          </cell>
          <cell r="G3677" t="str">
            <v>DEALER - WHOLESALE</v>
          </cell>
          <cell r="H3677" t="str">
            <v>DEALER - WHOLESALE</v>
          </cell>
          <cell r="I3677" t="str">
            <v>REGULAR</v>
          </cell>
          <cell r="J3677" t="str">
            <v>REGULAR</v>
          </cell>
          <cell r="K3677" t="str">
            <v>USD</v>
          </cell>
          <cell r="L3677">
            <v>30974.36</v>
          </cell>
          <cell r="M3677">
            <v>30974.36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>
            <v>0</v>
          </cell>
          <cell r="S3677" t="str">
            <v>1-30</v>
          </cell>
          <cell r="T3677" t="str">
            <v>NICARAGUA</v>
          </cell>
        </row>
        <row r="3678">
          <cell r="B3678" t="str">
            <v>702-30006796</v>
          </cell>
          <cell r="C3678" t="str">
            <v>CONSTRUCTORA MAR, S.R.L</v>
          </cell>
          <cell r="D3678">
            <v>527303</v>
          </cell>
          <cell r="F3678" t="str">
            <v>IMCA</v>
          </cell>
          <cell r="G3678" t="str">
            <v>CUSTOMER - RETAIL</v>
          </cell>
          <cell r="H3678" t="str">
            <v>CUSTOMER - RETAIL</v>
          </cell>
          <cell r="I3678" t="str">
            <v>REGULAR</v>
          </cell>
          <cell r="J3678" t="str">
            <v>REGULAR</v>
          </cell>
          <cell r="K3678" t="str">
            <v>USD</v>
          </cell>
          <cell r="L3678">
            <v>120019.08</v>
          </cell>
          <cell r="M3678">
            <v>120019.08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>
            <v>0</v>
          </cell>
          <cell r="S3678" t="str">
            <v>1-30</v>
          </cell>
          <cell r="T3678" t="str">
            <v>REPUBLICA DOMINICANA</v>
          </cell>
        </row>
        <row r="3679">
          <cell r="B3679" t="str">
            <v>702-30006797</v>
          </cell>
          <cell r="C3679" t="str">
            <v>NICARAGUA MACHINERY COMPANY, S.A.</v>
          </cell>
          <cell r="D3679">
            <v>313548</v>
          </cell>
          <cell r="F3679" t="str">
            <v>NIMAC</v>
          </cell>
          <cell r="G3679" t="str">
            <v>DEALER - RETAIL</v>
          </cell>
          <cell r="H3679" t="str">
            <v>DEALER - RETAIL</v>
          </cell>
          <cell r="I3679" t="str">
            <v>REGULAR</v>
          </cell>
          <cell r="J3679" t="str">
            <v>REGULAR</v>
          </cell>
          <cell r="K3679" t="str">
            <v>USD</v>
          </cell>
          <cell r="L3679">
            <v>10013.049999999999</v>
          </cell>
          <cell r="M3679">
            <v>10013.049999999999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>
            <v>0</v>
          </cell>
          <cell r="S3679" t="str">
            <v>1-30</v>
          </cell>
          <cell r="T3679" t="str">
            <v>NICARAGUA</v>
          </cell>
        </row>
        <row r="3680">
          <cell r="B3680" t="str">
            <v>702-30006801</v>
          </cell>
          <cell r="C3680" t="str">
            <v>NICARAGUA MACHINERY COMPANY, S.A.</v>
          </cell>
          <cell r="D3680">
            <v>313548</v>
          </cell>
          <cell r="F3680" t="str">
            <v>NIMAC</v>
          </cell>
          <cell r="G3680" t="str">
            <v>DEALER - WHOLESALE</v>
          </cell>
          <cell r="H3680" t="str">
            <v>DEALER - WHOLESALE</v>
          </cell>
          <cell r="I3680" t="str">
            <v>REGULAR</v>
          </cell>
          <cell r="J3680" t="str">
            <v>REGULAR</v>
          </cell>
          <cell r="K3680" t="str">
            <v>USD</v>
          </cell>
          <cell r="L3680">
            <v>69874.83</v>
          </cell>
          <cell r="M3680">
            <v>69874.83</v>
          </cell>
          <cell r="N3680">
            <v>0</v>
          </cell>
          <cell r="O3680">
            <v>0</v>
          </cell>
          <cell r="P3680">
            <v>0</v>
          </cell>
          <cell r="Q3680">
            <v>0</v>
          </cell>
          <cell r="R3680">
            <v>0</v>
          </cell>
          <cell r="S3680" t="str">
            <v>1-30</v>
          </cell>
          <cell r="T3680" t="str">
            <v>NICARAGUA</v>
          </cell>
        </row>
        <row r="3681">
          <cell r="B3681" t="str">
            <v>702-30006802</v>
          </cell>
          <cell r="C3681" t="str">
            <v>NICARAGUA MACHINERY COMPANY, S.A.</v>
          </cell>
          <cell r="D3681">
            <v>313548</v>
          </cell>
          <cell r="F3681" t="str">
            <v>NIMAC</v>
          </cell>
          <cell r="G3681" t="str">
            <v>DEALER - WHOLESALE</v>
          </cell>
          <cell r="H3681" t="str">
            <v>DEALER - WHOLESALE</v>
          </cell>
          <cell r="I3681" t="str">
            <v>REGULAR</v>
          </cell>
          <cell r="J3681" t="str">
            <v>REGULAR</v>
          </cell>
          <cell r="K3681" t="str">
            <v>USD</v>
          </cell>
          <cell r="L3681">
            <v>136139.72</v>
          </cell>
          <cell r="M3681">
            <v>136139.72</v>
          </cell>
          <cell r="N3681">
            <v>0</v>
          </cell>
          <cell r="O3681">
            <v>0</v>
          </cell>
          <cell r="P3681">
            <v>0</v>
          </cell>
          <cell r="Q3681">
            <v>0</v>
          </cell>
          <cell r="R3681">
            <v>0</v>
          </cell>
          <cell r="S3681" t="str">
            <v>1-30</v>
          </cell>
          <cell r="T3681" t="str">
            <v>NICARAGUA</v>
          </cell>
        </row>
        <row r="3682">
          <cell r="B3682" t="str">
            <v>702-30006803</v>
          </cell>
          <cell r="C3682" t="str">
            <v>NICARAGUA MACHINERY COMPANY, S.A.</v>
          </cell>
          <cell r="D3682">
            <v>313548</v>
          </cell>
          <cell r="F3682" t="str">
            <v>NIMAC</v>
          </cell>
          <cell r="G3682" t="str">
            <v>DEALER - WHOLESALE</v>
          </cell>
          <cell r="H3682" t="str">
            <v>DEALER - WHOLESALE</v>
          </cell>
          <cell r="I3682" t="str">
            <v>REGULAR</v>
          </cell>
          <cell r="J3682" t="str">
            <v>REGULAR</v>
          </cell>
          <cell r="K3682" t="str">
            <v>USD</v>
          </cell>
          <cell r="L3682">
            <v>33137.18</v>
          </cell>
          <cell r="M3682">
            <v>33137.18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>
            <v>0</v>
          </cell>
          <cell r="S3682" t="str">
            <v>1-30</v>
          </cell>
          <cell r="T3682" t="str">
            <v>NICARAGUA</v>
          </cell>
        </row>
        <row r="3683">
          <cell r="B3683" t="str">
            <v>702-30006804</v>
          </cell>
          <cell r="C3683" t="str">
            <v>NICARAGUA MACHINERY COMPANY, S.A.</v>
          </cell>
          <cell r="D3683">
            <v>313548</v>
          </cell>
          <cell r="F3683" t="str">
            <v>NIMAC</v>
          </cell>
          <cell r="G3683" t="str">
            <v>DEALER - WHOLESALE</v>
          </cell>
          <cell r="H3683" t="str">
            <v>DEALER - WHOLESALE</v>
          </cell>
          <cell r="I3683" t="str">
            <v>REGULAR</v>
          </cell>
          <cell r="J3683" t="str">
            <v>REGULAR</v>
          </cell>
          <cell r="K3683" t="str">
            <v>USD</v>
          </cell>
          <cell r="L3683">
            <v>21107.52</v>
          </cell>
          <cell r="M3683">
            <v>21107.52</v>
          </cell>
          <cell r="N3683">
            <v>0</v>
          </cell>
          <cell r="O3683">
            <v>0</v>
          </cell>
          <cell r="P3683">
            <v>0</v>
          </cell>
          <cell r="Q3683">
            <v>0</v>
          </cell>
          <cell r="R3683">
            <v>0</v>
          </cell>
          <cell r="S3683" t="str">
            <v>1-30</v>
          </cell>
          <cell r="T3683" t="str">
            <v>NICARAGUA</v>
          </cell>
        </row>
        <row r="3684">
          <cell r="B3684" t="str">
            <v>702-30006806</v>
          </cell>
          <cell r="C3684" t="str">
            <v>INDUSTRIAL PINOS ALTOS, S. DE R.L. DE C.V.</v>
          </cell>
          <cell r="D3684">
            <v>310401</v>
          </cell>
          <cell r="F3684" t="str">
            <v>MAQSA</v>
          </cell>
          <cell r="G3684" t="str">
            <v>OP LEASE - CUSTOMER</v>
          </cell>
          <cell r="H3684" t="str">
            <v>OP LEASE - CUSTOMER</v>
          </cell>
          <cell r="I3684" t="str">
            <v>REGULAR</v>
          </cell>
          <cell r="J3684" t="str">
            <v>REGULAR</v>
          </cell>
          <cell r="K3684" t="str">
            <v>MXN</v>
          </cell>
          <cell r="L3684">
            <v>2487930.2200000002</v>
          </cell>
          <cell r="M3684">
            <v>119818.7194028684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  <cell r="R3684">
            <v>0</v>
          </cell>
          <cell r="S3684" t="str">
            <v>1-30</v>
          </cell>
          <cell r="T3684" t="str">
            <v>MEXICO</v>
          </cell>
        </row>
        <row r="3685">
          <cell r="B3685" t="str">
            <v>702-30006808</v>
          </cell>
          <cell r="C3685" t="str">
            <v>NICARAGUA MACHINERY COMPANY, S.A.</v>
          </cell>
          <cell r="D3685">
            <v>313548</v>
          </cell>
          <cell r="F3685" t="str">
            <v>NIMAC</v>
          </cell>
          <cell r="G3685" t="str">
            <v>DEALER - WHOLESALE</v>
          </cell>
          <cell r="H3685" t="str">
            <v>DEALER - WHOLESALE</v>
          </cell>
          <cell r="I3685" t="str">
            <v>REGULAR</v>
          </cell>
          <cell r="J3685" t="str">
            <v>REGULAR</v>
          </cell>
          <cell r="K3685" t="str">
            <v>USD</v>
          </cell>
          <cell r="L3685">
            <v>30974.36</v>
          </cell>
          <cell r="M3685">
            <v>30974.36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>
            <v>0</v>
          </cell>
          <cell r="S3685" t="str">
            <v>1-30</v>
          </cell>
          <cell r="T3685" t="str">
            <v>NICARAGUA</v>
          </cell>
        </row>
        <row r="3686">
          <cell r="B3686" t="str">
            <v>702-30006809</v>
          </cell>
          <cell r="C3686" t="str">
            <v>NICARAGUA MACHINERY COMPANY, S.A.</v>
          </cell>
          <cell r="D3686">
            <v>313548</v>
          </cell>
          <cell r="F3686" t="str">
            <v>NIMAC</v>
          </cell>
          <cell r="G3686" t="str">
            <v>DEALER - WHOLESALE</v>
          </cell>
          <cell r="H3686" t="str">
            <v>DEALER - WHOLESALE</v>
          </cell>
          <cell r="I3686" t="str">
            <v>REGULAR</v>
          </cell>
          <cell r="J3686" t="str">
            <v>REGULAR</v>
          </cell>
          <cell r="K3686" t="str">
            <v>USD</v>
          </cell>
          <cell r="L3686">
            <v>136082.46</v>
          </cell>
          <cell r="M3686">
            <v>136082.46</v>
          </cell>
          <cell r="N3686">
            <v>0</v>
          </cell>
          <cell r="O3686">
            <v>0</v>
          </cell>
          <cell r="P3686">
            <v>0</v>
          </cell>
          <cell r="Q3686">
            <v>0</v>
          </cell>
          <cell r="R3686">
            <v>0</v>
          </cell>
          <cell r="S3686" t="str">
            <v>1-30</v>
          </cell>
          <cell r="T3686" t="str">
            <v>NICARAGUA</v>
          </cell>
        </row>
        <row r="3687">
          <cell r="B3687" t="str">
            <v>702-30006810</v>
          </cell>
          <cell r="C3687" t="str">
            <v>NICARAGUA MACHINERY COMPANY, S.A.</v>
          </cell>
          <cell r="D3687">
            <v>313548</v>
          </cell>
          <cell r="F3687" t="str">
            <v>NIMAC</v>
          </cell>
          <cell r="G3687" t="str">
            <v>DEALER - WHOLESALE</v>
          </cell>
          <cell r="H3687" t="str">
            <v>DEALER - WHOLESALE</v>
          </cell>
          <cell r="I3687" t="str">
            <v>REGULAR</v>
          </cell>
          <cell r="J3687" t="str">
            <v>REGULAR</v>
          </cell>
          <cell r="K3687" t="str">
            <v>USD</v>
          </cell>
          <cell r="L3687">
            <v>69874.83</v>
          </cell>
          <cell r="M3687">
            <v>69874.83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 t="str">
            <v>1-30</v>
          </cell>
          <cell r="T3687" t="str">
            <v>NICARAGUA</v>
          </cell>
        </row>
        <row r="3688">
          <cell r="B3688" t="str">
            <v>702-30006811</v>
          </cell>
          <cell r="C3688" t="str">
            <v>NICARAGUA MACHINERY COMPANY, S.A.</v>
          </cell>
          <cell r="D3688">
            <v>313548</v>
          </cell>
          <cell r="F3688" t="str">
            <v>NIMAC</v>
          </cell>
          <cell r="G3688" t="str">
            <v>DEALER - WHOLESALE</v>
          </cell>
          <cell r="H3688" t="str">
            <v>DEALER - WHOLESALE</v>
          </cell>
          <cell r="I3688" t="str">
            <v>REGULAR</v>
          </cell>
          <cell r="J3688" t="str">
            <v>REGULAR</v>
          </cell>
          <cell r="K3688" t="str">
            <v>USD</v>
          </cell>
          <cell r="L3688">
            <v>220793.17</v>
          </cell>
          <cell r="M3688">
            <v>220793.17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>
            <v>0</v>
          </cell>
          <cell r="S3688" t="str">
            <v>1-30</v>
          </cell>
          <cell r="T3688" t="str">
            <v>NICARAGUA</v>
          </cell>
        </row>
        <row r="3689">
          <cell r="B3689" t="str">
            <v>702-30006812</v>
          </cell>
          <cell r="C3689" t="str">
            <v>MERIDIEM INMOBILIARIA, S. DE R.L. DE C.V.</v>
          </cell>
          <cell r="D3689">
            <v>503311</v>
          </cell>
          <cell r="F3689" t="str">
            <v>MADISA NTE</v>
          </cell>
          <cell r="G3689" t="str">
            <v>CUSTOMER - RETAIL</v>
          </cell>
          <cell r="H3689" t="str">
            <v>CUSTOMER - RETAIL</v>
          </cell>
          <cell r="I3689" t="str">
            <v>REGULAR</v>
          </cell>
          <cell r="J3689" t="str">
            <v>REGULAR</v>
          </cell>
          <cell r="K3689" t="str">
            <v>USD</v>
          </cell>
          <cell r="L3689">
            <v>536666.67000000004</v>
          </cell>
          <cell r="M3689">
            <v>536666.67000000004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>
            <v>0</v>
          </cell>
          <cell r="S3689" t="str">
            <v>1-30</v>
          </cell>
          <cell r="T3689" t="str">
            <v>MEXICO</v>
          </cell>
        </row>
        <row r="3690">
          <cell r="B3690" t="str">
            <v>702-30006813</v>
          </cell>
          <cell r="C3690" t="str">
            <v>CONSTRUCTORA MAR, S.R.L</v>
          </cell>
          <cell r="D3690">
            <v>527303</v>
          </cell>
          <cell r="F3690" t="str">
            <v>IMCA</v>
          </cell>
          <cell r="G3690" t="str">
            <v>CUSTOMER - RETAIL</v>
          </cell>
          <cell r="H3690" t="str">
            <v>CUSTOMER - RETAIL</v>
          </cell>
          <cell r="I3690" t="str">
            <v>REGULAR</v>
          </cell>
          <cell r="J3690" t="str">
            <v>REGULAR</v>
          </cell>
          <cell r="K3690" t="str">
            <v>USD</v>
          </cell>
          <cell r="L3690">
            <v>120019.08</v>
          </cell>
          <cell r="M3690">
            <v>120019.08</v>
          </cell>
          <cell r="N3690">
            <v>0</v>
          </cell>
          <cell r="O3690">
            <v>0</v>
          </cell>
          <cell r="P3690">
            <v>0</v>
          </cell>
          <cell r="Q3690">
            <v>0</v>
          </cell>
          <cell r="R3690">
            <v>0</v>
          </cell>
          <cell r="S3690" t="str">
            <v>1-30</v>
          </cell>
          <cell r="T3690" t="str">
            <v>REPUBLICA DOMINICANA</v>
          </cell>
        </row>
        <row r="3691">
          <cell r="B3691" t="str">
            <v>702-30006817</v>
          </cell>
          <cell r="C3691" t="str">
            <v>TRACSA, S.A.P.I. DE C.V.</v>
          </cell>
          <cell r="D3691">
            <v>320398</v>
          </cell>
          <cell r="F3691" t="str">
            <v>TRACSA</v>
          </cell>
          <cell r="G3691" t="str">
            <v>DEALER - RETAIL</v>
          </cell>
          <cell r="H3691" t="str">
            <v>DEALER - RETAIL</v>
          </cell>
          <cell r="I3691" t="str">
            <v>REGULAR</v>
          </cell>
          <cell r="J3691" t="str">
            <v>REGULAR</v>
          </cell>
          <cell r="K3691" t="str">
            <v>MXN</v>
          </cell>
          <cell r="L3691">
            <v>11031219.43</v>
          </cell>
          <cell r="M3691">
            <v>531263.52778280084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>
            <v>0</v>
          </cell>
          <cell r="S3691" t="str">
            <v>1-30</v>
          </cell>
          <cell r="T3691" t="str">
            <v>MEXICO</v>
          </cell>
        </row>
        <row r="3692">
          <cell r="B3692" t="str">
            <v>702-30006818</v>
          </cell>
          <cell r="C3692" t="str">
            <v>CONSTRUCCIONES INDUSTRIALES TAPIA, S.A. DE C.V.</v>
          </cell>
          <cell r="D3692">
            <v>519358</v>
          </cell>
          <cell r="F3692" t="str">
            <v>MADISA SUR</v>
          </cell>
          <cell r="G3692" t="str">
            <v>CUSTOMER - RETAIL</v>
          </cell>
          <cell r="H3692" t="str">
            <v>CUSTOMER - RETAIL</v>
          </cell>
          <cell r="I3692" t="str">
            <v>REGULAR</v>
          </cell>
          <cell r="J3692" t="str">
            <v>REGULAR</v>
          </cell>
          <cell r="K3692" t="str">
            <v>MXN</v>
          </cell>
          <cell r="L3692">
            <v>933285.17</v>
          </cell>
          <cell r="M3692">
            <v>44947.013790076606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>
            <v>0</v>
          </cell>
          <cell r="S3692" t="str">
            <v>1-30</v>
          </cell>
          <cell r="T3692" t="str">
            <v>MEXICO</v>
          </cell>
        </row>
        <row r="3693">
          <cell r="B3693" t="str">
            <v>702-30006819</v>
          </cell>
          <cell r="C3693" t="str">
            <v>DEMOLIENDO MEXICO, S.A. DE C.V.</v>
          </cell>
          <cell r="D3693">
            <v>505292</v>
          </cell>
          <cell r="F3693" t="str">
            <v>MADISA SUR</v>
          </cell>
          <cell r="G3693" t="str">
            <v>CUSTOMER - RETAIL</v>
          </cell>
          <cell r="H3693" t="str">
            <v>CUSTOMER - RETAIL</v>
          </cell>
          <cell r="I3693" t="str">
            <v>REGULAR</v>
          </cell>
          <cell r="J3693" t="str">
            <v>REGULAR</v>
          </cell>
          <cell r="K3693" t="str">
            <v>MXN</v>
          </cell>
          <cell r="L3693">
            <v>2715468.3</v>
          </cell>
          <cell r="M3693">
            <v>130776.95333636971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>
            <v>0</v>
          </cell>
          <cell r="S3693" t="str">
            <v>1-30</v>
          </cell>
          <cell r="T3693" t="str">
            <v>MEXICO</v>
          </cell>
        </row>
        <row r="3694">
          <cell r="B3694" t="str">
            <v>702-30006820</v>
          </cell>
          <cell r="C3694" t="str">
            <v>RUIZ TRICIO DANIEL</v>
          </cell>
          <cell r="D3694">
            <v>317881</v>
          </cell>
          <cell r="F3694" t="str">
            <v>MAQSA</v>
          </cell>
          <cell r="G3694" t="str">
            <v>CUSTOMER - RETAIL</v>
          </cell>
          <cell r="H3694" t="str">
            <v>CUSTOMER - RETAIL</v>
          </cell>
          <cell r="I3694" t="str">
            <v>REGULAR</v>
          </cell>
          <cell r="J3694" t="str">
            <v>REGULAR</v>
          </cell>
          <cell r="K3694" t="str">
            <v>MXN</v>
          </cell>
          <cell r="L3694">
            <v>3410747.82</v>
          </cell>
          <cell r="M3694">
            <v>164261.61502171273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>
            <v>0</v>
          </cell>
          <cell r="S3694" t="str">
            <v>1-30</v>
          </cell>
          <cell r="T3694" t="str">
            <v>MEXICO</v>
          </cell>
        </row>
        <row r="3695">
          <cell r="B3695" t="str">
            <v>702-30006821</v>
          </cell>
          <cell r="C3695" t="str">
            <v>OSBA CONSTRUCCION DE INFRAESTRUCTURA Y MAQUINARIA, S.A. DE C.V.</v>
          </cell>
          <cell r="D3695">
            <v>519360</v>
          </cell>
          <cell r="F3695" t="str">
            <v>MADISA SUR</v>
          </cell>
          <cell r="G3695" t="str">
            <v>CUSTOMER - RETAIL</v>
          </cell>
          <cell r="H3695" t="str">
            <v>CUSTOMER - RETAIL</v>
          </cell>
          <cell r="I3695" t="str">
            <v>REGULAR</v>
          </cell>
          <cell r="J3695" t="str">
            <v>REGULAR</v>
          </cell>
          <cell r="K3695" t="str">
            <v>MXN</v>
          </cell>
          <cell r="L3695">
            <v>2335144.08</v>
          </cell>
          <cell r="M3695">
            <v>112460.53889999747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>
            <v>0</v>
          </cell>
          <cell r="S3695" t="str">
            <v>1-30</v>
          </cell>
          <cell r="T3695" t="str">
            <v>MEXICO</v>
          </cell>
        </row>
        <row r="3696">
          <cell r="B3696" t="str">
            <v>702-30006822</v>
          </cell>
          <cell r="C3696" t="str">
            <v>RETTCONSE, S.A. DE C.V.</v>
          </cell>
          <cell r="D3696">
            <v>526331</v>
          </cell>
          <cell r="F3696" t="str">
            <v>COGESA</v>
          </cell>
          <cell r="G3696" t="str">
            <v>CUSTOMER - RETAIL</v>
          </cell>
          <cell r="H3696" t="str">
            <v>CUSTOMER - RETAIL</v>
          </cell>
          <cell r="I3696" t="str">
            <v>REGULAR</v>
          </cell>
          <cell r="J3696" t="str">
            <v>REGULAR</v>
          </cell>
          <cell r="K3696" t="str">
            <v>USD</v>
          </cell>
          <cell r="L3696">
            <v>83612.55</v>
          </cell>
          <cell r="M3696">
            <v>83612.55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>
            <v>0</v>
          </cell>
          <cell r="S3696" t="str">
            <v>1-30</v>
          </cell>
          <cell r="T3696" t="str">
            <v>EL SALVADOR</v>
          </cell>
        </row>
        <row r="3697">
          <cell r="B3697" t="str">
            <v>702-30006823</v>
          </cell>
          <cell r="C3697" t="str">
            <v>ACEROS Y METALES CUAUTITLAN, S.A. DE C.V.</v>
          </cell>
          <cell r="D3697">
            <v>498383</v>
          </cell>
          <cell r="F3697" t="str">
            <v>MADISA SUR</v>
          </cell>
          <cell r="G3697" t="str">
            <v>CUSTOMER - RETAIL</v>
          </cell>
          <cell r="H3697" t="str">
            <v>CUSTOMER - RETAIL</v>
          </cell>
          <cell r="I3697" t="str">
            <v>REGULAR</v>
          </cell>
          <cell r="J3697" t="str">
            <v>REGULAR</v>
          </cell>
          <cell r="K3697" t="str">
            <v>MXN</v>
          </cell>
          <cell r="L3697">
            <v>862824.57</v>
          </cell>
          <cell r="M3697">
            <v>41553.631293859427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>
            <v>0</v>
          </cell>
          <cell r="S3697" t="str">
            <v>1-30</v>
          </cell>
          <cell r="T3697" t="str">
            <v>MEXICO</v>
          </cell>
        </row>
        <row r="3698">
          <cell r="B3698" t="str">
            <v>702-30006826</v>
          </cell>
          <cell r="C3698" t="str">
            <v>CONSTRUCCIONES INDUSTRIALES TAPIA, S.A. DE C.V.</v>
          </cell>
          <cell r="D3698">
            <v>519358</v>
          </cell>
          <cell r="F3698" t="str">
            <v>MADISA SUR</v>
          </cell>
          <cell r="G3698" t="str">
            <v>CUSTOMER - RETAIL</v>
          </cell>
          <cell r="H3698" t="str">
            <v>CUSTOMER - RETAIL</v>
          </cell>
          <cell r="I3698" t="str">
            <v>REGULAR</v>
          </cell>
          <cell r="J3698" t="str">
            <v>REGULAR</v>
          </cell>
          <cell r="K3698" t="str">
            <v>MXN</v>
          </cell>
          <cell r="L3698">
            <v>933285.16</v>
          </cell>
          <cell r="M3698">
            <v>44947.013308476606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>
            <v>0</v>
          </cell>
          <cell r="S3698" t="str">
            <v>1-30</v>
          </cell>
          <cell r="T3698" t="str">
            <v>MEXICO</v>
          </cell>
        </row>
        <row r="3699">
          <cell r="B3699" t="str">
            <v>702-30006827</v>
          </cell>
          <cell r="C3699" t="str">
            <v>JOSE DARIO CABRAL VALDEZ</v>
          </cell>
          <cell r="D3699">
            <v>508317</v>
          </cell>
          <cell r="F3699" t="str">
            <v>MATCO</v>
          </cell>
          <cell r="G3699" t="str">
            <v>CUSTOMER - RETAIL</v>
          </cell>
          <cell r="H3699" t="str">
            <v>CUSTOMER - RETAIL</v>
          </cell>
          <cell r="I3699" t="str">
            <v>REGULAR</v>
          </cell>
          <cell r="J3699" t="str">
            <v>REGULAR</v>
          </cell>
          <cell r="K3699" t="str">
            <v>MXN</v>
          </cell>
          <cell r="L3699">
            <v>4611193.33</v>
          </cell>
          <cell r="M3699">
            <v>222075.07078701281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>
            <v>0</v>
          </cell>
          <cell r="S3699" t="str">
            <v>1-30</v>
          </cell>
          <cell r="T3699" t="str">
            <v>MEXICO</v>
          </cell>
        </row>
        <row r="3700">
          <cell r="B3700" t="str">
            <v>702-30006828</v>
          </cell>
          <cell r="C3700" t="str">
            <v>ASESORIA PROSER, S.A. DE C.V.</v>
          </cell>
          <cell r="D3700">
            <v>309499</v>
          </cell>
          <cell r="F3700" t="str">
            <v>MADISA SUR</v>
          </cell>
          <cell r="G3700" t="str">
            <v>CUSTOMER - RETAIL</v>
          </cell>
          <cell r="H3700" t="str">
            <v>CUSTOMER - RETAIL</v>
          </cell>
          <cell r="I3700" t="str">
            <v>REGULAR</v>
          </cell>
          <cell r="J3700" t="str">
            <v>REGULAR</v>
          </cell>
          <cell r="K3700" t="str">
            <v>MXN</v>
          </cell>
          <cell r="L3700">
            <v>4323185.28</v>
          </cell>
          <cell r="M3700">
            <v>208204.60309812511</v>
          </cell>
          <cell r="N3700">
            <v>0</v>
          </cell>
          <cell r="O3700">
            <v>0</v>
          </cell>
          <cell r="P3700">
            <v>0</v>
          </cell>
          <cell r="Q3700">
            <v>0</v>
          </cell>
          <cell r="R3700">
            <v>0</v>
          </cell>
          <cell r="S3700" t="str">
            <v>1-30</v>
          </cell>
          <cell r="T3700" t="str">
            <v>MEXICO</v>
          </cell>
        </row>
        <row r="3701">
          <cell r="B3701" t="str">
            <v>702-30006829</v>
          </cell>
          <cell r="C3701" t="str">
            <v>OSBA CONSTRUCCION DE INFRAESTRUCTURA Y MAQUINARIA, S.A. DE C.V.</v>
          </cell>
          <cell r="D3701">
            <v>519360</v>
          </cell>
          <cell r="F3701" t="str">
            <v>MADISA SUR</v>
          </cell>
          <cell r="G3701" t="str">
            <v>CUSTOMER - RETAIL</v>
          </cell>
          <cell r="H3701" t="str">
            <v>CUSTOMER - RETAIL</v>
          </cell>
          <cell r="I3701" t="str">
            <v>REGULAR</v>
          </cell>
          <cell r="J3701" t="str">
            <v>REGULAR</v>
          </cell>
          <cell r="K3701" t="str">
            <v>MXN</v>
          </cell>
          <cell r="L3701">
            <v>1094653.5900000001</v>
          </cell>
          <cell r="M3701">
            <v>52718.516897773989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>
            <v>0</v>
          </cell>
          <cell r="S3701" t="str">
            <v>1-30</v>
          </cell>
          <cell r="T3701" t="str">
            <v>MEXICO</v>
          </cell>
        </row>
        <row r="3702">
          <cell r="B3702" t="str">
            <v>702-30006830</v>
          </cell>
          <cell r="C3702" t="str">
            <v>SERVIMOLINA, S. DE R.L.</v>
          </cell>
          <cell r="D3702">
            <v>510303</v>
          </cell>
          <cell r="F3702" t="str">
            <v>TRACSA</v>
          </cell>
          <cell r="G3702" t="str">
            <v>CUSTOMER - RETAIL</v>
          </cell>
          <cell r="H3702" t="str">
            <v>CUSTOMER - RETAIL</v>
          </cell>
          <cell r="I3702" t="str">
            <v>REGULAR</v>
          </cell>
          <cell r="J3702" t="str">
            <v>REGULAR</v>
          </cell>
          <cell r="K3702" t="str">
            <v>MXN</v>
          </cell>
          <cell r="L3702">
            <v>1728829.31</v>
          </cell>
          <cell r="M3702">
            <v>83260.419574928659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 t="str">
            <v>1-30</v>
          </cell>
          <cell r="T3702" t="str">
            <v>MEXICO</v>
          </cell>
        </row>
        <row r="3703">
          <cell r="B3703" t="str">
            <v>702-30006834-001</v>
          </cell>
          <cell r="C3703" t="str">
            <v>EXTRACCIONES BASALTICAS, S.A. DE C.V.</v>
          </cell>
          <cell r="D3703">
            <v>318136</v>
          </cell>
          <cell r="F3703" t="str">
            <v>MADISA SUR</v>
          </cell>
          <cell r="G3703" t="str">
            <v>CUSTOMER - RETAIL</v>
          </cell>
          <cell r="H3703" t="str">
            <v>CUSTOMER - RETAIL</v>
          </cell>
          <cell r="I3703" t="str">
            <v>REGULAR</v>
          </cell>
          <cell r="J3703" t="str">
            <v>REGULAR</v>
          </cell>
          <cell r="K3703" t="str">
            <v>MXN</v>
          </cell>
          <cell r="L3703">
            <v>700687.95</v>
          </cell>
          <cell r="M3703">
            <v>33745.131674159682</v>
          </cell>
          <cell r="N3703">
            <v>0</v>
          </cell>
          <cell r="O3703">
            <v>0</v>
          </cell>
          <cell r="P3703">
            <v>0</v>
          </cell>
          <cell r="Q3703">
            <v>0</v>
          </cell>
          <cell r="R3703">
            <v>0</v>
          </cell>
          <cell r="S3703" t="str">
            <v>1-30</v>
          </cell>
          <cell r="T3703" t="str">
            <v>MEXICO</v>
          </cell>
        </row>
        <row r="3704">
          <cell r="B3704" t="str">
            <v>702-30006838</v>
          </cell>
          <cell r="C3704" t="str">
            <v>MAQUINARIA Y TRACTORES, LTDA</v>
          </cell>
          <cell r="D3704">
            <v>314798</v>
          </cell>
          <cell r="F3704" t="str">
            <v>MATRA</v>
          </cell>
          <cell r="G3704" t="str">
            <v>DEALER - RETAIL</v>
          </cell>
          <cell r="H3704" t="str">
            <v>DEALER - RETAIL</v>
          </cell>
          <cell r="I3704" t="str">
            <v>REGULAR</v>
          </cell>
          <cell r="J3704" t="str">
            <v>REGULAR</v>
          </cell>
          <cell r="K3704" t="str">
            <v>USD</v>
          </cell>
          <cell r="L3704">
            <v>145684.38</v>
          </cell>
          <cell r="M3704">
            <v>145684.38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>
            <v>0</v>
          </cell>
          <cell r="S3704" t="str">
            <v>1-30</v>
          </cell>
          <cell r="T3704" t="str">
            <v>COSTA RICA</v>
          </cell>
        </row>
        <row r="3705">
          <cell r="B3705" t="str">
            <v>702-30006839</v>
          </cell>
          <cell r="C3705" t="str">
            <v>IUDI, S.A. DE C.V.</v>
          </cell>
          <cell r="D3705">
            <v>510291</v>
          </cell>
          <cell r="F3705" t="str">
            <v>MADISA SUR</v>
          </cell>
          <cell r="G3705" t="str">
            <v>CUSTOMER - RETAIL</v>
          </cell>
          <cell r="H3705" t="str">
            <v>CUSTOMER - RETAIL</v>
          </cell>
          <cell r="I3705" t="str">
            <v>REGULAR</v>
          </cell>
          <cell r="J3705" t="str">
            <v>REGULAR</v>
          </cell>
          <cell r="K3705" t="str">
            <v>MXN</v>
          </cell>
          <cell r="L3705">
            <v>1426307.76</v>
          </cell>
          <cell r="M3705">
            <v>68690.981725996215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>
            <v>0</v>
          </cell>
          <cell r="S3705" t="str">
            <v>1-30</v>
          </cell>
          <cell r="T3705" t="str">
            <v>MEXICO</v>
          </cell>
        </row>
        <row r="3706">
          <cell r="B3706" t="str">
            <v>702-30006840</v>
          </cell>
          <cell r="C3706" t="str">
            <v>MAQUINARIA Y TRACTORES, LTDA</v>
          </cell>
          <cell r="D3706">
            <v>314798</v>
          </cell>
          <cell r="F3706" t="str">
            <v>MATRA</v>
          </cell>
          <cell r="G3706" t="str">
            <v>DEALER - RETAIL</v>
          </cell>
          <cell r="H3706" t="str">
            <v>DEALER - RETAIL</v>
          </cell>
          <cell r="I3706" t="str">
            <v>REGULAR</v>
          </cell>
          <cell r="J3706" t="str">
            <v>REGULAR</v>
          </cell>
          <cell r="K3706" t="str">
            <v>USD</v>
          </cell>
          <cell r="L3706">
            <v>122532.04</v>
          </cell>
          <cell r="M3706">
            <v>122532.04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 t="str">
            <v>1-30</v>
          </cell>
          <cell r="T3706" t="str">
            <v>COSTA RICA</v>
          </cell>
        </row>
        <row r="3707">
          <cell r="B3707" t="str">
            <v>702-30006841</v>
          </cell>
          <cell r="C3707" t="str">
            <v>MAQUINARIA Y TRACTORES, LTDA</v>
          </cell>
          <cell r="D3707">
            <v>314798</v>
          </cell>
          <cell r="F3707" t="str">
            <v>MATRA</v>
          </cell>
          <cell r="G3707" t="str">
            <v>DEALER - RETAIL</v>
          </cell>
          <cell r="H3707" t="str">
            <v>DEALER - RETAIL</v>
          </cell>
          <cell r="I3707" t="str">
            <v>REGULAR</v>
          </cell>
          <cell r="J3707" t="str">
            <v>REGULAR</v>
          </cell>
          <cell r="K3707" t="str">
            <v>USD</v>
          </cell>
          <cell r="L3707">
            <v>497981.3</v>
          </cell>
          <cell r="M3707">
            <v>497981.3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>
            <v>0</v>
          </cell>
          <cell r="S3707" t="str">
            <v>1-30</v>
          </cell>
          <cell r="T3707" t="str">
            <v>COSTA RICA</v>
          </cell>
        </row>
        <row r="3708">
          <cell r="B3708" t="str">
            <v>702-30006843</v>
          </cell>
          <cell r="C3708" t="str">
            <v>HYDRO-SISTEMAS Y GEOMEMBRANAS, S.A. DE C.V.</v>
          </cell>
          <cell r="D3708">
            <v>512306</v>
          </cell>
          <cell r="F3708" t="str">
            <v>TRACSA</v>
          </cell>
          <cell r="G3708" t="str">
            <v>CUSTOMER - RETAIL</v>
          </cell>
          <cell r="H3708" t="str">
            <v>CUSTOMER - RETAIL</v>
          </cell>
          <cell r="I3708" t="str">
            <v>REGULAR</v>
          </cell>
          <cell r="J3708" t="str">
            <v>REGULAR</v>
          </cell>
          <cell r="K3708" t="str">
            <v>MXN</v>
          </cell>
          <cell r="L3708">
            <v>3167213.78</v>
          </cell>
          <cell r="M3708">
            <v>152533.0156545621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>
            <v>0</v>
          </cell>
          <cell r="S3708" t="str">
            <v>1-30</v>
          </cell>
          <cell r="T3708" t="str">
            <v>MEXICO</v>
          </cell>
        </row>
        <row r="3709">
          <cell r="B3709" t="str">
            <v>702-30006845</v>
          </cell>
          <cell r="C3709" t="str">
            <v>JUCA COLIMA, S.A. DE C.V.</v>
          </cell>
          <cell r="D3709">
            <v>317037</v>
          </cell>
          <cell r="F3709" t="str">
            <v>TRACSA</v>
          </cell>
          <cell r="G3709" t="str">
            <v>CUSTOMER - RETAIL</v>
          </cell>
          <cell r="H3709" t="str">
            <v>CUSTOMER - RETAIL</v>
          </cell>
          <cell r="I3709" t="str">
            <v>REGULAR</v>
          </cell>
          <cell r="J3709" t="str">
            <v>REGULAR</v>
          </cell>
          <cell r="K3709" t="str">
            <v>MXN</v>
          </cell>
          <cell r="L3709">
            <v>2005791.67</v>
          </cell>
          <cell r="M3709">
            <v>96598.926833382327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>
            <v>0</v>
          </cell>
          <cell r="S3709" t="str">
            <v>1-30</v>
          </cell>
          <cell r="T3709" t="str">
            <v>MEXICO</v>
          </cell>
        </row>
        <row r="3710">
          <cell r="B3710" t="str">
            <v>702-30006846</v>
          </cell>
          <cell r="C3710" t="str">
            <v>QUIROZ LIMON RICARDO</v>
          </cell>
          <cell r="D3710">
            <v>317733</v>
          </cell>
          <cell r="F3710" t="str">
            <v>TRACSA</v>
          </cell>
          <cell r="G3710" t="str">
            <v>CUSTOMER - RETAIL</v>
          </cell>
          <cell r="H3710" t="str">
            <v>CUSTOMER - RETAIL</v>
          </cell>
          <cell r="I3710" t="str">
            <v>REGULAR</v>
          </cell>
          <cell r="J3710" t="str">
            <v>REGULAR</v>
          </cell>
          <cell r="K3710" t="str">
            <v>MXN</v>
          </cell>
          <cell r="L3710">
            <v>935377.9</v>
          </cell>
          <cell r="M3710">
            <v>45047.79966688306</v>
          </cell>
          <cell r="N3710">
            <v>0</v>
          </cell>
          <cell r="O3710">
            <v>0</v>
          </cell>
          <cell r="P3710">
            <v>0</v>
          </cell>
          <cell r="Q3710">
            <v>0</v>
          </cell>
          <cell r="R3710">
            <v>0</v>
          </cell>
          <cell r="S3710" t="str">
            <v>1-30</v>
          </cell>
          <cell r="T3710" t="str">
            <v>MEXICO</v>
          </cell>
        </row>
        <row r="3711">
          <cell r="B3711" t="str">
            <v>702-30006847</v>
          </cell>
          <cell r="C3711" t="str">
            <v>SICNAY, S.A. DE C.V.</v>
          </cell>
          <cell r="D3711">
            <v>310291</v>
          </cell>
          <cell r="F3711" t="str">
            <v>TRACSA</v>
          </cell>
          <cell r="G3711" t="str">
            <v>CUSTOMER - RETAIL</v>
          </cell>
          <cell r="H3711" t="str">
            <v>CUSTOMER - RETAIL</v>
          </cell>
          <cell r="I3711" t="str">
            <v>REGULAR</v>
          </cell>
          <cell r="J3711" t="str">
            <v>REGULAR</v>
          </cell>
          <cell r="K3711" t="str">
            <v>MXN</v>
          </cell>
          <cell r="L3711">
            <v>1498833.33</v>
          </cell>
          <cell r="M3711">
            <v>72183.813177419768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 t="str">
            <v>1-30</v>
          </cell>
          <cell r="T3711" t="str">
            <v>MEXICO</v>
          </cell>
        </row>
        <row r="3712">
          <cell r="B3712" t="str">
            <v>702-30006850</v>
          </cell>
          <cell r="C3712" t="str">
            <v>HILARIO ARAUJO HERRERA</v>
          </cell>
          <cell r="D3712">
            <v>351543</v>
          </cell>
          <cell r="F3712" t="str">
            <v>TRACSA</v>
          </cell>
          <cell r="G3712" t="str">
            <v>CUSTOMER - RETAIL</v>
          </cell>
          <cell r="H3712" t="str">
            <v>CUSTOMER - RETAIL</v>
          </cell>
          <cell r="I3712" t="str">
            <v>REGULAR</v>
          </cell>
          <cell r="J3712" t="str">
            <v>REGULAR</v>
          </cell>
          <cell r="K3712" t="str">
            <v>MXN</v>
          </cell>
          <cell r="L3712">
            <v>1192122.8999999999</v>
          </cell>
          <cell r="M3712">
            <v>57412.638867674403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>
            <v>0</v>
          </cell>
          <cell r="S3712" t="str">
            <v>1-30</v>
          </cell>
          <cell r="T3712" t="str">
            <v>MEXICO</v>
          </cell>
        </row>
        <row r="3713">
          <cell r="B3713" t="str">
            <v>702-30006852</v>
          </cell>
          <cell r="C3713" t="str">
            <v>CONSTRUCTORA VERANI, S.A. DE C.V.</v>
          </cell>
          <cell r="D3713">
            <v>511290</v>
          </cell>
          <cell r="F3713" t="str">
            <v>MADISA SUR</v>
          </cell>
          <cell r="G3713" t="str">
            <v>CUSTOMER - RETAIL</v>
          </cell>
          <cell r="H3713" t="str">
            <v>CUSTOMER - RETAIL</v>
          </cell>
          <cell r="I3713" t="str">
            <v>REGULAR</v>
          </cell>
          <cell r="J3713" t="str">
            <v>REGULAR</v>
          </cell>
          <cell r="K3713" t="str">
            <v>MXN</v>
          </cell>
          <cell r="L3713">
            <v>1632037.5</v>
          </cell>
          <cell r="M3713">
            <v>78598.926005030327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>
            <v>0</v>
          </cell>
          <cell r="S3713" t="str">
            <v>1-30</v>
          </cell>
          <cell r="T3713" t="str">
            <v>MEXICO</v>
          </cell>
        </row>
        <row r="3714">
          <cell r="B3714" t="str">
            <v>702-30006853</v>
          </cell>
          <cell r="C3714" t="str">
            <v>GUSTAVO PATRON BENITEZ</v>
          </cell>
          <cell r="D3714">
            <v>512303</v>
          </cell>
          <cell r="F3714" t="str">
            <v>TRACSA</v>
          </cell>
          <cell r="G3714" t="str">
            <v>CUSTOMER - RETAIL</v>
          </cell>
          <cell r="H3714" t="str">
            <v>CUSTOMER - RETAIL</v>
          </cell>
          <cell r="I3714" t="str">
            <v>REGULAR</v>
          </cell>
          <cell r="J3714" t="str">
            <v>REGULAR</v>
          </cell>
          <cell r="K3714" t="str">
            <v>MXN</v>
          </cell>
          <cell r="L3714">
            <v>1102083.33</v>
          </cell>
          <cell r="M3714">
            <v>53076.333176196888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>
            <v>0</v>
          </cell>
          <cell r="S3714" t="str">
            <v>1-30</v>
          </cell>
          <cell r="T3714" t="str">
            <v>MEXICO</v>
          </cell>
        </row>
        <row r="3715">
          <cell r="B3715" t="str">
            <v>702-30006854-001</v>
          </cell>
          <cell r="C3715" t="str">
            <v>KYPCON INGENIEROS CIVILES, S.A. DE C.V.</v>
          </cell>
          <cell r="D3715">
            <v>527304</v>
          </cell>
          <cell r="F3715" t="str">
            <v>TRACSA</v>
          </cell>
          <cell r="G3715" t="str">
            <v>CUSTOMER - RETAIL</v>
          </cell>
          <cell r="H3715" t="str">
            <v>CUSTOMER - RETAIL</v>
          </cell>
          <cell r="I3715" t="str">
            <v>REGULAR</v>
          </cell>
          <cell r="J3715" t="str">
            <v>REGULAR</v>
          </cell>
          <cell r="K3715" t="str">
            <v>MXN</v>
          </cell>
          <cell r="L3715">
            <v>2565658.27</v>
          </cell>
          <cell r="M3715">
            <v>123562.10229110796</v>
          </cell>
          <cell r="N3715">
            <v>0</v>
          </cell>
          <cell r="O3715">
            <v>0</v>
          </cell>
          <cell r="P3715">
            <v>0</v>
          </cell>
          <cell r="Q3715">
            <v>0</v>
          </cell>
          <cell r="R3715">
            <v>0</v>
          </cell>
          <cell r="S3715" t="str">
            <v>1-30</v>
          </cell>
          <cell r="T3715" t="str">
            <v>MEXICO</v>
          </cell>
        </row>
        <row r="3716">
          <cell r="B3716" t="str">
            <v>702-30006857</v>
          </cell>
          <cell r="C3716" t="str">
            <v>INGENIERIA PROYECTOS Y CONSTRUCCIONES IPC, S.A. DE C.V.</v>
          </cell>
          <cell r="D3716">
            <v>363789</v>
          </cell>
          <cell r="F3716" t="str">
            <v>TRACSA</v>
          </cell>
          <cell r="G3716" t="str">
            <v>CUSTOMER - RETAIL</v>
          </cell>
          <cell r="H3716" t="str">
            <v>CUSTOMER - RETAIL</v>
          </cell>
          <cell r="I3716" t="str">
            <v>REGULAR</v>
          </cell>
          <cell r="J3716" t="str">
            <v>REGULAR</v>
          </cell>
          <cell r="K3716" t="str">
            <v>MXN</v>
          </cell>
          <cell r="L3716">
            <v>3286202.16</v>
          </cell>
          <cell r="M3716">
            <v>158263.49603572887</v>
          </cell>
          <cell r="N3716">
            <v>0</v>
          </cell>
          <cell r="O3716">
            <v>0</v>
          </cell>
          <cell r="P3716">
            <v>0</v>
          </cell>
          <cell r="Q3716">
            <v>0</v>
          </cell>
          <cell r="R3716">
            <v>0</v>
          </cell>
          <cell r="S3716" t="str">
            <v>1-30</v>
          </cell>
          <cell r="T3716" t="str">
            <v>MEXICO</v>
          </cell>
        </row>
        <row r="3717">
          <cell r="B3717" t="str">
            <v>702-30006859</v>
          </cell>
          <cell r="C3717" t="str">
            <v>GRUPO DE INGENIERIA CIVIL AVANZADA, S.A. DE C.V.</v>
          </cell>
          <cell r="D3717">
            <v>513307</v>
          </cell>
          <cell r="F3717" t="str">
            <v>TRACSA</v>
          </cell>
          <cell r="G3717" t="str">
            <v>CUSTOMER - RETAIL</v>
          </cell>
          <cell r="H3717" t="str">
            <v>CUSTOMER - RETAIL</v>
          </cell>
          <cell r="I3717" t="str">
            <v>REGULAR</v>
          </cell>
          <cell r="J3717" t="str">
            <v>REGULAR</v>
          </cell>
          <cell r="K3717" t="str">
            <v>MXN</v>
          </cell>
          <cell r="L3717">
            <v>2553684.52</v>
          </cell>
          <cell r="M3717">
            <v>122985.44649107107</v>
          </cell>
          <cell r="N3717">
            <v>0</v>
          </cell>
          <cell r="O3717">
            <v>0</v>
          </cell>
          <cell r="P3717">
            <v>0</v>
          </cell>
          <cell r="Q3717">
            <v>0</v>
          </cell>
          <cell r="R3717">
            <v>0</v>
          </cell>
          <cell r="S3717" t="str">
            <v>1-30</v>
          </cell>
          <cell r="T3717" t="str">
            <v>MEXICO</v>
          </cell>
        </row>
        <row r="3718">
          <cell r="B3718" t="str">
            <v>702-30006860</v>
          </cell>
          <cell r="C3718" t="str">
            <v>GRUPO DE INGENIERIA CIVIL AVANZADA, S.A. DE C.V.</v>
          </cell>
          <cell r="D3718">
            <v>513307</v>
          </cell>
          <cell r="F3718" t="str">
            <v>TRACSA</v>
          </cell>
          <cell r="G3718" t="str">
            <v>CUSTOMER - RETAIL</v>
          </cell>
          <cell r="H3718" t="str">
            <v>CUSTOMER - RETAIL</v>
          </cell>
          <cell r="I3718" t="str">
            <v>REGULAR</v>
          </cell>
          <cell r="J3718" t="str">
            <v>REGULAR</v>
          </cell>
          <cell r="K3718" t="str">
            <v>MXN</v>
          </cell>
          <cell r="L3718">
            <v>1765373.21</v>
          </cell>
          <cell r="M3718">
            <v>85020.373799041292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>
            <v>0</v>
          </cell>
          <cell r="S3718" t="str">
            <v>1-30</v>
          </cell>
          <cell r="T3718" t="str">
            <v>MEXICO</v>
          </cell>
        </row>
        <row r="3719">
          <cell r="B3719" t="str">
            <v>702-30006861</v>
          </cell>
          <cell r="C3719" t="str">
            <v>FREP, S.R.L.</v>
          </cell>
          <cell r="D3719">
            <v>367425</v>
          </cell>
          <cell r="F3719" t="str">
            <v>IMCA</v>
          </cell>
          <cell r="G3719" t="str">
            <v>CUSTOMER - RETAIL</v>
          </cell>
          <cell r="H3719" t="str">
            <v>CUSTOMER - RETAIL</v>
          </cell>
          <cell r="I3719" t="str">
            <v>REGULAR</v>
          </cell>
          <cell r="J3719" t="str">
            <v>REGULAR</v>
          </cell>
          <cell r="K3719" t="str">
            <v>USD</v>
          </cell>
          <cell r="L3719">
            <v>115370.82</v>
          </cell>
          <cell r="M3719">
            <v>115370.82</v>
          </cell>
          <cell r="N3719">
            <v>0</v>
          </cell>
          <cell r="O3719">
            <v>0</v>
          </cell>
          <cell r="P3719">
            <v>0</v>
          </cell>
          <cell r="Q3719">
            <v>0</v>
          </cell>
          <cell r="R3719">
            <v>0</v>
          </cell>
          <cell r="S3719" t="str">
            <v>1-30</v>
          </cell>
          <cell r="T3719" t="str">
            <v>REPUBLICA DOMINICANA</v>
          </cell>
        </row>
        <row r="3720">
          <cell r="B3720" t="str">
            <v>702-30006862</v>
          </cell>
          <cell r="C3720" t="str">
            <v>GRUPO EMPRESARIAL MINERO, S.A. DE C.V.</v>
          </cell>
          <cell r="D3720">
            <v>317278</v>
          </cell>
          <cell r="F3720" t="str">
            <v>TRACSA</v>
          </cell>
          <cell r="G3720" t="str">
            <v>CUSTOMER - RETAIL</v>
          </cell>
          <cell r="H3720" t="str">
            <v>CUSTOMER - RETAIL</v>
          </cell>
          <cell r="I3720" t="str">
            <v>REGULAR</v>
          </cell>
          <cell r="J3720" t="str">
            <v>REGULAR</v>
          </cell>
          <cell r="K3720" t="str">
            <v>USD</v>
          </cell>
          <cell r="L3720">
            <v>86182.92</v>
          </cell>
          <cell r="M3720">
            <v>86182.92</v>
          </cell>
          <cell r="N3720">
            <v>0</v>
          </cell>
          <cell r="O3720">
            <v>0</v>
          </cell>
          <cell r="P3720">
            <v>0</v>
          </cell>
          <cell r="Q3720">
            <v>0</v>
          </cell>
          <cell r="R3720">
            <v>0</v>
          </cell>
          <cell r="S3720" t="str">
            <v>1-30</v>
          </cell>
          <cell r="T3720" t="str">
            <v>MEXICO</v>
          </cell>
        </row>
        <row r="3721">
          <cell r="B3721" t="str">
            <v>702-30006863</v>
          </cell>
          <cell r="C3721" t="str">
            <v>AGACEL AGREGADOS Y ASFALTOS, S.A. DE C.V.</v>
          </cell>
          <cell r="D3721">
            <v>368942</v>
          </cell>
          <cell r="F3721" t="str">
            <v>TRACSA</v>
          </cell>
          <cell r="G3721" t="str">
            <v>CUSTOMER - RETAIL</v>
          </cell>
          <cell r="H3721" t="str">
            <v>CUSTOMER - RETAIL</v>
          </cell>
          <cell r="I3721" t="str">
            <v>REGULAR</v>
          </cell>
          <cell r="J3721" t="str">
            <v>REGULAR</v>
          </cell>
          <cell r="K3721" t="str">
            <v>MXN</v>
          </cell>
          <cell r="L3721">
            <v>6150949.1600000001</v>
          </cell>
          <cell r="M3721">
            <v>296229.71156455867</v>
          </cell>
          <cell r="N3721">
            <v>0</v>
          </cell>
          <cell r="O3721">
            <v>0</v>
          </cell>
          <cell r="P3721">
            <v>0</v>
          </cell>
          <cell r="Q3721">
            <v>0</v>
          </cell>
          <cell r="R3721">
            <v>0</v>
          </cell>
          <cell r="S3721" t="str">
            <v>1-30</v>
          </cell>
          <cell r="T3721" t="str">
            <v>MEXICO</v>
          </cell>
        </row>
        <row r="3722">
          <cell r="B3722" t="str">
            <v>702-30006867</v>
          </cell>
          <cell r="C3722" t="str">
            <v>PRODUCTOS MINERALES Y AGREGADOS S.A.</v>
          </cell>
          <cell r="D3722">
            <v>497392</v>
          </cell>
          <cell r="F3722" t="str">
            <v>IIASA PANAMA</v>
          </cell>
          <cell r="G3722" t="str">
            <v>CUSTOMER - RETAIL</v>
          </cell>
          <cell r="H3722" t="str">
            <v>CUSTOMER - RETAIL</v>
          </cell>
          <cell r="I3722" t="str">
            <v>REGULAR</v>
          </cell>
          <cell r="J3722" t="str">
            <v>REGULAR</v>
          </cell>
          <cell r="K3722" t="str">
            <v>USD</v>
          </cell>
          <cell r="L3722">
            <v>53175.27</v>
          </cell>
          <cell r="M3722">
            <v>53175.27</v>
          </cell>
          <cell r="N3722">
            <v>0</v>
          </cell>
          <cell r="O3722">
            <v>0</v>
          </cell>
          <cell r="P3722">
            <v>0</v>
          </cell>
          <cell r="Q3722">
            <v>0</v>
          </cell>
          <cell r="R3722">
            <v>0</v>
          </cell>
          <cell r="S3722" t="str">
            <v>1-30</v>
          </cell>
          <cell r="T3722" t="str">
            <v>PANAMA</v>
          </cell>
        </row>
        <row r="3723">
          <cell r="B3723" t="str">
            <v>702-30006868</v>
          </cell>
          <cell r="C3723" t="str">
            <v>ITZA CONSTRUCTORA S.A DE C.V</v>
          </cell>
          <cell r="D3723">
            <v>317852</v>
          </cell>
          <cell r="F3723" t="str">
            <v>MAQSA</v>
          </cell>
          <cell r="G3723" t="str">
            <v>CUSTOMER - RETAIL</v>
          </cell>
          <cell r="H3723" t="str">
            <v>CUSTOMER - RETAIL</v>
          </cell>
          <cell r="I3723" t="str">
            <v>REGULAR</v>
          </cell>
          <cell r="J3723" t="str">
            <v>REGULAR</v>
          </cell>
          <cell r="K3723" t="str">
            <v>MXN</v>
          </cell>
          <cell r="L3723">
            <v>2279428.88</v>
          </cell>
          <cell r="M3723">
            <v>109777.29486782574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>
            <v>0</v>
          </cell>
          <cell r="S3723" t="str">
            <v>1-30</v>
          </cell>
          <cell r="T3723" t="str">
            <v>MEXICO</v>
          </cell>
        </row>
        <row r="3724">
          <cell r="B3724" t="str">
            <v>702-30006869</v>
          </cell>
          <cell r="C3724" t="str">
            <v>GRUPO TYP DE JALISCO, S.A. DE C.V.</v>
          </cell>
          <cell r="D3724">
            <v>337128</v>
          </cell>
          <cell r="F3724" t="str">
            <v>TRACSA</v>
          </cell>
          <cell r="G3724" t="str">
            <v>CUSTOMER - RETAIL</v>
          </cell>
          <cell r="H3724" t="str">
            <v>CUSTOMER - RETAIL</v>
          </cell>
          <cell r="I3724" t="str">
            <v>REGULAR</v>
          </cell>
          <cell r="J3724" t="str">
            <v>REGULAR</v>
          </cell>
          <cell r="K3724" t="str">
            <v>MXN</v>
          </cell>
          <cell r="L3724">
            <v>2593054.98</v>
          </cell>
          <cell r="M3724">
            <v>124881.52784479241</v>
          </cell>
          <cell r="N3724">
            <v>0</v>
          </cell>
          <cell r="O3724">
            <v>0</v>
          </cell>
          <cell r="P3724">
            <v>0</v>
          </cell>
          <cell r="Q3724">
            <v>0</v>
          </cell>
          <cell r="R3724">
            <v>0</v>
          </cell>
          <cell r="S3724" t="str">
            <v>1-30</v>
          </cell>
          <cell r="T3724" t="str">
            <v>MEXICO</v>
          </cell>
        </row>
        <row r="3725">
          <cell r="B3725" t="str">
            <v>702-30006871</v>
          </cell>
          <cell r="C3725" t="str">
            <v>ABA DESARROLLOS, S. DE P.R. DE R.L.</v>
          </cell>
          <cell r="D3725">
            <v>316355</v>
          </cell>
          <cell r="F3725" t="str">
            <v>TRACSA</v>
          </cell>
          <cell r="G3725" t="str">
            <v>CUSTOMER - RETAIL</v>
          </cell>
          <cell r="H3725" t="str">
            <v>CUSTOMER - RETAIL</v>
          </cell>
          <cell r="I3725" t="str">
            <v>REGULAR</v>
          </cell>
          <cell r="J3725" t="str">
            <v>REGULAR</v>
          </cell>
          <cell r="K3725" t="str">
            <v>MXN</v>
          </cell>
          <cell r="L3725">
            <v>1012000</v>
          </cell>
          <cell r="M3725">
            <v>48737.920003119223</v>
          </cell>
          <cell r="N3725">
            <v>0</v>
          </cell>
          <cell r="O3725">
            <v>0</v>
          </cell>
          <cell r="P3725">
            <v>0</v>
          </cell>
          <cell r="Q3725">
            <v>0</v>
          </cell>
          <cell r="R3725">
            <v>0</v>
          </cell>
          <cell r="S3725" t="str">
            <v>1-30</v>
          </cell>
          <cell r="T3725" t="str">
            <v>MEXICO</v>
          </cell>
        </row>
        <row r="3726">
          <cell r="B3726" t="str">
            <v>702-30006872</v>
          </cell>
          <cell r="C3726" t="str">
            <v>VARMOXZ, S.A. DE C.V.</v>
          </cell>
          <cell r="D3726">
            <v>318173</v>
          </cell>
          <cell r="F3726" t="str">
            <v>MADISA NTE</v>
          </cell>
          <cell r="G3726" t="str">
            <v>CUSTOMER - RETAIL</v>
          </cell>
          <cell r="H3726" t="str">
            <v>CUSTOMER - RETAIL</v>
          </cell>
          <cell r="I3726" t="str">
            <v>REGULAR</v>
          </cell>
          <cell r="J3726" t="str">
            <v>REGULAR</v>
          </cell>
          <cell r="K3726" t="str">
            <v>USD</v>
          </cell>
          <cell r="L3726">
            <v>4363293.63</v>
          </cell>
          <cell r="M3726">
            <v>4363293.63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>
            <v>0</v>
          </cell>
          <cell r="S3726" t="str">
            <v>1-30</v>
          </cell>
          <cell r="T3726" t="str">
            <v>MEXICO</v>
          </cell>
        </row>
        <row r="3727">
          <cell r="B3727" t="str">
            <v>702-30006874</v>
          </cell>
          <cell r="C3727" t="str">
            <v>CONSTRUCTORA ARCUBI-K, S.A. DE C.V.</v>
          </cell>
          <cell r="D3727">
            <v>515350</v>
          </cell>
          <cell r="F3727" t="str">
            <v>TRACSA</v>
          </cell>
          <cell r="G3727" t="str">
            <v>CUSTOMER - RETAIL</v>
          </cell>
          <cell r="H3727" t="str">
            <v>CUSTOMER - RETAIL</v>
          </cell>
          <cell r="I3727" t="str">
            <v>REGULAR</v>
          </cell>
          <cell r="J3727" t="str">
            <v>REGULAR</v>
          </cell>
          <cell r="K3727" t="str">
            <v>MXN</v>
          </cell>
          <cell r="L3727">
            <v>1302979.8700000001</v>
          </cell>
          <cell r="M3727">
            <v>62751.5105432161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>
            <v>0</v>
          </cell>
          <cell r="S3727" t="str">
            <v>1-30</v>
          </cell>
          <cell r="T3727" t="str">
            <v>MEXICO</v>
          </cell>
        </row>
        <row r="3728">
          <cell r="B3728" t="str">
            <v>702-30006877</v>
          </cell>
          <cell r="C3728" t="str">
            <v>GRUPO DESARROLLO INFRAESTRUCTURA, S.A. DE C.V.</v>
          </cell>
          <cell r="D3728">
            <v>310580</v>
          </cell>
          <cell r="F3728" t="str">
            <v>TRACSA</v>
          </cell>
          <cell r="G3728" t="str">
            <v>CUSTOMER - RETAIL</v>
          </cell>
          <cell r="H3728" t="str">
            <v>CUSTOMER - RETAIL</v>
          </cell>
          <cell r="I3728" t="str">
            <v>REGULAR</v>
          </cell>
          <cell r="J3728" t="str">
            <v>REGULAR</v>
          </cell>
          <cell r="K3728" t="str">
            <v>USD</v>
          </cell>
          <cell r="L3728">
            <v>1028310.52</v>
          </cell>
          <cell r="M3728">
            <v>1028310.52</v>
          </cell>
          <cell r="N3728">
            <v>0</v>
          </cell>
          <cell r="O3728">
            <v>0</v>
          </cell>
          <cell r="P3728">
            <v>0</v>
          </cell>
          <cell r="Q3728">
            <v>0</v>
          </cell>
          <cell r="R3728">
            <v>0</v>
          </cell>
          <cell r="S3728" t="str">
            <v>1-30</v>
          </cell>
          <cell r="T3728" t="str">
            <v>MEXICO</v>
          </cell>
        </row>
        <row r="3729">
          <cell r="B3729" t="str">
            <v>702-30006879</v>
          </cell>
          <cell r="C3729" t="str">
            <v>CONSTRUCCIONES REYES, S.A.</v>
          </cell>
          <cell r="D3729">
            <v>337631</v>
          </cell>
          <cell r="F3729" t="str">
            <v>NIMAC</v>
          </cell>
          <cell r="G3729" t="str">
            <v>CUSTOMER - RETAIL</v>
          </cell>
          <cell r="H3729" t="str">
            <v>CUSTOMER - RETAIL</v>
          </cell>
          <cell r="I3729" t="str">
            <v>REGULAR</v>
          </cell>
          <cell r="J3729" t="str">
            <v>REGULAR</v>
          </cell>
          <cell r="K3729" t="str">
            <v>USD</v>
          </cell>
          <cell r="L3729">
            <v>101746.13</v>
          </cell>
          <cell r="M3729">
            <v>101746.13</v>
          </cell>
          <cell r="N3729">
            <v>0</v>
          </cell>
          <cell r="O3729">
            <v>0</v>
          </cell>
          <cell r="P3729">
            <v>0</v>
          </cell>
          <cell r="Q3729">
            <v>0</v>
          </cell>
          <cell r="R3729">
            <v>0</v>
          </cell>
          <cell r="S3729" t="str">
            <v>1-30</v>
          </cell>
          <cell r="T3729" t="str">
            <v>NICARAGUA</v>
          </cell>
        </row>
        <row r="3730">
          <cell r="B3730" t="str">
            <v>702-30006880</v>
          </cell>
          <cell r="C3730" t="str">
            <v>DESARROLLOS CEJ MADRIGAL, S.A.</v>
          </cell>
          <cell r="D3730">
            <v>526295</v>
          </cell>
          <cell r="F3730" t="str">
            <v>MATRA</v>
          </cell>
          <cell r="G3730" t="str">
            <v>CUSTOMER - RETAIL</v>
          </cell>
          <cell r="H3730" t="str">
            <v>CUSTOMER - RETAIL</v>
          </cell>
          <cell r="I3730" t="str">
            <v>REGULAR</v>
          </cell>
          <cell r="J3730" t="str">
            <v>REGULAR</v>
          </cell>
          <cell r="K3730" t="str">
            <v>USD</v>
          </cell>
          <cell r="L3730">
            <v>91142.79</v>
          </cell>
          <cell r="M3730">
            <v>91142.79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  <cell r="R3730">
            <v>0</v>
          </cell>
          <cell r="S3730" t="str">
            <v>1-30</v>
          </cell>
          <cell r="T3730" t="str">
            <v>COSTA RICA</v>
          </cell>
        </row>
        <row r="3731">
          <cell r="B3731" t="str">
            <v>702-30006881</v>
          </cell>
          <cell r="C3731" t="str">
            <v>NICARAGUA MACHINERY COMPANY, S.A.</v>
          </cell>
          <cell r="D3731">
            <v>313548</v>
          </cell>
          <cell r="F3731" t="str">
            <v>NIMAC</v>
          </cell>
          <cell r="G3731" t="str">
            <v>DEALER - WHOLESALE</v>
          </cell>
          <cell r="H3731" t="str">
            <v>DEALER - WHOLESALE</v>
          </cell>
          <cell r="I3731" t="str">
            <v>REGULAR</v>
          </cell>
          <cell r="J3731" t="str">
            <v>REGULAR</v>
          </cell>
          <cell r="K3731" t="str">
            <v>USD</v>
          </cell>
          <cell r="L3731">
            <v>7595.09</v>
          </cell>
          <cell r="M3731">
            <v>7595.09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>
            <v>0</v>
          </cell>
          <cell r="S3731" t="str">
            <v>1-30</v>
          </cell>
          <cell r="T3731" t="str">
            <v>NICARAGUA</v>
          </cell>
        </row>
        <row r="3732">
          <cell r="B3732" t="str">
            <v>702-30006882</v>
          </cell>
          <cell r="C3732" t="str">
            <v>NICARAGUA MACHINERY COMPANY, S.A.</v>
          </cell>
          <cell r="D3732">
            <v>313548</v>
          </cell>
          <cell r="F3732" t="str">
            <v>NIMAC</v>
          </cell>
          <cell r="G3732" t="str">
            <v>DEALER - WHOLESALE</v>
          </cell>
          <cell r="H3732" t="str">
            <v>DEALER - WHOLESALE</v>
          </cell>
          <cell r="I3732" t="str">
            <v>REGULAR</v>
          </cell>
          <cell r="J3732" t="str">
            <v>REGULAR</v>
          </cell>
          <cell r="K3732" t="str">
            <v>USD</v>
          </cell>
          <cell r="L3732">
            <v>8101.43</v>
          </cell>
          <cell r="M3732">
            <v>8101.43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>
            <v>0</v>
          </cell>
          <cell r="S3732" t="str">
            <v>1-30</v>
          </cell>
          <cell r="T3732" t="str">
            <v>NICARAGUA</v>
          </cell>
        </row>
        <row r="3733">
          <cell r="B3733" t="str">
            <v>702-30006884</v>
          </cell>
          <cell r="C3733" t="str">
            <v>NICARAGUA MACHINERY COMPANY, S.A.</v>
          </cell>
          <cell r="D3733">
            <v>313548</v>
          </cell>
          <cell r="F3733" t="str">
            <v>NIMAC</v>
          </cell>
          <cell r="G3733" t="str">
            <v>DEALER - WHOLESALE</v>
          </cell>
          <cell r="H3733" t="str">
            <v>DEALER - WHOLESALE</v>
          </cell>
          <cell r="I3733" t="str">
            <v>REGULAR</v>
          </cell>
          <cell r="J3733" t="str">
            <v>REGULAR</v>
          </cell>
          <cell r="K3733" t="str">
            <v>USD</v>
          </cell>
          <cell r="L3733">
            <v>7595.09</v>
          </cell>
          <cell r="M3733">
            <v>7595.09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>
            <v>0</v>
          </cell>
          <cell r="S3733" t="str">
            <v>1-30</v>
          </cell>
          <cell r="T3733" t="str">
            <v>NICARAGUA</v>
          </cell>
        </row>
        <row r="3734">
          <cell r="B3734" t="str">
            <v>702-30006885</v>
          </cell>
          <cell r="C3734" t="str">
            <v>NICARAGUA MACHINERY COMPANY, S.A.</v>
          </cell>
          <cell r="D3734">
            <v>313548</v>
          </cell>
          <cell r="F3734" t="str">
            <v>NIMAC</v>
          </cell>
          <cell r="G3734" t="str">
            <v>DEALER - WHOLESALE</v>
          </cell>
          <cell r="H3734" t="str">
            <v>DEALER - WHOLESALE</v>
          </cell>
          <cell r="I3734" t="str">
            <v>REGULAR</v>
          </cell>
          <cell r="J3734" t="str">
            <v>REGULAR</v>
          </cell>
          <cell r="K3734" t="str">
            <v>USD</v>
          </cell>
          <cell r="L3734">
            <v>26063.61</v>
          </cell>
          <cell r="M3734">
            <v>26063.61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>
            <v>0</v>
          </cell>
          <cell r="S3734" t="str">
            <v>1-30</v>
          </cell>
          <cell r="T3734" t="str">
            <v>NICARAGUA</v>
          </cell>
        </row>
        <row r="3735">
          <cell r="B3735" t="str">
            <v>702-30006886</v>
          </cell>
          <cell r="C3735" t="str">
            <v>NICARAGUA MACHINERY COMPANY, S.A.</v>
          </cell>
          <cell r="D3735">
            <v>313548</v>
          </cell>
          <cell r="F3735" t="str">
            <v>NIMAC</v>
          </cell>
          <cell r="G3735" t="str">
            <v>DEALER - WHOLESALE</v>
          </cell>
          <cell r="H3735" t="str">
            <v>DEALER - WHOLESALE</v>
          </cell>
          <cell r="I3735" t="str">
            <v>REGULAR</v>
          </cell>
          <cell r="J3735" t="str">
            <v>REGULAR</v>
          </cell>
          <cell r="K3735" t="str">
            <v>USD</v>
          </cell>
          <cell r="L3735">
            <v>61689.440000000002</v>
          </cell>
          <cell r="M3735">
            <v>61689.440000000002</v>
          </cell>
          <cell r="N3735">
            <v>0</v>
          </cell>
          <cell r="O3735">
            <v>0</v>
          </cell>
          <cell r="P3735">
            <v>0</v>
          </cell>
          <cell r="Q3735">
            <v>0</v>
          </cell>
          <cell r="R3735">
            <v>0</v>
          </cell>
          <cell r="S3735" t="str">
            <v>1-30</v>
          </cell>
          <cell r="T3735" t="str">
            <v>NICARAGUA</v>
          </cell>
        </row>
        <row r="3736">
          <cell r="B3736" t="str">
            <v>702-30006887</v>
          </cell>
          <cell r="C3736" t="str">
            <v>NICARAGUA MACHINERY COMPANY, S.A.</v>
          </cell>
          <cell r="D3736">
            <v>313548</v>
          </cell>
          <cell r="F3736" t="str">
            <v>NIMAC</v>
          </cell>
          <cell r="G3736" t="str">
            <v>DEALER - WHOLESALE</v>
          </cell>
          <cell r="H3736" t="str">
            <v>DEALER - WHOLESALE</v>
          </cell>
          <cell r="I3736" t="str">
            <v>REGULAR</v>
          </cell>
          <cell r="J3736" t="str">
            <v>REGULAR</v>
          </cell>
          <cell r="K3736" t="str">
            <v>USD</v>
          </cell>
          <cell r="L3736">
            <v>25619.84</v>
          </cell>
          <cell r="M3736">
            <v>25619.84</v>
          </cell>
          <cell r="N3736">
            <v>0</v>
          </cell>
          <cell r="O3736">
            <v>0</v>
          </cell>
          <cell r="P3736">
            <v>0</v>
          </cell>
          <cell r="Q3736">
            <v>0</v>
          </cell>
          <cell r="R3736">
            <v>0</v>
          </cell>
          <cell r="S3736" t="str">
            <v>1-30</v>
          </cell>
          <cell r="T3736" t="str">
            <v>NICARAGUA</v>
          </cell>
        </row>
        <row r="3737">
          <cell r="B3737" t="str">
            <v>702-30006888</v>
          </cell>
          <cell r="C3737" t="str">
            <v>NICARAGUA MACHINERY COMPANY, S.A.</v>
          </cell>
          <cell r="D3737">
            <v>313548</v>
          </cell>
          <cell r="F3737" t="str">
            <v>NIMAC</v>
          </cell>
          <cell r="G3737" t="str">
            <v>DEALER - WHOLESALE</v>
          </cell>
          <cell r="H3737" t="str">
            <v>DEALER - WHOLESALE</v>
          </cell>
          <cell r="I3737" t="str">
            <v>REGULAR</v>
          </cell>
          <cell r="J3737" t="str">
            <v>REGULAR</v>
          </cell>
          <cell r="K3737" t="str">
            <v>USD</v>
          </cell>
          <cell r="L3737">
            <v>56407.77</v>
          </cell>
          <cell r="M3737">
            <v>56407.77</v>
          </cell>
          <cell r="N3737">
            <v>0</v>
          </cell>
          <cell r="O3737">
            <v>0</v>
          </cell>
          <cell r="P3737">
            <v>0</v>
          </cell>
          <cell r="Q3737">
            <v>0</v>
          </cell>
          <cell r="R3737">
            <v>0</v>
          </cell>
          <cell r="S3737" t="str">
            <v>1-30</v>
          </cell>
          <cell r="T3737" t="str">
            <v>NICARAGUA</v>
          </cell>
        </row>
        <row r="3738">
          <cell r="B3738" t="str">
            <v>702-30006889</v>
          </cell>
          <cell r="C3738" t="str">
            <v>NICARAGUA MACHINERY COMPANY, S.A.</v>
          </cell>
          <cell r="D3738">
            <v>313548</v>
          </cell>
          <cell r="F3738" t="str">
            <v>NIMAC</v>
          </cell>
          <cell r="G3738" t="str">
            <v>DEALER - RETAIL</v>
          </cell>
          <cell r="H3738" t="str">
            <v>DEALER - RETAIL</v>
          </cell>
          <cell r="I3738" t="str">
            <v>REGULAR</v>
          </cell>
          <cell r="J3738" t="str">
            <v>REGULAR</v>
          </cell>
          <cell r="K3738" t="str">
            <v>USD</v>
          </cell>
          <cell r="L3738">
            <v>37850.61</v>
          </cell>
          <cell r="M3738">
            <v>37850.61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>
            <v>0</v>
          </cell>
          <cell r="S3738" t="str">
            <v>1-30</v>
          </cell>
          <cell r="T3738" t="str">
            <v>NICARAGUA</v>
          </cell>
        </row>
        <row r="3739">
          <cell r="B3739" t="str">
            <v>702-30006890</v>
          </cell>
          <cell r="C3739" t="str">
            <v>NICARAGUA MACHINERY COMPANY, S.A.</v>
          </cell>
          <cell r="D3739">
            <v>313548</v>
          </cell>
          <cell r="F3739" t="str">
            <v>NIMAC</v>
          </cell>
          <cell r="G3739" t="str">
            <v>DEALER - RETAIL</v>
          </cell>
          <cell r="H3739" t="str">
            <v>DEALER - RETAIL</v>
          </cell>
          <cell r="I3739" t="str">
            <v>REGULAR</v>
          </cell>
          <cell r="J3739" t="str">
            <v>REGULAR</v>
          </cell>
          <cell r="K3739" t="str">
            <v>USD</v>
          </cell>
          <cell r="L3739">
            <v>17099.28</v>
          </cell>
          <cell r="M3739">
            <v>17099.28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 t="str">
            <v>1-30</v>
          </cell>
          <cell r="T3739" t="str">
            <v>NICARAGUA</v>
          </cell>
        </row>
        <row r="3740">
          <cell r="B3740" t="str">
            <v>702-30006891</v>
          </cell>
          <cell r="C3740" t="str">
            <v>NICARAGUA MACHINERY COMPANY, S.A.</v>
          </cell>
          <cell r="D3740">
            <v>313548</v>
          </cell>
          <cell r="F3740" t="str">
            <v>NIMAC</v>
          </cell>
          <cell r="G3740" t="str">
            <v>DEALER - WHOLESALE</v>
          </cell>
          <cell r="H3740" t="str">
            <v>DEALER - WHOLESALE</v>
          </cell>
          <cell r="I3740" t="str">
            <v>REGULAR</v>
          </cell>
          <cell r="J3740" t="str">
            <v>REGULAR</v>
          </cell>
          <cell r="K3740" t="str">
            <v>USD</v>
          </cell>
          <cell r="L3740">
            <v>48457.19</v>
          </cell>
          <cell r="M3740">
            <v>48457.19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>
            <v>0</v>
          </cell>
          <cell r="S3740" t="str">
            <v>1-30</v>
          </cell>
          <cell r="T3740" t="str">
            <v>NICARAGUA</v>
          </cell>
        </row>
        <row r="3741">
          <cell r="B3741" t="str">
            <v>702-30006892</v>
          </cell>
          <cell r="C3741" t="str">
            <v>NICARAGUA MACHINERY COMPANY, S.A.</v>
          </cell>
          <cell r="D3741">
            <v>313548</v>
          </cell>
          <cell r="F3741" t="str">
            <v>NIMAC</v>
          </cell>
          <cell r="G3741" t="str">
            <v>DEALER - RETAIL</v>
          </cell>
          <cell r="H3741" t="str">
            <v>DEALER - RETAIL</v>
          </cell>
          <cell r="I3741" t="str">
            <v>REGULAR</v>
          </cell>
          <cell r="J3741" t="str">
            <v>REGULAR</v>
          </cell>
          <cell r="K3741" t="str">
            <v>USD</v>
          </cell>
          <cell r="L3741">
            <v>9927.67</v>
          </cell>
          <cell r="M3741">
            <v>9927.67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>
            <v>0</v>
          </cell>
          <cell r="S3741" t="str">
            <v>1-30</v>
          </cell>
          <cell r="T3741" t="str">
            <v>NICARAGUA</v>
          </cell>
        </row>
        <row r="3742">
          <cell r="B3742" t="str">
            <v>702-30006893</v>
          </cell>
          <cell r="C3742" t="str">
            <v>DESARROLLOS CEJ MADRIGAL, S.A.</v>
          </cell>
          <cell r="D3742">
            <v>526295</v>
          </cell>
          <cell r="F3742" t="str">
            <v>MATRA</v>
          </cell>
          <cell r="G3742" t="str">
            <v>CUSTOMER - RETAIL</v>
          </cell>
          <cell r="H3742" t="str">
            <v>CUSTOMER - RETAIL</v>
          </cell>
          <cell r="I3742" t="str">
            <v>REGULAR</v>
          </cell>
          <cell r="J3742" t="str">
            <v>REGULAR</v>
          </cell>
          <cell r="K3742" t="str">
            <v>USD</v>
          </cell>
          <cell r="L3742">
            <v>338874.52</v>
          </cell>
          <cell r="M3742">
            <v>338874.52</v>
          </cell>
          <cell r="N3742">
            <v>0</v>
          </cell>
          <cell r="O3742">
            <v>0</v>
          </cell>
          <cell r="P3742">
            <v>0</v>
          </cell>
          <cell r="Q3742">
            <v>0</v>
          </cell>
          <cell r="R3742">
            <v>0</v>
          </cell>
          <cell r="S3742" t="str">
            <v>1-30</v>
          </cell>
          <cell r="T3742" t="str">
            <v>COSTA RICA</v>
          </cell>
        </row>
        <row r="3743">
          <cell r="B3743" t="str">
            <v>702-30006894</v>
          </cell>
          <cell r="C3743" t="str">
            <v>DESARROLLOS CEJ MADRIGAL, S.A.</v>
          </cell>
          <cell r="D3743">
            <v>526295</v>
          </cell>
          <cell r="F3743" t="str">
            <v>MATRA</v>
          </cell>
          <cell r="G3743" t="str">
            <v>CUSTOMER - RETAIL</v>
          </cell>
          <cell r="H3743" t="str">
            <v>CUSTOMER - RETAIL</v>
          </cell>
          <cell r="I3743" t="str">
            <v>REGULAR</v>
          </cell>
          <cell r="J3743" t="str">
            <v>REGULAR</v>
          </cell>
          <cell r="K3743" t="str">
            <v>USD</v>
          </cell>
          <cell r="L3743">
            <v>148157.23000000001</v>
          </cell>
          <cell r="M3743">
            <v>148157.23000000001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>
            <v>0</v>
          </cell>
          <cell r="S3743" t="str">
            <v>1-30</v>
          </cell>
          <cell r="T3743" t="str">
            <v>COSTA RICA</v>
          </cell>
        </row>
        <row r="3744">
          <cell r="B3744" t="str">
            <v>702-30006895</v>
          </cell>
          <cell r="C3744" t="str">
            <v>NICARAGUA MACHINERY COMPANY, S.A.</v>
          </cell>
          <cell r="D3744">
            <v>313548</v>
          </cell>
          <cell r="F3744" t="str">
            <v>NIMAC</v>
          </cell>
          <cell r="G3744" t="str">
            <v>DEALER - WHOLESALE</v>
          </cell>
          <cell r="H3744" t="str">
            <v>DEALER - WHOLESALE</v>
          </cell>
          <cell r="I3744" t="str">
            <v>REGULAR</v>
          </cell>
          <cell r="J3744" t="str">
            <v>REGULAR</v>
          </cell>
          <cell r="K3744" t="str">
            <v>USD</v>
          </cell>
          <cell r="L3744">
            <v>7595.09</v>
          </cell>
          <cell r="M3744">
            <v>7595.09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>
            <v>0</v>
          </cell>
          <cell r="S3744" t="str">
            <v>1-30</v>
          </cell>
          <cell r="T3744" t="str">
            <v>NICARAGUA</v>
          </cell>
        </row>
        <row r="3745">
          <cell r="B3745" t="str">
            <v>702-30006896</v>
          </cell>
          <cell r="C3745" t="str">
            <v>NICARAGUA MACHINERY COMPANY, S.A.</v>
          </cell>
          <cell r="D3745">
            <v>313548</v>
          </cell>
          <cell r="F3745" t="str">
            <v>NIMAC</v>
          </cell>
          <cell r="G3745" t="str">
            <v>DEALER - WHOLESALE</v>
          </cell>
          <cell r="H3745" t="str">
            <v>DEALER - WHOLESALE</v>
          </cell>
          <cell r="I3745" t="str">
            <v>REGULAR</v>
          </cell>
          <cell r="J3745" t="str">
            <v>REGULAR</v>
          </cell>
          <cell r="K3745" t="str">
            <v>USD</v>
          </cell>
          <cell r="L3745">
            <v>8101.43</v>
          </cell>
          <cell r="M3745">
            <v>8101.43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>
            <v>0</v>
          </cell>
          <cell r="S3745" t="str">
            <v>1-30</v>
          </cell>
          <cell r="T3745" t="str">
            <v>NICARAGUA</v>
          </cell>
        </row>
        <row r="3746">
          <cell r="B3746" t="str">
            <v>702-30006897</v>
          </cell>
          <cell r="C3746" t="str">
            <v>NICARAGUA MACHINERY COMPANY, S.A.</v>
          </cell>
          <cell r="D3746">
            <v>313548</v>
          </cell>
          <cell r="F3746" t="str">
            <v>NIMAC</v>
          </cell>
          <cell r="G3746" t="str">
            <v>DEALER - WHOLESALE</v>
          </cell>
          <cell r="H3746" t="str">
            <v>DEALER - WHOLESALE</v>
          </cell>
          <cell r="I3746" t="str">
            <v>REGULAR</v>
          </cell>
          <cell r="J3746" t="str">
            <v>REGULAR</v>
          </cell>
          <cell r="K3746" t="str">
            <v>USD</v>
          </cell>
          <cell r="L3746">
            <v>55124.03</v>
          </cell>
          <cell r="M3746">
            <v>55124.03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>
            <v>0</v>
          </cell>
          <cell r="S3746" t="str">
            <v>1-30</v>
          </cell>
          <cell r="T3746" t="str">
            <v>NICARAGUA</v>
          </cell>
        </row>
        <row r="3747">
          <cell r="B3747" t="str">
            <v>702-30006898</v>
          </cell>
          <cell r="C3747" t="str">
            <v>NICARAGUA MACHINERY COMPANY, S.A.</v>
          </cell>
          <cell r="D3747">
            <v>313548</v>
          </cell>
          <cell r="F3747" t="str">
            <v>NIMAC</v>
          </cell>
          <cell r="G3747" t="str">
            <v>DEALER - WHOLESALE</v>
          </cell>
          <cell r="H3747" t="str">
            <v>DEALER - WHOLESALE</v>
          </cell>
          <cell r="I3747" t="str">
            <v>REGULAR</v>
          </cell>
          <cell r="J3747" t="str">
            <v>REGULAR</v>
          </cell>
          <cell r="K3747" t="str">
            <v>USD</v>
          </cell>
          <cell r="L3747">
            <v>61689.440000000002</v>
          </cell>
          <cell r="M3747">
            <v>61689.440000000002</v>
          </cell>
          <cell r="N3747">
            <v>0</v>
          </cell>
          <cell r="O3747">
            <v>0</v>
          </cell>
          <cell r="P3747">
            <v>0</v>
          </cell>
          <cell r="Q3747">
            <v>0</v>
          </cell>
          <cell r="R3747">
            <v>0</v>
          </cell>
          <cell r="S3747" t="str">
            <v>1-30</v>
          </cell>
          <cell r="T3747" t="str">
            <v>NICARAGUA</v>
          </cell>
        </row>
        <row r="3748">
          <cell r="B3748" t="str">
            <v>702-30006899</v>
          </cell>
          <cell r="C3748" t="str">
            <v>NICARAGUA MACHINERY COMPANY, S.A.</v>
          </cell>
          <cell r="D3748">
            <v>313548</v>
          </cell>
          <cell r="F3748" t="str">
            <v>NIMAC</v>
          </cell>
          <cell r="G3748" t="str">
            <v>DEALER - WHOLESALE</v>
          </cell>
          <cell r="H3748" t="str">
            <v>DEALER - WHOLESALE</v>
          </cell>
          <cell r="I3748" t="str">
            <v>REGULAR</v>
          </cell>
          <cell r="J3748" t="str">
            <v>REGULAR</v>
          </cell>
          <cell r="K3748" t="str">
            <v>USD</v>
          </cell>
          <cell r="L3748">
            <v>256517.93</v>
          </cell>
          <cell r="M3748">
            <v>256517.93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 t="str">
            <v>1-30</v>
          </cell>
          <cell r="T3748" t="str">
            <v>NICARAGUA</v>
          </cell>
        </row>
        <row r="3749">
          <cell r="B3749" t="str">
            <v>702-30006900</v>
          </cell>
          <cell r="C3749" t="str">
            <v>NICARAGUA MACHINERY COMPANY, S.A.</v>
          </cell>
          <cell r="D3749">
            <v>313548</v>
          </cell>
          <cell r="F3749" t="str">
            <v>NIMAC</v>
          </cell>
          <cell r="G3749" t="str">
            <v>DEALER - RETAIL</v>
          </cell>
          <cell r="H3749" t="str">
            <v>DEALER - RETAIL</v>
          </cell>
          <cell r="I3749" t="str">
            <v>REGULAR</v>
          </cell>
          <cell r="J3749" t="str">
            <v>REGULAR</v>
          </cell>
          <cell r="K3749" t="str">
            <v>USD</v>
          </cell>
          <cell r="L3749">
            <v>9927.67</v>
          </cell>
          <cell r="M3749">
            <v>9927.67</v>
          </cell>
          <cell r="N3749">
            <v>0</v>
          </cell>
          <cell r="O3749">
            <v>0</v>
          </cell>
          <cell r="P3749">
            <v>0</v>
          </cell>
          <cell r="Q3749">
            <v>0</v>
          </cell>
          <cell r="R3749">
            <v>0</v>
          </cell>
          <cell r="S3749" t="str">
            <v>1-30</v>
          </cell>
          <cell r="T3749" t="str">
            <v>NICARAGUA</v>
          </cell>
        </row>
        <row r="3750">
          <cell r="B3750" t="str">
            <v>702-30006901</v>
          </cell>
          <cell r="C3750" t="str">
            <v>NICARAGUA MACHINERY COMPANY, S.A.</v>
          </cell>
          <cell r="D3750">
            <v>313548</v>
          </cell>
          <cell r="F3750" t="str">
            <v>NIMAC</v>
          </cell>
          <cell r="G3750" t="str">
            <v>DEALER - RETAIL</v>
          </cell>
          <cell r="H3750" t="str">
            <v>DEALER - RETAIL</v>
          </cell>
          <cell r="I3750" t="str">
            <v>REGULAR</v>
          </cell>
          <cell r="J3750" t="str">
            <v>REGULAR</v>
          </cell>
          <cell r="K3750" t="str">
            <v>USD</v>
          </cell>
          <cell r="L3750">
            <v>17099.28</v>
          </cell>
          <cell r="M3750">
            <v>17099.28</v>
          </cell>
          <cell r="N3750">
            <v>0</v>
          </cell>
          <cell r="O3750">
            <v>0</v>
          </cell>
          <cell r="P3750">
            <v>0</v>
          </cell>
          <cell r="Q3750">
            <v>0</v>
          </cell>
          <cell r="R3750">
            <v>0</v>
          </cell>
          <cell r="S3750" t="str">
            <v>1-30</v>
          </cell>
          <cell r="T3750" t="str">
            <v>NICARAGUA</v>
          </cell>
        </row>
        <row r="3751">
          <cell r="B3751" t="str">
            <v>702-30006902</v>
          </cell>
          <cell r="C3751" t="str">
            <v>NICARAGUA MACHINERY COMPANY, S.A.</v>
          </cell>
          <cell r="D3751">
            <v>313548</v>
          </cell>
          <cell r="F3751" t="str">
            <v>NIMAC</v>
          </cell>
          <cell r="G3751" t="str">
            <v>DEALER - RETAIL</v>
          </cell>
          <cell r="H3751" t="str">
            <v>DEALER - RETAIL</v>
          </cell>
          <cell r="I3751" t="str">
            <v>REGULAR</v>
          </cell>
          <cell r="J3751" t="str">
            <v>REGULAR</v>
          </cell>
          <cell r="K3751" t="str">
            <v>USD</v>
          </cell>
          <cell r="L3751">
            <v>43961.5</v>
          </cell>
          <cell r="M3751">
            <v>43961.5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>
            <v>0</v>
          </cell>
          <cell r="S3751" t="str">
            <v>1-30</v>
          </cell>
          <cell r="T3751" t="str">
            <v>NICARAGUA</v>
          </cell>
        </row>
        <row r="3752">
          <cell r="B3752" t="str">
            <v>702-30006903</v>
          </cell>
          <cell r="C3752" t="str">
            <v>NICARAGUA MACHINERY COMPANY, S.A.</v>
          </cell>
          <cell r="D3752">
            <v>313548</v>
          </cell>
          <cell r="F3752" t="str">
            <v>NIMAC</v>
          </cell>
          <cell r="G3752" t="str">
            <v>DEALER - WHOLESALE</v>
          </cell>
          <cell r="H3752" t="str">
            <v>DEALER - WHOLESALE</v>
          </cell>
          <cell r="I3752" t="str">
            <v>REGULAR</v>
          </cell>
          <cell r="J3752" t="str">
            <v>REGULAR</v>
          </cell>
          <cell r="K3752" t="str">
            <v>USD</v>
          </cell>
          <cell r="L3752">
            <v>25619.84</v>
          </cell>
          <cell r="M3752">
            <v>25619.84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>
            <v>0</v>
          </cell>
          <cell r="S3752" t="str">
            <v>1-30</v>
          </cell>
          <cell r="T3752" t="str">
            <v>NICARAGUA</v>
          </cell>
        </row>
        <row r="3753">
          <cell r="B3753" t="str">
            <v>702-30006904</v>
          </cell>
          <cell r="C3753" t="str">
            <v>NICARAGUA MACHINERY COMPANY, S.A.</v>
          </cell>
          <cell r="D3753">
            <v>313548</v>
          </cell>
          <cell r="F3753" t="str">
            <v>NIMAC</v>
          </cell>
          <cell r="G3753" t="str">
            <v>DEALER - WHOLESALE</v>
          </cell>
          <cell r="H3753" t="str">
            <v>DEALER - WHOLESALE</v>
          </cell>
          <cell r="I3753" t="str">
            <v>REGULAR</v>
          </cell>
          <cell r="J3753" t="str">
            <v>REGULAR</v>
          </cell>
          <cell r="K3753" t="str">
            <v>USD</v>
          </cell>
          <cell r="L3753">
            <v>7595.09</v>
          </cell>
          <cell r="M3753">
            <v>7595.09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>
            <v>0</v>
          </cell>
          <cell r="S3753" t="str">
            <v>1-30</v>
          </cell>
          <cell r="T3753" t="str">
            <v>NICARAGUA</v>
          </cell>
        </row>
        <row r="3754">
          <cell r="B3754" t="str">
            <v>702-30006905</v>
          </cell>
          <cell r="C3754" t="str">
            <v>NICARAGUA MACHINERY COMPANY, S.A.</v>
          </cell>
          <cell r="D3754">
            <v>313548</v>
          </cell>
          <cell r="F3754" t="str">
            <v>NIMAC</v>
          </cell>
          <cell r="G3754" t="str">
            <v>DEALER - WHOLESALE</v>
          </cell>
          <cell r="H3754" t="str">
            <v>DEALER - WHOLESALE</v>
          </cell>
          <cell r="I3754" t="str">
            <v>REGULAR</v>
          </cell>
          <cell r="J3754" t="str">
            <v>REGULAR</v>
          </cell>
          <cell r="K3754" t="str">
            <v>USD</v>
          </cell>
          <cell r="L3754">
            <v>8101.43</v>
          </cell>
          <cell r="M3754">
            <v>8101.43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>
            <v>0</v>
          </cell>
          <cell r="S3754" t="str">
            <v>1-30</v>
          </cell>
          <cell r="T3754" t="str">
            <v>NICARAGUA</v>
          </cell>
        </row>
        <row r="3755">
          <cell r="B3755" t="str">
            <v>702-30006906</v>
          </cell>
          <cell r="C3755" t="str">
            <v>NICARAGUA MACHINERY COMPANY, S.A.</v>
          </cell>
          <cell r="D3755">
            <v>313548</v>
          </cell>
          <cell r="F3755" t="str">
            <v>NIMAC</v>
          </cell>
          <cell r="G3755" t="str">
            <v>DEALER - WHOLESALE</v>
          </cell>
          <cell r="H3755" t="str">
            <v>DEALER - WHOLESALE</v>
          </cell>
          <cell r="I3755" t="str">
            <v>REGULAR</v>
          </cell>
          <cell r="J3755" t="str">
            <v>REGULAR</v>
          </cell>
          <cell r="K3755" t="str">
            <v>USD</v>
          </cell>
          <cell r="L3755">
            <v>56407.77</v>
          </cell>
          <cell r="M3755">
            <v>56407.77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>
            <v>0</v>
          </cell>
          <cell r="S3755" t="str">
            <v>1-30</v>
          </cell>
          <cell r="T3755" t="str">
            <v>NICARAGUA</v>
          </cell>
        </row>
        <row r="3756">
          <cell r="B3756" t="str">
            <v>702-30006907</v>
          </cell>
          <cell r="C3756" t="str">
            <v>NICARAGUA MACHINERY COMPANY, S.A.</v>
          </cell>
          <cell r="D3756">
            <v>313548</v>
          </cell>
          <cell r="F3756" t="str">
            <v>NIMAC</v>
          </cell>
          <cell r="G3756" t="str">
            <v>DEALER - RETAIL</v>
          </cell>
          <cell r="H3756" t="str">
            <v>DEALER - RETAIL</v>
          </cell>
          <cell r="I3756" t="str">
            <v>REGULAR</v>
          </cell>
          <cell r="J3756" t="str">
            <v>REGULAR</v>
          </cell>
          <cell r="K3756" t="str">
            <v>USD</v>
          </cell>
          <cell r="L3756">
            <v>9927.67</v>
          </cell>
          <cell r="M3756">
            <v>9927.67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>
            <v>0</v>
          </cell>
          <cell r="S3756" t="str">
            <v>1-30</v>
          </cell>
          <cell r="T3756" t="str">
            <v>NICARAGUA</v>
          </cell>
        </row>
        <row r="3757">
          <cell r="B3757" t="str">
            <v>702-30006908</v>
          </cell>
          <cell r="C3757" t="str">
            <v>DESARROLLOS CEJ MADRIGAL, S.A.</v>
          </cell>
          <cell r="D3757">
            <v>526295</v>
          </cell>
          <cell r="F3757" t="str">
            <v>MATRA</v>
          </cell>
          <cell r="G3757" t="str">
            <v>CUSTOMER - RETAIL</v>
          </cell>
          <cell r="H3757" t="str">
            <v>CUSTOMER - RETAIL</v>
          </cell>
          <cell r="I3757" t="str">
            <v>REGULAR</v>
          </cell>
          <cell r="J3757" t="str">
            <v>REGULAR</v>
          </cell>
          <cell r="K3757" t="str">
            <v>USD</v>
          </cell>
          <cell r="L3757">
            <v>200755.05</v>
          </cell>
          <cell r="M3757">
            <v>200755.05</v>
          </cell>
          <cell r="N3757">
            <v>0</v>
          </cell>
          <cell r="O3757">
            <v>0</v>
          </cell>
          <cell r="P3757">
            <v>0</v>
          </cell>
          <cell r="Q3757">
            <v>0</v>
          </cell>
          <cell r="R3757">
            <v>0</v>
          </cell>
          <cell r="S3757" t="str">
            <v>1-30</v>
          </cell>
          <cell r="T3757" t="str">
            <v>COSTA RICA</v>
          </cell>
        </row>
        <row r="3758">
          <cell r="B3758" t="str">
            <v>702-30006909</v>
          </cell>
          <cell r="C3758" t="str">
            <v>DESARROLLOS CEJ MADRIGAL, S.A.</v>
          </cell>
          <cell r="D3758">
            <v>526295</v>
          </cell>
          <cell r="F3758" t="str">
            <v>MATRA</v>
          </cell>
          <cell r="G3758" t="str">
            <v>CUSTOMER - RETAIL</v>
          </cell>
          <cell r="H3758" t="str">
            <v>CUSTOMER - RETAIL</v>
          </cell>
          <cell r="I3758" t="str">
            <v>REGULAR</v>
          </cell>
          <cell r="J3758" t="str">
            <v>REGULAR</v>
          </cell>
          <cell r="K3758" t="str">
            <v>USD</v>
          </cell>
          <cell r="L3758">
            <v>118740.71</v>
          </cell>
          <cell r="M3758">
            <v>118740.71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  <cell r="R3758">
            <v>0</v>
          </cell>
          <cell r="S3758" t="str">
            <v>1-30</v>
          </cell>
          <cell r="T3758" t="str">
            <v>COSTA RICA</v>
          </cell>
        </row>
        <row r="3759">
          <cell r="B3759" t="str">
            <v>702-30006910</v>
          </cell>
          <cell r="C3759" t="str">
            <v>AMERICA CONSTRUCCIONES, S.A.</v>
          </cell>
          <cell r="D3759">
            <v>350308</v>
          </cell>
          <cell r="F3759" t="str">
            <v>MATRA</v>
          </cell>
          <cell r="G3759" t="str">
            <v>CUSTOMER - RETAIL</v>
          </cell>
          <cell r="H3759" t="str">
            <v>CUSTOMER - RETAIL</v>
          </cell>
          <cell r="I3759" t="str">
            <v>REGULAR</v>
          </cell>
          <cell r="J3759" t="str">
            <v>REGULAR</v>
          </cell>
          <cell r="K3759" t="str">
            <v>USD</v>
          </cell>
          <cell r="L3759">
            <v>109237.37</v>
          </cell>
          <cell r="M3759">
            <v>109237.37</v>
          </cell>
          <cell r="N3759">
            <v>0</v>
          </cell>
          <cell r="O3759">
            <v>0</v>
          </cell>
          <cell r="P3759">
            <v>0</v>
          </cell>
          <cell r="Q3759">
            <v>0</v>
          </cell>
          <cell r="R3759">
            <v>0</v>
          </cell>
          <cell r="S3759" t="str">
            <v>1-30</v>
          </cell>
          <cell r="T3759" t="str">
            <v>COSTA RICA</v>
          </cell>
        </row>
        <row r="3760">
          <cell r="B3760" t="str">
            <v>702-30006911</v>
          </cell>
          <cell r="C3760" t="str">
            <v>AMERICA CONSTRUCCIONES, S.A.</v>
          </cell>
          <cell r="D3760">
            <v>350308</v>
          </cell>
          <cell r="F3760" t="str">
            <v>MATRA</v>
          </cell>
          <cell r="G3760" t="str">
            <v>CUSTOMER - RETAIL</v>
          </cell>
          <cell r="H3760" t="str">
            <v>CUSTOMER - RETAIL</v>
          </cell>
          <cell r="I3760" t="str">
            <v>REGULAR</v>
          </cell>
          <cell r="J3760" t="str">
            <v>REGULAR</v>
          </cell>
          <cell r="K3760" t="str">
            <v>USD</v>
          </cell>
          <cell r="L3760">
            <v>109237.37</v>
          </cell>
          <cell r="M3760">
            <v>109237.37</v>
          </cell>
          <cell r="N3760">
            <v>0</v>
          </cell>
          <cell r="O3760">
            <v>0</v>
          </cell>
          <cell r="P3760">
            <v>0</v>
          </cell>
          <cell r="Q3760">
            <v>0</v>
          </cell>
          <cell r="R3760">
            <v>0</v>
          </cell>
          <cell r="S3760" t="str">
            <v>1-30</v>
          </cell>
          <cell r="T3760" t="str">
            <v>COSTA RICA</v>
          </cell>
        </row>
        <row r="3761">
          <cell r="B3761" t="str">
            <v>702-30006913</v>
          </cell>
          <cell r="C3761" t="str">
            <v>NICARAGUA MACHINERY COMPANY, S.A.</v>
          </cell>
          <cell r="D3761">
            <v>313548</v>
          </cell>
          <cell r="F3761" t="str">
            <v>NIMAC</v>
          </cell>
          <cell r="G3761" t="str">
            <v>DEALER - WHOLESALE</v>
          </cell>
          <cell r="H3761" t="str">
            <v>DEALER - WHOLESALE</v>
          </cell>
          <cell r="I3761" t="str">
            <v>REGULAR</v>
          </cell>
          <cell r="J3761" t="str">
            <v>REGULAR</v>
          </cell>
          <cell r="K3761" t="str">
            <v>USD</v>
          </cell>
          <cell r="L3761">
            <v>48457.19</v>
          </cell>
          <cell r="M3761">
            <v>48457.19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>
            <v>0</v>
          </cell>
          <cell r="S3761" t="str">
            <v>1-30</v>
          </cell>
          <cell r="T3761" t="str">
            <v>NICARAGUA</v>
          </cell>
        </row>
        <row r="3762">
          <cell r="B3762" t="str">
            <v>702-30006915</v>
          </cell>
          <cell r="C3762" t="str">
            <v>NICARAGUA MACHINERY COMPANY, S.A.</v>
          </cell>
          <cell r="D3762">
            <v>313548</v>
          </cell>
          <cell r="F3762" t="str">
            <v>NIMAC</v>
          </cell>
          <cell r="G3762" t="str">
            <v>DEALER - WHOLESALE</v>
          </cell>
          <cell r="H3762" t="str">
            <v>DEALER - WHOLESALE</v>
          </cell>
          <cell r="I3762" t="str">
            <v>REGULAR</v>
          </cell>
          <cell r="J3762" t="str">
            <v>REGULAR</v>
          </cell>
          <cell r="K3762" t="str">
            <v>USD</v>
          </cell>
          <cell r="L3762">
            <v>7595.09</v>
          </cell>
          <cell r="M3762">
            <v>7595.09</v>
          </cell>
          <cell r="N3762">
            <v>0</v>
          </cell>
          <cell r="O3762">
            <v>0</v>
          </cell>
          <cell r="P3762">
            <v>0</v>
          </cell>
          <cell r="Q3762">
            <v>0</v>
          </cell>
          <cell r="R3762">
            <v>0</v>
          </cell>
          <cell r="S3762" t="str">
            <v>1-30</v>
          </cell>
          <cell r="T3762" t="str">
            <v>NICARAGUA</v>
          </cell>
        </row>
        <row r="3763">
          <cell r="B3763" t="str">
            <v>702-30006916</v>
          </cell>
          <cell r="C3763" t="str">
            <v>NICARAGUA MACHINERY COMPANY, S.A.</v>
          </cell>
          <cell r="D3763">
            <v>313548</v>
          </cell>
          <cell r="F3763" t="str">
            <v>NIMAC</v>
          </cell>
          <cell r="G3763" t="str">
            <v>DEALER - WHOLESALE</v>
          </cell>
          <cell r="H3763" t="str">
            <v>DEALER - WHOLESALE</v>
          </cell>
          <cell r="I3763" t="str">
            <v>REGULAR</v>
          </cell>
          <cell r="J3763" t="str">
            <v>REGULAR</v>
          </cell>
          <cell r="K3763" t="str">
            <v>USD</v>
          </cell>
          <cell r="L3763">
            <v>8101.43</v>
          </cell>
          <cell r="M3763">
            <v>8101.43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>
            <v>0</v>
          </cell>
          <cell r="S3763" t="str">
            <v>1-30</v>
          </cell>
          <cell r="T3763" t="str">
            <v>NICARAGUA</v>
          </cell>
        </row>
        <row r="3764">
          <cell r="B3764" t="str">
            <v>702-30006917</v>
          </cell>
          <cell r="C3764" t="str">
            <v>NICARAGUA MACHINERY COMPANY, S.A.</v>
          </cell>
          <cell r="D3764">
            <v>313548</v>
          </cell>
          <cell r="F3764" t="str">
            <v>NIMAC</v>
          </cell>
          <cell r="G3764" t="str">
            <v>DEALER - RETAIL</v>
          </cell>
          <cell r="H3764" t="str">
            <v>DEALER - RETAIL</v>
          </cell>
          <cell r="I3764" t="str">
            <v>REGULAR</v>
          </cell>
          <cell r="J3764" t="str">
            <v>REGULAR</v>
          </cell>
          <cell r="K3764" t="str">
            <v>USD</v>
          </cell>
          <cell r="L3764">
            <v>551240.28</v>
          </cell>
          <cell r="M3764">
            <v>551240.28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  <cell r="R3764">
            <v>0</v>
          </cell>
          <cell r="S3764" t="str">
            <v>1-30</v>
          </cell>
          <cell r="T3764" t="str">
            <v>NICARAGUA</v>
          </cell>
        </row>
        <row r="3765">
          <cell r="B3765" t="str">
            <v>702-30006918</v>
          </cell>
          <cell r="C3765" t="str">
            <v>NICARAGUA MACHINERY COMPANY, S.A.</v>
          </cell>
          <cell r="D3765">
            <v>313548</v>
          </cell>
          <cell r="F3765" t="str">
            <v>NIMAC</v>
          </cell>
          <cell r="G3765" t="str">
            <v>DEALER - RETAIL</v>
          </cell>
          <cell r="H3765" t="str">
            <v>DEALER - RETAIL</v>
          </cell>
          <cell r="I3765" t="str">
            <v>REGULAR</v>
          </cell>
          <cell r="J3765" t="str">
            <v>REGULAR</v>
          </cell>
          <cell r="K3765" t="str">
            <v>USD</v>
          </cell>
          <cell r="L3765">
            <v>9927.67</v>
          </cell>
          <cell r="M3765">
            <v>9927.67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>
            <v>0</v>
          </cell>
          <cell r="S3765" t="str">
            <v>1-30</v>
          </cell>
          <cell r="T3765" t="str">
            <v>NICARAGUA</v>
          </cell>
        </row>
        <row r="3766">
          <cell r="B3766" t="str">
            <v>702-30006919</v>
          </cell>
          <cell r="C3766" t="str">
            <v>DESARROLLOS CEJ MADRIGAL, S.A.</v>
          </cell>
          <cell r="D3766">
            <v>526295</v>
          </cell>
          <cell r="F3766" t="str">
            <v>MATRA</v>
          </cell>
          <cell r="G3766" t="str">
            <v>CUSTOMER - RETAIL</v>
          </cell>
          <cell r="H3766" t="str">
            <v>CUSTOMER - RETAIL</v>
          </cell>
          <cell r="I3766" t="str">
            <v>REGULAR</v>
          </cell>
          <cell r="J3766" t="str">
            <v>REGULAR</v>
          </cell>
          <cell r="K3766" t="str">
            <v>USD</v>
          </cell>
          <cell r="L3766">
            <v>118740.71</v>
          </cell>
          <cell r="M3766">
            <v>118740.71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>
            <v>0</v>
          </cell>
          <cell r="S3766" t="str">
            <v>1-30</v>
          </cell>
          <cell r="T3766" t="str">
            <v>COSTA RICA</v>
          </cell>
        </row>
        <row r="3767">
          <cell r="B3767" t="str">
            <v>702-30006922</v>
          </cell>
          <cell r="C3767" t="str">
            <v>CONVEXA ARCOTECHOS Y ESTRUCTURAS, S.A. DE C.V.</v>
          </cell>
          <cell r="D3767">
            <v>326185</v>
          </cell>
          <cell r="F3767" t="str">
            <v>MAQSA</v>
          </cell>
          <cell r="G3767" t="str">
            <v>CUSTOMER - RETAIL</v>
          </cell>
          <cell r="H3767" t="str">
            <v>CUSTOMER - RETAIL</v>
          </cell>
          <cell r="I3767" t="str">
            <v>REGULAR</v>
          </cell>
          <cell r="J3767" t="str">
            <v>REGULAR</v>
          </cell>
          <cell r="K3767" t="str">
            <v>MXN</v>
          </cell>
          <cell r="L3767">
            <v>1758475.35</v>
          </cell>
          <cell r="M3767">
            <v>84688.17286142004</v>
          </cell>
          <cell r="N3767">
            <v>0</v>
          </cell>
          <cell r="O3767">
            <v>0</v>
          </cell>
          <cell r="P3767">
            <v>0</v>
          </cell>
          <cell r="Q3767">
            <v>0</v>
          </cell>
          <cell r="R3767">
            <v>0</v>
          </cell>
          <cell r="S3767" t="str">
            <v>1-30</v>
          </cell>
          <cell r="T3767" t="str">
            <v>MEXICO</v>
          </cell>
        </row>
        <row r="3768">
          <cell r="B3768" t="str">
            <v>702-30006923</v>
          </cell>
          <cell r="C3768" t="str">
            <v>WN EL NOGAL, S.C. DE R.L. DE C.V.</v>
          </cell>
          <cell r="D3768">
            <v>488329</v>
          </cell>
          <cell r="F3768" t="str">
            <v>TRACSA</v>
          </cell>
          <cell r="G3768" t="str">
            <v>CUSTOMER - RETAIL</v>
          </cell>
          <cell r="H3768" t="str">
            <v>CUSTOMER - RETAIL</v>
          </cell>
          <cell r="I3768" t="str">
            <v>REGULAR</v>
          </cell>
          <cell r="J3768" t="str">
            <v>REGULAR</v>
          </cell>
          <cell r="K3768" t="str">
            <v>USD</v>
          </cell>
          <cell r="L3768">
            <v>38285.42</v>
          </cell>
          <cell r="M3768">
            <v>38285.42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>
            <v>0</v>
          </cell>
          <cell r="S3768" t="str">
            <v>1-30</v>
          </cell>
          <cell r="T3768" t="str">
            <v>MEXICO</v>
          </cell>
        </row>
        <row r="3769">
          <cell r="B3769" t="str">
            <v>702-30006925</v>
          </cell>
          <cell r="C3769" t="str">
            <v>MINERA 2G, SA DE CV</v>
          </cell>
          <cell r="D3769">
            <v>312657</v>
          </cell>
          <cell r="F3769" t="str">
            <v>MADISA NTE</v>
          </cell>
          <cell r="G3769" t="str">
            <v>CUSTOMER - RETAIL</v>
          </cell>
          <cell r="H3769" t="str">
            <v>CUSTOMER - RETAIL</v>
          </cell>
          <cell r="I3769" t="str">
            <v>REGULAR</v>
          </cell>
          <cell r="J3769" t="str">
            <v>REGULAR</v>
          </cell>
          <cell r="K3769" t="str">
            <v>MXN</v>
          </cell>
          <cell r="L3769">
            <v>3796152.66</v>
          </cell>
          <cell r="M3769">
            <v>182822.71211730066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>
            <v>0</v>
          </cell>
          <cell r="S3769" t="str">
            <v>1-30</v>
          </cell>
          <cell r="T3769" t="str">
            <v>MEXICO</v>
          </cell>
        </row>
        <row r="3770">
          <cell r="B3770" t="str">
            <v>702-30006926</v>
          </cell>
          <cell r="C3770" t="str">
            <v>URBANIZADO Y PAVIMENTACION DE BAJA CALIFORNIA, S.A. DE C.V.</v>
          </cell>
          <cell r="D3770">
            <v>527312</v>
          </cell>
          <cell r="F3770" t="str">
            <v>MATCO</v>
          </cell>
          <cell r="G3770" t="str">
            <v>CUSTOMER - RETAIL</v>
          </cell>
          <cell r="H3770" t="str">
            <v>CUSTOMER - RETAIL</v>
          </cell>
          <cell r="I3770" t="str">
            <v>REGULAR</v>
          </cell>
          <cell r="J3770" t="str">
            <v>REGULAR</v>
          </cell>
          <cell r="K3770" t="str">
            <v>MXN</v>
          </cell>
          <cell r="L3770">
            <v>4030673.33</v>
          </cell>
          <cell r="M3770">
            <v>194117.2275852235</v>
          </cell>
          <cell r="N3770">
            <v>0</v>
          </cell>
          <cell r="O3770">
            <v>0</v>
          </cell>
          <cell r="P3770">
            <v>0</v>
          </cell>
          <cell r="Q3770">
            <v>0</v>
          </cell>
          <cell r="R3770">
            <v>0</v>
          </cell>
          <cell r="S3770" t="str">
            <v>1-30</v>
          </cell>
          <cell r="T3770" t="str">
            <v>MEXICO</v>
          </cell>
        </row>
        <row r="3771">
          <cell r="B3771" t="str">
            <v>702-30006928</v>
          </cell>
          <cell r="C3771" t="str">
            <v>DESARROLLOS CEJ MADRIGAL, S.A.</v>
          </cell>
          <cell r="D3771">
            <v>526295</v>
          </cell>
          <cell r="F3771" t="str">
            <v>MATRA</v>
          </cell>
          <cell r="G3771" t="str">
            <v>CUSTOMER - RETAIL</v>
          </cell>
          <cell r="H3771" t="str">
            <v>CUSTOMER - RETAIL</v>
          </cell>
          <cell r="I3771" t="str">
            <v>REGULAR</v>
          </cell>
          <cell r="J3771" t="str">
            <v>REGULAR</v>
          </cell>
          <cell r="K3771" t="str">
            <v>USD</v>
          </cell>
          <cell r="L3771">
            <v>127680.21</v>
          </cell>
          <cell r="M3771">
            <v>127680.21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>
            <v>0</v>
          </cell>
          <cell r="S3771" t="str">
            <v>1-30</v>
          </cell>
          <cell r="T3771" t="str">
            <v>COSTA RICA</v>
          </cell>
        </row>
        <row r="3772">
          <cell r="B3772" t="str">
            <v>702-30006930</v>
          </cell>
          <cell r="C3772" t="str">
            <v>MAQUINARIA Y TRACTORES, LTDA</v>
          </cell>
          <cell r="D3772">
            <v>314798</v>
          </cell>
          <cell r="F3772" t="str">
            <v>MATRA</v>
          </cell>
          <cell r="G3772" t="str">
            <v>DEALER - RETAIL</v>
          </cell>
          <cell r="H3772" t="str">
            <v>DEALER - RETAIL</v>
          </cell>
          <cell r="I3772" t="str">
            <v>REGULAR</v>
          </cell>
          <cell r="J3772" t="str">
            <v>REGULAR</v>
          </cell>
          <cell r="K3772" t="str">
            <v>USD</v>
          </cell>
          <cell r="L3772">
            <v>114294.13</v>
          </cell>
          <cell r="M3772">
            <v>114294.13</v>
          </cell>
          <cell r="N3772">
            <v>0</v>
          </cell>
          <cell r="O3772">
            <v>0</v>
          </cell>
          <cell r="P3772">
            <v>0</v>
          </cell>
          <cell r="Q3772">
            <v>0</v>
          </cell>
          <cell r="R3772">
            <v>0</v>
          </cell>
          <cell r="S3772" t="str">
            <v>1-30</v>
          </cell>
          <cell r="T3772" t="str">
            <v>COSTA RICA</v>
          </cell>
        </row>
        <row r="3773">
          <cell r="B3773" t="str">
            <v>702-30006931</v>
          </cell>
          <cell r="C3773" t="str">
            <v>IMPORTADORA DE ARTICULOS GARYLOP, S.A. DE C.V.</v>
          </cell>
          <cell r="D3773">
            <v>318506</v>
          </cell>
          <cell r="F3773" t="str">
            <v>MAQSA</v>
          </cell>
          <cell r="G3773" t="str">
            <v>CUSTOMER - RETAIL</v>
          </cell>
          <cell r="H3773" t="str">
            <v>CUSTOMER - RETAIL</v>
          </cell>
          <cell r="I3773" t="str">
            <v>REGULAR</v>
          </cell>
          <cell r="J3773" t="str">
            <v>REGULAR</v>
          </cell>
          <cell r="K3773" t="str">
            <v>USD</v>
          </cell>
          <cell r="L3773">
            <v>77025.67</v>
          </cell>
          <cell r="M3773">
            <v>77025.67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>
            <v>0</v>
          </cell>
          <cell r="S3773" t="str">
            <v>1-30</v>
          </cell>
          <cell r="T3773" t="str">
            <v>MEXICO</v>
          </cell>
        </row>
        <row r="3774">
          <cell r="B3774" t="str">
            <v>702-30006936</v>
          </cell>
          <cell r="C3774" t="str">
            <v>INGENIERIA PROYECTOS Y CONSTRUCCIONES IPC, S.A. DE C.V.</v>
          </cell>
          <cell r="D3774">
            <v>363789</v>
          </cell>
          <cell r="F3774" t="str">
            <v>TRACSA</v>
          </cell>
          <cell r="G3774" t="str">
            <v>CUSTOMER - RETAIL</v>
          </cell>
          <cell r="H3774" t="str">
            <v>CUSTOMER - RETAIL</v>
          </cell>
          <cell r="I3774" t="str">
            <v>REGULAR</v>
          </cell>
          <cell r="J3774" t="str">
            <v>REGULAR</v>
          </cell>
          <cell r="K3774" t="str">
            <v>MXN</v>
          </cell>
          <cell r="L3774">
            <v>3147550</v>
          </cell>
          <cell r="M3774">
            <v>151586.0080097015</v>
          </cell>
          <cell r="N3774">
            <v>0</v>
          </cell>
          <cell r="O3774">
            <v>0</v>
          </cell>
          <cell r="P3774">
            <v>0</v>
          </cell>
          <cell r="Q3774">
            <v>0</v>
          </cell>
          <cell r="R3774">
            <v>0</v>
          </cell>
          <cell r="S3774" t="str">
            <v>1-30</v>
          </cell>
          <cell r="T3774" t="str">
            <v>MEXICO</v>
          </cell>
        </row>
        <row r="3775">
          <cell r="B3775" t="str">
            <v>702-30006937</v>
          </cell>
          <cell r="C3775" t="str">
            <v>GANADERA RUBIO´S, S.P.R. DE R.L. DE C.V.</v>
          </cell>
          <cell r="D3775">
            <v>310155</v>
          </cell>
          <cell r="F3775" t="str">
            <v>MATCO</v>
          </cell>
          <cell r="G3775" t="str">
            <v>CUSTOMER - RETAIL</v>
          </cell>
          <cell r="H3775" t="str">
            <v>CUSTOMER - RETAIL</v>
          </cell>
          <cell r="I3775" t="str">
            <v>REGULAR</v>
          </cell>
          <cell r="J3775" t="str">
            <v>REGULAR</v>
          </cell>
          <cell r="K3775" t="str">
            <v>MXN</v>
          </cell>
          <cell r="L3775">
            <v>1681875</v>
          </cell>
          <cell r="M3775">
            <v>80999.100005183936</v>
          </cell>
          <cell r="N3775">
            <v>0</v>
          </cell>
          <cell r="O3775">
            <v>0</v>
          </cell>
          <cell r="P3775">
            <v>0</v>
          </cell>
          <cell r="Q3775">
            <v>0</v>
          </cell>
          <cell r="R3775">
            <v>0</v>
          </cell>
          <cell r="S3775" t="str">
            <v>1-30</v>
          </cell>
          <cell r="T3775" t="str">
            <v>MEXICO</v>
          </cell>
        </row>
        <row r="3776">
          <cell r="B3776" t="str">
            <v>702-30006944</v>
          </cell>
          <cell r="C3776" t="str">
            <v>INGENIERIA PROYECTOS Y CONSTRUCCIONES IPC, S.A. DE C.V.</v>
          </cell>
          <cell r="D3776">
            <v>363789</v>
          </cell>
          <cell r="F3776" t="str">
            <v>TRACSA</v>
          </cell>
          <cell r="G3776" t="str">
            <v>CUSTOMER - RETAIL</v>
          </cell>
          <cell r="H3776" t="str">
            <v>CUSTOMER - RETAIL</v>
          </cell>
          <cell r="I3776" t="str">
            <v>REGULAR</v>
          </cell>
          <cell r="J3776" t="str">
            <v>REGULAR</v>
          </cell>
          <cell r="K3776" t="str">
            <v>MXN</v>
          </cell>
          <cell r="L3776">
            <v>5131558.49</v>
          </cell>
          <cell r="M3776">
            <v>247135.8568942167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>
            <v>0</v>
          </cell>
          <cell r="S3776" t="str">
            <v>1-30</v>
          </cell>
          <cell r="T3776" t="str">
            <v>MEXICO</v>
          </cell>
        </row>
        <row r="3777">
          <cell r="B3777" t="str">
            <v>702-30006947</v>
          </cell>
          <cell r="C3777" t="str">
            <v>ROTUGRA CONSTRUCCIONES, S.A. DE C.V.</v>
          </cell>
          <cell r="D3777">
            <v>319977</v>
          </cell>
          <cell r="F3777" t="str">
            <v>MAQSA</v>
          </cell>
          <cell r="G3777" t="str">
            <v>CUSTOMER - RETAIL</v>
          </cell>
          <cell r="H3777" t="str">
            <v>CUSTOMER - RETAIL</v>
          </cell>
          <cell r="I3777" t="str">
            <v>REGULAR</v>
          </cell>
          <cell r="J3777" t="str">
            <v>REGULAR</v>
          </cell>
          <cell r="K3777" t="str">
            <v>MXN</v>
          </cell>
          <cell r="L3777">
            <v>3728010.58</v>
          </cell>
          <cell r="M3777">
            <v>179540.98954429061</v>
          </cell>
          <cell r="N3777">
            <v>0</v>
          </cell>
          <cell r="O3777">
            <v>0</v>
          </cell>
          <cell r="P3777">
            <v>0</v>
          </cell>
          <cell r="Q3777">
            <v>0</v>
          </cell>
          <cell r="R3777">
            <v>0</v>
          </cell>
          <cell r="S3777" t="str">
            <v>1-30</v>
          </cell>
          <cell r="T3777" t="str">
            <v>MEXICO</v>
          </cell>
        </row>
        <row r="3778">
          <cell r="B3778" t="str">
            <v>702-30006950</v>
          </cell>
          <cell r="C3778" t="str">
            <v>GRUAS ERMITA, S.A. DE C.V.</v>
          </cell>
          <cell r="D3778">
            <v>309839</v>
          </cell>
          <cell r="F3778" t="str">
            <v>MADISA SUR</v>
          </cell>
          <cell r="G3778" t="str">
            <v>CUSTOMER - RETAIL</v>
          </cell>
          <cell r="H3778" t="str">
            <v>CUSTOMER - RETAIL</v>
          </cell>
          <cell r="I3778" t="str">
            <v>REGULAR</v>
          </cell>
          <cell r="J3778" t="str">
            <v>REGULAR</v>
          </cell>
          <cell r="K3778" t="str">
            <v>MXN</v>
          </cell>
          <cell r="L3778">
            <v>936033.77</v>
          </cell>
          <cell r="M3778">
            <v>45079.386366085077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>
            <v>0</v>
          </cell>
          <cell r="S3778" t="str">
            <v>1-30</v>
          </cell>
          <cell r="T3778" t="str">
            <v>MEXICO</v>
          </cell>
        </row>
        <row r="3779">
          <cell r="B3779" t="str">
            <v>702-30006951</v>
          </cell>
          <cell r="C3779" t="str">
            <v>IIASA INTERNACIONAL SERVICIOS LOGISTICOS, S.A.</v>
          </cell>
          <cell r="D3779">
            <v>320134</v>
          </cell>
          <cell r="F3779" t="str">
            <v>IIASA PANAMA</v>
          </cell>
          <cell r="G3779" t="str">
            <v>CUSTOMER - RETAIL</v>
          </cell>
          <cell r="H3779" t="str">
            <v>DEALER - RETAIL</v>
          </cell>
          <cell r="I3779" t="str">
            <v>REGULAR</v>
          </cell>
          <cell r="J3779" t="str">
            <v>REGULAR</v>
          </cell>
          <cell r="K3779" t="str">
            <v>USD</v>
          </cell>
          <cell r="L3779">
            <v>5004977.3899999997</v>
          </cell>
          <cell r="M3779">
            <v>5004977.3899999997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>
            <v>0</v>
          </cell>
          <cell r="S3779" t="str">
            <v>1-30</v>
          </cell>
          <cell r="T3779" t="str">
            <v>PANAMA</v>
          </cell>
        </row>
        <row r="3780">
          <cell r="B3780" t="str">
            <v>702-30006953</v>
          </cell>
          <cell r="C3780" t="str">
            <v>MAQUINARIA Y TRACTORES, LTDA</v>
          </cell>
          <cell r="D3780">
            <v>314798</v>
          </cell>
          <cell r="F3780" t="str">
            <v>MATRA</v>
          </cell>
          <cell r="G3780" t="str">
            <v>DEALER - WHOLESALE</v>
          </cell>
          <cell r="H3780" t="str">
            <v>DEALER - WHOLESALE</v>
          </cell>
          <cell r="I3780" t="str">
            <v>REGULAR</v>
          </cell>
          <cell r="J3780" t="str">
            <v>REGULAR</v>
          </cell>
          <cell r="K3780" t="str">
            <v>USD</v>
          </cell>
          <cell r="L3780">
            <v>210871.56</v>
          </cell>
          <cell r="M3780">
            <v>210871.56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>
            <v>0</v>
          </cell>
          <cell r="S3780" t="str">
            <v>1-30</v>
          </cell>
          <cell r="T3780" t="str">
            <v>COSTA RICA</v>
          </cell>
        </row>
        <row r="3781">
          <cell r="B3781" t="str">
            <v>702-30006954</v>
          </cell>
          <cell r="C3781" t="str">
            <v>MAQUINARIA Y TRACTORES, LTDA</v>
          </cell>
          <cell r="D3781">
            <v>314798</v>
          </cell>
          <cell r="F3781" t="str">
            <v>MATRA</v>
          </cell>
          <cell r="G3781" t="str">
            <v>DEALER - WHOLESALE</v>
          </cell>
          <cell r="H3781" t="str">
            <v>DEALER - WHOLESALE</v>
          </cell>
          <cell r="I3781" t="str">
            <v>REGULAR</v>
          </cell>
          <cell r="J3781" t="str">
            <v>REGULAR</v>
          </cell>
          <cell r="K3781" t="str">
            <v>USD</v>
          </cell>
          <cell r="L3781">
            <v>361593.93</v>
          </cell>
          <cell r="M3781">
            <v>361593.93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>
            <v>0</v>
          </cell>
          <cell r="S3781" t="str">
            <v>1-30</v>
          </cell>
          <cell r="T3781" t="str">
            <v>COSTA RICA</v>
          </cell>
        </row>
        <row r="3782">
          <cell r="B3782" t="str">
            <v>702-30006958</v>
          </cell>
          <cell r="C3782" t="str">
            <v>MAQUINARIA Y TRACTORES, LTDA</v>
          </cell>
          <cell r="D3782">
            <v>314798</v>
          </cell>
          <cell r="F3782" t="str">
            <v>MATRA</v>
          </cell>
          <cell r="G3782" t="str">
            <v>DEALER - WHOLESALE</v>
          </cell>
          <cell r="H3782" t="str">
            <v>DEALER - WHOLESALE</v>
          </cell>
          <cell r="I3782" t="str">
            <v>REGULAR</v>
          </cell>
          <cell r="J3782" t="str">
            <v>REGULAR</v>
          </cell>
          <cell r="K3782" t="str">
            <v>USD</v>
          </cell>
          <cell r="L3782">
            <v>207537.72</v>
          </cell>
          <cell r="M3782">
            <v>207537.72</v>
          </cell>
          <cell r="N3782">
            <v>0</v>
          </cell>
          <cell r="O3782">
            <v>0</v>
          </cell>
          <cell r="P3782">
            <v>0</v>
          </cell>
          <cell r="Q3782">
            <v>0</v>
          </cell>
          <cell r="R3782">
            <v>0</v>
          </cell>
          <cell r="S3782" t="str">
            <v>1-30</v>
          </cell>
          <cell r="T3782" t="str">
            <v>COSTA RICA</v>
          </cell>
        </row>
        <row r="3783">
          <cell r="B3783" t="str">
            <v>702-30006959</v>
          </cell>
          <cell r="C3783" t="str">
            <v>MAQUINARIA Y TRACTORES, LTDA</v>
          </cell>
          <cell r="D3783">
            <v>314798</v>
          </cell>
          <cell r="F3783" t="str">
            <v>MATRA</v>
          </cell>
          <cell r="G3783" t="str">
            <v>DEALER - RETAIL</v>
          </cell>
          <cell r="H3783" t="str">
            <v>DEALER - RETAIL</v>
          </cell>
          <cell r="I3783" t="str">
            <v>REGULAR</v>
          </cell>
          <cell r="J3783" t="str">
            <v>REGULAR</v>
          </cell>
          <cell r="K3783" t="str">
            <v>USD</v>
          </cell>
          <cell r="L3783">
            <v>449288.08</v>
          </cell>
          <cell r="M3783">
            <v>449288.08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>
            <v>0</v>
          </cell>
          <cell r="S3783" t="str">
            <v>1-30</v>
          </cell>
          <cell r="T3783" t="str">
            <v>COSTA RICA</v>
          </cell>
        </row>
        <row r="3784">
          <cell r="B3784" t="str">
            <v>702-30006977</v>
          </cell>
          <cell r="C3784" t="str">
            <v>TRANSPORTES MONYOR S DE RL DE CV</v>
          </cell>
          <cell r="D3784">
            <v>314854</v>
          </cell>
          <cell r="F3784" t="str">
            <v>MADISA NTE</v>
          </cell>
          <cell r="G3784" t="str">
            <v>CUSTOMER - RETAIL</v>
          </cell>
          <cell r="H3784" t="str">
            <v>CUSTOMER - RETAIL</v>
          </cell>
          <cell r="I3784" t="str">
            <v>REGULAR</v>
          </cell>
          <cell r="J3784" t="str">
            <v>REGULAR</v>
          </cell>
          <cell r="K3784" t="str">
            <v>MXN</v>
          </cell>
          <cell r="L3784">
            <v>10566104.359999999</v>
          </cell>
          <cell r="M3784">
            <v>508863.5860101672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>
            <v>0</v>
          </cell>
          <cell r="S3784" t="str">
            <v>1-30</v>
          </cell>
          <cell r="T3784" t="str">
            <v>MEXICO</v>
          </cell>
        </row>
        <row r="3785">
          <cell r="B3785" t="str">
            <v>702-30006978</v>
          </cell>
          <cell r="C3785" t="str">
            <v>MAQUINARIA Y TRACTORES, LTDA</v>
          </cell>
          <cell r="D3785">
            <v>314798</v>
          </cell>
          <cell r="F3785" t="str">
            <v>MATRA</v>
          </cell>
          <cell r="G3785" t="str">
            <v>DEALER - RETAIL</v>
          </cell>
          <cell r="H3785" t="str">
            <v>DEALER - RETAIL</v>
          </cell>
          <cell r="I3785" t="str">
            <v>REGULAR</v>
          </cell>
          <cell r="J3785" t="str">
            <v>REGULAR</v>
          </cell>
          <cell r="K3785" t="str">
            <v>USD</v>
          </cell>
          <cell r="L3785">
            <v>1535784.01</v>
          </cell>
          <cell r="M3785">
            <v>1535784.01</v>
          </cell>
          <cell r="N3785">
            <v>0</v>
          </cell>
          <cell r="O3785">
            <v>0</v>
          </cell>
          <cell r="P3785">
            <v>0</v>
          </cell>
          <cell r="Q3785">
            <v>0</v>
          </cell>
          <cell r="R3785">
            <v>0</v>
          </cell>
          <cell r="S3785" t="str">
            <v>1-30</v>
          </cell>
          <cell r="T3785" t="str">
            <v>COSTA RICA</v>
          </cell>
        </row>
        <row r="3786">
          <cell r="B3786" t="str">
            <v>702-30006979</v>
          </cell>
          <cell r="C3786" t="str">
            <v>IMPLEMENTOS Y MAQUINARIAS, S.A.</v>
          </cell>
          <cell r="D3786">
            <v>312088</v>
          </cell>
          <cell r="F3786" t="str">
            <v>IMCA</v>
          </cell>
          <cell r="G3786" t="str">
            <v>DEALER - RETAIL</v>
          </cell>
          <cell r="H3786" t="str">
            <v>DEALER - RETAIL</v>
          </cell>
          <cell r="I3786" t="str">
            <v>REGULAR</v>
          </cell>
          <cell r="J3786" t="str">
            <v>REGULAR</v>
          </cell>
          <cell r="K3786" t="str">
            <v>USD</v>
          </cell>
          <cell r="L3786">
            <v>2001120.76</v>
          </cell>
          <cell r="M3786">
            <v>2001120.76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>
            <v>0</v>
          </cell>
          <cell r="S3786" t="str">
            <v>1-30</v>
          </cell>
          <cell r="T3786" t="str">
            <v>REPUBLICA DOMINICANA</v>
          </cell>
        </row>
        <row r="3787">
          <cell r="B3787" t="str">
            <v>702-30006981</v>
          </cell>
          <cell r="C3787" t="str">
            <v>NICARAGUA MACHINERY COMPANY, S.A.</v>
          </cell>
          <cell r="D3787">
            <v>313548</v>
          </cell>
          <cell r="F3787" t="str">
            <v>NIMAC</v>
          </cell>
          <cell r="G3787" t="str">
            <v>DEALER - WHOLESALE</v>
          </cell>
          <cell r="H3787" t="str">
            <v>DEALER - WHOLESALE</v>
          </cell>
          <cell r="I3787" t="str">
            <v>REGULAR</v>
          </cell>
          <cell r="J3787" t="str">
            <v>REGULAR</v>
          </cell>
          <cell r="K3787" t="str">
            <v>USD</v>
          </cell>
          <cell r="L3787">
            <v>64008.08</v>
          </cell>
          <cell r="M3787">
            <v>64008.08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>
            <v>0</v>
          </cell>
          <cell r="S3787" t="str">
            <v>1-30</v>
          </cell>
          <cell r="T3787" t="str">
            <v>NICARAGUA</v>
          </cell>
        </row>
        <row r="3788">
          <cell r="B3788" t="str">
            <v>702-30006983</v>
          </cell>
          <cell r="C3788" t="str">
            <v>NICARAGUA MACHINERY COMPANY, S.A.</v>
          </cell>
          <cell r="D3788">
            <v>313548</v>
          </cell>
          <cell r="F3788" t="str">
            <v>NIMAC</v>
          </cell>
          <cell r="G3788" t="str">
            <v>DEALER - WHOLESALE</v>
          </cell>
          <cell r="H3788" t="str">
            <v>DEALER - WHOLESALE</v>
          </cell>
          <cell r="I3788" t="str">
            <v>REGULAR</v>
          </cell>
          <cell r="J3788" t="str">
            <v>REGULAR</v>
          </cell>
          <cell r="K3788" t="str">
            <v>USD</v>
          </cell>
          <cell r="L3788">
            <v>64008.08</v>
          </cell>
          <cell r="M3788">
            <v>64008.08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>
            <v>0</v>
          </cell>
          <cell r="S3788" t="str">
            <v>1-30</v>
          </cell>
          <cell r="T3788" t="str">
            <v>NICARAGUA</v>
          </cell>
        </row>
        <row r="3789">
          <cell r="B3789" t="str">
            <v>702-30006985</v>
          </cell>
          <cell r="C3789" t="str">
            <v>NICARAGUA MACHINERY COMPANY, S.A.</v>
          </cell>
          <cell r="D3789">
            <v>313548</v>
          </cell>
          <cell r="F3789" t="str">
            <v>NIMAC</v>
          </cell>
          <cell r="G3789" t="str">
            <v>DEALER - WHOLESALE</v>
          </cell>
          <cell r="H3789" t="str">
            <v>DEALER - WHOLESALE</v>
          </cell>
          <cell r="I3789" t="str">
            <v>REGULAR</v>
          </cell>
          <cell r="J3789" t="str">
            <v>REGULAR</v>
          </cell>
          <cell r="K3789" t="str">
            <v>USD</v>
          </cell>
          <cell r="L3789">
            <v>64008.08</v>
          </cell>
          <cell r="M3789">
            <v>64008.08</v>
          </cell>
          <cell r="N3789">
            <v>0</v>
          </cell>
          <cell r="O3789">
            <v>0</v>
          </cell>
          <cell r="P3789">
            <v>0</v>
          </cell>
          <cell r="Q3789">
            <v>0</v>
          </cell>
          <cell r="R3789">
            <v>0</v>
          </cell>
          <cell r="S3789" t="str">
            <v>1-30</v>
          </cell>
          <cell r="T3789" t="str">
            <v>NICARAGUA</v>
          </cell>
        </row>
        <row r="3790">
          <cell r="B3790" t="str">
            <v>702-30006986</v>
          </cell>
          <cell r="C3790" t="str">
            <v>NICARAGUA MACHINERY COMPANY, S.A.</v>
          </cell>
          <cell r="D3790">
            <v>313548</v>
          </cell>
          <cell r="F3790" t="str">
            <v>NIMAC</v>
          </cell>
          <cell r="G3790" t="str">
            <v>DEALER - WHOLESALE</v>
          </cell>
          <cell r="H3790" t="str">
            <v>DEALER - WHOLESALE</v>
          </cell>
          <cell r="I3790" t="str">
            <v>REGULAR</v>
          </cell>
          <cell r="J3790" t="str">
            <v>REGULAR</v>
          </cell>
          <cell r="K3790" t="str">
            <v>USD</v>
          </cell>
          <cell r="L3790">
            <v>64008.08</v>
          </cell>
          <cell r="M3790">
            <v>64008.08</v>
          </cell>
          <cell r="N3790">
            <v>0</v>
          </cell>
          <cell r="O3790">
            <v>0</v>
          </cell>
          <cell r="P3790">
            <v>0</v>
          </cell>
          <cell r="Q3790">
            <v>0</v>
          </cell>
          <cell r="R3790">
            <v>0</v>
          </cell>
          <cell r="S3790" t="str">
            <v>1-30</v>
          </cell>
          <cell r="T3790" t="str">
            <v>NICARAGUA</v>
          </cell>
        </row>
        <row r="3791">
          <cell r="B3791" t="str">
            <v>702-30006992</v>
          </cell>
          <cell r="C3791" t="str">
            <v>MAQUINARIA Y TRACTORES, LTDA</v>
          </cell>
          <cell r="D3791">
            <v>314798</v>
          </cell>
          <cell r="F3791" t="str">
            <v>MATRA</v>
          </cell>
          <cell r="G3791" t="str">
            <v>DEALER - RETAIL</v>
          </cell>
          <cell r="H3791" t="str">
            <v>DEALER - RETAIL</v>
          </cell>
          <cell r="I3791" t="str">
            <v>REGULAR</v>
          </cell>
          <cell r="J3791" t="str">
            <v>REGULAR</v>
          </cell>
          <cell r="K3791" t="str">
            <v>USD</v>
          </cell>
          <cell r="L3791">
            <v>267026.59999999998</v>
          </cell>
          <cell r="M3791">
            <v>267026.59999999998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>
            <v>0</v>
          </cell>
          <cell r="S3791" t="str">
            <v>1-30</v>
          </cell>
          <cell r="T3791" t="str">
            <v>COSTA RICA</v>
          </cell>
        </row>
        <row r="3792">
          <cell r="B3792" t="str">
            <v>702-30006995</v>
          </cell>
          <cell r="C3792" t="str">
            <v>ASOCIACION SOLIDARISTA DE EMPLEADOS DE MAQUINARIA Y TRACTORES LTD. Y AFINES</v>
          </cell>
          <cell r="D3792">
            <v>314750</v>
          </cell>
          <cell r="F3792" t="str">
            <v>MATRA</v>
          </cell>
          <cell r="G3792" t="str">
            <v>DEALER - RETAIL</v>
          </cell>
          <cell r="H3792" t="str">
            <v>DEALER - RETAIL</v>
          </cell>
          <cell r="I3792" t="str">
            <v>REGULAR</v>
          </cell>
          <cell r="J3792" t="str">
            <v>REGULAR</v>
          </cell>
          <cell r="K3792" t="str">
            <v>USD</v>
          </cell>
          <cell r="L3792">
            <v>72400</v>
          </cell>
          <cell r="M3792">
            <v>72400</v>
          </cell>
          <cell r="N3792">
            <v>0</v>
          </cell>
          <cell r="O3792">
            <v>0</v>
          </cell>
          <cell r="P3792">
            <v>0</v>
          </cell>
          <cell r="Q3792">
            <v>0</v>
          </cell>
          <cell r="R3792">
            <v>0</v>
          </cell>
          <cell r="S3792" t="str">
            <v>1-30</v>
          </cell>
          <cell r="T3792" t="str">
            <v>COSTA RICA</v>
          </cell>
        </row>
        <row r="3793">
          <cell r="B3793" t="str">
            <v>702-30006996</v>
          </cell>
          <cell r="C3793" t="str">
            <v>ASOCIACION SOLIDARISTA DE EMPLEADOS DE MAQUINARIA Y TRACTORES LTD. Y AFINES</v>
          </cell>
          <cell r="D3793">
            <v>314750</v>
          </cell>
          <cell r="F3793" t="str">
            <v>MATRA</v>
          </cell>
          <cell r="G3793" t="str">
            <v>DEALER - RETAIL</v>
          </cell>
          <cell r="H3793" t="str">
            <v>DEALER - RETAIL</v>
          </cell>
          <cell r="I3793" t="str">
            <v>REGULAR</v>
          </cell>
          <cell r="J3793" t="str">
            <v>REGULAR</v>
          </cell>
          <cell r="K3793" t="str">
            <v>USD</v>
          </cell>
          <cell r="L3793">
            <v>263000</v>
          </cell>
          <cell r="M3793">
            <v>263000</v>
          </cell>
          <cell r="N3793">
            <v>0</v>
          </cell>
          <cell r="O3793">
            <v>0</v>
          </cell>
          <cell r="P3793">
            <v>0</v>
          </cell>
          <cell r="Q3793">
            <v>0</v>
          </cell>
          <cell r="R3793">
            <v>0</v>
          </cell>
          <cell r="S3793" t="str">
            <v>1-30</v>
          </cell>
          <cell r="T3793" t="str">
            <v>COSTA RICA</v>
          </cell>
        </row>
        <row r="3794">
          <cell r="B3794" t="str">
            <v>702-30007001</v>
          </cell>
          <cell r="C3794" t="str">
            <v>ASOCIACION SOLIDARISTA DE EMPLEADOS DE MAQUINARIA Y TRACTORES LTD. Y AFINES</v>
          </cell>
          <cell r="D3794">
            <v>314750</v>
          </cell>
          <cell r="F3794" t="str">
            <v>MATRA</v>
          </cell>
          <cell r="G3794" t="str">
            <v>DEALER - RETAIL</v>
          </cell>
          <cell r="H3794" t="str">
            <v>DEALER - RETAIL</v>
          </cell>
          <cell r="I3794" t="str">
            <v>REGULAR</v>
          </cell>
          <cell r="J3794" t="str">
            <v>REGULAR</v>
          </cell>
          <cell r="K3794" t="str">
            <v>USD</v>
          </cell>
          <cell r="L3794">
            <v>34603.89</v>
          </cell>
          <cell r="M3794">
            <v>34603.89</v>
          </cell>
          <cell r="N3794">
            <v>0</v>
          </cell>
          <cell r="O3794">
            <v>0</v>
          </cell>
          <cell r="P3794">
            <v>0</v>
          </cell>
          <cell r="Q3794">
            <v>0</v>
          </cell>
          <cell r="R3794">
            <v>0</v>
          </cell>
          <cell r="S3794" t="str">
            <v>1-30</v>
          </cell>
          <cell r="T3794" t="str">
            <v>COSTA RICA</v>
          </cell>
        </row>
        <row r="3795">
          <cell r="B3795" t="str">
            <v>702-30007002</v>
          </cell>
          <cell r="C3795" t="str">
            <v>ASOCIACION SOLIDARISTA DE EMPLEADOS DE MAQUINARIA Y TRACTORES LTD. Y AFINES</v>
          </cell>
          <cell r="D3795">
            <v>314750</v>
          </cell>
          <cell r="F3795" t="str">
            <v>MATRA</v>
          </cell>
          <cell r="G3795" t="str">
            <v>DEALER - RETAIL</v>
          </cell>
          <cell r="H3795" t="str">
            <v>DEALER - RETAIL</v>
          </cell>
          <cell r="I3795" t="str">
            <v>REGULAR</v>
          </cell>
          <cell r="J3795" t="str">
            <v>REGULAR</v>
          </cell>
          <cell r="K3795" t="str">
            <v>USD</v>
          </cell>
          <cell r="L3795">
            <v>411375.35999999999</v>
          </cell>
          <cell r="M3795">
            <v>411375.35999999999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>
            <v>0</v>
          </cell>
          <cell r="S3795" t="str">
            <v>1-30</v>
          </cell>
          <cell r="T3795" t="str">
            <v>COSTA RICA</v>
          </cell>
        </row>
        <row r="3796">
          <cell r="B3796" t="str">
            <v>702-30007003</v>
          </cell>
          <cell r="C3796" t="str">
            <v>ASOCIACION SOLIDARISTA DE EMPLEADOS DE MAQUINARIA Y TRACTORES LTD. Y AFINES</v>
          </cell>
          <cell r="D3796">
            <v>314750</v>
          </cell>
          <cell r="F3796" t="str">
            <v>MATRA</v>
          </cell>
          <cell r="G3796" t="str">
            <v>DEALER - RETAIL</v>
          </cell>
          <cell r="H3796" t="str">
            <v>DEALER - RETAIL</v>
          </cell>
          <cell r="I3796" t="str">
            <v>REGULAR</v>
          </cell>
          <cell r="J3796" t="str">
            <v>REGULAR</v>
          </cell>
          <cell r="K3796" t="str">
            <v>USD</v>
          </cell>
          <cell r="L3796">
            <v>120013.48</v>
          </cell>
          <cell r="M3796">
            <v>120013.48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>
            <v>0</v>
          </cell>
          <cell r="S3796" t="str">
            <v>1-30</v>
          </cell>
          <cell r="T3796" t="str">
            <v>COSTA RICA</v>
          </cell>
        </row>
        <row r="3797">
          <cell r="B3797" t="str">
            <v>702-30007004</v>
          </cell>
          <cell r="C3797" t="str">
            <v>ASOCIACION SOLIDARISTA DE EMPLEADOS DE MAQUINARIA Y TRACTORES LTD. Y AFINES</v>
          </cell>
          <cell r="D3797">
            <v>314750</v>
          </cell>
          <cell r="F3797" t="str">
            <v>MATRA</v>
          </cell>
          <cell r="G3797" t="str">
            <v>DEALER - RETAIL</v>
          </cell>
          <cell r="H3797" t="str">
            <v>DEALER - RETAIL</v>
          </cell>
          <cell r="I3797" t="str">
            <v>REGULAR</v>
          </cell>
          <cell r="J3797" t="str">
            <v>REGULAR</v>
          </cell>
          <cell r="K3797" t="str">
            <v>USD</v>
          </cell>
          <cell r="L3797">
            <v>369841.53</v>
          </cell>
          <cell r="M3797">
            <v>369841.53</v>
          </cell>
          <cell r="N3797">
            <v>0</v>
          </cell>
          <cell r="O3797">
            <v>0</v>
          </cell>
          <cell r="P3797">
            <v>0</v>
          </cell>
          <cell r="Q3797">
            <v>0</v>
          </cell>
          <cell r="R3797">
            <v>0</v>
          </cell>
          <cell r="S3797" t="str">
            <v>1-30</v>
          </cell>
          <cell r="T3797" t="str">
            <v>COSTA RICA</v>
          </cell>
        </row>
        <row r="3798">
          <cell r="B3798" t="str">
            <v>702-30007005</v>
          </cell>
          <cell r="C3798" t="str">
            <v>ASOCIACION SOLIDARISTA DE EMPLEADOS DE MAQUINARIA Y TRACTORES LTD. Y AFINES</v>
          </cell>
          <cell r="D3798">
            <v>314750</v>
          </cell>
          <cell r="F3798" t="str">
            <v>MATRA</v>
          </cell>
          <cell r="G3798" t="str">
            <v>DEALER - RETAIL</v>
          </cell>
          <cell r="H3798" t="str">
            <v>DEALER - RETAIL</v>
          </cell>
          <cell r="I3798" t="str">
            <v>REGULAR</v>
          </cell>
          <cell r="J3798" t="str">
            <v>REGULAR</v>
          </cell>
          <cell r="K3798" t="str">
            <v>USD</v>
          </cell>
          <cell r="L3798">
            <v>315635.45</v>
          </cell>
          <cell r="M3798">
            <v>315635.45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>
            <v>0</v>
          </cell>
          <cell r="S3798" t="str">
            <v>1-30</v>
          </cell>
          <cell r="T3798" t="str">
            <v>COSTA RICA</v>
          </cell>
        </row>
        <row r="3799">
          <cell r="B3799" t="str">
            <v>702-3161NEFFR2</v>
          </cell>
          <cell r="C3799" t="str">
            <v>MERCO INGENIERIA INDUSTRIAL, SA DE CV</v>
          </cell>
          <cell r="D3799">
            <v>315112</v>
          </cell>
          <cell r="F3799" t="str">
            <v>MADISA NTE</v>
          </cell>
          <cell r="G3799" t="str">
            <v>CUSTOMER - RETAIL</v>
          </cell>
          <cell r="H3799" t="str">
            <v>CUSTOMER - RETAIL</v>
          </cell>
          <cell r="I3799" t="str">
            <v>REGULAR</v>
          </cell>
          <cell r="J3799" t="str">
            <v>LEGAL</v>
          </cell>
          <cell r="K3799" t="str">
            <v>USD</v>
          </cell>
          <cell r="L3799">
            <v>608914.74</v>
          </cell>
          <cell r="M3799">
            <v>608914.74</v>
          </cell>
          <cell r="N3799">
            <v>0</v>
          </cell>
          <cell r="O3799">
            <v>0</v>
          </cell>
          <cell r="P3799">
            <v>0</v>
          </cell>
          <cell r="Q3799">
            <v>608914.74</v>
          </cell>
          <cell r="R3799">
            <v>608914.74</v>
          </cell>
          <cell r="S3799" t="str">
            <v>120+</v>
          </cell>
          <cell r="T3799" t="str">
            <v>MEXICO</v>
          </cell>
        </row>
        <row r="3800">
          <cell r="B3800" t="str">
            <v>702-3162NEFFR2</v>
          </cell>
          <cell r="C3800" t="str">
            <v>MERCO INGENIERIA INDUSTRIAL, SA DE CV</v>
          </cell>
          <cell r="D3800">
            <v>315112</v>
          </cell>
          <cell r="F3800" t="str">
            <v>MADISA NTE</v>
          </cell>
          <cell r="G3800" t="str">
            <v>CUSTOMER - RETAIL</v>
          </cell>
          <cell r="H3800" t="str">
            <v>CUSTOMER - RETAIL</v>
          </cell>
          <cell r="I3800" t="str">
            <v>REGULAR</v>
          </cell>
          <cell r="J3800" t="str">
            <v>LEGAL</v>
          </cell>
          <cell r="K3800" t="str">
            <v>USD</v>
          </cell>
          <cell r="L3800">
            <v>1104016.8799999999</v>
          </cell>
          <cell r="M3800">
            <v>1104016.8799999999</v>
          </cell>
          <cell r="N3800">
            <v>0</v>
          </cell>
          <cell r="O3800">
            <v>0</v>
          </cell>
          <cell r="P3800">
            <v>0</v>
          </cell>
          <cell r="Q3800">
            <v>1104016.8799999999</v>
          </cell>
          <cell r="R3800">
            <v>1104016.8799999999</v>
          </cell>
          <cell r="S3800" t="str">
            <v>120+</v>
          </cell>
          <cell r="T3800" t="str">
            <v>MEXICO</v>
          </cell>
        </row>
        <row r="3801">
          <cell r="B3801" t="str">
            <v>702-3165NEFFR2</v>
          </cell>
          <cell r="C3801" t="str">
            <v>MERCO INGENIERIA INDUSTRIAL, SA DE CV</v>
          </cell>
          <cell r="D3801">
            <v>315112</v>
          </cell>
          <cell r="F3801" t="str">
            <v>MADISA NTE</v>
          </cell>
          <cell r="G3801" t="str">
            <v>CUSTOMER - RETAIL</v>
          </cell>
          <cell r="H3801" t="str">
            <v>CUSTOMER - RETAIL</v>
          </cell>
          <cell r="I3801" t="str">
            <v>REGULAR</v>
          </cell>
          <cell r="J3801" t="str">
            <v>LEGAL</v>
          </cell>
          <cell r="K3801" t="str">
            <v>USD</v>
          </cell>
          <cell r="L3801">
            <v>198015.3</v>
          </cell>
          <cell r="M3801">
            <v>198015.3</v>
          </cell>
          <cell r="N3801">
            <v>0</v>
          </cell>
          <cell r="O3801">
            <v>0</v>
          </cell>
          <cell r="P3801">
            <v>0</v>
          </cell>
          <cell r="Q3801">
            <v>198015.3</v>
          </cell>
          <cell r="R3801">
            <v>198015.3</v>
          </cell>
          <cell r="S3801" t="str">
            <v>120+</v>
          </cell>
          <cell r="T3801" t="str">
            <v>MEXICO</v>
          </cell>
        </row>
        <row r="3802">
          <cell r="B3802" t="str">
            <v>702-3218CD</v>
          </cell>
          <cell r="C3802" t="str">
            <v>CEMCOL COMERCIAL, S.A. DE C.V.</v>
          </cell>
          <cell r="D3802">
            <v>316358</v>
          </cell>
          <cell r="F3802" t="str">
            <v>CEMCOL</v>
          </cell>
          <cell r="G3802" t="str">
            <v>DEALER - RETAIL</v>
          </cell>
          <cell r="H3802" t="str">
            <v>DEALER - RETAIL</v>
          </cell>
          <cell r="I3802" t="str">
            <v>REGULAR</v>
          </cell>
          <cell r="J3802" t="str">
            <v>REGULAR</v>
          </cell>
          <cell r="K3802" t="str">
            <v>USD</v>
          </cell>
          <cell r="L3802">
            <v>942803.23</v>
          </cell>
          <cell r="M3802">
            <v>942803.23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0</v>
          </cell>
          <cell r="S3802" t="str">
            <v>1-30</v>
          </cell>
          <cell r="T3802" t="str">
            <v>HONDURAS</v>
          </cell>
        </row>
        <row r="3803">
          <cell r="B3803" t="str">
            <v>702-3237NEFFR2</v>
          </cell>
          <cell r="C3803" t="str">
            <v>MERCO INGENIERIA INDUSTRIAL, SA DE CV</v>
          </cell>
          <cell r="D3803">
            <v>315112</v>
          </cell>
          <cell r="F3803" t="str">
            <v>MADISA NTE</v>
          </cell>
          <cell r="G3803" t="str">
            <v>CUSTOMER - RETAIL</v>
          </cell>
          <cell r="H3803" t="str">
            <v>CUSTOMER - RETAIL</v>
          </cell>
          <cell r="I3803" t="str">
            <v>REGULAR</v>
          </cell>
          <cell r="J3803" t="str">
            <v>LEGAL</v>
          </cell>
          <cell r="K3803" t="str">
            <v>USD</v>
          </cell>
          <cell r="L3803">
            <v>159399</v>
          </cell>
          <cell r="M3803">
            <v>159399</v>
          </cell>
          <cell r="N3803">
            <v>0</v>
          </cell>
          <cell r="O3803">
            <v>0</v>
          </cell>
          <cell r="P3803">
            <v>0</v>
          </cell>
          <cell r="Q3803">
            <v>159399</v>
          </cell>
          <cell r="R3803">
            <v>159399</v>
          </cell>
          <cell r="S3803" t="str">
            <v>120+</v>
          </cell>
          <cell r="T3803" t="str">
            <v>MEXICO</v>
          </cell>
        </row>
        <row r="3804">
          <cell r="B3804" t="str">
            <v>702-3255NEFFR2</v>
          </cell>
          <cell r="C3804" t="str">
            <v>MERCO INGENIERIA INDUSTRIAL, SA DE CV</v>
          </cell>
          <cell r="D3804">
            <v>315112</v>
          </cell>
          <cell r="F3804" t="str">
            <v>MADISA NTE</v>
          </cell>
          <cell r="G3804" t="str">
            <v>CUSTOMER - RETAIL</v>
          </cell>
          <cell r="H3804" t="str">
            <v>CUSTOMER - RETAIL</v>
          </cell>
          <cell r="I3804" t="str">
            <v>REGULAR</v>
          </cell>
          <cell r="J3804" t="str">
            <v>LEGAL</v>
          </cell>
          <cell r="K3804" t="str">
            <v>USD</v>
          </cell>
          <cell r="L3804">
            <v>290811.64</v>
          </cell>
          <cell r="M3804">
            <v>290811.64</v>
          </cell>
          <cell r="N3804">
            <v>0</v>
          </cell>
          <cell r="O3804">
            <v>0</v>
          </cell>
          <cell r="P3804">
            <v>0</v>
          </cell>
          <cell r="Q3804">
            <v>290811.64</v>
          </cell>
          <cell r="R3804">
            <v>290811.64</v>
          </cell>
          <cell r="S3804" t="str">
            <v>120+</v>
          </cell>
          <cell r="T3804" t="str">
            <v>MEXICO</v>
          </cell>
        </row>
        <row r="3805">
          <cell r="B3805" t="str">
            <v>702-3256NEFFR2</v>
          </cell>
          <cell r="C3805" t="str">
            <v>MERCO INGENIERIA INDUSTRIAL, SA DE CV</v>
          </cell>
          <cell r="D3805">
            <v>315112</v>
          </cell>
          <cell r="F3805" t="str">
            <v>MADISA NTE</v>
          </cell>
          <cell r="G3805" t="str">
            <v>CUSTOMER - RETAIL</v>
          </cell>
          <cell r="H3805" t="str">
            <v>CUSTOMER - RETAIL</v>
          </cell>
          <cell r="I3805" t="str">
            <v>REGULAR</v>
          </cell>
          <cell r="J3805" t="str">
            <v>LEGAL</v>
          </cell>
          <cell r="K3805" t="str">
            <v>USD</v>
          </cell>
          <cell r="L3805">
            <v>71588.3</v>
          </cell>
          <cell r="M3805">
            <v>71588.3</v>
          </cell>
          <cell r="N3805">
            <v>0</v>
          </cell>
          <cell r="O3805">
            <v>0</v>
          </cell>
          <cell r="P3805">
            <v>0</v>
          </cell>
          <cell r="Q3805">
            <v>71588.3</v>
          </cell>
          <cell r="R3805">
            <v>71588.3</v>
          </cell>
          <cell r="S3805" t="str">
            <v>120+</v>
          </cell>
          <cell r="T3805" t="str">
            <v>MEXICO</v>
          </cell>
        </row>
        <row r="3806">
          <cell r="B3806" t="str">
            <v>702-3282CD</v>
          </cell>
          <cell r="C3806" t="str">
            <v>OCEANOGRAFIA S.A DE C.V</v>
          </cell>
          <cell r="D3806">
            <v>319004</v>
          </cell>
          <cell r="F3806" t="str">
            <v>MADISA SUR</v>
          </cell>
          <cell r="G3806" t="str">
            <v>CUSTOMER - RETAIL</v>
          </cell>
          <cell r="H3806" t="str">
            <v>CUSTOMER - RETAIL</v>
          </cell>
          <cell r="I3806" t="str">
            <v>LEGAL</v>
          </cell>
          <cell r="J3806" t="str">
            <v>LEGAL</v>
          </cell>
          <cell r="K3806" t="str">
            <v>USD</v>
          </cell>
          <cell r="L3806">
            <v>376803.45</v>
          </cell>
          <cell r="M3806">
            <v>376803.45</v>
          </cell>
          <cell r="N3806">
            <v>0</v>
          </cell>
          <cell r="O3806">
            <v>0</v>
          </cell>
          <cell r="P3806">
            <v>0</v>
          </cell>
          <cell r="Q3806">
            <v>376803.45</v>
          </cell>
          <cell r="R3806">
            <v>376803.45</v>
          </cell>
          <cell r="S3806" t="str">
            <v>120+</v>
          </cell>
          <cell r="T3806" t="str">
            <v>MEXICO</v>
          </cell>
        </row>
        <row r="3807">
          <cell r="B3807" t="str">
            <v>702-3285CD</v>
          </cell>
          <cell r="C3807" t="str">
            <v>OCEANOGRAFIA S.A DE C.V</v>
          </cell>
          <cell r="D3807">
            <v>319004</v>
          </cell>
          <cell r="F3807" t="str">
            <v>MADISA SUR</v>
          </cell>
          <cell r="G3807" t="str">
            <v>CUSTOMER - RETAIL</v>
          </cell>
          <cell r="H3807" t="str">
            <v>CUSTOMER - RETAIL</v>
          </cell>
          <cell r="I3807" t="str">
            <v>LEGAL</v>
          </cell>
          <cell r="J3807" t="str">
            <v>LEGAL</v>
          </cell>
          <cell r="K3807" t="str">
            <v>USD</v>
          </cell>
          <cell r="L3807">
            <v>853010.22</v>
          </cell>
          <cell r="M3807">
            <v>853010.22</v>
          </cell>
          <cell r="N3807">
            <v>0</v>
          </cell>
          <cell r="O3807">
            <v>0</v>
          </cell>
          <cell r="P3807">
            <v>0</v>
          </cell>
          <cell r="Q3807">
            <v>853010.22</v>
          </cell>
          <cell r="R3807">
            <v>853010.22</v>
          </cell>
          <cell r="S3807" t="str">
            <v>120+</v>
          </cell>
          <cell r="T3807" t="str">
            <v>MEXICO</v>
          </cell>
        </row>
        <row r="3808">
          <cell r="B3808" t="str">
            <v>702-3331CD</v>
          </cell>
          <cell r="C3808" t="str">
            <v>CEMCOL COMERCIAL, S.A. DE C.V.</v>
          </cell>
          <cell r="D3808">
            <v>316358</v>
          </cell>
          <cell r="F3808" t="str">
            <v>CEMCOL</v>
          </cell>
          <cell r="G3808" t="str">
            <v>DEALER - RETAIL</v>
          </cell>
          <cell r="H3808" t="str">
            <v>DEALER - RETAIL</v>
          </cell>
          <cell r="I3808" t="str">
            <v>REGULAR</v>
          </cell>
          <cell r="J3808" t="str">
            <v>REGULAR</v>
          </cell>
          <cell r="K3808" t="str">
            <v>USD</v>
          </cell>
          <cell r="L3808">
            <v>3110168.07</v>
          </cell>
          <cell r="M3808">
            <v>3110168.07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>
            <v>0</v>
          </cell>
          <cell r="S3808" t="str">
            <v>1-30</v>
          </cell>
          <cell r="T3808" t="str">
            <v>HONDURAS</v>
          </cell>
        </row>
        <row r="3809">
          <cell r="B3809" t="str">
            <v>702-3401NEFFR2</v>
          </cell>
          <cell r="C3809" t="str">
            <v>MERCO INGENIERIA INDUSTRIAL, SA DE CV</v>
          </cell>
          <cell r="D3809">
            <v>315112</v>
          </cell>
          <cell r="F3809" t="str">
            <v>MADISA NTE</v>
          </cell>
          <cell r="G3809" t="str">
            <v>CUSTOMER - RETAIL</v>
          </cell>
          <cell r="H3809" t="str">
            <v>CUSTOMER - RETAIL</v>
          </cell>
          <cell r="I3809" t="str">
            <v>REGULAR</v>
          </cell>
          <cell r="J3809" t="str">
            <v>LEGAL</v>
          </cell>
          <cell r="K3809" t="str">
            <v>USD</v>
          </cell>
          <cell r="L3809">
            <v>333758.7</v>
          </cell>
          <cell r="M3809">
            <v>333758.7</v>
          </cell>
          <cell r="N3809">
            <v>0</v>
          </cell>
          <cell r="O3809">
            <v>0</v>
          </cell>
          <cell r="P3809">
            <v>0</v>
          </cell>
          <cell r="Q3809">
            <v>333758.7</v>
          </cell>
          <cell r="R3809">
            <v>333758.7</v>
          </cell>
          <cell r="S3809" t="str">
            <v>120+</v>
          </cell>
          <cell r="T3809" t="str">
            <v>MEXICO</v>
          </cell>
        </row>
        <row r="3810">
          <cell r="B3810" t="str">
            <v>702-3414NEFFR2</v>
          </cell>
          <cell r="C3810" t="str">
            <v>MERCO INGENIERIA INDUSTRIAL, SA DE CV</v>
          </cell>
          <cell r="D3810">
            <v>315112</v>
          </cell>
          <cell r="F3810" t="str">
            <v>MADISA NTE</v>
          </cell>
          <cell r="G3810" t="str">
            <v>CUSTOMER - RETAIL</v>
          </cell>
          <cell r="H3810" t="str">
            <v>CUSTOMER - RETAIL</v>
          </cell>
          <cell r="I3810" t="str">
            <v>REGULAR</v>
          </cell>
          <cell r="J3810" t="str">
            <v>LEGAL</v>
          </cell>
          <cell r="K3810" t="str">
            <v>USD</v>
          </cell>
          <cell r="L3810">
            <v>499177.54</v>
          </cell>
          <cell r="M3810">
            <v>499177.54</v>
          </cell>
          <cell r="N3810">
            <v>0</v>
          </cell>
          <cell r="O3810">
            <v>0</v>
          </cell>
          <cell r="P3810">
            <v>0</v>
          </cell>
          <cell r="Q3810">
            <v>499177.54</v>
          </cell>
          <cell r="R3810">
            <v>499177.54</v>
          </cell>
          <cell r="S3810" t="str">
            <v>120+</v>
          </cell>
          <cell r="T3810" t="str">
            <v>MEXICO</v>
          </cell>
        </row>
        <row r="3811">
          <cell r="B3811" t="str">
            <v>702-3415NEFFR1</v>
          </cell>
          <cell r="C3811" t="str">
            <v>CONSTRUCTORA E INMOBILIARIA MANER, SA DE CV</v>
          </cell>
          <cell r="D3811">
            <v>308245</v>
          </cell>
          <cell r="F3811" t="str">
            <v>MADISA SUR</v>
          </cell>
          <cell r="G3811" t="str">
            <v>CUSTOMER - RETAIL</v>
          </cell>
          <cell r="H3811" t="str">
            <v>CUSTOMER - RETAIL</v>
          </cell>
          <cell r="I3811" t="str">
            <v>REGULAR</v>
          </cell>
          <cell r="J3811" t="str">
            <v>LEGAL</v>
          </cell>
          <cell r="K3811" t="str">
            <v>MXN</v>
          </cell>
          <cell r="L3811">
            <v>1160711.8600000001</v>
          </cell>
          <cell r="M3811">
            <v>55899.883181177596</v>
          </cell>
          <cell r="N3811">
            <v>0</v>
          </cell>
          <cell r="O3811">
            <v>0</v>
          </cell>
          <cell r="P3811">
            <v>0</v>
          </cell>
          <cell r="Q3811">
            <v>1160711.8600000001</v>
          </cell>
          <cell r="R3811">
            <v>1160711.8600000001</v>
          </cell>
          <cell r="S3811" t="str">
            <v>120+</v>
          </cell>
          <cell r="T3811" t="str">
            <v>MEXICO</v>
          </cell>
        </row>
        <row r="3812">
          <cell r="B3812" t="str">
            <v>702-3479CD</v>
          </cell>
          <cell r="C3812" t="str">
            <v>CEMCOL COMERCIAL, S.A. DE C.V.</v>
          </cell>
          <cell r="D3812">
            <v>316358</v>
          </cell>
          <cell r="F3812" t="str">
            <v>CEMCOL</v>
          </cell>
          <cell r="G3812" t="str">
            <v>DEALER - RETAIL</v>
          </cell>
          <cell r="H3812" t="str">
            <v>DEALER - RETAIL</v>
          </cell>
          <cell r="I3812" t="str">
            <v>REGULAR</v>
          </cell>
          <cell r="J3812" t="str">
            <v>REGULAR</v>
          </cell>
          <cell r="K3812" t="str">
            <v>USD</v>
          </cell>
          <cell r="L3812">
            <v>1581311.77</v>
          </cell>
          <cell r="M3812">
            <v>1581311.77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>
            <v>0</v>
          </cell>
          <cell r="S3812" t="str">
            <v>1-30</v>
          </cell>
          <cell r="T3812" t="str">
            <v>HONDURAS</v>
          </cell>
        </row>
        <row r="3813">
          <cell r="B3813" t="str">
            <v>702-3492FFR1</v>
          </cell>
          <cell r="C3813" t="str">
            <v>CONSTRUCTORA E INMOBILIARIA MANER, SA DE CV</v>
          </cell>
          <cell r="D3813">
            <v>308245</v>
          </cell>
          <cell r="F3813" t="str">
            <v>MADISA SUR</v>
          </cell>
          <cell r="G3813" t="str">
            <v>CUSTOMER - RETAIL</v>
          </cell>
          <cell r="H3813" t="str">
            <v>CUSTOMER - RETAIL</v>
          </cell>
          <cell r="I3813" t="str">
            <v>REGULAR</v>
          </cell>
          <cell r="J3813" t="str">
            <v>LEGAL</v>
          </cell>
          <cell r="K3813" t="str">
            <v>MXN</v>
          </cell>
          <cell r="L3813">
            <v>1446727.13</v>
          </cell>
          <cell r="M3813">
            <v>69674.378585259154</v>
          </cell>
          <cell r="N3813">
            <v>0</v>
          </cell>
          <cell r="O3813">
            <v>0</v>
          </cell>
          <cell r="P3813">
            <v>0</v>
          </cell>
          <cell r="Q3813">
            <v>1446727.13</v>
          </cell>
          <cell r="R3813">
            <v>1446727.13</v>
          </cell>
          <cell r="S3813" t="str">
            <v>120+</v>
          </cell>
          <cell r="T3813" t="str">
            <v>MEXICO</v>
          </cell>
        </row>
        <row r="3814">
          <cell r="B3814" t="str">
            <v>702-3531MA70FF</v>
          </cell>
          <cell r="C3814" t="str">
            <v>MINERA DEL NORTE, S.A. DE C.V.</v>
          </cell>
          <cell r="D3814">
            <v>312097</v>
          </cell>
          <cell r="F3814" t="str">
            <v>MADISA NTE</v>
          </cell>
          <cell r="G3814" t="str">
            <v>CUSTOMER - RETAIL</v>
          </cell>
          <cell r="H3814" t="str">
            <v>CUSTOMER - RETAIL</v>
          </cell>
          <cell r="I3814" t="str">
            <v>REGULAR</v>
          </cell>
          <cell r="J3814" t="str">
            <v>REGULAR</v>
          </cell>
          <cell r="K3814" t="str">
            <v>USD</v>
          </cell>
          <cell r="L3814">
            <v>7544990.3200000003</v>
          </cell>
          <cell r="M3814">
            <v>7544990.3200000003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>
            <v>0</v>
          </cell>
          <cell r="S3814" t="str">
            <v>1-30</v>
          </cell>
          <cell r="T3814" t="str">
            <v>MEXICO</v>
          </cell>
        </row>
        <row r="3815">
          <cell r="B3815" t="str">
            <v>702-3531MA71FF</v>
          </cell>
          <cell r="C3815" t="str">
            <v>MINERA DEL NORTE, S.A. DE C.V.</v>
          </cell>
          <cell r="D3815">
            <v>312097</v>
          </cell>
          <cell r="F3815" t="str">
            <v>MADISA NTE</v>
          </cell>
          <cell r="G3815" t="str">
            <v>CUSTOMER - RETAIL</v>
          </cell>
          <cell r="H3815" t="str">
            <v>CUSTOMER - RETAIL</v>
          </cell>
          <cell r="I3815" t="str">
            <v>REGULAR</v>
          </cell>
          <cell r="J3815" t="str">
            <v>REGULAR</v>
          </cell>
          <cell r="K3815" t="str">
            <v>USD</v>
          </cell>
          <cell r="L3815">
            <v>513787.95</v>
          </cell>
          <cell r="M3815">
            <v>513787.95</v>
          </cell>
          <cell r="N3815">
            <v>0</v>
          </cell>
          <cell r="O3815">
            <v>0</v>
          </cell>
          <cell r="P3815">
            <v>0</v>
          </cell>
          <cell r="Q3815">
            <v>0</v>
          </cell>
          <cell r="R3815">
            <v>0</v>
          </cell>
          <cell r="S3815" t="str">
            <v>1-30</v>
          </cell>
          <cell r="T3815" t="str">
            <v>MEXICO</v>
          </cell>
        </row>
        <row r="3816">
          <cell r="B3816" t="str">
            <v>702-3533CD</v>
          </cell>
          <cell r="C3816" t="str">
            <v>CEMCOL COMERCIAL, S.A. DE C.V.</v>
          </cell>
          <cell r="D3816">
            <v>316358</v>
          </cell>
          <cell r="F3816" t="str">
            <v>CEMCOL</v>
          </cell>
          <cell r="G3816" t="str">
            <v>DEALER - RETAIL</v>
          </cell>
          <cell r="H3816" t="str">
            <v>DEALER - RETAIL</v>
          </cell>
          <cell r="I3816" t="str">
            <v>REGULAR</v>
          </cell>
          <cell r="J3816" t="str">
            <v>REGULAR</v>
          </cell>
          <cell r="K3816" t="str">
            <v>USD</v>
          </cell>
          <cell r="L3816">
            <v>1141118.92</v>
          </cell>
          <cell r="M3816">
            <v>1141118.92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>
            <v>0</v>
          </cell>
          <cell r="S3816" t="str">
            <v>1-30</v>
          </cell>
          <cell r="T3816" t="str">
            <v>HONDURAS</v>
          </cell>
        </row>
        <row r="3817">
          <cell r="B3817" t="str">
            <v>702-3577NEFF</v>
          </cell>
          <cell r="C3817" t="str">
            <v>JDHP CIMENTACIONES, S.A. DE C.V.</v>
          </cell>
          <cell r="D3817">
            <v>309021</v>
          </cell>
          <cell r="F3817" t="str">
            <v>MADISA SUR</v>
          </cell>
          <cell r="G3817" t="str">
            <v>CUSTOMER - RETAIL</v>
          </cell>
          <cell r="H3817" t="str">
            <v>CUSTOMER - RETAIL</v>
          </cell>
          <cell r="I3817" t="str">
            <v>REGULAR</v>
          </cell>
          <cell r="J3817" t="str">
            <v>LEGAL</v>
          </cell>
          <cell r="K3817" t="str">
            <v>MXN</v>
          </cell>
          <cell r="L3817">
            <v>2285145.4300000002</v>
          </cell>
          <cell r="M3817">
            <v>110052.60391584337</v>
          </cell>
          <cell r="N3817">
            <v>0</v>
          </cell>
          <cell r="O3817">
            <v>0</v>
          </cell>
          <cell r="P3817">
            <v>0</v>
          </cell>
          <cell r="Q3817">
            <v>2285145.4300000002</v>
          </cell>
          <cell r="R3817">
            <v>2285145.4300000002</v>
          </cell>
          <cell r="S3817" t="str">
            <v>120+</v>
          </cell>
          <cell r="T3817" t="str">
            <v>MEXICO</v>
          </cell>
        </row>
        <row r="3818">
          <cell r="B3818" t="str">
            <v>702-3599MA01CD-2</v>
          </cell>
          <cell r="C3818" t="str">
            <v>MODERMAR PANAMA, S.A.</v>
          </cell>
          <cell r="D3818">
            <v>313740</v>
          </cell>
          <cell r="F3818" t="str">
            <v>IIASA PANAMA</v>
          </cell>
          <cell r="G3818" t="str">
            <v>DEALER - RETAIL</v>
          </cell>
          <cell r="H3818" t="str">
            <v>DEALER - RETAIL</v>
          </cell>
          <cell r="I3818" t="str">
            <v>REGULAR</v>
          </cell>
          <cell r="J3818" t="str">
            <v>REGULAR</v>
          </cell>
          <cell r="K3818" t="str">
            <v>USD</v>
          </cell>
          <cell r="L3818">
            <v>29074658.140000001</v>
          </cell>
          <cell r="M3818">
            <v>29074658.140000001</v>
          </cell>
          <cell r="N3818">
            <v>0</v>
          </cell>
          <cell r="O3818">
            <v>0</v>
          </cell>
          <cell r="P3818">
            <v>0</v>
          </cell>
          <cell r="Q3818">
            <v>0</v>
          </cell>
          <cell r="R3818">
            <v>0</v>
          </cell>
          <cell r="S3818" t="str">
            <v>1-30</v>
          </cell>
          <cell r="T3818" t="str">
            <v>PANAMA</v>
          </cell>
        </row>
        <row r="3819">
          <cell r="B3819" t="str">
            <v>702-3666NEFFR1</v>
          </cell>
          <cell r="C3819" t="str">
            <v>CONSTRUCTORA Y ARRENDADORA VIL, S.A. DE C.V.</v>
          </cell>
          <cell r="D3819">
            <v>318942</v>
          </cell>
          <cell r="F3819" t="str">
            <v>MADISA SUR</v>
          </cell>
          <cell r="G3819" t="str">
            <v>CUSTOMER - RETAIL</v>
          </cell>
          <cell r="H3819" t="str">
            <v>CUSTOMER - RETAIL</v>
          </cell>
          <cell r="I3819" t="str">
            <v>REGULAR</v>
          </cell>
          <cell r="J3819" t="str">
            <v>LEGAL</v>
          </cell>
          <cell r="K3819" t="str">
            <v>MXN</v>
          </cell>
          <cell r="L3819">
            <v>3489548.79</v>
          </cell>
          <cell r="M3819">
            <v>168056.66973715564</v>
          </cell>
          <cell r="N3819">
            <v>0</v>
          </cell>
          <cell r="O3819">
            <v>0</v>
          </cell>
          <cell r="P3819">
            <v>0</v>
          </cell>
          <cell r="Q3819">
            <v>3489548.79</v>
          </cell>
          <cell r="R3819">
            <v>3489548.79</v>
          </cell>
          <cell r="S3819" t="str">
            <v>120+</v>
          </cell>
          <cell r="T3819" t="str">
            <v>MEXICO</v>
          </cell>
        </row>
        <row r="3820">
          <cell r="B3820" t="str">
            <v>702-3720NEFFR1-0</v>
          </cell>
          <cell r="C3820" t="str">
            <v>URBANIZACIONES INGENIA, S.A. DE C.V.</v>
          </cell>
          <cell r="D3820">
            <v>378290</v>
          </cell>
          <cell r="F3820" t="str">
            <v>MADISA NTE</v>
          </cell>
          <cell r="G3820" t="str">
            <v>CUSTOMER - RETAIL</v>
          </cell>
          <cell r="H3820" t="str">
            <v>CUSTOMER - RETAIL</v>
          </cell>
          <cell r="I3820" t="str">
            <v>REGULAR</v>
          </cell>
          <cell r="J3820" t="str">
            <v>REGULAR</v>
          </cell>
          <cell r="K3820" t="str">
            <v>MXN</v>
          </cell>
          <cell r="L3820">
            <v>0</v>
          </cell>
          <cell r="M3820">
            <v>0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>
            <v>0</v>
          </cell>
          <cell r="S3820" t="str">
            <v>1-30</v>
          </cell>
          <cell r="T3820" t="str">
            <v>MEXICO</v>
          </cell>
        </row>
        <row r="3821">
          <cell r="B3821" t="str">
            <v>702-3730FF</v>
          </cell>
          <cell r="C3821" t="str">
            <v>PROYECTOS DIMIESA, S.A. DE C.V.</v>
          </cell>
          <cell r="D3821">
            <v>319887</v>
          </cell>
          <cell r="F3821" t="str">
            <v>MADISA NTE</v>
          </cell>
          <cell r="G3821" t="str">
            <v>CUSTOMER - RETAIL</v>
          </cell>
          <cell r="H3821" t="str">
            <v>CUSTOMER - RETAIL</v>
          </cell>
          <cell r="I3821" t="str">
            <v>REGULAR</v>
          </cell>
          <cell r="J3821" t="str">
            <v>REGULAR</v>
          </cell>
          <cell r="K3821" t="str">
            <v>MXN</v>
          </cell>
          <cell r="L3821">
            <v>0</v>
          </cell>
          <cell r="M3821">
            <v>0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 t="str">
            <v>1-30</v>
          </cell>
          <cell r="T3821" t="str">
            <v>MEXICO</v>
          </cell>
        </row>
        <row r="3822">
          <cell r="B3822" t="str">
            <v>702-3766FFR2-1</v>
          </cell>
          <cell r="C3822" t="str">
            <v>LANDTRACK, SA DE CV</v>
          </cell>
          <cell r="D3822">
            <v>318126</v>
          </cell>
          <cell r="F3822" t="str">
            <v>MADISA NTE</v>
          </cell>
          <cell r="G3822" t="str">
            <v>CUSTOMER - RETAIL</v>
          </cell>
          <cell r="H3822" t="str">
            <v>CUSTOMER - RETAIL</v>
          </cell>
          <cell r="I3822" t="str">
            <v>REGULAR</v>
          </cell>
          <cell r="J3822" t="str">
            <v>REGULAR</v>
          </cell>
          <cell r="K3822" t="str">
            <v>MXN</v>
          </cell>
          <cell r="L3822">
            <v>449302.91</v>
          </cell>
          <cell r="M3822">
            <v>21638.428146984857</v>
          </cell>
          <cell r="N3822">
            <v>0</v>
          </cell>
          <cell r="O3822">
            <v>0</v>
          </cell>
          <cell r="P3822">
            <v>449302.91</v>
          </cell>
          <cell r="Q3822">
            <v>0</v>
          </cell>
          <cell r="R3822">
            <v>449302.91</v>
          </cell>
          <cell r="S3822" t="str">
            <v>91-120</v>
          </cell>
          <cell r="T3822" t="str">
            <v>MEXICO</v>
          </cell>
        </row>
        <row r="3823">
          <cell r="B3823" t="str">
            <v>702-3774FFR1-0</v>
          </cell>
          <cell r="C3823" t="str">
            <v>URBANIZACIONES INGENIA, S.A. DE C.V.</v>
          </cell>
          <cell r="D3823">
            <v>378290</v>
          </cell>
          <cell r="F3823" t="str">
            <v>MADISA NTE</v>
          </cell>
          <cell r="G3823" t="str">
            <v>CUSTOMER - RETAIL</v>
          </cell>
          <cell r="H3823" t="str">
            <v>CUSTOMER - RETAIL</v>
          </cell>
          <cell r="I3823" t="str">
            <v>REGULAR</v>
          </cell>
          <cell r="J3823" t="str">
            <v>REGULAR</v>
          </cell>
          <cell r="K3823" t="str">
            <v>MXN</v>
          </cell>
          <cell r="L3823">
            <v>0</v>
          </cell>
          <cell r="M3823">
            <v>0</v>
          </cell>
          <cell r="N3823">
            <v>0</v>
          </cell>
          <cell r="O3823">
            <v>0</v>
          </cell>
          <cell r="P3823">
            <v>0</v>
          </cell>
          <cell r="Q3823">
            <v>0</v>
          </cell>
          <cell r="R3823">
            <v>0</v>
          </cell>
          <cell r="S3823" t="str">
            <v>1-30</v>
          </cell>
          <cell r="T3823" t="str">
            <v>MEXICO</v>
          </cell>
        </row>
        <row r="3824">
          <cell r="B3824" t="str">
            <v>702-3779FFR2-2</v>
          </cell>
          <cell r="C3824" t="str">
            <v>LOGO EDIFICACIONES, S.A. DE C.V.</v>
          </cell>
          <cell r="D3824">
            <v>309151</v>
          </cell>
          <cell r="F3824" t="str">
            <v>MADISA NTE</v>
          </cell>
          <cell r="G3824" t="str">
            <v>CUSTOMER - RETAIL</v>
          </cell>
          <cell r="H3824" t="str">
            <v>CUSTOMER - RETAIL</v>
          </cell>
          <cell r="I3824" t="str">
            <v>LEGAL</v>
          </cell>
          <cell r="J3824" t="str">
            <v>LEGAL</v>
          </cell>
          <cell r="K3824" t="str">
            <v>MXN</v>
          </cell>
          <cell r="L3824">
            <v>640485.52</v>
          </cell>
          <cell r="M3824">
            <v>30845.782645174131</v>
          </cell>
          <cell r="N3824">
            <v>0</v>
          </cell>
          <cell r="O3824">
            <v>0</v>
          </cell>
          <cell r="P3824">
            <v>0</v>
          </cell>
          <cell r="Q3824">
            <v>640485.52</v>
          </cell>
          <cell r="R3824">
            <v>640485.52</v>
          </cell>
          <cell r="S3824" t="str">
            <v>120+</v>
          </cell>
          <cell r="T3824" t="str">
            <v>MEXICO</v>
          </cell>
        </row>
        <row r="3825">
          <cell r="B3825" t="str">
            <v>702-3783CD</v>
          </cell>
          <cell r="C3825" t="str">
            <v>CASA COMERCIAL MATHEWS, S.A. DE C.V.</v>
          </cell>
          <cell r="D3825">
            <v>313002</v>
          </cell>
          <cell r="F3825" t="str">
            <v>CEMCOL</v>
          </cell>
          <cell r="G3825" t="str">
            <v>DEALER - RETAIL</v>
          </cell>
          <cell r="H3825" t="str">
            <v>DEALER - RETAIL</v>
          </cell>
          <cell r="I3825" t="str">
            <v>REGULAR</v>
          </cell>
          <cell r="J3825" t="str">
            <v>REGULAR</v>
          </cell>
          <cell r="K3825" t="str">
            <v>USD</v>
          </cell>
          <cell r="L3825">
            <v>230993.21</v>
          </cell>
          <cell r="M3825">
            <v>230993.21</v>
          </cell>
          <cell r="N3825">
            <v>0</v>
          </cell>
          <cell r="O3825">
            <v>0</v>
          </cell>
          <cell r="P3825">
            <v>0</v>
          </cell>
          <cell r="Q3825">
            <v>0</v>
          </cell>
          <cell r="R3825">
            <v>0</v>
          </cell>
          <cell r="S3825" t="str">
            <v>1-30</v>
          </cell>
          <cell r="T3825" t="str">
            <v>HONDURAS</v>
          </cell>
        </row>
        <row r="3826">
          <cell r="B3826" t="str">
            <v>702-3784CD</v>
          </cell>
          <cell r="C3826" t="str">
            <v>CEMCOL COMERCIAL, S.A. DE C.V.</v>
          </cell>
          <cell r="D3826">
            <v>316358</v>
          </cell>
          <cell r="F3826" t="str">
            <v>CEMCOL</v>
          </cell>
          <cell r="G3826" t="str">
            <v>DEALER - RETAIL</v>
          </cell>
          <cell r="H3826" t="str">
            <v>DEALER - RETAIL</v>
          </cell>
          <cell r="I3826" t="str">
            <v>REGULAR</v>
          </cell>
          <cell r="J3826" t="str">
            <v>REGULAR</v>
          </cell>
          <cell r="K3826" t="str">
            <v>USD</v>
          </cell>
          <cell r="L3826">
            <v>346489.81</v>
          </cell>
          <cell r="M3826">
            <v>346489.81</v>
          </cell>
          <cell r="N3826">
            <v>0</v>
          </cell>
          <cell r="O3826">
            <v>0</v>
          </cell>
          <cell r="P3826">
            <v>0</v>
          </cell>
          <cell r="Q3826">
            <v>0</v>
          </cell>
          <cell r="R3826">
            <v>0</v>
          </cell>
          <cell r="S3826" t="str">
            <v>1-30</v>
          </cell>
          <cell r="T3826" t="str">
            <v>HONDURAS</v>
          </cell>
        </row>
        <row r="3827">
          <cell r="B3827" t="str">
            <v>702-3785CD</v>
          </cell>
          <cell r="C3827" t="str">
            <v>CEMCOL COMERCIAL, S.A. DE C.V.</v>
          </cell>
          <cell r="D3827">
            <v>316358</v>
          </cell>
          <cell r="F3827" t="str">
            <v>CEMCOL</v>
          </cell>
          <cell r="G3827" t="str">
            <v>DEALER - RETAIL</v>
          </cell>
          <cell r="H3827" t="str">
            <v>DEALER - RETAIL</v>
          </cell>
          <cell r="I3827" t="str">
            <v>REGULAR</v>
          </cell>
          <cell r="J3827" t="str">
            <v>REGULAR</v>
          </cell>
          <cell r="K3827" t="str">
            <v>USD</v>
          </cell>
          <cell r="L3827">
            <v>3748796.17</v>
          </cell>
          <cell r="M3827">
            <v>3748796.17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  <cell r="R3827">
            <v>0</v>
          </cell>
          <cell r="S3827" t="str">
            <v>1-30</v>
          </cell>
          <cell r="T3827" t="str">
            <v>HONDURAS</v>
          </cell>
        </row>
        <row r="3828">
          <cell r="B3828" t="str">
            <v>702-3811CRR1</v>
          </cell>
          <cell r="C3828" t="str">
            <v>SINERCON, S.A.</v>
          </cell>
          <cell r="D3828">
            <v>320022</v>
          </cell>
          <cell r="F3828" t="str">
            <v>IMCA</v>
          </cell>
          <cell r="G3828" t="str">
            <v>CUSTOMER - RETAIL</v>
          </cell>
          <cell r="H3828" t="str">
            <v>CUSTOMER - RETAIL</v>
          </cell>
          <cell r="I3828" t="str">
            <v>REGULAR</v>
          </cell>
          <cell r="J3828" t="str">
            <v>LEGAL</v>
          </cell>
          <cell r="K3828" t="str">
            <v>USD</v>
          </cell>
          <cell r="L3828">
            <v>0</v>
          </cell>
          <cell r="M3828">
            <v>0</v>
          </cell>
          <cell r="N3828">
            <v>0</v>
          </cell>
          <cell r="O3828">
            <v>0</v>
          </cell>
          <cell r="P3828">
            <v>0</v>
          </cell>
          <cell r="Q3828">
            <v>0</v>
          </cell>
          <cell r="R3828">
            <v>0</v>
          </cell>
          <cell r="S3828" t="str">
            <v>1-30</v>
          </cell>
          <cell r="T3828" t="str">
            <v>REPUBLICA DOMINICANA</v>
          </cell>
        </row>
        <row r="3829">
          <cell r="B3829" t="str">
            <v>702-3818CD</v>
          </cell>
          <cell r="C3829" t="str">
            <v>PEAL MEXICO, S.A. DE C.V.</v>
          </cell>
          <cell r="D3829">
            <v>315701</v>
          </cell>
          <cell r="F3829" t="str">
            <v>MATCO</v>
          </cell>
          <cell r="G3829" t="str">
            <v>CUSTOMER - RETAIL</v>
          </cell>
          <cell r="H3829" t="str">
            <v>CUSTOMER - RETAIL</v>
          </cell>
          <cell r="I3829" t="str">
            <v>REGULAR</v>
          </cell>
          <cell r="J3829" t="str">
            <v>REGULAR</v>
          </cell>
          <cell r="K3829" t="str">
            <v>USD</v>
          </cell>
          <cell r="L3829">
            <v>25007.62</v>
          </cell>
          <cell r="M3829">
            <v>25007.62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>
            <v>0</v>
          </cell>
          <cell r="S3829" t="str">
            <v>1-30</v>
          </cell>
          <cell r="T3829" t="str">
            <v>MEXICO</v>
          </cell>
        </row>
        <row r="3830">
          <cell r="B3830" t="str">
            <v>702-3828CRR1</v>
          </cell>
          <cell r="C3830" t="str">
            <v>SINERCON, S.A.</v>
          </cell>
          <cell r="D3830">
            <v>320022</v>
          </cell>
          <cell r="F3830" t="str">
            <v>IMCA</v>
          </cell>
          <cell r="G3830" t="str">
            <v>CUSTOMER - RETAIL</v>
          </cell>
          <cell r="H3830" t="str">
            <v>CUSTOMER - RETAIL</v>
          </cell>
          <cell r="I3830" t="str">
            <v>REGULAR</v>
          </cell>
          <cell r="J3830" t="str">
            <v>LEGAL</v>
          </cell>
          <cell r="K3830" t="str">
            <v>USD</v>
          </cell>
          <cell r="L3830">
            <v>2789.55</v>
          </cell>
          <cell r="M3830">
            <v>2789.55</v>
          </cell>
          <cell r="N3830">
            <v>0</v>
          </cell>
          <cell r="O3830">
            <v>0</v>
          </cell>
          <cell r="P3830">
            <v>0</v>
          </cell>
          <cell r="Q3830">
            <v>2789.55</v>
          </cell>
          <cell r="R3830">
            <v>2789.55</v>
          </cell>
          <cell r="S3830" t="str">
            <v>120+</v>
          </cell>
          <cell r="T3830" t="str">
            <v>REPUBLICA DOMINICANA</v>
          </cell>
        </row>
        <row r="3831">
          <cell r="B3831" t="str">
            <v>702-3829CRR1</v>
          </cell>
          <cell r="C3831" t="str">
            <v>SINERCON, S.A.</v>
          </cell>
          <cell r="D3831">
            <v>320022</v>
          </cell>
          <cell r="F3831" t="str">
            <v>IMCA</v>
          </cell>
          <cell r="G3831" t="str">
            <v>CUSTOMER - RETAIL</v>
          </cell>
          <cell r="H3831" t="str">
            <v>CUSTOMER - RETAIL</v>
          </cell>
          <cell r="I3831" t="str">
            <v>REGULAR</v>
          </cell>
          <cell r="J3831" t="str">
            <v>LEGAL</v>
          </cell>
          <cell r="K3831" t="str">
            <v>USD</v>
          </cell>
          <cell r="L3831">
            <v>2789.55</v>
          </cell>
          <cell r="M3831">
            <v>2789.55</v>
          </cell>
          <cell r="N3831">
            <v>0</v>
          </cell>
          <cell r="O3831">
            <v>0</v>
          </cell>
          <cell r="P3831">
            <v>0</v>
          </cell>
          <cell r="Q3831">
            <v>2789.55</v>
          </cell>
          <cell r="R3831">
            <v>2789.55</v>
          </cell>
          <cell r="S3831" t="str">
            <v>120+</v>
          </cell>
          <cell r="T3831" t="str">
            <v>REPUBLICA DOMINICANA</v>
          </cell>
        </row>
        <row r="3832">
          <cell r="B3832" t="str">
            <v>702-3830CRR1</v>
          </cell>
          <cell r="C3832" t="str">
            <v>SINERCON, S.A.</v>
          </cell>
          <cell r="D3832">
            <v>320022</v>
          </cell>
          <cell r="F3832" t="str">
            <v>IMCA</v>
          </cell>
          <cell r="G3832" t="str">
            <v>CUSTOMER - RETAIL</v>
          </cell>
          <cell r="H3832" t="str">
            <v>CUSTOMER - RETAIL</v>
          </cell>
          <cell r="I3832" t="str">
            <v>REGULAR</v>
          </cell>
          <cell r="J3832" t="str">
            <v>LEGAL</v>
          </cell>
          <cell r="K3832" t="str">
            <v>USD</v>
          </cell>
          <cell r="L3832">
            <v>2789.55</v>
          </cell>
          <cell r="M3832">
            <v>2789.55</v>
          </cell>
          <cell r="N3832">
            <v>0</v>
          </cell>
          <cell r="O3832">
            <v>0</v>
          </cell>
          <cell r="P3832">
            <v>0</v>
          </cell>
          <cell r="Q3832">
            <v>2789.55</v>
          </cell>
          <cell r="R3832">
            <v>2789.55</v>
          </cell>
          <cell r="S3832" t="str">
            <v>120+</v>
          </cell>
          <cell r="T3832" t="str">
            <v>REPUBLICA DOMINICANA</v>
          </cell>
        </row>
        <row r="3833">
          <cell r="B3833" t="str">
            <v>702-3831CRR1</v>
          </cell>
          <cell r="C3833" t="str">
            <v>SINERCON, S.A.</v>
          </cell>
          <cell r="D3833">
            <v>320022</v>
          </cell>
          <cell r="F3833" t="str">
            <v>IMCA</v>
          </cell>
          <cell r="G3833" t="str">
            <v>CUSTOMER - RETAIL</v>
          </cell>
          <cell r="H3833" t="str">
            <v>CUSTOMER - RETAIL</v>
          </cell>
          <cell r="I3833" t="str">
            <v>REGULAR</v>
          </cell>
          <cell r="J3833" t="str">
            <v>LEGAL</v>
          </cell>
          <cell r="K3833" t="str">
            <v>USD</v>
          </cell>
          <cell r="L3833">
            <v>4395.63</v>
          </cell>
          <cell r="M3833">
            <v>4395.63</v>
          </cell>
          <cell r="N3833">
            <v>0</v>
          </cell>
          <cell r="O3833">
            <v>0</v>
          </cell>
          <cell r="P3833">
            <v>0</v>
          </cell>
          <cell r="Q3833">
            <v>4395.63</v>
          </cell>
          <cell r="R3833">
            <v>4395.63</v>
          </cell>
          <cell r="S3833" t="str">
            <v>120+</v>
          </cell>
          <cell r="T3833" t="str">
            <v>REPUBLICA DOMINICANA</v>
          </cell>
        </row>
        <row r="3834">
          <cell r="B3834" t="str">
            <v>702-3832CRR1</v>
          </cell>
          <cell r="C3834" t="str">
            <v>SINERCON, S.A.</v>
          </cell>
          <cell r="D3834">
            <v>320022</v>
          </cell>
          <cell r="F3834" t="str">
            <v>IMCA</v>
          </cell>
          <cell r="G3834" t="str">
            <v>CUSTOMER - RETAIL</v>
          </cell>
          <cell r="H3834" t="str">
            <v>CUSTOMER - RETAIL</v>
          </cell>
          <cell r="I3834" t="str">
            <v>REGULAR</v>
          </cell>
          <cell r="J3834" t="str">
            <v>LEGAL</v>
          </cell>
          <cell r="K3834" t="str">
            <v>USD</v>
          </cell>
          <cell r="L3834">
            <v>7692.36</v>
          </cell>
          <cell r="M3834">
            <v>7692.36</v>
          </cell>
          <cell r="N3834">
            <v>0</v>
          </cell>
          <cell r="O3834">
            <v>0</v>
          </cell>
          <cell r="P3834">
            <v>0</v>
          </cell>
          <cell r="Q3834">
            <v>7692.36</v>
          </cell>
          <cell r="R3834">
            <v>7692.36</v>
          </cell>
          <cell r="S3834" t="str">
            <v>120+</v>
          </cell>
          <cell r="T3834" t="str">
            <v>REPUBLICA DOMINICANA</v>
          </cell>
        </row>
        <row r="3835">
          <cell r="B3835" t="str">
            <v>702-3832MA01CD</v>
          </cell>
          <cell r="C3835" t="str">
            <v>MAQUINAS DIESEL, S.A. DE C.V.</v>
          </cell>
          <cell r="D3835">
            <v>309306</v>
          </cell>
          <cell r="F3835" t="str">
            <v>MADISA NTE</v>
          </cell>
          <cell r="G3835" t="str">
            <v>DEALER - RETAIL</v>
          </cell>
          <cell r="H3835" t="str">
            <v>DEALER - RETAIL</v>
          </cell>
          <cell r="I3835" t="str">
            <v>REGULAR</v>
          </cell>
          <cell r="J3835" t="str">
            <v>REGULAR</v>
          </cell>
          <cell r="K3835" t="str">
            <v>USD</v>
          </cell>
          <cell r="L3835">
            <v>42520657.359999999</v>
          </cell>
          <cell r="M3835">
            <v>42520657.359999999</v>
          </cell>
          <cell r="N3835">
            <v>0</v>
          </cell>
          <cell r="O3835">
            <v>0</v>
          </cell>
          <cell r="P3835">
            <v>0</v>
          </cell>
          <cell r="Q3835">
            <v>0</v>
          </cell>
          <cell r="R3835">
            <v>0</v>
          </cell>
          <cell r="S3835" t="str">
            <v>1-30</v>
          </cell>
          <cell r="T3835" t="str">
            <v>MEXICO</v>
          </cell>
        </row>
        <row r="3836">
          <cell r="B3836" t="str">
            <v>702-3832MA02CD</v>
          </cell>
          <cell r="C3836" t="str">
            <v>MAQUINAS DIESEL, S.A. DE C.V.</v>
          </cell>
          <cell r="D3836">
            <v>309306</v>
          </cell>
          <cell r="F3836" t="str">
            <v>MADISA NTE</v>
          </cell>
          <cell r="G3836" t="str">
            <v>DEALER - RETAIL</v>
          </cell>
          <cell r="H3836" t="str">
            <v>DEALER - RETAIL</v>
          </cell>
          <cell r="I3836" t="str">
            <v>REGULAR</v>
          </cell>
          <cell r="J3836" t="str">
            <v>REGULAR</v>
          </cell>
          <cell r="K3836" t="str">
            <v>USD</v>
          </cell>
          <cell r="L3836">
            <v>17008262.890000001</v>
          </cell>
          <cell r="M3836">
            <v>17008262.890000001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>
            <v>0</v>
          </cell>
          <cell r="S3836" t="str">
            <v>1-30</v>
          </cell>
          <cell r="T3836" t="str">
            <v>MEXICO</v>
          </cell>
        </row>
        <row r="3837">
          <cell r="B3837" t="str">
            <v>702-3833CRR1</v>
          </cell>
          <cell r="C3837" t="str">
            <v>SINERCON, S.A.</v>
          </cell>
          <cell r="D3837">
            <v>320022</v>
          </cell>
          <cell r="F3837" t="str">
            <v>IMCA</v>
          </cell>
          <cell r="G3837" t="str">
            <v>CUSTOMER - RETAIL</v>
          </cell>
          <cell r="H3837" t="str">
            <v>CUSTOMER - RETAIL</v>
          </cell>
          <cell r="I3837" t="str">
            <v>REGULAR</v>
          </cell>
          <cell r="J3837" t="str">
            <v>LEGAL</v>
          </cell>
          <cell r="K3837" t="str">
            <v>USD</v>
          </cell>
          <cell r="L3837">
            <v>3482.74</v>
          </cell>
          <cell r="M3837">
            <v>3482.74</v>
          </cell>
          <cell r="N3837">
            <v>0</v>
          </cell>
          <cell r="O3837">
            <v>0</v>
          </cell>
          <cell r="P3837">
            <v>0</v>
          </cell>
          <cell r="Q3837">
            <v>3482.74</v>
          </cell>
          <cell r="R3837">
            <v>3482.74</v>
          </cell>
          <cell r="S3837" t="str">
            <v>120+</v>
          </cell>
          <cell r="T3837" t="str">
            <v>REPUBLICA DOMINICANA</v>
          </cell>
        </row>
        <row r="3838">
          <cell r="B3838" t="str">
            <v>702-3837NEFFR1-0</v>
          </cell>
          <cell r="C3838" t="str">
            <v>URBANIZACIONES INGENIA, S.A. DE C.V.</v>
          </cell>
          <cell r="D3838">
            <v>378290</v>
          </cell>
          <cell r="F3838" t="str">
            <v>MADISA NTE</v>
          </cell>
          <cell r="G3838" t="str">
            <v>CUSTOMER - RETAIL</v>
          </cell>
          <cell r="H3838" t="str">
            <v>CUSTOMER - RETAIL</v>
          </cell>
          <cell r="I3838" t="str">
            <v>REGULAR</v>
          </cell>
          <cell r="J3838" t="str">
            <v>REGULAR</v>
          </cell>
          <cell r="K3838" t="str">
            <v>MXN</v>
          </cell>
          <cell r="L3838">
            <v>174010.16</v>
          </cell>
          <cell r="M3838">
            <v>8380.3293061363402</v>
          </cell>
          <cell r="N3838">
            <v>0</v>
          </cell>
          <cell r="O3838">
            <v>0</v>
          </cell>
          <cell r="P3838">
            <v>174010.16</v>
          </cell>
          <cell r="Q3838">
            <v>0</v>
          </cell>
          <cell r="R3838">
            <v>174010.16</v>
          </cell>
          <cell r="S3838" t="str">
            <v>91-120</v>
          </cell>
          <cell r="T3838" t="str">
            <v>MEXICO</v>
          </cell>
        </row>
        <row r="3839">
          <cell r="B3839" t="str">
            <v>702-3846FFR2-2</v>
          </cell>
          <cell r="C3839" t="str">
            <v>LOGO EDIFICACIONES, S.A. DE C.V.</v>
          </cell>
          <cell r="D3839">
            <v>309151</v>
          </cell>
          <cell r="F3839" t="str">
            <v>MADISA NTE</v>
          </cell>
          <cell r="G3839" t="str">
            <v>CUSTOMER - RETAIL</v>
          </cell>
          <cell r="H3839" t="str">
            <v>CUSTOMER - RETAIL</v>
          </cell>
          <cell r="I3839" t="str">
            <v>LEGAL</v>
          </cell>
          <cell r="J3839" t="str">
            <v>LEGAL</v>
          </cell>
          <cell r="K3839" t="str">
            <v>MXN</v>
          </cell>
          <cell r="L3839">
            <v>604291.79</v>
          </cell>
          <cell r="M3839">
            <v>29102.692608262572</v>
          </cell>
          <cell r="N3839">
            <v>0</v>
          </cell>
          <cell r="O3839">
            <v>0</v>
          </cell>
          <cell r="P3839">
            <v>0</v>
          </cell>
          <cell r="Q3839">
            <v>604291.79</v>
          </cell>
          <cell r="R3839">
            <v>604291.79</v>
          </cell>
          <cell r="S3839" t="str">
            <v>120+</v>
          </cell>
          <cell r="T3839" t="str">
            <v>MEXICO</v>
          </cell>
        </row>
        <row r="3840">
          <cell r="B3840" t="str">
            <v>702-3864CRR1</v>
          </cell>
          <cell r="C3840" t="str">
            <v>SINERCON, S.A.</v>
          </cell>
          <cell r="D3840">
            <v>320022</v>
          </cell>
          <cell r="F3840" t="str">
            <v>IMCA</v>
          </cell>
          <cell r="G3840" t="str">
            <v>CUSTOMER - RETAIL</v>
          </cell>
          <cell r="H3840" t="str">
            <v>CUSTOMER - RETAIL</v>
          </cell>
          <cell r="I3840" t="str">
            <v>REGULAR</v>
          </cell>
          <cell r="J3840" t="str">
            <v>LEGAL</v>
          </cell>
          <cell r="K3840" t="str">
            <v>USD</v>
          </cell>
          <cell r="L3840">
            <v>8875.81</v>
          </cell>
          <cell r="M3840">
            <v>8875.81</v>
          </cell>
          <cell r="N3840">
            <v>0</v>
          </cell>
          <cell r="O3840">
            <v>0</v>
          </cell>
          <cell r="P3840">
            <v>0</v>
          </cell>
          <cell r="Q3840">
            <v>8875.81</v>
          </cell>
          <cell r="R3840">
            <v>8875.81</v>
          </cell>
          <cell r="S3840" t="str">
            <v>120+</v>
          </cell>
          <cell r="T3840" t="str">
            <v>REPUBLICA DOMINICANA</v>
          </cell>
        </row>
        <row r="3841">
          <cell r="B3841" t="str">
            <v>702-3885FF</v>
          </cell>
          <cell r="C3841" t="str">
            <v>CONSTRUCTORA DE INFRAESTRUCTURA DE DURANGO, S.A. DE C.V.</v>
          </cell>
          <cell r="D3841">
            <v>318777</v>
          </cell>
          <cell r="F3841" t="str">
            <v>MAQSA</v>
          </cell>
          <cell r="G3841" t="str">
            <v>CUSTOMER - RETAIL</v>
          </cell>
          <cell r="H3841" t="str">
            <v>CUSTOMER - RETAIL</v>
          </cell>
          <cell r="I3841" t="str">
            <v>REGULAR</v>
          </cell>
          <cell r="J3841" t="str">
            <v>LEGAL</v>
          </cell>
          <cell r="K3841" t="str">
            <v>MXN</v>
          </cell>
          <cell r="L3841">
            <v>16873766.23</v>
          </cell>
          <cell r="M3841">
            <v>812640.58168880898</v>
          </cell>
          <cell r="N3841">
            <v>0</v>
          </cell>
          <cell r="O3841">
            <v>0</v>
          </cell>
          <cell r="P3841">
            <v>0</v>
          </cell>
          <cell r="Q3841">
            <v>16873766.23</v>
          </cell>
          <cell r="R3841">
            <v>16873766.23</v>
          </cell>
          <cell r="S3841" t="str">
            <v>120+</v>
          </cell>
          <cell r="T3841" t="str">
            <v>MEXICO</v>
          </cell>
        </row>
        <row r="3842">
          <cell r="B3842" t="str">
            <v>702-3903MA08FF</v>
          </cell>
          <cell r="C3842" t="str">
            <v>SINERGIA OBRAS CIVILES Y MINERAS, S.A. DE C.V.</v>
          </cell>
          <cell r="D3842">
            <v>320023</v>
          </cell>
          <cell r="F3842" t="str">
            <v>MATCO</v>
          </cell>
          <cell r="G3842" t="str">
            <v>CUSTOMER - RETAIL</v>
          </cell>
          <cell r="H3842" t="str">
            <v>CUSTOMER - RETAIL</v>
          </cell>
          <cell r="I3842" t="str">
            <v>REGULAR</v>
          </cell>
          <cell r="J3842" t="str">
            <v>LEGAL</v>
          </cell>
          <cell r="K3842" t="str">
            <v>USD</v>
          </cell>
          <cell r="L3842">
            <v>829114.57</v>
          </cell>
          <cell r="M3842">
            <v>829114.57</v>
          </cell>
          <cell r="N3842">
            <v>0</v>
          </cell>
          <cell r="O3842">
            <v>0</v>
          </cell>
          <cell r="P3842">
            <v>0</v>
          </cell>
          <cell r="Q3842">
            <v>829114.57</v>
          </cell>
          <cell r="R3842">
            <v>829114.57</v>
          </cell>
          <cell r="S3842" t="str">
            <v>120+</v>
          </cell>
          <cell r="T3842" t="str">
            <v>MEXICO</v>
          </cell>
        </row>
        <row r="3843">
          <cell r="B3843" t="str">
            <v>702-3903MA09FF</v>
          </cell>
          <cell r="C3843" t="str">
            <v>SINERGIA OBRAS CIVILES Y MINERAS, S.A. DE C.V.</v>
          </cell>
          <cell r="D3843">
            <v>320023</v>
          </cell>
          <cell r="F3843" t="str">
            <v>MATCO</v>
          </cell>
          <cell r="G3843" t="str">
            <v>CUSTOMER - RETAIL</v>
          </cell>
          <cell r="H3843" t="str">
            <v>CUSTOMER - RETAIL</v>
          </cell>
          <cell r="I3843" t="str">
            <v>REGULAR</v>
          </cell>
          <cell r="J3843" t="str">
            <v>LEGAL</v>
          </cell>
          <cell r="K3843" t="str">
            <v>USD</v>
          </cell>
          <cell r="L3843">
            <v>1295290.3899999999</v>
          </cell>
          <cell r="M3843">
            <v>1295290.3899999999</v>
          </cell>
          <cell r="N3843">
            <v>0</v>
          </cell>
          <cell r="O3843">
            <v>0</v>
          </cell>
          <cell r="P3843">
            <v>0</v>
          </cell>
          <cell r="Q3843">
            <v>1295290.3899999999</v>
          </cell>
          <cell r="R3843">
            <v>1295290.3899999999</v>
          </cell>
          <cell r="S3843" t="str">
            <v>120+</v>
          </cell>
          <cell r="T3843" t="str">
            <v>MEXICO</v>
          </cell>
        </row>
        <row r="3844">
          <cell r="B3844" t="str">
            <v>702-3903MA10FF-2</v>
          </cell>
          <cell r="C3844" t="str">
            <v>SINERGIA OBRAS CIVILES Y MINERAS, S.A. DE C.V.</v>
          </cell>
          <cell r="D3844">
            <v>320023</v>
          </cell>
          <cell r="F3844" t="str">
            <v>MATCO</v>
          </cell>
          <cell r="G3844" t="str">
            <v>CUSTOMER - RETAIL</v>
          </cell>
          <cell r="H3844" t="str">
            <v>CUSTOMER - RETAIL</v>
          </cell>
          <cell r="I3844" t="str">
            <v>REGULAR</v>
          </cell>
          <cell r="J3844" t="str">
            <v>LEGAL</v>
          </cell>
          <cell r="K3844" t="str">
            <v>USD</v>
          </cell>
          <cell r="L3844">
            <v>432400.85</v>
          </cell>
          <cell r="M3844">
            <v>432400.85</v>
          </cell>
          <cell r="N3844">
            <v>0</v>
          </cell>
          <cell r="O3844">
            <v>0</v>
          </cell>
          <cell r="P3844">
            <v>0</v>
          </cell>
          <cell r="Q3844">
            <v>432400.85</v>
          </cell>
          <cell r="R3844">
            <v>432400.85</v>
          </cell>
          <cell r="S3844" t="str">
            <v>120+</v>
          </cell>
          <cell r="T3844" t="str">
            <v>MEXICO</v>
          </cell>
        </row>
        <row r="3845">
          <cell r="B3845" t="str">
            <v>702-3903MA11FF-1</v>
          </cell>
          <cell r="C3845" t="str">
            <v>SINERGIA OBRAS CIVILES Y MINERAS, S.A. DE C.V.</v>
          </cell>
          <cell r="D3845">
            <v>320023</v>
          </cell>
          <cell r="F3845" t="str">
            <v>MATCO</v>
          </cell>
          <cell r="G3845" t="str">
            <v>CUSTOMER - RETAIL</v>
          </cell>
          <cell r="H3845" t="str">
            <v>CUSTOMER - RETAIL</v>
          </cell>
          <cell r="I3845" t="str">
            <v>REGULAR</v>
          </cell>
          <cell r="J3845" t="str">
            <v>LEGAL</v>
          </cell>
          <cell r="K3845" t="str">
            <v>USD</v>
          </cell>
          <cell r="L3845">
            <v>3427784.47</v>
          </cell>
          <cell r="M3845">
            <v>3427784.47</v>
          </cell>
          <cell r="N3845">
            <v>0</v>
          </cell>
          <cell r="O3845">
            <v>0</v>
          </cell>
          <cell r="P3845">
            <v>0</v>
          </cell>
          <cell r="Q3845">
            <v>3427784.47</v>
          </cell>
          <cell r="R3845">
            <v>3427784.47</v>
          </cell>
          <cell r="S3845" t="str">
            <v>120+</v>
          </cell>
          <cell r="T3845" t="str">
            <v>MEXICO</v>
          </cell>
        </row>
        <row r="3846">
          <cell r="B3846" t="str">
            <v>702-3903MA17FF</v>
          </cell>
          <cell r="C3846" t="str">
            <v>SINERGIA OBRAS CIVILES Y MINERAS, S.A. DE C.V.</v>
          </cell>
          <cell r="D3846">
            <v>320023</v>
          </cell>
          <cell r="F3846" t="str">
            <v>MATCO</v>
          </cell>
          <cell r="G3846" t="str">
            <v>CUSTOMER - RETAIL</v>
          </cell>
          <cell r="H3846" t="str">
            <v>CUSTOMER - RETAIL</v>
          </cell>
          <cell r="I3846" t="str">
            <v>REGULAR</v>
          </cell>
          <cell r="J3846" t="str">
            <v>LEGAL</v>
          </cell>
          <cell r="K3846" t="str">
            <v>USD</v>
          </cell>
          <cell r="L3846">
            <v>446353.42</v>
          </cell>
          <cell r="M3846">
            <v>446353.42</v>
          </cell>
          <cell r="N3846">
            <v>0</v>
          </cell>
          <cell r="O3846">
            <v>0</v>
          </cell>
          <cell r="P3846">
            <v>0</v>
          </cell>
          <cell r="Q3846">
            <v>446353.42</v>
          </cell>
          <cell r="R3846">
            <v>446353.42</v>
          </cell>
          <cell r="S3846" t="str">
            <v>120+</v>
          </cell>
          <cell r="T3846" t="str">
            <v>MEXICO</v>
          </cell>
        </row>
        <row r="3847">
          <cell r="B3847" t="str">
            <v>702-3903MA18FF-1</v>
          </cell>
          <cell r="C3847" t="str">
            <v>SINERGIA OBRAS CIVILES Y MINERAS, S.A. DE C.V.</v>
          </cell>
          <cell r="D3847">
            <v>320023</v>
          </cell>
          <cell r="F3847" t="str">
            <v>MATCO</v>
          </cell>
          <cell r="G3847" t="str">
            <v>CUSTOMER - RETAIL</v>
          </cell>
          <cell r="H3847" t="str">
            <v>CUSTOMER - RETAIL</v>
          </cell>
          <cell r="I3847" t="str">
            <v>REGULAR</v>
          </cell>
          <cell r="J3847" t="str">
            <v>LEGAL</v>
          </cell>
          <cell r="K3847" t="str">
            <v>USD</v>
          </cell>
          <cell r="L3847">
            <v>3236289.97</v>
          </cell>
          <cell r="M3847">
            <v>3236289.97</v>
          </cell>
          <cell r="N3847">
            <v>0</v>
          </cell>
          <cell r="O3847">
            <v>0</v>
          </cell>
          <cell r="P3847">
            <v>0</v>
          </cell>
          <cell r="Q3847">
            <v>3236289.97</v>
          </cell>
          <cell r="R3847">
            <v>3236289.97</v>
          </cell>
          <cell r="S3847" t="str">
            <v>120+</v>
          </cell>
          <cell r="T3847" t="str">
            <v>MEXICO</v>
          </cell>
        </row>
        <row r="3848">
          <cell r="B3848" t="str">
            <v>702-3903MA19FF</v>
          </cell>
          <cell r="C3848" t="str">
            <v>SINERGIA OBRAS CIVILES Y MINERAS, S.A. DE C.V.</v>
          </cell>
          <cell r="D3848">
            <v>320023</v>
          </cell>
          <cell r="F3848" t="str">
            <v>MATCO</v>
          </cell>
          <cell r="G3848" t="str">
            <v>CUSTOMER - RETAIL</v>
          </cell>
          <cell r="H3848" t="str">
            <v>CUSTOMER - RETAIL</v>
          </cell>
          <cell r="I3848" t="str">
            <v>REGULAR</v>
          </cell>
          <cell r="J3848" t="str">
            <v>LEGAL</v>
          </cell>
          <cell r="K3848" t="str">
            <v>USD</v>
          </cell>
          <cell r="L3848">
            <v>677532.96</v>
          </cell>
          <cell r="M3848">
            <v>677532.96</v>
          </cell>
          <cell r="N3848">
            <v>0</v>
          </cell>
          <cell r="O3848">
            <v>0</v>
          </cell>
          <cell r="P3848">
            <v>0</v>
          </cell>
          <cell r="Q3848">
            <v>677532.96</v>
          </cell>
          <cell r="R3848">
            <v>677532.96</v>
          </cell>
          <cell r="S3848" t="str">
            <v>120+</v>
          </cell>
          <cell r="T3848" t="str">
            <v>MEXICO</v>
          </cell>
        </row>
        <row r="3849">
          <cell r="B3849" t="str">
            <v>702-3903MA20FF</v>
          </cell>
          <cell r="C3849" t="str">
            <v>SINERGIA OBRAS CIVILES Y MINERAS, S.A. DE C.V.</v>
          </cell>
          <cell r="D3849">
            <v>320023</v>
          </cell>
          <cell r="F3849" t="str">
            <v>MATCO</v>
          </cell>
          <cell r="G3849" t="str">
            <v>CUSTOMER - RETAIL</v>
          </cell>
          <cell r="H3849" t="str">
            <v>CUSTOMER - RETAIL</v>
          </cell>
          <cell r="I3849" t="str">
            <v>REGULAR</v>
          </cell>
          <cell r="J3849" t="str">
            <v>LEGAL</v>
          </cell>
          <cell r="K3849" t="str">
            <v>USD</v>
          </cell>
          <cell r="L3849">
            <v>799063.24</v>
          </cell>
          <cell r="M3849">
            <v>799063.24</v>
          </cell>
          <cell r="N3849">
            <v>0</v>
          </cell>
          <cell r="O3849">
            <v>0</v>
          </cell>
          <cell r="P3849">
            <v>0</v>
          </cell>
          <cell r="Q3849">
            <v>799063.24</v>
          </cell>
          <cell r="R3849">
            <v>799063.24</v>
          </cell>
          <cell r="S3849" t="str">
            <v>120+</v>
          </cell>
          <cell r="T3849" t="str">
            <v>MEXICO</v>
          </cell>
        </row>
        <row r="3850">
          <cell r="B3850" t="str">
            <v>702-3905CD</v>
          </cell>
          <cell r="C3850" t="str">
            <v>CORPORACION GENERAL DE TRACTORES, S.A.</v>
          </cell>
          <cell r="D3850">
            <v>316339</v>
          </cell>
          <cell r="F3850" t="str">
            <v>GENTRAC</v>
          </cell>
          <cell r="G3850" t="str">
            <v>DEALER - RETAIL</v>
          </cell>
          <cell r="H3850" t="str">
            <v>DEALER - RETAIL</v>
          </cell>
          <cell r="I3850" t="str">
            <v>REGULAR</v>
          </cell>
          <cell r="J3850" t="str">
            <v>REGULAR</v>
          </cell>
          <cell r="K3850" t="str">
            <v>USD</v>
          </cell>
          <cell r="L3850">
            <v>1960.88</v>
          </cell>
          <cell r="M3850">
            <v>1960.88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>
            <v>0</v>
          </cell>
          <cell r="S3850" t="str">
            <v>1-30</v>
          </cell>
          <cell r="T3850" t="str">
            <v>GUATEMALA</v>
          </cell>
        </row>
        <row r="3851">
          <cell r="B3851" t="str">
            <v>702-3906CD</v>
          </cell>
          <cell r="C3851" t="str">
            <v>CORPORACION GENERAL DE TRACTORES, S.A.</v>
          </cell>
          <cell r="D3851">
            <v>316339</v>
          </cell>
          <cell r="F3851" t="str">
            <v>GENTRAC</v>
          </cell>
          <cell r="G3851" t="str">
            <v>DEALER - RETAIL</v>
          </cell>
          <cell r="H3851" t="str">
            <v>DEALER - RETAIL</v>
          </cell>
          <cell r="I3851" t="str">
            <v>REGULAR</v>
          </cell>
          <cell r="J3851" t="str">
            <v>REGULAR</v>
          </cell>
          <cell r="K3851" t="str">
            <v>USD</v>
          </cell>
          <cell r="L3851">
            <v>2679.78</v>
          </cell>
          <cell r="M3851">
            <v>2679.78</v>
          </cell>
          <cell r="N3851">
            <v>0</v>
          </cell>
          <cell r="O3851">
            <v>0</v>
          </cell>
          <cell r="P3851">
            <v>0</v>
          </cell>
          <cell r="Q3851">
            <v>0</v>
          </cell>
          <cell r="R3851">
            <v>0</v>
          </cell>
          <cell r="S3851" t="str">
            <v>1-30</v>
          </cell>
          <cell r="T3851" t="str">
            <v>GUATEMALA</v>
          </cell>
        </row>
        <row r="3852">
          <cell r="B3852" t="str">
            <v>702-3916CRR1</v>
          </cell>
          <cell r="C3852" t="str">
            <v>SINERCON, S.A.</v>
          </cell>
          <cell r="D3852">
            <v>320022</v>
          </cell>
          <cell r="F3852" t="str">
            <v>IMCA</v>
          </cell>
          <cell r="G3852" t="str">
            <v>CUSTOMER - RETAIL</v>
          </cell>
          <cell r="H3852" t="str">
            <v>CUSTOMER - RETAIL</v>
          </cell>
          <cell r="I3852" t="str">
            <v>REGULAR</v>
          </cell>
          <cell r="J3852" t="str">
            <v>LEGAL</v>
          </cell>
          <cell r="K3852" t="str">
            <v>USD</v>
          </cell>
          <cell r="L3852">
            <v>3006.24</v>
          </cell>
          <cell r="M3852">
            <v>3006.24</v>
          </cell>
          <cell r="N3852">
            <v>0</v>
          </cell>
          <cell r="O3852">
            <v>0</v>
          </cell>
          <cell r="P3852">
            <v>0</v>
          </cell>
          <cell r="Q3852">
            <v>3006.24</v>
          </cell>
          <cell r="R3852">
            <v>3006.24</v>
          </cell>
          <cell r="S3852" t="str">
            <v>120+</v>
          </cell>
          <cell r="T3852" t="str">
            <v>REPUBLICA DOMINICANA</v>
          </cell>
        </row>
        <row r="3853">
          <cell r="B3853" t="str">
            <v>702-3922FFR2-2</v>
          </cell>
          <cell r="C3853" t="str">
            <v>LOGO EDIFICACIONES, S.A. DE C.V.</v>
          </cell>
          <cell r="D3853">
            <v>309151</v>
          </cell>
          <cell r="F3853" t="str">
            <v>MADISA NTE</v>
          </cell>
          <cell r="G3853" t="str">
            <v>CUSTOMER - RETAIL</v>
          </cell>
          <cell r="H3853" t="str">
            <v>CUSTOMER - RETAIL</v>
          </cell>
          <cell r="I3853" t="str">
            <v>LEGAL</v>
          </cell>
          <cell r="J3853" t="str">
            <v>LEGAL</v>
          </cell>
          <cell r="K3853" t="str">
            <v>MXN</v>
          </cell>
          <cell r="L3853">
            <v>913200.1</v>
          </cell>
          <cell r="M3853">
            <v>43979.716818814697</v>
          </cell>
          <cell r="N3853">
            <v>0</v>
          </cell>
          <cell r="O3853">
            <v>0</v>
          </cell>
          <cell r="P3853">
            <v>0</v>
          </cell>
          <cell r="Q3853">
            <v>913200.1</v>
          </cell>
          <cell r="R3853">
            <v>913200.1</v>
          </cell>
          <cell r="S3853" t="str">
            <v>120+</v>
          </cell>
          <cell r="T3853" t="str">
            <v>MEXICO</v>
          </cell>
        </row>
        <row r="3854">
          <cell r="B3854" t="str">
            <v>702-3956CR</v>
          </cell>
          <cell r="C3854" t="str">
            <v>LOPEZ Y LOPEZ CRISTIAN NARCISO</v>
          </cell>
          <cell r="D3854">
            <v>309082</v>
          </cell>
          <cell r="F3854" t="str">
            <v>GENTRAC</v>
          </cell>
          <cell r="G3854" t="str">
            <v>CUSTOMER - RETAIL</v>
          </cell>
          <cell r="H3854" t="str">
            <v>CUSTOMER - RETAIL</v>
          </cell>
          <cell r="I3854" t="str">
            <v>REGULAR</v>
          </cell>
          <cell r="J3854" t="str">
            <v>LEGAL</v>
          </cell>
          <cell r="K3854" t="str">
            <v>USD</v>
          </cell>
          <cell r="L3854">
            <v>3662.59</v>
          </cell>
          <cell r="M3854">
            <v>3662.59</v>
          </cell>
          <cell r="N3854">
            <v>0</v>
          </cell>
          <cell r="O3854">
            <v>0</v>
          </cell>
          <cell r="P3854">
            <v>0</v>
          </cell>
          <cell r="Q3854">
            <v>3662.59</v>
          </cell>
          <cell r="R3854">
            <v>3662.59</v>
          </cell>
          <cell r="S3854" t="str">
            <v>120+</v>
          </cell>
          <cell r="T3854" t="str">
            <v>GUATEMALA</v>
          </cell>
        </row>
        <row r="3855">
          <cell r="B3855" t="str">
            <v>702-3961CDR2</v>
          </cell>
          <cell r="C3855" t="str">
            <v>LOGO EDIFICACIONES, S.A. DE C.V.</v>
          </cell>
          <cell r="D3855">
            <v>309151</v>
          </cell>
          <cell r="F3855" t="str">
            <v>MADISA NTE</v>
          </cell>
          <cell r="G3855" t="str">
            <v>CUSTOMER - RETAIL</v>
          </cell>
          <cell r="H3855" t="str">
            <v>CUSTOMER - RETAIL</v>
          </cell>
          <cell r="I3855" t="str">
            <v>LEGAL</v>
          </cell>
          <cell r="J3855" t="str">
            <v>LEGAL</v>
          </cell>
          <cell r="K3855" t="str">
            <v>MXN</v>
          </cell>
          <cell r="L3855">
            <v>3291794.19</v>
          </cell>
          <cell r="M3855">
            <v>158532.8082005461</v>
          </cell>
          <cell r="N3855">
            <v>0</v>
          </cell>
          <cell r="O3855">
            <v>0</v>
          </cell>
          <cell r="P3855">
            <v>0</v>
          </cell>
          <cell r="Q3855">
            <v>3291794.19</v>
          </cell>
          <cell r="R3855">
            <v>3291794.19</v>
          </cell>
          <cell r="S3855" t="str">
            <v>120+</v>
          </cell>
          <cell r="T3855" t="str">
            <v>MEXICO</v>
          </cell>
        </row>
        <row r="3856">
          <cell r="B3856" t="str">
            <v>702-3967CRR2</v>
          </cell>
          <cell r="C3856" t="str">
            <v>CONSTRUCTORA SANTA FE, LIMITADA</v>
          </cell>
          <cell r="D3856">
            <v>314376</v>
          </cell>
          <cell r="F3856" t="str">
            <v>MATRA</v>
          </cell>
          <cell r="G3856" t="str">
            <v>CUSTOMER - RETAIL</v>
          </cell>
          <cell r="H3856" t="str">
            <v>CUSTOMER - RETAIL</v>
          </cell>
          <cell r="I3856" t="str">
            <v>REGULAR</v>
          </cell>
          <cell r="J3856" t="str">
            <v>REGULAR</v>
          </cell>
          <cell r="K3856" t="str">
            <v>USD</v>
          </cell>
          <cell r="L3856">
            <v>8308.82</v>
          </cell>
          <cell r="M3856">
            <v>8308.82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>
            <v>0</v>
          </cell>
          <cell r="S3856" t="str">
            <v>1-30</v>
          </cell>
          <cell r="T3856" t="str">
            <v>COSTA RICA</v>
          </cell>
        </row>
        <row r="3857">
          <cell r="B3857" t="str">
            <v>702-3971CD</v>
          </cell>
          <cell r="C3857" t="str">
            <v>CASA COMERCIAL MATHEWS, S.A. DE C.V.</v>
          </cell>
          <cell r="D3857">
            <v>313002</v>
          </cell>
          <cell r="F3857" t="str">
            <v>CEMCOL</v>
          </cell>
          <cell r="G3857" t="str">
            <v>DEALER - RETAIL</v>
          </cell>
          <cell r="H3857" t="str">
            <v>DEALER - RETAIL</v>
          </cell>
          <cell r="I3857" t="str">
            <v>REGULAR</v>
          </cell>
          <cell r="J3857" t="str">
            <v>REGULAR</v>
          </cell>
          <cell r="K3857" t="str">
            <v>USD</v>
          </cell>
          <cell r="L3857">
            <v>519383.24</v>
          </cell>
          <cell r="M3857">
            <v>519383.24</v>
          </cell>
          <cell r="N3857">
            <v>0</v>
          </cell>
          <cell r="O3857">
            <v>0</v>
          </cell>
          <cell r="P3857">
            <v>0</v>
          </cell>
          <cell r="Q3857">
            <v>0</v>
          </cell>
          <cell r="R3857">
            <v>0</v>
          </cell>
          <cell r="S3857" t="str">
            <v>1-30</v>
          </cell>
          <cell r="T3857" t="str">
            <v>HONDURAS</v>
          </cell>
        </row>
        <row r="3858">
          <cell r="B3858" t="str">
            <v>702-3976FF</v>
          </cell>
          <cell r="C3858" t="str">
            <v>CONSTRUCTORA DE INFRAESTRUCTURA DE DURANGO, S.A. DE C.V.</v>
          </cell>
          <cell r="D3858">
            <v>318777</v>
          </cell>
          <cell r="F3858" t="str">
            <v>MAQSA</v>
          </cell>
          <cell r="G3858" t="str">
            <v>CUSTOMER - RETAIL</v>
          </cell>
          <cell r="H3858" t="str">
            <v>CUSTOMER - RETAIL</v>
          </cell>
          <cell r="I3858" t="str">
            <v>REGULAR</v>
          </cell>
          <cell r="J3858" t="str">
            <v>LEGAL</v>
          </cell>
          <cell r="K3858" t="str">
            <v>MXN</v>
          </cell>
          <cell r="L3858">
            <v>2989289.73</v>
          </cell>
          <cell r="M3858">
            <v>143964.19340601371</v>
          </cell>
          <cell r="N3858">
            <v>0</v>
          </cell>
          <cell r="O3858">
            <v>0</v>
          </cell>
          <cell r="P3858">
            <v>0</v>
          </cell>
          <cell r="Q3858">
            <v>2989289.73</v>
          </cell>
          <cell r="R3858">
            <v>2989289.73</v>
          </cell>
          <cell r="S3858" t="str">
            <v>120+</v>
          </cell>
          <cell r="T3858" t="str">
            <v>MEXICO</v>
          </cell>
        </row>
        <row r="3859">
          <cell r="B3859" t="str">
            <v>702-3980CRR1-1</v>
          </cell>
          <cell r="C3859" t="str">
            <v>CONSTRUCTORA RAASA, S.A.</v>
          </cell>
          <cell r="D3859">
            <v>309348</v>
          </cell>
          <cell r="F3859" t="str">
            <v>MATRA</v>
          </cell>
          <cell r="G3859" t="str">
            <v>CUSTOMER - RETAIL</v>
          </cell>
          <cell r="H3859" t="str">
            <v>CUSTOMER - RETAIL</v>
          </cell>
          <cell r="I3859" t="str">
            <v>LEGAL</v>
          </cell>
          <cell r="J3859" t="str">
            <v>LEGAL</v>
          </cell>
          <cell r="K3859" t="str">
            <v>USD</v>
          </cell>
          <cell r="L3859">
            <v>154313.67000000001</v>
          </cell>
          <cell r="M3859">
            <v>154313.67000000001</v>
          </cell>
          <cell r="N3859">
            <v>0</v>
          </cell>
          <cell r="O3859">
            <v>0</v>
          </cell>
          <cell r="P3859">
            <v>0</v>
          </cell>
          <cell r="Q3859">
            <v>154313.67000000001</v>
          </cell>
          <cell r="R3859">
            <v>154313.67000000001</v>
          </cell>
          <cell r="S3859" t="str">
            <v>120+</v>
          </cell>
          <cell r="T3859" t="str">
            <v>COSTA RICA</v>
          </cell>
        </row>
        <row r="3860">
          <cell r="B3860" t="str">
            <v>702-4033FFR2-2</v>
          </cell>
          <cell r="C3860" t="str">
            <v>LOGO EDIFICACIONES, S.A. DE C.V.</v>
          </cell>
          <cell r="D3860">
            <v>309151</v>
          </cell>
          <cell r="F3860" t="str">
            <v>MADISA NTE</v>
          </cell>
          <cell r="G3860" t="str">
            <v>CUSTOMER - RETAIL</v>
          </cell>
          <cell r="H3860" t="str">
            <v>CUSTOMER - RETAIL</v>
          </cell>
          <cell r="I3860" t="str">
            <v>LEGAL</v>
          </cell>
          <cell r="J3860" t="str">
            <v>LEGAL</v>
          </cell>
          <cell r="K3860" t="str">
            <v>MXN</v>
          </cell>
          <cell r="L3860">
            <v>688291.93</v>
          </cell>
          <cell r="M3860">
            <v>33148.139350921483</v>
          </cell>
          <cell r="N3860">
            <v>0</v>
          </cell>
          <cell r="O3860">
            <v>0</v>
          </cell>
          <cell r="P3860">
            <v>0</v>
          </cell>
          <cell r="Q3860">
            <v>688291.93</v>
          </cell>
          <cell r="R3860">
            <v>688291.93</v>
          </cell>
          <cell r="S3860" t="str">
            <v>120+</v>
          </cell>
          <cell r="T3860" t="str">
            <v>MEXICO</v>
          </cell>
        </row>
        <row r="3861">
          <cell r="B3861" t="str">
            <v>702-4034FFR2-2</v>
          </cell>
          <cell r="C3861" t="str">
            <v>LOGO EDIFICACIONES, S.A. DE C.V.</v>
          </cell>
          <cell r="D3861">
            <v>309151</v>
          </cell>
          <cell r="F3861" t="str">
            <v>MADISA NTE</v>
          </cell>
          <cell r="G3861" t="str">
            <v>CUSTOMER - RETAIL</v>
          </cell>
          <cell r="H3861" t="str">
            <v>CUSTOMER - RETAIL</v>
          </cell>
          <cell r="I3861" t="str">
            <v>LEGAL</v>
          </cell>
          <cell r="J3861" t="str">
            <v>LEGAL</v>
          </cell>
          <cell r="K3861" t="str">
            <v>MXN</v>
          </cell>
          <cell r="L3861">
            <v>240532.11</v>
          </cell>
          <cell r="M3861">
            <v>11584.026418341376</v>
          </cell>
          <cell r="N3861">
            <v>0</v>
          </cell>
          <cell r="O3861">
            <v>0</v>
          </cell>
          <cell r="P3861">
            <v>0</v>
          </cell>
          <cell r="Q3861">
            <v>240532.11</v>
          </cell>
          <cell r="R3861">
            <v>240532.11</v>
          </cell>
          <cell r="S3861" t="str">
            <v>120+</v>
          </cell>
          <cell r="T3861" t="str">
            <v>MEXICO</v>
          </cell>
        </row>
        <row r="3862">
          <cell r="B3862" t="str">
            <v>702-4052FFR2-2</v>
          </cell>
          <cell r="C3862" t="str">
            <v>LOGO EDIFICACIONES, S.A. DE C.V.</v>
          </cell>
          <cell r="D3862">
            <v>309151</v>
          </cell>
          <cell r="F3862" t="str">
            <v>MADISA NTE</v>
          </cell>
          <cell r="G3862" t="str">
            <v>CUSTOMER - RETAIL</v>
          </cell>
          <cell r="H3862" t="str">
            <v>CUSTOMER - RETAIL</v>
          </cell>
          <cell r="I3862" t="str">
            <v>LEGAL</v>
          </cell>
          <cell r="J3862" t="str">
            <v>LEGAL</v>
          </cell>
          <cell r="K3862" t="str">
            <v>MXN</v>
          </cell>
          <cell r="L3862">
            <v>733434.13</v>
          </cell>
          <cell r="M3862">
            <v>35322.187703060619</v>
          </cell>
          <cell r="N3862">
            <v>0</v>
          </cell>
          <cell r="O3862">
            <v>0</v>
          </cell>
          <cell r="P3862">
            <v>0</v>
          </cell>
          <cell r="Q3862">
            <v>733434.13</v>
          </cell>
          <cell r="R3862">
            <v>733434.13</v>
          </cell>
          <cell r="S3862" t="str">
            <v>120+</v>
          </cell>
          <cell r="T3862" t="str">
            <v>MEXICO</v>
          </cell>
        </row>
        <row r="3863">
          <cell r="B3863" t="str">
            <v>702-4053FFR2-2</v>
          </cell>
          <cell r="C3863" t="str">
            <v>LOGO EDIFICACIONES, S.A. DE C.V.</v>
          </cell>
          <cell r="D3863">
            <v>309151</v>
          </cell>
          <cell r="F3863" t="str">
            <v>MADISA NTE</v>
          </cell>
          <cell r="G3863" t="str">
            <v>CUSTOMER - RETAIL</v>
          </cell>
          <cell r="H3863" t="str">
            <v>CUSTOMER - RETAIL</v>
          </cell>
          <cell r="I3863" t="str">
            <v>LEGAL</v>
          </cell>
          <cell r="J3863" t="str">
            <v>LEGAL</v>
          </cell>
          <cell r="K3863" t="str">
            <v>MXN</v>
          </cell>
          <cell r="L3863">
            <v>365985.09</v>
          </cell>
          <cell r="M3863">
            <v>17625.841935528053</v>
          </cell>
          <cell r="N3863">
            <v>0</v>
          </cell>
          <cell r="O3863">
            <v>0</v>
          </cell>
          <cell r="P3863">
            <v>0</v>
          </cell>
          <cell r="Q3863">
            <v>365985.09</v>
          </cell>
          <cell r="R3863">
            <v>365985.09</v>
          </cell>
          <cell r="S3863" t="str">
            <v>120+</v>
          </cell>
          <cell r="T3863" t="str">
            <v>MEXICO</v>
          </cell>
        </row>
        <row r="3864">
          <cell r="B3864" t="str">
            <v>702-4054FFR2-2</v>
          </cell>
          <cell r="C3864" t="str">
            <v>LOGO EDIFICACIONES, S.A. DE C.V.</v>
          </cell>
          <cell r="D3864">
            <v>309151</v>
          </cell>
          <cell r="F3864" t="str">
            <v>MADISA NTE</v>
          </cell>
          <cell r="G3864" t="str">
            <v>CUSTOMER - RETAIL</v>
          </cell>
          <cell r="H3864" t="str">
            <v>CUSTOMER - RETAIL</v>
          </cell>
          <cell r="I3864" t="str">
            <v>LEGAL</v>
          </cell>
          <cell r="J3864" t="str">
            <v>LEGAL</v>
          </cell>
          <cell r="K3864" t="str">
            <v>MXN</v>
          </cell>
          <cell r="L3864">
            <v>429080.86</v>
          </cell>
          <cell r="M3864">
            <v>20664.53421892253</v>
          </cell>
          <cell r="N3864">
            <v>0</v>
          </cell>
          <cell r="O3864">
            <v>0</v>
          </cell>
          <cell r="P3864">
            <v>0</v>
          </cell>
          <cell r="Q3864">
            <v>429080.86</v>
          </cell>
          <cell r="R3864">
            <v>429080.86</v>
          </cell>
          <cell r="S3864" t="str">
            <v>120+</v>
          </cell>
          <cell r="T3864" t="str">
            <v>MEXICO</v>
          </cell>
        </row>
        <row r="3865">
          <cell r="B3865" t="str">
            <v>702-4055CDR1</v>
          </cell>
          <cell r="C3865" t="str">
            <v>SERVICIOS ESPECIALIZADOS DE CONSTRUCCION DE PROYECTOS, S.A. DE C.V.</v>
          </cell>
          <cell r="D3865">
            <v>320462</v>
          </cell>
          <cell r="F3865" t="str">
            <v>MADISA NTE</v>
          </cell>
          <cell r="G3865" t="str">
            <v>CUSTOMER - RETAIL</v>
          </cell>
          <cell r="H3865" t="str">
            <v>CUSTOMER - RETAIL</v>
          </cell>
          <cell r="I3865" t="str">
            <v>REGULAR</v>
          </cell>
          <cell r="J3865" t="str">
            <v>REGULAR</v>
          </cell>
          <cell r="K3865" t="str">
            <v>USD</v>
          </cell>
          <cell r="L3865">
            <v>483653.28</v>
          </cell>
          <cell r="M3865">
            <v>483653.28</v>
          </cell>
          <cell r="N3865">
            <v>0</v>
          </cell>
          <cell r="O3865">
            <v>0</v>
          </cell>
          <cell r="P3865">
            <v>0</v>
          </cell>
          <cell r="Q3865">
            <v>0</v>
          </cell>
          <cell r="R3865">
            <v>0</v>
          </cell>
          <cell r="S3865" t="str">
            <v>1-30</v>
          </cell>
          <cell r="T3865" t="str">
            <v>MEXICO</v>
          </cell>
        </row>
        <row r="3866">
          <cell r="B3866" t="str">
            <v>702-4064NEFF</v>
          </cell>
          <cell r="C3866" t="str">
            <v>CONSTRUCTORA DE INFRAESTRUCTURA DE DURANGO, S.A. DE C.V.</v>
          </cell>
          <cell r="D3866">
            <v>318777</v>
          </cell>
          <cell r="F3866" t="str">
            <v>MAQSA</v>
          </cell>
          <cell r="G3866" t="str">
            <v>CUSTOMER - RETAIL</v>
          </cell>
          <cell r="H3866" t="str">
            <v>CUSTOMER - RETAIL</v>
          </cell>
          <cell r="I3866" t="str">
            <v>REGULAR</v>
          </cell>
          <cell r="J3866" t="str">
            <v>LEGAL</v>
          </cell>
          <cell r="K3866" t="str">
            <v>MXN</v>
          </cell>
          <cell r="L3866">
            <v>4380472.6100000003</v>
          </cell>
          <cell r="M3866">
            <v>210963.56091110167</v>
          </cell>
          <cell r="N3866">
            <v>0</v>
          </cell>
          <cell r="O3866">
            <v>0</v>
          </cell>
          <cell r="P3866">
            <v>0</v>
          </cell>
          <cell r="Q3866">
            <v>4380472.6100000003</v>
          </cell>
          <cell r="R3866">
            <v>4380472.6100000003</v>
          </cell>
          <cell r="S3866" t="str">
            <v>120+</v>
          </cell>
          <cell r="T3866" t="str">
            <v>MEXICO</v>
          </cell>
        </row>
        <row r="3867">
          <cell r="B3867" t="str">
            <v>702-4065FFR1</v>
          </cell>
          <cell r="C3867" t="str">
            <v>CONSTRUCCIONES MANTENIMIENTO Y SERVICIOS DE INGENIERIA Y ARQUITECTURA, SA DE CV</v>
          </cell>
          <cell r="D3867">
            <v>315481</v>
          </cell>
          <cell r="F3867" t="str">
            <v>MADISA SUR</v>
          </cell>
          <cell r="G3867" t="str">
            <v>CUSTOMER - RETAIL</v>
          </cell>
          <cell r="H3867" t="str">
            <v>CUSTOMER - RETAIL</v>
          </cell>
          <cell r="I3867" t="str">
            <v>REGULAR</v>
          </cell>
          <cell r="J3867" t="str">
            <v>LEGAL</v>
          </cell>
          <cell r="K3867" t="str">
            <v>MXN</v>
          </cell>
          <cell r="L3867">
            <v>20034.240000000002</v>
          </cell>
          <cell r="M3867">
            <v>964.8489984617504</v>
          </cell>
          <cell r="N3867">
            <v>0</v>
          </cell>
          <cell r="O3867">
            <v>0</v>
          </cell>
          <cell r="P3867">
            <v>0</v>
          </cell>
          <cell r="Q3867">
            <v>20034.240000000002</v>
          </cell>
          <cell r="R3867">
            <v>20034.240000000002</v>
          </cell>
          <cell r="S3867" t="str">
            <v>120+</v>
          </cell>
          <cell r="T3867" t="str">
            <v>MEXICO</v>
          </cell>
        </row>
        <row r="3868">
          <cell r="B3868" t="str">
            <v>702-4069CRR2</v>
          </cell>
          <cell r="C3868" t="str">
            <v>CONSTRUCTORA SANTA FE, LIMITADA</v>
          </cell>
          <cell r="D3868">
            <v>314376</v>
          </cell>
          <cell r="F3868" t="str">
            <v>MATRA</v>
          </cell>
          <cell r="G3868" t="str">
            <v>CUSTOMER - RETAIL</v>
          </cell>
          <cell r="H3868" t="str">
            <v>CUSTOMER - RETAIL</v>
          </cell>
          <cell r="I3868" t="str">
            <v>REGULAR</v>
          </cell>
          <cell r="J3868" t="str">
            <v>REGULAR</v>
          </cell>
          <cell r="K3868" t="str">
            <v>USD</v>
          </cell>
          <cell r="L3868">
            <v>73502.490000000005</v>
          </cell>
          <cell r="M3868">
            <v>73502.490000000005</v>
          </cell>
          <cell r="N3868">
            <v>0</v>
          </cell>
          <cell r="O3868">
            <v>0</v>
          </cell>
          <cell r="P3868">
            <v>0</v>
          </cell>
          <cell r="Q3868">
            <v>0</v>
          </cell>
          <cell r="R3868">
            <v>0</v>
          </cell>
          <cell r="S3868" t="str">
            <v>1-30</v>
          </cell>
          <cell r="T3868" t="str">
            <v>COSTA RICA</v>
          </cell>
        </row>
        <row r="3869">
          <cell r="B3869" t="str">
            <v>702-4100MA10FF</v>
          </cell>
          <cell r="C3869" t="str">
            <v>PEAL MEXICO, S.A. DE C.V.</v>
          </cell>
          <cell r="D3869">
            <v>315701</v>
          </cell>
          <cell r="F3869" t="str">
            <v>MATCO</v>
          </cell>
          <cell r="G3869" t="str">
            <v>CUSTOMER - RETAIL</v>
          </cell>
          <cell r="H3869" t="str">
            <v>CUSTOMER - RETAIL</v>
          </cell>
          <cell r="I3869" t="str">
            <v>REGULAR</v>
          </cell>
          <cell r="J3869" t="str">
            <v>REGULAR</v>
          </cell>
          <cell r="K3869" t="str">
            <v>USD</v>
          </cell>
          <cell r="L3869">
            <v>755152.52</v>
          </cell>
          <cell r="M3869">
            <v>755152.52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>
            <v>0</v>
          </cell>
          <cell r="S3869" t="str">
            <v>1-30</v>
          </cell>
          <cell r="T3869" t="str">
            <v>MEXICO</v>
          </cell>
        </row>
        <row r="3870">
          <cell r="B3870" t="str">
            <v>702-4100MA11FF</v>
          </cell>
          <cell r="C3870" t="str">
            <v>PEAL MEXICO, S.A. DE C.V.</v>
          </cell>
          <cell r="D3870">
            <v>315701</v>
          </cell>
          <cell r="F3870" t="str">
            <v>MATCO</v>
          </cell>
          <cell r="G3870" t="str">
            <v>CUSTOMER - RETAIL</v>
          </cell>
          <cell r="H3870" t="str">
            <v>CUSTOMER - RETAIL</v>
          </cell>
          <cell r="I3870" t="str">
            <v>REGULAR</v>
          </cell>
          <cell r="J3870" t="str">
            <v>REGULAR</v>
          </cell>
          <cell r="K3870" t="str">
            <v>USD</v>
          </cell>
          <cell r="L3870">
            <v>381746.49</v>
          </cell>
          <cell r="M3870">
            <v>381746.49</v>
          </cell>
          <cell r="N3870">
            <v>0</v>
          </cell>
          <cell r="O3870">
            <v>0</v>
          </cell>
          <cell r="P3870">
            <v>0</v>
          </cell>
          <cell r="Q3870">
            <v>0</v>
          </cell>
          <cell r="R3870">
            <v>0</v>
          </cell>
          <cell r="S3870" t="str">
            <v>1-30</v>
          </cell>
          <cell r="T3870" t="str">
            <v>MEXICO</v>
          </cell>
        </row>
        <row r="3871">
          <cell r="B3871" t="str">
            <v>702-4100MA12FF</v>
          </cell>
          <cell r="C3871" t="str">
            <v>PEAL MEXICO, S.A. DE C.V.</v>
          </cell>
          <cell r="D3871">
            <v>315701</v>
          </cell>
          <cell r="F3871" t="str">
            <v>MATCO</v>
          </cell>
          <cell r="G3871" t="str">
            <v>CUSTOMER - RETAIL</v>
          </cell>
          <cell r="H3871" t="str">
            <v>CUSTOMER - RETAIL</v>
          </cell>
          <cell r="I3871" t="str">
            <v>REGULAR</v>
          </cell>
          <cell r="J3871" t="str">
            <v>REGULAR</v>
          </cell>
          <cell r="K3871" t="str">
            <v>USD</v>
          </cell>
          <cell r="L3871">
            <v>158018.95000000001</v>
          </cell>
          <cell r="M3871">
            <v>158018.95000000001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>
            <v>0</v>
          </cell>
          <cell r="S3871" t="str">
            <v>1-30</v>
          </cell>
          <cell r="T3871" t="str">
            <v>MEXICO</v>
          </cell>
        </row>
        <row r="3872">
          <cell r="B3872" t="str">
            <v>702-4100MA13FF</v>
          </cell>
          <cell r="C3872" t="str">
            <v>PEAL MEXICO, S.A. DE C.V.</v>
          </cell>
          <cell r="D3872">
            <v>315701</v>
          </cell>
          <cell r="F3872" t="str">
            <v>MATCO</v>
          </cell>
          <cell r="G3872" t="str">
            <v>CUSTOMER - RETAIL</v>
          </cell>
          <cell r="H3872" t="str">
            <v>CUSTOMER - RETAIL</v>
          </cell>
          <cell r="I3872" t="str">
            <v>REGULAR</v>
          </cell>
          <cell r="J3872" t="str">
            <v>REGULAR</v>
          </cell>
          <cell r="K3872" t="str">
            <v>USD</v>
          </cell>
          <cell r="L3872">
            <v>377574.74</v>
          </cell>
          <cell r="M3872">
            <v>377574.74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>
            <v>0</v>
          </cell>
          <cell r="S3872" t="str">
            <v>1-30</v>
          </cell>
          <cell r="T3872" t="str">
            <v>MEXICO</v>
          </cell>
        </row>
        <row r="3873">
          <cell r="B3873" t="str">
            <v>702-4100MA14FF</v>
          </cell>
          <cell r="C3873" t="str">
            <v>PEAL MEXICO, S.A. DE C.V.</v>
          </cell>
          <cell r="D3873">
            <v>315701</v>
          </cell>
          <cell r="F3873" t="str">
            <v>MATCO</v>
          </cell>
          <cell r="G3873" t="str">
            <v>CUSTOMER - RETAIL</v>
          </cell>
          <cell r="H3873" t="str">
            <v>CUSTOMER - RETAIL</v>
          </cell>
          <cell r="I3873" t="str">
            <v>REGULAR</v>
          </cell>
          <cell r="J3873" t="str">
            <v>REGULAR</v>
          </cell>
          <cell r="K3873" t="str">
            <v>USD</v>
          </cell>
          <cell r="L3873">
            <v>423851.52000000002</v>
          </cell>
          <cell r="M3873">
            <v>423851.52000000002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>
            <v>0</v>
          </cell>
          <cell r="S3873" t="str">
            <v>1-30</v>
          </cell>
          <cell r="T3873" t="str">
            <v>MEXICO</v>
          </cell>
        </row>
        <row r="3874">
          <cell r="B3874" t="str">
            <v>702-4100MA15FF</v>
          </cell>
          <cell r="C3874" t="str">
            <v>PEAL MEXICO, S.A. DE C.V.</v>
          </cell>
          <cell r="D3874">
            <v>315701</v>
          </cell>
          <cell r="F3874" t="str">
            <v>MATCO</v>
          </cell>
          <cell r="G3874" t="str">
            <v>CUSTOMER - RETAIL</v>
          </cell>
          <cell r="H3874" t="str">
            <v>CUSTOMER - RETAIL</v>
          </cell>
          <cell r="I3874" t="str">
            <v>REGULAR</v>
          </cell>
          <cell r="J3874" t="str">
            <v>REGULAR</v>
          </cell>
          <cell r="K3874" t="str">
            <v>USD</v>
          </cell>
          <cell r="L3874">
            <v>474958.84</v>
          </cell>
          <cell r="M3874">
            <v>474958.84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>
            <v>0</v>
          </cell>
          <cell r="S3874" t="str">
            <v>1-30</v>
          </cell>
          <cell r="T3874" t="str">
            <v>MEXICO</v>
          </cell>
        </row>
        <row r="3875">
          <cell r="B3875" t="str">
            <v>702-4100MA16FF</v>
          </cell>
          <cell r="C3875" t="str">
            <v>PEAL MEXICO, S.A. DE C.V.</v>
          </cell>
          <cell r="D3875">
            <v>315701</v>
          </cell>
          <cell r="F3875" t="str">
            <v>MATCO</v>
          </cell>
          <cell r="G3875" t="str">
            <v>CUSTOMER - RETAIL</v>
          </cell>
          <cell r="H3875" t="str">
            <v>CUSTOMER - RETAIL</v>
          </cell>
          <cell r="I3875" t="str">
            <v>REGULAR</v>
          </cell>
          <cell r="J3875" t="str">
            <v>REGULAR</v>
          </cell>
          <cell r="K3875" t="str">
            <v>USD</v>
          </cell>
          <cell r="L3875">
            <v>113450.2</v>
          </cell>
          <cell r="M3875">
            <v>113450.2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>
            <v>0</v>
          </cell>
          <cell r="S3875" t="str">
            <v>1-30</v>
          </cell>
          <cell r="T3875" t="str">
            <v>MEXICO</v>
          </cell>
        </row>
        <row r="3876">
          <cell r="B3876" t="str">
            <v>702-4100MA17FF</v>
          </cell>
          <cell r="C3876" t="str">
            <v>PEAL MEXICO, S.A. DE C.V.</v>
          </cell>
          <cell r="D3876">
            <v>315701</v>
          </cell>
          <cell r="F3876" t="str">
            <v>MATCO</v>
          </cell>
          <cell r="G3876" t="str">
            <v>CUSTOMER - RETAIL</v>
          </cell>
          <cell r="H3876" t="str">
            <v>CUSTOMER - RETAIL</v>
          </cell>
          <cell r="I3876" t="str">
            <v>REGULAR</v>
          </cell>
          <cell r="J3876" t="str">
            <v>REGULAR</v>
          </cell>
          <cell r="K3876" t="str">
            <v>USD</v>
          </cell>
          <cell r="L3876">
            <v>100529.22</v>
          </cell>
          <cell r="M3876">
            <v>100529.22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 t="str">
            <v>1-30</v>
          </cell>
          <cell r="T3876" t="str">
            <v>MEXICO</v>
          </cell>
        </row>
        <row r="3877">
          <cell r="B3877" t="str">
            <v>702-4100MA18FF</v>
          </cell>
          <cell r="C3877" t="str">
            <v>PEAL MEXICO, S.A. DE C.V.</v>
          </cell>
          <cell r="D3877">
            <v>315701</v>
          </cell>
          <cell r="F3877" t="str">
            <v>MATCO</v>
          </cell>
          <cell r="G3877" t="str">
            <v>CUSTOMER - RETAIL</v>
          </cell>
          <cell r="H3877" t="str">
            <v>CUSTOMER - RETAIL</v>
          </cell>
          <cell r="I3877" t="str">
            <v>REGULAR</v>
          </cell>
          <cell r="J3877" t="str">
            <v>REGULAR</v>
          </cell>
          <cell r="K3877" t="str">
            <v>USD</v>
          </cell>
          <cell r="L3877">
            <v>190297.85</v>
          </cell>
          <cell r="M3877">
            <v>190297.85</v>
          </cell>
          <cell r="N3877">
            <v>0</v>
          </cell>
          <cell r="O3877">
            <v>0</v>
          </cell>
          <cell r="P3877">
            <v>0</v>
          </cell>
          <cell r="Q3877">
            <v>0</v>
          </cell>
          <cell r="R3877">
            <v>0</v>
          </cell>
          <cell r="S3877" t="str">
            <v>1-30</v>
          </cell>
          <cell r="T3877" t="str">
            <v>MEXICO</v>
          </cell>
        </row>
        <row r="3878">
          <cell r="B3878" t="str">
            <v>702-4109CD</v>
          </cell>
          <cell r="C3878" t="str">
            <v>CASA COMERCIAL MATHEWS, S.A. DE C.V.</v>
          </cell>
          <cell r="D3878">
            <v>313002</v>
          </cell>
          <cell r="F3878" t="str">
            <v>CEMCOL</v>
          </cell>
          <cell r="G3878" t="str">
            <v>DEALER - RETAIL</v>
          </cell>
          <cell r="H3878" t="str">
            <v>DEALER - RETAIL</v>
          </cell>
          <cell r="I3878" t="str">
            <v>REGULAR</v>
          </cell>
          <cell r="J3878" t="str">
            <v>REGULAR</v>
          </cell>
          <cell r="K3878" t="str">
            <v>USD</v>
          </cell>
          <cell r="L3878">
            <v>455792.56</v>
          </cell>
          <cell r="M3878">
            <v>455792.56</v>
          </cell>
          <cell r="N3878">
            <v>0</v>
          </cell>
          <cell r="O3878">
            <v>0</v>
          </cell>
          <cell r="P3878">
            <v>0</v>
          </cell>
          <cell r="Q3878">
            <v>0</v>
          </cell>
          <cell r="R3878">
            <v>0</v>
          </cell>
          <cell r="S3878" t="str">
            <v>1-30</v>
          </cell>
          <cell r="T3878" t="str">
            <v>HONDURAS</v>
          </cell>
        </row>
        <row r="3879">
          <cell r="B3879" t="str">
            <v>702-4110FF</v>
          </cell>
          <cell r="C3879" t="str">
            <v>RECUPERADORA INDUSTRIAL DE FIERRO, S.A. DE C.V.</v>
          </cell>
          <cell r="D3879">
            <v>319975</v>
          </cell>
          <cell r="F3879" t="str">
            <v>MADISA NTE</v>
          </cell>
          <cell r="G3879" t="str">
            <v>CUSTOMER - RETAIL</v>
          </cell>
          <cell r="H3879" t="str">
            <v>CUSTOMER - RETAIL</v>
          </cell>
          <cell r="I3879" t="str">
            <v>REGULAR</v>
          </cell>
          <cell r="J3879" t="str">
            <v>LEGAL</v>
          </cell>
          <cell r="K3879" t="str">
            <v>USD</v>
          </cell>
          <cell r="L3879">
            <v>128224.03</v>
          </cell>
          <cell r="M3879">
            <v>128224.03</v>
          </cell>
          <cell r="N3879">
            <v>0</v>
          </cell>
          <cell r="O3879">
            <v>0</v>
          </cell>
          <cell r="P3879">
            <v>0</v>
          </cell>
          <cell r="Q3879">
            <v>128224.03</v>
          </cell>
          <cell r="R3879">
            <v>128224.03</v>
          </cell>
          <cell r="S3879" t="str">
            <v>120+</v>
          </cell>
          <cell r="T3879" t="str">
            <v>MEXICO</v>
          </cell>
        </row>
        <row r="3880">
          <cell r="B3880" t="str">
            <v>702-4114CRR2</v>
          </cell>
          <cell r="C3880" t="str">
            <v>CONSTRUCTORA SANTA FE, LIMITADA</v>
          </cell>
          <cell r="D3880">
            <v>314376</v>
          </cell>
          <cell r="F3880" t="str">
            <v>MATRA</v>
          </cell>
          <cell r="G3880" t="str">
            <v>CUSTOMER - RETAIL</v>
          </cell>
          <cell r="H3880" t="str">
            <v>CUSTOMER - RETAIL</v>
          </cell>
          <cell r="I3880" t="str">
            <v>REGULAR</v>
          </cell>
          <cell r="J3880" t="str">
            <v>REGULAR</v>
          </cell>
          <cell r="K3880" t="str">
            <v>USD</v>
          </cell>
          <cell r="L3880">
            <v>122237.81</v>
          </cell>
          <cell r="M3880">
            <v>122237.81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>
            <v>0</v>
          </cell>
          <cell r="S3880" t="str">
            <v>1-30</v>
          </cell>
          <cell r="T3880" t="str">
            <v>COSTA RICA</v>
          </cell>
        </row>
        <row r="3881">
          <cell r="B3881" t="str">
            <v>702-4138FFR1-0</v>
          </cell>
          <cell r="C3881" t="str">
            <v>URBANIZACIONES INGENIA, S.A. DE C.V.</v>
          </cell>
          <cell r="D3881">
            <v>378290</v>
          </cell>
          <cell r="F3881" t="str">
            <v>MADISA NTE</v>
          </cell>
          <cell r="G3881" t="str">
            <v>CUSTOMER - RETAIL</v>
          </cell>
          <cell r="H3881" t="str">
            <v>CUSTOMER - RETAIL</v>
          </cell>
          <cell r="I3881" t="str">
            <v>REGULAR</v>
          </cell>
          <cell r="J3881" t="str">
            <v>REGULAR</v>
          </cell>
          <cell r="K3881" t="str">
            <v>MXN</v>
          </cell>
          <cell r="L3881">
            <v>102177.74</v>
          </cell>
          <cell r="M3881">
            <v>4920.879958714936</v>
          </cell>
          <cell r="N3881">
            <v>0</v>
          </cell>
          <cell r="O3881">
            <v>0</v>
          </cell>
          <cell r="P3881">
            <v>102177.74</v>
          </cell>
          <cell r="Q3881">
            <v>0</v>
          </cell>
          <cell r="R3881">
            <v>102177.74</v>
          </cell>
          <cell r="S3881" t="str">
            <v>91-120</v>
          </cell>
          <cell r="T3881" t="str">
            <v>MEXICO</v>
          </cell>
        </row>
        <row r="3882">
          <cell r="B3882" t="str">
            <v>702-4145CR</v>
          </cell>
          <cell r="C3882" t="str">
            <v>LOPEZ Y LOPEZ CRISTIAN NARCISO</v>
          </cell>
          <cell r="D3882">
            <v>309082</v>
          </cell>
          <cell r="F3882" t="str">
            <v>GENTRAC</v>
          </cell>
          <cell r="G3882" t="str">
            <v>CUSTOMER - RETAIL</v>
          </cell>
          <cell r="H3882" t="str">
            <v>CUSTOMER - RETAIL</v>
          </cell>
          <cell r="I3882" t="str">
            <v>REGULAR</v>
          </cell>
          <cell r="J3882" t="str">
            <v>LEGAL</v>
          </cell>
          <cell r="K3882" t="str">
            <v>USD</v>
          </cell>
          <cell r="L3882">
            <v>15756.36</v>
          </cell>
          <cell r="M3882">
            <v>15756.36</v>
          </cell>
          <cell r="N3882">
            <v>0</v>
          </cell>
          <cell r="O3882">
            <v>0</v>
          </cell>
          <cell r="P3882">
            <v>0</v>
          </cell>
          <cell r="Q3882">
            <v>15756.36</v>
          </cell>
          <cell r="R3882">
            <v>15756.36</v>
          </cell>
          <cell r="S3882" t="str">
            <v>120+</v>
          </cell>
          <cell r="T3882" t="str">
            <v>GUATEMALA</v>
          </cell>
        </row>
        <row r="3883">
          <cell r="B3883" t="str">
            <v>702-4147FFR1-0</v>
          </cell>
          <cell r="C3883" t="str">
            <v>URBANIZACIONES INGENIA, S.A. DE C.V.</v>
          </cell>
          <cell r="D3883">
            <v>378290</v>
          </cell>
          <cell r="F3883" t="str">
            <v>MADISA NTE</v>
          </cell>
          <cell r="G3883" t="str">
            <v>CUSTOMER - RETAIL</v>
          </cell>
          <cell r="H3883" t="str">
            <v>CUSTOMER - RETAIL</v>
          </cell>
          <cell r="I3883" t="str">
            <v>REGULAR</v>
          </cell>
          <cell r="J3883" t="str">
            <v>REGULAR</v>
          </cell>
          <cell r="K3883" t="str">
            <v>MXN</v>
          </cell>
          <cell r="L3883">
            <v>109971.46</v>
          </cell>
          <cell r="M3883">
            <v>5296.2255139389581</v>
          </cell>
          <cell r="N3883">
            <v>0</v>
          </cell>
          <cell r="O3883">
            <v>0</v>
          </cell>
          <cell r="P3883">
            <v>109971.46</v>
          </cell>
          <cell r="Q3883">
            <v>0</v>
          </cell>
          <cell r="R3883">
            <v>109971.46</v>
          </cell>
          <cell r="S3883" t="str">
            <v>91-120</v>
          </cell>
          <cell r="T3883" t="str">
            <v>MEXICO</v>
          </cell>
        </row>
        <row r="3884">
          <cell r="B3884" t="str">
            <v>702-4154NEFF</v>
          </cell>
          <cell r="C3884" t="str">
            <v>INGENIERIA DE CIUDADES, S.A. DE C.V.</v>
          </cell>
          <cell r="D3884">
            <v>316353</v>
          </cell>
          <cell r="F3884" t="str">
            <v>MAQSA</v>
          </cell>
          <cell r="G3884" t="str">
            <v>CUSTOMER - RETAIL</v>
          </cell>
          <cell r="H3884" t="str">
            <v>CUSTOMER - RETAIL</v>
          </cell>
          <cell r="I3884" t="str">
            <v>REGULAR</v>
          </cell>
          <cell r="J3884" t="str">
            <v>LEGAL</v>
          </cell>
          <cell r="K3884" t="str">
            <v>MXN</v>
          </cell>
          <cell r="L3884">
            <v>126674.67</v>
          </cell>
          <cell r="M3884">
            <v>6100.6521075904411</v>
          </cell>
          <cell r="N3884">
            <v>0</v>
          </cell>
          <cell r="O3884">
            <v>0</v>
          </cell>
          <cell r="P3884">
            <v>0</v>
          </cell>
          <cell r="Q3884">
            <v>126674.67</v>
          </cell>
          <cell r="R3884">
            <v>126674.67</v>
          </cell>
          <cell r="S3884" t="str">
            <v>120+</v>
          </cell>
          <cell r="T3884" t="str">
            <v>MEXICO</v>
          </cell>
        </row>
        <row r="3885">
          <cell r="B3885" t="str">
            <v>702-4155NEFF</v>
          </cell>
          <cell r="C3885" t="str">
            <v>INGENIERIA DE CIUDADES, S.A. DE C.V.</v>
          </cell>
          <cell r="D3885">
            <v>316353</v>
          </cell>
          <cell r="F3885" t="str">
            <v>MAQSA</v>
          </cell>
          <cell r="G3885" t="str">
            <v>CUSTOMER - RETAIL</v>
          </cell>
          <cell r="H3885" t="str">
            <v>CUSTOMER - RETAIL</v>
          </cell>
          <cell r="I3885" t="str">
            <v>REGULAR</v>
          </cell>
          <cell r="J3885" t="str">
            <v>LEGAL</v>
          </cell>
          <cell r="K3885" t="str">
            <v>MXN</v>
          </cell>
          <cell r="L3885">
            <v>173100.01</v>
          </cell>
          <cell r="M3885">
            <v>8336.4964821335361</v>
          </cell>
          <cell r="N3885">
            <v>0</v>
          </cell>
          <cell r="O3885">
            <v>0</v>
          </cell>
          <cell r="P3885">
            <v>0</v>
          </cell>
          <cell r="Q3885">
            <v>173100.01</v>
          </cell>
          <cell r="R3885">
            <v>173100.01</v>
          </cell>
          <cell r="S3885" t="str">
            <v>120+</v>
          </cell>
          <cell r="T3885" t="str">
            <v>MEXICO</v>
          </cell>
        </row>
        <row r="3886">
          <cell r="B3886" t="str">
            <v>702-4156NEFF</v>
          </cell>
          <cell r="C3886" t="str">
            <v>INGENIERIA DE CIUDADES, S.A. DE C.V.</v>
          </cell>
          <cell r="D3886">
            <v>316353</v>
          </cell>
          <cell r="F3886" t="str">
            <v>MAQSA</v>
          </cell>
          <cell r="G3886" t="str">
            <v>CUSTOMER - RETAIL</v>
          </cell>
          <cell r="H3886" t="str">
            <v>CUSTOMER - RETAIL</v>
          </cell>
          <cell r="I3886" t="str">
            <v>REGULAR</v>
          </cell>
          <cell r="J3886" t="str">
            <v>LEGAL</v>
          </cell>
          <cell r="K3886" t="str">
            <v>MXN</v>
          </cell>
          <cell r="L3886">
            <v>126232.55</v>
          </cell>
          <cell r="M3886">
            <v>6079.3596083890789</v>
          </cell>
          <cell r="N3886">
            <v>0</v>
          </cell>
          <cell r="O3886">
            <v>0</v>
          </cell>
          <cell r="P3886">
            <v>0</v>
          </cell>
          <cell r="Q3886">
            <v>126232.55</v>
          </cell>
          <cell r="R3886">
            <v>126232.55</v>
          </cell>
          <cell r="S3886" t="str">
            <v>120+</v>
          </cell>
          <cell r="T3886" t="str">
            <v>MEXICO</v>
          </cell>
        </row>
        <row r="3887">
          <cell r="B3887" t="str">
            <v>702-4168CRR2</v>
          </cell>
          <cell r="C3887" t="str">
            <v>CONSTRUCTORA SANTA FE, LIMITADA</v>
          </cell>
          <cell r="D3887">
            <v>314376</v>
          </cell>
          <cell r="F3887" t="str">
            <v>MATRA</v>
          </cell>
          <cell r="G3887" t="str">
            <v>CUSTOMER - RETAIL</v>
          </cell>
          <cell r="H3887" t="str">
            <v>CUSTOMER - RETAIL</v>
          </cell>
          <cell r="I3887" t="str">
            <v>REGULAR</v>
          </cell>
          <cell r="J3887" t="str">
            <v>REGULAR</v>
          </cell>
          <cell r="K3887" t="str">
            <v>USD</v>
          </cell>
          <cell r="L3887">
            <v>78019.679999999993</v>
          </cell>
          <cell r="M3887">
            <v>78019.679999999993</v>
          </cell>
          <cell r="N3887">
            <v>0</v>
          </cell>
          <cell r="O3887">
            <v>0</v>
          </cell>
          <cell r="P3887">
            <v>0</v>
          </cell>
          <cell r="Q3887">
            <v>0</v>
          </cell>
          <cell r="R3887">
            <v>0</v>
          </cell>
          <cell r="S3887" t="str">
            <v>1-30</v>
          </cell>
          <cell r="T3887" t="str">
            <v>COSTA RICA</v>
          </cell>
        </row>
        <row r="3888">
          <cell r="B3888" t="str">
            <v>702-4186CR</v>
          </cell>
          <cell r="C3888" t="str">
            <v>CSC OBRA CIVIL, S.R.L.</v>
          </cell>
          <cell r="D3888">
            <v>308401</v>
          </cell>
          <cell r="F3888" t="str">
            <v>MATRA</v>
          </cell>
          <cell r="G3888" t="str">
            <v>CUSTOMER - RETAIL</v>
          </cell>
          <cell r="H3888" t="str">
            <v>CUSTOMER - RETAIL</v>
          </cell>
          <cell r="I3888" t="str">
            <v>REGULAR</v>
          </cell>
          <cell r="J3888" t="str">
            <v>LEGAL</v>
          </cell>
          <cell r="K3888" t="str">
            <v>USD</v>
          </cell>
          <cell r="L3888">
            <v>14553.62</v>
          </cell>
          <cell r="M3888">
            <v>14553.62</v>
          </cell>
          <cell r="N3888">
            <v>0</v>
          </cell>
          <cell r="O3888">
            <v>0</v>
          </cell>
          <cell r="P3888">
            <v>0</v>
          </cell>
          <cell r="Q3888">
            <v>14553.62</v>
          </cell>
          <cell r="R3888">
            <v>14553.62</v>
          </cell>
          <cell r="S3888" t="str">
            <v>120+</v>
          </cell>
          <cell r="T3888" t="str">
            <v>COSTA RICA</v>
          </cell>
        </row>
        <row r="3889">
          <cell r="B3889" t="str">
            <v>702-4186FFR1</v>
          </cell>
          <cell r="C3889" t="str">
            <v>CONSTRUCCIONES MANTENIMIENTO Y SERVICIOS DE INGENIERIA Y ARQUITECTURA, SA DE CV</v>
          </cell>
          <cell r="D3889">
            <v>315481</v>
          </cell>
          <cell r="F3889" t="str">
            <v>MADISA SUR</v>
          </cell>
          <cell r="G3889" t="str">
            <v>CUSTOMER - RETAIL</v>
          </cell>
          <cell r="H3889" t="str">
            <v>CUSTOMER - RETAIL</v>
          </cell>
          <cell r="I3889" t="str">
            <v>REGULAR</v>
          </cell>
          <cell r="J3889" t="str">
            <v>LEGAL</v>
          </cell>
          <cell r="K3889" t="str">
            <v>MXN</v>
          </cell>
          <cell r="L3889">
            <v>79868.58</v>
          </cell>
          <cell r="M3889">
            <v>3846.470813046174</v>
          </cell>
          <cell r="N3889">
            <v>0</v>
          </cell>
          <cell r="O3889">
            <v>0</v>
          </cell>
          <cell r="P3889">
            <v>0</v>
          </cell>
          <cell r="Q3889">
            <v>79868.58</v>
          </cell>
          <cell r="R3889">
            <v>79868.58</v>
          </cell>
          <cell r="S3889" t="str">
            <v>120+</v>
          </cell>
          <cell r="T3889" t="str">
            <v>MEXICO</v>
          </cell>
        </row>
        <row r="3890">
          <cell r="B3890" t="str">
            <v>702-4189CRR2</v>
          </cell>
          <cell r="C3890" t="str">
            <v>CONSTRUCTORA SANTA FE, LIMITADA</v>
          </cell>
          <cell r="D3890">
            <v>314376</v>
          </cell>
          <cell r="F3890" t="str">
            <v>MATRA</v>
          </cell>
          <cell r="G3890" t="str">
            <v>CUSTOMER - RETAIL</v>
          </cell>
          <cell r="H3890" t="str">
            <v>CUSTOMER - RETAIL</v>
          </cell>
          <cell r="I3890" t="str">
            <v>REGULAR</v>
          </cell>
          <cell r="J3890" t="str">
            <v>REGULAR</v>
          </cell>
          <cell r="K3890" t="str">
            <v>USD</v>
          </cell>
          <cell r="L3890">
            <v>92489.9</v>
          </cell>
          <cell r="M3890">
            <v>92489.9</v>
          </cell>
          <cell r="N3890">
            <v>0</v>
          </cell>
          <cell r="O3890">
            <v>0</v>
          </cell>
          <cell r="P3890">
            <v>0</v>
          </cell>
          <cell r="Q3890">
            <v>0</v>
          </cell>
          <cell r="R3890">
            <v>0</v>
          </cell>
          <cell r="S3890" t="str">
            <v>1-30</v>
          </cell>
          <cell r="T3890" t="str">
            <v>COSTA RICA</v>
          </cell>
        </row>
        <row r="3891">
          <cell r="B3891" t="str">
            <v>702-4199CRR1</v>
          </cell>
          <cell r="C3891" t="str">
            <v>SINERCON, S.A.</v>
          </cell>
          <cell r="D3891">
            <v>320022</v>
          </cell>
          <cell r="F3891" t="str">
            <v>IMCA</v>
          </cell>
          <cell r="G3891" t="str">
            <v>CUSTOMER - RETAIL</v>
          </cell>
          <cell r="H3891" t="str">
            <v>CUSTOMER - RETAIL</v>
          </cell>
          <cell r="I3891" t="str">
            <v>REGULAR</v>
          </cell>
          <cell r="J3891" t="str">
            <v>LEGAL</v>
          </cell>
          <cell r="K3891" t="str">
            <v>USD</v>
          </cell>
          <cell r="L3891">
            <v>29462.61</v>
          </cell>
          <cell r="M3891">
            <v>29462.61</v>
          </cell>
          <cell r="N3891">
            <v>0</v>
          </cell>
          <cell r="O3891">
            <v>0</v>
          </cell>
          <cell r="P3891">
            <v>0</v>
          </cell>
          <cell r="Q3891">
            <v>29462.61</v>
          </cell>
          <cell r="R3891">
            <v>29462.61</v>
          </cell>
          <cell r="S3891" t="str">
            <v>120+</v>
          </cell>
          <cell r="T3891" t="str">
            <v>REPUBLICA DOMINICANA</v>
          </cell>
        </row>
        <row r="3892">
          <cell r="B3892" t="str">
            <v>702-4201CRR1</v>
          </cell>
          <cell r="C3892" t="str">
            <v>SINERCON, S.A.</v>
          </cell>
          <cell r="D3892">
            <v>320022</v>
          </cell>
          <cell r="F3892" t="str">
            <v>IMCA</v>
          </cell>
          <cell r="G3892" t="str">
            <v>CUSTOMER - RETAIL</v>
          </cell>
          <cell r="H3892" t="str">
            <v>CUSTOMER - RETAIL</v>
          </cell>
          <cell r="I3892" t="str">
            <v>REGULAR</v>
          </cell>
          <cell r="J3892" t="str">
            <v>LEGAL</v>
          </cell>
          <cell r="K3892" t="str">
            <v>USD</v>
          </cell>
          <cell r="L3892">
            <v>32067.41</v>
          </cell>
          <cell r="M3892">
            <v>32067.41</v>
          </cell>
          <cell r="N3892">
            <v>0</v>
          </cell>
          <cell r="O3892">
            <v>0</v>
          </cell>
          <cell r="P3892">
            <v>0</v>
          </cell>
          <cell r="Q3892">
            <v>32067.41</v>
          </cell>
          <cell r="R3892">
            <v>32067.41</v>
          </cell>
          <cell r="S3892" t="str">
            <v>120+</v>
          </cell>
          <cell r="T3892" t="str">
            <v>REPUBLICA DOMINICANA</v>
          </cell>
        </row>
        <row r="3893">
          <cell r="B3893" t="str">
            <v>702-4210FFR2-2</v>
          </cell>
          <cell r="C3893" t="str">
            <v>LOGO EDIFICACIONES, S.A. DE C.V.</v>
          </cell>
          <cell r="D3893">
            <v>309151</v>
          </cell>
          <cell r="F3893" t="str">
            <v>MADISA NTE</v>
          </cell>
          <cell r="G3893" t="str">
            <v>CUSTOMER - RETAIL</v>
          </cell>
          <cell r="H3893" t="str">
            <v>CUSTOMER - RETAIL</v>
          </cell>
          <cell r="I3893" t="str">
            <v>LEGAL</v>
          </cell>
          <cell r="J3893" t="str">
            <v>LEGAL</v>
          </cell>
          <cell r="K3893" t="str">
            <v>MXN</v>
          </cell>
          <cell r="L3893">
            <v>2464527.7400000002</v>
          </cell>
          <cell r="M3893">
            <v>118691.65596599627</v>
          </cell>
          <cell r="N3893">
            <v>0</v>
          </cell>
          <cell r="O3893">
            <v>0</v>
          </cell>
          <cell r="P3893">
            <v>0</v>
          </cell>
          <cell r="Q3893">
            <v>2464527.7400000002</v>
          </cell>
          <cell r="R3893">
            <v>2464527.7400000002</v>
          </cell>
          <cell r="S3893" t="str">
            <v>120+</v>
          </cell>
          <cell r="T3893" t="str">
            <v>MEXICO</v>
          </cell>
        </row>
        <row r="3894">
          <cell r="B3894" t="str">
            <v>702-4214CRR2</v>
          </cell>
          <cell r="C3894" t="str">
            <v>CONSTRUCTORA SANTA FE, LIMITADA</v>
          </cell>
          <cell r="D3894">
            <v>314376</v>
          </cell>
          <cell r="F3894" t="str">
            <v>MATRA</v>
          </cell>
          <cell r="G3894" t="str">
            <v>CUSTOMER - RETAIL</v>
          </cell>
          <cell r="H3894" t="str">
            <v>CUSTOMER - RETAIL</v>
          </cell>
          <cell r="I3894" t="str">
            <v>REGULAR</v>
          </cell>
          <cell r="J3894" t="str">
            <v>REGULAR</v>
          </cell>
          <cell r="K3894" t="str">
            <v>USD</v>
          </cell>
          <cell r="L3894">
            <v>101075.94</v>
          </cell>
          <cell r="M3894">
            <v>101075.94</v>
          </cell>
          <cell r="N3894">
            <v>0</v>
          </cell>
          <cell r="O3894">
            <v>0</v>
          </cell>
          <cell r="P3894">
            <v>0</v>
          </cell>
          <cell r="Q3894">
            <v>0</v>
          </cell>
          <cell r="R3894">
            <v>0</v>
          </cell>
          <cell r="S3894" t="str">
            <v>1-30</v>
          </cell>
          <cell r="T3894" t="str">
            <v>COSTA RICA</v>
          </cell>
        </row>
        <row r="3895">
          <cell r="B3895" t="str">
            <v>702-4218FF</v>
          </cell>
          <cell r="C3895" t="str">
            <v>TECNOLOGIA DEL MEDIO AMBIENTE DE QUERETARO, S.A.P.I. DE C.V.</v>
          </cell>
          <cell r="D3895">
            <v>317870</v>
          </cell>
          <cell r="F3895" t="str">
            <v>TRACSA</v>
          </cell>
          <cell r="G3895" t="str">
            <v>CUSTOMER - RETAIL</v>
          </cell>
          <cell r="H3895" t="str">
            <v>CUSTOMER - RETAIL</v>
          </cell>
          <cell r="I3895" t="str">
            <v>REGULAR</v>
          </cell>
          <cell r="J3895" t="str">
            <v>REGULAR</v>
          </cell>
          <cell r="K3895" t="str">
            <v>MXN</v>
          </cell>
          <cell r="L3895">
            <v>945364.05</v>
          </cell>
          <cell r="M3895">
            <v>45528.732650913837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>
            <v>0</v>
          </cell>
          <cell r="S3895" t="str">
            <v>1-30</v>
          </cell>
          <cell r="T3895" t="str">
            <v>MEXICO</v>
          </cell>
        </row>
        <row r="3896">
          <cell r="B3896" t="str">
            <v>702-4221FF</v>
          </cell>
          <cell r="C3896" t="str">
            <v>GRUPO EDIFICADOR BAESGO, S.A. DE C.V.</v>
          </cell>
          <cell r="D3896">
            <v>313954</v>
          </cell>
          <cell r="F3896" t="str">
            <v>TRACSA</v>
          </cell>
          <cell r="G3896" t="str">
            <v>CUSTOMER - RETAIL</v>
          </cell>
          <cell r="H3896" t="str">
            <v>CUSTOMER - RETAIL</v>
          </cell>
          <cell r="I3896" t="str">
            <v>REGULAR</v>
          </cell>
          <cell r="J3896" t="str">
            <v>LEGAL</v>
          </cell>
          <cell r="K3896" t="str">
            <v>MXN</v>
          </cell>
          <cell r="L3896">
            <v>411131.47</v>
          </cell>
          <cell r="M3896">
            <v>19800.091596467202</v>
          </cell>
          <cell r="N3896">
            <v>0</v>
          </cell>
          <cell r="O3896">
            <v>0</v>
          </cell>
          <cell r="P3896">
            <v>0</v>
          </cell>
          <cell r="Q3896">
            <v>411131.47</v>
          </cell>
          <cell r="R3896">
            <v>411131.47</v>
          </cell>
          <cell r="S3896" t="str">
            <v>120+</v>
          </cell>
          <cell r="T3896" t="str">
            <v>MEXICO</v>
          </cell>
        </row>
        <row r="3897">
          <cell r="B3897" t="str">
            <v>702-4229CRR1</v>
          </cell>
          <cell r="C3897" t="str">
            <v>CONSTRUCTORA JIREH, S.A.</v>
          </cell>
          <cell r="D3897">
            <v>308393</v>
          </cell>
          <cell r="F3897" t="str">
            <v>GENTRAC</v>
          </cell>
          <cell r="G3897" t="str">
            <v>CUSTOMER - RETAIL</v>
          </cell>
          <cell r="H3897" t="str">
            <v>CUSTOMER - RETAIL</v>
          </cell>
          <cell r="I3897" t="str">
            <v>LEGAL</v>
          </cell>
          <cell r="J3897" t="str">
            <v>LEGAL</v>
          </cell>
          <cell r="K3897" t="str">
            <v>USD</v>
          </cell>
          <cell r="L3897">
            <v>28316.69</v>
          </cell>
          <cell r="M3897">
            <v>28316.69</v>
          </cell>
          <cell r="N3897">
            <v>0</v>
          </cell>
          <cell r="O3897">
            <v>0</v>
          </cell>
          <cell r="P3897">
            <v>0</v>
          </cell>
          <cell r="Q3897">
            <v>28316.69</v>
          </cell>
          <cell r="R3897">
            <v>28316.69</v>
          </cell>
          <cell r="S3897" t="str">
            <v>120+</v>
          </cell>
          <cell r="T3897" t="str">
            <v>GUATEMALA</v>
          </cell>
        </row>
        <row r="3898">
          <cell r="B3898" t="str">
            <v>702-4230CRR1</v>
          </cell>
          <cell r="C3898" t="str">
            <v>CONSTRUCTORA JIREH, S.A.</v>
          </cell>
          <cell r="D3898">
            <v>308393</v>
          </cell>
          <cell r="F3898" t="str">
            <v>GENTRAC</v>
          </cell>
          <cell r="G3898" t="str">
            <v>CUSTOMER - RETAIL</v>
          </cell>
          <cell r="H3898" t="str">
            <v>CUSTOMER - RETAIL</v>
          </cell>
          <cell r="I3898" t="str">
            <v>LEGAL</v>
          </cell>
          <cell r="J3898" t="str">
            <v>LEGAL</v>
          </cell>
          <cell r="K3898" t="str">
            <v>USD</v>
          </cell>
          <cell r="L3898">
            <v>55102.77</v>
          </cell>
          <cell r="M3898">
            <v>55102.77</v>
          </cell>
          <cell r="N3898">
            <v>0</v>
          </cell>
          <cell r="O3898">
            <v>0</v>
          </cell>
          <cell r="P3898">
            <v>0</v>
          </cell>
          <cell r="Q3898">
            <v>55102.77</v>
          </cell>
          <cell r="R3898">
            <v>55102.77</v>
          </cell>
          <cell r="S3898" t="str">
            <v>120+</v>
          </cell>
          <cell r="T3898" t="str">
            <v>GUATEMALA</v>
          </cell>
        </row>
        <row r="3899">
          <cell r="B3899" t="str">
            <v>702-4231CRR1</v>
          </cell>
          <cell r="C3899" t="str">
            <v>CONSTRUCTORA JIREH, S.A.</v>
          </cell>
          <cell r="D3899">
            <v>308393</v>
          </cell>
          <cell r="F3899" t="str">
            <v>GENTRAC</v>
          </cell>
          <cell r="G3899" t="str">
            <v>CUSTOMER - RETAIL</v>
          </cell>
          <cell r="H3899" t="str">
            <v>CUSTOMER - RETAIL</v>
          </cell>
          <cell r="I3899" t="str">
            <v>LEGAL</v>
          </cell>
          <cell r="J3899" t="str">
            <v>LEGAL</v>
          </cell>
          <cell r="K3899" t="str">
            <v>USD</v>
          </cell>
          <cell r="L3899">
            <v>29923.84</v>
          </cell>
          <cell r="M3899">
            <v>29923.84</v>
          </cell>
          <cell r="N3899">
            <v>0</v>
          </cell>
          <cell r="O3899">
            <v>0</v>
          </cell>
          <cell r="P3899">
            <v>0</v>
          </cell>
          <cell r="Q3899">
            <v>29923.84</v>
          </cell>
          <cell r="R3899">
            <v>29923.84</v>
          </cell>
          <cell r="S3899" t="str">
            <v>120+</v>
          </cell>
          <cell r="T3899" t="str">
            <v>GUATEMALA</v>
          </cell>
        </row>
        <row r="3900">
          <cell r="B3900" t="str">
            <v>702-4232CRR1</v>
          </cell>
          <cell r="C3900" t="str">
            <v>CONSTRUCTORA JIREH, S.A.</v>
          </cell>
          <cell r="D3900">
            <v>308393</v>
          </cell>
          <cell r="F3900" t="str">
            <v>GENTRAC</v>
          </cell>
          <cell r="G3900" t="str">
            <v>CUSTOMER - RETAIL</v>
          </cell>
          <cell r="H3900" t="str">
            <v>CUSTOMER - RETAIL</v>
          </cell>
          <cell r="I3900" t="str">
            <v>LEGAL</v>
          </cell>
          <cell r="J3900" t="str">
            <v>LEGAL</v>
          </cell>
          <cell r="K3900" t="str">
            <v>USD</v>
          </cell>
          <cell r="L3900">
            <v>28316.69</v>
          </cell>
          <cell r="M3900">
            <v>28316.69</v>
          </cell>
          <cell r="N3900">
            <v>0</v>
          </cell>
          <cell r="O3900">
            <v>0</v>
          </cell>
          <cell r="P3900">
            <v>0</v>
          </cell>
          <cell r="Q3900">
            <v>28316.69</v>
          </cell>
          <cell r="R3900">
            <v>28316.69</v>
          </cell>
          <cell r="S3900" t="str">
            <v>120+</v>
          </cell>
          <cell r="T3900" t="str">
            <v>GUATEMALA</v>
          </cell>
        </row>
        <row r="3901">
          <cell r="B3901" t="str">
            <v>702-4233CRR1</v>
          </cell>
          <cell r="C3901" t="str">
            <v>CONSTRUCTORA JIREH, S.A.</v>
          </cell>
          <cell r="D3901">
            <v>308393</v>
          </cell>
          <cell r="F3901" t="str">
            <v>GENTRAC</v>
          </cell>
          <cell r="G3901" t="str">
            <v>CUSTOMER - RETAIL</v>
          </cell>
          <cell r="H3901" t="str">
            <v>CUSTOMER - RETAIL</v>
          </cell>
          <cell r="I3901" t="str">
            <v>LEGAL</v>
          </cell>
          <cell r="J3901" t="str">
            <v>LEGAL</v>
          </cell>
          <cell r="K3901" t="str">
            <v>USD</v>
          </cell>
          <cell r="L3901">
            <v>28316.69</v>
          </cell>
          <cell r="M3901">
            <v>28316.69</v>
          </cell>
          <cell r="N3901">
            <v>0</v>
          </cell>
          <cell r="O3901">
            <v>0</v>
          </cell>
          <cell r="P3901">
            <v>0</v>
          </cell>
          <cell r="Q3901">
            <v>28316.69</v>
          </cell>
          <cell r="R3901">
            <v>28316.69</v>
          </cell>
          <cell r="S3901" t="str">
            <v>120+</v>
          </cell>
          <cell r="T3901" t="str">
            <v>GUATEMALA</v>
          </cell>
        </row>
        <row r="3902">
          <cell r="B3902" t="str">
            <v>702-4235CD</v>
          </cell>
          <cell r="C3902" t="str">
            <v>PEAL MEXICO, S.A. DE C.V.</v>
          </cell>
          <cell r="D3902">
            <v>315701</v>
          </cell>
          <cell r="F3902" t="str">
            <v>MATCO</v>
          </cell>
          <cell r="G3902" t="str">
            <v>CUSTOMER - RETAIL</v>
          </cell>
          <cell r="H3902" t="str">
            <v>CUSTOMER - RETAIL</v>
          </cell>
          <cell r="I3902" t="str">
            <v>REGULAR</v>
          </cell>
          <cell r="J3902" t="str">
            <v>REGULAR</v>
          </cell>
          <cell r="K3902" t="str">
            <v>USD</v>
          </cell>
          <cell r="L3902">
            <v>186902.02</v>
          </cell>
          <cell r="M3902">
            <v>186902.02</v>
          </cell>
          <cell r="N3902">
            <v>0</v>
          </cell>
          <cell r="O3902">
            <v>0</v>
          </cell>
          <cell r="P3902">
            <v>0</v>
          </cell>
          <cell r="Q3902">
            <v>0</v>
          </cell>
          <cell r="R3902">
            <v>0</v>
          </cell>
          <cell r="S3902" t="str">
            <v>1-30</v>
          </cell>
          <cell r="T3902" t="str">
            <v>MEXICO</v>
          </cell>
        </row>
        <row r="3903">
          <cell r="B3903" t="str">
            <v>702-4236CRR2</v>
          </cell>
          <cell r="C3903" t="str">
            <v>CONSTRUCTORA SANTA FE, LIMITADA</v>
          </cell>
          <cell r="D3903">
            <v>314376</v>
          </cell>
          <cell r="F3903" t="str">
            <v>MATRA</v>
          </cell>
          <cell r="G3903" t="str">
            <v>CUSTOMER - RETAIL</v>
          </cell>
          <cell r="H3903" t="str">
            <v>CUSTOMER - RETAIL</v>
          </cell>
          <cell r="I3903" t="str">
            <v>REGULAR</v>
          </cell>
          <cell r="J3903" t="str">
            <v>REGULAR</v>
          </cell>
          <cell r="K3903" t="str">
            <v>USD</v>
          </cell>
          <cell r="L3903">
            <v>21560.42</v>
          </cell>
          <cell r="M3903">
            <v>21560.42</v>
          </cell>
          <cell r="N3903">
            <v>0</v>
          </cell>
          <cell r="O3903">
            <v>0</v>
          </cell>
          <cell r="P3903">
            <v>0</v>
          </cell>
          <cell r="Q3903">
            <v>0</v>
          </cell>
          <cell r="R3903">
            <v>0</v>
          </cell>
          <cell r="S3903" t="str">
            <v>1-30</v>
          </cell>
          <cell r="T3903" t="str">
            <v>COSTA RICA</v>
          </cell>
        </row>
        <row r="3904">
          <cell r="B3904" t="str">
            <v>702-4237CRR2</v>
          </cell>
          <cell r="C3904" t="str">
            <v>CONSTRUCTORA SANTA FE, LIMITADA</v>
          </cell>
          <cell r="D3904">
            <v>314376</v>
          </cell>
          <cell r="F3904" t="str">
            <v>MATRA</v>
          </cell>
          <cell r="G3904" t="str">
            <v>CUSTOMER - RETAIL</v>
          </cell>
          <cell r="H3904" t="str">
            <v>CUSTOMER - RETAIL</v>
          </cell>
          <cell r="I3904" t="str">
            <v>REGULAR</v>
          </cell>
          <cell r="J3904" t="str">
            <v>REGULAR</v>
          </cell>
          <cell r="K3904" t="str">
            <v>USD</v>
          </cell>
          <cell r="L3904">
            <v>3665.28</v>
          </cell>
          <cell r="M3904">
            <v>3665.28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>
            <v>0</v>
          </cell>
          <cell r="S3904" t="str">
            <v>1-30</v>
          </cell>
          <cell r="T3904" t="str">
            <v>COSTA RICA</v>
          </cell>
        </row>
        <row r="3905">
          <cell r="B3905" t="str">
            <v>702-4238CRR2</v>
          </cell>
          <cell r="C3905" t="str">
            <v>CONSTRUCTORA SANTA FE, LIMITADA</v>
          </cell>
          <cell r="D3905">
            <v>314376</v>
          </cell>
          <cell r="F3905" t="str">
            <v>MATRA</v>
          </cell>
          <cell r="G3905" t="str">
            <v>CUSTOMER - RETAIL</v>
          </cell>
          <cell r="H3905" t="str">
            <v>CUSTOMER - RETAIL</v>
          </cell>
          <cell r="I3905" t="str">
            <v>REGULAR</v>
          </cell>
          <cell r="J3905" t="str">
            <v>REGULAR</v>
          </cell>
          <cell r="K3905" t="str">
            <v>USD</v>
          </cell>
          <cell r="L3905">
            <v>265193.25</v>
          </cell>
          <cell r="M3905">
            <v>265193.25</v>
          </cell>
          <cell r="N3905">
            <v>0</v>
          </cell>
          <cell r="O3905">
            <v>0</v>
          </cell>
          <cell r="P3905">
            <v>0</v>
          </cell>
          <cell r="Q3905">
            <v>0</v>
          </cell>
          <cell r="R3905">
            <v>0</v>
          </cell>
          <cell r="S3905" t="str">
            <v>1-30</v>
          </cell>
          <cell r="T3905" t="str">
            <v>COSTA RICA</v>
          </cell>
        </row>
        <row r="3906">
          <cell r="B3906" t="str">
            <v>702-4240CR-1</v>
          </cell>
          <cell r="C3906" t="str">
            <v>CONSTRUCTORA RAASA, S.A.</v>
          </cell>
          <cell r="D3906">
            <v>309348</v>
          </cell>
          <cell r="F3906" t="str">
            <v>MATRA</v>
          </cell>
          <cell r="G3906" t="str">
            <v>CUSTOMER - RETAIL</v>
          </cell>
          <cell r="H3906" t="str">
            <v>CUSTOMER - RETAIL</v>
          </cell>
          <cell r="I3906" t="str">
            <v>LEGAL</v>
          </cell>
          <cell r="J3906" t="str">
            <v>LEGAL</v>
          </cell>
          <cell r="K3906" t="str">
            <v>USD</v>
          </cell>
          <cell r="L3906">
            <v>36904.76</v>
          </cell>
          <cell r="M3906">
            <v>36904.76</v>
          </cell>
          <cell r="N3906">
            <v>0</v>
          </cell>
          <cell r="O3906">
            <v>0</v>
          </cell>
          <cell r="P3906">
            <v>0</v>
          </cell>
          <cell r="Q3906">
            <v>36904.76</v>
          </cell>
          <cell r="R3906">
            <v>36904.76</v>
          </cell>
          <cell r="S3906" t="str">
            <v>120+</v>
          </cell>
          <cell r="T3906" t="str">
            <v>COSTA RICA</v>
          </cell>
        </row>
        <row r="3907">
          <cell r="B3907" t="str">
            <v>702-4241CR-1</v>
          </cell>
          <cell r="C3907" t="str">
            <v>CONSTRUCTORA RAASA, S.A.</v>
          </cell>
          <cell r="D3907">
            <v>309348</v>
          </cell>
          <cell r="F3907" t="str">
            <v>MATRA</v>
          </cell>
          <cell r="G3907" t="str">
            <v>CUSTOMER - RETAIL</v>
          </cell>
          <cell r="H3907" t="str">
            <v>CUSTOMER - RETAIL</v>
          </cell>
          <cell r="I3907" t="str">
            <v>LEGAL</v>
          </cell>
          <cell r="J3907" t="str">
            <v>LEGAL</v>
          </cell>
          <cell r="K3907" t="str">
            <v>USD</v>
          </cell>
          <cell r="L3907">
            <v>36904.76</v>
          </cell>
          <cell r="M3907">
            <v>36904.76</v>
          </cell>
          <cell r="N3907">
            <v>0</v>
          </cell>
          <cell r="O3907">
            <v>0</v>
          </cell>
          <cell r="P3907">
            <v>0</v>
          </cell>
          <cell r="Q3907">
            <v>36904.76</v>
          </cell>
          <cell r="R3907">
            <v>36904.76</v>
          </cell>
          <cell r="S3907" t="str">
            <v>120+</v>
          </cell>
          <cell r="T3907" t="str">
            <v>COSTA RICA</v>
          </cell>
        </row>
        <row r="3908">
          <cell r="B3908" t="str">
            <v>702-4242CD</v>
          </cell>
          <cell r="C3908" t="str">
            <v>CEMCOL COMERCIAL, S.A. DE C.V.</v>
          </cell>
          <cell r="D3908">
            <v>316358</v>
          </cell>
          <cell r="F3908" t="str">
            <v>CEMCOL</v>
          </cell>
          <cell r="G3908" t="str">
            <v>DEALER - RETAIL</v>
          </cell>
          <cell r="H3908" t="str">
            <v>DEALER - RETAIL</v>
          </cell>
          <cell r="I3908" t="str">
            <v>REGULAR</v>
          </cell>
          <cell r="J3908" t="str">
            <v>REGULAR</v>
          </cell>
          <cell r="K3908" t="str">
            <v>USD</v>
          </cell>
          <cell r="L3908">
            <v>559432.32999999996</v>
          </cell>
          <cell r="M3908">
            <v>559432.32999999996</v>
          </cell>
          <cell r="N3908">
            <v>0</v>
          </cell>
          <cell r="O3908">
            <v>0</v>
          </cell>
          <cell r="P3908">
            <v>0</v>
          </cell>
          <cell r="Q3908">
            <v>0</v>
          </cell>
          <cell r="R3908">
            <v>0</v>
          </cell>
          <cell r="S3908" t="str">
            <v>1-30</v>
          </cell>
          <cell r="T3908" t="str">
            <v>HONDURAS</v>
          </cell>
        </row>
        <row r="3909">
          <cell r="B3909" t="str">
            <v>702-4243CD</v>
          </cell>
          <cell r="C3909" t="str">
            <v>IMCA JAMAICA LIMITED</v>
          </cell>
          <cell r="D3909">
            <v>315963</v>
          </cell>
          <cell r="F3909" t="str">
            <v>IMCA JAMAICA</v>
          </cell>
          <cell r="G3909" t="str">
            <v>DEALER - RETAIL</v>
          </cell>
          <cell r="H3909" t="str">
            <v>DEALER - RETAIL</v>
          </cell>
          <cell r="I3909" t="str">
            <v>REGULAR</v>
          </cell>
          <cell r="J3909" t="str">
            <v>REGULAR</v>
          </cell>
          <cell r="K3909" t="str">
            <v>USD</v>
          </cell>
          <cell r="L3909">
            <v>13232.17</v>
          </cell>
          <cell r="M3909">
            <v>13232.17</v>
          </cell>
          <cell r="N3909">
            <v>0</v>
          </cell>
          <cell r="O3909">
            <v>0</v>
          </cell>
          <cell r="P3909">
            <v>0</v>
          </cell>
          <cell r="Q3909">
            <v>0</v>
          </cell>
          <cell r="R3909">
            <v>0</v>
          </cell>
          <cell r="S3909" t="str">
            <v>1-30</v>
          </cell>
          <cell r="T3909" t="str">
            <v>JAMAICA</v>
          </cell>
        </row>
        <row r="3910">
          <cell r="B3910" t="str">
            <v>702-4243CR-1</v>
          </cell>
          <cell r="C3910" t="str">
            <v>CONSTRUCTORA RAASA, S.A.</v>
          </cell>
          <cell r="D3910">
            <v>309348</v>
          </cell>
          <cell r="F3910" t="str">
            <v>MATRA</v>
          </cell>
          <cell r="G3910" t="str">
            <v>CUSTOMER - RETAIL</v>
          </cell>
          <cell r="H3910" t="str">
            <v>CUSTOMER - RETAIL</v>
          </cell>
          <cell r="I3910" t="str">
            <v>LEGAL</v>
          </cell>
          <cell r="J3910" t="str">
            <v>LEGAL</v>
          </cell>
          <cell r="K3910" t="str">
            <v>USD</v>
          </cell>
          <cell r="L3910">
            <v>36904.76</v>
          </cell>
          <cell r="M3910">
            <v>36904.76</v>
          </cell>
          <cell r="N3910">
            <v>0</v>
          </cell>
          <cell r="O3910">
            <v>0</v>
          </cell>
          <cell r="P3910">
            <v>0</v>
          </cell>
          <cell r="Q3910">
            <v>36904.76</v>
          </cell>
          <cell r="R3910">
            <v>36904.76</v>
          </cell>
          <cell r="S3910" t="str">
            <v>120+</v>
          </cell>
          <cell r="T3910" t="str">
            <v>COSTA RICA</v>
          </cell>
        </row>
        <row r="3911">
          <cell r="B3911" t="str">
            <v>702-4244CR-1</v>
          </cell>
          <cell r="C3911" t="str">
            <v>CONSTRUCTORA RAASA, S.A.</v>
          </cell>
          <cell r="D3911">
            <v>309348</v>
          </cell>
          <cell r="F3911" t="str">
            <v>MATRA</v>
          </cell>
          <cell r="G3911" t="str">
            <v>CUSTOMER - RETAIL</v>
          </cell>
          <cell r="H3911" t="str">
            <v>CUSTOMER - RETAIL</v>
          </cell>
          <cell r="I3911" t="str">
            <v>LEGAL</v>
          </cell>
          <cell r="J3911" t="str">
            <v>LEGAL</v>
          </cell>
          <cell r="K3911" t="str">
            <v>USD</v>
          </cell>
          <cell r="L3911">
            <v>36904.76</v>
          </cell>
          <cell r="M3911">
            <v>36904.76</v>
          </cell>
          <cell r="N3911">
            <v>0</v>
          </cell>
          <cell r="O3911">
            <v>0</v>
          </cell>
          <cell r="P3911">
            <v>0</v>
          </cell>
          <cell r="Q3911">
            <v>36904.76</v>
          </cell>
          <cell r="R3911">
            <v>36904.76</v>
          </cell>
          <cell r="S3911" t="str">
            <v>120+</v>
          </cell>
          <cell r="T3911" t="str">
            <v>COSTA RICA</v>
          </cell>
        </row>
        <row r="3912">
          <cell r="B3912" t="str">
            <v>702-4245CR-1</v>
          </cell>
          <cell r="C3912" t="str">
            <v>CONSTRUCTORA RAASA, S.A.</v>
          </cell>
          <cell r="D3912">
            <v>309348</v>
          </cell>
          <cell r="F3912" t="str">
            <v>MATRA</v>
          </cell>
          <cell r="G3912" t="str">
            <v>CUSTOMER - RETAIL</v>
          </cell>
          <cell r="H3912" t="str">
            <v>CUSTOMER - RETAIL</v>
          </cell>
          <cell r="I3912" t="str">
            <v>LEGAL</v>
          </cell>
          <cell r="J3912" t="str">
            <v>LEGAL</v>
          </cell>
          <cell r="K3912" t="str">
            <v>USD</v>
          </cell>
          <cell r="L3912">
            <v>36904.76</v>
          </cell>
          <cell r="M3912">
            <v>36904.76</v>
          </cell>
          <cell r="N3912">
            <v>0</v>
          </cell>
          <cell r="O3912">
            <v>0</v>
          </cell>
          <cell r="P3912">
            <v>0</v>
          </cell>
          <cell r="Q3912">
            <v>36904.76</v>
          </cell>
          <cell r="R3912">
            <v>36904.76</v>
          </cell>
          <cell r="S3912" t="str">
            <v>120+</v>
          </cell>
          <cell r="T3912" t="str">
            <v>COSTA RICA</v>
          </cell>
        </row>
        <row r="3913">
          <cell r="B3913" t="str">
            <v>702-4268CR</v>
          </cell>
          <cell r="C3913" t="str">
            <v>BLOQUES PEDREGAL, S.A.</v>
          </cell>
          <cell r="D3913">
            <v>308900</v>
          </cell>
          <cell r="F3913" t="str">
            <v>MATRA</v>
          </cell>
          <cell r="G3913" t="str">
            <v>CUSTOMER - RETAIL</v>
          </cell>
          <cell r="H3913" t="str">
            <v>CUSTOMER - RETAIL</v>
          </cell>
          <cell r="I3913" t="str">
            <v>REGULAR</v>
          </cell>
          <cell r="J3913" t="str">
            <v>REGULAR</v>
          </cell>
          <cell r="K3913" t="str">
            <v>USD</v>
          </cell>
          <cell r="L3913">
            <v>53289.03</v>
          </cell>
          <cell r="M3913">
            <v>53289.03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>
            <v>0</v>
          </cell>
          <cell r="S3913" t="str">
            <v>1-30</v>
          </cell>
          <cell r="T3913" t="str">
            <v>COSTA RICA</v>
          </cell>
        </row>
        <row r="3914">
          <cell r="B3914" t="str">
            <v>702-4269CR</v>
          </cell>
          <cell r="C3914" t="str">
            <v>BLOQUES PEDREGAL, S.A.</v>
          </cell>
          <cell r="D3914">
            <v>308900</v>
          </cell>
          <cell r="F3914" t="str">
            <v>MATRA</v>
          </cell>
          <cell r="G3914" t="str">
            <v>CUSTOMER - RETAIL</v>
          </cell>
          <cell r="H3914" t="str">
            <v>CUSTOMER - RETAIL</v>
          </cell>
          <cell r="I3914" t="str">
            <v>REGULAR</v>
          </cell>
          <cell r="J3914" t="str">
            <v>REGULAR</v>
          </cell>
          <cell r="K3914" t="str">
            <v>USD</v>
          </cell>
          <cell r="L3914">
            <v>53289.03</v>
          </cell>
          <cell r="M3914">
            <v>53289.03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>
            <v>0</v>
          </cell>
          <cell r="S3914" t="str">
            <v>1-30</v>
          </cell>
          <cell r="T3914" t="str">
            <v>COSTA RICA</v>
          </cell>
        </row>
        <row r="3915">
          <cell r="B3915" t="str">
            <v>702-4270CD</v>
          </cell>
          <cell r="C3915" t="str">
            <v>CEMCOL COMERCIAL, S.A. DE C.V.</v>
          </cell>
          <cell r="D3915">
            <v>316358</v>
          </cell>
          <cell r="F3915" t="str">
            <v>CEMCOL</v>
          </cell>
          <cell r="G3915" t="str">
            <v>DEALER - RETAIL</v>
          </cell>
          <cell r="H3915" t="str">
            <v>DEALER - RETAIL</v>
          </cell>
          <cell r="I3915" t="str">
            <v>REGULAR</v>
          </cell>
          <cell r="J3915" t="str">
            <v>REGULAR</v>
          </cell>
          <cell r="K3915" t="str">
            <v>USD</v>
          </cell>
          <cell r="L3915">
            <v>673042.65</v>
          </cell>
          <cell r="M3915">
            <v>673042.65</v>
          </cell>
          <cell r="N3915">
            <v>0</v>
          </cell>
          <cell r="O3915">
            <v>0</v>
          </cell>
          <cell r="P3915">
            <v>0</v>
          </cell>
          <cell r="Q3915">
            <v>0</v>
          </cell>
          <cell r="R3915">
            <v>0</v>
          </cell>
          <cell r="S3915" t="str">
            <v>1-30</v>
          </cell>
          <cell r="T3915" t="str">
            <v>HONDURAS</v>
          </cell>
        </row>
        <row r="3916">
          <cell r="B3916" t="str">
            <v>702-4270CR</v>
          </cell>
          <cell r="C3916" t="str">
            <v>BLOQUES PEDREGAL, S.A.</v>
          </cell>
          <cell r="D3916">
            <v>308900</v>
          </cell>
          <cell r="F3916" t="str">
            <v>MATRA</v>
          </cell>
          <cell r="G3916" t="str">
            <v>CUSTOMER - RETAIL</v>
          </cell>
          <cell r="H3916" t="str">
            <v>CUSTOMER - RETAIL</v>
          </cell>
          <cell r="I3916" t="str">
            <v>REGULAR</v>
          </cell>
          <cell r="J3916" t="str">
            <v>REGULAR</v>
          </cell>
          <cell r="K3916" t="str">
            <v>USD</v>
          </cell>
          <cell r="L3916">
            <v>65763.649999999994</v>
          </cell>
          <cell r="M3916">
            <v>65763.649999999994</v>
          </cell>
          <cell r="N3916">
            <v>0</v>
          </cell>
          <cell r="O3916">
            <v>0</v>
          </cell>
          <cell r="P3916">
            <v>0</v>
          </cell>
          <cell r="Q3916">
            <v>0</v>
          </cell>
          <cell r="R3916">
            <v>0</v>
          </cell>
          <cell r="S3916" t="str">
            <v>1-30</v>
          </cell>
          <cell r="T3916" t="str">
            <v>COSTA RICA</v>
          </cell>
        </row>
        <row r="3917">
          <cell r="B3917" t="str">
            <v>702-4271CRR1</v>
          </cell>
          <cell r="C3917" t="str">
            <v>CONSTRUCTORA JIREH, S.A.</v>
          </cell>
          <cell r="D3917">
            <v>308393</v>
          </cell>
          <cell r="F3917" t="str">
            <v>GENTRAC</v>
          </cell>
          <cell r="G3917" t="str">
            <v>CUSTOMER - RETAIL</v>
          </cell>
          <cell r="H3917" t="str">
            <v>CUSTOMER - RETAIL</v>
          </cell>
          <cell r="I3917" t="str">
            <v>LEGAL</v>
          </cell>
          <cell r="J3917" t="str">
            <v>LEGAL</v>
          </cell>
          <cell r="K3917" t="str">
            <v>USD</v>
          </cell>
          <cell r="L3917">
            <v>36195.730000000003</v>
          </cell>
          <cell r="M3917">
            <v>36195.730000000003</v>
          </cell>
          <cell r="N3917">
            <v>0</v>
          </cell>
          <cell r="O3917">
            <v>0</v>
          </cell>
          <cell r="P3917">
            <v>0</v>
          </cell>
          <cell r="Q3917">
            <v>36195.730000000003</v>
          </cell>
          <cell r="R3917">
            <v>36195.730000000003</v>
          </cell>
          <cell r="S3917" t="str">
            <v>120+</v>
          </cell>
          <cell r="T3917" t="str">
            <v>GUATEMALA</v>
          </cell>
        </row>
        <row r="3918">
          <cell r="B3918" t="str">
            <v>702-4272CRR1</v>
          </cell>
          <cell r="C3918" t="str">
            <v>CONSTRUCTORA JIREH, S.A.</v>
          </cell>
          <cell r="D3918">
            <v>308393</v>
          </cell>
          <cell r="F3918" t="str">
            <v>GENTRAC</v>
          </cell>
          <cell r="G3918" t="str">
            <v>CUSTOMER - RETAIL</v>
          </cell>
          <cell r="H3918" t="str">
            <v>CUSTOMER - RETAIL</v>
          </cell>
          <cell r="I3918" t="str">
            <v>LEGAL</v>
          </cell>
          <cell r="J3918" t="str">
            <v>LEGAL</v>
          </cell>
          <cell r="K3918" t="str">
            <v>USD</v>
          </cell>
          <cell r="L3918">
            <v>51847.98</v>
          </cell>
          <cell r="M3918">
            <v>51847.98</v>
          </cell>
          <cell r="N3918">
            <v>0</v>
          </cell>
          <cell r="O3918">
            <v>0</v>
          </cell>
          <cell r="P3918">
            <v>0</v>
          </cell>
          <cell r="Q3918">
            <v>51847.98</v>
          </cell>
          <cell r="R3918">
            <v>51847.98</v>
          </cell>
          <cell r="S3918" t="str">
            <v>120+</v>
          </cell>
          <cell r="T3918" t="str">
            <v>GUATEMALA</v>
          </cell>
        </row>
        <row r="3919">
          <cell r="B3919" t="str">
            <v>702-4277CRR1</v>
          </cell>
          <cell r="C3919" t="str">
            <v>CONSTRUCTORA JIREH, S.A.</v>
          </cell>
          <cell r="D3919">
            <v>308393</v>
          </cell>
          <cell r="F3919" t="str">
            <v>GENTRAC</v>
          </cell>
          <cell r="G3919" t="str">
            <v>CUSTOMER - RETAIL</v>
          </cell>
          <cell r="H3919" t="str">
            <v>CUSTOMER - RETAIL</v>
          </cell>
          <cell r="I3919" t="str">
            <v>LEGAL</v>
          </cell>
          <cell r="J3919" t="str">
            <v>LEGAL</v>
          </cell>
          <cell r="K3919" t="str">
            <v>USD</v>
          </cell>
          <cell r="L3919">
            <v>36195.730000000003</v>
          </cell>
          <cell r="M3919">
            <v>36195.730000000003</v>
          </cell>
          <cell r="N3919">
            <v>0</v>
          </cell>
          <cell r="O3919">
            <v>0</v>
          </cell>
          <cell r="P3919">
            <v>0</v>
          </cell>
          <cell r="Q3919">
            <v>36195.730000000003</v>
          </cell>
          <cell r="R3919">
            <v>36195.730000000003</v>
          </cell>
          <cell r="S3919" t="str">
            <v>120+</v>
          </cell>
          <cell r="T3919" t="str">
            <v>GUATEMALA</v>
          </cell>
        </row>
        <row r="3920">
          <cell r="B3920" t="str">
            <v>702-4278CRR1</v>
          </cell>
          <cell r="C3920" t="str">
            <v>CONSTRUCTORA JIREH, S.A.</v>
          </cell>
          <cell r="D3920">
            <v>308393</v>
          </cell>
          <cell r="F3920" t="str">
            <v>GENTRAC</v>
          </cell>
          <cell r="G3920" t="str">
            <v>CUSTOMER - RETAIL</v>
          </cell>
          <cell r="H3920" t="str">
            <v>CUSTOMER - RETAIL</v>
          </cell>
          <cell r="I3920" t="str">
            <v>REGULAR</v>
          </cell>
          <cell r="J3920" t="str">
            <v>LEGAL</v>
          </cell>
          <cell r="K3920" t="str">
            <v>USD</v>
          </cell>
          <cell r="L3920">
            <v>46869.31</v>
          </cell>
          <cell r="M3920">
            <v>46869.31</v>
          </cell>
          <cell r="N3920">
            <v>0</v>
          </cell>
          <cell r="O3920">
            <v>0</v>
          </cell>
          <cell r="P3920">
            <v>0</v>
          </cell>
          <cell r="Q3920">
            <v>46869.31</v>
          </cell>
          <cell r="R3920">
            <v>46869.31</v>
          </cell>
          <cell r="S3920" t="str">
            <v>120+</v>
          </cell>
          <cell r="T3920" t="str">
            <v>GUATEMALA</v>
          </cell>
        </row>
        <row r="3921">
          <cell r="B3921" t="str">
            <v>702-4279CRR1</v>
          </cell>
          <cell r="C3921" t="str">
            <v>CONSTRUCTORA JIREH, S.A.</v>
          </cell>
          <cell r="D3921">
            <v>308393</v>
          </cell>
          <cell r="F3921" t="str">
            <v>GENTRAC</v>
          </cell>
          <cell r="G3921" t="str">
            <v>CUSTOMER - RETAIL</v>
          </cell>
          <cell r="H3921" t="str">
            <v>CUSTOMER - RETAIL</v>
          </cell>
          <cell r="I3921" t="str">
            <v>LEGAL</v>
          </cell>
          <cell r="J3921" t="str">
            <v>LEGAL</v>
          </cell>
          <cell r="K3921" t="str">
            <v>USD</v>
          </cell>
          <cell r="L3921">
            <v>28316.69</v>
          </cell>
          <cell r="M3921">
            <v>28316.69</v>
          </cell>
          <cell r="N3921">
            <v>0</v>
          </cell>
          <cell r="O3921">
            <v>0</v>
          </cell>
          <cell r="P3921">
            <v>0</v>
          </cell>
          <cell r="Q3921">
            <v>28316.69</v>
          </cell>
          <cell r="R3921">
            <v>28316.69</v>
          </cell>
          <cell r="S3921" t="str">
            <v>120+</v>
          </cell>
          <cell r="T3921" t="str">
            <v>GUATEMALA</v>
          </cell>
        </row>
        <row r="3922">
          <cell r="B3922" t="str">
            <v>702-4291FF</v>
          </cell>
          <cell r="C3922" t="str">
            <v>CONSTRUCTORA TEDDY SRL SUCURSAL COLOMBIA</v>
          </cell>
          <cell r="D3922">
            <v>309617</v>
          </cell>
          <cell r="F3922" t="str">
            <v>GECOLSA</v>
          </cell>
          <cell r="G3922" t="str">
            <v>CUSTOMER - RETAIL</v>
          </cell>
          <cell r="H3922" t="str">
            <v>CUSTOMER - RETAIL</v>
          </cell>
          <cell r="I3922" t="str">
            <v>REGULAR</v>
          </cell>
          <cell r="J3922" t="str">
            <v>REGULAR</v>
          </cell>
          <cell r="K3922" t="str">
            <v>USD</v>
          </cell>
          <cell r="L3922">
            <v>72889.11</v>
          </cell>
          <cell r="M3922">
            <v>72889.11</v>
          </cell>
          <cell r="N3922">
            <v>0</v>
          </cell>
          <cell r="O3922">
            <v>0</v>
          </cell>
          <cell r="P3922">
            <v>0</v>
          </cell>
          <cell r="Q3922">
            <v>0</v>
          </cell>
          <cell r="R3922">
            <v>0</v>
          </cell>
          <cell r="S3922" t="str">
            <v>1-30</v>
          </cell>
          <cell r="T3922" t="str">
            <v>COLOMBIA</v>
          </cell>
        </row>
        <row r="3923">
          <cell r="B3923" t="str">
            <v>702-4292CR</v>
          </cell>
          <cell r="C3923" t="str">
            <v>BLOQUES PEDREGAL, S.A.</v>
          </cell>
          <cell r="D3923">
            <v>308900</v>
          </cell>
          <cell r="F3923" t="str">
            <v>MATRA</v>
          </cell>
          <cell r="G3923" t="str">
            <v>CUSTOMER - RETAIL</v>
          </cell>
          <cell r="H3923" t="str">
            <v>CUSTOMER - RETAIL</v>
          </cell>
          <cell r="I3923" t="str">
            <v>REGULAR</v>
          </cell>
          <cell r="J3923" t="str">
            <v>REGULAR</v>
          </cell>
          <cell r="K3923" t="str">
            <v>USD</v>
          </cell>
          <cell r="L3923">
            <v>35552.85</v>
          </cell>
          <cell r="M3923">
            <v>35552.85</v>
          </cell>
          <cell r="N3923">
            <v>0</v>
          </cell>
          <cell r="O3923">
            <v>0</v>
          </cell>
          <cell r="P3923">
            <v>0</v>
          </cell>
          <cell r="Q3923">
            <v>0</v>
          </cell>
          <cell r="R3923">
            <v>0</v>
          </cell>
          <cell r="S3923" t="str">
            <v>1-30</v>
          </cell>
          <cell r="T3923" t="str">
            <v>COSTA RICA</v>
          </cell>
        </row>
        <row r="3924">
          <cell r="B3924" t="str">
            <v>702-4294CR</v>
          </cell>
          <cell r="C3924" t="str">
            <v>BLOQUES PEDREGAL, S.A.</v>
          </cell>
          <cell r="D3924">
            <v>308900</v>
          </cell>
          <cell r="F3924" t="str">
            <v>MATRA</v>
          </cell>
          <cell r="G3924" t="str">
            <v>CUSTOMER - RETAIL</v>
          </cell>
          <cell r="H3924" t="str">
            <v>CUSTOMER - RETAIL</v>
          </cell>
          <cell r="I3924" t="str">
            <v>REGULAR</v>
          </cell>
          <cell r="J3924" t="str">
            <v>REGULAR</v>
          </cell>
          <cell r="K3924" t="str">
            <v>USD</v>
          </cell>
          <cell r="L3924">
            <v>35633.25</v>
          </cell>
          <cell r="M3924">
            <v>35633.25</v>
          </cell>
          <cell r="N3924">
            <v>0</v>
          </cell>
          <cell r="O3924">
            <v>0</v>
          </cell>
          <cell r="P3924">
            <v>0</v>
          </cell>
          <cell r="Q3924">
            <v>0</v>
          </cell>
          <cell r="R3924">
            <v>0</v>
          </cell>
          <cell r="S3924" t="str">
            <v>1-30</v>
          </cell>
          <cell r="T3924" t="str">
            <v>COSTA RICA</v>
          </cell>
        </row>
        <row r="3925">
          <cell r="B3925" t="str">
            <v>702-4312CR</v>
          </cell>
          <cell r="C3925" t="str">
            <v>BLOQUES PEDREGAL, S.A.</v>
          </cell>
          <cell r="D3925">
            <v>308900</v>
          </cell>
          <cell r="F3925" t="str">
            <v>MATRA</v>
          </cell>
          <cell r="G3925" t="str">
            <v>CUSTOMER - RETAIL</v>
          </cell>
          <cell r="H3925" t="str">
            <v>CUSTOMER - RETAIL</v>
          </cell>
          <cell r="I3925" t="str">
            <v>REGULAR</v>
          </cell>
          <cell r="J3925" t="str">
            <v>REGULAR</v>
          </cell>
          <cell r="K3925" t="str">
            <v>USD</v>
          </cell>
          <cell r="L3925">
            <v>70625.98</v>
          </cell>
          <cell r="M3925">
            <v>70625.98</v>
          </cell>
          <cell r="N3925">
            <v>0</v>
          </cell>
          <cell r="O3925">
            <v>0</v>
          </cell>
          <cell r="P3925">
            <v>0</v>
          </cell>
          <cell r="Q3925">
            <v>0</v>
          </cell>
          <cell r="R3925">
            <v>0</v>
          </cell>
          <cell r="S3925" t="str">
            <v>1-30</v>
          </cell>
          <cell r="T3925" t="str">
            <v>COSTA RICA</v>
          </cell>
        </row>
        <row r="3926">
          <cell r="B3926" t="str">
            <v>702-4313CR</v>
          </cell>
          <cell r="C3926" t="str">
            <v>BLOQUES PEDREGAL, S.A.</v>
          </cell>
          <cell r="D3926">
            <v>308900</v>
          </cell>
          <cell r="F3926" t="str">
            <v>MATRA</v>
          </cell>
          <cell r="G3926" t="str">
            <v>CUSTOMER - RETAIL</v>
          </cell>
          <cell r="H3926" t="str">
            <v>CUSTOMER - RETAIL</v>
          </cell>
          <cell r="I3926" t="str">
            <v>REGULAR</v>
          </cell>
          <cell r="J3926" t="str">
            <v>REGULAR</v>
          </cell>
          <cell r="K3926" t="str">
            <v>USD</v>
          </cell>
          <cell r="L3926">
            <v>52968.37</v>
          </cell>
          <cell r="M3926">
            <v>52968.37</v>
          </cell>
          <cell r="N3926">
            <v>0</v>
          </cell>
          <cell r="O3926">
            <v>0</v>
          </cell>
          <cell r="P3926">
            <v>0</v>
          </cell>
          <cell r="Q3926">
            <v>0</v>
          </cell>
          <cell r="R3926">
            <v>0</v>
          </cell>
          <cell r="S3926" t="str">
            <v>1-30</v>
          </cell>
          <cell r="T3926" t="str">
            <v>COSTA RICA</v>
          </cell>
        </row>
        <row r="3927">
          <cell r="B3927" t="str">
            <v>702-4314CR</v>
          </cell>
          <cell r="C3927" t="str">
            <v>BLOQUES PEDREGAL, S.A.</v>
          </cell>
          <cell r="D3927">
            <v>308900</v>
          </cell>
          <cell r="F3927" t="str">
            <v>MATRA</v>
          </cell>
          <cell r="G3927" t="str">
            <v>CUSTOMER - RETAIL</v>
          </cell>
          <cell r="H3927" t="str">
            <v>CUSTOMER - RETAIL</v>
          </cell>
          <cell r="I3927" t="str">
            <v>REGULAR</v>
          </cell>
          <cell r="J3927" t="str">
            <v>REGULAR</v>
          </cell>
          <cell r="K3927" t="str">
            <v>USD</v>
          </cell>
          <cell r="L3927">
            <v>52968.37</v>
          </cell>
          <cell r="M3927">
            <v>52968.37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>
            <v>0</v>
          </cell>
          <cell r="S3927" t="str">
            <v>1-30</v>
          </cell>
          <cell r="T3927" t="str">
            <v>COSTA RICA</v>
          </cell>
        </row>
        <row r="3928">
          <cell r="B3928" t="str">
            <v>702-4315CR</v>
          </cell>
          <cell r="C3928" t="str">
            <v>BLOQUES PEDREGAL, S.A.</v>
          </cell>
          <cell r="D3928">
            <v>308900</v>
          </cell>
          <cell r="F3928" t="str">
            <v>MATRA</v>
          </cell>
          <cell r="G3928" t="str">
            <v>CUSTOMER - RETAIL</v>
          </cell>
          <cell r="H3928" t="str">
            <v>CUSTOMER - RETAIL</v>
          </cell>
          <cell r="I3928" t="str">
            <v>REGULAR</v>
          </cell>
          <cell r="J3928" t="str">
            <v>REGULAR</v>
          </cell>
          <cell r="K3928" t="str">
            <v>USD</v>
          </cell>
          <cell r="L3928">
            <v>53128.29</v>
          </cell>
          <cell r="M3928">
            <v>53128.29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>
            <v>0</v>
          </cell>
          <cell r="S3928" t="str">
            <v>1-30</v>
          </cell>
          <cell r="T3928" t="str">
            <v>COSTA RICA</v>
          </cell>
        </row>
        <row r="3929">
          <cell r="B3929" t="str">
            <v>702-4317CR</v>
          </cell>
          <cell r="C3929" t="str">
            <v>BLOQUES PEDREGAL, S.A.</v>
          </cell>
          <cell r="D3929">
            <v>308900</v>
          </cell>
          <cell r="F3929" t="str">
            <v>MATRA</v>
          </cell>
          <cell r="G3929" t="str">
            <v>CUSTOMER - RETAIL</v>
          </cell>
          <cell r="H3929" t="str">
            <v>CUSTOMER - RETAIL</v>
          </cell>
          <cell r="I3929" t="str">
            <v>REGULAR</v>
          </cell>
          <cell r="J3929" t="str">
            <v>REGULAR</v>
          </cell>
          <cell r="K3929" t="str">
            <v>USD</v>
          </cell>
          <cell r="L3929">
            <v>53128.29</v>
          </cell>
          <cell r="M3929">
            <v>53128.29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>
            <v>0</v>
          </cell>
          <cell r="S3929" t="str">
            <v>1-30</v>
          </cell>
          <cell r="T3929" t="str">
            <v>COSTA RICA</v>
          </cell>
        </row>
        <row r="3930">
          <cell r="B3930" t="str">
            <v>702-4318CR</v>
          </cell>
          <cell r="C3930" t="str">
            <v>BLOQUES PEDREGAL, S.A.</v>
          </cell>
          <cell r="D3930">
            <v>308900</v>
          </cell>
          <cell r="F3930" t="str">
            <v>MATRA</v>
          </cell>
          <cell r="G3930" t="str">
            <v>CUSTOMER - RETAIL</v>
          </cell>
          <cell r="H3930" t="str">
            <v>CUSTOMER - RETAIL</v>
          </cell>
          <cell r="I3930" t="str">
            <v>REGULAR</v>
          </cell>
          <cell r="J3930" t="str">
            <v>REGULAR</v>
          </cell>
          <cell r="K3930" t="str">
            <v>USD</v>
          </cell>
          <cell r="L3930">
            <v>53128.29</v>
          </cell>
          <cell r="M3930">
            <v>53128.29</v>
          </cell>
          <cell r="N3930">
            <v>0</v>
          </cell>
          <cell r="O3930">
            <v>0</v>
          </cell>
          <cell r="P3930">
            <v>0</v>
          </cell>
          <cell r="Q3930">
            <v>0</v>
          </cell>
          <cell r="R3930">
            <v>0</v>
          </cell>
          <cell r="S3930" t="str">
            <v>1-30</v>
          </cell>
          <cell r="T3930" t="str">
            <v>COSTA RICA</v>
          </cell>
        </row>
        <row r="3931">
          <cell r="B3931" t="str">
            <v>702-4319CR</v>
          </cell>
          <cell r="C3931" t="str">
            <v>BLOQUES PEDREGAL, S.A.</v>
          </cell>
          <cell r="D3931">
            <v>308900</v>
          </cell>
          <cell r="F3931" t="str">
            <v>MATRA</v>
          </cell>
          <cell r="G3931" t="str">
            <v>CUSTOMER - RETAIL</v>
          </cell>
          <cell r="H3931" t="str">
            <v>CUSTOMER - RETAIL</v>
          </cell>
          <cell r="I3931" t="str">
            <v>REGULAR</v>
          </cell>
          <cell r="J3931" t="str">
            <v>REGULAR</v>
          </cell>
          <cell r="K3931" t="str">
            <v>USD</v>
          </cell>
          <cell r="L3931">
            <v>70625.98</v>
          </cell>
          <cell r="M3931">
            <v>70625.98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>
            <v>0</v>
          </cell>
          <cell r="S3931" t="str">
            <v>1-30</v>
          </cell>
          <cell r="T3931" t="str">
            <v>COSTA RICA</v>
          </cell>
        </row>
        <row r="3932">
          <cell r="B3932" t="str">
            <v>702-4320CR</v>
          </cell>
          <cell r="C3932" t="str">
            <v>BLOQUES PEDREGAL, S.A.</v>
          </cell>
          <cell r="D3932">
            <v>308900</v>
          </cell>
          <cell r="F3932" t="str">
            <v>MATRA</v>
          </cell>
          <cell r="G3932" t="str">
            <v>CUSTOMER - RETAIL</v>
          </cell>
          <cell r="H3932" t="str">
            <v>CUSTOMER - RETAIL</v>
          </cell>
          <cell r="I3932" t="str">
            <v>REGULAR</v>
          </cell>
          <cell r="J3932" t="str">
            <v>REGULAR</v>
          </cell>
          <cell r="K3932" t="str">
            <v>USD</v>
          </cell>
          <cell r="L3932">
            <v>52968.37</v>
          </cell>
          <cell r="M3932">
            <v>52968.37</v>
          </cell>
          <cell r="N3932">
            <v>0</v>
          </cell>
          <cell r="O3932">
            <v>0</v>
          </cell>
          <cell r="P3932">
            <v>0</v>
          </cell>
          <cell r="Q3932">
            <v>0</v>
          </cell>
          <cell r="R3932">
            <v>0</v>
          </cell>
          <cell r="S3932" t="str">
            <v>1-30</v>
          </cell>
          <cell r="T3932" t="str">
            <v>COSTA RICA</v>
          </cell>
        </row>
        <row r="3933">
          <cell r="B3933" t="str">
            <v>702-4327CR</v>
          </cell>
          <cell r="C3933" t="str">
            <v>TOPSA CONSTRUCCIONES, S.A.</v>
          </cell>
          <cell r="D3933">
            <v>309141</v>
          </cell>
          <cell r="F3933" t="str">
            <v>GENTRAC</v>
          </cell>
          <cell r="G3933" t="str">
            <v>CUSTOMER - RETAIL</v>
          </cell>
          <cell r="H3933" t="str">
            <v>CUSTOMER - RETAIL</v>
          </cell>
          <cell r="I3933" t="str">
            <v>REGULAR</v>
          </cell>
          <cell r="J3933" t="str">
            <v>LEGAL</v>
          </cell>
          <cell r="K3933" t="str">
            <v>USD</v>
          </cell>
          <cell r="L3933">
            <v>31811.22</v>
          </cell>
          <cell r="M3933">
            <v>31811.22</v>
          </cell>
          <cell r="N3933">
            <v>0</v>
          </cell>
          <cell r="O3933">
            <v>0</v>
          </cell>
          <cell r="P3933">
            <v>0</v>
          </cell>
          <cell r="Q3933">
            <v>31811.22</v>
          </cell>
          <cell r="R3933">
            <v>31811.22</v>
          </cell>
          <cell r="S3933" t="str">
            <v>120+</v>
          </cell>
          <cell r="T3933" t="str">
            <v>GUATEMALA</v>
          </cell>
        </row>
        <row r="3934">
          <cell r="B3934" t="str">
            <v>702-4332CRR2</v>
          </cell>
          <cell r="C3934" t="str">
            <v>CONSTRUCTORA SANTA FE, LIMITADA</v>
          </cell>
          <cell r="D3934">
            <v>314376</v>
          </cell>
          <cell r="F3934" t="str">
            <v>MATRA</v>
          </cell>
          <cell r="G3934" t="str">
            <v>CUSTOMER - RETAIL</v>
          </cell>
          <cell r="H3934" t="str">
            <v>CUSTOMER - RETAIL</v>
          </cell>
          <cell r="I3934" t="str">
            <v>REGULAR</v>
          </cell>
          <cell r="J3934" t="str">
            <v>REGULAR</v>
          </cell>
          <cell r="K3934" t="str">
            <v>USD</v>
          </cell>
          <cell r="L3934">
            <v>170073.19</v>
          </cell>
          <cell r="M3934">
            <v>170073.19</v>
          </cell>
          <cell r="N3934">
            <v>0</v>
          </cell>
          <cell r="O3934">
            <v>0</v>
          </cell>
          <cell r="P3934">
            <v>0</v>
          </cell>
          <cell r="Q3934">
            <v>0</v>
          </cell>
          <cell r="R3934">
            <v>0</v>
          </cell>
          <cell r="S3934" t="str">
            <v>1-30</v>
          </cell>
          <cell r="T3934" t="str">
            <v>COSTA RICA</v>
          </cell>
        </row>
        <row r="3935">
          <cell r="B3935" t="str">
            <v>702-4334CRR2</v>
          </cell>
          <cell r="C3935" t="str">
            <v>CONSTRUCTORA SANTA FE, LIMITADA</v>
          </cell>
          <cell r="D3935">
            <v>314376</v>
          </cell>
          <cell r="F3935" t="str">
            <v>MATRA</v>
          </cell>
          <cell r="G3935" t="str">
            <v>CUSTOMER - RETAIL</v>
          </cell>
          <cell r="H3935" t="str">
            <v>CUSTOMER - RETAIL</v>
          </cell>
          <cell r="I3935" t="str">
            <v>REGULAR</v>
          </cell>
          <cell r="J3935" t="str">
            <v>REGULAR</v>
          </cell>
          <cell r="K3935" t="str">
            <v>USD</v>
          </cell>
          <cell r="L3935">
            <v>183461.43</v>
          </cell>
          <cell r="M3935">
            <v>183461.43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>
            <v>0</v>
          </cell>
          <cell r="S3935" t="str">
            <v>1-30</v>
          </cell>
          <cell r="T3935" t="str">
            <v>COSTA RICA</v>
          </cell>
        </row>
        <row r="3936">
          <cell r="B3936" t="str">
            <v>702-4342FF</v>
          </cell>
          <cell r="C3936" t="str">
            <v>CONSTRUCTORA GRUPO DIAZ ALVAREZ, S.A. DE C.V.</v>
          </cell>
          <cell r="D3936">
            <v>311950</v>
          </cell>
          <cell r="F3936" t="str">
            <v>MATCO</v>
          </cell>
          <cell r="G3936" t="str">
            <v>CUSTOMER - RETAIL</v>
          </cell>
          <cell r="H3936" t="str">
            <v>CUSTOMER - RETAIL</v>
          </cell>
          <cell r="I3936" t="str">
            <v>REGULAR</v>
          </cell>
          <cell r="J3936" t="str">
            <v>LEGAL</v>
          </cell>
          <cell r="K3936" t="str">
            <v>MXN</v>
          </cell>
          <cell r="L3936">
            <v>2050982.66</v>
          </cell>
          <cell r="M3936">
            <v>98775.32491192162</v>
          </cell>
          <cell r="N3936">
            <v>0</v>
          </cell>
          <cell r="O3936">
            <v>0</v>
          </cell>
          <cell r="P3936">
            <v>0</v>
          </cell>
          <cell r="Q3936">
            <v>2050982.66</v>
          </cell>
          <cell r="R3936">
            <v>2050982.66</v>
          </cell>
          <cell r="S3936" t="str">
            <v>120+</v>
          </cell>
          <cell r="T3936" t="str">
            <v>MEXICO</v>
          </cell>
        </row>
        <row r="3937">
          <cell r="B3937" t="str">
            <v>702-4362CD</v>
          </cell>
          <cell r="C3937" t="str">
            <v>CEMCOL COMERCIAL, S.A. DE C.V.</v>
          </cell>
          <cell r="D3937">
            <v>316358</v>
          </cell>
          <cell r="F3937" t="str">
            <v>CEMCOL</v>
          </cell>
          <cell r="G3937" t="str">
            <v>DEALER - RETAIL</v>
          </cell>
          <cell r="H3937" t="str">
            <v>DEALER - RETAIL</v>
          </cell>
          <cell r="I3937" t="str">
            <v>REGULAR</v>
          </cell>
          <cell r="J3937" t="str">
            <v>REGULAR</v>
          </cell>
          <cell r="K3937" t="str">
            <v>USD</v>
          </cell>
          <cell r="L3937">
            <v>3500225.65</v>
          </cell>
          <cell r="M3937">
            <v>3500225.65</v>
          </cell>
          <cell r="N3937">
            <v>0</v>
          </cell>
          <cell r="O3937">
            <v>0</v>
          </cell>
          <cell r="P3937">
            <v>0</v>
          </cell>
          <cell r="Q3937">
            <v>0</v>
          </cell>
          <cell r="R3937">
            <v>0</v>
          </cell>
          <cell r="S3937" t="str">
            <v>1-30</v>
          </cell>
          <cell r="T3937" t="str">
            <v>HONDURAS</v>
          </cell>
        </row>
        <row r="3938">
          <cell r="B3938" t="str">
            <v>702-4363CD</v>
          </cell>
          <cell r="C3938" t="str">
            <v>CEMCOL COMERCIAL, S.A. DE C.V.</v>
          </cell>
          <cell r="D3938">
            <v>316358</v>
          </cell>
          <cell r="F3938" t="str">
            <v>CEMCOL</v>
          </cell>
          <cell r="G3938" t="str">
            <v>DEALER - RETAIL</v>
          </cell>
          <cell r="H3938" t="str">
            <v>DEALER - RETAIL</v>
          </cell>
          <cell r="I3938" t="str">
            <v>REGULAR</v>
          </cell>
          <cell r="J3938" t="str">
            <v>REGULAR</v>
          </cell>
          <cell r="K3938" t="str">
            <v>USD</v>
          </cell>
          <cell r="L3938">
            <v>1837081.28</v>
          </cell>
          <cell r="M3938">
            <v>1837081.28</v>
          </cell>
          <cell r="N3938">
            <v>0</v>
          </cell>
          <cell r="O3938">
            <v>0</v>
          </cell>
          <cell r="P3938">
            <v>0</v>
          </cell>
          <cell r="Q3938">
            <v>0</v>
          </cell>
          <cell r="R3938">
            <v>0</v>
          </cell>
          <cell r="S3938" t="str">
            <v>1-30</v>
          </cell>
          <cell r="T3938" t="str">
            <v>HONDURAS</v>
          </cell>
        </row>
        <row r="3939">
          <cell r="B3939" t="str">
            <v>702-4366CR</v>
          </cell>
          <cell r="C3939" t="str">
            <v>NIVELACIONES Y TRANSPORTES ROLJUANJO, LTDA.</v>
          </cell>
          <cell r="D3939">
            <v>318448</v>
          </cell>
          <cell r="F3939" t="str">
            <v>MATRA</v>
          </cell>
          <cell r="G3939" t="str">
            <v>CUSTOMER - RETAIL</v>
          </cell>
          <cell r="H3939" t="str">
            <v>CUSTOMER - RETAIL</v>
          </cell>
          <cell r="I3939" t="str">
            <v>REGULAR</v>
          </cell>
          <cell r="J3939" t="str">
            <v>LEGAL</v>
          </cell>
          <cell r="K3939" t="str">
            <v>USD</v>
          </cell>
          <cell r="L3939">
            <v>3219.88</v>
          </cell>
          <cell r="M3939">
            <v>3219.88</v>
          </cell>
          <cell r="N3939">
            <v>3219.88</v>
          </cell>
          <cell r="O3939">
            <v>0</v>
          </cell>
          <cell r="P3939">
            <v>0</v>
          </cell>
          <cell r="Q3939">
            <v>0</v>
          </cell>
          <cell r="R3939">
            <v>3219.88</v>
          </cell>
          <cell r="S3939" t="str">
            <v>31-60</v>
          </cell>
          <cell r="T3939" t="str">
            <v>COSTA RICA</v>
          </cell>
        </row>
        <row r="3940">
          <cell r="B3940" t="str">
            <v>702-4367CD</v>
          </cell>
          <cell r="C3940" t="str">
            <v>COMPAÑIA GENERAL DE EQUIPOS, S.A. DE C.V.</v>
          </cell>
          <cell r="D3940">
            <v>318632</v>
          </cell>
          <cell r="F3940" t="str">
            <v>COGESA</v>
          </cell>
          <cell r="G3940" t="str">
            <v>DEALER - WHOLESALE</v>
          </cell>
          <cell r="H3940" t="str">
            <v>DEALER - WHOLESALE</v>
          </cell>
          <cell r="I3940" t="str">
            <v>REGULAR</v>
          </cell>
          <cell r="J3940" t="str">
            <v>REGULAR</v>
          </cell>
          <cell r="K3940" t="str">
            <v>USD</v>
          </cell>
          <cell r="L3940">
            <v>6768.78</v>
          </cell>
          <cell r="M3940">
            <v>6768.78</v>
          </cell>
          <cell r="N3940">
            <v>0</v>
          </cell>
          <cell r="O3940">
            <v>0</v>
          </cell>
          <cell r="P3940">
            <v>0</v>
          </cell>
          <cell r="Q3940">
            <v>0</v>
          </cell>
          <cell r="R3940">
            <v>0</v>
          </cell>
          <cell r="S3940" t="str">
            <v>1-30</v>
          </cell>
          <cell r="T3940" t="str">
            <v>EL SALVADOR</v>
          </cell>
        </row>
        <row r="3941">
          <cell r="B3941" t="str">
            <v>702-4368CD</v>
          </cell>
          <cell r="C3941" t="str">
            <v>COMPAÑIA GENERAL DE EQUIPOS, S.A. DE C.V.</v>
          </cell>
          <cell r="D3941">
            <v>318632</v>
          </cell>
          <cell r="F3941" t="str">
            <v>COGESA</v>
          </cell>
          <cell r="G3941" t="str">
            <v>DEALER - RETAIL</v>
          </cell>
          <cell r="H3941" t="str">
            <v>DEALER - RETAIL</v>
          </cell>
          <cell r="I3941" t="str">
            <v>REGULAR</v>
          </cell>
          <cell r="J3941" t="str">
            <v>REGULAR</v>
          </cell>
          <cell r="K3941" t="str">
            <v>USD</v>
          </cell>
          <cell r="L3941">
            <v>22514.85</v>
          </cell>
          <cell r="M3941">
            <v>22514.85</v>
          </cell>
          <cell r="N3941">
            <v>0</v>
          </cell>
          <cell r="O3941">
            <v>0</v>
          </cell>
          <cell r="P3941">
            <v>0</v>
          </cell>
          <cell r="Q3941">
            <v>0</v>
          </cell>
          <cell r="R3941">
            <v>0</v>
          </cell>
          <cell r="S3941" t="str">
            <v>1-30</v>
          </cell>
          <cell r="T3941" t="str">
            <v>EL SALVADOR</v>
          </cell>
        </row>
        <row r="3942">
          <cell r="B3942" t="str">
            <v>702-4370CRR2</v>
          </cell>
          <cell r="C3942" t="str">
            <v>CONSTRUCTORA SANTA FE, LIMITADA</v>
          </cell>
          <cell r="D3942">
            <v>314376</v>
          </cell>
          <cell r="F3942" t="str">
            <v>MATRA</v>
          </cell>
          <cell r="G3942" t="str">
            <v>CUSTOMER - RETAIL</v>
          </cell>
          <cell r="H3942" t="str">
            <v>CUSTOMER - RETAIL</v>
          </cell>
          <cell r="I3942" t="str">
            <v>REGULAR</v>
          </cell>
          <cell r="J3942" t="str">
            <v>REGULAR</v>
          </cell>
          <cell r="K3942" t="str">
            <v>USD</v>
          </cell>
          <cell r="L3942">
            <v>240995.20000000001</v>
          </cell>
          <cell r="M3942">
            <v>240995.20000000001</v>
          </cell>
          <cell r="N3942">
            <v>0</v>
          </cell>
          <cell r="O3942">
            <v>0</v>
          </cell>
          <cell r="P3942">
            <v>0</v>
          </cell>
          <cell r="Q3942">
            <v>0</v>
          </cell>
          <cell r="R3942">
            <v>0</v>
          </cell>
          <cell r="S3942" t="str">
            <v>1-30</v>
          </cell>
          <cell r="T3942" t="str">
            <v>COSTA RICA</v>
          </cell>
        </row>
        <row r="3943">
          <cell r="B3943" t="str">
            <v>702-4375CR</v>
          </cell>
          <cell r="C3943" t="str">
            <v>LAINEZ AGUILAR ONEL</v>
          </cell>
          <cell r="D3943">
            <v>315704</v>
          </cell>
          <cell r="F3943" t="str">
            <v>NIMAC</v>
          </cell>
          <cell r="G3943" t="str">
            <v>CUSTOMER - RETAIL</v>
          </cell>
          <cell r="H3943" t="str">
            <v>CUSTOMER - RETAIL</v>
          </cell>
          <cell r="I3943" t="str">
            <v>REGULAR</v>
          </cell>
          <cell r="J3943" t="str">
            <v>REGULAR</v>
          </cell>
          <cell r="K3943" t="str">
            <v>USD</v>
          </cell>
          <cell r="L3943">
            <v>29711.17</v>
          </cell>
          <cell r="M3943">
            <v>29711.17</v>
          </cell>
          <cell r="N3943">
            <v>0</v>
          </cell>
          <cell r="O3943">
            <v>0</v>
          </cell>
          <cell r="P3943">
            <v>0</v>
          </cell>
          <cell r="Q3943">
            <v>0</v>
          </cell>
          <cell r="R3943">
            <v>0</v>
          </cell>
          <cell r="S3943" t="str">
            <v>1-30</v>
          </cell>
          <cell r="T3943" t="str">
            <v>NICARAGUA</v>
          </cell>
        </row>
        <row r="3944">
          <cell r="B3944" t="str">
            <v>702-4400CR</v>
          </cell>
          <cell r="C3944" t="str">
            <v>MAQUINARIA, CONSTRUCCIONES Y MATERIALES MACOMA, S.A.</v>
          </cell>
          <cell r="D3944">
            <v>318566</v>
          </cell>
          <cell r="F3944" t="str">
            <v>MATRA</v>
          </cell>
          <cell r="G3944" t="str">
            <v>CUSTOMER - RETAIL</v>
          </cell>
          <cell r="H3944" t="str">
            <v>CUSTOMER - RETAIL</v>
          </cell>
          <cell r="I3944" t="str">
            <v>REGULAR</v>
          </cell>
          <cell r="J3944" t="str">
            <v>REGULAR</v>
          </cell>
          <cell r="K3944" t="str">
            <v>USD</v>
          </cell>
          <cell r="L3944">
            <v>23083.200000000001</v>
          </cell>
          <cell r="M3944">
            <v>23083.200000000001</v>
          </cell>
          <cell r="N3944">
            <v>23083.200000000001</v>
          </cell>
          <cell r="O3944">
            <v>0</v>
          </cell>
          <cell r="P3944">
            <v>0</v>
          </cell>
          <cell r="Q3944">
            <v>0</v>
          </cell>
          <cell r="R3944">
            <v>23083.200000000001</v>
          </cell>
          <cell r="S3944" t="str">
            <v>31-60</v>
          </cell>
          <cell r="T3944" t="str">
            <v>COSTA RICA</v>
          </cell>
        </row>
        <row r="3945">
          <cell r="B3945" t="str">
            <v>702-4401CR</v>
          </cell>
          <cell r="C3945" t="str">
            <v>MAQUINARIA, CONSTRUCCIONES Y MATERIALES MACOMA, S.A.</v>
          </cell>
          <cell r="D3945">
            <v>318566</v>
          </cell>
          <cell r="F3945" t="str">
            <v>MATRA</v>
          </cell>
          <cell r="G3945" t="str">
            <v>CUSTOMER - RETAIL</v>
          </cell>
          <cell r="H3945" t="str">
            <v>CUSTOMER - RETAIL</v>
          </cell>
          <cell r="I3945" t="str">
            <v>REGULAR</v>
          </cell>
          <cell r="J3945" t="str">
            <v>REGULAR</v>
          </cell>
          <cell r="K3945" t="str">
            <v>USD</v>
          </cell>
          <cell r="L3945">
            <v>23083.200000000001</v>
          </cell>
          <cell r="M3945">
            <v>23083.200000000001</v>
          </cell>
          <cell r="N3945">
            <v>23083.200000000001</v>
          </cell>
          <cell r="O3945">
            <v>0</v>
          </cell>
          <cell r="P3945">
            <v>0</v>
          </cell>
          <cell r="Q3945">
            <v>0</v>
          </cell>
          <cell r="R3945">
            <v>23083.200000000001</v>
          </cell>
          <cell r="S3945" t="str">
            <v>31-60</v>
          </cell>
          <cell r="T3945" t="str">
            <v>COSTA RICA</v>
          </cell>
        </row>
        <row r="3946">
          <cell r="B3946" t="str">
            <v>702-4412NEFFR1</v>
          </cell>
          <cell r="C3946" t="str">
            <v>EQUIPLAN, S.A. DE C.V.</v>
          </cell>
          <cell r="D3946">
            <v>320224</v>
          </cell>
          <cell r="F3946" t="str">
            <v>MATCO</v>
          </cell>
          <cell r="G3946" t="str">
            <v>CUSTOMER - RETAIL</v>
          </cell>
          <cell r="H3946" t="str">
            <v>CUSTOMER - RETAIL</v>
          </cell>
          <cell r="I3946" t="str">
            <v>REGULAR</v>
          </cell>
          <cell r="J3946" t="str">
            <v>LEGAL</v>
          </cell>
          <cell r="K3946" t="str">
            <v>MXN</v>
          </cell>
          <cell r="L3946">
            <v>22638.27</v>
          </cell>
          <cell r="M3946">
            <v>1090.2590832697765</v>
          </cell>
          <cell r="N3946">
            <v>0</v>
          </cell>
          <cell r="O3946">
            <v>0</v>
          </cell>
          <cell r="P3946">
            <v>0</v>
          </cell>
          <cell r="Q3946">
            <v>22638.27</v>
          </cell>
          <cell r="R3946">
            <v>22638.27</v>
          </cell>
          <cell r="S3946" t="str">
            <v>120+</v>
          </cell>
          <cell r="T3946" t="str">
            <v>MEXICO</v>
          </cell>
        </row>
        <row r="3947">
          <cell r="B3947" t="str">
            <v>702-4414CR</v>
          </cell>
          <cell r="C3947" t="str">
            <v>MAQUINARIA, CONSTRUCCIONES Y MATERIALES MACOMA, S.A.</v>
          </cell>
          <cell r="D3947">
            <v>318566</v>
          </cell>
          <cell r="F3947" t="str">
            <v>MATRA</v>
          </cell>
          <cell r="G3947" t="str">
            <v>CUSTOMER - RETAIL</v>
          </cell>
          <cell r="H3947" t="str">
            <v>CUSTOMER - RETAIL</v>
          </cell>
          <cell r="I3947" t="str">
            <v>REGULAR</v>
          </cell>
          <cell r="J3947" t="str">
            <v>REGULAR</v>
          </cell>
          <cell r="K3947" t="str">
            <v>USD</v>
          </cell>
          <cell r="L3947">
            <v>23083.200000000001</v>
          </cell>
          <cell r="M3947">
            <v>23083.200000000001</v>
          </cell>
          <cell r="N3947">
            <v>23083.200000000001</v>
          </cell>
          <cell r="O3947">
            <v>0</v>
          </cell>
          <cell r="P3947">
            <v>0</v>
          </cell>
          <cell r="Q3947">
            <v>0</v>
          </cell>
          <cell r="R3947">
            <v>23083.200000000001</v>
          </cell>
          <cell r="S3947" t="str">
            <v>31-60</v>
          </cell>
          <cell r="T3947" t="str">
            <v>COSTA RICA</v>
          </cell>
        </row>
        <row r="3948">
          <cell r="B3948" t="str">
            <v>702-4420FF</v>
          </cell>
          <cell r="C3948" t="str">
            <v>INGENIERIA DE CIUDADES, S.A. DE C.V.</v>
          </cell>
          <cell r="D3948">
            <v>316353</v>
          </cell>
          <cell r="F3948" t="str">
            <v>MAQSA</v>
          </cell>
          <cell r="G3948" t="str">
            <v>CUSTOMER - RETAIL</v>
          </cell>
          <cell r="H3948" t="str">
            <v>CUSTOMER - RETAIL</v>
          </cell>
          <cell r="I3948" t="str">
            <v>REGULAR</v>
          </cell>
          <cell r="J3948" t="str">
            <v>LEGAL</v>
          </cell>
          <cell r="K3948" t="str">
            <v>USD</v>
          </cell>
          <cell r="L3948">
            <v>150100.43</v>
          </cell>
          <cell r="M3948">
            <v>150100.43</v>
          </cell>
          <cell r="N3948">
            <v>0</v>
          </cell>
          <cell r="O3948">
            <v>0</v>
          </cell>
          <cell r="P3948">
            <v>0</v>
          </cell>
          <cell r="Q3948">
            <v>150100.43</v>
          </cell>
          <cell r="R3948">
            <v>150100.43</v>
          </cell>
          <cell r="S3948" t="str">
            <v>120+</v>
          </cell>
          <cell r="T3948" t="str">
            <v>MEXICO</v>
          </cell>
        </row>
        <row r="3949">
          <cell r="B3949" t="str">
            <v>702-4430CR</v>
          </cell>
          <cell r="C3949" t="str">
            <v>MAQUINARIA, CONSTRUCCIONES Y MATERIALES MACOMA, S.A.</v>
          </cell>
          <cell r="D3949">
            <v>318566</v>
          </cell>
          <cell r="F3949" t="str">
            <v>MATRA</v>
          </cell>
          <cell r="G3949" t="str">
            <v>CUSTOMER - RETAIL</v>
          </cell>
          <cell r="H3949" t="str">
            <v>CUSTOMER - RETAIL</v>
          </cell>
          <cell r="I3949" t="str">
            <v>REGULAR</v>
          </cell>
          <cell r="J3949" t="str">
            <v>REGULAR</v>
          </cell>
          <cell r="K3949" t="str">
            <v>USD</v>
          </cell>
          <cell r="L3949">
            <v>24639.11</v>
          </cell>
          <cell r="M3949">
            <v>24639.11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>
            <v>0</v>
          </cell>
          <cell r="S3949" t="str">
            <v>1-30</v>
          </cell>
          <cell r="T3949" t="str">
            <v>COSTA RICA</v>
          </cell>
        </row>
        <row r="3950">
          <cell r="B3950" t="str">
            <v>702-4441NEFF</v>
          </cell>
          <cell r="C3950" t="str">
            <v>ALVAREZ HERNANDEZ MARIA CARMEN</v>
          </cell>
          <cell r="D3950">
            <v>315416</v>
          </cell>
          <cell r="F3950" t="str">
            <v>TRACSA</v>
          </cell>
          <cell r="G3950" t="str">
            <v>CUSTOMER - RETAIL</v>
          </cell>
          <cell r="H3950" t="str">
            <v>CUSTOMER - RETAIL</v>
          </cell>
          <cell r="I3950" t="str">
            <v>REGULAR</v>
          </cell>
          <cell r="J3950" t="str">
            <v>REGULAR</v>
          </cell>
          <cell r="K3950" t="str">
            <v>MXN</v>
          </cell>
          <cell r="L3950">
            <v>59337.88</v>
          </cell>
          <cell r="M3950">
            <v>2857.7123009828933</v>
          </cell>
          <cell r="N3950">
            <v>0</v>
          </cell>
          <cell r="O3950">
            <v>0</v>
          </cell>
          <cell r="P3950">
            <v>0</v>
          </cell>
          <cell r="Q3950">
            <v>0</v>
          </cell>
          <cell r="R3950">
            <v>0</v>
          </cell>
          <cell r="S3950" t="str">
            <v>1-30</v>
          </cell>
          <cell r="T3950" t="str">
            <v>MEXICO</v>
          </cell>
        </row>
        <row r="3951">
          <cell r="B3951" t="str">
            <v>702-4444CD</v>
          </cell>
          <cell r="C3951" t="str">
            <v>CONSORCIO INDUSTRIAL DE CONSTRUCCION TITANES, S.A. DE C.V.</v>
          </cell>
          <cell r="D3951">
            <v>315628</v>
          </cell>
          <cell r="F3951" t="str">
            <v>MADISA NTE</v>
          </cell>
          <cell r="G3951" t="str">
            <v>CUSTOMER - RETAIL</v>
          </cell>
          <cell r="H3951" t="str">
            <v>CUSTOMER - RETAIL</v>
          </cell>
          <cell r="I3951" t="str">
            <v>REGULAR</v>
          </cell>
          <cell r="J3951" t="str">
            <v>REGULAR</v>
          </cell>
          <cell r="K3951" t="str">
            <v>MXN</v>
          </cell>
          <cell r="L3951">
            <v>0</v>
          </cell>
          <cell r="M3951">
            <v>0</v>
          </cell>
          <cell r="N3951">
            <v>0</v>
          </cell>
          <cell r="O3951">
            <v>0</v>
          </cell>
          <cell r="P3951">
            <v>0</v>
          </cell>
          <cell r="Q3951">
            <v>0</v>
          </cell>
          <cell r="R3951">
            <v>0</v>
          </cell>
          <cell r="S3951" t="str">
            <v>1-30</v>
          </cell>
          <cell r="T3951" t="str">
            <v>MEXICO</v>
          </cell>
        </row>
        <row r="3952">
          <cell r="B3952" t="str">
            <v>702-4449CR</v>
          </cell>
          <cell r="C3952" t="str">
            <v>GRUPO PALMANOVA, S.R.L.</v>
          </cell>
          <cell r="D3952">
            <v>319843</v>
          </cell>
          <cell r="F3952" t="str">
            <v>IMCA</v>
          </cell>
          <cell r="G3952" t="str">
            <v>CUSTOMER - RETAIL</v>
          </cell>
          <cell r="H3952" t="str">
            <v>CUSTOMER - RETAIL</v>
          </cell>
          <cell r="I3952" t="str">
            <v>REGULAR</v>
          </cell>
          <cell r="J3952" t="str">
            <v>REGULAR</v>
          </cell>
          <cell r="K3952" t="str">
            <v>USD</v>
          </cell>
          <cell r="L3952">
            <v>6484.62</v>
          </cell>
          <cell r="M3952">
            <v>6484.62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>
            <v>0</v>
          </cell>
          <cell r="S3952" t="str">
            <v>1-30</v>
          </cell>
          <cell r="T3952" t="str">
            <v>REPUBLICA DOMINICANA</v>
          </cell>
        </row>
        <row r="3953">
          <cell r="B3953" t="str">
            <v>702-4451NEFF</v>
          </cell>
          <cell r="C3953" t="str">
            <v>GRUPO EDIFICADOR BAESGO, S.A. DE C.V.</v>
          </cell>
          <cell r="D3953">
            <v>313954</v>
          </cell>
          <cell r="F3953" t="str">
            <v>TRACSA</v>
          </cell>
          <cell r="G3953" t="str">
            <v>CUSTOMER - RETAIL</v>
          </cell>
          <cell r="H3953" t="str">
            <v>CUSTOMER - RETAIL</v>
          </cell>
          <cell r="I3953" t="str">
            <v>REGULAR</v>
          </cell>
          <cell r="J3953" t="str">
            <v>LEGAL</v>
          </cell>
          <cell r="K3953" t="str">
            <v>MXN</v>
          </cell>
          <cell r="L3953">
            <v>292507.34000000003</v>
          </cell>
          <cell r="M3953">
            <v>14087.153495301578</v>
          </cell>
          <cell r="N3953">
            <v>0</v>
          </cell>
          <cell r="O3953">
            <v>0</v>
          </cell>
          <cell r="P3953">
            <v>0</v>
          </cell>
          <cell r="Q3953">
            <v>292507.34000000003</v>
          </cell>
          <cell r="R3953">
            <v>292507.34000000003</v>
          </cell>
          <cell r="S3953" t="str">
            <v>120+</v>
          </cell>
          <cell r="T3953" t="str">
            <v>MEXICO</v>
          </cell>
        </row>
        <row r="3954">
          <cell r="B3954" t="str">
            <v>702-4452FF</v>
          </cell>
          <cell r="C3954" t="str">
            <v>TRITURADOS Y PREMEZCLADOS DE AGUASCALIENTES, S.A. DE C.V.</v>
          </cell>
          <cell r="D3954">
            <v>310230</v>
          </cell>
          <cell r="F3954" t="str">
            <v>TRACSA</v>
          </cell>
          <cell r="G3954" t="str">
            <v>CUSTOMER - RETAIL</v>
          </cell>
          <cell r="H3954" t="str">
            <v>CUSTOMER - RETAIL</v>
          </cell>
          <cell r="I3954" t="str">
            <v>REGULAR</v>
          </cell>
          <cell r="J3954" t="str">
            <v>REGULAR</v>
          </cell>
          <cell r="K3954" t="str">
            <v>USD</v>
          </cell>
          <cell r="L3954">
            <v>330507.32</v>
          </cell>
          <cell r="M3954">
            <v>330507.32</v>
          </cell>
          <cell r="N3954">
            <v>0</v>
          </cell>
          <cell r="O3954">
            <v>0</v>
          </cell>
          <cell r="P3954">
            <v>0</v>
          </cell>
          <cell r="Q3954">
            <v>0</v>
          </cell>
          <cell r="R3954">
            <v>0</v>
          </cell>
          <cell r="S3954" t="str">
            <v>1-30</v>
          </cell>
          <cell r="T3954" t="str">
            <v>MEXICO</v>
          </cell>
        </row>
        <row r="3955">
          <cell r="B3955" t="str">
            <v>702-4454FF-1</v>
          </cell>
          <cell r="C3955" t="str">
            <v>TRANSPORTES DE MATERIALES PELIGROSOS DE SINALOA, S.A. DE C.V.</v>
          </cell>
          <cell r="D3955">
            <v>320248</v>
          </cell>
          <cell r="F3955" t="str">
            <v>MADISA NTE</v>
          </cell>
          <cell r="G3955" t="str">
            <v>CUSTOMER - RETAIL</v>
          </cell>
          <cell r="H3955" t="str">
            <v>CUSTOMER - RETAIL</v>
          </cell>
          <cell r="I3955" t="str">
            <v>REGULAR</v>
          </cell>
          <cell r="J3955" t="str">
            <v>REGULAR</v>
          </cell>
          <cell r="K3955" t="str">
            <v>MXN</v>
          </cell>
          <cell r="L3955">
            <v>285924.5</v>
          </cell>
          <cell r="M3955">
            <v>13770.123920881288</v>
          </cell>
          <cell r="N3955">
            <v>0</v>
          </cell>
          <cell r="O3955">
            <v>285924.5</v>
          </cell>
          <cell r="P3955">
            <v>0</v>
          </cell>
          <cell r="Q3955">
            <v>0</v>
          </cell>
          <cell r="R3955">
            <v>285924.5</v>
          </cell>
          <cell r="S3955" t="str">
            <v>61-90</v>
          </cell>
          <cell r="T3955" t="str">
            <v>MEXICO</v>
          </cell>
        </row>
        <row r="3956">
          <cell r="B3956" t="str">
            <v>702-4455CR</v>
          </cell>
          <cell r="C3956" t="str">
            <v>SOCIEDAD ANONIMA DE VEHICULOS Y MAQUINARIA AS, S.A.</v>
          </cell>
          <cell r="D3956">
            <v>320428</v>
          </cell>
          <cell r="F3956" t="str">
            <v>MATRA</v>
          </cell>
          <cell r="G3956" t="str">
            <v>CUSTOMER - RETAIL</v>
          </cell>
          <cell r="H3956" t="str">
            <v>CUSTOMER - RETAIL</v>
          </cell>
          <cell r="I3956" t="str">
            <v>REGULAR</v>
          </cell>
          <cell r="J3956" t="str">
            <v>REGULAR</v>
          </cell>
          <cell r="K3956" t="str">
            <v>USD</v>
          </cell>
          <cell r="L3956">
            <v>11456.39</v>
          </cell>
          <cell r="M3956">
            <v>11456.39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>
            <v>0</v>
          </cell>
          <cell r="S3956" t="str">
            <v>1-30</v>
          </cell>
          <cell r="T3956" t="str">
            <v>COSTA RICA</v>
          </cell>
        </row>
        <row r="3957">
          <cell r="B3957" t="str">
            <v>702-4458CR</v>
          </cell>
          <cell r="C3957" t="str">
            <v>BLOQUES PEDREGAL, S.A.</v>
          </cell>
          <cell r="D3957">
            <v>308900</v>
          </cell>
          <cell r="F3957" t="str">
            <v>MATRA</v>
          </cell>
          <cell r="G3957" t="str">
            <v>CUSTOMER - RETAIL</v>
          </cell>
          <cell r="H3957" t="str">
            <v>CUSTOMER - RETAIL</v>
          </cell>
          <cell r="I3957" t="str">
            <v>REGULAR</v>
          </cell>
          <cell r="J3957" t="str">
            <v>REGULAR</v>
          </cell>
          <cell r="K3957" t="str">
            <v>USD</v>
          </cell>
          <cell r="L3957">
            <v>196213.72</v>
          </cell>
          <cell r="M3957">
            <v>196213.72</v>
          </cell>
          <cell r="N3957">
            <v>0</v>
          </cell>
          <cell r="O3957">
            <v>0</v>
          </cell>
          <cell r="P3957">
            <v>0</v>
          </cell>
          <cell r="Q3957">
            <v>0</v>
          </cell>
          <cell r="R3957">
            <v>0</v>
          </cell>
          <cell r="S3957" t="str">
            <v>1-30</v>
          </cell>
          <cell r="T3957" t="str">
            <v>COSTA RICA</v>
          </cell>
        </row>
        <row r="3958">
          <cell r="B3958" t="str">
            <v>702-4459CD</v>
          </cell>
          <cell r="C3958" t="str">
            <v>C.K.C. MACHINEHANDEL SURMAC, N.V.</v>
          </cell>
          <cell r="D3958">
            <v>311337</v>
          </cell>
          <cell r="F3958" t="str">
            <v>SURMAC</v>
          </cell>
          <cell r="G3958" t="str">
            <v>DEALER - RETAIL</v>
          </cell>
          <cell r="H3958" t="str">
            <v>DEALER - RETAIL</v>
          </cell>
          <cell r="I3958" t="str">
            <v>REGULAR</v>
          </cell>
          <cell r="J3958" t="str">
            <v>REGULAR</v>
          </cell>
          <cell r="K3958" t="str">
            <v>USD</v>
          </cell>
          <cell r="L3958">
            <v>334576.40999999997</v>
          </cell>
          <cell r="M3958">
            <v>334576.40999999997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>
            <v>0</v>
          </cell>
          <cell r="S3958" t="str">
            <v>1-30</v>
          </cell>
          <cell r="T3958" t="str">
            <v>SURINAME</v>
          </cell>
        </row>
        <row r="3959">
          <cell r="B3959" t="str">
            <v>702-4460CD</v>
          </cell>
          <cell r="C3959" t="str">
            <v>C.K.C. MACHINEHANDEL SURMAC, N.V.</v>
          </cell>
          <cell r="D3959">
            <v>311337</v>
          </cell>
          <cell r="F3959" t="str">
            <v>SURMAC</v>
          </cell>
          <cell r="G3959" t="str">
            <v>DEALER - RETAIL</v>
          </cell>
          <cell r="H3959" t="str">
            <v>DEALER - RETAIL</v>
          </cell>
          <cell r="I3959" t="str">
            <v>REGULAR</v>
          </cell>
          <cell r="J3959" t="str">
            <v>REGULAR</v>
          </cell>
          <cell r="K3959" t="str">
            <v>USD</v>
          </cell>
          <cell r="L3959">
            <v>40313.01</v>
          </cell>
          <cell r="M3959">
            <v>40313.01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>
            <v>0</v>
          </cell>
          <cell r="S3959" t="str">
            <v>1-30</v>
          </cell>
          <cell r="T3959" t="str">
            <v>SURINAME</v>
          </cell>
        </row>
        <row r="3960">
          <cell r="B3960" t="str">
            <v>702-4462FF</v>
          </cell>
          <cell r="C3960" t="str">
            <v>AGROPECUARIA CADENA HERMANOS, S.P.R. DE R.L. DE C.V.</v>
          </cell>
          <cell r="D3960">
            <v>316753</v>
          </cell>
          <cell r="F3960" t="str">
            <v>MAQSA</v>
          </cell>
          <cell r="G3960" t="str">
            <v>CUSTOMER - RETAIL</v>
          </cell>
          <cell r="H3960" t="str">
            <v>CUSTOMER - RETAIL</v>
          </cell>
          <cell r="I3960" t="str">
            <v>REGULAR</v>
          </cell>
          <cell r="J3960" t="str">
            <v>REGULAR</v>
          </cell>
          <cell r="K3960" t="str">
            <v>MXN</v>
          </cell>
          <cell r="L3960">
            <v>480572.71</v>
          </cell>
          <cell r="M3960">
            <v>23144.381715081239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>
            <v>0</v>
          </cell>
          <cell r="S3960" t="str">
            <v>1-30</v>
          </cell>
          <cell r="T3960" t="str">
            <v>MEXICO</v>
          </cell>
        </row>
        <row r="3961">
          <cell r="B3961" t="str">
            <v>702-4463CRR1</v>
          </cell>
          <cell r="C3961" t="str">
            <v>TERRACERIA SALVADOREÑA, S.A. DE C.V.</v>
          </cell>
          <cell r="D3961">
            <v>320301</v>
          </cell>
          <cell r="F3961" t="str">
            <v>COGESA</v>
          </cell>
          <cell r="G3961" t="str">
            <v>CUSTOMER - RETAIL</v>
          </cell>
          <cell r="H3961" t="str">
            <v>CUSTOMER - RETAIL</v>
          </cell>
          <cell r="I3961" t="str">
            <v>REGULAR</v>
          </cell>
          <cell r="J3961" t="str">
            <v>LEGAL</v>
          </cell>
          <cell r="K3961" t="str">
            <v>USD</v>
          </cell>
          <cell r="L3961">
            <v>13124</v>
          </cell>
          <cell r="M3961">
            <v>13124</v>
          </cell>
          <cell r="N3961">
            <v>0</v>
          </cell>
          <cell r="O3961">
            <v>13124</v>
          </cell>
          <cell r="P3961">
            <v>0</v>
          </cell>
          <cell r="Q3961">
            <v>0</v>
          </cell>
          <cell r="R3961">
            <v>13124</v>
          </cell>
          <cell r="S3961" t="str">
            <v>61-90</v>
          </cell>
          <cell r="T3961" t="str">
            <v>EL SALVADOR</v>
          </cell>
        </row>
        <row r="3962">
          <cell r="B3962" t="str">
            <v>702-4466CR</v>
          </cell>
          <cell r="C3962" t="str">
            <v>SOCIEDAD ANONIMA DE VEHICULOS Y MAQUINARIA AS, S.A.</v>
          </cell>
          <cell r="D3962">
            <v>320428</v>
          </cell>
          <cell r="F3962" t="str">
            <v>MATRA</v>
          </cell>
          <cell r="G3962" t="str">
            <v>CUSTOMER - RETAIL</v>
          </cell>
          <cell r="H3962" t="str">
            <v>CUSTOMER - RETAIL</v>
          </cell>
          <cell r="I3962" t="str">
            <v>REGULAR</v>
          </cell>
          <cell r="J3962" t="str">
            <v>REGULAR</v>
          </cell>
          <cell r="K3962" t="str">
            <v>USD</v>
          </cell>
          <cell r="L3962">
            <v>2235.52</v>
          </cell>
          <cell r="M3962">
            <v>2235.52</v>
          </cell>
          <cell r="N3962">
            <v>0</v>
          </cell>
          <cell r="O3962">
            <v>0</v>
          </cell>
          <cell r="P3962">
            <v>0</v>
          </cell>
          <cell r="Q3962">
            <v>0</v>
          </cell>
          <cell r="R3962">
            <v>0</v>
          </cell>
          <cell r="S3962" t="str">
            <v>1-30</v>
          </cell>
          <cell r="T3962" t="str">
            <v>COSTA RICA</v>
          </cell>
        </row>
        <row r="3963">
          <cell r="B3963" t="str">
            <v>702-4468CR</v>
          </cell>
          <cell r="C3963" t="str">
            <v>AGREGADOS DEL SUR, S.R.L.</v>
          </cell>
          <cell r="D3963">
            <v>314293</v>
          </cell>
          <cell r="F3963" t="str">
            <v>IMCA</v>
          </cell>
          <cell r="G3963" t="str">
            <v>CUSTOMER - RETAIL</v>
          </cell>
          <cell r="H3963" t="str">
            <v>CUSTOMER - RETAIL</v>
          </cell>
          <cell r="I3963" t="str">
            <v>REGULAR</v>
          </cell>
          <cell r="J3963" t="str">
            <v>REGULAR</v>
          </cell>
          <cell r="K3963" t="str">
            <v>USD</v>
          </cell>
          <cell r="L3963">
            <v>55507.199999999997</v>
          </cell>
          <cell r="M3963">
            <v>55507.199999999997</v>
          </cell>
          <cell r="N3963">
            <v>55507.199999999997</v>
          </cell>
          <cell r="O3963">
            <v>0</v>
          </cell>
          <cell r="P3963">
            <v>0</v>
          </cell>
          <cell r="Q3963">
            <v>0</v>
          </cell>
          <cell r="R3963">
            <v>55507.199999999997</v>
          </cell>
          <cell r="S3963" t="str">
            <v>31-60</v>
          </cell>
          <cell r="T3963" t="str">
            <v>REPUBLICA DOMINICANA</v>
          </cell>
        </row>
        <row r="3964">
          <cell r="B3964" t="str">
            <v>702-4470CR</v>
          </cell>
          <cell r="C3964" t="str">
            <v>CONSORCIO REMIX, S.A.</v>
          </cell>
          <cell r="D3964">
            <v>309785</v>
          </cell>
          <cell r="F3964" t="str">
            <v>IMCA</v>
          </cell>
          <cell r="G3964" t="str">
            <v>CUSTOMER - RETAIL</v>
          </cell>
          <cell r="H3964" t="str">
            <v>CUSTOMER - RETAIL</v>
          </cell>
          <cell r="I3964" t="str">
            <v>REGULAR</v>
          </cell>
          <cell r="J3964" t="str">
            <v>REGULAR</v>
          </cell>
          <cell r="K3964" t="str">
            <v>USD</v>
          </cell>
          <cell r="L3964">
            <v>84072.67</v>
          </cell>
          <cell r="M3964">
            <v>84072.67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>
            <v>0</v>
          </cell>
          <cell r="S3964" t="str">
            <v>1-30</v>
          </cell>
          <cell r="T3964" t="str">
            <v>REPUBLICA DOMINICANA</v>
          </cell>
        </row>
        <row r="3965">
          <cell r="B3965" t="str">
            <v>702-4472CR</v>
          </cell>
          <cell r="C3965" t="str">
            <v>CONSTRUCTORA RIZEK &amp; ASOCIADOS, S.R.L.</v>
          </cell>
          <cell r="D3965">
            <v>312089</v>
          </cell>
          <cell r="F3965" t="str">
            <v>IMCA</v>
          </cell>
          <cell r="G3965" t="str">
            <v>CUSTOMER - RETAIL</v>
          </cell>
          <cell r="H3965" t="str">
            <v>CUSTOMER - RETAIL</v>
          </cell>
          <cell r="I3965" t="str">
            <v>REGULAR</v>
          </cell>
          <cell r="J3965" t="str">
            <v>REGULAR</v>
          </cell>
          <cell r="K3965" t="str">
            <v>USD</v>
          </cell>
          <cell r="L3965">
            <v>5262.52</v>
          </cell>
          <cell r="M3965">
            <v>5262.52</v>
          </cell>
          <cell r="N3965">
            <v>0</v>
          </cell>
          <cell r="O3965">
            <v>0</v>
          </cell>
          <cell r="P3965">
            <v>0</v>
          </cell>
          <cell r="Q3965">
            <v>0</v>
          </cell>
          <cell r="R3965">
            <v>0</v>
          </cell>
          <cell r="S3965" t="str">
            <v>1-30</v>
          </cell>
          <cell r="T3965" t="str">
            <v>REPUBLICA DOMINICANA</v>
          </cell>
        </row>
        <row r="3966">
          <cell r="B3966" t="str">
            <v>702-4480CR</v>
          </cell>
          <cell r="C3966" t="str">
            <v>CONSTRUCTORA SANCHEZ CARVAJAL, S.A.</v>
          </cell>
          <cell r="D3966">
            <v>313156</v>
          </cell>
          <cell r="F3966" t="str">
            <v>MATRA</v>
          </cell>
          <cell r="G3966" t="str">
            <v>CUSTOMER - RETAIL</v>
          </cell>
          <cell r="H3966" t="str">
            <v>CUSTOMER - RETAIL</v>
          </cell>
          <cell r="I3966" t="str">
            <v>REGULAR</v>
          </cell>
          <cell r="J3966" t="str">
            <v>REGULAR</v>
          </cell>
          <cell r="K3966" t="str">
            <v>USD</v>
          </cell>
          <cell r="L3966">
            <v>23624.080000000002</v>
          </cell>
          <cell r="M3966">
            <v>23624.080000000002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>
            <v>0</v>
          </cell>
          <cell r="S3966" t="str">
            <v>1-30</v>
          </cell>
          <cell r="T3966" t="str">
            <v>COSTA RICA</v>
          </cell>
        </row>
        <row r="3967">
          <cell r="B3967" t="str">
            <v>702-4481CR</v>
          </cell>
          <cell r="C3967" t="str">
            <v>CONSTRUCTORA SANCHEZ CARVAJAL, S.A.</v>
          </cell>
          <cell r="D3967">
            <v>313156</v>
          </cell>
          <cell r="F3967" t="str">
            <v>MATRA</v>
          </cell>
          <cell r="G3967" t="str">
            <v>CUSTOMER - RETAIL</v>
          </cell>
          <cell r="H3967" t="str">
            <v>CUSTOMER - RETAIL</v>
          </cell>
          <cell r="I3967" t="str">
            <v>REGULAR</v>
          </cell>
          <cell r="J3967" t="str">
            <v>REGULAR</v>
          </cell>
          <cell r="K3967" t="str">
            <v>USD</v>
          </cell>
          <cell r="L3967">
            <v>17286.07</v>
          </cell>
          <cell r="M3967">
            <v>17286.07</v>
          </cell>
          <cell r="N3967">
            <v>0</v>
          </cell>
          <cell r="O3967">
            <v>0</v>
          </cell>
          <cell r="P3967">
            <v>0</v>
          </cell>
          <cell r="Q3967">
            <v>0</v>
          </cell>
          <cell r="R3967">
            <v>0</v>
          </cell>
          <cell r="S3967" t="str">
            <v>1-30</v>
          </cell>
          <cell r="T3967" t="str">
            <v>COSTA RICA</v>
          </cell>
        </row>
        <row r="3968">
          <cell r="B3968" t="str">
            <v>702-4482CR</v>
          </cell>
          <cell r="C3968" t="str">
            <v>CONSTRUCTORA SANCHEZ CARVAJAL, S.A.</v>
          </cell>
          <cell r="D3968">
            <v>313156</v>
          </cell>
          <cell r="F3968" t="str">
            <v>MATRA</v>
          </cell>
          <cell r="G3968" t="str">
            <v>CUSTOMER - RETAIL</v>
          </cell>
          <cell r="H3968" t="str">
            <v>CUSTOMER - RETAIL</v>
          </cell>
          <cell r="I3968" t="str">
            <v>REGULAR</v>
          </cell>
          <cell r="J3968" t="str">
            <v>REGULAR</v>
          </cell>
          <cell r="K3968" t="str">
            <v>USD</v>
          </cell>
          <cell r="L3968">
            <v>35596.089999999997</v>
          </cell>
          <cell r="M3968">
            <v>35596.089999999997</v>
          </cell>
          <cell r="N3968">
            <v>0</v>
          </cell>
          <cell r="O3968">
            <v>0</v>
          </cell>
          <cell r="P3968">
            <v>0</v>
          </cell>
          <cell r="Q3968">
            <v>0</v>
          </cell>
          <cell r="R3968">
            <v>0</v>
          </cell>
          <cell r="S3968" t="str">
            <v>1-30</v>
          </cell>
          <cell r="T3968" t="str">
            <v>COSTA RICA</v>
          </cell>
        </row>
        <row r="3969">
          <cell r="B3969" t="str">
            <v>702-4482FF-1</v>
          </cell>
          <cell r="C3969" t="str">
            <v>ARENDAL, S. DE R.L. DE C.V.</v>
          </cell>
          <cell r="D3969">
            <v>317847</v>
          </cell>
          <cell r="F3969" t="str">
            <v>MADISA NTE</v>
          </cell>
          <cell r="G3969" t="str">
            <v>CUSTOMER - RETAIL</v>
          </cell>
          <cell r="H3969" t="str">
            <v>CUSTOMER - RETAIL</v>
          </cell>
          <cell r="I3969" t="str">
            <v>REGULAR</v>
          </cell>
          <cell r="J3969" t="str">
            <v>REGULAR</v>
          </cell>
          <cell r="K3969" t="str">
            <v>USD</v>
          </cell>
          <cell r="L3969">
            <v>87977.55</v>
          </cell>
          <cell r="M3969">
            <v>87977.55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>
            <v>0</v>
          </cell>
          <cell r="S3969" t="str">
            <v>1-30</v>
          </cell>
          <cell r="T3969" t="str">
            <v>MEXICO</v>
          </cell>
        </row>
        <row r="3970">
          <cell r="B3970" t="str">
            <v>702-4483CR</v>
          </cell>
          <cell r="C3970" t="str">
            <v>CONSTRUCTORA SANCHEZ CARVAJAL, S.A.</v>
          </cell>
          <cell r="D3970">
            <v>313156</v>
          </cell>
          <cell r="F3970" t="str">
            <v>MATRA</v>
          </cell>
          <cell r="G3970" t="str">
            <v>CUSTOMER - RETAIL</v>
          </cell>
          <cell r="H3970" t="str">
            <v>CUSTOMER - RETAIL</v>
          </cell>
          <cell r="I3970" t="str">
            <v>REGULAR</v>
          </cell>
          <cell r="J3970" t="str">
            <v>REGULAR</v>
          </cell>
          <cell r="K3970" t="str">
            <v>USD</v>
          </cell>
          <cell r="L3970">
            <v>23624.080000000002</v>
          </cell>
          <cell r="M3970">
            <v>23624.080000000002</v>
          </cell>
          <cell r="N3970">
            <v>0</v>
          </cell>
          <cell r="O3970">
            <v>0</v>
          </cell>
          <cell r="P3970">
            <v>0</v>
          </cell>
          <cell r="Q3970">
            <v>0</v>
          </cell>
          <cell r="R3970">
            <v>0</v>
          </cell>
          <cell r="S3970" t="str">
            <v>1-30</v>
          </cell>
          <cell r="T3970" t="str">
            <v>COSTA RICA</v>
          </cell>
        </row>
        <row r="3971">
          <cell r="B3971" t="str">
            <v>702-4484CR</v>
          </cell>
          <cell r="C3971" t="str">
            <v>CONSTRUCTORA SANCHEZ CARVAJAL, S.A.</v>
          </cell>
          <cell r="D3971">
            <v>313156</v>
          </cell>
          <cell r="F3971" t="str">
            <v>MATRA</v>
          </cell>
          <cell r="G3971" t="str">
            <v>CUSTOMER - RETAIL</v>
          </cell>
          <cell r="H3971" t="str">
            <v>CUSTOMER - RETAIL</v>
          </cell>
          <cell r="I3971" t="str">
            <v>REGULAR</v>
          </cell>
          <cell r="J3971" t="str">
            <v>REGULAR</v>
          </cell>
          <cell r="K3971" t="str">
            <v>USD</v>
          </cell>
          <cell r="L3971">
            <v>17286.07</v>
          </cell>
          <cell r="M3971">
            <v>17286.07</v>
          </cell>
          <cell r="N3971">
            <v>0</v>
          </cell>
          <cell r="O3971">
            <v>0</v>
          </cell>
          <cell r="P3971">
            <v>0</v>
          </cell>
          <cell r="Q3971">
            <v>0</v>
          </cell>
          <cell r="R3971">
            <v>0</v>
          </cell>
          <cell r="S3971" t="str">
            <v>1-30</v>
          </cell>
          <cell r="T3971" t="str">
            <v>COSTA RICA</v>
          </cell>
        </row>
        <row r="3972">
          <cell r="B3972" t="str">
            <v>702-4484FF-1</v>
          </cell>
          <cell r="C3972" t="str">
            <v>TRANSPORTES DE MATERIALES PELIGROSOS DE SINALOA, S.A. DE C.V.</v>
          </cell>
          <cell r="D3972">
            <v>320248</v>
          </cell>
          <cell r="F3972" t="str">
            <v>MADISA NTE</v>
          </cell>
          <cell r="G3972" t="str">
            <v>CUSTOMER - RETAIL</v>
          </cell>
          <cell r="H3972" t="str">
            <v>CUSTOMER - RETAIL</v>
          </cell>
          <cell r="I3972" t="str">
            <v>REGULAR</v>
          </cell>
          <cell r="J3972" t="str">
            <v>REGULAR</v>
          </cell>
          <cell r="K3972" t="str">
            <v>MXN</v>
          </cell>
          <cell r="L3972">
            <v>218130.09</v>
          </cell>
          <cell r="M3972">
            <v>10505.145135072329</v>
          </cell>
          <cell r="N3972">
            <v>0</v>
          </cell>
          <cell r="O3972">
            <v>218130.09</v>
          </cell>
          <cell r="P3972">
            <v>0</v>
          </cell>
          <cell r="Q3972">
            <v>0</v>
          </cell>
          <cell r="R3972">
            <v>218130.09</v>
          </cell>
          <cell r="S3972" t="str">
            <v>61-90</v>
          </cell>
          <cell r="T3972" t="str">
            <v>MEXICO</v>
          </cell>
        </row>
        <row r="3973">
          <cell r="B3973" t="str">
            <v>702-4485CR</v>
          </cell>
          <cell r="C3973" t="str">
            <v>CONSTRUCTORA SANCHEZ CARVAJAL, S.A.</v>
          </cell>
          <cell r="D3973">
            <v>313156</v>
          </cell>
          <cell r="F3973" t="str">
            <v>MATRA</v>
          </cell>
          <cell r="G3973" t="str">
            <v>CUSTOMER - RETAIL</v>
          </cell>
          <cell r="H3973" t="str">
            <v>CUSTOMER - RETAIL</v>
          </cell>
          <cell r="I3973" t="str">
            <v>REGULAR</v>
          </cell>
          <cell r="J3973" t="str">
            <v>REGULAR</v>
          </cell>
          <cell r="K3973" t="str">
            <v>USD</v>
          </cell>
          <cell r="L3973">
            <v>35375.410000000003</v>
          </cell>
          <cell r="M3973">
            <v>35375.410000000003</v>
          </cell>
          <cell r="N3973">
            <v>0</v>
          </cell>
          <cell r="O3973">
            <v>0</v>
          </cell>
          <cell r="P3973">
            <v>0</v>
          </cell>
          <cell r="Q3973">
            <v>0</v>
          </cell>
          <cell r="R3973">
            <v>0</v>
          </cell>
          <cell r="S3973" t="str">
            <v>1-30</v>
          </cell>
          <cell r="T3973" t="str">
            <v>COSTA RICA</v>
          </cell>
        </row>
        <row r="3974">
          <cell r="B3974" t="str">
            <v>702-4486CR-1</v>
          </cell>
          <cell r="C3974" t="str">
            <v>CONSTRUCTORA RAASA, S.A.</v>
          </cell>
          <cell r="D3974">
            <v>309348</v>
          </cell>
          <cell r="F3974" t="str">
            <v>MATRA</v>
          </cell>
          <cell r="G3974" t="str">
            <v>CUSTOMER - RETAIL</v>
          </cell>
          <cell r="H3974" t="str">
            <v>CUSTOMER - RETAIL</v>
          </cell>
          <cell r="I3974" t="str">
            <v>LEGAL</v>
          </cell>
          <cell r="J3974" t="str">
            <v>LEGAL</v>
          </cell>
          <cell r="K3974" t="str">
            <v>USD</v>
          </cell>
          <cell r="L3974">
            <v>167490.84</v>
          </cell>
          <cell r="M3974">
            <v>167490.84</v>
          </cell>
          <cell r="N3974">
            <v>0</v>
          </cell>
          <cell r="O3974">
            <v>0</v>
          </cell>
          <cell r="P3974">
            <v>0</v>
          </cell>
          <cell r="Q3974">
            <v>167490.84</v>
          </cell>
          <cell r="R3974">
            <v>167490.84</v>
          </cell>
          <cell r="S3974" t="str">
            <v>120+</v>
          </cell>
          <cell r="T3974" t="str">
            <v>COSTA RICA</v>
          </cell>
        </row>
        <row r="3975">
          <cell r="B3975" t="str">
            <v>702-4488FF</v>
          </cell>
          <cell r="C3975" t="str">
            <v>COMPAÑIA MINERA MEXICANA DE AVINO, S.A. DE C.V.</v>
          </cell>
          <cell r="D3975">
            <v>318822</v>
          </cell>
          <cell r="F3975" t="str">
            <v>MAQSA</v>
          </cell>
          <cell r="G3975" t="str">
            <v>CUSTOMER - RETAIL</v>
          </cell>
          <cell r="H3975" t="str">
            <v>CUSTOMER - RETAIL</v>
          </cell>
          <cell r="I3975" t="str">
            <v>REGULAR</v>
          </cell>
          <cell r="J3975" t="str">
            <v>REGULAR</v>
          </cell>
          <cell r="K3975" t="str">
            <v>USD</v>
          </cell>
          <cell r="L3975">
            <v>22497.55</v>
          </cell>
          <cell r="M3975">
            <v>22497.55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>
            <v>0</v>
          </cell>
          <cell r="S3975" t="str">
            <v>1-30</v>
          </cell>
          <cell r="T3975" t="str">
            <v>MEXICO</v>
          </cell>
        </row>
        <row r="3976">
          <cell r="B3976" t="str">
            <v>702-4496CRR1</v>
          </cell>
          <cell r="C3976" t="str">
            <v>ESPINOZA INGENIEROS, S.A.</v>
          </cell>
          <cell r="D3976">
            <v>310871</v>
          </cell>
          <cell r="F3976" t="str">
            <v>NIMAC</v>
          </cell>
          <cell r="G3976" t="str">
            <v>CUSTOMER - RETAIL</v>
          </cell>
          <cell r="H3976" t="str">
            <v>CUSTOMER - RETAIL</v>
          </cell>
          <cell r="I3976" t="str">
            <v>REGULAR</v>
          </cell>
          <cell r="J3976" t="str">
            <v>REGULAR</v>
          </cell>
          <cell r="K3976" t="str">
            <v>USD</v>
          </cell>
          <cell r="L3976">
            <v>49206.41</v>
          </cell>
          <cell r="M3976">
            <v>49206.41</v>
          </cell>
          <cell r="N3976">
            <v>49206.41</v>
          </cell>
          <cell r="O3976">
            <v>0</v>
          </cell>
          <cell r="P3976">
            <v>0</v>
          </cell>
          <cell r="Q3976">
            <v>0</v>
          </cell>
          <cell r="R3976">
            <v>49206.41</v>
          </cell>
          <cell r="S3976" t="str">
            <v>31-60</v>
          </cell>
          <cell r="T3976" t="str">
            <v>NICARAGUA</v>
          </cell>
        </row>
        <row r="3977">
          <cell r="B3977" t="str">
            <v>702-4498CR</v>
          </cell>
          <cell r="C3977" t="str">
            <v>CONSORCIO REMIX, S.A.</v>
          </cell>
          <cell r="D3977">
            <v>309785</v>
          </cell>
          <cell r="F3977" t="str">
            <v>IMCA</v>
          </cell>
          <cell r="G3977" t="str">
            <v>CUSTOMER - RETAIL</v>
          </cell>
          <cell r="H3977" t="str">
            <v>CUSTOMER - RETAIL</v>
          </cell>
          <cell r="I3977" t="str">
            <v>REGULAR</v>
          </cell>
          <cell r="J3977" t="str">
            <v>REGULAR</v>
          </cell>
          <cell r="K3977" t="str">
            <v>USD</v>
          </cell>
          <cell r="L3977">
            <v>28238.55</v>
          </cell>
          <cell r="M3977">
            <v>28238.55</v>
          </cell>
          <cell r="N3977">
            <v>0</v>
          </cell>
          <cell r="O3977">
            <v>0</v>
          </cell>
          <cell r="P3977">
            <v>0</v>
          </cell>
          <cell r="Q3977">
            <v>0</v>
          </cell>
          <cell r="R3977">
            <v>0</v>
          </cell>
          <cell r="S3977" t="str">
            <v>1-30</v>
          </cell>
          <cell r="T3977" t="str">
            <v>REPUBLICA DOMINICANA</v>
          </cell>
        </row>
        <row r="3978">
          <cell r="B3978" t="str">
            <v>702-4499CR</v>
          </cell>
          <cell r="C3978" t="str">
            <v>HEMCO NICARAGUA, S.A.</v>
          </cell>
          <cell r="D3978">
            <v>316923</v>
          </cell>
          <cell r="F3978" t="str">
            <v>NIMAC</v>
          </cell>
          <cell r="G3978" t="str">
            <v>CUSTOMER - RETAIL</v>
          </cell>
          <cell r="H3978" t="str">
            <v>CUSTOMER - RETAIL</v>
          </cell>
          <cell r="I3978" t="str">
            <v>REGULAR</v>
          </cell>
          <cell r="J3978" t="str">
            <v>REGULAR</v>
          </cell>
          <cell r="K3978" t="str">
            <v>USD</v>
          </cell>
          <cell r="L3978">
            <v>4366.71</v>
          </cell>
          <cell r="M3978">
            <v>4366.71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>
            <v>0</v>
          </cell>
          <cell r="S3978" t="str">
            <v>1-30</v>
          </cell>
          <cell r="T3978" t="str">
            <v>NICARAGUA</v>
          </cell>
        </row>
        <row r="3979">
          <cell r="B3979" t="str">
            <v>702-4502CRR1</v>
          </cell>
          <cell r="C3979" t="str">
            <v>CONSTRUCTORA JIREH, S.A.</v>
          </cell>
          <cell r="D3979">
            <v>308393</v>
          </cell>
          <cell r="F3979" t="str">
            <v>GENTRAC</v>
          </cell>
          <cell r="G3979" t="str">
            <v>CUSTOMER - RETAIL</v>
          </cell>
          <cell r="H3979" t="str">
            <v>CUSTOMER - RETAIL</v>
          </cell>
          <cell r="I3979" t="str">
            <v>LEGAL</v>
          </cell>
          <cell r="J3979" t="str">
            <v>LEGAL</v>
          </cell>
          <cell r="K3979" t="str">
            <v>USD</v>
          </cell>
          <cell r="L3979">
            <v>30028.05</v>
          </cell>
          <cell r="M3979">
            <v>30028.05</v>
          </cell>
          <cell r="N3979">
            <v>0</v>
          </cell>
          <cell r="O3979">
            <v>0</v>
          </cell>
          <cell r="P3979">
            <v>0</v>
          </cell>
          <cell r="Q3979">
            <v>30028.05</v>
          </cell>
          <cell r="R3979">
            <v>30028.05</v>
          </cell>
          <cell r="S3979" t="str">
            <v>120+</v>
          </cell>
          <cell r="T3979" t="str">
            <v>GUATEMALA</v>
          </cell>
        </row>
        <row r="3980">
          <cell r="B3980" t="str">
            <v>702-4503CRR1</v>
          </cell>
          <cell r="C3980" t="str">
            <v>CONSTRUCTORA JIREH, S.A.</v>
          </cell>
          <cell r="D3980">
            <v>308393</v>
          </cell>
          <cell r="F3980" t="str">
            <v>GENTRAC</v>
          </cell>
          <cell r="G3980" t="str">
            <v>CUSTOMER - RETAIL</v>
          </cell>
          <cell r="H3980" t="str">
            <v>CUSTOMER - RETAIL</v>
          </cell>
          <cell r="I3980" t="str">
            <v>LEGAL</v>
          </cell>
          <cell r="J3980" t="str">
            <v>LEGAL</v>
          </cell>
          <cell r="K3980" t="str">
            <v>USD</v>
          </cell>
          <cell r="L3980">
            <v>36306.589999999997</v>
          </cell>
          <cell r="M3980">
            <v>36306.589999999997</v>
          </cell>
          <cell r="N3980">
            <v>0</v>
          </cell>
          <cell r="O3980">
            <v>0</v>
          </cell>
          <cell r="P3980">
            <v>0</v>
          </cell>
          <cell r="Q3980">
            <v>36306.589999999997</v>
          </cell>
          <cell r="R3980">
            <v>36306.589999999997</v>
          </cell>
          <cell r="S3980" t="str">
            <v>120+</v>
          </cell>
          <cell r="T3980" t="str">
            <v>GUATEMALA</v>
          </cell>
        </row>
        <row r="3981">
          <cell r="B3981" t="str">
            <v>702-4503FF</v>
          </cell>
          <cell r="C3981" t="str">
            <v>TRANSPORTACION TERRESTRE ESPECIALIZADA, S.A. DE C.V.</v>
          </cell>
          <cell r="D3981">
            <v>308678</v>
          </cell>
          <cell r="F3981" t="str">
            <v>MADISA SUR</v>
          </cell>
          <cell r="G3981" t="str">
            <v>CUSTOMER - RETAIL</v>
          </cell>
          <cell r="H3981" t="str">
            <v>CUSTOMER - RETAIL</v>
          </cell>
          <cell r="I3981" t="str">
            <v>REGULAR</v>
          </cell>
          <cell r="J3981" t="str">
            <v>REGULAR</v>
          </cell>
          <cell r="K3981" t="str">
            <v>MXN</v>
          </cell>
          <cell r="L3981">
            <v>536323.48</v>
          </cell>
          <cell r="M3981">
            <v>25829.338798453075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>
            <v>0</v>
          </cell>
          <cell r="S3981" t="str">
            <v>1-30</v>
          </cell>
          <cell r="T3981" t="str">
            <v>MEXICO</v>
          </cell>
        </row>
        <row r="3982">
          <cell r="B3982" t="str">
            <v>702-4504CR</v>
          </cell>
          <cell r="C3982" t="str">
            <v>ASFALTOS Y MAQUINARIA, S.A.</v>
          </cell>
          <cell r="D3982">
            <v>313967</v>
          </cell>
          <cell r="F3982" t="str">
            <v>MATRA</v>
          </cell>
          <cell r="G3982" t="str">
            <v>CUSTOMER - RETAIL</v>
          </cell>
          <cell r="H3982" t="str">
            <v>CUSTOMER - RETAIL</v>
          </cell>
          <cell r="I3982" t="str">
            <v>REGULAR</v>
          </cell>
          <cell r="J3982" t="str">
            <v>REGULAR</v>
          </cell>
          <cell r="K3982" t="str">
            <v>USD</v>
          </cell>
          <cell r="L3982">
            <v>8704.23</v>
          </cell>
          <cell r="M3982">
            <v>8704.23</v>
          </cell>
          <cell r="N3982">
            <v>0</v>
          </cell>
          <cell r="O3982">
            <v>0</v>
          </cell>
          <cell r="P3982">
            <v>0</v>
          </cell>
          <cell r="Q3982">
            <v>0</v>
          </cell>
          <cell r="R3982">
            <v>0</v>
          </cell>
          <cell r="S3982" t="str">
            <v>1-30</v>
          </cell>
          <cell r="T3982" t="str">
            <v>COSTA RICA</v>
          </cell>
        </row>
        <row r="3983">
          <cell r="B3983" t="str">
            <v>702-4507CD</v>
          </cell>
          <cell r="C3983" t="str">
            <v>GOMEZ CESAR MIGUEL</v>
          </cell>
          <cell r="D3983">
            <v>310763</v>
          </cell>
          <cell r="F3983" t="str">
            <v>MATRA</v>
          </cell>
          <cell r="G3983" t="str">
            <v>DEALER - RETAIL</v>
          </cell>
          <cell r="H3983" t="str">
            <v>DEALER - RETAIL</v>
          </cell>
          <cell r="I3983" t="str">
            <v>REGULAR</v>
          </cell>
          <cell r="J3983" t="str">
            <v>REGULAR</v>
          </cell>
          <cell r="K3983" t="str">
            <v>USD</v>
          </cell>
          <cell r="L3983">
            <v>3026993.3</v>
          </cell>
          <cell r="M3983">
            <v>3026993.3</v>
          </cell>
          <cell r="N3983">
            <v>0</v>
          </cell>
          <cell r="O3983">
            <v>0</v>
          </cell>
          <cell r="P3983">
            <v>0</v>
          </cell>
          <cell r="Q3983">
            <v>0</v>
          </cell>
          <cell r="R3983">
            <v>0</v>
          </cell>
          <cell r="S3983" t="str">
            <v>1-30</v>
          </cell>
          <cell r="T3983" t="str">
            <v>COSTA RICA</v>
          </cell>
        </row>
        <row r="3984">
          <cell r="B3984" t="str">
            <v>702-4507FF</v>
          </cell>
          <cell r="C3984" t="str">
            <v>VARMOXZ, S.A. DE C.V.</v>
          </cell>
          <cell r="D3984">
            <v>318173</v>
          </cell>
          <cell r="F3984" t="str">
            <v>MADISA NTE</v>
          </cell>
          <cell r="G3984" t="str">
            <v>CUSTOMER - RETAIL</v>
          </cell>
          <cell r="H3984" t="str">
            <v>CUSTOMER - RETAIL</v>
          </cell>
          <cell r="I3984" t="str">
            <v>REGULAR</v>
          </cell>
          <cell r="J3984" t="str">
            <v>REGULAR</v>
          </cell>
          <cell r="K3984" t="str">
            <v>USD</v>
          </cell>
          <cell r="L3984">
            <v>4382.6000000000004</v>
          </cell>
          <cell r="M3984">
            <v>4382.6000000000004</v>
          </cell>
          <cell r="N3984">
            <v>0</v>
          </cell>
          <cell r="O3984">
            <v>0</v>
          </cell>
          <cell r="P3984">
            <v>0</v>
          </cell>
          <cell r="Q3984">
            <v>0</v>
          </cell>
          <cell r="R3984">
            <v>0</v>
          </cell>
          <cell r="S3984" t="str">
            <v>1-30</v>
          </cell>
          <cell r="T3984" t="str">
            <v>MEXICO</v>
          </cell>
        </row>
        <row r="3985">
          <cell r="B3985" t="str">
            <v>702-4508FF</v>
          </cell>
          <cell r="C3985" t="str">
            <v>VARMOXZ, S.A. DE C.V.</v>
          </cell>
          <cell r="D3985">
            <v>318173</v>
          </cell>
          <cell r="F3985" t="str">
            <v>MADISA NTE</v>
          </cell>
          <cell r="G3985" t="str">
            <v>CUSTOMER - RETAIL</v>
          </cell>
          <cell r="H3985" t="str">
            <v>CUSTOMER - RETAIL</v>
          </cell>
          <cell r="I3985" t="str">
            <v>REGULAR</v>
          </cell>
          <cell r="J3985" t="str">
            <v>REGULAR</v>
          </cell>
          <cell r="K3985" t="str">
            <v>USD</v>
          </cell>
          <cell r="L3985">
            <v>20232.759999999998</v>
          </cell>
          <cell r="M3985">
            <v>20232.759999999998</v>
          </cell>
          <cell r="N3985">
            <v>0</v>
          </cell>
          <cell r="O3985">
            <v>0</v>
          </cell>
          <cell r="P3985">
            <v>0</v>
          </cell>
          <cell r="Q3985">
            <v>0</v>
          </cell>
          <cell r="R3985">
            <v>0</v>
          </cell>
          <cell r="S3985" t="str">
            <v>1-30</v>
          </cell>
          <cell r="T3985" t="str">
            <v>MEXICO</v>
          </cell>
        </row>
        <row r="3986">
          <cell r="B3986" t="str">
            <v>702-4515CD</v>
          </cell>
          <cell r="C3986" t="str">
            <v>CASA COMERCIAL MATHEWS, S.A. DE C.V.</v>
          </cell>
          <cell r="D3986">
            <v>313002</v>
          </cell>
          <cell r="F3986" t="str">
            <v>CEMCOL</v>
          </cell>
          <cell r="G3986" t="str">
            <v>DEALER - RETAIL</v>
          </cell>
          <cell r="H3986" t="str">
            <v>DEALER - RETAIL</v>
          </cell>
          <cell r="I3986" t="str">
            <v>REGULAR</v>
          </cell>
          <cell r="J3986" t="str">
            <v>REGULAR</v>
          </cell>
          <cell r="K3986" t="str">
            <v>USD</v>
          </cell>
          <cell r="L3986">
            <v>1543835.03</v>
          </cell>
          <cell r="M3986">
            <v>1543835.03</v>
          </cell>
          <cell r="N3986">
            <v>0</v>
          </cell>
          <cell r="O3986">
            <v>0</v>
          </cell>
          <cell r="P3986">
            <v>0</v>
          </cell>
          <cell r="Q3986">
            <v>0</v>
          </cell>
          <cell r="R3986">
            <v>0</v>
          </cell>
          <cell r="S3986" t="str">
            <v>1-30</v>
          </cell>
          <cell r="T3986" t="str">
            <v>HONDURAS</v>
          </cell>
        </row>
        <row r="3987">
          <cell r="B3987" t="str">
            <v>702-4519FFR1-2</v>
          </cell>
          <cell r="C3987" t="str">
            <v>RUIZ ROBLEDO LUCIANO ANDRES</v>
          </cell>
          <cell r="D3987">
            <v>317877</v>
          </cell>
          <cell r="F3987" t="str">
            <v>MADISA SUR</v>
          </cell>
          <cell r="G3987" t="str">
            <v>CUSTOMER - RETAIL</v>
          </cell>
          <cell r="H3987" t="str">
            <v>CUSTOMER - RETAIL</v>
          </cell>
          <cell r="I3987" t="str">
            <v>REGULAR</v>
          </cell>
          <cell r="J3987" t="str">
            <v>LEGAL</v>
          </cell>
          <cell r="K3987" t="str">
            <v>MXN</v>
          </cell>
          <cell r="L3987">
            <v>678027.2</v>
          </cell>
          <cell r="M3987">
            <v>32653.78995408984</v>
          </cell>
          <cell r="N3987">
            <v>0</v>
          </cell>
          <cell r="O3987">
            <v>0</v>
          </cell>
          <cell r="P3987">
            <v>0</v>
          </cell>
          <cell r="Q3987">
            <v>678027.2</v>
          </cell>
          <cell r="R3987">
            <v>678027.2</v>
          </cell>
          <cell r="S3987" t="str">
            <v>120+</v>
          </cell>
          <cell r="T3987" t="str">
            <v>MEXICO</v>
          </cell>
        </row>
        <row r="3988">
          <cell r="B3988" t="str">
            <v>702-4520CR</v>
          </cell>
          <cell r="C3988" t="str">
            <v>GUTIERREZ BARRANTES JUAN ALFONSO</v>
          </cell>
          <cell r="D3988">
            <v>314773</v>
          </cell>
          <cell r="F3988" t="str">
            <v>MATRA</v>
          </cell>
          <cell r="G3988" t="str">
            <v>CUSTOMER - RETAIL</v>
          </cell>
          <cell r="H3988" t="str">
            <v>CUSTOMER - RETAIL</v>
          </cell>
          <cell r="I3988" t="str">
            <v>REGULAR</v>
          </cell>
          <cell r="J3988" t="str">
            <v>LEGAL</v>
          </cell>
          <cell r="K3988" t="str">
            <v>USD</v>
          </cell>
          <cell r="L3988">
            <v>14359.87</v>
          </cell>
          <cell r="M3988">
            <v>14359.87</v>
          </cell>
          <cell r="N3988">
            <v>0</v>
          </cell>
          <cell r="O3988">
            <v>0</v>
          </cell>
          <cell r="P3988">
            <v>0</v>
          </cell>
          <cell r="Q3988">
            <v>14359.87</v>
          </cell>
          <cell r="R3988">
            <v>14359.87</v>
          </cell>
          <cell r="S3988" t="str">
            <v>120+</v>
          </cell>
          <cell r="T3988" t="str">
            <v>COSTA RICA</v>
          </cell>
        </row>
        <row r="3989">
          <cell r="B3989" t="str">
            <v>702-4523NEFF</v>
          </cell>
          <cell r="C3989" t="str">
            <v>LAGUNA COTA ROBERTO</v>
          </cell>
          <cell r="D3989">
            <v>312466</v>
          </cell>
          <cell r="F3989" t="str">
            <v>MATCO</v>
          </cell>
          <cell r="G3989" t="str">
            <v>CUSTOMER - RETAIL</v>
          </cell>
          <cell r="H3989" t="str">
            <v>CUSTOMER - RETAIL</v>
          </cell>
          <cell r="I3989" t="str">
            <v>REGULAR</v>
          </cell>
          <cell r="J3989" t="str">
            <v>REGULAR</v>
          </cell>
          <cell r="K3989" t="str">
            <v>MXN</v>
          </cell>
          <cell r="L3989">
            <v>101059.46</v>
          </cell>
          <cell r="M3989">
            <v>4867.02359391149</v>
          </cell>
          <cell r="N3989">
            <v>0</v>
          </cell>
          <cell r="O3989">
            <v>0</v>
          </cell>
          <cell r="P3989">
            <v>0</v>
          </cell>
          <cell r="Q3989">
            <v>0</v>
          </cell>
          <cell r="R3989">
            <v>0</v>
          </cell>
          <cell r="S3989" t="str">
            <v>1-30</v>
          </cell>
          <cell r="T3989" t="str">
            <v>MEXICO</v>
          </cell>
        </row>
        <row r="3990">
          <cell r="B3990" t="str">
            <v>702-4536CR</v>
          </cell>
          <cell r="C3990" t="str">
            <v>MAQUINARIA, CONSTRUCCIONES Y MATERIALES MACOMA, S.A.</v>
          </cell>
          <cell r="D3990">
            <v>318566</v>
          </cell>
          <cell r="F3990" t="str">
            <v>MATRA</v>
          </cell>
          <cell r="G3990" t="str">
            <v>CUSTOMER - RETAIL</v>
          </cell>
          <cell r="H3990" t="str">
            <v>CUSTOMER - RETAIL</v>
          </cell>
          <cell r="I3990" t="str">
            <v>REGULAR</v>
          </cell>
          <cell r="J3990" t="str">
            <v>REGULAR</v>
          </cell>
          <cell r="K3990" t="str">
            <v>USD</v>
          </cell>
          <cell r="L3990">
            <v>46298.26</v>
          </cell>
          <cell r="M3990">
            <v>46298.26</v>
          </cell>
          <cell r="N3990">
            <v>0</v>
          </cell>
          <cell r="O3990">
            <v>0</v>
          </cell>
          <cell r="P3990">
            <v>0</v>
          </cell>
          <cell r="Q3990">
            <v>0</v>
          </cell>
          <cell r="R3990">
            <v>0</v>
          </cell>
          <cell r="S3990" t="str">
            <v>1-30</v>
          </cell>
          <cell r="T3990" t="str">
            <v>COSTA RICA</v>
          </cell>
        </row>
        <row r="3991">
          <cell r="B3991" t="str">
            <v>702-4537CR</v>
          </cell>
          <cell r="C3991" t="str">
            <v>MAQUINARIA, CONSTRUCCIONES Y MATERIALES MACOMA, S.A.</v>
          </cell>
          <cell r="D3991">
            <v>318566</v>
          </cell>
          <cell r="F3991" t="str">
            <v>MATRA</v>
          </cell>
          <cell r="G3991" t="str">
            <v>CUSTOMER - RETAIL</v>
          </cell>
          <cell r="H3991" t="str">
            <v>CUSTOMER - RETAIL</v>
          </cell>
          <cell r="I3991" t="str">
            <v>REGULAR</v>
          </cell>
          <cell r="J3991" t="str">
            <v>REGULAR</v>
          </cell>
          <cell r="K3991" t="str">
            <v>USD</v>
          </cell>
          <cell r="L3991">
            <v>46298.26</v>
          </cell>
          <cell r="M3991">
            <v>46298.26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>
            <v>0</v>
          </cell>
          <cell r="S3991" t="str">
            <v>1-30</v>
          </cell>
          <cell r="T3991" t="str">
            <v>COSTA RICA</v>
          </cell>
        </row>
        <row r="3992">
          <cell r="B3992" t="str">
            <v>702-4545NEFF</v>
          </cell>
          <cell r="C3992" t="str">
            <v>ALVAREZ HERNANDEZ MARIA CARMEN</v>
          </cell>
          <cell r="D3992">
            <v>315416</v>
          </cell>
          <cell r="F3992" t="str">
            <v>TRACSA</v>
          </cell>
          <cell r="G3992" t="str">
            <v>CUSTOMER - RETAIL</v>
          </cell>
          <cell r="H3992" t="str">
            <v>CUSTOMER - RETAIL</v>
          </cell>
          <cell r="I3992" t="str">
            <v>REGULAR</v>
          </cell>
          <cell r="J3992" t="str">
            <v>REGULAR</v>
          </cell>
          <cell r="K3992" t="str">
            <v>MXN</v>
          </cell>
          <cell r="L3992">
            <v>285365.84000000003</v>
          </cell>
          <cell r="M3992">
            <v>13743.218855279567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>
            <v>0</v>
          </cell>
          <cell r="S3992" t="str">
            <v>1-30</v>
          </cell>
          <cell r="T3992" t="str">
            <v>MEXICO</v>
          </cell>
        </row>
        <row r="3993">
          <cell r="B3993" t="str">
            <v>702-4546FF</v>
          </cell>
          <cell r="C3993" t="str">
            <v>CONSTRUCTORA GRUPO DIAZ ALVAREZ, S.A. DE C.V.</v>
          </cell>
          <cell r="D3993">
            <v>311950</v>
          </cell>
          <cell r="F3993" t="str">
            <v>MATCO</v>
          </cell>
          <cell r="G3993" t="str">
            <v>CUSTOMER - RETAIL</v>
          </cell>
          <cell r="H3993" t="str">
            <v>CUSTOMER - RETAIL</v>
          </cell>
          <cell r="I3993" t="str">
            <v>REGULAR</v>
          </cell>
          <cell r="J3993" t="str">
            <v>LEGAL</v>
          </cell>
          <cell r="K3993" t="str">
            <v>MXN</v>
          </cell>
          <cell r="L3993">
            <v>3600699.46</v>
          </cell>
          <cell r="M3993">
            <v>173409.68600469822</v>
          </cell>
          <cell r="N3993">
            <v>0</v>
          </cell>
          <cell r="O3993">
            <v>0</v>
          </cell>
          <cell r="P3993">
            <v>0</v>
          </cell>
          <cell r="Q3993">
            <v>3600699.46</v>
          </cell>
          <cell r="R3993">
            <v>3600699.46</v>
          </cell>
          <cell r="S3993" t="str">
            <v>120+</v>
          </cell>
          <cell r="T3993" t="str">
            <v>MEXICO</v>
          </cell>
        </row>
        <row r="3994">
          <cell r="B3994" t="str">
            <v>702-4548FF-1</v>
          </cell>
          <cell r="C3994" t="str">
            <v>TRANSPORTES DE MATERIALES PELIGROSOS DE SINALOA, S.A. DE C.V.</v>
          </cell>
          <cell r="D3994">
            <v>320248</v>
          </cell>
          <cell r="F3994" t="str">
            <v>MADISA NTE</v>
          </cell>
          <cell r="G3994" t="str">
            <v>CUSTOMER - RETAIL</v>
          </cell>
          <cell r="H3994" t="str">
            <v>CUSTOMER - RETAIL</v>
          </cell>
          <cell r="I3994" t="str">
            <v>REGULAR</v>
          </cell>
          <cell r="J3994" t="str">
            <v>REGULAR</v>
          </cell>
          <cell r="K3994" t="str">
            <v>MXN</v>
          </cell>
          <cell r="L3994">
            <v>752180.03</v>
          </cell>
          <cell r="M3994">
            <v>36224.990247118396</v>
          </cell>
          <cell r="N3994">
            <v>0</v>
          </cell>
          <cell r="O3994">
            <v>752180.03</v>
          </cell>
          <cell r="P3994">
            <v>0</v>
          </cell>
          <cell r="Q3994">
            <v>0</v>
          </cell>
          <cell r="R3994">
            <v>752180.03</v>
          </cell>
          <cell r="S3994" t="str">
            <v>61-90</v>
          </cell>
          <cell r="T3994" t="str">
            <v>MEXICO</v>
          </cell>
        </row>
        <row r="3995">
          <cell r="B3995" t="str">
            <v>702-4551CR</v>
          </cell>
          <cell r="C3995" t="str">
            <v>LAINEZ AGUILAR ONEL</v>
          </cell>
          <cell r="D3995">
            <v>315704</v>
          </cell>
          <cell r="F3995" t="str">
            <v>NIMAC</v>
          </cell>
          <cell r="G3995" t="str">
            <v>CUSTOMER - RETAIL</v>
          </cell>
          <cell r="H3995" t="str">
            <v>CUSTOMER - RETAIL</v>
          </cell>
          <cell r="I3995" t="str">
            <v>REGULAR</v>
          </cell>
          <cell r="J3995" t="str">
            <v>REGULAR</v>
          </cell>
          <cell r="K3995" t="str">
            <v>USD</v>
          </cell>
          <cell r="L3995">
            <v>28299.73</v>
          </cell>
          <cell r="M3995">
            <v>28299.73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>
            <v>0</v>
          </cell>
          <cell r="S3995" t="str">
            <v>1-30</v>
          </cell>
          <cell r="T3995" t="str">
            <v>NICARAGUA</v>
          </cell>
        </row>
        <row r="3996">
          <cell r="B3996" t="str">
            <v>702-4551FF</v>
          </cell>
          <cell r="C3996" t="str">
            <v>COMPAÑIA MINERA MEXICANA DE AVINO, S.A. DE C.V.</v>
          </cell>
          <cell r="D3996">
            <v>318822</v>
          </cell>
          <cell r="F3996" t="str">
            <v>MAQSA</v>
          </cell>
          <cell r="G3996" t="str">
            <v>CUSTOMER - RETAIL</v>
          </cell>
          <cell r="H3996" t="str">
            <v>CUSTOMER - RETAIL</v>
          </cell>
          <cell r="I3996" t="str">
            <v>REGULAR</v>
          </cell>
          <cell r="J3996" t="str">
            <v>REGULAR</v>
          </cell>
          <cell r="K3996" t="str">
            <v>USD</v>
          </cell>
          <cell r="L3996">
            <v>11433.51</v>
          </cell>
          <cell r="M3996">
            <v>11433.51</v>
          </cell>
          <cell r="N3996">
            <v>0</v>
          </cell>
          <cell r="O3996">
            <v>0</v>
          </cell>
          <cell r="P3996">
            <v>0</v>
          </cell>
          <cell r="Q3996">
            <v>0</v>
          </cell>
          <cell r="R3996">
            <v>0</v>
          </cell>
          <cell r="S3996" t="str">
            <v>1-30</v>
          </cell>
          <cell r="T3996" t="str">
            <v>MEXICO</v>
          </cell>
        </row>
        <row r="3997">
          <cell r="B3997" t="str">
            <v>702-4554FF-1</v>
          </cell>
          <cell r="C3997" t="str">
            <v>TRANSPORTES DE MATERIALES PELIGROSOS DE SINALOA, S.A. DE C.V.</v>
          </cell>
          <cell r="D3997">
            <v>320248</v>
          </cell>
          <cell r="F3997" t="str">
            <v>MADISA NTE</v>
          </cell>
          <cell r="G3997" t="str">
            <v>CUSTOMER - RETAIL</v>
          </cell>
          <cell r="H3997" t="str">
            <v>CUSTOMER - RETAIL</v>
          </cell>
          <cell r="I3997" t="str">
            <v>REGULAR</v>
          </cell>
          <cell r="J3997" t="str">
            <v>REGULAR</v>
          </cell>
          <cell r="K3997" t="str">
            <v>MXN</v>
          </cell>
          <cell r="L3997">
            <v>386246.97</v>
          </cell>
          <cell r="M3997">
            <v>18601.654076390503</v>
          </cell>
          <cell r="N3997">
            <v>0</v>
          </cell>
          <cell r="O3997">
            <v>386246.97</v>
          </cell>
          <cell r="P3997">
            <v>0</v>
          </cell>
          <cell r="Q3997">
            <v>0</v>
          </cell>
          <cell r="R3997">
            <v>386246.97</v>
          </cell>
          <cell r="S3997" t="str">
            <v>61-90</v>
          </cell>
          <cell r="T3997" t="str">
            <v>MEXICO</v>
          </cell>
        </row>
        <row r="3998">
          <cell r="B3998" t="str">
            <v>702-4556CR</v>
          </cell>
          <cell r="C3998" t="str">
            <v>GAS NATURAL DEL NOROESTE S.A. DE C.V.</v>
          </cell>
          <cell r="D3998">
            <v>309047</v>
          </cell>
          <cell r="F3998" t="str">
            <v>MAQSA</v>
          </cell>
          <cell r="G3998" t="str">
            <v>CUSTOMER - RETAIL</v>
          </cell>
          <cell r="H3998" t="str">
            <v>CUSTOMER - RETAIL</v>
          </cell>
          <cell r="I3998" t="str">
            <v>REGULAR</v>
          </cell>
          <cell r="J3998" t="str">
            <v>REGULAR</v>
          </cell>
          <cell r="K3998" t="str">
            <v>MXN</v>
          </cell>
          <cell r="L3998">
            <v>201208.54</v>
          </cell>
          <cell r="M3998">
            <v>9690.2032870201729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>
            <v>0</v>
          </cell>
          <cell r="S3998" t="str">
            <v>1-30</v>
          </cell>
          <cell r="T3998" t="str">
            <v>MEXICO</v>
          </cell>
        </row>
        <row r="3999">
          <cell r="B3999" t="str">
            <v>702-4557CR</v>
          </cell>
          <cell r="C3999" t="str">
            <v>ESCOBAR HERNANDEZ ROBIN ALEXANDER</v>
          </cell>
          <cell r="D3999">
            <v>312891</v>
          </cell>
          <cell r="F3999" t="str">
            <v>COGESA</v>
          </cell>
          <cell r="G3999" t="str">
            <v>CUSTOMER - RETAIL</v>
          </cell>
          <cell r="H3999" t="str">
            <v>CUSTOMER - RETAIL</v>
          </cell>
          <cell r="I3999" t="str">
            <v>REGULAR</v>
          </cell>
          <cell r="J3999" t="str">
            <v>REGULAR</v>
          </cell>
          <cell r="K3999" t="str">
            <v>USD</v>
          </cell>
          <cell r="L3999">
            <v>8845.19</v>
          </cell>
          <cell r="M3999">
            <v>8845.19</v>
          </cell>
          <cell r="N3999">
            <v>0</v>
          </cell>
          <cell r="O3999">
            <v>0</v>
          </cell>
          <cell r="P3999">
            <v>0</v>
          </cell>
          <cell r="Q3999">
            <v>0</v>
          </cell>
          <cell r="R3999">
            <v>0</v>
          </cell>
          <cell r="S3999" t="str">
            <v>1-30</v>
          </cell>
          <cell r="T3999" t="str">
            <v>EL SALVADOR</v>
          </cell>
        </row>
        <row r="4000">
          <cell r="B4000" t="str">
            <v>702-4557FF</v>
          </cell>
          <cell r="C4000" t="str">
            <v>AGREGADOS MAQUINARIA Y CONSTRUCCION, S.A. DE C.V.</v>
          </cell>
          <cell r="D4000">
            <v>316812</v>
          </cell>
          <cell r="F4000" t="str">
            <v>MATCO</v>
          </cell>
          <cell r="G4000" t="str">
            <v>CUSTOMER - RETAIL</v>
          </cell>
          <cell r="H4000" t="str">
            <v>CUSTOMER - RETAIL</v>
          </cell>
          <cell r="I4000" t="str">
            <v>REGULAR</v>
          </cell>
          <cell r="J4000" t="str">
            <v>LEGAL</v>
          </cell>
          <cell r="K4000" t="str">
            <v>MXN</v>
          </cell>
          <cell r="L4000">
            <v>738902.72</v>
          </cell>
          <cell r="M4000">
            <v>35585.554997477469</v>
          </cell>
          <cell r="N4000">
            <v>0</v>
          </cell>
          <cell r="O4000">
            <v>0</v>
          </cell>
          <cell r="P4000">
            <v>0</v>
          </cell>
          <cell r="Q4000">
            <v>738902.72</v>
          </cell>
          <cell r="R4000">
            <v>738902.72</v>
          </cell>
          <cell r="S4000" t="str">
            <v>120+</v>
          </cell>
          <cell r="T4000" t="str">
            <v>MEXICO</v>
          </cell>
        </row>
        <row r="4001">
          <cell r="B4001" t="str">
            <v>702-4561CR</v>
          </cell>
          <cell r="C4001" t="str">
            <v>LAINEZ AGUILAR ONEL</v>
          </cell>
          <cell r="D4001">
            <v>315704</v>
          </cell>
          <cell r="F4001" t="str">
            <v>NIMAC</v>
          </cell>
          <cell r="G4001" t="str">
            <v>CUSTOMER - RETAIL</v>
          </cell>
          <cell r="H4001" t="str">
            <v>CUSTOMER - RETAIL</v>
          </cell>
          <cell r="I4001" t="str">
            <v>REGULAR</v>
          </cell>
          <cell r="J4001" t="str">
            <v>REGULAR</v>
          </cell>
          <cell r="K4001" t="str">
            <v>USD</v>
          </cell>
          <cell r="L4001">
            <v>34088.78</v>
          </cell>
          <cell r="M4001">
            <v>34088.78</v>
          </cell>
          <cell r="N4001">
            <v>0</v>
          </cell>
          <cell r="O4001">
            <v>0</v>
          </cell>
          <cell r="P4001">
            <v>0</v>
          </cell>
          <cell r="Q4001">
            <v>0</v>
          </cell>
          <cell r="R4001">
            <v>0</v>
          </cell>
          <cell r="S4001" t="str">
            <v>1-30</v>
          </cell>
          <cell r="T4001" t="str">
            <v>NICARAGUA</v>
          </cell>
        </row>
        <row r="4002">
          <cell r="B4002" t="str">
            <v>702-4562CRR2</v>
          </cell>
          <cell r="C4002" t="str">
            <v>CONSTRUCTORA SANTA FE, LIMITADA</v>
          </cell>
          <cell r="D4002">
            <v>314376</v>
          </cell>
          <cell r="F4002" t="str">
            <v>MATRA</v>
          </cell>
          <cell r="G4002" t="str">
            <v>CUSTOMER - RETAIL</v>
          </cell>
          <cell r="H4002" t="str">
            <v>CUSTOMER - RETAIL</v>
          </cell>
          <cell r="I4002" t="str">
            <v>REGULAR</v>
          </cell>
          <cell r="J4002" t="str">
            <v>REGULAR</v>
          </cell>
          <cell r="K4002" t="str">
            <v>USD</v>
          </cell>
          <cell r="L4002">
            <v>302688.15000000002</v>
          </cell>
          <cell r="M4002">
            <v>302688.15000000002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>
            <v>0</v>
          </cell>
          <cell r="S4002" t="str">
            <v>1-30</v>
          </cell>
          <cell r="T4002" t="str">
            <v>COSTA RICA</v>
          </cell>
        </row>
        <row r="4003">
          <cell r="B4003" t="str">
            <v>702-4563CRR2</v>
          </cell>
          <cell r="C4003" t="str">
            <v>CONSTRUCTORA SANTA FE, LIMITADA</v>
          </cell>
          <cell r="D4003">
            <v>314376</v>
          </cell>
          <cell r="F4003" t="str">
            <v>MATRA</v>
          </cell>
          <cell r="G4003" t="str">
            <v>CUSTOMER - RETAIL</v>
          </cell>
          <cell r="H4003" t="str">
            <v>CUSTOMER - RETAIL</v>
          </cell>
          <cell r="I4003" t="str">
            <v>REGULAR</v>
          </cell>
          <cell r="J4003" t="str">
            <v>REGULAR</v>
          </cell>
          <cell r="K4003" t="str">
            <v>USD</v>
          </cell>
          <cell r="L4003">
            <v>251737.73</v>
          </cell>
          <cell r="M4003">
            <v>251737.73</v>
          </cell>
          <cell r="N4003">
            <v>0</v>
          </cell>
          <cell r="O4003">
            <v>0</v>
          </cell>
          <cell r="P4003">
            <v>0</v>
          </cell>
          <cell r="Q4003">
            <v>0</v>
          </cell>
          <cell r="R4003">
            <v>0</v>
          </cell>
          <cell r="S4003" t="str">
            <v>1-30</v>
          </cell>
          <cell r="T4003" t="str">
            <v>COSTA RICA</v>
          </cell>
        </row>
        <row r="4004">
          <cell r="B4004" t="str">
            <v>702-4564CR</v>
          </cell>
          <cell r="C4004" t="str">
            <v>SOCIEDAD ANONIMA DE VEHICULOS Y MAQUINARIA AS, S.A.</v>
          </cell>
          <cell r="D4004">
            <v>320428</v>
          </cell>
          <cell r="F4004" t="str">
            <v>MATRA</v>
          </cell>
          <cell r="G4004" t="str">
            <v>CUSTOMER - RETAIL</v>
          </cell>
          <cell r="H4004" t="str">
            <v>CUSTOMER - RETAIL</v>
          </cell>
          <cell r="I4004" t="str">
            <v>REGULAR</v>
          </cell>
          <cell r="J4004" t="str">
            <v>REGULAR</v>
          </cell>
          <cell r="K4004" t="str">
            <v>USD</v>
          </cell>
          <cell r="L4004">
            <v>30299.33</v>
          </cell>
          <cell r="M4004">
            <v>30299.33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>
            <v>0</v>
          </cell>
          <cell r="S4004" t="str">
            <v>1-30</v>
          </cell>
          <cell r="T4004" t="str">
            <v>COSTA RICA</v>
          </cell>
        </row>
        <row r="4005">
          <cell r="B4005" t="str">
            <v>702-4568FF</v>
          </cell>
          <cell r="C4005" t="str">
            <v>VARMOXZ, S.A. DE C.V.</v>
          </cell>
          <cell r="D4005">
            <v>318173</v>
          </cell>
          <cell r="F4005" t="str">
            <v>MADISA NTE</v>
          </cell>
          <cell r="G4005" t="str">
            <v>CUSTOMER - RETAIL</v>
          </cell>
          <cell r="H4005" t="str">
            <v>CUSTOMER - RETAIL</v>
          </cell>
          <cell r="I4005" t="str">
            <v>REGULAR</v>
          </cell>
          <cell r="J4005" t="str">
            <v>REGULAR</v>
          </cell>
          <cell r="K4005" t="str">
            <v>USD</v>
          </cell>
          <cell r="L4005">
            <v>5161.82</v>
          </cell>
          <cell r="M4005">
            <v>5161.82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>
            <v>0</v>
          </cell>
          <cell r="S4005" t="str">
            <v>1-30</v>
          </cell>
          <cell r="T4005" t="str">
            <v>MEXICO</v>
          </cell>
        </row>
        <row r="4006">
          <cell r="B4006" t="str">
            <v>702-4570CR</v>
          </cell>
          <cell r="C4006" t="str">
            <v>OLMEDO ESCOBAR ANGEL DE JESUS</v>
          </cell>
          <cell r="D4006">
            <v>311683</v>
          </cell>
          <cell r="F4006" t="str">
            <v>COGESA</v>
          </cell>
          <cell r="G4006" t="str">
            <v>CUSTOMER - RETAIL</v>
          </cell>
          <cell r="H4006" t="str">
            <v>CUSTOMER - RETAIL</v>
          </cell>
          <cell r="I4006" t="str">
            <v>REGULAR</v>
          </cell>
          <cell r="J4006" t="str">
            <v>REGULAR</v>
          </cell>
          <cell r="K4006" t="str">
            <v>USD</v>
          </cell>
          <cell r="L4006">
            <v>9670.74</v>
          </cell>
          <cell r="M4006">
            <v>9670.74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  <cell r="R4006">
            <v>0</v>
          </cell>
          <cell r="S4006" t="str">
            <v>1-30</v>
          </cell>
          <cell r="T4006" t="str">
            <v>EL SALVADOR</v>
          </cell>
        </row>
        <row r="4007">
          <cell r="B4007" t="str">
            <v>702-4571CR-1</v>
          </cell>
          <cell r="C4007" t="str">
            <v>TRANSPORTES OROSI SIGLO XXI, S.A.</v>
          </cell>
          <cell r="D4007">
            <v>313199</v>
          </cell>
          <cell r="F4007" t="str">
            <v>MATRA</v>
          </cell>
          <cell r="G4007" t="str">
            <v>CUSTOMER - RETAIL</v>
          </cell>
          <cell r="H4007" t="str">
            <v>CUSTOMER - RETAIL</v>
          </cell>
          <cell r="I4007" t="str">
            <v>REGULAR</v>
          </cell>
          <cell r="J4007" t="str">
            <v>REGULAR</v>
          </cell>
          <cell r="K4007" t="str">
            <v>USD</v>
          </cell>
          <cell r="L4007">
            <v>15883</v>
          </cell>
          <cell r="M4007">
            <v>15883</v>
          </cell>
          <cell r="N4007">
            <v>15883</v>
          </cell>
          <cell r="O4007">
            <v>0</v>
          </cell>
          <cell r="P4007">
            <v>0</v>
          </cell>
          <cell r="Q4007">
            <v>0</v>
          </cell>
          <cell r="R4007">
            <v>15883</v>
          </cell>
          <cell r="S4007" t="str">
            <v>31-60</v>
          </cell>
          <cell r="T4007" t="str">
            <v>COSTA RICA</v>
          </cell>
        </row>
        <row r="4008">
          <cell r="B4008" t="str">
            <v>702-4572CR-1</v>
          </cell>
          <cell r="C4008" t="str">
            <v>TRANSPORTES OROSI SIGLO XXI, S.A.</v>
          </cell>
          <cell r="D4008">
            <v>313199</v>
          </cell>
          <cell r="F4008" t="str">
            <v>MATRA</v>
          </cell>
          <cell r="G4008" t="str">
            <v>CUSTOMER - RETAIL</v>
          </cell>
          <cell r="H4008" t="str">
            <v>CUSTOMER - RETAIL</v>
          </cell>
          <cell r="I4008" t="str">
            <v>REGULAR</v>
          </cell>
          <cell r="J4008" t="str">
            <v>REGULAR</v>
          </cell>
          <cell r="K4008" t="str">
            <v>USD</v>
          </cell>
          <cell r="L4008">
            <v>15883.05</v>
          </cell>
          <cell r="M4008">
            <v>15883.05</v>
          </cell>
          <cell r="N4008">
            <v>15883.05</v>
          </cell>
          <cell r="O4008">
            <v>0</v>
          </cell>
          <cell r="P4008">
            <v>0</v>
          </cell>
          <cell r="Q4008">
            <v>0</v>
          </cell>
          <cell r="R4008">
            <v>15883.05</v>
          </cell>
          <cell r="S4008" t="str">
            <v>31-60</v>
          </cell>
          <cell r="T4008" t="str">
            <v>COSTA RICA</v>
          </cell>
        </row>
        <row r="4009">
          <cell r="B4009" t="str">
            <v>702-4575FF</v>
          </cell>
          <cell r="C4009" t="str">
            <v>VARMOXZ, S.A. DE C.V.</v>
          </cell>
          <cell r="D4009">
            <v>318173</v>
          </cell>
          <cell r="F4009" t="str">
            <v>MADISA NTE</v>
          </cell>
          <cell r="G4009" t="str">
            <v>CUSTOMER - RETAIL</v>
          </cell>
          <cell r="H4009" t="str">
            <v>CUSTOMER - RETAIL</v>
          </cell>
          <cell r="I4009" t="str">
            <v>REGULAR</v>
          </cell>
          <cell r="J4009" t="str">
            <v>REGULAR</v>
          </cell>
          <cell r="K4009" t="str">
            <v>USD</v>
          </cell>
          <cell r="L4009">
            <v>177989.8</v>
          </cell>
          <cell r="M4009">
            <v>177989.8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>
            <v>0</v>
          </cell>
          <cell r="S4009" t="str">
            <v>1-30</v>
          </cell>
          <cell r="T4009" t="str">
            <v>MEXICO</v>
          </cell>
        </row>
        <row r="4010">
          <cell r="B4010" t="str">
            <v>702-4576FF</v>
          </cell>
          <cell r="C4010" t="str">
            <v>VARMOXZ, S.A. DE C.V.</v>
          </cell>
          <cell r="D4010">
            <v>318173</v>
          </cell>
          <cell r="F4010" t="str">
            <v>MADISA NTE</v>
          </cell>
          <cell r="G4010" t="str">
            <v>CUSTOMER - RETAIL</v>
          </cell>
          <cell r="H4010" t="str">
            <v>CUSTOMER - RETAIL</v>
          </cell>
          <cell r="I4010" t="str">
            <v>REGULAR</v>
          </cell>
          <cell r="J4010" t="str">
            <v>REGULAR</v>
          </cell>
          <cell r="K4010" t="str">
            <v>USD</v>
          </cell>
          <cell r="L4010">
            <v>11992.33</v>
          </cell>
          <cell r="M4010">
            <v>11992.33</v>
          </cell>
          <cell r="N4010">
            <v>0</v>
          </cell>
          <cell r="O4010">
            <v>0</v>
          </cell>
          <cell r="P4010">
            <v>0</v>
          </cell>
          <cell r="Q4010">
            <v>0</v>
          </cell>
          <cell r="R4010">
            <v>0</v>
          </cell>
          <cell r="S4010" t="str">
            <v>1-30</v>
          </cell>
          <cell r="T4010" t="str">
            <v>MEXICO</v>
          </cell>
        </row>
        <row r="4011">
          <cell r="B4011" t="str">
            <v>702-4586CR</v>
          </cell>
          <cell r="C4011" t="str">
            <v>INVERSIONES PROYECTOS DESARROLLOS, S.A.</v>
          </cell>
          <cell r="D4011">
            <v>310425</v>
          </cell>
          <cell r="F4011" t="str">
            <v>NIMAC</v>
          </cell>
          <cell r="G4011" t="str">
            <v>CUSTOMER - RETAIL</v>
          </cell>
          <cell r="H4011" t="str">
            <v>CUSTOMER - RETAIL</v>
          </cell>
          <cell r="I4011" t="str">
            <v>REGULAR</v>
          </cell>
          <cell r="J4011" t="str">
            <v>REGULAR</v>
          </cell>
          <cell r="K4011" t="str">
            <v>USD</v>
          </cell>
          <cell r="L4011">
            <v>27626.7</v>
          </cell>
          <cell r="M4011">
            <v>27626.7</v>
          </cell>
          <cell r="N4011">
            <v>0</v>
          </cell>
          <cell r="O4011">
            <v>0</v>
          </cell>
          <cell r="P4011">
            <v>0</v>
          </cell>
          <cell r="Q4011">
            <v>0</v>
          </cell>
          <cell r="R4011">
            <v>0</v>
          </cell>
          <cell r="S4011" t="str">
            <v>1-30</v>
          </cell>
          <cell r="T4011" t="str">
            <v>NICARAGUA</v>
          </cell>
        </row>
        <row r="4012">
          <cell r="B4012" t="str">
            <v>702-4587FF</v>
          </cell>
          <cell r="C4012" t="str">
            <v>GRUPO EDIFICADOR BAESGO, S.A. DE C.V.</v>
          </cell>
          <cell r="D4012">
            <v>313954</v>
          </cell>
          <cell r="F4012" t="str">
            <v>TRACSA</v>
          </cell>
          <cell r="G4012" t="str">
            <v>CUSTOMER - RETAIL</v>
          </cell>
          <cell r="H4012" t="str">
            <v>CUSTOMER - RETAIL</v>
          </cell>
          <cell r="I4012" t="str">
            <v>REGULAR</v>
          </cell>
          <cell r="J4012" t="str">
            <v>LEGAL</v>
          </cell>
          <cell r="K4012" t="str">
            <v>MXN</v>
          </cell>
          <cell r="L4012">
            <v>1080116.99</v>
          </cell>
          <cell r="M4012">
            <v>52018.434241729177</v>
          </cell>
          <cell r="N4012">
            <v>0</v>
          </cell>
          <cell r="O4012">
            <v>0</v>
          </cell>
          <cell r="P4012">
            <v>0</v>
          </cell>
          <cell r="Q4012">
            <v>1080116.99</v>
          </cell>
          <cell r="R4012">
            <v>1080116.99</v>
          </cell>
          <cell r="S4012" t="str">
            <v>120+</v>
          </cell>
          <cell r="T4012" t="str">
            <v>MEXICO</v>
          </cell>
        </row>
        <row r="4013">
          <cell r="B4013" t="str">
            <v>702-4604CR-1</v>
          </cell>
          <cell r="C4013" t="str">
            <v>TRANSPORTES OROSI SIGLO XXI, S.A.</v>
          </cell>
          <cell r="D4013">
            <v>313199</v>
          </cell>
          <cell r="F4013" t="str">
            <v>MATRA</v>
          </cell>
          <cell r="G4013" t="str">
            <v>CUSTOMER - RETAIL</v>
          </cell>
          <cell r="H4013" t="str">
            <v>CUSTOMER - RETAIL</v>
          </cell>
          <cell r="I4013" t="str">
            <v>REGULAR</v>
          </cell>
          <cell r="J4013" t="str">
            <v>REGULAR</v>
          </cell>
          <cell r="K4013" t="str">
            <v>USD</v>
          </cell>
          <cell r="L4013">
            <v>39408.75</v>
          </cell>
          <cell r="M4013">
            <v>39408.75</v>
          </cell>
          <cell r="N4013">
            <v>39408.75</v>
          </cell>
          <cell r="O4013">
            <v>0</v>
          </cell>
          <cell r="P4013">
            <v>0</v>
          </cell>
          <cell r="Q4013">
            <v>0</v>
          </cell>
          <cell r="R4013">
            <v>39408.75</v>
          </cell>
          <cell r="S4013" t="str">
            <v>31-60</v>
          </cell>
          <cell r="T4013" t="str">
            <v>COSTA RICA</v>
          </cell>
        </row>
        <row r="4014">
          <cell r="B4014" t="str">
            <v>702-4605CR</v>
          </cell>
          <cell r="C4014" t="str">
            <v>MAQUINARIA, CONSTRUCCIONES Y MATERIALES MACOMA, S.A.</v>
          </cell>
          <cell r="D4014">
            <v>318566</v>
          </cell>
          <cell r="F4014" t="str">
            <v>MATRA</v>
          </cell>
          <cell r="G4014" t="str">
            <v>CUSTOMER - RETAIL</v>
          </cell>
          <cell r="H4014" t="str">
            <v>CUSTOMER - RETAIL</v>
          </cell>
          <cell r="I4014" t="str">
            <v>REGULAR</v>
          </cell>
          <cell r="J4014" t="str">
            <v>REGULAR</v>
          </cell>
          <cell r="K4014" t="str">
            <v>USD</v>
          </cell>
          <cell r="L4014">
            <v>12297.66</v>
          </cell>
          <cell r="M4014">
            <v>12297.66</v>
          </cell>
          <cell r="N4014">
            <v>12297.66</v>
          </cell>
          <cell r="O4014">
            <v>0</v>
          </cell>
          <cell r="P4014">
            <v>0</v>
          </cell>
          <cell r="Q4014">
            <v>0</v>
          </cell>
          <cell r="R4014">
            <v>12297.66</v>
          </cell>
          <cell r="S4014" t="str">
            <v>31-60</v>
          </cell>
          <cell r="T4014" t="str">
            <v>COSTA RICA</v>
          </cell>
        </row>
        <row r="4015">
          <cell r="B4015" t="str">
            <v>702-4606CR</v>
          </cell>
          <cell r="C4015" t="str">
            <v>MAQUINARIA, CONSTRUCCIONES Y MATERIALES MACOMA, S.A.</v>
          </cell>
          <cell r="D4015">
            <v>318566</v>
          </cell>
          <cell r="F4015" t="str">
            <v>MATRA</v>
          </cell>
          <cell r="G4015" t="str">
            <v>CUSTOMER - RETAIL</v>
          </cell>
          <cell r="H4015" t="str">
            <v>CUSTOMER - RETAIL</v>
          </cell>
          <cell r="I4015" t="str">
            <v>REGULAR</v>
          </cell>
          <cell r="J4015" t="str">
            <v>REGULAR</v>
          </cell>
          <cell r="K4015" t="str">
            <v>USD</v>
          </cell>
          <cell r="L4015">
            <v>41504.639999999999</v>
          </cell>
          <cell r="M4015">
            <v>41504.639999999999</v>
          </cell>
          <cell r="N4015">
            <v>41504.639999999999</v>
          </cell>
          <cell r="O4015">
            <v>0</v>
          </cell>
          <cell r="P4015">
            <v>0</v>
          </cell>
          <cell r="Q4015">
            <v>0</v>
          </cell>
          <cell r="R4015">
            <v>41504.639999999999</v>
          </cell>
          <cell r="S4015" t="str">
            <v>31-60</v>
          </cell>
          <cell r="T4015" t="str">
            <v>COSTA RICA</v>
          </cell>
        </row>
        <row r="4016">
          <cell r="B4016" t="str">
            <v>702-4607CR</v>
          </cell>
          <cell r="C4016" t="str">
            <v>MAQUINARIA, CONSTRUCCIONES Y MATERIALES MACOMA, S.A.</v>
          </cell>
          <cell r="D4016">
            <v>318566</v>
          </cell>
          <cell r="F4016" t="str">
            <v>MATRA</v>
          </cell>
          <cell r="G4016" t="str">
            <v>CUSTOMER - RETAIL</v>
          </cell>
          <cell r="H4016" t="str">
            <v>CUSTOMER - RETAIL</v>
          </cell>
          <cell r="I4016" t="str">
            <v>REGULAR</v>
          </cell>
          <cell r="J4016" t="str">
            <v>REGULAR</v>
          </cell>
          <cell r="K4016" t="str">
            <v>USD</v>
          </cell>
          <cell r="L4016">
            <v>17677.91</v>
          </cell>
          <cell r="M4016">
            <v>17677.91</v>
          </cell>
          <cell r="N4016">
            <v>17677.91</v>
          </cell>
          <cell r="O4016">
            <v>0</v>
          </cell>
          <cell r="P4016">
            <v>0</v>
          </cell>
          <cell r="Q4016">
            <v>0</v>
          </cell>
          <cell r="R4016">
            <v>17677.91</v>
          </cell>
          <cell r="S4016" t="str">
            <v>31-60</v>
          </cell>
          <cell r="T4016" t="str">
            <v>COSTA RICA</v>
          </cell>
        </row>
        <row r="4017">
          <cell r="B4017" t="str">
            <v>702-4608CR</v>
          </cell>
          <cell r="C4017" t="str">
            <v>MAQUINARIA, CONSTRUCCIONES Y MATERIALES MACOMA, S.A.</v>
          </cell>
          <cell r="D4017">
            <v>318566</v>
          </cell>
          <cell r="F4017" t="str">
            <v>MATRA</v>
          </cell>
          <cell r="G4017" t="str">
            <v>CUSTOMER - RETAIL</v>
          </cell>
          <cell r="H4017" t="str">
            <v>CUSTOMER - RETAIL</v>
          </cell>
          <cell r="I4017" t="str">
            <v>REGULAR</v>
          </cell>
          <cell r="J4017" t="str">
            <v>REGULAR</v>
          </cell>
          <cell r="K4017" t="str">
            <v>USD</v>
          </cell>
          <cell r="L4017">
            <v>12297.66</v>
          </cell>
          <cell r="M4017">
            <v>12297.66</v>
          </cell>
          <cell r="N4017">
            <v>12297.66</v>
          </cell>
          <cell r="O4017">
            <v>0</v>
          </cell>
          <cell r="P4017">
            <v>0</v>
          </cell>
          <cell r="Q4017">
            <v>0</v>
          </cell>
          <cell r="R4017">
            <v>12297.66</v>
          </cell>
          <cell r="S4017" t="str">
            <v>31-60</v>
          </cell>
          <cell r="T4017" t="str">
            <v>COSTA RICA</v>
          </cell>
        </row>
        <row r="4018">
          <cell r="B4018" t="str">
            <v>702-4610CR</v>
          </cell>
          <cell r="C4018" t="str">
            <v>MAQUINARIA, CONSTRUCCIONES Y MATERIALES MACOMA, S.A.</v>
          </cell>
          <cell r="D4018">
            <v>318566</v>
          </cell>
          <cell r="F4018" t="str">
            <v>MATRA</v>
          </cell>
          <cell r="G4018" t="str">
            <v>CUSTOMER - RETAIL</v>
          </cell>
          <cell r="H4018" t="str">
            <v>CUSTOMER - RETAIL</v>
          </cell>
          <cell r="I4018" t="str">
            <v>REGULAR</v>
          </cell>
          <cell r="J4018" t="str">
            <v>REGULAR</v>
          </cell>
          <cell r="K4018" t="str">
            <v>USD</v>
          </cell>
          <cell r="L4018">
            <v>52265.11</v>
          </cell>
          <cell r="M4018">
            <v>52265.11</v>
          </cell>
          <cell r="N4018">
            <v>52265.11</v>
          </cell>
          <cell r="O4018">
            <v>0</v>
          </cell>
          <cell r="P4018">
            <v>0</v>
          </cell>
          <cell r="Q4018">
            <v>0</v>
          </cell>
          <cell r="R4018">
            <v>52265.11</v>
          </cell>
          <cell r="S4018" t="str">
            <v>31-60</v>
          </cell>
          <cell r="T4018" t="str">
            <v>COSTA RICA</v>
          </cell>
        </row>
        <row r="4019">
          <cell r="B4019" t="str">
            <v>702-4612CR</v>
          </cell>
          <cell r="C4019" t="str">
            <v>TRACTORES ESCAZU, S.A.</v>
          </cell>
          <cell r="D4019">
            <v>320416</v>
          </cell>
          <cell r="F4019" t="str">
            <v>MATRA</v>
          </cell>
          <cell r="G4019" t="str">
            <v>CUSTOMER - RETAIL</v>
          </cell>
          <cell r="H4019" t="str">
            <v>CUSTOMER - RETAIL</v>
          </cell>
          <cell r="I4019" t="str">
            <v>REGULAR</v>
          </cell>
          <cell r="J4019" t="str">
            <v>REGULAR</v>
          </cell>
          <cell r="K4019" t="str">
            <v>USD</v>
          </cell>
          <cell r="L4019">
            <v>10408.86</v>
          </cell>
          <cell r="M4019">
            <v>10408.86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>
            <v>0</v>
          </cell>
          <cell r="S4019" t="str">
            <v>1-30</v>
          </cell>
          <cell r="T4019" t="str">
            <v>COSTA RICA</v>
          </cell>
        </row>
        <row r="4020">
          <cell r="B4020" t="str">
            <v>702-4613CRR2</v>
          </cell>
          <cell r="C4020" t="str">
            <v>CONSTRUCTORA SANTA FE, LIMITADA</v>
          </cell>
          <cell r="D4020">
            <v>314376</v>
          </cell>
          <cell r="F4020" t="str">
            <v>MATRA</v>
          </cell>
          <cell r="G4020" t="str">
            <v>CUSTOMER - RETAIL</v>
          </cell>
          <cell r="H4020" t="str">
            <v>CUSTOMER - RETAIL</v>
          </cell>
          <cell r="I4020" t="str">
            <v>REGULAR</v>
          </cell>
          <cell r="J4020" t="str">
            <v>REGULAR</v>
          </cell>
          <cell r="K4020" t="str">
            <v>USD</v>
          </cell>
          <cell r="L4020">
            <v>302688.15000000002</v>
          </cell>
          <cell r="M4020">
            <v>302688.15000000002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>
            <v>0</v>
          </cell>
          <cell r="S4020" t="str">
            <v>1-30</v>
          </cell>
          <cell r="T4020" t="str">
            <v>COSTA RICA</v>
          </cell>
        </row>
        <row r="4021">
          <cell r="B4021" t="str">
            <v>702-4614CRR2</v>
          </cell>
          <cell r="C4021" t="str">
            <v>CONSTRUCTORA SANTA FE, LIMITADA</v>
          </cell>
          <cell r="D4021">
            <v>314376</v>
          </cell>
          <cell r="F4021" t="str">
            <v>MATRA</v>
          </cell>
          <cell r="G4021" t="str">
            <v>CUSTOMER - RETAIL</v>
          </cell>
          <cell r="H4021" t="str">
            <v>CUSTOMER - RETAIL</v>
          </cell>
          <cell r="I4021" t="str">
            <v>REGULAR</v>
          </cell>
          <cell r="J4021" t="str">
            <v>REGULAR</v>
          </cell>
          <cell r="K4021" t="str">
            <v>USD</v>
          </cell>
          <cell r="L4021">
            <v>176448.59</v>
          </cell>
          <cell r="M4021">
            <v>176448.59</v>
          </cell>
          <cell r="N4021">
            <v>0</v>
          </cell>
          <cell r="O4021">
            <v>0</v>
          </cell>
          <cell r="P4021">
            <v>0</v>
          </cell>
          <cell r="Q4021">
            <v>0</v>
          </cell>
          <cell r="R4021">
            <v>0</v>
          </cell>
          <cell r="S4021" t="str">
            <v>1-30</v>
          </cell>
          <cell r="T4021" t="str">
            <v>COSTA RICA</v>
          </cell>
        </row>
        <row r="4022">
          <cell r="B4022" t="str">
            <v>702-4615CRR1</v>
          </cell>
          <cell r="C4022" t="str">
            <v>HAROLD MACHINERY, S.A.</v>
          </cell>
          <cell r="D4022">
            <v>309836</v>
          </cell>
          <cell r="F4022" t="str">
            <v>IMCA</v>
          </cell>
          <cell r="G4022" t="str">
            <v>CUSTOMER - RETAIL</v>
          </cell>
          <cell r="H4022" t="str">
            <v>CUSTOMER - RETAIL</v>
          </cell>
          <cell r="I4022" t="str">
            <v>REGULAR</v>
          </cell>
          <cell r="J4022" t="str">
            <v>REGULAR</v>
          </cell>
          <cell r="K4022" t="str">
            <v>USD</v>
          </cell>
          <cell r="L4022">
            <v>21766.04</v>
          </cell>
          <cell r="M4022">
            <v>21766.04</v>
          </cell>
          <cell r="N4022">
            <v>0</v>
          </cell>
          <cell r="O4022">
            <v>0</v>
          </cell>
          <cell r="P4022">
            <v>0</v>
          </cell>
          <cell r="Q4022">
            <v>0</v>
          </cell>
          <cell r="R4022">
            <v>0</v>
          </cell>
          <cell r="S4022" t="str">
            <v>1-30</v>
          </cell>
          <cell r="T4022" t="str">
            <v>REPUBLICA DOMINICANA</v>
          </cell>
        </row>
        <row r="4023">
          <cell r="B4023" t="str">
            <v>702-4624CR</v>
          </cell>
          <cell r="C4023" t="str">
            <v>TRACTORES ESCAZU, S.A.</v>
          </cell>
          <cell r="D4023">
            <v>320416</v>
          </cell>
          <cell r="F4023" t="str">
            <v>MATRA</v>
          </cell>
          <cell r="G4023" t="str">
            <v>CUSTOMER - RETAIL</v>
          </cell>
          <cell r="H4023" t="str">
            <v>CUSTOMER - RETAIL</v>
          </cell>
          <cell r="I4023" t="str">
            <v>REGULAR</v>
          </cell>
          <cell r="J4023" t="str">
            <v>REGULAR</v>
          </cell>
          <cell r="K4023" t="str">
            <v>USD</v>
          </cell>
          <cell r="L4023">
            <v>23943.42</v>
          </cell>
          <cell r="M4023">
            <v>23943.42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>
            <v>0</v>
          </cell>
          <cell r="S4023" t="str">
            <v>1-30</v>
          </cell>
          <cell r="T4023" t="str">
            <v>COSTA RICA</v>
          </cell>
        </row>
        <row r="4024">
          <cell r="B4024" t="str">
            <v>702-4624FF</v>
          </cell>
          <cell r="C4024" t="str">
            <v>CROCSA CORPORATIVO, S.A. DE C.V.</v>
          </cell>
          <cell r="D4024">
            <v>316291</v>
          </cell>
          <cell r="F4024" t="str">
            <v>MAQSA</v>
          </cell>
          <cell r="G4024" t="str">
            <v>CUSTOMER - RETAIL</v>
          </cell>
          <cell r="H4024" t="str">
            <v>CUSTOMER - RETAIL</v>
          </cell>
          <cell r="I4024" t="str">
            <v>REGULAR</v>
          </cell>
          <cell r="J4024" t="str">
            <v>REGULAR</v>
          </cell>
          <cell r="K4024" t="str">
            <v>USD</v>
          </cell>
          <cell r="L4024">
            <v>17070.59</v>
          </cell>
          <cell r="M4024">
            <v>17070.59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 t="str">
            <v>1-30</v>
          </cell>
          <cell r="T4024" t="str">
            <v>MEXICO</v>
          </cell>
        </row>
        <row r="4025">
          <cell r="B4025" t="str">
            <v>702-4627NEFF</v>
          </cell>
          <cell r="C4025" t="str">
            <v>MEZA HERRERA JOSE GABRIEL</v>
          </cell>
          <cell r="D4025">
            <v>308882</v>
          </cell>
          <cell r="F4025" t="str">
            <v>TRACSA</v>
          </cell>
          <cell r="G4025" t="str">
            <v>CUSTOMER - RETAIL</v>
          </cell>
          <cell r="H4025" t="str">
            <v>CUSTOMER - RETAIL</v>
          </cell>
          <cell r="I4025" t="str">
            <v>REGULAR</v>
          </cell>
          <cell r="J4025" t="str">
            <v>REGULAR</v>
          </cell>
          <cell r="K4025" t="str">
            <v>MXN</v>
          </cell>
          <cell r="L4025">
            <v>203746.76</v>
          </cell>
          <cell r="M4025">
            <v>9812.443962227997</v>
          </cell>
          <cell r="N4025">
            <v>203746.76</v>
          </cell>
          <cell r="O4025">
            <v>0</v>
          </cell>
          <cell r="P4025">
            <v>0</v>
          </cell>
          <cell r="Q4025">
            <v>0</v>
          </cell>
          <cell r="R4025">
            <v>203746.76</v>
          </cell>
          <cell r="S4025" t="str">
            <v>31-60</v>
          </cell>
          <cell r="T4025" t="str">
            <v>MEXICO</v>
          </cell>
        </row>
        <row r="4026">
          <cell r="B4026" t="str">
            <v>702-4629CR-1</v>
          </cell>
          <cell r="C4026" t="str">
            <v>FRANCISCO GARCIA VILLATORO</v>
          </cell>
          <cell r="D4026">
            <v>355259</v>
          </cell>
          <cell r="F4026" t="str">
            <v>COGESA</v>
          </cell>
          <cell r="G4026" t="str">
            <v>CUSTOMER - RETAIL</v>
          </cell>
          <cell r="H4026" t="str">
            <v>CUSTOMER - RETAIL</v>
          </cell>
          <cell r="I4026" t="str">
            <v>REGULAR</v>
          </cell>
          <cell r="J4026" t="str">
            <v>REGULAR</v>
          </cell>
          <cell r="K4026" t="str">
            <v>USD</v>
          </cell>
          <cell r="L4026">
            <v>7904.52</v>
          </cell>
          <cell r="M4026">
            <v>7904.52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>
            <v>0</v>
          </cell>
          <cell r="S4026" t="str">
            <v>1-30</v>
          </cell>
          <cell r="T4026" t="str">
            <v>EL SALVADOR</v>
          </cell>
        </row>
        <row r="4027">
          <cell r="B4027" t="str">
            <v>702-4633CR</v>
          </cell>
          <cell r="C4027" t="str">
            <v>LOPEZ POSADA ERICK ROLANDO</v>
          </cell>
          <cell r="D4027">
            <v>312268</v>
          </cell>
          <cell r="F4027" t="str">
            <v>GENTRAC</v>
          </cell>
          <cell r="G4027" t="str">
            <v>CUSTOMER - RETAIL</v>
          </cell>
          <cell r="H4027" t="str">
            <v>CUSTOMER - RETAIL</v>
          </cell>
          <cell r="I4027" t="str">
            <v>REGULAR</v>
          </cell>
          <cell r="J4027" t="str">
            <v>LEGAL</v>
          </cell>
          <cell r="K4027" t="str">
            <v>USD</v>
          </cell>
          <cell r="L4027">
            <v>16485.3</v>
          </cell>
          <cell r="M4027">
            <v>16485.3</v>
          </cell>
          <cell r="N4027">
            <v>0</v>
          </cell>
          <cell r="O4027">
            <v>0</v>
          </cell>
          <cell r="P4027">
            <v>0</v>
          </cell>
          <cell r="Q4027">
            <v>16485.3</v>
          </cell>
          <cell r="R4027">
            <v>16485.3</v>
          </cell>
          <cell r="S4027" t="str">
            <v>120+</v>
          </cell>
          <cell r="T4027" t="str">
            <v>GUATEMALA</v>
          </cell>
        </row>
        <row r="4028">
          <cell r="B4028" t="str">
            <v>702-4638CR</v>
          </cell>
          <cell r="C4028" t="str">
            <v>TRITURADOS CRIBISSA, S.A. DE C.V.</v>
          </cell>
          <cell r="D4028">
            <v>320583</v>
          </cell>
          <cell r="F4028" t="str">
            <v>MAQSA</v>
          </cell>
          <cell r="G4028" t="str">
            <v>CUSTOMER - RETAIL</v>
          </cell>
          <cell r="H4028" t="str">
            <v>CUSTOMER - RETAIL</v>
          </cell>
          <cell r="I4028" t="str">
            <v>REGULAR</v>
          </cell>
          <cell r="J4028" t="str">
            <v>REGULAR</v>
          </cell>
          <cell r="K4028" t="str">
            <v>MXN</v>
          </cell>
          <cell r="L4028">
            <v>1047451.92</v>
          </cell>
          <cell r="M4028">
            <v>50445.284470428502</v>
          </cell>
          <cell r="N4028">
            <v>0</v>
          </cell>
          <cell r="O4028">
            <v>0</v>
          </cell>
          <cell r="P4028">
            <v>0</v>
          </cell>
          <cell r="Q4028">
            <v>0</v>
          </cell>
          <cell r="R4028">
            <v>0</v>
          </cell>
          <cell r="S4028" t="str">
            <v>1-30</v>
          </cell>
          <cell r="T4028" t="str">
            <v>MEXICO</v>
          </cell>
        </row>
        <row r="4029">
          <cell r="B4029" t="str">
            <v>702-4639CD</v>
          </cell>
          <cell r="C4029" t="str">
            <v>C.K.C. MACHINEHANDEL SURMAC, N.V.</v>
          </cell>
          <cell r="D4029">
            <v>311337</v>
          </cell>
          <cell r="F4029" t="str">
            <v>SURMAC</v>
          </cell>
          <cell r="G4029" t="str">
            <v>DEALER - RETAIL</v>
          </cell>
          <cell r="H4029" t="str">
            <v>DEALER - RETAIL</v>
          </cell>
          <cell r="I4029" t="str">
            <v>REGULAR</v>
          </cell>
          <cell r="J4029" t="str">
            <v>REGULAR</v>
          </cell>
          <cell r="K4029" t="str">
            <v>USD</v>
          </cell>
          <cell r="L4029">
            <v>532010.85</v>
          </cell>
          <cell r="M4029">
            <v>532010.85</v>
          </cell>
          <cell r="N4029">
            <v>0</v>
          </cell>
          <cell r="O4029">
            <v>0</v>
          </cell>
          <cell r="P4029">
            <v>0</v>
          </cell>
          <cell r="Q4029">
            <v>0</v>
          </cell>
          <cell r="R4029">
            <v>0</v>
          </cell>
          <cell r="S4029" t="str">
            <v>1-30</v>
          </cell>
          <cell r="T4029" t="str">
            <v>SURINAME</v>
          </cell>
        </row>
        <row r="4030">
          <cell r="B4030" t="str">
            <v>702-4640CRR1</v>
          </cell>
          <cell r="C4030" t="str">
            <v>INVERSIONES SINAI, S.A. DE C.V.</v>
          </cell>
          <cell r="D4030">
            <v>312381</v>
          </cell>
          <cell r="F4030" t="str">
            <v>COGESA</v>
          </cell>
          <cell r="G4030" t="str">
            <v>CUSTOMER - RETAIL</v>
          </cell>
          <cell r="H4030" t="str">
            <v>CUSTOMER - RETAIL</v>
          </cell>
          <cell r="I4030" t="str">
            <v>REGULAR</v>
          </cell>
          <cell r="J4030" t="str">
            <v>REGULAR</v>
          </cell>
          <cell r="K4030" t="str">
            <v>USD</v>
          </cell>
          <cell r="L4030">
            <v>21040.2</v>
          </cell>
          <cell r="M4030">
            <v>21040.2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>
            <v>0</v>
          </cell>
          <cell r="S4030" t="str">
            <v>1-30</v>
          </cell>
          <cell r="T4030" t="str">
            <v>EL SALVADOR</v>
          </cell>
        </row>
        <row r="4031">
          <cell r="B4031" t="str">
            <v>702-4644FF-1</v>
          </cell>
          <cell r="C4031" t="str">
            <v>GRAVASE, S.A. DE C.V.</v>
          </cell>
          <cell r="D4031">
            <v>316522</v>
          </cell>
          <cell r="F4031" t="str">
            <v>TRACSA</v>
          </cell>
          <cell r="G4031" t="str">
            <v>CUSTOMER - RETAIL</v>
          </cell>
          <cell r="H4031" t="str">
            <v>CUSTOMER - RETAIL</v>
          </cell>
          <cell r="I4031" t="str">
            <v>REGULAR</v>
          </cell>
          <cell r="J4031" t="str">
            <v>REGULAR</v>
          </cell>
          <cell r="K4031" t="str">
            <v>MXN</v>
          </cell>
          <cell r="L4031">
            <v>571120.27</v>
          </cell>
          <cell r="M4031">
            <v>27505.15220496033</v>
          </cell>
          <cell r="N4031">
            <v>0</v>
          </cell>
          <cell r="O4031">
            <v>0</v>
          </cell>
          <cell r="P4031">
            <v>0</v>
          </cell>
          <cell r="Q4031">
            <v>0</v>
          </cell>
          <cell r="R4031">
            <v>0</v>
          </cell>
          <cell r="S4031" t="str">
            <v>1-30</v>
          </cell>
          <cell r="T4031" t="str">
            <v>MEXICO</v>
          </cell>
        </row>
        <row r="4032">
          <cell r="B4032" t="str">
            <v>702-4647CR</v>
          </cell>
          <cell r="C4032" t="str">
            <v>OLIVA VEJAR INGENIEROS, S.A. DE C.V.</v>
          </cell>
          <cell r="D4032">
            <v>318470</v>
          </cell>
          <cell r="F4032" t="str">
            <v>COGESA</v>
          </cell>
          <cell r="G4032" t="str">
            <v>CUSTOMER - RETAIL</v>
          </cell>
          <cell r="H4032" t="str">
            <v>CUSTOMER - RETAIL</v>
          </cell>
          <cell r="I4032" t="str">
            <v>REGULAR</v>
          </cell>
          <cell r="J4032" t="str">
            <v>REGULAR</v>
          </cell>
          <cell r="K4032" t="str">
            <v>USD</v>
          </cell>
          <cell r="L4032">
            <v>3225.76</v>
          </cell>
          <cell r="M4032">
            <v>3225.76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>
            <v>0</v>
          </cell>
          <cell r="S4032" t="str">
            <v>1-30</v>
          </cell>
          <cell r="T4032" t="str">
            <v>EL SALVADOR</v>
          </cell>
        </row>
        <row r="4033">
          <cell r="B4033" t="str">
            <v>702-4648FF</v>
          </cell>
          <cell r="C4033" t="str">
            <v>ZONA ALTOS CONSTRUCCIONES, S.A. DE C.V.</v>
          </cell>
          <cell r="D4033">
            <v>320560</v>
          </cell>
          <cell r="F4033" t="str">
            <v>MADISA SUR</v>
          </cell>
          <cell r="G4033" t="str">
            <v>CUSTOMER - RETAIL</v>
          </cell>
          <cell r="H4033" t="str">
            <v>CUSTOMER - RETAIL</v>
          </cell>
          <cell r="I4033" t="str">
            <v>REGULAR</v>
          </cell>
          <cell r="J4033" t="str">
            <v>LEGAL</v>
          </cell>
          <cell r="K4033" t="str">
            <v>MXN</v>
          </cell>
          <cell r="L4033">
            <v>0</v>
          </cell>
          <cell r="M4033">
            <v>0</v>
          </cell>
          <cell r="N4033">
            <v>0</v>
          </cell>
          <cell r="O4033">
            <v>0</v>
          </cell>
          <cell r="P4033">
            <v>0</v>
          </cell>
          <cell r="Q4033">
            <v>0</v>
          </cell>
          <cell r="R4033">
            <v>0</v>
          </cell>
          <cell r="S4033" t="str">
            <v>1-30</v>
          </cell>
          <cell r="T4033" t="str">
            <v>MEXICO</v>
          </cell>
        </row>
        <row r="4034">
          <cell r="B4034" t="str">
            <v>702-4650CRR1</v>
          </cell>
          <cell r="C4034" t="str">
            <v>ESPINOZA INGENIEROS, S.A.</v>
          </cell>
          <cell r="D4034">
            <v>310871</v>
          </cell>
          <cell r="F4034" t="str">
            <v>NIMAC</v>
          </cell>
          <cell r="G4034" t="str">
            <v>CUSTOMER - RETAIL</v>
          </cell>
          <cell r="H4034" t="str">
            <v>CUSTOMER - RETAIL</v>
          </cell>
          <cell r="I4034" t="str">
            <v>REGULAR</v>
          </cell>
          <cell r="J4034" t="str">
            <v>REGULAR</v>
          </cell>
          <cell r="K4034" t="str">
            <v>USD</v>
          </cell>
          <cell r="L4034">
            <v>8910.67</v>
          </cell>
          <cell r="M4034">
            <v>8910.67</v>
          </cell>
          <cell r="N4034">
            <v>0</v>
          </cell>
          <cell r="O4034">
            <v>0</v>
          </cell>
          <cell r="P4034">
            <v>8910.67</v>
          </cell>
          <cell r="Q4034">
            <v>0</v>
          </cell>
          <cell r="R4034">
            <v>8910.67</v>
          </cell>
          <cell r="S4034" t="str">
            <v>91-120</v>
          </cell>
          <cell r="T4034" t="str">
            <v>NICARAGUA</v>
          </cell>
        </row>
        <row r="4035">
          <cell r="B4035" t="str">
            <v>702-4653CR</v>
          </cell>
          <cell r="C4035" t="str">
            <v>CONSORCIO REMIX, S.A.</v>
          </cell>
          <cell r="D4035">
            <v>309785</v>
          </cell>
          <cell r="F4035" t="str">
            <v>IMCA</v>
          </cell>
          <cell r="G4035" t="str">
            <v>CUSTOMER - RETAIL</v>
          </cell>
          <cell r="H4035" t="str">
            <v>CUSTOMER - RETAIL</v>
          </cell>
          <cell r="I4035" t="str">
            <v>REGULAR</v>
          </cell>
          <cell r="J4035" t="str">
            <v>REGULAR</v>
          </cell>
          <cell r="K4035" t="str">
            <v>USD</v>
          </cell>
          <cell r="L4035">
            <v>193776.6</v>
          </cell>
          <cell r="M4035">
            <v>193776.6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  <cell r="R4035">
            <v>0</v>
          </cell>
          <cell r="S4035" t="str">
            <v>1-30</v>
          </cell>
          <cell r="T4035" t="str">
            <v>REPUBLICA DOMINICANA</v>
          </cell>
        </row>
        <row r="4036">
          <cell r="B4036" t="str">
            <v>702-4654CR</v>
          </cell>
          <cell r="C4036" t="str">
            <v>RIOS MORALES JOSE MANUEL</v>
          </cell>
          <cell r="D4036">
            <v>317605</v>
          </cell>
          <cell r="F4036" t="str">
            <v>MATRA</v>
          </cell>
          <cell r="G4036" t="str">
            <v>CUSTOMER - RETAIL</v>
          </cell>
          <cell r="H4036" t="str">
            <v>CUSTOMER - RETAIL</v>
          </cell>
          <cell r="I4036" t="str">
            <v>REGULAR</v>
          </cell>
          <cell r="J4036" t="str">
            <v>REGULAR</v>
          </cell>
          <cell r="K4036" t="str">
            <v>USD</v>
          </cell>
          <cell r="L4036">
            <v>12470.64</v>
          </cell>
          <cell r="M4036">
            <v>12470.64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>
            <v>0</v>
          </cell>
          <cell r="S4036" t="str">
            <v>1-30</v>
          </cell>
          <cell r="T4036" t="str">
            <v>COSTA RICA</v>
          </cell>
        </row>
        <row r="4037">
          <cell r="B4037" t="str">
            <v>702-4659FF</v>
          </cell>
          <cell r="C4037" t="str">
            <v>GRUPO CONSTRUCTOR MAD, S.A. DE C.V.</v>
          </cell>
          <cell r="D4037">
            <v>319404</v>
          </cell>
          <cell r="F4037" t="str">
            <v>MADISA SUR</v>
          </cell>
          <cell r="G4037" t="str">
            <v>CUSTOMER - RETAIL</v>
          </cell>
          <cell r="H4037" t="str">
            <v>CUSTOMER - RETAIL</v>
          </cell>
          <cell r="I4037" t="str">
            <v>REGULAR</v>
          </cell>
          <cell r="J4037" t="str">
            <v>LEGAL</v>
          </cell>
          <cell r="K4037" t="str">
            <v>MXN</v>
          </cell>
          <cell r="L4037">
            <v>949127.45</v>
          </cell>
          <cell r="M4037">
            <v>45709.977994925437</v>
          </cell>
          <cell r="N4037">
            <v>0</v>
          </cell>
          <cell r="O4037">
            <v>0</v>
          </cell>
          <cell r="P4037">
            <v>0</v>
          </cell>
          <cell r="Q4037">
            <v>949127.45</v>
          </cell>
          <cell r="R4037">
            <v>949127.45</v>
          </cell>
          <cell r="S4037" t="str">
            <v>120+</v>
          </cell>
          <cell r="T4037" t="str">
            <v>MEXICO</v>
          </cell>
        </row>
        <row r="4038">
          <cell r="B4038" t="str">
            <v>702-4661NEFF</v>
          </cell>
          <cell r="C4038" t="str">
            <v>LP CONSTRUCCIONES HIDRAULICAS Y TERRACERIAS DE OCCIDENTE S.A. DE C.V.</v>
          </cell>
          <cell r="D4038">
            <v>318243</v>
          </cell>
          <cell r="F4038" t="str">
            <v>MATCO</v>
          </cell>
          <cell r="G4038" t="str">
            <v>CUSTOMER - RETAIL</v>
          </cell>
          <cell r="H4038" t="str">
            <v>CUSTOMER - RETAIL</v>
          </cell>
          <cell r="I4038" t="str">
            <v>REGULAR</v>
          </cell>
          <cell r="J4038" t="str">
            <v>LEGAL</v>
          </cell>
          <cell r="K4038" t="str">
            <v>MXN</v>
          </cell>
          <cell r="L4038">
            <v>162972.47</v>
          </cell>
          <cell r="M4038">
            <v>7848.7541557023196</v>
          </cell>
          <cell r="N4038">
            <v>0</v>
          </cell>
          <cell r="O4038">
            <v>0</v>
          </cell>
          <cell r="P4038">
            <v>0</v>
          </cell>
          <cell r="Q4038">
            <v>162972.47</v>
          </cell>
          <cell r="R4038">
            <v>162972.47</v>
          </cell>
          <cell r="S4038" t="str">
            <v>120+</v>
          </cell>
          <cell r="T4038" t="str">
            <v>MEXICO</v>
          </cell>
        </row>
        <row r="4039">
          <cell r="B4039" t="str">
            <v>702-4666NEFFR1-2</v>
          </cell>
          <cell r="C4039" t="str">
            <v>COMERCIALIZADORA LARPOD, S.A. DE C.V.</v>
          </cell>
          <cell r="D4039">
            <v>308530</v>
          </cell>
          <cell r="F4039" t="str">
            <v>MADISA SUR</v>
          </cell>
          <cell r="G4039" t="str">
            <v>CUSTOMER - RETAIL</v>
          </cell>
          <cell r="H4039" t="str">
            <v>CUSTOMER - RETAIL</v>
          </cell>
          <cell r="I4039" t="str">
            <v>REGULAR</v>
          </cell>
          <cell r="J4039" t="str">
            <v>LEGAL</v>
          </cell>
          <cell r="K4039" t="str">
            <v>MXN</v>
          </cell>
          <cell r="L4039">
            <v>268014.03000000003</v>
          </cell>
          <cell r="M4039">
            <v>12907.555685626085</v>
          </cell>
          <cell r="N4039">
            <v>0</v>
          </cell>
          <cell r="O4039">
            <v>0</v>
          </cell>
          <cell r="P4039">
            <v>0</v>
          </cell>
          <cell r="Q4039">
            <v>268014.03000000003</v>
          </cell>
          <cell r="R4039">
            <v>268014.03000000003</v>
          </cell>
          <cell r="S4039" t="str">
            <v>120+</v>
          </cell>
          <cell r="T4039" t="str">
            <v>MEXICO</v>
          </cell>
        </row>
        <row r="4040">
          <cell r="B4040" t="str">
            <v>702-4667CR</v>
          </cell>
          <cell r="C4040" t="str">
            <v>GAS NATURAL DEL NOROESTE S.A. DE C.V.</v>
          </cell>
          <cell r="D4040">
            <v>309047</v>
          </cell>
          <cell r="F4040" t="str">
            <v>MAQSA</v>
          </cell>
          <cell r="G4040" t="str">
            <v>CUSTOMER - RETAIL</v>
          </cell>
          <cell r="H4040" t="str">
            <v>CUSTOMER - RETAIL</v>
          </cell>
          <cell r="I4040" t="str">
            <v>REGULAR</v>
          </cell>
          <cell r="J4040" t="str">
            <v>REGULAR</v>
          </cell>
          <cell r="K4040" t="str">
            <v>MXN</v>
          </cell>
          <cell r="L4040">
            <v>213304.58</v>
          </cell>
          <cell r="M4040">
            <v>10272.748573457455</v>
          </cell>
          <cell r="N4040">
            <v>0</v>
          </cell>
          <cell r="O4040">
            <v>0</v>
          </cell>
          <cell r="P4040">
            <v>0</v>
          </cell>
          <cell r="Q4040">
            <v>0</v>
          </cell>
          <cell r="R4040">
            <v>0</v>
          </cell>
          <cell r="S4040" t="str">
            <v>1-30</v>
          </cell>
          <cell r="T4040" t="str">
            <v>MEXICO</v>
          </cell>
        </row>
        <row r="4041">
          <cell r="B4041" t="str">
            <v>702-4667NEFFR1-2</v>
          </cell>
          <cell r="C4041" t="str">
            <v>COMERCIALIZADORA LARPOD, S.A. DE C.V.</v>
          </cell>
          <cell r="D4041">
            <v>308530</v>
          </cell>
          <cell r="F4041" t="str">
            <v>MADISA SUR</v>
          </cell>
          <cell r="G4041" t="str">
            <v>CUSTOMER - RETAIL</v>
          </cell>
          <cell r="H4041" t="str">
            <v>CUSTOMER - RETAIL</v>
          </cell>
          <cell r="I4041" t="str">
            <v>REGULAR</v>
          </cell>
          <cell r="J4041" t="str">
            <v>LEGAL</v>
          </cell>
          <cell r="K4041" t="str">
            <v>MXN</v>
          </cell>
          <cell r="L4041">
            <v>683773.87</v>
          </cell>
          <cell r="M4041">
            <v>32930.549581307554</v>
          </cell>
          <cell r="N4041">
            <v>0</v>
          </cell>
          <cell r="O4041">
            <v>0</v>
          </cell>
          <cell r="P4041">
            <v>0</v>
          </cell>
          <cell r="Q4041">
            <v>683773.87</v>
          </cell>
          <cell r="R4041">
            <v>683773.87</v>
          </cell>
          <cell r="S4041" t="str">
            <v>120+</v>
          </cell>
          <cell r="T4041" t="str">
            <v>MEXICO</v>
          </cell>
        </row>
        <row r="4042">
          <cell r="B4042" t="str">
            <v>702-4668CR</v>
          </cell>
          <cell r="C4042" t="str">
            <v>CORPORACION FAIRUZA, S.A.</v>
          </cell>
          <cell r="D4042">
            <v>311297</v>
          </cell>
          <cell r="F4042" t="str">
            <v>MATRA</v>
          </cell>
          <cell r="G4042" t="str">
            <v>CUSTOMER - RETAIL</v>
          </cell>
          <cell r="H4042" t="str">
            <v>CUSTOMER - RETAIL</v>
          </cell>
          <cell r="I4042" t="str">
            <v>REGULAR</v>
          </cell>
          <cell r="J4042" t="str">
            <v>REGULAR</v>
          </cell>
          <cell r="K4042" t="str">
            <v>USD</v>
          </cell>
          <cell r="L4042">
            <v>11037.6</v>
          </cell>
          <cell r="M4042">
            <v>11037.6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  <cell r="R4042">
            <v>0</v>
          </cell>
          <cell r="S4042" t="str">
            <v>1-30</v>
          </cell>
          <cell r="T4042" t="str">
            <v>COSTA RICA</v>
          </cell>
        </row>
        <row r="4043">
          <cell r="B4043" t="str">
            <v>702-4668NEFFR1-2</v>
          </cell>
          <cell r="C4043" t="str">
            <v>COMERCIALIZADORA LARPOD, S.A. DE C.V.</v>
          </cell>
          <cell r="D4043">
            <v>308530</v>
          </cell>
          <cell r="F4043" t="str">
            <v>MADISA SUR</v>
          </cell>
          <cell r="G4043" t="str">
            <v>CUSTOMER - RETAIL</v>
          </cell>
          <cell r="H4043" t="str">
            <v>CUSTOMER - RETAIL</v>
          </cell>
          <cell r="I4043" t="str">
            <v>REGULAR</v>
          </cell>
          <cell r="J4043" t="str">
            <v>LEGAL</v>
          </cell>
          <cell r="K4043" t="str">
            <v>MXN</v>
          </cell>
          <cell r="L4043">
            <v>357786.38</v>
          </cell>
          <cell r="M4043">
            <v>17230.992061902783</v>
          </cell>
          <cell r="N4043">
            <v>0</v>
          </cell>
          <cell r="O4043">
            <v>0</v>
          </cell>
          <cell r="P4043">
            <v>0</v>
          </cell>
          <cell r="Q4043">
            <v>357786.38</v>
          </cell>
          <cell r="R4043">
            <v>357786.38</v>
          </cell>
          <cell r="S4043" t="str">
            <v>120+</v>
          </cell>
          <cell r="T4043" t="str">
            <v>MEXICO</v>
          </cell>
        </row>
        <row r="4044">
          <cell r="B4044" t="str">
            <v>702-4669CR</v>
          </cell>
          <cell r="C4044" t="str">
            <v>GRUPO TERRACONSE, S.A. DE C.V.</v>
          </cell>
          <cell r="D4044">
            <v>309062</v>
          </cell>
          <cell r="F4044" t="str">
            <v>COGESA</v>
          </cell>
          <cell r="G4044" t="str">
            <v>CUSTOMER - RETAIL</v>
          </cell>
          <cell r="H4044" t="str">
            <v>CUSTOMER - RETAIL</v>
          </cell>
          <cell r="I4044" t="str">
            <v>REGULAR</v>
          </cell>
          <cell r="J4044" t="str">
            <v>REGULAR</v>
          </cell>
          <cell r="K4044" t="str">
            <v>USD</v>
          </cell>
          <cell r="L4044">
            <v>21886.95</v>
          </cell>
          <cell r="M4044">
            <v>21886.95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  <cell r="R4044">
            <v>0</v>
          </cell>
          <cell r="S4044" t="str">
            <v>1-30</v>
          </cell>
          <cell r="T4044" t="str">
            <v>EL SALVADOR</v>
          </cell>
        </row>
        <row r="4045">
          <cell r="B4045" t="str">
            <v>702-4669NEFFR1-2</v>
          </cell>
          <cell r="C4045" t="str">
            <v>COMERCIALIZADORA LARPOD, S.A. DE C.V.</v>
          </cell>
          <cell r="D4045">
            <v>308530</v>
          </cell>
          <cell r="F4045" t="str">
            <v>MADISA SUR</v>
          </cell>
          <cell r="G4045" t="str">
            <v>CUSTOMER - RETAIL</v>
          </cell>
          <cell r="H4045" t="str">
            <v>CUSTOMER - RETAIL</v>
          </cell>
          <cell r="I4045" t="str">
            <v>REGULAR</v>
          </cell>
          <cell r="J4045" t="str">
            <v>LEGAL</v>
          </cell>
          <cell r="K4045" t="str">
            <v>MXN</v>
          </cell>
          <cell r="L4045">
            <v>545116.93999999994</v>
          </cell>
          <cell r="M4045">
            <v>26252.831832080177</v>
          </cell>
          <cell r="N4045">
            <v>0</v>
          </cell>
          <cell r="O4045">
            <v>0</v>
          </cell>
          <cell r="P4045">
            <v>0</v>
          </cell>
          <cell r="Q4045">
            <v>545116.93999999994</v>
          </cell>
          <cell r="R4045">
            <v>545116.93999999994</v>
          </cell>
          <cell r="S4045" t="str">
            <v>120+</v>
          </cell>
          <cell r="T4045" t="str">
            <v>MEXICO</v>
          </cell>
        </row>
        <row r="4046">
          <cell r="B4046" t="str">
            <v>702-4676CRR1</v>
          </cell>
          <cell r="C4046" t="str">
            <v>CONSTRUCTORA SANTA FE, LIMITADA</v>
          </cell>
          <cell r="D4046">
            <v>314376</v>
          </cell>
          <cell r="F4046" t="str">
            <v>MATRA</v>
          </cell>
          <cell r="G4046" t="str">
            <v>CUSTOMER - RETAIL</v>
          </cell>
          <cell r="H4046" t="str">
            <v>CUSTOMER - RETAIL</v>
          </cell>
          <cell r="I4046" t="str">
            <v>REGULAR</v>
          </cell>
          <cell r="J4046" t="str">
            <v>REGULAR</v>
          </cell>
          <cell r="K4046" t="str">
            <v>USD</v>
          </cell>
          <cell r="L4046">
            <v>693371.38</v>
          </cell>
          <cell r="M4046">
            <v>693371.38</v>
          </cell>
          <cell r="N4046">
            <v>0</v>
          </cell>
          <cell r="O4046">
            <v>0</v>
          </cell>
          <cell r="P4046">
            <v>0</v>
          </cell>
          <cell r="Q4046">
            <v>0</v>
          </cell>
          <cell r="R4046">
            <v>0</v>
          </cell>
          <cell r="S4046" t="str">
            <v>1-30</v>
          </cell>
          <cell r="T4046" t="str">
            <v>COSTA RICA</v>
          </cell>
        </row>
        <row r="4047">
          <cell r="B4047" t="str">
            <v>702-4676FF</v>
          </cell>
          <cell r="C4047" t="str">
            <v>LLEGAR EOR INTERNATIONAL, S.A. DE C.V.</v>
          </cell>
          <cell r="D4047">
            <v>310598</v>
          </cell>
          <cell r="F4047" t="str">
            <v>MADISA NTE</v>
          </cell>
          <cell r="G4047" t="str">
            <v>CUSTOMER - RETAIL</v>
          </cell>
          <cell r="H4047" t="str">
            <v>CUSTOMER - RETAIL</v>
          </cell>
          <cell r="I4047" t="str">
            <v>REGULAR</v>
          </cell>
          <cell r="J4047" t="str">
            <v>REGULAR</v>
          </cell>
          <cell r="K4047" t="str">
            <v>MXN</v>
          </cell>
          <cell r="L4047">
            <v>198862.36</v>
          </cell>
          <cell r="M4047">
            <v>9577.2112582129412</v>
          </cell>
          <cell r="N4047">
            <v>0</v>
          </cell>
          <cell r="O4047">
            <v>0</v>
          </cell>
          <cell r="P4047">
            <v>0</v>
          </cell>
          <cell r="Q4047">
            <v>0</v>
          </cell>
          <cell r="R4047">
            <v>0</v>
          </cell>
          <cell r="S4047" t="str">
            <v>1-30</v>
          </cell>
          <cell r="T4047" t="str">
            <v>MEXICO</v>
          </cell>
        </row>
        <row r="4048">
          <cell r="B4048" t="str">
            <v>702-4680FF</v>
          </cell>
          <cell r="C4048" t="str">
            <v>BGG CONSTRUCCIONES, S.A. DE C.V.</v>
          </cell>
          <cell r="D4048">
            <v>310920</v>
          </cell>
          <cell r="F4048" t="str">
            <v>MAQSA</v>
          </cell>
          <cell r="G4048" t="str">
            <v>CUSTOMER - RETAIL</v>
          </cell>
          <cell r="H4048" t="str">
            <v>CUSTOMER - RETAIL</v>
          </cell>
          <cell r="I4048" t="str">
            <v>REGULAR</v>
          </cell>
          <cell r="J4048" t="str">
            <v>REGULAR</v>
          </cell>
          <cell r="K4048" t="str">
            <v>MXN</v>
          </cell>
          <cell r="L4048">
            <v>2891329.96</v>
          </cell>
          <cell r="M4048">
            <v>139246.45088251177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>
            <v>0</v>
          </cell>
          <cell r="S4048" t="str">
            <v>1-30</v>
          </cell>
          <cell r="T4048" t="str">
            <v>MEXICO</v>
          </cell>
        </row>
        <row r="4049">
          <cell r="B4049" t="str">
            <v>702-4682CR</v>
          </cell>
          <cell r="C4049" t="str">
            <v>CONSORCIO AZUCARERO CENTRAL, S.A.</v>
          </cell>
          <cell r="D4049">
            <v>310968</v>
          </cell>
          <cell r="F4049" t="str">
            <v>IMCA</v>
          </cell>
          <cell r="G4049" t="str">
            <v>CUSTOMER - RETAIL</v>
          </cell>
          <cell r="H4049" t="str">
            <v>CUSTOMER - RETAIL</v>
          </cell>
          <cell r="I4049" t="str">
            <v>REGULAR</v>
          </cell>
          <cell r="J4049" t="str">
            <v>REGULAR</v>
          </cell>
          <cell r="K4049" t="str">
            <v>USD</v>
          </cell>
          <cell r="L4049">
            <v>95261.05</v>
          </cell>
          <cell r="M4049">
            <v>95261.05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>
            <v>0</v>
          </cell>
          <cell r="S4049" t="str">
            <v>1-30</v>
          </cell>
          <cell r="T4049" t="str">
            <v>REPUBLICA DOMINICANA</v>
          </cell>
        </row>
        <row r="4050">
          <cell r="B4050" t="str">
            <v>702-4682FF</v>
          </cell>
          <cell r="C4050" t="str">
            <v>HEMONT CONSTRUCTORA, S.A. DE C.V.</v>
          </cell>
          <cell r="D4050">
            <v>310063</v>
          </cell>
          <cell r="F4050" t="str">
            <v>MATCO</v>
          </cell>
          <cell r="G4050" t="str">
            <v>CUSTOMER - RETAIL</v>
          </cell>
          <cell r="H4050" t="str">
            <v>CUSTOMER - RETAIL</v>
          </cell>
          <cell r="I4050" t="str">
            <v>REGULAR</v>
          </cell>
          <cell r="J4050" t="str">
            <v>LEGAL</v>
          </cell>
          <cell r="K4050" t="str">
            <v>MXN</v>
          </cell>
          <cell r="L4050">
            <v>73744.649999999994</v>
          </cell>
          <cell r="M4050">
            <v>3551.5423442272981</v>
          </cell>
          <cell r="N4050">
            <v>0</v>
          </cell>
          <cell r="O4050">
            <v>0</v>
          </cell>
          <cell r="P4050">
            <v>0</v>
          </cell>
          <cell r="Q4050">
            <v>73744.649999999994</v>
          </cell>
          <cell r="R4050">
            <v>73744.649999999994</v>
          </cell>
          <cell r="S4050" t="str">
            <v>120+</v>
          </cell>
          <cell r="T4050" t="str">
            <v>MEXICO</v>
          </cell>
        </row>
        <row r="4051">
          <cell r="B4051" t="str">
            <v>702-4683FF</v>
          </cell>
          <cell r="C4051" t="str">
            <v>GRAVASE, S.A. DE C.V.</v>
          </cell>
          <cell r="D4051">
            <v>316522</v>
          </cell>
          <cell r="F4051" t="str">
            <v>TRACSA</v>
          </cell>
          <cell r="G4051" t="str">
            <v>CUSTOMER - RETAIL</v>
          </cell>
          <cell r="H4051" t="str">
            <v>CUSTOMER - RETAIL</v>
          </cell>
          <cell r="I4051" t="str">
            <v>REGULAR</v>
          </cell>
          <cell r="J4051" t="str">
            <v>REGULAR</v>
          </cell>
          <cell r="K4051" t="str">
            <v>MXN</v>
          </cell>
          <cell r="L4051">
            <v>1575204.59</v>
          </cell>
          <cell r="M4051">
            <v>75861.853059255154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>
            <v>0</v>
          </cell>
          <cell r="S4051" t="str">
            <v>1-30</v>
          </cell>
          <cell r="T4051" t="str">
            <v>MEXICO</v>
          </cell>
        </row>
        <row r="4052">
          <cell r="B4052" t="str">
            <v>702-4683NEFF-1</v>
          </cell>
          <cell r="C4052" t="str">
            <v>GRUPO CONSTRUCTOR VALSUSA, S.A. DE C.V.</v>
          </cell>
          <cell r="D4052">
            <v>316735</v>
          </cell>
          <cell r="F4052" t="str">
            <v>MADISA SUR</v>
          </cell>
          <cell r="G4052" t="str">
            <v>CUSTOMER - RETAIL</v>
          </cell>
          <cell r="H4052" t="str">
            <v>CUSTOMER - RETAIL</v>
          </cell>
          <cell r="I4052" t="str">
            <v>REGULAR</v>
          </cell>
          <cell r="J4052" t="str">
            <v>REGULAR</v>
          </cell>
          <cell r="K4052" t="str">
            <v>MXN</v>
          </cell>
          <cell r="L4052">
            <v>20994.19</v>
          </cell>
          <cell r="M4052">
            <v>1011.0801904647091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>
            <v>0</v>
          </cell>
          <cell r="S4052" t="str">
            <v>1-30</v>
          </cell>
          <cell r="T4052" t="str">
            <v>MEXICO</v>
          </cell>
        </row>
        <row r="4053">
          <cell r="B4053" t="str">
            <v>702-4685CRR1</v>
          </cell>
          <cell r="C4053" t="str">
            <v>HAROLD MACHINERY, S.A.</v>
          </cell>
          <cell r="D4053">
            <v>309836</v>
          </cell>
          <cell r="F4053" t="str">
            <v>IMCA</v>
          </cell>
          <cell r="G4053" t="str">
            <v>CUSTOMER - RETAIL</v>
          </cell>
          <cell r="H4053" t="str">
            <v>CUSTOMER - RETAIL</v>
          </cell>
          <cell r="I4053" t="str">
            <v>REGULAR</v>
          </cell>
          <cell r="J4053" t="str">
            <v>REGULAR</v>
          </cell>
          <cell r="K4053" t="str">
            <v>USD</v>
          </cell>
          <cell r="L4053">
            <v>35354.559999999998</v>
          </cell>
          <cell r="M4053">
            <v>35354.559999999998</v>
          </cell>
          <cell r="N4053">
            <v>0</v>
          </cell>
          <cell r="O4053">
            <v>0</v>
          </cell>
          <cell r="P4053">
            <v>0</v>
          </cell>
          <cell r="Q4053">
            <v>0</v>
          </cell>
          <cell r="R4053">
            <v>0</v>
          </cell>
          <cell r="S4053" t="str">
            <v>1-30</v>
          </cell>
          <cell r="T4053" t="str">
            <v>REPUBLICA DOMINICANA</v>
          </cell>
        </row>
        <row r="4054">
          <cell r="B4054" t="str">
            <v>702-4685FF-1</v>
          </cell>
          <cell r="C4054" t="str">
            <v>OBRAS Y PAVIMENTOS FERHEC, S.A. DE C.V.</v>
          </cell>
          <cell r="D4054">
            <v>312659</v>
          </cell>
          <cell r="F4054" t="str">
            <v>MAQSA</v>
          </cell>
          <cell r="G4054" t="str">
            <v>CUSTOMER - RETAIL</v>
          </cell>
          <cell r="H4054" t="str">
            <v>CUSTOMER - RETAIL</v>
          </cell>
          <cell r="I4054" t="str">
            <v>REGULAR</v>
          </cell>
          <cell r="J4054" t="str">
            <v>REGULAR</v>
          </cell>
          <cell r="K4054" t="str">
            <v>MXN</v>
          </cell>
          <cell r="L4054">
            <v>485505.26</v>
          </cell>
          <cell r="M4054">
            <v>23381.933323096444</v>
          </cell>
          <cell r="N4054">
            <v>0</v>
          </cell>
          <cell r="O4054">
            <v>485505.26</v>
          </cell>
          <cell r="P4054">
            <v>0</v>
          </cell>
          <cell r="Q4054">
            <v>0</v>
          </cell>
          <cell r="R4054">
            <v>485505.26</v>
          </cell>
          <cell r="S4054" t="str">
            <v>61-90</v>
          </cell>
          <cell r="T4054" t="str">
            <v>MEXICO</v>
          </cell>
        </row>
        <row r="4055">
          <cell r="B4055" t="str">
            <v>702-4687CR</v>
          </cell>
          <cell r="C4055" t="str">
            <v>DESARROLLO VIAL, S.R.L.</v>
          </cell>
          <cell r="D4055">
            <v>309118</v>
          </cell>
          <cell r="F4055" t="str">
            <v>IMCA</v>
          </cell>
          <cell r="G4055" t="str">
            <v>CUSTOMER - RETAIL</v>
          </cell>
          <cell r="H4055" t="str">
            <v>CUSTOMER - RETAIL</v>
          </cell>
          <cell r="I4055" t="str">
            <v>REGULAR</v>
          </cell>
          <cell r="J4055" t="str">
            <v>REGULAR</v>
          </cell>
          <cell r="K4055" t="str">
            <v>USD</v>
          </cell>
          <cell r="L4055">
            <v>72154.48</v>
          </cell>
          <cell r="M4055">
            <v>72154.48</v>
          </cell>
          <cell r="N4055">
            <v>0</v>
          </cell>
          <cell r="O4055">
            <v>0</v>
          </cell>
          <cell r="P4055">
            <v>0</v>
          </cell>
          <cell r="Q4055">
            <v>0</v>
          </cell>
          <cell r="R4055">
            <v>0</v>
          </cell>
          <cell r="S4055" t="str">
            <v>1-30</v>
          </cell>
          <cell r="T4055" t="str">
            <v>REPUBLICA DOMINICANA</v>
          </cell>
        </row>
        <row r="4056">
          <cell r="B4056" t="str">
            <v>702-4687FF</v>
          </cell>
          <cell r="C4056" t="str">
            <v>COMPAÑIA ISDAMAR, S.A. DE C.V.</v>
          </cell>
          <cell r="D4056">
            <v>318874</v>
          </cell>
          <cell r="F4056" t="str">
            <v>MATCO</v>
          </cell>
          <cell r="G4056" t="str">
            <v>CUSTOMER - RETAIL</v>
          </cell>
          <cell r="H4056" t="str">
            <v>CUSTOMER - RETAIL</v>
          </cell>
          <cell r="I4056" t="str">
            <v>REGULAR</v>
          </cell>
          <cell r="J4056" t="str">
            <v>REGULAR</v>
          </cell>
          <cell r="K4056" t="str">
            <v>MXN</v>
          </cell>
          <cell r="L4056">
            <v>42106.879999999997</v>
          </cell>
          <cell r="M4056">
            <v>2027.8673409297833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>
            <v>0</v>
          </cell>
          <cell r="S4056" t="str">
            <v>1-30</v>
          </cell>
          <cell r="T4056" t="str">
            <v>MEXICO</v>
          </cell>
        </row>
        <row r="4057">
          <cell r="B4057" t="str">
            <v>702-4689CR</v>
          </cell>
          <cell r="C4057" t="str">
            <v>INVERSIONES CABALLERO FUENTES, S.A. DE C.V.</v>
          </cell>
          <cell r="D4057">
            <v>310008</v>
          </cell>
          <cell r="F4057" t="str">
            <v>COGESA</v>
          </cell>
          <cell r="G4057" t="str">
            <v>CUSTOMER - RETAIL</v>
          </cell>
          <cell r="H4057" t="str">
            <v>CUSTOMER - RETAIL</v>
          </cell>
          <cell r="I4057" t="str">
            <v>REGULAR</v>
          </cell>
          <cell r="J4057" t="str">
            <v>LEGAL</v>
          </cell>
          <cell r="K4057" t="str">
            <v>USD</v>
          </cell>
          <cell r="L4057">
            <v>86522.25</v>
          </cell>
          <cell r="M4057">
            <v>86522.25</v>
          </cell>
          <cell r="N4057">
            <v>0</v>
          </cell>
          <cell r="O4057">
            <v>0</v>
          </cell>
          <cell r="P4057">
            <v>0</v>
          </cell>
          <cell r="Q4057">
            <v>86522.25</v>
          </cell>
          <cell r="R4057">
            <v>86522.25</v>
          </cell>
          <cell r="S4057" t="str">
            <v>120+</v>
          </cell>
          <cell r="T4057" t="str">
            <v>EL SALVADOR</v>
          </cell>
        </row>
        <row r="4058">
          <cell r="B4058" t="str">
            <v>702-4691FF</v>
          </cell>
          <cell r="C4058" t="str">
            <v>COMPAÑIA ISDAMAR, S.A. DE C.V.</v>
          </cell>
          <cell r="D4058">
            <v>318874</v>
          </cell>
          <cell r="F4058" t="str">
            <v>MATCO</v>
          </cell>
          <cell r="G4058" t="str">
            <v>CUSTOMER - RETAIL</v>
          </cell>
          <cell r="H4058" t="str">
            <v>CUSTOMER - RETAIL</v>
          </cell>
          <cell r="I4058" t="str">
            <v>REGULAR</v>
          </cell>
          <cell r="J4058" t="str">
            <v>REGULAR</v>
          </cell>
          <cell r="K4058" t="str">
            <v>MXN</v>
          </cell>
          <cell r="L4058">
            <v>1172910.03</v>
          </cell>
          <cell r="M4058">
            <v>56487.347048415191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>
            <v>0</v>
          </cell>
          <cell r="S4058" t="str">
            <v>1-30</v>
          </cell>
          <cell r="T4058" t="str">
            <v>MEXICO</v>
          </cell>
        </row>
        <row r="4059">
          <cell r="B4059" t="str">
            <v>702-4694CD</v>
          </cell>
          <cell r="C4059" t="str">
            <v>IMPLEMENTOS Y MAQUINARIAS, S.A.</v>
          </cell>
          <cell r="D4059">
            <v>312088</v>
          </cell>
          <cell r="F4059" t="str">
            <v>IMCA</v>
          </cell>
          <cell r="G4059" t="str">
            <v>DEALER - RETAIL</v>
          </cell>
          <cell r="H4059" t="str">
            <v>DEALER - RETAIL</v>
          </cell>
          <cell r="I4059" t="str">
            <v>REGULAR</v>
          </cell>
          <cell r="J4059" t="str">
            <v>REGULAR</v>
          </cell>
          <cell r="K4059" t="str">
            <v>USD</v>
          </cell>
          <cell r="L4059">
            <v>141735.60999999999</v>
          </cell>
          <cell r="M4059">
            <v>141735.60999999999</v>
          </cell>
          <cell r="N4059">
            <v>0</v>
          </cell>
          <cell r="O4059">
            <v>0</v>
          </cell>
          <cell r="P4059">
            <v>0</v>
          </cell>
          <cell r="Q4059">
            <v>0</v>
          </cell>
          <cell r="R4059">
            <v>0</v>
          </cell>
          <cell r="S4059" t="str">
            <v>1-30</v>
          </cell>
          <cell r="T4059" t="str">
            <v>REPUBLICA DOMINICANA</v>
          </cell>
        </row>
        <row r="4060">
          <cell r="B4060" t="str">
            <v>702-4701CR</v>
          </cell>
          <cell r="C4060" t="str">
            <v>CONSORCIO AZUCARERO CENTRAL, S.A.</v>
          </cell>
          <cell r="D4060">
            <v>310968</v>
          </cell>
          <cell r="F4060" t="str">
            <v>IMCA</v>
          </cell>
          <cell r="G4060" t="str">
            <v>CUSTOMER - RETAIL</v>
          </cell>
          <cell r="H4060" t="str">
            <v>CUSTOMER - RETAIL</v>
          </cell>
          <cell r="I4060" t="str">
            <v>REGULAR</v>
          </cell>
          <cell r="J4060" t="str">
            <v>REGULAR</v>
          </cell>
          <cell r="K4060" t="str">
            <v>USD</v>
          </cell>
          <cell r="L4060">
            <v>20478.32</v>
          </cell>
          <cell r="M4060">
            <v>20478.32</v>
          </cell>
          <cell r="N4060">
            <v>0</v>
          </cell>
          <cell r="O4060">
            <v>0</v>
          </cell>
          <cell r="P4060">
            <v>0</v>
          </cell>
          <cell r="Q4060">
            <v>0</v>
          </cell>
          <cell r="R4060">
            <v>0</v>
          </cell>
          <cell r="S4060" t="str">
            <v>1-30</v>
          </cell>
          <cell r="T4060" t="str">
            <v>REPUBLICA DOMINICANA</v>
          </cell>
        </row>
        <row r="4061">
          <cell r="B4061" t="str">
            <v>702-4702FF</v>
          </cell>
          <cell r="C4061" t="str">
            <v>COMPAÑIA MINERA MEXICANA DE AVINO, S.A. DE C.V.</v>
          </cell>
          <cell r="D4061">
            <v>318822</v>
          </cell>
          <cell r="F4061" t="str">
            <v>MAQSA</v>
          </cell>
          <cell r="G4061" t="str">
            <v>CUSTOMER - RETAIL</v>
          </cell>
          <cell r="H4061" t="str">
            <v>CUSTOMER - RETAIL</v>
          </cell>
          <cell r="I4061" t="str">
            <v>REGULAR</v>
          </cell>
          <cell r="J4061" t="str">
            <v>REGULAR</v>
          </cell>
          <cell r="K4061" t="str">
            <v>USD</v>
          </cell>
          <cell r="L4061">
            <v>32908.86</v>
          </cell>
          <cell r="M4061">
            <v>32908.86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>
            <v>0</v>
          </cell>
          <cell r="S4061" t="str">
            <v>1-30</v>
          </cell>
          <cell r="T4061" t="str">
            <v>MEXICO</v>
          </cell>
        </row>
        <row r="4062">
          <cell r="B4062" t="str">
            <v>702-4703CD</v>
          </cell>
          <cell r="C4062" t="str">
            <v>IMPLEMENTOS Y MAQUINARIAS, S.A.</v>
          </cell>
          <cell r="D4062">
            <v>312088</v>
          </cell>
          <cell r="F4062" t="str">
            <v>IMCA</v>
          </cell>
          <cell r="G4062" t="str">
            <v>DEALER - WHOLESALE</v>
          </cell>
          <cell r="H4062" t="str">
            <v>DEALER - WHOLESALE</v>
          </cell>
          <cell r="I4062" t="str">
            <v>REGULAR</v>
          </cell>
          <cell r="J4062" t="str">
            <v>REGULAR</v>
          </cell>
          <cell r="K4062" t="str">
            <v>USD</v>
          </cell>
          <cell r="L4062">
            <v>150175.95000000001</v>
          </cell>
          <cell r="M4062">
            <v>150175.95000000001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>
            <v>0</v>
          </cell>
          <cell r="S4062" t="str">
            <v>1-30</v>
          </cell>
          <cell r="T4062" t="str">
            <v>REPUBLICA DOMINICANA</v>
          </cell>
        </row>
        <row r="4063">
          <cell r="B4063" t="str">
            <v>702-4703CR</v>
          </cell>
          <cell r="C4063" t="str">
            <v>BELIZE PICKWICK CLUB HOTEL LIMITED</v>
          </cell>
          <cell r="D4063">
            <v>308932</v>
          </cell>
          <cell r="F4063" t="str">
            <v>GENTRAC BELIZE</v>
          </cell>
          <cell r="G4063" t="str">
            <v>CUSTOMER - RETAIL</v>
          </cell>
          <cell r="H4063" t="str">
            <v>CUSTOMER - RETAIL</v>
          </cell>
          <cell r="I4063" t="str">
            <v>REGULAR</v>
          </cell>
          <cell r="J4063" t="str">
            <v>REGULAR</v>
          </cell>
          <cell r="K4063" t="str">
            <v>USD</v>
          </cell>
          <cell r="L4063">
            <v>48322.47</v>
          </cell>
          <cell r="M4063">
            <v>48322.47</v>
          </cell>
          <cell r="N4063">
            <v>48322.47</v>
          </cell>
          <cell r="O4063">
            <v>0</v>
          </cell>
          <cell r="P4063">
            <v>0</v>
          </cell>
          <cell r="Q4063">
            <v>0</v>
          </cell>
          <cell r="R4063">
            <v>48322.47</v>
          </cell>
          <cell r="S4063" t="str">
            <v>31-60</v>
          </cell>
          <cell r="T4063" t="str">
            <v>BELICE</v>
          </cell>
        </row>
        <row r="4064">
          <cell r="B4064" t="str">
            <v>702-4705FF</v>
          </cell>
          <cell r="C4064" t="str">
            <v>VARMOXZ, S.A. DE C.V.</v>
          </cell>
          <cell r="D4064">
            <v>318173</v>
          </cell>
          <cell r="F4064" t="str">
            <v>MADISA NTE</v>
          </cell>
          <cell r="G4064" t="str">
            <v>CUSTOMER - RETAIL</v>
          </cell>
          <cell r="H4064" t="str">
            <v>CUSTOMER - RETAIL</v>
          </cell>
          <cell r="I4064" t="str">
            <v>REGULAR</v>
          </cell>
          <cell r="J4064" t="str">
            <v>REGULAR</v>
          </cell>
          <cell r="K4064" t="str">
            <v>USD</v>
          </cell>
          <cell r="L4064">
            <v>20869.68</v>
          </cell>
          <cell r="M4064">
            <v>20869.68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>
            <v>0</v>
          </cell>
          <cell r="S4064" t="str">
            <v>1-30</v>
          </cell>
          <cell r="T4064" t="str">
            <v>MEXICO</v>
          </cell>
        </row>
        <row r="4065">
          <cell r="B4065" t="str">
            <v>702-4708NEFF</v>
          </cell>
          <cell r="C4065" t="str">
            <v>VILLAR DOMINGUEZ JOSE LUIS</v>
          </cell>
          <cell r="D4065">
            <v>317742</v>
          </cell>
          <cell r="F4065" t="str">
            <v>MADISA SUR</v>
          </cell>
          <cell r="G4065" t="str">
            <v>CUSTOMER - RETAIL</v>
          </cell>
          <cell r="H4065" t="str">
            <v>CUSTOMER - RETAIL</v>
          </cell>
          <cell r="I4065" t="str">
            <v>REGULAR</v>
          </cell>
          <cell r="J4065" t="str">
            <v>REGULAR</v>
          </cell>
          <cell r="K4065" t="str">
            <v>MXN</v>
          </cell>
          <cell r="L4065">
            <v>322793.89</v>
          </cell>
          <cell r="M4065">
            <v>15545.753743394929</v>
          </cell>
          <cell r="N4065">
            <v>322793.89</v>
          </cell>
          <cell r="O4065">
            <v>0</v>
          </cell>
          <cell r="P4065">
            <v>0</v>
          </cell>
          <cell r="Q4065">
            <v>0</v>
          </cell>
          <cell r="R4065">
            <v>322793.89</v>
          </cell>
          <cell r="S4065" t="str">
            <v>31-60</v>
          </cell>
          <cell r="T4065" t="str">
            <v>MEXICO</v>
          </cell>
        </row>
        <row r="4066">
          <cell r="B4066" t="str">
            <v>702-4710CD</v>
          </cell>
          <cell r="C4066" t="str">
            <v>IMPLEMENTOS Y MAQUINARIAS, S.A.</v>
          </cell>
          <cell r="D4066">
            <v>312088</v>
          </cell>
          <cell r="F4066" t="str">
            <v>IMCA</v>
          </cell>
          <cell r="G4066" t="str">
            <v>DEALER - RETAIL</v>
          </cell>
          <cell r="H4066" t="str">
            <v>DEALER - RETAIL</v>
          </cell>
          <cell r="I4066" t="str">
            <v>REGULAR</v>
          </cell>
          <cell r="J4066" t="str">
            <v>REGULAR</v>
          </cell>
          <cell r="K4066" t="str">
            <v>USD</v>
          </cell>
          <cell r="L4066">
            <v>36071.199999999997</v>
          </cell>
          <cell r="M4066">
            <v>36071.199999999997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  <cell r="R4066">
            <v>0</v>
          </cell>
          <cell r="S4066" t="str">
            <v>1-30</v>
          </cell>
          <cell r="T4066" t="str">
            <v>REPUBLICA DOMINICANA</v>
          </cell>
        </row>
        <row r="4067">
          <cell r="B4067" t="str">
            <v>702-4710FF</v>
          </cell>
          <cell r="C4067" t="str">
            <v>BAZUA BELTRAN MANUELA</v>
          </cell>
          <cell r="D4067">
            <v>316661</v>
          </cell>
          <cell r="F4067" t="str">
            <v>MATCO</v>
          </cell>
          <cell r="G4067" t="str">
            <v>CUSTOMER - RETAIL</v>
          </cell>
          <cell r="H4067" t="str">
            <v>CUSTOMER - RETAIL</v>
          </cell>
          <cell r="I4067" t="str">
            <v>REGULAR</v>
          </cell>
          <cell r="J4067" t="str">
            <v>LEGAL</v>
          </cell>
          <cell r="K4067" t="str">
            <v>MXN</v>
          </cell>
          <cell r="L4067">
            <v>375079.69</v>
          </cell>
          <cell r="M4067">
            <v>18063.837871556087</v>
          </cell>
          <cell r="N4067">
            <v>0</v>
          </cell>
          <cell r="O4067">
            <v>0</v>
          </cell>
          <cell r="P4067">
            <v>0</v>
          </cell>
          <cell r="Q4067">
            <v>375079.69</v>
          </cell>
          <cell r="R4067">
            <v>375079.69</v>
          </cell>
          <cell r="S4067" t="str">
            <v>120+</v>
          </cell>
          <cell r="T4067" t="str">
            <v>MEXICO</v>
          </cell>
        </row>
        <row r="4068">
          <cell r="B4068" t="str">
            <v>702-4711CD</v>
          </cell>
          <cell r="C4068" t="str">
            <v>IMPLEMENTOS Y MAQUINARIAS, S.A.</v>
          </cell>
          <cell r="D4068">
            <v>312088</v>
          </cell>
          <cell r="F4068" t="str">
            <v>IMCA</v>
          </cell>
          <cell r="G4068" t="str">
            <v>DEALER - RETAIL</v>
          </cell>
          <cell r="H4068" t="str">
            <v>DEALER - RETAIL</v>
          </cell>
          <cell r="I4068" t="str">
            <v>REGULAR</v>
          </cell>
          <cell r="J4068" t="str">
            <v>REGULAR</v>
          </cell>
          <cell r="K4068" t="str">
            <v>USD</v>
          </cell>
          <cell r="L4068">
            <v>36071.199999999997</v>
          </cell>
          <cell r="M4068">
            <v>36071.199999999997</v>
          </cell>
          <cell r="N4068">
            <v>0</v>
          </cell>
          <cell r="O4068">
            <v>0</v>
          </cell>
          <cell r="P4068">
            <v>0</v>
          </cell>
          <cell r="Q4068">
            <v>0</v>
          </cell>
          <cell r="R4068">
            <v>0</v>
          </cell>
          <cell r="S4068" t="str">
            <v>1-30</v>
          </cell>
          <cell r="T4068" t="str">
            <v>REPUBLICA DOMINICANA</v>
          </cell>
        </row>
        <row r="4069">
          <cell r="B4069" t="str">
            <v>702-4712CR</v>
          </cell>
          <cell r="C4069" t="str">
            <v>DESARROLLO VIAL, S.R.L.</v>
          </cell>
          <cell r="D4069">
            <v>309118</v>
          </cell>
          <cell r="F4069" t="str">
            <v>IMCA</v>
          </cell>
          <cell r="G4069" t="str">
            <v>CUSTOMER - RETAIL</v>
          </cell>
          <cell r="H4069" t="str">
            <v>CUSTOMER - RETAIL</v>
          </cell>
          <cell r="I4069" t="str">
            <v>REGULAR</v>
          </cell>
          <cell r="J4069" t="str">
            <v>REGULAR</v>
          </cell>
          <cell r="K4069" t="str">
            <v>USD</v>
          </cell>
          <cell r="L4069">
            <v>31832.78</v>
          </cell>
          <cell r="M4069">
            <v>31832.78</v>
          </cell>
          <cell r="N4069">
            <v>0</v>
          </cell>
          <cell r="O4069">
            <v>0</v>
          </cell>
          <cell r="P4069">
            <v>0</v>
          </cell>
          <cell r="Q4069">
            <v>0</v>
          </cell>
          <cell r="R4069">
            <v>0</v>
          </cell>
          <cell r="S4069" t="str">
            <v>1-30</v>
          </cell>
          <cell r="T4069" t="str">
            <v>REPUBLICA DOMINICANA</v>
          </cell>
        </row>
        <row r="4070">
          <cell r="B4070" t="str">
            <v>702-4712FF</v>
          </cell>
          <cell r="C4070" t="str">
            <v>COMPAÑIA CONSTRUCTORA MAS, S.A. DE C.V.</v>
          </cell>
          <cell r="D4070">
            <v>318916</v>
          </cell>
          <cell r="F4070" t="str">
            <v>MATCO</v>
          </cell>
          <cell r="G4070" t="str">
            <v>CUSTOMER - RETAIL</v>
          </cell>
          <cell r="H4070" t="str">
            <v>CUSTOMER - RETAIL</v>
          </cell>
          <cell r="I4070" t="str">
            <v>REGULAR</v>
          </cell>
          <cell r="J4070" t="str">
            <v>REGULAR</v>
          </cell>
          <cell r="K4070" t="str">
            <v>MXN</v>
          </cell>
          <cell r="L4070">
            <v>1380491.1</v>
          </cell>
          <cell r="M4070">
            <v>66484.451380255006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>
            <v>0</v>
          </cell>
          <cell r="S4070" t="str">
            <v>1-30</v>
          </cell>
          <cell r="T4070" t="str">
            <v>MEXICO</v>
          </cell>
        </row>
        <row r="4071">
          <cell r="B4071" t="str">
            <v>702-4716NEFF</v>
          </cell>
          <cell r="C4071" t="str">
            <v>INGENIERIA DE CIUDADES, S.A. DE C.V.</v>
          </cell>
          <cell r="D4071">
            <v>316353</v>
          </cell>
          <cell r="F4071" t="str">
            <v>MAQSA</v>
          </cell>
          <cell r="G4071" t="str">
            <v>CUSTOMER - RETAIL</v>
          </cell>
          <cell r="H4071" t="str">
            <v>CUSTOMER - RETAIL</v>
          </cell>
          <cell r="I4071" t="str">
            <v>REGULAR</v>
          </cell>
          <cell r="J4071" t="str">
            <v>LEGAL</v>
          </cell>
          <cell r="K4071" t="str">
            <v>MXN</v>
          </cell>
          <cell r="L4071">
            <v>686284.92</v>
          </cell>
          <cell r="M4071">
            <v>33051.481749315295</v>
          </cell>
          <cell r="N4071">
            <v>0</v>
          </cell>
          <cell r="O4071">
            <v>0</v>
          </cell>
          <cell r="P4071">
            <v>0</v>
          </cell>
          <cell r="Q4071">
            <v>686284.92</v>
          </cell>
          <cell r="R4071">
            <v>686284.92</v>
          </cell>
          <cell r="S4071" t="str">
            <v>120+</v>
          </cell>
          <cell r="T4071" t="str">
            <v>MEXICO</v>
          </cell>
        </row>
        <row r="4072">
          <cell r="B4072" t="str">
            <v>702-4717FF</v>
          </cell>
          <cell r="C4072" t="str">
            <v>CASTRO ACOSTA SERGIO ALONZO</v>
          </cell>
          <cell r="D4072">
            <v>313693</v>
          </cell>
          <cell r="F4072" t="str">
            <v>MATCO</v>
          </cell>
          <cell r="G4072" t="str">
            <v>CUSTOMER - RETAIL</v>
          </cell>
          <cell r="H4072" t="str">
            <v>CUSTOMER - RETAIL</v>
          </cell>
          <cell r="I4072" t="str">
            <v>REGULAR</v>
          </cell>
          <cell r="J4072" t="str">
            <v>REGULAR</v>
          </cell>
          <cell r="K4072" t="str">
            <v>MXN</v>
          </cell>
          <cell r="L4072">
            <v>0</v>
          </cell>
          <cell r="M4072">
            <v>0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>
            <v>0</v>
          </cell>
          <cell r="S4072" t="str">
            <v>1-30</v>
          </cell>
          <cell r="T4072" t="str">
            <v>MEXICO</v>
          </cell>
        </row>
        <row r="4073">
          <cell r="B4073" t="str">
            <v>702-4720FF-1</v>
          </cell>
          <cell r="C4073" t="str">
            <v>ARENDAL, S. DE R.L. DE C.V.</v>
          </cell>
          <cell r="D4073">
            <v>317847</v>
          </cell>
          <cell r="F4073" t="str">
            <v>MADISA NTE</v>
          </cell>
          <cell r="G4073" t="str">
            <v>CUSTOMER - RETAIL</v>
          </cell>
          <cell r="H4073" t="str">
            <v>CUSTOMER - RETAIL</v>
          </cell>
          <cell r="I4073" t="str">
            <v>REGULAR</v>
          </cell>
          <cell r="J4073" t="str">
            <v>REGULAR</v>
          </cell>
          <cell r="K4073" t="str">
            <v>USD</v>
          </cell>
          <cell r="L4073">
            <v>378545.5</v>
          </cell>
          <cell r="M4073">
            <v>378545.5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>
            <v>0</v>
          </cell>
          <cell r="S4073" t="str">
            <v>1-30</v>
          </cell>
          <cell r="T4073" t="str">
            <v>MEXICO</v>
          </cell>
        </row>
        <row r="4074">
          <cell r="B4074" t="str">
            <v>702-4722CRR1</v>
          </cell>
          <cell r="C4074" t="str">
            <v>PEAL MEXICO, S.A. DE C.V.</v>
          </cell>
          <cell r="D4074">
            <v>315701</v>
          </cell>
          <cell r="F4074" t="str">
            <v>MATCO</v>
          </cell>
          <cell r="G4074" t="str">
            <v>CUSTOMER - RETAIL</v>
          </cell>
          <cell r="H4074" t="str">
            <v>CUSTOMER - RETAIL</v>
          </cell>
          <cell r="I4074" t="str">
            <v>REGULAR</v>
          </cell>
          <cell r="J4074" t="str">
            <v>REGULAR</v>
          </cell>
          <cell r="K4074" t="str">
            <v>USD</v>
          </cell>
          <cell r="L4074">
            <v>213716.29</v>
          </cell>
          <cell r="M4074">
            <v>213716.29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>
            <v>0</v>
          </cell>
          <cell r="S4074" t="str">
            <v>1-30</v>
          </cell>
          <cell r="T4074" t="str">
            <v>MEXICO</v>
          </cell>
        </row>
        <row r="4075">
          <cell r="B4075" t="str">
            <v>702-4723CRR1</v>
          </cell>
          <cell r="C4075" t="str">
            <v>ESPINOZA INGENIEROS, S.A.</v>
          </cell>
          <cell r="D4075">
            <v>310871</v>
          </cell>
          <cell r="F4075" t="str">
            <v>NIMAC</v>
          </cell>
          <cell r="G4075" t="str">
            <v>CUSTOMER - RETAIL</v>
          </cell>
          <cell r="H4075" t="str">
            <v>CUSTOMER - RETAIL</v>
          </cell>
          <cell r="I4075" t="str">
            <v>REGULAR</v>
          </cell>
          <cell r="J4075" t="str">
            <v>REGULAR</v>
          </cell>
          <cell r="K4075" t="str">
            <v>USD</v>
          </cell>
          <cell r="L4075">
            <v>27224.560000000001</v>
          </cell>
          <cell r="M4075">
            <v>27224.560000000001</v>
          </cell>
          <cell r="N4075">
            <v>0</v>
          </cell>
          <cell r="O4075">
            <v>0</v>
          </cell>
          <cell r="P4075">
            <v>27224.560000000001</v>
          </cell>
          <cell r="Q4075">
            <v>0</v>
          </cell>
          <cell r="R4075">
            <v>27224.560000000001</v>
          </cell>
          <cell r="S4075" t="str">
            <v>91-120</v>
          </cell>
          <cell r="T4075" t="str">
            <v>NICARAGUA</v>
          </cell>
        </row>
        <row r="4076">
          <cell r="B4076" t="str">
            <v>702-4723FF</v>
          </cell>
          <cell r="C4076" t="str">
            <v>COMPAÑIA ISDAMAR, S.A. DE C.V.</v>
          </cell>
          <cell r="D4076">
            <v>318874</v>
          </cell>
          <cell r="F4076" t="str">
            <v>MATCO</v>
          </cell>
          <cell r="G4076" t="str">
            <v>CUSTOMER - RETAIL</v>
          </cell>
          <cell r="H4076" t="str">
            <v>CUSTOMER - RETAIL</v>
          </cell>
          <cell r="I4076" t="str">
            <v>REGULAR</v>
          </cell>
          <cell r="J4076" t="str">
            <v>REGULAR</v>
          </cell>
          <cell r="K4076" t="str">
            <v>USD</v>
          </cell>
          <cell r="L4076">
            <v>46846.65</v>
          </cell>
          <cell r="M4076">
            <v>46846.65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>
            <v>0</v>
          </cell>
          <cell r="S4076" t="str">
            <v>1-30</v>
          </cell>
          <cell r="T4076" t="str">
            <v>MEXICO</v>
          </cell>
        </row>
        <row r="4077">
          <cell r="B4077" t="str">
            <v>702-4724FF-1</v>
          </cell>
          <cell r="C4077" t="str">
            <v>ARENDAL, S. DE R.L. DE C.V.</v>
          </cell>
          <cell r="D4077">
            <v>317847</v>
          </cell>
          <cell r="F4077" t="str">
            <v>MADISA NTE</v>
          </cell>
          <cell r="G4077" t="str">
            <v>CUSTOMER - RETAIL</v>
          </cell>
          <cell r="H4077" t="str">
            <v>CUSTOMER - RETAIL</v>
          </cell>
          <cell r="I4077" t="str">
            <v>REGULAR</v>
          </cell>
          <cell r="J4077" t="str">
            <v>REGULAR</v>
          </cell>
          <cell r="K4077" t="str">
            <v>USD</v>
          </cell>
          <cell r="L4077">
            <v>189239.29</v>
          </cell>
          <cell r="M4077">
            <v>189239.29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>
            <v>0</v>
          </cell>
          <cell r="S4077" t="str">
            <v>1-30</v>
          </cell>
          <cell r="T4077" t="str">
            <v>MEXICO</v>
          </cell>
        </row>
        <row r="4078">
          <cell r="B4078" t="str">
            <v>702-4728FF</v>
          </cell>
          <cell r="C4078" t="str">
            <v>JEA INGENIERIA, S.A. DE C.V.</v>
          </cell>
          <cell r="D4078">
            <v>319806</v>
          </cell>
          <cell r="F4078" t="str">
            <v>TRACSA</v>
          </cell>
          <cell r="G4078" t="str">
            <v>CUSTOMER - RETAIL</v>
          </cell>
          <cell r="H4078" t="str">
            <v>CUSTOMER - RETAIL</v>
          </cell>
          <cell r="I4078" t="str">
            <v>REGULAR</v>
          </cell>
          <cell r="J4078" t="str">
            <v>REGULAR</v>
          </cell>
          <cell r="K4078" t="str">
            <v>MXN</v>
          </cell>
          <cell r="L4078">
            <v>0.01</v>
          </cell>
          <cell r="M4078">
            <v>4.816000000308224E-4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>
            <v>0</v>
          </cell>
          <cell r="S4078" t="str">
            <v>1-30</v>
          </cell>
          <cell r="T4078" t="str">
            <v>MEXICO</v>
          </cell>
        </row>
        <row r="4079">
          <cell r="B4079" t="str">
            <v>702-4732CD</v>
          </cell>
          <cell r="C4079" t="str">
            <v>LOGO EDIFICACIONES, S.A. DE C.V.</v>
          </cell>
          <cell r="D4079">
            <v>309151</v>
          </cell>
          <cell r="F4079" t="str">
            <v>MADISA NTE</v>
          </cell>
          <cell r="G4079" t="str">
            <v>CUSTOMER - RETAIL</v>
          </cell>
          <cell r="H4079" t="str">
            <v>CUSTOMER - RETAIL</v>
          </cell>
          <cell r="I4079" t="str">
            <v>LEGAL</v>
          </cell>
          <cell r="J4079" t="str">
            <v>LEGAL</v>
          </cell>
          <cell r="K4079" t="str">
            <v>MXN</v>
          </cell>
          <cell r="L4079">
            <v>758236.19</v>
          </cell>
          <cell r="M4079">
            <v>36516.65491273706</v>
          </cell>
          <cell r="N4079">
            <v>0</v>
          </cell>
          <cell r="O4079">
            <v>0</v>
          </cell>
          <cell r="P4079">
            <v>0</v>
          </cell>
          <cell r="Q4079">
            <v>758236.19</v>
          </cell>
          <cell r="R4079">
            <v>758236.19</v>
          </cell>
          <cell r="S4079" t="str">
            <v>120+</v>
          </cell>
          <cell r="T4079" t="str">
            <v>MEXICO</v>
          </cell>
        </row>
        <row r="4080">
          <cell r="B4080" t="str">
            <v>702-4732FF</v>
          </cell>
          <cell r="C4080" t="str">
            <v>INTEGRA INFRAESTRUCTURA SUSTENTABLE, S.A. DE C.V.</v>
          </cell>
          <cell r="D4080">
            <v>318071</v>
          </cell>
          <cell r="F4080" t="str">
            <v>MAQSA</v>
          </cell>
          <cell r="G4080" t="str">
            <v>CUSTOMER - RETAIL</v>
          </cell>
          <cell r="H4080" t="str">
            <v>CUSTOMER - RETAIL</v>
          </cell>
          <cell r="I4080" t="str">
            <v>REGULAR</v>
          </cell>
          <cell r="J4080" t="str">
            <v>REGULAR</v>
          </cell>
          <cell r="K4080" t="str">
            <v>MXN</v>
          </cell>
          <cell r="L4080">
            <v>0</v>
          </cell>
          <cell r="M4080">
            <v>0</v>
          </cell>
          <cell r="N4080">
            <v>0</v>
          </cell>
          <cell r="O4080">
            <v>0</v>
          </cell>
          <cell r="P4080">
            <v>0</v>
          </cell>
          <cell r="Q4080">
            <v>0</v>
          </cell>
          <cell r="R4080">
            <v>0</v>
          </cell>
          <cell r="S4080" t="str">
            <v>1-30</v>
          </cell>
          <cell r="T4080" t="str">
            <v>MEXICO</v>
          </cell>
        </row>
        <row r="4081">
          <cell r="B4081" t="str">
            <v>702-4733NEFF</v>
          </cell>
          <cell r="C4081" t="str">
            <v>TISCAREÑO ARROYO CUTBERTO</v>
          </cell>
          <cell r="D4081">
            <v>312280</v>
          </cell>
          <cell r="F4081" t="str">
            <v>TRACSA</v>
          </cell>
          <cell r="G4081" t="str">
            <v>CUSTOMER - RETAIL</v>
          </cell>
          <cell r="H4081" t="str">
            <v>CUSTOMER - RETAIL</v>
          </cell>
          <cell r="I4081" t="str">
            <v>REGULAR</v>
          </cell>
          <cell r="J4081" t="str">
            <v>REGULAR</v>
          </cell>
          <cell r="K4081" t="str">
            <v>MXN</v>
          </cell>
          <cell r="L4081">
            <v>173493.77</v>
          </cell>
          <cell r="M4081">
            <v>8355.4599637347492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  <cell r="R4081">
            <v>0</v>
          </cell>
          <cell r="S4081" t="str">
            <v>1-30</v>
          </cell>
          <cell r="T4081" t="str">
            <v>MEXICO</v>
          </cell>
        </row>
        <row r="4082">
          <cell r="B4082" t="str">
            <v>702-4734CD</v>
          </cell>
          <cell r="C4082" t="str">
            <v>C.K.C. MACHINEHANDEL SURMAC, N.V.</v>
          </cell>
          <cell r="D4082">
            <v>311337</v>
          </cell>
          <cell r="F4082" t="str">
            <v>SURMAC</v>
          </cell>
          <cell r="G4082" t="str">
            <v>DEALER - RETAIL</v>
          </cell>
          <cell r="H4082" t="str">
            <v>DEALER - RETAIL</v>
          </cell>
          <cell r="I4082" t="str">
            <v>REGULAR</v>
          </cell>
          <cell r="J4082" t="str">
            <v>REGULAR</v>
          </cell>
          <cell r="K4082" t="str">
            <v>USD</v>
          </cell>
          <cell r="L4082">
            <v>112012.65</v>
          </cell>
          <cell r="M4082">
            <v>112012.65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>
            <v>0</v>
          </cell>
          <cell r="S4082" t="str">
            <v>1-30</v>
          </cell>
          <cell r="T4082" t="str">
            <v>SURINAME</v>
          </cell>
        </row>
        <row r="4083">
          <cell r="B4083" t="str">
            <v>702-4734FF</v>
          </cell>
          <cell r="C4083" t="str">
            <v>OPOSON CONSTRUCCIONES Y SERVICIOS, S.A. DE C.V.</v>
          </cell>
          <cell r="D4083">
            <v>317650</v>
          </cell>
          <cell r="F4083" t="str">
            <v>MATCO</v>
          </cell>
          <cell r="G4083" t="str">
            <v>CUSTOMER - RETAIL</v>
          </cell>
          <cell r="H4083" t="str">
            <v>CUSTOMER - RETAIL</v>
          </cell>
          <cell r="I4083" t="str">
            <v>REGULAR</v>
          </cell>
          <cell r="J4083" t="str">
            <v>REGULAR</v>
          </cell>
          <cell r="K4083" t="str">
            <v>MXN</v>
          </cell>
          <cell r="L4083">
            <v>199597.65</v>
          </cell>
          <cell r="M4083">
            <v>9612.6228246152077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>
            <v>0</v>
          </cell>
          <cell r="S4083" t="str">
            <v>1-30</v>
          </cell>
          <cell r="T4083" t="str">
            <v>MEXICO</v>
          </cell>
        </row>
        <row r="4084">
          <cell r="B4084" t="str">
            <v>702-4735CD</v>
          </cell>
          <cell r="C4084" t="str">
            <v>C.K.C. MACHINEHANDEL SURMAC, N.V.</v>
          </cell>
          <cell r="D4084">
            <v>311337</v>
          </cell>
          <cell r="F4084" t="str">
            <v>SURMAC</v>
          </cell>
          <cell r="G4084" t="str">
            <v>DEALER - RETAIL</v>
          </cell>
          <cell r="H4084" t="str">
            <v>DEALER - RETAIL</v>
          </cell>
          <cell r="I4084" t="str">
            <v>REGULAR</v>
          </cell>
          <cell r="J4084" t="str">
            <v>REGULAR</v>
          </cell>
          <cell r="K4084" t="str">
            <v>USD</v>
          </cell>
          <cell r="L4084">
            <v>32223.62</v>
          </cell>
          <cell r="M4084">
            <v>32223.62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>
            <v>0</v>
          </cell>
          <cell r="S4084" t="str">
            <v>1-30</v>
          </cell>
          <cell r="T4084" t="str">
            <v>SURINAME</v>
          </cell>
        </row>
        <row r="4085">
          <cell r="B4085" t="str">
            <v>702-4737CD</v>
          </cell>
          <cell r="C4085" t="str">
            <v>C.K.C. MACHINEHANDEL SURMAC, N.V.</v>
          </cell>
          <cell r="D4085">
            <v>311337</v>
          </cell>
          <cell r="F4085" t="str">
            <v>SURMAC</v>
          </cell>
          <cell r="G4085" t="str">
            <v>DEALER - RETAIL</v>
          </cell>
          <cell r="H4085" t="str">
            <v>DEALER - RETAIL</v>
          </cell>
          <cell r="I4085" t="str">
            <v>REGULAR</v>
          </cell>
          <cell r="J4085" t="str">
            <v>REGULAR</v>
          </cell>
          <cell r="K4085" t="str">
            <v>USD</v>
          </cell>
          <cell r="L4085">
            <v>175036.18</v>
          </cell>
          <cell r="M4085">
            <v>175036.18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>
            <v>0</v>
          </cell>
          <cell r="S4085" t="str">
            <v>1-30</v>
          </cell>
          <cell r="T4085" t="str">
            <v>SURINAME</v>
          </cell>
        </row>
        <row r="4086">
          <cell r="B4086" t="str">
            <v>702-4738FF</v>
          </cell>
          <cell r="C4086" t="str">
            <v>CONSTRUCTORA PICCINO, S.A. DE C.V.</v>
          </cell>
          <cell r="D4086">
            <v>311159</v>
          </cell>
          <cell r="F4086" t="str">
            <v>MADISA SUR</v>
          </cell>
          <cell r="G4086" t="str">
            <v>CUSTOMER - RETAIL</v>
          </cell>
          <cell r="H4086" t="str">
            <v>CUSTOMER - RETAIL</v>
          </cell>
          <cell r="I4086" t="str">
            <v>REGULAR</v>
          </cell>
          <cell r="J4086" t="str">
            <v>LEGAL</v>
          </cell>
          <cell r="K4086" t="str">
            <v>MXN</v>
          </cell>
          <cell r="L4086">
            <v>1927136.3</v>
          </cell>
          <cell r="M4086">
            <v>92810.884213939891</v>
          </cell>
          <cell r="N4086">
            <v>0</v>
          </cell>
          <cell r="O4086">
            <v>0</v>
          </cell>
          <cell r="P4086">
            <v>0</v>
          </cell>
          <cell r="Q4086">
            <v>1927136.3</v>
          </cell>
          <cell r="R4086">
            <v>1927136.3</v>
          </cell>
          <cell r="S4086" t="str">
            <v>120+</v>
          </cell>
          <cell r="T4086" t="str">
            <v>MEXICO</v>
          </cell>
        </row>
        <row r="4087">
          <cell r="B4087" t="str">
            <v>702-4740FF</v>
          </cell>
          <cell r="C4087" t="str">
            <v>CONSTRUCTORA ANGULAR, S.A. DE.C.V</v>
          </cell>
          <cell r="D4087">
            <v>316191</v>
          </cell>
          <cell r="F4087" t="str">
            <v>MAQSA</v>
          </cell>
          <cell r="G4087" t="str">
            <v>CUSTOMER - RETAIL</v>
          </cell>
          <cell r="H4087" t="str">
            <v>CUSTOMER - RETAIL</v>
          </cell>
          <cell r="I4087" t="str">
            <v>REGULAR</v>
          </cell>
          <cell r="J4087" t="str">
            <v>LEGAL</v>
          </cell>
          <cell r="K4087" t="str">
            <v>MXN</v>
          </cell>
          <cell r="L4087">
            <v>703155.52</v>
          </cell>
          <cell r="M4087">
            <v>33863.969845367297</v>
          </cell>
          <cell r="N4087">
            <v>0</v>
          </cell>
          <cell r="O4087">
            <v>0</v>
          </cell>
          <cell r="P4087">
            <v>703155.52</v>
          </cell>
          <cell r="Q4087">
            <v>0</v>
          </cell>
          <cell r="R4087">
            <v>703155.52</v>
          </cell>
          <cell r="S4087" t="str">
            <v>91-120</v>
          </cell>
          <cell r="T4087" t="str">
            <v>MEXICO</v>
          </cell>
        </row>
        <row r="4088">
          <cell r="B4088" t="str">
            <v>702-4742FF-1</v>
          </cell>
          <cell r="C4088" t="str">
            <v>COBRE DEL MAYO, SA DE CV</v>
          </cell>
          <cell r="D4088">
            <v>316391</v>
          </cell>
          <cell r="F4088" t="str">
            <v>MATCO</v>
          </cell>
          <cell r="G4088" t="str">
            <v>CUSTOMER - RETAIL</v>
          </cell>
          <cell r="H4088" t="str">
            <v>CUSTOMER - RETAIL</v>
          </cell>
          <cell r="I4088" t="str">
            <v>REGULAR</v>
          </cell>
          <cell r="J4088" t="str">
            <v>REGULAR</v>
          </cell>
          <cell r="K4088" t="str">
            <v>USD</v>
          </cell>
          <cell r="L4088">
            <v>5877122.0899999999</v>
          </cell>
          <cell r="M4088">
            <v>5877122.0899999999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  <cell r="R4088">
            <v>0</v>
          </cell>
          <cell r="S4088" t="str">
            <v>1-30</v>
          </cell>
          <cell r="T4088" t="str">
            <v>MEXICO</v>
          </cell>
        </row>
        <row r="4089">
          <cell r="B4089" t="str">
            <v>702-4744FF</v>
          </cell>
          <cell r="C4089" t="str">
            <v>COMPAÑIA ISDAMAR, S.A. DE C.V.</v>
          </cell>
          <cell r="D4089">
            <v>318874</v>
          </cell>
          <cell r="F4089" t="str">
            <v>MATCO</v>
          </cell>
          <cell r="G4089" t="str">
            <v>CUSTOMER - RETAIL</v>
          </cell>
          <cell r="H4089" t="str">
            <v>CUSTOMER - RETAIL</v>
          </cell>
          <cell r="I4089" t="str">
            <v>REGULAR</v>
          </cell>
          <cell r="J4089" t="str">
            <v>REGULAR</v>
          </cell>
          <cell r="K4089" t="str">
            <v>USD</v>
          </cell>
          <cell r="L4089">
            <v>261642.33</v>
          </cell>
          <cell r="M4089">
            <v>261642.33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  <cell r="R4089">
            <v>0</v>
          </cell>
          <cell r="S4089" t="str">
            <v>1-30</v>
          </cell>
          <cell r="T4089" t="str">
            <v>MEXICO</v>
          </cell>
        </row>
        <row r="4090">
          <cell r="B4090" t="str">
            <v>702-4745CR</v>
          </cell>
          <cell r="C4090" t="str">
            <v>ENVIROGOLD (LAS LAGUNAS) LIMITED</v>
          </cell>
          <cell r="D4090">
            <v>314751</v>
          </cell>
          <cell r="F4090" t="str">
            <v>IMCA</v>
          </cell>
          <cell r="G4090" t="str">
            <v>CUSTOMER - RETAIL</v>
          </cell>
          <cell r="H4090" t="str">
            <v>CUSTOMER - RETAIL</v>
          </cell>
          <cell r="I4090" t="str">
            <v>REGULAR</v>
          </cell>
          <cell r="J4090" t="str">
            <v>REGULAR</v>
          </cell>
          <cell r="K4090" t="str">
            <v>USD</v>
          </cell>
          <cell r="L4090">
            <v>40921.97</v>
          </cell>
          <cell r="M4090">
            <v>40921.97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>
            <v>0</v>
          </cell>
          <cell r="S4090" t="str">
            <v>1-30</v>
          </cell>
          <cell r="T4090" t="str">
            <v>REPUBLICA DOMINICANA</v>
          </cell>
        </row>
        <row r="4091">
          <cell r="B4091" t="str">
            <v>702-4749CR</v>
          </cell>
          <cell r="C4091" t="str">
            <v>INVERSIONES Y CONSTRUCCIONES DEL CARIBE PL IDC, S.R.L.</v>
          </cell>
          <cell r="D4091">
            <v>315951</v>
          </cell>
          <cell r="F4091" t="str">
            <v>IMCA</v>
          </cell>
          <cell r="G4091" t="str">
            <v>CUSTOMER - RETAIL</v>
          </cell>
          <cell r="H4091" t="str">
            <v>CUSTOMER - RETAIL</v>
          </cell>
          <cell r="I4091" t="str">
            <v>REGULAR</v>
          </cell>
          <cell r="J4091" t="str">
            <v>REGULAR</v>
          </cell>
          <cell r="K4091" t="str">
            <v>USD</v>
          </cell>
          <cell r="L4091">
            <v>149707.81</v>
          </cell>
          <cell r="M4091">
            <v>149707.81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>
            <v>0</v>
          </cell>
          <cell r="S4091" t="str">
            <v>1-30</v>
          </cell>
          <cell r="T4091" t="str">
            <v>REPUBLICA DOMINICANA</v>
          </cell>
        </row>
        <row r="4092">
          <cell r="B4092" t="str">
            <v>702-4751CR-1</v>
          </cell>
          <cell r="C4092" t="str">
            <v>TRANSPORTES OROSI SIGLO XXI, S.A.</v>
          </cell>
          <cell r="D4092">
            <v>313199</v>
          </cell>
          <cell r="F4092" t="str">
            <v>MATRA</v>
          </cell>
          <cell r="G4092" t="str">
            <v>CUSTOMER - RETAIL</v>
          </cell>
          <cell r="H4092" t="str">
            <v>CUSTOMER - RETAIL</v>
          </cell>
          <cell r="I4092" t="str">
            <v>REGULAR</v>
          </cell>
          <cell r="J4092" t="str">
            <v>REGULAR</v>
          </cell>
          <cell r="K4092" t="str">
            <v>USD</v>
          </cell>
          <cell r="L4092">
            <v>38248.85</v>
          </cell>
          <cell r="M4092">
            <v>38248.85</v>
          </cell>
          <cell r="N4092">
            <v>38248.85</v>
          </cell>
          <cell r="O4092">
            <v>0</v>
          </cell>
          <cell r="P4092">
            <v>0</v>
          </cell>
          <cell r="Q4092">
            <v>0</v>
          </cell>
          <cell r="R4092">
            <v>38248.85</v>
          </cell>
          <cell r="S4092" t="str">
            <v>31-60</v>
          </cell>
          <cell r="T4092" t="str">
            <v>COSTA RICA</v>
          </cell>
        </row>
        <row r="4093">
          <cell r="B4093" t="str">
            <v>702-4754CD</v>
          </cell>
          <cell r="C4093" t="str">
            <v>IMPLEMENTOS Y MAQUINARIAS, S.A.</v>
          </cell>
          <cell r="D4093">
            <v>312088</v>
          </cell>
          <cell r="F4093" t="str">
            <v>IMCA</v>
          </cell>
          <cell r="G4093" t="str">
            <v>DEALER - RETAIL</v>
          </cell>
          <cell r="H4093" t="str">
            <v>DEALER - RETAIL</v>
          </cell>
          <cell r="I4093" t="str">
            <v>REGULAR</v>
          </cell>
          <cell r="J4093" t="str">
            <v>REGULAR</v>
          </cell>
          <cell r="K4093" t="str">
            <v>USD</v>
          </cell>
          <cell r="L4093">
            <v>179052.47</v>
          </cell>
          <cell r="M4093">
            <v>179052.47</v>
          </cell>
          <cell r="N4093">
            <v>0</v>
          </cell>
          <cell r="O4093">
            <v>0</v>
          </cell>
          <cell r="P4093">
            <v>0</v>
          </cell>
          <cell r="Q4093">
            <v>0</v>
          </cell>
          <cell r="R4093">
            <v>0</v>
          </cell>
          <cell r="S4093" t="str">
            <v>1-30</v>
          </cell>
          <cell r="T4093" t="str">
            <v>REPUBLICA DOMINICANA</v>
          </cell>
        </row>
        <row r="4094">
          <cell r="B4094" t="str">
            <v>702-4756CR-1</v>
          </cell>
          <cell r="C4094" t="str">
            <v>TRANSPORTES OROSI SIGLO XXI, S.A.</v>
          </cell>
          <cell r="D4094">
            <v>313199</v>
          </cell>
          <cell r="F4094" t="str">
            <v>MATRA</v>
          </cell>
          <cell r="G4094" t="str">
            <v>CUSTOMER - RETAIL</v>
          </cell>
          <cell r="H4094" t="str">
            <v>CUSTOMER - RETAIL</v>
          </cell>
          <cell r="I4094" t="str">
            <v>REGULAR</v>
          </cell>
          <cell r="J4094" t="str">
            <v>REGULAR</v>
          </cell>
          <cell r="K4094" t="str">
            <v>USD</v>
          </cell>
          <cell r="L4094">
            <v>23495.73</v>
          </cell>
          <cell r="M4094">
            <v>23495.73</v>
          </cell>
          <cell r="N4094">
            <v>23495.73</v>
          </cell>
          <cell r="O4094">
            <v>0</v>
          </cell>
          <cell r="P4094">
            <v>0</v>
          </cell>
          <cell r="Q4094">
            <v>0</v>
          </cell>
          <cell r="R4094">
            <v>23495.73</v>
          </cell>
          <cell r="S4094" t="str">
            <v>31-60</v>
          </cell>
          <cell r="T4094" t="str">
            <v>COSTA RICA</v>
          </cell>
        </row>
        <row r="4095">
          <cell r="B4095" t="str">
            <v>702-4757CR</v>
          </cell>
          <cell r="C4095" t="str">
            <v>CONSTRUCTORA SAN ROMAN DE TURRIALBA, S.A.</v>
          </cell>
          <cell r="D4095">
            <v>315297</v>
          </cell>
          <cell r="F4095" t="str">
            <v>MATRA</v>
          </cell>
          <cell r="G4095" t="str">
            <v>CUSTOMER - RETAIL</v>
          </cell>
          <cell r="H4095" t="str">
            <v>CUSTOMER - RETAIL</v>
          </cell>
          <cell r="I4095" t="str">
            <v>REGULAR</v>
          </cell>
          <cell r="J4095" t="str">
            <v>REGULAR</v>
          </cell>
          <cell r="K4095" t="str">
            <v>USD</v>
          </cell>
          <cell r="L4095">
            <v>6074.3</v>
          </cell>
          <cell r="M4095">
            <v>6074.3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>
            <v>0</v>
          </cell>
          <cell r="S4095" t="str">
            <v>1-30</v>
          </cell>
          <cell r="T4095" t="str">
            <v>COSTA RICA</v>
          </cell>
        </row>
        <row r="4096">
          <cell r="B4096" t="str">
            <v>702-4758CR-1</v>
          </cell>
          <cell r="C4096" t="str">
            <v>TRANSPORTES OROSI SIGLO XXI, S.A.</v>
          </cell>
          <cell r="D4096">
            <v>313199</v>
          </cell>
          <cell r="F4096" t="str">
            <v>MATRA</v>
          </cell>
          <cell r="G4096" t="str">
            <v>CUSTOMER - RETAIL</v>
          </cell>
          <cell r="H4096" t="str">
            <v>CUSTOMER - RETAIL</v>
          </cell>
          <cell r="I4096" t="str">
            <v>REGULAR</v>
          </cell>
          <cell r="J4096" t="str">
            <v>REGULAR</v>
          </cell>
          <cell r="K4096" t="str">
            <v>USD</v>
          </cell>
          <cell r="L4096">
            <v>23495.73</v>
          </cell>
          <cell r="M4096">
            <v>23495.73</v>
          </cell>
          <cell r="N4096">
            <v>23495.73</v>
          </cell>
          <cell r="O4096">
            <v>0</v>
          </cell>
          <cell r="P4096">
            <v>0</v>
          </cell>
          <cell r="Q4096">
            <v>0</v>
          </cell>
          <cell r="R4096">
            <v>23495.73</v>
          </cell>
          <cell r="S4096" t="str">
            <v>31-60</v>
          </cell>
          <cell r="T4096" t="str">
            <v>COSTA RICA</v>
          </cell>
        </row>
        <row r="4097">
          <cell r="B4097" t="str">
            <v>702-4759CR-1</v>
          </cell>
          <cell r="C4097" t="str">
            <v>TRANSPORTES OROSI SIGLO XXI, S.A.</v>
          </cell>
          <cell r="D4097">
            <v>313199</v>
          </cell>
          <cell r="F4097" t="str">
            <v>MATRA</v>
          </cell>
          <cell r="G4097" t="str">
            <v>CUSTOMER - RETAIL</v>
          </cell>
          <cell r="H4097" t="str">
            <v>CUSTOMER - RETAIL</v>
          </cell>
          <cell r="I4097" t="str">
            <v>REGULAR</v>
          </cell>
          <cell r="J4097" t="str">
            <v>REGULAR</v>
          </cell>
          <cell r="K4097" t="str">
            <v>USD</v>
          </cell>
          <cell r="L4097">
            <v>15026.36</v>
          </cell>
          <cell r="M4097">
            <v>15026.36</v>
          </cell>
          <cell r="N4097">
            <v>15026.36</v>
          </cell>
          <cell r="O4097">
            <v>0</v>
          </cell>
          <cell r="P4097">
            <v>0</v>
          </cell>
          <cell r="Q4097">
            <v>0</v>
          </cell>
          <cell r="R4097">
            <v>15026.36</v>
          </cell>
          <cell r="S4097" t="str">
            <v>31-60</v>
          </cell>
          <cell r="T4097" t="str">
            <v>COSTA RICA</v>
          </cell>
        </row>
        <row r="4098">
          <cell r="B4098" t="str">
            <v>702-4760CR-1</v>
          </cell>
          <cell r="C4098" t="str">
            <v>TRANSPORTES OROSI SIGLO XXI, S.A.</v>
          </cell>
          <cell r="D4098">
            <v>313199</v>
          </cell>
          <cell r="F4098" t="str">
            <v>MATRA</v>
          </cell>
          <cell r="G4098" t="str">
            <v>CUSTOMER - RETAIL</v>
          </cell>
          <cell r="H4098" t="str">
            <v>CUSTOMER - RETAIL</v>
          </cell>
          <cell r="I4098" t="str">
            <v>REGULAR</v>
          </cell>
          <cell r="J4098" t="str">
            <v>REGULAR</v>
          </cell>
          <cell r="K4098" t="str">
            <v>USD</v>
          </cell>
          <cell r="L4098">
            <v>23495.73</v>
          </cell>
          <cell r="M4098">
            <v>23495.73</v>
          </cell>
          <cell r="N4098">
            <v>23495.73</v>
          </cell>
          <cell r="O4098">
            <v>0</v>
          </cell>
          <cell r="P4098">
            <v>0</v>
          </cell>
          <cell r="Q4098">
            <v>0</v>
          </cell>
          <cell r="R4098">
            <v>23495.73</v>
          </cell>
          <cell r="S4098" t="str">
            <v>31-60</v>
          </cell>
          <cell r="T4098" t="str">
            <v>COSTA RICA</v>
          </cell>
        </row>
        <row r="4099">
          <cell r="B4099" t="str">
            <v>702-4761CR-1</v>
          </cell>
          <cell r="C4099" t="str">
            <v>TRANSPORTES OROSI SIGLO XXI, S.A.</v>
          </cell>
          <cell r="D4099">
            <v>313199</v>
          </cell>
          <cell r="F4099" t="str">
            <v>MATRA</v>
          </cell>
          <cell r="G4099" t="str">
            <v>CUSTOMER - RETAIL</v>
          </cell>
          <cell r="H4099" t="str">
            <v>CUSTOMER - RETAIL</v>
          </cell>
          <cell r="I4099" t="str">
            <v>REGULAR</v>
          </cell>
          <cell r="J4099" t="str">
            <v>REGULAR</v>
          </cell>
          <cell r="K4099" t="str">
            <v>USD</v>
          </cell>
          <cell r="L4099">
            <v>23495.73</v>
          </cell>
          <cell r="M4099">
            <v>23495.73</v>
          </cell>
          <cell r="N4099">
            <v>23495.73</v>
          </cell>
          <cell r="O4099">
            <v>0</v>
          </cell>
          <cell r="P4099">
            <v>0</v>
          </cell>
          <cell r="Q4099">
            <v>0</v>
          </cell>
          <cell r="R4099">
            <v>23495.73</v>
          </cell>
          <cell r="S4099" t="str">
            <v>31-60</v>
          </cell>
          <cell r="T4099" t="str">
            <v>COSTA RICA</v>
          </cell>
        </row>
        <row r="4100">
          <cell r="B4100" t="str">
            <v>702-4764NEFFR1</v>
          </cell>
          <cell r="C4100" t="str">
            <v>ALPHA CONSTRUCTORA DE DUCTOS, S.A. DE C.V.</v>
          </cell>
          <cell r="D4100">
            <v>318244</v>
          </cell>
          <cell r="F4100" t="str">
            <v>MADISA NTE</v>
          </cell>
          <cell r="G4100" t="str">
            <v>CUSTOMER - RETAIL</v>
          </cell>
          <cell r="H4100" t="str">
            <v>CUSTOMER - RETAIL</v>
          </cell>
          <cell r="I4100" t="str">
            <v>REGULAR</v>
          </cell>
          <cell r="J4100" t="str">
            <v>LEGAL</v>
          </cell>
          <cell r="K4100" t="str">
            <v>MXN</v>
          </cell>
          <cell r="L4100">
            <v>407297.56</v>
          </cell>
          <cell r="M4100">
            <v>19615.450490855386</v>
          </cell>
          <cell r="N4100">
            <v>0</v>
          </cell>
          <cell r="O4100">
            <v>0</v>
          </cell>
          <cell r="P4100">
            <v>0</v>
          </cell>
          <cell r="Q4100">
            <v>407297.56</v>
          </cell>
          <cell r="R4100">
            <v>407297.56</v>
          </cell>
          <cell r="S4100" t="str">
            <v>120+</v>
          </cell>
          <cell r="T4100" t="str">
            <v>MEXICO</v>
          </cell>
        </row>
        <row r="4101">
          <cell r="B4101" t="str">
            <v>702-4767CD</v>
          </cell>
          <cell r="C4101" t="str">
            <v>ASOCIACION SOLIDARISTA DE EMPLEADOS DE MAQUINARIA Y TRACTORES LTD. Y AFINES</v>
          </cell>
          <cell r="D4101">
            <v>314750</v>
          </cell>
          <cell r="F4101" t="str">
            <v>MATRA</v>
          </cell>
          <cell r="G4101" t="str">
            <v>DEALER - RETAIL</v>
          </cell>
          <cell r="H4101" t="str">
            <v>DEALER - RETAIL</v>
          </cell>
          <cell r="I4101" t="str">
            <v>REGULAR</v>
          </cell>
          <cell r="J4101" t="str">
            <v>REGULAR</v>
          </cell>
          <cell r="K4101" t="str">
            <v>USD</v>
          </cell>
          <cell r="L4101">
            <v>5576.3</v>
          </cell>
          <cell r="M4101">
            <v>5576.3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>
            <v>0</v>
          </cell>
          <cell r="S4101" t="str">
            <v>1-30</v>
          </cell>
          <cell r="T4101" t="str">
            <v>COSTA RICA</v>
          </cell>
        </row>
        <row r="4102">
          <cell r="B4102" t="str">
            <v>702-4770CD</v>
          </cell>
          <cell r="C4102" t="str">
            <v>IMPLEMENTOS Y MAQUINARIAS, S.A.</v>
          </cell>
          <cell r="D4102">
            <v>312088</v>
          </cell>
          <cell r="F4102" t="str">
            <v>IMCA</v>
          </cell>
          <cell r="G4102" t="str">
            <v>DEALER - RETAIL</v>
          </cell>
          <cell r="H4102" t="str">
            <v>DEALER - RETAIL</v>
          </cell>
          <cell r="I4102" t="str">
            <v>REGULAR</v>
          </cell>
          <cell r="J4102" t="str">
            <v>REGULAR</v>
          </cell>
          <cell r="K4102" t="str">
            <v>USD</v>
          </cell>
          <cell r="L4102">
            <v>46598.91</v>
          </cell>
          <cell r="M4102">
            <v>46598.91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>
            <v>0</v>
          </cell>
          <cell r="S4102" t="str">
            <v>1-30</v>
          </cell>
          <cell r="T4102" t="str">
            <v>REPUBLICA DOMINICANA</v>
          </cell>
        </row>
        <row r="4103">
          <cell r="B4103" t="str">
            <v>702-4770CR</v>
          </cell>
          <cell r="C4103" t="str">
            <v>CONSTRUCTORA GLOBAL, S.R.L.</v>
          </cell>
          <cell r="D4103">
            <v>318913</v>
          </cell>
          <cell r="F4103" t="str">
            <v>IMCA</v>
          </cell>
          <cell r="G4103" t="str">
            <v>CUSTOMER - RETAIL</v>
          </cell>
          <cell r="H4103" t="str">
            <v>CUSTOMER - RETAIL</v>
          </cell>
          <cell r="I4103" t="str">
            <v>REGULAR</v>
          </cell>
          <cell r="J4103" t="str">
            <v>REGULAR</v>
          </cell>
          <cell r="K4103" t="str">
            <v>USD</v>
          </cell>
          <cell r="L4103">
            <v>18149.23</v>
          </cell>
          <cell r="M4103">
            <v>18149.23</v>
          </cell>
          <cell r="N4103">
            <v>0</v>
          </cell>
          <cell r="O4103">
            <v>0</v>
          </cell>
          <cell r="P4103">
            <v>0</v>
          </cell>
          <cell r="Q4103">
            <v>0</v>
          </cell>
          <cell r="R4103">
            <v>0</v>
          </cell>
          <cell r="S4103" t="str">
            <v>1-30</v>
          </cell>
          <cell r="T4103" t="str">
            <v>REPUBLICA DOMINICANA</v>
          </cell>
        </row>
        <row r="4104">
          <cell r="B4104" t="str">
            <v>702-4773CD</v>
          </cell>
          <cell r="C4104" t="str">
            <v>IMPLEMENTOS Y MAQUINARIAS, S.A.</v>
          </cell>
          <cell r="D4104">
            <v>312088</v>
          </cell>
          <cell r="F4104" t="str">
            <v>IMCA</v>
          </cell>
          <cell r="G4104" t="str">
            <v>DEALER - RETAIL</v>
          </cell>
          <cell r="H4104" t="str">
            <v>DEALER - RETAIL</v>
          </cell>
          <cell r="I4104" t="str">
            <v>REGULAR</v>
          </cell>
          <cell r="J4104" t="str">
            <v>REGULAR</v>
          </cell>
          <cell r="K4104" t="str">
            <v>USD</v>
          </cell>
          <cell r="L4104">
            <v>209413.8</v>
          </cell>
          <cell r="M4104">
            <v>209413.8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>
            <v>0</v>
          </cell>
          <cell r="S4104" t="str">
            <v>1-30</v>
          </cell>
          <cell r="T4104" t="str">
            <v>REPUBLICA DOMINICANA</v>
          </cell>
        </row>
        <row r="4105">
          <cell r="B4105" t="str">
            <v>702-4780CD</v>
          </cell>
          <cell r="C4105" t="str">
            <v>NICARAGUA MACHINERY COMPANY, S.A.</v>
          </cell>
          <cell r="D4105">
            <v>313548</v>
          </cell>
          <cell r="F4105" t="str">
            <v>NIMAC</v>
          </cell>
          <cell r="G4105" t="str">
            <v>DEALER - WHOLESALE</v>
          </cell>
          <cell r="H4105" t="str">
            <v>DEALER - WHOLESALE</v>
          </cell>
          <cell r="I4105" t="str">
            <v>REGULAR</v>
          </cell>
          <cell r="J4105" t="str">
            <v>REGULAR</v>
          </cell>
          <cell r="K4105" t="str">
            <v>USD</v>
          </cell>
          <cell r="L4105">
            <v>21096.76</v>
          </cell>
          <cell r="M4105">
            <v>21096.76</v>
          </cell>
          <cell r="N4105">
            <v>0</v>
          </cell>
          <cell r="O4105">
            <v>0</v>
          </cell>
          <cell r="P4105">
            <v>0</v>
          </cell>
          <cell r="Q4105">
            <v>0</v>
          </cell>
          <cell r="R4105">
            <v>0</v>
          </cell>
          <cell r="S4105" t="str">
            <v>1-30</v>
          </cell>
          <cell r="T4105" t="str">
            <v>NICARAGUA</v>
          </cell>
        </row>
        <row r="4106">
          <cell r="B4106" t="str">
            <v>702-4782NEFF</v>
          </cell>
          <cell r="C4106" t="str">
            <v>INTEGRA SOLUCIONES AGROEMPRESARIALES, S.A. DE C.V.</v>
          </cell>
          <cell r="D4106">
            <v>318072</v>
          </cell>
          <cell r="F4106" t="str">
            <v>EMPIRE</v>
          </cell>
          <cell r="G4106" t="str">
            <v>CUSTOMER - RETAIL</v>
          </cell>
          <cell r="H4106" t="str">
            <v>CUSTOMER - RETAIL</v>
          </cell>
          <cell r="I4106" t="str">
            <v>REGULAR</v>
          </cell>
          <cell r="J4106" t="str">
            <v>LEGAL</v>
          </cell>
          <cell r="K4106" t="str">
            <v>MXN</v>
          </cell>
          <cell r="L4106">
            <v>161294.9</v>
          </cell>
          <cell r="M4106">
            <v>7767.9623844971493</v>
          </cell>
          <cell r="N4106">
            <v>0</v>
          </cell>
          <cell r="O4106">
            <v>0</v>
          </cell>
          <cell r="P4106">
            <v>0</v>
          </cell>
          <cell r="Q4106">
            <v>161294.9</v>
          </cell>
          <cell r="R4106">
            <v>161294.9</v>
          </cell>
          <cell r="S4106" t="str">
            <v>120+</v>
          </cell>
          <cell r="T4106" t="str">
            <v>MEXICO</v>
          </cell>
        </row>
        <row r="4107">
          <cell r="B4107" t="str">
            <v>702-4783NEFFR1</v>
          </cell>
          <cell r="C4107" t="str">
            <v>ALPHA CONSTRUCTORA DE DUCTOS, S.A. DE C.V.</v>
          </cell>
          <cell r="D4107">
            <v>318244</v>
          </cell>
          <cell r="F4107" t="str">
            <v>MADISA NTE</v>
          </cell>
          <cell r="G4107" t="str">
            <v>CUSTOMER - RETAIL</v>
          </cell>
          <cell r="H4107" t="str">
            <v>CUSTOMER - RETAIL</v>
          </cell>
          <cell r="I4107" t="str">
            <v>REGULAR</v>
          </cell>
          <cell r="J4107" t="str">
            <v>LEGAL</v>
          </cell>
          <cell r="K4107" t="str">
            <v>MXN</v>
          </cell>
          <cell r="L4107">
            <v>409262.37</v>
          </cell>
          <cell r="M4107">
            <v>19710.075740461445</v>
          </cell>
          <cell r="N4107">
            <v>0</v>
          </cell>
          <cell r="O4107">
            <v>0</v>
          </cell>
          <cell r="P4107">
            <v>0</v>
          </cell>
          <cell r="Q4107">
            <v>409262.37</v>
          </cell>
          <cell r="R4107">
            <v>409262.37</v>
          </cell>
          <cell r="S4107" t="str">
            <v>120+</v>
          </cell>
          <cell r="T4107" t="str">
            <v>MEXICO</v>
          </cell>
        </row>
        <row r="4108">
          <cell r="B4108" t="str">
            <v>702-4786CD</v>
          </cell>
          <cell r="C4108" t="str">
            <v>NICARAGUA MACHINERY COMPANY, S.A.</v>
          </cell>
          <cell r="D4108">
            <v>313548</v>
          </cell>
          <cell r="F4108" t="str">
            <v>NIMAC</v>
          </cell>
          <cell r="G4108" t="str">
            <v>DEALER - WHOLESALE</v>
          </cell>
          <cell r="H4108" t="str">
            <v>DEALER - WHOLESALE</v>
          </cell>
          <cell r="I4108" t="str">
            <v>REGULAR</v>
          </cell>
          <cell r="J4108" t="str">
            <v>REGULAR</v>
          </cell>
          <cell r="K4108" t="str">
            <v>USD</v>
          </cell>
          <cell r="L4108">
            <v>17441.38</v>
          </cell>
          <cell r="M4108">
            <v>17441.38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>
            <v>0</v>
          </cell>
          <cell r="S4108" t="str">
            <v>1-30</v>
          </cell>
          <cell r="T4108" t="str">
            <v>NICARAGUA</v>
          </cell>
        </row>
        <row r="4109">
          <cell r="B4109" t="str">
            <v>702-4786CR</v>
          </cell>
          <cell r="C4109" t="str">
            <v>INVERSIONES Y CONSTRUCCIONES DEL CARIBE PL IDC, S.R.L.</v>
          </cell>
          <cell r="D4109">
            <v>315951</v>
          </cell>
          <cell r="F4109" t="str">
            <v>IMCA</v>
          </cell>
          <cell r="G4109" t="str">
            <v>CUSTOMER - RETAIL</v>
          </cell>
          <cell r="H4109" t="str">
            <v>CUSTOMER - RETAIL</v>
          </cell>
          <cell r="I4109" t="str">
            <v>REGULAR</v>
          </cell>
          <cell r="J4109" t="str">
            <v>REGULAR</v>
          </cell>
          <cell r="K4109" t="str">
            <v>USD</v>
          </cell>
          <cell r="L4109">
            <v>15513.97</v>
          </cell>
          <cell r="M4109">
            <v>15513.97</v>
          </cell>
          <cell r="N4109">
            <v>0</v>
          </cell>
          <cell r="O4109">
            <v>0</v>
          </cell>
          <cell r="P4109">
            <v>0</v>
          </cell>
          <cell r="Q4109">
            <v>0</v>
          </cell>
          <cell r="R4109">
            <v>0</v>
          </cell>
          <cell r="S4109" t="str">
            <v>1-30</v>
          </cell>
          <cell r="T4109" t="str">
            <v>REPUBLICA DOMINICANA</v>
          </cell>
        </row>
        <row r="4110">
          <cell r="B4110" t="str">
            <v>702-4787CD</v>
          </cell>
          <cell r="C4110" t="str">
            <v>NICARAGUA MACHINERY COMPANY, S.A.</v>
          </cell>
          <cell r="D4110">
            <v>313548</v>
          </cell>
          <cell r="F4110" t="str">
            <v>NIMAC</v>
          </cell>
          <cell r="G4110" t="str">
            <v>DEALER - WHOLESALE</v>
          </cell>
          <cell r="H4110" t="str">
            <v>DEALER - WHOLESALE</v>
          </cell>
          <cell r="I4110" t="str">
            <v>REGULAR</v>
          </cell>
          <cell r="J4110" t="str">
            <v>REGULAR</v>
          </cell>
          <cell r="K4110" t="str">
            <v>USD</v>
          </cell>
          <cell r="L4110">
            <v>17441.38</v>
          </cell>
          <cell r="M4110">
            <v>17441.38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>
            <v>0</v>
          </cell>
          <cell r="S4110" t="str">
            <v>1-30</v>
          </cell>
          <cell r="T4110" t="str">
            <v>NICARAGUA</v>
          </cell>
        </row>
        <row r="4111">
          <cell r="B4111" t="str">
            <v>702-4787CR</v>
          </cell>
          <cell r="C4111" t="str">
            <v>INVERSIONES Y CONSTRUCCIONES DEL CARIBE PL IDC, S.R.L.</v>
          </cell>
          <cell r="D4111">
            <v>315951</v>
          </cell>
          <cell r="F4111" t="str">
            <v>IMCA</v>
          </cell>
          <cell r="G4111" t="str">
            <v>CUSTOMER - RETAIL</v>
          </cell>
          <cell r="H4111" t="str">
            <v>CUSTOMER - RETAIL</v>
          </cell>
          <cell r="I4111" t="str">
            <v>REGULAR</v>
          </cell>
          <cell r="J4111" t="str">
            <v>REGULAR</v>
          </cell>
          <cell r="K4111" t="str">
            <v>USD</v>
          </cell>
          <cell r="L4111">
            <v>20934.37</v>
          </cell>
          <cell r="M4111">
            <v>20934.37</v>
          </cell>
          <cell r="N4111">
            <v>0</v>
          </cell>
          <cell r="O4111">
            <v>0</v>
          </cell>
          <cell r="P4111">
            <v>0</v>
          </cell>
          <cell r="Q4111">
            <v>0</v>
          </cell>
          <cell r="R4111">
            <v>0</v>
          </cell>
          <cell r="S4111" t="str">
            <v>1-30</v>
          </cell>
          <cell r="T4111" t="str">
            <v>REPUBLICA DOMINICANA</v>
          </cell>
        </row>
        <row r="4112">
          <cell r="B4112" t="str">
            <v>702-4788CR</v>
          </cell>
          <cell r="C4112" t="str">
            <v>INVERSIONES Y CONSTRUCCIONES DEL CARIBE PL IDC, S.R.L.</v>
          </cell>
          <cell r="D4112">
            <v>315951</v>
          </cell>
          <cell r="F4112" t="str">
            <v>IMCA</v>
          </cell>
          <cell r="G4112" t="str">
            <v>CUSTOMER - RETAIL</v>
          </cell>
          <cell r="H4112" t="str">
            <v>CUSTOMER - RETAIL</v>
          </cell>
          <cell r="I4112" t="str">
            <v>REGULAR</v>
          </cell>
          <cell r="J4112" t="str">
            <v>REGULAR</v>
          </cell>
          <cell r="K4112" t="str">
            <v>USD</v>
          </cell>
          <cell r="L4112">
            <v>39828.22</v>
          </cell>
          <cell r="M4112">
            <v>39828.22</v>
          </cell>
          <cell r="N4112">
            <v>0</v>
          </cell>
          <cell r="O4112">
            <v>0</v>
          </cell>
          <cell r="P4112">
            <v>0</v>
          </cell>
          <cell r="Q4112">
            <v>0</v>
          </cell>
          <cell r="R4112">
            <v>0</v>
          </cell>
          <cell r="S4112" t="str">
            <v>1-30</v>
          </cell>
          <cell r="T4112" t="str">
            <v>REPUBLICA DOMINICANA</v>
          </cell>
        </row>
        <row r="4113">
          <cell r="B4113" t="str">
            <v>702-4789CD</v>
          </cell>
          <cell r="C4113" t="str">
            <v>NICARAGUA MACHINERY COMPANY, S.A.</v>
          </cell>
          <cell r="D4113">
            <v>313548</v>
          </cell>
          <cell r="F4113" t="str">
            <v>NIMAC</v>
          </cell>
          <cell r="G4113" t="str">
            <v>DEALER - WHOLESALE</v>
          </cell>
          <cell r="H4113" t="str">
            <v>DEALER - WHOLESALE</v>
          </cell>
          <cell r="I4113" t="str">
            <v>REGULAR</v>
          </cell>
          <cell r="J4113" t="str">
            <v>REGULAR</v>
          </cell>
          <cell r="K4113" t="str">
            <v>USD</v>
          </cell>
          <cell r="L4113">
            <v>8192.93</v>
          </cell>
          <cell r="M4113">
            <v>8192.93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  <cell r="R4113">
            <v>0</v>
          </cell>
          <cell r="S4113" t="str">
            <v>1-30</v>
          </cell>
          <cell r="T4113" t="str">
            <v>NICARAGUA</v>
          </cell>
        </row>
        <row r="4114">
          <cell r="B4114" t="str">
            <v>702-4789CR</v>
          </cell>
          <cell r="C4114" t="str">
            <v>INVERSIONES Y CONSTRUCCIONES DEL CARIBE PL IDC, S.R.L.</v>
          </cell>
          <cell r="D4114">
            <v>315951</v>
          </cell>
          <cell r="F4114" t="str">
            <v>IMCA</v>
          </cell>
          <cell r="G4114" t="str">
            <v>CUSTOMER - RETAIL</v>
          </cell>
          <cell r="H4114" t="str">
            <v>CUSTOMER - RETAIL</v>
          </cell>
          <cell r="I4114" t="str">
            <v>REGULAR</v>
          </cell>
          <cell r="J4114" t="str">
            <v>REGULAR</v>
          </cell>
          <cell r="K4114" t="str">
            <v>USD</v>
          </cell>
          <cell r="L4114">
            <v>39828.11</v>
          </cell>
          <cell r="M4114">
            <v>39828.11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>
            <v>0</v>
          </cell>
          <cell r="S4114" t="str">
            <v>1-30</v>
          </cell>
          <cell r="T4114" t="str">
            <v>REPUBLICA DOMINICANA</v>
          </cell>
        </row>
        <row r="4115">
          <cell r="B4115" t="str">
            <v>702-4791CD</v>
          </cell>
          <cell r="C4115" t="str">
            <v>NICARAGUA MACHINERY COMPANY, S.A.</v>
          </cell>
          <cell r="D4115">
            <v>313548</v>
          </cell>
          <cell r="F4115" t="str">
            <v>NIMAC</v>
          </cell>
          <cell r="G4115" t="str">
            <v>DEALER - WHOLESALE</v>
          </cell>
          <cell r="H4115" t="str">
            <v>DEALER - WHOLESALE</v>
          </cell>
          <cell r="I4115" t="str">
            <v>REGULAR</v>
          </cell>
          <cell r="J4115" t="str">
            <v>REGULAR</v>
          </cell>
          <cell r="K4115" t="str">
            <v>USD</v>
          </cell>
          <cell r="L4115">
            <v>5555.66</v>
          </cell>
          <cell r="M4115">
            <v>5555.66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>
            <v>0</v>
          </cell>
          <cell r="S4115" t="str">
            <v>1-30</v>
          </cell>
          <cell r="T4115" t="str">
            <v>NICARAGUA</v>
          </cell>
        </row>
        <row r="4116">
          <cell r="B4116" t="str">
            <v>702-4792CD</v>
          </cell>
          <cell r="C4116" t="str">
            <v>NICARAGUA MACHINERY COMPANY, S.A.</v>
          </cell>
          <cell r="D4116">
            <v>313548</v>
          </cell>
          <cell r="F4116" t="str">
            <v>NIMAC</v>
          </cell>
          <cell r="G4116" t="str">
            <v>DEALER - WHOLESALE</v>
          </cell>
          <cell r="H4116" t="str">
            <v>DEALER - WHOLESALE</v>
          </cell>
          <cell r="I4116" t="str">
            <v>REGULAR</v>
          </cell>
          <cell r="J4116" t="str">
            <v>REGULAR</v>
          </cell>
          <cell r="K4116" t="str">
            <v>USD</v>
          </cell>
          <cell r="L4116">
            <v>5555.38</v>
          </cell>
          <cell r="M4116">
            <v>5555.38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>
            <v>0</v>
          </cell>
          <cell r="S4116" t="str">
            <v>1-30</v>
          </cell>
          <cell r="T4116" t="str">
            <v>NICARAGUA</v>
          </cell>
        </row>
        <row r="4117">
          <cell r="B4117" t="str">
            <v>702-4793CR</v>
          </cell>
          <cell r="C4117" t="str">
            <v>HEMCO NICARAGUA, S.A.</v>
          </cell>
          <cell r="D4117">
            <v>316923</v>
          </cell>
          <cell r="F4117" t="str">
            <v>NIMAC</v>
          </cell>
          <cell r="G4117" t="str">
            <v>CUSTOMER - RETAIL</v>
          </cell>
          <cell r="H4117" t="str">
            <v>CUSTOMER - RETAIL</v>
          </cell>
          <cell r="I4117" t="str">
            <v>REGULAR</v>
          </cell>
          <cell r="J4117" t="str">
            <v>REGULAR</v>
          </cell>
          <cell r="K4117" t="str">
            <v>USD</v>
          </cell>
          <cell r="L4117">
            <v>39271.19</v>
          </cell>
          <cell r="M4117">
            <v>39271.19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 t="str">
            <v>1-30</v>
          </cell>
          <cell r="T4117" t="str">
            <v>NICARAGUA</v>
          </cell>
        </row>
        <row r="4118">
          <cell r="B4118" t="str">
            <v>702-4807CR</v>
          </cell>
          <cell r="C4118" t="str">
            <v>TRITURADOS CRIBISSA, S.A. DE C.V.</v>
          </cell>
          <cell r="D4118">
            <v>320583</v>
          </cell>
          <cell r="F4118" t="str">
            <v>MAQSA</v>
          </cell>
          <cell r="G4118" t="str">
            <v>CUSTOMER - RETAIL</v>
          </cell>
          <cell r="H4118" t="str">
            <v>CUSTOMER - RETAIL</v>
          </cell>
          <cell r="I4118" t="str">
            <v>REGULAR</v>
          </cell>
          <cell r="J4118" t="str">
            <v>REGULAR</v>
          </cell>
          <cell r="K4118" t="str">
            <v>MXN</v>
          </cell>
          <cell r="L4118">
            <v>1444982.71</v>
          </cell>
          <cell r="M4118">
            <v>69590.367318053773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>
            <v>0</v>
          </cell>
          <cell r="S4118" t="str">
            <v>1-30</v>
          </cell>
          <cell r="T4118" t="str">
            <v>MEXICO</v>
          </cell>
        </row>
        <row r="4119">
          <cell r="B4119" t="str">
            <v>702-4810CD</v>
          </cell>
          <cell r="C4119" t="str">
            <v>NICARAGUA MACHINERY COMPANY, S.A.</v>
          </cell>
          <cell r="D4119">
            <v>313548</v>
          </cell>
          <cell r="F4119" t="str">
            <v>NIMAC</v>
          </cell>
          <cell r="G4119" t="str">
            <v>DEALER - WHOLESALE</v>
          </cell>
          <cell r="H4119" t="str">
            <v>DEALER - WHOLESALE</v>
          </cell>
          <cell r="I4119" t="str">
            <v>REGULAR</v>
          </cell>
          <cell r="J4119" t="str">
            <v>REGULAR</v>
          </cell>
          <cell r="K4119" t="str">
            <v>USD</v>
          </cell>
          <cell r="L4119">
            <v>21665.3</v>
          </cell>
          <cell r="M4119">
            <v>21665.3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>
            <v>0</v>
          </cell>
          <cell r="S4119" t="str">
            <v>1-30</v>
          </cell>
          <cell r="T4119" t="str">
            <v>NICARAGUA</v>
          </cell>
        </row>
        <row r="4120">
          <cell r="B4120" t="str">
            <v>702-4814CR</v>
          </cell>
          <cell r="C4120" t="str">
            <v>INVERSIONES CABALLERO FUENTES, S.A. DE C.V.</v>
          </cell>
          <cell r="D4120">
            <v>310008</v>
          </cell>
          <cell r="F4120" t="str">
            <v>COGESA</v>
          </cell>
          <cell r="G4120" t="str">
            <v>CUSTOMER - RETAIL</v>
          </cell>
          <cell r="H4120" t="str">
            <v>CUSTOMER - RETAIL</v>
          </cell>
          <cell r="I4120" t="str">
            <v>REGULAR</v>
          </cell>
          <cell r="J4120" t="str">
            <v>LEGAL</v>
          </cell>
          <cell r="K4120" t="str">
            <v>USD</v>
          </cell>
          <cell r="L4120">
            <v>45704.62</v>
          </cell>
          <cell r="M4120">
            <v>45704.62</v>
          </cell>
          <cell r="N4120">
            <v>0</v>
          </cell>
          <cell r="O4120">
            <v>0</v>
          </cell>
          <cell r="P4120">
            <v>0</v>
          </cell>
          <cell r="Q4120">
            <v>45704.62</v>
          </cell>
          <cell r="R4120">
            <v>45704.62</v>
          </cell>
          <cell r="S4120" t="str">
            <v>120+</v>
          </cell>
          <cell r="T4120" t="str">
            <v>EL SALVADOR</v>
          </cell>
        </row>
        <row r="4121">
          <cell r="B4121" t="str">
            <v>702-4816CD</v>
          </cell>
          <cell r="C4121" t="str">
            <v>NICARAGUA MACHINERY COMPANY, S.A.</v>
          </cell>
          <cell r="D4121">
            <v>313548</v>
          </cell>
          <cell r="F4121" t="str">
            <v>NIMAC</v>
          </cell>
          <cell r="G4121" t="str">
            <v>DEALER - WHOLESALE</v>
          </cell>
          <cell r="H4121" t="str">
            <v>DEALER - WHOLESALE</v>
          </cell>
          <cell r="I4121" t="str">
            <v>REGULAR</v>
          </cell>
          <cell r="J4121" t="str">
            <v>REGULAR</v>
          </cell>
          <cell r="K4121" t="str">
            <v>USD</v>
          </cell>
          <cell r="L4121">
            <v>6040.03</v>
          </cell>
          <cell r="M4121">
            <v>6040.03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0</v>
          </cell>
          <cell r="S4121" t="str">
            <v>1-30</v>
          </cell>
          <cell r="T4121" t="str">
            <v>NICARAGUA</v>
          </cell>
        </row>
        <row r="4122">
          <cell r="B4122" t="str">
            <v>702-4817NEFF</v>
          </cell>
          <cell r="C4122" t="str">
            <v>MARTINEZ GARCIA ARTURO</v>
          </cell>
          <cell r="D4122">
            <v>309282</v>
          </cell>
          <cell r="F4122" t="str">
            <v>MAQSA</v>
          </cell>
          <cell r="G4122" t="str">
            <v>CUSTOMER - RETAIL</v>
          </cell>
          <cell r="H4122" t="str">
            <v>CUSTOMER - RETAIL</v>
          </cell>
          <cell r="I4122" t="str">
            <v>REGULAR</v>
          </cell>
          <cell r="J4122" t="str">
            <v>LEGAL</v>
          </cell>
          <cell r="K4122" t="str">
            <v>MXN</v>
          </cell>
          <cell r="L4122">
            <v>70439.41</v>
          </cell>
          <cell r="M4122">
            <v>3392.3619858171114</v>
          </cell>
          <cell r="N4122">
            <v>0</v>
          </cell>
          <cell r="O4122">
            <v>0</v>
          </cell>
          <cell r="P4122">
            <v>70439.41</v>
          </cell>
          <cell r="Q4122">
            <v>0</v>
          </cell>
          <cell r="R4122">
            <v>70439.41</v>
          </cell>
          <cell r="S4122" t="str">
            <v>91-120</v>
          </cell>
          <cell r="T4122" t="str">
            <v>MEXICO</v>
          </cell>
        </row>
        <row r="4123">
          <cell r="B4123" t="str">
            <v>702-4820CD</v>
          </cell>
          <cell r="C4123" t="str">
            <v>NICARAGUA MACHINERY COMPANY, S.A.</v>
          </cell>
          <cell r="D4123">
            <v>313548</v>
          </cell>
          <cell r="F4123" t="str">
            <v>NIMAC</v>
          </cell>
          <cell r="G4123" t="str">
            <v>DEALER - WHOLESALE</v>
          </cell>
          <cell r="H4123" t="str">
            <v>DEALER - WHOLESALE</v>
          </cell>
          <cell r="I4123" t="str">
            <v>REGULAR</v>
          </cell>
          <cell r="J4123" t="str">
            <v>REGULAR</v>
          </cell>
          <cell r="K4123" t="str">
            <v>USD</v>
          </cell>
          <cell r="L4123">
            <v>6040.03</v>
          </cell>
          <cell r="M4123">
            <v>6040.03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 t="str">
            <v>1-30</v>
          </cell>
          <cell r="T4123" t="str">
            <v>NICARAGUA</v>
          </cell>
        </row>
        <row r="4124">
          <cell r="B4124" t="str">
            <v>702-4822NEFFR1</v>
          </cell>
          <cell r="C4124" t="str">
            <v>ARRENDAMIENTOS Y CONSTRUCCIONES MOHINORA, S.A. DE C.V.</v>
          </cell>
          <cell r="D4124">
            <v>320073</v>
          </cell>
          <cell r="F4124" t="str">
            <v>MAQSA</v>
          </cell>
          <cell r="G4124" t="str">
            <v>CUSTOMER - RETAIL</v>
          </cell>
          <cell r="H4124" t="str">
            <v>CUSTOMER - RETAIL</v>
          </cell>
          <cell r="I4124" t="str">
            <v>REGULAR</v>
          </cell>
          <cell r="J4124" t="str">
            <v>REGULAR</v>
          </cell>
          <cell r="K4124" t="str">
            <v>MXN</v>
          </cell>
          <cell r="L4124">
            <v>116048.06</v>
          </cell>
          <cell r="M4124">
            <v>5588.8745699576875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>
            <v>0</v>
          </cell>
          <cell r="S4124" t="str">
            <v>1-30</v>
          </cell>
          <cell r="T4124" t="str">
            <v>MEXICO</v>
          </cell>
        </row>
        <row r="4125">
          <cell r="B4125" t="str">
            <v>702-4825CR</v>
          </cell>
          <cell r="C4125" t="str">
            <v>DISEÑOS Y CONSTRUCCIONES CIVILES, S.A. DE C.V.</v>
          </cell>
          <cell r="D4125">
            <v>317077</v>
          </cell>
          <cell r="F4125" t="str">
            <v>COGESA</v>
          </cell>
          <cell r="G4125" t="str">
            <v>CUSTOMER - RETAIL</v>
          </cell>
          <cell r="H4125" t="str">
            <v>CUSTOMER - RETAIL</v>
          </cell>
          <cell r="I4125" t="str">
            <v>REGULAR</v>
          </cell>
          <cell r="J4125" t="str">
            <v>REGULAR</v>
          </cell>
          <cell r="K4125" t="str">
            <v>USD</v>
          </cell>
          <cell r="L4125">
            <v>8201.99</v>
          </cell>
          <cell r="M4125">
            <v>8201.99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 t="str">
            <v>1-30</v>
          </cell>
          <cell r="T4125" t="str">
            <v>EL SALVADOR</v>
          </cell>
        </row>
        <row r="4126">
          <cell r="B4126" t="str">
            <v>702-4826NEFF</v>
          </cell>
          <cell r="C4126" t="str">
            <v>ICC URBANIZACIONES DE NAYARIT, S.A. DE C.V.</v>
          </cell>
          <cell r="D4126">
            <v>316651</v>
          </cell>
          <cell r="F4126" t="str">
            <v>TRACSA</v>
          </cell>
          <cell r="G4126" t="str">
            <v>CUSTOMER - RETAIL</v>
          </cell>
          <cell r="H4126" t="str">
            <v>CUSTOMER - RETAIL</v>
          </cell>
          <cell r="I4126" t="str">
            <v>REGULAR</v>
          </cell>
          <cell r="J4126" t="str">
            <v>REGULAR</v>
          </cell>
          <cell r="K4126" t="str">
            <v>MXN</v>
          </cell>
          <cell r="L4126">
            <v>0</v>
          </cell>
          <cell r="M4126">
            <v>0</v>
          </cell>
          <cell r="N4126">
            <v>0</v>
          </cell>
          <cell r="O4126">
            <v>0</v>
          </cell>
          <cell r="P4126">
            <v>0</v>
          </cell>
          <cell r="Q4126">
            <v>0</v>
          </cell>
          <cell r="R4126">
            <v>0</v>
          </cell>
          <cell r="S4126" t="str">
            <v>1-30</v>
          </cell>
          <cell r="T4126" t="str">
            <v>MEXICO</v>
          </cell>
        </row>
        <row r="4127">
          <cell r="B4127" t="str">
            <v>702-4829CD</v>
          </cell>
          <cell r="C4127" t="str">
            <v>NICARAGUA MACHINERY COMPANY, S.A.</v>
          </cell>
          <cell r="D4127">
            <v>313548</v>
          </cell>
          <cell r="F4127" t="str">
            <v>NIMAC</v>
          </cell>
          <cell r="G4127" t="str">
            <v>DEALER - WHOLESALE</v>
          </cell>
          <cell r="H4127" t="str">
            <v>DEALER - WHOLESALE</v>
          </cell>
          <cell r="I4127" t="str">
            <v>REGULAR</v>
          </cell>
          <cell r="J4127" t="str">
            <v>REGULAR</v>
          </cell>
          <cell r="K4127" t="str">
            <v>USD</v>
          </cell>
          <cell r="L4127">
            <v>6155.54</v>
          </cell>
          <cell r="M4127">
            <v>6155.54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>
            <v>0</v>
          </cell>
          <cell r="S4127" t="str">
            <v>1-30</v>
          </cell>
          <cell r="T4127" t="str">
            <v>NICARAGUA</v>
          </cell>
        </row>
        <row r="4128">
          <cell r="B4128" t="str">
            <v>702-4832CD</v>
          </cell>
          <cell r="C4128" t="str">
            <v>NICARAGUA MACHINERY COMPANY, S.A.</v>
          </cell>
          <cell r="D4128">
            <v>313548</v>
          </cell>
          <cell r="F4128" t="str">
            <v>NIMAC</v>
          </cell>
          <cell r="G4128" t="str">
            <v>DEALER - WHOLESALE</v>
          </cell>
          <cell r="H4128" t="str">
            <v>DEALER - WHOLESALE</v>
          </cell>
          <cell r="I4128" t="str">
            <v>REGULAR</v>
          </cell>
          <cell r="J4128" t="str">
            <v>REGULAR</v>
          </cell>
          <cell r="K4128" t="str">
            <v>USD</v>
          </cell>
          <cell r="L4128">
            <v>5923.92</v>
          </cell>
          <cell r="M4128">
            <v>5923.92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>
            <v>0</v>
          </cell>
          <cell r="S4128" t="str">
            <v>1-30</v>
          </cell>
          <cell r="T4128" t="str">
            <v>NICARAGUA</v>
          </cell>
        </row>
        <row r="4129">
          <cell r="B4129" t="str">
            <v>702-4832CR</v>
          </cell>
          <cell r="C4129" t="str">
            <v>CONSTRUCTORA MECO, S.A.</v>
          </cell>
          <cell r="D4129">
            <v>313250</v>
          </cell>
          <cell r="F4129" t="str">
            <v>MATRA</v>
          </cell>
          <cell r="G4129" t="str">
            <v>CUSTOMER - RETAIL</v>
          </cell>
          <cell r="H4129" t="str">
            <v>CUSTOMER - RETAIL</v>
          </cell>
          <cell r="I4129" t="str">
            <v>REGULAR</v>
          </cell>
          <cell r="J4129" t="str">
            <v>REGULAR</v>
          </cell>
          <cell r="K4129" t="str">
            <v>USD</v>
          </cell>
          <cell r="L4129">
            <v>45785.83</v>
          </cell>
          <cell r="M4129">
            <v>45785.83</v>
          </cell>
          <cell r="N4129">
            <v>0</v>
          </cell>
          <cell r="O4129">
            <v>0</v>
          </cell>
          <cell r="P4129">
            <v>0</v>
          </cell>
          <cell r="Q4129">
            <v>0</v>
          </cell>
          <cell r="R4129">
            <v>0</v>
          </cell>
          <cell r="S4129" t="str">
            <v>1-30</v>
          </cell>
          <cell r="T4129" t="str">
            <v>COSTA RICA</v>
          </cell>
        </row>
        <row r="4130">
          <cell r="B4130" t="str">
            <v>702-4832NEFF</v>
          </cell>
          <cell r="C4130" t="str">
            <v>G.A.7. S.A. DE C.V.</v>
          </cell>
          <cell r="D4130">
            <v>309152</v>
          </cell>
          <cell r="F4130" t="str">
            <v>MADISA SUR</v>
          </cell>
          <cell r="G4130" t="str">
            <v>CUSTOMER - RETAIL</v>
          </cell>
          <cell r="H4130" t="str">
            <v>CUSTOMER - RETAIL</v>
          </cell>
          <cell r="I4130" t="str">
            <v>REGULAR</v>
          </cell>
          <cell r="J4130" t="str">
            <v>REGULAR</v>
          </cell>
          <cell r="K4130" t="str">
            <v>MXN</v>
          </cell>
          <cell r="L4130">
            <v>0</v>
          </cell>
          <cell r="M4130">
            <v>0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  <cell r="R4130">
            <v>0</v>
          </cell>
          <cell r="S4130" t="str">
            <v>1-30</v>
          </cell>
          <cell r="T4130" t="str">
            <v>MEXICO</v>
          </cell>
        </row>
        <row r="4131">
          <cell r="B4131" t="str">
            <v>702-4833CD</v>
          </cell>
          <cell r="C4131" t="str">
            <v>NICARAGUA MACHINERY COMPANY, S.A.</v>
          </cell>
          <cell r="D4131">
            <v>313548</v>
          </cell>
          <cell r="F4131" t="str">
            <v>NIMAC</v>
          </cell>
          <cell r="G4131" t="str">
            <v>DEALER - WHOLESALE</v>
          </cell>
          <cell r="H4131" t="str">
            <v>DEALER - WHOLESALE</v>
          </cell>
          <cell r="I4131" t="str">
            <v>REGULAR</v>
          </cell>
          <cell r="J4131" t="str">
            <v>REGULAR</v>
          </cell>
          <cell r="K4131" t="str">
            <v>USD</v>
          </cell>
          <cell r="L4131">
            <v>5923.92</v>
          </cell>
          <cell r="M4131">
            <v>5923.92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>
            <v>0</v>
          </cell>
          <cell r="S4131" t="str">
            <v>1-30</v>
          </cell>
          <cell r="T4131" t="str">
            <v>NICARAGUA</v>
          </cell>
        </row>
        <row r="4132">
          <cell r="B4132" t="str">
            <v>702-4834NEFFR1</v>
          </cell>
          <cell r="C4132" t="str">
            <v>ARRENDAMIENTOS Y CONSTRUCCIONES MOHINORA, S.A. DE C.V.</v>
          </cell>
          <cell r="D4132">
            <v>320073</v>
          </cell>
          <cell r="F4132" t="str">
            <v>MAQSA</v>
          </cell>
          <cell r="G4132" t="str">
            <v>CUSTOMER - RETAIL</v>
          </cell>
          <cell r="H4132" t="str">
            <v>CUSTOMER - RETAIL</v>
          </cell>
          <cell r="I4132" t="str">
            <v>REGULAR</v>
          </cell>
          <cell r="J4132" t="str">
            <v>REGULAR</v>
          </cell>
          <cell r="K4132" t="str">
            <v>MXN</v>
          </cell>
          <cell r="L4132">
            <v>1021260.59</v>
          </cell>
          <cell r="M4132">
            <v>49183.910017547765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 t="str">
            <v>1-30</v>
          </cell>
          <cell r="T4132" t="str">
            <v>MEXICO</v>
          </cell>
        </row>
        <row r="4133">
          <cell r="B4133" t="str">
            <v>702-4835CD</v>
          </cell>
          <cell r="C4133" t="str">
            <v>NICARAGUA MACHINERY COMPANY, S.A.</v>
          </cell>
          <cell r="D4133">
            <v>313548</v>
          </cell>
          <cell r="F4133" t="str">
            <v>NIMAC</v>
          </cell>
          <cell r="G4133" t="str">
            <v>DEALER - WHOLESALE</v>
          </cell>
          <cell r="H4133" t="str">
            <v>DEALER - WHOLESALE</v>
          </cell>
          <cell r="I4133" t="str">
            <v>REGULAR</v>
          </cell>
          <cell r="J4133" t="str">
            <v>REGULAR</v>
          </cell>
          <cell r="K4133" t="str">
            <v>USD</v>
          </cell>
          <cell r="L4133">
            <v>5923.92</v>
          </cell>
          <cell r="M4133">
            <v>5923.92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>
            <v>0</v>
          </cell>
          <cell r="S4133" t="str">
            <v>1-30</v>
          </cell>
          <cell r="T4133" t="str">
            <v>NICARAGUA</v>
          </cell>
        </row>
        <row r="4134">
          <cell r="B4134" t="str">
            <v>702-4836CD</v>
          </cell>
          <cell r="C4134" t="str">
            <v>NICARAGUA MACHINERY COMPANY, S.A.</v>
          </cell>
          <cell r="D4134">
            <v>313548</v>
          </cell>
          <cell r="F4134" t="str">
            <v>NIMAC</v>
          </cell>
          <cell r="G4134" t="str">
            <v>DEALER - WHOLESALE</v>
          </cell>
          <cell r="H4134" t="str">
            <v>DEALER - WHOLESALE</v>
          </cell>
          <cell r="I4134" t="str">
            <v>REGULAR</v>
          </cell>
          <cell r="J4134" t="str">
            <v>REGULAR</v>
          </cell>
          <cell r="K4134" t="str">
            <v>USD</v>
          </cell>
          <cell r="L4134">
            <v>5923.92</v>
          </cell>
          <cell r="M4134">
            <v>5923.92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>
            <v>0</v>
          </cell>
          <cell r="S4134" t="str">
            <v>1-30</v>
          </cell>
          <cell r="T4134" t="str">
            <v>NICARAGUA</v>
          </cell>
        </row>
        <row r="4135">
          <cell r="B4135" t="str">
            <v>702-4837CD</v>
          </cell>
          <cell r="C4135" t="str">
            <v>NICARAGUA MACHINERY COMPANY, S.A.</v>
          </cell>
          <cell r="D4135">
            <v>313548</v>
          </cell>
          <cell r="F4135" t="str">
            <v>NIMAC</v>
          </cell>
          <cell r="G4135" t="str">
            <v>DEALER - WHOLESALE</v>
          </cell>
          <cell r="H4135" t="str">
            <v>DEALER - WHOLESALE</v>
          </cell>
          <cell r="I4135" t="str">
            <v>REGULAR</v>
          </cell>
          <cell r="J4135" t="str">
            <v>REGULAR</v>
          </cell>
          <cell r="K4135" t="str">
            <v>USD</v>
          </cell>
          <cell r="L4135">
            <v>21288.02</v>
          </cell>
          <cell r="M4135">
            <v>21288.02</v>
          </cell>
          <cell r="N4135">
            <v>0</v>
          </cell>
          <cell r="O4135">
            <v>0</v>
          </cell>
          <cell r="P4135">
            <v>0</v>
          </cell>
          <cell r="Q4135">
            <v>0</v>
          </cell>
          <cell r="R4135">
            <v>0</v>
          </cell>
          <cell r="S4135" t="str">
            <v>1-30</v>
          </cell>
          <cell r="T4135" t="str">
            <v>NICARAGUA</v>
          </cell>
        </row>
        <row r="4136">
          <cell r="B4136" t="str">
            <v>702-4840CR</v>
          </cell>
          <cell r="C4136" t="str">
            <v>CONSORCIO REMIX, S.A.</v>
          </cell>
          <cell r="D4136">
            <v>309785</v>
          </cell>
          <cell r="F4136" t="str">
            <v>IMCA</v>
          </cell>
          <cell r="G4136" t="str">
            <v>CUSTOMER - RETAIL</v>
          </cell>
          <cell r="H4136" t="str">
            <v>CUSTOMER - RETAIL</v>
          </cell>
          <cell r="I4136" t="str">
            <v>REGULAR</v>
          </cell>
          <cell r="J4136" t="str">
            <v>REGULAR</v>
          </cell>
          <cell r="K4136" t="str">
            <v>USD</v>
          </cell>
          <cell r="L4136">
            <v>106796.24</v>
          </cell>
          <cell r="M4136">
            <v>106796.24</v>
          </cell>
          <cell r="N4136">
            <v>0</v>
          </cell>
          <cell r="O4136">
            <v>0</v>
          </cell>
          <cell r="P4136">
            <v>0</v>
          </cell>
          <cell r="Q4136">
            <v>0</v>
          </cell>
          <cell r="R4136">
            <v>0</v>
          </cell>
          <cell r="S4136" t="str">
            <v>1-30</v>
          </cell>
          <cell r="T4136" t="str">
            <v>REPUBLICA DOMINICANA</v>
          </cell>
        </row>
        <row r="4137">
          <cell r="B4137" t="str">
            <v>702-4841CD</v>
          </cell>
          <cell r="C4137" t="str">
            <v>MAQUINARIA Y TRACTORES, LTDA</v>
          </cell>
          <cell r="D4137">
            <v>314798</v>
          </cell>
          <cell r="F4137" t="str">
            <v>MATRA</v>
          </cell>
          <cell r="G4137" t="str">
            <v>DEALER - WHOLESALE</v>
          </cell>
          <cell r="H4137" t="str">
            <v>DEALER - WHOLESALE</v>
          </cell>
          <cell r="I4137" t="str">
            <v>REGULAR</v>
          </cell>
          <cell r="J4137" t="str">
            <v>REGULAR</v>
          </cell>
          <cell r="K4137" t="str">
            <v>USD</v>
          </cell>
          <cell r="L4137">
            <v>33095.550000000003</v>
          </cell>
          <cell r="M4137">
            <v>33095.550000000003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>
            <v>0</v>
          </cell>
          <cell r="S4137" t="str">
            <v>1-30</v>
          </cell>
          <cell r="T4137" t="str">
            <v>COSTA RICA</v>
          </cell>
        </row>
        <row r="4138">
          <cell r="B4138" t="str">
            <v>702-4841CR</v>
          </cell>
          <cell r="C4138" t="str">
            <v>CONSTRUCCION, TRANSPORTE Y TERRACERIA SERRANO, S.A. DE C.V.</v>
          </cell>
          <cell r="D4138">
            <v>315396</v>
          </cell>
          <cell r="F4138" t="str">
            <v>COGESA</v>
          </cell>
          <cell r="G4138" t="str">
            <v>CUSTOMER - RETAIL</v>
          </cell>
          <cell r="H4138" t="str">
            <v>CUSTOMER - RETAIL</v>
          </cell>
          <cell r="I4138" t="str">
            <v>REGULAR</v>
          </cell>
          <cell r="J4138" t="str">
            <v>REGULAR</v>
          </cell>
          <cell r="K4138" t="str">
            <v>USD</v>
          </cell>
          <cell r="L4138">
            <v>35594.49</v>
          </cell>
          <cell r="M4138">
            <v>35594.49</v>
          </cell>
          <cell r="N4138">
            <v>0</v>
          </cell>
          <cell r="O4138">
            <v>0</v>
          </cell>
          <cell r="P4138">
            <v>0</v>
          </cell>
          <cell r="Q4138">
            <v>0</v>
          </cell>
          <cell r="R4138">
            <v>0</v>
          </cell>
          <cell r="S4138" t="str">
            <v>1-30</v>
          </cell>
          <cell r="T4138" t="str">
            <v>EL SALVADOR</v>
          </cell>
        </row>
        <row r="4139">
          <cell r="B4139" t="str">
            <v>702-4842CR</v>
          </cell>
          <cell r="C4139" t="str">
            <v>CONSTRUCCION, TRANSPORTE Y TERRACERIA SERRANO, S.A. DE C.V.</v>
          </cell>
          <cell r="D4139">
            <v>315396</v>
          </cell>
          <cell r="F4139" t="str">
            <v>COGESA</v>
          </cell>
          <cell r="G4139" t="str">
            <v>CUSTOMER - RETAIL</v>
          </cell>
          <cell r="H4139" t="str">
            <v>CUSTOMER - RETAIL</v>
          </cell>
          <cell r="I4139" t="str">
            <v>REGULAR</v>
          </cell>
          <cell r="J4139" t="str">
            <v>REGULAR</v>
          </cell>
          <cell r="K4139" t="str">
            <v>USD</v>
          </cell>
          <cell r="L4139">
            <v>8574.34</v>
          </cell>
          <cell r="M4139">
            <v>8574.34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>
            <v>0</v>
          </cell>
          <cell r="S4139" t="str">
            <v>1-30</v>
          </cell>
          <cell r="T4139" t="str">
            <v>EL SALVADOR</v>
          </cell>
        </row>
        <row r="4140">
          <cell r="B4140" t="str">
            <v>702-4843CD</v>
          </cell>
          <cell r="C4140" t="str">
            <v>NICARAGUA MACHINERY COMPANY, S.A.</v>
          </cell>
          <cell r="D4140">
            <v>313548</v>
          </cell>
          <cell r="F4140" t="str">
            <v>NIMAC</v>
          </cell>
          <cell r="G4140" t="str">
            <v>DEALER - WHOLESALE</v>
          </cell>
          <cell r="H4140" t="str">
            <v>DEALER - WHOLESALE</v>
          </cell>
          <cell r="I4140" t="str">
            <v>REGULAR</v>
          </cell>
          <cell r="J4140" t="str">
            <v>REGULAR</v>
          </cell>
          <cell r="K4140" t="str">
            <v>USD</v>
          </cell>
          <cell r="L4140">
            <v>25344.54</v>
          </cell>
          <cell r="M4140">
            <v>25344.54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  <cell r="R4140">
            <v>0</v>
          </cell>
          <cell r="S4140" t="str">
            <v>1-30</v>
          </cell>
          <cell r="T4140" t="str">
            <v>NICARAGUA</v>
          </cell>
        </row>
        <row r="4141">
          <cell r="B4141" t="str">
            <v>702-4843CR</v>
          </cell>
          <cell r="C4141" t="str">
            <v>DOMINICANA DE CALES, S.A.</v>
          </cell>
          <cell r="D4141">
            <v>309733</v>
          </cell>
          <cell r="F4141" t="str">
            <v>IMCA</v>
          </cell>
          <cell r="G4141" t="str">
            <v>CUSTOMER - RETAIL</v>
          </cell>
          <cell r="H4141" t="str">
            <v>CUSTOMER - RETAIL</v>
          </cell>
          <cell r="I4141" t="str">
            <v>REGULAR</v>
          </cell>
          <cell r="J4141" t="str">
            <v>REGULAR</v>
          </cell>
          <cell r="K4141" t="str">
            <v>USD</v>
          </cell>
          <cell r="L4141">
            <v>351221.17</v>
          </cell>
          <cell r="M4141">
            <v>351221.17</v>
          </cell>
          <cell r="N4141">
            <v>0</v>
          </cell>
          <cell r="O4141">
            <v>0</v>
          </cell>
          <cell r="P4141">
            <v>0</v>
          </cell>
          <cell r="Q4141">
            <v>0</v>
          </cell>
          <cell r="R4141">
            <v>0</v>
          </cell>
          <cell r="S4141" t="str">
            <v>1-30</v>
          </cell>
          <cell r="T4141" t="str">
            <v>REPUBLICA DOMINICANA</v>
          </cell>
        </row>
        <row r="4142">
          <cell r="B4142" t="str">
            <v>702-4843NEFFR1</v>
          </cell>
          <cell r="C4142" t="str">
            <v>ARRENDAMIENTOS Y CONSTRUCCIONES MOHINORA, S.A. DE C.V.</v>
          </cell>
          <cell r="D4142">
            <v>320073</v>
          </cell>
          <cell r="F4142" t="str">
            <v>MAQSA</v>
          </cell>
          <cell r="G4142" t="str">
            <v>CUSTOMER - RETAIL</v>
          </cell>
          <cell r="H4142" t="str">
            <v>CUSTOMER - RETAIL</v>
          </cell>
          <cell r="I4142" t="str">
            <v>REGULAR</v>
          </cell>
          <cell r="J4142" t="str">
            <v>REGULAR</v>
          </cell>
          <cell r="K4142" t="str">
            <v>MXN</v>
          </cell>
          <cell r="L4142">
            <v>1052967.23</v>
          </cell>
          <cell r="M4142">
            <v>50710.901800045496</v>
          </cell>
          <cell r="N4142">
            <v>0</v>
          </cell>
          <cell r="O4142">
            <v>0</v>
          </cell>
          <cell r="P4142">
            <v>0</v>
          </cell>
          <cell r="Q4142">
            <v>0</v>
          </cell>
          <cell r="R4142">
            <v>0</v>
          </cell>
          <cell r="S4142" t="str">
            <v>1-30</v>
          </cell>
          <cell r="T4142" t="str">
            <v>MEXICO</v>
          </cell>
        </row>
        <row r="4143">
          <cell r="B4143" t="str">
            <v>702-4844CD</v>
          </cell>
          <cell r="C4143" t="str">
            <v>NICARAGUA MACHINERY COMPANY, S.A.</v>
          </cell>
          <cell r="D4143">
            <v>313548</v>
          </cell>
          <cell r="F4143" t="str">
            <v>NIMAC</v>
          </cell>
          <cell r="G4143" t="str">
            <v>DEALER - WHOLESALE</v>
          </cell>
          <cell r="H4143" t="str">
            <v>DEALER - WHOLESALE</v>
          </cell>
          <cell r="I4143" t="str">
            <v>REGULAR</v>
          </cell>
          <cell r="J4143" t="str">
            <v>REGULAR</v>
          </cell>
          <cell r="K4143" t="str">
            <v>USD</v>
          </cell>
          <cell r="L4143">
            <v>25344.54</v>
          </cell>
          <cell r="M4143">
            <v>25344.54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>
            <v>0</v>
          </cell>
          <cell r="S4143" t="str">
            <v>1-30</v>
          </cell>
          <cell r="T4143" t="str">
            <v>NICARAGUA</v>
          </cell>
        </row>
        <row r="4144">
          <cell r="B4144" t="str">
            <v>702-4849CD</v>
          </cell>
          <cell r="C4144" t="str">
            <v>MAQUINARIA Y TRACTORES, LTDA</v>
          </cell>
          <cell r="D4144">
            <v>314798</v>
          </cell>
          <cell r="F4144" t="str">
            <v>MATRA</v>
          </cell>
          <cell r="G4144" t="str">
            <v>DEALER - RETAIL</v>
          </cell>
          <cell r="H4144" t="str">
            <v>DEALER - RETAIL</v>
          </cell>
          <cell r="I4144" t="str">
            <v>REGULAR</v>
          </cell>
          <cell r="J4144" t="str">
            <v>REGULAR</v>
          </cell>
          <cell r="K4144" t="str">
            <v>USD</v>
          </cell>
          <cell r="L4144">
            <v>259254.38</v>
          </cell>
          <cell r="M4144">
            <v>259254.38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>
            <v>0</v>
          </cell>
          <cell r="S4144" t="str">
            <v>1-30</v>
          </cell>
          <cell r="T4144" t="str">
            <v>COSTA RICA</v>
          </cell>
        </row>
        <row r="4145">
          <cell r="B4145" t="str">
            <v>702-4851CR</v>
          </cell>
          <cell r="C4145" t="str">
            <v>CONSORCIO AZUCARERO CENTRAL, S.A.</v>
          </cell>
          <cell r="D4145">
            <v>310968</v>
          </cell>
          <cell r="F4145" t="str">
            <v>IMCA</v>
          </cell>
          <cell r="G4145" t="str">
            <v>CUSTOMER - RETAIL</v>
          </cell>
          <cell r="H4145" t="str">
            <v>CUSTOMER - RETAIL</v>
          </cell>
          <cell r="I4145" t="str">
            <v>REGULAR</v>
          </cell>
          <cell r="J4145" t="str">
            <v>REGULAR</v>
          </cell>
          <cell r="K4145" t="str">
            <v>USD</v>
          </cell>
          <cell r="L4145">
            <v>71153.63</v>
          </cell>
          <cell r="M4145">
            <v>71153.63</v>
          </cell>
          <cell r="N4145">
            <v>0</v>
          </cell>
          <cell r="O4145">
            <v>0</v>
          </cell>
          <cell r="P4145">
            <v>0</v>
          </cell>
          <cell r="Q4145">
            <v>0</v>
          </cell>
          <cell r="R4145">
            <v>0</v>
          </cell>
          <cell r="S4145" t="str">
            <v>1-30</v>
          </cell>
          <cell r="T4145" t="str">
            <v>REPUBLICA DOMINICANA</v>
          </cell>
        </row>
        <row r="4146">
          <cell r="B4146" t="str">
            <v>702-4852CR</v>
          </cell>
          <cell r="C4146" t="str">
            <v>EQUIPOS LIGEROS PARA LA CONSTRUCCION S.T., C. POR A.</v>
          </cell>
          <cell r="D4146">
            <v>320480</v>
          </cell>
          <cell r="F4146" t="str">
            <v>IMCA</v>
          </cell>
          <cell r="G4146" t="str">
            <v>CUSTOMER - RETAIL</v>
          </cell>
          <cell r="H4146" t="str">
            <v>CUSTOMER - RETAIL</v>
          </cell>
          <cell r="I4146" t="str">
            <v>REGULAR</v>
          </cell>
          <cell r="J4146" t="str">
            <v>REGULAR</v>
          </cell>
          <cell r="K4146" t="str">
            <v>USD</v>
          </cell>
          <cell r="L4146">
            <v>76872.789999999994</v>
          </cell>
          <cell r="M4146">
            <v>76872.789999999994</v>
          </cell>
          <cell r="N4146">
            <v>76872.789999999994</v>
          </cell>
          <cell r="O4146">
            <v>0</v>
          </cell>
          <cell r="P4146">
            <v>0</v>
          </cell>
          <cell r="Q4146">
            <v>0</v>
          </cell>
          <cell r="R4146">
            <v>76872.789999999994</v>
          </cell>
          <cell r="S4146" t="str">
            <v>31-60</v>
          </cell>
          <cell r="T4146" t="str">
            <v>REPUBLICA DOMINICANA</v>
          </cell>
        </row>
        <row r="4147">
          <cell r="B4147" t="str">
            <v>702-4853CR</v>
          </cell>
          <cell r="C4147" t="str">
            <v>MOLL, S.A.</v>
          </cell>
          <cell r="D4147">
            <v>310517</v>
          </cell>
          <cell r="F4147" t="str">
            <v>IMCA</v>
          </cell>
          <cell r="G4147" t="str">
            <v>CUSTOMER - RETAIL</v>
          </cell>
          <cell r="H4147" t="str">
            <v>CUSTOMER - RETAIL</v>
          </cell>
          <cell r="I4147" t="str">
            <v>REGULAR</v>
          </cell>
          <cell r="J4147" t="str">
            <v>REGULAR</v>
          </cell>
          <cell r="K4147" t="str">
            <v>USD</v>
          </cell>
          <cell r="L4147">
            <v>19200.87</v>
          </cell>
          <cell r="M4147">
            <v>19200.87</v>
          </cell>
          <cell r="N4147">
            <v>0</v>
          </cell>
          <cell r="O4147">
            <v>0</v>
          </cell>
          <cell r="P4147">
            <v>0</v>
          </cell>
          <cell r="Q4147">
            <v>0</v>
          </cell>
          <cell r="R4147">
            <v>0</v>
          </cell>
          <cell r="S4147" t="str">
            <v>1-30</v>
          </cell>
          <cell r="T4147" t="str">
            <v>REPUBLICA DOMINICANA</v>
          </cell>
        </row>
        <row r="4148">
          <cell r="B4148" t="str">
            <v>702-4855CR</v>
          </cell>
          <cell r="C4148" t="str">
            <v>CONSTRUCTORA INGENIERIA TRANSPORTE Y EXCAVADORAS, S.A.</v>
          </cell>
          <cell r="D4148">
            <v>308247</v>
          </cell>
          <cell r="F4148" t="str">
            <v>GENTRAC</v>
          </cell>
          <cell r="G4148" t="str">
            <v>CUSTOMER - RETAIL</v>
          </cell>
          <cell r="H4148" t="str">
            <v>CUSTOMER - RETAIL</v>
          </cell>
          <cell r="I4148" t="str">
            <v>REGULAR</v>
          </cell>
          <cell r="J4148" t="str">
            <v>LEGAL</v>
          </cell>
          <cell r="K4148" t="str">
            <v>USD</v>
          </cell>
          <cell r="L4148">
            <v>145541.82</v>
          </cell>
          <cell r="M4148">
            <v>145541.82</v>
          </cell>
          <cell r="N4148">
            <v>0</v>
          </cell>
          <cell r="O4148">
            <v>0</v>
          </cell>
          <cell r="P4148">
            <v>0</v>
          </cell>
          <cell r="Q4148">
            <v>145541.82</v>
          </cell>
          <cell r="R4148">
            <v>145541.82</v>
          </cell>
          <cell r="S4148" t="str">
            <v>120+</v>
          </cell>
          <cell r="T4148" t="str">
            <v>GUATEMALA</v>
          </cell>
        </row>
        <row r="4149">
          <cell r="B4149" t="str">
            <v>702-4856CR</v>
          </cell>
          <cell r="C4149" t="str">
            <v>CONSTRUCTORA INGENIERIA TRANSPORTE Y EXCAVADORAS, S.A.</v>
          </cell>
          <cell r="D4149">
            <v>308247</v>
          </cell>
          <cell r="F4149" t="str">
            <v>GENTRAC</v>
          </cell>
          <cell r="G4149" t="str">
            <v>CUSTOMER - RETAIL</v>
          </cell>
          <cell r="H4149" t="str">
            <v>CUSTOMER - RETAIL</v>
          </cell>
          <cell r="I4149" t="str">
            <v>REGULAR</v>
          </cell>
          <cell r="J4149" t="str">
            <v>LEGAL</v>
          </cell>
          <cell r="K4149" t="str">
            <v>USD</v>
          </cell>
          <cell r="L4149">
            <v>145541.82</v>
          </cell>
          <cell r="M4149">
            <v>145541.82</v>
          </cell>
          <cell r="N4149">
            <v>0</v>
          </cell>
          <cell r="O4149">
            <v>0</v>
          </cell>
          <cell r="P4149">
            <v>0</v>
          </cell>
          <cell r="Q4149">
            <v>145541.82</v>
          </cell>
          <cell r="R4149">
            <v>145541.82</v>
          </cell>
          <cell r="S4149" t="str">
            <v>120+</v>
          </cell>
          <cell r="T4149" t="str">
            <v>GUATEMALA</v>
          </cell>
        </row>
        <row r="4150">
          <cell r="B4150" t="str">
            <v>702-4857CR</v>
          </cell>
          <cell r="C4150" t="str">
            <v>CONSTRUCTORA INGENIERIA TRANSPORTE Y EXCAVADORAS, S.A.</v>
          </cell>
          <cell r="D4150">
            <v>308247</v>
          </cell>
          <cell r="F4150" t="str">
            <v>GENTRAC</v>
          </cell>
          <cell r="G4150" t="str">
            <v>CUSTOMER - RETAIL</v>
          </cell>
          <cell r="H4150" t="str">
            <v>CUSTOMER - RETAIL</v>
          </cell>
          <cell r="I4150" t="str">
            <v>REGULAR</v>
          </cell>
          <cell r="J4150" t="str">
            <v>LEGAL</v>
          </cell>
          <cell r="K4150" t="str">
            <v>USD</v>
          </cell>
          <cell r="L4150">
            <v>145541.82</v>
          </cell>
          <cell r="M4150">
            <v>145541.82</v>
          </cell>
          <cell r="N4150">
            <v>0</v>
          </cell>
          <cell r="O4150">
            <v>0</v>
          </cell>
          <cell r="P4150">
            <v>0</v>
          </cell>
          <cell r="Q4150">
            <v>145541.82</v>
          </cell>
          <cell r="R4150">
            <v>145541.82</v>
          </cell>
          <cell r="S4150" t="str">
            <v>120+</v>
          </cell>
          <cell r="T4150" t="str">
            <v>GUATEMALA</v>
          </cell>
        </row>
        <row r="4151">
          <cell r="B4151" t="str">
            <v>702-4861CR</v>
          </cell>
          <cell r="C4151" t="str">
            <v>LAINEZ AGUILAR ONEL</v>
          </cell>
          <cell r="D4151">
            <v>315704</v>
          </cell>
          <cell r="F4151" t="str">
            <v>NIMAC</v>
          </cell>
          <cell r="G4151" t="str">
            <v>CUSTOMER - RETAIL</v>
          </cell>
          <cell r="H4151" t="str">
            <v>CUSTOMER - RETAIL</v>
          </cell>
          <cell r="I4151" t="str">
            <v>REGULAR</v>
          </cell>
          <cell r="J4151" t="str">
            <v>REGULAR</v>
          </cell>
          <cell r="K4151" t="str">
            <v>USD</v>
          </cell>
          <cell r="L4151">
            <v>50775.6</v>
          </cell>
          <cell r="M4151">
            <v>50775.6</v>
          </cell>
          <cell r="N4151">
            <v>0</v>
          </cell>
          <cell r="O4151">
            <v>0</v>
          </cell>
          <cell r="P4151">
            <v>0</v>
          </cell>
          <cell r="Q4151">
            <v>0</v>
          </cell>
          <cell r="R4151">
            <v>0</v>
          </cell>
          <cell r="S4151" t="str">
            <v>1-30</v>
          </cell>
          <cell r="T4151" t="str">
            <v>NICARAGUA</v>
          </cell>
        </row>
        <row r="4152">
          <cell r="B4152" t="str">
            <v>702-4867CR</v>
          </cell>
          <cell r="C4152" t="str">
            <v>INVERSIONES Y COMERCIALIZADORA BENITEZ (INCOBE)</v>
          </cell>
          <cell r="D4152">
            <v>311144</v>
          </cell>
          <cell r="F4152" t="str">
            <v>CEMCOL</v>
          </cell>
          <cell r="G4152" t="str">
            <v>CUSTOMER - RETAIL</v>
          </cell>
          <cell r="H4152" t="str">
            <v>CUSTOMER - RETAIL</v>
          </cell>
          <cell r="I4152" t="str">
            <v>REGULAR</v>
          </cell>
          <cell r="J4152" t="str">
            <v>REGULAR</v>
          </cell>
          <cell r="K4152" t="str">
            <v>USD</v>
          </cell>
          <cell r="L4152">
            <v>195841.77</v>
          </cell>
          <cell r="M4152">
            <v>195841.77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>
            <v>0</v>
          </cell>
          <cell r="S4152" t="str">
            <v>1-30</v>
          </cell>
          <cell r="T4152" t="str">
            <v>HONDURAS</v>
          </cell>
        </row>
        <row r="4153">
          <cell r="B4153" t="str">
            <v>702-4869CR</v>
          </cell>
          <cell r="C4153" t="str">
            <v>COOPEAGROPAL, R.L.</v>
          </cell>
          <cell r="D4153">
            <v>316278</v>
          </cell>
          <cell r="F4153" t="str">
            <v>MATRA</v>
          </cell>
          <cell r="G4153" t="str">
            <v>CUSTOMER - RETAIL</v>
          </cell>
          <cell r="H4153" t="str">
            <v>CUSTOMER - RETAIL</v>
          </cell>
          <cell r="I4153" t="str">
            <v>REGULAR</v>
          </cell>
          <cell r="J4153" t="str">
            <v>REGULAR</v>
          </cell>
          <cell r="K4153" t="str">
            <v>USD</v>
          </cell>
          <cell r="L4153">
            <v>2813.93</v>
          </cell>
          <cell r="M4153">
            <v>2813.93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>
            <v>0</v>
          </cell>
          <cell r="S4153" t="str">
            <v>1-30</v>
          </cell>
          <cell r="T4153" t="str">
            <v>COSTA RICA</v>
          </cell>
        </row>
        <row r="4154">
          <cell r="B4154" t="str">
            <v>702-4870CR</v>
          </cell>
          <cell r="C4154" t="str">
            <v>CORPORACION FERGU, S.A. DE C.V.</v>
          </cell>
          <cell r="D4154">
            <v>308819</v>
          </cell>
          <cell r="F4154" t="str">
            <v>COGESA</v>
          </cell>
          <cell r="G4154" t="str">
            <v>CUSTOMER - RETAIL</v>
          </cell>
          <cell r="H4154" t="str">
            <v>CUSTOMER - RETAIL</v>
          </cell>
          <cell r="I4154" t="str">
            <v>REGULAR</v>
          </cell>
          <cell r="J4154" t="str">
            <v>REGULAR</v>
          </cell>
          <cell r="K4154" t="str">
            <v>USD</v>
          </cell>
          <cell r="L4154">
            <v>20359.53</v>
          </cell>
          <cell r="M4154">
            <v>20359.53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>
            <v>0</v>
          </cell>
          <cell r="S4154" t="str">
            <v>1-30</v>
          </cell>
          <cell r="T4154" t="str">
            <v>EL SALVADOR</v>
          </cell>
        </row>
        <row r="4155">
          <cell r="B4155" t="str">
            <v>702-4871CR</v>
          </cell>
          <cell r="C4155" t="str">
            <v>COMPAÑIA DE TRANSPORTE DE CARGA CIUDAD RODRIGO, C.A.</v>
          </cell>
          <cell r="D4155">
            <v>312836</v>
          </cell>
          <cell r="F4155" t="str">
            <v xml:space="preserve">IIASA   </v>
          </cell>
          <cell r="G4155" t="str">
            <v>CUSTOMER - RETAIL</v>
          </cell>
          <cell r="H4155" t="str">
            <v>CUSTOMER - RETAIL</v>
          </cell>
          <cell r="I4155" t="str">
            <v>REGULAR</v>
          </cell>
          <cell r="J4155" t="str">
            <v>REGULAR</v>
          </cell>
          <cell r="K4155" t="str">
            <v>USD</v>
          </cell>
          <cell r="L4155">
            <v>58302.96</v>
          </cell>
          <cell r="M4155">
            <v>58302.96</v>
          </cell>
          <cell r="N4155">
            <v>0</v>
          </cell>
          <cell r="O4155">
            <v>0</v>
          </cell>
          <cell r="P4155">
            <v>0</v>
          </cell>
          <cell r="Q4155">
            <v>0</v>
          </cell>
          <cell r="R4155">
            <v>0</v>
          </cell>
          <cell r="S4155" t="str">
            <v>1-30</v>
          </cell>
          <cell r="T4155" t="str">
            <v>ECUADOR</v>
          </cell>
        </row>
        <row r="4156">
          <cell r="B4156" t="str">
            <v>702-4876CR</v>
          </cell>
          <cell r="C4156" t="str">
            <v>MOLL, S.A.</v>
          </cell>
          <cell r="D4156">
            <v>310517</v>
          </cell>
          <cell r="F4156" t="str">
            <v>IMCA</v>
          </cell>
          <cell r="G4156" t="str">
            <v>CUSTOMER - RETAIL</v>
          </cell>
          <cell r="H4156" t="str">
            <v>CUSTOMER - RETAIL</v>
          </cell>
          <cell r="I4156" t="str">
            <v>REGULAR</v>
          </cell>
          <cell r="J4156" t="str">
            <v>REGULAR</v>
          </cell>
          <cell r="K4156" t="str">
            <v>USD</v>
          </cell>
          <cell r="L4156">
            <v>24459.81</v>
          </cell>
          <cell r="M4156">
            <v>24459.81</v>
          </cell>
          <cell r="N4156">
            <v>0</v>
          </cell>
          <cell r="O4156">
            <v>0</v>
          </cell>
          <cell r="P4156">
            <v>0</v>
          </cell>
          <cell r="Q4156">
            <v>0</v>
          </cell>
          <cell r="R4156">
            <v>0</v>
          </cell>
          <cell r="S4156" t="str">
            <v>1-30</v>
          </cell>
          <cell r="T4156" t="str">
            <v>REPUBLICA DOMINICANA</v>
          </cell>
        </row>
        <row r="4157">
          <cell r="B4157" t="str">
            <v>702-4877CR</v>
          </cell>
          <cell r="C4157" t="str">
            <v>CONSTRUCTORA YUNES, S.R.L.</v>
          </cell>
          <cell r="D4157">
            <v>319060</v>
          </cell>
          <cell r="F4157" t="str">
            <v>IMCA</v>
          </cell>
          <cell r="G4157" t="str">
            <v>CUSTOMER - RETAIL</v>
          </cell>
          <cell r="H4157" t="str">
            <v>CUSTOMER - RETAIL</v>
          </cell>
          <cell r="I4157" t="str">
            <v>REGULAR</v>
          </cell>
          <cell r="J4157" t="str">
            <v>REGULAR</v>
          </cell>
          <cell r="K4157" t="str">
            <v>USD</v>
          </cell>
          <cell r="L4157">
            <v>55896.76</v>
          </cell>
          <cell r="M4157">
            <v>55896.76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>
            <v>0</v>
          </cell>
          <cell r="S4157" t="str">
            <v>1-30</v>
          </cell>
          <cell r="T4157" t="str">
            <v>REPUBLICA DOMINICANA</v>
          </cell>
        </row>
        <row r="4158">
          <cell r="B4158" t="str">
            <v>702-4878CR</v>
          </cell>
          <cell r="C4158" t="str">
            <v>SPEEDNET COMMUNICATIONS LIMITED</v>
          </cell>
          <cell r="D4158">
            <v>312423</v>
          </cell>
          <cell r="F4158" t="str">
            <v>GENTRAC BELIZE</v>
          </cell>
          <cell r="G4158" t="str">
            <v>CUSTOMER - RETAIL</v>
          </cell>
          <cell r="H4158" t="str">
            <v>CUSTOMER - RETAIL</v>
          </cell>
          <cell r="I4158" t="str">
            <v>REGULAR</v>
          </cell>
          <cell r="J4158" t="str">
            <v>REGULAR</v>
          </cell>
          <cell r="K4158" t="str">
            <v>USD</v>
          </cell>
          <cell r="L4158">
            <v>127611.12</v>
          </cell>
          <cell r="M4158">
            <v>127611.12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>
            <v>0</v>
          </cell>
          <cell r="S4158" t="str">
            <v>1-30</v>
          </cell>
          <cell r="T4158" t="str">
            <v>BELICE</v>
          </cell>
        </row>
        <row r="4159">
          <cell r="B4159" t="str">
            <v>702-4879CR</v>
          </cell>
          <cell r="C4159" t="str">
            <v>DESARROLLO MINERO DE NICARAGUA, S.A.</v>
          </cell>
          <cell r="D4159">
            <v>319306</v>
          </cell>
          <cell r="F4159" t="str">
            <v>NIMAC</v>
          </cell>
          <cell r="G4159" t="str">
            <v>CUSTOMER - RETAIL</v>
          </cell>
          <cell r="H4159" t="str">
            <v>CUSTOMER - RETAIL</v>
          </cell>
          <cell r="I4159" t="str">
            <v>REGULAR</v>
          </cell>
          <cell r="J4159" t="str">
            <v>REGULAR</v>
          </cell>
          <cell r="K4159" t="str">
            <v>USD</v>
          </cell>
          <cell r="L4159">
            <v>265556.88</v>
          </cell>
          <cell r="M4159">
            <v>265556.88</v>
          </cell>
          <cell r="N4159">
            <v>0</v>
          </cell>
          <cell r="O4159">
            <v>0</v>
          </cell>
          <cell r="P4159">
            <v>0</v>
          </cell>
          <cell r="Q4159">
            <v>0</v>
          </cell>
          <cell r="R4159">
            <v>0</v>
          </cell>
          <cell r="S4159" t="str">
            <v>1-30</v>
          </cell>
          <cell r="T4159" t="str">
            <v>NICARAGUA</v>
          </cell>
        </row>
        <row r="4160">
          <cell r="B4160" t="str">
            <v>702-487MA08CRR1</v>
          </cell>
          <cell r="C4160" t="str">
            <v>TRACSA, S.A.P.I. DE C.V.</v>
          </cell>
          <cell r="D4160">
            <v>320398</v>
          </cell>
          <cell r="F4160" t="str">
            <v>TRACSA</v>
          </cell>
          <cell r="G4160" t="str">
            <v>DEALER - RETAIL</v>
          </cell>
          <cell r="H4160" t="str">
            <v>DEALER - RETAIL</v>
          </cell>
          <cell r="I4160" t="str">
            <v>REGULAR</v>
          </cell>
          <cell r="J4160" t="str">
            <v>REGULAR</v>
          </cell>
          <cell r="K4160" t="str">
            <v>USD</v>
          </cell>
          <cell r="L4160">
            <v>3434266.86</v>
          </cell>
          <cell r="M4160">
            <v>3434266.86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>
            <v>0</v>
          </cell>
          <cell r="S4160" t="str">
            <v>1-30</v>
          </cell>
          <cell r="T4160" t="str">
            <v>MEXICO</v>
          </cell>
        </row>
        <row r="4161">
          <cell r="B4161" t="str">
            <v>702-4883CR</v>
          </cell>
          <cell r="C4161" t="str">
            <v>CONSTRUCTORA HERRERA, S.A.</v>
          </cell>
          <cell r="D4161">
            <v>315585</v>
          </cell>
          <cell r="F4161" t="str">
            <v>MATRA</v>
          </cell>
          <cell r="G4161" t="str">
            <v>CUSTOMER - RETAIL</v>
          </cell>
          <cell r="H4161" t="str">
            <v>CUSTOMER - RETAIL</v>
          </cell>
          <cell r="I4161" t="str">
            <v>REGULAR</v>
          </cell>
          <cell r="J4161" t="str">
            <v>REGULAR</v>
          </cell>
          <cell r="K4161" t="str">
            <v>USD</v>
          </cell>
          <cell r="L4161">
            <v>92623.03</v>
          </cell>
          <cell r="M4161">
            <v>92623.03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>
            <v>0</v>
          </cell>
          <cell r="S4161" t="str">
            <v>1-30</v>
          </cell>
          <cell r="T4161" t="str">
            <v>COSTA RICA</v>
          </cell>
        </row>
        <row r="4162">
          <cell r="B4162" t="str">
            <v>702-4884CR</v>
          </cell>
          <cell r="C4162" t="str">
            <v>MOLL, S.A.</v>
          </cell>
          <cell r="D4162">
            <v>310517</v>
          </cell>
          <cell r="F4162" t="str">
            <v>IMCA</v>
          </cell>
          <cell r="G4162" t="str">
            <v>CUSTOMER - RETAIL</v>
          </cell>
          <cell r="H4162" t="str">
            <v>CUSTOMER - RETAIL</v>
          </cell>
          <cell r="I4162" t="str">
            <v>REGULAR</v>
          </cell>
          <cell r="J4162" t="str">
            <v>REGULAR</v>
          </cell>
          <cell r="K4162" t="str">
            <v>USD</v>
          </cell>
          <cell r="L4162">
            <v>72017.740000000005</v>
          </cell>
          <cell r="M4162">
            <v>72017.740000000005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  <cell r="R4162">
            <v>0</v>
          </cell>
          <cell r="S4162" t="str">
            <v>1-30</v>
          </cell>
          <cell r="T4162" t="str">
            <v>REPUBLICA DOMINICANA</v>
          </cell>
        </row>
        <row r="4163">
          <cell r="B4163" t="str">
            <v>702-4885CR</v>
          </cell>
          <cell r="C4163" t="str">
            <v>TRANSVAS, S.A.</v>
          </cell>
          <cell r="D4163">
            <v>312081</v>
          </cell>
          <cell r="F4163" t="str">
            <v>IMCA</v>
          </cell>
          <cell r="G4163" t="str">
            <v>CUSTOMER - RETAIL</v>
          </cell>
          <cell r="H4163" t="str">
            <v>CUSTOMER - RETAIL</v>
          </cell>
          <cell r="I4163" t="str">
            <v>REGULAR</v>
          </cell>
          <cell r="J4163" t="str">
            <v>REGULAR</v>
          </cell>
          <cell r="K4163" t="str">
            <v>USD</v>
          </cell>
          <cell r="L4163">
            <v>13715.99</v>
          </cell>
          <cell r="M4163">
            <v>13715.99</v>
          </cell>
          <cell r="N4163">
            <v>0</v>
          </cell>
          <cell r="O4163">
            <v>0</v>
          </cell>
          <cell r="P4163">
            <v>0</v>
          </cell>
          <cell r="Q4163">
            <v>0</v>
          </cell>
          <cell r="R4163">
            <v>0</v>
          </cell>
          <cell r="S4163" t="str">
            <v>1-30</v>
          </cell>
          <cell r="T4163" t="str">
            <v>REPUBLICA DOMINICANA</v>
          </cell>
        </row>
        <row r="4164">
          <cell r="B4164" t="str">
            <v>702-4890NEFF</v>
          </cell>
          <cell r="C4164" t="str">
            <v>HEMONT CONSTRUCTORA, S.A. DE C.V.</v>
          </cell>
          <cell r="D4164">
            <v>310063</v>
          </cell>
          <cell r="F4164" t="str">
            <v>MATCO</v>
          </cell>
          <cell r="G4164" t="str">
            <v>CUSTOMER - RETAIL</v>
          </cell>
          <cell r="H4164" t="str">
            <v>CUSTOMER - RETAIL</v>
          </cell>
          <cell r="I4164" t="str">
            <v>REGULAR</v>
          </cell>
          <cell r="J4164" t="str">
            <v>LEGAL</v>
          </cell>
          <cell r="K4164" t="str">
            <v>MXN</v>
          </cell>
          <cell r="L4164">
            <v>70511.22</v>
          </cell>
          <cell r="M4164">
            <v>3395.8203554173324</v>
          </cell>
          <cell r="N4164">
            <v>0</v>
          </cell>
          <cell r="O4164">
            <v>0</v>
          </cell>
          <cell r="P4164">
            <v>0</v>
          </cell>
          <cell r="Q4164">
            <v>70511.22</v>
          </cell>
          <cell r="R4164">
            <v>70511.22</v>
          </cell>
          <cell r="S4164" t="str">
            <v>120+</v>
          </cell>
          <cell r="T4164" t="str">
            <v>MEXICO</v>
          </cell>
        </row>
        <row r="4165">
          <cell r="B4165" t="str">
            <v>702-4891NEFF</v>
          </cell>
          <cell r="C4165" t="str">
            <v>ROTUGRA CONSTRUCCIONES, S.A. DE C.V.</v>
          </cell>
          <cell r="D4165">
            <v>319977</v>
          </cell>
          <cell r="F4165" t="str">
            <v>MAQSA</v>
          </cell>
          <cell r="G4165" t="str">
            <v>CUSTOMER - RETAIL</v>
          </cell>
          <cell r="H4165" t="str">
            <v>CUSTOMER - RETAIL</v>
          </cell>
          <cell r="I4165" t="str">
            <v>REGULAR</v>
          </cell>
          <cell r="J4165" t="str">
            <v>REGULAR</v>
          </cell>
          <cell r="K4165" t="str">
            <v>MXN</v>
          </cell>
          <cell r="L4165">
            <v>246468.24</v>
          </cell>
          <cell r="M4165">
            <v>11869.910439159674</v>
          </cell>
          <cell r="N4165">
            <v>0</v>
          </cell>
          <cell r="O4165">
            <v>0</v>
          </cell>
          <cell r="P4165">
            <v>0</v>
          </cell>
          <cell r="Q4165">
            <v>0</v>
          </cell>
          <cell r="R4165">
            <v>0</v>
          </cell>
          <cell r="S4165" t="str">
            <v>1-30</v>
          </cell>
          <cell r="T4165" t="str">
            <v>MEXICO</v>
          </cell>
        </row>
        <row r="4166">
          <cell r="B4166" t="str">
            <v>702-4895CR</v>
          </cell>
          <cell r="C4166" t="str">
            <v>AGRICOLA SAN IGNACIO, S.A.</v>
          </cell>
          <cell r="D4166">
            <v>319457</v>
          </cell>
          <cell r="F4166" t="str">
            <v>MATRA</v>
          </cell>
          <cell r="G4166" t="str">
            <v>CUSTOMER - RETAIL</v>
          </cell>
          <cell r="H4166" t="str">
            <v>CUSTOMER - RETAIL</v>
          </cell>
          <cell r="I4166" t="str">
            <v>REGULAR</v>
          </cell>
          <cell r="J4166" t="str">
            <v>REGULAR</v>
          </cell>
          <cell r="K4166" t="str">
            <v>USD</v>
          </cell>
          <cell r="L4166">
            <v>19694.560000000001</v>
          </cell>
          <cell r="M4166">
            <v>19694.560000000001</v>
          </cell>
          <cell r="N4166">
            <v>0</v>
          </cell>
          <cell r="O4166">
            <v>0</v>
          </cell>
          <cell r="P4166">
            <v>0</v>
          </cell>
          <cell r="Q4166">
            <v>0</v>
          </cell>
          <cell r="R4166">
            <v>0</v>
          </cell>
          <cell r="S4166" t="str">
            <v>1-30</v>
          </cell>
          <cell r="T4166" t="str">
            <v>COSTA RICA</v>
          </cell>
        </row>
        <row r="4167">
          <cell r="B4167" t="str">
            <v>702-4897CR</v>
          </cell>
          <cell r="C4167" t="str">
            <v>TOBAR, S.A. DE C.V.</v>
          </cell>
          <cell r="D4167">
            <v>312351</v>
          </cell>
          <cell r="F4167" t="str">
            <v>COGESA</v>
          </cell>
          <cell r="G4167" t="str">
            <v>CUSTOMER - RETAIL</v>
          </cell>
          <cell r="H4167" t="str">
            <v>CUSTOMER - RETAIL</v>
          </cell>
          <cell r="I4167" t="str">
            <v>REGULAR</v>
          </cell>
          <cell r="J4167" t="str">
            <v>REGULAR</v>
          </cell>
          <cell r="K4167" t="str">
            <v>USD</v>
          </cell>
          <cell r="L4167">
            <v>44402.29</v>
          </cell>
          <cell r="M4167">
            <v>44402.29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>
            <v>0</v>
          </cell>
          <cell r="S4167" t="str">
            <v>1-30</v>
          </cell>
          <cell r="T4167" t="str">
            <v>EL SALVADOR</v>
          </cell>
        </row>
        <row r="4168">
          <cell r="B4168" t="str">
            <v>702-4898CR</v>
          </cell>
          <cell r="C4168" t="str">
            <v>BLOQUES BAVARO, S.R.L.</v>
          </cell>
          <cell r="D4168">
            <v>318782</v>
          </cell>
          <cell r="F4168" t="str">
            <v>IMCA</v>
          </cell>
          <cell r="G4168" t="str">
            <v>CUSTOMER - RETAIL</v>
          </cell>
          <cell r="H4168" t="str">
            <v>CUSTOMER - RETAIL</v>
          </cell>
          <cell r="I4168" t="str">
            <v>REGULAR</v>
          </cell>
          <cell r="J4168" t="str">
            <v>REGULAR</v>
          </cell>
          <cell r="K4168" t="str">
            <v>USD</v>
          </cell>
          <cell r="L4168">
            <v>110942.54</v>
          </cell>
          <cell r="M4168">
            <v>110942.54</v>
          </cell>
          <cell r="N4168">
            <v>0</v>
          </cell>
          <cell r="O4168">
            <v>0</v>
          </cell>
          <cell r="P4168">
            <v>0</v>
          </cell>
          <cell r="Q4168">
            <v>0</v>
          </cell>
          <cell r="R4168">
            <v>0</v>
          </cell>
          <cell r="S4168" t="str">
            <v>1-30</v>
          </cell>
          <cell r="T4168" t="str">
            <v>REPUBLICA DOMINICANA</v>
          </cell>
        </row>
        <row r="4169">
          <cell r="B4169" t="str">
            <v>702-4899CR</v>
          </cell>
          <cell r="C4169" t="str">
            <v>GRUPO MARCANO, S.R.L.</v>
          </cell>
          <cell r="D4169">
            <v>314583</v>
          </cell>
          <cell r="F4169" t="str">
            <v>IMCA</v>
          </cell>
          <cell r="G4169" t="str">
            <v>CUSTOMER - RETAIL</v>
          </cell>
          <cell r="H4169" t="str">
            <v>CUSTOMER - RETAIL</v>
          </cell>
          <cell r="I4169" t="str">
            <v>REGULAR</v>
          </cell>
          <cell r="J4169" t="str">
            <v>REGULAR</v>
          </cell>
          <cell r="K4169" t="str">
            <v>USD</v>
          </cell>
          <cell r="L4169">
            <v>59337.64</v>
          </cell>
          <cell r="M4169">
            <v>59337.64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>
            <v>0</v>
          </cell>
          <cell r="S4169" t="str">
            <v>1-30</v>
          </cell>
          <cell r="T4169" t="str">
            <v>REPUBLICA DOMINICANA</v>
          </cell>
        </row>
        <row r="4170">
          <cell r="B4170" t="str">
            <v>702-4900CR</v>
          </cell>
          <cell r="C4170" t="str">
            <v>CONSORCIO AZUCARERO CENTRAL, S.A.</v>
          </cell>
          <cell r="D4170">
            <v>310968</v>
          </cell>
          <cell r="F4170" t="str">
            <v>IMCA</v>
          </cell>
          <cell r="G4170" t="str">
            <v>CUSTOMER - RETAIL</v>
          </cell>
          <cell r="H4170" t="str">
            <v>CUSTOMER - RETAIL</v>
          </cell>
          <cell r="I4170" t="str">
            <v>REGULAR</v>
          </cell>
          <cell r="J4170" t="str">
            <v>REGULAR</v>
          </cell>
          <cell r="K4170" t="str">
            <v>USD</v>
          </cell>
          <cell r="L4170">
            <v>64918.3</v>
          </cell>
          <cell r="M4170">
            <v>64918.3</v>
          </cell>
          <cell r="N4170">
            <v>0</v>
          </cell>
          <cell r="O4170">
            <v>0</v>
          </cell>
          <cell r="P4170">
            <v>0</v>
          </cell>
          <cell r="Q4170">
            <v>0</v>
          </cell>
          <cell r="R4170">
            <v>0</v>
          </cell>
          <cell r="S4170" t="str">
            <v>1-30</v>
          </cell>
          <cell r="T4170" t="str">
            <v>REPUBLICA DOMINICANA</v>
          </cell>
        </row>
        <row r="4171">
          <cell r="B4171" t="str">
            <v>702-4901CR</v>
          </cell>
          <cell r="C4171" t="str">
            <v>TRANSPORTE CADE, S.R.L.</v>
          </cell>
          <cell r="D4171">
            <v>313343</v>
          </cell>
          <cell r="F4171" t="str">
            <v>IMCA</v>
          </cell>
          <cell r="G4171" t="str">
            <v>CUSTOMER - RETAIL</v>
          </cell>
          <cell r="H4171" t="str">
            <v>CUSTOMER - RETAIL</v>
          </cell>
          <cell r="I4171" t="str">
            <v>REGULAR</v>
          </cell>
          <cell r="J4171" t="str">
            <v>REGULAR</v>
          </cell>
          <cell r="K4171" t="str">
            <v>USD</v>
          </cell>
          <cell r="L4171">
            <v>118338.72</v>
          </cell>
          <cell r="M4171">
            <v>118338.72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>
            <v>0</v>
          </cell>
          <cell r="S4171" t="str">
            <v>1-30</v>
          </cell>
          <cell r="T4171" t="str">
            <v>REPUBLICA DOMINICANA</v>
          </cell>
        </row>
        <row r="4172">
          <cell r="B4172" t="str">
            <v>702-4909NEFF</v>
          </cell>
          <cell r="C4172" t="str">
            <v>SEPRACOMA, S.A. DE C.V.</v>
          </cell>
          <cell r="D4172">
            <v>319993</v>
          </cell>
          <cell r="F4172" t="str">
            <v>TRACSA</v>
          </cell>
          <cell r="G4172" t="str">
            <v>CUSTOMER - RETAIL</v>
          </cell>
          <cell r="H4172" t="str">
            <v>CUSTOMER - RETAIL</v>
          </cell>
          <cell r="I4172" t="str">
            <v>REGULAR</v>
          </cell>
          <cell r="J4172" t="str">
            <v>REGULAR</v>
          </cell>
          <cell r="K4172" t="str">
            <v>MXN</v>
          </cell>
          <cell r="L4172">
            <v>1095888.58</v>
          </cell>
          <cell r="M4172">
            <v>52777.994016177792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>
            <v>0</v>
          </cell>
          <cell r="S4172" t="str">
            <v>1-30</v>
          </cell>
          <cell r="T4172" t="str">
            <v>MEXICO</v>
          </cell>
        </row>
        <row r="4173">
          <cell r="B4173" t="str">
            <v>702-4912CR</v>
          </cell>
          <cell r="C4173" t="str">
            <v>HAROLD MACHINERY, S.A.</v>
          </cell>
          <cell r="D4173">
            <v>309836</v>
          </cell>
          <cell r="F4173" t="str">
            <v>IMCA</v>
          </cell>
          <cell r="G4173" t="str">
            <v>CUSTOMER - RETAIL</v>
          </cell>
          <cell r="H4173" t="str">
            <v>CUSTOMER - RETAIL</v>
          </cell>
          <cell r="I4173" t="str">
            <v>REGULAR</v>
          </cell>
          <cell r="J4173" t="str">
            <v>REGULAR</v>
          </cell>
          <cell r="K4173" t="str">
            <v>USD</v>
          </cell>
          <cell r="L4173">
            <v>41154.480000000003</v>
          </cell>
          <cell r="M4173">
            <v>41154.480000000003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  <cell r="R4173">
            <v>0</v>
          </cell>
          <cell r="S4173" t="str">
            <v>1-30</v>
          </cell>
          <cell r="T4173" t="str">
            <v>REPUBLICA DOMINICANA</v>
          </cell>
        </row>
        <row r="4174">
          <cell r="B4174" t="str">
            <v>702-4916CR</v>
          </cell>
          <cell r="C4174" t="str">
            <v>COMPAÑIA AZUCARERA DEL SUR, S.A.</v>
          </cell>
          <cell r="D4174">
            <v>318660</v>
          </cell>
          <cell r="F4174" t="str">
            <v>NIMAC</v>
          </cell>
          <cell r="G4174" t="str">
            <v>CUSTOMER - RETAIL</v>
          </cell>
          <cell r="H4174" t="str">
            <v>CUSTOMER - RETAIL</v>
          </cell>
          <cell r="I4174" t="str">
            <v>REGULAR</v>
          </cell>
          <cell r="J4174" t="str">
            <v>REGULAR</v>
          </cell>
          <cell r="K4174" t="str">
            <v>USD</v>
          </cell>
          <cell r="L4174">
            <v>5907.84</v>
          </cell>
          <cell r="M4174">
            <v>5907.84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>
            <v>0</v>
          </cell>
          <cell r="S4174" t="str">
            <v>1-30</v>
          </cell>
          <cell r="T4174" t="str">
            <v>NICARAGUA</v>
          </cell>
        </row>
        <row r="4175">
          <cell r="B4175" t="str">
            <v>702-4918CR</v>
          </cell>
          <cell r="C4175" t="str">
            <v>LAINEZ AGUILAR ONEL</v>
          </cell>
          <cell r="D4175">
            <v>315704</v>
          </cell>
          <cell r="F4175" t="str">
            <v>NIMAC</v>
          </cell>
          <cell r="G4175" t="str">
            <v>CUSTOMER - RETAIL</v>
          </cell>
          <cell r="H4175" t="str">
            <v>CUSTOMER - RETAIL</v>
          </cell>
          <cell r="I4175" t="str">
            <v>REGULAR</v>
          </cell>
          <cell r="J4175" t="str">
            <v>REGULAR</v>
          </cell>
          <cell r="K4175" t="str">
            <v>USD</v>
          </cell>
          <cell r="L4175">
            <v>101143.72</v>
          </cell>
          <cell r="M4175">
            <v>101143.72</v>
          </cell>
          <cell r="N4175">
            <v>0</v>
          </cell>
          <cell r="O4175">
            <v>0</v>
          </cell>
          <cell r="P4175">
            <v>0</v>
          </cell>
          <cell r="Q4175">
            <v>0</v>
          </cell>
          <cell r="R4175">
            <v>0</v>
          </cell>
          <cell r="S4175" t="str">
            <v>1-30</v>
          </cell>
          <cell r="T4175" t="str">
            <v>NICARAGUA</v>
          </cell>
        </row>
        <row r="4176">
          <cell r="B4176" t="str">
            <v>702-4921CR</v>
          </cell>
          <cell r="C4176" t="str">
            <v>DESARROLLO MINERO DE NICARAGUA, S.A.</v>
          </cell>
          <cell r="D4176">
            <v>319306</v>
          </cell>
          <cell r="F4176" t="str">
            <v>NIMAC</v>
          </cell>
          <cell r="G4176" t="str">
            <v>CUSTOMER - RETAIL</v>
          </cell>
          <cell r="H4176" t="str">
            <v>CUSTOMER - RETAIL</v>
          </cell>
          <cell r="I4176" t="str">
            <v>REGULAR</v>
          </cell>
          <cell r="J4176" t="str">
            <v>REGULAR</v>
          </cell>
          <cell r="K4176" t="str">
            <v>USD</v>
          </cell>
          <cell r="L4176">
            <v>579163.38</v>
          </cell>
          <cell r="M4176">
            <v>579163.38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0</v>
          </cell>
          <cell r="S4176" t="str">
            <v>1-30</v>
          </cell>
          <cell r="T4176" t="str">
            <v>NICARAGUA</v>
          </cell>
        </row>
        <row r="4177">
          <cell r="B4177" t="str">
            <v>702-4928CR</v>
          </cell>
          <cell r="C4177" t="str">
            <v>HAROLD MACHINERY, S.A.</v>
          </cell>
          <cell r="D4177">
            <v>309836</v>
          </cell>
          <cell r="F4177" t="str">
            <v>IMCA</v>
          </cell>
          <cell r="G4177" t="str">
            <v>CUSTOMER - RETAIL</v>
          </cell>
          <cell r="H4177" t="str">
            <v>CUSTOMER - RETAIL</v>
          </cell>
          <cell r="I4177" t="str">
            <v>REGULAR</v>
          </cell>
          <cell r="J4177" t="str">
            <v>REGULAR</v>
          </cell>
          <cell r="K4177" t="str">
            <v>USD</v>
          </cell>
          <cell r="L4177">
            <v>56189.49</v>
          </cell>
          <cell r="M4177">
            <v>56189.49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>
            <v>0</v>
          </cell>
          <cell r="S4177" t="str">
            <v>1-30</v>
          </cell>
          <cell r="T4177" t="str">
            <v>REPUBLICA DOMINICANA</v>
          </cell>
        </row>
        <row r="4178">
          <cell r="B4178" t="str">
            <v>702-4930CR</v>
          </cell>
          <cell r="C4178" t="str">
            <v>AGROMAQUINARIA MACOSA, S.A.</v>
          </cell>
          <cell r="D4178">
            <v>316950</v>
          </cell>
          <cell r="F4178" t="str">
            <v>MATRA</v>
          </cell>
          <cell r="G4178" t="str">
            <v>CUSTOMER - RETAIL</v>
          </cell>
          <cell r="H4178" t="str">
            <v>CUSTOMER - RETAIL</v>
          </cell>
          <cell r="I4178" t="str">
            <v>REGULAR</v>
          </cell>
          <cell r="J4178" t="str">
            <v>REGULAR</v>
          </cell>
          <cell r="K4178" t="str">
            <v>USD</v>
          </cell>
          <cell r="L4178">
            <v>22397.38</v>
          </cell>
          <cell r="M4178">
            <v>22397.38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>
            <v>0</v>
          </cell>
          <cell r="S4178" t="str">
            <v>1-30</v>
          </cell>
          <cell r="T4178" t="str">
            <v>COSTA RICA</v>
          </cell>
        </row>
        <row r="4179">
          <cell r="B4179" t="str">
            <v>702-4932CR</v>
          </cell>
          <cell r="C4179" t="str">
            <v>GARCIA ARGUETA DELIO EDVIN</v>
          </cell>
          <cell r="D4179">
            <v>315381</v>
          </cell>
          <cell r="F4179" t="str">
            <v>GENTRAC</v>
          </cell>
          <cell r="G4179" t="str">
            <v>CUSTOMER - RETAIL</v>
          </cell>
          <cell r="H4179" t="str">
            <v>CUSTOMER - RETAIL</v>
          </cell>
          <cell r="I4179" t="str">
            <v>REGULAR</v>
          </cell>
          <cell r="J4179" t="str">
            <v>LEGAL</v>
          </cell>
          <cell r="K4179" t="str">
            <v>USD</v>
          </cell>
          <cell r="L4179">
            <v>0</v>
          </cell>
          <cell r="M4179">
            <v>0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>
            <v>0</v>
          </cell>
          <cell r="S4179" t="str">
            <v>1-30</v>
          </cell>
          <cell r="T4179" t="str">
            <v>GUATEMALA</v>
          </cell>
        </row>
        <row r="4180">
          <cell r="B4180" t="str">
            <v>702-4934CR</v>
          </cell>
          <cell r="C4180" t="str">
            <v>PAVICEN LIMITADA</v>
          </cell>
          <cell r="D4180">
            <v>313205</v>
          </cell>
          <cell r="F4180" t="str">
            <v>MATRA</v>
          </cell>
          <cell r="G4180" t="str">
            <v>CUSTOMER - RETAIL</v>
          </cell>
          <cell r="H4180" t="str">
            <v>CUSTOMER - RETAIL</v>
          </cell>
          <cell r="I4180" t="str">
            <v>REGULAR</v>
          </cell>
          <cell r="J4180" t="str">
            <v>REGULAR</v>
          </cell>
          <cell r="K4180" t="str">
            <v>USD</v>
          </cell>
          <cell r="L4180">
            <v>22287.64</v>
          </cell>
          <cell r="M4180">
            <v>22287.64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>
            <v>0</v>
          </cell>
          <cell r="S4180" t="str">
            <v>1-30</v>
          </cell>
          <cell r="T4180" t="str">
            <v>COSTA RICA</v>
          </cell>
        </row>
        <row r="4181">
          <cell r="B4181" t="str">
            <v>702-4935CR</v>
          </cell>
          <cell r="C4181" t="str">
            <v>PAVICEN LIMITADA</v>
          </cell>
          <cell r="D4181">
            <v>313205</v>
          </cell>
          <cell r="F4181" t="str">
            <v>MATRA</v>
          </cell>
          <cell r="G4181" t="str">
            <v>CUSTOMER - RETAIL</v>
          </cell>
          <cell r="H4181" t="str">
            <v>CUSTOMER - RETAIL</v>
          </cell>
          <cell r="I4181" t="str">
            <v>REGULAR</v>
          </cell>
          <cell r="J4181" t="str">
            <v>REGULAR</v>
          </cell>
          <cell r="K4181" t="str">
            <v>USD</v>
          </cell>
          <cell r="L4181">
            <v>32592.45</v>
          </cell>
          <cell r="M4181">
            <v>32592.45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>
            <v>0</v>
          </cell>
          <cell r="S4181" t="str">
            <v>1-30</v>
          </cell>
          <cell r="T4181" t="str">
            <v>COSTA RICA</v>
          </cell>
        </row>
        <row r="4182">
          <cell r="B4182" t="str">
            <v>702-4936NEFF</v>
          </cell>
          <cell r="C4182" t="str">
            <v>TECMED TECNICAS MEDIOAMBIENTALES DE MEXICO, S.A. DE C.V.</v>
          </cell>
          <cell r="D4182">
            <v>317851</v>
          </cell>
          <cell r="F4182" t="str">
            <v>MATCO</v>
          </cell>
          <cell r="G4182" t="str">
            <v>CUSTOMER - RETAIL</v>
          </cell>
          <cell r="H4182" t="str">
            <v>CUSTOMER - RETAIL</v>
          </cell>
          <cell r="I4182" t="str">
            <v>REGULAR</v>
          </cell>
          <cell r="J4182" t="str">
            <v>REGULAR</v>
          </cell>
          <cell r="K4182" t="str">
            <v>MXN</v>
          </cell>
          <cell r="L4182">
            <v>342418.28</v>
          </cell>
          <cell r="M4182">
            <v>16490.864365855417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>
            <v>0</v>
          </cell>
          <cell r="S4182" t="str">
            <v>1-30</v>
          </cell>
          <cell r="T4182" t="str">
            <v>MEXICO</v>
          </cell>
        </row>
        <row r="4183">
          <cell r="B4183" t="str">
            <v>702-4949CR</v>
          </cell>
          <cell r="C4183" t="str">
            <v>CONSTRUCTORA HERNAN SOLIS, S.R.L.</v>
          </cell>
          <cell r="D4183">
            <v>316241</v>
          </cell>
          <cell r="F4183" t="str">
            <v>MATRA</v>
          </cell>
          <cell r="G4183" t="str">
            <v>CUSTOMER - RETAIL</v>
          </cell>
          <cell r="H4183" t="str">
            <v>CUSTOMER - RETAIL</v>
          </cell>
          <cell r="I4183" t="str">
            <v>REGULAR</v>
          </cell>
          <cell r="J4183" t="str">
            <v>REGULAR</v>
          </cell>
          <cell r="K4183" t="str">
            <v>USD</v>
          </cell>
          <cell r="L4183">
            <v>20512.2</v>
          </cell>
          <cell r="M4183">
            <v>20512.2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>
            <v>0</v>
          </cell>
          <cell r="S4183" t="str">
            <v>1-30</v>
          </cell>
          <cell r="T4183" t="str">
            <v>COSTA RICA</v>
          </cell>
        </row>
        <row r="4184">
          <cell r="B4184" t="str">
            <v>702-4949NEFF-1</v>
          </cell>
          <cell r="C4184" t="str">
            <v>COMERCIALIZADORA LARPOD, S.A. DE C.V.</v>
          </cell>
          <cell r="D4184">
            <v>308530</v>
          </cell>
          <cell r="F4184" t="str">
            <v>MADISA SUR</v>
          </cell>
          <cell r="G4184" t="str">
            <v>CUSTOMER - RETAIL</v>
          </cell>
          <cell r="H4184" t="str">
            <v>CUSTOMER - RETAIL</v>
          </cell>
          <cell r="I4184" t="str">
            <v>REGULAR</v>
          </cell>
          <cell r="J4184" t="str">
            <v>LEGAL</v>
          </cell>
          <cell r="K4184" t="str">
            <v>MXN</v>
          </cell>
          <cell r="L4184">
            <v>0</v>
          </cell>
          <cell r="M4184">
            <v>0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>
            <v>0</v>
          </cell>
          <cell r="S4184" t="str">
            <v>1-30</v>
          </cell>
          <cell r="T4184" t="str">
            <v>MEXICO</v>
          </cell>
        </row>
        <row r="4185">
          <cell r="B4185" t="str">
            <v>702-4950CR</v>
          </cell>
          <cell r="C4185" t="str">
            <v>CONSTRUCTORA HERNAN SOLIS, S.R.L.</v>
          </cell>
          <cell r="D4185">
            <v>316241</v>
          </cell>
          <cell r="F4185" t="str">
            <v>MATRA</v>
          </cell>
          <cell r="G4185" t="str">
            <v>CUSTOMER - RETAIL</v>
          </cell>
          <cell r="H4185" t="str">
            <v>CUSTOMER - RETAIL</v>
          </cell>
          <cell r="I4185" t="str">
            <v>REGULAR</v>
          </cell>
          <cell r="J4185" t="str">
            <v>REGULAR</v>
          </cell>
          <cell r="K4185" t="str">
            <v>USD</v>
          </cell>
          <cell r="L4185">
            <v>20512.2</v>
          </cell>
          <cell r="M4185">
            <v>20512.2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>
            <v>0</v>
          </cell>
          <cell r="S4185" t="str">
            <v>1-30</v>
          </cell>
          <cell r="T4185" t="str">
            <v>COSTA RICA</v>
          </cell>
        </row>
        <row r="4186">
          <cell r="B4186" t="str">
            <v>702-4958NEFF</v>
          </cell>
          <cell r="C4186" t="str">
            <v>OPOSON CONSTRUCCIONES Y SERVICIOS, S.A. DE C.V.</v>
          </cell>
          <cell r="D4186">
            <v>317650</v>
          </cell>
          <cell r="F4186" t="str">
            <v>MATCO</v>
          </cell>
          <cell r="G4186" t="str">
            <v>CUSTOMER - RETAIL</v>
          </cell>
          <cell r="H4186" t="str">
            <v>CUSTOMER - RETAIL</v>
          </cell>
          <cell r="I4186" t="str">
            <v>REGULAR</v>
          </cell>
          <cell r="J4186" t="str">
            <v>REGULAR</v>
          </cell>
          <cell r="K4186" t="str">
            <v>MXN</v>
          </cell>
          <cell r="L4186">
            <v>15513.87</v>
          </cell>
          <cell r="M4186">
            <v>747.14797924781749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 t="str">
            <v>1-30</v>
          </cell>
          <cell r="T4186" t="str">
            <v>MEXICO</v>
          </cell>
        </row>
        <row r="4187">
          <cell r="B4187" t="str">
            <v>702-4968CR</v>
          </cell>
          <cell r="C4187" t="str">
            <v>INVERSIONES ROTILLA, S.A.</v>
          </cell>
          <cell r="D4187">
            <v>311130</v>
          </cell>
          <cell r="F4187" t="str">
            <v>IMCA</v>
          </cell>
          <cell r="G4187" t="str">
            <v>CUSTOMER - RETAIL</v>
          </cell>
          <cell r="H4187" t="str">
            <v>CUSTOMER - RETAIL</v>
          </cell>
          <cell r="I4187" t="str">
            <v>REGULAR</v>
          </cell>
          <cell r="J4187" t="str">
            <v>REGULAR</v>
          </cell>
          <cell r="K4187" t="str">
            <v>USD</v>
          </cell>
          <cell r="L4187">
            <v>71785.990000000005</v>
          </cell>
          <cell r="M4187">
            <v>71785.990000000005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>
            <v>0</v>
          </cell>
          <cell r="S4187" t="str">
            <v>1-30</v>
          </cell>
          <cell r="T4187" t="str">
            <v>REPUBLICA DOMINICANA</v>
          </cell>
        </row>
        <row r="4188">
          <cell r="B4188" t="str">
            <v>702-4974CR</v>
          </cell>
          <cell r="C4188" t="str">
            <v>INVERSIONES ROTILLA, S.A.</v>
          </cell>
          <cell r="D4188">
            <v>311130</v>
          </cell>
          <cell r="F4188" t="str">
            <v>IMCA</v>
          </cell>
          <cell r="G4188" t="str">
            <v>CUSTOMER - RETAIL</v>
          </cell>
          <cell r="H4188" t="str">
            <v>CUSTOMER - RETAIL</v>
          </cell>
          <cell r="I4188" t="str">
            <v>REGULAR</v>
          </cell>
          <cell r="J4188" t="str">
            <v>REGULAR</v>
          </cell>
          <cell r="K4188" t="str">
            <v>USD</v>
          </cell>
          <cell r="L4188">
            <v>55680.160000000003</v>
          </cell>
          <cell r="M4188">
            <v>55680.160000000003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>
            <v>0</v>
          </cell>
          <cell r="S4188" t="str">
            <v>1-30</v>
          </cell>
          <cell r="T4188" t="str">
            <v>REPUBLICA DOMINICANA</v>
          </cell>
        </row>
        <row r="4189">
          <cell r="B4189" t="str">
            <v>702-4977CR</v>
          </cell>
          <cell r="C4189" t="str">
            <v>DESARROLLO VIAL, S.R.L.</v>
          </cell>
          <cell r="D4189">
            <v>309118</v>
          </cell>
          <cell r="F4189" t="str">
            <v>IMCA</v>
          </cell>
          <cell r="G4189" t="str">
            <v>CUSTOMER - RETAIL</v>
          </cell>
          <cell r="H4189" t="str">
            <v>CUSTOMER - RETAIL</v>
          </cell>
          <cell r="I4189" t="str">
            <v>REGULAR</v>
          </cell>
          <cell r="J4189" t="str">
            <v>REGULAR</v>
          </cell>
          <cell r="K4189" t="str">
            <v>USD</v>
          </cell>
          <cell r="L4189">
            <v>145030.45000000001</v>
          </cell>
          <cell r="M4189">
            <v>145030.45000000001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>
            <v>0</v>
          </cell>
          <cell r="S4189" t="str">
            <v>1-30</v>
          </cell>
          <cell r="T4189" t="str">
            <v>REPUBLICA DOMINICANA</v>
          </cell>
        </row>
        <row r="4190">
          <cell r="B4190" t="str">
            <v>702-4978CRR1</v>
          </cell>
          <cell r="C4190" t="str">
            <v>ESPINOZA INGENIEROS, S.A.</v>
          </cell>
          <cell r="D4190">
            <v>310871</v>
          </cell>
          <cell r="F4190" t="str">
            <v>NIMAC</v>
          </cell>
          <cell r="G4190" t="str">
            <v>CUSTOMER - RETAIL</v>
          </cell>
          <cell r="H4190" t="str">
            <v>CUSTOMER - RETAIL</v>
          </cell>
          <cell r="I4190" t="str">
            <v>REGULAR</v>
          </cell>
          <cell r="J4190" t="str">
            <v>REGULAR</v>
          </cell>
          <cell r="K4190" t="str">
            <v>USD</v>
          </cell>
          <cell r="L4190">
            <v>229178.81</v>
          </cell>
          <cell r="M4190">
            <v>229178.81</v>
          </cell>
          <cell r="N4190">
            <v>229178.81</v>
          </cell>
          <cell r="O4190">
            <v>0</v>
          </cell>
          <cell r="P4190">
            <v>0</v>
          </cell>
          <cell r="Q4190">
            <v>0</v>
          </cell>
          <cell r="R4190">
            <v>229178.81</v>
          </cell>
          <cell r="S4190" t="str">
            <v>31-60</v>
          </cell>
          <cell r="T4190" t="str">
            <v>NICARAGUA</v>
          </cell>
        </row>
        <row r="4191">
          <cell r="B4191" t="str">
            <v>702-4981CR</v>
          </cell>
          <cell r="C4191" t="str">
            <v>MOLL, S.A.</v>
          </cell>
          <cell r="D4191">
            <v>310517</v>
          </cell>
          <cell r="F4191" t="str">
            <v>IMCA</v>
          </cell>
          <cell r="G4191" t="str">
            <v>CUSTOMER - RETAIL</v>
          </cell>
          <cell r="H4191" t="str">
            <v>CUSTOMER - RETAIL</v>
          </cell>
          <cell r="I4191" t="str">
            <v>REGULAR</v>
          </cell>
          <cell r="J4191" t="str">
            <v>REGULAR</v>
          </cell>
          <cell r="K4191" t="str">
            <v>USD</v>
          </cell>
          <cell r="L4191">
            <v>150087.07999999999</v>
          </cell>
          <cell r="M4191">
            <v>150087.07999999999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>
            <v>0</v>
          </cell>
          <cell r="S4191" t="str">
            <v>1-30</v>
          </cell>
          <cell r="T4191" t="str">
            <v>REPUBLICA DOMINICANA</v>
          </cell>
        </row>
        <row r="4192">
          <cell r="B4192" t="str">
            <v>702-4988CR</v>
          </cell>
          <cell r="C4192" t="str">
            <v>COMPAÑIA DE TRANSPORTE DE CARGA CIUDAD RODRIGO, C.A.</v>
          </cell>
          <cell r="D4192">
            <v>312836</v>
          </cell>
          <cell r="F4192" t="str">
            <v xml:space="preserve">IIASA   </v>
          </cell>
          <cell r="G4192" t="str">
            <v>CUSTOMER - RETAIL</v>
          </cell>
          <cell r="H4192" t="str">
            <v>CUSTOMER - RETAIL</v>
          </cell>
          <cell r="I4192" t="str">
            <v>REGULAR</v>
          </cell>
          <cell r="J4192" t="str">
            <v>REGULAR</v>
          </cell>
          <cell r="K4192" t="str">
            <v>USD</v>
          </cell>
          <cell r="L4192">
            <v>34925.9</v>
          </cell>
          <cell r="M4192">
            <v>34925.9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>
            <v>0</v>
          </cell>
          <cell r="S4192" t="str">
            <v>1-30</v>
          </cell>
          <cell r="T4192" t="str">
            <v>ECUADOR</v>
          </cell>
        </row>
        <row r="4193">
          <cell r="B4193" t="str">
            <v>702-4995CR</v>
          </cell>
          <cell r="C4193" t="str">
            <v>INVERSIONES Y CONSTRUCCIONES DEL CARIBE PL IDC, S.R.L.</v>
          </cell>
          <cell r="D4193">
            <v>315951</v>
          </cell>
          <cell r="F4193" t="str">
            <v>IMCA</v>
          </cell>
          <cell r="G4193" t="str">
            <v>CUSTOMER - RETAIL</v>
          </cell>
          <cell r="H4193" t="str">
            <v>CUSTOMER - RETAIL</v>
          </cell>
          <cell r="I4193" t="str">
            <v>REGULAR</v>
          </cell>
          <cell r="J4193" t="str">
            <v>REGULAR</v>
          </cell>
          <cell r="K4193" t="str">
            <v>USD</v>
          </cell>
          <cell r="L4193">
            <v>37342.559999999998</v>
          </cell>
          <cell r="M4193">
            <v>37342.559999999998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>
            <v>0</v>
          </cell>
          <cell r="S4193" t="str">
            <v>1-30</v>
          </cell>
          <cell r="T4193" t="str">
            <v>REPUBLICA DOMINICANA</v>
          </cell>
        </row>
        <row r="4194">
          <cell r="B4194" t="str">
            <v>702-4996CR</v>
          </cell>
          <cell r="C4194" t="str">
            <v>DESARROLLO VIAL, S.R.L.</v>
          </cell>
          <cell r="D4194">
            <v>309118</v>
          </cell>
          <cell r="F4194" t="str">
            <v>IMCA</v>
          </cell>
          <cell r="G4194" t="str">
            <v>CUSTOMER - RETAIL</v>
          </cell>
          <cell r="H4194" t="str">
            <v>CUSTOMER - RETAIL</v>
          </cell>
          <cell r="I4194" t="str">
            <v>REGULAR</v>
          </cell>
          <cell r="J4194" t="str">
            <v>REGULAR</v>
          </cell>
          <cell r="K4194" t="str">
            <v>USD</v>
          </cell>
          <cell r="L4194">
            <v>15220.05</v>
          </cell>
          <cell r="M4194">
            <v>15220.05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>
            <v>0</v>
          </cell>
          <cell r="S4194" t="str">
            <v>1-30</v>
          </cell>
          <cell r="T4194" t="str">
            <v>REPUBLICA DOMINICANA</v>
          </cell>
        </row>
        <row r="4195">
          <cell r="B4195" t="str">
            <v>702-4997CR</v>
          </cell>
          <cell r="C4195" t="str">
            <v>CONSTRUCCION, TRANSPORTE Y TERRACERIA SERRANO, S.A. DE C.V.</v>
          </cell>
          <cell r="D4195">
            <v>315396</v>
          </cell>
          <cell r="F4195" t="str">
            <v>COGESA</v>
          </cell>
          <cell r="G4195" t="str">
            <v>CUSTOMER - RETAIL</v>
          </cell>
          <cell r="H4195" t="str">
            <v>CUSTOMER - RETAIL</v>
          </cell>
          <cell r="I4195" t="str">
            <v>REGULAR</v>
          </cell>
          <cell r="J4195" t="str">
            <v>REGULAR</v>
          </cell>
          <cell r="K4195" t="str">
            <v>USD</v>
          </cell>
          <cell r="L4195">
            <v>43204.6</v>
          </cell>
          <cell r="M4195">
            <v>43204.6</v>
          </cell>
          <cell r="N4195">
            <v>0</v>
          </cell>
          <cell r="O4195">
            <v>0</v>
          </cell>
          <cell r="P4195">
            <v>0</v>
          </cell>
          <cell r="Q4195">
            <v>0</v>
          </cell>
          <cell r="R4195">
            <v>0</v>
          </cell>
          <cell r="S4195" t="str">
            <v>1-30</v>
          </cell>
          <cell r="T4195" t="str">
            <v>EL SALVADOR</v>
          </cell>
        </row>
        <row r="4196">
          <cell r="B4196" t="str">
            <v>702-4998CR</v>
          </cell>
          <cell r="C4196" t="str">
            <v>EQUIPOS EV, S.A.</v>
          </cell>
          <cell r="D4196">
            <v>313970</v>
          </cell>
          <cell r="F4196" t="str">
            <v>MATRA</v>
          </cell>
          <cell r="G4196" t="str">
            <v>CUSTOMER - RETAIL</v>
          </cell>
          <cell r="H4196" t="str">
            <v>CUSTOMER - RETAIL</v>
          </cell>
          <cell r="I4196" t="str">
            <v>REGULAR</v>
          </cell>
          <cell r="J4196" t="str">
            <v>REGULAR</v>
          </cell>
          <cell r="K4196" t="str">
            <v>USD</v>
          </cell>
          <cell r="L4196">
            <v>10547.54</v>
          </cell>
          <cell r="M4196">
            <v>10547.54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  <cell r="R4196">
            <v>0</v>
          </cell>
          <cell r="S4196" t="str">
            <v>1-30</v>
          </cell>
          <cell r="T4196" t="str">
            <v>COSTA RICA</v>
          </cell>
        </row>
        <row r="4197">
          <cell r="B4197" t="str">
            <v>702-5010CRR1</v>
          </cell>
          <cell r="C4197" t="str">
            <v>ESPINOZA INGENIEROS, S.A.</v>
          </cell>
          <cell r="D4197">
            <v>310871</v>
          </cell>
          <cell r="F4197" t="str">
            <v>NIMAC</v>
          </cell>
          <cell r="G4197" t="str">
            <v>CUSTOMER - RETAIL</v>
          </cell>
          <cell r="H4197" t="str">
            <v>CUSTOMER - RETAIL</v>
          </cell>
          <cell r="I4197" t="str">
            <v>REGULAR</v>
          </cell>
          <cell r="J4197" t="str">
            <v>REGULAR</v>
          </cell>
          <cell r="K4197" t="str">
            <v>USD</v>
          </cell>
          <cell r="L4197">
            <v>9552.33</v>
          </cell>
          <cell r="M4197">
            <v>9552.33</v>
          </cell>
          <cell r="N4197">
            <v>0</v>
          </cell>
          <cell r="O4197">
            <v>0</v>
          </cell>
          <cell r="P4197">
            <v>9552.33</v>
          </cell>
          <cell r="Q4197">
            <v>0</v>
          </cell>
          <cell r="R4197">
            <v>9552.33</v>
          </cell>
          <cell r="S4197" t="str">
            <v>91-120</v>
          </cell>
          <cell r="T4197" t="str">
            <v>NICARAGUA</v>
          </cell>
        </row>
        <row r="4198">
          <cell r="B4198" t="str">
            <v>702-5011CR</v>
          </cell>
          <cell r="C4198" t="str">
            <v>EXPORTADORA ATLANTICO, S.A.</v>
          </cell>
          <cell r="D4198">
            <v>312760</v>
          </cell>
          <cell r="F4198" t="str">
            <v>GENTRAC</v>
          </cell>
          <cell r="G4198" t="str">
            <v>CUSTOMER - RETAIL</v>
          </cell>
          <cell r="H4198" t="str">
            <v>CUSTOMER - RETAIL</v>
          </cell>
          <cell r="I4198" t="str">
            <v>REGULAR</v>
          </cell>
          <cell r="J4198" t="str">
            <v>REGULAR</v>
          </cell>
          <cell r="K4198" t="str">
            <v>USD</v>
          </cell>
          <cell r="L4198">
            <v>20933.03</v>
          </cell>
          <cell r="M4198">
            <v>20933.03</v>
          </cell>
          <cell r="N4198">
            <v>20933.03</v>
          </cell>
          <cell r="O4198">
            <v>0</v>
          </cell>
          <cell r="P4198">
            <v>0</v>
          </cell>
          <cell r="Q4198">
            <v>0</v>
          </cell>
          <cell r="R4198">
            <v>20933.03</v>
          </cell>
          <cell r="S4198" t="str">
            <v>31-60</v>
          </cell>
          <cell r="T4198" t="str">
            <v>GUATEMALA</v>
          </cell>
        </row>
        <row r="4199">
          <cell r="B4199" t="str">
            <v>702-5012CR</v>
          </cell>
          <cell r="C4199" t="str">
            <v>TRACTORES ESCAZU, S.A.</v>
          </cell>
          <cell r="D4199">
            <v>320416</v>
          </cell>
          <cell r="F4199" t="str">
            <v>MATRA</v>
          </cell>
          <cell r="G4199" t="str">
            <v>CUSTOMER - RETAIL</v>
          </cell>
          <cell r="H4199" t="str">
            <v>CUSTOMER - RETAIL</v>
          </cell>
          <cell r="I4199" t="str">
            <v>REGULAR</v>
          </cell>
          <cell r="J4199" t="str">
            <v>REGULAR</v>
          </cell>
          <cell r="K4199" t="str">
            <v>USD</v>
          </cell>
          <cell r="L4199">
            <v>49784</v>
          </cell>
          <cell r="M4199">
            <v>49784</v>
          </cell>
          <cell r="N4199">
            <v>0</v>
          </cell>
          <cell r="O4199">
            <v>0</v>
          </cell>
          <cell r="P4199">
            <v>0</v>
          </cell>
          <cell r="Q4199">
            <v>0</v>
          </cell>
          <cell r="R4199">
            <v>0</v>
          </cell>
          <cell r="S4199" t="str">
            <v>1-30</v>
          </cell>
          <cell r="T4199" t="str">
            <v>COSTA RICA</v>
          </cell>
        </row>
        <row r="4200">
          <cell r="B4200" t="str">
            <v>702-5013CR</v>
          </cell>
          <cell r="C4200" t="str">
            <v>EXPORTADORA ATLANTICO, S.A.</v>
          </cell>
          <cell r="D4200">
            <v>312760</v>
          </cell>
          <cell r="F4200" t="str">
            <v>GENTRAC</v>
          </cell>
          <cell r="G4200" t="str">
            <v>CUSTOMER - RETAIL</v>
          </cell>
          <cell r="H4200" t="str">
            <v>CUSTOMER - RETAIL</v>
          </cell>
          <cell r="I4200" t="str">
            <v>REGULAR</v>
          </cell>
          <cell r="J4200" t="str">
            <v>REGULAR</v>
          </cell>
          <cell r="K4200" t="str">
            <v>USD</v>
          </cell>
          <cell r="L4200">
            <v>47226.95</v>
          </cell>
          <cell r="M4200">
            <v>47226.95</v>
          </cell>
          <cell r="N4200">
            <v>47226.95</v>
          </cell>
          <cell r="O4200">
            <v>0</v>
          </cell>
          <cell r="P4200">
            <v>0</v>
          </cell>
          <cell r="Q4200">
            <v>0</v>
          </cell>
          <cell r="R4200">
            <v>47226.95</v>
          </cell>
          <cell r="S4200" t="str">
            <v>31-60</v>
          </cell>
          <cell r="T4200" t="str">
            <v>GUATEMALA</v>
          </cell>
        </row>
        <row r="4201">
          <cell r="B4201" t="str">
            <v>702-5016NEFF</v>
          </cell>
          <cell r="C4201" t="str">
            <v>CIMENTACIONES ESTRUCTURAS Y LINEAS, S.A. DE C.V.</v>
          </cell>
          <cell r="D4201">
            <v>316081</v>
          </cell>
          <cell r="F4201" t="str">
            <v>MADISA SUR</v>
          </cell>
          <cell r="G4201" t="str">
            <v>CUSTOMER - RETAIL</v>
          </cell>
          <cell r="H4201" t="str">
            <v>CUSTOMER - RETAIL</v>
          </cell>
          <cell r="I4201" t="str">
            <v>REGULAR</v>
          </cell>
          <cell r="J4201" t="str">
            <v>LEGAL</v>
          </cell>
          <cell r="K4201" t="str">
            <v>MXN</v>
          </cell>
          <cell r="L4201">
            <v>31865.13</v>
          </cell>
          <cell r="M4201">
            <v>1534.624660898216</v>
          </cell>
          <cell r="N4201">
            <v>0</v>
          </cell>
          <cell r="O4201">
            <v>0</v>
          </cell>
          <cell r="P4201">
            <v>0</v>
          </cell>
          <cell r="Q4201">
            <v>31865.13</v>
          </cell>
          <cell r="R4201">
            <v>31865.13</v>
          </cell>
          <cell r="S4201" t="str">
            <v>120+</v>
          </cell>
          <cell r="T4201" t="str">
            <v>MEXICO</v>
          </cell>
        </row>
        <row r="4202">
          <cell r="B4202" t="str">
            <v>702-5019NEFF</v>
          </cell>
          <cell r="C4202" t="str">
            <v>CIMENTACIONES ESTRUCTURAS Y LINEAS, S.A. DE C.V.</v>
          </cell>
          <cell r="D4202">
            <v>316081</v>
          </cell>
          <cell r="F4202" t="str">
            <v>MADISA SUR</v>
          </cell>
          <cell r="G4202" t="str">
            <v>CUSTOMER - RETAIL</v>
          </cell>
          <cell r="H4202" t="str">
            <v>CUSTOMER - RETAIL</v>
          </cell>
          <cell r="I4202" t="str">
            <v>REGULAR</v>
          </cell>
          <cell r="J4202" t="str">
            <v>LEGAL</v>
          </cell>
          <cell r="K4202" t="str">
            <v>MXN</v>
          </cell>
          <cell r="L4202">
            <v>36634.769999999997</v>
          </cell>
          <cell r="M4202">
            <v>1764.330523312917</v>
          </cell>
          <cell r="N4202">
            <v>0</v>
          </cell>
          <cell r="O4202">
            <v>0</v>
          </cell>
          <cell r="P4202">
            <v>0</v>
          </cell>
          <cell r="Q4202">
            <v>36634.769999999997</v>
          </cell>
          <cell r="R4202">
            <v>36634.769999999997</v>
          </cell>
          <cell r="S4202" t="str">
            <v>120+</v>
          </cell>
          <cell r="T4202" t="str">
            <v>MEXICO</v>
          </cell>
        </row>
        <row r="4203">
          <cell r="B4203" t="str">
            <v>702-5022CR</v>
          </cell>
          <cell r="C4203" t="str">
            <v>KHOURY INDUSTRIAL, S.A.</v>
          </cell>
          <cell r="D4203">
            <v>314395</v>
          </cell>
          <cell r="F4203" t="str">
            <v>IMCA</v>
          </cell>
          <cell r="G4203" t="str">
            <v>CUSTOMER - RETAIL</v>
          </cell>
          <cell r="H4203" t="str">
            <v>CUSTOMER - RETAIL</v>
          </cell>
          <cell r="I4203" t="str">
            <v>REGULAR</v>
          </cell>
          <cell r="J4203" t="str">
            <v>REGULAR</v>
          </cell>
          <cell r="K4203" t="str">
            <v>USD</v>
          </cell>
          <cell r="L4203">
            <v>13439.89</v>
          </cell>
          <cell r="M4203">
            <v>13439.89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>
            <v>0</v>
          </cell>
          <cell r="S4203" t="str">
            <v>1-30</v>
          </cell>
          <cell r="T4203" t="str">
            <v>REPUBLICA DOMINICANA</v>
          </cell>
        </row>
        <row r="4204">
          <cell r="B4204" t="str">
            <v>702-5024CR</v>
          </cell>
          <cell r="C4204" t="str">
            <v>TRITURADOS CRIBISSA, S.A. DE C.V.</v>
          </cell>
          <cell r="D4204">
            <v>320583</v>
          </cell>
          <cell r="F4204" t="str">
            <v>MAQSA</v>
          </cell>
          <cell r="G4204" t="str">
            <v>CUSTOMER - RETAIL</v>
          </cell>
          <cell r="H4204" t="str">
            <v>CUSTOMER - RETAIL</v>
          </cell>
          <cell r="I4204" t="str">
            <v>REGULAR</v>
          </cell>
          <cell r="J4204" t="str">
            <v>REGULAR</v>
          </cell>
          <cell r="K4204" t="str">
            <v>MXN</v>
          </cell>
          <cell r="L4204">
            <v>3296068.84</v>
          </cell>
          <cell r="M4204">
            <v>158738.67534455925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 t="str">
            <v>1-30</v>
          </cell>
          <cell r="T4204" t="str">
            <v>MEXICO</v>
          </cell>
        </row>
        <row r="4205">
          <cell r="B4205" t="str">
            <v>702-5025CR</v>
          </cell>
          <cell r="C4205" t="str">
            <v>CASA OMAR, S.A. DE C.V.</v>
          </cell>
          <cell r="D4205">
            <v>311991</v>
          </cell>
          <cell r="F4205" t="str">
            <v>COGESA</v>
          </cell>
          <cell r="G4205" t="str">
            <v>CUSTOMER - RETAIL</v>
          </cell>
          <cell r="H4205" t="str">
            <v>CUSTOMER - RETAIL</v>
          </cell>
          <cell r="I4205" t="str">
            <v>REGULAR</v>
          </cell>
          <cell r="J4205" t="str">
            <v>REGULAR</v>
          </cell>
          <cell r="K4205" t="str">
            <v>USD</v>
          </cell>
          <cell r="L4205">
            <v>105375.58</v>
          </cell>
          <cell r="M4205">
            <v>105375.58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>
            <v>0</v>
          </cell>
          <cell r="S4205" t="str">
            <v>1-30</v>
          </cell>
          <cell r="T4205" t="str">
            <v>EL SALVADOR</v>
          </cell>
        </row>
        <row r="4206">
          <cell r="B4206" t="str">
            <v>702-5028CR</v>
          </cell>
          <cell r="C4206" t="str">
            <v>OCHOA DE OLMEDO IRMA MARITZA</v>
          </cell>
          <cell r="D4206">
            <v>312352</v>
          </cell>
          <cell r="F4206" t="str">
            <v>COGESA</v>
          </cell>
          <cell r="G4206" t="str">
            <v>CUSTOMER - RETAIL</v>
          </cell>
          <cell r="H4206" t="str">
            <v>CUSTOMER - RETAIL</v>
          </cell>
          <cell r="I4206" t="str">
            <v>REGULAR</v>
          </cell>
          <cell r="J4206" t="str">
            <v>REGULAR</v>
          </cell>
          <cell r="K4206" t="str">
            <v>USD</v>
          </cell>
          <cell r="L4206">
            <v>28100.16</v>
          </cell>
          <cell r="M4206">
            <v>28100.16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>
            <v>0</v>
          </cell>
          <cell r="S4206" t="str">
            <v>1-30</v>
          </cell>
          <cell r="T4206" t="str">
            <v>EL SALVADOR</v>
          </cell>
        </row>
        <row r="4207">
          <cell r="B4207" t="str">
            <v>702-5030CR</v>
          </cell>
          <cell r="C4207" t="str">
            <v>HEMCO NICARAGUA, S.A.</v>
          </cell>
          <cell r="D4207">
            <v>316923</v>
          </cell>
          <cell r="F4207" t="str">
            <v>NIMAC</v>
          </cell>
          <cell r="G4207" t="str">
            <v>CUSTOMER - RETAIL</v>
          </cell>
          <cell r="H4207" t="str">
            <v>CUSTOMER - RETAIL</v>
          </cell>
          <cell r="I4207" t="str">
            <v>REGULAR</v>
          </cell>
          <cell r="J4207" t="str">
            <v>REGULAR</v>
          </cell>
          <cell r="K4207" t="str">
            <v>USD</v>
          </cell>
          <cell r="L4207">
            <v>171281.02</v>
          </cell>
          <cell r="M4207">
            <v>171281.02</v>
          </cell>
          <cell r="N4207">
            <v>0</v>
          </cell>
          <cell r="O4207">
            <v>0</v>
          </cell>
          <cell r="P4207">
            <v>0</v>
          </cell>
          <cell r="Q4207">
            <v>0</v>
          </cell>
          <cell r="R4207">
            <v>0</v>
          </cell>
          <cell r="S4207" t="str">
            <v>1-30</v>
          </cell>
          <cell r="T4207" t="str">
            <v>NICARAGUA</v>
          </cell>
        </row>
        <row r="4208">
          <cell r="B4208" t="str">
            <v>702-5035CR</v>
          </cell>
          <cell r="C4208" t="str">
            <v>CANTORAL PAIZ OSCAR ORLANDO</v>
          </cell>
          <cell r="D4208">
            <v>316389</v>
          </cell>
          <cell r="F4208" t="str">
            <v>GENTRAC</v>
          </cell>
          <cell r="G4208" t="str">
            <v>CUSTOMER - RETAIL</v>
          </cell>
          <cell r="H4208" t="str">
            <v>CUSTOMER - RETAIL</v>
          </cell>
          <cell r="I4208" t="str">
            <v>REGULAR</v>
          </cell>
          <cell r="J4208" t="str">
            <v>REGULAR</v>
          </cell>
          <cell r="K4208" t="str">
            <v>USD</v>
          </cell>
          <cell r="L4208">
            <v>13952.96</v>
          </cell>
          <cell r="M4208">
            <v>13952.96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>
            <v>0</v>
          </cell>
          <cell r="S4208" t="str">
            <v>1-30</v>
          </cell>
          <cell r="T4208" t="str">
            <v>GUATEMALA</v>
          </cell>
        </row>
        <row r="4209">
          <cell r="B4209" t="str">
            <v>702-5036NEFF</v>
          </cell>
          <cell r="C4209" t="str">
            <v>NACHON RODRIGUEZ JORGE EDUARDO</v>
          </cell>
          <cell r="D4209">
            <v>309931</v>
          </cell>
          <cell r="F4209" t="str">
            <v>MADISA SUR</v>
          </cell>
          <cell r="G4209" t="str">
            <v>CUSTOMER - RETAIL</v>
          </cell>
          <cell r="H4209" t="str">
            <v>CUSTOMER - RETAIL</v>
          </cell>
          <cell r="I4209" t="str">
            <v>REGULAR</v>
          </cell>
          <cell r="J4209" t="str">
            <v>LEGAL</v>
          </cell>
          <cell r="K4209" t="str">
            <v>MXN</v>
          </cell>
          <cell r="L4209">
            <v>55840.08</v>
          </cell>
          <cell r="M4209">
            <v>2689.2582529721126</v>
          </cell>
          <cell r="N4209">
            <v>0</v>
          </cell>
          <cell r="O4209">
            <v>0</v>
          </cell>
          <cell r="P4209">
            <v>0</v>
          </cell>
          <cell r="Q4209">
            <v>55840.08</v>
          </cell>
          <cell r="R4209">
            <v>55840.08</v>
          </cell>
          <cell r="S4209" t="str">
            <v>120+</v>
          </cell>
          <cell r="T4209" t="str">
            <v>MEXICO</v>
          </cell>
        </row>
        <row r="4210">
          <cell r="B4210" t="str">
            <v>702-5038CR</v>
          </cell>
          <cell r="C4210" t="str">
            <v>HAROLD MACHINERY, S.A.</v>
          </cell>
          <cell r="D4210">
            <v>309836</v>
          </cell>
          <cell r="F4210" t="str">
            <v>IMCA</v>
          </cell>
          <cell r="G4210" t="str">
            <v>CUSTOMER - RETAIL</v>
          </cell>
          <cell r="H4210" t="str">
            <v>CUSTOMER - RETAIL</v>
          </cell>
          <cell r="I4210" t="str">
            <v>REGULAR</v>
          </cell>
          <cell r="J4210" t="str">
            <v>REGULAR</v>
          </cell>
          <cell r="K4210" t="str">
            <v>USD</v>
          </cell>
          <cell r="L4210">
            <v>88812.97</v>
          </cell>
          <cell r="M4210">
            <v>88812.97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>
            <v>0</v>
          </cell>
          <cell r="S4210" t="str">
            <v>1-30</v>
          </cell>
          <cell r="T4210" t="str">
            <v>REPUBLICA DOMINICANA</v>
          </cell>
        </row>
        <row r="4211">
          <cell r="B4211" t="str">
            <v>702-5039CR</v>
          </cell>
          <cell r="C4211" t="str">
            <v>TOPSA CONSTRUCCIONES, S.A.</v>
          </cell>
          <cell r="D4211">
            <v>309141</v>
          </cell>
          <cell r="F4211" t="str">
            <v>GENTRAC</v>
          </cell>
          <cell r="G4211" t="str">
            <v>CUSTOMER - RETAIL</v>
          </cell>
          <cell r="H4211" t="str">
            <v>CUSTOMER - RETAIL</v>
          </cell>
          <cell r="I4211" t="str">
            <v>REGULAR</v>
          </cell>
          <cell r="J4211" t="str">
            <v>LEGAL</v>
          </cell>
          <cell r="K4211" t="str">
            <v>USD</v>
          </cell>
          <cell r="L4211">
            <v>1672.27</v>
          </cell>
          <cell r="M4211">
            <v>1672.27</v>
          </cell>
          <cell r="N4211">
            <v>0</v>
          </cell>
          <cell r="O4211">
            <v>0</v>
          </cell>
          <cell r="P4211">
            <v>0</v>
          </cell>
          <cell r="Q4211">
            <v>1672.27</v>
          </cell>
          <cell r="R4211">
            <v>1672.27</v>
          </cell>
          <cell r="S4211" t="str">
            <v>120+</v>
          </cell>
          <cell r="T4211" t="str">
            <v>GUATEMALA</v>
          </cell>
        </row>
        <row r="4212">
          <cell r="B4212" t="str">
            <v>702-5040CR</v>
          </cell>
          <cell r="C4212" t="str">
            <v>INVERSIONES Y CONSTRUCCIONES DEL CARIBE PL IDC, S.R.L.</v>
          </cell>
          <cell r="D4212">
            <v>315951</v>
          </cell>
          <cell r="F4212" t="str">
            <v>IMCA</v>
          </cell>
          <cell r="G4212" t="str">
            <v>CUSTOMER - RETAIL</v>
          </cell>
          <cell r="H4212" t="str">
            <v>CUSTOMER - RETAIL</v>
          </cell>
          <cell r="I4212" t="str">
            <v>REGULAR</v>
          </cell>
          <cell r="J4212" t="str">
            <v>REGULAR</v>
          </cell>
          <cell r="K4212" t="str">
            <v>USD</v>
          </cell>
          <cell r="L4212">
            <v>86811.61</v>
          </cell>
          <cell r="M4212">
            <v>86811.61</v>
          </cell>
          <cell r="N4212">
            <v>0</v>
          </cell>
          <cell r="O4212">
            <v>0</v>
          </cell>
          <cell r="P4212">
            <v>0</v>
          </cell>
          <cell r="Q4212">
            <v>0</v>
          </cell>
          <cell r="R4212">
            <v>0</v>
          </cell>
          <cell r="S4212" t="str">
            <v>1-30</v>
          </cell>
          <cell r="T4212" t="str">
            <v>REPUBLICA DOMINICANA</v>
          </cell>
        </row>
        <row r="4213">
          <cell r="B4213" t="str">
            <v>702-5042NEFF</v>
          </cell>
          <cell r="C4213" t="str">
            <v>ESTRUCTURAS SOLDABLES Y DE CONCRETO, S.A. DE C.V.</v>
          </cell>
          <cell r="D4213">
            <v>308961</v>
          </cell>
          <cell r="F4213" t="str">
            <v>MADISA SUR</v>
          </cell>
          <cell r="G4213" t="str">
            <v>CUSTOMER - RETAIL</v>
          </cell>
          <cell r="H4213" t="str">
            <v>CUSTOMER - RETAIL</v>
          </cell>
          <cell r="I4213" t="str">
            <v>REGULAR</v>
          </cell>
          <cell r="J4213" t="str">
            <v>REGULAR</v>
          </cell>
          <cell r="K4213" t="str">
            <v>MXN</v>
          </cell>
          <cell r="L4213">
            <v>0</v>
          </cell>
          <cell r="M4213">
            <v>0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>
            <v>0</v>
          </cell>
          <cell r="S4213" t="str">
            <v>1-30</v>
          </cell>
          <cell r="T4213" t="str">
            <v>MEXICO</v>
          </cell>
        </row>
        <row r="4214">
          <cell r="B4214" t="str">
            <v>702-5043NEFF</v>
          </cell>
          <cell r="C4214" t="str">
            <v>SERRALDE Y ASOCIADOS, S.A. DE C.V.</v>
          </cell>
          <cell r="D4214">
            <v>311000</v>
          </cell>
          <cell r="F4214" t="str">
            <v>MADISA SUR</v>
          </cell>
          <cell r="G4214" t="str">
            <v>CUSTOMER - RETAIL</v>
          </cell>
          <cell r="H4214" t="str">
            <v>CUSTOMER - RETAIL</v>
          </cell>
          <cell r="I4214" t="str">
            <v>REGULAR</v>
          </cell>
          <cell r="J4214" t="str">
            <v>LEGAL</v>
          </cell>
          <cell r="K4214" t="str">
            <v>MXN</v>
          </cell>
          <cell r="L4214">
            <v>603654.77</v>
          </cell>
          <cell r="M4214">
            <v>29072.013725060609</v>
          </cell>
          <cell r="N4214">
            <v>0</v>
          </cell>
          <cell r="O4214">
            <v>0</v>
          </cell>
          <cell r="P4214">
            <v>0</v>
          </cell>
          <cell r="Q4214">
            <v>603654.77</v>
          </cell>
          <cell r="R4214">
            <v>603654.77</v>
          </cell>
          <cell r="S4214" t="str">
            <v>120+</v>
          </cell>
          <cell r="T4214" t="str">
            <v>MEXICO</v>
          </cell>
        </row>
        <row r="4215">
          <cell r="B4215" t="str">
            <v>702-5049CR</v>
          </cell>
          <cell r="C4215" t="str">
            <v>TRACTORES ESCAZU, S.A.</v>
          </cell>
          <cell r="D4215">
            <v>320416</v>
          </cell>
          <cell r="F4215" t="str">
            <v>MATRA</v>
          </cell>
          <cell r="G4215" t="str">
            <v>CUSTOMER - RETAIL</v>
          </cell>
          <cell r="H4215" t="str">
            <v>CUSTOMER - RETAIL</v>
          </cell>
          <cell r="I4215" t="str">
            <v>REGULAR</v>
          </cell>
          <cell r="J4215" t="str">
            <v>REGULAR</v>
          </cell>
          <cell r="K4215" t="str">
            <v>USD</v>
          </cell>
          <cell r="L4215">
            <v>42164.43</v>
          </cell>
          <cell r="M4215">
            <v>42164.43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>
            <v>0</v>
          </cell>
          <cell r="S4215" t="str">
            <v>1-30</v>
          </cell>
          <cell r="T4215" t="str">
            <v>COSTA RICA</v>
          </cell>
        </row>
        <row r="4216">
          <cell r="B4216" t="str">
            <v>702-5049NEFF</v>
          </cell>
          <cell r="C4216" t="str">
            <v>CONSTRUYE MATERIALES, S.A. DE C.V.</v>
          </cell>
          <cell r="D4216">
            <v>313153</v>
          </cell>
          <cell r="F4216" t="str">
            <v>MADISA SUR</v>
          </cell>
          <cell r="G4216" t="str">
            <v>CUSTOMER - RETAIL</v>
          </cell>
          <cell r="H4216" t="str">
            <v>CUSTOMER - RETAIL</v>
          </cell>
          <cell r="I4216" t="str">
            <v>REGULAR</v>
          </cell>
          <cell r="J4216" t="str">
            <v>LEGAL</v>
          </cell>
          <cell r="K4216" t="str">
            <v>MXN</v>
          </cell>
          <cell r="L4216">
            <v>66190.62</v>
          </cell>
          <cell r="M4216">
            <v>3187.740259404015</v>
          </cell>
          <cell r="N4216">
            <v>0</v>
          </cell>
          <cell r="O4216">
            <v>0</v>
          </cell>
          <cell r="P4216">
            <v>0</v>
          </cell>
          <cell r="Q4216">
            <v>66190.62</v>
          </cell>
          <cell r="R4216">
            <v>66190.62</v>
          </cell>
          <cell r="S4216" t="str">
            <v>120+</v>
          </cell>
          <cell r="T4216" t="str">
            <v>MEXICO</v>
          </cell>
        </row>
        <row r="4217">
          <cell r="B4217" t="str">
            <v>702-5053CR</v>
          </cell>
          <cell r="C4217" t="str">
            <v>ANTILLEAN CONSTRUCTION CORPORATION, S.R.L.</v>
          </cell>
          <cell r="D4217">
            <v>318089</v>
          </cell>
          <cell r="F4217" t="str">
            <v>IMCA</v>
          </cell>
          <cell r="G4217" t="str">
            <v>CUSTOMER - RETAIL</v>
          </cell>
          <cell r="H4217" t="str">
            <v>CUSTOMER - RETAIL</v>
          </cell>
          <cell r="I4217" t="str">
            <v>REGULAR</v>
          </cell>
          <cell r="J4217" t="str">
            <v>REGULAR</v>
          </cell>
          <cell r="K4217" t="str">
            <v>USD</v>
          </cell>
          <cell r="L4217">
            <v>43057.440000000002</v>
          </cell>
          <cell r="M4217">
            <v>43057.440000000002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>
            <v>0</v>
          </cell>
          <cell r="S4217" t="str">
            <v>1-30</v>
          </cell>
          <cell r="T4217" t="str">
            <v>REPUBLICA DOMINICANA</v>
          </cell>
        </row>
        <row r="4218">
          <cell r="B4218" t="str">
            <v>702-5055CR</v>
          </cell>
          <cell r="C4218" t="str">
            <v>TOPSA CONSTRUCCIONES, S.A.</v>
          </cell>
          <cell r="D4218">
            <v>309141</v>
          </cell>
          <cell r="F4218" t="str">
            <v>GENTRAC</v>
          </cell>
          <cell r="G4218" t="str">
            <v>CUSTOMER - RETAIL</v>
          </cell>
          <cell r="H4218" t="str">
            <v>CUSTOMER - RETAIL</v>
          </cell>
          <cell r="I4218" t="str">
            <v>REGULAR</v>
          </cell>
          <cell r="J4218" t="str">
            <v>LEGAL</v>
          </cell>
          <cell r="K4218" t="str">
            <v>USD</v>
          </cell>
          <cell r="L4218">
            <v>7209.5</v>
          </cell>
          <cell r="M4218">
            <v>7209.5</v>
          </cell>
          <cell r="N4218">
            <v>0</v>
          </cell>
          <cell r="O4218">
            <v>0</v>
          </cell>
          <cell r="P4218">
            <v>0</v>
          </cell>
          <cell r="Q4218">
            <v>7209.5</v>
          </cell>
          <cell r="R4218">
            <v>7209.5</v>
          </cell>
          <cell r="S4218" t="str">
            <v>120+</v>
          </cell>
          <cell r="T4218" t="str">
            <v>GUATEMALA</v>
          </cell>
        </row>
        <row r="4219">
          <cell r="B4219" t="str">
            <v>702-5056CR</v>
          </cell>
          <cell r="C4219" t="str">
            <v>TOPSA CONSTRUCCIONES, S.A.</v>
          </cell>
          <cell r="D4219">
            <v>309141</v>
          </cell>
          <cell r="F4219" t="str">
            <v>GENTRAC</v>
          </cell>
          <cell r="G4219" t="str">
            <v>CUSTOMER - RETAIL</v>
          </cell>
          <cell r="H4219" t="str">
            <v>CUSTOMER - RETAIL</v>
          </cell>
          <cell r="I4219" t="str">
            <v>REGULAR</v>
          </cell>
          <cell r="J4219" t="str">
            <v>LEGAL</v>
          </cell>
          <cell r="K4219" t="str">
            <v>USD</v>
          </cell>
          <cell r="L4219">
            <v>7209.5</v>
          </cell>
          <cell r="M4219">
            <v>7209.5</v>
          </cell>
          <cell r="N4219">
            <v>0</v>
          </cell>
          <cell r="O4219">
            <v>0</v>
          </cell>
          <cell r="P4219">
            <v>0</v>
          </cell>
          <cell r="Q4219">
            <v>7209.5</v>
          </cell>
          <cell r="R4219">
            <v>7209.5</v>
          </cell>
          <cell r="S4219" t="str">
            <v>120+</v>
          </cell>
          <cell r="T4219" t="str">
            <v>GUATEMALA</v>
          </cell>
        </row>
        <row r="4220">
          <cell r="B4220" t="str">
            <v>702-5058CR</v>
          </cell>
          <cell r="C4220" t="str">
            <v>CONSTRUCTORA ESPARZA, S.R.L.</v>
          </cell>
          <cell r="D4220">
            <v>316486</v>
          </cell>
          <cell r="F4220" t="str">
            <v>IMCA</v>
          </cell>
          <cell r="G4220" t="str">
            <v>CUSTOMER - RETAIL</v>
          </cell>
          <cell r="H4220" t="str">
            <v>CUSTOMER - RETAIL</v>
          </cell>
          <cell r="I4220" t="str">
            <v>REGULAR</v>
          </cell>
          <cell r="J4220" t="str">
            <v>REGULAR</v>
          </cell>
          <cell r="K4220" t="str">
            <v>USD</v>
          </cell>
          <cell r="L4220">
            <v>98671.45</v>
          </cell>
          <cell r="M4220">
            <v>98671.45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>
            <v>0</v>
          </cell>
          <cell r="S4220" t="str">
            <v>1-30</v>
          </cell>
          <cell r="T4220" t="str">
            <v>REPUBLICA DOMINICANA</v>
          </cell>
        </row>
        <row r="4221">
          <cell r="B4221" t="str">
            <v>702-5061CR-1</v>
          </cell>
          <cell r="C4221" t="str">
            <v>TRANSPORTES OROSI SIGLO XXI, S.A.</v>
          </cell>
          <cell r="D4221">
            <v>313199</v>
          </cell>
          <cell r="F4221" t="str">
            <v>MATRA</v>
          </cell>
          <cell r="G4221" t="str">
            <v>CUSTOMER - RETAIL</v>
          </cell>
          <cell r="H4221" t="str">
            <v>CUSTOMER - RETAIL</v>
          </cell>
          <cell r="I4221" t="str">
            <v>REGULAR</v>
          </cell>
          <cell r="J4221" t="str">
            <v>REGULAR</v>
          </cell>
          <cell r="K4221" t="str">
            <v>USD</v>
          </cell>
          <cell r="L4221">
            <v>81205.56</v>
          </cell>
          <cell r="M4221">
            <v>81205.56</v>
          </cell>
          <cell r="N4221">
            <v>81205.56</v>
          </cell>
          <cell r="O4221">
            <v>0</v>
          </cell>
          <cell r="P4221">
            <v>0</v>
          </cell>
          <cell r="Q4221">
            <v>0</v>
          </cell>
          <cell r="R4221">
            <v>81205.56</v>
          </cell>
          <cell r="S4221" t="str">
            <v>31-60</v>
          </cell>
          <cell r="T4221" t="str">
            <v>COSTA RICA</v>
          </cell>
        </row>
        <row r="4222">
          <cell r="B4222" t="str">
            <v>702-5062CR-1</v>
          </cell>
          <cell r="C4222" t="str">
            <v>TRANSPORTES OROSI SIGLO XXI, S.A.</v>
          </cell>
          <cell r="D4222">
            <v>313199</v>
          </cell>
          <cell r="F4222" t="str">
            <v>MATRA</v>
          </cell>
          <cell r="G4222" t="str">
            <v>CUSTOMER - RETAIL</v>
          </cell>
          <cell r="H4222" t="str">
            <v>CUSTOMER - RETAIL</v>
          </cell>
          <cell r="I4222" t="str">
            <v>REGULAR</v>
          </cell>
          <cell r="J4222" t="str">
            <v>REGULAR</v>
          </cell>
          <cell r="K4222" t="str">
            <v>USD</v>
          </cell>
          <cell r="L4222">
            <v>28847.45</v>
          </cell>
          <cell r="M4222">
            <v>28847.45</v>
          </cell>
          <cell r="N4222">
            <v>28847.45</v>
          </cell>
          <cell r="O4222">
            <v>0</v>
          </cell>
          <cell r="P4222">
            <v>0</v>
          </cell>
          <cell r="Q4222">
            <v>0</v>
          </cell>
          <cell r="R4222">
            <v>28847.45</v>
          </cell>
          <cell r="S4222" t="str">
            <v>31-60</v>
          </cell>
          <cell r="T4222" t="str">
            <v>COSTA RICA</v>
          </cell>
        </row>
        <row r="4223">
          <cell r="B4223" t="str">
            <v>702-5064CR</v>
          </cell>
          <cell r="C4223" t="str">
            <v>AGROTURISTICA MOYA &amp; FERNANDEZ, S.A.</v>
          </cell>
          <cell r="D4223">
            <v>314765</v>
          </cell>
          <cell r="F4223" t="str">
            <v>MATRA</v>
          </cell>
          <cell r="G4223" t="str">
            <v>CUSTOMER - RETAIL</v>
          </cell>
          <cell r="H4223" t="str">
            <v>CUSTOMER - RETAIL</v>
          </cell>
          <cell r="I4223" t="str">
            <v>REGULAR</v>
          </cell>
          <cell r="J4223" t="str">
            <v>REGULAR</v>
          </cell>
          <cell r="K4223" t="str">
            <v>USD</v>
          </cell>
          <cell r="L4223">
            <v>16611.400000000001</v>
          </cell>
          <cell r="M4223">
            <v>16611.400000000001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  <cell r="R4223">
            <v>0</v>
          </cell>
          <cell r="S4223" t="str">
            <v>1-30</v>
          </cell>
          <cell r="T4223" t="str">
            <v>COSTA RICA</v>
          </cell>
        </row>
        <row r="4224">
          <cell r="B4224" t="str">
            <v>702-5066CR</v>
          </cell>
          <cell r="C4224" t="str">
            <v>COMPAÑIA DE TRANSPORTE DE CARGA CIUDAD RODRIGO, C.A.</v>
          </cell>
          <cell r="D4224">
            <v>312836</v>
          </cell>
          <cell r="F4224" t="str">
            <v xml:space="preserve">IIASA   </v>
          </cell>
          <cell r="G4224" t="str">
            <v>CUSTOMER - RETAIL</v>
          </cell>
          <cell r="H4224" t="str">
            <v>CUSTOMER - RETAIL</v>
          </cell>
          <cell r="I4224" t="str">
            <v>REGULAR</v>
          </cell>
          <cell r="J4224" t="str">
            <v>REGULAR</v>
          </cell>
          <cell r="K4224" t="str">
            <v>USD</v>
          </cell>
          <cell r="L4224">
            <v>52106.36</v>
          </cell>
          <cell r="M4224">
            <v>52106.36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>
            <v>0</v>
          </cell>
          <cell r="S4224" t="str">
            <v>1-30</v>
          </cell>
          <cell r="T4224" t="str">
            <v>ECUADOR</v>
          </cell>
        </row>
        <row r="4225">
          <cell r="B4225" t="str">
            <v>702-5068CR</v>
          </cell>
          <cell r="C4225" t="str">
            <v>MAQUINARIAS SUPERIOR MAQUISUP, S.A.</v>
          </cell>
          <cell r="D4225">
            <v>309588</v>
          </cell>
          <cell r="F4225" t="str">
            <v xml:space="preserve">IIASA   </v>
          </cell>
          <cell r="G4225" t="str">
            <v>CUSTOMER - RETAIL</v>
          </cell>
          <cell r="H4225" t="str">
            <v>CUSTOMER - RETAIL</v>
          </cell>
          <cell r="I4225" t="str">
            <v>REGULAR</v>
          </cell>
          <cell r="J4225" t="str">
            <v>REGULAR</v>
          </cell>
          <cell r="K4225" t="str">
            <v>USD</v>
          </cell>
          <cell r="L4225">
            <v>88417.600000000006</v>
          </cell>
          <cell r="M4225">
            <v>88417.600000000006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>
            <v>0</v>
          </cell>
          <cell r="S4225" t="str">
            <v>1-30</v>
          </cell>
          <cell r="T4225" t="str">
            <v>ECUADOR</v>
          </cell>
        </row>
        <row r="4226">
          <cell r="B4226" t="str">
            <v>702-5071CR</v>
          </cell>
          <cell r="C4226" t="str">
            <v>KHOURY INDUSTRIAL, S.A.</v>
          </cell>
          <cell r="D4226">
            <v>314395</v>
          </cell>
          <cell r="F4226" t="str">
            <v>IMCA</v>
          </cell>
          <cell r="G4226" t="str">
            <v>CUSTOMER - RETAIL</v>
          </cell>
          <cell r="H4226" t="str">
            <v>CUSTOMER - RETAIL</v>
          </cell>
          <cell r="I4226" t="str">
            <v>REGULAR</v>
          </cell>
          <cell r="J4226" t="str">
            <v>REGULAR</v>
          </cell>
          <cell r="K4226" t="str">
            <v>USD</v>
          </cell>
          <cell r="L4226">
            <v>79056.539999999994</v>
          </cell>
          <cell r="M4226">
            <v>79056.539999999994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>
            <v>0</v>
          </cell>
          <cell r="S4226" t="str">
            <v>1-30</v>
          </cell>
          <cell r="T4226" t="str">
            <v>REPUBLICA DOMINICANA</v>
          </cell>
        </row>
        <row r="4227">
          <cell r="B4227" t="str">
            <v>702-5072CR</v>
          </cell>
          <cell r="C4227" t="str">
            <v>CONSORCIO REMIX, S.A.</v>
          </cell>
          <cell r="D4227">
            <v>309785</v>
          </cell>
          <cell r="F4227" t="str">
            <v>IMCA</v>
          </cell>
          <cell r="G4227" t="str">
            <v>CUSTOMER - RETAIL</v>
          </cell>
          <cell r="H4227" t="str">
            <v>CUSTOMER - RETAIL</v>
          </cell>
          <cell r="I4227" t="str">
            <v>REGULAR</v>
          </cell>
          <cell r="J4227" t="str">
            <v>REGULAR</v>
          </cell>
          <cell r="K4227" t="str">
            <v>USD</v>
          </cell>
          <cell r="L4227">
            <v>37650.410000000003</v>
          </cell>
          <cell r="M4227">
            <v>37650.410000000003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>
            <v>0</v>
          </cell>
          <cell r="S4227" t="str">
            <v>1-30</v>
          </cell>
          <cell r="T4227" t="str">
            <v>REPUBLICA DOMINICANA</v>
          </cell>
        </row>
        <row r="4228">
          <cell r="B4228" t="str">
            <v>702-5072NEFF</v>
          </cell>
          <cell r="C4228" t="str">
            <v>OPOSON CONSTRUCCIONES Y SERVICIOS, S.A. DE C.V.</v>
          </cell>
          <cell r="D4228">
            <v>317650</v>
          </cell>
          <cell r="F4228" t="str">
            <v>MATCO</v>
          </cell>
          <cell r="G4228" t="str">
            <v>CUSTOMER - RETAIL</v>
          </cell>
          <cell r="H4228" t="str">
            <v>CUSTOMER - RETAIL</v>
          </cell>
          <cell r="I4228" t="str">
            <v>REGULAR</v>
          </cell>
          <cell r="J4228" t="str">
            <v>REGULAR</v>
          </cell>
          <cell r="K4228" t="str">
            <v>MXN</v>
          </cell>
          <cell r="L4228">
            <v>121254.92</v>
          </cell>
          <cell r="M4228">
            <v>5839.6369475737365</v>
          </cell>
          <cell r="N4228">
            <v>0</v>
          </cell>
          <cell r="O4228">
            <v>0</v>
          </cell>
          <cell r="P4228">
            <v>0</v>
          </cell>
          <cell r="Q4228">
            <v>0</v>
          </cell>
          <cell r="R4228">
            <v>0</v>
          </cell>
          <cell r="S4228" t="str">
            <v>1-30</v>
          </cell>
          <cell r="T4228" t="str">
            <v>MEXICO</v>
          </cell>
        </row>
        <row r="4229">
          <cell r="B4229" t="str">
            <v>702-5074NEFF</v>
          </cell>
          <cell r="C4229" t="str">
            <v>INTEGRA SOLUCIONES AGROEMPRESARIALES, S.A. DE C.V.</v>
          </cell>
          <cell r="D4229">
            <v>318072</v>
          </cell>
          <cell r="F4229" t="str">
            <v>EMPIRE</v>
          </cell>
          <cell r="G4229" t="str">
            <v>CUSTOMER - RETAIL</v>
          </cell>
          <cell r="H4229" t="str">
            <v>CUSTOMER - RETAIL</v>
          </cell>
          <cell r="I4229" t="str">
            <v>REGULAR</v>
          </cell>
          <cell r="J4229" t="str">
            <v>LEGAL</v>
          </cell>
          <cell r="K4229" t="str">
            <v>MXN</v>
          </cell>
          <cell r="L4229">
            <v>0</v>
          </cell>
          <cell r="M4229">
            <v>0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  <cell r="R4229">
            <v>0</v>
          </cell>
          <cell r="S4229" t="str">
            <v>1-30</v>
          </cell>
          <cell r="T4229" t="str">
            <v>MEXICO</v>
          </cell>
        </row>
        <row r="4230">
          <cell r="B4230" t="str">
            <v>702-5077CR</v>
          </cell>
          <cell r="C4230" t="str">
            <v>TOPSA CONSTRUCCIONES, S.A.</v>
          </cell>
          <cell r="D4230">
            <v>309141</v>
          </cell>
          <cell r="F4230" t="str">
            <v>GENTRAC</v>
          </cell>
          <cell r="G4230" t="str">
            <v>CUSTOMER - RETAIL</v>
          </cell>
          <cell r="H4230" t="str">
            <v>CUSTOMER - RETAIL</v>
          </cell>
          <cell r="I4230" t="str">
            <v>REGULAR</v>
          </cell>
          <cell r="J4230" t="str">
            <v>LEGAL</v>
          </cell>
          <cell r="K4230" t="str">
            <v>USD</v>
          </cell>
          <cell r="L4230">
            <v>8066.63</v>
          </cell>
          <cell r="M4230">
            <v>8066.63</v>
          </cell>
          <cell r="N4230">
            <v>0</v>
          </cell>
          <cell r="O4230">
            <v>0</v>
          </cell>
          <cell r="P4230">
            <v>0</v>
          </cell>
          <cell r="Q4230">
            <v>8066.63</v>
          </cell>
          <cell r="R4230">
            <v>8066.63</v>
          </cell>
          <cell r="S4230" t="str">
            <v>120+</v>
          </cell>
          <cell r="T4230" t="str">
            <v>GUATEMALA</v>
          </cell>
        </row>
        <row r="4231">
          <cell r="B4231" t="str">
            <v>702-5078CR</v>
          </cell>
          <cell r="C4231" t="str">
            <v>TOPSA CONSTRUCCIONES, S.A.</v>
          </cell>
          <cell r="D4231">
            <v>309141</v>
          </cell>
          <cell r="F4231" t="str">
            <v>GENTRAC</v>
          </cell>
          <cell r="G4231" t="str">
            <v>CUSTOMER - RETAIL</v>
          </cell>
          <cell r="H4231" t="str">
            <v>CUSTOMER - RETAIL</v>
          </cell>
          <cell r="I4231" t="str">
            <v>REGULAR</v>
          </cell>
          <cell r="J4231" t="str">
            <v>LEGAL</v>
          </cell>
          <cell r="K4231" t="str">
            <v>USD</v>
          </cell>
          <cell r="L4231">
            <v>6000</v>
          </cell>
          <cell r="M4231">
            <v>6000</v>
          </cell>
          <cell r="N4231">
            <v>0</v>
          </cell>
          <cell r="O4231">
            <v>0</v>
          </cell>
          <cell r="P4231">
            <v>0</v>
          </cell>
          <cell r="Q4231">
            <v>6000</v>
          </cell>
          <cell r="R4231">
            <v>6000</v>
          </cell>
          <cell r="S4231" t="str">
            <v>120+</v>
          </cell>
          <cell r="T4231" t="str">
            <v>GUATEMALA</v>
          </cell>
        </row>
        <row r="4232">
          <cell r="B4232" t="str">
            <v>702-5079NEFF</v>
          </cell>
          <cell r="C4232" t="str">
            <v>SERVICIOS CONSTRUCTIVOS ASOCIADOS, S.A. DE C.V.</v>
          </cell>
          <cell r="D4232">
            <v>317526</v>
          </cell>
          <cell r="F4232" t="str">
            <v>MADISA SUR</v>
          </cell>
          <cell r="G4232" t="str">
            <v>CUSTOMER - RETAIL</v>
          </cell>
          <cell r="H4232" t="str">
            <v>CUSTOMER - RETAIL</v>
          </cell>
          <cell r="I4232" t="str">
            <v>REGULAR</v>
          </cell>
          <cell r="J4232" t="str">
            <v>REGULAR</v>
          </cell>
          <cell r="K4232" t="str">
            <v>MXN</v>
          </cell>
          <cell r="L4232">
            <v>0</v>
          </cell>
          <cell r="M4232">
            <v>0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>
            <v>0</v>
          </cell>
          <cell r="S4232" t="str">
            <v>1-30</v>
          </cell>
          <cell r="T4232" t="str">
            <v>MEXICO</v>
          </cell>
        </row>
        <row r="4233">
          <cell r="B4233" t="str">
            <v>702-5080CR</v>
          </cell>
          <cell r="C4233" t="str">
            <v>CONSTRUCTORA ESPARZA, S.R.L.</v>
          </cell>
          <cell r="D4233">
            <v>316486</v>
          </cell>
          <cell r="F4233" t="str">
            <v>IMCA</v>
          </cell>
          <cell r="G4233" t="str">
            <v>CUSTOMER - RETAIL</v>
          </cell>
          <cell r="H4233" t="str">
            <v>CUSTOMER - RETAIL</v>
          </cell>
          <cell r="I4233" t="str">
            <v>REGULAR</v>
          </cell>
          <cell r="J4233" t="str">
            <v>REGULAR</v>
          </cell>
          <cell r="K4233" t="str">
            <v>USD</v>
          </cell>
          <cell r="L4233">
            <v>29758.91</v>
          </cell>
          <cell r="M4233">
            <v>29758.91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>
            <v>0</v>
          </cell>
          <cell r="S4233" t="str">
            <v>1-30</v>
          </cell>
          <cell r="T4233" t="str">
            <v>REPUBLICA DOMINICANA</v>
          </cell>
        </row>
        <row r="4234">
          <cell r="B4234" t="str">
            <v>702-5080NEFF</v>
          </cell>
          <cell r="C4234" t="str">
            <v>SERRALDE Y ASOCIADOS, S.A. DE C.V.</v>
          </cell>
          <cell r="D4234">
            <v>311000</v>
          </cell>
          <cell r="F4234" t="str">
            <v>MADISA SUR</v>
          </cell>
          <cell r="G4234" t="str">
            <v>CUSTOMER - RETAIL</v>
          </cell>
          <cell r="H4234" t="str">
            <v>CUSTOMER - RETAIL</v>
          </cell>
          <cell r="I4234" t="str">
            <v>REGULAR</v>
          </cell>
          <cell r="J4234" t="str">
            <v>LEGAL</v>
          </cell>
          <cell r="K4234" t="str">
            <v>MXN</v>
          </cell>
          <cell r="L4234">
            <v>705020.01</v>
          </cell>
          <cell r="M4234">
            <v>33953.763683773039</v>
          </cell>
          <cell r="N4234">
            <v>0</v>
          </cell>
          <cell r="O4234">
            <v>0</v>
          </cell>
          <cell r="P4234">
            <v>0</v>
          </cell>
          <cell r="Q4234">
            <v>705020.01</v>
          </cell>
          <cell r="R4234">
            <v>705020.01</v>
          </cell>
          <cell r="S4234" t="str">
            <v>120+</v>
          </cell>
          <cell r="T4234" t="str">
            <v>MEXICO</v>
          </cell>
        </row>
        <row r="4235">
          <cell r="B4235" t="str">
            <v>702-5086CR</v>
          </cell>
          <cell r="C4235" t="str">
            <v>PAVICEN LIMITADA</v>
          </cell>
          <cell r="D4235">
            <v>313205</v>
          </cell>
          <cell r="F4235" t="str">
            <v>MATRA</v>
          </cell>
          <cell r="G4235" t="str">
            <v>CUSTOMER - RETAIL</v>
          </cell>
          <cell r="H4235" t="str">
            <v>CUSTOMER - RETAIL</v>
          </cell>
          <cell r="I4235" t="str">
            <v>REGULAR</v>
          </cell>
          <cell r="J4235" t="str">
            <v>REGULAR</v>
          </cell>
          <cell r="K4235" t="str">
            <v>USD</v>
          </cell>
          <cell r="L4235">
            <v>42376.4</v>
          </cell>
          <cell r="M4235">
            <v>42376.4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>
            <v>0</v>
          </cell>
          <cell r="S4235" t="str">
            <v>1-30</v>
          </cell>
          <cell r="T4235" t="str">
            <v>COSTA RICA</v>
          </cell>
        </row>
        <row r="4236">
          <cell r="B4236" t="str">
            <v>702-5088CR</v>
          </cell>
          <cell r="C4236" t="str">
            <v>COMPAÑIA DE TRANSPORTE DE CARGA CIUDAD RODRIGO, C.A.</v>
          </cell>
          <cell r="D4236">
            <v>312836</v>
          </cell>
          <cell r="F4236" t="str">
            <v xml:space="preserve">IIASA   </v>
          </cell>
          <cell r="G4236" t="str">
            <v>CUSTOMER - RETAIL</v>
          </cell>
          <cell r="H4236" t="str">
            <v>CUSTOMER - RETAIL</v>
          </cell>
          <cell r="I4236" t="str">
            <v>REGULAR</v>
          </cell>
          <cell r="J4236" t="str">
            <v>REGULAR</v>
          </cell>
          <cell r="K4236" t="str">
            <v>USD</v>
          </cell>
          <cell r="L4236">
            <v>35130.879999999997</v>
          </cell>
          <cell r="M4236">
            <v>35130.879999999997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>
            <v>0</v>
          </cell>
          <cell r="S4236" t="str">
            <v>1-30</v>
          </cell>
          <cell r="T4236" t="str">
            <v>ECUADOR</v>
          </cell>
        </row>
        <row r="4237">
          <cell r="B4237" t="str">
            <v>702-5094CR</v>
          </cell>
          <cell r="C4237" t="str">
            <v>CONSORCIO REMIX, S.A.</v>
          </cell>
          <cell r="D4237">
            <v>309785</v>
          </cell>
          <cell r="F4237" t="str">
            <v>IMCA</v>
          </cell>
          <cell r="G4237" t="str">
            <v>CUSTOMER - RETAIL</v>
          </cell>
          <cell r="H4237" t="str">
            <v>CUSTOMER - RETAIL</v>
          </cell>
          <cell r="I4237" t="str">
            <v>REGULAR</v>
          </cell>
          <cell r="J4237" t="str">
            <v>REGULAR</v>
          </cell>
          <cell r="K4237" t="str">
            <v>USD</v>
          </cell>
          <cell r="L4237">
            <v>112347</v>
          </cell>
          <cell r="M4237">
            <v>112347</v>
          </cell>
          <cell r="N4237">
            <v>0</v>
          </cell>
          <cell r="O4237">
            <v>0</v>
          </cell>
          <cell r="P4237">
            <v>0</v>
          </cell>
          <cell r="Q4237">
            <v>0</v>
          </cell>
          <cell r="R4237">
            <v>0</v>
          </cell>
          <cell r="S4237" t="str">
            <v>1-30</v>
          </cell>
          <cell r="T4237" t="str">
            <v>REPUBLICA DOMINICANA</v>
          </cell>
        </row>
        <row r="4238">
          <cell r="B4238" t="str">
            <v>702-5095CR</v>
          </cell>
          <cell r="C4238" t="str">
            <v>DESARROLLO VIAL, S.R.L.</v>
          </cell>
          <cell r="D4238">
            <v>309118</v>
          </cell>
          <cell r="F4238" t="str">
            <v>IMCA</v>
          </cell>
          <cell r="G4238" t="str">
            <v>CUSTOMER - RETAIL</v>
          </cell>
          <cell r="H4238" t="str">
            <v>CUSTOMER - RETAIL</v>
          </cell>
          <cell r="I4238" t="str">
            <v>REGULAR</v>
          </cell>
          <cell r="J4238" t="str">
            <v>REGULAR</v>
          </cell>
          <cell r="K4238" t="str">
            <v>USD</v>
          </cell>
          <cell r="L4238">
            <v>122606.22</v>
          </cell>
          <cell r="M4238">
            <v>122606.22</v>
          </cell>
          <cell r="N4238">
            <v>0</v>
          </cell>
          <cell r="O4238">
            <v>0</v>
          </cell>
          <cell r="P4238">
            <v>0</v>
          </cell>
          <cell r="Q4238">
            <v>0</v>
          </cell>
          <cell r="R4238">
            <v>0</v>
          </cell>
          <cell r="S4238" t="str">
            <v>1-30</v>
          </cell>
          <cell r="T4238" t="str">
            <v>REPUBLICA DOMINICANA</v>
          </cell>
        </row>
        <row r="4239">
          <cell r="B4239" t="str">
            <v>702-5099CR</v>
          </cell>
          <cell r="C4239" t="str">
            <v>CBS DEVELOPMENTS, S.R.L.</v>
          </cell>
          <cell r="D4239">
            <v>311411</v>
          </cell>
          <cell r="F4239" t="str">
            <v>IMCA</v>
          </cell>
          <cell r="G4239" t="str">
            <v>CUSTOMER - RETAIL</v>
          </cell>
          <cell r="H4239" t="str">
            <v>CUSTOMER - RETAIL</v>
          </cell>
          <cell r="I4239" t="str">
            <v>REGULAR</v>
          </cell>
          <cell r="J4239" t="str">
            <v>REGULAR</v>
          </cell>
          <cell r="K4239" t="str">
            <v>USD</v>
          </cell>
          <cell r="L4239">
            <v>58463.46</v>
          </cell>
          <cell r="M4239">
            <v>58463.46</v>
          </cell>
          <cell r="N4239">
            <v>0</v>
          </cell>
          <cell r="O4239">
            <v>0</v>
          </cell>
          <cell r="P4239">
            <v>0</v>
          </cell>
          <cell r="Q4239">
            <v>0</v>
          </cell>
          <cell r="R4239">
            <v>0</v>
          </cell>
          <cell r="S4239" t="str">
            <v>1-30</v>
          </cell>
          <cell r="T4239" t="str">
            <v>REPUBLICA DOMINICANA</v>
          </cell>
        </row>
        <row r="4240">
          <cell r="B4240" t="str">
            <v>702-5103CR</v>
          </cell>
          <cell r="C4240" t="str">
            <v>MARQSA CONSTRUCTORA, S.A.</v>
          </cell>
          <cell r="D4240">
            <v>318246</v>
          </cell>
          <cell r="F4240" t="str">
            <v>GENTRAC</v>
          </cell>
          <cell r="G4240" t="str">
            <v>CUSTOMER - RETAIL</v>
          </cell>
          <cell r="H4240" t="str">
            <v>CUSTOMER - RETAIL</v>
          </cell>
          <cell r="I4240" t="str">
            <v>REGULAR</v>
          </cell>
          <cell r="J4240" t="str">
            <v>LEGAL</v>
          </cell>
          <cell r="K4240" t="str">
            <v>USD</v>
          </cell>
          <cell r="L4240">
            <v>39555.769999999997</v>
          </cell>
          <cell r="M4240">
            <v>39555.769999999997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>
            <v>0</v>
          </cell>
          <cell r="S4240" t="str">
            <v>1-30</v>
          </cell>
          <cell r="T4240" t="str">
            <v>GUATEMALA</v>
          </cell>
        </row>
        <row r="4241">
          <cell r="B4241" t="str">
            <v>702-5104CR</v>
          </cell>
          <cell r="C4241" t="str">
            <v>MARQSA CONSTRUCTORA, S.A.</v>
          </cell>
          <cell r="D4241">
            <v>318246</v>
          </cell>
          <cell r="F4241" t="str">
            <v>GENTRAC</v>
          </cell>
          <cell r="G4241" t="str">
            <v>CUSTOMER - RETAIL</v>
          </cell>
          <cell r="H4241" t="str">
            <v>CUSTOMER - RETAIL</v>
          </cell>
          <cell r="I4241" t="str">
            <v>REGULAR</v>
          </cell>
          <cell r="J4241" t="str">
            <v>LEGAL</v>
          </cell>
          <cell r="K4241" t="str">
            <v>USD</v>
          </cell>
          <cell r="L4241">
            <v>100573.02</v>
          </cell>
          <cell r="M4241">
            <v>100573.02</v>
          </cell>
          <cell r="N4241">
            <v>0</v>
          </cell>
          <cell r="O4241">
            <v>0</v>
          </cell>
          <cell r="P4241">
            <v>0</v>
          </cell>
          <cell r="Q4241">
            <v>100573.02</v>
          </cell>
          <cell r="R4241">
            <v>100573.02</v>
          </cell>
          <cell r="S4241" t="str">
            <v>120+</v>
          </cell>
          <cell r="T4241" t="str">
            <v>GUATEMALA</v>
          </cell>
        </row>
        <row r="4242">
          <cell r="B4242" t="str">
            <v>702-5106CR-2</v>
          </cell>
          <cell r="C4242" t="str">
            <v>MULTIQUIP, S.A.</v>
          </cell>
          <cell r="D4242">
            <v>313547</v>
          </cell>
          <cell r="F4242" t="str">
            <v xml:space="preserve">IIASA   </v>
          </cell>
          <cell r="G4242" t="str">
            <v>CUSTOMER - RETAIL</v>
          </cell>
          <cell r="H4242" t="str">
            <v>CUSTOMER - RETAIL</v>
          </cell>
          <cell r="I4242" t="str">
            <v>REGULAR</v>
          </cell>
          <cell r="J4242" t="str">
            <v>REGULAR</v>
          </cell>
          <cell r="K4242" t="str">
            <v>USD</v>
          </cell>
          <cell r="L4242">
            <v>223780.28</v>
          </cell>
          <cell r="M4242">
            <v>223780.28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>
            <v>0</v>
          </cell>
          <cell r="S4242" t="str">
            <v>1-30</v>
          </cell>
          <cell r="T4242" t="str">
            <v>ECUADOR</v>
          </cell>
        </row>
        <row r="4243">
          <cell r="B4243" t="str">
            <v>702-5112NEFF</v>
          </cell>
          <cell r="C4243" t="str">
            <v>R&amp;R EMPRESARIAL, S.A. DE C.V</v>
          </cell>
          <cell r="D4243">
            <v>319700</v>
          </cell>
          <cell r="F4243" t="str">
            <v>MADISA SUR</v>
          </cell>
          <cell r="G4243" t="str">
            <v>CUSTOMER - RETAIL</v>
          </cell>
          <cell r="H4243" t="str">
            <v>CUSTOMER - RETAIL</v>
          </cell>
          <cell r="I4243" t="str">
            <v>REGULAR</v>
          </cell>
          <cell r="J4243" t="str">
            <v>LEGAL</v>
          </cell>
          <cell r="K4243" t="str">
            <v>MXN</v>
          </cell>
          <cell r="L4243">
            <v>2077121.35</v>
          </cell>
          <cell r="M4243">
            <v>100034.16422240219</v>
          </cell>
          <cell r="N4243">
            <v>0</v>
          </cell>
          <cell r="O4243">
            <v>0</v>
          </cell>
          <cell r="P4243">
            <v>0</v>
          </cell>
          <cell r="Q4243">
            <v>2077121.35</v>
          </cell>
          <cell r="R4243">
            <v>2077121.35</v>
          </cell>
          <cell r="S4243" t="str">
            <v>120+</v>
          </cell>
          <cell r="T4243" t="str">
            <v>MEXICO</v>
          </cell>
        </row>
        <row r="4244">
          <cell r="B4244" t="str">
            <v>702-5113CR</v>
          </cell>
          <cell r="C4244" t="str">
            <v>MAQUINARIAS SUPERIOR MAQUISUP, S.A.</v>
          </cell>
          <cell r="D4244">
            <v>309588</v>
          </cell>
          <cell r="F4244" t="str">
            <v xml:space="preserve">IIASA   </v>
          </cell>
          <cell r="G4244" t="str">
            <v>CUSTOMER - RETAIL</v>
          </cell>
          <cell r="H4244" t="str">
            <v>CUSTOMER - RETAIL</v>
          </cell>
          <cell r="I4244" t="str">
            <v>REGULAR</v>
          </cell>
          <cell r="J4244" t="str">
            <v>REGULAR</v>
          </cell>
          <cell r="K4244" t="str">
            <v>USD</v>
          </cell>
          <cell r="L4244">
            <v>67906.3</v>
          </cell>
          <cell r="M4244">
            <v>67906.3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>
            <v>0</v>
          </cell>
          <cell r="S4244" t="str">
            <v>1-30</v>
          </cell>
          <cell r="T4244" t="str">
            <v>ECUADOR</v>
          </cell>
        </row>
        <row r="4245">
          <cell r="B4245" t="str">
            <v>702-5114CR</v>
          </cell>
          <cell r="C4245" t="str">
            <v>COMPAÑIA DE TRANSPORTE DE CARGA CIUDAD RODRIGO, C.A.</v>
          </cell>
          <cell r="D4245">
            <v>312836</v>
          </cell>
          <cell r="F4245" t="str">
            <v xml:space="preserve">IIASA   </v>
          </cell>
          <cell r="G4245" t="str">
            <v>CUSTOMER - RETAIL</v>
          </cell>
          <cell r="H4245" t="str">
            <v>CUSTOMER - RETAIL</v>
          </cell>
          <cell r="I4245" t="str">
            <v>REGULAR</v>
          </cell>
          <cell r="J4245" t="str">
            <v>REGULAR</v>
          </cell>
          <cell r="K4245" t="str">
            <v>USD</v>
          </cell>
          <cell r="L4245">
            <v>39645.72</v>
          </cell>
          <cell r="M4245">
            <v>39645.72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>
            <v>0</v>
          </cell>
          <cell r="S4245" t="str">
            <v>1-30</v>
          </cell>
          <cell r="T4245" t="str">
            <v>ECUADOR</v>
          </cell>
        </row>
        <row r="4246">
          <cell r="B4246" t="str">
            <v>702-5115CR</v>
          </cell>
          <cell r="C4246" t="str">
            <v>TOBAR, S.A. DE C.V.</v>
          </cell>
          <cell r="D4246">
            <v>312351</v>
          </cell>
          <cell r="F4246" t="str">
            <v>COGESA</v>
          </cell>
          <cell r="G4246" t="str">
            <v>CUSTOMER - RETAIL</v>
          </cell>
          <cell r="H4246" t="str">
            <v>CUSTOMER - RETAIL</v>
          </cell>
          <cell r="I4246" t="str">
            <v>REGULAR</v>
          </cell>
          <cell r="J4246" t="str">
            <v>REGULAR</v>
          </cell>
          <cell r="K4246" t="str">
            <v>USD</v>
          </cell>
          <cell r="L4246">
            <v>72697.73</v>
          </cell>
          <cell r="M4246">
            <v>72697.73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>
            <v>0</v>
          </cell>
          <cell r="S4246" t="str">
            <v>1-30</v>
          </cell>
          <cell r="T4246" t="str">
            <v>EL SALVADOR</v>
          </cell>
        </row>
        <row r="4247">
          <cell r="B4247" t="str">
            <v>702-5117CR</v>
          </cell>
          <cell r="C4247" t="str">
            <v>ESPINOZA INGENIEROS, S.A.</v>
          </cell>
          <cell r="D4247">
            <v>310871</v>
          </cell>
          <cell r="F4247" t="str">
            <v>NIMAC</v>
          </cell>
          <cell r="G4247" t="str">
            <v>CUSTOMER - RETAIL</v>
          </cell>
          <cell r="H4247" t="str">
            <v>CUSTOMER - RETAIL</v>
          </cell>
          <cell r="I4247" t="str">
            <v>REGULAR</v>
          </cell>
          <cell r="J4247" t="str">
            <v>REGULAR</v>
          </cell>
          <cell r="K4247" t="str">
            <v>USD</v>
          </cell>
          <cell r="L4247">
            <v>114736.35</v>
          </cell>
          <cell r="M4247">
            <v>114736.35</v>
          </cell>
          <cell r="N4247">
            <v>114736.35</v>
          </cell>
          <cell r="O4247">
            <v>0</v>
          </cell>
          <cell r="P4247">
            <v>0</v>
          </cell>
          <cell r="Q4247">
            <v>0</v>
          </cell>
          <cell r="R4247">
            <v>114736.35</v>
          </cell>
          <cell r="S4247" t="str">
            <v>31-60</v>
          </cell>
          <cell r="T4247" t="str">
            <v>NICARAGUA</v>
          </cell>
        </row>
        <row r="4248">
          <cell r="B4248" t="str">
            <v>702-5118CR</v>
          </cell>
          <cell r="C4248" t="str">
            <v>OROZCO RODRIGUEZ EDUARDO ROBERTO</v>
          </cell>
          <cell r="D4248">
            <v>313461</v>
          </cell>
          <cell r="F4248" t="str">
            <v>NIMAC</v>
          </cell>
          <cell r="G4248" t="str">
            <v>CUSTOMER - RETAIL</v>
          </cell>
          <cell r="H4248" t="str">
            <v>CUSTOMER - RETAIL</v>
          </cell>
          <cell r="I4248" t="str">
            <v>REGULAR</v>
          </cell>
          <cell r="J4248" t="str">
            <v>REGULAR</v>
          </cell>
          <cell r="K4248" t="str">
            <v>USD</v>
          </cell>
          <cell r="L4248">
            <v>19014.8</v>
          </cell>
          <cell r="M4248">
            <v>19014.8</v>
          </cell>
          <cell r="N4248">
            <v>0</v>
          </cell>
          <cell r="O4248">
            <v>0</v>
          </cell>
          <cell r="P4248">
            <v>0</v>
          </cell>
          <cell r="Q4248">
            <v>0</v>
          </cell>
          <cell r="R4248">
            <v>0</v>
          </cell>
          <cell r="S4248" t="str">
            <v>1-30</v>
          </cell>
          <cell r="T4248" t="str">
            <v>NICARAGUA</v>
          </cell>
        </row>
        <row r="4249">
          <cell r="B4249" t="str">
            <v>702-5123CR</v>
          </cell>
          <cell r="C4249" t="str">
            <v>AGREGADOS DEL SUR, S.R.L.</v>
          </cell>
          <cell r="D4249">
            <v>314293</v>
          </cell>
          <cell r="F4249" t="str">
            <v>IMCA</v>
          </cell>
          <cell r="G4249" t="str">
            <v>CUSTOMER - RETAIL</v>
          </cell>
          <cell r="H4249" t="str">
            <v>CUSTOMER - RETAIL</v>
          </cell>
          <cell r="I4249" t="str">
            <v>REGULAR</v>
          </cell>
          <cell r="J4249" t="str">
            <v>REGULAR</v>
          </cell>
          <cell r="K4249" t="str">
            <v>USD</v>
          </cell>
          <cell r="L4249">
            <v>85534.17</v>
          </cell>
          <cell r="M4249">
            <v>85534.17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>
            <v>0</v>
          </cell>
          <cell r="S4249" t="str">
            <v>1-30</v>
          </cell>
          <cell r="T4249" t="str">
            <v>REPUBLICA DOMINICANA</v>
          </cell>
        </row>
        <row r="4250">
          <cell r="B4250" t="str">
            <v>702-5130CR</v>
          </cell>
          <cell r="C4250" t="str">
            <v>NIVELACIONES CALLASA, S.A.</v>
          </cell>
          <cell r="D4250">
            <v>314015</v>
          </cell>
          <cell r="F4250" t="str">
            <v>MATRA</v>
          </cell>
          <cell r="G4250" t="str">
            <v>CUSTOMER - RETAIL</v>
          </cell>
          <cell r="H4250" t="str">
            <v>CUSTOMER - RETAIL</v>
          </cell>
          <cell r="I4250" t="str">
            <v>REGULAR</v>
          </cell>
          <cell r="J4250" t="str">
            <v>REGULAR</v>
          </cell>
          <cell r="K4250" t="str">
            <v>USD</v>
          </cell>
          <cell r="L4250">
            <v>19740.689999999999</v>
          </cell>
          <cell r="M4250">
            <v>19740.689999999999</v>
          </cell>
          <cell r="N4250">
            <v>0</v>
          </cell>
          <cell r="O4250">
            <v>0</v>
          </cell>
          <cell r="P4250">
            <v>0</v>
          </cell>
          <cell r="Q4250">
            <v>0</v>
          </cell>
          <cell r="R4250">
            <v>0</v>
          </cell>
          <cell r="S4250" t="str">
            <v>1-30</v>
          </cell>
          <cell r="T4250" t="str">
            <v>COSTA RICA</v>
          </cell>
        </row>
        <row r="4251">
          <cell r="B4251" t="str">
            <v>702-5132CR</v>
          </cell>
          <cell r="C4251" t="str">
            <v>TRITURADOS CRIBISSA, S.A. DE C.V.</v>
          </cell>
          <cell r="D4251">
            <v>320583</v>
          </cell>
          <cell r="F4251" t="str">
            <v>MAQSA</v>
          </cell>
          <cell r="G4251" t="str">
            <v>CUSTOMER - RETAIL</v>
          </cell>
          <cell r="H4251" t="str">
            <v>CUSTOMER - RETAIL</v>
          </cell>
          <cell r="I4251" t="str">
            <v>REGULAR</v>
          </cell>
          <cell r="J4251" t="str">
            <v>REGULAR</v>
          </cell>
          <cell r="K4251" t="str">
            <v>MXN</v>
          </cell>
          <cell r="L4251">
            <v>1270528.18</v>
          </cell>
          <cell r="M4251">
            <v>61188.637152716066</v>
          </cell>
          <cell r="N4251">
            <v>0</v>
          </cell>
          <cell r="O4251">
            <v>0</v>
          </cell>
          <cell r="P4251">
            <v>0</v>
          </cell>
          <cell r="Q4251">
            <v>0</v>
          </cell>
          <cell r="R4251">
            <v>0</v>
          </cell>
          <cell r="S4251" t="str">
            <v>1-30</v>
          </cell>
          <cell r="T4251" t="str">
            <v>MEXICO</v>
          </cell>
        </row>
        <row r="4252">
          <cell r="B4252" t="str">
            <v>702-5134CR</v>
          </cell>
          <cell r="C4252" t="str">
            <v>CONSTRUCTORA ESPARZA, S.R.L.</v>
          </cell>
          <cell r="D4252">
            <v>316486</v>
          </cell>
          <cell r="F4252" t="str">
            <v>IMCA</v>
          </cell>
          <cell r="G4252" t="str">
            <v>CUSTOMER - RETAIL</v>
          </cell>
          <cell r="H4252" t="str">
            <v>CUSTOMER - RETAIL</v>
          </cell>
          <cell r="I4252" t="str">
            <v>REGULAR</v>
          </cell>
          <cell r="J4252" t="str">
            <v>REGULAR</v>
          </cell>
          <cell r="K4252" t="str">
            <v>USD</v>
          </cell>
          <cell r="L4252">
            <v>29452.29</v>
          </cell>
          <cell r="M4252">
            <v>29452.29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>
            <v>0</v>
          </cell>
          <cell r="S4252" t="str">
            <v>1-30</v>
          </cell>
          <cell r="T4252" t="str">
            <v>REPUBLICA DOMINICANA</v>
          </cell>
        </row>
        <row r="4253">
          <cell r="B4253" t="str">
            <v>702-5136NEFF</v>
          </cell>
          <cell r="C4253" t="str">
            <v>EDIFICADORA Y URBANIZADORA CRAWLER, S.A. DE C.V.</v>
          </cell>
          <cell r="D4253">
            <v>310450</v>
          </cell>
          <cell r="F4253" t="str">
            <v>MADISA SUR</v>
          </cell>
          <cell r="G4253" t="str">
            <v>CUSTOMER - RETAIL</v>
          </cell>
          <cell r="H4253" t="str">
            <v>CUSTOMER - RETAIL</v>
          </cell>
          <cell r="I4253" t="str">
            <v>REGULAR</v>
          </cell>
          <cell r="J4253" t="str">
            <v>REGULAR</v>
          </cell>
          <cell r="K4253" t="str">
            <v>MXN</v>
          </cell>
          <cell r="L4253">
            <v>366226.22</v>
          </cell>
          <cell r="M4253">
            <v>17637.454756328796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>
            <v>0</v>
          </cell>
          <cell r="S4253" t="str">
            <v>1-30</v>
          </cell>
          <cell r="T4253" t="str">
            <v>MEXICO</v>
          </cell>
        </row>
        <row r="4254">
          <cell r="B4254" t="str">
            <v>702-5145CR</v>
          </cell>
          <cell r="C4254" t="str">
            <v>CONSTRUCTORA RIZEK &amp; ASOCIADOS, S.R.L.</v>
          </cell>
          <cell r="D4254">
            <v>312089</v>
          </cell>
          <cell r="F4254" t="str">
            <v>IMCA</v>
          </cell>
          <cell r="G4254" t="str">
            <v>CUSTOMER - RETAIL</v>
          </cell>
          <cell r="H4254" t="str">
            <v>CUSTOMER - RETAIL</v>
          </cell>
          <cell r="I4254" t="str">
            <v>REGULAR</v>
          </cell>
          <cell r="J4254" t="str">
            <v>REGULAR</v>
          </cell>
          <cell r="K4254" t="str">
            <v>USD</v>
          </cell>
          <cell r="L4254">
            <v>16705.02</v>
          </cell>
          <cell r="M4254">
            <v>16705.02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>
            <v>0</v>
          </cell>
          <cell r="S4254" t="str">
            <v>1-30</v>
          </cell>
          <cell r="T4254" t="str">
            <v>REPUBLICA DOMINICANA</v>
          </cell>
        </row>
        <row r="4255">
          <cell r="B4255" t="str">
            <v>702-5148NEFF</v>
          </cell>
          <cell r="C4255" t="str">
            <v>EL CAMINERO CONSTRUCCIONES S.A DE C.V</v>
          </cell>
          <cell r="D4255">
            <v>313958</v>
          </cell>
          <cell r="F4255" t="str">
            <v>TRACSA</v>
          </cell>
          <cell r="G4255" t="str">
            <v>CUSTOMER - RETAIL</v>
          </cell>
          <cell r="H4255" t="str">
            <v>CUSTOMER - RETAIL</v>
          </cell>
          <cell r="I4255" t="str">
            <v>REGULAR</v>
          </cell>
          <cell r="J4255" t="str">
            <v>REGULAR</v>
          </cell>
          <cell r="K4255" t="str">
            <v>MXN</v>
          </cell>
          <cell r="L4255">
            <v>269181.42</v>
          </cell>
          <cell r="M4255">
            <v>12963.77718802968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  <cell r="R4255">
            <v>0</v>
          </cell>
          <cell r="S4255" t="str">
            <v>1-30</v>
          </cell>
          <cell r="T4255" t="str">
            <v>MEXICO</v>
          </cell>
        </row>
        <row r="4256">
          <cell r="B4256" t="str">
            <v>702-5149CR</v>
          </cell>
          <cell r="C4256" t="str">
            <v>COMPAÑIA DE TRANSPORTE DE CARGA CIUDAD RODRIGO, C.A.</v>
          </cell>
          <cell r="D4256">
            <v>312836</v>
          </cell>
          <cell r="F4256" t="str">
            <v xml:space="preserve">IIASA   </v>
          </cell>
          <cell r="G4256" t="str">
            <v>CUSTOMER - RETAIL</v>
          </cell>
          <cell r="H4256" t="str">
            <v>CUSTOMER - RETAIL</v>
          </cell>
          <cell r="I4256" t="str">
            <v>REGULAR</v>
          </cell>
          <cell r="J4256" t="str">
            <v>REGULAR</v>
          </cell>
          <cell r="K4256" t="str">
            <v>USD</v>
          </cell>
          <cell r="L4256">
            <v>60486.58</v>
          </cell>
          <cell r="M4256">
            <v>60486.58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  <cell r="R4256">
            <v>0</v>
          </cell>
          <cell r="S4256" t="str">
            <v>1-30</v>
          </cell>
          <cell r="T4256" t="str">
            <v>ECUADOR</v>
          </cell>
        </row>
        <row r="4257">
          <cell r="B4257" t="str">
            <v>702-5150NEFF</v>
          </cell>
          <cell r="C4257" t="str">
            <v>CONSTRUCTORA PICCINO, S.A. DE C.V.</v>
          </cell>
          <cell r="D4257">
            <v>311159</v>
          </cell>
          <cell r="F4257" t="str">
            <v>MADISA SUR</v>
          </cell>
          <cell r="G4257" t="str">
            <v>CUSTOMER - RETAIL</v>
          </cell>
          <cell r="H4257" t="str">
            <v>CUSTOMER - RETAIL</v>
          </cell>
          <cell r="I4257" t="str">
            <v>REGULAR</v>
          </cell>
          <cell r="J4257" t="str">
            <v>LEGAL</v>
          </cell>
          <cell r="K4257" t="str">
            <v>MXN</v>
          </cell>
          <cell r="L4257">
            <v>752068.72</v>
          </cell>
          <cell r="M4257">
            <v>36219.629557518056</v>
          </cell>
          <cell r="N4257">
            <v>0</v>
          </cell>
          <cell r="O4257">
            <v>0</v>
          </cell>
          <cell r="P4257">
            <v>0</v>
          </cell>
          <cell r="Q4257">
            <v>752068.72</v>
          </cell>
          <cell r="R4257">
            <v>752068.72</v>
          </cell>
          <cell r="S4257" t="str">
            <v>120+</v>
          </cell>
          <cell r="T4257" t="str">
            <v>MEXICO</v>
          </cell>
        </row>
        <row r="4258">
          <cell r="B4258" t="str">
            <v>702-5151NEFF</v>
          </cell>
          <cell r="C4258" t="str">
            <v>CONSTRUCTORA PICCINO, S.A. DE C.V.</v>
          </cell>
          <cell r="D4258">
            <v>311159</v>
          </cell>
          <cell r="F4258" t="str">
            <v>MADISA SUR</v>
          </cell>
          <cell r="G4258" t="str">
            <v>CUSTOMER - RETAIL</v>
          </cell>
          <cell r="H4258" t="str">
            <v>CUSTOMER - RETAIL</v>
          </cell>
          <cell r="I4258" t="str">
            <v>REGULAR</v>
          </cell>
          <cell r="J4258" t="str">
            <v>LEGAL</v>
          </cell>
          <cell r="K4258" t="str">
            <v>MXN</v>
          </cell>
          <cell r="L4258">
            <v>283936.27</v>
          </cell>
          <cell r="M4258">
            <v>13674.37076407516</v>
          </cell>
          <cell r="N4258">
            <v>0</v>
          </cell>
          <cell r="O4258">
            <v>0</v>
          </cell>
          <cell r="P4258">
            <v>0</v>
          </cell>
          <cell r="Q4258">
            <v>283936.27</v>
          </cell>
          <cell r="R4258">
            <v>283936.27</v>
          </cell>
          <cell r="S4258" t="str">
            <v>120+</v>
          </cell>
          <cell r="T4258" t="str">
            <v>MEXICO</v>
          </cell>
        </row>
        <row r="4259">
          <cell r="B4259" t="str">
            <v>702-5156CR</v>
          </cell>
          <cell r="C4259" t="str">
            <v>HAROLD MACHINERY, S.A.</v>
          </cell>
          <cell r="D4259">
            <v>309836</v>
          </cell>
          <cell r="F4259" t="str">
            <v>IMCA</v>
          </cell>
          <cell r="G4259" t="str">
            <v>CUSTOMER - RETAIL</v>
          </cell>
          <cell r="H4259" t="str">
            <v>CUSTOMER - RETAIL</v>
          </cell>
          <cell r="I4259" t="str">
            <v>REGULAR</v>
          </cell>
          <cell r="J4259" t="str">
            <v>REGULAR</v>
          </cell>
          <cell r="K4259" t="str">
            <v>USD</v>
          </cell>
          <cell r="L4259">
            <v>79517.820000000007</v>
          </cell>
          <cell r="M4259">
            <v>79517.820000000007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>
            <v>0</v>
          </cell>
          <cell r="S4259" t="str">
            <v>1-30</v>
          </cell>
          <cell r="T4259" t="str">
            <v>REPUBLICA DOMINICANA</v>
          </cell>
        </row>
        <row r="4260">
          <cell r="B4260" t="str">
            <v>702-5159CR</v>
          </cell>
          <cell r="C4260" t="str">
            <v>AGREGADOS DEL SUR, S.R.L.</v>
          </cell>
          <cell r="D4260">
            <v>314293</v>
          </cell>
          <cell r="F4260" t="str">
            <v>IMCA</v>
          </cell>
          <cell r="G4260" t="str">
            <v>CUSTOMER - RETAIL</v>
          </cell>
          <cell r="H4260" t="str">
            <v>CUSTOMER - RETAIL</v>
          </cell>
          <cell r="I4260" t="str">
            <v>REGULAR</v>
          </cell>
          <cell r="J4260" t="str">
            <v>REGULAR</v>
          </cell>
          <cell r="K4260" t="str">
            <v>USD</v>
          </cell>
          <cell r="L4260">
            <v>102135.58</v>
          </cell>
          <cell r="M4260">
            <v>102135.58</v>
          </cell>
          <cell r="N4260">
            <v>102135.58</v>
          </cell>
          <cell r="O4260">
            <v>0</v>
          </cell>
          <cell r="P4260">
            <v>0</v>
          </cell>
          <cell r="Q4260">
            <v>0</v>
          </cell>
          <cell r="R4260">
            <v>102135.58</v>
          </cell>
          <cell r="S4260" t="str">
            <v>31-60</v>
          </cell>
          <cell r="T4260" t="str">
            <v>REPUBLICA DOMINICANA</v>
          </cell>
        </row>
        <row r="4261">
          <cell r="B4261" t="str">
            <v>702-5160CR</v>
          </cell>
          <cell r="C4261" t="str">
            <v>AGREGADOS DEL SUR, S.R.L.</v>
          </cell>
          <cell r="D4261">
            <v>314293</v>
          </cell>
          <cell r="F4261" t="str">
            <v>IMCA</v>
          </cell>
          <cell r="G4261" t="str">
            <v>CUSTOMER - RETAIL</v>
          </cell>
          <cell r="H4261" t="str">
            <v>CUSTOMER - RETAIL</v>
          </cell>
          <cell r="I4261" t="str">
            <v>REGULAR</v>
          </cell>
          <cell r="J4261" t="str">
            <v>REGULAR</v>
          </cell>
          <cell r="K4261" t="str">
            <v>USD</v>
          </cell>
          <cell r="L4261">
            <v>80661.820000000007</v>
          </cell>
          <cell r="M4261">
            <v>80661.820000000007</v>
          </cell>
          <cell r="N4261">
            <v>80661.820000000007</v>
          </cell>
          <cell r="O4261">
            <v>0</v>
          </cell>
          <cell r="P4261">
            <v>0</v>
          </cell>
          <cell r="Q4261">
            <v>0</v>
          </cell>
          <cell r="R4261">
            <v>80661.820000000007</v>
          </cell>
          <cell r="S4261" t="str">
            <v>31-60</v>
          </cell>
          <cell r="T4261" t="str">
            <v>REPUBLICA DOMINICANA</v>
          </cell>
        </row>
        <row r="4262">
          <cell r="B4262" t="str">
            <v>702-5164NEFF</v>
          </cell>
          <cell r="C4262" t="str">
            <v>FUNDICION NO FERROSA DE TIZAYUCA, S DE RL MI</v>
          </cell>
          <cell r="D4262">
            <v>309541</v>
          </cell>
          <cell r="F4262" t="str">
            <v>MADISA SUR</v>
          </cell>
          <cell r="G4262" t="str">
            <v>CUSTOMER - RETAIL</v>
          </cell>
          <cell r="H4262" t="str">
            <v>CUSTOMER - RETAIL</v>
          </cell>
          <cell r="I4262" t="str">
            <v>REGULAR</v>
          </cell>
          <cell r="J4262" t="str">
            <v>REGULAR</v>
          </cell>
          <cell r="K4262" t="str">
            <v>USD</v>
          </cell>
          <cell r="L4262">
            <v>0</v>
          </cell>
          <cell r="M4262">
            <v>0</v>
          </cell>
          <cell r="N4262">
            <v>0</v>
          </cell>
          <cell r="O4262">
            <v>0</v>
          </cell>
          <cell r="P4262">
            <v>0</v>
          </cell>
          <cell r="Q4262">
            <v>0</v>
          </cell>
          <cell r="R4262">
            <v>0</v>
          </cell>
          <cell r="S4262" t="str">
            <v>1-30</v>
          </cell>
          <cell r="T4262" t="str">
            <v>MEXICO</v>
          </cell>
        </row>
        <row r="4263">
          <cell r="B4263" t="str">
            <v>702-5166CR</v>
          </cell>
          <cell r="C4263" t="str">
            <v>ANTILLEAN CONSTRUCTION CORPORATION, S.R.L.</v>
          </cell>
          <cell r="D4263">
            <v>318089</v>
          </cell>
          <cell r="F4263" t="str">
            <v>IMCA</v>
          </cell>
          <cell r="G4263" t="str">
            <v>CUSTOMER - RETAIL</v>
          </cell>
          <cell r="H4263" t="str">
            <v>CUSTOMER - RETAIL</v>
          </cell>
          <cell r="I4263" t="str">
            <v>REGULAR</v>
          </cell>
          <cell r="J4263" t="str">
            <v>REGULAR</v>
          </cell>
          <cell r="K4263" t="str">
            <v>USD</v>
          </cell>
          <cell r="L4263">
            <v>76529.119999999995</v>
          </cell>
          <cell r="M4263">
            <v>76529.119999999995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>
            <v>0</v>
          </cell>
          <cell r="S4263" t="str">
            <v>1-30</v>
          </cell>
          <cell r="T4263" t="str">
            <v>REPUBLICA DOMINICANA</v>
          </cell>
        </row>
        <row r="4264">
          <cell r="B4264" t="str">
            <v>702-5168NEFF</v>
          </cell>
          <cell r="C4264" t="str">
            <v>GRUPO CONSTRUCTOR QMV, S.A. DE C.V.</v>
          </cell>
          <cell r="D4264">
            <v>316738</v>
          </cell>
          <cell r="F4264" t="str">
            <v>MADISA SUR</v>
          </cell>
          <cell r="G4264" t="str">
            <v>CUSTOMER - RETAIL</v>
          </cell>
          <cell r="H4264" t="str">
            <v>CUSTOMER - RETAIL</v>
          </cell>
          <cell r="I4264" t="str">
            <v>REGULAR</v>
          </cell>
          <cell r="J4264" t="str">
            <v>REGULAR</v>
          </cell>
          <cell r="K4264" t="str">
            <v>MXN</v>
          </cell>
          <cell r="L4264">
            <v>0</v>
          </cell>
          <cell r="M4264">
            <v>0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0</v>
          </cell>
          <cell r="S4264" t="str">
            <v>1-30</v>
          </cell>
          <cell r="T4264" t="str">
            <v>MEXICO</v>
          </cell>
        </row>
        <row r="4265">
          <cell r="B4265" t="str">
            <v>702-5175CR</v>
          </cell>
          <cell r="C4265" t="str">
            <v>A. ALBA SANCHEZ &amp; ASOCIADOS, S.A.</v>
          </cell>
          <cell r="D4265">
            <v>317994</v>
          </cell>
          <cell r="F4265" t="str">
            <v>IMCA</v>
          </cell>
          <cell r="G4265" t="str">
            <v>CUSTOMER - RETAIL</v>
          </cell>
          <cell r="H4265" t="str">
            <v>CUSTOMER - RETAIL</v>
          </cell>
          <cell r="I4265" t="str">
            <v>REGULAR</v>
          </cell>
          <cell r="J4265" t="str">
            <v>REGULAR</v>
          </cell>
          <cell r="K4265" t="str">
            <v>USD</v>
          </cell>
          <cell r="L4265">
            <v>56549.98</v>
          </cell>
          <cell r="M4265">
            <v>56549.98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>
            <v>0</v>
          </cell>
          <cell r="S4265" t="str">
            <v>1-30</v>
          </cell>
          <cell r="T4265" t="str">
            <v>REPUBLICA DOMINICANA</v>
          </cell>
        </row>
        <row r="4266">
          <cell r="B4266" t="str">
            <v>702-5176NEFF</v>
          </cell>
          <cell r="C4266" t="str">
            <v>DAVILA GONZALEZ MARCELO</v>
          </cell>
          <cell r="D4266">
            <v>319799</v>
          </cell>
          <cell r="F4266" t="str">
            <v>MADISA NTE</v>
          </cell>
          <cell r="G4266" t="str">
            <v>CUSTOMER - RETAIL</v>
          </cell>
          <cell r="H4266" t="str">
            <v>CUSTOMER - RETAIL</v>
          </cell>
          <cell r="I4266" t="str">
            <v>REGULAR</v>
          </cell>
          <cell r="J4266" t="str">
            <v>REGULAR</v>
          </cell>
          <cell r="K4266" t="str">
            <v>MXN</v>
          </cell>
          <cell r="L4266">
            <v>0</v>
          </cell>
          <cell r="M4266">
            <v>0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 t="str">
            <v>1-30</v>
          </cell>
          <cell r="T4266" t="str">
            <v>MEXICO</v>
          </cell>
        </row>
        <row r="4267">
          <cell r="B4267" t="str">
            <v>702-5179CR</v>
          </cell>
          <cell r="C4267" t="str">
            <v>BLOQUES PEDREGAL, S.A.</v>
          </cell>
          <cell r="D4267">
            <v>308900</v>
          </cell>
          <cell r="F4267" t="str">
            <v>MATRA</v>
          </cell>
          <cell r="G4267" t="str">
            <v>CUSTOMER - RETAIL</v>
          </cell>
          <cell r="H4267" t="str">
            <v>CUSTOMER - RETAIL</v>
          </cell>
          <cell r="I4267" t="str">
            <v>REGULAR</v>
          </cell>
          <cell r="J4267" t="str">
            <v>REGULAR</v>
          </cell>
          <cell r="K4267" t="str">
            <v>USD</v>
          </cell>
          <cell r="L4267">
            <v>244581.38</v>
          </cell>
          <cell r="M4267">
            <v>244581.38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 t="str">
            <v>1-30</v>
          </cell>
          <cell r="T4267" t="str">
            <v>COSTA RICA</v>
          </cell>
        </row>
        <row r="4268">
          <cell r="B4268" t="str">
            <v>702-5180CR</v>
          </cell>
          <cell r="C4268" t="str">
            <v>BLOQUES PEDREGAL, S.A.</v>
          </cell>
          <cell r="D4268">
            <v>308900</v>
          </cell>
          <cell r="F4268" t="str">
            <v>MATRA</v>
          </cell>
          <cell r="G4268" t="str">
            <v>CUSTOMER - RETAIL</v>
          </cell>
          <cell r="H4268" t="str">
            <v>CUSTOMER - RETAIL</v>
          </cell>
          <cell r="I4268" t="str">
            <v>REGULAR</v>
          </cell>
          <cell r="J4268" t="str">
            <v>REGULAR</v>
          </cell>
          <cell r="K4268" t="str">
            <v>USD</v>
          </cell>
          <cell r="L4268">
            <v>9707.85</v>
          </cell>
          <cell r="M4268">
            <v>9707.85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>
            <v>0</v>
          </cell>
          <cell r="S4268" t="str">
            <v>1-30</v>
          </cell>
          <cell r="T4268" t="str">
            <v>COSTA RICA</v>
          </cell>
        </row>
        <row r="4269">
          <cell r="B4269" t="str">
            <v>702-5181CR</v>
          </cell>
          <cell r="C4269" t="str">
            <v>BLOQUES PEDREGAL, S.A.</v>
          </cell>
          <cell r="D4269">
            <v>308900</v>
          </cell>
          <cell r="F4269" t="str">
            <v>MATRA</v>
          </cell>
          <cell r="G4269" t="str">
            <v>CUSTOMER - RETAIL</v>
          </cell>
          <cell r="H4269" t="str">
            <v>CUSTOMER - RETAIL</v>
          </cell>
          <cell r="I4269" t="str">
            <v>REGULAR</v>
          </cell>
          <cell r="J4269" t="str">
            <v>REGULAR</v>
          </cell>
          <cell r="K4269" t="str">
            <v>USD</v>
          </cell>
          <cell r="L4269">
            <v>9707.85</v>
          </cell>
          <cell r="M4269">
            <v>9707.85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>
            <v>0</v>
          </cell>
          <cell r="S4269" t="str">
            <v>1-30</v>
          </cell>
          <cell r="T4269" t="str">
            <v>COSTA RICA</v>
          </cell>
        </row>
        <row r="4270">
          <cell r="B4270" t="str">
            <v>702-5183CR</v>
          </cell>
          <cell r="C4270" t="str">
            <v>BLOQUES PEDREGAL, S.A.</v>
          </cell>
          <cell r="D4270">
            <v>308900</v>
          </cell>
          <cell r="F4270" t="str">
            <v>MATRA</v>
          </cell>
          <cell r="G4270" t="str">
            <v>CUSTOMER - RETAIL</v>
          </cell>
          <cell r="H4270" t="str">
            <v>CUSTOMER - RETAIL</v>
          </cell>
          <cell r="I4270" t="str">
            <v>REGULAR</v>
          </cell>
          <cell r="J4270" t="str">
            <v>REGULAR</v>
          </cell>
          <cell r="K4270" t="str">
            <v>USD</v>
          </cell>
          <cell r="L4270">
            <v>158882.06</v>
          </cell>
          <cell r="M4270">
            <v>158882.06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>
            <v>0</v>
          </cell>
          <cell r="S4270" t="str">
            <v>1-30</v>
          </cell>
          <cell r="T4270" t="str">
            <v>COSTA RICA</v>
          </cell>
        </row>
        <row r="4271">
          <cell r="B4271" t="str">
            <v>702-5184CR</v>
          </cell>
          <cell r="C4271" t="str">
            <v>BLOQUES PEDREGAL, S.A.</v>
          </cell>
          <cell r="D4271">
            <v>308900</v>
          </cell>
          <cell r="F4271" t="str">
            <v>MATRA</v>
          </cell>
          <cell r="G4271" t="str">
            <v>CUSTOMER - RETAIL</v>
          </cell>
          <cell r="H4271" t="str">
            <v>CUSTOMER - RETAIL</v>
          </cell>
          <cell r="I4271" t="str">
            <v>REGULAR</v>
          </cell>
          <cell r="J4271" t="str">
            <v>REGULAR</v>
          </cell>
          <cell r="K4271" t="str">
            <v>USD</v>
          </cell>
          <cell r="L4271">
            <v>9707.85</v>
          </cell>
          <cell r="M4271">
            <v>9707.85</v>
          </cell>
          <cell r="N4271">
            <v>0</v>
          </cell>
          <cell r="O4271">
            <v>0</v>
          </cell>
          <cell r="P4271">
            <v>0</v>
          </cell>
          <cell r="Q4271">
            <v>0</v>
          </cell>
          <cell r="R4271">
            <v>0</v>
          </cell>
          <cell r="S4271" t="str">
            <v>1-30</v>
          </cell>
          <cell r="T4271" t="str">
            <v>COSTA RICA</v>
          </cell>
        </row>
        <row r="4272">
          <cell r="B4272" t="str">
            <v>702-5185CR</v>
          </cell>
          <cell r="C4272" t="str">
            <v>BLOQUES PEDREGAL, S.A.</v>
          </cell>
          <cell r="D4272">
            <v>308900</v>
          </cell>
          <cell r="F4272" t="str">
            <v>MATRA</v>
          </cell>
          <cell r="G4272" t="str">
            <v>CUSTOMER - RETAIL</v>
          </cell>
          <cell r="H4272" t="str">
            <v>CUSTOMER - RETAIL</v>
          </cell>
          <cell r="I4272" t="str">
            <v>REGULAR</v>
          </cell>
          <cell r="J4272" t="str">
            <v>REGULAR</v>
          </cell>
          <cell r="K4272" t="str">
            <v>USD</v>
          </cell>
          <cell r="L4272">
            <v>9707.85</v>
          </cell>
          <cell r="M4272">
            <v>9707.85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>
            <v>0</v>
          </cell>
          <cell r="S4272" t="str">
            <v>1-30</v>
          </cell>
          <cell r="T4272" t="str">
            <v>COSTA RICA</v>
          </cell>
        </row>
        <row r="4273">
          <cell r="B4273" t="str">
            <v>702-5186CR</v>
          </cell>
          <cell r="C4273" t="str">
            <v>BLOQUES PEDREGAL, S.A.</v>
          </cell>
          <cell r="D4273">
            <v>308900</v>
          </cell>
          <cell r="F4273" t="str">
            <v>MATRA</v>
          </cell>
          <cell r="G4273" t="str">
            <v>CUSTOMER - RETAIL</v>
          </cell>
          <cell r="H4273" t="str">
            <v>CUSTOMER - RETAIL</v>
          </cell>
          <cell r="I4273" t="str">
            <v>REGULAR</v>
          </cell>
          <cell r="J4273" t="str">
            <v>REGULAR</v>
          </cell>
          <cell r="K4273" t="str">
            <v>USD</v>
          </cell>
          <cell r="L4273">
            <v>9707.85</v>
          </cell>
          <cell r="M4273">
            <v>9707.85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>
            <v>0</v>
          </cell>
          <cell r="S4273" t="str">
            <v>1-30</v>
          </cell>
          <cell r="T4273" t="str">
            <v>COSTA RICA</v>
          </cell>
        </row>
        <row r="4274">
          <cell r="B4274" t="str">
            <v>702-5187CR</v>
          </cell>
          <cell r="C4274" t="str">
            <v>BLOQUES PEDREGAL, S.A.</v>
          </cell>
          <cell r="D4274">
            <v>308900</v>
          </cell>
          <cell r="F4274" t="str">
            <v>MATRA</v>
          </cell>
          <cell r="G4274" t="str">
            <v>CUSTOMER - RETAIL</v>
          </cell>
          <cell r="H4274" t="str">
            <v>CUSTOMER - RETAIL</v>
          </cell>
          <cell r="I4274" t="str">
            <v>REGULAR</v>
          </cell>
          <cell r="J4274" t="str">
            <v>REGULAR</v>
          </cell>
          <cell r="K4274" t="str">
            <v>USD</v>
          </cell>
          <cell r="L4274">
            <v>158881.60999999999</v>
          </cell>
          <cell r="M4274">
            <v>158881.60999999999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  <cell r="R4274">
            <v>0</v>
          </cell>
          <cell r="S4274" t="str">
            <v>1-30</v>
          </cell>
          <cell r="T4274" t="str">
            <v>COSTA RICA</v>
          </cell>
        </row>
        <row r="4275">
          <cell r="B4275" t="str">
            <v>702-5188CR</v>
          </cell>
          <cell r="C4275" t="str">
            <v>BLOQUES PEDREGAL, S.A.</v>
          </cell>
          <cell r="D4275">
            <v>308900</v>
          </cell>
          <cell r="F4275" t="str">
            <v>MATRA</v>
          </cell>
          <cell r="G4275" t="str">
            <v>CUSTOMER - RETAIL</v>
          </cell>
          <cell r="H4275" t="str">
            <v>CUSTOMER - RETAIL</v>
          </cell>
          <cell r="I4275" t="str">
            <v>REGULAR</v>
          </cell>
          <cell r="J4275" t="str">
            <v>REGULAR</v>
          </cell>
          <cell r="K4275" t="str">
            <v>USD</v>
          </cell>
          <cell r="L4275">
            <v>9707.85</v>
          </cell>
          <cell r="M4275">
            <v>9707.85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  <cell r="R4275">
            <v>0</v>
          </cell>
          <cell r="S4275" t="str">
            <v>1-30</v>
          </cell>
          <cell r="T4275" t="str">
            <v>COSTA RICA</v>
          </cell>
        </row>
        <row r="4276">
          <cell r="B4276" t="str">
            <v>702-5190NEFF</v>
          </cell>
          <cell r="C4276" t="str">
            <v>EL CAMINERO CONSTRUCCIONES S.A DE C.V</v>
          </cell>
          <cell r="D4276">
            <v>313958</v>
          </cell>
          <cell r="F4276" t="str">
            <v>TRACSA</v>
          </cell>
          <cell r="G4276" t="str">
            <v>CUSTOMER - RETAIL</v>
          </cell>
          <cell r="H4276" t="str">
            <v>CUSTOMER - RETAIL</v>
          </cell>
          <cell r="I4276" t="str">
            <v>REGULAR</v>
          </cell>
          <cell r="J4276" t="str">
            <v>REGULAR</v>
          </cell>
          <cell r="K4276" t="str">
            <v>MXN</v>
          </cell>
          <cell r="L4276">
            <v>2330391.66</v>
          </cell>
          <cell r="M4276">
            <v>112231.66235278283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>
            <v>0</v>
          </cell>
          <cell r="S4276" t="str">
            <v>1-30</v>
          </cell>
          <cell r="T4276" t="str">
            <v>MEXICO</v>
          </cell>
        </row>
        <row r="4277">
          <cell r="B4277" t="str">
            <v>702-5192CR</v>
          </cell>
          <cell r="C4277" t="str">
            <v>TOPSA CONSTRUCCIONES, S.A.</v>
          </cell>
          <cell r="D4277">
            <v>309141</v>
          </cell>
          <cell r="F4277" t="str">
            <v>GENTRAC</v>
          </cell>
          <cell r="G4277" t="str">
            <v>CUSTOMER - RETAIL</v>
          </cell>
          <cell r="H4277" t="str">
            <v>CUSTOMER - RETAIL</v>
          </cell>
          <cell r="I4277" t="str">
            <v>REGULAR</v>
          </cell>
          <cell r="J4277" t="str">
            <v>LEGAL</v>
          </cell>
          <cell r="K4277" t="str">
            <v>USD</v>
          </cell>
          <cell r="L4277">
            <v>25866.7</v>
          </cell>
          <cell r="M4277">
            <v>25866.7</v>
          </cell>
          <cell r="N4277">
            <v>0</v>
          </cell>
          <cell r="O4277">
            <v>0</v>
          </cell>
          <cell r="P4277">
            <v>0</v>
          </cell>
          <cell r="Q4277">
            <v>25866.7</v>
          </cell>
          <cell r="R4277">
            <v>25866.7</v>
          </cell>
          <cell r="S4277" t="str">
            <v>120+</v>
          </cell>
          <cell r="T4277" t="str">
            <v>GUATEMALA</v>
          </cell>
        </row>
        <row r="4278">
          <cell r="B4278" t="str">
            <v>702-5192NEFF</v>
          </cell>
          <cell r="C4278" t="str">
            <v>MARTINEZ PEREZ ROGELIO</v>
          </cell>
          <cell r="D4278">
            <v>315395</v>
          </cell>
          <cell r="F4278" t="str">
            <v>MADISA SUR</v>
          </cell>
          <cell r="G4278" t="str">
            <v>CUSTOMER - RETAIL</v>
          </cell>
          <cell r="H4278" t="str">
            <v>CUSTOMER - RETAIL</v>
          </cell>
          <cell r="I4278" t="str">
            <v>REGULAR</v>
          </cell>
          <cell r="J4278" t="str">
            <v>REGULAR</v>
          </cell>
          <cell r="K4278" t="str">
            <v>MXN</v>
          </cell>
          <cell r="L4278">
            <v>0</v>
          </cell>
          <cell r="M4278">
            <v>0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>
            <v>0</v>
          </cell>
          <cell r="S4278" t="str">
            <v>1-30</v>
          </cell>
          <cell r="T4278" t="str">
            <v>MEXICO</v>
          </cell>
        </row>
        <row r="4279">
          <cell r="B4279" t="str">
            <v>702-5193CR</v>
          </cell>
          <cell r="C4279" t="str">
            <v>TOPSA CONSTRUCCIONES, S.A.</v>
          </cell>
          <cell r="D4279">
            <v>309141</v>
          </cell>
          <cell r="F4279" t="str">
            <v>GENTRAC</v>
          </cell>
          <cell r="G4279" t="str">
            <v>CUSTOMER - RETAIL</v>
          </cell>
          <cell r="H4279" t="str">
            <v>CUSTOMER - RETAIL</v>
          </cell>
          <cell r="I4279" t="str">
            <v>REGULAR</v>
          </cell>
          <cell r="J4279" t="str">
            <v>LEGAL</v>
          </cell>
          <cell r="K4279" t="str">
            <v>USD</v>
          </cell>
          <cell r="L4279">
            <v>27466.7</v>
          </cell>
          <cell r="M4279">
            <v>27466.7</v>
          </cell>
          <cell r="N4279">
            <v>0</v>
          </cell>
          <cell r="O4279">
            <v>0</v>
          </cell>
          <cell r="P4279">
            <v>0</v>
          </cell>
          <cell r="Q4279">
            <v>27466.7</v>
          </cell>
          <cell r="R4279">
            <v>27466.7</v>
          </cell>
          <cell r="S4279" t="str">
            <v>120+</v>
          </cell>
          <cell r="T4279" t="str">
            <v>GUATEMALA</v>
          </cell>
        </row>
        <row r="4280">
          <cell r="B4280" t="str">
            <v>702-5193NEFF</v>
          </cell>
          <cell r="C4280" t="str">
            <v>GONZALEZ SAMANO JOSE</v>
          </cell>
          <cell r="D4280">
            <v>309223</v>
          </cell>
          <cell r="F4280" t="str">
            <v>MADISA SUR</v>
          </cell>
          <cell r="G4280" t="str">
            <v>CUSTOMER - RETAIL</v>
          </cell>
          <cell r="H4280" t="str">
            <v>CUSTOMER - RETAIL</v>
          </cell>
          <cell r="I4280" t="str">
            <v>REGULAR</v>
          </cell>
          <cell r="J4280" t="str">
            <v>REGULAR</v>
          </cell>
          <cell r="K4280" t="str">
            <v>MXN</v>
          </cell>
          <cell r="L4280">
            <v>0</v>
          </cell>
          <cell r="M4280">
            <v>0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>
            <v>0</v>
          </cell>
          <cell r="S4280" t="str">
            <v>1-30</v>
          </cell>
          <cell r="T4280" t="str">
            <v>MEXICO</v>
          </cell>
        </row>
        <row r="4281">
          <cell r="B4281" t="str">
            <v>702-5194CR</v>
          </cell>
          <cell r="C4281" t="str">
            <v>TOPSA CONSTRUCCIONES, S.A.</v>
          </cell>
          <cell r="D4281">
            <v>309141</v>
          </cell>
          <cell r="F4281" t="str">
            <v>GENTRAC</v>
          </cell>
          <cell r="G4281" t="str">
            <v>CUSTOMER - RETAIL</v>
          </cell>
          <cell r="H4281" t="str">
            <v>CUSTOMER - RETAIL</v>
          </cell>
          <cell r="I4281" t="str">
            <v>REGULAR</v>
          </cell>
          <cell r="J4281" t="str">
            <v>LEGAL</v>
          </cell>
          <cell r="K4281" t="str">
            <v>USD</v>
          </cell>
          <cell r="L4281">
            <v>25866.7</v>
          </cell>
          <cell r="M4281">
            <v>25866.7</v>
          </cell>
          <cell r="N4281">
            <v>0</v>
          </cell>
          <cell r="O4281">
            <v>0</v>
          </cell>
          <cell r="P4281">
            <v>0</v>
          </cell>
          <cell r="Q4281">
            <v>25866.7</v>
          </cell>
          <cell r="R4281">
            <v>25866.7</v>
          </cell>
          <cell r="S4281" t="str">
            <v>120+</v>
          </cell>
          <cell r="T4281" t="str">
            <v>GUATEMALA</v>
          </cell>
        </row>
        <row r="4282">
          <cell r="B4282" t="str">
            <v>702-5195CR</v>
          </cell>
          <cell r="C4282" t="str">
            <v>TOPSA CONSTRUCCIONES, S.A.</v>
          </cell>
          <cell r="D4282">
            <v>309141</v>
          </cell>
          <cell r="F4282" t="str">
            <v>GENTRAC</v>
          </cell>
          <cell r="G4282" t="str">
            <v>CUSTOMER - RETAIL</v>
          </cell>
          <cell r="H4282" t="str">
            <v>CUSTOMER - RETAIL</v>
          </cell>
          <cell r="I4282" t="str">
            <v>REGULAR</v>
          </cell>
          <cell r="J4282" t="str">
            <v>LEGAL</v>
          </cell>
          <cell r="K4282" t="str">
            <v>USD</v>
          </cell>
          <cell r="L4282">
            <v>25866.7</v>
          </cell>
          <cell r="M4282">
            <v>25866.7</v>
          </cell>
          <cell r="N4282">
            <v>0</v>
          </cell>
          <cell r="O4282">
            <v>0</v>
          </cell>
          <cell r="P4282">
            <v>0</v>
          </cell>
          <cell r="Q4282">
            <v>25866.7</v>
          </cell>
          <cell r="R4282">
            <v>25866.7</v>
          </cell>
          <cell r="S4282" t="str">
            <v>120+</v>
          </cell>
          <cell r="T4282" t="str">
            <v>GUATEMALA</v>
          </cell>
        </row>
        <row r="4283">
          <cell r="B4283" t="str">
            <v>702-5199CR</v>
          </cell>
          <cell r="C4283" t="str">
            <v>INVERSIONES RODACTEC, S.A.</v>
          </cell>
          <cell r="D4283">
            <v>315543</v>
          </cell>
          <cell r="F4283" t="str">
            <v>MATRA</v>
          </cell>
          <cell r="G4283" t="str">
            <v>CUSTOMER - RETAIL</v>
          </cell>
          <cell r="H4283" t="str">
            <v>CUSTOMER - RETAIL</v>
          </cell>
          <cell r="I4283" t="str">
            <v>REGULAR</v>
          </cell>
          <cell r="J4283" t="str">
            <v>REGULAR</v>
          </cell>
          <cell r="K4283" t="str">
            <v>USD</v>
          </cell>
          <cell r="L4283">
            <v>31683.52</v>
          </cell>
          <cell r="M4283">
            <v>31683.52</v>
          </cell>
          <cell r="N4283">
            <v>0</v>
          </cell>
          <cell r="O4283">
            <v>0</v>
          </cell>
          <cell r="P4283">
            <v>0</v>
          </cell>
          <cell r="Q4283">
            <v>0</v>
          </cell>
          <cell r="R4283">
            <v>0</v>
          </cell>
          <cell r="S4283" t="str">
            <v>1-30</v>
          </cell>
          <cell r="T4283" t="str">
            <v>COSTA RICA</v>
          </cell>
        </row>
        <row r="4284">
          <cell r="B4284" t="str">
            <v>702-5200CR-2</v>
          </cell>
          <cell r="C4284" t="str">
            <v>MULTIQUIP, S.A.</v>
          </cell>
          <cell r="D4284">
            <v>313547</v>
          </cell>
          <cell r="F4284" t="str">
            <v xml:space="preserve">IIASA   </v>
          </cell>
          <cell r="G4284" t="str">
            <v>CUSTOMER - RETAIL</v>
          </cell>
          <cell r="H4284" t="str">
            <v>CUSTOMER - RETAIL</v>
          </cell>
          <cell r="I4284" t="str">
            <v>REGULAR</v>
          </cell>
          <cell r="J4284" t="str">
            <v>REGULAR</v>
          </cell>
          <cell r="K4284" t="str">
            <v>USD</v>
          </cell>
          <cell r="L4284">
            <v>239496.82</v>
          </cell>
          <cell r="M4284">
            <v>239496.82</v>
          </cell>
          <cell r="N4284">
            <v>0</v>
          </cell>
          <cell r="O4284">
            <v>0</v>
          </cell>
          <cell r="P4284">
            <v>0</v>
          </cell>
          <cell r="Q4284">
            <v>0</v>
          </cell>
          <cell r="R4284">
            <v>0</v>
          </cell>
          <cell r="S4284" t="str">
            <v>1-30</v>
          </cell>
          <cell r="T4284" t="str">
            <v>ECUADOR</v>
          </cell>
        </row>
        <row r="4285">
          <cell r="B4285" t="str">
            <v>702-5203NEFF</v>
          </cell>
          <cell r="C4285" t="str">
            <v>NAYAR CONSTRUCCIONES DEL PACIFICO, S.A. DE C.V.</v>
          </cell>
          <cell r="D4285">
            <v>315653</v>
          </cell>
          <cell r="F4285" t="str">
            <v>MATCO</v>
          </cell>
          <cell r="G4285" t="str">
            <v>CUSTOMER - RETAIL</v>
          </cell>
          <cell r="H4285" t="str">
            <v>CUSTOMER - RETAIL</v>
          </cell>
          <cell r="I4285" t="str">
            <v>REGULAR</v>
          </cell>
          <cell r="J4285" t="str">
            <v>REGULAR</v>
          </cell>
          <cell r="K4285" t="str">
            <v>MXN</v>
          </cell>
          <cell r="L4285">
            <v>0</v>
          </cell>
          <cell r="M4285">
            <v>0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>
            <v>0</v>
          </cell>
          <cell r="S4285" t="str">
            <v>1-30</v>
          </cell>
          <cell r="T4285" t="str">
            <v>MEXICO</v>
          </cell>
        </row>
        <row r="4286">
          <cell r="B4286" t="str">
            <v>702-5205CR</v>
          </cell>
          <cell r="C4286" t="str">
            <v>TERRACERIA SALVADOREÑA, S.A. DE C.V.</v>
          </cell>
          <cell r="D4286">
            <v>320301</v>
          </cell>
          <cell r="F4286" t="str">
            <v>COGESA</v>
          </cell>
          <cell r="G4286" t="str">
            <v>CUSTOMER - RETAIL</v>
          </cell>
          <cell r="H4286" t="str">
            <v>CUSTOMER - RETAIL</v>
          </cell>
          <cell r="I4286" t="str">
            <v>REGULAR</v>
          </cell>
          <cell r="J4286" t="str">
            <v>LEGAL</v>
          </cell>
          <cell r="K4286" t="str">
            <v>USD</v>
          </cell>
          <cell r="L4286">
            <v>247276.06</v>
          </cell>
          <cell r="M4286">
            <v>247276.06</v>
          </cell>
          <cell r="N4286">
            <v>0</v>
          </cell>
          <cell r="O4286">
            <v>0</v>
          </cell>
          <cell r="P4286">
            <v>247276.06</v>
          </cell>
          <cell r="Q4286">
            <v>0</v>
          </cell>
          <cell r="R4286">
            <v>247276.06</v>
          </cell>
          <cell r="S4286" t="str">
            <v>91-120</v>
          </cell>
          <cell r="T4286" t="str">
            <v>EL SALVADOR</v>
          </cell>
        </row>
        <row r="4287">
          <cell r="B4287" t="str">
            <v>702-5208CR</v>
          </cell>
          <cell r="C4287" t="str">
            <v>MARQSA CONSTRUCTORA, S.A.</v>
          </cell>
          <cell r="D4287">
            <v>318246</v>
          </cell>
          <cell r="F4287" t="str">
            <v>GENTRAC</v>
          </cell>
          <cell r="G4287" t="str">
            <v>CUSTOMER - RETAIL</v>
          </cell>
          <cell r="H4287" t="str">
            <v>CUSTOMER - RETAIL</v>
          </cell>
          <cell r="I4287" t="str">
            <v>REGULAR</v>
          </cell>
          <cell r="J4287" t="str">
            <v>LEGAL</v>
          </cell>
          <cell r="K4287" t="str">
            <v>USD</v>
          </cell>
          <cell r="L4287">
            <v>11671.24</v>
          </cell>
          <cell r="M4287">
            <v>11671.24</v>
          </cell>
          <cell r="N4287">
            <v>0</v>
          </cell>
          <cell r="O4287">
            <v>0</v>
          </cell>
          <cell r="P4287">
            <v>0</v>
          </cell>
          <cell r="Q4287">
            <v>11671.24</v>
          </cell>
          <cell r="R4287">
            <v>11671.24</v>
          </cell>
          <cell r="S4287" t="str">
            <v>120+</v>
          </cell>
          <cell r="T4287" t="str">
            <v>GUATEMALA</v>
          </cell>
        </row>
        <row r="4288">
          <cell r="B4288" t="str">
            <v>702-5209CR</v>
          </cell>
          <cell r="C4288" t="str">
            <v>MARQSA CONSTRUCTORA, S.A.</v>
          </cell>
          <cell r="D4288">
            <v>318246</v>
          </cell>
          <cell r="F4288" t="str">
            <v>GENTRAC</v>
          </cell>
          <cell r="G4288" t="str">
            <v>CUSTOMER - RETAIL</v>
          </cell>
          <cell r="H4288" t="str">
            <v>CUSTOMER - RETAIL</v>
          </cell>
          <cell r="I4288" t="str">
            <v>REGULAR</v>
          </cell>
          <cell r="J4288" t="str">
            <v>LEGAL</v>
          </cell>
          <cell r="K4288" t="str">
            <v>USD</v>
          </cell>
          <cell r="L4288">
            <v>5699.89</v>
          </cell>
          <cell r="M4288">
            <v>5699.89</v>
          </cell>
          <cell r="N4288">
            <v>0</v>
          </cell>
          <cell r="O4288">
            <v>0</v>
          </cell>
          <cell r="P4288">
            <v>0</v>
          </cell>
          <cell r="Q4288">
            <v>5699.89</v>
          </cell>
          <cell r="R4288">
            <v>5699.89</v>
          </cell>
          <cell r="S4288" t="str">
            <v>120+</v>
          </cell>
          <cell r="T4288" t="str">
            <v>GUATEMALA</v>
          </cell>
        </row>
        <row r="4289">
          <cell r="B4289" t="str">
            <v>702-5211CR</v>
          </cell>
          <cell r="C4289" t="str">
            <v>CONSTRUCCIONES Y MAQUINARIAS, S.A.</v>
          </cell>
          <cell r="D4289">
            <v>316199</v>
          </cell>
          <cell r="F4289" t="str">
            <v>NIMAC</v>
          </cell>
          <cell r="G4289" t="str">
            <v>CUSTOMER - RETAIL</v>
          </cell>
          <cell r="H4289" t="str">
            <v>CUSTOMER - RETAIL</v>
          </cell>
          <cell r="I4289" t="str">
            <v>REGULAR</v>
          </cell>
          <cell r="J4289" t="str">
            <v>REGULAR</v>
          </cell>
          <cell r="K4289" t="str">
            <v>USD</v>
          </cell>
          <cell r="L4289">
            <v>53560.26</v>
          </cell>
          <cell r="M4289">
            <v>53560.26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 t="str">
            <v>1-30</v>
          </cell>
          <cell r="T4289" t="str">
            <v>NICARAGUA</v>
          </cell>
        </row>
        <row r="4290">
          <cell r="B4290" t="str">
            <v>702-5215CR</v>
          </cell>
          <cell r="C4290" t="str">
            <v>CONSORCIO REMIX, S.A.</v>
          </cell>
          <cell r="D4290">
            <v>309785</v>
          </cell>
          <cell r="F4290" t="str">
            <v>IMCA</v>
          </cell>
          <cell r="G4290" t="str">
            <v>CUSTOMER - RETAIL</v>
          </cell>
          <cell r="H4290" t="str">
            <v>CUSTOMER - RETAIL</v>
          </cell>
          <cell r="I4290" t="str">
            <v>REGULAR</v>
          </cell>
          <cell r="J4290" t="str">
            <v>REGULAR</v>
          </cell>
          <cell r="K4290" t="str">
            <v>USD</v>
          </cell>
          <cell r="L4290">
            <v>148896.76</v>
          </cell>
          <cell r="M4290">
            <v>148896.76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>
            <v>0</v>
          </cell>
          <cell r="S4290" t="str">
            <v>1-30</v>
          </cell>
          <cell r="T4290" t="str">
            <v>REPUBLICA DOMINICANA</v>
          </cell>
        </row>
        <row r="4291">
          <cell r="B4291" t="str">
            <v>702-5217CR</v>
          </cell>
          <cell r="C4291" t="str">
            <v>CONSTRUCTORA INGENIERIA TRANSPORTE Y EXCAVADORAS, S.A.</v>
          </cell>
          <cell r="D4291">
            <v>308247</v>
          </cell>
          <cell r="F4291" t="str">
            <v>GENTRAC</v>
          </cell>
          <cell r="G4291" t="str">
            <v>CUSTOMER - RETAIL</v>
          </cell>
          <cell r="H4291" t="str">
            <v>CUSTOMER - RETAIL</v>
          </cell>
          <cell r="I4291" t="str">
            <v>REGULAR</v>
          </cell>
          <cell r="J4291" t="str">
            <v>LEGAL</v>
          </cell>
          <cell r="K4291" t="str">
            <v>USD</v>
          </cell>
          <cell r="L4291">
            <v>111838.16</v>
          </cell>
          <cell r="M4291">
            <v>111838.16</v>
          </cell>
          <cell r="N4291">
            <v>0</v>
          </cell>
          <cell r="O4291">
            <v>0</v>
          </cell>
          <cell r="P4291">
            <v>0</v>
          </cell>
          <cell r="Q4291">
            <v>111838.16</v>
          </cell>
          <cell r="R4291">
            <v>111838.16</v>
          </cell>
          <cell r="S4291" t="str">
            <v>120+</v>
          </cell>
          <cell r="T4291" t="str">
            <v>GUATEMALA</v>
          </cell>
        </row>
        <row r="4292">
          <cell r="B4292" t="str">
            <v>702-5219CR</v>
          </cell>
          <cell r="C4292" t="str">
            <v>CONSTRUCTORA INGENIERIA TRANSPORTE Y EXCAVADORAS, S.A.</v>
          </cell>
          <cell r="D4292">
            <v>308247</v>
          </cell>
          <cell r="F4292" t="str">
            <v>GENTRAC</v>
          </cell>
          <cell r="G4292" t="str">
            <v>CUSTOMER - RETAIL</v>
          </cell>
          <cell r="H4292" t="str">
            <v>CUSTOMER - RETAIL</v>
          </cell>
          <cell r="I4292" t="str">
            <v>REGULAR</v>
          </cell>
          <cell r="J4292" t="str">
            <v>LEGAL</v>
          </cell>
          <cell r="K4292" t="str">
            <v>USD</v>
          </cell>
          <cell r="L4292">
            <v>116402.72</v>
          </cell>
          <cell r="M4292">
            <v>116402.72</v>
          </cell>
          <cell r="N4292">
            <v>0</v>
          </cell>
          <cell r="O4292">
            <v>0</v>
          </cell>
          <cell r="P4292">
            <v>0</v>
          </cell>
          <cell r="Q4292">
            <v>116402.72</v>
          </cell>
          <cell r="R4292">
            <v>116402.72</v>
          </cell>
          <cell r="S4292" t="str">
            <v>120+</v>
          </cell>
          <cell r="T4292" t="str">
            <v>GUATEMALA</v>
          </cell>
        </row>
        <row r="4293">
          <cell r="B4293" t="str">
            <v>702-5220CR</v>
          </cell>
          <cell r="C4293" t="str">
            <v>CONSTRUCTORA INGENIERIA TRANSPORTE Y EXCAVADORAS, S.A.</v>
          </cell>
          <cell r="D4293">
            <v>308247</v>
          </cell>
          <cell r="F4293" t="str">
            <v>GENTRAC</v>
          </cell>
          <cell r="G4293" t="str">
            <v>CUSTOMER - RETAIL</v>
          </cell>
          <cell r="H4293" t="str">
            <v>CUSTOMER - RETAIL</v>
          </cell>
          <cell r="I4293" t="str">
            <v>REGULAR</v>
          </cell>
          <cell r="J4293" t="str">
            <v>LEGAL</v>
          </cell>
          <cell r="K4293" t="str">
            <v>USD</v>
          </cell>
          <cell r="L4293">
            <v>104771.1</v>
          </cell>
          <cell r="M4293">
            <v>104771.1</v>
          </cell>
          <cell r="N4293">
            <v>0</v>
          </cell>
          <cell r="O4293">
            <v>0</v>
          </cell>
          <cell r="P4293">
            <v>0</v>
          </cell>
          <cell r="Q4293">
            <v>104771.1</v>
          </cell>
          <cell r="R4293">
            <v>104771.1</v>
          </cell>
          <cell r="S4293" t="str">
            <v>120+</v>
          </cell>
          <cell r="T4293" t="str">
            <v>GUATEMALA</v>
          </cell>
        </row>
        <row r="4294">
          <cell r="B4294" t="str">
            <v>702-5220NEFF</v>
          </cell>
          <cell r="C4294" t="str">
            <v>EL CAMINERO CONSTRUCCIONES S.A DE C.V</v>
          </cell>
          <cell r="D4294">
            <v>313958</v>
          </cell>
          <cell r="F4294" t="str">
            <v>TRACSA</v>
          </cell>
          <cell r="G4294" t="str">
            <v>CUSTOMER - RETAIL</v>
          </cell>
          <cell r="H4294" t="str">
            <v>CUSTOMER - RETAIL</v>
          </cell>
          <cell r="I4294" t="str">
            <v>REGULAR</v>
          </cell>
          <cell r="J4294" t="str">
            <v>REGULAR</v>
          </cell>
          <cell r="K4294" t="str">
            <v>MXN</v>
          </cell>
          <cell r="L4294">
            <v>1406255.46</v>
          </cell>
          <cell r="M4294">
            <v>67725.262957934407</v>
          </cell>
          <cell r="N4294">
            <v>0</v>
          </cell>
          <cell r="O4294">
            <v>0</v>
          </cell>
          <cell r="P4294">
            <v>0</v>
          </cell>
          <cell r="Q4294">
            <v>0</v>
          </cell>
          <cell r="R4294">
            <v>0</v>
          </cell>
          <cell r="S4294" t="str">
            <v>1-30</v>
          </cell>
          <cell r="T4294" t="str">
            <v>MEXICO</v>
          </cell>
        </row>
        <row r="4295">
          <cell r="B4295" t="str">
            <v>702-5221CR</v>
          </cell>
          <cell r="C4295" t="str">
            <v>CONSTRUCTORA INGENIERIA TRANSPORTE Y EXCAVADORAS, S.A.</v>
          </cell>
          <cell r="D4295">
            <v>308247</v>
          </cell>
          <cell r="F4295" t="str">
            <v>GENTRAC</v>
          </cell>
          <cell r="G4295" t="str">
            <v>CUSTOMER - RETAIL</v>
          </cell>
          <cell r="H4295" t="str">
            <v>CUSTOMER - RETAIL</v>
          </cell>
          <cell r="I4295" t="str">
            <v>REGULAR</v>
          </cell>
          <cell r="J4295" t="str">
            <v>LEGAL</v>
          </cell>
          <cell r="K4295" t="str">
            <v>USD</v>
          </cell>
          <cell r="L4295">
            <v>103001.91</v>
          </cell>
          <cell r="M4295">
            <v>103001.91</v>
          </cell>
          <cell r="N4295">
            <v>0</v>
          </cell>
          <cell r="O4295">
            <v>0</v>
          </cell>
          <cell r="P4295">
            <v>0</v>
          </cell>
          <cell r="Q4295">
            <v>103001.91</v>
          </cell>
          <cell r="R4295">
            <v>103001.91</v>
          </cell>
          <cell r="S4295" t="str">
            <v>120+</v>
          </cell>
          <cell r="T4295" t="str">
            <v>GUATEMALA</v>
          </cell>
        </row>
        <row r="4296">
          <cell r="B4296" t="str">
            <v>702-5225NEFF</v>
          </cell>
          <cell r="C4296" t="str">
            <v>MAQUINARIA KAMBUL, S.A. DE C.V.</v>
          </cell>
          <cell r="D4296">
            <v>315958</v>
          </cell>
          <cell r="F4296" t="str">
            <v>MADISA SUR</v>
          </cell>
          <cell r="G4296" t="str">
            <v>CUSTOMER - RETAIL</v>
          </cell>
          <cell r="H4296" t="str">
            <v>CUSTOMER - RETAIL</v>
          </cell>
          <cell r="I4296" t="str">
            <v>REGULAR</v>
          </cell>
          <cell r="J4296" t="str">
            <v>LEGAL</v>
          </cell>
          <cell r="K4296" t="str">
            <v>MXN</v>
          </cell>
          <cell r="L4296">
            <v>296478.27</v>
          </cell>
          <cell r="M4296">
            <v>14278.393484113818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>
            <v>0</v>
          </cell>
          <cell r="S4296" t="str">
            <v>1-30</v>
          </cell>
          <cell r="T4296" t="str">
            <v>MEXICO</v>
          </cell>
        </row>
        <row r="4297">
          <cell r="B4297" t="str">
            <v>702-5227CR</v>
          </cell>
          <cell r="C4297" t="str">
            <v>GAS NATURAL DEL NOROESTE S.A. DE C.V.</v>
          </cell>
          <cell r="D4297">
            <v>309047</v>
          </cell>
          <cell r="F4297" t="str">
            <v>MAQSA</v>
          </cell>
          <cell r="G4297" t="str">
            <v>CUSTOMER - RETAIL</v>
          </cell>
          <cell r="H4297" t="str">
            <v>CUSTOMER - RETAIL</v>
          </cell>
          <cell r="I4297" t="str">
            <v>REGULAR</v>
          </cell>
          <cell r="J4297" t="str">
            <v>REGULAR</v>
          </cell>
          <cell r="K4297" t="str">
            <v>MXN</v>
          </cell>
          <cell r="L4297">
            <v>59286.71</v>
          </cell>
          <cell r="M4297">
            <v>2855.2479537827357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>
            <v>0</v>
          </cell>
          <cell r="S4297" t="str">
            <v>1-30</v>
          </cell>
          <cell r="T4297" t="str">
            <v>MEXICO</v>
          </cell>
        </row>
        <row r="4298">
          <cell r="B4298" t="str">
            <v>702-5232CR</v>
          </cell>
          <cell r="C4298" t="str">
            <v>MAQUINARIAS SUPERIOR MAQUISUP, S.A.</v>
          </cell>
          <cell r="D4298">
            <v>309588</v>
          </cell>
          <cell r="F4298" t="str">
            <v xml:space="preserve">IIASA   </v>
          </cell>
          <cell r="G4298" t="str">
            <v>CUSTOMER - RETAIL</v>
          </cell>
          <cell r="H4298" t="str">
            <v>CUSTOMER - RETAIL</v>
          </cell>
          <cell r="I4298" t="str">
            <v>REGULAR</v>
          </cell>
          <cell r="J4298" t="str">
            <v>REGULAR</v>
          </cell>
          <cell r="K4298" t="str">
            <v>USD</v>
          </cell>
          <cell r="L4298">
            <v>54859.74</v>
          </cell>
          <cell r="M4298">
            <v>54859.74</v>
          </cell>
          <cell r="N4298">
            <v>0</v>
          </cell>
          <cell r="O4298">
            <v>0</v>
          </cell>
          <cell r="P4298">
            <v>0</v>
          </cell>
          <cell r="Q4298">
            <v>0</v>
          </cell>
          <cell r="R4298">
            <v>0</v>
          </cell>
          <cell r="S4298" t="str">
            <v>1-30</v>
          </cell>
          <cell r="T4298" t="str">
            <v>ECUADOR</v>
          </cell>
        </row>
        <row r="4299">
          <cell r="B4299" t="str">
            <v>702-5240CR</v>
          </cell>
          <cell r="C4299" t="str">
            <v>PAKNAL, S.P.R. DE R.L. DE C.V.</v>
          </cell>
          <cell r="D4299">
            <v>308681</v>
          </cell>
          <cell r="F4299" t="str">
            <v>MADISA SUR</v>
          </cell>
          <cell r="G4299" t="str">
            <v>CUSTOMER - RETAIL</v>
          </cell>
          <cell r="H4299" t="str">
            <v>CUSTOMER - RETAIL</v>
          </cell>
          <cell r="I4299" t="str">
            <v>REGULAR</v>
          </cell>
          <cell r="J4299" t="str">
            <v>REGULAR</v>
          </cell>
          <cell r="K4299" t="str">
            <v>MXN</v>
          </cell>
          <cell r="L4299">
            <v>345412.9</v>
          </cell>
          <cell r="M4299">
            <v>16635.085265064645</v>
          </cell>
          <cell r="N4299">
            <v>0</v>
          </cell>
          <cell r="O4299">
            <v>0</v>
          </cell>
          <cell r="P4299">
            <v>0</v>
          </cell>
          <cell r="Q4299">
            <v>0</v>
          </cell>
          <cell r="R4299">
            <v>0</v>
          </cell>
          <cell r="S4299" t="str">
            <v>1-30</v>
          </cell>
          <cell r="T4299" t="str">
            <v>MEXICO</v>
          </cell>
        </row>
        <row r="4300">
          <cell r="B4300" t="str">
            <v>702-5243CR-2</v>
          </cell>
          <cell r="C4300" t="str">
            <v>MULTIQUIP, S.A.</v>
          </cell>
          <cell r="D4300">
            <v>313547</v>
          </cell>
          <cell r="F4300" t="str">
            <v xml:space="preserve">IIASA   </v>
          </cell>
          <cell r="G4300" t="str">
            <v>CUSTOMER - RETAIL</v>
          </cell>
          <cell r="H4300" t="str">
            <v>CUSTOMER - RETAIL</v>
          </cell>
          <cell r="I4300" t="str">
            <v>REGULAR</v>
          </cell>
          <cell r="J4300" t="str">
            <v>REGULAR</v>
          </cell>
          <cell r="K4300" t="str">
            <v>USD</v>
          </cell>
          <cell r="L4300">
            <v>194245.76000000001</v>
          </cell>
          <cell r="M4300">
            <v>194245.76000000001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>
            <v>0</v>
          </cell>
          <cell r="S4300" t="str">
            <v>1-30</v>
          </cell>
          <cell r="T4300" t="str">
            <v>ECUADOR</v>
          </cell>
        </row>
        <row r="4301">
          <cell r="B4301" t="str">
            <v>702-5244CR</v>
          </cell>
          <cell r="C4301" t="str">
            <v>COMPAÑIA DE TRANSPORTE DE CARGA CIUDAD RODRIGO, C.A.</v>
          </cell>
          <cell r="D4301">
            <v>312836</v>
          </cell>
          <cell r="F4301" t="str">
            <v xml:space="preserve">IIASA   </v>
          </cell>
          <cell r="G4301" t="str">
            <v>CUSTOMER - RETAIL</v>
          </cell>
          <cell r="H4301" t="str">
            <v>CUSTOMER - RETAIL</v>
          </cell>
          <cell r="I4301" t="str">
            <v>REGULAR</v>
          </cell>
          <cell r="J4301" t="str">
            <v>REGULAR</v>
          </cell>
          <cell r="K4301" t="str">
            <v>USD</v>
          </cell>
          <cell r="L4301">
            <v>53424.800000000003</v>
          </cell>
          <cell r="M4301">
            <v>53424.800000000003</v>
          </cell>
          <cell r="N4301">
            <v>0</v>
          </cell>
          <cell r="O4301">
            <v>0</v>
          </cell>
          <cell r="P4301">
            <v>0</v>
          </cell>
          <cell r="Q4301">
            <v>0</v>
          </cell>
          <cell r="R4301">
            <v>0</v>
          </cell>
          <cell r="S4301" t="str">
            <v>1-30</v>
          </cell>
          <cell r="T4301" t="str">
            <v>ECUADOR</v>
          </cell>
        </row>
        <row r="4302">
          <cell r="B4302" t="str">
            <v>702-5244NEFF</v>
          </cell>
          <cell r="C4302" t="str">
            <v>WAN GUEMEZ ELIGIO DE JESUS</v>
          </cell>
          <cell r="D4302">
            <v>309286</v>
          </cell>
          <cell r="F4302" t="str">
            <v>MADISA SUR</v>
          </cell>
          <cell r="G4302" t="str">
            <v>CUSTOMER - RETAIL</v>
          </cell>
          <cell r="H4302" t="str">
            <v>CUSTOMER - RETAIL</v>
          </cell>
          <cell r="I4302" t="str">
            <v>REGULAR</v>
          </cell>
          <cell r="J4302" t="str">
            <v>LEGAL</v>
          </cell>
          <cell r="K4302" t="str">
            <v>MXN</v>
          </cell>
          <cell r="L4302">
            <v>444889.16</v>
          </cell>
          <cell r="M4302">
            <v>21425.861946971254</v>
          </cell>
          <cell r="N4302">
            <v>0</v>
          </cell>
          <cell r="O4302">
            <v>0</v>
          </cell>
          <cell r="P4302">
            <v>0</v>
          </cell>
          <cell r="Q4302">
            <v>444889.16</v>
          </cell>
          <cell r="R4302">
            <v>444889.16</v>
          </cell>
          <cell r="S4302" t="str">
            <v>120+</v>
          </cell>
          <cell r="T4302" t="str">
            <v>MEXICO</v>
          </cell>
        </row>
        <row r="4303">
          <cell r="B4303" t="str">
            <v>702-5247CR</v>
          </cell>
          <cell r="C4303" t="str">
            <v>KHOURY INDUSTRIAL, S.A.</v>
          </cell>
          <cell r="D4303">
            <v>314395</v>
          </cell>
          <cell r="F4303" t="str">
            <v>IMCA</v>
          </cell>
          <cell r="G4303" t="str">
            <v>CUSTOMER - RETAIL</v>
          </cell>
          <cell r="H4303" t="str">
            <v>CUSTOMER - RETAIL</v>
          </cell>
          <cell r="I4303" t="str">
            <v>REGULAR</v>
          </cell>
          <cell r="J4303" t="str">
            <v>REGULAR</v>
          </cell>
          <cell r="K4303" t="str">
            <v>USD</v>
          </cell>
          <cell r="L4303">
            <v>82088.83</v>
          </cell>
          <cell r="M4303">
            <v>82088.83</v>
          </cell>
          <cell r="N4303">
            <v>0</v>
          </cell>
          <cell r="O4303">
            <v>0</v>
          </cell>
          <cell r="P4303">
            <v>0</v>
          </cell>
          <cell r="Q4303">
            <v>0</v>
          </cell>
          <cell r="R4303">
            <v>0</v>
          </cell>
          <cell r="S4303" t="str">
            <v>1-30</v>
          </cell>
          <cell r="T4303" t="str">
            <v>REPUBLICA DOMINICANA</v>
          </cell>
        </row>
        <row r="4304">
          <cell r="B4304" t="str">
            <v>702-5249CR</v>
          </cell>
          <cell r="C4304" t="str">
            <v>MANDRAKE COMERCIAL, S.R.L.</v>
          </cell>
          <cell r="D4304">
            <v>314242</v>
          </cell>
          <cell r="F4304" t="str">
            <v>IMCA</v>
          </cell>
          <cell r="G4304" t="str">
            <v>CUSTOMER - RETAIL</v>
          </cell>
          <cell r="H4304" t="str">
            <v>CUSTOMER - RETAIL</v>
          </cell>
          <cell r="I4304" t="str">
            <v>REGULAR</v>
          </cell>
          <cell r="J4304" t="str">
            <v>LEGAL</v>
          </cell>
          <cell r="K4304" t="str">
            <v>USD</v>
          </cell>
          <cell r="L4304">
            <v>17309.080000000002</v>
          </cell>
          <cell r="M4304">
            <v>17309.080000000002</v>
          </cell>
          <cell r="N4304">
            <v>0</v>
          </cell>
          <cell r="O4304">
            <v>0</v>
          </cell>
          <cell r="P4304">
            <v>17309.080000000002</v>
          </cell>
          <cell r="Q4304">
            <v>0</v>
          </cell>
          <cell r="R4304">
            <v>17309.080000000002</v>
          </cell>
          <cell r="S4304" t="str">
            <v>91-120</v>
          </cell>
          <cell r="T4304" t="str">
            <v>REPUBLICA DOMINICANA</v>
          </cell>
        </row>
        <row r="4305">
          <cell r="B4305" t="str">
            <v>702-5249NEFF</v>
          </cell>
          <cell r="C4305" t="str">
            <v>CONSTRUCTORA CAPUCCINO SA DE CV</v>
          </cell>
          <cell r="D4305">
            <v>316272</v>
          </cell>
          <cell r="F4305" t="str">
            <v>MATCO</v>
          </cell>
          <cell r="G4305" t="str">
            <v>CUSTOMER - RETAIL</v>
          </cell>
          <cell r="H4305" t="str">
            <v>CUSTOMER - RETAIL</v>
          </cell>
          <cell r="I4305" t="str">
            <v>REGULAR</v>
          </cell>
          <cell r="J4305" t="str">
            <v>REGULAR</v>
          </cell>
          <cell r="K4305" t="str">
            <v>MXN</v>
          </cell>
          <cell r="L4305">
            <v>0</v>
          </cell>
          <cell r="M4305">
            <v>0</v>
          </cell>
          <cell r="N4305">
            <v>0</v>
          </cell>
          <cell r="O4305">
            <v>0</v>
          </cell>
          <cell r="P4305">
            <v>0</v>
          </cell>
          <cell r="Q4305">
            <v>0</v>
          </cell>
          <cell r="R4305">
            <v>0</v>
          </cell>
          <cell r="S4305" t="str">
            <v>1-30</v>
          </cell>
          <cell r="T4305" t="str">
            <v>MEXICO</v>
          </cell>
        </row>
        <row r="4306">
          <cell r="B4306" t="str">
            <v>702-5252NEFF</v>
          </cell>
          <cell r="C4306" t="str">
            <v>VIRREY ARRENDAMIENTO Y OBRAS, S.A DE C.V.</v>
          </cell>
          <cell r="D4306">
            <v>318193</v>
          </cell>
          <cell r="F4306" t="str">
            <v>MATCO</v>
          </cell>
          <cell r="G4306" t="str">
            <v>CUSTOMER - RETAIL</v>
          </cell>
          <cell r="H4306" t="str">
            <v>CUSTOMER - RETAIL</v>
          </cell>
          <cell r="I4306" t="str">
            <v>REGULAR</v>
          </cell>
          <cell r="J4306" t="str">
            <v>REGULAR</v>
          </cell>
          <cell r="K4306" t="str">
            <v>MXN</v>
          </cell>
          <cell r="L4306">
            <v>0</v>
          </cell>
          <cell r="M4306">
            <v>0</v>
          </cell>
          <cell r="N4306">
            <v>0</v>
          </cell>
          <cell r="O4306">
            <v>0</v>
          </cell>
          <cell r="P4306">
            <v>0</v>
          </cell>
          <cell r="Q4306">
            <v>0</v>
          </cell>
          <cell r="R4306">
            <v>0</v>
          </cell>
          <cell r="S4306" t="str">
            <v>1-30</v>
          </cell>
          <cell r="T4306" t="str">
            <v>MEXICO</v>
          </cell>
        </row>
        <row r="4307">
          <cell r="B4307" t="str">
            <v>702-5258CR</v>
          </cell>
          <cell r="C4307" t="str">
            <v>GRUPO MEDEX E INVERSIONES, S.A. DE C.V.</v>
          </cell>
          <cell r="D4307">
            <v>312012</v>
          </cell>
          <cell r="F4307" t="str">
            <v>COGESA</v>
          </cell>
          <cell r="G4307" t="str">
            <v>CUSTOMER - RETAIL</v>
          </cell>
          <cell r="H4307" t="str">
            <v>CUSTOMER - RETAIL</v>
          </cell>
          <cell r="I4307" t="str">
            <v>REGULAR</v>
          </cell>
          <cell r="J4307" t="str">
            <v>LEGAL</v>
          </cell>
          <cell r="K4307" t="str">
            <v>USD</v>
          </cell>
          <cell r="L4307">
            <v>21697.07</v>
          </cell>
          <cell r="M4307">
            <v>21697.07</v>
          </cell>
          <cell r="N4307">
            <v>0</v>
          </cell>
          <cell r="O4307">
            <v>0</v>
          </cell>
          <cell r="P4307">
            <v>0</v>
          </cell>
          <cell r="Q4307">
            <v>21697.07</v>
          </cell>
          <cell r="R4307">
            <v>21697.07</v>
          </cell>
          <cell r="S4307" t="str">
            <v>120+</v>
          </cell>
          <cell r="T4307" t="str">
            <v>EL SALVADOR</v>
          </cell>
        </row>
        <row r="4308">
          <cell r="B4308" t="str">
            <v>702-5259CR</v>
          </cell>
          <cell r="C4308" t="str">
            <v>COOPEAGROPAL, R.L.</v>
          </cell>
          <cell r="D4308">
            <v>316278</v>
          </cell>
          <cell r="F4308" t="str">
            <v>MATRA</v>
          </cell>
          <cell r="G4308" t="str">
            <v>CUSTOMER - RETAIL</v>
          </cell>
          <cell r="H4308" t="str">
            <v>CUSTOMER - RETAIL</v>
          </cell>
          <cell r="I4308" t="str">
            <v>REGULAR</v>
          </cell>
          <cell r="J4308" t="str">
            <v>REGULAR</v>
          </cell>
          <cell r="K4308" t="str">
            <v>USD</v>
          </cell>
          <cell r="L4308">
            <v>31133.33</v>
          </cell>
          <cell r="M4308">
            <v>31133.33</v>
          </cell>
          <cell r="N4308">
            <v>0</v>
          </cell>
          <cell r="O4308">
            <v>0</v>
          </cell>
          <cell r="P4308">
            <v>0</v>
          </cell>
          <cell r="Q4308">
            <v>0</v>
          </cell>
          <cell r="R4308">
            <v>0</v>
          </cell>
          <cell r="S4308" t="str">
            <v>1-30</v>
          </cell>
          <cell r="T4308" t="str">
            <v>COSTA RICA</v>
          </cell>
        </row>
        <row r="4309">
          <cell r="B4309" t="str">
            <v>702-5260CR</v>
          </cell>
          <cell r="C4309" t="str">
            <v>INMUEBLES Y RESIDENCIAS SANTA CECILIA PACOTI, SA</v>
          </cell>
          <cell r="D4309">
            <v>313552</v>
          </cell>
          <cell r="F4309" t="str">
            <v>MATRA</v>
          </cell>
          <cell r="G4309" t="str">
            <v>CUSTOMER - RETAIL</v>
          </cell>
          <cell r="H4309" t="str">
            <v>CUSTOMER - RETAIL</v>
          </cell>
          <cell r="I4309" t="str">
            <v>REGULAR</v>
          </cell>
          <cell r="J4309" t="str">
            <v>REGULAR</v>
          </cell>
          <cell r="K4309" t="str">
            <v>USD</v>
          </cell>
          <cell r="L4309">
            <v>31857.59</v>
          </cell>
          <cell r="M4309">
            <v>31857.59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  <cell r="R4309">
            <v>0</v>
          </cell>
          <cell r="S4309" t="str">
            <v>1-30</v>
          </cell>
          <cell r="T4309" t="str">
            <v>COSTA RICA</v>
          </cell>
        </row>
        <row r="4310">
          <cell r="B4310" t="str">
            <v>702-5261NEFF</v>
          </cell>
          <cell r="C4310" t="str">
            <v>TRITURADOS SAN JERONIMO, S.A. DE C.V.</v>
          </cell>
          <cell r="D4310">
            <v>320598</v>
          </cell>
          <cell r="F4310" t="str">
            <v>MADISA NTE</v>
          </cell>
          <cell r="G4310" t="str">
            <v>CUSTOMER - RETAIL</v>
          </cell>
          <cell r="H4310" t="str">
            <v>CUSTOMER - RETAIL</v>
          </cell>
          <cell r="I4310" t="str">
            <v>REGULAR</v>
          </cell>
          <cell r="J4310" t="str">
            <v>REGULAR</v>
          </cell>
          <cell r="K4310" t="str">
            <v>MXN</v>
          </cell>
          <cell r="L4310">
            <v>167893.45</v>
          </cell>
          <cell r="M4310">
            <v>8085.748552517488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>
            <v>0</v>
          </cell>
          <cell r="S4310" t="str">
            <v>1-30</v>
          </cell>
          <cell r="T4310" t="str">
            <v>MEXICO</v>
          </cell>
        </row>
        <row r="4311">
          <cell r="B4311" t="str">
            <v>702-5263CR</v>
          </cell>
          <cell r="C4311" t="str">
            <v>EQUIPOS Y CONSTRUCCIONES DEL CIBAO, S.R.L.</v>
          </cell>
          <cell r="D4311">
            <v>320482</v>
          </cell>
          <cell r="F4311" t="str">
            <v>IMCA</v>
          </cell>
          <cell r="G4311" t="str">
            <v>CUSTOMER - RETAIL</v>
          </cell>
          <cell r="H4311" t="str">
            <v>CUSTOMER - RETAIL</v>
          </cell>
          <cell r="I4311" t="str">
            <v>REGULAR</v>
          </cell>
          <cell r="J4311" t="str">
            <v>REGULAR</v>
          </cell>
          <cell r="K4311" t="str">
            <v>USD</v>
          </cell>
          <cell r="L4311">
            <v>176754.19</v>
          </cell>
          <cell r="M4311">
            <v>176754.19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 t="str">
            <v>1-30</v>
          </cell>
          <cell r="T4311" t="str">
            <v>REPUBLICA DOMINICANA</v>
          </cell>
        </row>
        <row r="4312">
          <cell r="B4312" t="str">
            <v>702-5263NEFF-1</v>
          </cell>
          <cell r="C4312" t="str">
            <v>COSIL, S.A. DE C.V.</v>
          </cell>
          <cell r="D4312">
            <v>316624</v>
          </cell>
          <cell r="F4312" t="str">
            <v>MADISA NTE</v>
          </cell>
          <cell r="G4312" t="str">
            <v>CUSTOMER - RETAIL</v>
          </cell>
          <cell r="H4312" t="str">
            <v>CUSTOMER - RETAIL</v>
          </cell>
          <cell r="I4312" t="str">
            <v>REGULAR</v>
          </cell>
          <cell r="J4312" t="str">
            <v>LEGAL</v>
          </cell>
          <cell r="K4312" t="str">
            <v>MXN</v>
          </cell>
          <cell r="L4312">
            <v>2442243.81</v>
          </cell>
          <cell r="M4312">
            <v>117618.46189712758</v>
          </cell>
          <cell r="N4312">
            <v>0</v>
          </cell>
          <cell r="O4312">
            <v>0</v>
          </cell>
          <cell r="P4312">
            <v>0</v>
          </cell>
          <cell r="Q4312">
            <v>2442243.81</v>
          </cell>
          <cell r="R4312">
            <v>2442243.81</v>
          </cell>
          <cell r="S4312" t="str">
            <v>120+</v>
          </cell>
          <cell r="T4312" t="str">
            <v>MEXICO</v>
          </cell>
        </row>
        <row r="4313">
          <cell r="B4313" t="str">
            <v>702-5264CR</v>
          </cell>
          <cell r="C4313" t="str">
            <v>CONSTRUCTORA INGENIERIA TRANSPORTE Y EXCAVADORAS, S.A.</v>
          </cell>
          <cell r="D4313">
            <v>308247</v>
          </cell>
          <cell r="F4313" t="str">
            <v>GENTRAC</v>
          </cell>
          <cell r="G4313" t="str">
            <v>CUSTOMER - RETAIL</v>
          </cell>
          <cell r="H4313" t="str">
            <v>CUSTOMER - RETAIL</v>
          </cell>
          <cell r="I4313" t="str">
            <v>REGULAR</v>
          </cell>
          <cell r="J4313" t="str">
            <v>LEGAL</v>
          </cell>
          <cell r="K4313" t="str">
            <v>USD</v>
          </cell>
          <cell r="L4313">
            <v>227818.94</v>
          </cell>
          <cell r="M4313">
            <v>227818.94</v>
          </cell>
          <cell r="N4313">
            <v>0</v>
          </cell>
          <cell r="O4313">
            <v>0</v>
          </cell>
          <cell r="P4313">
            <v>0</v>
          </cell>
          <cell r="Q4313">
            <v>227818.94</v>
          </cell>
          <cell r="R4313">
            <v>227818.94</v>
          </cell>
          <cell r="S4313" t="str">
            <v>120+</v>
          </cell>
          <cell r="T4313" t="str">
            <v>GUATEMALA</v>
          </cell>
        </row>
        <row r="4314">
          <cell r="B4314" t="str">
            <v>702-5265CR</v>
          </cell>
          <cell r="C4314" t="str">
            <v>MAQUINARIAS SUPERIOR MAQUISUP, S.A.</v>
          </cell>
          <cell r="D4314">
            <v>309588</v>
          </cell>
          <cell r="F4314" t="str">
            <v xml:space="preserve">IIASA   </v>
          </cell>
          <cell r="G4314" t="str">
            <v>CUSTOMER - RETAIL</v>
          </cell>
          <cell r="H4314" t="str">
            <v>CUSTOMER - RETAIL</v>
          </cell>
          <cell r="I4314" t="str">
            <v>REGULAR</v>
          </cell>
          <cell r="J4314" t="str">
            <v>REGULAR</v>
          </cell>
          <cell r="K4314" t="str">
            <v>USD</v>
          </cell>
          <cell r="L4314">
            <v>85430.03</v>
          </cell>
          <cell r="M4314">
            <v>85430.03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>
            <v>0</v>
          </cell>
          <cell r="S4314" t="str">
            <v>1-30</v>
          </cell>
          <cell r="T4314" t="str">
            <v>ECUADOR</v>
          </cell>
        </row>
        <row r="4315">
          <cell r="B4315" t="str">
            <v>702-5266CR</v>
          </cell>
          <cell r="C4315" t="str">
            <v>COMPAÑIA DE TRANSPORTE DE CARGA CIUDAD RODRIGO, C.A.</v>
          </cell>
          <cell r="D4315">
            <v>312836</v>
          </cell>
          <cell r="F4315" t="str">
            <v xml:space="preserve">IIASA   </v>
          </cell>
          <cell r="G4315" t="str">
            <v>CUSTOMER - RETAIL</v>
          </cell>
          <cell r="H4315" t="str">
            <v>CUSTOMER - RETAIL</v>
          </cell>
          <cell r="I4315" t="str">
            <v>REGULAR</v>
          </cell>
          <cell r="J4315" t="str">
            <v>REGULAR</v>
          </cell>
          <cell r="K4315" t="str">
            <v>USD</v>
          </cell>
          <cell r="L4315">
            <v>80199.259999999995</v>
          </cell>
          <cell r="M4315">
            <v>80199.259999999995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>
            <v>0</v>
          </cell>
          <cell r="S4315" t="str">
            <v>1-30</v>
          </cell>
          <cell r="T4315" t="str">
            <v>ECUADOR</v>
          </cell>
        </row>
        <row r="4316">
          <cell r="B4316" t="str">
            <v>702-5267CR</v>
          </cell>
          <cell r="C4316" t="str">
            <v>CONSTRUCTORA INGENIERIA TRANSPORTE Y EXCAVADORAS, S.A.</v>
          </cell>
          <cell r="D4316">
            <v>308247</v>
          </cell>
          <cell r="F4316" t="str">
            <v>GENTRAC</v>
          </cell>
          <cell r="G4316" t="str">
            <v>CUSTOMER - RETAIL</v>
          </cell>
          <cell r="H4316" t="str">
            <v>CUSTOMER - RETAIL</v>
          </cell>
          <cell r="I4316" t="str">
            <v>REGULAR</v>
          </cell>
          <cell r="J4316" t="str">
            <v>LEGAL</v>
          </cell>
          <cell r="K4316" t="str">
            <v>USD</v>
          </cell>
          <cell r="L4316">
            <v>233266</v>
          </cell>
          <cell r="M4316">
            <v>233266</v>
          </cell>
          <cell r="N4316">
            <v>0</v>
          </cell>
          <cell r="O4316">
            <v>0</v>
          </cell>
          <cell r="P4316">
            <v>0</v>
          </cell>
          <cell r="Q4316">
            <v>233266</v>
          </cell>
          <cell r="R4316">
            <v>233266</v>
          </cell>
          <cell r="S4316" t="str">
            <v>120+</v>
          </cell>
          <cell r="T4316" t="str">
            <v>GUATEMALA</v>
          </cell>
        </row>
        <row r="4317">
          <cell r="B4317" t="str">
            <v>702-5268CR-2</v>
          </cell>
          <cell r="C4317" t="str">
            <v>MULTIQUIP, S.A.</v>
          </cell>
          <cell r="D4317">
            <v>313547</v>
          </cell>
          <cell r="F4317" t="str">
            <v xml:space="preserve">IIASA   </v>
          </cell>
          <cell r="G4317" t="str">
            <v>CUSTOMER - RETAIL</v>
          </cell>
          <cell r="H4317" t="str">
            <v>CUSTOMER - RETAIL</v>
          </cell>
          <cell r="I4317" t="str">
            <v>REGULAR</v>
          </cell>
          <cell r="J4317" t="str">
            <v>REGULAR</v>
          </cell>
          <cell r="K4317" t="str">
            <v>USD</v>
          </cell>
          <cell r="L4317">
            <v>123859.41</v>
          </cell>
          <cell r="M4317">
            <v>123859.41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>
            <v>0</v>
          </cell>
          <cell r="S4317" t="str">
            <v>1-30</v>
          </cell>
          <cell r="T4317" t="str">
            <v>ECUADOR</v>
          </cell>
        </row>
        <row r="4318">
          <cell r="B4318" t="str">
            <v>702-5272CR</v>
          </cell>
          <cell r="C4318" t="str">
            <v>GAS NATURAL DEL NOROESTE S.A. DE C.V.</v>
          </cell>
          <cell r="D4318">
            <v>309047</v>
          </cell>
          <cell r="F4318" t="str">
            <v>MAQSA</v>
          </cell>
          <cell r="G4318" t="str">
            <v>CUSTOMER - RETAIL</v>
          </cell>
          <cell r="H4318" t="str">
            <v>CUSTOMER - RETAIL</v>
          </cell>
          <cell r="I4318" t="str">
            <v>REGULAR</v>
          </cell>
          <cell r="J4318" t="str">
            <v>REGULAR</v>
          </cell>
          <cell r="K4318" t="str">
            <v>MXN</v>
          </cell>
          <cell r="L4318">
            <v>1227570.8999999999</v>
          </cell>
          <cell r="M4318">
            <v>59119.814547783659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>
            <v>0</v>
          </cell>
          <cell r="S4318" t="str">
            <v>1-30</v>
          </cell>
          <cell r="T4318" t="str">
            <v>MEXICO</v>
          </cell>
        </row>
        <row r="4319">
          <cell r="B4319" t="str">
            <v>702-5274CR</v>
          </cell>
          <cell r="C4319" t="str">
            <v>INVERSIONES MAHARI DEL ESTE, S.R.L.</v>
          </cell>
          <cell r="D4319">
            <v>310178</v>
          </cell>
          <cell r="F4319" t="str">
            <v>MATRA</v>
          </cell>
          <cell r="G4319" t="str">
            <v>CUSTOMER - RETAIL</v>
          </cell>
          <cell r="H4319" t="str">
            <v>CUSTOMER - RETAIL</v>
          </cell>
          <cell r="I4319" t="str">
            <v>REGULAR</v>
          </cell>
          <cell r="J4319" t="str">
            <v>REGULAR</v>
          </cell>
          <cell r="K4319" t="str">
            <v>USD</v>
          </cell>
          <cell r="L4319">
            <v>43908.05</v>
          </cell>
          <cell r="M4319">
            <v>43908.05</v>
          </cell>
          <cell r="N4319">
            <v>0</v>
          </cell>
          <cell r="O4319">
            <v>0</v>
          </cell>
          <cell r="P4319">
            <v>0</v>
          </cell>
          <cell r="Q4319">
            <v>0</v>
          </cell>
          <cell r="R4319">
            <v>0</v>
          </cell>
          <cell r="S4319" t="str">
            <v>1-30</v>
          </cell>
          <cell r="T4319" t="str">
            <v>COSTA RICA</v>
          </cell>
        </row>
        <row r="4320">
          <cell r="B4320" t="str">
            <v>702-5276CR</v>
          </cell>
          <cell r="C4320" t="str">
            <v>TAJO SANBUENA, S.A.</v>
          </cell>
          <cell r="D4320">
            <v>308400</v>
          </cell>
          <cell r="F4320" t="str">
            <v>MATRA</v>
          </cell>
          <cell r="G4320" t="str">
            <v>CUSTOMER - RETAIL</v>
          </cell>
          <cell r="H4320" t="str">
            <v>CUSTOMER - RETAIL</v>
          </cell>
          <cell r="I4320" t="str">
            <v>REGULAR</v>
          </cell>
          <cell r="J4320" t="str">
            <v>REGULAR</v>
          </cell>
          <cell r="K4320" t="str">
            <v>USD</v>
          </cell>
          <cell r="L4320">
            <v>88046.74</v>
          </cell>
          <cell r="M4320">
            <v>88046.74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>
            <v>0</v>
          </cell>
          <cell r="S4320" t="str">
            <v>1-30</v>
          </cell>
          <cell r="T4320" t="str">
            <v>COSTA RICA</v>
          </cell>
        </row>
        <row r="4321">
          <cell r="B4321" t="str">
            <v>702-5280CR</v>
          </cell>
          <cell r="C4321" t="str">
            <v>MAQUINARIA, CONSTRUCCIONES Y MATERIALES MACOMA, S.A.</v>
          </cell>
          <cell r="D4321">
            <v>318566</v>
          </cell>
          <cell r="F4321" t="str">
            <v>MATRA</v>
          </cell>
          <cell r="G4321" t="str">
            <v>CUSTOMER - RETAIL</v>
          </cell>
          <cell r="H4321" t="str">
            <v>CUSTOMER - RETAIL</v>
          </cell>
          <cell r="I4321" t="str">
            <v>REGULAR</v>
          </cell>
          <cell r="J4321" t="str">
            <v>REGULAR</v>
          </cell>
          <cell r="K4321" t="str">
            <v>USD</v>
          </cell>
          <cell r="L4321">
            <v>118253.95</v>
          </cell>
          <cell r="M4321">
            <v>118253.95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>
            <v>0</v>
          </cell>
          <cell r="S4321" t="str">
            <v>1-30</v>
          </cell>
          <cell r="T4321" t="str">
            <v>COSTA RICA</v>
          </cell>
        </row>
        <row r="4322">
          <cell r="B4322" t="str">
            <v>702-5281CR</v>
          </cell>
          <cell r="C4322" t="str">
            <v>MAQUINARIA, CONSTRUCCIONES Y MATERIALES MACOMA, S.A.</v>
          </cell>
          <cell r="D4322">
            <v>318566</v>
          </cell>
          <cell r="F4322" t="str">
            <v>MATRA</v>
          </cell>
          <cell r="G4322" t="str">
            <v>CUSTOMER - RETAIL</v>
          </cell>
          <cell r="H4322" t="str">
            <v>CUSTOMER - RETAIL</v>
          </cell>
          <cell r="I4322" t="str">
            <v>REGULAR</v>
          </cell>
          <cell r="J4322" t="str">
            <v>REGULAR</v>
          </cell>
          <cell r="K4322" t="str">
            <v>USD</v>
          </cell>
          <cell r="L4322">
            <v>118253.95</v>
          </cell>
          <cell r="M4322">
            <v>118253.95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 t="str">
            <v>1-30</v>
          </cell>
          <cell r="T4322" t="str">
            <v>COSTA RICA</v>
          </cell>
        </row>
        <row r="4323">
          <cell r="B4323" t="str">
            <v>702-5281NEFF</v>
          </cell>
          <cell r="C4323" t="str">
            <v>COMERCIALIZADORA DICASTI, S.A. DE C.V.</v>
          </cell>
          <cell r="D4323">
            <v>312674</v>
          </cell>
          <cell r="F4323" t="str">
            <v>MADISA SUR</v>
          </cell>
          <cell r="G4323" t="str">
            <v>CUSTOMER - RETAIL</v>
          </cell>
          <cell r="H4323" t="str">
            <v>CUSTOMER - RETAIL</v>
          </cell>
          <cell r="I4323" t="str">
            <v>REGULAR</v>
          </cell>
          <cell r="J4323" t="str">
            <v>REGULAR</v>
          </cell>
          <cell r="K4323" t="str">
            <v>MXN</v>
          </cell>
          <cell r="L4323">
            <v>45458.28</v>
          </cell>
          <cell r="M4323">
            <v>2189.2707649401132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>
            <v>0</v>
          </cell>
          <cell r="S4323" t="str">
            <v>1-30</v>
          </cell>
          <cell r="T4323" t="str">
            <v>MEXICO</v>
          </cell>
        </row>
        <row r="4324">
          <cell r="B4324" t="str">
            <v>702-5286CR</v>
          </cell>
          <cell r="C4324" t="str">
            <v>TRACTORES ESCAZU, S.A.</v>
          </cell>
          <cell r="D4324">
            <v>320416</v>
          </cell>
          <cell r="F4324" t="str">
            <v>MATRA</v>
          </cell>
          <cell r="G4324" t="str">
            <v>CUSTOMER - RETAIL</v>
          </cell>
          <cell r="H4324" t="str">
            <v>CUSTOMER - RETAIL</v>
          </cell>
          <cell r="I4324" t="str">
            <v>REGULAR</v>
          </cell>
          <cell r="J4324" t="str">
            <v>REGULAR</v>
          </cell>
          <cell r="K4324" t="str">
            <v>USD</v>
          </cell>
          <cell r="L4324">
            <v>205002.09</v>
          </cell>
          <cell r="M4324">
            <v>205002.09</v>
          </cell>
          <cell r="N4324">
            <v>0</v>
          </cell>
          <cell r="O4324">
            <v>0</v>
          </cell>
          <cell r="P4324">
            <v>0</v>
          </cell>
          <cell r="Q4324">
            <v>0</v>
          </cell>
          <cell r="R4324">
            <v>0</v>
          </cell>
          <cell r="S4324" t="str">
            <v>1-30</v>
          </cell>
          <cell r="T4324" t="str">
            <v>COSTA RICA</v>
          </cell>
        </row>
        <row r="4325">
          <cell r="B4325" t="str">
            <v>702-5288CR</v>
          </cell>
          <cell r="C4325" t="str">
            <v>CAMPOS MO HECTOR DAVID</v>
          </cell>
          <cell r="D4325">
            <v>312893</v>
          </cell>
          <cell r="F4325" t="str">
            <v>GENTRAC</v>
          </cell>
          <cell r="G4325" t="str">
            <v>CUSTOMER - RETAIL</v>
          </cell>
          <cell r="H4325" t="str">
            <v>CUSTOMER - RETAIL</v>
          </cell>
          <cell r="I4325" t="str">
            <v>REGULAR</v>
          </cell>
          <cell r="J4325" t="str">
            <v>REGULAR</v>
          </cell>
          <cell r="K4325" t="str">
            <v>USD</v>
          </cell>
          <cell r="L4325">
            <v>43455.48</v>
          </cell>
          <cell r="M4325">
            <v>43455.48</v>
          </cell>
          <cell r="N4325">
            <v>0</v>
          </cell>
          <cell r="O4325">
            <v>43455.48</v>
          </cell>
          <cell r="P4325">
            <v>0</v>
          </cell>
          <cell r="Q4325">
            <v>0</v>
          </cell>
          <cell r="R4325">
            <v>43455.48</v>
          </cell>
          <cell r="S4325" t="str">
            <v>61-90</v>
          </cell>
          <cell r="T4325" t="str">
            <v>GUATEMALA</v>
          </cell>
        </row>
        <row r="4326">
          <cell r="B4326" t="str">
            <v>702-5289CR</v>
          </cell>
          <cell r="C4326" t="str">
            <v>LOPEZ GIL MARIO ALBERTO</v>
          </cell>
          <cell r="D4326">
            <v>311936</v>
          </cell>
          <cell r="F4326" t="str">
            <v>GENTRAC</v>
          </cell>
          <cell r="G4326" t="str">
            <v>CUSTOMER - RETAIL</v>
          </cell>
          <cell r="H4326" t="str">
            <v>CUSTOMER - RETAIL</v>
          </cell>
          <cell r="I4326" t="str">
            <v>REGULAR</v>
          </cell>
          <cell r="J4326" t="str">
            <v>REGULAR</v>
          </cell>
          <cell r="K4326" t="str">
            <v>USD</v>
          </cell>
          <cell r="L4326">
            <v>29582.84</v>
          </cell>
          <cell r="M4326">
            <v>29582.84</v>
          </cell>
          <cell r="N4326">
            <v>0</v>
          </cell>
          <cell r="O4326">
            <v>0</v>
          </cell>
          <cell r="P4326">
            <v>0</v>
          </cell>
          <cell r="Q4326">
            <v>0</v>
          </cell>
          <cell r="R4326">
            <v>0</v>
          </cell>
          <cell r="S4326" t="str">
            <v>1-30</v>
          </cell>
          <cell r="T4326" t="str">
            <v>GUATEMALA</v>
          </cell>
        </row>
        <row r="4327">
          <cell r="B4327" t="str">
            <v>702-5290CR</v>
          </cell>
          <cell r="C4327" t="str">
            <v>MOTISA, S.A.</v>
          </cell>
          <cell r="D4327">
            <v>318345</v>
          </cell>
          <cell r="F4327" t="str">
            <v>MATRA</v>
          </cell>
          <cell r="G4327" t="str">
            <v>CUSTOMER - RETAIL</v>
          </cell>
          <cell r="H4327" t="str">
            <v>CUSTOMER - RETAIL</v>
          </cell>
          <cell r="I4327" t="str">
            <v>REGULAR</v>
          </cell>
          <cell r="J4327" t="str">
            <v>REGULAR</v>
          </cell>
          <cell r="K4327" t="str">
            <v>USD</v>
          </cell>
          <cell r="L4327">
            <v>21321.83</v>
          </cell>
          <cell r="M4327">
            <v>21321.83</v>
          </cell>
          <cell r="N4327">
            <v>0</v>
          </cell>
          <cell r="O4327">
            <v>0</v>
          </cell>
          <cell r="P4327">
            <v>0</v>
          </cell>
          <cell r="Q4327">
            <v>0</v>
          </cell>
          <cell r="R4327">
            <v>0</v>
          </cell>
          <cell r="S4327" t="str">
            <v>1-30</v>
          </cell>
          <cell r="T4327" t="str">
            <v>COSTA RICA</v>
          </cell>
        </row>
        <row r="4328">
          <cell r="B4328" t="str">
            <v>702-5294CR</v>
          </cell>
          <cell r="C4328" t="str">
            <v>MULTIPROYECTOS SOLPRO DE NICARAGUA, S.A.</v>
          </cell>
          <cell r="D4328">
            <v>310424</v>
          </cell>
          <cell r="F4328" t="str">
            <v>NIMAC</v>
          </cell>
          <cell r="G4328" t="str">
            <v>CUSTOMER - RETAIL</v>
          </cell>
          <cell r="H4328" t="str">
            <v>CUSTOMER - RETAIL</v>
          </cell>
          <cell r="I4328" t="str">
            <v>REGULAR</v>
          </cell>
          <cell r="J4328" t="str">
            <v>REGULAR</v>
          </cell>
          <cell r="K4328" t="str">
            <v>USD</v>
          </cell>
          <cell r="L4328">
            <v>61468.11</v>
          </cell>
          <cell r="M4328">
            <v>61468.11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>
            <v>0</v>
          </cell>
          <cell r="S4328" t="str">
            <v>1-30</v>
          </cell>
          <cell r="T4328" t="str">
            <v>NICARAGUA</v>
          </cell>
        </row>
        <row r="4329">
          <cell r="B4329" t="str">
            <v>702-5301CR</v>
          </cell>
          <cell r="C4329" t="str">
            <v>COMPAÑIA DE TERRACERIA, S.A. DE C.V. (CORTEN)</v>
          </cell>
          <cell r="D4329">
            <v>318631</v>
          </cell>
          <cell r="F4329" t="str">
            <v>COGESA</v>
          </cell>
          <cell r="G4329" t="str">
            <v>CUSTOMER - RETAIL</v>
          </cell>
          <cell r="H4329" t="str">
            <v>CUSTOMER - RETAIL</v>
          </cell>
          <cell r="I4329" t="str">
            <v>REGULAR</v>
          </cell>
          <cell r="J4329" t="str">
            <v>REGULAR</v>
          </cell>
          <cell r="K4329" t="str">
            <v>USD</v>
          </cell>
          <cell r="L4329">
            <v>9158.83</v>
          </cell>
          <cell r="M4329">
            <v>9158.83</v>
          </cell>
          <cell r="N4329">
            <v>0</v>
          </cell>
          <cell r="O4329">
            <v>0</v>
          </cell>
          <cell r="P4329">
            <v>0</v>
          </cell>
          <cell r="Q4329">
            <v>0</v>
          </cell>
          <cell r="R4329">
            <v>0</v>
          </cell>
          <cell r="S4329" t="str">
            <v>1-30</v>
          </cell>
          <cell r="T4329" t="str">
            <v>EL SALVADOR</v>
          </cell>
        </row>
        <row r="4330">
          <cell r="B4330" t="str">
            <v>702-5302CR</v>
          </cell>
          <cell r="C4330" t="str">
            <v>COMPAÑIA DE TERRACERIA, S.A. DE C.V. (CORTEN)</v>
          </cell>
          <cell r="D4330">
            <v>318631</v>
          </cell>
          <cell r="F4330" t="str">
            <v>COGESA</v>
          </cell>
          <cell r="G4330" t="str">
            <v>CUSTOMER - RETAIL</v>
          </cell>
          <cell r="H4330" t="str">
            <v>CUSTOMER - RETAIL</v>
          </cell>
          <cell r="I4330" t="str">
            <v>REGULAR</v>
          </cell>
          <cell r="J4330" t="str">
            <v>REGULAR</v>
          </cell>
          <cell r="K4330" t="str">
            <v>USD</v>
          </cell>
          <cell r="L4330">
            <v>18803.63</v>
          </cell>
          <cell r="M4330">
            <v>18803.63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>
            <v>0</v>
          </cell>
          <cell r="S4330" t="str">
            <v>1-30</v>
          </cell>
          <cell r="T4330" t="str">
            <v>EL SALVADOR</v>
          </cell>
        </row>
        <row r="4331">
          <cell r="B4331" t="str">
            <v>702-5304CR</v>
          </cell>
          <cell r="C4331" t="str">
            <v>COMPAÑIA DE TERRACERIA, S.A. DE C.V. (CORTEN)</v>
          </cell>
          <cell r="D4331">
            <v>318631</v>
          </cell>
          <cell r="F4331" t="str">
            <v>COGESA</v>
          </cell>
          <cell r="G4331" t="str">
            <v>CUSTOMER - RETAIL</v>
          </cell>
          <cell r="H4331" t="str">
            <v>CUSTOMER - RETAIL</v>
          </cell>
          <cell r="I4331" t="str">
            <v>REGULAR</v>
          </cell>
          <cell r="J4331" t="str">
            <v>REGULAR</v>
          </cell>
          <cell r="K4331" t="str">
            <v>USD</v>
          </cell>
          <cell r="L4331">
            <v>38713.31</v>
          </cell>
          <cell r="M4331">
            <v>38713.31</v>
          </cell>
          <cell r="N4331">
            <v>0</v>
          </cell>
          <cell r="O4331">
            <v>0</v>
          </cell>
          <cell r="P4331">
            <v>0</v>
          </cell>
          <cell r="Q4331">
            <v>0</v>
          </cell>
          <cell r="R4331">
            <v>0</v>
          </cell>
          <cell r="S4331" t="str">
            <v>1-30</v>
          </cell>
          <cell r="T4331" t="str">
            <v>EL SALVADOR</v>
          </cell>
        </row>
        <row r="4332">
          <cell r="B4332" t="str">
            <v>702-5305CR</v>
          </cell>
          <cell r="C4332" t="str">
            <v>COMPAÑIA DE TERRACERIA, S.A. DE C.V. (CORTEN)</v>
          </cell>
          <cell r="D4332">
            <v>318631</v>
          </cell>
          <cell r="F4332" t="str">
            <v>COGESA</v>
          </cell>
          <cell r="G4332" t="str">
            <v>CUSTOMER - RETAIL</v>
          </cell>
          <cell r="H4332" t="str">
            <v>CUSTOMER - RETAIL</v>
          </cell>
          <cell r="I4332" t="str">
            <v>REGULAR</v>
          </cell>
          <cell r="J4332" t="str">
            <v>REGULAR</v>
          </cell>
          <cell r="K4332" t="str">
            <v>USD</v>
          </cell>
          <cell r="L4332">
            <v>88487.49</v>
          </cell>
          <cell r="M4332">
            <v>88487.49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 t="str">
            <v>1-30</v>
          </cell>
          <cell r="T4332" t="str">
            <v>EL SALVADOR</v>
          </cell>
        </row>
        <row r="4333">
          <cell r="B4333" t="str">
            <v>702-5307CR</v>
          </cell>
          <cell r="C4333" t="str">
            <v>CIFUENTES MAZARIEGOS HUMBERTO ENCARNACION</v>
          </cell>
          <cell r="D4333">
            <v>309413</v>
          </cell>
          <cell r="F4333" t="str">
            <v>GENTRAC</v>
          </cell>
          <cell r="G4333" t="str">
            <v>CUSTOMER - RETAIL</v>
          </cell>
          <cell r="H4333" t="str">
            <v>CUSTOMER - RETAIL</v>
          </cell>
          <cell r="I4333" t="str">
            <v>REGULAR</v>
          </cell>
          <cell r="J4333" t="str">
            <v>LEGAL</v>
          </cell>
          <cell r="K4333" t="str">
            <v>USD</v>
          </cell>
          <cell r="L4333">
            <v>44570.25</v>
          </cell>
          <cell r="M4333">
            <v>44570.25</v>
          </cell>
          <cell r="N4333">
            <v>0</v>
          </cell>
          <cell r="O4333">
            <v>0</v>
          </cell>
          <cell r="P4333">
            <v>0</v>
          </cell>
          <cell r="Q4333">
            <v>44570.25</v>
          </cell>
          <cell r="R4333">
            <v>44570.25</v>
          </cell>
          <cell r="S4333" t="str">
            <v>120+</v>
          </cell>
          <cell r="T4333" t="str">
            <v>GUATEMALA</v>
          </cell>
        </row>
        <row r="4334">
          <cell r="B4334" t="str">
            <v>702-5311CR</v>
          </cell>
          <cell r="C4334" t="str">
            <v>B. LANZAS CONTRATISTAS CIVILES, S.A.</v>
          </cell>
          <cell r="D4334">
            <v>313545</v>
          </cell>
          <cell r="F4334" t="str">
            <v>NIMAC</v>
          </cell>
          <cell r="G4334" t="str">
            <v>CUSTOMER - RETAIL</v>
          </cell>
          <cell r="H4334" t="str">
            <v>CUSTOMER - RETAIL</v>
          </cell>
          <cell r="I4334" t="str">
            <v>REGULAR</v>
          </cell>
          <cell r="J4334" t="str">
            <v>REGULAR</v>
          </cell>
          <cell r="K4334" t="str">
            <v>USD</v>
          </cell>
          <cell r="L4334">
            <v>147012.35999999999</v>
          </cell>
          <cell r="M4334">
            <v>147012.35999999999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>
            <v>0</v>
          </cell>
          <cell r="S4334" t="str">
            <v>1-30</v>
          </cell>
          <cell r="T4334" t="str">
            <v>NICARAGUA</v>
          </cell>
        </row>
        <row r="4335">
          <cell r="B4335" t="str">
            <v>702-5312CR</v>
          </cell>
          <cell r="C4335" t="str">
            <v>SUPERVISION, CONSTRUCCION Y MANTENIMIENTO, S.A.</v>
          </cell>
          <cell r="D4335">
            <v>309287</v>
          </cell>
          <cell r="F4335" t="str">
            <v>GENTRAC</v>
          </cell>
          <cell r="G4335" t="str">
            <v>CUSTOMER - RETAIL</v>
          </cell>
          <cell r="H4335" t="str">
            <v>CUSTOMER - RETAIL</v>
          </cell>
          <cell r="I4335" t="str">
            <v>REGULAR</v>
          </cell>
          <cell r="J4335" t="str">
            <v>REGULAR</v>
          </cell>
          <cell r="K4335" t="str">
            <v>USD</v>
          </cell>
          <cell r="L4335">
            <v>41464.370000000003</v>
          </cell>
          <cell r="M4335">
            <v>41464.370000000003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>
            <v>0</v>
          </cell>
          <cell r="S4335" t="str">
            <v>1-30</v>
          </cell>
          <cell r="T4335" t="str">
            <v>GUATEMALA</v>
          </cell>
        </row>
        <row r="4336">
          <cell r="B4336" t="str">
            <v>702-5314CR-1</v>
          </cell>
          <cell r="C4336" t="str">
            <v>CONSTRUCTORA HERMANOS BRENES, S.A.</v>
          </cell>
          <cell r="D4336">
            <v>316242</v>
          </cell>
          <cell r="F4336" t="str">
            <v>MATRA</v>
          </cell>
          <cell r="G4336" t="str">
            <v>CUSTOMER - RETAIL</v>
          </cell>
          <cell r="H4336" t="str">
            <v>CUSTOMER - RETAIL</v>
          </cell>
          <cell r="I4336" t="str">
            <v>REGULAR</v>
          </cell>
          <cell r="J4336" t="str">
            <v>REGULAR</v>
          </cell>
          <cell r="K4336" t="str">
            <v>USD</v>
          </cell>
          <cell r="L4336">
            <v>54268.07</v>
          </cell>
          <cell r="M4336">
            <v>54268.07</v>
          </cell>
          <cell r="N4336">
            <v>54268.07</v>
          </cell>
          <cell r="O4336">
            <v>0</v>
          </cell>
          <cell r="P4336">
            <v>0</v>
          </cell>
          <cell r="Q4336">
            <v>0</v>
          </cell>
          <cell r="R4336">
            <v>54268.07</v>
          </cell>
          <cell r="S4336" t="str">
            <v>31-60</v>
          </cell>
          <cell r="T4336" t="str">
            <v>COSTA RICA</v>
          </cell>
        </row>
        <row r="4337">
          <cell r="B4337" t="str">
            <v>702-5315CR</v>
          </cell>
          <cell r="C4337" t="str">
            <v>A. ALBA SANCHEZ &amp; ASOCIADOS, S.A.</v>
          </cell>
          <cell r="D4337">
            <v>317994</v>
          </cell>
          <cell r="F4337" t="str">
            <v>IMCA</v>
          </cell>
          <cell r="G4337" t="str">
            <v>CUSTOMER - RETAIL</v>
          </cell>
          <cell r="H4337" t="str">
            <v>CUSTOMER - RETAIL</v>
          </cell>
          <cell r="I4337" t="str">
            <v>REGULAR</v>
          </cell>
          <cell r="J4337" t="str">
            <v>REGULAR</v>
          </cell>
          <cell r="K4337" t="str">
            <v>USD</v>
          </cell>
          <cell r="L4337">
            <v>172782.92</v>
          </cell>
          <cell r="M4337">
            <v>172782.92</v>
          </cell>
          <cell r="N4337">
            <v>0</v>
          </cell>
          <cell r="O4337">
            <v>0</v>
          </cell>
          <cell r="P4337">
            <v>0</v>
          </cell>
          <cell r="Q4337">
            <v>0</v>
          </cell>
          <cell r="R4337">
            <v>0</v>
          </cell>
          <cell r="S4337" t="str">
            <v>1-30</v>
          </cell>
          <cell r="T4337" t="str">
            <v>REPUBLICA DOMINICANA</v>
          </cell>
        </row>
        <row r="4338">
          <cell r="B4338" t="str">
            <v>702-5320CR</v>
          </cell>
          <cell r="C4338" t="str">
            <v>SUPERVISION, CONSTRUCCION Y MANTENIMIENTO, S.A.</v>
          </cell>
          <cell r="D4338">
            <v>309287</v>
          </cell>
          <cell r="F4338" t="str">
            <v>GENTRAC</v>
          </cell>
          <cell r="G4338" t="str">
            <v>CUSTOMER - RETAIL</v>
          </cell>
          <cell r="H4338" t="str">
            <v>CUSTOMER - RETAIL</v>
          </cell>
          <cell r="I4338" t="str">
            <v>REGULAR</v>
          </cell>
          <cell r="J4338" t="str">
            <v>REGULAR</v>
          </cell>
          <cell r="K4338" t="str">
            <v>USD</v>
          </cell>
          <cell r="L4338">
            <v>65937.820000000007</v>
          </cell>
          <cell r="M4338">
            <v>65937.820000000007</v>
          </cell>
          <cell r="N4338">
            <v>0</v>
          </cell>
          <cell r="O4338">
            <v>0</v>
          </cell>
          <cell r="P4338">
            <v>0</v>
          </cell>
          <cell r="Q4338">
            <v>0</v>
          </cell>
          <cell r="R4338">
            <v>0</v>
          </cell>
          <cell r="S4338" t="str">
            <v>1-30</v>
          </cell>
          <cell r="T4338" t="str">
            <v>GUATEMALA</v>
          </cell>
        </row>
        <row r="4339">
          <cell r="B4339" t="str">
            <v>702-5321CR</v>
          </cell>
          <cell r="C4339" t="str">
            <v>TAJO SANBUENA, S.A.</v>
          </cell>
          <cell r="D4339">
            <v>308400</v>
          </cell>
          <cell r="F4339" t="str">
            <v>MATRA</v>
          </cell>
          <cell r="G4339" t="str">
            <v>CUSTOMER - RETAIL</v>
          </cell>
          <cell r="H4339" t="str">
            <v>CUSTOMER - RETAIL</v>
          </cell>
          <cell r="I4339" t="str">
            <v>REGULAR</v>
          </cell>
          <cell r="J4339" t="str">
            <v>REGULAR</v>
          </cell>
          <cell r="K4339" t="str">
            <v>USD</v>
          </cell>
          <cell r="L4339">
            <v>82003.14</v>
          </cell>
          <cell r="M4339">
            <v>82003.14</v>
          </cell>
          <cell r="N4339">
            <v>0</v>
          </cell>
          <cell r="O4339">
            <v>0</v>
          </cell>
          <cell r="P4339">
            <v>0</v>
          </cell>
          <cell r="Q4339">
            <v>0</v>
          </cell>
          <cell r="R4339">
            <v>0</v>
          </cell>
          <cell r="S4339" t="str">
            <v>1-30</v>
          </cell>
          <cell r="T4339" t="str">
            <v>COSTA RICA</v>
          </cell>
        </row>
        <row r="4340">
          <cell r="B4340" t="str">
            <v>702-5322CR</v>
          </cell>
          <cell r="C4340" t="str">
            <v>A. ALBA SANCHEZ &amp; ASOCIADOS, S.A.</v>
          </cell>
          <cell r="D4340">
            <v>317994</v>
          </cell>
          <cell r="F4340" t="str">
            <v>IMCA</v>
          </cell>
          <cell r="G4340" t="str">
            <v>CUSTOMER - RETAIL</v>
          </cell>
          <cell r="H4340" t="str">
            <v>CUSTOMER - RETAIL</v>
          </cell>
          <cell r="I4340" t="str">
            <v>REGULAR</v>
          </cell>
          <cell r="J4340" t="str">
            <v>REGULAR</v>
          </cell>
          <cell r="K4340" t="str">
            <v>USD</v>
          </cell>
          <cell r="L4340">
            <v>172782.88</v>
          </cell>
          <cell r="M4340">
            <v>172782.88</v>
          </cell>
          <cell r="N4340">
            <v>0</v>
          </cell>
          <cell r="O4340">
            <v>0</v>
          </cell>
          <cell r="P4340">
            <v>0</v>
          </cell>
          <cell r="Q4340">
            <v>0</v>
          </cell>
          <cell r="R4340">
            <v>0</v>
          </cell>
          <cell r="S4340" t="str">
            <v>1-30</v>
          </cell>
          <cell r="T4340" t="str">
            <v>REPUBLICA DOMINICANA</v>
          </cell>
        </row>
        <row r="4341">
          <cell r="B4341" t="str">
            <v>702-5323CR</v>
          </cell>
          <cell r="C4341" t="str">
            <v>CONSTRUCTORA INGENIERIA TRANSPORTE Y EXCAVADORAS, S.A.</v>
          </cell>
          <cell r="D4341">
            <v>308247</v>
          </cell>
          <cell r="F4341" t="str">
            <v>GENTRAC</v>
          </cell>
          <cell r="G4341" t="str">
            <v>CUSTOMER - RETAIL</v>
          </cell>
          <cell r="H4341" t="str">
            <v>CUSTOMER - RETAIL</v>
          </cell>
          <cell r="I4341" t="str">
            <v>REGULAR</v>
          </cell>
          <cell r="J4341" t="str">
            <v>LEGAL</v>
          </cell>
          <cell r="K4341" t="str">
            <v>USD</v>
          </cell>
          <cell r="L4341">
            <v>293800</v>
          </cell>
          <cell r="M4341">
            <v>293800</v>
          </cell>
          <cell r="N4341">
            <v>0</v>
          </cell>
          <cell r="O4341">
            <v>0</v>
          </cell>
          <cell r="P4341">
            <v>0</v>
          </cell>
          <cell r="Q4341">
            <v>293800</v>
          </cell>
          <cell r="R4341">
            <v>293800</v>
          </cell>
          <cell r="S4341" t="str">
            <v>120+</v>
          </cell>
          <cell r="T4341" t="str">
            <v>GUATEMALA</v>
          </cell>
        </row>
        <row r="4342">
          <cell r="B4342" t="str">
            <v>702-5324CR</v>
          </cell>
          <cell r="C4342" t="str">
            <v>GAS NATURAL DEL NOROESTE S.A. DE C.V.</v>
          </cell>
          <cell r="D4342">
            <v>309047</v>
          </cell>
          <cell r="F4342" t="str">
            <v>MAQSA</v>
          </cell>
          <cell r="G4342" t="str">
            <v>CUSTOMER - RETAIL</v>
          </cell>
          <cell r="H4342" t="str">
            <v>CUSTOMER - RETAIL</v>
          </cell>
          <cell r="I4342" t="str">
            <v>REGULAR</v>
          </cell>
          <cell r="J4342" t="str">
            <v>REGULAR</v>
          </cell>
          <cell r="K4342" t="str">
            <v>MXN</v>
          </cell>
          <cell r="L4342">
            <v>196703.13</v>
          </cell>
          <cell r="M4342">
            <v>9473.2227414062854</v>
          </cell>
          <cell r="N4342">
            <v>0</v>
          </cell>
          <cell r="O4342">
            <v>0</v>
          </cell>
          <cell r="P4342">
            <v>0</v>
          </cell>
          <cell r="Q4342">
            <v>0</v>
          </cell>
          <cell r="R4342">
            <v>0</v>
          </cell>
          <cell r="S4342" t="str">
            <v>1-30</v>
          </cell>
          <cell r="T4342" t="str">
            <v>MEXICO</v>
          </cell>
        </row>
        <row r="4343">
          <cell r="B4343" t="str">
            <v>702-5325CR</v>
          </cell>
          <cell r="C4343" t="str">
            <v>CONSORCIO AZUCARERO CENTRAL, S.A.</v>
          </cell>
          <cell r="D4343">
            <v>310968</v>
          </cell>
          <cell r="F4343" t="str">
            <v>IMCA</v>
          </cell>
          <cell r="G4343" t="str">
            <v>CUSTOMER - RETAIL</v>
          </cell>
          <cell r="H4343" t="str">
            <v>CUSTOMER - RETAIL</v>
          </cell>
          <cell r="I4343" t="str">
            <v>REGULAR</v>
          </cell>
          <cell r="J4343" t="str">
            <v>REGULAR</v>
          </cell>
          <cell r="K4343" t="str">
            <v>USD</v>
          </cell>
          <cell r="L4343">
            <v>48970.65</v>
          </cell>
          <cell r="M4343">
            <v>48970.65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>
            <v>0</v>
          </cell>
          <cell r="S4343" t="str">
            <v>1-30</v>
          </cell>
          <cell r="T4343" t="str">
            <v>REPUBLICA DOMINICANA</v>
          </cell>
        </row>
        <row r="4344">
          <cell r="B4344" t="str">
            <v>702-5327CR</v>
          </cell>
          <cell r="C4344" t="str">
            <v>CONSORCIO AZUCARERO CENTRAL, S.A.</v>
          </cell>
          <cell r="D4344">
            <v>310968</v>
          </cell>
          <cell r="F4344" t="str">
            <v>IMCA</v>
          </cell>
          <cell r="G4344" t="str">
            <v>CUSTOMER - RETAIL</v>
          </cell>
          <cell r="H4344" t="str">
            <v>CUSTOMER - RETAIL</v>
          </cell>
          <cell r="I4344" t="str">
            <v>REGULAR</v>
          </cell>
          <cell r="J4344" t="str">
            <v>REGULAR</v>
          </cell>
          <cell r="K4344" t="str">
            <v>USD</v>
          </cell>
          <cell r="L4344">
            <v>91015.92</v>
          </cell>
          <cell r="M4344">
            <v>91015.92</v>
          </cell>
          <cell r="N4344">
            <v>0</v>
          </cell>
          <cell r="O4344">
            <v>0</v>
          </cell>
          <cell r="P4344">
            <v>0</v>
          </cell>
          <cell r="Q4344">
            <v>0</v>
          </cell>
          <cell r="R4344">
            <v>0</v>
          </cell>
          <cell r="S4344" t="str">
            <v>1-30</v>
          </cell>
          <cell r="T4344" t="str">
            <v>REPUBLICA DOMINICANA</v>
          </cell>
        </row>
        <row r="4345">
          <cell r="B4345" t="str">
            <v>702-5328CR</v>
          </cell>
          <cell r="C4345" t="str">
            <v>SECOYA DE CARTAGO S.R.L.</v>
          </cell>
          <cell r="D4345">
            <v>309349</v>
          </cell>
          <cell r="F4345" t="str">
            <v>MATRA</v>
          </cell>
          <cell r="G4345" t="str">
            <v>CUSTOMER - RETAIL</v>
          </cell>
          <cell r="H4345" t="str">
            <v>CUSTOMER - RETAIL</v>
          </cell>
          <cell r="I4345" t="str">
            <v>REGULAR</v>
          </cell>
          <cell r="J4345" t="str">
            <v>REGULAR</v>
          </cell>
          <cell r="K4345" t="str">
            <v>USD</v>
          </cell>
          <cell r="L4345">
            <v>46707.38</v>
          </cell>
          <cell r="M4345">
            <v>46707.38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>
            <v>0</v>
          </cell>
          <cell r="S4345" t="str">
            <v>1-30</v>
          </cell>
          <cell r="T4345" t="str">
            <v>COSTA RICA</v>
          </cell>
        </row>
        <row r="4346">
          <cell r="B4346" t="str">
            <v>702-5334CR-1</v>
          </cell>
          <cell r="C4346" t="str">
            <v>TRANSPORTES OROSI SIGLO XXI, S.A.</v>
          </cell>
          <cell r="D4346">
            <v>313199</v>
          </cell>
          <cell r="F4346" t="str">
            <v>MATRA</v>
          </cell>
          <cell r="G4346" t="str">
            <v>CUSTOMER - RETAIL</v>
          </cell>
          <cell r="H4346" t="str">
            <v>CUSTOMER - RETAIL</v>
          </cell>
          <cell r="I4346" t="str">
            <v>REGULAR</v>
          </cell>
          <cell r="J4346" t="str">
            <v>REGULAR</v>
          </cell>
          <cell r="K4346" t="str">
            <v>USD</v>
          </cell>
          <cell r="L4346">
            <v>47487.57</v>
          </cell>
          <cell r="M4346">
            <v>47487.57</v>
          </cell>
          <cell r="N4346">
            <v>47487.57</v>
          </cell>
          <cell r="O4346">
            <v>0</v>
          </cell>
          <cell r="P4346">
            <v>0</v>
          </cell>
          <cell r="Q4346">
            <v>0</v>
          </cell>
          <cell r="R4346">
            <v>47487.57</v>
          </cell>
          <cell r="S4346" t="str">
            <v>31-60</v>
          </cell>
          <cell r="T4346" t="str">
            <v>COSTA RICA</v>
          </cell>
        </row>
        <row r="4347">
          <cell r="B4347" t="str">
            <v>702-5339CR</v>
          </cell>
          <cell r="C4347" t="str">
            <v>CORELCA MAQUINARIA Y EQUIPOS, S.A.</v>
          </cell>
          <cell r="D4347">
            <v>314662</v>
          </cell>
          <cell r="F4347" t="str">
            <v>MATRA</v>
          </cell>
          <cell r="G4347" t="str">
            <v>CUSTOMER - RETAIL</v>
          </cell>
          <cell r="H4347" t="str">
            <v>CUSTOMER - RETAIL</v>
          </cell>
          <cell r="I4347" t="str">
            <v>REGULAR</v>
          </cell>
          <cell r="J4347" t="str">
            <v>LEGAL</v>
          </cell>
          <cell r="K4347" t="str">
            <v>USD</v>
          </cell>
          <cell r="L4347">
            <v>59171.02</v>
          </cell>
          <cell r="M4347">
            <v>59171.02</v>
          </cell>
          <cell r="N4347">
            <v>0</v>
          </cell>
          <cell r="O4347">
            <v>0</v>
          </cell>
          <cell r="P4347">
            <v>0</v>
          </cell>
          <cell r="Q4347">
            <v>59171.02</v>
          </cell>
          <cell r="R4347">
            <v>59171.02</v>
          </cell>
          <cell r="S4347" t="str">
            <v>120+</v>
          </cell>
          <cell r="T4347" t="str">
            <v>COSTA RICA</v>
          </cell>
        </row>
        <row r="4348">
          <cell r="B4348" t="str">
            <v>702-5357CR-1</v>
          </cell>
          <cell r="C4348" t="str">
            <v>CONSTRUCTORA RAASA, S.A.</v>
          </cell>
          <cell r="D4348">
            <v>309348</v>
          </cell>
          <cell r="F4348" t="str">
            <v>MATRA</v>
          </cell>
          <cell r="G4348" t="str">
            <v>CUSTOMER - RETAIL</v>
          </cell>
          <cell r="H4348" t="str">
            <v>CUSTOMER - RETAIL</v>
          </cell>
          <cell r="I4348" t="str">
            <v>LEGAL</v>
          </cell>
          <cell r="J4348" t="str">
            <v>LEGAL</v>
          </cell>
          <cell r="K4348" t="str">
            <v>USD</v>
          </cell>
          <cell r="L4348">
            <v>64571.83</v>
          </cell>
          <cell r="M4348">
            <v>64571.83</v>
          </cell>
          <cell r="N4348">
            <v>0</v>
          </cell>
          <cell r="O4348">
            <v>0</v>
          </cell>
          <cell r="P4348">
            <v>0</v>
          </cell>
          <cell r="Q4348">
            <v>64571.83</v>
          </cell>
          <cell r="R4348">
            <v>64571.83</v>
          </cell>
          <cell r="S4348" t="str">
            <v>120+</v>
          </cell>
          <cell r="T4348" t="str">
            <v>COSTA RICA</v>
          </cell>
        </row>
        <row r="4349">
          <cell r="B4349" t="str">
            <v>702-5359CR-1</v>
          </cell>
          <cell r="C4349" t="str">
            <v>CONSTRUCTORA RAASA, S.A.</v>
          </cell>
          <cell r="D4349">
            <v>309348</v>
          </cell>
          <cell r="F4349" t="str">
            <v>MATRA</v>
          </cell>
          <cell r="G4349" t="str">
            <v>CUSTOMER - RETAIL</v>
          </cell>
          <cell r="H4349" t="str">
            <v>CUSTOMER - RETAIL</v>
          </cell>
          <cell r="I4349" t="str">
            <v>LEGAL</v>
          </cell>
          <cell r="J4349" t="str">
            <v>LEGAL</v>
          </cell>
          <cell r="K4349" t="str">
            <v>USD</v>
          </cell>
          <cell r="L4349">
            <v>64571.83</v>
          </cell>
          <cell r="M4349">
            <v>64571.83</v>
          </cell>
          <cell r="N4349">
            <v>0</v>
          </cell>
          <cell r="O4349">
            <v>0</v>
          </cell>
          <cell r="P4349">
            <v>0</v>
          </cell>
          <cell r="Q4349">
            <v>64571.83</v>
          </cell>
          <cell r="R4349">
            <v>64571.83</v>
          </cell>
          <cell r="S4349" t="str">
            <v>120+</v>
          </cell>
          <cell r="T4349" t="str">
            <v>COSTA RICA</v>
          </cell>
        </row>
        <row r="4350">
          <cell r="B4350" t="str">
            <v>702-5360CR-1</v>
          </cell>
          <cell r="C4350" t="str">
            <v>CONSTRUCTORA RAASA, S.A.</v>
          </cell>
          <cell r="D4350">
            <v>309348</v>
          </cell>
          <cell r="F4350" t="str">
            <v>MATRA</v>
          </cell>
          <cell r="G4350" t="str">
            <v>CUSTOMER - RETAIL</v>
          </cell>
          <cell r="H4350" t="str">
            <v>CUSTOMER - RETAIL</v>
          </cell>
          <cell r="I4350" t="str">
            <v>LEGAL</v>
          </cell>
          <cell r="J4350" t="str">
            <v>LEGAL</v>
          </cell>
          <cell r="K4350" t="str">
            <v>USD</v>
          </cell>
          <cell r="L4350">
            <v>64571.83</v>
          </cell>
          <cell r="M4350">
            <v>64571.83</v>
          </cell>
          <cell r="N4350">
            <v>0</v>
          </cell>
          <cell r="O4350">
            <v>0</v>
          </cell>
          <cell r="P4350">
            <v>0</v>
          </cell>
          <cell r="Q4350">
            <v>64571.83</v>
          </cell>
          <cell r="R4350">
            <v>64571.83</v>
          </cell>
          <cell r="S4350" t="str">
            <v>120+</v>
          </cell>
          <cell r="T4350" t="str">
            <v>COSTA RICA</v>
          </cell>
        </row>
        <row r="4351">
          <cell r="B4351" t="str">
            <v>702-5361CR</v>
          </cell>
          <cell r="C4351" t="str">
            <v>RENTA EQUIPOS CONSTRUCCION ESCAZU, S.A.</v>
          </cell>
          <cell r="D4351">
            <v>314017</v>
          </cell>
          <cell r="F4351" t="str">
            <v>MATRA</v>
          </cell>
          <cell r="G4351" t="str">
            <v>CUSTOMER - RETAIL</v>
          </cell>
          <cell r="H4351" t="str">
            <v>CUSTOMER - RETAIL</v>
          </cell>
          <cell r="I4351" t="str">
            <v>REGULAR</v>
          </cell>
          <cell r="J4351" t="str">
            <v>REGULAR</v>
          </cell>
          <cell r="K4351" t="str">
            <v>USD</v>
          </cell>
          <cell r="L4351">
            <v>17106.22</v>
          </cell>
          <cell r="M4351">
            <v>17106.22</v>
          </cell>
          <cell r="N4351">
            <v>0</v>
          </cell>
          <cell r="O4351">
            <v>0</v>
          </cell>
          <cell r="P4351">
            <v>0</v>
          </cell>
          <cell r="Q4351">
            <v>0</v>
          </cell>
          <cell r="R4351">
            <v>0</v>
          </cell>
          <cell r="S4351" t="str">
            <v>1-30</v>
          </cell>
          <cell r="T4351" t="str">
            <v>COSTA RICA</v>
          </cell>
        </row>
        <row r="4352">
          <cell r="B4352" t="str">
            <v>702-5363CR</v>
          </cell>
          <cell r="C4352" t="str">
            <v>CONSTRUCTORA PIONEROS, LTDA</v>
          </cell>
          <cell r="D4352">
            <v>319155</v>
          </cell>
          <cell r="F4352" t="str">
            <v>MATRA</v>
          </cell>
          <cell r="G4352" t="str">
            <v>CUSTOMER - RETAIL</v>
          </cell>
          <cell r="H4352" t="str">
            <v>CUSTOMER - RETAIL</v>
          </cell>
          <cell r="I4352" t="str">
            <v>REGULAR</v>
          </cell>
          <cell r="J4352" t="str">
            <v>REGULAR</v>
          </cell>
          <cell r="K4352" t="str">
            <v>USD</v>
          </cell>
          <cell r="L4352">
            <v>37633.69</v>
          </cell>
          <cell r="M4352">
            <v>37633.69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  <cell r="R4352">
            <v>0</v>
          </cell>
          <cell r="S4352" t="str">
            <v>1-30</v>
          </cell>
          <cell r="T4352" t="str">
            <v>COSTA RICA</v>
          </cell>
        </row>
        <row r="4353">
          <cell r="B4353" t="str">
            <v>702-5366CR</v>
          </cell>
          <cell r="C4353" t="str">
            <v>DANIELA MATERIALES Y CONSTRUCCIONES, S.R.L.</v>
          </cell>
          <cell r="D4353">
            <v>316978</v>
          </cell>
          <cell r="F4353" t="str">
            <v>IMCA</v>
          </cell>
          <cell r="G4353" t="str">
            <v>CUSTOMER - RETAIL</v>
          </cell>
          <cell r="H4353" t="str">
            <v>CUSTOMER - RETAIL</v>
          </cell>
          <cell r="I4353" t="str">
            <v>REGULAR</v>
          </cell>
          <cell r="J4353" t="str">
            <v>REGULAR</v>
          </cell>
          <cell r="K4353" t="str">
            <v>USD</v>
          </cell>
          <cell r="L4353">
            <v>410682.88</v>
          </cell>
          <cell r="M4353">
            <v>410682.88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>
            <v>0</v>
          </cell>
          <cell r="S4353" t="str">
            <v>1-30</v>
          </cell>
          <cell r="T4353" t="str">
            <v>REPUBLICA DOMINICANA</v>
          </cell>
        </row>
        <row r="4354">
          <cell r="B4354" t="str">
            <v>702-5379CR</v>
          </cell>
          <cell r="C4354" t="str">
            <v>EXTRACCIONES INDUSTRIALES GUI-EMA R Y V, S.A.</v>
          </cell>
          <cell r="D4354">
            <v>318137</v>
          </cell>
          <cell r="F4354" t="str">
            <v>MATRA</v>
          </cell>
          <cell r="G4354" t="str">
            <v>CUSTOMER - RETAIL</v>
          </cell>
          <cell r="H4354" t="str">
            <v>CUSTOMER - RETAIL</v>
          </cell>
          <cell r="I4354" t="str">
            <v>REGULAR</v>
          </cell>
          <cell r="J4354" t="str">
            <v>REGULAR</v>
          </cell>
          <cell r="K4354" t="str">
            <v>USD</v>
          </cell>
          <cell r="L4354">
            <v>102115.7</v>
          </cell>
          <cell r="M4354">
            <v>102115.7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>
            <v>0</v>
          </cell>
          <cell r="S4354" t="str">
            <v>1-30</v>
          </cell>
          <cell r="T4354" t="str">
            <v>COSTA RICA</v>
          </cell>
        </row>
        <row r="4355">
          <cell r="B4355" t="str">
            <v>702-5385CR</v>
          </cell>
          <cell r="C4355" t="str">
            <v>FERREMUNDO DEL CARIBE S.A.</v>
          </cell>
          <cell r="D4355">
            <v>316707</v>
          </cell>
          <cell r="F4355" t="str">
            <v>MATRA</v>
          </cell>
          <cell r="G4355" t="str">
            <v>CUSTOMER - RETAIL</v>
          </cell>
          <cell r="H4355" t="str">
            <v>CUSTOMER - RETAIL</v>
          </cell>
          <cell r="I4355" t="str">
            <v>REGULAR</v>
          </cell>
          <cell r="J4355" t="str">
            <v>REGULAR</v>
          </cell>
          <cell r="K4355" t="str">
            <v>USD</v>
          </cell>
          <cell r="L4355">
            <v>2269.63</v>
          </cell>
          <cell r="M4355">
            <v>2269.63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>
            <v>0</v>
          </cell>
          <cell r="S4355" t="str">
            <v>1-30</v>
          </cell>
          <cell r="T4355" t="str">
            <v>COSTA RICA</v>
          </cell>
        </row>
        <row r="4356">
          <cell r="B4356" t="str">
            <v>702-5387CR</v>
          </cell>
          <cell r="C4356" t="str">
            <v>CONSORCIO REMIX, S.A.</v>
          </cell>
          <cell r="D4356">
            <v>309785</v>
          </cell>
          <cell r="F4356" t="str">
            <v>IMCA</v>
          </cell>
          <cell r="G4356" t="str">
            <v>CUSTOMER - RETAIL</v>
          </cell>
          <cell r="H4356" t="str">
            <v>CUSTOMER - RETAIL</v>
          </cell>
          <cell r="I4356" t="str">
            <v>REGULAR</v>
          </cell>
          <cell r="J4356" t="str">
            <v>REGULAR</v>
          </cell>
          <cell r="K4356" t="str">
            <v>USD</v>
          </cell>
          <cell r="L4356">
            <v>93547.08</v>
          </cell>
          <cell r="M4356">
            <v>93547.08</v>
          </cell>
          <cell r="N4356">
            <v>0</v>
          </cell>
          <cell r="O4356">
            <v>0</v>
          </cell>
          <cell r="P4356">
            <v>0</v>
          </cell>
          <cell r="Q4356">
            <v>0</v>
          </cell>
          <cell r="R4356">
            <v>0</v>
          </cell>
          <cell r="S4356" t="str">
            <v>1-30</v>
          </cell>
          <cell r="T4356" t="str">
            <v>REPUBLICA DOMINICANA</v>
          </cell>
        </row>
        <row r="4357">
          <cell r="B4357" t="str">
            <v>702-538CRR2</v>
          </cell>
          <cell r="C4357" t="str">
            <v>SINERCON, S.A.</v>
          </cell>
          <cell r="D4357">
            <v>320022</v>
          </cell>
          <cell r="F4357" t="str">
            <v>IMCA</v>
          </cell>
          <cell r="G4357" t="str">
            <v>CUSTOMER - RETAIL</v>
          </cell>
          <cell r="H4357" t="str">
            <v>CUSTOMER - RETAIL</v>
          </cell>
          <cell r="I4357" t="str">
            <v>REGULAR</v>
          </cell>
          <cell r="J4357" t="str">
            <v>LEGAL</v>
          </cell>
          <cell r="K4357" t="str">
            <v>USD</v>
          </cell>
          <cell r="L4357">
            <v>34968.44</v>
          </cell>
          <cell r="M4357">
            <v>34968.44</v>
          </cell>
          <cell r="N4357">
            <v>0</v>
          </cell>
          <cell r="O4357">
            <v>0</v>
          </cell>
          <cell r="P4357">
            <v>0</v>
          </cell>
          <cell r="Q4357">
            <v>34968.44</v>
          </cell>
          <cell r="R4357">
            <v>34968.44</v>
          </cell>
          <cell r="S4357" t="str">
            <v>120+</v>
          </cell>
          <cell r="T4357" t="str">
            <v>REPUBLICA DOMINICANA</v>
          </cell>
        </row>
        <row r="4358">
          <cell r="B4358" t="str">
            <v>702-5417CR</v>
          </cell>
          <cell r="C4358" t="str">
            <v>COMPAÑIA DE TRANSPORTE DE CARGA CIUDAD RODRIGO, C.A.</v>
          </cell>
          <cell r="D4358">
            <v>312836</v>
          </cell>
          <cell r="F4358" t="str">
            <v xml:space="preserve">IIASA   </v>
          </cell>
          <cell r="G4358" t="str">
            <v>CUSTOMER - RETAIL</v>
          </cell>
          <cell r="H4358" t="str">
            <v>CUSTOMER - RETAIL</v>
          </cell>
          <cell r="I4358" t="str">
            <v>REGULAR</v>
          </cell>
          <cell r="J4358" t="str">
            <v>REGULAR</v>
          </cell>
          <cell r="K4358" t="str">
            <v>USD</v>
          </cell>
          <cell r="L4358">
            <v>22388.66</v>
          </cell>
          <cell r="M4358">
            <v>22388.66</v>
          </cell>
          <cell r="N4358">
            <v>0</v>
          </cell>
          <cell r="O4358">
            <v>0</v>
          </cell>
          <cell r="P4358">
            <v>0</v>
          </cell>
          <cell r="Q4358">
            <v>0</v>
          </cell>
          <cell r="R4358">
            <v>0</v>
          </cell>
          <cell r="S4358" t="str">
            <v>1-30</v>
          </cell>
          <cell r="T4358" t="str">
            <v>ECUADOR</v>
          </cell>
        </row>
        <row r="4359">
          <cell r="B4359" t="str">
            <v>702-5423CR</v>
          </cell>
          <cell r="C4359" t="str">
            <v>COMPAÑIA DE TRANSPORTE DE CARGA CIUDAD RODRIGO, C.A.</v>
          </cell>
          <cell r="D4359">
            <v>312836</v>
          </cell>
          <cell r="F4359" t="str">
            <v xml:space="preserve">IIASA   </v>
          </cell>
          <cell r="G4359" t="str">
            <v>CUSTOMER - RETAIL</v>
          </cell>
          <cell r="H4359" t="str">
            <v>CUSTOMER - RETAIL</v>
          </cell>
          <cell r="I4359" t="str">
            <v>REGULAR</v>
          </cell>
          <cell r="J4359" t="str">
            <v>REGULAR</v>
          </cell>
          <cell r="K4359" t="str">
            <v>USD</v>
          </cell>
          <cell r="L4359">
            <v>49814.58</v>
          </cell>
          <cell r="M4359">
            <v>49814.58</v>
          </cell>
          <cell r="N4359">
            <v>0</v>
          </cell>
          <cell r="O4359">
            <v>0</v>
          </cell>
          <cell r="P4359">
            <v>0</v>
          </cell>
          <cell r="Q4359">
            <v>0</v>
          </cell>
          <cell r="R4359">
            <v>0</v>
          </cell>
          <cell r="S4359" t="str">
            <v>1-30</v>
          </cell>
          <cell r="T4359" t="str">
            <v>ECUADOR</v>
          </cell>
        </row>
        <row r="4360">
          <cell r="B4360" t="str">
            <v>702-5428CR-2</v>
          </cell>
          <cell r="C4360" t="str">
            <v>MULTIQUIP, S.A.</v>
          </cell>
          <cell r="D4360">
            <v>313547</v>
          </cell>
          <cell r="F4360" t="str">
            <v xml:space="preserve">IIASA   </v>
          </cell>
          <cell r="G4360" t="str">
            <v>CUSTOMER - RETAIL</v>
          </cell>
          <cell r="H4360" t="str">
            <v>CUSTOMER - RETAIL</v>
          </cell>
          <cell r="I4360" t="str">
            <v>REGULAR</v>
          </cell>
          <cell r="J4360" t="str">
            <v>REGULAR</v>
          </cell>
          <cell r="K4360" t="str">
            <v>USD</v>
          </cell>
          <cell r="L4360">
            <v>2412208.6800000002</v>
          </cell>
          <cell r="M4360">
            <v>2412208.6800000002</v>
          </cell>
          <cell r="N4360">
            <v>0</v>
          </cell>
          <cell r="O4360">
            <v>0</v>
          </cell>
          <cell r="P4360">
            <v>0</v>
          </cell>
          <cell r="Q4360">
            <v>0</v>
          </cell>
          <cell r="R4360">
            <v>0</v>
          </cell>
          <cell r="S4360" t="str">
            <v>1-30</v>
          </cell>
          <cell r="T4360" t="str">
            <v>ECUADOR</v>
          </cell>
        </row>
        <row r="4361">
          <cell r="B4361" t="str">
            <v>702-5429CR</v>
          </cell>
          <cell r="C4361" t="str">
            <v>COMPAÑIA VERDU, S.A.</v>
          </cell>
          <cell r="D4361">
            <v>311289</v>
          </cell>
          <cell r="F4361" t="str">
            <v xml:space="preserve">IIASA   </v>
          </cell>
          <cell r="G4361" t="str">
            <v>CUSTOMER - RETAIL</v>
          </cell>
          <cell r="H4361" t="str">
            <v>CUSTOMER - RETAIL</v>
          </cell>
          <cell r="I4361" t="str">
            <v>REGULAR</v>
          </cell>
          <cell r="J4361" t="str">
            <v>REGULAR</v>
          </cell>
          <cell r="K4361" t="str">
            <v>USD</v>
          </cell>
          <cell r="L4361">
            <v>129352.76</v>
          </cell>
          <cell r="M4361">
            <v>129352.76</v>
          </cell>
          <cell r="N4361">
            <v>0</v>
          </cell>
          <cell r="O4361">
            <v>0</v>
          </cell>
          <cell r="P4361">
            <v>0</v>
          </cell>
          <cell r="Q4361">
            <v>0</v>
          </cell>
          <cell r="R4361">
            <v>0</v>
          </cell>
          <cell r="S4361" t="str">
            <v>1-30</v>
          </cell>
          <cell r="T4361" t="str">
            <v>ECUADOR</v>
          </cell>
        </row>
        <row r="4362">
          <cell r="B4362" t="str">
            <v>702-605CRR2</v>
          </cell>
          <cell r="C4362" t="str">
            <v>SINERCON, S.A.</v>
          </cell>
          <cell r="D4362">
            <v>320022</v>
          </cell>
          <cell r="F4362" t="str">
            <v>IMCA</v>
          </cell>
          <cell r="G4362" t="str">
            <v>CUSTOMER - RETAIL</v>
          </cell>
          <cell r="H4362" t="str">
            <v>CUSTOMER - RETAIL</v>
          </cell>
          <cell r="I4362" t="str">
            <v>REGULAR</v>
          </cell>
          <cell r="J4362" t="str">
            <v>LEGAL</v>
          </cell>
          <cell r="K4362" t="str">
            <v>USD</v>
          </cell>
          <cell r="L4362">
            <v>60857.39</v>
          </cell>
          <cell r="M4362">
            <v>60857.39</v>
          </cell>
          <cell r="N4362">
            <v>0</v>
          </cell>
          <cell r="O4362">
            <v>0</v>
          </cell>
          <cell r="P4362">
            <v>0</v>
          </cell>
          <cell r="Q4362">
            <v>60857.39</v>
          </cell>
          <cell r="R4362">
            <v>60857.39</v>
          </cell>
          <cell r="S4362" t="str">
            <v>120+</v>
          </cell>
          <cell r="T4362" t="str">
            <v>REPUBLICA DOMINICANA</v>
          </cell>
        </row>
        <row r="4363">
          <cell r="B4363" t="str">
            <v>702-622CRR2</v>
          </cell>
          <cell r="C4363" t="str">
            <v>SINERCON, S.A.</v>
          </cell>
          <cell r="D4363">
            <v>320022</v>
          </cell>
          <cell r="F4363" t="str">
            <v>IMCA</v>
          </cell>
          <cell r="G4363" t="str">
            <v>CUSTOMER - RETAIL</v>
          </cell>
          <cell r="H4363" t="str">
            <v>CUSTOMER - RETAIL</v>
          </cell>
          <cell r="I4363" t="str">
            <v>REGULAR</v>
          </cell>
          <cell r="J4363" t="str">
            <v>LEGAL</v>
          </cell>
          <cell r="K4363" t="str">
            <v>USD</v>
          </cell>
          <cell r="L4363">
            <v>19934.22</v>
          </cell>
          <cell r="M4363">
            <v>19934.22</v>
          </cell>
          <cell r="N4363">
            <v>0</v>
          </cell>
          <cell r="O4363">
            <v>0</v>
          </cell>
          <cell r="P4363">
            <v>0</v>
          </cell>
          <cell r="Q4363">
            <v>19934.22</v>
          </cell>
          <cell r="R4363">
            <v>19934.22</v>
          </cell>
          <cell r="S4363" t="str">
            <v>120+</v>
          </cell>
          <cell r="T4363" t="str">
            <v>REPUBLICA DOMINICANA</v>
          </cell>
        </row>
        <row r="4364">
          <cell r="B4364" t="str">
            <v>702-623CRR2</v>
          </cell>
          <cell r="C4364" t="str">
            <v>SINERCON, S.A.</v>
          </cell>
          <cell r="D4364">
            <v>320022</v>
          </cell>
          <cell r="F4364" t="str">
            <v>IMCA</v>
          </cell>
          <cell r="G4364" t="str">
            <v>CUSTOMER - RETAIL</v>
          </cell>
          <cell r="H4364" t="str">
            <v>CUSTOMER - RETAIL</v>
          </cell>
          <cell r="I4364" t="str">
            <v>REGULAR</v>
          </cell>
          <cell r="J4364" t="str">
            <v>LEGAL</v>
          </cell>
          <cell r="K4364" t="str">
            <v>USD</v>
          </cell>
          <cell r="L4364">
            <v>19934.22</v>
          </cell>
          <cell r="M4364">
            <v>19934.22</v>
          </cell>
          <cell r="N4364">
            <v>0</v>
          </cell>
          <cell r="O4364">
            <v>0</v>
          </cell>
          <cell r="P4364">
            <v>0</v>
          </cell>
          <cell r="Q4364">
            <v>19934.22</v>
          </cell>
          <cell r="R4364">
            <v>19934.22</v>
          </cell>
          <cell r="S4364" t="str">
            <v>120+</v>
          </cell>
          <cell r="T4364" t="str">
            <v>REPUBLICA DOMINICANA</v>
          </cell>
        </row>
        <row r="4365">
          <cell r="B4365" t="str">
            <v>702-691CRR2</v>
          </cell>
          <cell r="C4365" t="str">
            <v>SINERCON, S.A.</v>
          </cell>
          <cell r="D4365">
            <v>320022</v>
          </cell>
          <cell r="F4365" t="str">
            <v>IMCA</v>
          </cell>
          <cell r="G4365" t="str">
            <v>CUSTOMER - RETAIL</v>
          </cell>
          <cell r="H4365" t="str">
            <v>CUSTOMER - RETAIL</v>
          </cell>
          <cell r="I4365" t="str">
            <v>REGULAR</v>
          </cell>
          <cell r="J4365" t="str">
            <v>LEGAL</v>
          </cell>
          <cell r="K4365" t="str">
            <v>USD</v>
          </cell>
          <cell r="L4365">
            <v>60415.22</v>
          </cell>
          <cell r="M4365">
            <v>60415.22</v>
          </cell>
          <cell r="N4365">
            <v>0</v>
          </cell>
          <cell r="O4365">
            <v>0</v>
          </cell>
          <cell r="P4365">
            <v>0</v>
          </cell>
          <cell r="Q4365">
            <v>60415.22</v>
          </cell>
          <cell r="R4365">
            <v>60415.22</v>
          </cell>
          <cell r="S4365" t="str">
            <v>120+</v>
          </cell>
          <cell r="T4365" t="str">
            <v>REPUBLICA DOMINICANA</v>
          </cell>
        </row>
        <row r="4366">
          <cell r="B4366" t="str">
            <v>702-692CRR2</v>
          </cell>
          <cell r="C4366" t="str">
            <v>SINERCON, S.A.</v>
          </cell>
          <cell r="D4366">
            <v>320022</v>
          </cell>
          <cell r="F4366" t="str">
            <v>IMCA</v>
          </cell>
          <cell r="G4366" t="str">
            <v>CUSTOMER - RETAIL</v>
          </cell>
          <cell r="H4366" t="str">
            <v>CUSTOMER - RETAIL</v>
          </cell>
          <cell r="I4366" t="str">
            <v>REGULAR</v>
          </cell>
          <cell r="J4366" t="str">
            <v>LEGAL</v>
          </cell>
          <cell r="K4366" t="str">
            <v>USD</v>
          </cell>
          <cell r="L4366">
            <v>640345.5</v>
          </cell>
          <cell r="M4366">
            <v>640345.5</v>
          </cell>
          <cell r="N4366">
            <v>0</v>
          </cell>
          <cell r="O4366">
            <v>0</v>
          </cell>
          <cell r="P4366">
            <v>0</v>
          </cell>
          <cell r="Q4366">
            <v>640345.5</v>
          </cell>
          <cell r="R4366">
            <v>640345.5</v>
          </cell>
          <cell r="S4366" t="str">
            <v>120+</v>
          </cell>
          <cell r="T4366" t="str">
            <v>REPUBLICA DOMINICANA</v>
          </cell>
        </row>
        <row r="4367">
          <cell r="B4367" t="str">
            <v>702-773CRR2</v>
          </cell>
          <cell r="C4367" t="str">
            <v>SINERCON, S.A.</v>
          </cell>
          <cell r="D4367">
            <v>320022</v>
          </cell>
          <cell r="F4367" t="str">
            <v>IMCA</v>
          </cell>
          <cell r="G4367" t="str">
            <v>CUSTOMER - RETAIL</v>
          </cell>
          <cell r="H4367" t="str">
            <v>CUSTOMER - RETAIL</v>
          </cell>
          <cell r="I4367" t="str">
            <v>REGULAR</v>
          </cell>
          <cell r="J4367" t="str">
            <v>LEGAL</v>
          </cell>
          <cell r="K4367" t="str">
            <v>USD</v>
          </cell>
          <cell r="L4367">
            <v>95905.12</v>
          </cell>
          <cell r="M4367">
            <v>95905.12</v>
          </cell>
          <cell r="N4367">
            <v>0</v>
          </cell>
          <cell r="O4367">
            <v>0</v>
          </cell>
          <cell r="P4367">
            <v>0</v>
          </cell>
          <cell r="Q4367">
            <v>95905.12</v>
          </cell>
          <cell r="R4367">
            <v>95905.12</v>
          </cell>
          <cell r="S4367" t="str">
            <v>120+</v>
          </cell>
          <cell r="T4367" t="str">
            <v>REPUBLICA DOMINICANA</v>
          </cell>
        </row>
        <row r="4368">
          <cell r="B4368" t="str">
            <v>702-774CRR2</v>
          </cell>
          <cell r="C4368" t="str">
            <v>SINERCON, S.A.</v>
          </cell>
          <cell r="D4368">
            <v>320022</v>
          </cell>
          <cell r="F4368" t="str">
            <v>IMCA</v>
          </cell>
          <cell r="G4368" t="str">
            <v>CUSTOMER - RETAIL</v>
          </cell>
          <cell r="H4368" t="str">
            <v>CUSTOMER - RETAIL</v>
          </cell>
          <cell r="I4368" t="str">
            <v>REGULAR</v>
          </cell>
          <cell r="J4368" t="str">
            <v>LEGAL</v>
          </cell>
          <cell r="K4368" t="str">
            <v>USD</v>
          </cell>
          <cell r="L4368">
            <v>95905.12</v>
          </cell>
          <cell r="M4368">
            <v>95905.12</v>
          </cell>
          <cell r="N4368">
            <v>0</v>
          </cell>
          <cell r="O4368">
            <v>0</v>
          </cell>
          <cell r="P4368">
            <v>0</v>
          </cell>
          <cell r="Q4368">
            <v>95905.12</v>
          </cell>
          <cell r="R4368">
            <v>95905.12</v>
          </cell>
          <cell r="S4368" t="str">
            <v>120+</v>
          </cell>
          <cell r="T4368" t="str">
            <v>REPUBLICA DOMINICANA</v>
          </cell>
        </row>
        <row r="4369">
          <cell r="B4369" t="str">
            <v>702-775CRR2</v>
          </cell>
          <cell r="C4369" t="str">
            <v>SINERCON, S.A.</v>
          </cell>
          <cell r="D4369">
            <v>320022</v>
          </cell>
          <cell r="F4369" t="str">
            <v>IMCA</v>
          </cell>
          <cell r="G4369" t="str">
            <v>CUSTOMER - RETAIL</v>
          </cell>
          <cell r="H4369" t="str">
            <v>CUSTOMER - RETAIL</v>
          </cell>
          <cell r="I4369" t="str">
            <v>REGULAR</v>
          </cell>
          <cell r="J4369" t="str">
            <v>LEGAL</v>
          </cell>
          <cell r="K4369" t="str">
            <v>USD</v>
          </cell>
          <cell r="L4369">
            <v>94700.68</v>
          </cell>
          <cell r="M4369">
            <v>94700.68</v>
          </cell>
          <cell r="N4369">
            <v>0</v>
          </cell>
          <cell r="O4369">
            <v>0</v>
          </cell>
          <cell r="P4369">
            <v>0</v>
          </cell>
          <cell r="Q4369">
            <v>94700.68</v>
          </cell>
          <cell r="R4369">
            <v>94700.68</v>
          </cell>
          <cell r="S4369" t="str">
            <v>120+</v>
          </cell>
          <cell r="T4369" t="str">
            <v>REPUBLICA DOMINICANA</v>
          </cell>
        </row>
        <row r="4370">
          <cell r="B4370" t="str">
            <v>702-776CRR2</v>
          </cell>
          <cell r="C4370" t="str">
            <v>SINERCON, S.A.</v>
          </cell>
          <cell r="D4370">
            <v>320022</v>
          </cell>
          <cell r="F4370" t="str">
            <v>IMCA</v>
          </cell>
          <cell r="G4370" t="str">
            <v>CUSTOMER - RETAIL</v>
          </cell>
          <cell r="H4370" t="str">
            <v>CUSTOMER - RETAIL</v>
          </cell>
          <cell r="I4370" t="str">
            <v>REGULAR</v>
          </cell>
          <cell r="J4370" t="str">
            <v>LEGAL</v>
          </cell>
          <cell r="K4370" t="str">
            <v>USD</v>
          </cell>
          <cell r="L4370">
            <v>127142.77</v>
          </cell>
          <cell r="M4370">
            <v>127142.77</v>
          </cell>
          <cell r="N4370">
            <v>0</v>
          </cell>
          <cell r="O4370">
            <v>0</v>
          </cell>
          <cell r="P4370">
            <v>0</v>
          </cell>
          <cell r="Q4370">
            <v>127142.77</v>
          </cell>
          <cell r="R4370">
            <v>127142.77</v>
          </cell>
          <cell r="S4370" t="str">
            <v>120+</v>
          </cell>
          <cell r="T4370" t="str">
            <v>REPUBLICA DOMINICANA</v>
          </cell>
        </row>
        <row r="4371">
          <cell r="B4371" t="str">
            <v>702-777CRR2</v>
          </cell>
          <cell r="C4371" t="str">
            <v>SINERCON, S.A.</v>
          </cell>
          <cell r="D4371">
            <v>320022</v>
          </cell>
          <cell r="F4371" t="str">
            <v>IMCA</v>
          </cell>
          <cell r="G4371" t="str">
            <v>CUSTOMER - RETAIL</v>
          </cell>
          <cell r="H4371" t="str">
            <v>CUSTOMER - RETAIL</v>
          </cell>
          <cell r="I4371" t="str">
            <v>REGULAR</v>
          </cell>
          <cell r="J4371" t="str">
            <v>LEGAL</v>
          </cell>
          <cell r="K4371" t="str">
            <v>USD</v>
          </cell>
          <cell r="L4371">
            <v>223869.94</v>
          </cell>
          <cell r="M4371">
            <v>223869.94</v>
          </cell>
          <cell r="N4371">
            <v>0</v>
          </cell>
          <cell r="O4371">
            <v>0</v>
          </cell>
          <cell r="P4371">
            <v>0</v>
          </cell>
          <cell r="Q4371">
            <v>223869.94</v>
          </cell>
          <cell r="R4371">
            <v>223869.94</v>
          </cell>
          <cell r="S4371" t="str">
            <v>120+</v>
          </cell>
          <cell r="T4371" t="str">
            <v>REPUBLICA DOMINICANA</v>
          </cell>
        </row>
        <row r="4372">
          <cell r="B4372" t="str">
            <v>702-30000685</v>
          </cell>
          <cell r="C4372" t="str">
            <v>DEL MONTE CONSTRUCTION, INC</v>
          </cell>
          <cell r="D4372">
            <v>331847</v>
          </cell>
          <cell r="F4372" t="str">
            <v>RIMCO</v>
          </cell>
          <cell r="G4372" t="str">
            <v>CUSTOMER - RETAIL</v>
          </cell>
          <cell r="H4372" t="str">
            <v>CUSTOMER - RETAIL</v>
          </cell>
          <cell r="I4372" t="str">
            <v>REGULAR</v>
          </cell>
          <cell r="J4372" t="str">
            <v>REGULAR</v>
          </cell>
          <cell r="K4372" t="str">
            <v>USD</v>
          </cell>
          <cell r="L4372">
            <v>7966.81</v>
          </cell>
          <cell r="M4372">
            <v>7966.81</v>
          </cell>
          <cell r="N4372">
            <v>0</v>
          </cell>
          <cell r="O4372">
            <v>0</v>
          </cell>
          <cell r="P4372">
            <v>0</v>
          </cell>
          <cell r="Q4372">
            <v>0</v>
          </cell>
          <cell r="R4372">
            <v>0</v>
          </cell>
          <cell r="S4372" t="str">
            <v>1-30</v>
          </cell>
          <cell r="T4372" t="str">
            <v>PUERTO RICO</v>
          </cell>
        </row>
        <row r="4373">
          <cell r="B4373" t="str">
            <v>702-30002227</v>
          </cell>
          <cell r="C4373" t="str">
            <v>CJO CONSTRUCTION CORP.</v>
          </cell>
          <cell r="D4373">
            <v>309710</v>
          </cell>
          <cell r="F4373" t="str">
            <v>RIMCO</v>
          </cell>
          <cell r="G4373" t="str">
            <v>CUSTOMER - RETAIL</v>
          </cell>
          <cell r="H4373" t="str">
            <v>CUSTOMER - RETAIL</v>
          </cell>
          <cell r="I4373" t="str">
            <v>REGULAR</v>
          </cell>
          <cell r="J4373" t="str">
            <v>REGULAR</v>
          </cell>
          <cell r="K4373" t="str">
            <v>USD</v>
          </cell>
          <cell r="L4373">
            <v>52024.14</v>
          </cell>
          <cell r="M4373">
            <v>52024.14</v>
          </cell>
          <cell r="N4373">
            <v>0</v>
          </cell>
          <cell r="O4373">
            <v>0</v>
          </cell>
          <cell r="P4373">
            <v>0</v>
          </cell>
          <cell r="Q4373">
            <v>0</v>
          </cell>
          <cell r="R4373">
            <v>0</v>
          </cell>
          <cell r="S4373" t="str">
            <v>1-30</v>
          </cell>
          <cell r="T4373" t="str">
            <v>PUERTO RICO</v>
          </cell>
        </row>
        <row r="4374">
          <cell r="B4374" t="str">
            <v>702-4235CR</v>
          </cell>
          <cell r="C4374" t="str">
            <v>CONSTRUCTORA CAMPO RICO, INC.</v>
          </cell>
          <cell r="D4374">
            <v>314640</v>
          </cell>
          <cell r="F4374" t="str">
            <v>RIMCO</v>
          </cell>
          <cell r="G4374" t="str">
            <v>CUSTOMER - RETAIL</v>
          </cell>
          <cell r="H4374" t="str">
            <v>CUSTOMER - RETAIL</v>
          </cell>
          <cell r="I4374" t="str">
            <v>REGULAR</v>
          </cell>
          <cell r="J4374" t="str">
            <v>LEGAL</v>
          </cell>
          <cell r="K4374" t="str">
            <v>USD</v>
          </cell>
          <cell r="L4374">
            <v>16294.8</v>
          </cell>
          <cell r="M4374">
            <v>16294.8</v>
          </cell>
          <cell r="N4374">
            <v>0</v>
          </cell>
          <cell r="O4374">
            <v>0</v>
          </cell>
          <cell r="P4374">
            <v>0</v>
          </cell>
          <cell r="Q4374">
            <v>16294.8</v>
          </cell>
          <cell r="R4374">
            <v>16294.8</v>
          </cell>
          <cell r="S4374" t="str">
            <v>120+</v>
          </cell>
          <cell r="T4374" t="str">
            <v>PUERTO RICO</v>
          </cell>
        </row>
        <row r="4375">
          <cell r="B4375" t="str">
            <v>720-152PAAP</v>
          </cell>
          <cell r="C4375" t="str">
            <v>FCC CONSTRUCCION AMERICA, S.A.</v>
          </cell>
          <cell r="D4375">
            <v>320695</v>
          </cell>
          <cell r="F4375" t="str">
            <v>IIASA PANAMA</v>
          </cell>
          <cell r="G4375" t="str">
            <v>CUSTOMER - RETAIL</v>
          </cell>
          <cell r="H4375" t="str">
            <v>CUSTOMER - RETAIL</v>
          </cell>
          <cell r="I4375" t="str">
            <v>REGULAR</v>
          </cell>
          <cell r="J4375" t="str">
            <v>REGULAR</v>
          </cell>
          <cell r="K4375" t="str">
            <v>USD</v>
          </cell>
          <cell r="L4375">
            <v>33578.61</v>
          </cell>
          <cell r="M4375">
            <v>33578.61</v>
          </cell>
          <cell r="N4375">
            <v>0</v>
          </cell>
          <cell r="O4375">
            <v>0</v>
          </cell>
          <cell r="P4375">
            <v>0</v>
          </cell>
          <cell r="Q4375">
            <v>0</v>
          </cell>
          <cell r="R4375">
            <v>0</v>
          </cell>
          <cell r="S4375" t="str">
            <v>1-30</v>
          </cell>
          <cell r="T4375" t="str">
            <v>PANAMA</v>
          </cell>
        </row>
        <row r="4376">
          <cell r="B4376" t="str">
            <v>720-168PAFF</v>
          </cell>
          <cell r="C4376" t="str">
            <v>CEDEÑO SOLIS YERIS ALEXIS</v>
          </cell>
          <cell r="D4376">
            <v>320740</v>
          </cell>
          <cell r="F4376" t="str">
            <v>IIASA PANAMA</v>
          </cell>
          <cell r="G4376" t="str">
            <v>CUSTOMER - RETAIL</v>
          </cell>
          <cell r="H4376" t="str">
            <v>CUSTOMER - RETAIL</v>
          </cell>
          <cell r="I4376" t="str">
            <v>REGULAR</v>
          </cell>
          <cell r="J4376" t="str">
            <v>REGULAR</v>
          </cell>
          <cell r="K4376" t="str">
            <v>USD</v>
          </cell>
          <cell r="L4376">
            <v>1962.79</v>
          </cell>
          <cell r="M4376">
            <v>1962.79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>
            <v>0</v>
          </cell>
          <cell r="S4376" t="str">
            <v>1-30</v>
          </cell>
          <cell r="T4376" t="str">
            <v>PANAMA</v>
          </cell>
        </row>
        <row r="4377">
          <cell r="B4377" t="str">
            <v>720-171PAFFR1</v>
          </cell>
          <cell r="C4377" t="str">
            <v>EQUITRANSA, S.A.</v>
          </cell>
          <cell r="D4377">
            <v>320723</v>
          </cell>
          <cell r="F4377" t="str">
            <v>IIASA PANAMA</v>
          </cell>
          <cell r="G4377" t="str">
            <v>CUSTOMER - RETAIL</v>
          </cell>
          <cell r="H4377" t="str">
            <v>CUSTOMER - RETAIL</v>
          </cell>
          <cell r="I4377" t="str">
            <v>REGULAR</v>
          </cell>
          <cell r="J4377" t="str">
            <v>REGULAR</v>
          </cell>
          <cell r="K4377" t="str">
            <v>USD</v>
          </cell>
          <cell r="L4377">
            <v>172839.94</v>
          </cell>
          <cell r="M4377">
            <v>172839.94</v>
          </cell>
          <cell r="N4377">
            <v>0</v>
          </cell>
          <cell r="O4377">
            <v>0</v>
          </cell>
          <cell r="P4377">
            <v>0</v>
          </cell>
          <cell r="Q4377">
            <v>0</v>
          </cell>
          <cell r="R4377">
            <v>0</v>
          </cell>
          <cell r="S4377" t="str">
            <v>1-30</v>
          </cell>
          <cell r="T4377" t="str">
            <v>PANAMA</v>
          </cell>
        </row>
        <row r="4378">
          <cell r="B4378" t="str">
            <v>720-178PAFF</v>
          </cell>
          <cell r="C4378" t="str">
            <v>CONSTRUCTORA MECO, S.A. (PANAMA)</v>
          </cell>
          <cell r="D4378">
            <v>309462</v>
          </cell>
          <cell r="F4378" t="str">
            <v>IIASA PANAMA</v>
          </cell>
          <cell r="G4378" t="str">
            <v>CUSTOMER - RETAIL</v>
          </cell>
          <cell r="H4378" t="str">
            <v>CUSTOMER - RETAIL</v>
          </cell>
          <cell r="I4378" t="str">
            <v>REGULAR</v>
          </cell>
          <cell r="J4378" t="str">
            <v>REGULAR</v>
          </cell>
          <cell r="K4378" t="str">
            <v>USD</v>
          </cell>
          <cell r="L4378">
            <v>5536.06</v>
          </cell>
          <cell r="M4378">
            <v>5536.06</v>
          </cell>
          <cell r="N4378">
            <v>0</v>
          </cell>
          <cell r="O4378">
            <v>0</v>
          </cell>
          <cell r="P4378">
            <v>0</v>
          </cell>
          <cell r="Q4378">
            <v>0</v>
          </cell>
          <cell r="R4378">
            <v>0</v>
          </cell>
          <cell r="S4378" t="str">
            <v>1-30</v>
          </cell>
          <cell r="T4378" t="str">
            <v>PANAMA</v>
          </cell>
        </row>
        <row r="4379">
          <cell r="B4379" t="str">
            <v>720-179PAFF</v>
          </cell>
          <cell r="C4379" t="str">
            <v>CONSTRUCTORA MECO, S.A. (PANAMA)</v>
          </cell>
          <cell r="D4379">
            <v>309462</v>
          </cell>
          <cell r="F4379" t="str">
            <v>IIASA PANAMA</v>
          </cell>
          <cell r="G4379" t="str">
            <v>CUSTOMER - RETAIL</v>
          </cell>
          <cell r="H4379" t="str">
            <v>CUSTOMER - RETAIL</v>
          </cell>
          <cell r="I4379" t="str">
            <v>REGULAR</v>
          </cell>
          <cell r="J4379" t="str">
            <v>REGULAR</v>
          </cell>
          <cell r="K4379" t="str">
            <v>USD</v>
          </cell>
          <cell r="L4379">
            <v>5536.06</v>
          </cell>
          <cell r="M4379">
            <v>5536.06</v>
          </cell>
          <cell r="N4379">
            <v>0</v>
          </cell>
          <cell r="O4379">
            <v>0</v>
          </cell>
          <cell r="P4379">
            <v>0</v>
          </cell>
          <cell r="Q4379">
            <v>0</v>
          </cell>
          <cell r="R4379">
            <v>0</v>
          </cell>
          <cell r="S4379" t="str">
            <v>1-30</v>
          </cell>
          <cell r="T4379" t="str">
            <v>PANAMA</v>
          </cell>
        </row>
        <row r="4380">
          <cell r="B4380" t="str">
            <v>720-180PAFF</v>
          </cell>
          <cell r="C4380" t="str">
            <v>CONSTRUCTORA MECO, S.A. (PANAMA)</v>
          </cell>
          <cell r="D4380">
            <v>309462</v>
          </cell>
          <cell r="F4380" t="str">
            <v>IIASA PANAMA</v>
          </cell>
          <cell r="G4380" t="str">
            <v>CUSTOMER - RETAIL</v>
          </cell>
          <cell r="H4380" t="str">
            <v>CUSTOMER - RETAIL</v>
          </cell>
          <cell r="I4380" t="str">
            <v>REGULAR</v>
          </cell>
          <cell r="J4380" t="str">
            <v>REGULAR</v>
          </cell>
          <cell r="K4380" t="str">
            <v>USD</v>
          </cell>
          <cell r="L4380">
            <v>5536.06</v>
          </cell>
          <cell r="M4380">
            <v>5536.06</v>
          </cell>
          <cell r="N4380">
            <v>0</v>
          </cell>
          <cell r="O4380">
            <v>0</v>
          </cell>
          <cell r="P4380">
            <v>0</v>
          </cell>
          <cell r="Q4380">
            <v>0</v>
          </cell>
          <cell r="R4380">
            <v>0</v>
          </cell>
          <cell r="S4380" t="str">
            <v>1-30</v>
          </cell>
          <cell r="T4380" t="str">
            <v>PANAMA</v>
          </cell>
        </row>
        <row r="4381">
          <cell r="B4381" t="str">
            <v>720-182PAFF</v>
          </cell>
          <cell r="C4381" t="str">
            <v>CONSTRUCTORA MECO, S.A. (PANAMA)</v>
          </cell>
          <cell r="D4381">
            <v>309462</v>
          </cell>
          <cell r="F4381" t="str">
            <v>IIASA PANAMA</v>
          </cell>
          <cell r="G4381" t="str">
            <v>CUSTOMER - RETAIL</v>
          </cell>
          <cell r="H4381" t="str">
            <v>CUSTOMER - RETAIL</v>
          </cell>
          <cell r="I4381" t="str">
            <v>REGULAR</v>
          </cell>
          <cell r="J4381" t="str">
            <v>REGULAR</v>
          </cell>
          <cell r="K4381" t="str">
            <v>USD</v>
          </cell>
          <cell r="L4381">
            <v>12275.58</v>
          </cell>
          <cell r="M4381">
            <v>12275.58</v>
          </cell>
          <cell r="N4381">
            <v>0</v>
          </cell>
          <cell r="O4381">
            <v>0</v>
          </cell>
          <cell r="P4381">
            <v>0</v>
          </cell>
          <cell r="Q4381">
            <v>0</v>
          </cell>
          <cell r="R4381">
            <v>0</v>
          </cell>
          <cell r="S4381" t="str">
            <v>1-30</v>
          </cell>
          <cell r="T4381" t="str">
            <v>PANAMA</v>
          </cell>
        </row>
        <row r="4382">
          <cell r="B4382" t="str">
            <v>720-183PAFF</v>
          </cell>
          <cell r="C4382" t="str">
            <v>CONSTRUCTORA MECO, S.A. (PANAMA)</v>
          </cell>
          <cell r="D4382">
            <v>309462</v>
          </cell>
          <cell r="F4382" t="str">
            <v>IIASA PANAMA</v>
          </cell>
          <cell r="G4382" t="str">
            <v>CUSTOMER - RETAIL</v>
          </cell>
          <cell r="H4382" t="str">
            <v>CUSTOMER - RETAIL</v>
          </cell>
          <cell r="I4382" t="str">
            <v>REGULAR</v>
          </cell>
          <cell r="J4382" t="str">
            <v>REGULAR</v>
          </cell>
          <cell r="K4382" t="str">
            <v>USD</v>
          </cell>
          <cell r="L4382">
            <v>12275.58</v>
          </cell>
          <cell r="M4382">
            <v>12275.58</v>
          </cell>
          <cell r="N4382">
            <v>0</v>
          </cell>
          <cell r="O4382">
            <v>0</v>
          </cell>
          <cell r="P4382">
            <v>0</v>
          </cell>
          <cell r="Q4382">
            <v>0</v>
          </cell>
          <cell r="R4382">
            <v>0</v>
          </cell>
          <cell r="S4382" t="str">
            <v>1-30</v>
          </cell>
          <cell r="T4382" t="str">
            <v>PANAMA</v>
          </cell>
        </row>
        <row r="4383">
          <cell r="B4383" t="str">
            <v>720-185PAFFR1</v>
          </cell>
          <cell r="C4383" t="str">
            <v>MILLER CONSTRUCTION, INC.</v>
          </cell>
          <cell r="D4383">
            <v>316316</v>
          </cell>
          <cell r="F4383" t="str">
            <v>IIASA PANAMA</v>
          </cell>
          <cell r="G4383" t="str">
            <v>CUSTOMER - RETAIL</v>
          </cell>
          <cell r="H4383" t="str">
            <v>CUSTOMER - RETAIL</v>
          </cell>
          <cell r="I4383" t="str">
            <v>REGULAR</v>
          </cell>
          <cell r="J4383" t="str">
            <v>LEGAL</v>
          </cell>
          <cell r="K4383" t="str">
            <v>USD</v>
          </cell>
          <cell r="L4383">
            <v>19969.59</v>
          </cell>
          <cell r="M4383">
            <v>19969.59</v>
          </cell>
          <cell r="N4383">
            <v>0</v>
          </cell>
          <cell r="O4383">
            <v>0</v>
          </cell>
          <cell r="P4383">
            <v>0</v>
          </cell>
          <cell r="Q4383">
            <v>19969.59</v>
          </cell>
          <cell r="R4383">
            <v>19969.59</v>
          </cell>
          <cell r="S4383" t="str">
            <v>120+</v>
          </cell>
          <cell r="T4383" t="str">
            <v>PANAMA</v>
          </cell>
        </row>
        <row r="4384">
          <cell r="B4384" t="str">
            <v>720-187PAFFR1</v>
          </cell>
          <cell r="C4384" t="str">
            <v>EQUITRANSA, S.A.</v>
          </cell>
          <cell r="D4384">
            <v>320723</v>
          </cell>
          <cell r="F4384" t="str">
            <v>IIASA PANAMA</v>
          </cell>
          <cell r="G4384" t="str">
            <v>CUSTOMER - RETAIL</v>
          </cell>
          <cell r="H4384" t="str">
            <v>CUSTOMER - RETAIL</v>
          </cell>
          <cell r="I4384" t="str">
            <v>REGULAR</v>
          </cell>
          <cell r="J4384" t="str">
            <v>REGULAR</v>
          </cell>
          <cell r="K4384" t="str">
            <v>USD</v>
          </cell>
          <cell r="L4384">
            <v>57354.31</v>
          </cell>
          <cell r="M4384">
            <v>57354.31</v>
          </cell>
          <cell r="N4384">
            <v>0</v>
          </cell>
          <cell r="O4384">
            <v>0</v>
          </cell>
          <cell r="P4384">
            <v>0</v>
          </cell>
          <cell r="Q4384">
            <v>0</v>
          </cell>
          <cell r="R4384">
            <v>0</v>
          </cell>
          <cell r="S4384" t="str">
            <v>1-30</v>
          </cell>
          <cell r="T4384" t="str">
            <v>PANAMA</v>
          </cell>
        </row>
        <row r="4385">
          <cell r="B4385" t="str">
            <v>720-188PAFF</v>
          </cell>
          <cell r="C4385" t="str">
            <v>CONSTRUCTORA MECO, S.A. (PANAMA)</v>
          </cell>
          <cell r="D4385">
            <v>309462</v>
          </cell>
          <cell r="F4385" t="str">
            <v>IIASA PANAMA</v>
          </cell>
          <cell r="G4385" t="str">
            <v>CUSTOMER - RETAIL</v>
          </cell>
          <cell r="H4385" t="str">
            <v>CUSTOMER - RETAIL</v>
          </cell>
          <cell r="I4385" t="str">
            <v>REGULAR</v>
          </cell>
          <cell r="J4385" t="str">
            <v>REGULAR</v>
          </cell>
          <cell r="K4385" t="str">
            <v>USD</v>
          </cell>
          <cell r="L4385">
            <v>3211.3</v>
          </cell>
          <cell r="M4385">
            <v>3211.3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>
            <v>0</v>
          </cell>
          <cell r="S4385" t="str">
            <v>1-30</v>
          </cell>
          <cell r="T4385" t="str">
            <v>PANAMA</v>
          </cell>
        </row>
        <row r="4386">
          <cell r="B4386" t="str">
            <v>720-189PAFF</v>
          </cell>
          <cell r="C4386" t="str">
            <v>CONSTRUCTORA MECO, S.A. (PANAMA)</v>
          </cell>
          <cell r="D4386">
            <v>309462</v>
          </cell>
          <cell r="F4386" t="str">
            <v>IIASA PANAMA</v>
          </cell>
          <cell r="G4386" t="str">
            <v>CUSTOMER - RETAIL</v>
          </cell>
          <cell r="H4386" t="str">
            <v>CUSTOMER - RETAIL</v>
          </cell>
          <cell r="I4386" t="str">
            <v>REGULAR</v>
          </cell>
          <cell r="J4386" t="str">
            <v>REGULAR</v>
          </cell>
          <cell r="K4386" t="str">
            <v>USD</v>
          </cell>
          <cell r="L4386">
            <v>3211.3</v>
          </cell>
          <cell r="M4386">
            <v>3211.3</v>
          </cell>
          <cell r="N4386">
            <v>0</v>
          </cell>
          <cell r="O4386">
            <v>0</v>
          </cell>
          <cell r="P4386">
            <v>0</v>
          </cell>
          <cell r="Q4386">
            <v>0</v>
          </cell>
          <cell r="R4386">
            <v>0</v>
          </cell>
          <cell r="S4386" t="str">
            <v>1-30</v>
          </cell>
          <cell r="T4386" t="str">
            <v>PANAMA</v>
          </cell>
        </row>
        <row r="4387">
          <cell r="B4387" t="str">
            <v>720-190PAFF</v>
          </cell>
          <cell r="C4387" t="str">
            <v>CONSTRUCTORA URBANA, S.A.</v>
          </cell>
          <cell r="D4387">
            <v>319116</v>
          </cell>
          <cell r="F4387" t="str">
            <v>IIASA PANAMA</v>
          </cell>
          <cell r="G4387" t="str">
            <v>CUSTOMER - RETAIL</v>
          </cell>
          <cell r="H4387" t="str">
            <v>CUSTOMER - RETAIL</v>
          </cell>
          <cell r="I4387" t="str">
            <v>REGULAR</v>
          </cell>
          <cell r="J4387" t="str">
            <v>REGULAR</v>
          </cell>
          <cell r="K4387" t="str">
            <v>USD</v>
          </cell>
          <cell r="L4387">
            <v>107248.25</v>
          </cell>
          <cell r="M4387">
            <v>107248.25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>
            <v>0</v>
          </cell>
          <cell r="S4387" t="str">
            <v>1-30</v>
          </cell>
          <cell r="T4387" t="str">
            <v>PANAMA</v>
          </cell>
        </row>
        <row r="4388">
          <cell r="B4388" t="str">
            <v>720-192PAFF</v>
          </cell>
          <cell r="C4388" t="str">
            <v>CONSTRUCTORA MECO, S.A. (PANAMA)</v>
          </cell>
          <cell r="D4388">
            <v>309462</v>
          </cell>
          <cell r="F4388" t="str">
            <v>IIASA PANAMA</v>
          </cell>
          <cell r="G4388" t="str">
            <v>CUSTOMER - RETAIL</v>
          </cell>
          <cell r="H4388" t="str">
            <v>CUSTOMER - RETAIL</v>
          </cell>
          <cell r="I4388" t="str">
            <v>REGULAR</v>
          </cell>
          <cell r="J4388" t="str">
            <v>REGULAR</v>
          </cell>
          <cell r="K4388" t="str">
            <v>USD</v>
          </cell>
          <cell r="L4388">
            <v>23106.99</v>
          </cell>
          <cell r="M4388">
            <v>23106.99</v>
          </cell>
          <cell r="N4388">
            <v>0</v>
          </cell>
          <cell r="O4388">
            <v>0</v>
          </cell>
          <cell r="P4388">
            <v>0</v>
          </cell>
          <cell r="Q4388">
            <v>0</v>
          </cell>
          <cell r="R4388">
            <v>0</v>
          </cell>
          <cell r="S4388" t="str">
            <v>1-30</v>
          </cell>
          <cell r="T4388" t="str">
            <v>PANAMA</v>
          </cell>
        </row>
        <row r="4389">
          <cell r="B4389" t="str">
            <v>720-194PAFF</v>
          </cell>
          <cell r="C4389" t="str">
            <v>CONSTRUCTORA MECO, S.A. (PANAMA)</v>
          </cell>
          <cell r="D4389">
            <v>309462</v>
          </cell>
          <cell r="F4389" t="str">
            <v>IIASA PANAMA</v>
          </cell>
          <cell r="G4389" t="str">
            <v>CUSTOMER - RETAIL</v>
          </cell>
          <cell r="H4389" t="str">
            <v>CUSTOMER - RETAIL</v>
          </cell>
          <cell r="I4389" t="str">
            <v>REGULAR</v>
          </cell>
          <cell r="J4389" t="str">
            <v>REGULAR</v>
          </cell>
          <cell r="K4389" t="str">
            <v>USD</v>
          </cell>
          <cell r="L4389">
            <v>15212.11</v>
          </cell>
          <cell r="M4389">
            <v>15212.11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>
            <v>0</v>
          </cell>
          <cell r="S4389" t="str">
            <v>1-30</v>
          </cell>
          <cell r="T4389" t="str">
            <v>PANAMA</v>
          </cell>
        </row>
        <row r="4390">
          <cell r="B4390" t="str">
            <v>720-195PAFF</v>
          </cell>
          <cell r="C4390" t="str">
            <v>CONSTRUCTORA MECO, S.A. (PANAMA)</v>
          </cell>
          <cell r="D4390">
            <v>309462</v>
          </cell>
          <cell r="F4390" t="str">
            <v>IIASA PANAMA</v>
          </cell>
          <cell r="G4390" t="str">
            <v>CUSTOMER - RETAIL</v>
          </cell>
          <cell r="H4390" t="str">
            <v>CUSTOMER - RETAIL</v>
          </cell>
          <cell r="I4390" t="str">
            <v>REGULAR</v>
          </cell>
          <cell r="J4390" t="str">
            <v>REGULAR</v>
          </cell>
          <cell r="K4390" t="str">
            <v>USD</v>
          </cell>
          <cell r="L4390">
            <v>12272.46</v>
          </cell>
          <cell r="M4390">
            <v>12272.46</v>
          </cell>
          <cell r="N4390">
            <v>0</v>
          </cell>
          <cell r="O4390">
            <v>0</v>
          </cell>
          <cell r="P4390">
            <v>0</v>
          </cell>
          <cell r="Q4390">
            <v>0</v>
          </cell>
          <cell r="R4390">
            <v>0</v>
          </cell>
          <cell r="S4390" t="str">
            <v>1-30</v>
          </cell>
          <cell r="T4390" t="str">
            <v>PANAMA</v>
          </cell>
        </row>
        <row r="4391">
          <cell r="B4391" t="str">
            <v>720-196PAFF</v>
          </cell>
          <cell r="C4391" t="str">
            <v>CONSTRUCTORA MECO, S.A. (PANAMA)</v>
          </cell>
          <cell r="D4391">
            <v>309462</v>
          </cell>
          <cell r="F4391" t="str">
            <v>IIASA PANAMA</v>
          </cell>
          <cell r="G4391" t="str">
            <v>CUSTOMER - RETAIL</v>
          </cell>
          <cell r="H4391" t="str">
            <v>CUSTOMER - RETAIL</v>
          </cell>
          <cell r="I4391" t="str">
            <v>REGULAR</v>
          </cell>
          <cell r="J4391" t="str">
            <v>REGULAR</v>
          </cell>
          <cell r="K4391" t="str">
            <v>USD</v>
          </cell>
          <cell r="L4391">
            <v>15212.11</v>
          </cell>
          <cell r="M4391">
            <v>15212.11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>
            <v>0</v>
          </cell>
          <cell r="S4391" t="str">
            <v>1-30</v>
          </cell>
          <cell r="T4391" t="str">
            <v>PANAMA</v>
          </cell>
        </row>
        <row r="4392">
          <cell r="B4392" t="str">
            <v>720-198PAFF</v>
          </cell>
          <cell r="C4392" t="str">
            <v>CONSTRUCTORA MECO, S.A. (PANAMA)</v>
          </cell>
          <cell r="D4392">
            <v>309462</v>
          </cell>
          <cell r="F4392" t="str">
            <v>IIASA PANAMA</v>
          </cell>
          <cell r="G4392" t="str">
            <v>CUSTOMER - RETAIL</v>
          </cell>
          <cell r="H4392" t="str">
            <v>CUSTOMER - RETAIL</v>
          </cell>
          <cell r="I4392" t="str">
            <v>REGULAR</v>
          </cell>
          <cell r="J4392" t="str">
            <v>REGULAR</v>
          </cell>
          <cell r="K4392" t="str">
            <v>USD</v>
          </cell>
          <cell r="L4392">
            <v>43807</v>
          </cell>
          <cell r="M4392">
            <v>43807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>
            <v>0</v>
          </cell>
          <cell r="S4392" t="str">
            <v>1-30</v>
          </cell>
          <cell r="T4392" t="str">
            <v>PANAMA</v>
          </cell>
        </row>
        <row r="4393">
          <cell r="B4393" t="str">
            <v>720-200PAFF</v>
          </cell>
          <cell r="C4393" t="str">
            <v>CONSTRUCTORA MECO, S.A. (PANAMA)</v>
          </cell>
          <cell r="D4393">
            <v>309462</v>
          </cell>
          <cell r="F4393" t="str">
            <v>IIASA PANAMA</v>
          </cell>
          <cell r="G4393" t="str">
            <v>CUSTOMER - RETAIL</v>
          </cell>
          <cell r="H4393" t="str">
            <v>CUSTOMER - RETAIL</v>
          </cell>
          <cell r="I4393" t="str">
            <v>REGULAR</v>
          </cell>
          <cell r="J4393" t="str">
            <v>REGULAR</v>
          </cell>
          <cell r="K4393" t="str">
            <v>USD</v>
          </cell>
          <cell r="L4393">
            <v>26861.88</v>
          </cell>
          <cell r="M4393">
            <v>26861.88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>
            <v>0</v>
          </cell>
          <cell r="S4393" t="str">
            <v>1-30</v>
          </cell>
          <cell r="T4393" t="str">
            <v>PANAMA</v>
          </cell>
        </row>
        <row r="4394">
          <cell r="B4394" t="str">
            <v>720-201PAFF</v>
          </cell>
          <cell r="C4394" t="str">
            <v>CONSTRUCTORA MECO, S.A. (PANAMA)</v>
          </cell>
          <cell r="D4394">
            <v>309462</v>
          </cell>
          <cell r="F4394" t="str">
            <v>IIASA PANAMA</v>
          </cell>
          <cell r="G4394" t="str">
            <v>CUSTOMER - RETAIL</v>
          </cell>
          <cell r="H4394" t="str">
            <v>CUSTOMER - RETAIL</v>
          </cell>
          <cell r="I4394" t="str">
            <v>REGULAR</v>
          </cell>
          <cell r="J4394" t="str">
            <v>REGULAR</v>
          </cell>
          <cell r="K4394" t="str">
            <v>USD</v>
          </cell>
          <cell r="L4394">
            <v>24551.19</v>
          </cell>
          <cell r="M4394">
            <v>24551.19</v>
          </cell>
          <cell r="N4394">
            <v>0</v>
          </cell>
          <cell r="O4394">
            <v>0</v>
          </cell>
          <cell r="P4394">
            <v>0</v>
          </cell>
          <cell r="Q4394">
            <v>0</v>
          </cell>
          <cell r="R4394">
            <v>0</v>
          </cell>
          <cell r="S4394" t="str">
            <v>1-30</v>
          </cell>
          <cell r="T4394" t="str">
            <v>PANAMA</v>
          </cell>
        </row>
        <row r="4395">
          <cell r="B4395" t="str">
            <v>720-202PAFF</v>
          </cell>
          <cell r="C4395" t="str">
            <v>CONSTRUCTORA MECO, S.A. (PANAMA)</v>
          </cell>
          <cell r="D4395">
            <v>309462</v>
          </cell>
          <cell r="F4395" t="str">
            <v>IIASA PANAMA</v>
          </cell>
          <cell r="G4395" t="str">
            <v>CUSTOMER - RETAIL</v>
          </cell>
          <cell r="H4395" t="str">
            <v>CUSTOMER - RETAIL</v>
          </cell>
          <cell r="I4395" t="str">
            <v>REGULAR</v>
          </cell>
          <cell r="J4395" t="str">
            <v>REGULAR</v>
          </cell>
          <cell r="K4395" t="str">
            <v>USD</v>
          </cell>
          <cell r="L4395">
            <v>25513.97</v>
          </cell>
          <cell r="M4395">
            <v>25513.97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>
            <v>0</v>
          </cell>
          <cell r="S4395" t="str">
            <v>1-30</v>
          </cell>
          <cell r="T4395" t="str">
            <v>PANAMA</v>
          </cell>
        </row>
        <row r="4396">
          <cell r="B4396" t="str">
            <v>720-203PAFF</v>
          </cell>
          <cell r="C4396" t="str">
            <v>CONSTRUCTORA MECO, S.A. (PANAMA)</v>
          </cell>
          <cell r="D4396">
            <v>309462</v>
          </cell>
          <cell r="F4396" t="str">
            <v>IIASA PANAMA</v>
          </cell>
          <cell r="G4396" t="str">
            <v>CUSTOMER - RETAIL</v>
          </cell>
          <cell r="H4396" t="str">
            <v>CUSTOMER - RETAIL</v>
          </cell>
          <cell r="I4396" t="str">
            <v>REGULAR</v>
          </cell>
          <cell r="J4396" t="str">
            <v>REGULAR</v>
          </cell>
          <cell r="K4396" t="str">
            <v>USD</v>
          </cell>
          <cell r="L4396">
            <v>24551.19</v>
          </cell>
          <cell r="M4396">
            <v>24551.19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>
            <v>0</v>
          </cell>
          <cell r="S4396" t="str">
            <v>1-30</v>
          </cell>
          <cell r="T4396" t="str">
            <v>PANAMA</v>
          </cell>
        </row>
        <row r="4397">
          <cell r="B4397" t="str">
            <v>720-208PAFF</v>
          </cell>
          <cell r="C4397" t="str">
            <v>CONSTRUCTORA URBANA, S.A.</v>
          </cell>
          <cell r="D4397">
            <v>319116</v>
          </cell>
          <cell r="F4397" t="str">
            <v>IIASA PANAMA</v>
          </cell>
          <cell r="G4397" t="str">
            <v>CUSTOMER - RETAIL</v>
          </cell>
          <cell r="H4397" t="str">
            <v>CUSTOMER - RETAIL</v>
          </cell>
          <cell r="I4397" t="str">
            <v>REGULAR</v>
          </cell>
          <cell r="J4397" t="str">
            <v>REGULAR</v>
          </cell>
          <cell r="K4397" t="str">
            <v>USD</v>
          </cell>
          <cell r="L4397">
            <v>265993.05</v>
          </cell>
          <cell r="M4397">
            <v>265993.05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>
            <v>0</v>
          </cell>
          <cell r="S4397" t="str">
            <v>1-30</v>
          </cell>
          <cell r="T4397" t="str">
            <v>PANAMA</v>
          </cell>
        </row>
        <row r="4398">
          <cell r="B4398" t="str">
            <v>720-209PAAP</v>
          </cell>
          <cell r="C4398" t="str">
            <v>FCC CONSTRUCCION AMERICA, S.A.</v>
          </cell>
          <cell r="D4398">
            <v>320695</v>
          </cell>
          <cell r="F4398" t="str">
            <v>IIASA PANAMA</v>
          </cell>
          <cell r="G4398" t="str">
            <v>CUSTOMER - RETAIL</v>
          </cell>
          <cell r="H4398" t="str">
            <v>CUSTOMER - RETAIL</v>
          </cell>
          <cell r="I4398" t="str">
            <v>REGULAR</v>
          </cell>
          <cell r="J4398" t="str">
            <v>REGULAR</v>
          </cell>
          <cell r="K4398" t="str">
            <v>USD</v>
          </cell>
          <cell r="L4398">
            <v>38831.160000000003</v>
          </cell>
          <cell r="M4398">
            <v>38831.160000000003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>
            <v>0</v>
          </cell>
          <cell r="S4398" t="str">
            <v>1-30</v>
          </cell>
          <cell r="T4398" t="str">
            <v>PANAMA</v>
          </cell>
        </row>
        <row r="4399">
          <cell r="B4399" t="str">
            <v>720-209PAFF</v>
          </cell>
          <cell r="C4399" t="str">
            <v>CONSTRUCTORA MECO, S.A. (PANAMA)</v>
          </cell>
          <cell r="D4399">
            <v>309462</v>
          </cell>
          <cell r="F4399" t="str">
            <v>IIASA PANAMA</v>
          </cell>
          <cell r="G4399" t="str">
            <v>CUSTOMER - RETAIL</v>
          </cell>
          <cell r="H4399" t="str">
            <v>CUSTOMER - RETAIL</v>
          </cell>
          <cell r="I4399" t="str">
            <v>REGULAR</v>
          </cell>
          <cell r="J4399" t="str">
            <v>REGULAR</v>
          </cell>
          <cell r="K4399" t="str">
            <v>USD</v>
          </cell>
          <cell r="L4399">
            <v>49314.06</v>
          </cell>
          <cell r="M4399">
            <v>49314.06</v>
          </cell>
          <cell r="N4399">
            <v>0</v>
          </cell>
          <cell r="O4399">
            <v>0</v>
          </cell>
          <cell r="P4399">
            <v>0</v>
          </cell>
          <cell r="Q4399">
            <v>0</v>
          </cell>
          <cell r="R4399">
            <v>0</v>
          </cell>
          <cell r="S4399" t="str">
            <v>1-30</v>
          </cell>
          <cell r="T4399" t="str">
            <v>PANAMA</v>
          </cell>
        </row>
        <row r="4400">
          <cell r="B4400" t="str">
            <v>720-211PAAP</v>
          </cell>
          <cell r="C4400" t="str">
            <v>FCC CONSTRUCCION AMERICA, S.A.</v>
          </cell>
          <cell r="D4400">
            <v>320695</v>
          </cell>
          <cell r="F4400" t="str">
            <v>IIASA PANAMA</v>
          </cell>
          <cell r="G4400" t="str">
            <v>CUSTOMER - RETAIL</v>
          </cell>
          <cell r="H4400" t="str">
            <v>CUSTOMER - RETAIL</v>
          </cell>
          <cell r="I4400" t="str">
            <v>REGULAR</v>
          </cell>
          <cell r="J4400" t="str">
            <v>REGULAR</v>
          </cell>
          <cell r="K4400" t="str">
            <v>USD</v>
          </cell>
          <cell r="L4400">
            <v>73736.36</v>
          </cell>
          <cell r="M4400">
            <v>73736.36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>
            <v>0</v>
          </cell>
          <cell r="S4400" t="str">
            <v>1-30</v>
          </cell>
          <cell r="T4400" t="str">
            <v>PANAMA</v>
          </cell>
        </row>
        <row r="4401">
          <cell r="B4401" t="str">
            <v>720-212PAFF</v>
          </cell>
          <cell r="C4401" t="str">
            <v>SHANGHAI, S.A.</v>
          </cell>
          <cell r="D4401">
            <v>320718</v>
          </cell>
          <cell r="F4401" t="str">
            <v>IIASA PANAMA</v>
          </cell>
          <cell r="G4401" t="str">
            <v>CUSTOMER - RETAIL</v>
          </cell>
          <cell r="H4401" t="str">
            <v>CUSTOMER - RETAIL</v>
          </cell>
          <cell r="I4401" t="str">
            <v>REGULAR</v>
          </cell>
          <cell r="J4401" t="str">
            <v>REGULAR</v>
          </cell>
          <cell r="K4401" t="str">
            <v>USD</v>
          </cell>
          <cell r="L4401">
            <v>21145.59</v>
          </cell>
          <cell r="M4401">
            <v>21145.59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>
            <v>0</v>
          </cell>
          <cell r="S4401" t="str">
            <v>1-30</v>
          </cell>
          <cell r="T4401" t="str">
            <v>PANAMA</v>
          </cell>
        </row>
        <row r="4402">
          <cell r="B4402" t="str">
            <v>720-213PAFF</v>
          </cell>
          <cell r="C4402" t="str">
            <v>CONSTRUCTORA MECO, S.A. (PANAMA)</v>
          </cell>
          <cell r="D4402">
            <v>309462</v>
          </cell>
          <cell r="F4402" t="str">
            <v>IIASA PANAMA</v>
          </cell>
          <cell r="G4402" t="str">
            <v>CUSTOMER - RETAIL</v>
          </cell>
          <cell r="H4402" t="str">
            <v>CUSTOMER - RETAIL</v>
          </cell>
          <cell r="I4402" t="str">
            <v>REGULAR</v>
          </cell>
          <cell r="J4402" t="str">
            <v>REGULAR</v>
          </cell>
          <cell r="K4402" t="str">
            <v>USD</v>
          </cell>
          <cell r="L4402">
            <v>25424.71</v>
          </cell>
          <cell r="M4402">
            <v>25424.71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>
            <v>0</v>
          </cell>
          <cell r="S4402" t="str">
            <v>1-30</v>
          </cell>
          <cell r="T4402" t="str">
            <v>PANAMA</v>
          </cell>
        </row>
        <row r="4403">
          <cell r="B4403" t="str">
            <v>720-214PAFF</v>
          </cell>
          <cell r="C4403" t="str">
            <v>CONSTRUCTORA MECO, S.A. (PANAMA)</v>
          </cell>
          <cell r="D4403">
            <v>309462</v>
          </cell>
          <cell r="F4403" t="str">
            <v>IIASA PANAMA</v>
          </cell>
          <cell r="G4403" t="str">
            <v>CUSTOMER - RETAIL</v>
          </cell>
          <cell r="H4403" t="str">
            <v>CUSTOMER - RETAIL</v>
          </cell>
          <cell r="I4403" t="str">
            <v>REGULAR</v>
          </cell>
          <cell r="J4403" t="str">
            <v>REGULAR</v>
          </cell>
          <cell r="K4403" t="str">
            <v>USD</v>
          </cell>
          <cell r="L4403">
            <v>24647.14</v>
          </cell>
          <cell r="M4403">
            <v>24647.14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>
            <v>0</v>
          </cell>
          <cell r="S4403" t="str">
            <v>1-30</v>
          </cell>
          <cell r="T4403" t="str">
            <v>PANAMA</v>
          </cell>
        </row>
        <row r="4404">
          <cell r="B4404" t="str">
            <v>720-215PAFF</v>
          </cell>
          <cell r="C4404" t="str">
            <v>CONSTRUCTORA MECO, S.A. (PANAMA)</v>
          </cell>
          <cell r="D4404">
            <v>309462</v>
          </cell>
          <cell r="F4404" t="str">
            <v>IIASA PANAMA</v>
          </cell>
          <cell r="G4404" t="str">
            <v>CUSTOMER - RETAIL</v>
          </cell>
          <cell r="H4404" t="str">
            <v>CUSTOMER - RETAIL</v>
          </cell>
          <cell r="I4404" t="str">
            <v>REGULAR</v>
          </cell>
          <cell r="J4404" t="str">
            <v>REGULAR</v>
          </cell>
          <cell r="K4404" t="str">
            <v>USD</v>
          </cell>
          <cell r="L4404">
            <v>18305.38</v>
          </cell>
          <cell r="M4404">
            <v>18305.38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>
            <v>0</v>
          </cell>
          <cell r="S4404" t="str">
            <v>1-30</v>
          </cell>
          <cell r="T4404" t="str">
            <v>PANAMA</v>
          </cell>
        </row>
        <row r="4405">
          <cell r="B4405" t="str">
            <v>720-216PAAP</v>
          </cell>
          <cell r="C4405" t="str">
            <v>FCC CONSTRUCCION AMERICA, S.A.</v>
          </cell>
          <cell r="D4405">
            <v>320695</v>
          </cell>
          <cell r="F4405" t="str">
            <v>IIASA PANAMA</v>
          </cell>
          <cell r="G4405" t="str">
            <v>CUSTOMER - RETAIL</v>
          </cell>
          <cell r="H4405" t="str">
            <v>CUSTOMER - RETAIL</v>
          </cell>
          <cell r="I4405" t="str">
            <v>REGULAR</v>
          </cell>
          <cell r="J4405" t="str">
            <v>REGULAR</v>
          </cell>
          <cell r="K4405" t="str">
            <v>USD</v>
          </cell>
          <cell r="L4405">
            <v>90960.35</v>
          </cell>
          <cell r="M4405">
            <v>90960.35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>
            <v>0</v>
          </cell>
          <cell r="S4405" t="str">
            <v>1-30</v>
          </cell>
          <cell r="T4405" t="str">
            <v>PANAMA</v>
          </cell>
        </row>
        <row r="4406">
          <cell r="B4406" t="str">
            <v>720-217PAAP</v>
          </cell>
          <cell r="C4406" t="str">
            <v>FCC CONSTRUCCION AMERICA, S.A.</v>
          </cell>
          <cell r="D4406">
            <v>320695</v>
          </cell>
          <cell r="F4406" t="str">
            <v>IIASA PANAMA</v>
          </cell>
          <cell r="G4406" t="str">
            <v>CUSTOMER - RETAIL</v>
          </cell>
          <cell r="H4406" t="str">
            <v>CUSTOMER - RETAIL</v>
          </cell>
          <cell r="I4406" t="str">
            <v>REGULAR</v>
          </cell>
          <cell r="J4406" t="str">
            <v>REGULAR</v>
          </cell>
          <cell r="K4406" t="str">
            <v>USD</v>
          </cell>
          <cell r="L4406">
            <v>90960.35</v>
          </cell>
          <cell r="M4406">
            <v>90960.35</v>
          </cell>
          <cell r="N4406">
            <v>0</v>
          </cell>
          <cell r="O4406">
            <v>0</v>
          </cell>
          <cell r="P4406">
            <v>0</v>
          </cell>
          <cell r="Q4406">
            <v>0</v>
          </cell>
          <cell r="R4406">
            <v>0</v>
          </cell>
          <cell r="S4406" t="str">
            <v>1-30</v>
          </cell>
          <cell r="T4406" t="str">
            <v>PANAMA</v>
          </cell>
        </row>
        <row r="4407">
          <cell r="B4407" t="str">
            <v>720-217PAFF</v>
          </cell>
          <cell r="C4407" t="str">
            <v>CONSTRUCTORA MECO, S.A. (PANAMA)</v>
          </cell>
          <cell r="D4407">
            <v>309462</v>
          </cell>
          <cell r="F4407" t="str">
            <v>IIASA PANAMA</v>
          </cell>
          <cell r="G4407" t="str">
            <v>CUSTOMER - RETAIL</v>
          </cell>
          <cell r="H4407" t="str">
            <v>CUSTOMER - RETAIL</v>
          </cell>
          <cell r="I4407" t="str">
            <v>REGULAR</v>
          </cell>
          <cell r="J4407" t="str">
            <v>REGULAR</v>
          </cell>
          <cell r="K4407" t="str">
            <v>USD</v>
          </cell>
          <cell r="L4407">
            <v>15174.21</v>
          </cell>
          <cell r="M4407">
            <v>15174.21</v>
          </cell>
          <cell r="N4407">
            <v>0</v>
          </cell>
          <cell r="O4407">
            <v>0</v>
          </cell>
          <cell r="P4407">
            <v>0</v>
          </cell>
          <cell r="Q4407">
            <v>0</v>
          </cell>
          <cell r="R4407">
            <v>0</v>
          </cell>
          <cell r="S4407" t="str">
            <v>1-30</v>
          </cell>
          <cell r="T4407" t="str">
            <v>PANAMA</v>
          </cell>
        </row>
        <row r="4408">
          <cell r="B4408" t="str">
            <v>720-218PAAP</v>
          </cell>
          <cell r="C4408" t="str">
            <v>FCC CONSTRUCCION AMERICA, S.A.</v>
          </cell>
          <cell r="D4408">
            <v>320695</v>
          </cell>
          <cell r="F4408" t="str">
            <v>IIASA PANAMA</v>
          </cell>
          <cell r="G4408" t="str">
            <v>CUSTOMER - RETAIL</v>
          </cell>
          <cell r="H4408" t="str">
            <v>CUSTOMER - RETAIL</v>
          </cell>
          <cell r="I4408" t="str">
            <v>REGULAR</v>
          </cell>
          <cell r="J4408" t="str">
            <v>REGULAR</v>
          </cell>
          <cell r="K4408" t="str">
            <v>USD</v>
          </cell>
          <cell r="L4408">
            <v>90960.35</v>
          </cell>
          <cell r="M4408">
            <v>90960.35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>
            <v>0</v>
          </cell>
          <cell r="S4408" t="str">
            <v>1-30</v>
          </cell>
          <cell r="T4408" t="str">
            <v>PANAMA</v>
          </cell>
        </row>
        <row r="4409">
          <cell r="B4409" t="str">
            <v>720-218PAFF</v>
          </cell>
          <cell r="C4409" t="str">
            <v>CONSTRUCTORA MECO, S.A. (PANAMA)</v>
          </cell>
          <cell r="D4409">
            <v>309462</v>
          </cell>
          <cell r="F4409" t="str">
            <v>IIASA PANAMA</v>
          </cell>
          <cell r="G4409" t="str">
            <v>CUSTOMER - RETAIL</v>
          </cell>
          <cell r="H4409" t="str">
            <v>CUSTOMER - RETAIL</v>
          </cell>
          <cell r="I4409" t="str">
            <v>REGULAR</v>
          </cell>
          <cell r="J4409" t="str">
            <v>REGULAR</v>
          </cell>
          <cell r="K4409" t="str">
            <v>USD</v>
          </cell>
          <cell r="L4409">
            <v>15174.21</v>
          </cell>
          <cell r="M4409">
            <v>15174.21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>
            <v>0</v>
          </cell>
          <cell r="S4409" t="str">
            <v>1-30</v>
          </cell>
          <cell r="T4409" t="str">
            <v>PANAMA</v>
          </cell>
        </row>
        <row r="4410">
          <cell r="B4410" t="str">
            <v>720-219PAAP</v>
          </cell>
          <cell r="C4410" t="str">
            <v>FCC CONSTRUCCION AMERICA, S.A.</v>
          </cell>
          <cell r="D4410">
            <v>320695</v>
          </cell>
          <cell r="F4410" t="str">
            <v>IIASA PANAMA</v>
          </cell>
          <cell r="G4410" t="str">
            <v>CUSTOMER - RETAIL</v>
          </cell>
          <cell r="H4410" t="str">
            <v>CUSTOMER - RETAIL</v>
          </cell>
          <cell r="I4410" t="str">
            <v>REGULAR</v>
          </cell>
          <cell r="J4410" t="str">
            <v>REGULAR</v>
          </cell>
          <cell r="K4410" t="str">
            <v>USD</v>
          </cell>
          <cell r="L4410">
            <v>90960.35</v>
          </cell>
          <cell r="M4410">
            <v>90960.35</v>
          </cell>
          <cell r="N4410">
            <v>0</v>
          </cell>
          <cell r="O4410">
            <v>0</v>
          </cell>
          <cell r="P4410">
            <v>0</v>
          </cell>
          <cell r="Q4410">
            <v>0</v>
          </cell>
          <cell r="R4410">
            <v>0</v>
          </cell>
          <cell r="S4410" t="str">
            <v>1-30</v>
          </cell>
          <cell r="T4410" t="str">
            <v>PANAMA</v>
          </cell>
        </row>
        <row r="4411">
          <cell r="B4411" t="str">
            <v>720-219PAFF</v>
          </cell>
          <cell r="C4411" t="str">
            <v>CONSTRUCTORA URBANA, S.A.</v>
          </cell>
          <cell r="D4411">
            <v>319116</v>
          </cell>
          <cell r="F4411" t="str">
            <v>IIASA PANAMA</v>
          </cell>
          <cell r="G4411" t="str">
            <v>CUSTOMER - RETAIL</v>
          </cell>
          <cell r="H4411" t="str">
            <v>CUSTOMER - RETAIL</v>
          </cell>
          <cell r="I4411" t="str">
            <v>REGULAR</v>
          </cell>
          <cell r="J4411" t="str">
            <v>REGULAR</v>
          </cell>
          <cell r="K4411" t="str">
            <v>USD</v>
          </cell>
          <cell r="L4411">
            <v>48930.23</v>
          </cell>
          <cell r="M4411">
            <v>48930.23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>
            <v>0</v>
          </cell>
          <cell r="S4411" t="str">
            <v>1-30</v>
          </cell>
          <cell r="T4411" t="str">
            <v>PANAMA</v>
          </cell>
        </row>
        <row r="4412">
          <cell r="B4412" t="str">
            <v>720-225PAAP</v>
          </cell>
          <cell r="C4412" t="str">
            <v>FCC CONSTRUCCION AMERICA, S.A.</v>
          </cell>
          <cell r="D4412">
            <v>320695</v>
          </cell>
          <cell r="F4412" t="str">
            <v>IIASA PANAMA</v>
          </cell>
          <cell r="G4412" t="str">
            <v>CUSTOMER - RETAIL</v>
          </cell>
          <cell r="H4412" t="str">
            <v>CUSTOMER - RETAIL</v>
          </cell>
          <cell r="I4412" t="str">
            <v>REGULAR</v>
          </cell>
          <cell r="J4412" t="str">
            <v>REGULAR</v>
          </cell>
          <cell r="K4412" t="str">
            <v>USD</v>
          </cell>
          <cell r="L4412">
            <v>90960.35</v>
          </cell>
          <cell r="M4412">
            <v>90960.35</v>
          </cell>
          <cell r="N4412">
            <v>0</v>
          </cell>
          <cell r="O4412">
            <v>0</v>
          </cell>
          <cell r="P4412">
            <v>0</v>
          </cell>
          <cell r="Q4412">
            <v>0</v>
          </cell>
          <cell r="R4412">
            <v>0</v>
          </cell>
          <cell r="S4412" t="str">
            <v>1-30</v>
          </cell>
          <cell r="T4412" t="str">
            <v>PANAMA</v>
          </cell>
        </row>
        <row r="4413">
          <cell r="B4413" t="str">
            <v>720-226PAFF</v>
          </cell>
          <cell r="C4413" t="str">
            <v>CONSTRUCTORA URBANA, S.A.</v>
          </cell>
          <cell r="D4413">
            <v>319116</v>
          </cell>
          <cell r="F4413" t="str">
            <v>IIASA PANAMA</v>
          </cell>
          <cell r="G4413" t="str">
            <v>CUSTOMER - RETAIL</v>
          </cell>
          <cell r="H4413" t="str">
            <v>CUSTOMER - RETAIL</v>
          </cell>
          <cell r="I4413" t="str">
            <v>REGULAR</v>
          </cell>
          <cell r="J4413" t="str">
            <v>REGULAR</v>
          </cell>
          <cell r="K4413" t="str">
            <v>USD</v>
          </cell>
          <cell r="L4413">
            <v>21910.5</v>
          </cell>
          <cell r="M4413">
            <v>21910.5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>
            <v>0</v>
          </cell>
          <cell r="S4413" t="str">
            <v>1-30</v>
          </cell>
          <cell r="T4413" t="str">
            <v>PANAMA</v>
          </cell>
        </row>
        <row r="4414">
          <cell r="B4414" t="str">
            <v>720-227PAFF</v>
          </cell>
          <cell r="C4414" t="str">
            <v>CONSTRUCTORA URBANA, S.A.</v>
          </cell>
          <cell r="D4414">
            <v>319116</v>
          </cell>
          <cell r="F4414" t="str">
            <v>IIASA PANAMA</v>
          </cell>
          <cell r="G4414" t="str">
            <v>CUSTOMER - RETAIL</v>
          </cell>
          <cell r="H4414" t="str">
            <v>CUSTOMER - RETAIL</v>
          </cell>
          <cell r="I4414" t="str">
            <v>REGULAR</v>
          </cell>
          <cell r="J4414" t="str">
            <v>REGULAR</v>
          </cell>
          <cell r="K4414" t="str">
            <v>USD</v>
          </cell>
          <cell r="L4414">
            <v>10912.26</v>
          </cell>
          <cell r="M4414">
            <v>10912.26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>
            <v>0</v>
          </cell>
          <cell r="S4414" t="str">
            <v>1-30</v>
          </cell>
          <cell r="T4414" t="str">
            <v>PANAMA</v>
          </cell>
        </row>
        <row r="4415">
          <cell r="B4415" t="str">
            <v>720-228PAFF</v>
          </cell>
          <cell r="C4415" t="str">
            <v>MINEQUIP CORPORATION</v>
          </cell>
          <cell r="D4415">
            <v>320738</v>
          </cell>
          <cell r="F4415" t="str">
            <v>IIASA PANAMA</v>
          </cell>
          <cell r="G4415" t="str">
            <v>CUSTOMER - RETAIL</v>
          </cell>
          <cell r="H4415" t="str">
            <v>CUSTOMER - RETAIL</v>
          </cell>
          <cell r="I4415" t="str">
            <v>REGULAR</v>
          </cell>
          <cell r="J4415" t="str">
            <v>REGULAR</v>
          </cell>
          <cell r="K4415" t="str">
            <v>USD</v>
          </cell>
          <cell r="L4415">
            <v>111913.8</v>
          </cell>
          <cell r="M4415">
            <v>111913.8</v>
          </cell>
          <cell r="N4415">
            <v>0</v>
          </cell>
          <cell r="O4415">
            <v>0</v>
          </cell>
          <cell r="P4415">
            <v>0</v>
          </cell>
          <cell r="Q4415">
            <v>0</v>
          </cell>
          <cell r="R4415">
            <v>0</v>
          </cell>
          <cell r="S4415" t="str">
            <v>1-30</v>
          </cell>
          <cell r="T4415" t="str">
            <v>PANAMA</v>
          </cell>
        </row>
        <row r="4416">
          <cell r="B4416" t="str">
            <v>720-233PAFF</v>
          </cell>
          <cell r="C4416" t="str">
            <v>CONSTRUCTORA MECO, S.A. (PANAMA)</v>
          </cell>
          <cell r="D4416">
            <v>309462</v>
          </cell>
          <cell r="F4416" t="str">
            <v>IIASA PANAMA</v>
          </cell>
          <cell r="G4416" t="str">
            <v>CUSTOMER - RETAIL</v>
          </cell>
          <cell r="H4416" t="str">
            <v>CUSTOMER - RETAIL</v>
          </cell>
          <cell r="I4416" t="str">
            <v>REGULAR</v>
          </cell>
          <cell r="J4416" t="str">
            <v>REGULAR</v>
          </cell>
          <cell r="K4416" t="str">
            <v>USD</v>
          </cell>
          <cell r="L4416">
            <v>41759.96</v>
          </cell>
          <cell r="M4416">
            <v>41759.96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>
            <v>0</v>
          </cell>
          <cell r="S4416" t="str">
            <v>1-30</v>
          </cell>
          <cell r="T4416" t="str">
            <v>PANAMA</v>
          </cell>
        </row>
        <row r="4417">
          <cell r="B4417" t="str">
            <v>720-234PAAP</v>
          </cell>
          <cell r="C4417" t="str">
            <v>FCC CONSTRUCCION AMERICA, S.A.</v>
          </cell>
          <cell r="D4417">
            <v>320695</v>
          </cell>
          <cell r="F4417" t="str">
            <v>IIASA PANAMA</v>
          </cell>
          <cell r="G4417" t="str">
            <v>CUSTOMER - RETAIL</v>
          </cell>
          <cell r="H4417" t="str">
            <v>CUSTOMER - RETAIL</v>
          </cell>
          <cell r="I4417" t="str">
            <v>REGULAR</v>
          </cell>
          <cell r="J4417" t="str">
            <v>REGULAR</v>
          </cell>
          <cell r="K4417" t="str">
            <v>USD</v>
          </cell>
          <cell r="L4417">
            <v>26104.55</v>
          </cell>
          <cell r="M4417">
            <v>26104.55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>
            <v>0</v>
          </cell>
          <cell r="S4417" t="str">
            <v>1-30</v>
          </cell>
          <cell r="T4417" t="str">
            <v>PANAMA</v>
          </cell>
        </row>
        <row r="4418">
          <cell r="B4418" t="str">
            <v>720-235PAAP</v>
          </cell>
          <cell r="C4418" t="str">
            <v>FCC CONSTRUCCION AMERICA, S.A.</v>
          </cell>
          <cell r="D4418">
            <v>320695</v>
          </cell>
          <cell r="F4418" t="str">
            <v>IIASA PANAMA</v>
          </cell>
          <cell r="G4418" t="str">
            <v>CUSTOMER - RETAIL</v>
          </cell>
          <cell r="H4418" t="str">
            <v>CUSTOMER - RETAIL</v>
          </cell>
          <cell r="I4418" t="str">
            <v>REGULAR</v>
          </cell>
          <cell r="J4418" t="str">
            <v>REGULAR</v>
          </cell>
          <cell r="K4418" t="str">
            <v>USD</v>
          </cell>
          <cell r="L4418">
            <v>26104.55</v>
          </cell>
          <cell r="M4418">
            <v>26104.55</v>
          </cell>
          <cell r="N4418">
            <v>0</v>
          </cell>
          <cell r="O4418">
            <v>0</v>
          </cell>
          <cell r="P4418">
            <v>0</v>
          </cell>
          <cell r="Q4418">
            <v>0</v>
          </cell>
          <cell r="R4418">
            <v>0</v>
          </cell>
          <cell r="S4418" t="str">
            <v>1-30</v>
          </cell>
          <cell r="T4418" t="str">
            <v>PANAMA</v>
          </cell>
        </row>
        <row r="4419">
          <cell r="B4419" t="str">
            <v>720-235PAFF</v>
          </cell>
          <cell r="C4419" t="str">
            <v>CONSTRUCTORA MECO, S.A. (PANAMA)</v>
          </cell>
          <cell r="D4419">
            <v>309462</v>
          </cell>
          <cell r="F4419" t="str">
            <v>IIASA PANAMA</v>
          </cell>
          <cell r="G4419" t="str">
            <v>CUSTOMER - RETAIL</v>
          </cell>
          <cell r="H4419" t="str">
            <v>CUSTOMER - RETAIL</v>
          </cell>
          <cell r="I4419" t="str">
            <v>REGULAR</v>
          </cell>
          <cell r="J4419" t="str">
            <v>REGULAR</v>
          </cell>
          <cell r="K4419" t="str">
            <v>USD</v>
          </cell>
          <cell r="L4419">
            <v>16446.009999999998</v>
          </cell>
          <cell r="M4419">
            <v>16446.009999999998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>
            <v>0</v>
          </cell>
          <cell r="S4419" t="str">
            <v>1-30</v>
          </cell>
          <cell r="T4419" t="str">
            <v>PANAMA</v>
          </cell>
        </row>
        <row r="4420">
          <cell r="B4420" t="str">
            <v>720-236PAAP</v>
          </cell>
          <cell r="C4420" t="str">
            <v>FCC CONSTRUCCION AMERICA, S.A.</v>
          </cell>
          <cell r="D4420">
            <v>320695</v>
          </cell>
          <cell r="F4420" t="str">
            <v>IIASA PANAMA</v>
          </cell>
          <cell r="G4420" t="str">
            <v>CUSTOMER - RETAIL</v>
          </cell>
          <cell r="H4420" t="str">
            <v>CUSTOMER - RETAIL</v>
          </cell>
          <cell r="I4420" t="str">
            <v>REGULAR</v>
          </cell>
          <cell r="J4420" t="str">
            <v>REGULAR</v>
          </cell>
          <cell r="K4420" t="str">
            <v>USD</v>
          </cell>
          <cell r="L4420">
            <v>26104.55</v>
          </cell>
          <cell r="M4420">
            <v>26104.55</v>
          </cell>
          <cell r="N4420">
            <v>0</v>
          </cell>
          <cell r="O4420">
            <v>0</v>
          </cell>
          <cell r="P4420">
            <v>0</v>
          </cell>
          <cell r="Q4420">
            <v>0</v>
          </cell>
          <cell r="R4420">
            <v>0</v>
          </cell>
          <cell r="S4420" t="str">
            <v>1-30</v>
          </cell>
          <cell r="T4420" t="str">
            <v>PANAMA</v>
          </cell>
        </row>
        <row r="4421">
          <cell r="B4421" t="str">
            <v>720-236PAFF</v>
          </cell>
          <cell r="C4421" t="str">
            <v>CONSTRUCTORA MECO, S.A. (PANAMA)</v>
          </cell>
          <cell r="D4421">
            <v>309462</v>
          </cell>
          <cell r="F4421" t="str">
            <v>IIASA PANAMA</v>
          </cell>
          <cell r="G4421" t="str">
            <v>CUSTOMER - RETAIL</v>
          </cell>
          <cell r="H4421" t="str">
            <v>CUSTOMER - RETAIL</v>
          </cell>
          <cell r="I4421" t="str">
            <v>REGULAR</v>
          </cell>
          <cell r="J4421" t="str">
            <v>REGULAR</v>
          </cell>
          <cell r="K4421" t="str">
            <v>USD</v>
          </cell>
          <cell r="L4421">
            <v>10867.26</v>
          </cell>
          <cell r="M4421">
            <v>10867.26</v>
          </cell>
          <cell r="N4421">
            <v>0</v>
          </cell>
          <cell r="O4421">
            <v>0</v>
          </cell>
          <cell r="P4421">
            <v>0</v>
          </cell>
          <cell r="Q4421">
            <v>0</v>
          </cell>
          <cell r="R4421">
            <v>0</v>
          </cell>
          <cell r="S4421" t="str">
            <v>1-30</v>
          </cell>
          <cell r="T4421" t="str">
            <v>PANAMA</v>
          </cell>
        </row>
        <row r="4422">
          <cell r="B4422" t="str">
            <v>720-237PAAP</v>
          </cell>
          <cell r="C4422" t="str">
            <v>FCC CONSTRUCCION AMERICA, S.A.</v>
          </cell>
          <cell r="D4422">
            <v>320695</v>
          </cell>
          <cell r="F4422" t="str">
            <v>IIASA PANAMA</v>
          </cell>
          <cell r="G4422" t="str">
            <v>CUSTOMER - RETAIL</v>
          </cell>
          <cell r="H4422" t="str">
            <v>CUSTOMER - RETAIL</v>
          </cell>
          <cell r="I4422" t="str">
            <v>REGULAR</v>
          </cell>
          <cell r="J4422" t="str">
            <v>REGULAR</v>
          </cell>
          <cell r="K4422" t="str">
            <v>USD</v>
          </cell>
          <cell r="L4422">
            <v>26104.55</v>
          </cell>
          <cell r="M4422">
            <v>26104.55</v>
          </cell>
          <cell r="N4422">
            <v>0</v>
          </cell>
          <cell r="O4422">
            <v>0</v>
          </cell>
          <cell r="P4422">
            <v>0</v>
          </cell>
          <cell r="Q4422">
            <v>0</v>
          </cell>
          <cell r="R4422">
            <v>0</v>
          </cell>
          <cell r="S4422" t="str">
            <v>1-30</v>
          </cell>
          <cell r="T4422" t="str">
            <v>PANAMA</v>
          </cell>
        </row>
        <row r="4423">
          <cell r="B4423" t="str">
            <v>720-237PAFF</v>
          </cell>
          <cell r="C4423" t="str">
            <v>CONSTRUCTORA MECO, S.A. (PANAMA)</v>
          </cell>
          <cell r="D4423">
            <v>309462</v>
          </cell>
          <cell r="F4423" t="str">
            <v>IIASA PANAMA</v>
          </cell>
          <cell r="G4423" t="str">
            <v>CUSTOMER - RETAIL</v>
          </cell>
          <cell r="H4423" t="str">
            <v>CUSTOMER - RETAIL</v>
          </cell>
          <cell r="I4423" t="str">
            <v>REGULAR</v>
          </cell>
          <cell r="J4423" t="str">
            <v>REGULAR</v>
          </cell>
          <cell r="K4423" t="str">
            <v>USD</v>
          </cell>
          <cell r="L4423">
            <v>39502.67</v>
          </cell>
          <cell r="M4423">
            <v>39502.67</v>
          </cell>
          <cell r="N4423">
            <v>0</v>
          </cell>
          <cell r="O4423">
            <v>0</v>
          </cell>
          <cell r="P4423">
            <v>0</v>
          </cell>
          <cell r="Q4423">
            <v>0</v>
          </cell>
          <cell r="R4423">
            <v>0</v>
          </cell>
          <cell r="S4423" t="str">
            <v>1-30</v>
          </cell>
          <cell r="T4423" t="str">
            <v>PANAMA</v>
          </cell>
        </row>
        <row r="4424">
          <cell r="B4424" t="str">
            <v>720-238PAAP</v>
          </cell>
          <cell r="C4424" t="str">
            <v>FCC CONSTRUCCION AMERICA, S.A.</v>
          </cell>
          <cell r="D4424">
            <v>320695</v>
          </cell>
          <cell r="F4424" t="str">
            <v>IIASA PANAMA</v>
          </cell>
          <cell r="G4424" t="str">
            <v>CUSTOMER - RETAIL</v>
          </cell>
          <cell r="H4424" t="str">
            <v>CUSTOMER - RETAIL</v>
          </cell>
          <cell r="I4424" t="str">
            <v>REGULAR</v>
          </cell>
          <cell r="J4424" t="str">
            <v>REGULAR</v>
          </cell>
          <cell r="K4424" t="str">
            <v>USD</v>
          </cell>
          <cell r="L4424">
            <v>26104.55</v>
          </cell>
          <cell r="M4424">
            <v>26104.55</v>
          </cell>
          <cell r="N4424">
            <v>0</v>
          </cell>
          <cell r="O4424">
            <v>0</v>
          </cell>
          <cell r="P4424">
            <v>0</v>
          </cell>
          <cell r="Q4424">
            <v>0</v>
          </cell>
          <cell r="R4424">
            <v>0</v>
          </cell>
          <cell r="S4424" t="str">
            <v>1-30</v>
          </cell>
          <cell r="T4424" t="str">
            <v>PANAMA</v>
          </cell>
        </row>
        <row r="4425">
          <cell r="B4425" t="str">
            <v>720-239PAAP</v>
          </cell>
          <cell r="C4425" t="str">
            <v>FCC CONSTRUCCION AMERICA, S.A.</v>
          </cell>
          <cell r="D4425">
            <v>320695</v>
          </cell>
          <cell r="F4425" t="str">
            <v>IIASA PANAMA</v>
          </cell>
          <cell r="G4425" t="str">
            <v>CUSTOMER - RETAIL</v>
          </cell>
          <cell r="H4425" t="str">
            <v>CUSTOMER - RETAIL</v>
          </cell>
          <cell r="I4425" t="str">
            <v>REGULAR</v>
          </cell>
          <cell r="J4425" t="str">
            <v>REGULAR</v>
          </cell>
          <cell r="K4425" t="str">
            <v>USD</v>
          </cell>
          <cell r="L4425">
            <v>26104.55</v>
          </cell>
          <cell r="M4425">
            <v>26104.55</v>
          </cell>
          <cell r="N4425">
            <v>0</v>
          </cell>
          <cell r="O4425">
            <v>0</v>
          </cell>
          <cell r="P4425">
            <v>0</v>
          </cell>
          <cell r="Q4425">
            <v>0</v>
          </cell>
          <cell r="R4425">
            <v>0</v>
          </cell>
          <cell r="S4425" t="str">
            <v>1-30</v>
          </cell>
          <cell r="T4425" t="str">
            <v>PANAMA</v>
          </cell>
        </row>
        <row r="4426">
          <cell r="B4426" t="str">
            <v>720-240PAAP</v>
          </cell>
          <cell r="C4426" t="str">
            <v>FCC CONSTRUCCION AMERICA, S.A.</v>
          </cell>
          <cell r="D4426">
            <v>320695</v>
          </cell>
          <cell r="F4426" t="str">
            <v>IIASA PANAMA</v>
          </cell>
          <cell r="G4426" t="str">
            <v>CUSTOMER - RETAIL</v>
          </cell>
          <cell r="H4426" t="str">
            <v>CUSTOMER - RETAIL</v>
          </cell>
          <cell r="I4426" t="str">
            <v>REGULAR</v>
          </cell>
          <cell r="J4426" t="str">
            <v>REGULAR</v>
          </cell>
          <cell r="K4426" t="str">
            <v>USD</v>
          </cell>
          <cell r="L4426">
            <v>26104.55</v>
          </cell>
          <cell r="M4426">
            <v>26104.55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>
            <v>0</v>
          </cell>
          <cell r="S4426" t="str">
            <v>1-30</v>
          </cell>
          <cell r="T4426" t="str">
            <v>PANAMA</v>
          </cell>
        </row>
        <row r="4427">
          <cell r="B4427" t="str">
            <v>720-241PAAP</v>
          </cell>
          <cell r="C4427" t="str">
            <v>FCC CONSTRUCCION AMERICA, S.A.</v>
          </cell>
          <cell r="D4427">
            <v>320695</v>
          </cell>
          <cell r="F4427" t="str">
            <v>IIASA PANAMA</v>
          </cell>
          <cell r="G4427" t="str">
            <v>CUSTOMER - RETAIL</v>
          </cell>
          <cell r="H4427" t="str">
            <v>CUSTOMER - RETAIL</v>
          </cell>
          <cell r="I4427" t="str">
            <v>REGULAR</v>
          </cell>
          <cell r="J4427" t="str">
            <v>REGULAR</v>
          </cell>
          <cell r="K4427" t="str">
            <v>USD</v>
          </cell>
          <cell r="L4427">
            <v>26104.55</v>
          </cell>
          <cell r="M4427">
            <v>26104.55</v>
          </cell>
          <cell r="N4427">
            <v>0</v>
          </cell>
          <cell r="O4427">
            <v>0</v>
          </cell>
          <cell r="P4427">
            <v>0</v>
          </cell>
          <cell r="Q4427">
            <v>0</v>
          </cell>
          <cell r="R4427">
            <v>0</v>
          </cell>
          <cell r="S4427" t="str">
            <v>1-30</v>
          </cell>
          <cell r="T4427" t="str">
            <v>PANAMA</v>
          </cell>
        </row>
        <row r="4428">
          <cell r="B4428" t="str">
            <v>720-248PAFF</v>
          </cell>
          <cell r="C4428" t="str">
            <v>MEC STORES, S.A.</v>
          </cell>
          <cell r="D4428">
            <v>320716</v>
          </cell>
          <cell r="F4428" t="str">
            <v>IIASA PANAMA</v>
          </cell>
          <cell r="G4428" t="str">
            <v>CUSTOMER - RETAIL</v>
          </cell>
          <cell r="H4428" t="str">
            <v>CUSTOMER - RETAIL</v>
          </cell>
          <cell r="I4428" t="str">
            <v>REGULAR</v>
          </cell>
          <cell r="J4428" t="str">
            <v>REGULAR</v>
          </cell>
          <cell r="K4428" t="str">
            <v>USD</v>
          </cell>
          <cell r="L4428">
            <v>8397.01</v>
          </cell>
          <cell r="M4428">
            <v>8397.01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>
            <v>0</v>
          </cell>
          <cell r="S4428" t="str">
            <v>1-30</v>
          </cell>
          <cell r="T4428" t="str">
            <v>PANAMA</v>
          </cell>
        </row>
        <row r="4429">
          <cell r="B4429" t="str">
            <v>720-249PAAP</v>
          </cell>
          <cell r="C4429" t="str">
            <v>FCC CONSTRUCCION AMERICA, S.A.</v>
          </cell>
          <cell r="D4429">
            <v>320695</v>
          </cell>
          <cell r="F4429" t="str">
            <v>IIASA PANAMA</v>
          </cell>
          <cell r="G4429" t="str">
            <v>CUSTOMER - RETAIL</v>
          </cell>
          <cell r="H4429" t="str">
            <v>CUSTOMER - RETAIL</v>
          </cell>
          <cell r="I4429" t="str">
            <v>REGULAR</v>
          </cell>
          <cell r="J4429" t="str">
            <v>REGULAR</v>
          </cell>
          <cell r="K4429" t="str">
            <v>USD</v>
          </cell>
          <cell r="L4429">
            <v>105753.34</v>
          </cell>
          <cell r="M4429">
            <v>105753.34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>
            <v>0</v>
          </cell>
          <cell r="S4429" t="str">
            <v>1-30</v>
          </cell>
          <cell r="T4429" t="str">
            <v>PANAMA</v>
          </cell>
        </row>
        <row r="4430">
          <cell r="B4430" t="str">
            <v>720-249PAFF</v>
          </cell>
          <cell r="C4430" t="str">
            <v>MARINE ENGINEERS CORPORATION, INC.</v>
          </cell>
          <cell r="D4430">
            <v>320729</v>
          </cell>
          <cell r="F4430" t="str">
            <v>IIASA PANAMA</v>
          </cell>
          <cell r="G4430" t="str">
            <v>CUSTOMER - RETAIL</v>
          </cell>
          <cell r="H4430" t="str">
            <v>CUSTOMER - RETAIL</v>
          </cell>
          <cell r="I4430" t="str">
            <v>REGULAR</v>
          </cell>
          <cell r="J4430" t="str">
            <v>REGULAR</v>
          </cell>
          <cell r="K4430" t="str">
            <v>USD</v>
          </cell>
          <cell r="L4430">
            <v>25171.57</v>
          </cell>
          <cell r="M4430">
            <v>25171.57</v>
          </cell>
          <cell r="N4430">
            <v>0</v>
          </cell>
          <cell r="O4430">
            <v>0</v>
          </cell>
          <cell r="P4430">
            <v>0</v>
          </cell>
          <cell r="Q4430">
            <v>0</v>
          </cell>
          <cell r="R4430">
            <v>0</v>
          </cell>
          <cell r="S4430" t="str">
            <v>1-30</v>
          </cell>
          <cell r="T4430" t="str">
            <v>PANAMA</v>
          </cell>
        </row>
        <row r="4431">
          <cell r="B4431" t="str">
            <v>720-253PAAP</v>
          </cell>
          <cell r="C4431" t="str">
            <v>FCC CONSTRUCCION AMERICA, S.A.</v>
          </cell>
          <cell r="D4431">
            <v>320695</v>
          </cell>
          <cell r="F4431" t="str">
            <v>IIASA PANAMA</v>
          </cell>
          <cell r="G4431" t="str">
            <v>CUSTOMER - RETAIL</v>
          </cell>
          <cell r="H4431" t="str">
            <v>CUSTOMER - RETAIL</v>
          </cell>
          <cell r="I4431" t="str">
            <v>REGULAR</v>
          </cell>
          <cell r="J4431" t="str">
            <v>REGULAR</v>
          </cell>
          <cell r="K4431" t="str">
            <v>USD</v>
          </cell>
          <cell r="L4431">
            <v>28062.54</v>
          </cell>
          <cell r="M4431">
            <v>28062.54</v>
          </cell>
          <cell r="N4431">
            <v>0</v>
          </cell>
          <cell r="O4431">
            <v>0</v>
          </cell>
          <cell r="P4431">
            <v>0</v>
          </cell>
          <cell r="Q4431">
            <v>0</v>
          </cell>
          <cell r="R4431">
            <v>0</v>
          </cell>
          <cell r="S4431" t="str">
            <v>1-30</v>
          </cell>
          <cell r="T4431" t="str">
            <v>PANAMA</v>
          </cell>
        </row>
        <row r="4432">
          <cell r="B4432" t="str">
            <v>720-254PAAP</v>
          </cell>
          <cell r="C4432" t="str">
            <v>FCC CONSTRUCCION AMERICA, S.A.</v>
          </cell>
          <cell r="D4432">
            <v>320695</v>
          </cell>
          <cell r="F4432" t="str">
            <v>IIASA PANAMA</v>
          </cell>
          <cell r="G4432" t="str">
            <v>CUSTOMER - RETAIL</v>
          </cell>
          <cell r="H4432" t="str">
            <v>CUSTOMER - RETAIL</v>
          </cell>
          <cell r="I4432" t="str">
            <v>REGULAR</v>
          </cell>
          <cell r="J4432" t="str">
            <v>REGULAR</v>
          </cell>
          <cell r="K4432" t="str">
            <v>USD</v>
          </cell>
          <cell r="L4432">
            <v>27235.61</v>
          </cell>
          <cell r="M4432">
            <v>27235.61</v>
          </cell>
          <cell r="N4432">
            <v>0</v>
          </cell>
          <cell r="O4432">
            <v>0</v>
          </cell>
          <cell r="P4432">
            <v>0</v>
          </cell>
          <cell r="Q4432">
            <v>0</v>
          </cell>
          <cell r="R4432">
            <v>0</v>
          </cell>
          <cell r="S4432" t="str">
            <v>1-30</v>
          </cell>
          <cell r="T4432" t="str">
            <v>PANAMA</v>
          </cell>
        </row>
        <row r="4433">
          <cell r="B4433" t="str">
            <v>720-254PAFF</v>
          </cell>
          <cell r="C4433" t="str">
            <v>EQUITRANSA, S.A.</v>
          </cell>
          <cell r="D4433">
            <v>320723</v>
          </cell>
          <cell r="F4433" t="str">
            <v>IIASA PANAMA</v>
          </cell>
          <cell r="G4433" t="str">
            <v>CUSTOMER - RETAIL</v>
          </cell>
          <cell r="H4433" t="str">
            <v>CUSTOMER - RETAIL</v>
          </cell>
          <cell r="I4433" t="str">
            <v>REGULAR</v>
          </cell>
          <cell r="J4433" t="str">
            <v>REGULAR</v>
          </cell>
          <cell r="K4433" t="str">
            <v>USD</v>
          </cell>
          <cell r="L4433">
            <v>195722.04</v>
          </cell>
          <cell r="M4433">
            <v>195722.04</v>
          </cell>
          <cell r="N4433">
            <v>0</v>
          </cell>
          <cell r="O4433">
            <v>0</v>
          </cell>
          <cell r="P4433">
            <v>0</v>
          </cell>
          <cell r="Q4433">
            <v>0</v>
          </cell>
          <cell r="R4433">
            <v>0</v>
          </cell>
          <cell r="S4433" t="str">
            <v>1-30</v>
          </cell>
          <cell r="T4433" t="str">
            <v>PANAMA</v>
          </cell>
        </row>
        <row r="4434">
          <cell r="B4434" t="str">
            <v>720-255PAAP</v>
          </cell>
          <cell r="C4434" t="str">
            <v>FCC CONSTRUCCION AMERICA, S.A.</v>
          </cell>
          <cell r="D4434">
            <v>320695</v>
          </cell>
          <cell r="F4434" t="str">
            <v>IIASA PANAMA</v>
          </cell>
          <cell r="G4434" t="str">
            <v>CUSTOMER - RETAIL</v>
          </cell>
          <cell r="H4434" t="str">
            <v>CUSTOMER - RETAIL</v>
          </cell>
          <cell r="I4434" t="str">
            <v>REGULAR</v>
          </cell>
          <cell r="J4434" t="str">
            <v>REGULAR</v>
          </cell>
          <cell r="K4434" t="str">
            <v>USD</v>
          </cell>
          <cell r="L4434">
            <v>27235.61</v>
          </cell>
          <cell r="M4434">
            <v>27235.61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>
            <v>0</v>
          </cell>
          <cell r="S4434" t="str">
            <v>1-30</v>
          </cell>
          <cell r="T4434" t="str">
            <v>PANAMA</v>
          </cell>
        </row>
        <row r="4435">
          <cell r="B4435" t="str">
            <v>720-255PAFF</v>
          </cell>
          <cell r="C4435" t="str">
            <v>CONSTRUCTORA MECO, S.A. (PANAMA)</v>
          </cell>
          <cell r="D4435">
            <v>309462</v>
          </cell>
          <cell r="F4435" t="str">
            <v>IIASA PANAMA</v>
          </cell>
          <cell r="G4435" t="str">
            <v>CUSTOMER - RETAIL</v>
          </cell>
          <cell r="H4435" t="str">
            <v>CUSTOMER - RETAIL</v>
          </cell>
          <cell r="I4435" t="str">
            <v>REGULAR</v>
          </cell>
          <cell r="J4435" t="str">
            <v>REGULAR</v>
          </cell>
          <cell r="K4435" t="str">
            <v>USD</v>
          </cell>
          <cell r="L4435">
            <v>52037.34</v>
          </cell>
          <cell r="M4435">
            <v>52037.34</v>
          </cell>
          <cell r="N4435">
            <v>0</v>
          </cell>
          <cell r="O4435">
            <v>0</v>
          </cell>
          <cell r="P4435">
            <v>0</v>
          </cell>
          <cell r="Q4435">
            <v>0</v>
          </cell>
          <cell r="R4435">
            <v>0</v>
          </cell>
          <cell r="S4435" t="str">
            <v>1-30</v>
          </cell>
          <cell r="T4435" t="str">
            <v>PANAMA</v>
          </cell>
        </row>
        <row r="4436">
          <cell r="B4436" t="str">
            <v>720-256PAAP</v>
          </cell>
          <cell r="C4436" t="str">
            <v>FCC CONSTRUCCION AMERICA, S.A.</v>
          </cell>
          <cell r="D4436">
            <v>320695</v>
          </cell>
          <cell r="F4436" t="str">
            <v>IIASA PANAMA</v>
          </cell>
          <cell r="G4436" t="str">
            <v>CUSTOMER - RETAIL</v>
          </cell>
          <cell r="H4436" t="str">
            <v>CUSTOMER - RETAIL</v>
          </cell>
          <cell r="I4436" t="str">
            <v>REGULAR</v>
          </cell>
          <cell r="J4436" t="str">
            <v>REGULAR</v>
          </cell>
          <cell r="K4436" t="str">
            <v>USD</v>
          </cell>
          <cell r="L4436">
            <v>28062.54</v>
          </cell>
          <cell r="M4436">
            <v>28062.54</v>
          </cell>
          <cell r="N4436">
            <v>0</v>
          </cell>
          <cell r="O4436">
            <v>0</v>
          </cell>
          <cell r="P4436">
            <v>0</v>
          </cell>
          <cell r="Q4436">
            <v>0</v>
          </cell>
          <cell r="R4436">
            <v>0</v>
          </cell>
          <cell r="S4436" t="str">
            <v>1-30</v>
          </cell>
          <cell r="T4436" t="str">
            <v>PANAMA</v>
          </cell>
        </row>
        <row r="4437">
          <cell r="B4437" t="str">
            <v>720-256PAFF</v>
          </cell>
          <cell r="C4437" t="str">
            <v>CONSTRUCTORA MECO, S.A. (PANAMA)</v>
          </cell>
          <cell r="D4437">
            <v>309462</v>
          </cell>
          <cell r="F4437" t="str">
            <v>IIASA PANAMA</v>
          </cell>
          <cell r="G4437" t="str">
            <v>CUSTOMER - RETAIL</v>
          </cell>
          <cell r="H4437" t="str">
            <v>CUSTOMER - RETAIL</v>
          </cell>
          <cell r="I4437" t="str">
            <v>REGULAR</v>
          </cell>
          <cell r="J4437" t="str">
            <v>REGULAR</v>
          </cell>
          <cell r="K4437" t="str">
            <v>USD</v>
          </cell>
          <cell r="L4437">
            <v>52037.34</v>
          </cell>
          <cell r="M4437">
            <v>52037.34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  <cell r="R4437">
            <v>0</v>
          </cell>
          <cell r="S4437" t="str">
            <v>1-30</v>
          </cell>
          <cell r="T4437" t="str">
            <v>PANAMA</v>
          </cell>
        </row>
        <row r="4438">
          <cell r="B4438" t="str">
            <v>720-257PAAP</v>
          </cell>
          <cell r="C4438" t="str">
            <v>FCC CONSTRUCCION AMERICA, S.A.</v>
          </cell>
          <cell r="D4438">
            <v>320695</v>
          </cell>
          <cell r="F4438" t="str">
            <v>IIASA PANAMA</v>
          </cell>
          <cell r="G4438" t="str">
            <v>CUSTOMER - RETAIL</v>
          </cell>
          <cell r="H4438" t="str">
            <v>CUSTOMER - RETAIL</v>
          </cell>
          <cell r="I4438" t="str">
            <v>REGULAR</v>
          </cell>
          <cell r="J4438" t="str">
            <v>REGULAR</v>
          </cell>
          <cell r="K4438" t="str">
            <v>USD</v>
          </cell>
          <cell r="L4438">
            <v>28941.06</v>
          </cell>
          <cell r="M4438">
            <v>28941.06</v>
          </cell>
          <cell r="N4438">
            <v>0</v>
          </cell>
          <cell r="O4438">
            <v>0</v>
          </cell>
          <cell r="P4438">
            <v>0</v>
          </cell>
          <cell r="Q4438">
            <v>0</v>
          </cell>
          <cell r="R4438">
            <v>0</v>
          </cell>
          <cell r="S4438" t="str">
            <v>1-30</v>
          </cell>
          <cell r="T4438" t="str">
            <v>PANAMA</v>
          </cell>
        </row>
        <row r="4439">
          <cell r="B4439" t="str">
            <v>720-259PAAP</v>
          </cell>
          <cell r="C4439" t="str">
            <v>FCC CONSTRUCCION AMERICA, S.A.</v>
          </cell>
          <cell r="D4439">
            <v>320695</v>
          </cell>
          <cell r="F4439" t="str">
            <v>IIASA PANAMA</v>
          </cell>
          <cell r="G4439" t="str">
            <v>CUSTOMER - RETAIL</v>
          </cell>
          <cell r="H4439" t="str">
            <v>CUSTOMER - RETAIL</v>
          </cell>
          <cell r="I4439" t="str">
            <v>REGULAR</v>
          </cell>
          <cell r="J4439" t="str">
            <v>REGULAR</v>
          </cell>
          <cell r="K4439" t="str">
            <v>USD</v>
          </cell>
          <cell r="L4439">
            <v>26334.560000000001</v>
          </cell>
          <cell r="M4439">
            <v>26334.560000000001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  <cell r="R4439">
            <v>0</v>
          </cell>
          <cell r="S4439" t="str">
            <v>1-30</v>
          </cell>
          <cell r="T4439" t="str">
            <v>PANAMA</v>
          </cell>
        </row>
        <row r="4440">
          <cell r="B4440" t="str">
            <v>720-275PAFF</v>
          </cell>
          <cell r="C4440" t="str">
            <v>TECNOVIAL, S.A.</v>
          </cell>
          <cell r="D4440">
            <v>320664</v>
          </cell>
          <cell r="F4440" t="str">
            <v>IIASA PANAMA</v>
          </cell>
          <cell r="G4440" t="str">
            <v>CUSTOMER - RETAIL</v>
          </cell>
          <cell r="H4440" t="str">
            <v>CUSTOMER - RETAIL</v>
          </cell>
          <cell r="I4440" t="str">
            <v>REGULAR</v>
          </cell>
          <cell r="J4440" t="str">
            <v>LEGAL</v>
          </cell>
          <cell r="K4440" t="str">
            <v>USD</v>
          </cell>
          <cell r="L4440">
            <v>0</v>
          </cell>
          <cell r="M4440">
            <v>0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>
            <v>0</v>
          </cell>
          <cell r="S4440" t="str">
            <v>1-30</v>
          </cell>
          <cell r="T4440" t="str">
            <v>PANAMA</v>
          </cell>
        </row>
        <row r="4441">
          <cell r="B4441" t="str">
            <v>720-276PAFF</v>
          </cell>
          <cell r="C4441" t="str">
            <v>CONSTRUCTORA RUQUISA, S.A.</v>
          </cell>
          <cell r="D4441">
            <v>320665</v>
          </cell>
          <cell r="F4441" t="str">
            <v>IIASA PANAMA</v>
          </cell>
          <cell r="G4441" t="str">
            <v>CUSTOMER - RETAIL</v>
          </cell>
          <cell r="H4441" t="str">
            <v>CUSTOMER - RETAIL</v>
          </cell>
          <cell r="I4441" t="str">
            <v>REGULAR</v>
          </cell>
          <cell r="J4441" t="str">
            <v>REGULAR</v>
          </cell>
          <cell r="K4441" t="str">
            <v>USD</v>
          </cell>
          <cell r="L4441">
            <v>52782.58</v>
          </cell>
          <cell r="M4441">
            <v>52782.58</v>
          </cell>
          <cell r="N4441">
            <v>0</v>
          </cell>
          <cell r="O4441">
            <v>0</v>
          </cell>
          <cell r="P4441">
            <v>0</v>
          </cell>
          <cell r="Q4441">
            <v>0</v>
          </cell>
          <cell r="R4441">
            <v>0</v>
          </cell>
          <cell r="S4441" t="str">
            <v>1-30</v>
          </cell>
          <cell r="T4441" t="str">
            <v>PANAMA</v>
          </cell>
        </row>
        <row r="4442">
          <cell r="B4442" t="str">
            <v>720-277PAFF</v>
          </cell>
          <cell r="C4442" t="str">
            <v>MARINE ENGINEERS CORPORATION, INC.</v>
          </cell>
          <cell r="D4442">
            <v>320729</v>
          </cell>
          <cell r="F4442" t="str">
            <v>IIASA PANAMA</v>
          </cell>
          <cell r="G4442" t="str">
            <v>CUSTOMER - RETAIL</v>
          </cell>
          <cell r="H4442" t="str">
            <v>CUSTOMER - RETAIL</v>
          </cell>
          <cell r="I4442" t="str">
            <v>REGULAR</v>
          </cell>
          <cell r="J4442" t="str">
            <v>REGULAR</v>
          </cell>
          <cell r="K4442" t="str">
            <v>USD</v>
          </cell>
          <cell r="L4442">
            <v>126792.7</v>
          </cell>
          <cell r="M4442">
            <v>126792.7</v>
          </cell>
          <cell r="N4442">
            <v>0</v>
          </cell>
          <cell r="O4442">
            <v>0</v>
          </cell>
          <cell r="P4442">
            <v>0</v>
          </cell>
          <cell r="Q4442">
            <v>0</v>
          </cell>
          <cell r="R4442">
            <v>0</v>
          </cell>
          <cell r="S4442" t="str">
            <v>1-30</v>
          </cell>
          <cell r="T4442" t="str">
            <v>PANAMA</v>
          </cell>
        </row>
        <row r="4443">
          <cell r="B4443" t="str">
            <v>720-282PAFF</v>
          </cell>
          <cell r="C4443" t="str">
            <v>EQUITRANSA, S.A.</v>
          </cell>
          <cell r="D4443">
            <v>320723</v>
          </cell>
          <cell r="F4443" t="str">
            <v>IIASA PANAMA</v>
          </cell>
          <cell r="G4443" t="str">
            <v>CUSTOMER - RETAIL</v>
          </cell>
          <cell r="H4443" t="str">
            <v>CUSTOMER - RETAIL</v>
          </cell>
          <cell r="I4443" t="str">
            <v>REGULAR</v>
          </cell>
          <cell r="J4443" t="str">
            <v>REGULAR</v>
          </cell>
          <cell r="K4443" t="str">
            <v>USD</v>
          </cell>
          <cell r="L4443">
            <v>197051.43</v>
          </cell>
          <cell r="M4443">
            <v>197051.43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>
            <v>0</v>
          </cell>
          <cell r="S4443" t="str">
            <v>1-30</v>
          </cell>
          <cell r="T4443" t="str">
            <v>PANAMA</v>
          </cell>
        </row>
        <row r="4444">
          <cell r="B4444" t="str">
            <v>720-283PAFF</v>
          </cell>
          <cell r="C4444" t="str">
            <v>SHANGHAI, S.A.</v>
          </cell>
          <cell r="D4444">
            <v>320718</v>
          </cell>
          <cell r="F4444" t="str">
            <v>IIASA PANAMA</v>
          </cell>
          <cell r="G4444" t="str">
            <v>CUSTOMER - RETAIL</v>
          </cell>
          <cell r="H4444" t="str">
            <v>CUSTOMER - RETAIL</v>
          </cell>
          <cell r="I4444" t="str">
            <v>REGULAR</v>
          </cell>
          <cell r="J4444" t="str">
            <v>REGULAR</v>
          </cell>
          <cell r="K4444" t="str">
            <v>USD</v>
          </cell>
          <cell r="L4444">
            <v>61151.17</v>
          </cell>
          <cell r="M4444">
            <v>61151.17</v>
          </cell>
          <cell r="N4444">
            <v>61151.17</v>
          </cell>
          <cell r="O4444">
            <v>0</v>
          </cell>
          <cell r="P4444">
            <v>0</v>
          </cell>
          <cell r="Q4444">
            <v>0</v>
          </cell>
          <cell r="R4444">
            <v>61151.17</v>
          </cell>
          <cell r="S4444" t="str">
            <v>31-60</v>
          </cell>
          <cell r="T4444" t="str">
            <v>PANAMA</v>
          </cell>
        </row>
        <row r="4445">
          <cell r="B4445" t="str">
            <v>720-286PAFF</v>
          </cell>
          <cell r="C4445" t="str">
            <v>MATERIALES ADRIMARC, S.A.</v>
          </cell>
          <cell r="D4445">
            <v>320667</v>
          </cell>
          <cell r="F4445" t="str">
            <v>IIASA PANAMA</v>
          </cell>
          <cell r="G4445" t="str">
            <v>CUSTOMER - RETAIL</v>
          </cell>
          <cell r="H4445" t="str">
            <v>CUSTOMER - RETAIL</v>
          </cell>
          <cell r="I4445" t="str">
            <v>REGULAR</v>
          </cell>
          <cell r="J4445" t="str">
            <v>REGULAR</v>
          </cell>
          <cell r="K4445" t="str">
            <v>USD</v>
          </cell>
          <cell r="L4445">
            <v>24081.360000000001</v>
          </cell>
          <cell r="M4445">
            <v>24081.360000000001</v>
          </cell>
          <cell r="N4445">
            <v>0</v>
          </cell>
          <cell r="O4445">
            <v>24081.360000000001</v>
          </cell>
          <cell r="P4445">
            <v>0</v>
          </cell>
          <cell r="Q4445">
            <v>0</v>
          </cell>
          <cell r="R4445">
            <v>24081.360000000001</v>
          </cell>
          <cell r="S4445" t="str">
            <v>61-90</v>
          </cell>
          <cell r="T4445" t="str">
            <v>PANAMA</v>
          </cell>
        </row>
        <row r="4446">
          <cell r="B4446" t="str">
            <v>720-288PAFF</v>
          </cell>
          <cell r="C4446" t="str">
            <v>EQUITRANSA, S.A.</v>
          </cell>
          <cell r="D4446">
            <v>320723</v>
          </cell>
          <cell r="F4446" t="str">
            <v>IIASA PANAMA</v>
          </cell>
          <cell r="G4446" t="str">
            <v>CUSTOMER - RETAIL</v>
          </cell>
          <cell r="H4446" t="str">
            <v>CUSTOMER - RETAIL</v>
          </cell>
          <cell r="I4446" t="str">
            <v>REGULAR</v>
          </cell>
          <cell r="J4446" t="str">
            <v>REGULAR</v>
          </cell>
          <cell r="K4446" t="str">
            <v>USD</v>
          </cell>
          <cell r="L4446">
            <v>317491.08</v>
          </cell>
          <cell r="M4446">
            <v>317491.08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>
            <v>0</v>
          </cell>
          <cell r="S4446" t="str">
            <v>1-30</v>
          </cell>
          <cell r="T4446" t="str">
            <v>PANAMA</v>
          </cell>
        </row>
        <row r="4447">
          <cell r="B4447" t="str">
            <v>720-289PAFF-1</v>
          </cell>
          <cell r="C4447" t="str">
            <v>MAQUINARIAS SUADI, S.A.</v>
          </cell>
          <cell r="D4447">
            <v>320721</v>
          </cell>
          <cell r="F4447" t="str">
            <v>IIASA PANAMA</v>
          </cell>
          <cell r="G4447" t="str">
            <v>CUSTOMER - RETAIL</v>
          </cell>
          <cell r="H4447" t="str">
            <v>CUSTOMER - RETAIL</v>
          </cell>
          <cell r="I4447" t="str">
            <v>REGULAR</v>
          </cell>
          <cell r="J4447" t="str">
            <v>REGULAR</v>
          </cell>
          <cell r="K4447" t="str">
            <v>USD</v>
          </cell>
          <cell r="L4447">
            <v>85574.36</v>
          </cell>
          <cell r="M4447">
            <v>85574.36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>
            <v>0</v>
          </cell>
          <cell r="S4447" t="str">
            <v>1-30</v>
          </cell>
          <cell r="T4447" t="str">
            <v>PANAMA</v>
          </cell>
        </row>
        <row r="4448">
          <cell r="B4448" t="str">
            <v>720-291PAFF</v>
          </cell>
          <cell r="C4448" t="str">
            <v>CONSTRUCCIONES Y DISEÑOS ISTMEÑOS, S.A.</v>
          </cell>
          <cell r="D4448">
            <v>320722</v>
          </cell>
          <cell r="F4448" t="str">
            <v>IIASA PANAMA</v>
          </cell>
          <cell r="G4448" t="str">
            <v>CUSTOMER - RETAIL</v>
          </cell>
          <cell r="H4448" t="str">
            <v>CUSTOMER - RETAIL</v>
          </cell>
          <cell r="I4448" t="str">
            <v>REGULAR</v>
          </cell>
          <cell r="J4448" t="str">
            <v>REGULAR</v>
          </cell>
          <cell r="K4448" t="str">
            <v>USD</v>
          </cell>
          <cell r="L4448">
            <v>43798.34</v>
          </cell>
          <cell r="M4448">
            <v>43798.34</v>
          </cell>
          <cell r="N4448">
            <v>0</v>
          </cell>
          <cell r="O4448">
            <v>0</v>
          </cell>
          <cell r="P4448">
            <v>0</v>
          </cell>
          <cell r="Q4448">
            <v>0</v>
          </cell>
          <cell r="R4448">
            <v>0</v>
          </cell>
          <cell r="S4448" t="str">
            <v>1-30</v>
          </cell>
          <cell r="T4448" t="str">
            <v>PANAMA</v>
          </cell>
        </row>
        <row r="4449">
          <cell r="B4449" t="str">
            <v>720-307PAFF</v>
          </cell>
          <cell r="C4449" t="str">
            <v>URBALIA PANAMA, S.A.</v>
          </cell>
          <cell r="D4449">
            <v>320760</v>
          </cell>
          <cell r="F4449" t="str">
            <v>IIASA PANAMA</v>
          </cell>
          <cell r="G4449" t="str">
            <v>CUSTOMER - RETAIL</v>
          </cell>
          <cell r="H4449" t="str">
            <v>CUSTOMER - RETAIL</v>
          </cell>
          <cell r="I4449" t="str">
            <v>REGULAR</v>
          </cell>
          <cell r="J4449" t="str">
            <v>REGULAR</v>
          </cell>
          <cell r="K4449" t="str">
            <v>USD</v>
          </cell>
          <cell r="L4449">
            <v>93350.53</v>
          </cell>
          <cell r="M4449">
            <v>93350.53</v>
          </cell>
          <cell r="N4449">
            <v>0</v>
          </cell>
          <cell r="O4449">
            <v>0</v>
          </cell>
          <cell r="P4449">
            <v>0</v>
          </cell>
          <cell r="Q4449">
            <v>0</v>
          </cell>
          <cell r="R4449">
            <v>0</v>
          </cell>
          <cell r="S4449" t="str">
            <v>1-30</v>
          </cell>
          <cell r="T4449" t="str">
            <v>PANAMA</v>
          </cell>
        </row>
        <row r="4450">
          <cell r="B4450" t="str">
            <v>720-312PAFF</v>
          </cell>
          <cell r="C4450" t="str">
            <v>MARINE ENGINEERS CORPORATION, INC.</v>
          </cell>
          <cell r="D4450">
            <v>320729</v>
          </cell>
          <cell r="F4450" t="str">
            <v>IIASA PANAMA</v>
          </cell>
          <cell r="G4450" t="str">
            <v>CUSTOMER - RETAIL</v>
          </cell>
          <cell r="H4450" t="str">
            <v>CUSTOMER - RETAIL</v>
          </cell>
          <cell r="I4450" t="str">
            <v>REGULAR</v>
          </cell>
          <cell r="J4450" t="str">
            <v>REGULAR</v>
          </cell>
          <cell r="K4450" t="str">
            <v>USD</v>
          </cell>
          <cell r="L4450">
            <v>71582.36</v>
          </cell>
          <cell r="M4450">
            <v>71582.36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>
            <v>0</v>
          </cell>
          <cell r="S4450" t="str">
            <v>1-30</v>
          </cell>
          <cell r="T4450" t="str">
            <v>PANAMA</v>
          </cell>
        </row>
        <row r="4451">
          <cell r="B4451" t="str">
            <v>720-314PAFF</v>
          </cell>
          <cell r="C4451" t="str">
            <v>EQUITRANSA, S.A.</v>
          </cell>
          <cell r="D4451">
            <v>320723</v>
          </cell>
          <cell r="F4451" t="str">
            <v>IIASA PANAMA</v>
          </cell>
          <cell r="G4451" t="str">
            <v>CUSTOMER - RETAIL</v>
          </cell>
          <cell r="H4451" t="str">
            <v>CUSTOMER - RETAIL</v>
          </cell>
          <cell r="I4451" t="str">
            <v>REGULAR</v>
          </cell>
          <cell r="J4451" t="str">
            <v>REGULAR</v>
          </cell>
          <cell r="K4451" t="str">
            <v>USD</v>
          </cell>
          <cell r="L4451">
            <v>348952.17</v>
          </cell>
          <cell r="M4451">
            <v>348952.17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>
            <v>0</v>
          </cell>
          <cell r="S4451" t="str">
            <v>1-30</v>
          </cell>
          <cell r="T4451" t="str">
            <v>PANAMA</v>
          </cell>
        </row>
        <row r="4452">
          <cell r="B4452" t="str">
            <v>720-316PAFF</v>
          </cell>
          <cell r="C4452" t="str">
            <v>EQUITRANSA, S.A.</v>
          </cell>
          <cell r="D4452">
            <v>320723</v>
          </cell>
          <cell r="F4452" t="str">
            <v>IIASA PANAMA</v>
          </cell>
          <cell r="G4452" t="str">
            <v>CUSTOMER - RETAIL</v>
          </cell>
          <cell r="H4452" t="str">
            <v>CUSTOMER - RETAIL</v>
          </cell>
          <cell r="I4452" t="str">
            <v>REGULAR</v>
          </cell>
          <cell r="J4452" t="str">
            <v>REGULAR</v>
          </cell>
          <cell r="K4452" t="str">
            <v>USD</v>
          </cell>
          <cell r="L4452">
            <v>119778.39</v>
          </cell>
          <cell r="M4452">
            <v>119778.39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>
            <v>0</v>
          </cell>
          <cell r="S4452" t="str">
            <v>1-30</v>
          </cell>
          <cell r="T4452" t="str">
            <v>PANAMA</v>
          </cell>
        </row>
        <row r="4453">
          <cell r="B4453" t="str">
            <v>720-317PAFF</v>
          </cell>
          <cell r="C4453" t="str">
            <v>EQUITRANSA, S.A.</v>
          </cell>
          <cell r="D4453">
            <v>320723</v>
          </cell>
          <cell r="F4453" t="str">
            <v>IIASA PANAMA</v>
          </cell>
          <cell r="G4453" t="str">
            <v>CUSTOMER - RETAIL</v>
          </cell>
          <cell r="H4453" t="str">
            <v>CUSTOMER - RETAIL</v>
          </cell>
          <cell r="I4453" t="str">
            <v>REGULAR</v>
          </cell>
          <cell r="J4453" t="str">
            <v>REGULAR</v>
          </cell>
          <cell r="K4453" t="str">
            <v>USD</v>
          </cell>
          <cell r="L4453">
            <v>19098.3</v>
          </cell>
          <cell r="M4453">
            <v>19098.3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>
            <v>0</v>
          </cell>
          <cell r="S4453" t="str">
            <v>1-30</v>
          </cell>
          <cell r="T4453" t="str">
            <v>PANAMA</v>
          </cell>
        </row>
        <row r="4454">
          <cell r="B4454" t="str">
            <v>720-320PAFF</v>
          </cell>
          <cell r="C4454" t="str">
            <v>MOSTLY, S.A.</v>
          </cell>
          <cell r="D4454">
            <v>320728</v>
          </cell>
          <cell r="F4454" t="str">
            <v>IIASA PANAMA</v>
          </cell>
          <cell r="G4454" t="str">
            <v>CUSTOMER - RETAIL</v>
          </cell>
          <cell r="H4454" t="str">
            <v>CUSTOMER - RETAIL</v>
          </cell>
          <cell r="I4454" t="str">
            <v>REGULAR</v>
          </cell>
          <cell r="J4454" t="str">
            <v>REGULAR</v>
          </cell>
          <cell r="K4454" t="str">
            <v>USD</v>
          </cell>
          <cell r="L4454">
            <v>2239.67</v>
          </cell>
          <cell r="M4454">
            <v>2239.67</v>
          </cell>
          <cell r="N4454">
            <v>0</v>
          </cell>
          <cell r="O4454">
            <v>0</v>
          </cell>
          <cell r="P4454">
            <v>0</v>
          </cell>
          <cell r="Q4454">
            <v>2239.67</v>
          </cell>
          <cell r="R4454">
            <v>2239.67</v>
          </cell>
          <cell r="S4454" t="str">
            <v>120+</v>
          </cell>
          <cell r="T4454" t="str">
            <v>PANAMA</v>
          </cell>
        </row>
        <row r="4455">
          <cell r="B4455" t="str">
            <v>720-325PAFFR1</v>
          </cell>
          <cell r="C4455" t="str">
            <v>EQUITRANSA, S.A.</v>
          </cell>
          <cell r="D4455">
            <v>320723</v>
          </cell>
          <cell r="F4455" t="str">
            <v>IIASA PANAMA</v>
          </cell>
          <cell r="G4455" t="str">
            <v>CUSTOMER - RETAIL</v>
          </cell>
          <cell r="H4455" t="str">
            <v>CUSTOMER - RETAIL</v>
          </cell>
          <cell r="I4455" t="str">
            <v>REGULAR</v>
          </cell>
          <cell r="J4455" t="str">
            <v>REGULAR</v>
          </cell>
          <cell r="K4455" t="str">
            <v>USD</v>
          </cell>
          <cell r="L4455">
            <v>210753.78</v>
          </cell>
          <cell r="M4455">
            <v>210753.78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>
            <v>0</v>
          </cell>
          <cell r="S4455" t="str">
            <v>1-30</v>
          </cell>
          <cell r="T4455" t="str">
            <v>PANAMA</v>
          </cell>
        </row>
        <row r="4456">
          <cell r="B4456" t="str">
            <v>720-339PAFF</v>
          </cell>
          <cell r="C4456" t="str">
            <v>CONSTRUCTORA MECO, S.A. (PANAMA)</v>
          </cell>
          <cell r="D4456">
            <v>309462</v>
          </cell>
          <cell r="F4456" t="str">
            <v>IIASA PANAMA</v>
          </cell>
          <cell r="G4456" t="str">
            <v>CUSTOMER - RETAIL</v>
          </cell>
          <cell r="H4456" t="str">
            <v>CUSTOMER - RETAIL</v>
          </cell>
          <cell r="I4456" t="str">
            <v>REGULAR</v>
          </cell>
          <cell r="J4456" t="str">
            <v>REGULAR</v>
          </cell>
          <cell r="K4456" t="str">
            <v>USD</v>
          </cell>
          <cell r="L4456">
            <v>24686.44</v>
          </cell>
          <cell r="M4456">
            <v>24686.44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>
            <v>0</v>
          </cell>
          <cell r="S4456" t="str">
            <v>1-30</v>
          </cell>
          <cell r="T4456" t="str">
            <v>PANAMA</v>
          </cell>
        </row>
        <row r="4457">
          <cell r="B4457" t="str">
            <v>720-340PAFF</v>
          </cell>
          <cell r="C4457" t="str">
            <v>CONSTRUCTORA MECO, S.A. (PANAMA)</v>
          </cell>
          <cell r="D4457">
            <v>309462</v>
          </cell>
          <cell r="F4457" t="str">
            <v>IIASA PANAMA</v>
          </cell>
          <cell r="G4457" t="str">
            <v>CUSTOMER - RETAIL</v>
          </cell>
          <cell r="H4457" t="str">
            <v>CUSTOMER - RETAIL</v>
          </cell>
          <cell r="I4457" t="str">
            <v>REGULAR</v>
          </cell>
          <cell r="J4457" t="str">
            <v>REGULAR</v>
          </cell>
          <cell r="K4457" t="str">
            <v>USD</v>
          </cell>
          <cell r="L4457">
            <v>24686.44</v>
          </cell>
          <cell r="M4457">
            <v>24686.44</v>
          </cell>
          <cell r="N4457">
            <v>0</v>
          </cell>
          <cell r="O4457">
            <v>0</v>
          </cell>
          <cell r="P4457">
            <v>0</v>
          </cell>
          <cell r="Q4457">
            <v>0</v>
          </cell>
          <cell r="R4457">
            <v>0</v>
          </cell>
          <cell r="S4457" t="str">
            <v>1-30</v>
          </cell>
          <cell r="T4457" t="str">
            <v>PANAMA</v>
          </cell>
        </row>
        <row r="4458">
          <cell r="B4458" t="str">
            <v>720-341PAFF</v>
          </cell>
          <cell r="C4458" t="str">
            <v>CONSTRUCTORA MECO, S.A. (PANAMA)</v>
          </cell>
          <cell r="D4458">
            <v>309462</v>
          </cell>
          <cell r="F4458" t="str">
            <v>IIASA PANAMA</v>
          </cell>
          <cell r="G4458" t="str">
            <v>CUSTOMER - RETAIL</v>
          </cell>
          <cell r="H4458" t="str">
            <v>CUSTOMER - RETAIL</v>
          </cell>
          <cell r="I4458" t="str">
            <v>REGULAR</v>
          </cell>
          <cell r="J4458" t="str">
            <v>REGULAR</v>
          </cell>
          <cell r="K4458" t="str">
            <v>USD</v>
          </cell>
          <cell r="L4458">
            <v>24686.44</v>
          </cell>
          <cell r="M4458">
            <v>24686.44</v>
          </cell>
          <cell r="N4458">
            <v>0</v>
          </cell>
          <cell r="O4458">
            <v>0</v>
          </cell>
          <cell r="P4458">
            <v>0</v>
          </cell>
          <cell r="Q4458">
            <v>0</v>
          </cell>
          <cell r="R4458">
            <v>0</v>
          </cell>
          <cell r="S4458" t="str">
            <v>1-30</v>
          </cell>
          <cell r="T4458" t="str">
            <v>PANAMA</v>
          </cell>
        </row>
        <row r="4459">
          <cell r="B4459" t="str">
            <v>720-342PAFF</v>
          </cell>
          <cell r="C4459" t="str">
            <v>CONSTRUCTORA MECO, S.A. (PANAMA)</v>
          </cell>
          <cell r="D4459">
            <v>309462</v>
          </cell>
          <cell r="F4459" t="str">
            <v>IIASA PANAMA</v>
          </cell>
          <cell r="G4459" t="str">
            <v>CUSTOMER - RETAIL</v>
          </cell>
          <cell r="H4459" t="str">
            <v>CUSTOMER - RETAIL</v>
          </cell>
          <cell r="I4459" t="str">
            <v>REGULAR</v>
          </cell>
          <cell r="J4459" t="str">
            <v>REGULAR</v>
          </cell>
          <cell r="K4459" t="str">
            <v>USD</v>
          </cell>
          <cell r="L4459">
            <v>24686.44</v>
          </cell>
          <cell r="M4459">
            <v>24686.44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 t="str">
            <v>1-30</v>
          </cell>
          <cell r="T4459" t="str">
            <v>PANAMA</v>
          </cell>
        </row>
        <row r="4460">
          <cell r="B4460" t="str">
            <v>720-343PAFF</v>
          </cell>
          <cell r="C4460" t="str">
            <v>CONSTRUCTORA MECO, S.A. (PANAMA)</v>
          </cell>
          <cell r="D4460">
            <v>309462</v>
          </cell>
          <cell r="F4460" t="str">
            <v>IIASA PANAMA</v>
          </cell>
          <cell r="G4460" t="str">
            <v>CUSTOMER - RETAIL</v>
          </cell>
          <cell r="H4460" t="str">
            <v>CUSTOMER - RETAIL</v>
          </cell>
          <cell r="I4460" t="str">
            <v>REGULAR</v>
          </cell>
          <cell r="J4460" t="str">
            <v>REGULAR</v>
          </cell>
          <cell r="K4460" t="str">
            <v>USD</v>
          </cell>
          <cell r="L4460">
            <v>24686.44</v>
          </cell>
          <cell r="M4460">
            <v>24686.44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>
            <v>0</v>
          </cell>
          <cell r="S4460" t="str">
            <v>1-30</v>
          </cell>
          <cell r="T4460" t="str">
            <v>PANAMA</v>
          </cell>
        </row>
        <row r="4461">
          <cell r="B4461" t="str">
            <v>720-344PAFF</v>
          </cell>
          <cell r="C4461" t="str">
            <v>CONSTRUCTORA MECO, S.A. (PANAMA)</v>
          </cell>
          <cell r="D4461">
            <v>309462</v>
          </cell>
          <cell r="F4461" t="str">
            <v>IIASA PANAMA</v>
          </cell>
          <cell r="G4461" t="str">
            <v>CUSTOMER - RETAIL</v>
          </cell>
          <cell r="H4461" t="str">
            <v>CUSTOMER - RETAIL</v>
          </cell>
          <cell r="I4461" t="str">
            <v>REGULAR</v>
          </cell>
          <cell r="J4461" t="str">
            <v>REGULAR</v>
          </cell>
          <cell r="K4461" t="str">
            <v>USD</v>
          </cell>
          <cell r="L4461">
            <v>24686.44</v>
          </cell>
          <cell r="M4461">
            <v>24686.44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>
            <v>0</v>
          </cell>
          <cell r="S4461" t="str">
            <v>1-30</v>
          </cell>
          <cell r="T4461" t="str">
            <v>PANAMA</v>
          </cell>
        </row>
        <row r="4462">
          <cell r="B4462" t="str">
            <v>720-346PAFF</v>
          </cell>
          <cell r="C4462" t="str">
            <v>CONSTRUCTORA MECO, S.A. (PANAMA)</v>
          </cell>
          <cell r="D4462">
            <v>309462</v>
          </cell>
          <cell r="F4462" t="str">
            <v>IIASA PANAMA</v>
          </cell>
          <cell r="G4462" t="str">
            <v>CUSTOMER - RETAIL</v>
          </cell>
          <cell r="H4462" t="str">
            <v>CUSTOMER - RETAIL</v>
          </cell>
          <cell r="I4462" t="str">
            <v>REGULAR</v>
          </cell>
          <cell r="J4462" t="str">
            <v>REGULAR</v>
          </cell>
          <cell r="K4462" t="str">
            <v>USD</v>
          </cell>
          <cell r="L4462">
            <v>96379.520000000004</v>
          </cell>
          <cell r="M4462">
            <v>96379.520000000004</v>
          </cell>
          <cell r="N4462">
            <v>0</v>
          </cell>
          <cell r="O4462">
            <v>0</v>
          </cell>
          <cell r="P4462">
            <v>0</v>
          </cell>
          <cell r="Q4462">
            <v>0</v>
          </cell>
          <cell r="R4462">
            <v>0</v>
          </cell>
          <cell r="S4462" t="str">
            <v>1-30</v>
          </cell>
          <cell r="T4462" t="str">
            <v>PANAMA</v>
          </cell>
        </row>
        <row r="4463">
          <cell r="B4463" t="str">
            <v>720-347PAFF</v>
          </cell>
          <cell r="C4463" t="str">
            <v>CONSTRUCTORA MECO, S.A. (PANAMA)</v>
          </cell>
          <cell r="D4463">
            <v>309462</v>
          </cell>
          <cell r="F4463" t="str">
            <v>IIASA PANAMA</v>
          </cell>
          <cell r="G4463" t="str">
            <v>CUSTOMER - RETAIL</v>
          </cell>
          <cell r="H4463" t="str">
            <v>CUSTOMER - RETAIL</v>
          </cell>
          <cell r="I4463" t="str">
            <v>REGULAR</v>
          </cell>
          <cell r="J4463" t="str">
            <v>REGULAR</v>
          </cell>
          <cell r="K4463" t="str">
            <v>USD</v>
          </cell>
          <cell r="L4463">
            <v>58237.38</v>
          </cell>
          <cell r="M4463">
            <v>58237.38</v>
          </cell>
          <cell r="N4463">
            <v>0</v>
          </cell>
          <cell r="O4463">
            <v>0</v>
          </cell>
          <cell r="P4463">
            <v>0</v>
          </cell>
          <cell r="Q4463">
            <v>0</v>
          </cell>
          <cell r="R4463">
            <v>0</v>
          </cell>
          <cell r="S4463" t="str">
            <v>1-30</v>
          </cell>
          <cell r="T4463" t="str">
            <v>PANAMA</v>
          </cell>
        </row>
        <row r="4464">
          <cell r="B4464" t="str">
            <v>720-348PAFF</v>
          </cell>
          <cell r="C4464" t="str">
            <v>CONSTRUCTORA MECO, S.A. (PANAMA)</v>
          </cell>
          <cell r="D4464">
            <v>309462</v>
          </cell>
          <cell r="F4464" t="str">
            <v>IIASA PANAMA</v>
          </cell>
          <cell r="G4464" t="str">
            <v>CUSTOMER - RETAIL</v>
          </cell>
          <cell r="H4464" t="str">
            <v>CUSTOMER - RETAIL</v>
          </cell>
          <cell r="I4464" t="str">
            <v>REGULAR</v>
          </cell>
          <cell r="J4464" t="str">
            <v>REGULAR</v>
          </cell>
          <cell r="K4464" t="str">
            <v>USD</v>
          </cell>
          <cell r="L4464">
            <v>58237.38</v>
          </cell>
          <cell r="M4464">
            <v>58237.38</v>
          </cell>
          <cell r="N4464">
            <v>0</v>
          </cell>
          <cell r="O4464">
            <v>0</v>
          </cell>
          <cell r="P4464">
            <v>0</v>
          </cell>
          <cell r="Q4464">
            <v>0</v>
          </cell>
          <cell r="R4464">
            <v>0</v>
          </cell>
          <cell r="S4464" t="str">
            <v>1-30</v>
          </cell>
          <cell r="T4464" t="str">
            <v>PANAMA</v>
          </cell>
        </row>
        <row r="4465">
          <cell r="B4465" t="str">
            <v>720-355PAFF-2</v>
          </cell>
          <cell r="C4465" t="str">
            <v>ASC PANAMA, S.A.</v>
          </cell>
          <cell r="D4465">
            <v>320703</v>
          </cell>
          <cell r="F4465" t="str">
            <v>IIASA PANAMA</v>
          </cell>
          <cell r="G4465" t="str">
            <v>CUSTOMER - RETAIL</v>
          </cell>
          <cell r="H4465" t="str">
            <v>CUSTOMER - RETAIL</v>
          </cell>
          <cell r="I4465" t="str">
            <v>REGULAR</v>
          </cell>
          <cell r="J4465" t="str">
            <v>REGULAR</v>
          </cell>
          <cell r="K4465" t="str">
            <v>USD</v>
          </cell>
          <cell r="L4465">
            <v>23772.76</v>
          </cell>
          <cell r="M4465">
            <v>23772.76</v>
          </cell>
          <cell r="N4465">
            <v>0</v>
          </cell>
          <cell r="O4465">
            <v>0</v>
          </cell>
          <cell r="P4465">
            <v>23772.76</v>
          </cell>
          <cell r="Q4465">
            <v>0</v>
          </cell>
          <cell r="R4465">
            <v>23772.76</v>
          </cell>
          <cell r="S4465" t="str">
            <v>91-120</v>
          </cell>
          <cell r="T4465" t="str">
            <v>PANAMA</v>
          </cell>
        </row>
        <row r="4466">
          <cell r="B4466" t="str">
            <v>720-356PAFF</v>
          </cell>
          <cell r="C4466" t="str">
            <v>EQUIPOS Y TRANSPORTE MITRE, S.A.</v>
          </cell>
          <cell r="D4466">
            <v>320638</v>
          </cell>
          <cell r="F4466" t="str">
            <v>IIASA PANAMA</v>
          </cell>
          <cell r="G4466" t="str">
            <v>CUSTOMER - RETAIL</v>
          </cell>
          <cell r="H4466" t="str">
            <v>CUSTOMER - RETAIL</v>
          </cell>
          <cell r="I4466" t="str">
            <v>REGULAR</v>
          </cell>
          <cell r="J4466" t="str">
            <v>REGULAR</v>
          </cell>
          <cell r="K4466" t="str">
            <v>USD</v>
          </cell>
          <cell r="L4466">
            <v>29935.8</v>
          </cell>
          <cell r="M4466">
            <v>29935.8</v>
          </cell>
          <cell r="N4466">
            <v>0</v>
          </cell>
          <cell r="O4466">
            <v>0</v>
          </cell>
          <cell r="P4466">
            <v>0</v>
          </cell>
          <cell r="Q4466">
            <v>0</v>
          </cell>
          <cell r="R4466">
            <v>0</v>
          </cell>
          <cell r="S4466" t="str">
            <v>1-30</v>
          </cell>
          <cell r="T4466" t="str">
            <v>PANAMA</v>
          </cell>
        </row>
        <row r="4467">
          <cell r="B4467" t="str">
            <v>720-359PAAP</v>
          </cell>
          <cell r="C4467" t="str">
            <v>FCC CONSTRUCCION AMERICA, S.A.</v>
          </cell>
          <cell r="D4467">
            <v>320695</v>
          </cell>
          <cell r="F4467" t="str">
            <v>IIASA PANAMA</v>
          </cell>
          <cell r="G4467" t="str">
            <v>CUSTOMER - RETAIL</v>
          </cell>
          <cell r="H4467" t="str">
            <v>CUSTOMER - RETAIL</v>
          </cell>
          <cell r="I4467" t="str">
            <v>REGULAR</v>
          </cell>
          <cell r="J4467" t="str">
            <v>REGULAR</v>
          </cell>
          <cell r="K4467" t="str">
            <v>USD</v>
          </cell>
          <cell r="L4467">
            <v>1894.16</v>
          </cell>
          <cell r="M4467">
            <v>1894.16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0</v>
          </cell>
          <cell r="S4467" t="str">
            <v>1-30</v>
          </cell>
          <cell r="T4467" t="str">
            <v>PANAMA</v>
          </cell>
        </row>
        <row r="4468">
          <cell r="B4468" t="str">
            <v>720-359PAFF</v>
          </cell>
          <cell r="C4468" t="str">
            <v>SERVITRANS INGENIEROS PANAMA, S.A.</v>
          </cell>
          <cell r="D4468">
            <v>320754</v>
          </cell>
          <cell r="F4468" t="str">
            <v>IIASA PANAMA</v>
          </cell>
          <cell r="G4468" t="str">
            <v>CUSTOMER - RETAIL</v>
          </cell>
          <cell r="H4468" t="str">
            <v>CUSTOMER - RETAIL</v>
          </cell>
          <cell r="I4468" t="str">
            <v>REGULAR</v>
          </cell>
          <cell r="J4468" t="str">
            <v>REGULAR</v>
          </cell>
          <cell r="K4468" t="str">
            <v>USD</v>
          </cell>
          <cell r="L4468">
            <v>8009.32</v>
          </cell>
          <cell r="M4468">
            <v>8009.32</v>
          </cell>
          <cell r="N4468">
            <v>0</v>
          </cell>
          <cell r="O4468">
            <v>0</v>
          </cell>
          <cell r="P4468">
            <v>0</v>
          </cell>
          <cell r="Q4468">
            <v>0</v>
          </cell>
          <cell r="R4468">
            <v>0</v>
          </cell>
          <cell r="S4468" t="str">
            <v>1-30</v>
          </cell>
          <cell r="T4468" t="str">
            <v>PANAMA</v>
          </cell>
        </row>
        <row r="4469">
          <cell r="B4469" t="str">
            <v>720-361PAAP</v>
          </cell>
          <cell r="C4469" t="str">
            <v>FCC CONSTRUCCION AMERICA, S.A.</v>
          </cell>
          <cell r="D4469">
            <v>320695</v>
          </cell>
          <cell r="F4469" t="str">
            <v>IIASA PANAMA</v>
          </cell>
          <cell r="G4469" t="str">
            <v>CUSTOMER - RETAIL</v>
          </cell>
          <cell r="H4469" t="str">
            <v>CUSTOMER - RETAIL</v>
          </cell>
          <cell r="I4469" t="str">
            <v>REGULAR</v>
          </cell>
          <cell r="J4469" t="str">
            <v>REGULAR</v>
          </cell>
          <cell r="K4469" t="str">
            <v>USD</v>
          </cell>
          <cell r="L4469">
            <v>27382.17</v>
          </cell>
          <cell r="M4469">
            <v>27382.17</v>
          </cell>
          <cell r="N4469">
            <v>0</v>
          </cell>
          <cell r="O4469">
            <v>0</v>
          </cell>
          <cell r="P4469">
            <v>0</v>
          </cell>
          <cell r="Q4469">
            <v>0</v>
          </cell>
          <cell r="R4469">
            <v>0</v>
          </cell>
          <cell r="S4469" t="str">
            <v>1-30</v>
          </cell>
          <cell r="T4469" t="str">
            <v>PANAMA</v>
          </cell>
        </row>
        <row r="4470">
          <cell r="B4470" t="str">
            <v>720-361PAFF</v>
          </cell>
          <cell r="C4470" t="str">
            <v>CONSTRUCTORA MECO, S.A. (PANAMA)</v>
          </cell>
          <cell r="D4470">
            <v>309462</v>
          </cell>
          <cell r="F4470" t="str">
            <v>IIASA PANAMA</v>
          </cell>
          <cell r="G4470" t="str">
            <v>CUSTOMER - RETAIL</v>
          </cell>
          <cell r="H4470" t="str">
            <v>CUSTOMER - RETAIL</v>
          </cell>
          <cell r="I4470" t="str">
            <v>REGULAR</v>
          </cell>
          <cell r="J4470" t="str">
            <v>REGULAR</v>
          </cell>
          <cell r="K4470" t="str">
            <v>USD</v>
          </cell>
          <cell r="L4470">
            <v>118373.89</v>
          </cell>
          <cell r="M4470">
            <v>118373.89</v>
          </cell>
          <cell r="N4470">
            <v>0</v>
          </cell>
          <cell r="O4470">
            <v>0</v>
          </cell>
          <cell r="P4470">
            <v>0</v>
          </cell>
          <cell r="Q4470">
            <v>0</v>
          </cell>
          <cell r="R4470">
            <v>0</v>
          </cell>
          <cell r="S4470" t="str">
            <v>1-30</v>
          </cell>
          <cell r="T4470" t="str">
            <v>PANAMA</v>
          </cell>
        </row>
        <row r="4471">
          <cell r="B4471" t="str">
            <v>720-362PAAP</v>
          </cell>
          <cell r="C4471" t="str">
            <v>FCC CONSTRUCCION AMERICA, S.A.</v>
          </cell>
          <cell r="D4471">
            <v>320695</v>
          </cell>
          <cell r="F4471" t="str">
            <v>IIASA PANAMA</v>
          </cell>
          <cell r="G4471" t="str">
            <v>CUSTOMER - RETAIL</v>
          </cell>
          <cell r="H4471" t="str">
            <v>CUSTOMER - RETAIL</v>
          </cell>
          <cell r="I4471" t="str">
            <v>REGULAR</v>
          </cell>
          <cell r="J4471" t="str">
            <v>REGULAR</v>
          </cell>
          <cell r="K4471" t="str">
            <v>USD</v>
          </cell>
          <cell r="L4471">
            <v>1494.83</v>
          </cell>
          <cell r="M4471">
            <v>1494.83</v>
          </cell>
          <cell r="N4471">
            <v>0</v>
          </cell>
          <cell r="O4471">
            <v>0</v>
          </cell>
          <cell r="P4471">
            <v>0</v>
          </cell>
          <cell r="Q4471">
            <v>0</v>
          </cell>
          <cell r="R4471">
            <v>0</v>
          </cell>
          <cell r="S4471" t="str">
            <v>1-30</v>
          </cell>
          <cell r="T4471" t="str">
            <v>PANAMA</v>
          </cell>
        </row>
        <row r="4472">
          <cell r="B4472" t="str">
            <v>720-362PAFF</v>
          </cell>
          <cell r="C4472" t="str">
            <v>CONSTRUCTORA MECO, S.A. (PANAMA)</v>
          </cell>
          <cell r="D4472">
            <v>309462</v>
          </cell>
          <cell r="F4472" t="str">
            <v>IIASA PANAMA</v>
          </cell>
          <cell r="G4472" t="str">
            <v>CUSTOMER - RETAIL</v>
          </cell>
          <cell r="H4472" t="str">
            <v>CUSTOMER - RETAIL</v>
          </cell>
          <cell r="I4472" t="str">
            <v>REGULAR</v>
          </cell>
          <cell r="J4472" t="str">
            <v>REGULAR</v>
          </cell>
          <cell r="K4472" t="str">
            <v>USD</v>
          </cell>
          <cell r="L4472">
            <v>83586.11</v>
          </cell>
          <cell r="M4472">
            <v>83586.11</v>
          </cell>
          <cell r="N4472">
            <v>0</v>
          </cell>
          <cell r="O4472">
            <v>0</v>
          </cell>
          <cell r="P4472">
            <v>0</v>
          </cell>
          <cell r="Q4472">
            <v>0</v>
          </cell>
          <cell r="R4472">
            <v>0</v>
          </cell>
          <cell r="S4472" t="str">
            <v>1-30</v>
          </cell>
          <cell r="T4472" t="str">
            <v>PANAMA</v>
          </cell>
        </row>
        <row r="4473">
          <cell r="B4473" t="str">
            <v>720-363PAFF-1</v>
          </cell>
          <cell r="C4473" t="str">
            <v>MAQUINARIAS SUADI, S.A.</v>
          </cell>
          <cell r="D4473">
            <v>320721</v>
          </cell>
          <cell r="F4473" t="str">
            <v>IIASA PANAMA</v>
          </cell>
          <cell r="G4473" t="str">
            <v>CUSTOMER - RETAIL</v>
          </cell>
          <cell r="H4473" t="str">
            <v>CUSTOMER - RETAIL</v>
          </cell>
          <cell r="I4473" t="str">
            <v>REGULAR</v>
          </cell>
          <cell r="J4473" t="str">
            <v>REGULAR</v>
          </cell>
          <cell r="K4473" t="str">
            <v>USD</v>
          </cell>
          <cell r="L4473">
            <v>26670.55</v>
          </cell>
          <cell r="M4473">
            <v>26670.55</v>
          </cell>
          <cell r="N4473">
            <v>0</v>
          </cell>
          <cell r="O4473">
            <v>0</v>
          </cell>
          <cell r="P4473">
            <v>0</v>
          </cell>
          <cell r="Q4473">
            <v>0</v>
          </cell>
          <cell r="R4473">
            <v>0</v>
          </cell>
          <cell r="S4473" t="str">
            <v>1-30</v>
          </cell>
          <cell r="T4473" t="str">
            <v>PANAMA</v>
          </cell>
        </row>
        <row r="4474">
          <cell r="B4474" t="str">
            <v>720-364PAAP</v>
          </cell>
          <cell r="C4474" t="str">
            <v>FCC CONSTRUCCION AMERICA, S.A.</v>
          </cell>
          <cell r="D4474">
            <v>320695</v>
          </cell>
          <cell r="F4474" t="str">
            <v>IIASA PANAMA</v>
          </cell>
          <cell r="G4474" t="str">
            <v>CUSTOMER - RETAIL</v>
          </cell>
          <cell r="H4474" t="str">
            <v>CUSTOMER - RETAIL</v>
          </cell>
          <cell r="I4474" t="str">
            <v>REGULAR</v>
          </cell>
          <cell r="J4474" t="str">
            <v>REGULAR</v>
          </cell>
          <cell r="K4474" t="str">
            <v>USD</v>
          </cell>
          <cell r="L4474">
            <v>138584.76999999999</v>
          </cell>
          <cell r="M4474">
            <v>138584.76999999999</v>
          </cell>
          <cell r="N4474">
            <v>0</v>
          </cell>
          <cell r="O4474">
            <v>0</v>
          </cell>
          <cell r="P4474">
            <v>0</v>
          </cell>
          <cell r="Q4474">
            <v>0</v>
          </cell>
          <cell r="R4474">
            <v>0</v>
          </cell>
          <cell r="S4474" t="str">
            <v>1-30</v>
          </cell>
          <cell r="T4474" t="str">
            <v>PANAMA</v>
          </cell>
        </row>
        <row r="4475">
          <cell r="B4475" t="str">
            <v>720-366PAFF</v>
          </cell>
          <cell r="C4475" t="str">
            <v>URBALIA PANAMA, S.A.</v>
          </cell>
          <cell r="D4475">
            <v>320760</v>
          </cell>
          <cell r="F4475" t="str">
            <v>IIASA PANAMA</v>
          </cell>
          <cell r="G4475" t="str">
            <v>CUSTOMER - RETAIL</v>
          </cell>
          <cell r="H4475" t="str">
            <v>CUSTOMER - RETAIL</v>
          </cell>
          <cell r="I4475" t="str">
            <v>REGULAR</v>
          </cell>
          <cell r="J4475" t="str">
            <v>REGULAR</v>
          </cell>
          <cell r="K4475" t="str">
            <v>USD</v>
          </cell>
          <cell r="L4475">
            <v>38438.26</v>
          </cell>
          <cell r="M4475">
            <v>38438.26</v>
          </cell>
          <cell r="N4475">
            <v>0</v>
          </cell>
          <cell r="O4475">
            <v>0</v>
          </cell>
          <cell r="P4475">
            <v>0</v>
          </cell>
          <cell r="Q4475">
            <v>0</v>
          </cell>
          <cell r="R4475">
            <v>0</v>
          </cell>
          <cell r="S4475" t="str">
            <v>1-30</v>
          </cell>
          <cell r="T4475" t="str">
            <v>PANAMA</v>
          </cell>
        </row>
        <row r="4476">
          <cell r="B4476" t="str">
            <v>720-367PAAP</v>
          </cell>
          <cell r="C4476" t="str">
            <v>FCC CONSTRUCCION AMERICA, S.A.</v>
          </cell>
          <cell r="D4476">
            <v>320695</v>
          </cell>
          <cell r="F4476" t="str">
            <v>IIASA PANAMA</v>
          </cell>
          <cell r="G4476" t="str">
            <v>CUSTOMER - RETAIL</v>
          </cell>
          <cell r="H4476" t="str">
            <v>CUSTOMER - RETAIL</v>
          </cell>
          <cell r="I4476" t="str">
            <v>REGULAR</v>
          </cell>
          <cell r="J4476" t="str">
            <v>REGULAR</v>
          </cell>
          <cell r="K4476" t="str">
            <v>USD</v>
          </cell>
          <cell r="L4476">
            <v>114968.9</v>
          </cell>
          <cell r="M4476">
            <v>114968.9</v>
          </cell>
          <cell r="N4476">
            <v>0</v>
          </cell>
          <cell r="O4476">
            <v>0</v>
          </cell>
          <cell r="P4476">
            <v>0</v>
          </cell>
          <cell r="Q4476">
            <v>0</v>
          </cell>
          <cell r="R4476">
            <v>0</v>
          </cell>
          <cell r="S4476" t="str">
            <v>1-30</v>
          </cell>
          <cell r="T4476" t="str">
            <v>PANAMA</v>
          </cell>
        </row>
        <row r="4477">
          <cell r="B4477" t="str">
            <v>720-367PAFF</v>
          </cell>
          <cell r="C4477" t="str">
            <v>URBALIA PANAMA, S.A.</v>
          </cell>
          <cell r="D4477">
            <v>320760</v>
          </cell>
          <cell r="F4477" t="str">
            <v>IIASA PANAMA</v>
          </cell>
          <cell r="G4477" t="str">
            <v>CUSTOMER - RETAIL</v>
          </cell>
          <cell r="H4477" t="str">
            <v>CUSTOMER - RETAIL</v>
          </cell>
          <cell r="I4477" t="str">
            <v>REGULAR</v>
          </cell>
          <cell r="J4477" t="str">
            <v>REGULAR</v>
          </cell>
          <cell r="K4477" t="str">
            <v>USD</v>
          </cell>
          <cell r="L4477">
            <v>246570.83</v>
          </cell>
          <cell r="M4477">
            <v>246570.83</v>
          </cell>
          <cell r="N4477">
            <v>0</v>
          </cell>
          <cell r="O4477">
            <v>0</v>
          </cell>
          <cell r="P4477">
            <v>0</v>
          </cell>
          <cell r="Q4477">
            <v>0</v>
          </cell>
          <cell r="R4477">
            <v>0</v>
          </cell>
          <cell r="S4477" t="str">
            <v>1-30</v>
          </cell>
          <cell r="T4477" t="str">
            <v>PANAMA</v>
          </cell>
        </row>
        <row r="4478">
          <cell r="B4478" t="str">
            <v>720-368PAAP</v>
          </cell>
          <cell r="C4478" t="str">
            <v>FCC CONSTRUCCION AMERICA, S.A.</v>
          </cell>
          <cell r="D4478">
            <v>320695</v>
          </cell>
          <cell r="F4478" t="str">
            <v>IIASA PANAMA</v>
          </cell>
          <cell r="G4478" t="str">
            <v>CUSTOMER - RETAIL</v>
          </cell>
          <cell r="H4478" t="str">
            <v>CUSTOMER - RETAIL</v>
          </cell>
          <cell r="I4478" t="str">
            <v>REGULAR</v>
          </cell>
          <cell r="J4478" t="str">
            <v>REGULAR</v>
          </cell>
          <cell r="K4478" t="str">
            <v>USD</v>
          </cell>
          <cell r="L4478">
            <v>61287.49</v>
          </cell>
          <cell r="M4478">
            <v>61287.49</v>
          </cell>
          <cell r="N4478">
            <v>0</v>
          </cell>
          <cell r="O4478">
            <v>0</v>
          </cell>
          <cell r="P4478">
            <v>0</v>
          </cell>
          <cell r="Q4478">
            <v>0</v>
          </cell>
          <cell r="R4478">
            <v>0</v>
          </cell>
          <cell r="S4478" t="str">
            <v>1-30</v>
          </cell>
          <cell r="T4478" t="str">
            <v>PANAMA</v>
          </cell>
        </row>
        <row r="4479">
          <cell r="B4479" t="str">
            <v>720-369PAAP</v>
          </cell>
          <cell r="C4479" t="str">
            <v>FCC CONSTRUCCION AMERICA, S.A.</v>
          </cell>
          <cell r="D4479">
            <v>320695</v>
          </cell>
          <cell r="F4479" t="str">
            <v>IIASA PANAMA</v>
          </cell>
          <cell r="G4479" t="str">
            <v>CUSTOMER - RETAIL</v>
          </cell>
          <cell r="H4479" t="str">
            <v>CUSTOMER - RETAIL</v>
          </cell>
          <cell r="I4479" t="str">
            <v>REGULAR</v>
          </cell>
          <cell r="J4479" t="str">
            <v>REGULAR</v>
          </cell>
          <cell r="K4479" t="str">
            <v>USD</v>
          </cell>
          <cell r="L4479">
            <v>128199.17</v>
          </cell>
          <cell r="M4479">
            <v>128199.17</v>
          </cell>
          <cell r="N4479">
            <v>0</v>
          </cell>
          <cell r="O4479">
            <v>0</v>
          </cell>
          <cell r="P4479">
            <v>0</v>
          </cell>
          <cell r="Q4479">
            <v>0</v>
          </cell>
          <cell r="R4479">
            <v>0</v>
          </cell>
          <cell r="S4479" t="str">
            <v>1-30</v>
          </cell>
          <cell r="T4479" t="str">
            <v>PANAMA</v>
          </cell>
        </row>
        <row r="4480">
          <cell r="B4480" t="str">
            <v>720-370PAAP</v>
          </cell>
          <cell r="C4480" t="str">
            <v>FCC CONSTRUCCION AMERICA, S.A.</v>
          </cell>
          <cell r="D4480">
            <v>320695</v>
          </cell>
          <cell r="F4480" t="str">
            <v>IIASA PANAMA</v>
          </cell>
          <cell r="G4480" t="str">
            <v>CUSTOMER - RETAIL</v>
          </cell>
          <cell r="H4480" t="str">
            <v>CUSTOMER - RETAIL</v>
          </cell>
          <cell r="I4480" t="str">
            <v>REGULAR</v>
          </cell>
          <cell r="J4480" t="str">
            <v>REGULAR</v>
          </cell>
          <cell r="K4480" t="str">
            <v>USD</v>
          </cell>
          <cell r="L4480">
            <v>128199.17</v>
          </cell>
          <cell r="M4480">
            <v>128199.17</v>
          </cell>
          <cell r="N4480">
            <v>0</v>
          </cell>
          <cell r="O4480">
            <v>0</v>
          </cell>
          <cell r="P4480">
            <v>0</v>
          </cell>
          <cell r="Q4480">
            <v>0</v>
          </cell>
          <cell r="R4480">
            <v>0</v>
          </cell>
          <cell r="S4480" t="str">
            <v>1-30</v>
          </cell>
          <cell r="T4480" t="str">
            <v>PANAMA</v>
          </cell>
        </row>
        <row r="4481">
          <cell r="B4481" t="str">
            <v>720-370PAFF</v>
          </cell>
          <cell r="C4481" t="str">
            <v>MAQUISER, S.A.</v>
          </cell>
          <cell r="D4481">
            <v>320690</v>
          </cell>
          <cell r="F4481" t="str">
            <v>IIASA PANAMA</v>
          </cell>
          <cell r="G4481" t="str">
            <v>CUSTOMER - RETAIL</v>
          </cell>
          <cell r="H4481" t="str">
            <v>CUSTOMER - RETAIL</v>
          </cell>
          <cell r="I4481" t="str">
            <v>REGULAR</v>
          </cell>
          <cell r="J4481" t="str">
            <v>LEGAL</v>
          </cell>
          <cell r="K4481" t="str">
            <v>USD</v>
          </cell>
          <cell r="L4481">
            <v>9151.01</v>
          </cell>
          <cell r="M4481">
            <v>9151.01</v>
          </cell>
          <cell r="N4481">
            <v>0</v>
          </cell>
          <cell r="O4481">
            <v>0</v>
          </cell>
          <cell r="P4481">
            <v>9151.01</v>
          </cell>
          <cell r="Q4481">
            <v>0</v>
          </cell>
          <cell r="R4481">
            <v>9151.01</v>
          </cell>
          <cell r="S4481" t="str">
            <v>91-120</v>
          </cell>
          <cell r="T4481" t="str">
            <v>PANAMA</v>
          </cell>
        </row>
        <row r="4482">
          <cell r="B4482" t="str">
            <v>720-371PAFF</v>
          </cell>
          <cell r="C4482" t="str">
            <v>URBALIA PANAMA, S.A.</v>
          </cell>
          <cell r="D4482">
            <v>320760</v>
          </cell>
          <cell r="F4482" t="str">
            <v>IIASA PANAMA</v>
          </cell>
          <cell r="G4482" t="str">
            <v>CUSTOMER - RETAIL</v>
          </cell>
          <cell r="H4482" t="str">
            <v>CUSTOMER - RETAIL</v>
          </cell>
          <cell r="I4482" t="str">
            <v>REGULAR</v>
          </cell>
          <cell r="J4482" t="str">
            <v>REGULAR</v>
          </cell>
          <cell r="K4482" t="str">
            <v>USD</v>
          </cell>
          <cell r="L4482">
            <v>227363.09</v>
          </cell>
          <cell r="M4482">
            <v>227363.09</v>
          </cell>
          <cell r="N4482">
            <v>0</v>
          </cell>
          <cell r="O4482">
            <v>0</v>
          </cell>
          <cell r="P4482">
            <v>0</v>
          </cell>
          <cell r="Q4482">
            <v>0</v>
          </cell>
          <cell r="R4482">
            <v>0</v>
          </cell>
          <cell r="S4482" t="str">
            <v>1-30</v>
          </cell>
          <cell r="T4482" t="str">
            <v>PANAMA</v>
          </cell>
        </row>
        <row r="4483">
          <cell r="B4483" t="str">
            <v>720-372PAFF</v>
          </cell>
          <cell r="C4483" t="str">
            <v>FINCONSTRUIR PANAMA, S.A.</v>
          </cell>
          <cell r="D4483">
            <v>320688</v>
          </cell>
          <cell r="F4483" t="str">
            <v>IIASA PANAMA</v>
          </cell>
          <cell r="G4483" t="str">
            <v>CUSTOMER - RETAIL</v>
          </cell>
          <cell r="H4483" t="str">
            <v>CUSTOMER - RETAIL</v>
          </cell>
          <cell r="I4483" t="str">
            <v>REGULAR</v>
          </cell>
          <cell r="J4483" t="str">
            <v>LEGAL</v>
          </cell>
          <cell r="K4483" t="str">
            <v>USD</v>
          </cell>
          <cell r="L4483">
            <v>30106.43</v>
          </cell>
          <cell r="M4483">
            <v>30106.43</v>
          </cell>
          <cell r="N4483">
            <v>0</v>
          </cell>
          <cell r="O4483">
            <v>0</v>
          </cell>
          <cell r="P4483">
            <v>0</v>
          </cell>
          <cell r="Q4483">
            <v>30106.43</v>
          </cell>
          <cell r="R4483">
            <v>30106.43</v>
          </cell>
          <cell r="S4483" t="str">
            <v>120+</v>
          </cell>
          <cell r="T4483" t="str">
            <v>PANAMA</v>
          </cell>
        </row>
        <row r="4484">
          <cell r="B4484" t="str">
            <v>720-373PAFF-2</v>
          </cell>
          <cell r="C4484" t="str">
            <v>MAQUINARIAS SUADI, S.A.</v>
          </cell>
          <cell r="D4484">
            <v>320721</v>
          </cell>
          <cell r="F4484" t="str">
            <v>IIASA PANAMA</v>
          </cell>
          <cell r="G4484" t="str">
            <v>CUSTOMER - RETAIL</v>
          </cell>
          <cell r="H4484" t="str">
            <v>CUSTOMER - RETAIL</v>
          </cell>
          <cell r="I4484" t="str">
            <v>REGULAR</v>
          </cell>
          <cell r="J4484" t="str">
            <v>REGULAR</v>
          </cell>
          <cell r="K4484" t="str">
            <v>USD</v>
          </cell>
          <cell r="L4484">
            <v>56392.04</v>
          </cell>
          <cell r="M4484">
            <v>56392.04</v>
          </cell>
          <cell r="N4484">
            <v>0</v>
          </cell>
          <cell r="O4484">
            <v>0</v>
          </cell>
          <cell r="P4484">
            <v>0</v>
          </cell>
          <cell r="Q4484">
            <v>0</v>
          </cell>
          <cell r="R4484">
            <v>0</v>
          </cell>
          <cell r="S4484" t="str">
            <v>1-30</v>
          </cell>
          <cell r="T4484" t="str">
            <v>PANAMA</v>
          </cell>
        </row>
        <row r="4485">
          <cell r="B4485" t="str">
            <v>720-374PAFF</v>
          </cell>
          <cell r="C4485" t="str">
            <v>GORDON GOMEZ ANEL AMED</v>
          </cell>
          <cell r="D4485">
            <v>320673</v>
          </cell>
          <cell r="F4485" t="str">
            <v>IIASA PANAMA</v>
          </cell>
          <cell r="G4485" t="str">
            <v>CUSTOMER - RETAIL</v>
          </cell>
          <cell r="H4485" t="str">
            <v>CUSTOMER - RETAIL</v>
          </cell>
          <cell r="I4485" t="str">
            <v>REGULAR</v>
          </cell>
          <cell r="J4485" t="str">
            <v>REGULAR</v>
          </cell>
          <cell r="K4485" t="str">
            <v>USD</v>
          </cell>
          <cell r="L4485">
            <v>2902.61</v>
          </cell>
          <cell r="M4485">
            <v>2902.61</v>
          </cell>
          <cell r="N4485">
            <v>2902.61</v>
          </cell>
          <cell r="O4485">
            <v>0</v>
          </cell>
          <cell r="P4485">
            <v>0</v>
          </cell>
          <cell r="Q4485">
            <v>0</v>
          </cell>
          <cell r="R4485">
            <v>2902.61</v>
          </cell>
          <cell r="S4485" t="str">
            <v>31-60</v>
          </cell>
          <cell r="T4485" t="str">
            <v>PANAMA</v>
          </cell>
        </row>
        <row r="4486">
          <cell r="B4486" t="str">
            <v>720-375PAFF</v>
          </cell>
          <cell r="C4486" t="str">
            <v>BANDA VEGA AGUSTIN</v>
          </cell>
          <cell r="D4486">
            <v>320692</v>
          </cell>
          <cell r="F4486" t="str">
            <v>IIASA PANAMA</v>
          </cell>
          <cell r="G4486" t="str">
            <v>CUSTOMER - RETAIL</v>
          </cell>
          <cell r="H4486" t="str">
            <v>CUSTOMER - RETAIL</v>
          </cell>
          <cell r="I4486" t="str">
            <v>REGULAR</v>
          </cell>
          <cell r="J4486" t="str">
            <v>LEGAL</v>
          </cell>
          <cell r="K4486" t="str">
            <v>USD</v>
          </cell>
          <cell r="L4486">
            <v>39863.71</v>
          </cell>
          <cell r="M4486">
            <v>39863.71</v>
          </cell>
          <cell r="N4486">
            <v>0</v>
          </cell>
          <cell r="O4486">
            <v>0</v>
          </cell>
          <cell r="P4486">
            <v>0</v>
          </cell>
          <cell r="Q4486">
            <v>0</v>
          </cell>
          <cell r="R4486">
            <v>0</v>
          </cell>
          <cell r="S4486" t="str">
            <v>1-30</v>
          </cell>
          <cell r="T4486" t="str">
            <v>PANAMA</v>
          </cell>
        </row>
        <row r="4487">
          <cell r="B4487" t="str">
            <v>720-376PAFF-2</v>
          </cell>
          <cell r="C4487" t="str">
            <v>ASC PANAMA, S.A.</v>
          </cell>
          <cell r="D4487">
            <v>320703</v>
          </cell>
          <cell r="F4487" t="str">
            <v>IIASA PANAMA</v>
          </cell>
          <cell r="G4487" t="str">
            <v>CUSTOMER - RETAIL</v>
          </cell>
          <cell r="H4487" t="str">
            <v>CUSTOMER - RETAIL</v>
          </cell>
          <cell r="I4487" t="str">
            <v>REGULAR</v>
          </cell>
          <cell r="J4487" t="str">
            <v>REGULAR</v>
          </cell>
          <cell r="K4487" t="str">
            <v>USD</v>
          </cell>
          <cell r="L4487">
            <v>177584.93</v>
          </cell>
          <cell r="M4487">
            <v>177584.93</v>
          </cell>
          <cell r="N4487">
            <v>0</v>
          </cell>
          <cell r="O4487">
            <v>0</v>
          </cell>
          <cell r="P4487">
            <v>177584.93</v>
          </cell>
          <cell r="Q4487">
            <v>0</v>
          </cell>
          <cell r="R4487">
            <v>177584.93</v>
          </cell>
          <cell r="S4487" t="str">
            <v>91-120</v>
          </cell>
          <cell r="T4487" t="str">
            <v>PANAMA</v>
          </cell>
        </row>
        <row r="4488">
          <cell r="B4488" t="str">
            <v>720-377PAFF-1</v>
          </cell>
          <cell r="C4488" t="str">
            <v>MAQUINARIAS SUADI, S.A.</v>
          </cell>
          <cell r="D4488">
            <v>320721</v>
          </cell>
          <cell r="F4488" t="str">
            <v>IIASA PANAMA</v>
          </cell>
          <cell r="G4488" t="str">
            <v>CUSTOMER - RETAIL</v>
          </cell>
          <cell r="H4488" t="str">
            <v>CUSTOMER - RETAIL</v>
          </cell>
          <cell r="I4488" t="str">
            <v>REGULAR</v>
          </cell>
          <cell r="J4488" t="str">
            <v>REGULAR</v>
          </cell>
          <cell r="K4488" t="str">
            <v>USD</v>
          </cell>
          <cell r="L4488">
            <v>199961.86</v>
          </cell>
          <cell r="M4488">
            <v>199961.86</v>
          </cell>
          <cell r="N4488">
            <v>0</v>
          </cell>
          <cell r="O4488">
            <v>0</v>
          </cell>
          <cell r="P4488">
            <v>0</v>
          </cell>
          <cell r="Q4488">
            <v>0</v>
          </cell>
          <cell r="R4488">
            <v>0</v>
          </cell>
          <cell r="S4488" t="str">
            <v>1-30</v>
          </cell>
          <cell r="T4488" t="str">
            <v>PANAMA</v>
          </cell>
        </row>
        <row r="4489">
          <cell r="B4489" t="str">
            <v>720-381PAFF</v>
          </cell>
          <cell r="C4489" t="str">
            <v>NIKKOS GROUP, S.A.</v>
          </cell>
          <cell r="D4489">
            <v>320661</v>
          </cell>
          <cell r="F4489" t="str">
            <v>IIASA PANAMA</v>
          </cell>
          <cell r="G4489" t="str">
            <v>CUSTOMER - RETAIL</v>
          </cell>
          <cell r="H4489" t="str">
            <v>CUSTOMER - RETAIL</v>
          </cell>
          <cell r="I4489" t="str">
            <v>REGULAR</v>
          </cell>
          <cell r="J4489" t="str">
            <v>REGULAR</v>
          </cell>
          <cell r="K4489" t="str">
            <v>USD</v>
          </cell>
          <cell r="L4489">
            <v>83930.97</v>
          </cell>
          <cell r="M4489">
            <v>83930.97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>
            <v>0</v>
          </cell>
          <cell r="S4489" t="str">
            <v>1-30</v>
          </cell>
          <cell r="T4489" t="str">
            <v>PANAMA</v>
          </cell>
        </row>
        <row r="4490">
          <cell r="B4490" t="str">
            <v>720-40000005-1</v>
          </cell>
          <cell r="C4490" t="str">
            <v>CITRUS, S.A.</v>
          </cell>
          <cell r="D4490">
            <v>320755</v>
          </cell>
          <cell r="F4490" t="str">
            <v>IIASA PANAMA</v>
          </cell>
          <cell r="G4490" t="str">
            <v>CUSTOMER - RETAIL</v>
          </cell>
          <cell r="H4490" t="str">
            <v>CUSTOMER - RETAIL</v>
          </cell>
          <cell r="I4490" t="str">
            <v>REGULAR</v>
          </cell>
          <cell r="J4490" t="str">
            <v>REGULAR</v>
          </cell>
          <cell r="K4490" t="str">
            <v>USD</v>
          </cell>
          <cell r="L4490">
            <v>28011.85</v>
          </cell>
          <cell r="M4490">
            <v>28011.85</v>
          </cell>
          <cell r="N4490">
            <v>0</v>
          </cell>
          <cell r="O4490">
            <v>0</v>
          </cell>
          <cell r="P4490">
            <v>0</v>
          </cell>
          <cell r="Q4490">
            <v>0</v>
          </cell>
          <cell r="R4490">
            <v>0</v>
          </cell>
          <cell r="S4490" t="str">
            <v>1-30</v>
          </cell>
          <cell r="T4490" t="str">
            <v>PANAMA</v>
          </cell>
        </row>
        <row r="4491">
          <cell r="B4491" t="str">
            <v>720-40000006-1</v>
          </cell>
          <cell r="C4491" t="str">
            <v>ININCO, S.A.</v>
          </cell>
          <cell r="D4491">
            <v>320697</v>
          </cell>
          <cell r="F4491" t="str">
            <v>IIASA PANAMA</v>
          </cell>
          <cell r="G4491" t="str">
            <v>CUSTOMER - RETAIL</v>
          </cell>
          <cell r="H4491" t="str">
            <v>CUSTOMER - RETAIL</v>
          </cell>
          <cell r="I4491" t="str">
            <v>REGULAR</v>
          </cell>
          <cell r="J4491" t="str">
            <v>REGULAR</v>
          </cell>
          <cell r="K4491" t="str">
            <v>USD</v>
          </cell>
          <cell r="L4491">
            <v>25014.959999999999</v>
          </cell>
          <cell r="M4491">
            <v>25014.959999999999</v>
          </cell>
          <cell r="N4491">
            <v>0</v>
          </cell>
          <cell r="O4491">
            <v>0</v>
          </cell>
          <cell r="P4491">
            <v>0</v>
          </cell>
          <cell r="Q4491">
            <v>0</v>
          </cell>
          <cell r="R4491">
            <v>0</v>
          </cell>
          <cell r="S4491" t="str">
            <v>1-30</v>
          </cell>
          <cell r="T4491" t="str">
            <v>PANAMA</v>
          </cell>
        </row>
        <row r="4492">
          <cell r="B4492" t="str">
            <v>720-40000007-1</v>
          </cell>
          <cell r="C4492" t="str">
            <v>ELISA CHUNG ZHANG</v>
          </cell>
          <cell r="D4492">
            <v>322530</v>
          </cell>
          <cell r="F4492" t="str">
            <v>IIASA PANAMA</v>
          </cell>
          <cell r="G4492" t="str">
            <v>CUSTOMER - RETAIL</v>
          </cell>
          <cell r="H4492" t="str">
            <v>CUSTOMER - RETAIL</v>
          </cell>
          <cell r="I4492" t="str">
            <v>REGULAR</v>
          </cell>
          <cell r="J4492" t="str">
            <v>REGULAR</v>
          </cell>
          <cell r="K4492" t="str">
            <v>USD</v>
          </cell>
          <cell r="L4492">
            <v>1302.04</v>
          </cell>
          <cell r="M4492">
            <v>1302.04</v>
          </cell>
          <cell r="N4492">
            <v>0</v>
          </cell>
          <cell r="O4492">
            <v>0</v>
          </cell>
          <cell r="P4492">
            <v>0</v>
          </cell>
          <cell r="Q4492">
            <v>0</v>
          </cell>
          <cell r="R4492">
            <v>0</v>
          </cell>
          <cell r="S4492" t="str">
            <v>1-30</v>
          </cell>
          <cell r="T4492" t="str">
            <v>PANAMA</v>
          </cell>
        </row>
        <row r="4493">
          <cell r="B4493" t="str">
            <v>720-40000010-1</v>
          </cell>
          <cell r="C4493" t="str">
            <v>JOSE MARTIN SUAREZ MERCADO</v>
          </cell>
          <cell r="D4493">
            <v>323044</v>
          </cell>
          <cell r="F4493" t="str">
            <v>IIASA PANAMA</v>
          </cell>
          <cell r="G4493" t="str">
            <v>CUSTOMER - RETAIL</v>
          </cell>
          <cell r="H4493" t="str">
            <v>CUSTOMER - RETAIL</v>
          </cell>
          <cell r="I4493" t="str">
            <v>REGULAR</v>
          </cell>
          <cell r="J4493" t="str">
            <v>REGULAR</v>
          </cell>
          <cell r="K4493" t="str">
            <v>USD</v>
          </cell>
          <cell r="L4493">
            <v>3355.64</v>
          </cell>
          <cell r="M4493">
            <v>3355.64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>
            <v>0</v>
          </cell>
          <cell r="S4493" t="str">
            <v>1-30</v>
          </cell>
          <cell r="T4493" t="str">
            <v>PANAMA</v>
          </cell>
        </row>
        <row r="4494">
          <cell r="B4494" t="str">
            <v>720-40000011-2</v>
          </cell>
          <cell r="C4494" t="str">
            <v>ASC PANAMA, S.A.</v>
          </cell>
          <cell r="D4494">
            <v>320703</v>
          </cell>
          <cell r="F4494" t="str">
            <v>IIASA PANAMA</v>
          </cell>
          <cell r="G4494" t="str">
            <v>CUSTOMER - RETAIL</v>
          </cell>
          <cell r="H4494" t="str">
            <v>CUSTOMER - RETAIL</v>
          </cell>
          <cell r="I4494" t="str">
            <v>REGULAR</v>
          </cell>
          <cell r="J4494" t="str">
            <v>REGULAR</v>
          </cell>
          <cell r="K4494" t="str">
            <v>USD</v>
          </cell>
          <cell r="L4494">
            <v>138501.68</v>
          </cell>
          <cell r="M4494">
            <v>138501.68</v>
          </cell>
          <cell r="N4494">
            <v>138501.68</v>
          </cell>
          <cell r="O4494">
            <v>0</v>
          </cell>
          <cell r="P4494">
            <v>0</v>
          </cell>
          <cell r="Q4494">
            <v>0</v>
          </cell>
          <cell r="R4494">
            <v>138501.68</v>
          </cell>
          <cell r="S4494" t="str">
            <v>31-60</v>
          </cell>
          <cell r="T4494" t="str">
            <v>PANAMA</v>
          </cell>
        </row>
        <row r="4495">
          <cell r="B4495" t="str">
            <v>720-40000013-1</v>
          </cell>
          <cell r="C4495" t="str">
            <v>CONSTRUCTORA RIGASERVICES, S.A.</v>
          </cell>
          <cell r="D4495">
            <v>320727</v>
          </cell>
          <cell r="F4495" t="str">
            <v>IIASA PANAMA</v>
          </cell>
          <cell r="G4495" t="str">
            <v>CUSTOMER - RETAIL</v>
          </cell>
          <cell r="H4495" t="str">
            <v>CUSTOMER - RETAIL</v>
          </cell>
          <cell r="I4495" t="str">
            <v>REGULAR</v>
          </cell>
          <cell r="J4495" t="str">
            <v>REGULAR</v>
          </cell>
          <cell r="K4495" t="str">
            <v>USD</v>
          </cell>
          <cell r="L4495">
            <v>11676.84</v>
          </cell>
          <cell r="M4495">
            <v>11676.84</v>
          </cell>
          <cell r="N4495">
            <v>0</v>
          </cell>
          <cell r="O4495">
            <v>0</v>
          </cell>
          <cell r="P4495">
            <v>0</v>
          </cell>
          <cell r="Q4495">
            <v>0</v>
          </cell>
          <cell r="R4495">
            <v>0</v>
          </cell>
          <cell r="S4495" t="str">
            <v>1-30</v>
          </cell>
          <cell r="T4495" t="str">
            <v>PANAMA</v>
          </cell>
        </row>
        <row r="4496">
          <cell r="B4496" t="str">
            <v>720-40000014-1</v>
          </cell>
          <cell r="C4496" t="str">
            <v>CONSTRUCTORA URBANA, S.A.</v>
          </cell>
          <cell r="D4496">
            <v>319116</v>
          </cell>
          <cell r="F4496" t="str">
            <v>IIASA PANAMA</v>
          </cell>
          <cell r="G4496" t="str">
            <v>CUSTOMER - RETAIL</v>
          </cell>
          <cell r="H4496" t="str">
            <v>CUSTOMER - RETAIL</v>
          </cell>
          <cell r="I4496" t="str">
            <v>REGULAR</v>
          </cell>
          <cell r="J4496" t="str">
            <v>REGULAR</v>
          </cell>
          <cell r="K4496" t="str">
            <v>USD</v>
          </cell>
          <cell r="L4496">
            <v>123088.02</v>
          </cell>
          <cell r="M4496">
            <v>123088.02</v>
          </cell>
          <cell r="N4496">
            <v>0</v>
          </cell>
          <cell r="O4496">
            <v>0</v>
          </cell>
          <cell r="P4496">
            <v>0</v>
          </cell>
          <cell r="Q4496">
            <v>0</v>
          </cell>
          <cell r="R4496">
            <v>0</v>
          </cell>
          <cell r="S4496" t="str">
            <v>1-30</v>
          </cell>
          <cell r="T4496" t="str">
            <v>PANAMA</v>
          </cell>
        </row>
        <row r="4497">
          <cell r="B4497" t="str">
            <v>720-40000015-1</v>
          </cell>
          <cell r="C4497" t="str">
            <v>YERI TRACTOR, S.A.</v>
          </cell>
          <cell r="D4497">
            <v>320680</v>
          </cell>
          <cell r="F4497" t="str">
            <v>IIASA PANAMA</v>
          </cell>
          <cell r="G4497" t="str">
            <v>CUSTOMER - RETAIL</v>
          </cell>
          <cell r="H4497" t="str">
            <v>CUSTOMER - RETAIL</v>
          </cell>
          <cell r="I4497" t="str">
            <v>REGULAR</v>
          </cell>
          <cell r="J4497" t="str">
            <v>LEGAL</v>
          </cell>
          <cell r="K4497" t="str">
            <v>USD</v>
          </cell>
          <cell r="L4497">
            <v>223521.92000000001</v>
          </cell>
          <cell r="M4497">
            <v>223521.92000000001</v>
          </cell>
          <cell r="N4497">
            <v>0</v>
          </cell>
          <cell r="O4497">
            <v>0</v>
          </cell>
          <cell r="P4497">
            <v>223521.92000000001</v>
          </cell>
          <cell r="Q4497">
            <v>0</v>
          </cell>
          <cell r="R4497">
            <v>223521.92000000001</v>
          </cell>
          <cell r="S4497" t="str">
            <v>91-120</v>
          </cell>
          <cell r="T4497" t="str">
            <v>PANAMA</v>
          </cell>
        </row>
        <row r="4498">
          <cell r="B4498" t="str">
            <v>720-40000017-1.</v>
          </cell>
          <cell r="C4498" t="str">
            <v>CONSTRUCTORA URBANA, S.A.</v>
          </cell>
          <cell r="D4498">
            <v>319116</v>
          </cell>
          <cell r="F4498" t="str">
            <v>IIASA PANAMA</v>
          </cell>
          <cell r="G4498" t="str">
            <v>CUSTOMER - RETAIL</v>
          </cell>
          <cell r="H4498" t="str">
            <v>CUSTOMER - RETAIL</v>
          </cell>
          <cell r="I4498" t="str">
            <v>REGULAR</v>
          </cell>
          <cell r="J4498" t="str">
            <v>REGULAR</v>
          </cell>
          <cell r="K4498" t="str">
            <v>USD</v>
          </cell>
          <cell r="L4498">
            <v>840732.89</v>
          </cell>
          <cell r="M4498">
            <v>840732.89</v>
          </cell>
          <cell r="N4498">
            <v>0</v>
          </cell>
          <cell r="O4498">
            <v>0</v>
          </cell>
          <cell r="P4498">
            <v>0</v>
          </cell>
          <cell r="Q4498">
            <v>0</v>
          </cell>
          <cell r="R4498">
            <v>0</v>
          </cell>
          <cell r="S4498" t="str">
            <v>1-30</v>
          </cell>
          <cell r="T4498" t="str">
            <v>PANAMA</v>
          </cell>
        </row>
        <row r="4499">
          <cell r="B4499" t="str">
            <v>720-40000018-1</v>
          </cell>
          <cell r="C4499" t="str">
            <v>INTERPLUS PANAMA, S.A.</v>
          </cell>
          <cell r="D4499">
            <v>320700</v>
          </cell>
          <cell r="F4499" t="str">
            <v>IIASA PANAMA</v>
          </cell>
          <cell r="G4499" t="str">
            <v>CUSTOMER - RETAIL</v>
          </cell>
          <cell r="H4499" t="str">
            <v>CUSTOMER - RETAIL</v>
          </cell>
          <cell r="I4499" t="str">
            <v>REGULAR</v>
          </cell>
          <cell r="J4499" t="str">
            <v>REGULAR</v>
          </cell>
          <cell r="K4499" t="str">
            <v>USD</v>
          </cell>
          <cell r="L4499">
            <v>79818.289999999994</v>
          </cell>
          <cell r="M4499">
            <v>79818.289999999994</v>
          </cell>
          <cell r="N4499">
            <v>79818.289999999994</v>
          </cell>
          <cell r="O4499">
            <v>0</v>
          </cell>
          <cell r="P4499">
            <v>0</v>
          </cell>
          <cell r="Q4499">
            <v>0</v>
          </cell>
          <cell r="R4499">
            <v>79818.289999999994</v>
          </cell>
          <cell r="S4499" t="str">
            <v>31-60</v>
          </cell>
          <cell r="T4499" t="str">
            <v>PANAMA</v>
          </cell>
        </row>
        <row r="4500">
          <cell r="B4500" t="str">
            <v>720-40000019-1</v>
          </cell>
          <cell r="C4500" t="str">
            <v>CITRUS, S.A.</v>
          </cell>
          <cell r="D4500">
            <v>320755</v>
          </cell>
          <cell r="F4500" t="str">
            <v>IIASA PANAMA</v>
          </cell>
          <cell r="G4500" t="str">
            <v>CUSTOMER - RETAIL</v>
          </cell>
          <cell r="H4500" t="str">
            <v>CUSTOMER - RETAIL</v>
          </cell>
          <cell r="I4500" t="str">
            <v>REGULAR</v>
          </cell>
          <cell r="J4500" t="str">
            <v>REGULAR</v>
          </cell>
          <cell r="K4500" t="str">
            <v>USD</v>
          </cell>
          <cell r="L4500">
            <v>12925.03</v>
          </cell>
          <cell r="M4500">
            <v>12925.03</v>
          </cell>
          <cell r="N4500">
            <v>0</v>
          </cell>
          <cell r="O4500">
            <v>0</v>
          </cell>
          <cell r="P4500">
            <v>0</v>
          </cell>
          <cell r="Q4500">
            <v>0</v>
          </cell>
          <cell r="R4500">
            <v>0</v>
          </cell>
          <cell r="S4500" t="str">
            <v>1-30</v>
          </cell>
          <cell r="T4500" t="str">
            <v>PANAMA</v>
          </cell>
        </row>
        <row r="4501">
          <cell r="B4501" t="str">
            <v>720-40000021.</v>
          </cell>
          <cell r="C4501" t="str">
            <v>LUO DE CHEN QIULIAN</v>
          </cell>
          <cell r="D4501">
            <v>311622</v>
          </cell>
          <cell r="F4501" t="str">
            <v>IIASA PANAMA</v>
          </cell>
          <cell r="G4501" t="str">
            <v>CUSTOMER - RETAIL</v>
          </cell>
          <cell r="H4501" t="str">
            <v>CUSTOMER - RETAIL</v>
          </cell>
          <cell r="I4501" t="str">
            <v>REGULAR</v>
          </cell>
          <cell r="J4501" t="str">
            <v>LEGAL</v>
          </cell>
          <cell r="K4501" t="str">
            <v>USD</v>
          </cell>
          <cell r="L4501">
            <v>43624.5</v>
          </cell>
          <cell r="M4501">
            <v>43624.5</v>
          </cell>
          <cell r="N4501">
            <v>0</v>
          </cell>
          <cell r="O4501">
            <v>0</v>
          </cell>
          <cell r="P4501">
            <v>0</v>
          </cell>
          <cell r="Q4501">
            <v>43624.5</v>
          </cell>
          <cell r="R4501">
            <v>43624.5</v>
          </cell>
          <cell r="S4501" t="str">
            <v>120+</v>
          </cell>
          <cell r="T4501" t="str">
            <v>PANAMA</v>
          </cell>
        </row>
        <row r="4502">
          <cell r="B4502" t="str">
            <v>720-40000022.</v>
          </cell>
          <cell r="C4502" t="str">
            <v>MATERIALES SELECTOS, S.A.</v>
          </cell>
          <cell r="D4502">
            <v>320761</v>
          </cell>
          <cell r="F4502" t="str">
            <v>IIASA PANAMA</v>
          </cell>
          <cell r="G4502" t="str">
            <v>CUSTOMER - RETAIL</v>
          </cell>
          <cell r="H4502" t="str">
            <v>CUSTOMER - RETAIL</v>
          </cell>
          <cell r="I4502" t="str">
            <v>REGULAR</v>
          </cell>
          <cell r="J4502" t="str">
            <v>LEGAL</v>
          </cell>
          <cell r="K4502" t="str">
            <v>USD</v>
          </cell>
          <cell r="L4502">
            <v>33724.46</v>
          </cell>
          <cell r="M4502">
            <v>33724.46</v>
          </cell>
          <cell r="N4502">
            <v>0</v>
          </cell>
          <cell r="O4502">
            <v>0</v>
          </cell>
          <cell r="P4502">
            <v>33724.46</v>
          </cell>
          <cell r="Q4502">
            <v>0</v>
          </cell>
          <cell r="R4502">
            <v>33724.46</v>
          </cell>
          <cell r="S4502" t="str">
            <v>91-120</v>
          </cell>
          <cell r="T4502" t="str">
            <v>PANAMA</v>
          </cell>
        </row>
        <row r="4503">
          <cell r="B4503" t="str">
            <v>720-40000023-</v>
          </cell>
          <cell r="C4503" t="str">
            <v>CONSTRUCTORA GONZALEZ Y GONZALEZ, S.A.</v>
          </cell>
          <cell r="D4503">
            <v>355559</v>
          </cell>
          <cell r="F4503" t="str">
            <v>IIASA PANAMA</v>
          </cell>
          <cell r="G4503" t="str">
            <v>CUSTOMER - RETAIL</v>
          </cell>
          <cell r="H4503" t="str">
            <v>CUSTOMER - RETAIL</v>
          </cell>
          <cell r="I4503" t="str">
            <v>REGULAR</v>
          </cell>
          <cell r="J4503" t="str">
            <v>REGULAR</v>
          </cell>
          <cell r="K4503" t="str">
            <v>USD</v>
          </cell>
          <cell r="L4503">
            <v>16365.47</v>
          </cell>
          <cell r="M4503">
            <v>16365.47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>
            <v>0</v>
          </cell>
          <cell r="S4503" t="str">
            <v>1-30</v>
          </cell>
          <cell r="T4503" t="str">
            <v>PANAMA</v>
          </cell>
        </row>
        <row r="4504">
          <cell r="B4504" t="str">
            <v>720-40000024-1</v>
          </cell>
          <cell r="C4504" t="str">
            <v>EQUIPOS Y TRANSPORTE MITRE, S.A.</v>
          </cell>
          <cell r="D4504">
            <v>320638</v>
          </cell>
          <cell r="F4504" t="str">
            <v>IIASA PANAMA</v>
          </cell>
          <cell r="G4504" t="str">
            <v>CUSTOMER - RETAIL</v>
          </cell>
          <cell r="H4504" t="str">
            <v>CUSTOMER - RETAIL</v>
          </cell>
          <cell r="I4504" t="str">
            <v>REGULAR</v>
          </cell>
          <cell r="J4504" t="str">
            <v>REGULAR</v>
          </cell>
          <cell r="K4504" t="str">
            <v>USD</v>
          </cell>
          <cell r="L4504">
            <v>91128.59</v>
          </cell>
          <cell r="M4504">
            <v>91128.59</v>
          </cell>
          <cell r="N4504">
            <v>0</v>
          </cell>
          <cell r="O4504">
            <v>0</v>
          </cell>
          <cell r="P4504">
            <v>0</v>
          </cell>
          <cell r="Q4504">
            <v>0</v>
          </cell>
          <cell r="R4504">
            <v>0</v>
          </cell>
          <cell r="S4504" t="str">
            <v>1-30</v>
          </cell>
          <cell r="T4504" t="str">
            <v>PANAMA</v>
          </cell>
        </row>
        <row r="4505">
          <cell r="B4505" t="str">
            <v>720-40000025-1</v>
          </cell>
          <cell r="C4505" t="str">
            <v>CONSTRUCTORA URBANA, S.A.</v>
          </cell>
          <cell r="D4505">
            <v>319116</v>
          </cell>
          <cell r="F4505" t="str">
            <v>IIASA PANAMA</v>
          </cell>
          <cell r="G4505" t="str">
            <v>CUSTOMER - RETAIL</v>
          </cell>
          <cell r="H4505" t="str">
            <v>CUSTOMER - RETAIL</v>
          </cell>
          <cell r="I4505" t="str">
            <v>REGULAR</v>
          </cell>
          <cell r="J4505" t="str">
            <v>REGULAR</v>
          </cell>
          <cell r="K4505" t="str">
            <v>USD</v>
          </cell>
          <cell r="L4505">
            <v>186963.81</v>
          </cell>
          <cell r="M4505">
            <v>186963.81</v>
          </cell>
          <cell r="N4505">
            <v>0</v>
          </cell>
          <cell r="O4505">
            <v>0</v>
          </cell>
          <cell r="P4505">
            <v>0</v>
          </cell>
          <cell r="Q4505">
            <v>0</v>
          </cell>
          <cell r="R4505">
            <v>0</v>
          </cell>
          <cell r="S4505" t="str">
            <v>1-30</v>
          </cell>
          <cell r="T4505" t="str">
            <v>PANAMA</v>
          </cell>
        </row>
        <row r="4506">
          <cell r="B4506" t="str">
            <v>720-40000026-1</v>
          </cell>
          <cell r="C4506" t="str">
            <v>MAQUISER, S.A.</v>
          </cell>
          <cell r="D4506">
            <v>320690</v>
          </cell>
          <cell r="F4506" t="str">
            <v>IIASA PANAMA</v>
          </cell>
          <cell r="G4506" t="str">
            <v>CUSTOMER - RETAIL</v>
          </cell>
          <cell r="H4506" t="str">
            <v>CUSTOMER - RETAIL</v>
          </cell>
          <cell r="I4506" t="str">
            <v>REGULAR</v>
          </cell>
          <cell r="J4506" t="str">
            <v>LEGAL</v>
          </cell>
          <cell r="K4506" t="str">
            <v>USD</v>
          </cell>
          <cell r="L4506">
            <v>35609.67</v>
          </cell>
          <cell r="M4506">
            <v>35609.67</v>
          </cell>
          <cell r="N4506">
            <v>0</v>
          </cell>
          <cell r="O4506">
            <v>0</v>
          </cell>
          <cell r="P4506">
            <v>35609.67</v>
          </cell>
          <cell r="Q4506">
            <v>0</v>
          </cell>
          <cell r="R4506">
            <v>35609.67</v>
          </cell>
          <cell r="S4506" t="str">
            <v>91-120</v>
          </cell>
          <cell r="T4506" t="str">
            <v>PANAMA</v>
          </cell>
        </row>
        <row r="4507">
          <cell r="B4507" t="str">
            <v>720-40000028-1</v>
          </cell>
          <cell r="C4507" t="str">
            <v>BAGATRAC, S.A. (PANAMA)</v>
          </cell>
          <cell r="D4507">
            <v>320674</v>
          </cell>
          <cell r="F4507" t="str">
            <v>IIASA PANAMA</v>
          </cell>
          <cell r="G4507" t="str">
            <v>CUSTOMER - RETAIL</v>
          </cell>
          <cell r="H4507" t="str">
            <v>CUSTOMER - RETAIL</v>
          </cell>
          <cell r="I4507" t="str">
            <v>REGULAR</v>
          </cell>
          <cell r="J4507" t="str">
            <v>REGULAR</v>
          </cell>
          <cell r="K4507" t="str">
            <v>USD</v>
          </cell>
          <cell r="L4507">
            <v>9743.32</v>
          </cell>
          <cell r="M4507">
            <v>9743.32</v>
          </cell>
          <cell r="N4507">
            <v>0</v>
          </cell>
          <cell r="O4507">
            <v>0</v>
          </cell>
          <cell r="P4507">
            <v>0</v>
          </cell>
          <cell r="Q4507">
            <v>0</v>
          </cell>
          <cell r="R4507">
            <v>0</v>
          </cell>
          <cell r="S4507" t="str">
            <v>1-30</v>
          </cell>
          <cell r="T4507" t="str">
            <v>PANAMA</v>
          </cell>
        </row>
        <row r="4508">
          <cell r="B4508" t="str">
            <v>720-40000029-1</v>
          </cell>
          <cell r="C4508" t="str">
            <v>BAGATRAC, S.A. (PANAMA)</v>
          </cell>
          <cell r="D4508">
            <v>320674</v>
          </cell>
          <cell r="F4508" t="str">
            <v>IIASA PANAMA</v>
          </cell>
          <cell r="G4508" t="str">
            <v>CUSTOMER - RETAIL</v>
          </cell>
          <cell r="H4508" t="str">
            <v>CUSTOMER - RETAIL</v>
          </cell>
          <cell r="I4508" t="str">
            <v>REGULAR</v>
          </cell>
          <cell r="J4508" t="str">
            <v>REGULAR</v>
          </cell>
          <cell r="K4508" t="str">
            <v>USD</v>
          </cell>
          <cell r="L4508">
            <v>26398.639999999999</v>
          </cell>
          <cell r="M4508">
            <v>26398.639999999999</v>
          </cell>
          <cell r="N4508">
            <v>0</v>
          </cell>
          <cell r="O4508">
            <v>0</v>
          </cell>
          <cell r="P4508">
            <v>0</v>
          </cell>
          <cell r="Q4508">
            <v>0</v>
          </cell>
          <cell r="R4508">
            <v>0</v>
          </cell>
          <cell r="S4508" t="str">
            <v>1-30</v>
          </cell>
          <cell r="T4508" t="str">
            <v>PANAMA</v>
          </cell>
        </row>
        <row r="4509">
          <cell r="B4509" t="str">
            <v>720-40000030</v>
          </cell>
          <cell r="C4509" t="str">
            <v>FCC CONSTRUCCION AMERICA, S.A.</v>
          </cell>
          <cell r="D4509">
            <v>320695</v>
          </cell>
          <cell r="F4509" t="str">
            <v>IIASA PANAMA</v>
          </cell>
          <cell r="G4509" t="str">
            <v>CUSTOMER - RETAIL</v>
          </cell>
          <cell r="H4509" t="str">
            <v>CUSTOMER - RETAIL</v>
          </cell>
          <cell r="I4509" t="str">
            <v>REGULAR</v>
          </cell>
          <cell r="J4509" t="str">
            <v>REGULAR</v>
          </cell>
          <cell r="K4509" t="str">
            <v>USD</v>
          </cell>
          <cell r="L4509">
            <v>208557.36</v>
          </cell>
          <cell r="M4509">
            <v>208557.36</v>
          </cell>
          <cell r="N4509">
            <v>0</v>
          </cell>
          <cell r="O4509">
            <v>0</v>
          </cell>
          <cell r="P4509">
            <v>0</v>
          </cell>
          <cell r="Q4509">
            <v>0</v>
          </cell>
          <cell r="R4509">
            <v>0</v>
          </cell>
          <cell r="S4509" t="str">
            <v>1-30</v>
          </cell>
          <cell r="T4509" t="str">
            <v>PANAMA</v>
          </cell>
        </row>
        <row r="4510">
          <cell r="B4510" t="str">
            <v>720-40000031</v>
          </cell>
          <cell r="C4510" t="str">
            <v>FCC CONSTRUCCION AMERICA, S.A.</v>
          </cell>
          <cell r="D4510">
            <v>320695</v>
          </cell>
          <cell r="F4510" t="str">
            <v>IIASA PANAMA</v>
          </cell>
          <cell r="G4510" t="str">
            <v>CUSTOMER - RETAIL</v>
          </cell>
          <cell r="H4510" t="str">
            <v>CUSTOMER - RETAIL</v>
          </cell>
          <cell r="I4510" t="str">
            <v>REGULAR</v>
          </cell>
          <cell r="J4510" t="str">
            <v>REGULAR</v>
          </cell>
          <cell r="K4510" t="str">
            <v>USD</v>
          </cell>
          <cell r="L4510">
            <v>208557.43</v>
          </cell>
          <cell r="M4510">
            <v>208557.43</v>
          </cell>
          <cell r="N4510">
            <v>0</v>
          </cell>
          <cell r="O4510">
            <v>0</v>
          </cell>
          <cell r="P4510">
            <v>0</v>
          </cell>
          <cell r="Q4510">
            <v>0</v>
          </cell>
          <cell r="R4510">
            <v>0</v>
          </cell>
          <cell r="S4510" t="str">
            <v>1-30</v>
          </cell>
          <cell r="T4510" t="str">
            <v>PANAMA</v>
          </cell>
        </row>
        <row r="4511">
          <cell r="B4511" t="str">
            <v>720-40000032</v>
          </cell>
          <cell r="C4511" t="str">
            <v>FCC CONSTRUCCION AMERICA, S.A.</v>
          </cell>
          <cell r="D4511">
            <v>320695</v>
          </cell>
          <cell r="F4511" t="str">
            <v>IIASA PANAMA</v>
          </cell>
          <cell r="G4511" t="str">
            <v>CUSTOMER - RETAIL</v>
          </cell>
          <cell r="H4511" t="str">
            <v>CUSTOMER - RETAIL</v>
          </cell>
          <cell r="I4511" t="str">
            <v>REGULAR</v>
          </cell>
          <cell r="J4511" t="str">
            <v>REGULAR</v>
          </cell>
          <cell r="K4511" t="str">
            <v>USD</v>
          </cell>
          <cell r="L4511">
            <v>208557.43</v>
          </cell>
          <cell r="M4511">
            <v>208557.43</v>
          </cell>
          <cell r="N4511">
            <v>0</v>
          </cell>
          <cell r="O4511">
            <v>0</v>
          </cell>
          <cell r="P4511">
            <v>0</v>
          </cell>
          <cell r="Q4511">
            <v>0</v>
          </cell>
          <cell r="R4511">
            <v>0</v>
          </cell>
          <cell r="S4511" t="str">
            <v>1-30</v>
          </cell>
          <cell r="T4511" t="str">
            <v>PANAMA</v>
          </cell>
        </row>
        <row r="4512">
          <cell r="B4512" t="str">
            <v>720-40000036-1</v>
          </cell>
          <cell r="C4512" t="str">
            <v>ININCO, S.A.</v>
          </cell>
          <cell r="D4512">
            <v>320697</v>
          </cell>
          <cell r="F4512" t="str">
            <v>IIASA PANAMA</v>
          </cell>
          <cell r="G4512" t="str">
            <v>CUSTOMER - RETAIL</v>
          </cell>
          <cell r="H4512" t="str">
            <v>CUSTOMER - RETAIL</v>
          </cell>
          <cell r="I4512" t="str">
            <v>REGULAR</v>
          </cell>
          <cell r="J4512" t="str">
            <v>REGULAR</v>
          </cell>
          <cell r="K4512" t="str">
            <v>USD</v>
          </cell>
          <cell r="L4512">
            <v>24767.83</v>
          </cell>
          <cell r="M4512">
            <v>24767.83</v>
          </cell>
          <cell r="N4512">
            <v>0</v>
          </cell>
          <cell r="O4512">
            <v>0</v>
          </cell>
          <cell r="P4512">
            <v>0</v>
          </cell>
          <cell r="Q4512">
            <v>0</v>
          </cell>
          <cell r="R4512">
            <v>0</v>
          </cell>
          <cell r="S4512" t="str">
            <v>1-30</v>
          </cell>
          <cell r="T4512" t="str">
            <v>PANAMA</v>
          </cell>
        </row>
        <row r="4513">
          <cell r="B4513" t="str">
            <v>720-40000037-1</v>
          </cell>
          <cell r="C4513" t="str">
            <v>CONSTRUCTORA URBANA, S.A.</v>
          </cell>
          <cell r="D4513">
            <v>319116</v>
          </cell>
          <cell r="F4513" t="str">
            <v>IIASA PANAMA</v>
          </cell>
          <cell r="G4513" t="str">
            <v>CUSTOMER - RETAIL</v>
          </cell>
          <cell r="H4513" t="str">
            <v>CUSTOMER - RETAIL</v>
          </cell>
          <cell r="I4513" t="str">
            <v>REGULAR</v>
          </cell>
          <cell r="J4513" t="str">
            <v>REGULAR</v>
          </cell>
          <cell r="K4513" t="str">
            <v>USD</v>
          </cell>
          <cell r="L4513">
            <v>125602.3</v>
          </cell>
          <cell r="M4513">
            <v>125602.3</v>
          </cell>
          <cell r="N4513">
            <v>0</v>
          </cell>
          <cell r="O4513">
            <v>0</v>
          </cell>
          <cell r="P4513">
            <v>0</v>
          </cell>
          <cell r="Q4513">
            <v>0</v>
          </cell>
          <cell r="R4513">
            <v>0</v>
          </cell>
          <cell r="S4513" t="str">
            <v>1-30</v>
          </cell>
          <cell r="T4513" t="str">
            <v>PANAMA</v>
          </cell>
        </row>
        <row r="4514">
          <cell r="B4514" t="str">
            <v>720-40000038.</v>
          </cell>
          <cell r="C4514" t="str">
            <v>JILIDA LUGGAGE, S.A.</v>
          </cell>
          <cell r="D4514">
            <v>324545</v>
          </cell>
          <cell r="F4514" t="str">
            <v>IIASA PANAMA</v>
          </cell>
          <cell r="G4514" t="str">
            <v>CUSTOMER - RETAIL</v>
          </cell>
          <cell r="H4514" t="str">
            <v>CUSTOMER - RETAIL</v>
          </cell>
          <cell r="I4514" t="str">
            <v>REGULAR</v>
          </cell>
          <cell r="J4514" t="str">
            <v>LEGAL</v>
          </cell>
          <cell r="K4514" t="str">
            <v>USD</v>
          </cell>
          <cell r="L4514">
            <v>114881.33</v>
          </cell>
          <cell r="M4514">
            <v>114881.33</v>
          </cell>
          <cell r="N4514">
            <v>0</v>
          </cell>
          <cell r="O4514">
            <v>0</v>
          </cell>
          <cell r="P4514">
            <v>0</v>
          </cell>
          <cell r="Q4514">
            <v>114881.33</v>
          </cell>
          <cell r="R4514">
            <v>114881.33</v>
          </cell>
          <cell r="S4514" t="str">
            <v>120+</v>
          </cell>
          <cell r="T4514" t="str">
            <v>PANAMA</v>
          </cell>
        </row>
        <row r="4515">
          <cell r="B4515" t="str">
            <v>720-40000039-1</v>
          </cell>
          <cell r="C4515" t="str">
            <v>SERVICIOS Y MADERA DEL ESTE, S.A.</v>
          </cell>
          <cell r="D4515">
            <v>324242</v>
          </cell>
          <cell r="F4515" t="str">
            <v>IIASA PANAMA</v>
          </cell>
          <cell r="G4515" t="str">
            <v>CUSTOMER - RETAIL</v>
          </cell>
          <cell r="H4515" t="str">
            <v>CUSTOMER - RETAIL</v>
          </cell>
          <cell r="I4515" t="str">
            <v>REGULAR</v>
          </cell>
          <cell r="J4515" t="str">
            <v>REGULAR</v>
          </cell>
          <cell r="K4515" t="str">
            <v>USD</v>
          </cell>
          <cell r="L4515">
            <v>36067.17</v>
          </cell>
          <cell r="M4515">
            <v>36067.17</v>
          </cell>
          <cell r="N4515">
            <v>36067.17</v>
          </cell>
          <cell r="O4515">
            <v>0</v>
          </cell>
          <cell r="P4515">
            <v>0</v>
          </cell>
          <cell r="Q4515">
            <v>0</v>
          </cell>
          <cell r="R4515">
            <v>36067.17</v>
          </cell>
          <cell r="S4515" t="str">
            <v>31-60</v>
          </cell>
          <cell r="T4515" t="str">
            <v>PANAMA</v>
          </cell>
        </row>
        <row r="4516">
          <cell r="B4516" t="str">
            <v>720-40000040.</v>
          </cell>
          <cell r="C4516" t="str">
            <v>Oscar Abrego</v>
          </cell>
          <cell r="D4516">
            <v>324276</v>
          </cell>
          <cell r="F4516" t="str">
            <v>IIASA PANAMA</v>
          </cell>
          <cell r="G4516" t="str">
            <v>CUSTOMER - RETAIL</v>
          </cell>
          <cell r="H4516" t="str">
            <v>CUSTOMER - RETAIL</v>
          </cell>
          <cell r="I4516" t="str">
            <v>REGULAR</v>
          </cell>
          <cell r="J4516" t="str">
            <v>LEGAL</v>
          </cell>
          <cell r="K4516" t="str">
            <v>USD</v>
          </cell>
          <cell r="L4516">
            <v>21250.22</v>
          </cell>
          <cell r="M4516">
            <v>21250.22</v>
          </cell>
          <cell r="N4516">
            <v>0</v>
          </cell>
          <cell r="O4516">
            <v>0</v>
          </cell>
          <cell r="P4516">
            <v>0</v>
          </cell>
          <cell r="Q4516">
            <v>21250.22</v>
          </cell>
          <cell r="R4516">
            <v>21250.22</v>
          </cell>
          <cell r="S4516" t="str">
            <v>120+</v>
          </cell>
          <cell r="T4516" t="str">
            <v>PANAMA</v>
          </cell>
        </row>
        <row r="4517">
          <cell r="B4517" t="str">
            <v>720-40000041-1</v>
          </cell>
          <cell r="C4517" t="str">
            <v>BEITIA ARAUZ DIANA ELINA</v>
          </cell>
          <cell r="D4517">
            <v>354367</v>
          </cell>
          <cell r="F4517" t="str">
            <v>IIASA PANAMA</v>
          </cell>
          <cell r="G4517" t="str">
            <v>CUSTOMER - RETAIL</v>
          </cell>
          <cell r="H4517" t="str">
            <v>CUSTOMER - RETAIL</v>
          </cell>
          <cell r="I4517" t="str">
            <v>REGULAR</v>
          </cell>
          <cell r="J4517" t="str">
            <v>REGULAR</v>
          </cell>
          <cell r="K4517" t="str">
            <v>USD</v>
          </cell>
          <cell r="L4517">
            <v>37636.910000000003</v>
          </cell>
          <cell r="M4517">
            <v>37636.910000000003</v>
          </cell>
          <cell r="N4517">
            <v>0</v>
          </cell>
          <cell r="O4517">
            <v>0</v>
          </cell>
          <cell r="P4517">
            <v>0</v>
          </cell>
          <cell r="Q4517">
            <v>0</v>
          </cell>
          <cell r="R4517">
            <v>0</v>
          </cell>
          <cell r="S4517" t="str">
            <v>1-30</v>
          </cell>
          <cell r="T4517" t="str">
            <v>PANAMA</v>
          </cell>
        </row>
        <row r="4518">
          <cell r="B4518" t="str">
            <v>720-40000042</v>
          </cell>
          <cell r="C4518" t="str">
            <v>FCC CONSTRUCCION AMERICA, S.A.</v>
          </cell>
          <cell r="D4518">
            <v>320695</v>
          </cell>
          <cell r="F4518" t="str">
            <v>IIASA PANAMA</v>
          </cell>
          <cell r="G4518" t="str">
            <v>CUSTOMER - RETAIL</v>
          </cell>
          <cell r="H4518" t="str">
            <v>CUSTOMER - RETAIL</v>
          </cell>
          <cell r="I4518" t="str">
            <v>REGULAR</v>
          </cell>
          <cell r="J4518" t="str">
            <v>REGULAR</v>
          </cell>
          <cell r="K4518" t="str">
            <v>USD</v>
          </cell>
          <cell r="L4518">
            <v>6804.73</v>
          </cell>
          <cell r="M4518">
            <v>6804.73</v>
          </cell>
          <cell r="N4518">
            <v>0</v>
          </cell>
          <cell r="O4518">
            <v>0</v>
          </cell>
          <cell r="P4518">
            <v>0</v>
          </cell>
          <cell r="Q4518">
            <v>0</v>
          </cell>
          <cell r="R4518">
            <v>0</v>
          </cell>
          <cell r="S4518" t="str">
            <v>1-30</v>
          </cell>
          <cell r="T4518" t="str">
            <v>PANAMA</v>
          </cell>
        </row>
        <row r="4519">
          <cell r="B4519" t="str">
            <v>720-40000043-1</v>
          </cell>
          <cell r="C4519" t="str">
            <v>FCC CONSTRUCCION AMERICA, S.A.</v>
          </cell>
          <cell r="D4519">
            <v>320695</v>
          </cell>
          <cell r="F4519" t="str">
            <v>IIASA PANAMA</v>
          </cell>
          <cell r="G4519" t="str">
            <v>CUSTOMER - RETAIL</v>
          </cell>
          <cell r="H4519" t="str">
            <v>CUSTOMER - RETAIL</v>
          </cell>
          <cell r="I4519" t="str">
            <v>REGULAR</v>
          </cell>
          <cell r="J4519" t="str">
            <v>REGULAR</v>
          </cell>
          <cell r="K4519" t="str">
            <v>USD</v>
          </cell>
          <cell r="L4519">
            <v>6804.63</v>
          </cell>
          <cell r="M4519">
            <v>6804.63</v>
          </cell>
          <cell r="N4519">
            <v>0</v>
          </cell>
          <cell r="O4519">
            <v>0</v>
          </cell>
          <cell r="P4519">
            <v>0</v>
          </cell>
          <cell r="Q4519">
            <v>0</v>
          </cell>
          <cell r="R4519">
            <v>0</v>
          </cell>
          <cell r="S4519" t="str">
            <v>1-30</v>
          </cell>
          <cell r="T4519" t="str">
            <v>PANAMA</v>
          </cell>
        </row>
        <row r="4520">
          <cell r="B4520" t="str">
            <v>720-40000044</v>
          </cell>
          <cell r="C4520" t="str">
            <v>FCC CONSTRUCCION AMERICA, S.A.</v>
          </cell>
          <cell r="D4520">
            <v>320695</v>
          </cell>
          <cell r="F4520" t="str">
            <v>IIASA PANAMA</v>
          </cell>
          <cell r="G4520" t="str">
            <v>CUSTOMER - RETAIL</v>
          </cell>
          <cell r="H4520" t="str">
            <v>CUSTOMER - RETAIL</v>
          </cell>
          <cell r="I4520" t="str">
            <v>REGULAR</v>
          </cell>
          <cell r="J4520" t="str">
            <v>REGULAR</v>
          </cell>
          <cell r="K4520" t="str">
            <v>USD</v>
          </cell>
          <cell r="L4520">
            <v>6804.82</v>
          </cell>
          <cell r="M4520">
            <v>6804.82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>
            <v>0</v>
          </cell>
          <cell r="S4520" t="str">
            <v>1-30</v>
          </cell>
          <cell r="T4520" t="str">
            <v>PANAMA</v>
          </cell>
        </row>
        <row r="4521">
          <cell r="B4521" t="str">
            <v>720-40000045</v>
          </cell>
          <cell r="C4521" t="str">
            <v>FCC CONSTRUCCION AMERICA, S.A.</v>
          </cell>
          <cell r="D4521">
            <v>320695</v>
          </cell>
          <cell r="F4521" t="str">
            <v>IIASA PANAMA</v>
          </cell>
          <cell r="G4521" t="str">
            <v>CUSTOMER - RETAIL</v>
          </cell>
          <cell r="H4521" t="str">
            <v>CUSTOMER - RETAIL</v>
          </cell>
          <cell r="I4521" t="str">
            <v>REGULAR</v>
          </cell>
          <cell r="J4521" t="str">
            <v>REGULAR</v>
          </cell>
          <cell r="K4521" t="str">
            <v>USD</v>
          </cell>
          <cell r="L4521">
            <v>37826.31</v>
          </cell>
          <cell r="M4521">
            <v>37826.31</v>
          </cell>
          <cell r="N4521">
            <v>0</v>
          </cell>
          <cell r="O4521">
            <v>0</v>
          </cell>
          <cell r="P4521">
            <v>0</v>
          </cell>
          <cell r="Q4521">
            <v>0</v>
          </cell>
          <cell r="R4521">
            <v>0</v>
          </cell>
          <cell r="S4521" t="str">
            <v>1-30</v>
          </cell>
          <cell r="T4521" t="str">
            <v>PANAMA</v>
          </cell>
        </row>
        <row r="4522">
          <cell r="B4522" t="str">
            <v>720-40000049</v>
          </cell>
          <cell r="C4522" t="str">
            <v>FCC CONSTRUCCION AMERICA, S.A.</v>
          </cell>
          <cell r="D4522">
            <v>320695</v>
          </cell>
          <cell r="F4522" t="str">
            <v>IIASA PANAMA</v>
          </cell>
          <cell r="G4522" t="str">
            <v>CUSTOMER - RETAIL</v>
          </cell>
          <cell r="H4522" t="str">
            <v>CUSTOMER - RETAIL</v>
          </cell>
          <cell r="I4522" t="str">
            <v>REGULAR</v>
          </cell>
          <cell r="J4522" t="str">
            <v>REGULAR</v>
          </cell>
          <cell r="K4522" t="str">
            <v>USD</v>
          </cell>
          <cell r="L4522">
            <v>7107.74</v>
          </cell>
          <cell r="M4522">
            <v>7107.74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>
            <v>0</v>
          </cell>
          <cell r="S4522" t="str">
            <v>1-30</v>
          </cell>
          <cell r="T4522" t="str">
            <v>PANAMA</v>
          </cell>
        </row>
        <row r="4523">
          <cell r="B4523" t="str">
            <v>720-40000050</v>
          </cell>
          <cell r="C4523" t="str">
            <v>FCC CONSTRUCCION AMERICA, S.A.</v>
          </cell>
          <cell r="D4523">
            <v>320695</v>
          </cell>
          <cell r="F4523" t="str">
            <v>IIASA PANAMA</v>
          </cell>
          <cell r="G4523" t="str">
            <v>CUSTOMER - RETAIL</v>
          </cell>
          <cell r="H4523" t="str">
            <v>CUSTOMER - RETAIL</v>
          </cell>
          <cell r="I4523" t="str">
            <v>REGULAR</v>
          </cell>
          <cell r="J4523" t="str">
            <v>REGULAR</v>
          </cell>
          <cell r="K4523" t="str">
            <v>USD</v>
          </cell>
          <cell r="L4523">
            <v>7082.75</v>
          </cell>
          <cell r="M4523">
            <v>7082.75</v>
          </cell>
          <cell r="N4523">
            <v>0</v>
          </cell>
          <cell r="O4523">
            <v>0</v>
          </cell>
          <cell r="P4523">
            <v>0</v>
          </cell>
          <cell r="Q4523">
            <v>0</v>
          </cell>
          <cell r="R4523">
            <v>0</v>
          </cell>
          <cell r="S4523" t="str">
            <v>1-30</v>
          </cell>
          <cell r="T4523" t="str">
            <v>PANAMA</v>
          </cell>
        </row>
        <row r="4524">
          <cell r="B4524" t="str">
            <v>720-40000054</v>
          </cell>
          <cell r="C4524" t="str">
            <v>FCC CONSTRUCCION AMERICA, S.A.</v>
          </cell>
          <cell r="D4524">
            <v>320695</v>
          </cell>
          <cell r="F4524" t="str">
            <v>IIASA PANAMA</v>
          </cell>
          <cell r="G4524" t="str">
            <v>CUSTOMER - RETAIL</v>
          </cell>
          <cell r="H4524" t="str">
            <v>CUSTOMER - RETAIL</v>
          </cell>
          <cell r="I4524" t="str">
            <v>REGULAR</v>
          </cell>
          <cell r="J4524" t="str">
            <v>REGULAR</v>
          </cell>
          <cell r="K4524" t="str">
            <v>USD</v>
          </cell>
          <cell r="L4524">
            <v>7170.72</v>
          </cell>
          <cell r="M4524">
            <v>7170.72</v>
          </cell>
          <cell r="N4524">
            <v>0</v>
          </cell>
          <cell r="O4524">
            <v>0</v>
          </cell>
          <cell r="P4524">
            <v>0</v>
          </cell>
          <cell r="Q4524">
            <v>0</v>
          </cell>
          <cell r="R4524">
            <v>0</v>
          </cell>
          <cell r="S4524" t="str">
            <v>1-30</v>
          </cell>
          <cell r="T4524" t="str">
            <v>PANAMA</v>
          </cell>
        </row>
        <row r="4525">
          <cell r="B4525" t="str">
            <v>720-40000055-1</v>
          </cell>
          <cell r="C4525" t="str">
            <v>FCC CONSTRUCCION AMERICA, S.A.</v>
          </cell>
          <cell r="D4525">
            <v>320695</v>
          </cell>
          <cell r="F4525" t="str">
            <v>IIASA PANAMA</v>
          </cell>
          <cell r="G4525" t="str">
            <v>CUSTOMER - RETAIL</v>
          </cell>
          <cell r="H4525" t="str">
            <v>CUSTOMER - RETAIL</v>
          </cell>
          <cell r="I4525" t="str">
            <v>REGULAR</v>
          </cell>
          <cell r="J4525" t="str">
            <v>REGULAR</v>
          </cell>
          <cell r="K4525" t="str">
            <v>USD</v>
          </cell>
          <cell r="L4525">
            <v>208305.58</v>
          </cell>
          <cell r="M4525">
            <v>208305.58</v>
          </cell>
          <cell r="N4525">
            <v>0</v>
          </cell>
          <cell r="O4525">
            <v>0</v>
          </cell>
          <cell r="P4525">
            <v>0</v>
          </cell>
          <cell r="Q4525">
            <v>0</v>
          </cell>
          <cell r="R4525">
            <v>0</v>
          </cell>
          <cell r="S4525" t="str">
            <v>1-30</v>
          </cell>
          <cell r="T4525" t="str">
            <v>PANAMA</v>
          </cell>
        </row>
        <row r="4526">
          <cell r="B4526" t="str">
            <v>720-40000056-1</v>
          </cell>
          <cell r="C4526" t="str">
            <v>TEUDY LEONARDO PEREZ MATOS</v>
          </cell>
          <cell r="D4526">
            <v>326065</v>
          </cell>
          <cell r="F4526" t="str">
            <v>IIASA PANAMA</v>
          </cell>
          <cell r="G4526" t="str">
            <v>CUSTOMER - RETAIL</v>
          </cell>
          <cell r="H4526" t="str">
            <v>CUSTOMER - RETAIL</v>
          </cell>
          <cell r="I4526" t="str">
            <v>REGULAR</v>
          </cell>
          <cell r="J4526" t="str">
            <v>LEGAL</v>
          </cell>
          <cell r="K4526" t="str">
            <v>USD</v>
          </cell>
          <cell r="L4526">
            <v>54352.98</v>
          </cell>
          <cell r="M4526">
            <v>54352.98</v>
          </cell>
          <cell r="N4526">
            <v>0</v>
          </cell>
          <cell r="O4526">
            <v>0</v>
          </cell>
          <cell r="P4526">
            <v>0</v>
          </cell>
          <cell r="Q4526">
            <v>54352.98</v>
          </cell>
          <cell r="R4526">
            <v>54352.98</v>
          </cell>
          <cell r="S4526" t="str">
            <v>120+</v>
          </cell>
          <cell r="T4526" t="str">
            <v>PANAMA</v>
          </cell>
        </row>
        <row r="4527">
          <cell r="B4527" t="str">
            <v>720-40000057-1</v>
          </cell>
          <cell r="C4527" t="str">
            <v>EQUITRANS PANAMA CORP</v>
          </cell>
          <cell r="D4527">
            <v>326350</v>
          </cell>
          <cell r="F4527" t="str">
            <v>IIASA PANAMA</v>
          </cell>
          <cell r="G4527" t="str">
            <v>CUSTOMER - RETAIL</v>
          </cell>
          <cell r="H4527" t="str">
            <v>CUSTOMER - RETAIL</v>
          </cell>
          <cell r="I4527" t="str">
            <v>REGULAR</v>
          </cell>
          <cell r="J4527" t="str">
            <v>REGULAR</v>
          </cell>
          <cell r="K4527" t="str">
            <v>USD</v>
          </cell>
          <cell r="L4527">
            <v>18117.38</v>
          </cell>
          <cell r="M4527">
            <v>18117.38</v>
          </cell>
          <cell r="N4527">
            <v>0</v>
          </cell>
          <cell r="O4527">
            <v>0</v>
          </cell>
          <cell r="P4527">
            <v>0</v>
          </cell>
          <cell r="Q4527">
            <v>0</v>
          </cell>
          <cell r="R4527">
            <v>0</v>
          </cell>
          <cell r="S4527" t="str">
            <v>1-30</v>
          </cell>
          <cell r="T4527" t="str">
            <v>PANAMA</v>
          </cell>
        </row>
        <row r="4528">
          <cell r="B4528" t="str">
            <v>720-40000058</v>
          </cell>
          <cell r="C4528" t="str">
            <v>MAQUISER, S.A.</v>
          </cell>
          <cell r="D4528">
            <v>320690</v>
          </cell>
          <cell r="F4528" t="str">
            <v>IIASA PANAMA</v>
          </cell>
          <cell r="G4528" t="str">
            <v>CUSTOMER - RETAIL</v>
          </cell>
          <cell r="H4528" t="str">
            <v>CUSTOMER - RETAIL</v>
          </cell>
          <cell r="I4528" t="str">
            <v>REGULAR</v>
          </cell>
          <cell r="J4528" t="str">
            <v>LEGAL</v>
          </cell>
          <cell r="K4528" t="str">
            <v>USD</v>
          </cell>
          <cell r="L4528">
            <v>18352.3</v>
          </cell>
          <cell r="M4528">
            <v>18352.3</v>
          </cell>
          <cell r="N4528">
            <v>0</v>
          </cell>
          <cell r="O4528">
            <v>0</v>
          </cell>
          <cell r="P4528">
            <v>18352.3</v>
          </cell>
          <cell r="Q4528">
            <v>0</v>
          </cell>
          <cell r="R4528">
            <v>18352.3</v>
          </cell>
          <cell r="S4528" t="str">
            <v>91-120</v>
          </cell>
          <cell r="T4528" t="str">
            <v>PANAMA</v>
          </cell>
        </row>
        <row r="4529">
          <cell r="B4529" t="str">
            <v>720-40000060-1</v>
          </cell>
          <cell r="C4529" t="str">
            <v>CERBAT OVERSEAS, INC.</v>
          </cell>
          <cell r="D4529">
            <v>320708</v>
          </cell>
          <cell r="F4529" t="str">
            <v>IIASA PANAMA</v>
          </cell>
          <cell r="G4529" t="str">
            <v>CUSTOMER - RETAIL</v>
          </cell>
          <cell r="H4529" t="str">
            <v>CUSTOMER - RETAIL</v>
          </cell>
          <cell r="I4529" t="str">
            <v>REGULAR</v>
          </cell>
          <cell r="J4529" t="str">
            <v>REGULAR</v>
          </cell>
          <cell r="K4529" t="str">
            <v>USD</v>
          </cell>
          <cell r="L4529">
            <v>25463.82</v>
          </cell>
          <cell r="M4529">
            <v>25463.82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>
            <v>0</v>
          </cell>
          <cell r="S4529" t="str">
            <v>1-30</v>
          </cell>
          <cell r="T4529" t="str">
            <v>PANAMA</v>
          </cell>
        </row>
        <row r="4530">
          <cell r="B4530" t="str">
            <v>720-40000061-1</v>
          </cell>
          <cell r="C4530" t="str">
            <v>G&amp;G INGENIEROS, S.A.</v>
          </cell>
          <cell r="D4530">
            <v>326348</v>
          </cell>
          <cell r="F4530" t="str">
            <v>IIASA PANAMA</v>
          </cell>
          <cell r="G4530" t="str">
            <v>CUSTOMER - RETAIL</v>
          </cell>
          <cell r="H4530" t="str">
            <v>CUSTOMER - RETAIL</v>
          </cell>
          <cell r="I4530" t="str">
            <v>REGULAR</v>
          </cell>
          <cell r="J4530" t="str">
            <v>REGULAR</v>
          </cell>
          <cell r="K4530" t="str">
            <v>USD</v>
          </cell>
          <cell r="L4530">
            <v>46954.239999999998</v>
          </cell>
          <cell r="M4530">
            <v>46954.239999999998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>
            <v>0</v>
          </cell>
          <cell r="S4530" t="str">
            <v>1-30</v>
          </cell>
          <cell r="T4530" t="str">
            <v>PANAMA</v>
          </cell>
        </row>
        <row r="4531">
          <cell r="B4531" t="str">
            <v>720-40000064-1</v>
          </cell>
          <cell r="C4531" t="str">
            <v>CARLOS JACIEL MELCHOR CASTILLO</v>
          </cell>
          <cell r="D4531">
            <v>327169</v>
          </cell>
          <cell r="F4531" t="str">
            <v>IIASA PANAMA</v>
          </cell>
          <cell r="G4531" t="str">
            <v>CUSTOMER - RETAIL</v>
          </cell>
          <cell r="H4531" t="str">
            <v>CUSTOMER - RETAIL</v>
          </cell>
          <cell r="I4531" t="str">
            <v>REGULAR</v>
          </cell>
          <cell r="J4531" t="str">
            <v>REGULAR</v>
          </cell>
          <cell r="K4531" t="str">
            <v>USD</v>
          </cell>
          <cell r="L4531">
            <v>39038.75</v>
          </cell>
          <cell r="M4531">
            <v>39038.75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  <cell r="R4531">
            <v>0</v>
          </cell>
          <cell r="S4531" t="str">
            <v>1-30</v>
          </cell>
          <cell r="T4531" t="str">
            <v>PANAMA</v>
          </cell>
        </row>
        <row r="4532">
          <cell r="B4532" t="str">
            <v>720-40000065</v>
          </cell>
          <cell r="C4532" t="str">
            <v>GERARDO QUINTERO YANGUEZ</v>
          </cell>
          <cell r="D4532">
            <v>328924</v>
          </cell>
          <cell r="F4532" t="str">
            <v>IIASA PANAMA</v>
          </cell>
          <cell r="G4532" t="str">
            <v>CUSTOMER - RETAIL</v>
          </cell>
          <cell r="H4532" t="str">
            <v>CUSTOMER - RETAIL</v>
          </cell>
          <cell r="I4532" t="str">
            <v>REGULAR</v>
          </cell>
          <cell r="J4532" t="str">
            <v>REGULAR</v>
          </cell>
          <cell r="K4532" t="str">
            <v>USD</v>
          </cell>
          <cell r="L4532">
            <v>41536.660000000003</v>
          </cell>
          <cell r="M4532">
            <v>41536.660000000003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 t="str">
            <v>1-30</v>
          </cell>
          <cell r="T4532" t="str">
            <v>PANAMA</v>
          </cell>
        </row>
        <row r="4533">
          <cell r="B4533" t="str">
            <v>720-40000066-1</v>
          </cell>
          <cell r="C4533" t="str">
            <v>TRANSPORTES Y CONSTRUCCIONES GONZALEZ, S.A.</v>
          </cell>
          <cell r="D4533">
            <v>327286</v>
          </cell>
          <cell r="F4533" t="str">
            <v>IIASA PANAMA</v>
          </cell>
          <cell r="G4533" t="str">
            <v>CUSTOMER - RETAIL</v>
          </cell>
          <cell r="H4533" t="str">
            <v>CUSTOMER - RETAIL</v>
          </cell>
          <cell r="I4533" t="str">
            <v>REGULAR</v>
          </cell>
          <cell r="J4533" t="str">
            <v>REGULAR</v>
          </cell>
          <cell r="K4533" t="str">
            <v>USD</v>
          </cell>
          <cell r="L4533">
            <v>5837.68</v>
          </cell>
          <cell r="M4533">
            <v>5837.68</v>
          </cell>
          <cell r="N4533">
            <v>0</v>
          </cell>
          <cell r="O4533">
            <v>0</v>
          </cell>
          <cell r="P4533">
            <v>0</v>
          </cell>
          <cell r="Q4533">
            <v>0</v>
          </cell>
          <cell r="R4533">
            <v>0</v>
          </cell>
          <cell r="S4533" t="str">
            <v>1-30</v>
          </cell>
          <cell r="T4533" t="str">
            <v>PANAMA</v>
          </cell>
        </row>
        <row r="4534">
          <cell r="B4534" t="str">
            <v>720-40000067-1</v>
          </cell>
          <cell r="C4534" t="str">
            <v>NITELSAL,S.A.</v>
          </cell>
          <cell r="D4534">
            <v>327899</v>
          </cell>
          <cell r="F4534" t="str">
            <v>IIASA PANAMA</v>
          </cell>
          <cell r="G4534" t="str">
            <v>CUSTOMER - RETAIL</v>
          </cell>
          <cell r="H4534" t="str">
            <v>CUSTOMER - RETAIL</v>
          </cell>
          <cell r="I4534" t="str">
            <v>REGULAR</v>
          </cell>
          <cell r="J4534" t="str">
            <v>REGULAR</v>
          </cell>
          <cell r="K4534" t="str">
            <v>USD</v>
          </cell>
          <cell r="L4534">
            <v>24905.8</v>
          </cell>
          <cell r="M4534">
            <v>24905.8</v>
          </cell>
          <cell r="N4534">
            <v>0</v>
          </cell>
          <cell r="O4534">
            <v>0</v>
          </cell>
          <cell r="P4534">
            <v>0</v>
          </cell>
          <cell r="Q4534">
            <v>0</v>
          </cell>
          <cell r="R4534">
            <v>0</v>
          </cell>
          <cell r="S4534" t="str">
            <v>1-30</v>
          </cell>
          <cell r="T4534" t="str">
            <v>PANAMA</v>
          </cell>
        </row>
        <row r="4535">
          <cell r="B4535" t="str">
            <v>720-40000068</v>
          </cell>
          <cell r="C4535" t="str">
            <v>FCC CONSTRUCCION AMERICA, S.A.</v>
          </cell>
          <cell r="D4535">
            <v>320695</v>
          </cell>
          <cell r="F4535" t="str">
            <v>IIASA PANAMA</v>
          </cell>
          <cell r="G4535" t="str">
            <v>CUSTOMER - RETAIL</v>
          </cell>
          <cell r="H4535" t="str">
            <v>CUSTOMER - RETAIL</v>
          </cell>
          <cell r="I4535" t="str">
            <v>REGULAR</v>
          </cell>
          <cell r="J4535" t="str">
            <v>REGULAR</v>
          </cell>
          <cell r="K4535" t="str">
            <v>USD</v>
          </cell>
          <cell r="L4535">
            <v>7179.19</v>
          </cell>
          <cell r="M4535">
            <v>7179.19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>
            <v>0</v>
          </cell>
          <cell r="S4535" t="str">
            <v>1-30</v>
          </cell>
          <cell r="T4535" t="str">
            <v>PANAMA</v>
          </cell>
        </row>
        <row r="4536">
          <cell r="B4536" t="str">
            <v>720-40000069.</v>
          </cell>
          <cell r="C4536" t="str">
            <v>LUO DE CHEN QIULIAN</v>
          </cell>
          <cell r="D4536">
            <v>311622</v>
          </cell>
          <cell r="F4536" t="str">
            <v>IIASA PANAMA</v>
          </cell>
          <cell r="G4536" t="str">
            <v>CUSTOMER - RETAIL</v>
          </cell>
          <cell r="H4536" t="str">
            <v>CUSTOMER - RETAIL</v>
          </cell>
          <cell r="I4536" t="str">
            <v>REGULAR</v>
          </cell>
          <cell r="J4536" t="str">
            <v>LEGAL</v>
          </cell>
          <cell r="K4536" t="str">
            <v>USD</v>
          </cell>
          <cell r="L4536">
            <v>44100.25</v>
          </cell>
          <cell r="M4536">
            <v>44100.25</v>
          </cell>
          <cell r="N4536">
            <v>0</v>
          </cell>
          <cell r="O4536">
            <v>0</v>
          </cell>
          <cell r="P4536">
            <v>0</v>
          </cell>
          <cell r="Q4536">
            <v>44100.25</v>
          </cell>
          <cell r="R4536">
            <v>44100.25</v>
          </cell>
          <cell r="S4536" t="str">
            <v>120+</v>
          </cell>
          <cell r="T4536" t="str">
            <v>PANAMA</v>
          </cell>
        </row>
        <row r="4537">
          <cell r="B4537" t="str">
            <v>720-40000070</v>
          </cell>
          <cell r="C4537" t="str">
            <v>CONSTRUCTORA URBANA, S.A.</v>
          </cell>
          <cell r="D4537">
            <v>319116</v>
          </cell>
          <cell r="F4537" t="str">
            <v>IIASA PANAMA</v>
          </cell>
          <cell r="G4537" t="str">
            <v>CUSTOMER - RETAIL</v>
          </cell>
          <cell r="H4537" t="str">
            <v>CUSTOMER - RETAIL</v>
          </cell>
          <cell r="I4537" t="str">
            <v>REGULAR</v>
          </cell>
          <cell r="J4537" t="str">
            <v>REGULAR</v>
          </cell>
          <cell r="K4537" t="str">
            <v>USD</v>
          </cell>
          <cell r="L4537">
            <v>79780.479999999996</v>
          </cell>
          <cell r="M4537">
            <v>79780.479999999996</v>
          </cell>
          <cell r="N4537">
            <v>0</v>
          </cell>
          <cell r="O4537">
            <v>0</v>
          </cell>
          <cell r="P4537">
            <v>0</v>
          </cell>
          <cell r="Q4537">
            <v>0</v>
          </cell>
          <cell r="R4537">
            <v>0</v>
          </cell>
          <cell r="S4537" t="str">
            <v>1-30</v>
          </cell>
          <cell r="T4537" t="str">
            <v>PANAMA</v>
          </cell>
        </row>
        <row r="4538">
          <cell r="B4538" t="str">
            <v>720-40000071</v>
          </cell>
          <cell r="C4538" t="str">
            <v>FCC CONSTRUCCION AMERICA, S.A.</v>
          </cell>
          <cell r="D4538">
            <v>320695</v>
          </cell>
          <cell r="F4538" t="str">
            <v>IIASA PANAMA</v>
          </cell>
          <cell r="G4538" t="str">
            <v>CUSTOMER - RETAIL</v>
          </cell>
          <cell r="H4538" t="str">
            <v>CUSTOMER - RETAIL</v>
          </cell>
          <cell r="I4538" t="str">
            <v>REGULAR</v>
          </cell>
          <cell r="J4538" t="str">
            <v>REGULAR</v>
          </cell>
          <cell r="K4538" t="str">
            <v>USD</v>
          </cell>
          <cell r="L4538">
            <v>7179.19</v>
          </cell>
          <cell r="M4538">
            <v>7179.19</v>
          </cell>
          <cell r="N4538">
            <v>0</v>
          </cell>
          <cell r="O4538">
            <v>0</v>
          </cell>
          <cell r="P4538">
            <v>0</v>
          </cell>
          <cell r="Q4538">
            <v>0</v>
          </cell>
          <cell r="R4538">
            <v>0</v>
          </cell>
          <cell r="S4538" t="str">
            <v>1-30</v>
          </cell>
          <cell r="T4538" t="str">
            <v>PANAMA</v>
          </cell>
        </row>
        <row r="4539">
          <cell r="B4539" t="str">
            <v>720-40000072-1</v>
          </cell>
          <cell r="C4539" t="str">
            <v>CAMIONES Y EQUIPOS DE PANAMA, S.A.</v>
          </cell>
          <cell r="D4539">
            <v>320648</v>
          </cell>
          <cell r="F4539" t="str">
            <v>IIASA PANAMA</v>
          </cell>
          <cell r="G4539" t="str">
            <v>CUSTOMER - RETAIL</v>
          </cell>
          <cell r="H4539" t="str">
            <v>CUSTOMER - RETAIL</v>
          </cell>
          <cell r="I4539" t="str">
            <v>REGULAR</v>
          </cell>
          <cell r="J4539" t="str">
            <v>REGULAR</v>
          </cell>
          <cell r="K4539" t="str">
            <v>USD</v>
          </cell>
          <cell r="L4539">
            <v>35649.1</v>
          </cell>
          <cell r="M4539">
            <v>35649.1</v>
          </cell>
          <cell r="N4539">
            <v>0</v>
          </cell>
          <cell r="O4539">
            <v>0</v>
          </cell>
          <cell r="P4539">
            <v>0</v>
          </cell>
          <cell r="Q4539">
            <v>0</v>
          </cell>
          <cell r="R4539">
            <v>0</v>
          </cell>
          <cell r="S4539" t="str">
            <v>1-30</v>
          </cell>
          <cell r="T4539" t="str">
            <v>PANAMA</v>
          </cell>
        </row>
        <row r="4540">
          <cell r="B4540" t="str">
            <v>720-40000074-1</v>
          </cell>
          <cell r="C4540" t="str">
            <v>INVESTIGATION AND CONSULTING SERVICE, S.A.</v>
          </cell>
          <cell r="D4540">
            <v>327570</v>
          </cell>
          <cell r="F4540" t="str">
            <v>IIASA PANAMA</v>
          </cell>
          <cell r="G4540" t="str">
            <v>CUSTOMER - RETAIL</v>
          </cell>
          <cell r="H4540" t="str">
            <v>CUSTOMER - RETAIL</v>
          </cell>
          <cell r="I4540" t="str">
            <v>REGULAR</v>
          </cell>
          <cell r="J4540" t="str">
            <v>REGULAR</v>
          </cell>
          <cell r="K4540" t="str">
            <v>USD</v>
          </cell>
          <cell r="L4540">
            <v>26767.05</v>
          </cell>
          <cell r="M4540">
            <v>26767.05</v>
          </cell>
          <cell r="N4540">
            <v>0</v>
          </cell>
          <cell r="O4540">
            <v>0</v>
          </cell>
          <cell r="P4540">
            <v>0</v>
          </cell>
          <cell r="Q4540">
            <v>0</v>
          </cell>
          <cell r="R4540">
            <v>0</v>
          </cell>
          <cell r="S4540" t="str">
            <v>1-30</v>
          </cell>
          <cell r="T4540" t="str">
            <v>PANAMA</v>
          </cell>
        </row>
        <row r="4541">
          <cell r="B4541" t="str">
            <v>720-40000076</v>
          </cell>
          <cell r="C4541" t="str">
            <v>AGROGANADERA TRANSPORTE Y EQUIPO HELIO VERNAZA</v>
          </cell>
          <cell r="D4541">
            <v>328146</v>
          </cell>
          <cell r="F4541" t="str">
            <v>IIASA PANAMA</v>
          </cell>
          <cell r="G4541" t="str">
            <v>CUSTOMER - RETAIL</v>
          </cell>
          <cell r="H4541" t="str">
            <v>CUSTOMER - RETAIL</v>
          </cell>
          <cell r="I4541" t="str">
            <v>REGULAR</v>
          </cell>
          <cell r="J4541" t="str">
            <v>REGULAR</v>
          </cell>
          <cell r="K4541" t="str">
            <v>USD</v>
          </cell>
          <cell r="L4541">
            <v>26407.77</v>
          </cell>
          <cell r="M4541">
            <v>26407.77</v>
          </cell>
          <cell r="N4541">
            <v>0</v>
          </cell>
          <cell r="O4541">
            <v>0</v>
          </cell>
          <cell r="P4541">
            <v>0</v>
          </cell>
          <cell r="Q4541">
            <v>0</v>
          </cell>
          <cell r="R4541">
            <v>0</v>
          </cell>
          <cell r="S4541" t="str">
            <v>1-30</v>
          </cell>
          <cell r="T4541" t="str">
            <v>PANAMA</v>
          </cell>
        </row>
        <row r="4542">
          <cell r="B4542" t="str">
            <v>720-40000088</v>
          </cell>
          <cell r="C4542" t="str">
            <v>FARA INTERNACIONAL, S.A.</v>
          </cell>
          <cell r="D4542">
            <v>320647</v>
          </cell>
          <cell r="F4542" t="str">
            <v>IIASA PANAMA</v>
          </cell>
          <cell r="G4542" t="str">
            <v>CUSTOMER - RETAIL</v>
          </cell>
          <cell r="H4542" t="str">
            <v>CUSTOMER - RETAIL</v>
          </cell>
          <cell r="I4542" t="str">
            <v>REGULAR</v>
          </cell>
          <cell r="J4542" t="str">
            <v>REGULAR</v>
          </cell>
          <cell r="K4542" t="str">
            <v>USD</v>
          </cell>
          <cell r="L4542">
            <v>10100.540000000001</v>
          </cell>
          <cell r="M4542">
            <v>10100.540000000001</v>
          </cell>
          <cell r="N4542">
            <v>0</v>
          </cell>
          <cell r="O4542">
            <v>0</v>
          </cell>
          <cell r="P4542">
            <v>0</v>
          </cell>
          <cell r="Q4542">
            <v>0</v>
          </cell>
          <cell r="R4542">
            <v>0</v>
          </cell>
          <cell r="S4542" t="str">
            <v>1-30</v>
          </cell>
          <cell r="T4542" t="str">
            <v>PANAMA</v>
          </cell>
        </row>
        <row r="4543">
          <cell r="B4543" t="str">
            <v>720-40000089</v>
          </cell>
          <cell r="C4543" t="str">
            <v>GRUPO BEBASA, S.A.</v>
          </cell>
          <cell r="D4543">
            <v>333511</v>
          </cell>
          <cell r="F4543" t="str">
            <v>IIASA PANAMA</v>
          </cell>
          <cell r="G4543" t="str">
            <v>CUSTOMER - RETAIL</v>
          </cell>
          <cell r="H4543" t="str">
            <v>CUSTOMER - RETAIL</v>
          </cell>
          <cell r="I4543" t="str">
            <v>REGULAR</v>
          </cell>
          <cell r="J4543" t="str">
            <v>REGULAR</v>
          </cell>
          <cell r="K4543" t="str">
            <v>USD</v>
          </cell>
          <cell r="L4543">
            <v>14363.06</v>
          </cell>
          <cell r="M4543">
            <v>14363.06</v>
          </cell>
          <cell r="N4543">
            <v>0</v>
          </cell>
          <cell r="O4543">
            <v>0</v>
          </cell>
          <cell r="P4543">
            <v>0</v>
          </cell>
          <cell r="Q4543">
            <v>0</v>
          </cell>
          <cell r="R4543">
            <v>0</v>
          </cell>
          <cell r="S4543" t="str">
            <v>1-30</v>
          </cell>
          <cell r="T4543" t="str">
            <v>PANAMA</v>
          </cell>
        </row>
        <row r="4544">
          <cell r="B4544" t="str">
            <v>720-40000090</v>
          </cell>
          <cell r="C4544" t="str">
            <v>ANTONIO DELGADO JAEN</v>
          </cell>
          <cell r="D4544">
            <v>329276</v>
          </cell>
          <cell r="F4544" t="str">
            <v>IIASA PANAMA</v>
          </cell>
          <cell r="G4544" t="str">
            <v>CUSTOMER - RETAIL</v>
          </cell>
          <cell r="H4544" t="str">
            <v>CUSTOMER - RETAIL</v>
          </cell>
          <cell r="I4544" t="str">
            <v>REGULAR</v>
          </cell>
          <cell r="J4544" t="str">
            <v>REGULAR</v>
          </cell>
          <cell r="K4544" t="str">
            <v>USD</v>
          </cell>
          <cell r="L4544">
            <v>36268.480000000003</v>
          </cell>
          <cell r="M4544">
            <v>36268.480000000003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>
            <v>0</v>
          </cell>
          <cell r="S4544" t="str">
            <v>1-30</v>
          </cell>
          <cell r="T4544" t="str">
            <v>PANAMA</v>
          </cell>
        </row>
        <row r="4545">
          <cell r="B4545" t="str">
            <v>720-40000091</v>
          </cell>
          <cell r="C4545" t="str">
            <v>CONSTRUCTORA URBANA, S.A.</v>
          </cell>
          <cell r="D4545">
            <v>319116</v>
          </cell>
          <cell r="F4545" t="str">
            <v>IIASA PANAMA</v>
          </cell>
          <cell r="G4545" t="str">
            <v>CUSTOMER - RETAIL</v>
          </cell>
          <cell r="H4545" t="str">
            <v>CUSTOMER - RETAIL</v>
          </cell>
          <cell r="I4545" t="str">
            <v>REGULAR</v>
          </cell>
          <cell r="J4545" t="str">
            <v>REGULAR</v>
          </cell>
          <cell r="K4545" t="str">
            <v>USD</v>
          </cell>
          <cell r="L4545">
            <v>21784.19</v>
          </cell>
          <cell r="M4545">
            <v>21784.19</v>
          </cell>
          <cell r="N4545">
            <v>0</v>
          </cell>
          <cell r="O4545">
            <v>0</v>
          </cell>
          <cell r="P4545">
            <v>0</v>
          </cell>
          <cell r="Q4545">
            <v>0</v>
          </cell>
          <cell r="R4545">
            <v>0</v>
          </cell>
          <cell r="S4545" t="str">
            <v>1-30</v>
          </cell>
          <cell r="T4545" t="str">
            <v>PANAMA</v>
          </cell>
        </row>
        <row r="4546">
          <cell r="B4546" t="str">
            <v>720-40000092</v>
          </cell>
          <cell r="C4546" t="str">
            <v>MUNDO EFICIENTE, S.A.</v>
          </cell>
          <cell r="D4546">
            <v>329351</v>
          </cell>
          <cell r="F4546" t="str">
            <v>IIASA PANAMA</v>
          </cell>
          <cell r="G4546" t="str">
            <v>CUSTOMER - RETAIL</v>
          </cell>
          <cell r="H4546" t="str">
            <v>CUSTOMER - RETAIL</v>
          </cell>
          <cell r="I4546" t="str">
            <v>REGULAR</v>
          </cell>
          <cell r="J4546" t="str">
            <v>REGULAR</v>
          </cell>
          <cell r="K4546" t="str">
            <v>USD</v>
          </cell>
          <cell r="L4546">
            <v>34533.89</v>
          </cell>
          <cell r="M4546">
            <v>34533.89</v>
          </cell>
          <cell r="N4546">
            <v>0</v>
          </cell>
          <cell r="O4546">
            <v>0</v>
          </cell>
          <cell r="P4546">
            <v>0</v>
          </cell>
          <cell r="Q4546">
            <v>0</v>
          </cell>
          <cell r="R4546">
            <v>0</v>
          </cell>
          <cell r="S4546" t="str">
            <v>1-30</v>
          </cell>
          <cell r="T4546" t="str">
            <v>PANAMA</v>
          </cell>
        </row>
        <row r="4547">
          <cell r="B4547" t="str">
            <v>720-40000097</v>
          </cell>
          <cell r="C4547" t="str">
            <v>AZAEL VASQUEZ</v>
          </cell>
          <cell r="D4547">
            <v>329339</v>
          </cell>
          <cell r="F4547" t="str">
            <v>IIASA PANAMA</v>
          </cell>
          <cell r="G4547" t="str">
            <v>CUSTOMER - RETAIL</v>
          </cell>
          <cell r="H4547" t="str">
            <v>CUSTOMER - RETAIL</v>
          </cell>
          <cell r="I4547" t="str">
            <v>REGULAR</v>
          </cell>
          <cell r="J4547" t="str">
            <v>REGULAR</v>
          </cell>
          <cell r="K4547" t="str">
            <v>USD</v>
          </cell>
          <cell r="L4547">
            <v>23451.11</v>
          </cell>
          <cell r="M4547">
            <v>23451.11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>
            <v>0</v>
          </cell>
          <cell r="S4547" t="str">
            <v>1-30</v>
          </cell>
          <cell r="T4547" t="str">
            <v>PANAMA</v>
          </cell>
        </row>
        <row r="4548">
          <cell r="B4548" t="str">
            <v>720-40000098</v>
          </cell>
          <cell r="C4548" t="str">
            <v>3J SERVICES, S.A.</v>
          </cell>
          <cell r="D4548">
            <v>329922</v>
          </cell>
          <cell r="F4548" t="str">
            <v>IIASA PANAMA</v>
          </cell>
          <cell r="G4548" t="str">
            <v>CUSTOMER - RETAIL</v>
          </cell>
          <cell r="H4548" t="str">
            <v>CUSTOMER - RETAIL</v>
          </cell>
          <cell r="I4548" t="str">
            <v>REGULAR</v>
          </cell>
          <cell r="J4548" t="str">
            <v>REGULAR</v>
          </cell>
          <cell r="K4548" t="str">
            <v>USD</v>
          </cell>
          <cell r="L4548">
            <v>19590.439999999999</v>
          </cell>
          <cell r="M4548">
            <v>19590.439999999999</v>
          </cell>
          <cell r="N4548">
            <v>0</v>
          </cell>
          <cell r="O4548">
            <v>0</v>
          </cell>
          <cell r="P4548">
            <v>0</v>
          </cell>
          <cell r="Q4548">
            <v>0</v>
          </cell>
          <cell r="R4548">
            <v>0</v>
          </cell>
          <cell r="S4548" t="str">
            <v>1-30</v>
          </cell>
          <cell r="T4548" t="str">
            <v>PANAMA</v>
          </cell>
        </row>
        <row r="4549">
          <cell r="B4549" t="str">
            <v>720-40000102</v>
          </cell>
          <cell r="C4549" t="str">
            <v>YARLENIS XIOMARA LORENZO DOMINGUEZ</v>
          </cell>
          <cell r="D4549">
            <v>329341</v>
          </cell>
          <cell r="F4549" t="str">
            <v>IIASA PANAMA</v>
          </cell>
          <cell r="G4549" t="str">
            <v>CUSTOMER - RETAIL</v>
          </cell>
          <cell r="H4549" t="str">
            <v>CUSTOMER - RETAIL</v>
          </cell>
          <cell r="I4549" t="str">
            <v>REGULAR</v>
          </cell>
          <cell r="J4549" t="str">
            <v>REGULAR</v>
          </cell>
          <cell r="K4549" t="str">
            <v>USD</v>
          </cell>
          <cell r="L4549">
            <v>9903.0499999999993</v>
          </cell>
          <cell r="M4549">
            <v>9903.0499999999993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>
            <v>0</v>
          </cell>
          <cell r="S4549" t="str">
            <v>1-30</v>
          </cell>
          <cell r="T4549" t="str">
            <v>PANAMA</v>
          </cell>
        </row>
        <row r="4550">
          <cell r="B4550" t="str">
            <v>720-40000103</v>
          </cell>
          <cell r="C4550" t="str">
            <v>SERVIEQUIPOS CORPORATION, S.A.</v>
          </cell>
          <cell r="D4550">
            <v>329785</v>
          </cell>
          <cell r="F4550" t="str">
            <v>IIASA PANAMA</v>
          </cell>
          <cell r="G4550" t="str">
            <v>CUSTOMER - RETAIL</v>
          </cell>
          <cell r="H4550" t="str">
            <v>CUSTOMER - RETAIL</v>
          </cell>
          <cell r="I4550" t="str">
            <v>REGULAR</v>
          </cell>
          <cell r="J4550" t="str">
            <v>LEGAL</v>
          </cell>
          <cell r="K4550" t="str">
            <v>USD</v>
          </cell>
          <cell r="L4550">
            <v>89570.81</v>
          </cell>
          <cell r="M4550">
            <v>89570.81</v>
          </cell>
          <cell r="N4550">
            <v>0</v>
          </cell>
          <cell r="O4550">
            <v>0</v>
          </cell>
          <cell r="P4550">
            <v>0</v>
          </cell>
          <cell r="Q4550">
            <v>89570.81</v>
          </cell>
          <cell r="R4550">
            <v>89570.81</v>
          </cell>
          <cell r="S4550" t="str">
            <v>120+</v>
          </cell>
          <cell r="T4550" t="str">
            <v>PANAMA</v>
          </cell>
        </row>
        <row r="4551">
          <cell r="B4551" t="str">
            <v>720-40000104</v>
          </cell>
          <cell r="C4551" t="str">
            <v>INVERSIONES FJ S.A.</v>
          </cell>
          <cell r="D4551">
            <v>330511</v>
          </cell>
          <cell r="F4551" t="str">
            <v>IIASA PANAMA</v>
          </cell>
          <cell r="G4551" t="str">
            <v>CUSTOMER - RETAIL</v>
          </cell>
          <cell r="H4551" t="str">
            <v>CUSTOMER - RETAIL</v>
          </cell>
          <cell r="I4551" t="str">
            <v>REGULAR</v>
          </cell>
          <cell r="J4551" t="str">
            <v>REGULAR</v>
          </cell>
          <cell r="K4551" t="str">
            <v>USD</v>
          </cell>
          <cell r="L4551">
            <v>186727.85</v>
          </cell>
          <cell r="M4551">
            <v>186727.85</v>
          </cell>
          <cell r="N4551">
            <v>0</v>
          </cell>
          <cell r="O4551">
            <v>0</v>
          </cell>
          <cell r="P4551">
            <v>0</v>
          </cell>
          <cell r="Q4551">
            <v>0</v>
          </cell>
          <cell r="R4551">
            <v>0</v>
          </cell>
          <cell r="S4551" t="str">
            <v>1-30</v>
          </cell>
          <cell r="T4551" t="str">
            <v>PANAMA</v>
          </cell>
        </row>
        <row r="4552">
          <cell r="B4552" t="str">
            <v>720-40000105</v>
          </cell>
          <cell r="C4552" t="str">
            <v>RAFAEL ANTONIO TEJADA VILLARREAL</v>
          </cell>
          <cell r="D4552">
            <v>330491</v>
          </cell>
          <cell r="F4552" t="str">
            <v>IIASA PANAMA</v>
          </cell>
          <cell r="G4552" t="str">
            <v>CUSTOMER - RETAIL</v>
          </cell>
          <cell r="H4552" t="str">
            <v>CUSTOMER - RETAIL</v>
          </cell>
          <cell r="I4552" t="str">
            <v>REGULAR</v>
          </cell>
          <cell r="J4552" t="str">
            <v>REGULAR</v>
          </cell>
          <cell r="K4552" t="str">
            <v>USD</v>
          </cell>
          <cell r="L4552">
            <v>40493.97</v>
          </cell>
          <cell r="M4552">
            <v>40493.97</v>
          </cell>
          <cell r="N4552">
            <v>0</v>
          </cell>
          <cell r="O4552">
            <v>0</v>
          </cell>
          <cell r="P4552">
            <v>0</v>
          </cell>
          <cell r="Q4552">
            <v>0</v>
          </cell>
          <cell r="R4552">
            <v>0</v>
          </cell>
          <cell r="S4552" t="str">
            <v>1-30</v>
          </cell>
          <cell r="T4552" t="str">
            <v>PANAMA</v>
          </cell>
        </row>
        <row r="4553">
          <cell r="B4553" t="str">
            <v>720-40000106</v>
          </cell>
          <cell r="C4553" t="str">
            <v>KATHIA ELENA CABALLERO BATISTA</v>
          </cell>
          <cell r="D4553">
            <v>330507</v>
          </cell>
          <cell r="F4553" t="str">
            <v>IIASA PANAMA</v>
          </cell>
          <cell r="G4553" t="str">
            <v>CUSTOMER - RETAIL</v>
          </cell>
          <cell r="H4553" t="str">
            <v>CUSTOMER - RETAIL</v>
          </cell>
          <cell r="I4553" t="str">
            <v>REGULAR</v>
          </cell>
          <cell r="J4553" t="str">
            <v>REGULAR</v>
          </cell>
          <cell r="K4553" t="str">
            <v>USD</v>
          </cell>
          <cell r="L4553">
            <v>31218.29</v>
          </cell>
          <cell r="M4553">
            <v>31218.29</v>
          </cell>
          <cell r="N4553">
            <v>0</v>
          </cell>
          <cell r="O4553">
            <v>0</v>
          </cell>
          <cell r="P4553">
            <v>0</v>
          </cell>
          <cell r="Q4553">
            <v>0</v>
          </cell>
          <cell r="R4553">
            <v>0</v>
          </cell>
          <cell r="S4553" t="str">
            <v>1-30</v>
          </cell>
          <cell r="T4553" t="str">
            <v>PANAMA</v>
          </cell>
        </row>
        <row r="4554">
          <cell r="B4554" t="str">
            <v>720-40000107</v>
          </cell>
          <cell r="C4554" t="str">
            <v>URBALIA PANAMA, S.A.</v>
          </cell>
          <cell r="D4554">
            <v>320760</v>
          </cell>
          <cell r="F4554" t="str">
            <v>IIASA PANAMA</v>
          </cell>
          <cell r="G4554" t="str">
            <v>CUSTOMER - RETAIL</v>
          </cell>
          <cell r="H4554" t="str">
            <v>CUSTOMER - RETAIL</v>
          </cell>
          <cell r="I4554" t="str">
            <v>REGULAR</v>
          </cell>
          <cell r="J4554" t="str">
            <v>REGULAR</v>
          </cell>
          <cell r="K4554" t="str">
            <v>USD</v>
          </cell>
          <cell r="L4554">
            <v>210834.93</v>
          </cell>
          <cell r="M4554">
            <v>210834.93</v>
          </cell>
          <cell r="N4554">
            <v>0</v>
          </cell>
          <cell r="O4554">
            <v>0</v>
          </cell>
          <cell r="P4554">
            <v>0</v>
          </cell>
          <cell r="Q4554">
            <v>0</v>
          </cell>
          <cell r="R4554">
            <v>0</v>
          </cell>
          <cell r="S4554" t="str">
            <v>1-30</v>
          </cell>
          <cell r="T4554" t="str">
            <v>PANAMA</v>
          </cell>
        </row>
        <row r="4555">
          <cell r="B4555" t="str">
            <v>720-40000108</v>
          </cell>
          <cell r="C4555" t="str">
            <v>REPRESENTACIONES DON CHICHO, S.A.</v>
          </cell>
          <cell r="D4555">
            <v>309589</v>
          </cell>
          <cell r="F4555" t="str">
            <v>IIASA PANAMA</v>
          </cell>
          <cell r="G4555" t="str">
            <v>CUSTOMER - RETAIL</v>
          </cell>
          <cell r="H4555" t="str">
            <v>CUSTOMER - RETAIL</v>
          </cell>
          <cell r="I4555" t="str">
            <v>REGULAR</v>
          </cell>
          <cell r="J4555" t="str">
            <v>REGULAR</v>
          </cell>
          <cell r="K4555" t="str">
            <v>USD</v>
          </cell>
          <cell r="L4555">
            <v>21820.62</v>
          </cell>
          <cell r="M4555">
            <v>21820.62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>
            <v>0</v>
          </cell>
          <cell r="S4555" t="str">
            <v>1-30</v>
          </cell>
          <cell r="T4555" t="str">
            <v>PANAMA</v>
          </cell>
        </row>
        <row r="4556">
          <cell r="B4556" t="str">
            <v>720-40000109</v>
          </cell>
          <cell r="C4556" t="str">
            <v>URBALIA PANAMA, S.A.</v>
          </cell>
          <cell r="D4556">
            <v>320760</v>
          </cell>
          <cell r="F4556" t="str">
            <v>IIASA PANAMA</v>
          </cell>
          <cell r="G4556" t="str">
            <v>CUSTOMER - RETAIL</v>
          </cell>
          <cell r="H4556" t="str">
            <v>CUSTOMER - RETAIL</v>
          </cell>
          <cell r="I4556" t="str">
            <v>REGULAR</v>
          </cell>
          <cell r="J4556" t="str">
            <v>REGULAR</v>
          </cell>
          <cell r="K4556" t="str">
            <v>USD</v>
          </cell>
          <cell r="L4556">
            <v>194918.51</v>
          </cell>
          <cell r="M4556">
            <v>194918.51</v>
          </cell>
          <cell r="N4556">
            <v>0</v>
          </cell>
          <cell r="O4556">
            <v>0</v>
          </cell>
          <cell r="P4556">
            <v>0</v>
          </cell>
          <cell r="Q4556">
            <v>0</v>
          </cell>
          <cell r="R4556">
            <v>0</v>
          </cell>
          <cell r="S4556" t="str">
            <v>1-30</v>
          </cell>
          <cell r="T4556" t="str">
            <v>PANAMA</v>
          </cell>
        </row>
        <row r="4557">
          <cell r="B4557" t="str">
            <v>720-40000111</v>
          </cell>
          <cell r="C4557" t="str">
            <v>FCC CONSTRUCCION AMERICA, S.A.</v>
          </cell>
          <cell r="D4557">
            <v>320695</v>
          </cell>
          <cell r="F4557" t="str">
            <v>IIASA PANAMA</v>
          </cell>
          <cell r="G4557" t="str">
            <v>CUSTOMER - RETAIL</v>
          </cell>
          <cell r="H4557" t="str">
            <v>CUSTOMER - RETAIL</v>
          </cell>
          <cell r="I4557" t="str">
            <v>REGULAR</v>
          </cell>
          <cell r="J4557" t="str">
            <v>REGULAR</v>
          </cell>
          <cell r="K4557" t="str">
            <v>USD</v>
          </cell>
          <cell r="L4557">
            <v>8047.29</v>
          </cell>
          <cell r="M4557">
            <v>8047.29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>
            <v>0</v>
          </cell>
          <cell r="S4557" t="str">
            <v>1-30</v>
          </cell>
          <cell r="T4557" t="str">
            <v>PANAMA</v>
          </cell>
        </row>
        <row r="4558">
          <cell r="B4558" t="str">
            <v>720-40000112</v>
          </cell>
          <cell r="C4558" t="str">
            <v>EUCLIDES ANTONIO DEL CID JIMENEZ</v>
          </cell>
          <cell r="D4558">
            <v>330805</v>
          </cell>
          <cell r="F4558" t="str">
            <v>IIASA PANAMA</v>
          </cell>
          <cell r="G4558" t="str">
            <v>CUSTOMER - RETAIL</v>
          </cell>
          <cell r="H4558" t="str">
            <v>CUSTOMER - RETAIL</v>
          </cell>
          <cell r="I4558" t="str">
            <v>REGULAR</v>
          </cell>
          <cell r="J4558" t="str">
            <v>REGULAR</v>
          </cell>
          <cell r="K4558" t="str">
            <v>USD</v>
          </cell>
          <cell r="L4558">
            <v>30363.93</v>
          </cell>
          <cell r="M4558">
            <v>30363.93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>
            <v>0</v>
          </cell>
          <cell r="S4558" t="str">
            <v>1-30</v>
          </cell>
          <cell r="T4558" t="str">
            <v>PANAMA</v>
          </cell>
        </row>
        <row r="4559">
          <cell r="B4559" t="str">
            <v>720-40000114</v>
          </cell>
          <cell r="C4559" t="str">
            <v>PROMOTORA CONCASA, S.A</v>
          </cell>
          <cell r="D4559">
            <v>331500</v>
          </cell>
          <cell r="F4559" t="str">
            <v>IIASA PANAMA</v>
          </cell>
          <cell r="G4559" t="str">
            <v>CUSTOMER - RETAIL</v>
          </cell>
          <cell r="H4559" t="str">
            <v>CUSTOMER - RETAIL</v>
          </cell>
          <cell r="I4559" t="str">
            <v>REGULAR</v>
          </cell>
          <cell r="J4559" t="str">
            <v>REGULAR</v>
          </cell>
          <cell r="K4559" t="str">
            <v>USD</v>
          </cell>
          <cell r="L4559">
            <v>26543.83</v>
          </cell>
          <cell r="M4559">
            <v>26543.83</v>
          </cell>
          <cell r="N4559">
            <v>0</v>
          </cell>
          <cell r="O4559">
            <v>0</v>
          </cell>
          <cell r="P4559">
            <v>0</v>
          </cell>
          <cell r="Q4559">
            <v>0</v>
          </cell>
          <cell r="R4559">
            <v>0</v>
          </cell>
          <cell r="S4559" t="str">
            <v>1-30</v>
          </cell>
          <cell r="T4559" t="str">
            <v>PANAMA</v>
          </cell>
        </row>
        <row r="4560">
          <cell r="B4560" t="str">
            <v>720-40000116</v>
          </cell>
          <cell r="C4560" t="str">
            <v>YERENIA YARELIS LOPEZ CASTRO</v>
          </cell>
          <cell r="D4560">
            <v>331029</v>
          </cell>
          <cell r="F4560" t="str">
            <v>IIASA PANAMA</v>
          </cell>
          <cell r="G4560" t="str">
            <v>CUSTOMER - RETAIL</v>
          </cell>
          <cell r="H4560" t="str">
            <v>CUSTOMER - RETAIL</v>
          </cell>
          <cell r="I4560" t="str">
            <v>REGULAR</v>
          </cell>
          <cell r="J4560" t="str">
            <v>REGULAR</v>
          </cell>
          <cell r="K4560" t="str">
            <v>USD</v>
          </cell>
          <cell r="L4560">
            <v>24087.56</v>
          </cell>
          <cell r="M4560">
            <v>24087.56</v>
          </cell>
          <cell r="N4560">
            <v>0</v>
          </cell>
          <cell r="O4560">
            <v>0</v>
          </cell>
          <cell r="P4560">
            <v>0</v>
          </cell>
          <cell r="Q4560">
            <v>0</v>
          </cell>
          <cell r="R4560">
            <v>0</v>
          </cell>
          <cell r="S4560" t="str">
            <v>1-30</v>
          </cell>
          <cell r="T4560" t="str">
            <v>PANAMA</v>
          </cell>
        </row>
        <row r="4561">
          <cell r="B4561" t="str">
            <v>720-40000117</v>
          </cell>
          <cell r="C4561" t="str">
            <v>QIKENG ZHOU</v>
          </cell>
          <cell r="D4561">
            <v>331830</v>
          </cell>
          <cell r="F4561" t="str">
            <v>IIASA PANAMA</v>
          </cell>
          <cell r="G4561" t="str">
            <v>CUSTOMER - RETAIL</v>
          </cell>
          <cell r="H4561" t="str">
            <v>CUSTOMER - RETAIL</v>
          </cell>
          <cell r="I4561" t="str">
            <v>REGULAR</v>
          </cell>
          <cell r="J4561" t="str">
            <v>REGULAR</v>
          </cell>
          <cell r="K4561" t="str">
            <v>USD</v>
          </cell>
          <cell r="L4561">
            <v>5638.92</v>
          </cell>
          <cell r="M4561">
            <v>5638.92</v>
          </cell>
          <cell r="N4561">
            <v>0</v>
          </cell>
          <cell r="O4561">
            <v>0</v>
          </cell>
          <cell r="P4561">
            <v>0</v>
          </cell>
          <cell r="Q4561">
            <v>0</v>
          </cell>
          <cell r="R4561">
            <v>0</v>
          </cell>
          <cell r="S4561" t="str">
            <v>1-30</v>
          </cell>
          <cell r="T4561" t="str">
            <v>PANAMA</v>
          </cell>
        </row>
        <row r="4562">
          <cell r="B4562" t="str">
            <v>720-40000118</v>
          </cell>
          <cell r="C4562" t="str">
            <v>FCC CONSTRUCCION AMERICA, S.A.</v>
          </cell>
          <cell r="D4562">
            <v>320695</v>
          </cell>
          <cell r="F4562" t="str">
            <v>IIASA PANAMA</v>
          </cell>
          <cell r="G4562" t="str">
            <v>CUSTOMER - RETAIL</v>
          </cell>
          <cell r="H4562" t="str">
            <v>CUSTOMER - RETAIL</v>
          </cell>
          <cell r="I4562" t="str">
            <v>REGULAR</v>
          </cell>
          <cell r="J4562" t="str">
            <v>REGULAR</v>
          </cell>
          <cell r="K4562" t="str">
            <v>USD</v>
          </cell>
          <cell r="L4562">
            <v>19854.91</v>
          </cell>
          <cell r="M4562">
            <v>19854.91</v>
          </cell>
          <cell r="N4562">
            <v>0</v>
          </cell>
          <cell r="O4562">
            <v>0</v>
          </cell>
          <cell r="P4562">
            <v>0</v>
          </cell>
          <cell r="Q4562">
            <v>0</v>
          </cell>
          <cell r="R4562">
            <v>0</v>
          </cell>
          <cell r="S4562" t="str">
            <v>1-30</v>
          </cell>
          <cell r="T4562" t="str">
            <v>PANAMA</v>
          </cell>
        </row>
        <row r="4563">
          <cell r="B4563" t="str">
            <v>720-40000119</v>
          </cell>
          <cell r="C4563" t="str">
            <v>RAYMUNDO ANTONIO GRAJALES REYNA</v>
          </cell>
          <cell r="D4563">
            <v>331441</v>
          </cell>
          <cell r="F4563" t="str">
            <v>IIASA PANAMA</v>
          </cell>
          <cell r="G4563" t="str">
            <v>CUSTOMER - RETAIL</v>
          </cell>
          <cell r="H4563" t="str">
            <v>CUSTOMER - RETAIL</v>
          </cell>
          <cell r="I4563" t="str">
            <v>REGULAR</v>
          </cell>
          <cell r="J4563" t="str">
            <v>LEGAL</v>
          </cell>
          <cell r="K4563" t="str">
            <v>USD</v>
          </cell>
          <cell r="L4563">
            <v>50994.59</v>
          </cell>
          <cell r="M4563">
            <v>50994.59</v>
          </cell>
          <cell r="N4563">
            <v>0</v>
          </cell>
          <cell r="O4563">
            <v>0</v>
          </cell>
          <cell r="P4563">
            <v>0</v>
          </cell>
          <cell r="Q4563">
            <v>50994.59</v>
          </cell>
          <cell r="R4563">
            <v>50994.59</v>
          </cell>
          <cell r="S4563" t="str">
            <v>120+</v>
          </cell>
          <cell r="T4563" t="str">
            <v>PANAMA</v>
          </cell>
        </row>
        <row r="4564">
          <cell r="B4564" t="str">
            <v>720-40000120</v>
          </cell>
          <cell r="C4564" t="str">
            <v>CONSTRUCTORA RODSA, S.A.</v>
          </cell>
          <cell r="D4564">
            <v>311212</v>
          </cell>
          <cell r="F4564" t="str">
            <v>IIASA PANAMA</v>
          </cell>
          <cell r="G4564" t="str">
            <v>CUSTOMER - RETAIL</v>
          </cell>
          <cell r="H4564" t="str">
            <v>CUSTOMER - RETAIL</v>
          </cell>
          <cell r="I4564" t="str">
            <v>REGULAR</v>
          </cell>
          <cell r="J4564" t="str">
            <v>REGULAR</v>
          </cell>
          <cell r="K4564" t="str">
            <v>USD</v>
          </cell>
          <cell r="L4564">
            <v>53731.62</v>
          </cell>
          <cell r="M4564">
            <v>53731.62</v>
          </cell>
          <cell r="N4564">
            <v>0</v>
          </cell>
          <cell r="O4564">
            <v>0</v>
          </cell>
          <cell r="P4564">
            <v>0</v>
          </cell>
          <cell r="Q4564">
            <v>0</v>
          </cell>
          <cell r="R4564">
            <v>0</v>
          </cell>
          <cell r="S4564" t="str">
            <v>1-30</v>
          </cell>
          <cell r="T4564" t="str">
            <v>PANAMA</v>
          </cell>
        </row>
        <row r="4565">
          <cell r="B4565" t="str">
            <v>720-40000121</v>
          </cell>
          <cell r="C4565" t="str">
            <v>AZAEL VASQUEZ</v>
          </cell>
          <cell r="D4565">
            <v>329339</v>
          </cell>
          <cell r="F4565" t="str">
            <v>IIASA PANAMA</v>
          </cell>
          <cell r="G4565" t="str">
            <v>CUSTOMER - RETAIL</v>
          </cell>
          <cell r="H4565" t="str">
            <v>CUSTOMER - RETAIL</v>
          </cell>
          <cell r="I4565" t="str">
            <v>REGULAR</v>
          </cell>
          <cell r="J4565" t="str">
            <v>REGULAR</v>
          </cell>
          <cell r="K4565" t="str">
            <v>USD</v>
          </cell>
          <cell r="L4565">
            <v>58698.07</v>
          </cell>
          <cell r="M4565">
            <v>58698.07</v>
          </cell>
          <cell r="N4565">
            <v>0</v>
          </cell>
          <cell r="O4565">
            <v>0</v>
          </cell>
          <cell r="P4565">
            <v>0</v>
          </cell>
          <cell r="Q4565">
            <v>0</v>
          </cell>
          <cell r="R4565">
            <v>0</v>
          </cell>
          <cell r="S4565" t="str">
            <v>1-30</v>
          </cell>
          <cell r="T4565" t="str">
            <v>PANAMA</v>
          </cell>
        </row>
        <row r="4566">
          <cell r="B4566" t="str">
            <v>720-40000123</v>
          </cell>
          <cell r="C4566" t="str">
            <v>FCC CONSTRUCCION AMERICA, S.A.</v>
          </cell>
          <cell r="D4566">
            <v>320695</v>
          </cell>
          <cell r="F4566" t="str">
            <v>IIASA PANAMA</v>
          </cell>
          <cell r="G4566" t="str">
            <v>CUSTOMER - RETAIL</v>
          </cell>
          <cell r="H4566" t="str">
            <v>CUSTOMER - RETAIL</v>
          </cell>
          <cell r="I4566" t="str">
            <v>REGULAR</v>
          </cell>
          <cell r="J4566" t="str">
            <v>REGULAR</v>
          </cell>
          <cell r="K4566" t="str">
            <v>USD</v>
          </cell>
          <cell r="L4566">
            <v>61370.59</v>
          </cell>
          <cell r="M4566">
            <v>61370.59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>
            <v>0</v>
          </cell>
          <cell r="S4566" t="str">
            <v>1-30</v>
          </cell>
          <cell r="T4566" t="str">
            <v>PANAMA</v>
          </cell>
        </row>
        <row r="4567">
          <cell r="B4567" t="str">
            <v>720-40000124</v>
          </cell>
          <cell r="C4567" t="str">
            <v>OMAR RAFAEL GONZALEZ PEREZ</v>
          </cell>
          <cell r="D4567">
            <v>332787</v>
          </cell>
          <cell r="F4567" t="str">
            <v>IIASA PANAMA</v>
          </cell>
          <cell r="G4567" t="str">
            <v>CUSTOMER - RETAIL</v>
          </cell>
          <cell r="H4567" t="str">
            <v>CUSTOMER - RETAIL</v>
          </cell>
          <cell r="I4567" t="str">
            <v>REGULAR</v>
          </cell>
          <cell r="J4567" t="str">
            <v>LEGAL</v>
          </cell>
          <cell r="K4567" t="str">
            <v>USD</v>
          </cell>
          <cell r="L4567">
            <v>53172.88</v>
          </cell>
          <cell r="M4567">
            <v>53172.88</v>
          </cell>
          <cell r="N4567">
            <v>0</v>
          </cell>
          <cell r="O4567">
            <v>0</v>
          </cell>
          <cell r="P4567">
            <v>0</v>
          </cell>
          <cell r="Q4567">
            <v>53172.88</v>
          </cell>
          <cell r="R4567">
            <v>53172.88</v>
          </cell>
          <cell r="S4567" t="str">
            <v>120+</v>
          </cell>
          <cell r="T4567" t="str">
            <v>PANAMA</v>
          </cell>
        </row>
        <row r="4568">
          <cell r="B4568" t="str">
            <v>720-40000149</v>
          </cell>
          <cell r="C4568" t="str">
            <v>AGROINDUSTRIAL E INVERSIONES UBASA, S.A.</v>
          </cell>
          <cell r="D4568">
            <v>332236</v>
          </cell>
          <cell r="F4568" t="str">
            <v>IIASA PANAMA</v>
          </cell>
          <cell r="G4568" t="str">
            <v>CUSTOMER - RETAIL</v>
          </cell>
          <cell r="H4568" t="str">
            <v>CUSTOMER - RETAIL</v>
          </cell>
          <cell r="I4568" t="str">
            <v>REGULAR</v>
          </cell>
          <cell r="J4568" t="str">
            <v>LEGAL</v>
          </cell>
          <cell r="K4568" t="str">
            <v>USD</v>
          </cell>
          <cell r="L4568">
            <v>65651.48</v>
          </cell>
          <cell r="M4568">
            <v>65651.48</v>
          </cell>
          <cell r="N4568">
            <v>0</v>
          </cell>
          <cell r="O4568">
            <v>0</v>
          </cell>
          <cell r="P4568">
            <v>0</v>
          </cell>
          <cell r="Q4568">
            <v>65651.48</v>
          </cell>
          <cell r="R4568">
            <v>65651.48</v>
          </cell>
          <cell r="S4568" t="str">
            <v>120+</v>
          </cell>
          <cell r="T4568" t="str">
            <v>PANAMA</v>
          </cell>
        </row>
        <row r="4569">
          <cell r="B4569" t="str">
            <v>720-40000151</v>
          </cell>
          <cell r="C4569" t="str">
            <v>NUÑEZ SANJUR DIMERSON EVERING</v>
          </cell>
          <cell r="D4569">
            <v>320757</v>
          </cell>
          <cell r="F4569" t="str">
            <v>IIASA PANAMA</v>
          </cell>
          <cell r="G4569" t="str">
            <v>CUSTOMER - RETAIL</v>
          </cell>
          <cell r="H4569" t="str">
            <v>CUSTOMER - RETAIL</v>
          </cell>
          <cell r="I4569" t="str">
            <v>REGULAR</v>
          </cell>
          <cell r="J4569" t="str">
            <v>REGULAR</v>
          </cell>
          <cell r="K4569" t="str">
            <v>USD</v>
          </cell>
          <cell r="L4569">
            <v>4457.7</v>
          </cell>
          <cell r="M4569">
            <v>4457.7</v>
          </cell>
          <cell r="N4569">
            <v>0</v>
          </cell>
          <cell r="O4569">
            <v>0</v>
          </cell>
          <cell r="P4569">
            <v>0</v>
          </cell>
          <cell r="Q4569">
            <v>0</v>
          </cell>
          <cell r="R4569">
            <v>0</v>
          </cell>
          <cell r="S4569" t="str">
            <v>1-30</v>
          </cell>
          <cell r="T4569" t="str">
            <v>PANAMA</v>
          </cell>
        </row>
        <row r="4570">
          <cell r="B4570" t="str">
            <v>720-40000152</v>
          </cell>
          <cell r="C4570" t="str">
            <v>FCC CONSTRUCCION AMERICA, S.A.</v>
          </cell>
          <cell r="D4570">
            <v>320695</v>
          </cell>
          <cell r="F4570" t="str">
            <v>IIASA PANAMA</v>
          </cell>
          <cell r="G4570" t="str">
            <v>CUSTOMER - RETAIL</v>
          </cell>
          <cell r="H4570" t="str">
            <v>CUSTOMER - RETAIL</v>
          </cell>
          <cell r="I4570" t="str">
            <v>REGULAR</v>
          </cell>
          <cell r="J4570" t="str">
            <v>REGULAR</v>
          </cell>
          <cell r="K4570" t="str">
            <v>USD</v>
          </cell>
          <cell r="L4570">
            <v>9417.2099999999991</v>
          </cell>
          <cell r="M4570">
            <v>9417.2099999999991</v>
          </cell>
          <cell r="N4570">
            <v>0</v>
          </cell>
          <cell r="O4570">
            <v>0</v>
          </cell>
          <cell r="P4570">
            <v>0</v>
          </cell>
          <cell r="Q4570">
            <v>0</v>
          </cell>
          <cell r="R4570">
            <v>0</v>
          </cell>
          <cell r="S4570" t="str">
            <v>1-30</v>
          </cell>
          <cell r="T4570" t="str">
            <v>PANAMA</v>
          </cell>
        </row>
        <row r="4571">
          <cell r="B4571" t="str">
            <v>720-40000153</v>
          </cell>
          <cell r="C4571" t="str">
            <v>FCC CONSTRUCCION AMERICA, S.A.</v>
          </cell>
          <cell r="D4571">
            <v>320695</v>
          </cell>
          <cell r="F4571" t="str">
            <v>IIASA PANAMA</v>
          </cell>
          <cell r="G4571" t="str">
            <v>CUSTOMER - RETAIL</v>
          </cell>
          <cell r="H4571" t="str">
            <v>CUSTOMER - RETAIL</v>
          </cell>
          <cell r="I4571" t="str">
            <v>REGULAR</v>
          </cell>
          <cell r="J4571" t="str">
            <v>REGULAR</v>
          </cell>
          <cell r="K4571" t="str">
            <v>USD</v>
          </cell>
          <cell r="L4571">
            <v>7523.49</v>
          </cell>
          <cell r="M4571">
            <v>7523.49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>
            <v>0</v>
          </cell>
          <cell r="S4571" t="str">
            <v>1-30</v>
          </cell>
          <cell r="T4571" t="str">
            <v>PANAMA</v>
          </cell>
        </row>
        <row r="4572">
          <cell r="B4572" t="str">
            <v>720-40000154</v>
          </cell>
          <cell r="C4572" t="str">
            <v>FCC CONSTRUCCION AMERICA, S.A.</v>
          </cell>
          <cell r="D4572">
            <v>320695</v>
          </cell>
          <cell r="F4572" t="str">
            <v>IIASA PANAMA</v>
          </cell>
          <cell r="G4572" t="str">
            <v>CUSTOMER - RETAIL</v>
          </cell>
          <cell r="H4572" t="str">
            <v>CUSTOMER - RETAIL</v>
          </cell>
          <cell r="I4572" t="str">
            <v>REGULAR</v>
          </cell>
          <cell r="J4572" t="str">
            <v>REGULAR</v>
          </cell>
          <cell r="K4572" t="str">
            <v>USD</v>
          </cell>
          <cell r="L4572">
            <v>7522.35</v>
          </cell>
          <cell r="M4572">
            <v>7522.35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>
            <v>0</v>
          </cell>
          <cell r="S4572" t="str">
            <v>1-30</v>
          </cell>
          <cell r="T4572" t="str">
            <v>PANAMA</v>
          </cell>
        </row>
        <row r="4573">
          <cell r="B4573" t="str">
            <v>720-40000155</v>
          </cell>
          <cell r="C4573" t="str">
            <v>SEBASTIAN FERNANDEZ AGUILAR</v>
          </cell>
          <cell r="D4573">
            <v>333057</v>
          </cell>
          <cell r="F4573" t="str">
            <v>IIASA PANAMA</v>
          </cell>
          <cell r="G4573" t="str">
            <v>CUSTOMER - RETAIL</v>
          </cell>
          <cell r="H4573" t="str">
            <v>CUSTOMER - RETAIL</v>
          </cell>
          <cell r="I4573" t="str">
            <v>REGULAR</v>
          </cell>
          <cell r="J4573" t="str">
            <v>REGULAR</v>
          </cell>
          <cell r="K4573" t="str">
            <v>USD</v>
          </cell>
          <cell r="L4573">
            <v>33633.01</v>
          </cell>
          <cell r="M4573">
            <v>33633.01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>
            <v>0</v>
          </cell>
          <cell r="S4573" t="str">
            <v>1-30</v>
          </cell>
          <cell r="T4573" t="str">
            <v>PANAMA</v>
          </cell>
        </row>
        <row r="4574">
          <cell r="B4574" t="str">
            <v>720-40000156</v>
          </cell>
          <cell r="C4574" t="str">
            <v>TRANSEQ, S.A.</v>
          </cell>
          <cell r="D4574">
            <v>333737</v>
          </cell>
          <cell r="F4574" t="str">
            <v>IIASA PANAMA</v>
          </cell>
          <cell r="G4574" t="str">
            <v>CUSTOMER - RETAIL</v>
          </cell>
          <cell r="H4574" t="str">
            <v>CUSTOMER - RETAIL</v>
          </cell>
          <cell r="I4574" t="str">
            <v>REGULAR</v>
          </cell>
          <cell r="J4574" t="str">
            <v>REGULAR</v>
          </cell>
          <cell r="K4574" t="str">
            <v>USD</v>
          </cell>
          <cell r="L4574">
            <v>147950</v>
          </cell>
          <cell r="M4574">
            <v>147950</v>
          </cell>
          <cell r="N4574">
            <v>0</v>
          </cell>
          <cell r="O4574">
            <v>0</v>
          </cell>
          <cell r="P4574">
            <v>0</v>
          </cell>
          <cell r="Q4574">
            <v>0</v>
          </cell>
          <cell r="R4574">
            <v>0</v>
          </cell>
          <cell r="S4574" t="str">
            <v>1-30</v>
          </cell>
          <cell r="T4574" t="str">
            <v>PANAMA</v>
          </cell>
        </row>
        <row r="4575">
          <cell r="B4575" t="str">
            <v>720-40000157</v>
          </cell>
          <cell r="C4575" t="str">
            <v>ATHENAS CONSTRUCTION, S.A.</v>
          </cell>
          <cell r="D4575">
            <v>333264</v>
          </cell>
          <cell r="F4575" t="str">
            <v>IIASA PANAMA</v>
          </cell>
          <cell r="G4575" t="str">
            <v>CUSTOMER - RETAIL</v>
          </cell>
          <cell r="H4575" t="str">
            <v>CUSTOMER - RETAIL</v>
          </cell>
          <cell r="I4575" t="str">
            <v>REGULAR</v>
          </cell>
          <cell r="J4575" t="str">
            <v>REGULAR</v>
          </cell>
          <cell r="K4575" t="str">
            <v>USD</v>
          </cell>
          <cell r="L4575">
            <v>39923.65</v>
          </cell>
          <cell r="M4575">
            <v>39923.65</v>
          </cell>
          <cell r="N4575">
            <v>0</v>
          </cell>
          <cell r="O4575">
            <v>0</v>
          </cell>
          <cell r="P4575">
            <v>0</v>
          </cell>
          <cell r="Q4575">
            <v>0</v>
          </cell>
          <cell r="R4575">
            <v>0</v>
          </cell>
          <cell r="S4575" t="str">
            <v>1-30</v>
          </cell>
          <cell r="T4575" t="str">
            <v>PANAMA</v>
          </cell>
        </row>
        <row r="4576">
          <cell r="B4576" t="str">
            <v>720-40000158</v>
          </cell>
          <cell r="C4576" t="str">
            <v>LUIS ERNESTO CRUZ RIOS</v>
          </cell>
          <cell r="D4576">
            <v>333441</v>
          </cell>
          <cell r="F4576" t="str">
            <v>IIASA PANAMA</v>
          </cell>
          <cell r="G4576" t="str">
            <v>CUSTOMER - RETAIL</v>
          </cell>
          <cell r="H4576" t="str">
            <v>CUSTOMER - RETAIL</v>
          </cell>
          <cell r="I4576" t="str">
            <v>REGULAR</v>
          </cell>
          <cell r="J4576" t="str">
            <v>REGULAR</v>
          </cell>
          <cell r="K4576" t="str">
            <v>USD</v>
          </cell>
          <cell r="L4576">
            <v>36586.28</v>
          </cell>
          <cell r="M4576">
            <v>36586.28</v>
          </cell>
          <cell r="N4576">
            <v>0</v>
          </cell>
          <cell r="O4576">
            <v>0</v>
          </cell>
          <cell r="P4576">
            <v>0</v>
          </cell>
          <cell r="Q4576">
            <v>0</v>
          </cell>
          <cell r="R4576">
            <v>0</v>
          </cell>
          <cell r="S4576" t="str">
            <v>1-30</v>
          </cell>
          <cell r="T4576" t="str">
            <v>PANAMA</v>
          </cell>
        </row>
        <row r="4577">
          <cell r="B4577" t="str">
            <v>720-40000159</v>
          </cell>
          <cell r="C4577" t="str">
            <v>JIREH INVESTMENT CO. S.A.</v>
          </cell>
          <cell r="D4577">
            <v>333828</v>
          </cell>
          <cell r="F4577" t="str">
            <v>IIASA PANAMA</v>
          </cell>
          <cell r="G4577" t="str">
            <v>CUSTOMER - RETAIL</v>
          </cell>
          <cell r="H4577" t="str">
            <v>CUSTOMER - RETAIL</v>
          </cell>
          <cell r="I4577" t="str">
            <v>REGULAR</v>
          </cell>
          <cell r="J4577" t="str">
            <v>REGULAR</v>
          </cell>
          <cell r="K4577" t="str">
            <v>USD</v>
          </cell>
          <cell r="L4577">
            <v>95882.81</v>
          </cell>
          <cell r="M4577">
            <v>95882.81</v>
          </cell>
          <cell r="N4577">
            <v>0</v>
          </cell>
          <cell r="O4577">
            <v>0</v>
          </cell>
          <cell r="P4577">
            <v>0</v>
          </cell>
          <cell r="Q4577">
            <v>0</v>
          </cell>
          <cell r="R4577">
            <v>0</v>
          </cell>
          <cell r="S4577" t="str">
            <v>1-30</v>
          </cell>
          <cell r="T4577" t="str">
            <v>PANAMA</v>
          </cell>
        </row>
        <row r="4578">
          <cell r="B4578" t="str">
            <v>720-40000160</v>
          </cell>
          <cell r="C4578" t="str">
            <v>SERVITRANS INGENIEROS PANAMA, S.A.</v>
          </cell>
          <cell r="D4578">
            <v>320754</v>
          </cell>
          <cell r="F4578" t="str">
            <v>IIASA PANAMA</v>
          </cell>
          <cell r="G4578" t="str">
            <v>CUSTOMER - RETAIL</v>
          </cell>
          <cell r="H4578" t="str">
            <v>CUSTOMER - RETAIL</v>
          </cell>
          <cell r="I4578" t="str">
            <v>REGULAR</v>
          </cell>
          <cell r="J4578" t="str">
            <v>REGULAR</v>
          </cell>
          <cell r="K4578" t="str">
            <v>USD</v>
          </cell>
          <cell r="L4578">
            <v>66274.11</v>
          </cell>
          <cell r="M4578">
            <v>66274.11</v>
          </cell>
          <cell r="N4578">
            <v>0</v>
          </cell>
          <cell r="O4578">
            <v>0</v>
          </cell>
          <cell r="P4578">
            <v>0</v>
          </cell>
          <cell r="Q4578">
            <v>0</v>
          </cell>
          <cell r="R4578">
            <v>0</v>
          </cell>
          <cell r="S4578" t="str">
            <v>1-30</v>
          </cell>
          <cell r="T4578" t="str">
            <v>PANAMA</v>
          </cell>
        </row>
        <row r="4579">
          <cell r="B4579" t="str">
            <v>720-40000162</v>
          </cell>
          <cell r="C4579" t="str">
            <v>GC EQUIPOS, S.A.</v>
          </cell>
          <cell r="D4579">
            <v>333698</v>
          </cell>
          <cell r="F4579" t="str">
            <v>IIASA PANAMA</v>
          </cell>
          <cell r="G4579" t="str">
            <v>CUSTOMER - RETAIL</v>
          </cell>
          <cell r="H4579" t="str">
            <v>CUSTOMER - RETAIL</v>
          </cell>
          <cell r="I4579" t="str">
            <v>REGULAR</v>
          </cell>
          <cell r="J4579" t="str">
            <v>REGULAR</v>
          </cell>
          <cell r="K4579" t="str">
            <v>USD</v>
          </cell>
          <cell r="L4579">
            <v>40336.019999999997</v>
          </cell>
          <cell r="M4579">
            <v>40336.019999999997</v>
          </cell>
          <cell r="N4579">
            <v>0</v>
          </cell>
          <cell r="O4579">
            <v>0</v>
          </cell>
          <cell r="P4579">
            <v>0</v>
          </cell>
          <cell r="Q4579">
            <v>0</v>
          </cell>
          <cell r="R4579">
            <v>0</v>
          </cell>
          <cell r="S4579" t="str">
            <v>1-30</v>
          </cell>
          <cell r="T4579" t="str">
            <v>PANAMA</v>
          </cell>
        </row>
        <row r="4580">
          <cell r="B4580" t="str">
            <v>720-40000163</v>
          </cell>
          <cell r="C4580" t="str">
            <v>ASIAN BUCKET, S.A.</v>
          </cell>
          <cell r="D4580">
            <v>335530</v>
          </cell>
          <cell r="F4580" t="str">
            <v>IIASA PANAMA</v>
          </cell>
          <cell r="G4580" t="str">
            <v>CUSTOMER - RETAIL</v>
          </cell>
          <cell r="H4580" t="str">
            <v>CUSTOMER - RETAIL</v>
          </cell>
          <cell r="I4580" t="str">
            <v>REGULAR</v>
          </cell>
          <cell r="J4580" t="str">
            <v>REGULAR</v>
          </cell>
          <cell r="K4580" t="str">
            <v>USD</v>
          </cell>
          <cell r="L4580">
            <v>40059.68</v>
          </cell>
          <cell r="M4580">
            <v>40059.68</v>
          </cell>
          <cell r="N4580">
            <v>0</v>
          </cell>
          <cell r="O4580">
            <v>40059.68</v>
          </cell>
          <cell r="P4580">
            <v>0</v>
          </cell>
          <cell r="Q4580">
            <v>0</v>
          </cell>
          <cell r="R4580">
            <v>40059.68</v>
          </cell>
          <cell r="S4580" t="str">
            <v>61-90</v>
          </cell>
          <cell r="T4580" t="str">
            <v>PANAMA</v>
          </cell>
        </row>
        <row r="4581">
          <cell r="B4581" t="str">
            <v>720-40000165</v>
          </cell>
          <cell r="C4581" t="str">
            <v>GRUPO ABA DE CHIRIQUI, S.A.</v>
          </cell>
          <cell r="D4581">
            <v>334755</v>
          </cell>
          <cell r="F4581" t="str">
            <v>IIASA PANAMA</v>
          </cell>
          <cell r="G4581" t="str">
            <v>CUSTOMER - RETAIL</v>
          </cell>
          <cell r="H4581" t="str">
            <v>CUSTOMER - RETAIL</v>
          </cell>
          <cell r="I4581" t="str">
            <v>REGULAR</v>
          </cell>
          <cell r="J4581" t="str">
            <v>REGULAR</v>
          </cell>
          <cell r="K4581" t="str">
            <v>USD</v>
          </cell>
          <cell r="L4581">
            <v>39730.370000000003</v>
          </cell>
          <cell r="M4581">
            <v>39730.370000000003</v>
          </cell>
          <cell r="N4581">
            <v>0</v>
          </cell>
          <cell r="O4581">
            <v>0</v>
          </cell>
          <cell r="P4581">
            <v>0</v>
          </cell>
          <cell r="Q4581">
            <v>0</v>
          </cell>
          <cell r="R4581">
            <v>0</v>
          </cell>
          <cell r="S4581" t="str">
            <v>1-30</v>
          </cell>
          <cell r="T4581" t="str">
            <v>PANAMA</v>
          </cell>
        </row>
        <row r="4582">
          <cell r="B4582" t="str">
            <v>720-40000168</v>
          </cell>
          <cell r="C4582" t="str">
            <v>ERNESTO ANEL CABALLERO BARAHONA</v>
          </cell>
          <cell r="D4582">
            <v>334166</v>
          </cell>
          <cell r="F4582" t="str">
            <v>IIASA PANAMA</v>
          </cell>
          <cell r="G4582" t="str">
            <v>CUSTOMER - RETAIL</v>
          </cell>
          <cell r="H4582" t="str">
            <v>CUSTOMER - RETAIL</v>
          </cell>
          <cell r="I4582" t="str">
            <v>REGULAR</v>
          </cell>
          <cell r="J4582" t="str">
            <v>REGULAR</v>
          </cell>
          <cell r="K4582" t="str">
            <v>USD</v>
          </cell>
          <cell r="L4582">
            <v>33879.21</v>
          </cell>
          <cell r="M4582">
            <v>33879.21</v>
          </cell>
          <cell r="N4582">
            <v>0</v>
          </cell>
          <cell r="O4582">
            <v>0</v>
          </cell>
          <cell r="P4582">
            <v>0</v>
          </cell>
          <cell r="Q4582">
            <v>0</v>
          </cell>
          <cell r="R4582">
            <v>0</v>
          </cell>
          <cell r="S4582" t="str">
            <v>1-30</v>
          </cell>
          <cell r="T4582" t="str">
            <v>PANAMA</v>
          </cell>
        </row>
        <row r="4583">
          <cell r="B4583" t="str">
            <v>720-40000169</v>
          </cell>
          <cell r="C4583" t="str">
            <v>Reynaldo Dominguez Consuegra</v>
          </cell>
          <cell r="D4583">
            <v>334369</v>
          </cell>
          <cell r="F4583" t="str">
            <v>IIASA PANAMA</v>
          </cell>
          <cell r="G4583" t="str">
            <v>CUSTOMER - RETAIL</v>
          </cell>
          <cell r="H4583" t="str">
            <v>CUSTOMER - RETAIL</v>
          </cell>
          <cell r="I4583" t="str">
            <v>REGULAR</v>
          </cell>
          <cell r="J4583" t="str">
            <v>REGULAR</v>
          </cell>
          <cell r="K4583" t="str">
            <v>USD</v>
          </cell>
          <cell r="L4583">
            <v>40216.94</v>
          </cell>
          <cell r="M4583">
            <v>40216.94</v>
          </cell>
          <cell r="N4583">
            <v>0</v>
          </cell>
          <cell r="O4583">
            <v>0</v>
          </cell>
          <cell r="P4583">
            <v>0</v>
          </cell>
          <cell r="Q4583">
            <v>0</v>
          </cell>
          <cell r="R4583">
            <v>0</v>
          </cell>
          <cell r="S4583" t="str">
            <v>1-30</v>
          </cell>
          <cell r="T4583" t="str">
            <v>PANAMA</v>
          </cell>
        </row>
        <row r="4584">
          <cell r="B4584" t="str">
            <v>720-40000170</v>
          </cell>
          <cell r="C4584" t="str">
            <v>DISEÑOS DE CONCRETOS, S.A.</v>
          </cell>
          <cell r="D4584">
            <v>320639</v>
          </cell>
          <cell r="F4584" t="str">
            <v>IIASA PANAMA</v>
          </cell>
          <cell r="G4584" t="str">
            <v>CUSTOMER - RETAIL</v>
          </cell>
          <cell r="H4584" t="str">
            <v>CUSTOMER - RETAIL</v>
          </cell>
          <cell r="I4584" t="str">
            <v>REGULAR</v>
          </cell>
          <cell r="J4584" t="str">
            <v>REGULAR</v>
          </cell>
          <cell r="K4584" t="str">
            <v>USD</v>
          </cell>
          <cell r="L4584">
            <v>25483.56</v>
          </cell>
          <cell r="M4584">
            <v>25483.56</v>
          </cell>
          <cell r="N4584">
            <v>25483.56</v>
          </cell>
          <cell r="O4584">
            <v>0</v>
          </cell>
          <cell r="P4584">
            <v>0</v>
          </cell>
          <cell r="Q4584">
            <v>0</v>
          </cell>
          <cell r="R4584">
            <v>25483.56</v>
          </cell>
          <cell r="S4584" t="str">
            <v>31-60</v>
          </cell>
          <cell r="T4584" t="str">
            <v>PANAMA</v>
          </cell>
        </row>
        <row r="4585">
          <cell r="B4585" t="str">
            <v>720-40000171</v>
          </cell>
          <cell r="C4585" t="str">
            <v>DISEÑOS DE CONCRETOS, S.A.</v>
          </cell>
          <cell r="D4585">
            <v>320639</v>
          </cell>
          <cell r="F4585" t="str">
            <v>IIASA PANAMA</v>
          </cell>
          <cell r="G4585" t="str">
            <v>CUSTOMER - RETAIL</v>
          </cell>
          <cell r="H4585" t="str">
            <v>CUSTOMER - RETAIL</v>
          </cell>
          <cell r="I4585" t="str">
            <v>REGULAR</v>
          </cell>
          <cell r="J4585" t="str">
            <v>REGULAR</v>
          </cell>
          <cell r="K4585" t="str">
            <v>USD</v>
          </cell>
          <cell r="L4585">
            <v>25483.63</v>
          </cell>
          <cell r="M4585">
            <v>25483.63</v>
          </cell>
          <cell r="N4585">
            <v>25483.63</v>
          </cell>
          <cell r="O4585">
            <v>0</v>
          </cell>
          <cell r="P4585">
            <v>0</v>
          </cell>
          <cell r="Q4585">
            <v>0</v>
          </cell>
          <cell r="R4585">
            <v>25483.63</v>
          </cell>
          <cell r="S4585" t="str">
            <v>31-60</v>
          </cell>
          <cell r="T4585" t="str">
            <v>PANAMA</v>
          </cell>
        </row>
        <row r="4586">
          <cell r="B4586" t="str">
            <v>720-40000173</v>
          </cell>
          <cell r="C4586" t="str">
            <v>SERMATRACTOR INC</v>
          </cell>
          <cell r="D4586">
            <v>334905</v>
          </cell>
          <cell r="F4586" t="str">
            <v>IIASA PANAMA</v>
          </cell>
          <cell r="G4586" t="str">
            <v>CUSTOMER - RETAIL</v>
          </cell>
          <cell r="H4586" t="str">
            <v>CUSTOMER - RETAIL</v>
          </cell>
          <cell r="I4586" t="str">
            <v>REGULAR</v>
          </cell>
          <cell r="J4586" t="str">
            <v>REGULAR</v>
          </cell>
          <cell r="K4586" t="str">
            <v>USD</v>
          </cell>
          <cell r="L4586">
            <v>15876.51</v>
          </cell>
          <cell r="M4586">
            <v>15876.51</v>
          </cell>
          <cell r="N4586">
            <v>0</v>
          </cell>
          <cell r="O4586">
            <v>0</v>
          </cell>
          <cell r="P4586">
            <v>0</v>
          </cell>
          <cell r="Q4586">
            <v>0</v>
          </cell>
          <cell r="R4586">
            <v>0</v>
          </cell>
          <cell r="S4586" t="str">
            <v>1-30</v>
          </cell>
          <cell r="T4586" t="str">
            <v>PANAMA</v>
          </cell>
        </row>
        <row r="4587">
          <cell r="B4587" t="str">
            <v>720-40000175</v>
          </cell>
          <cell r="C4587" t="str">
            <v>CONSTRUCTORA RAZ, S.A</v>
          </cell>
          <cell r="D4587">
            <v>334899</v>
          </cell>
          <cell r="F4587" t="str">
            <v>IIASA PANAMA</v>
          </cell>
          <cell r="G4587" t="str">
            <v>CUSTOMER - RETAIL</v>
          </cell>
          <cell r="H4587" t="str">
            <v>CUSTOMER - RETAIL</v>
          </cell>
          <cell r="I4587" t="str">
            <v>REGULAR</v>
          </cell>
          <cell r="J4587" t="str">
            <v>LEGAL</v>
          </cell>
          <cell r="K4587" t="str">
            <v>USD</v>
          </cell>
          <cell r="L4587">
            <v>54688.22</v>
          </cell>
          <cell r="M4587">
            <v>54688.22</v>
          </cell>
          <cell r="N4587">
            <v>0</v>
          </cell>
          <cell r="O4587">
            <v>0</v>
          </cell>
          <cell r="P4587">
            <v>0</v>
          </cell>
          <cell r="Q4587">
            <v>54688.22</v>
          </cell>
          <cell r="R4587">
            <v>54688.22</v>
          </cell>
          <cell r="S4587" t="str">
            <v>120+</v>
          </cell>
          <cell r="T4587" t="str">
            <v>PANAMA</v>
          </cell>
        </row>
        <row r="4588">
          <cell r="B4588" t="str">
            <v>720-40000176</v>
          </cell>
          <cell r="C4588" t="str">
            <v>DISEÑOS DE CONCRETOS, S.A.</v>
          </cell>
          <cell r="D4588">
            <v>320639</v>
          </cell>
          <cell r="F4588" t="str">
            <v>IIASA PANAMA</v>
          </cell>
          <cell r="G4588" t="str">
            <v>CUSTOMER - RETAIL</v>
          </cell>
          <cell r="H4588" t="str">
            <v>CUSTOMER - RETAIL</v>
          </cell>
          <cell r="I4588" t="str">
            <v>REGULAR</v>
          </cell>
          <cell r="J4588" t="str">
            <v>REGULAR</v>
          </cell>
          <cell r="K4588" t="str">
            <v>USD</v>
          </cell>
          <cell r="L4588">
            <v>23567.54</v>
          </cell>
          <cell r="M4588">
            <v>23567.54</v>
          </cell>
          <cell r="N4588">
            <v>23567.54</v>
          </cell>
          <cell r="O4588">
            <v>0</v>
          </cell>
          <cell r="P4588">
            <v>0</v>
          </cell>
          <cell r="Q4588">
            <v>0</v>
          </cell>
          <cell r="R4588">
            <v>23567.54</v>
          </cell>
          <cell r="S4588" t="str">
            <v>31-60</v>
          </cell>
          <cell r="T4588" t="str">
            <v>PANAMA</v>
          </cell>
        </row>
        <row r="4589">
          <cell r="B4589" t="str">
            <v>720-40000178</v>
          </cell>
          <cell r="C4589" t="str">
            <v>G&amp;G INGENIEROS, S.A.</v>
          </cell>
          <cell r="D4589">
            <v>326348</v>
          </cell>
          <cell r="F4589" t="str">
            <v>IIASA PANAMA</v>
          </cell>
          <cell r="G4589" t="str">
            <v>CUSTOMER - RETAIL</v>
          </cell>
          <cell r="H4589" t="str">
            <v>CUSTOMER - RETAIL</v>
          </cell>
          <cell r="I4589" t="str">
            <v>REGULAR</v>
          </cell>
          <cell r="J4589" t="str">
            <v>REGULAR</v>
          </cell>
          <cell r="K4589" t="str">
            <v>USD</v>
          </cell>
          <cell r="L4589">
            <v>62026.98</v>
          </cell>
          <cell r="M4589">
            <v>62026.98</v>
          </cell>
          <cell r="N4589">
            <v>0</v>
          </cell>
          <cell r="O4589">
            <v>0</v>
          </cell>
          <cell r="P4589">
            <v>0</v>
          </cell>
          <cell r="Q4589">
            <v>0</v>
          </cell>
          <cell r="R4589">
            <v>0</v>
          </cell>
          <cell r="S4589" t="str">
            <v>1-30</v>
          </cell>
          <cell r="T4589" t="str">
            <v>PANAMA</v>
          </cell>
        </row>
        <row r="4590">
          <cell r="B4590" t="str">
            <v>720-40000180</v>
          </cell>
          <cell r="C4590" t="str">
            <v>CONSTRUCTORA MECO, S.A. (PANAMA)</v>
          </cell>
          <cell r="D4590">
            <v>309462</v>
          </cell>
          <cell r="F4590" t="str">
            <v>IIASA PANAMA</v>
          </cell>
          <cell r="G4590" t="str">
            <v>CUSTOMER - RETAIL</v>
          </cell>
          <cell r="H4590" t="str">
            <v>CUSTOMER - RETAIL</v>
          </cell>
          <cell r="I4590" t="str">
            <v>REGULAR</v>
          </cell>
          <cell r="J4590" t="str">
            <v>REGULAR</v>
          </cell>
          <cell r="K4590" t="str">
            <v>USD</v>
          </cell>
          <cell r="L4590">
            <v>75393.78</v>
          </cell>
          <cell r="M4590">
            <v>75393.78</v>
          </cell>
          <cell r="N4590">
            <v>0</v>
          </cell>
          <cell r="O4590">
            <v>0</v>
          </cell>
          <cell r="P4590">
            <v>0</v>
          </cell>
          <cell r="Q4590">
            <v>0</v>
          </cell>
          <cell r="R4590">
            <v>0</v>
          </cell>
          <cell r="S4590" t="str">
            <v>1-30</v>
          </cell>
          <cell r="T4590" t="str">
            <v>PANAMA</v>
          </cell>
        </row>
        <row r="4591">
          <cell r="B4591" t="str">
            <v>720-40000181</v>
          </cell>
          <cell r="C4591" t="str">
            <v>CARRETERAS Y PROYECTOS, S.A</v>
          </cell>
          <cell r="D4591">
            <v>335789</v>
          </cell>
          <cell r="F4591" t="str">
            <v>IIASA PANAMA</v>
          </cell>
          <cell r="G4591" t="str">
            <v>CUSTOMER - RETAIL</v>
          </cell>
          <cell r="H4591" t="str">
            <v>CUSTOMER - RETAIL</v>
          </cell>
          <cell r="I4591" t="str">
            <v>REGULAR</v>
          </cell>
          <cell r="J4591" t="str">
            <v>REGULAR</v>
          </cell>
          <cell r="K4591" t="str">
            <v>USD</v>
          </cell>
          <cell r="L4591">
            <v>91438.37</v>
          </cell>
          <cell r="M4591">
            <v>91438.37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>
            <v>0</v>
          </cell>
          <cell r="S4591" t="str">
            <v>1-30</v>
          </cell>
          <cell r="T4591" t="str">
            <v>PANAMA</v>
          </cell>
        </row>
        <row r="4592">
          <cell r="B4592" t="str">
            <v>720-40000183</v>
          </cell>
          <cell r="C4592" t="str">
            <v>DAGOBERTO ATENCIO CASTRO</v>
          </cell>
          <cell r="D4592">
            <v>336015</v>
          </cell>
          <cell r="F4592" t="str">
            <v>IIASA PANAMA</v>
          </cell>
          <cell r="G4592" t="str">
            <v>CUSTOMER - RETAIL</v>
          </cell>
          <cell r="H4592" t="str">
            <v>CUSTOMER - RETAIL</v>
          </cell>
          <cell r="I4592" t="str">
            <v>REGULAR</v>
          </cell>
          <cell r="J4592" t="str">
            <v>LEGAL</v>
          </cell>
          <cell r="K4592" t="str">
            <v>USD</v>
          </cell>
          <cell r="L4592">
            <v>104310.91</v>
          </cell>
          <cell r="M4592">
            <v>104310.91</v>
          </cell>
          <cell r="N4592">
            <v>104310.91</v>
          </cell>
          <cell r="O4592">
            <v>0</v>
          </cell>
          <cell r="P4592">
            <v>0</v>
          </cell>
          <cell r="Q4592">
            <v>0</v>
          </cell>
          <cell r="R4592">
            <v>104310.91</v>
          </cell>
          <cell r="S4592" t="str">
            <v>31-60</v>
          </cell>
          <cell r="T4592" t="str">
            <v>PANAMA</v>
          </cell>
        </row>
        <row r="4593">
          <cell r="B4593" t="str">
            <v>720-40000184</v>
          </cell>
          <cell r="C4593" t="str">
            <v>MAQUISER, S.A.</v>
          </cell>
          <cell r="D4593">
            <v>320690</v>
          </cell>
          <cell r="F4593" t="str">
            <v>IIASA PANAMA</v>
          </cell>
          <cell r="G4593" t="str">
            <v>CUSTOMER - RETAIL</v>
          </cell>
          <cell r="H4593" t="str">
            <v>CUSTOMER - RETAIL</v>
          </cell>
          <cell r="I4593" t="str">
            <v>REGULAR</v>
          </cell>
          <cell r="J4593" t="str">
            <v>LEGAL</v>
          </cell>
          <cell r="K4593" t="str">
            <v>USD</v>
          </cell>
          <cell r="L4593">
            <v>101358.55</v>
          </cell>
          <cell r="M4593">
            <v>101358.55</v>
          </cell>
          <cell r="N4593">
            <v>101358.55</v>
          </cell>
          <cell r="O4593">
            <v>0</v>
          </cell>
          <cell r="P4593">
            <v>0</v>
          </cell>
          <cell r="Q4593">
            <v>0</v>
          </cell>
          <cell r="R4593">
            <v>101358.55</v>
          </cell>
          <cell r="S4593" t="str">
            <v>31-60</v>
          </cell>
          <cell r="T4593" t="str">
            <v>PANAMA</v>
          </cell>
        </row>
        <row r="4594">
          <cell r="B4594" t="str">
            <v>720-40000185</v>
          </cell>
          <cell r="C4594" t="str">
            <v>GRUPO GEOESTRUCTURAL, S.A</v>
          </cell>
          <cell r="D4594">
            <v>335790</v>
          </cell>
          <cell r="F4594" t="str">
            <v>IIASA PANAMA</v>
          </cell>
          <cell r="G4594" t="str">
            <v>CUSTOMER - RETAIL</v>
          </cell>
          <cell r="H4594" t="str">
            <v>CUSTOMER - RETAIL</v>
          </cell>
          <cell r="I4594" t="str">
            <v>REGULAR</v>
          </cell>
          <cell r="J4594" t="str">
            <v>REGULAR</v>
          </cell>
          <cell r="K4594" t="str">
            <v>USD</v>
          </cell>
          <cell r="L4594">
            <v>10264.18</v>
          </cell>
          <cell r="M4594">
            <v>10264.18</v>
          </cell>
          <cell r="N4594">
            <v>0</v>
          </cell>
          <cell r="O4594">
            <v>0</v>
          </cell>
          <cell r="P4594">
            <v>0</v>
          </cell>
          <cell r="Q4594">
            <v>0</v>
          </cell>
          <cell r="R4594">
            <v>0</v>
          </cell>
          <cell r="S4594" t="str">
            <v>1-30</v>
          </cell>
          <cell r="T4594" t="str">
            <v>PANAMA</v>
          </cell>
        </row>
        <row r="4595">
          <cell r="B4595" t="str">
            <v>720-40000187</v>
          </cell>
          <cell r="C4595" t="str">
            <v>FCC CONSTRUCCION AMERICA, S.A.</v>
          </cell>
          <cell r="D4595">
            <v>320695</v>
          </cell>
          <cell r="F4595" t="str">
            <v>IIASA PANAMA</v>
          </cell>
          <cell r="G4595" t="str">
            <v>CUSTOMER - RETAIL</v>
          </cell>
          <cell r="H4595" t="str">
            <v>CUSTOMER - RETAIL</v>
          </cell>
          <cell r="I4595" t="str">
            <v>REGULAR</v>
          </cell>
          <cell r="J4595" t="str">
            <v>REGULAR</v>
          </cell>
          <cell r="K4595" t="str">
            <v>USD</v>
          </cell>
          <cell r="L4595">
            <v>76329.86</v>
          </cell>
          <cell r="M4595">
            <v>76329.86</v>
          </cell>
          <cell r="N4595">
            <v>0</v>
          </cell>
          <cell r="O4595">
            <v>0</v>
          </cell>
          <cell r="P4595">
            <v>0</v>
          </cell>
          <cell r="Q4595">
            <v>0</v>
          </cell>
          <cell r="R4595">
            <v>0</v>
          </cell>
          <cell r="S4595" t="str">
            <v>1-30</v>
          </cell>
          <cell r="T4595" t="str">
            <v>PANAMA</v>
          </cell>
        </row>
        <row r="4596">
          <cell r="B4596" t="str">
            <v>720-40000188</v>
          </cell>
          <cell r="C4596" t="str">
            <v>FCC CONSTRUCCION AMERICA, S.A.</v>
          </cell>
          <cell r="D4596">
            <v>320695</v>
          </cell>
          <cell r="F4596" t="str">
            <v>IIASA PANAMA</v>
          </cell>
          <cell r="G4596" t="str">
            <v>CUSTOMER - RETAIL</v>
          </cell>
          <cell r="H4596" t="str">
            <v>CUSTOMER - RETAIL</v>
          </cell>
          <cell r="I4596" t="str">
            <v>REGULAR</v>
          </cell>
          <cell r="J4596" t="str">
            <v>REGULAR</v>
          </cell>
          <cell r="K4596" t="str">
            <v>USD</v>
          </cell>
          <cell r="L4596">
            <v>105734.1</v>
          </cell>
          <cell r="M4596">
            <v>105734.1</v>
          </cell>
          <cell r="N4596">
            <v>0</v>
          </cell>
          <cell r="O4596">
            <v>0</v>
          </cell>
          <cell r="P4596">
            <v>0</v>
          </cell>
          <cell r="Q4596">
            <v>0</v>
          </cell>
          <cell r="R4596">
            <v>0</v>
          </cell>
          <cell r="S4596" t="str">
            <v>1-30</v>
          </cell>
          <cell r="T4596" t="str">
            <v>PANAMA</v>
          </cell>
        </row>
        <row r="4597">
          <cell r="B4597" t="str">
            <v>720-40000189</v>
          </cell>
          <cell r="C4597" t="str">
            <v>FCC CONSTRUCCION AMERICA, S.A.</v>
          </cell>
          <cell r="D4597">
            <v>320695</v>
          </cell>
          <cell r="F4597" t="str">
            <v>IIASA PANAMA</v>
          </cell>
          <cell r="G4597" t="str">
            <v>CUSTOMER - RETAIL</v>
          </cell>
          <cell r="H4597" t="str">
            <v>CUSTOMER - RETAIL</v>
          </cell>
          <cell r="I4597" t="str">
            <v>REGULAR</v>
          </cell>
          <cell r="J4597" t="str">
            <v>REGULAR</v>
          </cell>
          <cell r="K4597" t="str">
            <v>USD</v>
          </cell>
          <cell r="L4597">
            <v>6973.49</v>
          </cell>
          <cell r="M4597">
            <v>6973.49</v>
          </cell>
          <cell r="N4597">
            <v>0</v>
          </cell>
          <cell r="O4597">
            <v>0</v>
          </cell>
          <cell r="P4597">
            <v>0</v>
          </cell>
          <cell r="Q4597">
            <v>0</v>
          </cell>
          <cell r="R4597">
            <v>0</v>
          </cell>
          <cell r="S4597" t="str">
            <v>1-30</v>
          </cell>
          <cell r="T4597" t="str">
            <v>PANAMA</v>
          </cell>
        </row>
        <row r="4598">
          <cell r="B4598" t="str">
            <v>720-40000191</v>
          </cell>
          <cell r="C4598" t="str">
            <v>EQUITRANS PANAMA CORP</v>
          </cell>
          <cell r="D4598">
            <v>326350</v>
          </cell>
          <cell r="F4598" t="str">
            <v>IIASA PANAMA</v>
          </cell>
          <cell r="G4598" t="str">
            <v>CUSTOMER - RETAIL</v>
          </cell>
          <cell r="H4598" t="str">
            <v>CUSTOMER - RETAIL</v>
          </cell>
          <cell r="I4598" t="str">
            <v>REGULAR</v>
          </cell>
          <cell r="J4598" t="str">
            <v>REGULAR</v>
          </cell>
          <cell r="K4598" t="str">
            <v>USD</v>
          </cell>
          <cell r="L4598">
            <v>69639.5</v>
          </cell>
          <cell r="M4598">
            <v>69639.5</v>
          </cell>
          <cell r="N4598">
            <v>0</v>
          </cell>
          <cell r="O4598">
            <v>0</v>
          </cell>
          <cell r="P4598">
            <v>0</v>
          </cell>
          <cell r="Q4598">
            <v>0</v>
          </cell>
          <cell r="R4598">
            <v>0</v>
          </cell>
          <cell r="S4598" t="str">
            <v>1-30</v>
          </cell>
          <cell r="T4598" t="str">
            <v>PANAMA</v>
          </cell>
        </row>
        <row r="4599">
          <cell r="B4599" t="str">
            <v>720-40000192</v>
          </cell>
          <cell r="C4599" t="str">
            <v>VALENTIN ESPINOZA CORDOBA</v>
          </cell>
          <cell r="D4599">
            <v>336687</v>
          </cell>
          <cell r="F4599" t="str">
            <v>IIASA PANAMA</v>
          </cell>
          <cell r="G4599" t="str">
            <v>CUSTOMER - RETAIL</v>
          </cell>
          <cell r="H4599" t="str">
            <v>CUSTOMER - RETAIL</v>
          </cell>
          <cell r="I4599" t="str">
            <v>REGULAR</v>
          </cell>
          <cell r="J4599" t="str">
            <v>REGULAR</v>
          </cell>
          <cell r="K4599" t="str">
            <v>USD</v>
          </cell>
          <cell r="L4599">
            <v>47649.79</v>
          </cell>
          <cell r="M4599">
            <v>47649.79</v>
          </cell>
          <cell r="N4599">
            <v>0</v>
          </cell>
          <cell r="O4599">
            <v>0</v>
          </cell>
          <cell r="P4599">
            <v>0</v>
          </cell>
          <cell r="Q4599">
            <v>0</v>
          </cell>
          <cell r="R4599">
            <v>0</v>
          </cell>
          <cell r="S4599" t="str">
            <v>1-30</v>
          </cell>
          <cell r="T4599" t="str">
            <v>PANAMA</v>
          </cell>
        </row>
        <row r="4600">
          <cell r="B4600" t="str">
            <v>720-40000196</v>
          </cell>
          <cell r="C4600" t="str">
            <v>JOEL ARON MORENO PINO</v>
          </cell>
          <cell r="D4600">
            <v>336990</v>
          </cell>
          <cell r="F4600" t="str">
            <v>IIASA PANAMA</v>
          </cell>
          <cell r="G4600" t="str">
            <v>CUSTOMER - RETAIL</v>
          </cell>
          <cell r="H4600" t="str">
            <v>CUSTOMER - RETAIL</v>
          </cell>
          <cell r="I4600" t="str">
            <v>REGULAR</v>
          </cell>
          <cell r="J4600" t="str">
            <v>REGULAR</v>
          </cell>
          <cell r="K4600" t="str">
            <v>USD</v>
          </cell>
          <cell r="L4600">
            <v>46881.71</v>
          </cell>
          <cell r="M4600">
            <v>46881.71</v>
          </cell>
          <cell r="N4600">
            <v>0</v>
          </cell>
          <cell r="O4600">
            <v>0</v>
          </cell>
          <cell r="P4600">
            <v>0</v>
          </cell>
          <cell r="Q4600">
            <v>0</v>
          </cell>
          <cell r="R4600">
            <v>0</v>
          </cell>
          <cell r="S4600" t="str">
            <v>1-30</v>
          </cell>
          <cell r="T4600" t="str">
            <v>PANAMA</v>
          </cell>
        </row>
        <row r="4601">
          <cell r="B4601" t="str">
            <v>720-40000198</v>
          </cell>
          <cell r="C4601" t="str">
            <v>ALQUILERES Y REPARACIONES YAYO, S.A.</v>
          </cell>
          <cell r="D4601">
            <v>336554</v>
          </cell>
          <cell r="F4601" t="str">
            <v>IIASA PANAMA</v>
          </cell>
          <cell r="G4601" t="str">
            <v>CUSTOMER - RETAIL</v>
          </cell>
          <cell r="H4601" t="str">
            <v>CUSTOMER - RETAIL</v>
          </cell>
          <cell r="I4601" t="str">
            <v>REGULAR</v>
          </cell>
          <cell r="J4601" t="str">
            <v>REGULAR</v>
          </cell>
          <cell r="K4601" t="str">
            <v>USD</v>
          </cell>
          <cell r="L4601">
            <v>10931.79</v>
          </cell>
          <cell r="M4601">
            <v>10931.79</v>
          </cell>
          <cell r="N4601">
            <v>0</v>
          </cell>
          <cell r="O4601">
            <v>0</v>
          </cell>
          <cell r="P4601">
            <v>0</v>
          </cell>
          <cell r="Q4601">
            <v>0</v>
          </cell>
          <cell r="R4601">
            <v>0</v>
          </cell>
          <cell r="S4601" t="str">
            <v>1-30</v>
          </cell>
          <cell r="T4601" t="str">
            <v>PANAMA</v>
          </cell>
        </row>
        <row r="4602">
          <cell r="B4602" t="str">
            <v>720-40000199</v>
          </cell>
          <cell r="C4602" t="str">
            <v>ANTONIO DELGADO JAEN</v>
          </cell>
          <cell r="D4602">
            <v>329276</v>
          </cell>
          <cell r="F4602" t="str">
            <v>IIASA PANAMA</v>
          </cell>
          <cell r="G4602" t="str">
            <v>CUSTOMER - RETAIL</v>
          </cell>
          <cell r="H4602" t="str">
            <v>CUSTOMER - RETAIL</v>
          </cell>
          <cell r="I4602" t="str">
            <v>REGULAR</v>
          </cell>
          <cell r="J4602" t="str">
            <v>REGULAR</v>
          </cell>
          <cell r="K4602" t="str">
            <v>USD</v>
          </cell>
          <cell r="L4602">
            <v>29422.25</v>
          </cell>
          <cell r="M4602">
            <v>29422.25</v>
          </cell>
          <cell r="N4602">
            <v>0</v>
          </cell>
          <cell r="O4602">
            <v>0</v>
          </cell>
          <cell r="P4602">
            <v>0</v>
          </cell>
          <cell r="Q4602">
            <v>0</v>
          </cell>
          <cell r="R4602">
            <v>0</v>
          </cell>
          <cell r="S4602" t="str">
            <v>1-30</v>
          </cell>
          <cell r="T4602" t="str">
            <v>PANAMA</v>
          </cell>
        </row>
        <row r="4603">
          <cell r="B4603" t="str">
            <v>720-40000202</v>
          </cell>
          <cell r="C4603" t="str">
            <v>EQUICSA</v>
          </cell>
          <cell r="D4603">
            <v>337131</v>
          </cell>
          <cell r="F4603" t="str">
            <v>IIASA PANAMA</v>
          </cell>
          <cell r="G4603" t="str">
            <v>CUSTOMER - RETAIL</v>
          </cell>
          <cell r="H4603" t="str">
            <v>CUSTOMER - RETAIL</v>
          </cell>
          <cell r="I4603" t="str">
            <v>REGULAR</v>
          </cell>
          <cell r="J4603" t="str">
            <v>REGULAR</v>
          </cell>
          <cell r="K4603" t="str">
            <v>USD</v>
          </cell>
          <cell r="L4603">
            <v>33385.699999999997</v>
          </cell>
          <cell r="M4603">
            <v>33385.699999999997</v>
          </cell>
          <cell r="N4603">
            <v>0</v>
          </cell>
          <cell r="O4603">
            <v>0</v>
          </cell>
          <cell r="P4603">
            <v>0</v>
          </cell>
          <cell r="Q4603">
            <v>0</v>
          </cell>
          <cell r="R4603">
            <v>0</v>
          </cell>
          <cell r="S4603" t="str">
            <v>1-30</v>
          </cell>
          <cell r="T4603" t="str">
            <v>PANAMA</v>
          </cell>
        </row>
        <row r="4604">
          <cell r="B4604" t="str">
            <v>720-40000203</v>
          </cell>
          <cell r="C4604" t="str">
            <v>GRUPO ABA DE CHIRIQUI, S.A.</v>
          </cell>
          <cell r="D4604">
            <v>334755</v>
          </cell>
          <cell r="F4604" t="str">
            <v>IIASA PANAMA</v>
          </cell>
          <cell r="G4604" t="str">
            <v>CUSTOMER - RETAIL</v>
          </cell>
          <cell r="H4604" t="str">
            <v>CUSTOMER - RETAIL</v>
          </cell>
          <cell r="I4604" t="str">
            <v>REGULAR</v>
          </cell>
          <cell r="J4604" t="str">
            <v>REGULAR</v>
          </cell>
          <cell r="K4604" t="str">
            <v>USD</v>
          </cell>
          <cell r="L4604">
            <v>110864.51</v>
          </cell>
          <cell r="M4604">
            <v>110864.51</v>
          </cell>
          <cell r="N4604">
            <v>0</v>
          </cell>
          <cell r="O4604">
            <v>0</v>
          </cell>
          <cell r="P4604">
            <v>0</v>
          </cell>
          <cell r="Q4604">
            <v>0</v>
          </cell>
          <cell r="R4604">
            <v>0</v>
          </cell>
          <cell r="S4604" t="str">
            <v>1-30</v>
          </cell>
          <cell r="T4604" t="str">
            <v>PANAMA</v>
          </cell>
        </row>
        <row r="4605">
          <cell r="B4605" t="str">
            <v>720-40000204</v>
          </cell>
          <cell r="C4605" t="str">
            <v>CARLOS ROBERTO AGUILAR BECERRA</v>
          </cell>
          <cell r="D4605">
            <v>337129</v>
          </cell>
          <cell r="F4605" t="str">
            <v>IIASA PANAMA</v>
          </cell>
          <cell r="G4605" t="str">
            <v>CUSTOMER - RETAIL</v>
          </cell>
          <cell r="H4605" t="str">
            <v>CUSTOMER - RETAIL</v>
          </cell>
          <cell r="I4605" t="str">
            <v>REGULAR</v>
          </cell>
          <cell r="J4605" t="str">
            <v>REGULAR</v>
          </cell>
          <cell r="K4605" t="str">
            <v>USD</v>
          </cell>
          <cell r="L4605">
            <v>36388.160000000003</v>
          </cell>
          <cell r="M4605">
            <v>36388.160000000003</v>
          </cell>
          <cell r="N4605">
            <v>0</v>
          </cell>
          <cell r="O4605">
            <v>0</v>
          </cell>
          <cell r="P4605">
            <v>0</v>
          </cell>
          <cell r="Q4605">
            <v>0</v>
          </cell>
          <cell r="R4605">
            <v>0</v>
          </cell>
          <cell r="S4605" t="str">
            <v>1-30</v>
          </cell>
          <cell r="T4605" t="str">
            <v>PANAMA</v>
          </cell>
        </row>
        <row r="4606">
          <cell r="B4606" t="str">
            <v>720-40000205</v>
          </cell>
          <cell r="C4606" t="str">
            <v>CONSTRUCTORA TA CHINO, S.A</v>
          </cell>
          <cell r="D4606">
            <v>337101</v>
          </cell>
          <cell r="F4606" t="str">
            <v>IIASA PANAMA</v>
          </cell>
          <cell r="G4606" t="str">
            <v>CUSTOMER - RETAIL</v>
          </cell>
          <cell r="H4606" t="str">
            <v>CUSTOMER - RETAIL</v>
          </cell>
          <cell r="I4606" t="str">
            <v>REGULAR</v>
          </cell>
          <cell r="J4606" t="str">
            <v>LEGAL</v>
          </cell>
          <cell r="K4606" t="str">
            <v>USD</v>
          </cell>
          <cell r="L4606">
            <v>121217.73</v>
          </cell>
          <cell r="M4606">
            <v>121217.73</v>
          </cell>
          <cell r="N4606">
            <v>0</v>
          </cell>
          <cell r="O4606">
            <v>0</v>
          </cell>
          <cell r="P4606">
            <v>0</v>
          </cell>
          <cell r="Q4606">
            <v>121217.73</v>
          </cell>
          <cell r="R4606">
            <v>121217.73</v>
          </cell>
          <cell r="S4606" t="str">
            <v>120+</v>
          </cell>
          <cell r="T4606" t="str">
            <v>PANAMA</v>
          </cell>
        </row>
        <row r="4607">
          <cell r="B4607" t="str">
            <v>720-40000206</v>
          </cell>
          <cell r="C4607" t="str">
            <v>EQUIBAL, S.A</v>
          </cell>
          <cell r="D4607">
            <v>337352</v>
          </cell>
          <cell r="F4607" t="str">
            <v>IIASA PANAMA</v>
          </cell>
          <cell r="G4607" t="str">
            <v>CUSTOMER - RETAIL</v>
          </cell>
          <cell r="H4607" t="str">
            <v>CUSTOMER - RETAIL</v>
          </cell>
          <cell r="I4607" t="str">
            <v>REGULAR</v>
          </cell>
          <cell r="J4607" t="str">
            <v>REGULAR</v>
          </cell>
          <cell r="K4607" t="str">
            <v>USD</v>
          </cell>
          <cell r="L4607">
            <v>101096.71</v>
          </cell>
          <cell r="M4607">
            <v>101096.71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>
            <v>0</v>
          </cell>
          <cell r="S4607" t="str">
            <v>1-30</v>
          </cell>
          <cell r="T4607" t="str">
            <v>PANAMA</v>
          </cell>
        </row>
        <row r="4608">
          <cell r="B4608" t="str">
            <v>720-40000207</v>
          </cell>
          <cell r="C4608" t="str">
            <v>JAVIER INOCENCIO PEREZ CEDEÑO</v>
          </cell>
          <cell r="D4608">
            <v>337047</v>
          </cell>
          <cell r="F4608" t="str">
            <v>IIASA PANAMA</v>
          </cell>
          <cell r="G4608" t="str">
            <v>CUSTOMER - RETAIL</v>
          </cell>
          <cell r="H4608" t="str">
            <v>CUSTOMER - RETAIL</v>
          </cell>
          <cell r="I4608" t="str">
            <v>REGULAR</v>
          </cell>
          <cell r="J4608" t="str">
            <v>LEGAL</v>
          </cell>
          <cell r="K4608" t="str">
            <v>USD</v>
          </cell>
          <cell r="L4608">
            <v>33840</v>
          </cell>
          <cell r="M4608">
            <v>33840</v>
          </cell>
          <cell r="N4608">
            <v>0</v>
          </cell>
          <cell r="O4608">
            <v>0</v>
          </cell>
          <cell r="P4608">
            <v>0</v>
          </cell>
          <cell r="Q4608">
            <v>0</v>
          </cell>
          <cell r="R4608">
            <v>0</v>
          </cell>
          <cell r="S4608" t="str">
            <v>1-30</v>
          </cell>
          <cell r="T4608" t="str">
            <v>PANAMA</v>
          </cell>
        </row>
        <row r="4609">
          <cell r="B4609" t="str">
            <v>720-40000208</v>
          </cell>
          <cell r="C4609" t="str">
            <v>CENTROEQUIPOS, S.A</v>
          </cell>
          <cell r="D4609">
            <v>337638</v>
          </cell>
          <cell r="F4609" t="str">
            <v>IIASA PANAMA</v>
          </cell>
          <cell r="G4609" t="str">
            <v>CUSTOMER - RETAIL</v>
          </cell>
          <cell r="H4609" t="str">
            <v>CUSTOMER - RETAIL</v>
          </cell>
          <cell r="I4609" t="str">
            <v>REGULAR</v>
          </cell>
          <cell r="J4609" t="str">
            <v>REGULAR</v>
          </cell>
          <cell r="K4609" t="str">
            <v>USD</v>
          </cell>
          <cell r="L4609">
            <v>40052.36</v>
          </cell>
          <cell r="M4609">
            <v>40052.36</v>
          </cell>
          <cell r="N4609">
            <v>0</v>
          </cell>
          <cell r="O4609">
            <v>0</v>
          </cell>
          <cell r="P4609">
            <v>0</v>
          </cell>
          <cell r="Q4609">
            <v>0</v>
          </cell>
          <cell r="R4609">
            <v>0</v>
          </cell>
          <cell r="S4609" t="str">
            <v>1-30</v>
          </cell>
          <cell r="T4609" t="str">
            <v>PANAMA</v>
          </cell>
        </row>
        <row r="4610">
          <cell r="B4610" t="str">
            <v>720-40000209</v>
          </cell>
          <cell r="C4610" t="str">
            <v>GRUPO CASTILLO GONZALEZ , S.A</v>
          </cell>
          <cell r="D4610">
            <v>337449</v>
          </cell>
          <cell r="F4610" t="str">
            <v>IIASA PANAMA</v>
          </cell>
          <cell r="G4610" t="str">
            <v>CUSTOMER - RETAIL</v>
          </cell>
          <cell r="H4610" t="str">
            <v>CUSTOMER - RETAIL</v>
          </cell>
          <cell r="I4610" t="str">
            <v>REGULAR</v>
          </cell>
          <cell r="J4610" t="str">
            <v>REGULAR</v>
          </cell>
          <cell r="K4610" t="str">
            <v>USD</v>
          </cell>
          <cell r="L4610">
            <v>30780.19</v>
          </cell>
          <cell r="M4610">
            <v>30780.19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>
            <v>0</v>
          </cell>
          <cell r="S4610" t="str">
            <v>1-30</v>
          </cell>
          <cell r="T4610" t="str">
            <v>PANAMA</v>
          </cell>
        </row>
        <row r="4611">
          <cell r="B4611" t="str">
            <v>720-40000210</v>
          </cell>
          <cell r="C4611" t="str">
            <v>EQUIBAL, S.A</v>
          </cell>
          <cell r="D4611">
            <v>337352</v>
          </cell>
          <cell r="F4611" t="str">
            <v>IIASA PANAMA</v>
          </cell>
          <cell r="G4611" t="str">
            <v>CUSTOMER - RETAIL</v>
          </cell>
          <cell r="H4611" t="str">
            <v>CUSTOMER - RETAIL</v>
          </cell>
          <cell r="I4611" t="str">
            <v>REGULAR</v>
          </cell>
          <cell r="J4611" t="str">
            <v>REGULAR</v>
          </cell>
          <cell r="K4611" t="str">
            <v>USD</v>
          </cell>
          <cell r="L4611">
            <v>14559.84</v>
          </cell>
          <cell r="M4611">
            <v>14559.84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>
            <v>0</v>
          </cell>
          <cell r="S4611" t="str">
            <v>1-30</v>
          </cell>
          <cell r="T4611" t="str">
            <v>PANAMA</v>
          </cell>
        </row>
        <row r="4612">
          <cell r="B4612" t="str">
            <v>720-40000212</v>
          </cell>
          <cell r="C4612" t="str">
            <v>TRANSPORTES E INVERSIONES PUGA</v>
          </cell>
          <cell r="D4612">
            <v>337887</v>
          </cell>
          <cell r="F4612" t="str">
            <v>IIASA PANAMA</v>
          </cell>
          <cell r="G4612" t="str">
            <v>CUSTOMER - RETAIL</v>
          </cell>
          <cell r="H4612" t="str">
            <v>CUSTOMER - RETAIL</v>
          </cell>
          <cell r="I4612" t="str">
            <v>REGULAR</v>
          </cell>
          <cell r="J4612" t="str">
            <v>REGULAR</v>
          </cell>
          <cell r="K4612" t="str">
            <v>USD</v>
          </cell>
          <cell r="L4612">
            <v>42396.26</v>
          </cell>
          <cell r="M4612">
            <v>42396.26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>
            <v>0</v>
          </cell>
          <cell r="S4612" t="str">
            <v>1-30</v>
          </cell>
          <cell r="T4612" t="str">
            <v>PANAMA</v>
          </cell>
        </row>
        <row r="4613">
          <cell r="B4613" t="str">
            <v>720-40000213</v>
          </cell>
          <cell r="C4613" t="str">
            <v>EQUIBAL, S.A</v>
          </cell>
          <cell r="D4613">
            <v>337352</v>
          </cell>
          <cell r="F4613" t="str">
            <v>IIASA PANAMA</v>
          </cell>
          <cell r="G4613" t="str">
            <v>CUSTOMER - RETAIL</v>
          </cell>
          <cell r="H4613" t="str">
            <v>CUSTOMER - RETAIL</v>
          </cell>
          <cell r="I4613" t="str">
            <v>REGULAR</v>
          </cell>
          <cell r="J4613" t="str">
            <v>REGULAR</v>
          </cell>
          <cell r="K4613" t="str">
            <v>USD</v>
          </cell>
          <cell r="L4613">
            <v>56548.58</v>
          </cell>
          <cell r="M4613">
            <v>56548.58</v>
          </cell>
          <cell r="N4613">
            <v>0</v>
          </cell>
          <cell r="O4613">
            <v>0</v>
          </cell>
          <cell r="P4613">
            <v>0</v>
          </cell>
          <cell r="Q4613">
            <v>0</v>
          </cell>
          <cell r="R4613">
            <v>0</v>
          </cell>
          <cell r="S4613" t="str">
            <v>1-30</v>
          </cell>
          <cell r="T4613" t="str">
            <v>PANAMA</v>
          </cell>
        </row>
        <row r="4614">
          <cell r="B4614" t="str">
            <v>720-40000214</v>
          </cell>
          <cell r="C4614" t="str">
            <v>YUK THAI CHEUNG</v>
          </cell>
          <cell r="D4614">
            <v>337549</v>
          </cell>
          <cell r="F4614" t="str">
            <v>IIASA PANAMA</v>
          </cell>
          <cell r="G4614" t="str">
            <v>CUSTOMER - RETAIL</v>
          </cell>
          <cell r="H4614" t="str">
            <v>CUSTOMER - RETAIL</v>
          </cell>
          <cell r="I4614" t="str">
            <v>REGULAR</v>
          </cell>
          <cell r="J4614" t="str">
            <v>REGULAR</v>
          </cell>
          <cell r="K4614" t="str">
            <v>USD</v>
          </cell>
          <cell r="L4614">
            <v>16262.17</v>
          </cell>
          <cell r="M4614">
            <v>16262.17</v>
          </cell>
          <cell r="N4614">
            <v>0</v>
          </cell>
          <cell r="O4614">
            <v>0</v>
          </cell>
          <cell r="P4614">
            <v>0</v>
          </cell>
          <cell r="Q4614">
            <v>0</v>
          </cell>
          <cell r="R4614">
            <v>0</v>
          </cell>
          <cell r="S4614" t="str">
            <v>1-30</v>
          </cell>
          <cell r="T4614" t="str">
            <v>PANAMA</v>
          </cell>
        </row>
        <row r="4615">
          <cell r="B4615" t="str">
            <v>720-40000215</v>
          </cell>
          <cell r="C4615" t="str">
            <v>FRANKLIN ARIEL ACEVEDO ZUÑIGA</v>
          </cell>
          <cell r="D4615">
            <v>337451</v>
          </cell>
          <cell r="F4615" t="str">
            <v>IIASA PANAMA</v>
          </cell>
          <cell r="G4615" t="str">
            <v>CUSTOMER - RETAIL</v>
          </cell>
          <cell r="H4615" t="str">
            <v>CUSTOMER - RETAIL</v>
          </cell>
          <cell r="I4615" t="str">
            <v>REGULAR</v>
          </cell>
          <cell r="J4615" t="str">
            <v>REGULAR</v>
          </cell>
          <cell r="K4615" t="str">
            <v>USD</v>
          </cell>
          <cell r="L4615">
            <v>44989.71</v>
          </cell>
          <cell r="M4615">
            <v>44989.71</v>
          </cell>
          <cell r="N4615">
            <v>0</v>
          </cell>
          <cell r="O4615">
            <v>0</v>
          </cell>
          <cell r="P4615">
            <v>0</v>
          </cell>
          <cell r="Q4615">
            <v>0</v>
          </cell>
          <cell r="R4615">
            <v>0</v>
          </cell>
          <cell r="S4615" t="str">
            <v>1-30</v>
          </cell>
          <cell r="T4615" t="str">
            <v>PANAMA</v>
          </cell>
        </row>
        <row r="4616">
          <cell r="B4616" t="str">
            <v>720-40000216</v>
          </cell>
          <cell r="C4616" t="str">
            <v>RODOLFO ARMELIO QUINTERO DOMINGUEZ</v>
          </cell>
          <cell r="D4616">
            <v>337409</v>
          </cell>
          <cell r="F4616" t="str">
            <v>IIASA PANAMA</v>
          </cell>
          <cell r="G4616" t="str">
            <v>CUSTOMER - RETAIL</v>
          </cell>
          <cell r="H4616" t="str">
            <v>CUSTOMER - RETAIL</v>
          </cell>
          <cell r="I4616" t="str">
            <v>REGULAR</v>
          </cell>
          <cell r="J4616" t="str">
            <v>LEGAL</v>
          </cell>
          <cell r="K4616" t="str">
            <v>USD</v>
          </cell>
          <cell r="L4616">
            <v>57249.24</v>
          </cell>
          <cell r="M4616">
            <v>57249.24</v>
          </cell>
          <cell r="N4616">
            <v>0</v>
          </cell>
          <cell r="O4616">
            <v>0</v>
          </cell>
          <cell r="P4616">
            <v>0</v>
          </cell>
          <cell r="Q4616">
            <v>57249.24</v>
          </cell>
          <cell r="R4616">
            <v>57249.24</v>
          </cell>
          <cell r="S4616" t="str">
            <v>120+</v>
          </cell>
          <cell r="T4616" t="str">
            <v>PANAMA</v>
          </cell>
        </row>
        <row r="4617">
          <cell r="B4617" t="str">
            <v>720-40000217</v>
          </cell>
          <cell r="C4617" t="str">
            <v>CONSTRUCTORA HERMANOS STANZIOLA, S.A</v>
          </cell>
          <cell r="D4617">
            <v>337990</v>
          </cell>
          <cell r="F4617" t="str">
            <v>IIASA PANAMA</v>
          </cell>
          <cell r="G4617" t="str">
            <v>CUSTOMER - RETAIL</v>
          </cell>
          <cell r="H4617" t="str">
            <v>CUSTOMER - RETAIL</v>
          </cell>
          <cell r="I4617" t="str">
            <v>REGULAR</v>
          </cell>
          <cell r="J4617" t="str">
            <v>REGULAR</v>
          </cell>
          <cell r="K4617" t="str">
            <v>USD</v>
          </cell>
          <cell r="L4617">
            <v>39474.199999999997</v>
          </cell>
          <cell r="M4617">
            <v>39474.199999999997</v>
          </cell>
          <cell r="N4617">
            <v>0</v>
          </cell>
          <cell r="O4617">
            <v>39474.199999999997</v>
          </cell>
          <cell r="P4617">
            <v>0</v>
          </cell>
          <cell r="Q4617">
            <v>0</v>
          </cell>
          <cell r="R4617">
            <v>39474.199999999997</v>
          </cell>
          <cell r="S4617" t="str">
            <v>61-90</v>
          </cell>
          <cell r="T4617" t="str">
            <v>PANAMA</v>
          </cell>
        </row>
        <row r="4618">
          <cell r="B4618" t="str">
            <v>720-40000218</v>
          </cell>
          <cell r="C4618" t="str">
            <v>LORI MARIN JUAREZ</v>
          </cell>
          <cell r="D4618">
            <v>338205</v>
          </cell>
          <cell r="F4618" t="str">
            <v>IIASA PANAMA</v>
          </cell>
          <cell r="G4618" t="str">
            <v>CUSTOMER - RETAIL</v>
          </cell>
          <cell r="H4618" t="str">
            <v>CUSTOMER - RETAIL</v>
          </cell>
          <cell r="I4618" t="str">
            <v>REGULAR</v>
          </cell>
          <cell r="J4618" t="str">
            <v>REGULAR</v>
          </cell>
          <cell r="K4618" t="str">
            <v>USD</v>
          </cell>
          <cell r="L4618">
            <v>43889.69</v>
          </cell>
          <cell r="M4618">
            <v>43889.69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>
            <v>0</v>
          </cell>
          <cell r="S4618" t="str">
            <v>1-30</v>
          </cell>
          <cell r="T4618" t="str">
            <v>PANAMA</v>
          </cell>
        </row>
        <row r="4619">
          <cell r="B4619" t="str">
            <v>720-40000219</v>
          </cell>
          <cell r="C4619" t="str">
            <v>CERBAT OVERSEAS, INC.</v>
          </cell>
          <cell r="D4619">
            <v>320708</v>
          </cell>
          <cell r="F4619" t="str">
            <v>IIASA PANAMA</v>
          </cell>
          <cell r="G4619" t="str">
            <v>CUSTOMER - RETAIL</v>
          </cell>
          <cell r="H4619" t="str">
            <v>CUSTOMER - RETAIL</v>
          </cell>
          <cell r="I4619" t="str">
            <v>REGULAR</v>
          </cell>
          <cell r="J4619" t="str">
            <v>REGULAR</v>
          </cell>
          <cell r="K4619" t="str">
            <v>USD</v>
          </cell>
          <cell r="L4619">
            <v>36390.589999999997</v>
          </cell>
          <cell r="M4619">
            <v>36390.589999999997</v>
          </cell>
          <cell r="N4619">
            <v>0</v>
          </cell>
          <cell r="O4619">
            <v>0</v>
          </cell>
          <cell r="P4619">
            <v>0</v>
          </cell>
          <cell r="Q4619">
            <v>0</v>
          </cell>
          <cell r="R4619">
            <v>0</v>
          </cell>
          <cell r="S4619" t="str">
            <v>1-30</v>
          </cell>
          <cell r="T4619" t="str">
            <v>PANAMA</v>
          </cell>
        </row>
        <row r="4620">
          <cell r="B4620" t="str">
            <v>720-40000220</v>
          </cell>
          <cell r="C4620" t="str">
            <v>EQUIBAL, S.A</v>
          </cell>
          <cell r="D4620">
            <v>337352</v>
          </cell>
          <cell r="F4620" t="str">
            <v>IIASA PANAMA</v>
          </cell>
          <cell r="G4620" t="str">
            <v>CUSTOMER - RETAIL</v>
          </cell>
          <cell r="H4620" t="str">
            <v>CUSTOMER - RETAIL</v>
          </cell>
          <cell r="I4620" t="str">
            <v>REGULAR</v>
          </cell>
          <cell r="J4620" t="str">
            <v>REGULAR</v>
          </cell>
          <cell r="K4620" t="str">
            <v>USD</v>
          </cell>
          <cell r="L4620">
            <v>37494.93</v>
          </cell>
          <cell r="M4620">
            <v>37494.93</v>
          </cell>
          <cell r="N4620">
            <v>0</v>
          </cell>
          <cell r="O4620">
            <v>0</v>
          </cell>
          <cell r="P4620">
            <v>0</v>
          </cell>
          <cell r="Q4620">
            <v>0</v>
          </cell>
          <cell r="R4620">
            <v>0</v>
          </cell>
          <cell r="S4620" t="str">
            <v>1-30</v>
          </cell>
          <cell r="T4620" t="str">
            <v>PANAMA</v>
          </cell>
        </row>
        <row r="4621">
          <cell r="B4621" t="str">
            <v>720-40000222</v>
          </cell>
          <cell r="C4621" t="str">
            <v>ALPHA SOLUTIONS, INC</v>
          </cell>
          <cell r="D4621">
            <v>339212</v>
          </cell>
          <cell r="F4621" t="str">
            <v>IIASA PANAMA</v>
          </cell>
          <cell r="G4621" t="str">
            <v>CUSTOMER - RETAIL</v>
          </cell>
          <cell r="H4621" t="str">
            <v>CUSTOMER - RETAIL</v>
          </cell>
          <cell r="I4621" t="str">
            <v>REGULAR</v>
          </cell>
          <cell r="J4621" t="str">
            <v>REGULAR</v>
          </cell>
          <cell r="K4621" t="str">
            <v>USD</v>
          </cell>
          <cell r="L4621">
            <v>23088.74</v>
          </cell>
          <cell r="M4621">
            <v>23088.74</v>
          </cell>
          <cell r="N4621">
            <v>23088.74</v>
          </cell>
          <cell r="O4621">
            <v>0</v>
          </cell>
          <cell r="P4621">
            <v>0</v>
          </cell>
          <cell r="Q4621">
            <v>0</v>
          </cell>
          <cell r="R4621">
            <v>23088.74</v>
          </cell>
          <cell r="S4621" t="str">
            <v>31-60</v>
          </cell>
          <cell r="T4621" t="str">
            <v>PANAMA</v>
          </cell>
        </row>
        <row r="4622">
          <cell r="B4622" t="str">
            <v>720-40000223</v>
          </cell>
          <cell r="C4622" t="str">
            <v>CERBAT OVERSEAS, INC.</v>
          </cell>
          <cell r="D4622">
            <v>320708</v>
          </cell>
          <cell r="F4622" t="str">
            <v>IIASA PANAMA</v>
          </cell>
          <cell r="G4622" t="str">
            <v>CUSTOMER - RETAIL</v>
          </cell>
          <cell r="H4622" t="str">
            <v>CUSTOMER - RETAIL</v>
          </cell>
          <cell r="I4622" t="str">
            <v>REGULAR</v>
          </cell>
          <cell r="J4622" t="str">
            <v>REGULAR</v>
          </cell>
          <cell r="K4622" t="str">
            <v>USD</v>
          </cell>
          <cell r="L4622">
            <v>14907.24</v>
          </cell>
          <cell r="M4622">
            <v>14907.24</v>
          </cell>
          <cell r="N4622">
            <v>0</v>
          </cell>
          <cell r="O4622">
            <v>0</v>
          </cell>
          <cell r="P4622">
            <v>0</v>
          </cell>
          <cell r="Q4622">
            <v>0</v>
          </cell>
          <cell r="R4622">
            <v>0</v>
          </cell>
          <cell r="S4622" t="str">
            <v>1-30</v>
          </cell>
          <cell r="T4622" t="str">
            <v>PANAMA</v>
          </cell>
        </row>
        <row r="4623">
          <cell r="B4623" t="str">
            <v>720-40000224</v>
          </cell>
          <cell r="C4623" t="str">
            <v>EQUIBAL, S.A</v>
          </cell>
          <cell r="D4623">
            <v>337352</v>
          </cell>
          <cell r="F4623" t="str">
            <v>IIASA PANAMA</v>
          </cell>
          <cell r="G4623" t="str">
            <v>CUSTOMER - RETAIL</v>
          </cell>
          <cell r="H4623" t="str">
            <v>CUSTOMER - RETAIL</v>
          </cell>
          <cell r="I4623" t="str">
            <v>REGULAR</v>
          </cell>
          <cell r="J4623" t="str">
            <v>REGULAR</v>
          </cell>
          <cell r="K4623" t="str">
            <v>USD</v>
          </cell>
          <cell r="L4623">
            <v>35581.550000000003</v>
          </cell>
          <cell r="M4623">
            <v>35581.550000000003</v>
          </cell>
          <cell r="N4623">
            <v>0</v>
          </cell>
          <cell r="O4623">
            <v>0</v>
          </cell>
          <cell r="P4623">
            <v>0</v>
          </cell>
          <cell r="Q4623">
            <v>0</v>
          </cell>
          <cell r="R4623">
            <v>0</v>
          </cell>
          <cell r="S4623" t="str">
            <v>1-30</v>
          </cell>
          <cell r="T4623" t="str">
            <v>PANAMA</v>
          </cell>
        </row>
        <row r="4624">
          <cell r="B4624" t="str">
            <v>720-40000226</v>
          </cell>
          <cell r="C4624" t="str">
            <v>CONSTRUCTORA RIGASERVICES, S.A.</v>
          </cell>
          <cell r="D4624">
            <v>320727</v>
          </cell>
          <cell r="F4624" t="str">
            <v>IIASA PANAMA</v>
          </cell>
          <cell r="G4624" t="str">
            <v>CUSTOMER - RETAIL</v>
          </cell>
          <cell r="H4624" t="str">
            <v>CUSTOMER - RETAIL</v>
          </cell>
          <cell r="I4624" t="str">
            <v>REGULAR</v>
          </cell>
          <cell r="J4624" t="str">
            <v>REGULAR</v>
          </cell>
          <cell r="K4624" t="str">
            <v>USD</v>
          </cell>
          <cell r="L4624">
            <v>46476.47</v>
          </cell>
          <cell r="M4624">
            <v>46476.47</v>
          </cell>
          <cell r="N4624">
            <v>0</v>
          </cell>
          <cell r="O4624">
            <v>0</v>
          </cell>
          <cell r="P4624">
            <v>0</v>
          </cell>
          <cell r="Q4624">
            <v>0</v>
          </cell>
          <cell r="R4624">
            <v>0</v>
          </cell>
          <cell r="S4624" t="str">
            <v>1-30</v>
          </cell>
          <cell r="T4624" t="str">
            <v>PANAMA</v>
          </cell>
        </row>
        <row r="4625">
          <cell r="B4625" t="str">
            <v>720-40000227</v>
          </cell>
          <cell r="C4625" t="str">
            <v>MATERIALES ADRIMARC, S.A.</v>
          </cell>
          <cell r="D4625">
            <v>320667</v>
          </cell>
          <cell r="F4625" t="str">
            <v>IIASA PANAMA</v>
          </cell>
          <cell r="G4625" t="str">
            <v>CUSTOMER - RETAIL</v>
          </cell>
          <cell r="H4625" t="str">
            <v>CUSTOMER - RETAIL</v>
          </cell>
          <cell r="I4625" t="str">
            <v>REGULAR</v>
          </cell>
          <cell r="J4625" t="str">
            <v>REGULAR</v>
          </cell>
          <cell r="K4625" t="str">
            <v>USD</v>
          </cell>
          <cell r="L4625">
            <v>26847.040000000001</v>
          </cell>
          <cell r="M4625">
            <v>26847.040000000001</v>
          </cell>
          <cell r="N4625">
            <v>0</v>
          </cell>
          <cell r="O4625">
            <v>26847.040000000001</v>
          </cell>
          <cell r="P4625">
            <v>0</v>
          </cell>
          <cell r="Q4625">
            <v>0</v>
          </cell>
          <cell r="R4625">
            <v>26847.040000000001</v>
          </cell>
          <cell r="S4625" t="str">
            <v>61-90</v>
          </cell>
          <cell r="T4625" t="str">
            <v>PANAMA</v>
          </cell>
        </row>
        <row r="4626">
          <cell r="B4626" t="str">
            <v>720-40000228</v>
          </cell>
          <cell r="C4626" t="str">
            <v>RODOLFO ARMELIO QUINTERO DOMINGUEZ</v>
          </cell>
          <cell r="D4626">
            <v>337409</v>
          </cell>
          <cell r="F4626" t="str">
            <v>IIASA PANAMA</v>
          </cell>
          <cell r="G4626" t="str">
            <v>CUSTOMER - RETAIL</v>
          </cell>
          <cell r="H4626" t="str">
            <v>CUSTOMER - RETAIL</v>
          </cell>
          <cell r="I4626" t="str">
            <v>REGULAR</v>
          </cell>
          <cell r="J4626" t="str">
            <v>LEGAL</v>
          </cell>
          <cell r="K4626" t="str">
            <v>USD</v>
          </cell>
          <cell r="L4626">
            <v>135816.24</v>
          </cell>
          <cell r="M4626">
            <v>135816.24</v>
          </cell>
          <cell r="N4626">
            <v>0</v>
          </cell>
          <cell r="O4626">
            <v>0</v>
          </cell>
          <cell r="P4626">
            <v>0</v>
          </cell>
          <cell r="Q4626">
            <v>135816.24</v>
          </cell>
          <cell r="R4626">
            <v>135816.24</v>
          </cell>
          <cell r="S4626" t="str">
            <v>120+</v>
          </cell>
          <cell r="T4626" t="str">
            <v>PANAMA</v>
          </cell>
        </row>
        <row r="4627">
          <cell r="B4627" t="str">
            <v>720-40000229</v>
          </cell>
          <cell r="C4627" t="str">
            <v>RICARDO GONZALEZ BENI</v>
          </cell>
          <cell r="D4627">
            <v>339031</v>
          </cell>
          <cell r="F4627" t="str">
            <v>IIASA PANAMA</v>
          </cell>
          <cell r="G4627" t="str">
            <v>CUSTOMER - RETAIL</v>
          </cell>
          <cell r="H4627" t="str">
            <v>CUSTOMER - RETAIL</v>
          </cell>
          <cell r="I4627" t="str">
            <v>REGULAR</v>
          </cell>
          <cell r="J4627" t="str">
            <v>REGULAR</v>
          </cell>
          <cell r="K4627" t="str">
            <v>USD</v>
          </cell>
          <cell r="L4627">
            <v>49132.68</v>
          </cell>
          <cell r="M4627">
            <v>49132.68</v>
          </cell>
          <cell r="N4627">
            <v>0</v>
          </cell>
          <cell r="O4627">
            <v>0</v>
          </cell>
          <cell r="P4627">
            <v>0</v>
          </cell>
          <cell r="Q4627">
            <v>0</v>
          </cell>
          <cell r="R4627">
            <v>0</v>
          </cell>
          <cell r="S4627" t="str">
            <v>1-30</v>
          </cell>
          <cell r="T4627" t="str">
            <v>PANAMA</v>
          </cell>
        </row>
        <row r="4628">
          <cell r="B4628" t="str">
            <v>720-40000230</v>
          </cell>
          <cell r="C4628" t="str">
            <v>CYASA, S.A.</v>
          </cell>
          <cell r="D4628">
            <v>320711</v>
          </cell>
          <cell r="F4628" t="str">
            <v>IIASA PANAMA</v>
          </cell>
          <cell r="G4628" t="str">
            <v>CUSTOMER - RETAIL</v>
          </cell>
          <cell r="H4628" t="str">
            <v>CUSTOMER - RETAIL</v>
          </cell>
          <cell r="I4628" t="str">
            <v>REGULAR</v>
          </cell>
          <cell r="J4628" t="str">
            <v>LEGAL</v>
          </cell>
          <cell r="K4628" t="str">
            <v>USD</v>
          </cell>
          <cell r="L4628">
            <v>47363.61</v>
          </cell>
          <cell r="M4628">
            <v>47363.61</v>
          </cell>
          <cell r="N4628">
            <v>0</v>
          </cell>
          <cell r="O4628">
            <v>0</v>
          </cell>
          <cell r="P4628">
            <v>47363.61</v>
          </cell>
          <cell r="Q4628">
            <v>0</v>
          </cell>
          <cell r="R4628">
            <v>47363.61</v>
          </cell>
          <cell r="S4628" t="str">
            <v>91-120</v>
          </cell>
          <cell r="T4628" t="str">
            <v>PANAMA</v>
          </cell>
        </row>
        <row r="4629">
          <cell r="B4629" t="str">
            <v>720-40000233</v>
          </cell>
          <cell r="C4629" t="str">
            <v>INVESTIGATION AND CONSULTING SERVICE, S.A.</v>
          </cell>
          <cell r="D4629">
            <v>327570</v>
          </cell>
          <cell r="F4629" t="str">
            <v>IIASA PANAMA</v>
          </cell>
          <cell r="G4629" t="str">
            <v>CUSTOMER - RETAIL</v>
          </cell>
          <cell r="H4629" t="str">
            <v>CUSTOMER - RETAIL</v>
          </cell>
          <cell r="I4629" t="str">
            <v>REGULAR</v>
          </cell>
          <cell r="J4629" t="str">
            <v>REGULAR</v>
          </cell>
          <cell r="K4629" t="str">
            <v>USD</v>
          </cell>
          <cell r="L4629">
            <v>91575.26</v>
          </cell>
          <cell r="M4629">
            <v>91575.26</v>
          </cell>
          <cell r="N4629">
            <v>91575.26</v>
          </cell>
          <cell r="O4629">
            <v>0</v>
          </cell>
          <cell r="P4629">
            <v>0</v>
          </cell>
          <cell r="Q4629">
            <v>0</v>
          </cell>
          <cell r="R4629">
            <v>91575.26</v>
          </cell>
          <cell r="S4629" t="str">
            <v>31-60</v>
          </cell>
          <cell r="T4629" t="str">
            <v>PANAMA</v>
          </cell>
        </row>
        <row r="4630">
          <cell r="B4630" t="str">
            <v>720-40000234</v>
          </cell>
          <cell r="C4630" t="str">
            <v>GRUPO ABA DE CHIRIQUI, S.A.</v>
          </cell>
          <cell r="D4630">
            <v>334755</v>
          </cell>
          <cell r="F4630" t="str">
            <v>IIASA PANAMA</v>
          </cell>
          <cell r="G4630" t="str">
            <v>CUSTOMER - RETAIL</v>
          </cell>
          <cell r="H4630" t="str">
            <v>CUSTOMER - RETAIL</v>
          </cell>
          <cell r="I4630" t="str">
            <v>REGULAR</v>
          </cell>
          <cell r="J4630" t="str">
            <v>REGULAR</v>
          </cell>
          <cell r="K4630" t="str">
            <v>USD</v>
          </cell>
          <cell r="L4630">
            <v>128178.22</v>
          </cell>
          <cell r="M4630">
            <v>128178.22</v>
          </cell>
          <cell r="N4630">
            <v>128178.22</v>
          </cell>
          <cell r="O4630">
            <v>0</v>
          </cell>
          <cell r="P4630">
            <v>0</v>
          </cell>
          <cell r="Q4630">
            <v>0</v>
          </cell>
          <cell r="R4630">
            <v>128178.22</v>
          </cell>
          <cell r="S4630" t="str">
            <v>31-60</v>
          </cell>
          <cell r="T4630" t="str">
            <v>PANAMA</v>
          </cell>
        </row>
        <row r="4631">
          <cell r="B4631" t="str">
            <v>720-40000235</v>
          </cell>
          <cell r="C4631" t="str">
            <v>URBALIA PANAMA, S.A.</v>
          </cell>
          <cell r="D4631">
            <v>320760</v>
          </cell>
          <cell r="F4631" t="str">
            <v>IIASA PANAMA</v>
          </cell>
          <cell r="G4631" t="str">
            <v>CUSTOMER - RETAIL</v>
          </cell>
          <cell r="H4631" t="str">
            <v>CUSTOMER - RETAIL</v>
          </cell>
          <cell r="I4631" t="str">
            <v>REGULAR</v>
          </cell>
          <cell r="J4631" t="str">
            <v>REGULAR</v>
          </cell>
          <cell r="K4631" t="str">
            <v>USD</v>
          </cell>
          <cell r="L4631">
            <v>175354.02</v>
          </cell>
          <cell r="M4631">
            <v>175354.02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>
            <v>0</v>
          </cell>
          <cell r="S4631" t="str">
            <v>1-30</v>
          </cell>
          <cell r="T4631" t="str">
            <v>PANAMA</v>
          </cell>
        </row>
        <row r="4632">
          <cell r="B4632" t="str">
            <v>720-40000236</v>
          </cell>
          <cell r="C4632" t="str">
            <v>ESTUDIO ARQUITECTONICO, S.A.</v>
          </cell>
          <cell r="D4632">
            <v>339354</v>
          </cell>
          <cell r="F4632" t="str">
            <v>IIASA PANAMA</v>
          </cell>
          <cell r="G4632" t="str">
            <v>CUSTOMER - RETAIL</v>
          </cell>
          <cell r="H4632" t="str">
            <v>CUSTOMER - RETAIL</v>
          </cell>
          <cell r="I4632" t="str">
            <v>REGULAR</v>
          </cell>
          <cell r="J4632" t="str">
            <v>REGULAR</v>
          </cell>
          <cell r="K4632" t="str">
            <v>USD</v>
          </cell>
          <cell r="L4632">
            <v>6420.9</v>
          </cell>
          <cell r="M4632">
            <v>6420.9</v>
          </cell>
          <cell r="N4632">
            <v>0</v>
          </cell>
          <cell r="O4632">
            <v>0</v>
          </cell>
          <cell r="P4632">
            <v>0</v>
          </cell>
          <cell r="Q4632">
            <v>0</v>
          </cell>
          <cell r="R4632">
            <v>0</v>
          </cell>
          <cell r="S4632" t="str">
            <v>1-30</v>
          </cell>
          <cell r="T4632" t="str">
            <v>PANAMA</v>
          </cell>
        </row>
        <row r="4633">
          <cell r="B4633" t="str">
            <v>720-40000238</v>
          </cell>
          <cell r="C4633" t="str">
            <v>ROBERTO ENRIQUE PERALTA CEDEÑO</v>
          </cell>
          <cell r="D4633">
            <v>340619</v>
          </cell>
          <cell r="F4633" t="str">
            <v>IIASA PANAMA</v>
          </cell>
          <cell r="G4633" t="str">
            <v>CUSTOMER - RETAIL</v>
          </cell>
          <cell r="H4633" t="str">
            <v>CUSTOMER - RETAIL</v>
          </cell>
          <cell r="I4633" t="str">
            <v>REGULAR</v>
          </cell>
          <cell r="J4633" t="str">
            <v>REGULAR</v>
          </cell>
          <cell r="K4633" t="str">
            <v>USD</v>
          </cell>
          <cell r="L4633">
            <v>39739.22</v>
          </cell>
          <cell r="M4633">
            <v>39739.22</v>
          </cell>
          <cell r="N4633">
            <v>0</v>
          </cell>
          <cell r="O4633">
            <v>0</v>
          </cell>
          <cell r="P4633">
            <v>0</v>
          </cell>
          <cell r="Q4633">
            <v>0</v>
          </cell>
          <cell r="R4633">
            <v>0</v>
          </cell>
          <cell r="S4633" t="str">
            <v>1-30</v>
          </cell>
          <cell r="T4633" t="str">
            <v>PANAMA</v>
          </cell>
        </row>
        <row r="4634">
          <cell r="B4634" t="str">
            <v>720-40000239</v>
          </cell>
          <cell r="C4634" t="str">
            <v>CARLOS JACIEL MELCHOR CASTILLO</v>
          </cell>
          <cell r="D4634">
            <v>327169</v>
          </cell>
          <cell r="F4634" t="str">
            <v>IIASA PANAMA</v>
          </cell>
          <cell r="G4634" t="str">
            <v>CUSTOMER - RETAIL</v>
          </cell>
          <cell r="H4634" t="str">
            <v>CUSTOMER - RETAIL</v>
          </cell>
          <cell r="I4634" t="str">
            <v>REGULAR</v>
          </cell>
          <cell r="J4634" t="str">
            <v>REGULAR</v>
          </cell>
          <cell r="K4634" t="str">
            <v>USD</v>
          </cell>
          <cell r="L4634">
            <v>40038.720000000001</v>
          </cell>
          <cell r="M4634">
            <v>40038.720000000001</v>
          </cell>
          <cell r="N4634">
            <v>40038.720000000001</v>
          </cell>
          <cell r="O4634">
            <v>0</v>
          </cell>
          <cell r="P4634">
            <v>0</v>
          </cell>
          <cell r="Q4634">
            <v>0</v>
          </cell>
          <cell r="R4634">
            <v>40038.720000000001</v>
          </cell>
          <cell r="S4634" t="str">
            <v>31-60</v>
          </cell>
          <cell r="T4634" t="str">
            <v>PANAMA</v>
          </cell>
        </row>
        <row r="4635">
          <cell r="B4635" t="str">
            <v>720-40000241</v>
          </cell>
          <cell r="C4635" t="str">
            <v>RAUL GUSTAVO GARCIA DOMINGUEZ</v>
          </cell>
          <cell r="D4635">
            <v>341931</v>
          </cell>
          <cell r="F4635" t="str">
            <v>IIASA PANAMA</v>
          </cell>
          <cell r="G4635" t="str">
            <v>CUSTOMER - RETAIL</v>
          </cell>
          <cell r="H4635" t="str">
            <v>CUSTOMER - RETAIL</v>
          </cell>
          <cell r="I4635" t="str">
            <v>REGULAR</v>
          </cell>
          <cell r="J4635" t="str">
            <v>LEGAL</v>
          </cell>
          <cell r="K4635" t="str">
            <v>USD</v>
          </cell>
          <cell r="L4635">
            <v>46413.15</v>
          </cell>
          <cell r="M4635">
            <v>46413.15</v>
          </cell>
          <cell r="N4635">
            <v>0</v>
          </cell>
          <cell r="O4635">
            <v>0</v>
          </cell>
          <cell r="P4635">
            <v>0</v>
          </cell>
          <cell r="Q4635">
            <v>46413.15</v>
          </cell>
          <cell r="R4635">
            <v>46413.15</v>
          </cell>
          <cell r="S4635" t="str">
            <v>120+</v>
          </cell>
          <cell r="T4635" t="str">
            <v>PANAMA</v>
          </cell>
        </row>
        <row r="4636">
          <cell r="B4636" t="str">
            <v>720-40000243-1</v>
          </cell>
          <cell r="C4636" t="str">
            <v>ASC PANAMA, S.A.</v>
          </cell>
          <cell r="D4636">
            <v>320703</v>
          </cell>
          <cell r="F4636" t="str">
            <v>IIASA PANAMA</v>
          </cell>
          <cell r="G4636" t="str">
            <v>CUSTOMER - RETAIL</v>
          </cell>
          <cell r="H4636" t="str">
            <v>CUSTOMER - RETAIL</v>
          </cell>
          <cell r="I4636" t="str">
            <v>REGULAR</v>
          </cell>
          <cell r="J4636" t="str">
            <v>REGULAR</v>
          </cell>
          <cell r="K4636" t="str">
            <v>USD</v>
          </cell>
          <cell r="L4636">
            <v>60463.89</v>
          </cell>
          <cell r="M4636">
            <v>60463.89</v>
          </cell>
          <cell r="N4636">
            <v>60463.89</v>
          </cell>
          <cell r="O4636">
            <v>0</v>
          </cell>
          <cell r="P4636">
            <v>0</v>
          </cell>
          <cell r="Q4636">
            <v>0</v>
          </cell>
          <cell r="R4636">
            <v>60463.89</v>
          </cell>
          <cell r="S4636" t="str">
            <v>31-60</v>
          </cell>
          <cell r="T4636" t="str">
            <v>PANAMA</v>
          </cell>
        </row>
        <row r="4637">
          <cell r="B4637" t="str">
            <v>720-40000244</v>
          </cell>
          <cell r="C4637" t="str">
            <v>MADERAS DE AGUADULCE, S.A</v>
          </cell>
          <cell r="D4637">
            <v>339879</v>
          </cell>
          <cell r="F4637" t="str">
            <v>IIASA PANAMA</v>
          </cell>
          <cell r="G4637" t="str">
            <v>CUSTOMER - RETAIL</v>
          </cell>
          <cell r="H4637" t="str">
            <v>CUSTOMER - RETAIL</v>
          </cell>
          <cell r="I4637" t="str">
            <v>REGULAR</v>
          </cell>
          <cell r="J4637" t="str">
            <v>REGULAR</v>
          </cell>
          <cell r="K4637" t="str">
            <v>USD</v>
          </cell>
          <cell r="L4637">
            <v>41435.58</v>
          </cell>
          <cell r="M4637">
            <v>41435.58</v>
          </cell>
          <cell r="N4637">
            <v>0</v>
          </cell>
          <cell r="O4637">
            <v>0</v>
          </cell>
          <cell r="P4637">
            <v>0</v>
          </cell>
          <cell r="Q4637">
            <v>0</v>
          </cell>
          <cell r="R4637">
            <v>0</v>
          </cell>
          <cell r="S4637" t="str">
            <v>1-30</v>
          </cell>
          <cell r="T4637" t="str">
            <v>PANAMA</v>
          </cell>
        </row>
        <row r="4638">
          <cell r="B4638" t="str">
            <v>720-40000245</v>
          </cell>
          <cell r="C4638" t="str">
            <v>CONSTRUCTORA TA CHINO, S.A</v>
          </cell>
          <cell r="D4638">
            <v>337101</v>
          </cell>
          <cell r="F4638" t="str">
            <v>IIASA PANAMA</v>
          </cell>
          <cell r="G4638" t="str">
            <v>CUSTOMER - RETAIL</v>
          </cell>
          <cell r="H4638" t="str">
            <v>CUSTOMER - RETAIL</v>
          </cell>
          <cell r="I4638" t="str">
            <v>REGULAR</v>
          </cell>
          <cell r="J4638" t="str">
            <v>LEGAL</v>
          </cell>
          <cell r="K4638" t="str">
            <v>USD</v>
          </cell>
          <cell r="L4638">
            <v>50395.31</v>
          </cell>
          <cell r="M4638">
            <v>50395.31</v>
          </cell>
          <cell r="N4638">
            <v>0</v>
          </cell>
          <cell r="O4638">
            <v>0</v>
          </cell>
          <cell r="P4638">
            <v>0</v>
          </cell>
          <cell r="Q4638">
            <v>50395.31</v>
          </cell>
          <cell r="R4638">
            <v>50395.31</v>
          </cell>
          <cell r="S4638" t="str">
            <v>120+</v>
          </cell>
          <cell r="T4638" t="str">
            <v>PANAMA</v>
          </cell>
        </row>
        <row r="4639">
          <cell r="B4639" t="str">
            <v>720-40000247</v>
          </cell>
          <cell r="C4639" t="str">
            <v>MARIO ANEL CASTRO GOMEZ</v>
          </cell>
          <cell r="D4639">
            <v>340969</v>
          </cell>
          <cell r="F4639" t="str">
            <v>IIASA PANAMA</v>
          </cell>
          <cell r="G4639" t="str">
            <v>CUSTOMER - RETAIL</v>
          </cell>
          <cell r="H4639" t="str">
            <v>CUSTOMER - RETAIL</v>
          </cell>
          <cell r="I4639" t="str">
            <v>REGULAR</v>
          </cell>
          <cell r="J4639" t="str">
            <v>REGULAR</v>
          </cell>
          <cell r="K4639" t="str">
            <v>USD</v>
          </cell>
          <cell r="L4639">
            <v>39428.6</v>
          </cell>
          <cell r="M4639">
            <v>39428.6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>
            <v>0</v>
          </cell>
          <cell r="S4639" t="str">
            <v>1-30</v>
          </cell>
          <cell r="T4639" t="str">
            <v>PANAMA</v>
          </cell>
        </row>
        <row r="4640">
          <cell r="B4640" t="str">
            <v>720-40000248</v>
          </cell>
          <cell r="C4640" t="str">
            <v>CARLOS IVAN VILLALAZ WILLIAMS</v>
          </cell>
          <cell r="D4640">
            <v>340632</v>
          </cell>
          <cell r="F4640" t="str">
            <v>IIASA PANAMA</v>
          </cell>
          <cell r="G4640" t="str">
            <v>CUSTOMER - RETAIL</v>
          </cell>
          <cell r="H4640" t="str">
            <v>CUSTOMER - RETAIL</v>
          </cell>
          <cell r="I4640" t="str">
            <v>REGULAR</v>
          </cell>
          <cell r="J4640" t="str">
            <v>LEGAL</v>
          </cell>
          <cell r="K4640" t="str">
            <v>USD</v>
          </cell>
          <cell r="L4640">
            <v>26283.4</v>
          </cell>
          <cell r="M4640">
            <v>26283.4</v>
          </cell>
          <cell r="N4640">
            <v>0</v>
          </cell>
          <cell r="O4640">
            <v>0</v>
          </cell>
          <cell r="P4640">
            <v>26283.4</v>
          </cell>
          <cell r="Q4640">
            <v>0</v>
          </cell>
          <cell r="R4640">
            <v>26283.4</v>
          </cell>
          <cell r="S4640" t="str">
            <v>91-120</v>
          </cell>
          <cell r="T4640" t="str">
            <v>PANAMA</v>
          </cell>
        </row>
        <row r="4641">
          <cell r="B4641" t="str">
            <v>720-40000249</v>
          </cell>
          <cell r="C4641" t="str">
            <v>BRINKMAN &amp; ASOCIADOS REFORESTADORES DE CENTRO AMERICA BARCA, S.A</v>
          </cell>
          <cell r="D4641">
            <v>341194</v>
          </cell>
          <cell r="F4641" t="str">
            <v>IIASA PANAMA</v>
          </cell>
          <cell r="G4641" t="str">
            <v>CUSTOMER - RETAIL</v>
          </cell>
          <cell r="H4641" t="str">
            <v>CUSTOMER - RETAIL</v>
          </cell>
          <cell r="I4641" t="str">
            <v>REGULAR</v>
          </cell>
          <cell r="J4641" t="str">
            <v>REGULAR</v>
          </cell>
          <cell r="K4641" t="str">
            <v>USD</v>
          </cell>
          <cell r="L4641">
            <v>65355.06</v>
          </cell>
          <cell r="M4641">
            <v>65355.06</v>
          </cell>
          <cell r="N4641">
            <v>0</v>
          </cell>
          <cell r="O4641">
            <v>0</v>
          </cell>
          <cell r="P4641">
            <v>0</v>
          </cell>
          <cell r="Q4641">
            <v>0</v>
          </cell>
          <cell r="R4641">
            <v>0</v>
          </cell>
          <cell r="S4641" t="str">
            <v>1-30</v>
          </cell>
          <cell r="T4641" t="str">
            <v>PANAMA</v>
          </cell>
        </row>
        <row r="4642">
          <cell r="B4642" t="str">
            <v>720-40000251</v>
          </cell>
          <cell r="C4642" t="str">
            <v>JOSE DEL CARMEN MEDINA MAGALLON</v>
          </cell>
          <cell r="D4642">
            <v>340823</v>
          </cell>
          <cell r="F4642" t="str">
            <v>IIASA PANAMA</v>
          </cell>
          <cell r="G4642" t="str">
            <v>CUSTOMER - RETAIL</v>
          </cell>
          <cell r="H4642" t="str">
            <v>CUSTOMER - RETAIL</v>
          </cell>
          <cell r="I4642" t="str">
            <v>REGULAR</v>
          </cell>
          <cell r="J4642" t="str">
            <v>REGULAR</v>
          </cell>
          <cell r="K4642" t="str">
            <v>USD</v>
          </cell>
          <cell r="L4642">
            <v>45339.38</v>
          </cell>
          <cell r="M4642">
            <v>45339.38</v>
          </cell>
          <cell r="N4642">
            <v>0</v>
          </cell>
          <cell r="O4642">
            <v>0</v>
          </cell>
          <cell r="P4642">
            <v>0</v>
          </cell>
          <cell r="Q4642">
            <v>0</v>
          </cell>
          <cell r="R4642">
            <v>0</v>
          </cell>
          <cell r="S4642" t="str">
            <v>1-30</v>
          </cell>
          <cell r="T4642" t="str">
            <v>PANAMA</v>
          </cell>
        </row>
        <row r="4643">
          <cell r="B4643" t="str">
            <v>720-40000252</v>
          </cell>
          <cell r="C4643" t="str">
            <v>RAMIREZ NAVARRO DICK JOSER</v>
          </cell>
          <cell r="D4643">
            <v>320684</v>
          </cell>
          <cell r="F4643" t="str">
            <v>IIASA PANAMA</v>
          </cell>
          <cell r="G4643" t="str">
            <v>CUSTOMER - RETAIL</v>
          </cell>
          <cell r="H4643" t="str">
            <v>CUSTOMER - RETAIL</v>
          </cell>
          <cell r="I4643" t="str">
            <v>REGULAR</v>
          </cell>
          <cell r="J4643" t="str">
            <v>REGULAR</v>
          </cell>
          <cell r="K4643" t="str">
            <v>USD</v>
          </cell>
          <cell r="L4643">
            <v>37931.620000000003</v>
          </cell>
          <cell r="M4643">
            <v>37931.620000000003</v>
          </cell>
          <cell r="N4643">
            <v>0</v>
          </cell>
          <cell r="O4643">
            <v>0</v>
          </cell>
          <cell r="P4643">
            <v>0</v>
          </cell>
          <cell r="Q4643">
            <v>0</v>
          </cell>
          <cell r="R4643">
            <v>0</v>
          </cell>
          <cell r="S4643" t="str">
            <v>1-30</v>
          </cell>
          <cell r="T4643" t="str">
            <v>PANAMA</v>
          </cell>
        </row>
        <row r="4644">
          <cell r="B4644" t="str">
            <v>720-40000253</v>
          </cell>
          <cell r="C4644" t="str">
            <v>ARIEL ALBERTO NAVARRO CORTEZ</v>
          </cell>
          <cell r="D4644">
            <v>340872</v>
          </cell>
          <cell r="F4644" t="str">
            <v>IIASA PANAMA</v>
          </cell>
          <cell r="G4644" t="str">
            <v>CUSTOMER - RETAIL</v>
          </cell>
          <cell r="H4644" t="str">
            <v>CUSTOMER - RETAIL</v>
          </cell>
          <cell r="I4644" t="str">
            <v>REGULAR</v>
          </cell>
          <cell r="J4644" t="str">
            <v>REGULAR</v>
          </cell>
          <cell r="K4644" t="str">
            <v>USD</v>
          </cell>
          <cell r="L4644">
            <v>119046.5</v>
          </cell>
          <cell r="M4644">
            <v>119046.5</v>
          </cell>
          <cell r="N4644">
            <v>119046.5</v>
          </cell>
          <cell r="O4644">
            <v>0</v>
          </cell>
          <cell r="P4644">
            <v>0</v>
          </cell>
          <cell r="Q4644">
            <v>0</v>
          </cell>
          <cell r="R4644">
            <v>119046.5</v>
          </cell>
          <cell r="S4644" t="str">
            <v>31-60</v>
          </cell>
          <cell r="T4644" t="str">
            <v>PANAMA</v>
          </cell>
        </row>
        <row r="4645">
          <cell r="B4645" t="str">
            <v>720-40000258</v>
          </cell>
          <cell r="C4645" t="str">
            <v>MAXICONSTRUCTION, S.A</v>
          </cell>
          <cell r="D4645">
            <v>340978</v>
          </cell>
          <cell r="F4645" t="str">
            <v>IIASA PANAMA</v>
          </cell>
          <cell r="G4645" t="str">
            <v>CUSTOMER - RETAIL</v>
          </cell>
          <cell r="H4645" t="str">
            <v>CUSTOMER - RETAIL</v>
          </cell>
          <cell r="I4645" t="str">
            <v>REGULAR</v>
          </cell>
          <cell r="J4645" t="str">
            <v>LEGAL</v>
          </cell>
          <cell r="K4645" t="str">
            <v>USD</v>
          </cell>
          <cell r="L4645">
            <v>143232.07</v>
          </cell>
          <cell r="M4645">
            <v>143232.07</v>
          </cell>
          <cell r="N4645">
            <v>0</v>
          </cell>
          <cell r="O4645">
            <v>0</v>
          </cell>
          <cell r="P4645">
            <v>0</v>
          </cell>
          <cell r="Q4645">
            <v>143232.07</v>
          </cell>
          <cell r="R4645">
            <v>143232.07</v>
          </cell>
          <cell r="S4645" t="str">
            <v>120+</v>
          </cell>
          <cell r="T4645" t="str">
            <v>PANAMA</v>
          </cell>
        </row>
        <row r="4646">
          <cell r="B4646" t="str">
            <v>720-40000259</v>
          </cell>
          <cell r="C4646" t="str">
            <v>EUCLIDES ANTONIO DEL CID JIMENEZ</v>
          </cell>
          <cell r="D4646">
            <v>330805</v>
          </cell>
          <cell r="F4646" t="str">
            <v>IIASA PANAMA</v>
          </cell>
          <cell r="G4646" t="str">
            <v>CUSTOMER - RETAIL</v>
          </cell>
          <cell r="H4646" t="str">
            <v>CUSTOMER - RETAIL</v>
          </cell>
          <cell r="I4646" t="str">
            <v>REGULAR</v>
          </cell>
          <cell r="J4646" t="str">
            <v>REGULAR</v>
          </cell>
          <cell r="K4646" t="str">
            <v>USD</v>
          </cell>
          <cell r="L4646">
            <v>78267.61</v>
          </cell>
          <cell r="M4646">
            <v>78267.61</v>
          </cell>
          <cell r="N4646">
            <v>0</v>
          </cell>
          <cell r="O4646">
            <v>0</v>
          </cell>
          <cell r="P4646">
            <v>0</v>
          </cell>
          <cell r="Q4646">
            <v>0</v>
          </cell>
          <cell r="R4646">
            <v>0</v>
          </cell>
          <cell r="S4646" t="str">
            <v>1-30</v>
          </cell>
          <cell r="T4646" t="str">
            <v>PANAMA</v>
          </cell>
        </row>
        <row r="4647">
          <cell r="B4647" t="str">
            <v>720-40000260</v>
          </cell>
          <cell r="C4647" t="str">
            <v>MAQUINARIA Y CONSTRUCCIONES PEREZ, S.A</v>
          </cell>
          <cell r="D4647">
            <v>340935</v>
          </cell>
          <cell r="F4647" t="str">
            <v>IIASA PANAMA</v>
          </cell>
          <cell r="G4647" t="str">
            <v>CUSTOMER - RETAIL</v>
          </cell>
          <cell r="H4647" t="str">
            <v>CUSTOMER - RETAIL</v>
          </cell>
          <cell r="I4647" t="str">
            <v>REGULAR</v>
          </cell>
          <cell r="J4647" t="str">
            <v>REGULAR</v>
          </cell>
          <cell r="K4647" t="str">
            <v>USD</v>
          </cell>
          <cell r="L4647">
            <v>28507.03</v>
          </cell>
          <cell r="M4647">
            <v>28507.03</v>
          </cell>
          <cell r="N4647">
            <v>0</v>
          </cell>
          <cell r="O4647">
            <v>0</v>
          </cell>
          <cell r="P4647">
            <v>0</v>
          </cell>
          <cell r="Q4647">
            <v>0</v>
          </cell>
          <cell r="R4647">
            <v>0</v>
          </cell>
          <cell r="S4647" t="str">
            <v>1-30</v>
          </cell>
          <cell r="T4647" t="str">
            <v>PANAMA</v>
          </cell>
        </row>
        <row r="4648">
          <cell r="B4648" t="str">
            <v>720-40000261</v>
          </cell>
          <cell r="C4648" t="str">
            <v>MAQUINARIA Y CONSTRUCCIONES PEREZ, S.A</v>
          </cell>
          <cell r="D4648">
            <v>340935</v>
          </cell>
          <cell r="F4648" t="str">
            <v>IIASA PANAMA</v>
          </cell>
          <cell r="G4648" t="str">
            <v>CUSTOMER - RETAIL</v>
          </cell>
          <cell r="H4648" t="str">
            <v>CUSTOMER - RETAIL</v>
          </cell>
          <cell r="I4648" t="str">
            <v>REGULAR</v>
          </cell>
          <cell r="J4648" t="str">
            <v>REGULAR</v>
          </cell>
          <cell r="K4648" t="str">
            <v>USD</v>
          </cell>
          <cell r="L4648">
            <v>28507.03</v>
          </cell>
          <cell r="M4648">
            <v>28507.03</v>
          </cell>
          <cell r="N4648">
            <v>0</v>
          </cell>
          <cell r="O4648">
            <v>0</v>
          </cell>
          <cell r="P4648">
            <v>0</v>
          </cell>
          <cell r="Q4648">
            <v>0</v>
          </cell>
          <cell r="R4648">
            <v>0</v>
          </cell>
          <cell r="S4648" t="str">
            <v>1-30</v>
          </cell>
          <cell r="T4648" t="str">
            <v>PANAMA</v>
          </cell>
        </row>
        <row r="4649">
          <cell r="B4649" t="str">
            <v>720-40000262</v>
          </cell>
          <cell r="C4649" t="str">
            <v>JORGE ENRIQUE MARCIAGA FUENTES</v>
          </cell>
          <cell r="D4649">
            <v>340892</v>
          </cell>
          <cell r="F4649" t="str">
            <v>IIASA PANAMA</v>
          </cell>
          <cell r="G4649" t="str">
            <v>CUSTOMER - RETAIL</v>
          </cell>
          <cell r="H4649" t="str">
            <v>CUSTOMER - RETAIL</v>
          </cell>
          <cell r="I4649" t="str">
            <v>REGULAR</v>
          </cell>
          <cell r="J4649" t="str">
            <v>REGULAR</v>
          </cell>
          <cell r="K4649" t="str">
            <v>USD</v>
          </cell>
          <cell r="L4649">
            <v>46928.39</v>
          </cell>
          <cell r="M4649">
            <v>46928.39</v>
          </cell>
          <cell r="N4649">
            <v>46928.39</v>
          </cell>
          <cell r="O4649">
            <v>0</v>
          </cell>
          <cell r="P4649">
            <v>0</v>
          </cell>
          <cell r="Q4649">
            <v>0</v>
          </cell>
          <cell r="R4649">
            <v>46928.39</v>
          </cell>
          <cell r="S4649" t="str">
            <v>31-60</v>
          </cell>
          <cell r="T4649" t="str">
            <v>PANAMA</v>
          </cell>
        </row>
        <row r="4650">
          <cell r="B4650" t="str">
            <v>720-40000264-1</v>
          </cell>
          <cell r="C4650" t="str">
            <v>CONSTRUCTORA MECO, S.A. (PANAMA)</v>
          </cell>
          <cell r="D4650">
            <v>309462</v>
          </cell>
          <cell r="F4650" t="str">
            <v>IIASA PANAMA</v>
          </cell>
          <cell r="G4650" t="str">
            <v>CUSTOMER - RETAIL</v>
          </cell>
          <cell r="H4650" t="str">
            <v>CUSTOMER - RETAIL</v>
          </cell>
          <cell r="I4650" t="str">
            <v>REGULAR</v>
          </cell>
          <cell r="J4650" t="str">
            <v>REGULAR</v>
          </cell>
          <cell r="K4650" t="str">
            <v>USD</v>
          </cell>
          <cell r="L4650">
            <v>911316.72</v>
          </cell>
          <cell r="M4650">
            <v>911316.72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>
            <v>0</v>
          </cell>
          <cell r="S4650" t="str">
            <v>1-30</v>
          </cell>
          <cell r="T4650" t="str">
            <v>PANAMA</v>
          </cell>
        </row>
        <row r="4651">
          <cell r="B4651" t="str">
            <v>720-40000266</v>
          </cell>
          <cell r="C4651" t="str">
            <v>SHANGHAI, S.A.</v>
          </cell>
          <cell r="D4651">
            <v>320718</v>
          </cell>
          <cell r="F4651" t="str">
            <v>IIASA PANAMA</v>
          </cell>
          <cell r="G4651" t="str">
            <v>CUSTOMER - RETAIL</v>
          </cell>
          <cell r="H4651" t="str">
            <v>CUSTOMER - RETAIL</v>
          </cell>
          <cell r="I4651" t="str">
            <v>REGULAR</v>
          </cell>
          <cell r="J4651" t="str">
            <v>REGULAR</v>
          </cell>
          <cell r="K4651" t="str">
            <v>USD</v>
          </cell>
          <cell r="L4651">
            <v>119166.61</v>
          </cell>
          <cell r="M4651">
            <v>119166.61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>
            <v>0</v>
          </cell>
          <cell r="S4651" t="str">
            <v>1-30</v>
          </cell>
          <cell r="T4651" t="str">
            <v>PANAMA</v>
          </cell>
        </row>
        <row r="4652">
          <cell r="B4652" t="str">
            <v>720-40000271</v>
          </cell>
          <cell r="C4652" t="str">
            <v>BRINKMAN &amp; ASOCIADOS REFORESTADORES DE CENTRO AMERICA BARCA, S.A</v>
          </cell>
          <cell r="D4652">
            <v>341194</v>
          </cell>
          <cell r="F4652" t="str">
            <v>IIASA PANAMA</v>
          </cell>
          <cell r="G4652" t="str">
            <v>CUSTOMER - RETAIL</v>
          </cell>
          <cell r="H4652" t="str">
            <v>CUSTOMER - RETAIL</v>
          </cell>
          <cell r="I4652" t="str">
            <v>REGULAR</v>
          </cell>
          <cell r="J4652" t="str">
            <v>REGULAR</v>
          </cell>
          <cell r="K4652" t="str">
            <v>USD</v>
          </cell>
          <cell r="L4652">
            <v>23669.54</v>
          </cell>
          <cell r="M4652">
            <v>23669.54</v>
          </cell>
          <cell r="N4652">
            <v>0</v>
          </cell>
          <cell r="O4652">
            <v>0</v>
          </cell>
          <cell r="P4652">
            <v>0</v>
          </cell>
          <cell r="Q4652">
            <v>0</v>
          </cell>
          <cell r="R4652">
            <v>0</v>
          </cell>
          <cell r="S4652" t="str">
            <v>1-30</v>
          </cell>
          <cell r="T4652" t="str">
            <v>PANAMA</v>
          </cell>
        </row>
        <row r="4653">
          <cell r="B4653" t="str">
            <v>720-40000274</v>
          </cell>
          <cell r="C4653" t="str">
            <v>FB INGENIERIA Y PROYECTOS, S.A</v>
          </cell>
          <cell r="D4653">
            <v>341778</v>
          </cell>
          <cell r="F4653" t="str">
            <v>IIASA PANAMA</v>
          </cell>
          <cell r="G4653" t="str">
            <v>CUSTOMER - RETAIL</v>
          </cell>
          <cell r="H4653" t="str">
            <v>CUSTOMER - RETAIL</v>
          </cell>
          <cell r="I4653" t="str">
            <v>REGULAR</v>
          </cell>
          <cell r="J4653" t="str">
            <v>REGULAR</v>
          </cell>
          <cell r="K4653" t="str">
            <v>USD</v>
          </cell>
          <cell r="L4653">
            <v>28560.21</v>
          </cell>
          <cell r="M4653">
            <v>28560.21</v>
          </cell>
          <cell r="N4653">
            <v>0</v>
          </cell>
          <cell r="O4653">
            <v>0</v>
          </cell>
          <cell r="P4653">
            <v>0</v>
          </cell>
          <cell r="Q4653">
            <v>0</v>
          </cell>
          <cell r="R4653">
            <v>0</v>
          </cell>
          <cell r="S4653" t="str">
            <v>1-30</v>
          </cell>
          <cell r="T4653" t="str">
            <v>PANAMA</v>
          </cell>
        </row>
        <row r="4654">
          <cell r="B4654" t="str">
            <v>720-40000276</v>
          </cell>
          <cell r="C4654" t="str">
            <v>TRANSEQ, S.A.</v>
          </cell>
          <cell r="D4654">
            <v>333737</v>
          </cell>
          <cell r="F4654" t="str">
            <v>IIASA PANAMA</v>
          </cell>
          <cell r="G4654" t="str">
            <v>CUSTOMER - RETAIL</v>
          </cell>
          <cell r="H4654" t="str">
            <v>CUSTOMER - RETAIL</v>
          </cell>
          <cell r="I4654" t="str">
            <v>REGULAR</v>
          </cell>
          <cell r="J4654" t="str">
            <v>REGULAR</v>
          </cell>
          <cell r="K4654" t="str">
            <v>USD</v>
          </cell>
          <cell r="L4654">
            <v>222047.8</v>
          </cell>
          <cell r="M4654">
            <v>222047.8</v>
          </cell>
          <cell r="N4654">
            <v>0</v>
          </cell>
          <cell r="O4654">
            <v>0</v>
          </cell>
          <cell r="P4654">
            <v>0</v>
          </cell>
          <cell r="Q4654">
            <v>0</v>
          </cell>
          <cell r="R4654">
            <v>0</v>
          </cell>
          <cell r="S4654" t="str">
            <v>1-30</v>
          </cell>
          <cell r="T4654" t="str">
            <v>PANAMA</v>
          </cell>
        </row>
        <row r="4655">
          <cell r="B4655" t="str">
            <v>720-40000278</v>
          </cell>
          <cell r="C4655" t="str">
            <v>POWER GEN, S.A</v>
          </cell>
          <cell r="D4655">
            <v>341712</v>
          </cell>
          <cell r="F4655" t="str">
            <v>IIASA PANAMA</v>
          </cell>
          <cell r="G4655" t="str">
            <v>CUSTOMER - RETAIL</v>
          </cell>
          <cell r="H4655" t="str">
            <v>CUSTOMER - RETAIL</v>
          </cell>
          <cell r="I4655" t="str">
            <v>REGULAR</v>
          </cell>
          <cell r="J4655" t="str">
            <v>REGULAR</v>
          </cell>
          <cell r="K4655" t="str">
            <v>USD</v>
          </cell>
          <cell r="L4655">
            <v>52420.26</v>
          </cell>
          <cell r="M4655">
            <v>52420.26</v>
          </cell>
          <cell r="N4655">
            <v>0</v>
          </cell>
          <cell r="O4655">
            <v>0</v>
          </cell>
          <cell r="P4655">
            <v>0</v>
          </cell>
          <cell r="Q4655">
            <v>0</v>
          </cell>
          <cell r="R4655">
            <v>0</v>
          </cell>
          <cell r="S4655" t="str">
            <v>1-30</v>
          </cell>
          <cell r="T4655" t="str">
            <v>PANAMA</v>
          </cell>
        </row>
        <row r="4656">
          <cell r="B4656" t="str">
            <v>720-40000280</v>
          </cell>
          <cell r="C4656" t="str">
            <v>POWER GEN, S.A</v>
          </cell>
          <cell r="D4656">
            <v>341712</v>
          </cell>
          <cell r="F4656" t="str">
            <v>IIASA PANAMA</v>
          </cell>
          <cell r="G4656" t="str">
            <v>CUSTOMER - RETAIL</v>
          </cell>
          <cell r="H4656" t="str">
            <v>CUSTOMER - RETAIL</v>
          </cell>
          <cell r="I4656" t="str">
            <v>REGULAR</v>
          </cell>
          <cell r="J4656" t="str">
            <v>REGULAR</v>
          </cell>
          <cell r="K4656" t="str">
            <v>USD</v>
          </cell>
          <cell r="L4656">
            <v>129551.38</v>
          </cell>
          <cell r="M4656">
            <v>129551.38</v>
          </cell>
          <cell r="N4656">
            <v>0</v>
          </cell>
          <cell r="O4656">
            <v>0</v>
          </cell>
          <cell r="P4656">
            <v>0</v>
          </cell>
          <cell r="Q4656">
            <v>0</v>
          </cell>
          <cell r="R4656">
            <v>0</v>
          </cell>
          <cell r="S4656" t="str">
            <v>1-30</v>
          </cell>
          <cell r="T4656" t="str">
            <v>PANAMA</v>
          </cell>
        </row>
        <row r="4657">
          <cell r="B4657" t="str">
            <v>720-40000281</v>
          </cell>
          <cell r="C4657" t="str">
            <v>POWER GEN, S.A</v>
          </cell>
          <cell r="D4657">
            <v>341712</v>
          </cell>
          <cell r="F4657" t="str">
            <v>IIASA PANAMA</v>
          </cell>
          <cell r="G4657" t="str">
            <v>CUSTOMER - RETAIL</v>
          </cell>
          <cell r="H4657" t="str">
            <v>CUSTOMER - RETAIL</v>
          </cell>
          <cell r="I4657" t="str">
            <v>REGULAR</v>
          </cell>
          <cell r="J4657" t="str">
            <v>REGULAR</v>
          </cell>
          <cell r="K4657" t="str">
            <v>USD</v>
          </cell>
          <cell r="L4657">
            <v>52420.26</v>
          </cell>
          <cell r="M4657">
            <v>52420.26</v>
          </cell>
          <cell r="N4657">
            <v>0</v>
          </cell>
          <cell r="O4657">
            <v>0</v>
          </cell>
          <cell r="P4657">
            <v>0</v>
          </cell>
          <cell r="Q4657">
            <v>0</v>
          </cell>
          <cell r="R4657">
            <v>0</v>
          </cell>
          <cell r="S4657" t="str">
            <v>1-30</v>
          </cell>
          <cell r="T4657" t="str">
            <v>PANAMA</v>
          </cell>
        </row>
        <row r="4658">
          <cell r="B4658" t="str">
            <v>720-40000284</v>
          </cell>
          <cell r="C4658" t="str">
            <v>MARVIN AMETH MELENDEZ PINEDA</v>
          </cell>
          <cell r="D4658">
            <v>341405</v>
          </cell>
          <cell r="F4658" t="str">
            <v>IIASA PANAMA</v>
          </cell>
          <cell r="G4658" t="str">
            <v>CUSTOMER - RETAIL</v>
          </cell>
          <cell r="H4658" t="str">
            <v>CUSTOMER - RETAIL</v>
          </cell>
          <cell r="I4658" t="str">
            <v>REGULAR</v>
          </cell>
          <cell r="J4658" t="str">
            <v>REGULAR</v>
          </cell>
          <cell r="K4658" t="str">
            <v>USD</v>
          </cell>
          <cell r="L4658">
            <v>50269.82</v>
          </cell>
          <cell r="M4658">
            <v>50269.82</v>
          </cell>
          <cell r="N4658">
            <v>0</v>
          </cell>
          <cell r="O4658">
            <v>0</v>
          </cell>
          <cell r="P4658">
            <v>0</v>
          </cell>
          <cell r="Q4658">
            <v>0</v>
          </cell>
          <cell r="R4658">
            <v>0</v>
          </cell>
          <cell r="S4658" t="str">
            <v>1-30</v>
          </cell>
          <cell r="T4658" t="str">
            <v>PANAMA</v>
          </cell>
        </row>
        <row r="4659">
          <cell r="B4659" t="str">
            <v>720-40000285</v>
          </cell>
          <cell r="C4659" t="str">
            <v>POWER GEN, S.A</v>
          </cell>
          <cell r="D4659">
            <v>341712</v>
          </cell>
          <cell r="F4659" t="str">
            <v>IIASA PANAMA</v>
          </cell>
          <cell r="G4659" t="str">
            <v>CUSTOMER - RETAIL</v>
          </cell>
          <cell r="H4659" t="str">
            <v>CUSTOMER - RETAIL</v>
          </cell>
          <cell r="I4659" t="str">
            <v>REGULAR</v>
          </cell>
          <cell r="J4659" t="str">
            <v>REGULAR</v>
          </cell>
          <cell r="K4659" t="str">
            <v>USD</v>
          </cell>
          <cell r="L4659">
            <v>129552.87</v>
          </cell>
          <cell r="M4659">
            <v>129552.87</v>
          </cell>
          <cell r="N4659">
            <v>0</v>
          </cell>
          <cell r="O4659">
            <v>0</v>
          </cell>
          <cell r="P4659">
            <v>0</v>
          </cell>
          <cell r="Q4659">
            <v>0</v>
          </cell>
          <cell r="R4659">
            <v>0</v>
          </cell>
          <cell r="S4659" t="str">
            <v>1-30</v>
          </cell>
          <cell r="T4659" t="str">
            <v>PANAMA</v>
          </cell>
        </row>
        <row r="4660">
          <cell r="B4660" t="str">
            <v>720-40000286</v>
          </cell>
          <cell r="C4660" t="str">
            <v>POWER GEN, S.A</v>
          </cell>
          <cell r="D4660">
            <v>341712</v>
          </cell>
          <cell r="F4660" t="str">
            <v>IIASA PANAMA</v>
          </cell>
          <cell r="G4660" t="str">
            <v>CUSTOMER - RETAIL</v>
          </cell>
          <cell r="H4660" t="str">
            <v>CUSTOMER - RETAIL</v>
          </cell>
          <cell r="I4660" t="str">
            <v>REGULAR</v>
          </cell>
          <cell r="J4660" t="str">
            <v>REGULAR</v>
          </cell>
          <cell r="K4660" t="str">
            <v>USD</v>
          </cell>
          <cell r="L4660">
            <v>52420.26</v>
          </cell>
          <cell r="M4660">
            <v>52420.26</v>
          </cell>
          <cell r="N4660">
            <v>0</v>
          </cell>
          <cell r="O4660">
            <v>0</v>
          </cell>
          <cell r="P4660">
            <v>0</v>
          </cell>
          <cell r="Q4660">
            <v>0</v>
          </cell>
          <cell r="R4660">
            <v>0</v>
          </cell>
          <cell r="S4660" t="str">
            <v>1-30</v>
          </cell>
          <cell r="T4660" t="str">
            <v>PANAMA</v>
          </cell>
        </row>
        <row r="4661">
          <cell r="B4661" t="str">
            <v>720-40000287</v>
          </cell>
          <cell r="C4661" t="str">
            <v>POWER GEN, S.A</v>
          </cell>
          <cell r="D4661">
            <v>341712</v>
          </cell>
          <cell r="F4661" t="str">
            <v>IIASA PANAMA</v>
          </cell>
          <cell r="G4661" t="str">
            <v>CUSTOMER - RETAIL</v>
          </cell>
          <cell r="H4661" t="str">
            <v>CUSTOMER - RETAIL</v>
          </cell>
          <cell r="I4661" t="str">
            <v>REGULAR</v>
          </cell>
          <cell r="J4661" t="str">
            <v>REGULAR</v>
          </cell>
          <cell r="K4661" t="str">
            <v>USD</v>
          </cell>
          <cell r="L4661">
            <v>108957.84</v>
          </cell>
          <cell r="M4661">
            <v>108957.84</v>
          </cell>
          <cell r="N4661">
            <v>0</v>
          </cell>
          <cell r="O4661">
            <v>0</v>
          </cell>
          <cell r="P4661">
            <v>0</v>
          </cell>
          <cell r="Q4661">
            <v>0</v>
          </cell>
          <cell r="R4661">
            <v>0</v>
          </cell>
          <cell r="S4661" t="str">
            <v>1-30</v>
          </cell>
          <cell r="T4661" t="str">
            <v>PANAMA</v>
          </cell>
        </row>
        <row r="4662">
          <cell r="B4662" t="str">
            <v>720-40000288</v>
          </cell>
          <cell r="C4662" t="str">
            <v>POWER GEN, S.A</v>
          </cell>
          <cell r="D4662">
            <v>341712</v>
          </cell>
          <cell r="F4662" t="str">
            <v>IIASA PANAMA</v>
          </cell>
          <cell r="G4662" t="str">
            <v>CUSTOMER - RETAIL</v>
          </cell>
          <cell r="H4662" t="str">
            <v>CUSTOMER - RETAIL</v>
          </cell>
          <cell r="I4662" t="str">
            <v>REGULAR</v>
          </cell>
          <cell r="J4662" t="str">
            <v>REGULAR</v>
          </cell>
          <cell r="K4662" t="str">
            <v>USD</v>
          </cell>
          <cell r="L4662">
            <v>131048.98</v>
          </cell>
          <cell r="M4662">
            <v>131048.98</v>
          </cell>
          <cell r="N4662">
            <v>0</v>
          </cell>
          <cell r="O4662">
            <v>0</v>
          </cell>
          <cell r="P4662">
            <v>0</v>
          </cell>
          <cell r="Q4662">
            <v>0</v>
          </cell>
          <cell r="R4662">
            <v>0</v>
          </cell>
          <cell r="S4662" t="str">
            <v>1-30</v>
          </cell>
          <cell r="T4662" t="str">
            <v>PANAMA</v>
          </cell>
        </row>
        <row r="4663">
          <cell r="B4663" t="str">
            <v>720-40000289</v>
          </cell>
          <cell r="C4663" t="str">
            <v>JAIME RICARDO RODRIGUEZ MEDICA</v>
          </cell>
          <cell r="D4663">
            <v>341814</v>
          </cell>
          <cell r="F4663" t="str">
            <v>IIASA PANAMA</v>
          </cell>
          <cell r="G4663" t="str">
            <v>CUSTOMER - RETAIL</v>
          </cell>
          <cell r="H4663" t="str">
            <v>CUSTOMER - RETAIL</v>
          </cell>
          <cell r="I4663" t="str">
            <v>REGULAR</v>
          </cell>
          <cell r="J4663" t="str">
            <v>REGULAR</v>
          </cell>
          <cell r="K4663" t="str">
            <v>USD</v>
          </cell>
          <cell r="L4663">
            <v>99539.11</v>
          </cell>
          <cell r="M4663">
            <v>99539.11</v>
          </cell>
          <cell r="N4663">
            <v>0</v>
          </cell>
          <cell r="O4663">
            <v>99539.11</v>
          </cell>
          <cell r="P4663">
            <v>0</v>
          </cell>
          <cell r="Q4663">
            <v>0</v>
          </cell>
          <cell r="R4663">
            <v>99539.11</v>
          </cell>
          <cell r="S4663" t="str">
            <v>61-90</v>
          </cell>
          <cell r="T4663" t="str">
            <v>PANAMA</v>
          </cell>
        </row>
        <row r="4664">
          <cell r="B4664" t="str">
            <v>720-40000290</v>
          </cell>
          <cell r="C4664" t="str">
            <v>POWER GEN, S.A</v>
          </cell>
          <cell r="D4664">
            <v>341712</v>
          </cell>
          <cell r="F4664" t="str">
            <v>IIASA PANAMA</v>
          </cell>
          <cell r="G4664" t="str">
            <v>CUSTOMER - RETAIL</v>
          </cell>
          <cell r="H4664" t="str">
            <v>CUSTOMER - RETAIL</v>
          </cell>
          <cell r="I4664" t="str">
            <v>REGULAR</v>
          </cell>
          <cell r="J4664" t="str">
            <v>REGULAR</v>
          </cell>
          <cell r="K4664" t="str">
            <v>USD</v>
          </cell>
          <cell r="L4664">
            <v>52420.26</v>
          </cell>
          <cell r="M4664">
            <v>52420.26</v>
          </cell>
          <cell r="N4664">
            <v>0</v>
          </cell>
          <cell r="O4664">
            <v>0</v>
          </cell>
          <cell r="P4664">
            <v>0</v>
          </cell>
          <cell r="Q4664">
            <v>0</v>
          </cell>
          <cell r="R4664">
            <v>0</v>
          </cell>
          <cell r="S4664" t="str">
            <v>1-30</v>
          </cell>
          <cell r="T4664" t="str">
            <v>PANAMA</v>
          </cell>
        </row>
        <row r="4665">
          <cell r="B4665" t="str">
            <v>720-40000291</v>
          </cell>
          <cell r="C4665" t="str">
            <v>POWER GEN, S.A</v>
          </cell>
          <cell r="D4665">
            <v>341712</v>
          </cell>
          <cell r="F4665" t="str">
            <v>IIASA PANAMA</v>
          </cell>
          <cell r="G4665" t="str">
            <v>CUSTOMER - RETAIL</v>
          </cell>
          <cell r="H4665" t="str">
            <v>CUSTOMER - RETAIL</v>
          </cell>
          <cell r="I4665" t="str">
            <v>REGULAR</v>
          </cell>
          <cell r="J4665" t="str">
            <v>REGULAR</v>
          </cell>
          <cell r="K4665" t="str">
            <v>USD</v>
          </cell>
          <cell r="L4665">
            <v>108959.11</v>
          </cell>
          <cell r="M4665">
            <v>108959.11</v>
          </cell>
          <cell r="N4665">
            <v>0</v>
          </cell>
          <cell r="O4665">
            <v>0</v>
          </cell>
          <cell r="P4665">
            <v>0</v>
          </cell>
          <cell r="Q4665">
            <v>0</v>
          </cell>
          <cell r="R4665">
            <v>0</v>
          </cell>
          <cell r="S4665" t="str">
            <v>1-30</v>
          </cell>
          <cell r="T4665" t="str">
            <v>PANAMA</v>
          </cell>
        </row>
        <row r="4666">
          <cell r="B4666" t="str">
            <v>720-40000292</v>
          </cell>
          <cell r="C4666" t="str">
            <v>EMICIADES CALIXTO CEDEÑO CORTEZ</v>
          </cell>
          <cell r="D4666">
            <v>341887</v>
          </cell>
          <cell r="F4666" t="str">
            <v>IIASA PANAMA</v>
          </cell>
          <cell r="G4666" t="str">
            <v>CUSTOMER - RETAIL</v>
          </cell>
          <cell r="H4666" t="str">
            <v>CUSTOMER - RETAIL</v>
          </cell>
          <cell r="I4666" t="str">
            <v>REGULAR</v>
          </cell>
          <cell r="J4666" t="str">
            <v>LEGAL</v>
          </cell>
          <cell r="K4666" t="str">
            <v>USD</v>
          </cell>
          <cell r="L4666">
            <v>275048.38</v>
          </cell>
          <cell r="M4666">
            <v>275048.38</v>
          </cell>
          <cell r="N4666">
            <v>0</v>
          </cell>
          <cell r="O4666">
            <v>0</v>
          </cell>
          <cell r="P4666">
            <v>0</v>
          </cell>
          <cell r="Q4666">
            <v>275048.38</v>
          </cell>
          <cell r="R4666">
            <v>275048.38</v>
          </cell>
          <cell r="S4666" t="str">
            <v>120+</v>
          </cell>
          <cell r="T4666" t="str">
            <v>PANAMA</v>
          </cell>
        </row>
        <row r="4667">
          <cell r="B4667" t="str">
            <v>720-40000294</v>
          </cell>
          <cell r="C4667" t="str">
            <v>RUI WEI HUANG ZHENG</v>
          </cell>
          <cell r="D4667">
            <v>341718</v>
          </cell>
          <cell r="F4667" t="str">
            <v>IIASA PANAMA</v>
          </cell>
          <cell r="G4667" t="str">
            <v>CUSTOMER - RETAIL</v>
          </cell>
          <cell r="H4667" t="str">
            <v>CUSTOMER - RETAIL</v>
          </cell>
          <cell r="I4667" t="str">
            <v>REGULAR</v>
          </cell>
          <cell r="J4667" t="str">
            <v>REGULAR</v>
          </cell>
          <cell r="K4667" t="str">
            <v>USD</v>
          </cell>
          <cell r="L4667">
            <v>40552.870000000003</v>
          </cell>
          <cell r="M4667">
            <v>40552.870000000003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>
            <v>0</v>
          </cell>
          <cell r="S4667" t="str">
            <v>1-30</v>
          </cell>
          <cell r="T4667" t="str">
            <v>PANAMA</v>
          </cell>
        </row>
        <row r="4668">
          <cell r="B4668" t="str">
            <v>720-40000296</v>
          </cell>
          <cell r="C4668" t="str">
            <v>SERVICIOS E INVERSIONES RIMY, S.A.</v>
          </cell>
          <cell r="D4668">
            <v>342125</v>
          </cell>
          <cell r="F4668" t="str">
            <v>IIASA PANAMA</v>
          </cell>
          <cell r="G4668" t="str">
            <v>CUSTOMER - RETAIL</v>
          </cell>
          <cell r="H4668" t="str">
            <v>CUSTOMER - RETAIL</v>
          </cell>
          <cell r="I4668" t="str">
            <v>REGULAR</v>
          </cell>
          <cell r="J4668" t="str">
            <v>REGULAR</v>
          </cell>
          <cell r="K4668" t="str">
            <v>USD</v>
          </cell>
          <cell r="L4668">
            <v>47400.25</v>
          </cell>
          <cell r="M4668">
            <v>47400.25</v>
          </cell>
          <cell r="N4668">
            <v>0</v>
          </cell>
          <cell r="O4668">
            <v>0</v>
          </cell>
          <cell r="P4668">
            <v>0</v>
          </cell>
          <cell r="Q4668">
            <v>0</v>
          </cell>
          <cell r="R4668">
            <v>0</v>
          </cell>
          <cell r="S4668" t="str">
            <v>1-30</v>
          </cell>
          <cell r="T4668" t="str">
            <v>PANAMA</v>
          </cell>
        </row>
        <row r="4669">
          <cell r="B4669" t="str">
            <v>720-40000297-1</v>
          </cell>
          <cell r="C4669" t="str">
            <v>VARGAS BEDOYA HECTOR HERNANDO</v>
          </cell>
          <cell r="D4669">
            <v>357286</v>
          </cell>
          <cell r="F4669" t="str">
            <v>IIASA PANAMA</v>
          </cell>
          <cell r="G4669" t="str">
            <v>CUSTOMER - RETAIL</v>
          </cell>
          <cell r="H4669" t="str">
            <v>CUSTOMER - RETAIL</v>
          </cell>
          <cell r="I4669" t="str">
            <v>REGULAR</v>
          </cell>
          <cell r="J4669" t="str">
            <v>REGULAR</v>
          </cell>
          <cell r="K4669" t="str">
            <v>USD</v>
          </cell>
          <cell r="L4669">
            <v>48527.28</v>
          </cell>
          <cell r="M4669">
            <v>48527.28</v>
          </cell>
          <cell r="N4669">
            <v>0</v>
          </cell>
          <cell r="O4669">
            <v>0</v>
          </cell>
          <cell r="P4669">
            <v>0</v>
          </cell>
          <cell r="Q4669">
            <v>0</v>
          </cell>
          <cell r="R4669">
            <v>0</v>
          </cell>
          <cell r="S4669" t="str">
            <v>1-30</v>
          </cell>
          <cell r="T4669" t="str">
            <v>PANAMA</v>
          </cell>
        </row>
        <row r="4670">
          <cell r="B4670" t="str">
            <v>720-40000298</v>
          </cell>
          <cell r="C4670" t="str">
            <v>INVERSIONES DARYERY - ESTEFANY, S.A</v>
          </cell>
          <cell r="D4670">
            <v>342150</v>
          </cell>
          <cell r="F4670" t="str">
            <v>IIASA PANAMA</v>
          </cell>
          <cell r="G4670" t="str">
            <v>CUSTOMER - RETAIL</v>
          </cell>
          <cell r="H4670" t="str">
            <v>CUSTOMER - RETAIL</v>
          </cell>
          <cell r="I4670" t="str">
            <v>REGULAR</v>
          </cell>
          <cell r="J4670" t="str">
            <v>REGULAR</v>
          </cell>
          <cell r="K4670" t="str">
            <v>USD</v>
          </cell>
          <cell r="L4670">
            <v>66031.88</v>
          </cell>
          <cell r="M4670">
            <v>66031.88</v>
          </cell>
          <cell r="N4670">
            <v>66031.88</v>
          </cell>
          <cell r="O4670">
            <v>0</v>
          </cell>
          <cell r="P4670">
            <v>0</v>
          </cell>
          <cell r="Q4670">
            <v>0</v>
          </cell>
          <cell r="R4670">
            <v>66031.88</v>
          </cell>
          <cell r="S4670" t="str">
            <v>31-60</v>
          </cell>
          <cell r="T4670" t="str">
            <v>PANAMA</v>
          </cell>
        </row>
        <row r="4671">
          <cell r="B4671" t="str">
            <v>720-40000299-1</v>
          </cell>
          <cell r="C4671" t="str">
            <v>VARGAS BEDOYA HECTOR HERNANDO</v>
          </cell>
          <cell r="D4671">
            <v>357286</v>
          </cell>
          <cell r="F4671" t="str">
            <v>IIASA PANAMA</v>
          </cell>
          <cell r="G4671" t="str">
            <v>CUSTOMER - RETAIL</v>
          </cell>
          <cell r="H4671" t="str">
            <v>CUSTOMER - RETAIL</v>
          </cell>
          <cell r="I4671" t="str">
            <v>REGULAR</v>
          </cell>
          <cell r="J4671" t="str">
            <v>REGULAR</v>
          </cell>
          <cell r="K4671" t="str">
            <v>USD</v>
          </cell>
          <cell r="L4671">
            <v>24007.54</v>
          </cell>
          <cell r="M4671">
            <v>24007.54</v>
          </cell>
          <cell r="N4671">
            <v>0</v>
          </cell>
          <cell r="O4671">
            <v>0</v>
          </cell>
          <cell r="P4671">
            <v>0</v>
          </cell>
          <cell r="Q4671">
            <v>0</v>
          </cell>
          <cell r="R4671">
            <v>0</v>
          </cell>
          <cell r="S4671" t="str">
            <v>1-30</v>
          </cell>
          <cell r="T4671" t="str">
            <v>PANAMA</v>
          </cell>
        </row>
        <row r="4672">
          <cell r="B4672" t="str">
            <v>720-40000300</v>
          </cell>
          <cell r="C4672" t="str">
            <v>MORANTES Y GUERRA S.A.</v>
          </cell>
          <cell r="D4672">
            <v>342298</v>
          </cell>
          <cell r="F4672" t="str">
            <v>IIASA PANAMA</v>
          </cell>
          <cell r="G4672" t="str">
            <v>CUSTOMER - RETAIL</v>
          </cell>
          <cell r="H4672" t="str">
            <v>CUSTOMER - RETAIL</v>
          </cell>
          <cell r="I4672" t="str">
            <v>REGULAR</v>
          </cell>
          <cell r="J4672" t="str">
            <v>REGULAR</v>
          </cell>
          <cell r="K4672" t="str">
            <v>USD</v>
          </cell>
          <cell r="L4672">
            <v>48304.57</v>
          </cell>
          <cell r="M4672">
            <v>48304.57</v>
          </cell>
          <cell r="N4672">
            <v>48304.57</v>
          </cell>
          <cell r="O4672">
            <v>0</v>
          </cell>
          <cell r="P4672">
            <v>0</v>
          </cell>
          <cell r="Q4672">
            <v>0</v>
          </cell>
          <cell r="R4672">
            <v>48304.57</v>
          </cell>
          <cell r="S4672" t="str">
            <v>31-60</v>
          </cell>
          <cell r="T4672" t="str">
            <v>PANAMA</v>
          </cell>
        </row>
        <row r="4673">
          <cell r="B4673" t="str">
            <v>720-40000301</v>
          </cell>
          <cell r="C4673" t="str">
            <v>INFRAVEGA, S.A.</v>
          </cell>
          <cell r="D4673">
            <v>342567</v>
          </cell>
          <cell r="F4673" t="str">
            <v>IIASA PANAMA</v>
          </cell>
          <cell r="G4673" t="str">
            <v>CUSTOMER - RETAIL</v>
          </cell>
          <cell r="H4673" t="str">
            <v>CUSTOMER - RETAIL</v>
          </cell>
          <cell r="I4673" t="str">
            <v>REGULAR</v>
          </cell>
          <cell r="J4673" t="str">
            <v>LEGAL</v>
          </cell>
          <cell r="K4673" t="str">
            <v>USD</v>
          </cell>
          <cell r="L4673">
            <v>70716.06</v>
          </cell>
          <cell r="M4673">
            <v>70716.06</v>
          </cell>
          <cell r="N4673">
            <v>0</v>
          </cell>
          <cell r="O4673">
            <v>0</v>
          </cell>
          <cell r="P4673">
            <v>70716.06</v>
          </cell>
          <cell r="Q4673">
            <v>0</v>
          </cell>
          <cell r="R4673">
            <v>70716.06</v>
          </cell>
          <cell r="S4673" t="str">
            <v>91-120</v>
          </cell>
          <cell r="T4673" t="str">
            <v>PANAMA</v>
          </cell>
        </row>
        <row r="4674">
          <cell r="B4674" t="str">
            <v>720-40000303</v>
          </cell>
          <cell r="C4674" t="str">
            <v>ISELVA DEL CARMEN BATISTA LEDEZMA</v>
          </cell>
          <cell r="D4674">
            <v>342357</v>
          </cell>
          <cell r="F4674" t="str">
            <v>IIASA PANAMA</v>
          </cell>
          <cell r="G4674" t="str">
            <v>CUSTOMER - RETAIL</v>
          </cell>
          <cell r="H4674" t="str">
            <v>CUSTOMER - RETAIL</v>
          </cell>
          <cell r="I4674" t="str">
            <v>REGULAR</v>
          </cell>
          <cell r="J4674" t="str">
            <v>REGULAR</v>
          </cell>
          <cell r="K4674" t="str">
            <v>USD</v>
          </cell>
          <cell r="L4674">
            <v>102429.75</v>
          </cell>
          <cell r="M4674">
            <v>102429.75</v>
          </cell>
          <cell r="N4674">
            <v>102429.75</v>
          </cell>
          <cell r="O4674">
            <v>0</v>
          </cell>
          <cell r="P4674">
            <v>0</v>
          </cell>
          <cell r="Q4674">
            <v>0</v>
          </cell>
          <cell r="R4674">
            <v>102429.75</v>
          </cell>
          <cell r="S4674" t="str">
            <v>31-60</v>
          </cell>
          <cell r="T4674" t="str">
            <v>PANAMA</v>
          </cell>
        </row>
        <row r="4675">
          <cell r="B4675" t="str">
            <v>720-40000304</v>
          </cell>
          <cell r="C4675" t="str">
            <v>SERVICIOS MULTIPLES 3A, S.A.</v>
          </cell>
          <cell r="D4675">
            <v>342198</v>
          </cell>
          <cell r="F4675" t="str">
            <v>IIASA PANAMA</v>
          </cell>
          <cell r="G4675" t="str">
            <v>CUSTOMER - RETAIL</v>
          </cell>
          <cell r="H4675" t="str">
            <v>CUSTOMER - RETAIL</v>
          </cell>
          <cell r="I4675" t="str">
            <v>REGULAR</v>
          </cell>
          <cell r="J4675" t="str">
            <v>REGULAR</v>
          </cell>
          <cell r="K4675" t="str">
            <v>USD</v>
          </cell>
          <cell r="L4675">
            <v>49838.86</v>
          </cell>
          <cell r="M4675">
            <v>49838.86</v>
          </cell>
          <cell r="N4675">
            <v>0</v>
          </cell>
          <cell r="O4675">
            <v>0</v>
          </cell>
          <cell r="P4675">
            <v>0</v>
          </cell>
          <cell r="Q4675">
            <v>0</v>
          </cell>
          <cell r="R4675">
            <v>0</v>
          </cell>
          <cell r="S4675" t="str">
            <v>1-30</v>
          </cell>
          <cell r="T4675" t="str">
            <v>PANAMA</v>
          </cell>
        </row>
        <row r="4676">
          <cell r="B4676" t="str">
            <v>720-40000306</v>
          </cell>
          <cell r="C4676" t="str">
            <v>CESAR DOMINGO ESCOBAR CANO</v>
          </cell>
          <cell r="D4676">
            <v>342867</v>
          </cell>
          <cell r="F4676" t="str">
            <v>IIASA PANAMA</v>
          </cell>
          <cell r="G4676" t="str">
            <v>CUSTOMER - RETAIL</v>
          </cell>
          <cell r="H4676" t="str">
            <v>CUSTOMER - RETAIL</v>
          </cell>
          <cell r="I4676" t="str">
            <v>REGULAR</v>
          </cell>
          <cell r="J4676" t="str">
            <v>REGULAR</v>
          </cell>
          <cell r="K4676" t="str">
            <v>USD</v>
          </cell>
          <cell r="L4676">
            <v>44193.04</v>
          </cell>
          <cell r="M4676">
            <v>44193.04</v>
          </cell>
          <cell r="N4676">
            <v>44193.04</v>
          </cell>
          <cell r="O4676">
            <v>0</v>
          </cell>
          <cell r="P4676">
            <v>0</v>
          </cell>
          <cell r="Q4676">
            <v>0</v>
          </cell>
          <cell r="R4676">
            <v>44193.04</v>
          </cell>
          <cell r="S4676" t="str">
            <v>31-60</v>
          </cell>
          <cell r="T4676" t="str">
            <v>PANAMA</v>
          </cell>
        </row>
        <row r="4677">
          <cell r="B4677" t="str">
            <v>720-40000307</v>
          </cell>
          <cell r="C4677" t="str">
            <v>LILIA LEE PAN</v>
          </cell>
          <cell r="D4677">
            <v>342870</v>
          </cell>
          <cell r="F4677" t="str">
            <v>IIASA PANAMA</v>
          </cell>
          <cell r="G4677" t="str">
            <v>CUSTOMER - RETAIL</v>
          </cell>
          <cell r="H4677" t="str">
            <v>CUSTOMER - RETAIL</v>
          </cell>
          <cell r="I4677" t="str">
            <v>REGULAR</v>
          </cell>
          <cell r="J4677" t="str">
            <v>REGULAR</v>
          </cell>
          <cell r="K4677" t="str">
            <v>USD</v>
          </cell>
          <cell r="L4677">
            <v>20388.2</v>
          </cell>
          <cell r="M4677">
            <v>20388.2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  <cell r="R4677">
            <v>0</v>
          </cell>
          <cell r="S4677" t="str">
            <v>1-30</v>
          </cell>
          <cell r="T4677" t="str">
            <v>PANAMA</v>
          </cell>
        </row>
        <row r="4678">
          <cell r="B4678" t="str">
            <v>720-40000308</v>
          </cell>
          <cell r="C4678" t="str">
            <v>POWER GEN, S.A</v>
          </cell>
          <cell r="D4678">
            <v>341712</v>
          </cell>
          <cell r="F4678" t="str">
            <v>IIASA PANAMA</v>
          </cell>
          <cell r="G4678" t="str">
            <v>CUSTOMER - RETAIL</v>
          </cell>
          <cell r="H4678" t="str">
            <v>CUSTOMER - RETAIL</v>
          </cell>
          <cell r="I4678" t="str">
            <v>REGULAR</v>
          </cell>
          <cell r="J4678" t="str">
            <v>REGULAR</v>
          </cell>
          <cell r="K4678" t="str">
            <v>USD</v>
          </cell>
          <cell r="L4678">
            <v>132498.06</v>
          </cell>
          <cell r="M4678">
            <v>132498.06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>
            <v>0</v>
          </cell>
          <cell r="S4678" t="str">
            <v>1-30</v>
          </cell>
          <cell r="T4678" t="str">
            <v>PANAMA</v>
          </cell>
        </row>
        <row r="4679">
          <cell r="B4679" t="str">
            <v>720-40000309</v>
          </cell>
          <cell r="C4679" t="str">
            <v>POWER GEN, S.A</v>
          </cell>
          <cell r="D4679">
            <v>341712</v>
          </cell>
          <cell r="F4679" t="str">
            <v>IIASA PANAMA</v>
          </cell>
          <cell r="G4679" t="str">
            <v>CUSTOMER - RETAIL</v>
          </cell>
          <cell r="H4679" t="str">
            <v>CUSTOMER - RETAIL</v>
          </cell>
          <cell r="I4679" t="str">
            <v>REGULAR</v>
          </cell>
          <cell r="J4679" t="str">
            <v>REGULAR</v>
          </cell>
          <cell r="K4679" t="str">
            <v>USD</v>
          </cell>
          <cell r="L4679">
            <v>132498.06</v>
          </cell>
          <cell r="M4679">
            <v>132498.06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>
            <v>0</v>
          </cell>
          <cell r="S4679" t="str">
            <v>1-30</v>
          </cell>
          <cell r="T4679" t="str">
            <v>PANAMA</v>
          </cell>
        </row>
        <row r="4680">
          <cell r="B4680" t="str">
            <v>720-40000310</v>
          </cell>
          <cell r="C4680" t="str">
            <v>GRUPO TANAPI, S.A.</v>
          </cell>
          <cell r="D4680">
            <v>348243</v>
          </cell>
          <cell r="F4680" t="str">
            <v>IIASA PANAMA</v>
          </cell>
          <cell r="G4680" t="str">
            <v>CUSTOMER - RETAIL</v>
          </cell>
          <cell r="H4680" t="str">
            <v>CUSTOMER - RETAIL</v>
          </cell>
          <cell r="I4680" t="str">
            <v>REGULAR</v>
          </cell>
          <cell r="J4680" t="str">
            <v>REGULAR</v>
          </cell>
          <cell r="K4680" t="str">
            <v>USD</v>
          </cell>
          <cell r="L4680">
            <v>71105.23</v>
          </cell>
          <cell r="M4680">
            <v>71105.23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  <cell r="R4680">
            <v>0</v>
          </cell>
          <cell r="S4680" t="str">
            <v>1-30</v>
          </cell>
          <cell r="T4680" t="str">
            <v>PANAMA</v>
          </cell>
        </row>
        <row r="4681">
          <cell r="B4681" t="str">
            <v>720-40000311</v>
          </cell>
          <cell r="C4681" t="str">
            <v>TRANSPORTE ANGUIZOLA S.A.</v>
          </cell>
          <cell r="D4681">
            <v>348891</v>
          </cell>
          <cell r="F4681" t="str">
            <v>IIASA PANAMA</v>
          </cell>
          <cell r="G4681" t="str">
            <v>CUSTOMER - RETAIL</v>
          </cell>
          <cell r="H4681" t="str">
            <v>CUSTOMER - RETAIL</v>
          </cell>
          <cell r="I4681" t="str">
            <v>REGULAR</v>
          </cell>
          <cell r="J4681" t="str">
            <v>LEGAL</v>
          </cell>
          <cell r="K4681" t="str">
            <v>USD</v>
          </cell>
          <cell r="L4681">
            <v>211308.43</v>
          </cell>
          <cell r="M4681">
            <v>211308.43</v>
          </cell>
          <cell r="N4681">
            <v>0</v>
          </cell>
          <cell r="O4681">
            <v>0</v>
          </cell>
          <cell r="P4681">
            <v>0</v>
          </cell>
          <cell r="Q4681">
            <v>211308.43</v>
          </cell>
          <cell r="R4681">
            <v>211308.43</v>
          </cell>
          <cell r="S4681" t="str">
            <v>120+</v>
          </cell>
          <cell r="T4681" t="str">
            <v>PANAMA</v>
          </cell>
        </row>
        <row r="4682">
          <cell r="B4682" t="str">
            <v>720-40000312</v>
          </cell>
          <cell r="C4682" t="str">
            <v>POWER GEN, S.A</v>
          </cell>
          <cell r="D4682">
            <v>341712</v>
          </cell>
          <cell r="F4682" t="str">
            <v>IIASA PANAMA</v>
          </cell>
          <cell r="G4682" t="str">
            <v>CUSTOMER - RETAIL</v>
          </cell>
          <cell r="H4682" t="str">
            <v>CUSTOMER - RETAIL</v>
          </cell>
          <cell r="I4682" t="str">
            <v>REGULAR</v>
          </cell>
          <cell r="J4682" t="str">
            <v>REGULAR</v>
          </cell>
          <cell r="K4682" t="str">
            <v>USD</v>
          </cell>
          <cell r="L4682">
            <v>132137.63</v>
          </cell>
          <cell r="M4682">
            <v>132137.63</v>
          </cell>
          <cell r="N4682">
            <v>0</v>
          </cell>
          <cell r="O4682">
            <v>0</v>
          </cell>
          <cell r="P4682">
            <v>0</v>
          </cell>
          <cell r="Q4682">
            <v>0</v>
          </cell>
          <cell r="R4682">
            <v>0</v>
          </cell>
          <cell r="S4682" t="str">
            <v>1-30</v>
          </cell>
          <cell r="T4682" t="str">
            <v>PANAMA</v>
          </cell>
        </row>
        <row r="4683">
          <cell r="B4683" t="str">
            <v>720-40000313</v>
          </cell>
          <cell r="C4683" t="str">
            <v>POWER GEN, S.A</v>
          </cell>
          <cell r="D4683">
            <v>341712</v>
          </cell>
          <cell r="F4683" t="str">
            <v>IIASA PANAMA</v>
          </cell>
          <cell r="G4683" t="str">
            <v>CUSTOMER - RETAIL</v>
          </cell>
          <cell r="H4683" t="str">
            <v>CUSTOMER - RETAIL</v>
          </cell>
          <cell r="I4683" t="str">
            <v>REGULAR</v>
          </cell>
          <cell r="J4683" t="str">
            <v>REGULAR</v>
          </cell>
          <cell r="K4683" t="str">
            <v>USD</v>
          </cell>
          <cell r="L4683">
            <v>132137.63</v>
          </cell>
          <cell r="M4683">
            <v>132137.63</v>
          </cell>
          <cell r="N4683">
            <v>0</v>
          </cell>
          <cell r="O4683">
            <v>0</v>
          </cell>
          <cell r="P4683">
            <v>0</v>
          </cell>
          <cell r="Q4683">
            <v>0</v>
          </cell>
          <cell r="R4683">
            <v>0</v>
          </cell>
          <cell r="S4683" t="str">
            <v>1-30</v>
          </cell>
          <cell r="T4683" t="str">
            <v>PANAMA</v>
          </cell>
        </row>
        <row r="4684">
          <cell r="B4684" t="str">
            <v>720-40000314</v>
          </cell>
          <cell r="C4684" t="str">
            <v>POWER GEN, S.A</v>
          </cell>
          <cell r="D4684">
            <v>341712</v>
          </cell>
          <cell r="F4684" t="str">
            <v>IIASA PANAMA</v>
          </cell>
          <cell r="G4684" t="str">
            <v>CUSTOMER - RETAIL</v>
          </cell>
          <cell r="H4684" t="str">
            <v>CUSTOMER - RETAIL</v>
          </cell>
          <cell r="I4684" t="str">
            <v>REGULAR</v>
          </cell>
          <cell r="J4684" t="str">
            <v>REGULAR</v>
          </cell>
          <cell r="K4684" t="str">
            <v>USD</v>
          </cell>
          <cell r="L4684">
            <v>121514.64</v>
          </cell>
          <cell r="M4684">
            <v>121514.64</v>
          </cell>
          <cell r="N4684">
            <v>0</v>
          </cell>
          <cell r="O4684">
            <v>0</v>
          </cell>
          <cell r="P4684">
            <v>0</v>
          </cell>
          <cell r="Q4684">
            <v>0</v>
          </cell>
          <cell r="R4684">
            <v>0</v>
          </cell>
          <cell r="S4684" t="str">
            <v>1-30</v>
          </cell>
          <cell r="T4684" t="str">
            <v>PANAMA</v>
          </cell>
        </row>
        <row r="4685">
          <cell r="B4685" t="str">
            <v>720-40000315</v>
          </cell>
          <cell r="C4685" t="str">
            <v>CONSTRUCTORA MP, S.A</v>
          </cell>
          <cell r="D4685">
            <v>348220</v>
          </cell>
          <cell r="F4685" t="str">
            <v>IIASA PANAMA</v>
          </cell>
          <cell r="G4685" t="str">
            <v>CUSTOMER - RETAIL</v>
          </cell>
          <cell r="H4685" t="str">
            <v>CUSTOMER - RETAIL</v>
          </cell>
          <cell r="I4685" t="str">
            <v>REGULAR</v>
          </cell>
          <cell r="J4685" t="str">
            <v>REGULAR</v>
          </cell>
          <cell r="K4685" t="str">
            <v>USD</v>
          </cell>
          <cell r="L4685">
            <v>63946.94</v>
          </cell>
          <cell r="M4685">
            <v>63946.94</v>
          </cell>
          <cell r="N4685">
            <v>0</v>
          </cell>
          <cell r="O4685">
            <v>0</v>
          </cell>
          <cell r="P4685">
            <v>0</v>
          </cell>
          <cell r="Q4685">
            <v>0</v>
          </cell>
          <cell r="R4685">
            <v>0</v>
          </cell>
          <cell r="S4685" t="str">
            <v>1-30</v>
          </cell>
          <cell r="T4685" t="str">
            <v>PANAMA</v>
          </cell>
        </row>
        <row r="4686">
          <cell r="B4686" t="str">
            <v>720-40000316</v>
          </cell>
          <cell r="C4686" t="str">
            <v>POWER GEN, S.A</v>
          </cell>
          <cell r="D4686">
            <v>341712</v>
          </cell>
          <cell r="F4686" t="str">
            <v>IIASA PANAMA</v>
          </cell>
          <cell r="G4686" t="str">
            <v>CUSTOMER - RETAIL</v>
          </cell>
          <cell r="H4686" t="str">
            <v>CUSTOMER - RETAIL</v>
          </cell>
          <cell r="I4686" t="str">
            <v>REGULAR</v>
          </cell>
          <cell r="J4686" t="str">
            <v>REGULAR</v>
          </cell>
          <cell r="K4686" t="str">
            <v>USD</v>
          </cell>
          <cell r="L4686">
            <v>121514.64</v>
          </cell>
          <cell r="M4686">
            <v>121514.64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 t="str">
            <v>1-30</v>
          </cell>
          <cell r="T4686" t="str">
            <v>PANAMA</v>
          </cell>
        </row>
        <row r="4687">
          <cell r="B4687" t="str">
            <v>720-40000318</v>
          </cell>
          <cell r="C4687" t="str">
            <v>POWER GEN, S.A</v>
          </cell>
          <cell r="D4687">
            <v>341712</v>
          </cell>
          <cell r="F4687" t="str">
            <v>IIASA PANAMA</v>
          </cell>
          <cell r="G4687" t="str">
            <v>CUSTOMER - RETAIL</v>
          </cell>
          <cell r="H4687" t="str">
            <v>CUSTOMER - RETAIL</v>
          </cell>
          <cell r="I4687" t="str">
            <v>REGULAR</v>
          </cell>
          <cell r="J4687" t="str">
            <v>REGULAR</v>
          </cell>
          <cell r="K4687" t="str">
            <v>USD</v>
          </cell>
          <cell r="L4687">
            <v>115400.66</v>
          </cell>
          <cell r="M4687">
            <v>115400.66</v>
          </cell>
          <cell r="N4687">
            <v>0</v>
          </cell>
          <cell r="O4687">
            <v>0</v>
          </cell>
          <cell r="P4687">
            <v>0</v>
          </cell>
          <cell r="Q4687">
            <v>0</v>
          </cell>
          <cell r="R4687">
            <v>0</v>
          </cell>
          <cell r="S4687" t="str">
            <v>1-30</v>
          </cell>
          <cell r="T4687" t="str">
            <v>PANAMA</v>
          </cell>
        </row>
        <row r="4688">
          <cell r="B4688" t="str">
            <v>720-40000320</v>
          </cell>
          <cell r="C4688" t="str">
            <v>ROCK INDUSTRIES, S.A.</v>
          </cell>
          <cell r="D4688">
            <v>320756</v>
          </cell>
          <cell r="F4688" t="str">
            <v>IIASA PANAMA</v>
          </cell>
          <cell r="G4688" t="str">
            <v>CUSTOMER - RETAIL</v>
          </cell>
          <cell r="H4688" t="str">
            <v>CUSTOMER - RETAIL</v>
          </cell>
          <cell r="I4688" t="str">
            <v>REGULAR</v>
          </cell>
          <cell r="J4688" t="str">
            <v>REGULAR</v>
          </cell>
          <cell r="K4688" t="str">
            <v>USD</v>
          </cell>
          <cell r="L4688">
            <v>353750.37</v>
          </cell>
          <cell r="M4688">
            <v>353750.37</v>
          </cell>
          <cell r="N4688">
            <v>0</v>
          </cell>
          <cell r="O4688">
            <v>0</v>
          </cell>
          <cell r="P4688">
            <v>353750.37</v>
          </cell>
          <cell r="Q4688">
            <v>0</v>
          </cell>
          <cell r="R4688">
            <v>353750.37</v>
          </cell>
          <cell r="S4688" t="str">
            <v>91-120</v>
          </cell>
          <cell r="T4688" t="str">
            <v>PANAMA</v>
          </cell>
        </row>
        <row r="4689">
          <cell r="B4689" t="str">
            <v>720-40000321</v>
          </cell>
          <cell r="C4689" t="str">
            <v>PEDRO RICARDO ARENAS</v>
          </cell>
          <cell r="D4689">
            <v>348483</v>
          </cell>
          <cell r="F4689" t="str">
            <v>IIASA PANAMA</v>
          </cell>
          <cell r="G4689" t="str">
            <v>CUSTOMER - RETAIL</v>
          </cell>
          <cell r="H4689" t="str">
            <v>CUSTOMER - RETAIL</v>
          </cell>
          <cell r="I4689" t="str">
            <v>REGULAR</v>
          </cell>
          <cell r="J4689" t="str">
            <v>REGULAR</v>
          </cell>
          <cell r="K4689" t="str">
            <v>USD</v>
          </cell>
          <cell r="L4689">
            <v>50861.09</v>
          </cell>
          <cell r="M4689">
            <v>50861.09</v>
          </cell>
          <cell r="N4689">
            <v>0</v>
          </cell>
          <cell r="O4689">
            <v>0</v>
          </cell>
          <cell r="P4689">
            <v>0</v>
          </cell>
          <cell r="Q4689">
            <v>0</v>
          </cell>
          <cell r="R4689">
            <v>0</v>
          </cell>
          <cell r="S4689" t="str">
            <v>1-30</v>
          </cell>
          <cell r="T4689" t="str">
            <v>PANAMA</v>
          </cell>
        </row>
        <row r="4690">
          <cell r="B4690" t="str">
            <v>720-40000323</v>
          </cell>
          <cell r="C4690" t="str">
            <v>FRANCISCO ALEXIS ARCIA DOMINGUEZ</v>
          </cell>
          <cell r="D4690">
            <v>348730</v>
          </cell>
          <cell r="F4690" t="str">
            <v>IIASA PANAMA</v>
          </cell>
          <cell r="G4690" t="str">
            <v>CUSTOMER - RETAIL</v>
          </cell>
          <cell r="H4690" t="str">
            <v>CUSTOMER - RETAIL</v>
          </cell>
          <cell r="I4690" t="str">
            <v>REGULAR</v>
          </cell>
          <cell r="J4690" t="str">
            <v>REGULAR</v>
          </cell>
          <cell r="K4690" t="str">
            <v>USD</v>
          </cell>
          <cell r="L4690">
            <v>37225.4</v>
          </cell>
          <cell r="M4690">
            <v>37225.4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>
            <v>0</v>
          </cell>
          <cell r="S4690" t="str">
            <v>1-30</v>
          </cell>
          <cell r="T4690" t="str">
            <v>PANAMA</v>
          </cell>
        </row>
        <row r="4691">
          <cell r="B4691" t="str">
            <v>720-40000324</v>
          </cell>
          <cell r="C4691" t="str">
            <v>HUMBERTO ORLANDO AMORES SANCHEZ</v>
          </cell>
          <cell r="D4691">
            <v>348660</v>
          </cell>
          <cell r="F4691" t="str">
            <v>IIASA PANAMA</v>
          </cell>
          <cell r="G4691" t="str">
            <v>CUSTOMER - RETAIL</v>
          </cell>
          <cell r="H4691" t="str">
            <v>CUSTOMER - RETAIL</v>
          </cell>
          <cell r="I4691" t="str">
            <v>REGULAR</v>
          </cell>
          <cell r="J4691" t="str">
            <v>REGULAR</v>
          </cell>
          <cell r="K4691" t="str">
            <v>USD</v>
          </cell>
          <cell r="L4691">
            <v>49719.28</v>
          </cell>
          <cell r="M4691">
            <v>49719.28</v>
          </cell>
          <cell r="N4691">
            <v>0</v>
          </cell>
          <cell r="O4691">
            <v>0</v>
          </cell>
          <cell r="P4691">
            <v>49719.28</v>
          </cell>
          <cell r="Q4691">
            <v>0</v>
          </cell>
          <cell r="R4691">
            <v>49719.28</v>
          </cell>
          <cell r="S4691" t="str">
            <v>91-120</v>
          </cell>
          <cell r="T4691" t="str">
            <v>PANAMA</v>
          </cell>
        </row>
        <row r="4692">
          <cell r="B4692" t="str">
            <v>720-40000325</v>
          </cell>
          <cell r="C4692" t="str">
            <v>MAYOR SUPPLIES S.A.</v>
          </cell>
          <cell r="D4692">
            <v>348714</v>
          </cell>
          <cell r="F4692" t="str">
            <v>IIASA PANAMA</v>
          </cell>
          <cell r="G4692" t="str">
            <v>CUSTOMER - RETAIL</v>
          </cell>
          <cell r="H4692" t="str">
            <v>CUSTOMER - RETAIL</v>
          </cell>
          <cell r="I4692" t="str">
            <v>REGULAR</v>
          </cell>
          <cell r="J4692" t="str">
            <v>LEGAL</v>
          </cell>
          <cell r="K4692" t="str">
            <v>USD</v>
          </cell>
          <cell r="L4692">
            <v>135795.01999999999</v>
          </cell>
          <cell r="M4692">
            <v>135795.01999999999</v>
          </cell>
          <cell r="N4692">
            <v>0</v>
          </cell>
          <cell r="O4692">
            <v>0</v>
          </cell>
          <cell r="P4692">
            <v>135795.01999999999</v>
          </cell>
          <cell r="Q4692">
            <v>0</v>
          </cell>
          <cell r="R4692">
            <v>135795.01999999999</v>
          </cell>
          <cell r="S4692" t="str">
            <v>91-120</v>
          </cell>
          <cell r="T4692" t="str">
            <v>PANAMA</v>
          </cell>
        </row>
        <row r="4693">
          <cell r="B4693" t="str">
            <v>720-40000328</v>
          </cell>
          <cell r="C4693" t="str">
            <v>ELSA XIOMARA CORREA ZARZAVILLA</v>
          </cell>
          <cell r="D4693">
            <v>349027</v>
          </cell>
          <cell r="F4693" t="str">
            <v>IIASA PANAMA</v>
          </cell>
          <cell r="G4693" t="str">
            <v>CUSTOMER - RETAIL</v>
          </cell>
          <cell r="H4693" t="str">
            <v>CUSTOMER - RETAIL</v>
          </cell>
          <cell r="I4693" t="str">
            <v>REGULAR</v>
          </cell>
          <cell r="J4693" t="str">
            <v>REGULAR</v>
          </cell>
          <cell r="K4693" t="str">
            <v>USD</v>
          </cell>
          <cell r="L4693">
            <v>45268.46</v>
          </cell>
          <cell r="M4693">
            <v>45268.46</v>
          </cell>
          <cell r="N4693">
            <v>0</v>
          </cell>
          <cell r="O4693">
            <v>0</v>
          </cell>
          <cell r="P4693">
            <v>0</v>
          </cell>
          <cell r="Q4693">
            <v>0</v>
          </cell>
          <cell r="R4693">
            <v>0</v>
          </cell>
          <cell r="S4693" t="str">
            <v>1-30</v>
          </cell>
          <cell r="T4693" t="str">
            <v>PANAMA</v>
          </cell>
        </row>
        <row r="4694">
          <cell r="B4694" t="str">
            <v>720-40000329</v>
          </cell>
          <cell r="C4694" t="str">
            <v>CONSTRUCTORA INTERNACIONAL EL VALLE, S.A.</v>
          </cell>
          <cell r="D4694">
            <v>350079</v>
          </cell>
          <cell r="F4694" t="str">
            <v>IIASA PANAMA</v>
          </cell>
          <cell r="G4694" t="str">
            <v>CUSTOMER - RETAIL</v>
          </cell>
          <cell r="H4694" t="str">
            <v>CUSTOMER - RETAIL</v>
          </cell>
          <cell r="I4694" t="str">
            <v>REGULAR</v>
          </cell>
          <cell r="J4694" t="str">
            <v>REGULAR</v>
          </cell>
          <cell r="K4694" t="str">
            <v>USD</v>
          </cell>
          <cell r="L4694">
            <v>53328.36</v>
          </cell>
          <cell r="M4694">
            <v>53328.36</v>
          </cell>
          <cell r="N4694">
            <v>0</v>
          </cell>
          <cell r="O4694">
            <v>53328.36</v>
          </cell>
          <cell r="P4694">
            <v>0</v>
          </cell>
          <cell r="Q4694">
            <v>0</v>
          </cell>
          <cell r="R4694">
            <v>53328.36</v>
          </cell>
          <cell r="S4694" t="str">
            <v>61-90</v>
          </cell>
          <cell r="T4694" t="str">
            <v>PANAMA</v>
          </cell>
        </row>
        <row r="4695">
          <cell r="B4695" t="str">
            <v>720-40000330</v>
          </cell>
          <cell r="C4695" t="str">
            <v>ADV-TRANSPORTE S.A.</v>
          </cell>
          <cell r="D4695">
            <v>349211</v>
          </cell>
          <cell r="F4695" t="str">
            <v>IIASA PANAMA</v>
          </cell>
          <cell r="G4695" t="str">
            <v>CUSTOMER - RETAIL</v>
          </cell>
          <cell r="H4695" t="str">
            <v>CUSTOMER - RETAIL</v>
          </cell>
          <cell r="I4695" t="str">
            <v>REGULAR</v>
          </cell>
          <cell r="J4695" t="str">
            <v>LEGAL</v>
          </cell>
          <cell r="K4695" t="str">
            <v>USD</v>
          </cell>
          <cell r="L4695">
            <v>101678.14</v>
          </cell>
          <cell r="M4695">
            <v>101678.14</v>
          </cell>
          <cell r="N4695">
            <v>0</v>
          </cell>
          <cell r="O4695">
            <v>0</v>
          </cell>
          <cell r="P4695">
            <v>0</v>
          </cell>
          <cell r="Q4695">
            <v>101678.14</v>
          </cell>
          <cell r="R4695">
            <v>101678.14</v>
          </cell>
          <cell r="S4695" t="str">
            <v>120+</v>
          </cell>
          <cell r="T4695" t="str">
            <v>PANAMA</v>
          </cell>
        </row>
        <row r="4696">
          <cell r="B4696" t="str">
            <v>720-40000331</v>
          </cell>
          <cell r="C4696" t="str">
            <v>CARLOS IVAN VILLALAZ WILLIAMS</v>
          </cell>
          <cell r="D4696">
            <v>340632</v>
          </cell>
          <cell r="F4696" t="str">
            <v>IIASA PANAMA</v>
          </cell>
          <cell r="G4696" t="str">
            <v>CUSTOMER - RETAIL</v>
          </cell>
          <cell r="H4696" t="str">
            <v>CUSTOMER - RETAIL</v>
          </cell>
          <cell r="I4696" t="str">
            <v>REGULAR</v>
          </cell>
          <cell r="J4696" t="str">
            <v>LEGAL</v>
          </cell>
          <cell r="K4696" t="str">
            <v>USD</v>
          </cell>
          <cell r="L4696">
            <v>119068.71</v>
          </cell>
          <cell r="M4696">
            <v>119068.71</v>
          </cell>
          <cell r="N4696">
            <v>0</v>
          </cell>
          <cell r="O4696">
            <v>0</v>
          </cell>
          <cell r="P4696">
            <v>119068.71</v>
          </cell>
          <cell r="Q4696">
            <v>0</v>
          </cell>
          <cell r="R4696">
            <v>119068.71</v>
          </cell>
          <cell r="S4696" t="str">
            <v>91-120</v>
          </cell>
          <cell r="T4696" t="str">
            <v>PANAMA</v>
          </cell>
        </row>
        <row r="4697">
          <cell r="B4697" t="str">
            <v>720-40000332-1</v>
          </cell>
          <cell r="C4697" t="str">
            <v>ASC PANAMA, S.A.</v>
          </cell>
          <cell r="D4697">
            <v>320703</v>
          </cell>
          <cell r="F4697" t="str">
            <v>IIASA PANAMA</v>
          </cell>
          <cell r="G4697" t="str">
            <v>CUSTOMER - RETAIL</v>
          </cell>
          <cell r="H4697" t="str">
            <v>CUSTOMER - RETAIL</v>
          </cell>
          <cell r="I4697" t="str">
            <v>REGULAR</v>
          </cell>
          <cell r="J4697" t="str">
            <v>REGULAR</v>
          </cell>
          <cell r="K4697" t="str">
            <v>USD</v>
          </cell>
          <cell r="L4697">
            <v>358476</v>
          </cell>
          <cell r="M4697">
            <v>358476</v>
          </cell>
          <cell r="N4697">
            <v>0</v>
          </cell>
          <cell r="O4697">
            <v>358476</v>
          </cell>
          <cell r="P4697">
            <v>0</v>
          </cell>
          <cell r="Q4697">
            <v>0</v>
          </cell>
          <cell r="R4697">
            <v>358476</v>
          </cell>
          <cell r="S4697" t="str">
            <v>61-90</v>
          </cell>
          <cell r="T4697" t="str">
            <v>PANAMA</v>
          </cell>
        </row>
        <row r="4698">
          <cell r="B4698" t="str">
            <v>720-40000333</v>
          </cell>
          <cell r="C4698" t="str">
            <v>ARISTIDES GERMAN REAL CASTILLO</v>
          </cell>
          <cell r="D4698">
            <v>349461</v>
          </cell>
          <cell r="F4698" t="str">
            <v>IIASA PANAMA</v>
          </cell>
          <cell r="G4698" t="str">
            <v>CUSTOMER - RETAIL</v>
          </cell>
          <cell r="H4698" t="str">
            <v>CUSTOMER - RETAIL</v>
          </cell>
          <cell r="I4698" t="str">
            <v>REGULAR</v>
          </cell>
          <cell r="J4698" t="str">
            <v>REGULAR</v>
          </cell>
          <cell r="K4698" t="str">
            <v>USD</v>
          </cell>
          <cell r="L4698">
            <v>36579.39</v>
          </cell>
          <cell r="M4698">
            <v>36579.39</v>
          </cell>
          <cell r="N4698">
            <v>0</v>
          </cell>
          <cell r="O4698">
            <v>0</v>
          </cell>
          <cell r="P4698">
            <v>0</v>
          </cell>
          <cell r="Q4698">
            <v>0</v>
          </cell>
          <cell r="R4698">
            <v>0</v>
          </cell>
          <cell r="S4698" t="str">
            <v>1-30</v>
          </cell>
          <cell r="T4698" t="str">
            <v>PANAMA</v>
          </cell>
        </row>
        <row r="4699">
          <cell r="B4699" t="str">
            <v>720-40000337</v>
          </cell>
          <cell r="C4699" t="str">
            <v>POWER GEN, S.A</v>
          </cell>
          <cell r="D4699">
            <v>341712</v>
          </cell>
          <cell r="F4699" t="str">
            <v>IIASA PANAMA</v>
          </cell>
          <cell r="G4699" t="str">
            <v>CUSTOMER - RETAIL</v>
          </cell>
          <cell r="H4699" t="str">
            <v>CUSTOMER - RETAIL</v>
          </cell>
          <cell r="I4699" t="str">
            <v>REGULAR</v>
          </cell>
          <cell r="J4699" t="str">
            <v>REGULAR</v>
          </cell>
          <cell r="K4699" t="str">
            <v>USD</v>
          </cell>
          <cell r="L4699">
            <v>167168.01</v>
          </cell>
          <cell r="M4699">
            <v>167168.01</v>
          </cell>
          <cell r="N4699">
            <v>0</v>
          </cell>
          <cell r="O4699">
            <v>0</v>
          </cell>
          <cell r="P4699">
            <v>0</v>
          </cell>
          <cell r="Q4699">
            <v>0</v>
          </cell>
          <cell r="R4699">
            <v>0</v>
          </cell>
          <cell r="S4699" t="str">
            <v>1-30</v>
          </cell>
          <cell r="T4699" t="str">
            <v>PANAMA</v>
          </cell>
        </row>
        <row r="4700">
          <cell r="B4700" t="str">
            <v>720-40000339</v>
          </cell>
          <cell r="C4700" t="str">
            <v>CARLOS IVAN VILLALAZ WILLIAMS</v>
          </cell>
          <cell r="D4700">
            <v>340632</v>
          </cell>
          <cell r="F4700" t="str">
            <v>IIASA PANAMA</v>
          </cell>
          <cell r="G4700" t="str">
            <v>CUSTOMER - RETAIL</v>
          </cell>
          <cell r="H4700" t="str">
            <v>CUSTOMER - RETAIL</v>
          </cell>
          <cell r="I4700" t="str">
            <v>REGULAR</v>
          </cell>
          <cell r="J4700" t="str">
            <v>LEGAL</v>
          </cell>
          <cell r="K4700" t="str">
            <v>USD</v>
          </cell>
          <cell r="L4700">
            <v>53383.47</v>
          </cell>
          <cell r="M4700">
            <v>53383.47</v>
          </cell>
          <cell r="N4700">
            <v>0</v>
          </cell>
          <cell r="O4700">
            <v>0</v>
          </cell>
          <cell r="P4700">
            <v>53383.47</v>
          </cell>
          <cell r="Q4700">
            <v>0</v>
          </cell>
          <cell r="R4700">
            <v>53383.47</v>
          </cell>
          <cell r="S4700" t="str">
            <v>91-120</v>
          </cell>
          <cell r="T4700" t="str">
            <v>PANAMA</v>
          </cell>
        </row>
        <row r="4701">
          <cell r="B4701" t="str">
            <v>720-40000340</v>
          </cell>
          <cell r="C4701" t="str">
            <v>CARLOS ALBERTO SANTANA RODRIGUEZ</v>
          </cell>
          <cell r="D4701">
            <v>350044</v>
          </cell>
          <cell r="F4701" t="str">
            <v>IIASA PANAMA</v>
          </cell>
          <cell r="G4701" t="str">
            <v>CUSTOMER - RETAIL</v>
          </cell>
          <cell r="H4701" t="str">
            <v>CUSTOMER - RETAIL</v>
          </cell>
          <cell r="I4701" t="str">
            <v>REGULAR</v>
          </cell>
          <cell r="J4701" t="str">
            <v>REGULAR</v>
          </cell>
          <cell r="K4701" t="str">
            <v>USD</v>
          </cell>
          <cell r="L4701">
            <v>58301.8</v>
          </cell>
          <cell r="M4701">
            <v>58301.8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>
            <v>0</v>
          </cell>
          <cell r="S4701" t="str">
            <v>1-30</v>
          </cell>
          <cell r="T4701" t="str">
            <v>PANAMA</v>
          </cell>
        </row>
        <row r="4702">
          <cell r="B4702" t="str">
            <v>720-40000341</v>
          </cell>
          <cell r="C4702" t="str">
            <v>MATERIALES Y TRANSPORTES SELECTOS DE PANAMA</v>
          </cell>
          <cell r="D4702">
            <v>350057</v>
          </cell>
          <cell r="F4702" t="str">
            <v>IIASA PANAMA</v>
          </cell>
          <cell r="G4702" t="str">
            <v>CUSTOMER - RETAIL</v>
          </cell>
          <cell r="H4702" t="str">
            <v>CUSTOMER - RETAIL</v>
          </cell>
          <cell r="I4702" t="str">
            <v>REGULAR</v>
          </cell>
          <cell r="J4702" t="str">
            <v>REGULAR</v>
          </cell>
          <cell r="K4702" t="str">
            <v>USD</v>
          </cell>
          <cell r="L4702">
            <v>177031</v>
          </cell>
          <cell r="M4702">
            <v>177031</v>
          </cell>
          <cell r="N4702">
            <v>0</v>
          </cell>
          <cell r="O4702">
            <v>177031</v>
          </cell>
          <cell r="P4702">
            <v>0</v>
          </cell>
          <cell r="Q4702">
            <v>0</v>
          </cell>
          <cell r="R4702">
            <v>177031</v>
          </cell>
          <cell r="S4702" t="str">
            <v>61-90</v>
          </cell>
          <cell r="T4702" t="str">
            <v>PANAMA</v>
          </cell>
        </row>
        <row r="4703">
          <cell r="B4703" t="str">
            <v>720-40000342</v>
          </cell>
          <cell r="C4703" t="str">
            <v>ATHENAS CONSTRUCTION, S.A.</v>
          </cell>
          <cell r="D4703">
            <v>333264</v>
          </cell>
          <cell r="F4703" t="str">
            <v>IIASA PANAMA</v>
          </cell>
          <cell r="G4703" t="str">
            <v>CUSTOMER - RETAIL</v>
          </cell>
          <cell r="H4703" t="str">
            <v>CUSTOMER - RETAIL</v>
          </cell>
          <cell r="I4703" t="str">
            <v>REGULAR</v>
          </cell>
          <cell r="J4703" t="str">
            <v>REGULAR</v>
          </cell>
          <cell r="K4703" t="str">
            <v>USD</v>
          </cell>
          <cell r="L4703">
            <v>33351.83</v>
          </cell>
          <cell r="M4703">
            <v>33351.83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>
            <v>0</v>
          </cell>
          <cell r="S4703" t="str">
            <v>1-30</v>
          </cell>
          <cell r="T4703" t="str">
            <v>PANAMA</v>
          </cell>
        </row>
        <row r="4704">
          <cell r="B4704" t="str">
            <v>720-40000343</v>
          </cell>
          <cell r="C4704" t="str">
            <v>VICTOR SOCRATES RAMIREZ MARRUGO</v>
          </cell>
          <cell r="D4704">
            <v>350529</v>
          </cell>
          <cell r="F4704" t="str">
            <v>IIASA PANAMA</v>
          </cell>
          <cell r="G4704" t="str">
            <v>CUSTOMER - RETAIL</v>
          </cell>
          <cell r="H4704" t="str">
            <v>CUSTOMER - RETAIL</v>
          </cell>
          <cell r="I4704" t="str">
            <v>REGULAR</v>
          </cell>
          <cell r="J4704" t="str">
            <v>REGULAR</v>
          </cell>
          <cell r="K4704" t="str">
            <v>USD</v>
          </cell>
          <cell r="L4704">
            <v>48070.21</v>
          </cell>
          <cell r="M4704">
            <v>48070.21</v>
          </cell>
          <cell r="N4704">
            <v>0</v>
          </cell>
          <cell r="O4704">
            <v>0</v>
          </cell>
          <cell r="P4704">
            <v>0</v>
          </cell>
          <cell r="Q4704">
            <v>0</v>
          </cell>
          <cell r="R4704">
            <v>0</v>
          </cell>
          <cell r="S4704" t="str">
            <v>1-30</v>
          </cell>
          <cell r="T4704" t="str">
            <v>PANAMA</v>
          </cell>
        </row>
        <row r="4705">
          <cell r="B4705" t="str">
            <v>720-40000344</v>
          </cell>
          <cell r="C4705" t="str">
            <v>CERBAT OVERSEAS, INC.</v>
          </cell>
          <cell r="D4705">
            <v>320708</v>
          </cell>
          <cell r="F4705" t="str">
            <v>IIASA PANAMA</v>
          </cell>
          <cell r="G4705" t="str">
            <v>CUSTOMER - RETAIL</v>
          </cell>
          <cell r="H4705" t="str">
            <v>CUSTOMER - RETAIL</v>
          </cell>
          <cell r="I4705" t="str">
            <v>REGULAR</v>
          </cell>
          <cell r="J4705" t="str">
            <v>REGULAR</v>
          </cell>
          <cell r="K4705" t="str">
            <v>USD</v>
          </cell>
          <cell r="L4705">
            <v>14164.45</v>
          </cell>
          <cell r="M4705">
            <v>14164.45</v>
          </cell>
          <cell r="N4705">
            <v>0</v>
          </cell>
          <cell r="O4705">
            <v>0</v>
          </cell>
          <cell r="P4705">
            <v>0</v>
          </cell>
          <cell r="Q4705">
            <v>0</v>
          </cell>
          <cell r="R4705">
            <v>0</v>
          </cell>
          <cell r="S4705" t="str">
            <v>1-30</v>
          </cell>
          <cell r="T4705" t="str">
            <v>PANAMA</v>
          </cell>
        </row>
        <row r="4706">
          <cell r="B4706" t="str">
            <v>720-40000345</v>
          </cell>
          <cell r="C4706" t="str">
            <v>ESTEBAN SANDOVAL PINILLA</v>
          </cell>
          <cell r="D4706">
            <v>350403</v>
          </cell>
          <cell r="F4706" t="str">
            <v>IIASA PANAMA</v>
          </cell>
          <cell r="G4706" t="str">
            <v>CUSTOMER - RETAIL</v>
          </cell>
          <cell r="H4706" t="str">
            <v>CUSTOMER - RETAIL</v>
          </cell>
          <cell r="I4706" t="str">
            <v>REGULAR</v>
          </cell>
          <cell r="J4706" t="str">
            <v>LEGAL</v>
          </cell>
          <cell r="K4706" t="str">
            <v>USD</v>
          </cell>
          <cell r="L4706">
            <v>64384.11</v>
          </cell>
          <cell r="M4706">
            <v>64384.11</v>
          </cell>
          <cell r="N4706">
            <v>0</v>
          </cell>
          <cell r="O4706">
            <v>0</v>
          </cell>
          <cell r="P4706">
            <v>0</v>
          </cell>
          <cell r="Q4706">
            <v>64384.11</v>
          </cell>
          <cell r="R4706">
            <v>64384.11</v>
          </cell>
          <cell r="S4706" t="str">
            <v>120+</v>
          </cell>
          <cell r="T4706" t="str">
            <v>PANAMA</v>
          </cell>
        </row>
        <row r="4707">
          <cell r="B4707" t="str">
            <v>720-40000347</v>
          </cell>
          <cell r="C4707" t="str">
            <v>JUAN BENIGNO PEÑA GRAHAM</v>
          </cell>
          <cell r="D4707">
            <v>350423</v>
          </cell>
          <cell r="F4707" t="str">
            <v>IIASA PANAMA</v>
          </cell>
          <cell r="G4707" t="str">
            <v>CUSTOMER - RETAIL</v>
          </cell>
          <cell r="H4707" t="str">
            <v>CUSTOMER - RETAIL</v>
          </cell>
          <cell r="I4707" t="str">
            <v>REGULAR</v>
          </cell>
          <cell r="J4707" t="str">
            <v>LEGAL</v>
          </cell>
          <cell r="K4707" t="str">
            <v>USD</v>
          </cell>
          <cell r="L4707">
            <v>151594.65</v>
          </cell>
          <cell r="M4707">
            <v>151594.65</v>
          </cell>
          <cell r="N4707">
            <v>0</v>
          </cell>
          <cell r="O4707">
            <v>0</v>
          </cell>
          <cell r="P4707">
            <v>0</v>
          </cell>
          <cell r="Q4707">
            <v>151594.65</v>
          </cell>
          <cell r="R4707">
            <v>151594.65</v>
          </cell>
          <cell r="S4707" t="str">
            <v>120+</v>
          </cell>
          <cell r="T4707" t="str">
            <v>PANAMA</v>
          </cell>
        </row>
        <row r="4708">
          <cell r="B4708" t="str">
            <v>720-40000349</v>
          </cell>
          <cell r="C4708" t="str">
            <v>MARIBEL DEL CARMEN VELASQUEZ DE LEON</v>
          </cell>
          <cell r="D4708">
            <v>350725</v>
          </cell>
          <cell r="F4708" t="str">
            <v>IIASA PANAMA</v>
          </cell>
          <cell r="G4708" t="str">
            <v>CUSTOMER - RETAIL</v>
          </cell>
          <cell r="H4708" t="str">
            <v>CUSTOMER - RETAIL</v>
          </cell>
          <cell r="I4708" t="str">
            <v>REGULAR</v>
          </cell>
          <cell r="J4708" t="str">
            <v>REGULAR</v>
          </cell>
          <cell r="K4708" t="str">
            <v>USD</v>
          </cell>
          <cell r="L4708">
            <v>52499.49</v>
          </cell>
          <cell r="M4708">
            <v>52499.49</v>
          </cell>
          <cell r="N4708">
            <v>0</v>
          </cell>
          <cell r="O4708">
            <v>0</v>
          </cell>
          <cell r="P4708">
            <v>0</v>
          </cell>
          <cell r="Q4708">
            <v>0</v>
          </cell>
          <cell r="R4708">
            <v>0</v>
          </cell>
          <cell r="S4708" t="str">
            <v>1-30</v>
          </cell>
          <cell r="T4708" t="str">
            <v>PANAMA</v>
          </cell>
        </row>
        <row r="4709">
          <cell r="B4709" t="str">
            <v>720-40000350</v>
          </cell>
          <cell r="C4709" t="str">
            <v>SOLUCIONES DE INGENIERIA DE PANAMA S.A.</v>
          </cell>
          <cell r="D4709">
            <v>350894</v>
          </cell>
          <cell r="F4709" t="str">
            <v>IIASA PANAMA</v>
          </cell>
          <cell r="G4709" t="str">
            <v>CUSTOMER - RETAIL</v>
          </cell>
          <cell r="H4709" t="str">
            <v>CUSTOMER - RETAIL</v>
          </cell>
          <cell r="I4709" t="str">
            <v>REGULAR</v>
          </cell>
          <cell r="J4709" t="str">
            <v>REGULAR</v>
          </cell>
          <cell r="K4709" t="str">
            <v>USD</v>
          </cell>
          <cell r="L4709">
            <v>110547.09</v>
          </cell>
          <cell r="M4709">
            <v>110547.09</v>
          </cell>
          <cell r="N4709">
            <v>110547.09</v>
          </cell>
          <cell r="O4709">
            <v>0</v>
          </cell>
          <cell r="P4709">
            <v>0</v>
          </cell>
          <cell r="Q4709">
            <v>0</v>
          </cell>
          <cell r="R4709">
            <v>110547.09</v>
          </cell>
          <cell r="S4709" t="str">
            <v>31-60</v>
          </cell>
          <cell r="T4709" t="str">
            <v>PANAMA</v>
          </cell>
        </row>
        <row r="4710">
          <cell r="B4710" t="str">
            <v>720-40000355</v>
          </cell>
          <cell r="C4710" t="str">
            <v>JOHEL APARICIO GOMEZ</v>
          </cell>
          <cell r="D4710">
            <v>350944</v>
          </cell>
          <cell r="F4710" t="str">
            <v>IIASA PANAMA</v>
          </cell>
          <cell r="G4710" t="str">
            <v>CUSTOMER - RETAIL</v>
          </cell>
          <cell r="H4710" t="str">
            <v>CUSTOMER - RETAIL</v>
          </cell>
          <cell r="I4710" t="str">
            <v>REGULAR</v>
          </cell>
          <cell r="J4710" t="str">
            <v>REGULAR</v>
          </cell>
          <cell r="K4710" t="str">
            <v>USD</v>
          </cell>
          <cell r="L4710">
            <v>38210.86</v>
          </cell>
          <cell r="M4710">
            <v>38210.86</v>
          </cell>
          <cell r="N4710">
            <v>38210.86</v>
          </cell>
          <cell r="O4710">
            <v>0</v>
          </cell>
          <cell r="P4710">
            <v>0</v>
          </cell>
          <cell r="Q4710">
            <v>0</v>
          </cell>
          <cell r="R4710">
            <v>38210.86</v>
          </cell>
          <cell r="S4710" t="str">
            <v>31-60</v>
          </cell>
          <cell r="T4710" t="str">
            <v>PANAMA</v>
          </cell>
        </row>
        <row r="4711">
          <cell r="B4711" t="str">
            <v>720-40000356</v>
          </cell>
          <cell r="C4711" t="str">
            <v>POWER GEN, S.A</v>
          </cell>
          <cell r="D4711">
            <v>341712</v>
          </cell>
          <cell r="F4711" t="str">
            <v>IIASA PANAMA</v>
          </cell>
          <cell r="G4711" t="str">
            <v>CUSTOMER - RETAIL</v>
          </cell>
          <cell r="H4711" t="str">
            <v>CUSTOMER - RETAIL</v>
          </cell>
          <cell r="I4711" t="str">
            <v>REGULAR</v>
          </cell>
          <cell r="J4711" t="str">
            <v>REGULAR</v>
          </cell>
          <cell r="K4711" t="str">
            <v>USD</v>
          </cell>
          <cell r="L4711">
            <v>123291.78</v>
          </cell>
          <cell r="M4711">
            <v>123291.78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>
            <v>0</v>
          </cell>
          <cell r="S4711" t="str">
            <v>1-30</v>
          </cell>
          <cell r="T4711" t="str">
            <v>PANAMA</v>
          </cell>
        </row>
        <row r="4712">
          <cell r="B4712" t="str">
            <v>720-40000357</v>
          </cell>
          <cell r="C4712" t="str">
            <v>POWER GEN, S.A</v>
          </cell>
          <cell r="D4712">
            <v>341712</v>
          </cell>
          <cell r="F4712" t="str">
            <v>IIASA PANAMA</v>
          </cell>
          <cell r="G4712" t="str">
            <v>CUSTOMER - RETAIL</v>
          </cell>
          <cell r="H4712" t="str">
            <v>CUSTOMER - RETAIL</v>
          </cell>
          <cell r="I4712" t="str">
            <v>REGULAR</v>
          </cell>
          <cell r="J4712" t="str">
            <v>REGULAR</v>
          </cell>
          <cell r="K4712" t="str">
            <v>USD</v>
          </cell>
          <cell r="L4712">
            <v>123291.78</v>
          </cell>
          <cell r="M4712">
            <v>123291.78</v>
          </cell>
          <cell r="N4712">
            <v>0</v>
          </cell>
          <cell r="O4712">
            <v>0</v>
          </cell>
          <cell r="P4712">
            <v>0</v>
          </cell>
          <cell r="Q4712">
            <v>0</v>
          </cell>
          <cell r="R4712">
            <v>0</v>
          </cell>
          <cell r="S4712" t="str">
            <v>1-30</v>
          </cell>
          <cell r="T4712" t="str">
            <v>PANAMA</v>
          </cell>
        </row>
        <row r="4713">
          <cell r="B4713" t="str">
            <v>720-40000358</v>
          </cell>
          <cell r="C4713" t="str">
            <v>POWER GEN, S.A</v>
          </cell>
          <cell r="D4713">
            <v>341712</v>
          </cell>
          <cell r="F4713" t="str">
            <v>IIASA PANAMA</v>
          </cell>
          <cell r="G4713" t="str">
            <v>CUSTOMER - RETAIL</v>
          </cell>
          <cell r="H4713" t="str">
            <v>CUSTOMER - RETAIL</v>
          </cell>
          <cell r="I4713" t="str">
            <v>REGULAR</v>
          </cell>
          <cell r="J4713" t="str">
            <v>REGULAR</v>
          </cell>
          <cell r="K4713" t="str">
            <v>USD</v>
          </cell>
          <cell r="L4713">
            <v>123291.76</v>
          </cell>
          <cell r="M4713">
            <v>123291.76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>
            <v>0</v>
          </cell>
          <cell r="S4713" t="str">
            <v>1-30</v>
          </cell>
          <cell r="T4713" t="str">
            <v>PANAMA</v>
          </cell>
        </row>
        <row r="4714">
          <cell r="B4714" t="str">
            <v>720-40000359</v>
          </cell>
          <cell r="C4714" t="str">
            <v>YESSENIA ESTHER SERRANO SANTAMARIA DE MIRANDA</v>
          </cell>
          <cell r="D4714">
            <v>350953</v>
          </cell>
          <cell r="F4714" t="str">
            <v>IIASA PANAMA</v>
          </cell>
          <cell r="G4714" t="str">
            <v>CUSTOMER - RETAIL</v>
          </cell>
          <cell r="H4714" t="str">
            <v>CUSTOMER - RETAIL</v>
          </cell>
          <cell r="I4714" t="str">
            <v>REGULAR</v>
          </cell>
          <cell r="J4714" t="str">
            <v>REGULAR</v>
          </cell>
          <cell r="K4714" t="str">
            <v>USD</v>
          </cell>
          <cell r="L4714">
            <v>54188.22</v>
          </cell>
          <cell r="M4714">
            <v>54188.22</v>
          </cell>
          <cell r="N4714">
            <v>54188.22</v>
          </cell>
          <cell r="O4714">
            <v>0</v>
          </cell>
          <cell r="P4714">
            <v>0</v>
          </cell>
          <cell r="Q4714">
            <v>0</v>
          </cell>
          <cell r="R4714">
            <v>54188.22</v>
          </cell>
          <cell r="S4714" t="str">
            <v>31-60</v>
          </cell>
          <cell r="T4714" t="str">
            <v>PANAMA</v>
          </cell>
        </row>
        <row r="4715">
          <cell r="B4715" t="str">
            <v>720-40000360</v>
          </cell>
          <cell r="C4715" t="str">
            <v>POWER GEN, S.A</v>
          </cell>
          <cell r="D4715">
            <v>341712</v>
          </cell>
          <cell r="F4715" t="str">
            <v>IIASA PANAMA</v>
          </cell>
          <cell r="G4715" t="str">
            <v>CUSTOMER - RETAIL</v>
          </cell>
          <cell r="H4715" t="str">
            <v>CUSTOMER - RETAIL</v>
          </cell>
          <cell r="I4715" t="str">
            <v>REGULAR</v>
          </cell>
          <cell r="J4715" t="str">
            <v>REGULAR</v>
          </cell>
          <cell r="K4715" t="str">
            <v>USD</v>
          </cell>
          <cell r="L4715">
            <v>123291.72</v>
          </cell>
          <cell r="M4715">
            <v>123291.72</v>
          </cell>
          <cell r="N4715">
            <v>0</v>
          </cell>
          <cell r="O4715">
            <v>0</v>
          </cell>
          <cell r="P4715">
            <v>0</v>
          </cell>
          <cell r="Q4715">
            <v>0</v>
          </cell>
          <cell r="R4715">
            <v>0</v>
          </cell>
          <cell r="S4715" t="str">
            <v>1-30</v>
          </cell>
          <cell r="T4715" t="str">
            <v>PANAMA</v>
          </cell>
        </row>
        <row r="4716">
          <cell r="B4716" t="str">
            <v>720-40000361</v>
          </cell>
          <cell r="C4716" t="str">
            <v>POWER GEN, S.A</v>
          </cell>
          <cell r="D4716">
            <v>341712</v>
          </cell>
          <cell r="F4716" t="str">
            <v>IIASA PANAMA</v>
          </cell>
          <cell r="G4716" t="str">
            <v>CUSTOMER - RETAIL</v>
          </cell>
          <cell r="H4716" t="str">
            <v>CUSTOMER - RETAIL</v>
          </cell>
          <cell r="I4716" t="str">
            <v>REGULAR</v>
          </cell>
          <cell r="J4716" t="str">
            <v>REGULAR</v>
          </cell>
          <cell r="K4716" t="str">
            <v>USD</v>
          </cell>
          <cell r="L4716">
            <v>123291.76</v>
          </cell>
          <cell r="M4716">
            <v>123291.76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>
            <v>0</v>
          </cell>
          <cell r="S4716" t="str">
            <v>1-30</v>
          </cell>
          <cell r="T4716" t="str">
            <v>PANAMA</v>
          </cell>
        </row>
        <row r="4717">
          <cell r="B4717" t="str">
            <v>720-40000362</v>
          </cell>
          <cell r="C4717" t="str">
            <v>INGENIERIA RDLH, S.A.</v>
          </cell>
          <cell r="D4717">
            <v>351103</v>
          </cell>
          <cell r="F4717" t="str">
            <v>IIASA PANAMA</v>
          </cell>
          <cell r="G4717" t="str">
            <v>CUSTOMER - RETAIL</v>
          </cell>
          <cell r="H4717" t="str">
            <v>CUSTOMER - RETAIL</v>
          </cell>
          <cell r="I4717" t="str">
            <v>REGULAR</v>
          </cell>
          <cell r="J4717" t="str">
            <v>REGULAR</v>
          </cell>
          <cell r="K4717" t="str">
            <v>USD</v>
          </cell>
          <cell r="L4717">
            <v>50122.9</v>
          </cell>
          <cell r="M4717">
            <v>50122.9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>
            <v>0</v>
          </cell>
          <cell r="S4717" t="str">
            <v>1-30</v>
          </cell>
          <cell r="T4717" t="str">
            <v>PANAMA</v>
          </cell>
        </row>
        <row r="4718">
          <cell r="B4718" t="str">
            <v>720-40000363</v>
          </cell>
          <cell r="C4718" t="str">
            <v>INGENIERIA RDLH, S.A.</v>
          </cell>
          <cell r="D4718">
            <v>351103</v>
          </cell>
          <cell r="F4718" t="str">
            <v>IIASA PANAMA</v>
          </cell>
          <cell r="G4718" t="str">
            <v>CUSTOMER - RETAIL</v>
          </cell>
          <cell r="H4718" t="str">
            <v>CUSTOMER - RETAIL</v>
          </cell>
          <cell r="I4718" t="str">
            <v>REGULAR</v>
          </cell>
          <cell r="J4718" t="str">
            <v>REGULAR</v>
          </cell>
          <cell r="K4718" t="str">
            <v>USD</v>
          </cell>
          <cell r="L4718">
            <v>96968.08</v>
          </cell>
          <cell r="M4718">
            <v>96968.08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>
            <v>0</v>
          </cell>
          <cell r="S4718" t="str">
            <v>1-30</v>
          </cell>
          <cell r="T4718" t="str">
            <v>PANAMA</v>
          </cell>
        </row>
        <row r="4719">
          <cell r="B4719" t="str">
            <v>720-40000364</v>
          </cell>
          <cell r="C4719" t="str">
            <v>YARINELIS LISBETH VEGA ACEVEDO</v>
          </cell>
          <cell r="D4719">
            <v>351170</v>
          </cell>
          <cell r="F4719" t="str">
            <v>IIASA PANAMA</v>
          </cell>
          <cell r="G4719" t="str">
            <v>CUSTOMER - RETAIL</v>
          </cell>
          <cell r="H4719" t="str">
            <v>CUSTOMER - RETAIL</v>
          </cell>
          <cell r="I4719" t="str">
            <v>REGULAR</v>
          </cell>
          <cell r="J4719" t="str">
            <v>REGULAR</v>
          </cell>
          <cell r="K4719" t="str">
            <v>USD</v>
          </cell>
          <cell r="L4719">
            <v>162115.53</v>
          </cell>
          <cell r="M4719">
            <v>162115.53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  <cell r="R4719">
            <v>0</v>
          </cell>
          <cell r="S4719" t="str">
            <v>1-30</v>
          </cell>
          <cell r="T4719" t="str">
            <v>PANAMA</v>
          </cell>
        </row>
        <row r="4720">
          <cell r="B4720" t="str">
            <v>720-40000365</v>
          </cell>
          <cell r="C4720" t="str">
            <v>MULTI-SERVICES ANGY´S INVESTMENT S.A.</v>
          </cell>
          <cell r="D4720">
            <v>351168</v>
          </cell>
          <cell r="F4720" t="str">
            <v>IIASA PANAMA</v>
          </cell>
          <cell r="G4720" t="str">
            <v>CUSTOMER - RETAIL</v>
          </cell>
          <cell r="H4720" t="str">
            <v>CUSTOMER - RETAIL</v>
          </cell>
          <cell r="I4720" t="str">
            <v>REGULAR</v>
          </cell>
          <cell r="J4720" t="str">
            <v>LEGAL</v>
          </cell>
          <cell r="K4720" t="str">
            <v>USD</v>
          </cell>
          <cell r="L4720">
            <v>138103.75</v>
          </cell>
          <cell r="M4720">
            <v>138103.75</v>
          </cell>
          <cell r="N4720">
            <v>0</v>
          </cell>
          <cell r="O4720">
            <v>0</v>
          </cell>
          <cell r="P4720">
            <v>0</v>
          </cell>
          <cell r="Q4720">
            <v>138103.75</v>
          </cell>
          <cell r="R4720">
            <v>138103.75</v>
          </cell>
          <cell r="S4720" t="str">
            <v>120+</v>
          </cell>
          <cell r="T4720" t="str">
            <v>PANAMA</v>
          </cell>
        </row>
        <row r="4721">
          <cell r="B4721" t="str">
            <v>720-40000367</v>
          </cell>
          <cell r="C4721" t="str">
            <v>MORANTES Y GUERRA S.A.</v>
          </cell>
          <cell r="D4721">
            <v>342298</v>
          </cell>
          <cell r="F4721" t="str">
            <v>IIASA PANAMA</v>
          </cell>
          <cell r="G4721" t="str">
            <v>CUSTOMER - RETAIL</v>
          </cell>
          <cell r="H4721" t="str">
            <v>CUSTOMER - RETAIL</v>
          </cell>
          <cell r="I4721" t="str">
            <v>REGULAR</v>
          </cell>
          <cell r="J4721" t="str">
            <v>REGULAR</v>
          </cell>
          <cell r="K4721" t="str">
            <v>USD</v>
          </cell>
          <cell r="L4721">
            <v>55300.21</v>
          </cell>
          <cell r="M4721">
            <v>55300.21</v>
          </cell>
          <cell r="N4721">
            <v>55300.21</v>
          </cell>
          <cell r="O4721">
            <v>0</v>
          </cell>
          <cell r="P4721">
            <v>0</v>
          </cell>
          <cell r="Q4721">
            <v>0</v>
          </cell>
          <cell r="R4721">
            <v>55300.21</v>
          </cell>
          <cell r="S4721" t="str">
            <v>31-60</v>
          </cell>
          <cell r="T4721" t="str">
            <v>PANAMA</v>
          </cell>
        </row>
        <row r="4722">
          <cell r="B4722" t="str">
            <v>720-40000368-1</v>
          </cell>
          <cell r="C4722" t="str">
            <v>ASC PANAMA, S.A.</v>
          </cell>
          <cell r="D4722">
            <v>320703</v>
          </cell>
          <cell r="F4722" t="str">
            <v>IIASA PANAMA</v>
          </cell>
          <cell r="G4722" t="str">
            <v>CUSTOMER - RETAIL</v>
          </cell>
          <cell r="H4722" t="str">
            <v>CUSTOMER - RETAIL</v>
          </cell>
          <cell r="I4722" t="str">
            <v>REGULAR</v>
          </cell>
          <cell r="J4722" t="str">
            <v>REGULAR</v>
          </cell>
          <cell r="K4722" t="str">
            <v>USD</v>
          </cell>
          <cell r="L4722">
            <v>242271.17</v>
          </cell>
          <cell r="M4722">
            <v>242271.17</v>
          </cell>
          <cell r="N4722">
            <v>242271.17</v>
          </cell>
          <cell r="O4722">
            <v>0</v>
          </cell>
          <cell r="P4722">
            <v>0</v>
          </cell>
          <cell r="Q4722">
            <v>0</v>
          </cell>
          <cell r="R4722">
            <v>242271.17</v>
          </cell>
          <cell r="S4722" t="str">
            <v>31-60</v>
          </cell>
          <cell r="T4722" t="str">
            <v>PANAMA</v>
          </cell>
        </row>
        <row r="4723">
          <cell r="B4723" t="str">
            <v>720-40000369</v>
          </cell>
          <cell r="C4723" t="str">
            <v>FLOR AMERICA HERRERA BARRIOS</v>
          </cell>
          <cell r="D4723">
            <v>351411</v>
          </cell>
          <cell r="F4723" t="str">
            <v>IIASA PANAMA</v>
          </cell>
          <cell r="G4723" t="str">
            <v>CUSTOMER - RETAIL</v>
          </cell>
          <cell r="H4723" t="str">
            <v>CUSTOMER - RETAIL</v>
          </cell>
          <cell r="I4723" t="str">
            <v>REGULAR</v>
          </cell>
          <cell r="J4723" t="str">
            <v>REGULAR</v>
          </cell>
          <cell r="K4723" t="str">
            <v>USD</v>
          </cell>
          <cell r="L4723">
            <v>21296.080000000002</v>
          </cell>
          <cell r="M4723">
            <v>21296.080000000002</v>
          </cell>
          <cell r="N4723">
            <v>21296.080000000002</v>
          </cell>
          <cell r="O4723">
            <v>0</v>
          </cell>
          <cell r="P4723">
            <v>0</v>
          </cell>
          <cell r="Q4723">
            <v>0</v>
          </cell>
          <cell r="R4723">
            <v>21296.080000000002</v>
          </cell>
          <cell r="S4723" t="str">
            <v>31-60</v>
          </cell>
          <cell r="T4723" t="str">
            <v>PANAMA</v>
          </cell>
        </row>
        <row r="4724">
          <cell r="B4724" t="str">
            <v>720-40000372</v>
          </cell>
          <cell r="C4724" t="str">
            <v>SERVICIOS MECANICOS Y ELECTRICOS S.A.</v>
          </cell>
          <cell r="D4724">
            <v>354286</v>
          </cell>
          <cell r="F4724" t="str">
            <v>IIASA PANAMA</v>
          </cell>
          <cell r="G4724" t="str">
            <v>CUSTOMER - RETAIL</v>
          </cell>
          <cell r="H4724" t="str">
            <v>CUSTOMER - RETAIL</v>
          </cell>
          <cell r="I4724" t="str">
            <v>REGULAR</v>
          </cell>
          <cell r="J4724" t="str">
            <v>LEGAL</v>
          </cell>
          <cell r="K4724" t="str">
            <v>USD</v>
          </cell>
          <cell r="L4724">
            <v>37721.4</v>
          </cell>
          <cell r="M4724">
            <v>37721.4</v>
          </cell>
          <cell r="N4724">
            <v>0</v>
          </cell>
          <cell r="O4724">
            <v>0</v>
          </cell>
          <cell r="P4724">
            <v>0</v>
          </cell>
          <cell r="Q4724">
            <v>37721.4</v>
          </cell>
          <cell r="R4724">
            <v>37721.4</v>
          </cell>
          <cell r="S4724" t="str">
            <v>120+</v>
          </cell>
          <cell r="T4724" t="str">
            <v>PANAMA</v>
          </cell>
        </row>
        <row r="4725">
          <cell r="B4725" t="str">
            <v>720-40000374-1</v>
          </cell>
          <cell r="C4725" t="str">
            <v>MIRAMAR SERVICES, S.A.</v>
          </cell>
          <cell r="D4725">
            <v>357289</v>
          </cell>
          <cell r="F4725" t="str">
            <v>IIASA PANAMA</v>
          </cell>
          <cell r="G4725" t="str">
            <v>CUSTOMER - RETAIL</v>
          </cell>
          <cell r="H4725" t="str">
            <v>CUSTOMER - RETAIL</v>
          </cell>
          <cell r="I4725" t="str">
            <v>REGULAR</v>
          </cell>
          <cell r="J4725" t="str">
            <v>REGULAR</v>
          </cell>
          <cell r="K4725" t="str">
            <v>USD</v>
          </cell>
          <cell r="L4725">
            <v>333076.26</v>
          </cell>
          <cell r="M4725">
            <v>333076.26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>
            <v>0</v>
          </cell>
          <cell r="S4725" t="str">
            <v>1-30</v>
          </cell>
          <cell r="T4725" t="str">
            <v>PANAMA</v>
          </cell>
        </row>
        <row r="4726">
          <cell r="B4726" t="str">
            <v>720-40000375</v>
          </cell>
          <cell r="C4726" t="str">
            <v>ADV-TRANSPORTE S.A.</v>
          </cell>
          <cell r="D4726">
            <v>349211</v>
          </cell>
          <cell r="F4726" t="str">
            <v>IIASA PANAMA</v>
          </cell>
          <cell r="G4726" t="str">
            <v>CUSTOMER - RETAIL</v>
          </cell>
          <cell r="H4726" t="str">
            <v>CUSTOMER - RETAIL</v>
          </cell>
          <cell r="I4726" t="str">
            <v>REGULAR</v>
          </cell>
          <cell r="J4726" t="str">
            <v>LEGAL</v>
          </cell>
          <cell r="K4726" t="str">
            <v>USD</v>
          </cell>
          <cell r="L4726">
            <v>168362.83</v>
          </cell>
          <cell r="M4726">
            <v>168362.83</v>
          </cell>
          <cell r="N4726">
            <v>0</v>
          </cell>
          <cell r="O4726">
            <v>0</v>
          </cell>
          <cell r="P4726">
            <v>0</v>
          </cell>
          <cell r="Q4726">
            <v>168362.83</v>
          </cell>
          <cell r="R4726">
            <v>168362.83</v>
          </cell>
          <cell r="S4726" t="str">
            <v>120+</v>
          </cell>
          <cell r="T4726" t="str">
            <v>PANAMA</v>
          </cell>
        </row>
        <row r="4727">
          <cell r="B4727" t="str">
            <v>720-40000376</v>
          </cell>
          <cell r="C4727" t="str">
            <v>ENABA S.A.</v>
          </cell>
          <cell r="D4727">
            <v>354477</v>
          </cell>
          <cell r="F4727" t="str">
            <v>IIASA PANAMA</v>
          </cell>
          <cell r="G4727" t="str">
            <v>CUSTOMER - RETAIL</v>
          </cell>
          <cell r="H4727" t="str">
            <v>CUSTOMER - RETAIL</v>
          </cell>
          <cell r="I4727" t="str">
            <v>REGULAR</v>
          </cell>
          <cell r="J4727" t="str">
            <v>REGULAR</v>
          </cell>
          <cell r="K4727" t="str">
            <v>USD</v>
          </cell>
          <cell r="L4727">
            <v>54450.39</v>
          </cell>
          <cell r="M4727">
            <v>54450.39</v>
          </cell>
          <cell r="N4727">
            <v>0</v>
          </cell>
          <cell r="O4727">
            <v>0</v>
          </cell>
          <cell r="P4727">
            <v>54450.39</v>
          </cell>
          <cell r="Q4727">
            <v>0</v>
          </cell>
          <cell r="R4727">
            <v>54450.39</v>
          </cell>
          <cell r="S4727" t="str">
            <v>91-120</v>
          </cell>
          <cell r="T4727" t="str">
            <v>PANAMA</v>
          </cell>
        </row>
        <row r="4728">
          <cell r="B4728" t="str">
            <v>720-40000380</v>
          </cell>
          <cell r="C4728" t="str">
            <v>DAGOBERTO ATENCIO CASTRO</v>
          </cell>
          <cell r="D4728">
            <v>336015</v>
          </cell>
          <cell r="F4728" t="str">
            <v>IIASA PANAMA</v>
          </cell>
          <cell r="G4728" t="str">
            <v>CUSTOMER - RETAIL</v>
          </cell>
          <cell r="H4728" t="str">
            <v>CUSTOMER - RETAIL</v>
          </cell>
          <cell r="I4728" t="str">
            <v>REGULAR</v>
          </cell>
          <cell r="J4728" t="str">
            <v>LEGAL</v>
          </cell>
          <cell r="K4728" t="str">
            <v>USD</v>
          </cell>
          <cell r="L4728">
            <v>48564.26</v>
          </cell>
          <cell r="M4728">
            <v>48564.26</v>
          </cell>
          <cell r="N4728">
            <v>0</v>
          </cell>
          <cell r="O4728">
            <v>0</v>
          </cell>
          <cell r="P4728">
            <v>0</v>
          </cell>
          <cell r="Q4728">
            <v>0</v>
          </cell>
          <cell r="R4728">
            <v>0</v>
          </cell>
          <cell r="S4728" t="str">
            <v>1-30</v>
          </cell>
          <cell r="T4728" t="str">
            <v>PANAMA</v>
          </cell>
        </row>
        <row r="4729">
          <cell r="B4729" t="str">
            <v>720-40000383</v>
          </cell>
          <cell r="C4729" t="str">
            <v>FATIMA AIDETH SANCHEZ PEREZ</v>
          </cell>
          <cell r="D4729">
            <v>354561</v>
          </cell>
          <cell r="F4729" t="str">
            <v>IIASA PANAMA</v>
          </cell>
          <cell r="G4729" t="str">
            <v>CUSTOMER - RETAIL</v>
          </cell>
          <cell r="H4729" t="str">
            <v>CUSTOMER - RETAIL</v>
          </cell>
          <cell r="I4729" t="str">
            <v>REGULAR</v>
          </cell>
          <cell r="J4729" t="str">
            <v>REGULAR</v>
          </cell>
          <cell r="K4729" t="str">
            <v>USD</v>
          </cell>
          <cell r="L4729">
            <v>115502.42</v>
          </cell>
          <cell r="M4729">
            <v>115502.42</v>
          </cell>
          <cell r="N4729">
            <v>0</v>
          </cell>
          <cell r="O4729">
            <v>115502.42</v>
          </cell>
          <cell r="P4729">
            <v>0</v>
          </cell>
          <cell r="Q4729">
            <v>0</v>
          </cell>
          <cell r="R4729">
            <v>115502.42</v>
          </cell>
          <cell r="S4729" t="str">
            <v>61-90</v>
          </cell>
          <cell r="T4729" t="str">
            <v>PANAMA</v>
          </cell>
        </row>
        <row r="4730">
          <cell r="B4730" t="str">
            <v>720-40000384</v>
          </cell>
          <cell r="C4730" t="str">
            <v>ATHENAS CONSTRUCTION, S.A.</v>
          </cell>
          <cell r="D4730">
            <v>333264</v>
          </cell>
          <cell r="F4730" t="str">
            <v>IIASA PANAMA</v>
          </cell>
          <cell r="G4730" t="str">
            <v>CUSTOMER - RETAIL</v>
          </cell>
          <cell r="H4730" t="str">
            <v>CUSTOMER - RETAIL</v>
          </cell>
          <cell r="I4730" t="str">
            <v>REGULAR</v>
          </cell>
          <cell r="J4730" t="str">
            <v>REGULAR</v>
          </cell>
          <cell r="K4730" t="str">
            <v>USD</v>
          </cell>
          <cell r="L4730">
            <v>6804.49</v>
          </cell>
          <cell r="M4730">
            <v>6804.49</v>
          </cell>
          <cell r="N4730">
            <v>0</v>
          </cell>
          <cell r="O4730">
            <v>0</v>
          </cell>
          <cell r="P4730">
            <v>0</v>
          </cell>
          <cell r="Q4730">
            <v>0</v>
          </cell>
          <cell r="R4730">
            <v>0</v>
          </cell>
          <cell r="S4730" t="str">
            <v>1-30</v>
          </cell>
          <cell r="T4730" t="str">
            <v>PANAMA</v>
          </cell>
        </row>
        <row r="4731">
          <cell r="B4731" t="str">
            <v>720-40000410</v>
          </cell>
          <cell r="C4731" t="str">
            <v>BAGATRAC, S.A. (PANAMA)</v>
          </cell>
          <cell r="D4731">
            <v>320674</v>
          </cell>
          <cell r="F4731" t="str">
            <v>IIASA PANAMA</v>
          </cell>
          <cell r="G4731" t="str">
            <v>CUSTOMER - RETAIL</v>
          </cell>
          <cell r="H4731" t="str">
            <v>CUSTOMER - RETAIL</v>
          </cell>
          <cell r="I4731" t="str">
            <v>REGULAR</v>
          </cell>
          <cell r="J4731" t="str">
            <v>REGULAR</v>
          </cell>
          <cell r="K4731" t="str">
            <v>USD</v>
          </cell>
          <cell r="L4731">
            <v>183350.63</v>
          </cell>
          <cell r="M4731">
            <v>183350.63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>
            <v>0</v>
          </cell>
          <cell r="S4731" t="str">
            <v>1-30</v>
          </cell>
          <cell r="T4731" t="str">
            <v>PANAMA</v>
          </cell>
        </row>
        <row r="4732">
          <cell r="B4732" t="str">
            <v>720-40000437</v>
          </cell>
          <cell r="C4732" t="str">
            <v>ERIC JOVANY BATISTA RODRIGUEZ</v>
          </cell>
          <cell r="D4732">
            <v>355511</v>
          </cell>
          <cell r="F4732" t="str">
            <v>IIASA PANAMA</v>
          </cell>
          <cell r="G4732" t="str">
            <v>CUSTOMER - RETAIL</v>
          </cell>
          <cell r="H4732" t="str">
            <v>CUSTOMER - RETAIL</v>
          </cell>
          <cell r="I4732" t="str">
            <v>REGULAR</v>
          </cell>
          <cell r="J4732" t="str">
            <v>LEGAL</v>
          </cell>
          <cell r="K4732" t="str">
            <v>USD</v>
          </cell>
          <cell r="L4732">
            <v>138065.78</v>
          </cell>
          <cell r="M4732">
            <v>138065.78</v>
          </cell>
          <cell r="N4732">
            <v>0</v>
          </cell>
          <cell r="O4732">
            <v>138065.78</v>
          </cell>
          <cell r="P4732">
            <v>0</v>
          </cell>
          <cell r="Q4732">
            <v>0</v>
          </cell>
          <cell r="R4732">
            <v>138065.78</v>
          </cell>
          <cell r="S4732" t="str">
            <v>61-90</v>
          </cell>
          <cell r="T4732" t="str">
            <v>PANAMA</v>
          </cell>
        </row>
        <row r="4733">
          <cell r="B4733" t="str">
            <v>720-40000438</v>
          </cell>
          <cell r="C4733" t="str">
            <v>MARIO ISAAC DE LEÓN BALLESTEROS</v>
          </cell>
          <cell r="D4733">
            <v>356626</v>
          </cell>
          <cell r="F4733" t="str">
            <v>IIASA PANAMA</v>
          </cell>
          <cell r="G4733" t="str">
            <v>CUSTOMER - RETAIL</v>
          </cell>
          <cell r="H4733" t="str">
            <v>CUSTOMER - RETAIL</v>
          </cell>
          <cell r="I4733" t="str">
            <v>REGULAR</v>
          </cell>
          <cell r="J4733" t="str">
            <v>LEGAL</v>
          </cell>
          <cell r="K4733" t="str">
            <v>USD</v>
          </cell>
          <cell r="L4733">
            <v>118400.49</v>
          </cell>
          <cell r="M4733">
            <v>118400.49</v>
          </cell>
          <cell r="N4733">
            <v>0</v>
          </cell>
          <cell r="O4733">
            <v>0</v>
          </cell>
          <cell r="P4733">
            <v>0</v>
          </cell>
          <cell r="Q4733">
            <v>118400.49</v>
          </cell>
          <cell r="R4733">
            <v>118400.49</v>
          </cell>
          <cell r="S4733" t="str">
            <v>120+</v>
          </cell>
          <cell r="T4733" t="str">
            <v>PANAMA</v>
          </cell>
        </row>
        <row r="4734">
          <cell r="B4734" t="str">
            <v>720-40000442</v>
          </cell>
          <cell r="C4734" t="str">
            <v>URBALIA PANAMA, S.A.</v>
          </cell>
          <cell r="D4734">
            <v>320760</v>
          </cell>
          <cell r="F4734" t="str">
            <v>IIASA PANAMA</v>
          </cell>
          <cell r="G4734" t="str">
            <v>CUSTOMER - RETAIL</v>
          </cell>
          <cell r="H4734" t="str">
            <v>CUSTOMER - RETAIL</v>
          </cell>
          <cell r="I4734" t="str">
            <v>REGULAR</v>
          </cell>
          <cell r="J4734" t="str">
            <v>REGULAR</v>
          </cell>
          <cell r="K4734" t="str">
            <v>USD</v>
          </cell>
          <cell r="L4734">
            <v>149693.88</v>
          </cell>
          <cell r="M4734">
            <v>149693.88</v>
          </cell>
          <cell r="N4734">
            <v>0</v>
          </cell>
          <cell r="O4734">
            <v>0</v>
          </cell>
          <cell r="P4734">
            <v>0</v>
          </cell>
          <cell r="Q4734">
            <v>0</v>
          </cell>
          <cell r="R4734">
            <v>0</v>
          </cell>
          <cell r="S4734" t="str">
            <v>1-30</v>
          </cell>
          <cell r="T4734" t="str">
            <v>PANAMA</v>
          </cell>
        </row>
        <row r="4735">
          <cell r="B4735" t="str">
            <v>720-40000443</v>
          </cell>
          <cell r="C4735" t="str">
            <v>GRAVA, S.A</v>
          </cell>
          <cell r="D4735">
            <v>356362</v>
          </cell>
          <cell r="F4735" t="str">
            <v>IIASA PANAMA</v>
          </cell>
          <cell r="G4735" t="str">
            <v>OP LEASE - CUSTOMER</v>
          </cell>
          <cell r="H4735" t="str">
            <v>OP LEASE - CUSTOMER</v>
          </cell>
          <cell r="I4735" t="str">
            <v>REGULAR</v>
          </cell>
          <cell r="J4735" t="str">
            <v>REGULAR</v>
          </cell>
          <cell r="K4735" t="str">
            <v>USD</v>
          </cell>
          <cell r="L4735">
            <v>245299.45</v>
          </cell>
          <cell r="M4735">
            <v>245299.45</v>
          </cell>
          <cell r="N4735">
            <v>0</v>
          </cell>
          <cell r="O4735">
            <v>0</v>
          </cell>
          <cell r="P4735">
            <v>0</v>
          </cell>
          <cell r="Q4735">
            <v>0</v>
          </cell>
          <cell r="R4735">
            <v>0</v>
          </cell>
          <cell r="S4735" t="str">
            <v>1-30</v>
          </cell>
          <cell r="T4735" t="str">
            <v>PANAMA</v>
          </cell>
        </row>
        <row r="4736">
          <cell r="B4736" t="str">
            <v>720-40000444</v>
          </cell>
          <cell r="C4736" t="str">
            <v>GRAVA, S.A</v>
          </cell>
          <cell r="D4736">
            <v>356362</v>
          </cell>
          <cell r="F4736" t="str">
            <v>IIASA PANAMA</v>
          </cell>
          <cell r="G4736" t="str">
            <v>OP LEASE - CUSTOMER</v>
          </cell>
          <cell r="H4736" t="str">
            <v>OP LEASE - CUSTOMER</v>
          </cell>
          <cell r="I4736" t="str">
            <v>REGULAR</v>
          </cell>
          <cell r="J4736" t="str">
            <v>REGULAR</v>
          </cell>
          <cell r="K4736" t="str">
            <v>USD</v>
          </cell>
          <cell r="L4736">
            <v>369600.02</v>
          </cell>
          <cell r="M4736">
            <v>369600.02</v>
          </cell>
          <cell r="N4736">
            <v>0</v>
          </cell>
          <cell r="O4736">
            <v>0</v>
          </cell>
          <cell r="P4736">
            <v>0</v>
          </cell>
          <cell r="Q4736">
            <v>0</v>
          </cell>
          <cell r="R4736">
            <v>0</v>
          </cell>
          <cell r="S4736" t="str">
            <v>1-30</v>
          </cell>
          <cell r="T4736" t="str">
            <v>PANAMA</v>
          </cell>
        </row>
        <row r="4737">
          <cell r="B4737" t="str">
            <v>720-40000445</v>
          </cell>
          <cell r="C4737" t="str">
            <v>GRAVA, S.A</v>
          </cell>
          <cell r="D4737">
            <v>356362</v>
          </cell>
          <cell r="F4737" t="str">
            <v>IIASA PANAMA</v>
          </cell>
          <cell r="G4737" t="str">
            <v>OP LEASE - CUSTOMER</v>
          </cell>
          <cell r="H4737" t="str">
            <v>OP LEASE - CUSTOMER</v>
          </cell>
          <cell r="I4737" t="str">
            <v>REGULAR</v>
          </cell>
          <cell r="J4737" t="str">
            <v>REGULAR</v>
          </cell>
          <cell r="K4737" t="str">
            <v>USD</v>
          </cell>
          <cell r="L4737">
            <v>369600.02</v>
          </cell>
          <cell r="M4737">
            <v>369600.02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>
            <v>0</v>
          </cell>
          <cell r="S4737" t="str">
            <v>1-30</v>
          </cell>
          <cell r="T4737" t="str">
            <v>PANAMA</v>
          </cell>
        </row>
        <row r="4738">
          <cell r="B4738" t="str">
            <v>720-40000452</v>
          </cell>
          <cell r="C4738" t="str">
            <v>YAILENIS ZULAY CORTES GUTIERREZ</v>
          </cell>
          <cell r="D4738">
            <v>355746</v>
          </cell>
          <cell r="F4738" t="str">
            <v>IIASA PANAMA</v>
          </cell>
          <cell r="G4738" t="str">
            <v>CUSTOMER - RETAIL</v>
          </cell>
          <cell r="H4738" t="str">
            <v>CUSTOMER - RETAIL</v>
          </cell>
          <cell r="I4738" t="str">
            <v>REGULAR</v>
          </cell>
          <cell r="J4738" t="str">
            <v>REGULAR</v>
          </cell>
          <cell r="K4738" t="str">
            <v>USD</v>
          </cell>
          <cell r="L4738">
            <v>50726.29</v>
          </cell>
          <cell r="M4738">
            <v>50726.29</v>
          </cell>
          <cell r="N4738">
            <v>0</v>
          </cell>
          <cell r="O4738">
            <v>0</v>
          </cell>
          <cell r="P4738">
            <v>0</v>
          </cell>
          <cell r="Q4738">
            <v>0</v>
          </cell>
          <cell r="R4738">
            <v>0</v>
          </cell>
          <cell r="S4738" t="str">
            <v>1-30</v>
          </cell>
          <cell r="T4738" t="str">
            <v>PANAMA</v>
          </cell>
        </row>
        <row r="4739">
          <cell r="B4739" t="str">
            <v>720-40000454</v>
          </cell>
          <cell r="C4739" t="str">
            <v>MARCIAL ARCELIO BRAVO ESPINO</v>
          </cell>
          <cell r="D4739">
            <v>355908</v>
          </cell>
          <cell r="F4739" t="str">
            <v>IIASA PANAMA</v>
          </cell>
          <cell r="G4739" t="str">
            <v>CUSTOMER - RETAIL</v>
          </cell>
          <cell r="H4739" t="str">
            <v>CUSTOMER - RETAIL</v>
          </cell>
          <cell r="I4739" t="str">
            <v>REGULAR</v>
          </cell>
          <cell r="J4739" t="str">
            <v>REGULAR</v>
          </cell>
          <cell r="K4739" t="str">
            <v>USD</v>
          </cell>
          <cell r="L4739">
            <v>53257.73</v>
          </cell>
          <cell r="M4739">
            <v>53257.73</v>
          </cell>
          <cell r="N4739">
            <v>0</v>
          </cell>
          <cell r="O4739">
            <v>0</v>
          </cell>
          <cell r="P4739">
            <v>0</v>
          </cell>
          <cell r="Q4739">
            <v>0</v>
          </cell>
          <cell r="R4739">
            <v>0</v>
          </cell>
          <cell r="S4739" t="str">
            <v>1-30</v>
          </cell>
          <cell r="T4739" t="str">
            <v>PANAMA</v>
          </cell>
        </row>
        <row r="4740">
          <cell r="B4740" t="str">
            <v>720-40000455</v>
          </cell>
          <cell r="C4740" t="str">
            <v>ASC PANAMA, S.A.</v>
          </cell>
          <cell r="D4740">
            <v>320703</v>
          </cell>
          <cell r="F4740" t="str">
            <v>IIASA PANAMA</v>
          </cell>
          <cell r="G4740" t="str">
            <v>CUSTOMER - RETAIL</v>
          </cell>
          <cell r="H4740" t="str">
            <v>CUSTOMER - RETAIL</v>
          </cell>
          <cell r="I4740" t="str">
            <v>REGULAR</v>
          </cell>
          <cell r="J4740" t="str">
            <v>REGULAR</v>
          </cell>
          <cell r="K4740" t="str">
            <v>USD</v>
          </cell>
          <cell r="L4740">
            <v>245819.5</v>
          </cell>
          <cell r="M4740">
            <v>245819.5</v>
          </cell>
          <cell r="N4740">
            <v>0</v>
          </cell>
          <cell r="O4740">
            <v>245819.5</v>
          </cell>
          <cell r="P4740">
            <v>0</v>
          </cell>
          <cell r="Q4740">
            <v>0</v>
          </cell>
          <cell r="R4740">
            <v>245819.5</v>
          </cell>
          <cell r="S4740" t="str">
            <v>61-90</v>
          </cell>
          <cell r="T4740" t="str">
            <v>PANAMA</v>
          </cell>
        </row>
        <row r="4741">
          <cell r="B4741" t="str">
            <v>720-40000456</v>
          </cell>
          <cell r="C4741" t="str">
            <v>BAGATRAC, S.A. (PANAMA)</v>
          </cell>
          <cell r="D4741">
            <v>320674</v>
          </cell>
          <cell r="F4741" t="str">
            <v>IIASA PANAMA</v>
          </cell>
          <cell r="G4741" t="str">
            <v>CUSTOMER - RETAIL</v>
          </cell>
          <cell r="H4741" t="str">
            <v>CUSTOMER - RETAIL</v>
          </cell>
          <cell r="I4741" t="str">
            <v>REGULAR</v>
          </cell>
          <cell r="J4741" t="str">
            <v>REGULAR</v>
          </cell>
          <cell r="K4741" t="str">
            <v>USD</v>
          </cell>
          <cell r="L4741">
            <v>45391.29</v>
          </cell>
          <cell r="M4741">
            <v>45391.29</v>
          </cell>
          <cell r="N4741">
            <v>0</v>
          </cell>
          <cell r="O4741">
            <v>0</v>
          </cell>
          <cell r="P4741">
            <v>0</v>
          </cell>
          <cell r="Q4741">
            <v>0</v>
          </cell>
          <cell r="R4741">
            <v>0</v>
          </cell>
          <cell r="S4741" t="str">
            <v>1-30</v>
          </cell>
          <cell r="T4741" t="str">
            <v>PANAMA</v>
          </cell>
        </row>
        <row r="4742">
          <cell r="B4742" t="str">
            <v>720-40000457</v>
          </cell>
          <cell r="C4742" t="str">
            <v>BAGATRAC, S.A. (PANAMA)</v>
          </cell>
          <cell r="D4742">
            <v>320674</v>
          </cell>
          <cell r="F4742" t="str">
            <v>IIASA PANAMA</v>
          </cell>
          <cell r="G4742" t="str">
            <v>CUSTOMER - RETAIL</v>
          </cell>
          <cell r="H4742" t="str">
            <v>CUSTOMER - RETAIL</v>
          </cell>
          <cell r="I4742" t="str">
            <v>REGULAR</v>
          </cell>
          <cell r="J4742" t="str">
            <v>REGULAR</v>
          </cell>
          <cell r="K4742" t="str">
            <v>USD</v>
          </cell>
          <cell r="L4742">
            <v>150869.16</v>
          </cell>
          <cell r="M4742">
            <v>150869.16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  <cell r="R4742">
            <v>0</v>
          </cell>
          <cell r="S4742" t="str">
            <v>1-30</v>
          </cell>
          <cell r="T4742" t="str">
            <v>PANAMA</v>
          </cell>
        </row>
        <row r="4743">
          <cell r="B4743" t="str">
            <v>720-40000463</v>
          </cell>
          <cell r="C4743" t="str">
            <v>ESTRUCTURAS INTEGRALES S.A.</v>
          </cell>
          <cell r="D4743">
            <v>356850</v>
          </cell>
          <cell r="F4743" t="str">
            <v>IIASA PANAMA</v>
          </cell>
          <cell r="G4743" t="str">
            <v>CUSTOMER - RETAIL</v>
          </cell>
          <cell r="H4743" t="str">
            <v>CUSTOMER - RETAIL</v>
          </cell>
          <cell r="I4743" t="str">
            <v>REGULAR</v>
          </cell>
          <cell r="J4743" t="str">
            <v>REGULAR</v>
          </cell>
          <cell r="K4743" t="str">
            <v>USD</v>
          </cell>
          <cell r="L4743">
            <v>60336.55</v>
          </cell>
          <cell r="M4743">
            <v>60336.55</v>
          </cell>
          <cell r="N4743">
            <v>0</v>
          </cell>
          <cell r="O4743">
            <v>0</v>
          </cell>
          <cell r="P4743">
            <v>0</v>
          </cell>
          <cell r="Q4743">
            <v>0</v>
          </cell>
          <cell r="R4743">
            <v>0</v>
          </cell>
          <cell r="S4743" t="str">
            <v>1-30</v>
          </cell>
          <cell r="T4743" t="str">
            <v>PANAMA</v>
          </cell>
        </row>
        <row r="4744">
          <cell r="B4744" t="str">
            <v>720-40000464</v>
          </cell>
          <cell r="C4744" t="str">
            <v>BRINKMAN &amp; ASOCIADOS REFORESTADORES DE CENTRO AMERICA BARCA, S.A</v>
          </cell>
          <cell r="D4744">
            <v>341194</v>
          </cell>
          <cell r="F4744" t="str">
            <v>IIASA PANAMA</v>
          </cell>
          <cell r="G4744" t="str">
            <v>CUSTOMER - RETAIL</v>
          </cell>
          <cell r="H4744" t="str">
            <v>CUSTOMER - RETAIL</v>
          </cell>
          <cell r="I4744" t="str">
            <v>REGULAR</v>
          </cell>
          <cell r="J4744" t="str">
            <v>REGULAR</v>
          </cell>
          <cell r="K4744" t="str">
            <v>USD</v>
          </cell>
          <cell r="L4744">
            <v>156895.92000000001</v>
          </cell>
          <cell r="M4744">
            <v>156895.92000000001</v>
          </cell>
          <cell r="N4744">
            <v>0</v>
          </cell>
          <cell r="O4744">
            <v>0</v>
          </cell>
          <cell r="P4744">
            <v>0</v>
          </cell>
          <cell r="Q4744">
            <v>0</v>
          </cell>
          <cell r="R4744">
            <v>0</v>
          </cell>
          <cell r="S4744" t="str">
            <v>1-30</v>
          </cell>
          <cell r="T4744" t="str">
            <v>PANAMA</v>
          </cell>
        </row>
        <row r="4745">
          <cell r="B4745" t="str">
            <v>720-40000465</v>
          </cell>
          <cell r="C4745" t="str">
            <v>BAGATRAC, S.A. (PANAMA)</v>
          </cell>
          <cell r="D4745">
            <v>320674</v>
          </cell>
          <cell r="F4745" t="str">
            <v>IIASA PANAMA</v>
          </cell>
          <cell r="G4745" t="str">
            <v>CUSTOMER - RETAIL</v>
          </cell>
          <cell r="H4745" t="str">
            <v>CUSTOMER - RETAIL</v>
          </cell>
          <cell r="I4745" t="str">
            <v>REGULAR</v>
          </cell>
          <cell r="J4745" t="str">
            <v>REGULAR</v>
          </cell>
          <cell r="K4745" t="str">
            <v>USD</v>
          </cell>
          <cell r="L4745">
            <v>389696.44</v>
          </cell>
          <cell r="M4745">
            <v>389696.44</v>
          </cell>
          <cell r="N4745">
            <v>0</v>
          </cell>
          <cell r="O4745">
            <v>0</v>
          </cell>
          <cell r="P4745">
            <v>0</v>
          </cell>
          <cell r="Q4745">
            <v>0</v>
          </cell>
          <cell r="R4745">
            <v>0</v>
          </cell>
          <cell r="S4745" t="str">
            <v>1-30</v>
          </cell>
          <cell r="T4745" t="str">
            <v>PANAMA</v>
          </cell>
        </row>
        <row r="4746">
          <cell r="B4746" t="str">
            <v>720-40000466</v>
          </cell>
          <cell r="C4746" t="str">
            <v>BAGATRAC, S.A. (PANAMA)</v>
          </cell>
          <cell r="D4746">
            <v>320674</v>
          </cell>
          <cell r="F4746" t="str">
            <v>IIASA PANAMA</v>
          </cell>
          <cell r="G4746" t="str">
            <v>CUSTOMER - RETAIL</v>
          </cell>
          <cell r="H4746" t="str">
            <v>CUSTOMER - RETAIL</v>
          </cell>
          <cell r="I4746" t="str">
            <v>REGULAR</v>
          </cell>
          <cell r="J4746" t="str">
            <v>REGULAR</v>
          </cell>
          <cell r="K4746" t="str">
            <v>USD</v>
          </cell>
          <cell r="L4746">
            <v>99817.96</v>
          </cell>
          <cell r="M4746">
            <v>99817.96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>
            <v>0</v>
          </cell>
          <cell r="S4746" t="str">
            <v>1-30</v>
          </cell>
          <cell r="T4746" t="str">
            <v>PANAMA</v>
          </cell>
        </row>
        <row r="4747">
          <cell r="B4747" t="str">
            <v>720-40000468</v>
          </cell>
          <cell r="C4747" t="str">
            <v>M&amp;M ENGINERING, INC.</v>
          </cell>
          <cell r="D4747">
            <v>320678</v>
          </cell>
          <cell r="F4747" t="str">
            <v>IIASA PANAMA</v>
          </cell>
          <cell r="G4747" t="str">
            <v>CUSTOMER - RETAIL</v>
          </cell>
          <cell r="H4747" t="str">
            <v>CUSTOMER - RETAIL</v>
          </cell>
          <cell r="I4747" t="str">
            <v>REGULAR</v>
          </cell>
          <cell r="J4747" t="str">
            <v>LEGAL</v>
          </cell>
          <cell r="K4747" t="str">
            <v>USD</v>
          </cell>
          <cell r="L4747">
            <v>46736.5</v>
          </cell>
          <cell r="M4747">
            <v>46736.5</v>
          </cell>
          <cell r="N4747">
            <v>0</v>
          </cell>
          <cell r="O4747">
            <v>0</v>
          </cell>
          <cell r="P4747">
            <v>0</v>
          </cell>
          <cell r="Q4747">
            <v>46736.5</v>
          </cell>
          <cell r="R4747">
            <v>46736.5</v>
          </cell>
          <cell r="S4747" t="str">
            <v>120+</v>
          </cell>
          <cell r="T4747" t="str">
            <v>PANAMA</v>
          </cell>
        </row>
        <row r="4748">
          <cell r="B4748" t="str">
            <v>720-40000469</v>
          </cell>
          <cell r="C4748" t="str">
            <v>BAGATRAC, S.A. (PANAMA)</v>
          </cell>
          <cell r="D4748">
            <v>320674</v>
          </cell>
          <cell r="F4748" t="str">
            <v>IIASA PANAMA</v>
          </cell>
          <cell r="G4748" t="str">
            <v>CUSTOMER - RETAIL</v>
          </cell>
          <cell r="H4748" t="str">
            <v>CUSTOMER - RETAIL</v>
          </cell>
          <cell r="I4748" t="str">
            <v>REGULAR</v>
          </cell>
          <cell r="J4748" t="str">
            <v>REGULAR</v>
          </cell>
          <cell r="K4748" t="str">
            <v>USD</v>
          </cell>
          <cell r="L4748">
            <v>116852.87</v>
          </cell>
          <cell r="M4748">
            <v>116852.87</v>
          </cell>
          <cell r="N4748">
            <v>0</v>
          </cell>
          <cell r="O4748">
            <v>0</v>
          </cell>
          <cell r="P4748">
            <v>0</v>
          </cell>
          <cell r="Q4748">
            <v>0</v>
          </cell>
          <cell r="R4748">
            <v>0</v>
          </cell>
          <cell r="S4748" t="str">
            <v>1-30</v>
          </cell>
          <cell r="T4748" t="str">
            <v>PANAMA</v>
          </cell>
        </row>
        <row r="4749">
          <cell r="B4749" t="str">
            <v>720-40000470</v>
          </cell>
          <cell r="C4749" t="str">
            <v>YODI DICK CEDEÑO VERGARA</v>
          </cell>
          <cell r="D4749">
            <v>356921</v>
          </cell>
          <cell r="F4749" t="str">
            <v>IIASA PANAMA</v>
          </cell>
          <cell r="G4749" t="str">
            <v>CUSTOMER - RETAIL</v>
          </cell>
          <cell r="H4749" t="str">
            <v>CUSTOMER - RETAIL</v>
          </cell>
          <cell r="I4749" t="str">
            <v>REGULAR</v>
          </cell>
          <cell r="J4749" t="str">
            <v>LEGAL</v>
          </cell>
          <cell r="K4749" t="str">
            <v>USD</v>
          </cell>
          <cell r="L4749">
            <v>59420.09</v>
          </cell>
          <cell r="M4749">
            <v>59420.09</v>
          </cell>
          <cell r="N4749">
            <v>0</v>
          </cell>
          <cell r="O4749">
            <v>0</v>
          </cell>
          <cell r="P4749">
            <v>59420.09</v>
          </cell>
          <cell r="Q4749">
            <v>0</v>
          </cell>
          <cell r="R4749">
            <v>59420.09</v>
          </cell>
          <cell r="S4749" t="str">
            <v>91-120</v>
          </cell>
          <cell r="T4749" t="str">
            <v>PANAMA</v>
          </cell>
        </row>
        <row r="4750">
          <cell r="B4750" t="str">
            <v>720-40000471</v>
          </cell>
          <cell r="C4750" t="str">
            <v>CONSTRUCTORA MP, S.A</v>
          </cell>
          <cell r="D4750">
            <v>348220</v>
          </cell>
          <cell r="F4750" t="str">
            <v>IIASA PANAMA</v>
          </cell>
          <cell r="G4750" t="str">
            <v>CUSTOMER - RETAIL</v>
          </cell>
          <cell r="H4750" t="str">
            <v>CUSTOMER - RETAIL</v>
          </cell>
          <cell r="I4750" t="str">
            <v>REGULAR</v>
          </cell>
          <cell r="J4750" t="str">
            <v>REGULAR</v>
          </cell>
          <cell r="K4750" t="str">
            <v>USD</v>
          </cell>
          <cell r="L4750">
            <v>27835.86</v>
          </cell>
          <cell r="M4750">
            <v>27835.86</v>
          </cell>
          <cell r="N4750">
            <v>0</v>
          </cell>
          <cell r="O4750">
            <v>0</v>
          </cell>
          <cell r="P4750">
            <v>0</v>
          </cell>
          <cell r="Q4750">
            <v>0</v>
          </cell>
          <cell r="R4750">
            <v>0</v>
          </cell>
          <cell r="S4750" t="str">
            <v>1-30</v>
          </cell>
          <cell r="T4750" t="str">
            <v>PANAMA</v>
          </cell>
        </row>
        <row r="4751">
          <cell r="B4751" t="str">
            <v>720-40000472</v>
          </cell>
          <cell r="C4751" t="str">
            <v>CONSTRUCTORA MP, S.A</v>
          </cell>
          <cell r="D4751">
            <v>348220</v>
          </cell>
          <cell r="F4751" t="str">
            <v>IIASA PANAMA</v>
          </cell>
          <cell r="G4751" t="str">
            <v>CUSTOMER - RETAIL</v>
          </cell>
          <cell r="H4751" t="str">
            <v>CUSTOMER - RETAIL</v>
          </cell>
          <cell r="I4751" t="str">
            <v>REGULAR</v>
          </cell>
          <cell r="J4751" t="str">
            <v>REGULAR</v>
          </cell>
          <cell r="K4751" t="str">
            <v>USD</v>
          </cell>
          <cell r="L4751">
            <v>57025.99</v>
          </cell>
          <cell r="M4751">
            <v>57025.99</v>
          </cell>
          <cell r="N4751">
            <v>0</v>
          </cell>
          <cell r="O4751">
            <v>0</v>
          </cell>
          <cell r="P4751">
            <v>0</v>
          </cell>
          <cell r="Q4751">
            <v>0</v>
          </cell>
          <cell r="R4751">
            <v>0</v>
          </cell>
          <cell r="S4751" t="str">
            <v>1-30</v>
          </cell>
          <cell r="T4751" t="str">
            <v>PANAMA</v>
          </cell>
        </row>
        <row r="4752">
          <cell r="B4752" t="str">
            <v>720-40000473</v>
          </cell>
          <cell r="C4752" t="str">
            <v>COREBA, S.A</v>
          </cell>
          <cell r="D4752">
            <v>356977</v>
          </cell>
          <cell r="F4752" t="str">
            <v>IIASA PANAMA</v>
          </cell>
          <cell r="G4752" t="str">
            <v>CUSTOMER - RETAIL</v>
          </cell>
          <cell r="H4752" t="str">
            <v>CUSTOMER - RETAIL</v>
          </cell>
          <cell r="I4752" t="str">
            <v>REGULAR</v>
          </cell>
          <cell r="J4752" t="str">
            <v>REGULAR</v>
          </cell>
          <cell r="K4752" t="str">
            <v>USD</v>
          </cell>
          <cell r="L4752">
            <v>56114.71</v>
          </cell>
          <cell r="M4752">
            <v>56114.71</v>
          </cell>
          <cell r="N4752">
            <v>56114.71</v>
          </cell>
          <cell r="O4752">
            <v>0</v>
          </cell>
          <cell r="P4752">
            <v>0</v>
          </cell>
          <cell r="Q4752">
            <v>0</v>
          </cell>
          <cell r="R4752">
            <v>56114.71</v>
          </cell>
          <cell r="S4752" t="str">
            <v>31-60</v>
          </cell>
          <cell r="T4752" t="str">
            <v>PANAMA</v>
          </cell>
        </row>
        <row r="4753">
          <cell r="B4753" t="str">
            <v>720-40000475</v>
          </cell>
          <cell r="C4753" t="str">
            <v>BAGATRAC, S.A. (PANAMA)</v>
          </cell>
          <cell r="D4753">
            <v>320674</v>
          </cell>
          <cell r="F4753" t="str">
            <v>IIASA PANAMA</v>
          </cell>
          <cell r="G4753" t="str">
            <v>CUSTOMER - RETAIL</v>
          </cell>
          <cell r="H4753" t="str">
            <v>CUSTOMER - RETAIL</v>
          </cell>
          <cell r="I4753" t="str">
            <v>REGULAR</v>
          </cell>
          <cell r="J4753" t="str">
            <v>REGULAR</v>
          </cell>
          <cell r="K4753" t="str">
            <v>USD</v>
          </cell>
          <cell r="L4753">
            <v>333343.3</v>
          </cell>
          <cell r="M4753">
            <v>333343.3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  <cell r="R4753">
            <v>0</v>
          </cell>
          <cell r="S4753" t="str">
            <v>1-30</v>
          </cell>
          <cell r="T4753" t="str">
            <v>PANAMA</v>
          </cell>
        </row>
        <row r="4754">
          <cell r="B4754" t="str">
            <v>720-40000476</v>
          </cell>
          <cell r="C4754" t="str">
            <v>PROYECTOS DEL NORTE S.A.</v>
          </cell>
          <cell r="D4754">
            <v>356944</v>
          </cell>
          <cell r="F4754" t="str">
            <v>IIASA PANAMA</v>
          </cell>
          <cell r="G4754" t="str">
            <v>CUSTOMER - RETAIL</v>
          </cell>
          <cell r="H4754" t="str">
            <v>CUSTOMER - RETAIL</v>
          </cell>
          <cell r="I4754" t="str">
            <v>REGULAR</v>
          </cell>
          <cell r="J4754" t="str">
            <v>REGULAR</v>
          </cell>
          <cell r="K4754" t="str">
            <v>USD</v>
          </cell>
          <cell r="L4754">
            <v>159362.29999999999</v>
          </cell>
          <cell r="M4754">
            <v>159362.29999999999</v>
          </cell>
          <cell r="N4754">
            <v>0</v>
          </cell>
          <cell r="O4754">
            <v>0</v>
          </cell>
          <cell r="P4754">
            <v>0</v>
          </cell>
          <cell r="Q4754">
            <v>0</v>
          </cell>
          <cell r="R4754">
            <v>0</v>
          </cell>
          <cell r="S4754" t="str">
            <v>1-30</v>
          </cell>
          <cell r="T4754" t="str">
            <v>PANAMA</v>
          </cell>
        </row>
        <row r="4755">
          <cell r="B4755" t="str">
            <v>720-40000477</v>
          </cell>
          <cell r="C4755" t="str">
            <v>OVIDIO E. CASTILLO VASQUEZ</v>
          </cell>
          <cell r="D4755">
            <v>357605</v>
          </cell>
          <cell r="F4755" t="str">
            <v>IIASA PANAMA</v>
          </cell>
          <cell r="G4755" t="str">
            <v>CUSTOMER - RETAIL</v>
          </cell>
          <cell r="H4755" t="str">
            <v>CUSTOMER - RETAIL</v>
          </cell>
          <cell r="I4755" t="str">
            <v>REGULAR</v>
          </cell>
          <cell r="J4755" t="str">
            <v>REGULAR</v>
          </cell>
          <cell r="K4755" t="str">
            <v>USD</v>
          </cell>
          <cell r="L4755">
            <v>56705.97</v>
          </cell>
          <cell r="M4755">
            <v>56705.97</v>
          </cell>
          <cell r="N4755">
            <v>56705.97</v>
          </cell>
          <cell r="O4755">
            <v>0</v>
          </cell>
          <cell r="P4755">
            <v>0</v>
          </cell>
          <cell r="Q4755">
            <v>0</v>
          </cell>
          <cell r="R4755">
            <v>56705.97</v>
          </cell>
          <cell r="S4755" t="str">
            <v>31-60</v>
          </cell>
          <cell r="T4755" t="str">
            <v>PANAMA</v>
          </cell>
        </row>
        <row r="4756">
          <cell r="B4756" t="str">
            <v>720-40000478</v>
          </cell>
          <cell r="C4756" t="str">
            <v>DARIO ERNESTO DELGADO PEREZ</v>
          </cell>
          <cell r="D4756">
            <v>357353</v>
          </cell>
          <cell r="F4756" t="str">
            <v>IIASA PANAMA</v>
          </cell>
          <cell r="G4756" t="str">
            <v>CUSTOMER - RETAIL</v>
          </cell>
          <cell r="H4756" t="str">
            <v>CUSTOMER - RETAIL</v>
          </cell>
          <cell r="I4756" t="str">
            <v>REGULAR</v>
          </cell>
          <cell r="J4756" t="str">
            <v>REGULAR</v>
          </cell>
          <cell r="K4756" t="str">
            <v>USD</v>
          </cell>
          <cell r="L4756">
            <v>38801.17</v>
          </cell>
          <cell r="M4756">
            <v>38801.17</v>
          </cell>
          <cell r="N4756">
            <v>0</v>
          </cell>
          <cell r="O4756">
            <v>0</v>
          </cell>
          <cell r="P4756">
            <v>0</v>
          </cell>
          <cell r="Q4756">
            <v>0</v>
          </cell>
          <cell r="R4756">
            <v>0</v>
          </cell>
          <cell r="S4756" t="str">
            <v>1-30</v>
          </cell>
          <cell r="T4756" t="str">
            <v>PANAMA</v>
          </cell>
        </row>
        <row r="4757">
          <cell r="B4757" t="str">
            <v>720-40000479</v>
          </cell>
          <cell r="C4757" t="str">
            <v>CAPITAL INVERSIONES MONTENEGRO S.A.</v>
          </cell>
          <cell r="D4757">
            <v>357673</v>
          </cell>
          <cell r="F4757" t="str">
            <v>IIASA PANAMA</v>
          </cell>
          <cell r="G4757" t="str">
            <v>CUSTOMER - RETAIL</v>
          </cell>
          <cell r="H4757" t="str">
            <v>CUSTOMER - RETAIL</v>
          </cell>
          <cell r="I4757" t="str">
            <v>REGULAR</v>
          </cell>
          <cell r="J4757" t="str">
            <v>REGULAR</v>
          </cell>
          <cell r="K4757" t="str">
            <v>USD</v>
          </cell>
          <cell r="L4757">
            <v>23184.38</v>
          </cell>
          <cell r="M4757">
            <v>23184.38</v>
          </cell>
          <cell r="N4757">
            <v>0</v>
          </cell>
          <cell r="O4757">
            <v>0</v>
          </cell>
          <cell r="P4757">
            <v>0</v>
          </cell>
          <cell r="Q4757">
            <v>0</v>
          </cell>
          <cell r="R4757">
            <v>0</v>
          </cell>
          <cell r="S4757" t="str">
            <v>1-30</v>
          </cell>
          <cell r="T4757" t="str">
            <v>PANAMA</v>
          </cell>
        </row>
        <row r="4758">
          <cell r="B4758" t="str">
            <v>720-40000480</v>
          </cell>
          <cell r="C4758" t="str">
            <v>YERI TRACTOR, S.A.</v>
          </cell>
          <cell r="D4758">
            <v>320680</v>
          </cell>
          <cell r="F4758" t="str">
            <v>IIASA PANAMA</v>
          </cell>
          <cell r="G4758" t="str">
            <v>CUSTOMER - RETAIL</v>
          </cell>
          <cell r="H4758" t="str">
            <v>CUSTOMER - RETAIL</v>
          </cell>
          <cell r="I4758" t="str">
            <v>REGULAR</v>
          </cell>
          <cell r="J4758" t="str">
            <v>LEGAL</v>
          </cell>
          <cell r="K4758" t="str">
            <v>USD</v>
          </cell>
          <cell r="L4758">
            <v>326823.26</v>
          </cell>
          <cell r="M4758">
            <v>326823.26</v>
          </cell>
          <cell r="N4758">
            <v>0</v>
          </cell>
          <cell r="O4758">
            <v>0</v>
          </cell>
          <cell r="P4758">
            <v>326823.26</v>
          </cell>
          <cell r="Q4758">
            <v>0</v>
          </cell>
          <cell r="R4758">
            <v>326823.26</v>
          </cell>
          <cell r="S4758" t="str">
            <v>91-120</v>
          </cell>
          <cell r="T4758" t="str">
            <v>PANAMA</v>
          </cell>
        </row>
        <row r="4759">
          <cell r="B4759" t="str">
            <v>720-40000481</v>
          </cell>
          <cell r="C4759" t="str">
            <v>TRANSPORTES Y CONSTRUCCIONES GONZALEZ, S.A.</v>
          </cell>
          <cell r="D4759">
            <v>327286</v>
          </cell>
          <cell r="F4759" t="str">
            <v>IIASA PANAMA</v>
          </cell>
          <cell r="G4759" t="str">
            <v>CUSTOMER - RETAIL</v>
          </cell>
          <cell r="H4759" t="str">
            <v>CUSTOMER - RETAIL</v>
          </cell>
          <cell r="I4759" t="str">
            <v>REGULAR</v>
          </cell>
          <cell r="J4759" t="str">
            <v>REGULAR</v>
          </cell>
          <cell r="K4759" t="str">
            <v>USD</v>
          </cell>
          <cell r="L4759">
            <v>58238.76</v>
          </cell>
          <cell r="M4759">
            <v>58238.76</v>
          </cell>
          <cell r="N4759">
            <v>0</v>
          </cell>
          <cell r="O4759">
            <v>0</v>
          </cell>
          <cell r="P4759">
            <v>0</v>
          </cell>
          <cell r="Q4759">
            <v>0</v>
          </cell>
          <cell r="R4759">
            <v>0</v>
          </cell>
          <cell r="S4759" t="str">
            <v>1-30</v>
          </cell>
          <cell r="T4759" t="str">
            <v>PANAMA</v>
          </cell>
        </row>
        <row r="4760">
          <cell r="B4760" t="str">
            <v>720-40000485</v>
          </cell>
          <cell r="C4760" t="str">
            <v>SOLUCIONES DE INGENIERIA DE PANAMA S.A.</v>
          </cell>
          <cell r="D4760">
            <v>350894</v>
          </cell>
          <cell r="F4760" t="str">
            <v>IIASA PANAMA</v>
          </cell>
          <cell r="G4760" t="str">
            <v>CUSTOMER - RETAIL</v>
          </cell>
          <cell r="H4760" t="str">
            <v>CUSTOMER - RETAIL</v>
          </cell>
          <cell r="I4760" t="str">
            <v>REGULAR</v>
          </cell>
          <cell r="J4760" t="str">
            <v>REGULAR</v>
          </cell>
          <cell r="K4760" t="str">
            <v>USD</v>
          </cell>
          <cell r="L4760">
            <v>140636.18</v>
          </cell>
          <cell r="M4760">
            <v>140636.18</v>
          </cell>
          <cell r="N4760">
            <v>140636.18</v>
          </cell>
          <cell r="O4760">
            <v>0</v>
          </cell>
          <cell r="P4760">
            <v>0</v>
          </cell>
          <cell r="Q4760">
            <v>0</v>
          </cell>
          <cell r="R4760">
            <v>140636.18</v>
          </cell>
          <cell r="S4760" t="str">
            <v>31-60</v>
          </cell>
          <cell r="T4760" t="str">
            <v>PANAMA</v>
          </cell>
        </row>
        <row r="4761">
          <cell r="B4761" t="str">
            <v>720-40000486</v>
          </cell>
          <cell r="C4761" t="str">
            <v>JINXI SU</v>
          </cell>
          <cell r="D4761">
            <v>357916</v>
          </cell>
          <cell r="F4761" t="str">
            <v>IIASA PANAMA</v>
          </cell>
          <cell r="G4761" t="str">
            <v>CUSTOMER - RETAIL</v>
          </cell>
          <cell r="H4761" t="str">
            <v>CUSTOMER - RETAIL</v>
          </cell>
          <cell r="I4761" t="str">
            <v>REGULAR</v>
          </cell>
          <cell r="J4761" t="str">
            <v>REGULAR</v>
          </cell>
          <cell r="K4761" t="str">
            <v>USD</v>
          </cell>
          <cell r="L4761">
            <v>52897.53</v>
          </cell>
          <cell r="M4761">
            <v>52897.53</v>
          </cell>
          <cell r="N4761">
            <v>0</v>
          </cell>
          <cell r="O4761">
            <v>0</v>
          </cell>
          <cell r="P4761">
            <v>0</v>
          </cell>
          <cell r="Q4761">
            <v>0</v>
          </cell>
          <cell r="R4761">
            <v>0</v>
          </cell>
          <cell r="S4761" t="str">
            <v>1-30</v>
          </cell>
          <cell r="T4761" t="str">
            <v>PANAMA</v>
          </cell>
        </row>
        <row r="4762">
          <cell r="B4762" t="str">
            <v>720-40000488</v>
          </cell>
          <cell r="C4762" t="str">
            <v>FRANCISCO ALEXIS ARCIA DOMINGUEZ</v>
          </cell>
          <cell r="D4762">
            <v>348730</v>
          </cell>
          <cell r="F4762" t="str">
            <v>IIASA PANAMA</v>
          </cell>
          <cell r="G4762" t="str">
            <v>CUSTOMER - RETAIL</v>
          </cell>
          <cell r="H4762" t="str">
            <v>CUSTOMER - RETAIL</v>
          </cell>
          <cell r="I4762" t="str">
            <v>REGULAR</v>
          </cell>
          <cell r="J4762" t="str">
            <v>REGULAR</v>
          </cell>
          <cell r="K4762" t="str">
            <v>USD</v>
          </cell>
          <cell r="L4762">
            <v>134009.51999999999</v>
          </cell>
          <cell r="M4762">
            <v>134009.51999999999</v>
          </cell>
          <cell r="N4762">
            <v>0</v>
          </cell>
          <cell r="O4762">
            <v>0</v>
          </cell>
          <cell r="P4762">
            <v>0</v>
          </cell>
          <cell r="Q4762">
            <v>0</v>
          </cell>
          <cell r="R4762">
            <v>0</v>
          </cell>
          <cell r="S4762" t="str">
            <v>1-30</v>
          </cell>
          <cell r="T4762" t="str">
            <v>PANAMA</v>
          </cell>
        </row>
        <row r="4763">
          <cell r="B4763" t="str">
            <v>720-40000489</v>
          </cell>
          <cell r="C4763" t="str">
            <v>RAFAEL ALBERTO VILLALAZ VEGA</v>
          </cell>
          <cell r="D4763">
            <v>357917</v>
          </cell>
          <cell r="F4763" t="str">
            <v>IIASA PANAMA</v>
          </cell>
          <cell r="G4763" t="str">
            <v>CUSTOMER - RETAIL</v>
          </cell>
          <cell r="H4763" t="str">
            <v>CUSTOMER - RETAIL</v>
          </cell>
          <cell r="I4763" t="str">
            <v>REGULAR</v>
          </cell>
          <cell r="J4763" t="str">
            <v>REGULAR</v>
          </cell>
          <cell r="K4763" t="str">
            <v>USD</v>
          </cell>
          <cell r="L4763">
            <v>58746.11</v>
          </cell>
          <cell r="M4763">
            <v>58746.11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>
            <v>0</v>
          </cell>
          <cell r="S4763" t="str">
            <v>1-30</v>
          </cell>
          <cell r="T4763" t="str">
            <v>PANAMA</v>
          </cell>
        </row>
        <row r="4764">
          <cell r="B4764" t="str">
            <v>720-40000490</v>
          </cell>
          <cell r="C4764" t="str">
            <v>SELECTROTEC S.A.</v>
          </cell>
          <cell r="D4764">
            <v>358601</v>
          </cell>
          <cell r="F4764" t="str">
            <v>IIASA PANAMA</v>
          </cell>
          <cell r="G4764" t="str">
            <v>CUSTOMER - RETAIL</v>
          </cell>
          <cell r="H4764" t="str">
            <v>CUSTOMER - RETAIL</v>
          </cell>
          <cell r="I4764" t="str">
            <v>REGULAR</v>
          </cell>
          <cell r="J4764" t="str">
            <v>REGULAR</v>
          </cell>
          <cell r="K4764" t="str">
            <v>USD</v>
          </cell>
          <cell r="L4764">
            <v>29927.91</v>
          </cell>
          <cell r="M4764">
            <v>29927.91</v>
          </cell>
          <cell r="N4764">
            <v>0</v>
          </cell>
          <cell r="O4764">
            <v>0</v>
          </cell>
          <cell r="P4764">
            <v>0</v>
          </cell>
          <cell r="Q4764">
            <v>0</v>
          </cell>
          <cell r="R4764">
            <v>0</v>
          </cell>
          <cell r="S4764" t="str">
            <v>1-30</v>
          </cell>
          <cell r="T4764" t="str">
            <v>PANAMA</v>
          </cell>
        </row>
        <row r="4765">
          <cell r="B4765" t="str">
            <v>720-40000491</v>
          </cell>
          <cell r="C4765" t="str">
            <v>HEBER GUSTAVO CASTILLO RODRIGUEZ</v>
          </cell>
          <cell r="D4765">
            <v>358026</v>
          </cell>
          <cell r="F4765" t="str">
            <v>IIASA PANAMA</v>
          </cell>
          <cell r="G4765" t="str">
            <v>CUSTOMER - RETAIL</v>
          </cell>
          <cell r="H4765" t="str">
            <v>CUSTOMER - RETAIL</v>
          </cell>
          <cell r="I4765" t="str">
            <v>REGULAR</v>
          </cell>
          <cell r="J4765" t="str">
            <v>REGULAR</v>
          </cell>
          <cell r="K4765" t="str">
            <v>USD</v>
          </cell>
          <cell r="L4765">
            <v>44646.1</v>
          </cell>
          <cell r="M4765">
            <v>44646.1</v>
          </cell>
          <cell r="N4765">
            <v>0</v>
          </cell>
          <cell r="O4765">
            <v>0</v>
          </cell>
          <cell r="P4765">
            <v>0</v>
          </cell>
          <cell r="Q4765">
            <v>0</v>
          </cell>
          <cell r="R4765">
            <v>0</v>
          </cell>
          <cell r="S4765" t="str">
            <v>1-30</v>
          </cell>
          <cell r="T4765" t="str">
            <v>PANAMA</v>
          </cell>
        </row>
        <row r="4766">
          <cell r="B4766" t="str">
            <v>720-40000492</v>
          </cell>
          <cell r="C4766" t="str">
            <v>TRANSEQ, S.A.</v>
          </cell>
          <cell r="D4766">
            <v>333737</v>
          </cell>
          <cell r="F4766" t="str">
            <v>IIASA PANAMA</v>
          </cell>
          <cell r="G4766" t="str">
            <v>CUSTOMER - RETAIL</v>
          </cell>
          <cell r="H4766" t="str">
            <v>CUSTOMER - RETAIL</v>
          </cell>
          <cell r="I4766" t="str">
            <v>REGULAR</v>
          </cell>
          <cell r="J4766" t="str">
            <v>REGULAR</v>
          </cell>
          <cell r="K4766" t="str">
            <v>USD</v>
          </cell>
          <cell r="L4766">
            <v>96701.31</v>
          </cell>
          <cell r="M4766">
            <v>96701.31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>
            <v>0</v>
          </cell>
          <cell r="S4766" t="str">
            <v>1-30</v>
          </cell>
          <cell r="T4766" t="str">
            <v>PANAMA</v>
          </cell>
        </row>
        <row r="4767">
          <cell r="B4767" t="str">
            <v>720-40000493</v>
          </cell>
          <cell r="C4767" t="str">
            <v>TEXELLCA PANAMA S.A.</v>
          </cell>
          <cell r="D4767">
            <v>358337</v>
          </cell>
          <cell r="F4767" t="str">
            <v>IIASA PANAMA</v>
          </cell>
          <cell r="G4767" t="str">
            <v>CUSTOMER - RETAIL</v>
          </cell>
          <cell r="H4767" t="str">
            <v>CUSTOMER - RETAIL</v>
          </cell>
          <cell r="I4767" t="str">
            <v>REGULAR</v>
          </cell>
          <cell r="J4767" t="str">
            <v>REGULAR</v>
          </cell>
          <cell r="K4767" t="str">
            <v>USD</v>
          </cell>
          <cell r="L4767">
            <v>34444.53</v>
          </cell>
          <cell r="M4767">
            <v>34444.53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>
            <v>0</v>
          </cell>
          <cell r="S4767" t="str">
            <v>1-30</v>
          </cell>
          <cell r="T4767" t="str">
            <v>PANAMA</v>
          </cell>
        </row>
        <row r="4768">
          <cell r="B4768" t="str">
            <v>720-40000495</v>
          </cell>
          <cell r="C4768" t="str">
            <v>ANTONIO DELGADO JAEN</v>
          </cell>
          <cell r="D4768">
            <v>329276</v>
          </cell>
          <cell r="F4768" t="str">
            <v>IIASA PANAMA</v>
          </cell>
          <cell r="G4768" t="str">
            <v>CUSTOMER - RETAIL</v>
          </cell>
          <cell r="H4768" t="str">
            <v>CUSTOMER - RETAIL</v>
          </cell>
          <cell r="I4768" t="str">
            <v>REGULAR</v>
          </cell>
          <cell r="J4768" t="str">
            <v>REGULAR</v>
          </cell>
          <cell r="K4768" t="str">
            <v>USD</v>
          </cell>
          <cell r="L4768">
            <v>56944.86</v>
          </cell>
          <cell r="M4768">
            <v>56944.86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  <cell r="R4768">
            <v>0</v>
          </cell>
          <cell r="S4768" t="str">
            <v>1-30</v>
          </cell>
          <cell r="T4768" t="str">
            <v>PANAMA</v>
          </cell>
        </row>
        <row r="4769">
          <cell r="B4769" t="str">
            <v>720-40000496</v>
          </cell>
          <cell r="C4769" t="str">
            <v>CESAR GUILLERMO MONTERO YANGUEZ</v>
          </cell>
          <cell r="D4769">
            <v>359479</v>
          </cell>
          <cell r="F4769" t="str">
            <v>IIASA PANAMA</v>
          </cell>
          <cell r="G4769" t="str">
            <v>CUSTOMER - RETAIL</v>
          </cell>
          <cell r="H4769" t="str">
            <v>CUSTOMER - RETAIL</v>
          </cell>
          <cell r="I4769" t="str">
            <v>REGULAR</v>
          </cell>
          <cell r="J4769" t="str">
            <v>REGULAR</v>
          </cell>
          <cell r="K4769" t="str">
            <v>USD</v>
          </cell>
          <cell r="L4769">
            <v>138209.98000000001</v>
          </cell>
          <cell r="M4769">
            <v>138209.98000000001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 t="str">
            <v>1-30</v>
          </cell>
          <cell r="T4769" t="str">
            <v>PANAMA</v>
          </cell>
        </row>
        <row r="4770">
          <cell r="B4770" t="str">
            <v>720-40000497</v>
          </cell>
          <cell r="C4770" t="str">
            <v>VICTOR ANTONIO AGUDO PITANO</v>
          </cell>
          <cell r="D4770">
            <v>359459</v>
          </cell>
          <cell r="F4770" t="str">
            <v>IIASA PANAMA</v>
          </cell>
          <cell r="G4770" t="str">
            <v>CUSTOMER - RETAIL</v>
          </cell>
          <cell r="H4770" t="str">
            <v>CUSTOMER - RETAIL</v>
          </cell>
          <cell r="I4770" t="str">
            <v>REGULAR</v>
          </cell>
          <cell r="J4770" t="str">
            <v>REGULAR</v>
          </cell>
          <cell r="K4770" t="str">
            <v>USD</v>
          </cell>
          <cell r="L4770">
            <v>61994.7</v>
          </cell>
          <cell r="M4770">
            <v>61994.7</v>
          </cell>
          <cell r="N4770">
            <v>61994.7</v>
          </cell>
          <cell r="O4770">
            <v>0</v>
          </cell>
          <cell r="P4770">
            <v>0</v>
          </cell>
          <cell r="Q4770">
            <v>0</v>
          </cell>
          <cell r="R4770">
            <v>61994.7</v>
          </cell>
          <cell r="S4770" t="str">
            <v>31-60</v>
          </cell>
          <cell r="T4770" t="str">
            <v>PANAMA</v>
          </cell>
        </row>
        <row r="4771">
          <cell r="B4771" t="str">
            <v>720-40000498</v>
          </cell>
          <cell r="C4771" t="str">
            <v>CONSTRUCTORA URBANA, S.A.</v>
          </cell>
          <cell r="D4771">
            <v>319116</v>
          </cell>
          <cell r="F4771" t="str">
            <v>IIASA PANAMA</v>
          </cell>
          <cell r="G4771" t="str">
            <v>CUSTOMER - RETAIL</v>
          </cell>
          <cell r="H4771" t="str">
            <v>CUSTOMER - RETAIL</v>
          </cell>
          <cell r="I4771" t="str">
            <v>REGULAR</v>
          </cell>
          <cell r="J4771" t="str">
            <v>REGULAR</v>
          </cell>
          <cell r="K4771" t="str">
            <v>USD</v>
          </cell>
          <cell r="L4771">
            <v>686383.16</v>
          </cell>
          <cell r="M4771">
            <v>686383.16</v>
          </cell>
          <cell r="N4771">
            <v>0</v>
          </cell>
          <cell r="O4771">
            <v>0</v>
          </cell>
          <cell r="P4771">
            <v>0</v>
          </cell>
          <cell r="Q4771">
            <v>0</v>
          </cell>
          <cell r="R4771">
            <v>0</v>
          </cell>
          <cell r="S4771" t="str">
            <v>1-30</v>
          </cell>
          <cell r="T4771" t="str">
            <v>PANAMA</v>
          </cell>
        </row>
        <row r="4772">
          <cell r="B4772" t="str">
            <v>720-40000499</v>
          </cell>
          <cell r="C4772" t="str">
            <v>CONSTRUCTORA URBANA, S.A.</v>
          </cell>
          <cell r="D4772">
            <v>319116</v>
          </cell>
          <cell r="F4772" t="str">
            <v>IIASA PANAMA</v>
          </cell>
          <cell r="G4772" t="str">
            <v>CUSTOMER - RETAIL</v>
          </cell>
          <cell r="H4772" t="str">
            <v>CUSTOMER - RETAIL</v>
          </cell>
          <cell r="I4772" t="str">
            <v>REGULAR</v>
          </cell>
          <cell r="J4772" t="str">
            <v>REGULAR</v>
          </cell>
          <cell r="K4772" t="str">
            <v>USD</v>
          </cell>
          <cell r="L4772">
            <v>122118.34</v>
          </cell>
          <cell r="M4772">
            <v>122118.34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  <cell r="R4772">
            <v>0</v>
          </cell>
          <cell r="S4772" t="str">
            <v>1-30</v>
          </cell>
          <cell r="T4772" t="str">
            <v>PANAMA</v>
          </cell>
        </row>
        <row r="4773">
          <cell r="B4773" t="str">
            <v>720-40000500</v>
          </cell>
          <cell r="C4773" t="str">
            <v>VALENTIN ESPINOZA CORDOBA</v>
          </cell>
          <cell r="D4773">
            <v>336687</v>
          </cell>
          <cell r="F4773" t="str">
            <v>IIASA PANAMA</v>
          </cell>
          <cell r="G4773" t="str">
            <v>CUSTOMER - RETAIL</v>
          </cell>
          <cell r="H4773" t="str">
            <v>CUSTOMER - RETAIL</v>
          </cell>
          <cell r="I4773" t="str">
            <v>REGULAR</v>
          </cell>
          <cell r="J4773" t="str">
            <v>REGULAR</v>
          </cell>
          <cell r="K4773" t="str">
            <v>USD</v>
          </cell>
          <cell r="L4773">
            <v>30127.09</v>
          </cell>
          <cell r="M4773">
            <v>30127.09</v>
          </cell>
          <cell r="N4773">
            <v>0</v>
          </cell>
          <cell r="O4773">
            <v>0</v>
          </cell>
          <cell r="P4773">
            <v>0</v>
          </cell>
          <cell r="Q4773">
            <v>0</v>
          </cell>
          <cell r="R4773">
            <v>0</v>
          </cell>
          <cell r="S4773" t="str">
            <v>1-30</v>
          </cell>
          <cell r="T4773" t="str">
            <v>PANAMA</v>
          </cell>
        </row>
        <row r="4774">
          <cell r="B4774" t="str">
            <v>720-40000501</v>
          </cell>
          <cell r="C4774" t="str">
            <v>INGENIERIA TECNICA DEL ISTMO S.A.</v>
          </cell>
          <cell r="D4774">
            <v>359692</v>
          </cell>
          <cell r="F4774" t="str">
            <v>IIASA PANAMA</v>
          </cell>
          <cell r="G4774" t="str">
            <v>CUSTOMER - RETAIL</v>
          </cell>
          <cell r="H4774" t="str">
            <v>CUSTOMER - RETAIL</v>
          </cell>
          <cell r="I4774" t="str">
            <v>REGULAR</v>
          </cell>
          <cell r="J4774" t="str">
            <v>REGULAR</v>
          </cell>
          <cell r="K4774" t="str">
            <v>USD</v>
          </cell>
          <cell r="L4774">
            <v>126164.51</v>
          </cell>
          <cell r="M4774">
            <v>126164.51</v>
          </cell>
          <cell r="N4774">
            <v>0</v>
          </cell>
          <cell r="O4774">
            <v>126164.51</v>
          </cell>
          <cell r="P4774">
            <v>0</v>
          </cell>
          <cell r="Q4774">
            <v>0</v>
          </cell>
          <cell r="R4774">
            <v>126164.51</v>
          </cell>
          <cell r="S4774" t="str">
            <v>61-90</v>
          </cell>
          <cell r="T4774" t="str">
            <v>PANAMA</v>
          </cell>
        </row>
        <row r="4775">
          <cell r="B4775" t="str">
            <v>720-40000502</v>
          </cell>
          <cell r="C4775" t="str">
            <v>MONTACARGAS OVERSEAS S.A.</v>
          </cell>
          <cell r="D4775">
            <v>360030</v>
          </cell>
          <cell r="F4775" t="str">
            <v>IIASA PANAMA</v>
          </cell>
          <cell r="G4775" t="str">
            <v>CUSTOMER - RETAIL</v>
          </cell>
          <cell r="H4775" t="str">
            <v>CUSTOMER - RETAIL</v>
          </cell>
          <cell r="I4775" t="str">
            <v>REGULAR</v>
          </cell>
          <cell r="J4775" t="str">
            <v>REGULAR</v>
          </cell>
          <cell r="K4775" t="str">
            <v>USD</v>
          </cell>
          <cell r="L4775">
            <v>94429.55</v>
          </cell>
          <cell r="M4775">
            <v>94429.55</v>
          </cell>
          <cell r="N4775">
            <v>0</v>
          </cell>
          <cell r="O4775">
            <v>0</v>
          </cell>
          <cell r="P4775">
            <v>0</v>
          </cell>
          <cell r="Q4775">
            <v>0</v>
          </cell>
          <cell r="R4775">
            <v>0</v>
          </cell>
          <cell r="S4775" t="str">
            <v>1-30</v>
          </cell>
          <cell r="T4775" t="str">
            <v>PANAMA</v>
          </cell>
        </row>
        <row r="4776">
          <cell r="B4776" t="str">
            <v>720-40000503</v>
          </cell>
          <cell r="C4776" t="str">
            <v>ASC PANAMA, S.A.</v>
          </cell>
          <cell r="D4776">
            <v>320703</v>
          </cell>
          <cell r="F4776" t="str">
            <v>IIASA PANAMA</v>
          </cell>
          <cell r="G4776" t="str">
            <v>CUSTOMER - RETAIL</v>
          </cell>
          <cell r="H4776" t="str">
            <v>CUSTOMER - RETAIL</v>
          </cell>
          <cell r="I4776" t="str">
            <v>REGULAR</v>
          </cell>
          <cell r="J4776" t="str">
            <v>REGULAR</v>
          </cell>
          <cell r="K4776" t="str">
            <v>USD</v>
          </cell>
          <cell r="L4776">
            <v>1133156.19</v>
          </cell>
          <cell r="M4776">
            <v>1133156.19</v>
          </cell>
          <cell r="N4776">
            <v>0</v>
          </cell>
          <cell r="O4776">
            <v>0</v>
          </cell>
          <cell r="P4776">
            <v>1133156.19</v>
          </cell>
          <cell r="Q4776">
            <v>0</v>
          </cell>
          <cell r="R4776">
            <v>1133156.19</v>
          </cell>
          <cell r="S4776" t="str">
            <v>91-120</v>
          </cell>
          <cell r="T4776" t="str">
            <v>PANAMA</v>
          </cell>
        </row>
        <row r="4777">
          <cell r="B4777" t="str">
            <v>720-40000505</v>
          </cell>
          <cell r="C4777" t="str">
            <v>ASC PANAMA, S.A.</v>
          </cell>
          <cell r="D4777">
            <v>320703</v>
          </cell>
          <cell r="F4777" t="str">
            <v>IIASA PANAMA</v>
          </cell>
          <cell r="G4777" t="str">
            <v>CUSTOMER - RETAIL</v>
          </cell>
          <cell r="H4777" t="str">
            <v>CUSTOMER - RETAIL</v>
          </cell>
          <cell r="I4777" t="str">
            <v>REGULAR</v>
          </cell>
          <cell r="J4777" t="str">
            <v>REGULAR</v>
          </cell>
          <cell r="K4777" t="str">
            <v>USD</v>
          </cell>
          <cell r="L4777">
            <v>611634.12</v>
          </cell>
          <cell r="M4777">
            <v>611634.12</v>
          </cell>
          <cell r="N4777">
            <v>611634.12</v>
          </cell>
          <cell r="O4777">
            <v>0</v>
          </cell>
          <cell r="P4777">
            <v>0</v>
          </cell>
          <cell r="Q4777">
            <v>0</v>
          </cell>
          <cell r="R4777">
            <v>611634.12</v>
          </cell>
          <cell r="S4777" t="str">
            <v>31-60</v>
          </cell>
          <cell r="T4777" t="str">
            <v>PANAMA</v>
          </cell>
        </row>
        <row r="4778">
          <cell r="B4778" t="str">
            <v>720-40000507</v>
          </cell>
          <cell r="C4778" t="str">
            <v>ASC PANAMA, S.A.</v>
          </cell>
          <cell r="D4778">
            <v>320703</v>
          </cell>
          <cell r="F4778" t="str">
            <v>IIASA PANAMA</v>
          </cell>
          <cell r="G4778" t="str">
            <v>CUSTOMER - RETAIL</v>
          </cell>
          <cell r="H4778" t="str">
            <v>CUSTOMER - RETAIL</v>
          </cell>
          <cell r="I4778" t="str">
            <v>REGULAR</v>
          </cell>
          <cell r="J4778" t="str">
            <v>REGULAR</v>
          </cell>
          <cell r="K4778" t="str">
            <v>USD</v>
          </cell>
          <cell r="L4778">
            <v>1187805.56</v>
          </cell>
          <cell r="M4778">
            <v>1187805.56</v>
          </cell>
          <cell r="N4778">
            <v>0</v>
          </cell>
          <cell r="O4778">
            <v>1187805.56</v>
          </cell>
          <cell r="P4778">
            <v>0</v>
          </cell>
          <cell r="Q4778">
            <v>0</v>
          </cell>
          <cell r="R4778">
            <v>1187805.56</v>
          </cell>
          <cell r="S4778" t="str">
            <v>61-90</v>
          </cell>
          <cell r="T4778" t="str">
            <v>PANAMA</v>
          </cell>
        </row>
        <row r="4779">
          <cell r="B4779" t="str">
            <v>720-40000516</v>
          </cell>
          <cell r="C4779" t="str">
            <v>PROYECTOS DEL NORTE S.A.</v>
          </cell>
          <cell r="D4779">
            <v>356944</v>
          </cell>
          <cell r="F4779" t="str">
            <v>IIASA PANAMA</v>
          </cell>
          <cell r="G4779" t="str">
            <v>CUSTOMER - RETAIL</v>
          </cell>
          <cell r="H4779" t="str">
            <v>CUSTOMER - RETAIL</v>
          </cell>
          <cell r="I4779" t="str">
            <v>REGULAR</v>
          </cell>
          <cell r="J4779" t="str">
            <v>REGULAR</v>
          </cell>
          <cell r="K4779" t="str">
            <v>USD</v>
          </cell>
          <cell r="L4779">
            <v>57168.9</v>
          </cell>
          <cell r="M4779">
            <v>57168.9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>
            <v>0</v>
          </cell>
          <cell r="S4779" t="str">
            <v>1-30</v>
          </cell>
          <cell r="T4779" t="str">
            <v>PANAMA</v>
          </cell>
        </row>
        <row r="4780">
          <cell r="B4780" t="str">
            <v>720-40000517</v>
          </cell>
          <cell r="C4780" t="str">
            <v>MAQUINARIA PESADA, ESPECIALIZADA Y ALQUILERES S.A.</v>
          </cell>
          <cell r="D4780">
            <v>361190</v>
          </cell>
          <cell r="F4780" t="str">
            <v>IIASA PANAMA</v>
          </cell>
          <cell r="G4780" t="str">
            <v>CUSTOMER - RETAIL</v>
          </cell>
          <cell r="H4780" t="str">
            <v>CUSTOMER - RETAIL</v>
          </cell>
          <cell r="I4780" t="str">
            <v>REGULAR</v>
          </cell>
          <cell r="J4780" t="str">
            <v>REGULAR</v>
          </cell>
          <cell r="K4780" t="str">
            <v>USD</v>
          </cell>
          <cell r="L4780">
            <v>120847.2</v>
          </cell>
          <cell r="M4780">
            <v>120847.2</v>
          </cell>
          <cell r="N4780">
            <v>0</v>
          </cell>
          <cell r="O4780">
            <v>0</v>
          </cell>
          <cell r="P4780">
            <v>120847.2</v>
          </cell>
          <cell r="Q4780">
            <v>0</v>
          </cell>
          <cell r="R4780">
            <v>120847.2</v>
          </cell>
          <cell r="S4780" t="str">
            <v>91-120</v>
          </cell>
          <cell r="T4780" t="str">
            <v>PANAMA</v>
          </cell>
        </row>
        <row r="4781">
          <cell r="B4781" t="str">
            <v>720-40000518</v>
          </cell>
          <cell r="C4781" t="str">
            <v>MORANTES Y GUERRA S.A.</v>
          </cell>
          <cell r="D4781">
            <v>342298</v>
          </cell>
          <cell r="F4781" t="str">
            <v>IIASA PANAMA</v>
          </cell>
          <cell r="G4781" t="str">
            <v>CUSTOMER - RETAIL</v>
          </cell>
          <cell r="H4781" t="str">
            <v>CUSTOMER - RETAIL</v>
          </cell>
          <cell r="I4781" t="str">
            <v>REGULAR</v>
          </cell>
          <cell r="J4781" t="str">
            <v>REGULAR</v>
          </cell>
          <cell r="K4781" t="str">
            <v>USD</v>
          </cell>
          <cell r="L4781">
            <v>129418.61</v>
          </cell>
          <cell r="M4781">
            <v>129418.61</v>
          </cell>
          <cell r="N4781">
            <v>129418.61</v>
          </cell>
          <cell r="O4781">
            <v>0</v>
          </cell>
          <cell r="P4781">
            <v>0</v>
          </cell>
          <cell r="Q4781">
            <v>0</v>
          </cell>
          <cell r="R4781">
            <v>129418.61</v>
          </cell>
          <cell r="S4781" t="str">
            <v>31-60</v>
          </cell>
          <cell r="T4781" t="str">
            <v>PANAMA</v>
          </cell>
        </row>
        <row r="4782">
          <cell r="B4782" t="str">
            <v>720-40000519</v>
          </cell>
          <cell r="C4782" t="str">
            <v>M&amp;M ENGINERING, INC.</v>
          </cell>
          <cell r="D4782">
            <v>320678</v>
          </cell>
          <cell r="F4782" t="str">
            <v>IIASA PANAMA</v>
          </cell>
          <cell r="G4782" t="str">
            <v>CUSTOMER - RETAIL</v>
          </cell>
          <cell r="H4782" t="str">
            <v>CUSTOMER - RETAIL</v>
          </cell>
          <cell r="I4782" t="str">
            <v>REGULAR</v>
          </cell>
          <cell r="J4782" t="str">
            <v>LEGAL</v>
          </cell>
          <cell r="K4782" t="str">
            <v>USD</v>
          </cell>
          <cell r="L4782">
            <v>255010.89</v>
          </cell>
          <cell r="M4782">
            <v>255010.89</v>
          </cell>
          <cell r="N4782">
            <v>0</v>
          </cell>
          <cell r="O4782">
            <v>0</v>
          </cell>
          <cell r="P4782">
            <v>0</v>
          </cell>
          <cell r="Q4782">
            <v>255010.89</v>
          </cell>
          <cell r="R4782">
            <v>255010.89</v>
          </cell>
          <cell r="S4782" t="str">
            <v>120+</v>
          </cell>
          <cell r="T4782" t="str">
            <v>PANAMA</v>
          </cell>
        </row>
        <row r="4783">
          <cell r="B4783" t="str">
            <v>720-40000520</v>
          </cell>
          <cell r="C4783" t="str">
            <v>GERARDO QUINTERO YANGUEZ</v>
          </cell>
          <cell r="D4783">
            <v>328924</v>
          </cell>
          <cell r="F4783" t="str">
            <v>IIASA PANAMA</v>
          </cell>
          <cell r="G4783" t="str">
            <v>CUSTOMER - RETAIL</v>
          </cell>
          <cell r="H4783" t="str">
            <v>CUSTOMER - RETAIL</v>
          </cell>
          <cell r="I4783" t="str">
            <v>REGULAR</v>
          </cell>
          <cell r="J4783" t="str">
            <v>REGULAR</v>
          </cell>
          <cell r="K4783" t="str">
            <v>USD</v>
          </cell>
          <cell r="L4783">
            <v>27565.32</v>
          </cell>
          <cell r="M4783">
            <v>27565.32</v>
          </cell>
          <cell r="N4783">
            <v>0</v>
          </cell>
          <cell r="O4783">
            <v>0</v>
          </cell>
          <cell r="P4783">
            <v>0</v>
          </cell>
          <cell r="Q4783">
            <v>0</v>
          </cell>
          <cell r="R4783">
            <v>0</v>
          </cell>
          <cell r="S4783" t="str">
            <v>1-30</v>
          </cell>
          <cell r="T4783" t="str">
            <v>PANAMA</v>
          </cell>
        </row>
        <row r="4784">
          <cell r="B4784" t="str">
            <v>720-40000521</v>
          </cell>
          <cell r="C4784" t="str">
            <v>VALENTIN ESPINOZA CORDOBA</v>
          </cell>
          <cell r="D4784">
            <v>336687</v>
          </cell>
          <cell r="F4784" t="str">
            <v>IIASA PANAMA</v>
          </cell>
          <cell r="G4784" t="str">
            <v>CUSTOMER - RETAIL</v>
          </cell>
          <cell r="H4784" t="str">
            <v>CUSTOMER - RETAIL</v>
          </cell>
          <cell r="I4784" t="str">
            <v>REGULAR</v>
          </cell>
          <cell r="J4784" t="str">
            <v>REGULAR</v>
          </cell>
          <cell r="K4784" t="str">
            <v>USD</v>
          </cell>
          <cell r="L4784">
            <v>127138.53</v>
          </cell>
          <cell r="M4784">
            <v>127138.53</v>
          </cell>
          <cell r="N4784">
            <v>0</v>
          </cell>
          <cell r="O4784">
            <v>0</v>
          </cell>
          <cell r="P4784">
            <v>0</v>
          </cell>
          <cell r="Q4784">
            <v>0</v>
          </cell>
          <cell r="R4784">
            <v>0</v>
          </cell>
          <cell r="S4784" t="str">
            <v>1-30</v>
          </cell>
          <cell r="T4784" t="str">
            <v>PANAMA</v>
          </cell>
        </row>
        <row r="4785">
          <cell r="B4785" t="str">
            <v>720-40000522</v>
          </cell>
          <cell r="C4785" t="str">
            <v>CONSTRUCTORA URBANA, S.A.</v>
          </cell>
          <cell r="D4785">
            <v>319116</v>
          </cell>
          <cell r="F4785" t="str">
            <v>IIASA PANAMA</v>
          </cell>
          <cell r="G4785" t="str">
            <v>CUSTOMER - RETAIL</v>
          </cell>
          <cell r="H4785" t="str">
            <v>CUSTOMER - RETAIL</v>
          </cell>
          <cell r="I4785" t="str">
            <v>REGULAR</v>
          </cell>
          <cell r="J4785" t="str">
            <v>REGULAR</v>
          </cell>
          <cell r="K4785" t="str">
            <v>USD</v>
          </cell>
          <cell r="L4785">
            <v>101502.22</v>
          </cell>
          <cell r="M4785">
            <v>101502.22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  <cell r="R4785">
            <v>0</v>
          </cell>
          <cell r="S4785" t="str">
            <v>1-30</v>
          </cell>
          <cell r="T4785" t="str">
            <v>PANAMA</v>
          </cell>
        </row>
        <row r="4786">
          <cell r="B4786" t="str">
            <v>720-40000523</v>
          </cell>
          <cell r="C4786" t="str">
            <v>CONSTRUCTORA URBANA, S.A.</v>
          </cell>
          <cell r="D4786">
            <v>319116</v>
          </cell>
          <cell r="F4786" t="str">
            <v>IIASA PANAMA</v>
          </cell>
          <cell r="G4786" t="str">
            <v>CUSTOMER - RETAIL</v>
          </cell>
          <cell r="H4786" t="str">
            <v>CUSTOMER - RETAIL</v>
          </cell>
          <cell r="I4786" t="str">
            <v>REGULAR</v>
          </cell>
          <cell r="J4786" t="str">
            <v>REGULAR</v>
          </cell>
          <cell r="K4786" t="str">
            <v>USD</v>
          </cell>
          <cell r="L4786">
            <v>500855.51</v>
          </cell>
          <cell r="M4786">
            <v>500855.51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>
            <v>0</v>
          </cell>
          <cell r="S4786" t="str">
            <v>1-30</v>
          </cell>
          <cell r="T4786" t="str">
            <v>PANAMA</v>
          </cell>
        </row>
        <row r="4787">
          <cell r="B4787" t="str">
            <v>720-40000524</v>
          </cell>
          <cell r="C4787" t="str">
            <v>CONSTRUCTORA URBANA, S.A.</v>
          </cell>
          <cell r="D4787">
            <v>319116</v>
          </cell>
          <cell r="F4787" t="str">
            <v>IIASA PANAMA</v>
          </cell>
          <cell r="G4787" t="str">
            <v>CUSTOMER - RETAIL</v>
          </cell>
          <cell r="H4787" t="str">
            <v>CUSTOMER - RETAIL</v>
          </cell>
          <cell r="I4787" t="str">
            <v>REGULAR</v>
          </cell>
          <cell r="J4787" t="str">
            <v>REGULAR</v>
          </cell>
          <cell r="K4787" t="str">
            <v>USD</v>
          </cell>
          <cell r="L4787">
            <v>1272799.1399999999</v>
          </cell>
          <cell r="M4787">
            <v>1272799.1399999999</v>
          </cell>
          <cell r="N4787">
            <v>0</v>
          </cell>
          <cell r="O4787">
            <v>0</v>
          </cell>
          <cell r="P4787">
            <v>0</v>
          </cell>
          <cell r="Q4787">
            <v>0</v>
          </cell>
          <cell r="R4787">
            <v>0</v>
          </cell>
          <cell r="S4787" t="str">
            <v>1-30</v>
          </cell>
          <cell r="T4787" t="str">
            <v>PANAMA</v>
          </cell>
        </row>
        <row r="4788">
          <cell r="B4788" t="str">
            <v>720-40000525</v>
          </cell>
          <cell r="C4788" t="str">
            <v>MINEQUIP CORPORATION</v>
          </cell>
          <cell r="D4788">
            <v>320738</v>
          </cell>
          <cell r="F4788" t="str">
            <v>IIASA PANAMA</v>
          </cell>
          <cell r="G4788" t="str">
            <v>CUSTOMER - RETAIL</v>
          </cell>
          <cell r="H4788" t="str">
            <v>CUSTOMER - RETAIL</v>
          </cell>
          <cell r="I4788" t="str">
            <v>REGULAR</v>
          </cell>
          <cell r="J4788" t="str">
            <v>REGULAR</v>
          </cell>
          <cell r="K4788" t="str">
            <v>USD</v>
          </cell>
          <cell r="L4788">
            <v>328022.39</v>
          </cell>
          <cell r="M4788">
            <v>328022.39</v>
          </cell>
          <cell r="N4788">
            <v>0</v>
          </cell>
          <cell r="O4788">
            <v>0</v>
          </cell>
          <cell r="P4788">
            <v>0</v>
          </cell>
          <cell r="Q4788">
            <v>0</v>
          </cell>
          <cell r="R4788">
            <v>0</v>
          </cell>
          <cell r="S4788" t="str">
            <v>1-30</v>
          </cell>
          <cell r="T4788" t="str">
            <v>PANAMA</v>
          </cell>
        </row>
        <row r="4789">
          <cell r="B4789" t="str">
            <v>720-40000526</v>
          </cell>
          <cell r="C4789" t="str">
            <v>INVERSIONES OLEGAB S.A.</v>
          </cell>
          <cell r="D4789">
            <v>360623</v>
          </cell>
          <cell r="F4789" t="str">
            <v>IIASA PANAMA</v>
          </cell>
          <cell r="G4789" t="str">
            <v>CUSTOMER - RETAIL</v>
          </cell>
          <cell r="H4789" t="str">
            <v>CUSTOMER - RETAIL</v>
          </cell>
          <cell r="I4789" t="str">
            <v>REGULAR</v>
          </cell>
          <cell r="J4789" t="str">
            <v>REGULAR</v>
          </cell>
          <cell r="K4789" t="str">
            <v>USD</v>
          </cell>
          <cell r="L4789">
            <v>160638.56</v>
          </cell>
          <cell r="M4789">
            <v>160638.56</v>
          </cell>
          <cell r="N4789">
            <v>0</v>
          </cell>
          <cell r="O4789">
            <v>0</v>
          </cell>
          <cell r="P4789">
            <v>160638.56</v>
          </cell>
          <cell r="Q4789">
            <v>0</v>
          </cell>
          <cell r="R4789">
            <v>160638.56</v>
          </cell>
          <cell r="S4789" t="str">
            <v>91-120</v>
          </cell>
          <cell r="T4789" t="str">
            <v>PANAMA</v>
          </cell>
        </row>
        <row r="4790">
          <cell r="B4790" t="str">
            <v>720-40000527</v>
          </cell>
          <cell r="C4790" t="str">
            <v>TRANSEQ, S.A.</v>
          </cell>
          <cell r="D4790">
            <v>333737</v>
          </cell>
          <cell r="F4790" t="str">
            <v>IIASA PANAMA</v>
          </cell>
          <cell r="G4790" t="str">
            <v>CUSTOMER - RETAIL</v>
          </cell>
          <cell r="H4790" t="str">
            <v>CUSTOMER - RETAIL</v>
          </cell>
          <cell r="I4790" t="str">
            <v>REGULAR</v>
          </cell>
          <cell r="J4790" t="str">
            <v>REGULAR</v>
          </cell>
          <cell r="K4790" t="str">
            <v>USD</v>
          </cell>
          <cell r="L4790">
            <v>142554.9</v>
          </cell>
          <cell r="M4790">
            <v>142554.9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>
            <v>0</v>
          </cell>
          <cell r="S4790" t="str">
            <v>1-30</v>
          </cell>
          <cell r="T4790" t="str">
            <v>PANAMA</v>
          </cell>
        </row>
        <row r="4791">
          <cell r="B4791" t="str">
            <v>720-40000528</v>
          </cell>
          <cell r="C4791" t="str">
            <v>JORGE ENRIQUE MARCIAGA FUENTES</v>
          </cell>
          <cell r="D4791">
            <v>340892</v>
          </cell>
          <cell r="F4791" t="str">
            <v>IIASA PANAMA</v>
          </cell>
          <cell r="G4791" t="str">
            <v>CUSTOMER - RETAIL</v>
          </cell>
          <cell r="H4791" t="str">
            <v>CUSTOMER - RETAIL</v>
          </cell>
          <cell r="I4791" t="str">
            <v>REGULAR</v>
          </cell>
          <cell r="J4791" t="str">
            <v>REGULAR</v>
          </cell>
          <cell r="K4791" t="str">
            <v>USD</v>
          </cell>
          <cell r="L4791">
            <v>64163.1</v>
          </cell>
          <cell r="M4791">
            <v>64163.1</v>
          </cell>
          <cell r="N4791">
            <v>0</v>
          </cell>
          <cell r="O4791">
            <v>0</v>
          </cell>
          <cell r="P4791">
            <v>0</v>
          </cell>
          <cell r="Q4791">
            <v>0</v>
          </cell>
          <cell r="R4791">
            <v>0</v>
          </cell>
          <cell r="S4791" t="str">
            <v>1-30</v>
          </cell>
          <cell r="T4791" t="str">
            <v>PANAMA</v>
          </cell>
        </row>
        <row r="4792">
          <cell r="B4792" t="str">
            <v>720-40000529</v>
          </cell>
          <cell r="C4792" t="str">
            <v>ARGOS PANAMA, S.A</v>
          </cell>
          <cell r="D4792">
            <v>356361</v>
          </cell>
          <cell r="F4792" t="str">
            <v>IIASA PANAMA</v>
          </cell>
          <cell r="G4792" t="str">
            <v>OP LEASE - CUSTOMER</v>
          </cell>
          <cell r="H4792" t="str">
            <v>OP LEASE - CUSTOMER</v>
          </cell>
          <cell r="I4792" t="str">
            <v>REGULAR</v>
          </cell>
          <cell r="J4792" t="str">
            <v>REGULAR</v>
          </cell>
          <cell r="K4792" t="str">
            <v>USD</v>
          </cell>
          <cell r="L4792">
            <v>275428.88</v>
          </cell>
          <cell r="M4792">
            <v>275428.88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  <cell r="R4792">
            <v>0</v>
          </cell>
          <cell r="S4792" t="str">
            <v>1-30</v>
          </cell>
          <cell r="T4792" t="str">
            <v>PANAMA</v>
          </cell>
        </row>
        <row r="4793">
          <cell r="B4793" t="str">
            <v>720-40000530</v>
          </cell>
          <cell r="C4793" t="str">
            <v>CONSTRUTEC CORP S.A.</v>
          </cell>
          <cell r="D4793">
            <v>361606</v>
          </cell>
          <cell r="F4793" t="str">
            <v>IIASA PANAMA</v>
          </cell>
          <cell r="G4793" t="str">
            <v>CUSTOMER - RETAIL</v>
          </cell>
          <cell r="H4793" t="str">
            <v>CUSTOMER - RETAIL</v>
          </cell>
          <cell r="I4793" t="str">
            <v>REGULAR</v>
          </cell>
          <cell r="J4793" t="str">
            <v>REGULAR</v>
          </cell>
          <cell r="K4793" t="str">
            <v>USD</v>
          </cell>
          <cell r="L4793">
            <v>72812.89</v>
          </cell>
          <cell r="M4793">
            <v>72812.89</v>
          </cell>
          <cell r="N4793">
            <v>0</v>
          </cell>
          <cell r="O4793">
            <v>0</v>
          </cell>
          <cell r="P4793">
            <v>0</v>
          </cell>
          <cell r="Q4793">
            <v>0</v>
          </cell>
          <cell r="R4793">
            <v>0</v>
          </cell>
          <cell r="S4793" t="str">
            <v>1-30</v>
          </cell>
          <cell r="T4793" t="str">
            <v>PANAMA</v>
          </cell>
        </row>
        <row r="4794">
          <cell r="B4794" t="str">
            <v>720-40000531</v>
          </cell>
          <cell r="C4794" t="str">
            <v>LUIS ALBERTO YOUNG ESPINOSA</v>
          </cell>
          <cell r="D4794">
            <v>361668</v>
          </cell>
          <cell r="F4794" t="str">
            <v>IIASA PANAMA</v>
          </cell>
          <cell r="G4794" t="str">
            <v>CUSTOMER - RETAIL</v>
          </cell>
          <cell r="H4794" t="str">
            <v>CUSTOMER - RETAIL</v>
          </cell>
          <cell r="I4794" t="str">
            <v>REGULAR</v>
          </cell>
          <cell r="J4794" t="str">
            <v>REGULAR</v>
          </cell>
          <cell r="K4794" t="str">
            <v>USD</v>
          </cell>
          <cell r="L4794">
            <v>64162.7</v>
          </cell>
          <cell r="M4794">
            <v>64162.7</v>
          </cell>
          <cell r="N4794">
            <v>0</v>
          </cell>
          <cell r="O4794">
            <v>0</v>
          </cell>
          <cell r="P4794">
            <v>0</v>
          </cell>
          <cell r="Q4794">
            <v>0</v>
          </cell>
          <cell r="R4794">
            <v>0</v>
          </cell>
          <cell r="S4794" t="str">
            <v>1-30</v>
          </cell>
          <cell r="T4794" t="str">
            <v>PANAMA</v>
          </cell>
        </row>
        <row r="4795">
          <cell r="B4795" t="str">
            <v>720-40000532</v>
          </cell>
          <cell r="C4795" t="str">
            <v>INGENIERIA RDLH, S.A.</v>
          </cell>
          <cell r="D4795">
            <v>351103</v>
          </cell>
          <cell r="F4795" t="str">
            <v>IIASA PANAMA</v>
          </cell>
          <cell r="G4795" t="str">
            <v>CUSTOMER - RETAIL</v>
          </cell>
          <cell r="H4795" t="str">
            <v>CUSTOMER - RETAIL</v>
          </cell>
          <cell r="I4795" t="str">
            <v>REGULAR</v>
          </cell>
          <cell r="J4795" t="str">
            <v>REGULAR</v>
          </cell>
          <cell r="K4795" t="str">
            <v>USD</v>
          </cell>
          <cell r="L4795">
            <v>54405.22</v>
          </cell>
          <cell r="M4795">
            <v>54405.22</v>
          </cell>
          <cell r="N4795">
            <v>0</v>
          </cell>
          <cell r="O4795">
            <v>0</v>
          </cell>
          <cell r="P4795">
            <v>0</v>
          </cell>
          <cell r="Q4795">
            <v>0</v>
          </cell>
          <cell r="R4795">
            <v>0</v>
          </cell>
          <cell r="S4795" t="str">
            <v>1-30</v>
          </cell>
          <cell r="T4795" t="str">
            <v>PANAMA</v>
          </cell>
        </row>
        <row r="4796">
          <cell r="B4796" t="str">
            <v>720-40000534</v>
          </cell>
          <cell r="C4796" t="str">
            <v>ININCO, S.A.</v>
          </cell>
          <cell r="D4796">
            <v>320697</v>
          </cell>
          <cell r="F4796" t="str">
            <v>IIASA PANAMA</v>
          </cell>
          <cell r="G4796" t="str">
            <v>CUSTOMER - RETAIL</v>
          </cell>
          <cell r="H4796" t="str">
            <v>CUSTOMER - RETAIL</v>
          </cell>
          <cell r="I4796" t="str">
            <v>REGULAR</v>
          </cell>
          <cell r="J4796" t="str">
            <v>REGULAR</v>
          </cell>
          <cell r="K4796" t="str">
            <v>USD</v>
          </cell>
          <cell r="L4796">
            <v>75197.77</v>
          </cell>
          <cell r="M4796">
            <v>75197.77</v>
          </cell>
          <cell r="N4796">
            <v>0</v>
          </cell>
          <cell r="O4796">
            <v>0</v>
          </cell>
          <cell r="P4796">
            <v>0</v>
          </cell>
          <cell r="Q4796">
            <v>0</v>
          </cell>
          <cell r="R4796">
            <v>0</v>
          </cell>
          <cell r="S4796" t="str">
            <v>1-30</v>
          </cell>
          <cell r="T4796" t="str">
            <v>PANAMA</v>
          </cell>
        </row>
        <row r="4797">
          <cell r="B4797" t="str">
            <v>720-40000536</v>
          </cell>
          <cell r="C4797" t="str">
            <v>CONSTRUCTORA MECO, S.A. (PANAMA)</v>
          </cell>
          <cell r="D4797">
            <v>309462</v>
          </cell>
          <cell r="F4797" t="str">
            <v>IIASA PANAMA</v>
          </cell>
          <cell r="G4797" t="str">
            <v>CUSTOMER - RETAIL</v>
          </cell>
          <cell r="H4797" t="str">
            <v>CUSTOMER - RETAIL</v>
          </cell>
          <cell r="I4797" t="str">
            <v>REGULAR</v>
          </cell>
          <cell r="J4797" t="str">
            <v>REGULAR</v>
          </cell>
          <cell r="K4797" t="str">
            <v>USD</v>
          </cell>
          <cell r="L4797">
            <v>342408.12</v>
          </cell>
          <cell r="M4797">
            <v>342408.12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>
            <v>0</v>
          </cell>
          <cell r="S4797" t="str">
            <v>1-30</v>
          </cell>
          <cell r="T4797" t="str">
            <v>PANAMA</v>
          </cell>
        </row>
        <row r="4798">
          <cell r="B4798" t="str">
            <v>720-40000537</v>
          </cell>
          <cell r="C4798" t="str">
            <v>MEJORES ACABADOS S.A.</v>
          </cell>
          <cell r="D4798">
            <v>363509</v>
          </cell>
          <cell r="F4798" t="str">
            <v>IIASA PANAMA</v>
          </cell>
          <cell r="G4798" t="str">
            <v>CUSTOMER - RETAIL</v>
          </cell>
          <cell r="H4798" t="str">
            <v>CUSTOMER - RETAIL</v>
          </cell>
          <cell r="I4798" t="str">
            <v>REGULAR</v>
          </cell>
          <cell r="J4798" t="str">
            <v>REGULAR</v>
          </cell>
          <cell r="K4798" t="str">
            <v>USD</v>
          </cell>
          <cell r="L4798">
            <v>204524.72</v>
          </cell>
          <cell r="M4798">
            <v>204524.72</v>
          </cell>
          <cell r="N4798">
            <v>204524.72</v>
          </cell>
          <cell r="O4798">
            <v>0</v>
          </cell>
          <cell r="P4798">
            <v>0</v>
          </cell>
          <cell r="Q4798">
            <v>0</v>
          </cell>
          <cell r="R4798">
            <v>204524.72</v>
          </cell>
          <cell r="S4798" t="str">
            <v>31-60</v>
          </cell>
          <cell r="T4798" t="str">
            <v>PANAMA</v>
          </cell>
        </row>
        <row r="4799">
          <cell r="B4799" t="str">
            <v>720-40000539</v>
          </cell>
          <cell r="C4799" t="str">
            <v>HUMBERTO ORLANDO AMORES SANCHEZ</v>
          </cell>
          <cell r="D4799">
            <v>348660</v>
          </cell>
          <cell r="F4799" t="str">
            <v>IIASA PANAMA</v>
          </cell>
          <cell r="G4799" t="str">
            <v>CUSTOMER - RETAIL</v>
          </cell>
          <cell r="H4799" t="str">
            <v>CUSTOMER - RETAIL</v>
          </cell>
          <cell r="I4799" t="str">
            <v>REGULAR</v>
          </cell>
          <cell r="J4799" t="str">
            <v>REGULAR</v>
          </cell>
          <cell r="K4799" t="str">
            <v>USD</v>
          </cell>
          <cell r="L4799">
            <v>66468.41</v>
          </cell>
          <cell r="M4799">
            <v>66468.41</v>
          </cell>
          <cell r="N4799">
            <v>0</v>
          </cell>
          <cell r="O4799">
            <v>0</v>
          </cell>
          <cell r="P4799">
            <v>66468.41</v>
          </cell>
          <cell r="Q4799">
            <v>0</v>
          </cell>
          <cell r="R4799">
            <v>66468.41</v>
          </cell>
          <cell r="S4799" t="str">
            <v>91-120</v>
          </cell>
          <cell r="T4799" t="str">
            <v>PANAMA</v>
          </cell>
        </row>
        <row r="4800">
          <cell r="B4800" t="str">
            <v>720-40000540</v>
          </cell>
          <cell r="C4800" t="str">
            <v>MONTACARGAS OVERSEAS S.A.</v>
          </cell>
          <cell r="D4800">
            <v>360030</v>
          </cell>
          <cell r="F4800" t="str">
            <v>IIASA PANAMA</v>
          </cell>
          <cell r="G4800" t="str">
            <v>CUSTOMER - RETAIL</v>
          </cell>
          <cell r="H4800" t="str">
            <v>CUSTOMER - RETAIL</v>
          </cell>
          <cell r="I4800" t="str">
            <v>REGULAR</v>
          </cell>
          <cell r="J4800" t="str">
            <v>REGULAR</v>
          </cell>
          <cell r="K4800" t="str">
            <v>USD</v>
          </cell>
          <cell r="L4800">
            <v>99330.44</v>
          </cell>
          <cell r="M4800">
            <v>99330.44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>
            <v>0</v>
          </cell>
          <cell r="S4800" t="str">
            <v>1-30</v>
          </cell>
          <cell r="T4800" t="str">
            <v>PANAMA</v>
          </cell>
        </row>
        <row r="4801">
          <cell r="B4801" t="str">
            <v>720-40000541</v>
          </cell>
          <cell r="C4801" t="str">
            <v>CONSTRUCTORA URBANA, S.A.</v>
          </cell>
          <cell r="D4801">
            <v>319116</v>
          </cell>
          <cell r="F4801" t="str">
            <v>IIASA PANAMA</v>
          </cell>
          <cell r="G4801" t="str">
            <v>CUSTOMER - RETAIL</v>
          </cell>
          <cell r="H4801" t="str">
            <v>CUSTOMER - RETAIL</v>
          </cell>
          <cell r="I4801" t="str">
            <v>REGULAR</v>
          </cell>
          <cell r="J4801" t="str">
            <v>REGULAR</v>
          </cell>
          <cell r="K4801" t="str">
            <v>USD</v>
          </cell>
          <cell r="L4801">
            <v>109504.94</v>
          </cell>
          <cell r="M4801">
            <v>109504.94</v>
          </cell>
          <cell r="N4801">
            <v>0</v>
          </cell>
          <cell r="O4801">
            <v>0</v>
          </cell>
          <cell r="P4801">
            <v>0</v>
          </cell>
          <cell r="Q4801">
            <v>0</v>
          </cell>
          <cell r="R4801">
            <v>0</v>
          </cell>
          <cell r="S4801" t="str">
            <v>1-30</v>
          </cell>
          <cell r="T4801" t="str">
            <v>PANAMA</v>
          </cell>
        </row>
        <row r="4802">
          <cell r="B4802" t="str">
            <v>720-40000543</v>
          </cell>
          <cell r="C4802" t="str">
            <v>HECTOR ELIECER SAMANIEGO MORALES</v>
          </cell>
          <cell r="D4802">
            <v>362065</v>
          </cell>
          <cell r="F4802" t="str">
            <v>IIASA PANAMA</v>
          </cell>
          <cell r="G4802" t="str">
            <v>CUSTOMER - RETAIL</v>
          </cell>
          <cell r="H4802" t="str">
            <v>CUSTOMER - RETAIL</v>
          </cell>
          <cell r="I4802" t="str">
            <v>REGULAR</v>
          </cell>
          <cell r="J4802" t="str">
            <v>REGULAR</v>
          </cell>
          <cell r="K4802" t="str">
            <v>USD</v>
          </cell>
          <cell r="L4802">
            <v>145536.89000000001</v>
          </cell>
          <cell r="M4802">
            <v>145536.89000000001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  <cell r="R4802">
            <v>0</v>
          </cell>
          <cell r="S4802" t="str">
            <v>1-30</v>
          </cell>
          <cell r="T4802" t="str">
            <v>PANAMA</v>
          </cell>
        </row>
        <row r="4803">
          <cell r="B4803" t="str">
            <v>720-40000545</v>
          </cell>
          <cell r="C4803" t="str">
            <v>CAMIONES Y EQUIPOS DE PANAMA, S.A.</v>
          </cell>
          <cell r="D4803">
            <v>320648</v>
          </cell>
          <cell r="F4803" t="str">
            <v>IIASA PANAMA</v>
          </cell>
          <cell r="G4803" t="str">
            <v>CUSTOMER - RETAIL</v>
          </cell>
          <cell r="H4803" t="str">
            <v>CUSTOMER - RETAIL</v>
          </cell>
          <cell r="I4803" t="str">
            <v>REGULAR</v>
          </cell>
          <cell r="J4803" t="str">
            <v>REGULAR</v>
          </cell>
          <cell r="K4803" t="str">
            <v>USD</v>
          </cell>
          <cell r="L4803">
            <v>147132.42000000001</v>
          </cell>
          <cell r="M4803">
            <v>147132.42000000001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>
            <v>0</v>
          </cell>
          <cell r="S4803" t="str">
            <v>1-30</v>
          </cell>
          <cell r="T4803" t="str">
            <v>PANAMA</v>
          </cell>
        </row>
        <row r="4804">
          <cell r="B4804" t="str">
            <v>720-40000546</v>
          </cell>
          <cell r="C4804" t="str">
            <v>CONSTRUCTORA URBANA, S.A.</v>
          </cell>
          <cell r="D4804">
            <v>319116</v>
          </cell>
          <cell r="F4804" t="str">
            <v>IIASA PANAMA</v>
          </cell>
          <cell r="G4804" t="str">
            <v>CUSTOMER - RETAIL</v>
          </cell>
          <cell r="H4804" t="str">
            <v>CUSTOMER - RETAIL</v>
          </cell>
          <cell r="I4804" t="str">
            <v>REGULAR</v>
          </cell>
          <cell r="J4804" t="str">
            <v>REGULAR</v>
          </cell>
          <cell r="K4804" t="str">
            <v>USD</v>
          </cell>
          <cell r="L4804">
            <v>622701.44999999995</v>
          </cell>
          <cell r="M4804">
            <v>622701.44999999995</v>
          </cell>
          <cell r="N4804">
            <v>0</v>
          </cell>
          <cell r="O4804">
            <v>0</v>
          </cell>
          <cell r="P4804">
            <v>0</v>
          </cell>
          <cell r="Q4804">
            <v>0</v>
          </cell>
          <cell r="R4804">
            <v>0</v>
          </cell>
          <cell r="S4804" t="str">
            <v>1-30</v>
          </cell>
          <cell r="T4804" t="str">
            <v>PANAMA</v>
          </cell>
        </row>
        <row r="4805">
          <cell r="B4805" t="str">
            <v>720-40000547</v>
          </cell>
          <cell r="C4805" t="str">
            <v>MATERIALES ADRIMARC, S.A.</v>
          </cell>
          <cell r="D4805">
            <v>320667</v>
          </cell>
          <cell r="F4805" t="str">
            <v>IIASA PANAMA</v>
          </cell>
          <cell r="G4805" t="str">
            <v>CUSTOMER - RETAIL</v>
          </cell>
          <cell r="H4805" t="str">
            <v>CUSTOMER - RETAIL</v>
          </cell>
          <cell r="I4805" t="str">
            <v>REGULAR</v>
          </cell>
          <cell r="J4805" t="str">
            <v>REGULAR</v>
          </cell>
          <cell r="K4805" t="str">
            <v>USD</v>
          </cell>
          <cell r="L4805">
            <v>117430.07</v>
          </cell>
          <cell r="M4805">
            <v>117430.07</v>
          </cell>
          <cell r="N4805">
            <v>0</v>
          </cell>
          <cell r="O4805">
            <v>117430.07</v>
          </cell>
          <cell r="P4805">
            <v>0</v>
          </cell>
          <cell r="Q4805">
            <v>0</v>
          </cell>
          <cell r="R4805">
            <v>117430.07</v>
          </cell>
          <cell r="S4805" t="str">
            <v>61-90</v>
          </cell>
          <cell r="T4805" t="str">
            <v>PANAMA</v>
          </cell>
        </row>
        <row r="4806">
          <cell r="B4806" t="str">
            <v>720-40000548</v>
          </cell>
          <cell r="C4806" t="str">
            <v>DANIEL ORTEGA RODRIGUEZ</v>
          </cell>
          <cell r="D4806">
            <v>362729</v>
          </cell>
          <cell r="F4806" t="str">
            <v>IIASA PANAMA</v>
          </cell>
          <cell r="G4806" t="str">
            <v>CUSTOMER - RETAIL</v>
          </cell>
          <cell r="H4806" t="str">
            <v>CUSTOMER - RETAIL</v>
          </cell>
          <cell r="I4806" t="str">
            <v>REGULAR</v>
          </cell>
          <cell r="J4806" t="str">
            <v>REGULAR</v>
          </cell>
          <cell r="K4806" t="str">
            <v>USD</v>
          </cell>
          <cell r="L4806">
            <v>58974.25</v>
          </cell>
          <cell r="M4806">
            <v>58974.25</v>
          </cell>
          <cell r="N4806">
            <v>58974.25</v>
          </cell>
          <cell r="O4806">
            <v>0</v>
          </cell>
          <cell r="P4806">
            <v>0</v>
          </cell>
          <cell r="Q4806">
            <v>0</v>
          </cell>
          <cell r="R4806">
            <v>58974.25</v>
          </cell>
          <cell r="S4806" t="str">
            <v>31-60</v>
          </cell>
          <cell r="T4806" t="str">
            <v>PANAMA</v>
          </cell>
        </row>
        <row r="4807">
          <cell r="B4807" t="str">
            <v>720-40000551</v>
          </cell>
          <cell r="C4807" t="str">
            <v>BAGATRAC, S.A. (PANAMA)</v>
          </cell>
          <cell r="D4807">
            <v>320674</v>
          </cell>
          <cell r="F4807" t="str">
            <v>IIASA PANAMA</v>
          </cell>
          <cell r="G4807" t="str">
            <v>CUSTOMER - RETAIL</v>
          </cell>
          <cell r="H4807" t="str">
            <v>CUSTOMER - RETAIL</v>
          </cell>
          <cell r="I4807" t="str">
            <v>REGULAR</v>
          </cell>
          <cell r="J4807" t="str">
            <v>REGULAR</v>
          </cell>
          <cell r="K4807" t="str">
            <v>USD</v>
          </cell>
          <cell r="L4807">
            <v>106647.9</v>
          </cell>
          <cell r="M4807">
            <v>106647.9</v>
          </cell>
          <cell r="N4807">
            <v>0</v>
          </cell>
          <cell r="O4807">
            <v>0</v>
          </cell>
          <cell r="P4807">
            <v>0</v>
          </cell>
          <cell r="Q4807">
            <v>0</v>
          </cell>
          <cell r="R4807">
            <v>0</v>
          </cell>
          <cell r="S4807" t="str">
            <v>1-30</v>
          </cell>
          <cell r="T4807" t="str">
            <v>PANAMA</v>
          </cell>
        </row>
        <row r="4808">
          <cell r="B4808" t="str">
            <v>720-40000552</v>
          </cell>
          <cell r="C4808" t="str">
            <v>LUIS HUMBERTO GUTIERREZ LEON</v>
          </cell>
          <cell r="D4808">
            <v>362908</v>
          </cell>
          <cell r="F4808" t="str">
            <v>IIASA PANAMA</v>
          </cell>
          <cell r="G4808" t="str">
            <v>CUSTOMER - RETAIL</v>
          </cell>
          <cell r="H4808" t="str">
            <v>CUSTOMER - RETAIL</v>
          </cell>
          <cell r="I4808" t="str">
            <v>REGULAR</v>
          </cell>
          <cell r="J4808" t="str">
            <v>REGULAR</v>
          </cell>
          <cell r="K4808" t="str">
            <v>USD</v>
          </cell>
          <cell r="L4808">
            <v>64784.06</v>
          </cell>
          <cell r="M4808">
            <v>64784.06</v>
          </cell>
          <cell r="N4808">
            <v>0</v>
          </cell>
          <cell r="O4808">
            <v>0</v>
          </cell>
          <cell r="P4808">
            <v>0</v>
          </cell>
          <cell r="Q4808">
            <v>0</v>
          </cell>
          <cell r="R4808">
            <v>0</v>
          </cell>
          <cell r="S4808" t="str">
            <v>1-30</v>
          </cell>
          <cell r="T4808" t="str">
            <v>PANAMA</v>
          </cell>
        </row>
        <row r="4809">
          <cell r="B4809" t="str">
            <v>720-40000553</v>
          </cell>
          <cell r="C4809" t="str">
            <v>PROYECTOS E INVERSIONES CIVILES, S.A.</v>
          </cell>
          <cell r="D4809">
            <v>320683</v>
          </cell>
          <cell r="F4809" t="str">
            <v>IIASA PANAMA</v>
          </cell>
          <cell r="G4809" t="str">
            <v>CUSTOMER - RETAIL</v>
          </cell>
          <cell r="H4809" t="str">
            <v>CUSTOMER - RETAIL</v>
          </cell>
          <cell r="I4809" t="str">
            <v>REGULAR</v>
          </cell>
          <cell r="J4809" t="str">
            <v>REGULAR</v>
          </cell>
          <cell r="K4809" t="str">
            <v>USD</v>
          </cell>
          <cell r="L4809">
            <v>51168.800000000003</v>
          </cell>
          <cell r="M4809">
            <v>51168.800000000003</v>
          </cell>
          <cell r="N4809">
            <v>0</v>
          </cell>
          <cell r="O4809">
            <v>0</v>
          </cell>
          <cell r="P4809">
            <v>0</v>
          </cell>
          <cell r="Q4809">
            <v>0</v>
          </cell>
          <cell r="R4809">
            <v>0</v>
          </cell>
          <cell r="S4809" t="str">
            <v>1-30</v>
          </cell>
          <cell r="T4809" t="str">
            <v>PANAMA</v>
          </cell>
        </row>
        <row r="4810">
          <cell r="B4810" t="str">
            <v>720-40000554</v>
          </cell>
          <cell r="C4810" t="str">
            <v>MONTACARGAS Y REPUESTOS S.A.</v>
          </cell>
          <cell r="D4810">
            <v>360011</v>
          </cell>
          <cell r="F4810" t="str">
            <v>IIASA PANAMA</v>
          </cell>
          <cell r="G4810" t="str">
            <v>CUSTOMER - RETAIL</v>
          </cell>
          <cell r="H4810" t="str">
            <v>CUSTOMER - RETAIL</v>
          </cell>
          <cell r="I4810" t="str">
            <v>REGULAR</v>
          </cell>
          <cell r="J4810" t="str">
            <v>REGULAR</v>
          </cell>
          <cell r="K4810" t="str">
            <v>USD</v>
          </cell>
          <cell r="L4810">
            <v>31429.05</v>
          </cell>
          <cell r="M4810">
            <v>31429.05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>
            <v>0</v>
          </cell>
          <cell r="S4810" t="str">
            <v>1-30</v>
          </cell>
          <cell r="T4810" t="str">
            <v>PANAMA</v>
          </cell>
        </row>
        <row r="4811">
          <cell r="B4811" t="str">
            <v>720-40000555</v>
          </cell>
          <cell r="C4811" t="str">
            <v>OSCAR ENRIQUE CARCAMO AGUIRRE</v>
          </cell>
          <cell r="D4811">
            <v>363449</v>
          </cell>
          <cell r="F4811" t="str">
            <v>IIASA PANAMA</v>
          </cell>
          <cell r="G4811" t="str">
            <v>CUSTOMER - RETAIL</v>
          </cell>
          <cell r="H4811" t="str">
            <v>CUSTOMER - RETAIL</v>
          </cell>
          <cell r="I4811" t="str">
            <v>REGULAR</v>
          </cell>
          <cell r="J4811" t="str">
            <v>REGULAR</v>
          </cell>
          <cell r="K4811" t="str">
            <v>USD</v>
          </cell>
          <cell r="L4811">
            <v>63262.97</v>
          </cell>
          <cell r="M4811">
            <v>63262.97</v>
          </cell>
          <cell r="N4811">
            <v>0</v>
          </cell>
          <cell r="O4811">
            <v>0</v>
          </cell>
          <cell r="P4811">
            <v>0</v>
          </cell>
          <cell r="Q4811">
            <v>0</v>
          </cell>
          <cell r="R4811">
            <v>0</v>
          </cell>
          <cell r="S4811" t="str">
            <v>1-30</v>
          </cell>
          <cell r="T4811" t="str">
            <v>PANAMA</v>
          </cell>
        </row>
        <row r="4812">
          <cell r="B4812" t="str">
            <v>720-40000556</v>
          </cell>
          <cell r="C4812" t="str">
            <v>DAZAEB GABRIEL GUERRERO VALENCIA</v>
          </cell>
          <cell r="D4812">
            <v>364922</v>
          </cell>
          <cell r="F4812" t="str">
            <v>IIASA PANAMA</v>
          </cell>
          <cell r="G4812" t="str">
            <v>CUSTOMER - RETAIL</v>
          </cell>
          <cell r="H4812" t="str">
            <v>CUSTOMER - RETAIL</v>
          </cell>
          <cell r="I4812" t="str">
            <v>REGULAR</v>
          </cell>
          <cell r="J4812" t="str">
            <v>REGULAR</v>
          </cell>
          <cell r="K4812" t="str">
            <v>USD</v>
          </cell>
          <cell r="L4812">
            <v>63660.22</v>
          </cell>
          <cell r="M4812">
            <v>63660.22</v>
          </cell>
          <cell r="N4812">
            <v>0</v>
          </cell>
          <cell r="O4812">
            <v>0</v>
          </cell>
          <cell r="P4812">
            <v>0</v>
          </cell>
          <cell r="Q4812">
            <v>0</v>
          </cell>
          <cell r="R4812">
            <v>0</v>
          </cell>
          <cell r="S4812" t="str">
            <v>1-30</v>
          </cell>
          <cell r="T4812" t="str">
            <v>PANAMA</v>
          </cell>
        </row>
        <row r="4813">
          <cell r="B4813" t="str">
            <v>720-40000557</v>
          </cell>
          <cell r="C4813" t="str">
            <v>MARITZENIA JARAMILLO SIERRA</v>
          </cell>
          <cell r="D4813">
            <v>367206</v>
          </cell>
          <cell r="F4813" t="str">
            <v>IIASA PANAMA</v>
          </cell>
          <cell r="G4813" t="str">
            <v>CUSTOMER - RETAIL</v>
          </cell>
          <cell r="H4813" t="str">
            <v>CUSTOMER - RETAIL</v>
          </cell>
          <cell r="I4813" t="str">
            <v>REGULAR</v>
          </cell>
          <cell r="J4813" t="str">
            <v>LEGAL</v>
          </cell>
          <cell r="K4813" t="str">
            <v>USD</v>
          </cell>
          <cell r="L4813">
            <v>94264.68</v>
          </cell>
          <cell r="M4813">
            <v>94264.68</v>
          </cell>
          <cell r="N4813">
            <v>94264.68</v>
          </cell>
          <cell r="O4813">
            <v>0</v>
          </cell>
          <cell r="P4813">
            <v>0</v>
          </cell>
          <cell r="Q4813">
            <v>0</v>
          </cell>
          <cell r="R4813">
            <v>94264.68</v>
          </cell>
          <cell r="S4813" t="str">
            <v>31-60</v>
          </cell>
          <cell r="T4813" t="str">
            <v>PANAMA</v>
          </cell>
        </row>
        <row r="4814">
          <cell r="B4814" t="str">
            <v>720-40000558</v>
          </cell>
          <cell r="C4814" t="str">
            <v>CORPORACION DE INGENIEROS CONTRATISTAS S.A.</v>
          </cell>
          <cell r="D4814">
            <v>363776</v>
          </cell>
          <cell r="F4814" t="str">
            <v>IIASA PANAMA</v>
          </cell>
          <cell r="G4814" t="str">
            <v>CUSTOMER - RETAIL</v>
          </cell>
          <cell r="H4814" t="str">
            <v>CUSTOMER - RETAIL</v>
          </cell>
          <cell r="I4814" t="str">
            <v>REGULAR</v>
          </cell>
          <cell r="J4814" t="str">
            <v>REGULAR</v>
          </cell>
          <cell r="K4814" t="str">
            <v>USD</v>
          </cell>
          <cell r="L4814">
            <v>39559.449999999997</v>
          </cell>
          <cell r="M4814">
            <v>39559.449999999997</v>
          </cell>
          <cell r="N4814">
            <v>0</v>
          </cell>
          <cell r="O4814">
            <v>0</v>
          </cell>
          <cell r="P4814">
            <v>0</v>
          </cell>
          <cell r="Q4814">
            <v>0</v>
          </cell>
          <cell r="R4814">
            <v>0</v>
          </cell>
          <cell r="S4814" t="str">
            <v>1-30</v>
          </cell>
          <cell r="T4814" t="str">
            <v>PANAMA</v>
          </cell>
        </row>
        <row r="4815">
          <cell r="B4815" t="str">
            <v>720-40000559</v>
          </cell>
          <cell r="C4815" t="str">
            <v>GRUPO CASTILLO GONZALEZ , S.A</v>
          </cell>
          <cell r="D4815">
            <v>337449</v>
          </cell>
          <cell r="F4815" t="str">
            <v>IIASA PANAMA</v>
          </cell>
          <cell r="G4815" t="str">
            <v>CUSTOMER - RETAIL</v>
          </cell>
          <cell r="H4815" t="str">
            <v>CUSTOMER - RETAIL</v>
          </cell>
          <cell r="I4815" t="str">
            <v>REGULAR</v>
          </cell>
          <cell r="J4815" t="str">
            <v>REGULAR</v>
          </cell>
          <cell r="K4815" t="str">
            <v>USD</v>
          </cell>
          <cell r="L4815">
            <v>61086.48</v>
          </cell>
          <cell r="M4815">
            <v>61086.48</v>
          </cell>
          <cell r="N4815">
            <v>0</v>
          </cell>
          <cell r="O4815">
            <v>0</v>
          </cell>
          <cell r="P4815">
            <v>0</v>
          </cell>
          <cell r="Q4815">
            <v>0</v>
          </cell>
          <cell r="R4815">
            <v>0</v>
          </cell>
          <cell r="S4815" t="str">
            <v>1-30</v>
          </cell>
          <cell r="T4815" t="str">
            <v>PANAMA</v>
          </cell>
        </row>
        <row r="4816">
          <cell r="B4816" t="str">
            <v>720-40000560</v>
          </cell>
          <cell r="C4816" t="str">
            <v>CONSTRUCTORA MECO, S.A. (PANAMA)</v>
          </cell>
          <cell r="D4816">
            <v>309462</v>
          </cell>
          <cell r="F4816" t="str">
            <v>IIASA PANAMA</v>
          </cell>
          <cell r="G4816" t="str">
            <v>CUSTOMER - RETAIL</v>
          </cell>
          <cell r="H4816" t="str">
            <v>CUSTOMER - RETAIL</v>
          </cell>
          <cell r="I4816" t="str">
            <v>REGULAR</v>
          </cell>
          <cell r="J4816" t="str">
            <v>REGULAR</v>
          </cell>
          <cell r="K4816" t="str">
            <v>USD</v>
          </cell>
          <cell r="L4816">
            <v>66057.600000000006</v>
          </cell>
          <cell r="M4816">
            <v>66057.600000000006</v>
          </cell>
          <cell r="N4816">
            <v>0</v>
          </cell>
          <cell r="O4816">
            <v>0</v>
          </cell>
          <cell r="P4816">
            <v>0</v>
          </cell>
          <cell r="Q4816">
            <v>0</v>
          </cell>
          <cell r="R4816">
            <v>0</v>
          </cell>
          <cell r="S4816" t="str">
            <v>1-30</v>
          </cell>
          <cell r="T4816" t="str">
            <v>PANAMA</v>
          </cell>
        </row>
        <row r="4817">
          <cell r="B4817" t="str">
            <v>720-40000561</v>
          </cell>
          <cell r="C4817" t="str">
            <v>CONSTRUCTORA MECO, S.A. (PANAMA)</v>
          </cell>
          <cell r="D4817">
            <v>309462</v>
          </cell>
          <cell r="F4817" t="str">
            <v>IIASA PANAMA</v>
          </cell>
          <cell r="G4817" t="str">
            <v>CUSTOMER - RETAIL</v>
          </cell>
          <cell r="H4817" t="str">
            <v>CUSTOMER - RETAIL</v>
          </cell>
          <cell r="I4817" t="str">
            <v>REGULAR</v>
          </cell>
          <cell r="J4817" t="str">
            <v>REGULAR</v>
          </cell>
          <cell r="K4817" t="str">
            <v>USD</v>
          </cell>
          <cell r="L4817">
            <v>139597.9</v>
          </cell>
          <cell r="M4817">
            <v>139597.9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>
            <v>0</v>
          </cell>
          <cell r="S4817" t="str">
            <v>1-30</v>
          </cell>
          <cell r="T4817" t="str">
            <v>PANAMA</v>
          </cell>
        </row>
        <row r="4818">
          <cell r="B4818" t="str">
            <v>720-40000562</v>
          </cell>
          <cell r="C4818" t="str">
            <v>CONSTRUCTORA MECO, S.A. (PANAMA)</v>
          </cell>
          <cell r="D4818">
            <v>309462</v>
          </cell>
          <cell r="F4818" t="str">
            <v>IIASA PANAMA</v>
          </cell>
          <cell r="G4818" t="str">
            <v>CUSTOMER - RETAIL</v>
          </cell>
          <cell r="H4818" t="str">
            <v>CUSTOMER - RETAIL</v>
          </cell>
          <cell r="I4818" t="str">
            <v>REGULAR</v>
          </cell>
          <cell r="J4818" t="str">
            <v>REGULAR</v>
          </cell>
          <cell r="K4818" t="str">
            <v>USD</v>
          </cell>
          <cell r="L4818">
            <v>232377.34</v>
          </cell>
          <cell r="M4818">
            <v>232377.34</v>
          </cell>
          <cell r="N4818">
            <v>0</v>
          </cell>
          <cell r="O4818">
            <v>0</v>
          </cell>
          <cell r="P4818">
            <v>0</v>
          </cell>
          <cell r="Q4818">
            <v>0</v>
          </cell>
          <cell r="R4818">
            <v>0</v>
          </cell>
          <cell r="S4818" t="str">
            <v>1-30</v>
          </cell>
          <cell r="T4818" t="str">
            <v>PANAMA</v>
          </cell>
        </row>
        <row r="4819">
          <cell r="B4819" t="str">
            <v>720-40000563</v>
          </cell>
          <cell r="C4819" t="str">
            <v>CONSTRUCTORA MECO, S.A. (PANAMA)</v>
          </cell>
          <cell r="D4819">
            <v>309462</v>
          </cell>
          <cell r="F4819" t="str">
            <v>IIASA PANAMA</v>
          </cell>
          <cell r="G4819" t="str">
            <v>CUSTOMER - RETAIL</v>
          </cell>
          <cell r="H4819" t="str">
            <v>CUSTOMER - RETAIL</v>
          </cell>
          <cell r="I4819" t="str">
            <v>REGULAR</v>
          </cell>
          <cell r="J4819" t="str">
            <v>REGULAR</v>
          </cell>
          <cell r="K4819" t="str">
            <v>USD</v>
          </cell>
          <cell r="L4819">
            <v>139597.9</v>
          </cell>
          <cell r="M4819">
            <v>139597.9</v>
          </cell>
          <cell r="N4819">
            <v>0</v>
          </cell>
          <cell r="O4819">
            <v>0</v>
          </cell>
          <cell r="P4819">
            <v>0</v>
          </cell>
          <cell r="Q4819">
            <v>0</v>
          </cell>
          <cell r="R4819">
            <v>0</v>
          </cell>
          <cell r="S4819" t="str">
            <v>1-30</v>
          </cell>
          <cell r="T4819" t="str">
            <v>PANAMA</v>
          </cell>
        </row>
        <row r="4820">
          <cell r="B4820" t="str">
            <v>720-40000564</v>
          </cell>
          <cell r="C4820" t="str">
            <v>CONSTRUCTORA MECO, S.A. (PANAMA)</v>
          </cell>
          <cell r="D4820">
            <v>309462</v>
          </cell>
          <cell r="F4820" t="str">
            <v>IIASA PANAMA</v>
          </cell>
          <cell r="G4820" t="str">
            <v>CUSTOMER - RETAIL</v>
          </cell>
          <cell r="H4820" t="str">
            <v>CUSTOMER - RETAIL</v>
          </cell>
          <cell r="I4820" t="str">
            <v>REGULAR</v>
          </cell>
          <cell r="J4820" t="str">
            <v>REGULAR</v>
          </cell>
          <cell r="K4820" t="str">
            <v>USD</v>
          </cell>
          <cell r="L4820">
            <v>232377.34</v>
          </cell>
          <cell r="M4820">
            <v>232377.34</v>
          </cell>
          <cell r="N4820">
            <v>0</v>
          </cell>
          <cell r="O4820">
            <v>0</v>
          </cell>
          <cell r="P4820">
            <v>0</v>
          </cell>
          <cell r="Q4820">
            <v>0</v>
          </cell>
          <cell r="R4820">
            <v>0</v>
          </cell>
          <cell r="S4820" t="str">
            <v>1-30</v>
          </cell>
          <cell r="T4820" t="str">
            <v>PANAMA</v>
          </cell>
        </row>
        <row r="4821">
          <cell r="B4821" t="str">
            <v>720-40000565</v>
          </cell>
          <cell r="C4821" t="str">
            <v>CONSTRUCTORA MECO, S.A. (PANAMA)</v>
          </cell>
          <cell r="D4821">
            <v>309462</v>
          </cell>
          <cell r="F4821" t="str">
            <v>IIASA PANAMA</v>
          </cell>
          <cell r="G4821" t="str">
            <v>CUSTOMER - RETAIL</v>
          </cell>
          <cell r="H4821" t="str">
            <v>CUSTOMER - RETAIL</v>
          </cell>
          <cell r="I4821" t="str">
            <v>REGULAR</v>
          </cell>
          <cell r="J4821" t="str">
            <v>REGULAR</v>
          </cell>
          <cell r="K4821" t="str">
            <v>USD</v>
          </cell>
          <cell r="L4821">
            <v>158861.34</v>
          </cell>
          <cell r="M4821">
            <v>158861.34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>
            <v>0</v>
          </cell>
          <cell r="S4821" t="str">
            <v>1-30</v>
          </cell>
          <cell r="T4821" t="str">
            <v>PANAMA</v>
          </cell>
        </row>
        <row r="4822">
          <cell r="B4822" t="str">
            <v>720-40000566</v>
          </cell>
          <cell r="C4822" t="str">
            <v>CONSTRUCTORA MECO, S.A. (PANAMA)</v>
          </cell>
          <cell r="D4822">
            <v>309462</v>
          </cell>
          <cell r="F4822" t="str">
            <v>IIASA PANAMA</v>
          </cell>
          <cell r="G4822" t="str">
            <v>CUSTOMER - RETAIL</v>
          </cell>
          <cell r="H4822" t="str">
            <v>CUSTOMER - RETAIL</v>
          </cell>
          <cell r="I4822" t="str">
            <v>REGULAR</v>
          </cell>
          <cell r="J4822" t="str">
            <v>REGULAR</v>
          </cell>
          <cell r="K4822" t="str">
            <v>USD</v>
          </cell>
          <cell r="L4822">
            <v>66057.600000000006</v>
          </cell>
          <cell r="M4822">
            <v>66057.600000000006</v>
          </cell>
          <cell r="N4822">
            <v>0</v>
          </cell>
          <cell r="O4822">
            <v>0</v>
          </cell>
          <cell r="P4822">
            <v>0</v>
          </cell>
          <cell r="Q4822">
            <v>0</v>
          </cell>
          <cell r="R4822">
            <v>0</v>
          </cell>
          <cell r="S4822" t="str">
            <v>1-30</v>
          </cell>
          <cell r="T4822" t="str">
            <v>PANAMA</v>
          </cell>
        </row>
        <row r="4823">
          <cell r="B4823" t="str">
            <v>720-40000567</v>
          </cell>
          <cell r="C4823" t="str">
            <v>CAMIONES Y EQUIPOS DE PANAMA, S.A.</v>
          </cell>
          <cell r="D4823">
            <v>320648</v>
          </cell>
          <cell r="F4823" t="str">
            <v>IIASA PANAMA</v>
          </cell>
          <cell r="G4823" t="str">
            <v>CUSTOMER - RETAIL</v>
          </cell>
          <cell r="H4823" t="str">
            <v>CUSTOMER - RETAIL</v>
          </cell>
          <cell r="I4823" t="str">
            <v>REGULAR</v>
          </cell>
          <cell r="J4823" t="str">
            <v>REGULAR</v>
          </cell>
          <cell r="K4823" t="str">
            <v>USD</v>
          </cell>
          <cell r="L4823">
            <v>242671.75</v>
          </cell>
          <cell r="M4823">
            <v>242671.75</v>
          </cell>
          <cell r="N4823">
            <v>0</v>
          </cell>
          <cell r="O4823">
            <v>0</v>
          </cell>
          <cell r="P4823">
            <v>0</v>
          </cell>
          <cell r="Q4823">
            <v>0</v>
          </cell>
          <cell r="R4823">
            <v>0</v>
          </cell>
          <cell r="S4823" t="str">
            <v>1-30</v>
          </cell>
          <cell r="T4823" t="str">
            <v>PANAMA</v>
          </cell>
        </row>
        <row r="4824">
          <cell r="B4824" t="str">
            <v>720-40000568</v>
          </cell>
          <cell r="C4824" t="str">
            <v>CONSTRUCTORA MECO, S.A. (PANAMA)</v>
          </cell>
          <cell r="D4824">
            <v>309462</v>
          </cell>
          <cell r="F4824" t="str">
            <v>IIASA PANAMA</v>
          </cell>
          <cell r="G4824" t="str">
            <v>CUSTOMER - RETAIL</v>
          </cell>
          <cell r="H4824" t="str">
            <v>CUSTOMER - RETAIL</v>
          </cell>
          <cell r="I4824" t="str">
            <v>REGULAR</v>
          </cell>
          <cell r="J4824" t="str">
            <v>REGULAR</v>
          </cell>
          <cell r="K4824" t="str">
            <v>USD</v>
          </cell>
          <cell r="L4824">
            <v>139597.9</v>
          </cell>
          <cell r="M4824">
            <v>139597.9</v>
          </cell>
          <cell r="N4824">
            <v>0</v>
          </cell>
          <cell r="O4824">
            <v>0</v>
          </cell>
          <cell r="P4824">
            <v>0</v>
          </cell>
          <cell r="Q4824">
            <v>0</v>
          </cell>
          <cell r="R4824">
            <v>0</v>
          </cell>
          <cell r="S4824" t="str">
            <v>1-30</v>
          </cell>
          <cell r="T4824" t="str">
            <v>PANAMA</v>
          </cell>
        </row>
        <row r="4825">
          <cell r="B4825" t="str">
            <v>720-40000569</v>
          </cell>
          <cell r="C4825" t="str">
            <v>CONSTRUCTORA MECO, S.A. (PANAMA)</v>
          </cell>
          <cell r="D4825">
            <v>309462</v>
          </cell>
          <cell r="F4825" t="str">
            <v>IIASA PANAMA</v>
          </cell>
          <cell r="G4825" t="str">
            <v>CUSTOMER - RETAIL</v>
          </cell>
          <cell r="H4825" t="str">
            <v>CUSTOMER - RETAIL</v>
          </cell>
          <cell r="I4825" t="str">
            <v>REGULAR</v>
          </cell>
          <cell r="J4825" t="str">
            <v>REGULAR</v>
          </cell>
          <cell r="K4825" t="str">
            <v>USD</v>
          </cell>
          <cell r="L4825">
            <v>232377.34</v>
          </cell>
          <cell r="M4825">
            <v>232377.34</v>
          </cell>
          <cell r="N4825">
            <v>0</v>
          </cell>
          <cell r="O4825">
            <v>0</v>
          </cell>
          <cell r="P4825">
            <v>0</v>
          </cell>
          <cell r="Q4825">
            <v>0</v>
          </cell>
          <cell r="R4825">
            <v>0</v>
          </cell>
          <cell r="S4825" t="str">
            <v>1-30</v>
          </cell>
          <cell r="T4825" t="str">
            <v>PANAMA</v>
          </cell>
        </row>
        <row r="4826">
          <cell r="B4826" t="str">
            <v>720-40000570</v>
          </cell>
          <cell r="C4826" t="str">
            <v>CONSTRUCTORA MECO, S.A. (PANAMA)</v>
          </cell>
          <cell r="D4826">
            <v>309462</v>
          </cell>
          <cell r="F4826" t="str">
            <v>IIASA PANAMA</v>
          </cell>
          <cell r="G4826" t="str">
            <v>CUSTOMER - RETAIL</v>
          </cell>
          <cell r="H4826" t="str">
            <v>CUSTOMER - RETAIL</v>
          </cell>
          <cell r="I4826" t="str">
            <v>REGULAR</v>
          </cell>
          <cell r="J4826" t="str">
            <v>REGULAR</v>
          </cell>
          <cell r="K4826" t="str">
            <v>USD</v>
          </cell>
          <cell r="L4826">
            <v>66057.59</v>
          </cell>
          <cell r="M4826">
            <v>66057.59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>
            <v>0</v>
          </cell>
          <cell r="S4826" t="str">
            <v>1-30</v>
          </cell>
          <cell r="T4826" t="str">
            <v>PANAMA</v>
          </cell>
        </row>
        <row r="4827">
          <cell r="B4827" t="str">
            <v>720-40000571</v>
          </cell>
          <cell r="C4827" t="str">
            <v>CONSTRUCTORA MECO, S.A. (PANAMA)</v>
          </cell>
          <cell r="D4827">
            <v>309462</v>
          </cell>
          <cell r="F4827" t="str">
            <v>IIASA PANAMA</v>
          </cell>
          <cell r="G4827" t="str">
            <v>CUSTOMER - RETAIL</v>
          </cell>
          <cell r="H4827" t="str">
            <v>CUSTOMER - RETAIL</v>
          </cell>
          <cell r="I4827" t="str">
            <v>REGULAR</v>
          </cell>
          <cell r="J4827" t="str">
            <v>REGULAR</v>
          </cell>
          <cell r="K4827" t="str">
            <v>USD</v>
          </cell>
          <cell r="L4827">
            <v>139597.9</v>
          </cell>
          <cell r="M4827">
            <v>139597.9</v>
          </cell>
          <cell r="N4827">
            <v>0</v>
          </cell>
          <cell r="O4827">
            <v>0</v>
          </cell>
          <cell r="P4827">
            <v>0</v>
          </cell>
          <cell r="Q4827">
            <v>0</v>
          </cell>
          <cell r="R4827">
            <v>0</v>
          </cell>
          <cell r="S4827" t="str">
            <v>1-30</v>
          </cell>
          <cell r="T4827" t="str">
            <v>PANAMA</v>
          </cell>
        </row>
        <row r="4828">
          <cell r="B4828" t="str">
            <v>720-40000572</v>
          </cell>
          <cell r="C4828" t="str">
            <v>MONTACARGAS OVERSEAS S.A.</v>
          </cell>
          <cell r="D4828">
            <v>360030</v>
          </cell>
          <cell r="F4828" t="str">
            <v>IIASA PANAMA</v>
          </cell>
          <cell r="G4828" t="str">
            <v>CUSTOMER - RETAIL</v>
          </cell>
          <cell r="H4828" t="str">
            <v>CUSTOMER - RETAIL</v>
          </cell>
          <cell r="I4828" t="str">
            <v>REGULAR</v>
          </cell>
          <cell r="J4828" t="str">
            <v>REGULAR</v>
          </cell>
          <cell r="K4828" t="str">
            <v>USD</v>
          </cell>
          <cell r="L4828">
            <v>89776.639999999999</v>
          </cell>
          <cell r="M4828">
            <v>89776.639999999999</v>
          </cell>
          <cell r="N4828">
            <v>0</v>
          </cell>
          <cell r="O4828">
            <v>0</v>
          </cell>
          <cell r="P4828">
            <v>0</v>
          </cell>
          <cell r="Q4828">
            <v>0</v>
          </cell>
          <cell r="R4828">
            <v>0</v>
          </cell>
          <cell r="S4828" t="str">
            <v>1-30</v>
          </cell>
          <cell r="T4828" t="str">
            <v>PANAMA</v>
          </cell>
        </row>
        <row r="4829">
          <cell r="B4829" t="str">
            <v>720-40000573</v>
          </cell>
          <cell r="C4829" t="str">
            <v>LUIS HUMBERTO GUTIERREZ LEON</v>
          </cell>
          <cell r="D4829">
            <v>362908</v>
          </cell>
          <cell r="F4829" t="str">
            <v>IIASA PANAMA</v>
          </cell>
          <cell r="G4829" t="str">
            <v>CUSTOMER - RETAIL</v>
          </cell>
          <cell r="H4829" t="str">
            <v>CUSTOMER - RETAIL</v>
          </cell>
          <cell r="I4829" t="str">
            <v>REGULAR</v>
          </cell>
          <cell r="J4829" t="str">
            <v>REGULAR</v>
          </cell>
          <cell r="K4829" t="str">
            <v>USD</v>
          </cell>
          <cell r="L4829">
            <v>64608.74</v>
          </cell>
          <cell r="M4829">
            <v>64608.74</v>
          </cell>
          <cell r="N4829">
            <v>0</v>
          </cell>
          <cell r="O4829">
            <v>0</v>
          </cell>
          <cell r="P4829">
            <v>0</v>
          </cell>
          <cell r="Q4829">
            <v>0</v>
          </cell>
          <cell r="R4829">
            <v>0</v>
          </cell>
          <cell r="S4829" t="str">
            <v>1-30</v>
          </cell>
          <cell r="T4829" t="str">
            <v>PANAMA</v>
          </cell>
        </row>
        <row r="4830">
          <cell r="B4830" t="str">
            <v>720-40000574</v>
          </cell>
          <cell r="C4830" t="str">
            <v>BAGATRAC, S.A. (PANAMA)</v>
          </cell>
          <cell r="D4830">
            <v>320674</v>
          </cell>
          <cell r="F4830" t="str">
            <v>IIASA PANAMA</v>
          </cell>
          <cell r="G4830" t="str">
            <v>CUSTOMER - RETAIL</v>
          </cell>
          <cell r="H4830" t="str">
            <v>CUSTOMER - RETAIL</v>
          </cell>
          <cell r="I4830" t="str">
            <v>REGULAR</v>
          </cell>
          <cell r="J4830" t="str">
            <v>REGULAR</v>
          </cell>
          <cell r="K4830" t="str">
            <v>USD</v>
          </cell>
          <cell r="L4830">
            <v>188800.37</v>
          </cell>
          <cell r="M4830">
            <v>188800.37</v>
          </cell>
          <cell r="N4830">
            <v>0</v>
          </cell>
          <cell r="O4830">
            <v>0</v>
          </cell>
          <cell r="P4830">
            <v>0</v>
          </cell>
          <cell r="Q4830">
            <v>0</v>
          </cell>
          <cell r="R4830">
            <v>0</v>
          </cell>
          <cell r="S4830" t="str">
            <v>1-30</v>
          </cell>
          <cell r="T4830" t="str">
            <v>PANAMA</v>
          </cell>
        </row>
        <row r="4831">
          <cell r="B4831" t="str">
            <v>720-40000575</v>
          </cell>
          <cell r="C4831" t="str">
            <v>NUÑEZ HERRERO CESAR AUGUSTO</v>
          </cell>
          <cell r="D4831">
            <v>320743</v>
          </cell>
          <cell r="F4831" t="str">
            <v>IIASA PANAMA</v>
          </cell>
          <cell r="G4831" t="str">
            <v>CUSTOMER - RETAIL</v>
          </cell>
          <cell r="H4831" t="str">
            <v>CUSTOMER - RETAIL</v>
          </cell>
          <cell r="I4831" t="str">
            <v>REGULAR</v>
          </cell>
          <cell r="J4831" t="str">
            <v>REGULAR</v>
          </cell>
          <cell r="K4831" t="str">
            <v>USD</v>
          </cell>
          <cell r="L4831">
            <v>57184.02</v>
          </cell>
          <cell r="M4831">
            <v>57184.02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>
            <v>0</v>
          </cell>
          <cell r="S4831" t="str">
            <v>1-30</v>
          </cell>
          <cell r="T4831" t="str">
            <v>PANAMA</v>
          </cell>
        </row>
        <row r="4832">
          <cell r="B4832" t="str">
            <v>720-40000576</v>
          </cell>
          <cell r="C4832" t="str">
            <v>CONSTRUCTORA MECO, S.A. (PANAMA)</v>
          </cell>
          <cell r="D4832">
            <v>309462</v>
          </cell>
          <cell r="F4832" t="str">
            <v>IIASA PANAMA</v>
          </cell>
          <cell r="G4832" t="str">
            <v>CUSTOMER - RETAIL</v>
          </cell>
          <cell r="H4832" t="str">
            <v>CUSTOMER - RETAIL</v>
          </cell>
          <cell r="I4832" t="str">
            <v>REGULAR</v>
          </cell>
          <cell r="J4832" t="str">
            <v>REGULAR</v>
          </cell>
          <cell r="K4832" t="str">
            <v>USD</v>
          </cell>
          <cell r="L4832">
            <v>66057.59</v>
          </cell>
          <cell r="M4832">
            <v>66057.59</v>
          </cell>
          <cell r="N4832">
            <v>0</v>
          </cell>
          <cell r="O4832">
            <v>0</v>
          </cell>
          <cell r="P4832">
            <v>0</v>
          </cell>
          <cell r="Q4832">
            <v>0</v>
          </cell>
          <cell r="R4832">
            <v>0</v>
          </cell>
          <cell r="S4832" t="str">
            <v>1-30</v>
          </cell>
          <cell r="T4832" t="str">
            <v>PANAMA</v>
          </cell>
        </row>
        <row r="4833">
          <cell r="B4833" t="str">
            <v>720-40000577</v>
          </cell>
          <cell r="C4833" t="str">
            <v>CONSTRUCTORA MECO, S.A. (PANAMA)</v>
          </cell>
          <cell r="D4833">
            <v>309462</v>
          </cell>
          <cell r="F4833" t="str">
            <v>IIASA PANAMA</v>
          </cell>
          <cell r="G4833" t="str">
            <v>CUSTOMER - RETAIL</v>
          </cell>
          <cell r="H4833" t="str">
            <v>CUSTOMER - RETAIL</v>
          </cell>
          <cell r="I4833" t="str">
            <v>REGULAR</v>
          </cell>
          <cell r="J4833" t="str">
            <v>REGULAR</v>
          </cell>
          <cell r="K4833" t="str">
            <v>USD</v>
          </cell>
          <cell r="L4833">
            <v>66057.59</v>
          </cell>
          <cell r="M4833">
            <v>66057.59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  <cell r="R4833">
            <v>0</v>
          </cell>
          <cell r="S4833" t="str">
            <v>1-30</v>
          </cell>
          <cell r="T4833" t="str">
            <v>PANAMA</v>
          </cell>
        </row>
        <row r="4834">
          <cell r="B4834" t="str">
            <v>720-40000578</v>
          </cell>
          <cell r="C4834" t="str">
            <v>CONSTRUCTORA TA CHINO, S.A</v>
          </cell>
          <cell r="D4834">
            <v>337101</v>
          </cell>
          <cell r="F4834" t="str">
            <v>IIASA PANAMA</v>
          </cell>
          <cell r="G4834" t="str">
            <v>CUSTOMER - RETAIL</v>
          </cell>
          <cell r="H4834" t="str">
            <v>CUSTOMER - RETAIL</v>
          </cell>
          <cell r="I4834" t="str">
            <v>REGULAR</v>
          </cell>
          <cell r="J4834" t="str">
            <v>LEGAL</v>
          </cell>
          <cell r="K4834" t="str">
            <v>USD</v>
          </cell>
          <cell r="L4834">
            <v>63977.07</v>
          </cell>
          <cell r="M4834">
            <v>63977.07</v>
          </cell>
          <cell r="N4834">
            <v>0</v>
          </cell>
          <cell r="O4834">
            <v>0</v>
          </cell>
          <cell r="P4834">
            <v>0</v>
          </cell>
          <cell r="Q4834">
            <v>63977.07</v>
          </cell>
          <cell r="R4834">
            <v>63977.07</v>
          </cell>
          <cell r="S4834" t="str">
            <v>120+</v>
          </cell>
          <cell r="T4834" t="str">
            <v>PANAMA</v>
          </cell>
        </row>
        <row r="4835">
          <cell r="B4835" t="str">
            <v>720-40000579</v>
          </cell>
          <cell r="C4835" t="str">
            <v>GRUPO FLAV'S, S.A.</v>
          </cell>
          <cell r="D4835">
            <v>364696</v>
          </cell>
          <cell r="F4835" t="str">
            <v>IIASA PANAMA</v>
          </cell>
          <cell r="G4835" t="str">
            <v>CUSTOMER - RETAIL</v>
          </cell>
          <cell r="H4835" t="str">
            <v>CUSTOMER - RETAIL</v>
          </cell>
          <cell r="I4835" t="str">
            <v>REGULAR</v>
          </cell>
          <cell r="J4835" t="str">
            <v>REGULAR</v>
          </cell>
          <cell r="K4835" t="str">
            <v>USD</v>
          </cell>
          <cell r="L4835">
            <v>122926.76</v>
          </cell>
          <cell r="M4835">
            <v>122926.76</v>
          </cell>
          <cell r="N4835">
            <v>0</v>
          </cell>
          <cell r="O4835">
            <v>0</v>
          </cell>
          <cell r="P4835">
            <v>0</v>
          </cell>
          <cell r="Q4835">
            <v>0</v>
          </cell>
          <cell r="R4835">
            <v>0</v>
          </cell>
          <cell r="S4835" t="str">
            <v>1-30</v>
          </cell>
          <cell r="T4835" t="str">
            <v>PANAMA</v>
          </cell>
        </row>
        <row r="4836">
          <cell r="B4836" t="str">
            <v>720-40000581</v>
          </cell>
          <cell r="C4836" t="str">
            <v>JOSE SANTIAGO DE LEON ACOSTA</v>
          </cell>
          <cell r="D4836">
            <v>365455</v>
          </cell>
          <cell r="F4836" t="str">
            <v>IIASA PANAMA</v>
          </cell>
          <cell r="G4836" t="str">
            <v>CUSTOMER - RETAIL</v>
          </cell>
          <cell r="H4836" t="str">
            <v>CUSTOMER - RETAIL</v>
          </cell>
          <cell r="I4836" t="str">
            <v>REGULAR</v>
          </cell>
          <cell r="J4836" t="str">
            <v>REGULAR</v>
          </cell>
          <cell r="K4836" t="str">
            <v>USD</v>
          </cell>
          <cell r="L4836">
            <v>52930.28</v>
          </cell>
          <cell r="M4836">
            <v>52930.28</v>
          </cell>
          <cell r="N4836">
            <v>0</v>
          </cell>
          <cell r="O4836">
            <v>0</v>
          </cell>
          <cell r="P4836">
            <v>0</v>
          </cell>
          <cell r="Q4836">
            <v>0</v>
          </cell>
          <cell r="R4836">
            <v>0</v>
          </cell>
          <cell r="S4836" t="str">
            <v>1-30</v>
          </cell>
          <cell r="T4836" t="str">
            <v>PANAMA</v>
          </cell>
        </row>
        <row r="4837">
          <cell r="B4837" t="str">
            <v>720-40000582</v>
          </cell>
          <cell r="C4837" t="str">
            <v>CONCRETO, S.A</v>
          </cell>
          <cell r="D4837">
            <v>368208</v>
          </cell>
          <cell r="F4837" t="str">
            <v>IIASA PANAMA</v>
          </cell>
          <cell r="G4837" t="str">
            <v>CUSTOMER - RETAIL</v>
          </cell>
          <cell r="H4837" t="str">
            <v>CUSTOMER - RETAIL</v>
          </cell>
          <cell r="I4837" t="str">
            <v>REGULAR</v>
          </cell>
          <cell r="J4837" t="str">
            <v>REGULAR</v>
          </cell>
          <cell r="K4837" t="str">
            <v>USD</v>
          </cell>
          <cell r="L4837">
            <v>126502.95</v>
          </cell>
          <cell r="M4837">
            <v>126502.95</v>
          </cell>
          <cell r="N4837">
            <v>0</v>
          </cell>
          <cell r="O4837">
            <v>0</v>
          </cell>
          <cell r="P4837">
            <v>0</v>
          </cell>
          <cell r="Q4837">
            <v>0</v>
          </cell>
          <cell r="R4837">
            <v>0</v>
          </cell>
          <cell r="S4837" t="str">
            <v>1-30</v>
          </cell>
          <cell r="T4837" t="str">
            <v>PANAMA</v>
          </cell>
        </row>
        <row r="4838">
          <cell r="B4838" t="str">
            <v>720-40000583</v>
          </cell>
          <cell r="C4838" t="str">
            <v>CONCRETO, S.A</v>
          </cell>
          <cell r="D4838">
            <v>368208</v>
          </cell>
          <cell r="F4838" t="str">
            <v>IIASA PANAMA</v>
          </cell>
          <cell r="G4838" t="str">
            <v>OP LEASE - CUSTOMER</v>
          </cell>
          <cell r="H4838" t="str">
            <v>OP LEASE - CUSTOMER</v>
          </cell>
          <cell r="I4838" t="str">
            <v>REGULAR</v>
          </cell>
          <cell r="J4838" t="str">
            <v>REGULAR</v>
          </cell>
          <cell r="K4838" t="str">
            <v>USD</v>
          </cell>
          <cell r="L4838">
            <v>217717.33</v>
          </cell>
          <cell r="M4838">
            <v>217717.33</v>
          </cell>
          <cell r="N4838">
            <v>0</v>
          </cell>
          <cell r="O4838">
            <v>0</v>
          </cell>
          <cell r="P4838">
            <v>0</v>
          </cell>
          <cell r="Q4838">
            <v>0</v>
          </cell>
          <cell r="R4838">
            <v>0</v>
          </cell>
          <cell r="S4838" t="str">
            <v>1-30</v>
          </cell>
          <cell r="T4838" t="str">
            <v>PANAMA</v>
          </cell>
        </row>
        <row r="4839">
          <cell r="B4839" t="str">
            <v>720-40000584</v>
          </cell>
          <cell r="C4839" t="str">
            <v>YODI DICK CEDEÑO VERGARA</v>
          </cell>
          <cell r="D4839">
            <v>356921</v>
          </cell>
          <cell r="F4839" t="str">
            <v>IIASA PANAMA</v>
          </cell>
          <cell r="G4839" t="str">
            <v>CUSTOMER - RETAIL</v>
          </cell>
          <cell r="H4839" t="str">
            <v>CUSTOMER - RETAIL</v>
          </cell>
          <cell r="I4839" t="str">
            <v>REGULAR</v>
          </cell>
          <cell r="J4839" t="str">
            <v>LEGAL</v>
          </cell>
          <cell r="K4839" t="str">
            <v>USD</v>
          </cell>
          <cell r="L4839">
            <v>14167.72</v>
          </cell>
          <cell r="M4839">
            <v>14167.72</v>
          </cell>
          <cell r="N4839">
            <v>0</v>
          </cell>
          <cell r="O4839">
            <v>0</v>
          </cell>
          <cell r="P4839">
            <v>0</v>
          </cell>
          <cell r="Q4839">
            <v>14167.72</v>
          </cell>
          <cell r="R4839">
            <v>14167.72</v>
          </cell>
          <cell r="S4839" t="str">
            <v>120+</v>
          </cell>
          <cell r="T4839" t="str">
            <v>PANAMA</v>
          </cell>
        </row>
        <row r="4840">
          <cell r="B4840" t="str">
            <v>720-40000585</v>
          </cell>
          <cell r="C4840" t="str">
            <v>EDUARDO DE LA GUARDIA</v>
          </cell>
          <cell r="D4840">
            <v>366230</v>
          </cell>
          <cell r="F4840" t="str">
            <v>IIASA PANAMA</v>
          </cell>
          <cell r="G4840" t="str">
            <v>CUSTOMER - RETAIL</v>
          </cell>
          <cell r="H4840" t="str">
            <v>CUSTOMER - RETAIL</v>
          </cell>
          <cell r="I4840" t="str">
            <v>REGULAR</v>
          </cell>
          <cell r="J4840" t="str">
            <v>LEGAL</v>
          </cell>
          <cell r="K4840" t="str">
            <v>USD</v>
          </cell>
          <cell r="L4840">
            <v>252272.2</v>
          </cell>
          <cell r="M4840">
            <v>252272.2</v>
          </cell>
          <cell r="N4840">
            <v>0</v>
          </cell>
          <cell r="O4840">
            <v>252272.2</v>
          </cell>
          <cell r="P4840">
            <v>0</v>
          </cell>
          <cell r="Q4840">
            <v>0</v>
          </cell>
          <cell r="R4840">
            <v>252272.2</v>
          </cell>
          <cell r="S4840" t="str">
            <v>61-90</v>
          </cell>
          <cell r="T4840" t="str">
            <v>PANAMA</v>
          </cell>
        </row>
        <row r="4841">
          <cell r="B4841" t="str">
            <v>720-40000586</v>
          </cell>
          <cell r="C4841" t="str">
            <v>ENABA S.A.</v>
          </cell>
          <cell r="D4841">
            <v>354477</v>
          </cell>
          <cell r="F4841" t="str">
            <v>IIASA PANAMA</v>
          </cell>
          <cell r="G4841" t="str">
            <v>CUSTOMER - RETAIL</v>
          </cell>
          <cell r="H4841" t="str">
            <v>CUSTOMER - RETAIL</v>
          </cell>
          <cell r="I4841" t="str">
            <v>REGULAR</v>
          </cell>
          <cell r="J4841" t="str">
            <v>REGULAR</v>
          </cell>
          <cell r="K4841" t="str">
            <v>USD</v>
          </cell>
          <cell r="L4841">
            <v>201475.17</v>
          </cell>
          <cell r="M4841">
            <v>201475.17</v>
          </cell>
          <cell r="N4841">
            <v>0</v>
          </cell>
          <cell r="O4841">
            <v>0</v>
          </cell>
          <cell r="P4841">
            <v>0</v>
          </cell>
          <cell r="Q4841">
            <v>0</v>
          </cell>
          <cell r="R4841">
            <v>0</v>
          </cell>
          <cell r="S4841" t="str">
            <v>1-30</v>
          </cell>
          <cell r="T4841" t="str">
            <v>PANAMA</v>
          </cell>
        </row>
        <row r="4842">
          <cell r="B4842" t="str">
            <v>720-40000587</v>
          </cell>
          <cell r="C4842" t="str">
            <v>ELIXANDRI SANJUR ALVAREZ</v>
          </cell>
          <cell r="D4842">
            <v>366658</v>
          </cell>
          <cell r="F4842" t="str">
            <v>IIASA PANAMA</v>
          </cell>
          <cell r="G4842" t="str">
            <v>CUSTOMER - RETAIL</v>
          </cell>
          <cell r="H4842" t="str">
            <v>CUSTOMER - RETAIL</v>
          </cell>
          <cell r="I4842" t="str">
            <v>REGULAR</v>
          </cell>
          <cell r="J4842" t="str">
            <v>REGULAR</v>
          </cell>
          <cell r="K4842" t="str">
            <v>USD</v>
          </cell>
          <cell r="L4842">
            <v>60305.35</v>
          </cell>
          <cell r="M4842">
            <v>60305.35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>
            <v>0</v>
          </cell>
          <cell r="S4842" t="str">
            <v>1-30</v>
          </cell>
          <cell r="T4842" t="str">
            <v>PANAMA</v>
          </cell>
        </row>
        <row r="4843">
          <cell r="B4843" t="str">
            <v>720-40000588</v>
          </cell>
          <cell r="C4843" t="str">
            <v>GRUPO BEBASA, S.A.</v>
          </cell>
          <cell r="D4843">
            <v>333511</v>
          </cell>
          <cell r="F4843" t="str">
            <v>IIASA PANAMA</v>
          </cell>
          <cell r="G4843" t="str">
            <v>CUSTOMER - RETAIL</v>
          </cell>
          <cell r="H4843" t="str">
            <v>CUSTOMER - RETAIL</v>
          </cell>
          <cell r="I4843" t="str">
            <v>REGULAR</v>
          </cell>
          <cell r="J4843" t="str">
            <v>REGULAR</v>
          </cell>
          <cell r="K4843" t="str">
            <v>USD</v>
          </cell>
          <cell r="L4843">
            <v>33417.75</v>
          </cell>
          <cell r="M4843">
            <v>33417.75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>
            <v>0</v>
          </cell>
          <cell r="S4843" t="str">
            <v>1-30</v>
          </cell>
          <cell r="T4843" t="str">
            <v>PANAMA</v>
          </cell>
        </row>
        <row r="4844">
          <cell r="B4844" t="str">
            <v>720-40000589</v>
          </cell>
          <cell r="C4844" t="str">
            <v>VICTOR MANUEL GUERRA</v>
          </cell>
          <cell r="D4844">
            <v>367089</v>
          </cell>
          <cell r="F4844" t="str">
            <v>IIASA PANAMA</v>
          </cell>
          <cell r="G4844" t="str">
            <v>CUSTOMER - RETAIL</v>
          </cell>
          <cell r="H4844" t="str">
            <v>CUSTOMER - RETAIL</v>
          </cell>
          <cell r="I4844" t="str">
            <v>REGULAR</v>
          </cell>
          <cell r="J4844" t="str">
            <v>REGULAR</v>
          </cell>
          <cell r="K4844" t="str">
            <v>USD</v>
          </cell>
          <cell r="L4844">
            <v>64413.69</v>
          </cell>
          <cell r="M4844">
            <v>64413.69</v>
          </cell>
          <cell r="N4844">
            <v>0</v>
          </cell>
          <cell r="O4844">
            <v>0</v>
          </cell>
          <cell r="P4844">
            <v>0</v>
          </cell>
          <cell r="Q4844">
            <v>0</v>
          </cell>
          <cell r="R4844">
            <v>0</v>
          </cell>
          <cell r="S4844" t="str">
            <v>1-30</v>
          </cell>
          <cell r="T4844" t="str">
            <v>PANAMA</v>
          </cell>
        </row>
        <row r="4845">
          <cell r="B4845" t="str">
            <v>720-40000590</v>
          </cell>
          <cell r="C4845" t="str">
            <v>MARITZENIA JARAMILLO SIERRA</v>
          </cell>
          <cell r="D4845">
            <v>367206</v>
          </cell>
          <cell r="F4845" t="str">
            <v>IIASA PANAMA</v>
          </cell>
          <cell r="G4845" t="str">
            <v>CUSTOMER - RETAIL</v>
          </cell>
          <cell r="H4845" t="str">
            <v>CUSTOMER - RETAIL</v>
          </cell>
          <cell r="I4845" t="str">
            <v>REGULAR</v>
          </cell>
          <cell r="J4845" t="str">
            <v>LEGAL</v>
          </cell>
          <cell r="K4845" t="str">
            <v>USD</v>
          </cell>
          <cell r="L4845">
            <v>127349.83</v>
          </cell>
          <cell r="M4845">
            <v>127349.83</v>
          </cell>
          <cell r="N4845">
            <v>127349.83</v>
          </cell>
          <cell r="O4845">
            <v>0</v>
          </cell>
          <cell r="P4845">
            <v>0</v>
          </cell>
          <cell r="Q4845">
            <v>0</v>
          </cell>
          <cell r="R4845">
            <v>127349.83</v>
          </cell>
          <cell r="S4845" t="str">
            <v>31-60</v>
          </cell>
          <cell r="T4845" t="str">
            <v>PANAMA</v>
          </cell>
        </row>
        <row r="4846">
          <cell r="B4846" t="str">
            <v>720-40000591</v>
          </cell>
          <cell r="C4846" t="str">
            <v>ROSA ENEIDA RODRIGUEZ BARRIOS</v>
          </cell>
          <cell r="D4846">
            <v>367111</v>
          </cell>
          <cell r="F4846" t="str">
            <v>IIASA PANAMA</v>
          </cell>
          <cell r="G4846" t="str">
            <v>CUSTOMER - RETAIL</v>
          </cell>
          <cell r="H4846" t="str">
            <v>CUSTOMER - RETAIL</v>
          </cell>
          <cell r="I4846" t="str">
            <v>REGULAR</v>
          </cell>
          <cell r="J4846" t="str">
            <v>REGULAR</v>
          </cell>
          <cell r="K4846" t="str">
            <v>USD</v>
          </cell>
          <cell r="L4846">
            <v>77069.850000000006</v>
          </cell>
          <cell r="M4846">
            <v>77069.850000000006</v>
          </cell>
          <cell r="N4846">
            <v>0</v>
          </cell>
          <cell r="O4846">
            <v>77069.850000000006</v>
          </cell>
          <cell r="P4846">
            <v>0</v>
          </cell>
          <cell r="Q4846">
            <v>0</v>
          </cell>
          <cell r="R4846">
            <v>77069.850000000006</v>
          </cell>
          <cell r="S4846" t="str">
            <v>61-90</v>
          </cell>
          <cell r="T4846" t="str">
            <v>PANAMA</v>
          </cell>
        </row>
        <row r="4847">
          <cell r="B4847" t="str">
            <v>720-40000592</v>
          </cell>
          <cell r="C4847" t="str">
            <v>JOSE DOMINGO SANTAMARIA MIRANDA</v>
          </cell>
          <cell r="D4847">
            <v>367388</v>
          </cell>
          <cell r="F4847" t="str">
            <v>IIASA PANAMA</v>
          </cell>
          <cell r="G4847" t="str">
            <v>CUSTOMER - RETAIL</v>
          </cell>
          <cell r="H4847" t="str">
            <v>CUSTOMER - RETAIL</v>
          </cell>
          <cell r="I4847" t="str">
            <v>REGULAR</v>
          </cell>
          <cell r="J4847" t="str">
            <v>REGULAR</v>
          </cell>
          <cell r="K4847" t="str">
            <v>USD</v>
          </cell>
          <cell r="L4847">
            <v>67336.149999999994</v>
          </cell>
          <cell r="M4847">
            <v>67336.149999999994</v>
          </cell>
          <cell r="N4847">
            <v>0</v>
          </cell>
          <cell r="O4847">
            <v>0</v>
          </cell>
          <cell r="P4847">
            <v>0</v>
          </cell>
          <cell r="Q4847">
            <v>0</v>
          </cell>
          <cell r="R4847">
            <v>0</v>
          </cell>
          <cell r="S4847" t="str">
            <v>1-30</v>
          </cell>
          <cell r="T4847" t="str">
            <v>PANAMA</v>
          </cell>
        </row>
        <row r="4848">
          <cell r="B4848" t="str">
            <v>720-40000593</v>
          </cell>
          <cell r="C4848" t="str">
            <v>LOURDES MALENA DIAZ JUNCA</v>
          </cell>
          <cell r="D4848">
            <v>367261</v>
          </cell>
          <cell r="F4848" t="str">
            <v>IIASA PANAMA</v>
          </cell>
          <cell r="G4848" t="str">
            <v>CUSTOMER - RETAIL</v>
          </cell>
          <cell r="H4848" t="str">
            <v>CUSTOMER - RETAIL</v>
          </cell>
          <cell r="I4848" t="str">
            <v>REGULAR</v>
          </cell>
          <cell r="J4848" t="str">
            <v>LEGAL</v>
          </cell>
          <cell r="K4848" t="str">
            <v>USD</v>
          </cell>
          <cell r="L4848">
            <v>133591.48000000001</v>
          </cell>
          <cell r="M4848">
            <v>133591.48000000001</v>
          </cell>
          <cell r="N4848">
            <v>133591.48000000001</v>
          </cell>
          <cell r="O4848">
            <v>0</v>
          </cell>
          <cell r="P4848">
            <v>0</v>
          </cell>
          <cell r="Q4848">
            <v>0</v>
          </cell>
          <cell r="R4848">
            <v>133591.48000000001</v>
          </cell>
          <cell r="S4848" t="str">
            <v>31-60</v>
          </cell>
          <cell r="T4848" t="str">
            <v>PANAMA</v>
          </cell>
        </row>
        <row r="4849">
          <cell r="B4849" t="str">
            <v>720-40000594</v>
          </cell>
          <cell r="C4849" t="str">
            <v>LOURDES MALENA DIAZ JUNCA</v>
          </cell>
          <cell r="D4849">
            <v>367261</v>
          </cell>
          <cell r="F4849" t="str">
            <v>IIASA PANAMA</v>
          </cell>
          <cell r="G4849" t="str">
            <v>CUSTOMER - RETAIL</v>
          </cell>
          <cell r="H4849" t="str">
            <v>CUSTOMER - RETAIL</v>
          </cell>
          <cell r="I4849" t="str">
            <v>REGULAR</v>
          </cell>
          <cell r="J4849" t="str">
            <v>LEGAL</v>
          </cell>
          <cell r="K4849" t="str">
            <v>USD</v>
          </cell>
          <cell r="L4849">
            <v>190431.4</v>
          </cell>
          <cell r="M4849">
            <v>190431.4</v>
          </cell>
          <cell r="N4849">
            <v>190431.4</v>
          </cell>
          <cell r="O4849">
            <v>0</v>
          </cell>
          <cell r="P4849">
            <v>0</v>
          </cell>
          <cell r="Q4849">
            <v>0</v>
          </cell>
          <cell r="R4849">
            <v>190431.4</v>
          </cell>
          <cell r="S4849" t="str">
            <v>31-60</v>
          </cell>
          <cell r="T4849" t="str">
            <v>PANAMA</v>
          </cell>
        </row>
        <row r="4850">
          <cell r="B4850" t="str">
            <v>720-40000596</v>
          </cell>
          <cell r="C4850" t="str">
            <v>TRANSPORTES Y CONSTRUCCIONES GONZALEZ, S.A.</v>
          </cell>
          <cell r="D4850">
            <v>327286</v>
          </cell>
          <cell r="F4850" t="str">
            <v>IIASA PANAMA</v>
          </cell>
          <cell r="G4850" t="str">
            <v>CUSTOMER - RETAIL</v>
          </cell>
          <cell r="H4850" t="str">
            <v>CUSTOMER - RETAIL</v>
          </cell>
          <cell r="I4850" t="str">
            <v>REGULAR</v>
          </cell>
          <cell r="J4850" t="str">
            <v>REGULAR</v>
          </cell>
          <cell r="K4850" t="str">
            <v>USD</v>
          </cell>
          <cell r="L4850">
            <v>111035.9</v>
          </cell>
          <cell r="M4850">
            <v>111035.9</v>
          </cell>
          <cell r="N4850">
            <v>0</v>
          </cell>
          <cell r="O4850">
            <v>0</v>
          </cell>
          <cell r="P4850">
            <v>0</v>
          </cell>
          <cell r="Q4850">
            <v>0</v>
          </cell>
          <cell r="R4850">
            <v>0</v>
          </cell>
          <cell r="S4850" t="str">
            <v>1-30</v>
          </cell>
          <cell r="T4850" t="str">
            <v>PANAMA</v>
          </cell>
        </row>
        <row r="4851">
          <cell r="B4851" t="str">
            <v>720-40000597</v>
          </cell>
          <cell r="C4851" t="str">
            <v>EQUICSA</v>
          </cell>
          <cell r="D4851">
            <v>337131</v>
          </cell>
          <cell r="F4851" t="str">
            <v>IIASA PANAMA</v>
          </cell>
          <cell r="G4851" t="str">
            <v>CUSTOMER - RETAIL</v>
          </cell>
          <cell r="H4851" t="str">
            <v>CUSTOMER - RETAIL</v>
          </cell>
          <cell r="I4851" t="str">
            <v>REGULAR</v>
          </cell>
          <cell r="J4851" t="str">
            <v>REGULAR</v>
          </cell>
          <cell r="K4851" t="str">
            <v>USD</v>
          </cell>
          <cell r="L4851">
            <v>92984.43</v>
          </cell>
          <cell r="M4851">
            <v>92984.43</v>
          </cell>
          <cell r="N4851">
            <v>0</v>
          </cell>
          <cell r="O4851">
            <v>0</v>
          </cell>
          <cell r="P4851">
            <v>0</v>
          </cell>
          <cell r="Q4851">
            <v>0</v>
          </cell>
          <cell r="R4851">
            <v>0</v>
          </cell>
          <cell r="S4851" t="str">
            <v>1-30</v>
          </cell>
          <cell r="T4851" t="str">
            <v>PANAMA</v>
          </cell>
        </row>
        <row r="4852">
          <cell r="B4852" t="str">
            <v>720-40000598</v>
          </cell>
          <cell r="C4852" t="str">
            <v>EDUARDO DE LA GUARDIA</v>
          </cell>
          <cell r="D4852">
            <v>366230</v>
          </cell>
          <cell r="F4852" t="str">
            <v>IIASA PANAMA</v>
          </cell>
          <cell r="G4852" t="str">
            <v>CUSTOMER - RETAIL</v>
          </cell>
          <cell r="H4852" t="str">
            <v>CUSTOMER - RETAIL</v>
          </cell>
          <cell r="I4852" t="str">
            <v>REGULAR</v>
          </cell>
          <cell r="J4852" t="str">
            <v>LEGAL</v>
          </cell>
          <cell r="K4852" t="str">
            <v>USD</v>
          </cell>
          <cell r="L4852">
            <v>70019.100000000006</v>
          </cell>
          <cell r="M4852">
            <v>70019.100000000006</v>
          </cell>
          <cell r="N4852">
            <v>0</v>
          </cell>
          <cell r="O4852">
            <v>70019.100000000006</v>
          </cell>
          <cell r="P4852">
            <v>0</v>
          </cell>
          <cell r="Q4852">
            <v>0</v>
          </cell>
          <cell r="R4852">
            <v>70019.100000000006</v>
          </cell>
          <cell r="S4852" t="str">
            <v>61-90</v>
          </cell>
          <cell r="T4852" t="str">
            <v>PANAMA</v>
          </cell>
        </row>
        <row r="4853">
          <cell r="B4853" t="str">
            <v>720-40000599</v>
          </cell>
          <cell r="C4853" t="str">
            <v>EQUITRANS PANAMA CORP</v>
          </cell>
          <cell r="D4853">
            <v>326350</v>
          </cell>
          <cell r="F4853" t="str">
            <v>IIASA PANAMA</v>
          </cell>
          <cell r="G4853" t="str">
            <v>CUSTOMER - RETAIL</v>
          </cell>
          <cell r="H4853" t="str">
            <v>CUSTOMER - RETAIL</v>
          </cell>
          <cell r="I4853" t="str">
            <v>REGULAR</v>
          </cell>
          <cell r="J4853" t="str">
            <v>REGULAR</v>
          </cell>
          <cell r="K4853" t="str">
            <v>USD</v>
          </cell>
          <cell r="L4853">
            <v>227707.62</v>
          </cell>
          <cell r="M4853">
            <v>227707.62</v>
          </cell>
          <cell r="N4853">
            <v>0</v>
          </cell>
          <cell r="O4853">
            <v>0</v>
          </cell>
          <cell r="P4853">
            <v>0</v>
          </cell>
          <cell r="Q4853">
            <v>0</v>
          </cell>
          <cell r="R4853">
            <v>0</v>
          </cell>
          <cell r="S4853" t="str">
            <v>1-30</v>
          </cell>
          <cell r="T4853" t="str">
            <v>PANAMA</v>
          </cell>
        </row>
        <row r="4854">
          <cell r="B4854" t="str">
            <v>720-40000600</v>
          </cell>
          <cell r="C4854" t="str">
            <v>EQUITRANS PANAMA CORP</v>
          </cell>
          <cell r="D4854">
            <v>326350</v>
          </cell>
          <cell r="F4854" t="str">
            <v>IIASA PANAMA</v>
          </cell>
          <cell r="G4854" t="str">
            <v>CUSTOMER - RETAIL</v>
          </cell>
          <cell r="H4854" t="str">
            <v>CUSTOMER - RETAIL</v>
          </cell>
          <cell r="I4854" t="str">
            <v>REGULAR</v>
          </cell>
          <cell r="J4854" t="str">
            <v>REGULAR</v>
          </cell>
          <cell r="K4854" t="str">
            <v>USD</v>
          </cell>
          <cell r="L4854">
            <v>177050.28</v>
          </cell>
          <cell r="M4854">
            <v>177050.28</v>
          </cell>
          <cell r="N4854">
            <v>0</v>
          </cell>
          <cell r="O4854">
            <v>0</v>
          </cell>
          <cell r="P4854">
            <v>0</v>
          </cell>
          <cell r="Q4854">
            <v>0</v>
          </cell>
          <cell r="R4854">
            <v>0</v>
          </cell>
          <cell r="S4854" t="str">
            <v>1-30</v>
          </cell>
          <cell r="T4854" t="str">
            <v>PANAMA</v>
          </cell>
        </row>
        <row r="4855">
          <cell r="B4855" t="str">
            <v>720-40000601</v>
          </cell>
          <cell r="C4855" t="str">
            <v>BONUM OLEO S.A.</v>
          </cell>
          <cell r="D4855">
            <v>369281</v>
          </cell>
          <cell r="F4855" t="str">
            <v>IIASA PANAMA</v>
          </cell>
          <cell r="G4855" t="str">
            <v>CUSTOMER - RETAIL</v>
          </cell>
          <cell r="H4855" t="str">
            <v>CUSTOMER - RETAIL</v>
          </cell>
          <cell r="I4855" t="str">
            <v>REGULAR</v>
          </cell>
          <cell r="J4855" t="str">
            <v>REGULAR</v>
          </cell>
          <cell r="K4855" t="str">
            <v>USD</v>
          </cell>
          <cell r="L4855">
            <v>40632.69</v>
          </cell>
          <cell r="M4855">
            <v>40632.69</v>
          </cell>
          <cell r="N4855">
            <v>0</v>
          </cell>
          <cell r="O4855">
            <v>0</v>
          </cell>
          <cell r="P4855">
            <v>0</v>
          </cell>
          <cell r="Q4855">
            <v>0</v>
          </cell>
          <cell r="R4855">
            <v>0</v>
          </cell>
          <cell r="S4855" t="str">
            <v>1-30</v>
          </cell>
          <cell r="T4855" t="str">
            <v>PANAMA</v>
          </cell>
        </row>
        <row r="4856">
          <cell r="B4856" t="str">
            <v>720-40000602</v>
          </cell>
          <cell r="C4856" t="str">
            <v>KATHI SHIU HO</v>
          </cell>
          <cell r="D4856">
            <v>367850</v>
          </cell>
          <cell r="F4856" t="str">
            <v>IIASA PANAMA</v>
          </cell>
          <cell r="G4856" t="str">
            <v>CUSTOMER - RETAIL</v>
          </cell>
          <cell r="H4856" t="str">
            <v>CUSTOMER - RETAIL</v>
          </cell>
          <cell r="I4856" t="str">
            <v>REGULAR</v>
          </cell>
          <cell r="J4856" t="str">
            <v>REGULAR</v>
          </cell>
          <cell r="K4856" t="str">
            <v>USD</v>
          </cell>
          <cell r="L4856">
            <v>29501</v>
          </cell>
          <cell r="M4856">
            <v>29501</v>
          </cell>
          <cell r="N4856">
            <v>0</v>
          </cell>
          <cell r="O4856">
            <v>0</v>
          </cell>
          <cell r="P4856">
            <v>0</v>
          </cell>
          <cell r="Q4856">
            <v>0</v>
          </cell>
          <cell r="R4856">
            <v>0</v>
          </cell>
          <cell r="S4856" t="str">
            <v>1-30</v>
          </cell>
          <cell r="T4856" t="str">
            <v>PANAMA</v>
          </cell>
        </row>
        <row r="4857">
          <cell r="B4857" t="str">
            <v>720-40000603</v>
          </cell>
          <cell r="C4857" t="str">
            <v>ARNULFO DIAZ DE LEON</v>
          </cell>
          <cell r="D4857">
            <v>367891</v>
          </cell>
          <cell r="F4857" t="str">
            <v>IIASA PANAMA</v>
          </cell>
          <cell r="G4857" t="str">
            <v>CUSTOMER - RETAIL</v>
          </cell>
          <cell r="H4857" t="str">
            <v>CUSTOMER - RETAIL</v>
          </cell>
          <cell r="I4857" t="str">
            <v>REGULAR</v>
          </cell>
          <cell r="J4857" t="str">
            <v>REGULAR</v>
          </cell>
          <cell r="K4857" t="str">
            <v>USD</v>
          </cell>
          <cell r="L4857">
            <v>65887.03</v>
          </cell>
          <cell r="M4857">
            <v>65887.03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>
            <v>0</v>
          </cell>
          <cell r="S4857" t="str">
            <v>1-30</v>
          </cell>
          <cell r="T4857" t="str">
            <v>PANAMA</v>
          </cell>
        </row>
        <row r="4858">
          <cell r="B4858" t="str">
            <v>720-40000604</v>
          </cell>
          <cell r="C4858" t="str">
            <v>CONSTRUCTORA MECO, S.A. (PANAMA)</v>
          </cell>
          <cell r="D4858">
            <v>309462</v>
          </cell>
          <cell r="F4858" t="str">
            <v>IIASA PANAMA</v>
          </cell>
          <cell r="G4858" t="str">
            <v>CUSTOMER - RETAIL</v>
          </cell>
          <cell r="H4858" t="str">
            <v>CUSTOMER - RETAIL</v>
          </cell>
          <cell r="I4858" t="str">
            <v>REGULAR</v>
          </cell>
          <cell r="J4858" t="str">
            <v>REGULAR</v>
          </cell>
          <cell r="K4858" t="str">
            <v>USD</v>
          </cell>
          <cell r="L4858">
            <v>68003.28</v>
          </cell>
          <cell r="M4858">
            <v>68003.28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  <cell r="R4858">
            <v>0</v>
          </cell>
          <cell r="S4858" t="str">
            <v>1-30</v>
          </cell>
          <cell r="T4858" t="str">
            <v>PANAMA</v>
          </cell>
        </row>
        <row r="4859">
          <cell r="B4859" t="str">
            <v>720-40000605</v>
          </cell>
          <cell r="C4859" t="str">
            <v>CONSTRUCTORA MECO, S.A. (PANAMA)</v>
          </cell>
          <cell r="D4859">
            <v>309462</v>
          </cell>
          <cell r="F4859" t="str">
            <v>IIASA PANAMA</v>
          </cell>
          <cell r="G4859" t="str">
            <v>CUSTOMER - RETAIL</v>
          </cell>
          <cell r="H4859" t="str">
            <v>CUSTOMER - RETAIL</v>
          </cell>
          <cell r="I4859" t="str">
            <v>REGULAR</v>
          </cell>
          <cell r="J4859" t="str">
            <v>REGULAR</v>
          </cell>
          <cell r="K4859" t="str">
            <v>USD</v>
          </cell>
          <cell r="L4859">
            <v>68003.28</v>
          </cell>
          <cell r="M4859">
            <v>68003.28</v>
          </cell>
          <cell r="N4859">
            <v>0</v>
          </cell>
          <cell r="O4859">
            <v>0</v>
          </cell>
          <cell r="P4859">
            <v>0</v>
          </cell>
          <cell r="Q4859">
            <v>0</v>
          </cell>
          <cell r="R4859">
            <v>0</v>
          </cell>
          <cell r="S4859" t="str">
            <v>1-30</v>
          </cell>
          <cell r="T4859" t="str">
            <v>PANAMA</v>
          </cell>
        </row>
        <row r="4860">
          <cell r="B4860" t="str">
            <v>720-40000606</v>
          </cell>
          <cell r="C4860" t="str">
            <v>CONSTRUCTORA MECO, S.A. (PANAMA)</v>
          </cell>
          <cell r="D4860">
            <v>309462</v>
          </cell>
          <cell r="F4860" t="str">
            <v>IIASA PANAMA</v>
          </cell>
          <cell r="G4860" t="str">
            <v>CUSTOMER - RETAIL</v>
          </cell>
          <cell r="H4860" t="str">
            <v>CUSTOMER - RETAIL</v>
          </cell>
          <cell r="I4860" t="str">
            <v>REGULAR</v>
          </cell>
          <cell r="J4860" t="str">
            <v>REGULAR</v>
          </cell>
          <cell r="K4860" t="str">
            <v>USD</v>
          </cell>
          <cell r="L4860">
            <v>68003.28</v>
          </cell>
          <cell r="M4860">
            <v>68003.28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>
            <v>0</v>
          </cell>
          <cell r="S4860" t="str">
            <v>1-30</v>
          </cell>
          <cell r="T4860" t="str">
            <v>PANAMA</v>
          </cell>
        </row>
        <row r="4861">
          <cell r="B4861" t="str">
            <v>720-40000607</v>
          </cell>
          <cell r="C4861" t="str">
            <v>CONSTRUCTORA MECO, S.A. (PANAMA)</v>
          </cell>
          <cell r="D4861">
            <v>309462</v>
          </cell>
          <cell r="F4861" t="str">
            <v>IIASA PANAMA</v>
          </cell>
          <cell r="G4861" t="str">
            <v>CUSTOMER - RETAIL</v>
          </cell>
          <cell r="H4861" t="str">
            <v>CUSTOMER - RETAIL</v>
          </cell>
          <cell r="I4861" t="str">
            <v>REGULAR</v>
          </cell>
          <cell r="J4861" t="str">
            <v>REGULAR</v>
          </cell>
          <cell r="K4861" t="str">
            <v>USD</v>
          </cell>
          <cell r="L4861">
            <v>68003.28</v>
          </cell>
          <cell r="M4861">
            <v>68003.28</v>
          </cell>
          <cell r="N4861">
            <v>0</v>
          </cell>
          <cell r="O4861">
            <v>0</v>
          </cell>
          <cell r="P4861">
            <v>0</v>
          </cell>
          <cell r="Q4861">
            <v>0</v>
          </cell>
          <cell r="R4861">
            <v>0</v>
          </cell>
          <cell r="S4861" t="str">
            <v>1-30</v>
          </cell>
          <cell r="T4861" t="str">
            <v>PANAMA</v>
          </cell>
        </row>
        <row r="4862">
          <cell r="B4862" t="str">
            <v>720-40000608</v>
          </cell>
          <cell r="C4862" t="str">
            <v>CONSTRUCTORA MECO, S.A. (PANAMA)</v>
          </cell>
          <cell r="D4862">
            <v>309462</v>
          </cell>
          <cell r="F4862" t="str">
            <v>IIASA PANAMA</v>
          </cell>
          <cell r="G4862" t="str">
            <v>CUSTOMER - RETAIL</v>
          </cell>
          <cell r="H4862" t="str">
            <v>CUSTOMER - RETAIL</v>
          </cell>
          <cell r="I4862" t="str">
            <v>REGULAR</v>
          </cell>
          <cell r="J4862" t="str">
            <v>REGULAR</v>
          </cell>
          <cell r="K4862" t="str">
            <v>USD</v>
          </cell>
          <cell r="L4862">
            <v>68003.28</v>
          </cell>
          <cell r="M4862">
            <v>68003.28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>
            <v>0</v>
          </cell>
          <cell r="S4862" t="str">
            <v>1-30</v>
          </cell>
          <cell r="T4862" t="str">
            <v>PANAMA</v>
          </cell>
        </row>
        <row r="4863">
          <cell r="B4863" t="str">
            <v>720-40000609</v>
          </cell>
          <cell r="C4863" t="str">
            <v>CONSTRUCTORA MECO, S.A. (PANAMA)</v>
          </cell>
          <cell r="D4863">
            <v>309462</v>
          </cell>
          <cell r="F4863" t="str">
            <v>IIASA PANAMA</v>
          </cell>
          <cell r="G4863" t="str">
            <v>CUSTOMER - RETAIL</v>
          </cell>
          <cell r="H4863" t="str">
            <v>CUSTOMER - RETAIL</v>
          </cell>
          <cell r="I4863" t="str">
            <v>REGULAR</v>
          </cell>
          <cell r="J4863" t="str">
            <v>REGULAR</v>
          </cell>
          <cell r="K4863" t="str">
            <v>USD</v>
          </cell>
          <cell r="L4863">
            <v>68003.28</v>
          </cell>
          <cell r="M4863">
            <v>68003.28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>
            <v>0</v>
          </cell>
          <cell r="S4863" t="str">
            <v>1-30</v>
          </cell>
          <cell r="T4863" t="str">
            <v>PANAMA</v>
          </cell>
        </row>
        <row r="4864">
          <cell r="B4864" t="str">
            <v>720-40000610</v>
          </cell>
          <cell r="C4864" t="str">
            <v>GRUPO BEBASA, S.A.</v>
          </cell>
          <cell r="D4864">
            <v>333511</v>
          </cell>
          <cell r="F4864" t="str">
            <v>IIASA PANAMA</v>
          </cell>
          <cell r="G4864" t="str">
            <v>CUSTOMER - RETAIL</v>
          </cell>
          <cell r="H4864" t="str">
            <v>CUSTOMER - RETAIL</v>
          </cell>
          <cell r="I4864" t="str">
            <v>REGULAR</v>
          </cell>
          <cell r="J4864" t="str">
            <v>REGULAR</v>
          </cell>
          <cell r="K4864" t="str">
            <v>USD</v>
          </cell>
          <cell r="L4864">
            <v>39596.370000000003</v>
          </cell>
          <cell r="M4864">
            <v>39596.370000000003</v>
          </cell>
          <cell r="N4864">
            <v>0</v>
          </cell>
          <cell r="O4864">
            <v>0</v>
          </cell>
          <cell r="P4864">
            <v>0</v>
          </cell>
          <cell r="Q4864">
            <v>0</v>
          </cell>
          <cell r="R4864">
            <v>0</v>
          </cell>
          <cell r="S4864" t="str">
            <v>1-30</v>
          </cell>
          <cell r="T4864" t="str">
            <v>PANAMA</v>
          </cell>
        </row>
        <row r="4865">
          <cell r="B4865" t="str">
            <v>720-40000611</v>
          </cell>
          <cell r="C4865" t="str">
            <v>CAMIONES Y EQUIPOS DE PANAMA, S.A.</v>
          </cell>
          <cell r="D4865">
            <v>320648</v>
          </cell>
          <cell r="F4865" t="str">
            <v>IIASA PANAMA</v>
          </cell>
          <cell r="G4865" t="str">
            <v>CUSTOMER - RETAIL</v>
          </cell>
          <cell r="H4865" t="str">
            <v>CUSTOMER - RETAIL</v>
          </cell>
          <cell r="I4865" t="str">
            <v>REGULAR</v>
          </cell>
          <cell r="J4865" t="str">
            <v>REGULAR</v>
          </cell>
          <cell r="K4865" t="str">
            <v>USD</v>
          </cell>
          <cell r="L4865">
            <v>153905.92000000001</v>
          </cell>
          <cell r="M4865">
            <v>153905.92000000001</v>
          </cell>
          <cell r="N4865">
            <v>0</v>
          </cell>
          <cell r="O4865">
            <v>0</v>
          </cell>
          <cell r="P4865">
            <v>0</v>
          </cell>
          <cell r="Q4865">
            <v>0</v>
          </cell>
          <cell r="R4865">
            <v>0</v>
          </cell>
          <cell r="S4865" t="str">
            <v>1-30</v>
          </cell>
          <cell r="T4865" t="str">
            <v>PANAMA</v>
          </cell>
        </row>
        <row r="4866">
          <cell r="B4866" t="str">
            <v>720-40000612</v>
          </cell>
          <cell r="C4866" t="str">
            <v>CONSORCIO TRANSEQ-ESTRELLA</v>
          </cell>
          <cell r="D4866">
            <v>369881</v>
          </cell>
          <cell r="F4866" t="str">
            <v>IIASA PANAMA</v>
          </cell>
          <cell r="G4866" t="str">
            <v>CUSTOMER - RETAIL</v>
          </cell>
          <cell r="H4866" t="str">
            <v>CUSTOMER - RETAIL</v>
          </cell>
          <cell r="I4866" t="str">
            <v>REGULAR</v>
          </cell>
          <cell r="J4866" t="str">
            <v>REGULAR</v>
          </cell>
          <cell r="K4866" t="str">
            <v>USD</v>
          </cell>
          <cell r="L4866">
            <v>808205.53</v>
          </cell>
          <cell r="M4866">
            <v>808205.53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>
            <v>0</v>
          </cell>
          <cell r="S4866" t="str">
            <v>1-30</v>
          </cell>
          <cell r="T4866" t="str">
            <v>PANAMA</v>
          </cell>
        </row>
        <row r="4867">
          <cell r="B4867" t="str">
            <v>720-40000613</v>
          </cell>
          <cell r="C4867" t="str">
            <v>EQUITRANS PANAMA CORP</v>
          </cell>
          <cell r="D4867">
            <v>326350</v>
          </cell>
          <cell r="F4867" t="str">
            <v>IIASA PANAMA</v>
          </cell>
          <cell r="G4867" t="str">
            <v>CUSTOMER - RETAIL</v>
          </cell>
          <cell r="H4867" t="str">
            <v>CUSTOMER - RETAIL</v>
          </cell>
          <cell r="I4867" t="str">
            <v>REGULAR</v>
          </cell>
          <cell r="J4867" t="str">
            <v>REGULAR</v>
          </cell>
          <cell r="K4867" t="str">
            <v>USD</v>
          </cell>
          <cell r="L4867">
            <v>100896.97</v>
          </cell>
          <cell r="M4867">
            <v>100896.97</v>
          </cell>
          <cell r="N4867">
            <v>0</v>
          </cell>
          <cell r="O4867">
            <v>0</v>
          </cell>
          <cell r="P4867">
            <v>0</v>
          </cell>
          <cell r="Q4867">
            <v>0</v>
          </cell>
          <cell r="R4867">
            <v>0</v>
          </cell>
          <cell r="S4867" t="str">
            <v>1-30</v>
          </cell>
          <cell r="T4867" t="str">
            <v>PANAMA</v>
          </cell>
        </row>
        <row r="4868">
          <cell r="B4868" t="str">
            <v>720-40000614</v>
          </cell>
          <cell r="C4868" t="str">
            <v>OSCAR ENRIQUE CARCAMO AGUIRRE</v>
          </cell>
          <cell r="D4868">
            <v>363449</v>
          </cell>
          <cell r="F4868" t="str">
            <v>IIASA PANAMA</v>
          </cell>
          <cell r="G4868" t="str">
            <v>CUSTOMER - RETAIL</v>
          </cell>
          <cell r="H4868" t="str">
            <v>CUSTOMER - RETAIL</v>
          </cell>
          <cell r="I4868" t="str">
            <v>REGULAR</v>
          </cell>
          <cell r="J4868" t="str">
            <v>REGULAR</v>
          </cell>
          <cell r="K4868" t="str">
            <v>USD</v>
          </cell>
          <cell r="L4868">
            <v>111483.66</v>
          </cell>
          <cell r="M4868">
            <v>111483.66</v>
          </cell>
          <cell r="N4868">
            <v>0</v>
          </cell>
          <cell r="O4868">
            <v>0</v>
          </cell>
          <cell r="P4868">
            <v>0</v>
          </cell>
          <cell r="Q4868">
            <v>0</v>
          </cell>
          <cell r="R4868">
            <v>0</v>
          </cell>
          <cell r="S4868" t="str">
            <v>1-30</v>
          </cell>
          <cell r="T4868" t="str">
            <v>PANAMA</v>
          </cell>
        </row>
        <row r="4869">
          <cell r="B4869" t="str">
            <v>720-40000615</v>
          </cell>
          <cell r="C4869" t="str">
            <v>DAVID ANTONIO DELGADO JAEN</v>
          </cell>
          <cell r="D4869">
            <v>368983</v>
          </cell>
          <cell r="F4869" t="str">
            <v>IIASA PANAMA</v>
          </cell>
          <cell r="G4869" t="str">
            <v>CUSTOMER - RETAIL</v>
          </cell>
          <cell r="H4869" t="str">
            <v>CUSTOMER - RETAIL</v>
          </cell>
          <cell r="I4869" t="str">
            <v>REGULAR</v>
          </cell>
          <cell r="J4869" t="str">
            <v>REGULAR</v>
          </cell>
          <cell r="K4869" t="str">
            <v>USD</v>
          </cell>
          <cell r="L4869">
            <v>63643.31</v>
          </cell>
          <cell r="M4869">
            <v>63643.31</v>
          </cell>
          <cell r="N4869">
            <v>0</v>
          </cell>
          <cell r="O4869">
            <v>0</v>
          </cell>
          <cell r="P4869">
            <v>0</v>
          </cell>
          <cell r="Q4869">
            <v>0</v>
          </cell>
          <cell r="R4869">
            <v>0</v>
          </cell>
          <cell r="S4869" t="str">
            <v>1-30</v>
          </cell>
          <cell r="T4869" t="str">
            <v>PANAMA</v>
          </cell>
        </row>
        <row r="4870">
          <cell r="B4870" t="str">
            <v>720-40000643</v>
          </cell>
          <cell r="C4870" t="str">
            <v>SELECTROTEC S.A.</v>
          </cell>
          <cell r="D4870">
            <v>358601</v>
          </cell>
          <cell r="F4870" t="str">
            <v>IIASA PANAMA</v>
          </cell>
          <cell r="G4870" t="str">
            <v>CUSTOMER - RETAIL</v>
          </cell>
          <cell r="H4870" t="str">
            <v>CUSTOMER - RETAIL</v>
          </cell>
          <cell r="I4870" t="str">
            <v>REGULAR</v>
          </cell>
          <cell r="J4870" t="str">
            <v>REGULAR</v>
          </cell>
          <cell r="K4870" t="str">
            <v>USD</v>
          </cell>
          <cell r="L4870">
            <v>5684.93</v>
          </cell>
          <cell r="M4870">
            <v>5684.93</v>
          </cell>
          <cell r="N4870">
            <v>0</v>
          </cell>
          <cell r="O4870">
            <v>0</v>
          </cell>
          <cell r="P4870">
            <v>0</v>
          </cell>
          <cell r="Q4870">
            <v>0</v>
          </cell>
          <cell r="R4870">
            <v>0</v>
          </cell>
          <cell r="S4870" t="str">
            <v>1-30</v>
          </cell>
          <cell r="T4870" t="str">
            <v>PANAMA</v>
          </cell>
        </row>
        <row r="4871">
          <cell r="B4871" t="str">
            <v>720-40000644</v>
          </cell>
          <cell r="C4871" t="str">
            <v>TEXELLCA PANAMA S.A.</v>
          </cell>
          <cell r="D4871">
            <v>358337</v>
          </cell>
          <cell r="F4871" t="str">
            <v>IIASA PANAMA</v>
          </cell>
          <cell r="G4871" t="str">
            <v>CUSTOMER - RETAIL</v>
          </cell>
          <cell r="H4871" t="str">
            <v>CUSTOMER - RETAIL</v>
          </cell>
          <cell r="I4871" t="str">
            <v>REGULAR</v>
          </cell>
          <cell r="J4871" t="str">
            <v>REGULAR</v>
          </cell>
          <cell r="K4871" t="str">
            <v>USD</v>
          </cell>
          <cell r="L4871">
            <v>102809.38</v>
          </cell>
          <cell r="M4871">
            <v>102809.38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>
            <v>0</v>
          </cell>
          <cell r="S4871" t="str">
            <v>1-30</v>
          </cell>
          <cell r="T4871" t="str">
            <v>PANAMA</v>
          </cell>
        </row>
        <row r="4872">
          <cell r="B4872" t="str">
            <v>720-40000645</v>
          </cell>
          <cell r="C4872" t="str">
            <v>PROYECTOS DEL NORTE S.A.</v>
          </cell>
          <cell r="D4872">
            <v>356944</v>
          </cell>
          <cell r="F4872" t="str">
            <v>IIASA PANAMA</v>
          </cell>
          <cell r="G4872" t="str">
            <v>CUSTOMER - RETAIL</v>
          </cell>
          <cell r="H4872" t="str">
            <v>CUSTOMER - RETAIL</v>
          </cell>
          <cell r="I4872" t="str">
            <v>REGULAR</v>
          </cell>
          <cell r="J4872" t="str">
            <v>REGULAR</v>
          </cell>
          <cell r="K4872" t="str">
            <v>USD</v>
          </cell>
          <cell r="L4872">
            <v>121926.68</v>
          </cell>
          <cell r="M4872">
            <v>121926.68</v>
          </cell>
          <cell r="N4872">
            <v>0</v>
          </cell>
          <cell r="O4872">
            <v>0</v>
          </cell>
          <cell r="P4872">
            <v>0</v>
          </cell>
          <cell r="Q4872">
            <v>0</v>
          </cell>
          <cell r="R4872">
            <v>0</v>
          </cell>
          <cell r="S4872" t="str">
            <v>1-30</v>
          </cell>
          <cell r="T4872" t="str">
            <v>PANAMA</v>
          </cell>
        </row>
        <row r="4873">
          <cell r="B4873" t="str">
            <v>720-40000646</v>
          </cell>
          <cell r="C4873" t="str">
            <v>EFRAIN FERNANDO TEJADA BELLIDO</v>
          </cell>
          <cell r="D4873">
            <v>370106</v>
          </cell>
          <cell r="F4873" t="str">
            <v>IIASA PANAMA</v>
          </cell>
          <cell r="G4873" t="str">
            <v>CUSTOMER - RETAIL</v>
          </cell>
          <cell r="H4873" t="str">
            <v>CUSTOMER - RETAIL</v>
          </cell>
          <cell r="I4873" t="str">
            <v>REGULAR</v>
          </cell>
          <cell r="J4873" t="str">
            <v>REGULAR</v>
          </cell>
          <cell r="K4873" t="str">
            <v>USD</v>
          </cell>
          <cell r="L4873">
            <v>70837.62</v>
          </cell>
          <cell r="M4873">
            <v>70837.62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>
            <v>0</v>
          </cell>
          <cell r="S4873" t="str">
            <v>1-30</v>
          </cell>
          <cell r="T4873" t="str">
            <v>PANAMA</v>
          </cell>
        </row>
        <row r="4874">
          <cell r="B4874" t="str">
            <v>720-40000648</v>
          </cell>
          <cell r="C4874" t="str">
            <v>CONSORCIO TRANSEQ-ESTRELLA</v>
          </cell>
          <cell r="D4874">
            <v>369881</v>
          </cell>
          <cell r="F4874" t="str">
            <v>IIASA PANAMA</v>
          </cell>
          <cell r="G4874" t="str">
            <v>CUSTOMER - RETAIL</v>
          </cell>
          <cell r="H4874" t="str">
            <v>CUSTOMER - RETAIL</v>
          </cell>
          <cell r="I4874" t="str">
            <v>REGULAR</v>
          </cell>
          <cell r="J4874" t="str">
            <v>REGULAR</v>
          </cell>
          <cell r="K4874" t="str">
            <v>USD</v>
          </cell>
          <cell r="L4874">
            <v>201048.45</v>
          </cell>
          <cell r="M4874">
            <v>201048.45</v>
          </cell>
          <cell r="N4874">
            <v>0</v>
          </cell>
          <cell r="O4874">
            <v>0</v>
          </cell>
          <cell r="P4874">
            <v>0</v>
          </cell>
          <cell r="Q4874">
            <v>0</v>
          </cell>
          <cell r="R4874">
            <v>0</v>
          </cell>
          <cell r="S4874" t="str">
            <v>1-30</v>
          </cell>
          <cell r="T4874" t="str">
            <v>PANAMA</v>
          </cell>
        </row>
        <row r="4875">
          <cell r="B4875" t="str">
            <v>720-40000649</v>
          </cell>
          <cell r="C4875" t="str">
            <v>PREMEXPRESS, S.A.</v>
          </cell>
          <cell r="D4875">
            <v>370543</v>
          </cell>
          <cell r="F4875" t="str">
            <v>IIASA PANAMA</v>
          </cell>
          <cell r="G4875" t="str">
            <v>CUSTOMER - RETAIL</v>
          </cell>
          <cell r="H4875" t="str">
            <v>CUSTOMER - RETAIL</v>
          </cell>
          <cell r="I4875" t="str">
            <v>REGULAR</v>
          </cell>
          <cell r="J4875" t="str">
            <v>REGULAR</v>
          </cell>
          <cell r="K4875" t="str">
            <v>USD</v>
          </cell>
          <cell r="L4875">
            <v>45797.96</v>
          </cell>
          <cell r="M4875">
            <v>45797.96</v>
          </cell>
          <cell r="N4875">
            <v>0</v>
          </cell>
          <cell r="O4875">
            <v>0</v>
          </cell>
          <cell r="P4875">
            <v>0</v>
          </cell>
          <cell r="Q4875">
            <v>0</v>
          </cell>
          <cell r="R4875">
            <v>0</v>
          </cell>
          <cell r="S4875" t="str">
            <v>1-30</v>
          </cell>
          <cell r="T4875" t="str">
            <v>PANAMA</v>
          </cell>
        </row>
        <row r="4876">
          <cell r="B4876" t="str">
            <v>720-40000650</v>
          </cell>
          <cell r="C4876" t="str">
            <v>WALDY MUÑOZ MUÑOZ</v>
          </cell>
          <cell r="D4876">
            <v>370299</v>
          </cell>
          <cell r="F4876" t="str">
            <v>IIASA PANAMA</v>
          </cell>
          <cell r="G4876" t="str">
            <v>CUSTOMER - RETAIL</v>
          </cell>
          <cell r="H4876" t="str">
            <v>CUSTOMER - RETAIL</v>
          </cell>
          <cell r="I4876" t="str">
            <v>REGULAR</v>
          </cell>
          <cell r="J4876" t="str">
            <v>REGULAR</v>
          </cell>
          <cell r="K4876" t="str">
            <v>USD</v>
          </cell>
          <cell r="L4876">
            <v>72381.789999999994</v>
          </cell>
          <cell r="M4876">
            <v>72381.789999999994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>
            <v>0</v>
          </cell>
          <cell r="S4876" t="str">
            <v>1-30</v>
          </cell>
          <cell r="T4876" t="str">
            <v>PANAMA</v>
          </cell>
        </row>
        <row r="4877">
          <cell r="B4877" t="str">
            <v>720-40000651</v>
          </cell>
          <cell r="C4877" t="str">
            <v>CONSTRUCTORA MECO, S.A. (PANAMA)</v>
          </cell>
          <cell r="D4877">
            <v>309462</v>
          </cell>
          <cell r="F4877" t="str">
            <v>IIASA PANAMA</v>
          </cell>
          <cell r="G4877" t="str">
            <v>CUSTOMER - RETAIL</v>
          </cell>
          <cell r="H4877" t="str">
            <v>CUSTOMER - RETAIL</v>
          </cell>
          <cell r="I4877" t="str">
            <v>REGULAR</v>
          </cell>
          <cell r="J4877" t="str">
            <v>REGULAR</v>
          </cell>
          <cell r="K4877" t="str">
            <v>USD</v>
          </cell>
          <cell r="L4877">
            <v>64964.27</v>
          </cell>
          <cell r="M4877">
            <v>64964.27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  <cell r="R4877">
            <v>0</v>
          </cell>
          <cell r="S4877" t="str">
            <v>1-30</v>
          </cell>
          <cell r="T4877" t="str">
            <v>PANAMA</v>
          </cell>
        </row>
        <row r="4878">
          <cell r="B4878" t="str">
            <v>720-40000652</v>
          </cell>
          <cell r="C4878" t="str">
            <v>MONTACARGAS OVERSEAS S.A.</v>
          </cell>
          <cell r="D4878">
            <v>360030</v>
          </cell>
          <cell r="F4878" t="str">
            <v>IIASA PANAMA</v>
          </cell>
          <cell r="G4878" t="str">
            <v>CUSTOMER - RETAIL</v>
          </cell>
          <cell r="H4878" t="str">
            <v>CUSTOMER - RETAIL</v>
          </cell>
          <cell r="I4878" t="str">
            <v>REGULAR</v>
          </cell>
          <cell r="J4878" t="str">
            <v>REGULAR</v>
          </cell>
          <cell r="K4878" t="str">
            <v>USD</v>
          </cell>
          <cell r="L4878">
            <v>31895.56</v>
          </cell>
          <cell r="M4878">
            <v>31895.56</v>
          </cell>
          <cell r="N4878">
            <v>0</v>
          </cell>
          <cell r="O4878">
            <v>0</v>
          </cell>
          <cell r="P4878">
            <v>0</v>
          </cell>
          <cell r="Q4878">
            <v>0</v>
          </cell>
          <cell r="R4878">
            <v>0</v>
          </cell>
          <cell r="S4878" t="str">
            <v>1-30</v>
          </cell>
          <cell r="T4878" t="str">
            <v>PANAMA</v>
          </cell>
        </row>
        <row r="4879">
          <cell r="B4879" t="str">
            <v>720-40000654</v>
          </cell>
          <cell r="C4879" t="str">
            <v>COMPAÑIA JERA S.A.</v>
          </cell>
          <cell r="D4879">
            <v>370849</v>
          </cell>
          <cell r="F4879" t="str">
            <v>IIASA PANAMA</v>
          </cell>
          <cell r="G4879" t="str">
            <v>CUSTOMER - RETAIL</v>
          </cell>
          <cell r="H4879" t="str">
            <v>CUSTOMER - RETAIL</v>
          </cell>
          <cell r="I4879" t="str">
            <v>REGULAR</v>
          </cell>
          <cell r="J4879" t="str">
            <v>REGULAR</v>
          </cell>
          <cell r="K4879" t="str">
            <v>USD</v>
          </cell>
          <cell r="L4879">
            <v>31109.17</v>
          </cell>
          <cell r="M4879">
            <v>31109.17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>
            <v>0</v>
          </cell>
          <cell r="S4879" t="str">
            <v>1-30</v>
          </cell>
          <cell r="T4879" t="str">
            <v>PANAMA</v>
          </cell>
        </row>
        <row r="4880">
          <cell r="B4880" t="str">
            <v>720-40000655</v>
          </cell>
          <cell r="C4880" t="str">
            <v>PROYECTOS DEL NORTE S.A.</v>
          </cell>
          <cell r="D4880">
            <v>356944</v>
          </cell>
          <cell r="F4880" t="str">
            <v>IIASA PANAMA</v>
          </cell>
          <cell r="G4880" t="str">
            <v>CUSTOMER - RETAIL</v>
          </cell>
          <cell r="H4880" t="str">
            <v>CUSTOMER - RETAIL</v>
          </cell>
          <cell r="I4880" t="str">
            <v>REGULAR</v>
          </cell>
          <cell r="J4880" t="str">
            <v>REGULAR</v>
          </cell>
          <cell r="K4880" t="str">
            <v>USD</v>
          </cell>
          <cell r="L4880">
            <v>89136.59</v>
          </cell>
          <cell r="M4880">
            <v>89136.59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>
            <v>0</v>
          </cell>
          <cell r="S4880" t="str">
            <v>1-30</v>
          </cell>
          <cell r="T4880" t="str">
            <v>PANAMA</v>
          </cell>
        </row>
        <row r="4881">
          <cell r="B4881" t="str">
            <v>720-40000657</v>
          </cell>
          <cell r="C4881" t="str">
            <v>COMPAÑIA JERA S.A.</v>
          </cell>
          <cell r="D4881">
            <v>370849</v>
          </cell>
          <cell r="F4881" t="str">
            <v>IIASA PANAMA</v>
          </cell>
          <cell r="G4881" t="str">
            <v>CUSTOMER - RETAIL</v>
          </cell>
          <cell r="H4881" t="str">
            <v>CUSTOMER - RETAIL</v>
          </cell>
          <cell r="I4881" t="str">
            <v>REGULAR</v>
          </cell>
          <cell r="J4881" t="str">
            <v>REGULAR</v>
          </cell>
          <cell r="K4881" t="str">
            <v>USD</v>
          </cell>
          <cell r="L4881">
            <v>73218.27</v>
          </cell>
          <cell r="M4881">
            <v>73218.27</v>
          </cell>
          <cell r="N4881">
            <v>0</v>
          </cell>
          <cell r="O4881">
            <v>0</v>
          </cell>
          <cell r="P4881">
            <v>0</v>
          </cell>
          <cell r="Q4881">
            <v>0</v>
          </cell>
          <cell r="R4881">
            <v>0</v>
          </cell>
          <cell r="S4881" t="str">
            <v>1-30</v>
          </cell>
          <cell r="T4881" t="str">
            <v>PANAMA</v>
          </cell>
        </row>
        <row r="4882">
          <cell r="B4882" t="str">
            <v>720-40000658</v>
          </cell>
          <cell r="C4882" t="str">
            <v>CONSTRUCTORA MECO, S.A. (PANAMA)</v>
          </cell>
          <cell r="D4882">
            <v>309462</v>
          </cell>
          <cell r="F4882" t="str">
            <v>IIASA PANAMA</v>
          </cell>
          <cell r="G4882" t="str">
            <v>CUSTOMER - RETAIL</v>
          </cell>
          <cell r="H4882" t="str">
            <v>CUSTOMER - RETAIL</v>
          </cell>
          <cell r="I4882" t="str">
            <v>REGULAR</v>
          </cell>
          <cell r="J4882" t="str">
            <v>REGULAR</v>
          </cell>
          <cell r="K4882" t="str">
            <v>USD</v>
          </cell>
          <cell r="L4882">
            <v>68044.17</v>
          </cell>
          <cell r="M4882">
            <v>68044.17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>
            <v>0</v>
          </cell>
          <cell r="S4882" t="str">
            <v>1-30</v>
          </cell>
          <cell r="T4882" t="str">
            <v>PANAMA</v>
          </cell>
        </row>
        <row r="4883">
          <cell r="B4883" t="str">
            <v>720-40000659</v>
          </cell>
          <cell r="C4883" t="str">
            <v>CONSTRUCTORA MECO, S.A. (PANAMA)</v>
          </cell>
          <cell r="D4883">
            <v>309462</v>
          </cell>
          <cell r="F4883" t="str">
            <v>IIASA PANAMA</v>
          </cell>
          <cell r="G4883" t="str">
            <v>CUSTOMER - RETAIL</v>
          </cell>
          <cell r="H4883" t="str">
            <v>CUSTOMER - RETAIL</v>
          </cell>
          <cell r="I4883" t="str">
            <v>REGULAR</v>
          </cell>
          <cell r="J4883" t="str">
            <v>REGULAR</v>
          </cell>
          <cell r="K4883" t="str">
            <v>USD</v>
          </cell>
          <cell r="L4883">
            <v>64964.37</v>
          </cell>
          <cell r="M4883">
            <v>64964.37</v>
          </cell>
          <cell r="N4883">
            <v>0</v>
          </cell>
          <cell r="O4883">
            <v>0</v>
          </cell>
          <cell r="P4883">
            <v>0</v>
          </cell>
          <cell r="Q4883">
            <v>0</v>
          </cell>
          <cell r="R4883">
            <v>0</v>
          </cell>
          <cell r="S4883" t="str">
            <v>1-30</v>
          </cell>
          <cell r="T4883" t="str">
            <v>PANAMA</v>
          </cell>
        </row>
        <row r="4884">
          <cell r="B4884" t="str">
            <v>720-40000660</v>
          </cell>
          <cell r="C4884" t="str">
            <v>CONSTRUCTORA MECO, S.A. (PANAMA)</v>
          </cell>
          <cell r="D4884">
            <v>309462</v>
          </cell>
          <cell r="F4884" t="str">
            <v>IIASA PANAMA</v>
          </cell>
          <cell r="G4884" t="str">
            <v>CUSTOMER - RETAIL</v>
          </cell>
          <cell r="H4884" t="str">
            <v>CUSTOMER - RETAIL</v>
          </cell>
          <cell r="I4884" t="str">
            <v>REGULAR</v>
          </cell>
          <cell r="J4884" t="str">
            <v>REGULAR</v>
          </cell>
          <cell r="K4884" t="str">
            <v>USD</v>
          </cell>
          <cell r="L4884">
            <v>64964.37</v>
          </cell>
          <cell r="M4884">
            <v>64964.37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  <cell r="R4884">
            <v>0</v>
          </cell>
          <cell r="S4884" t="str">
            <v>1-30</v>
          </cell>
          <cell r="T4884" t="str">
            <v>PANAMA</v>
          </cell>
        </row>
        <row r="4885">
          <cell r="B4885" t="str">
            <v>720-40000661</v>
          </cell>
          <cell r="C4885" t="str">
            <v>CONSTRUCTORA MECO, S.A. (PANAMA)</v>
          </cell>
          <cell r="D4885">
            <v>309462</v>
          </cell>
          <cell r="F4885" t="str">
            <v>IIASA PANAMA</v>
          </cell>
          <cell r="G4885" t="str">
            <v>CUSTOMER - RETAIL</v>
          </cell>
          <cell r="H4885" t="str">
            <v>CUSTOMER - RETAIL</v>
          </cell>
          <cell r="I4885" t="str">
            <v>REGULAR</v>
          </cell>
          <cell r="J4885" t="str">
            <v>REGULAR</v>
          </cell>
          <cell r="K4885" t="str">
            <v>USD</v>
          </cell>
          <cell r="L4885">
            <v>64964.37</v>
          </cell>
          <cell r="M4885">
            <v>64964.37</v>
          </cell>
          <cell r="N4885">
            <v>0</v>
          </cell>
          <cell r="O4885">
            <v>0</v>
          </cell>
          <cell r="P4885">
            <v>0</v>
          </cell>
          <cell r="Q4885">
            <v>0</v>
          </cell>
          <cell r="R4885">
            <v>0</v>
          </cell>
          <cell r="S4885" t="str">
            <v>1-30</v>
          </cell>
          <cell r="T4885" t="str">
            <v>PANAMA</v>
          </cell>
        </row>
        <row r="4886">
          <cell r="B4886" t="str">
            <v>720-40000662</v>
          </cell>
          <cell r="C4886" t="str">
            <v>CONSTRUCTORA MECO, S.A. (PANAMA)</v>
          </cell>
          <cell r="D4886">
            <v>309462</v>
          </cell>
          <cell r="F4886" t="str">
            <v>IIASA PANAMA</v>
          </cell>
          <cell r="G4886" t="str">
            <v>CUSTOMER - RETAIL</v>
          </cell>
          <cell r="H4886" t="str">
            <v>CUSTOMER - RETAIL</v>
          </cell>
          <cell r="I4886" t="str">
            <v>REGULAR</v>
          </cell>
          <cell r="J4886" t="str">
            <v>REGULAR</v>
          </cell>
          <cell r="K4886" t="str">
            <v>USD</v>
          </cell>
          <cell r="L4886">
            <v>68044.17</v>
          </cell>
          <cell r="M4886">
            <v>68044.17</v>
          </cell>
          <cell r="N4886">
            <v>0</v>
          </cell>
          <cell r="O4886">
            <v>0</v>
          </cell>
          <cell r="P4886">
            <v>0</v>
          </cell>
          <cell r="Q4886">
            <v>0</v>
          </cell>
          <cell r="R4886">
            <v>0</v>
          </cell>
          <cell r="S4886" t="str">
            <v>1-30</v>
          </cell>
          <cell r="T4886" t="str">
            <v>PANAMA</v>
          </cell>
        </row>
        <row r="4887">
          <cell r="B4887" t="str">
            <v>720-40000663</v>
          </cell>
          <cell r="C4887" t="str">
            <v>CONSTRUCTORA MECO, S.A. (PANAMA)</v>
          </cell>
          <cell r="D4887">
            <v>309462</v>
          </cell>
          <cell r="F4887" t="str">
            <v>IIASA PANAMA</v>
          </cell>
          <cell r="G4887" t="str">
            <v>CUSTOMER - RETAIL</v>
          </cell>
          <cell r="H4887" t="str">
            <v>CUSTOMER - RETAIL</v>
          </cell>
          <cell r="I4887" t="str">
            <v>REGULAR</v>
          </cell>
          <cell r="J4887" t="str">
            <v>REGULAR</v>
          </cell>
          <cell r="K4887" t="str">
            <v>USD</v>
          </cell>
          <cell r="L4887">
            <v>68044.17</v>
          </cell>
          <cell r="M4887">
            <v>68044.17</v>
          </cell>
          <cell r="N4887">
            <v>0</v>
          </cell>
          <cell r="O4887">
            <v>0</v>
          </cell>
          <cell r="P4887">
            <v>0</v>
          </cell>
          <cell r="Q4887">
            <v>0</v>
          </cell>
          <cell r="R4887">
            <v>0</v>
          </cell>
          <cell r="S4887" t="str">
            <v>1-30</v>
          </cell>
          <cell r="T4887" t="str">
            <v>PANAMA</v>
          </cell>
        </row>
        <row r="4888">
          <cell r="B4888" t="str">
            <v>720-40000664</v>
          </cell>
          <cell r="C4888" t="str">
            <v>CONSTRUCTORA MECO, S.A. (PANAMA)</v>
          </cell>
          <cell r="D4888">
            <v>309462</v>
          </cell>
          <cell r="F4888" t="str">
            <v>IIASA PANAMA</v>
          </cell>
          <cell r="G4888" t="str">
            <v>CUSTOMER - RETAIL</v>
          </cell>
          <cell r="H4888" t="str">
            <v>CUSTOMER - RETAIL</v>
          </cell>
          <cell r="I4888" t="str">
            <v>REGULAR</v>
          </cell>
          <cell r="J4888" t="str">
            <v>REGULAR</v>
          </cell>
          <cell r="K4888" t="str">
            <v>USD</v>
          </cell>
          <cell r="L4888">
            <v>64964.37</v>
          </cell>
          <cell r="M4888">
            <v>64964.37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>
            <v>0</v>
          </cell>
          <cell r="S4888" t="str">
            <v>1-30</v>
          </cell>
          <cell r="T4888" t="str">
            <v>PANAMA</v>
          </cell>
        </row>
        <row r="4889">
          <cell r="B4889" t="str">
            <v>720-40000665</v>
          </cell>
          <cell r="C4889" t="str">
            <v>CONSTRUCTORA MECO, S.A. (PANAMA)</v>
          </cell>
          <cell r="D4889">
            <v>309462</v>
          </cell>
          <cell r="F4889" t="str">
            <v>IIASA PANAMA</v>
          </cell>
          <cell r="G4889" t="str">
            <v>CUSTOMER - RETAIL</v>
          </cell>
          <cell r="H4889" t="str">
            <v>CUSTOMER - RETAIL</v>
          </cell>
          <cell r="I4889" t="str">
            <v>REGULAR</v>
          </cell>
          <cell r="J4889" t="str">
            <v>REGULAR</v>
          </cell>
          <cell r="K4889" t="str">
            <v>USD</v>
          </cell>
          <cell r="L4889">
            <v>64964.37</v>
          </cell>
          <cell r="M4889">
            <v>64964.37</v>
          </cell>
          <cell r="N4889">
            <v>0</v>
          </cell>
          <cell r="O4889">
            <v>0</v>
          </cell>
          <cell r="P4889">
            <v>0</v>
          </cell>
          <cell r="Q4889">
            <v>0</v>
          </cell>
          <cell r="R4889">
            <v>0</v>
          </cell>
          <cell r="S4889" t="str">
            <v>1-30</v>
          </cell>
          <cell r="T4889" t="str">
            <v>PANAMA</v>
          </cell>
        </row>
        <row r="4890">
          <cell r="B4890" t="str">
            <v>720-40000666</v>
          </cell>
          <cell r="C4890" t="str">
            <v>CONSTRUCTORA MECO, S.A. (PANAMA)</v>
          </cell>
          <cell r="D4890">
            <v>309462</v>
          </cell>
          <cell r="F4890" t="str">
            <v>IIASA PANAMA</v>
          </cell>
          <cell r="G4890" t="str">
            <v>CUSTOMER - RETAIL</v>
          </cell>
          <cell r="H4890" t="str">
            <v>CUSTOMER - RETAIL</v>
          </cell>
          <cell r="I4890" t="str">
            <v>REGULAR</v>
          </cell>
          <cell r="J4890" t="str">
            <v>REGULAR</v>
          </cell>
          <cell r="K4890" t="str">
            <v>USD</v>
          </cell>
          <cell r="L4890">
            <v>64964.37</v>
          </cell>
          <cell r="M4890">
            <v>64964.37</v>
          </cell>
          <cell r="N4890">
            <v>0</v>
          </cell>
          <cell r="O4890">
            <v>0</v>
          </cell>
          <cell r="P4890">
            <v>0</v>
          </cell>
          <cell r="Q4890">
            <v>0</v>
          </cell>
          <cell r="R4890">
            <v>0</v>
          </cell>
          <cell r="S4890" t="str">
            <v>1-30</v>
          </cell>
          <cell r="T4890" t="str">
            <v>PANAMA</v>
          </cell>
        </row>
        <row r="4891">
          <cell r="B4891" t="str">
            <v>720-40000667</v>
          </cell>
          <cell r="C4891" t="str">
            <v>GUBERTO GRAJALES JOHNSTON</v>
          </cell>
          <cell r="D4891">
            <v>370378</v>
          </cell>
          <cell r="F4891" t="str">
            <v>IIASA PANAMA</v>
          </cell>
          <cell r="G4891" t="str">
            <v>CUSTOMER - RETAIL</v>
          </cell>
          <cell r="H4891" t="str">
            <v>CUSTOMER - RETAIL</v>
          </cell>
          <cell r="I4891" t="str">
            <v>REGULAR</v>
          </cell>
          <cell r="J4891" t="str">
            <v>REGULAR</v>
          </cell>
          <cell r="K4891" t="str">
            <v>USD</v>
          </cell>
          <cell r="L4891">
            <v>69507.399999999994</v>
          </cell>
          <cell r="M4891">
            <v>69507.399999999994</v>
          </cell>
          <cell r="N4891">
            <v>0</v>
          </cell>
          <cell r="O4891">
            <v>69507.399999999994</v>
          </cell>
          <cell r="P4891">
            <v>0</v>
          </cell>
          <cell r="Q4891">
            <v>0</v>
          </cell>
          <cell r="R4891">
            <v>69507.399999999994</v>
          </cell>
          <cell r="S4891" t="str">
            <v>61-90</v>
          </cell>
          <cell r="T4891" t="str">
            <v>PANAMA</v>
          </cell>
        </row>
        <row r="4892">
          <cell r="B4892" t="str">
            <v>720-40000668</v>
          </cell>
          <cell r="C4892" t="str">
            <v>MONTACARGAS OVERSEAS S.A.</v>
          </cell>
          <cell r="D4892">
            <v>360030</v>
          </cell>
          <cell r="F4892" t="str">
            <v>IIASA PANAMA</v>
          </cell>
          <cell r="G4892" t="str">
            <v>CUSTOMER - RETAIL</v>
          </cell>
          <cell r="H4892" t="str">
            <v>CUSTOMER - RETAIL</v>
          </cell>
          <cell r="I4892" t="str">
            <v>REGULAR</v>
          </cell>
          <cell r="J4892" t="str">
            <v>REGULAR</v>
          </cell>
          <cell r="K4892" t="str">
            <v>USD</v>
          </cell>
          <cell r="L4892">
            <v>63752.67</v>
          </cell>
          <cell r="M4892">
            <v>63752.67</v>
          </cell>
          <cell r="N4892">
            <v>0</v>
          </cell>
          <cell r="O4892">
            <v>0</v>
          </cell>
          <cell r="P4892">
            <v>0</v>
          </cell>
          <cell r="Q4892">
            <v>0</v>
          </cell>
          <cell r="R4892">
            <v>0</v>
          </cell>
          <cell r="S4892" t="str">
            <v>1-30</v>
          </cell>
          <cell r="T4892" t="str">
            <v>PANAMA</v>
          </cell>
        </row>
        <row r="4893">
          <cell r="B4893" t="str">
            <v>720-40000669</v>
          </cell>
          <cell r="C4893" t="str">
            <v>EZEQUIEL ESPINO ACEVEDO</v>
          </cell>
          <cell r="D4893">
            <v>370744</v>
          </cell>
          <cell r="F4893" t="str">
            <v>IIASA PANAMA</v>
          </cell>
          <cell r="G4893" t="str">
            <v>CUSTOMER - RETAIL</v>
          </cell>
          <cell r="H4893" t="str">
            <v>CUSTOMER - RETAIL</v>
          </cell>
          <cell r="I4893" t="str">
            <v>REGULAR</v>
          </cell>
          <cell r="J4893" t="str">
            <v>REGULAR</v>
          </cell>
          <cell r="K4893" t="str">
            <v>USD</v>
          </cell>
          <cell r="L4893">
            <v>65456.31</v>
          </cell>
          <cell r="M4893">
            <v>65456.31</v>
          </cell>
          <cell r="N4893">
            <v>0</v>
          </cell>
          <cell r="O4893">
            <v>0</v>
          </cell>
          <cell r="P4893">
            <v>0</v>
          </cell>
          <cell r="Q4893">
            <v>0</v>
          </cell>
          <cell r="R4893">
            <v>0</v>
          </cell>
          <cell r="S4893" t="str">
            <v>1-30</v>
          </cell>
          <cell r="T4893" t="str">
            <v>PANAMA</v>
          </cell>
        </row>
        <row r="4894">
          <cell r="B4894" t="str">
            <v>720-40000671</v>
          </cell>
          <cell r="C4894" t="str">
            <v>COREBA, S.A</v>
          </cell>
          <cell r="D4894">
            <v>356977</v>
          </cell>
          <cell r="F4894" t="str">
            <v>IIASA PANAMA</v>
          </cell>
          <cell r="G4894" t="str">
            <v>CUSTOMER - RETAIL</v>
          </cell>
          <cell r="H4894" t="str">
            <v>CUSTOMER - RETAIL</v>
          </cell>
          <cell r="I4894" t="str">
            <v>REGULAR</v>
          </cell>
          <cell r="J4894" t="str">
            <v>REGULAR</v>
          </cell>
          <cell r="K4894" t="str">
            <v>USD</v>
          </cell>
          <cell r="L4894">
            <v>16321.41</v>
          </cell>
          <cell r="M4894">
            <v>16321.41</v>
          </cell>
          <cell r="N4894">
            <v>0</v>
          </cell>
          <cell r="O4894">
            <v>0</v>
          </cell>
          <cell r="P4894">
            <v>0</v>
          </cell>
          <cell r="Q4894">
            <v>0</v>
          </cell>
          <cell r="R4894">
            <v>0</v>
          </cell>
          <cell r="S4894" t="str">
            <v>1-30</v>
          </cell>
          <cell r="T4894" t="str">
            <v>PANAMA</v>
          </cell>
        </row>
        <row r="4895">
          <cell r="B4895" t="str">
            <v>720-40000672</v>
          </cell>
          <cell r="C4895" t="str">
            <v>PREMEXPRESS, S.A.</v>
          </cell>
          <cell r="D4895">
            <v>370543</v>
          </cell>
          <cell r="F4895" t="str">
            <v>IIASA PANAMA</v>
          </cell>
          <cell r="G4895" t="str">
            <v>CUSTOMER - RETAIL</v>
          </cell>
          <cell r="H4895" t="str">
            <v>CUSTOMER - RETAIL</v>
          </cell>
          <cell r="I4895" t="str">
            <v>REGULAR</v>
          </cell>
          <cell r="J4895" t="str">
            <v>REGULAR</v>
          </cell>
          <cell r="K4895" t="str">
            <v>USD</v>
          </cell>
          <cell r="L4895">
            <v>161241.82</v>
          </cell>
          <cell r="M4895">
            <v>161241.82</v>
          </cell>
          <cell r="N4895">
            <v>0</v>
          </cell>
          <cell r="O4895">
            <v>0</v>
          </cell>
          <cell r="P4895">
            <v>0</v>
          </cell>
          <cell r="Q4895">
            <v>0</v>
          </cell>
          <cell r="R4895">
            <v>0</v>
          </cell>
          <cell r="S4895" t="str">
            <v>1-30</v>
          </cell>
          <cell r="T4895" t="str">
            <v>PANAMA</v>
          </cell>
        </row>
        <row r="4896">
          <cell r="B4896" t="str">
            <v>720-40000673</v>
          </cell>
          <cell r="C4896" t="str">
            <v>EQUIPOS INTEGRALES S.A.</v>
          </cell>
          <cell r="D4896">
            <v>371283</v>
          </cell>
          <cell r="F4896" t="str">
            <v>IIASA PANAMA</v>
          </cell>
          <cell r="G4896" t="str">
            <v>CUSTOMER - RETAIL</v>
          </cell>
          <cell r="H4896" t="str">
            <v>CUSTOMER - RETAIL</v>
          </cell>
          <cell r="I4896" t="str">
            <v>REGULAR</v>
          </cell>
          <cell r="J4896" t="str">
            <v>REGULAR</v>
          </cell>
          <cell r="K4896" t="str">
            <v>USD</v>
          </cell>
          <cell r="L4896">
            <v>53686.29</v>
          </cell>
          <cell r="M4896">
            <v>53686.29</v>
          </cell>
          <cell r="N4896">
            <v>0</v>
          </cell>
          <cell r="O4896">
            <v>0</v>
          </cell>
          <cell r="P4896">
            <v>0</v>
          </cell>
          <cell r="Q4896">
            <v>0</v>
          </cell>
          <cell r="R4896">
            <v>0</v>
          </cell>
          <cell r="S4896" t="str">
            <v>1-30</v>
          </cell>
          <cell r="T4896" t="str">
            <v>PANAMA</v>
          </cell>
        </row>
        <row r="4897">
          <cell r="B4897" t="str">
            <v>720-40000674</v>
          </cell>
          <cell r="C4897" t="str">
            <v>VALENTIN ESPINOZA CORDOBA</v>
          </cell>
          <cell r="D4897">
            <v>336687</v>
          </cell>
          <cell r="F4897" t="str">
            <v>IIASA PANAMA</v>
          </cell>
          <cell r="G4897" t="str">
            <v>CUSTOMER - RETAIL</v>
          </cell>
          <cell r="H4897" t="str">
            <v>CUSTOMER - RETAIL</v>
          </cell>
          <cell r="I4897" t="str">
            <v>REGULAR</v>
          </cell>
          <cell r="J4897" t="str">
            <v>REGULAR</v>
          </cell>
          <cell r="K4897" t="str">
            <v>USD</v>
          </cell>
          <cell r="L4897">
            <v>31108.38</v>
          </cell>
          <cell r="M4897">
            <v>31108.38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>
            <v>0</v>
          </cell>
          <cell r="S4897" t="str">
            <v>1-30</v>
          </cell>
          <cell r="T4897" t="str">
            <v>PANAMA</v>
          </cell>
        </row>
        <row r="4898">
          <cell r="B4898" t="str">
            <v>720-40000675</v>
          </cell>
          <cell r="C4898" t="str">
            <v>CESAR ARISTIDES MONTERO RUEDAS</v>
          </cell>
          <cell r="D4898">
            <v>375289</v>
          </cell>
          <cell r="F4898" t="str">
            <v>IIASA PANAMA</v>
          </cell>
          <cell r="G4898" t="str">
            <v>CUSTOMER - RETAIL</v>
          </cell>
          <cell r="H4898" t="str">
            <v>CUSTOMER - RETAIL</v>
          </cell>
          <cell r="I4898" t="str">
            <v>REGULAR</v>
          </cell>
          <cell r="J4898" t="str">
            <v>REGULAR</v>
          </cell>
          <cell r="K4898" t="str">
            <v>USD</v>
          </cell>
          <cell r="L4898">
            <v>161974.26999999999</v>
          </cell>
          <cell r="M4898">
            <v>161974.26999999999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>
            <v>0</v>
          </cell>
          <cell r="S4898" t="str">
            <v>1-30</v>
          </cell>
          <cell r="T4898" t="str">
            <v>PANAMA</v>
          </cell>
        </row>
        <row r="4899">
          <cell r="B4899" t="str">
            <v>720-40000677</v>
          </cell>
          <cell r="C4899" t="str">
            <v>CONSTRUCTORA PACIFICO S.A.</v>
          </cell>
          <cell r="D4899">
            <v>390307</v>
          </cell>
          <cell r="F4899" t="str">
            <v>IIASA PANAMA</v>
          </cell>
          <cell r="G4899" t="str">
            <v>CUSTOMER - RETAIL</v>
          </cell>
          <cell r="H4899" t="str">
            <v>CUSTOMER - RETAIL</v>
          </cell>
          <cell r="I4899" t="str">
            <v>REGULAR</v>
          </cell>
          <cell r="J4899" t="str">
            <v>REGULAR</v>
          </cell>
          <cell r="K4899" t="str">
            <v>USD</v>
          </cell>
          <cell r="L4899">
            <v>151076.42000000001</v>
          </cell>
          <cell r="M4899">
            <v>151076.42000000001</v>
          </cell>
          <cell r="N4899">
            <v>0</v>
          </cell>
          <cell r="O4899">
            <v>0</v>
          </cell>
          <cell r="P4899">
            <v>0</v>
          </cell>
          <cell r="Q4899">
            <v>0</v>
          </cell>
          <cell r="R4899">
            <v>0</v>
          </cell>
          <cell r="S4899" t="str">
            <v>1-30</v>
          </cell>
          <cell r="T4899" t="str">
            <v>PANAMA</v>
          </cell>
        </row>
        <row r="4900">
          <cell r="B4900" t="str">
            <v>720-40000678</v>
          </cell>
          <cell r="C4900" t="str">
            <v>BAGATRAC, S.A. (PANAMA)</v>
          </cell>
          <cell r="D4900">
            <v>320674</v>
          </cell>
          <cell r="F4900" t="str">
            <v>IIASA PANAMA</v>
          </cell>
          <cell r="G4900" t="str">
            <v>CUSTOMER - RETAIL</v>
          </cell>
          <cell r="H4900" t="str">
            <v>CUSTOMER - RETAIL</v>
          </cell>
          <cell r="I4900" t="str">
            <v>REGULAR</v>
          </cell>
          <cell r="J4900" t="str">
            <v>REGULAR</v>
          </cell>
          <cell r="K4900" t="str">
            <v>USD</v>
          </cell>
          <cell r="L4900">
            <v>59410.879999999997</v>
          </cell>
          <cell r="M4900">
            <v>59410.879999999997</v>
          </cell>
          <cell r="N4900">
            <v>0</v>
          </cell>
          <cell r="O4900">
            <v>0</v>
          </cell>
          <cell r="P4900">
            <v>0</v>
          </cell>
          <cell r="Q4900">
            <v>0</v>
          </cell>
          <cell r="R4900">
            <v>0</v>
          </cell>
          <cell r="S4900" t="str">
            <v>1-30</v>
          </cell>
          <cell r="T4900" t="str">
            <v>PANAMA</v>
          </cell>
        </row>
        <row r="4901">
          <cell r="B4901" t="str">
            <v>720-40000679</v>
          </cell>
          <cell r="C4901" t="str">
            <v>SUMINISTROS DGM S.A.</v>
          </cell>
          <cell r="D4901">
            <v>396293</v>
          </cell>
          <cell r="F4901" t="str">
            <v>IIASA PANAMA</v>
          </cell>
          <cell r="G4901" t="str">
            <v>CUSTOMER - RETAIL</v>
          </cell>
          <cell r="H4901" t="str">
            <v>CUSTOMER - RETAIL</v>
          </cell>
          <cell r="I4901" t="str">
            <v>REGULAR</v>
          </cell>
          <cell r="J4901" t="str">
            <v>REGULAR</v>
          </cell>
          <cell r="K4901" t="str">
            <v>USD</v>
          </cell>
          <cell r="L4901">
            <v>132761.49</v>
          </cell>
          <cell r="M4901">
            <v>132761.49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>
            <v>0</v>
          </cell>
          <cell r="S4901" t="str">
            <v>1-30</v>
          </cell>
          <cell r="T4901" t="str">
            <v>PANAMA</v>
          </cell>
        </row>
        <row r="4902">
          <cell r="B4902" t="str">
            <v>720-40000680</v>
          </cell>
          <cell r="C4902" t="str">
            <v>PROMOTORA LA VALDEZA S.A.</v>
          </cell>
          <cell r="D4902">
            <v>413326</v>
          </cell>
          <cell r="F4902" t="str">
            <v>IIASA PANAMA</v>
          </cell>
          <cell r="G4902" t="str">
            <v>CUSTOMER - RETAIL</v>
          </cell>
          <cell r="H4902" t="str">
            <v>CUSTOMER - RETAIL</v>
          </cell>
          <cell r="I4902" t="str">
            <v>REGULAR</v>
          </cell>
          <cell r="J4902" t="str">
            <v>REGULAR</v>
          </cell>
          <cell r="K4902" t="str">
            <v>USD</v>
          </cell>
          <cell r="L4902">
            <v>293815.13</v>
          </cell>
          <cell r="M4902">
            <v>293815.13</v>
          </cell>
          <cell r="N4902">
            <v>0</v>
          </cell>
          <cell r="O4902">
            <v>0</v>
          </cell>
          <cell r="P4902">
            <v>0</v>
          </cell>
          <cell r="Q4902">
            <v>0</v>
          </cell>
          <cell r="R4902">
            <v>0</v>
          </cell>
          <cell r="S4902" t="str">
            <v>1-30</v>
          </cell>
          <cell r="T4902" t="str">
            <v>PANAMA</v>
          </cell>
        </row>
        <row r="4903">
          <cell r="B4903" t="str">
            <v>720-40000681</v>
          </cell>
          <cell r="C4903" t="str">
            <v>CONSTRUCTORA URBANA, S.A.</v>
          </cell>
          <cell r="D4903">
            <v>319116</v>
          </cell>
          <cell r="F4903" t="str">
            <v>IIASA PANAMA</v>
          </cell>
          <cell r="G4903" t="str">
            <v>CUSTOMER - RETAIL</v>
          </cell>
          <cell r="H4903" t="str">
            <v>CUSTOMER - RETAIL</v>
          </cell>
          <cell r="I4903" t="str">
            <v>REGULAR</v>
          </cell>
          <cell r="J4903" t="str">
            <v>REGULAR</v>
          </cell>
          <cell r="K4903" t="str">
            <v>USD</v>
          </cell>
          <cell r="L4903">
            <v>871571.89</v>
          </cell>
          <cell r="M4903">
            <v>871571.89</v>
          </cell>
          <cell r="N4903">
            <v>0</v>
          </cell>
          <cell r="O4903">
            <v>0</v>
          </cell>
          <cell r="P4903">
            <v>0</v>
          </cell>
          <cell r="Q4903">
            <v>0</v>
          </cell>
          <cell r="R4903">
            <v>0</v>
          </cell>
          <cell r="S4903" t="str">
            <v>1-30</v>
          </cell>
          <cell r="T4903" t="str">
            <v>PANAMA</v>
          </cell>
        </row>
        <row r="4904">
          <cell r="B4904" t="str">
            <v>720-40000687</v>
          </cell>
          <cell r="C4904" t="str">
            <v>YARLENIS XIOMARA LORENZO DOMINGUEZ</v>
          </cell>
          <cell r="D4904">
            <v>329341</v>
          </cell>
          <cell r="F4904" t="str">
            <v>IIASA PANAMA</v>
          </cell>
          <cell r="G4904" t="str">
            <v>CUSTOMER - RETAIL</v>
          </cell>
          <cell r="H4904" t="str">
            <v>CUSTOMER - RETAIL</v>
          </cell>
          <cell r="I4904" t="str">
            <v>REGULAR</v>
          </cell>
          <cell r="J4904" t="str">
            <v>REGULAR</v>
          </cell>
          <cell r="K4904" t="str">
            <v>USD</v>
          </cell>
          <cell r="L4904">
            <v>64566.05</v>
          </cell>
          <cell r="M4904">
            <v>64566.05</v>
          </cell>
          <cell r="N4904">
            <v>0</v>
          </cell>
          <cell r="O4904">
            <v>0</v>
          </cell>
          <cell r="P4904">
            <v>0</v>
          </cell>
          <cell r="Q4904">
            <v>0</v>
          </cell>
          <cell r="R4904">
            <v>0</v>
          </cell>
          <cell r="S4904" t="str">
            <v>1-30</v>
          </cell>
          <cell r="T4904" t="str">
            <v>PANAMA</v>
          </cell>
        </row>
        <row r="4905">
          <cell r="B4905" t="str">
            <v>720-40000688</v>
          </cell>
          <cell r="C4905" t="str">
            <v>JORGE ENRIQUE CARDENAS CASTRO</v>
          </cell>
          <cell r="D4905">
            <v>419328</v>
          </cell>
          <cell r="F4905" t="str">
            <v>IIASA PANAMA</v>
          </cell>
          <cell r="G4905" t="str">
            <v>CUSTOMER - RETAIL</v>
          </cell>
          <cell r="H4905" t="str">
            <v>CUSTOMER - RETAIL</v>
          </cell>
          <cell r="I4905" t="str">
            <v>REGULAR</v>
          </cell>
          <cell r="J4905" t="str">
            <v>REGULAR</v>
          </cell>
          <cell r="K4905" t="str">
            <v>USD</v>
          </cell>
          <cell r="L4905">
            <v>65682.880000000005</v>
          </cell>
          <cell r="M4905">
            <v>65682.880000000005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  <cell r="R4905">
            <v>0</v>
          </cell>
          <cell r="S4905" t="str">
            <v>1-30</v>
          </cell>
          <cell r="T4905" t="str">
            <v>PANAMA</v>
          </cell>
        </row>
        <row r="4906">
          <cell r="B4906" t="str">
            <v>720-40000689</v>
          </cell>
          <cell r="C4906" t="str">
            <v>WALDY MUÑOZ MUÑOZ</v>
          </cell>
          <cell r="D4906">
            <v>370299</v>
          </cell>
          <cell r="F4906" t="str">
            <v>IIASA PANAMA</v>
          </cell>
          <cell r="G4906" t="str">
            <v>CUSTOMER - RETAIL</v>
          </cell>
          <cell r="H4906" t="str">
            <v>CUSTOMER - RETAIL</v>
          </cell>
          <cell r="I4906" t="str">
            <v>REGULAR</v>
          </cell>
          <cell r="J4906" t="str">
            <v>REGULAR</v>
          </cell>
          <cell r="K4906" t="str">
            <v>USD</v>
          </cell>
          <cell r="L4906">
            <v>85893.16</v>
          </cell>
          <cell r="M4906">
            <v>85893.16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  <cell r="R4906">
            <v>0</v>
          </cell>
          <cell r="S4906" t="str">
            <v>1-30</v>
          </cell>
          <cell r="T4906" t="str">
            <v>PANAMA</v>
          </cell>
        </row>
        <row r="4907">
          <cell r="B4907" t="str">
            <v>720-40000690</v>
          </cell>
          <cell r="C4907" t="str">
            <v>CONSTRUCTORA URBANA, S.A.</v>
          </cell>
          <cell r="D4907">
            <v>319116</v>
          </cell>
          <cell r="F4907" t="str">
            <v>IIASA PANAMA</v>
          </cell>
          <cell r="G4907" t="str">
            <v>CUSTOMER - RETAIL</v>
          </cell>
          <cell r="H4907" t="str">
            <v>CUSTOMER - RETAIL</v>
          </cell>
          <cell r="I4907" t="str">
            <v>REGULAR</v>
          </cell>
          <cell r="J4907" t="str">
            <v>REGULAR</v>
          </cell>
          <cell r="K4907" t="str">
            <v>USD</v>
          </cell>
          <cell r="L4907">
            <v>676211.63</v>
          </cell>
          <cell r="M4907">
            <v>676211.63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>
            <v>0</v>
          </cell>
          <cell r="S4907" t="str">
            <v>1-30</v>
          </cell>
          <cell r="T4907" t="str">
            <v>PANAMA</v>
          </cell>
        </row>
        <row r="4908">
          <cell r="B4908" t="str">
            <v>720-40000692</v>
          </cell>
          <cell r="C4908" t="str">
            <v>ININCO, S.A.</v>
          </cell>
          <cell r="D4908">
            <v>320697</v>
          </cell>
          <cell r="F4908" t="str">
            <v>IIASA PANAMA</v>
          </cell>
          <cell r="G4908" t="str">
            <v>CUSTOMER - RETAIL</v>
          </cell>
          <cell r="H4908" t="str">
            <v>CUSTOMER - RETAIL</v>
          </cell>
          <cell r="I4908" t="str">
            <v>REGULAR</v>
          </cell>
          <cell r="J4908" t="str">
            <v>REGULAR</v>
          </cell>
          <cell r="K4908" t="str">
            <v>USD</v>
          </cell>
          <cell r="L4908">
            <v>35346</v>
          </cell>
          <cell r="M4908">
            <v>35346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  <cell r="R4908">
            <v>0</v>
          </cell>
          <cell r="S4908" t="str">
            <v>1-30</v>
          </cell>
          <cell r="T4908" t="str">
            <v>PANAMA</v>
          </cell>
        </row>
        <row r="4909">
          <cell r="B4909" t="str">
            <v>720-40000693</v>
          </cell>
          <cell r="C4909" t="str">
            <v>ARMANDO ROBERTO GONZALEZ HERNANDEZ</v>
          </cell>
          <cell r="D4909">
            <v>454316</v>
          </cell>
          <cell r="F4909" t="str">
            <v>IIASA PANAMA</v>
          </cell>
          <cell r="G4909" t="str">
            <v>CUSTOMER - RETAIL</v>
          </cell>
          <cell r="H4909" t="str">
            <v>CUSTOMER - RETAIL</v>
          </cell>
          <cell r="I4909" t="str">
            <v>REGULAR</v>
          </cell>
          <cell r="J4909" t="str">
            <v>REGULAR</v>
          </cell>
          <cell r="K4909" t="str">
            <v>USD</v>
          </cell>
          <cell r="L4909">
            <v>162944.89000000001</v>
          </cell>
          <cell r="M4909">
            <v>162944.89000000001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>
            <v>0</v>
          </cell>
          <cell r="S4909" t="str">
            <v>1-30</v>
          </cell>
          <cell r="T4909" t="str">
            <v>PANAMA</v>
          </cell>
        </row>
        <row r="4910">
          <cell r="B4910" t="str">
            <v>720-40000694</v>
          </cell>
          <cell r="C4910" t="str">
            <v>EQUITRANS PANAMA CORP</v>
          </cell>
          <cell r="D4910">
            <v>326350</v>
          </cell>
          <cell r="F4910" t="str">
            <v>IIASA PANAMA</v>
          </cell>
          <cell r="G4910" t="str">
            <v>CUSTOMER - RETAIL</v>
          </cell>
          <cell r="H4910" t="str">
            <v>CUSTOMER - RETAIL</v>
          </cell>
          <cell r="I4910" t="str">
            <v>REGULAR</v>
          </cell>
          <cell r="J4910" t="str">
            <v>REGULAR</v>
          </cell>
          <cell r="K4910" t="str">
            <v>USD</v>
          </cell>
          <cell r="L4910">
            <v>227294.13</v>
          </cell>
          <cell r="M4910">
            <v>227294.13</v>
          </cell>
          <cell r="N4910">
            <v>0</v>
          </cell>
          <cell r="O4910">
            <v>0</v>
          </cell>
          <cell r="P4910">
            <v>0</v>
          </cell>
          <cell r="Q4910">
            <v>0</v>
          </cell>
          <cell r="R4910">
            <v>0</v>
          </cell>
          <cell r="S4910" t="str">
            <v>1-30</v>
          </cell>
          <cell r="T4910" t="str">
            <v>PANAMA</v>
          </cell>
        </row>
        <row r="4911">
          <cell r="B4911" t="str">
            <v>720-40000695</v>
          </cell>
          <cell r="C4911" t="str">
            <v>LEONEL OSCAR BARAHONA RIOS</v>
          </cell>
          <cell r="D4911">
            <v>434301</v>
          </cell>
          <cell r="F4911" t="str">
            <v>IIASA PANAMA</v>
          </cell>
          <cell r="G4911" t="str">
            <v>CUSTOMER - RETAIL</v>
          </cell>
          <cell r="H4911" t="str">
            <v>CUSTOMER - RETAIL</v>
          </cell>
          <cell r="I4911" t="str">
            <v>REGULAR</v>
          </cell>
          <cell r="J4911" t="str">
            <v>REGULAR</v>
          </cell>
          <cell r="K4911" t="str">
            <v>USD</v>
          </cell>
          <cell r="L4911">
            <v>70407.990000000005</v>
          </cell>
          <cell r="M4911">
            <v>70407.990000000005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>
            <v>0</v>
          </cell>
          <cell r="S4911" t="str">
            <v>1-30</v>
          </cell>
          <cell r="T4911" t="str">
            <v>PANAMA</v>
          </cell>
        </row>
        <row r="4912">
          <cell r="B4912" t="str">
            <v>720-40000696</v>
          </cell>
          <cell r="C4912" t="str">
            <v>VALENTIN ESPINOZA CORDOBA</v>
          </cell>
          <cell r="D4912">
            <v>336687</v>
          </cell>
          <cell r="F4912" t="str">
            <v>IIASA PANAMA</v>
          </cell>
          <cell r="G4912" t="str">
            <v>CUSTOMER - RETAIL</v>
          </cell>
          <cell r="H4912" t="str">
            <v>CUSTOMER - RETAIL</v>
          </cell>
          <cell r="I4912" t="str">
            <v>REGULAR</v>
          </cell>
          <cell r="J4912" t="str">
            <v>REGULAR</v>
          </cell>
          <cell r="K4912" t="str">
            <v>USD</v>
          </cell>
          <cell r="L4912">
            <v>70415.39</v>
          </cell>
          <cell r="M4912">
            <v>70415.39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>
            <v>0</v>
          </cell>
          <cell r="S4912" t="str">
            <v>1-30</v>
          </cell>
          <cell r="T4912" t="str">
            <v>PANAMA</v>
          </cell>
        </row>
        <row r="4913">
          <cell r="B4913" t="str">
            <v>720-40000697</v>
          </cell>
          <cell r="C4913" t="str">
            <v>CONSTRUCTORA URBANA, S.A.</v>
          </cell>
          <cell r="D4913">
            <v>319116</v>
          </cell>
          <cell r="F4913" t="str">
            <v>IIASA PANAMA</v>
          </cell>
          <cell r="G4913" t="str">
            <v>CUSTOMER - RETAIL</v>
          </cell>
          <cell r="H4913" t="str">
            <v>CUSTOMER - RETAIL</v>
          </cell>
          <cell r="I4913" t="str">
            <v>REGULAR</v>
          </cell>
          <cell r="J4913" t="str">
            <v>REGULAR</v>
          </cell>
          <cell r="K4913" t="str">
            <v>USD</v>
          </cell>
          <cell r="L4913">
            <v>639589.01</v>
          </cell>
          <cell r="M4913">
            <v>639589.01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>
            <v>0</v>
          </cell>
          <cell r="S4913" t="str">
            <v>1-30</v>
          </cell>
          <cell r="T4913" t="str">
            <v>PANAMA</v>
          </cell>
        </row>
        <row r="4914">
          <cell r="B4914" t="str">
            <v>720-40000698</v>
          </cell>
          <cell r="C4914" t="str">
            <v>ARIEL GUILLERMO GOMEZ FONG</v>
          </cell>
          <cell r="D4914">
            <v>446289</v>
          </cell>
          <cell r="F4914" t="str">
            <v>IIASA PANAMA</v>
          </cell>
          <cell r="G4914" t="str">
            <v>CUSTOMER - RETAIL</v>
          </cell>
          <cell r="H4914" t="str">
            <v>CUSTOMER - RETAIL</v>
          </cell>
          <cell r="I4914" t="str">
            <v>REGULAR</v>
          </cell>
          <cell r="J4914" t="str">
            <v>REGULAR</v>
          </cell>
          <cell r="K4914" t="str">
            <v>USD</v>
          </cell>
          <cell r="L4914">
            <v>63506.71</v>
          </cell>
          <cell r="M4914">
            <v>63506.71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>
            <v>0</v>
          </cell>
          <cell r="S4914" t="str">
            <v>1-30</v>
          </cell>
          <cell r="T4914" t="str">
            <v>PANAMA</v>
          </cell>
        </row>
        <row r="4915">
          <cell r="B4915" t="str">
            <v>720-40000699</v>
          </cell>
          <cell r="C4915" t="str">
            <v>EQUIPOS Y TRANSPORTE MITRE, S.A.</v>
          </cell>
          <cell r="D4915">
            <v>320638</v>
          </cell>
          <cell r="F4915" t="str">
            <v>IIASA PANAMA</v>
          </cell>
          <cell r="G4915" t="str">
            <v>CUSTOMER - RETAIL</v>
          </cell>
          <cell r="H4915" t="str">
            <v>CUSTOMER - RETAIL</v>
          </cell>
          <cell r="I4915" t="str">
            <v>REGULAR</v>
          </cell>
          <cell r="J4915" t="str">
            <v>REGULAR</v>
          </cell>
          <cell r="K4915" t="str">
            <v>USD</v>
          </cell>
          <cell r="L4915">
            <v>156491</v>
          </cell>
          <cell r="M4915">
            <v>156491</v>
          </cell>
          <cell r="N4915">
            <v>0</v>
          </cell>
          <cell r="O4915">
            <v>0</v>
          </cell>
          <cell r="P4915">
            <v>0</v>
          </cell>
          <cell r="Q4915">
            <v>0</v>
          </cell>
          <cell r="R4915">
            <v>0</v>
          </cell>
          <cell r="S4915" t="str">
            <v>1-30</v>
          </cell>
          <cell r="T4915" t="str">
            <v>PANAMA</v>
          </cell>
        </row>
        <row r="4916">
          <cell r="B4916" t="str">
            <v>720-40000700</v>
          </cell>
          <cell r="C4916" t="str">
            <v>MONTACARGAS OVERSEAS S.A.</v>
          </cell>
          <cell r="D4916">
            <v>360030</v>
          </cell>
          <cell r="F4916" t="str">
            <v>IIASA PANAMA</v>
          </cell>
          <cell r="G4916" t="str">
            <v>CUSTOMER - RETAIL</v>
          </cell>
          <cell r="H4916" t="str">
            <v>CUSTOMER - RETAIL</v>
          </cell>
          <cell r="I4916" t="str">
            <v>REGULAR</v>
          </cell>
          <cell r="J4916" t="str">
            <v>REGULAR</v>
          </cell>
          <cell r="K4916" t="str">
            <v>USD</v>
          </cell>
          <cell r="L4916">
            <v>93948.84</v>
          </cell>
          <cell r="M4916">
            <v>93948.84</v>
          </cell>
          <cell r="N4916">
            <v>0</v>
          </cell>
          <cell r="O4916">
            <v>0</v>
          </cell>
          <cell r="P4916">
            <v>0</v>
          </cell>
          <cell r="Q4916">
            <v>0</v>
          </cell>
          <cell r="R4916">
            <v>0</v>
          </cell>
          <cell r="S4916" t="str">
            <v>1-30</v>
          </cell>
          <cell r="T4916" t="str">
            <v>PANAMA</v>
          </cell>
        </row>
        <row r="4917">
          <cell r="B4917" t="str">
            <v>720-40000701</v>
          </cell>
          <cell r="C4917" t="str">
            <v>TRANSPORTES Y CONSTRUCCIONES GONZALEZ, S.A.</v>
          </cell>
          <cell r="D4917">
            <v>327286</v>
          </cell>
          <cell r="F4917" t="str">
            <v>IIASA PANAMA</v>
          </cell>
          <cell r="G4917" t="str">
            <v>CUSTOMER - RETAIL</v>
          </cell>
          <cell r="H4917" t="str">
            <v>CUSTOMER - RETAIL</v>
          </cell>
          <cell r="I4917" t="str">
            <v>REGULAR</v>
          </cell>
          <cell r="J4917" t="str">
            <v>REGULAR</v>
          </cell>
          <cell r="K4917" t="str">
            <v>USD</v>
          </cell>
          <cell r="L4917">
            <v>76909.83</v>
          </cell>
          <cell r="M4917">
            <v>76909.83</v>
          </cell>
          <cell r="N4917">
            <v>0</v>
          </cell>
          <cell r="O4917">
            <v>0</v>
          </cell>
          <cell r="P4917">
            <v>0</v>
          </cell>
          <cell r="Q4917">
            <v>0</v>
          </cell>
          <cell r="R4917">
            <v>0</v>
          </cell>
          <cell r="S4917" t="str">
            <v>1-30</v>
          </cell>
          <cell r="T4917" t="str">
            <v>PANAMA</v>
          </cell>
        </row>
        <row r="4918">
          <cell r="B4918" t="str">
            <v>720-40000702</v>
          </cell>
          <cell r="C4918" t="str">
            <v>AMAEL DIAZ MITRE</v>
          </cell>
          <cell r="D4918">
            <v>463289</v>
          </cell>
          <cell r="F4918" t="str">
            <v>IIASA PANAMA</v>
          </cell>
          <cell r="G4918" t="str">
            <v>CUSTOMER - RETAIL</v>
          </cell>
          <cell r="H4918" t="str">
            <v>CUSTOMER - RETAIL</v>
          </cell>
          <cell r="I4918" t="str">
            <v>REGULAR</v>
          </cell>
          <cell r="J4918" t="str">
            <v>REGULAR</v>
          </cell>
          <cell r="K4918" t="str">
            <v>USD</v>
          </cell>
          <cell r="L4918">
            <v>69873.56</v>
          </cell>
          <cell r="M4918">
            <v>69873.56</v>
          </cell>
          <cell r="N4918">
            <v>0</v>
          </cell>
          <cell r="O4918">
            <v>0</v>
          </cell>
          <cell r="P4918">
            <v>0</v>
          </cell>
          <cell r="Q4918">
            <v>0</v>
          </cell>
          <cell r="R4918">
            <v>0</v>
          </cell>
          <cell r="S4918" t="str">
            <v>1-30</v>
          </cell>
          <cell r="T4918" t="str">
            <v>PANAMA</v>
          </cell>
        </row>
        <row r="4919">
          <cell r="B4919" t="str">
            <v>720-40000703</v>
          </cell>
          <cell r="C4919" t="str">
            <v>ALEXIS EDUARDO JIMENEZ TAPIA</v>
          </cell>
          <cell r="D4919">
            <v>467352</v>
          </cell>
          <cell r="F4919" t="str">
            <v>IIASA PANAMA</v>
          </cell>
          <cell r="G4919" t="str">
            <v>CUSTOMER - RETAIL</v>
          </cell>
          <cell r="H4919" t="str">
            <v>CUSTOMER - RETAIL</v>
          </cell>
          <cell r="I4919" t="str">
            <v>REGULAR</v>
          </cell>
          <cell r="J4919" t="str">
            <v>REGULAR</v>
          </cell>
          <cell r="K4919" t="str">
            <v>USD</v>
          </cell>
          <cell r="L4919">
            <v>67383.87</v>
          </cell>
          <cell r="M4919">
            <v>67383.87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>
            <v>0</v>
          </cell>
          <cell r="S4919" t="str">
            <v>1-30</v>
          </cell>
          <cell r="T4919" t="str">
            <v>PANAMA</v>
          </cell>
        </row>
        <row r="4920">
          <cell r="B4920" t="str">
            <v>720-40000704</v>
          </cell>
          <cell r="C4920" t="str">
            <v>PROYECTOS INMOBILIARIOS LA PALMITA, S.A.</v>
          </cell>
          <cell r="D4920">
            <v>460302</v>
          </cell>
          <cell r="F4920" t="str">
            <v>IIASA PANAMA</v>
          </cell>
          <cell r="G4920" t="str">
            <v>CUSTOMER - RETAIL</v>
          </cell>
          <cell r="H4920" t="str">
            <v>CUSTOMER - RETAIL</v>
          </cell>
          <cell r="I4920" t="str">
            <v>REGULAR</v>
          </cell>
          <cell r="J4920" t="str">
            <v>REGULAR</v>
          </cell>
          <cell r="K4920" t="str">
            <v>USD</v>
          </cell>
          <cell r="L4920">
            <v>66765.69</v>
          </cell>
          <cell r="M4920">
            <v>66765.69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>
            <v>0</v>
          </cell>
          <cell r="S4920" t="str">
            <v>1-30</v>
          </cell>
          <cell r="T4920" t="str">
            <v>PANAMA</v>
          </cell>
        </row>
        <row r="4921">
          <cell r="B4921" t="str">
            <v>720-40000705</v>
          </cell>
          <cell r="C4921" t="str">
            <v>JOSHUA LEROY ACOSTA</v>
          </cell>
          <cell r="D4921">
            <v>479290</v>
          </cell>
          <cell r="F4921" t="str">
            <v>IIASA PANAMA</v>
          </cell>
          <cell r="G4921" t="str">
            <v>CUSTOMER - RETAIL</v>
          </cell>
          <cell r="H4921" t="str">
            <v>CUSTOMER - RETAIL</v>
          </cell>
          <cell r="I4921" t="str">
            <v>REGULAR</v>
          </cell>
          <cell r="J4921" t="str">
            <v>REGULAR</v>
          </cell>
          <cell r="K4921" t="str">
            <v>USD</v>
          </cell>
          <cell r="L4921">
            <v>62883.28</v>
          </cell>
          <cell r="M4921">
            <v>62883.28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>
            <v>0</v>
          </cell>
          <cell r="S4921" t="str">
            <v>1-30</v>
          </cell>
          <cell r="T4921" t="str">
            <v>PANAMA</v>
          </cell>
        </row>
        <row r="4922">
          <cell r="B4922" t="str">
            <v>720-40000706</v>
          </cell>
          <cell r="C4922" t="str">
            <v>GRUPO DIJAC, S.A.</v>
          </cell>
          <cell r="D4922">
            <v>482291</v>
          </cell>
          <cell r="F4922" t="str">
            <v>IIASA PANAMA</v>
          </cell>
          <cell r="G4922" t="str">
            <v>CUSTOMER - RETAIL</v>
          </cell>
          <cell r="H4922" t="str">
            <v>CUSTOMER - RETAIL</v>
          </cell>
          <cell r="I4922" t="str">
            <v>REGULAR</v>
          </cell>
          <cell r="J4922" t="str">
            <v>REGULAR</v>
          </cell>
          <cell r="K4922" t="str">
            <v>USD</v>
          </cell>
          <cell r="L4922">
            <v>113816.12</v>
          </cell>
          <cell r="M4922">
            <v>113816.12</v>
          </cell>
          <cell r="N4922">
            <v>0</v>
          </cell>
          <cell r="O4922">
            <v>0</v>
          </cell>
          <cell r="P4922">
            <v>0</v>
          </cell>
          <cell r="Q4922">
            <v>0</v>
          </cell>
          <cell r="R4922">
            <v>0</v>
          </cell>
          <cell r="S4922" t="str">
            <v>1-30</v>
          </cell>
          <cell r="T4922" t="str">
            <v>PANAMA</v>
          </cell>
        </row>
        <row r="4923">
          <cell r="B4923" t="str">
            <v>720-40000707</v>
          </cell>
          <cell r="C4923" t="str">
            <v>EQUITRANS PANAMA CORP</v>
          </cell>
          <cell r="D4923">
            <v>326350</v>
          </cell>
          <cell r="F4923" t="str">
            <v>IIASA PANAMA</v>
          </cell>
          <cell r="G4923" t="str">
            <v>CUSTOMER - RETAIL</v>
          </cell>
          <cell r="H4923" t="str">
            <v>CUSTOMER - RETAIL</v>
          </cell>
          <cell r="I4923" t="str">
            <v>REGULAR</v>
          </cell>
          <cell r="J4923" t="str">
            <v>REGULAR</v>
          </cell>
          <cell r="K4923" t="str">
            <v>USD</v>
          </cell>
          <cell r="L4923">
            <v>201329.97</v>
          </cell>
          <cell r="M4923">
            <v>201329.97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>
            <v>0</v>
          </cell>
          <cell r="S4923" t="str">
            <v>1-30</v>
          </cell>
          <cell r="T4923" t="str">
            <v>PANAMA</v>
          </cell>
        </row>
        <row r="4924">
          <cell r="B4924" t="str">
            <v>720-40000708</v>
          </cell>
          <cell r="C4924" t="str">
            <v>GLOBAL SERVICE AND EQUIPMENT PANAMA S.A.</v>
          </cell>
          <cell r="D4924">
            <v>485303</v>
          </cell>
          <cell r="F4924" t="str">
            <v>IIASA PANAMA</v>
          </cell>
          <cell r="G4924" t="str">
            <v>CUSTOMER - RETAIL</v>
          </cell>
          <cell r="H4924" t="str">
            <v>CUSTOMER - RETAIL</v>
          </cell>
          <cell r="I4924" t="str">
            <v>REGULAR</v>
          </cell>
          <cell r="J4924" t="str">
            <v>REGULAR</v>
          </cell>
          <cell r="K4924" t="str">
            <v>USD</v>
          </cell>
          <cell r="L4924">
            <v>58955.96</v>
          </cell>
          <cell r="M4924">
            <v>58955.96</v>
          </cell>
          <cell r="N4924">
            <v>0</v>
          </cell>
          <cell r="O4924">
            <v>0</v>
          </cell>
          <cell r="P4924">
            <v>0</v>
          </cell>
          <cell r="Q4924">
            <v>0</v>
          </cell>
          <cell r="R4924">
            <v>0</v>
          </cell>
          <cell r="S4924" t="str">
            <v>1-30</v>
          </cell>
          <cell r="T4924" t="str">
            <v>PANAMA</v>
          </cell>
        </row>
        <row r="4925">
          <cell r="B4925" t="str">
            <v>720-40000709</v>
          </cell>
          <cell r="C4925" t="str">
            <v>WEIDER, S.A.</v>
          </cell>
          <cell r="D4925">
            <v>487289</v>
          </cell>
          <cell r="F4925" t="str">
            <v>IIASA PANAMA</v>
          </cell>
          <cell r="G4925" t="str">
            <v>CUSTOMER - RETAIL</v>
          </cell>
          <cell r="H4925" t="str">
            <v>CUSTOMER - RETAIL</v>
          </cell>
          <cell r="I4925" t="str">
            <v>REGULAR</v>
          </cell>
          <cell r="J4925" t="str">
            <v>REGULAR</v>
          </cell>
          <cell r="K4925" t="str">
            <v>USD</v>
          </cell>
          <cell r="L4925">
            <v>129511.44</v>
          </cell>
          <cell r="M4925">
            <v>129511.44</v>
          </cell>
          <cell r="N4925">
            <v>0</v>
          </cell>
          <cell r="O4925">
            <v>0</v>
          </cell>
          <cell r="P4925">
            <v>0</v>
          </cell>
          <cell r="Q4925">
            <v>0</v>
          </cell>
          <cell r="R4925">
            <v>0</v>
          </cell>
          <cell r="S4925" t="str">
            <v>1-30</v>
          </cell>
          <cell r="T4925" t="str">
            <v>PANAMA</v>
          </cell>
        </row>
        <row r="4926">
          <cell r="B4926" t="str">
            <v>720-40000711</v>
          </cell>
          <cell r="C4926" t="str">
            <v>JONATHAN ABDIEL ORTEGA DELGADO</v>
          </cell>
          <cell r="D4926">
            <v>487304</v>
          </cell>
          <cell r="F4926" t="str">
            <v>IIASA PANAMA</v>
          </cell>
          <cell r="G4926" t="str">
            <v>CUSTOMER - RETAIL</v>
          </cell>
          <cell r="H4926" t="str">
            <v>CUSTOMER - RETAIL</v>
          </cell>
          <cell r="I4926" t="str">
            <v>REGULAR</v>
          </cell>
          <cell r="J4926" t="str">
            <v>REGULAR</v>
          </cell>
          <cell r="K4926" t="str">
            <v>USD</v>
          </cell>
          <cell r="L4926">
            <v>66886.600000000006</v>
          </cell>
          <cell r="M4926">
            <v>66886.600000000006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>
            <v>0</v>
          </cell>
          <cell r="S4926" t="str">
            <v>1-30</v>
          </cell>
          <cell r="T4926" t="str">
            <v>PANAMA</v>
          </cell>
        </row>
        <row r="4927">
          <cell r="B4927" t="str">
            <v>720-40000712</v>
          </cell>
          <cell r="C4927" t="str">
            <v>ININCO, S.A.</v>
          </cell>
          <cell r="D4927">
            <v>320697</v>
          </cell>
          <cell r="F4927" t="str">
            <v>IIASA PANAMA</v>
          </cell>
          <cell r="G4927" t="str">
            <v>CUSTOMER - RETAIL</v>
          </cell>
          <cell r="H4927" t="str">
            <v>CUSTOMER - RETAIL</v>
          </cell>
          <cell r="I4927" t="str">
            <v>REGULAR</v>
          </cell>
          <cell r="J4927" t="str">
            <v>REGULAR</v>
          </cell>
          <cell r="K4927" t="str">
            <v>USD</v>
          </cell>
          <cell r="L4927">
            <v>654527.79</v>
          </cell>
          <cell r="M4927">
            <v>654527.79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>
            <v>0</v>
          </cell>
          <cell r="S4927" t="str">
            <v>1-30</v>
          </cell>
          <cell r="T4927" t="str">
            <v>PANAMA</v>
          </cell>
        </row>
        <row r="4928">
          <cell r="B4928" t="str">
            <v>720-40000713</v>
          </cell>
          <cell r="C4928" t="str">
            <v>CAMIONES Y EQUIPOS DE PANAMA, S.A.</v>
          </cell>
          <cell r="D4928">
            <v>320648</v>
          </cell>
          <cell r="F4928" t="str">
            <v>IIASA PANAMA</v>
          </cell>
          <cell r="G4928" t="str">
            <v>CUSTOMER - RETAIL</v>
          </cell>
          <cell r="H4928" t="str">
            <v>CUSTOMER - RETAIL</v>
          </cell>
          <cell r="I4928" t="str">
            <v>REGULAR</v>
          </cell>
          <cell r="J4928" t="str">
            <v>REGULAR</v>
          </cell>
          <cell r="K4928" t="str">
            <v>USD</v>
          </cell>
          <cell r="L4928">
            <v>33100.629999999997</v>
          </cell>
          <cell r="M4928">
            <v>33100.629999999997</v>
          </cell>
          <cell r="N4928">
            <v>0</v>
          </cell>
          <cell r="O4928">
            <v>0</v>
          </cell>
          <cell r="P4928">
            <v>0</v>
          </cell>
          <cell r="Q4928">
            <v>0</v>
          </cell>
          <cell r="R4928">
            <v>0</v>
          </cell>
          <cell r="S4928" t="str">
            <v>1-30</v>
          </cell>
          <cell r="T4928" t="str">
            <v>PANAMA</v>
          </cell>
        </row>
        <row r="4929">
          <cell r="B4929" t="str">
            <v>720-40000714</v>
          </cell>
          <cell r="C4929" t="str">
            <v>PREMEXPRESS, S.A.</v>
          </cell>
          <cell r="D4929">
            <v>370543</v>
          </cell>
          <cell r="F4929" t="str">
            <v>IIASA PANAMA</v>
          </cell>
          <cell r="G4929" t="str">
            <v>CUSTOMER - RETAIL</v>
          </cell>
          <cell r="H4929" t="str">
            <v>CUSTOMER - RETAIL</v>
          </cell>
          <cell r="I4929" t="str">
            <v>REGULAR</v>
          </cell>
          <cell r="J4929" t="str">
            <v>REGULAR</v>
          </cell>
          <cell r="K4929" t="str">
            <v>USD</v>
          </cell>
          <cell r="L4929">
            <v>50114.66</v>
          </cell>
          <cell r="M4929">
            <v>50114.66</v>
          </cell>
          <cell r="N4929">
            <v>0</v>
          </cell>
          <cell r="O4929">
            <v>0</v>
          </cell>
          <cell r="P4929">
            <v>0</v>
          </cell>
          <cell r="Q4929">
            <v>0</v>
          </cell>
          <cell r="R4929">
            <v>0</v>
          </cell>
          <cell r="S4929" t="str">
            <v>1-30</v>
          </cell>
          <cell r="T4929" t="str">
            <v>PANAMA</v>
          </cell>
        </row>
        <row r="4930">
          <cell r="B4930" t="str">
            <v>720-40000715</v>
          </cell>
          <cell r="C4930" t="str">
            <v>BIG TRUCK TRABAJANDO S.A.</v>
          </cell>
          <cell r="D4930">
            <v>498314</v>
          </cell>
          <cell r="F4930" t="str">
            <v>IIASA PANAMA</v>
          </cell>
          <cell r="G4930" t="str">
            <v>CUSTOMER - RETAIL</v>
          </cell>
          <cell r="H4930" t="str">
            <v>CUSTOMER - RETAIL</v>
          </cell>
          <cell r="I4930" t="str">
            <v>REGULAR</v>
          </cell>
          <cell r="J4930" t="str">
            <v>REGULAR</v>
          </cell>
          <cell r="K4930" t="str">
            <v>USD</v>
          </cell>
          <cell r="L4930">
            <v>69491.7</v>
          </cell>
          <cell r="M4930">
            <v>69491.7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  <cell r="R4930">
            <v>0</v>
          </cell>
          <cell r="S4930" t="str">
            <v>1-30</v>
          </cell>
          <cell r="T4930" t="str">
            <v>PANAMA</v>
          </cell>
        </row>
        <row r="4931">
          <cell r="B4931" t="str">
            <v>720-40000716</v>
          </cell>
          <cell r="C4931" t="str">
            <v>CONSTRUCTORA MECO, S.A. (PANAMA)</v>
          </cell>
          <cell r="D4931">
            <v>309462</v>
          </cell>
          <cell r="F4931" t="str">
            <v>IIASA PANAMA</v>
          </cell>
          <cell r="G4931" t="str">
            <v>CUSTOMER - RETAIL</v>
          </cell>
          <cell r="H4931" t="str">
            <v>CUSTOMER - RETAIL</v>
          </cell>
          <cell r="I4931" t="str">
            <v>REGULAR</v>
          </cell>
          <cell r="J4931" t="str">
            <v>REGULAR</v>
          </cell>
          <cell r="K4931" t="str">
            <v>USD</v>
          </cell>
          <cell r="L4931">
            <v>153032.54999999999</v>
          </cell>
          <cell r="M4931">
            <v>153032.54999999999</v>
          </cell>
          <cell r="N4931">
            <v>0</v>
          </cell>
          <cell r="O4931">
            <v>0</v>
          </cell>
          <cell r="P4931">
            <v>0</v>
          </cell>
          <cell r="Q4931">
            <v>0</v>
          </cell>
          <cell r="R4931">
            <v>0</v>
          </cell>
          <cell r="S4931" t="str">
            <v>1-30</v>
          </cell>
          <cell r="T4931" t="str">
            <v>PANAMA</v>
          </cell>
        </row>
        <row r="4932">
          <cell r="B4932" t="str">
            <v>720-40000717</v>
          </cell>
          <cell r="C4932" t="str">
            <v>INGENIEROS ASOCIADOS CONTRATISTAS S.A.</v>
          </cell>
          <cell r="D4932">
            <v>519361</v>
          </cell>
          <cell r="F4932" t="str">
            <v>IIASA PANAMA</v>
          </cell>
          <cell r="G4932" t="str">
            <v>CUSTOMER - RETAIL</v>
          </cell>
          <cell r="H4932" t="str">
            <v>CUSTOMER - RETAIL</v>
          </cell>
          <cell r="I4932" t="str">
            <v>REGULAR</v>
          </cell>
          <cell r="J4932" t="str">
            <v>REGULAR</v>
          </cell>
          <cell r="K4932" t="str">
            <v>USD</v>
          </cell>
          <cell r="L4932">
            <v>42675.69</v>
          </cell>
          <cell r="M4932">
            <v>42675.69</v>
          </cell>
          <cell r="N4932">
            <v>0</v>
          </cell>
          <cell r="O4932">
            <v>0</v>
          </cell>
          <cell r="P4932">
            <v>0</v>
          </cell>
          <cell r="Q4932">
            <v>0</v>
          </cell>
          <cell r="R4932">
            <v>0</v>
          </cell>
          <cell r="S4932" t="str">
            <v>1-30</v>
          </cell>
          <cell r="T4932" t="str">
            <v>PANAMA</v>
          </cell>
        </row>
        <row r="4933">
          <cell r="B4933" t="str">
            <v>720-40000718</v>
          </cell>
          <cell r="C4933" t="str">
            <v>EQUITRANS PANAMA CORP</v>
          </cell>
          <cell r="D4933">
            <v>326350</v>
          </cell>
          <cell r="F4933" t="str">
            <v>IIASA PANAMA</v>
          </cell>
          <cell r="G4933" t="str">
            <v>CUSTOMER - RETAIL</v>
          </cell>
          <cell r="H4933" t="str">
            <v>CUSTOMER - RETAIL</v>
          </cell>
          <cell r="I4933" t="str">
            <v>REGULAR</v>
          </cell>
          <cell r="J4933" t="str">
            <v>REGULAR</v>
          </cell>
          <cell r="K4933" t="str">
            <v>USD</v>
          </cell>
          <cell r="L4933">
            <v>55205.4</v>
          </cell>
          <cell r="M4933">
            <v>55205.4</v>
          </cell>
          <cell r="N4933">
            <v>0</v>
          </cell>
          <cell r="O4933">
            <v>0</v>
          </cell>
          <cell r="P4933">
            <v>0</v>
          </cell>
          <cell r="Q4933">
            <v>0</v>
          </cell>
          <cell r="R4933">
            <v>0</v>
          </cell>
          <cell r="S4933" t="str">
            <v>1-30</v>
          </cell>
          <cell r="T4933" t="str">
            <v>PANAMA</v>
          </cell>
        </row>
        <row r="4934">
          <cell r="B4934" t="str">
            <v>720-40000719</v>
          </cell>
          <cell r="C4934" t="str">
            <v>CONSTRUCTORA MECO, S.A. (PANAMA)</v>
          </cell>
          <cell r="D4934">
            <v>309462</v>
          </cell>
          <cell r="F4934" t="str">
            <v>IIASA PANAMA</v>
          </cell>
          <cell r="G4934" t="str">
            <v>CUSTOMER - RETAIL</v>
          </cell>
          <cell r="H4934" t="str">
            <v>CUSTOMER - RETAIL</v>
          </cell>
          <cell r="I4934" t="str">
            <v>REGULAR</v>
          </cell>
          <cell r="J4934" t="str">
            <v>REGULAR</v>
          </cell>
          <cell r="K4934" t="str">
            <v>USD</v>
          </cell>
          <cell r="L4934">
            <v>74911.13</v>
          </cell>
          <cell r="M4934">
            <v>74911.13</v>
          </cell>
          <cell r="N4934">
            <v>0</v>
          </cell>
          <cell r="O4934">
            <v>0</v>
          </cell>
          <cell r="P4934">
            <v>0</v>
          </cell>
          <cell r="Q4934">
            <v>0</v>
          </cell>
          <cell r="R4934">
            <v>0</v>
          </cell>
          <cell r="S4934" t="str">
            <v>1-30</v>
          </cell>
          <cell r="T4934" t="str">
            <v>PANAMA</v>
          </cell>
        </row>
        <row r="4935">
          <cell r="B4935" t="str">
            <v>720-40000720</v>
          </cell>
          <cell r="C4935" t="str">
            <v>CONSTRUCTORA MECO, S.A. (PANAMA)</v>
          </cell>
          <cell r="D4935">
            <v>309462</v>
          </cell>
          <cell r="F4935" t="str">
            <v>IIASA PANAMA</v>
          </cell>
          <cell r="G4935" t="str">
            <v>CUSTOMER - RETAIL</v>
          </cell>
          <cell r="H4935" t="str">
            <v>CUSTOMER - RETAIL</v>
          </cell>
          <cell r="I4935" t="str">
            <v>REGULAR</v>
          </cell>
          <cell r="J4935" t="str">
            <v>REGULAR</v>
          </cell>
          <cell r="K4935" t="str">
            <v>USD</v>
          </cell>
          <cell r="L4935">
            <v>74911.13</v>
          </cell>
          <cell r="M4935">
            <v>74911.13</v>
          </cell>
          <cell r="N4935">
            <v>0</v>
          </cell>
          <cell r="O4935">
            <v>0</v>
          </cell>
          <cell r="P4935">
            <v>0</v>
          </cell>
          <cell r="Q4935">
            <v>0</v>
          </cell>
          <cell r="R4935">
            <v>0</v>
          </cell>
          <cell r="S4935" t="str">
            <v>1-30</v>
          </cell>
          <cell r="T4935" t="str">
            <v>PANAMA</v>
          </cell>
        </row>
        <row r="4936">
          <cell r="B4936" t="str">
            <v>720-40000721</v>
          </cell>
          <cell r="C4936" t="str">
            <v>CONSTRUCTORA MECO, S.A. (PANAMA)</v>
          </cell>
          <cell r="D4936">
            <v>309462</v>
          </cell>
          <cell r="F4936" t="str">
            <v>IIASA PANAMA</v>
          </cell>
          <cell r="G4936" t="str">
            <v>CUSTOMER - RETAIL</v>
          </cell>
          <cell r="H4936" t="str">
            <v>CUSTOMER - RETAIL</v>
          </cell>
          <cell r="I4936" t="str">
            <v>REGULAR</v>
          </cell>
          <cell r="J4936" t="str">
            <v>REGULAR</v>
          </cell>
          <cell r="K4936" t="str">
            <v>USD</v>
          </cell>
          <cell r="L4936">
            <v>74911.13</v>
          </cell>
          <cell r="M4936">
            <v>74911.13</v>
          </cell>
          <cell r="N4936">
            <v>0</v>
          </cell>
          <cell r="O4936">
            <v>0</v>
          </cell>
          <cell r="P4936">
            <v>0</v>
          </cell>
          <cell r="Q4936">
            <v>0</v>
          </cell>
          <cell r="R4936">
            <v>0</v>
          </cell>
          <cell r="S4936" t="str">
            <v>1-30</v>
          </cell>
          <cell r="T4936" t="str">
            <v>PANAMA</v>
          </cell>
        </row>
        <row r="4937">
          <cell r="B4937" t="str">
            <v>720-40000722</v>
          </cell>
          <cell r="C4937" t="str">
            <v>CONSTRUCTORA MECO, S.A. (PANAMA)</v>
          </cell>
          <cell r="D4937">
            <v>309462</v>
          </cell>
          <cell r="F4937" t="str">
            <v>IIASA PANAMA</v>
          </cell>
          <cell r="G4937" t="str">
            <v>CUSTOMER - RETAIL</v>
          </cell>
          <cell r="H4937" t="str">
            <v>CUSTOMER - RETAIL</v>
          </cell>
          <cell r="I4937" t="str">
            <v>REGULAR</v>
          </cell>
          <cell r="J4937" t="str">
            <v>REGULAR</v>
          </cell>
          <cell r="K4937" t="str">
            <v>USD</v>
          </cell>
          <cell r="L4937">
            <v>74911.13</v>
          </cell>
          <cell r="M4937">
            <v>74911.13</v>
          </cell>
          <cell r="N4937">
            <v>0</v>
          </cell>
          <cell r="O4937">
            <v>0</v>
          </cell>
          <cell r="P4937">
            <v>0</v>
          </cell>
          <cell r="Q4937">
            <v>0</v>
          </cell>
          <cell r="R4937">
            <v>0</v>
          </cell>
          <cell r="S4937" t="str">
            <v>1-30</v>
          </cell>
          <cell r="T4937" t="str">
            <v>PANAMA</v>
          </cell>
        </row>
        <row r="4938">
          <cell r="B4938" t="str">
            <v>720-40000723</v>
          </cell>
          <cell r="C4938" t="str">
            <v>CONSTRUCTORA MECO, S.A. (PANAMA)</v>
          </cell>
          <cell r="D4938">
            <v>309462</v>
          </cell>
          <cell r="F4938" t="str">
            <v>IIASA PANAMA</v>
          </cell>
          <cell r="G4938" t="str">
            <v>CUSTOMER - RETAIL</v>
          </cell>
          <cell r="H4938" t="str">
            <v>CUSTOMER - RETAIL</v>
          </cell>
          <cell r="I4938" t="str">
            <v>REGULAR</v>
          </cell>
          <cell r="J4938" t="str">
            <v>REGULAR</v>
          </cell>
          <cell r="K4938" t="str">
            <v>USD</v>
          </cell>
          <cell r="L4938">
            <v>74911.13</v>
          </cell>
          <cell r="M4938">
            <v>74911.13</v>
          </cell>
          <cell r="N4938">
            <v>0</v>
          </cell>
          <cell r="O4938">
            <v>0</v>
          </cell>
          <cell r="P4938">
            <v>0</v>
          </cell>
          <cell r="Q4938">
            <v>0</v>
          </cell>
          <cell r="R4938">
            <v>0</v>
          </cell>
          <cell r="S4938" t="str">
            <v>1-30</v>
          </cell>
          <cell r="T4938" t="str">
            <v>PANAMA</v>
          </cell>
        </row>
        <row r="4939">
          <cell r="B4939" t="str">
            <v>720-40000724</v>
          </cell>
          <cell r="C4939" t="str">
            <v>MONTACARGAS OVERSEAS S.A.</v>
          </cell>
          <cell r="D4939">
            <v>360030</v>
          </cell>
          <cell r="F4939" t="str">
            <v>IIASA PANAMA</v>
          </cell>
          <cell r="G4939" t="str">
            <v>CUSTOMER - RETAIL</v>
          </cell>
          <cell r="H4939" t="str">
            <v>CUSTOMER - RETAIL</v>
          </cell>
          <cell r="I4939" t="str">
            <v>REGULAR</v>
          </cell>
          <cell r="J4939" t="str">
            <v>REGULAR</v>
          </cell>
          <cell r="K4939" t="str">
            <v>USD</v>
          </cell>
          <cell r="L4939">
            <v>12235.56</v>
          </cell>
          <cell r="M4939">
            <v>12235.56</v>
          </cell>
          <cell r="N4939">
            <v>0</v>
          </cell>
          <cell r="O4939">
            <v>0</v>
          </cell>
          <cell r="P4939">
            <v>0</v>
          </cell>
          <cell r="Q4939">
            <v>0</v>
          </cell>
          <cell r="R4939">
            <v>0</v>
          </cell>
          <cell r="S4939" t="str">
            <v>1-30</v>
          </cell>
          <cell r="T4939" t="str">
            <v>PANAMA</v>
          </cell>
        </row>
        <row r="4940">
          <cell r="B4940" t="str">
            <v>720-40000725</v>
          </cell>
          <cell r="C4940" t="str">
            <v>CONSTRUCTORA TEM, S.A.</v>
          </cell>
          <cell r="D4940">
            <v>520293</v>
          </cell>
          <cell r="F4940" t="str">
            <v>IIASA PANAMA</v>
          </cell>
          <cell r="G4940" t="str">
            <v>CUSTOMER - RETAIL</v>
          </cell>
          <cell r="H4940" t="str">
            <v>CUSTOMER - RETAIL</v>
          </cell>
          <cell r="I4940" t="str">
            <v>REGULAR</v>
          </cell>
          <cell r="J4940" t="str">
            <v>REGULAR</v>
          </cell>
          <cell r="K4940" t="str">
            <v>USD</v>
          </cell>
          <cell r="L4940">
            <v>69243.94</v>
          </cell>
          <cell r="M4940">
            <v>69243.94</v>
          </cell>
          <cell r="N4940">
            <v>0</v>
          </cell>
          <cell r="O4940">
            <v>0</v>
          </cell>
          <cell r="P4940">
            <v>0</v>
          </cell>
          <cell r="Q4940">
            <v>0</v>
          </cell>
          <cell r="R4940">
            <v>0</v>
          </cell>
          <cell r="S4940" t="str">
            <v>1-30</v>
          </cell>
          <cell r="T4940" t="str">
            <v>PANAMA</v>
          </cell>
        </row>
        <row r="4941">
          <cell r="B4941" t="str">
            <v>720-40000728</v>
          </cell>
          <cell r="C4941" t="str">
            <v>INVERSIONES FJ S.A.</v>
          </cell>
          <cell r="D4941">
            <v>330511</v>
          </cell>
          <cell r="F4941" t="str">
            <v>IIASA PANAMA</v>
          </cell>
          <cell r="G4941" t="str">
            <v>CUSTOMER - RETAIL</v>
          </cell>
          <cell r="H4941" t="str">
            <v>CUSTOMER - RETAIL</v>
          </cell>
          <cell r="I4941" t="str">
            <v>REGULAR</v>
          </cell>
          <cell r="J4941" t="str">
            <v>REGULAR</v>
          </cell>
          <cell r="K4941" t="str">
            <v>USD</v>
          </cell>
          <cell r="L4941">
            <v>181937.66</v>
          </cell>
          <cell r="M4941">
            <v>181937.66</v>
          </cell>
          <cell r="N4941">
            <v>0</v>
          </cell>
          <cell r="O4941">
            <v>0</v>
          </cell>
          <cell r="P4941">
            <v>0</v>
          </cell>
          <cell r="Q4941">
            <v>0</v>
          </cell>
          <cell r="R4941">
            <v>0</v>
          </cell>
          <cell r="S4941" t="str">
            <v>1-30</v>
          </cell>
          <cell r="T4941" t="str">
            <v>PANAMA</v>
          </cell>
        </row>
      </sheetData>
      <sheetData sheetId="3"/>
      <sheetData sheetId="4" refreshError="1"/>
      <sheetData sheetId="5" refreshError="1"/>
      <sheetData sheetId="6" refreshError="1"/>
      <sheetData sheetId="7"/>
      <sheetData sheetId="8">
        <row r="8">
          <cell r="B8" t="str">
            <v>702-1114CRR2</v>
          </cell>
          <cell r="C8" t="str">
            <v>BOOKED</v>
          </cell>
          <cell r="E8" t="str">
            <v>CFMS.NOTE.FXD</v>
          </cell>
          <cell r="F8" t="str">
            <v>Customer</v>
          </cell>
          <cell r="G8">
            <v>320022</v>
          </cell>
        </row>
        <row r="9">
          <cell r="B9" t="str">
            <v>702-1115CRR2</v>
          </cell>
          <cell r="C9" t="str">
            <v>BOOKED</v>
          </cell>
          <cell r="E9" t="str">
            <v>CFMS.NOTE.FXD</v>
          </cell>
          <cell r="F9" t="str">
            <v>Customer</v>
          </cell>
          <cell r="G9">
            <v>320022</v>
          </cell>
        </row>
        <row r="10">
          <cell r="B10" t="str">
            <v>702-1116CRR2</v>
          </cell>
          <cell r="C10" t="str">
            <v>BOOKED</v>
          </cell>
          <cell r="E10" t="str">
            <v>CFMS.NOTE.FXD</v>
          </cell>
          <cell r="F10" t="str">
            <v>Customer</v>
          </cell>
          <cell r="G10">
            <v>320022</v>
          </cell>
        </row>
        <row r="11">
          <cell r="B11" t="str">
            <v>702-1117CRR2</v>
          </cell>
          <cell r="C11" t="str">
            <v>BOOKED</v>
          </cell>
          <cell r="E11" t="str">
            <v>CFMS.NOTE.FXD</v>
          </cell>
          <cell r="F11" t="str">
            <v>Customer</v>
          </cell>
          <cell r="G11">
            <v>320022</v>
          </cell>
        </row>
        <row r="12">
          <cell r="B12" t="str">
            <v>702-1118CRR2</v>
          </cell>
          <cell r="C12" t="str">
            <v>BOOKED</v>
          </cell>
          <cell r="E12" t="str">
            <v>CFMS.NOTE.FXD</v>
          </cell>
          <cell r="F12" t="str">
            <v>Customer</v>
          </cell>
          <cell r="G12">
            <v>320022</v>
          </cell>
        </row>
        <row r="13">
          <cell r="B13" t="str">
            <v>702-1119CRR2</v>
          </cell>
          <cell r="C13" t="str">
            <v>BOOKED</v>
          </cell>
          <cell r="E13" t="str">
            <v>CFMS.NOTE.FXD</v>
          </cell>
          <cell r="F13" t="str">
            <v>Customer</v>
          </cell>
          <cell r="G13">
            <v>320022</v>
          </cell>
        </row>
        <row r="14">
          <cell r="B14" t="str">
            <v>702-1120CRR2</v>
          </cell>
          <cell r="C14" t="str">
            <v>BOOKED</v>
          </cell>
          <cell r="E14" t="str">
            <v>CFMS.NOTE.FXD</v>
          </cell>
          <cell r="F14" t="str">
            <v>Customer</v>
          </cell>
          <cell r="G14">
            <v>320022</v>
          </cell>
        </row>
        <row r="15">
          <cell r="B15" t="str">
            <v>702-1121CRR2</v>
          </cell>
          <cell r="C15" t="str">
            <v>BOOKED</v>
          </cell>
          <cell r="E15" t="str">
            <v>CFMS.NOTE.FXD</v>
          </cell>
          <cell r="F15" t="str">
            <v>Customer</v>
          </cell>
          <cell r="G15">
            <v>320022</v>
          </cell>
        </row>
        <row r="16">
          <cell r="B16" t="str">
            <v>702-1122CRR2</v>
          </cell>
          <cell r="C16" t="str">
            <v>BOOKED</v>
          </cell>
          <cell r="E16" t="str">
            <v>CFMS.NOTE.FXD</v>
          </cell>
          <cell r="F16" t="str">
            <v>Customer</v>
          </cell>
          <cell r="G16">
            <v>320022</v>
          </cell>
        </row>
        <row r="17">
          <cell r="B17" t="str">
            <v>702-1124CRR2</v>
          </cell>
          <cell r="C17" t="str">
            <v>BOOKED</v>
          </cell>
          <cell r="E17" t="str">
            <v>CFMS.NOTE.FXD</v>
          </cell>
          <cell r="F17" t="str">
            <v>Customer</v>
          </cell>
          <cell r="G17">
            <v>320022</v>
          </cell>
        </row>
        <row r="18">
          <cell r="B18" t="str">
            <v>702-1125CRR2</v>
          </cell>
          <cell r="C18" t="str">
            <v>BOOKED</v>
          </cell>
          <cell r="E18" t="str">
            <v>CFMS.NOTE.FXD</v>
          </cell>
          <cell r="F18" t="str">
            <v>Customer</v>
          </cell>
          <cell r="G18">
            <v>320022</v>
          </cell>
        </row>
        <row r="19">
          <cell r="B19" t="str">
            <v>702-1126CRR2</v>
          </cell>
          <cell r="C19" t="str">
            <v>BOOKED</v>
          </cell>
          <cell r="E19" t="str">
            <v>CFMS.NOTE.FXD</v>
          </cell>
          <cell r="F19" t="str">
            <v>Customer</v>
          </cell>
          <cell r="G19">
            <v>320022</v>
          </cell>
        </row>
        <row r="20">
          <cell r="B20" t="str">
            <v>702-1127CRR2</v>
          </cell>
          <cell r="C20" t="str">
            <v>BOOKED</v>
          </cell>
          <cell r="E20" t="str">
            <v>CFMS.NOTE.FXD</v>
          </cell>
          <cell r="F20" t="str">
            <v>Customer</v>
          </cell>
          <cell r="G20">
            <v>320022</v>
          </cell>
        </row>
        <row r="21">
          <cell r="B21" t="str">
            <v>702-1658CD</v>
          </cell>
          <cell r="C21" t="str">
            <v>BOOKED</v>
          </cell>
          <cell r="D21" t="str">
            <v>Accruing</v>
          </cell>
          <cell r="E21" t="str">
            <v>CFMS.NOTE.FXD</v>
          </cell>
          <cell r="F21" t="str">
            <v>Dealer</v>
          </cell>
          <cell r="G21">
            <v>316358</v>
          </cell>
        </row>
        <row r="22">
          <cell r="B22" t="str">
            <v>702-1734CRR2</v>
          </cell>
          <cell r="C22" t="str">
            <v>BOOKED</v>
          </cell>
          <cell r="E22" t="str">
            <v>CFMS.NOTE.FXD</v>
          </cell>
          <cell r="F22" t="str">
            <v>Customer</v>
          </cell>
          <cell r="G22">
            <v>320022</v>
          </cell>
        </row>
        <row r="23">
          <cell r="B23" t="str">
            <v>702-1852CRR2</v>
          </cell>
          <cell r="C23" t="str">
            <v>BOOKED</v>
          </cell>
          <cell r="E23" t="str">
            <v>CFMS.NOTE.FXD</v>
          </cell>
          <cell r="F23" t="str">
            <v>Customer</v>
          </cell>
          <cell r="G23">
            <v>320022</v>
          </cell>
        </row>
        <row r="24">
          <cell r="B24" t="str">
            <v>702-1959MA01CD</v>
          </cell>
          <cell r="C24" t="str">
            <v>BOOKED</v>
          </cell>
          <cell r="D24" t="str">
            <v>Accruing</v>
          </cell>
          <cell r="E24" t="str">
            <v>CFMS.NOTE.VAR.ESTBILL</v>
          </cell>
          <cell r="F24" t="str">
            <v>Dealer</v>
          </cell>
          <cell r="G24">
            <v>308989</v>
          </cell>
        </row>
        <row r="25">
          <cell r="B25" t="str">
            <v>702-1959MA02CD</v>
          </cell>
          <cell r="C25" t="str">
            <v>BOOKED</v>
          </cell>
          <cell r="D25" t="str">
            <v>Accruing</v>
          </cell>
          <cell r="E25" t="str">
            <v>CFMS.NOTE.VAR.ESTBILL</v>
          </cell>
          <cell r="F25" t="str">
            <v>Dealer</v>
          </cell>
          <cell r="G25">
            <v>308989</v>
          </cell>
        </row>
        <row r="26">
          <cell r="B26" t="str">
            <v>702-1959MA03CD</v>
          </cell>
          <cell r="C26" t="str">
            <v>BOOKED</v>
          </cell>
          <cell r="D26" t="str">
            <v>Accruing</v>
          </cell>
          <cell r="E26" t="str">
            <v>CFMS.NOTE.VAR.ESTBILL</v>
          </cell>
          <cell r="F26" t="str">
            <v>Dealer</v>
          </cell>
          <cell r="G26">
            <v>308989</v>
          </cell>
        </row>
        <row r="27">
          <cell r="B27" t="str">
            <v>702-2307CRR1</v>
          </cell>
          <cell r="C27" t="str">
            <v>BOOKED</v>
          </cell>
          <cell r="D27" t="str">
            <v>Non-Accruing</v>
          </cell>
          <cell r="E27" t="str">
            <v>CFMS.NOTE.VAR.ESTBILL</v>
          </cell>
          <cell r="F27" t="str">
            <v>Customer</v>
          </cell>
          <cell r="G27">
            <v>314168</v>
          </cell>
        </row>
        <row r="28">
          <cell r="B28" t="str">
            <v>702-2424CRR2</v>
          </cell>
          <cell r="C28" t="str">
            <v>BOOKED</v>
          </cell>
          <cell r="E28" t="str">
            <v>CFMS.NOTE.FXD</v>
          </cell>
          <cell r="F28" t="str">
            <v>Customer</v>
          </cell>
          <cell r="G28">
            <v>320022</v>
          </cell>
        </row>
        <row r="29">
          <cell r="B29" t="str">
            <v>702-2425CRR2</v>
          </cell>
          <cell r="C29" t="str">
            <v>BOOKED</v>
          </cell>
          <cell r="E29" t="str">
            <v>CFMS.NOTE.FXD</v>
          </cell>
          <cell r="F29" t="str">
            <v>Customer</v>
          </cell>
          <cell r="G29">
            <v>320022</v>
          </cell>
        </row>
        <row r="30">
          <cell r="B30" t="str">
            <v>702-2610CRR2</v>
          </cell>
          <cell r="C30" t="str">
            <v>BOOKED</v>
          </cell>
          <cell r="E30" t="str">
            <v>CFMS.NOTE.FXD</v>
          </cell>
          <cell r="F30" t="str">
            <v>Customer</v>
          </cell>
          <cell r="G30">
            <v>320022</v>
          </cell>
        </row>
        <row r="31">
          <cell r="B31" t="str">
            <v>702-2849CRR1</v>
          </cell>
          <cell r="C31" t="str">
            <v>BOOKED</v>
          </cell>
          <cell r="D31" t="str">
            <v>Non-Accruing</v>
          </cell>
          <cell r="E31" t="str">
            <v>CFMS.NOTE.VAR.ESTBILL</v>
          </cell>
          <cell r="F31" t="str">
            <v>Customer</v>
          </cell>
          <cell r="G31">
            <v>314168</v>
          </cell>
        </row>
        <row r="32">
          <cell r="B32" t="str">
            <v>702-2880CD</v>
          </cell>
          <cell r="C32" t="str">
            <v>BOOKED</v>
          </cell>
          <cell r="D32" t="str">
            <v>Accruing</v>
          </cell>
          <cell r="E32" t="str">
            <v>CFMS.NOTE.FXD</v>
          </cell>
          <cell r="F32" t="str">
            <v>Dealer</v>
          </cell>
          <cell r="G32">
            <v>316358</v>
          </cell>
        </row>
        <row r="33">
          <cell r="B33" t="str">
            <v>702-30000020</v>
          </cell>
          <cell r="C33" t="str">
            <v>BOOKED</v>
          </cell>
          <cell r="D33" t="str">
            <v>Non-Accruing</v>
          </cell>
          <cell r="E33" t="str">
            <v>CFMS.NOTE.VAR.ESTBILL</v>
          </cell>
          <cell r="F33" t="str">
            <v>Customer</v>
          </cell>
          <cell r="G33">
            <v>313974</v>
          </cell>
        </row>
        <row r="34">
          <cell r="B34" t="str">
            <v>702-30000021</v>
          </cell>
          <cell r="C34" t="str">
            <v>BOOKED</v>
          </cell>
          <cell r="D34" t="str">
            <v>Accruing</v>
          </cell>
          <cell r="E34" t="str">
            <v>CFMS.NOTE.FXD</v>
          </cell>
          <cell r="F34" t="str">
            <v>Customer</v>
          </cell>
          <cell r="G34">
            <v>309836</v>
          </cell>
        </row>
        <row r="35">
          <cell r="B35" t="str">
            <v>702-30000026</v>
          </cell>
          <cell r="C35" t="str">
            <v>BOOKED</v>
          </cell>
          <cell r="D35" t="str">
            <v>Accruing</v>
          </cell>
          <cell r="E35" t="str">
            <v>CFMS.NOTE.FXD</v>
          </cell>
          <cell r="F35" t="str">
            <v>Customer</v>
          </cell>
          <cell r="G35">
            <v>316229</v>
          </cell>
        </row>
        <row r="36">
          <cell r="B36" t="str">
            <v>702-30000029-1</v>
          </cell>
          <cell r="C36" t="str">
            <v>BOOKED</v>
          </cell>
          <cell r="D36" t="str">
            <v>Accruing</v>
          </cell>
          <cell r="E36" t="str">
            <v>CFMS.ISC.FXD</v>
          </cell>
          <cell r="F36" t="str">
            <v>Customer</v>
          </cell>
          <cell r="G36">
            <v>309588</v>
          </cell>
        </row>
        <row r="37">
          <cell r="B37" t="str">
            <v>702-30000044-1</v>
          </cell>
          <cell r="C37" t="str">
            <v>BOOKED</v>
          </cell>
          <cell r="D37" t="str">
            <v>Accruing</v>
          </cell>
          <cell r="E37" t="str">
            <v>CFMS.NOTE.VAR.ESTBILL</v>
          </cell>
          <cell r="F37" t="str">
            <v>Customer</v>
          </cell>
          <cell r="G37">
            <v>309287</v>
          </cell>
        </row>
        <row r="38">
          <cell r="B38" t="str">
            <v>702-30000045</v>
          </cell>
          <cell r="C38" t="str">
            <v>BOOKED</v>
          </cell>
          <cell r="D38" t="str">
            <v>Accruing</v>
          </cell>
          <cell r="E38" t="str">
            <v>CFMS.ISC.FXD</v>
          </cell>
          <cell r="F38" t="str">
            <v>Customer</v>
          </cell>
          <cell r="G38">
            <v>312762</v>
          </cell>
        </row>
        <row r="39">
          <cell r="B39" t="str">
            <v>702-30000046</v>
          </cell>
          <cell r="C39" t="str">
            <v>BOOKED</v>
          </cell>
          <cell r="D39" t="str">
            <v>Accruing</v>
          </cell>
          <cell r="E39" t="str">
            <v>CFMS.ISC.FXD</v>
          </cell>
          <cell r="F39" t="str">
            <v>Customer</v>
          </cell>
          <cell r="G39">
            <v>315252</v>
          </cell>
        </row>
        <row r="40">
          <cell r="B40" t="str">
            <v>702-30000048</v>
          </cell>
          <cell r="C40" t="str">
            <v>BOOKED</v>
          </cell>
          <cell r="D40" t="str">
            <v>Accruing</v>
          </cell>
          <cell r="E40" t="str">
            <v>CFMS.NOTE.FXD</v>
          </cell>
          <cell r="F40" t="str">
            <v>Customer</v>
          </cell>
          <cell r="G40">
            <v>311411</v>
          </cell>
        </row>
        <row r="41">
          <cell r="B41" t="str">
            <v>702-30000050</v>
          </cell>
          <cell r="C41" t="str">
            <v>BOOKED</v>
          </cell>
          <cell r="D41" t="str">
            <v>Accruing</v>
          </cell>
          <cell r="E41" t="str">
            <v>CFMS.NOTE.FXD</v>
          </cell>
          <cell r="F41" t="str">
            <v>Customer</v>
          </cell>
          <cell r="G41">
            <v>311411</v>
          </cell>
        </row>
        <row r="42">
          <cell r="B42" t="str">
            <v>702-30000057</v>
          </cell>
          <cell r="C42" t="str">
            <v>BOOKED</v>
          </cell>
          <cell r="D42" t="str">
            <v>Non-Accruing</v>
          </cell>
          <cell r="E42" t="str">
            <v>CFMS.NOTE.FXD</v>
          </cell>
          <cell r="F42" t="str">
            <v>Customer</v>
          </cell>
          <cell r="G42">
            <v>322531</v>
          </cell>
        </row>
        <row r="43">
          <cell r="B43" t="str">
            <v>702-30000059-1</v>
          </cell>
          <cell r="C43" t="str">
            <v>BOOKED</v>
          </cell>
          <cell r="D43" t="str">
            <v>Accruing</v>
          </cell>
          <cell r="E43" t="str">
            <v>CFMS.NOTE.VAR.ESTBILL</v>
          </cell>
          <cell r="F43" t="str">
            <v>Customer</v>
          </cell>
          <cell r="G43">
            <v>316242</v>
          </cell>
        </row>
        <row r="44">
          <cell r="B44" t="str">
            <v>702-30000062-1</v>
          </cell>
          <cell r="C44" t="str">
            <v>BOOKED</v>
          </cell>
          <cell r="D44" t="str">
            <v>Accruing</v>
          </cell>
          <cell r="E44" t="str">
            <v>CFMS.NOTE.VAR.ESTBILL</v>
          </cell>
          <cell r="F44" t="str">
            <v>Customer</v>
          </cell>
          <cell r="G44">
            <v>316242</v>
          </cell>
        </row>
        <row r="45">
          <cell r="B45" t="str">
            <v>702-30000063</v>
          </cell>
          <cell r="C45" t="str">
            <v>BOOKED</v>
          </cell>
          <cell r="D45" t="str">
            <v>Accruing</v>
          </cell>
          <cell r="E45" t="str">
            <v>CFMS.ISC.FXD</v>
          </cell>
          <cell r="F45" t="str">
            <v>Customer</v>
          </cell>
          <cell r="G45">
            <v>312836</v>
          </cell>
        </row>
        <row r="46">
          <cell r="B46" t="str">
            <v>702-30000093</v>
          </cell>
          <cell r="C46" t="str">
            <v>BOOKED</v>
          </cell>
          <cell r="D46" t="str">
            <v>Accruing</v>
          </cell>
          <cell r="E46" t="str">
            <v>CFMS.ISC.FXD</v>
          </cell>
          <cell r="F46" t="str">
            <v>Customer</v>
          </cell>
          <cell r="G46">
            <v>312836</v>
          </cell>
        </row>
        <row r="47">
          <cell r="B47" t="str">
            <v>702-30000095-1</v>
          </cell>
          <cell r="C47" t="str">
            <v>BOOKED</v>
          </cell>
          <cell r="D47" t="str">
            <v>Non-Accruing</v>
          </cell>
          <cell r="E47" t="str">
            <v>CFMS.NOTE.VAR.ESTBILL</v>
          </cell>
          <cell r="F47" t="str">
            <v>Customer</v>
          </cell>
          <cell r="G47">
            <v>313199</v>
          </cell>
        </row>
        <row r="48">
          <cell r="B48" t="str">
            <v>702-30000096</v>
          </cell>
          <cell r="C48" t="str">
            <v>BOOKED</v>
          </cell>
          <cell r="D48" t="str">
            <v>Accruing</v>
          </cell>
          <cell r="E48" t="str">
            <v>CFMS.NOTE.FXD</v>
          </cell>
          <cell r="F48" t="str">
            <v>Customer</v>
          </cell>
          <cell r="G48">
            <v>312351</v>
          </cell>
        </row>
        <row r="49">
          <cell r="B49" t="str">
            <v>702-30000099</v>
          </cell>
          <cell r="C49" t="str">
            <v>BOOKED</v>
          </cell>
          <cell r="D49" t="str">
            <v>Accruing</v>
          </cell>
          <cell r="E49" t="str">
            <v>CFMS.NOTE.FXD</v>
          </cell>
          <cell r="F49" t="str">
            <v>Customer</v>
          </cell>
          <cell r="G49">
            <v>315396</v>
          </cell>
        </row>
        <row r="50">
          <cell r="B50" t="str">
            <v>702-30000118</v>
          </cell>
          <cell r="C50" t="str">
            <v>BOOKED</v>
          </cell>
          <cell r="D50" t="str">
            <v>Accruing</v>
          </cell>
          <cell r="E50" t="str">
            <v>CFMS.ISC.FXD</v>
          </cell>
          <cell r="F50" t="str">
            <v>Customer</v>
          </cell>
          <cell r="G50">
            <v>312762</v>
          </cell>
        </row>
        <row r="51">
          <cell r="B51" t="str">
            <v>702-30000133</v>
          </cell>
          <cell r="C51" t="str">
            <v>BOOKED</v>
          </cell>
          <cell r="D51" t="str">
            <v>Accruing</v>
          </cell>
          <cell r="E51" t="str">
            <v>CFMS.NOTE.VAR.ESTBILL</v>
          </cell>
          <cell r="F51" t="str">
            <v>Customer</v>
          </cell>
          <cell r="G51">
            <v>313975</v>
          </cell>
        </row>
        <row r="52">
          <cell r="B52" t="str">
            <v>702-30000145</v>
          </cell>
          <cell r="C52" t="str">
            <v>BOOKED</v>
          </cell>
          <cell r="D52" t="str">
            <v>Accruing</v>
          </cell>
          <cell r="E52" t="str">
            <v>CFMS.ISC.FXD</v>
          </cell>
          <cell r="F52" t="str">
            <v>Customer</v>
          </cell>
          <cell r="G52">
            <v>312836</v>
          </cell>
        </row>
        <row r="53">
          <cell r="B53" t="str">
            <v>702-30000146</v>
          </cell>
          <cell r="C53" t="str">
            <v>BOOKED</v>
          </cell>
          <cell r="D53" t="str">
            <v>Accruing</v>
          </cell>
          <cell r="E53" t="str">
            <v>CFMS.NOTE.VAR.ESTBILL</v>
          </cell>
          <cell r="F53" t="str">
            <v>Dealer</v>
          </cell>
          <cell r="G53">
            <v>317033</v>
          </cell>
        </row>
        <row r="54">
          <cell r="B54" t="str">
            <v>702-30000176</v>
          </cell>
          <cell r="C54" t="str">
            <v>BOOKED</v>
          </cell>
          <cell r="D54" t="str">
            <v>Accruing</v>
          </cell>
          <cell r="E54" t="str">
            <v>CFMS.NOTE.FXD</v>
          </cell>
          <cell r="F54" t="str">
            <v>Customer</v>
          </cell>
          <cell r="G54">
            <v>310968</v>
          </cell>
        </row>
        <row r="55">
          <cell r="B55" t="str">
            <v>702-30000183</v>
          </cell>
          <cell r="C55" t="str">
            <v>BOOKED</v>
          </cell>
          <cell r="D55" t="str">
            <v>Accruing</v>
          </cell>
          <cell r="E55" t="str">
            <v>CFMS.NOTE.FXD</v>
          </cell>
          <cell r="F55" t="str">
            <v>Customer</v>
          </cell>
          <cell r="G55">
            <v>319306</v>
          </cell>
        </row>
        <row r="56">
          <cell r="B56" t="str">
            <v>702-30000186</v>
          </cell>
          <cell r="C56" t="str">
            <v>BOOKED</v>
          </cell>
          <cell r="D56" t="str">
            <v>Accruing</v>
          </cell>
          <cell r="E56" t="str">
            <v>CFMS.NOTE.FXD</v>
          </cell>
          <cell r="F56" t="str">
            <v>Customer</v>
          </cell>
          <cell r="G56">
            <v>308390</v>
          </cell>
        </row>
        <row r="57">
          <cell r="B57" t="str">
            <v>702-30000187</v>
          </cell>
          <cell r="C57" t="str">
            <v>BOOKED</v>
          </cell>
          <cell r="D57" t="str">
            <v>Accruing</v>
          </cell>
          <cell r="E57" t="str">
            <v>CFMS.NOTE.FXD</v>
          </cell>
          <cell r="F57" t="str">
            <v>Customer</v>
          </cell>
          <cell r="G57">
            <v>308390</v>
          </cell>
        </row>
        <row r="58">
          <cell r="B58" t="str">
            <v>702-30000192</v>
          </cell>
          <cell r="C58" t="str">
            <v>BOOKED</v>
          </cell>
          <cell r="D58" t="str">
            <v>Accruing</v>
          </cell>
          <cell r="E58" t="str">
            <v>CFMS.NOTE.FXD</v>
          </cell>
          <cell r="F58" t="str">
            <v>Customer</v>
          </cell>
          <cell r="G58">
            <v>308390</v>
          </cell>
        </row>
        <row r="59">
          <cell r="B59" t="str">
            <v>702-30000193</v>
          </cell>
          <cell r="C59" t="str">
            <v>BOOKED</v>
          </cell>
          <cell r="D59" t="str">
            <v>Accruing</v>
          </cell>
          <cell r="E59" t="str">
            <v>CFMS.NOTE.FXD</v>
          </cell>
          <cell r="F59" t="str">
            <v>Customer</v>
          </cell>
          <cell r="G59">
            <v>308390</v>
          </cell>
        </row>
        <row r="60">
          <cell r="B60" t="str">
            <v>702-30000195</v>
          </cell>
          <cell r="C60" t="str">
            <v>BOOKED</v>
          </cell>
          <cell r="D60" t="str">
            <v>Accruing</v>
          </cell>
          <cell r="E60" t="str">
            <v>CFMS.NOTE.FXD</v>
          </cell>
          <cell r="F60" t="str">
            <v>Customer</v>
          </cell>
          <cell r="G60">
            <v>308390</v>
          </cell>
        </row>
        <row r="61">
          <cell r="B61" t="str">
            <v>702-30000196</v>
          </cell>
          <cell r="C61" t="str">
            <v>BOOKED</v>
          </cell>
          <cell r="D61" t="str">
            <v>Accruing</v>
          </cell>
          <cell r="E61" t="str">
            <v>CFMS.NOTE.FXD</v>
          </cell>
          <cell r="F61" t="str">
            <v>Customer</v>
          </cell>
          <cell r="G61">
            <v>308390</v>
          </cell>
        </row>
        <row r="62">
          <cell r="B62" t="str">
            <v>702-30000197</v>
          </cell>
          <cell r="C62" t="str">
            <v>BOOKED</v>
          </cell>
          <cell r="D62" t="str">
            <v>Accruing</v>
          </cell>
          <cell r="E62" t="str">
            <v>CFMS.NOTE.FXD</v>
          </cell>
          <cell r="F62" t="str">
            <v>Customer</v>
          </cell>
          <cell r="G62">
            <v>308390</v>
          </cell>
        </row>
        <row r="63">
          <cell r="B63" t="str">
            <v>702-30000199</v>
          </cell>
          <cell r="C63" t="str">
            <v>BOOKED</v>
          </cell>
          <cell r="D63" t="str">
            <v>Accruing</v>
          </cell>
          <cell r="E63" t="str">
            <v>CFMS.NOTE.FXD</v>
          </cell>
          <cell r="F63" t="str">
            <v>Customer</v>
          </cell>
          <cell r="G63">
            <v>308390</v>
          </cell>
        </row>
        <row r="64">
          <cell r="B64" t="str">
            <v>702-30000200</v>
          </cell>
          <cell r="C64" t="str">
            <v>BOOKED</v>
          </cell>
          <cell r="D64" t="str">
            <v>Accruing</v>
          </cell>
          <cell r="E64" t="str">
            <v>CFMS.NOTE.FXD</v>
          </cell>
          <cell r="F64" t="str">
            <v>Customer</v>
          </cell>
          <cell r="G64">
            <v>308390</v>
          </cell>
        </row>
        <row r="65">
          <cell r="B65" t="str">
            <v>702-30000201</v>
          </cell>
          <cell r="C65" t="str">
            <v>BOOKED</v>
          </cell>
          <cell r="D65" t="str">
            <v>Accruing</v>
          </cell>
          <cell r="E65" t="str">
            <v>CFMS.NOTE.FXD</v>
          </cell>
          <cell r="F65" t="str">
            <v>Customer</v>
          </cell>
          <cell r="G65">
            <v>308390</v>
          </cell>
        </row>
        <row r="66">
          <cell r="B66" t="str">
            <v>702-30000202</v>
          </cell>
          <cell r="C66" t="str">
            <v>BOOKED</v>
          </cell>
          <cell r="D66" t="str">
            <v>Accruing</v>
          </cell>
          <cell r="E66" t="str">
            <v>CFMS.NOTE.FXD</v>
          </cell>
          <cell r="F66" t="str">
            <v>Customer</v>
          </cell>
          <cell r="G66">
            <v>308390</v>
          </cell>
        </row>
        <row r="67">
          <cell r="B67" t="str">
            <v>702-30000203</v>
          </cell>
          <cell r="C67" t="str">
            <v>BOOKED</v>
          </cell>
          <cell r="D67" t="str">
            <v>Accruing</v>
          </cell>
          <cell r="E67" t="str">
            <v>CFMS.NOTE.FXD</v>
          </cell>
          <cell r="F67" t="str">
            <v>Customer</v>
          </cell>
          <cell r="G67">
            <v>308390</v>
          </cell>
        </row>
        <row r="68">
          <cell r="B68" t="str">
            <v>702-30000204</v>
          </cell>
          <cell r="C68" t="str">
            <v>BOOKED</v>
          </cell>
          <cell r="D68" t="str">
            <v>Accruing</v>
          </cell>
          <cell r="E68" t="str">
            <v>CFMS.NOTE.FXD</v>
          </cell>
          <cell r="F68" t="str">
            <v>Customer</v>
          </cell>
          <cell r="G68">
            <v>308390</v>
          </cell>
        </row>
        <row r="69">
          <cell r="B69" t="str">
            <v>702-30000205</v>
          </cell>
          <cell r="C69" t="str">
            <v>BOOKED</v>
          </cell>
          <cell r="D69" t="str">
            <v>Accruing</v>
          </cell>
          <cell r="E69" t="str">
            <v>CFMS.NOTE.FXD</v>
          </cell>
          <cell r="F69" t="str">
            <v>Customer</v>
          </cell>
          <cell r="G69">
            <v>308390</v>
          </cell>
        </row>
        <row r="70">
          <cell r="B70" t="str">
            <v>702-30000206</v>
          </cell>
          <cell r="C70" t="str">
            <v>BOOKED</v>
          </cell>
          <cell r="D70" t="str">
            <v>Accruing</v>
          </cell>
          <cell r="E70" t="str">
            <v>CFMS.NOTE.FXD</v>
          </cell>
          <cell r="F70" t="str">
            <v>Customer</v>
          </cell>
          <cell r="G70">
            <v>308390</v>
          </cell>
        </row>
        <row r="71">
          <cell r="B71" t="str">
            <v>702-30000207</v>
          </cell>
          <cell r="C71" t="str">
            <v>BOOKED</v>
          </cell>
          <cell r="D71" t="str">
            <v>Accruing</v>
          </cell>
          <cell r="E71" t="str">
            <v>CFMS.NOTE.FXD</v>
          </cell>
          <cell r="F71" t="str">
            <v>Customer</v>
          </cell>
          <cell r="G71">
            <v>308390</v>
          </cell>
        </row>
        <row r="72">
          <cell r="B72" t="str">
            <v>702-30000208</v>
          </cell>
          <cell r="C72" t="str">
            <v>BOOKED</v>
          </cell>
          <cell r="D72" t="str">
            <v>Accruing</v>
          </cell>
          <cell r="E72" t="str">
            <v>CFMS.NOTE.FXD</v>
          </cell>
          <cell r="F72" t="str">
            <v>Customer</v>
          </cell>
          <cell r="G72">
            <v>308390</v>
          </cell>
        </row>
        <row r="73">
          <cell r="B73" t="str">
            <v>702-30000209</v>
          </cell>
          <cell r="C73" t="str">
            <v>BOOKED</v>
          </cell>
          <cell r="D73" t="str">
            <v>Accruing</v>
          </cell>
          <cell r="E73" t="str">
            <v>CFMS.NOTE.FXD</v>
          </cell>
          <cell r="F73" t="str">
            <v>Customer</v>
          </cell>
          <cell r="G73">
            <v>308390</v>
          </cell>
        </row>
        <row r="74">
          <cell r="B74" t="str">
            <v>702-30000210</v>
          </cell>
          <cell r="C74" t="str">
            <v>BOOKED</v>
          </cell>
          <cell r="D74" t="str">
            <v>Accruing</v>
          </cell>
          <cell r="E74" t="str">
            <v>CFMS.NOTE.FXD</v>
          </cell>
          <cell r="F74" t="str">
            <v>Customer</v>
          </cell>
          <cell r="G74">
            <v>308390</v>
          </cell>
        </row>
        <row r="75">
          <cell r="B75" t="str">
            <v>702-30000211</v>
          </cell>
          <cell r="C75" t="str">
            <v>BOOKED</v>
          </cell>
          <cell r="D75" t="str">
            <v>Accruing</v>
          </cell>
          <cell r="E75" t="str">
            <v>CFMS.NOTE.FXD</v>
          </cell>
          <cell r="F75" t="str">
            <v>Customer</v>
          </cell>
          <cell r="G75">
            <v>308390</v>
          </cell>
        </row>
        <row r="76">
          <cell r="B76" t="str">
            <v>702-30000212</v>
          </cell>
          <cell r="C76" t="str">
            <v>BOOKED</v>
          </cell>
          <cell r="D76" t="str">
            <v>Accruing</v>
          </cell>
          <cell r="E76" t="str">
            <v>CFMS.NOTE.FXD</v>
          </cell>
          <cell r="F76" t="str">
            <v>Customer</v>
          </cell>
          <cell r="G76">
            <v>308390</v>
          </cell>
        </row>
        <row r="77">
          <cell r="B77" t="str">
            <v>702-30000213</v>
          </cell>
          <cell r="C77" t="str">
            <v>BOOKED</v>
          </cell>
          <cell r="D77" t="str">
            <v>Accruing</v>
          </cell>
          <cell r="E77" t="str">
            <v>CFMS.NOTE.FXD</v>
          </cell>
          <cell r="F77" t="str">
            <v>Customer</v>
          </cell>
          <cell r="G77">
            <v>308390</v>
          </cell>
        </row>
        <row r="78">
          <cell r="B78" t="str">
            <v>702-30000214</v>
          </cell>
          <cell r="C78" t="str">
            <v>BOOKED</v>
          </cell>
          <cell r="D78" t="str">
            <v>Accruing</v>
          </cell>
          <cell r="E78" t="str">
            <v>CFMS.NOTE.FXD</v>
          </cell>
          <cell r="F78" t="str">
            <v>Customer</v>
          </cell>
          <cell r="G78">
            <v>308390</v>
          </cell>
        </row>
        <row r="79">
          <cell r="B79" t="str">
            <v>702-30000215</v>
          </cell>
          <cell r="C79" t="str">
            <v>BOOKED</v>
          </cell>
          <cell r="D79" t="str">
            <v>Accruing</v>
          </cell>
          <cell r="E79" t="str">
            <v>CFMS.NOTE.FXD</v>
          </cell>
          <cell r="F79" t="str">
            <v>Customer</v>
          </cell>
          <cell r="G79">
            <v>308390</v>
          </cell>
        </row>
        <row r="80">
          <cell r="B80" t="str">
            <v>702-30000216</v>
          </cell>
          <cell r="C80" t="str">
            <v>BOOKED</v>
          </cell>
          <cell r="D80" t="str">
            <v>Accruing</v>
          </cell>
          <cell r="E80" t="str">
            <v>CFMS.NOTE.FXD</v>
          </cell>
          <cell r="F80" t="str">
            <v>Customer</v>
          </cell>
          <cell r="G80">
            <v>308390</v>
          </cell>
        </row>
        <row r="81">
          <cell r="B81" t="str">
            <v>702-30000217</v>
          </cell>
          <cell r="C81" t="str">
            <v>BOOKED</v>
          </cell>
          <cell r="D81" t="str">
            <v>Accruing</v>
          </cell>
          <cell r="E81" t="str">
            <v>CFMS.NOTE.FXD</v>
          </cell>
          <cell r="F81" t="str">
            <v>Customer</v>
          </cell>
          <cell r="G81">
            <v>308390</v>
          </cell>
        </row>
        <row r="82">
          <cell r="B82" t="str">
            <v>702-30000218</v>
          </cell>
          <cell r="C82" t="str">
            <v>BOOKED</v>
          </cell>
          <cell r="D82" t="str">
            <v>Accruing</v>
          </cell>
          <cell r="E82" t="str">
            <v>CFMS.NOTE.FXD</v>
          </cell>
          <cell r="F82" t="str">
            <v>Customer</v>
          </cell>
          <cell r="G82">
            <v>308390</v>
          </cell>
        </row>
        <row r="83">
          <cell r="B83" t="str">
            <v>702-30000219</v>
          </cell>
          <cell r="C83" t="str">
            <v>BOOKED</v>
          </cell>
          <cell r="D83" t="str">
            <v>Accruing</v>
          </cell>
          <cell r="E83" t="str">
            <v>CFMS.NOTE.FXD</v>
          </cell>
          <cell r="F83" t="str">
            <v>Customer</v>
          </cell>
          <cell r="G83">
            <v>308390</v>
          </cell>
        </row>
        <row r="84">
          <cell r="B84" t="str">
            <v>702-30000220</v>
          </cell>
          <cell r="C84" t="str">
            <v>BOOKED</v>
          </cell>
          <cell r="D84" t="str">
            <v>Accruing</v>
          </cell>
          <cell r="E84" t="str">
            <v>CFMS.NOTE.FXD</v>
          </cell>
          <cell r="F84" t="str">
            <v>Customer</v>
          </cell>
          <cell r="G84">
            <v>308390</v>
          </cell>
        </row>
        <row r="85">
          <cell r="B85" t="str">
            <v>702-30000223</v>
          </cell>
          <cell r="C85" t="str">
            <v>BOOKED</v>
          </cell>
          <cell r="D85" t="str">
            <v>Accruing</v>
          </cell>
          <cell r="E85" t="str">
            <v>CFMS.NOTE.FXD</v>
          </cell>
          <cell r="F85" t="str">
            <v>Customer</v>
          </cell>
          <cell r="G85">
            <v>314395</v>
          </cell>
        </row>
        <row r="86">
          <cell r="B86" t="str">
            <v>702-30000224</v>
          </cell>
          <cell r="C86" t="str">
            <v>BOOKED</v>
          </cell>
          <cell r="D86" t="str">
            <v>Accruing</v>
          </cell>
          <cell r="E86" t="str">
            <v>CFMS.NOTE.FXD</v>
          </cell>
          <cell r="F86" t="str">
            <v>Customer</v>
          </cell>
          <cell r="G86">
            <v>314395</v>
          </cell>
        </row>
        <row r="87">
          <cell r="B87" t="str">
            <v>702-30000229</v>
          </cell>
          <cell r="C87" t="str">
            <v>BOOKED</v>
          </cell>
          <cell r="D87" t="str">
            <v>Accruing</v>
          </cell>
          <cell r="E87" t="str">
            <v>CFMS.NOTE.FXD</v>
          </cell>
          <cell r="F87" t="str">
            <v>Customer</v>
          </cell>
          <cell r="G87">
            <v>317994</v>
          </cell>
        </row>
        <row r="88">
          <cell r="B88" t="str">
            <v>702-30000233</v>
          </cell>
          <cell r="C88" t="str">
            <v>BOOKED</v>
          </cell>
          <cell r="D88" t="str">
            <v>Accruing</v>
          </cell>
          <cell r="E88" t="str">
            <v>CFMS.NOTE.FXD</v>
          </cell>
          <cell r="F88" t="str">
            <v>Customer</v>
          </cell>
          <cell r="G88">
            <v>311144</v>
          </cell>
        </row>
        <row r="89">
          <cell r="B89" t="str">
            <v>702-30000235</v>
          </cell>
          <cell r="C89" t="str">
            <v>BOOKED</v>
          </cell>
          <cell r="D89" t="str">
            <v>Accruing</v>
          </cell>
          <cell r="E89" t="str">
            <v>CFMS.NOTE.FXD</v>
          </cell>
          <cell r="F89" t="str">
            <v>Customer</v>
          </cell>
          <cell r="G89">
            <v>314395</v>
          </cell>
        </row>
        <row r="90">
          <cell r="B90" t="str">
            <v>702-30000238</v>
          </cell>
          <cell r="C90" t="str">
            <v>BOOKED</v>
          </cell>
          <cell r="D90" t="str">
            <v>Accruing</v>
          </cell>
          <cell r="E90" t="str">
            <v>CFMS.NOTE.FXD</v>
          </cell>
          <cell r="F90" t="str">
            <v>Customer</v>
          </cell>
          <cell r="G90">
            <v>312089</v>
          </cell>
        </row>
        <row r="91">
          <cell r="B91" t="str">
            <v>702-30000240</v>
          </cell>
          <cell r="C91" t="str">
            <v>BOOKED</v>
          </cell>
          <cell r="D91" t="str">
            <v>Non-Accruing</v>
          </cell>
          <cell r="E91" t="str">
            <v>CFMS.NOTE.FXD</v>
          </cell>
          <cell r="F91" t="str">
            <v>Customer</v>
          </cell>
          <cell r="G91">
            <v>308967</v>
          </cell>
        </row>
        <row r="92">
          <cell r="B92" t="str">
            <v>702-30000242-1</v>
          </cell>
          <cell r="C92" t="str">
            <v>BOOKED</v>
          </cell>
          <cell r="D92" t="str">
            <v>Accruing</v>
          </cell>
          <cell r="E92" t="str">
            <v>CFMS.NOTE.FXD</v>
          </cell>
          <cell r="F92" t="str">
            <v>Customer</v>
          </cell>
          <cell r="G92">
            <v>308900</v>
          </cell>
        </row>
        <row r="93">
          <cell r="B93" t="str">
            <v>702-30000243-1</v>
          </cell>
          <cell r="C93" t="str">
            <v>BOOKED</v>
          </cell>
          <cell r="D93" t="str">
            <v>Accruing</v>
          </cell>
          <cell r="E93" t="str">
            <v>CFMS.NOTE.FXD</v>
          </cell>
          <cell r="F93" t="str">
            <v>Customer</v>
          </cell>
          <cell r="G93">
            <v>308900</v>
          </cell>
        </row>
        <row r="94">
          <cell r="B94" t="str">
            <v>702-30000245</v>
          </cell>
          <cell r="C94" t="str">
            <v>BOOKED</v>
          </cell>
          <cell r="D94" t="str">
            <v>Accruing</v>
          </cell>
          <cell r="E94" t="str">
            <v>CFMS.NOTE.FXD</v>
          </cell>
          <cell r="F94" t="str">
            <v>Customer</v>
          </cell>
          <cell r="G94">
            <v>317994</v>
          </cell>
        </row>
        <row r="95">
          <cell r="B95" t="str">
            <v>702-30000246-1</v>
          </cell>
          <cell r="C95" t="str">
            <v>BOOKED</v>
          </cell>
          <cell r="D95" t="str">
            <v>Accruing</v>
          </cell>
          <cell r="E95" t="str">
            <v>CFMS.NOTE.FXD</v>
          </cell>
          <cell r="F95" t="str">
            <v>Customer</v>
          </cell>
          <cell r="G95">
            <v>308900</v>
          </cell>
        </row>
        <row r="96">
          <cell r="B96" t="str">
            <v>702-30000247-1</v>
          </cell>
          <cell r="C96" t="str">
            <v>BOOKED</v>
          </cell>
          <cell r="D96" t="str">
            <v>Accruing</v>
          </cell>
          <cell r="E96" t="str">
            <v>CFMS.NOTE.FXD</v>
          </cell>
          <cell r="F96" t="str">
            <v>Customer</v>
          </cell>
          <cell r="G96">
            <v>308900</v>
          </cell>
        </row>
        <row r="97">
          <cell r="B97" t="str">
            <v>702-30000248-1</v>
          </cell>
          <cell r="C97" t="str">
            <v>BOOKED</v>
          </cell>
          <cell r="D97" t="str">
            <v>Non-Accruing</v>
          </cell>
          <cell r="E97" t="str">
            <v>CFMS.NOTE.VAR.ESTBILL</v>
          </cell>
          <cell r="F97" t="str">
            <v>Customer</v>
          </cell>
          <cell r="G97">
            <v>313199</v>
          </cell>
        </row>
        <row r="98">
          <cell r="B98" t="str">
            <v>702-30000249-1</v>
          </cell>
          <cell r="C98" t="str">
            <v>BOOKED</v>
          </cell>
          <cell r="D98" t="str">
            <v>Non-Accruing</v>
          </cell>
          <cell r="E98" t="str">
            <v>CFMS.NOTE.VAR.ESTBILL</v>
          </cell>
          <cell r="F98" t="str">
            <v>Customer</v>
          </cell>
          <cell r="G98">
            <v>313199</v>
          </cell>
        </row>
        <row r="99">
          <cell r="B99" t="str">
            <v>702-30000262</v>
          </cell>
          <cell r="C99" t="str">
            <v>BOOKED</v>
          </cell>
          <cell r="D99" t="str">
            <v>Accruing</v>
          </cell>
          <cell r="E99" t="str">
            <v>CFMS.NOTE.FXD</v>
          </cell>
          <cell r="F99" t="str">
            <v>Customer</v>
          </cell>
          <cell r="G99">
            <v>316241</v>
          </cell>
        </row>
        <row r="100">
          <cell r="B100" t="str">
            <v>702-30000263</v>
          </cell>
          <cell r="C100" t="str">
            <v>BOOKED</v>
          </cell>
          <cell r="D100" t="str">
            <v>Accruing</v>
          </cell>
          <cell r="E100" t="str">
            <v>CFMS.NOTE.FXD</v>
          </cell>
          <cell r="F100" t="str">
            <v>Customer</v>
          </cell>
          <cell r="G100">
            <v>316241</v>
          </cell>
        </row>
        <row r="101">
          <cell r="B101" t="str">
            <v>702-30000271</v>
          </cell>
          <cell r="C101" t="str">
            <v>BOOKED</v>
          </cell>
          <cell r="D101" t="str">
            <v>Accruing</v>
          </cell>
          <cell r="E101" t="str">
            <v>CFMS.NOTE.VAR.ESTBILL</v>
          </cell>
          <cell r="F101" t="str">
            <v>Dealer</v>
          </cell>
          <cell r="G101">
            <v>311337</v>
          </cell>
        </row>
        <row r="102">
          <cell r="B102" t="str">
            <v>702-30000277</v>
          </cell>
          <cell r="C102" t="str">
            <v>BOOKED</v>
          </cell>
          <cell r="D102" t="str">
            <v>Accruing</v>
          </cell>
          <cell r="E102" t="str">
            <v>CFMS.NOTE.FXD</v>
          </cell>
          <cell r="F102" t="str">
            <v>Customer</v>
          </cell>
          <cell r="G102">
            <v>317136</v>
          </cell>
        </row>
        <row r="103">
          <cell r="B103" t="str">
            <v>702-30000286</v>
          </cell>
          <cell r="C103" t="str">
            <v>BOOKED</v>
          </cell>
          <cell r="D103" t="str">
            <v>Accruing</v>
          </cell>
          <cell r="E103" t="str">
            <v>CFMS.NOTE.FXD</v>
          </cell>
          <cell r="F103" t="str">
            <v>Customer</v>
          </cell>
          <cell r="G103">
            <v>309836</v>
          </cell>
        </row>
        <row r="104">
          <cell r="B104" t="str">
            <v>702-30000289-1</v>
          </cell>
          <cell r="C104" t="str">
            <v>BOOKED</v>
          </cell>
          <cell r="D104" t="str">
            <v>Accruing</v>
          </cell>
          <cell r="E104" t="str">
            <v>CFMS.NOTE.VAR.ESTBILL</v>
          </cell>
          <cell r="F104" t="str">
            <v>Dealer</v>
          </cell>
          <cell r="G104">
            <v>314750</v>
          </cell>
        </row>
        <row r="105">
          <cell r="B105" t="str">
            <v>702-30000294</v>
          </cell>
          <cell r="C105" t="str">
            <v>BOOKED</v>
          </cell>
          <cell r="D105" t="str">
            <v>Accruing</v>
          </cell>
          <cell r="E105" t="str">
            <v>CFMS.WH.NOTE.VAR.ESTBILL</v>
          </cell>
          <cell r="F105" t="str">
            <v>Dealer</v>
          </cell>
          <cell r="G105">
            <v>313548</v>
          </cell>
        </row>
        <row r="106">
          <cell r="B106" t="str">
            <v>702-30000300</v>
          </cell>
          <cell r="C106" t="str">
            <v>BOOKED</v>
          </cell>
          <cell r="D106" t="str">
            <v>Accruing</v>
          </cell>
          <cell r="E106" t="str">
            <v>CFMS.WH.NOTE.VAR.ESTBILL</v>
          </cell>
          <cell r="F106" t="str">
            <v>Dealer</v>
          </cell>
          <cell r="G106">
            <v>313548</v>
          </cell>
        </row>
        <row r="107">
          <cell r="B107" t="str">
            <v>702-30000303-1</v>
          </cell>
          <cell r="C107" t="str">
            <v>BOOKED</v>
          </cell>
          <cell r="D107" t="str">
            <v>Accruing</v>
          </cell>
          <cell r="E107" t="str">
            <v>CFMS.WH.NOTE.VAR.ESTBILL</v>
          </cell>
          <cell r="F107" t="str">
            <v>Dealer</v>
          </cell>
          <cell r="G107">
            <v>313548</v>
          </cell>
        </row>
        <row r="108">
          <cell r="B108" t="str">
            <v>702-30000304</v>
          </cell>
          <cell r="C108" t="str">
            <v>BOOKED</v>
          </cell>
          <cell r="D108" t="str">
            <v>Accruing</v>
          </cell>
          <cell r="E108" t="str">
            <v>CFMS.WH.NOTE.VAR.ESTBILL</v>
          </cell>
          <cell r="F108" t="str">
            <v>Dealer</v>
          </cell>
          <cell r="G108">
            <v>313548</v>
          </cell>
        </row>
        <row r="109">
          <cell r="B109" t="str">
            <v>702-30000307</v>
          </cell>
          <cell r="C109" t="str">
            <v>BOOKED</v>
          </cell>
          <cell r="D109" t="str">
            <v>Accruing</v>
          </cell>
          <cell r="E109" t="str">
            <v>CFMS.WH.NOTE.FXD</v>
          </cell>
          <cell r="F109" t="str">
            <v>Dealer</v>
          </cell>
          <cell r="G109">
            <v>311337</v>
          </cell>
        </row>
        <row r="110">
          <cell r="B110" t="str">
            <v>702-30000309</v>
          </cell>
          <cell r="C110" t="str">
            <v>BOOKED</v>
          </cell>
          <cell r="D110" t="str">
            <v>Accruing</v>
          </cell>
          <cell r="E110" t="str">
            <v>CFMS.NOTE.FXD</v>
          </cell>
          <cell r="F110" t="str">
            <v>Dealer</v>
          </cell>
          <cell r="G110">
            <v>311337</v>
          </cell>
        </row>
        <row r="111">
          <cell r="B111" t="str">
            <v>702-30000312-1</v>
          </cell>
          <cell r="C111" t="str">
            <v>BOOKED</v>
          </cell>
          <cell r="D111" t="str">
            <v>Non-Accruing</v>
          </cell>
          <cell r="E111" t="str">
            <v>CFMS.NOTE.VAR.ESTBILL</v>
          </cell>
          <cell r="F111" t="str">
            <v>Customer</v>
          </cell>
          <cell r="G111">
            <v>316242</v>
          </cell>
        </row>
        <row r="112">
          <cell r="B112" t="str">
            <v>702-30000317</v>
          </cell>
          <cell r="C112" t="str">
            <v>BOOKED</v>
          </cell>
          <cell r="D112" t="str">
            <v>Non-Accruing</v>
          </cell>
          <cell r="E112" t="str">
            <v>CFMS.NOTE.FXD</v>
          </cell>
          <cell r="F112" t="str">
            <v>Customer</v>
          </cell>
          <cell r="G112">
            <v>316978</v>
          </cell>
        </row>
        <row r="113">
          <cell r="B113" t="str">
            <v>702-30000318-1</v>
          </cell>
          <cell r="C113" t="str">
            <v>BOOKED</v>
          </cell>
          <cell r="D113" t="str">
            <v>Accruing</v>
          </cell>
          <cell r="E113" t="str">
            <v>CFMS.NOTE.VAR.ESTBILL</v>
          </cell>
          <cell r="F113" t="str">
            <v>Customer</v>
          </cell>
          <cell r="G113">
            <v>316127</v>
          </cell>
        </row>
        <row r="114">
          <cell r="B114" t="str">
            <v>702-30000323</v>
          </cell>
          <cell r="C114" t="str">
            <v>BOOKED</v>
          </cell>
          <cell r="D114" t="str">
            <v>Non-Accruing</v>
          </cell>
          <cell r="E114" t="str">
            <v>CFMS.NOTE.FXD</v>
          </cell>
          <cell r="F114" t="str">
            <v>Customer</v>
          </cell>
          <cell r="G114">
            <v>316978</v>
          </cell>
        </row>
        <row r="115">
          <cell r="B115" t="str">
            <v>702-30000326-1</v>
          </cell>
          <cell r="C115" t="str">
            <v>BOOKED</v>
          </cell>
          <cell r="D115" t="str">
            <v>Accruing</v>
          </cell>
          <cell r="E115" t="str">
            <v>CFMS.NOTE.FXD</v>
          </cell>
          <cell r="F115" t="str">
            <v>Customer</v>
          </cell>
          <cell r="G115">
            <v>320482</v>
          </cell>
        </row>
        <row r="116">
          <cell r="B116" t="str">
            <v>702-30000328</v>
          </cell>
          <cell r="C116" t="str">
            <v>BOOKED</v>
          </cell>
          <cell r="D116" t="str">
            <v>Accruing</v>
          </cell>
          <cell r="E116" t="str">
            <v>CFMS.NOTE.FXD</v>
          </cell>
          <cell r="F116" t="str">
            <v>Customer</v>
          </cell>
          <cell r="G116">
            <v>312407</v>
          </cell>
        </row>
        <row r="117">
          <cell r="B117" t="str">
            <v>702-30000330</v>
          </cell>
          <cell r="C117" t="str">
            <v>BOOKED</v>
          </cell>
          <cell r="D117" t="str">
            <v>Accruing</v>
          </cell>
          <cell r="E117" t="str">
            <v>CFMS.NOTE.FXD</v>
          </cell>
          <cell r="F117" t="str">
            <v>Customer</v>
          </cell>
          <cell r="G117">
            <v>311050</v>
          </cell>
        </row>
        <row r="118">
          <cell r="B118" t="str">
            <v>702-30000335</v>
          </cell>
          <cell r="C118" t="str">
            <v>BOOKED</v>
          </cell>
          <cell r="D118" t="str">
            <v>Accruing</v>
          </cell>
          <cell r="E118" t="str">
            <v>CFMS.NOTE.FXD</v>
          </cell>
          <cell r="F118" t="str">
            <v>Customer</v>
          </cell>
          <cell r="G118">
            <v>315469</v>
          </cell>
        </row>
        <row r="119">
          <cell r="B119" t="str">
            <v>702-30000338-1</v>
          </cell>
          <cell r="C119" t="str">
            <v>BOOKED</v>
          </cell>
          <cell r="D119" t="str">
            <v>Non-Accruing</v>
          </cell>
          <cell r="E119" t="str">
            <v>CFMS.NOTE.VAR.ESTBILL</v>
          </cell>
          <cell r="F119" t="str">
            <v>Customer</v>
          </cell>
          <cell r="G119">
            <v>313199</v>
          </cell>
        </row>
        <row r="120">
          <cell r="B120" t="str">
            <v>702-30000340-1</v>
          </cell>
          <cell r="C120" t="str">
            <v>BOOKED</v>
          </cell>
          <cell r="D120" t="str">
            <v>Non-Accruing</v>
          </cell>
          <cell r="E120" t="str">
            <v>CFMS.NOTE.VAR.ESTBILL</v>
          </cell>
          <cell r="F120" t="str">
            <v>Customer</v>
          </cell>
          <cell r="G120">
            <v>313199</v>
          </cell>
        </row>
        <row r="121">
          <cell r="B121" t="str">
            <v>702-30000341</v>
          </cell>
          <cell r="C121" t="str">
            <v>BOOKED</v>
          </cell>
          <cell r="D121" t="str">
            <v>Accruing</v>
          </cell>
          <cell r="E121" t="str">
            <v>CFMS.NOTE.FXD</v>
          </cell>
          <cell r="F121" t="str">
            <v>Customer</v>
          </cell>
          <cell r="G121">
            <v>309047</v>
          </cell>
        </row>
        <row r="122">
          <cell r="B122" t="str">
            <v>702-30000342-1</v>
          </cell>
          <cell r="C122" t="str">
            <v>BOOKED</v>
          </cell>
          <cell r="D122" t="str">
            <v>Non-Accruing</v>
          </cell>
          <cell r="E122" t="str">
            <v>CFMS.NOTE.VAR.ESTBILL</v>
          </cell>
          <cell r="F122" t="str">
            <v>Customer</v>
          </cell>
          <cell r="G122">
            <v>313199</v>
          </cell>
        </row>
        <row r="123">
          <cell r="B123" t="str">
            <v>702-30000343-1</v>
          </cell>
          <cell r="C123" t="str">
            <v>BOOKED</v>
          </cell>
          <cell r="D123" t="str">
            <v>Non-Accruing</v>
          </cell>
          <cell r="E123" t="str">
            <v>CFMS.NOTE.VAR.ESTBILL</v>
          </cell>
          <cell r="F123" t="str">
            <v>Customer</v>
          </cell>
          <cell r="G123">
            <v>313199</v>
          </cell>
        </row>
        <row r="124">
          <cell r="B124" t="str">
            <v>702-30000344</v>
          </cell>
          <cell r="C124" t="str">
            <v>BOOKED</v>
          </cell>
          <cell r="D124" t="str">
            <v>Accruing</v>
          </cell>
          <cell r="E124" t="str">
            <v>CFMS.NOTE.FXD</v>
          </cell>
          <cell r="F124" t="str">
            <v>Customer</v>
          </cell>
          <cell r="G124">
            <v>310871</v>
          </cell>
        </row>
        <row r="125">
          <cell r="B125" t="str">
            <v>702-30000351</v>
          </cell>
          <cell r="C125" t="str">
            <v>BOOKED</v>
          </cell>
          <cell r="D125" t="str">
            <v>Accruing</v>
          </cell>
          <cell r="E125" t="str">
            <v>CFMS.NOTE.FXD</v>
          </cell>
          <cell r="F125" t="str">
            <v>Customer</v>
          </cell>
          <cell r="G125">
            <v>316241</v>
          </cell>
        </row>
        <row r="126">
          <cell r="B126" t="str">
            <v>702-30000360</v>
          </cell>
          <cell r="C126" t="str">
            <v>BOOKED</v>
          </cell>
          <cell r="D126" t="str">
            <v>Accruing</v>
          </cell>
          <cell r="E126" t="str">
            <v>CFMS.NOTE.FXD</v>
          </cell>
          <cell r="F126" t="str">
            <v>Customer</v>
          </cell>
          <cell r="G126">
            <v>320482</v>
          </cell>
        </row>
        <row r="127">
          <cell r="B127" t="str">
            <v>702-30000362</v>
          </cell>
          <cell r="C127" t="str">
            <v>BOOKED</v>
          </cell>
          <cell r="D127" t="str">
            <v>Accruing</v>
          </cell>
          <cell r="E127" t="str">
            <v>CFMS.NOTE.FXD</v>
          </cell>
          <cell r="F127" t="str">
            <v>Customer</v>
          </cell>
          <cell r="G127">
            <v>312091</v>
          </cell>
        </row>
        <row r="128">
          <cell r="B128" t="str">
            <v>702-30000364</v>
          </cell>
          <cell r="C128" t="str">
            <v>BOOKED</v>
          </cell>
          <cell r="D128" t="str">
            <v>Accruing</v>
          </cell>
          <cell r="E128" t="str">
            <v>CFMS.NOTE.FXD</v>
          </cell>
          <cell r="F128" t="str">
            <v>Customer</v>
          </cell>
          <cell r="G128">
            <v>312091</v>
          </cell>
        </row>
        <row r="129">
          <cell r="B129" t="str">
            <v>702-30000368</v>
          </cell>
          <cell r="C129" t="str">
            <v>BOOKED</v>
          </cell>
          <cell r="D129" t="str">
            <v>Accruing</v>
          </cell>
          <cell r="E129" t="str">
            <v>CFMS.NOTE.FXD</v>
          </cell>
          <cell r="F129" t="str">
            <v>Customer</v>
          </cell>
          <cell r="G129">
            <v>318185</v>
          </cell>
        </row>
        <row r="130">
          <cell r="B130" t="str">
            <v>702-30000398-1</v>
          </cell>
          <cell r="C130" t="str">
            <v>BOOKED</v>
          </cell>
          <cell r="D130" t="str">
            <v>Non-Accruing</v>
          </cell>
          <cell r="E130" t="str">
            <v>CFMS.NOTE.VAR.ESTBILL</v>
          </cell>
          <cell r="F130" t="str">
            <v>Customer</v>
          </cell>
          <cell r="G130">
            <v>313199</v>
          </cell>
        </row>
        <row r="131">
          <cell r="B131" t="str">
            <v>702-30000399</v>
          </cell>
          <cell r="C131" t="str">
            <v>BOOKED</v>
          </cell>
          <cell r="D131" t="str">
            <v>Accruing</v>
          </cell>
          <cell r="E131" t="str">
            <v>CFMS.NOTE.FXD</v>
          </cell>
          <cell r="F131" t="str">
            <v>Customer</v>
          </cell>
          <cell r="G131">
            <v>316978</v>
          </cell>
        </row>
        <row r="132">
          <cell r="B132" t="str">
            <v>702-30000412</v>
          </cell>
          <cell r="C132" t="str">
            <v>BOOKED</v>
          </cell>
          <cell r="D132" t="str">
            <v>Accruing</v>
          </cell>
          <cell r="E132" t="str">
            <v>CFMS.NOTE.VAR.ESTBILL</v>
          </cell>
          <cell r="F132" t="str">
            <v>Dealer</v>
          </cell>
          <cell r="G132">
            <v>312088</v>
          </cell>
        </row>
        <row r="133">
          <cell r="B133" t="str">
            <v>702-30000415</v>
          </cell>
          <cell r="C133" t="str">
            <v>BOOKED</v>
          </cell>
          <cell r="D133" t="str">
            <v>Accruing</v>
          </cell>
          <cell r="E133" t="str">
            <v>CFMS.NOTE.FXD</v>
          </cell>
          <cell r="F133" t="str">
            <v>Customer</v>
          </cell>
          <cell r="G133">
            <v>308390</v>
          </cell>
        </row>
        <row r="134">
          <cell r="B134" t="str">
            <v>702-30000417-004</v>
          </cell>
          <cell r="C134" t="str">
            <v>BOOKED</v>
          </cell>
          <cell r="D134" t="str">
            <v>Accruing</v>
          </cell>
          <cell r="E134" t="str">
            <v>CFMS.NOTE.FXD</v>
          </cell>
          <cell r="F134" t="str">
            <v>Customer</v>
          </cell>
          <cell r="G134">
            <v>316174</v>
          </cell>
        </row>
        <row r="135">
          <cell r="B135" t="str">
            <v>702-30000418</v>
          </cell>
          <cell r="C135" t="str">
            <v>BOOKED</v>
          </cell>
          <cell r="D135" t="str">
            <v>Accruing</v>
          </cell>
          <cell r="E135" t="str">
            <v>CFMS.NOTE.FXD</v>
          </cell>
          <cell r="F135" t="str">
            <v>Customer</v>
          </cell>
          <cell r="G135">
            <v>308390</v>
          </cell>
        </row>
        <row r="136">
          <cell r="B136" t="str">
            <v>702-30000419</v>
          </cell>
          <cell r="C136" t="str">
            <v>BOOKED</v>
          </cell>
          <cell r="D136" t="str">
            <v>Accruing</v>
          </cell>
          <cell r="E136" t="str">
            <v>CFMS.NOTE.FXD</v>
          </cell>
          <cell r="F136" t="str">
            <v>Customer</v>
          </cell>
          <cell r="G136">
            <v>308390</v>
          </cell>
        </row>
        <row r="137">
          <cell r="B137" t="str">
            <v>702-30000420</v>
          </cell>
          <cell r="C137" t="str">
            <v>BOOKED</v>
          </cell>
          <cell r="D137" t="str">
            <v>Accruing</v>
          </cell>
          <cell r="E137" t="str">
            <v>CFMS.NOTE.FXD</v>
          </cell>
          <cell r="F137" t="str">
            <v>Customer</v>
          </cell>
          <cell r="G137">
            <v>308390</v>
          </cell>
        </row>
        <row r="138">
          <cell r="B138" t="str">
            <v>702-30000421</v>
          </cell>
          <cell r="C138" t="str">
            <v>BOOKED</v>
          </cell>
          <cell r="D138" t="str">
            <v>Accruing</v>
          </cell>
          <cell r="E138" t="str">
            <v>CFMS.NOTE.FXD</v>
          </cell>
          <cell r="F138" t="str">
            <v>Customer</v>
          </cell>
          <cell r="G138">
            <v>308390</v>
          </cell>
        </row>
        <row r="139">
          <cell r="B139" t="str">
            <v>702-30000422</v>
          </cell>
          <cell r="C139" t="str">
            <v>BOOKED</v>
          </cell>
          <cell r="D139" t="str">
            <v>Accruing</v>
          </cell>
          <cell r="E139" t="str">
            <v>CFMS.NOTE.FXD</v>
          </cell>
          <cell r="F139" t="str">
            <v>Customer</v>
          </cell>
          <cell r="G139">
            <v>308390</v>
          </cell>
        </row>
        <row r="140">
          <cell r="B140" t="str">
            <v>702-30000423</v>
          </cell>
          <cell r="C140" t="str">
            <v>BOOKED</v>
          </cell>
          <cell r="D140" t="str">
            <v>Accruing</v>
          </cell>
          <cell r="E140" t="str">
            <v>CFMS.NOTE.FXD</v>
          </cell>
          <cell r="F140" t="str">
            <v>Customer</v>
          </cell>
          <cell r="G140">
            <v>308390</v>
          </cell>
        </row>
        <row r="141">
          <cell r="B141" t="str">
            <v>702-30000424</v>
          </cell>
          <cell r="C141" t="str">
            <v>BOOKED</v>
          </cell>
          <cell r="D141" t="str">
            <v>Accruing</v>
          </cell>
          <cell r="E141" t="str">
            <v>CFMS.NOTE.FXD</v>
          </cell>
          <cell r="F141" t="str">
            <v>Customer</v>
          </cell>
          <cell r="G141">
            <v>308390</v>
          </cell>
        </row>
        <row r="142">
          <cell r="B142" t="str">
            <v>702-30000425</v>
          </cell>
          <cell r="C142" t="str">
            <v>BOOKED</v>
          </cell>
          <cell r="D142" t="str">
            <v>Accruing</v>
          </cell>
          <cell r="E142" t="str">
            <v>CFMS.NOTE.FXD</v>
          </cell>
          <cell r="F142" t="str">
            <v>Customer</v>
          </cell>
          <cell r="G142">
            <v>308390</v>
          </cell>
        </row>
        <row r="143">
          <cell r="B143" t="str">
            <v>702-30000426</v>
          </cell>
          <cell r="C143" t="str">
            <v>BOOKED</v>
          </cell>
          <cell r="D143" t="str">
            <v>Accruing</v>
          </cell>
          <cell r="E143" t="str">
            <v>CFMS.NOTE.FXD</v>
          </cell>
          <cell r="F143" t="str">
            <v>Customer</v>
          </cell>
          <cell r="G143">
            <v>308390</v>
          </cell>
        </row>
        <row r="144">
          <cell r="B144" t="str">
            <v>702-30000428</v>
          </cell>
          <cell r="C144" t="str">
            <v>BOOKED</v>
          </cell>
          <cell r="D144" t="str">
            <v>Accruing</v>
          </cell>
          <cell r="E144" t="str">
            <v>CFMS.NOTE.FXD</v>
          </cell>
          <cell r="F144" t="str">
            <v>Customer</v>
          </cell>
          <cell r="G144">
            <v>318185</v>
          </cell>
        </row>
        <row r="145">
          <cell r="B145" t="str">
            <v>702-30000432</v>
          </cell>
          <cell r="C145" t="str">
            <v>BOOKED</v>
          </cell>
          <cell r="D145" t="str">
            <v>Accruing</v>
          </cell>
          <cell r="E145" t="str">
            <v>CFMS.ISC.FXD</v>
          </cell>
          <cell r="F145" t="str">
            <v>Customer</v>
          </cell>
          <cell r="G145">
            <v>312762</v>
          </cell>
        </row>
        <row r="146">
          <cell r="B146" t="str">
            <v>702-30000439</v>
          </cell>
          <cell r="C146" t="str">
            <v>BOOKED</v>
          </cell>
          <cell r="D146" t="str">
            <v>Accruing</v>
          </cell>
          <cell r="E146" t="str">
            <v>CFMS.NOTE.FXD</v>
          </cell>
          <cell r="F146" t="str">
            <v>Customer</v>
          </cell>
          <cell r="G146">
            <v>308390</v>
          </cell>
        </row>
        <row r="147">
          <cell r="B147" t="str">
            <v>702-30000440</v>
          </cell>
          <cell r="C147" t="str">
            <v>BOOKED</v>
          </cell>
          <cell r="D147" t="str">
            <v>Accruing</v>
          </cell>
          <cell r="E147" t="str">
            <v>CFMS.NOTE.FXD</v>
          </cell>
          <cell r="F147" t="str">
            <v>Customer</v>
          </cell>
          <cell r="G147">
            <v>308390</v>
          </cell>
        </row>
        <row r="148">
          <cell r="B148" t="str">
            <v>702-30000446</v>
          </cell>
          <cell r="C148" t="str">
            <v>BOOKED</v>
          </cell>
          <cell r="D148" t="str">
            <v>Accruing</v>
          </cell>
          <cell r="E148" t="str">
            <v>CFMS.WH.NOTE.VAR.ESTBILL</v>
          </cell>
          <cell r="F148" t="str">
            <v>Dealer</v>
          </cell>
          <cell r="G148">
            <v>313548</v>
          </cell>
        </row>
        <row r="149">
          <cell r="B149" t="str">
            <v>702-30000448</v>
          </cell>
          <cell r="C149" t="str">
            <v>BOOKED</v>
          </cell>
          <cell r="D149" t="str">
            <v>Accruing</v>
          </cell>
          <cell r="E149" t="str">
            <v>CFMS.WH.NOTE.VAR.ESTBILL</v>
          </cell>
          <cell r="F149" t="str">
            <v>Dealer</v>
          </cell>
          <cell r="G149">
            <v>313548</v>
          </cell>
        </row>
        <row r="150">
          <cell r="B150" t="str">
            <v>702-30000449</v>
          </cell>
          <cell r="C150" t="str">
            <v>BOOKED</v>
          </cell>
          <cell r="D150" t="str">
            <v>Accruing</v>
          </cell>
          <cell r="E150" t="str">
            <v>CFMS.WH.NOTE.VAR.ESTBILL</v>
          </cell>
          <cell r="F150" t="str">
            <v>Dealer</v>
          </cell>
          <cell r="G150">
            <v>313548</v>
          </cell>
        </row>
        <row r="151">
          <cell r="B151" t="str">
            <v>702-30000457</v>
          </cell>
          <cell r="C151" t="str">
            <v>BOOKED</v>
          </cell>
          <cell r="D151" t="str">
            <v>Accruing</v>
          </cell>
          <cell r="E151" t="str">
            <v>CFMS.WH.NOTE.VAR.ESTBILL</v>
          </cell>
          <cell r="F151" t="str">
            <v>Dealer</v>
          </cell>
          <cell r="G151">
            <v>314798</v>
          </cell>
        </row>
        <row r="152">
          <cell r="B152" t="str">
            <v>702-30000465</v>
          </cell>
          <cell r="C152" t="str">
            <v>BOOKED</v>
          </cell>
          <cell r="D152" t="str">
            <v>Accruing</v>
          </cell>
          <cell r="E152" t="str">
            <v>CFMS.NOTE.VAR.ESTBILL</v>
          </cell>
          <cell r="F152" t="str">
            <v>Customer</v>
          </cell>
          <cell r="G152">
            <v>309287</v>
          </cell>
        </row>
        <row r="153">
          <cell r="B153" t="str">
            <v>702-30000466</v>
          </cell>
          <cell r="C153" t="str">
            <v>BOOKED</v>
          </cell>
          <cell r="D153" t="str">
            <v>Accruing</v>
          </cell>
          <cell r="E153" t="str">
            <v>CFMS.NOTE.VAR.ESTBILL</v>
          </cell>
          <cell r="F153" t="str">
            <v>Customer</v>
          </cell>
          <cell r="G153">
            <v>309287</v>
          </cell>
        </row>
        <row r="154">
          <cell r="B154" t="str">
            <v>702-30000476</v>
          </cell>
          <cell r="C154" t="str">
            <v>BOOKED</v>
          </cell>
          <cell r="D154" t="str">
            <v>Accruing</v>
          </cell>
          <cell r="E154" t="str">
            <v>CFMS.NOTE.FXD</v>
          </cell>
          <cell r="F154" t="str">
            <v>Customer</v>
          </cell>
          <cell r="G154">
            <v>308681</v>
          </cell>
        </row>
        <row r="155">
          <cell r="B155" t="str">
            <v>702-30000483</v>
          </cell>
          <cell r="C155" t="str">
            <v>BOOKED</v>
          </cell>
          <cell r="D155" t="str">
            <v>Accruing</v>
          </cell>
          <cell r="E155" t="str">
            <v>CFMS.ISC.FXD</v>
          </cell>
          <cell r="F155" t="str">
            <v>Customer</v>
          </cell>
          <cell r="G155">
            <v>312836</v>
          </cell>
        </row>
        <row r="156">
          <cell r="B156" t="str">
            <v>702-30000485</v>
          </cell>
          <cell r="C156" t="str">
            <v>BOOKED</v>
          </cell>
          <cell r="D156" t="str">
            <v>Non-Accruing</v>
          </cell>
          <cell r="E156" t="str">
            <v>CFMS.NOTE.FXD</v>
          </cell>
          <cell r="F156" t="str">
            <v>Customer</v>
          </cell>
          <cell r="G156">
            <v>310871</v>
          </cell>
        </row>
        <row r="157">
          <cell r="B157" t="str">
            <v>702-30000492</v>
          </cell>
          <cell r="C157" t="str">
            <v>BOOKED</v>
          </cell>
          <cell r="D157" t="str">
            <v>Accruing</v>
          </cell>
          <cell r="E157" t="str">
            <v>CFMS.NOTE.FXD</v>
          </cell>
          <cell r="F157" t="str">
            <v>Customer</v>
          </cell>
          <cell r="G157">
            <v>325844</v>
          </cell>
        </row>
        <row r="158">
          <cell r="B158" t="str">
            <v>702-30000500</v>
          </cell>
          <cell r="C158" t="str">
            <v>BOOKED</v>
          </cell>
          <cell r="D158" t="str">
            <v>Accruing</v>
          </cell>
          <cell r="E158" t="str">
            <v>CFMS.ISC.FXD</v>
          </cell>
          <cell r="F158" t="str">
            <v>Customer</v>
          </cell>
          <cell r="G158">
            <v>312836</v>
          </cell>
        </row>
        <row r="159">
          <cell r="B159" t="str">
            <v>702-30000503</v>
          </cell>
          <cell r="C159" t="str">
            <v>BOOKED</v>
          </cell>
          <cell r="D159" t="str">
            <v>Non-Accruing</v>
          </cell>
          <cell r="E159" t="str">
            <v>CFMS.NOTE.FXD</v>
          </cell>
          <cell r="F159" t="str">
            <v>Customer</v>
          </cell>
          <cell r="G159">
            <v>309348</v>
          </cell>
        </row>
        <row r="160">
          <cell r="B160" t="str">
            <v>702-30000510</v>
          </cell>
          <cell r="C160" t="str">
            <v>BOOKED</v>
          </cell>
          <cell r="D160" t="str">
            <v>Accruing</v>
          </cell>
          <cell r="E160" t="str">
            <v>CFMS.NOTE.VAR.ESTBILL</v>
          </cell>
          <cell r="F160" t="str">
            <v>Dealer</v>
          </cell>
          <cell r="G160">
            <v>314798</v>
          </cell>
        </row>
        <row r="161">
          <cell r="B161" t="str">
            <v>702-30000519</v>
          </cell>
          <cell r="C161" t="str">
            <v>BOOKED</v>
          </cell>
          <cell r="D161" t="str">
            <v>Accruing</v>
          </cell>
          <cell r="E161" t="str">
            <v>CFMS.NOTE.FXD</v>
          </cell>
          <cell r="F161" t="str">
            <v>Customer</v>
          </cell>
          <cell r="G161">
            <v>327589</v>
          </cell>
        </row>
        <row r="162">
          <cell r="B162" t="str">
            <v>702-30000522</v>
          </cell>
          <cell r="C162" t="str">
            <v>BOOKED</v>
          </cell>
          <cell r="D162" t="str">
            <v>Non-Accruing</v>
          </cell>
          <cell r="E162" t="str">
            <v>CFMS.NOTE.VAR.ESTBILL</v>
          </cell>
          <cell r="F162" t="str">
            <v>Customer</v>
          </cell>
          <cell r="G162">
            <v>331009</v>
          </cell>
        </row>
        <row r="163">
          <cell r="B163" t="str">
            <v>702-30000527</v>
          </cell>
          <cell r="C163" t="str">
            <v>BOOKED</v>
          </cell>
          <cell r="D163" t="str">
            <v>Accruing</v>
          </cell>
          <cell r="E163" t="str">
            <v>CFMS.NOTE.FXD</v>
          </cell>
          <cell r="F163" t="str">
            <v>Customer</v>
          </cell>
          <cell r="G163">
            <v>312351</v>
          </cell>
        </row>
        <row r="164">
          <cell r="B164" t="str">
            <v>702-30000535</v>
          </cell>
          <cell r="C164" t="str">
            <v>BOOKED</v>
          </cell>
          <cell r="D164" t="str">
            <v>Non-Accruing</v>
          </cell>
          <cell r="E164" t="str">
            <v>CFMS.NOTE.FXD</v>
          </cell>
          <cell r="F164" t="str">
            <v>Customer</v>
          </cell>
          <cell r="G164">
            <v>327845</v>
          </cell>
        </row>
        <row r="165">
          <cell r="B165" t="str">
            <v>702-30000541</v>
          </cell>
          <cell r="C165" t="str">
            <v>BOOKED</v>
          </cell>
          <cell r="D165" t="str">
            <v>Accruing</v>
          </cell>
          <cell r="E165" t="str">
            <v>CFMS.NOTE.FXD</v>
          </cell>
          <cell r="F165" t="str">
            <v>Customer</v>
          </cell>
          <cell r="G165">
            <v>309785</v>
          </cell>
        </row>
        <row r="166">
          <cell r="B166" t="str">
            <v>702-30000544</v>
          </cell>
          <cell r="C166" t="str">
            <v>BOOKED</v>
          </cell>
          <cell r="D166" t="str">
            <v>Accruing</v>
          </cell>
          <cell r="E166" t="str">
            <v>CFMS.NOTE.FXD</v>
          </cell>
          <cell r="F166" t="str">
            <v>Customer</v>
          </cell>
          <cell r="G166">
            <v>327585</v>
          </cell>
        </row>
        <row r="167">
          <cell r="B167" t="str">
            <v>702-30000550</v>
          </cell>
          <cell r="C167" t="str">
            <v>BOOKED</v>
          </cell>
          <cell r="D167" t="str">
            <v>Accruing</v>
          </cell>
          <cell r="E167" t="str">
            <v>CFMS.NOTE.FXD</v>
          </cell>
          <cell r="F167" t="str">
            <v>Customer</v>
          </cell>
          <cell r="G167">
            <v>308399</v>
          </cell>
        </row>
        <row r="168">
          <cell r="B168" t="str">
            <v>702-30000551</v>
          </cell>
          <cell r="C168" t="str">
            <v>BOOKED</v>
          </cell>
          <cell r="D168" t="str">
            <v>Accruing</v>
          </cell>
          <cell r="E168" t="str">
            <v>CFMS.NOTE.FXD</v>
          </cell>
          <cell r="F168" t="str">
            <v>Customer</v>
          </cell>
          <cell r="G168">
            <v>318089</v>
          </cell>
        </row>
        <row r="169">
          <cell r="B169" t="str">
            <v>702-30000564</v>
          </cell>
          <cell r="C169" t="str">
            <v>BOOKED</v>
          </cell>
          <cell r="D169" t="str">
            <v>Accruing</v>
          </cell>
          <cell r="E169" t="str">
            <v>CFMS.NOTE.FXD</v>
          </cell>
          <cell r="F169" t="str">
            <v>Customer</v>
          </cell>
          <cell r="G169">
            <v>310871</v>
          </cell>
        </row>
        <row r="170">
          <cell r="B170" t="str">
            <v>702-30000576</v>
          </cell>
          <cell r="C170" t="str">
            <v>BOOKED</v>
          </cell>
          <cell r="D170" t="str">
            <v>Accruing</v>
          </cell>
          <cell r="E170" t="str">
            <v>CFMS.NOTE.FXD</v>
          </cell>
          <cell r="F170" t="str">
            <v>Customer</v>
          </cell>
          <cell r="G170">
            <v>318601</v>
          </cell>
        </row>
        <row r="171">
          <cell r="B171" t="str">
            <v>702-30000579-1</v>
          </cell>
          <cell r="C171" t="str">
            <v>BOOKED</v>
          </cell>
          <cell r="D171" t="str">
            <v>Accruing</v>
          </cell>
          <cell r="E171" t="str">
            <v>CFMS.NOTE.FXD</v>
          </cell>
          <cell r="F171" t="str">
            <v>Customer</v>
          </cell>
          <cell r="G171">
            <v>313199</v>
          </cell>
        </row>
        <row r="172">
          <cell r="B172" t="str">
            <v>702-30000582</v>
          </cell>
          <cell r="C172" t="str">
            <v>BOOKED</v>
          </cell>
          <cell r="D172" t="str">
            <v>Accruing</v>
          </cell>
          <cell r="E172" t="str">
            <v>CFMS.NOTE.VAR.ESTBILL</v>
          </cell>
          <cell r="F172" t="str">
            <v>Dealer</v>
          </cell>
          <cell r="G172">
            <v>314798</v>
          </cell>
        </row>
        <row r="173">
          <cell r="B173" t="str">
            <v>702-30000627</v>
          </cell>
          <cell r="C173" t="str">
            <v>BOOKED</v>
          </cell>
          <cell r="D173" t="str">
            <v>Accruing</v>
          </cell>
          <cell r="E173" t="str">
            <v>CFMS.NOTE.FXD</v>
          </cell>
          <cell r="F173" t="str">
            <v>Customer</v>
          </cell>
          <cell r="G173">
            <v>319213</v>
          </cell>
        </row>
        <row r="174">
          <cell r="B174" t="str">
            <v>702-30000631</v>
          </cell>
          <cell r="C174" t="str">
            <v>BOOKED</v>
          </cell>
          <cell r="D174" t="str">
            <v>Accruing</v>
          </cell>
          <cell r="E174" t="str">
            <v>CFMS.NOTE.FXD</v>
          </cell>
          <cell r="F174" t="str">
            <v>Customer</v>
          </cell>
          <cell r="G174">
            <v>320416</v>
          </cell>
        </row>
        <row r="175">
          <cell r="B175" t="str">
            <v>702-30000632</v>
          </cell>
          <cell r="C175" t="str">
            <v>BOOKED</v>
          </cell>
          <cell r="D175" t="str">
            <v>Non-Accruing</v>
          </cell>
          <cell r="E175" t="str">
            <v>CFMS.NOTE.FXD</v>
          </cell>
          <cell r="F175" t="str">
            <v>Customer</v>
          </cell>
          <cell r="G175">
            <v>316264</v>
          </cell>
        </row>
        <row r="176">
          <cell r="B176" t="str">
            <v>702-30000633</v>
          </cell>
          <cell r="C176" t="str">
            <v>BOOKED</v>
          </cell>
          <cell r="D176" t="str">
            <v>Accruing</v>
          </cell>
          <cell r="E176" t="str">
            <v>CFMS.NOTE.FXD</v>
          </cell>
          <cell r="F176" t="str">
            <v>Customer</v>
          </cell>
          <cell r="G176">
            <v>308390</v>
          </cell>
        </row>
        <row r="177">
          <cell r="B177" t="str">
            <v>702-30000634</v>
          </cell>
          <cell r="C177" t="str">
            <v>BOOKED</v>
          </cell>
          <cell r="D177" t="str">
            <v>Accruing</v>
          </cell>
          <cell r="E177" t="str">
            <v>CFMS.NOTE.FXD</v>
          </cell>
          <cell r="F177" t="str">
            <v>Customer</v>
          </cell>
          <cell r="G177">
            <v>308390</v>
          </cell>
        </row>
        <row r="178">
          <cell r="B178" t="str">
            <v>702-30000636</v>
          </cell>
          <cell r="C178" t="str">
            <v>BOOKED</v>
          </cell>
          <cell r="D178" t="str">
            <v>Accruing</v>
          </cell>
          <cell r="E178" t="str">
            <v>CFMS.NOTE.FXD</v>
          </cell>
          <cell r="F178" t="str">
            <v>Customer</v>
          </cell>
          <cell r="G178">
            <v>308390</v>
          </cell>
        </row>
        <row r="179">
          <cell r="B179" t="str">
            <v>702-30000640</v>
          </cell>
          <cell r="C179" t="str">
            <v>BOOKED</v>
          </cell>
          <cell r="D179" t="str">
            <v>Accruing</v>
          </cell>
          <cell r="E179" t="str">
            <v>CFMS.NOTE.FXD</v>
          </cell>
          <cell r="F179" t="str">
            <v>Customer</v>
          </cell>
          <cell r="G179">
            <v>308390</v>
          </cell>
        </row>
        <row r="180">
          <cell r="B180" t="str">
            <v>702-30000641</v>
          </cell>
          <cell r="C180" t="str">
            <v>BOOKED</v>
          </cell>
          <cell r="D180" t="str">
            <v>Accruing</v>
          </cell>
          <cell r="E180" t="str">
            <v>CFMS.NOTE.FXD</v>
          </cell>
          <cell r="F180" t="str">
            <v>Customer</v>
          </cell>
          <cell r="G180">
            <v>308390</v>
          </cell>
        </row>
        <row r="181">
          <cell r="B181" t="str">
            <v>702-30000642</v>
          </cell>
          <cell r="C181" t="str">
            <v>BOOKED</v>
          </cell>
          <cell r="D181" t="str">
            <v>Accruing</v>
          </cell>
          <cell r="E181" t="str">
            <v>CFMS.NOTE.FXD</v>
          </cell>
          <cell r="F181" t="str">
            <v>Customer</v>
          </cell>
          <cell r="G181">
            <v>308390</v>
          </cell>
        </row>
        <row r="182">
          <cell r="B182" t="str">
            <v>702-30000651</v>
          </cell>
          <cell r="C182" t="str">
            <v>BOOKED</v>
          </cell>
          <cell r="D182" t="str">
            <v>Accruing</v>
          </cell>
          <cell r="E182" t="str">
            <v>CFMS.NOTE.VAR.ESTBILL</v>
          </cell>
          <cell r="F182" t="str">
            <v>Dealer</v>
          </cell>
          <cell r="G182">
            <v>314798</v>
          </cell>
        </row>
        <row r="183">
          <cell r="B183" t="str">
            <v>702-30000652</v>
          </cell>
          <cell r="C183" t="str">
            <v>BOOKED</v>
          </cell>
          <cell r="D183" t="str">
            <v>Accruing</v>
          </cell>
          <cell r="E183" t="str">
            <v>CFMS.NOTE.FXD</v>
          </cell>
          <cell r="F183" t="str">
            <v>Customer</v>
          </cell>
          <cell r="G183">
            <v>328786</v>
          </cell>
        </row>
        <row r="184">
          <cell r="B184" t="str">
            <v>702-30000654</v>
          </cell>
          <cell r="C184" t="str">
            <v>BOOKED</v>
          </cell>
          <cell r="D184" t="str">
            <v>Accruing</v>
          </cell>
          <cell r="E184" t="str">
            <v>CFMS.WH.NOTE.VAR.ESTBILL</v>
          </cell>
          <cell r="F184" t="str">
            <v>Dealer</v>
          </cell>
          <cell r="G184">
            <v>313548</v>
          </cell>
        </row>
        <row r="185">
          <cell r="B185" t="str">
            <v>702-30000657</v>
          </cell>
          <cell r="C185" t="str">
            <v>BOOKED</v>
          </cell>
          <cell r="D185" t="str">
            <v>Accruing</v>
          </cell>
          <cell r="E185" t="str">
            <v>CFMS.NOTE.VAR.ESTBILL</v>
          </cell>
          <cell r="F185" t="str">
            <v>Dealer</v>
          </cell>
          <cell r="G185">
            <v>313548</v>
          </cell>
        </row>
        <row r="186">
          <cell r="B186" t="str">
            <v>702-30000658</v>
          </cell>
          <cell r="C186" t="str">
            <v>BOOKED</v>
          </cell>
          <cell r="D186" t="str">
            <v>Accruing</v>
          </cell>
          <cell r="E186" t="str">
            <v>CFMS.NOTE.VAR.ESTBILL</v>
          </cell>
          <cell r="F186" t="str">
            <v>Dealer</v>
          </cell>
          <cell r="G186">
            <v>313548</v>
          </cell>
        </row>
        <row r="187">
          <cell r="B187" t="str">
            <v>702-30000659</v>
          </cell>
          <cell r="C187" t="str">
            <v>BOOKED</v>
          </cell>
          <cell r="D187" t="str">
            <v>Accruing</v>
          </cell>
          <cell r="E187" t="str">
            <v>CFMS.NOTE.FXD</v>
          </cell>
          <cell r="F187" t="str">
            <v>Customer</v>
          </cell>
          <cell r="G187">
            <v>312089</v>
          </cell>
        </row>
        <row r="188">
          <cell r="B188" t="str">
            <v>702-30000660</v>
          </cell>
          <cell r="C188" t="str">
            <v>BOOKED</v>
          </cell>
          <cell r="D188" t="str">
            <v>Accruing</v>
          </cell>
          <cell r="E188" t="str">
            <v>CFMS.NOTE.FXD</v>
          </cell>
          <cell r="F188" t="str">
            <v>Customer</v>
          </cell>
          <cell r="G188">
            <v>312089</v>
          </cell>
        </row>
        <row r="189">
          <cell r="B189" t="str">
            <v>702-30000663</v>
          </cell>
          <cell r="C189" t="str">
            <v>BOOKED</v>
          </cell>
          <cell r="D189" t="str">
            <v>Accruing</v>
          </cell>
          <cell r="E189" t="str">
            <v>CFMS.WH.NOTE.VAR.ESTBILL</v>
          </cell>
          <cell r="F189" t="str">
            <v>Dealer</v>
          </cell>
          <cell r="G189">
            <v>313548</v>
          </cell>
        </row>
        <row r="190">
          <cell r="B190" t="str">
            <v>702-30000670</v>
          </cell>
          <cell r="C190" t="str">
            <v>BOOKED</v>
          </cell>
          <cell r="D190" t="str">
            <v>Accruing</v>
          </cell>
          <cell r="E190" t="str">
            <v>CFMS.NOTE.VAR.ESTBILL</v>
          </cell>
          <cell r="F190" t="str">
            <v>Dealer</v>
          </cell>
          <cell r="G190">
            <v>317033</v>
          </cell>
        </row>
        <row r="191">
          <cell r="B191" t="str">
            <v>702-30000678</v>
          </cell>
          <cell r="C191" t="str">
            <v>BOOKED</v>
          </cell>
          <cell r="D191" t="str">
            <v>Accruing</v>
          </cell>
          <cell r="E191" t="str">
            <v>CFMS.WH.NOTE.VAR.ESTBILL</v>
          </cell>
          <cell r="F191" t="str">
            <v>Dealer</v>
          </cell>
          <cell r="G191">
            <v>314798</v>
          </cell>
        </row>
        <row r="192">
          <cell r="B192" t="str">
            <v>702-30000685</v>
          </cell>
          <cell r="C192" t="str">
            <v>BOOKED</v>
          </cell>
          <cell r="D192" t="str">
            <v>Accruing</v>
          </cell>
          <cell r="E192" t="str">
            <v>CFMS.NOTE.FXD</v>
          </cell>
          <cell r="F192" t="str">
            <v>Customer</v>
          </cell>
          <cell r="G192">
            <v>331847</v>
          </cell>
        </row>
        <row r="193">
          <cell r="B193" t="str">
            <v>702-30000690</v>
          </cell>
          <cell r="C193" t="str">
            <v>BOOKED</v>
          </cell>
          <cell r="D193" t="str">
            <v>Accruing</v>
          </cell>
          <cell r="E193" t="str">
            <v>CFMS.NOTE.FXD</v>
          </cell>
          <cell r="F193" t="str">
            <v>Customer</v>
          </cell>
          <cell r="G193">
            <v>314020</v>
          </cell>
        </row>
        <row r="194">
          <cell r="B194" t="str">
            <v>702-30000718</v>
          </cell>
          <cell r="C194" t="str">
            <v>BOOKED</v>
          </cell>
          <cell r="D194" t="str">
            <v>Accruing</v>
          </cell>
          <cell r="E194" t="str">
            <v>CFMS.NOTE.FXD</v>
          </cell>
          <cell r="F194" t="str">
            <v>Customer</v>
          </cell>
          <cell r="G194">
            <v>329545</v>
          </cell>
        </row>
        <row r="195">
          <cell r="B195" t="str">
            <v>702-30000726</v>
          </cell>
          <cell r="C195" t="str">
            <v>BOOKED</v>
          </cell>
          <cell r="D195" t="str">
            <v>Accruing</v>
          </cell>
          <cell r="E195" t="str">
            <v>CFMS.NOTE.FXD</v>
          </cell>
          <cell r="F195" t="str">
            <v>Customer</v>
          </cell>
          <cell r="G195">
            <v>329598</v>
          </cell>
        </row>
        <row r="196">
          <cell r="B196" t="str">
            <v>702-30000727</v>
          </cell>
          <cell r="C196" t="str">
            <v>BOOKED</v>
          </cell>
          <cell r="D196" t="str">
            <v>Accruing</v>
          </cell>
          <cell r="E196" t="str">
            <v>CFMS.NOTE.FXD</v>
          </cell>
          <cell r="F196" t="str">
            <v>Customer</v>
          </cell>
          <cell r="G196">
            <v>329545</v>
          </cell>
        </row>
        <row r="197">
          <cell r="B197" t="str">
            <v>702-30000729-003</v>
          </cell>
          <cell r="C197" t="str">
            <v>BOOKED</v>
          </cell>
          <cell r="D197" t="str">
            <v>Accruing</v>
          </cell>
          <cell r="E197" t="str">
            <v>CFMS.NOTE.FXD</v>
          </cell>
          <cell r="F197" t="str">
            <v>Customer</v>
          </cell>
          <cell r="G197">
            <v>317427</v>
          </cell>
        </row>
        <row r="198">
          <cell r="B198" t="str">
            <v>702-30000732</v>
          </cell>
          <cell r="C198" t="str">
            <v>BOOKED</v>
          </cell>
          <cell r="D198" t="str">
            <v>Accruing</v>
          </cell>
          <cell r="E198" t="str">
            <v>CFMS.NOTE.VAR.ESTBILL</v>
          </cell>
          <cell r="F198" t="str">
            <v>Dealer</v>
          </cell>
          <cell r="G198">
            <v>314798</v>
          </cell>
        </row>
        <row r="199">
          <cell r="B199" t="str">
            <v>702-30000736</v>
          </cell>
          <cell r="C199" t="str">
            <v>BOOKED</v>
          </cell>
          <cell r="D199" t="str">
            <v>Accruing</v>
          </cell>
          <cell r="E199" t="str">
            <v>CFMS.NOTE.FXD</v>
          </cell>
          <cell r="F199" t="str">
            <v>Customer</v>
          </cell>
          <cell r="G199">
            <v>319306</v>
          </cell>
        </row>
        <row r="200">
          <cell r="B200" t="str">
            <v>702-30000742</v>
          </cell>
          <cell r="C200" t="str">
            <v>BOOKED</v>
          </cell>
          <cell r="D200" t="str">
            <v>Accruing</v>
          </cell>
          <cell r="E200" t="str">
            <v>CFMS.NOTE.VAR.ESTBILL</v>
          </cell>
          <cell r="F200" t="str">
            <v>Dealer</v>
          </cell>
          <cell r="G200">
            <v>312088</v>
          </cell>
        </row>
        <row r="201">
          <cell r="B201" t="str">
            <v>702-30000775</v>
          </cell>
          <cell r="C201" t="str">
            <v>BOOKED</v>
          </cell>
          <cell r="D201" t="str">
            <v>Accruing</v>
          </cell>
          <cell r="E201" t="str">
            <v>CFMS.NOTE.VAR.ESTBILL</v>
          </cell>
          <cell r="F201" t="str">
            <v>Dealer</v>
          </cell>
          <cell r="G201">
            <v>314750</v>
          </cell>
        </row>
        <row r="202">
          <cell r="B202" t="str">
            <v>702-30000782</v>
          </cell>
          <cell r="C202" t="str">
            <v>BOOKED</v>
          </cell>
          <cell r="D202" t="str">
            <v>Accruing</v>
          </cell>
          <cell r="E202" t="str">
            <v>CFMS.NOTE.VAR.ESTBILL</v>
          </cell>
          <cell r="F202" t="str">
            <v>Dealer</v>
          </cell>
          <cell r="G202">
            <v>314798</v>
          </cell>
        </row>
        <row r="203">
          <cell r="B203" t="str">
            <v>702-30000783</v>
          </cell>
          <cell r="C203" t="str">
            <v>BOOKED</v>
          </cell>
          <cell r="D203" t="str">
            <v>Accruing</v>
          </cell>
          <cell r="E203" t="str">
            <v>CFMS.NOTE.FXD</v>
          </cell>
          <cell r="F203" t="str">
            <v>Customer</v>
          </cell>
          <cell r="G203">
            <v>308390</v>
          </cell>
        </row>
        <row r="204">
          <cell r="B204" t="str">
            <v>702-30000784</v>
          </cell>
          <cell r="C204" t="str">
            <v>BOOKED</v>
          </cell>
          <cell r="D204" t="str">
            <v>Accruing</v>
          </cell>
          <cell r="E204" t="str">
            <v>CFMS.NOTE.FXD</v>
          </cell>
          <cell r="F204" t="str">
            <v>Customer</v>
          </cell>
          <cell r="G204">
            <v>308390</v>
          </cell>
        </row>
        <row r="205">
          <cell r="B205" t="str">
            <v>702-30000790</v>
          </cell>
          <cell r="C205" t="str">
            <v>BOOKED</v>
          </cell>
          <cell r="D205" t="str">
            <v>Accruing</v>
          </cell>
          <cell r="E205" t="str">
            <v>CFMS.NOTE.FXD</v>
          </cell>
          <cell r="F205" t="str">
            <v>Customer</v>
          </cell>
          <cell r="G205">
            <v>308390</v>
          </cell>
        </row>
        <row r="206">
          <cell r="B206" t="str">
            <v>702-30000798</v>
          </cell>
          <cell r="C206" t="str">
            <v>BOOKED</v>
          </cell>
          <cell r="D206" t="str">
            <v>Accruing</v>
          </cell>
          <cell r="E206" t="str">
            <v>CFMS.NOTE.FXD</v>
          </cell>
          <cell r="F206" t="str">
            <v>Customer</v>
          </cell>
          <cell r="G206">
            <v>313520</v>
          </cell>
        </row>
        <row r="207">
          <cell r="B207" t="str">
            <v>702-30000799</v>
          </cell>
          <cell r="C207" t="str">
            <v>BOOKED</v>
          </cell>
          <cell r="D207" t="str">
            <v>Accruing</v>
          </cell>
          <cell r="E207" t="str">
            <v>CFMS.NOTE.FXD</v>
          </cell>
          <cell r="F207" t="str">
            <v>Customer</v>
          </cell>
          <cell r="G207">
            <v>318144</v>
          </cell>
        </row>
        <row r="208">
          <cell r="B208" t="str">
            <v>702-30000801</v>
          </cell>
          <cell r="C208" t="str">
            <v>BOOKED</v>
          </cell>
          <cell r="D208" t="str">
            <v>Accruing</v>
          </cell>
          <cell r="E208" t="str">
            <v>CFMS.WH.NOTE.VAR.ESTBILL</v>
          </cell>
          <cell r="F208" t="str">
            <v>Dealer</v>
          </cell>
          <cell r="G208">
            <v>314798</v>
          </cell>
        </row>
        <row r="209">
          <cell r="B209" t="str">
            <v>702-30000803</v>
          </cell>
          <cell r="C209" t="str">
            <v>BOOKED</v>
          </cell>
          <cell r="D209" t="str">
            <v>Accruing</v>
          </cell>
          <cell r="E209" t="str">
            <v>CFMS.NOTE.FXD</v>
          </cell>
          <cell r="F209" t="str">
            <v>Customer</v>
          </cell>
          <cell r="G209">
            <v>319044</v>
          </cell>
        </row>
        <row r="210">
          <cell r="B210" t="str">
            <v>702-30000804</v>
          </cell>
          <cell r="C210" t="str">
            <v>BOOKED</v>
          </cell>
          <cell r="D210" t="str">
            <v>Accruing</v>
          </cell>
          <cell r="E210" t="str">
            <v>CFMS.NOTE.FXD</v>
          </cell>
          <cell r="F210" t="str">
            <v>Customer</v>
          </cell>
          <cell r="G210">
            <v>316241</v>
          </cell>
        </row>
        <row r="211">
          <cell r="B211" t="str">
            <v>702-30000805</v>
          </cell>
          <cell r="C211" t="str">
            <v>BOOKED</v>
          </cell>
          <cell r="D211" t="str">
            <v>Accruing</v>
          </cell>
          <cell r="E211" t="str">
            <v>CFMS.NOTE.FXD</v>
          </cell>
          <cell r="F211" t="str">
            <v>Customer</v>
          </cell>
          <cell r="G211">
            <v>312089</v>
          </cell>
        </row>
        <row r="212">
          <cell r="B212" t="str">
            <v>702-30000806</v>
          </cell>
          <cell r="C212" t="str">
            <v>BOOKED</v>
          </cell>
          <cell r="D212" t="str">
            <v>Accruing</v>
          </cell>
          <cell r="E212" t="str">
            <v>CFMS.NOTE.VAR.ESTBILL</v>
          </cell>
          <cell r="F212" t="str">
            <v>Customer</v>
          </cell>
          <cell r="G212">
            <v>309287</v>
          </cell>
        </row>
        <row r="213">
          <cell r="B213" t="str">
            <v>702-30000808</v>
          </cell>
          <cell r="C213" t="str">
            <v>BOOKED</v>
          </cell>
          <cell r="D213" t="str">
            <v>Non-Accruing</v>
          </cell>
          <cell r="E213" t="str">
            <v>CFMS.NOTE.FXD</v>
          </cell>
          <cell r="F213" t="str">
            <v>Customer</v>
          </cell>
          <cell r="G213">
            <v>309348</v>
          </cell>
        </row>
        <row r="214">
          <cell r="B214" t="str">
            <v>702-30000809</v>
          </cell>
          <cell r="C214" t="str">
            <v>BOOKED</v>
          </cell>
          <cell r="D214" t="str">
            <v>Non-Accruing</v>
          </cell>
          <cell r="E214" t="str">
            <v>CFMS.NOTE.FXD</v>
          </cell>
          <cell r="F214" t="str">
            <v>Customer</v>
          </cell>
          <cell r="G214">
            <v>309348</v>
          </cell>
        </row>
        <row r="215">
          <cell r="B215" t="str">
            <v>702-30000810</v>
          </cell>
          <cell r="C215" t="str">
            <v>BOOKED</v>
          </cell>
          <cell r="D215" t="str">
            <v>Non-Accruing</v>
          </cell>
          <cell r="E215" t="str">
            <v>CFMS.NOTE.FXD</v>
          </cell>
          <cell r="F215" t="str">
            <v>Customer</v>
          </cell>
          <cell r="G215">
            <v>309348</v>
          </cell>
        </row>
        <row r="216">
          <cell r="B216" t="str">
            <v>702-30000812</v>
          </cell>
          <cell r="C216" t="str">
            <v>BOOKED</v>
          </cell>
          <cell r="D216" t="str">
            <v>Non-Accruing</v>
          </cell>
          <cell r="E216" t="str">
            <v>CFMS.NOTE.FXD</v>
          </cell>
          <cell r="F216" t="str">
            <v>Customer</v>
          </cell>
          <cell r="G216">
            <v>309348</v>
          </cell>
        </row>
        <row r="217">
          <cell r="B217" t="str">
            <v>702-30000817</v>
          </cell>
          <cell r="C217" t="str">
            <v>BOOKED</v>
          </cell>
          <cell r="D217" t="str">
            <v>Non-Accruing</v>
          </cell>
          <cell r="E217" t="str">
            <v>CFMS.NOTE.FXD</v>
          </cell>
          <cell r="F217" t="str">
            <v>Customer</v>
          </cell>
          <cell r="G217">
            <v>309348</v>
          </cell>
        </row>
        <row r="218">
          <cell r="B218" t="str">
            <v>702-30000818</v>
          </cell>
          <cell r="C218" t="str">
            <v>BOOKED</v>
          </cell>
          <cell r="D218" t="str">
            <v>Non-Accruing</v>
          </cell>
          <cell r="E218" t="str">
            <v>CFMS.NOTE.FXD</v>
          </cell>
          <cell r="F218" t="str">
            <v>Customer</v>
          </cell>
          <cell r="G218">
            <v>309348</v>
          </cell>
        </row>
        <row r="219">
          <cell r="B219" t="str">
            <v>702-30000822</v>
          </cell>
          <cell r="C219" t="str">
            <v>BOOKED</v>
          </cell>
          <cell r="D219" t="str">
            <v>Accruing</v>
          </cell>
          <cell r="E219" t="str">
            <v>CFMS.NOTE.FXD</v>
          </cell>
          <cell r="F219" t="str">
            <v>Customer</v>
          </cell>
          <cell r="G219">
            <v>308390</v>
          </cell>
        </row>
        <row r="220">
          <cell r="B220" t="str">
            <v>702-30000824</v>
          </cell>
          <cell r="C220" t="str">
            <v>BOOKED</v>
          </cell>
          <cell r="D220" t="str">
            <v>Accruing</v>
          </cell>
          <cell r="E220" t="str">
            <v>CFMS.NOTE.FXD</v>
          </cell>
          <cell r="F220" t="str">
            <v>Customer</v>
          </cell>
          <cell r="G220">
            <v>308390</v>
          </cell>
        </row>
        <row r="221">
          <cell r="B221" t="str">
            <v>702-30000830</v>
          </cell>
          <cell r="C221" t="str">
            <v>BOOKED</v>
          </cell>
          <cell r="D221" t="str">
            <v>Accruing</v>
          </cell>
          <cell r="E221" t="str">
            <v>CFMS.NOTE.FXD</v>
          </cell>
          <cell r="F221" t="str">
            <v>Customer</v>
          </cell>
          <cell r="G221">
            <v>320482</v>
          </cell>
        </row>
        <row r="222">
          <cell r="B222" t="str">
            <v>702-30000831</v>
          </cell>
          <cell r="C222" t="str">
            <v>BOOKED</v>
          </cell>
          <cell r="D222" t="str">
            <v>Accruing</v>
          </cell>
          <cell r="E222" t="str">
            <v>CFMS.ISC.FXD</v>
          </cell>
          <cell r="F222" t="str">
            <v>Customer</v>
          </cell>
          <cell r="G222">
            <v>312836</v>
          </cell>
        </row>
        <row r="223">
          <cell r="B223" t="str">
            <v>702-30000833</v>
          </cell>
          <cell r="C223" t="str">
            <v>BOOKED</v>
          </cell>
          <cell r="D223" t="str">
            <v>Non-Accruing</v>
          </cell>
          <cell r="E223" t="str">
            <v>CFMS.NOTE.FXD</v>
          </cell>
          <cell r="F223" t="str">
            <v>Customer</v>
          </cell>
          <cell r="G223">
            <v>309348</v>
          </cell>
        </row>
        <row r="224">
          <cell r="B224" t="str">
            <v>702-30000834</v>
          </cell>
          <cell r="C224" t="str">
            <v>BOOKED</v>
          </cell>
          <cell r="D224" t="str">
            <v>Non-Accruing</v>
          </cell>
          <cell r="E224" t="str">
            <v>CFMS.NOTE.FXD</v>
          </cell>
          <cell r="F224" t="str">
            <v>Customer</v>
          </cell>
          <cell r="G224">
            <v>309178</v>
          </cell>
        </row>
        <row r="225">
          <cell r="B225" t="str">
            <v>702-30000842</v>
          </cell>
          <cell r="C225" t="str">
            <v>BOOKED</v>
          </cell>
          <cell r="D225" t="str">
            <v>Accruing</v>
          </cell>
          <cell r="E225" t="str">
            <v>CFMS.NOTE.FXD</v>
          </cell>
          <cell r="F225" t="str">
            <v>Customer</v>
          </cell>
          <cell r="G225">
            <v>316241</v>
          </cell>
        </row>
        <row r="226">
          <cell r="B226" t="str">
            <v>702-30000843</v>
          </cell>
          <cell r="C226" t="str">
            <v>BOOKED</v>
          </cell>
          <cell r="D226" t="str">
            <v>Accruing</v>
          </cell>
          <cell r="E226" t="str">
            <v>CFMS.NOTE.FXD</v>
          </cell>
          <cell r="F226" t="str">
            <v>Customer</v>
          </cell>
          <cell r="G226">
            <v>316851</v>
          </cell>
        </row>
        <row r="227">
          <cell r="B227" t="str">
            <v>702-30000847</v>
          </cell>
          <cell r="C227" t="str">
            <v>BOOKED</v>
          </cell>
          <cell r="D227" t="str">
            <v>Accruing</v>
          </cell>
          <cell r="E227" t="str">
            <v>CFMS.NOTE.VAR.ESTBILL</v>
          </cell>
          <cell r="F227" t="str">
            <v>Dealer</v>
          </cell>
          <cell r="G227">
            <v>314798</v>
          </cell>
        </row>
        <row r="228">
          <cell r="B228" t="str">
            <v>702-30000848</v>
          </cell>
          <cell r="C228" t="str">
            <v>BOOKED</v>
          </cell>
          <cell r="D228" t="str">
            <v>Accruing</v>
          </cell>
          <cell r="E228" t="str">
            <v>CFMS.WH.NOTE.VAR.ESTBILL</v>
          </cell>
          <cell r="F228" t="str">
            <v>Dealer</v>
          </cell>
          <cell r="G228">
            <v>313548</v>
          </cell>
        </row>
        <row r="229">
          <cell r="B229" t="str">
            <v>702-30000856</v>
          </cell>
          <cell r="C229" t="str">
            <v>BOOKED</v>
          </cell>
          <cell r="D229" t="str">
            <v>Accruing</v>
          </cell>
          <cell r="E229" t="str">
            <v>CFMS.WH.NOTE.VAR.ESTBILL</v>
          </cell>
          <cell r="F229" t="str">
            <v>Dealer</v>
          </cell>
          <cell r="G229">
            <v>313548</v>
          </cell>
        </row>
        <row r="230">
          <cell r="B230" t="str">
            <v>702-30000870</v>
          </cell>
          <cell r="C230" t="str">
            <v>BOOKED</v>
          </cell>
          <cell r="D230" t="str">
            <v>Accruing</v>
          </cell>
          <cell r="E230" t="str">
            <v>CFMS.NOTE.VAR.ESTBILL</v>
          </cell>
          <cell r="F230" t="str">
            <v>Dealer</v>
          </cell>
          <cell r="G230">
            <v>313548</v>
          </cell>
        </row>
        <row r="231">
          <cell r="B231" t="str">
            <v>702-30000900</v>
          </cell>
          <cell r="C231" t="str">
            <v>BOOKED</v>
          </cell>
          <cell r="D231" t="str">
            <v>Accruing</v>
          </cell>
          <cell r="E231" t="str">
            <v>CFMS.NOTE.FXD</v>
          </cell>
          <cell r="F231" t="str">
            <v>Customer</v>
          </cell>
          <cell r="G231">
            <v>314766</v>
          </cell>
        </row>
        <row r="232">
          <cell r="B232" t="str">
            <v>702-30000910-1</v>
          </cell>
          <cell r="C232" t="str">
            <v>BOOKED</v>
          </cell>
          <cell r="D232" t="str">
            <v>Accruing</v>
          </cell>
          <cell r="E232" t="str">
            <v>CFMS.NOTE.FXD</v>
          </cell>
          <cell r="F232" t="str">
            <v>Customer</v>
          </cell>
          <cell r="G232">
            <v>319213</v>
          </cell>
        </row>
        <row r="233">
          <cell r="B233" t="str">
            <v>702-30000913</v>
          </cell>
          <cell r="C233" t="str">
            <v>BOOKED</v>
          </cell>
          <cell r="D233" t="str">
            <v>Accruing</v>
          </cell>
          <cell r="E233" t="str">
            <v>CFMS.NOTE.FXD</v>
          </cell>
          <cell r="F233" t="str">
            <v>Customer</v>
          </cell>
          <cell r="G233">
            <v>317007</v>
          </cell>
        </row>
        <row r="234">
          <cell r="B234" t="str">
            <v>702-30000919</v>
          </cell>
          <cell r="C234" t="str">
            <v>BOOKED</v>
          </cell>
          <cell r="D234" t="str">
            <v>Accruing</v>
          </cell>
          <cell r="E234" t="str">
            <v>CFMS.NOTE.FXD</v>
          </cell>
          <cell r="F234" t="str">
            <v>Customer</v>
          </cell>
          <cell r="G234">
            <v>313463</v>
          </cell>
        </row>
        <row r="235">
          <cell r="B235" t="str">
            <v>702-30000921</v>
          </cell>
          <cell r="C235" t="str">
            <v>BOOKED</v>
          </cell>
          <cell r="D235" t="str">
            <v>Accruing</v>
          </cell>
          <cell r="E235" t="str">
            <v>CFMS.NOTE.FXD</v>
          </cell>
          <cell r="F235" t="str">
            <v>Customer</v>
          </cell>
          <cell r="G235">
            <v>314376</v>
          </cell>
        </row>
        <row r="236">
          <cell r="B236" t="str">
            <v>702-30000922</v>
          </cell>
          <cell r="C236" t="str">
            <v>BOOKED</v>
          </cell>
          <cell r="D236" t="str">
            <v>Accruing</v>
          </cell>
          <cell r="E236" t="str">
            <v>CFMS.NOTE.FXD</v>
          </cell>
          <cell r="F236" t="str">
            <v>Customer</v>
          </cell>
          <cell r="G236">
            <v>314376</v>
          </cell>
        </row>
        <row r="237">
          <cell r="B237" t="str">
            <v>702-30000923</v>
          </cell>
          <cell r="C237" t="str">
            <v>BOOKED</v>
          </cell>
          <cell r="D237" t="str">
            <v>Accruing</v>
          </cell>
          <cell r="E237" t="str">
            <v>CFMS.NOTE.FXD</v>
          </cell>
          <cell r="F237" t="str">
            <v>Customer</v>
          </cell>
          <cell r="G237">
            <v>314376</v>
          </cell>
        </row>
        <row r="238">
          <cell r="B238" t="str">
            <v>702-30000924</v>
          </cell>
          <cell r="C238" t="str">
            <v>BOOKED</v>
          </cell>
          <cell r="D238" t="str">
            <v>Accruing</v>
          </cell>
          <cell r="E238" t="str">
            <v>CFMS.NOTE.FXD</v>
          </cell>
          <cell r="F238" t="str">
            <v>Customer</v>
          </cell>
          <cell r="G238">
            <v>314376</v>
          </cell>
        </row>
        <row r="239">
          <cell r="B239" t="str">
            <v>702-30000926</v>
          </cell>
          <cell r="C239" t="str">
            <v>BOOKED</v>
          </cell>
          <cell r="D239" t="str">
            <v>Accruing</v>
          </cell>
          <cell r="E239" t="str">
            <v>CFMS.NOTE.FXD</v>
          </cell>
          <cell r="F239" t="str">
            <v>Customer</v>
          </cell>
          <cell r="G239">
            <v>314376</v>
          </cell>
        </row>
        <row r="240">
          <cell r="B240" t="str">
            <v>702-30000927</v>
          </cell>
          <cell r="C240" t="str">
            <v>BOOKED</v>
          </cell>
          <cell r="D240" t="str">
            <v>Accruing</v>
          </cell>
          <cell r="E240" t="str">
            <v>CFMS.NOTE.FXD</v>
          </cell>
          <cell r="F240" t="str">
            <v>Customer</v>
          </cell>
          <cell r="G240">
            <v>314376</v>
          </cell>
        </row>
        <row r="241">
          <cell r="B241" t="str">
            <v>702-30000931</v>
          </cell>
          <cell r="C241" t="str">
            <v>BOOKED</v>
          </cell>
          <cell r="D241" t="str">
            <v>Accruing</v>
          </cell>
          <cell r="E241" t="str">
            <v>CFMS.NOTE.VAR.ESTBILL</v>
          </cell>
          <cell r="F241" t="str">
            <v>Dealer</v>
          </cell>
          <cell r="G241">
            <v>314750</v>
          </cell>
        </row>
        <row r="242">
          <cell r="B242" t="str">
            <v>702-30000932</v>
          </cell>
          <cell r="C242" t="str">
            <v>BOOKED</v>
          </cell>
          <cell r="D242" t="str">
            <v>Non-Accruing</v>
          </cell>
          <cell r="E242" t="str">
            <v>CFMS.NOTE.FXD</v>
          </cell>
          <cell r="F242" t="str">
            <v>Customer</v>
          </cell>
          <cell r="G242">
            <v>320336</v>
          </cell>
        </row>
        <row r="243">
          <cell r="B243" t="str">
            <v>702-30000941</v>
          </cell>
          <cell r="C243" t="str">
            <v>BOOKED</v>
          </cell>
          <cell r="D243" t="str">
            <v>Accruing</v>
          </cell>
          <cell r="E243" t="str">
            <v>CFMS.NOTE.FXD</v>
          </cell>
          <cell r="F243" t="str">
            <v>Customer</v>
          </cell>
          <cell r="G243">
            <v>308390</v>
          </cell>
        </row>
        <row r="244">
          <cell r="B244" t="str">
            <v>702-30000942</v>
          </cell>
          <cell r="C244" t="str">
            <v>BOOKED</v>
          </cell>
          <cell r="D244" t="str">
            <v>Accruing</v>
          </cell>
          <cell r="E244" t="str">
            <v>CFMS.NOTE.FXD</v>
          </cell>
          <cell r="F244" t="str">
            <v>Customer</v>
          </cell>
          <cell r="G244">
            <v>316241</v>
          </cell>
        </row>
        <row r="245">
          <cell r="B245" t="str">
            <v>702-30000943</v>
          </cell>
          <cell r="C245" t="str">
            <v>BOOKED</v>
          </cell>
          <cell r="D245" t="str">
            <v>Accruing</v>
          </cell>
          <cell r="E245" t="str">
            <v>CFMS.NOTE.FXD</v>
          </cell>
          <cell r="F245" t="str">
            <v>Customer</v>
          </cell>
          <cell r="G245">
            <v>308390</v>
          </cell>
        </row>
        <row r="246">
          <cell r="B246" t="str">
            <v>702-30000945</v>
          </cell>
          <cell r="C246" t="str">
            <v>BOOKED</v>
          </cell>
          <cell r="D246" t="str">
            <v>Accruing</v>
          </cell>
          <cell r="E246" t="str">
            <v>CFMS.NOTE.FXD</v>
          </cell>
          <cell r="F246" t="str">
            <v>Customer</v>
          </cell>
          <cell r="G246">
            <v>308390</v>
          </cell>
        </row>
        <row r="247">
          <cell r="B247" t="str">
            <v>702-30000947</v>
          </cell>
          <cell r="C247" t="str">
            <v>BOOKED</v>
          </cell>
          <cell r="D247" t="str">
            <v>Accruing</v>
          </cell>
          <cell r="E247" t="str">
            <v>CFMS.NOTE.FXD</v>
          </cell>
          <cell r="F247" t="str">
            <v>Customer</v>
          </cell>
          <cell r="G247">
            <v>308390</v>
          </cell>
        </row>
        <row r="248">
          <cell r="B248" t="str">
            <v>702-30000948</v>
          </cell>
          <cell r="C248" t="str">
            <v>BOOKED</v>
          </cell>
          <cell r="D248" t="str">
            <v>Accruing</v>
          </cell>
          <cell r="E248" t="str">
            <v>CFMS.NOTE.FXD</v>
          </cell>
          <cell r="F248" t="str">
            <v>Customer</v>
          </cell>
          <cell r="G248">
            <v>308390</v>
          </cell>
        </row>
        <row r="249">
          <cell r="B249" t="str">
            <v>702-30000949</v>
          </cell>
          <cell r="C249" t="str">
            <v>BOOKED</v>
          </cell>
          <cell r="D249" t="str">
            <v>Accruing</v>
          </cell>
          <cell r="E249" t="str">
            <v>CFMS.NOTE.FXD</v>
          </cell>
          <cell r="F249" t="str">
            <v>Customer</v>
          </cell>
          <cell r="G249">
            <v>308390</v>
          </cell>
        </row>
        <row r="250">
          <cell r="B250" t="str">
            <v>702-30000950</v>
          </cell>
          <cell r="C250" t="str">
            <v>BOOKED</v>
          </cell>
          <cell r="D250" t="str">
            <v>Accruing</v>
          </cell>
          <cell r="E250" t="str">
            <v>CFMS.NOTE.FXD</v>
          </cell>
          <cell r="F250" t="str">
            <v>Customer</v>
          </cell>
          <cell r="G250">
            <v>308390</v>
          </cell>
        </row>
        <row r="251">
          <cell r="B251" t="str">
            <v>702-30000951</v>
          </cell>
          <cell r="C251" t="str">
            <v>BOOKED</v>
          </cell>
          <cell r="D251" t="str">
            <v>Accruing</v>
          </cell>
          <cell r="E251" t="str">
            <v>CFMS.NOTE.FXD</v>
          </cell>
          <cell r="F251" t="str">
            <v>Customer</v>
          </cell>
          <cell r="G251">
            <v>308390</v>
          </cell>
        </row>
        <row r="252">
          <cell r="B252" t="str">
            <v>702-30000952</v>
          </cell>
          <cell r="C252" t="str">
            <v>BOOKED</v>
          </cell>
          <cell r="D252" t="str">
            <v>Accruing</v>
          </cell>
          <cell r="E252" t="str">
            <v>CFMS.NOTE.FXD</v>
          </cell>
          <cell r="F252" t="str">
            <v>Customer</v>
          </cell>
          <cell r="G252">
            <v>308390</v>
          </cell>
        </row>
        <row r="253">
          <cell r="B253" t="str">
            <v>702-30000954</v>
          </cell>
          <cell r="C253" t="str">
            <v>BOOKED</v>
          </cell>
          <cell r="D253" t="str">
            <v>Accruing</v>
          </cell>
          <cell r="E253" t="str">
            <v>CFMS.NOTE.FXD</v>
          </cell>
          <cell r="F253" t="str">
            <v>Customer</v>
          </cell>
          <cell r="G253">
            <v>308390</v>
          </cell>
        </row>
        <row r="254">
          <cell r="B254" t="str">
            <v>702-30000955</v>
          </cell>
          <cell r="C254" t="str">
            <v>BOOKED</v>
          </cell>
          <cell r="D254" t="str">
            <v>Accruing</v>
          </cell>
          <cell r="E254" t="str">
            <v>CFMS.NOTE.FXD</v>
          </cell>
          <cell r="F254" t="str">
            <v>Customer</v>
          </cell>
          <cell r="G254">
            <v>308390</v>
          </cell>
        </row>
        <row r="255">
          <cell r="B255" t="str">
            <v>702-30000956</v>
          </cell>
          <cell r="C255" t="str">
            <v>BOOKED</v>
          </cell>
          <cell r="D255" t="str">
            <v>Accruing</v>
          </cell>
          <cell r="E255" t="str">
            <v>CFMS.NOTE.FXD</v>
          </cell>
          <cell r="F255" t="str">
            <v>Customer</v>
          </cell>
          <cell r="G255">
            <v>308390</v>
          </cell>
        </row>
        <row r="256">
          <cell r="B256" t="str">
            <v>702-30000958-008-1</v>
          </cell>
          <cell r="C256" t="str">
            <v>BOOKED</v>
          </cell>
          <cell r="D256" t="str">
            <v>Accruing</v>
          </cell>
          <cell r="E256" t="str">
            <v>CFMS.NOTE.FXD</v>
          </cell>
          <cell r="F256" t="str">
            <v>Customer</v>
          </cell>
          <cell r="G256">
            <v>312097</v>
          </cell>
        </row>
        <row r="257">
          <cell r="B257" t="str">
            <v>702-30000966</v>
          </cell>
          <cell r="C257" t="str">
            <v>BOOKED</v>
          </cell>
          <cell r="D257" t="str">
            <v>Accruing</v>
          </cell>
          <cell r="E257" t="str">
            <v>CFMS.NOTE.FXD</v>
          </cell>
          <cell r="F257" t="str">
            <v>Customer</v>
          </cell>
          <cell r="G257">
            <v>317994</v>
          </cell>
        </row>
        <row r="258">
          <cell r="B258" t="str">
            <v>702-30000968</v>
          </cell>
          <cell r="C258" t="str">
            <v>BOOKED</v>
          </cell>
          <cell r="D258" t="str">
            <v>Accruing</v>
          </cell>
          <cell r="E258" t="str">
            <v>CFMS.NOTE.FXD</v>
          </cell>
          <cell r="F258" t="str">
            <v>Customer</v>
          </cell>
          <cell r="G258">
            <v>331357</v>
          </cell>
        </row>
        <row r="259">
          <cell r="B259" t="str">
            <v>702-30000972</v>
          </cell>
          <cell r="C259" t="str">
            <v>BOOKED</v>
          </cell>
          <cell r="D259" t="str">
            <v>Accruing</v>
          </cell>
          <cell r="E259" t="str">
            <v>CFMS.NOTE.VAR.ESTBILL</v>
          </cell>
          <cell r="F259" t="str">
            <v>Dealer</v>
          </cell>
          <cell r="G259">
            <v>314798</v>
          </cell>
        </row>
        <row r="260">
          <cell r="B260" t="str">
            <v>702-30000973</v>
          </cell>
          <cell r="C260" t="str">
            <v>BOOKED</v>
          </cell>
          <cell r="D260" t="str">
            <v>Accruing</v>
          </cell>
          <cell r="E260" t="str">
            <v>CFMS.NOTE.FXD</v>
          </cell>
          <cell r="F260" t="str">
            <v>Customer</v>
          </cell>
          <cell r="G260">
            <v>308612</v>
          </cell>
        </row>
        <row r="261">
          <cell r="B261" t="str">
            <v>702-30000976</v>
          </cell>
          <cell r="C261" t="str">
            <v>BOOKED</v>
          </cell>
          <cell r="D261" t="str">
            <v>Accruing</v>
          </cell>
          <cell r="E261" t="str">
            <v>CFMS.NOTE.FXD</v>
          </cell>
          <cell r="F261" t="str">
            <v>Customer</v>
          </cell>
          <cell r="G261">
            <v>308390</v>
          </cell>
        </row>
        <row r="262">
          <cell r="B262" t="str">
            <v>702-30000977</v>
          </cell>
          <cell r="C262" t="str">
            <v>BOOKED</v>
          </cell>
          <cell r="D262" t="str">
            <v>Accruing</v>
          </cell>
          <cell r="E262" t="str">
            <v>CFMS.NOTE.FXD</v>
          </cell>
          <cell r="F262" t="str">
            <v>Customer</v>
          </cell>
          <cell r="G262">
            <v>308390</v>
          </cell>
        </row>
        <row r="263">
          <cell r="B263" t="str">
            <v>702-30000983</v>
          </cell>
          <cell r="C263" t="str">
            <v>BOOKED</v>
          </cell>
          <cell r="D263" t="str">
            <v>Accruing</v>
          </cell>
          <cell r="E263" t="str">
            <v>CFMS.ISC.FXD</v>
          </cell>
          <cell r="F263" t="str">
            <v>Customer</v>
          </cell>
          <cell r="G263">
            <v>316472</v>
          </cell>
        </row>
        <row r="264">
          <cell r="B264" t="str">
            <v>702-30000988</v>
          </cell>
          <cell r="C264" t="str">
            <v>BOOKED</v>
          </cell>
          <cell r="D264" t="str">
            <v>Accruing</v>
          </cell>
          <cell r="E264" t="str">
            <v>CFMS.NOTE.VAR.ESTBILL</v>
          </cell>
          <cell r="F264" t="str">
            <v>Dealer</v>
          </cell>
          <cell r="G264">
            <v>314798</v>
          </cell>
        </row>
        <row r="265">
          <cell r="B265" t="str">
            <v>702-30000990-1</v>
          </cell>
          <cell r="C265" t="str">
            <v>BOOKED</v>
          </cell>
          <cell r="D265" t="str">
            <v>Accruing</v>
          </cell>
          <cell r="E265" t="str">
            <v>CFMS.NOTE.FXD</v>
          </cell>
          <cell r="F265" t="str">
            <v>Customer</v>
          </cell>
          <cell r="G265">
            <v>308900</v>
          </cell>
        </row>
        <row r="266">
          <cell r="B266" t="str">
            <v>702-30001002</v>
          </cell>
          <cell r="C266" t="str">
            <v>BOOKED</v>
          </cell>
          <cell r="D266" t="str">
            <v>Accruing</v>
          </cell>
          <cell r="E266" t="str">
            <v>CFMS.NOTE.FXD</v>
          </cell>
          <cell r="F266" t="str">
            <v>Customer</v>
          </cell>
          <cell r="G266">
            <v>332519</v>
          </cell>
        </row>
        <row r="267">
          <cell r="B267" t="str">
            <v>702-30001004</v>
          </cell>
          <cell r="C267" t="str">
            <v>BOOKED</v>
          </cell>
          <cell r="D267" t="str">
            <v>Accruing</v>
          </cell>
          <cell r="E267" t="str">
            <v>CFMS.NOTE.FXD</v>
          </cell>
          <cell r="F267" t="str">
            <v>Customer</v>
          </cell>
          <cell r="G267">
            <v>312089</v>
          </cell>
        </row>
        <row r="268">
          <cell r="B268" t="str">
            <v>702-30001005</v>
          </cell>
          <cell r="C268" t="str">
            <v>BOOKED</v>
          </cell>
          <cell r="D268" t="str">
            <v>Accruing</v>
          </cell>
          <cell r="E268" t="str">
            <v>CFMS.NOTE.VAR.ESTBILL</v>
          </cell>
          <cell r="F268" t="str">
            <v>Dealer</v>
          </cell>
          <cell r="G268">
            <v>314798</v>
          </cell>
        </row>
        <row r="269">
          <cell r="B269" t="str">
            <v>702-30001014</v>
          </cell>
          <cell r="C269" t="str">
            <v>BOOKED</v>
          </cell>
          <cell r="D269" t="str">
            <v>Accruing</v>
          </cell>
          <cell r="E269" t="str">
            <v>CFMS.NOTE.FXD</v>
          </cell>
          <cell r="F269" t="str">
            <v>Customer</v>
          </cell>
          <cell r="G269">
            <v>332598</v>
          </cell>
        </row>
        <row r="270">
          <cell r="B270" t="str">
            <v>702-30001015</v>
          </cell>
          <cell r="C270" t="str">
            <v>BOOKED</v>
          </cell>
          <cell r="D270" t="str">
            <v>Accruing</v>
          </cell>
          <cell r="E270" t="str">
            <v>CFMS.NOTE.FXD</v>
          </cell>
          <cell r="F270" t="str">
            <v>Customer</v>
          </cell>
          <cell r="G270">
            <v>316241</v>
          </cell>
        </row>
        <row r="271">
          <cell r="B271" t="str">
            <v>702-30001016</v>
          </cell>
          <cell r="C271" t="str">
            <v>BOOKED</v>
          </cell>
          <cell r="D271" t="str">
            <v>Accruing</v>
          </cell>
          <cell r="E271" t="str">
            <v>CFMS.NOTE.FXD</v>
          </cell>
          <cell r="F271" t="str">
            <v>Customer</v>
          </cell>
          <cell r="G271">
            <v>308390</v>
          </cell>
        </row>
        <row r="272">
          <cell r="B272" t="str">
            <v>702-30001017</v>
          </cell>
          <cell r="C272" t="str">
            <v>BOOKED</v>
          </cell>
          <cell r="D272" t="str">
            <v>Accruing</v>
          </cell>
          <cell r="E272" t="str">
            <v>CFMS.NOTE.FXD</v>
          </cell>
          <cell r="F272" t="str">
            <v>Customer</v>
          </cell>
          <cell r="G272">
            <v>308390</v>
          </cell>
        </row>
        <row r="273">
          <cell r="B273" t="str">
            <v>702-30001018</v>
          </cell>
          <cell r="C273" t="str">
            <v>BOOKED</v>
          </cell>
          <cell r="D273" t="str">
            <v>Accruing</v>
          </cell>
          <cell r="E273" t="str">
            <v>CFMS.NOTE.FXD</v>
          </cell>
          <cell r="F273" t="str">
            <v>Customer</v>
          </cell>
          <cell r="G273">
            <v>308390</v>
          </cell>
        </row>
        <row r="274">
          <cell r="B274" t="str">
            <v>702-30001019</v>
          </cell>
          <cell r="C274" t="str">
            <v>BOOKED</v>
          </cell>
          <cell r="D274" t="str">
            <v>Accruing</v>
          </cell>
          <cell r="E274" t="str">
            <v>CFMS.NOTE.FXD</v>
          </cell>
          <cell r="F274" t="str">
            <v>Customer</v>
          </cell>
          <cell r="G274">
            <v>308390</v>
          </cell>
        </row>
        <row r="275">
          <cell r="B275" t="str">
            <v>702-30001020</v>
          </cell>
          <cell r="C275" t="str">
            <v>BOOKED</v>
          </cell>
          <cell r="D275" t="str">
            <v>Accruing</v>
          </cell>
          <cell r="E275" t="str">
            <v>CFMS.NOTE.FXD</v>
          </cell>
          <cell r="F275" t="str">
            <v>Customer</v>
          </cell>
          <cell r="G275">
            <v>308390</v>
          </cell>
        </row>
        <row r="276">
          <cell r="B276" t="str">
            <v>702-30001021</v>
          </cell>
          <cell r="C276" t="str">
            <v>BOOKED</v>
          </cell>
          <cell r="D276" t="str">
            <v>Accruing</v>
          </cell>
          <cell r="E276" t="str">
            <v>CFMS.NOTE.FXD</v>
          </cell>
          <cell r="F276" t="str">
            <v>Customer</v>
          </cell>
          <cell r="G276">
            <v>308390</v>
          </cell>
        </row>
        <row r="277">
          <cell r="B277" t="str">
            <v>702-30001022</v>
          </cell>
          <cell r="C277" t="str">
            <v>BOOKED</v>
          </cell>
          <cell r="D277" t="str">
            <v>Accruing</v>
          </cell>
          <cell r="E277" t="str">
            <v>CFMS.NOTE.FXD</v>
          </cell>
          <cell r="F277" t="str">
            <v>Customer</v>
          </cell>
          <cell r="G277">
            <v>308390</v>
          </cell>
        </row>
        <row r="278">
          <cell r="B278" t="str">
            <v>702-30001023</v>
          </cell>
          <cell r="C278" t="str">
            <v>BOOKED</v>
          </cell>
          <cell r="D278" t="str">
            <v>Accruing</v>
          </cell>
          <cell r="E278" t="str">
            <v>CFMS.NOTE.FXD</v>
          </cell>
          <cell r="F278" t="str">
            <v>Customer</v>
          </cell>
          <cell r="G278">
            <v>308390</v>
          </cell>
        </row>
        <row r="279">
          <cell r="B279" t="str">
            <v>702-30001024</v>
          </cell>
          <cell r="C279" t="str">
            <v>BOOKED</v>
          </cell>
          <cell r="D279" t="str">
            <v>Accruing</v>
          </cell>
          <cell r="E279" t="str">
            <v>CFMS.NOTE.FXD</v>
          </cell>
          <cell r="F279" t="str">
            <v>Customer</v>
          </cell>
          <cell r="G279">
            <v>308390</v>
          </cell>
        </row>
        <row r="280">
          <cell r="B280" t="str">
            <v>702-30001025</v>
          </cell>
          <cell r="C280" t="str">
            <v>BOOKED</v>
          </cell>
          <cell r="D280" t="str">
            <v>Accruing</v>
          </cell>
          <cell r="E280" t="str">
            <v>CFMS.NOTE.FXD</v>
          </cell>
          <cell r="F280" t="str">
            <v>Customer</v>
          </cell>
          <cell r="G280">
            <v>308390</v>
          </cell>
        </row>
        <row r="281">
          <cell r="B281" t="str">
            <v>702-30001026</v>
          </cell>
          <cell r="C281" t="str">
            <v>BOOKED</v>
          </cell>
          <cell r="D281" t="str">
            <v>Accruing</v>
          </cell>
          <cell r="E281" t="str">
            <v>CFMS.NOTE.FXD</v>
          </cell>
          <cell r="F281" t="str">
            <v>Customer</v>
          </cell>
          <cell r="G281">
            <v>308390</v>
          </cell>
        </row>
        <row r="282">
          <cell r="B282" t="str">
            <v>702-30001027</v>
          </cell>
          <cell r="C282" t="str">
            <v>BOOKED</v>
          </cell>
          <cell r="D282" t="str">
            <v>Accruing</v>
          </cell>
          <cell r="E282" t="str">
            <v>CFMS.NOTE.FXD</v>
          </cell>
          <cell r="F282" t="str">
            <v>Customer</v>
          </cell>
          <cell r="G282">
            <v>308390</v>
          </cell>
        </row>
        <row r="283">
          <cell r="B283" t="str">
            <v>702-30001029</v>
          </cell>
          <cell r="C283" t="str">
            <v>BOOKED</v>
          </cell>
          <cell r="D283" t="str">
            <v>Accruing</v>
          </cell>
          <cell r="E283" t="str">
            <v>CFMS.NOTE.FXD</v>
          </cell>
          <cell r="F283" t="str">
            <v>Customer</v>
          </cell>
          <cell r="G283">
            <v>308390</v>
          </cell>
        </row>
        <row r="284">
          <cell r="B284" t="str">
            <v>702-30001030</v>
          </cell>
          <cell r="C284" t="str">
            <v>BOOKED</v>
          </cell>
          <cell r="D284" t="str">
            <v>Accruing</v>
          </cell>
          <cell r="E284" t="str">
            <v>CFMS.NOTE.FXD</v>
          </cell>
          <cell r="F284" t="str">
            <v>Customer</v>
          </cell>
          <cell r="G284">
            <v>308390</v>
          </cell>
        </row>
        <row r="285">
          <cell r="B285" t="str">
            <v>702-30001032</v>
          </cell>
          <cell r="C285" t="str">
            <v>BOOKED</v>
          </cell>
          <cell r="D285" t="str">
            <v>Accruing</v>
          </cell>
          <cell r="E285" t="str">
            <v>CFMS.NOTE.FXD</v>
          </cell>
          <cell r="F285" t="str">
            <v>Customer</v>
          </cell>
          <cell r="G285">
            <v>334946</v>
          </cell>
        </row>
        <row r="286">
          <cell r="B286" t="str">
            <v>702-30001033</v>
          </cell>
          <cell r="C286" t="str">
            <v>BOOKED</v>
          </cell>
          <cell r="D286" t="str">
            <v>Accruing</v>
          </cell>
          <cell r="E286" t="str">
            <v>CFMS.NOTE.FXD</v>
          </cell>
          <cell r="F286" t="str">
            <v>Customer</v>
          </cell>
          <cell r="G286">
            <v>334946</v>
          </cell>
        </row>
        <row r="287">
          <cell r="B287" t="str">
            <v>702-30001059-1</v>
          </cell>
          <cell r="C287" t="str">
            <v>BOOKED</v>
          </cell>
          <cell r="D287" t="str">
            <v>Accruing</v>
          </cell>
          <cell r="E287" t="str">
            <v>CFMS.NOTE.FXD</v>
          </cell>
          <cell r="F287" t="str">
            <v>Customer</v>
          </cell>
          <cell r="G287">
            <v>332499</v>
          </cell>
        </row>
        <row r="288">
          <cell r="B288" t="str">
            <v>702-30001072</v>
          </cell>
          <cell r="C288" t="str">
            <v>BOOKED</v>
          </cell>
          <cell r="D288" t="str">
            <v>Accruing</v>
          </cell>
          <cell r="E288" t="str">
            <v>CFMS.WH.NOTE.VAR.ESTBILL</v>
          </cell>
          <cell r="F288" t="str">
            <v>Dealer</v>
          </cell>
          <cell r="G288">
            <v>313548</v>
          </cell>
        </row>
        <row r="289">
          <cell r="B289" t="str">
            <v>702-30001074</v>
          </cell>
          <cell r="C289" t="str">
            <v>BOOKED</v>
          </cell>
          <cell r="D289" t="str">
            <v>Accruing</v>
          </cell>
          <cell r="E289" t="str">
            <v>CFMS.WH.NOTE.VAR.ESTBILL</v>
          </cell>
          <cell r="F289" t="str">
            <v>Dealer</v>
          </cell>
          <cell r="G289">
            <v>313548</v>
          </cell>
        </row>
        <row r="290">
          <cell r="B290" t="str">
            <v>702-30001075</v>
          </cell>
          <cell r="C290" t="str">
            <v>BOOKED</v>
          </cell>
          <cell r="D290" t="str">
            <v>Accruing</v>
          </cell>
          <cell r="E290" t="str">
            <v>CFMS.WH.NOTE.VAR.ESTBILL</v>
          </cell>
          <cell r="F290" t="str">
            <v>Dealer</v>
          </cell>
          <cell r="G290">
            <v>313548</v>
          </cell>
        </row>
        <row r="291">
          <cell r="B291" t="str">
            <v>702-30001077</v>
          </cell>
          <cell r="C291" t="str">
            <v>BOOKED</v>
          </cell>
          <cell r="D291" t="str">
            <v>Accruing</v>
          </cell>
          <cell r="E291" t="str">
            <v>CFMS.WH.NOTE.VAR.ESTBILL</v>
          </cell>
          <cell r="F291" t="str">
            <v>Dealer</v>
          </cell>
          <cell r="G291">
            <v>313548</v>
          </cell>
        </row>
        <row r="292">
          <cell r="B292" t="str">
            <v>702-30001083</v>
          </cell>
          <cell r="C292" t="str">
            <v>BOOKED</v>
          </cell>
          <cell r="D292" t="str">
            <v>Accruing</v>
          </cell>
          <cell r="E292" t="str">
            <v>CFMS.WH.NOTE.VAR.ESTBILL</v>
          </cell>
          <cell r="F292" t="str">
            <v>Dealer</v>
          </cell>
          <cell r="G292">
            <v>313548</v>
          </cell>
        </row>
        <row r="293">
          <cell r="B293" t="str">
            <v>702-30001084</v>
          </cell>
          <cell r="C293" t="str">
            <v>BOOKED</v>
          </cell>
          <cell r="D293" t="str">
            <v>Accruing</v>
          </cell>
          <cell r="E293" t="str">
            <v>CFMS.WH.NOTE.VAR.ESTBILL</v>
          </cell>
          <cell r="F293" t="str">
            <v>Dealer</v>
          </cell>
          <cell r="G293">
            <v>313548</v>
          </cell>
        </row>
        <row r="294">
          <cell r="B294" t="str">
            <v>702-30001087</v>
          </cell>
          <cell r="C294" t="str">
            <v>BOOKED</v>
          </cell>
          <cell r="D294" t="str">
            <v>Accruing</v>
          </cell>
          <cell r="E294" t="str">
            <v>CFMS.WH.NOTE.VAR.ESTBILL</v>
          </cell>
          <cell r="F294" t="str">
            <v>Dealer</v>
          </cell>
          <cell r="G294">
            <v>313548</v>
          </cell>
        </row>
        <row r="295">
          <cell r="B295" t="str">
            <v>702-30001088</v>
          </cell>
          <cell r="C295" t="str">
            <v>BOOKED</v>
          </cell>
          <cell r="D295" t="str">
            <v>Accruing</v>
          </cell>
          <cell r="E295" t="str">
            <v>CFMS.WH.NOTE.VAR.ESTBILL</v>
          </cell>
          <cell r="F295" t="str">
            <v>Dealer</v>
          </cell>
          <cell r="G295">
            <v>313548</v>
          </cell>
        </row>
        <row r="296">
          <cell r="B296" t="str">
            <v>702-30001093</v>
          </cell>
          <cell r="C296" t="str">
            <v>BOOKED</v>
          </cell>
          <cell r="D296" t="str">
            <v>Accruing</v>
          </cell>
          <cell r="E296" t="str">
            <v>CFMS.NOTE.VAR.ESTBILL</v>
          </cell>
          <cell r="F296" t="str">
            <v>Dealer</v>
          </cell>
          <cell r="G296">
            <v>313548</v>
          </cell>
        </row>
        <row r="297">
          <cell r="B297" t="str">
            <v>702-30001103</v>
          </cell>
          <cell r="C297" t="str">
            <v>BOOKED</v>
          </cell>
          <cell r="D297" t="str">
            <v>Accruing</v>
          </cell>
          <cell r="E297" t="str">
            <v>CFMS.NOTE.VAR.ESTBILL</v>
          </cell>
          <cell r="F297" t="str">
            <v>Dealer</v>
          </cell>
          <cell r="G297">
            <v>313548</v>
          </cell>
        </row>
        <row r="298">
          <cell r="B298" t="str">
            <v>702-30001104</v>
          </cell>
          <cell r="C298" t="str">
            <v>BOOKED</v>
          </cell>
          <cell r="D298" t="str">
            <v>Accruing</v>
          </cell>
          <cell r="E298" t="str">
            <v>CFMS.NOTE.VAR.ESTBILL</v>
          </cell>
          <cell r="F298" t="str">
            <v>Dealer</v>
          </cell>
          <cell r="G298">
            <v>313548</v>
          </cell>
        </row>
        <row r="299">
          <cell r="B299" t="str">
            <v>702-30001105</v>
          </cell>
          <cell r="C299" t="str">
            <v>BOOKED</v>
          </cell>
          <cell r="D299" t="str">
            <v>Accruing</v>
          </cell>
          <cell r="E299" t="str">
            <v>CFMS.NOTE.VAR.ESTBILL</v>
          </cell>
          <cell r="F299" t="str">
            <v>Dealer</v>
          </cell>
          <cell r="G299">
            <v>313548</v>
          </cell>
        </row>
        <row r="300">
          <cell r="B300" t="str">
            <v>702-30001106</v>
          </cell>
          <cell r="C300" t="str">
            <v>BOOKED</v>
          </cell>
          <cell r="D300" t="str">
            <v>Accruing</v>
          </cell>
          <cell r="E300" t="str">
            <v>CFMS.NOTE.VAR.ESTBILL</v>
          </cell>
          <cell r="F300" t="str">
            <v>Dealer</v>
          </cell>
          <cell r="G300">
            <v>313548</v>
          </cell>
        </row>
        <row r="301">
          <cell r="B301" t="str">
            <v>702-30001108</v>
          </cell>
          <cell r="C301" t="str">
            <v>BOOKED</v>
          </cell>
          <cell r="D301" t="str">
            <v>Accruing</v>
          </cell>
          <cell r="E301" t="str">
            <v>CFMS.NOTE.VAR.ESTBILL</v>
          </cell>
          <cell r="F301" t="str">
            <v>Dealer</v>
          </cell>
          <cell r="G301">
            <v>313548</v>
          </cell>
        </row>
        <row r="302">
          <cell r="B302" t="str">
            <v>702-30001113</v>
          </cell>
          <cell r="C302" t="str">
            <v>BOOKED</v>
          </cell>
          <cell r="D302" t="str">
            <v>Accruing</v>
          </cell>
          <cell r="E302" t="str">
            <v>CFMS.NOTE.VAR.ESTBILL</v>
          </cell>
          <cell r="F302" t="str">
            <v>Dealer</v>
          </cell>
          <cell r="G302">
            <v>313548</v>
          </cell>
        </row>
        <row r="303">
          <cell r="B303" t="str">
            <v>702-30001114</v>
          </cell>
          <cell r="C303" t="str">
            <v>BOOKED</v>
          </cell>
          <cell r="D303" t="str">
            <v>Accruing</v>
          </cell>
          <cell r="E303" t="str">
            <v>CFMS.NOTE.VAR.ESTBILL</v>
          </cell>
          <cell r="F303" t="str">
            <v>Dealer</v>
          </cell>
          <cell r="G303">
            <v>313548</v>
          </cell>
        </row>
        <row r="304">
          <cell r="B304" t="str">
            <v>702-30001120</v>
          </cell>
          <cell r="C304" t="str">
            <v>BOOKED</v>
          </cell>
          <cell r="D304" t="str">
            <v>Non-Accruing</v>
          </cell>
          <cell r="E304" t="str">
            <v>CFMS.NOTE.FXD</v>
          </cell>
          <cell r="F304" t="str">
            <v>Customer</v>
          </cell>
          <cell r="G304">
            <v>312141</v>
          </cell>
        </row>
        <row r="305">
          <cell r="B305" t="str">
            <v>702-30001121</v>
          </cell>
          <cell r="C305" t="str">
            <v>BOOKED</v>
          </cell>
          <cell r="D305" t="str">
            <v>Non-Accruing</v>
          </cell>
          <cell r="E305" t="str">
            <v>CFMS.NOTE.FXD</v>
          </cell>
          <cell r="F305" t="str">
            <v>Customer</v>
          </cell>
          <cell r="G305">
            <v>312141</v>
          </cell>
        </row>
        <row r="306">
          <cell r="B306" t="str">
            <v>702-30001123</v>
          </cell>
          <cell r="C306" t="str">
            <v>BOOKED</v>
          </cell>
          <cell r="D306" t="str">
            <v>Accruing</v>
          </cell>
          <cell r="E306" t="str">
            <v>CFMS.WH.NOTE.VAR.ESTBILL</v>
          </cell>
          <cell r="F306" t="str">
            <v>Dealer</v>
          </cell>
          <cell r="G306">
            <v>314798</v>
          </cell>
        </row>
        <row r="307">
          <cell r="B307" t="str">
            <v>702-30001124</v>
          </cell>
          <cell r="C307" t="str">
            <v>BOOKED</v>
          </cell>
          <cell r="D307" t="str">
            <v>Non-Accruing</v>
          </cell>
          <cell r="E307" t="str">
            <v>CFMS.NOTE.FXD</v>
          </cell>
          <cell r="F307" t="str">
            <v>Customer</v>
          </cell>
          <cell r="G307">
            <v>312141</v>
          </cell>
        </row>
        <row r="308">
          <cell r="B308" t="str">
            <v>702-30001125</v>
          </cell>
          <cell r="C308" t="str">
            <v>BOOKED</v>
          </cell>
          <cell r="D308" t="str">
            <v>Accruing</v>
          </cell>
          <cell r="E308" t="str">
            <v>CFMS.NOTE.FXD</v>
          </cell>
          <cell r="F308" t="str">
            <v>Customer</v>
          </cell>
          <cell r="G308">
            <v>312896</v>
          </cell>
        </row>
        <row r="309">
          <cell r="B309" t="str">
            <v>702-30001127</v>
          </cell>
          <cell r="C309" t="str">
            <v>BOOKED</v>
          </cell>
          <cell r="D309" t="str">
            <v>Non-Accruing</v>
          </cell>
          <cell r="E309" t="str">
            <v>CFMS.NOTE.FXD</v>
          </cell>
          <cell r="F309" t="str">
            <v>Customer</v>
          </cell>
          <cell r="G309">
            <v>312141</v>
          </cell>
        </row>
        <row r="310">
          <cell r="B310" t="str">
            <v>702-30001128</v>
          </cell>
          <cell r="C310" t="str">
            <v>BOOKED</v>
          </cell>
          <cell r="D310" t="str">
            <v>Accruing</v>
          </cell>
          <cell r="E310" t="str">
            <v>CFMS.NOTE.FXD</v>
          </cell>
          <cell r="F310" t="str">
            <v>Customer</v>
          </cell>
          <cell r="G310">
            <v>312896</v>
          </cell>
        </row>
        <row r="311">
          <cell r="B311" t="str">
            <v>702-30001132</v>
          </cell>
          <cell r="C311" t="str">
            <v>BOOKED</v>
          </cell>
          <cell r="D311" t="str">
            <v>Accruing</v>
          </cell>
          <cell r="E311" t="str">
            <v>CFMS.NOTE.FXD</v>
          </cell>
          <cell r="F311" t="str">
            <v>Customer</v>
          </cell>
          <cell r="G311">
            <v>308681</v>
          </cell>
        </row>
        <row r="312">
          <cell r="B312" t="str">
            <v>702-30001133</v>
          </cell>
          <cell r="C312" t="str">
            <v>BOOKED</v>
          </cell>
          <cell r="D312" t="str">
            <v>Non-Accruing</v>
          </cell>
          <cell r="E312" t="str">
            <v>CFMS.NOTE.FXD</v>
          </cell>
          <cell r="F312" t="str">
            <v>Customer</v>
          </cell>
          <cell r="G312">
            <v>308247</v>
          </cell>
        </row>
        <row r="313">
          <cell r="B313" t="str">
            <v>702-30001134</v>
          </cell>
          <cell r="C313" t="str">
            <v>BOOKED</v>
          </cell>
          <cell r="D313" t="str">
            <v>Non-Accruing</v>
          </cell>
          <cell r="E313" t="str">
            <v>CFMS.NOTE.FXD</v>
          </cell>
          <cell r="F313" t="str">
            <v>Customer</v>
          </cell>
          <cell r="G313">
            <v>308247</v>
          </cell>
        </row>
        <row r="314">
          <cell r="B314" t="str">
            <v>702-30001139</v>
          </cell>
          <cell r="C314" t="str">
            <v>BOOKED</v>
          </cell>
          <cell r="D314" t="str">
            <v>Accruing</v>
          </cell>
          <cell r="E314" t="str">
            <v>CFMS.NOTE.FXD</v>
          </cell>
          <cell r="F314" t="str">
            <v>Customer</v>
          </cell>
          <cell r="G314">
            <v>312351</v>
          </cell>
        </row>
        <row r="315">
          <cell r="B315" t="str">
            <v>702-30001145</v>
          </cell>
          <cell r="C315" t="str">
            <v>BOOKED</v>
          </cell>
          <cell r="D315" t="str">
            <v>Accruing</v>
          </cell>
          <cell r="E315" t="str">
            <v>CFMS.NOTE.FXD</v>
          </cell>
          <cell r="F315" t="str">
            <v>Customer</v>
          </cell>
          <cell r="G315">
            <v>316496</v>
          </cell>
        </row>
        <row r="316">
          <cell r="B316" t="str">
            <v>702-30001146</v>
          </cell>
          <cell r="C316" t="str">
            <v>BOOKED</v>
          </cell>
          <cell r="D316" t="str">
            <v>Non-Accruing</v>
          </cell>
          <cell r="E316" t="str">
            <v>CFMS.NOTE.FXD</v>
          </cell>
          <cell r="F316" t="str">
            <v>Customer</v>
          </cell>
          <cell r="G316">
            <v>308247</v>
          </cell>
        </row>
        <row r="317">
          <cell r="B317" t="str">
            <v>702-30001149</v>
          </cell>
          <cell r="C317" t="str">
            <v>BOOKED</v>
          </cell>
          <cell r="D317" t="str">
            <v>Accruing</v>
          </cell>
          <cell r="E317" t="str">
            <v>CFMS.NOTE.FXD</v>
          </cell>
          <cell r="F317" t="str">
            <v>Customer</v>
          </cell>
          <cell r="G317">
            <v>309785</v>
          </cell>
        </row>
        <row r="318">
          <cell r="B318" t="str">
            <v>702-30001154</v>
          </cell>
          <cell r="C318" t="str">
            <v>BOOKED</v>
          </cell>
          <cell r="D318" t="str">
            <v>Accruing</v>
          </cell>
          <cell r="E318" t="str">
            <v>CFMS.NOTE.FXD</v>
          </cell>
          <cell r="F318" t="str">
            <v>Customer</v>
          </cell>
          <cell r="G318">
            <v>334946</v>
          </cell>
        </row>
        <row r="319">
          <cell r="B319" t="str">
            <v>702-30001155</v>
          </cell>
          <cell r="C319" t="str">
            <v>BOOKED</v>
          </cell>
          <cell r="D319" t="str">
            <v>Accruing</v>
          </cell>
          <cell r="E319" t="str">
            <v>CFMS.NOTE.FXD</v>
          </cell>
          <cell r="F319" t="str">
            <v>Customer</v>
          </cell>
          <cell r="G319">
            <v>333559</v>
          </cell>
        </row>
        <row r="320">
          <cell r="B320" t="str">
            <v>702-30001159</v>
          </cell>
          <cell r="C320" t="str">
            <v>BOOKED</v>
          </cell>
          <cell r="D320" t="str">
            <v>Accruing</v>
          </cell>
          <cell r="E320" t="str">
            <v>CFMS.NOTE.FXD</v>
          </cell>
          <cell r="F320" t="str">
            <v>Customer</v>
          </cell>
          <cell r="G320">
            <v>314020</v>
          </cell>
        </row>
        <row r="321">
          <cell r="B321" t="str">
            <v>702-30001161</v>
          </cell>
          <cell r="C321" t="str">
            <v>BOOKED</v>
          </cell>
          <cell r="D321" t="str">
            <v>Accruing</v>
          </cell>
          <cell r="E321" t="str">
            <v>CFMS.NOTE.VAR.ESTBILL</v>
          </cell>
          <cell r="F321" t="str">
            <v>Dealer</v>
          </cell>
          <cell r="G321">
            <v>314798</v>
          </cell>
        </row>
        <row r="322">
          <cell r="B322" t="str">
            <v>702-30001168</v>
          </cell>
          <cell r="C322" t="str">
            <v>BOOKED</v>
          </cell>
          <cell r="D322" t="str">
            <v>Accruing</v>
          </cell>
          <cell r="E322" t="str">
            <v>CFMS.NOTE.FXD</v>
          </cell>
          <cell r="F322" t="str">
            <v>Customer</v>
          </cell>
          <cell r="G322">
            <v>332414</v>
          </cell>
        </row>
        <row r="323">
          <cell r="B323" t="str">
            <v>702-30001169</v>
          </cell>
          <cell r="C323" t="str">
            <v>BOOKED</v>
          </cell>
          <cell r="D323" t="str">
            <v>Accruing</v>
          </cell>
          <cell r="E323" t="str">
            <v>CFMS.NOTE.FXD</v>
          </cell>
          <cell r="F323" t="str">
            <v>Customer</v>
          </cell>
          <cell r="G323">
            <v>332414</v>
          </cell>
        </row>
        <row r="324">
          <cell r="B324" t="str">
            <v>702-30001175</v>
          </cell>
          <cell r="C324" t="str">
            <v>BOOKED</v>
          </cell>
          <cell r="D324" t="str">
            <v>Accruing</v>
          </cell>
          <cell r="E324" t="str">
            <v>CFMS.NOTE.FXD</v>
          </cell>
          <cell r="F324" t="str">
            <v>Customer</v>
          </cell>
          <cell r="G324">
            <v>333571</v>
          </cell>
        </row>
        <row r="325">
          <cell r="B325" t="str">
            <v>702-30001182</v>
          </cell>
          <cell r="C325" t="str">
            <v>BOOKED</v>
          </cell>
          <cell r="D325" t="str">
            <v>Accruing</v>
          </cell>
          <cell r="E325" t="str">
            <v>CFMS.NOTE.FXD</v>
          </cell>
          <cell r="F325" t="str">
            <v>Customer</v>
          </cell>
          <cell r="G325">
            <v>308390</v>
          </cell>
        </row>
        <row r="326">
          <cell r="B326" t="str">
            <v>702-30001191</v>
          </cell>
          <cell r="C326" t="str">
            <v>BOOKED</v>
          </cell>
          <cell r="D326" t="str">
            <v>Accruing</v>
          </cell>
          <cell r="E326" t="str">
            <v>CFMS.ISC.FXD</v>
          </cell>
          <cell r="F326" t="str">
            <v>Customer</v>
          </cell>
          <cell r="G326">
            <v>316472</v>
          </cell>
        </row>
        <row r="327">
          <cell r="B327" t="str">
            <v>702-30001192</v>
          </cell>
          <cell r="C327" t="str">
            <v>BOOKED</v>
          </cell>
          <cell r="D327" t="str">
            <v>Accruing</v>
          </cell>
          <cell r="E327" t="str">
            <v>CFMS.NOTE.VAR.ESTBILL</v>
          </cell>
          <cell r="F327" t="str">
            <v>Dealer</v>
          </cell>
          <cell r="G327">
            <v>314798</v>
          </cell>
        </row>
        <row r="328">
          <cell r="B328" t="str">
            <v>702-30001196</v>
          </cell>
          <cell r="C328" t="str">
            <v>BOOKED</v>
          </cell>
          <cell r="D328" t="str">
            <v>Accruing</v>
          </cell>
          <cell r="E328" t="str">
            <v>CFMS.NOTE.FXD</v>
          </cell>
          <cell r="F328" t="str">
            <v>Customer</v>
          </cell>
          <cell r="G328">
            <v>308681</v>
          </cell>
        </row>
        <row r="329">
          <cell r="B329" t="str">
            <v>702-30001206</v>
          </cell>
          <cell r="C329" t="str">
            <v>BOOKED</v>
          </cell>
          <cell r="D329" t="str">
            <v>Non-Accruing</v>
          </cell>
          <cell r="E329" t="str">
            <v>CFMS.NOTE.FXD</v>
          </cell>
          <cell r="F329" t="str">
            <v>Customer</v>
          </cell>
          <cell r="G329">
            <v>311832</v>
          </cell>
        </row>
        <row r="330">
          <cell r="B330" t="str">
            <v>702-30001211</v>
          </cell>
          <cell r="C330" t="str">
            <v>BOOKED</v>
          </cell>
          <cell r="D330" t="str">
            <v>Non-Accruing</v>
          </cell>
          <cell r="E330" t="str">
            <v>CFMS.NOTE.FXD</v>
          </cell>
          <cell r="F330" t="str">
            <v>Customer</v>
          </cell>
          <cell r="G330">
            <v>308247</v>
          </cell>
        </row>
        <row r="331">
          <cell r="B331" t="str">
            <v>702-30001214</v>
          </cell>
          <cell r="C331" t="str">
            <v>BOOKED</v>
          </cell>
          <cell r="D331" t="str">
            <v>Non-Accruing</v>
          </cell>
          <cell r="E331" t="str">
            <v>CFMS.NOTE.FXD</v>
          </cell>
          <cell r="F331" t="str">
            <v>Customer</v>
          </cell>
          <cell r="G331">
            <v>308247</v>
          </cell>
        </row>
        <row r="332">
          <cell r="B332" t="str">
            <v>702-30001217</v>
          </cell>
          <cell r="C332" t="str">
            <v>BOOKED</v>
          </cell>
          <cell r="D332" t="str">
            <v>Non-Accruing</v>
          </cell>
          <cell r="E332" t="str">
            <v>CFMS.NOTE.FXD</v>
          </cell>
          <cell r="F332" t="str">
            <v>Customer</v>
          </cell>
          <cell r="G332">
            <v>315560</v>
          </cell>
        </row>
        <row r="333">
          <cell r="B333" t="str">
            <v>702-30001218</v>
          </cell>
          <cell r="C333" t="str">
            <v>BOOKED</v>
          </cell>
          <cell r="D333" t="str">
            <v>Accruing</v>
          </cell>
          <cell r="E333" t="str">
            <v>CFMS.WH.NOTE.VAR.ESTBILL</v>
          </cell>
          <cell r="F333" t="str">
            <v>Dealer</v>
          </cell>
          <cell r="G333">
            <v>318632</v>
          </cell>
        </row>
        <row r="334">
          <cell r="B334" t="str">
            <v>702-30001221</v>
          </cell>
          <cell r="C334" t="str">
            <v>BOOKED</v>
          </cell>
          <cell r="D334" t="str">
            <v>Non-Accruing</v>
          </cell>
          <cell r="E334" t="str">
            <v>CFMS.NOTE.FXD</v>
          </cell>
          <cell r="F334" t="str">
            <v>Customer</v>
          </cell>
          <cell r="G334">
            <v>308247</v>
          </cell>
        </row>
        <row r="335">
          <cell r="B335" t="str">
            <v>702-30001228-1</v>
          </cell>
          <cell r="C335" t="str">
            <v>BOOKED</v>
          </cell>
          <cell r="D335" t="str">
            <v>Accruing</v>
          </cell>
          <cell r="E335" t="str">
            <v>CFMS.NOTE.FXD</v>
          </cell>
          <cell r="F335" t="str">
            <v>Customer</v>
          </cell>
          <cell r="G335">
            <v>316522</v>
          </cell>
        </row>
        <row r="336">
          <cell r="B336" t="str">
            <v>702-30001252</v>
          </cell>
          <cell r="C336" t="str">
            <v>BOOKED</v>
          </cell>
          <cell r="D336" t="str">
            <v>Accruing</v>
          </cell>
          <cell r="E336" t="str">
            <v>CFMS.NOTE.FXD</v>
          </cell>
          <cell r="F336" t="str">
            <v>Customer</v>
          </cell>
          <cell r="G336">
            <v>308390</v>
          </cell>
        </row>
        <row r="337">
          <cell r="B337" t="str">
            <v>702-30001254</v>
          </cell>
          <cell r="C337" t="str">
            <v>BOOKED</v>
          </cell>
          <cell r="D337" t="str">
            <v>Accruing</v>
          </cell>
          <cell r="E337" t="str">
            <v>CFMS.NOTE.FXD</v>
          </cell>
          <cell r="F337" t="str">
            <v>Customer</v>
          </cell>
          <cell r="G337">
            <v>308390</v>
          </cell>
        </row>
        <row r="338">
          <cell r="B338" t="str">
            <v>702-30001255-004-1</v>
          </cell>
          <cell r="C338" t="str">
            <v>BOOKED</v>
          </cell>
          <cell r="D338" t="str">
            <v>Non-Accruing</v>
          </cell>
          <cell r="E338" t="str">
            <v>CFMS.NOTE.FXD</v>
          </cell>
          <cell r="F338" t="str">
            <v>Customer</v>
          </cell>
          <cell r="G338">
            <v>315628</v>
          </cell>
        </row>
        <row r="339">
          <cell r="B339" t="str">
            <v>702-30001255-005-1</v>
          </cell>
          <cell r="C339" t="str">
            <v>BOOKED</v>
          </cell>
          <cell r="D339" t="str">
            <v>Non-Accruing</v>
          </cell>
          <cell r="E339" t="str">
            <v>CFMS.NOTE.FXD</v>
          </cell>
          <cell r="F339" t="str">
            <v>Customer</v>
          </cell>
          <cell r="G339">
            <v>315628</v>
          </cell>
        </row>
        <row r="340">
          <cell r="B340" t="str">
            <v>702-30001256</v>
          </cell>
          <cell r="C340" t="str">
            <v>BOOKED</v>
          </cell>
          <cell r="D340" t="str">
            <v>Accruing</v>
          </cell>
          <cell r="E340" t="str">
            <v>CFMS.NOTE.FXD</v>
          </cell>
          <cell r="F340" t="str">
            <v>Customer</v>
          </cell>
          <cell r="G340">
            <v>318631</v>
          </cell>
        </row>
        <row r="341">
          <cell r="B341" t="str">
            <v>702-30001257</v>
          </cell>
          <cell r="C341" t="str">
            <v>BOOKED</v>
          </cell>
          <cell r="D341" t="str">
            <v>Accruing</v>
          </cell>
          <cell r="E341" t="str">
            <v>CFMS.NOTE.FXD</v>
          </cell>
          <cell r="F341" t="str">
            <v>Customer</v>
          </cell>
          <cell r="G341">
            <v>312351</v>
          </cell>
        </row>
        <row r="342">
          <cell r="B342" t="str">
            <v>702-30001270</v>
          </cell>
          <cell r="C342" t="str">
            <v>BOOKED</v>
          </cell>
          <cell r="D342" t="str">
            <v>Accruing</v>
          </cell>
          <cell r="E342" t="str">
            <v>CFMS.NOTE.VAR.ESTBILL</v>
          </cell>
          <cell r="F342" t="str">
            <v>Dealer</v>
          </cell>
          <cell r="G342">
            <v>314798</v>
          </cell>
        </row>
        <row r="343">
          <cell r="B343" t="str">
            <v>702-30001274</v>
          </cell>
          <cell r="C343" t="str">
            <v>BOOKED</v>
          </cell>
          <cell r="D343" t="str">
            <v>Accruing</v>
          </cell>
          <cell r="E343" t="str">
            <v>CFMS.NOTE.VAR.ESTBILL</v>
          </cell>
          <cell r="F343" t="str">
            <v>Dealer</v>
          </cell>
          <cell r="G343">
            <v>313548</v>
          </cell>
        </row>
        <row r="344">
          <cell r="B344" t="str">
            <v>702-30001275-1</v>
          </cell>
          <cell r="C344" t="str">
            <v>BOOKED</v>
          </cell>
          <cell r="D344" t="str">
            <v>Accruing</v>
          </cell>
          <cell r="E344" t="str">
            <v>CFMS.NOTE.VAR.ESTBILL</v>
          </cell>
          <cell r="F344" t="str">
            <v>Dealer</v>
          </cell>
          <cell r="G344">
            <v>313548</v>
          </cell>
        </row>
        <row r="345">
          <cell r="B345" t="str">
            <v>702-30001286</v>
          </cell>
          <cell r="C345" t="str">
            <v>BOOKED</v>
          </cell>
          <cell r="D345" t="str">
            <v>Accruing</v>
          </cell>
          <cell r="E345" t="str">
            <v>CFMS.WH.NOTE.VAR.ESTBILL</v>
          </cell>
          <cell r="F345" t="str">
            <v>Dealer</v>
          </cell>
          <cell r="G345">
            <v>314798</v>
          </cell>
        </row>
        <row r="346">
          <cell r="B346" t="str">
            <v>702-30001288</v>
          </cell>
          <cell r="C346" t="str">
            <v>BOOKED</v>
          </cell>
          <cell r="D346" t="str">
            <v>Accruing</v>
          </cell>
          <cell r="E346" t="str">
            <v>CFMS.WH.NOTE.VAR.ESTBILL</v>
          </cell>
          <cell r="F346" t="str">
            <v>Dealer</v>
          </cell>
          <cell r="G346">
            <v>313548</v>
          </cell>
        </row>
        <row r="347">
          <cell r="B347" t="str">
            <v>702-30001294</v>
          </cell>
          <cell r="C347" t="str">
            <v>BOOKED</v>
          </cell>
          <cell r="D347" t="str">
            <v>Accruing</v>
          </cell>
          <cell r="E347" t="str">
            <v>CFMS.NOTE.FXD</v>
          </cell>
          <cell r="F347" t="str">
            <v>Customer</v>
          </cell>
          <cell r="G347">
            <v>333334</v>
          </cell>
        </row>
        <row r="348">
          <cell r="B348" t="str">
            <v>702-30001298</v>
          </cell>
          <cell r="C348" t="str">
            <v>BOOKED</v>
          </cell>
          <cell r="D348" t="str">
            <v>Accruing</v>
          </cell>
          <cell r="E348" t="str">
            <v>CFMS.NOTE.VAR.ESTBILL</v>
          </cell>
          <cell r="F348" t="str">
            <v>Dealer</v>
          </cell>
          <cell r="G348">
            <v>313548</v>
          </cell>
        </row>
        <row r="349">
          <cell r="B349" t="str">
            <v>702-30001301</v>
          </cell>
          <cell r="C349" t="str">
            <v>BOOKED</v>
          </cell>
          <cell r="D349" t="str">
            <v>Accruing</v>
          </cell>
          <cell r="E349" t="str">
            <v>CFMS.NOTE.FXD</v>
          </cell>
          <cell r="F349" t="str">
            <v>Customer</v>
          </cell>
          <cell r="G349">
            <v>308400</v>
          </cell>
        </row>
        <row r="350">
          <cell r="B350" t="str">
            <v>702-30001302-1</v>
          </cell>
          <cell r="C350" t="str">
            <v>BOOKED</v>
          </cell>
          <cell r="D350" t="str">
            <v>Accruing</v>
          </cell>
          <cell r="E350" t="str">
            <v>CFMS.NOTE.VAR.ESTBILL</v>
          </cell>
          <cell r="F350" t="str">
            <v>Dealer</v>
          </cell>
          <cell r="G350">
            <v>314798</v>
          </cell>
        </row>
        <row r="351">
          <cell r="B351" t="str">
            <v>702-30001308</v>
          </cell>
          <cell r="C351" t="str">
            <v>BOOKED</v>
          </cell>
          <cell r="D351" t="str">
            <v>Accruing</v>
          </cell>
          <cell r="E351" t="str">
            <v>CFMS.NOTE.VAR.ESTBILL</v>
          </cell>
          <cell r="F351" t="str">
            <v>Dealer</v>
          </cell>
          <cell r="G351">
            <v>314798</v>
          </cell>
        </row>
        <row r="352">
          <cell r="B352" t="str">
            <v>702-30001317</v>
          </cell>
          <cell r="C352" t="str">
            <v>BOOKED</v>
          </cell>
          <cell r="D352" t="str">
            <v>Accruing</v>
          </cell>
          <cell r="E352" t="str">
            <v>CFMS.DF.PR.FXD</v>
          </cell>
          <cell r="F352" t="str">
            <v>Customer</v>
          </cell>
          <cell r="G352">
            <v>317368</v>
          </cell>
        </row>
        <row r="353">
          <cell r="B353" t="str">
            <v>702-30001319</v>
          </cell>
          <cell r="C353" t="str">
            <v>BOOKED</v>
          </cell>
          <cell r="D353" t="str">
            <v>Accruing</v>
          </cell>
          <cell r="E353" t="str">
            <v>CFMS.WH.NOTE.VAR.ESTBILL</v>
          </cell>
          <cell r="F353" t="str">
            <v>Dealer</v>
          </cell>
          <cell r="G353">
            <v>314798</v>
          </cell>
        </row>
        <row r="354">
          <cell r="B354" t="str">
            <v>702-30001336</v>
          </cell>
          <cell r="C354" t="str">
            <v>BOOKED</v>
          </cell>
          <cell r="D354" t="str">
            <v>Accruing</v>
          </cell>
          <cell r="E354" t="str">
            <v>CFMS.NOTE.FXD</v>
          </cell>
          <cell r="F354" t="str">
            <v>Customer</v>
          </cell>
          <cell r="G354">
            <v>308681</v>
          </cell>
        </row>
        <row r="355">
          <cell r="B355" t="str">
            <v>702-30001347</v>
          </cell>
          <cell r="C355" t="str">
            <v>BOOKED</v>
          </cell>
          <cell r="D355" t="str">
            <v>Accruing</v>
          </cell>
          <cell r="E355" t="str">
            <v>CFMS.NOTE.FXD</v>
          </cell>
          <cell r="F355" t="str">
            <v>Customer</v>
          </cell>
          <cell r="G355">
            <v>318185</v>
          </cell>
        </row>
        <row r="356">
          <cell r="B356" t="str">
            <v>702-30001353</v>
          </cell>
          <cell r="C356" t="str">
            <v>BOOKED</v>
          </cell>
          <cell r="D356" t="str">
            <v>Accruing</v>
          </cell>
          <cell r="E356" t="str">
            <v>CFMS.NOTE.FXD</v>
          </cell>
          <cell r="F356" t="str">
            <v>Customer</v>
          </cell>
          <cell r="G356">
            <v>333603</v>
          </cell>
        </row>
        <row r="357">
          <cell r="B357" t="str">
            <v>702-30001362</v>
          </cell>
          <cell r="C357" t="str">
            <v>BOOKED</v>
          </cell>
          <cell r="D357" t="str">
            <v>Accruing</v>
          </cell>
          <cell r="E357" t="str">
            <v>CFMS.NOTE.FXD</v>
          </cell>
          <cell r="F357" t="str">
            <v>Customer</v>
          </cell>
          <cell r="G357">
            <v>308681</v>
          </cell>
        </row>
        <row r="358">
          <cell r="B358" t="str">
            <v>702-30001380</v>
          </cell>
          <cell r="C358" t="str">
            <v>BOOKED</v>
          </cell>
          <cell r="D358" t="str">
            <v>Accruing</v>
          </cell>
          <cell r="E358" t="str">
            <v>CFMS.NOTE.VAR.ESTBILL</v>
          </cell>
          <cell r="F358" t="str">
            <v>Dealer</v>
          </cell>
          <cell r="G358">
            <v>314750</v>
          </cell>
        </row>
        <row r="359">
          <cell r="B359" t="str">
            <v>702-30001386</v>
          </cell>
          <cell r="C359" t="str">
            <v>BOOKED</v>
          </cell>
          <cell r="D359" t="str">
            <v>Non-Accruing</v>
          </cell>
          <cell r="E359" t="str">
            <v>CFMS.NOTE.FXD</v>
          </cell>
          <cell r="F359" t="str">
            <v>Customer</v>
          </cell>
          <cell r="G359">
            <v>335202</v>
          </cell>
        </row>
        <row r="360">
          <cell r="B360" t="str">
            <v>702-30001387</v>
          </cell>
          <cell r="C360" t="str">
            <v>BOOKED</v>
          </cell>
          <cell r="D360" t="str">
            <v>Accruing</v>
          </cell>
          <cell r="E360" t="str">
            <v>CFMS.NOTE.VAR.ESTBILL</v>
          </cell>
          <cell r="F360" t="str">
            <v>Dealer</v>
          </cell>
          <cell r="G360">
            <v>314798</v>
          </cell>
        </row>
        <row r="361">
          <cell r="B361" t="str">
            <v>702-30001390</v>
          </cell>
          <cell r="C361" t="str">
            <v>BOOKED</v>
          </cell>
          <cell r="D361" t="str">
            <v>Accruing</v>
          </cell>
          <cell r="E361" t="str">
            <v>CFMS.NOTE.FXD</v>
          </cell>
          <cell r="F361" t="str">
            <v>Customer</v>
          </cell>
          <cell r="G361">
            <v>308390</v>
          </cell>
        </row>
        <row r="362">
          <cell r="B362" t="str">
            <v>702-30001395</v>
          </cell>
          <cell r="C362" t="str">
            <v>BOOKED</v>
          </cell>
          <cell r="D362" t="str">
            <v>Accruing</v>
          </cell>
          <cell r="E362" t="str">
            <v>CFMS.NOTE.FXD</v>
          </cell>
          <cell r="F362" t="str">
            <v>Customer</v>
          </cell>
          <cell r="G362">
            <v>325447</v>
          </cell>
        </row>
        <row r="363">
          <cell r="B363" t="str">
            <v>702-30001400</v>
          </cell>
          <cell r="C363" t="str">
            <v>BOOKED</v>
          </cell>
          <cell r="D363" t="str">
            <v>Accruing</v>
          </cell>
          <cell r="E363" t="str">
            <v>CFMS.NOTE.FXD</v>
          </cell>
          <cell r="F363" t="str">
            <v>Customer</v>
          </cell>
          <cell r="G363">
            <v>308390</v>
          </cell>
        </row>
        <row r="364">
          <cell r="B364" t="str">
            <v>702-30001401-1</v>
          </cell>
          <cell r="C364" t="str">
            <v>BOOKED</v>
          </cell>
          <cell r="D364" t="str">
            <v>Accruing</v>
          </cell>
          <cell r="E364" t="str">
            <v>CFMS.NOTE.FXD</v>
          </cell>
          <cell r="F364" t="str">
            <v>Customer</v>
          </cell>
          <cell r="G364">
            <v>308390</v>
          </cell>
        </row>
        <row r="365">
          <cell r="B365" t="str">
            <v>702-30001402</v>
          </cell>
          <cell r="C365" t="str">
            <v>BOOKED</v>
          </cell>
          <cell r="D365" t="str">
            <v>Accruing</v>
          </cell>
          <cell r="E365" t="str">
            <v>CFMS.NOTE.FXD</v>
          </cell>
          <cell r="F365" t="str">
            <v>Customer</v>
          </cell>
          <cell r="G365">
            <v>313969</v>
          </cell>
        </row>
        <row r="366">
          <cell r="B366" t="str">
            <v>702-30001417</v>
          </cell>
          <cell r="C366" t="str">
            <v>BOOKED</v>
          </cell>
          <cell r="D366" t="str">
            <v>Accruing</v>
          </cell>
          <cell r="E366" t="str">
            <v>CFMS.NOTE.FXD</v>
          </cell>
          <cell r="F366" t="str">
            <v>Customer</v>
          </cell>
          <cell r="G366">
            <v>316389</v>
          </cell>
        </row>
        <row r="367">
          <cell r="B367" t="str">
            <v>702-30001420-1</v>
          </cell>
          <cell r="C367" t="str">
            <v>BOOKED</v>
          </cell>
          <cell r="D367" t="str">
            <v>Accruing</v>
          </cell>
          <cell r="E367" t="str">
            <v>CFMS.ISC.FXD</v>
          </cell>
          <cell r="F367" t="str">
            <v>Customer</v>
          </cell>
          <cell r="G367">
            <v>311289</v>
          </cell>
        </row>
        <row r="368">
          <cell r="B368" t="str">
            <v>702-30001421</v>
          </cell>
          <cell r="C368" t="str">
            <v>BOOKED</v>
          </cell>
          <cell r="D368" t="str">
            <v>Non-Accruing</v>
          </cell>
          <cell r="E368" t="str">
            <v>CFMS.NOTE.FXD</v>
          </cell>
          <cell r="F368" t="str">
            <v>Customer</v>
          </cell>
          <cell r="G368">
            <v>315821</v>
          </cell>
        </row>
        <row r="369">
          <cell r="B369" t="str">
            <v>702-30001439</v>
          </cell>
          <cell r="C369" t="str">
            <v>BOOKED</v>
          </cell>
          <cell r="D369" t="str">
            <v>Accruing</v>
          </cell>
          <cell r="E369" t="str">
            <v>CFMS.NOTE.VAR.ESTBILL</v>
          </cell>
          <cell r="F369" t="str">
            <v>Dealer</v>
          </cell>
          <cell r="G369">
            <v>313548</v>
          </cell>
        </row>
        <row r="370">
          <cell r="B370" t="str">
            <v>702-30001442</v>
          </cell>
          <cell r="C370" t="str">
            <v>BOOKED</v>
          </cell>
          <cell r="D370" t="str">
            <v>Accruing</v>
          </cell>
          <cell r="E370" t="str">
            <v>CFMS.NOTE.VAR.ESTBILL</v>
          </cell>
          <cell r="F370" t="str">
            <v>Dealer</v>
          </cell>
          <cell r="G370">
            <v>313548</v>
          </cell>
        </row>
        <row r="371">
          <cell r="B371" t="str">
            <v>702-30001446-023</v>
          </cell>
          <cell r="C371" t="str">
            <v>BOOKED</v>
          </cell>
          <cell r="D371" t="str">
            <v>Accruing</v>
          </cell>
          <cell r="E371" t="str">
            <v>CFMS.NOTE.FXD</v>
          </cell>
          <cell r="F371" t="str">
            <v>Customer</v>
          </cell>
          <cell r="G371">
            <v>319669</v>
          </cell>
        </row>
        <row r="372">
          <cell r="B372" t="str">
            <v>702-30001446-024</v>
          </cell>
          <cell r="C372" t="str">
            <v>BOOKED</v>
          </cell>
          <cell r="D372" t="str">
            <v>Accruing</v>
          </cell>
          <cell r="E372" t="str">
            <v>CFMS.NOTE.FXD</v>
          </cell>
          <cell r="F372" t="str">
            <v>Customer</v>
          </cell>
          <cell r="G372">
            <v>319669</v>
          </cell>
        </row>
        <row r="373">
          <cell r="B373" t="str">
            <v>702-30001446-025</v>
          </cell>
          <cell r="C373" t="str">
            <v>BOOKED</v>
          </cell>
          <cell r="D373" t="str">
            <v>Accruing</v>
          </cell>
          <cell r="E373" t="str">
            <v>CFMS.NOTE.FXD</v>
          </cell>
          <cell r="F373" t="str">
            <v>Customer</v>
          </cell>
          <cell r="G373">
            <v>319669</v>
          </cell>
        </row>
        <row r="374">
          <cell r="B374" t="str">
            <v>702-30001448</v>
          </cell>
          <cell r="C374" t="str">
            <v>BOOKED</v>
          </cell>
          <cell r="D374" t="str">
            <v>Accruing</v>
          </cell>
          <cell r="E374" t="str">
            <v>CFMS.NOTE.FXD</v>
          </cell>
          <cell r="F374" t="str">
            <v>Customer</v>
          </cell>
          <cell r="G374">
            <v>308390</v>
          </cell>
        </row>
        <row r="375">
          <cell r="B375" t="str">
            <v>702-30001454-002-1</v>
          </cell>
          <cell r="C375" t="str">
            <v>BOOKED</v>
          </cell>
          <cell r="D375" t="str">
            <v>Accruing</v>
          </cell>
          <cell r="E375" t="str">
            <v>CFMS.NOTE.FXD</v>
          </cell>
          <cell r="F375" t="str">
            <v>Customer</v>
          </cell>
          <cell r="G375">
            <v>318874</v>
          </cell>
        </row>
        <row r="376">
          <cell r="B376" t="str">
            <v>702-30001454-003-1</v>
          </cell>
          <cell r="C376" t="str">
            <v>BOOKED</v>
          </cell>
          <cell r="D376" t="str">
            <v>Accruing</v>
          </cell>
          <cell r="E376" t="str">
            <v>CFMS.NOTE.FXD</v>
          </cell>
          <cell r="F376" t="str">
            <v>Customer</v>
          </cell>
          <cell r="G376">
            <v>318874</v>
          </cell>
        </row>
        <row r="377">
          <cell r="B377" t="str">
            <v>702-30001454-004-1</v>
          </cell>
          <cell r="C377" t="str">
            <v>BOOKED</v>
          </cell>
          <cell r="D377" t="str">
            <v>Accruing</v>
          </cell>
          <cell r="E377" t="str">
            <v>CFMS.NOTE.FXD</v>
          </cell>
          <cell r="F377" t="str">
            <v>Customer</v>
          </cell>
          <cell r="G377">
            <v>318874</v>
          </cell>
        </row>
        <row r="378">
          <cell r="B378" t="str">
            <v>702-30001454-005</v>
          </cell>
          <cell r="C378" t="str">
            <v>BOOKED</v>
          </cell>
          <cell r="D378" t="str">
            <v>Accruing</v>
          </cell>
          <cell r="E378" t="str">
            <v>CFMS.NOTE.FXD</v>
          </cell>
          <cell r="F378" t="str">
            <v>Customer</v>
          </cell>
          <cell r="G378">
            <v>318874</v>
          </cell>
        </row>
        <row r="379">
          <cell r="B379" t="str">
            <v>702-30001454-006</v>
          </cell>
          <cell r="C379" t="str">
            <v>BOOKED</v>
          </cell>
          <cell r="D379" t="str">
            <v>Accruing</v>
          </cell>
          <cell r="E379" t="str">
            <v>CFMS.NOTE.FXD</v>
          </cell>
          <cell r="F379" t="str">
            <v>Customer</v>
          </cell>
          <cell r="G379">
            <v>318874</v>
          </cell>
        </row>
        <row r="380">
          <cell r="B380" t="str">
            <v>702-30001456</v>
          </cell>
          <cell r="C380" t="str">
            <v>BOOKED</v>
          </cell>
          <cell r="D380" t="str">
            <v>Accruing</v>
          </cell>
          <cell r="E380" t="str">
            <v>CFMS.NOTE.FXD</v>
          </cell>
          <cell r="F380" t="str">
            <v>Customer</v>
          </cell>
          <cell r="G380">
            <v>335408</v>
          </cell>
        </row>
        <row r="381">
          <cell r="B381" t="str">
            <v>702-30001458</v>
          </cell>
          <cell r="C381" t="str">
            <v>BOOKED</v>
          </cell>
          <cell r="D381" t="str">
            <v>Accruing</v>
          </cell>
          <cell r="E381" t="str">
            <v>CFMS.NOTE.VAR.ESTBILL</v>
          </cell>
          <cell r="F381" t="str">
            <v>Dealer</v>
          </cell>
          <cell r="G381">
            <v>314798</v>
          </cell>
        </row>
        <row r="382">
          <cell r="B382" t="str">
            <v>702-30001461</v>
          </cell>
          <cell r="C382" t="str">
            <v>BOOKED</v>
          </cell>
          <cell r="D382" t="str">
            <v>Accruing</v>
          </cell>
          <cell r="E382" t="str">
            <v>CFMS.NOTE.FXD</v>
          </cell>
          <cell r="F382" t="str">
            <v>Customer</v>
          </cell>
          <cell r="G382">
            <v>316241</v>
          </cell>
        </row>
        <row r="383">
          <cell r="B383" t="str">
            <v>702-30001473</v>
          </cell>
          <cell r="C383" t="str">
            <v>BOOKED</v>
          </cell>
          <cell r="D383" t="str">
            <v>Non-Accruing</v>
          </cell>
          <cell r="E383" t="str">
            <v>CFMS.NOTE.FXD</v>
          </cell>
          <cell r="F383" t="str">
            <v>Customer</v>
          </cell>
          <cell r="G383">
            <v>309590</v>
          </cell>
        </row>
        <row r="384">
          <cell r="B384" t="str">
            <v>702-30001474</v>
          </cell>
          <cell r="C384" t="str">
            <v>BOOKED</v>
          </cell>
          <cell r="D384" t="str">
            <v>Accruing</v>
          </cell>
          <cell r="E384" t="str">
            <v>CFMS.NOTE.VAR.ESTBILL</v>
          </cell>
          <cell r="F384" t="str">
            <v>Dealer</v>
          </cell>
          <cell r="G384">
            <v>314798</v>
          </cell>
        </row>
        <row r="385">
          <cell r="B385" t="str">
            <v>702-30001476</v>
          </cell>
          <cell r="C385" t="str">
            <v>BOOKED</v>
          </cell>
          <cell r="D385" t="str">
            <v>Accruing</v>
          </cell>
          <cell r="E385" t="str">
            <v>CFMS.NOTE.VAR.ESTBILL</v>
          </cell>
          <cell r="F385" t="str">
            <v>Dealer</v>
          </cell>
          <cell r="G385">
            <v>314798</v>
          </cell>
        </row>
        <row r="386">
          <cell r="B386" t="str">
            <v>702-30001477</v>
          </cell>
          <cell r="C386" t="str">
            <v>BOOKED</v>
          </cell>
          <cell r="D386" t="str">
            <v>Accruing</v>
          </cell>
          <cell r="E386" t="str">
            <v>CFMS.NOTE.VAR.ESTBILL</v>
          </cell>
          <cell r="F386" t="str">
            <v>Dealer</v>
          </cell>
          <cell r="G386">
            <v>314798</v>
          </cell>
        </row>
        <row r="387">
          <cell r="B387" t="str">
            <v>702-30001481</v>
          </cell>
          <cell r="C387" t="str">
            <v>BOOKED</v>
          </cell>
          <cell r="D387" t="str">
            <v>Accruing</v>
          </cell>
          <cell r="E387" t="str">
            <v>CFMS.NOTE.VAR.ESTBILL</v>
          </cell>
          <cell r="F387" t="str">
            <v>Dealer</v>
          </cell>
          <cell r="G387">
            <v>313548</v>
          </cell>
        </row>
        <row r="388">
          <cell r="B388" t="str">
            <v>702-30001482</v>
          </cell>
          <cell r="C388" t="str">
            <v>BOOKED</v>
          </cell>
          <cell r="D388" t="str">
            <v>Accruing</v>
          </cell>
          <cell r="E388" t="str">
            <v>CFMS.NOTE.VAR.ESTBILL</v>
          </cell>
          <cell r="F388" t="str">
            <v>Dealer</v>
          </cell>
          <cell r="G388">
            <v>313548</v>
          </cell>
        </row>
        <row r="389">
          <cell r="B389" t="str">
            <v>702-30001485</v>
          </cell>
          <cell r="C389" t="str">
            <v>BOOKED</v>
          </cell>
          <cell r="D389" t="str">
            <v>Accruing</v>
          </cell>
          <cell r="E389" t="str">
            <v>CFMS.NOTE.VAR.ESTBILL</v>
          </cell>
          <cell r="F389" t="str">
            <v>Dealer</v>
          </cell>
          <cell r="G389">
            <v>313548</v>
          </cell>
        </row>
        <row r="390">
          <cell r="B390" t="str">
            <v>702-30001487</v>
          </cell>
          <cell r="C390" t="str">
            <v>BOOKED</v>
          </cell>
          <cell r="D390" t="str">
            <v>Accruing</v>
          </cell>
          <cell r="E390" t="str">
            <v>CFMS.NOTE.VAR.ESTBILL</v>
          </cell>
          <cell r="F390" t="str">
            <v>Dealer</v>
          </cell>
          <cell r="G390">
            <v>313548</v>
          </cell>
        </row>
        <row r="391">
          <cell r="B391" t="str">
            <v>702-30001490</v>
          </cell>
          <cell r="C391" t="str">
            <v>BOOKED</v>
          </cell>
          <cell r="D391" t="str">
            <v>Accruing</v>
          </cell>
          <cell r="E391" t="str">
            <v>CFMS.NOTE.VAR.ESTBILL</v>
          </cell>
          <cell r="F391" t="str">
            <v>Dealer</v>
          </cell>
          <cell r="G391">
            <v>313548</v>
          </cell>
        </row>
        <row r="392">
          <cell r="B392" t="str">
            <v>702-30001493</v>
          </cell>
          <cell r="C392" t="str">
            <v>BOOKED</v>
          </cell>
          <cell r="D392" t="str">
            <v>Accruing</v>
          </cell>
          <cell r="E392" t="str">
            <v>CFMS.NOTE.VAR.ESTBILL</v>
          </cell>
          <cell r="F392" t="str">
            <v>Dealer</v>
          </cell>
          <cell r="G392">
            <v>313548</v>
          </cell>
        </row>
        <row r="393">
          <cell r="B393" t="str">
            <v>702-30001495</v>
          </cell>
          <cell r="C393" t="str">
            <v>BOOKED</v>
          </cell>
          <cell r="D393" t="str">
            <v>Accruing</v>
          </cell>
          <cell r="E393" t="str">
            <v>CFMS.NOTE.VAR.ESTBILL</v>
          </cell>
          <cell r="F393" t="str">
            <v>Dealer</v>
          </cell>
          <cell r="G393">
            <v>313548</v>
          </cell>
        </row>
        <row r="394">
          <cell r="B394" t="str">
            <v>702-30001496</v>
          </cell>
          <cell r="C394" t="str">
            <v>BOOKED</v>
          </cell>
          <cell r="D394" t="str">
            <v>Accruing</v>
          </cell>
          <cell r="E394" t="str">
            <v>CFMS.WH.NOTE.VAR.ESTBILL</v>
          </cell>
          <cell r="F394" t="str">
            <v>Dealer</v>
          </cell>
          <cell r="G394">
            <v>313548</v>
          </cell>
        </row>
        <row r="395">
          <cell r="B395" t="str">
            <v>702-30001497</v>
          </cell>
          <cell r="C395" t="str">
            <v>BOOKED</v>
          </cell>
          <cell r="D395" t="str">
            <v>Accruing</v>
          </cell>
          <cell r="E395" t="str">
            <v>CFMS.NOTE.VAR.ESTBILL</v>
          </cell>
          <cell r="F395" t="str">
            <v>Dealer</v>
          </cell>
          <cell r="G395">
            <v>313548</v>
          </cell>
        </row>
        <row r="396">
          <cell r="B396" t="str">
            <v>702-30001498</v>
          </cell>
          <cell r="C396" t="str">
            <v>BOOKED</v>
          </cell>
          <cell r="D396" t="str">
            <v>Accruing</v>
          </cell>
          <cell r="E396" t="str">
            <v>CFMS.WH.NOTE.VAR.ESTBILL</v>
          </cell>
          <cell r="F396" t="str">
            <v>Dealer</v>
          </cell>
          <cell r="G396">
            <v>313548</v>
          </cell>
        </row>
        <row r="397">
          <cell r="B397" t="str">
            <v>702-30001499</v>
          </cell>
          <cell r="C397" t="str">
            <v>BOOKED</v>
          </cell>
          <cell r="D397" t="str">
            <v>Accruing</v>
          </cell>
          <cell r="E397" t="str">
            <v>CFMS.WH.NOTE.VAR.ESTBILL</v>
          </cell>
          <cell r="F397" t="str">
            <v>Dealer</v>
          </cell>
          <cell r="G397">
            <v>313548</v>
          </cell>
        </row>
        <row r="398">
          <cell r="B398" t="str">
            <v>702-30001500</v>
          </cell>
          <cell r="C398" t="str">
            <v>BOOKED</v>
          </cell>
          <cell r="D398" t="str">
            <v>Accruing</v>
          </cell>
          <cell r="E398" t="str">
            <v>CFMS.NOTE.VAR.ESTBILL</v>
          </cell>
          <cell r="F398" t="str">
            <v>Dealer</v>
          </cell>
          <cell r="G398">
            <v>313548</v>
          </cell>
        </row>
        <row r="399">
          <cell r="B399" t="str">
            <v>702-30001505</v>
          </cell>
          <cell r="C399" t="str">
            <v>BOOKED</v>
          </cell>
          <cell r="D399" t="str">
            <v>Accruing</v>
          </cell>
          <cell r="E399" t="str">
            <v>CFMS.WH.NOTE.VAR.ESTBILL</v>
          </cell>
          <cell r="F399" t="str">
            <v>Dealer</v>
          </cell>
          <cell r="G399">
            <v>313548</v>
          </cell>
        </row>
        <row r="400">
          <cell r="B400" t="str">
            <v>702-30001510</v>
          </cell>
          <cell r="C400" t="str">
            <v>BOOKED</v>
          </cell>
          <cell r="D400" t="str">
            <v>Accruing</v>
          </cell>
          <cell r="E400" t="str">
            <v>CFMS.WH.NOTE.VAR.ESTBILL</v>
          </cell>
          <cell r="F400" t="str">
            <v>Dealer</v>
          </cell>
          <cell r="G400">
            <v>313548</v>
          </cell>
        </row>
        <row r="401">
          <cell r="B401" t="str">
            <v>702-30001520</v>
          </cell>
          <cell r="C401" t="str">
            <v>BOOKED</v>
          </cell>
          <cell r="D401" t="str">
            <v>Accruing</v>
          </cell>
          <cell r="E401" t="str">
            <v>CFMS.NOTE.VAR.ESTBILL</v>
          </cell>
          <cell r="F401" t="str">
            <v>Dealer</v>
          </cell>
          <cell r="G401">
            <v>314798</v>
          </cell>
        </row>
        <row r="402">
          <cell r="B402" t="str">
            <v>702-30001522</v>
          </cell>
          <cell r="C402" t="str">
            <v>BOOKED</v>
          </cell>
          <cell r="D402" t="str">
            <v>Accruing</v>
          </cell>
          <cell r="E402" t="str">
            <v>CFMS.NOTE.FXD</v>
          </cell>
          <cell r="F402" t="str">
            <v>Customer</v>
          </cell>
          <cell r="G402">
            <v>336692</v>
          </cell>
        </row>
        <row r="403">
          <cell r="B403" t="str">
            <v>702-30001523</v>
          </cell>
          <cell r="C403" t="str">
            <v>BOOKED</v>
          </cell>
          <cell r="D403" t="str">
            <v>Accruing</v>
          </cell>
          <cell r="E403" t="str">
            <v>CFMS.WH.NOTE.VAR.ESTBILL</v>
          </cell>
          <cell r="F403" t="str">
            <v>Dealer</v>
          </cell>
          <cell r="G403">
            <v>314798</v>
          </cell>
        </row>
        <row r="404">
          <cell r="B404" t="str">
            <v>702-30001547-2</v>
          </cell>
          <cell r="C404" t="str">
            <v>BOOKED</v>
          </cell>
          <cell r="D404" t="str">
            <v>Accruing</v>
          </cell>
          <cell r="E404" t="str">
            <v>CFMS.ISC.FXD</v>
          </cell>
          <cell r="F404" t="str">
            <v>Customer</v>
          </cell>
          <cell r="G404">
            <v>313547</v>
          </cell>
        </row>
        <row r="405">
          <cell r="B405" t="str">
            <v>702-30001558-1</v>
          </cell>
          <cell r="C405" t="str">
            <v>BOOKED</v>
          </cell>
          <cell r="D405" t="str">
            <v>Accruing</v>
          </cell>
          <cell r="E405" t="str">
            <v>CFMS.ISC.FXD</v>
          </cell>
          <cell r="F405" t="str">
            <v>Customer</v>
          </cell>
          <cell r="G405">
            <v>309588</v>
          </cell>
        </row>
        <row r="406">
          <cell r="B406" t="str">
            <v>702-30001562</v>
          </cell>
          <cell r="C406" t="str">
            <v>BOOKED</v>
          </cell>
          <cell r="D406" t="str">
            <v>Accruing</v>
          </cell>
          <cell r="E406" t="str">
            <v>CFMS.NOTE.VAR.ESTBILL</v>
          </cell>
          <cell r="F406" t="str">
            <v>Dealer</v>
          </cell>
          <cell r="G406">
            <v>314798</v>
          </cell>
        </row>
        <row r="407">
          <cell r="B407" t="str">
            <v>702-30001567</v>
          </cell>
          <cell r="C407" t="str">
            <v>BOOKED</v>
          </cell>
          <cell r="D407" t="str">
            <v>Accruing</v>
          </cell>
          <cell r="E407" t="str">
            <v>CFMS.NOTE.VAR.ESTBILL</v>
          </cell>
          <cell r="F407" t="str">
            <v>Dealer</v>
          </cell>
          <cell r="G407">
            <v>314798</v>
          </cell>
        </row>
        <row r="408">
          <cell r="B408" t="str">
            <v>702-30001572-1</v>
          </cell>
          <cell r="C408" t="str">
            <v>BOOKED</v>
          </cell>
          <cell r="D408" t="str">
            <v>Accruing</v>
          </cell>
          <cell r="E408" t="str">
            <v>CFMS.NOTE.VAR.ESTBILL</v>
          </cell>
          <cell r="F408" t="str">
            <v>Dealer</v>
          </cell>
          <cell r="G408">
            <v>314798</v>
          </cell>
        </row>
        <row r="409">
          <cell r="B409" t="str">
            <v>702-30001573</v>
          </cell>
          <cell r="C409" t="str">
            <v>BOOKED</v>
          </cell>
          <cell r="D409" t="str">
            <v>Accruing</v>
          </cell>
          <cell r="E409" t="str">
            <v>CFMS.WH.NOTE.VAR.ESTBILL</v>
          </cell>
          <cell r="F409" t="str">
            <v>Dealer</v>
          </cell>
          <cell r="G409">
            <v>317033</v>
          </cell>
        </row>
        <row r="410">
          <cell r="B410" t="str">
            <v>702-30001580</v>
          </cell>
          <cell r="C410" t="str">
            <v>BOOKED</v>
          </cell>
          <cell r="D410" t="str">
            <v>Accruing</v>
          </cell>
          <cell r="E410" t="str">
            <v>CFMS.NOTE.FXD</v>
          </cell>
          <cell r="F410" t="str">
            <v>Customer</v>
          </cell>
          <cell r="G410">
            <v>314395</v>
          </cell>
        </row>
        <row r="411">
          <cell r="B411" t="str">
            <v>702-30001586</v>
          </cell>
          <cell r="C411" t="str">
            <v>BOOKED</v>
          </cell>
          <cell r="D411" t="str">
            <v>Accruing</v>
          </cell>
          <cell r="E411" t="str">
            <v>CFMS.NOTE.FXD</v>
          </cell>
          <cell r="F411" t="str">
            <v>Customer</v>
          </cell>
          <cell r="G411">
            <v>314316</v>
          </cell>
        </row>
        <row r="412">
          <cell r="B412" t="str">
            <v>702-30001593</v>
          </cell>
          <cell r="C412" t="str">
            <v>BOOKED</v>
          </cell>
          <cell r="D412" t="str">
            <v>Accruing</v>
          </cell>
          <cell r="E412" t="str">
            <v>CFMS.NOTE.FXD</v>
          </cell>
          <cell r="F412" t="str">
            <v>Customer</v>
          </cell>
          <cell r="G412">
            <v>315343</v>
          </cell>
        </row>
        <row r="413">
          <cell r="B413" t="str">
            <v>702-30001594</v>
          </cell>
          <cell r="C413" t="str">
            <v>BOOKED</v>
          </cell>
          <cell r="D413" t="str">
            <v>Accruing</v>
          </cell>
          <cell r="E413" t="str">
            <v>CFMS.NOTE.FXD</v>
          </cell>
          <cell r="F413" t="str">
            <v>Customer</v>
          </cell>
          <cell r="G413">
            <v>311630</v>
          </cell>
        </row>
        <row r="414">
          <cell r="B414" t="str">
            <v>702-30001595-010</v>
          </cell>
          <cell r="C414" t="str">
            <v>BOOKED</v>
          </cell>
          <cell r="D414" t="str">
            <v>Accruing</v>
          </cell>
          <cell r="E414" t="str">
            <v>CFMS.NOTE.FXD</v>
          </cell>
          <cell r="F414" t="str">
            <v>Dealer</v>
          </cell>
          <cell r="G414">
            <v>320398</v>
          </cell>
        </row>
        <row r="415">
          <cell r="B415" t="str">
            <v>702-30001595-011</v>
          </cell>
          <cell r="C415" t="str">
            <v>BOOKED</v>
          </cell>
          <cell r="D415" t="str">
            <v>Accruing</v>
          </cell>
          <cell r="E415" t="str">
            <v>CFMS.NOTE.FXD</v>
          </cell>
          <cell r="F415" t="str">
            <v>Dealer</v>
          </cell>
          <cell r="G415">
            <v>320398</v>
          </cell>
        </row>
        <row r="416">
          <cell r="B416" t="str">
            <v>702-30001597</v>
          </cell>
          <cell r="C416" t="str">
            <v>BOOKED</v>
          </cell>
          <cell r="D416" t="str">
            <v>Accruing</v>
          </cell>
          <cell r="E416" t="str">
            <v>CFMS.NOTE.FXD</v>
          </cell>
          <cell r="F416" t="str">
            <v>Customer</v>
          </cell>
          <cell r="G416">
            <v>313966</v>
          </cell>
        </row>
        <row r="417">
          <cell r="B417" t="str">
            <v>702-30001608-2</v>
          </cell>
          <cell r="C417" t="str">
            <v>BOOKED</v>
          </cell>
          <cell r="D417" t="str">
            <v>Accruing</v>
          </cell>
          <cell r="E417" t="str">
            <v>CFMS.ISC.FXD</v>
          </cell>
          <cell r="F417" t="str">
            <v>Customer</v>
          </cell>
          <cell r="G417">
            <v>309588</v>
          </cell>
        </row>
        <row r="418">
          <cell r="B418" t="str">
            <v>702-30001620</v>
          </cell>
          <cell r="C418" t="str">
            <v>BOOKED</v>
          </cell>
          <cell r="D418" t="str">
            <v>Accruing</v>
          </cell>
          <cell r="E418" t="str">
            <v>CFMS.NOTE.VAR.ESTBILL</v>
          </cell>
          <cell r="F418" t="str">
            <v>Dealer</v>
          </cell>
          <cell r="G418">
            <v>314798</v>
          </cell>
        </row>
        <row r="419">
          <cell r="B419" t="str">
            <v>702-30001621</v>
          </cell>
          <cell r="C419" t="str">
            <v>BOOKED</v>
          </cell>
          <cell r="D419" t="str">
            <v>Accruing</v>
          </cell>
          <cell r="E419" t="str">
            <v>CFMS.NOTE.FXD</v>
          </cell>
          <cell r="F419" t="str">
            <v>Customer</v>
          </cell>
          <cell r="G419">
            <v>335205</v>
          </cell>
        </row>
        <row r="420">
          <cell r="B420" t="str">
            <v>702-30001633</v>
          </cell>
          <cell r="C420" t="str">
            <v>BOOKED</v>
          </cell>
          <cell r="D420" t="str">
            <v>Accruing</v>
          </cell>
          <cell r="E420" t="str">
            <v>CFMS.NOTE.FXD</v>
          </cell>
          <cell r="F420" t="str">
            <v>Customer</v>
          </cell>
          <cell r="G420">
            <v>335203</v>
          </cell>
        </row>
        <row r="421">
          <cell r="B421" t="str">
            <v>702-30001647</v>
          </cell>
          <cell r="C421" t="str">
            <v>BOOKED</v>
          </cell>
          <cell r="D421" t="str">
            <v>Accruing</v>
          </cell>
          <cell r="E421" t="str">
            <v>CFMS.NOTE.FXD</v>
          </cell>
          <cell r="F421" t="str">
            <v>Customer</v>
          </cell>
          <cell r="G421">
            <v>335609</v>
          </cell>
        </row>
        <row r="422">
          <cell r="B422" t="str">
            <v>702-30001648</v>
          </cell>
          <cell r="C422" t="str">
            <v>BOOKED</v>
          </cell>
          <cell r="D422" t="str">
            <v>Accruing</v>
          </cell>
          <cell r="E422" t="str">
            <v>CFMS.NOTE.VAR.ESTBILL</v>
          </cell>
          <cell r="F422" t="str">
            <v>Dealer</v>
          </cell>
          <cell r="G422">
            <v>314798</v>
          </cell>
        </row>
        <row r="423">
          <cell r="B423" t="str">
            <v>702-30001649</v>
          </cell>
          <cell r="C423" t="str">
            <v>BOOKED</v>
          </cell>
          <cell r="D423" t="str">
            <v>Accruing</v>
          </cell>
          <cell r="E423" t="str">
            <v>CFMS.NOTE.FXD</v>
          </cell>
          <cell r="F423" t="str">
            <v>Customer</v>
          </cell>
          <cell r="G423">
            <v>335609</v>
          </cell>
        </row>
        <row r="424">
          <cell r="B424" t="str">
            <v>702-30001651</v>
          </cell>
          <cell r="C424" t="str">
            <v>BOOKED</v>
          </cell>
          <cell r="D424" t="str">
            <v>Accruing</v>
          </cell>
          <cell r="E424" t="str">
            <v>CFMS.NOTE.FXD</v>
          </cell>
          <cell r="F424" t="str">
            <v>Customer</v>
          </cell>
          <cell r="G424">
            <v>337631</v>
          </cell>
        </row>
        <row r="425">
          <cell r="B425" t="str">
            <v>702-30001669</v>
          </cell>
          <cell r="C425" t="str">
            <v>BOOKED</v>
          </cell>
          <cell r="D425" t="str">
            <v>Accruing</v>
          </cell>
          <cell r="E425" t="str">
            <v>CFMS.NOTE.VAR.ESTBILL</v>
          </cell>
          <cell r="F425" t="str">
            <v>Dealer</v>
          </cell>
          <cell r="G425">
            <v>313548</v>
          </cell>
        </row>
        <row r="426">
          <cell r="B426" t="str">
            <v>702-30001673</v>
          </cell>
          <cell r="C426" t="str">
            <v>BOOKED</v>
          </cell>
          <cell r="D426" t="str">
            <v>Accruing</v>
          </cell>
          <cell r="E426" t="str">
            <v>CFMS.NOTE.VAR.ESTBILL</v>
          </cell>
          <cell r="F426" t="str">
            <v>Dealer</v>
          </cell>
          <cell r="G426">
            <v>313548</v>
          </cell>
        </row>
        <row r="427">
          <cell r="B427" t="str">
            <v>702-30001677</v>
          </cell>
          <cell r="C427" t="str">
            <v>BOOKED</v>
          </cell>
          <cell r="D427" t="str">
            <v>Accruing</v>
          </cell>
          <cell r="E427" t="str">
            <v>CFMS.NOTE.VAR.ESTBILL</v>
          </cell>
          <cell r="F427" t="str">
            <v>Dealer</v>
          </cell>
          <cell r="G427">
            <v>313548</v>
          </cell>
        </row>
        <row r="428">
          <cell r="B428" t="str">
            <v>702-30001680</v>
          </cell>
          <cell r="C428" t="str">
            <v>BOOKED</v>
          </cell>
          <cell r="D428" t="str">
            <v>Accruing</v>
          </cell>
          <cell r="E428" t="str">
            <v>CFMS.NOTE.VAR.ESTBILL</v>
          </cell>
          <cell r="F428" t="str">
            <v>Dealer</v>
          </cell>
          <cell r="G428">
            <v>313548</v>
          </cell>
        </row>
        <row r="429">
          <cell r="B429" t="str">
            <v>702-30001684</v>
          </cell>
          <cell r="C429" t="str">
            <v>BOOKED</v>
          </cell>
          <cell r="D429" t="str">
            <v>Accruing</v>
          </cell>
          <cell r="E429" t="str">
            <v>CFMS.NOTE.VAR.ESTBILL</v>
          </cell>
          <cell r="F429" t="str">
            <v>Dealer</v>
          </cell>
          <cell r="G429">
            <v>314798</v>
          </cell>
        </row>
        <row r="430">
          <cell r="B430" t="str">
            <v>702-30001693</v>
          </cell>
          <cell r="C430" t="str">
            <v>BOOKED</v>
          </cell>
          <cell r="D430" t="str">
            <v>Accruing</v>
          </cell>
          <cell r="E430" t="str">
            <v>CFMS.NOTE.VAR.ESTBILL</v>
          </cell>
          <cell r="F430" t="str">
            <v>Dealer</v>
          </cell>
          <cell r="G430">
            <v>314798</v>
          </cell>
        </row>
        <row r="431">
          <cell r="B431" t="str">
            <v>702-30001710</v>
          </cell>
          <cell r="C431" t="str">
            <v>BOOKED</v>
          </cell>
          <cell r="D431" t="str">
            <v>Accruing</v>
          </cell>
          <cell r="E431" t="str">
            <v>CFMS.WH.NOTE.VAR.ESTBILL</v>
          </cell>
          <cell r="F431" t="str">
            <v>Dealer</v>
          </cell>
          <cell r="G431">
            <v>313548</v>
          </cell>
        </row>
        <row r="432">
          <cell r="B432" t="str">
            <v>702-30001711</v>
          </cell>
          <cell r="C432" t="str">
            <v>BOOKED</v>
          </cell>
          <cell r="D432" t="str">
            <v>Accruing</v>
          </cell>
          <cell r="E432" t="str">
            <v>CFMS.NOTE.VAR.ESTBILL</v>
          </cell>
          <cell r="F432" t="str">
            <v>Dealer</v>
          </cell>
          <cell r="G432">
            <v>313548</v>
          </cell>
        </row>
        <row r="433">
          <cell r="B433" t="str">
            <v>702-30001714</v>
          </cell>
          <cell r="C433" t="str">
            <v>BOOKED</v>
          </cell>
          <cell r="D433" t="str">
            <v>Accruing</v>
          </cell>
          <cell r="E433" t="str">
            <v>CFMS.WH.NOTE.VAR.ESTBILL</v>
          </cell>
          <cell r="F433" t="str">
            <v>Dealer</v>
          </cell>
          <cell r="G433">
            <v>317033</v>
          </cell>
        </row>
        <row r="434">
          <cell r="B434" t="str">
            <v>702-30001715</v>
          </cell>
          <cell r="C434" t="str">
            <v>BOOKED</v>
          </cell>
          <cell r="D434" t="str">
            <v>Accruing</v>
          </cell>
          <cell r="E434" t="str">
            <v>CFMS.NOTE.VAR.ESTBILL</v>
          </cell>
          <cell r="F434" t="str">
            <v>Dealer</v>
          </cell>
          <cell r="G434">
            <v>313548</v>
          </cell>
        </row>
        <row r="435">
          <cell r="B435" t="str">
            <v>702-30001717</v>
          </cell>
          <cell r="C435" t="str">
            <v>BOOKED</v>
          </cell>
          <cell r="D435" t="str">
            <v>Accruing</v>
          </cell>
          <cell r="E435" t="str">
            <v>CFMS.NOTE.VAR.ESTBILL</v>
          </cell>
          <cell r="F435" t="str">
            <v>Dealer</v>
          </cell>
          <cell r="G435">
            <v>313548</v>
          </cell>
        </row>
        <row r="436">
          <cell r="B436" t="str">
            <v>702-30001718</v>
          </cell>
          <cell r="C436" t="str">
            <v>BOOKED</v>
          </cell>
          <cell r="D436" t="str">
            <v>Accruing</v>
          </cell>
          <cell r="E436" t="str">
            <v>CFMS.NOTE.VAR.ESTBILL</v>
          </cell>
          <cell r="F436" t="str">
            <v>Dealer</v>
          </cell>
          <cell r="G436">
            <v>313548</v>
          </cell>
        </row>
        <row r="437">
          <cell r="B437" t="str">
            <v>702-30001725</v>
          </cell>
          <cell r="C437" t="str">
            <v>BOOKED</v>
          </cell>
          <cell r="D437" t="str">
            <v>Accruing</v>
          </cell>
          <cell r="E437" t="str">
            <v>CFMS.NOTE.FXD</v>
          </cell>
          <cell r="F437" t="str">
            <v>Customer</v>
          </cell>
          <cell r="G437">
            <v>316382</v>
          </cell>
        </row>
        <row r="438">
          <cell r="B438" t="str">
            <v>702-30001740</v>
          </cell>
          <cell r="C438" t="str">
            <v>BOOKED</v>
          </cell>
          <cell r="D438" t="str">
            <v>Accruing</v>
          </cell>
          <cell r="E438" t="str">
            <v>CFMS.NOTE.VAR.ESTBILL</v>
          </cell>
          <cell r="F438" t="str">
            <v>Dealer</v>
          </cell>
          <cell r="G438">
            <v>314798</v>
          </cell>
        </row>
        <row r="439">
          <cell r="B439" t="str">
            <v>702-30001742</v>
          </cell>
          <cell r="C439" t="str">
            <v>BOOKED</v>
          </cell>
          <cell r="D439" t="str">
            <v>Accruing</v>
          </cell>
          <cell r="E439" t="str">
            <v>CFMS.NOTE.FXD</v>
          </cell>
          <cell r="F439" t="str">
            <v>Customer</v>
          </cell>
          <cell r="G439">
            <v>336447</v>
          </cell>
        </row>
        <row r="440">
          <cell r="B440" t="str">
            <v>702-30001745</v>
          </cell>
          <cell r="C440" t="str">
            <v>BOOKED</v>
          </cell>
          <cell r="D440" t="str">
            <v>Accruing</v>
          </cell>
          <cell r="E440" t="str">
            <v>CFMS.NOTE.FXD</v>
          </cell>
          <cell r="F440" t="str">
            <v>Customer</v>
          </cell>
          <cell r="G440">
            <v>337455</v>
          </cell>
        </row>
        <row r="441">
          <cell r="B441" t="str">
            <v>702-30001749-002</v>
          </cell>
          <cell r="C441" t="str">
            <v>BOOKED</v>
          </cell>
          <cell r="D441" t="str">
            <v>Accruing</v>
          </cell>
          <cell r="E441" t="str">
            <v>CFMS.NOTE.FXD</v>
          </cell>
          <cell r="F441" t="str">
            <v>Dealer</v>
          </cell>
          <cell r="G441">
            <v>317050</v>
          </cell>
        </row>
        <row r="442">
          <cell r="B442" t="str">
            <v>702-30001750</v>
          </cell>
          <cell r="C442" t="str">
            <v>BOOKED</v>
          </cell>
          <cell r="D442" t="str">
            <v>Accruing</v>
          </cell>
          <cell r="E442" t="str">
            <v>CFMS.NOTE.VAR.ESTBILL</v>
          </cell>
          <cell r="F442" t="str">
            <v>Dealer</v>
          </cell>
          <cell r="G442">
            <v>314798</v>
          </cell>
        </row>
        <row r="443">
          <cell r="B443" t="str">
            <v>702-30001753</v>
          </cell>
          <cell r="C443" t="str">
            <v>BOOKED</v>
          </cell>
          <cell r="D443" t="str">
            <v>Non-Accruing</v>
          </cell>
          <cell r="E443" t="str">
            <v>CFMS.NOTE.FXD</v>
          </cell>
          <cell r="F443" t="str">
            <v>Customer</v>
          </cell>
          <cell r="G443">
            <v>309348</v>
          </cell>
        </row>
        <row r="444">
          <cell r="B444" t="str">
            <v>702-30001754</v>
          </cell>
          <cell r="C444" t="str">
            <v>BOOKED</v>
          </cell>
          <cell r="D444" t="str">
            <v>Accruing</v>
          </cell>
          <cell r="E444" t="str">
            <v>CFMS.NOTE.FXD</v>
          </cell>
          <cell r="F444" t="str">
            <v>Customer</v>
          </cell>
          <cell r="G444">
            <v>318185</v>
          </cell>
        </row>
        <row r="445">
          <cell r="B445" t="str">
            <v>702-30001755</v>
          </cell>
          <cell r="C445" t="str">
            <v>BOOKED</v>
          </cell>
          <cell r="D445" t="str">
            <v>Accruing</v>
          </cell>
          <cell r="E445" t="str">
            <v>CFMS.NOTE.VAR.ESTBILL</v>
          </cell>
          <cell r="F445" t="str">
            <v>Dealer</v>
          </cell>
          <cell r="G445">
            <v>314798</v>
          </cell>
        </row>
        <row r="446">
          <cell r="B446" t="str">
            <v>702-30001756</v>
          </cell>
          <cell r="C446" t="str">
            <v>BOOKED</v>
          </cell>
          <cell r="D446" t="str">
            <v>Accruing</v>
          </cell>
          <cell r="E446" t="str">
            <v>CFMS.WH.NOTE.VAR.ESTBILL</v>
          </cell>
          <cell r="F446" t="str">
            <v>Dealer</v>
          </cell>
          <cell r="G446">
            <v>314798</v>
          </cell>
        </row>
        <row r="447">
          <cell r="B447" t="str">
            <v>702-30001757</v>
          </cell>
          <cell r="C447" t="str">
            <v>BOOKED</v>
          </cell>
          <cell r="D447" t="str">
            <v>Accruing</v>
          </cell>
          <cell r="E447" t="str">
            <v>CFMS.WH.NOTE.VAR.ESTBILL</v>
          </cell>
          <cell r="F447" t="str">
            <v>Dealer</v>
          </cell>
          <cell r="G447">
            <v>314798</v>
          </cell>
        </row>
        <row r="448">
          <cell r="B448" t="str">
            <v>702-30001758</v>
          </cell>
          <cell r="C448" t="str">
            <v>BOOKED</v>
          </cell>
          <cell r="D448" t="str">
            <v>Accruing</v>
          </cell>
          <cell r="E448" t="str">
            <v>CFMS.WH.NOTE.VAR.ESTBILL</v>
          </cell>
          <cell r="F448" t="str">
            <v>Dealer</v>
          </cell>
          <cell r="G448">
            <v>314798</v>
          </cell>
        </row>
        <row r="449">
          <cell r="B449" t="str">
            <v>702-30001764</v>
          </cell>
          <cell r="C449" t="str">
            <v>BOOKED</v>
          </cell>
          <cell r="D449" t="str">
            <v>Accruing</v>
          </cell>
          <cell r="E449" t="str">
            <v>CFMS.NOTE.FXD</v>
          </cell>
          <cell r="F449" t="str">
            <v>Customer</v>
          </cell>
          <cell r="G449">
            <v>314376</v>
          </cell>
        </row>
        <row r="450">
          <cell r="B450" t="str">
            <v>702-30001775</v>
          </cell>
          <cell r="C450" t="str">
            <v>BOOKED</v>
          </cell>
          <cell r="D450" t="str">
            <v>Accruing</v>
          </cell>
          <cell r="E450" t="str">
            <v>CFMS.NOTE.FXD</v>
          </cell>
          <cell r="F450" t="str">
            <v>Customer</v>
          </cell>
          <cell r="G450">
            <v>312352</v>
          </cell>
        </row>
        <row r="451">
          <cell r="B451" t="str">
            <v>702-30001776</v>
          </cell>
          <cell r="C451" t="str">
            <v>BOOKED</v>
          </cell>
          <cell r="D451" t="str">
            <v>Non-Accruing</v>
          </cell>
          <cell r="E451" t="str">
            <v>CFMS.NOTE.FXD</v>
          </cell>
          <cell r="F451" t="str">
            <v>Customer</v>
          </cell>
          <cell r="G451">
            <v>309348</v>
          </cell>
        </row>
        <row r="452">
          <cell r="B452" t="str">
            <v>702-30001781</v>
          </cell>
          <cell r="C452" t="str">
            <v>BOOKED</v>
          </cell>
          <cell r="D452" t="str">
            <v>Non-Accruing</v>
          </cell>
          <cell r="E452" t="str">
            <v>CFMS.NOTE.FXD</v>
          </cell>
          <cell r="F452" t="str">
            <v>Customer</v>
          </cell>
          <cell r="G452">
            <v>309348</v>
          </cell>
        </row>
        <row r="453">
          <cell r="B453" t="str">
            <v>702-30001787</v>
          </cell>
          <cell r="C453" t="str">
            <v>BOOKED</v>
          </cell>
          <cell r="D453" t="str">
            <v>Non-Accruing</v>
          </cell>
          <cell r="E453" t="str">
            <v>CFMS.NOTE.FXD</v>
          </cell>
          <cell r="F453" t="str">
            <v>Customer</v>
          </cell>
          <cell r="G453">
            <v>309348</v>
          </cell>
        </row>
        <row r="454">
          <cell r="B454" t="str">
            <v>702-30001788</v>
          </cell>
          <cell r="C454" t="str">
            <v>BOOKED</v>
          </cell>
          <cell r="D454" t="str">
            <v>Accruing</v>
          </cell>
          <cell r="E454" t="str">
            <v>CFMS.NOTE.VAR.ESTBILL</v>
          </cell>
          <cell r="F454" t="str">
            <v>Dealer</v>
          </cell>
          <cell r="G454">
            <v>314798</v>
          </cell>
        </row>
        <row r="455">
          <cell r="B455" t="str">
            <v>702-30001790</v>
          </cell>
          <cell r="C455" t="str">
            <v>BOOKED</v>
          </cell>
          <cell r="D455" t="str">
            <v>Accruing</v>
          </cell>
          <cell r="E455" t="str">
            <v>CFMS.NOTE.VAR.ESTBILL</v>
          </cell>
          <cell r="F455" t="str">
            <v>Dealer</v>
          </cell>
          <cell r="G455">
            <v>314798</v>
          </cell>
        </row>
        <row r="456">
          <cell r="B456" t="str">
            <v>702-30001792</v>
          </cell>
          <cell r="C456" t="str">
            <v>BOOKED</v>
          </cell>
          <cell r="D456" t="str">
            <v>Accruing</v>
          </cell>
          <cell r="E456" t="str">
            <v>CFMS.NOTE.VAR.ESTBILL</v>
          </cell>
          <cell r="F456" t="str">
            <v>Dealer</v>
          </cell>
          <cell r="G456">
            <v>314798</v>
          </cell>
        </row>
        <row r="457">
          <cell r="B457" t="str">
            <v>702-30001793</v>
          </cell>
          <cell r="C457" t="str">
            <v>BOOKED</v>
          </cell>
          <cell r="D457" t="str">
            <v>Accruing</v>
          </cell>
          <cell r="E457" t="str">
            <v>CFMS.NOTE.VAR.ESTBILL</v>
          </cell>
          <cell r="F457" t="str">
            <v>Dealer</v>
          </cell>
          <cell r="G457">
            <v>314798</v>
          </cell>
        </row>
        <row r="458">
          <cell r="B458" t="str">
            <v>702-30001795</v>
          </cell>
          <cell r="C458" t="str">
            <v>BOOKED</v>
          </cell>
          <cell r="D458" t="str">
            <v>Accruing</v>
          </cell>
          <cell r="E458" t="str">
            <v>CFMS.WH.NOTE.VAR.ESTBILL</v>
          </cell>
          <cell r="F458" t="str">
            <v>Dealer</v>
          </cell>
          <cell r="G458">
            <v>314798</v>
          </cell>
        </row>
        <row r="459">
          <cell r="B459" t="str">
            <v>702-30001796</v>
          </cell>
          <cell r="C459" t="str">
            <v>BOOKED</v>
          </cell>
          <cell r="D459" t="str">
            <v>Accruing</v>
          </cell>
          <cell r="E459" t="str">
            <v>CFMS.NOTE.FXD</v>
          </cell>
          <cell r="F459" t="str">
            <v>Customer</v>
          </cell>
          <cell r="G459">
            <v>333802</v>
          </cell>
        </row>
        <row r="460">
          <cell r="B460" t="str">
            <v>702-30001797</v>
          </cell>
          <cell r="C460" t="str">
            <v>BOOKED</v>
          </cell>
          <cell r="D460" t="str">
            <v>Accruing</v>
          </cell>
          <cell r="E460" t="str">
            <v>CFMS.NOTE.FXD</v>
          </cell>
          <cell r="F460" t="str">
            <v>Customer</v>
          </cell>
          <cell r="G460">
            <v>309011</v>
          </cell>
        </row>
        <row r="461">
          <cell r="B461" t="str">
            <v>702-30001805</v>
          </cell>
          <cell r="C461" t="str">
            <v>BOOKED</v>
          </cell>
          <cell r="D461" t="str">
            <v>Accruing</v>
          </cell>
          <cell r="E461" t="str">
            <v>CFMS.NOTE.FXD</v>
          </cell>
          <cell r="F461" t="str">
            <v>Customer</v>
          </cell>
          <cell r="G461">
            <v>320583</v>
          </cell>
        </row>
        <row r="462">
          <cell r="B462" t="str">
            <v>702-30001807</v>
          </cell>
          <cell r="C462" t="str">
            <v>BOOKED</v>
          </cell>
          <cell r="D462" t="str">
            <v>Accruing</v>
          </cell>
          <cell r="E462" t="str">
            <v>CFMS.NOTE.VAR.ESTBILL</v>
          </cell>
          <cell r="F462" t="str">
            <v>Dealer</v>
          </cell>
          <cell r="G462">
            <v>318632</v>
          </cell>
        </row>
        <row r="463">
          <cell r="B463" t="str">
            <v>702-30001823</v>
          </cell>
          <cell r="C463" t="str">
            <v>BOOKED</v>
          </cell>
          <cell r="D463" t="str">
            <v>Non-Accruing</v>
          </cell>
          <cell r="E463" t="str">
            <v>CFMS.NOTE.FXD</v>
          </cell>
          <cell r="F463" t="str">
            <v>Customer</v>
          </cell>
          <cell r="G463">
            <v>309117</v>
          </cell>
        </row>
        <row r="464">
          <cell r="B464" t="str">
            <v>702-30001824</v>
          </cell>
          <cell r="C464" t="str">
            <v>BOOKED</v>
          </cell>
          <cell r="D464" t="str">
            <v>Accruing</v>
          </cell>
          <cell r="E464" t="str">
            <v>CFMS.NOTE.VAR.ESTBILL</v>
          </cell>
          <cell r="F464" t="str">
            <v>Dealer</v>
          </cell>
          <cell r="G464">
            <v>317033</v>
          </cell>
        </row>
        <row r="465">
          <cell r="B465" t="str">
            <v>702-30001826</v>
          </cell>
          <cell r="C465" t="str">
            <v>BOOKED</v>
          </cell>
          <cell r="D465" t="str">
            <v>Accruing</v>
          </cell>
          <cell r="E465" t="str">
            <v>CFMS.NOTE.FXD</v>
          </cell>
          <cell r="F465" t="str">
            <v>Customer</v>
          </cell>
          <cell r="G465">
            <v>310007</v>
          </cell>
        </row>
        <row r="466">
          <cell r="B466" t="str">
            <v>702-30001837</v>
          </cell>
          <cell r="C466" t="str">
            <v>BOOKED</v>
          </cell>
          <cell r="D466" t="str">
            <v>Accruing</v>
          </cell>
          <cell r="E466" t="str">
            <v>CFMS.NOTE.VAR.ESTBILL</v>
          </cell>
          <cell r="F466" t="str">
            <v>Dealer</v>
          </cell>
          <cell r="G466">
            <v>317033</v>
          </cell>
        </row>
        <row r="467">
          <cell r="B467" t="str">
            <v>702-30001851-1</v>
          </cell>
          <cell r="C467" t="str">
            <v>BOOKED</v>
          </cell>
          <cell r="D467" t="str">
            <v>Accruing</v>
          </cell>
          <cell r="E467" t="str">
            <v>CFMS.ISC.FXD</v>
          </cell>
          <cell r="F467" t="str">
            <v>Customer</v>
          </cell>
          <cell r="G467">
            <v>318682</v>
          </cell>
        </row>
        <row r="468">
          <cell r="B468" t="str">
            <v>702-30001853</v>
          </cell>
          <cell r="C468" t="str">
            <v>BOOKED</v>
          </cell>
          <cell r="D468" t="str">
            <v>Accruing</v>
          </cell>
          <cell r="E468" t="str">
            <v>CFMS.NOTE.FXD</v>
          </cell>
          <cell r="F468" t="str">
            <v>Customer</v>
          </cell>
          <cell r="G468">
            <v>337141</v>
          </cell>
        </row>
        <row r="469">
          <cell r="B469" t="str">
            <v>702-30001876</v>
          </cell>
          <cell r="C469" t="str">
            <v>BOOKED</v>
          </cell>
          <cell r="D469" t="str">
            <v>Accruing</v>
          </cell>
          <cell r="E469" t="str">
            <v>CFMS.NOTE.FXD</v>
          </cell>
          <cell r="F469" t="str">
            <v>Customer</v>
          </cell>
          <cell r="G469">
            <v>338485</v>
          </cell>
        </row>
        <row r="470">
          <cell r="B470" t="str">
            <v>702-30001880</v>
          </cell>
          <cell r="C470" t="str">
            <v>BOOKED</v>
          </cell>
          <cell r="D470" t="str">
            <v>Accruing</v>
          </cell>
          <cell r="E470" t="str">
            <v>CFMS.NOTE.FXD</v>
          </cell>
          <cell r="F470" t="str">
            <v>Customer</v>
          </cell>
          <cell r="G470">
            <v>308898</v>
          </cell>
        </row>
        <row r="471">
          <cell r="B471" t="str">
            <v>702-30001881</v>
          </cell>
          <cell r="C471" t="str">
            <v>BOOKED</v>
          </cell>
          <cell r="D471" t="str">
            <v>Accruing</v>
          </cell>
          <cell r="E471" t="str">
            <v>CFMS.NOTE.FXD</v>
          </cell>
          <cell r="F471" t="str">
            <v>Customer</v>
          </cell>
          <cell r="G471">
            <v>308898</v>
          </cell>
        </row>
        <row r="472">
          <cell r="B472" t="str">
            <v>702-30001890</v>
          </cell>
          <cell r="C472" t="str">
            <v>BOOKED</v>
          </cell>
          <cell r="D472" t="str">
            <v>Accruing</v>
          </cell>
          <cell r="E472" t="str">
            <v>CFMS.WH.NOTE.VAR.ESTBILL</v>
          </cell>
          <cell r="F472" t="str">
            <v>Dealer</v>
          </cell>
          <cell r="G472">
            <v>317033</v>
          </cell>
        </row>
        <row r="473">
          <cell r="B473" t="str">
            <v>702-30001903</v>
          </cell>
          <cell r="C473" t="str">
            <v>BOOKED</v>
          </cell>
          <cell r="D473" t="str">
            <v>Accruing</v>
          </cell>
          <cell r="E473" t="str">
            <v>CFMS.NOTE.FXD</v>
          </cell>
          <cell r="F473" t="str">
            <v>Customer</v>
          </cell>
          <cell r="G473">
            <v>316389</v>
          </cell>
        </row>
        <row r="474">
          <cell r="B474" t="str">
            <v>702-30001905</v>
          </cell>
          <cell r="C474" t="str">
            <v>BOOKED</v>
          </cell>
          <cell r="D474" t="str">
            <v>Accruing</v>
          </cell>
          <cell r="E474" t="str">
            <v>CFMS.NOTE.FXD</v>
          </cell>
          <cell r="F474" t="str">
            <v>Customer</v>
          </cell>
          <cell r="G474">
            <v>337888</v>
          </cell>
        </row>
        <row r="475">
          <cell r="B475" t="str">
            <v>702-30001917</v>
          </cell>
          <cell r="C475" t="str">
            <v>BOOKED</v>
          </cell>
          <cell r="D475" t="str">
            <v>Accruing</v>
          </cell>
          <cell r="E475" t="str">
            <v>CFMS.WH.NOTE.VAR.ESTBILL</v>
          </cell>
          <cell r="F475" t="str">
            <v>Dealer</v>
          </cell>
          <cell r="G475">
            <v>313548</v>
          </cell>
        </row>
        <row r="476">
          <cell r="B476" t="str">
            <v>702-30001919</v>
          </cell>
          <cell r="C476" t="str">
            <v>BOOKED</v>
          </cell>
          <cell r="D476" t="str">
            <v>Accruing</v>
          </cell>
          <cell r="E476" t="str">
            <v>CFMS.WH.NOTE.VAR.ESTBILL</v>
          </cell>
          <cell r="F476" t="str">
            <v>Dealer</v>
          </cell>
          <cell r="G476">
            <v>313548</v>
          </cell>
        </row>
        <row r="477">
          <cell r="B477" t="str">
            <v>702-30001929</v>
          </cell>
          <cell r="C477" t="str">
            <v>BOOKED</v>
          </cell>
          <cell r="D477" t="str">
            <v>Accruing</v>
          </cell>
          <cell r="E477" t="str">
            <v>CFMS.WH.NOTE.VAR.ESTBILL</v>
          </cell>
          <cell r="F477" t="str">
            <v>Dealer</v>
          </cell>
          <cell r="G477">
            <v>313548</v>
          </cell>
        </row>
        <row r="478">
          <cell r="B478" t="str">
            <v>702-30001945</v>
          </cell>
          <cell r="C478" t="str">
            <v>BOOKED</v>
          </cell>
          <cell r="D478" t="str">
            <v>Non-Accruing</v>
          </cell>
          <cell r="E478" t="str">
            <v>CFMS.NOTE.FXD</v>
          </cell>
          <cell r="F478" t="str">
            <v>Customer</v>
          </cell>
          <cell r="G478">
            <v>337875</v>
          </cell>
        </row>
        <row r="479">
          <cell r="B479" t="str">
            <v>702-30001954</v>
          </cell>
          <cell r="C479" t="str">
            <v>BOOKED</v>
          </cell>
          <cell r="D479" t="str">
            <v>Accruing</v>
          </cell>
          <cell r="E479" t="str">
            <v>CFMS.NOTE.FXD</v>
          </cell>
          <cell r="F479" t="str">
            <v>Customer</v>
          </cell>
          <cell r="G479">
            <v>310424</v>
          </cell>
        </row>
        <row r="480">
          <cell r="B480" t="str">
            <v>702-30001965</v>
          </cell>
          <cell r="C480" t="str">
            <v>BOOKED</v>
          </cell>
          <cell r="D480" t="str">
            <v>Accruing</v>
          </cell>
          <cell r="E480" t="str">
            <v>CFMS.NOTE.FXD</v>
          </cell>
          <cell r="F480" t="str">
            <v>Customer</v>
          </cell>
          <cell r="G480">
            <v>337928</v>
          </cell>
        </row>
        <row r="481">
          <cell r="B481" t="str">
            <v>702-30001972-2</v>
          </cell>
          <cell r="C481" t="str">
            <v>BOOKED</v>
          </cell>
          <cell r="D481" t="str">
            <v>Accruing</v>
          </cell>
          <cell r="E481" t="str">
            <v>CFMS.ISC.FXD</v>
          </cell>
          <cell r="F481" t="str">
            <v>Customer</v>
          </cell>
          <cell r="G481">
            <v>313547</v>
          </cell>
        </row>
        <row r="482">
          <cell r="B482" t="str">
            <v>702-30001993-001</v>
          </cell>
          <cell r="C482" t="str">
            <v>BOOKED</v>
          </cell>
          <cell r="D482" t="str">
            <v>Accruing</v>
          </cell>
          <cell r="E482" t="str">
            <v>CFMS.NOTE.FXD</v>
          </cell>
          <cell r="F482" t="str">
            <v>Customer</v>
          </cell>
          <cell r="G482">
            <v>309760</v>
          </cell>
        </row>
        <row r="483">
          <cell r="B483" t="str">
            <v>702-30001993-003</v>
          </cell>
          <cell r="C483" t="str">
            <v>BOOKED</v>
          </cell>
          <cell r="D483" t="str">
            <v>Accruing</v>
          </cell>
          <cell r="E483" t="str">
            <v>CFMS.NOTE.FXD</v>
          </cell>
          <cell r="F483" t="str">
            <v>Customer</v>
          </cell>
          <cell r="G483">
            <v>309760</v>
          </cell>
        </row>
        <row r="484">
          <cell r="B484" t="str">
            <v>702-30001994-1</v>
          </cell>
          <cell r="C484" t="str">
            <v>BOOKED</v>
          </cell>
          <cell r="D484" t="str">
            <v>Accruing</v>
          </cell>
          <cell r="E484" t="str">
            <v>CFMS.ISC.FXD</v>
          </cell>
          <cell r="F484" t="str">
            <v>Customer</v>
          </cell>
          <cell r="G484">
            <v>337988</v>
          </cell>
        </row>
        <row r="485">
          <cell r="B485" t="str">
            <v>702-30001998</v>
          </cell>
          <cell r="C485" t="str">
            <v>BOOKED</v>
          </cell>
          <cell r="D485" t="str">
            <v>Accruing</v>
          </cell>
          <cell r="E485" t="str">
            <v>CFMS.NOTE.FXD</v>
          </cell>
          <cell r="F485" t="str">
            <v>Customer</v>
          </cell>
          <cell r="G485">
            <v>308898</v>
          </cell>
        </row>
        <row r="486">
          <cell r="B486" t="str">
            <v>702-30002004</v>
          </cell>
          <cell r="C486" t="str">
            <v>BOOKED</v>
          </cell>
          <cell r="D486" t="str">
            <v>Accruing</v>
          </cell>
          <cell r="E486" t="str">
            <v>CFMS.NOTE.FXD</v>
          </cell>
          <cell r="F486" t="str">
            <v>Customer</v>
          </cell>
          <cell r="G486">
            <v>314376</v>
          </cell>
        </row>
        <row r="487">
          <cell r="B487" t="str">
            <v>702-30002014</v>
          </cell>
          <cell r="C487" t="str">
            <v>BOOKED</v>
          </cell>
          <cell r="D487" t="str">
            <v>Accruing</v>
          </cell>
          <cell r="E487" t="str">
            <v>CFMS.NOTE.VAR.ESTBILL</v>
          </cell>
          <cell r="F487" t="str">
            <v>Dealer</v>
          </cell>
          <cell r="G487">
            <v>314798</v>
          </cell>
        </row>
        <row r="488">
          <cell r="B488" t="str">
            <v>702-30002019</v>
          </cell>
          <cell r="C488" t="str">
            <v>BOOKED</v>
          </cell>
          <cell r="D488" t="str">
            <v>Accruing</v>
          </cell>
          <cell r="E488" t="str">
            <v>CFMS.NOTE.VAR.ESTBILL</v>
          </cell>
          <cell r="F488" t="str">
            <v>Dealer</v>
          </cell>
          <cell r="G488">
            <v>314798</v>
          </cell>
        </row>
        <row r="489">
          <cell r="B489" t="str">
            <v>702-30002036</v>
          </cell>
          <cell r="C489" t="str">
            <v>BOOKED</v>
          </cell>
          <cell r="D489" t="str">
            <v>Accruing</v>
          </cell>
          <cell r="E489" t="str">
            <v>CFMS.NOTE.FXD</v>
          </cell>
          <cell r="F489" t="str">
            <v>Customer</v>
          </cell>
          <cell r="G489">
            <v>338138</v>
          </cell>
        </row>
        <row r="490">
          <cell r="B490" t="str">
            <v>702-30002045</v>
          </cell>
          <cell r="C490" t="str">
            <v>BOOKED</v>
          </cell>
          <cell r="D490" t="str">
            <v>Accruing</v>
          </cell>
          <cell r="E490" t="str">
            <v>CFMS.NOTE.FXD</v>
          </cell>
          <cell r="F490" t="str">
            <v>Customer</v>
          </cell>
          <cell r="G490">
            <v>318055</v>
          </cell>
        </row>
        <row r="491">
          <cell r="B491" t="str">
            <v>702-30002052</v>
          </cell>
          <cell r="C491" t="str">
            <v>BOOKED</v>
          </cell>
          <cell r="D491" t="str">
            <v>Accruing</v>
          </cell>
          <cell r="E491" t="str">
            <v>CFMS.NOTE.VAR.ESTBILL</v>
          </cell>
          <cell r="F491" t="str">
            <v>Dealer</v>
          </cell>
          <cell r="G491">
            <v>314798</v>
          </cell>
        </row>
        <row r="492">
          <cell r="B492" t="str">
            <v>702-30002057</v>
          </cell>
          <cell r="C492" t="str">
            <v>BOOKED</v>
          </cell>
          <cell r="D492" t="str">
            <v>Accruing</v>
          </cell>
          <cell r="E492" t="str">
            <v>CFMS.NOTE.VAR.ESTBILL</v>
          </cell>
          <cell r="F492" t="str">
            <v>Dealer</v>
          </cell>
          <cell r="G492">
            <v>317033</v>
          </cell>
        </row>
        <row r="493">
          <cell r="B493" t="str">
            <v>702-30002059</v>
          </cell>
          <cell r="C493" t="str">
            <v>BOOKED</v>
          </cell>
          <cell r="D493" t="str">
            <v>Accruing</v>
          </cell>
          <cell r="E493" t="str">
            <v>CFMS.ISC.FXD</v>
          </cell>
          <cell r="F493" t="str">
            <v>Customer</v>
          </cell>
          <cell r="G493">
            <v>317030</v>
          </cell>
        </row>
        <row r="494">
          <cell r="B494" t="str">
            <v>702-30002063</v>
          </cell>
          <cell r="C494" t="str">
            <v>BOOKED</v>
          </cell>
          <cell r="D494" t="str">
            <v>Accruing</v>
          </cell>
          <cell r="E494" t="str">
            <v>CFMS.NOTE.FXD</v>
          </cell>
          <cell r="F494" t="str">
            <v>Customer</v>
          </cell>
          <cell r="G494">
            <v>316056</v>
          </cell>
        </row>
        <row r="495">
          <cell r="B495" t="str">
            <v>702-30002064-1</v>
          </cell>
          <cell r="C495" t="str">
            <v>BOOKED</v>
          </cell>
          <cell r="D495" t="str">
            <v>Non-Accruing</v>
          </cell>
          <cell r="E495" t="str">
            <v>CFMS.ISC.FXD</v>
          </cell>
          <cell r="F495" t="str">
            <v>Customer</v>
          </cell>
          <cell r="G495">
            <v>337988</v>
          </cell>
        </row>
        <row r="496">
          <cell r="B496" t="str">
            <v>702-30002066</v>
          </cell>
          <cell r="C496" t="str">
            <v>BOOKED</v>
          </cell>
          <cell r="D496" t="str">
            <v>Accruing</v>
          </cell>
          <cell r="E496" t="str">
            <v>CFMS.NOTE.FXD</v>
          </cell>
          <cell r="F496" t="str">
            <v>Customer</v>
          </cell>
          <cell r="G496">
            <v>338827</v>
          </cell>
        </row>
        <row r="497">
          <cell r="B497" t="str">
            <v>702-30002098-010</v>
          </cell>
          <cell r="C497" t="str">
            <v>BOOKED</v>
          </cell>
          <cell r="D497" t="str">
            <v>Accruing</v>
          </cell>
          <cell r="E497" t="str">
            <v>CFMS.NOTE.FXD</v>
          </cell>
          <cell r="F497" t="str">
            <v>Dealer</v>
          </cell>
          <cell r="G497">
            <v>320398</v>
          </cell>
        </row>
        <row r="498">
          <cell r="B498" t="str">
            <v>702-30002139</v>
          </cell>
          <cell r="C498" t="str">
            <v>BOOKED</v>
          </cell>
          <cell r="D498" t="str">
            <v>Accruing</v>
          </cell>
          <cell r="E498" t="str">
            <v>CFMS.NOTE.FXD</v>
          </cell>
          <cell r="F498" t="str">
            <v>Customer</v>
          </cell>
          <cell r="G498">
            <v>337023</v>
          </cell>
        </row>
        <row r="499">
          <cell r="B499" t="str">
            <v>702-30002146</v>
          </cell>
          <cell r="C499" t="str">
            <v>BOOKED</v>
          </cell>
          <cell r="D499" t="str">
            <v>Accruing</v>
          </cell>
          <cell r="E499" t="str">
            <v>CFMS.NOTE.FXD</v>
          </cell>
          <cell r="F499" t="str">
            <v>Customer</v>
          </cell>
          <cell r="G499">
            <v>338992</v>
          </cell>
        </row>
        <row r="500">
          <cell r="B500" t="str">
            <v>702-30002147</v>
          </cell>
          <cell r="C500" t="str">
            <v>BOOKED</v>
          </cell>
          <cell r="D500" t="str">
            <v>Accruing</v>
          </cell>
          <cell r="E500" t="str">
            <v>CFMS.NOTE.VAR.ESTBILL</v>
          </cell>
          <cell r="F500" t="str">
            <v>Dealer</v>
          </cell>
          <cell r="G500">
            <v>313548</v>
          </cell>
        </row>
        <row r="501">
          <cell r="B501" t="str">
            <v>702-30002149</v>
          </cell>
          <cell r="C501" t="str">
            <v>BOOKED</v>
          </cell>
          <cell r="D501" t="str">
            <v>Accruing</v>
          </cell>
          <cell r="E501" t="str">
            <v>CFMS.NOTE.VAR.ESTBILL</v>
          </cell>
          <cell r="F501" t="str">
            <v>Dealer</v>
          </cell>
          <cell r="G501">
            <v>313548</v>
          </cell>
        </row>
        <row r="502">
          <cell r="B502" t="str">
            <v>702-30002150</v>
          </cell>
          <cell r="C502" t="str">
            <v>BOOKED</v>
          </cell>
          <cell r="D502" t="str">
            <v>Accruing</v>
          </cell>
          <cell r="E502" t="str">
            <v>CFMS.NOTE.VAR.ESTBILL</v>
          </cell>
          <cell r="F502" t="str">
            <v>Dealer</v>
          </cell>
          <cell r="G502">
            <v>313548</v>
          </cell>
        </row>
        <row r="503">
          <cell r="B503" t="str">
            <v>702-30002158</v>
          </cell>
          <cell r="C503" t="str">
            <v>BOOKED</v>
          </cell>
          <cell r="D503" t="str">
            <v>Accruing</v>
          </cell>
          <cell r="E503" t="str">
            <v>CFMS.NOTE.VAR.ESTBILL</v>
          </cell>
          <cell r="F503" t="str">
            <v>Dealer</v>
          </cell>
          <cell r="G503">
            <v>313548</v>
          </cell>
        </row>
        <row r="504">
          <cell r="B504" t="str">
            <v>702-30002160</v>
          </cell>
          <cell r="C504" t="str">
            <v>BOOKED</v>
          </cell>
          <cell r="D504" t="str">
            <v>Accruing</v>
          </cell>
          <cell r="E504" t="str">
            <v>CFMS.NOTE.VAR.ESTBILL</v>
          </cell>
          <cell r="F504" t="str">
            <v>Dealer</v>
          </cell>
          <cell r="G504">
            <v>313548</v>
          </cell>
        </row>
        <row r="505">
          <cell r="B505" t="str">
            <v>702-30002162</v>
          </cell>
          <cell r="C505" t="str">
            <v>BOOKED</v>
          </cell>
          <cell r="D505" t="str">
            <v>Accruing</v>
          </cell>
          <cell r="E505" t="str">
            <v>CFMS.NOTE.VAR.ESTBILL</v>
          </cell>
          <cell r="F505" t="str">
            <v>Dealer</v>
          </cell>
          <cell r="G505">
            <v>313548</v>
          </cell>
        </row>
        <row r="506">
          <cell r="B506" t="str">
            <v>702-30002163</v>
          </cell>
          <cell r="C506" t="str">
            <v>BOOKED</v>
          </cell>
          <cell r="D506" t="str">
            <v>Accruing</v>
          </cell>
          <cell r="E506" t="str">
            <v>CFMS.NOTE.VAR.ESTBILL</v>
          </cell>
          <cell r="F506" t="str">
            <v>Dealer</v>
          </cell>
          <cell r="G506">
            <v>313548</v>
          </cell>
        </row>
        <row r="507">
          <cell r="B507" t="str">
            <v>702-30002168</v>
          </cell>
          <cell r="C507" t="str">
            <v>BOOKED</v>
          </cell>
          <cell r="D507" t="str">
            <v>Accruing</v>
          </cell>
          <cell r="E507" t="str">
            <v>CFMS.NOTE.VAR.ESTBILL</v>
          </cell>
          <cell r="F507" t="str">
            <v>Dealer</v>
          </cell>
          <cell r="G507">
            <v>313548</v>
          </cell>
        </row>
        <row r="508">
          <cell r="B508" t="str">
            <v>702-30002170</v>
          </cell>
          <cell r="C508" t="str">
            <v>BOOKED</v>
          </cell>
          <cell r="D508" t="str">
            <v>Accruing</v>
          </cell>
          <cell r="E508" t="str">
            <v>CFMS.WH.NOTE.VAR.ESTBILL</v>
          </cell>
          <cell r="F508" t="str">
            <v>Dealer</v>
          </cell>
          <cell r="G508">
            <v>313548</v>
          </cell>
        </row>
        <row r="509">
          <cell r="B509" t="str">
            <v>702-30002173</v>
          </cell>
          <cell r="C509" t="str">
            <v>BOOKED</v>
          </cell>
          <cell r="D509" t="str">
            <v>Accruing</v>
          </cell>
          <cell r="E509" t="str">
            <v>CFMS.NOTE.VAR.ESTBILL</v>
          </cell>
          <cell r="F509" t="str">
            <v>Dealer</v>
          </cell>
          <cell r="G509">
            <v>313548</v>
          </cell>
        </row>
        <row r="510">
          <cell r="B510" t="str">
            <v>702-30002175</v>
          </cell>
          <cell r="C510" t="str">
            <v>BOOKED</v>
          </cell>
          <cell r="D510" t="str">
            <v>Accruing</v>
          </cell>
          <cell r="E510" t="str">
            <v>CFMS.WH.NOTE.VAR.ESTBILL</v>
          </cell>
          <cell r="F510" t="str">
            <v>Dealer</v>
          </cell>
          <cell r="G510">
            <v>313548</v>
          </cell>
        </row>
        <row r="511">
          <cell r="B511" t="str">
            <v>702-30002178</v>
          </cell>
          <cell r="C511" t="str">
            <v>BOOKED</v>
          </cell>
          <cell r="D511" t="str">
            <v>Accruing</v>
          </cell>
          <cell r="E511" t="str">
            <v>CFMS.WH.NOTE.VAR.ESTBILL</v>
          </cell>
          <cell r="F511" t="str">
            <v>Dealer</v>
          </cell>
          <cell r="G511">
            <v>313548</v>
          </cell>
        </row>
        <row r="512">
          <cell r="B512" t="str">
            <v>702-30002179</v>
          </cell>
          <cell r="C512" t="str">
            <v>BOOKED</v>
          </cell>
          <cell r="D512" t="str">
            <v>Accruing</v>
          </cell>
          <cell r="E512" t="str">
            <v>CFMS.NOTE.VAR.ESTBILL</v>
          </cell>
          <cell r="F512" t="str">
            <v>Dealer</v>
          </cell>
          <cell r="G512">
            <v>313548</v>
          </cell>
        </row>
        <row r="513">
          <cell r="B513" t="str">
            <v>702-30002180</v>
          </cell>
          <cell r="C513" t="str">
            <v>BOOKED</v>
          </cell>
          <cell r="D513" t="str">
            <v>Accruing</v>
          </cell>
          <cell r="E513" t="str">
            <v>CFMS.NOTE.VAR.ESTBILL</v>
          </cell>
          <cell r="F513" t="str">
            <v>Dealer</v>
          </cell>
          <cell r="G513">
            <v>313548</v>
          </cell>
        </row>
        <row r="514">
          <cell r="B514" t="str">
            <v>702-30002181</v>
          </cell>
          <cell r="C514" t="str">
            <v>BOOKED</v>
          </cell>
          <cell r="D514" t="str">
            <v>Accruing</v>
          </cell>
          <cell r="E514" t="str">
            <v>CFMS.NOTE.VAR.ESTBILL</v>
          </cell>
          <cell r="F514" t="str">
            <v>Dealer</v>
          </cell>
          <cell r="G514">
            <v>313548</v>
          </cell>
        </row>
        <row r="515">
          <cell r="B515" t="str">
            <v>702-30002182</v>
          </cell>
          <cell r="C515" t="str">
            <v>BOOKED</v>
          </cell>
          <cell r="D515" t="str">
            <v>Accruing</v>
          </cell>
          <cell r="E515" t="str">
            <v>CFMS.NOTE.VAR.ESTBILL</v>
          </cell>
          <cell r="F515" t="str">
            <v>Dealer</v>
          </cell>
          <cell r="G515">
            <v>313548</v>
          </cell>
        </row>
        <row r="516">
          <cell r="B516" t="str">
            <v>702-30002184</v>
          </cell>
          <cell r="C516" t="str">
            <v>BOOKED</v>
          </cell>
          <cell r="D516" t="str">
            <v>Accruing</v>
          </cell>
          <cell r="E516" t="str">
            <v>CFMS.ISC.FXD</v>
          </cell>
          <cell r="F516" t="str">
            <v>Customer</v>
          </cell>
          <cell r="G516">
            <v>338859</v>
          </cell>
        </row>
        <row r="517">
          <cell r="B517" t="str">
            <v>702-30002186</v>
          </cell>
          <cell r="C517" t="str">
            <v>BOOKED</v>
          </cell>
          <cell r="D517" t="str">
            <v>Accruing</v>
          </cell>
          <cell r="E517" t="str">
            <v>CFMS.WH.NOTE.VAR.ESTBILL</v>
          </cell>
          <cell r="F517" t="str">
            <v>Dealer</v>
          </cell>
          <cell r="G517">
            <v>314798</v>
          </cell>
        </row>
        <row r="518">
          <cell r="B518" t="str">
            <v>702-30002188</v>
          </cell>
          <cell r="C518" t="str">
            <v>BOOKED</v>
          </cell>
          <cell r="D518" t="str">
            <v>Accruing</v>
          </cell>
          <cell r="E518" t="str">
            <v>CFMS.NOTE.FXD</v>
          </cell>
          <cell r="F518" t="str">
            <v>Customer</v>
          </cell>
          <cell r="G518">
            <v>308390</v>
          </cell>
        </row>
        <row r="519">
          <cell r="B519" t="str">
            <v>702-30002190</v>
          </cell>
          <cell r="C519" t="str">
            <v>BOOKED</v>
          </cell>
          <cell r="D519" t="str">
            <v>Accruing</v>
          </cell>
          <cell r="E519" t="str">
            <v>CFMS.NOTE.FXD</v>
          </cell>
          <cell r="F519" t="str">
            <v>Customer</v>
          </cell>
          <cell r="G519">
            <v>308390</v>
          </cell>
        </row>
        <row r="520">
          <cell r="B520" t="str">
            <v>702-30002192</v>
          </cell>
          <cell r="C520" t="str">
            <v>BOOKED</v>
          </cell>
          <cell r="D520" t="str">
            <v>Accruing</v>
          </cell>
          <cell r="E520" t="str">
            <v>CFMS.NOTE.FXD</v>
          </cell>
          <cell r="F520" t="str">
            <v>Customer</v>
          </cell>
          <cell r="G520">
            <v>308390</v>
          </cell>
        </row>
        <row r="521">
          <cell r="B521" t="str">
            <v>702-30002194</v>
          </cell>
          <cell r="C521" t="str">
            <v>BOOKED</v>
          </cell>
          <cell r="D521" t="str">
            <v>Accruing</v>
          </cell>
          <cell r="E521" t="str">
            <v>CFMS.NOTE.FXD</v>
          </cell>
          <cell r="F521" t="str">
            <v>Customer</v>
          </cell>
          <cell r="G521">
            <v>308390</v>
          </cell>
        </row>
        <row r="522">
          <cell r="B522" t="str">
            <v>702-30002196</v>
          </cell>
          <cell r="C522" t="str">
            <v>BOOKED</v>
          </cell>
          <cell r="D522" t="str">
            <v>Accruing</v>
          </cell>
          <cell r="E522" t="str">
            <v>CFMS.NOTE.FXD</v>
          </cell>
          <cell r="F522" t="str">
            <v>Customer</v>
          </cell>
          <cell r="G522">
            <v>308898</v>
          </cell>
        </row>
        <row r="523">
          <cell r="B523" t="str">
            <v>702-30002199</v>
          </cell>
          <cell r="C523" t="str">
            <v>BOOKED</v>
          </cell>
          <cell r="D523" t="str">
            <v>Accruing</v>
          </cell>
          <cell r="E523" t="str">
            <v>CFMS.NOTE.FXD</v>
          </cell>
          <cell r="F523" t="str">
            <v>Customer</v>
          </cell>
          <cell r="G523">
            <v>308400</v>
          </cell>
        </row>
        <row r="524">
          <cell r="B524" t="str">
            <v>702-30002210</v>
          </cell>
          <cell r="C524" t="str">
            <v>BOOKED</v>
          </cell>
          <cell r="D524" t="str">
            <v>Accruing</v>
          </cell>
          <cell r="E524" t="str">
            <v>CFMS.NOTE.FXD</v>
          </cell>
          <cell r="F524" t="str">
            <v>Customer</v>
          </cell>
          <cell r="G524">
            <v>308390</v>
          </cell>
        </row>
        <row r="525">
          <cell r="B525" t="str">
            <v>702-30002213</v>
          </cell>
          <cell r="C525" t="str">
            <v>BOOKED</v>
          </cell>
          <cell r="D525" t="str">
            <v>Accruing</v>
          </cell>
          <cell r="E525" t="str">
            <v>CFMS.NOTE.FXD</v>
          </cell>
          <cell r="F525" t="str">
            <v>Customer</v>
          </cell>
          <cell r="G525">
            <v>308390</v>
          </cell>
        </row>
        <row r="526">
          <cell r="B526" t="str">
            <v>702-30002215</v>
          </cell>
          <cell r="C526" t="str">
            <v>BOOKED</v>
          </cell>
          <cell r="D526" t="str">
            <v>Accruing</v>
          </cell>
          <cell r="E526" t="str">
            <v>CFMS.NOTE.FXD</v>
          </cell>
          <cell r="F526" t="str">
            <v>Customer</v>
          </cell>
          <cell r="G526">
            <v>308390</v>
          </cell>
        </row>
        <row r="527">
          <cell r="B527" t="str">
            <v>702-30002221</v>
          </cell>
          <cell r="C527" t="str">
            <v>BOOKED</v>
          </cell>
          <cell r="D527" t="str">
            <v>Accruing</v>
          </cell>
          <cell r="E527" t="str">
            <v>CFMS.NOTE.FXD</v>
          </cell>
          <cell r="F527" t="str">
            <v>Customer</v>
          </cell>
          <cell r="G527">
            <v>314395</v>
          </cell>
        </row>
        <row r="528">
          <cell r="B528" t="str">
            <v>702-30002227</v>
          </cell>
          <cell r="C528" t="str">
            <v>BOOKED</v>
          </cell>
          <cell r="D528" t="str">
            <v>Accruing</v>
          </cell>
          <cell r="E528" t="str">
            <v>CFMS.NOTE.FXD</v>
          </cell>
          <cell r="F528" t="str">
            <v>Customer</v>
          </cell>
          <cell r="G528">
            <v>309710</v>
          </cell>
        </row>
        <row r="529">
          <cell r="B529" t="str">
            <v>702-30002232</v>
          </cell>
          <cell r="C529" t="str">
            <v>BOOKED</v>
          </cell>
          <cell r="D529" t="str">
            <v>Accruing</v>
          </cell>
          <cell r="E529" t="str">
            <v>CFMS.NOTE.FXD</v>
          </cell>
          <cell r="F529" t="str">
            <v>Customer</v>
          </cell>
          <cell r="G529">
            <v>308390</v>
          </cell>
        </row>
        <row r="530">
          <cell r="B530" t="str">
            <v>702-30002237</v>
          </cell>
          <cell r="C530" t="str">
            <v>BOOKED</v>
          </cell>
          <cell r="D530" t="str">
            <v>Accruing</v>
          </cell>
          <cell r="E530" t="str">
            <v>CFMS.NOTE.FXD</v>
          </cell>
          <cell r="F530" t="str">
            <v>Customer</v>
          </cell>
          <cell r="G530">
            <v>339082</v>
          </cell>
        </row>
        <row r="531">
          <cell r="B531" t="str">
            <v>702-30002242</v>
          </cell>
          <cell r="C531" t="str">
            <v>BOOKED</v>
          </cell>
          <cell r="D531" t="str">
            <v>Accruing</v>
          </cell>
          <cell r="E531" t="str">
            <v>CFMS.NOTE.FXD</v>
          </cell>
          <cell r="F531" t="str">
            <v>Customer</v>
          </cell>
          <cell r="G531">
            <v>308390</v>
          </cell>
        </row>
        <row r="532">
          <cell r="B532" t="str">
            <v>702-30002244</v>
          </cell>
          <cell r="C532" t="str">
            <v>BOOKED</v>
          </cell>
          <cell r="D532" t="str">
            <v>Accruing</v>
          </cell>
          <cell r="E532" t="str">
            <v>CFMS.NOTE.FXD</v>
          </cell>
          <cell r="F532" t="str">
            <v>Customer</v>
          </cell>
          <cell r="G532">
            <v>308390</v>
          </cell>
        </row>
        <row r="533">
          <cell r="B533" t="str">
            <v>702-30002245</v>
          </cell>
          <cell r="C533" t="str">
            <v>BOOKED</v>
          </cell>
          <cell r="D533" t="str">
            <v>Accruing</v>
          </cell>
          <cell r="E533" t="str">
            <v>CFMS.NOTE.FXD</v>
          </cell>
          <cell r="F533" t="str">
            <v>Customer</v>
          </cell>
          <cell r="G533">
            <v>308390</v>
          </cell>
        </row>
        <row r="534">
          <cell r="B534" t="str">
            <v>702-30002247</v>
          </cell>
          <cell r="C534" t="str">
            <v>BOOKED</v>
          </cell>
          <cell r="D534" t="str">
            <v>Accruing</v>
          </cell>
          <cell r="E534" t="str">
            <v>CFMS.NOTE.FXD</v>
          </cell>
          <cell r="F534" t="str">
            <v>Customer</v>
          </cell>
          <cell r="G534">
            <v>308390</v>
          </cell>
        </row>
        <row r="535">
          <cell r="B535" t="str">
            <v>702-30002248</v>
          </cell>
          <cell r="C535" t="str">
            <v>BOOKED</v>
          </cell>
          <cell r="D535" t="str">
            <v>Accruing</v>
          </cell>
          <cell r="E535" t="str">
            <v>CFMS.NOTE.FXD</v>
          </cell>
          <cell r="F535" t="str">
            <v>Customer</v>
          </cell>
          <cell r="G535">
            <v>308390</v>
          </cell>
        </row>
        <row r="536">
          <cell r="B536" t="str">
            <v>702-30002250</v>
          </cell>
          <cell r="C536" t="str">
            <v>BOOKED</v>
          </cell>
          <cell r="D536" t="str">
            <v>Accruing</v>
          </cell>
          <cell r="E536" t="str">
            <v>CFMS.NOTE.FXD</v>
          </cell>
          <cell r="F536" t="str">
            <v>Customer</v>
          </cell>
          <cell r="G536">
            <v>312895</v>
          </cell>
        </row>
        <row r="537">
          <cell r="B537" t="str">
            <v>702-30002252</v>
          </cell>
          <cell r="C537" t="str">
            <v>BOOKED</v>
          </cell>
          <cell r="D537" t="str">
            <v>Accruing</v>
          </cell>
          <cell r="E537" t="str">
            <v>CFMS.NOTE.FXD</v>
          </cell>
          <cell r="F537" t="str">
            <v>Customer</v>
          </cell>
          <cell r="G537">
            <v>308390</v>
          </cell>
        </row>
        <row r="538">
          <cell r="B538" t="str">
            <v>702-30002257</v>
          </cell>
          <cell r="C538" t="str">
            <v>BOOKED</v>
          </cell>
          <cell r="D538" t="str">
            <v>Accruing</v>
          </cell>
          <cell r="E538" t="str">
            <v>CFMS.NOTE.FXD</v>
          </cell>
          <cell r="F538" t="str">
            <v>Customer</v>
          </cell>
          <cell r="G538">
            <v>308390</v>
          </cell>
        </row>
        <row r="539">
          <cell r="B539" t="str">
            <v>702-30002258</v>
          </cell>
          <cell r="C539" t="str">
            <v>BOOKED</v>
          </cell>
          <cell r="D539" t="str">
            <v>Accruing</v>
          </cell>
          <cell r="E539" t="str">
            <v>CFMS.NOTE.FXD</v>
          </cell>
          <cell r="F539" t="str">
            <v>Customer</v>
          </cell>
          <cell r="G539">
            <v>308390</v>
          </cell>
        </row>
        <row r="540">
          <cell r="B540" t="str">
            <v>702-30002262</v>
          </cell>
          <cell r="C540" t="str">
            <v>BOOKED</v>
          </cell>
          <cell r="D540" t="str">
            <v>Accruing</v>
          </cell>
          <cell r="E540" t="str">
            <v>CFMS.NOTE.FXD</v>
          </cell>
          <cell r="F540" t="str">
            <v>Customer</v>
          </cell>
          <cell r="G540">
            <v>308390</v>
          </cell>
        </row>
        <row r="541">
          <cell r="B541" t="str">
            <v>702-30002263</v>
          </cell>
          <cell r="C541" t="str">
            <v>BOOKED</v>
          </cell>
          <cell r="D541" t="str">
            <v>Accruing</v>
          </cell>
          <cell r="E541" t="str">
            <v>CFMS.NOTE.FXD</v>
          </cell>
          <cell r="F541" t="str">
            <v>Customer</v>
          </cell>
          <cell r="G541">
            <v>308390</v>
          </cell>
        </row>
        <row r="542">
          <cell r="B542" t="str">
            <v>702-30002270</v>
          </cell>
          <cell r="C542" t="str">
            <v>BOOKED</v>
          </cell>
          <cell r="D542" t="str">
            <v>Accruing</v>
          </cell>
          <cell r="E542" t="str">
            <v>CFMS.NOTE.FXD</v>
          </cell>
          <cell r="F542" t="str">
            <v>Customer</v>
          </cell>
          <cell r="G542">
            <v>325447</v>
          </cell>
        </row>
        <row r="543">
          <cell r="B543" t="str">
            <v>702-30002272</v>
          </cell>
          <cell r="C543" t="str">
            <v>BOOKED</v>
          </cell>
          <cell r="D543" t="str">
            <v>Accruing</v>
          </cell>
          <cell r="E543" t="str">
            <v>CFMS.NOTE.FXD</v>
          </cell>
          <cell r="F543" t="str">
            <v>Customer</v>
          </cell>
          <cell r="G543">
            <v>339104</v>
          </cell>
        </row>
        <row r="544">
          <cell r="B544" t="str">
            <v>702-30002274</v>
          </cell>
          <cell r="C544" t="str">
            <v>BOOKED</v>
          </cell>
          <cell r="D544" t="str">
            <v>Accruing</v>
          </cell>
          <cell r="E544" t="str">
            <v>CFMS.NOTE.FXD</v>
          </cell>
          <cell r="F544" t="str">
            <v>Customer</v>
          </cell>
          <cell r="G544">
            <v>312091</v>
          </cell>
        </row>
        <row r="545">
          <cell r="B545" t="str">
            <v>702-30002275</v>
          </cell>
          <cell r="C545" t="str">
            <v>BOOKED</v>
          </cell>
          <cell r="D545" t="str">
            <v>Accruing</v>
          </cell>
          <cell r="E545" t="str">
            <v>CFMS.NOTE.FXD</v>
          </cell>
          <cell r="F545" t="str">
            <v>Customer</v>
          </cell>
          <cell r="G545">
            <v>308390</v>
          </cell>
        </row>
        <row r="546">
          <cell r="B546" t="str">
            <v>702-30002283</v>
          </cell>
          <cell r="C546" t="str">
            <v>BOOKED</v>
          </cell>
          <cell r="D546" t="str">
            <v>Accruing</v>
          </cell>
          <cell r="E546" t="str">
            <v>CFMS.NOTE.FXD</v>
          </cell>
          <cell r="F546" t="str">
            <v>Customer</v>
          </cell>
          <cell r="G546">
            <v>313156</v>
          </cell>
        </row>
        <row r="547">
          <cell r="B547" t="str">
            <v>702-30002284</v>
          </cell>
          <cell r="C547" t="str">
            <v>BOOKED</v>
          </cell>
          <cell r="D547" t="str">
            <v>Accruing</v>
          </cell>
          <cell r="E547" t="str">
            <v>CFMS.NOTE.FXD</v>
          </cell>
          <cell r="F547" t="str">
            <v>Customer</v>
          </cell>
          <cell r="G547">
            <v>313156</v>
          </cell>
        </row>
        <row r="548">
          <cell r="B548" t="str">
            <v>702-30002285-003</v>
          </cell>
          <cell r="C548" t="str">
            <v>BOOKED</v>
          </cell>
          <cell r="D548" t="str">
            <v>Accruing</v>
          </cell>
          <cell r="E548" t="str">
            <v>CFMS.NOTE.FXD</v>
          </cell>
          <cell r="F548" t="str">
            <v>Customer</v>
          </cell>
          <cell r="G548">
            <v>318099</v>
          </cell>
        </row>
        <row r="549">
          <cell r="B549" t="str">
            <v>702-30002285-004</v>
          </cell>
          <cell r="C549" t="str">
            <v>BOOKED</v>
          </cell>
          <cell r="D549" t="str">
            <v>Accruing</v>
          </cell>
          <cell r="E549" t="str">
            <v>CFMS.NOTE.FXD</v>
          </cell>
          <cell r="F549" t="str">
            <v>Customer</v>
          </cell>
          <cell r="G549">
            <v>318099</v>
          </cell>
        </row>
        <row r="550">
          <cell r="B550" t="str">
            <v>702-30002285-005</v>
          </cell>
          <cell r="C550" t="str">
            <v>BOOKED</v>
          </cell>
          <cell r="D550" t="str">
            <v>Accruing</v>
          </cell>
          <cell r="E550" t="str">
            <v>CFMS.NOTE.FXD</v>
          </cell>
          <cell r="F550" t="str">
            <v>Customer</v>
          </cell>
          <cell r="G550">
            <v>318099</v>
          </cell>
        </row>
        <row r="551">
          <cell r="B551" t="str">
            <v>702-30002285-006</v>
          </cell>
          <cell r="C551" t="str">
            <v>BOOKED</v>
          </cell>
          <cell r="D551" t="str">
            <v>Accruing</v>
          </cell>
          <cell r="E551" t="str">
            <v>CFMS.NOTE.FXD</v>
          </cell>
          <cell r="F551" t="str">
            <v>Customer</v>
          </cell>
          <cell r="G551">
            <v>318099</v>
          </cell>
        </row>
        <row r="552">
          <cell r="B552" t="str">
            <v>702-30002286</v>
          </cell>
          <cell r="C552" t="str">
            <v>BOOKED</v>
          </cell>
          <cell r="D552" t="str">
            <v>Accruing</v>
          </cell>
          <cell r="E552" t="str">
            <v>CFMS.NOTE.FXD</v>
          </cell>
          <cell r="F552" t="str">
            <v>Customer</v>
          </cell>
          <cell r="G552">
            <v>341465</v>
          </cell>
        </row>
        <row r="553">
          <cell r="B553" t="str">
            <v>702-30002287</v>
          </cell>
          <cell r="C553" t="str">
            <v>BOOKED</v>
          </cell>
          <cell r="D553" t="str">
            <v>Accruing</v>
          </cell>
          <cell r="E553" t="str">
            <v>CFMS.NOTE.FXD</v>
          </cell>
          <cell r="F553" t="str">
            <v>Customer</v>
          </cell>
          <cell r="G553">
            <v>308390</v>
          </cell>
        </row>
        <row r="554">
          <cell r="B554" t="str">
            <v>702-30002289</v>
          </cell>
          <cell r="C554" t="str">
            <v>BOOKED</v>
          </cell>
          <cell r="D554" t="str">
            <v>Non-Accruing</v>
          </cell>
          <cell r="E554" t="str">
            <v>CFMS.NOTE.FXD</v>
          </cell>
          <cell r="F554" t="str">
            <v>Customer</v>
          </cell>
          <cell r="G554">
            <v>339600</v>
          </cell>
        </row>
        <row r="555">
          <cell r="B555" t="str">
            <v>702-30002294</v>
          </cell>
          <cell r="C555" t="str">
            <v>BOOKED</v>
          </cell>
          <cell r="D555" t="str">
            <v>Accruing</v>
          </cell>
          <cell r="E555" t="str">
            <v>CFMS.NOTE.FXD</v>
          </cell>
          <cell r="F555" t="str">
            <v>Customer</v>
          </cell>
          <cell r="G555">
            <v>319306</v>
          </cell>
        </row>
        <row r="556">
          <cell r="B556" t="str">
            <v>702-30002296</v>
          </cell>
          <cell r="C556" t="str">
            <v>BOOKED</v>
          </cell>
          <cell r="D556" t="str">
            <v>Accruing</v>
          </cell>
          <cell r="E556" t="str">
            <v>CFMS.NOTE.FXD</v>
          </cell>
          <cell r="F556" t="str">
            <v>Customer</v>
          </cell>
          <cell r="G556">
            <v>314376</v>
          </cell>
        </row>
        <row r="557">
          <cell r="B557" t="str">
            <v>702-30002298</v>
          </cell>
          <cell r="C557" t="str">
            <v>BOOKED</v>
          </cell>
          <cell r="D557" t="str">
            <v>Accruing</v>
          </cell>
          <cell r="E557" t="str">
            <v>CFMS.NOTE.FXD</v>
          </cell>
          <cell r="F557" t="str">
            <v>Customer</v>
          </cell>
          <cell r="G557">
            <v>339655</v>
          </cell>
        </row>
        <row r="558">
          <cell r="B558" t="str">
            <v>702-30002304</v>
          </cell>
          <cell r="C558" t="str">
            <v>BOOKED</v>
          </cell>
          <cell r="D558" t="str">
            <v>Accruing</v>
          </cell>
          <cell r="E558" t="str">
            <v>CFMS.NOTE.FXD</v>
          </cell>
          <cell r="F558" t="str">
            <v>Customer</v>
          </cell>
          <cell r="G558">
            <v>339932</v>
          </cell>
        </row>
        <row r="559">
          <cell r="B559" t="str">
            <v>702-30002305</v>
          </cell>
          <cell r="C559" t="str">
            <v>BOOKED</v>
          </cell>
          <cell r="D559" t="str">
            <v>Accruing</v>
          </cell>
          <cell r="E559" t="str">
            <v>CFMS.NOTE.FXD</v>
          </cell>
          <cell r="F559" t="str">
            <v>Customer</v>
          </cell>
          <cell r="G559">
            <v>341465</v>
          </cell>
        </row>
        <row r="560">
          <cell r="B560" t="str">
            <v>702-30002306</v>
          </cell>
          <cell r="C560" t="str">
            <v>BOOKED</v>
          </cell>
          <cell r="D560" t="str">
            <v>Accruing</v>
          </cell>
          <cell r="E560" t="str">
            <v>CFMS.NOTE.FXD</v>
          </cell>
          <cell r="F560" t="str">
            <v>Customer</v>
          </cell>
          <cell r="G560">
            <v>313156</v>
          </cell>
        </row>
        <row r="561">
          <cell r="B561" t="str">
            <v>702-30002307</v>
          </cell>
          <cell r="C561" t="str">
            <v>BOOKED</v>
          </cell>
          <cell r="D561" t="str">
            <v>Accruing</v>
          </cell>
          <cell r="E561" t="str">
            <v>CFMS.NOTE.FXD</v>
          </cell>
          <cell r="F561" t="str">
            <v>Customer</v>
          </cell>
          <cell r="G561">
            <v>313156</v>
          </cell>
        </row>
        <row r="562">
          <cell r="B562" t="str">
            <v>702-30002308</v>
          </cell>
          <cell r="C562" t="str">
            <v>BOOKED</v>
          </cell>
          <cell r="D562" t="str">
            <v>Accruing</v>
          </cell>
          <cell r="E562" t="str">
            <v>CFMS.NOTE.FXD</v>
          </cell>
          <cell r="F562" t="str">
            <v>Customer</v>
          </cell>
          <cell r="G562">
            <v>313156</v>
          </cell>
        </row>
        <row r="563">
          <cell r="B563" t="str">
            <v>702-30002309</v>
          </cell>
          <cell r="C563" t="str">
            <v>BOOKED</v>
          </cell>
          <cell r="D563" t="str">
            <v>Accruing</v>
          </cell>
          <cell r="E563" t="str">
            <v>CFMS.NOTE.FXD</v>
          </cell>
          <cell r="F563" t="str">
            <v>Customer</v>
          </cell>
          <cell r="G563">
            <v>313156</v>
          </cell>
        </row>
        <row r="564">
          <cell r="B564" t="str">
            <v>702-30002313</v>
          </cell>
          <cell r="C564" t="str">
            <v>BOOKED</v>
          </cell>
          <cell r="D564" t="str">
            <v>Accruing</v>
          </cell>
          <cell r="E564" t="str">
            <v>CFMS.NOTE.FXD</v>
          </cell>
          <cell r="F564" t="str">
            <v>Customer</v>
          </cell>
          <cell r="G564">
            <v>314376</v>
          </cell>
        </row>
        <row r="565">
          <cell r="B565" t="str">
            <v>702-30002317</v>
          </cell>
          <cell r="C565" t="str">
            <v>BOOKED</v>
          </cell>
          <cell r="D565" t="str">
            <v>Accruing</v>
          </cell>
          <cell r="E565" t="str">
            <v>CFMS.NOTE.FXD</v>
          </cell>
          <cell r="F565" t="str">
            <v>Customer</v>
          </cell>
          <cell r="G565">
            <v>340620</v>
          </cell>
        </row>
        <row r="566">
          <cell r="B566" t="str">
            <v>702-30002323</v>
          </cell>
          <cell r="C566" t="str">
            <v>BOOKED</v>
          </cell>
          <cell r="D566" t="str">
            <v>Accruing</v>
          </cell>
          <cell r="E566" t="str">
            <v>CFMS.NOTE.VAR.ESTBILL</v>
          </cell>
          <cell r="F566" t="str">
            <v>Dealer</v>
          </cell>
          <cell r="G566">
            <v>314798</v>
          </cell>
        </row>
        <row r="567">
          <cell r="B567" t="str">
            <v>702-30002329</v>
          </cell>
          <cell r="C567" t="str">
            <v>BOOKED</v>
          </cell>
          <cell r="D567" t="str">
            <v>Accruing</v>
          </cell>
          <cell r="E567" t="str">
            <v>CFMS.NOTE.FXD</v>
          </cell>
          <cell r="F567" t="str">
            <v>Customer</v>
          </cell>
          <cell r="G567">
            <v>316241</v>
          </cell>
        </row>
        <row r="568">
          <cell r="B568" t="str">
            <v>702-30002335</v>
          </cell>
          <cell r="C568" t="str">
            <v>BOOKED</v>
          </cell>
          <cell r="D568" t="str">
            <v>Accruing</v>
          </cell>
          <cell r="E568" t="str">
            <v>CFMS.WH.NOTE.VAR.ESTBILL</v>
          </cell>
          <cell r="F568" t="str">
            <v>Dealer</v>
          </cell>
          <cell r="G568">
            <v>314798</v>
          </cell>
        </row>
        <row r="569">
          <cell r="B569" t="str">
            <v>702-30002342</v>
          </cell>
          <cell r="C569" t="str">
            <v>BOOKED</v>
          </cell>
          <cell r="D569" t="str">
            <v>Accruing</v>
          </cell>
          <cell r="E569" t="str">
            <v>CFMS.NOTE.FXD</v>
          </cell>
          <cell r="F569" t="str">
            <v>Customer</v>
          </cell>
          <cell r="G569">
            <v>333559</v>
          </cell>
        </row>
        <row r="570">
          <cell r="B570" t="str">
            <v>702-30002347</v>
          </cell>
          <cell r="C570" t="str">
            <v>BOOKED</v>
          </cell>
          <cell r="D570" t="str">
            <v>Accruing</v>
          </cell>
          <cell r="E570" t="str">
            <v>CFMS.NOTE.FXD</v>
          </cell>
          <cell r="F570" t="str">
            <v>Customer</v>
          </cell>
          <cell r="G570">
            <v>308390</v>
          </cell>
        </row>
        <row r="571">
          <cell r="B571" t="str">
            <v>702-30002357</v>
          </cell>
          <cell r="C571" t="str">
            <v>BOOKED</v>
          </cell>
          <cell r="D571" t="str">
            <v>Accruing</v>
          </cell>
          <cell r="E571" t="str">
            <v>CFMS.NOTE.FXD</v>
          </cell>
          <cell r="F571" t="str">
            <v>Customer</v>
          </cell>
          <cell r="G571">
            <v>308390</v>
          </cell>
        </row>
        <row r="572">
          <cell r="B572" t="str">
            <v>702-30002358</v>
          </cell>
          <cell r="C572" t="str">
            <v>BOOKED</v>
          </cell>
          <cell r="D572" t="str">
            <v>Accruing</v>
          </cell>
          <cell r="E572" t="str">
            <v>CFMS.NOTE.FXD</v>
          </cell>
          <cell r="F572" t="str">
            <v>Customer</v>
          </cell>
          <cell r="G572">
            <v>333559</v>
          </cell>
        </row>
        <row r="573">
          <cell r="B573" t="str">
            <v>702-30002359</v>
          </cell>
          <cell r="C573" t="str">
            <v>BOOKED</v>
          </cell>
          <cell r="D573" t="str">
            <v>Accruing</v>
          </cell>
          <cell r="E573" t="str">
            <v>CFMS.NOTE.FXD</v>
          </cell>
          <cell r="F573" t="str">
            <v>Customer</v>
          </cell>
          <cell r="G573">
            <v>318185</v>
          </cell>
        </row>
        <row r="574">
          <cell r="B574" t="str">
            <v>702-30002360</v>
          </cell>
          <cell r="C574" t="str">
            <v>BOOKED</v>
          </cell>
          <cell r="D574" t="str">
            <v>Accruing</v>
          </cell>
          <cell r="E574" t="str">
            <v>CFMS.NOTE.FXD</v>
          </cell>
          <cell r="F574" t="str">
            <v>Customer</v>
          </cell>
          <cell r="G574">
            <v>340328</v>
          </cell>
        </row>
        <row r="575">
          <cell r="B575" t="str">
            <v>702-30002365</v>
          </cell>
          <cell r="C575" t="str">
            <v>BOOKED</v>
          </cell>
          <cell r="D575" t="str">
            <v>Accruing</v>
          </cell>
          <cell r="E575" t="str">
            <v>CFMS.NOTE.FXD</v>
          </cell>
          <cell r="F575" t="str">
            <v>Customer</v>
          </cell>
          <cell r="G575">
            <v>316241</v>
          </cell>
        </row>
        <row r="576">
          <cell r="B576" t="str">
            <v>702-30002367</v>
          </cell>
          <cell r="C576" t="str">
            <v>BOOKED</v>
          </cell>
          <cell r="D576" t="str">
            <v>Accruing</v>
          </cell>
          <cell r="E576" t="str">
            <v>CFMS.NOTE.FXD</v>
          </cell>
          <cell r="F576" t="str">
            <v>Customer</v>
          </cell>
          <cell r="G576">
            <v>316241</v>
          </cell>
        </row>
        <row r="577">
          <cell r="B577" t="str">
            <v>702-30002372</v>
          </cell>
          <cell r="C577" t="str">
            <v>BOOKED</v>
          </cell>
          <cell r="D577" t="str">
            <v>Accruing</v>
          </cell>
          <cell r="E577" t="str">
            <v>CFMS.ISC.FXD</v>
          </cell>
          <cell r="F577" t="str">
            <v>Customer</v>
          </cell>
          <cell r="G577">
            <v>318475</v>
          </cell>
        </row>
        <row r="578">
          <cell r="B578" t="str">
            <v>702-30002380</v>
          </cell>
          <cell r="C578" t="str">
            <v>BOOKED</v>
          </cell>
          <cell r="D578" t="str">
            <v>Accruing</v>
          </cell>
          <cell r="E578" t="str">
            <v>CFMS.NOTE.FXD</v>
          </cell>
          <cell r="F578" t="str">
            <v>Customer</v>
          </cell>
          <cell r="G578">
            <v>339851</v>
          </cell>
        </row>
        <row r="579">
          <cell r="B579" t="str">
            <v>702-30002381</v>
          </cell>
          <cell r="C579" t="str">
            <v>BOOKED</v>
          </cell>
          <cell r="D579" t="str">
            <v>Accruing</v>
          </cell>
          <cell r="E579" t="str">
            <v>CFMS.NOTE.FXD</v>
          </cell>
          <cell r="F579" t="str">
            <v>Customer</v>
          </cell>
          <cell r="G579">
            <v>308391</v>
          </cell>
        </row>
        <row r="580">
          <cell r="B580" t="str">
            <v>702-30002382</v>
          </cell>
          <cell r="C580" t="str">
            <v>BOOKED</v>
          </cell>
          <cell r="D580" t="str">
            <v>Non-Accruing</v>
          </cell>
          <cell r="E580" t="str">
            <v>CFMS.NOTE.FXD</v>
          </cell>
          <cell r="F580" t="str">
            <v>Customer</v>
          </cell>
          <cell r="G580">
            <v>309212</v>
          </cell>
        </row>
        <row r="581">
          <cell r="B581" t="str">
            <v>702-30002403</v>
          </cell>
          <cell r="C581" t="str">
            <v>BOOKED</v>
          </cell>
          <cell r="D581" t="str">
            <v>Accruing</v>
          </cell>
          <cell r="E581" t="str">
            <v>CFMS.NOTE.FXD</v>
          </cell>
          <cell r="F581" t="str">
            <v>Customer</v>
          </cell>
          <cell r="G581">
            <v>337875</v>
          </cell>
        </row>
        <row r="582">
          <cell r="B582" t="str">
            <v>702-30002417</v>
          </cell>
          <cell r="C582" t="str">
            <v>BOOKED</v>
          </cell>
          <cell r="D582" t="str">
            <v>Accruing</v>
          </cell>
          <cell r="E582" t="str">
            <v>CFMS.WH.NOTE.VAR.ESTBILL</v>
          </cell>
          <cell r="F582" t="str">
            <v>Dealer</v>
          </cell>
          <cell r="G582">
            <v>316339</v>
          </cell>
        </row>
        <row r="583">
          <cell r="B583" t="str">
            <v>702-30002419</v>
          </cell>
          <cell r="C583" t="str">
            <v>BOOKED</v>
          </cell>
          <cell r="D583" t="str">
            <v>Accruing</v>
          </cell>
          <cell r="E583" t="str">
            <v>CFMS.WH.NOTE.VAR.ESTBILL</v>
          </cell>
          <cell r="F583" t="str">
            <v>Dealer</v>
          </cell>
          <cell r="G583">
            <v>316339</v>
          </cell>
        </row>
        <row r="584">
          <cell r="B584" t="str">
            <v>702-30002421</v>
          </cell>
          <cell r="C584" t="str">
            <v>BOOKED</v>
          </cell>
          <cell r="D584" t="str">
            <v>Accruing</v>
          </cell>
          <cell r="E584" t="str">
            <v>CFMS.WH.NOTE.VAR.ESTBILL</v>
          </cell>
          <cell r="F584" t="str">
            <v>Dealer</v>
          </cell>
          <cell r="G584">
            <v>316339</v>
          </cell>
        </row>
        <row r="585">
          <cell r="B585" t="str">
            <v>702-30002422</v>
          </cell>
          <cell r="C585" t="str">
            <v>BOOKED</v>
          </cell>
          <cell r="D585" t="str">
            <v>Accruing</v>
          </cell>
          <cell r="E585" t="str">
            <v>CFMS.WH.NOTE.VAR.ESTBILL</v>
          </cell>
          <cell r="F585" t="str">
            <v>Dealer</v>
          </cell>
          <cell r="G585">
            <v>316339</v>
          </cell>
        </row>
        <row r="586">
          <cell r="B586" t="str">
            <v>702-30002423</v>
          </cell>
          <cell r="C586" t="str">
            <v>BOOKED</v>
          </cell>
          <cell r="D586" t="str">
            <v>Accruing</v>
          </cell>
          <cell r="E586" t="str">
            <v>CFMS.WH.NOTE.VAR.ESTBILL</v>
          </cell>
          <cell r="F586" t="str">
            <v>Dealer</v>
          </cell>
          <cell r="G586">
            <v>316339</v>
          </cell>
        </row>
        <row r="587">
          <cell r="B587" t="str">
            <v>702-30002424</v>
          </cell>
          <cell r="C587" t="str">
            <v>BOOKED</v>
          </cell>
          <cell r="D587" t="str">
            <v>Accruing</v>
          </cell>
          <cell r="E587" t="str">
            <v>CFMS.WH.NOTE.VAR.ESTBILL</v>
          </cell>
          <cell r="F587" t="str">
            <v>Dealer</v>
          </cell>
          <cell r="G587">
            <v>316339</v>
          </cell>
        </row>
        <row r="588">
          <cell r="B588" t="str">
            <v>702-30002425</v>
          </cell>
          <cell r="C588" t="str">
            <v>BOOKED</v>
          </cell>
          <cell r="D588" t="str">
            <v>Accruing</v>
          </cell>
          <cell r="E588" t="str">
            <v>CFMS.WH.NOTE.VAR.ESTBILL</v>
          </cell>
          <cell r="F588" t="str">
            <v>Dealer</v>
          </cell>
          <cell r="G588">
            <v>316339</v>
          </cell>
        </row>
        <row r="589">
          <cell r="B589" t="str">
            <v>702-30002426</v>
          </cell>
          <cell r="C589" t="str">
            <v>BOOKED</v>
          </cell>
          <cell r="D589" t="str">
            <v>Accruing</v>
          </cell>
          <cell r="E589" t="str">
            <v>CFMS.WH.NOTE.VAR.ESTBILL</v>
          </cell>
          <cell r="F589" t="str">
            <v>Dealer</v>
          </cell>
          <cell r="G589">
            <v>316339</v>
          </cell>
        </row>
        <row r="590">
          <cell r="B590" t="str">
            <v>702-30002427</v>
          </cell>
          <cell r="C590" t="str">
            <v>BOOKED</v>
          </cell>
          <cell r="D590" t="str">
            <v>Accruing</v>
          </cell>
          <cell r="E590" t="str">
            <v>CFMS.WH.NOTE.VAR.ESTBILL</v>
          </cell>
          <cell r="F590" t="str">
            <v>Dealer</v>
          </cell>
          <cell r="G590">
            <v>316339</v>
          </cell>
        </row>
        <row r="591">
          <cell r="B591" t="str">
            <v>702-30002428</v>
          </cell>
          <cell r="C591" t="str">
            <v>BOOKED</v>
          </cell>
          <cell r="D591" t="str">
            <v>Accruing</v>
          </cell>
          <cell r="E591" t="str">
            <v>CFMS.WH.NOTE.VAR.ESTBILL</v>
          </cell>
          <cell r="F591" t="str">
            <v>Dealer</v>
          </cell>
          <cell r="G591">
            <v>316339</v>
          </cell>
        </row>
        <row r="592">
          <cell r="B592" t="str">
            <v>702-30002430</v>
          </cell>
          <cell r="C592" t="str">
            <v>BOOKED</v>
          </cell>
          <cell r="D592" t="str">
            <v>Accruing</v>
          </cell>
          <cell r="E592" t="str">
            <v>CFMS.WH.NOTE.VAR.ESTBILL</v>
          </cell>
          <cell r="F592" t="str">
            <v>Dealer</v>
          </cell>
          <cell r="G592">
            <v>316339</v>
          </cell>
        </row>
        <row r="593">
          <cell r="B593" t="str">
            <v>702-30002431</v>
          </cell>
          <cell r="C593" t="str">
            <v>BOOKED</v>
          </cell>
          <cell r="D593" t="str">
            <v>Accruing</v>
          </cell>
          <cell r="E593" t="str">
            <v>CFMS.WH.NOTE.VAR.ESTBILL</v>
          </cell>
          <cell r="F593" t="str">
            <v>Dealer</v>
          </cell>
          <cell r="G593">
            <v>316339</v>
          </cell>
        </row>
        <row r="594">
          <cell r="B594" t="str">
            <v>702-30002432</v>
          </cell>
          <cell r="C594" t="str">
            <v>BOOKED</v>
          </cell>
          <cell r="D594" t="str">
            <v>Accruing</v>
          </cell>
          <cell r="E594" t="str">
            <v>CFMS.WH.NOTE.VAR.ESTBILL</v>
          </cell>
          <cell r="F594" t="str">
            <v>Dealer</v>
          </cell>
          <cell r="G594">
            <v>316339</v>
          </cell>
        </row>
        <row r="595">
          <cell r="B595" t="str">
            <v>702-30002434</v>
          </cell>
          <cell r="C595" t="str">
            <v>BOOKED</v>
          </cell>
          <cell r="D595" t="str">
            <v>Accruing</v>
          </cell>
          <cell r="E595" t="str">
            <v>CFMS.WH.NOTE.VAR.ESTBILL</v>
          </cell>
          <cell r="F595" t="str">
            <v>Dealer</v>
          </cell>
          <cell r="G595">
            <v>316339</v>
          </cell>
        </row>
        <row r="596">
          <cell r="B596" t="str">
            <v>702-30002435</v>
          </cell>
          <cell r="C596" t="str">
            <v>BOOKED</v>
          </cell>
          <cell r="D596" t="str">
            <v>Accruing</v>
          </cell>
          <cell r="E596" t="str">
            <v>CFMS.WH.NOTE.VAR.ESTBILL</v>
          </cell>
          <cell r="F596" t="str">
            <v>Dealer</v>
          </cell>
          <cell r="G596">
            <v>316339</v>
          </cell>
        </row>
        <row r="597">
          <cell r="B597" t="str">
            <v>702-30002436</v>
          </cell>
          <cell r="C597" t="str">
            <v>BOOKED</v>
          </cell>
          <cell r="D597" t="str">
            <v>Accruing</v>
          </cell>
          <cell r="E597" t="str">
            <v>CFMS.WH.NOTE.VAR.ESTBILL</v>
          </cell>
          <cell r="F597" t="str">
            <v>Dealer</v>
          </cell>
          <cell r="G597">
            <v>316339</v>
          </cell>
        </row>
        <row r="598">
          <cell r="B598" t="str">
            <v>702-30002437</v>
          </cell>
          <cell r="C598" t="str">
            <v>BOOKED</v>
          </cell>
          <cell r="D598" t="str">
            <v>Accruing</v>
          </cell>
          <cell r="E598" t="str">
            <v>CFMS.WH.NOTE.VAR.ESTBILL</v>
          </cell>
          <cell r="F598" t="str">
            <v>Dealer</v>
          </cell>
          <cell r="G598">
            <v>316339</v>
          </cell>
        </row>
        <row r="599">
          <cell r="B599" t="str">
            <v>702-30002439</v>
          </cell>
          <cell r="C599" t="str">
            <v>BOOKED</v>
          </cell>
          <cell r="D599" t="str">
            <v>Accruing</v>
          </cell>
          <cell r="E599" t="str">
            <v>CFMS.WH.NOTE.VAR.ESTBILL</v>
          </cell>
          <cell r="F599" t="str">
            <v>Dealer</v>
          </cell>
          <cell r="G599">
            <v>316339</v>
          </cell>
        </row>
        <row r="600">
          <cell r="B600" t="str">
            <v>702-30002440</v>
          </cell>
          <cell r="C600" t="str">
            <v>BOOKED</v>
          </cell>
          <cell r="D600" t="str">
            <v>Accruing</v>
          </cell>
          <cell r="E600" t="str">
            <v>CFMS.WH.NOTE.VAR.ESTBILL</v>
          </cell>
          <cell r="F600" t="str">
            <v>Dealer</v>
          </cell>
          <cell r="G600">
            <v>316339</v>
          </cell>
        </row>
        <row r="601">
          <cell r="B601" t="str">
            <v>702-30002443</v>
          </cell>
          <cell r="C601" t="str">
            <v>BOOKED</v>
          </cell>
          <cell r="D601" t="str">
            <v>Accruing</v>
          </cell>
          <cell r="E601" t="str">
            <v>CFMS.WH.NOTE.VAR.ESTBILL</v>
          </cell>
          <cell r="F601" t="str">
            <v>Dealer</v>
          </cell>
          <cell r="G601">
            <v>316339</v>
          </cell>
        </row>
        <row r="602">
          <cell r="B602" t="str">
            <v>702-30002444</v>
          </cell>
          <cell r="C602" t="str">
            <v>BOOKED</v>
          </cell>
          <cell r="D602" t="str">
            <v>Accruing</v>
          </cell>
          <cell r="E602" t="str">
            <v>CFMS.WH.NOTE.VAR.ESTBILL</v>
          </cell>
          <cell r="F602" t="str">
            <v>Dealer</v>
          </cell>
          <cell r="G602">
            <v>316339</v>
          </cell>
        </row>
        <row r="603">
          <cell r="B603" t="str">
            <v>702-30002446</v>
          </cell>
          <cell r="C603" t="str">
            <v>BOOKED</v>
          </cell>
          <cell r="D603" t="str">
            <v>Accruing</v>
          </cell>
          <cell r="E603" t="str">
            <v>CFMS.NOTE.VAR.ESTBILL</v>
          </cell>
          <cell r="F603" t="str">
            <v>Dealer</v>
          </cell>
          <cell r="G603">
            <v>314798</v>
          </cell>
        </row>
        <row r="604">
          <cell r="B604" t="str">
            <v>702-30002460-1</v>
          </cell>
          <cell r="C604" t="str">
            <v>BOOKED</v>
          </cell>
          <cell r="D604" t="str">
            <v>Accruing</v>
          </cell>
          <cell r="E604" t="str">
            <v>CFMS.DF.PR.FXD</v>
          </cell>
          <cell r="F604" t="str">
            <v>Customer</v>
          </cell>
          <cell r="G604">
            <v>338134</v>
          </cell>
        </row>
        <row r="605">
          <cell r="B605" t="str">
            <v>702-30002462</v>
          </cell>
          <cell r="C605" t="str">
            <v>BOOKED</v>
          </cell>
          <cell r="D605" t="str">
            <v>Accruing</v>
          </cell>
          <cell r="E605" t="str">
            <v>CFMS.WH.NOTE.VAR.ESTBILL</v>
          </cell>
          <cell r="F605" t="str">
            <v>Dealer</v>
          </cell>
          <cell r="G605">
            <v>313548</v>
          </cell>
        </row>
        <row r="606">
          <cell r="B606" t="str">
            <v>702-30002463</v>
          </cell>
          <cell r="C606" t="str">
            <v>BOOKED</v>
          </cell>
          <cell r="D606" t="str">
            <v>Accruing</v>
          </cell>
          <cell r="E606" t="str">
            <v>CFMS.WH.NOTE.VAR.ESTBILL</v>
          </cell>
          <cell r="F606" t="str">
            <v>Dealer</v>
          </cell>
          <cell r="G606">
            <v>313548</v>
          </cell>
        </row>
        <row r="607">
          <cell r="B607" t="str">
            <v>702-30002468-1</v>
          </cell>
          <cell r="C607" t="str">
            <v>BOOKED</v>
          </cell>
          <cell r="D607" t="str">
            <v>Accruing</v>
          </cell>
          <cell r="E607" t="str">
            <v>CFMS.NOTE.FXD</v>
          </cell>
          <cell r="F607" t="str">
            <v>Customer</v>
          </cell>
          <cell r="G607">
            <v>316391</v>
          </cell>
        </row>
        <row r="608">
          <cell r="B608" t="str">
            <v>702-30002471</v>
          </cell>
          <cell r="C608" t="str">
            <v>BOOKED</v>
          </cell>
          <cell r="D608" t="str">
            <v>Accruing</v>
          </cell>
          <cell r="E608" t="str">
            <v>CFMS.NOTE.FXD</v>
          </cell>
          <cell r="F608" t="str">
            <v>Customer</v>
          </cell>
          <cell r="G608">
            <v>313486</v>
          </cell>
        </row>
        <row r="609">
          <cell r="B609" t="str">
            <v>702-30002476</v>
          </cell>
          <cell r="C609" t="str">
            <v>BOOKED</v>
          </cell>
          <cell r="D609" t="str">
            <v>Accruing</v>
          </cell>
          <cell r="E609" t="str">
            <v>CFMS.NOTE.FXD</v>
          </cell>
          <cell r="F609" t="str">
            <v>Customer</v>
          </cell>
          <cell r="G609">
            <v>311352</v>
          </cell>
        </row>
        <row r="610">
          <cell r="B610" t="str">
            <v>702-30002498</v>
          </cell>
          <cell r="C610" t="str">
            <v>BOOKED</v>
          </cell>
          <cell r="D610" t="str">
            <v>Accruing</v>
          </cell>
          <cell r="E610" t="str">
            <v>CFMS.NOTE.FXD</v>
          </cell>
          <cell r="F610" t="str">
            <v>Customer</v>
          </cell>
          <cell r="G610">
            <v>312381</v>
          </cell>
        </row>
        <row r="611">
          <cell r="B611" t="str">
            <v>702-30002502</v>
          </cell>
          <cell r="C611" t="str">
            <v>BOOKED</v>
          </cell>
          <cell r="D611" t="str">
            <v>Accruing</v>
          </cell>
          <cell r="E611" t="str">
            <v>CFMS.NOTE.FXD</v>
          </cell>
          <cell r="F611" t="str">
            <v>Customer</v>
          </cell>
          <cell r="G611">
            <v>314376</v>
          </cell>
        </row>
        <row r="612">
          <cell r="B612" t="str">
            <v>702-30002503</v>
          </cell>
          <cell r="C612" t="str">
            <v>BOOKED</v>
          </cell>
          <cell r="D612" t="str">
            <v>Accruing</v>
          </cell>
          <cell r="E612" t="str">
            <v>CFMS.NOTE.FXD</v>
          </cell>
          <cell r="F612" t="str">
            <v>Customer</v>
          </cell>
          <cell r="G612">
            <v>340971</v>
          </cell>
        </row>
        <row r="613">
          <cell r="B613" t="str">
            <v>702-30002522</v>
          </cell>
          <cell r="C613" t="str">
            <v>BOOKED</v>
          </cell>
          <cell r="D613" t="str">
            <v>Accruing</v>
          </cell>
          <cell r="E613" t="str">
            <v>CFMS.NOTE.FXD</v>
          </cell>
          <cell r="F613" t="str">
            <v>Customer</v>
          </cell>
          <cell r="G613">
            <v>319886</v>
          </cell>
        </row>
        <row r="614">
          <cell r="B614" t="str">
            <v>702-30002524</v>
          </cell>
          <cell r="C614" t="str">
            <v>BOOKED</v>
          </cell>
          <cell r="D614" t="str">
            <v>Non-Accruing</v>
          </cell>
          <cell r="E614" t="str">
            <v>CFMS.NOTE.FXD</v>
          </cell>
          <cell r="F614" t="str">
            <v>Customer</v>
          </cell>
          <cell r="G614">
            <v>340752</v>
          </cell>
        </row>
        <row r="615">
          <cell r="B615" t="str">
            <v>702-30002532</v>
          </cell>
          <cell r="C615" t="str">
            <v>BOOKED</v>
          </cell>
          <cell r="D615" t="str">
            <v>Accruing</v>
          </cell>
          <cell r="E615" t="str">
            <v>CFMS.NOTE.FXD</v>
          </cell>
          <cell r="F615" t="str">
            <v>Customer</v>
          </cell>
          <cell r="G615">
            <v>319886</v>
          </cell>
        </row>
        <row r="616">
          <cell r="B616" t="str">
            <v>702-30002536</v>
          </cell>
          <cell r="C616" t="str">
            <v>BOOKED</v>
          </cell>
          <cell r="D616" t="str">
            <v>Accruing</v>
          </cell>
          <cell r="E616" t="str">
            <v>CFMS.NOTE.FXD</v>
          </cell>
          <cell r="F616" t="str">
            <v>Customer</v>
          </cell>
          <cell r="G616">
            <v>340710</v>
          </cell>
        </row>
        <row r="617">
          <cell r="B617" t="str">
            <v>702-30002537</v>
          </cell>
          <cell r="C617" t="str">
            <v>BOOKED</v>
          </cell>
          <cell r="D617" t="str">
            <v>Accruing</v>
          </cell>
          <cell r="E617" t="str">
            <v>CFMS.NOTE.FXD</v>
          </cell>
          <cell r="F617" t="str">
            <v>Customer</v>
          </cell>
          <cell r="G617">
            <v>340710</v>
          </cell>
        </row>
        <row r="618">
          <cell r="B618" t="str">
            <v>702-30002545</v>
          </cell>
          <cell r="C618" t="str">
            <v>BOOKED</v>
          </cell>
          <cell r="D618" t="str">
            <v>Accruing</v>
          </cell>
          <cell r="E618" t="str">
            <v>CFMS.NOTE.FXD</v>
          </cell>
          <cell r="F618" t="str">
            <v>Customer</v>
          </cell>
          <cell r="G618">
            <v>308898</v>
          </cell>
        </row>
        <row r="619">
          <cell r="B619" t="str">
            <v>702-30002549</v>
          </cell>
          <cell r="C619" t="str">
            <v>BOOKED</v>
          </cell>
          <cell r="D619" t="str">
            <v>Accruing</v>
          </cell>
          <cell r="E619" t="str">
            <v>CFMS.NOTE.FXD</v>
          </cell>
          <cell r="F619" t="str">
            <v>Customer</v>
          </cell>
          <cell r="G619">
            <v>312172</v>
          </cell>
        </row>
        <row r="620">
          <cell r="B620" t="str">
            <v>702-30002552</v>
          </cell>
          <cell r="C620" t="str">
            <v>BOOKED</v>
          </cell>
          <cell r="D620" t="str">
            <v>Accruing</v>
          </cell>
          <cell r="E620" t="str">
            <v>CFMS.NOTE.FXD</v>
          </cell>
          <cell r="F620" t="str">
            <v>Customer</v>
          </cell>
          <cell r="G620">
            <v>312172</v>
          </cell>
        </row>
        <row r="621">
          <cell r="B621" t="str">
            <v>702-30002555</v>
          </cell>
          <cell r="C621" t="str">
            <v>BOOKED</v>
          </cell>
          <cell r="D621" t="str">
            <v>Accruing</v>
          </cell>
          <cell r="E621" t="str">
            <v>CFMS.NOTE.FXD</v>
          </cell>
          <cell r="F621" t="str">
            <v>Customer</v>
          </cell>
          <cell r="G621">
            <v>309250</v>
          </cell>
        </row>
        <row r="622">
          <cell r="B622" t="str">
            <v>702-30002556</v>
          </cell>
          <cell r="C622" t="str">
            <v>BOOKED</v>
          </cell>
          <cell r="D622" t="str">
            <v>Accruing</v>
          </cell>
          <cell r="E622" t="str">
            <v>CFMS.NOTE.FXD</v>
          </cell>
          <cell r="F622" t="str">
            <v>Customer</v>
          </cell>
          <cell r="G622">
            <v>314001</v>
          </cell>
        </row>
        <row r="623">
          <cell r="B623" t="str">
            <v>702-30002560</v>
          </cell>
          <cell r="C623" t="str">
            <v>BOOKED</v>
          </cell>
          <cell r="D623" t="str">
            <v>Accruing</v>
          </cell>
          <cell r="E623" t="str">
            <v>CFMS.NOTE.FXD</v>
          </cell>
          <cell r="F623" t="str">
            <v>Customer</v>
          </cell>
          <cell r="G623">
            <v>315724</v>
          </cell>
        </row>
        <row r="624">
          <cell r="B624" t="str">
            <v>702-30002575</v>
          </cell>
          <cell r="C624" t="str">
            <v>BOOKED</v>
          </cell>
          <cell r="D624" t="str">
            <v>Accruing</v>
          </cell>
          <cell r="E624" t="str">
            <v>CFMS.NOTE.VAR.ESTBILL</v>
          </cell>
          <cell r="F624" t="str">
            <v>Dealer</v>
          </cell>
          <cell r="G624">
            <v>314798</v>
          </cell>
        </row>
        <row r="625">
          <cell r="B625" t="str">
            <v>702-30002577</v>
          </cell>
          <cell r="C625" t="str">
            <v>BOOKED</v>
          </cell>
          <cell r="D625" t="str">
            <v>Accruing</v>
          </cell>
          <cell r="E625" t="str">
            <v>CFMS.NOTE.FXD</v>
          </cell>
          <cell r="F625" t="str">
            <v>Customer</v>
          </cell>
          <cell r="G625">
            <v>313486</v>
          </cell>
        </row>
        <row r="626">
          <cell r="B626" t="str">
            <v>702-30002580</v>
          </cell>
          <cell r="C626" t="str">
            <v>BOOKED</v>
          </cell>
          <cell r="D626" t="str">
            <v>Accruing</v>
          </cell>
          <cell r="E626" t="str">
            <v>CFMS.NOTE.VAR.ESTBILL</v>
          </cell>
          <cell r="F626" t="str">
            <v>Dealer</v>
          </cell>
          <cell r="G626">
            <v>314798</v>
          </cell>
        </row>
        <row r="627">
          <cell r="B627" t="str">
            <v>702-30002585-1</v>
          </cell>
          <cell r="C627" t="str">
            <v>BOOKED</v>
          </cell>
          <cell r="D627" t="str">
            <v>Accruing</v>
          </cell>
          <cell r="E627" t="str">
            <v>CFMS.ISC.FXD</v>
          </cell>
          <cell r="F627" t="str">
            <v>Customer</v>
          </cell>
          <cell r="G627">
            <v>337988</v>
          </cell>
        </row>
        <row r="628">
          <cell r="B628" t="str">
            <v>702-30002586</v>
          </cell>
          <cell r="C628" t="str">
            <v>BOOKED</v>
          </cell>
          <cell r="D628" t="str">
            <v>Accruing</v>
          </cell>
          <cell r="E628" t="str">
            <v>CFMS.WH.NOTE.VAR.ESTBILL</v>
          </cell>
          <cell r="F628" t="str">
            <v>Dealer</v>
          </cell>
          <cell r="G628">
            <v>313548</v>
          </cell>
        </row>
        <row r="629">
          <cell r="B629" t="str">
            <v>702-30002587</v>
          </cell>
          <cell r="C629" t="str">
            <v>BOOKED</v>
          </cell>
          <cell r="D629" t="str">
            <v>Accruing</v>
          </cell>
          <cell r="E629" t="str">
            <v>CFMS.WH.NOTE.VAR.ESTBILL</v>
          </cell>
          <cell r="F629" t="str">
            <v>Dealer</v>
          </cell>
          <cell r="G629">
            <v>313548</v>
          </cell>
        </row>
        <row r="630">
          <cell r="B630" t="str">
            <v>702-30002590</v>
          </cell>
          <cell r="C630" t="str">
            <v>BOOKED</v>
          </cell>
          <cell r="D630" t="str">
            <v>Accruing</v>
          </cell>
          <cell r="E630" t="str">
            <v>CFMS.WH.NOTE.VAR.ESTBILL</v>
          </cell>
          <cell r="F630" t="str">
            <v>Dealer</v>
          </cell>
          <cell r="G630">
            <v>313548</v>
          </cell>
        </row>
        <row r="631">
          <cell r="B631" t="str">
            <v>702-30002594</v>
          </cell>
          <cell r="C631" t="str">
            <v>BOOKED</v>
          </cell>
          <cell r="D631" t="str">
            <v>Accruing</v>
          </cell>
          <cell r="E631" t="str">
            <v>CFMS.WH.NOTE.VAR.ESTBILL</v>
          </cell>
          <cell r="F631" t="str">
            <v>Dealer</v>
          </cell>
          <cell r="G631">
            <v>313548</v>
          </cell>
        </row>
        <row r="632">
          <cell r="B632" t="str">
            <v>702-30002595</v>
          </cell>
          <cell r="C632" t="str">
            <v>BOOKED</v>
          </cell>
          <cell r="D632" t="str">
            <v>Accruing</v>
          </cell>
          <cell r="E632" t="str">
            <v>CFMS.WH.NOTE.VAR.ESTBILL</v>
          </cell>
          <cell r="F632" t="str">
            <v>Dealer</v>
          </cell>
          <cell r="G632">
            <v>313548</v>
          </cell>
        </row>
        <row r="633">
          <cell r="B633" t="str">
            <v>702-30002600</v>
          </cell>
          <cell r="C633" t="str">
            <v>BOOKED</v>
          </cell>
          <cell r="D633" t="str">
            <v>Accruing</v>
          </cell>
          <cell r="E633" t="str">
            <v>CFMS.WH.NOTE.VAR.ESTBILL</v>
          </cell>
          <cell r="F633" t="str">
            <v>Dealer</v>
          </cell>
          <cell r="G633">
            <v>313548</v>
          </cell>
        </row>
        <row r="634">
          <cell r="B634" t="str">
            <v>702-30002601</v>
          </cell>
          <cell r="C634" t="str">
            <v>BOOKED</v>
          </cell>
          <cell r="D634" t="str">
            <v>Accruing</v>
          </cell>
          <cell r="E634" t="str">
            <v>CFMS.WH.NOTE.VAR.ESTBILL</v>
          </cell>
          <cell r="F634" t="str">
            <v>Dealer</v>
          </cell>
          <cell r="G634">
            <v>313548</v>
          </cell>
        </row>
        <row r="635">
          <cell r="B635" t="str">
            <v>702-30002603</v>
          </cell>
          <cell r="C635" t="str">
            <v>BOOKED</v>
          </cell>
          <cell r="D635" t="str">
            <v>Accruing</v>
          </cell>
          <cell r="E635" t="str">
            <v>CFMS.WH.NOTE.VAR.ESTBILL</v>
          </cell>
          <cell r="F635" t="str">
            <v>Dealer</v>
          </cell>
          <cell r="G635">
            <v>313548</v>
          </cell>
        </row>
        <row r="636">
          <cell r="B636" t="str">
            <v>702-30002609</v>
          </cell>
          <cell r="C636" t="str">
            <v>BOOKED</v>
          </cell>
          <cell r="D636" t="str">
            <v>Accruing</v>
          </cell>
          <cell r="E636" t="str">
            <v>CFMS.NOTE.FXD</v>
          </cell>
          <cell r="F636" t="str">
            <v>Customer</v>
          </cell>
          <cell r="G636">
            <v>340914</v>
          </cell>
        </row>
        <row r="637">
          <cell r="B637" t="str">
            <v>702-30002617</v>
          </cell>
          <cell r="C637" t="str">
            <v>BOOKED</v>
          </cell>
          <cell r="D637" t="str">
            <v>Accruing</v>
          </cell>
          <cell r="E637" t="str">
            <v>CFMS.WH.NOTE.VAR.ESTBILL</v>
          </cell>
          <cell r="F637" t="str">
            <v>Dealer</v>
          </cell>
          <cell r="G637">
            <v>314798</v>
          </cell>
        </row>
        <row r="638">
          <cell r="B638" t="str">
            <v>702-30002628</v>
          </cell>
          <cell r="C638" t="str">
            <v>BOOKED</v>
          </cell>
          <cell r="D638" t="str">
            <v>Accruing</v>
          </cell>
          <cell r="E638" t="str">
            <v>CFMS.NOTE.FXD</v>
          </cell>
          <cell r="F638" t="str">
            <v>Customer</v>
          </cell>
          <cell r="G638">
            <v>308898</v>
          </cell>
        </row>
        <row r="639">
          <cell r="B639" t="str">
            <v>702-30002631</v>
          </cell>
          <cell r="C639" t="str">
            <v>BOOKED</v>
          </cell>
          <cell r="D639" t="str">
            <v>Accruing</v>
          </cell>
          <cell r="E639" t="str">
            <v>CFMS.NOTE.FXD</v>
          </cell>
          <cell r="F639" t="str">
            <v>Customer</v>
          </cell>
          <cell r="G639">
            <v>341547</v>
          </cell>
        </row>
        <row r="640">
          <cell r="B640" t="str">
            <v>702-30002632</v>
          </cell>
          <cell r="C640" t="str">
            <v>BOOKED</v>
          </cell>
          <cell r="D640" t="str">
            <v>Accruing</v>
          </cell>
          <cell r="E640" t="str">
            <v>CFMS.NOTE.FXD</v>
          </cell>
          <cell r="F640" t="str">
            <v>Customer</v>
          </cell>
          <cell r="G640">
            <v>313551</v>
          </cell>
        </row>
        <row r="641">
          <cell r="B641" t="str">
            <v>702-30002635</v>
          </cell>
          <cell r="C641" t="str">
            <v>BOOKED</v>
          </cell>
          <cell r="D641" t="str">
            <v>Accruing</v>
          </cell>
          <cell r="E641" t="str">
            <v>CFMS.NOTE.FXD</v>
          </cell>
          <cell r="F641" t="str">
            <v>Customer</v>
          </cell>
          <cell r="G641">
            <v>310968</v>
          </cell>
        </row>
        <row r="642">
          <cell r="B642" t="str">
            <v>702-30002636</v>
          </cell>
          <cell r="C642" t="str">
            <v>BOOKED</v>
          </cell>
          <cell r="D642" t="str">
            <v>Accruing</v>
          </cell>
          <cell r="E642" t="str">
            <v>CFMS.NOTE.VAR.ESTBILL</v>
          </cell>
          <cell r="F642" t="str">
            <v>Dealer</v>
          </cell>
          <cell r="G642">
            <v>311337</v>
          </cell>
        </row>
        <row r="643">
          <cell r="B643" t="str">
            <v>702-30002637</v>
          </cell>
          <cell r="C643" t="str">
            <v>BOOKED</v>
          </cell>
          <cell r="D643" t="str">
            <v>Accruing</v>
          </cell>
          <cell r="E643" t="str">
            <v>CFMS.NOTE.VAR.ESTBILL</v>
          </cell>
          <cell r="F643" t="str">
            <v>Dealer</v>
          </cell>
          <cell r="G643">
            <v>311337</v>
          </cell>
        </row>
        <row r="644">
          <cell r="B644" t="str">
            <v>702-30002638</v>
          </cell>
          <cell r="C644" t="str">
            <v>BOOKED</v>
          </cell>
          <cell r="D644" t="str">
            <v>Accruing</v>
          </cell>
          <cell r="E644" t="str">
            <v>CFMS.WH.NOTE.VAR.ESTBILL</v>
          </cell>
          <cell r="F644" t="str">
            <v>Dealer</v>
          </cell>
          <cell r="G644">
            <v>311337</v>
          </cell>
        </row>
        <row r="645">
          <cell r="B645" t="str">
            <v>702-30002641</v>
          </cell>
          <cell r="C645" t="str">
            <v>BOOKED</v>
          </cell>
          <cell r="D645" t="str">
            <v>Accruing</v>
          </cell>
          <cell r="E645" t="str">
            <v>CFMS.NOTE.VAR.ESTBILL</v>
          </cell>
          <cell r="F645" t="str">
            <v>Dealer</v>
          </cell>
          <cell r="G645">
            <v>314798</v>
          </cell>
        </row>
        <row r="646">
          <cell r="B646" t="str">
            <v>702-30002649</v>
          </cell>
          <cell r="C646" t="str">
            <v>BOOKED</v>
          </cell>
          <cell r="D646" t="str">
            <v>Accruing</v>
          </cell>
          <cell r="E646" t="str">
            <v>CFMS.NOTE.FXD</v>
          </cell>
          <cell r="F646" t="str">
            <v>Customer</v>
          </cell>
          <cell r="G646">
            <v>311352</v>
          </cell>
        </row>
        <row r="647">
          <cell r="B647" t="str">
            <v>702-30002653</v>
          </cell>
          <cell r="C647" t="str">
            <v>BOOKED</v>
          </cell>
          <cell r="D647" t="str">
            <v>Accruing</v>
          </cell>
          <cell r="E647" t="str">
            <v>CFMS.NOTE.FXD</v>
          </cell>
          <cell r="F647" t="str">
            <v>Customer</v>
          </cell>
          <cell r="G647">
            <v>341216</v>
          </cell>
        </row>
        <row r="648">
          <cell r="B648" t="str">
            <v>702-30002655</v>
          </cell>
          <cell r="C648" t="str">
            <v>BOOKED</v>
          </cell>
          <cell r="D648" t="str">
            <v>Non-Accruing</v>
          </cell>
          <cell r="E648" t="str">
            <v>CFMS.NOTE.FXD</v>
          </cell>
          <cell r="F648" t="str">
            <v>Customer</v>
          </cell>
          <cell r="G648">
            <v>309590</v>
          </cell>
        </row>
        <row r="649">
          <cell r="B649" t="str">
            <v>702-30002656</v>
          </cell>
          <cell r="C649" t="str">
            <v>BOOKED</v>
          </cell>
          <cell r="D649" t="str">
            <v>Accruing</v>
          </cell>
          <cell r="E649" t="str">
            <v>CFMS.NOTE.FXD</v>
          </cell>
          <cell r="F649" t="str">
            <v>Customer</v>
          </cell>
          <cell r="G649">
            <v>341216</v>
          </cell>
        </row>
        <row r="650">
          <cell r="B650" t="str">
            <v>702-30002658</v>
          </cell>
          <cell r="C650" t="str">
            <v>BOOKED</v>
          </cell>
          <cell r="D650" t="str">
            <v>Non-Accruing</v>
          </cell>
          <cell r="E650" t="str">
            <v>CFMS.NOTE.FXD</v>
          </cell>
          <cell r="F650" t="str">
            <v>Customer</v>
          </cell>
          <cell r="G650">
            <v>309590</v>
          </cell>
        </row>
        <row r="651">
          <cell r="B651" t="str">
            <v>702-30002660</v>
          </cell>
          <cell r="C651" t="str">
            <v>BOOKED</v>
          </cell>
          <cell r="D651" t="str">
            <v>Non-Accruing</v>
          </cell>
          <cell r="E651" t="str">
            <v>CFMS.NOTE.FXD</v>
          </cell>
          <cell r="F651" t="str">
            <v>Customer</v>
          </cell>
          <cell r="G651">
            <v>319459</v>
          </cell>
        </row>
        <row r="652">
          <cell r="B652" t="str">
            <v>702-30002664</v>
          </cell>
          <cell r="C652" t="str">
            <v>BOOKED</v>
          </cell>
          <cell r="D652" t="str">
            <v>Accruing</v>
          </cell>
          <cell r="E652" t="str">
            <v>CFMS.NOTE.FXD</v>
          </cell>
          <cell r="F652" t="str">
            <v>Customer</v>
          </cell>
          <cell r="G652">
            <v>342479</v>
          </cell>
        </row>
        <row r="653">
          <cell r="B653" t="str">
            <v>702-30002665</v>
          </cell>
          <cell r="C653" t="str">
            <v>BOOKED</v>
          </cell>
          <cell r="D653" t="str">
            <v>Accruing</v>
          </cell>
          <cell r="E653" t="str">
            <v>CFMS.NOTE.FXD</v>
          </cell>
          <cell r="F653" t="str">
            <v>Customer</v>
          </cell>
          <cell r="G653">
            <v>342479</v>
          </cell>
        </row>
        <row r="654">
          <cell r="B654" t="str">
            <v>702-30002667</v>
          </cell>
          <cell r="C654" t="str">
            <v>BOOKED</v>
          </cell>
          <cell r="D654" t="str">
            <v>Accruing</v>
          </cell>
          <cell r="E654" t="str">
            <v>CFMS.NOTE.FXD</v>
          </cell>
          <cell r="F654" t="str">
            <v>Customer</v>
          </cell>
          <cell r="G654">
            <v>308390</v>
          </cell>
        </row>
        <row r="655">
          <cell r="B655" t="str">
            <v>702-30002668</v>
          </cell>
          <cell r="C655" t="str">
            <v>BOOKED</v>
          </cell>
          <cell r="D655" t="str">
            <v>Accruing</v>
          </cell>
          <cell r="E655" t="str">
            <v>CFMS.NOTE.FXD</v>
          </cell>
          <cell r="F655" t="str">
            <v>Customer</v>
          </cell>
          <cell r="G655">
            <v>308390</v>
          </cell>
        </row>
        <row r="656">
          <cell r="B656" t="str">
            <v>702-30002669</v>
          </cell>
          <cell r="C656" t="str">
            <v>BOOKED</v>
          </cell>
          <cell r="D656" t="str">
            <v>Accruing</v>
          </cell>
          <cell r="E656" t="str">
            <v>CFMS.NOTE.FXD</v>
          </cell>
          <cell r="F656" t="str">
            <v>Customer</v>
          </cell>
          <cell r="G656">
            <v>308390</v>
          </cell>
        </row>
        <row r="657">
          <cell r="B657" t="str">
            <v>702-30002670</v>
          </cell>
          <cell r="C657" t="str">
            <v>BOOKED</v>
          </cell>
          <cell r="D657" t="str">
            <v>Accruing</v>
          </cell>
          <cell r="E657" t="str">
            <v>CFMS.NOTE.FXD</v>
          </cell>
          <cell r="F657" t="str">
            <v>Customer</v>
          </cell>
          <cell r="G657">
            <v>309075</v>
          </cell>
        </row>
        <row r="658">
          <cell r="B658" t="str">
            <v>702-30002671</v>
          </cell>
          <cell r="C658" t="str">
            <v>BOOKED</v>
          </cell>
          <cell r="D658" t="str">
            <v>Accruing</v>
          </cell>
          <cell r="E658" t="str">
            <v>CFMS.NOTE.FXD</v>
          </cell>
          <cell r="F658" t="str">
            <v>Customer</v>
          </cell>
          <cell r="G658">
            <v>342030</v>
          </cell>
        </row>
        <row r="659">
          <cell r="B659" t="str">
            <v>702-30002676</v>
          </cell>
          <cell r="C659" t="str">
            <v>BOOKED</v>
          </cell>
          <cell r="D659" t="str">
            <v>Accruing</v>
          </cell>
          <cell r="E659" t="str">
            <v>CFMS.NOTE.FXD</v>
          </cell>
          <cell r="F659" t="str">
            <v>Customer</v>
          </cell>
          <cell r="G659">
            <v>317922</v>
          </cell>
        </row>
        <row r="660">
          <cell r="B660" t="str">
            <v>702-30002677</v>
          </cell>
          <cell r="C660" t="str">
            <v>BOOKED</v>
          </cell>
          <cell r="D660" t="str">
            <v>Accruing</v>
          </cell>
          <cell r="E660" t="str">
            <v>CFMS.NOTE.FXD</v>
          </cell>
          <cell r="F660" t="str">
            <v>Customer</v>
          </cell>
          <cell r="G660">
            <v>341425</v>
          </cell>
        </row>
        <row r="661">
          <cell r="B661" t="str">
            <v>702-30002680</v>
          </cell>
          <cell r="C661" t="str">
            <v>BOOKED</v>
          </cell>
          <cell r="D661" t="str">
            <v>Accruing</v>
          </cell>
          <cell r="E661" t="str">
            <v>CFMS.NOTE.FXD</v>
          </cell>
          <cell r="F661" t="str">
            <v>Customer</v>
          </cell>
          <cell r="G661">
            <v>342569</v>
          </cell>
        </row>
        <row r="662">
          <cell r="B662" t="str">
            <v>702-30002681</v>
          </cell>
          <cell r="C662" t="str">
            <v>BOOKED</v>
          </cell>
          <cell r="D662" t="str">
            <v>Accruing</v>
          </cell>
          <cell r="E662" t="str">
            <v>CFMS.NOTE.FXD</v>
          </cell>
          <cell r="F662" t="str">
            <v>Customer</v>
          </cell>
          <cell r="G662">
            <v>308390</v>
          </cell>
        </row>
        <row r="663">
          <cell r="B663" t="str">
            <v>702-30002683</v>
          </cell>
          <cell r="C663" t="str">
            <v>BOOKED</v>
          </cell>
          <cell r="D663" t="str">
            <v>Accruing</v>
          </cell>
          <cell r="E663" t="str">
            <v>CFMS.NOTE.FXD</v>
          </cell>
          <cell r="F663" t="str">
            <v>Customer</v>
          </cell>
          <cell r="G663">
            <v>342030</v>
          </cell>
        </row>
        <row r="664">
          <cell r="B664" t="str">
            <v>702-30002684</v>
          </cell>
          <cell r="C664" t="str">
            <v>BOOKED</v>
          </cell>
          <cell r="D664" t="str">
            <v>Accruing</v>
          </cell>
          <cell r="E664" t="str">
            <v>CFMS.NOTE.FXD</v>
          </cell>
          <cell r="F664" t="str">
            <v>Customer</v>
          </cell>
          <cell r="G664">
            <v>309011</v>
          </cell>
        </row>
        <row r="665">
          <cell r="B665" t="str">
            <v>702-30002685</v>
          </cell>
          <cell r="C665" t="str">
            <v>BOOKED</v>
          </cell>
          <cell r="D665" t="str">
            <v>Accruing</v>
          </cell>
          <cell r="E665" t="str">
            <v>CFMS.WH.NOTE.VAR.ESTBILL</v>
          </cell>
          <cell r="F665" t="str">
            <v>Dealer</v>
          </cell>
          <cell r="G665">
            <v>314798</v>
          </cell>
        </row>
        <row r="666">
          <cell r="B666" t="str">
            <v>702-30002697-1</v>
          </cell>
          <cell r="C666" t="str">
            <v>BOOKED</v>
          </cell>
          <cell r="D666" t="str">
            <v>Accruing</v>
          </cell>
          <cell r="E666" t="str">
            <v>CFMS.NOTE.VAR.ESTBILL</v>
          </cell>
          <cell r="F666" t="str">
            <v>Customer</v>
          </cell>
          <cell r="G666">
            <v>313199</v>
          </cell>
        </row>
        <row r="667">
          <cell r="B667" t="str">
            <v>702-30002698-1</v>
          </cell>
          <cell r="C667" t="str">
            <v>BOOKED</v>
          </cell>
          <cell r="D667" t="str">
            <v>Accruing</v>
          </cell>
          <cell r="E667" t="str">
            <v>CFMS.NOTE.VAR.ESTBILL</v>
          </cell>
          <cell r="F667" t="str">
            <v>Customer</v>
          </cell>
          <cell r="G667">
            <v>313199</v>
          </cell>
        </row>
        <row r="668">
          <cell r="B668" t="str">
            <v>702-30002699</v>
          </cell>
          <cell r="C668" t="str">
            <v>BOOKED</v>
          </cell>
          <cell r="D668" t="str">
            <v>Accruing</v>
          </cell>
          <cell r="E668" t="str">
            <v>CFMS.NOTE.VAR.ESTBILL</v>
          </cell>
          <cell r="F668" t="str">
            <v>Dealer</v>
          </cell>
          <cell r="G668">
            <v>314798</v>
          </cell>
        </row>
        <row r="669">
          <cell r="B669" t="str">
            <v>702-30002700-1</v>
          </cell>
          <cell r="C669" t="str">
            <v>BOOKED</v>
          </cell>
          <cell r="D669" t="str">
            <v>Accruing</v>
          </cell>
          <cell r="E669" t="str">
            <v>CFMS.NOTE.VAR.ESTBILL</v>
          </cell>
          <cell r="F669" t="str">
            <v>Customer</v>
          </cell>
          <cell r="G669">
            <v>313199</v>
          </cell>
        </row>
        <row r="670">
          <cell r="B670" t="str">
            <v>702-30002703-1</v>
          </cell>
          <cell r="C670" t="str">
            <v>BOOKED</v>
          </cell>
          <cell r="D670" t="str">
            <v>Accruing</v>
          </cell>
          <cell r="E670" t="str">
            <v>CFMS.NOTE.VAR.ESTBILL</v>
          </cell>
          <cell r="F670" t="str">
            <v>Customer</v>
          </cell>
          <cell r="G670">
            <v>313199</v>
          </cell>
        </row>
        <row r="671">
          <cell r="B671" t="str">
            <v>702-30002705-1</v>
          </cell>
          <cell r="C671" t="str">
            <v>BOOKED</v>
          </cell>
          <cell r="D671" t="str">
            <v>Accruing</v>
          </cell>
          <cell r="E671" t="str">
            <v>CFMS.NOTE.VAR.ESTBILL</v>
          </cell>
          <cell r="F671" t="str">
            <v>Customer</v>
          </cell>
          <cell r="G671">
            <v>313199</v>
          </cell>
        </row>
        <row r="672">
          <cell r="B672" t="str">
            <v>702-30002708-1</v>
          </cell>
          <cell r="C672" t="str">
            <v>BOOKED</v>
          </cell>
          <cell r="D672" t="str">
            <v>Accruing</v>
          </cell>
          <cell r="E672" t="str">
            <v>CFMS.NOTE.VAR.ESTBILL</v>
          </cell>
          <cell r="F672" t="str">
            <v>Customer</v>
          </cell>
          <cell r="G672">
            <v>313199</v>
          </cell>
        </row>
        <row r="673">
          <cell r="B673" t="str">
            <v>702-30002710-1</v>
          </cell>
          <cell r="C673" t="str">
            <v>BOOKED</v>
          </cell>
          <cell r="D673" t="str">
            <v>Accruing</v>
          </cell>
          <cell r="E673" t="str">
            <v>CFMS.NOTE.VAR.ESTBILL</v>
          </cell>
          <cell r="F673" t="str">
            <v>Customer</v>
          </cell>
          <cell r="G673">
            <v>313199</v>
          </cell>
        </row>
        <row r="674">
          <cell r="B674" t="str">
            <v>702-30002716</v>
          </cell>
          <cell r="C674" t="str">
            <v>BOOKED</v>
          </cell>
          <cell r="D674" t="str">
            <v>Accruing</v>
          </cell>
          <cell r="E674" t="str">
            <v>CFMS.NOTE.FXD</v>
          </cell>
          <cell r="F674" t="str">
            <v>Customer</v>
          </cell>
          <cell r="G674">
            <v>318185</v>
          </cell>
        </row>
        <row r="675">
          <cell r="B675" t="str">
            <v>702-30002718</v>
          </cell>
          <cell r="C675" t="str">
            <v>BOOKED</v>
          </cell>
          <cell r="D675" t="str">
            <v>Accruing</v>
          </cell>
          <cell r="E675" t="str">
            <v>CFMS.NOTE.FXD</v>
          </cell>
          <cell r="F675" t="str">
            <v>Customer</v>
          </cell>
          <cell r="G675">
            <v>341545</v>
          </cell>
        </row>
        <row r="676">
          <cell r="B676" t="str">
            <v>702-30002724</v>
          </cell>
          <cell r="C676" t="str">
            <v>BOOKED</v>
          </cell>
          <cell r="D676" t="str">
            <v>Accruing</v>
          </cell>
          <cell r="E676" t="str">
            <v>CFMS.NOTE.VAR.ESTBILL</v>
          </cell>
          <cell r="F676" t="str">
            <v>Dealer</v>
          </cell>
          <cell r="G676">
            <v>314798</v>
          </cell>
        </row>
        <row r="677">
          <cell r="B677" t="str">
            <v>702-30002726</v>
          </cell>
          <cell r="C677" t="str">
            <v>BOOKED</v>
          </cell>
          <cell r="D677" t="str">
            <v>Accruing</v>
          </cell>
          <cell r="E677" t="str">
            <v>CFMS.NOTE.FXD</v>
          </cell>
          <cell r="F677" t="str">
            <v>Customer</v>
          </cell>
          <cell r="G677">
            <v>341751</v>
          </cell>
        </row>
        <row r="678">
          <cell r="B678" t="str">
            <v>702-30002735</v>
          </cell>
          <cell r="C678" t="str">
            <v>BOOKED</v>
          </cell>
          <cell r="D678" t="str">
            <v>Accruing</v>
          </cell>
          <cell r="E678" t="str">
            <v>CFMS.NOTE.VAR.ESTBILL</v>
          </cell>
          <cell r="F678" t="str">
            <v>Dealer</v>
          </cell>
          <cell r="G678">
            <v>315963</v>
          </cell>
        </row>
        <row r="679">
          <cell r="B679" t="str">
            <v>702-30002736</v>
          </cell>
          <cell r="C679" t="str">
            <v>BOOKED</v>
          </cell>
          <cell r="D679" t="str">
            <v>Accruing</v>
          </cell>
          <cell r="E679" t="str">
            <v>CFMS.NOTE.FXD</v>
          </cell>
          <cell r="F679" t="str">
            <v>Customer</v>
          </cell>
          <cell r="G679">
            <v>312159</v>
          </cell>
        </row>
        <row r="680">
          <cell r="B680" t="str">
            <v>702-30002740</v>
          </cell>
          <cell r="C680" t="str">
            <v>BOOKED</v>
          </cell>
          <cell r="D680" t="str">
            <v>Accruing</v>
          </cell>
          <cell r="E680" t="str">
            <v>CFMS.NOTE.FXD</v>
          </cell>
          <cell r="F680" t="str">
            <v>Customer</v>
          </cell>
          <cell r="G680">
            <v>342880</v>
          </cell>
        </row>
        <row r="681">
          <cell r="B681" t="str">
            <v>702-30002742</v>
          </cell>
          <cell r="C681" t="str">
            <v>BOOKED</v>
          </cell>
          <cell r="D681" t="str">
            <v>Accruing</v>
          </cell>
          <cell r="E681" t="str">
            <v>CFMS.NOTE.FXD</v>
          </cell>
          <cell r="F681" t="str">
            <v>Customer</v>
          </cell>
          <cell r="G681">
            <v>318117</v>
          </cell>
        </row>
        <row r="682">
          <cell r="B682" t="str">
            <v>702-30002743</v>
          </cell>
          <cell r="C682" t="str">
            <v>BOOKED</v>
          </cell>
          <cell r="D682" t="str">
            <v>Accruing</v>
          </cell>
          <cell r="E682" t="str">
            <v>CFMS.NOTE.FXD</v>
          </cell>
          <cell r="F682" t="str">
            <v>Customer</v>
          </cell>
          <cell r="G682">
            <v>317922</v>
          </cell>
        </row>
        <row r="683">
          <cell r="B683" t="str">
            <v>702-30002745</v>
          </cell>
          <cell r="C683" t="str">
            <v>BOOKED</v>
          </cell>
          <cell r="D683" t="str">
            <v>Accruing</v>
          </cell>
          <cell r="E683" t="str">
            <v>CFMS.NOTE.FXD</v>
          </cell>
          <cell r="F683" t="str">
            <v>Customer</v>
          </cell>
          <cell r="G683">
            <v>342123</v>
          </cell>
        </row>
        <row r="684">
          <cell r="B684" t="str">
            <v>702-30002747</v>
          </cell>
          <cell r="C684" t="str">
            <v>BOOKED</v>
          </cell>
          <cell r="D684" t="str">
            <v>Accruing</v>
          </cell>
          <cell r="E684" t="str">
            <v>CFMS.NOTE.VAR.ESTBILL</v>
          </cell>
          <cell r="F684" t="str">
            <v>Dealer</v>
          </cell>
          <cell r="G684">
            <v>314798</v>
          </cell>
        </row>
        <row r="685">
          <cell r="B685" t="str">
            <v>702-30002752</v>
          </cell>
          <cell r="C685" t="str">
            <v>BOOKED</v>
          </cell>
          <cell r="D685" t="str">
            <v>Accruing</v>
          </cell>
          <cell r="E685" t="str">
            <v>CFMS.NOTE.VAR.ESTBILL</v>
          </cell>
          <cell r="F685" t="str">
            <v>Dealer</v>
          </cell>
          <cell r="G685">
            <v>313548</v>
          </cell>
        </row>
        <row r="686">
          <cell r="B686" t="str">
            <v>702-30002758</v>
          </cell>
          <cell r="C686" t="str">
            <v>BOOKED</v>
          </cell>
          <cell r="D686" t="str">
            <v>Accruing</v>
          </cell>
          <cell r="E686" t="str">
            <v>CFMS.NOTE.VAR.ESTBILL</v>
          </cell>
          <cell r="F686" t="str">
            <v>Dealer</v>
          </cell>
          <cell r="G686">
            <v>313548</v>
          </cell>
        </row>
        <row r="687">
          <cell r="B687" t="str">
            <v>702-30002759</v>
          </cell>
          <cell r="C687" t="str">
            <v>BOOKED</v>
          </cell>
          <cell r="D687" t="str">
            <v>Accruing</v>
          </cell>
          <cell r="E687" t="str">
            <v>CFMS.NOTE.VAR.ESTBILL</v>
          </cell>
          <cell r="F687" t="str">
            <v>Dealer</v>
          </cell>
          <cell r="G687">
            <v>313548</v>
          </cell>
        </row>
        <row r="688">
          <cell r="B688" t="str">
            <v>702-30002763</v>
          </cell>
          <cell r="C688" t="str">
            <v>BOOKED</v>
          </cell>
          <cell r="D688" t="str">
            <v>Accruing</v>
          </cell>
          <cell r="E688" t="str">
            <v>CFMS.NOTE.VAR.ESTBILL</v>
          </cell>
          <cell r="F688" t="str">
            <v>Dealer</v>
          </cell>
          <cell r="G688">
            <v>313548</v>
          </cell>
        </row>
        <row r="689">
          <cell r="B689" t="str">
            <v>702-30002768</v>
          </cell>
          <cell r="C689" t="str">
            <v>BOOKED</v>
          </cell>
          <cell r="D689" t="str">
            <v>Accruing</v>
          </cell>
          <cell r="E689" t="str">
            <v>CFMS.NOTE.FXD</v>
          </cell>
          <cell r="F689" t="str">
            <v>Customer</v>
          </cell>
          <cell r="G689">
            <v>348308</v>
          </cell>
        </row>
        <row r="690">
          <cell r="B690" t="str">
            <v>702-30002773</v>
          </cell>
          <cell r="C690" t="str">
            <v>BOOKED</v>
          </cell>
          <cell r="D690" t="str">
            <v>Accruing</v>
          </cell>
          <cell r="E690" t="str">
            <v>CFMS.NOTE.FXD</v>
          </cell>
          <cell r="F690" t="str">
            <v>Customer</v>
          </cell>
          <cell r="G690">
            <v>341755</v>
          </cell>
        </row>
        <row r="691">
          <cell r="B691" t="str">
            <v>702-30002796</v>
          </cell>
          <cell r="C691" t="str">
            <v>BOOKED</v>
          </cell>
          <cell r="D691" t="str">
            <v>Accruing</v>
          </cell>
          <cell r="E691" t="str">
            <v>CFMS.NOTE.FXD</v>
          </cell>
          <cell r="F691" t="str">
            <v>Customer</v>
          </cell>
          <cell r="G691">
            <v>309287</v>
          </cell>
        </row>
        <row r="692">
          <cell r="B692" t="str">
            <v>702-30002799</v>
          </cell>
          <cell r="C692" t="str">
            <v>BOOKED</v>
          </cell>
          <cell r="D692" t="str">
            <v>Accruing</v>
          </cell>
          <cell r="E692" t="str">
            <v>CFMS.NOTE.FXD</v>
          </cell>
          <cell r="F692" t="str">
            <v>Customer</v>
          </cell>
          <cell r="G692">
            <v>309287</v>
          </cell>
        </row>
        <row r="693">
          <cell r="B693" t="str">
            <v>702-30002800</v>
          </cell>
          <cell r="C693" t="str">
            <v>BOOKED</v>
          </cell>
          <cell r="D693" t="str">
            <v>Accruing</v>
          </cell>
          <cell r="E693" t="str">
            <v>CFMS.NOTE.FXD</v>
          </cell>
          <cell r="F693" t="str">
            <v>Customer</v>
          </cell>
          <cell r="G693">
            <v>316241</v>
          </cell>
        </row>
        <row r="694">
          <cell r="B694" t="str">
            <v>702-30002801</v>
          </cell>
          <cell r="C694" t="str">
            <v>BOOKED</v>
          </cell>
          <cell r="D694" t="str">
            <v>Accruing</v>
          </cell>
          <cell r="E694" t="str">
            <v>CFMS.NOTE.FXD</v>
          </cell>
          <cell r="F694" t="str">
            <v>Customer</v>
          </cell>
          <cell r="G694">
            <v>316241</v>
          </cell>
        </row>
        <row r="695">
          <cell r="B695" t="str">
            <v>702-30002803-1</v>
          </cell>
          <cell r="C695" t="str">
            <v>BOOKED</v>
          </cell>
          <cell r="D695" t="str">
            <v>Accruing</v>
          </cell>
          <cell r="E695" t="str">
            <v>CFMS.ISC.FXD</v>
          </cell>
          <cell r="F695" t="str">
            <v>Customer</v>
          </cell>
          <cell r="G695">
            <v>337988</v>
          </cell>
        </row>
        <row r="696">
          <cell r="B696" t="str">
            <v>702-30002809</v>
          </cell>
          <cell r="C696" t="str">
            <v>BOOKED</v>
          </cell>
          <cell r="D696" t="str">
            <v>Accruing</v>
          </cell>
          <cell r="E696" t="str">
            <v>CFMS.NOTE.FXD</v>
          </cell>
          <cell r="F696" t="str">
            <v>Customer</v>
          </cell>
          <cell r="G696">
            <v>309287</v>
          </cell>
        </row>
        <row r="697">
          <cell r="B697" t="str">
            <v>702-30002814</v>
          </cell>
          <cell r="C697" t="str">
            <v>BOOKED</v>
          </cell>
          <cell r="D697" t="str">
            <v>Accruing</v>
          </cell>
          <cell r="E697" t="str">
            <v>CFMS.NOTE.FXD</v>
          </cell>
          <cell r="F697" t="str">
            <v>Customer</v>
          </cell>
          <cell r="G697">
            <v>309287</v>
          </cell>
        </row>
        <row r="698">
          <cell r="B698" t="str">
            <v>702-30002818</v>
          </cell>
          <cell r="C698" t="str">
            <v>BOOKED</v>
          </cell>
          <cell r="D698" t="str">
            <v>Accruing</v>
          </cell>
          <cell r="E698" t="str">
            <v>CFMS.NOTE.FXD</v>
          </cell>
          <cell r="F698" t="str">
            <v>Customer</v>
          </cell>
          <cell r="G698">
            <v>316241</v>
          </cell>
        </row>
        <row r="699">
          <cell r="B699" t="str">
            <v>702-30002819</v>
          </cell>
          <cell r="C699" t="str">
            <v>BOOKED</v>
          </cell>
          <cell r="D699" t="str">
            <v>Accruing</v>
          </cell>
          <cell r="E699" t="str">
            <v>CFMS.NOTE.FXD</v>
          </cell>
          <cell r="F699" t="str">
            <v>Customer</v>
          </cell>
          <cell r="G699">
            <v>313545</v>
          </cell>
        </row>
        <row r="700">
          <cell r="B700" t="str">
            <v>702-30002820</v>
          </cell>
          <cell r="C700" t="str">
            <v>BOOKED</v>
          </cell>
          <cell r="D700" t="str">
            <v>Accruing</v>
          </cell>
          <cell r="E700" t="str">
            <v>CFMS.NOTE.FXD</v>
          </cell>
          <cell r="F700" t="str">
            <v>Customer</v>
          </cell>
          <cell r="G700">
            <v>342522</v>
          </cell>
        </row>
        <row r="701">
          <cell r="B701" t="str">
            <v>702-30002823</v>
          </cell>
          <cell r="C701" t="str">
            <v>BOOKED</v>
          </cell>
          <cell r="D701" t="str">
            <v>Accruing</v>
          </cell>
          <cell r="E701" t="str">
            <v>CFMS.NOTE.FXD</v>
          </cell>
          <cell r="F701" t="str">
            <v>Customer</v>
          </cell>
          <cell r="G701">
            <v>313156</v>
          </cell>
        </row>
        <row r="702">
          <cell r="B702" t="str">
            <v>702-30002824</v>
          </cell>
          <cell r="C702" t="str">
            <v>BOOKED</v>
          </cell>
          <cell r="D702" t="str">
            <v>Accruing</v>
          </cell>
          <cell r="E702" t="str">
            <v>CFMS.NOTE.FXD</v>
          </cell>
          <cell r="F702" t="str">
            <v>Customer</v>
          </cell>
          <cell r="G702">
            <v>308399</v>
          </cell>
        </row>
        <row r="703">
          <cell r="B703" t="str">
            <v>702-30002825</v>
          </cell>
          <cell r="C703" t="str">
            <v>BOOKED</v>
          </cell>
          <cell r="D703" t="str">
            <v>Accruing</v>
          </cell>
          <cell r="E703" t="str">
            <v>CFMS.NOTE.FXD</v>
          </cell>
          <cell r="F703" t="str">
            <v>Customer</v>
          </cell>
          <cell r="G703">
            <v>342566</v>
          </cell>
        </row>
        <row r="704">
          <cell r="B704" t="str">
            <v>702-30002829</v>
          </cell>
          <cell r="C704" t="str">
            <v>BOOKED</v>
          </cell>
          <cell r="D704" t="str">
            <v>Accruing</v>
          </cell>
          <cell r="E704" t="str">
            <v>CFMS.NOTE.FXD</v>
          </cell>
          <cell r="F704" t="str">
            <v>Customer</v>
          </cell>
          <cell r="G704">
            <v>313545</v>
          </cell>
        </row>
        <row r="705">
          <cell r="B705" t="str">
            <v>702-30002837</v>
          </cell>
          <cell r="C705" t="str">
            <v>BOOKED</v>
          </cell>
          <cell r="D705" t="str">
            <v>Accruing</v>
          </cell>
          <cell r="E705" t="str">
            <v>CFMS.NOTE.FXD</v>
          </cell>
          <cell r="F705" t="str">
            <v>Customer</v>
          </cell>
          <cell r="G705">
            <v>342566</v>
          </cell>
        </row>
        <row r="706">
          <cell r="B706" t="str">
            <v>702-30002839</v>
          </cell>
          <cell r="C706" t="str">
            <v>BOOKED</v>
          </cell>
          <cell r="D706" t="str">
            <v>Accruing</v>
          </cell>
          <cell r="E706" t="str">
            <v>CFMS.NOTE.FXD</v>
          </cell>
          <cell r="F706" t="str">
            <v>Customer</v>
          </cell>
          <cell r="G706">
            <v>348802</v>
          </cell>
        </row>
        <row r="707">
          <cell r="B707" t="str">
            <v>702-30002845</v>
          </cell>
          <cell r="C707" t="str">
            <v>BOOKED</v>
          </cell>
          <cell r="D707" t="str">
            <v>Non-Accruing</v>
          </cell>
          <cell r="E707" t="str">
            <v>CFMS.NOTE.FXD</v>
          </cell>
          <cell r="F707" t="str">
            <v>Customer</v>
          </cell>
          <cell r="G707">
            <v>309178</v>
          </cell>
        </row>
        <row r="708">
          <cell r="B708" t="str">
            <v>702-30002850</v>
          </cell>
          <cell r="C708" t="str">
            <v>BOOKED</v>
          </cell>
          <cell r="D708" t="str">
            <v>Accruing</v>
          </cell>
          <cell r="E708" t="str">
            <v>CFMS.NOTE.FXD</v>
          </cell>
          <cell r="F708" t="str">
            <v>Customer</v>
          </cell>
          <cell r="G708">
            <v>312381</v>
          </cell>
        </row>
        <row r="709">
          <cell r="B709" t="str">
            <v>702-30002854</v>
          </cell>
          <cell r="C709" t="str">
            <v>BOOKED</v>
          </cell>
          <cell r="D709" t="str">
            <v>Accruing</v>
          </cell>
          <cell r="E709" t="str">
            <v>CFMS.NOTE.VAR.ESTBILL</v>
          </cell>
          <cell r="F709" t="str">
            <v>Dealer</v>
          </cell>
          <cell r="G709">
            <v>314798</v>
          </cell>
        </row>
        <row r="710">
          <cell r="B710" t="str">
            <v>702-30002856</v>
          </cell>
          <cell r="C710" t="str">
            <v>BOOKED</v>
          </cell>
          <cell r="D710" t="str">
            <v>Accruing</v>
          </cell>
          <cell r="E710" t="str">
            <v>CFMS.NOTE.FXD</v>
          </cell>
          <cell r="F710" t="str">
            <v>Customer</v>
          </cell>
          <cell r="G710">
            <v>333802</v>
          </cell>
        </row>
        <row r="711">
          <cell r="B711" t="str">
            <v>702-30002861-001</v>
          </cell>
          <cell r="C711" t="str">
            <v>BOOKED</v>
          </cell>
          <cell r="D711" t="str">
            <v>Accruing</v>
          </cell>
          <cell r="E711" t="str">
            <v>CFMS.NOTE.FXD</v>
          </cell>
          <cell r="F711" t="str">
            <v>Customer</v>
          </cell>
          <cell r="G711">
            <v>311801</v>
          </cell>
        </row>
        <row r="712">
          <cell r="B712" t="str">
            <v>702-30002863-002-1</v>
          </cell>
          <cell r="C712" t="str">
            <v>BOOKED</v>
          </cell>
          <cell r="D712" t="str">
            <v>Accruing</v>
          </cell>
          <cell r="E712" t="str">
            <v>CFMS.NOTE.FXD</v>
          </cell>
          <cell r="F712" t="str">
            <v>Customer</v>
          </cell>
          <cell r="G712">
            <v>316391</v>
          </cell>
        </row>
        <row r="713">
          <cell r="B713" t="str">
            <v>702-30002863-003-01</v>
          </cell>
          <cell r="C713" t="str">
            <v>BOOKED</v>
          </cell>
          <cell r="D713" t="str">
            <v>Accruing</v>
          </cell>
          <cell r="E713" t="str">
            <v>CFMS.NOTE.FXD</v>
          </cell>
          <cell r="F713" t="str">
            <v>Customer</v>
          </cell>
          <cell r="G713">
            <v>316391</v>
          </cell>
        </row>
        <row r="714">
          <cell r="B714" t="str">
            <v>702-30002863-004-1</v>
          </cell>
          <cell r="C714" t="str">
            <v>BOOKED</v>
          </cell>
          <cell r="D714" t="str">
            <v>Accruing</v>
          </cell>
          <cell r="E714" t="str">
            <v>CFMS.NOTE.FXD</v>
          </cell>
          <cell r="F714" t="str">
            <v>Customer</v>
          </cell>
          <cell r="G714">
            <v>316391</v>
          </cell>
        </row>
        <row r="715">
          <cell r="B715" t="str">
            <v>702-30002863-005-1</v>
          </cell>
          <cell r="C715" t="str">
            <v>BOOKED</v>
          </cell>
          <cell r="D715" t="str">
            <v>Accruing</v>
          </cell>
          <cell r="E715" t="str">
            <v>CFMS.NOTE.FXD</v>
          </cell>
          <cell r="F715" t="str">
            <v>Customer</v>
          </cell>
          <cell r="G715">
            <v>316391</v>
          </cell>
        </row>
        <row r="716">
          <cell r="B716" t="str">
            <v>702-30002863-006-1</v>
          </cell>
          <cell r="C716" t="str">
            <v>BOOKED</v>
          </cell>
          <cell r="D716" t="str">
            <v>Accruing</v>
          </cell>
          <cell r="E716" t="str">
            <v>CFMS.NOTE.FXD</v>
          </cell>
          <cell r="F716" t="str">
            <v>Customer</v>
          </cell>
          <cell r="G716">
            <v>316391</v>
          </cell>
        </row>
        <row r="717">
          <cell r="B717" t="str">
            <v>702-30002863-007-1</v>
          </cell>
          <cell r="C717" t="str">
            <v>BOOKED</v>
          </cell>
          <cell r="D717" t="str">
            <v>Accruing</v>
          </cell>
          <cell r="E717" t="str">
            <v>CFMS.NOTE.FXD</v>
          </cell>
          <cell r="F717" t="str">
            <v>Customer</v>
          </cell>
          <cell r="G717">
            <v>316391</v>
          </cell>
        </row>
        <row r="718">
          <cell r="B718" t="str">
            <v>702-30002863-008-1</v>
          </cell>
          <cell r="C718" t="str">
            <v>BOOKED</v>
          </cell>
          <cell r="D718" t="str">
            <v>Accruing</v>
          </cell>
          <cell r="E718" t="str">
            <v>CFMS.NOTE.FXD</v>
          </cell>
          <cell r="F718" t="str">
            <v>Customer</v>
          </cell>
          <cell r="G718">
            <v>316391</v>
          </cell>
        </row>
        <row r="719">
          <cell r="B719" t="str">
            <v>702-30002863-009-1</v>
          </cell>
          <cell r="C719" t="str">
            <v>BOOKED</v>
          </cell>
          <cell r="D719" t="str">
            <v>Accruing</v>
          </cell>
          <cell r="E719" t="str">
            <v>CFMS.NOTE.FXD</v>
          </cell>
          <cell r="F719" t="str">
            <v>Customer</v>
          </cell>
          <cell r="G719">
            <v>316391</v>
          </cell>
        </row>
        <row r="720">
          <cell r="B720" t="str">
            <v>702-30002864</v>
          </cell>
          <cell r="C720" t="str">
            <v>BOOKED</v>
          </cell>
          <cell r="D720" t="str">
            <v>Accruing</v>
          </cell>
          <cell r="E720" t="str">
            <v>CFMS.NOTE.FXD</v>
          </cell>
          <cell r="F720" t="str">
            <v>Customer</v>
          </cell>
          <cell r="G720">
            <v>308390</v>
          </cell>
        </row>
        <row r="721">
          <cell r="B721" t="str">
            <v>702-30002868</v>
          </cell>
          <cell r="C721" t="str">
            <v>BOOKED</v>
          </cell>
          <cell r="D721" t="str">
            <v>Accruing</v>
          </cell>
          <cell r="E721" t="str">
            <v>CFMS.NOTE.FXD</v>
          </cell>
          <cell r="F721" t="str">
            <v>Customer</v>
          </cell>
          <cell r="G721">
            <v>349580</v>
          </cell>
        </row>
        <row r="722">
          <cell r="B722" t="str">
            <v>702-30002869</v>
          </cell>
          <cell r="C722" t="str">
            <v>BOOKED</v>
          </cell>
          <cell r="D722" t="str">
            <v>Accruing</v>
          </cell>
          <cell r="E722" t="str">
            <v>CFMS.WH.NOTE.VAR.ESTBILL</v>
          </cell>
          <cell r="F722" t="str">
            <v>Dealer</v>
          </cell>
          <cell r="G722">
            <v>314798</v>
          </cell>
        </row>
        <row r="723">
          <cell r="B723" t="str">
            <v>702-30002870</v>
          </cell>
          <cell r="C723" t="str">
            <v>BOOKED</v>
          </cell>
          <cell r="D723" t="str">
            <v>Accruing</v>
          </cell>
          <cell r="E723" t="str">
            <v>CFMS.NOTE.FXD</v>
          </cell>
          <cell r="F723" t="str">
            <v>Customer</v>
          </cell>
          <cell r="G723">
            <v>349580</v>
          </cell>
        </row>
        <row r="724">
          <cell r="B724" t="str">
            <v>702-30002872</v>
          </cell>
          <cell r="C724" t="str">
            <v>BOOKED</v>
          </cell>
          <cell r="D724" t="str">
            <v>Accruing</v>
          </cell>
          <cell r="E724" t="str">
            <v>CFMS.NOTE.VAR.ESTBILL</v>
          </cell>
          <cell r="F724" t="str">
            <v>Dealer</v>
          </cell>
          <cell r="G724">
            <v>314798</v>
          </cell>
        </row>
        <row r="725">
          <cell r="B725" t="str">
            <v>702-30002875</v>
          </cell>
          <cell r="C725" t="str">
            <v>BOOKED</v>
          </cell>
          <cell r="D725" t="str">
            <v>Accruing</v>
          </cell>
          <cell r="E725" t="str">
            <v>CFMS.NOTE.FXD</v>
          </cell>
          <cell r="F725" t="str">
            <v>Customer</v>
          </cell>
          <cell r="G725">
            <v>333571</v>
          </cell>
        </row>
        <row r="726">
          <cell r="B726" t="str">
            <v>702-30002876</v>
          </cell>
          <cell r="C726" t="str">
            <v>BOOKED</v>
          </cell>
          <cell r="D726" t="str">
            <v>Accruing</v>
          </cell>
          <cell r="E726" t="str">
            <v>CFMS.NOTE.FXD</v>
          </cell>
          <cell r="F726" t="str">
            <v>Customer</v>
          </cell>
          <cell r="G726">
            <v>312352</v>
          </cell>
        </row>
        <row r="727">
          <cell r="B727" t="str">
            <v>702-30002878</v>
          </cell>
          <cell r="C727" t="str">
            <v>BOOKED</v>
          </cell>
          <cell r="D727" t="str">
            <v>Accruing</v>
          </cell>
          <cell r="E727" t="str">
            <v>CFMS.NOTE.FXD</v>
          </cell>
          <cell r="F727" t="str">
            <v>Customer</v>
          </cell>
          <cell r="G727">
            <v>312351</v>
          </cell>
        </row>
        <row r="728">
          <cell r="B728" t="str">
            <v>702-30002885</v>
          </cell>
          <cell r="C728" t="str">
            <v>BOOKED</v>
          </cell>
          <cell r="D728" t="str">
            <v>Accruing</v>
          </cell>
          <cell r="E728" t="str">
            <v>CFMS.NOTE.FXD</v>
          </cell>
          <cell r="F728" t="str">
            <v>Customer</v>
          </cell>
          <cell r="G728">
            <v>312351</v>
          </cell>
        </row>
        <row r="729">
          <cell r="B729" t="str">
            <v>702-30002886-003</v>
          </cell>
          <cell r="C729" t="str">
            <v>BOOKED</v>
          </cell>
          <cell r="D729" t="str">
            <v>Accruing</v>
          </cell>
          <cell r="E729" t="str">
            <v>CFMS.NOTE.FXD</v>
          </cell>
          <cell r="F729" t="str">
            <v>Customer</v>
          </cell>
          <cell r="G729">
            <v>313564</v>
          </cell>
        </row>
        <row r="730">
          <cell r="B730" t="str">
            <v>702-30002887</v>
          </cell>
          <cell r="C730" t="str">
            <v>BOOKED</v>
          </cell>
          <cell r="D730" t="str">
            <v>Accruing</v>
          </cell>
          <cell r="E730" t="str">
            <v>CFMS.NOTE.FXD</v>
          </cell>
          <cell r="F730" t="str">
            <v>Customer</v>
          </cell>
          <cell r="G730">
            <v>316241</v>
          </cell>
        </row>
        <row r="731">
          <cell r="B731" t="str">
            <v>702-30002888</v>
          </cell>
          <cell r="C731" t="str">
            <v>BOOKED</v>
          </cell>
          <cell r="D731" t="str">
            <v>Accruing</v>
          </cell>
          <cell r="E731" t="str">
            <v>CFMS.NOTE.FXD</v>
          </cell>
          <cell r="F731" t="str">
            <v>Customer</v>
          </cell>
          <cell r="G731">
            <v>316241</v>
          </cell>
        </row>
        <row r="732">
          <cell r="B732" t="str">
            <v>702-30002889</v>
          </cell>
          <cell r="C732" t="str">
            <v>BOOKED</v>
          </cell>
          <cell r="D732" t="str">
            <v>Accruing</v>
          </cell>
          <cell r="E732" t="str">
            <v>CFMS.NOTE.FXD</v>
          </cell>
          <cell r="F732" t="str">
            <v>Customer</v>
          </cell>
          <cell r="G732">
            <v>312381</v>
          </cell>
        </row>
        <row r="733">
          <cell r="B733" t="str">
            <v>702-30002890</v>
          </cell>
          <cell r="C733" t="str">
            <v>BOOKED</v>
          </cell>
          <cell r="D733" t="str">
            <v>Accruing</v>
          </cell>
          <cell r="E733" t="str">
            <v>CFMS.NOTE.VAR.ESTBILL</v>
          </cell>
          <cell r="F733" t="str">
            <v>Dealer</v>
          </cell>
          <cell r="G733">
            <v>314798</v>
          </cell>
        </row>
        <row r="734">
          <cell r="B734" t="str">
            <v>702-30002892</v>
          </cell>
          <cell r="C734" t="str">
            <v>BOOKED</v>
          </cell>
          <cell r="D734" t="str">
            <v>Accruing</v>
          </cell>
          <cell r="E734" t="str">
            <v>CFMS.NOTE.FXD</v>
          </cell>
          <cell r="F734" t="str">
            <v>Customer</v>
          </cell>
          <cell r="G734">
            <v>337928</v>
          </cell>
        </row>
        <row r="735">
          <cell r="B735" t="str">
            <v>702-30002895</v>
          </cell>
          <cell r="C735" t="str">
            <v>BOOKED</v>
          </cell>
          <cell r="D735" t="str">
            <v>Accruing</v>
          </cell>
          <cell r="E735" t="str">
            <v>CFMS.NOTE.FXD</v>
          </cell>
          <cell r="F735" t="str">
            <v>Customer</v>
          </cell>
          <cell r="G735">
            <v>316241</v>
          </cell>
        </row>
        <row r="736">
          <cell r="B736" t="str">
            <v>702-30002896</v>
          </cell>
          <cell r="C736" t="str">
            <v>BOOKED</v>
          </cell>
          <cell r="D736" t="str">
            <v>Accruing</v>
          </cell>
          <cell r="E736" t="str">
            <v>CFMS.NOTE.FXD</v>
          </cell>
          <cell r="F736" t="str">
            <v>Customer</v>
          </cell>
          <cell r="G736">
            <v>316241</v>
          </cell>
        </row>
        <row r="737">
          <cell r="B737" t="str">
            <v>702-30002897</v>
          </cell>
          <cell r="C737" t="str">
            <v>BOOKED</v>
          </cell>
          <cell r="D737" t="str">
            <v>Accruing</v>
          </cell>
          <cell r="E737" t="str">
            <v>CFMS.NOTE.FXD</v>
          </cell>
          <cell r="F737" t="str">
            <v>Customer</v>
          </cell>
          <cell r="G737">
            <v>316241</v>
          </cell>
        </row>
        <row r="738">
          <cell r="B738" t="str">
            <v>702-30002898</v>
          </cell>
          <cell r="C738" t="str">
            <v>BOOKED</v>
          </cell>
          <cell r="D738" t="str">
            <v>Accruing</v>
          </cell>
          <cell r="E738" t="str">
            <v>CFMS.NOTE.FXD</v>
          </cell>
          <cell r="F738" t="str">
            <v>Customer</v>
          </cell>
          <cell r="G738">
            <v>342868</v>
          </cell>
        </row>
        <row r="739">
          <cell r="B739" t="str">
            <v>702-30002900</v>
          </cell>
          <cell r="C739" t="str">
            <v>BOOKED</v>
          </cell>
          <cell r="D739" t="str">
            <v>Accruing</v>
          </cell>
          <cell r="E739" t="str">
            <v>CFMS.NOTE.FXD</v>
          </cell>
          <cell r="F739" t="str">
            <v>Customer</v>
          </cell>
          <cell r="G739">
            <v>312351</v>
          </cell>
        </row>
        <row r="740">
          <cell r="B740" t="str">
            <v>702-30002902</v>
          </cell>
          <cell r="C740" t="str">
            <v>BOOKED</v>
          </cell>
          <cell r="D740" t="str">
            <v>Accruing</v>
          </cell>
          <cell r="E740" t="str">
            <v>CFMS.WH.NOTE.VAR.ESTBILL</v>
          </cell>
          <cell r="F740" t="str">
            <v>Dealer</v>
          </cell>
          <cell r="G740">
            <v>314798</v>
          </cell>
        </row>
        <row r="741">
          <cell r="B741" t="str">
            <v>702-30002904</v>
          </cell>
          <cell r="C741" t="str">
            <v>BOOKED</v>
          </cell>
          <cell r="D741" t="str">
            <v>Accruing</v>
          </cell>
          <cell r="E741" t="str">
            <v>CFMS.NOTE.VAR.ESTBILL</v>
          </cell>
          <cell r="F741" t="str">
            <v>Dealer</v>
          </cell>
          <cell r="G741">
            <v>314798</v>
          </cell>
        </row>
        <row r="742">
          <cell r="B742" t="str">
            <v>702-30002905</v>
          </cell>
          <cell r="C742" t="str">
            <v>BOOKED</v>
          </cell>
          <cell r="D742" t="str">
            <v>Accruing</v>
          </cell>
          <cell r="E742" t="str">
            <v>CFMS.NOTE.VAR.ESTBILL</v>
          </cell>
          <cell r="F742" t="str">
            <v>Dealer</v>
          </cell>
          <cell r="G742">
            <v>314798</v>
          </cell>
        </row>
        <row r="743">
          <cell r="B743" t="str">
            <v>702-30002911</v>
          </cell>
          <cell r="C743" t="str">
            <v>BOOKED</v>
          </cell>
          <cell r="D743" t="str">
            <v>Accruing</v>
          </cell>
          <cell r="E743" t="str">
            <v>CFMS.NOTE.VAR.ESTBILL</v>
          </cell>
          <cell r="F743" t="str">
            <v>Dealer</v>
          </cell>
          <cell r="G743">
            <v>313548</v>
          </cell>
        </row>
        <row r="744">
          <cell r="B744" t="str">
            <v>702-30002913</v>
          </cell>
          <cell r="C744" t="str">
            <v>BOOKED</v>
          </cell>
          <cell r="D744" t="str">
            <v>Accruing</v>
          </cell>
          <cell r="E744" t="str">
            <v>CFMS.NOTE.VAR.ESTBILL</v>
          </cell>
          <cell r="F744" t="str">
            <v>Dealer</v>
          </cell>
          <cell r="G744">
            <v>313548</v>
          </cell>
        </row>
        <row r="745">
          <cell r="B745" t="str">
            <v>702-30002919</v>
          </cell>
          <cell r="C745" t="str">
            <v>BOOKED</v>
          </cell>
          <cell r="D745" t="str">
            <v>Accruing</v>
          </cell>
          <cell r="E745" t="str">
            <v>CFMS.NOTE.VAR.ESTBILL</v>
          </cell>
          <cell r="F745" t="str">
            <v>Dealer</v>
          </cell>
          <cell r="G745">
            <v>313548</v>
          </cell>
        </row>
        <row r="746">
          <cell r="B746" t="str">
            <v>702-30002924</v>
          </cell>
          <cell r="C746" t="str">
            <v>BOOKED</v>
          </cell>
          <cell r="D746" t="str">
            <v>Accruing</v>
          </cell>
          <cell r="E746" t="str">
            <v>CFMS.NOTE.FXD</v>
          </cell>
          <cell r="F746" t="str">
            <v>Customer</v>
          </cell>
          <cell r="G746">
            <v>315382</v>
          </cell>
        </row>
        <row r="747">
          <cell r="B747" t="str">
            <v>702-30002925-009</v>
          </cell>
          <cell r="C747" t="str">
            <v>BOOKED</v>
          </cell>
          <cell r="D747" t="str">
            <v>Accruing</v>
          </cell>
          <cell r="E747" t="str">
            <v>CFMS.NOTE.FXD</v>
          </cell>
          <cell r="F747" t="str">
            <v>Customer</v>
          </cell>
          <cell r="G747">
            <v>308518</v>
          </cell>
        </row>
        <row r="748">
          <cell r="B748" t="str">
            <v>702-30002925-010</v>
          </cell>
          <cell r="C748" t="str">
            <v>BOOKED</v>
          </cell>
          <cell r="D748" t="str">
            <v>Accruing</v>
          </cell>
          <cell r="E748" t="str">
            <v>CFMS.NOTE.FXD</v>
          </cell>
          <cell r="F748" t="str">
            <v>Customer</v>
          </cell>
          <cell r="G748">
            <v>308518</v>
          </cell>
        </row>
        <row r="749">
          <cell r="B749" t="str">
            <v>702-30002925-011</v>
          </cell>
          <cell r="C749" t="str">
            <v>BOOKED</v>
          </cell>
          <cell r="D749" t="str">
            <v>Accruing</v>
          </cell>
          <cell r="E749" t="str">
            <v>CFMS.NOTE.FXD</v>
          </cell>
          <cell r="F749" t="str">
            <v>Customer</v>
          </cell>
          <cell r="G749">
            <v>308518</v>
          </cell>
        </row>
        <row r="750">
          <cell r="B750" t="str">
            <v>702-30002925-012</v>
          </cell>
          <cell r="C750" t="str">
            <v>BOOKED</v>
          </cell>
          <cell r="D750" t="str">
            <v>Accruing</v>
          </cell>
          <cell r="E750" t="str">
            <v>CFMS.NOTE.FXD</v>
          </cell>
          <cell r="F750" t="str">
            <v>Customer</v>
          </cell>
          <cell r="G750">
            <v>308518</v>
          </cell>
        </row>
        <row r="751">
          <cell r="B751" t="str">
            <v>702-30002925-013</v>
          </cell>
          <cell r="C751" t="str">
            <v>BOOKED</v>
          </cell>
          <cell r="D751" t="str">
            <v>Accruing</v>
          </cell>
          <cell r="E751" t="str">
            <v>CFMS.NOTE.FXD</v>
          </cell>
          <cell r="F751" t="str">
            <v>Customer</v>
          </cell>
          <cell r="G751">
            <v>308518</v>
          </cell>
        </row>
        <row r="752">
          <cell r="B752" t="str">
            <v>702-30002925-014</v>
          </cell>
          <cell r="C752" t="str">
            <v>BOOKED</v>
          </cell>
          <cell r="D752" t="str">
            <v>Accruing</v>
          </cell>
          <cell r="E752" t="str">
            <v>CFMS.NOTE.FXD</v>
          </cell>
          <cell r="F752" t="str">
            <v>Customer</v>
          </cell>
          <cell r="G752">
            <v>308518</v>
          </cell>
        </row>
        <row r="753">
          <cell r="B753" t="str">
            <v>702-30002925-015</v>
          </cell>
          <cell r="C753" t="str">
            <v>BOOKED</v>
          </cell>
          <cell r="D753" t="str">
            <v>Accruing</v>
          </cell>
          <cell r="E753" t="str">
            <v>CFMS.NOTE.FXD</v>
          </cell>
          <cell r="F753" t="str">
            <v>Customer</v>
          </cell>
          <cell r="G753">
            <v>308518</v>
          </cell>
        </row>
        <row r="754">
          <cell r="B754" t="str">
            <v>702-30002925-016</v>
          </cell>
          <cell r="C754" t="str">
            <v>BOOKED</v>
          </cell>
          <cell r="D754" t="str">
            <v>Accruing</v>
          </cell>
          <cell r="E754" t="str">
            <v>CFMS.NOTE.FXD</v>
          </cell>
          <cell r="F754" t="str">
            <v>Customer</v>
          </cell>
          <cell r="G754">
            <v>308518</v>
          </cell>
        </row>
        <row r="755">
          <cell r="B755" t="str">
            <v>702-30002925-017</v>
          </cell>
          <cell r="C755" t="str">
            <v>BOOKED</v>
          </cell>
          <cell r="D755" t="str">
            <v>Accruing</v>
          </cell>
          <cell r="E755" t="str">
            <v>CFMS.NOTE.FXD</v>
          </cell>
          <cell r="F755" t="str">
            <v>Customer</v>
          </cell>
          <cell r="G755">
            <v>308518</v>
          </cell>
        </row>
        <row r="756">
          <cell r="B756" t="str">
            <v>702-30002925-018</v>
          </cell>
          <cell r="C756" t="str">
            <v>BOOKED</v>
          </cell>
          <cell r="D756" t="str">
            <v>Accruing</v>
          </cell>
          <cell r="E756" t="str">
            <v>CFMS.NOTE.FXD</v>
          </cell>
          <cell r="F756" t="str">
            <v>Customer</v>
          </cell>
          <cell r="G756">
            <v>308518</v>
          </cell>
        </row>
        <row r="757">
          <cell r="B757" t="str">
            <v>702-30002925-019</v>
          </cell>
          <cell r="C757" t="str">
            <v>BOOKED</v>
          </cell>
          <cell r="D757" t="str">
            <v>Accruing</v>
          </cell>
          <cell r="E757" t="str">
            <v>CFMS.NOTE.FXD</v>
          </cell>
          <cell r="F757" t="str">
            <v>Customer</v>
          </cell>
          <cell r="G757">
            <v>308518</v>
          </cell>
        </row>
        <row r="758">
          <cell r="B758" t="str">
            <v>702-30002925-020</v>
          </cell>
          <cell r="C758" t="str">
            <v>BOOKED</v>
          </cell>
          <cell r="D758" t="str">
            <v>Accruing</v>
          </cell>
          <cell r="E758" t="str">
            <v>CFMS.NOTE.FXD</v>
          </cell>
          <cell r="F758" t="str">
            <v>Customer</v>
          </cell>
          <cell r="G758">
            <v>308518</v>
          </cell>
        </row>
        <row r="759">
          <cell r="B759" t="str">
            <v>702-30002925-021</v>
          </cell>
          <cell r="C759" t="str">
            <v>BOOKED</v>
          </cell>
          <cell r="D759" t="str">
            <v>Accruing</v>
          </cell>
          <cell r="E759" t="str">
            <v>CFMS.NOTE.FXD</v>
          </cell>
          <cell r="F759" t="str">
            <v>Customer</v>
          </cell>
          <cell r="G759">
            <v>308518</v>
          </cell>
        </row>
        <row r="760">
          <cell r="B760" t="str">
            <v>702-30002925-022</v>
          </cell>
          <cell r="C760" t="str">
            <v>BOOKED</v>
          </cell>
          <cell r="D760" t="str">
            <v>Accruing</v>
          </cell>
          <cell r="E760" t="str">
            <v>CFMS.NOTE.FXD</v>
          </cell>
          <cell r="F760" t="str">
            <v>Customer</v>
          </cell>
          <cell r="G760">
            <v>308518</v>
          </cell>
        </row>
        <row r="761">
          <cell r="B761" t="str">
            <v>702-30002925-023</v>
          </cell>
          <cell r="C761" t="str">
            <v>BOOKED</v>
          </cell>
          <cell r="D761" t="str">
            <v>Accruing</v>
          </cell>
          <cell r="E761" t="str">
            <v>CFMS.NOTE.FXD</v>
          </cell>
          <cell r="F761" t="str">
            <v>Customer</v>
          </cell>
          <cell r="G761">
            <v>308518</v>
          </cell>
        </row>
        <row r="762">
          <cell r="B762" t="str">
            <v>702-30002925-024</v>
          </cell>
          <cell r="C762" t="str">
            <v>BOOKED</v>
          </cell>
          <cell r="D762" t="str">
            <v>Accruing</v>
          </cell>
          <cell r="E762" t="str">
            <v>CFMS.NOTE.FXD</v>
          </cell>
          <cell r="F762" t="str">
            <v>Customer</v>
          </cell>
          <cell r="G762">
            <v>308518</v>
          </cell>
        </row>
        <row r="763">
          <cell r="B763" t="str">
            <v>702-30002925-025</v>
          </cell>
          <cell r="C763" t="str">
            <v>BOOKED</v>
          </cell>
          <cell r="D763" t="str">
            <v>Accruing</v>
          </cell>
          <cell r="E763" t="str">
            <v>CFMS.NOTE.FXD</v>
          </cell>
          <cell r="F763" t="str">
            <v>Customer</v>
          </cell>
          <cell r="G763">
            <v>308518</v>
          </cell>
        </row>
        <row r="764">
          <cell r="B764" t="str">
            <v>702-30002926</v>
          </cell>
          <cell r="C764" t="str">
            <v>BOOKED</v>
          </cell>
          <cell r="D764" t="str">
            <v>Accruing</v>
          </cell>
          <cell r="E764" t="str">
            <v>CFMS.NOTE.FXD</v>
          </cell>
          <cell r="F764" t="str">
            <v>Customer</v>
          </cell>
          <cell r="G764">
            <v>315382</v>
          </cell>
        </row>
        <row r="765">
          <cell r="B765" t="str">
            <v>702-30002930</v>
          </cell>
          <cell r="C765" t="str">
            <v>BOOKED</v>
          </cell>
          <cell r="D765" t="str">
            <v>Accruing</v>
          </cell>
          <cell r="E765" t="str">
            <v>CFMS.NOTE.FXD</v>
          </cell>
          <cell r="F765" t="str">
            <v>Customer</v>
          </cell>
          <cell r="G765">
            <v>318347</v>
          </cell>
        </row>
        <row r="766">
          <cell r="B766" t="str">
            <v>702-30002938</v>
          </cell>
          <cell r="C766" t="str">
            <v>BOOKED</v>
          </cell>
          <cell r="D766" t="str">
            <v>Accruing</v>
          </cell>
          <cell r="E766" t="str">
            <v>CFMS.NOTE.FXD</v>
          </cell>
          <cell r="F766" t="str">
            <v>Customer</v>
          </cell>
          <cell r="G766">
            <v>315382</v>
          </cell>
        </row>
        <row r="767">
          <cell r="B767" t="str">
            <v>702-30002949</v>
          </cell>
          <cell r="C767" t="str">
            <v>BOOKED</v>
          </cell>
          <cell r="D767" t="str">
            <v>Accruing</v>
          </cell>
          <cell r="E767" t="str">
            <v>CFMS.NOTE.FXD</v>
          </cell>
          <cell r="F767" t="str">
            <v>Customer</v>
          </cell>
          <cell r="G767">
            <v>315382</v>
          </cell>
        </row>
        <row r="768">
          <cell r="B768" t="str">
            <v>702-30002959</v>
          </cell>
          <cell r="C768" t="str">
            <v>BOOKED</v>
          </cell>
          <cell r="D768" t="str">
            <v>Accruing</v>
          </cell>
          <cell r="E768" t="str">
            <v>CFMS.NOTE.FXD</v>
          </cell>
          <cell r="F768" t="str">
            <v>Customer</v>
          </cell>
          <cell r="G768">
            <v>348784</v>
          </cell>
        </row>
        <row r="769">
          <cell r="B769" t="str">
            <v>702-30002963</v>
          </cell>
          <cell r="C769" t="str">
            <v>BOOKED</v>
          </cell>
          <cell r="D769" t="str">
            <v>Accruing</v>
          </cell>
          <cell r="E769" t="str">
            <v>CFMS.NOTE.FXD</v>
          </cell>
          <cell r="F769" t="str">
            <v>Customer</v>
          </cell>
          <cell r="G769">
            <v>337888</v>
          </cell>
        </row>
        <row r="770">
          <cell r="B770" t="str">
            <v>702-30002972-003</v>
          </cell>
          <cell r="C770" t="str">
            <v>BOOKED</v>
          </cell>
          <cell r="D770" t="str">
            <v>Accruing</v>
          </cell>
          <cell r="E770" t="str">
            <v>CFMS.NOTE.FXD</v>
          </cell>
          <cell r="F770" t="str">
            <v>Customer</v>
          </cell>
          <cell r="G770">
            <v>311801</v>
          </cell>
        </row>
        <row r="771">
          <cell r="B771" t="str">
            <v>702-30002979</v>
          </cell>
          <cell r="C771" t="str">
            <v>BOOKED</v>
          </cell>
          <cell r="D771" t="str">
            <v>Accruing</v>
          </cell>
          <cell r="E771" t="str">
            <v>CFMS.NOTE.FXD</v>
          </cell>
          <cell r="F771" t="str">
            <v>Customer</v>
          </cell>
          <cell r="G771">
            <v>308390</v>
          </cell>
        </row>
        <row r="772">
          <cell r="B772" t="str">
            <v>702-30002980</v>
          </cell>
          <cell r="C772" t="str">
            <v>BOOKED</v>
          </cell>
          <cell r="D772" t="str">
            <v>Accruing</v>
          </cell>
          <cell r="E772" t="str">
            <v>CFMS.NOTE.FXD</v>
          </cell>
          <cell r="F772" t="str">
            <v>Customer</v>
          </cell>
          <cell r="G772">
            <v>308390</v>
          </cell>
        </row>
        <row r="773">
          <cell r="B773" t="str">
            <v>702-30002981</v>
          </cell>
          <cell r="C773" t="str">
            <v>BOOKED</v>
          </cell>
          <cell r="D773" t="str">
            <v>Accruing</v>
          </cell>
          <cell r="E773" t="str">
            <v>CFMS.NOTE.FXD</v>
          </cell>
          <cell r="F773" t="str">
            <v>Customer</v>
          </cell>
          <cell r="G773">
            <v>319246</v>
          </cell>
        </row>
        <row r="774">
          <cell r="B774" t="str">
            <v>702-30002999</v>
          </cell>
          <cell r="C774" t="str">
            <v>BOOKED</v>
          </cell>
          <cell r="D774" t="str">
            <v>Accruing</v>
          </cell>
          <cell r="E774" t="str">
            <v>CFMS.NOTE.FXD</v>
          </cell>
          <cell r="F774" t="str">
            <v>Customer</v>
          </cell>
          <cell r="G774">
            <v>315137</v>
          </cell>
        </row>
        <row r="775">
          <cell r="B775" t="str">
            <v>702-30003002</v>
          </cell>
          <cell r="C775" t="str">
            <v>BOOKED</v>
          </cell>
          <cell r="D775" t="str">
            <v>Accruing</v>
          </cell>
          <cell r="E775" t="str">
            <v>CFMS.NOTE.FXD</v>
          </cell>
          <cell r="F775" t="str">
            <v>Customer</v>
          </cell>
          <cell r="G775">
            <v>315137</v>
          </cell>
        </row>
        <row r="776">
          <cell r="B776" t="str">
            <v>702-30003003</v>
          </cell>
          <cell r="C776" t="str">
            <v>BOOKED</v>
          </cell>
          <cell r="D776" t="str">
            <v>Accruing</v>
          </cell>
          <cell r="E776" t="str">
            <v>CFMS.NOTE.FXD</v>
          </cell>
          <cell r="F776" t="str">
            <v>Customer</v>
          </cell>
          <cell r="G776">
            <v>351440</v>
          </cell>
        </row>
        <row r="777">
          <cell r="B777" t="str">
            <v>702-30003005</v>
          </cell>
          <cell r="C777" t="str">
            <v>BOOKED</v>
          </cell>
          <cell r="D777" t="str">
            <v>Accruing</v>
          </cell>
          <cell r="E777" t="str">
            <v>CFMS.NOTE.FXD</v>
          </cell>
          <cell r="F777" t="str">
            <v>Customer</v>
          </cell>
          <cell r="G777">
            <v>314376</v>
          </cell>
        </row>
        <row r="778">
          <cell r="B778" t="str">
            <v>702-30003017</v>
          </cell>
          <cell r="C778" t="str">
            <v>BOOKED</v>
          </cell>
          <cell r="D778" t="str">
            <v>Accruing</v>
          </cell>
          <cell r="E778" t="str">
            <v>CFMS.NOTE.FXD</v>
          </cell>
          <cell r="F778" t="str">
            <v>Customer</v>
          </cell>
          <cell r="G778">
            <v>318217</v>
          </cell>
        </row>
        <row r="779">
          <cell r="B779" t="str">
            <v>702-30003018</v>
          </cell>
          <cell r="C779" t="str">
            <v>BOOKED</v>
          </cell>
          <cell r="D779" t="str">
            <v>Accruing</v>
          </cell>
          <cell r="E779" t="str">
            <v>CFMS.NOTE.VAR.ESTBILL</v>
          </cell>
          <cell r="F779" t="str">
            <v>Dealer</v>
          </cell>
          <cell r="G779">
            <v>314798</v>
          </cell>
        </row>
        <row r="780">
          <cell r="B780" t="str">
            <v>702-30003019</v>
          </cell>
          <cell r="C780" t="str">
            <v>BOOKED</v>
          </cell>
          <cell r="D780" t="str">
            <v>Accruing</v>
          </cell>
          <cell r="E780" t="str">
            <v>CFMS.NOTE.VAR.ESTBILL</v>
          </cell>
          <cell r="F780" t="str">
            <v>Dealer</v>
          </cell>
          <cell r="G780">
            <v>314798</v>
          </cell>
        </row>
        <row r="781">
          <cell r="B781" t="str">
            <v>702-30003022</v>
          </cell>
          <cell r="C781" t="str">
            <v>BOOKED</v>
          </cell>
          <cell r="D781" t="str">
            <v>Accruing</v>
          </cell>
          <cell r="E781" t="str">
            <v>CFMS.WH.NOTE.VAR.ESTBILL</v>
          </cell>
          <cell r="F781" t="str">
            <v>Dealer</v>
          </cell>
          <cell r="G781">
            <v>314798</v>
          </cell>
        </row>
        <row r="782">
          <cell r="B782" t="str">
            <v>702-30003024-002</v>
          </cell>
          <cell r="C782" t="str">
            <v>BOOKED</v>
          </cell>
          <cell r="D782" t="str">
            <v>Accruing</v>
          </cell>
          <cell r="E782" t="str">
            <v>CFMS.NOTE.FXD</v>
          </cell>
          <cell r="F782" t="str">
            <v>Customer</v>
          </cell>
          <cell r="G782">
            <v>308683</v>
          </cell>
        </row>
        <row r="783">
          <cell r="B783" t="str">
            <v>702-30003025-009</v>
          </cell>
          <cell r="C783" t="str">
            <v>BOOKED</v>
          </cell>
          <cell r="D783" t="str">
            <v>Accruing</v>
          </cell>
          <cell r="E783" t="str">
            <v>CFMS.NOTE.FXD</v>
          </cell>
          <cell r="F783" t="str">
            <v>Customer</v>
          </cell>
          <cell r="G783">
            <v>310666</v>
          </cell>
        </row>
        <row r="784">
          <cell r="B784" t="str">
            <v>702-30003029</v>
          </cell>
          <cell r="C784" t="str">
            <v>BOOKED</v>
          </cell>
          <cell r="D784" t="str">
            <v>Accruing</v>
          </cell>
          <cell r="E784" t="str">
            <v>CFMS.NOTE.FXD</v>
          </cell>
          <cell r="F784" t="str">
            <v>Customer</v>
          </cell>
          <cell r="G784">
            <v>316241</v>
          </cell>
        </row>
        <row r="785">
          <cell r="B785" t="str">
            <v>702-30003031</v>
          </cell>
          <cell r="C785" t="str">
            <v>BOOKED</v>
          </cell>
          <cell r="D785" t="str">
            <v>Accruing</v>
          </cell>
          <cell r="E785" t="str">
            <v>CFMS.NOTE.FXD</v>
          </cell>
          <cell r="F785" t="str">
            <v>Customer</v>
          </cell>
          <cell r="G785">
            <v>316241</v>
          </cell>
        </row>
        <row r="786">
          <cell r="B786" t="str">
            <v>702-30003032</v>
          </cell>
          <cell r="C786" t="str">
            <v>BOOKED</v>
          </cell>
          <cell r="D786" t="str">
            <v>Accruing</v>
          </cell>
          <cell r="E786" t="str">
            <v>CFMS.NOTE.FXD</v>
          </cell>
          <cell r="F786" t="str">
            <v>Customer</v>
          </cell>
          <cell r="G786">
            <v>316241</v>
          </cell>
        </row>
        <row r="787">
          <cell r="B787" t="str">
            <v>702-30003033</v>
          </cell>
          <cell r="C787" t="str">
            <v>BOOKED</v>
          </cell>
          <cell r="D787" t="str">
            <v>Accruing</v>
          </cell>
          <cell r="E787" t="str">
            <v>CFMS.NOTE.FXD</v>
          </cell>
          <cell r="F787" t="str">
            <v>Customer</v>
          </cell>
          <cell r="G787">
            <v>316241</v>
          </cell>
        </row>
        <row r="788">
          <cell r="B788" t="str">
            <v>702-30003034</v>
          </cell>
          <cell r="C788" t="str">
            <v>BOOKED</v>
          </cell>
          <cell r="D788" t="str">
            <v>Accruing</v>
          </cell>
          <cell r="E788" t="str">
            <v>CFMS.WH.NOTE.VAR.ESTBILL</v>
          </cell>
          <cell r="F788" t="str">
            <v>Dealer</v>
          </cell>
          <cell r="G788">
            <v>311337</v>
          </cell>
        </row>
        <row r="789">
          <cell r="B789" t="str">
            <v>702-30003035</v>
          </cell>
          <cell r="C789" t="str">
            <v>BOOKED</v>
          </cell>
          <cell r="D789" t="str">
            <v>Accruing</v>
          </cell>
          <cell r="E789" t="str">
            <v>CFMS.NOTE.FXD</v>
          </cell>
          <cell r="F789" t="str">
            <v>Customer</v>
          </cell>
          <cell r="G789">
            <v>316241</v>
          </cell>
        </row>
        <row r="790">
          <cell r="B790" t="str">
            <v>702-30003036</v>
          </cell>
          <cell r="C790" t="str">
            <v>BOOKED</v>
          </cell>
          <cell r="D790" t="str">
            <v>Accruing</v>
          </cell>
          <cell r="E790" t="str">
            <v>CFMS.NOTE.FXD</v>
          </cell>
          <cell r="F790" t="str">
            <v>Customer</v>
          </cell>
          <cell r="G790">
            <v>316241</v>
          </cell>
        </row>
        <row r="791">
          <cell r="B791" t="str">
            <v>702-30003043</v>
          </cell>
          <cell r="C791" t="str">
            <v>BOOKED</v>
          </cell>
          <cell r="D791" t="str">
            <v>Accruing</v>
          </cell>
          <cell r="E791" t="str">
            <v>CFMS.NOTE.FXD</v>
          </cell>
          <cell r="F791" t="str">
            <v>Customer</v>
          </cell>
          <cell r="G791">
            <v>316241</v>
          </cell>
        </row>
        <row r="792">
          <cell r="B792" t="str">
            <v>702-30003044</v>
          </cell>
          <cell r="C792" t="str">
            <v>BOOKED</v>
          </cell>
          <cell r="D792" t="str">
            <v>Accruing</v>
          </cell>
          <cell r="E792" t="str">
            <v>CFMS.NOTE.FXD</v>
          </cell>
          <cell r="F792" t="str">
            <v>Customer</v>
          </cell>
          <cell r="G792">
            <v>316241</v>
          </cell>
        </row>
        <row r="793">
          <cell r="B793" t="str">
            <v>702-30003048</v>
          </cell>
          <cell r="C793" t="str">
            <v>BOOKED</v>
          </cell>
          <cell r="D793" t="str">
            <v>Accruing</v>
          </cell>
          <cell r="E793" t="str">
            <v>CFMS.NOTE.FXD</v>
          </cell>
          <cell r="F793" t="str">
            <v>Customer</v>
          </cell>
          <cell r="G793">
            <v>354331</v>
          </cell>
        </row>
        <row r="794">
          <cell r="B794" t="str">
            <v>702-30003052</v>
          </cell>
          <cell r="C794" t="str">
            <v>BOOKED</v>
          </cell>
          <cell r="D794" t="str">
            <v>Accruing</v>
          </cell>
          <cell r="E794" t="str">
            <v>CFMS.NOTE.FXD</v>
          </cell>
          <cell r="F794" t="str">
            <v>Customer</v>
          </cell>
          <cell r="G794">
            <v>309098</v>
          </cell>
        </row>
        <row r="795">
          <cell r="B795" t="str">
            <v>702-30003054</v>
          </cell>
          <cell r="C795" t="str">
            <v>BOOKED</v>
          </cell>
          <cell r="D795" t="str">
            <v>Accruing</v>
          </cell>
          <cell r="E795" t="str">
            <v>CFMS.NOTE.FXD</v>
          </cell>
          <cell r="F795" t="str">
            <v>Customer</v>
          </cell>
          <cell r="G795">
            <v>309098</v>
          </cell>
        </row>
        <row r="796">
          <cell r="B796" t="str">
            <v>702-30003058</v>
          </cell>
          <cell r="C796" t="str">
            <v>BOOKED</v>
          </cell>
          <cell r="D796" t="str">
            <v>Non-Accruing</v>
          </cell>
          <cell r="E796" t="str">
            <v>CFMS.NOTE.FXD</v>
          </cell>
          <cell r="F796" t="str">
            <v>Customer</v>
          </cell>
          <cell r="G796">
            <v>309098</v>
          </cell>
        </row>
        <row r="797">
          <cell r="B797" t="str">
            <v>702-30003063</v>
          </cell>
          <cell r="C797" t="str">
            <v>BOOKED</v>
          </cell>
          <cell r="D797" t="str">
            <v>Accruing</v>
          </cell>
          <cell r="E797" t="str">
            <v>CFMS.NOTE.FXD</v>
          </cell>
          <cell r="F797" t="str">
            <v>Dealer</v>
          </cell>
          <cell r="G797">
            <v>319663</v>
          </cell>
        </row>
        <row r="798">
          <cell r="B798" t="str">
            <v>702-30003075</v>
          </cell>
          <cell r="C798" t="str">
            <v>BOOKED</v>
          </cell>
          <cell r="D798" t="str">
            <v>Accruing</v>
          </cell>
          <cell r="E798" t="str">
            <v>CFMS.NOTE.VAR.ESTBILL</v>
          </cell>
          <cell r="F798" t="str">
            <v>Dealer</v>
          </cell>
          <cell r="G798">
            <v>314798</v>
          </cell>
        </row>
        <row r="799">
          <cell r="B799" t="str">
            <v>702-30003076</v>
          </cell>
          <cell r="C799" t="str">
            <v>BOOKED</v>
          </cell>
          <cell r="D799" t="str">
            <v>Accruing</v>
          </cell>
          <cell r="E799" t="str">
            <v>CFMS.NOTE.FXD</v>
          </cell>
          <cell r="F799" t="str">
            <v>Customer</v>
          </cell>
          <cell r="G799">
            <v>313545</v>
          </cell>
        </row>
        <row r="800">
          <cell r="B800" t="str">
            <v>702-30003078</v>
          </cell>
          <cell r="C800" t="str">
            <v>BOOKED</v>
          </cell>
          <cell r="D800" t="str">
            <v>Accruing</v>
          </cell>
          <cell r="E800" t="str">
            <v>CFMS.WH.NOTE.VAR.ESTBILL</v>
          </cell>
          <cell r="F800" t="str">
            <v>Dealer</v>
          </cell>
          <cell r="G800">
            <v>313548</v>
          </cell>
        </row>
        <row r="801">
          <cell r="B801" t="str">
            <v>702-30003079</v>
          </cell>
          <cell r="C801" t="str">
            <v>BOOKED</v>
          </cell>
          <cell r="D801" t="str">
            <v>Accruing</v>
          </cell>
          <cell r="E801" t="str">
            <v>CFMS.NOTE.VAR.ESTBILL</v>
          </cell>
          <cell r="F801" t="str">
            <v>Dealer</v>
          </cell>
          <cell r="G801">
            <v>313548</v>
          </cell>
        </row>
        <row r="802">
          <cell r="B802" t="str">
            <v>702-30003084</v>
          </cell>
          <cell r="C802" t="str">
            <v>BOOKED</v>
          </cell>
          <cell r="D802" t="str">
            <v>Accruing</v>
          </cell>
          <cell r="E802" t="str">
            <v>CFMS.NOTE.VAR.ESTBILL</v>
          </cell>
          <cell r="F802" t="str">
            <v>Dealer</v>
          </cell>
          <cell r="G802">
            <v>313548</v>
          </cell>
        </row>
        <row r="803">
          <cell r="B803" t="str">
            <v>702-30003086</v>
          </cell>
          <cell r="C803" t="str">
            <v>BOOKED</v>
          </cell>
          <cell r="D803" t="str">
            <v>Accruing</v>
          </cell>
          <cell r="E803" t="str">
            <v>CFMS.NOTE.VAR.ESTBILL</v>
          </cell>
          <cell r="F803" t="str">
            <v>Dealer</v>
          </cell>
          <cell r="G803">
            <v>313548</v>
          </cell>
        </row>
        <row r="804">
          <cell r="B804" t="str">
            <v>702-30003088</v>
          </cell>
          <cell r="C804" t="str">
            <v>BOOKED</v>
          </cell>
          <cell r="D804" t="str">
            <v>Accruing</v>
          </cell>
          <cell r="E804" t="str">
            <v>CFMS.WH.NOTE.VAR.ESTBILL</v>
          </cell>
          <cell r="F804" t="str">
            <v>Dealer</v>
          </cell>
          <cell r="G804">
            <v>314798</v>
          </cell>
        </row>
        <row r="805">
          <cell r="B805" t="str">
            <v>702-30003090</v>
          </cell>
          <cell r="C805" t="str">
            <v>BOOKED</v>
          </cell>
          <cell r="D805" t="str">
            <v>Accruing</v>
          </cell>
          <cell r="E805" t="str">
            <v>CFMS.NOTE.VAR.ESTBILL</v>
          </cell>
          <cell r="F805" t="str">
            <v>Dealer</v>
          </cell>
          <cell r="G805">
            <v>313548</v>
          </cell>
        </row>
        <row r="806">
          <cell r="B806" t="str">
            <v>702-30003093</v>
          </cell>
          <cell r="C806" t="str">
            <v>BOOKED</v>
          </cell>
          <cell r="D806" t="str">
            <v>Accruing</v>
          </cell>
          <cell r="E806" t="str">
            <v>CFMS.NOTE.VAR.ESTBILL</v>
          </cell>
          <cell r="F806" t="str">
            <v>Dealer</v>
          </cell>
          <cell r="G806">
            <v>313548</v>
          </cell>
        </row>
        <row r="807">
          <cell r="B807" t="str">
            <v>702-30003094</v>
          </cell>
          <cell r="C807" t="str">
            <v>BOOKED</v>
          </cell>
          <cell r="D807" t="str">
            <v>Accruing</v>
          </cell>
          <cell r="E807" t="str">
            <v>CFMS.NOTE.FXD</v>
          </cell>
          <cell r="F807" t="str">
            <v>Customer</v>
          </cell>
          <cell r="G807">
            <v>312071</v>
          </cell>
        </row>
        <row r="808">
          <cell r="B808" t="str">
            <v>702-30003105</v>
          </cell>
          <cell r="C808" t="str">
            <v>BOOKED</v>
          </cell>
          <cell r="D808" t="str">
            <v>Accruing</v>
          </cell>
          <cell r="E808" t="str">
            <v>CFMS.NOTE.FXD</v>
          </cell>
          <cell r="F808" t="str">
            <v>Customer</v>
          </cell>
          <cell r="G808">
            <v>314244</v>
          </cell>
        </row>
        <row r="809">
          <cell r="B809" t="str">
            <v>702-30003106</v>
          </cell>
          <cell r="C809" t="str">
            <v>BOOKED</v>
          </cell>
          <cell r="D809" t="str">
            <v>Accruing</v>
          </cell>
          <cell r="E809" t="str">
            <v>CFMS.NOTE.FXD</v>
          </cell>
          <cell r="F809" t="str">
            <v>Customer</v>
          </cell>
          <cell r="G809">
            <v>334208</v>
          </cell>
        </row>
        <row r="810">
          <cell r="B810" t="str">
            <v>702-30003111</v>
          </cell>
          <cell r="C810" t="str">
            <v>BOOKED</v>
          </cell>
          <cell r="D810" t="str">
            <v>Accruing</v>
          </cell>
          <cell r="E810" t="str">
            <v>CFMS.NOTE.FXD</v>
          </cell>
          <cell r="F810" t="str">
            <v>Customer</v>
          </cell>
          <cell r="G810">
            <v>312172</v>
          </cell>
        </row>
        <row r="811">
          <cell r="B811" t="str">
            <v>702-30003113</v>
          </cell>
          <cell r="C811" t="str">
            <v>BOOKED</v>
          </cell>
          <cell r="D811" t="str">
            <v>Accruing</v>
          </cell>
          <cell r="E811" t="str">
            <v>CFMS.NOTE.FXD</v>
          </cell>
          <cell r="F811" t="str">
            <v>Customer</v>
          </cell>
          <cell r="G811">
            <v>317922</v>
          </cell>
        </row>
        <row r="812">
          <cell r="B812" t="str">
            <v>702-30003114</v>
          </cell>
          <cell r="C812" t="str">
            <v>BOOKED</v>
          </cell>
          <cell r="D812" t="str">
            <v>Accruing</v>
          </cell>
          <cell r="E812" t="str">
            <v>CFMS.NOTE.VAR.ESTBILL</v>
          </cell>
          <cell r="F812" t="str">
            <v>Dealer</v>
          </cell>
          <cell r="G812">
            <v>314798</v>
          </cell>
        </row>
        <row r="813">
          <cell r="B813" t="str">
            <v>702-30003115</v>
          </cell>
          <cell r="C813" t="str">
            <v>BOOKED</v>
          </cell>
          <cell r="D813" t="str">
            <v>Non-Accruing</v>
          </cell>
          <cell r="E813" t="str">
            <v>CFMS.NOTE.FXD</v>
          </cell>
          <cell r="F813" t="str">
            <v>Customer</v>
          </cell>
          <cell r="G813">
            <v>308532</v>
          </cell>
        </row>
        <row r="814">
          <cell r="B814" t="str">
            <v>702-30003118</v>
          </cell>
          <cell r="C814" t="str">
            <v>BOOKED</v>
          </cell>
          <cell r="D814" t="str">
            <v>Non-Accruing</v>
          </cell>
          <cell r="E814" t="str">
            <v>CFMS.NOTE.FXD</v>
          </cell>
          <cell r="F814" t="str">
            <v>Customer</v>
          </cell>
          <cell r="G814">
            <v>314767</v>
          </cell>
        </row>
        <row r="815">
          <cell r="B815" t="str">
            <v>702-30003122</v>
          </cell>
          <cell r="C815" t="str">
            <v>BOOKED</v>
          </cell>
          <cell r="D815" t="str">
            <v>Accruing</v>
          </cell>
          <cell r="E815" t="str">
            <v>CFMS.NOTE.FXD</v>
          </cell>
          <cell r="F815" t="str">
            <v>Customer</v>
          </cell>
          <cell r="G815">
            <v>309785</v>
          </cell>
        </row>
        <row r="816">
          <cell r="B816" t="str">
            <v>702-30003127</v>
          </cell>
          <cell r="C816" t="str">
            <v>BOOKED</v>
          </cell>
          <cell r="D816" t="str">
            <v>Accruing</v>
          </cell>
          <cell r="E816" t="str">
            <v>CFMS.NOTE.VAR.ESTBILL</v>
          </cell>
          <cell r="F816" t="str">
            <v>Dealer</v>
          </cell>
          <cell r="G816">
            <v>314798</v>
          </cell>
        </row>
        <row r="817">
          <cell r="B817" t="str">
            <v>702-30003128</v>
          </cell>
          <cell r="C817" t="str">
            <v>BOOKED</v>
          </cell>
          <cell r="D817" t="str">
            <v>Non-Accruing</v>
          </cell>
          <cell r="E817" t="str">
            <v>CFMS.ISC.FXD</v>
          </cell>
          <cell r="F817" t="str">
            <v>Customer</v>
          </cell>
          <cell r="G817">
            <v>317030</v>
          </cell>
        </row>
        <row r="818">
          <cell r="B818" t="str">
            <v>702-30003131</v>
          </cell>
          <cell r="C818" t="str">
            <v>BOOKED</v>
          </cell>
          <cell r="D818" t="str">
            <v>Accruing</v>
          </cell>
          <cell r="E818" t="str">
            <v>CFMS.NOTE.FXD</v>
          </cell>
          <cell r="F818" t="str">
            <v>Customer</v>
          </cell>
          <cell r="G818">
            <v>337631</v>
          </cell>
        </row>
        <row r="819">
          <cell r="B819" t="str">
            <v>702-30003139</v>
          </cell>
          <cell r="C819" t="str">
            <v>BOOKED</v>
          </cell>
          <cell r="D819" t="str">
            <v>Accruing</v>
          </cell>
          <cell r="E819" t="str">
            <v>CFMS.NOTE.FXD</v>
          </cell>
          <cell r="F819" t="str">
            <v>Customer</v>
          </cell>
          <cell r="G819">
            <v>350380</v>
          </cell>
        </row>
        <row r="820">
          <cell r="B820" t="str">
            <v>702-30003140</v>
          </cell>
          <cell r="C820" t="str">
            <v>BOOKED</v>
          </cell>
          <cell r="D820" t="str">
            <v>Accruing</v>
          </cell>
          <cell r="E820" t="str">
            <v>CFMS.NOTE.FXD</v>
          </cell>
          <cell r="F820" t="str">
            <v>Customer</v>
          </cell>
          <cell r="G820">
            <v>342123</v>
          </cell>
        </row>
        <row r="821">
          <cell r="B821" t="str">
            <v>702-30003142-002</v>
          </cell>
          <cell r="C821" t="str">
            <v>BOOKED</v>
          </cell>
          <cell r="D821" t="str">
            <v>Accruing</v>
          </cell>
          <cell r="E821" t="str">
            <v>CFMS.NOTE.FXD</v>
          </cell>
          <cell r="F821" t="str">
            <v>Customer</v>
          </cell>
          <cell r="G821">
            <v>316790</v>
          </cell>
        </row>
        <row r="822">
          <cell r="B822" t="str">
            <v>702-30003143</v>
          </cell>
          <cell r="C822" t="str">
            <v>BOOKED</v>
          </cell>
          <cell r="D822" t="str">
            <v>Accruing</v>
          </cell>
          <cell r="E822" t="str">
            <v>CFMS.NOTE.FXD</v>
          </cell>
          <cell r="F822" t="str">
            <v>Customer</v>
          </cell>
          <cell r="G822">
            <v>313205</v>
          </cell>
        </row>
        <row r="823">
          <cell r="B823" t="str">
            <v>702-30003148</v>
          </cell>
          <cell r="C823" t="str">
            <v>BOOKED</v>
          </cell>
          <cell r="D823" t="str">
            <v>Accruing</v>
          </cell>
          <cell r="E823" t="str">
            <v>CFMS.NOTE.FXD</v>
          </cell>
          <cell r="F823" t="str">
            <v>Customer</v>
          </cell>
          <cell r="G823">
            <v>313551</v>
          </cell>
        </row>
        <row r="824">
          <cell r="B824" t="str">
            <v>702-30003153</v>
          </cell>
          <cell r="C824" t="str">
            <v>BOOKED</v>
          </cell>
          <cell r="D824" t="str">
            <v>Accruing</v>
          </cell>
          <cell r="E824" t="str">
            <v>CFMS.NOTE.FXD</v>
          </cell>
          <cell r="F824" t="str">
            <v>Customer</v>
          </cell>
          <cell r="G824">
            <v>319555</v>
          </cell>
        </row>
        <row r="825">
          <cell r="B825" t="str">
            <v>702-30003160</v>
          </cell>
          <cell r="C825" t="str">
            <v>BOOKED</v>
          </cell>
          <cell r="D825" t="str">
            <v>Accruing</v>
          </cell>
          <cell r="E825" t="str">
            <v>CFMS.NOTE.FXD</v>
          </cell>
          <cell r="F825" t="str">
            <v>Customer</v>
          </cell>
          <cell r="G825">
            <v>350553</v>
          </cell>
        </row>
        <row r="826">
          <cell r="B826" t="str">
            <v>702-30003163</v>
          </cell>
          <cell r="C826" t="str">
            <v>BOOKED</v>
          </cell>
          <cell r="D826" t="str">
            <v>Accruing</v>
          </cell>
          <cell r="E826" t="str">
            <v>CFMS.NOTE.FXD</v>
          </cell>
          <cell r="F826" t="str">
            <v>Customer</v>
          </cell>
          <cell r="G826">
            <v>350241</v>
          </cell>
        </row>
        <row r="827">
          <cell r="B827" t="str">
            <v>702-30003166</v>
          </cell>
          <cell r="C827" t="str">
            <v>BOOKED</v>
          </cell>
          <cell r="D827" t="str">
            <v>Accruing</v>
          </cell>
          <cell r="E827" t="str">
            <v>CFMS.NOTE.FXD</v>
          </cell>
          <cell r="F827" t="str">
            <v>Customer</v>
          </cell>
          <cell r="G827">
            <v>309047</v>
          </cell>
        </row>
        <row r="828">
          <cell r="B828" t="str">
            <v>702-30003167</v>
          </cell>
          <cell r="C828" t="str">
            <v>BOOKED</v>
          </cell>
          <cell r="D828" t="str">
            <v>Accruing</v>
          </cell>
          <cell r="E828" t="str">
            <v>CFMS.NOTE.FXD</v>
          </cell>
          <cell r="F828" t="str">
            <v>Customer</v>
          </cell>
          <cell r="G828">
            <v>350308</v>
          </cell>
        </row>
        <row r="829">
          <cell r="B829" t="str">
            <v>702-30003195</v>
          </cell>
          <cell r="C829" t="str">
            <v>BOOKED</v>
          </cell>
          <cell r="D829" t="str">
            <v>Accruing</v>
          </cell>
          <cell r="E829" t="str">
            <v>CFMS.NOTE.FXD</v>
          </cell>
          <cell r="F829" t="str">
            <v>Customer</v>
          </cell>
          <cell r="G829">
            <v>317922</v>
          </cell>
        </row>
        <row r="830">
          <cell r="B830" t="str">
            <v>702-30003199</v>
          </cell>
          <cell r="C830" t="str">
            <v>BOOKED</v>
          </cell>
          <cell r="D830" t="str">
            <v>Accruing</v>
          </cell>
          <cell r="E830" t="str">
            <v>CFMS.NOTE.VAR.ESTBILL</v>
          </cell>
          <cell r="F830" t="str">
            <v>Dealer</v>
          </cell>
          <cell r="G830">
            <v>311337</v>
          </cell>
        </row>
        <row r="831">
          <cell r="B831" t="str">
            <v>702-30003200</v>
          </cell>
          <cell r="C831" t="str">
            <v>BOOKED</v>
          </cell>
          <cell r="D831" t="str">
            <v>Accruing</v>
          </cell>
          <cell r="E831" t="str">
            <v>CFMS.NOTE.VAR.ESTBILL</v>
          </cell>
          <cell r="F831" t="str">
            <v>Dealer</v>
          </cell>
          <cell r="G831">
            <v>311337</v>
          </cell>
        </row>
        <row r="832">
          <cell r="B832" t="str">
            <v>702-30003204</v>
          </cell>
          <cell r="C832" t="str">
            <v>BOOKED</v>
          </cell>
          <cell r="D832" t="str">
            <v>Accruing</v>
          </cell>
          <cell r="E832" t="str">
            <v>CFMS.WH.NOTE.VAR.ESTBILL</v>
          </cell>
          <cell r="F832" t="str">
            <v>Dealer</v>
          </cell>
          <cell r="G832">
            <v>311337</v>
          </cell>
        </row>
        <row r="833">
          <cell r="B833" t="str">
            <v>702-30003217</v>
          </cell>
          <cell r="C833" t="str">
            <v>BOOKED</v>
          </cell>
          <cell r="D833" t="str">
            <v>Accruing</v>
          </cell>
          <cell r="E833" t="str">
            <v>CFMS.NOTE.VAR.ESTBILL</v>
          </cell>
          <cell r="F833" t="str">
            <v>Dealer</v>
          </cell>
          <cell r="G833">
            <v>313548</v>
          </cell>
        </row>
        <row r="834">
          <cell r="B834" t="str">
            <v>702-30003221</v>
          </cell>
          <cell r="C834" t="str">
            <v>BOOKED</v>
          </cell>
          <cell r="D834" t="str">
            <v>Accruing</v>
          </cell>
          <cell r="E834" t="str">
            <v>CFMS.WH.NOTE.VAR.ESTBILL</v>
          </cell>
          <cell r="F834" t="str">
            <v>Dealer</v>
          </cell>
          <cell r="G834">
            <v>314798</v>
          </cell>
        </row>
        <row r="835">
          <cell r="B835" t="str">
            <v>702-30003222</v>
          </cell>
          <cell r="C835" t="str">
            <v>BOOKED</v>
          </cell>
          <cell r="D835" t="str">
            <v>Accruing</v>
          </cell>
          <cell r="E835" t="str">
            <v>CFMS.WH.NOTE.VAR.ESTBILL</v>
          </cell>
          <cell r="F835" t="str">
            <v>Dealer</v>
          </cell>
          <cell r="G835">
            <v>314798</v>
          </cell>
        </row>
        <row r="836">
          <cell r="B836" t="str">
            <v>702-30003229</v>
          </cell>
          <cell r="C836" t="str">
            <v>BOOKED</v>
          </cell>
          <cell r="D836" t="str">
            <v>Accruing</v>
          </cell>
          <cell r="E836" t="str">
            <v>CFMS.NOTE.FXD</v>
          </cell>
          <cell r="F836" t="str">
            <v>Customer</v>
          </cell>
          <cell r="G836">
            <v>334208</v>
          </cell>
        </row>
        <row r="837">
          <cell r="B837" t="str">
            <v>702-30003230</v>
          </cell>
          <cell r="C837" t="str">
            <v>BOOKED</v>
          </cell>
          <cell r="D837" t="str">
            <v>Accruing</v>
          </cell>
          <cell r="E837" t="str">
            <v>CFMS.NOTE.VAR.ESTBILL</v>
          </cell>
          <cell r="F837" t="str">
            <v>Dealer</v>
          </cell>
          <cell r="G837">
            <v>317033</v>
          </cell>
        </row>
        <row r="838">
          <cell r="B838" t="str">
            <v>702-30003239-1</v>
          </cell>
          <cell r="C838" t="str">
            <v>BOOKED</v>
          </cell>
          <cell r="D838" t="str">
            <v>Accruing</v>
          </cell>
          <cell r="E838" t="str">
            <v>CFMS.NOTE.VAR.ESTBILL</v>
          </cell>
          <cell r="F838" t="str">
            <v>Dealer</v>
          </cell>
          <cell r="G838">
            <v>314798</v>
          </cell>
        </row>
        <row r="839">
          <cell r="B839" t="str">
            <v>702-30003245</v>
          </cell>
          <cell r="C839" t="str">
            <v>BOOKED</v>
          </cell>
          <cell r="D839" t="str">
            <v>Accruing</v>
          </cell>
          <cell r="E839" t="str">
            <v>CFMS.NOTE.FXD</v>
          </cell>
          <cell r="F839" t="str">
            <v>Customer</v>
          </cell>
          <cell r="G839">
            <v>309425</v>
          </cell>
        </row>
        <row r="840">
          <cell r="B840" t="str">
            <v>702-30003253</v>
          </cell>
          <cell r="C840" t="str">
            <v>BOOKED</v>
          </cell>
          <cell r="D840" t="str">
            <v>Accruing</v>
          </cell>
          <cell r="E840" t="str">
            <v>CFMS.NOTE.FXD</v>
          </cell>
          <cell r="F840" t="str">
            <v>Customer</v>
          </cell>
          <cell r="G840">
            <v>309425</v>
          </cell>
        </row>
        <row r="841">
          <cell r="B841" t="str">
            <v>702-30003255</v>
          </cell>
          <cell r="C841" t="str">
            <v>BOOKED</v>
          </cell>
          <cell r="D841" t="str">
            <v>Accruing</v>
          </cell>
          <cell r="E841" t="str">
            <v>CFMS.NOTE.FXD</v>
          </cell>
          <cell r="F841" t="str">
            <v>Customer</v>
          </cell>
          <cell r="G841">
            <v>316978</v>
          </cell>
        </row>
        <row r="842">
          <cell r="B842" t="str">
            <v>702-30003256</v>
          </cell>
          <cell r="C842" t="str">
            <v>BOOKED</v>
          </cell>
          <cell r="D842" t="str">
            <v>Accruing</v>
          </cell>
          <cell r="E842" t="str">
            <v>CFMS.NOTE.FXD</v>
          </cell>
          <cell r="F842" t="str">
            <v>Customer</v>
          </cell>
          <cell r="G842">
            <v>316978</v>
          </cell>
        </row>
        <row r="843">
          <cell r="B843" t="str">
            <v>702-30003257</v>
          </cell>
          <cell r="C843" t="str">
            <v>BOOKED</v>
          </cell>
          <cell r="D843" t="str">
            <v>Accruing</v>
          </cell>
          <cell r="E843" t="str">
            <v>CFMS.NOTE.FXD</v>
          </cell>
          <cell r="F843" t="str">
            <v>Customer</v>
          </cell>
          <cell r="G843">
            <v>351644</v>
          </cell>
        </row>
        <row r="844">
          <cell r="B844" t="str">
            <v>702-30003259</v>
          </cell>
          <cell r="C844" t="str">
            <v>BOOKED</v>
          </cell>
          <cell r="D844" t="str">
            <v>Accruing</v>
          </cell>
          <cell r="E844" t="str">
            <v>CFMS.NOTE.FXD</v>
          </cell>
          <cell r="F844" t="str">
            <v>Customer</v>
          </cell>
          <cell r="G844">
            <v>317922</v>
          </cell>
        </row>
        <row r="845">
          <cell r="B845" t="str">
            <v>702-30003261</v>
          </cell>
          <cell r="C845" t="str">
            <v>BOOKED</v>
          </cell>
          <cell r="D845" t="str">
            <v>Accruing</v>
          </cell>
          <cell r="E845" t="str">
            <v>CFMS.NOTE.FXD</v>
          </cell>
          <cell r="F845" t="str">
            <v>Customer</v>
          </cell>
          <cell r="G845">
            <v>315585</v>
          </cell>
        </row>
        <row r="846">
          <cell r="B846" t="str">
            <v>702-30003273</v>
          </cell>
          <cell r="C846" t="str">
            <v>BOOKED</v>
          </cell>
          <cell r="D846" t="str">
            <v>Accruing</v>
          </cell>
          <cell r="E846" t="str">
            <v>CFMS.WH.NOTE.VAR.ESTBILL</v>
          </cell>
          <cell r="F846" t="str">
            <v>Dealer</v>
          </cell>
          <cell r="G846">
            <v>314798</v>
          </cell>
        </row>
        <row r="847">
          <cell r="B847" t="str">
            <v>702-30003286</v>
          </cell>
          <cell r="C847" t="str">
            <v>BOOKED</v>
          </cell>
          <cell r="D847" t="str">
            <v>Accruing</v>
          </cell>
          <cell r="E847" t="str">
            <v>CFMS.NOTE.FXD</v>
          </cell>
          <cell r="F847" t="str">
            <v>Customer</v>
          </cell>
          <cell r="G847">
            <v>313545</v>
          </cell>
        </row>
        <row r="848">
          <cell r="B848" t="str">
            <v>702-30003288</v>
          </cell>
          <cell r="C848" t="str">
            <v>BOOKED</v>
          </cell>
          <cell r="D848" t="str">
            <v>Accruing</v>
          </cell>
          <cell r="E848" t="str">
            <v>CFMS.NOTE.FXD</v>
          </cell>
          <cell r="F848" t="str">
            <v>Customer</v>
          </cell>
          <cell r="G848">
            <v>351121</v>
          </cell>
        </row>
        <row r="849">
          <cell r="B849" t="str">
            <v>702-30003294</v>
          </cell>
          <cell r="C849" t="str">
            <v>BOOKED</v>
          </cell>
          <cell r="D849" t="str">
            <v>Accruing</v>
          </cell>
          <cell r="E849" t="str">
            <v>CFMS.NOTE.FXD</v>
          </cell>
          <cell r="F849" t="str">
            <v>Customer</v>
          </cell>
          <cell r="G849">
            <v>354276</v>
          </cell>
        </row>
        <row r="850">
          <cell r="B850" t="str">
            <v>702-30003295</v>
          </cell>
          <cell r="C850" t="str">
            <v>BOOKED</v>
          </cell>
          <cell r="D850" t="str">
            <v>Accruing</v>
          </cell>
          <cell r="E850" t="str">
            <v>CFMS.NOTE.FXD</v>
          </cell>
          <cell r="F850" t="str">
            <v>Customer</v>
          </cell>
          <cell r="G850">
            <v>351436</v>
          </cell>
        </row>
        <row r="851">
          <cell r="B851" t="str">
            <v>702-30003300</v>
          </cell>
          <cell r="C851" t="str">
            <v>BOOKED</v>
          </cell>
          <cell r="D851" t="str">
            <v>Accruing</v>
          </cell>
          <cell r="E851" t="str">
            <v>CFMS.NOTE.VAR.ESTBILL</v>
          </cell>
          <cell r="F851" t="str">
            <v>Dealer</v>
          </cell>
          <cell r="G851">
            <v>314798</v>
          </cell>
        </row>
        <row r="852">
          <cell r="B852" t="str">
            <v>702-30003301</v>
          </cell>
          <cell r="C852" t="str">
            <v>BOOKED</v>
          </cell>
          <cell r="D852" t="str">
            <v>Accruing</v>
          </cell>
          <cell r="E852" t="str">
            <v>CFMS.NOTE.VAR.ESTBILL</v>
          </cell>
          <cell r="F852" t="str">
            <v>Dealer</v>
          </cell>
          <cell r="G852">
            <v>314798</v>
          </cell>
        </row>
        <row r="853">
          <cell r="B853" t="str">
            <v>702-30003302</v>
          </cell>
          <cell r="C853" t="str">
            <v>BOOKED</v>
          </cell>
          <cell r="D853" t="str">
            <v>Accruing</v>
          </cell>
          <cell r="E853" t="str">
            <v>CFMS.NOTE.FXD</v>
          </cell>
          <cell r="F853" t="str">
            <v>Customer</v>
          </cell>
          <cell r="G853">
            <v>351332</v>
          </cell>
        </row>
        <row r="854">
          <cell r="B854" t="str">
            <v>702-30003306</v>
          </cell>
          <cell r="C854" t="str">
            <v>BOOKED</v>
          </cell>
          <cell r="D854" t="str">
            <v>Accruing</v>
          </cell>
          <cell r="E854" t="str">
            <v>CFMS.NOTE.FXD</v>
          </cell>
          <cell r="F854" t="str">
            <v>Customer</v>
          </cell>
          <cell r="G854">
            <v>314376</v>
          </cell>
        </row>
        <row r="855">
          <cell r="B855" t="str">
            <v>702-30003307</v>
          </cell>
          <cell r="C855" t="str">
            <v>BOOKED</v>
          </cell>
          <cell r="D855" t="str">
            <v>Accruing</v>
          </cell>
          <cell r="E855" t="str">
            <v>CFMS.NOTE.VAR.ESTBILL</v>
          </cell>
          <cell r="F855" t="str">
            <v>Dealer</v>
          </cell>
          <cell r="G855">
            <v>314798</v>
          </cell>
        </row>
        <row r="856">
          <cell r="B856" t="str">
            <v>702-30003314</v>
          </cell>
          <cell r="C856" t="str">
            <v>BOOKED</v>
          </cell>
          <cell r="D856" t="str">
            <v>Accruing</v>
          </cell>
          <cell r="E856" t="str">
            <v>CFMS.NOTE.FXD</v>
          </cell>
          <cell r="F856" t="str">
            <v>Customer</v>
          </cell>
          <cell r="G856">
            <v>316241</v>
          </cell>
        </row>
        <row r="857">
          <cell r="B857" t="str">
            <v>702-30003315</v>
          </cell>
          <cell r="C857" t="str">
            <v>BOOKED</v>
          </cell>
          <cell r="D857" t="str">
            <v>Accruing</v>
          </cell>
          <cell r="E857" t="str">
            <v>CFMS.NOTE.FXD</v>
          </cell>
          <cell r="F857" t="str">
            <v>Customer</v>
          </cell>
          <cell r="G857">
            <v>316241</v>
          </cell>
        </row>
        <row r="858">
          <cell r="B858" t="str">
            <v>702-30003317</v>
          </cell>
          <cell r="C858" t="str">
            <v>BOOKED</v>
          </cell>
          <cell r="D858" t="str">
            <v>Accruing</v>
          </cell>
          <cell r="E858" t="str">
            <v>CFMS.NOTE.FXD</v>
          </cell>
          <cell r="F858" t="str">
            <v>Customer</v>
          </cell>
          <cell r="G858">
            <v>313551</v>
          </cell>
        </row>
        <row r="859">
          <cell r="B859" t="str">
            <v>702-30003320</v>
          </cell>
          <cell r="C859" t="str">
            <v>BOOKED</v>
          </cell>
          <cell r="D859" t="str">
            <v>Accruing</v>
          </cell>
          <cell r="E859" t="str">
            <v>CFMS.NOTE.FXD</v>
          </cell>
          <cell r="F859" t="str">
            <v>Customer</v>
          </cell>
          <cell r="G859">
            <v>366036</v>
          </cell>
        </row>
        <row r="860">
          <cell r="B860" t="str">
            <v>702-30003323</v>
          </cell>
          <cell r="C860" t="str">
            <v>BOOKED</v>
          </cell>
          <cell r="D860" t="str">
            <v>Accruing</v>
          </cell>
          <cell r="E860" t="str">
            <v>CFMS.NOTE.FXD</v>
          </cell>
          <cell r="F860" t="str">
            <v>Customer</v>
          </cell>
          <cell r="G860">
            <v>312351</v>
          </cell>
        </row>
        <row r="861">
          <cell r="B861" t="str">
            <v>702-30003326</v>
          </cell>
          <cell r="C861" t="str">
            <v>BOOKED</v>
          </cell>
          <cell r="D861" t="str">
            <v>Accruing</v>
          </cell>
          <cell r="E861" t="str">
            <v>CFMS.NOTE.FXD</v>
          </cell>
          <cell r="F861" t="str">
            <v>Customer</v>
          </cell>
          <cell r="G861">
            <v>312351</v>
          </cell>
        </row>
        <row r="862">
          <cell r="B862" t="str">
            <v>702-30003327</v>
          </cell>
          <cell r="C862" t="str">
            <v>BOOKED</v>
          </cell>
          <cell r="D862" t="str">
            <v>Non-Accruing</v>
          </cell>
          <cell r="E862" t="str">
            <v>CFMS.NOTE.FXD</v>
          </cell>
          <cell r="F862" t="str">
            <v>Customer</v>
          </cell>
          <cell r="G862">
            <v>351644</v>
          </cell>
        </row>
        <row r="863">
          <cell r="B863" t="str">
            <v>702-30003329</v>
          </cell>
          <cell r="C863" t="str">
            <v>BOOKED</v>
          </cell>
          <cell r="D863" t="str">
            <v>Accruing</v>
          </cell>
          <cell r="E863" t="str">
            <v>CFMS.NOTE.VAR.ESTBILL</v>
          </cell>
          <cell r="F863" t="str">
            <v>Dealer</v>
          </cell>
          <cell r="G863">
            <v>314798</v>
          </cell>
        </row>
        <row r="864">
          <cell r="B864" t="str">
            <v>702-30003331</v>
          </cell>
          <cell r="C864" t="str">
            <v>BOOKED</v>
          </cell>
          <cell r="D864" t="str">
            <v>Accruing</v>
          </cell>
          <cell r="E864" t="str">
            <v>CFMS.NOTE.VAR.ESTBILL</v>
          </cell>
          <cell r="F864" t="str">
            <v>Dealer</v>
          </cell>
          <cell r="G864">
            <v>318632</v>
          </cell>
        </row>
        <row r="865">
          <cell r="B865" t="str">
            <v>702-30003332</v>
          </cell>
          <cell r="C865" t="str">
            <v>BOOKED</v>
          </cell>
          <cell r="D865" t="str">
            <v>Accruing</v>
          </cell>
          <cell r="E865" t="str">
            <v>CFMS.WH.NOTE.VAR.ESTBILL</v>
          </cell>
          <cell r="F865" t="str">
            <v>Dealer</v>
          </cell>
          <cell r="G865">
            <v>318632</v>
          </cell>
        </row>
        <row r="866">
          <cell r="B866" t="str">
            <v>702-30003334</v>
          </cell>
          <cell r="C866" t="str">
            <v>BOOKED</v>
          </cell>
          <cell r="D866" t="str">
            <v>Accruing</v>
          </cell>
          <cell r="E866" t="str">
            <v>CFMS.NOTE.FXD</v>
          </cell>
          <cell r="F866" t="str">
            <v>Customer</v>
          </cell>
          <cell r="G866">
            <v>314376</v>
          </cell>
        </row>
        <row r="867">
          <cell r="B867" t="str">
            <v>702-30003336</v>
          </cell>
          <cell r="C867" t="str">
            <v>BOOKED</v>
          </cell>
          <cell r="D867" t="str">
            <v>Accruing</v>
          </cell>
          <cell r="E867" t="str">
            <v>CFMS.NOTE.FXD</v>
          </cell>
          <cell r="F867" t="str">
            <v>Customer</v>
          </cell>
          <cell r="G867">
            <v>309717</v>
          </cell>
        </row>
        <row r="868">
          <cell r="B868" t="str">
            <v>702-30003337</v>
          </cell>
          <cell r="C868" t="str">
            <v>BOOKED</v>
          </cell>
          <cell r="D868" t="str">
            <v>Accruing</v>
          </cell>
          <cell r="E868" t="str">
            <v>CFMS.NOTE.FXD</v>
          </cell>
          <cell r="F868" t="str">
            <v>Customer</v>
          </cell>
          <cell r="G868">
            <v>351617</v>
          </cell>
        </row>
        <row r="869">
          <cell r="B869" t="str">
            <v>702-30003344</v>
          </cell>
          <cell r="C869" t="str">
            <v>BOOKED</v>
          </cell>
          <cell r="D869" t="str">
            <v>Accruing</v>
          </cell>
          <cell r="E869" t="str">
            <v>CFMS.NOTE.VAR.ESTBILL</v>
          </cell>
          <cell r="F869" t="str">
            <v>Dealer</v>
          </cell>
          <cell r="G869">
            <v>313548</v>
          </cell>
        </row>
        <row r="870">
          <cell r="B870" t="str">
            <v>702-30003346</v>
          </cell>
          <cell r="C870" t="str">
            <v>BOOKED</v>
          </cell>
          <cell r="D870" t="str">
            <v>Accruing</v>
          </cell>
          <cell r="E870" t="str">
            <v>CFMS.NOTE.FXD</v>
          </cell>
          <cell r="F870" t="str">
            <v>Customer</v>
          </cell>
          <cell r="G870">
            <v>317922</v>
          </cell>
        </row>
        <row r="871">
          <cell r="B871" t="str">
            <v>702-30003347</v>
          </cell>
          <cell r="C871" t="str">
            <v>BOOKED</v>
          </cell>
          <cell r="D871" t="str">
            <v>Accruing</v>
          </cell>
          <cell r="E871" t="str">
            <v>CFMS.NOTE.VAR.ESTBILL</v>
          </cell>
          <cell r="F871" t="str">
            <v>Dealer</v>
          </cell>
          <cell r="G871">
            <v>313548</v>
          </cell>
        </row>
        <row r="872">
          <cell r="B872" t="str">
            <v>702-30003355</v>
          </cell>
          <cell r="C872" t="str">
            <v>BOOKED</v>
          </cell>
          <cell r="D872" t="str">
            <v>Accruing</v>
          </cell>
          <cell r="E872" t="str">
            <v>CFMS.NOTE.VAR.ESTBILL</v>
          </cell>
          <cell r="F872" t="str">
            <v>Dealer</v>
          </cell>
          <cell r="G872">
            <v>313548</v>
          </cell>
        </row>
        <row r="873">
          <cell r="B873" t="str">
            <v>702-30003358</v>
          </cell>
          <cell r="C873" t="str">
            <v>BOOKED</v>
          </cell>
          <cell r="D873" t="str">
            <v>Accruing</v>
          </cell>
          <cell r="E873" t="str">
            <v>CFMS.WH.NOTE.VAR.ESTBILL</v>
          </cell>
          <cell r="F873" t="str">
            <v>Dealer</v>
          </cell>
          <cell r="G873">
            <v>313548</v>
          </cell>
        </row>
        <row r="874">
          <cell r="B874" t="str">
            <v>702-30003360</v>
          </cell>
          <cell r="C874" t="str">
            <v>BOOKED</v>
          </cell>
          <cell r="D874" t="str">
            <v>Accruing</v>
          </cell>
          <cell r="E874" t="str">
            <v>CFMS.NOTE.VAR.ESTBILL</v>
          </cell>
          <cell r="F874" t="str">
            <v>Dealer</v>
          </cell>
          <cell r="G874">
            <v>313548</v>
          </cell>
        </row>
        <row r="875">
          <cell r="B875" t="str">
            <v>702-30003367</v>
          </cell>
          <cell r="C875" t="str">
            <v>BOOKED</v>
          </cell>
          <cell r="D875" t="str">
            <v>Accruing</v>
          </cell>
          <cell r="E875" t="str">
            <v>CFMS.NOTE.VAR.ESTBILL</v>
          </cell>
          <cell r="F875" t="str">
            <v>Dealer</v>
          </cell>
          <cell r="G875">
            <v>314798</v>
          </cell>
        </row>
        <row r="876">
          <cell r="B876" t="str">
            <v>702-30003368</v>
          </cell>
          <cell r="C876" t="str">
            <v>BOOKED</v>
          </cell>
          <cell r="D876" t="str">
            <v>Accruing</v>
          </cell>
          <cell r="E876" t="str">
            <v>CFMS.WH.NOTE.VAR.ESTBILL</v>
          </cell>
          <cell r="F876" t="str">
            <v>Dealer</v>
          </cell>
          <cell r="G876">
            <v>314798</v>
          </cell>
        </row>
        <row r="877">
          <cell r="B877" t="str">
            <v>702-30003369</v>
          </cell>
          <cell r="C877" t="str">
            <v>BOOKED</v>
          </cell>
          <cell r="D877" t="str">
            <v>Accruing</v>
          </cell>
          <cell r="E877" t="str">
            <v>CFMS.NOTE.FXD</v>
          </cell>
          <cell r="F877" t="str">
            <v>Customer</v>
          </cell>
          <cell r="G877">
            <v>309011</v>
          </cell>
        </row>
        <row r="878">
          <cell r="B878" t="str">
            <v>702-30003370</v>
          </cell>
          <cell r="C878" t="str">
            <v>BOOKED</v>
          </cell>
          <cell r="D878" t="str">
            <v>Accruing</v>
          </cell>
          <cell r="E878" t="str">
            <v>CFMS.NOTE.FXD</v>
          </cell>
          <cell r="F878" t="str">
            <v>Customer</v>
          </cell>
          <cell r="G878">
            <v>318916</v>
          </cell>
        </row>
        <row r="879">
          <cell r="B879" t="str">
            <v>702-30003372</v>
          </cell>
          <cell r="C879" t="str">
            <v>BOOKED</v>
          </cell>
          <cell r="D879" t="str">
            <v>Non-Accruing</v>
          </cell>
          <cell r="E879" t="str">
            <v>CFMS.NOTE.FXD</v>
          </cell>
          <cell r="F879" t="str">
            <v>Customer</v>
          </cell>
          <cell r="G879">
            <v>312217</v>
          </cell>
        </row>
        <row r="880">
          <cell r="B880" t="str">
            <v>702-30003377</v>
          </cell>
          <cell r="C880" t="str">
            <v>BOOKED</v>
          </cell>
          <cell r="D880" t="str">
            <v>Accruing</v>
          </cell>
          <cell r="E880" t="str">
            <v>CFMS.NOTE.VAR.ESTBILL</v>
          </cell>
          <cell r="F880" t="str">
            <v>Dealer</v>
          </cell>
          <cell r="G880">
            <v>314798</v>
          </cell>
        </row>
        <row r="881">
          <cell r="B881" t="str">
            <v>702-30003387-004</v>
          </cell>
          <cell r="C881" t="str">
            <v>BOOKED</v>
          </cell>
          <cell r="D881" t="str">
            <v>Accruing</v>
          </cell>
          <cell r="E881" t="str">
            <v>CFMS.NOTE.FXD</v>
          </cell>
          <cell r="F881" t="str">
            <v>Customer</v>
          </cell>
          <cell r="G881">
            <v>312097</v>
          </cell>
        </row>
        <row r="882">
          <cell r="B882" t="str">
            <v>702-30003387-005</v>
          </cell>
          <cell r="C882" t="str">
            <v>BOOKED</v>
          </cell>
          <cell r="D882" t="str">
            <v>Accruing</v>
          </cell>
          <cell r="E882" t="str">
            <v>CFMS.NOTE.FXD</v>
          </cell>
          <cell r="F882" t="str">
            <v>Customer</v>
          </cell>
          <cell r="G882">
            <v>312097</v>
          </cell>
        </row>
        <row r="883">
          <cell r="B883" t="str">
            <v>702-30003388</v>
          </cell>
          <cell r="C883" t="str">
            <v>BOOKED</v>
          </cell>
          <cell r="D883" t="str">
            <v>Accruing</v>
          </cell>
          <cell r="E883" t="str">
            <v>CFMS.NOTE.FXD</v>
          </cell>
          <cell r="F883" t="str">
            <v>Customer</v>
          </cell>
          <cell r="G883">
            <v>354531</v>
          </cell>
        </row>
        <row r="884">
          <cell r="B884" t="str">
            <v>702-30003399-002</v>
          </cell>
          <cell r="C884" t="str">
            <v>BOOKED</v>
          </cell>
          <cell r="D884" t="str">
            <v>Accruing</v>
          </cell>
          <cell r="E884" t="str">
            <v>CFMS.NOTE.FXD</v>
          </cell>
          <cell r="F884" t="str">
            <v>Customer</v>
          </cell>
          <cell r="G884">
            <v>308796</v>
          </cell>
        </row>
        <row r="885">
          <cell r="B885" t="str">
            <v>702-30003399-003</v>
          </cell>
          <cell r="C885" t="str">
            <v>BOOKED</v>
          </cell>
          <cell r="D885" t="str">
            <v>Accruing</v>
          </cell>
          <cell r="E885" t="str">
            <v>CFMS.NOTE.FXD</v>
          </cell>
          <cell r="F885" t="str">
            <v>Customer</v>
          </cell>
          <cell r="G885">
            <v>308796</v>
          </cell>
        </row>
        <row r="886">
          <cell r="B886" t="str">
            <v>702-30003410</v>
          </cell>
          <cell r="C886" t="str">
            <v>BOOKED</v>
          </cell>
          <cell r="D886" t="str">
            <v>Accruing</v>
          </cell>
          <cell r="E886" t="str">
            <v>CFMS.NOTE.VAR.ESTBILL</v>
          </cell>
          <cell r="F886" t="str">
            <v>Dealer</v>
          </cell>
          <cell r="G886">
            <v>314798</v>
          </cell>
        </row>
        <row r="887">
          <cell r="B887" t="str">
            <v>702-30003415</v>
          </cell>
          <cell r="C887" t="str">
            <v>BOOKED</v>
          </cell>
          <cell r="D887" t="str">
            <v>Accruing</v>
          </cell>
          <cell r="E887" t="str">
            <v>CFMS.NOTE.FXD</v>
          </cell>
          <cell r="F887" t="str">
            <v>Customer</v>
          </cell>
          <cell r="G887">
            <v>355163</v>
          </cell>
        </row>
        <row r="888">
          <cell r="B888" t="str">
            <v>702-30003429</v>
          </cell>
          <cell r="C888" t="str">
            <v>BOOKED</v>
          </cell>
          <cell r="D888" t="str">
            <v>Accruing</v>
          </cell>
          <cell r="E888" t="str">
            <v>CFMS.NOTE.FXD</v>
          </cell>
          <cell r="F888" t="str">
            <v>Customer</v>
          </cell>
          <cell r="G888">
            <v>312381</v>
          </cell>
        </row>
        <row r="889">
          <cell r="B889" t="str">
            <v>702-30003433</v>
          </cell>
          <cell r="C889" t="str">
            <v>BOOKED</v>
          </cell>
          <cell r="D889" t="str">
            <v>Accruing</v>
          </cell>
          <cell r="E889" t="str">
            <v>CFMS.NOTE.FXD</v>
          </cell>
          <cell r="F889" t="str">
            <v>Customer</v>
          </cell>
          <cell r="G889">
            <v>319214</v>
          </cell>
        </row>
        <row r="890">
          <cell r="B890" t="str">
            <v>702-30003440</v>
          </cell>
          <cell r="C890" t="str">
            <v>BOOKED</v>
          </cell>
          <cell r="D890" t="str">
            <v>Accruing</v>
          </cell>
          <cell r="E890" t="str">
            <v>CFMS.NOTE.FXD</v>
          </cell>
          <cell r="F890" t="str">
            <v>Customer</v>
          </cell>
          <cell r="G890">
            <v>354552</v>
          </cell>
        </row>
        <row r="891">
          <cell r="B891" t="str">
            <v>702-30003441</v>
          </cell>
          <cell r="C891" t="str">
            <v>BOOKED</v>
          </cell>
          <cell r="D891" t="str">
            <v>Accruing</v>
          </cell>
          <cell r="E891" t="str">
            <v>CFMS.NOTE.FXD</v>
          </cell>
          <cell r="F891" t="str">
            <v>Customer</v>
          </cell>
          <cell r="G891">
            <v>354552</v>
          </cell>
        </row>
        <row r="892">
          <cell r="B892" t="str">
            <v>702-30003442</v>
          </cell>
          <cell r="C892" t="str">
            <v>BOOKED</v>
          </cell>
          <cell r="D892" t="str">
            <v>Accruing</v>
          </cell>
          <cell r="E892" t="str">
            <v>CFMS.NOTE.FXD</v>
          </cell>
          <cell r="F892" t="str">
            <v>Customer</v>
          </cell>
          <cell r="G892">
            <v>318185</v>
          </cell>
        </row>
        <row r="893">
          <cell r="B893" t="str">
            <v>702-30003447</v>
          </cell>
          <cell r="C893" t="str">
            <v>BOOKED</v>
          </cell>
          <cell r="D893" t="str">
            <v>Accruing</v>
          </cell>
          <cell r="E893" t="str">
            <v>CFMS.NOTE.FXD</v>
          </cell>
          <cell r="F893" t="str">
            <v>Customer</v>
          </cell>
          <cell r="G893">
            <v>314395</v>
          </cell>
        </row>
        <row r="894">
          <cell r="B894" t="str">
            <v>702-30003449</v>
          </cell>
          <cell r="C894" t="str">
            <v>BOOKED</v>
          </cell>
          <cell r="D894" t="str">
            <v>Accruing</v>
          </cell>
          <cell r="E894" t="str">
            <v>CFMS.NOTE.VAR.ESTBILL</v>
          </cell>
          <cell r="F894" t="str">
            <v>Dealer</v>
          </cell>
          <cell r="G894">
            <v>317033</v>
          </cell>
        </row>
        <row r="895">
          <cell r="B895" t="str">
            <v>702-30003450</v>
          </cell>
          <cell r="C895" t="str">
            <v>BOOKED</v>
          </cell>
          <cell r="D895" t="str">
            <v>Accruing</v>
          </cell>
          <cell r="E895" t="str">
            <v>CFMS.NOTE.FXD</v>
          </cell>
          <cell r="F895" t="str">
            <v>Customer</v>
          </cell>
          <cell r="G895">
            <v>320482</v>
          </cell>
        </row>
        <row r="896">
          <cell r="B896" t="str">
            <v>702-30003453</v>
          </cell>
          <cell r="C896" t="str">
            <v>BOOKED</v>
          </cell>
          <cell r="D896" t="str">
            <v>Accruing</v>
          </cell>
          <cell r="E896" t="str">
            <v>CFMS.NOTE.FXD</v>
          </cell>
          <cell r="F896" t="str">
            <v>Customer</v>
          </cell>
          <cell r="G896">
            <v>317907</v>
          </cell>
        </row>
        <row r="897">
          <cell r="B897" t="str">
            <v>702-30003468</v>
          </cell>
          <cell r="C897" t="str">
            <v>BOOKED</v>
          </cell>
          <cell r="D897" t="str">
            <v>Accruing</v>
          </cell>
          <cell r="E897" t="str">
            <v>CFMS.NOTE.VAR.ESTBILL</v>
          </cell>
          <cell r="F897" t="str">
            <v>Dealer</v>
          </cell>
          <cell r="G897">
            <v>314798</v>
          </cell>
        </row>
        <row r="898">
          <cell r="B898" t="str">
            <v>702-30003469</v>
          </cell>
          <cell r="C898" t="str">
            <v>BOOKED</v>
          </cell>
          <cell r="D898" t="str">
            <v>Accruing</v>
          </cell>
          <cell r="E898" t="str">
            <v>CFMS.NOTE.VAR.ESTBILL</v>
          </cell>
          <cell r="F898" t="str">
            <v>Dealer</v>
          </cell>
          <cell r="G898">
            <v>314798</v>
          </cell>
        </row>
        <row r="899">
          <cell r="B899" t="str">
            <v>702-30003473-001</v>
          </cell>
          <cell r="C899" t="str">
            <v>BOOKED</v>
          </cell>
          <cell r="D899" t="str">
            <v>Accruing</v>
          </cell>
          <cell r="E899" t="str">
            <v>CFMS.NOTE.FXD</v>
          </cell>
          <cell r="F899" t="str">
            <v>Customer</v>
          </cell>
          <cell r="G899">
            <v>316522</v>
          </cell>
        </row>
        <row r="900">
          <cell r="B900" t="str">
            <v>702-30003473-002</v>
          </cell>
          <cell r="C900" t="str">
            <v>BOOKED</v>
          </cell>
          <cell r="D900" t="str">
            <v>Accruing</v>
          </cell>
          <cell r="E900" t="str">
            <v>CFMS.NOTE.FXD</v>
          </cell>
          <cell r="F900" t="str">
            <v>Customer</v>
          </cell>
          <cell r="G900">
            <v>316522</v>
          </cell>
        </row>
        <row r="901">
          <cell r="B901" t="str">
            <v>702-30003473-003</v>
          </cell>
          <cell r="C901" t="str">
            <v>BOOKED</v>
          </cell>
          <cell r="D901" t="str">
            <v>Accruing</v>
          </cell>
          <cell r="E901" t="str">
            <v>CFMS.NOTE.FXD</v>
          </cell>
          <cell r="F901" t="str">
            <v>Customer</v>
          </cell>
          <cell r="G901">
            <v>316522</v>
          </cell>
        </row>
        <row r="902">
          <cell r="B902" t="str">
            <v>702-30003476</v>
          </cell>
          <cell r="C902" t="str">
            <v>BOOKED</v>
          </cell>
          <cell r="D902" t="str">
            <v>Accruing</v>
          </cell>
          <cell r="E902" t="str">
            <v>CFMS.NOTE.FXD</v>
          </cell>
          <cell r="F902" t="str">
            <v>Customer</v>
          </cell>
          <cell r="G902">
            <v>355259</v>
          </cell>
        </row>
        <row r="903">
          <cell r="B903" t="str">
            <v>702-30003479</v>
          </cell>
          <cell r="C903" t="str">
            <v>BOOKED</v>
          </cell>
          <cell r="D903" t="str">
            <v>Accruing</v>
          </cell>
          <cell r="E903" t="str">
            <v>CFMS.NOTE.FXD</v>
          </cell>
          <cell r="F903" t="str">
            <v>Customer</v>
          </cell>
          <cell r="G903">
            <v>356035</v>
          </cell>
        </row>
        <row r="904">
          <cell r="B904" t="str">
            <v>702-30003481</v>
          </cell>
          <cell r="C904" t="str">
            <v>BOOKED</v>
          </cell>
          <cell r="D904" t="str">
            <v>Accruing</v>
          </cell>
          <cell r="E904" t="str">
            <v>CFMS.NOTE.FXD</v>
          </cell>
          <cell r="F904" t="str">
            <v>Customer</v>
          </cell>
          <cell r="G904">
            <v>356035</v>
          </cell>
        </row>
        <row r="905">
          <cell r="B905" t="str">
            <v>702-30003483</v>
          </cell>
          <cell r="C905" t="str">
            <v>BOOKED</v>
          </cell>
          <cell r="D905" t="str">
            <v>Accruing</v>
          </cell>
          <cell r="E905" t="str">
            <v>CFMS.NOTE.VAR.ESTBILL</v>
          </cell>
          <cell r="F905" t="str">
            <v>Dealer</v>
          </cell>
          <cell r="G905">
            <v>314798</v>
          </cell>
        </row>
        <row r="906">
          <cell r="B906" t="str">
            <v>702-30003484</v>
          </cell>
          <cell r="C906" t="str">
            <v>BOOKED</v>
          </cell>
          <cell r="D906" t="str">
            <v>Non-Accruing</v>
          </cell>
          <cell r="E906" t="str">
            <v>CFMS.NOTE.FXD</v>
          </cell>
          <cell r="F906" t="str">
            <v>Customer</v>
          </cell>
          <cell r="G906">
            <v>356484</v>
          </cell>
        </row>
        <row r="907">
          <cell r="B907" t="str">
            <v>702-30003485</v>
          </cell>
          <cell r="C907" t="str">
            <v>BOOKED</v>
          </cell>
          <cell r="D907" t="str">
            <v>Accruing</v>
          </cell>
          <cell r="E907" t="str">
            <v>CFMS.NOTE.FXD</v>
          </cell>
          <cell r="F907" t="str">
            <v>Customer</v>
          </cell>
          <cell r="G907">
            <v>314376</v>
          </cell>
        </row>
        <row r="908">
          <cell r="B908" t="str">
            <v>702-30003486</v>
          </cell>
          <cell r="C908" t="str">
            <v>BOOKED</v>
          </cell>
          <cell r="D908" t="str">
            <v>Non-Accruing</v>
          </cell>
          <cell r="E908" t="str">
            <v>CFMS.NOTE.FXD</v>
          </cell>
          <cell r="F908" t="str">
            <v>Customer</v>
          </cell>
          <cell r="G908">
            <v>356484</v>
          </cell>
        </row>
        <row r="909">
          <cell r="B909" t="str">
            <v>702-30003487</v>
          </cell>
          <cell r="C909" t="str">
            <v>BOOKED</v>
          </cell>
          <cell r="D909" t="str">
            <v>Accruing</v>
          </cell>
          <cell r="E909" t="str">
            <v>CFMS.NOTE.FXD</v>
          </cell>
          <cell r="F909" t="str">
            <v>Customer</v>
          </cell>
          <cell r="G909">
            <v>309250</v>
          </cell>
        </row>
        <row r="910">
          <cell r="B910" t="str">
            <v>702-30003494-001-1</v>
          </cell>
          <cell r="C910" t="str">
            <v>BOOKED</v>
          </cell>
          <cell r="D910" t="str">
            <v>Non-Accruing</v>
          </cell>
          <cell r="E910" t="str">
            <v>CFMS.NOTE.FXD</v>
          </cell>
          <cell r="F910" t="str">
            <v>Customer</v>
          </cell>
          <cell r="G910">
            <v>315628</v>
          </cell>
        </row>
        <row r="911">
          <cell r="B911" t="str">
            <v>702-30003494-002-1</v>
          </cell>
          <cell r="C911" t="str">
            <v>BOOKED</v>
          </cell>
          <cell r="D911" t="str">
            <v>Non-Accruing</v>
          </cell>
          <cell r="E911" t="str">
            <v>CFMS.NOTE.FXD</v>
          </cell>
          <cell r="F911" t="str">
            <v>Customer</v>
          </cell>
          <cell r="G911">
            <v>315628</v>
          </cell>
        </row>
        <row r="912">
          <cell r="B912" t="str">
            <v>702-30003494-003-1</v>
          </cell>
          <cell r="C912" t="str">
            <v>BOOKED</v>
          </cell>
          <cell r="D912" t="str">
            <v>Non-Accruing</v>
          </cell>
          <cell r="E912" t="str">
            <v>CFMS.NOTE.FXD</v>
          </cell>
          <cell r="F912" t="str">
            <v>Customer</v>
          </cell>
          <cell r="G912">
            <v>315628</v>
          </cell>
        </row>
        <row r="913">
          <cell r="B913" t="str">
            <v>702-30003497</v>
          </cell>
          <cell r="C913" t="str">
            <v>BOOKED</v>
          </cell>
          <cell r="D913" t="str">
            <v>Accruing</v>
          </cell>
          <cell r="E913" t="str">
            <v>CFMS.NOTE.FXD</v>
          </cell>
          <cell r="F913" t="str">
            <v>Customer</v>
          </cell>
          <cell r="G913">
            <v>320482</v>
          </cell>
        </row>
        <row r="914">
          <cell r="B914" t="str">
            <v>702-30003498</v>
          </cell>
          <cell r="C914" t="str">
            <v>BOOKED</v>
          </cell>
          <cell r="D914" t="str">
            <v>Accruing</v>
          </cell>
          <cell r="E914" t="str">
            <v>CFMS.NOTE.FXD</v>
          </cell>
          <cell r="F914" t="str">
            <v>Customer</v>
          </cell>
          <cell r="G914">
            <v>355260</v>
          </cell>
        </row>
        <row r="915">
          <cell r="B915" t="str">
            <v>702-30003502</v>
          </cell>
          <cell r="C915" t="str">
            <v>BOOKED</v>
          </cell>
          <cell r="D915" t="str">
            <v>Accruing</v>
          </cell>
          <cell r="E915" t="str">
            <v>CFMS.NOTE.FXD</v>
          </cell>
          <cell r="F915" t="str">
            <v>Customer</v>
          </cell>
          <cell r="G915">
            <v>308900</v>
          </cell>
        </row>
        <row r="916">
          <cell r="B916" t="str">
            <v>702-30003505</v>
          </cell>
          <cell r="C916" t="str">
            <v>BOOKED</v>
          </cell>
          <cell r="D916" t="str">
            <v>Accruing</v>
          </cell>
          <cell r="E916" t="str">
            <v>CFMS.NOTE.FXD</v>
          </cell>
          <cell r="F916" t="str">
            <v>Customer</v>
          </cell>
          <cell r="G916">
            <v>308900</v>
          </cell>
        </row>
        <row r="917">
          <cell r="B917" t="str">
            <v>702-30003507</v>
          </cell>
          <cell r="C917" t="str">
            <v>BOOKED</v>
          </cell>
          <cell r="D917" t="str">
            <v>Accruing</v>
          </cell>
          <cell r="E917" t="str">
            <v>CFMS.NOTE.FXD</v>
          </cell>
          <cell r="F917" t="str">
            <v>Customer</v>
          </cell>
          <cell r="G917">
            <v>316241</v>
          </cell>
        </row>
        <row r="918">
          <cell r="B918" t="str">
            <v>702-30003510</v>
          </cell>
          <cell r="C918" t="str">
            <v>BOOKED</v>
          </cell>
          <cell r="D918" t="str">
            <v>Accruing</v>
          </cell>
          <cell r="E918" t="str">
            <v>CFMS.NOTE.VAR.ESTBILL</v>
          </cell>
          <cell r="F918" t="str">
            <v>Dealer</v>
          </cell>
          <cell r="G918">
            <v>313548</v>
          </cell>
        </row>
        <row r="919">
          <cell r="B919" t="str">
            <v>702-30003511</v>
          </cell>
          <cell r="C919" t="str">
            <v>BOOKED</v>
          </cell>
          <cell r="D919" t="str">
            <v>Accruing</v>
          </cell>
          <cell r="E919" t="str">
            <v>CFMS.NOTE.FXD</v>
          </cell>
          <cell r="F919" t="str">
            <v>Customer</v>
          </cell>
          <cell r="G919">
            <v>308900</v>
          </cell>
        </row>
        <row r="920">
          <cell r="B920" t="str">
            <v>702-30003513</v>
          </cell>
          <cell r="C920" t="str">
            <v>BOOKED</v>
          </cell>
          <cell r="D920" t="str">
            <v>Accruing</v>
          </cell>
          <cell r="E920" t="str">
            <v>CFMS.NOTE.FXD</v>
          </cell>
          <cell r="F920" t="str">
            <v>Customer</v>
          </cell>
          <cell r="G920">
            <v>316241</v>
          </cell>
        </row>
        <row r="921">
          <cell r="B921" t="str">
            <v>702-30003518</v>
          </cell>
          <cell r="C921" t="str">
            <v>BOOKED</v>
          </cell>
          <cell r="D921" t="str">
            <v>Accruing</v>
          </cell>
          <cell r="E921" t="str">
            <v>CFMS.NOTE.FXD</v>
          </cell>
          <cell r="F921" t="str">
            <v>Customer</v>
          </cell>
          <cell r="G921">
            <v>308900</v>
          </cell>
        </row>
        <row r="922">
          <cell r="B922" t="str">
            <v>702-30003520</v>
          </cell>
          <cell r="C922" t="str">
            <v>BOOKED</v>
          </cell>
          <cell r="D922" t="str">
            <v>Accruing</v>
          </cell>
          <cell r="E922" t="str">
            <v>CFMS.NOTE.FXD</v>
          </cell>
          <cell r="F922" t="str">
            <v>Customer</v>
          </cell>
          <cell r="G922">
            <v>308900</v>
          </cell>
        </row>
        <row r="923">
          <cell r="B923" t="str">
            <v>702-30003522</v>
          </cell>
          <cell r="C923" t="str">
            <v>BOOKED</v>
          </cell>
          <cell r="D923" t="str">
            <v>Accruing</v>
          </cell>
          <cell r="E923" t="str">
            <v>CFMS.NOTE.VAR.ESTBILL</v>
          </cell>
          <cell r="F923" t="str">
            <v>Dealer</v>
          </cell>
          <cell r="G923">
            <v>313548</v>
          </cell>
        </row>
        <row r="924">
          <cell r="B924" t="str">
            <v>702-30003525</v>
          </cell>
          <cell r="C924" t="str">
            <v>BOOKED</v>
          </cell>
          <cell r="D924" t="str">
            <v>Non-Accruing</v>
          </cell>
          <cell r="E924" t="str">
            <v>CFMS.NOTE.FXD</v>
          </cell>
          <cell r="F924" t="str">
            <v>Customer</v>
          </cell>
          <cell r="G924">
            <v>356484</v>
          </cell>
        </row>
        <row r="925">
          <cell r="B925" t="str">
            <v>702-30003526</v>
          </cell>
          <cell r="C925" t="str">
            <v>BOOKED</v>
          </cell>
          <cell r="D925" t="str">
            <v>Non-Accruing</v>
          </cell>
          <cell r="E925" t="str">
            <v>CFMS.NOTE.FXD</v>
          </cell>
          <cell r="F925" t="str">
            <v>Customer</v>
          </cell>
          <cell r="G925">
            <v>311832</v>
          </cell>
        </row>
        <row r="926">
          <cell r="B926" t="str">
            <v>702-30003529</v>
          </cell>
          <cell r="C926" t="str">
            <v>BOOKED</v>
          </cell>
          <cell r="D926" t="str">
            <v>Accruing</v>
          </cell>
          <cell r="E926" t="str">
            <v>CFMS.NOTE.VAR.ESTBILL</v>
          </cell>
          <cell r="F926" t="str">
            <v>Dealer</v>
          </cell>
          <cell r="G926">
            <v>313548</v>
          </cell>
        </row>
        <row r="927">
          <cell r="B927" t="str">
            <v>702-30003534</v>
          </cell>
          <cell r="C927" t="str">
            <v>BOOKED</v>
          </cell>
          <cell r="D927" t="str">
            <v>Accruing</v>
          </cell>
          <cell r="E927" t="str">
            <v>CFMS.NOTE.VAR.ESTBILL</v>
          </cell>
          <cell r="F927" t="str">
            <v>Dealer</v>
          </cell>
          <cell r="G927">
            <v>313548</v>
          </cell>
        </row>
        <row r="928">
          <cell r="B928" t="str">
            <v>702-30003535</v>
          </cell>
          <cell r="C928" t="str">
            <v>BOOKED</v>
          </cell>
          <cell r="D928" t="str">
            <v>Accruing</v>
          </cell>
          <cell r="E928" t="str">
            <v>CFMS.NOTE.VAR.ESTBILL</v>
          </cell>
          <cell r="F928" t="str">
            <v>Dealer</v>
          </cell>
          <cell r="G928">
            <v>313548</v>
          </cell>
        </row>
        <row r="929">
          <cell r="B929" t="str">
            <v>702-30003537</v>
          </cell>
          <cell r="C929" t="str">
            <v>BOOKED</v>
          </cell>
          <cell r="D929" t="str">
            <v>Accruing</v>
          </cell>
          <cell r="E929" t="str">
            <v>CFMS.NOTE.VAR.ESTBILL</v>
          </cell>
          <cell r="F929" t="str">
            <v>Dealer</v>
          </cell>
          <cell r="G929">
            <v>313548</v>
          </cell>
        </row>
        <row r="930">
          <cell r="B930" t="str">
            <v>702-30003538</v>
          </cell>
          <cell r="C930" t="str">
            <v>BOOKED</v>
          </cell>
          <cell r="D930" t="str">
            <v>Non-Accruing</v>
          </cell>
          <cell r="E930" t="str">
            <v>CFMS.NOTE.FXD</v>
          </cell>
          <cell r="F930" t="str">
            <v>Customer</v>
          </cell>
          <cell r="G930">
            <v>356484</v>
          </cell>
        </row>
        <row r="931">
          <cell r="B931" t="str">
            <v>702-30003540</v>
          </cell>
          <cell r="C931" t="str">
            <v>BOOKED</v>
          </cell>
          <cell r="D931" t="str">
            <v>Non-Accruing</v>
          </cell>
          <cell r="E931" t="str">
            <v>CFMS.NOTE.FXD</v>
          </cell>
          <cell r="F931" t="str">
            <v>Customer</v>
          </cell>
          <cell r="G931">
            <v>356484</v>
          </cell>
        </row>
        <row r="932">
          <cell r="B932" t="str">
            <v>702-30003546</v>
          </cell>
          <cell r="C932" t="str">
            <v>BOOKED</v>
          </cell>
          <cell r="D932" t="str">
            <v>Accruing</v>
          </cell>
          <cell r="E932" t="str">
            <v>CFMS.NOTE.VAR.ESTBILL</v>
          </cell>
          <cell r="F932" t="str">
            <v>Dealer</v>
          </cell>
          <cell r="G932">
            <v>314798</v>
          </cell>
        </row>
        <row r="933">
          <cell r="B933" t="str">
            <v>702-30003547</v>
          </cell>
          <cell r="C933" t="str">
            <v>BOOKED</v>
          </cell>
          <cell r="D933" t="str">
            <v>Accruing</v>
          </cell>
          <cell r="E933" t="str">
            <v>CFMS.NOTE.FXD</v>
          </cell>
          <cell r="F933" t="str">
            <v>Customer</v>
          </cell>
          <cell r="G933">
            <v>316241</v>
          </cell>
        </row>
        <row r="934">
          <cell r="B934" t="str">
            <v>702-30003548</v>
          </cell>
          <cell r="C934" t="str">
            <v>BOOKED</v>
          </cell>
          <cell r="D934" t="str">
            <v>Accruing</v>
          </cell>
          <cell r="E934" t="str">
            <v>CFMS.WH.NOTE.VAR.ESTBILL</v>
          </cell>
          <cell r="F934" t="str">
            <v>Dealer</v>
          </cell>
          <cell r="G934">
            <v>314798</v>
          </cell>
        </row>
        <row r="935">
          <cell r="B935" t="str">
            <v>702-30003549</v>
          </cell>
          <cell r="C935" t="str">
            <v>BOOKED</v>
          </cell>
          <cell r="D935" t="str">
            <v>Accruing</v>
          </cell>
          <cell r="E935" t="str">
            <v>CFMS.NOTE.FXD</v>
          </cell>
          <cell r="F935" t="str">
            <v>Customer</v>
          </cell>
          <cell r="G935">
            <v>316241</v>
          </cell>
        </row>
        <row r="936">
          <cell r="B936" t="str">
            <v>702-30003551</v>
          </cell>
          <cell r="C936" t="str">
            <v>BOOKED</v>
          </cell>
          <cell r="D936" t="str">
            <v>Accruing</v>
          </cell>
          <cell r="E936" t="str">
            <v>CFMS.NOTE.FXD</v>
          </cell>
          <cell r="F936" t="str">
            <v>Customer</v>
          </cell>
          <cell r="G936">
            <v>316241</v>
          </cell>
        </row>
        <row r="937">
          <cell r="B937" t="str">
            <v>702-30003552</v>
          </cell>
          <cell r="C937" t="str">
            <v>BOOKED</v>
          </cell>
          <cell r="D937" t="str">
            <v>Accruing</v>
          </cell>
          <cell r="E937" t="str">
            <v>CFMS.NOTE.FXD</v>
          </cell>
          <cell r="F937" t="str">
            <v>Dealer</v>
          </cell>
          <cell r="G937">
            <v>313002</v>
          </cell>
        </row>
        <row r="938">
          <cell r="B938" t="str">
            <v>702-30003553</v>
          </cell>
          <cell r="C938" t="str">
            <v>BOOKED</v>
          </cell>
          <cell r="D938" t="str">
            <v>Accruing</v>
          </cell>
          <cell r="E938" t="str">
            <v>CFMS.NOTE.VAR.ESTBILL</v>
          </cell>
          <cell r="F938" t="str">
            <v>Dealer</v>
          </cell>
          <cell r="G938">
            <v>314798</v>
          </cell>
        </row>
        <row r="939">
          <cell r="B939" t="str">
            <v>702-30003555</v>
          </cell>
          <cell r="C939" t="str">
            <v>BOOKED</v>
          </cell>
          <cell r="D939" t="str">
            <v>Accruing</v>
          </cell>
          <cell r="E939" t="str">
            <v>CFMS.NOTE.VAR.ESTBILL</v>
          </cell>
          <cell r="F939" t="str">
            <v>Dealer</v>
          </cell>
          <cell r="G939">
            <v>314798</v>
          </cell>
        </row>
        <row r="940">
          <cell r="B940" t="str">
            <v>702-30003557</v>
          </cell>
          <cell r="C940" t="str">
            <v>BOOKED</v>
          </cell>
          <cell r="D940" t="str">
            <v>Accruing</v>
          </cell>
          <cell r="E940" t="str">
            <v>CFMS.NOTE.FXD</v>
          </cell>
          <cell r="F940" t="str">
            <v>Customer</v>
          </cell>
          <cell r="G940">
            <v>316241</v>
          </cell>
        </row>
        <row r="941">
          <cell r="B941" t="str">
            <v>702-30003558</v>
          </cell>
          <cell r="C941" t="str">
            <v>BOOKED</v>
          </cell>
          <cell r="D941" t="str">
            <v>Accruing</v>
          </cell>
          <cell r="E941" t="str">
            <v>CFMS.NOTE.FXD</v>
          </cell>
          <cell r="F941" t="str">
            <v>Customer</v>
          </cell>
          <cell r="G941">
            <v>316241</v>
          </cell>
        </row>
        <row r="942">
          <cell r="B942" t="str">
            <v>702-30003559</v>
          </cell>
          <cell r="C942" t="str">
            <v>BOOKED</v>
          </cell>
          <cell r="D942" t="str">
            <v>Accruing</v>
          </cell>
          <cell r="E942" t="str">
            <v>CFMS.NOTE.FXD</v>
          </cell>
          <cell r="F942" t="str">
            <v>Customer</v>
          </cell>
          <cell r="G942">
            <v>316241</v>
          </cell>
        </row>
        <row r="943">
          <cell r="B943" t="str">
            <v>702-30003560</v>
          </cell>
          <cell r="C943" t="str">
            <v>BOOKED</v>
          </cell>
          <cell r="D943" t="str">
            <v>Accruing</v>
          </cell>
          <cell r="E943" t="str">
            <v>CFMS.NOTE.FXD</v>
          </cell>
          <cell r="F943" t="str">
            <v>Customer</v>
          </cell>
          <cell r="G943">
            <v>351517</v>
          </cell>
        </row>
        <row r="944">
          <cell r="B944" t="str">
            <v>702-30003561</v>
          </cell>
          <cell r="C944" t="str">
            <v>BOOKED</v>
          </cell>
          <cell r="D944" t="str">
            <v>Accruing</v>
          </cell>
          <cell r="E944" t="str">
            <v>CFMS.NOTE.FXD</v>
          </cell>
          <cell r="F944" t="str">
            <v>Customer</v>
          </cell>
          <cell r="G944">
            <v>309736</v>
          </cell>
        </row>
        <row r="945">
          <cell r="B945" t="str">
            <v>702-30003563</v>
          </cell>
          <cell r="C945" t="str">
            <v>BOOKED</v>
          </cell>
          <cell r="D945" t="str">
            <v>Accruing</v>
          </cell>
          <cell r="E945" t="str">
            <v>CFMS.NOTE.FXD</v>
          </cell>
          <cell r="F945" t="str">
            <v>Customer</v>
          </cell>
          <cell r="G945">
            <v>316241</v>
          </cell>
        </row>
        <row r="946">
          <cell r="B946" t="str">
            <v>702-30003564</v>
          </cell>
          <cell r="C946" t="str">
            <v>BOOKED</v>
          </cell>
          <cell r="D946" t="str">
            <v>Accruing</v>
          </cell>
          <cell r="E946" t="str">
            <v>CFMS.NOTE.FXD</v>
          </cell>
          <cell r="F946" t="str">
            <v>Customer</v>
          </cell>
          <cell r="G946">
            <v>316241</v>
          </cell>
        </row>
        <row r="947">
          <cell r="B947" t="str">
            <v>702-30003566-001</v>
          </cell>
          <cell r="C947" t="str">
            <v>BOOKED</v>
          </cell>
          <cell r="D947" t="str">
            <v>Accruing</v>
          </cell>
          <cell r="E947" t="str">
            <v>CFMS.NOTE.FXD</v>
          </cell>
          <cell r="F947" t="str">
            <v>Customer</v>
          </cell>
          <cell r="G947">
            <v>317704</v>
          </cell>
        </row>
        <row r="948">
          <cell r="B948" t="str">
            <v>702-30003566-003</v>
          </cell>
          <cell r="C948" t="str">
            <v>BOOKED</v>
          </cell>
          <cell r="D948" t="str">
            <v>Accruing</v>
          </cell>
          <cell r="E948" t="str">
            <v>CFMS.NOTE.FXD</v>
          </cell>
          <cell r="F948" t="str">
            <v>Customer</v>
          </cell>
          <cell r="G948">
            <v>317704</v>
          </cell>
        </row>
        <row r="949">
          <cell r="B949" t="str">
            <v>702-30003566-004</v>
          </cell>
          <cell r="C949" t="str">
            <v>BOOKED</v>
          </cell>
          <cell r="D949" t="str">
            <v>Accruing</v>
          </cell>
          <cell r="E949" t="str">
            <v>CFMS.NOTE.FXD</v>
          </cell>
          <cell r="F949" t="str">
            <v>Customer</v>
          </cell>
          <cell r="G949">
            <v>317704</v>
          </cell>
        </row>
        <row r="950">
          <cell r="B950" t="str">
            <v>702-30003567</v>
          </cell>
          <cell r="C950" t="str">
            <v>BOOKED</v>
          </cell>
          <cell r="D950" t="str">
            <v>Accruing</v>
          </cell>
          <cell r="E950" t="str">
            <v>CFMS.NOTE.FXD</v>
          </cell>
          <cell r="F950" t="str">
            <v>Customer</v>
          </cell>
          <cell r="G950">
            <v>316241</v>
          </cell>
        </row>
        <row r="951">
          <cell r="B951" t="str">
            <v>702-30003568</v>
          </cell>
          <cell r="C951" t="str">
            <v>BOOKED</v>
          </cell>
          <cell r="D951" t="str">
            <v>Accruing</v>
          </cell>
          <cell r="E951" t="str">
            <v>CFMS.NOTE.FXD</v>
          </cell>
          <cell r="F951" t="str">
            <v>Customer</v>
          </cell>
          <cell r="G951">
            <v>316241</v>
          </cell>
        </row>
        <row r="952">
          <cell r="B952" t="str">
            <v>702-30003575</v>
          </cell>
          <cell r="C952" t="str">
            <v>BOOKED</v>
          </cell>
          <cell r="D952" t="str">
            <v>Accruing</v>
          </cell>
          <cell r="E952" t="str">
            <v>CFMS.NOTE.FXD</v>
          </cell>
          <cell r="F952" t="str">
            <v>Customer</v>
          </cell>
          <cell r="G952">
            <v>335609</v>
          </cell>
        </row>
        <row r="953">
          <cell r="B953" t="str">
            <v>702-30003580-001</v>
          </cell>
          <cell r="C953" t="str">
            <v>BOOKED</v>
          </cell>
          <cell r="D953" t="str">
            <v>Accruing</v>
          </cell>
          <cell r="E953" t="str">
            <v>CFMS.NOTE.FXD</v>
          </cell>
          <cell r="F953" t="str">
            <v>Customer</v>
          </cell>
          <cell r="G953">
            <v>316191</v>
          </cell>
        </row>
        <row r="954">
          <cell r="B954" t="str">
            <v>702-30003582</v>
          </cell>
          <cell r="C954" t="str">
            <v>BOOKED</v>
          </cell>
          <cell r="D954" t="str">
            <v>Accruing</v>
          </cell>
          <cell r="E954" t="str">
            <v>CFMS.NOTE.FXD</v>
          </cell>
          <cell r="F954" t="str">
            <v>Customer</v>
          </cell>
          <cell r="G954">
            <v>312352</v>
          </cell>
        </row>
        <row r="955">
          <cell r="B955" t="str">
            <v>702-30003583</v>
          </cell>
          <cell r="C955" t="str">
            <v>BOOKED</v>
          </cell>
          <cell r="D955" t="str">
            <v>Accruing</v>
          </cell>
          <cell r="E955" t="str">
            <v>CFMS.NOTE.FXD</v>
          </cell>
          <cell r="F955" t="str">
            <v>Customer</v>
          </cell>
          <cell r="G955">
            <v>335609</v>
          </cell>
        </row>
        <row r="956">
          <cell r="B956" t="str">
            <v>702-30003592</v>
          </cell>
          <cell r="C956" t="str">
            <v>BOOKED</v>
          </cell>
          <cell r="D956" t="str">
            <v>Accruing</v>
          </cell>
          <cell r="E956" t="str">
            <v>CFMS.NOTE.VAR.ESTBILL</v>
          </cell>
          <cell r="F956" t="str">
            <v>Dealer</v>
          </cell>
          <cell r="G956">
            <v>314798</v>
          </cell>
        </row>
        <row r="957">
          <cell r="B957" t="str">
            <v>702-30003603</v>
          </cell>
          <cell r="C957" t="str">
            <v>BOOKED</v>
          </cell>
          <cell r="D957" t="str">
            <v>Accruing</v>
          </cell>
          <cell r="E957" t="str">
            <v>CFMS.NOTE.FXD</v>
          </cell>
          <cell r="F957" t="str">
            <v>Customer</v>
          </cell>
          <cell r="G957">
            <v>356026</v>
          </cell>
        </row>
        <row r="958">
          <cell r="B958" t="str">
            <v>702-30003610</v>
          </cell>
          <cell r="C958" t="str">
            <v>BOOKED</v>
          </cell>
          <cell r="D958" t="str">
            <v>Accruing</v>
          </cell>
          <cell r="E958" t="str">
            <v>CFMS.NOTE.FXD</v>
          </cell>
          <cell r="F958" t="str">
            <v>Customer</v>
          </cell>
          <cell r="G958">
            <v>314376</v>
          </cell>
        </row>
        <row r="959">
          <cell r="B959" t="str">
            <v>702-30003615</v>
          </cell>
          <cell r="C959" t="str">
            <v>BOOKED</v>
          </cell>
          <cell r="D959" t="str">
            <v>Accruing</v>
          </cell>
          <cell r="E959" t="str">
            <v>CFMS.NOTE.FXD</v>
          </cell>
          <cell r="F959" t="str">
            <v>Customer</v>
          </cell>
          <cell r="G959">
            <v>316241</v>
          </cell>
        </row>
        <row r="960">
          <cell r="B960" t="str">
            <v>702-30003623</v>
          </cell>
          <cell r="C960" t="str">
            <v>BOOKED</v>
          </cell>
          <cell r="D960" t="str">
            <v>Accruing</v>
          </cell>
          <cell r="E960" t="str">
            <v>CFMS.NOTE.FXD</v>
          </cell>
          <cell r="F960" t="str">
            <v>Customer</v>
          </cell>
          <cell r="G960">
            <v>309373</v>
          </cell>
        </row>
        <row r="961">
          <cell r="B961" t="str">
            <v>702-30003626</v>
          </cell>
          <cell r="C961" t="str">
            <v>BOOKED</v>
          </cell>
          <cell r="D961" t="str">
            <v>Accruing</v>
          </cell>
          <cell r="E961" t="str">
            <v>CFMS.NOTE.FXD</v>
          </cell>
          <cell r="F961" t="str">
            <v>Customer</v>
          </cell>
          <cell r="G961">
            <v>311352</v>
          </cell>
        </row>
        <row r="962">
          <cell r="B962" t="str">
            <v>702-30003628</v>
          </cell>
          <cell r="C962" t="str">
            <v>BOOKED</v>
          </cell>
          <cell r="D962" t="str">
            <v>Accruing</v>
          </cell>
          <cell r="E962" t="str">
            <v>CFMS.NOTE.FXD</v>
          </cell>
          <cell r="F962" t="str">
            <v>Customer</v>
          </cell>
          <cell r="G962">
            <v>355987</v>
          </cell>
        </row>
        <row r="963">
          <cell r="B963" t="str">
            <v>702-30003631</v>
          </cell>
          <cell r="C963" t="str">
            <v>BOOKED</v>
          </cell>
          <cell r="D963" t="str">
            <v>Accruing</v>
          </cell>
          <cell r="E963" t="str">
            <v>CFMS.NOTE.FXD</v>
          </cell>
          <cell r="F963" t="str">
            <v>Customer</v>
          </cell>
          <cell r="G963">
            <v>316241</v>
          </cell>
        </row>
        <row r="964">
          <cell r="B964" t="str">
            <v>702-30003657-003</v>
          </cell>
          <cell r="C964" t="str">
            <v>BOOKED</v>
          </cell>
          <cell r="D964" t="str">
            <v>Accruing</v>
          </cell>
          <cell r="E964" t="str">
            <v>CFMS.NOTE.FXD</v>
          </cell>
          <cell r="F964" t="str">
            <v>Customer</v>
          </cell>
          <cell r="G964">
            <v>319322</v>
          </cell>
        </row>
        <row r="965">
          <cell r="B965" t="str">
            <v>702-30003657-004</v>
          </cell>
          <cell r="C965" t="str">
            <v>BOOKED</v>
          </cell>
          <cell r="D965" t="str">
            <v>Accruing</v>
          </cell>
          <cell r="E965" t="str">
            <v>CFMS.NOTE.FXD</v>
          </cell>
          <cell r="F965" t="str">
            <v>Customer</v>
          </cell>
          <cell r="G965">
            <v>319322</v>
          </cell>
        </row>
        <row r="966">
          <cell r="B966" t="str">
            <v>702-30003665</v>
          </cell>
          <cell r="C966" t="str">
            <v>BOOKED</v>
          </cell>
          <cell r="D966" t="str">
            <v>Accruing</v>
          </cell>
          <cell r="E966" t="str">
            <v>CFMS.NOTE.FXD</v>
          </cell>
          <cell r="F966" t="str">
            <v>Customer</v>
          </cell>
          <cell r="G966">
            <v>356404</v>
          </cell>
        </row>
        <row r="967">
          <cell r="B967" t="str">
            <v>702-30003675-001</v>
          </cell>
          <cell r="C967" t="str">
            <v>BOOKED</v>
          </cell>
          <cell r="D967" t="str">
            <v>Accruing</v>
          </cell>
          <cell r="E967" t="str">
            <v>CFMS.NOTE.FXD</v>
          </cell>
          <cell r="F967" t="str">
            <v>Dealer</v>
          </cell>
          <cell r="G967">
            <v>355935</v>
          </cell>
        </row>
        <row r="968">
          <cell r="B968" t="str">
            <v>702-30003681</v>
          </cell>
          <cell r="C968" t="str">
            <v>BOOKED</v>
          </cell>
          <cell r="D968" t="str">
            <v>Accruing</v>
          </cell>
          <cell r="E968" t="str">
            <v>CFMS.NOTE.FXD</v>
          </cell>
          <cell r="F968" t="str">
            <v>Customer</v>
          </cell>
          <cell r="G968">
            <v>311352</v>
          </cell>
        </row>
        <row r="969">
          <cell r="B969" t="str">
            <v>702-30003687</v>
          </cell>
          <cell r="C969" t="str">
            <v>BOOKED</v>
          </cell>
          <cell r="D969" t="str">
            <v>Accruing</v>
          </cell>
          <cell r="E969" t="str">
            <v>CFMS.NOTE.FXD</v>
          </cell>
          <cell r="F969" t="str">
            <v>Customer</v>
          </cell>
          <cell r="G969">
            <v>320482</v>
          </cell>
        </row>
        <row r="970">
          <cell r="B970" t="str">
            <v>702-30003688</v>
          </cell>
          <cell r="C970" t="str">
            <v>BOOKED</v>
          </cell>
          <cell r="D970" t="str">
            <v>Accruing</v>
          </cell>
          <cell r="E970" t="str">
            <v>CFMS.NOTE.FXD</v>
          </cell>
          <cell r="F970" t="str">
            <v>Customer</v>
          </cell>
          <cell r="G970">
            <v>320482</v>
          </cell>
        </row>
        <row r="971">
          <cell r="B971" t="str">
            <v>702-30003695</v>
          </cell>
          <cell r="C971" t="str">
            <v>BOOKED</v>
          </cell>
          <cell r="D971" t="str">
            <v>Accruing</v>
          </cell>
          <cell r="E971" t="str">
            <v>CFMS.NOTE.FXD</v>
          </cell>
          <cell r="F971" t="str">
            <v>Customer</v>
          </cell>
          <cell r="G971">
            <v>357724</v>
          </cell>
        </row>
        <row r="972">
          <cell r="B972" t="str">
            <v>702-30003697</v>
          </cell>
          <cell r="C972" t="str">
            <v>BOOKED</v>
          </cell>
          <cell r="D972" t="str">
            <v>Accruing</v>
          </cell>
          <cell r="E972" t="str">
            <v>CFMS.NOTE.FXD</v>
          </cell>
          <cell r="F972" t="str">
            <v>Customer</v>
          </cell>
          <cell r="G972">
            <v>311352</v>
          </cell>
        </row>
        <row r="973">
          <cell r="B973" t="str">
            <v>702-30003701</v>
          </cell>
          <cell r="C973" t="str">
            <v>BOOKED</v>
          </cell>
          <cell r="D973" t="str">
            <v>Accruing</v>
          </cell>
          <cell r="E973" t="str">
            <v>CFMS.WH.NOTE.VAR.ESTBILL</v>
          </cell>
          <cell r="F973" t="str">
            <v>Dealer</v>
          </cell>
          <cell r="G973">
            <v>314798</v>
          </cell>
        </row>
        <row r="974">
          <cell r="B974" t="str">
            <v>702-30003706</v>
          </cell>
          <cell r="C974" t="str">
            <v>BOOKED</v>
          </cell>
          <cell r="D974" t="str">
            <v>Accruing</v>
          </cell>
          <cell r="E974" t="str">
            <v>CFMS.WH.NOTE.VAR.ESTBILL</v>
          </cell>
          <cell r="F974" t="str">
            <v>Dealer</v>
          </cell>
          <cell r="G974">
            <v>313548</v>
          </cell>
        </row>
        <row r="975">
          <cell r="B975" t="str">
            <v>702-30003711</v>
          </cell>
          <cell r="C975" t="str">
            <v>BOOKED</v>
          </cell>
          <cell r="D975" t="str">
            <v>Accruing</v>
          </cell>
          <cell r="E975" t="str">
            <v>CFMS.NOTE.VAR.ESTBILL</v>
          </cell>
          <cell r="F975" t="str">
            <v>Dealer</v>
          </cell>
          <cell r="G975">
            <v>313548</v>
          </cell>
        </row>
        <row r="976">
          <cell r="B976" t="str">
            <v>702-30003713</v>
          </cell>
          <cell r="C976" t="str">
            <v>BOOKED</v>
          </cell>
          <cell r="D976" t="str">
            <v>Accruing</v>
          </cell>
          <cell r="E976" t="str">
            <v>CFMS.NOTE.VAR.ESTBILL</v>
          </cell>
          <cell r="F976" t="str">
            <v>Dealer</v>
          </cell>
          <cell r="G976">
            <v>313548</v>
          </cell>
        </row>
        <row r="977">
          <cell r="B977" t="str">
            <v>702-30003717</v>
          </cell>
          <cell r="C977" t="str">
            <v>BOOKED</v>
          </cell>
          <cell r="D977" t="str">
            <v>Accruing</v>
          </cell>
          <cell r="E977" t="str">
            <v>CFMS.WH.NOTE.VAR.ESTBILL</v>
          </cell>
          <cell r="F977" t="str">
            <v>Dealer</v>
          </cell>
          <cell r="G977">
            <v>313548</v>
          </cell>
        </row>
        <row r="978">
          <cell r="B978" t="str">
            <v>702-30003718</v>
          </cell>
          <cell r="C978" t="str">
            <v>BOOKED</v>
          </cell>
          <cell r="D978" t="str">
            <v>Accruing</v>
          </cell>
          <cell r="E978" t="str">
            <v>CFMS.NOTE.VAR.ESTBILL</v>
          </cell>
          <cell r="F978" t="str">
            <v>Dealer</v>
          </cell>
          <cell r="G978">
            <v>313548</v>
          </cell>
        </row>
        <row r="979">
          <cell r="B979" t="str">
            <v>702-30003720</v>
          </cell>
          <cell r="C979" t="str">
            <v>BOOKED</v>
          </cell>
          <cell r="D979" t="str">
            <v>Accruing</v>
          </cell>
          <cell r="E979" t="str">
            <v>CFMS.WH.NOTE.VAR.ESTBILL</v>
          </cell>
          <cell r="F979" t="str">
            <v>Dealer</v>
          </cell>
          <cell r="G979">
            <v>313548</v>
          </cell>
        </row>
        <row r="980">
          <cell r="B980" t="str">
            <v>702-30003723</v>
          </cell>
          <cell r="C980" t="str">
            <v>BOOKED</v>
          </cell>
          <cell r="D980" t="str">
            <v>Accruing</v>
          </cell>
          <cell r="E980" t="str">
            <v>CFMS.NOTE.VAR.ESTBILL</v>
          </cell>
          <cell r="F980" t="str">
            <v>Dealer</v>
          </cell>
          <cell r="G980">
            <v>313548</v>
          </cell>
        </row>
        <row r="981">
          <cell r="B981" t="str">
            <v>702-30003725</v>
          </cell>
          <cell r="C981" t="str">
            <v>BOOKED</v>
          </cell>
          <cell r="D981" t="str">
            <v>Accruing</v>
          </cell>
          <cell r="E981" t="str">
            <v>CFMS.NOTE.FXD</v>
          </cell>
          <cell r="F981" t="str">
            <v>Customer</v>
          </cell>
          <cell r="G981">
            <v>359893</v>
          </cell>
        </row>
        <row r="982">
          <cell r="B982" t="str">
            <v>702-30003731</v>
          </cell>
          <cell r="C982" t="str">
            <v>BOOKED</v>
          </cell>
          <cell r="D982" t="str">
            <v>Accruing</v>
          </cell>
          <cell r="E982" t="str">
            <v>CFMS.NOTE.FXD</v>
          </cell>
          <cell r="F982" t="str">
            <v>Customer</v>
          </cell>
          <cell r="G982">
            <v>318185</v>
          </cell>
        </row>
        <row r="983">
          <cell r="B983" t="str">
            <v>702-30003736</v>
          </cell>
          <cell r="C983" t="str">
            <v>BOOKED</v>
          </cell>
          <cell r="D983" t="str">
            <v>Accruing</v>
          </cell>
          <cell r="E983" t="str">
            <v>CFMS.NOTE.FXD</v>
          </cell>
          <cell r="F983" t="str">
            <v>Customer</v>
          </cell>
          <cell r="G983">
            <v>357732</v>
          </cell>
        </row>
        <row r="984">
          <cell r="B984" t="str">
            <v>702-30003747</v>
          </cell>
          <cell r="C984" t="str">
            <v>BOOKED</v>
          </cell>
          <cell r="D984" t="str">
            <v>Non-Accruing</v>
          </cell>
          <cell r="E984" t="str">
            <v>CFMS.NOTE.FXD</v>
          </cell>
          <cell r="F984" t="str">
            <v>Customer</v>
          </cell>
          <cell r="G984">
            <v>312141</v>
          </cell>
        </row>
        <row r="985">
          <cell r="B985" t="str">
            <v>702-30003748</v>
          </cell>
          <cell r="C985" t="str">
            <v>BOOKED</v>
          </cell>
          <cell r="D985" t="str">
            <v>Accruing</v>
          </cell>
          <cell r="E985" t="str">
            <v>CFMS.NOTE.FXD</v>
          </cell>
          <cell r="F985" t="str">
            <v>Customer</v>
          </cell>
          <cell r="G985">
            <v>356272</v>
          </cell>
        </row>
        <row r="986">
          <cell r="B986" t="str">
            <v>702-30003750</v>
          </cell>
          <cell r="C986" t="str">
            <v>BOOKED</v>
          </cell>
          <cell r="D986" t="str">
            <v>Accruing</v>
          </cell>
          <cell r="E986" t="str">
            <v>CFMS.NOTE.VAR.ESTBILL</v>
          </cell>
          <cell r="F986" t="str">
            <v>Dealer</v>
          </cell>
          <cell r="G986">
            <v>314798</v>
          </cell>
        </row>
        <row r="987">
          <cell r="B987" t="str">
            <v>702-30003751</v>
          </cell>
          <cell r="C987" t="str">
            <v>BOOKED</v>
          </cell>
          <cell r="D987" t="str">
            <v>Accruing</v>
          </cell>
          <cell r="E987" t="str">
            <v>CFMS.NOTE.FXD</v>
          </cell>
          <cell r="F987" t="str">
            <v>Customer</v>
          </cell>
          <cell r="G987">
            <v>319669</v>
          </cell>
        </row>
        <row r="988">
          <cell r="B988" t="str">
            <v>702-30003755</v>
          </cell>
          <cell r="C988" t="str">
            <v>BOOKED</v>
          </cell>
          <cell r="D988" t="str">
            <v>Accruing</v>
          </cell>
          <cell r="E988" t="str">
            <v>CFMS.NOTE.FXD</v>
          </cell>
          <cell r="F988" t="str">
            <v>Customer</v>
          </cell>
          <cell r="G988">
            <v>319669</v>
          </cell>
        </row>
        <row r="989">
          <cell r="B989" t="str">
            <v>702-30003756</v>
          </cell>
          <cell r="C989" t="str">
            <v>BOOKED</v>
          </cell>
          <cell r="D989" t="str">
            <v>Accruing</v>
          </cell>
          <cell r="E989" t="str">
            <v>CFMS.NOTE.FXD</v>
          </cell>
          <cell r="F989" t="str">
            <v>Customer</v>
          </cell>
          <cell r="G989">
            <v>319669</v>
          </cell>
        </row>
        <row r="990">
          <cell r="B990" t="str">
            <v>702-30003757</v>
          </cell>
          <cell r="C990" t="str">
            <v>BOOKED</v>
          </cell>
          <cell r="D990" t="str">
            <v>Accruing</v>
          </cell>
          <cell r="E990" t="str">
            <v>CFMS.NOTE.FXD</v>
          </cell>
          <cell r="F990" t="str">
            <v>Customer</v>
          </cell>
          <cell r="G990">
            <v>319669</v>
          </cell>
        </row>
        <row r="991">
          <cell r="B991" t="str">
            <v>702-30003758</v>
          </cell>
          <cell r="C991" t="str">
            <v>BOOKED</v>
          </cell>
          <cell r="D991" t="str">
            <v>Accruing</v>
          </cell>
          <cell r="E991" t="str">
            <v>CFMS.NOTE.FXD</v>
          </cell>
          <cell r="F991" t="str">
            <v>Customer</v>
          </cell>
          <cell r="G991">
            <v>319669</v>
          </cell>
        </row>
        <row r="992">
          <cell r="B992" t="str">
            <v>702-30003760</v>
          </cell>
          <cell r="C992" t="str">
            <v>BOOKED</v>
          </cell>
          <cell r="D992" t="str">
            <v>Accruing</v>
          </cell>
          <cell r="E992" t="str">
            <v>CFMS.NOTE.FXD</v>
          </cell>
          <cell r="F992" t="str">
            <v>Customer</v>
          </cell>
          <cell r="G992">
            <v>308900</v>
          </cell>
        </row>
        <row r="993">
          <cell r="B993" t="str">
            <v>702-30003764</v>
          </cell>
          <cell r="C993" t="str">
            <v>BOOKED</v>
          </cell>
          <cell r="D993" t="str">
            <v>Accruing</v>
          </cell>
          <cell r="E993" t="str">
            <v>CFMS.WH.NOTE.VAR.ESTBILL</v>
          </cell>
          <cell r="F993" t="str">
            <v>Dealer</v>
          </cell>
          <cell r="G993">
            <v>314798</v>
          </cell>
        </row>
        <row r="994">
          <cell r="B994" t="str">
            <v>702-30003765</v>
          </cell>
          <cell r="C994" t="str">
            <v>BOOKED</v>
          </cell>
          <cell r="D994" t="str">
            <v>Accruing</v>
          </cell>
          <cell r="E994" t="str">
            <v>CFMS.NOTE.VAR.ESTBILL</v>
          </cell>
          <cell r="F994" t="str">
            <v>Dealer</v>
          </cell>
          <cell r="G994">
            <v>314798</v>
          </cell>
        </row>
        <row r="995">
          <cell r="B995" t="str">
            <v>702-30003771</v>
          </cell>
          <cell r="C995" t="str">
            <v>BOOKED</v>
          </cell>
          <cell r="D995" t="str">
            <v>Accruing</v>
          </cell>
          <cell r="E995" t="str">
            <v>CFMS.NOTE.FXD</v>
          </cell>
          <cell r="F995" t="str">
            <v>Customer</v>
          </cell>
          <cell r="G995">
            <v>320482</v>
          </cell>
        </row>
        <row r="996">
          <cell r="B996" t="str">
            <v>702-30003774</v>
          </cell>
          <cell r="C996" t="str">
            <v>BOOKED</v>
          </cell>
          <cell r="D996" t="str">
            <v>Accruing</v>
          </cell>
          <cell r="E996" t="str">
            <v>CFMS.NOTE.FXD</v>
          </cell>
          <cell r="F996" t="str">
            <v>Customer</v>
          </cell>
          <cell r="G996">
            <v>334208</v>
          </cell>
        </row>
        <row r="997">
          <cell r="B997" t="str">
            <v>702-30003775</v>
          </cell>
          <cell r="C997" t="str">
            <v>BOOKED</v>
          </cell>
          <cell r="D997" t="str">
            <v>Accruing</v>
          </cell>
          <cell r="E997" t="str">
            <v>CFMS.NOTE.VAR.ESTBILL</v>
          </cell>
          <cell r="F997" t="str">
            <v>Dealer</v>
          </cell>
          <cell r="G997">
            <v>314798</v>
          </cell>
        </row>
        <row r="998">
          <cell r="B998" t="str">
            <v>702-30003776</v>
          </cell>
          <cell r="C998" t="str">
            <v>BOOKED</v>
          </cell>
          <cell r="D998" t="str">
            <v>Accruing</v>
          </cell>
          <cell r="E998" t="str">
            <v>CFMS.WH.NOTE.VAR.ESTBILL</v>
          </cell>
          <cell r="F998" t="str">
            <v>Dealer</v>
          </cell>
          <cell r="G998">
            <v>314798</v>
          </cell>
        </row>
        <row r="999">
          <cell r="B999" t="str">
            <v>702-30003784</v>
          </cell>
          <cell r="C999" t="str">
            <v>BOOKED</v>
          </cell>
          <cell r="D999" t="str">
            <v>Accruing</v>
          </cell>
          <cell r="E999" t="str">
            <v>CFMS.NOTE.FXD</v>
          </cell>
          <cell r="F999" t="str">
            <v>Customer</v>
          </cell>
          <cell r="G999">
            <v>356307</v>
          </cell>
        </row>
        <row r="1000">
          <cell r="B1000" t="str">
            <v>702-30003785</v>
          </cell>
          <cell r="C1000" t="str">
            <v>BOOKED</v>
          </cell>
          <cell r="D1000" t="str">
            <v>Accruing</v>
          </cell>
          <cell r="E1000" t="str">
            <v>CFMS.NOTE.FXD</v>
          </cell>
          <cell r="F1000" t="str">
            <v>Customer</v>
          </cell>
          <cell r="G1000">
            <v>310572</v>
          </cell>
        </row>
        <row r="1001">
          <cell r="B1001" t="str">
            <v>702-30003795</v>
          </cell>
          <cell r="C1001" t="str">
            <v>BOOKED</v>
          </cell>
          <cell r="D1001" t="str">
            <v>Accruing</v>
          </cell>
          <cell r="E1001" t="str">
            <v>CFMS.NOTE.FXD</v>
          </cell>
          <cell r="F1001" t="str">
            <v>Customer</v>
          </cell>
          <cell r="G1001">
            <v>309736</v>
          </cell>
        </row>
        <row r="1002">
          <cell r="B1002" t="str">
            <v>702-30003802</v>
          </cell>
          <cell r="C1002" t="str">
            <v>BOOKED</v>
          </cell>
          <cell r="D1002" t="str">
            <v>Accruing</v>
          </cell>
          <cell r="E1002" t="str">
            <v>CFMS.NOTE.VAR.ESTBILL</v>
          </cell>
          <cell r="F1002" t="str">
            <v>Dealer</v>
          </cell>
          <cell r="G1002">
            <v>313548</v>
          </cell>
        </row>
        <row r="1003">
          <cell r="B1003" t="str">
            <v>702-30003807</v>
          </cell>
          <cell r="C1003" t="str">
            <v>BOOKED</v>
          </cell>
          <cell r="D1003" t="str">
            <v>Accruing</v>
          </cell>
          <cell r="E1003" t="str">
            <v>CFMS.NOTE.FXD</v>
          </cell>
          <cell r="F1003" t="str">
            <v>Customer</v>
          </cell>
          <cell r="G1003">
            <v>356504</v>
          </cell>
        </row>
        <row r="1004">
          <cell r="B1004" t="str">
            <v>702-30003809</v>
          </cell>
          <cell r="C1004" t="str">
            <v>BOOKED</v>
          </cell>
          <cell r="D1004" t="str">
            <v>Accruing</v>
          </cell>
          <cell r="E1004" t="str">
            <v>CFMS.NOTE.FXD</v>
          </cell>
          <cell r="F1004" t="str">
            <v>Customer</v>
          </cell>
          <cell r="G1004">
            <v>356693</v>
          </cell>
        </row>
        <row r="1005">
          <cell r="B1005" t="str">
            <v>702-30003810</v>
          </cell>
          <cell r="C1005" t="str">
            <v>BOOKED</v>
          </cell>
          <cell r="D1005" t="str">
            <v>Accruing</v>
          </cell>
          <cell r="E1005" t="str">
            <v>CFMS.NOTE.FXD</v>
          </cell>
          <cell r="F1005" t="str">
            <v>Customer</v>
          </cell>
          <cell r="G1005">
            <v>356943</v>
          </cell>
        </row>
        <row r="1006">
          <cell r="B1006" t="str">
            <v>702-30003811-002</v>
          </cell>
          <cell r="C1006" t="str">
            <v>BOOKED</v>
          </cell>
          <cell r="D1006" t="str">
            <v>Accruing</v>
          </cell>
          <cell r="E1006" t="str">
            <v>CFMS.NOTE.FXD</v>
          </cell>
          <cell r="F1006" t="str">
            <v>Customer</v>
          </cell>
          <cell r="G1006">
            <v>335834</v>
          </cell>
        </row>
        <row r="1007">
          <cell r="B1007" t="str">
            <v>702-30003811-003</v>
          </cell>
          <cell r="C1007" t="str">
            <v>BOOKED</v>
          </cell>
          <cell r="D1007" t="str">
            <v>Accruing</v>
          </cell>
          <cell r="E1007" t="str">
            <v>CFMS.NOTE.FXD</v>
          </cell>
          <cell r="F1007" t="str">
            <v>Customer</v>
          </cell>
          <cell r="G1007">
            <v>335834</v>
          </cell>
        </row>
        <row r="1008">
          <cell r="B1008" t="str">
            <v>702-30003811-004</v>
          </cell>
          <cell r="C1008" t="str">
            <v>BOOKED</v>
          </cell>
          <cell r="D1008" t="str">
            <v>Accruing</v>
          </cell>
          <cell r="E1008" t="str">
            <v>CFMS.NOTE.FXD</v>
          </cell>
          <cell r="F1008" t="str">
            <v>Customer</v>
          </cell>
          <cell r="G1008">
            <v>335834</v>
          </cell>
        </row>
        <row r="1009">
          <cell r="B1009" t="str">
            <v>702-30003814</v>
          </cell>
          <cell r="C1009" t="str">
            <v>BOOKED</v>
          </cell>
          <cell r="D1009" t="str">
            <v>Accruing</v>
          </cell>
          <cell r="E1009" t="str">
            <v>CFMS.NOTE.FXD</v>
          </cell>
          <cell r="F1009" t="str">
            <v>Customer</v>
          </cell>
          <cell r="G1009">
            <v>356666</v>
          </cell>
        </row>
        <row r="1010">
          <cell r="B1010" t="str">
            <v>702-30003822</v>
          </cell>
          <cell r="C1010" t="str">
            <v>BOOKED</v>
          </cell>
          <cell r="D1010" t="str">
            <v>Accruing</v>
          </cell>
          <cell r="E1010" t="str">
            <v>CFMS.NOTE.FXD</v>
          </cell>
          <cell r="F1010" t="str">
            <v>Customer</v>
          </cell>
          <cell r="G1010">
            <v>314376</v>
          </cell>
        </row>
        <row r="1011">
          <cell r="B1011" t="str">
            <v>702-30003825</v>
          </cell>
          <cell r="C1011" t="str">
            <v>BOOKED</v>
          </cell>
          <cell r="D1011" t="str">
            <v>Accruing</v>
          </cell>
          <cell r="E1011" t="str">
            <v>CFMS.NOTE.FXD</v>
          </cell>
          <cell r="F1011" t="str">
            <v>Customer</v>
          </cell>
          <cell r="G1011">
            <v>356640</v>
          </cell>
        </row>
        <row r="1012">
          <cell r="B1012" t="str">
            <v>702-30003826</v>
          </cell>
          <cell r="C1012" t="str">
            <v>BOOKED</v>
          </cell>
          <cell r="D1012" t="str">
            <v>Accruing</v>
          </cell>
          <cell r="E1012" t="str">
            <v>CFMS.NOTE.VAR.ESTBILL</v>
          </cell>
          <cell r="F1012" t="str">
            <v>Dealer</v>
          </cell>
          <cell r="G1012">
            <v>314798</v>
          </cell>
        </row>
        <row r="1013">
          <cell r="B1013" t="str">
            <v>702-30003833</v>
          </cell>
          <cell r="C1013" t="str">
            <v>BOOKED</v>
          </cell>
          <cell r="D1013" t="str">
            <v>Accruing</v>
          </cell>
          <cell r="E1013" t="str">
            <v>CFMS.NOTE.FXD</v>
          </cell>
          <cell r="F1013" t="str">
            <v>Customer</v>
          </cell>
          <cell r="G1013">
            <v>317922</v>
          </cell>
        </row>
        <row r="1014">
          <cell r="B1014" t="str">
            <v>702-30003855</v>
          </cell>
          <cell r="C1014" t="str">
            <v>BOOKED</v>
          </cell>
          <cell r="D1014" t="str">
            <v>Accruing</v>
          </cell>
          <cell r="E1014" t="str">
            <v>CFMS.NOTE.FXD</v>
          </cell>
          <cell r="F1014" t="str">
            <v>Customer</v>
          </cell>
          <cell r="G1014">
            <v>356693</v>
          </cell>
        </row>
        <row r="1015">
          <cell r="B1015" t="str">
            <v>702-30003860</v>
          </cell>
          <cell r="C1015" t="str">
            <v>BOOKED</v>
          </cell>
          <cell r="D1015" t="str">
            <v>Accruing</v>
          </cell>
          <cell r="E1015" t="str">
            <v>CFMS.NOTE.FXD</v>
          </cell>
          <cell r="F1015" t="str">
            <v>Customer</v>
          </cell>
          <cell r="G1015">
            <v>318117</v>
          </cell>
        </row>
        <row r="1016">
          <cell r="B1016" t="str">
            <v>702-30003861</v>
          </cell>
          <cell r="C1016" t="str">
            <v>BOOKED</v>
          </cell>
          <cell r="D1016" t="str">
            <v>Accruing</v>
          </cell>
          <cell r="E1016" t="str">
            <v>CFMS.NOTE.VAR.ESTBILL</v>
          </cell>
          <cell r="F1016" t="str">
            <v>Dealer</v>
          </cell>
          <cell r="G1016">
            <v>314798</v>
          </cell>
        </row>
        <row r="1017">
          <cell r="B1017" t="str">
            <v>702-30003868</v>
          </cell>
          <cell r="C1017" t="str">
            <v>BOOKED</v>
          </cell>
          <cell r="D1017" t="str">
            <v>Accruing</v>
          </cell>
          <cell r="E1017" t="str">
            <v>CFMS.NOTE.FXD</v>
          </cell>
          <cell r="F1017" t="str">
            <v>Customer</v>
          </cell>
          <cell r="G1017">
            <v>335609</v>
          </cell>
        </row>
        <row r="1018">
          <cell r="B1018" t="str">
            <v>702-30003871</v>
          </cell>
          <cell r="C1018" t="str">
            <v>BOOKED</v>
          </cell>
          <cell r="D1018" t="str">
            <v>Accruing</v>
          </cell>
          <cell r="E1018" t="str">
            <v>CFMS.NOTE.FXD</v>
          </cell>
          <cell r="F1018" t="str">
            <v>Customer</v>
          </cell>
          <cell r="G1018">
            <v>335609</v>
          </cell>
        </row>
        <row r="1019">
          <cell r="B1019" t="str">
            <v>702-30003873</v>
          </cell>
          <cell r="C1019" t="str">
            <v>BOOKED</v>
          </cell>
          <cell r="D1019" t="str">
            <v>Accruing</v>
          </cell>
          <cell r="E1019" t="str">
            <v>CFMS.NOTE.FXD</v>
          </cell>
          <cell r="F1019" t="str">
            <v>Customer</v>
          </cell>
          <cell r="G1019">
            <v>335609</v>
          </cell>
        </row>
        <row r="1020">
          <cell r="B1020" t="str">
            <v>702-30003875</v>
          </cell>
          <cell r="C1020" t="str">
            <v>BOOKED</v>
          </cell>
          <cell r="D1020" t="str">
            <v>Accruing</v>
          </cell>
          <cell r="E1020" t="str">
            <v>CFMS.NOTE.FXD</v>
          </cell>
          <cell r="F1020" t="str">
            <v>Customer</v>
          </cell>
          <cell r="G1020">
            <v>335609</v>
          </cell>
        </row>
        <row r="1021">
          <cell r="B1021" t="str">
            <v>702-30003876</v>
          </cell>
          <cell r="C1021" t="str">
            <v>BOOKED</v>
          </cell>
          <cell r="D1021" t="str">
            <v>Accruing</v>
          </cell>
          <cell r="E1021" t="str">
            <v>CFMS.NOTE.FXD</v>
          </cell>
          <cell r="F1021" t="str">
            <v>Customer</v>
          </cell>
          <cell r="G1021">
            <v>335609</v>
          </cell>
        </row>
        <row r="1022">
          <cell r="B1022" t="str">
            <v>702-30003900</v>
          </cell>
          <cell r="C1022" t="str">
            <v>BOOKED</v>
          </cell>
          <cell r="D1022" t="str">
            <v>Accruing</v>
          </cell>
          <cell r="E1022" t="str">
            <v>CFMS.NOTE.VAR.ESTBILL</v>
          </cell>
          <cell r="F1022" t="str">
            <v>Dealer</v>
          </cell>
          <cell r="G1022">
            <v>313548</v>
          </cell>
        </row>
        <row r="1023">
          <cell r="B1023" t="str">
            <v>702-30003910</v>
          </cell>
          <cell r="C1023" t="str">
            <v>BOOKED</v>
          </cell>
          <cell r="D1023" t="str">
            <v>Accruing</v>
          </cell>
          <cell r="E1023" t="str">
            <v>CFMS.NOTE.VAR.ESTBILL</v>
          </cell>
          <cell r="F1023" t="str">
            <v>Dealer</v>
          </cell>
          <cell r="G1023">
            <v>313548</v>
          </cell>
        </row>
        <row r="1024">
          <cell r="B1024" t="str">
            <v>702-30003911</v>
          </cell>
          <cell r="C1024" t="str">
            <v>BOOKED</v>
          </cell>
          <cell r="D1024" t="str">
            <v>Accruing</v>
          </cell>
          <cell r="E1024" t="str">
            <v>CFMS.NOTE.VAR.ESTBILL</v>
          </cell>
          <cell r="F1024" t="str">
            <v>Dealer</v>
          </cell>
          <cell r="G1024">
            <v>313548</v>
          </cell>
        </row>
        <row r="1025">
          <cell r="B1025" t="str">
            <v>702-30003912</v>
          </cell>
          <cell r="C1025" t="str">
            <v>BOOKED</v>
          </cell>
          <cell r="D1025" t="str">
            <v>Accruing</v>
          </cell>
          <cell r="E1025" t="str">
            <v>CFMS.NOTE.VAR.ESTBILL</v>
          </cell>
          <cell r="F1025" t="str">
            <v>Dealer</v>
          </cell>
          <cell r="G1025">
            <v>313548</v>
          </cell>
        </row>
        <row r="1026">
          <cell r="B1026" t="str">
            <v>702-30003915</v>
          </cell>
          <cell r="C1026" t="str">
            <v>BOOKED</v>
          </cell>
          <cell r="D1026" t="str">
            <v>Accruing</v>
          </cell>
          <cell r="E1026" t="str">
            <v>CFMS.NOTE.FXD</v>
          </cell>
          <cell r="F1026" t="str">
            <v>Customer</v>
          </cell>
          <cell r="G1026">
            <v>329545</v>
          </cell>
        </row>
        <row r="1027">
          <cell r="B1027" t="str">
            <v>702-30003917</v>
          </cell>
          <cell r="C1027" t="str">
            <v>BOOKED</v>
          </cell>
          <cell r="D1027" t="str">
            <v>Accruing</v>
          </cell>
          <cell r="E1027" t="str">
            <v>CFMS.NOTE.VAR.ESTBILL</v>
          </cell>
          <cell r="F1027" t="str">
            <v>Dealer</v>
          </cell>
          <cell r="G1027">
            <v>313548</v>
          </cell>
        </row>
        <row r="1028">
          <cell r="B1028" t="str">
            <v>702-30003919</v>
          </cell>
          <cell r="C1028" t="str">
            <v>BOOKED</v>
          </cell>
          <cell r="D1028" t="str">
            <v>Accruing</v>
          </cell>
          <cell r="E1028" t="str">
            <v>CFMS.NOTE.VAR.ESTBILL</v>
          </cell>
          <cell r="F1028" t="str">
            <v>Dealer</v>
          </cell>
          <cell r="G1028">
            <v>313548</v>
          </cell>
        </row>
        <row r="1029">
          <cell r="B1029" t="str">
            <v>702-30003921</v>
          </cell>
          <cell r="C1029" t="str">
            <v>BOOKED</v>
          </cell>
          <cell r="D1029" t="str">
            <v>Accruing</v>
          </cell>
          <cell r="E1029" t="str">
            <v>CFMS.NOTE.VAR.ESTBILL</v>
          </cell>
          <cell r="F1029" t="str">
            <v>Dealer</v>
          </cell>
          <cell r="G1029">
            <v>313548</v>
          </cell>
        </row>
        <row r="1030">
          <cell r="B1030" t="str">
            <v>702-30003922</v>
          </cell>
          <cell r="C1030" t="str">
            <v>BOOKED</v>
          </cell>
          <cell r="D1030" t="str">
            <v>Accruing</v>
          </cell>
          <cell r="E1030" t="str">
            <v>CFMS.NOTE.FXD</v>
          </cell>
          <cell r="F1030" t="str">
            <v>Customer</v>
          </cell>
          <cell r="G1030">
            <v>329545</v>
          </cell>
        </row>
        <row r="1031">
          <cell r="B1031" t="str">
            <v>702-30003930</v>
          </cell>
          <cell r="C1031" t="str">
            <v>BOOKED</v>
          </cell>
          <cell r="D1031" t="str">
            <v>Accruing</v>
          </cell>
          <cell r="E1031" t="str">
            <v>CFMS.NOTE.FXD</v>
          </cell>
          <cell r="F1031" t="str">
            <v>Customer</v>
          </cell>
          <cell r="G1031">
            <v>358325</v>
          </cell>
        </row>
        <row r="1032">
          <cell r="B1032" t="str">
            <v>702-30003936-001</v>
          </cell>
          <cell r="C1032" t="str">
            <v>BOOKED</v>
          </cell>
          <cell r="D1032" t="str">
            <v>Accruing</v>
          </cell>
          <cell r="E1032" t="str">
            <v>CFMS.NOTE.FXD</v>
          </cell>
          <cell r="F1032" t="str">
            <v>Customer</v>
          </cell>
          <cell r="G1032">
            <v>311128</v>
          </cell>
        </row>
        <row r="1033">
          <cell r="B1033" t="str">
            <v>702-30003936-002</v>
          </cell>
          <cell r="C1033" t="str">
            <v>BOOKED</v>
          </cell>
          <cell r="D1033" t="str">
            <v>Accruing</v>
          </cell>
          <cell r="E1033" t="str">
            <v>CFMS.NOTE.FXD</v>
          </cell>
          <cell r="F1033" t="str">
            <v>Customer</v>
          </cell>
          <cell r="G1033">
            <v>311128</v>
          </cell>
        </row>
        <row r="1034">
          <cell r="B1034" t="str">
            <v>702-30003937</v>
          </cell>
          <cell r="C1034" t="str">
            <v>BOOKED</v>
          </cell>
          <cell r="D1034" t="str">
            <v>Accruing</v>
          </cell>
          <cell r="E1034" t="str">
            <v>CFMS.NOTE.FXD</v>
          </cell>
          <cell r="F1034" t="str">
            <v>Customer</v>
          </cell>
          <cell r="G1034">
            <v>357775</v>
          </cell>
        </row>
        <row r="1035">
          <cell r="B1035" t="str">
            <v>702-30003941</v>
          </cell>
          <cell r="C1035" t="str">
            <v>BOOKED</v>
          </cell>
          <cell r="D1035" t="str">
            <v>Accruing</v>
          </cell>
          <cell r="E1035" t="str">
            <v>CFMS.NOTE.FXD</v>
          </cell>
          <cell r="F1035" t="str">
            <v>Customer</v>
          </cell>
          <cell r="G1035">
            <v>317180</v>
          </cell>
        </row>
        <row r="1036">
          <cell r="B1036" t="str">
            <v>702-30003944-1</v>
          </cell>
          <cell r="C1036" t="str">
            <v>BOOKED</v>
          </cell>
          <cell r="D1036" t="str">
            <v>Accruing</v>
          </cell>
          <cell r="E1036" t="str">
            <v>CFMS.NOTE.FXD</v>
          </cell>
          <cell r="F1036" t="str">
            <v>Customer</v>
          </cell>
          <cell r="G1036">
            <v>316174</v>
          </cell>
        </row>
        <row r="1037">
          <cell r="B1037" t="str">
            <v>702-30003956</v>
          </cell>
          <cell r="C1037" t="str">
            <v>BOOKED</v>
          </cell>
          <cell r="D1037" t="str">
            <v>Accruing</v>
          </cell>
          <cell r="E1037" t="str">
            <v>CFMS.NOTE.VAR.ESTBILL</v>
          </cell>
          <cell r="F1037" t="str">
            <v>Dealer</v>
          </cell>
          <cell r="G1037">
            <v>313548</v>
          </cell>
        </row>
        <row r="1038">
          <cell r="B1038" t="str">
            <v>702-30003957</v>
          </cell>
          <cell r="C1038" t="str">
            <v>BOOKED</v>
          </cell>
          <cell r="D1038" t="str">
            <v>Accruing</v>
          </cell>
          <cell r="E1038" t="str">
            <v>CFMS.NOTE.VAR.ESTBILL</v>
          </cell>
          <cell r="F1038" t="str">
            <v>Dealer</v>
          </cell>
          <cell r="G1038">
            <v>313548</v>
          </cell>
        </row>
        <row r="1039">
          <cell r="B1039" t="str">
            <v>702-30003961</v>
          </cell>
          <cell r="C1039" t="str">
            <v>BOOKED</v>
          </cell>
          <cell r="D1039" t="str">
            <v>Accruing</v>
          </cell>
          <cell r="E1039" t="str">
            <v>CFMS.NOTE.VAR.ESTBILL</v>
          </cell>
          <cell r="F1039" t="str">
            <v>Dealer</v>
          </cell>
          <cell r="G1039">
            <v>313548</v>
          </cell>
        </row>
        <row r="1040">
          <cell r="B1040" t="str">
            <v>702-30003963</v>
          </cell>
          <cell r="C1040" t="str">
            <v>BOOKED</v>
          </cell>
          <cell r="D1040" t="str">
            <v>Accruing</v>
          </cell>
          <cell r="E1040" t="str">
            <v>CFMS.NOTE.VAR.ESTBILL</v>
          </cell>
          <cell r="F1040" t="str">
            <v>Dealer</v>
          </cell>
          <cell r="G1040">
            <v>313548</v>
          </cell>
        </row>
        <row r="1041">
          <cell r="B1041" t="str">
            <v>702-30003966</v>
          </cell>
          <cell r="C1041" t="str">
            <v>BOOKED</v>
          </cell>
          <cell r="D1041" t="str">
            <v>Accruing</v>
          </cell>
          <cell r="E1041" t="str">
            <v>CFMS.NOTE.VAR.ESTBILL</v>
          </cell>
          <cell r="F1041" t="str">
            <v>Dealer</v>
          </cell>
          <cell r="G1041">
            <v>313548</v>
          </cell>
        </row>
        <row r="1042">
          <cell r="B1042" t="str">
            <v>702-30003967</v>
          </cell>
          <cell r="C1042" t="str">
            <v>BOOKED</v>
          </cell>
          <cell r="D1042" t="str">
            <v>Accruing</v>
          </cell>
          <cell r="E1042" t="str">
            <v>CFMS.NOTE.VAR.ESTBILL</v>
          </cell>
          <cell r="F1042" t="str">
            <v>Dealer</v>
          </cell>
          <cell r="G1042">
            <v>313548</v>
          </cell>
        </row>
        <row r="1043">
          <cell r="B1043" t="str">
            <v>702-30003969</v>
          </cell>
          <cell r="C1043" t="str">
            <v>BOOKED</v>
          </cell>
          <cell r="D1043" t="str">
            <v>Accruing</v>
          </cell>
          <cell r="E1043" t="str">
            <v>CFMS.WH.NOTE.VAR.ESTBILL</v>
          </cell>
          <cell r="F1043" t="str">
            <v>Dealer</v>
          </cell>
          <cell r="G1043">
            <v>316339</v>
          </cell>
        </row>
        <row r="1044">
          <cell r="B1044" t="str">
            <v>702-30003970</v>
          </cell>
          <cell r="C1044" t="str">
            <v>BOOKED</v>
          </cell>
          <cell r="D1044" t="str">
            <v>Accruing</v>
          </cell>
          <cell r="E1044" t="str">
            <v>CFMS.WH.NOTE.VAR.ESTBILL</v>
          </cell>
          <cell r="F1044" t="str">
            <v>Dealer</v>
          </cell>
          <cell r="G1044">
            <v>316339</v>
          </cell>
        </row>
        <row r="1045">
          <cell r="B1045" t="str">
            <v>702-30003971</v>
          </cell>
          <cell r="C1045" t="str">
            <v>BOOKED</v>
          </cell>
          <cell r="D1045" t="str">
            <v>Accruing</v>
          </cell>
          <cell r="E1045" t="str">
            <v>CFMS.WH.NOTE.VAR.ESTBILL</v>
          </cell>
          <cell r="F1045" t="str">
            <v>Dealer</v>
          </cell>
          <cell r="G1045">
            <v>316339</v>
          </cell>
        </row>
        <row r="1046">
          <cell r="B1046" t="str">
            <v>702-30003973</v>
          </cell>
          <cell r="C1046" t="str">
            <v>BOOKED</v>
          </cell>
          <cell r="D1046" t="str">
            <v>Accruing</v>
          </cell>
          <cell r="E1046" t="str">
            <v>CFMS.WH.NOTE.VAR.ESTBILL</v>
          </cell>
          <cell r="F1046" t="str">
            <v>Dealer</v>
          </cell>
          <cell r="G1046">
            <v>316339</v>
          </cell>
        </row>
        <row r="1047">
          <cell r="B1047" t="str">
            <v>702-30003974</v>
          </cell>
          <cell r="C1047" t="str">
            <v>BOOKED</v>
          </cell>
          <cell r="D1047" t="str">
            <v>Accruing</v>
          </cell>
          <cell r="E1047" t="str">
            <v>CFMS.WH.NOTE.VAR.ESTBILL</v>
          </cell>
          <cell r="F1047" t="str">
            <v>Dealer</v>
          </cell>
          <cell r="G1047">
            <v>316339</v>
          </cell>
        </row>
        <row r="1048">
          <cell r="B1048" t="str">
            <v>702-30003975</v>
          </cell>
          <cell r="C1048" t="str">
            <v>BOOKED</v>
          </cell>
          <cell r="D1048" t="str">
            <v>Accruing</v>
          </cell>
          <cell r="E1048" t="str">
            <v>CFMS.WH.NOTE.VAR.ESTBILL</v>
          </cell>
          <cell r="F1048" t="str">
            <v>Dealer</v>
          </cell>
          <cell r="G1048">
            <v>316339</v>
          </cell>
        </row>
        <row r="1049">
          <cell r="B1049" t="str">
            <v>702-30003976</v>
          </cell>
          <cell r="C1049" t="str">
            <v>BOOKED</v>
          </cell>
          <cell r="D1049" t="str">
            <v>Accruing</v>
          </cell>
          <cell r="E1049" t="str">
            <v>CFMS.WH.NOTE.VAR.ESTBILL</v>
          </cell>
          <cell r="F1049" t="str">
            <v>Dealer</v>
          </cell>
          <cell r="G1049">
            <v>316339</v>
          </cell>
        </row>
        <row r="1050">
          <cell r="B1050" t="str">
            <v>702-30003977</v>
          </cell>
          <cell r="C1050" t="str">
            <v>BOOKED</v>
          </cell>
          <cell r="D1050" t="str">
            <v>Accruing</v>
          </cell>
          <cell r="E1050" t="str">
            <v>CFMS.WH.NOTE.VAR.ESTBILL</v>
          </cell>
          <cell r="F1050" t="str">
            <v>Dealer</v>
          </cell>
          <cell r="G1050">
            <v>316339</v>
          </cell>
        </row>
        <row r="1051">
          <cell r="B1051" t="str">
            <v>702-30003980</v>
          </cell>
          <cell r="C1051" t="str">
            <v>BOOKED</v>
          </cell>
          <cell r="D1051" t="str">
            <v>Accruing</v>
          </cell>
          <cell r="E1051" t="str">
            <v>CFMS.WH.NOTE.VAR.ESTBILL</v>
          </cell>
          <cell r="F1051" t="str">
            <v>Dealer</v>
          </cell>
          <cell r="G1051">
            <v>316339</v>
          </cell>
        </row>
        <row r="1052">
          <cell r="B1052" t="str">
            <v>702-30003981</v>
          </cell>
          <cell r="C1052" t="str">
            <v>BOOKED</v>
          </cell>
          <cell r="D1052" t="str">
            <v>Accruing</v>
          </cell>
          <cell r="E1052" t="str">
            <v>CFMS.WH.NOTE.VAR.ESTBILL</v>
          </cell>
          <cell r="F1052" t="str">
            <v>Dealer</v>
          </cell>
          <cell r="G1052">
            <v>316339</v>
          </cell>
        </row>
        <row r="1053">
          <cell r="B1053" t="str">
            <v>702-30003982</v>
          </cell>
          <cell r="C1053" t="str">
            <v>BOOKED</v>
          </cell>
          <cell r="D1053" t="str">
            <v>Accruing</v>
          </cell>
          <cell r="E1053" t="str">
            <v>CFMS.NOTE.VAR.ESTBILL</v>
          </cell>
          <cell r="F1053" t="str">
            <v>Dealer</v>
          </cell>
          <cell r="G1053">
            <v>314798</v>
          </cell>
        </row>
        <row r="1054">
          <cell r="B1054" t="str">
            <v>702-30003985</v>
          </cell>
          <cell r="C1054" t="str">
            <v>BOOKED</v>
          </cell>
          <cell r="D1054" t="str">
            <v>Accruing</v>
          </cell>
          <cell r="E1054" t="str">
            <v>CFMS.NOTE.FXD</v>
          </cell>
          <cell r="F1054" t="str">
            <v>Customer</v>
          </cell>
          <cell r="G1054">
            <v>309118</v>
          </cell>
        </row>
        <row r="1055">
          <cell r="B1055" t="str">
            <v>702-30003988</v>
          </cell>
          <cell r="C1055" t="str">
            <v>BOOKED</v>
          </cell>
          <cell r="D1055" t="str">
            <v>Accruing</v>
          </cell>
          <cell r="E1055" t="str">
            <v>CFMS.WH.NOTE.VAR.ESTBILL</v>
          </cell>
          <cell r="F1055" t="str">
            <v>Dealer</v>
          </cell>
          <cell r="G1055">
            <v>316339</v>
          </cell>
        </row>
        <row r="1056">
          <cell r="B1056" t="str">
            <v>702-30003989</v>
          </cell>
          <cell r="C1056" t="str">
            <v>BOOKED</v>
          </cell>
          <cell r="D1056" t="str">
            <v>Accruing</v>
          </cell>
          <cell r="E1056" t="str">
            <v>CFMS.WH.NOTE.VAR.ESTBILL</v>
          </cell>
          <cell r="F1056" t="str">
            <v>Dealer</v>
          </cell>
          <cell r="G1056">
            <v>316339</v>
          </cell>
        </row>
        <row r="1057">
          <cell r="B1057" t="str">
            <v>702-30003990</v>
          </cell>
          <cell r="C1057" t="str">
            <v>BOOKED</v>
          </cell>
          <cell r="D1057" t="str">
            <v>Accruing</v>
          </cell>
          <cell r="E1057" t="str">
            <v>CFMS.WH.NOTE.VAR.ESTBILL</v>
          </cell>
          <cell r="F1057" t="str">
            <v>Dealer</v>
          </cell>
          <cell r="G1057">
            <v>316339</v>
          </cell>
        </row>
        <row r="1058">
          <cell r="B1058" t="str">
            <v>702-30003991</v>
          </cell>
          <cell r="C1058" t="str">
            <v>BOOKED</v>
          </cell>
          <cell r="D1058" t="str">
            <v>Accruing</v>
          </cell>
          <cell r="E1058" t="str">
            <v>CFMS.WH.NOTE.VAR.ESTBILL</v>
          </cell>
          <cell r="F1058" t="str">
            <v>Dealer</v>
          </cell>
          <cell r="G1058">
            <v>316339</v>
          </cell>
        </row>
        <row r="1059">
          <cell r="B1059" t="str">
            <v>702-30003992</v>
          </cell>
          <cell r="C1059" t="str">
            <v>BOOKED</v>
          </cell>
          <cell r="D1059" t="str">
            <v>Accruing</v>
          </cell>
          <cell r="E1059" t="str">
            <v>CFMS.WH.NOTE.VAR.ESTBILL</v>
          </cell>
          <cell r="F1059" t="str">
            <v>Dealer</v>
          </cell>
          <cell r="G1059">
            <v>316339</v>
          </cell>
        </row>
        <row r="1060">
          <cell r="B1060" t="str">
            <v>702-30003993</v>
          </cell>
          <cell r="C1060" t="str">
            <v>BOOKED</v>
          </cell>
          <cell r="D1060" t="str">
            <v>Accruing</v>
          </cell>
          <cell r="E1060" t="str">
            <v>CFMS.WH.NOTE.VAR.ESTBILL</v>
          </cell>
          <cell r="F1060" t="str">
            <v>Dealer</v>
          </cell>
          <cell r="G1060">
            <v>316339</v>
          </cell>
        </row>
        <row r="1061">
          <cell r="B1061" t="str">
            <v>702-30003994</v>
          </cell>
          <cell r="C1061" t="str">
            <v>BOOKED</v>
          </cell>
          <cell r="D1061" t="str">
            <v>Accruing</v>
          </cell>
          <cell r="E1061" t="str">
            <v>CFMS.WH.NOTE.VAR.ESTBILL</v>
          </cell>
          <cell r="F1061" t="str">
            <v>Dealer</v>
          </cell>
          <cell r="G1061">
            <v>316339</v>
          </cell>
        </row>
        <row r="1062">
          <cell r="B1062" t="str">
            <v>702-30003995</v>
          </cell>
          <cell r="C1062" t="str">
            <v>BOOKED</v>
          </cell>
          <cell r="D1062" t="str">
            <v>Accruing</v>
          </cell>
          <cell r="E1062" t="str">
            <v>CFMS.WH.NOTE.VAR.ESTBILL</v>
          </cell>
          <cell r="F1062" t="str">
            <v>Dealer</v>
          </cell>
          <cell r="G1062">
            <v>316339</v>
          </cell>
        </row>
        <row r="1063">
          <cell r="B1063" t="str">
            <v>702-30003996</v>
          </cell>
          <cell r="C1063" t="str">
            <v>BOOKED</v>
          </cell>
          <cell r="D1063" t="str">
            <v>Accruing</v>
          </cell>
          <cell r="E1063" t="str">
            <v>CFMS.WH.NOTE.VAR.ESTBILL</v>
          </cell>
          <cell r="F1063" t="str">
            <v>Dealer</v>
          </cell>
          <cell r="G1063">
            <v>316339</v>
          </cell>
        </row>
        <row r="1064">
          <cell r="B1064" t="str">
            <v>702-30003997</v>
          </cell>
          <cell r="C1064" t="str">
            <v>BOOKED</v>
          </cell>
          <cell r="D1064" t="str">
            <v>Accruing</v>
          </cell>
          <cell r="E1064" t="str">
            <v>CFMS.WH.NOTE.VAR.ESTBILL</v>
          </cell>
          <cell r="F1064" t="str">
            <v>Dealer</v>
          </cell>
          <cell r="G1064">
            <v>316339</v>
          </cell>
        </row>
        <row r="1065">
          <cell r="B1065" t="str">
            <v>702-30004000</v>
          </cell>
          <cell r="C1065" t="str">
            <v>BOOKED</v>
          </cell>
          <cell r="D1065" t="str">
            <v>Accruing</v>
          </cell>
          <cell r="E1065" t="str">
            <v>CFMS.WH.NOTE.VAR.ESTBILL</v>
          </cell>
          <cell r="F1065" t="str">
            <v>Dealer</v>
          </cell>
          <cell r="G1065">
            <v>316339</v>
          </cell>
        </row>
        <row r="1066">
          <cell r="B1066" t="str">
            <v>702-30004002</v>
          </cell>
          <cell r="C1066" t="str">
            <v>BOOKED</v>
          </cell>
          <cell r="D1066" t="str">
            <v>Accruing</v>
          </cell>
          <cell r="E1066" t="str">
            <v>CFMS.WH.NOTE.VAR.ESTBILL</v>
          </cell>
          <cell r="F1066" t="str">
            <v>Dealer</v>
          </cell>
          <cell r="G1066">
            <v>316339</v>
          </cell>
        </row>
        <row r="1067">
          <cell r="B1067" t="str">
            <v>702-30004003</v>
          </cell>
          <cell r="C1067" t="str">
            <v>BOOKED</v>
          </cell>
          <cell r="D1067" t="str">
            <v>Accruing</v>
          </cell>
          <cell r="E1067" t="str">
            <v>CFMS.WH.NOTE.VAR.ESTBILL</v>
          </cell>
          <cell r="F1067" t="str">
            <v>Dealer</v>
          </cell>
          <cell r="G1067">
            <v>314798</v>
          </cell>
        </row>
        <row r="1068">
          <cell r="B1068" t="str">
            <v>702-30004007</v>
          </cell>
          <cell r="C1068" t="str">
            <v>BOOKED</v>
          </cell>
          <cell r="D1068" t="str">
            <v>Accruing</v>
          </cell>
          <cell r="E1068" t="str">
            <v>CFMS.NOTE.VAR.ESTBILL</v>
          </cell>
          <cell r="F1068" t="str">
            <v>Dealer</v>
          </cell>
          <cell r="G1068">
            <v>314798</v>
          </cell>
        </row>
        <row r="1069">
          <cell r="B1069" t="str">
            <v>702-30004019</v>
          </cell>
          <cell r="C1069" t="str">
            <v>BOOKED</v>
          </cell>
          <cell r="D1069" t="str">
            <v>Accruing</v>
          </cell>
          <cell r="E1069" t="str">
            <v>CFMS.NOTE.FXD</v>
          </cell>
          <cell r="F1069" t="str">
            <v>Customer</v>
          </cell>
          <cell r="G1069">
            <v>356640</v>
          </cell>
        </row>
        <row r="1070">
          <cell r="B1070" t="str">
            <v>702-30004021</v>
          </cell>
          <cell r="C1070" t="str">
            <v>BOOKED</v>
          </cell>
          <cell r="D1070" t="str">
            <v>Accruing</v>
          </cell>
          <cell r="E1070" t="str">
            <v>CFMS.NOTE.FXD</v>
          </cell>
          <cell r="F1070" t="str">
            <v>Customer</v>
          </cell>
          <cell r="G1070">
            <v>320482</v>
          </cell>
        </row>
        <row r="1071">
          <cell r="B1071" t="str">
            <v>702-30004022</v>
          </cell>
          <cell r="C1071" t="str">
            <v>BOOKED</v>
          </cell>
          <cell r="D1071" t="str">
            <v>Accruing</v>
          </cell>
          <cell r="E1071" t="str">
            <v>CFMS.NOTE.FXD</v>
          </cell>
          <cell r="F1071" t="str">
            <v>Customer</v>
          </cell>
          <cell r="G1071">
            <v>337128</v>
          </cell>
        </row>
        <row r="1072">
          <cell r="B1072" t="str">
            <v>702-30004023</v>
          </cell>
          <cell r="C1072" t="str">
            <v>BOOKED</v>
          </cell>
          <cell r="D1072" t="str">
            <v>Accruing</v>
          </cell>
          <cell r="E1072" t="str">
            <v>CFMS.NOTE.FXD</v>
          </cell>
          <cell r="F1072" t="str">
            <v>Customer</v>
          </cell>
          <cell r="G1072">
            <v>317922</v>
          </cell>
        </row>
        <row r="1073">
          <cell r="B1073" t="str">
            <v>702-30004025</v>
          </cell>
          <cell r="C1073" t="str">
            <v>BOOKED</v>
          </cell>
          <cell r="D1073" t="str">
            <v>Accruing</v>
          </cell>
          <cell r="E1073" t="str">
            <v>CFMS.NOTE.VAR.ESTBILL</v>
          </cell>
          <cell r="F1073" t="str">
            <v>Dealer</v>
          </cell>
          <cell r="G1073">
            <v>314798</v>
          </cell>
        </row>
        <row r="1074">
          <cell r="B1074" t="str">
            <v>702-30004026</v>
          </cell>
          <cell r="C1074" t="str">
            <v>BOOKED</v>
          </cell>
          <cell r="D1074" t="str">
            <v>Accruing</v>
          </cell>
          <cell r="E1074" t="str">
            <v>CFMS.NOTE.FXD</v>
          </cell>
          <cell r="F1074" t="str">
            <v>Customer</v>
          </cell>
          <cell r="G1074">
            <v>313552</v>
          </cell>
        </row>
        <row r="1075">
          <cell r="B1075" t="str">
            <v>702-30004031</v>
          </cell>
          <cell r="C1075" t="str">
            <v>BOOKED</v>
          </cell>
          <cell r="D1075" t="str">
            <v>Accruing</v>
          </cell>
          <cell r="E1075" t="str">
            <v>CFMS.NOTE.FXD</v>
          </cell>
          <cell r="F1075" t="str">
            <v>Customer</v>
          </cell>
          <cell r="G1075">
            <v>357603</v>
          </cell>
        </row>
        <row r="1076">
          <cell r="B1076" t="str">
            <v>702-30004046</v>
          </cell>
          <cell r="C1076" t="str">
            <v>BOOKED</v>
          </cell>
          <cell r="D1076" t="str">
            <v>Accruing</v>
          </cell>
          <cell r="E1076" t="str">
            <v>CFMS.NOTE.FXD</v>
          </cell>
          <cell r="F1076" t="str">
            <v>Customer</v>
          </cell>
          <cell r="G1076">
            <v>314376</v>
          </cell>
        </row>
        <row r="1077">
          <cell r="B1077" t="str">
            <v>702-30004047</v>
          </cell>
          <cell r="C1077" t="str">
            <v>BOOKED</v>
          </cell>
          <cell r="D1077" t="str">
            <v>Accruing</v>
          </cell>
          <cell r="E1077" t="str">
            <v>CFMS.NOTE.FXD</v>
          </cell>
          <cell r="F1077" t="str">
            <v>Customer</v>
          </cell>
          <cell r="G1077">
            <v>356693</v>
          </cell>
        </row>
        <row r="1078">
          <cell r="B1078" t="str">
            <v>702-30004050</v>
          </cell>
          <cell r="C1078" t="str">
            <v>BOOKED</v>
          </cell>
          <cell r="D1078" t="str">
            <v>Accruing</v>
          </cell>
          <cell r="E1078" t="str">
            <v>CFMS.NOTE.FXD</v>
          </cell>
          <cell r="F1078" t="str">
            <v>Dealer</v>
          </cell>
          <cell r="G1078">
            <v>357314</v>
          </cell>
        </row>
        <row r="1079">
          <cell r="B1079" t="str">
            <v>702-30004051</v>
          </cell>
          <cell r="C1079" t="str">
            <v>BOOKED</v>
          </cell>
          <cell r="D1079" t="str">
            <v>Accruing</v>
          </cell>
          <cell r="E1079" t="str">
            <v>CFMS.NOTE.FXD</v>
          </cell>
          <cell r="F1079" t="str">
            <v>Customer</v>
          </cell>
          <cell r="G1079">
            <v>359893</v>
          </cell>
        </row>
        <row r="1080">
          <cell r="B1080" t="str">
            <v>702-30004058</v>
          </cell>
          <cell r="C1080" t="str">
            <v>BOOKED</v>
          </cell>
          <cell r="D1080" t="str">
            <v>Accruing</v>
          </cell>
          <cell r="E1080" t="str">
            <v>CFMS.NOTE.FXD</v>
          </cell>
          <cell r="F1080" t="str">
            <v>Customer</v>
          </cell>
          <cell r="G1080">
            <v>357883</v>
          </cell>
        </row>
        <row r="1081">
          <cell r="B1081" t="str">
            <v>702-30004059-001</v>
          </cell>
          <cell r="C1081" t="str">
            <v>BOOKED</v>
          </cell>
          <cell r="D1081" t="str">
            <v>Accruing</v>
          </cell>
          <cell r="E1081" t="str">
            <v>CFMS.NOTE.FXD</v>
          </cell>
          <cell r="F1081" t="str">
            <v>Customer</v>
          </cell>
          <cell r="G1081">
            <v>316408</v>
          </cell>
        </row>
        <row r="1082">
          <cell r="B1082" t="str">
            <v>702-30004062</v>
          </cell>
          <cell r="C1082" t="str">
            <v>BOOKED</v>
          </cell>
          <cell r="D1082" t="str">
            <v>Accruing</v>
          </cell>
          <cell r="E1082" t="str">
            <v>CFMS.NOTE.FXD</v>
          </cell>
          <cell r="F1082" t="str">
            <v>Customer</v>
          </cell>
          <cell r="G1082">
            <v>318185</v>
          </cell>
        </row>
        <row r="1083">
          <cell r="B1083" t="str">
            <v>702-30004069</v>
          </cell>
          <cell r="C1083" t="str">
            <v>BOOKED</v>
          </cell>
          <cell r="D1083" t="str">
            <v>Accruing</v>
          </cell>
          <cell r="E1083" t="str">
            <v>CFMS.NOTE.FXD</v>
          </cell>
          <cell r="F1083" t="str">
            <v>Customer</v>
          </cell>
          <cell r="G1083">
            <v>312270</v>
          </cell>
        </row>
        <row r="1084">
          <cell r="B1084" t="str">
            <v>702-30004072</v>
          </cell>
          <cell r="C1084" t="str">
            <v>BOOKED</v>
          </cell>
          <cell r="D1084" t="str">
            <v>Accruing</v>
          </cell>
          <cell r="E1084" t="str">
            <v>CFMS.NOTE.FXD</v>
          </cell>
          <cell r="F1084" t="str">
            <v>Customer</v>
          </cell>
          <cell r="G1084">
            <v>317180</v>
          </cell>
        </row>
        <row r="1085">
          <cell r="B1085" t="str">
            <v>702-30004082</v>
          </cell>
          <cell r="C1085" t="str">
            <v>BOOKED</v>
          </cell>
          <cell r="D1085" t="str">
            <v>Accruing</v>
          </cell>
          <cell r="E1085" t="str">
            <v>CFMS.NOTE.FXD</v>
          </cell>
          <cell r="F1085" t="str">
            <v>Customer</v>
          </cell>
          <cell r="G1085">
            <v>314376</v>
          </cell>
        </row>
        <row r="1086">
          <cell r="B1086" t="str">
            <v>702-30004086-001-1</v>
          </cell>
          <cell r="C1086" t="str">
            <v>BOOKED</v>
          </cell>
          <cell r="D1086" t="str">
            <v>Non-Accruing</v>
          </cell>
          <cell r="E1086" t="str">
            <v>CFMS.NOTE.FXD</v>
          </cell>
          <cell r="F1086" t="str">
            <v>Customer</v>
          </cell>
          <cell r="G1086">
            <v>312659</v>
          </cell>
        </row>
        <row r="1087">
          <cell r="B1087" t="str">
            <v>702-30004092</v>
          </cell>
          <cell r="C1087" t="str">
            <v>BOOKED</v>
          </cell>
          <cell r="D1087" t="str">
            <v>Accruing</v>
          </cell>
          <cell r="E1087" t="str">
            <v>CFMS.NOTE.VAR.ESTBILL</v>
          </cell>
          <cell r="F1087" t="str">
            <v>Dealer</v>
          </cell>
          <cell r="G1087">
            <v>357563</v>
          </cell>
        </row>
        <row r="1088">
          <cell r="B1088" t="str">
            <v>702-30004093-001</v>
          </cell>
          <cell r="C1088" t="str">
            <v>BOOKED</v>
          </cell>
          <cell r="D1088" t="str">
            <v>Non-Accruing</v>
          </cell>
          <cell r="E1088" t="str">
            <v>CFMS.NOTE.FXD</v>
          </cell>
          <cell r="F1088" t="str">
            <v>Customer</v>
          </cell>
          <cell r="G1088">
            <v>315030</v>
          </cell>
        </row>
        <row r="1089">
          <cell r="B1089" t="str">
            <v>702-30004096</v>
          </cell>
          <cell r="C1089" t="str">
            <v>BOOKED</v>
          </cell>
          <cell r="D1089" t="str">
            <v>Accruing</v>
          </cell>
          <cell r="E1089" t="str">
            <v>CFMS.NOTE.FXD</v>
          </cell>
          <cell r="F1089" t="str">
            <v>Customer</v>
          </cell>
          <cell r="G1089">
            <v>358264</v>
          </cell>
        </row>
        <row r="1090">
          <cell r="B1090" t="str">
            <v>702-30004105</v>
          </cell>
          <cell r="C1090" t="str">
            <v>BOOKED</v>
          </cell>
          <cell r="D1090" t="str">
            <v>Accruing</v>
          </cell>
          <cell r="E1090" t="str">
            <v>CFMS.NOTE.FXD</v>
          </cell>
          <cell r="F1090" t="str">
            <v>Customer</v>
          </cell>
          <cell r="G1090">
            <v>314376</v>
          </cell>
        </row>
        <row r="1091">
          <cell r="B1091" t="str">
            <v>702-30004108</v>
          </cell>
          <cell r="C1091" t="str">
            <v>BOOKED</v>
          </cell>
          <cell r="D1091" t="str">
            <v>Accruing</v>
          </cell>
          <cell r="E1091" t="str">
            <v>CFMS.NOTE.FXD</v>
          </cell>
          <cell r="F1091" t="str">
            <v>Customer</v>
          </cell>
          <cell r="G1091">
            <v>357800</v>
          </cell>
        </row>
        <row r="1092">
          <cell r="B1092" t="str">
            <v>702-30004109</v>
          </cell>
          <cell r="C1092" t="str">
            <v>BOOKED</v>
          </cell>
          <cell r="D1092" t="str">
            <v>Accruing</v>
          </cell>
          <cell r="E1092" t="str">
            <v>CFMS.NOTE.FXD</v>
          </cell>
          <cell r="F1092" t="str">
            <v>Customer</v>
          </cell>
          <cell r="G1092">
            <v>316137</v>
          </cell>
        </row>
        <row r="1093">
          <cell r="B1093" t="str">
            <v>702-30004110</v>
          </cell>
          <cell r="C1093" t="str">
            <v>BOOKED</v>
          </cell>
          <cell r="D1093" t="str">
            <v>Accruing</v>
          </cell>
          <cell r="E1093" t="str">
            <v>CFMS.NOTE.FXD</v>
          </cell>
          <cell r="F1093" t="str">
            <v>Customer</v>
          </cell>
          <cell r="G1093">
            <v>316950</v>
          </cell>
        </row>
        <row r="1094">
          <cell r="B1094" t="str">
            <v>702-30004112</v>
          </cell>
          <cell r="C1094" t="str">
            <v>BOOKED</v>
          </cell>
          <cell r="D1094" t="str">
            <v>Accruing</v>
          </cell>
          <cell r="E1094" t="str">
            <v>CFMS.NOTE.FXD</v>
          </cell>
          <cell r="F1094" t="str">
            <v>Customer</v>
          </cell>
          <cell r="G1094">
            <v>357915</v>
          </cell>
        </row>
        <row r="1095">
          <cell r="B1095" t="str">
            <v>702-30004121</v>
          </cell>
          <cell r="C1095" t="str">
            <v>BOOKED</v>
          </cell>
          <cell r="D1095" t="str">
            <v>Accruing</v>
          </cell>
          <cell r="E1095" t="str">
            <v>CFMS.NOTE.FXD</v>
          </cell>
          <cell r="F1095" t="str">
            <v>Customer</v>
          </cell>
          <cell r="G1095">
            <v>350308</v>
          </cell>
        </row>
        <row r="1096">
          <cell r="B1096" t="str">
            <v>702-30004127</v>
          </cell>
          <cell r="C1096" t="str">
            <v>BOOKED</v>
          </cell>
          <cell r="D1096" t="str">
            <v>Accruing</v>
          </cell>
          <cell r="E1096" t="str">
            <v>CFMS.NOTE.FXD</v>
          </cell>
          <cell r="F1096" t="str">
            <v>Customer</v>
          </cell>
          <cell r="G1096">
            <v>350308</v>
          </cell>
        </row>
        <row r="1097">
          <cell r="B1097" t="str">
            <v>702-30004150</v>
          </cell>
          <cell r="C1097" t="str">
            <v>BOOKED</v>
          </cell>
          <cell r="D1097" t="str">
            <v>Accruing</v>
          </cell>
          <cell r="E1097" t="str">
            <v>CFMS.NOTE.FXD</v>
          </cell>
          <cell r="F1097" t="str">
            <v>Customer</v>
          </cell>
          <cell r="G1097">
            <v>358305</v>
          </cell>
        </row>
        <row r="1098">
          <cell r="B1098" t="str">
            <v>702-30004153</v>
          </cell>
          <cell r="C1098" t="str">
            <v>BOOKED</v>
          </cell>
          <cell r="D1098" t="str">
            <v>Accruing</v>
          </cell>
          <cell r="E1098" t="str">
            <v>CFMS.NOTE.FXD</v>
          </cell>
          <cell r="F1098" t="str">
            <v>Customer</v>
          </cell>
          <cell r="G1098">
            <v>351121</v>
          </cell>
        </row>
        <row r="1099">
          <cell r="B1099" t="str">
            <v>702-30004157</v>
          </cell>
          <cell r="C1099" t="str">
            <v>BOOKED</v>
          </cell>
          <cell r="D1099" t="str">
            <v>Accruing</v>
          </cell>
          <cell r="E1099" t="str">
            <v>CFMS.NOTE.FXD</v>
          </cell>
          <cell r="F1099" t="str">
            <v>Customer</v>
          </cell>
          <cell r="G1099">
            <v>333976</v>
          </cell>
        </row>
        <row r="1100">
          <cell r="B1100" t="str">
            <v>702-30004160</v>
          </cell>
          <cell r="C1100" t="str">
            <v>BOOKED</v>
          </cell>
          <cell r="D1100" t="str">
            <v>Accruing</v>
          </cell>
          <cell r="E1100" t="str">
            <v>CFMS.NOTE.FXD</v>
          </cell>
          <cell r="F1100" t="str">
            <v>Customer</v>
          </cell>
          <cell r="G1100">
            <v>325447</v>
          </cell>
        </row>
        <row r="1101">
          <cell r="B1101" t="str">
            <v>702-30004162</v>
          </cell>
          <cell r="C1101" t="str">
            <v>BOOKED</v>
          </cell>
          <cell r="D1101" t="str">
            <v>Accruing</v>
          </cell>
          <cell r="E1101" t="str">
            <v>CFMS.NOTE.FXD</v>
          </cell>
          <cell r="F1101" t="str">
            <v>Customer</v>
          </cell>
          <cell r="G1101">
            <v>333603</v>
          </cell>
        </row>
        <row r="1102">
          <cell r="B1102" t="str">
            <v>702-30004163-001</v>
          </cell>
          <cell r="C1102" t="str">
            <v>BOOKED</v>
          </cell>
          <cell r="D1102" t="str">
            <v>Accruing</v>
          </cell>
          <cell r="E1102" t="str">
            <v>CFMS.NOTE.FXD</v>
          </cell>
          <cell r="F1102" t="str">
            <v>Customer</v>
          </cell>
          <cell r="G1102">
            <v>349213</v>
          </cell>
        </row>
        <row r="1103">
          <cell r="B1103" t="str">
            <v>702-30004164</v>
          </cell>
          <cell r="C1103" t="str">
            <v>BOOKED</v>
          </cell>
          <cell r="D1103" t="str">
            <v>Accruing</v>
          </cell>
          <cell r="E1103" t="str">
            <v>CFMS.NOTE.FXD</v>
          </cell>
          <cell r="F1103" t="str">
            <v>Customer</v>
          </cell>
          <cell r="G1103">
            <v>314376</v>
          </cell>
        </row>
        <row r="1104">
          <cell r="B1104" t="str">
            <v>702-30004166</v>
          </cell>
          <cell r="C1104" t="str">
            <v>BOOKED</v>
          </cell>
          <cell r="D1104" t="str">
            <v>Accruing</v>
          </cell>
          <cell r="E1104" t="str">
            <v>CFMS.NOTE.FXD</v>
          </cell>
          <cell r="F1104" t="str">
            <v>Customer</v>
          </cell>
          <cell r="G1104">
            <v>312092</v>
          </cell>
        </row>
        <row r="1105">
          <cell r="B1105" t="str">
            <v>702-30004167-001-1</v>
          </cell>
          <cell r="C1105" t="str">
            <v>BOOKED</v>
          </cell>
          <cell r="D1105" t="str">
            <v>Accruing</v>
          </cell>
          <cell r="E1105" t="str">
            <v>CFMS.NOTE.FXD</v>
          </cell>
          <cell r="F1105" t="str">
            <v>Dealer</v>
          </cell>
          <cell r="G1105">
            <v>317746</v>
          </cell>
        </row>
        <row r="1106">
          <cell r="B1106" t="str">
            <v>702-30004170</v>
          </cell>
          <cell r="C1106" t="str">
            <v>BOOKED</v>
          </cell>
          <cell r="D1106" t="str">
            <v>Accruing</v>
          </cell>
          <cell r="E1106" t="str">
            <v>CFMS.NOTE.FXD</v>
          </cell>
          <cell r="F1106" t="str">
            <v>Customer</v>
          </cell>
          <cell r="G1106">
            <v>325447</v>
          </cell>
        </row>
        <row r="1107">
          <cell r="B1107" t="str">
            <v>702-30004171</v>
          </cell>
          <cell r="C1107" t="str">
            <v>BOOKED</v>
          </cell>
          <cell r="D1107" t="str">
            <v>Accruing</v>
          </cell>
          <cell r="E1107" t="str">
            <v>CFMS.NOTE.FXD</v>
          </cell>
          <cell r="F1107" t="str">
            <v>Customer</v>
          </cell>
          <cell r="G1107">
            <v>313353</v>
          </cell>
        </row>
        <row r="1108">
          <cell r="B1108" t="str">
            <v>702-30004192</v>
          </cell>
          <cell r="C1108" t="str">
            <v>BOOKED</v>
          </cell>
          <cell r="D1108" t="str">
            <v>Accruing</v>
          </cell>
          <cell r="E1108" t="str">
            <v>CFMS.NOTE.VAR.ESTBILL</v>
          </cell>
          <cell r="F1108" t="str">
            <v>Dealer</v>
          </cell>
          <cell r="G1108">
            <v>314798</v>
          </cell>
        </row>
        <row r="1109">
          <cell r="B1109" t="str">
            <v>702-30004193</v>
          </cell>
          <cell r="C1109" t="str">
            <v>BOOKED</v>
          </cell>
          <cell r="D1109" t="str">
            <v>Accruing</v>
          </cell>
          <cell r="E1109" t="str">
            <v>CFMS.NOTE.VAR.ESTBILL</v>
          </cell>
          <cell r="F1109" t="str">
            <v>Dealer</v>
          </cell>
          <cell r="G1109">
            <v>314798</v>
          </cell>
        </row>
        <row r="1110">
          <cell r="B1110" t="str">
            <v>702-30004196</v>
          </cell>
          <cell r="C1110" t="str">
            <v>BOOKED</v>
          </cell>
          <cell r="D1110" t="str">
            <v>Accruing</v>
          </cell>
          <cell r="E1110" t="str">
            <v>CFMS.NOTE.FXD</v>
          </cell>
          <cell r="F1110" t="str">
            <v>Customer</v>
          </cell>
          <cell r="G1110">
            <v>313545</v>
          </cell>
        </row>
        <row r="1111">
          <cell r="B1111" t="str">
            <v>702-30004197</v>
          </cell>
          <cell r="C1111" t="str">
            <v>BOOKED</v>
          </cell>
          <cell r="D1111" t="str">
            <v>Accruing</v>
          </cell>
          <cell r="E1111" t="str">
            <v>CFMS.NOTE.FXD</v>
          </cell>
          <cell r="F1111" t="str">
            <v>Customer</v>
          </cell>
          <cell r="G1111">
            <v>358481</v>
          </cell>
        </row>
        <row r="1112">
          <cell r="B1112" t="str">
            <v>702-30004203</v>
          </cell>
          <cell r="C1112" t="str">
            <v>BOOKED</v>
          </cell>
          <cell r="D1112" t="str">
            <v>Accruing</v>
          </cell>
          <cell r="E1112" t="str">
            <v>CFMS.WH.NOTE.VAR.ESTBILL</v>
          </cell>
          <cell r="F1112" t="str">
            <v>Dealer</v>
          </cell>
          <cell r="G1112">
            <v>314798</v>
          </cell>
        </row>
        <row r="1113">
          <cell r="B1113" t="str">
            <v>702-30004206</v>
          </cell>
          <cell r="C1113" t="str">
            <v>BOOKED</v>
          </cell>
          <cell r="D1113" t="str">
            <v>Accruing</v>
          </cell>
          <cell r="E1113" t="str">
            <v>CFMS.NOTE.VAR.ESTBILL</v>
          </cell>
          <cell r="F1113" t="str">
            <v>Dealer</v>
          </cell>
          <cell r="G1113">
            <v>313548</v>
          </cell>
        </row>
        <row r="1114">
          <cell r="B1114" t="str">
            <v>702-30004207</v>
          </cell>
          <cell r="C1114" t="str">
            <v>BOOKED</v>
          </cell>
          <cell r="D1114" t="str">
            <v>Accruing</v>
          </cell>
          <cell r="E1114" t="str">
            <v>CFMS.WH.NOTE.VAR.ESTBILL</v>
          </cell>
          <cell r="F1114" t="str">
            <v>Dealer</v>
          </cell>
          <cell r="G1114">
            <v>313548</v>
          </cell>
        </row>
        <row r="1115">
          <cell r="B1115" t="str">
            <v>702-30004209</v>
          </cell>
          <cell r="C1115" t="str">
            <v>BOOKED</v>
          </cell>
          <cell r="D1115" t="str">
            <v>Accruing</v>
          </cell>
          <cell r="E1115" t="str">
            <v>CFMS.NOTE.VAR.ESTBILL</v>
          </cell>
          <cell r="F1115" t="str">
            <v>Dealer</v>
          </cell>
          <cell r="G1115">
            <v>314798</v>
          </cell>
        </row>
        <row r="1116">
          <cell r="B1116" t="str">
            <v>702-30004213</v>
          </cell>
          <cell r="C1116" t="str">
            <v>BOOKED</v>
          </cell>
          <cell r="D1116" t="str">
            <v>Accruing</v>
          </cell>
          <cell r="E1116" t="str">
            <v>CFMS.WH.NOTE.VAR.ESTBILL</v>
          </cell>
          <cell r="F1116" t="str">
            <v>Dealer</v>
          </cell>
          <cell r="G1116">
            <v>313548</v>
          </cell>
        </row>
        <row r="1117">
          <cell r="B1117" t="str">
            <v>702-30004214</v>
          </cell>
          <cell r="C1117" t="str">
            <v>BOOKED</v>
          </cell>
          <cell r="D1117" t="str">
            <v>Accruing</v>
          </cell>
          <cell r="E1117" t="str">
            <v>CFMS.WH.NOTE.VAR.ESTBILL</v>
          </cell>
          <cell r="F1117" t="str">
            <v>Dealer</v>
          </cell>
          <cell r="G1117">
            <v>313548</v>
          </cell>
        </row>
        <row r="1118">
          <cell r="B1118" t="str">
            <v>702-30004215</v>
          </cell>
          <cell r="C1118" t="str">
            <v>BOOKED</v>
          </cell>
          <cell r="D1118" t="str">
            <v>Accruing</v>
          </cell>
          <cell r="E1118" t="str">
            <v>CFMS.NOTE.VAR.ESTBILL</v>
          </cell>
          <cell r="F1118" t="str">
            <v>Dealer</v>
          </cell>
          <cell r="G1118">
            <v>313548</v>
          </cell>
        </row>
        <row r="1119">
          <cell r="B1119" t="str">
            <v>702-30004218</v>
          </cell>
          <cell r="C1119" t="str">
            <v>BOOKED</v>
          </cell>
          <cell r="D1119" t="str">
            <v>Accruing</v>
          </cell>
          <cell r="E1119" t="str">
            <v>CFMS.NOTE.FXD</v>
          </cell>
          <cell r="F1119" t="str">
            <v>Customer</v>
          </cell>
          <cell r="G1119">
            <v>358479</v>
          </cell>
        </row>
        <row r="1120">
          <cell r="B1120" t="str">
            <v>702-30004219</v>
          </cell>
          <cell r="C1120" t="str">
            <v>BOOKED</v>
          </cell>
          <cell r="D1120" t="str">
            <v>Accruing</v>
          </cell>
          <cell r="E1120" t="str">
            <v>CFMS.WH.NOTE.VAR.ESTBILL</v>
          </cell>
          <cell r="F1120" t="str">
            <v>Dealer</v>
          </cell>
          <cell r="G1120">
            <v>313548</v>
          </cell>
        </row>
        <row r="1121">
          <cell r="B1121" t="str">
            <v>702-30004220</v>
          </cell>
          <cell r="C1121" t="str">
            <v>BOOKED</v>
          </cell>
          <cell r="D1121" t="str">
            <v>Accruing</v>
          </cell>
          <cell r="E1121" t="str">
            <v>CFMS.WH.NOTE.VAR.ESTBILL</v>
          </cell>
          <cell r="F1121" t="str">
            <v>Dealer</v>
          </cell>
          <cell r="G1121">
            <v>313548</v>
          </cell>
        </row>
        <row r="1122">
          <cell r="B1122" t="str">
            <v>702-30004222</v>
          </cell>
          <cell r="C1122" t="str">
            <v>BOOKED</v>
          </cell>
          <cell r="D1122" t="str">
            <v>Accruing</v>
          </cell>
          <cell r="E1122" t="str">
            <v>CFMS.WH.NOTE.VAR.ESTBILL</v>
          </cell>
          <cell r="F1122" t="str">
            <v>Dealer</v>
          </cell>
          <cell r="G1122">
            <v>313548</v>
          </cell>
        </row>
        <row r="1123">
          <cell r="B1123" t="str">
            <v>702-30004223</v>
          </cell>
          <cell r="C1123" t="str">
            <v>BOOKED</v>
          </cell>
          <cell r="D1123" t="str">
            <v>Accruing</v>
          </cell>
          <cell r="E1123" t="str">
            <v>CFMS.NOTE.VAR.ESTBILL</v>
          </cell>
          <cell r="F1123" t="str">
            <v>Dealer</v>
          </cell>
          <cell r="G1123">
            <v>313548</v>
          </cell>
        </row>
        <row r="1124">
          <cell r="B1124" t="str">
            <v>702-30004225</v>
          </cell>
          <cell r="C1124" t="str">
            <v>BOOKED</v>
          </cell>
          <cell r="D1124" t="str">
            <v>Accruing</v>
          </cell>
          <cell r="E1124" t="str">
            <v>CFMS.WH.NOTE.VAR.ESTBILL</v>
          </cell>
          <cell r="F1124" t="str">
            <v>Dealer</v>
          </cell>
          <cell r="G1124">
            <v>313548</v>
          </cell>
        </row>
        <row r="1125">
          <cell r="B1125" t="str">
            <v>702-30004226</v>
          </cell>
          <cell r="C1125" t="str">
            <v>BOOKED</v>
          </cell>
          <cell r="D1125" t="str">
            <v>Accruing</v>
          </cell>
          <cell r="E1125" t="str">
            <v>CFMS.NOTE.VAR.ESTBILL</v>
          </cell>
          <cell r="F1125" t="str">
            <v>Dealer</v>
          </cell>
          <cell r="G1125">
            <v>313548</v>
          </cell>
        </row>
        <row r="1126">
          <cell r="B1126" t="str">
            <v>702-30004236</v>
          </cell>
          <cell r="C1126" t="str">
            <v>BOOKED</v>
          </cell>
          <cell r="D1126" t="str">
            <v>Accruing</v>
          </cell>
          <cell r="E1126" t="str">
            <v>CFMS.NOTE.VAR.ESTBILL</v>
          </cell>
          <cell r="F1126" t="str">
            <v>Dealer</v>
          </cell>
          <cell r="G1126">
            <v>314798</v>
          </cell>
        </row>
        <row r="1127">
          <cell r="B1127" t="str">
            <v>702-30004239</v>
          </cell>
          <cell r="C1127" t="str">
            <v>BOOKED</v>
          </cell>
          <cell r="D1127" t="str">
            <v>Accruing</v>
          </cell>
          <cell r="E1127" t="str">
            <v>CFMS.NOTE.FXD</v>
          </cell>
          <cell r="F1127" t="str">
            <v>Customer</v>
          </cell>
          <cell r="G1127">
            <v>359438</v>
          </cell>
        </row>
        <row r="1128">
          <cell r="B1128" t="str">
            <v>702-30004242</v>
          </cell>
          <cell r="C1128" t="str">
            <v>BOOKED</v>
          </cell>
          <cell r="D1128" t="str">
            <v>Non-Accruing</v>
          </cell>
          <cell r="E1128" t="str">
            <v>CFMS.NOTE.FXD</v>
          </cell>
          <cell r="F1128" t="str">
            <v>Customer</v>
          </cell>
          <cell r="G1128">
            <v>318126</v>
          </cell>
        </row>
        <row r="1129">
          <cell r="B1129" t="str">
            <v>702-30004251</v>
          </cell>
          <cell r="C1129" t="str">
            <v>BOOKED</v>
          </cell>
          <cell r="E1129" t="str">
            <v>CFMS.NOTE.FXD</v>
          </cell>
          <cell r="F1129" t="str">
            <v>Dealer</v>
          </cell>
          <cell r="G1129">
            <v>309306</v>
          </cell>
        </row>
        <row r="1130">
          <cell r="B1130" t="str">
            <v>702-30004252-000</v>
          </cell>
          <cell r="C1130" t="str">
            <v>BOOKED</v>
          </cell>
          <cell r="D1130" t="str">
            <v>Accruing</v>
          </cell>
          <cell r="E1130" t="str">
            <v>CFMS.NOTE.FXD</v>
          </cell>
          <cell r="F1130" t="str">
            <v>Dealer</v>
          </cell>
          <cell r="G1130">
            <v>309306</v>
          </cell>
        </row>
        <row r="1131">
          <cell r="B1131" t="str">
            <v>702-30004268</v>
          </cell>
          <cell r="C1131" t="str">
            <v>BOOKED</v>
          </cell>
          <cell r="D1131" t="str">
            <v>Accruing</v>
          </cell>
          <cell r="E1131" t="str">
            <v>CFMS.NOTE.VAR.ESTBILL</v>
          </cell>
          <cell r="F1131" t="str">
            <v>Dealer</v>
          </cell>
          <cell r="G1131">
            <v>314798</v>
          </cell>
        </row>
        <row r="1132">
          <cell r="B1132" t="str">
            <v>702-30004276</v>
          </cell>
          <cell r="C1132" t="str">
            <v>BOOKED</v>
          </cell>
          <cell r="D1132" t="str">
            <v>Non-Accruing</v>
          </cell>
          <cell r="E1132" t="str">
            <v>CFMS.NOTE.FXD</v>
          </cell>
          <cell r="F1132" t="str">
            <v>Customer</v>
          </cell>
          <cell r="G1132">
            <v>320703</v>
          </cell>
        </row>
        <row r="1133">
          <cell r="B1133" t="str">
            <v>702-30004277</v>
          </cell>
          <cell r="C1133" t="str">
            <v>BOOKED</v>
          </cell>
          <cell r="D1133" t="str">
            <v>Accruing</v>
          </cell>
          <cell r="E1133" t="str">
            <v>CFMS.NOTE.FXD</v>
          </cell>
          <cell r="F1133" t="str">
            <v>Customer</v>
          </cell>
          <cell r="G1133">
            <v>359531</v>
          </cell>
        </row>
        <row r="1134">
          <cell r="B1134" t="str">
            <v>702-30004278</v>
          </cell>
          <cell r="C1134" t="str">
            <v>BOOKED</v>
          </cell>
          <cell r="D1134" t="str">
            <v>Accruing</v>
          </cell>
          <cell r="E1134" t="str">
            <v>CFMS.NOTE.FXD</v>
          </cell>
          <cell r="F1134" t="str">
            <v>Customer</v>
          </cell>
          <cell r="G1134">
            <v>359090</v>
          </cell>
        </row>
        <row r="1135">
          <cell r="B1135" t="str">
            <v>702-30004279</v>
          </cell>
          <cell r="C1135" t="str">
            <v>BOOKED</v>
          </cell>
          <cell r="D1135" t="str">
            <v>Accruing</v>
          </cell>
          <cell r="E1135" t="str">
            <v>CFMS.NOTE.FXD</v>
          </cell>
          <cell r="F1135" t="str">
            <v>Customer</v>
          </cell>
          <cell r="G1135">
            <v>359301</v>
          </cell>
        </row>
        <row r="1136">
          <cell r="B1136" t="str">
            <v>702-30004281</v>
          </cell>
          <cell r="C1136" t="str">
            <v>BOOKED</v>
          </cell>
          <cell r="D1136" t="str">
            <v>Accruing</v>
          </cell>
          <cell r="E1136" t="str">
            <v>CFMS.NOTE.FXD</v>
          </cell>
          <cell r="F1136" t="str">
            <v>Customer</v>
          </cell>
          <cell r="G1136">
            <v>316398</v>
          </cell>
        </row>
        <row r="1137">
          <cell r="B1137" t="str">
            <v>702-30004285</v>
          </cell>
          <cell r="C1137" t="str">
            <v>BOOKED</v>
          </cell>
          <cell r="D1137" t="str">
            <v>Accruing</v>
          </cell>
          <cell r="E1137" t="str">
            <v>CFMS.NOTE.FXD</v>
          </cell>
          <cell r="F1137" t="str">
            <v>Customer</v>
          </cell>
          <cell r="G1137">
            <v>312089</v>
          </cell>
        </row>
        <row r="1138">
          <cell r="B1138" t="str">
            <v>702-30004287</v>
          </cell>
          <cell r="C1138" t="str">
            <v>BOOKED</v>
          </cell>
          <cell r="D1138" t="str">
            <v>Accruing</v>
          </cell>
          <cell r="E1138" t="str">
            <v>CFMS.NOTE.FXD</v>
          </cell>
          <cell r="F1138" t="str">
            <v>Customer</v>
          </cell>
          <cell r="G1138">
            <v>309785</v>
          </cell>
        </row>
        <row r="1139">
          <cell r="B1139" t="str">
            <v>702-30004292</v>
          </cell>
          <cell r="C1139" t="str">
            <v>BOOKED</v>
          </cell>
          <cell r="D1139" t="str">
            <v>Accruing</v>
          </cell>
          <cell r="E1139" t="str">
            <v>CFMS.NOTE.VAR.ESTBILL</v>
          </cell>
          <cell r="F1139" t="str">
            <v>Dealer</v>
          </cell>
          <cell r="G1139">
            <v>314798</v>
          </cell>
        </row>
        <row r="1140">
          <cell r="B1140" t="str">
            <v>702-30004293</v>
          </cell>
          <cell r="C1140" t="str">
            <v>BOOKED</v>
          </cell>
          <cell r="D1140" t="str">
            <v>Accruing</v>
          </cell>
          <cell r="E1140" t="str">
            <v>CFMS.NOTE.VAR.ESTBILL</v>
          </cell>
          <cell r="F1140" t="str">
            <v>Dealer</v>
          </cell>
          <cell r="G1140">
            <v>314798</v>
          </cell>
        </row>
        <row r="1141">
          <cell r="B1141" t="str">
            <v>702-30004294</v>
          </cell>
          <cell r="C1141" t="str">
            <v>BOOKED</v>
          </cell>
          <cell r="D1141" t="str">
            <v>Accruing</v>
          </cell>
          <cell r="E1141" t="str">
            <v>CFMS.NOTE.VAR.ESTBILL</v>
          </cell>
          <cell r="F1141" t="str">
            <v>Dealer</v>
          </cell>
          <cell r="G1141">
            <v>314798</v>
          </cell>
        </row>
        <row r="1142">
          <cell r="B1142" t="str">
            <v>702-30004295</v>
          </cell>
          <cell r="C1142" t="str">
            <v>BOOKED</v>
          </cell>
          <cell r="D1142" t="str">
            <v>Accruing</v>
          </cell>
          <cell r="E1142" t="str">
            <v>CFMS.NOTE.FXD</v>
          </cell>
          <cell r="F1142" t="str">
            <v>Customer</v>
          </cell>
          <cell r="G1142">
            <v>316241</v>
          </cell>
        </row>
        <row r="1143">
          <cell r="B1143" t="str">
            <v>702-30004296</v>
          </cell>
          <cell r="C1143" t="str">
            <v>BOOKED</v>
          </cell>
          <cell r="D1143" t="str">
            <v>Accruing</v>
          </cell>
          <cell r="E1143" t="str">
            <v>CFMS.NOTE.VAR.ESTBILL</v>
          </cell>
          <cell r="F1143" t="str">
            <v>Dealer</v>
          </cell>
          <cell r="G1143">
            <v>314798</v>
          </cell>
        </row>
        <row r="1144">
          <cell r="B1144" t="str">
            <v>702-30004297</v>
          </cell>
          <cell r="C1144" t="str">
            <v>BOOKED</v>
          </cell>
          <cell r="D1144" t="str">
            <v>Accruing</v>
          </cell>
          <cell r="E1144" t="str">
            <v>CFMS.NOTE.FXD</v>
          </cell>
          <cell r="F1144" t="str">
            <v>Customer</v>
          </cell>
          <cell r="G1144">
            <v>351332</v>
          </cell>
        </row>
        <row r="1145">
          <cell r="B1145" t="str">
            <v>702-30004301</v>
          </cell>
          <cell r="C1145" t="str">
            <v>BOOKED</v>
          </cell>
          <cell r="D1145" t="str">
            <v>Accruing</v>
          </cell>
          <cell r="E1145" t="str">
            <v>CFMS.NOTE.FXD</v>
          </cell>
          <cell r="F1145" t="str">
            <v>Customer</v>
          </cell>
          <cell r="G1145">
            <v>314376</v>
          </cell>
        </row>
        <row r="1146">
          <cell r="B1146" t="str">
            <v>702-30004317</v>
          </cell>
          <cell r="C1146" t="str">
            <v>BOOKED</v>
          </cell>
          <cell r="D1146" t="str">
            <v>Accruing</v>
          </cell>
          <cell r="E1146" t="str">
            <v>CFMS.NOTE.VAR.ESTBILL</v>
          </cell>
          <cell r="F1146" t="str">
            <v>Dealer</v>
          </cell>
          <cell r="G1146">
            <v>314798</v>
          </cell>
        </row>
        <row r="1147">
          <cell r="B1147" t="str">
            <v>702-30004318</v>
          </cell>
          <cell r="C1147" t="str">
            <v>BOOKED</v>
          </cell>
          <cell r="D1147" t="str">
            <v>Accruing</v>
          </cell>
          <cell r="E1147" t="str">
            <v>CFMS.NOTE.FXD</v>
          </cell>
          <cell r="F1147" t="str">
            <v>Customer</v>
          </cell>
          <cell r="G1147">
            <v>360002</v>
          </cell>
        </row>
        <row r="1148">
          <cell r="B1148" t="str">
            <v>702-30004332</v>
          </cell>
          <cell r="C1148" t="str">
            <v>BOOKED</v>
          </cell>
          <cell r="D1148" t="str">
            <v>Accruing</v>
          </cell>
          <cell r="E1148" t="str">
            <v>CFMS.WH.NOTE.VAR.ESTBILL</v>
          </cell>
          <cell r="F1148" t="str">
            <v>Dealer</v>
          </cell>
          <cell r="G1148">
            <v>314798</v>
          </cell>
        </row>
        <row r="1149">
          <cell r="B1149" t="str">
            <v>702-30004333</v>
          </cell>
          <cell r="C1149" t="str">
            <v>BOOKED</v>
          </cell>
          <cell r="D1149" t="str">
            <v>Accruing</v>
          </cell>
          <cell r="E1149" t="str">
            <v>CFMS.WH.NOTE.VAR.ESTBILL</v>
          </cell>
          <cell r="F1149" t="str">
            <v>Dealer</v>
          </cell>
          <cell r="G1149">
            <v>314798</v>
          </cell>
        </row>
        <row r="1150">
          <cell r="B1150" t="str">
            <v>702-30004340</v>
          </cell>
          <cell r="C1150" t="str">
            <v>BOOKED</v>
          </cell>
          <cell r="D1150" t="str">
            <v>Accruing</v>
          </cell>
          <cell r="E1150" t="str">
            <v>CFMS.NOTE.VAR.ESTBILL</v>
          </cell>
          <cell r="F1150" t="str">
            <v>Dealer</v>
          </cell>
          <cell r="G1150">
            <v>314798</v>
          </cell>
        </row>
        <row r="1151">
          <cell r="B1151" t="str">
            <v>702-30004357</v>
          </cell>
          <cell r="C1151" t="str">
            <v>BOOKED</v>
          </cell>
          <cell r="D1151" t="str">
            <v>Accruing</v>
          </cell>
          <cell r="E1151" t="str">
            <v>CFMS.WH.NOTE.VAR.ESTBILL</v>
          </cell>
          <cell r="F1151" t="str">
            <v>Dealer</v>
          </cell>
          <cell r="G1151">
            <v>313548</v>
          </cell>
        </row>
        <row r="1152">
          <cell r="B1152" t="str">
            <v>702-30004360</v>
          </cell>
          <cell r="C1152" t="str">
            <v>BOOKED</v>
          </cell>
          <cell r="D1152" t="str">
            <v>Accruing</v>
          </cell>
          <cell r="E1152" t="str">
            <v>CFMS.NOTE.VAR.ESTBILL</v>
          </cell>
          <cell r="F1152" t="str">
            <v>Dealer</v>
          </cell>
          <cell r="G1152">
            <v>313548</v>
          </cell>
        </row>
        <row r="1153">
          <cell r="B1153" t="str">
            <v>702-30004362</v>
          </cell>
          <cell r="C1153" t="str">
            <v>BOOKED</v>
          </cell>
          <cell r="D1153" t="str">
            <v>Accruing</v>
          </cell>
          <cell r="E1153" t="str">
            <v>CFMS.NOTE.VAR.ESTBILL</v>
          </cell>
          <cell r="F1153" t="str">
            <v>Dealer</v>
          </cell>
          <cell r="G1153">
            <v>313548</v>
          </cell>
        </row>
        <row r="1154">
          <cell r="B1154" t="str">
            <v>702-30004365</v>
          </cell>
          <cell r="C1154" t="str">
            <v>BOOKED</v>
          </cell>
          <cell r="D1154" t="str">
            <v>Accruing</v>
          </cell>
          <cell r="E1154" t="str">
            <v>CFMS.NOTE.VAR.ESTBILL</v>
          </cell>
          <cell r="F1154" t="str">
            <v>Dealer</v>
          </cell>
          <cell r="G1154">
            <v>313548</v>
          </cell>
        </row>
        <row r="1155">
          <cell r="B1155" t="str">
            <v>702-30004373</v>
          </cell>
          <cell r="C1155" t="str">
            <v>BOOKED</v>
          </cell>
          <cell r="D1155" t="str">
            <v>Accruing</v>
          </cell>
          <cell r="E1155" t="str">
            <v>CFMS.NOTE.VAR.ESTBILL</v>
          </cell>
          <cell r="F1155" t="str">
            <v>Dealer</v>
          </cell>
          <cell r="G1155">
            <v>313548</v>
          </cell>
        </row>
        <row r="1156">
          <cell r="B1156" t="str">
            <v>702-30004378</v>
          </cell>
          <cell r="C1156" t="str">
            <v>BOOKED</v>
          </cell>
          <cell r="D1156" t="str">
            <v>Accruing</v>
          </cell>
          <cell r="E1156" t="str">
            <v>CFMS.NOTE.VAR.ESTBILL</v>
          </cell>
          <cell r="F1156" t="str">
            <v>Dealer</v>
          </cell>
          <cell r="G1156">
            <v>313548</v>
          </cell>
        </row>
        <row r="1157">
          <cell r="B1157" t="str">
            <v>702-30004379</v>
          </cell>
          <cell r="C1157" t="str">
            <v>BOOKED</v>
          </cell>
          <cell r="D1157" t="str">
            <v>Accruing</v>
          </cell>
          <cell r="E1157" t="str">
            <v>CFMS.NOTE.VAR.ESTBILL</v>
          </cell>
          <cell r="F1157" t="str">
            <v>Dealer</v>
          </cell>
          <cell r="G1157">
            <v>313548</v>
          </cell>
        </row>
        <row r="1158">
          <cell r="B1158" t="str">
            <v>702-30004384</v>
          </cell>
          <cell r="C1158" t="str">
            <v>BOOKED</v>
          </cell>
          <cell r="D1158" t="str">
            <v>Accruing</v>
          </cell>
          <cell r="E1158" t="str">
            <v>CFMS.NOTE.VAR.ESTBILL</v>
          </cell>
          <cell r="F1158" t="str">
            <v>Dealer</v>
          </cell>
          <cell r="G1158">
            <v>313548</v>
          </cell>
        </row>
        <row r="1159">
          <cell r="B1159" t="str">
            <v>702-30004385</v>
          </cell>
          <cell r="C1159" t="str">
            <v>BOOKED</v>
          </cell>
          <cell r="D1159" t="str">
            <v>Accruing</v>
          </cell>
          <cell r="E1159" t="str">
            <v>CFMS.NOTE.VAR.ESTBILL</v>
          </cell>
          <cell r="F1159" t="str">
            <v>Dealer</v>
          </cell>
          <cell r="G1159">
            <v>313548</v>
          </cell>
        </row>
        <row r="1160">
          <cell r="B1160" t="str">
            <v>702-30004393</v>
          </cell>
          <cell r="C1160" t="str">
            <v>BOOKED</v>
          </cell>
          <cell r="D1160" t="str">
            <v>Accruing</v>
          </cell>
          <cell r="E1160" t="str">
            <v>CFMS.NOTE.FXD</v>
          </cell>
          <cell r="F1160" t="str">
            <v>Customer</v>
          </cell>
          <cell r="G1160">
            <v>311352</v>
          </cell>
        </row>
        <row r="1161">
          <cell r="B1161" t="str">
            <v>702-30004395</v>
          </cell>
          <cell r="C1161" t="str">
            <v>BOOKED</v>
          </cell>
          <cell r="D1161" t="str">
            <v>Accruing</v>
          </cell>
          <cell r="E1161" t="str">
            <v>CFMS.NOTE.FXD</v>
          </cell>
          <cell r="F1161" t="str">
            <v>Customer</v>
          </cell>
          <cell r="G1161">
            <v>360689</v>
          </cell>
        </row>
        <row r="1162">
          <cell r="B1162" t="str">
            <v>702-30004396</v>
          </cell>
          <cell r="C1162" t="str">
            <v>BOOKED</v>
          </cell>
          <cell r="D1162" t="str">
            <v>Accruing</v>
          </cell>
          <cell r="E1162" t="str">
            <v>CFMS.NOTE.FXD</v>
          </cell>
          <cell r="F1162" t="str">
            <v>Customer</v>
          </cell>
          <cell r="G1162">
            <v>319044</v>
          </cell>
        </row>
        <row r="1163">
          <cell r="B1163" t="str">
            <v>702-30004398</v>
          </cell>
          <cell r="C1163" t="str">
            <v>BOOKED</v>
          </cell>
          <cell r="D1163" t="str">
            <v>Accruing</v>
          </cell>
          <cell r="E1163" t="str">
            <v>CFMS.NOTE.FXD</v>
          </cell>
          <cell r="F1163" t="str">
            <v>Customer</v>
          </cell>
          <cell r="G1163">
            <v>361314</v>
          </cell>
        </row>
        <row r="1164">
          <cell r="B1164" t="str">
            <v>702-30004399</v>
          </cell>
          <cell r="C1164" t="str">
            <v>BOOKED</v>
          </cell>
          <cell r="D1164" t="str">
            <v>Accruing</v>
          </cell>
          <cell r="E1164" t="str">
            <v>CFMS.NOTE.FXD</v>
          </cell>
          <cell r="F1164" t="str">
            <v>Customer</v>
          </cell>
          <cell r="G1164">
            <v>316241</v>
          </cell>
        </row>
        <row r="1165">
          <cell r="B1165" t="str">
            <v>702-30004401</v>
          </cell>
          <cell r="C1165" t="str">
            <v>BOOKED</v>
          </cell>
          <cell r="D1165" t="str">
            <v>Accruing</v>
          </cell>
          <cell r="E1165" t="str">
            <v>CFMS.NOTE.FXD</v>
          </cell>
          <cell r="F1165" t="str">
            <v>Customer</v>
          </cell>
          <cell r="G1165">
            <v>316241</v>
          </cell>
        </row>
        <row r="1166">
          <cell r="B1166" t="str">
            <v>702-30004402</v>
          </cell>
          <cell r="C1166" t="str">
            <v>BOOKED</v>
          </cell>
          <cell r="D1166" t="str">
            <v>Accruing</v>
          </cell>
          <cell r="E1166" t="str">
            <v>CFMS.NOTE.FXD</v>
          </cell>
          <cell r="F1166" t="str">
            <v>Customer</v>
          </cell>
          <cell r="G1166">
            <v>316241</v>
          </cell>
        </row>
        <row r="1167">
          <cell r="B1167" t="str">
            <v>702-30004404</v>
          </cell>
          <cell r="C1167" t="str">
            <v>BOOKED</v>
          </cell>
          <cell r="D1167" t="str">
            <v>Accruing</v>
          </cell>
          <cell r="E1167" t="str">
            <v>CFMS.NOTE.FXD</v>
          </cell>
          <cell r="F1167" t="str">
            <v>Customer</v>
          </cell>
          <cell r="G1167">
            <v>316241</v>
          </cell>
        </row>
        <row r="1168">
          <cell r="B1168" t="str">
            <v>702-30004406</v>
          </cell>
          <cell r="C1168" t="str">
            <v>BOOKED</v>
          </cell>
          <cell r="D1168" t="str">
            <v>Accruing</v>
          </cell>
          <cell r="E1168" t="str">
            <v>CFMS.NOTE.FXD</v>
          </cell>
          <cell r="F1168" t="str">
            <v>Customer</v>
          </cell>
          <cell r="G1168">
            <v>316241</v>
          </cell>
        </row>
        <row r="1169">
          <cell r="B1169" t="str">
            <v>702-30004407</v>
          </cell>
          <cell r="C1169" t="str">
            <v>BOOKED</v>
          </cell>
          <cell r="D1169" t="str">
            <v>Accruing</v>
          </cell>
          <cell r="E1169" t="str">
            <v>CFMS.NOTE.FXD</v>
          </cell>
          <cell r="F1169" t="str">
            <v>Customer</v>
          </cell>
          <cell r="G1169">
            <v>360937</v>
          </cell>
        </row>
        <row r="1170">
          <cell r="B1170" t="str">
            <v>702-30004408</v>
          </cell>
          <cell r="C1170" t="str">
            <v>BOOKED</v>
          </cell>
          <cell r="D1170" t="str">
            <v>Accruing</v>
          </cell>
          <cell r="E1170" t="str">
            <v>CFMS.NOTE.FXD</v>
          </cell>
          <cell r="F1170" t="str">
            <v>Customer</v>
          </cell>
          <cell r="G1170">
            <v>316241</v>
          </cell>
        </row>
        <row r="1171">
          <cell r="B1171" t="str">
            <v>702-30004409</v>
          </cell>
          <cell r="C1171" t="str">
            <v>BOOKED</v>
          </cell>
          <cell r="D1171" t="str">
            <v>Accruing</v>
          </cell>
          <cell r="E1171" t="str">
            <v>CFMS.NOTE.FXD</v>
          </cell>
          <cell r="F1171" t="str">
            <v>Customer</v>
          </cell>
          <cell r="G1171">
            <v>316241</v>
          </cell>
        </row>
        <row r="1172">
          <cell r="B1172" t="str">
            <v>702-30004410</v>
          </cell>
          <cell r="C1172" t="str">
            <v>BOOKED</v>
          </cell>
          <cell r="D1172" t="str">
            <v>Accruing</v>
          </cell>
          <cell r="E1172" t="str">
            <v>CFMS.NOTE.FXD</v>
          </cell>
          <cell r="F1172" t="str">
            <v>Customer</v>
          </cell>
          <cell r="G1172">
            <v>316241</v>
          </cell>
        </row>
        <row r="1173">
          <cell r="B1173" t="str">
            <v>702-30004411</v>
          </cell>
          <cell r="C1173" t="str">
            <v>BOOKED</v>
          </cell>
          <cell r="D1173" t="str">
            <v>Accruing</v>
          </cell>
          <cell r="E1173" t="str">
            <v>CFMS.NOTE.FXD</v>
          </cell>
          <cell r="F1173" t="str">
            <v>Customer</v>
          </cell>
          <cell r="G1173">
            <v>316241</v>
          </cell>
        </row>
        <row r="1174">
          <cell r="B1174" t="str">
            <v>702-30004412</v>
          </cell>
          <cell r="C1174" t="str">
            <v>BOOKED</v>
          </cell>
          <cell r="D1174" t="str">
            <v>Accruing</v>
          </cell>
          <cell r="E1174" t="str">
            <v>CFMS.NOTE.FXD</v>
          </cell>
          <cell r="F1174" t="str">
            <v>Customer</v>
          </cell>
          <cell r="G1174">
            <v>316241</v>
          </cell>
        </row>
        <row r="1175">
          <cell r="B1175" t="str">
            <v>702-30004414</v>
          </cell>
          <cell r="C1175" t="str">
            <v>BOOKED</v>
          </cell>
          <cell r="D1175" t="str">
            <v>Accruing</v>
          </cell>
          <cell r="E1175" t="str">
            <v>CFMS.NOTE.FXD</v>
          </cell>
          <cell r="F1175" t="str">
            <v>Customer</v>
          </cell>
          <cell r="G1175">
            <v>316241</v>
          </cell>
        </row>
        <row r="1176">
          <cell r="B1176" t="str">
            <v>702-30004416</v>
          </cell>
          <cell r="C1176" t="str">
            <v>BOOKED</v>
          </cell>
          <cell r="D1176" t="str">
            <v>Accruing</v>
          </cell>
          <cell r="E1176" t="str">
            <v>CFMS.NOTE.FXD</v>
          </cell>
          <cell r="F1176" t="str">
            <v>Customer</v>
          </cell>
          <cell r="G1176">
            <v>316241</v>
          </cell>
        </row>
        <row r="1177">
          <cell r="B1177" t="str">
            <v>702-30004419</v>
          </cell>
          <cell r="C1177" t="str">
            <v>BOOKED</v>
          </cell>
          <cell r="D1177" t="str">
            <v>Accruing</v>
          </cell>
          <cell r="E1177" t="str">
            <v>CFMS.NOTE.FXD</v>
          </cell>
          <cell r="F1177" t="str">
            <v>Customer</v>
          </cell>
          <cell r="G1177">
            <v>316241</v>
          </cell>
        </row>
        <row r="1178">
          <cell r="B1178" t="str">
            <v>702-30004421</v>
          </cell>
          <cell r="C1178" t="str">
            <v>BOOKED</v>
          </cell>
          <cell r="D1178" t="str">
            <v>Accruing</v>
          </cell>
          <cell r="E1178" t="str">
            <v>CFMS.NOTE.FXD</v>
          </cell>
          <cell r="F1178" t="str">
            <v>Customer</v>
          </cell>
          <cell r="G1178">
            <v>316241</v>
          </cell>
        </row>
        <row r="1179">
          <cell r="B1179" t="str">
            <v>702-30004422</v>
          </cell>
          <cell r="C1179" t="str">
            <v>BOOKED</v>
          </cell>
          <cell r="D1179" t="str">
            <v>Accruing</v>
          </cell>
          <cell r="E1179" t="str">
            <v>CFMS.NOTE.FXD</v>
          </cell>
          <cell r="F1179" t="str">
            <v>Customer</v>
          </cell>
          <cell r="G1179">
            <v>316241</v>
          </cell>
        </row>
        <row r="1180">
          <cell r="B1180" t="str">
            <v>702-30004432</v>
          </cell>
          <cell r="C1180" t="str">
            <v>BOOKED</v>
          </cell>
          <cell r="D1180" t="str">
            <v>Non-Accruing</v>
          </cell>
          <cell r="E1180" t="str">
            <v>CFMS.NOTE.FXD</v>
          </cell>
          <cell r="F1180" t="str">
            <v>Customer</v>
          </cell>
          <cell r="G1180">
            <v>316300</v>
          </cell>
        </row>
        <row r="1181">
          <cell r="B1181" t="str">
            <v>702-30004433</v>
          </cell>
          <cell r="C1181" t="str">
            <v>BOOKED</v>
          </cell>
          <cell r="D1181" t="str">
            <v>Accruing</v>
          </cell>
          <cell r="E1181" t="str">
            <v>CFMS.NOTE.FXD</v>
          </cell>
          <cell r="F1181" t="str">
            <v>Customer</v>
          </cell>
          <cell r="G1181">
            <v>360741</v>
          </cell>
        </row>
        <row r="1182">
          <cell r="B1182" t="str">
            <v>702-30004435</v>
          </cell>
          <cell r="C1182" t="str">
            <v>BOOKED</v>
          </cell>
          <cell r="D1182" t="str">
            <v>Accruing</v>
          </cell>
          <cell r="E1182" t="str">
            <v>CFMS.NOTE.FXD</v>
          </cell>
          <cell r="F1182" t="str">
            <v>Customer</v>
          </cell>
          <cell r="G1182">
            <v>361604</v>
          </cell>
        </row>
        <row r="1183">
          <cell r="B1183" t="str">
            <v>702-30004439</v>
          </cell>
          <cell r="C1183" t="str">
            <v>BOOKED</v>
          </cell>
          <cell r="D1183" t="str">
            <v>Accruing</v>
          </cell>
          <cell r="E1183" t="str">
            <v>CFMS.NOTE.FXD</v>
          </cell>
          <cell r="F1183" t="str">
            <v>Customer</v>
          </cell>
          <cell r="G1183">
            <v>360349</v>
          </cell>
        </row>
        <row r="1184">
          <cell r="B1184" t="str">
            <v>702-30004440</v>
          </cell>
          <cell r="C1184" t="str">
            <v>BOOKED</v>
          </cell>
          <cell r="D1184" t="str">
            <v>Accruing</v>
          </cell>
          <cell r="E1184" t="str">
            <v>CFMS.NOTE.FXD</v>
          </cell>
          <cell r="F1184" t="str">
            <v>Customer</v>
          </cell>
          <cell r="G1184">
            <v>359531</v>
          </cell>
        </row>
        <row r="1185">
          <cell r="B1185" t="str">
            <v>702-30004455</v>
          </cell>
          <cell r="C1185" t="str">
            <v>BOOKED</v>
          </cell>
          <cell r="D1185" t="str">
            <v>Accruing</v>
          </cell>
          <cell r="E1185" t="str">
            <v>CFMS.NOTE.VAR.ESTBILL</v>
          </cell>
          <cell r="F1185" t="str">
            <v>Dealer</v>
          </cell>
          <cell r="G1185">
            <v>314798</v>
          </cell>
        </row>
        <row r="1186">
          <cell r="B1186" t="str">
            <v>702-30004457</v>
          </cell>
          <cell r="C1186" t="str">
            <v>BOOKED</v>
          </cell>
          <cell r="D1186" t="str">
            <v>Accruing</v>
          </cell>
          <cell r="E1186" t="str">
            <v>CFMS.NOTE.FXD</v>
          </cell>
          <cell r="F1186" t="str">
            <v>Customer</v>
          </cell>
          <cell r="G1186">
            <v>318117</v>
          </cell>
        </row>
        <row r="1187">
          <cell r="B1187" t="str">
            <v>702-30004462</v>
          </cell>
          <cell r="C1187" t="str">
            <v>BOOKED</v>
          </cell>
          <cell r="D1187" t="str">
            <v>Accruing</v>
          </cell>
          <cell r="E1187" t="str">
            <v>CFMS.NOTE.FXD</v>
          </cell>
          <cell r="F1187" t="str">
            <v>Customer</v>
          </cell>
          <cell r="G1187">
            <v>318117</v>
          </cell>
        </row>
        <row r="1188">
          <cell r="B1188" t="str">
            <v>702-30004463</v>
          </cell>
          <cell r="C1188" t="str">
            <v>BOOKED</v>
          </cell>
          <cell r="D1188" t="str">
            <v>Accruing</v>
          </cell>
          <cell r="E1188" t="str">
            <v>CFMS.NOTE.FXD</v>
          </cell>
          <cell r="F1188" t="str">
            <v>Customer</v>
          </cell>
          <cell r="G1188">
            <v>318117</v>
          </cell>
        </row>
        <row r="1189">
          <cell r="B1189" t="str">
            <v>702-30004464</v>
          </cell>
          <cell r="C1189" t="str">
            <v>BOOKED</v>
          </cell>
          <cell r="D1189" t="str">
            <v>Accruing</v>
          </cell>
          <cell r="E1189" t="str">
            <v>CFMS.NOTE.FXD</v>
          </cell>
          <cell r="F1189" t="str">
            <v>Customer</v>
          </cell>
          <cell r="G1189">
            <v>314376</v>
          </cell>
        </row>
        <row r="1190">
          <cell r="B1190" t="str">
            <v>702-30004466</v>
          </cell>
          <cell r="C1190" t="str">
            <v>BOOKED</v>
          </cell>
          <cell r="D1190" t="str">
            <v>Accruing</v>
          </cell>
          <cell r="E1190" t="str">
            <v>CFMS.NOTE.VAR.ESTBILL</v>
          </cell>
          <cell r="F1190" t="str">
            <v>Dealer</v>
          </cell>
          <cell r="G1190">
            <v>317033</v>
          </cell>
        </row>
        <row r="1191">
          <cell r="B1191" t="str">
            <v>702-30004469</v>
          </cell>
          <cell r="C1191" t="str">
            <v>BOOKED</v>
          </cell>
          <cell r="D1191" t="str">
            <v>Accruing</v>
          </cell>
          <cell r="E1191" t="str">
            <v>CFMS.NOTE.FXD</v>
          </cell>
          <cell r="F1191" t="str">
            <v>Dealer</v>
          </cell>
          <cell r="G1191">
            <v>313002</v>
          </cell>
        </row>
        <row r="1192">
          <cell r="B1192" t="str">
            <v>702-30004472</v>
          </cell>
          <cell r="C1192" t="str">
            <v>BOOKED</v>
          </cell>
          <cell r="D1192" t="str">
            <v>Accruing</v>
          </cell>
          <cell r="E1192" t="str">
            <v>CFMS.NOTE.FXD</v>
          </cell>
          <cell r="F1192" t="str">
            <v>Customer</v>
          </cell>
          <cell r="G1192">
            <v>320416</v>
          </cell>
        </row>
        <row r="1193">
          <cell r="B1193" t="str">
            <v>702-30004474</v>
          </cell>
          <cell r="C1193" t="str">
            <v>BOOKED</v>
          </cell>
          <cell r="D1193" t="str">
            <v>Accruing</v>
          </cell>
          <cell r="E1193" t="str">
            <v>CFMS.NOTE.FXD</v>
          </cell>
          <cell r="F1193" t="str">
            <v>Customer</v>
          </cell>
          <cell r="G1193">
            <v>360854</v>
          </cell>
        </row>
        <row r="1194">
          <cell r="B1194" t="str">
            <v>702-30004475</v>
          </cell>
          <cell r="C1194" t="str">
            <v>BOOKED</v>
          </cell>
          <cell r="D1194" t="str">
            <v>Accruing</v>
          </cell>
          <cell r="E1194" t="str">
            <v>CFMS.NOTE.VAR.ESTBILL</v>
          </cell>
          <cell r="F1194" t="str">
            <v>Dealer</v>
          </cell>
          <cell r="G1194">
            <v>314798</v>
          </cell>
        </row>
        <row r="1195">
          <cell r="B1195" t="str">
            <v>702-30004476</v>
          </cell>
          <cell r="C1195" t="str">
            <v>BOOKED</v>
          </cell>
          <cell r="D1195" t="str">
            <v>Accruing</v>
          </cell>
          <cell r="E1195" t="str">
            <v>CFMS.NOTE.FXD</v>
          </cell>
          <cell r="F1195" t="str">
            <v>Customer</v>
          </cell>
          <cell r="G1195">
            <v>356035</v>
          </cell>
        </row>
        <row r="1196">
          <cell r="B1196" t="str">
            <v>702-30004477</v>
          </cell>
          <cell r="C1196" t="str">
            <v>BOOKED</v>
          </cell>
          <cell r="D1196" t="str">
            <v>Accruing</v>
          </cell>
          <cell r="E1196" t="str">
            <v>CFMS.NOTE.FXD</v>
          </cell>
          <cell r="F1196" t="str">
            <v>Customer</v>
          </cell>
          <cell r="G1196">
            <v>356035</v>
          </cell>
        </row>
        <row r="1197">
          <cell r="B1197" t="str">
            <v>702-30004478</v>
          </cell>
          <cell r="C1197" t="str">
            <v>BOOKED</v>
          </cell>
          <cell r="D1197" t="str">
            <v>Accruing</v>
          </cell>
          <cell r="E1197" t="str">
            <v>CFMS.NOTE.FXD</v>
          </cell>
          <cell r="F1197" t="str">
            <v>Customer</v>
          </cell>
          <cell r="G1197">
            <v>360854</v>
          </cell>
        </row>
        <row r="1198">
          <cell r="B1198" t="str">
            <v>702-30004479</v>
          </cell>
          <cell r="C1198" t="str">
            <v>BOOKED</v>
          </cell>
          <cell r="D1198" t="str">
            <v>Accruing</v>
          </cell>
          <cell r="E1198" t="str">
            <v>CFMS.NOTE.VAR.ESTBILL</v>
          </cell>
          <cell r="F1198" t="str">
            <v>Dealer</v>
          </cell>
          <cell r="G1198">
            <v>314798</v>
          </cell>
        </row>
        <row r="1199">
          <cell r="B1199" t="str">
            <v>702-30004481</v>
          </cell>
          <cell r="C1199" t="str">
            <v>BOOKED</v>
          </cell>
          <cell r="D1199" t="str">
            <v>Accruing</v>
          </cell>
          <cell r="E1199" t="str">
            <v>CFMS.NOTE.FXD</v>
          </cell>
          <cell r="F1199" t="str">
            <v>Customer</v>
          </cell>
          <cell r="G1199">
            <v>314376</v>
          </cell>
        </row>
        <row r="1200">
          <cell r="B1200" t="str">
            <v>702-30004483</v>
          </cell>
          <cell r="C1200" t="str">
            <v>BOOKED</v>
          </cell>
          <cell r="D1200" t="str">
            <v>Accruing</v>
          </cell>
          <cell r="E1200" t="str">
            <v>CFMS.NOTE.FXD</v>
          </cell>
          <cell r="F1200" t="str">
            <v>Customer</v>
          </cell>
          <cell r="G1200">
            <v>309098</v>
          </cell>
        </row>
        <row r="1201">
          <cell r="B1201" t="str">
            <v>702-30004484</v>
          </cell>
          <cell r="C1201" t="str">
            <v>BOOKED</v>
          </cell>
          <cell r="D1201" t="str">
            <v>Accruing</v>
          </cell>
          <cell r="E1201" t="str">
            <v>CFMS.NOTE.FXD</v>
          </cell>
          <cell r="F1201" t="str">
            <v>Customer</v>
          </cell>
          <cell r="G1201">
            <v>308681</v>
          </cell>
        </row>
        <row r="1202">
          <cell r="B1202" t="str">
            <v>702-30004486</v>
          </cell>
          <cell r="C1202" t="str">
            <v>BOOKED</v>
          </cell>
          <cell r="D1202" t="str">
            <v>Accruing</v>
          </cell>
          <cell r="E1202" t="str">
            <v>CFMS.NOTE.FXD</v>
          </cell>
          <cell r="F1202" t="str">
            <v>Customer</v>
          </cell>
          <cell r="G1202">
            <v>309344</v>
          </cell>
        </row>
        <row r="1203">
          <cell r="B1203" t="str">
            <v>702-30004488</v>
          </cell>
          <cell r="C1203" t="str">
            <v>BOOKED</v>
          </cell>
          <cell r="D1203" t="str">
            <v>Accruing</v>
          </cell>
          <cell r="E1203" t="str">
            <v>CFMS.NOTE.FXD</v>
          </cell>
          <cell r="F1203" t="str">
            <v>Customer</v>
          </cell>
          <cell r="G1203">
            <v>337631</v>
          </cell>
        </row>
        <row r="1204">
          <cell r="B1204" t="str">
            <v>702-30004491</v>
          </cell>
          <cell r="C1204" t="str">
            <v>BOOKED</v>
          </cell>
          <cell r="D1204" t="str">
            <v>Accruing</v>
          </cell>
          <cell r="E1204" t="str">
            <v>CFMS.NOTE.FXD</v>
          </cell>
          <cell r="F1204" t="str">
            <v>Customer</v>
          </cell>
          <cell r="G1204">
            <v>360770</v>
          </cell>
        </row>
        <row r="1205">
          <cell r="B1205" t="str">
            <v>702-30004494</v>
          </cell>
          <cell r="C1205" t="str">
            <v>BOOKED</v>
          </cell>
          <cell r="D1205" t="str">
            <v>Accruing</v>
          </cell>
          <cell r="E1205" t="str">
            <v>CFMS.NOTE.FXD</v>
          </cell>
          <cell r="F1205" t="str">
            <v>Customer</v>
          </cell>
          <cell r="G1205">
            <v>309344</v>
          </cell>
        </row>
        <row r="1206">
          <cell r="B1206" t="str">
            <v>702-30004500</v>
          </cell>
          <cell r="C1206" t="str">
            <v>BOOKED</v>
          </cell>
          <cell r="D1206" t="str">
            <v>Accruing</v>
          </cell>
          <cell r="E1206" t="str">
            <v>CFMS.NOTE.FXD</v>
          </cell>
          <cell r="F1206" t="str">
            <v>Customer</v>
          </cell>
          <cell r="G1206">
            <v>360789</v>
          </cell>
        </row>
        <row r="1207">
          <cell r="B1207" t="str">
            <v>702-30004501</v>
          </cell>
          <cell r="C1207" t="str">
            <v>BOOKED</v>
          </cell>
          <cell r="D1207" t="str">
            <v>Accruing</v>
          </cell>
          <cell r="E1207" t="str">
            <v>CFMS.NOTE.VAR.ESTBILL</v>
          </cell>
          <cell r="F1207" t="str">
            <v>Dealer</v>
          </cell>
          <cell r="G1207">
            <v>314798</v>
          </cell>
        </row>
        <row r="1208">
          <cell r="B1208" t="str">
            <v>702-30004505</v>
          </cell>
          <cell r="C1208" t="str">
            <v>BOOKED</v>
          </cell>
          <cell r="D1208" t="str">
            <v>Accruing</v>
          </cell>
          <cell r="E1208" t="str">
            <v>CFMS.WH.NOTE.VAR.ESTBILL</v>
          </cell>
          <cell r="F1208" t="str">
            <v>Dealer</v>
          </cell>
          <cell r="G1208">
            <v>318632</v>
          </cell>
        </row>
        <row r="1209">
          <cell r="B1209" t="str">
            <v>702-30004508</v>
          </cell>
          <cell r="C1209" t="str">
            <v>BOOKED</v>
          </cell>
          <cell r="D1209" t="str">
            <v>Accruing</v>
          </cell>
          <cell r="E1209" t="str">
            <v>CFMS.NOTE.FXD</v>
          </cell>
          <cell r="F1209" t="str">
            <v>Customer</v>
          </cell>
          <cell r="G1209">
            <v>350308</v>
          </cell>
        </row>
        <row r="1210">
          <cell r="B1210" t="str">
            <v>702-30004518</v>
          </cell>
          <cell r="C1210" t="str">
            <v>BOOKED</v>
          </cell>
          <cell r="D1210" t="str">
            <v>Accruing</v>
          </cell>
          <cell r="E1210" t="str">
            <v>CFMS.WH.NOTE.VAR.ESTBILL</v>
          </cell>
          <cell r="F1210" t="str">
            <v>Dealer</v>
          </cell>
          <cell r="G1210">
            <v>313548</v>
          </cell>
        </row>
        <row r="1211">
          <cell r="B1211" t="str">
            <v>702-30004519</v>
          </cell>
          <cell r="C1211" t="str">
            <v>BOOKED</v>
          </cell>
          <cell r="D1211" t="str">
            <v>Accruing</v>
          </cell>
          <cell r="E1211" t="str">
            <v>CFMS.WH.NOTE.VAR.ESTBILL</v>
          </cell>
          <cell r="F1211" t="str">
            <v>Dealer</v>
          </cell>
          <cell r="G1211">
            <v>313548</v>
          </cell>
        </row>
        <row r="1212">
          <cell r="B1212" t="str">
            <v>702-30004520</v>
          </cell>
          <cell r="C1212" t="str">
            <v>BOOKED</v>
          </cell>
          <cell r="D1212" t="str">
            <v>Accruing</v>
          </cell>
          <cell r="E1212" t="str">
            <v>CFMS.WH.NOTE.VAR.ESTBILL</v>
          </cell>
          <cell r="F1212" t="str">
            <v>Dealer</v>
          </cell>
          <cell r="G1212">
            <v>313548</v>
          </cell>
        </row>
        <row r="1213">
          <cell r="B1213" t="str">
            <v>702-30004521</v>
          </cell>
          <cell r="C1213" t="str">
            <v>BOOKED</v>
          </cell>
          <cell r="D1213" t="str">
            <v>Accruing</v>
          </cell>
          <cell r="E1213" t="str">
            <v>CFMS.NOTE.FXD</v>
          </cell>
          <cell r="F1213" t="str">
            <v>Customer</v>
          </cell>
          <cell r="G1213">
            <v>362332</v>
          </cell>
        </row>
        <row r="1214">
          <cell r="B1214" t="str">
            <v>702-30004523</v>
          </cell>
          <cell r="C1214" t="str">
            <v>BOOKED</v>
          </cell>
          <cell r="D1214" t="str">
            <v>Accruing</v>
          </cell>
          <cell r="E1214" t="str">
            <v>CFMS.WH.NOTE.VAR.ESTBILL</v>
          </cell>
          <cell r="F1214" t="str">
            <v>Dealer</v>
          </cell>
          <cell r="G1214">
            <v>313548</v>
          </cell>
        </row>
        <row r="1215">
          <cell r="B1215" t="str">
            <v>702-30004528</v>
          </cell>
          <cell r="C1215" t="str">
            <v>BOOKED</v>
          </cell>
          <cell r="D1215" t="str">
            <v>Accruing</v>
          </cell>
          <cell r="E1215" t="str">
            <v>CFMS.NOTE.VAR.ESTBILL</v>
          </cell>
          <cell r="F1215" t="str">
            <v>Dealer</v>
          </cell>
          <cell r="G1215">
            <v>313548</v>
          </cell>
        </row>
        <row r="1216">
          <cell r="B1216" t="str">
            <v>702-30004531</v>
          </cell>
          <cell r="C1216" t="str">
            <v>BOOKED</v>
          </cell>
          <cell r="D1216" t="str">
            <v>Accruing</v>
          </cell>
          <cell r="E1216" t="str">
            <v>CFMS.NOTE.VAR.ESTBILL</v>
          </cell>
          <cell r="F1216" t="str">
            <v>Dealer</v>
          </cell>
          <cell r="G1216">
            <v>313548</v>
          </cell>
        </row>
        <row r="1217">
          <cell r="B1217" t="str">
            <v>702-30004536</v>
          </cell>
          <cell r="C1217" t="str">
            <v>BOOKED</v>
          </cell>
          <cell r="D1217" t="str">
            <v>Accruing</v>
          </cell>
          <cell r="E1217" t="str">
            <v>CFMS.NOTE.VAR.ESTBILL</v>
          </cell>
          <cell r="F1217" t="str">
            <v>Dealer</v>
          </cell>
          <cell r="G1217">
            <v>313548</v>
          </cell>
        </row>
        <row r="1218">
          <cell r="B1218" t="str">
            <v>702-30004537</v>
          </cell>
          <cell r="C1218" t="str">
            <v>BOOKED</v>
          </cell>
          <cell r="D1218" t="str">
            <v>Accruing</v>
          </cell>
          <cell r="E1218" t="str">
            <v>CFMS.NOTE.VAR.ESTBILL</v>
          </cell>
          <cell r="F1218" t="str">
            <v>Dealer</v>
          </cell>
          <cell r="G1218">
            <v>313548</v>
          </cell>
        </row>
        <row r="1219">
          <cell r="B1219" t="str">
            <v>702-30004538</v>
          </cell>
          <cell r="C1219" t="str">
            <v>BOOKED</v>
          </cell>
          <cell r="D1219" t="str">
            <v>Accruing</v>
          </cell>
          <cell r="E1219" t="str">
            <v>CFMS.WH.NOTE.VAR.ESTBILL</v>
          </cell>
          <cell r="F1219" t="str">
            <v>Dealer</v>
          </cell>
          <cell r="G1219">
            <v>313548</v>
          </cell>
        </row>
        <row r="1220">
          <cell r="B1220" t="str">
            <v>702-30004539</v>
          </cell>
          <cell r="C1220" t="str">
            <v>BOOKED</v>
          </cell>
          <cell r="D1220" t="str">
            <v>Accruing</v>
          </cell>
          <cell r="E1220" t="str">
            <v>CFMS.WH.NOTE.VAR.ESTBILL</v>
          </cell>
          <cell r="F1220" t="str">
            <v>Dealer</v>
          </cell>
          <cell r="G1220">
            <v>313548</v>
          </cell>
        </row>
        <row r="1221">
          <cell r="B1221" t="str">
            <v>702-30004544</v>
          </cell>
          <cell r="C1221" t="str">
            <v>BOOKED</v>
          </cell>
          <cell r="D1221" t="str">
            <v>Accruing</v>
          </cell>
          <cell r="E1221" t="str">
            <v>CFMS.NOTE.VAR.ESTBILL</v>
          </cell>
          <cell r="F1221" t="str">
            <v>Dealer</v>
          </cell>
          <cell r="G1221">
            <v>313548</v>
          </cell>
        </row>
        <row r="1222">
          <cell r="B1222" t="str">
            <v>702-30004546</v>
          </cell>
          <cell r="C1222" t="str">
            <v>BOOKED</v>
          </cell>
          <cell r="D1222" t="str">
            <v>Accruing</v>
          </cell>
          <cell r="E1222" t="str">
            <v>CFMS.NOTE.FXD</v>
          </cell>
          <cell r="F1222" t="str">
            <v>Customer</v>
          </cell>
          <cell r="G1222">
            <v>314376</v>
          </cell>
        </row>
        <row r="1223">
          <cell r="B1223" t="str">
            <v>702-30004549</v>
          </cell>
          <cell r="C1223" t="str">
            <v>BOOKED</v>
          </cell>
          <cell r="D1223" t="str">
            <v>Accruing</v>
          </cell>
          <cell r="E1223" t="str">
            <v>CFMS.NOTE.FXD</v>
          </cell>
          <cell r="F1223" t="str">
            <v>Customer</v>
          </cell>
          <cell r="G1223">
            <v>351332</v>
          </cell>
        </row>
        <row r="1224">
          <cell r="B1224" t="str">
            <v>702-30004551</v>
          </cell>
          <cell r="C1224" t="str">
            <v>BOOKED</v>
          </cell>
          <cell r="D1224" t="str">
            <v>Accruing</v>
          </cell>
          <cell r="E1224" t="str">
            <v>CFMS.NOTE.FXD</v>
          </cell>
          <cell r="F1224" t="str">
            <v>Customer</v>
          </cell>
          <cell r="G1224">
            <v>360932</v>
          </cell>
        </row>
        <row r="1225">
          <cell r="B1225" t="str">
            <v>702-30004554</v>
          </cell>
          <cell r="C1225" t="str">
            <v>BOOKED</v>
          </cell>
          <cell r="D1225" t="str">
            <v>Accruing</v>
          </cell>
          <cell r="E1225" t="str">
            <v>CFMS.NOTE.FXD</v>
          </cell>
          <cell r="F1225" t="str">
            <v>Customer</v>
          </cell>
          <cell r="G1225">
            <v>320416</v>
          </cell>
        </row>
        <row r="1226">
          <cell r="B1226" t="str">
            <v>702-30004555</v>
          </cell>
          <cell r="C1226" t="str">
            <v>BOOKED</v>
          </cell>
          <cell r="D1226" t="str">
            <v>Accruing</v>
          </cell>
          <cell r="E1226" t="str">
            <v>CFMS.NOTE.FXD</v>
          </cell>
          <cell r="F1226" t="str">
            <v>Customer</v>
          </cell>
          <cell r="G1226">
            <v>320416</v>
          </cell>
        </row>
        <row r="1227">
          <cell r="B1227" t="str">
            <v>702-30004556</v>
          </cell>
          <cell r="C1227" t="str">
            <v>BOOKED</v>
          </cell>
          <cell r="D1227" t="str">
            <v>Accruing</v>
          </cell>
          <cell r="E1227" t="str">
            <v>CFMS.NOTE.FXD</v>
          </cell>
          <cell r="F1227" t="str">
            <v>Customer</v>
          </cell>
          <cell r="G1227">
            <v>320416</v>
          </cell>
        </row>
        <row r="1228">
          <cell r="B1228" t="str">
            <v>702-30004557</v>
          </cell>
          <cell r="C1228" t="str">
            <v>BOOKED</v>
          </cell>
          <cell r="D1228" t="str">
            <v>Accruing</v>
          </cell>
          <cell r="E1228" t="str">
            <v>CFMS.NOTE.FXD</v>
          </cell>
          <cell r="F1228" t="str">
            <v>Customer</v>
          </cell>
          <cell r="G1228">
            <v>320416</v>
          </cell>
        </row>
        <row r="1229">
          <cell r="B1229" t="str">
            <v>702-30004558</v>
          </cell>
          <cell r="C1229" t="str">
            <v>BOOKED</v>
          </cell>
          <cell r="D1229" t="str">
            <v>Accruing</v>
          </cell>
          <cell r="E1229" t="str">
            <v>CFMS.NOTE.FXD</v>
          </cell>
          <cell r="F1229" t="str">
            <v>Customer</v>
          </cell>
          <cell r="G1229">
            <v>360932</v>
          </cell>
        </row>
        <row r="1230">
          <cell r="B1230" t="str">
            <v>702-30004559</v>
          </cell>
          <cell r="C1230" t="str">
            <v>BOOKED</v>
          </cell>
          <cell r="D1230" t="str">
            <v>Accruing</v>
          </cell>
          <cell r="E1230" t="str">
            <v>CFMS.NOTE.FXD</v>
          </cell>
          <cell r="F1230" t="str">
            <v>Customer</v>
          </cell>
          <cell r="G1230">
            <v>320416</v>
          </cell>
        </row>
        <row r="1231">
          <cell r="B1231" t="str">
            <v>702-30004560-001</v>
          </cell>
          <cell r="C1231" t="str">
            <v>BOOKED</v>
          </cell>
          <cell r="D1231" t="str">
            <v>Accruing</v>
          </cell>
          <cell r="E1231" t="str">
            <v>CFMS.NOTE.FXD</v>
          </cell>
          <cell r="F1231" t="str">
            <v>Customer</v>
          </cell>
          <cell r="G1231">
            <v>309858</v>
          </cell>
        </row>
        <row r="1232">
          <cell r="B1232" t="str">
            <v>702-30004561</v>
          </cell>
          <cell r="C1232" t="str">
            <v>BOOKED</v>
          </cell>
          <cell r="D1232" t="str">
            <v>Accruing</v>
          </cell>
          <cell r="E1232" t="str">
            <v>CFMS.NOTE.FXD</v>
          </cell>
          <cell r="F1232" t="str">
            <v>Customer</v>
          </cell>
          <cell r="G1232">
            <v>320416</v>
          </cell>
        </row>
        <row r="1233">
          <cell r="B1233" t="str">
            <v>702-30004562</v>
          </cell>
          <cell r="C1233" t="str">
            <v>BOOKED</v>
          </cell>
          <cell r="D1233" t="str">
            <v>Accruing</v>
          </cell>
          <cell r="E1233" t="str">
            <v>CFMS.NOTE.FXD</v>
          </cell>
          <cell r="F1233" t="str">
            <v>Customer</v>
          </cell>
          <cell r="G1233">
            <v>320416</v>
          </cell>
        </row>
        <row r="1234">
          <cell r="B1234" t="str">
            <v>702-30004563</v>
          </cell>
          <cell r="C1234" t="str">
            <v>BOOKED</v>
          </cell>
          <cell r="D1234" t="str">
            <v>Accruing</v>
          </cell>
          <cell r="E1234" t="str">
            <v>CFMS.NOTE.FXD</v>
          </cell>
          <cell r="F1234" t="str">
            <v>Customer</v>
          </cell>
          <cell r="G1234">
            <v>320416</v>
          </cell>
        </row>
        <row r="1235">
          <cell r="B1235" t="str">
            <v>702-30004565</v>
          </cell>
          <cell r="C1235" t="str">
            <v>BOOKED</v>
          </cell>
          <cell r="D1235" t="str">
            <v>Accruing</v>
          </cell>
          <cell r="E1235" t="str">
            <v>CFMS.NOTE.FXD</v>
          </cell>
          <cell r="F1235" t="str">
            <v>Customer</v>
          </cell>
          <cell r="G1235">
            <v>320416</v>
          </cell>
        </row>
        <row r="1236">
          <cell r="B1236" t="str">
            <v>702-30004566</v>
          </cell>
          <cell r="C1236" t="str">
            <v>BOOKED</v>
          </cell>
          <cell r="D1236" t="str">
            <v>Accruing</v>
          </cell>
          <cell r="E1236" t="str">
            <v>CFMS.NOTE.VAR.ESTBILL</v>
          </cell>
          <cell r="F1236" t="str">
            <v>Dealer</v>
          </cell>
          <cell r="G1236">
            <v>314798</v>
          </cell>
        </row>
        <row r="1237">
          <cell r="B1237" t="str">
            <v>702-30004568</v>
          </cell>
          <cell r="C1237" t="str">
            <v>BOOKED</v>
          </cell>
          <cell r="D1237" t="str">
            <v>Accruing</v>
          </cell>
          <cell r="E1237" t="str">
            <v>CFMS.NOTE.FXD</v>
          </cell>
          <cell r="F1237" t="str">
            <v>Customer</v>
          </cell>
          <cell r="G1237">
            <v>364697</v>
          </cell>
        </row>
        <row r="1238">
          <cell r="B1238" t="str">
            <v>702-30004569</v>
          </cell>
          <cell r="C1238" t="str">
            <v>BOOKED</v>
          </cell>
          <cell r="D1238" t="str">
            <v>Accruing</v>
          </cell>
          <cell r="E1238" t="str">
            <v>CFMS.NOTE.VAR.ESTBILL</v>
          </cell>
          <cell r="F1238" t="str">
            <v>Dealer</v>
          </cell>
          <cell r="G1238">
            <v>314798</v>
          </cell>
        </row>
        <row r="1239">
          <cell r="B1239" t="str">
            <v>702-30004570</v>
          </cell>
          <cell r="C1239" t="str">
            <v>BOOKED</v>
          </cell>
          <cell r="D1239" t="str">
            <v>Accruing</v>
          </cell>
          <cell r="E1239" t="str">
            <v>CFMS.NOTE.FXD</v>
          </cell>
          <cell r="F1239" t="str">
            <v>Customer</v>
          </cell>
          <cell r="G1239">
            <v>319893</v>
          </cell>
        </row>
        <row r="1240">
          <cell r="B1240" t="str">
            <v>702-30004571</v>
          </cell>
          <cell r="C1240" t="str">
            <v>BOOKED</v>
          </cell>
          <cell r="D1240" t="str">
            <v>Accruing</v>
          </cell>
          <cell r="E1240" t="str">
            <v>CFMS.WH.NOTE.VAR.ESTBILL</v>
          </cell>
          <cell r="F1240" t="str">
            <v>Dealer</v>
          </cell>
          <cell r="G1240">
            <v>314798</v>
          </cell>
        </row>
        <row r="1241">
          <cell r="B1241" t="str">
            <v>702-30004573</v>
          </cell>
          <cell r="C1241" t="str">
            <v>BOOKED</v>
          </cell>
          <cell r="D1241" t="str">
            <v>Accruing</v>
          </cell>
          <cell r="E1241" t="str">
            <v>CFMS.NOTE.FXD</v>
          </cell>
          <cell r="F1241" t="str">
            <v>Customer</v>
          </cell>
          <cell r="G1241">
            <v>364697</v>
          </cell>
        </row>
        <row r="1242">
          <cell r="B1242" t="str">
            <v>702-30004578</v>
          </cell>
          <cell r="C1242" t="str">
            <v>BOOKED</v>
          </cell>
          <cell r="D1242" t="str">
            <v>Accruing</v>
          </cell>
          <cell r="E1242" t="str">
            <v>CFMS.WH.NOTE.VAR.ESTBILL</v>
          </cell>
          <cell r="F1242" t="str">
            <v>Dealer</v>
          </cell>
          <cell r="G1242">
            <v>313548</v>
          </cell>
        </row>
        <row r="1243">
          <cell r="B1243" t="str">
            <v>702-30004580</v>
          </cell>
          <cell r="C1243" t="str">
            <v>BOOKED</v>
          </cell>
          <cell r="D1243" t="str">
            <v>Accruing</v>
          </cell>
          <cell r="E1243" t="str">
            <v>CFMS.WH.NOTE.VAR.ESTBILL</v>
          </cell>
          <cell r="F1243" t="str">
            <v>Dealer</v>
          </cell>
          <cell r="G1243">
            <v>313548</v>
          </cell>
        </row>
        <row r="1244">
          <cell r="B1244" t="str">
            <v>702-30004583</v>
          </cell>
          <cell r="C1244" t="str">
            <v>BOOKED</v>
          </cell>
          <cell r="D1244" t="str">
            <v>Accruing</v>
          </cell>
          <cell r="E1244" t="str">
            <v>CFMS.WH.NOTE.VAR.ESTBILL</v>
          </cell>
          <cell r="F1244" t="str">
            <v>Dealer</v>
          </cell>
          <cell r="G1244">
            <v>313548</v>
          </cell>
        </row>
        <row r="1245">
          <cell r="B1245" t="str">
            <v>702-30004586</v>
          </cell>
          <cell r="C1245" t="str">
            <v>BOOKED</v>
          </cell>
          <cell r="D1245" t="str">
            <v>Accruing</v>
          </cell>
          <cell r="E1245" t="str">
            <v>CFMS.WH.NOTE.VAR.ESTBILL</v>
          </cell>
          <cell r="F1245" t="str">
            <v>Dealer</v>
          </cell>
          <cell r="G1245">
            <v>313548</v>
          </cell>
        </row>
        <row r="1246">
          <cell r="B1246" t="str">
            <v>702-30004587</v>
          </cell>
          <cell r="C1246" t="str">
            <v>BOOKED</v>
          </cell>
          <cell r="D1246" t="str">
            <v>Accruing</v>
          </cell>
          <cell r="E1246" t="str">
            <v>CFMS.WH.NOTE.VAR.ESTBILL</v>
          </cell>
          <cell r="F1246" t="str">
            <v>Dealer</v>
          </cell>
          <cell r="G1246">
            <v>313548</v>
          </cell>
        </row>
        <row r="1247">
          <cell r="B1247" t="str">
            <v>702-30004589</v>
          </cell>
          <cell r="C1247" t="str">
            <v>BOOKED</v>
          </cell>
          <cell r="D1247" t="str">
            <v>Accruing</v>
          </cell>
          <cell r="E1247" t="str">
            <v>CFMS.WH.NOTE.VAR.ESTBILL</v>
          </cell>
          <cell r="F1247" t="str">
            <v>Dealer</v>
          </cell>
          <cell r="G1247">
            <v>313548</v>
          </cell>
        </row>
        <row r="1248">
          <cell r="B1248" t="str">
            <v>702-30004590</v>
          </cell>
          <cell r="C1248" t="str">
            <v>BOOKED</v>
          </cell>
          <cell r="D1248" t="str">
            <v>Accruing</v>
          </cell>
          <cell r="E1248" t="str">
            <v>CFMS.WH.NOTE.VAR.ESTBILL</v>
          </cell>
          <cell r="F1248" t="str">
            <v>Dealer</v>
          </cell>
          <cell r="G1248">
            <v>313548</v>
          </cell>
        </row>
        <row r="1249">
          <cell r="B1249" t="str">
            <v>702-30004594</v>
          </cell>
          <cell r="C1249" t="str">
            <v>BOOKED</v>
          </cell>
          <cell r="D1249" t="str">
            <v>Accruing</v>
          </cell>
          <cell r="E1249" t="str">
            <v>CFMS.NOTE.FXD</v>
          </cell>
          <cell r="F1249" t="str">
            <v>Customer</v>
          </cell>
          <cell r="G1249">
            <v>314376</v>
          </cell>
        </row>
        <row r="1250">
          <cell r="B1250" t="str">
            <v>702-30004597</v>
          </cell>
          <cell r="C1250" t="str">
            <v>BOOKED</v>
          </cell>
          <cell r="D1250" t="str">
            <v>Accruing</v>
          </cell>
          <cell r="E1250" t="str">
            <v>CFMS.NOTE.FXD</v>
          </cell>
          <cell r="F1250" t="str">
            <v>Customer</v>
          </cell>
          <cell r="G1250">
            <v>314376</v>
          </cell>
        </row>
        <row r="1251">
          <cell r="B1251" t="str">
            <v>702-30004598</v>
          </cell>
          <cell r="C1251" t="str">
            <v>BOOKED</v>
          </cell>
          <cell r="D1251" t="str">
            <v>Accruing</v>
          </cell>
          <cell r="E1251" t="str">
            <v>CFMS.NOTE.FXD</v>
          </cell>
          <cell r="F1251" t="str">
            <v>Dealer</v>
          </cell>
          <cell r="G1251">
            <v>314798</v>
          </cell>
        </row>
        <row r="1252">
          <cell r="B1252" t="str">
            <v>702-30004599</v>
          </cell>
          <cell r="C1252" t="str">
            <v>BOOKED</v>
          </cell>
          <cell r="D1252" t="str">
            <v>Accruing</v>
          </cell>
          <cell r="E1252" t="str">
            <v>CFMS.NOTE.FXD</v>
          </cell>
          <cell r="F1252" t="str">
            <v>Customer</v>
          </cell>
          <cell r="G1252">
            <v>362092</v>
          </cell>
        </row>
        <row r="1253">
          <cell r="B1253" t="str">
            <v>702-30004604</v>
          </cell>
          <cell r="C1253" t="str">
            <v>BOOKED</v>
          </cell>
          <cell r="D1253" t="str">
            <v>Accruing</v>
          </cell>
          <cell r="E1253" t="str">
            <v>CFMS.NOTE.FXD</v>
          </cell>
          <cell r="F1253" t="str">
            <v>Dealer</v>
          </cell>
          <cell r="G1253">
            <v>314798</v>
          </cell>
        </row>
        <row r="1254">
          <cell r="B1254" t="str">
            <v>702-30004606-001</v>
          </cell>
          <cell r="C1254" t="str">
            <v>BOOKED</v>
          </cell>
          <cell r="D1254" t="str">
            <v>Non-Accruing</v>
          </cell>
          <cell r="E1254" t="str">
            <v>CFMS.NOTE.FXD</v>
          </cell>
          <cell r="F1254" t="str">
            <v>Customer</v>
          </cell>
          <cell r="G1254">
            <v>308768</v>
          </cell>
        </row>
        <row r="1255">
          <cell r="B1255" t="str">
            <v>702-30004640</v>
          </cell>
          <cell r="C1255" t="str">
            <v>BOOKED</v>
          </cell>
          <cell r="D1255" t="str">
            <v>Accruing</v>
          </cell>
          <cell r="E1255" t="str">
            <v>CFMS.NOTE.FXD</v>
          </cell>
          <cell r="F1255" t="str">
            <v>Customer</v>
          </cell>
          <cell r="G1255">
            <v>311050</v>
          </cell>
        </row>
        <row r="1256">
          <cell r="B1256" t="str">
            <v>702-30004641</v>
          </cell>
          <cell r="C1256" t="str">
            <v>BOOKED</v>
          </cell>
          <cell r="D1256" t="str">
            <v>Accruing</v>
          </cell>
          <cell r="E1256" t="str">
            <v>CFMS.WH.NOTE.VAR.ESTBILL</v>
          </cell>
          <cell r="F1256" t="str">
            <v>Dealer</v>
          </cell>
          <cell r="G1256">
            <v>311337</v>
          </cell>
        </row>
        <row r="1257">
          <cell r="B1257" t="str">
            <v>702-30004647</v>
          </cell>
          <cell r="C1257" t="str">
            <v>BOOKED</v>
          </cell>
          <cell r="D1257" t="str">
            <v>Non-Accruing</v>
          </cell>
          <cell r="E1257" t="str">
            <v>CFMS.NOTE.FXD</v>
          </cell>
          <cell r="F1257" t="str">
            <v>Customer</v>
          </cell>
          <cell r="G1257">
            <v>308391</v>
          </cell>
        </row>
        <row r="1258">
          <cell r="B1258" t="str">
            <v>702-30004651</v>
          </cell>
          <cell r="C1258" t="str">
            <v>BOOKED</v>
          </cell>
          <cell r="D1258" t="str">
            <v>Accruing</v>
          </cell>
          <cell r="E1258" t="str">
            <v>CFMS.NOTE.VAR.ESTBILL</v>
          </cell>
          <cell r="F1258" t="str">
            <v>Dealer</v>
          </cell>
          <cell r="G1258">
            <v>314798</v>
          </cell>
        </row>
        <row r="1259">
          <cell r="B1259" t="str">
            <v>702-30004653</v>
          </cell>
          <cell r="C1259" t="str">
            <v>BOOKED</v>
          </cell>
          <cell r="D1259" t="str">
            <v>Accruing</v>
          </cell>
          <cell r="E1259" t="str">
            <v>CFMS.NOTE.VAR.ESTBILL</v>
          </cell>
          <cell r="F1259" t="str">
            <v>Dealer</v>
          </cell>
          <cell r="G1259">
            <v>314798</v>
          </cell>
        </row>
        <row r="1260">
          <cell r="B1260" t="str">
            <v>702-30004655</v>
          </cell>
          <cell r="C1260" t="str">
            <v>BOOKED</v>
          </cell>
          <cell r="D1260" t="str">
            <v>Non-Accruing</v>
          </cell>
          <cell r="E1260" t="str">
            <v>CFMS.NOTE.FXD</v>
          </cell>
          <cell r="F1260" t="str">
            <v>Customer</v>
          </cell>
          <cell r="G1260">
            <v>308391</v>
          </cell>
        </row>
        <row r="1261">
          <cell r="B1261" t="str">
            <v>702-30004661</v>
          </cell>
          <cell r="C1261" t="str">
            <v>BOOKED</v>
          </cell>
          <cell r="D1261" t="str">
            <v>Accruing</v>
          </cell>
          <cell r="E1261" t="str">
            <v>CFMS.NOTE.VAR.ESTBILL</v>
          </cell>
          <cell r="F1261" t="str">
            <v>Dealer</v>
          </cell>
          <cell r="G1261">
            <v>314798</v>
          </cell>
        </row>
        <row r="1262">
          <cell r="B1262" t="str">
            <v>702-30004662</v>
          </cell>
          <cell r="C1262" t="str">
            <v>BOOKED</v>
          </cell>
          <cell r="D1262" t="str">
            <v>Accruing</v>
          </cell>
          <cell r="E1262" t="str">
            <v>CFMS.NOTE.FXD</v>
          </cell>
          <cell r="F1262" t="str">
            <v>Customer</v>
          </cell>
          <cell r="G1262">
            <v>366570</v>
          </cell>
        </row>
        <row r="1263">
          <cell r="B1263" t="str">
            <v>702-30004663</v>
          </cell>
          <cell r="C1263" t="str">
            <v>BOOKED</v>
          </cell>
          <cell r="D1263" t="str">
            <v>Accruing</v>
          </cell>
          <cell r="E1263" t="str">
            <v>CFMS.NOTE.FXD</v>
          </cell>
          <cell r="F1263" t="str">
            <v>Customer</v>
          </cell>
          <cell r="G1263">
            <v>319893</v>
          </cell>
        </row>
        <row r="1264">
          <cell r="B1264" t="str">
            <v>702-30004667</v>
          </cell>
          <cell r="C1264" t="str">
            <v>BOOKED</v>
          </cell>
          <cell r="D1264" t="str">
            <v>Accruing</v>
          </cell>
          <cell r="E1264" t="str">
            <v>CFMS.NOTE.FXD</v>
          </cell>
          <cell r="F1264" t="str">
            <v>Customer</v>
          </cell>
          <cell r="G1264">
            <v>308400</v>
          </cell>
        </row>
        <row r="1265">
          <cell r="B1265" t="str">
            <v>702-30004669</v>
          </cell>
          <cell r="C1265" t="str">
            <v>BOOKED</v>
          </cell>
          <cell r="D1265" t="str">
            <v>Accruing</v>
          </cell>
          <cell r="E1265" t="str">
            <v>CFMS.NOTE.VAR.ESTBILL</v>
          </cell>
          <cell r="F1265" t="str">
            <v>Dealer</v>
          </cell>
          <cell r="G1265">
            <v>314798</v>
          </cell>
        </row>
        <row r="1266">
          <cell r="B1266" t="str">
            <v>702-30004671</v>
          </cell>
          <cell r="C1266" t="str">
            <v>BOOKED</v>
          </cell>
          <cell r="D1266" t="str">
            <v>Accruing</v>
          </cell>
          <cell r="E1266" t="str">
            <v>CFMS.NOTE.FXD</v>
          </cell>
          <cell r="F1266" t="str">
            <v>Customer</v>
          </cell>
          <cell r="G1266">
            <v>361949</v>
          </cell>
        </row>
        <row r="1267">
          <cell r="B1267" t="str">
            <v>702-30004672</v>
          </cell>
          <cell r="C1267" t="str">
            <v>BOOKED</v>
          </cell>
          <cell r="D1267" t="str">
            <v>Non-Accruing</v>
          </cell>
          <cell r="E1267" t="str">
            <v>CFMS.NOTE.FXD</v>
          </cell>
          <cell r="F1267" t="str">
            <v>Customer</v>
          </cell>
          <cell r="G1267">
            <v>320401</v>
          </cell>
        </row>
        <row r="1268">
          <cell r="B1268" t="str">
            <v>702-30004677</v>
          </cell>
          <cell r="C1268" t="str">
            <v>BOOKED</v>
          </cell>
          <cell r="D1268" t="str">
            <v>Non-Accruing</v>
          </cell>
          <cell r="E1268" t="str">
            <v>CFMS.NOTE.FXD</v>
          </cell>
          <cell r="F1268" t="str">
            <v>Customer</v>
          </cell>
          <cell r="G1268">
            <v>320401</v>
          </cell>
        </row>
        <row r="1269">
          <cell r="B1269" t="str">
            <v>702-30004682</v>
          </cell>
          <cell r="C1269" t="str">
            <v>BOOKED</v>
          </cell>
          <cell r="D1269" t="str">
            <v>Accruing</v>
          </cell>
          <cell r="E1269" t="str">
            <v>CFMS.NOTE.FXD</v>
          </cell>
          <cell r="F1269" t="str">
            <v>Customer</v>
          </cell>
          <cell r="G1269">
            <v>341199</v>
          </cell>
        </row>
        <row r="1270">
          <cell r="B1270" t="str">
            <v>702-30004685</v>
          </cell>
          <cell r="C1270" t="str">
            <v>BOOKED</v>
          </cell>
          <cell r="D1270" t="str">
            <v>Accruing</v>
          </cell>
          <cell r="E1270" t="str">
            <v>CFMS.NOTE.FXD</v>
          </cell>
          <cell r="F1270" t="str">
            <v>Customer</v>
          </cell>
          <cell r="G1270">
            <v>341199</v>
          </cell>
        </row>
        <row r="1271">
          <cell r="B1271" t="str">
            <v>702-30004688</v>
          </cell>
          <cell r="C1271" t="str">
            <v>BOOKED</v>
          </cell>
          <cell r="D1271" t="str">
            <v>Accruing</v>
          </cell>
          <cell r="E1271" t="str">
            <v>CFMS.NOTE.FXD</v>
          </cell>
          <cell r="F1271" t="str">
            <v>Customer</v>
          </cell>
          <cell r="G1271">
            <v>308681</v>
          </cell>
        </row>
        <row r="1272">
          <cell r="B1272" t="str">
            <v>702-30004691</v>
          </cell>
          <cell r="C1272" t="str">
            <v>BOOKED</v>
          </cell>
          <cell r="D1272" t="str">
            <v>Accruing</v>
          </cell>
          <cell r="E1272" t="str">
            <v>CFMS.NOTE.FXD</v>
          </cell>
          <cell r="F1272" t="str">
            <v>Customer</v>
          </cell>
          <cell r="G1272">
            <v>313490</v>
          </cell>
        </row>
        <row r="1273">
          <cell r="B1273" t="str">
            <v>702-30004695</v>
          </cell>
          <cell r="C1273" t="str">
            <v>BOOKED</v>
          </cell>
          <cell r="D1273" t="str">
            <v>Accruing</v>
          </cell>
          <cell r="E1273" t="str">
            <v>CFMS.NOTE.VAR.ESTBILL</v>
          </cell>
          <cell r="F1273" t="str">
            <v>Dealer</v>
          </cell>
          <cell r="G1273">
            <v>313548</v>
          </cell>
        </row>
        <row r="1274">
          <cell r="B1274" t="str">
            <v>702-30004697</v>
          </cell>
          <cell r="C1274" t="str">
            <v>BOOKED</v>
          </cell>
          <cell r="D1274" t="str">
            <v>Accruing</v>
          </cell>
          <cell r="E1274" t="str">
            <v>CFMS.WH.NOTE.VAR.ESTBILL</v>
          </cell>
          <cell r="F1274" t="str">
            <v>Dealer</v>
          </cell>
          <cell r="G1274">
            <v>314798</v>
          </cell>
        </row>
        <row r="1275">
          <cell r="B1275" t="str">
            <v>702-30004700</v>
          </cell>
          <cell r="C1275" t="str">
            <v>BOOKED</v>
          </cell>
          <cell r="D1275" t="str">
            <v>Accruing</v>
          </cell>
          <cell r="E1275" t="str">
            <v>CFMS.WH.NOTE.VAR.ESTBILL</v>
          </cell>
          <cell r="F1275" t="str">
            <v>Dealer</v>
          </cell>
          <cell r="G1275">
            <v>313548</v>
          </cell>
        </row>
        <row r="1276">
          <cell r="B1276" t="str">
            <v>702-30004705</v>
          </cell>
          <cell r="C1276" t="str">
            <v>BOOKED</v>
          </cell>
          <cell r="D1276" t="str">
            <v>Accruing</v>
          </cell>
          <cell r="E1276" t="str">
            <v>CFMS.WH.NOTE.VAR.ESTBILL</v>
          </cell>
          <cell r="F1276" t="str">
            <v>Dealer</v>
          </cell>
          <cell r="G1276">
            <v>314798</v>
          </cell>
        </row>
        <row r="1277">
          <cell r="B1277" t="str">
            <v>702-30004709</v>
          </cell>
          <cell r="C1277" t="str">
            <v>BOOKED</v>
          </cell>
          <cell r="D1277" t="str">
            <v>Accruing</v>
          </cell>
          <cell r="E1277" t="str">
            <v>CFMS.NOTE.VAR.ESTBILL</v>
          </cell>
          <cell r="F1277" t="str">
            <v>Dealer</v>
          </cell>
          <cell r="G1277">
            <v>314798</v>
          </cell>
        </row>
        <row r="1278">
          <cell r="B1278" t="str">
            <v>702-30004714</v>
          </cell>
          <cell r="C1278" t="str">
            <v>BOOKED</v>
          </cell>
          <cell r="D1278" t="str">
            <v>Accruing</v>
          </cell>
          <cell r="E1278" t="str">
            <v>CFMS.WH.NOTE.VAR.ESTBILL</v>
          </cell>
          <cell r="F1278" t="str">
            <v>Dealer</v>
          </cell>
          <cell r="G1278">
            <v>313548</v>
          </cell>
        </row>
        <row r="1279">
          <cell r="B1279" t="str">
            <v>702-30004716</v>
          </cell>
          <cell r="C1279" t="str">
            <v>BOOKED</v>
          </cell>
          <cell r="D1279" t="str">
            <v>Accruing</v>
          </cell>
          <cell r="E1279" t="str">
            <v>CFMS.WH.NOTE.VAR.ESTBILL</v>
          </cell>
          <cell r="F1279" t="str">
            <v>Dealer</v>
          </cell>
          <cell r="G1279">
            <v>313548</v>
          </cell>
        </row>
        <row r="1280">
          <cell r="B1280" t="str">
            <v>702-30004718</v>
          </cell>
          <cell r="C1280" t="str">
            <v>BOOKED</v>
          </cell>
          <cell r="D1280" t="str">
            <v>Accruing</v>
          </cell>
          <cell r="E1280" t="str">
            <v>CFMS.NOTE.VAR.ESTBILL</v>
          </cell>
          <cell r="F1280" t="str">
            <v>Dealer</v>
          </cell>
          <cell r="G1280">
            <v>313548</v>
          </cell>
        </row>
        <row r="1281">
          <cell r="B1281" t="str">
            <v>702-30004722</v>
          </cell>
          <cell r="C1281" t="str">
            <v>BOOKED</v>
          </cell>
          <cell r="D1281" t="str">
            <v>Accruing</v>
          </cell>
          <cell r="E1281" t="str">
            <v>CFMS.NOTE.FXD</v>
          </cell>
          <cell r="F1281" t="str">
            <v>Customer</v>
          </cell>
          <cell r="G1281">
            <v>317994</v>
          </cell>
        </row>
        <row r="1282">
          <cell r="B1282" t="str">
            <v>702-30004730</v>
          </cell>
          <cell r="C1282" t="str">
            <v>BOOKED</v>
          </cell>
          <cell r="D1282" t="str">
            <v>Accruing</v>
          </cell>
          <cell r="E1282" t="str">
            <v>CFMS.NOTE.VAR.ESTBILL</v>
          </cell>
          <cell r="F1282" t="str">
            <v>Dealer</v>
          </cell>
          <cell r="G1282">
            <v>314798</v>
          </cell>
        </row>
        <row r="1283">
          <cell r="B1283" t="str">
            <v>702-30004734</v>
          </cell>
          <cell r="C1283" t="str">
            <v>BOOKED</v>
          </cell>
          <cell r="D1283" t="str">
            <v>Accruing</v>
          </cell>
          <cell r="E1283" t="str">
            <v>CFMS.NOTE.FXD</v>
          </cell>
          <cell r="F1283" t="str">
            <v>Customer</v>
          </cell>
          <cell r="G1283">
            <v>362316</v>
          </cell>
        </row>
        <row r="1284">
          <cell r="B1284" t="str">
            <v>702-30004735</v>
          </cell>
          <cell r="C1284" t="str">
            <v>BOOKED</v>
          </cell>
          <cell r="D1284" t="str">
            <v>Accruing</v>
          </cell>
          <cell r="E1284" t="str">
            <v>CFMS.NOTE.FXD</v>
          </cell>
          <cell r="F1284" t="str">
            <v>Customer</v>
          </cell>
          <cell r="G1284">
            <v>362569</v>
          </cell>
        </row>
        <row r="1285">
          <cell r="B1285" t="str">
            <v>702-30004736</v>
          </cell>
          <cell r="C1285" t="str">
            <v>BOOKED</v>
          </cell>
          <cell r="D1285" t="str">
            <v>Accruing</v>
          </cell>
          <cell r="E1285" t="str">
            <v>CFMS.NOTE.FXD</v>
          </cell>
          <cell r="F1285" t="str">
            <v>Customer</v>
          </cell>
          <cell r="G1285">
            <v>362569</v>
          </cell>
        </row>
        <row r="1286">
          <cell r="B1286" t="str">
            <v>702-30004737</v>
          </cell>
          <cell r="C1286" t="str">
            <v>BOOKED</v>
          </cell>
          <cell r="D1286" t="str">
            <v>Accruing</v>
          </cell>
          <cell r="E1286" t="str">
            <v>CFMS.NOTE.FXD</v>
          </cell>
          <cell r="F1286" t="str">
            <v>Customer</v>
          </cell>
          <cell r="G1286">
            <v>317994</v>
          </cell>
        </row>
        <row r="1287">
          <cell r="B1287" t="str">
            <v>702-30004738</v>
          </cell>
          <cell r="C1287" t="str">
            <v>BOOKED</v>
          </cell>
          <cell r="D1287" t="str">
            <v>Accruing</v>
          </cell>
          <cell r="E1287" t="str">
            <v>CFMS.NOTE.FXD</v>
          </cell>
          <cell r="F1287" t="str">
            <v>Customer</v>
          </cell>
          <cell r="G1287">
            <v>317922</v>
          </cell>
        </row>
        <row r="1288">
          <cell r="B1288" t="str">
            <v>702-30004739</v>
          </cell>
          <cell r="C1288" t="str">
            <v>BOOKED</v>
          </cell>
          <cell r="D1288" t="str">
            <v>Accruing</v>
          </cell>
          <cell r="E1288" t="str">
            <v>CFMS.NOTE.FXD</v>
          </cell>
          <cell r="F1288" t="str">
            <v>Customer</v>
          </cell>
          <cell r="G1288">
            <v>362318</v>
          </cell>
        </row>
        <row r="1289">
          <cell r="B1289" t="str">
            <v>702-30004740</v>
          </cell>
          <cell r="C1289" t="str">
            <v>BOOKED</v>
          </cell>
          <cell r="D1289" t="str">
            <v>Accruing</v>
          </cell>
          <cell r="E1289" t="str">
            <v>CFMS.NOTE.FXD</v>
          </cell>
          <cell r="F1289" t="str">
            <v>Customer</v>
          </cell>
          <cell r="G1289">
            <v>316241</v>
          </cell>
        </row>
        <row r="1290">
          <cell r="B1290" t="str">
            <v>702-30004741</v>
          </cell>
          <cell r="C1290" t="str">
            <v>BOOKED</v>
          </cell>
          <cell r="D1290" t="str">
            <v>Accruing</v>
          </cell>
          <cell r="E1290" t="str">
            <v>CFMS.NOTE.FXD</v>
          </cell>
          <cell r="F1290" t="str">
            <v>Customer</v>
          </cell>
          <cell r="G1290">
            <v>362498</v>
          </cell>
        </row>
        <row r="1291">
          <cell r="B1291" t="str">
            <v>702-30004743</v>
          </cell>
          <cell r="C1291" t="str">
            <v>BOOKED</v>
          </cell>
          <cell r="D1291" t="str">
            <v>Accruing</v>
          </cell>
          <cell r="E1291" t="str">
            <v>CFMS.NOTE.FXD</v>
          </cell>
          <cell r="F1291" t="str">
            <v>Customer</v>
          </cell>
          <cell r="G1291">
            <v>320240</v>
          </cell>
        </row>
        <row r="1292">
          <cell r="B1292" t="str">
            <v>702-30004744</v>
          </cell>
          <cell r="C1292" t="str">
            <v>BOOKED</v>
          </cell>
          <cell r="D1292" t="str">
            <v>Accruing</v>
          </cell>
          <cell r="E1292" t="str">
            <v>CFMS.NOTE.FXD</v>
          </cell>
          <cell r="F1292" t="str">
            <v>Customer</v>
          </cell>
          <cell r="G1292">
            <v>362498</v>
          </cell>
        </row>
        <row r="1293">
          <cell r="B1293" t="str">
            <v>702-30004745</v>
          </cell>
          <cell r="C1293" t="str">
            <v>BOOKED</v>
          </cell>
          <cell r="D1293" t="str">
            <v>Accruing</v>
          </cell>
          <cell r="E1293" t="str">
            <v>CFMS.NOTE.FXD</v>
          </cell>
          <cell r="F1293" t="str">
            <v>Customer</v>
          </cell>
          <cell r="G1293">
            <v>362133</v>
          </cell>
        </row>
        <row r="1294">
          <cell r="B1294" t="str">
            <v>702-30004746</v>
          </cell>
          <cell r="C1294" t="str">
            <v>BOOKED</v>
          </cell>
          <cell r="D1294" t="str">
            <v>Accruing</v>
          </cell>
          <cell r="E1294" t="str">
            <v>CFMS.NOTE.FXD</v>
          </cell>
          <cell r="F1294" t="str">
            <v>Customer</v>
          </cell>
          <cell r="G1294">
            <v>364438</v>
          </cell>
        </row>
        <row r="1295">
          <cell r="B1295" t="str">
            <v>702-30004747</v>
          </cell>
          <cell r="C1295" t="str">
            <v>BOOKED</v>
          </cell>
          <cell r="D1295" t="str">
            <v>Accruing</v>
          </cell>
          <cell r="E1295" t="str">
            <v>CFMS.NOTE.FXD</v>
          </cell>
          <cell r="F1295" t="str">
            <v>Customer</v>
          </cell>
          <cell r="G1295">
            <v>316241</v>
          </cell>
        </row>
        <row r="1296">
          <cell r="B1296" t="str">
            <v>702-30004748</v>
          </cell>
          <cell r="C1296" t="str">
            <v>BOOKED</v>
          </cell>
          <cell r="D1296" t="str">
            <v>Accruing</v>
          </cell>
          <cell r="E1296" t="str">
            <v>CFMS.NOTE.FXD</v>
          </cell>
          <cell r="F1296" t="str">
            <v>Customer</v>
          </cell>
          <cell r="G1296">
            <v>316241</v>
          </cell>
        </row>
        <row r="1297">
          <cell r="B1297" t="str">
            <v>702-30004749</v>
          </cell>
          <cell r="C1297" t="str">
            <v>BOOKED</v>
          </cell>
          <cell r="D1297" t="str">
            <v>Accruing</v>
          </cell>
          <cell r="E1297" t="str">
            <v>CFMS.NOTE.FXD</v>
          </cell>
          <cell r="F1297" t="str">
            <v>Customer</v>
          </cell>
          <cell r="G1297">
            <v>316241</v>
          </cell>
        </row>
        <row r="1298">
          <cell r="B1298" t="str">
            <v>702-30004750</v>
          </cell>
          <cell r="C1298" t="str">
            <v>BOOKED</v>
          </cell>
          <cell r="D1298" t="str">
            <v>Accruing</v>
          </cell>
          <cell r="E1298" t="str">
            <v>CFMS.NOTE.FXD</v>
          </cell>
          <cell r="F1298" t="str">
            <v>Customer</v>
          </cell>
          <cell r="G1298">
            <v>362316</v>
          </cell>
        </row>
        <row r="1299">
          <cell r="B1299" t="str">
            <v>702-30004751</v>
          </cell>
          <cell r="C1299" t="str">
            <v>BOOKED</v>
          </cell>
          <cell r="D1299" t="str">
            <v>Accruing</v>
          </cell>
          <cell r="E1299" t="str">
            <v>CFMS.NOTE.FXD</v>
          </cell>
          <cell r="F1299" t="str">
            <v>Customer</v>
          </cell>
          <cell r="G1299">
            <v>316241</v>
          </cell>
        </row>
        <row r="1300">
          <cell r="B1300" t="str">
            <v>702-30004752</v>
          </cell>
          <cell r="C1300" t="str">
            <v>BOOKED</v>
          </cell>
          <cell r="D1300" t="str">
            <v>Accruing</v>
          </cell>
          <cell r="E1300" t="str">
            <v>CFMS.NOTE.FXD</v>
          </cell>
          <cell r="F1300" t="str">
            <v>Customer</v>
          </cell>
          <cell r="G1300">
            <v>337631</v>
          </cell>
        </row>
        <row r="1301">
          <cell r="B1301" t="str">
            <v>702-30004760</v>
          </cell>
          <cell r="C1301" t="str">
            <v>BOOKED</v>
          </cell>
          <cell r="D1301" t="str">
            <v>Accruing</v>
          </cell>
          <cell r="E1301" t="str">
            <v>CFMS.NOTE.FXD</v>
          </cell>
          <cell r="F1301" t="str">
            <v>Customer</v>
          </cell>
          <cell r="G1301">
            <v>356640</v>
          </cell>
        </row>
        <row r="1302">
          <cell r="B1302" t="str">
            <v>702-30004761</v>
          </cell>
          <cell r="C1302" t="str">
            <v>BOOKED</v>
          </cell>
          <cell r="D1302" t="str">
            <v>Accruing</v>
          </cell>
          <cell r="E1302" t="str">
            <v>CFMS.NOTE.VAR.ESTBILL</v>
          </cell>
          <cell r="F1302" t="str">
            <v>Dealer</v>
          </cell>
          <cell r="G1302">
            <v>314798</v>
          </cell>
        </row>
        <row r="1303">
          <cell r="B1303" t="str">
            <v>702-30004765</v>
          </cell>
          <cell r="C1303" t="str">
            <v>BOOKED</v>
          </cell>
          <cell r="D1303" t="str">
            <v>Accruing</v>
          </cell>
          <cell r="E1303" t="str">
            <v>CFMS.NOTE.FXD</v>
          </cell>
          <cell r="F1303" t="str">
            <v>Customer</v>
          </cell>
          <cell r="G1303">
            <v>364092</v>
          </cell>
        </row>
        <row r="1304">
          <cell r="B1304" t="str">
            <v>702-30004767</v>
          </cell>
          <cell r="C1304" t="str">
            <v>BOOKED</v>
          </cell>
          <cell r="D1304" t="str">
            <v>Accruing</v>
          </cell>
          <cell r="E1304" t="str">
            <v>CFMS.NOTE.FXD</v>
          </cell>
          <cell r="F1304" t="str">
            <v>Customer</v>
          </cell>
          <cell r="G1304">
            <v>315585</v>
          </cell>
        </row>
        <row r="1305">
          <cell r="B1305" t="str">
            <v>702-30004770</v>
          </cell>
          <cell r="C1305" t="str">
            <v>BOOKED</v>
          </cell>
          <cell r="D1305" t="str">
            <v>Accruing</v>
          </cell>
          <cell r="E1305" t="str">
            <v>CFMS.NOTE.FXD</v>
          </cell>
          <cell r="F1305" t="str">
            <v>Customer</v>
          </cell>
          <cell r="G1305">
            <v>315585</v>
          </cell>
        </row>
        <row r="1306">
          <cell r="B1306" t="str">
            <v>702-30004772</v>
          </cell>
          <cell r="C1306" t="str">
            <v>BOOKED</v>
          </cell>
          <cell r="D1306" t="str">
            <v>Accruing</v>
          </cell>
          <cell r="E1306" t="str">
            <v>CFMS.NOTE.FXD</v>
          </cell>
          <cell r="F1306" t="str">
            <v>Customer</v>
          </cell>
          <cell r="G1306">
            <v>315585</v>
          </cell>
        </row>
        <row r="1307">
          <cell r="B1307" t="str">
            <v>702-30004773</v>
          </cell>
          <cell r="C1307" t="str">
            <v>BOOKED</v>
          </cell>
          <cell r="D1307" t="str">
            <v>Accruing</v>
          </cell>
          <cell r="E1307" t="str">
            <v>CFMS.NOTE.FXD</v>
          </cell>
          <cell r="F1307" t="str">
            <v>Customer</v>
          </cell>
          <cell r="G1307">
            <v>315585</v>
          </cell>
        </row>
        <row r="1308">
          <cell r="B1308" t="str">
            <v>702-30004776</v>
          </cell>
          <cell r="C1308" t="str">
            <v>BOOKED</v>
          </cell>
          <cell r="D1308" t="str">
            <v>Accruing</v>
          </cell>
          <cell r="E1308" t="str">
            <v>CFMS.NOTE.FXD</v>
          </cell>
          <cell r="F1308" t="str">
            <v>Customer</v>
          </cell>
          <cell r="G1308">
            <v>318055</v>
          </cell>
        </row>
        <row r="1309">
          <cell r="B1309" t="str">
            <v>702-30004780</v>
          </cell>
          <cell r="C1309" t="str">
            <v>BOOKED</v>
          </cell>
          <cell r="D1309" t="str">
            <v>Accruing</v>
          </cell>
          <cell r="E1309" t="str">
            <v>CFMS.NOTE.FXD</v>
          </cell>
          <cell r="F1309" t="str">
            <v>Customer</v>
          </cell>
          <cell r="G1309">
            <v>317994</v>
          </cell>
        </row>
        <row r="1310">
          <cell r="B1310" t="str">
            <v>702-30004789</v>
          </cell>
          <cell r="C1310" t="str">
            <v>BOOKED</v>
          </cell>
          <cell r="D1310" t="str">
            <v>Accruing</v>
          </cell>
          <cell r="E1310" t="str">
            <v>CFMS.NOTE.FXD</v>
          </cell>
          <cell r="F1310" t="str">
            <v>Customer</v>
          </cell>
          <cell r="G1310">
            <v>340914</v>
          </cell>
        </row>
        <row r="1311">
          <cell r="B1311" t="str">
            <v>702-30004790</v>
          </cell>
          <cell r="C1311" t="str">
            <v>BOOKED</v>
          </cell>
          <cell r="D1311" t="str">
            <v>Accruing</v>
          </cell>
          <cell r="E1311" t="str">
            <v>CFMS.NOTE.FXD</v>
          </cell>
          <cell r="F1311" t="str">
            <v>Customer</v>
          </cell>
          <cell r="G1311">
            <v>318185</v>
          </cell>
        </row>
        <row r="1312">
          <cell r="B1312" t="str">
            <v>702-30004791</v>
          </cell>
          <cell r="C1312" t="str">
            <v>BOOKED</v>
          </cell>
          <cell r="D1312" t="str">
            <v>Accruing</v>
          </cell>
          <cell r="E1312" t="str">
            <v>CFMS.NOTE.VAR.ESTBILL</v>
          </cell>
          <cell r="F1312" t="str">
            <v>Dealer</v>
          </cell>
          <cell r="G1312">
            <v>314798</v>
          </cell>
        </row>
        <row r="1313">
          <cell r="B1313" t="str">
            <v>702-30004793</v>
          </cell>
          <cell r="C1313" t="str">
            <v>BOOKED</v>
          </cell>
          <cell r="D1313" t="str">
            <v>Accruing</v>
          </cell>
          <cell r="E1313" t="str">
            <v>CFMS.NOTE.FXD</v>
          </cell>
          <cell r="F1313" t="str">
            <v>Customer</v>
          </cell>
          <cell r="G1313">
            <v>308898</v>
          </cell>
        </row>
        <row r="1314">
          <cell r="B1314" t="str">
            <v>702-30004794</v>
          </cell>
          <cell r="C1314" t="str">
            <v>BOOKED</v>
          </cell>
          <cell r="D1314" t="str">
            <v>Accruing</v>
          </cell>
          <cell r="E1314" t="str">
            <v>CFMS.NOTE.FXD</v>
          </cell>
          <cell r="F1314" t="str">
            <v>Customer</v>
          </cell>
          <cell r="G1314">
            <v>363527</v>
          </cell>
        </row>
        <row r="1315">
          <cell r="B1315" t="str">
            <v>702-30004800-001</v>
          </cell>
          <cell r="C1315" t="str">
            <v>BOOKED</v>
          </cell>
          <cell r="D1315" t="str">
            <v>Accruing</v>
          </cell>
          <cell r="E1315" t="str">
            <v>CFMS.NOTE.FXD</v>
          </cell>
          <cell r="F1315" t="str">
            <v>Customer</v>
          </cell>
          <cell r="G1315">
            <v>316779</v>
          </cell>
        </row>
        <row r="1316">
          <cell r="B1316" t="str">
            <v>702-30004800-002</v>
          </cell>
          <cell r="C1316" t="str">
            <v>BOOKED</v>
          </cell>
          <cell r="D1316" t="str">
            <v>Accruing</v>
          </cell>
          <cell r="E1316" t="str">
            <v>CFMS.NOTE.FXD</v>
          </cell>
          <cell r="F1316" t="str">
            <v>Customer</v>
          </cell>
          <cell r="G1316">
            <v>316779</v>
          </cell>
        </row>
        <row r="1317">
          <cell r="B1317" t="str">
            <v>702-30004800-003</v>
          </cell>
          <cell r="C1317" t="str">
            <v>BOOKED</v>
          </cell>
          <cell r="D1317" t="str">
            <v>Accruing</v>
          </cell>
          <cell r="E1317" t="str">
            <v>CFMS.NOTE.FXD</v>
          </cell>
          <cell r="F1317" t="str">
            <v>Customer</v>
          </cell>
          <cell r="G1317">
            <v>316779</v>
          </cell>
        </row>
        <row r="1318">
          <cell r="B1318" t="str">
            <v>702-30004800-004</v>
          </cell>
          <cell r="C1318" t="str">
            <v>BOOKED</v>
          </cell>
          <cell r="D1318" t="str">
            <v>Accruing</v>
          </cell>
          <cell r="E1318" t="str">
            <v>CFMS.NOTE.FXD</v>
          </cell>
          <cell r="F1318" t="str">
            <v>Customer</v>
          </cell>
          <cell r="G1318">
            <v>316779</v>
          </cell>
        </row>
        <row r="1319">
          <cell r="B1319" t="str">
            <v>702-30004803</v>
          </cell>
          <cell r="C1319" t="str">
            <v>BOOKED</v>
          </cell>
          <cell r="D1319" t="str">
            <v>Non-Accruing</v>
          </cell>
          <cell r="E1319" t="str">
            <v>CFMS.NOTE.FXD</v>
          </cell>
          <cell r="F1319" t="str">
            <v>Customer</v>
          </cell>
          <cell r="G1319">
            <v>363893</v>
          </cell>
        </row>
        <row r="1320">
          <cell r="B1320" t="str">
            <v>702-30004804</v>
          </cell>
          <cell r="C1320" t="str">
            <v>BOOKED</v>
          </cell>
          <cell r="D1320" t="str">
            <v>Accruing</v>
          </cell>
          <cell r="E1320" t="str">
            <v>CFMS.NOTE.FXD</v>
          </cell>
          <cell r="F1320" t="str">
            <v>Customer</v>
          </cell>
          <cell r="G1320">
            <v>308399</v>
          </cell>
        </row>
        <row r="1321">
          <cell r="B1321" t="str">
            <v>702-30004805</v>
          </cell>
          <cell r="C1321" t="str">
            <v>BOOKED</v>
          </cell>
          <cell r="D1321" t="str">
            <v>Non-Accruing</v>
          </cell>
          <cell r="E1321" t="str">
            <v>CFMS.NOTE.FXD</v>
          </cell>
          <cell r="F1321" t="str">
            <v>Customer</v>
          </cell>
          <cell r="G1321">
            <v>363893</v>
          </cell>
        </row>
        <row r="1322">
          <cell r="B1322" t="str">
            <v>702-30004806</v>
          </cell>
          <cell r="C1322" t="str">
            <v>BOOKED</v>
          </cell>
          <cell r="D1322" t="str">
            <v>Accruing</v>
          </cell>
          <cell r="E1322" t="str">
            <v>CFMS.NOTE.FXD</v>
          </cell>
          <cell r="F1322" t="str">
            <v>Customer</v>
          </cell>
          <cell r="G1322">
            <v>362131</v>
          </cell>
        </row>
        <row r="1323">
          <cell r="B1323" t="str">
            <v>702-30004810</v>
          </cell>
          <cell r="C1323" t="str">
            <v>BOOKED</v>
          </cell>
          <cell r="D1323" t="str">
            <v>Accruing</v>
          </cell>
          <cell r="E1323" t="str">
            <v>CFMS.NOTE.FXD</v>
          </cell>
          <cell r="F1323" t="str">
            <v>Customer</v>
          </cell>
          <cell r="G1323">
            <v>315137</v>
          </cell>
        </row>
        <row r="1324">
          <cell r="B1324" t="str">
            <v>702-30004811-001</v>
          </cell>
          <cell r="C1324" t="str">
            <v>BOOKED</v>
          </cell>
          <cell r="D1324" t="str">
            <v>Accruing</v>
          </cell>
          <cell r="E1324" t="str">
            <v>CFMS.NOTE.FXD</v>
          </cell>
          <cell r="F1324" t="str">
            <v>Customer</v>
          </cell>
          <cell r="G1324">
            <v>311380</v>
          </cell>
        </row>
        <row r="1325">
          <cell r="B1325" t="str">
            <v>702-30004813</v>
          </cell>
          <cell r="C1325" t="str">
            <v>BOOKED</v>
          </cell>
          <cell r="D1325" t="str">
            <v>Accruing</v>
          </cell>
          <cell r="E1325" t="str">
            <v>CFMS.NOTE.FXD</v>
          </cell>
          <cell r="F1325" t="str">
            <v>Customer</v>
          </cell>
          <cell r="G1325">
            <v>364091</v>
          </cell>
        </row>
        <row r="1326">
          <cell r="B1326" t="str">
            <v>702-30004815</v>
          </cell>
          <cell r="C1326" t="str">
            <v>BOOKED</v>
          </cell>
          <cell r="D1326" t="str">
            <v>Non-Accruing</v>
          </cell>
          <cell r="E1326" t="str">
            <v>CFMS.NOTE.FXD</v>
          </cell>
          <cell r="F1326" t="str">
            <v>Customer</v>
          </cell>
          <cell r="G1326">
            <v>363893</v>
          </cell>
        </row>
        <row r="1327">
          <cell r="B1327" t="str">
            <v>702-30004816</v>
          </cell>
          <cell r="C1327" t="str">
            <v>BOOKED</v>
          </cell>
          <cell r="D1327" t="str">
            <v>Accruing</v>
          </cell>
          <cell r="E1327" t="str">
            <v>CFMS.NOTE.FXD</v>
          </cell>
          <cell r="F1327" t="str">
            <v>Customer</v>
          </cell>
          <cell r="G1327">
            <v>316241</v>
          </cell>
        </row>
        <row r="1328">
          <cell r="B1328" t="str">
            <v>702-30004817</v>
          </cell>
          <cell r="C1328" t="str">
            <v>BOOKED</v>
          </cell>
          <cell r="D1328" t="str">
            <v>Accruing</v>
          </cell>
          <cell r="E1328" t="str">
            <v>CFMS.NOTE.FXD</v>
          </cell>
          <cell r="F1328" t="str">
            <v>Customer</v>
          </cell>
          <cell r="G1328">
            <v>313353</v>
          </cell>
        </row>
        <row r="1329">
          <cell r="B1329" t="str">
            <v>702-30004822</v>
          </cell>
          <cell r="C1329" t="str">
            <v>BOOKED</v>
          </cell>
          <cell r="D1329" t="str">
            <v>Accruing</v>
          </cell>
          <cell r="E1329" t="str">
            <v>CFMS.NOTE.VAR.ESTBILL</v>
          </cell>
          <cell r="F1329" t="str">
            <v>Dealer</v>
          </cell>
          <cell r="G1329">
            <v>314750</v>
          </cell>
        </row>
        <row r="1330">
          <cell r="B1330" t="str">
            <v>702-30004823</v>
          </cell>
          <cell r="C1330" t="str">
            <v>BOOKED</v>
          </cell>
          <cell r="D1330" t="str">
            <v>Accruing</v>
          </cell>
          <cell r="E1330" t="str">
            <v>CFMS.NOTE.FXD</v>
          </cell>
          <cell r="F1330" t="str">
            <v>Customer</v>
          </cell>
          <cell r="G1330">
            <v>316241</v>
          </cell>
        </row>
        <row r="1331">
          <cell r="B1331" t="str">
            <v>702-30004824</v>
          </cell>
          <cell r="C1331" t="str">
            <v>BOOKED</v>
          </cell>
          <cell r="D1331" t="str">
            <v>Accruing</v>
          </cell>
          <cell r="E1331" t="str">
            <v>CFMS.NOTE.FXD</v>
          </cell>
          <cell r="F1331" t="str">
            <v>Customer</v>
          </cell>
          <cell r="G1331">
            <v>362092</v>
          </cell>
        </row>
        <row r="1332">
          <cell r="B1332" t="str">
            <v>702-30004825</v>
          </cell>
          <cell r="C1332" t="str">
            <v>BOOKED</v>
          </cell>
          <cell r="D1332" t="str">
            <v>Accruing</v>
          </cell>
          <cell r="E1332" t="str">
            <v>CFMS.NOTE.FXD</v>
          </cell>
          <cell r="F1332" t="str">
            <v>Customer</v>
          </cell>
          <cell r="G1332">
            <v>337631</v>
          </cell>
        </row>
        <row r="1333">
          <cell r="B1333" t="str">
            <v>702-30004826</v>
          </cell>
          <cell r="C1333" t="str">
            <v>BOOKED</v>
          </cell>
          <cell r="D1333" t="str">
            <v>Accruing</v>
          </cell>
          <cell r="E1333" t="str">
            <v>CFMS.NOTE.VAR.ESTBILL</v>
          </cell>
          <cell r="F1333" t="str">
            <v>Dealer</v>
          </cell>
          <cell r="G1333">
            <v>312088</v>
          </cell>
        </row>
        <row r="1334">
          <cell r="B1334" t="str">
            <v>702-30004830</v>
          </cell>
          <cell r="C1334" t="str">
            <v>BOOKED</v>
          </cell>
          <cell r="D1334" t="str">
            <v>Accruing</v>
          </cell>
          <cell r="E1334" t="str">
            <v>CFMS.NOTE.FXD</v>
          </cell>
          <cell r="F1334" t="str">
            <v>Customer</v>
          </cell>
          <cell r="G1334">
            <v>365336</v>
          </cell>
        </row>
        <row r="1335">
          <cell r="B1335" t="str">
            <v>702-30004832</v>
          </cell>
          <cell r="C1335" t="str">
            <v>BOOKED</v>
          </cell>
          <cell r="D1335" t="str">
            <v>Non-Accruing</v>
          </cell>
          <cell r="E1335" t="str">
            <v>CFMS.NOTE.FXD</v>
          </cell>
          <cell r="F1335" t="str">
            <v>Customer</v>
          </cell>
          <cell r="G1335">
            <v>363309</v>
          </cell>
        </row>
        <row r="1336">
          <cell r="B1336" t="str">
            <v>702-30004833</v>
          </cell>
          <cell r="C1336" t="str">
            <v>BOOKED</v>
          </cell>
          <cell r="D1336" t="str">
            <v>Accruing</v>
          </cell>
          <cell r="E1336" t="str">
            <v>CFMS.WH.NOTE.VAR.ESTBILL</v>
          </cell>
          <cell r="F1336" t="str">
            <v>Dealer</v>
          </cell>
          <cell r="G1336">
            <v>314798</v>
          </cell>
        </row>
        <row r="1337">
          <cell r="B1337" t="str">
            <v>702-30004834</v>
          </cell>
          <cell r="C1337" t="str">
            <v>BOOKED</v>
          </cell>
          <cell r="D1337" t="str">
            <v>Accruing</v>
          </cell>
          <cell r="E1337" t="str">
            <v>CFMS.NOTE.FXD</v>
          </cell>
          <cell r="F1337" t="str">
            <v>Customer</v>
          </cell>
          <cell r="G1337">
            <v>362978</v>
          </cell>
        </row>
        <row r="1338">
          <cell r="B1338" t="str">
            <v>702-30004839</v>
          </cell>
          <cell r="C1338" t="str">
            <v>BOOKED</v>
          </cell>
          <cell r="D1338" t="str">
            <v>Accruing</v>
          </cell>
          <cell r="E1338" t="str">
            <v>CFMS.WH.NOTE.VAR.ESTBILL</v>
          </cell>
          <cell r="F1338" t="str">
            <v>Dealer</v>
          </cell>
          <cell r="G1338">
            <v>311337</v>
          </cell>
        </row>
        <row r="1339">
          <cell r="B1339" t="str">
            <v>702-30004840</v>
          </cell>
          <cell r="C1339" t="str">
            <v>BOOKED</v>
          </cell>
          <cell r="D1339" t="str">
            <v>Accruing</v>
          </cell>
          <cell r="E1339" t="str">
            <v>CFMS.NOTE.FXD</v>
          </cell>
          <cell r="F1339" t="str">
            <v>Customer</v>
          </cell>
          <cell r="G1339">
            <v>325447</v>
          </cell>
        </row>
        <row r="1340">
          <cell r="B1340" t="str">
            <v>702-30004841</v>
          </cell>
          <cell r="C1340" t="str">
            <v>BOOKED</v>
          </cell>
          <cell r="D1340" t="str">
            <v>Accruing</v>
          </cell>
          <cell r="E1340" t="str">
            <v>CFMS.NOTE.VAR.ESTBILL</v>
          </cell>
          <cell r="F1340" t="str">
            <v>Dealer</v>
          </cell>
          <cell r="G1340">
            <v>311337</v>
          </cell>
        </row>
        <row r="1341">
          <cell r="B1341" t="str">
            <v>702-30004847</v>
          </cell>
          <cell r="C1341" t="str">
            <v>BOOKED</v>
          </cell>
          <cell r="D1341" t="str">
            <v>Accruing</v>
          </cell>
          <cell r="E1341" t="str">
            <v>CFMS.NOTE.FXD</v>
          </cell>
          <cell r="F1341" t="str">
            <v>Customer</v>
          </cell>
          <cell r="G1341">
            <v>363037</v>
          </cell>
        </row>
        <row r="1342">
          <cell r="B1342" t="str">
            <v>702-30004850</v>
          </cell>
          <cell r="C1342" t="str">
            <v>BOOKED</v>
          </cell>
          <cell r="D1342" t="str">
            <v>Accruing</v>
          </cell>
          <cell r="E1342" t="str">
            <v>CFMS.NOTE.FXD</v>
          </cell>
          <cell r="F1342" t="str">
            <v>Customer</v>
          </cell>
          <cell r="G1342">
            <v>359531</v>
          </cell>
        </row>
        <row r="1343">
          <cell r="B1343" t="str">
            <v>702-30004856-001</v>
          </cell>
          <cell r="C1343" t="str">
            <v>BOOKED</v>
          </cell>
          <cell r="D1343" t="str">
            <v>Accruing</v>
          </cell>
          <cell r="E1343" t="str">
            <v>CFMS.NOTE.FXD</v>
          </cell>
          <cell r="F1343" t="str">
            <v>Customer</v>
          </cell>
          <cell r="G1343">
            <v>317278</v>
          </cell>
        </row>
        <row r="1344">
          <cell r="B1344" t="str">
            <v>702-30004861</v>
          </cell>
          <cell r="C1344" t="str">
            <v>BOOKED</v>
          </cell>
          <cell r="D1344" t="str">
            <v>Accruing</v>
          </cell>
          <cell r="E1344" t="str">
            <v>CFMS.NOTE.FXD</v>
          </cell>
          <cell r="F1344" t="str">
            <v>Customer</v>
          </cell>
          <cell r="G1344">
            <v>337189</v>
          </cell>
        </row>
        <row r="1345">
          <cell r="B1345" t="str">
            <v>702-30004864</v>
          </cell>
          <cell r="C1345" t="str">
            <v>BOOKED</v>
          </cell>
          <cell r="D1345" t="str">
            <v>Accruing</v>
          </cell>
          <cell r="E1345" t="str">
            <v>CFMS.WH.NOTE.VAR.ESTBILL</v>
          </cell>
          <cell r="F1345" t="str">
            <v>Dealer</v>
          </cell>
          <cell r="G1345">
            <v>314798</v>
          </cell>
        </row>
        <row r="1346">
          <cell r="B1346" t="str">
            <v>702-30004865</v>
          </cell>
          <cell r="C1346" t="str">
            <v>BOOKED</v>
          </cell>
          <cell r="D1346" t="str">
            <v>Accruing</v>
          </cell>
          <cell r="E1346" t="str">
            <v>CFMS.WH.NOTE.VAR.ESTBILL</v>
          </cell>
          <cell r="F1346" t="str">
            <v>Dealer</v>
          </cell>
          <cell r="G1346">
            <v>314798</v>
          </cell>
        </row>
        <row r="1347">
          <cell r="B1347" t="str">
            <v>702-30004868</v>
          </cell>
          <cell r="C1347" t="str">
            <v>BOOKED</v>
          </cell>
          <cell r="D1347" t="str">
            <v>Accruing</v>
          </cell>
          <cell r="E1347" t="str">
            <v>CFMS.NOTE.FXD</v>
          </cell>
          <cell r="F1347" t="str">
            <v>Customer</v>
          </cell>
          <cell r="G1347">
            <v>313552</v>
          </cell>
        </row>
        <row r="1348">
          <cell r="B1348" t="str">
            <v>702-30004869</v>
          </cell>
          <cell r="C1348" t="str">
            <v>BOOKED</v>
          </cell>
          <cell r="D1348" t="str">
            <v>Accruing</v>
          </cell>
          <cell r="E1348" t="str">
            <v>CFMS.NOTE.FXD</v>
          </cell>
          <cell r="F1348" t="str">
            <v>Customer</v>
          </cell>
          <cell r="G1348">
            <v>366942</v>
          </cell>
        </row>
        <row r="1349">
          <cell r="B1349" t="str">
            <v>702-30004874</v>
          </cell>
          <cell r="C1349" t="str">
            <v>BOOKED</v>
          </cell>
          <cell r="D1349" t="str">
            <v>Accruing</v>
          </cell>
          <cell r="E1349" t="str">
            <v>CFMS.NOTE.FXD</v>
          </cell>
          <cell r="F1349" t="str">
            <v>Customer</v>
          </cell>
          <cell r="G1349">
            <v>337631</v>
          </cell>
        </row>
        <row r="1350">
          <cell r="B1350" t="str">
            <v>702-30004875</v>
          </cell>
          <cell r="C1350" t="str">
            <v>BOOKED</v>
          </cell>
          <cell r="D1350" t="str">
            <v>Accruing</v>
          </cell>
          <cell r="E1350" t="str">
            <v>CFMS.WH.NOTE.VAR.ESTBILL</v>
          </cell>
          <cell r="F1350" t="str">
            <v>Dealer</v>
          </cell>
          <cell r="G1350">
            <v>313548</v>
          </cell>
        </row>
        <row r="1351">
          <cell r="B1351" t="str">
            <v>702-30004877</v>
          </cell>
          <cell r="C1351" t="str">
            <v>BOOKED</v>
          </cell>
          <cell r="D1351" t="str">
            <v>Accruing</v>
          </cell>
          <cell r="E1351" t="str">
            <v>CFMS.WH.NOTE.VAR.ESTBILL</v>
          </cell>
          <cell r="F1351" t="str">
            <v>Dealer</v>
          </cell>
          <cell r="G1351">
            <v>313548</v>
          </cell>
        </row>
        <row r="1352">
          <cell r="B1352" t="str">
            <v>702-30004878</v>
          </cell>
          <cell r="C1352" t="str">
            <v>BOOKED</v>
          </cell>
          <cell r="D1352" t="str">
            <v>Accruing</v>
          </cell>
          <cell r="E1352" t="str">
            <v>CFMS.WH.NOTE.VAR.ESTBILL</v>
          </cell>
          <cell r="F1352" t="str">
            <v>Dealer</v>
          </cell>
          <cell r="G1352">
            <v>313548</v>
          </cell>
        </row>
        <row r="1353">
          <cell r="B1353" t="str">
            <v>702-30004894</v>
          </cell>
          <cell r="C1353" t="str">
            <v>BOOKED</v>
          </cell>
          <cell r="D1353" t="str">
            <v>Accruing</v>
          </cell>
          <cell r="E1353" t="str">
            <v>CFMS.NOTE.FXD</v>
          </cell>
          <cell r="F1353" t="str">
            <v>Customer</v>
          </cell>
          <cell r="G1353">
            <v>366099</v>
          </cell>
        </row>
        <row r="1354">
          <cell r="B1354" t="str">
            <v>702-30004895</v>
          </cell>
          <cell r="C1354" t="str">
            <v>BOOKED</v>
          </cell>
          <cell r="D1354" t="str">
            <v>Accruing</v>
          </cell>
          <cell r="E1354" t="str">
            <v>CFMS.NOTE.VAR.ESTBILL</v>
          </cell>
          <cell r="F1354" t="str">
            <v>Dealer</v>
          </cell>
          <cell r="G1354">
            <v>313548</v>
          </cell>
        </row>
        <row r="1355">
          <cell r="B1355" t="str">
            <v>702-30004901</v>
          </cell>
          <cell r="C1355" t="str">
            <v>BOOKED</v>
          </cell>
          <cell r="D1355" t="str">
            <v>Accruing</v>
          </cell>
          <cell r="E1355" t="str">
            <v>CFMS.WH.NOTE.VAR.ESTBILL</v>
          </cell>
          <cell r="F1355" t="str">
            <v>Dealer</v>
          </cell>
          <cell r="G1355">
            <v>313548</v>
          </cell>
        </row>
        <row r="1356">
          <cell r="B1356" t="str">
            <v>702-30004902</v>
          </cell>
          <cell r="C1356" t="str">
            <v>BOOKED</v>
          </cell>
          <cell r="D1356" t="str">
            <v>Accruing</v>
          </cell>
          <cell r="E1356" t="str">
            <v>CFMS.NOTE.VAR.ESTBILL</v>
          </cell>
          <cell r="F1356" t="str">
            <v>Dealer</v>
          </cell>
          <cell r="G1356">
            <v>313548</v>
          </cell>
        </row>
        <row r="1357">
          <cell r="B1357" t="str">
            <v>702-30004903</v>
          </cell>
          <cell r="C1357" t="str">
            <v>BOOKED</v>
          </cell>
          <cell r="D1357" t="str">
            <v>Accruing</v>
          </cell>
          <cell r="E1357" t="str">
            <v>CFMS.NOTE.FXD</v>
          </cell>
          <cell r="F1357" t="str">
            <v>Customer</v>
          </cell>
          <cell r="G1357">
            <v>368769</v>
          </cell>
        </row>
        <row r="1358">
          <cell r="B1358" t="str">
            <v>702-30004905</v>
          </cell>
          <cell r="C1358" t="str">
            <v>BOOKED</v>
          </cell>
          <cell r="D1358" t="str">
            <v>Accruing</v>
          </cell>
          <cell r="E1358" t="str">
            <v>CFMS.WH.NOTE.VAR.ESTBILL</v>
          </cell>
          <cell r="F1358" t="str">
            <v>Dealer</v>
          </cell>
          <cell r="G1358">
            <v>313548</v>
          </cell>
        </row>
        <row r="1359">
          <cell r="B1359" t="str">
            <v>702-30004907</v>
          </cell>
          <cell r="C1359" t="str">
            <v>BOOKED</v>
          </cell>
          <cell r="D1359" t="str">
            <v>Accruing</v>
          </cell>
          <cell r="E1359" t="str">
            <v>CFMS.WH.NOTE.VAR.ESTBILL</v>
          </cell>
          <cell r="F1359" t="str">
            <v>Dealer</v>
          </cell>
          <cell r="G1359">
            <v>313548</v>
          </cell>
        </row>
        <row r="1360">
          <cell r="B1360" t="str">
            <v>702-30004908</v>
          </cell>
          <cell r="C1360" t="str">
            <v>BOOKED</v>
          </cell>
          <cell r="D1360" t="str">
            <v>Accruing</v>
          </cell>
          <cell r="E1360" t="str">
            <v>CFMS.WH.NOTE.VAR.ESTBILL</v>
          </cell>
          <cell r="F1360" t="str">
            <v>Dealer</v>
          </cell>
          <cell r="G1360">
            <v>313548</v>
          </cell>
        </row>
        <row r="1361">
          <cell r="B1361" t="str">
            <v>702-30004913</v>
          </cell>
          <cell r="C1361" t="str">
            <v>BOOKED</v>
          </cell>
          <cell r="D1361" t="str">
            <v>Accruing</v>
          </cell>
          <cell r="E1361" t="str">
            <v>CFMS.WH.NOTE.VAR.ESTBILL</v>
          </cell>
          <cell r="F1361" t="str">
            <v>Dealer</v>
          </cell>
          <cell r="G1361">
            <v>313548</v>
          </cell>
        </row>
        <row r="1362">
          <cell r="B1362" t="str">
            <v>702-30004915</v>
          </cell>
          <cell r="C1362" t="str">
            <v>BOOKED</v>
          </cell>
          <cell r="D1362" t="str">
            <v>Accruing</v>
          </cell>
          <cell r="E1362" t="str">
            <v>CFMS.WH.NOTE.VAR.ESTBILL</v>
          </cell>
          <cell r="F1362" t="str">
            <v>Dealer</v>
          </cell>
          <cell r="G1362">
            <v>313548</v>
          </cell>
        </row>
        <row r="1363">
          <cell r="B1363" t="str">
            <v>702-30004919</v>
          </cell>
          <cell r="C1363" t="str">
            <v>BOOKED</v>
          </cell>
          <cell r="D1363" t="str">
            <v>Accruing</v>
          </cell>
          <cell r="E1363" t="str">
            <v>CFMS.WH.NOTE.VAR.ESTBILL</v>
          </cell>
          <cell r="F1363" t="str">
            <v>Dealer</v>
          </cell>
          <cell r="G1363">
            <v>313548</v>
          </cell>
        </row>
        <row r="1364">
          <cell r="B1364" t="str">
            <v>702-30004923</v>
          </cell>
          <cell r="C1364" t="str">
            <v>BOOKED</v>
          </cell>
          <cell r="D1364" t="str">
            <v>Accruing</v>
          </cell>
          <cell r="E1364" t="str">
            <v>CFMS.WH.NOTE.VAR.ESTBILL</v>
          </cell>
          <cell r="F1364" t="str">
            <v>Dealer</v>
          </cell>
          <cell r="G1364">
            <v>313548</v>
          </cell>
        </row>
        <row r="1365">
          <cell r="B1365" t="str">
            <v>702-30004924</v>
          </cell>
          <cell r="C1365" t="str">
            <v>BOOKED</v>
          </cell>
          <cell r="D1365" t="str">
            <v>Accruing</v>
          </cell>
          <cell r="E1365" t="str">
            <v>CFMS.NOTE.FXD</v>
          </cell>
          <cell r="F1365" t="str">
            <v>Customer</v>
          </cell>
          <cell r="G1365">
            <v>341755</v>
          </cell>
        </row>
        <row r="1366">
          <cell r="B1366" t="str">
            <v>702-30004926</v>
          </cell>
          <cell r="C1366" t="str">
            <v>BOOKED</v>
          </cell>
          <cell r="D1366" t="str">
            <v>Accruing</v>
          </cell>
          <cell r="E1366" t="str">
            <v>CFMS.WH.NOTE.VAR.ESTBILL</v>
          </cell>
          <cell r="F1366" t="str">
            <v>Dealer</v>
          </cell>
          <cell r="G1366">
            <v>313548</v>
          </cell>
        </row>
        <row r="1367">
          <cell r="B1367" t="str">
            <v>702-30004930</v>
          </cell>
          <cell r="C1367" t="str">
            <v>BOOKED</v>
          </cell>
          <cell r="D1367" t="str">
            <v>Accruing</v>
          </cell>
          <cell r="E1367" t="str">
            <v>CFMS.NOTE.VAR.ESTBILL</v>
          </cell>
          <cell r="F1367" t="str">
            <v>Dealer</v>
          </cell>
          <cell r="G1367">
            <v>313548</v>
          </cell>
        </row>
        <row r="1368">
          <cell r="B1368" t="str">
            <v>702-30004940</v>
          </cell>
          <cell r="C1368" t="str">
            <v>BOOKED</v>
          </cell>
          <cell r="D1368" t="str">
            <v>Accruing</v>
          </cell>
          <cell r="E1368" t="str">
            <v>CFMS.NOTE.FXD</v>
          </cell>
          <cell r="F1368" t="str">
            <v>Customer</v>
          </cell>
          <cell r="G1368">
            <v>317994</v>
          </cell>
        </row>
        <row r="1369">
          <cell r="B1369" t="str">
            <v>702-30004946</v>
          </cell>
          <cell r="C1369" t="str">
            <v>BOOKED</v>
          </cell>
          <cell r="D1369" t="str">
            <v>Accruing</v>
          </cell>
          <cell r="E1369" t="str">
            <v>CFMS.NOTE.FXD</v>
          </cell>
          <cell r="F1369" t="str">
            <v>Customer</v>
          </cell>
          <cell r="G1369">
            <v>311201</v>
          </cell>
        </row>
        <row r="1370">
          <cell r="B1370" t="str">
            <v>702-30004947</v>
          </cell>
          <cell r="C1370" t="str">
            <v>BOOKED</v>
          </cell>
          <cell r="D1370" t="str">
            <v>Accruing</v>
          </cell>
          <cell r="E1370" t="str">
            <v>CFMS.NOTE.FXD</v>
          </cell>
          <cell r="F1370" t="str">
            <v>Customer</v>
          </cell>
          <cell r="G1370">
            <v>315951</v>
          </cell>
        </row>
        <row r="1371">
          <cell r="B1371" t="str">
            <v>702-30004948</v>
          </cell>
          <cell r="C1371" t="str">
            <v>BOOKED</v>
          </cell>
          <cell r="D1371" t="str">
            <v>Accruing</v>
          </cell>
          <cell r="E1371" t="str">
            <v>CFMS.NOTE.VAR.ESTBILL</v>
          </cell>
          <cell r="F1371" t="str">
            <v>Dealer</v>
          </cell>
          <cell r="G1371">
            <v>312088</v>
          </cell>
        </row>
        <row r="1372">
          <cell r="B1372" t="str">
            <v>702-30004949-001</v>
          </cell>
          <cell r="C1372" t="str">
            <v>BOOKED</v>
          </cell>
          <cell r="D1372" t="str">
            <v>Accruing</v>
          </cell>
          <cell r="E1372" t="str">
            <v>CFMS.NOTE.FXD</v>
          </cell>
          <cell r="F1372" t="str">
            <v>Customer</v>
          </cell>
          <cell r="G1372">
            <v>309513</v>
          </cell>
        </row>
        <row r="1373">
          <cell r="B1373" t="str">
            <v>702-30004950</v>
          </cell>
          <cell r="C1373" t="str">
            <v>BOOKED</v>
          </cell>
          <cell r="D1373" t="str">
            <v>Accruing</v>
          </cell>
          <cell r="E1373" t="str">
            <v>CFMS.NOTE.FXD</v>
          </cell>
          <cell r="F1373" t="str">
            <v>Customer</v>
          </cell>
          <cell r="G1373">
            <v>350308</v>
          </cell>
        </row>
        <row r="1374">
          <cell r="B1374" t="str">
            <v>702-30004952</v>
          </cell>
          <cell r="C1374" t="str">
            <v>BOOKED</v>
          </cell>
          <cell r="D1374" t="str">
            <v>Accruing</v>
          </cell>
          <cell r="E1374" t="str">
            <v>CFMS.NOTE.FXD</v>
          </cell>
          <cell r="F1374" t="str">
            <v>Customer</v>
          </cell>
          <cell r="G1374">
            <v>366040</v>
          </cell>
        </row>
        <row r="1375">
          <cell r="B1375" t="str">
            <v>702-30004953-001</v>
          </cell>
          <cell r="C1375" t="str">
            <v>BOOKED</v>
          </cell>
          <cell r="D1375" t="str">
            <v>Non-Accruing</v>
          </cell>
          <cell r="E1375" t="str">
            <v>CFMS.NOTE.FXD</v>
          </cell>
          <cell r="F1375" t="str">
            <v>Customer</v>
          </cell>
          <cell r="G1375">
            <v>315309</v>
          </cell>
        </row>
        <row r="1376">
          <cell r="B1376" t="str">
            <v>702-30004956</v>
          </cell>
          <cell r="C1376" t="str">
            <v>BOOKED</v>
          </cell>
          <cell r="D1376" t="str">
            <v>Accruing</v>
          </cell>
          <cell r="E1376" t="str">
            <v>CFMS.NOTE.VAR.ESTBILL</v>
          </cell>
          <cell r="F1376" t="str">
            <v>Dealer</v>
          </cell>
          <cell r="G1376">
            <v>313548</v>
          </cell>
        </row>
        <row r="1377">
          <cell r="B1377" t="str">
            <v>702-30004961</v>
          </cell>
          <cell r="C1377" t="str">
            <v>BOOKED</v>
          </cell>
          <cell r="D1377" t="str">
            <v>Accruing</v>
          </cell>
          <cell r="E1377" t="str">
            <v>CFMS.NOTE.FXD</v>
          </cell>
          <cell r="F1377" t="str">
            <v>Customer</v>
          </cell>
          <cell r="G1377">
            <v>365349</v>
          </cell>
        </row>
        <row r="1378">
          <cell r="B1378" t="str">
            <v>702-30004963</v>
          </cell>
          <cell r="C1378" t="str">
            <v>BOOKED</v>
          </cell>
          <cell r="D1378" t="str">
            <v>Accruing</v>
          </cell>
          <cell r="E1378" t="str">
            <v>CFMS.WH.NOTE.VAR.ESTBILL</v>
          </cell>
          <cell r="F1378" t="str">
            <v>Dealer</v>
          </cell>
          <cell r="G1378">
            <v>313548</v>
          </cell>
        </row>
        <row r="1379">
          <cell r="B1379" t="str">
            <v>702-30004965</v>
          </cell>
          <cell r="C1379" t="str">
            <v>BOOKED</v>
          </cell>
          <cell r="D1379" t="str">
            <v>Accruing</v>
          </cell>
          <cell r="E1379" t="str">
            <v>CFMS.NOTE.FXD</v>
          </cell>
          <cell r="F1379" t="str">
            <v>Customer</v>
          </cell>
          <cell r="G1379">
            <v>315343</v>
          </cell>
        </row>
        <row r="1380">
          <cell r="B1380" t="str">
            <v>702-30004966</v>
          </cell>
          <cell r="C1380" t="str">
            <v>BOOKED</v>
          </cell>
          <cell r="D1380" t="str">
            <v>Accruing</v>
          </cell>
          <cell r="E1380" t="str">
            <v>CFMS.NOTE.FXD</v>
          </cell>
          <cell r="F1380" t="str">
            <v>Customer</v>
          </cell>
          <cell r="G1380">
            <v>315343</v>
          </cell>
        </row>
        <row r="1381">
          <cell r="B1381" t="str">
            <v>702-30004967</v>
          </cell>
          <cell r="C1381" t="str">
            <v>BOOKED</v>
          </cell>
          <cell r="D1381" t="str">
            <v>Accruing</v>
          </cell>
          <cell r="E1381" t="str">
            <v>CFMS.NOTE.FXD</v>
          </cell>
          <cell r="F1381" t="str">
            <v>Customer</v>
          </cell>
          <cell r="G1381">
            <v>315343</v>
          </cell>
        </row>
        <row r="1382">
          <cell r="B1382" t="str">
            <v>702-30004972</v>
          </cell>
          <cell r="C1382" t="str">
            <v>BOOKED</v>
          </cell>
          <cell r="D1382" t="str">
            <v>Accruing</v>
          </cell>
          <cell r="E1382" t="str">
            <v>CFMS.NOTE.FXD</v>
          </cell>
          <cell r="F1382" t="str">
            <v>Customer</v>
          </cell>
          <cell r="G1382">
            <v>315343</v>
          </cell>
        </row>
        <row r="1383">
          <cell r="B1383" t="str">
            <v>702-30004973</v>
          </cell>
          <cell r="C1383" t="str">
            <v>BOOKED</v>
          </cell>
          <cell r="D1383" t="str">
            <v>Accruing</v>
          </cell>
          <cell r="E1383" t="str">
            <v>CFMS.NOTE.FXD</v>
          </cell>
          <cell r="F1383" t="str">
            <v>Customer</v>
          </cell>
          <cell r="G1383">
            <v>315343</v>
          </cell>
        </row>
        <row r="1384">
          <cell r="B1384" t="str">
            <v>702-30004976</v>
          </cell>
          <cell r="C1384" t="str">
            <v>BOOKED</v>
          </cell>
          <cell r="D1384" t="str">
            <v>Accruing</v>
          </cell>
          <cell r="E1384" t="str">
            <v>CFMS.NOTE.FXD</v>
          </cell>
          <cell r="F1384" t="str">
            <v>Customer</v>
          </cell>
          <cell r="G1384">
            <v>315343</v>
          </cell>
        </row>
        <row r="1385">
          <cell r="B1385" t="str">
            <v>702-30004979</v>
          </cell>
          <cell r="C1385" t="str">
            <v>BOOKED</v>
          </cell>
          <cell r="D1385" t="str">
            <v>Accruing</v>
          </cell>
          <cell r="E1385" t="str">
            <v>CFMS.NOTE.FXD</v>
          </cell>
          <cell r="F1385" t="str">
            <v>Customer</v>
          </cell>
          <cell r="G1385">
            <v>309601</v>
          </cell>
        </row>
        <row r="1386">
          <cell r="B1386" t="str">
            <v>702-30004988</v>
          </cell>
          <cell r="C1386" t="str">
            <v>BOOKED</v>
          </cell>
          <cell r="D1386" t="str">
            <v>Accruing</v>
          </cell>
          <cell r="E1386" t="str">
            <v>CFMS.NOTE.FXD</v>
          </cell>
          <cell r="F1386" t="str">
            <v>Customer</v>
          </cell>
          <cell r="G1386">
            <v>366488</v>
          </cell>
        </row>
        <row r="1387">
          <cell r="B1387" t="str">
            <v>702-30004994</v>
          </cell>
          <cell r="C1387" t="str">
            <v>BOOKED</v>
          </cell>
          <cell r="D1387" t="str">
            <v>Accruing</v>
          </cell>
          <cell r="E1387" t="str">
            <v>CFMS.NOTE.FXD</v>
          </cell>
          <cell r="F1387" t="str">
            <v>Customer</v>
          </cell>
          <cell r="G1387">
            <v>364469</v>
          </cell>
        </row>
        <row r="1388">
          <cell r="B1388" t="str">
            <v>702-30004995-001</v>
          </cell>
          <cell r="C1388" t="str">
            <v>BOOKED</v>
          </cell>
          <cell r="D1388" t="str">
            <v>Accruing</v>
          </cell>
          <cell r="E1388" t="str">
            <v>CFMS.NOTE.FXD</v>
          </cell>
          <cell r="F1388" t="str">
            <v>Customer</v>
          </cell>
          <cell r="G1388">
            <v>318032</v>
          </cell>
        </row>
        <row r="1389">
          <cell r="B1389" t="str">
            <v>702-30004996</v>
          </cell>
          <cell r="C1389" t="str">
            <v>BOOKED</v>
          </cell>
          <cell r="D1389" t="str">
            <v>Accruing</v>
          </cell>
          <cell r="E1389" t="str">
            <v>CFMS.NOTE.FXD</v>
          </cell>
          <cell r="F1389" t="str">
            <v>Customer</v>
          </cell>
          <cell r="G1389">
            <v>316241</v>
          </cell>
        </row>
        <row r="1390">
          <cell r="B1390" t="str">
            <v>702-30005018</v>
          </cell>
          <cell r="C1390" t="str">
            <v>BOOKED</v>
          </cell>
          <cell r="D1390" t="str">
            <v>Accruing</v>
          </cell>
          <cell r="E1390" t="str">
            <v>CFMS.NOTE.FXD</v>
          </cell>
          <cell r="F1390" t="str">
            <v>Customer</v>
          </cell>
          <cell r="G1390">
            <v>365524</v>
          </cell>
        </row>
        <row r="1391">
          <cell r="B1391" t="str">
            <v>702-30005023</v>
          </cell>
          <cell r="C1391" t="str">
            <v>BOOKED</v>
          </cell>
          <cell r="D1391" t="str">
            <v>Accruing</v>
          </cell>
          <cell r="E1391" t="str">
            <v>CFMS.NOTE.VAR.ESTBILL</v>
          </cell>
          <cell r="F1391" t="str">
            <v>Dealer</v>
          </cell>
          <cell r="G1391">
            <v>312088</v>
          </cell>
        </row>
        <row r="1392">
          <cell r="B1392" t="str">
            <v>702-30005032</v>
          </cell>
          <cell r="C1392" t="str">
            <v>BOOKED</v>
          </cell>
          <cell r="D1392" t="str">
            <v>Accruing</v>
          </cell>
          <cell r="E1392" t="str">
            <v>CFMS.NOTE.FXD</v>
          </cell>
          <cell r="F1392" t="str">
            <v>Customer</v>
          </cell>
          <cell r="G1392">
            <v>317922</v>
          </cell>
        </row>
        <row r="1393">
          <cell r="B1393" t="str">
            <v>702-30005036</v>
          </cell>
          <cell r="C1393" t="str">
            <v>BOOKED</v>
          </cell>
          <cell r="D1393" t="str">
            <v>Accruing</v>
          </cell>
          <cell r="E1393" t="str">
            <v>CFMS.NOTE.FXD</v>
          </cell>
          <cell r="F1393" t="str">
            <v>Customer</v>
          </cell>
          <cell r="G1393">
            <v>320583</v>
          </cell>
        </row>
        <row r="1394">
          <cell r="B1394" t="str">
            <v>702-30005037</v>
          </cell>
          <cell r="C1394" t="str">
            <v>BOOKED</v>
          </cell>
          <cell r="D1394" t="str">
            <v>Accruing</v>
          </cell>
          <cell r="E1394" t="str">
            <v>CFMS.NOTE.FXD</v>
          </cell>
          <cell r="F1394" t="str">
            <v>Customer</v>
          </cell>
          <cell r="G1394">
            <v>319893</v>
          </cell>
        </row>
        <row r="1395">
          <cell r="B1395" t="str">
            <v>702-30005039</v>
          </cell>
          <cell r="C1395" t="str">
            <v>BOOKED</v>
          </cell>
          <cell r="D1395" t="str">
            <v>Accruing</v>
          </cell>
          <cell r="E1395" t="str">
            <v>CFMS.NOTE.FXD</v>
          </cell>
          <cell r="F1395" t="str">
            <v>Customer</v>
          </cell>
          <cell r="G1395">
            <v>365334</v>
          </cell>
        </row>
        <row r="1396">
          <cell r="B1396" t="str">
            <v>702-30005045</v>
          </cell>
          <cell r="C1396" t="str">
            <v>BOOKED</v>
          </cell>
          <cell r="D1396" t="str">
            <v>Accruing</v>
          </cell>
          <cell r="E1396" t="str">
            <v>CFMS.NOTE.FXD</v>
          </cell>
          <cell r="F1396" t="str">
            <v>Customer</v>
          </cell>
          <cell r="G1396">
            <v>366027</v>
          </cell>
        </row>
        <row r="1397">
          <cell r="B1397" t="str">
            <v>702-30005051</v>
          </cell>
          <cell r="C1397" t="str">
            <v>BOOKED</v>
          </cell>
          <cell r="D1397" t="str">
            <v>Accruing</v>
          </cell>
          <cell r="E1397" t="str">
            <v>CFMS.NOTE.FXD</v>
          </cell>
          <cell r="F1397" t="str">
            <v>Customer</v>
          </cell>
          <cell r="G1397">
            <v>309287</v>
          </cell>
        </row>
        <row r="1398">
          <cell r="B1398" t="str">
            <v>702-30005055</v>
          </cell>
          <cell r="C1398" t="str">
            <v>BOOKED</v>
          </cell>
          <cell r="D1398" t="str">
            <v>Accruing</v>
          </cell>
          <cell r="E1398" t="str">
            <v>CFMS.NOTE.VAR.ESTBILL</v>
          </cell>
          <cell r="F1398" t="str">
            <v>Dealer</v>
          </cell>
          <cell r="G1398">
            <v>313548</v>
          </cell>
        </row>
        <row r="1399">
          <cell r="B1399" t="str">
            <v>702-30005056</v>
          </cell>
          <cell r="C1399" t="str">
            <v>BOOKED</v>
          </cell>
          <cell r="D1399" t="str">
            <v>Accruing</v>
          </cell>
          <cell r="E1399" t="str">
            <v>CFMS.NOTE.VAR.ESTBILL</v>
          </cell>
          <cell r="F1399" t="str">
            <v>Dealer</v>
          </cell>
          <cell r="G1399">
            <v>313548</v>
          </cell>
        </row>
        <row r="1400">
          <cell r="B1400" t="str">
            <v>702-30005060</v>
          </cell>
          <cell r="C1400" t="str">
            <v>BOOKED</v>
          </cell>
          <cell r="D1400" t="str">
            <v>Accruing</v>
          </cell>
          <cell r="E1400" t="str">
            <v>CFMS.WH.NOTE.VAR.ESTBILL</v>
          </cell>
          <cell r="F1400" t="str">
            <v>Dealer</v>
          </cell>
          <cell r="G1400">
            <v>313548</v>
          </cell>
        </row>
        <row r="1401">
          <cell r="B1401" t="str">
            <v>702-30005061</v>
          </cell>
          <cell r="C1401" t="str">
            <v>BOOKED</v>
          </cell>
          <cell r="D1401" t="str">
            <v>Accruing</v>
          </cell>
          <cell r="E1401" t="str">
            <v>CFMS.WH.NOTE.VAR.ESTBILL</v>
          </cell>
          <cell r="F1401" t="str">
            <v>Dealer</v>
          </cell>
          <cell r="G1401">
            <v>313548</v>
          </cell>
        </row>
        <row r="1402">
          <cell r="B1402" t="str">
            <v>702-30005064</v>
          </cell>
          <cell r="C1402" t="str">
            <v>BOOKED</v>
          </cell>
          <cell r="D1402" t="str">
            <v>Accruing</v>
          </cell>
          <cell r="E1402" t="str">
            <v>CFMS.NOTE.VAR.ESTBILL</v>
          </cell>
          <cell r="F1402" t="str">
            <v>Dealer</v>
          </cell>
          <cell r="G1402">
            <v>313548</v>
          </cell>
        </row>
        <row r="1403">
          <cell r="B1403" t="str">
            <v>702-30005065</v>
          </cell>
          <cell r="C1403" t="str">
            <v>BOOKED</v>
          </cell>
          <cell r="D1403" t="str">
            <v>Accruing</v>
          </cell>
          <cell r="E1403" t="str">
            <v>CFMS.NOTE.VAR.ESTBILL</v>
          </cell>
          <cell r="F1403" t="str">
            <v>Dealer</v>
          </cell>
          <cell r="G1403">
            <v>313548</v>
          </cell>
        </row>
        <row r="1404">
          <cell r="B1404" t="str">
            <v>702-30005066</v>
          </cell>
          <cell r="C1404" t="str">
            <v>BOOKED</v>
          </cell>
          <cell r="D1404" t="str">
            <v>Accruing</v>
          </cell>
          <cell r="E1404" t="str">
            <v>CFMS.NOTE.VAR.ESTBILL</v>
          </cell>
          <cell r="F1404" t="str">
            <v>Dealer</v>
          </cell>
          <cell r="G1404">
            <v>313548</v>
          </cell>
        </row>
        <row r="1405">
          <cell r="B1405" t="str">
            <v>702-30005068</v>
          </cell>
          <cell r="C1405" t="str">
            <v>BOOKED</v>
          </cell>
          <cell r="D1405" t="str">
            <v>Accruing</v>
          </cell>
          <cell r="E1405" t="str">
            <v>CFMS.WH.NOTE.VAR.ESTBILL</v>
          </cell>
          <cell r="F1405" t="str">
            <v>Dealer</v>
          </cell>
          <cell r="G1405">
            <v>314798</v>
          </cell>
        </row>
        <row r="1406">
          <cell r="B1406" t="str">
            <v>702-30005071</v>
          </cell>
          <cell r="C1406" t="str">
            <v>BOOKED</v>
          </cell>
          <cell r="D1406" t="str">
            <v>Accruing</v>
          </cell>
          <cell r="E1406" t="str">
            <v>CFMS.NOTE.VAR.ESTBILL</v>
          </cell>
          <cell r="F1406" t="str">
            <v>Dealer</v>
          </cell>
          <cell r="G1406">
            <v>314798</v>
          </cell>
        </row>
        <row r="1407">
          <cell r="B1407" t="str">
            <v>702-30005073</v>
          </cell>
          <cell r="C1407" t="str">
            <v>BOOKED</v>
          </cell>
          <cell r="D1407" t="str">
            <v>Accruing</v>
          </cell>
          <cell r="E1407" t="str">
            <v>CFMS.WH.NOTE.VAR.ESTBILL</v>
          </cell>
          <cell r="F1407" t="str">
            <v>Dealer</v>
          </cell>
          <cell r="G1407">
            <v>314798</v>
          </cell>
        </row>
        <row r="1408">
          <cell r="B1408" t="str">
            <v>702-30005074</v>
          </cell>
          <cell r="C1408" t="str">
            <v>BOOKED</v>
          </cell>
          <cell r="D1408" t="str">
            <v>Accruing</v>
          </cell>
          <cell r="E1408" t="str">
            <v>CFMS.NOTE.FXD</v>
          </cell>
          <cell r="F1408" t="str">
            <v>Customer</v>
          </cell>
          <cell r="G1408">
            <v>354552</v>
          </cell>
        </row>
        <row r="1409">
          <cell r="B1409" t="str">
            <v>702-30005075-001</v>
          </cell>
          <cell r="C1409" t="str">
            <v>BOOKED</v>
          </cell>
          <cell r="D1409" t="str">
            <v>Accruing</v>
          </cell>
          <cell r="E1409" t="str">
            <v>CFMS.NOTE.FXD</v>
          </cell>
          <cell r="F1409" t="str">
            <v>Customer</v>
          </cell>
          <cell r="G1409">
            <v>316398</v>
          </cell>
        </row>
        <row r="1410">
          <cell r="B1410" t="str">
            <v>702-30005076</v>
          </cell>
          <cell r="C1410" t="str">
            <v>BOOKED</v>
          </cell>
          <cell r="D1410" t="str">
            <v>Accruing</v>
          </cell>
          <cell r="E1410" t="str">
            <v>CFMS.NOTE.FXD</v>
          </cell>
          <cell r="F1410" t="str">
            <v>Customer</v>
          </cell>
          <cell r="G1410">
            <v>316241</v>
          </cell>
        </row>
        <row r="1411">
          <cell r="B1411" t="str">
            <v>702-30005077</v>
          </cell>
          <cell r="C1411" t="str">
            <v>BOOKED</v>
          </cell>
          <cell r="D1411" t="str">
            <v>Accruing</v>
          </cell>
          <cell r="E1411" t="str">
            <v>CFMS.NOTE.FXD</v>
          </cell>
          <cell r="F1411" t="str">
            <v>Dealer</v>
          </cell>
          <cell r="G1411">
            <v>320134</v>
          </cell>
        </row>
        <row r="1412">
          <cell r="B1412" t="str">
            <v>702-30005079</v>
          </cell>
          <cell r="C1412" t="str">
            <v>BOOKED</v>
          </cell>
          <cell r="D1412" t="str">
            <v>Accruing</v>
          </cell>
          <cell r="E1412" t="str">
            <v>CFMS.NOTE.VAR.ESTBILL</v>
          </cell>
          <cell r="F1412" t="str">
            <v>Dealer</v>
          </cell>
          <cell r="G1412">
            <v>314798</v>
          </cell>
        </row>
        <row r="1413">
          <cell r="B1413" t="str">
            <v>702-30005080</v>
          </cell>
          <cell r="C1413" t="str">
            <v>BOOKED</v>
          </cell>
          <cell r="D1413" t="str">
            <v>Accruing</v>
          </cell>
          <cell r="E1413" t="str">
            <v>CFMS.WH.NOTE.FXD</v>
          </cell>
          <cell r="F1413" t="str">
            <v>Dealer</v>
          </cell>
          <cell r="G1413">
            <v>320134</v>
          </cell>
        </row>
        <row r="1414">
          <cell r="B1414" t="str">
            <v>702-30005081</v>
          </cell>
          <cell r="C1414" t="str">
            <v>BOOKED</v>
          </cell>
          <cell r="D1414" t="str">
            <v>Accruing</v>
          </cell>
          <cell r="E1414" t="str">
            <v>CFMS.NOTE.FXD</v>
          </cell>
          <cell r="F1414" t="str">
            <v>Customer</v>
          </cell>
          <cell r="G1414">
            <v>319145</v>
          </cell>
        </row>
        <row r="1415">
          <cell r="B1415" t="str">
            <v>702-30005082</v>
          </cell>
          <cell r="C1415" t="str">
            <v>BOOKED</v>
          </cell>
          <cell r="D1415" t="str">
            <v>Accruing</v>
          </cell>
          <cell r="E1415" t="str">
            <v>CFMS.NOTE.FXD</v>
          </cell>
          <cell r="F1415" t="str">
            <v>Customer</v>
          </cell>
          <cell r="G1415">
            <v>361949</v>
          </cell>
        </row>
        <row r="1416">
          <cell r="B1416" t="str">
            <v>702-30005083</v>
          </cell>
          <cell r="C1416" t="str">
            <v>BOOKED</v>
          </cell>
          <cell r="D1416" t="str">
            <v>Accruing</v>
          </cell>
          <cell r="E1416" t="str">
            <v>CFMS.NOTE.FXD</v>
          </cell>
          <cell r="F1416" t="str">
            <v>Customer</v>
          </cell>
          <cell r="G1416">
            <v>312407</v>
          </cell>
        </row>
        <row r="1417">
          <cell r="B1417" t="str">
            <v>702-30005090</v>
          </cell>
          <cell r="C1417" t="str">
            <v>BOOKED</v>
          </cell>
          <cell r="D1417" t="str">
            <v>Accruing</v>
          </cell>
          <cell r="E1417" t="str">
            <v>CFMS.NOTE.FXD</v>
          </cell>
          <cell r="F1417" t="str">
            <v>Customer</v>
          </cell>
          <cell r="G1417">
            <v>314376</v>
          </cell>
        </row>
        <row r="1418">
          <cell r="B1418" t="str">
            <v>702-30005092</v>
          </cell>
          <cell r="C1418" t="str">
            <v>BOOKED</v>
          </cell>
          <cell r="D1418" t="str">
            <v>Accruing</v>
          </cell>
          <cell r="E1418" t="str">
            <v>CFMS.NOTE.VAR.ESTBILL</v>
          </cell>
          <cell r="F1418" t="str">
            <v>Dealer</v>
          </cell>
          <cell r="G1418">
            <v>314798</v>
          </cell>
        </row>
        <row r="1419">
          <cell r="B1419" t="str">
            <v>702-30005094</v>
          </cell>
          <cell r="C1419" t="str">
            <v>BOOKED</v>
          </cell>
          <cell r="D1419" t="str">
            <v>Accruing</v>
          </cell>
          <cell r="E1419" t="str">
            <v>CFMS.NOTE.FXD</v>
          </cell>
          <cell r="F1419" t="str">
            <v>Customer</v>
          </cell>
          <cell r="G1419">
            <v>316241</v>
          </cell>
        </row>
        <row r="1420">
          <cell r="B1420" t="str">
            <v>702-30005095</v>
          </cell>
          <cell r="C1420" t="str">
            <v>BOOKED</v>
          </cell>
          <cell r="D1420" t="str">
            <v>Accruing</v>
          </cell>
          <cell r="E1420" t="str">
            <v>CFMS.NOTE.FXD</v>
          </cell>
          <cell r="F1420" t="str">
            <v>Customer</v>
          </cell>
          <cell r="G1420">
            <v>365728</v>
          </cell>
        </row>
        <row r="1421">
          <cell r="B1421" t="str">
            <v>702-30005099</v>
          </cell>
          <cell r="C1421" t="str">
            <v>BOOKED</v>
          </cell>
          <cell r="D1421" t="str">
            <v>Accruing</v>
          </cell>
          <cell r="E1421" t="str">
            <v>CFMS.WH.NOTE.VAR.ESTBILL</v>
          </cell>
          <cell r="F1421" t="str">
            <v>Dealer</v>
          </cell>
          <cell r="G1421">
            <v>314798</v>
          </cell>
        </row>
        <row r="1422">
          <cell r="B1422" t="str">
            <v>702-30005105</v>
          </cell>
          <cell r="C1422" t="str">
            <v>BOOKED</v>
          </cell>
          <cell r="D1422" t="str">
            <v>Accruing</v>
          </cell>
          <cell r="E1422" t="str">
            <v>CFMS.NOTE.FXD</v>
          </cell>
          <cell r="F1422" t="str">
            <v>Customer</v>
          </cell>
          <cell r="G1422">
            <v>365868</v>
          </cell>
        </row>
        <row r="1423">
          <cell r="B1423" t="str">
            <v>702-30005107</v>
          </cell>
          <cell r="C1423" t="str">
            <v>BOOKED</v>
          </cell>
          <cell r="D1423" t="str">
            <v>Accruing</v>
          </cell>
          <cell r="E1423" t="str">
            <v>CFMS.NOTE.FXD</v>
          </cell>
          <cell r="F1423" t="str">
            <v>Customer</v>
          </cell>
          <cell r="G1423">
            <v>320416</v>
          </cell>
        </row>
        <row r="1424">
          <cell r="B1424" t="str">
            <v>702-30005108-001</v>
          </cell>
          <cell r="C1424" t="str">
            <v>BOOKED</v>
          </cell>
          <cell r="D1424" t="str">
            <v>Accruing</v>
          </cell>
          <cell r="E1424" t="str">
            <v>CFMS.NOTE.FXD</v>
          </cell>
          <cell r="F1424" t="str">
            <v>Customer</v>
          </cell>
          <cell r="G1424">
            <v>311432</v>
          </cell>
        </row>
        <row r="1425">
          <cell r="B1425" t="str">
            <v>702-30005108-002</v>
          </cell>
          <cell r="C1425" t="str">
            <v>BOOKED</v>
          </cell>
          <cell r="D1425" t="str">
            <v>Accruing</v>
          </cell>
          <cell r="E1425" t="str">
            <v>CFMS.NOTE.FXD</v>
          </cell>
          <cell r="F1425" t="str">
            <v>Customer</v>
          </cell>
          <cell r="G1425">
            <v>311432</v>
          </cell>
        </row>
        <row r="1426">
          <cell r="B1426" t="str">
            <v>702-30005108-003</v>
          </cell>
          <cell r="C1426" t="str">
            <v>BOOKED</v>
          </cell>
          <cell r="D1426" t="str">
            <v>Accruing</v>
          </cell>
          <cell r="E1426" t="str">
            <v>CFMS.NOTE.FXD</v>
          </cell>
          <cell r="F1426" t="str">
            <v>Customer</v>
          </cell>
          <cell r="G1426">
            <v>311432</v>
          </cell>
        </row>
        <row r="1427">
          <cell r="B1427" t="str">
            <v>702-30005117</v>
          </cell>
          <cell r="C1427" t="str">
            <v>BOOKED</v>
          </cell>
          <cell r="D1427" t="str">
            <v>Accruing</v>
          </cell>
          <cell r="E1427" t="str">
            <v>CFMS.NOTE.FXD</v>
          </cell>
          <cell r="F1427" t="str">
            <v>Customer</v>
          </cell>
          <cell r="G1427">
            <v>317077</v>
          </cell>
        </row>
        <row r="1428">
          <cell r="B1428" t="str">
            <v>702-30005122</v>
          </cell>
          <cell r="C1428" t="str">
            <v>BOOKED</v>
          </cell>
          <cell r="D1428" t="str">
            <v>Accruing</v>
          </cell>
          <cell r="E1428" t="str">
            <v>CFMS.NOTE.FXD</v>
          </cell>
          <cell r="F1428" t="str">
            <v>Customer</v>
          </cell>
          <cell r="G1428">
            <v>316950</v>
          </cell>
        </row>
        <row r="1429">
          <cell r="B1429" t="str">
            <v>702-30005124</v>
          </cell>
          <cell r="C1429" t="str">
            <v>BOOKED</v>
          </cell>
          <cell r="D1429" t="str">
            <v>Accruing</v>
          </cell>
          <cell r="E1429" t="str">
            <v>CFMS.NOTE.FXD</v>
          </cell>
          <cell r="F1429" t="str">
            <v>Customer</v>
          </cell>
          <cell r="G1429">
            <v>357603</v>
          </cell>
        </row>
        <row r="1430">
          <cell r="B1430" t="str">
            <v>702-30005125</v>
          </cell>
          <cell r="C1430" t="str">
            <v>BOOKED</v>
          </cell>
          <cell r="D1430" t="str">
            <v>Accruing</v>
          </cell>
          <cell r="E1430" t="str">
            <v>CFMS.NOTE.FXD</v>
          </cell>
          <cell r="F1430" t="str">
            <v>Customer</v>
          </cell>
          <cell r="G1430">
            <v>366488</v>
          </cell>
        </row>
        <row r="1431">
          <cell r="B1431" t="str">
            <v>702-30005126</v>
          </cell>
          <cell r="C1431" t="str">
            <v>BOOKED</v>
          </cell>
          <cell r="D1431" t="str">
            <v>Accruing</v>
          </cell>
          <cell r="E1431" t="str">
            <v>CFMS.NOTE.FXD</v>
          </cell>
          <cell r="F1431" t="str">
            <v>Customer</v>
          </cell>
          <cell r="G1431">
            <v>317077</v>
          </cell>
        </row>
        <row r="1432">
          <cell r="B1432" t="str">
            <v>702-30005127</v>
          </cell>
          <cell r="C1432" t="str">
            <v>BOOKED</v>
          </cell>
          <cell r="D1432" t="str">
            <v>Accruing</v>
          </cell>
          <cell r="E1432" t="str">
            <v>CFMS.WH.NOTE.VAR.ESTBILL</v>
          </cell>
          <cell r="F1432" t="str">
            <v>Dealer</v>
          </cell>
          <cell r="G1432">
            <v>314798</v>
          </cell>
        </row>
        <row r="1433">
          <cell r="B1433" t="str">
            <v>702-30005129</v>
          </cell>
          <cell r="C1433" t="str">
            <v>BOOKED</v>
          </cell>
          <cell r="D1433" t="str">
            <v>Accruing</v>
          </cell>
          <cell r="E1433" t="str">
            <v>CFMS.NOTE.FXD</v>
          </cell>
          <cell r="F1433" t="str">
            <v>Customer</v>
          </cell>
          <cell r="G1433">
            <v>366488</v>
          </cell>
        </row>
        <row r="1434">
          <cell r="B1434" t="str">
            <v>702-30005132</v>
          </cell>
          <cell r="C1434" t="str">
            <v>BOOKED</v>
          </cell>
          <cell r="D1434" t="str">
            <v>Accruing</v>
          </cell>
          <cell r="E1434" t="str">
            <v>CFMS.NOTE.FXD</v>
          </cell>
          <cell r="F1434" t="str">
            <v>Customer</v>
          </cell>
          <cell r="G1434">
            <v>367671</v>
          </cell>
        </row>
        <row r="1435">
          <cell r="B1435" t="str">
            <v>702-30005136</v>
          </cell>
          <cell r="C1435" t="str">
            <v>BOOKED</v>
          </cell>
          <cell r="D1435" t="str">
            <v>Non-Accruing</v>
          </cell>
          <cell r="E1435" t="str">
            <v>CFMS.NOTE.FXD</v>
          </cell>
          <cell r="F1435" t="str">
            <v>Customer</v>
          </cell>
          <cell r="G1435">
            <v>367048</v>
          </cell>
        </row>
        <row r="1436">
          <cell r="B1436" t="str">
            <v>702-30005137</v>
          </cell>
          <cell r="C1436" t="str">
            <v>BOOKED</v>
          </cell>
          <cell r="D1436" t="str">
            <v>Non-Accruing</v>
          </cell>
          <cell r="E1436" t="str">
            <v>CFMS.NOTE.FXD</v>
          </cell>
          <cell r="F1436" t="str">
            <v>Customer</v>
          </cell>
          <cell r="G1436">
            <v>367888</v>
          </cell>
        </row>
        <row r="1437">
          <cell r="B1437" t="str">
            <v>702-30005143</v>
          </cell>
          <cell r="C1437" t="str">
            <v>BOOKED</v>
          </cell>
          <cell r="D1437" t="str">
            <v>Accruing</v>
          </cell>
          <cell r="E1437" t="str">
            <v>CFMS.NOTE.VAR.ESTBILL</v>
          </cell>
          <cell r="F1437" t="str">
            <v>Customer</v>
          </cell>
          <cell r="G1437">
            <v>313250</v>
          </cell>
        </row>
        <row r="1438">
          <cell r="B1438" t="str">
            <v>702-30005145</v>
          </cell>
          <cell r="C1438" t="str">
            <v>BOOKED</v>
          </cell>
          <cell r="D1438" t="str">
            <v>Accruing</v>
          </cell>
          <cell r="E1438" t="str">
            <v>CFMS.NOTE.FXD</v>
          </cell>
          <cell r="F1438" t="str">
            <v>Customer</v>
          </cell>
          <cell r="G1438">
            <v>366489</v>
          </cell>
        </row>
        <row r="1439">
          <cell r="B1439" t="str">
            <v>702-30005148</v>
          </cell>
          <cell r="C1439" t="str">
            <v>BOOKED</v>
          </cell>
          <cell r="D1439" t="str">
            <v>Accruing</v>
          </cell>
          <cell r="E1439" t="str">
            <v>CFMS.NOTE.FXD</v>
          </cell>
          <cell r="F1439" t="str">
            <v>Customer</v>
          </cell>
          <cell r="G1439">
            <v>367671</v>
          </cell>
        </row>
        <row r="1440">
          <cell r="B1440" t="str">
            <v>702-30005149</v>
          </cell>
          <cell r="C1440" t="str">
            <v>BOOKED</v>
          </cell>
          <cell r="D1440" t="str">
            <v>Accruing</v>
          </cell>
          <cell r="E1440" t="str">
            <v>CFMS.NOTE.FXD</v>
          </cell>
          <cell r="F1440" t="str">
            <v>Customer</v>
          </cell>
          <cell r="G1440">
            <v>314376</v>
          </cell>
        </row>
        <row r="1441">
          <cell r="B1441" t="str">
            <v>702-30005150</v>
          </cell>
          <cell r="C1441" t="str">
            <v>BOOKED</v>
          </cell>
          <cell r="D1441" t="str">
            <v>Accruing</v>
          </cell>
          <cell r="E1441" t="str">
            <v>CFMS.NOTE.FXD</v>
          </cell>
          <cell r="F1441" t="str">
            <v>Customer</v>
          </cell>
          <cell r="G1441">
            <v>364697</v>
          </cell>
        </row>
        <row r="1442">
          <cell r="B1442" t="str">
            <v>702-30005157</v>
          </cell>
          <cell r="C1442" t="str">
            <v>BOOKED</v>
          </cell>
          <cell r="D1442" t="str">
            <v>Accruing</v>
          </cell>
          <cell r="E1442" t="str">
            <v>CFMS.NOTE.FXD</v>
          </cell>
          <cell r="F1442" t="str">
            <v>Customer</v>
          </cell>
          <cell r="G1442">
            <v>315543</v>
          </cell>
        </row>
        <row r="1443">
          <cell r="B1443" t="str">
            <v>702-30005162</v>
          </cell>
          <cell r="C1443" t="str">
            <v>BOOKED</v>
          </cell>
          <cell r="D1443" t="str">
            <v>Accruing</v>
          </cell>
          <cell r="E1443" t="str">
            <v>CFMS.NOTE.FXD</v>
          </cell>
          <cell r="F1443" t="str">
            <v>Customer</v>
          </cell>
          <cell r="G1443">
            <v>364697</v>
          </cell>
        </row>
        <row r="1444">
          <cell r="B1444" t="str">
            <v>702-30005166</v>
          </cell>
          <cell r="C1444" t="str">
            <v>BOOKED</v>
          </cell>
          <cell r="D1444" t="str">
            <v>Accruing</v>
          </cell>
          <cell r="E1444" t="str">
            <v>CFMS.NOTE.FXD</v>
          </cell>
          <cell r="F1444" t="str">
            <v>Customer</v>
          </cell>
          <cell r="G1444">
            <v>367088</v>
          </cell>
        </row>
        <row r="1445">
          <cell r="B1445" t="str">
            <v>702-30005175</v>
          </cell>
          <cell r="C1445" t="str">
            <v>BOOKED</v>
          </cell>
          <cell r="D1445" t="str">
            <v>Accruing</v>
          </cell>
          <cell r="E1445" t="str">
            <v>CFMS.NOTE.FXD</v>
          </cell>
          <cell r="F1445" t="str">
            <v>Customer</v>
          </cell>
          <cell r="G1445">
            <v>367425</v>
          </cell>
        </row>
        <row r="1446">
          <cell r="B1446" t="str">
            <v>702-30005177</v>
          </cell>
          <cell r="C1446" t="str">
            <v>BOOKED</v>
          </cell>
          <cell r="D1446" t="str">
            <v>Accruing</v>
          </cell>
          <cell r="E1446" t="str">
            <v>CFMS.NOTE.FXD</v>
          </cell>
          <cell r="F1446" t="str">
            <v>Customer</v>
          </cell>
          <cell r="G1446">
            <v>350308</v>
          </cell>
        </row>
        <row r="1447">
          <cell r="B1447" t="str">
            <v>702-30005178</v>
          </cell>
          <cell r="C1447" t="str">
            <v>BOOKED</v>
          </cell>
          <cell r="D1447" t="str">
            <v>Accruing</v>
          </cell>
          <cell r="E1447" t="str">
            <v>CFMS.NOTE.FXD</v>
          </cell>
          <cell r="F1447" t="str">
            <v>Customer</v>
          </cell>
          <cell r="G1447">
            <v>350308</v>
          </cell>
        </row>
        <row r="1448">
          <cell r="B1448" t="str">
            <v>702-30005188</v>
          </cell>
          <cell r="C1448" t="str">
            <v>BOOKED</v>
          </cell>
          <cell r="D1448" t="str">
            <v>Accruing</v>
          </cell>
          <cell r="E1448" t="str">
            <v>CFMS.NOTE.FXD</v>
          </cell>
          <cell r="F1448" t="str">
            <v>Customer</v>
          </cell>
          <cell r="G1448">
            <v>366967</v>
          </cell>
        </row>
        <row r="1449">
          <cell r="B1449" t="str">
            <v>702-30005189</v>
          </cell>
          <cell r="C1449" t="str">
            <v>BOOKED</v>
          </cell>
          <cell r="D1449" t="str">
            <v>Accruing</v>
          </cell>
          <cell r="E1449" t="str">
            <v>CFMS.NOTE.FXD</v>
          </cell>
          <cell r="F1449" t="str">
            <v>Customer</v>
          </cell>
          <cell r="G1449">
            <v>368588</v>
          </cell>
        </row>
        <row r="1450">
          <cell r="B1450" t="str">
            <v>702-30005191</v>
          </cell>
          <cell r="C1450" t="str">
            <v>BOOKED</v>
          </cell>
          <cell r="D1450" t="str">
            <v>Accruing</v>
          </cell>
          <cell r="E1450" t="str">
            <v>CFMS.NOTE.FXD</v>
          </cell>
          <cell r="F1450" t="str">
            <v>Customer</v>
          </cell>
          <cell r="G1450">
            <v>310908</v>
          </cell>
        </row>
        <row r="1451">
          <cell r="B1451" t="str">
            <v>702-30005192</v>
          </cell>
          <cell r="C1451" t="str">
            <v>BOOKED</v>
          </cell>
          <cell r="D1451" t="str">
            <v>Accruing</v>
          </cell>
          <cell r="E1451" t="str">
            <v>CFMS.DF.PR.FXD</v>
          </cell>
          <cell r="F1451" t="str">
            <v>Customer</v>
          </cell>
          <cell r="G1451">
            <v>317334</v>
          </cell>
        </row>
        <row r="1452">
          <cell r="B1452" t="str">
            <v>702-30005193</v>
          </cell>
          <cell r="C1452" t="str">
            <v>BOOKED</v>
          </cell>
          <cell r="D1452" t="str">
            <v>Accruing</v>
          </cell>
          <cell r="E1452" t="str">
            <v>CFMS.NOTE.FXD</v>
          </cell>
          <cell r="F1452" t="str">
            <v>Customer</v>
          </cell>
          <cell r="G1452">
            <v>366988</v>
          </cell>
        </row>
        <row r="1453">
          <cell r="B1453" t="str">
            <v>702-30005197</v>
          </cell>
          <cell r="C1453" t="str">
            <v>BOOKED</v>
          </cell>
          <cell r="D1453" t="str">
            <v>Accruing</v>
          </cell>
          <cell r="E1453" t="str">
            <v>CFMS.NOTE.VAR.ESTBILL</v>
          </cell>
          <cell r="F1453" t="str">
            <v>Dealer</v>
          </cell>
          <cell r="G1453">
            <v>314798</v>
          </cell>
        </row>
        <row r="1454">
          <cell r="B1454" t="str">
            <v>702-30005198</v>
          </cell>
          <cell r="C1454" t="str">
            <v>BOOKED</v>
          </cell>
          <cell r="D1454" t="str">
            <v>Accruing</v>
          </cell>
          <cell r="E1454" t="str">
            <v>CFMS.NOTE.FXD</v>
          </cell>
          <cell r="F1454" t="str">
            <v>Customer</v>
          </cell>
          <cell r="G1454">
            <v>314376</v>
          </cell>
        </row>
        <row r="1455">
          <cell r="B1455" t="str">
            <v>702-30005199</v>
          </cell>
          <cell r="C1455" t="str">
            <v>BOOKED</v>
          </cell>
          <cell r="D1455" t="str">
            <v>Accruing</v>
          </cell>
          <cell r="E1455" t="str">
            <v>CFMS.NOTE.FXD</v>
          </cell>
          <cell r="F1455" t="str">
            <v>Customer</v>
          </cell>
          <cell r="G1455">
            <v>314376</v>
          </cell>
        </row>
        <row r="1456">
          <cell r="B1456" t="str">
            <v>702-30005200</v>
          </cell>
          <cell r="C1456" t="str">
            <v>BOOKED</v>
          </cell>
          <cell r="D1456" t="str">
            <v>Accruing</v>
          </cell>
          <cell r="E1456" t="str">
            <v>CFMS.NOTE.VAR.ESTBILL</v>
          </cell>
          <cell r="F1456" t="str">
            <v>Dealer</v>
          </cell>
          <cell r="G1456">
            <v>314798</v>
          </cell>
        </row>
        <row r="1457">
          <cell r="B1457" t="str">
            <v>702-30005202</v>
          </cell>
          <cell r="C1457" t="str">
            <v>BOOKED</v>
          </cell>
          <cell r="D1457" t="str">
            <v>Accruing</v>
          </cell>
          <cell r="E1457" t="str">
            <v>CFMS.NOTE.FXD</v>
          </cell>
          <cell r="F1457" t="str">
            <v>Customer</v>
          </cell>
          <cell r="G1457">
            <v>314376</v>
          </cell>
        </row>
        <row r="1458">
          <cell r="B1458" t="str">
            <v>702-30005203</v>
          </cell>
          <cell r="C1458" t="str">
            <v>BOOKED</v>
          </cell>
          <cell r="D1458" t="str">
            <v>Accruing</v>
          </cell>
          <cell r="E1458" t="str">
            <v>CFMS.NOTE.FXD</v>
          </cell>
          <cell r="F1458" t="str">
            <v>Customer</v>
          </cell>
          <cell r="G1458">
            <v>314376</v>
          </cell>
        </row>
        <row r="1459">
          <cell r="B1459" t="str">
            <v>702-30005205</v>
          </cell>
          <cell r="C1459" t="str">
            <v>BOOKED</v>
          </cell>
          <cell r="D1459" t="str">
            <v>Accruing</v>
          </cell>
          <cell r="E1459" t="str">
            <v>CFMS.NOTE.FXD</v>
          </cell>
          <cell r="F1459" t="str">
            <v>Customer</v>
          </cell>
          <cell r="G1459">
            <v>314376</v>
          </cell>
        </row>
        <row r="1460">
          <cell r="B1460" t="str">
            <v>702-30005211</v>
          </cell>
          <cell r="C1460" t="str">
            <v>BOOKED</v>
          </cell>
          <cell r="D1460" t="str">
            <v>Accruing</v>
          </cell>
          <cell r="E1460" t="str">
            <v>CFMS.NOTE.FXD</v>
          </cell>
          <cell r="F1460" t="str">
            <v>Customer</v>
          </cell>
          <cell r="G1460">
            <v>360932</v>
          </cell>
        </row>
        <row r="1461">
          <cell r="B1461" t="str">
            <v>702-30005214</v>
          </cell>
          <cell r="C1461" t="str">
            <v>BOOKED</v>
          </cell>
          <cell r="D1461" t="str">
            <v>Accruing</v>
          </cell>
          <cell r="E1461" t="str">
            <v>CFMS.WH.NOTE.VAR.ESTBILL</v>
          </cell>
          <cell r="F1461" t="str">
            <v>Dealer</v>
          </cell>
          <cell r="G1461">
            <v>313548</v>
          </cell>
        </row>
        <row r="1462">
          <cell r="B1462" t="str">
            <v>702-30005218</v>
          </cell>
          <cell r="C1462" t="str">
            <v>BOOKED</v>
          </cell>
          <cell r="D1462" t="str">
            <v>Accruing</v>
          </cell>
          <cell r="E1462" t="str">
            <v>CFMS.WH.NOTE.VAR.ESTBILL</v>
          </cell>
          <cell r="F1462" t="str">
            <v>Dealer</v>
          </cell>
          <cell r="G1462">
            <v>313548</v>
          </cell>
        </row>
        <row r="1463">
          <cell r="B1463" t="str">
            <v>702-30005225</v>
          </cell>
          <cell r="C1463" t="str">
            <v>BOOKED</v>
          </cell>
          <cell r="D1463" t="str">
            <v>Accruing</v>
          </cell>
          <cell r="E1463" t="str">
            <v>CFMS.WH.NOTE.VAR.ESTBILL</v>
          </cell>
          <cell r="F1463" t="str">
            <v>Dealer</v>
          </cell>
          <cell r="G1463">
            <v>313548</v>
          </cell>
        </row>
        <row r="1464">
          <cell r="B1464" t="str">
            <v>702-30005227</v>
          </cell>
          <cell r="C1464" t="str">
            <v>BOOKED</v>
          </cell>
          <cell r="D1464" t="str">
            <v>Accruing</v>
          </cell>
          <cell r="E1464" t="str">
            <v>CFMS.WH.NOTE.VAR.ESTBILL</v>
          </cell>
          <cell r="F1464" t="str">
            <v>Dealer</v>
          </cell>
          <cell r="G1464">
            <v>313548</v>
          </cell>
        </row>
        <row r="1465">
          <cell r="B1465" t="str">
            <v>702-30005231</v>
          </cell>
          <cell r="C1465" t="str">
            <v>BOOKED</v>
          </cell>
          <cell r="D1465" t="str">
            <v>Accruing</v>
          </cell>
          <cell r="E1465" t="str">
            <v>CFMS.WH.NOTE.VAR.ESTBILL</v>
          </cell>
          <cell r="F1465" t="str">
            <v>Dealer</v>
          </cell>
          <cell r="G1465">
            <v>313548</v>
          </cell>
        </row>
        <row r="1466">
          <cell r="B1466" t="str">
            <v>702-30005232</v>
          </cell>
          <cell r="C1466" t="str">
            <v>BOOKED</v>
          </cell>
          <cell r="D1466" t="str">
            <v>Accruing</v>
          </cell>
          <cell r="E1466" t="str">
            <v>CFMS.WH.NOTE.VAR.ESTBILL</v>
          </cell>
          <cell r="F1466" t="str">
            <v>Dealer</v>
          </cell>
          <cell r="G1466">
            <v>313548</v>
          </cell>
        </row>
        <row r="1467">
          <cell r="B1467" t="str">
            <v>702-30005233</v>
          </cell>
          <cell r="C1467" t="str">
            <v>BOOKED</v>
          </cell>
          <cell r="D1467" t="str">
            <v>Accruing</v>
          </cell>
          <cell r="E1467" t="str">
            <v>CFMS.WH.NOTE.VAR.ESTBILL</v>
          </cell>
          <cell r="F1467" t="str">
            <v>Dealer</v>
          </cell>
          <cell r="G1467">
            <v>313548</v>
          </cell>
        </row>
        <row r="1468">
          <cell r="B1468" t="str">
            <v>702-30005234</v>
          </cell>
          <cell r="C1468" t="str">
            <v>BOOKED</v>
          </cell>
          <cell r="D1468" t="str">
            <v>Accruing</v>
          </cell>
          <cell r="E1468" t="str">
            <v>CFMS.WH.NOTE.VAR.ESTBILL</v>
          </cell>
          <cell r="F1468" t="str">
            <v>Dealer</v>
          </cell>
          <cell r="G1468">
            <v>313548</v>
          </cell>
        </row>
        <row r="1469">
          <cell r="B1469" t="str">
            <v>702-30005236</v>
          </cell>
          <cell r="C1469" t="str">
            <v>BOOKED</v>
          </cell>
          <cell r="D1469" t="str">
            <v>Accruing</v>
          </cell>
          <cell r="E1469" t="str">
            <v>CFMS.NOTE.FXD</v>
          </cell>
          <cell r="F1469" t="str">
            <v>Customer</v>
          </cell>
          <cell r="G1469">
            <v>359893</v>
          </cell>
        </row>
        <row r="1470">
          <cell r="B1470" t="str">
            <v>702-30005238</v>
          </cell>
          <cell r="C1470" t="str">
            <v>BOOKED</v>
          </cell>
          <cell r="D1470" t="str">
            <v>Accruing</v>
          </cell>
          <cell r="E1470" t="str">
            <v>CFMS.WH.NOTE.VAR.ESTBILL</v>
          </cell>
          <cell r="F1470" t="str">
            <v>Dealer</v>
          </cell>
          <cell r="G1470">
            <v>312088</v>
          </cell>
        </row>
        <row r="1471">
          <cell r="B1471" t="str">
            <v>702-30005240</v>
          </cell>
          <cell r="C1471" t="str">
            <v>BOOKED</v>
          </cell>
          <cell r="D1471" t="str">
            <v>Accruing</v>
          </cell>
          <cell r="E1471" t="str">
            <v>CFMS.WH.NOTE.VAR.ESTBILL</v>
          </cell>
          <cell r="F1471" t="str">
            <v>Dealer</v>
          </cell>
          <cell r="G1471">
            <v>313548</v>
          </cell>
        </row>
        <row r="1472">
          <cell r="B1472" t="str">
            <v>702-30005247</v>
          </cell>
          <cell r="C1472" t="str">
            <v>BOOKED</v>
          </cell>
          <cell r="D1472" t="str">
            <v>Accruing</v>
          </cell>
          <cell r="E1472" t="str">
            <v>CFMS.NOTE.FXD</v>
          </cell>
          <cell r="F1472" t="str">
            <v>Customer</v>
          </cell>
          <cell r="G1472">
            <v>367199</v>
          </cell>
        </row>
        <row r="1473">
          <cell r="B1473" t="str">
            <v>702-30005249</v>
          </cell>
          <cell r="C1473" t="str">
            <v>BOOKED</v>
          </cell>
          <cell r="D1473" t="str">
            <v>Accruing</v>
          </cell>
          <cell r="E1473" t="str">
            <v>CFMS.NOTE.FXD</v>
          </cell>
          <cell r="F1473" t="str">
            <v>Customer</v>
          </cell>
          <cell r="G1473">
            <v>367199</v>
          </cell>
        </row>
        <row r="1474">
          <cell r="B1474" t="str">
            <v>702-30005250</v>
          </cell>
          <cell r="C1474" t="str">
            <v>BOOKED</v>
          </cell>
          <cell r="D1474" t="str">
            <v>Accruing</v>
          </cell>
          <cell r="E1474" t="str">
            <v>CFMS.NOTE.FXD</v>
          </cell>
          <cell r="F1474" t="str">
            <v>Dealer</v>
          </cell>
          <cell r="G1474">
            <v>320134</v>
          </cell>
        </row>
        <row r="1475">
          <cell r="B1475" t="str">
            <v>702-30005251</v>
          </cell>
          <cell r="C1475" t="str">
            <v>BOOKED</v>
          </cell>
          <cell r="D1475" t="str">
            <v>Accruing</v>
          </cell>
          <cell r="E1475" t="str">
            <v>CFMS.WH.NOTE.FXD</v>
          </cell>
          <cell r="F1475" t="str">
            <v>Dealer</v>
          </cell>
          <cell r="G1475">
            <v>320134</v>
          </cell>
        </row>
        <row r="1476">
          <cell r="B1476" t="str">
            <v>702-30005252</v>
          </cell>
          <cell r="C1476" t="str">
            <v>BOOKED</v>
          </cell>
          <cell r="D1476" t="str">
            <v>Accruing</v>
          </cell>
          <cell r="E1476" t="str">
            <v>CFMS.WH.NOTE.VAR.ESTBILL</v>
          </cell>
          <cell r="F1476" t="str">
            <v>Dealer</v>
          </cell>
          <cell r="G1476">
            <v>314798</v>
          </cell>
        </row>
        <row r="1477">
          <cell r="B1477" t="str">
            <v>702-30005257</v>
          </cell>
          <cell r="C1477" t="str">
            <v>BOOKED</v>
          </cell>
          <cell r="D1477" t="str">
            <v>Accruing</v>
          </cell>
          <cell r="E1477" t="str">
            <v>CFMS.NOTE.VAR.ESTBILL</v>
          </cell>
          <cell r="F1477" t="str">
            <v>Dealer</v>
          </cell>
          <cell r="G1477">
            <v>314798</v>
          </cell>
        </row>
        <row r="1478">
          <cell r="B1478" t="str">
            <v>702-30005262</v>
          </cell>
          <cell r="C1478" t="str">
            <v>BOOKED</v>
          </cell>
          <cell r="D1478" t="str">
            <v>Accruing</v>
          </cell>
          <cell r="E1478" t="str">
            <v>CFMS.WH.NOTE.VAR.ESTBILL</v>
          </cell>
          <cell r="F1478" t="str">
            <v>Dealer</v>
          </cell>
          <cell r="G1478">
            <v>314798</v>
          </cell>
        </row>
        <row r="1479">
          <cell r="B1479" t="str">
            <v>702-30005300</v>
          </cell>
          <cell r="C1479" t="str">
            <v>BOOKED</v>
          </cell>
          <cell r="D1479" t="str">
            <v>Accruing</v>
          </cell>
          <cell r="E1479" t="str">
            <v>CFMS.NOTE.FXD</v>
          </cell>
          <cell r="F1479" t="str">
            <v>Customer</v>
          </cell>
          <cell r="G1479">
            <v>312407</v>
          </cell>
        </row>
        <row r="1480">
          <cell r="B1480" t="str">
            <v>702-30005301</v>
          </cell>
          <cell r="C1480" t="str">
            <v>BOOKED</v>
          </cell>
          <cell r="D1480" t="str">
            <v>Accruing</v>
          </cell>
          <cell r="E1480" t="str">
            <v>CFMS.NOTE.FXD</v>
          </cell>
          <cell r="F1480" t="str">
            <v>Customer</v>
          </cell>
          <cell r="G1480">
            <v>357603</v>
          </cell>
        </row>
        <row r="1481">
          <cell r="B1481" t="str">
            <v>702-30005305</v>
          </cell>
          <cell r="C1481" t="str">
            <v>BOOKED</v>
          </cell>
          <cell r="D1481" t="str">
            <v>Accruing</v>
          </cell>
          <cell r="E1481" t="str">
            <v>CFMS.NOTE.FXD</v>
          </cell>
          <cell r="F1481" t="str">
            <v>Customer</v>
          </cell>
          <cell r="G1481">
            <v>366961</v>
          </cell>
        </row>
        <row r="1482">
          <cell r="B1482" t="str">
            <v>702-30005310</v>
          </cell>
          <cell r="C1482" t="str">
            <v>BOOKED</v>
          </cell>
          <cell r="D1482" t="str">
            <v>Accruing</v>
          </cell>
          <cell r="E1482" t="str">
            <v>CFMS.DF.PR.FXD</v>
          </cell>
          <cell r="F1482" t="str">
            <v>Customer</v>
          </cell>
          <cell r="G1482">
            <v>367229</v>
          </cell>
        </row>
        <row r="1483">
          <cell r="B1483" t="str">
            <v>702-30005317</v>
          </cell>
          <cell r="C1483" t="str">
            <v>BOOKED</v>
          </cell>
          <cell r="D1483" t="str">
            <v>Accruing</v>
          </cell>
          <cell r="E1483" t="str">
            <v>CFMS.NOTE.FXD</v>
          </cell>
          <cell r="F1483" t="str">
            <v>Customer</v>
          </cell>
          <cell r="G1483">
            <v>362092</v>
          </cell>
        </row>
        <row r="1484">
          <cell r="B1484" t="str">
            <v>702-30005320</v>
          </cell>
          <cell r="C1484" t="str">
            <v>BOOKED</v>
          </cell>
          <cell r="D1484" t="str">
            <v>Accruing</v>
          </cell>
          <cell r="E1484" t="str">
            <v>CFMS.WH.NOTE.VAR.ESTBILL</v>
          </cell>
          <cell r="F1484" t="str">
            <v>Dealer</v>
          </cell>
          <cell r="G1484">
            <v>310781</v>
          </cell>
        </row>
        <row r="1485">
          <cell r="B1485" t="str">
            <v>702-30005329</v>
          </cell>
          <cell r="C1485" t="str">
            <v>BOOKED</v>
          </cell>
          <cell r="D1485" t="str">
            <v>Accruing</v>
          </cell>
          <cell r="E1485" t="str">
            <v>CFMS.NOTE.FXD</v>
          </cell>
          <cell r="F1485" t="str">
            <v>Customer</v>
          </cell>
          <cell r="G1485">
            <v>362498</v>
          </cell>
        </row>
        <row r="1486">
          <cell r="B1486" t="str">
            <v>702-30005330</v>
          </cell>
          <cell r="C1486" t="str">
            <v>BOOKED</v>
          </cell>
          <cell r="D1486" t="str">
            <v>Accruing</v>
          </cell>
          <cell r="E1486" t="str">
            <v>CFMS.NOTE.FXD</v>
          </cell>
          <cell r="F1486" t="str">
            <v>Customer</v>
          </cell>
          <cell r="G1486">
            <v>312407</v>
          </cell>
        </row>
        <row r="1487">
          <cell r="B1487" t="str">
            <v>702-30005333-001</v>
          </cell>
          <cell r="C1487" t="str">
            <v>BOOKED</v>
          </cell>
          <cell r="D1487" t="str">
            <v>Accruing</v>
          </cell>
          <cell r="E1487" t="str">
            <v>CFMS.NOTE.FXD</v>
          </cell>
          <cell r="F1487" t="str">
            <v>Customer</v>
          </cell>
          <cell r="G1487">
            <v>312218</v>
          </cell>
        </row>
        <row r="1488">
          <cell r="B1488" t="str">
            <v>702-30005335</v>
          </cell>
          <cell r="C1488" t="str">
            <v>BOOKED</v>
          </cell>
          <cell r="D1488" t="str">
            <v>Accruing</v>
          </cell>
          <cell r="E1488" t="str">
            <v>CFMS.NOTE.FXD</v>
          </cell>
          <cell r="F1488" t="str">
            <v>Customer</v>
          </cell>
          <cell r="G1488">
            <v>367373</v>
          </cell>
        </row>
        <row r="1489">
          <cell r="B1489" t="str">
            <v>702-30005336</v>
          </cell>
          <cell r="C1489" t="str">
            <v>BOOKED</v>
          </cell>
          <cell r="D1489" t="str">
            <v>Accruing</v>
          </cell>
          <cell r="E1489" t="str">
            <v>CFMS.NOTE.FXD</v>
          </cell>
          <cell r="F1489" t="str">
            <v>Customer</v>
          </cell>
          <cell r="G1489">
            <v>367428</v>
          </cell>
        </row>
        <row r="1490">
          <cell r="B1490" t="str">
            <v>702-30005347</v>
          </cell>
          <cell r="C1490" t="str">
            <v>BOOKED</v>
          </cell>
          <cell r="D1490" t="str">
            <v>Accruing</v>
          </cell>
          <cell r="E1490" t="str">
            <v>CFMS.NOTE.FXD</v>
          </cell>
          <cell r="F1490" t="str">
            <v>Customer</v>
          </cell>
          <cell r="G1490">
            <v>367406</v>
          </cell>
        </row>
        <row r="1491">
          <cell r="B1491" t="str">
            <v>702-30005355</v>
          </cell>
          <cell r="C1491" t="str">
            <v>BOOKED</v>
          </cell>
          <cell r="D1491" t="str">
            <v>Accruing</v>
          </cell>
          <cell r="E1491" t="str">
            <v>CFMS.NOTE.FXD</v>
          </cell>
          <cell r="F1491" t="str">
            <v>Customer</v>
          </cell>
          <cell r="G1491">
            <v>313490</v>
          </cell>
        </row>
        <row r="1492">
          <cell r="B1492" t="str">
            <v>702-30005358</v>
          </cell>
          <cell r="C1492" t="str">
            <v>BOOKED</v>
          </cell>
          <cell r="D1492" t="str">
            <v>Accruing</v>
          </cell>
          <cell r="E1492" t="str">
            <v>CFMS.NOTE.FXD</v>
          </cell>
          <cell r="F1492" t="str">
            <v>Customer</v>
          </cell>
          <cell r="G1492">
            <v>314376</v>
          </cell>
        </row>
        <row r="1493">
          <cell r="B1493" t="str">
            <v>702-30005360</v>
          </cell>
          <cell r="C1493" t="str">
            <v>BOOKED</v>
          </cell>
          <cell r="D1493" t="str">
            <v>Accruing</v>
          </cell>
          <cell r="E1493" t="str">
            <v>CFMS.NOTE.FXD</v>
          </cell>
          <cell r="F1493" t="str">
            <v>Customer</v>
          </cell>
          <cell r="G1493">
            <v>318421</v>
          </cell>
        </row>
        <row r="1494">
          <cell r="B1494" t="str">
            <v>702-30005362</v>
          </cell>
          <cell r="C1494" t="str">
            <v>BOOKED</v>
          </cell>
          <cell r="D1494" t="str">
            <v>Accruing</v>
          </cell>
          <cell r="E1494" t="str">
            <v>CFMS.NOTE.FXD</v>
          </cell>
          <cell r="F1494" t="str">
            <v>Customer</v>
          </cell>
          <cell r="G1494">
            <v>365728</v>
          </cell>
        </row>
        <row r="1495">
          <cell r="B1495" t="str">
            <v>702-30005366</v>
          </cell>
          <cell r="C1495" t="str">
            <v>BOOKED</v>
          </cell>
          <cell r="D1495" t="str">
            <v>Accruing</v>
          </cell>
          <cell r="E1495" t="str">
            <v>CFMS.NOTE.FXD</v>
          </cell>
          <cell r="F1495" t="str">
            <v>Customer</v>
          </cell>
          <cell r="G1495">
            <v>367659</v>
          </cell>
        </row>
        <row r="1496">
          <cell r="B1496" t="str">
            <v>702-30005367</v>
          </cell>
          <cell r="C1496" t="str">
            <v>BOOKED</v>
          </cell>
          <cell r="D1496" t="str">
            <v>Accruing</v>
          </cell>
          <cell r="E1496" t="str">
            <v>CFMS.NOTE.FXD</v>
          </cell>
          <cell r="F1496" t="str">
            <v>Customer</v>
          </cell>
          <cell r="G1496">
            <v>365336</v>
          </cell>
        </row>
        <row r="1497">
          <cell r="B1497" t="str">
            <v>702-30005368</v>
          </cell>
          <cell r="C1497" t="str">
            <v>BOOKED</v>
          </cell>
          <cell r="D1497" t="str">
            <v>Accruing</v>
          </cell>
          <cell r="E1497" t="str">
            <v>CFMS.NOTE.FXD</v>
          </cell>
          <cell r="F1497" t="str">
            <v>Customer</v>
          </cell>
          <cell r="G1497">
            <v>341199</v>
          </cell>
        </row>
        <row r="1498">
          <cell r="B1498" t="str">
            <v>702-30005369-1</v>
          </cell>
          <cell r="C1498" t="str">
            <v>BOOKED</v>
          </cell>
          <cell r="D1498" t="str">
            <v>Accruing</v>
          </cell>
          <cell r="E1498" t="str">
            <v>CFMS.NOTE.VAR.ESTBILL</v>
          </cell>
          <cell r="F1498" t="str">
            <v>Dealer</v>
          </cell>
          <cell r="G1498">
            <v>357563</v>
          </cell>
        </row>
        <row r="1499">
          <cell r="B1499" t="str">
            <v>702-30005370</v>
          </cell>
          <cell r="C1499" t="str">
            <v>BOOKED</v>
          </cell>
          <cell r="D1499" t="str">
            <v>Non-Accruing</v>
          </cell>
          <cell r="E1499" t="str">
            <v>CFMS.NOTE.FXD</v>
          </cell>
          <cell r="F1499" t="str">
            <v>Customer</v>
          </cell>
          <cell r="G1499">
            <v>369126</v>
          </cell>
        </row>
        <row r="1500">
          <cell r="B1500" t="str">
            <v>702-30005371</v>
          </cell>
          <cell r="C1500" t="str">
            <v>BOOKED</v>
          </cell>
          <cell r="D1500" t="str">
            <v>Accruing</v>
          </cell>
          <cell r="E1500" t="str">
            <v>CFMS.NOTE.VAR.ESTBILL</v>
          </cell>
          <cell r="F1500" t="str">
            <v>Dealer</v>
          </cell>
          <cell r="G1500">
            <v>314798</v>
          </cell>
        </row>
        <row r="1501">
          <cell r="B1501" t="str">
            <v>702-30005372</v>
          </cell>
          <cell r="C1501" t="str">
            <v>BOOKED</v>
          </cell>
          <cell r="D1501" t="str">
            <v>Accruing</v>
          </cell>
          <cell r="E1501" t="str">
            <v>CFMS.NOTE.FXD</v>
          </cell>
          <cell r="F1501" t="str">
            <v>Customer</v>
          </cell>
          <cell r="G1501">
            <v>308681</v>
          </cell>
        </row>
        <row r="1502">
          <cell r="B1502" t="str">
            <v>702-30005377</v>
          </cell>
          <cell r="C1502" t="str">
            <v>BOOKED</v>
          </cell>
          <cell r="D1502" t="str">
            <v>Accruing</v>
          </cell>
          <cell r="E1502" t="str">
            <v>CFMS.NOTE.VAR.ESTBILL</v>
          </cell>
          <cell r="F1502" t="str">
            <v>Dealer</v>
          </cell>
          <cell r="G1502">
            <v>313548</v>
          </cell>
        </row>
        <row r="1503">
          <cell r="B1503" t="str">
            <v>702-30005379</v>
          </cell>
          <cell r="C1503" t="str">
            <v>BOOKED</v>
          </cell>
          <cell r="D1503" t="str">
            <v>Accruing</v>
          </cell>
          <cell r="E1503" t="str">
            <v>CFMS.WH.NOTE.VAR.ESTBILL</v>
          </cell>
          <cell r="F1503" t="str">
            <v>Dealer</v>
          </cell>
          <cell r="G1503">
            <v>314798</v>
          </cell>
        </row>
        <row r="1504">
          <cell r="B1504" t="str">
            <v>702-30005381</v>
          </cell>
          <cell r="C1504" t="str">
            <v>BOOKED</v>
          </cell>
          <cell r="D1504" t="str">
            <v>Accruing</v>
          </cell>
          <cell r="E1504" t="str">
            <v>CFMS.NOTE.VAR.ESTBILL</v>
          </cell>
          <cell r="F1504" t="str">
            <v>Dealer</v>
          </cell>
          <cell r="G1504">
            <v>313548</v>
          </cell>
        </row>
        <row r="1505">
          <cell r="B1505" t="str">
            <v>702-30005385</v>
          </cell>
          <cell r="C1505" t="str">
            <v>BOOKED</v>
          </cell>
          <cell r="D1505" t="str">
            <v>Accruing</v>
          </cell>
          <cell r="E1505" t="str">
            <v>CFMS.NOTE.FXD</v>
          </cell>
          <cell r="F1505" t="str">
            <v>Customer</v>
          </cell>
          <cell r="G1505">
            <v>308681</v>
          </cell>
        </row>
        <row r="1506">
          <cell r="B1506" t="str">
            <v>702-30005386</v>
          </cell>
          <cell r="C1506" t="str">
            <v>BOOKED</v>
          </cell>
          <cell r="D1506" t="str">
            <v>Accruing</v>
          </cell>
          <cell r="E1506" t="str">
            <v>CFMS.NOTE.VAR.ESTBILL</v>
          </cell>
          <cell r="F1506" t="str">
            <v>Dealer</v>
          </cell>
          <cell r="G1506">
            <v>313548</v>
          </cell>
        </row>
        <row r="1507">
          <cell r="B1507" t="str">
            <v>702-30005388</v>
          </cell>
          <cell r="C1507" t="str">
            <v>BOOKED</v>
          </cell>
          <cell r="D1507" t="str">
            <v>Accruing</v>
          </cell>
          <cell r="E1507" t="str">
            <v>CFMS.NOTE.FXD</v>
          </cell>
          <cell r="F1507" t="str">
            <v>Customer</v>
          </cell>
          <cell r="G1507">
            <v>317994</v>
          </cell>
        </row>
        <row r="1508">
          <cell r="B1508" t="str">
            <v>702-30005396</v>
          </cell>
          <cell r="C1508" t="str">
            <v>BOOKED</v>
          </cell>
          <cell r="D1508" t="str">
            <v>Accruing</v>
          </cell>
          <cell r="E1508" t="str">
            <v>CFMS.NOTE.VAR.ESTBILL</v>
          </cell>
          <cell r="F1508" t="str">
            <v>Dealer</v>
          </cell>
          <cell r="G1508">
            <v>313548</v>
          </cell>
        </row>
        <row r="1509">
          <cell r="B1509" t="str">
            <v>702-30005400</v>
          </cell>
          <cell r="C1509" t="str">
            <v>BOOKED</v>
          </cell>
          <cell r="D1509" t="str">
            <v>Accruing</v>
          </cell>
          <cell r="E1509" t="str">
            <v>CFMS.NOTE.VAR.ESTBILL</v>
          </cell>
          <cell r="F1509" t="str">
            <v>Dealer</v>
          </cell>
          <cell r="G1509">
            <v>313548</v>
          </cell>
        </row>
        <row r="1510">
          <cell r="B1510" t="str">
            <v>702-30005407</v>
          </cell>
          <cell r="C1510" t="str">
            <v>BOOKED</v>
          </cell>
          <cell r="D1510" t="str">
            <v>Accruing</v>
          </cell>
          <cell r="E1510" t="str">
            <v>CFMS.NOTE.FXD</v>
          </cell>
          <cell r="F1510" t="str">
            <v>Customer</v>
          </cell>
          <cell r="G1510">
            <v>337875</v>
          </cell>
        </row>
        <row r="1511">
          <cell r="B1511" t="str">
            <v>702-30005409</v>
          </cell>
          <cell r="C1511" t="str">
            <v>BOOKED</v>
          </cell>
          <cell r="D1511" t="str">
            <v>Accruing</v>
          </cell>
          <cell r="E1511" t="str">
            <v>CFMS.NOTE.FXD</v>
          </cell>
          <cell r="F1511" t="str">
            <v>Customer</v>
          </cell>
          <cell r="G1511">
            <v>312089</v>
          </cell>
        </row>
        <row r="1512">
          <cell r="B1512" t="str">
            <v>702-30005413</v>
          </cell>
          <cell r="C1512" t="str">
            <v>BOOKED</v>
          </cell>
          <cell r="D1512" t="str">
            <v>Accruing</v>
          </cell>
          <cell r="E1512" t="str">
            <v>CFMS.WH.NOTE.VAR.ESTBILL</v>
          </cell>
          <cell r="F1512" t="str">
            <v>Dealer</v>
          </cell>
          <cell r="G1512">
            <v>318632</v>
          </cell>
        </row>
        <row r="1513">
          <cell r="B1513" t="str">
            <v>702-30005420</v>
          </cell>
          <cell r="C1513" t="str">
            <v>BOOKED</v>
          </cell>
          <cell r="D1513" t="str">
            <v>Accruing</v>
          </cell>
          <cell r="E1513" t="str">
            <v>CFMS.NOTE.VAR.ESTBILL</v>
          </cell>
          <cell r="F1513" t="str">
            <v>Dealer</v>
          </cell>
          <cell r="G1513">
            <v>313548</v>
          </cell>
        </row>
        <row r="1514">
          <cell r="B1514" t="str">
            <v>702-30005423</v>
          </cell>
          <cell r="C1514" t="str">
            <v>BOOKED</v>
          </cell>
          <cell r="D1514" t="str">
            <v>Accruing</v>
          </cell>
          <cell r="E1514" t="str">
            <v>CFMS.NOTE.VAR.ESTBILL</v>
          </cell>
          <cell r="F1514" t="str">
            <v>Dealer</v>
          </cell>
          <cell r="G1514">
            <v>313548</v>
          </cell>
        </row>
        <row r="1515">
          <cell r="B1515" t="str">
            <v>702-30005426</v>
          </cell>
          <cell r="C1515" t="str">
            <v>BOOKED</v>
          </cell>
          <cell r="D1515" t="str">
            <v>Accruing</v>
          </cell>
          <cell r="E1515" t="str">
            <v>CFMS.NOTE.VAR.ESTBILL</v>
          </cell>
          <cell r="F1515" t="str">
            <v>Dealer</v>
          </cell>
          <cell r="G1515">
            <v>313548</v>
          </cell>
        </row>
        <row r="1516">
          <cell r="B1516" t="str">
            <v>702-30005427</v>
          </cell>
          <cell r="C1516" t="str">
            <v>BOOKED</v>
          </cell>
          <cell r="D1516" t="str">
            <v>Accruing</v>
          </cell>
          <cell r="E1516" t="str">
            <v>CFMS.NOTE.FXD</v>
          </cell>
          <cell r="F1516" t="str">
            <v>Customer</v>
          </cell>
          <cell r="G1516">
            <v>359090</v>
          </cell>
        </row>
        <row r="1517">
          <cell r="B1517" t="str">
            <v>702-30005432</v>
          </cell>
          <cell r="C1517" t="str">
            <v>BOOKED</v>
          </cell>
          <cell r="D1517" t="str">
            <v>Accruing</v>
          </cell>
          <cell r="E1517" t="str">
            <v>CFMS.WH.NOTE.VAR.ESTBILL</v>
          </cell>
          <cell r="F1517" t="str">
            <v>Dealer</v>
          </cell>
          <cell r="G1517">
            <v>313548</v>
          </cell>
        </row>
        <row r="1518">
          <cell r="B1518" t="str">
            <v>702-30005435</v>
          </cell>
          <cell r="C1518" t="str">
            <v>BOOKED</v>
          </cell>
          <cell r="D1518" t="str">
            <v>Accruing</v>
          </cell>
          <cell r="E1518" t="str">
            <v>CFMS.WH.NOTE.VAR.ESTBILL</v>
          </cell>
          <cell r="F1518" t="str">
            <v>Dealer</v>
          </cell>
          <cell r="G1518">
            <v>315963</v>
          </cell>
        </row>
        <row r="1519">
          <cell r="B1519" t="str">
            <v>702-30005436</v>
          </cell>
          <cell r="C1519" t="str">
            <v>BOOKED</v>
          </cell>
          <cell r="D1519" t="str">
            <v>Accruing</v>
          </cell>
          <cell r="E1519" t="str">
            <v>CFMS.NOTE.FXD</v>
          </cell>
          <cell r="F1519" t="str">
            <v>Customer</v>
          </cell>
          <cell r="G1519">
            <v>339655</v>
          </cell>
        </row>
        <row r="1520">
          <cell r="B1520" t="str">
            <v>702-30005438</v>
          </cell>
          <cell r="C1520" t="str">
            <v>BOOKED</v>
          </cell>
          <cell r="D1520" t="str">
            <v>Accruing</v>
          </cell>
          <cell r="E1520" t="str">
            <v>CFMS.WH.NOTE.VAR.ESTBILL</v>
          </cell>
          <cell r="F1520" t="str">
            <v>Dealer</v>
          </cell>
          <cell r="G1520">
            <v>313548</v>
          </cell>
        </row>
        <row r="1521">
          <cell r="B1521" t="str">
            <v>702-30005444</v>
          </cell>
          <cell r="C1521" t="str">
            <v>BOOKED</v>
          </cell>
          <cell r="D1521" t="str">
            <v>Accruing</v>
          </cell>
          <cell r="E1521" t="str">
            <v>CFMS.WH.NOTE.VAR.ESTBILL</v>
          </cell>
          <cell r="F1521" t="str">
            <v>Dealer</v>
          </cell>
          <cell r="G1521">
            <v>313548</v>
          </cell>
        </row>
        <row r="1522">
          <cell r="B1522" t="str">
            <v>702-30005446</v>
          </cell>
          <cell r="C1522" t="str">
            <v>BOOKED</v>
          </cell>
          <cell r="D1522" t="str">
            <v>Accruing</v>
          </cell>
          <cell r="E1522" t="str">
            <v>CFMS.NOTE.VAR.ESTBILL</v>
          </cell>
          <cell r="F1522" t="str">
            <v>Dealer</v>
          </cell>
          <cell r="G1522">
            <v>314798</v>
          </cell>
        </row>
        <row r="1523">
          <cell r="B1523" t="str">
            <v>702-30005448</v>
          </cell>
          <cell r="C1523" t="str">
            <v>BOOKED</v>
          </cell>
          <cell r="D1523" t="str">
            <v>Accruing</v>
          </cell>
          <cell r="E1523" t="str">
            <v>CFMS.NOTE.VAR.ESTBILL</v>
          </cell>
          <cell r="F1523" t="str">
            <v>Dealer</v>
          </cell>
          <cell r="G1523">
            <v>313548</v>
          </cell>
        </row>
        <row r="1524">
          <cell r="B1524" t="str">
            <v>702-30005449</v>
          </cell>
          <cell r="C1524" t="str">
            <v>BOOKED</v>
          </cell>
          <cell r="D1524" t="str">
            <v>Accruing</v>
          </cell>
          <cell r="E1524" t="str">
            <v>CFMS.NOTE.VAR.ESTBILL</v>
          </cell>
          <cell r="F1524" t="str">
            <v>Dealer</v>
          </cell>
          <cell r="G1524">
            <v>313548</v>
          </cell>
        </row>
        <row r="1525">
          <cell r="B1525" t="str">
            <v>702-30005454</v>
          </cell>
          <cell r="C1525" t="str">
            <v>BOOKED</v>
          </cell>
          <cell r="D1525" t="str">
            <v>Accruing</v>
          </cell>
          <cell r="E1525" t="str">
            <v>CFMS.WH.NOTE.VAR.ESTBILL</v>
          </cell>
          <cell r="F1525" t="str">
            <v>Dealer</v>
          </cell>
          <cell r="G1525">
            <v>314798</v>
          </cell>
        </row>
        <row r="1526">
          <cell r="B1526" t="str">
            <v>702-30005457</v>
          </cell>
          <cell r="C1526" t="str">
            <v>BOOKED</v>
          </cell>
          <cell r="D1526" t="str">
            <v>Accruing</v>
          </cell>
          <cell r="E1526" t="str">
            <v>CFMS.NOTE.VAR.ESTBILL</v>
          </cell>
          <cell r="F1526" t="str">
            <v>Dealer</v>
          </cell>
          <cell r="G1526">
            <v>314798</v>
          </cell>
        </row>
        <row r="1527">
          <cell r="B1527" t="str">
            <v>702-30005458</v>
          </cell>
          <cell r="C1527" t="str">
            <v>BOOKED</v>
          </cell>
          <cell r="D1527" t="str">
            <v>Accruing</v>
          </cell>
          <cell r="E1527" t="str">
            <v>CFMS.NOTE.VAR.ESTBILL</v>
          </cell>
          <cell r="F1527" t="str">
            <v>Dealer</v>
          </cell>
          <cell r="G1527">
            <v>314798</v>
          </cell>
        </row>
        <row r="1528">
          <cell r="B1528" t="str">
            <v>702-30005459</v>
          </cell>
          <cell r="C1528" t="str">
            <v>BOOKED</v>
          </cell>
          <cell r="D1528" t="str">
            <v>Accruing</v>
          </cell>
          <cell r="E1528" t="str">
            <v>CFMS.NOTE.VAR.ESTBILL</v>
          </cell>
          <cell r="F1528" t="str">
            <v>Dealer</v>
          </cell>
          <cell r="G1528">
            <v>314798</v>
          </cell>
        </row>
        <row r="1529">
          <cell r="B1529" t="str">
            <v>702-30005460</v>
          </cell>
          <cell r="C1529" t="str">
            <v>BOOKED</v>
          </cell>
          <cell r="D1529" t="str">
            <v>Accruing</v>
          </cell>
          <cell r="E1529" t="str">
            <v>CFMS.NOTE.VAR.ESTBILL</v>
          </cell>
          <cell r="F1529" t="str">
            <v>Dealer</v>
          </cell>
          <cell r="G1529">
            <v>314798</v>
          </cell>
        </row>
        <row r="1530">
          <cell r="B1530" t="str">
            <v>702-30005465</v>
          </cell>
          <cell r="C1530" t="str">
            <v>BOOKED</v>
          </cell>
          <cell r="D1530" t="str">
            <v>Accruing</v>
          </cell>
          <cell r="E1530" t="str">
            <v>CFMS.WH.NOTE.VAR.ESTBILL</v>
          </cell>
          <cell r="F1530" t="str">
            <v>Dealer</v>
          </cell>
          <cell r="G1530">
            <v>314798</v>
          </cell>
        </row>
        <row r="1531">
          <cell r="B1531" t="str">
            <v>702-30005467</v>
          </cell>
          <cell r="C1531" t="str">
            <v>BOOKED</v>
          </cell>
          <cell r="D1531" t="str">
            <v>Accruing</v>
          </cell>
          <cell r="E1531" t="str">
            <v>CFMS.NOTE.VAR.ESTBILL</v>
          </cell>
          <cell r="F1531" t="str">
            <v>Dealer</v>
          </cell>
          <cell r="G1531">
            <v>314798</v>
          </cell>
        </row>
        <row r="1532">
          <cell r="B1532" t="str">
            <v>702-30005469</v>
          </cell>
          <cell r="C1532" t="str">
            <v>BOOKED</v>
          </cell>
          <cell r="D1532" t="str">
            <v>Accruing</v>
          </cell>
          <cell r="E1532" t="str">
            <v>CFMS.NOTE.FXD</v>
          </cell>
          <cell r="F1532" t="str">
            <v>Customer</v>
          </cell>
          <cell r="G1532">
            <v>368116</v>
          </cell>
        </row>
        <row r="1533">
          <cell r="B1533" t="str">
            <v>702-30005471-001</v>
          </cell>
          <cell r="C1533" t="str">
            <v>BOOKED</v>
          </cell>
          <cell r="D1533" t="str">
            <v>Accruing</v>
          </cell>
          <cell r="E1533" t="str">
            <v>CFMS.NOTE.FXD</v>
          </cell>
          <cell r="F1533" t="str">
            <v>Customer</v>
          </cell>
          <cell r="G1533">
            <v>368198</v>
          </cell>
        </row>
        <row r="1534">
          <cell r="B1534" t="str">
            <v>702-30005474</v>
          </cell>
          <cell r="C1534" t="str">
            <v>BOOKED</v>
          </cell>
          <cell r="D1534" t="str">
            <v>Accruing</v>
          </cell>
          <cell r="E1534" t="str">
            <v>CFMS.NOTE.FXD</v>
          </cell>
          <cell r="F1534" t="str">
            <v>Customer</v>
          </cell>
          <cell r="G1534">
            <v>370266</v>
          </cell>
        </row>
        <row r="1535">
          <cell r="B1535" t="str">
            <v>702-30005477</v>
          </cell>
          <cell r="C1535" t="str">
            <v>BOOKED</v>
          </cell>
          <cell r="D1535" t="str">
            <v>Accruing</v>
          </cell>
          <cell r="E1535" t="str">
            <v>CFMS.NOTE.FXD</v>
          </cell>
          <cell r="F1535" t="str">
            <v>Customer</v>
          </cell>
          <cell r="G1535">
            <v>308399</v>
          </cell>
        </row>
        <row r="1536">
          <cell r="B1536" t="str">
            <v>702-30005482</v>
          </cell>
          <cell r="C1536" t="str">
            <v>BOOKED</v>
          </cell>
          <cell r="D1536" t="str">
            <v>Accruing</v>
          </cell>
          <cell r="E1536" t="str">
            <v>CFMS.NOTE.FXD</v>
          </cell>
          <cell r="F1536" t="str">
            <v>Customer</v>
          </cell>
          <cell r="G1536">
            <v>318566</v>
          </cell>
        </row>
        <row r="1537">
          <cell r="B1537" t="str">
            <v>702-30005486</v>
          </cell>
          <cell r="C1537" t="str">
            <v>BOOKED</v>
          </cell>
          <cell r="D1537" t="str">
            <v>Accruing</v>
          </cell>
          <cell r="E1537" t="str">
            <v>CFMS.NOTE.FXD</v>
          </cell>
          <cell r="F1537" t="str">
            <v>Customer</v>
          </cell>
          <cell r="G1537">
            <v>318566</v>
          </cell>
        </row>
        <row r="1538">
          <cell r="B1538" t="str">
            <v>702-30005488</v>
          </cell>
          <cell r="C1538" t="str">
            <v>BOOKED</v>
          </cell>
          <cell r="D1538" t="str">
            <v>Accruing</v>
          </cell>
          <cell r="E1538" t="str">
            <v>CFMS.NOTE.FXD</v>
          </cell>
          <cell r="F1538" t="str">
            <v>Customer</v>
          </cell>
          <cell r="G1538">
            <v>318566</v>
          </cell>
        </row>
        <row r="1539">
          <cell r="B1539" t="str">
            <v>702-30005490</v>
          </cell>
          <cell r="C1539" t="str">
            <v>BOOKED</v>
          </cell>
          <cell r="D1539" t="str">
            <v>Accruing</v>
          </cell>
          <cell r="E1539" t="str">
            <v>CFMS.NOTE.FXD</v>
          </cell>
          <cell r="F1539" t="str">
            <v>Customer</v>
          </cell>
          <cell r="G1539">
            <v>318566</v>
          </cell>
        </row>
        <row r="1540">
          <cell r="B1540" t="str">
            <v>702-30005493</v>
          </cell>
          <cell r="C1540" t="str">
            <v>BOOKED</v>
          </cell>
          <cell r="D1540" t="str">
            <v>Accruing</v>
          </cell>
          <cell r="E1540" t="str">
            <v>CFMS.NOTE.FXD</v>
          </cell>
          <cell r="F1540" t="str">
            <v>Customer</v>
          </cell>
          <cell r="G1540">
            <v>318566</v>
          </cell>
        </row>
        <row r="1541">
          <cell r="B1541" t="str">
            <v>702-30005494</v>
          </cell>
          <cell r="C1541" t="str">
            <v>BOOKED</v>
          </cell>
          <cell r="D1541" t="str">
            <v>Accruing</v>
          </cell>
          <cell r="E1541" t="str">
            <v>CFMS.WH.NOTE.VAR.ESTBILL</v>
          </cell>
          <cell r="F1541" t="str">
            <v>Dealer</v>
          </cell>
          <cell r="G1541">
            <v>312088</v>
          </cell>
        </row>
        <row r="1542">
          <cell r="B1542" t="str">
            <v>702-30005500</v>
          </cell>
          <cell r="C1542" t="str">
            <v>BOOKED</v>
          </cell>
          <cell r="D1542" t="str">
            <v>Accruing</v>
          </cell>
          <cell r="E1542" t="str">
            <v>CFMS.NOTE.FXD</v>
          </cell>
          <cell r="F1542" t="str">
            <v>Customer</v>
          </cell>
          <cell r="G1542">
            <v>368926</v>
          </cell>
        </row>
        <row r="1543">
          <cell r="B1543" t="str">
            <v>702-30005501-001</v>
          </cell>
          <cell r="C1543" t="str">
            <v>BOOKED</v>
          </cell>
          <cell r="D1543" t="str">
            <v>Accruing</v>
          </cell>
          <cell r="E1543" t="str">
            <v>CFMS.NOTE.FXD</v>
          </cell>
          <cell r="F1543" t="str">
            <v>Customer</v>
          </cell>
          <cell r="G1543">
            <v>318684</v>
          </cell>
        </row>
        <row r="1544">
          <cell r="B1544" t="str">
            <v>702-30005503</v>
          </cell>
          <cell r="C1544" t="str">
            <v>BOOKED</v>
          </cell>
          <cell r="D1544" t="str">
            <v>Accruing</v>
          </cell>
          <cell r="E1544" t="str">
            <v>CFMS.NOTE.FXD</v>
          </cell>
          <cell r="F1544" t="str">
            <v>Customer</v>
          </cell>
          <cell r="G1544">
            <v>368926</v>
          </cell>
        </row>
        <row r="1545">
          <cell r="B1545" t="str">
            <v>702-30005504</v>
          </cell>
          <cell r="C1545" t="str">
            <v>BOOKED</v>
          </cell>
          <cell r="D1545" t="str">
            <v>Accruing</v>
          </cell>
          <cell r="E1545" t="str">
            <v>CFMS.NOTE.FXD</v>
          </cell>
          <cell r="F1545" t="str">
            <v>Customer</v>
          </cell>
          <cell r="G1545">
            <v>309719</v>
          </cell>
        </row>
        <row r="1546">
          <cell r="B1546" t="str">
            <v>702-30005506</v>
          </cell>
          <cell r="C1546" t="str">
            <v>BOOKED</v>
          </cell>
          <cell r="D1546" t="str">
            <v>Accruing</v>
          </cell>
          <cell r="E1546" t="str">
            <v>CFMS.NOTE.VAR.ESTBILL</v>
          </cell>
          <cell r="F1546" t="str">
            <v>Dealer</v>
          </cell>
          <cell r="G1546">
            <v>314750</v>
          </cell>
        </row>
        <row r="1547">
          <cell r="B1547" t="str">
            <v>702-30005508</v>
          </cell>
          <cell r="C1547" t="str">
            <v>BOOKED</v>
          </cell>
          <cell r="D1547" t="str">
            <v>Accruing</v>
          </cell>
          <cell r="E1547" t="str">
            <v>CFMS.WH.NOTE.VAR.ESTBILL</v>
          </cell>
          <cell r="F1547" t="str">
            <v>Dealer</v>
          </cell>
          <cell r="G1547">
            <v>312088</v>
          </cell>
        </row>
        <row r="1548">
          <cell r="B1548" t="str">
            <v>702-30005511</v>
          </cell>
          <cell r="C1548" t="str">
            <v>BOOKED</v>
          </cell>
          <cell r="D1548" t="str">
            <v>Non-Accruing</v>
          </cell>
          <cell r="E1548" t="str">
            <v>CFMS.NOTE.FXD</v>
          </cell>
          <cell r="F1548" t="str">
            <v>Customer</v>
          </cell>
          <cell r="G1548">
            <v>368988</v>
          </cell>
        </row>
        <row r="1549">
          <cell r="B1549" t="str">
            <v>702-30005518</v>
          </cell>
          <cell r="C1549" t="str">
            <v>BOOKED</v>
          </cell>
          <cell r="D1549" t="str">
            <v>Accruing</v>
          </cell>
          <cell r="E1549" t="str">
            <v>CFMS.NOTE.VAR.ESTBILL</v>
          </cell>
          <cell r="F1549" t="str">
            <v>Dealer</v>
          </cell>
          <cell r="G1549">
            <v>368046</v>
          </cell>
        </row>
        <row r="1550">
          <cell r="B1550" t="str">
            <v>702-30005524</v>
          </cell>
          <cell r="C1550" t="str">
            <v>BOOKED</v>
          </cell>
          <cell r="D1550" t="str">
            <v>Accruing</v>
          </cell>
          <cell r="E1550" t="str">
            <v>CFMS.NOTE.FXD</v>
          </cell>
          <cell r="F1550" t="str">
            <v>Customer</v>
          </cell>
          <cell r="G1550">
            <v>320416</v>
          </cell>
        </row>
        <row r="1551">
          <cell r="B1551" t="str">
            <v>702-30005525</v>
          </cell>
          <cell r="C1551" t="str">
            <v>BOOKED</v>
          </cell>
          <cell r="D1551" t="str">
            <v>Accruing</v>
          </cell>
          <cell r="E1551" t="str">
            <v>CFMS.NOTE.VAR.ESTBILL</v>
          </cell>
          <cell r="F1551" t="str">
            <v>Dealer</v>
          </cell>
          <cell r="G1551">
            <v>316339</v>
          </cell>
        </row>
        <row r="1552">
          <cell r="B1552" t="str">
            <v>702-30005526</v>
          </cell>
          <cell r="C1552" t="str">
            <v>BOOKED</v>
          </cell>
          <cell r="D1552" t="str">
            <v>Accruing</v>
          </cell>
          <cell r="E1552" t="str">
            <v>CFMS.NOTE.FXD</v>
          </cell>
          <cell r="F1552" t="str">
            <v>Customer</v>
          </cell>
          <cell r="G1552">
            <v>327585</v>
          </cell>
        </row>
        <row r="1553">
          <cell r="B1553" t="str">
            <v>702-30005532</v>
          </cell>
          <cell r="C1553" t="str">
            <v>BOOKED</v>
          </cell>
          <cell r="D1553" t="str">
            <v>Accruing</v>
          </cell>
          <cell r="E1553" t="str">
            <v>CFMS.NOTE.FXD</v>
          </cell>
          <cell r="F1553" t="str">
            <v>Customer</v>
          </cell>
          <cell r="G1553">
            <v>368695</v>
          </cell>
        </row>
        <row r="1554">
          <cell r="B1554" t="str">
            <v>702-30005533</v>
          </cell>
          <cell r="C1554" t="str">
            <v>BOOKED</v>
          </cell>
          <cell r="D1554" t="str">
            <v>Accruing</v>
          </cell>
          <cell r="E1554" t="str">
            <v>CFMS.NOTE.VAR.ESTBILL</v>
          </cell>
          <cell r="F1554" t="str">
            <v>Dealer</v>
          </cell>
          <cell r="G1554">
            <v>314798</v>
          </cell>
        </row>
        <row r="1555">
          <cell r="B1555" t="str">
            <v>702-30005536</v>
          </cell>
          <cell r="C1555" t="str">
            <v>BOOKED</v>
          </cell>
          <cell r="D1555" t="str">
            <v>Accruing</v>
          </cell>
          <cell r="E1555" t="str">
            <v>CFMS.NOTE.FXD</v>
          </cell>
          <cell r="F1555" t="str">
            <v>Customer</v>
          </cell>
          <cell r="G1555">
            <v>368695</v>
          </cell>
        </row>
        <row r="1556">
          <cell r="B1556" t="str">
            <v>702-30005537</v>
          </cell>
          <cell r="C1556" t="str">
            <v>BOOKED</v>
          </cell>
          <cell r="D1556" t="str">
            <v>Accruing</v>
          </cell>
          <cell r="E1556" t="str">
            <v>CFMS.NOTE.FXD</v>
          </cell>
          <cell r="F1556" t="str">
            <v>Customer</v>
          </cell>
          <cell r="G1556">
            <v>356640</v>
          </cell>
        </row>
        <row r="1557">
          <cell r="B1557" t="str">
            <v>702-30005543</v>
          </cell>
          <cell r="C1557" t="str">
            <v>BOOKED</v>
          </cell>
          <cell r="D1557" t="str">
            <v>Accruing</v>
          </cell>
          <cell r="E1557" t="str">
            <v>CFMS.NOTE.FXD</v>
          </cell>
          <cell r="F1557" t="str">
            <v>Customer</v>
          </cell>
          <cell r="G1557">
            <v>369603</v>
          </cell>
        </row>
        <row r="1558">
          <cell r="B1558" t="str">
            <v>702-30005547</v>
          </cell>
          <cell r="C1558" t="str">
            <v>BOOKED</v>
          </cell>
          <cell r="D1558" t="str">
            <v>Accruing</v>
          </cell>
          <cell r="E1558" t="str">
            <v>CFMS.NOTE.FXD</v>
          </cell>
          <cell r="F1558" t="str">
            <v>Customer</v>
          </cell>
          <cell r="G1558">
            <v>368727</v>
          </cell>
        </row>
        <row r="1559">
          <cell r="B1559" t="str">
            <v>702-30005553</v>
          </cell>
          <cell r="C1559" t="str">
            <v>BOOKED</v>
          </cell>
          <cell r="D1559" t="str">
            <v>Accruing</v>
          </cell>
          <cell r="E1559" t="str">
            <v>CFMS.NOTE.FXD</v>
          </cell>
          <cell r="F1559" t="str">
            <v>Customer</v>
          </cell>
          <cell r="G1559">
            <v>308399</v>
          </cell>
        </row>
        <row r="1560">
          <cell r="B1560" t="str">
            <v>702-30005556</v>
          </cell>
          <cell r="C1560" t="str">
            <v>BOOKED</v>
          </cell>
          <cell r="D1560" t="str">
            <v>Accruing</v>
          </cell>
          <cell r="E1560" t="str">
            <v>CFMS.NOTE.VAR.ESTBILL</v>
          </cell>
          <cell r="F1560" t="str">
            <v>Dealer</v>
          </cell>
          <cell r="G1560">
            <v>314798</v>
          </cell>
        </row>
        <row r="1561">
          <cell r="B1561" t="str">
            <v>702-30005560</v>
          </cell>
          <cell r="C1561" t="str">
            <v>BOOKED</v>
          </cell>
          <cell r="D1561" t="str">
            <v>Accruing</v>
          </cell>
          <cell r="E1561" t="str">
            <v>CFMS.NOTE.FXD</v>
          </cell>
          <cell r="F1561" t="str">
            <v>Customer</v>
          </cell>
          <cell r="G1561">
            <v>314376</v>
          </cell>
        </row>
        <row r="1562">
          <cell r="B1562" t="str">
            <v>702-30005561</v>
          </cell>
          <cell r="C1562" t="str">
            <v>BOOKED</v>
          </cell>
          <cell r="D1562" t="str">
            <v>Accruing</v>
          </cell>
          <cell r="E1562" t="str">
            <v>CFMS.NOTE.FXD</v>
          </cell>
          <cell r="F1562" t="str">
            <v>Customer</v>
          </cell>
          <cell r="G1562">
            <v>314376</v>
          </cell>
        </row>
        <row r="1563">
          <cell r="B1563" t="str">
            <v>702-30005563</v>
          </cell>
          <cell r="C1563" t="str">
            <v>BOOKED</v>
          </cell>
          <cell r="D1563" t="str">
            <v>Accruing</v>
          </cell>
          <cell r="E1563" t="str">
            <v>CFMS.NOTE.FXD</v>
          </cell>
          <cell r="F1563" t="str">
            <v>Customer</v>
          </cell>
          <cell r="G1563">
            <v>331735</v>
          </cell>
        </row>
        <row r="1564">
          <cell r="B1564" t="str">
            <v>702-30005566</v>
          </cell>
          <cell r="C1564" t="str">
            <v>BOOKED</v>
          </cell>
          <cell r="D1564" t="str">
            <v>Accruing</v>
          </cell>
          <cell r="E1564" t="str">
            <v>CFMS.NOTE.FXD</v>
          </cell>
          <cell r="F1564" t="str">
            <v>Customer</v>
          </cell>
          <cell r="G1564">
            <v>368551</v>
          </cell>
        </row>
        <row r="1565">
          <cell r="B1565" t="str">
            <v>702-30005567</v>
          </cell>
          <cell r="C1565" t="str">
            <v>BOOKED</v>
          </cell>
          <cell r="D1565" t="str">
            <v>Non-Accruing</v>
          </cell>
          <cell r="E1565" t="str">
            <v>CFMS.NOTE.FXD</v>
          </cell>
          <cell r="F1565" t="str">
            <v>Customer</v>
          </cell>
          <cell r="G1565">
            <v>370300</v>
          </cell>
        </row>
        <row r="1566">
          <cell r="B1566" t="str">
            <v>702-30005570</v>
          </cell>
          <cell r="C1566" t="str">
            <v>BOOKED</v>
          </cell>
          <cell r="D1566" t="str">
            <v>Accruing</v>
          </cell>
          <cell r="E1566" t="str">
            <v>CFMS.NOTE.FXD</v>
          </cell>
          <cell r="F1566" t="str">
            <v>Customer</v>
          </cell>
          <cell r="G1566">
            <v>369469</v>
          </cell>
        </row>
        <row r="1567">
          <cell r="B1567" t="str">
            <v>702-30005571</v>
          </cell>
          <cell r="C1567" t="str">
            <v>BOOKED</v>
          </cell>
          <cell r="D1567" t="str">
            <v>Accruing</v>
          </cell>
          <cell r="E1567" t="str">
            <v>CFMS.NOTE.FXD</v>
          </cell>
          <cell r="F1567" t="str">
            <v>Customer</v>
          </cell>
          <cell r="G1567">
            <v>369849</v>
          </cell>
        </row>
        <row r="1568">
          <cell r="B1568" t="str">
            <v>702-30005572</v>
          </cell>
          <cell r="C1568" t="str">
            <v>BOOKED</v>
          </cell>
          <cell r="D1568" t="str">
            <v>Accruing</v>
          </cell>
          <cell r="E1568" t="str">
            <v>CFMS.NOTE.FXD</v>
          </cell>
          <cell r="F1568" t="str">
            <v>Customer</v>
          </cell>
          <cell r="G1568">
            <v>369469</v>
          </cell>
        </row>
        <row r="1569">
          <cell r="B1569" t="str">
            <v>702-30005573</v>
          </cell>
          <cell r="C1569" t="str">
            <v>BOOKED</v>
          </cell>
          <cell r="D1569" t="str">
            <v>Non-Accruing</v>
          </cell>
          <cell r="E1569" t="str">
            <v>CFMS.NOTE.FXD</v>
          </cell>
          <cell r="F1569" t="str">
            <v>Customer</v>
          </cell>
          <cell r="G1569">
            <v>370300</v>
          </cell>
        </row>
        <row r="1570">
          <cell r="B1570" t="str">
            <v>702-30005575</v>
          </cell>
          <cell r="C1570" t="str">
            <v>BOOKED</v>
          </cell>
          <cell r="D1570" t="str">
            <v>Accruing</v>
          </cell>
          <cell r="E1570" t="str">
            <v>CFMS.NOTE.FXD</v>
          </cell>
          <cell r="F1570" t="str">
            <v>Customer</v>
          </cell>
          <cell r="G1570">
            <v>350380</v>
          </cell>
        </row>
        <row r="1571">
          <cell r="B1571" t="str">
            <v>702-30005579</v>
          </cell>
          <cell r="C1571" t="str">
            <v>BOOKED</v>
          </cell>
          <cell r="D1571" t="str">
            <v>Accruing</v>
          </cell>
          <cell r="E1571" t="str">
            <v>CFMS.NOTE.FXD</v>
          </cell>
          <cell r="F1571" t="str">
            <v>Customer</v>
          </cell>
          <cell r="G1571">
            <v>314583</v>
          </cell>
        </row>
        <row r="1572">
          <cell r="B1572" t="str">
            <v>702-30005581</v>
          </cell>
          <cell r="C1572" t="str">
            <v>BOOKED</v>
          </cell>
          <cell r="D1572" t="str">
            <v>Accruing</v>
          </cell>
          <cell r="E1572" t="str">
            <v>CFMS.NOTE.FXD</v>
          </cell>
          <cell r="F1572" t="str">
            <v>Customer</v>
          </cell>
          <cell r="G1572">
            <v>314376</v>
          </cell>
        </row>
        <row r="1573">
          <cell r="B1573" t="str">
            <v>702-30005584</v>
          </cell>
          <cell r="C1573" t="str">
            <v>BOOKED</v>
          </cell>
          <cell r="D1573" t="str">
            <v>Accruing</v>
          </cell>
          <cell r="E1573" t="str">
            <v>CFMS.NOTE.VAR.ESTBILL</v>
          </cell>
          <cell r="F1573" t="str">
            <v>Dealer</v>
          </cell>
          <cell r="G1573">
            <v>316339</v>
          </cell>
        </row>
        <row r="1574">
          <cell r="B1574" t="str">
            <v>702-30005588</v>
          </cell>
          <cell r="C1574" t="str">
            <v>BOOKED</v>
          </cell>
          <cell r="D1574" t="str">
            <v>Accruing</v>
          </cell>
          <cell r="E1574" t="str">
            <v>CFMS.NOTE.FXD</v>
          </cell>
          <cell r="F1574" t="str">
            <v>Customer</v>
          </cell>
          <cell r="G1574">
            <v>369582</v>
          </cell>
        </row>
        <row r="1575">
          <cell r="B1575" t="str">
            <v>702-30005589</v>
          </cell>
          <cell r="C1575" t="str">
            <v>BOOKED</v>
          </cell>
          <cell r="D1575" t="str">
            <v>Accruing</v>
          </cell>
          <cell r="E1575" t="str">
            <v>CFMS.NOTE.VAR.ESTBILL</v>
          </cell>
          <cell r="F1575" t="str">
            <v>Dealer</v>
          </cell>
          <cell r="G1575">
            <v>314798</v>
          </cell>
        </row>
        <row r="1576">
          <cell r="B1576" t="str">
            <v>702-30005590</v>
          </cell>
          <cell r="C1576" t="str">
            <v>BOOKED</v>
          </cell>
          <cell r="D1576" t="str">
            <v>Accruing</v>
          </cell>
          <cell r="E1576" t="str">
            <v>CFMS.NOTE.FXD</v>
          </cell>
          <cell r="F1576" t="str">
            <v>Customer</v>
          </cell>
          <cell r="G1576">
            <v>367425</v>
          </cell>
        </row>
        <row r="1577">
          <cell r="B1577" t="str">
            <v>702-30005591</v>
          </cell>
          <cell r="C1577" t="str">
            <v>BOOKED</v>
          </cell>
          <cell r="D1577" t="str">
            <v>Accruing</v>
          </cell>
          <cell r="E1577" t="str">
            <v>CFMS.NOTE.VAR.ESTBILL</v>
          </cell>
          <cell r="F1577" t="str">
            <v>Dealer</v>
          </cell>
          <cell r="G1577">
            <v>314798</v>
          </cell>
        </row>
        <row r="1578">
          <cell r="B1578" t="str">
            <v>702-30005595</v>
          </cell>
          <cell r="C1578" t="str">
            <v>BOOKED</v>
          </cell>
          <cell r="D1578" t="str">
            <v>Accruing</v>
          </cell>
          <cell r="E1578" t="str">
            <v>CFMS.NOTE.FXD</v>
          </cell>
          <cell r="F1578" t="str">
            <v>Customer</v>
          </cell>
          <cell r="G1578">
            <v>309535</v>
          </cell>
        </row>
        <row r="1579">
          <cell r="B1579" t="str">
            <v>702-30005596</v>
          </cell>
          <cell r="C1579" t="str">
            <v>BOOKED</v>
          </cell>
          <cell r="D1579" t="str">
            <v>Accruing</v>
          </cell>
          <cell r="E1579" t="str">
            <v>CFMS.NOTE.FXD</v>
          </cell>
          <cell r="F1579" t="str">
            <v>Customer</v>
          </cell>
          <cell r="G1579">
            <v>362300</v>
          </cell>
        </row>
        <row r="1580">
          <cell r="B1580" t="str">
            <v>702-30005599</v>
          </cell>
          <cell r="C1580" t="str">
            <v>BOOKED</v>
          </cell>
          <cell r="D1580" t="str">
            <v>Accruing</v>
          </cell>
          <cell r="E1580" t="str">
            <v>CFMS.NOTE.VAR.ESTBILL</v>
          </cell>
          <cell r="F1580" t="str">
            <v>Dealer</v>
          </cell>
          <cell r="G1580">
            <v>314798</v>
          </cell>
        </row>
        <row r="1581">
          <cell r="B1581" t="str">
            <v>702-30005608</v>
          </cell>
          <cell r="C1581" t="str">
            <v>BOOKED</v>
          </cell>
          <cell r="D1581" t="str">
            <v>Accruing</v>
          </cell>
          <cell r="E1581" t="str">
            <v>CFMS.WH.NOTE.VAR.ESTBILL</v>
          </cell>
          <cell r="F1581" t="str">
            <v>Dealer</v>
          </cell>
          <cell r="G1581">
            <v>310781</v>
          </cell>
        </row>
        <row r="1582">
          <cell r="B1582" t="str">
            <v>702-30005609</v>
          </cell>
          <cell r="C1582" t="str">
            <v>BOOKED</v>
          </cell>
          <cell r="D1582" t="str">
            <v>Accruing</v>
          </cell>
          <cell r="E1582" t="str">
            <v>CFMS.NOTE.FXD</v>
          </cell>
          <cell r="F1582" t="str">
            <v>Customer</v>
          </cell>
          <cell r="G1582">
            <v>316950</v>
          </cell>
        </row>
        <row r="1583">
          <cell r="B1583" t="str">
            <v>702-30005612</v>
          </cell>
          <cell r="C1583" t="str">
            <v>BOOKED</v>
          </cell>
          <cell r="D1583" t="str">
            <v>Accruing</v>
          </cell>
          <cell r="E1583" t="str">
            <v>CFMS.NOTE.FXD</v>
          </cell>
          <cell r="F1583" t="str">
            <v>Customer</v>
          </cell>
          <cell r="G1583">
            <v>316241</v>
          </cell>
        </row>
        <row r="1584">
          <cell r="B1584" t="str">
            <v>702-30005620</v>
          </cell>
          <cell r="C1584" t="str">
            <v>BOOKED</v>
          </cell>
          <cell r="D1584" t="str">
            <v>Accruing</v>
          </cell>
          <cell r="E1584" t="str">
            <v>CFMS.WH.NOTE.VAR.ESTBILL</v>
          </cell>
          <cell r="F1584" t="str">
            <v>Dealer</v>
          </cell>
          <cell r="G1584">
            <v>314798</v>
          </cell>
        </row>
        <row r="1585">
          <cell r="B1585" t="str">
            <v>702-30005621</v>
          </cell>
          <cell r="C1585" t="str">
            <v>BOOKED</v>
          </cell>
          <cell r="D1585" t="str">
            <v>Accruing</v>
          </cell>
          <cell r="E1585" t="str">
            <v>CFMS.NOTE.VAR.ESTBILL</v>
          </cell>
          <cell r="F1585" t="str">
            <v>Dealer</v>
          </cell>
          <cell r="G1585">
            <v>312088</v>
          </cell>
        </row>
        <row r="1586">
          <cell r="B1586" t="str">
            <v>702-30005623</v>
          </cell>
          <cell r="C1586" t="str">
            <v>BOOKED</v>
          </cell>
          <cell r="D1586" t="str">
            <v>Accruing</v>
          </cell>
          <cell r="E1586" t="str">
            <v>CFMS.WH.NOTE.VAR.ESTBILL</v>
          </cell>
          <cell r="F1586" t="str">
            <v>Dealer</v>
          </cell>
          <cell r="G1586">
            <v>313548</v>
          </cell>
        </row>
        <row r="1587">
          <cell r="B1587" t="str">
            <v>702-30005624</v>
          </cell>
          <cell r="C1587" t="str">
            <v>BOOKED</v>
          </cell>
          <cell r="D1587" t="str">
            <v>Accruing</v>
          </cell>
          <cell r="E1587" t="str">
            <v>CFMS.WH.NOTE.VAR.ESTBILL</v>
          </cell>
          <cell r="F1587" t="str">
            <v>Dealer</v>
          </cell>
          <cell r="G1587">
            <v>313548</v>
          </cell>
        </row>
        <row r="1588">
          <cell r="B1588" t="str">
            <v>702-30005626</v>
          </cell>
          <cell r="C1588" t="str">
            <v>BOOKED</v>
          </cell>
          <cell r="D1588" t="str">
            <v>Accruing</v>
          </cell>
          <cell r="E1588" t="str">
            <v>CFMS.WH.NOTE.VAR.ESTBILL</v>
          </cell>
          <cell r="F1588" t="str">
            <v>Dealer</v>
          </cell>
          <cell r="G1588">
            <v>313548</v>
          </cell>
        </row>
        <row r="1589">
          <cell r="B1589" t="str">
            <v>702-30005627</v>
          </cell>
          <cell r="C1589" t="str">
            <v>BOOKED</v>
          </cell>
          <cell r="D1589" t="str">
            <v>Accruing</v>
          </cell>
          <cell r="E1589" t="str">
            <v>CFMS.WH.NOTE.VAR.ESTBILL</v>
          </cell>
          <cell r="F1589" t="str">
            <v>Dealer</v>
          </cell>
          <cell r="G1589">
            <v>313548</v>
          </cell>
        </row>
        <row r="1590">
          <cell r="B1590" t="str">
            <v>702-30005629</v>
          </cell>
          <cell r="C1590" t="str">
            <v>BOOKED</v>
          </cell>
          <cell r="D1590" t="str">
            <v>Accruing</v>
          </cell>
          <cell r="E1590" t="str">
            <v>CFMS.NOTE.VAR.ESTBILL</v>
          </cell>
          <cell r="F1590" t="str">
            <v>Dealer</v>
          </cell>
          <cell r="G1590">
            <v>313548</v>
          </cell>
        </row>
        <row r="1591">
          <cell r="B1591" t="str">
            <v>702-30005630</v>
          </cell>
          <cell r="C1591" t="str">
            <v>BOOKED</v>
          </cell>
          <cell r="D1591" t="str">
            <v>Accruing</v>
          </cell>
          <cell r="E1591" t="str">
            <v>CFMS.WH.NOTE.VAR.ESTBILL</v>
          </cell>
          <cell r="F1591" t="str">
            <v>Dealer</v>
          </cell>
          <cell r="G1591">
            <v>313548</v>
          </cell>
        </row>
        <row r="1592">
          <cell r="B1592" t="str">
            <v>702-30005631</v>
          </cell>
          <cell r="C1592" t="str">
            <v>BOOKED</v>
          </cell>
          <cell r="D1592" t="str">
            <v>Accruing</v>
          </cell>
          <cell r="E1592" t="str">
            <v>CFMS.WH.NOTE.VAR.ESTBILL</v>
          </cell>
          <cell r="F1592" t="str">
            <v>Dealer</v>
          </cell>
          <cell r="G1592">
            <v>313548</v>
          </cell>
        </row>
        <row r="1593">
          <cell r="B1593" t="str">
            <v>702-30005633</v>
          </cell>
          <cell r="C1593" t="str">
            <v>BOOKED</v>
          </cell>
          <cell r="D1593" t="str">
            <v>Accruing</v>
          </cell>
          <cell r="E1593" t="str">
            <v>CFMS.NOTE.VAR.ESTBILL</v>
          </cell>
          <cell r="F1593" t="str">
            <v>Dealer</v>
          </cell>
          <cell r="G1593">
            <v>313548</v>
          </cell>
        </row>
        <row r="1594">
          <cell r="B1594" t="str">
            <v>702-30005634</v>
          </cell>
          <cell r="C1594" t="str">
            <v>BOOKED</v>
          </cell>
          <cell r="D1594" t="str">
            <v>Accruing</v>
          </cell>
          <cell r="E1594" t="str">
            <v>CFMS.NOTE.VAR.ESTBILL</v>
          </cell>
          <cell r="F1594" t="str">
            <v>Dealer</v>
          </cell>
          <cell r="G1594">
            <v>313548</v>
          </cell>
        </row>
        <row r="1595">
          <cell r="B1595" t="str">
            <v>702-30005635</v>
          </cell>
          <cell r="C1595" t="str">
            <v>BOOKED</v>
          </cell>
          <cell r="D1595" t="str">
            <v>Accruing</v>
          </cell>
          <cell r="E1595" t="str">
            <v>CFMS.NOTE.VAR.ESTBILL</v>
          </cell>
          <cell r="F1595" t="str">
            <v>Dealer</v>
          </cell>
          <cell r="G1595">
            <v>313548</v>
          </cell>
        </row>
        <row r="1596">
          <cell r="B1596" t="str">
            <v>702-30005636</v>
          </cell>
          <cell r="C1596" t="str">
            <v>BOOKED</v>
          </cell>
          <cell r="D1596" t="str">
            <v>Accruing</v>
          </cell>
          <cell r="E1596" t="str">
            <v>CFMS.WH.NOTE.VAR.ESTBILL</v>
          </cell>
          <cell r="F1596" t="str">
            <v>Dealer</v>
          </cell>
          <cell r="G1596">
            <v>313548</v>
          </cell>
        </row>
        <row r="1597">
          <cell r="B1597" t="str">
            <v>702-30005638</v>
          </cell>
          <cell r="C1597" t="str">
            <v>BOOKED</v>
          </cell>
          <cell r="D1597" t="str">
            <v>Accruing</v>
          </cell>
          <cell r="E1597" t="str">
            <v>CFMS.WH.NOTE.VAR.ESTBILL</v>
          </cell>
          <cell r="F1597" t="str">
            <v>Dealer</v>
          </cell>
          <cell r="G1597">
            <v>317033</v>
          </cell>
        </row>
        <row r="1598">
          <cell r="B1598" t="str">
            <v>702-30005640</v>
          </cell>
          <cell r="C1598" t="str">
            <v>BOOKED</v>
          </cell>
          <cell r="D1598" t="str">
            <v>Accruing</v>
          </cell>
          <cell r="E1598" t="str">
            <v>CFMS.WH.NOTE.VAR.ESTBILL</v>
          </cell>
          <cell r="F1598" t="str">
            <v>Dealer</v>
          </cell>
          <cell r="G1598">
            <v>317033</v>
          </cell>
        </row>
        <row r="1599">
          <cell r="B1599" t="str">
            <v>702-30005641</v>
          </cell>
          <cell r="C1599" t="str">
            <v>BOOKED</v>
          </cell>
          <cell r="D1599" t="str">
            <v>Accruing</v>
          </cell>
          <cell r="E1599" t="str">
            <v>CFMS.NOTE.VAR.ESTBILL</v>
          </cell>
          <cell r="F1599" t="str">
            <v>Dealer</v>
          </cell>
          <cell r="G1599">
            <v>313548</v>
          </cell>
        </row>
        <row r="1600">
          <cell r="B1600" t="str">
            <v>702-30005643</v>
          </cell>
          <cell r="C1600" t="str">
            <v>BOOKED</v>
          </cell>
          <cell r="D1600" t="str">
            <v>Accruing</v>
          </cell>
          <cell r="E1600" t="str">
            <v>CFMS.WH.NOTE.VAR.ESTBILL</v>
          </cell>
          <cell r="F1600" t="str">
            <v>Dealer</v>
          </cell>
          <cell r="G1600">
            <v>313548</v>
          </cell>
        </row>
        <row r="1601">
          <cell r="B1601" t="str">
            <v>702-30005644</v>
          </cell>
          <cell r="C1601" t="str">
            <v>BOOKED</v>
          </cell>
          <cell r="D1601" t="str">
            <v>Accruing</v>
          </cell>
          <cell r="E1601" t="str">
            <v>CFMS.NOTE.VAR.ESTBILL</v>
          </cell>
          <cell r="F1601" t="str">
            <v>Dealer</v>
          </cell>
          <cell r="G1601">
            <v>313548</v>
          </cell>
        </row>
        <row r="1602">
          <cell r="B1602" t="str">
            <v>702-30005645</v>
          </cell>
          <cell r="C1602" t="str">
            <v>BOOKED</v>
          </cell>
          <cell r="D1602" t="str">
            <v>Accruing</v>
          </cell>
          <cell r="E1602" t="str">
            <v>CFMS.WH.NOTE.VAR.ESTBILL</v>
          </cell>
          <cell r="F1602" t="str">
            <v>Dealer</v>
          </cell>
          <cell r="G1602">
            <v>313548</v>
          </cell>
        </row>
        <row r="1603">
          <cell r="B1603" t="str">
            <v>702-30005647</v>
          </cell>
          <cell r="C1603" t="str">
            <v>BOOKED</v>
          </cell>
          <cell r="D1603" t="str">
            <v>Accruing</v>
          </cell>
          <cell r="E1603" t="str">
            <v>CFMS.WH.NOTE.VAR.ESTBILL</v>
          </cell>
          <cell r="F1603" t="str">
            <v>Dealer</v>
          </cell>
          <cell r="G1603">
            <v>313548</v>
          </cell>
        </row>
        <row r="1604">
          <cell r="B1604" t="str">
            <v>702-30005648</v>
          </cell>
          <cell r="C1604" t="str">
            <v>BOOKED</v>
          </cell>
          <cell r="D1604" t="str">
            <v>Accruing</v>
          </cell>
          <cell r="E1604" t="str">
            <v>CFMS.WH.NOTE.VAR.ESTBILL</v>
          </cell>
          <cell r="F1604" t="str">
            <v>Dealer</v>
          </cell>
          <cell r="G1604">
            <v>313548</v>
          </cell>
        </row>
        <row r="1605">
          <cell r="B1605" t="str">
            <v>702-30005649</v>
          </cell>
          <cell r="C1605" t="str">
            <v>BOOKED</v>
          </cell>
          <cell r="D1605" t="str">
            <v>Accruing</v>
          </cell>
          <cell r="E1605" t="str">
            <v>CFMS.WH.NOTE.VAR.ESTBILL</v>
          </cell>
          <cell r="F1605" t="str">
            <v>Dealer</v>
          </cell>
          <cell r="G1605">
            <v>313548</v>
          </cell>
        </row>
        <row r="1606">
          <cell r="B1606" t="str">
            <v>702-30005650</v>
          </cell>
          <cell r="C1606" t="str">
            <v>BOOKED</v>
          </cell>
          <cell r="D1606" t="str">
            <v>Accruing</v>
          </cell>
          <cell r="E1606" t="str">
            <v>CFMS.WH.NOTE.VAR.ESTBILL</v>
          </cell>
          <cell r="F1606" t="str">
            <v>Dealer</v>
          </cell>
          <cell r="G1606">
            <v>313548</v>
          </cell>
        </row>
        <row r="1607">
          <cell r="B1607" t="str">
            <v>702-30005651</v>
          </cell>
          <cell r="C1607" t="str">
            <v>BOOKED</v>
          </cell>
          <cell r="D1607" t="str">
            <v>Accruing</v>
          </cell>
          <cell r="E1607" t="str">
            <v>CFMS.WH.NOTE.VAR.ESTBILL</v>
          </cell>
          <cell r="F1607" t="str">
            <v>Dealer</v>
          </cell>
          <cell r="G1607">
            <v>313548</v>
          </cell>
        </row>
        <row r="1608">
          <cell r="B1608" t="str">
            <v>702-30005652</v>
          </cell>
          <cell r="C1608" t="str">
            <v>BOOKED</v>
          </cell>
          <cell r="D1608" t="str">
            <v>Accruing</v>
          </cell>
          <cell r="E1608" t="str">
            <v>CFMS.NOTE.VAR.ESTBILL</v>
          </cell>
          <cell r="F1608" t="str">
            <v>Dealer</v>
          </cell>
          <cell r="G1608">
            <v>313548</v>
          </cell>
        </row>
        <row r="1609">
          <cell r="B1609" t="str">
            <v>702-30005653</v>
          </cell>
          <cell r="C1609" t="str">
            <v>BOOKED</v>
          </cell>
          <cell r="D1609" t="str">
            <v>Accruing</v>
          </cell>
          <cell r="E1609" t="str">
            <v>CFMS.WH.NOTE.VAR.ESTBILL</v>
          </cell>
          <cell r="F1609" t="str">
            <v>Dealer</v>
          </cell>
          <cell r="G1609">
            <v>313548</v>
          </cell>
        </row>
        <row r="1610">
          <cell r="B1610" t="str">
            <v>702-30005654</v>
          </cell>
          <cell r="C1610" t="str">
            <v>BOOKED</v>
          </cell>
          <cell r="D1610" t="str">
            <v>Accruing</v>
          </cell>
          <cell r="E1610" t="str">
            <v>CFMS.WH.NOTE.VAR.ESTBILL</v>
          </cell>
          <cell r="F1610" t="str">
            <v>Dealer</v>
          </cell>
          <cell r="G1610">
            <v>313548</v>
          </cell>
        </row>
        <row r="1611">
          <cell r="B1611" t="str">
            <v>702-30005655</v>
          </cell>
          <cell r="C1611" t="str">
            <v>BOOKED</v>
          </cell>
          <cell r="D1611" t="str">
            <v>Accruing</v>
          </cell>
          <cell r="E1611" t="str">
            <v>CFMS.WH.NOTE.VAR.ESTBILL</v>
          </cell>
          <cell r="F1611" t="str">
            <v>Dealer</v>
          </cell>
          <cell r="G1611">
            <v>312088</v>
          </cell>
        </row>
        <row r="1612">
          <cell r="B1612" t="str">
            <v>702-30005656</v>
          </cell>
          <cell r="C1612" t="str">
            <v>BOOKED</v>
          </cell>
          <cell r="D1612" t="str">
            <v>Accruing</v>
          </cell>
          <cell r="E1612" t="str">
            <v>CFMS.WH.NOTE.VAR.ESTBILL</v>
          </cell>
          <cell r="F1612" t="str">
            <v>Dealer</v>
          </cell>
          <cell r="G1612">
            <v>313548</v>
          </cell>
        </row>
        <row r="1613">
          <cell r="B1613" t="str">
            <v>702-30005661</v>
          </cell>
          <cell r="C1613" t="str">
            <v>BOOKED</v>
          </cell>
          <cell r="D1613" t="str">
            <v>Accruing</v>
          </cell>
          <cell r="E1613" t="str">
            <v>CFMS.WH.NOTE.VAR.ESTBILL</v>
          </cell>
          <cell r="F1613" t="str">
            <v>Dealer</v>
          </cell>
          <cell r="G1613">
            <v>313548</v>
          </cell>
        </row>
        <row r="1614">
          <cell r="B1614" t="str">
            <v>702-30005662</v>
          </cell>
          <cell r="C1614" t="str">
            <v>BOOKED</v>
          </cell>
          <cell r="D1614" t="str">
            <v>Accruing</v>
          </cell>
          <cell r="E1614" t="str">
            <v>CFMS.WH.NOTE.VAR.ESTBILL</v>
          </cell>
          <cell r="F1614" t="str">
            <v>Dealer</v>
          </cell>
          <cell r="G1614">
            <v>313548</v>
          </cell>
        </row>
        <row r="1615">
          <cell r="B1615" t="str">
            <v>702-30005664</v>
          </cell>
          <cell r="C1615" t="str">
            <v>BOOKED</v>
          </cell>
          <cell r="D1615" t="str">
            <v>Accruing</v>
          </cell>
          <cell r="E1615" t="str">
            <v>CFMS.WH.NOTE.VAR.ESTBILL</v>
          </cell>
          <cell r="F1615" t="str">
            <v>Dealer</v>
          </cell>
          <cell r="G1615">
            <v>313548</v>
          </cell>
        </row>
        <row r="1616">
          <cell r="B1616" t="str">
            <v>702-30005670</v>
          </cell>
          <cell r="C1616" t="str">
            <v>BOOKED</v>
          </cell>
          <cell r="D1616" t="str">
            <v>Accruing</v>
          </cell>
          <cell r="E1616" t="str">
            <v>CFMS.NOTE.VAR.ESTBILL</v>
          </cell>
          <cell r="F1616" t="str">
            <v>Dealer</v>
          </cell>
          <cell r="G1616">
            <v>312088</v>
          </cell>
        </row>
        <row r="1617">
          <cell r="B1617" t="str">
            <v>702-30005683</v>
          </cell>
          <cell r="C1617" t="str">
            <v>BOOKED</v>
          </cell>
          <cell r="D1617" t="str">
            <v>Accruing</v>
          </cell>
          <cell r="E1617" t="str">
            <v>CFMS.NOTE.FXD</v>
          </cell>
          <cell r="F1617" t="str">
            <v>Customer</v>
          </cell>
          <cell r="G1617">
            <v>318217</v>
          </cell>
        </row>
        <row r="1618">
          <cell r="B1618" t="str">
            <v>702-30005684</v>
          </cell>
          <cell r="C1618" t="str">
            <v>BOOKED</v>
          </cell>
          <cell r="D1618" t="str">
            <v>Accruing</v>
          </cell>
          <cell r="E1618" t="str">
            <v>CFMS.NOTE.FXD</v>
          </cell>
          <cell r="F1618" t="str">
            <v>Customer</v>
          </cell>
          <cell r="G1618">
            <v>369921</v>
          </cell>
        </row>
        <row r="1619">
          <cell r="B1619" t="str">
            <v>702-30005686</v>
          </cell>
          <cell r="C1619" t="str">
            <v>BOOKED</v>
          </cell>
          <cell r="D1619" t="str">
            <v>Accruing</v>
          </cell>
          <cell r="E1619" t="str">
            <v>CFMS.NOTE.FXD</v>
          </cell>
          <cell r="F1619" t="str">
            <v>Customer</v>
          </cell>
          <cell r="G1619">
            <v>314376</v>
          </cell>
        </row>
        <row r="1620">
          <cell r="B1620" t="str">
            <v>702-30005687</v>
          </cell>
          <cell r="C1620" t="str">
            <v>BOOKED</v>
          </cell>
          <cell r="D1620" t="str">
            <v>Accruing</v>
          </cell>
          <cell r="E1620" t="str">
            <v>CFMS.NOTE.FXD</v>
          </cell>
          <cell r="F1620" t="str">
            <v>Customer</v>
          </cell>
          <cell r="G1620">
            <v>369921</v>
          </cell>
        </row>
        <row r="1621">
          <cell r="B1621" t="str">
            <v>702-30005690</v>
          </cell>
          <cell r="C1621" t="str">
            <v>BOOKED</v>
          </cell>
          <cell r="D1621" t="str">
            <v>Accruing</v>
          </cell>
          <cell r="E1621" t="str">
            <v>CFMS.NOTE.FXD</v>
          </cell>
          <cell r="F1621" t="str">
            <v>Customer</v>
          </cell>
          <cell r="G1621">
            <v>316923</v>
          </cell>
        </row>
        <row r="1622">
          <cell r="B1622" t="str">
            <v>702-30005694</v>
          </cell>
          <cell r="C1622" t="str">
            <v>BOOKED</v>
          </cell>
          <cell r="D1622" t="str">
            <v>Accruing</v>
          </cell>
          <cell r="E1622" t="str">
            <v>CFMS.NOTE.FXD</v>
          </cell>
          <cell r="F1622" t="str">
            <v>Customer</v>
          </cell>
          <cell r="G1622">
            <v>318117</v>
          </cell>
        </row>
        <row r="1623">
          <cell r="B1623" t="str">
            <v>702-30005699</v>
          </cell>
          <cell r="C1623" t="str">
            <v>BOOKED</v>
          </cell>
          <cell r="D1623" t="str">
            <v>Accruing</v>
          </cell>
          <cell r="E1623" t="str">
            <v>CFMS.NOTE.FXD</v>
          </cell>
          <cell r="F1623" t="str">
            <v>Customer</v>
          </cell>
          <cell r="G1623">
            <v>363037</v>
          </cell>
        </row>
        <row r="1624">
          <cell r="B1624" t="str">
            <v>702-30005700</v>
          </cell>
          <cell r="C1624" t="str">
            <v>BOOKED</v>
          </cell>
          <cell r="D1624" t="str">
            <v>Accruing</v>
          </cell>
          <cell r="E1624" t="str">
            <v>CFMS.NOTE.FXD</v>
          </cell>
          <cell r="F1624" t="str">
            <v>Customer</v>
          </cell>
          <cell r="G1624">
            <v>318117</v>
          </cell>
        </row>
        <row r="1625">
          <cell r="B1625" t="str">
            <v>702-30005712</v>
          </cell>
          <cell r="C1625" t="str">
            <v>BOOKED</v>
          </cell>
          <cell r="D1625" t="str">
            <v>Accruing</v>
          </cell>
          <cell r="E1625" t="str">
            <v>CFMS.NOTE.VAR.ESTBILL</v>
          </cell>
          <cell r="F1625" t="str">
            <v>Dealer</v>
          </cell>
          <cell r="G1625">
            <v>314798</v>
          </cell>
        </row>
        <row r="1626">
          <cell r="B1626" t="str">
            <v>702-30005714-001</v>
          </cell>
          <cell r="C1626" t="str">
            <v>BOOKED</v>
          </cell>
          <cell r="D1626" t="str">
            <v>Accruing</v>
          </cell>
          <cell r="E1626" t="str">
            <v>CFMS.NOTE.FXD</v>
          </cell>
          <cell r="F1626" t="str">
            <v>Customer</v>
          </cell>
          <cell r="G1626">
            <v>317526</v>
          </cell>
        </row>
        <row r="1627">
          <cell r="B1627" t="str">
            <v>702-30005717</v>
          </cell>
          <cell r="C1627" t="str">
            <v>BOOKED</v>
          </cell>
          <cell r="D1627" t="str">
            <v>Non-Accruing</v>
          </cell>
          <cell r="E1627" t="str">
            <v>CFMS.NOTE.FXD</v>
          </cell>
          <cell r="F1627" t="str">
            <v>Customer</v>
          </cell>
          <cell r="G1627">
            <v>363893</v>
          </cell>
        </row>
        <row r="1628">
          <cell r="B1628" t="str">
            <v>702-30005722</v>
          </cell>
          <cell r="C1628" t="str">
            <v>BOOKED</v>
          </cell>
          <cell r="D1628" t="str">
            <v>Accruing</v>
          </cell>
          <cell r="E1628" t="str">
            <v>CFMS.NOTE.FXD</v>
          </cell>
          <cell r="F1628" t="str">
            <v>Customer</v>
          </cell>
          <cell r="G1628">
            <v>310425</v>
          </cell>
        </row>
        <row r="1629">
          <cell r="B1629" t="str">
            <v>702-30005724</v>
          </cell>
          <cell r="C1629" t="str">
            <v>BOOKED</v>
          </cell>
          <cell r="D1629" t="str">
            <v>Non-Accruing</v>
          </cell>
          <cell r="E1629" t="str">
            <v>CFMS.NOTE.FXD</v>
          </cell>
          <cell r="F1629" t="str">
            <v>Customer</v>
          </cell>
          <cell r="G1629">
            <v>363893</v>
          </cell>
        </row>
        <row r="1630">
          <cell r="B1630" t="str">
            <v>702-30005727</v>
          </cell>
          <cell r="C1630" t="str">
            <v>BOOKED</v>
          </cell>
          <cell r="D1630" t="str">
            <v>Accruing</v>
          </cell>
          <cell r="E1630" t="str">
            <v>CFMS.NOTE.FXD</v>
          </cell>
          <cell r="F1630" t="str">
            <v>Customer</v>
          </cell>
          <cell r="G1630">
            <v>318566</v>
          </cell>
        </row>
        <row r="1631">
          <cell r="B1631" t="str">
            <v>702-30005736</v>
          </cell>
          <cell r="C1631" t="str">
            <v>BOOKED</v>
          </cell>
          <cell r="D1631" t="str">
            <v>Accruing</v>
          </cell>
          <cell r="E1631" t="str">
            <v>CFMS.NOTE.VAR.ESTBILL</v>
          </cell>
          <cell r="F1631" t="str">
            <v>Dealer</v>
          </cell>
          <cell r="G1631">
            <v>313548</v>
          </cell>
        </row>
        <row r="1632">
          <cell r="B1632" t="str">
            <v>702-30005737</v>
          </cell>
          <cell r="C1632" t="str">
            <v>BOOKED</v>
          </cell>
          <cell r="D1632" t="str">
            <v>Accruing</v>
          </cell>
          <cell r="E1632" t="str">
            <v>CFMS.NOTE.VAR.ESTBILL</v>
          </cell>
          <cell r="F1632" t="str">
            <v>Dealer</v>
          </cell>
          <cell r="G1632">
            <v>313548</v>
          </cell>
        </row>
        <row r="1633">
          <cell r="B1633" t="str">
            <v>702-30005738</v>
          </cell>
          <cell r="C1633" t="str">
            <v>BOOKED</v>
          </cell>
          <cell r="D1633" t="str">
            <v>Accruing</v>
          </cell>
          <cell r="E1633" t="str">
            <v>CFMS.NOTE.VAR.ESTBILL</v>
          </cell>
          <cell r="F1633" t="str">
            <v>Dealer</v>
          </cell>
          <cell r="G1633">
            <v>313548</v>
          </cell>
        </row>
        <row r="1634">
          <cell r="B1634" t="str">
            <v>702-30005739</v>
          </cell>
          <cell r="C1634" t="str">
            <v>BOOKED</v>
          </cell>
          <cell r="D1634" t="str">
            <v>Accruing</v>
          </cell>
          <cell r="E1634" t="str">
            <v>CFMS.NOTE.VAR.ESTBILL</v>
          </cell>
          <cell r="F1634" t="str">
            <v>Dealer</v>
          </cell>
          <cell r="G1634">
            <v>313548</v>
          </cell>
        </row>
        <row r="1635">
          <cell r="B1635" t="str">
            <v>702-30005742</v>
          </cell>
          <cell r="C1635" t="str">
            <v>BOOKED</v>
          </cell>
          <cell r="D1635" t="str">
            <v>Accruing</v>
          </cell>
          <cell r="E1635" t="str">
            <v>CFMS.NOTE.VAR.ESTBILL</v>
          </cell>
          <cell r="F1635" t="str">
            <v>Dealer</v>
          </cell>
          <cell r="G1635">
            <v>313548</v>
          </cell>
        </row>
        <row r="1636">
          <cell r="B1636" t="str">
            <v>702-30005743</v>
          </cell>
          <cell r="C1636" t="str">
            <v>BOOKED</v>
          </cell>
          <cell r="D1636" t="str">
            <v>Accruing</v>
          </cell>
          <cell r="E1636" t="str">
            <v>CFMS.NOTE.VAR.ESTBILL</v>
          </cell>
          <cell r="F1636" t="str">
            <v>Dealer</v>
          </cell>
          <cell r="G1636">
            <v>313548</v>
          </cell>
        </row>
        <row r="1637">
          <cell r="B1637" t="str">
            <v>702-30005744</v>
          </cell>
          <cell r="C1637" t="str">
            <v>BOOKED</v>
          </cell>
          <cell r="D1637" t="str">
            <v>Accruing</v>
          </cell>
          <cell r="E1637" t="str">
            <v>CFMS.NOTE.VAR.ESTBILL</v>
          </cell>
          <cell r="F1637" t="str">
            <v>Dealer</v>
          </cell>
          <cell r="G1637">
            <v>313548</v>
          </cell>
        </row>
        <row r="1638">
          <cell r="B1638" t="str">
            <v>702-30005745</v>
          </cell>
          <cell r="C1638" t="str">
            <v>BOOKED</v>
          </cell>
          <cell r="D1638" t="str">
            <v>Accruing</v>
          </cell>
          <cell r="E1638" t="str">
            <v>CFMS.NOTE.VAR.ESTBILL</v>
          </cell>
          <cell r="F1638" t="str">
            <v>Dealer</v>
          </cell>
          <cell r="G1638">
            <v>313548</v>
          </cell>
        </row>
        <row r="1639">
          <cell r="B1639" t="str">
            <v>702-30005746</v>
          </cell>
          <cell r="C1639" t="str">
            <v>BOOKED</v>
          </cell>
          <cell r="D1639" t="str">
            <v>Accruing</v>
          </cell>
          <cell r="E1639" t="str">
            <v>CFMS.NOTE.VAR.ESTBILL</v>
          </cell>
          <cell r="F1639" t="str">
            <v>Dealer</v>
          </cell>
          <cell r="G1639">
            <v>313548</v>
          </cell>
        </row>
        <row r="1640">
          <cell r="B1640" t="str">
            <v>702-30005749</v>
          </cell>
          <cell r="C1640" t="str">
            <v>BOOKED</v>
          </cell>
          <cell r="D1640" t="str">
            <v>Accruing</v>
          </cell>
          <cell r="E1640" t="str">
            <v>CFMS.NOTE.FXD</v>
          </cell>
          <cell r="F1640" t="str">
            <v>Customer</v>
          </cell>
          <cell r="G1640">
            <v>370700</v>
          </cell>
        </row>
        <row r="1641">
          <cell r="B1641" t="str">
            <v>702-30005754</v>
          </cell>
          <cell r="C1641" t="str">
            <v>BOOKED</v>
          </cell>
          <cell r="D1641" t="str">
            <v>Accruing</v>
          </cell>
          <cell r="E1641" t="str">
            <v>CFMS.NOTE.FXD</v>
          </cell>
          <cell r="F1641" t="str">
            <v>Customer</v>
          </cell>
          <cell r="G1641">
            <v>309535</v>
          </cell>
        </row>
        <row r="1642">
          <cell r="B1642" t="str">
            <v>702-30005756</v>
          </cell>
          <cell r="C1642" t="str">
            <v>BOOKED</v>
          </cell>
          <cell r="D1642" t="str">
            <v>Accruing</v>
          </cell>
          <cell r="E1642" t="str">
            <v>CFMS.NOTE.FXD</v>
          </cell>
          <cell r="F1642" t="str">
            <v>Customer</v>
          </cell>
          <cell r="G1642">
            <v>370171</v>
          </cell>
        </row>
        <row r="1643">
          <cell r="B1643" t="str">
            <v>702-30005757</v>
          </cell>
          <cell r="C1643" t="str">
            <v>BOOKED</v>
          </cell>
          <cell r="D1643" t="str">
            <v>Accruing</v>
          </cell>
          <cell r="E1643" t="str">
            <v>CFMS.NOTE.FXD</v>
          </cell>
          <cell r="F1643" t="str">
            <v>Customer</v>
          </cell>
          <cell r="G1643">
            <v>309535</v>
          </cell>
        </row>
        <row r="1644">
          <cell r="B1644" t="str">
            <v>702-30005761</v>
          </cell>
          <cell r="C1644" t="str">
            <v>BOOKED</v>
          </cell>
          <cell r="D1644" t="str">
            <v>Accruing</v>
          </cell>
          <cell r="E1644" t="str">
            <v>CFMS.NOTE.FXD</v>
          </cell>
          <cell r="F1644" t="str">
            <v>Customer</v>
          </cell>
          <cell r="G1644">
            <v>335609</v>
          </cell>
        </row>
        <row r="1645">
          <cell r="B1645" t="str">
            <v>702-30005762</v>
          </cell>
          <cell r="C1645" t="str">
            <v>BOOKED</v>
          </cell>
          <cell r="D1645" t="str">
            <v>Accruing</v>
          </cell>
          <cell r="E1645" t="str">
            <v>CFMS.NOTE.FXD</v>
          </cell>
          <cell r="F1645" t="str">
            <v>Customer</v>
          </cell>
          <cell r="G1645">
            <v>316711</v>
          </cell>
        </row>
        <row r="1646">
          <cell r="B1646" t="str">
            <v>702-30005765</v>
          </cell>
          <cell r="C1646" t="str">
            <v>BOOKED</v>
          </cell>
          <cell r="D1646" t="str">
            <v>Accruing</v>
          </cell>
          <cell r="E1646" t="str">
            <v>CFMS.NOTE.FXD</v>
          </cell>
          <cell r="F1646" t="str">
            <v>Customer</v>
          </cell>
          <cell r="G1646">
            <v>314376</v>
          </cell>
        </row>
        <row r="1647">
          <cell r="B1647" t="str">
            <v>702-30005767</v>
          </cell>
          <cell r="C1647" t="str">
            <v>BOOKED</v>
          </cell>
          <cell r="D1647" t="str">
            <v>Accruing</v>
          </cell>
          <cell r="E1647" t="str">
            <v>CFMS.NOTE.VAR.ESTBILL</v>
          </cell>
          <cell r="F1647" t="str">
            <v>Dealer</v>
          </cell>
          <cell r="G1647">
            <v>314798</v>
          </cell>
        </row>
        <row r="1648">
          <cell r="B1648" t="str">
            <v>702-30005771</v>
          </cell>
          <cell r="C1648" t="str">
            <v>BOOKED</v>
          </cell>
          <cell r="D1648" t="str">
            <v>Accruing</v>
          </cell>
          <cell r="E1648" t="str">
            <v>CFMS.NOTE.FXD</v>
          </cell>
          <cell r="F1648" t="str">
            <v>Customer</v>
          </cell>
          <cell r="G1648">
            <v>368551</v>
          </cell>
        </row>
        <row r="1649">
          <cell r="B1649" t="str">
            <v>702-30005774</v>
          </cell>
          <cell r="C1649" t="str">
            <v>BOOKED</v>
          </cell>
          <cell r="D1649" t="str">
            <v>Accruing</v>
          </cell>
          <cell r="E1649" t="str">
            <v>CFMS.NOTE.FXD</v>
          </cell>
          <cell r="F1649" t="str">
            <v>Customer</v>
          </cell>
          <cell r="G1649">
            <v>314376</v>
          </cell>
        </row>
        <row r="1650">
          <cell r="B1650" t="str">
            <v>702-30005779</v>
          </cell>
          <cell r="C1650" t="str">
            <v>BOOKED</v>
          </cell>
          <cell r="D1650" t="str">
            <v>Accruing</v>
          </cell>
          <cell r="E1650" t="str">
            <v>CFMS.NOTE.FXD</v>
          </cell>
          <cell r="F1650" t="str">
            <v>Customer</v>
          </cell>
          <cell r="G1650">
            <v>315951</v>
          </cell>
        </row>
        <row r="1651">
          <cell r="B1651" t="str">
            <v>702-30005782</v>
          </cell>
          <cell r="C1651" t="str">
            <v>BOOKED</v>
          </cell>
          <cell r="D1651" t="str">
            <v>Accruing</v>
          </cell>
          <cell r="E1651" t="str">
            <v>CFMS.NOTE.VAR.ESTBILL</v>
          </cell>
          <cell r="F1651" t="str">
            <v>Customer</v>
          </cell>
          <cell r="G1651">
            <v>313250</v>
          </cell>
        </row>
        <row r="1652">
          <cell r="B1652" t="str">
            <v>702-30005786</v>
          </cell>
          <cell r="C1652" t="str">
            <v>BOOKED</v>
          </cell>
          <cell r="D1652" t="str">
            <v>Accruing</v>
          </cell>
          <cell r="E1652" t="str">
            <v>CFMS.NOTE.VAR.ESTBILL</v>
          </cell>
          <cell r="F1652" t="str">
            <v>Customer</v>
          </cell>
          <cell r="G1652">
            <v>313250</v>
          </cell>
        </row>
        <row r="1653">
          <cell r="B1653" t="str">
            <v>702-30005789</v>
          </cell>
          <cell r="C1653" t="str">
            <v>BOOKED</v>
          </cell>
          <cell r="D1653" t="str">
            <v>Accruing</v>
          </cell>
          <cell r="E1653" t="str">
            <v>CFMS.NOTE.FXD</v>
          </cell>
          <cell r="F1653" t="str">
            <v>Customer</v>
          </cell>
          <cell r="G1653">
            <v>309250</v>
          </cell>
        </row>
        <row r="1654">
          <cell r="B1654" t="str">
            <v>702-30005790</v>
          </cell>
          <cell r="C1654" t="str">
            <v>BOOKED</v>
          </cell>
          <cell r="D1654" t="str">
            <v>Accruing</v>
          </cell>
          <cell r="E1654" t="str">
            <v>CFMS.NOTE.FXD</v>
          </cell>
          <cell r="F1654" t="str">
            <v>Customer</v>
          </cell>
          <cell r="G1654">
            <v>308612</v>
          </cell>
        </row>
        <row r="1655">
          <cell r="B1655" t="str">
            <v>702-30005791</v>
          </cell>
          <cell r="C1655" t="str">
            <v>BOOKED</v>
          </cell>
          <cell r="D1655" t="str">
            <v>Accruing</v>
          </cell>
          <cell r="E1655" t="str">
            <v>CFMS.NOTE.VAR.ESTBILL</v>
          </cell>
          <cell r="F1655" t="str">
            <v>Dealer</v>
          </cell>
          <cell r="G1655">
            <v>314798</v>
          </cell>
        </row>
        <row r="1656">
          <cell r="B1656" t="str">
            <v>702-30005794</v>
          </cell>
          <cell r="C1656" t="str">
            <v>BOOKED</v>
          </cell>
          <cell r="D1656" t="str">
            <v>Accruing</v>
          </cell>
          <cell r="E1656" t="str">
            <v>CFMS.WH.NOTE.VAR.ESTBILL</v>
          </cell>
          <cell r="F1656" t="str">
            <v>Dealer</v>
          </cell>
          <cell r="G1656">
            <v>314798</v>
          </cell>
        </row>
        <row r="1657">
          <cell r="B1657" t="str">
            <v>702-30005795</v>
          </cell>
          <cell r="C1657" t="str">
            <v>BOOKED</v>
          </cell>
          <cell r="D1657" t="str">
            <v>Accruing</v>
          </cell>
          <cell r="E1657" t="str">
            <v>CFMS.WH.NOTE.VAR.ESTBILL</v>
          </cell>
          <cell r="F1657" t="str">
            <v>Dealer</v>
          </cell>
          <cell r="G1657">
            <v>310781</v>
          </cell>
        </row>
        <row r="1658">
          <cell r="B1658" t="str">
            <v>702-30005798</v>
          </cell>
          <cell r="C1658" t="str">
            <v>BOOKED</v>
          </cell>
          <cell r="D1658" t="str">
            <v>Accruing</v>
          </cell>
          <cell r="E1658" t="str">
            <v>CFMS.WH.NOTE.VAR.ESTBILL</v>
          </cell>
          <cell r="F1658" t="str">
            <v>Dealer</v>
          </cell>
          <cell r="G1658">
            <v>314798</v>
          </cell>
        </row>
        <row r="1659">
          <cell r="B1659" t="str">
            <v>702-30005799</v>
          </cell>
          <cell r="C1659" t="str">
            <v>BOOKED</v>
          </cell>
          <cell r="D1659" t="str">
            <v>Accruing</v>
          </cell>
          <cell r="E1659" t="str">
            <v>CFMS.WH.NOTE.VAR.ESTBILL</v>
          </cell>
          <cell r="F1659" t="str">
            <v>Dealer</v>
          </cell>
          <cell r="G1659">
            <v>313548</v>
          </cell>
        </row>
        <row r="1660">
          <cell r="B1660" t="str">
            <v>702-30005800</v>
          </cell>
          <cell r="C1660" t="str">
            <v>BOOKED</v>
          </cell>
          <cell r="D1660" t="str">
            <v>Accruing</v>
          </cell>
          <cell r="E1660" t="str">
            <v>CFMS.WH.NOTE.VAR.ESTBILL</v>
          </cell>
          <cell r="F1660" t="str">
            <v>Dealer</v>
          </cell>
          <cell r="G1660">
            <v>313548</v>
          </cell>
        </row>
        <row r="1661">
          <cell r="B1661" t="str">
            <v>702-30005801</v>
          </cell>
          <cell r="C1661" t="str">
            <v>BOOKED</v>
          </cell>
          <cell r="D1661" t="str">
            <v>Accruing</v>
          </cell>
          <cell r="E1661" t="str">
            <v>CFMS.WH.NOTE.VAR.ESTBILL</v>
          </cell>
          <cell r="F1661" t="str">
            <v>Dealer</v>
          </cell>
          <cell r="G1661">
            <v>313548</v>
          </cell>
        </row>
        <row r="1662">
          <cell r="B1662" t="str">
            <v>702-30005803</v>
          </cell>
          <cell r="C1662" t="str">
            <v>BOOKED</v>
          </cell>
          <cell r="D1662" t="str">
            <v>Accruing</v>
          </cell>
          <cell r="E1662" t="str">
            <v>CFMS.WH.NOTE.VAR.ESTBILL</v>
          </cell>
          <cell r="F1662" t="str">
            <v>Dealer</v>
          </cell>
          <cell r="G1662">
            <v>313548</v>
          </cell>
        </row>
        <row r="1663">
          <cell r="B1663" t="str">
            <v>702-30005804</v>
          </cell>
          <cell r="C1663" t="str">
            <v>BOOKED</v>
          </cell>
          <cell r="D1663" t="str">
            <v>Accruing</v>
          </cell>
          <cell r="E1663" t="str">
            <v>CFMS.NOTE.VAR.ESTBILL</v>
          </cell>
          <cell r="F1663" t="str">
            <v>Dealer</v>
          </cell>
          <cell r="G1663">
            <v>310781</v>
          </cell>
        </row>
        <row r="1664">
          <cell r="B1664" t="str">
            <v>702-30005805</v>
          </cell>
          <cell r="C1664" t="str">
            <v>BOOKED</v>
          </cell>
          <cell r="D1664" t="str">
            <v>Accruing</v>
          </cell>
          <cell r="E1664" t="str">
            <v>CFMS.WH.NOTE.VAR.ESTBILL</v>
          </cell>
          <cell r="F1664" t="str">
            <v>Dealer</v>
          </cell>
          <cell r="G1664">
            <v>313548</v>
          </cell>
        </row>
        <row r="1665">
          <cell r="B1665" t="str">
            <v>702-30005806</v>
          </cell>
          <cell r="C1665" t="str">
            <v>BOOKED</v>
          </cell>
          <cell r="D1665" t="str">
            <v>Accruing</v>
          </cell>
          <cell r="E1665" t="str">
            <v>CFMS.WH.NOTE.VAR.ESTBILL</v>
          </cell>
          <cell r="F1665" t="str">
            <v>Dealer</v>
          </cell>
          <cell r="G1665">
            <v>313548</v>
          </cell>
        </row>
        <row r="1666">
          <cell r="B1666" t="str">
            <v>702-30005807</v>
          </cell>
          <cell r="C1666" t="str">
            <v>BOOKED</v>
          </cell>
          <cell r="D1666" t="str">
            <v>Accruing</v>
          </cell>
          <cell r="E1666" t="str">
            <v>CFMS.WH.NOTE.VAR.ESTBILL</v>
          </cell>
          <cell r="F1666" t="str">
            <v>Dealer</v>
          </cell>
          <cell r="G1666">
            <v>313548</v>
          </cell>
        </row>
        <row r="1667">
          <cell r="B1667" t="str">
            <v>702-30005808</v>
          </cell>
          <cell r="C1667" t="str">
            <v>BOOKED</v>
          </cell>
          <cell r="D1667" t="str">
            <v>Accruing</v>
          </cell>
          <cell r="E1667" t="str">
            <v>CFMS.NOTE.FXD</v>
          </cell>
          <cell r="F1667" t="str">
            <v>Customer</v>
          </cell>
          <cell r="G1667">
            <v>371037</v>
          </cell>
        </row>
        <row r="1668">
          <cell r="B1668" t="str">
            <v>702-30005810</v>
          </cell>
          <cell r="C1668" t="str">
            <v>BOOKED</v>
          </cell>
          <cell r="D1668" t="str">
            <v>Accruing</v>
          </cell>
          <cell r="E1668" t="str">
            <v>CFMS.NOTE.FXD</v>
          </cell>
          <cell r="F1668" t="str">
            <v>Customer</v>
          </cell>
          <cell r="G1668">
            <v>351440</v>
          </cell>
        </row>
        <row r="1669">
          <cell r="B1669" t="str">
            <v>702-30005811</v>
          </cell>
          <cell r="C1669" t="str">
            <v>BOOKED</v>
          </cell>
          <cell r="D1669" t="str">
            <v>Accruing</v>
          </cell>
          <cell r="E1669" t="str">
            <v>CFMS.NOTE.FXD</v>
          </cell>
          <cell r="F1669" t="str">
            <v>Dealer</v>
          </cell>
          <cell r="G1669">
            <v>320134</v>
          </cell>
        </row>
        <row r="1670">
          <cell r="B1670" t="str">
            <v>702-30005813</v>
          </cell>
          <cell r="C1670" t="str">
            <v>BOOKED</v>
          </cell>
          <cell r="D1670" t="str">
            <v>Accruing</v>
          </cell>
          <cell r="E1670" t="str">
            <v>CFMS.WH.NOTE.VAR.ESTBILL</v>
          </cell>
          <cell r="F1670" t="str">
            <v>Dealer</v>
          </cell>
          <cell r="G1670">
            <v>313548</v>
          </cell>
        </row>
        <row r="1671">
          <cell r="B1671" t="str">
            <v>702-30005814</v>
          </cell>
          <cell r="C1671" t="str">
            <v>BOOKED</v>
          </cell>
          <cell r="D1671" t="str">
            <v>Accruing</v>
          </cell>
          <cell r="E1671" t="str">
            <v>CFMS.WH.NOTE.VAR.ESTBILL</v>
          </cell>
          <cell r="F1671" t="str">
            <v>Dealer</v>
          </cell>
          <cell r="G1671">
            <v>313548</v>
          </cell>
        </row>
        <row r="1672">
          <cell r="B1672" t="str">
            <v>702-30005815</v>
          </cell>
          <cell r="C1672" t="str">
            <v>BOOKED</v>
          </cell>
          <cell r="D1672" t="str">
            <v>Accruing</v>
          </cell>
          <cell r="E1672" t="str">
            <v>CFMS.NOTE.VAR.ESTBILL</v>
          </cell>
          <cell r="F1672" t="str">
            <v>Dealer</v>
          </cell>
          <cell r="G1672">
            <v>314798</v>
          </cell>
        </row>
        <row r="1673">
          <cell r="B1673" t="str">
            <v>702-30005818</v>
          </cell>
          <cell r="C1673" t="str">
            <v>BOOKED</v>
          </cell>
          <cell r="D1673" t="str">
            <v>Accruing</v>
          </cell>
          <cell r="E1673" t="str">
            <v>CFMS.WH.NOTE.VAR.ESTBILL</v>
          </cell>
          <cell r="F1673" t="str">
            <v>Dealer</v>
          </cell>
          <cell r="G1673">
            <v>313548</v>
          </cell>
        </row>
        <row r="1674">
          <cell r="B1674" t="str">
            <v>702-30005821</v>
          </cell>
          <cell r="C1674" t="str">
            <v>BOOKED</v>
          </cell>
          <cell r="D1674" t="str">
            <v>Accruing</v>
          </cell>
          <cell r="E1674" t="str">
            <v>CFMS.NOTE.FXD</v>
          </cell>
          <cell r="F1674" t="str">
            <v>Customer</v>
          </cell>
          <cell r="G1674">
            <v>371037</v>
          </cell>
        </row>
        <row r="1675">
          <cell r="B1675" t="str">
            <v>702-30005823</v>
          </cell>
          <cell r="C1675" t="str">
            <v>BOOKED</v>
          </cell>
          <cell r="D1675" t="str">
            <v>Accruing</v>
          </cell>
          <cell r="E1675" t="str">
            <v>CFMS.WH.NOTE.VAR.ESTBILL</v>
          </cell>
          <cell r="F1675" t="str">
            <v>Dealer</v>
          </cell>
          <cell r="G1675">
            <v>313548</v>
          </cell>
        </row>
        <row r="1676">
          <cell r="B1676" t="str">
            <v>702-30005827</v>
          </cell>
          <cell r="C1676" t="str">
            <v>BOOKED</v>
          </cell>
          <cell r="D1676" t="str">
            <v>Accruing</v>
          </cell>
          <cell r="E1676" t="str">
            <v>CFMS.NOTE.FXD</v>
          </cell>
          <cell r="F1676" t="str">
            <v>Customer</v>
          </cell>
          <cell r="G1676">
            <v>319792</v>
          </cell>
        </row>
        <row r="1677">
          <cell r="B1677" t="str">
            <v>702-30005828</v>
          </cell>
          <cell r="C1677" t="str">
            <v>BOOKED</v>
          </cell>
          <cell r="D1677" t="str">
            <v>Accruing</v>
          </cell>
          <cell r="E1677" t="str">
            <v>CFMS.NOTE.FXD</v>
          </cell>
          <cell r="F1677" t="str">
            <v>Customer</v>
          </cell>
          <cell r="G1677">
            <v>370722</v>
          </cell>
        </row>
        <row r="1678">
          <cell r="B1678" t="str">
            <v>702-30005829</v>
          </cell>
          <cell r="C1678" t="str">
            <v>BOOKED</v>
          </cell>
          <cell r="D1678" t="str">
            <v>Accruing</v>
          </cell>
          <cell r="E1678" t="str">
            <v>CFMS.NOTE.FXD</v>
          </cell>
          <cell r="F1678" t="str">
            <v>Customer</v>
          </cell>
          <cell r="G1678">
            <v>319792</v>
          </cell>
        </row>
        <row r="1679">
          <cell r="B1679" t="str">
            <v>702-30005834</v>
          </cell>
          <cell r="C1679" t="str">
            <v>BOOKED</v>
          </cell>
          <cell r="D1679" t="str">
            <v>Accruing</v>
          </cell>
          <cell r="E1679" t="str">
            <v>CFMS.NOTE.FXD</v>
          </cell>
          <cell r="F1679" t="str">
            <v>Customer</v>
          </cell>
          <cell r="G1679">
            <v>314395</v>
          </cell>
        </row>
        <row r="1680">
          <cell r="B1680" t="str">
            <v>702-30005837</v>
          </cell>
          <cell r="C1680" t="str">
            <v>BOOKED</v>
          </cell>
          <cell r="D1680" t="str">
            <v>Accruing</v>
          </cell>
          <cell r="E1680" t="str">
            <v>CFMS.WH.NOTE.VAR.ESTBILL</v>
          </cell>
          <cell r="F1680" t="str">
            <v>Dealer</v>
          </cell>
          <cell r="G1680">
            <v>317033</v>
          </cell>
        </row>
        <row r="1681">
          <cell r="B1681" t="str">
            <v>702-30005842</v>
          </cell>
          <cell r="C1681" t="str">
            <v>BOOKED</v>
          </cell>
          <cell r="D1681" t="str">
            <v>Accruing</v>
          </cell>
          <cell r="E1681" t="str">
            <v>CFMS.NOTE.FXD</v>
          </cell>
          <cell r="F1681" t="str">
            <v>Customer</v>
          </cell>
          <cell r="G1681">
            <v>368551</v>
          </cell>
        </row>
        <row r="1682">
          <cell r="B1682" t="str">
            <v>702-30005853</v>
          </cell>
          <cell r="C1682" t="str">
            <v>BOOKED</v>
          </cell>
          <cell r="D1682" t="str">
            <v>Accruing</v>
          </cell>
          <cell r="E1682" t="str">
            <v>CFMS.NOTE.VAR.ESTBILL</v>
          </cell>
          <cell r="F1682" t="str">
            <v>Dealer</v>
          </cell>
          <cell r="G1682">
            <v>314798</v>
          </cell>
        </row>
        <row r="1683">
          <cell r="B1683" t="str">
            <v>702-30005859</v>
          </cell>
          <cell r="C1683" t="str">
            <v>BOOKED</v>
          </cell>
          <cell r="D1683" t="str">
            <v>Accruing</v>
          </cell>
          <cell r="E1683" t="str">
            <v>CFMS.NOTE.VAR.ESTBILL</v>
          </cell>
          <cell r="F1683" t="str">
            <v>Dealer</v>
          </cell>
          <cell r="G1683">
            <v>314798</v>
          </cell>
        </row>
        <row r="1684">
          <cell r="B1684" t="str">
            <v>702-30005870</v>
          </cell>
          <cell r="C1684" t="str">
            <v>BOOKED</v>
          </cell>
          <cell r="D1684" t="str">
            <v>Accruing</v>
          </cell>
          <cell r="E1684" t="str">
            <v>CFMS.NOTE.FXD</v>
          </cell>
          <cell r="F1684" t="str">
            <v>Customer</v>
          </cell>
          <cell r="G1684">
            <v>310425</v>
          </cell>
        </row>
        <row r="1685">
          <cell r="B1685" t="str">
            <v>702-30005874</v>
          </cell>
          <cell r="C1685" t="str">
            <v>BOOKED</v>
          </cell>
          <cell r="D1685" t="str">
            <v>Accruing</v>
          </cell>
          <cell r="E1685" t="str">
            <v>CFMS.NOTE.FXD</v>
          </cell>
          <cell r="F1685" t="str">
            <v>Customer</v>
          </cell>
          <cell r="G1685">
            <v>382308</v>
          </cell>
        </row>
        <row r="1686">
          <cell r="B1686" t="str">
            <v>702-30005876</v>
          </cell>
          <cell r="C1686" t="str">
            <v>BOOKED</v>
          </cell>
          <cell r="D1686" t="str">
            <v>Accruing</v>
          </cell>
          <cell r="E1686" t="str">
            <v>CFMS.NOTE.FXD</v>
          </cell>
          <cell r="F1686" t="str">
            <v>Customer</v>
          </cell>
          <cell r="G1686">
            <v>382308</v>
          </cell>
        </row>
        <row r="1687">
          <cell r="B1687" t="str">
            <v>702-30005877</v>
          </cell>
          <cell r="C1687" t="str">
            <v>BOOKED</v>
          </cell>
          <cell r="D1687" t="str">
            <v>Accruing</v>
          </cell>
          <cell r="E1687" t="str">
            <v>CFMS.NOTE.FXD</v>
          </cell>
          <cell r="F1687" t="str">
            <v>Customer</v>
          </cell>
          <cell r="G1687">
            <v>315343</v>
          </cell>
        </row>
        <row r="1688">
          <cell r="B1688" t="str">
            <v>702-30005878-001</v>
          </cell>
          <cell r="C1688" t="str">
            <v>BOOKED</v>
          </cell>
          <cell r="D1688" t="str">
            <v>Accruing</v>
          </cell>
          <cell r="E1688" t="str">
            <v>CFMS.NOTE.FXD</v>
          </cell>
          <cell r="F1688" t="str">
            <v>Customer</v>
          </cell>
          <cell r="G1688">
            <v>315319</v>
          </cell>
        </row>
        <row r="1689">
          <cell r="B1689" t="str">
            <v>702-30005881-001</v>
          </cell>
          <cell r="C1689" t="str">
            <v>BOOKED</v>
          </cell>
          <cell r="D1689" t="str">
            <v>Accruing</v>
          </cell>
          <cell r="E1689" t="str">
            <v>CFMS.NOTE.FXD</v>
          </cell>
          <cell r="F1689" t="str">
            <v>Customer</v>
          </cell>
          <cell r="G1689">
            <v>319670</v>
          </cell>
        </row>
        <row r="1690">
          <cell r="B1690" t="str">
            <v>702-30005882</v>
          </cell>
          <cell r="C1690" t="str">
            <v>BOOKED</v>
          </cell>
          <cell r="D1690" t="str">
            <v>Accruing</v>
          </cell>
          <cell r="E1690" t="str">
            <v>CFMS.NOTE.FXD</v>
          </cell>
          <cell r="F1690" t="str">
            <v>Customer</v>
          </cell>
          <cell r="G1690">
            <v>371288</v>
          </cell>
        </row>
        <row r="1691">
          <cell r="B1691" t="str">
            <v>702-30005887</v>
          </cell>
          <cell r="C1691" t="str">
            <v>BOOKED</v>
          </cell>
          <cell r="D1691" t="str">
            <v>Accruing</v>
          </cell>
          <cell r="E1691" t="str">
            <v>CFMS.NOTE.FXD</v>
          </cell>
          <cell r="F1691" t="str">
            <v>Customer</v>
          </cell>
          <cell r="G1691">
            <v>439387</v>
          </cell>
        </row>
        <row r="1692">
          <cell r="B1692" t="str">
            <v>702-30005889</v>
          </cell>
          <cell r="C1692" t="str">
            <v>BOOKED</v>
          </cell>
          <cell r="D1692" t="str">
            <v>Accruing</v>
          </cell>
          <cell r="E1692" t="str">
            <v>CFMS.NOTE.FXD</v>
          </cell>
          <cell r="F1692" t="str">
            <v>Customer</v>
          </cell>
          <cell r="G1692">
            <v>375312</v>
          </cell>
        </row>
        <row r="1693">
          <cell r="B1693" t="str">
            <v>702-30005894</v>
          </cell>
          <cell r="C1693" t="str">
            <v>BOOKED</v>
          </cell>
          <cell r="D1693" t="str">
            <v>Accruing</v>
          </cell>
          <cell r="E1693" t="str">
            <v>CFMS.NOTE.FXD</v>
          </cell>
          <cell r="F1693" t="str">
            <v>Customer</v>
          </cell>
          <cell r="G1693">
            <v>314395</v>
          </cell>
        </row>
        <row r="1694">
          <cell r="B1694" t="str">
            <v>702-30005903</v>
          </cell>
          <cell r="C1694" t="str">
            <v>BOOKED</v>
          </cell>
          <cell r="D1694" t="str">
            <v>Accruing</v>
          </cell>
          <cell r="E1694" t="str">
            <v>CFMS.NOTE.FXD</v>
          </cell>
          <cell r="F1694" t="str">
            <v>Customer</v>
          </cell>
          <cell r="G1694">
            <v>403336</v>
          </cell>
        </row>
        <row r="1695">
          <cell r="B1695" t="str">
            <v>702-30005907</v>
          </cell>
          <cell r="C1695" t="str">
            <v>BOOKED</v>
          </cell>
          <cell r="D1695" t="str">
            <v>Accruing</v>
          </cell>
          <cell r="E1695" t="str">
            <v>CFMS.NOTE.FXD</v>
          </cell>
          <cell r="F1695" t="str">
            <v>Customer</v>
          </cell>
          <cell r="G1695">
            <v>314376</v>
          </cell>
        </row>
        <row r="1696">
          <cell r="B1696" t="str">
            <v>702-30005909</v>
          </cell>
          <cell r="C1696" t="str">
            <v>BOOKED</v>
          </cell>
          <cell r="D1696" t="str">
            <v>Accruing</v>
          </cell>
          <cell r="E1696" t="str">
            <v>CFMS.NOTE.FXD</v>
          </cell>
          <cell r="F1696" t="str">
            <v>Customer</v>
          </cell>
          <cell r="G1696">
            <v>317922</v>
          </cell>
        </row>
        <row r="1697">
          <cell r="B1697" t="str">
            <v>702-30005920</v>
          </cell>
          <cell r="C1697" t="str">
            <v>BOOKED</v>
          </cell>
          <cell r="D1697" t="str">
            <v>Accruing</v>
          </cell>
          <cell r="E1697" t="str">
            <v>CFMS.NOTE.VAR.ESTBILL</v>
          </cell>
          <cell r="F1697" t="str">
            <v>Dealer</v>
          </cell>
          <cell r="G1697">
            <v>313548</v>
          </cell>
        </row>
        <row r="1698">
          <cell r="B1698" t="str">
            <v>702-30005925</v>
          </cell>
          <cell r="C1698" t="str">
            <v>BOOKED</v>
          </cell>
          <cell r="D1698" t="str">
            <v>Accruing</v>
          </cell>
          <cell r="E1698" t="str">
            <v>CFMS.NOTE.VAR.ESTBILL</v>
          </cell>
          <cell r="F1698" t="str">
            <v>Dealer</v>
          </cell>
          <cell r="G1698">
            <v>313548</v>
          </cell>
        </row>
        <row r="1699">
          <cell r="B1699" t="str">
            <v>702-30005928</v>
          </cell>
          <cell r="C1699" t="str">
            <v>BOOKED</v>
          </cell>
          <cell r="D1699" t="str">
            <v>Accruing</v>
          </cell>
          <cell r="E1699" t="str">
            <v>CFMS.NOTE.VAR.ESTBILL</v>
          </cell>
          <cell r="F1699" t="str">
            <v>Dealer</v>
          </cell>
          <cell r="G1699">
            <v>313548</v>
          </cell>
        </row>
        <row r="1700">
          <cell r="B1700" t="str">
            <v>702-30005935</v>
          </cell>
          <cell r="C1700" t="str">
            <v>BOOKED</v>
          </cell>
          <cell r="D1700" t="str">
            <v>Accruing</v>
          </cell>
          <cell r="E1700" t="str">
            <v>CFMS.NOTE.VAR.ESTBILL</v>
          </cell>
          <cell r="F1700" t="str">
            <v>Dealer</v>
          </cell>
          <cell r="G1700">
            <v>313548</v>
          </cell>
        </row>
        <row r="1701">
          <cell r="B1701" t="str">
            <v>702-30005936-001</v>
          </cell>
          <cell r="C1701" t="str">
            <v>BOOKED</v>
          </cell>
          <cell r="D1701" t="str">
            <v>Accruing</v>
          </cell>
          <cell r="E1701" t="str">
            <v>CFMS.NOTE.FXD</v>
          </cell>
          <cell r="F1701" t="str">
            <v>Customer</v>
          </cell>
          <cell r="G1701">
            <v>320598</v>
          </cell>
        </row>
        <row r="1702">
          <cell r="B1702" t="str">
            <v>702-30005936-002</v>
          </cell>
          <cell r="C1702" t="str">
            <v>BOOKED</v>
          </cell>
          <cell r="D1702" t="str">
            <v>Accruing</v>
          </cell>
          <cell r="E1702" t="str">
            <v>CFMS.NOTE.FXD</v>
          </cell>
          <cell r="F1702" t="str">
            <v>Customer</v>
          </cell>
          <cell r="G1702">
            <v>320598</v>
          </cell>
        </row>
        <row r="1703">
          <cell r="B1703" t="str">
            <v>702-30005936-003</v>
          </cell>
          <cell r="C1703" t="str">
            <v>BOOKED</v>
          </cell>
          <cell r="D1703" t="str">
            <v>Accruing</v>
          </cell>
          <cell r="E1703" t="str">
            <v>CFMS.NOTE.FXD</v>
          </cell>
          <cell r="F1703" t="str">
            <v>Customer</v>
          </cell>
          <cell r="G1703">
            <v>320598</v>
          </cell>
        </row>
        <row r="1704">
          <cell r="B1704" t="str">
            <v>702-30005936-004</v>
          </cell>
          <cell r="C1704" t="str">
            <v>BOOKED</v>
          </cell>
          <cell r="D1704" t="str">
            <v>Accruing</v>
          </cell>
          <cell r="E1704" t="str">
            <v>CFMS.NOTE.FXD</v>
          </cell>
          <cell r="F1704" t="str">
            <v>Customer</v>
          </cell>
          <cell r="G1704">
            <v>320598</v>
          </cell>
        </row>
        <row r="1705">
          <cell r="B1705" t="str">
            <v>702-30005937</v>
          </cell>
          <cell r="C1705" t="str">
            <v>BOOKED</v>
          </cell>
          <cell r="D1705" t="str">
            <v>Accruing</v>
          </cell>
          <cell r="E1705" t="str">
            <v>CFMS.NOTE.VAR.ESTBILL</v>
          </cell>
          <cell r="F1705" t="str">
            <v>Dealer</v>
          </cell>
          <cell r="G1705">
            <v>313548</v>
          </cell>
        </row>
        <row r="1706">
          <cell r="B1706" t="str">
            <v>702-30005938</v>
          </cell>
          <cell r="C1706" t="str">
            <v>BOOKED</v>
          </cell>
          <cell r="D1706" t="str">
            <v>Accruing</v>
          </cell>
          <cell r="E1706" t="str">
            <v>CFMS.NOTE.VAR.ESTBILL</v>
          </cell>
          <cell r="F1706" t="str">
            <v>Dealer</v>
          </cell>
          <cell r="G1706">
            <v>313548</v>
          </cell>
        </row>
        <row r="1707">
          <cell r="B1707" t="str">
            <v>702-30005942</v>
          </cell>
          <cell r="C1707" t="str">
            <v>BOOKED</v>
          </cell>
          <cell r="D1707" t="str">
            <v>Accruing</v>
          </cell>
          <cell r="E1707" t="str">
            <v>CFMS.NOTE.FXD</v>
          </cell>
          <cell r="F1707" t="str">
            <v>Customer</v>
          </cell>
          <cell r="G1707">
            <v>308681</v>
          </cell>
        </row>
        <row r="1708">
          <cell r="B1708" t="str">
            <v>702-30005945</v>
          </cell>
          <cell r="C1708" t="str">
            <v>BOOKED</v>
          </cell>
          <cell r="D1708" t="str">
            <v>Accruing</v>
          </cell>
          <cell r="E1708" t="str">
            <v>CFMS.NOTE.FXD</v>
          </cell>
          <cell r="F1708" t="str">
            <v>Customer</v>
          </cell>
          <cell r="G1708">
            <v>393295</v>
          </cell>
        </row>
        <row r="1709">
          <cell r="B1709" t="str">
            <v>702-30005948-001</v>
          </cell>
          <cell r="C1709" t="str">
            <v>BOOKED</v>
          </cell>
          <cell r="D1709" t="str">
            <v>Accruing</v>
          </cell>
          <cell r="E1709" t="str">
            <v>CFMS.NOTE.FXD</v>
          </cell>
          <cell r="F1709" t="str">
            <v>Customer</v>
          </cell>
          <cell r="G1709">
            <v>314737</v>
          </cell>
        </row>
        <row r="1710">
          <cell r="B1710" t="str">
            <v>702-30005957</v>
          </cell>
          <cell r="C1710" t="str">
            <v>BOOKED</v>
          </cell>
          <cell r="D1710" t="str">
            <v>Accruing</v>
          </cell>
          <cell r="E1710" t="str">
            <v>CFMS.NOTE.FXD</v>
          </cell>
          <cell r="F1710" t="str">
            <v>Customer</v>
          </cell>
          <cell r="G1710">
            <v>437352</v>
          </cell>
        </row>
        <row r="1711">
          <cell r="B1711" t="str">
            <v>702-30005960</v>
          </cell>
          <cell r="C1711" t="str">
            <v>BOOKED</v>
          </cell>
          <cell r="D1711" t="str">
            <v>Accruing</v>
          </cell>
          <cell r="E1711" t="str">
            <v>CFMS.NOTE.FXD</v>
          </cell>
          <cell r="F1711" t="str">
            <v>Customer</v>
          </cell>
          <cell r="G1711">
            <v>382308</v>
          </cell>
        </row>
        <row r="1712">
          <cell r="B1712" t="str">
            <v>702-30005962</v>
          </cell>
          <cell r="C1712" t="str">
            <v>BOOKED</v>
          </cell>
          <cell r="D1712" t="str">
            <v>Accruing</v>
          </cell>
          <cell r="E1712" t="str">
            <v>CFMS.WH.NOTE.VAR.ESTBILL</v>
          </cell>
          <cell r="F1712" t="str">
            <v>Dealer</v>
          </cell>
          <cell r="G1712">
            <v>314798</v>
          </cell>
        </row>
        <row r="1713">
          <cell r="B1713" t="str">
            <v>702-30005965</v>
          </cell>
          <cell r="C1713" t="str">
            <v>BOOKED</v>
          </cell>
          <cell r="D1713" t="str">
            <v>Accruing</v>
          </cell>
          <cell r="E1713" t="str">
            <v>CFMS.NOTE.FXD</v>
          </cell>
          <cell r="F1713" t="str">
            <v>Dealer</v>
          </cell>
          <cell r="G1713">
            <v>320134</v>
          </cell>
        </row>
        <row r="1714">
          <cell r="B1714" t="str">
            <v>702-30005970</v>
          </cell>
          <cell r="C1714" t="str">
            <v>BOOKED</v>
          </cell>
          <cell r="D1714" t="str">
            <v>Accruing</v>
          </cell>
          <cell r="E1714" t="str">
            <v>CFMS.NOTE.VAR.ESTBILL</v>
          </cell>
          <cell r="F1714" t="str">
            <v>Dealer</v>
          </cell>
          <cell r="G1714">
            <v>314798</v>
          </cell>
        </row>
        <row r="1715">
          <cell r="B1715" t="str">
            <v>702-30005976</v>
          </cell>
          <cell r="C1715" t="str">
            <v>BOOKED</v>
          </cell>
          <cell r="D1715" t="str">
            <v>Accruing</v>
          </cell>
          <cell r="E1715" t="str">
            <v>CFMS.NOTE.FXD</v>
          </cell>
          <cell r="F1715" t="str">
            <v>Customer</v>
          </cell>
          <cell r="G1715">
            <v>316241</v>
          </cell>
        </row>
        <row r="1716">
          <cell r="B1716" t="str">
            <v>702-30005977</v>
          </cell>
          <cell r="C1716" t="str">
            <v>BOOKED</v>
          </cell>
          <cell r="D1716" t="str">
            <v>Accruing</v>
          </cell>
          <cell r="E1716" t="str">
            <v>CFMS.WH.NOTE.VAR.ESTBILL</v>
          </cell>
          <cell r="F1716" t="str">
            <v>Dealer</v>
          </cell>
          <cell r="G1716">
            <v>315963</v>
          </cell>
        </row>
        <row r="1717">
          <cell r="B1717" t="str">
            <v>702-30005978</v>
          </cell>
          <cell r="C1717" t="str">
            <v>BOOKED</v>
          </cell>
          <cell r="D1717" t="str">
            <v>Accruing</v>
          </cell>
          <cell r="E1717" t="str">
            <v>CFMS.NOTE.FXD</v>
          </cell>
          <cell r="F1717" t="str">
            <v>Customer</v>
          </cell>
          <cell r="G1717">
            <v>316241</v>
          </cell>
        </row>
        <row r="1718">
          <cell r="B1718" t="str">
            <v>702-30005979</v>
          </cell>
          <cell r="C1718" t="str">
            <v>BOOKED</v>
          </cell>
          <cell r="D1718" t="str">
            <v>Accruing</v>
          </cell>
          <cell r="E1718" t="str">
            <v>CFMS.NOTE.FXD</v>
          </cell>
          <cell r="F1718" t="str">
            <v>Customer</v>
          </cell>
          <cell r="G1718">
            <v>316241</v>
          </cell>
        </row>
        <row r="1719">
          <cell r="B1719" t="str">
            <v>702-30005983</v>
          </cell>
          <cell r="C1719" t="str">
            <v>BOOKED</v>
          </cell>
          <cell r="D1719" t="str">
            <v>Accruing</v>
          </cell>
          <cell r="E1719" t="str">
            <v>CFMS.NOTE.VAR.ESTBILL</v>
          </cell>
          <cell r="F1719" t="str">
            <v>Dealer</v>
          </cell>
          <cell r="G1719">
            <v>314798</v>
          </cell>
        </row>
        <row r="1720">
          <cell r="B1720" t="str">
            <v>702-30005984</v>
          </cell>
          <cell r="C1720" t="str">
            <v>BOOKED</v>
          </cell>
          <cell r="D1720" t="str">
            <v>Accruing</v>
          </cell>
          <cell r="E1720" t="str">
            <v>CFMS.WH.NOTE.VAR.ESTBILL</v>
          </cell>
          <cell r="F1720" t="str">
            <v>Dealer</v>
          </cell>
          <cell r="G1720">
            <v>310781</v>
          </cell>
        </row>
        <row r="1721">
          <cell r="B1721" t="str">
            <v>702-30005993</v>
          </cell>
          <cell r="C1721" t="str">
            <v>BOOKED</v>
          </cell>
          <cell r="D1721" t="str">
            <v>Accruing</v>
          </cell>
          <cell r="E1721" t="str">
            <v>CFMS.NOTE.FXD</v>
          </cell>
          <cell r="F1721" t="str">
            <v>Customer</v>
          </cell>
          <cell r="G1721">
            <v>435291</v>
          </cell>
        </row>
        <row r="1722">
          <cell r="B1722" t="str">
            <v>702-30005994</v>
          </cell>
          <cell r="C1722" t="str">
            <v>BOOKED</v>
          </cell>
          <cell r="D1722" t="str">
            <v>Accruing</v>
          </cell>
          <cell r="E1722" t="str">
            <v>CFMS.NOTE.FXD</v>
          </cell>
          <cell r="F1722" t="str">
            <v>Customer</v>
          </cell>
          <cell r="G1722">
            <v>312172</v>
          </cell>
        </row>
        <row r="1723">
          <cell r="B1723" t="str">
            <v>702-30005997</v>
          </cell>
          <cell r="C1723" t="str">
            <v>BOOKED</v>
          </cell>
          <cell r="D1723" t="str">
            <v>Accruing</v>
          </cell>
          <cell r="E1723" t="str">
            <v>CFMS.NOTE.FXD</v>
          </cell>
          <cell r="F1723" t="str">
            <v>Customer</v>
          </cell>
          <cell r="G1723">
            <v>309099</v>
          </cell>
        </row>
        <row r="1724">
          <cell r="B1724" t="str">
            <v>702-30006015</v>
          </cell>
          <cell r="C1724" t="str">
            <v>BOOKED</v>
          </cell>
          <cell r="D1724" t="str">
            <v>Accruing</v>
          </cell>
          <cell r="E1724" t="str">
            <v>CFMS.NOTE.FXD</v>
          </cell>
          <cell r="F1724" t="str">
            <v>Customer</v>
          </cell>
          <cell r="G1724">
            <v>318631</v>
          </cell>
        </row>
        <row r="1725">
          <cell r="B1725" t="str">
            <v>702-30006016</v>
          </cell>
          <cell r="C1725" t="str">
            <v>BOOKED</v>
          </cell>
          <cell r="D1725" t="str">
            <v>Accruing</v>
          </cell>
          <cell r="E1725" t="str">
            <v>CFMS.NOTE.FXD</v>
          </cell>
          <cell r="F1725" t="str">
            <v>Customer</v>
          </cell>
          <cell r="G1725">
            <v>320583</v>
          </cell>
        </row>
        <row r="1726">
          <cell r="B1726" t="str">
            <v>702-30006018</v>
          </cell>
          <cell r="C1726" t="str">
            <v>BOOKED</v>
          </cell>
          <cell r="D1726" t="str">
            <v>Accruing</v>
          </cell>
          <cell r="E1726" t="str">
            <v>CFMS.NOTE.VAR.ESTBILL</v>
          </cell>
          <cell r="F1726" t="str">
            <v>Dealer</v>
          </cell>
          <cell r="G1726">
            <v>314798</v>
          </cell>
        </row>
        <row r="1727">
          <cell r="B1727" t="str">
            <v>702-30006021</v>
          </cell>
          <cell r="C1727" t="str">
            <v>BOOKED</v>
          </cell>
          <cell r="D1727" t="str">
            <v>Accruing</v>
          </cell>
          <cell r="E1727" t="str">
            <v>CFMS.NOTE.FXD</v>
          </cell>
          <cell r="F1727" t="str">
            <v>Customer</v>
          </cell>
          <cell r="G1727">
            <v>312352</v>
          </cell>
        </row>
        <row r="1728">
          <cell r="B1728" t="str">
            <v>702-30006022</v>
          </cell>
          <cell r="C1728" t="str">
            <v>BOOKED</v>
          </cell>
          <cell r="D1728" t="str">
            <v>Accruing</v>
          </cell>
          <cell r="E1728" t="str">
            <v>CFMS.NOTE.FXD</v>
          </cell>
          <cell r="F1728" t="str">
            <v>Customer</v>
          </cell>
          <cell r="G1728">
            <v>419315</v>
          </cell>
        </row>
        <row r="1729">
          <cell r="B1729" t="str">
            <v>702-30006023</v>
          </cell>
          <cell r="C1729" t="str">
            <v>BOOKED</v>
          </cell>
          <cell r="D1729" t="str">
            <v>Accruing</v>
          </cell>
          <cell r="E1729" t="str">
            <v>CFMS.NOTE.FXD</v>
          </cell>
          <cell r="F1729" t="str">
            <v>Customer</v>
          </cell>
          <cell r="G1729">
            <v>318631</v>
          </cell>
        </row>
        <row r="1730">
          <cell r="B1730" t="str">
            <v>702-30006024</v>
          </cell>
          <cell r="C1730" t="str">
            <v>BOOKED</v>
          </cell>
          <cell r="D1730" t="str">
            <v>Accruing</v>
          </cell>
          <cell r="E1730" t="str">
            <v>CFMS.NOTE.FXD</v>
          </cell>
          <cell r="F1730" t="str">
            <v>Customer</v>
          </cell>
          <cell r="G1730">
            <v>318631</v>
          </cell>
        </row>
        <row r="1731">
          <cell r="B1731" t="str">
            <v>702-30006025</v>
          </cell>
          <cell r="C1731" t="str">
            <v>BOOKED</v>
          </cell>
          <cell r="D1731" t="str">
            <v>Accruing</v>
          </cell>
          <cell r="E1731" t="str">
            <v>CFMS.NOTE.FXD</v>
          </cell>
          <cell r="F1731" t="str">
            <v>Customer</v>
          </cell>
          <cell r="G1731">
            <v>318631</v>
          </cell>
        </row>
        <row r="1732">
          <cell r="B1732" t="str">
            <v>702-30006032</v>
          </cell>
          <cell r="C1732" t="str">
            <v>BOOKED</v>
          </cell>
          <cell r="D1732" t="str">
            <v>Accruing</v>
          </cell>
          <cell r="E1732" t="str">
            <v>CFMS.NOTE.FXD</v>
          </cell>
          <cell r="F1732" t="str">
            <v>Customer</v>
          </cell>
          <cell r="G1732">
            <v>455321</v>
          </cell>
        </row>
        <row r="1733">
          <cell r="B1733" t="str">
            <v>702-30006033</v>
          </cell>
          <cell r="C1733" t="str">
            <v>BOOKED</v>
          </cell>
          <cell r="D1733" t="str">
            <v>Accruing</v>
          </cell>
          <cell r="E1733" t="str">
            <v>CFMS.NOTE.FXD</v>
          </cell>
          <cell r="F1733" t="str">
            <v>Customer</v>
          </cell>
          <cell r="G1733">
            <v>455321</v>
          </cell>
        </row>
        <row r="1734">
          <cell r="B1734" t="str">
            <v>702-30006035</v>
          </cell>
          <cell r="C1734" t="str">
            <v>BOOKED</v>
          </cell>
          <cell r="D1734" t="str">
            <v>Accruing</v>
          </cell>
          <cell r="E1734" t="str">
            <v>CFMS.NOTE.FXD</v>
          </cell>
          <cell r="F1734" t="str">
            <v>Customer</v>
          </cell>
          <cell r="G1734">
            <v>455321</v>
          </cell>
        </row>
        <row r="1735">
          <cell r="B1735" t="str">
            <v>702-30006041</v>
          </cell>
          <cell r="C1735" t="str">
            <v>BOOKED</v>
          </cell>
          <cell r="D1735" t="str">
            <v>Accruing</v>
          </cell>
          <cell r="E1735" t="str">
            <v>CFMS.NOTE.FXD</v>
          </cell>
          <cell r="F1735" t="str">
            <v>Customer</v>
          </cell>
          <cell r="G1735">
            <v>318312</v>
          </cell>
        </row>
        <row r="1736">
          <cell r="B1736" t="str">
            <v>702-30006050</v>
          </cell>
          <cell r="C1736" t="str">
            <v>BOOKED</v>
          </cell>
          <cell r="D1736" t="str">
            <v>Accruing</v>
          </cell>
          <cell r="E1736" t="str">
            <v>CFMS.NOTE.VAR.ESTBILL</v>
          </cell>
          <cell r="F1736" t="str">
            <v>Dealer</v>
          </cell>
          <cell r="G1736">
            <v>314798</v>
          </cell>
        </row>
        <row r="1737">
          <cell r="B1737" t="str">
            <v>702-30006051</v>
          </cell>
          <cell r="C1737" t="str">
            <v>BOOKED</v>
          </cell>
          <cell r="D1737" t="str">
            <v>Accruing</v>
          </cell>
          <cell r="E1737" t="str">
            <v>CFMS.NOTE.FXD</v>
          </cell>
          <cell r="F1737" t="str">
            <v>Customer</v>
          </cell>
          <cell r="G1737">
            <v>397335</v>
          </cell>
        </row>
        <row r="1738">
          <cell r="B1738" t="str">
            <v>702-30006056</v>
          </cell>
          <cell r="C1738" t="str">
            <v>BOOKED</v>
          </cell>
          <cell r="D1738" t="str">
            <v>Accruing</v>
          </cell>
          <cell r="E1738" t="str">
            <v>CFMS.NOTE.FXD</v>
          </cell>
          <cell r="F1738" t="str">
            <v>Customer</v>
          </cell>
          <cell r="G1738">
            <v>351332</v>
          </cell>
        </row>
        <row r="1739">
          <cell r="B1739" t="str">
            <v>702-30006061</v>
          </cell>
          <cell r="C1739" t="str">
            <v>BOOKED</v>
          </cell>
          <cell r="D1739" t="str">
            <v>Accruing</v>
          </cell>
          <cell r="E1739" t="str">
            <v>CFMS.NOTE.FXD</v>
          </cell>
          <cell r="F1739" t="str">
            <v>Customer</v>
          </cell>
          <cell r="G1739">
            <v>351332</v>
          </cell>
        </row>
        <row r="1740">
          <cell r="B1740" t="str">
            <v>702-30006064</v>
          </cell>
          <cell r="C1740" t="str">
            <v>BOOKED</v>
          </cell>
          <cell r="D1740" t="str">
            <v>Accruing</v>
          </cell>
          <cell r="E1740" t="str">
            <v>CFMS.NOTE.FXD</v>
          </cell>
          <cell r="F1740" t="str">
            <v>Customer</v>
          </cell>
          <cell r="G1740">
            <v>403355</v>
          </cell>
        </row>
        <row r="1741">
          <cell r="B1741" t="str">
            <v>702-30006068</v>
          </cell>
          <cell r="C1741" t="str">
            <v>BOOKED</v>
          </cell>
          <cell r="D1741" t="str">
            <v>Accruing</v>
          </cell>
          <cell r="E1741" t="str">
            <v>CFMS.NOTE.FXD</v>
          </cell>
          <cell r="F1741" t="str">
            <v>Customer</v>
          </cell>
          <cell r="G1741">
            <v>318916</v>
          </cell>
        </row>
        <row r="1742">
          <cell r="B1742" t="str">
            <v>702-30006069</v>
          </cell>
          <cell r="C1742" t="str">
            <v>BOOKED</v>
          </cell>
          <cell r="D1742" t="str">
            <v>Accruing</v>
          </cell>
          <cell r="E1742" t="str">
            <v>CFMS.NOTE.FXD</v>
          </cell>
          <cell r="F1742" t="str">
            <v>Customer</v>
          </cell>
          <cell r="G1742">
            <v>312172</v>
          </cell>
        </row>
        <row r="1743">
          <cell r="B1743" t="str">
            <v>702-30006071</v>
          </cell>
          <cell r="C1743" t="str">
            <v>BOOKED</v>
          </cell>
          <cell r="D1743" t="str">
            <v>Accruing</v>
          </cell>
          <cell r="E1743" t="str">
            <v>CFMS.NOTE.FXD</v>
          </cell>
          <cell r="F1743" t="str">
            <v>Customer</v>
          </cell>
          <cell r="G1743">
            <v>368116</v>
          </cell>
        </row>
        <row r="1744">
          <cell r="B1744" t="str">
            <v>702-30006072</v>
          </cell>
          <cell r="C1744" t="str">
            <v>BOOKED</v>
          </cell>
          <cell r="D1744" t="str">
            <v>Accruing</v>
          </cell>
          <cell r="E1744" t="str">
            <v>CFMS.NOTE.FXD</v>
          </cell>
          <cell r="F1744" t="str">
            <v>Customer</v>
          </cell>
          <cell r="G1744">
            <v>308900</v>
          </cell>
        </row>
        <row r="1745">
          <cell r="B1745" t="str">
            <v>702-30006073</v>
          </cell>
          <cell r="C1745" t="str">
            <v>BOOKED</v>
          </cell>
          <cell r="D1745" t="str">
            <v>Accruing</v>
          </cell>
          <cell r="E1745" t="str">
            <v>CFMS.NOTE.FXD</v>
          </cell>
          <cell r="F1745" t="str">
            <v>Customer</v>
          </cell>
          <cell r="G1745">
            <v>319060</v>
          </cell>
        </row>
        <row r="1746">
          <cell r="B1746" t="str">
            <v>702-30006075</v>
          </cell>
          <cell r="C1746" t="str">
            <v>BOOKED</v>
          </cell>
          <cell r="D1746" t="str">
            <v>Accruing</v>
          </cell>
          <cell r="E1746" t="str">
            <v>CFMS.NOTE.FXD</v>
          </cell>
          <cell r="F1746" t="str">
            <v>Customer</v>
          </cell>
          <cell r="G1746">
            <v>308900</v>
          </cell>
        </row>
        <row r="1747">
          <cell r="B1747" t="str">
            <v>702-30006076</v>
          </cell>
          <cell r="C1747" t="str">
            <v>BOOKED</v>
          </cell>
          <cell r="D1747" t="str">
            <v>Accruing</v>
          </cell>
          <cell r="E1747" t="str">
            <v>CFMS.NOTE.VAR.ESTBILL</v>
          </cell>
          <cell r="F1747" t="str">
            <v>Dealer</v>
          </cell>
          <cell r="G1747">
            <v>313548</v>
          </cell>
        </row>
        <row r="1748">
          <cell r="B1748" t="str">
            <v>702-30006078</v>
          </cell>
          <cell r="C1748" t="str">
            <v>BOOKED</v>
          </cell>
          <cell r="D1748" t="str">
            <v>Accruing</v>
          </cell>
          <cell r="E1748" t="str">
            <v>CFMS.NOTE.FXD</v>
          </cell>
          <cell r="F1748" t="str">
            <v>Customer</v>
          </cell>
          <cell r="G1748">
            <v>360932</v>
          </cell>
        </row>
        <row r="1749">
          <cell r="B1749" t="str">
            <v>702-30006084</v>
          </cell>
          <cell r="C1749" t="str">
            <v>BOOKED</v>
          </cell>
          <cell r="D1749" t="str">
            <v>Accruing</v>
          </cell>
          <cell r="E1749" t="str">
            <v>CFMS.NOTE.VAR.ESTBILL</v>
          </cell>
          <cell r="F1749" t="str">
            <v>Dealer</v>
          </cell>
          <cell r="G1749">
            <v>313548</v>
          </cell>
        </row>
        <row r="1750">
          <cell r="B1750" t="str">
            <v>702-30006085</v>
          </cell>
          <cell r="C1750" t="str">
            <v>BOOKED</v>
          </cell>
          <cell r="D1750" t="str">
            <v>Accruing</v>
          </cell>
          <cell r="E1750" t="str">
            <v>CFMS.NOTE.VAR.ESTBILL</v>
          </cell>
          <cell r="F1750" t="str">
            <v>Dealer</v>
          </cell>
          <cell r="G1750">
            <v>314798</v>
          </cell>
        </row>
        <row r="1751">
          <cell r="B1751" t="str">
            <v>702-30006092</v>
          </cell>
          <cell r="C1751" t="str">
            <v>BOOKED</v>
          </cell>
          <cell r="D1751" t="str">
            <v>Accruing</v>
          </cell>
          <cell r="E1751" t="str">
            <v>CFMS.NOTE.FXD</v>
          </cell>
          <cell r="F1751" t="str">
            <v>Customer</v>
          </cell>
          <cell r="G1751">
            <v>314376</v>
          </cell>
        </row>
        <row r="1752">
          <cell r="B1752" t="str">
            <v>702-30006094</v>
          </cell>
          <cell r="C1752" t="str">
            <v>BOOKED</v>
          </cell>
          <cell r="D1752" t="str">
            <v>Accruing</v>
          </cell>
          <cell r="E1752" t="str">
            <v>CFMS.NOTE.FXD</v>
          </cell>
          <cell r="F1752" t="str">
            <v>Customer</v>
          </cell>
          <cell r="G1752">
            <v>319792</v>
          </cell>
        </row>
        <row r="1753">
          <cell r="B1753" t="str">
            <v>702-30006102</v>
          </cell>
          <cell r="C1753" t="str">
            <v>BOOKED</v>
          </cell>
          <cell r="D1753" t="str">
            <v>Accruing</v>
          </cell>
          <cell r="E1753" t="str">
            <v>CFMS.WH.NOTE.VAR.ESTBILL</v>
          </cell>
          <cell r="F1753" t="str">
            <v>Dealer</v>
          </cell>
          <cell r="G1753">
            <v>313548</v>
          </cell>
        </row>
        <row r="1754">
          <cell r="B1754" t="str">
            <v>702-30006103</v>
          </cell>
          <cell r="C1754" t="str">
            <v>BOOKED</v>
          </cell>
          <cell r="D1754" t="str">
            <v>Accruing</v>
          </cell>
          <cell r="E1754" t="str">
            <v>CFMS.NOTE.VAR.ESTBILL</v>
          </cell>
          <cell r="F1754" t="str">
            <v>Dealer</v>
          </cell>
          <cell r="G1754">
            <v>314798</v>
          </cell>
        </row>
        <row r="1755">
          <cell r="B1755" t="str">
            <v>702-30006105</v>
          </cell>
          <cell r="C1755" t="str">
            <v>BOOKED</v>
          </cell>
          <cell r="D1755" t="str">
            <v>Accruing</v>
          </cell>
          <cell r="E1755" t="str">
            <v>CFMS.WH.NOTE.VAR.ESTBILL</v>
          </cell>
          <cell r="F1755" t="str">
            <v>Dealer</v>
          </cell>
          <cell r="G1755">
            <v>314798</v>
          </cell>
        </row>
        <row r="1756">
          <cell r="B1756" t="str">
            <v>702-30006107</v>
          </cell>
          <cell r="C1756" t="str">
            <v>BOOKED</v>
          </cell>
          <cell r="D1756" t="str">
            <v>Accruing</v>
          </cell>
          <cell r="E1756" t="str">
            <v>CFMS.WH.NOTE.VAR.ESTBILL</v>
          </cell>
          <cell r="F1756" t="str">
            <v>Dealer</v>
          </cell>
          <cell r="G1756">
            <v>313548</v>
          </cell>
        </row>
        <row r="1757">
          <cell r="B1757" t="str">
            <v>702-30006108</v>
          </cell>
          <cell r="C1757" t="str">
            <v>BOOKED</v>
          </cell>
          <cell r="D1757" t="str">
            <v>Accruing</v>
          </cell>
          <cell r="E1757" t="str">
            <v>CFMS.WH.NOTE.VAR.ESTBILL</v>
          </cell>
          <cell r="F1757" t="str">
            <v>Dealer</v>
          </cell>
          <cell r="G1757">
            <v>313548</v>
          </cell>
        </row>
        <row r="1758">
          <cell r="B1758" t="str">
            <v>702-30006110</v>
          </cell>
          <cell r="C1758" t="str">
            <v>BOOKED</v>
          </cell>
          <cell r="D1758" t="str">
            <v>Accruing</v>
          </cell>
          <cell r="E1758" t="str">
            <v>CFMS.WH.NOTE.VAR.ESTBILL</v>
          </cell>
          <cell r="F1758" t="str">
            <v>Dealer</v>
          </cell>
          <cell r="G1758">
            <v>314798</v>
          </cell>
        </row>
        <row r="1759">
          <cell r="B1759" t="str">
            <v>702-30006111</v>
          </cell>
          <cell r="C1759" t="str">
            <v>BOOKED</v>
          </cell>
          <cell r="D1759" t="str">
            <v>Accruing</v>
          </cell>
          <cell r="E1759" t="str">
            <v>CFMS.WH.NOTE.VAR.ESTBILL</v>
          </cell>
          <cell r="F1759" t="str">
            <v>Dealer</v>
          </cell>
          <cell r="G1759">
            <v>313548</v>
          </cell>
        </row>
        <row r="1760">
          <cell r="B1760" t="str">
            <v>702-30006112</v>
          </cell>
          <cell r="C1760" t="str">
            <v>BOOKED</v>
          </cell>
          <cell r="D1760" t="str">
            <v>Accruing</v>
          </cell>
          <cell r="E1760" t="str">
            <v>CFMS.WH.NOTE.VAR.ESTBILL</v>
          </cell>
          <cell r="F1760" t="str">
            <v>Dealer</v>
          </cell>
          <cell r="G1760">
            <v>313548</v>
          </cell>
        </row>
        <row r="1761">
          <cell r="B1761" t="str">
            <v>702-30006113</v>
          </cell>
          <cell r="C1761" t="str">
            <v>BOOKED</v>
          </cell>
          <cell r="D1761" t="str">
            <v>Accruing</v>
          </cell>
          <cell r="E1761" t="str">
            <v>CFMS.WH.NOTE.VAR.ESTBILL</v>
          </cell>
          <cell r="F1761" t="str">
            <v>Dealer</v>
          </cell>
          <cell r="G1761">
            <v>313548</v>
          </cell>
        </row>
        <row r="1762">
          <cell r="B1762" t="str">
            <v>702-30006115</v>
          </cell>
          <cell r="C1762" t="str">
            <v>BOOKED</v>
          </cell>
          <cell r="D1762" t="str">
            <v>Accruing</v>
          </cell>
          <cell r="E1762" t="str">
            <v>CFMS.WH.NOTE.VAR.ESTBILL</v>
          </cell>
          <cell r="F1762" t="str">
            <v>Dealer</v>
          </cell>
          <cell r="G1762">
            <v>313548</v>
          </cell>
        </row>
        <row r="1763">
          <cell r="B1763" t="str">
            <v>702-30006118</v>
          </cell>
          <cell r="C1763" t="str">
            <v>BOOKED</v>
          </cell>
          <cell r="D1763" t="str">
            <v>Accruing</v>
          </cell>
          <cell r="E1763" t="str">
            <v>CFMS.WH.NOTE.VAR.ESTBILL</v>
          </cell>
          <cell r="F1763" t="str">
            <v>Dealer</v>
          </cell>
          <cell r="G1763">
            <v>313548</v>
          </cell>
        </row>
        <row r="1764">
          <cell r="B1764" t="str">
            <v>702-30006119</v>
          </cell>
          <cell r="C1764" t="str">
            <v>BOOKED</v>
          </cell>
          <cell r="D1764" t="str">
            <v>Accruing</v>
          </cell>
          <cell r="E1764" t="str">
            <v>CFMS.WH.NOTE.VAR.ESTBILL</v>
          </cell>
          <cell r="F1764" t="str">
            <v>Dealer</v>
          </cell>
          <cell r="G1764">
            <v>314798</v>
          </cell>
        </row>
        <row r="1765">
          <cell r="B1765" t="str">
            <v>702-30006121</v>
          </cell>
          <cell r="C1765" t="str">
            <v>BOOKED</v>
          </cell>
          <cell r="D1765" t="str">
            <v>Accruing</v>
          </cell>
          <cell r="E1765" t="str">
            <v>CFMS.NOTE.FXD</v>
          </cell>
          <cell r="F1765" t="str">
            <v>Customer</v>
          </cell>
          <cell r="G1765">
            <v>360002</v>
          </cell>
        </row>
        <row r="1766">
          <cell r="B1766" t="str">
            <v>702-30006125</v>
          </cell>
          <cell r="C1766" t="str">
            <v>BOOKED</v>
          </cell>
          <cell r="D1766" t="str">
            <v>Accruing</v>
          </cell>
          <cell r="E1766" t="str">
            <v>CFMS.NOTE.FXD</v>
          </cell>
          <cell r="F1766" t="str">
            <v>Customer</v>
          </cell>
          <cell r="G1766">
            <v>337189</v>
          </cell>
        </row>
        <row r="1767">
          <cell r="B1767" t="str">
            <v>702-30006128</v>
          </cell>
          <cell r="C1767" t="str">
            <v>BOOKED</v>
          </cell>
          <cell r="D1767" t="str">
            <v>Accruing</v>
          </cell>
          <cell r="E1767" t="str">
            <v>CFMS.NOTE.FXD</v>
          </cell>
          <cell r="F1767" t="str">
            <v>Customer</v>
          </cell>
          <cell r="G1767">
            <v>310795</v>
          </cell>
        </row>
        <row r="1768">
          <cell r="B1768" t="str">
            <v>702-30006130</v>
          </cell>
          <cell r="C1768" t="str">
            <v>BOOKED</v>
          </cell>
          <cell r="D1768" t="str">
            <v>Accruing</v>
          </cell>
          <cell r="E1768" t="str">
            <v>CFMS.WH.NOTE.VAR.ESTBILL</v>
          </cell>
          <cell r="F1768" t="str">
            <v>Dealer</v>
          </cell>
          <cell r="G1768">
            <v>317033</v>
          </cell>
        </row>
        <row r="1769">
          <cell r="B1769" t="str">
            <v>702-30006147</v>
          </cell>
          <cell r="C1769" t="str">
            <v>BOOKED</v>
          </cell>
          <cell r="D1769" t="str">
            <v>Accruing</v>
          </cell>
          <cell r="E1769" t="str">
            <v>CFMS.NOTE.FXD</v>
          </cell>
          <cell r="F1769" t="str">
            <v>Customer</v>
          </cell>
          <cell r="G1769">
            <v>341517</v>
          </cell>
        </row>
        <row r="1770">
          <cell r="B1770" t="str">
            <v>702-30006150-001</v>
          </cell>
          <cell r="C1770" t="str">
            <v>BOOKED</v>
          </cell>
          <cell r="D1770" t="str">
            <v>Accruing</v>
          </cell>
          <cell r="E1770" t="str">
            <v>CFMS.NOTE.FXD</v>
          </cell>
          <cell r="F1770" t="str">
            <v>Customer</v>
          </cell>
          <cell r="G1770">
            <v>318916</v>
          </cell>
        </row>
        <row r="1771">
          <cell r="B1771" t="str">
            <v>702-30006159</v>
          </cell>
          <cell r="C1771" t="str">
            <v>BOOKED</v>
          </cell>
          <cell r="D1771" t="str">
            <v>Accruing</v>
          </cell>
          <cell r="E1771" t="str">
            <v>CFMS.NOTE.VAR.ESTBILL</v>
          </cell>
          <cell r="F1771" t="str">
            <v>Dealer</v>
          </cell>
          <cell r="G1771">
            <v>313548</v>
          </cell>
        </row>
        <row r="1772">
          <cell r="B1772" t="str">
            <v>702-30006160</v>
          </cell>
          <cell r="C1772" t="str">
            <v>BOOKED</v>
          </cell>
          <cell r="D1772" t="str">
            <v>Accruing</v>
          </cell>
          <cell r="E1772" t="str">
            <v>CFMS.NOTE.VAR.ESTBILL</v>
          </cell>
          <cell r="F1772" t="str">
            <v>Dealer</v>
          </cell>
          <cell r="G1772">
            <v>313548</v>
          </cell>
        </row>
        <row r="1773">
          <cell r="B1773" t="str">
            <v>702-30006161</v>
          </cell>
          <cell r="C1773" t="str">
            <v>BOOKED</v>
          </cell>
          <cell r="D1773" t="str">
            <v>Accruing</v>
          </cell>
          <cell r="E1773" t="str">
            <v>CFMS.NOTE.FXD</v>
          </cell>
          <cell r="F1773" t="str">
            <v>Customer</v>
          </cell>
          <cell r="G1773">
            <v>416292</v>
          </cell>
        </row>
        <row r="1774">
          <cell r="B1774" t="str">
            <v>702-30006162</v>
          </cell>
          <cell r="C1774" t="str">
            <v>BOOKED</v>
          </cell>
          <cell r="D1774" t="str">
            <v>Accruing</v>
          </cell>
          <cell r="E1774" t="str">
            <v>CFMS.NOTE.VAR.ESTBILL</v>
          </cell>
          <cell r="F1774" t="str">
            <v>Dealer</v>
          </cell>
          <cell r="G1774">
            <v>313548</v>
          </cell>
        </row>
        <row r="1775">
          <cell r="B1775" t="str">
            <v>702-30006164</v>
          </cell>
          <cell r="C1775" t="str">
            <v>BOOKED</v>
          </cell>
          <cell r="D1775" t="str">
            <v>Accruing</v>
          </cell>
          <cell r="E1775" t="str">
            <v>CFMS.NOTE.VAR.ESTBILL</v>
          </cell>
          <cell r="F1775" t="str">
            <v>Dealer</v>
          </cell>
          <cell r="G1775">
            <v>313548</v>
          </cell>
        </row>
        <row r="1776">
          <cell r="B1776" t="str">
            <v>702-30006165</v>
          </cell>
          <cell r="C1776" t="str">
            <v>BOOKED</v>
          </cell>
          <cell r="D1776" t="str">
            <v>Accruing</v>
          </cell>
          <cell r="E1776" t="str">
            <v>CFMS.NOTE.VAR.ESTBILL</v>
          </cell>
          <cell r="F1776" t="str">
            <v>Dealer</v>
          </cell>
          <cell r="G1776">
            <v>313548</v>
          </cell>
        </row>
        <row r="1777">
          <cell r="B1777" t="str">
            <v>702-30006166</v>
          </cell>
          <cell r="C1777" t="str">
            <v>BOOKED</v>
          </cell>
          <cell r="D1777" t="str">
            <v>Accruing</v>
          </cell>
          <cell r="E1777" t="str">
            <v>CFMS.NOTE.VAR.ESTBILL</v>
          </cell>
          <cell r="F1777" t="str">
            <v>Dealer</v>
          </cell>
          <cell r="G1777">
            <v>313548</v>
          </cell>
        </row>
        <row r="1778">
          <cell r="B1778" t="str">
            <v>702-30006167</v>
          </cell>
          <cell r="C1778" t="str">
            <v>BOOKED</v>
          </cell>
          <cell r="D1778" t="str">
            <v>Accruing</v>
          </cell>
          <cell r="E1778" t="str">
            <v>CFMS.NOTE.VAR.ESTBILL</v>
          </cell>
          <cell r="F1778" t="str">
            <v>Dealer</v>
          </cell>
          <cell r="G1778">
            <v>313548</v>
          </cell>
        </row>
        <row r="1779">
          <cell r="B1779" t="str">
            <v>702-30006168</v>
          </cell>
          <cell r="C1779" t="str">
            <v>BOOKED</v>
          </cell>
          <cell r="D1779" t="str">
            <v>Accruing</v>
          </cell>
          <cell r="E1779" t="str">
            <v>CFMS.NOTE.VAR.ESTBILL</v>
          </cell>
          <cell r="F1779" t="str">
            <v>Dealer</v>
          </cell>
          <cell r="G1779">
            <v>313548</v>
          </cell>
        </row>
        <row r="1780">
          <cell r="B1780" t="str">
            <v>702-30006169</v>
          </cell>
          <cell r="C1780" t="str">
            <v>BOOKED</v>
          </cell>
          <cell r="D1780" t="str">
            <v>Accruing</v>
          </cell>
          <cell r="E1780" t="str">
            <v>CFMS.NOTE.VAR.ESTBILL</v>
          </cell>
          <cell r="F1780" t="str">
            <v>Dealer</v>
          </cell>
          <cell r="G1780">
            <v>313548</v>
          </cell>
        </row>
        <row r="1781">
          <cell r="B1781" t="str">
            <v>702-30006171</v>
          </cell>
          <cell r="C1781" t="str">
            <v>BOOKED</v>
          </cell>
          <cell r="D1781" t="str">
            <v>Accruing</v>
          </cell>
          <cell r="E1781" t="str">
            <v>CFMS.NOTE.VAR.ESTBILL</v>
          </cell>
          <cell r="F1781" t="str">
            <v>Dealer</v>
          </cell>
          <cell r="G1781">
            <v>313548</v>
          </cell>
        </row>
        <row r="1782">
          <cell r="B1782" t="str">
            <v>702-30006172</v>
          </cell>
          <cell r="C1782" t="str">
            <v>BOOKED</v>
          </cell>
          <cell r="D1782" t="str">
            <v>Accruing</v>
          </cell>
          <cell r="E1782" t="str">
            <v>CFMS.NOTE.VAR.ESTBILL</v>
          </cell>
          <cell r="F1782" t="str">
            <v>Dealer</v>
          </cell>
          <cell r="G1782">
            <v>313548</v>
          </cell>
        </row>
        <row r="1783">
          <cell r="B1783" t="str">
            <v>702-30006173</v>
          </cell>
          <cell r="C1783" t="str">
            <v>BOOKED</v>
          </cell>
          <cell r="D1783" t="str">
            <v>Accruing</v>
          </cell>
          <cell r="E1783" t="str">
            <v>CFMS.NOTE.VAR.ESTBILL</v>
          </cell>
          <cell r="F1783" t="str">
            <v>Dealer</v>
          </cell>
          <cell r="G1783">
            <v>313548</v>
          </cell>
        </row>
        <row r="1784">
          <cell r="B1784" t="str">
            <v>702-30006175</v>
          </cell>
          <cell r="C1784" t="str">
            <v>BOOKED</v>
          </cell>
          <cell r="D1784" t="str">
            <v>Accruing</v>
          </cell>
          <cell r="E1784" t="str">
            <v>CFMS.NOTE.FXD</v>
          </cell>
          <cell r="F1784" t="str">
            <v>Customer</v>
          </cell>
          <cell r="G1784">
            <v>308900</v>
          </cell>
        </row>
        <row r="1785">
          <cell r="B1785" t="str">
            <v>702-30006176</v>
          </cell>
          <cell r="C1785" t="str">
            <v>BOOKED</v>
          </cell>
          <cell r="D1785" t="str">
            <v>Accruing</v>
          </cell>
          <cell r="E1785" t="str">
            <v>CFMS.NOTE.VAR.ESTBILL</v>
          </cell>
          <cell r="F1785" t="str">
            <v>Dealer</v>
          </cell>
          <cell r="G1785">
            <v>313548</v>
          </cell>
        </row>
        <row r="1786">
          <cell r="B1786" t="str">
            <v>702-30006177</v>
          </cell>
          <cell r="C1786" t="str">
            <v>BOOKED</v>
          </cell>
          <cell r="D1786" t="str">
            <v>Accruing</v>
          </cell>
          <cell r="E1786" t="str">
            <v>CFMS.NOTE.VAR.ESTBILL</v>
          </cell>
          <cell r="F1786" t="str">
            <v>Dealer</v>
          </cell>
          <cell r="G1786">
            <v>313548</v>
          </cell>
        </row>
        <row r="1787">
          <cell r="B1787" t="str">
            <v>702-30006182</v>
          </cell>
          <cell r="C1787" t="str">
            <v>BOOKED</v>
          </cell>
          <cell r="D1787" t="str">
            <v>Accruing</v>
          </cell>
          <cell r="E1787" t="str">
            <v>CFMS.NOTE.VAR.ESTBILL</v>
          </cell>
          <cell r="F1787" t="str">
            <v>Dealer</v>
          </cell>
          <cell r="G1787">
            <v>313548</v>
          </cell>
        </row>
        <row r="1788">
          <cell r="B1788" t="str">
            <v>702-30006183</v>
          </cell>
          <cell r="C1788" t="str">
            <v>BOOKED</v>
          </cell>
          <cell r="D1788" t="str">
            <v>Accruing</v>
          </cell>
          <cell r="E1788" t="str">
            <v>CFMS.NOTE.VAR.ESTBILL</v>
          </cell>
          <cell r="F1788" t="str">
            <v>Dealer</v>
          </cell>
          <cell r="G1788">
            <v>313548</v>
          </cell>
        </row>
        <row r="1789">
          <cell r="B1789" t="str">
            <v>702-30006184</v>
          </cell>
          <cell r="C1789" t="str">
            <v>BOOKED</v>
          </cell>
          <cell r="D1789" t="str">
            <v>Accruing</v>
          </cell>
          <cell r="E1789" t="str">
            <v>CFMS.NOTE.VAR.ESTBILL</v>
          </cell>
          <cell r="F1789" t="str">
            <v>Dealer</v>
          </cell>
          <cell r="G1789">
            <v>357563</v>
          </cell>
        </row>
        <row r="1790">
          <cell r="B1790" t="str">
            <v>702-30006189</v>
          </cell>
          <cell r="C1790" t="str">
            <v>BOOKED</v>
          </cell>
          <cell r="D1790" t="str">
            <v>Accruing</v>
          </cell>
          <cell r="E1790" t="str">
            <v>CFMS.NOTE.FXD</v>
          </cell>
          <cell r="F1790" t="str">
            <v>Customer</v>
          </cell>
          <cell r="G1790">
            <v>318566</v>
          </cell>
        </row>
        <row r="1791">
          <cell r="B1791" t="str">
            <v>702-30006191</v>
          </cell>
          <cell r="C1791" t="str">
            <v>BOOKED</v>
          </cell>
          <cell r="D1791" t="str">
            <v>Accruing</v>
          </cell>
          <cell r="E1791" t="str">
            <v>CFMS.NOTE.FXD</v>
          </cell>
          <cell r="F1791" t="str">
            <v>Customer</v>
          </cell>
          <cell r="G1791">
            <v>318566</v>
          </cell>
        </row>
        <row r="1792">
          <cell r="B1792" t="str">
            <v>702-30006195</v>
          </cell>
          <cell r="C1792" t="str">
            <v>BOOKED</v>
          </cell>
          <cell r="D1792" t="str">
            <v>Accruing</v>
          </cell>
          <cell r="E1792" t="str">
            <v>CFMS.NOTE.FXD</v>
          </cell>
          <cell r="F1792" t="str">
            <v>Customer</v>
          </cell>
          <cell r="G1792">
            <v>318566</v>
          </cell>
        </row>
        <row r="1793">
          <cell r="B1793" t="str">
            <v>702-30006196</v>
          </cell>
          <cell r="C1793" t="str">
            <v>BOOKED</v>
          </cell>
          <cell r="D1793" t="str">
            <v>Accruing</v>
          </cell>
          <cell r="E1793" t="str">
            <v>CFMS.NOTE.FXD</v>
          </cell>
          <cell r="F1793" t="str">
            <v>Customer</v>
          </cell>
          <cell r="G1793">
            <v>318566</v>
          </cell>
        </row>
        <row r="1794">
          <cell r="B1794" t="str">
            <v>702-30006199</v>
          </cell>
          <cell r="C1794" t="str">
            <v>BOOKED</v>
          </cell>
          <cell r="D1794" t="str">
            <v>Accruing</v>
          </cell>
          <cell r="E1794" t="str">
            <v>CFMS.NOTE.FXD</v>
          </cell>
          <cell r="F1794" t="str">
            <v>Customer</v>
          </cell>
          <cell r="G1794">
            <v>318566</v>
          </cell>
        </row>
        <row r="1795">
          <cell r="B1795" t="str">
            <v>702-30006203</v>
          </cell>
          <cell r="C1795" t="str">
            <v>BOOKED</v>
          </cell>
          <cell r="D1795" t="str">
            <v>Accruing</v>
          </cell>
          <cell r="E1795" t="str">
            <v>CFMS.NOTE.FXD</v>
          </cell>
          <cell r="F1795" t="str">
            <v>Customer</v>
          </cell>
          <cell r="G1795">
            <v>350308</v>
          </cell>
        </row>
        <row r="1796">
          <cell r="B1796" t="str">
            <v>702-30006206</v>
          </cell>
          <cell r="C1796" t="str">
            <v>BOOKED</v>
          </cell>
          <cell r="E1796" t="str">
            <v>CFMS.NOTE.VAR.ESTBILL</v>
          </cell>
          <cell r="F1796" t="str">
            <v>Dealer</v>
          </cell>
          <cell r="G1796">
            <v>314798</v>
          </cell>
        </row>
        <row r="1797">
          <cell r="B1797" t="str">
            <v>702-30006207</v>
          </cell>
          <cell r="C1797" t="str">
            <v>BOOKED</v>
          </cell>
          <cell r="D1797" t="str">
            <v>Accruing</v>
          </cell>
          <cell r="E1797" t="str">
            <v>CFMS.NOTE.FXD</v>
          </cell>
          <cell r="F1797" t="str">
            <v>Customer</v>
          </cell>
          <cell r="G1797">
            <v>350308</v>
          </cell>
        </row>
        <row r="1798">
          <cell r="B1798" t="str">
            <v>702-30006216-001</v>
          </cell>
          <cell r="C1798" t="str">
            <v>BOOKED</v>
          </cell>
          <cell r="D1798" t="str">
            <v>Accruing</v>
          </cell>
          <cell r="E1798" t="str">
            <v>CFMS.NOTE.VAR.ESTBILL</v>
          </cell>
          <cell r="F1798" t="str">
            <v>Dealer</v>
          </cell>
          <cell r="G1798">
            <v>416293</v>
          </cell>
        </row>
        <row r="1799">
          <cell r="B1799" t="str">
            <v>702-30006216-002</v>
          </cell>
          <cell r="C1799" t="str">
            <v>BOOKED</v>
          </cell>
          <cell r="E1799" t="str">
            <v>CFMS.NOTE.VAR.ESTBILL</v>
          </cell>
          <cell r="F1799" t="str">
            <v>Dealer</v>
          </cell>
          <cell r="G1799">
            <v>416293</v>
          </cell>
        </row>
        <row r="1800">
          <cell r="B1800" t="str">
            <v>702-30006217</v>
          </cell>
          <cell r="C1800" t="str">
            <v>BOOKED</v>
          </cell>
          <cell r="D1800" t="str">
            <v>Accruing</v>
          </cell>
          <cell r="E1800" t="str">
            <v>CFMS.NOTE.FXD</v>
          </cell>
          <cell r="F1800" t="str">
            <v>Customer</v>
          </cell>
          <cell r="G1800">
            <v>315951</v>
          </cell>
        </row>
        <row r="1801">
          <cell r="B1801" t="str">
            <v>702-30006223-001</v>
          </cell>
          <cell r="C1801" t="str">
            <v>BOOKED</v>
          </cell>
          <cell r="D1801" t="str">
            <v>Accruing</v>
          </cell>
          <cell r="E1801" t="str">
            <v>CFMS.NOTE.FXD</v>
          </cell>
          <cell r="F1801" t="str">
            <v>Customer</v>
          </cell>
          <cell r="G1801">
            <v>437331</v>
          </cell>
        </row>
        <row r="1802">
          <cell r="B1802" t="str">
            <v>702-30006236</v>
          </cell>
          <cell r="C1802" t="str">
            <v>BOOKED</v>
          </cell>
          <cell r="D1802" t="str">
            <v>Accruing</v>
          </cell>
          <cell r="E1802" t="str">
            <v>CFMS.NOTE.FXD</v>
          </cell>
          <cell r="F1802" t="str">
            <v>Customer</v>
          </cell>
          <cell r="G1802">
            <v>477349</v>
          </cell>
        </row>
        <row r="1803">
          <cell r="B1803" t="str">
            <v>702-30006237</v>
          </cell>
          <cell r="C1803" t="str">
            <v>BOOKED</v>
          </cell>
          <cell r="D1803" t="str">
            <v>Accruing</v>
          </cell>
          <cell r="E1803" t="str">
            <v>CFMS.NOTE.FXD</v>
          </cell>
          <cell r="F1803" t="str">
            <v>Customer</v>
          </cell>
          <cell r="G1803">
            <v>350308</v>
          </cell>
        </row>
        <row r="1804">
          <cell r="B1804" t="str">
            <v>702-30006239</v>
          </cell>
          <cell r="C1804" t="str">
            <v>BOOKED</v>
          </cell>
          <cell r="D1804" t="str">
            <v>Accruing</v>
          </cell>
          <cell r="E1804" t="str">
            <v>CFMS.NOTE.FXD</v>
          </cell>
          <cell r="F1804" t="str">
            <v>Customer</v>
          </cell>
          <cell r="G1804">
            <v>316711</v>
          </cell>
        </row>
        <row r="1805">
          <cell r="B1805" t="str">
            <v>702-30006249</v>
          </cell>
          <cell r="C1805" t="str">
            <v>BOOKED</v>
          </cell>
          <cell r="D1805" t="str">
            <v>Accruing</v>
          </cell>
          <cell r="E1805" t="str">
            <v>CFMS.NOTE.FXD</v>
          </cell>
          <cell r="F1805" t="str">
            <v>Customer</v>
          </cell>
          <cell r="G1805">
            <v>337875</v>
          </cell>
        </row>
        <row r="1806">
          <cell r="B1806" t="str">
            <v>702-30006252</v>
          </cell>
          <cell r="C1806" t="str">
            <v>BOOKED</v>
          </cell>
          <cell r="D1806" t="str">
            <v>Accruing</v>
          </cell>
          <cell r="E1806" t="str">
            <v>CFMS.NOTE.FXD</v>
          </cell>
          <cell r="F1806" t="str">
            <v>Customer</v>
          </cell>
          <cell r="G1806">
            <v>368695</v>
          </cell>
        </row>
        <row r="1807">
          <cell r="B1807" t="str">
            <v>702-30006254</v>
          </cell>
          <cell r="C1807" t="str">
            <v>BOOKED</v>
          </cell>
          <cell r="D1807" t="str">
            <v>Accruing</v>
          </cell>
          <cell r="E1807" t="str">
            <v>CFMS.NOTE.FXD</v>
          </cell>
          <cell r="F1807" t="str">
            <v>Customer</v>
          </cell>
          <cell r="G1807">
            <v>318741</v>
          </cell>
        </row>
        <row r="1808">
          <cell r="B1808" t="str">
            <v>702-30006257</v>
          </cell>
          <cell r="C1808" t="str">
            <v>BOOKED</v>
          </cell>
          <cell r="D1808" t="str">
            <v>Accruing</v>
          </cell>
          <cell r="E1808" t="str">
            <v>CFMS.NOTE.FXD</v>
          </cell>
          <cell r="F1808" t="str">
            <v>Customer</v>
          </cell>
          <cell r="G1808">
            <v>436303</v>
          </cell>
        </row>
        <row r="1809">
          <cell r="B1809" t="str">
            <v>702-30006259</v>
          </cell>
          <cell r="C1809" t="str">
            <v>BOOKED</v>
          </cell>
          <cell r="D1809" t="str">
            <v>Accruing</v>
          </cell>
          <cell r="E1809" t="str">
            <v>CFMS.NOTE.FXD</v>
          </cell>
          <cell r="F1809" t="str">
            <v>Customer</v>
          </cell>
          <cell r="G1809">
            <v>489359</v>
          </cell>
        </row>
        <row r="1810">
          <cell r="B1810" t="str">
            <v>702-30006261</v>
          </cell>
          <cell r="C1810" t="str">
            <v>BOOKED</v>
          </cell>
          <cell r="D1810" t="str">
            <v>Accruing</v>
          </cell>
          <cell r="E1810" t="str">
            <v>CFMS.NOTE.FXD</v>
          </cell>
          <cell r="F1810" t="str">
            <v>Customer</v>
          </cell>
          <cell r="G1810">
            <v>455323</v>
          </cell>
        </row>
        <row r="1811">
          <cell r="B1811" t="str">
            <v>702-30006264</v>
          </cell>
          <cell r="C1811" t="str">
            <v>BOOKED</v>
          </cell>
          <cell r="D1811" t="str">
            <v>Accruing</v>
          </cell>
          <cell r="E1811" t="str">
            <v>CFMS.NOTE.FXD</v>
          </cell>
          <cell r="F1811" t="str">
            <v>Customer</v>
          </cell>
          <cell r="G1811">
            <v>439315</v>
          </cell>
        </row>
        <row r="1812">
          <cell r="B1812" t="str">
            <v>702-30006266</v>
          </cell>
          <cell r="C1812" t="str">
            <v>BOOKED</v>
          </cell>
          <cell r="D1812" t="str">
            <v>Accruing</v>
          </cell>
          <cell r="E1812" t="str">
            <v>CFMS.NOTE.FXD</v>
          </cell>
          <cell r="F1812" t="str">
            <v>Customer</v>
          </cell>
          <cell r="G1812">
            <v>439385</v>
          </cell>
        </row>
        <row r="1813">
          <cell r="B1813" t="str">
            <v>702-30006269</v>
          </cell>
          <cell r="C1813" t="str">
            <v>BOOKED</v>
          </cell>
          <cell r="D1813" t="str">
            <v>Accruing</v>
          </cell>
          <cell r="E1813" t="str">
            <v>CFMS.NOTE.FXD</v>
          </cell>
          <cell r="F1813" t="str">
            <v>Customer</v>
          </cell>
          <cell r="G1813">
            <v>314376</v>
          </cell>
        </row>
        <row r="1814">
          <cell r="B1814" t="str">
            <v>702-30006272</v>
          </cell>
          <cell r="C1814" t="str">
            <v>BOOKED</v>
          </cell>
          <cell r="D1814" t="str">
            <v>Non-Accruing</v>
          </cell>
          <cell r="E1814" t="str">
            <v>CFMS.NOTE.FXD</v>
          </cell>
          <cell r="F1814" t="str">
            <v>Customer</v>
          </cell>
          <cell r="G1814">
            <v>312659</v>
          </cell>
        </row>
        <row r="1815">
          <cell r="B1815" t="str">
            <v>702-30006273</v>
          </cell>
          <cell r="C1815" t="str">
            <v>BOOKED</v>
          </cell>
          <cell r="E1815" t="str">
            <v>CFMS.NOTE.VAR.ESTBILL</v>
          </cell>
          <cell r="F1815" t="str">
            <v>Dealer</v>
          </cell>
          <cell r="G1815">
            <v>314798</v>
          </cell>
        </row>
        <row r="1816">
          <cell r="B1816" t="str">
            <v>702-30006274</v>
          </cell>
          <cell r="C1816" t="str">
            <v>BOOKED</v>
          </cell>
          <cell r="D1816" t="str">
            <v>Accruing</v>
          </cell>
          <cell r="E1816" t="str">
            <v>CFMS.NOTE.FXD</v>
          </cell>
          <cell r="F1816" t="str">
            <v>Customer</v>
          </cell>
          <cell r="G1816">
            <v>312172</v>
          </cell>
        </row>
        <row r="1817">
          <cell r="B1817" t="str">
            <v>702-30006279</v>
          </cell>
          <cell r="C1817" t="str">
            <v>BOOKED</v>
          </cell>
          <cell r="D1817" t="str">
            <v>Accruing</v>
          </cell>
          <cell r="E1817" t="str">
            <v>CFMS.NOTE.FXD</v>
          </cell>
          <cell r="F1817" t="str">
            <v>Customer</v>
          </cell>
          <cell r="G1817">
            <v>314544</v>
          </cell>
        </row>
        <row r="1818">
          <cell r="B1818" t="str">
            <v>702-30006285</v>
          </cell>
          <cell r="C1818" t="str">
            <v>BOOKED</v>
          </cell>
          <cell r="E1818" t="str">
            <v>CFMS.NOTE.VAR.ESTBILL</v>
          </cell>
          <cell r="F1818" t="str">
            <v>Dealer</v>
          </cell>
          <cell r="G1818">
            <v>314798</v>
          </cell>
        </row>
        <row r="1819">
          <cell r="B1819" t="str">
            <v>702-30006290</v>
          </cell>
          <cell r="C1819" t="str">
            <v>BOOKED</v>
          </cell>
          <cell r="D1819" t="str">
            <v>Accruing</v>
          </cell>
          <cell r="E1819" t="str">
            <v>CFMS.NOTE.FXD</v>
          </cell>
          <cell r="F1819" t="str">
            <v>Customer</v>
          </cell>
          <cell r="G1819">
            <v>453301</v>
          </cell>
        </row>
        <row r="1820">
          <cell r="B1820" t="str">
            <v>702-30006304</v>
          </cell>
          <cell r="C1820" t="str">
            <v>BOOKED</v>
          </cell>
          <cell r="D1820" t="str">
            <v>Accruing</v>
          </cell>
          <cell r="E1820" t="str">
            <v>CFMS.NOTE.FXD</v>
          </cell>
          <cell r="F1820" t="str">
            <v>Customer</v>
          </cell>
          <cell r="G1820">
            <v>371037</v>
          </cell>
        </row>
        <row r="1821">
          <cell r="B1821" t="str">
            <v>702-30006310</v>
          </cell>
          <cell r="C1821" t="str">
            <v>BOOKED</v>
          </cell>
          <cell r="E1821" t="str">
            <v>CFMS.NOTE.VAR.ESTBILL</v>
          </cell>
          <cell r="F1821" t="str">
            <v>Dealer</v>
          </cell>
          <cell r="G1821">
            <v>314798</v>
          </cell>
        </row>
        <row r="1822">
          <cell r="B1822" t="str">
            <v>702-30006319</v>
          </cell>
          <cell r="C1822" t="str">
            <v>BOOKED</v>
          </cell>
          <cell r="D1822" t="str">
            <v>Accruing</v>
          </cell>
          <cell r="E1822" t="str">
            <v>CFMS.NOTE.FXD</v>
          </cell>
          <cell r="F1822" t="str">
            <v>Customer</v>
          </cell>
          <cell r="G1822">
            <v>364297</v>
          </cell>
        </row>
        <row r="1823">
          <cell r="B1823" t="str">
            <v>702-30006323</v>
          </cell>
          <cell r="C1823" t="str">
            <v>BOOKED</v>
          </cell>
          <cell r="D1823" t="str">
            <v>Accruing</v>
          </cell>
          <cell r="E1823" t="str">
            <v>CFMS.NOTE.FXD</v>
          </cell>
          <cell r="F1823" t="str">
            <v>Customer</v>
          </cell>
          <cell r="G1823">
            <v>454290</v>
          </cell>
        </row>
        <row r="1824">
          <cell r="B1824" t="str">
            <v>702-30006326</v>
          </cell>
          <cell r="C1824" t="str">
            <v>BOOKED</v>
          </cell>
          <cell r="D1824" t="str">
            <v>Accruing</v>
          </cell>
          <cell r="E1824" t="str">
            <v>CFMS.NOTE.FXD</v>
          </cell>
          <cell r="F1824" t="str">
            <v>Customer</v>
          </cell>
          <cell r="G1824">
            <v>444316</v>
          </cell>
        </row>
        <row r="1825">
          <cell r="B1825" t="str">
            <v>702-30006328</v>
          </cell>
          <cell r="C1825" t="str">
            <v>BOOKED</v>
          </cell>
          <cell r="D1825" t="str">
            <v>Accruing</v>
          </cell>
          <cell r="E1825" t="str">
            <v>CFMS.NOTE.FXD</v>
          </cell>
          <cell r="F1825" t="str">
            <v>Customer</v>
          </cell>
          <cell r="G1825">
            <v>316975</v>
          </cell>
        </row>
        <row r="1826">
          <cell r="B1826" t="str">
            <v>702-30006329</v>
          </cell>
          <cell r="C1826" t="str">
            <v>BOOKED</v>
          </cell>
          <cell r="D1826" t="str">
            <v>Accruing</v>
          </cell>
          <cell r="E1826" t="str">
            <v>CFMS.NOTE.FXD</v>
          </cell>
          <cell r="F1826" t="str">
            <v>Customer</v>
          </cell>
          <cell r="G1826">
            <v>492313</v>
          </cell>
        </row>
        <row r="1827">
          <cell r="B1827" t="str">
            <v>702-30006331</v>
          </cell>
          <cell r="C1827" t="str">
            <v>BOOKED</v>
          </cell>
          <cell r="E1827" t="str">
            <v>CFMS.NOTE.VAR.ESTBILL</v>
          </cell>
          <cell r="F1827" t="str">
            <v>Dealer</v>
          </cell>
          <cell r="G1827">
            <v>314798</v>
          </cell>
        </row>
        <row r="1828">
          <cell r="B1828" t="str">
            <v>702-30006333</v>
          </cell>
          <cell r="C1828" t="str">
            <v>BOOKED</v>
          </cell>
          <cell r="D1828" t="str">
            <v>Accruing</v>
          </cell>
          <cell r="E1828" t="str">
            <v>CFMS.NOTE.FXD</v>
          </cell>
          <cell r="F1828" t="str">
            <v>Customer</v>
          </cell>
          <cell r="G1828">
            <v>393295</v>
          </cell>
        </row>
        <row r="1829">
          <cell r="B1829" t="str">
            <v>702-30006338</v>
          </cell>
          <cell r="C1829" t="str">
            <v>BOOKED</v>
          </cell>
          <cell r="D1829" t="str">
            <v>Accruing</v>
          </cell>
          <cell r="E1829" t="str">
            <v>CFMS.NOTE.FXD</v>
          </cell>
          <cell r="F1829" t="str">
            <v>Customer</v>
          </cell>
          <cell r="G1829">
            <v>330178</v>
          </cell>
        </row>
        <row r="1830">
          <cell r="B1830" t="str">
            <v>702-30006343</v>
          </cell>
          <cell r="C1830" t="str">
            <v>BOOKED</v>
          </cell>
          <cell r="E1830" t="str">
            <v>CFMS.WH.NOTE.VAR.ESTBILL</v>
          </cell>
          <cell r="F1830" t="str">
            <v>Dealer</v>
          </cell>
          <cell r="G1830">
            <v>314798</v>
          </cell>
        </row>
        <row r="1831">
          <cell r="B1831" t="str">
            <v>702-30006348-001</v>
          </cell>
          <cell r="C1831" t="str">
            <v>BOOKED</v>
          </cell>
          <cell r="D1831" t="str">
            <v>Accruing</v>
          </cell>
          <cell r="E1831" t="str">
            <v>CFMS.NOTE.FXD</v>
          </cell>
          <cell r="F1831" t="str">
            <v>Customer</v>
          </cell>
          <cell r="G1831">
            <v>326185</v>
          </cell>
        </row>
        <row r="1832">
          <cell r="B1832" t="str">
            <v>702-30006351</v>
          </cell>
          <cell r="C1832" t="str">
            <v>BOOKED</v>
          </cell>
          <cell r="D1832" t="str">
            <v>Accruing</v>
          </cell>
          <cell r="E1832" t="str">
            <v>CFMS.NOTE.FXD</v>
          </cell>
          <cell r="F1832" t="str">
            <v>Customer</v>
          </cell>
          <cell r="G1832">
            <v>367425</v>
          </cell>
        </row>
        <row r="1833">
          <cell r="B1833" t="str">
            <v>702-30006353</v>
          </cell>
          <cell r="C1833" t="str">
            <v>BOOKED</v>
          </cell>
          <cell r="D1833" t="str">
            <v>Accruing</v>
          </cell>
          <cell r="E1833" t="str">
            <v>CFMS.NOTE.FXD</v>
          </cell>
          <cell r="F1833" t="str">
            <v>Customer</v>
          </cell>
          <cell r="G1833">
            <v>444310</v>
          </cell>
        </row>
        <row r="1834">
          <cell r="B1834" t="str">
            <v>702-30006357</v>
          </cell>
          <cell r="C1834" t="str">
            <v>BOOKED</v>
          </cell>
          <cell r="E1834" t="str">
            <v>CFMS.WH.NOTE.VAR.ESTBILL</v>
          </cell>
          <cell r="F1834" t="str">
            <v>Dealer</v>
          </cell>
          <cell r="G1834">
            <v>313548</v>
          </cell>
        </row>
        <row r="1835">
          <cell r="B1835" t="str">
            <v>702-30006358</v>
          </cell>
          <cell r="C1835" t="str">
            <v>BOOKED</v>
          </cell>
          <cell r="E1835" t="str">
            <v>CFMS.NOTE.VAR.ESTBILL</v>
          </cell>
          <cell r="F1835" t="str">
            <v>Dealer</v>
          </cell>
          <cell r="G1835">
            <v>313548</v>
          </cell>
        </row>
        <row r="1836">
          <cell r="B1836" t="str">
            <v>702-30006359</v>
          </cell>
          <cell r="C1836" t="str">
            <v>BOOKED</v>
          </cell>
          <cell r="E1836" t="str">
            <v>CFMS.NOTE.VAR.ESTBILL</v>
          </cell>
          <cell r="F1836" t="str">
            <v>Dealer</v>
          </cell>
          <cell r="G1836">
            <v>313548</v>
          </cell>
        </row>
        <row r="1837">
          <cell r="B1837" t="str">
            <v>702-30006360</v>
          </cell>
          <cell r="C1837" t="str">
            <v>BOOKED</v>
          </cell>
          <cell r="E1837" t="str">
            <v>CFMS.NOTE.VAR.ESTBILL</v>
          </cell>
          <cell r="F1837" t="str">
            <v>Dealer</v>
          </cell>
          <cell r="G1837">
            <v>313548</v>
          </cell>
        </row>
        <row r="1838">
          <cell r="B1838" t="str">
            <v>702-30006361</v>
          </cell>
          <cell r="C1838" t="str">
            <v>BOOKED</v>
          </cell>
          <cell r="E1838" t="str">
            <v>CFMS.NOTE.VAR.ESTBILL</v>
          </cell>
          <cell r="F1838" t="str">
            <v>Dealer</v>
          </cell>
          <cell r="G1838">
            <v>313548</v>
          </cell>
        </row>
        <row r="1839">
          <cell r="B1839" t="str">
            <v>702-30006363</v>
          </cell>
          <cell r="C1839" t="str">
            <v>BOOKED</v>
          </cell>
          <cell r="E1839" t="str">
            <v>CFMS.WH.NOTE.VAR.ESTBILL</v>
          </cell>
          <cell r="F1839" t="str">
            <v>Dealer</v>
          </cell>
          <cell r="G1839">
            <v>314798</v>
          </cell>
        </row>
        <row r="1840">
          <cell r="B1840" t="str">
            <v>702-30006365</v>
          </cell>
          <cell r="C1840" t="str">
            <v>BOOKED</v>
          </cell>
          <cell r="E1840" t="str">
            <v>CFMS.NOTE.VAR.ESTBILL</v>
          </cell>
          <cell r="F1840" t="str">
            <v>Dealer</v>
          </cell>
          <cell r="G1840">
            <v>313548</v>
          </cell>
        </row>
        <row r="1841">
          <cell r="B1841" t="str">
            <v>702-30006366</v>
          </cell>
          <cell r="C1841" t="str">
            <v>BOOKED</v>
          </cell>
          <cell r="E1841" t="str">
            <v>CFMS.NOTE.VAR.ESTBILL</v>
          </cell>
          <cell r="F1841" t="str">
            <v>Dealer</v>
          </cell>
          <cell r="G1841">
            <v>313548</v>
          </cell>
        </row>
        <row r="1842">
          <cell r="B1842" t="str">
            <v>702-30006367</v>
          </cell>
          <cell r="C1842" t="str">
            <v>BOOKED</v>
          </cell>
          <cell r="E1842" t="str">
            <v>CFMS.NOTE.VAR.ESTBILL</v>
          </cell>
          <cell r="F1842" t="str">
            <v>Dealer</v>
          </cell>
          <cell r="G1842">
            <v>313548</v>
          </cell>
        </row>
        <row r="1843">
          <cell r="B1843" t="str">
            <v>702-30006368</v>
          </cell>
          <cell r="C1843" t="str">
            <v>BOOKED</v>
          </cell>
          <cell r="E1843" t="str">
            <v>CFMS.WH.NOTE.VAR.ESTBILL</v>
          </cell>
          <cell r="F1843" t="str">
            <v>Dealer</v>
          </cell>
          <cell r="G1843">
            <v>313548</v>
          </cell>
        </row>
        <row r="1844">
          <cell r="B1844" t="str">
            <v>702-30006370</v>
          </cell>
          <cell r="C1844" t="str">
            <v>BOOKED</v>
          </cell>
          <cell r="E1844" t="str">
            <v>CFMS.WH.NOTE.VAR.ESTBILL</v>
          </cell>
          <cell r="F1844" t="str">
            <v>Dealer</v>
          </cell>
          <cell r="G1844">
            <v>314798</v>
          </cell>
        </row>
        <row r="1845">
          <cell r="B1845" t="str">
            <v>702-30006371</v>
          </cell>
          <cell r="C1845" t="str">
            <v>BOOKED</v>
          </cell>
          <cell r="E1845" t="str">
            <v>CFMS.NOTE.VAR.ESTBILL</v>
          </cell>
          <cell r="F1845" t="str">
            <v>Dealer</v>
          </cell>
          <cell r="G1845">
            <v>313548</v>
          </cell>
        </row>
        <row r="1846">
          <cell r="B1846" t="str">
            <v>702-30006372</v>
          </cell>
          <cell r="C1846" t="str">
            <v>BOOKED</v>
          </cell>
          <cell r="E1846" t="str">
            <v>CFMS.NOTE.VAR.ESTBILL</v>
          </cell>
          <cell r="F1846" t="str">
            <v>Dealer</v>
          </cell>
          <cell r="G1846">
            <v>313548</v>
          </cell>
        </row>
        <row r="1847">
          <cell r="B1847" t="str">
            <v>702-30006373</v>
          </cell>
          <cell r="C1847" t="str">
            <v>BOOKED</v>
          </cell>
          <cell r="E1847" t="str">
            <v>CFMS.NOTE.VAR.ESTBILL</v>
          </cell>
          <cell r="F1847" t="str">
            <v>Dealer</v>
          </cell>
          <cell r="G1847">
            <v>313548</v>
          </cell>
        </row>
        <row r="1848">
          <cell r="B1848" t="str">
            <v>702-30006375</v>
          </cell>
          <cell r="C1848" t="str">
            <v>BOOKED</v>
          </cell>
          <cell r="E1848" t="str">
            <v>CFMS.NOTE.VAR.ESTBILL</v>
          </cell>
          <cell r="F1848" t="str">
            <v>Dealer</v>
          </cell>
          <cell r="G1848">
            <v>313548</v>
          </cell>
        </row>
        <row r="1849">
          <cell r="B1849" t="str">
            <v>702-30006376</v>
          </cell>
          <cell r="C1849" t="str">
            <v>BOOKED</v>
          </cell>
          <cell r="E1849" t="str">
            <v>CFMS.WH.NOTE.VAR.ESTBILL</v>
          </cell>
          <cell r="F1849" t="str">
            <v>Dealer</v>
          </cell>
          <cell r="G1849">
            <v>313548</v>
          </cell>
        </row>
        <row r="1850">
          <cell r="B1850" t="str">
            <v>702-30006377</v>
          </cell>
          <cell r="C1850" t="str">
            <v>BOOKED</v>
          </cell>
          <cell r="E1850" t="str">
            <v>CFMS.NOTE.VAR.ESTBILL</v>
          </cell>
          <cell r="F1850" t="str">
            <v>Dealer</v>
          </cell>
          <cell r="G1850">
            <v>313548</v>
          </cell>
        </row>
        <row r="1851">
          <cell r="B1851" t="str">
            <v>702-30006379</v>
          </cell>
          <cell r="C1851" t="str">
            <v>BOOKED</v>
          </cell>
          <cell r="E1851" t="str">
            <v>CFMS.WH.NOTE.VAR.ESTBILL</v>
          </cell>
          <cell r="F1851" t="str">
            <v>Dealer</v>
          </cell>
          <cell r="G1851">
            <v>313548</v>
          </cell>
        </row>
        <row r="1852">
          <cell r="B1852" t="str">
            <v>702-30006380</v>
          </cell>
          <cell r="C1852" t="str">
            <v>BOOKED</v>
          </cell>
          <cell r="E1852" t="str">
            <v>CFMS.WH.NOTE.VAR.ESTBILL</v>
          </cell>
          <cell r="F1852" t="str">
            <v>Dealer</v>
          </cell>
          <cell r="G1852">
            <v>313548</v>
          </cell>
        </row>
        <row r="1853">
          <cell r="B1853" t="str">
            <v>702-30006381</v>
          </cell>
          <cell r="C1853" t="str">
            <v>BOOKED</v>
          </cell>
          <cell r="E1853" t="str">
            <v>CFMS.WH.NOTE.VAR.ESTBILL</v>
          </cell>
          <cell r="F1853" t="str">
            <v>Dealer</v>
          </cell>
          <cell r="G1853">
            <v>313548</v>
          </cell>
        </row>
        <row r="1854">
          <cell r="B1854" t="str">
            <v>702-30006382</v>
          </cell>
          <cell r="C1854" t="str">
            <v>BOOKED</v>
          </cell>
          <cell r="E1854" t="str">
            <v>CFMS.NOTE.VAR.ESTBILL</v>
          </cell>
          <cell r="F1854" t="str">
            <v>Dealer</v>
          </cell>
          <cell r="G1854">
            <v>313548</v>
          </cell>
        </row>
        <row r="1855">
          <cell r="B1855" t="str">
            <v>702-30006384</v>
          </cell>
          <cell r="C1855" t="str">
            <v>BOOKED</v>
          </cell>
          <cell r="E1855" t="str">
            <v>CFMS.NOTE.VAR.ESTBILL</v>
          </cell>
          <cell r="F1855" t="str">
            <v>Dealer</v>
          </cell>
          <cell r="G1855">
            <v>313548</v>
          </cell>
        </row>
        <row r="1856">
          <cell r="B1856" t="str">
            <v>702-30006385</v>
          </cell>
          <cell r="C1856" t="str">
            <v>BOOKED</v>
          </cell>
          <cell r="E1856" t="str">
            <v>CFMS.NOTE.VAR.ESTBILL</v>
          </cell>
          <cell r="F1856" t="str">
            <v>Dealer</v>
          </cell>
          <cell r="G1856">
            <v>313548</v>
          </cell>
        </row>
        <row r="1857">
          <cell r="B1857" t="str">
            <v>702-30006386</v>
          </cell>
          <cell r="C1857" t="str">
            <v>BOOKED</v>
          </cell>
          <cell r="E1857" t="str">
            <v>CFMS.NOTE.VAR.ESTBILL</v>
          </cell>
          <cell r="F1857" t="str">
            <v>Dealer</v>
          </cell>
          <cell r="G1857">
            <v>313548</v>
          </cell>
        </row>
        <row r="1858">
          <cell r="B1858" t="str">
            <v>702-30006387</v>
          </cell>
          <cell r="C1858" t="str">
            <v>BOOKED</v>
          </cell>
          <cell r="E1858" t="str">
            <v>CFMS.NOTE.VAR.ESTBILL</v>
          </cell>
          <cell r="F1858" t="str">
            <v>Dealer</v>
          </cell>
          <cell r="G1858">
            <v>313548</v>
          </cell>
        </row>
        <row r="1859">
          <cell r="B1859" t="str">
            <v>702-30006388</v>
          </cell>
          <cell r="C1859" t="str">
            <v>BOOKED</v>
          </cell>
          <cell r="E1859" t="str">
            <v>CFMS.NOTE.VAR.ESTBILL</v>
          </cell>
          <cell r="F1859" t="str">
            <v>Dealer</v>
          </cell>
          <cell r="G1859">
            <v>313548</v>
          </cell>
        </row>
        <row r="1860">
          <cell r="B1860" t="str">
            <v>702-30006389</v>
          </cell>
          <cell r="C1860" t="str">
            <v>BOOKED</v>
          </cell>
          <cell r="E1860" t="str">
            <v>CFMS.NOTE.VAR.ESTBILL</v>
          </cell>
          <cell r="F1860" t="str">
            <v>Dealer</v>
          </cell>
          <cell r="G1860">
            <v>313548</v>
          </cell>
        </row>
        <row r="1861">
          <cell r="B1861" t="str">
            <v>702-30006390</v>
          </cell>
          <cell r="C1861" t="str">
            <v>BOOKED</v>
          </cell>
          <cell r="E1861" t="str">
            <v>CFMS.WH.NOTE.VAR.ESTBILL</v>
          </cell>
          <cell r="F1861" t="str">
            <v>Dealer</v>
          </cell>
          <cell r="G1861">
            <v>313548</v>
          </cell>
        </row>
        <row r="1862">
          <cell r="B1862" t="str">
            <v>702-30006406-001</v>
          </cell>
          <cell r="C1862" t="str">
            <v>BOOKED</v>
          </cell>
          <cell r="D1862" t="str">
            <v>Accruing</v>
          </cell>
          <cell r="E1862" t="str">
            <v>CFMS.NOTE.FXD</v>
          </cell>
          <cell r="F1862" t="str">
            <v>Customer</v>
          </cell>
          <cell r="G1862">
            <v>320352</v>
          </cell>
        </row>
        <row r="1863">
          <cell r="B1863" t="str">
            <v>702-30006410</v>
          </cell>
          <cell r="C1863" t="str">
            <v>BOOKED</v>
          </cell>
          <cell r="D1863" t="str">
            <v>Accruing</v>
          </cell>
          <cell r="E1863" t="str">
            <v>CFMS.NOTE.FXD</v>
          </cell>
          <cell r="F1863" t="str">
            <v>Customer</v>
          </cell>
          <cell r="G1863">
            <v>317922</v>
          </cell>
        </row>
        <row r="1864">
          <cell r="B1864" t="str">
            <v>702-30006413</v>
          </cell>
          <cell r="C1864" t="str">
            <v>BOOKED</v>
          </cell>
          <cell r="D1864" t="str">
            <v>Accruing</v>
          </cell>
          <cell r="E1864" t="str">
            <v>CFMS.NOTE.FXD</v>
          </cell>
          <cell r="F1864" t="str">
            <v>Customer</v>
          </cell>
          <cell r="G1864">
            <v>312351</v>
          </cell>
        </row>
        <row r="1865">
          <cell r="B1865" t="str">
            <v>702-30006414-001</v>
          </cell>
          <cell r="C1865" t="str">
            <v>BOOKED</v>
          </cell>
          <cell r="D1865" t="str">
            <v>Accruing</v>
          </cell>
          <cell r="E1865" t="str">
            <v>CFMS.NOTE.FXD</v>
          </cell>
          <cell r="F1865" t="str">
            <v>Customer</v>
          </cell>
          <cell r="G1865">
            <v>314952</v>
          </cell>
        </row>
        <row r="1866">
          <cell r="B1866" t="str">
            <v>702-30006415</v>
          </cell>
          <cell r="C1866" t="str">
            <v>BOOKED</v>
          </cell>
          <cell r="D1866" t="str">
            <v>Accruing</v>
          </cell>
          <cell r="E1866" t="str">
            <v>CFMS.NOTE.FXD</v>
          </cell>
          <cell r="F1866" t="str">
            <v>Customer</v>
          </cell>
          <cell r="G1866">
            <v>316711</v>
          </cell>
        </row>
        <row r="1867">
          <cell r="B1867" t="str">
            <v>702-30006416</v>
          </cell>
          <cell r="C1867" t="str">
            <v>BOOKED</v>
          </cell>
          <cell r="D1867" t="str">
            <v>Accruing</v>
          </cell>
          <cell r="E1867" t="str">
            <v>CFMS.NOTE.FXD</v>
          </cell>
          <cell r="F1867" t="str">
            <v>Customer</v>
          </cell>
          <cell r="G1867">
            <v>312351</v>
          </cell>
        </row>
        <row r="1868">
          <cell r="B1868" t="str">
            <v>702-30006417</v>
          </cell>
          <cell r="C1868" t="str">
            <v>BOOKED</v>
          </cell>
          <cell r="D1868" t="str">
            <v>Accruing</v>
          </cell>
          <cell r="E1868" t="str">
            <v>CFMS.NOTE.FXD</v>
          </cell>
          <cell r="F1868" t="str">
            <v>Customer</v>
          </cell>
          <cell r="G1868">
            <v>312351</v>
          </cell>
        </row>
        <row r="1869">
          <cell r="B1869" t="str">
            <v>702-30006419</v>
          </cell>
          <cell r="C1869" t="str">
            <v>BOOKED</v>
          </cell>
          <cell r="E1869" t="str">
            <v>CFMS.NOTE.VAR.ESTBILL</v>
          </cell>
          <cell r="F1869" t="str">
            <v>Dealer</v>
          </cell>
          <cell r="G1869">
            <v>312088</v>
          </cell>
        </row>
        <row r="1870">
          <cell r="B1870" t="str">
            <v>702-30006423</v>
          </cell>
          <cell r="C1870" t="str">
            <v>BOOKED</v>
          </cell>
          <cell r="D1870" t="str">
            <v>Accruing</v>
          </cell>
          <cell r="E1870" t="str">
            <v>CFMS.NOTE.FXD</v>
          </cell>
          <cell r="F1870" t="str">
            <v>Customer</v>
          </cell>
          <cell r="G1870">
            <v>318037</v>
          </cell>
        </row>
        <row r="1871">
          <cell r="B1871" t="str">
            <v>702-30006424</v>
          </cell>
          <cell r="C1871" t="str">
            <v>BOOKED</v>
          </cell>
          <cell r="D1871" t="str">
            <v>Accruing</v>
          </cell>
          <cell r="E1871" t="str">
            <v>CFMS.NOTE.FXD</v>
          </cell>
          <cell r="F1871" t="str">
            <v>Customer</v>
          </cell>
          <cell r="G1871">
            <v>308390</v>
          </cell>
        </row>
        <row r="1872">
          <cell r="B1872" t="str">
            <v>702-30006430</v>
          </cell>
          <cell r="C1872" t="str">
            <v>BOOKED</v>
          </cell>
          <cell r="D1872" t="str">
            <v>Accruing</v>
          </cell>
          <cell r="E1872" t="str">
            <v>CFMS.NOTE.FXD</v>
          </cell>
          <cell r="F1872" t="str">
            <v>Customer</v>
          </cell>
          <cell r="G1872">
            <v>365728</v>
          </cell>
        </row>
        <row r="1873">
          <cell r="B1873" t="str">
            <v>702-30006432</v>
          </cell>
          <cell r="C1873" t="str">
            <v>BOOKED</v>
          </cell>
          <cell r="E1873" t="str">
            <v>CFMS.NOTE.VAR.ESTBILL</v>
          </cell>
          <cell r="F1873" t="str">
            <v>Dealer</v>
          </cell>
          <cell r="G1873">
            <v>314798</v>
          </cell>
        </row>
        <row r="1874">
          <cell r="B1874" t="str">
            <v>702-30006449</v>
          </cell>
          <cell r="C1874" t="str">
            <v>BOOKED</v>
          </cell>
          <cell r="D1874" t="str">
            <v>Accruing</v>
          </cell>
          <cell r="E1874" t="str">
            <v>CFMS.NOTE.FXD</v>
          </cell>
          <cell r="F1874" t="str">
            <v>Customer</v>
          </cell>
          <cell r="G1874">
            <v>308390</v>
          </cell>
        </row>
        <row r="1875">
          <cell r="B1875" t="str">
            <v>702-30006450</v>
          </cell>
          <cell r="C1875" t="str">
            <v>BOOKED</v>
          </cell>
          <cell r="D1875" t="str">
            <v>Accruing</v>
          </cell>
          <cell r="E1875" t="str">
            <v>CFMS.NOTE.FXD</v>
          </cell>
          <cell r="F1875" t="str">
            <v>Customer</v>
          </cell>
          <cell r="G1875">
            <v>473327</v>
          </cell>
        </row>
        <row r="1876">
          <cell r="B1876" t="str">
            <v>702-30006451</v>
          </cell>
          <cell r="C1876" t="str">
            <v>BOOKED</v>
          </cell>
          <cell r="D1876" t="str">
            <v>Accruing</v>
          </cell>
          <cell r="E1876" t="str">
            <v>CFMS.NOTE.FXD</v>
          </cell>
          <cell r="F1876" t="str">
            <v>Customer</v>
          </cell>
          <cell r="G1876">
            <v>308898</v>
          </cell>
        </row>
        <row r="1877">
          <cell r="B1877" t="str">
            <v>702-30006453</v>
          </cell>
          <cell r="C1877" t="str">
            <v>BOOKED</v>
          </cell>
          <cell r="E1877" t="str">
            <v>CFMS.NOTE.VAR.ESTBILL</v>
          </cell>
          <cell r="F1877" t="str">
            <v>Dealer</v>
          </cell>
          <cell r="G1877">
            <v>314798</v>
          </cell>
        </row>
        <row r="1878">
          <cell r="B1878" t="str">
            <v>702-30006454</v>
          </cell>
          <cell r="C1878" t="str">
            <v>BOOKED</v>
          </cell>
          <cell r="D1878" t="str">
            <v>Accruing</v>
          </cell>
          <cell r="E1878" t="str">
            <v>CFMS.NOTE.FXD</v>
          </cell>
          <cell r="F1878" t="str">
            <v>Customer</v>
          </cell>
          <cell r="G1878">
            <v>477314</v>
          </cell>
        </row>
        <row r="1879">
          <cell r="B1879" t="str">
            <v>702-30006455</v>
          </cell>
          <cell r="C1879" t="str">
            <v>BOOKED</v>
          </cell>
          <cell r="E1879" t="str">
            <v>CFMS.NOTE.VAR.ESTBILL</v>
          </cell>
          <cell r="F1879" t="str">
            <v>Dealer</v>
          </cell>
          <cell r="G1879">
            <v>314798</v>
          </cell>
        </row>
        <row r="1880">
          <cell r="B1880" t="str">
            <v>702-30006457</v>
          </cell>
          <cell r="C1880" t="str">
            <v>BOOKED</v>
          </cell>
          <cell r="D1880" t="str">
            <v>Accruing</v>
          </cell>
          <cell r="E1880" t="str">
            <v>CFMS.NOTE.VAR.ESTBILL</v>
          </cell>
          <cell r="F1880" t="str">
            <v>Customer</v>
          </cell>
          <cell r="G1880">
            <v>313250</v>
          </cell>
        </row>
        <row r="1881">
          <cell r="B1881" t="str">
            <v>702-30006461-001</v>
          </cell>
          <cell r="C1881" t="str">
            <v>BOOKED</v>
          </cell>
          <cell r="D1881" t="str">
            <v>Accruing</v>
          </cell>
          <cell r="E1881" t="str">
            <v>CFMS.NOTE.FXD</v>
          </cell>
          <cell r="F1881" t="str">
            <v>Customer</v>
          </cell>
          <cell r="G1881">
            <v>318726</v>
          </cell>
        </row>
        <row r="1882">
          <cell r="B1882" t="str">
            <v>702-30006463</v>
          </cell>
          <cell r="C1882" t="str">
            <v>BOOKED</v>
          </cell>
          <cell r="D1882" t="str">
            <v>Accruing</v>
          </cell>
          <cell r="E1882" t="str">
            <v>CFMS.NOTE.FXD</v>
          </cell>
          <cell r="F1882" t="str">
            <v>Customer</v>
          </cell>
          <cell r="G1882">
            <v>489381</v>
          </cell>
        </row>
        <row r="1883">
          <cell r="B1883" t="str">
            <v>702-30006472</v>
          </cell>
          <cell r="C1883" t="str">
            <v>BOOKED</v>
          </cell>
          <cell r="D1883" t="str">
            <v>Accruing</v>
          </cell>
          <cell r="E1883" t="str">
            <v>CFMS.NOTE.FXD</v>
          </cell>
          <cell r="F1883" t="str">
            <v>Customer</v>
          </cell>
          <cell r="G1883">
            <v>457289</v>
          </cell>
        </row>
        <row r="1884">
          <cell r="B1884" t="str">
            <v>702-30006474</v>
          </cell>
          <cell r="C1884" t="str">
            <v>BOOKED</v>
          </cell>
          <cell r="E1884" t="str">
            <v>CFMS.NOTE.VAR.ESTBILL</v>
          </cell>
          <cell r="F1884" t="str">
            <v>Dealer</v>
          </cell>
          <cell r="G1884">
            <v>314798</v>
          </cell>
        </row>
        <row r="1885">
          <cell r="B1885" t="str">
            <v>702-30006475</v>
          </cell>
          <cell r="C1885" t="str">
            <v>BOOKED</v>
          </cell>
          <cell r="D1885" t="str">
            <v>Accruing</v>
          </cell>
          <cell r="E1885" t="str">
            <v>CFMS.NOTE.FXD</v>
          </cell>
          <cell r="F1885" t="str">
            <v>Customer</v>
          </cell>
          <cell r="G1885">
            <v>354943</v>
          </cell>
        </row>
        <row r="1886">
          <cell r="B1886" t="str">
            <v>702-30006481</v>
          </cell>
          <cell r="C1886" t="str">
            <v>BOOKED</v>
          </cell>
          <cell r="D1886" t="str">
            <v>Accruing</v>
          </cell>
          <cell r="E1886" t="str">
            <v>CFMS.NOTE.FXD</v>
          </cell>
          <cell r="F1886" t="str">
            <v>Customer</v>
          </cell>
          <cell r="G1886">
            <v>319044</v>
          </cell>
        </row>
        <row r="1887">
          <cell r="B1887" t="str">
            <v>702-30006482</v>
          </cell>
          <cell r="C1887" t="str">
            <v>BOOKED</v>
          </cell>
          <cell r="D1887" t="str">
            <v>Accruing</v>
          </cell>
          <cell r="E1887" t="str">
            <v>CFMS.NOTE.FXD</v>
          </cell>
          <cell r="F1887" t="str">
            <v>Customer</v>
          </cell>
          <cell r="G1887">
            <v>309535</v>
          </cell>
        </row>
        <row r="1888">
          <cell r="B1888" t="str">
            <v>702-30006484</v>
          </cell>
          <cell r="C1888" t="str">
            <v>BOOKED</v>
          </cell>
          <cell r="E1888" t="str">
            <v>CFMS.NOTE.VAR.ESTBILL</v>
          </cell>
          <cell r="F1888" t="str">
            <v>Dealer</v>
          </cell>
          <cell r="G1888">
            <v>314798</v>
          </cell>
        </row>
        <row r="1889">
          <cell r="B1889" t="str">
            <v>702-30006485</v>
          </cell>
          <cell r="C1889" t="str">
            <v>BOOKED</v>
          </cell>
          <cell r="E1889" t="str">
            <v>CFMS.NOTE.VAR.ESTBILL</v>
          </cell>
          <cell r="F1889" t="str">
            <v>Dealer</v>
          </cell>
          <cell r="G1889">
            <v>314798</v>
          </cell>
        </row>
        <row r="1890">
          <cell r="B1890" t="str">
            <v>702-30006486</v>
          </cell>
          <cell r="C1890" t="str">
            <v>BOOKED</v>
          </cell>
          <cell r="D1890" t="str">
            <v>Accruing</v>
          </cell>
          <cell r="E1890" t="str">
            <v>CFMS.NOTE.FXD</v>
          </cell>
          <cell r="F1890" t="str">
            <v>Customer</v>
          </cell>
          <cell r="G1890">
            <v>314376</v>
          </cell>
        </row>
        <row r="1891">
          <cell r="B1891" t="str">
            <v>702-30006487</v>
          </cell>
          <cell r="C1891" t="str">
            <v>BOOKED</v>
          </cell>
          <cell r="D1891" t="str">
            <v>Accruing</v>
          </cell>
          <cell r="E1891" t="str">
            <v>CFMS.NOTE.FXD</v>
          </cell>
          <cell r="F1891" t="str">
            <v>Customer</v>
          </cell>
          <cell r="G1891">
            <v>309535</v>
          </cell>
        </row>
        <row r="1892">
          <cell r="B1892" t="str">
            <v>702-30006490-001</v>
          </cell>
          <cell r="C1892" t="str">
            <v>BOOKED</v>
          </cell>
          <cell r="D1892" t="str">
            <v>Accruing</v>
          </cell>
          <cell r="E1892" t="str">
            <v>CFMS.NOTE.FXD</v>
          </cell>
          <cell r="F1892" t="str">
            <v>Customer</v>
          </cell>
          <cell r="G1892">
            <v>319839</v>
          </cell>
        </row>
        <row r="1893">
          <cell r="B1893" t="str">
            <v>702-30006491</v>
          </cell>
          <cell r="C1893" t="str">
            <v>BOOKED</v>
          </cell>
          <cell r="E1893" t="str">
            <v>CFMS.NOTE.VAR.ESTBILL</v>
          </cell>
          <cell r="F1893" t="str">
            <v>Dealer</v>
          </cell>
          <cell r="G1893">
            <v>314798</v>
          </cell>
        </row>
        <row r="1894">
          <cell r="B1894" t="str">
            <v>702-30006492</v>
          </cell>
          <cell r="C1894" t="str">
            <v>BOOKED</v>
          </cell>
          <cell r="D1894" t="str">
            <v>Accruing</v>
          </cell>
          <cell r="E1894" t="str">
            <v>CFMS.NOTE.FXD</v>
          </cell>
          <cell r="F1894" t="str">
            <v>Customer</v>
          </cell>
          <cell r="G1894">
            <v>309535</v>
          </cell>
        </row>
        <row r="1895">
          <cell r="B1895" t="str">
            <v>702-30006495</v>
          </cell>
          <cell r="C1895" t="str">
            <v>BOOKED</v>
          </cell>
          <cell r="D1895" t="str">
            <v>Accruing</v>
          </cell>
          <cell r="E1895" t="str">
            <v>CFMS.NOTE.FXD</v>
          </cell>
          <cell r="F1895" t="str">
            <v>Customer</v>
          </cell>
          <cell r="G1895">
            <v>314376</v>
          </cell>
        </row>
        <row r="1896">
          <cell r="B1896" t="str">
            <v>702-30006497</v>
          </cell>
          <cell r="C1896" t="str">
            <v>BOOKED</v>
          </cell>
          <cell r="E1896" t="str">
            <v>CFMS.NOTE.VAR.ESTBILL</v>
          </cell>
          <cell r="F1896" t="str">
            <v>Dealer</v>
          </cell>
          <cell r="G1896">
            <v>314798</v>
          </cell>
        </row>
        <row r="1897">
          <cell r="B1897" t="str">
            <v>702-30006499</v>
          </cell>
          <cell r="C1897" t="str">
            <v>BOOKED</v>
          </cell>
          <cell r="E1897" t="str">
            <v>CFMS.WH.NOTE.VAR.ESTBILL</v>
          </cell>
          <cell r="F1897" t="str">
            <v>Dealer</v>
          </cell>
          <cell r="G1897">
            <v>313548</v>
          </cell>
        </row>
        <row r="1898">
          <cell r="B1898" t="str">
            <v>702-30006500</v>
          </cell>
          <cell r="C1898" t="str">
            <v>BOOKED</v>
          </cell>
          <cell r="E1898" t="str">
            <v>CFMS.WH.NOTE.VAR.ESTBILL</v>
          </cell>
          <cell r="F1898" t="str">
            <v>Dealer</v>
          </cell>
          <cell r="G1898">
            <v>313548</v>
          </cell>
        </row>
        <row r="1899">
          <cell r="B1899" t="str">
            <v>702-30006502</v>
          </cell>
          <cell r="C1899" t="str">
            <v>BOOKED</v>
          </cell>
          <cell r="E1899" t="str">
            <v>CFMS.WH.NOTE.VAR.ESTBILL</v>
          </cell>
          <cell r="F1899" t="str">
            <v>Dealer</v>
          </cell>
          <cell r="G1899">
            <v>313548</v>
          </cell>
        </row>
        <row r="1900">
          <cell r="B1900" t="str">
            <v>702-30006503</v>
          </cell>
          <cell r="C1900" t="str">
            <v>BOOKED</v>
          </cell>
          <cell r="E1900" t="str">
            <v>CFMS.NOTE.VAR.ESTBILL</v>
          </cell>
          <cell r="F1900" t="str">
            <v>Dealer</v>
          </cell>
          <cell r="G1900">
            <v>313548</v>
          </cell>
        </row>
        <row r="1901">
          <cell r="B1901" t="str">
            <v>702-30006504</v>
          </cell>
          <cell r="C1901" t="str">
            <v>BOOKED</v>
          </cell>
          <cell r="E1901" t="str">
            <v>CFMS.WH.NOTE.VAR.ESTBILL</v>
          </cell>
          <cell r="F1901" t="str">
            <v>Dealer</v>
          </cell>
          <cell r="G1901">
            <v>313548</v>
          </cell>
        </row>
        <row r="1902">
          <cell r="B1902" t="str">
            <v>702-30006505</v>
          </cell>
          <cell r="C1902" t="str">
            <v>BOOKED</v>
          </cell>
          <cell r="E1902" t="str">
            <v>CFMS.NOTE.VAR.ESTBILL</v>
          </cell>
          <cell r="F1902" t="str">
            <v>Dealer</v>
          </cell>
          <cell r="G1902">
            <v>313548</v>
          </cell>
        </row>
        <row r="1903">
          <cell r="B1903" t="str">
            <v>702-30006506</v>
          </cell>
          <cell r="C1903" t="str">
            <v>BOOKED</v>
          </cell>
          <cell r="E1903" t="str">
            <v>CFMS.NOTE.VAR.ESTBILL</v>
          </cell>
          <cell r="F1903" t="str">
            <v>Dealer</v>
          </cell>
          <cell r="G1903">
            <v>314798</v>
          </cell>
        </row>
        <row r="1904">
          <cell r="B1904" t="str">
            <v>702-30006508</v>
          </cell>
          <cell r="C1904" t="str">
            <v>BOOKED</v>
          </cell>
          <cell r="E1904" t="str">
            <v>CFMS.NOTE.VAR.ESTBILL</v>
          </cell>
          <cell r="F1904" t="str">
            <v>Dealer</v>
          </cell>
          <cell r="G1904">
            <v>313548</v>
          </cell>
        </row>
        <row r="1905">
          <cell r="B1905" t="str">
            <v>702-30006509</v>
          </cell>
          <cell r="C1905" t="str">
            <v>BOOKED</v>
          </cell>
          <cell r="E1905" t="str">
            <v>CFMS.WH.NOTE.VAR.ESTBILL</v>
          </cell>
          <cell r="F1905" t="str">
            <v>Dealer</v>
          </cell>
          <cell r="G1905">
            <v>313548</v>
          </cell>
        </row>
        <row r="1906">
          <cell r="B1906" t="str">
            <v>702-30006510</v>
          </cell>
          <cell r="C1906" t="str">
            <v>BOOKED</v>
          </cell>
          <cell r="E1906" t="str">
            <v>CFMS.WH.NOTE.VAR.ESTBILL</v>
          </cell>
          <cell r="F1906" t="str">
            <v>Dealer</v>
          </cell>
          <cell r="G1906">
            <v>313548</v>
          </cell>
        </row>
        <row r="1907">
          <cell r="B1907" t="str">
            <v>702-30006512-001</v>
          </cell>
          <cell r="C1907" t="str">
            <v>BOOKED</v>
          </cell>
          <cell r="D1907" t="str">
            <v>Accruing</v>
          </cell>
          <cell r="E1907" t="str">
            <v>CFMS.NOTE.FXD</v>
          </cell>
          <cell r="F1907" t="str">
            <v>Customer</v>
          </cell>
          <cell r="G1907">
            <v>313429</v>
          </cell>
        </row>
        <row r="1908">
          <cell r="B1908" t="str">
            <v>702-30006515-001</v>
          </cell>
          <cell r="C1908" t="str">
            <v>BOOKED</v>
          </cell>
          <cell r="D1908" t="str">
            <v>Accruing</v>
          </cell>
          <cell r="E1908" t="str">
            <v>CFMS.NOTE.FXD</v>
          </cell>
          <cell r="F1908" t="str">
            <v>Customer</v>
          </cell>
          <cell r="G1908">
            <v>318945</v>
          </cell>
        </row>
        <row r="1909">
          <cell r="B1909" t="str">
            <v>702-30006516-001</v>
          </cell>
          <cell r="C1909" t="str">
            <v>BOOKED</v>
          </cell>
          <cell r="D1909" t="str">
            <v>Accruing</v>
          </cell>
          <cell r="E1909" t="str">
            <v>CFMS.NOTE.FXD</v>
          </cell>
          <cell r="F1909" t="str">
            <v>Customer</v>
          </cell>
          <cell r="G1909">
            <v>319909</v>
          </cell>
        </row>
        <row r="1910">
          <cell r="B1910" t="str">
            <v>702-30006518</v>
          </cell>
          <cell r="C1910" t="str">
            <v>BOOKED</v>
          </cell>
          <cell r="D1910" t="str">
            <v>Accruing</v>
          </cell>
          <cell r="E1910" t="str">
            <v>CFMS.NOTE.FXD</v>
          </cell>
          <cell r="F1910" t="str">
            <v>Customer</v>
          </cell>
          <cell r="G1910">
            <v>309535</v>
          </cell>
        </row>
        <row r="1911">
          <cell r="B1911" t="str">
            <v>702-30006521</v>
          </cell>
          <cell r="C1911" t="str">
            <v>BOOKED</v>
          </cell>
          <cell r="E1911" t="str">
            <v>CFMS.NOTE.VAR.ESTBILL</v>
          </cell>
          <cell r="F1911" t="str">
            <v>Dealer</v>
          </cell>
          <cell r="G1911">
            <v>314798</v>
          </cell>
        </row>
        <row r="1912">
          <cell r="B1912" t="str">
            <v>702-30006522</v>
          </cell>
          <cell r="C1912" t="str">
            <v>BOOKED</v>
          </cell>
          <cell r="E1912" t="str">
            <v>CFMS.NOTE.VAR.ESTBILL</v>
          </cell>
          <cell r="F1912" t="str">
            <v>Dealer</v>
          </cell>
          <cell r="G1912">
            <v>314798</v>
          </cell>
        </row>
        <row r="1913">
          <cell r="B1913" t="str">
            <v>702-30006528</v>
          </cell>
          <cell r="C1913" t="str">
            <v>BOOKED</v>
          </cell>
          <cell r="D1913" t="str">
            <v>Accruing</v>
          </cell>
          <cell r="E1913" t="str">
            <v>CFMS.NOTE.FXD</v>
          </cell>
          <cell r="F1913" t="str">
            <v>Customer</v>
          </cell>
          <cell r="G1913">
            <v>498289</v>
          </cell>
        </row>
        <row r="1914">
          <cell r="B1914" t="str">
            <v>702-30006534</v>
          </cell>
          <cell r="C1914" t="str">
            <v>BOOKED</v>
          </cell>
          <cell r="D1914" t="str">
            <v>Accruing</v>
          </cell>
          <cell r="E1914" t="str">
            <v>CFMS.NOTE.FXD</v>
          </cell>
          <cell r="F1914" t="str">
            <v>Customer</v>
          </cell>
          <cell r="G1914">
            <v>477316</v>
          </cell>
        </row>
        <row r="1915">
          <cell r="B1915" t="str">
            <v>702-30006535</v>
          </cell>
          <cell r="C1915" t="str">
            <v>BOOKED</v>
          </cell>
          <cell r="D1915" t="str">
            <v>Accruing</v>
          </cell>
          <cell r="E1915" t="str">
            <v>CFMS.NOTE.FXD</v>
          </cell>
          <cell r="F1915" t="str">
            <v>Dealer</v>
          </cell>
          <cell r="G1915">
            <v>316358</v>
          </cell>
        </row>
        <row r="1916">
          <cell r="B1916" t="str">
            <v>702-30006536</v>
          </cell>
          <cell r="C1916" t="str">
            <v>BOOKED</v>
          </cell>
          <cell r="D1916" t="str">
            <v>Accruing</v>
          </cell>
          <cell r="E1916" t="str">
            <v>CFMS.NOTE.FXD</v>
          </cell>
          <cell r="F1916" t="str">
            <v>Customer</v>
          </cell>
          <cell r="G1916">
            <v>309831</v>
          </cell>
        </row>
        <row r="1917">
          <cell r="B1917" t="str">
            <v>702-30006537</v>
          </cell>
          <cell r="C1917" t="str">
            <v>BOOKED</v>
          </cell>
          <cell r="D1917" t="str">
            <v>Accruing</v>
          </cell>
          <cell r="E1917" t="str">
            <v>CFMS.NOTE.FXD</v>
          </cell>
          <cell r="F1917" t="str">
            <v>Customer</v>
          </cell>
          <cell r="G1917">
            <v>362300</v>
          </cell>
        </row>
        <row r="1918">
          <cell r="B1918" t="str">
            <v>702-30006538</v>
          </cell>
          <cell r="C1918" t="str">
            <v>BOOKED</v>
          </cell>
          <cell r="E1918" t="str">
            <v>CFMS.NOTE.VAR.ESTBILL</v>
          </cell>
          <cell r="F1918" t="str">
            <v>Dealer</v>
          </cell>
          <cell r="G1918">
            <v>314798</v>
          </cell>
        </row>
        <row r="1919">
          <cell r="B1919" t="str">
            <v>702-30006539</v>
          </cell>
          <cell r="C1919" t="str">
            <v>BOOKED</v>
          </cell>
          <cell r="D1919" t="str">
            <v>Accruing</v>
          </cell>
          <cell r="E1919" t="str">
            <v>CFMS.NOTE.FXD</v>
          </cell>
          <cell r="F1919" t="str">
            <v>Customer</v>
          </cell>
          <cell r="G1919">
            <v>498289</v>
          </cell>
        </row>
        <row r="1920">
          <cell r="B1920" t="str">
            <v>702-30006540-001</v>
          </cell>
          <cell r="C1920" t="str">
            <v>BOOKED</v>
          </cell>
          <cell r="D1920" t="str">
            <v>Accruing</v>
          </cell>
          <cell r="E1920" t="str">
            <v>CFMS.NOTE.FXD</v>
          </cell>
          <cell r="F1920" t="str">
            <v>Customer</v>
          </cell>
          <cell r="G1920">
            <v>320607</v>
          </cell>
        </row>
        <row r="1921">
          <cell r="B1921" t="str">
            <v>702-30006541</v>
          </cell>
          <cell r="C1921" t="str">
            <v>BOOKED</v>
          </cell>
          <cell r="D1921" t="str">
            <v>Accruing</v>
          </cell>
          <cell r="E1921" t="str">
            <v>CFMS.NOTE.FXD</v>
          </cell>
          <cell r="F1921" t="str">
            <v>Customer</v>
          </cell>
          <cell r="G1921">
            <v>498289</v>
          </cell>
        </row>
        <row r="1922">
          <cell r="B1922" t="str">
            <v>702-30006546</v>
          </cell>
          <cell r="C1922" t="str">
            <v>BOOKED</v>
          </cell>
          <cell r="D1922" t="str">
            <v>Accruing</v>
          </cell>
          <cell r="E1922" t="str">
            <v>CFMS.NOTE.FXD</v>
          </cell>
          <cell r="F1922" t="str">
            <v>Customer</v>
          </cell>
          <cell r="G1922">
            <v>350308</v>
          </cell>
        </row>
        <row r="1923">
          <cell r="B1923" t="str">
            <v>702-30006547</v>
          </cell>
          <cell r="C1923" t="str">
            <v>BOOKED</v>
          </cell>
          <cell r="D1923" t="str">
            <v>Accruing</v>
          </cell>
          <cell r="E1923" t="str">
            <v>CFMS.NOTE.FXD</v>
          </cell>
          <cell r="F1923" t="str">
            <v>Customer</v>
          </cell>
          <cell r="G1923">
            <v>350308</v>
          </cell>
        </row>
        <row r="1924">
          <cell r="B1924" t="str">
            <v>702-30006549</v>
          </cell>
          <cell r="C1924" t="str">
            <v>BOOKED</v>
          </cell>
          <cell r="D1924" t="str">
            <v>Accruing</v>
          </cell>
          <cell r="E1924" t="str">
            <v>CFMS.NOTE.FXD</v>
          </cell>
          <cell r="F1924" t="str">
            <v>Customer</v>
          </cell>
          <cell r="G1924">
            <v>489381</v>
          </cell>
        </row>
        <row r="1925">
          <cell r="B1925" t="str">
            <v>702-30006550</v>
          </cell>
          <cell r="C1925" t="str">
            <v>BOOKED</v>
          </cell>
          <cell r="D1925" t="str">
            <v>Accruing</v>
          </cell>
          <cell r="E1925" t="str">
            <v>CFMS.NOTE.FXD</v>
          </cell>
          <cell r="F1925" t="str">
            <v>Customer</v>
          </cell>
          <cell r="G1925">
            <v>350308</v>
          </cell>
        </row>
        <row r="1926">
          <cell r="B1926" t="str">
            <v>702-30006551</v>
          </cell>
          <cell r="C1926" t="str">
            <v>BOOKED</v>
          </cell>
          <cell r="D1926" t="str">
            <v>Accruing</v>
          </cell>
          <cell r="E1926" t="str">
            <v>CFMS.NOTE.FXD</v>
          </cell>
          <cell r="F1926" t="str">
            <v>Customer</v>
          </cell>
          <cell r="G1926">
            <v>350308</v>
          </cell>
        </row>
        <row r="1927">
          <cell r="B1927" t="str">
            <v>702-30006552</v>
          </cell>
          <cell r="C1927" t="str">
            <v>BOOKED</v>
          </cell>
          <cell r="D1927" t="str">
            <v>Accruing</v>
          </cell>
          <cell r="E1927" t="str">
            <v>CFMS.NOTE.FXD</v>
          </cell>
          <cell r="F1927" t="str">
            <v>Customer</v>
          </cell>
          <cell r="G1927">
            <v>350308</v>
          </cell>
        </row>
        <row r="1928">
          <cell r="B1928" t="str">
            <v>702-30006553</v>
          </cell>
          <cell r="C1928" t="str">
            <v>BOOKED</v>
          </cell>
          <cell r="D1928" t="str">
            <v>Accruing</v>
          </cell>
          <cell r="E1928" t="str">
            <v>CFMS.NOTE.FXD</v>
          </cell>
          <cell r="F1928" t="str">
            <v>Dealer</v>
          </cell>
          <cell r="G1928">
            <v>320134</v>
          </cell>
        </row>
        <row r="1929">
          <cell r="B1929" t="str">
            <v>702-30006555</v>
          </cell>
          <cell r="C1929" t="str">
            <v>BOOKED</v>
          </cell>
          <cell r="D1929" t="str">
            <v>Accruing</v>
          </cell>
          <cell r="E1929" t="str">
            <v>CFMS.NOTE.FXD</v>
          </cell>
          <cell r="F1929" t="str">
            <v>Customer</v>
          </cell>
          <cell r="G1929">
            <v>350308</v>
          </cell>
        </row>
        <row r="1930">
          <cell r="B1930" t="str">
            <v>702-30006557</v>
          </cell>
          <cell r="C1930" t="str">
            <v>BOOKED</v>
          </cell>
          <cell r="D1930" t="str">
            <v>Accruing</v>
          </cell>
          <cell r="E1930" t="str">
            <v>CFMS.NOTE.FXD</v>
          </cell>
          <cell r="F1930" t="str">
            <v>Customer</v>
          </cell>
          <cell r="G1930">
            <v>350308</v>
          </cell>
        </row>
        <row r="1931">
          <cell r="B1931" t="str">
            <v>702-30006558</v>
          </cell>
          <cell r="C1931" t="str">
            <v>BOOKED</v>
          </cell>
          <cell r="D1931" t="str">
            <v>Accruing</v>
          </cell>
          <cell r="E1931" t="str">
            <v>CFMS.NOTE.FXD</v>
          </cell>
          <cell r="F1931" t="str">
            <v>Customer</v>
          </cell>
          <cell r="G1931">
            <v>350308</v>
          </cell>
        </row>
        <row r="1932">
          <cell r="B1932" t="str">
            <v>702-30006559</v>
          </cell>
          <cell r="C1932" t="str">
            <v>BOOKED</v>
          </cell>
          <cell r="E1932" t="str">
            <v>CFMS.NOTE.VAR.ESTBILL</v>
          </cell>
          <cell r="F1932" t="str">
            <v>Customer</v>
          </cell>
          <cell r="G1932">
            <v>313250</v>
          </cell>
        </row>
        <row r="1933">
          <cell r="B1933" t="str">
            <v>702-30006561</v>
          </cell>
          <cell r="C1933" t="str">
            <v>BOOKED</v>
          </cell>
          <cell r="E1933" t="str">
            <v>CFMS.NOTE.VAR.ESTBILL</v>
          </cell>
          <cell r="F1933" t="str">
            <v>Customer</v>
          </cell>
          <cell r="G1933">
            <v>313250</v>
          </cell>
        </row>
        <row r="1934">
          <cell r="B1934" t="str">
            <v>702-30006562</v>
          </cell>
          <cell r="C1934" t="str">
            <v>BOOKED</v>
          </cell>
          <cell r="D1934" t="str">
            <v>Accruing</v>
          </cell>
          <cell r="E1934" t="str">
            <v>CFMS.NOTE.FXD</v>
          </cell>
          <cell r="F1934" t="str">
            <v>Customer</v>
          </cell>
          <cell r="G1934">
            <v>350308</v>
          </cell>
        </row>
        <row r="1935">
          <cell r="B1935" t="str">
            <v>702-30006564</v>
          </cell>
          <cell r="C1935" t="str">
            <v>BOOKED</v>
          </cell>
          <cell r="D1935" t="str">
            <v>Accruing</v>
          </cell>
          <cell r="E1935" t="str">
            <v>CFMS.NOTE.FXD</v>
          </cell>
          <cell r="F1935" t="str">
            <v>Customer</v>
          </cell>
          <cell r="G1935">
            <v>350308</v>
          </cell>
        </row>
        <row r="1936">
          <cell r="B1936" t="str">
            <v>702-30006566</v>
          </cell>
          <cell r="C1936" t="str">
            <v>BOOKED</v>
          </cell>
          <cell r="E1936" t="str">
            <v>CFMS.NOTE.VAR.ESTBILL</v>
          </cell>
          <cell r="F1936" t="str">
            <v>Customer</v>
          </cell>
          <cell r="G1936">
            <v>313250</v>
          </cell>
        </row>
        <row r="1937">
          <cell r="B1937" t="str">
            <v>702-30006569</v>
          </cell>
          <cell r="C1937" t="str">
            <v>BOOKED</v>
          </cell>
          <cell r="E1937" t="str">
            <v>CFMS.WH.NOTE.VAR.ESTBILL</v>
          </cell>
          <cell r="F1937" t="str">
            <v>Dealer</v>
          </cell>
          <cell r="G1937">
            <v>314798</v>
          </cell>
        </row>
        <row r="1938">
          <cell r="B1938" t="str">
            <v>702-30006573-001</v>
          </cell>
          <cell r="C1938" t="str">
            <v>BOOKED</v>
          </cell>
          <cell r="D1938" t="str">
            <v>Accruing</v>
          </cell>
          <cell r="E1938" t="str">
            <v>CFMS.NOTE.FXD</v>
          </cell>
          <cell r="F1938" t="str">
            <v>Customer</v>
          </cell>
          <cell r="G1938">
            <v>489358</v>
          </cell>
        </row>
        <row r="1939">
          <cell r="B1939" t="str">
            <v>702-30006574</v>
          </cell>
          <cell r="C1939" t="str">
            <v>BOOKED</v>
          </cell>
          <cell r="D1939" t="str">
            <v>Accruing</v>
          </cell>
          <cell r="E1939" t="str">
            <v>CFMS.NOTE.FXD</v>
          </cell>
          <cell r="F1939" t="str">
            <v>Customer</v>
          </cell>
          <cell r="G1939">
            <v>350308</v>
          </cell>
        </row>
        <row r="1940">
          <cell r="B1940" t="str">
            <v>702-30006575</v>
          </cell>
          <cell r="C1940" t="str">
            <v>BOOKED</v>
          </cell>
          <cell r="D1940" t="str">
            <v>Accruing</v>
          </cell>
          <cell r="E1940" t="str">
            <v>CFMS.NOTE.FXD</v>
          </cell>
          <cell r="F1940" t="str">
            <v>Customer</v>
          </cell>
          <cell r="G1940">
            <v>350308</v>
          </cell>
        </row>
        <row r="1941">
          <cell r="B1941" t="str">
            <v>702-30006576-001</v>
          </cell>
          <cell r="C1941" t="str">
            <v>BOOKED</v>
          </cell>
          <cell r="D1941" t="str">
            <v>Accruing</v>
          </cell>
          <cell r="E1941" t="str">
            <v>CFMS.NOTE.FXD</v>
          </cell>
          <cell r="F1941" t="str">
            <v>Customer</v>
          </cell>
          <cell r="G1941">
            <v>331848</v>
          </cell>
        </row>
        <row r="1942">
          <cell r="B1942" t="str">
            <v>702-30006578</v>
          </cell>
          <cell r="C1942" t="str">
            <v>BOOKED</v>
          </cell>
          <cell r="D1942" t="str">
            <v>Accruing</v>
          </cell>
          <cell r="E1942" t="str">
            <v>CFMS.NOTE.FXD</v>
          </cell>
          <cell r="F1942" t="str">
            <v>Customer</v>
          </cell>
          <cell r="G1942">
            <v>350308</v>
          </cell>
        </row>
        <row r="1943">
          <cell r="B1943" t="str">
            <v>702-30006582</v>
          </cell>
          <cell r="C1943" t="str">
            <v>BOOKED</v>
          </cell>
          <cell r="E1943" t="str">
            <v>CFMS.WH.NOTE.VAR.ESTBILL</v>
          </cell>
          <cell r="F1943" t="str">
            <v>Dealer</v>
          </cell>
          <cell r="G1943">
            <v>314798</v>
          </cell>
        </row>
        <row r="1944">
          <cell r="B1944" t="str">
            <v>702-30006584</v>
          </cell>
          <cell r="C1944" t="str">
            <v>BOOKED</v>
          </cell>
          <cell r="E1944" t="str">
            <v>CFMS.WH.NOTE.VAR.ESTBILL</v>
          </cell>
          <cell r="F1944" t="str">
            <v>Dealer</v>
          </cell>
          <cell r="G1944">
            <v>314798</v>
          </cell>
        </row>
        <row r="1945">
          <cell r="B1945" t="str">
            <v>702-30006588</v>
          </cell>
          <cell r="C1945" t="str">
            <v>BOOKED</v>
          </cell>
          <cell r="D1945" t="str">
            <v>Accruing</v>
          </cell>
          <cell r="E1945" t="str">
            <v>CFMS.NOTE.FXD</v>
          </cell>
          <cell r="F1945" t="str">
            <v>Customer</v>
          </cell>
          <cell r="G1945">
            <v>481289</v>
          </cell>
        </row>
        <row r="1946">
          <cell r="B1946" t="str">
            <v>702-30006592-001</v>
          </cell>
          <cell r="C1946" t="str">
            <v>BOOKED</v>
          </cell>
          <cell r="D1946" t="str">
            <v>Accruing</v>
          </cell>
          <cell r="E1946" t="str">
            <v>CFMS.NOTE.FXD</v>
          </cell>
          <cell r="F1946" t="str">
            <v>Customer</v>
          </cell>
          <cell r="G1946">
            <v>319214</v>
          </cell>
        </row>
        <row r="1947">
          <cell r="B1947" t="str">
            <v>702-30006600</v>
          </cell>
          <cell r="C1947" t="str">
            <v>BOOKED</v>
          </cell>
          <cell r="D1947" t="str">
            <v>Accruing</v>
          </cell>
          <cell r="E1947" t="str">
            <v>CFMS.NOTE.FXD</v>
          </cell>
          <cell r="F1947" t="str">
            <v>Customer</v>
          </cell>
          <cell r="G1947">
            <v>366099</v>
          </cell>
        </row>
        <row r="1948">
          <cell r="B1948" t="str">
            <v>702-30006601</v>
          </cell>
          <cell r="C1948" t="str">
            <v>BOOKED</v>
          </cell>
          <cell r="D1948" t="str">
            <v>Accruing</v>
          </cell>
          <cell r="E1948" t="str">
            <v>CFMS.NOTE.FXD</v>
          </cell>
          <cell r="F1948" t="str">
            <v>Customer</v>
          </cell>
          <cell r="G1948">
            <v>454290</v>
          </cell>
        </row>
        <row r="1949">
          <cell r="B1949" t="str">
            <v>702-30006606</v>
          </cell>
          <cell r="C1949" t="str">
            <v>BOOKED</v>
          </cell>
          <cell r="E1949" t="str">
            <v>CFMS.NOTE.VAR.ESTBILL</v>
          </cell>
          <cell r="F1949" t="str">
            <v>Dealer</v>
          </cell>
          <cell r="G1949">
            <v>314798</v>
          </cell>
        </row>
        <row r="1950">
          <cell r="B1950" t="str">
            <v>702-30006607</v>
          </cell>
          <cell r="C1950" t="str">
            <v>BOOKED</v>
          </cell>
          <cell r="D1950" t="str">
            <v>Accruing</v>
          </cell>
          <cell r="E1950" t="str">
            <v>CFMS.NOTE.FXD</v>
          </cell>
          <cell r="F1950" t="str">
            <v>Customer</v>
          </cell>
          <cell r="G1950">
            <v>547317</v>
          </cell>
        </row>
        <row r="1951">
          <cell r="B1951" t="str">
            <v>702-30006608</v>
          </cell>
          <cell r="C1951" t="str">
            <v>BOOKED</v>
          </cell>
          <cell r="D1951" t="str">
            <v>Accruing</v>
          </cell>
          <cell r="E1951" t="str">
            <v>CFMS.NOTE.FXD</v>
          </cell>
          <cell r="F1951" t="str">
            <v>Customer</v>
          </cell>
          <cell r="G1951">
            <v>316522</v>
          </cell>
        </row>
        <row r="1952">
          <cell r="B1952" t="str">
            <v>702-30006616</v>
          </cell>
          <cell r="C1952" t="str">
            <v>BOOKED</v>
          </cell>
          <cell r="D1952" t="str">
            <v>Accruing</v>
          </cell>
          <cell r="E1952" t="str">
            <v>CFMS.NOTE.FXD</v>
          </cell>
          <cell r="F1952" t="str">
            <v>Customer</v>
          </cell>
          <cell r="G1952">
            <v>318037</v>
          </cell>
        </row>
        <row r="1953">
          <cell r="B1953" t="str">
            <v>702-30006626</v>
          </cell>
          <cell r="C1953" t="str">
            <v>BOOKED</v>
          </cell>
          <cell r="D1953" t="str">
            <v>Accruing</v>
          </cell>
          <cell r="E1953" t="str">
            <v>CFMS.NOTE.FXD</v>
          </cell>
          <cell r="F1953" t="str">
            <v>Customer</v>
          </cell>
          <cell r="G1953">
            <v>358305</v>
          </cell>
        </row>
        <row r="1954">
          <cell r="B1954" t="str">
            <v>702-30006627</v>
          </cell>
          <cell r="C1954" t="str">
            <v>BOOKED</v>
          </cell>
          <cell r="E1954" t="str">
            <v>CFMS.WH.NOTE.VAR.ESTBILL</v>
          </cell>
          <cell r="F1954" t="str">
            <v>Dealer</v>
          </cell>
          <cell r="G1954">
            <v>313548</v>
          </cell>
        </row>
        <row r="1955">
          <cell r="B1955" t="str">
            <v>702-30006628</v>
          </cell>
          <cell r="C1955" t="str">
            <v>BOOKED</v>
          </cell>
          <cell r="E1955" t="str">
            <v>CFMS.WH.NOTE.VAR.ESTBILL</v>
          </cell>
          <cell r="F1955" t="str">
            <v>Dealer</v>
          </cell>
          <cell r="G1955">
            <v>313548</v>
          </cell>
        </row>
        <row r="1956">
          <cell r="B1956" t="str">
            <v>702-30006629</v>
          </cell>
          <cell r="C1956" t="str">
            <v>BOOKED</v>
          </cell>
          <cell r="E1956" t="str">
            <v>CFMS.NOTE.VAR.ESTBILL</v>
          </cell>
          <cell r="F1956" t="str">
            <v>Dealer</v>
          </cell>
          <cell r="G1956">
            <v>314798</v>
          </cell>
        </row>
        <row r="1957">
          <cell r="B1957" t="str">
            <v>702-30006632</v>
          </cell>
          <cell r="C1957" t="str">
            <v>BOOKED</v>
          </cell>
          <cell r="D1957" t="str">
            <v>Accruing</v>
          </cell>
          <cell r="E1957" t="str">
            <v>CFMS.NOTE.FXD</v>
          </cell>
          <cell r="F1957" t="str">
            <v>Customer</v>
          </cell>
          <cell r="G1957">
            <v>315951</v>
          </cell>
        </row>
        <row r="1958">
          <cell r="B1958" t="str">
            <v>702-30006633</v>
          </cell>
          <cell r="C1958" t="str">
            <v>BOOKED</v>
          </cell>
          <cell r="E1958" t="str">
            <v>CFMS.WH.NOTE.VAR.ESTBILL</v>
          </cell>
          <cell r="F1958" t="str">
            <v>Dealer</v>
          </cell>
          <cell r="G1958">
            <v>313548</v>
          </cell>
        </row>
        <row r="1959">
          <cell r="B1959" t="str">
            <v>702-30006634</v>
          </cell>
          <cell r="C1959" t="str">
            <v>BOOKED</v>
          </cell>
          <cell r="E1959" t="str">
            <v>CFMS.WH.NOTE.VAR.ESTBILL</v>
          </cell>
          <cell r="F1959" t="str">
            <v>Dealer</v>
          </cell>
          <cell r="G1959">
            <v>313548</v>
          </cell>
        </row>
        <row r="1960">
          <cell r="B1960" t="str">
            <v>702-30006635</v>
          </cell>
          <cell r="C1960" t="str">
            <v>BOOKED</v>
          </cell>
          <cell r="D1960" t="str">
            <v>Accruing</v>
          </cell>
          <cell r="E1960" t="str">
            <v>CFMS.NOTE.VAR.ESTBILL</v>
          </cell>
          <cell r="F1960" t="str">
            <v>Customer</v>
          </cell>
          <cell r="G1960">
            <v>318660</v>
          </cell>
        </row>
        <row r="1961">
          <cell r="B1961" t="str">
            <v>702-30006641</v>
          </cell>
          <cell r="C1961" t="str">
            <v>BOOKED</v>
          </cell>
          <cell r="E1961" t="str">
            <v>CFMS.WH.NOTE.VAR.ESTBILL</v>
          </cell>
          <cell r="F1961" t="str">
            <v>Dealer</v>
          </cell>
          <cell r="G1961">
            <v>313548</v>
          </cell>
        </row>
        <row r="1962">
          <cell r="B1962" t="str">
            <v>702-30006642</v>
          </cell>
          <cell r="C1962" t="str">
            <v>BOOKED</v>
          </cell>
          <cell r="E1962" t="str">
            <v>CFMS.WH.NOTE.VAR.ESTBILL</v>
          </cell>
          <cell r="F1962" t="str">
            <v>Dealer</v>
          </cell>
          <cell r="G1962">
            <v>313548</v>
          </cell>
        </row>
        <row r="1963">
          <cell r="B1963" t="str">
            <v>702-30006643</v>
          </cell>
          <cell r="C1963" t="str">
            <v>BOOKED</v>
          </cell>
          <cell r="E1963" t="str">
            <v>CFMS.WH.NOTE.VAR.ESTBILL</v>
          </cell>
          <cell r="F1963" t="str">
            <v>Dealer</v>
          </cell>
          <cell r="G1963">
            <v>313548</v>
          </cell>
        </row>
        <row r="1964">
          <cell r="B1964" t="str">
            <v>702-30006644</v>
          </cell>
          <cell r="C1964" t="str">
            <v>BOOKED</v>
          </cell>
          <cell r="E1964" t="str">
            <v>CFMS.WH.NOTE.VAR.ESTBILL</v>
          </cell>
          <cell r="F1964" t="str">
            <v>Dealer</v>
          </cell>
          <cell r="G1964">
            <v>313548</v>
          </cell>
        </row>
        <row r="1965">
          <cell r="B1965" t="str">
            <v>702-30006645</v>
          </cell>
          <cell r="C1965" t="str">
            <v>BOOKED</v>
          </cell>
          <cell r="E1965" t="str">
            <v>CFMS.WH.NOTE.VAR.ESTBILL</v>
          </cell>
          <cell r="F1965" t="str">
            <v>Dealer</v>
          </cell>
          <cell r="G1965">
            <v>313548</v>
          </cell>
        </row>
        <row r="1966">
          <cell r="B1966" t="str">
            <v>702-30006647</v>
          </cell>
          <cell r="C1966" t="str">
            <v>BOOKED</v>
          </cell>
          <cell r="D1966" t="str">
            <v>Accruing</v>
          </cell>
          <cell r="E1966" t="str">
            <v>CFMS.NOTE.FXD</v>
          </cell>
          <cell r="F1966" t="str">
            <v>Customer</v>
          </cell>
          <cell r="G1966">
            <v>314376</v>
          </cell>
        </row>
        <row r="1967">
          <cell r="B1967" t="str">
            <v>702-30006663</v>
          </cell>
          <cell r="C1967" t="str">
            <v>BOOKED</v>
          </cell>
          <cell r="E1967" t="str">
            <v>CFMS.WH.NOTE.VAR.ESTBILL</v>
          </cell>
          <cell r="F1967" t="str">
            <v>Dealer</v>
          </cell>
          <cell r="G1967">
            <v>313548</v>
          </cell>
        </row>
        <row r="1968">
          <cell r="B1968" t="str">
            <v>702-30006664</v>
          </cell>
          <cell r="C1968" t="str">
            <v>BOOKED</v>
          </cell>
          <cell r="E1968" t="str">
            <v>CFMS.WH.NOTE.VAR.ESTBILL</v>
          </cell>
          <cell r="F1968" t="str">
            <v>Dealer</v>
          </cell>
          <cell r="G1968">
            <v>313548</v>
          </cell>
        </row>
        <row r="1969">
          <cell r="B1969" t="str">
            <v>702-30006667</v>
          </cell>
          <cell r="C1969" t="str">
            <v>BOOKED</v>
          </cell>
          <cell r="E1969" t="str">
            <v>CFMS.WH.NOTE.VAR.ESTBILL</v>
          </cell>
          <cell r="F1969" t="str">
            <v>Dealer</v>
          </cell>
          <cell r="G1969">
            <v>313548</v>
          </cell>
        </row>
        <row r="1970">
          <cell r="B1970" t="str">
            <v>702-30006668</v>
          </cell>
          <cell r="C1970" t="str">
            <v>BOOKED</v>
          </cell>
          <cell r="E1970" t="str">
            <v>CFMS.WH.NOTE.VAR.ESTBILL</v>
          </cell>
          <cell r="F1970" t="str">
            <v>Dealer</v>
          </cell>
          <cell r="G1970">
            <v>313548</v>
          </cell>
        </row>
        <row r="1971">
          <cell r="B1971" t="str">
            <v>702-30006669</v>
          </cell>
          <cell r="C1971" t="str">
            <v>BOOKED</v>
          </cell>
          <cell r="E1971" t="str">
            <v>CFMS.WH.NOTE.VAR.ESTBILL</v>
          </cell>
          <cell r="F1971" t="str">
            <v>Dealer</v>
          </cell>
          <cell r="G1971">
            <v>313548</v>
          </cell>
        </row>
        <row r="1972">
          <cell r="B1972" t="str">
            <v>702-30006674</v>
          </cell>
          <cell r="C1972" t="str">
            <v>BOOKED</v>
          </cell>
          <cell r="E1972" t="str">
            <v>CFMS.WH.NOTE.VAR.ESTBILL</v>
          </cell>
          <cell r="F1972" t="str">
            <v>Dealer</v>
          </cell>
          <cell r="G1972">
            <v>313548</v>
          </cell>
        </row>
        <row r="1973">
          <cell r="B1973" t="str">
            <v>702-30006675</v>
          </cell>
          <cell r="C1973" t="str">
            <v>BOOKED</v>
          </cell>
          <cell r="E1973" t="str">
            <v>CFMS.WH.NOTE.VAR.ESTBILL</v>
          </cell>
          <cell r="F1973" t="str">
            <v>Dealer</v>
          </cell>
          <cell r="G1973">
            <v>313548</v>
          </cell>
        </row>
        <row r="1974">
          <cell r="B1974" t="str">
            <v>702-30006676</v>
          </cell>
          <cell r="C1974" t="str">
            <v>BOOKED</v>
          </cell>
          <cell r="E1974" t="str">
            <v>CFMS.WH.NOTE.VAR.ESTBILL</v>
          </cell>
          <cell r="F1974" t="str">
            <v>Dealer</v>
          </cell>
          <cell r="G1974">
            <v>313548</v>
          </cell>
        </row>
        <row r="1975">
          <cell r="B1975" t="str">
            <v>702-30006677</v>
          </cell>
          <cell r="C1975" t="str">
            <v>BOOKED</v>
          </cell>
          <cell r="E1975" t="str">
            <v>CFMS.WH.NOTE.VAR.ESTBILL</v>
          </cell>
          <cell r="F1975" t="str">
            <v>Dealer</v>
          </cell>
          <cell r="G1975">
            <v>313548</v>
          </cell>
        </row>
        <row r="1976">
          <cell r="B1976" t="str">
            <v>702-30006678</v>
          </cell>
          <cell r="C1976" t="str">
            <v>BOOKED</v>
          </cell>
          <cell r="E1976" t="str">
            <v>CFMS.WH.NOTE.VAR.ESTBILL</v>
          </cell>
          <cell r="F1976" t="str">
            <v>Dealer</v>
          </cell>
          <cell r="G1976">
            <v>313548</v>
          </cell>
        </row>
        <row r="1977">
          <cell r="B1977" t="str">
            <v>702-30006679</v>
          </cell>
          <cell r="C1977" t="str">
            <v>BOOKED</v>
          </cell>
          <cell r="E1977" t="str">
            <v>CFMS.WH.NOTE.VAR.ESTBILL</v>
          </cell>
          <cell r="F1977" t="str">
            <v>Dealer</v>
          </cell>
          <cell r="G1977">
            <v>313548</v>
          </cell>
        </row>
        <row r="1978">
          <cell r="B1978" t="str">
            <v>702-30006680</v>
          </cell>
          <cell r="C1978" t="str">
            <v>BOOKED</v>
          </cell>
          <cell r="E1978" t="str">
            <v>CFMS.WH.NOTE.VAR.ESTBILL</v>
          </cell>
          <cell r="F1978" t="str">
            <v>Dealer</v>
          </cell>
          <cell r="G1978">
            <v>313548</v>
          </cell>
        </row>
        <row r="1979">
          <cell r="B1979" t="str">
            <v>702-30006682</v>
          </cell>
          <cell r="C1979" t="str">
            <v>BOOKED</v>
          </cell>
          <cell r="E1979" t="str">
            <v>CFMS.NOTE.FXD</v>
          </cell>
          <cell r="F1979" t="str">
            <v>Dealer</v>
          </cell>
          <cell r="G1979">
            <v>320398</v>
          </cell>
        </row>
        <row r="1980">
          <cell r="B1980" t="str">
            <v>702-30006688-001</v>
          </cell>
          <cell r="C1980" t="str">
            <v>BOOKED</v>
          </cell>
          <cell r="D1980" t="str">
            <v>Accruing</v>
          </cell>
          <cell r="E1980" t="str">
            <v>CFMS.NOTE.FXD</v>
          </cell>
          <cell r="F1980" t="str">
            <v>Customer</v>
          </cell>
          <cell r="G1980">
            <v>318916</v>
          </cell>
        </row>
        <row r="1981">
          <cell r="B1981" t="str">
            <v>702-30006689</v>
          </cell>
          <cell r="C1981" t="str">
            <v>BOOKED</v>
          </cell>
          <cell r="D1981" t="str">
            <v>Accruing</v>
          </cell>
          <cell r="E1981" t="str">
            <v>CFMS.NOTE.FXD</v>
          </cell>
          <cell r="F1981" t="str">
            <v>Customer</v>
          </cell>
          <cell r="G1981">
            <v>365336</v>
          </cell>
        </row>
        <row r="1982">
          <cell r="B1982" t="str">
            <v>702-30006691</v>
          </cell>
          <cell r="C1982" t="str">
            <v>BOOKED</v>
          </cell>
          <cell r="D1982" t="str">
            <v>Accruing</v>
          </cell>
          <cell r="E1982" t="str">
            <v>CFMS.NOTE.VAR.ESTBILL</v>
          </cell>
          <cell r="F1982" t="str">
            <v>Customer</v>
          </cell>
          <cell r="G1982">
            <v>318660</v>
          </cell>
        </row>
        <row r="1983">
          <cell r="B1983" t="str">
            <v>702-30006693</v>
          </cell>
          <cell r="C1983" t="str">
            <v>BOOKED</v>
          </cell>
          <cell r="D1983" t="str">
            <v>Accruing</v>
          </cell>
          <cell r="E1983" t="str">
            <v>CFMS.NOTE.FXD</v>
          </cell>
          <cell r="F1983" t="str">
            <v>Customer</v>
          </cell>
          <cell r="G1983">
            <v>363037</v>
          </cell>
        </row>
        <row r="1984">
          <cell r="B1984" t="str">
            <v>702-30006707</v>
          </cell>
          <cell r="C1984" t="str">
            <v>BOOKED</v>
          </cell>
          <cell r="E1984" t="str">
            <v>CFMS.NOTE.VAR.ESTBILL</v>
          </cell>
          <cell r="F1984" t="str">
            <v>Dealer</v>
          </cell>
          <cell r="G1984">
            <v>314798</v>
          </cell>
        </row>
        <row r="1985">
          <cell r="B1985" t="str">
            <v>702-30006713</v>
          </cell>
          <cell r="C1985" t="str">
            <v>BOOKED</v>
          </cell>
          <cell r="D1985" t="str">
            <v>Accruing</v>
          </cell>
          <cell r="E1985" t="str">
            <v>CFMS.NOTE.FXD</v>
          </cell>
          <cell r="F1985" t="str">
            <v>Customer</v>
          </cell>
          <cell r="G1985">
            <v>529316</v>
          </cell>
        </row>
        <row r="1986">
          <cell r="B1986" t="str">
            <v>702-30006714</v>
          </cell>
          <cell r="C1986" t="str">
            <v>BOOKED</v>
          </cell>
          <cell r="E1986" t="str">
            <v>CFMS.NOTE.VAR.ESTBILL</v>
          </cell>
          <cell r="F1986" t="str">
            <v>Dealer</v>
          </cell>
          <cell r="G1986">
            <v>314798</v>
          </cell>
        </row>
        <row r="1987">
          <cell r="B1987" t="str">
            <v>702-30006716</v>
          </cell>
          <cell r="C1987" t="str">
            <v>BOOKED</v>
          </cell>
          <cell r="D1987" t="str">
            <v>Accruing</v>
          </cell>
          <cell r="E1987" t="str">
            <v>CFMS.NOTE.FXD</v>
          </cell>
          <cell r="F1987" t="str">
            <v>Customer</v>
          </cell>
          <cell r="G1987">
            <v>505289</v>
          </cell>
        </row>
        <row r="1988">
          <cell r="B1988" t="str">
            <v>702-30006717</v>
          </cell>
          <cell r="C1988" t="str">
            <v>BOOKED</v>
          </cell>
          <cell r="D1988" t="str">
            <v>Accruing</v>
          </cell>
          <cell r="E1988" t="str">
            <v>CFMS.DF.PR.FXD</v>
          </cell>
          <cell r="F1988" t="str">
            <v>Customer</v>
          </cell>
          <cell r="G1988">
            <v>498380</v>
          </cell>
        </row>
        <row r="1989">
          <cell r="B1989" t="str">
            <v>702-30006719</v>
          </cell>
          <cell r="C1989" t="str">
            <v>BOOKED</v>
          </cell>
          <cell r="D1989" t="str">
            <v>Accruing</v>
          </cell>
          <cell r="E1989" t="str">
            <v>CFMS.NOTE.FXD</v>
          </cell>
          <cell r="F1989" t="str">
            <v>Customer</v>
          </cell>
          <cell r="G1989">
            <v>533300</v>
          </cell>
        </row>
        <row r="1990">
          <cell r="B1990" t="str">
            <v>702-30006721</v>
          </cell>
          <cell r="C1990" t="str">
            <v>BOOKED</v>
          </cell>
          <cell r="D1990" t="str">
            <v>Accruing</v>
          </cell>
          <cell r="E1990" t="str">
            <v>CFMS.NOTE.FXD</v>
          </cell>
          <cell r="F1990" t="str">
            <v>Customer</v>
          </cell>
          <cell r="G1990">
            <v>314376</v>
          </cell>
        </row>
        <row r="1991">
          <cell r="B1991" t="str">
            <v>702-30006723</v>
          </cell>
          <cell r="C1991" t="str">
            <v>BOOKED</v>
          </cell>
          <cell r="E1991" t="str">
            <v>CFMS.NOTE.VAR.ESTBILL</v>
          </cell>
          <cell r="F1991" t="str">
            <v>Dealer</v>
          </cell>
          <cell r="G1991">
            <v>314798</v>
          </cell>
        </row>
        <row r="1992">
          <cell r="B1992" t="str">
            <v>702-30006729</v>
          </cell>
          <cell r="C1992" t="str">
            <v>BOOKED</v>
          </cell>
          <cell r="D1992" t="str">
            <v>Accruing</v>
          </cell>
          <cell r="E1992" t="str">
            <v>CFMS.NOTE.FXD</v>
          </cell>
          <cell r="F1992" t="str">
            <v>Customer</v>
          </cell>
          <cell r="G1992">
            <v>308900</v>
          </cell>
        </row>
        <row r="1993">
          <cell r="B1993" t="str">
            <v>702-30006730</v>
          </cell>
          <cell r="C1993" t="str">
            <v>BOOKED</v>
          </cell>
          <cell r="D1993" t="str">
            <v>Accruing</v>
          </cell>
          <cell r="E1993" t="str">
            <v>CFMS.NOTE.FXD</v>
          </cell>
          <cell r="F1993" t="str">
            <v>Customer</v>
          </cell>
          <cell r="G1993">
            <v>314376</v>
          </cell>
        </row>
        <row r="1994">
          <cell r="B1994" t="str">
            <v>702-30006732</v>
          </cell>
          <cell r="C1994" t="str">
            <v>BOOKED</v>
          </cell>
          <cell r="D1994" t="str">
            <v>Accruing</v>
          </cell>
          <cell r="E1994" t="str">
            <v>CFMS.NOTE.FXD</v>
          </cell>
          <cell r="F1994" t="str">
            <v>Customer</v>
          </cell>
          <cell r="G1994">
            <v>310908</v>
          </cell>
        </row>
        <row r="1995">
          <cell r="B1995" t="str">
            <v>702-30006756</v>
          </cell>
          <cell r="C1995" t="str">
            <v>BOOKED</v>
          </cell>
          <cell r="D1995" t="str">
            <v>Accruing</v>
          </cell>
          <cell r="E1995" t="str">
            <v>CFMS.NOTE.FXD</v>
          </cell>
          <cell r="F1995" t="str">
            <v>Customer</v>
          </cell>
          <cell r="G1995">
            <v>316241</v>
          </cell>
        </row>
        <row r="1996">
          <cell r="B1996" t="str">
            <v>702-30006761</v>
          </cell>
          <cell r="C1996" t="str">
            <v>BOOKED</v>
          </cell>
          <cell r="D1996" t="str">
            <v>Accruing</v>
          </cell>
          <cell r="E1996" t="str">
            <v>CFMS.NOTE.FXD</v>
          </cell>
          <cell r="F1996" t="str">
            <v>Customer</v>
          </cell>
          <cell r="G1996">
            <v>333603</v>
          </cell>
        </row>
        <row r="1997">
          <cell r="B1997" t="str">
            <v>702-30006766</v>
          </cell>
          <cell r="C1997" t="str">
            <v>BOOKED</v>
          </cell>
          <cell r="D1997" t="str">
            <v>Accruing</v>
          </cell>
          <cell r="E1997" t="str">
            <v>CFMS.NOTE.FXD</v>
          </cell>
          <cell r="F1997" t="str">
            <v>Customer</v>
          </cell>
          <cell r="G1997">
            <v>348784</v>
          </cell>
        </row>
        <row r="1998">
          <cell r="B1998" t="str">
            <v>702-30006768-001</v>
          </cell>
          <cell r="C1998" t="str">
            <v>BOOKED</v>
          </cell>
          <cell r="D1998" t="str">
            <v>Accruing</v>
          </cell>
          <cell r="E1998" t="str">
            <v>CFMS.NOTE.FXD</v>
          </cell>
          <cell r="F1998" t="str">
            <v>Customer</v>
          </cell>
          <cell r="G1998">
            <v>316343</v>
          </cell>
        </row>
        <row r="1999">
          <cell r="B1999" t="str">
            <v>702-30006769</v>
          </cell>
          <cell r="C1999" t="str">
            <v>BOOKED</v>
          </cell>
          <cell r="D1999" t="str">
            <v>Accruing</v>
          </cell>
          <cell r="E1999" t="str">
            <v>CFMS.NOTE.FXD</v>
          </cell>
          <cell r="F1999" t="str">
            <v>Customer</v>
          </cell>
          <cell r="G1999">
            <v>319839</v>
          </cell>
        </row>
        <row r="2000">
          <cell r="B2000" t="str">
            <v>702-30006770</v>
          </cell>
          <cell r="C2000" t="str">
            <v>BOOKED</v>
          </cell>
          <cell r="E2000" t="str">
            <v>CFMS.WH.NOTE.VAR.ESTBILL</v>
          </cell>
          <cell r="F2000" t="str">
            <v>Dealer</v>
          </cell>
          <cell r="G2000">
            <v>314798</v>
          </cell>
        </row>
        <row r="2001">
          <cell r="B2001" t="str">
            <v>702-30006772</v>
          </cell>
          <cell r="C2001" t="str">
            <v>BOOKED</v>
          </cell>
          <cell r="E2001" t="str">
            <v>CFMS.WH.NOTE.VAR.ESTBILL</v>
          </cell>
          <cell r="F2001" t="str">
            <v>Dealer</v>
          </cell>
          <cell r="G2001">
            <v>314798</v>
          </cell>
        </row>
        <row r="2002">
          <cell r="B2002" t="str">
            <v>702-30006774</v>
          </cell>
          <cell r="C2002" t="str">
            <v>BOOKED</v>
          </cell>
          <cell r="E2002" t="str">
            <v>CFMS.WH.NOTE.VAR.ESTBILL</v>
          </cell>
          <cell r="F2002" t="str">
            <v>Dealer</v>
          </cell>
          <cell r="G2002">
            <v>314798</v>
          </cell>
        </row>
        <row r="2003">
          <cell r="B2003" t="str">
            <v>702-30006776</v>
          </cell>
          <cell r="C2003" t="str">
            <v>BOOKED</v>
          </cell>
          <cell r="E2003" t="str">
            <v>CFMS.NOTE.VAR.ESTBILL</v>
          </cell>
          <cell r="F2003" t="str">
            <v>Dealer</v>
          </cell>
          <cell r="G2003">
            <v>313548</v>
          </cell>
        </row>
        <row r="2004">
          <cell r="B2004" t="str">
            <v>702-30006777</v>
          </cell>
          <cell r="C2004" t="str">
            <v>BOOKED</v>
          </cell>
          <cell r="E2004" t="str">
            <v>CFMS.NOTE.VAR.ESTBILL</v>
          </cell>
          <cell r="F2004" t="str">
            <v>Dealer</v>
          </cell>
          <cell r="G2004">
            <v>313548</v>
          </cell>
        </row>
        <row r="2005">
          <cell r="B2005" t="str">
            <v>702-30006778</v>
          </cell>
          <cell r="C2005" t="str">
            <v>BOOKED</v>
          </cell>
          <cell r="E2005" t="str">
            <v>CFMS.WH.NOTE.VAR.ESTBILL</v>
          </cell>
          <cell r="F2005" t="str">
            <v>Dealer</v>
          </cell>
          <cell r="G2005">
            <v>313548</v>
          </cell>
        </row>
        <row r="2006">
          <cell r="B2006" t="str">
            <v>702-30006779</v>
          </cell>
          <cell r="C2006" t="str">
            <v>BOOKED</v>
          </cell>
          <cell r="E2006" t="str">
            <v>CFMS.NOTE.VAR.ESTBILL</v>
          </cell>
          <cell r="F2006" t="str">
            <v>Dealer</v>
          </cell>
          <cell r="G2006">
            <v>313548</v>
          </cell>
        </row>
        <row r="2007">
          <cell r="B2007" t="str">
            <v>702-30006780</v>
          </cell>
          <cell r="C2007" t="str">
            <v>BOOKED</v>
          </cell>
          <cell r="E2007" t="str">
            <v>CFMS.WH.NOTE.VAR.ESTBILL</v>
          </cell>
          <cell r="F2007" t="str">
            <v>Dealer</v>
          </cell>
          <cell r="G2007">
            <v>313548</v>
          </cell>
        </row>
        <row r="2008">
          <cell r="B2008" t="str">
            <v>702-30006781</v>
          </cell>
          <cell r="C2008" t="str">
            <v>BOOKED</v>
          </cell>
          <cell r="E2008" t="str">
            <v>CFMS.WH.NOTE.VAR.ESTBILL</v>
          </cell>
          <cell r="F2008" t="str">
            <v>Dealer</v>
          </cell>
          <cell r="G2008">
            <v>313548</v>
          </cell>
        </row>
        <row r="2009">
          <cell r="B2009" t="str">
            <v>702-30006782</v>
          </cell>
          <cell r="C2009" t="str">
            <v>BOOKED</v>
          </cell>
          <cell r="E2009" t="str">
            <v>CFMS.WH.NOTE.VAR.ESTBILL</v>
          </cell>
          <cell r="F2009" t="str">
            <v>Dealer</v>
          </cell>
          <cell r="G2009">
            <v>313548</v>
          </cell>
        </row>
        <row r="2010">
          <cell r="B2010" t="str">
            <v>702-30006783</v>
          </cell>
          <cell r="C2010" t="str">
            <v>BOOKED</v>
          </cell>
          <cell r="E2010" t="str">
            <v>CFMS.NOTE.VAR.ESTBILL</v>
          </cell>
          <cell r="F2010" t="str">
            <v>Dealer</v>
          </cell>
          <cell r="G2010">
            <v>313548</v>
          </cell>
        </row>
        <row r="2011">
          <cell r="B2011" t="str">
            <v>702-30006784</v>
          </cell>
          <cell r="C2011" t="str">
            <v>BOOKED</v>
          </cell>
          <cell r="E2011" t="str">
            <v>CFMS.WH.NOTE.VAR.ESTBILL</v>
          </cell>
          <cell r="F2011" t="str">
            <v>Dealer</v>
          </cell>
          <cell r="G2011">
            <v>313548</v>
          </cell>
        </row>
        <row r="2012">
          <cell r="B2012" t="str">
            <v>702-30006785</v>
          </cell>
          <cell r="C2012" t="str">
            <v>BOOKED</v>
          </cell>
          <cell r="E2012" t="str">
            <v>CFMS.WH.NOTE.VAR.ESTBILL</v>
          </cell>
          <cell r="F2012" t="str">
            <v>Dealer</v>
          </cell>
          <cell r="G2012">
            <v>313548</v>
          </cell>
        </row>
        <row r="2013">
          <cell r="B2013" t="str">
            <v>702-30006786</v>
          </cell>
          <cell r="C2013" t="str">
            <v>BOOKED</v>
          </cell>
          <cell r="E2013" t="str">
            <v>CFMS.WH.NOTE.VAR.ESTBILL</v>
          </cell>
          <cell r="F2013" t="str">
            <v>Dealer</v>
          </cell>
          <cell r="G2013">
            <v>313548</v>
          </cell>
        </row>
        <row r="2014">
          <cell r="B2014" t="str">
            <v>702-30006787-001</v>
          </cell>
          <cell r="C2014" t="str">
            <v>BOOKED</v>
          </cell>
          <cell r="D2014" t="str">
            <v>Accruing</v>
          </cell>
          <cell r="E2014" t="str">
            <v>CFMS.NOTE.FXD</v>
          </cell>
          <cell r="F2014" t="str">
            <v>Customer</v>
          </cell>
          <cell r="G2014">
            <v>349213</v>
          </cell>
        </row>
        <row r="2015">
          <cell r="B2015" t="str">
            <v>702-30006788</v>
          </cell>
          <cell r="C2015" t="str">
            <v>BOOKED</v>
          </cell>
          <cell r="E2015" t="str">
            <v>CFMS.WH.NOTE.VAR.ESTBILL</v>
          </cell>
          <cell r="F2015" t="str">
            <v>Dealer</v>
          </cell>
          <cell r="G2015">
            <v>313548</v>
          </cell>
        </row>
        <row r="2016">
          <cell r="B2016" t="str">
            <v>702-30006790</v>
          </cell>
          <cell r="C2016" t="str">
            <v>BOOKED</v>
          </cell>
          <cell r="E2016" t="str">
            <v>CFMS.WH.NOTE.VAR.ESTBILL</v>
          </cell>
          <cell r="F2016" t="str">
            <v>Dealer</v>
          </cell>
          <cell r="G2016">
            <v>313548</v>
          </cell>
        </row>
        <row r="2017">
          <cell r="B2017" t="str">
            <v>702-30006791</v>
          </cell>
          <cell r="C2017" t="str">
            <v>BOOKED</v>
          </cell>
          <cell r="E2017" t="str">
            <v>CFMS.WH.NOTE.VAR.ESTBILL</v>
          </cell>
          <cell r="F2017" t="str">
            <v>Dealer</v>
          </cell>
          <cell r="G2017">
            <v>313548</v>
          </cell>
        </row>
        <row r="2018">
          <cell r="B2018" t="str">
            <v>702-30006792</v>
          </cell>
          <cell r="C2018" t="str">
            <v>BOOKED</v>
          </cell>
          <cell r="E2018" t="str">
            <v>CFMS.WH.NOTE.VAR.ESTBILL</v>
          </cell>
          <cell r="F2018" t="str">
            <v>Dealer</v>
          </cell>
          <cell r="G2018">
            <v>313548</v>
          </cell>
        </row>
        <row r="2019">
          <cell r="B2019" t="str">
            <v>702-30006793</v>
          </cell>
          <cell r="C2019" t="str">
            <v>BOOKED</v>
          </cell>
          <cell r="E2019" t="str">
            <v>CFMS.WH.NOTE.VAR.ESTBILL</v>
          </cell>
          <cell r="F2019" t="str">
            <v>Dealer</v>
          </cell>
          <cell r="G2019">
            <v>313548</v>
          </cell>
        </row>
        <row r="2020">
          <cell r="B2020" t="str">
            <v>702-30006796</v>
          </cell>
          <cell r="C2020" t="str">
            <v>BOOKED</v>
          </cell>
          <cell r="D2020" t="str">
            <v>Accruing</v>
          </cell>
          <cell r="E2020" t="str">
            <v>CFMS.NOTE.FXD</v>
          </cell>
          <cell r="F2020" t="str">
            <v>Customer</v>
          </cell>
          <cell r="G2020">
            <v>527303</v>
          </cell>
        </row>
        <row r="2021">
          <cell r="B2021" t="str">
            <v>702-30006797</v>
          </cell>
          <cell r="C2021" t="str">
            <v>BOOKED</v>
          </cell>
          <cell r="E2021" t="str">
            <v>CFMS.NOTE.VAR.ESTBILL</v>
          </cell>
          <cell r="F2021" t="str">
            <v>Dealer</v>
          </cell>
          <cell r="G2021">
            <v>313548</v>
          </cell>
        </row>
        <row r="2022">
          <cell r="B2022" t="str">
            <v>702-30006801</v>
          </cell>
          <cell r="C2022" t="str">
            <v>BOOKED</v>
          </cell>
          <cell r="E2022" t="str">
            <v>CFMS.WH.NOTE.VAR.ESTBILL</v>
          </cell>
          <cell r="F2022" t="str">
            <v>Dealer</v>
          </cell>
          <cell r="G2022">
            <v>313548</v>
          </cell>
        </row>
        <row r="2023">
          <cell r="B2023" t="str">
            <v>702-30006802</v>
          </cell>
          <cell r="C2023" t="str">
            <v>BOOKED</v>
          </cell>
          <cell r="E2023" t="str">
            <v>CFMS.WH.NOTE.VAR.ESTBILL</v>
          </cell>
          <cell r="F2023" t="str">
            <v>Dealer</v>
          </cell>
          <cell r="G2023">
            <v>313548</v>
          </cell>
        </row>
        <row r="2024">
          <cell r="B2024" t="str">
            <v>702-30006803</v>
          </cell>
          <cell r="C2024" t="str">
            <v>BOOKED</v>
          </cell>
          <cell r="E2024" t="str">
            <v>CFMS.WH.NOTE.VAR.ESTBILL</v>
          </cell>
          <cell r="F2024" t="str">
            <v>Dealer</v>
          </cell>
          <cell r="G2024">
            <v>313548</v>
          </cell>
        </row>
        <row r="2025">
          <cell r="B2025" t="str">
            <v>702-30006804</v>
          </cell>
          <cell r="C2025" t="str">
            <v>BOOKED</v>
          </cell>
          <cell r="E2025" t="str">
            <v>CFMS.WH.NOTE.VAR.ESTBILL</v>
          </cell>
          <cell r="F2025" t="str">
            <v>Dealer</v>
          </cell>
          <cell r="G2025">
            <v>313548</v>
          </cell>
        </row>
        <row r="2026">
          <cell r="B2026" t="str">
            <v>702-30006808</v>
          </cell>
          <cell r="C2026" t="str">
            <v>BOOKED</v>
          </cell>
          <cell r="E2026" t="str">
            <v>CFMS.WH.NOTE.VAR.ESTBILL</v>
          </cell>
          <cell r="F2026" t="str">
            <v>Dealer</v>
          </cell>
          <cell r="G2026">
            <v>313548</v>
          </cell>
        </row>
        <row r="2027">
          <cell r="B2027" t="str">
            <v>702-30006809</v>
          </cell>
          <cell r="C2027" t="str">
            <v>BOOKED</v>
          </cell>
          <cell r="E2027" t="str">
            <v>CFMS.WH.NOTE.VAR.ESTBILL</v>
          </cell>
          <cell r="F2027" t="str">
            <v>Dealer</v>
          </cell>
          <cell r="G2027">
            <v>313548</v>
          </cell>
        </row>
        <row r="2028">
          <cell r="B2028" t="str">
            <v>702-30006810</v>
          </cell>
          <cell r="C2028" t="str">
            <v>BOOKED</v>
          </cell>
          <cell r="E2028" t="str">
            <v>CFMS.WH.NOTE.VAR.ESTBILL</v>
          </cell>
          <cell r="F2028" t="str">
            <v>Dealer</v>
          </cell>
          <cell r="G2028">
            <v>313548</v>
          </cell>
        </row>
        <row r="2029">
          <cell r="B2029" t="str">
            <v>702-30006811</v>
          </cell>
          <cell r="C2029" t="str">
            <v>BOOKED</v>
          </cell>
          <cell r="E2029" t="str">
            <v>CFMS.WH.NOTE.VAR.ESTBILL</v>
          </cell>
          <cell r="F2029" t="str">
            <v>Dealer</v>
          </cell>
          <cell r="G2029">
            <v>313548</v>
          </cell>
        </row>
        <row r="2030">
          <cell r="B2030" t="str">
            <v>702-30006813</v>
          </cell>
          <cell r="C2030" t="str">
            <v>BOOKED</v>
          </cell>
          <cell r="D2030" t="str">
            <v>Accruing</v>
          </cell>
          <cell r="E2030" t="str">
            <v>CFMS.NOTE.FXD</v>
          </cell>
          <cell r="F2030" t="str">
            <v>Customer</v>
          </cell>
          <cell r="G2030">
            <v>527303</v>
          </cell>
        </row>
        <row r="2031">
          <cell r="B2031" t="str">
            <v>702-30006817</v>
          </cell>
          <cell r="C2031" t="str">
            <v>BOOKED</v>
          </cell>
          <cell r="E2031" t="str">
            <v>CFMS.NOTE.FXD</v>
          </cell>
          <cell r="F2031" t="str">
            <v>Dealer</v>
          </cell>
          <cell r="G2031">
            <v>320398</v>
          </cell>
        </row>
        <row r="2032">
          <cell r="B2032" t="str">
            <v>702-30006822</v>
          </cell>
          <cell r="C2032" t="str">
            <v>BOOKED</v>
          </cell>
          <cell r="D2032" t="str">
            <v>Accruing</v>
          </cell>
          <cell r="E2032" t="str">
            <v>CFMS.NOTE.FXD</v>
          </cell>
          <cell r="F2032" t="str">
            <v>Customer</v>
          </cell>
          <cell r="G2032">
            <v>526331</v>
          </cell>
        </row>
        <row r="2033">
          <cell r="B2033" t="str">
            <v>702-30006834-001</v>
          </cell>
          <cell r="C2033" t="str">
            <v>BOOKED</v>
          </cell>
          <cell r="D2033" t="str">
            <v>Accruing</v>
          </cell>
          <cell r="E2033" t="str">
            <v>CFMS.NOTE.FXD</v>
          </cell>
          <cell r="F2033" t="str">
            <v>Customer</v>
          </cell>
          <cell r="G2033">
            <v>318136</v>
          </cell>
        </row>
        <row r="2034">
          <cell r="B2034" t="str">
            <v>702-30006835-001</v>
          </cell>
          <cell r="C2034" t="str">
            <v>BOOKED</v>
          </cell>
          <cell r="D2034" t="str">
            <v>Accruing</v>
          </cell>
          <cell r="E2034" t="str">
            <v>CFMS.NOTE.FXD</v>
          </cell>
          <cell r="F2034" t="str">
            <v>Customer</v>
          </cell>
          <cell r="G2034">
            <v>316409</v>
          </cell>
        </row>
        <row r="2035">
          <cell r="B2035" t="str">
            <v>702-30006838</v>
          </cell>
          <cell r="C2035" t="str">
            <v>BOOKED</v>
          </cell>
          <cell r="E2035" t="str">
            <v>CFMS.NOTE.VAR.ESTBILL</v>
          </cell>
          <cell r="F2035" t="str">
            <v>Dealer</v>
          </cell>
          <cell r="G2035">
            <v>314798</v>
          </cell>
        </row>
        <row r="2036">
          <cell r="B2036" t="str">
            <v>702-30006840</v>
          </cell>
          <cell r="C2036" t="str">
            <v>BOOKED</v>
          </cell>
          <cell r="E2036" t="str">
            <v>CFMS.NOTE.VAR.ESTBILL</v>
          </cell>
          <cell r="F2036" t="str">
            <v>Dealer</v>
          </cell>
          <cell r="G2036">
            <v>314798</v>
          </cell>
        </row>
        <row r="2037">
          <cell r="B2037" t="str">
            <v>702-30006841</v>
          </cell>
          <cell r="C2037" t="str">
            <v>BOOKED</v>
          </cell>
          <cell r="E2037" t="str">
            <v>CFMS.NOTE.VAR.ESTBILL</v>
          </cell>
          <cell r="F2037" t="str">
            <v>Dealer</v>
          </cell>
          <cell r="G2037">
            <v>314798</v>
          </cell>
        </row>
        <row r="2038">
          <cell r="B2038" t="str">
            <v>702-30006842</v>
          </cell>
          <cell r="C2038" t="str">
            <v>BOOKED</v>
          </cell>
          <cell r="D2038" t="str">
            <v>Accruing</v>
          </cell>
          <cell r="E2038" t="str">
            <v>CFMS.NOTE.FXD</v>
          </cell>
          <cell r="F2038" t="str">
            <v>Customer</v>
          </cell>
          <cell r="G2038">
            <v>531322</v>
          </cell>
        </row>
        <row r="2039">
          <cell r="B2039" t="str">
            <v>702-30006854-001</v>
          </cell>
          <cell r="C2039" t="str">
            <v>BOOKED</v>
          </cell>
          <cell r="D2039" t="str">
            <v>Accruing</v>
          </cell>
          <cell r="E2039" t="str">
            <v>CFMS.NOTE.FXD</v>
          </cell>
          <cell r="F2039" t="str">
            <v>Customer</v>
          </cell>
          <cell r="G2039">
            <v>527304</v>
          </cell>
        </row>
        <row r="2040">
          <cell r="B2040" t="str">
            <v>702-30006854-002</v>
          </cell>
          <cell r="C2040" t="str">
            <v>BOOKED</v>
          </cell>
          <cell r="D2040" t="str">
            <v>Accruing</v>
          </cell>
          <cell r="E2040" t="str">
            <v>CFMS.NOTE.FXD</v>
          </cell>
          <cell r="F2040" t="str">
            <v>Customer</v>
          </cell>
          <cell r="G2040">
            <v>527304</v>
          </cell>
        </row>
        <row r="2041">
          <cell r="B2041" t="str">
            <v>702-30006858</v>
          </cell>
          <cell r="C2041" t="str">
            <v>BOOKED</v>
          </cell>
          <cell r="D2041" t="str">
            <v>Accruing</v>
          </cell>
          <cell r="E2041" t="str">
            <v>CFMS.NOTE.FXD</v>
          </cell>
          <cell r="F2041" t="str">
            <v>Customer</v>
          </cell>
          <cell r="G2041">
            <v>309535</v>
          </cell>
        </row>
        <row r="2042">
          <cell r="B2042" t="str">
            <v>702-30006861</v>
          </cell>
          <cell r="C2042" t="str">
            <v>BOOKED</v>
          </cell>
          <cell r="D2042" t="str">
            <v>Accruing</v>
          </cell>
          <cell r="E2042" t="str">
            <v>CFMS.NOTE.FXD</v>
          </cell>
          <cell r="F2042" t="str">
            <v>Customer</v>
          </cell>
          <cell r="G2042">
            <v>367425</v>
          </cell>
        </row>
        <row r="2043">
          <cell r="B2043" t="str">
            <v>702-30006867</v>
          </cell>
          <cell r="C2043" t="str">
            <v>BOOKED</v>
          </cell>
          <cell r="D2043" t="str">
            <v>Accruing</v>
          </cell>
          <cell r="E2043" t="str">
            <v>CFMS.NOTE.FXD</v>
          </cell>
          <cell r="F2043" t="str">
            <v>Customer</v>
          </cell>
          <cell r="G2043">
            <v>497392</v>
          </cell>
        </row>
        <row r="2044">
          <cell r="B2044" t="str">
            <v>702-30006870</v>
          </cell>
          <cell r="C2044" t="str">
            <v>BOOKED</v>
          </cell>
          <cell r="D2044" t="str">
            <v>Accruing</v>
          </cell>
          <cell r="E2044" t="str">
            <v>CFMS.NOTE.FXD</v>
          </cell>
          <cell r="F2044" t="str">
            <v>Customer</v>
          </cell>
          <cell r="G2044">
            <v>455321</v>
          </cell>
        </row>
        <row r="2045">
          <cell r="B2045" t="str">
            <v>702-30006873</v>
          </cell>
          <cell r="C2045" t="str">
            <v>BOOKED</v>
          </cell>
          <cell r="D2045" t="str">
            <v>Accruing</v>
          </cell>
          <cell r="E2045" t="str">
            <v>CFMS.NOTE.FXD</v>
          </cell>
          <cell r="F2045" t="str">
            <v>Customer</v>
          </cell>
          <cell r="G2045">
            <v>320482</v>
          </cell>
        </row>
        <row r="2046">
          <cell r="B2046" t="str">
            <v>702-30006878</v>
          </cell>
          <cell r="C2046" t="str">
            <v>BOOKED</v>
          </cell>
          <cell r="D2046" t="str">
            <v>Accruing</v>
          </cell>
          <cell r="E2046" t="str">
            <v>CFMS.NOTE.FXD</v>
          </cell>
          <cell r="F2046" t="str">
            <v>Customer</v>
          </cell>
          <cell r="G2046">
            <v>455321</v>
          </cell>
        </row>
        <row r="2047">
          <cell r="B2047" t="str">
            <v>702-30006879</v>
          </cell>
          <cell r="C2047" t="str">
            <v>BOOKED</v>
          </cell>
          <cell r="D2047" t="str">
            <v>Accruing</v>
          </cell>
          <cell r="E2047" t="str">
            <v>CFMS.NOTE.FXD</v>
          </cell>
          <cell r="F2047" t="str">
            <v>Customer</v>
          </cell>
          <cell r="G2047">
            <v>337631</v>
          </cell>
        </row>
        <row r="2048">
          <cell r="B2048" t="str">
            <v>702-30006880</v>
          </cell>
          <cell r="C2048" t="str">
            <v>BOOKED</v>
          </cell>
          <cell r="D2048" t="str">
            <v>Accruing</v>
          </cell>
          <cell r="E2048" t="str">
            <v>CFMS.NOTE.FXD</v>
          </cell>
          <cell r="F2048" t="str">
            <v>Customer</v>
          </cell>
          <cell r="G2048">
            <v>526295</v>
          </cell>
        </row>
        <row r="2049">
          <cell r="B2049" t="str">
            <v>702-30006881</v>
          </cell>
          <cell r="C2049" t="str">
            <v>BOOKED</v>
          </cell>
          <cell r="E2049" t="str">
            <v>CFMS.WH.NOTE.VAR.ESTBILL</v>
          </cell>
          <cell r="F2049" t="str">
            <v>Dealer</v>
          </cell>
          <cell r="G2049">
            <v>313548</v>
          </cell>
        </row>
        <row r="2050">
          <cell r="B2050" t="str">
            <v>702-30006882</v>
          </cell>
          <cell r="C2050" t="str">
            <v>BOOKED</v>
          </cell>
          <cell r="E2050" t="str">
            <v>CFMS.WH.NOTE.VAR.ESTBILL</v>
          </cell>
          <cell r="F2050" t="str">
            <v>Dealer</v>
          </cell>
          <cell r="G2050">
            <v>313548</v>
          </cell>
        </row>
        <row r="2051">
          <cell r="B2051" t="str">
            <v>702-30006884</v>
          </cell>
          <cell r="C2051" t="str">
            <v>BOOKED</v>
          </cell>
          <cell r="E2051" t="str">
            <v>CFMS.WH.NOTE.VAR.ESTBILL</v>
          </cell>
          <cell r="F2051" t="str">
            <v>Dealer</v>
          </cell>
          <cell r="G2051">
            <v>313548</v>
          </cell>
        </row>
        <row r="2052">
          <cell r="B2052" t="str">
            <v>702-30006885</v>
          </cell>
          <cell r="C2052" t="str">
            <v>BOOKED</v>
          </cell>
          <cell r="E2052" t="str">
            <v>CFMS.WH.NOTE.VAR.ESTBILL</v>
          </cell>
          <cell r="F2052" t="str">
            <v>Dealer</v>
          </cell>
          <cell r="G2052">
            <v>313548</v>
          </cell>
        </row>
        <row r="2053">
          <cell r="B2053" t="str">
            <v>702-30006886</v>
          </cell>
          <cell r="C2053" t="str">
            <v>BOOKED</v>
          </cell>
          <cell r="E2053" t="str">
            <v>CFMS.WH.NOTE.VAR.ESTBILL</v>
          </cell>
          <cell r="F2053" t="str">
            <v>Dealer</v>
          </cell>
          <cell r="G2053">
            <v>313548</v>
          </cell>
        </row>
        <row r="2054">
          <cell r="B2054" t="str">
            <v>702-30006887</v>
          </cell>
          <cell r="C2054" t="str">
            <v>BOOKED</v>
          </cell>
          <cell r="E2054" t="str">
            <v>CFMS.WH.NOTE.VAR.ESTBILL</v>
          </cell>
          <cell r="F2054" t="str">
            <v>Dealer</v>
          </cell>
          <cell r="G2054">
            <v>313548</v>
          </cell>
        </row>
        <row r="2055">
          <cell r="B2055" t="str">
            <v>702-30006888</v>
          </cell>
          <cell r="C2055" t="str">
            <v>BOOKED</v>
          </cell>
          <cell r="E2055" t="str">
            <v>CFMS.WH.NOTE.VAR.ESTBILL</v>
          </cell>
          <cell r="F2055" t="str">
            <v>Dealer</v>
          </cell>
          <cell r="G2055">
            <v>313548</v>
          </cell>
        </row>
        <row r="2056">
          <cell r="B2056" t="str">
            <v>702-30006889</v>
          </cell>
          <cell r="C2056" t="str">
            <v>BOOKED</v>
          </cell>
          <cell r="E2056" t="str">
            <v>CFMS.NOTE.VAR.ESTBILL</v>
          </cell>
          <cell r="F2056" t="str">
            <v>Dealer</v>
          </cell>
          <cell r="G2056">
            <v>313548</v>
          </cell>
        </row>
        <row r="2057">
          <cell r="B2057" t="str">
            <v>702-30006890</v>
          </cell>
          <cell r="C2057" t="str">
            <v>BOOKED</v>
          </cell>
          <cell r="E2057" t="str">
            <v>CFMS.NOTE.VAR.ESTBILL</v>
          </cell>
          <cell r="F2057" t="str">
            <v>Dealer</v>
          </cell>
          <cell r="G2057">
            <v>313548</v>
          </cell>
        </row>
        <row r="2058">
          <cell r="B2058" t="str">
            <v>702-30006891</v>
          </cell>
          <cell r="C2058" t="str">
            <v>BOOKED</v>
          </cell>
          <cell r="E2058" t="str">
            <v>CFMS.WH.NOTE.VAR.ESTBILL</v>
          </cell>
          <cell r="F2058" t="str">
            <v>Dealer</v>
          </cell>
          <cell r="G2058">
            <v>313548</v>
          </cell>
        </row>
        <row r="2059">
          <cell r="B2059" t="str">
            <v>702-30006892</v>
          </cell>
          <cell r="C2059" t="str">
            <v>BOOKED</v>
          </cell>
          <cell r="E2059" t="str">
            <v>CFMS.NOTE.VAR.ESTBILL</v>
          </cell>
          <cell r="F2059" t="str">
            <v>Dealer</v>
          </cell>
          <cell r="G2059">
            <v>313548</v>
          </cell>
        </row>
        <row r="2060">
          <cell r="B2060" t="str">
            <v>702-30006893</v>
          </cell>
          <cell r="C2060" t="str">
            <v>BOOKED</v>
          </cell>
          <cell r="D2060" t="str">
            <v>Accruing</v>
          </cell>
          <cell r="E2060" t="str">
            <v>CFMS.NOTE.FXD</v>
          </cell>
          <cell r="F2060" t="str">
            <v>Customer</v>
          </cell>
          <cell r="G2060">
            <v>526295</v>
          </cell>
        </row>
        <row r="2061">
          <cell r="B2061" t="str">
            <v>702-30006894</v>
          </cell>
          <cell r="C2061" t="str">
            <v>BOOKED</v>
          </cell>
          <cell r="D2061" t="str">
            <v>Accruing</v>
          </cell>
          <cell r="E2061" t="str">
            <v>CFMS.NOTE.FXD</v>
          </cell>
          <cell r="F2061" t="str">
            <v>Customer</v>
          </cell>
          <cell r="G2061">
            <v>526295</v>
          </cell>
        </row>
        <row r="2062">
          <cell r="B2062" t="str">
            <v>702-30006895</v>
          </cell>
          <cell r="C2062" t="str">
            <v>BOOKED</v>
          </cell>
          <cell r="E2062" t="str">
            <v>CFMS.WH.NOTE.VAR.ESTBILL</v>
          </cell>
          <cell r="F2062" t="str">
            <v>Dealer</v>
          </cell>
          <cell r="G2062">
            <v>313548</v>
          </cell>
        </row>
        <row r="2063">
          <cell r="B2063" t="str">
            <v>702-30006896</v>
          </cell>
          <cell r="C2063" t="str">
            <v>BOOKED</v>
          </cell>
          <cell r="E2063" t="str">
            <v>CFMS.WH.NOTE.VAR.ESTBILL</v>
          </cell>
          <cell r="F2063" t="str">
            <v>Dealer</v>
          </cell>
          <cell r="G2063">
            <v>313548</v>
          </cell>
        </row>
        <row r="2064">
          <cell r="B2064" t="str">
            <v>702-30006897</v>
          </cell>
          <cell r="C2064" t="str">
            <v>BOOKED</v>
          </cell>
          <cell r="E2064" t="str">
            <v>CFMS.WH.NOTE.VAR.ESTBILL</v>
          </cell>
          <cell r="F2064" t="str">
            <v>Dealer</v>
          </cell>
          <cell r="G2064">
            <v>313548</v>
          </cell>
        </row>
        <row r="2065">
          <cell r="B2065" t="str">
            <v>702-30006898</v>
          </cell>
          <cell r="C2065" t="str">
            <v>BOOKED</v>
          </cell>
          <cell r="E2065" t="str">
            <v>CFMS.WH.NOTE.VAR.ESTBILL</v>
          </cell>
          <cell r="F2065" t="str">
            <v>Dealer</v>
          </cell>
          <cell r="G2065">
            <v>313548</v>
          </cell>
        </row>
        <row r="2066">
          <cell r="B2066" t="str">
            <v>702-30006899</v>
          </cell>
          <cell r="C2066" t="str">
            <v>BOOKED</v>
          </cell>
          <cell r="E2066" t="str">
            <v>CFMS.WH.NOTE.VAR.ESTBILL</v>
          </cell>
          <cell r="F2066" t="str">
            <v>Dealer</v>
          </cell>
          <cell r="G2066">
            <v>313548</v>
          </cell>
        </row>
        <row r="2067">
          <cell r="B2067" t="str">
            <v>702-30006900</v>
          </cell>
          <cell r="C2067" t="str">
            <v>BOOKED</v>
          </cell>
          <cell r="E2067" t="str">
            <v>CFMS.NOTE.VAR.ESTBILL</v>
          </cell>
          <cell r="F2067" t="str">
            <v>Dealer</v>
          </cell>
          <cell r="G2067">
            <v>313548</v>
          </cell>
        </row>
        <row r="2068">
          <cell r="B2068" t="str">
            <v>702-30006901</v>
          </cell>
          <cell r="C2068" t="str">
            <v>BOOKED</v>
          </cell>
          <cell r="E2068" t="str">
            <v>CFMS.NOTE.VAR.ESTBILL</v>
          </cell>
          <cell r="F2068" t="str">
            <v>Dealer</v>
          </cell>
          <cell r="G2068">
            <v>313548</v>
          </cell>
        </row>
        <row r="2069">
          <cell r="B2069" t="str">
            <v>702-30006902</v>
          </cell>
          <cell r="C2069" t="str">
            <v>BOOKED</v>
          </cell>
          <cell r="E2069" t="str">
            <v>CFMS.NOTE.VAR.ESTBILL</v>
          </cell>
          <cell r="F2069" t="str">
            <v>Dealer</v>
          </cell>
          <cell r="G2069">
            <v>313548</v>
          </cell>
        </row>
        <row r="2070">
          <cell r="B2070" t="str">
            <v>702-30006903</v>
          </cell>
          <cell r="C2070" t="str">
            <v>BOOKED</v>
          </cell>
          <cell r="E2070" t="str">
            <v>CFMS.WH.NOTE.VAR.ESTBILL</v>
          </cell>
          <cell r="F2070" t="str">
            <v>Dealer</v>
          </cell>
          <cell r="G2070">
            <v>313548</v>
          </cell>
        </row>
        <row r="2071">
          <cell r="B2071" t="str">
            <v>702-30006904</v>
          </cell>
          <cell r="C2071" t="str">
            <v>BOOKED</v>
          </cell>
          <cell r="E2071" t="str">
            <v>CFMS.WH.NOTE.VAR.ESTBILL</v>
          </cell>
          <cell r="F2071" t="str">
            <v>Dealer</v>
          </cell>
          <cell r="G2071">
            <v>313548</v>
          </cell>
        </row>
        <row r="2072">
          <cell r="B2072" t="str">
            <v>702-30006905</v>
          </cell>
          <cell r="C2072" t="str">
            <v>BOOKED</v>
          </cell>
          <cell r="E2072" t="str">
            <v>CFMS.WH.NOTE.VAR.ESTBILL</v>
          </cell>
          <cell r="F2072" t="str">
            <v>Dealer</v>
          </cell>
          <cell r="G2072">
            <v>313548</v>
          </cell>
        </row>
        <row r="2073">
          <cell r="B2073" t="str">
            <v>702-30006906</v>
          </cell>
          <cell r="C2073" t="str">
            <v>BOOKED</v>
          </cell>
          <cell r="E2073" t="str">
            <v>CFMS.WH.NOTE.VAR.ESTBILL</v>
          </cell>
          <cell r="F2073" t="str">
            <v>Dealer</v>
          </cell>
          <cell r="G2073">
            <v>313548</v>
          </cell>
        </row>
        <row r="2074">
          <cell r="B2074" t="str">
            <v>702-30006907</v>
          </cell>
          <cell r="C2074" t="str">
            <v>BOOKED</v>
          </cell>
          <cell r="E2074" t="str">
            <v>CFMS.NOTE.VAR.ESTBILL</v>
          </cell>
          <cell r="F2074" t="str">
            <v>Dealer</v>
          </cell>
          <cell r="G2074">
            <v>313548</v>
          </cell>
        </row>
        <row r="2075">
          <cell r="B2075" t="str">
            <v>702-30006908</v>
          </cell>
          <cell r="C2075" t="str">
            <v>BOOKED</v>
          </cell>
          <cell r="D2075" t="str">
            <v>Accruing</v>
          </cell>
          <cell r="E2075" t="str">
            <v>CFMS.NOTE.FXD</v>
          </cell>
          <cell r="F2075" t="str">
            <v>Customer</v>
          </cell>
          <cell r="G2075">
            <v>526295</v>
          </cell>
        </row>
        <row r="2076">
          <cell r="B2076" t="str">
            <v>702-30006909</v>
          </cell>
          <cell r="C2076" t="str">
            <v>BOOKED</v>
          </cell>
          <cell r="D2076" t="str">
            <v>Accruing</v>
          </cell>
          <cell r="E2076" t="str">
            <v>CFMS.NOTE.FXD</v>
          </cell>
          <cell r="F2076" t="str">
            <v>Customer</v>
          </cell>
          <cell r="G2076">
            <v>526295</v>
          </cell>
        </row>
        <row r="2077">
          <cell r="B2077" t="str">
            <v>702-30006910</v>
          </cell>
          <cell r="C2077" t="str">
            <v>BOOKED</v>
          </cell>
          <cell r="D2077" t="str">
            <v>Accruing</v>
          </cell>
          <cell r="E2077" t="str">
            <v>CFMS.NOTE.FXD</v>
          </cell>
          <cell r="F2077" t="str">
            <v>Customer</v>
          </cell>
          <cell r="G2077">
            <v>350308</v>
          </cell>
        </row>
        <row r="2078">
          <cell r="B2078" t="str">
            <v>702-30006911</v>
          </cell>
          <cell r="C2078" t="str">
            <v>BOOKED</v>
          </cell>
          <cell r="D2078" t="str">
            <v>Accruing</v>
          </cell>
          <cell r="E2078" t="str">
            <v>CFMS.NOTE.FXD</v>
          </cell>
          <cell r="F2078" t="str">
            <v>Customer</v>
          </cell>
          <cell r="G2078">
            <v>350308</v>
          </cell>
        </row>
        <row r="2079">
          <cell r="B2079" t="str">
            <v>702-30006913</v>
          </cell>
          <cell r="C2079" t="str">
            <v>BOOKED</v>
          </cell>
          <cell r="E2079" t="str">
            <v>CFMS.WH.NOTE.VAR.ESTBILL</v>
          </cell>
          <cell r="F2079" t="str">
            <v>Dealer</v>
          </cell>
          <cell r="G2079">
            <v>313548</v>
          </cell>
        </row>
        <row r="2080">
          <cell r="B2080" t="str">
            <v>702-30006914</v>
          </cell>
          <cell r="C2080" t="str">
            <v>BOOKED</v>
          </cell>
          <cell r="D2080" t="str">
            <v>Accruing</v>
          </cell>
          <cell r="E2080" t="str">
            <v>CFMS.NOTE.FXD</v>
          </cell>
          <cell r="F2080" t="str">
            <v>Customer</v>
          </cell>
          <cell r="G2080">
            <v>539341</v>
          </cell>
        </row>
        <row r="2081">
          <cell r="B2081" t="str">
            <v>702-30006915</v>
          </cell>
          <cell r="C2081" t="str">
            <v>BOOKED</v>
          </cell>
          <cell r="E2081" t="str">
            <v>CFMS.WH.NOTE.VAR.ESTBILL</v>
          </cell>
          <cell r="F2081" t="str">
            <v>Dealer</v>
          </cell>
          <cell r="G2081">
            <v>313548</v>
          </cell>
        </row>
        <row r="2082">
          <cell r="B2082" t="str">
            <v>702-30006916</v>
          </cell>
          <cell r="C2082" t="str">
            <v>BOOKED</v>
          </cell>
          <cell r="E2082" t="str">
            <v>CFMS.WH.NOTE.VAR.ESTBILL</v>
          </cell>
          <cell r="F2082" t="str">
            <v>Dealer</v>
          </cell>
          <cell r="G2082">
            <v>313548</v>
          </cell>
        </row>
        <row r="2083">
          <cell r="B2083" t="str">
            <v>702-30006917</v>
          </cell>
          <cell r="C2083" t="str">
            <v>BOOKED</v>
          </cell>
          <cell r="E2083" t="str">
            <v>CFMS.NOTE.VAR.ESTBILL</v>
          </cell>
          <cell r="F2083" t="str">
            <v>Dealer</v>
          </cell>
          <cell r="G2083">
            <v>313548</v>
          </cell>
        </row>
        <row r="2084">
          <cell r="B2084" t="str">
            <v>702-30006918</v>
          </cell>
          <cell r="C2084" t="str">
            <v>BOOKED</v>
          </cell>
          <cell r="E2084" t="str">
            <v>CFMS.NOTE.VAR.ESTBILL</v>
          </cell>
          <cell r="F2084" t="str">
            <v>Dealer</v>
          </cell>
          <cell r="G2084">
            <v>313548</v>
          </cell>
        </row>
        <row r="2085">
          <cell r="B2085" t="str">
            <v>702-30006919</v>
          </cell>
          <cell r="C2085" t="str">
            <v>BOOKED</v>
          </cell>
          <cell r="D2085" t="str">
            <v>Accruing</v>
          </cell>
          <cell r="E2085" t="str">
            <v>CFMS.NOTE.FXD</v>
          </cell>
          <cell r="F2085" t="str">
            <v>Customer</v>
          </cell>
          <cell r="G2085">
            <v>526295</v>
          </cell>
        </row>
        <row r="2086">
          <cell r="B2086" t="str">
            <v>702-30006927</v>
          </cell>
          <cell r="C2086" t="str">
            <v>BOOKED</v>
          </cell>
          <cell r="D2086" t="str">
            <v>Accruing</v>
          </cell>
          <cell r="E2086" t="str">
            <v>CFMS.NOTE.FXD</v>
          </cell>
          <cell r="F2086" t="str">
            <v>Customer</v>
          </cell>
          <cell r="G2086">
            <v>540331</v>
          </cell>
        </row>
        <row r="2087">
          <cell r="B2087" t="str">
            <v>702-30006928</v>
          </cell>
          <cell r="C2087" t="str">
            <v>BOOKED</v>
          </cell>
          <cell r="D2087" t="str">
            <v>Accruing</v>
          </cell>
          <cell r="E2087" t="str">
            <v>CFMS.NOTE.FXD</v>
          </cell>
          <cell r="F2087" t="str">
            <v>Customer</v>
          </cell>
          <cell r="G2087">
            <v>526295</v>
          </cell>
        </row>
        <row r="2088">
          <cell r="B2088" t="str">
            <v>702-30006930</v>
          </cell>
          <cell r="C2088" t="str">
            <v>BOOKED</v>
          </cell>
          <cell r="E2088" t="str">
            <v>CFMS.NOTE.VAR.ESTBILL</v>
          </cell>
          <cell r="F2088" t="str">
            <v>Dealer</v>
          </cell>
          <cell r="G2088">
            <v>314798</v>
          </cell>
        </row>
        <row r="2089">
          <cell r="B2089" t="str">
            <v>702-30006934</v>
          </cell>
          <cell r="C2089" t="str">
            <v>BOOKED</v>
          </cell>
          <cell r="D2089" t="str">
            <v>Accruing</v>
          </cell>
          <cell r="E2089" t="str">
            <v>CFMS.NOTE.FXD</v>
          </cell>
          <cell r="F2089" t="str">
            <v>Customer</v>
          </cell>
          <cell r="G2089">
            <v>532293</v>
          </cell>
        </row>
        <row r="2090">
          <cell r="B2090" t="str">
            <v>702-30006939</v>
          </cell>
          <cell r="C2090" t="str">
            <v>BOOKED</v>
          </cell>
          <cell r="D2090" t="str">
            <v>Accruing</v>
          </cell>
          <cell r="E2090" t="str">
            <v>CFMS.NOTE.FXD</v>
          </cell>
          <cell r="F2090" t="str">
            <v>Customer</v>
          </cell>
          <cell r="G2090">
            <v>312896</v>
          </cell>
        </row>
        <row r="2091">
          <cell r="B2091" t="str">
            <v>702-30006942</v>
          </cell>
          <cell r="C2091" t="str">
            <v>BOOKED</v>
          </cell>
          <cell r="D2091" t="str">
            <v>Accruing</v>
          </cell>
          <cell r="E2091" t="str">
            <v>CFMS.NOTE.FXD</v>
          </cell>
          <cell r="F2091" t="str">
            <v>Customer</v>
          </cell>
          <cell r="G2091">
            <v>519339</v>
          </cell>
        </row>
        <row r="2092">
          <cell r="B2092" t="str">
            <v>702-30006943</v>
          </cell>
          <cell r="C2092" t="str">
            <v>BOOKED</v>
          </cell>
          <cell r="D2092" t="str">
            <v>Accruing</v>
          </cell>
          <cell r="E2092" t="str">
            <v>CFMS.NOTE.FXD</v>
          </cell>
          <cell r="F2092" t="str">
            <v>Customer</v>
          </cell>
          <cell r="G2092">
            <v>315951</v>
          </cell>
        </row>
        <row r="2093">
          <cell r="B2093" t="str">
            <v>702-30006951</v>
          </cell>
          <cell r="C2093" t="str">
            <v>BOOKED</v>
          </cell>
          <cell r="D2093" t="str">
            <v>Accruing</v>
          </cell>
          <cell r="E2093" t="str">
            <v>CFMS.NOTE.FXD</v>
          </cell>
          <cell r="F2093" t="str">
            <v>Dealer</v>
          </cell>
          <cell r="G2093">
            <v>320134</v>
          </cell>
        </row>
        <row r="2094">
          <cell r="B2094" t="str">
            <v>702-30006953</v>
          </cell>
          <cell r="C2094" t="str">
            <v>BOOKED</v>
          </cell>
          <cell r="E2094" t="str">
            <v>CFMS.WH.NOTE.VAR.ESTBILL</v>
          </cell>
          <cell r="F2094" t="str">
            <v>Dealer</v>
          </cell>
          <cell r="G2094">
            <v>314798</v>
          </cell>
        </row>
        <row r="2095">
          <cell r="B2095" t="str">
            <v>702-30006954</v>
          </cell>
          <cell r="C2095" t="str">
            <v>BOOKED</v>
          </cell>
          <cell r="E2095" t="str">
            <v>CFMS.WH.NOTE.VAR.ESTBILL</v>
          </cell>
          <cell r="F2095" t="str">
            <v>Dealer</v>
          </cell>
          <cell r="G2095">
            <v>314798</v>
          </cell>
        </row>
        <row r="2096">
          <cell r="B2096" t="str">
            <v>702-30006956</v>
          </cell>
          <cell r="C2096" t="str">
            <v>BOOKED</v>
          </cell>
          <cell r="D2096" t="str">
            <v>Accruing</v>
          </cell>
          <cell r="E2096" t="str">
            <v>CFMS.NOTE.FXD</v>
          </cell>
          <cell r="F2096" t="str">
            <v>Customer</v>
          </cell>
          <cell r="G2096">
            <v>455321</v>
          </cell>
        </row>
        <row r="2097">
          <cell r="B2097" t="str">
            <v>702-30006958</v>
          </cell>
          <cell r="C2097" t="str">
            <v>BOOKED</v>
          </cell>
          <cell r="E2097" t="str">
            <v>CFMS.WH.NOTE.VAR.ESTBILL</v>
          </cell>
          <cell r="F2097" t="str">
            <v>Dealer</v>
          </cell>
          <cell r="G2097">
            <v>314798</v>
          </cell>
        </row>
        <row r="2098">
          <cell r="B2098" t="str">
            <v>702-30006959</v>
          </cell>
          <cell r="C2098" t="str">
            <v>BOOKED</v>
          </cell>
          <cell r="E2098" t="str">
            <v>CFMS.NOTE.VAR.ESTBILL</v>
          </cell>
          <cell r="F2098" t="str">
            <v>Dealer</v>
          </cell>
          <cell r="G2098">
            <v>314798</v>
          </cell>
        </row>
        <row r="2099">
          <cell r="B2099" t="str">
            <v>702-30006971</v>
          </cell>
          <cell r="C2099" t="str">
            <v>BOOKED</v>
          </cell>
          <cell r="D2099" t="str">
            <v>Accruing</v>
          </cell>
          <cell r="E2099" t="str">
            <v>CFMS.NOTE.FXD</v>
          </cell>
          <cell r="F2099" t="str">
            <v>Customer</v>
          </cell>
          <cell r="G2099">
            <v>554358</v>
          </cell>
        </row>
        <row r="2100">
          <cell r="B2100" t="str">
            <v>702-30006978</v>
          </cell>
          <cell r="C2100" t="str">
            <v>BOOKED</v>
          </cell>
          <cell r="E2100" t="str">
            <v>CFMS.NOTE.VAR.ESTBILL</v>
          </cell>
          <cell r="F2100" t="str">
            <v>Dealer</v>
          </cell>
          <cell r="G2100">
            <v>314798</v>
          </cell>
        </row>
        <row r="2101">
          <cell r="B2101" t="str">
            <v>702-30006979</v>
          </cell>
          <cell r="C2101" t="str">
            <v>BOOKED</v>
          </cell>
          <cell r="E2101" t="str">
            <v>CFMS.NOTE.VAR.ESTBILL</v>
          </cell>
          <cell r="F2101" t="str">
            <v>Dealer</v>
          </cell>
          <cell r="G2101">
            <v>312088</v>
          </cell>
        </row>
        <row r="2102">
          <cell r="B2102" t="str">
            <v>702-30006981</v>
          </cell>
          <cell r="C2102" t="str">
            <v>BOOKED</v>
          </cell>
          <cell r="E2102" t="str">
            <v>CFMS.WH.NOTE.VAR.ESTBILL</v>
          </cell>
          <cell r="F2102" t="str">
            <v>Dealer</v>
          </cell>
          <cell r="G2102">
            <v>313548</v>
          </cell>
        </row>
        <row r="2103">
          <cell r="B2103" t="str">
            <v>702-30006983</v>
          </cell>
          <cell r="C2103" t="str">
            <v>BOOKED</v>
          </cell>
          <cell r="E2103" t="str">
            <v>CFMS.WH.NOTE.VAR.ESTBILL</v>
          </cell>
          <cell r="F2103" t="str">
            <v>Dealer</v>
          </cell>
          <cell r="G2103">
            <v>313548</v>
          </cell>
        </row>
        <row r="2104">
          <cell r="B2104" t="str">
            <v>702-30006984</v>
          </cell>
          <cell r="C2104" t="str">
            <v>BOOKED</v>
          </cell>
          <cell r="E2104" t="str">
            <v>CFMS.NOTE.VAR.ESTBILL</v>
          </cell>
          <cell r="F2104" t="str">
            <v>Customer</v>
          </cell>
          <cell r="G2104">
            <v>313250</v>
          </cell>
        </row>
        <row r="2105">
          <cell r="B2105" t="str">
            <v>702-30006985</v>
          </cell>
          <cell r="C2105" t="str">
            <v>BOOKED</v>
          </cell>
          <cell r="E2105" t="str">
            <v>CFMS.WH.NOTE.VAR.ESTBILL</v>
          </cell>
          <cell r="F2105" t="str">
            <v>Dealer</v>
          </cell>
          <cell r="G2105">
            <v>313548</v>
          </cell>
        </row>
        <row r="2106">
          <cell r="B2106" t="str">
            <v>702-30006986</v>
          </cell>
          <cell r="C2106" t="str">
            <v>BOOKED</v>
          </cell>
          <cell r="E2106" t="str">
            <v>CFMS.WH.NOTE.VAR.ESTBILL</v>
          </cell>
          <cell r="F2106" t="str">
            <v>Dealer</v>
          </cell>
          <cell r="G2106">
            <v>313548</v>
          </cell>
        </row>
        <row r="2107">
          <cell r="B2107" t="str">
            <v>702-30006988</v>
          </cell>
          <cell r="C2107" t="str">
            <v>BOOKED</v>
          </cell>
          <cell r="D2107" t="str">
            <v>Accruing</v>
          </cell>
          <cell r="E2107" t="str">
            <v>CFMS.NOTE.FXD</v>
          </cell>
          <cell r="F2107" t="str">
            <v>Customer</v>
          </cell>
          <cell r="G2107">
            <v>315951</v>
          </cell>
        </row>
        <row r="2108">
          <cell r="B2108" t="str">
            <v>702-30006990</v>
          </cell>
          <cell r="C2108" t="str">
            <v>BOOKED</v>
          </cell>
          <cell r="E2108" t="str">
            <v>CFMS.NOTE.VAR.ESTBILL</v>
          </cell>
          <cell r="F2108" t="str">
            <v>Customer</v>
          </cell>
          <cell r="G2108">
            <v>313250</v>
          </cell>
        </row>
        <row r="2109">
          <cell r="B2109" t="str">
            <v>702-30006992</v>
          </cell>
          <cell r="C2109" t="str">
            <v>BOOKED</v>
          </cell>
          <cell r="E2109" t="str">
            <v>CFMS.NOTE.VAR.ESTBILL</v>
          </cell>
          <cell r="F2109" t="str">
            <v>Dealer</v>
          </cell>
          <cell r="G2109">
            <v>314798</v>
          </cell>
        </row>
        <row r="2110">
          <cell r="B2110" t="str">
            <v>702-30006995</v>
          </cell>
          <cell r="C2110" t="str">
            <v>BOOKED</v>
          </cell>
          <cell r="D2110" t="str">
            <v>Accruing</v>
          </cell>
          <cell r="E2110" t="str">
            <v>CFMS.NOTE.VAR.ESTBILL</v>
          </cell>
          <cell r="F2110" t="str">
            <v>Dealer</v>
          </cell>
          <cell r="G2110">
            <v>314750</v>
          </cell>
        </row>
        <row r="2111">
          <cell r="B2111" t="str">
            <v>702-30006996</v>
          </cell>
          <cell r="C2111" t="str">
            <v>BOOKED</v>
          </cell>
          <cell r="D2111" t="str">
            <v>Accruing</v>
          </cell>
          <cell r="E2111" t="str">
            <v>CFMS.NOTE.VAR.ESTBILL</v>
          </cell>
          <cell r="F2111" t="str">
            <v>Dealer</v>
          </cell>
          <cell r="G2111">
            <v>314750</v>
          </cell>
        </row>
        <row r="2112">
          <cell r="B2112" t="str">
            <v>702-30007001</v>
          </cell>
          <cell r="C2112" t="str">
            <v>BOOKED</v>
          </cell>
          <cell r="E2112" t="str">
            <v>CFMS.NOTE.VAR.ESTBILL</v>
          </cell>
          <cell r="F2112" t="str">
            <v>Dealer</v>
          </cell>
          <cell r="G2112">
            <v>314750</v>
          </cell>
        </row>
        <row r="2113">
          <cell r="B2113" t="str">
            <v>702-30007002</v>
          </cell>
          <cell r="C2113" t="str">
            <v>BOOKED</v>
          </cell>
          <cell r="E2113" t="str">
            <v>CFMS.NOTE.VAR.ESTBILL</v>
          </cell>
          <cell r="F2113" t="str">
            <v>Dealer</v>
          </cell>
          <cell r="G2113">
            <v>314750</v>
          </cell>
        </row>
        <row r="2114">
          <cell r="B2114" t="str">
            <v>702-30007003</v>
          </cell>
          <cell r="C2114" t="str">
            <v>BOOKED</v>
          </cell>
          <cell r="E2114" t="str">
            <v>CFMS.NOTE.VAR.ESTBILL</v>
          </cell>
          <cell r="F2114" t="str">
            <v>Dealer</v>
          </cell>
          <cell r="G2114">
            <v>314750</v>
          </cell>
        </row>
        <row r="2115">
          <cell r="B2115" t="str">
            <v>702-30007004</v>
          </cell>
          <cell r="C2115" t="str">
            <v>BOOKED</v>
          </cell>
          <cell r="E2115" t="str">
            <v>CFMS.NOTE.VAR.ESTBILL</v>
          </cell>
          <cell r="F2115" t="str">
            <v>Dealer</v>
          </cell>
          <cell r="G2115">
            <v>314750</v>
          </cell>
        </row>
        <row r="2116">
          <cell r="B2116" t="str">
            <v>702-30007005</v>
          </cell>
          <cell r="C2116" t="str">
            <v>BOOKED</v>
          </cell>
          <cell r="E2116" t="str">
            <v>CFMS.NOTE.VAR.ESTBILL</v>
          </cell>
          <cell r="F2116" t="str">
            <v>Dealer</v>
          </cell>
          <cell r="G2116">
            <v>314750</v>
          </cell>
        </row>
        <row r="2117">
          <cell r="B2117" t="str">
            <v>702-30007006</v>
          </cell>
          <cell r="C2117" t="str">
            <v>BOOKED</v>
          </cell>
          <cell r="D2117" t="str">
            <v>Accruing</v>
          </cell>
          <cell r="E2117" t="str">
            <v>CFMS.NOTE.FXD</v>
          </cell>
          <cell r="F2117" t="str">
            <v>Customer</v>
          </cell>
          <cell r="G2117">
            <v>317295</v>
          </cell>
        </row>
        <row r="2118">
          <cell r="B2118" t="str">
            <v>702-30007007</v>
          </cell>
          <cell r="C2118" t="str">
            <v>BOOKED</v>
          </cell>
          <cell r="D2118" t="str">
            <v>Accruing</v>
          </cell>
          <cell r="E2118" t="str">
            <v>CFMS.NOTE.FXD</v>
          </cell>
          <cell r="F2118" t="str">
            <v>Customer</v>
          </cell>
          <cell r="G2118">
            <v>539366</v>
          </cell>
        </row>
        <row r="2119">
          <cell r="B2119" t="str">
            <v>702-30007009</v>
          </cell>
          <cell r="C2119" t="str">
            <v>BOOKED</v>
          </cell>
          <cell r="D2119" t="str">
            <v>Accruing</v>
          </cell>
          <cell r="E2119" t="str">
            <v>CFMS.NOTE.FXD</v>
          </cell>
          <cell r="F2119" t="str">
            <v>Customer</v>
          </cell>
          <cell r="G2119">
            <v>337128</v>
          </cell>
        </row>
        <row r="2120">
          <cell r="B2120" t="str">
            <v>702-30007023</v>
          </cell>
          <cell r="C2120" t="str">
            <v>BOOKED</v>
          </cell>
          <cell r="D2120" t="str">
            <v>Accruing</v>
          </cell>
          <cell r="E2120" t="str">
            <v>CFMS.NOTE.FXD</v>
          </cell>
          <cell r="F2120" t="str">
            <v>Customer</v>
          </cell>
          <cell r="G2120">
            <v>319080</v>
          </cell>
        </row>
        <row r="2121">
          <cell r="B2121" t="str">
            <v>702-30007031</v>
          </cell>
          <cell r="C2121" t="str">
            <v>BOOKED</v>
          </cell>
          <cell r="E2121" t="str">
            <v>CFMS.NOTE.VAR.ESTBILL</v>
          </cell>
          <cell r="F2121" t="str">
            <v>Dealer</v>
          </cell>
          <cell r="G2121">
            <v>314798</v>
          </cell>
        </row>
        <row r="2122">
          <cell r="B2122" t="str">
            <v>702-30007033</v>
          </cell>
          <cell r="C2122" t="str">
            <v>BOOKED</v>
          </cell>
          <cell r="D2122" t="str">
            <v>Accruing</v>
          </cell>
          <cell r="E2122" t="str">
            <v>CFMS.NOTE.FXD</v>
          </cell>
          <cell r="F2122" t="str">
            <v>Dealer</v>
          </cell>
          <cell r="G2122">
            <v>313002</v>
          </cell>
        </row>
        <row r="2123">
          <cell r="B2123" t="str">
            <v>702-30007038</v>
          </cell>
          <cell r="C2123" t="str">
            <v>BOOKED</v>
          </cell>
          <cell r="E2123" t="str">
            <v>CFMS.NOTE.VAR.ESTBILL</v>
          </cell>
          <cell r="F2123" t="str">
            <v>Dealer</v>
          </cell>
          <cell r="G2123">
            <v>314798</v>
          </cell>
        </row>
        <row r="2124">
          <cell r="B2124" t="str">
            <v>702-30007048</v>
          </cell>
          <cell r="C2124" t="str">
            <v>BOOKED</v>
          </cell>
          <cell r="E2124" t="str">
            <v>CFMS.NOTE.VAR.ESTBILL</v>
          </cell>
          <cell r="F2124" t="str">
            <v>Dealer</v>
          </cell>
          <cell r="G2124">
            <v>314750</v>
          </cell>
        </row>
        <row r="2125">
          <cell r="B2125" t="str">
            <v>702-30007058</v>
          </cell>
          <cell r="C2125" t="str">
            <v>BOOKED</v>
          </cell>
          <cell r="E2125" t="str">
            <v>CFMS.NOTE.VAR.ESTBILL</v>
          </cell>
          <cell r="F2125" t="str">
            <v>Dealer</v>
          </cell>
          <cell r="G2125">
            <v>357563</v>
          </cell>
        </row>
        <row r="2126">
          <cell r="B2126" t="str">
            <v>702-30007073</v>
          </cell>
          <cell r="C2126" t="str">
            <v>BOOKED</v>
          </cell>
          <cell r="E2126" t="str">
            <v>CFMS.WH.NOTE.VAR.ESTBILL</v>
          </cell>
          <cell r="F2126" t="str">
            <v>Dealer</v>
          </cell>
          <cell r="G2126">
            <v>313548</v>
          </cell>
        </row>
        <row r="2127">
          <cell r="B2127" t="str">
            <v>702-30007074</v>
          </cell>
          <cell r="C2127" t="str">
            <v>BOOKED</v>
          </cell>
          <cell r="E2127" t="str">
            <v>CFMS.WH.NOTE.VAR.ESTBILL</v>
          </cell>
          <cell r="F2127" t="str">
            <v>Dealer</v>
          </cell>
          <cell r="G2127">
            <v>313548</v>
          </cell>
        </row>
        <row r="2128">
          <cell r="B2128" t="str">
            <v>702-30007075</v>
          </cell>
          <cell r="C2128" t="str">
            <v>BOOKED</v>
          </cell>
          <cell r="E2128" t="str">
            <v>CFMS.WH.NOTE.VAR.ESTBILL</v>
          </cell>
          <cell r="F2128" t="str">
            <v>Dealer</v>
          </cell>
          <cell r="G2128">
            <v>313548</v>
          </cell>
        </row>
        <row r="2129">
          <cell r="B2129" t="str">
            <v>702-30007076</v>
          </cell>
          <cell r="C2129" t="str">
            <v>BOOKED</v>
          </cell>
          <cell r="E2129" t="str">
            <v>CFMS.NOTE.VAR.ESTBILL</v>
          </cell>
          <cell r="F2129" t="str">
            <v>Dealer</v>
          </cell>
          <cell r="G2129">
            <v>313548</v>
          </cell>
        </row>
        <row r="2130">
          <cell r="B2130" t="str">
            <v>702-30007077</v>
          </cell>
          <cell r="C2130" t="str">
            <v>BOOKED</v>
          </cell>
          <cell r="E2130" t="str">
            <v>CFMS.NOTE.VAR.ESTBILL</v>
          </cell>
          <cell r="F2130" t="str">
            <v>Dealer</v>
          </cell>
          <cell r="G2130">
            <v>313548</v>
          </cell>
        </row>
        <row r="2131">
          <cell r="B2131" t="str">
            <v>702-30007078</v>
          </cell>
          <cell r="C2131" t="str">
            <v>BOOKED</v>
          </cell>
          <cell r="E2131" t="str">
            <v>CFMS.NOTE.VAR.ESTBILL</v>
          </cell>
          <cell r="F2131" t="str">
            <v>Dealer</v>
          </cell>
          <cell r="G2131">
            <v>313548</v>
          </cell>
        </row>
        <row r="2132">
          <cell r="B2132" t="str">
            <v>702-30007080</v>
          </cell>
          <cell r="C2132" t="str">
            <v>BOOKED</v>
          </cell>
          <cell r="E2132" t="str">
            <v>CFMS.NOTE.VAR.ESTBILL</v>
          </cell>
          <cell r="F2132" t="str">
            <v>Dealer</v>
          </cell>
          <cell r="G2132">
            <v>313548</v>
          </cell>
        </row>
        <row r="2133">
          <cell r="B2133" t="str">
            <v>702-30007082</v>
          </cell>
          <cell r="C2133" t="str">
            <v>BOOKED</v>
          </cell>
          <cell r="E2133" t="str">
            <v>CFMS.NOTE.VAR.ESTBILL</v>
          </cell>
          <cell r="F2133" t="str">
            <v>Dealer</v>
          </cell>
          <cell r="G2133">
            <v>313548</v>
          </cell>
        </row>
        <row r="2134">
          <cell r="B2134" t="str">
            <v>702-30007083</v>
          </cell>
          <cell r="C2134" t="str">
            <v>BOOKED</v>
          </cell>
          <cell r="E2134" t="str">
            <v>CFMS.NOTE.VAR.ESTBILL</v>
          </cell>
          <cell r="F2134" t="str">
            <v>Dealer</v>
          </cell>
          <cell r="G2134">
            <v>313548</v>
          </cell>
        </row>
        <row r="2135">
          <cell r="B2135" t="str">
            <v>702-30007084</v>
          </cell>
          <cell r="C2135" t="str">
            <v>BOOKED</v>
          </cell>
          <cell r="E2135" t="str">
            <v>CFMS.NOTE.VAR.ESTBILL</v>
          </cell>
          <cell r="F2135" t="str">
            <v>Dealer</v>
          </cell>
          <cell r="G2135">
            <v>313548</v>
          </cell>
        </row>
        <row r="2136">
          <cell r="B2136" t="str">
            <v>702-30007085</v>
          </cell>
          <cell r="C2136" t="str">
            <v>BOOKED</v>
          </cell>
          <cell r="E2136" t="str">
            <v>CFMS.NOTE.VAR.ESTBILL</v>
          </cell>
          <cell r="F2136" t="str">
            <v>Dealer</v>
          </cell>
          <cell r="G2136">
            <v>313548</v>
          </cell>
        </row>
        <row r="2137">
          <cell r="B2137" t="str">
            <v>702-30007086</v>
          </cell>
          <cell r="C2137" t="str">
            <v>BOOKED</v>
          </cell>
          <cell r="E2137" t="str">
            <v>CFMS.WH.NOTE.VAR.ESTBILL</v>
          </cell>
          <cell r="F2137" t="str">
            <v>Dealer</v>
          </cell>
          <cell r="G2137">
            <v>313548</v>
          </cell>
        </row>
        <row r="2138">
          <cell r="B2138" t="str">
            <v>702-30007087</v>
          </cell>
          <cell r="C2138" t="str">
            <v>BOOKED</v>
          </cell>
          <cell r="E2138" t="str">
            <v>CFMS.NOTE.VAR.ESTBILL</v>
          </cell>
          <cell r="F2138" t="str">
            <v>Dealer</v>
          </cell>
          <cell r="G2138">
            <v>313548</v>
          </cell>
        </row>
        <row r="2139">
          <cell r="B2139" t="str">
            <v>702-30007088</v>
          </cell>
          <cell r="C2139" t="str">
            <v>BOOKED</v>
          </cell>
          <cell r="E2139" t="str">
            <v>CFMS.NOTE.VAR.ESTBILL</v>
          </cell>
          <cell r="F2139" t="str">
            <v>Dealer</v>
          </cell>
          <cell r="G2139">
            <v>313548</v>
          </cell>
        </row>
        <row r="2140">
          <cell r="B2140" t="str">
            <v>702-30007089</v>
          </cell>
          <cell r="C2140" t="str">
            <v>BOOKED</v>
          </cell>
          <cell r="E2140" t="str">
            <v>CFMS.WH.NOTE.VAR.ESTBILL</v>
          </cell>
          <cell r="F2140" t="str">
            <v>Dealer</v>
          </cell>
          <cell r="G2140">
            <v>313548</v>
          </cell>
        </row>
        <row r="2141">
          <cell r="B2141" t="str">
            <v>702-30007090</v>
          </cell>
          <cell r="C2141" t="str">
            <v>BOOKED</v>
          </cell>
          <cell r="E2141" t="str">
            <v>CFMS.NOTE.VAR.ESTBILL</v>
          </cell>
          <cell r="F2141" t="str">
            <v>Dealer</v>
          </cell>
          <cell r="G2141">
            <v>313548</v>
          </cell>
        </row>
        <row r="2142">
          <cell r="B2142" t="str">
            <v>702-30007091</v>
          </cell>
          <cell r="C2142" t="str">
            <v>BOOKED</v>
          </cell>
          <cell r="E2142" t="str">
            <v>CFMS.NOTE.VAR.ESTBILL</v>
          </cell>
          <cell r="F2142" t="str">
            <v>Dealer</v>
          </cell>
          <cell r="G2142">
            <v>313548</v>
          </cell>
        </row>
        <row r="2143">
          <cell r="B2143" t="str">
            <v>702-30007092</v>
          </cell>
          <cell r="C2143" t="str">
            <v>BOOKED</v>
          </cell>
          <cell r="E2143" t="str">
            <v>CFMS.NOTE.VAR.ESTBILL</v>
          </cell>
          <cell r="F2143" t="str">
            <v>Dealer</v>
          </cell>
          <cell r="G2143">
            <v>313548</v>
          </cell>
        </row>
        <row r="2144">
          <cell r="B2144" t="str">
            <v>702-30007095</v>
          </cell>
          <cell r="C2144" t="str">
            <v>BOOKED</v>
          </cell>
          <cell r="E2144" t="str">
            <v>CFMS.WH.NOTE.VAR.ESTBILL</v>
          </cell>
          <cell r="F2144" t="str">
            <v>Dealer</v>
          </cell>
          <cell r="G2144">
            <v>313548</v>
          </cell>
        </row>
        <row r="2145">
          <cell r="B2145" t="str">
            <v>702-30007096</v>
          </cell>
          <cell r="C2145" t="str">
            <v>BOOKED</v>
          </cell>
          <cell r="E2145" t="str">
            <v>CFMS.NOTE.VAR.ESTBILL</v>
          </cell>
          <cell r="F2145" t="str">
            <v>Dealer</v>
          </cell>
          <cell r="G2145">
            <v>313548</v>
          </cell>
        </row>
        <row r="2146">
          <cell r="B2146" t="str">
            <v>702-30007097</v>
          </cell>
          <cell r="C2146" t="str">
            <v>BOOKED</v>
          </cell>
          <cell r="E2146" t="str">
            <v>CFMS.NOTE.VAR.ESTBILL</v>
          </cell>
          <cell r="F2146" t="str">
            <v>Dealer</v>
          </cell>
          <cell r="G2146">
            <v>313548</v>
          </cell>
        </row>
        <row r="2147">
          <cell r="B2147" t="str">
            <v>702-30007099</v>
          </cell>
          <cell r="C2147" t="str">
            <v>BOOKED</v>
          </cell>
          <cell r="E2147" t="str">
            <v>CFMS.NOTE.VAR.ESTBILL</v>
          </cell>
          <cell r="F2147" t="str">
            <v>Dealer</v>
          </cell>
          <cell r="G2147">
            <v>313548</v>
          </cell>
        </row>
        <row r="2148">
          <cell r="B2148" t="str">
            <v>702-30007122</v>
          </cell>
          <cell r="C2148" t="str">
            <v>BOOKED</v>
          </cell>
          <cell r="E2148" t="str">
            <v>CFMS.NOTE.VAR.ESTBILL</v>
          </cell>
          <cell r="F2148" t="str">
            <v>Dealer</v>
          </cell>
          <cell r="G2148">
            <v>314798</v>
          </cell>
        </row>
        <row r="2149">
          <cell r="B2149" t="str">
            <v>702-30007134</v>
          </cell>
          <cell r="C2149" t="str">
            <v>BOOKED</v>
          </cell>
          <cell r="E2149" t="str">
            <v>CFMS.WH.NOTE.VAR.ESTBILL</v>
          </cell>
          <cell r="F2149" t="str">
            <v>Dealer</v>
          </cell>
          <cell r="G2149">
            <v>314798</v>
          </cell>
        </row>
        <row r="2150">
          <cell r="B2150" t="str">
            <v>702-30007138</v>
          </cell>
          <cell r="C2150" t="str">
            <v>BOOKED</v>
          </cell>
          <cell r="E2150" t="str">
            <v>CFMS.WH.NOTE.VAR.ESTBILL</v>
          </cell>
          <cell r="F2150" t="str">
            <v>Dealer</v>
          </cell>
          <cell r="G2150">
            <v>314798</v>
          </cell>
        </row>
        <row r="2151">
          <cell r="B2151" t="str">
            <v>702-30007146</v>
          </cell>
          <cell r="C2151" t="str">
            <v>BOOKED</v>
          </cell>
          <cell r="E2151" t="str">
            <v>CFMS.WH.NOTE.VAR.ESTBILL</v>
          </cell>
          <cell r="F2151" t="str">
            <v>Dealer</v>
          </cell>
          <cell r="G2151">
            <v>314798</v>
          </cell>
        </row>
        <row r="2152">
          <cell r="B2152" t="str">
            <v>702-30007147</v>
          </cell>
          <cell r="C2152" t="str">
            <v>BOOKED</v>
          </cell>
          <cell r="D2152" t="str">
            <v>Accruing</v>
          </cell>
          <cell r="E2152" t="str">
            <v>CFMS.NOTE.FXD</v>
          </cell>
          <cell r="F2152" t="str">
            <v>Dealer</v>
          </cell>
          <cell r="G2152">
            <v>313002</v>
          </cell>
        </row>
        <row r="2153">
          <cell r="B2153" t="str">
            <v>702-30007148</v>
          </cell>
          <cell r="C2153" t="str">
            <v>BOOKED</v>
          </cell>
          <cell r="E2153" t="str">
            <v>CFMS.NOTE.VAR.ESTBILL</v>
          </cell>
          <cell r="F2153" t="str">
            <v>Dealer</v>
          </cell>
          <cell r="G2153">
            <v>314798</v>
          </cell>
        </row>
        <row r="2154">
          <cell r="B2154" t="str">
            <v>702-30007150</v>
          </cell>
          <cell r="C2154" t="str">
            <v>BOOKED</v>
          </cell>
          <cell r="E2154" t="str">
            <v>CFMS.WH.NOTE.VAR.ESTBILL</v>
          </cell>
          <cell r="F2154" t="str">
            <v>Dealer</v>
          </cell>
          <cell r="G2154">
            <v>314798</v>
          </cell>
        </row>
        <row r="2155">
          <cell r="B2155" t="str">
            <v>702-30007159</v>
          </cell>
          <cell r="C2155" t="str">
            <v>BOOKED</v>
          </cell>
          <cell r="E2155" t="str">
            <v>CFMS.NOTE.VAR.ESTBILL</v>
          </cell>
          <cell r="F2155" t="str">
            <v>Dealer</v>
          </cell>
          <cell r="G2155">
            <v>314798</v>
          </cell>
        </row>
        <row r="2156">
          <cell r="B2156" t="str">
            <v>702-30007168</v>
          </cell>
          <cell r="C2156" t="str">
            <v>BOOKED</v>
          </cell>
          <cell r="E2156" t="str">
            <v>CFMS.NOTE.VAR.ESTBILL</v>
          </cell>
          <cell r="F2156" t="str">
            <v>Dealer</v>
          </cell>
          <cell r="G2156">
            <v>312088</v>
          </cell>
        </row>
        <row r="2157">
          <cell r="B2157" t="str">
            <v>702-3218CD</v>
          </cell>
          <cell r="C2157" t="str">
            <v>BOOKED</v>
          </cell>
          <cell r="D2157" t="str">
            <v>Accruing</v>
          </cell>
          <cell r="E2157" t="str">
            <v>CFMS.NOTE.FXD</v>
          </cell>
          <cell r="F2157" t="str">
            <v>Dealer</v>
          </cell>
          <cell r="G2157">
            <v>316358</v>
          </cell>
        </row>
        <row r="2158">
          <cell r="B2158" t="str">
            <v>702-3282CD</v>
          </cell>
          <cell r="C2158" t="str">
            <v>BOOKED</v>
          </cell>
          <cell r="D2158" t="str">
            <v>Non-Accruing</v>
          </cell>
          <cell r="E2158" t="str">
            <v>CFMS.NOTE.FXD</v>
          </cell>
          <cell r="F2158" t="str">
            <v>Customer</v>
          </cell>
          <cell r="G2158">
            <v>319004</v>
          </cell>
        </row>
        <row r="2159">
          <cell r="B2159" t="str">
            <v>702-3285CD</v>
          </cell>
          <cell r="C2159" t="str">
            <v>BOOKED</v>
          </cell>
          <cell r="D2159" t="str">
            <v>Non-Accruing</v>
          </cell>
          <cell r="E2159" t="str">
            <v>CFMS.NOTE.FXD</v>
          </cell>
          <cell r="F2159" t="str">
            <v>Customer</v>
          </cell>
          <cell r="G2159">
            <v>319004</v>
          </cell>
        </row>
        <row r="2160">
          <cell r="B2160" t="str">
            <v>702-3331CD</v>
          </cell>
          <cell r="C2160" t="str">
            <v>BOOKED</v>
          </cell>
          <cell r="D2160" t="str">
            <v>Accruing</v>
          </cell>
          <cell r="E2160" t="str">
            <v>CFMS.NOTE.FXD</v>
          </cell>
          <cell r="F2160" t="str">
            <v>Dealer</v>
          </cell>
          <cell r="G2160">
            <v>316358</v>
          </cell>
        </row>
        <row r="2161">
          <cell r="B2161" t="str">
            <v>702-3479CD</v>
          </cell>
          <cell r="C2161" t="str">
            <v>BOOKED</v>
          </cell>
          <cell r="D2161" t="str">
            <v>Accruing</v>
          </cell>
          <cell r="E2161" t="str">
            <v>CFMS.NOTE.FXD</v>
          </cell>
          <cell r="F2161" t="str">
            <v>Dealer</v>
          </cell>
          <cell r="G2161">
            <v>316358</v>
          </cell>
        </row>
        <row r="2162">
          <cell r="B2162" t="str">
            <v>702-3533CD</v>
          </cell>
          <cell r="C2162" t="str">
            <v>BOOKED</v>
          </cell>
          <cell r="D2162" t="str">
            <v>Accruing</v>
          </cell>
          <cell r="E2162" t="str">
            <v>CFMS.NOTE.FXD</v>
          </cell>
          <cell r="F2162" t="str">
            <v>Dealer</v>
          </cell>
          <cell r="G2162">
            <v>316358</v>
          </cell>
        </row>
        <row r="2163">
          <cell r="B2163" t="str">
            <v>702-3599MA01CD-2</v>
          </cell>
          <cell r="C2163" t="str">
            <v>BOOKED</v>
          </cell>
          <cell r="D2163" t="str">
            <v>Accruing</v>
          </cell>
          <cell r="E2163" t="str">
            <v>CFMS.NOTE.FXD</v>
          </cell>
          <cell r="F2163" t="str">
            <v>Dealer</v>
          </cell>
          <cell r="G2163">
            <v>313740</v>
          </cell>
        </row>
        <row r="2164">
          <cell r="B2164" t="str">
            <v>702-3621CR</v>
          </cell>
          <cell r="C2164" t="str">
            <v>BOOKED</v>
          </cell>
          <cell r="D2164" t="str">
            <v>Accruing</v>
          </cell>
          <cell r="E2164" t="str">
            <v>CFMS.NOTE.VAR.ESTBILL</v>
          </cell>
          <cell r="F2164" t="str">
            <v>Customer</v>
          </cell>
          <cell r="G2164">
            <v>315821</v>
          </cell>
        </row>
        <row r="2165">
          <cell r="B2165" t="str">
            <v>702-3783CD</v>
          </cell>
          <cell r="C2165" t="str">
            <v>BOOKED</v>
          </cell>
          <cell r="D2165" t="str">
            <v>Accruing</v>
          </cell>
          <cell r="E2165" t="str">
            <v>CFMS.NOTE.FXD</v>
          </cell>
          <cell r="F2165" t="str">
            <v>Dealer</v>
          </cell>
          <cell r="G2165">
            <v>313002</v>
          </cell>
        </row>
        <row r="2166">
          <cell r="B2166" t="str">
            <v>702-3784CD</v>
          </cell>
          <cell r="C2166" t="str">
            <v>BOOKED</v>
          </cell>
          <cell r="D2166" t="str">
            <v>Accruing</v>
          </cell>
          <cell r="E2166" t="str">
            <v>CFMS.NOTE.FXD</v>
          </cell>
          <cell r="F2166" t="str">
            <v>Dealer</v>
          </cell>
          <cell r="G2166">
            <v>316358</v>
          </cell>
        </row>
        <row r="2167">
          <cell r="B2167" t="str">
            <v>702-3785CD</v>
          </cell>
          <cell r="C2167" t="str">
            <v>BOOKED</v>
          </cell>
          <cell r="D2167" t="str">
            <v>Accruing</v>
          </cell>
          <cell r="E2167" t="str">
            <v>CFMS.NOTE.FXD</v>
          </cell>
          <cell r="F2167" t="str">
            <v>Dealer</v>
          </cell>
          <cell r="G2167">
            <v>316358</v>
          </cell>
        </row>
        <row r="2168">
          <cell r="B2168" t="str">
            <v>702-3811CRR1</v>
          </cell>
          <cell r="C2168" t="str">
            <v>BOOKED</v>
          </cell>
          <cell r="D2168" t="str">
            <v>Non-Accruing</v>
          </cell>
          <cell r="E2168" t="str">
            <v>CFMS.NOTE.FXD</v>
          </cell>
          <cell r="F2168" t="str">
            <v>Customer</v>
          </cell>
          <cell r="G2168">
            <v>320022</v>
          </cell>
        </row>
        <row r="2169">
          <cell r="B2169" t="str">
            <v>702-3818CD</v>
          </cell>
          <cell r="C2169" t="str">
            <v>BOOKED</v>
          </cell>
          <cell r="D2169" t="str">
            <v>Accruing</v>
          </cell>
          <cell r="E2169" t="str">
            <v>CFMS.NOTE.FXD</v>
          </cell>
          <cell r="F2169" t="str">
            <v>Customer</v>
          </cell>
          <cell r="G2169">
            <v>315701</v>
          </cell>
        </row>
        <row r="2170">
          <cell r="B2170" t="str">
            <v>702-3828CRR1</v>
          </cell>
          <cell r="C2170" t="str">
            <v>BOOKED</v>
          </cell>
          <cell r="D2170" t="str">
            <v>Non-Accruing</v>
          </cell>
          <cell r="E2170" t="str">
            <v>CFMS.NOTE.FXD</v>
          </cell>
          <cell r="F2170" t="str">
            <v>Customer</v>
          </cell>
          <cell r="G2170">
            <v>320022</v>
          </cell>
        </row>
        <row r="2171">
          <cell r="B2171" t="str">
            <v>702-3829CRR1</v>
          </cell>
          <cell r="C2171" t="str">
            <v>BOOKED</v>
          </cell>
          <cell r="D2171" t="str">
            <v>Non-Accruing</v>
          </cell>
          <cell r="E2171" t="str">
            <v>CFMS.NOTE.FXD</v>
          </cell>
          <cell r="F2171" t="str">
            <v>Customer</v>
          </cell>
          <cell r="G2171">
            <v>320022</v>
          </cell>
        </row>
        <row r="2172">
          <cell r="B2172" t="str">
            <v>702-3830CRR1</v>
          </cell>
          <cell r="C2172" t="str">
            <v>BOOKED</v>
          </cell>
          <cell r="D2172" t="str">
            <v>Non-Accruing</v>
          </cell>
          <cell r="E2172" t="str">
            <v>CFMS.NOTE.FXD</v>
          </cell>
          <cell r="F2172" t="str">
            <v>Customer</v>
          </cell>
          <cell r="G2172">
            <v>320022</v>
          </cell>
        </row>
        <row r="2173">
          <cell r="B2173" t="str">
            <v>702-3831CRR1</v>
          </cell>
          <cell r="C2173" t="str">
            <v>BOOKED</v>
          </cell>
          <cell r="D2173" t="str">
            <v>Non-Accruing</v>
          </cell>
          <cell r="E2173" t="str">
            <v>CFMS.NOTE.FXD</v>
          </cell>
          <cell r="F2173" t="str">
            <v>Customer</v>
          </cell>
          <cell r="G2173">
            <v>320022</v>
          </cell>
        </row>
        <row r="2174">
          <cell r="B2174" t="str">
            <v>702-3832CRR1</v>
          </cell>
          <cell r="C2174" t="str">
            <v>BOOKED</v>
          </cell>
          <cell r="D2174" t="str">
            <v>Non-Accruing</v>
          </cell>
          <cell r="E2174" t="str">
            <v>CFMS.NOTE.FXD</v>
          </cell>
          <cell r="F2174" t="str">
            <v>Customer</v>
          </cell>
          <cell r="G2174">
            <v>320022</v>
          </cell>
        </row>
        <row r="2175">
          <cell r="B2175" t="str">
            <v>702-3832MA01CD</v>
          </cell>
          <cell r="C2175" t="str">
            <v>BOOKED</v>
          </cell>
          <cell r="D2175" t="str">
            <v>Accruing</v>
          </cell>
          <cell r="E2175" t="str">
            <v>CFMS.NOTE.VAR.ESTBILL</v>
          </cell>
          <cell r="F2175" t="str">
            <v>Dealer</v>
          </cell>
          <cell r="G2175">
            <v>309306</v>
          </cell>
        </row>
        <row r="2176">
          <cell r="B2176" t="str">
            <v>702-3832MA02CD</v>
          </cell>
          <cell r="C2176" t="str">
            <v>BOOKED</v>
          </cell>
          <cell r="D2176" t="str">
            <v>Accruing</v>
          </cell>
          <cell r="E2176" t="str">
            <v>CFMS.NOTE.VAR.ESTBILL</v>
          </cell>
          <cell r="F2176" t="str">
            <v>Dealer</v>
          </cell>
          <cell r="G2176">
            <v>309306</v>
          </cell>
        </row>
        <row r="2177">
          <cell r="B2177" t="str">
            <v>702-3833CRR1</v>
          </cell>
          <cell r="C2177" t="str">
            <v>BOOKED</v>
          </cell>
          <cell r="D2177" t="str">
            <v>Non-Accruing</v>
          </cell>
          <cell r="E2177" t="str">
            <v>CFMS.NOTE.FXD</v>
          </cell>
          <cell r="F2177" t="str">
            <v>Customer</v>
          </cell>
          <cell r="G2177">
            <v>320022</v>
          </cell>
        </row>
        <row r="2178">
          <cell r="B2178" t="str">
            <v>702-3864CRR1</v>
          </cell>
          <cell r="C2178" t="str">
            <v>BOOKED</v>
          </cell>
          <cell r="D2178" t="str">
            <v>Non-Accruing</v>
          </cell>
          <cell r="E2178" t="str">
            <v>CFMS.NOTE.FXD</v>
          </cell>
          <cell r="F2178" t="str">
            <v>Customer</v>
          </cell>
          <cell r="G2178">
            <v>320022</v>
          </cell>
        </row>
        <row r="2179">
          <cell r="B2179" t="str">
            <v>702-3905CD</v>
          </cell>
          <cell r="C2179" t="str">
            <v>BOOKED</v>
          </cell>
          <cell r="D2179" t="str">
            <v>Accruing</v>
          </cell>
          <cell r="E2179" t="str">
            <v>CFMS.NOTE.FXD</v>
          </cell>
          <cell r="F2179" t="str">
            <v>Dealer</v>
          </cell>
          <cell r="G2179">
            <v>316339</v>
          </cell>
        </row>
        <row r="2180">
          <cell r="B2180" t="str">
            <v>702-3906CD</v>
          </cell>
          <cell r="C2180" t="str">
            <v>BOOKED</v>
          </cell>
          <cell r="D2180" t="str">
            <v>Accruing</v>
          </cell>
          <cell r="E2180" t="str">
            <v>CFMS.NOTE.FXD</v>
          </cell>
          <cell r="F2180" t="str">
            <v>Dealer</v>
          </cell>
          <cell r="G2180">
            <v>316339</v>
          </cell>
        </row>
        <row r="2181">
          <cell r="B2181" t="str">
            <v>702-3916CRR1</v>
          </cell>
          <cell r="C2181" t="str">
            <v>BOOKED</v>
          </cell>
          <cell r="D2181" t="str">
            <v>Non-Accruing</v>
          </cell>
          <cell r="E2181" t="str">
            <v>CFMS.NOTE.FXD</v>
          </cell>
          <cell r="F2181" t="str">
            <v>Customer</v>
          </cell>
          <cell r="G2181">
            <v>320022</v>
          </cell>
        </row>
        <row r="2182">
          <cell r="B2182" t="str">
            <v>702-3956CR</v>
          </cell>
          <cell r="C2182" t="str">
            <v>BOOKED</v>
          </cell>
          <cell r="D2182" t="str">
            <v>Non-Accruing</v>
          </cell>
          <cell r="E2182" t="str">
            <v>CFMS.NOTE.VAR.ESTBILL</v>
          </cell>
          <cell r="F2182" t="str">
            <v>Customer</v>
          </cell>
          <cell r="G2182">
            <v>309082</v>
          </cell>
        </row>
        <row r="2183">
          <cell r="B2183" t="str">
            <v>702-3959CRR2</v>
          </cell>
          <cell r="C2183" t="str">
            <v>BOOKED</v>
          </cell>
          <cell r="D2183" t="str">
            <v>Accruing</v>
          </cell>
          <cell r="E2183" t="str">
            <v>CFMS.NOTE.FXD</v>
          </cell>
          <cell r="F2183" t="str">
            <v>Customer</v>
          </cell>
          <cell r="G2183">
            <v>314376</v>
          </cell>
        </row>
        <row r="2184">
          <cell r="B2184" t="str">
            <v>702-3961CDR2</v>
          </cell>
          <cell r="C2184" t="str">
            <v>BOOKED</v>
          </cell>
          <cell r="D2184" t="str">
            <v>Non-Accruing</v>
          </cell>
          <cell r="E2184" t="str">
            <v>CFMS.NOTE.FXD</v>
          </cell>
          <cell r="F2184" t="str">
            <v>Customer</v>
          </cell>
          <cell r="G2184">
            <v>309151</v>
          </cell>
        </row>
        <row r="2185">
          <cell r="B2185" t="str">
            <v>702-3967CRR2</v>
          </cell>
          <cell r="C2185" t="str">
            <v>BOOKED</v>
          </cell>
          <cell r="D2185" t="str">
            <v>Accruing</v>
          </cell>
          <cell r="E2185" t="str">
            <v>CFMS.NOTE.FXD</v>
          </cell>
          <cell r="F2185" t="str">
            <v>Customer</v>
          </cell>
          <cell r="G2185">
            <v>314376</v>
          </cell>
        </row>
        <row r="2186">
          <cell r="B2186" t="str">
            <v>702-3971CD</v>
          </cell>
          <cell r="C2186" t="str">
            <v>BOOKED</v>
          </cell>
          <cell r="D2186" t="str">
            <v>Accruing</v>
          </cell>
          <cell r="E2186" t="str">
            <v>CFMS.NOTE.FXD</v>
          </cell>
          <cell r="F2186" t="str">
            <v>Dealer</v>
          </cell>
          <cell r="G2186">
            <v>313002</v>
          </cell>
        </row>
        <row r="2187">
          <cell r="B2187" t="str">
            <v>702-3980CRR1-1</v>
          </cell>
          <cell r="C2187" t="str">
            <v>BOOKED</v>
          </cell>
          <cell r="D2187" t="str">
            <v>Non-Accruing</v>
          </cell>
          <cell r="E2187" t="str">
            <v>CFMS.NOTE.VAR.ESTBILL</v>
          </cell>
          <cell r="F2187" t="str">
            <v>Customer</v>
          </cell>
          <cell r="G2187">
            <v>309348</v>
          </cell>
        </row>
        <row r="2188">
          <cell r="B2188" t="str">
            <v>702-4023CR</v>
          </cell>
          <cell r="C2188" t="str">
            <v>BOOKED</v>
          </cell>
          <cell r="D2188" t="str">
            <v>Accruing</v>
          </cell>
          <cell r="E2188" t="str">
            <v>CFMS.NOTE.FXD</v>
          </cell>
          <cell r="F2188" t="str">
            <v>Customer</v>
          </cell>
          <cell r="G2188">
            <v>309141</v>
          </cell>
        </row>
        <row r="2189">
          <cell r="B2189" t="str">
            <v>702-4027CRR2</v>
          </cell>
          <cell r="C2189" t="str">
            <v>BOOKED</v>
          </cell>
          <cell r="D2189" t="str">
            <v>Accruing</v>
          </cell>
          <cell r="E2189" t="str">
            <v>CFMS.NOTE.FXD</v>
          </cell>
          <cell r="F2189" t="str">
            <v>Customer</v>
          </cell>
          <cell r="G2189">
            <v>314376</v>
          </cell>
        </row>
        <row r="2190">
          <cell r="B2190" t="str">
            <v>702-4051CRR2</v>
          </cell>
          <cell r="C2190" t="str">
            <v>BOOKED</v>
          </cell>
          <cell r="D2190" t="str">
            <v>Accruing</v>
          </cell>
          <cell r="E2190" t="str">
            <v>CFMS.NOTE.FXD</v>
          </cell>
          <cell r="F2190" t="str">
            <v>Customer</v>
          </cell>
          <cell r="G2190">
            <v>314376</v>
          </cell>
        </row>
        <row r="2191">
          <cell r="B2191" t="str">
            <v>702-4055CDR1</v>
          </cell>
          <cell r="C2191" t="str">
            <v>BOOKED</v>
          </cell>
          <cell r="D2191" t="str">
            <v>Accruing</v>
          </cell>
          <cell r="E2191" t="str">
            <v>CFMS.NOTE.FXD</v>
          </cell>
          <cell r="F2191" t="str">
            <v>Customer</v>
          </cell>
          <cell r="G2191">
            <v>320462</v>
          </cell>
        </row>
        <row r="2192">
          <cell r="B2192" t="str">
            <v>702-4068CRR2</v>
          </cell>
          <cell r="C2192" t="str">
            <v>BOOKED</v>
          </cell>
          <cell r="D2192" t="str">
            <v>Accruing</v>
          </cell>
          <cell r="E2192" t="str">
            <v>CFMS.NOTE.FXD</v>
          </cell>
          <cell r="F2192" t="str">
            <v>Customer</v>
          </cell>
          <cell r="G2192">
            <v>314376</v>
          </cell>
        </row>
        <row r="2193">
          <cell r="B2193" t="str">
            <v>702-4069CRR2</v>
          </cell>
          <cell r="C2193" t="str">
            <v>BOOKED</v>
          </cell>
          <cell r="D2193" t="str">
            <v>Accruing</v>
          </cell>
          <cell r="E2193" t="str">
            <v>CFMS.NOTE.FXD</v>
          </cell>
          <cell r="F2193" t="str">
            <v>Customer</v>
          </cell>
          <cell r="G2193">
            <v>314376</v>
          </cell>
        </row>
        <row r="2194">
          <cell r="B2194" t="str">
            <v>702-4109CD</v>
          </cell>
          <cell r="C2194" t="str">
            <v>BOOKED</v>
          </cell>
          <cell r="D2194" t="str">
            <v>Accruing</v>
          </cell>
          <cell r="E2194" t="str">
            <v>CFMS.NOTE.FXD</v>
          </cell>
          <cell r="F2194" t="str">
            <v>Dealer</v>
          </cell>
          <cell r="G2194">
            <v>313002</v>
          </cell>
        </row>
        <row r="2195">
          <cell r="B2195" t="str">
            <v>702-4114CRR2</v>
          </cell>
          <cell r="C2195" t="str">
            <v>BOOKED</v>
          </cell>
          <cell r="D2195" t="str">
            <v>Accruing</v>
          </cell>
          <cell r="E2195" t="str">
            <v>CFMS.NOTE.FXD</v>
          </cell>
          <cell r="F2195" t="str">
            <v>Customer</v>
          </cell>
          <cell r="G2195">
            <v>314376</v>
          </cell>
        </row>
        <row r="2196">
          <cell r="B2196" t="str">
            <v>702-4129CR</v>
          </cell>
          <cell r="C2196" t="str">
            <v>BOOKED</v>
          </cell>
          <cell r="D2196" t="str">
            <v>Accruing</v>
          </cell>
          <cell r="E2196" t="str">
            <v>CFMS.NOTE.FXD</v>
          </cell>
          <cell r="F2196" t="str">
            <v>Customer</v>
          </cell>
          <cell r="G2196">
            <v>309141</v>
          </cell>
        </row>
        <row r="2197">
          <cell r="B2197" t="str">
            <v>702-4140CR</v>
          </cell>
          <cell r="C2197" t="str">
            <v>BOOKED</v>
          </cell>
          <cell r="D2197" t="str">
            <v>Accruing</v>
          </cell>
          <cell r="E2197" t="str">
            <v>CFMS.NOTE.FXD</v>
          </cell>
          <cell r="F2197" t="str">
            <v>Customer</v>
          </cell>
          <cell r="G2197">
            <v>309141</v>
          </cell>
        </row>
        <row r="2198">
          <cell r="B2198" t="str">
            <v>702-4145CR</v>
          </cell>
          <cell r="C2198" t="str">
            <v>BOOKED</v>
          </cell>
          <cell r="D2198" t="str">
            <v>Non-Accruing</v>
          </cell>
          <cell r="E2198" t="str">
            <v>CFMS.NOTE.VAR.ESTBILL</v>
          </cell>
          <cell r="F2198" t="str">
            <v>Customer</v>
          </cell>
          <cell r="G2198">
            <v>309082</v>
          </cell>
        </row>
        <row r="2199">
          <cell r="B2199" t="str">
            <v>702-4159MACDR1</v>
          </cell>
          <cell r="C2199" t="str">
            <v>BOOKED</v>
          </cell>
          <cell r="D2199" t="str">
            <v>Accruing</v>
          </cell>
          <cell r="E2199" t="str">
            <v>CFMS.NOTE.FXD</v>
          </cell>
          <cell r="F2199" t="str">
            <v>Customer</v>
          </cell>
          <cell r="G2199">
            <v>312097</v>
          </cell>
        </row>
        <row r="2200">
          <cell r="B2200" t="str">
            <v>702-4168CRR2</v>
          </cell>
          <cell r="C2200" t="str">
            <v>BOOKED</v>
          </cell>
          <cell r="D2200" t="str">
            <v>Accruing</v>
          </cell>
          <cell r="E2200" t="str">
            <v>CFMS.NOTE.FXD</v>
          </cell>
          <cell r="F2200" t="str">
            <v>Customer</v>
          </cell>
          <cell r="G2200">
            <v>314376</v>
          </cell>
        </row>
        <row r="2201">
          <cell r="B2201" t="str">
            <v>702-4186CR</v>
          </cell>
          <cell r="C2201" t="str">
            <v>BOOKED</v>
          </cell>
          <cell r="D2201" t="str">
            <v>Non-Accruing</v>
          </cell>
          <cell r="E2201" t="str">
            <v>CFMS.NOTE.VAR.ESTBILL</v>
          </cell>
          <cell r="F2201" t="str">
            <v>Customer</v>
          </cell>
          <cell r="G2201">
            <v>308401</v>
          </cell>
        </row>
        <row r="2202">
          <cell r="B2202" t="str">
            <v>702-4189CRR2</v>
          </cell>
          <cell r="C2202" t="str">
            <v>BOOKED</v>
          </cell>
          <cell r="D2202" t="str">
            <v>Accruing</v>
          </cell>
          <cell r="E2202" t="str">
            <v>CFMS.NOTE.FXD</v>
          </cell>
          <cell r="F2202" t="str">
            <v>Customer</v>
          </cell>
          <cell r="G2202">
            <v>314376</v>
          </cell>
        </row>
        <row r="2203">
          <cell r="B2203" t="str">
            <v>702-4199CRR1</v>
          </cell>
          <cell r="C2203" t="str">
            <v>BOOKED</v>
          </cell>
          <cell r="D2203" t="str">
            <v>Non-Accruing</v>
          </cell>
          <cell r="E2203" t="str">
            <v>CFMS.NOTE.FXD</v>
          </cell>
          <cell r="F2203" t="str">
            <v>Customer</v>
          </cell>
          <cell r="G2203">
            <v>320022</v>
          </cell>
        </row>
        <row r="2204">
          <cell r="B2204" t="str">
            <v>702-4201CRR1</v>
          </cell>
          <cell r="C2204" t="str">
            <v>BOOKED</v>
          </cell>
          <cell r="D2204" t="str">
            <v>Non-Accruing</v>
          </cell>
          <cell r="E2204" t="str">
            <v>CFMS.NOTE.FXD</v>
          </cell>
          <cell r="F2204" t="str">
            <v>Customer</v>
          </cell>
          <cell r="G2204">
            <v>320022</v>
          </cell>
        </row>
        <row r="2205">
          <cell r="B2205" t="str">
            <v>702-4214CRR2</v>
          </cell>
          <cell r="C2205" t="str">
            <v>BOOKED</v>
          </cell>
          <cell r="D2205" t="str">
            <v>Accruing</v>
          </cell>
          <cell r="E2205" t="str">
            <v>CFMS.NOTE.FXD</v>
          </cell>
          <cell r="F2205" t="str">
            <v>Customer</v>
          </cell>
          <cell r="G2205">
            <v>314376</v>
          </cell>
        </row>
        <row r="2206">
          <cell r="B2206" t="str">
            <v>702-4230CRR1</v>
          </cell>
          <cell r="C2206" t="str">
            <v>BOOKED</v>
          </cell>
          <cell r="D2206" t="str">
            <v>Non-Accruing</v>
          </cell>
          <cell r="E2206" t="str">
            <v>CFMS.NOTE.VAR.ESTBILL</v>
          </cell>
          <cell r="F2206" t="str">
            <v>Customer</v>
          </cell>
          <cell r="G2206">
            <v>308393</v>
          </cell>
        </row>
        <row r="2207">
          <cell r="B2207" t="str">
            <v>702-4235CD</v>
          </cell>
          <cell r="C2207" t="str">
            <v>BOOKED</v>
          </cell>
          <cell r="D2207" t="str">
            <v>Accruing</v>
          </cell>
          <cell r="E2207" t="str">
            <v>CFMS.NOTE.FXD</v>
          </cell>
          <cell r="F2207" t="str">
            <v>Customer</v>
          </cell>
          <cell r="G2207">
            <v>315701</v>
          </cell>
        </row>
        <row r="2208">
          <cell r="B2208" t="str">
            <v>702-4235CR</v>
          </cell>
          <cell r="C2208" t="str">
            <v>BOOKED</v>
          </cell>
          <cell r="D2208" t="str">
            <v>Non-Accruing</v>
          </cell>
          <cell r="E2208" t="str">
            <v>CFMS.NOTE.FXD</v>
          </cell>
          <cell r="F2208" t="str">
            <v>Customer</v>
          </cell>
          <cell r="G2208">
            <v>314640</v>
          </cell>
        </row>
        <row r="2209">
          <cell r="B2209" t="str">
            <v>702-4236CRR2</v>
          </cell>
          <cell r="C2209" t="str">
            <v>BOOKED</v>
          </cell>
          <cell r="D2209" t="str">
            <v>Accruing</v>
          </cell>
          <cell r="E2209" t="str">
            <v>CFMS.NOTE.FXD</v>
          </cell>
          <cell r="F2209" t="str">
            <v>Customer</v>
          </cell>
          <cell r="G2209">
            <v>314376</v>
          </cell>
        </row>
        <row r="2210">
          <cell r="B2210" t="str">
            <v>702-4237CRR2</v>
          </cell>
          <cell r="C2210" t="str">
            <v>BOOKED</v>
          </cell>
          <cell r="D2210" t="str">
            <v>Accruing</v>
          </cell>
          <cell r="E2210" t="str">
            <v>CFMS.NOTE.FXD</v>
          </cell>
          <cell r="F2210" t="str">
            <v>Customer</v>
          </cell>
          <cell r="G2210">
            <v>314376</v>
          </cell>
        </row>
        <row r="2211">
          <cell r="B2211" t="str">
            <v>702-4238CRR2</v>
          </cell>
          <cell r="C2211" t="str">
            <v>BOOKED</v>
          </cell>
          <cell r="D2211" t="str">
            <v>Accruing</v>
          </cell>
          <cell r="E2211" t="str">
            <v>CFMS.NOTE.FXD</v>
          </cell>
          <cell r="F2211" t="str">
            <v>Customer</v>
          </cell>
          <cell r="G2211">
            <v>314376</v>
          </cell>
        </row>
        <row r="2212">
          <cell r="B2212" t="str">
            <v>702-4240CR-1</v>
          </cell>
          <cell r="C2212" t="str">
            <v>BOOKED</v>
          </cell>
          <cell r="D2212" t="str">
            <v>Non-Accruing</v>
          </cell>
          <cell r="E2212" t="str">
            <v>CFMS.NOTE.VAR.ESTBILL</v>
          </cell>
          <cell r="F2212" t="str">
            <v>Customer</v>
          </cell>
          <cell r="G2212">
            <v>309348</v>
          </cell>
        </row>
        <row r="2213">
          <cell r="B2213" t="str">
            <v>702-4241CR-1</v>
          </cell>
          <cell r="C2213" t="str">
            <v>BOOKED</v>
          </cell>
          <cell r="D2213" t="str">
            <v>Non-Accruing</v>
          </cell>
          <cell r="E2213" t="str">
            <v>CFMS.NOTE.VAR.ESTBILL</v>
          </cell>
          <cell r="F2213" t="str">
            <v>Customer</v>
          </cell>
          <cell r="G2213">
            <v>309348</v>
          </cell>
        </row>
        <row r="2214">
          <cell r="B2214" t="str">
            <v>702-4242CD</v>
          </cell>
          <cell r="C2214" t="str">
            <v>BOOKED</v>
          </cell>
          <cell r="D2214" t="str">
            <v>Accruing</v>
          </cell>
          <cell r="E2214" t="str">
            <v>CFMS.NOTE.FXD</v>
          </cell>
          <cell r="F2214" t="str">
            <v>Dealer</v>
          </cell>
          <cell r="G2214">
            <v>316358</v>
          </cell>
        </row>
        <row r="2215">
          <cell r="B2215" t="str">
            <v>702-4243CD</v>
          </cell>
          <cell r="C2215" t="str">
            <v>BOOKED</v>
          </cell>
          <cell r="D2215" t="str">
            <v>Accruing</v>
          </cell>
          <cell r="E2215" t="str">
            <v>CFMS.NOTE.VAR.ESTBILL</v>
          </cell>
          <cell r="F2215" t="str">
            <v>Dealer</v>
          </cell>
          <cell r="G2215">
            <v>315963</v>
          </cell>
        </row>
        <row r="2216">
          <cell r="B2216" t="str">
            <v>702-4243CR-1</v>
          </cell>
          <cell r="C2216" t="str">
            <v>BOOKED</v>
          </cell>
          <cell r="D2216" t="str">
            <v>Non-Accruing</v>
          </cell>
          <cell r="E2216" t="str">
            <v>CFMS.NOTE.VAR.ESTBILL</v>
          </cell>
          <cell r="F2216" t="str">
            <v>Customer</v>
          </cell>
          <cell r="G2216">
            <v>309348</v>
          </cell>
        </row>
        <row r="2217">
          <cell r="B2217" t="str">
            <v>702-4244CR-1</v>
          </cell>
          <cell r="C2217" t="str">
            <v>BOOKED</v>
          </cell>
          <cell r="D2217" t="str">
            <v>Non-Accruing</v>
          </cell>
          <cell r="E2217" t="str">
            <v>CFMS.NOTE.VAR.ESTBILL</v>
          </cell>
          <cell r="F2217" t="str">
            <v>Customer</v>
          </cell>
          <cell r="G2217">
            <v>309348</v>
          </cell>
        </row>
        <row r="2218">
          <cell r="B2218" t="str">
            <v>702-4245CR-1</v>
          </cell>
          <cell r="C2218" t="str">
            <v>BOOKED</v>
          </cell>
          <cell r="D2218" t="str">
            <v>Non-Accruing</v>
          </cell>
          <cell r="E2218" t="str">
            <v>CFMS.NOTE.VAR.ESTBILL</v>
          </cell>
          <cell r="F2218" t="str">
            <v>Customer</v>
          </cell>
          <cell r="G2218">
            <v>309348</v>
          </cell>
        </row>
        <row r="2219">
          <cell r="B2219" t="str">
            <v>702-4260CR</v>
          </cell>
          <cell r="C2219" t="str">
            <v>BOOKED</v>
          </cell>
          <cell r="D2219" t="str">
            <v>Accruing</v>
          </cell>
          <cell r="E2219" t="str">
            <v>CFMS.NOTE.VAR.ESTBILL</v>
          </cell>
          <cell r="F2219" t="str">
            <v>Customer</v>
          </cell>
          <cell r="G2219">
            <v>320202</v>
          </cell>
        </row>
        <row r="2220">
          <cell r="B2220" t="str">
            <v>702-4268CR</v>
          </cell>
          <cell r="C2220" t="str">
            <v>BOOKED</v>
          </cell>
          <cell r="D2220" t="str">
            <v>Accruing</v>
          </cell>
          <cell r="E2220" t="str">
            <v>CFMS.NOTE.FXD</v>
          </cell>
          <cell r="F2220" t="str">
            <v>Customer</v>
          </cell>
          <cell r="G2220">
            <v>308900</v>
          </cell>
        </row>
        <row r="2221">
          <cell r="B2221" t="str">
            <v>702-4269CR</v>
          </cell>
          <cell r="C2221" t="str">
            <v>BOOKED</v>
          </cell>
          <cell r="D2221" t="str">
            <v>Accruing</v>
          </cell>
          <cell r="E2221" t="str">
            <v>CFMS.NOTE.FXD</v>
          </cell>
          <cell r="F2221" t="str">
            <v>Customer</v>
          </cell>
          <cell r="G2221">
            <v>308900</v>
          </cell>
        </row>
        <row r="2222">
          <cell r="B2222" t="str">
            <v>702-4270CD</v>
          </cell>
          <cell r="C2222" t="str">
            <v>BOOKED</v>
          </cell>
          <cell r="D2222" t="str">
            <v>Accruing</v>
          </cell>
          <cell r="E2222" t="str">
            <v>CFMS.NOTE.FXD</v>
          </cell>
          <cell r="F2222" t="str">
            <v>Dealer</v>
          </cell>
          <cell r="G2222">
            <v>316358</v>
          </cell>
        </row>
        <row r="2223">
          <cell r="B2223" t="str">
            <v>702-4270CR</v>
          </cell>
          <cell r="C2223" t="str">
            <v>BOOKED</v>
          </cell>
          <cell r="D2223" t="str">
            <v>Accruing</v>
          </cell>
          <cell r="E2223" t="str">
            <v>CFMS.NOTE.FXD</v>
          </cell>
          <cell r="F2223" t="str">
            <v>Customer</v>
          </cell>
          <cell r="G2223">
            <v>308900</v>
          </cell>
        </row>
        <row r="2224">
          <cell r="B2224" t="str">
            <v>702-4272CRR1</v>
          </cell>
          <cell r="C2224" t="str">
            <v>BOOKED</v>
          </cell>
          <cell r="D2224" t="str">
            <v>Non-Accruing</v>
          </cell>
          <cell r="E2224" t="str">
            <v>CFMS.NOTE.VAR.ESTBILL</v>
          </cell>
          <cell r="F2224" t="str">
            <v>Customer</v>
          </cell>
          <cell r="G2224">
            <v>308393</v>
          </cell>
        </row>
        <row r="2225">
          <cell r="B2225" t="str">
            <v>702-4278CRR1</v>
          </cell>
          <cell r="C2225" t="str">
            <v>BOOKED</v>
          </cell>
          <cell r="D2225" t="str">
            <v>Non-Accruing</v>
          </cell>
          <cell r="E2225" t="str">
            <v>CFMS.NOTE.VAR.ESTBILL</v>
          </cell>
          <cell r="F2225" t="str">
            <v>Customer</v>
          </cell>
          <cell r="G2225">
            <v>308393</v>
          </cell>
        </row>
        <row r="2226">
          <cell r="B2226" t="str">
            <v>702-4279CRR1</v>
          </cell>
          <cell r="C2226" t="str">
            <v>BOOKED</v>
          </cell>
          <cell r="D2226" t="str">
            <v>Non-Accruing</v>
          </cell>
          <cell r="E2226" t="str">
            <v>CFMS.NOTE.VAR.ESTBILL</v>
          </cell>
          <cell r="F2226" t="str">
            <v>Customer</v>
          </cell>
          <cell r="G2226">
            <v>308393</v>
          </cell>
        </row>
        <row r="2227">
          <cell r="B2227" t="str">
            <v>702-4292CR</v>
          </cell>
          <cell r="C2227" t="str">
            <v>BOOKED</v>
          </cell>
          <cell r="D2227" t="str">
            <v>Accruing</v>
          </cell>
          <cell r="E2227" t="str">
            <v>CFMS.NOTE.FXD</v>
          </cell>
          <cell r="F2227" t="str">
            <v>Customer</v>
          </cell>
          <cell r="G2227">
            <v>308900</v>
          </cell>
        </row>
        <row r="2228">
          <cell r="B2228" t="str">
            <v>702-4294CR</v>
          </cell>
          <cell r="C2228" t="str">
            <v>BOOKED</v>
          </cell>
          <cell r="D2228" t="str">
            <v>Accruing</v>
          </cell>
          <cell r="E2228" t="str">
            <v>CFMS.NOTE.FXD</v>
          </cell>
          <cell r="F2228" t="str">
            <v>Customer</v>
          </cell>
          <cell r="G2228">
            <v>308900</v>
          </cell>
        </row>
        <row r="2229">
          <cell r="B2229" t="str">
            <v>702-4312CR</v>
          </cell>
          <cell r="C2229" t="str">
            <v>BOOKED</v>
          </cell>
          <cell r="D2229" t="str">
            <v>Accruing</v>
          </cell>
          <cell r="E2229" t="str">
            <v>CFMS.NOTE.FXD</v>
          </cell>
          <cell r="F2229" t="str">
            <v>Customer</v>
          </cell>
          <cell r="G2229">
            <v>308900</v>
          </cell>
        </row>
        <row r="2230">
          <cell r="B2230" t="str">
            <v>702-4313CR</v>
          </cell>
          <cell r="C2230" t="str">
            <v>BOOKED</v>
          </cell>
          <cell r="D2230" t="str">
            <v>Accruing</v>
          </cell>
          <cell r="E2230" t="str">
            <v>CFMS.NOTE.FXD</v>
          </cell>
          <cell r="F2230" t="str">
            <v>Customer</v>
          </cell>
          <cell r="G2230">
            <v>308900</v>
          </cell>
        </row>
        <row r="2231">
          <cell r="B2231" t="str">
            <v>702-4314CR</v>
          </cell>
          <cell r="C2231" t="str">
            <v>BOOKED</v>
          </cell>
          <cell r="D2231" t="str">
            <v>Accruing</v>
          </cell>
          <cell r="E2231" t="str">
            <v>CFMS.NOTE.FXD</v>
          </cell>
          <cell r="F2231" t="str">
            <v>Customer</v>
          </cell>
          <cell r="G2231">
            <v>308900</v>
          </cell>
        </row>
        <row r="2232">
          <cell r="B2232" t="str">
            <v>702-4315CR</v>
          </cell>
          <cell r="C2232" t="str">
            <v>BOOKED</v>
          </cell>
          <cell r="D2232" t="str">
            <v>Accruing</v>
          </cell>
          <cell r="E2232" t="str">
            <v>CFMS.NOTE.FXD</v>
          </cell>
          <cell r="F2232" t="str">
            <v>Customer</v>
          </cell>
          <cell r="G2232">
            <v>308900</v>
          </cell>
        </row>
        <row r="2233">
          <cell r="B2233" t="str">
            <v>702-4317CR</v>
          </cell>
          <cell r="C2233" t="str">
            <v>BOOKED</v>
          </cell>
          <cell r="D2233" t="str">
            <v>Accruing</v>
          </cell>
          <cell r="E2233" t="str">
            <v>CFMS.NOTE.FXD</v>
          </cell>
          <cell r="F2233" t="str">
            <v>Customer</v>
          </cell>
          <cell r="G2233">
            <v>308900</v>
          </cell>
        </row>
        <row r="2234">
          <cell r="B2234" t="str">
            <v>702-4318CR</v>
          </cell>
          <cell r="C2234" t="str">
            <v>BOOKED</v>
          </cell>
          <cell r="D2234" t="str">
            <v>Accruing</v>
          </cell>
          <cell r="E2234" t="str">
            <v>CFMS.NOTE.FXD</v>
          </cell>
          <cell r="F2234" t="str">
            <v>Customer</v>
          </cell>
          <cell r="G2234">
            <v>308900</v>
          </cell>
        </row>
        <row r="2235">
          <cell r="B2235" t="str">
            <v>702-4319CR</v>
          </cell>
          <cell r="C2235" t="str">
            <v>BOOKED</v>
          </cell>
          <cell r="D2235" t="str">
            <v>Accruing</v>
          </cell>
          <cell r="E2235" t="str">
            <v>CFMS.NOTE.FXD</v>
          </cell>
          <cell r="F2235" t="str">
            <v>Customer</v>
          </cell>
          <cell r="G2235">
            <v>308900</v>
          </cell>
        </row>
        <row r="2236">
          <cell r="B2236" t="str">
            <v>702-4320CR</v>
          </cell>
          <cell r="C2236" t="str">
            <v>BOOKED</v>
          </cell>
          <cell r="D2236" t="str">
            <v>Accruing</v>
          </cell>
          <cell r="E2236" t="str">
            <v>CFMS.NOTE.FXD</v>
          </cell>
          <cell r="F2236" t="str">
            <v>Customer</v>
          </cell>
          <cell r="G2236">
            <v>308900</v>
          </cell>
        </row>
        <row r="2237">
          <cell r="B2237" t="str">
            <v>702-4327CR</v>
          </cell>
          <cell r="C2237" t="str">
            <v>BOOKED</v>
          </cell>
          <cell r="D2237" t="str">
            <v>Non-Accruing</v>
          </cell>
          <cell r="E2237" t="str">
            <v>CFMS.NOTE.VAR.ESTBILL</v>
          </cell>
          <cell r="F2237" t="str">
            <v>Customer</v>
          </cell>
          <cell r="G2237">
            <v>309141</v>
          </cell>
        </row>
        <row r="2238">
          <cell r="B2238" t="str">
            <v>702-4332CRR2</v>
          </cell>
          <cell r="C2238" t="str">
            <v>BOOKED</v>
          </cell>
          <cell r="D2238" t="str">
            <v>Accruing</v>
          </cell>
          <cell r="E2238" t="str">
            <v>CFMS.NOTE.FXD</v>
          </cell>
          <cell r="F2238" t="str">
            <v>Customer</v>
          </cell>
          <cell r="G2238">
            <v>314376</v>
          </cell>
        </row>
        <row r="2239">
          <cell r="B2239" t="str">
            <v>702-4334CRR2</v>
          </cell>
          <cell r="C2239" t="str">
            <v>BOOKED</v>
          </cell>
          <cell r="D2239" t="str">
            <v>Accruing</v>
          </cell>
          <cell r="E2239" t="str">
            <v>CFMS.NOTE.FXD</v>
          </cell>
          <cell r="F2239" t="str">
            <v>Customer</v>
          </cell>
          <cell r="G2239">
            <v>314376</v>
          </cell>
        </row>
        <row r="2240">
          <cell r="B2240" t="str">
            <v>702-4342CR</v>
          </cell>
          <cell r="C2240" t="str">
            <v>BOOKED</v>
          </cell>
          <cell r="D2240" t="str">
            <v>Accruing</v>
          </cell>
          <cell r="E2240" t="str">
            <v>CFMS.NOTE.VAR.ESTBILL</v>
          </cell>
          <cell r="F2240" t="str">
            <v>Customer</v>
          </cell>
          <cell r="G2240">
            <v>316795</v>
          </cell>
        </row>
        <row r="2241">
          <cell r="B2241" t="str">
            <v>702-4362CD</v>
          </cell>
          <cell r="C2241" t="str">
            <v>BOOKED</v>
          </cell>
          <cell r="D2241" t="str">
            <v>Accruing</v>
          </cell>
          <cell r="E2241" t="str">
            <v>CFMS.NOTE.FXD</v>
          </cell>
          <cell r="F2241" t="str">
            <v>Dealer</v>
          </cell>
          <cell r="G2241">
            <v>316358</v>
          </cell>
        </row>
        <row r="2242">
          <cell r="B2242" t="str">
            <v>702-4363CD</v>
          </cell>
          <cell r="C2242" t="str">
            <v>BOOKED</v>
          </cell>
          <cell r="D2242" t="str">
            <v>Accruing</v>
          </cell>
          <cell r="E2242" t="str">
            <v>CFMS.NOTE.FXD</v>
          </cell>
          <cell r="F2242" t="str">
            <v>Dealer</v>
          </cell>
          <cell r="G2242">
            <v>316358</v>
          </cell>
        </row>
        <row r="2243">
          <cell r="B2243" t="str">
            <v>702-4367CD</v>
          </cell>
          <cell r="C2243" t="str">
            <v>BOOKED</v>
          </cell>
          <cell r="D2243" t="str">
            <v>Accruing</v>
          </cell>
          <cell r="E2243" t="str">
            <v>CFMS.WH.NOTE.VAR.ESTBILL</v>
          </cell>
          <cell r="F2243" t="str">
            <v>Dealer</v>
          </cell>
          <cell r="G2243">
            <v>318632</v>
          </cell>
        </row>
        <row r="2244">
          <cell r="B2244" t="str">
            <v>702-4368CD</v>
          </cell>
          <cell r="C2244" t="str">
            <v>BOOKED</v>
          </cell>
          <cell r="D2244" t="str">
            <v>Accruing</v>
          </cell>
          <cell r="E2244" t="str">
            <v>CFMS.NOTE.VAR.ESTBILL</v>
          </cell>
          <cell r="F2244" t="str">
            <v>Dealer</v>
          </cell>
          <cell r="G2244">
            <v>318632</v>
          </cell>
        </row>
        <row r="2245">
          <cell r="B2245" t="str">
            <v>702-4370CRR2</v>
          </cell>
          <cell r="C2245" t="str">
            <v>BOOKED</v>
          </cell>
          <cell r="D2245" t="str">
            <v>Accruing</v>
          </cell>
          <cell r="E2245" t="str">
            <v>CFMS.NOTE.FXD</v>
          </cell>
          <cell r="F2245" t="str">
            <v>Customer</v>
          </cell>
          <cell r="G2245">
            <v>314376</v>
          </cell>
        </row>
        <row r="2246">
          <cell r="B2246" t="str">
            <v>702-4375CR</v>
          </cell>
          <cell r="C2246" t="str">
            <v>BOOKED</v>
          </cell>
          <cell r="D2246" t="str">
            <v>Accruing</v>
          </cell>
          <cell r="E2246" t="str">
            <v>CFMS.NOTE.FXD</v>
          </cell>
          <cell r="F2246" t="str">
            <v>Customer</v>
          </cell>
          <cell r="G2246">
            <v>315704</v>
          </cell>
        </row>
        <row r="2247">
          <cell r="B2247" t="str">
            <v>702-4400CR</v>
          </cell>
          <cell r="C2247" t="str">
            <v>BOOKED</v>
          </cell>
          <cell r="D2247" t="str">
            <v>Accruing</v>
          </cell>
          <cell r="E2247" t="str">
            <v>CFMS.NOTE.VAR.ESTBILL</v>
          </cell>
          <cell r="F2247" t="str">
            <v>Customer</v>
          </cell>
          <cell r="G2247">
            <v>318566</v>
          </cell>
        </row>
        <row r="2248">
          <cell r="B2248" t="str">
            <v>702-4401CR</v>
          </cell>
          <cell r="C2248" t="str">
            <v>BOOKED</v>
          </cell>
          <cell r="D2248" t="str">
            <v>Accruing</v>
          </cell>
          <cell r="E2248" t="str">
            <v>CFMS.NOTE.VAR.ESTBILL</v>
          </cell>
          <cell r="F2248" t="str">
            <v>Customer</v>
          </cell>
          <cell r="G2248">
            <v>318566</v>
          </cell>
        </row>
        <row r="2249">
          <cell r="B2249" t="str">
            <v>702-4414CR</v>
          </cell>
          <cell r="C2249" t="str">
            <v>BOOKED</v>
          </cell>
          <cell r="D2249" t="str">
            <v>Accruing</v>
          </cell>
          <cell r="E2249" t="str">
            <v>CFMS.NOTE.VAR.ESTBILL</v>
          </cell>
          <cell r="F2249" t="str">
            <v>Customer</v>
          </cell>
          <cell r="G2249">
            <v>318566</v>
          </cell>
        </row>
        <row r="2250">
          <cell r="B2250" t="str">
            <v>702-4430CR</v>
          </cell>
          <cell r="C2250" t="str">
            <v>BOOKED</v>
          </cell>
          <cell r="D2250" t="str">
            <v>Accruing</v>
          </cell>
          <cell r="E2250" t="str">
            <v>CFMS.NOTE.VAR.ESTBILL</v>
          </cell>
          <cell r="F2250" t="str">
            <v>Customer</v>
          </cell>
          <cell r="G2250">
            <v>318566</v>
          </cell>
        </row>
        <row r="2251">
          <cell r="B2251" t="str">
            <v>702-4444CD</v>
          </cell>
          <cell r="C2251" t="str">
            <v>BOOKED</v>
          </cell>
          <cell r="D2251" t="str">
            <v>Accruing</v>
          </cell>
          <cell r="E2251" t="str">
            <v>CFMS.NOTE.FXD</v>
          </cell>
          <cell r="F2251" t="str">
            <v>Customer</v>
          </cell>
          <cell r="G2251">
            <v>315628</v>
          </cell>
        </row>
        <row r="2252">
          <cell r="B2252" t="str">
            <v>702-4449CR</v>
          </cell>
          <cell r="C2252" t="str">
            <v>BOOKED</v>
          </cell>
          <cell r="D2252" t="str">
            <v>Accruing</v>
          </cell>
          <cell r="E2252" t="str">
            <v>CFMS.NOTE.FXD</v>
          </cell>
          <cell r="F2252" t="str">
            <v>Customer</v>
          </cell>
          <cell r="G2252">
            <v>319843</v>
          </cell>
        </row>
        <row r="2253">
          <cell r="B2253" t="str">
            <v>702-4455CR</v>
          </cell>
          <cell r="C2253" t="str">
            <v>BOOKED</v>
          </cell>
          <cell r="D2253" t="str">
            <v>Accruing</v>
          </cell>
          <cell r="E2253" t="str">
            <v>CFMS.NOTE.VAR.ESTBILL</v>
          </cell>
          <cell r="F2253" t="str">
            <v>Customer</v>
          </cell>
          <cell r="G2253">
            <v>320428</v>
          </cell>
        </row>
        <row r="2254">
          <cell r="B2254" t="str">
            <v>702-4458CR</v>
          </cell>
          <cell r="C2254" t="str">
            <v>BOOKED</v>
          </cell>
          <cell r="D2254" t="str">
            <v>Accruing</v>
          </cell>
          <cell r="E2254" t="str">
            <v>CFMS.NOTE.FXD</v>
          </cell>
          <cell r="F2254" t="str">
            <v>Customer</v>
          </cell>
          <cell r="G2254">
            <v>308900</v>
          </cell>
        </row>
        <row r="2255">
          <cell r="B2255" t="str">
            <v>702-4459CD</v>
          </cell>
          <cell r="C2255" t="str">
            <v>BOOKED</v>
          </cell>
          <cell r="D2255" t="str">
            <v>Accruing</v>
          </cell>
          <cell r="E2255" t="str">
            <v>CFMS.NOTE.FXD</v>
          </cell>
          <cell r="F2255" t="str">
            <v>Dealer</v>
          </cell>
          <cell r="G2255">
            <v>311337</v>
          </cell>
        </row>
        <row r="2256">
          <cell r="B2256" t="str">
            <v>702-4460CD</v>
          </cell>
          <cell r="C2256" t="str">
            <v>BOOKED</v>
          </cell>
          <cell r="D2256" t="str">
            <v>Accruing</v>
          </cell>
          <cell r="E2256" t="str">
            <v>CFMS.NOTE.FXD</v>
          </cell>
          <cell r="F2256" t="str">
            <v>Dealer</v>
          </cell>
          <cell r="G2256">
            <v>311337</v>
          </cell>
        </row>
        <row r="2257">
          <cell r="B2257" t="str">
            <v>702-4463CRR1</v>
          </cell>
          <cell r="C2257" t="str">
            <v>BOOKED</v>
          </cell>
          <cell r="D2257" t="str">
            <v>Non-Accruing</v>
          </cell>
          <cell r="E2257" t="str">
            <v>CFMS.NOTE.FXD</v>
          </cell>
          <cell r="F2257" t="str">
            <v>Customer</v>
          </cell>
          <cell r="G2257">
            <v>320301</v>
          </cell>
        </row>
        <row r="2258">
          <cell r="B2258" t="str">
            <v>702-4466CR</v>
          </cell>
          <cell r="C2258" t="str">
            <v>BOOKED</v>
          </cell>
          <cell r="D2258" t="str">
            <v>Accruing</v>
          </cell>
          <cell r="E2258" t="str">
            <v>CFMS.NOTE.VAR.ESTBILL</v>
          </cell>
          <cell r="F2258" t="str">
            <v>Customer</v>
          </cell>
          <cell r="G2258">
            <v>320428</v>
          </cell>
        </row>
        <row r="2259">
          <cell r="B2259" t="str">
            <v>702-4468CR</v>
          </cell>
          <cell r="C2259" t="str">
            <v>BOOKED</v>
          </cell>
          <cell r="D2259" t="str">
            <v>Accruing</v>
          </cell>
          <cell r="E2259" t="str">
            <v>CFMS.NOTE.FXD</v>
          </cell>
          <cell r="F2259" t="str">
            <v>Customer</v>
          </cell>
          <cell r="G2259">
            <v>314293</v>
          </cell>
        </row>
        <row r="2260">
          <cell r="B2260" t="str">
            <v>702-4470CR</v>
          </cell>
          <cell r="C2260" t="str">
            <v>BOOKED</v>
          </cell>
          <cell r="D2260" t="str">
            <v>Accruing</v>
          </cell>
          <cell r="E2260" t="str">
            <v>CFMS.NOTE.FXD</v>
          </cell>
          <cell r="F2260" t="str">
            <v>Customer</v>
          </cell>
          <cell r="G2260">
            <v>309785</v>
          </cell>
        </row>
        <row r="2261">
          <cell r="B2261" t="str">
            <v>702-4472CR</v>
          </cell>
          <cell r="C2261" t="str">
            <v>BOOKED</v>
          </cell>
          <cell r="D2261" t="str">
            <v>Accruing</v>
          </cell>
          <cell r="E2261" t="str">
            <v>CFMS.NOTE.FXD</v>
          </cell>
          <cell r="F2261" t="str">
            <v>Customer</v>
          </cell>
          <cell r="G2261">
            <v>312089</v>
          </cell>
        </row>
        <row r="2262">
          <cell r="B2262" t="str">
            <v>702-4480CR</v>
          </cell>
          <cell r="C2262" t="str">
            <v>BOOKED</v>
          </cell>
          <cell r="D2262" t="str">
            <v>Accruing</v>
          </cell>
          <cell r="E2262" t="str">
            <v>CFMS.NOTE.FXD</v>
          </cell>
          <cell r="F2262" t="str">
            <v>Customer</v>
          </cell>
          <cell r="G2262">
            <v>313156</v>
          </cell>
        </row>
        <row r="2263">
          <cell r="B2263" t="str">
            <v>702-4481CR</v>
          </cell>
          <cell r="C2263" t="str">
            <v>BOOKED</v>
          </cell>
          <cell r="D2263" t="str">
            <v>Accruing</v>
          </cell>
          <cell r="E2263" t="str">
            <v>CFMS.NOTE.FXD</v>
          </cell>
          <cell r="F2263" t="str">
            <v>Customer</v>
          </cell>
          <cell r="G2263">
            <v>313156</v>
          </cell>
        </row>
        <row r="2264">
          <cell r="B2264" t="str">
            <v>702-4482CR</v>
          </cell>
          <cell r="C2264" t="str">
            <v>BOOKED</v>
          </cell>
          <cell r="D2264" t="str">
            <v>Accruing</v>
          </cell>
          <cell r="E2264" t="str">
            <v>CFMS.NOTE.FXD</v>
          </cell>
          <cell r="F2264" t="str">
            <v>Customer</v>
          </cell>
          <cell r="G2264">
            <v>313156</v>
          </cell>
        </row>
        <row r="2265">
          <cell r="B2265" t="str">
            <v>702-4483CR</v>
          </cell>
          <cell r="C2265" t="str">
            <v>BOOKED</v>
          </cell>
          <cell r="D2265" t="str">
            <v>Accruing</v>
          </cell>
          <cell r="E2265" t="str">
            <v>CFMS.NOTE.FXD</v>
          </cell>
          <cell r="F2265" t="str">
            <v>Customer</v>
          </cell>
          <cell r="G2265">
            <v>313156</v>
          </cell>
        </row>
        <row r="2266">
          <cell r="B2266" t="str">
            <v>702-4484CR</v>
          </cell>
          <cell r="C2266" t="str">
            <v>BOOKED</v>
          </cell>
          <cell r="D2266" t="str">
            <v>Accruing</v>
          </cell>
          <cell r="E2266" t="str">
            <v>CFMS.NOTE.FXD</v>
          </cell>
          <cell r="F2266" t="str">
            <v>Customer</v>
          </cell>
          <cell r="G2266">
            <v>313156</v>
          </cell>
        </row>
        <row r="2267">
          <cell r="B2267" t="str">
            <v>702-4485CR</v>
          </cell>
          <cell r="C2267" t="str">
            <v>BOOKED</v>
          </cell>
          <cell r="D2267" t="str">
            <v>Accruing</v>
          </cell>
          <cell r="E2267" t="str">
            <v>CFMS.NOTE.FXD</v>
          </cell>
          <cell r="F2267" t="str">
            <v>Customer</v>
          </cell>
          <cell r="G2267">
            <v>313156</v>
          </cell>
        </row>
        <row r="2268">
          <cell r="B2268" t="str">
            <v>702-4486CR-1</v>
          </cell>
          <cell r="C2268" t="str">
            <v>BOOKED</v>
          </cell>
          <cell r="D2268" t="str">
            <v>Non-Accruing</v>
          </cell>
          <cell r="E2268" t="str">
            <v>CFMS.NOTE.VAR.ESTBILL</v>
          </cell>
          <cell r="F2268" t="str">
            <v>Customer</v>
          </cell>
          <cell r="G2268">
            <v>309348</v>
          </cell>
        </row>
        <row r="2269">
          <cell r="B2269" t="str">
            <v>702-4496CRR1</v>
          </cell>
          <cell r="C2269" t="str">
            <v>BOOKED</v>
          </cell>
          <cell r="D2269" t="str">
            <v>Accruing</v>
          </cell>
          <cell r="E2269" t="str">
            <v>CFMS.NOTE.FXD</v>
          </cell>
          <cell r="F2269" t="str">
            <v>Customer</v>
          </cell>
          <cell r="G2269">
            <v>310871</v>
          </cell>
        </row>
        <row r="2270">
          <cell r="B2270" t="str">
            <v>702-4498CR</v>
          </cell>
          <cell r="C2270" t="str">
            <v>BOOKED</v>
          </cell>
          <cell r="D2270" t="str">
            <v>Accruing</v>
          </cell>
          <cell r="E2270" t="str">
            <v>CFMS.NOTE.FXD</v>
          </cell>
          <cell r="F2270" t="str">
            <v>Customer</v>
          </cell>
          <cell r="G2270">
            <v>309785</v>
          </cell>
        </row>
        <row r="2271">
          <cell r="B2271" t="str">
            <v>702-4499CR</v>
          </cell>
          <cell r="C2271" t="str">
            <v>BOOKED</v>
          </cell>
          <cell r="D2271" t="str">
            <v>Accruing</v>
          </cell>
          <cell r="E2271" t="str">
            <v>CFMS.NOTE.FXD</v>
          </cell>
          <cell r="F2271" t="str">
            <v>Customer</v>
          </cell>
          <cell r="G2271">
            <v>316923</v>
          </cell>
        </row>
        <row r="2272">
          <cell r="B2272" t="str">
            <v>702-4502CRR1</v>
          </cell>
          <cell r="C2272" t="str">
            <v>BOOKED</v>
          </cell>
          <cell r="D2272" t="str">
            <v>Non-Accruing</v>
          </cell>
          <cell r="E2272" t="str">
            <v>CFMS.NOTE.VAR.ESTBILL</v>
          </cell>
          <cell r="F2272" t="str">
            <v>Customer</v>
          </cell>
          <cell r="G2272">
            <v>308393</v>
          </cell>
        </row>
        <row r="2273">
          <cell r="B2273" t="str">
            <v>702-4503CRR1</v>
          </cell>
          <cell r="C2273" t="str">
            <v>BOOKED</v>
          </cell>
          <cell r="D2273" t="str">
            <v>Non-Accruing</v>
          </cell>
          <cell r="E2273" t="str">
            <v>CFMS.NOTE.VAR.ESTBILL</v>
          </cell>
          <cell r="F2273" t="str">
            <v>Customer</v>
          </cell>
          <cell r="G2273">
            <v>308393</v>
          </cell>
        </row>
        <row r="2274">
          <cell r="B2274" t="str">
            <v>702-4504CR</v>
          </cell>
          <cell r="C2274" t="str">
            <v>BOOKED</v>
          </cell>
          <cell r="D2274" t="str">
            <v>Accruing</v>
          </cell>
          <cell r="E2274" t="str">
            <v>CFMS.NOTE.VAR.ESTBILL</v>
          </cell>
          <cell r="F2274" t="str">
            <v>Customer</v>
          </cell>
          <cell r="G2274">
            <v>313967</v>
          </cell>
        </row>
        <row r="2275">
          <cell r="B2275" t="str">
            <v>702-4507CD</v>
          </cell>
          <cell r="C2275" t="str">
            <v>BOOKED</v>
          </cell>
          <cell r="D2275" t="str">
            <v>Accruing</v>
          </cell>
          <cell r="E2275" t="str">
            <v>CFMS.NOTE.VAR.ESTBILL</v>
          </cell>
          <cell r="F2275" t="str">
            <v>Dealer</v>
          </cell>
          <cell r="G2275">
            <v>310763</v>
          </cell>
        </row>
        <row r="2276">
          <cell r="B2276" t="str">
            <v>702-4515CD</v>
          </cell>
          <cell r="C2276" t="str">
            <v>BOOKED</v>
          </cell>
          <cell r="D2276" t="str">
            <v>Accruing</v>
          </cell>
          <cell r="E2276" t="str">
            <v>CFMS.NOTE.FXD</v>
          </cell>
          <cell r="F2276" t="str">
            <v>Dealer</v>
          </cell>
          <cell r="G2276">
            <v>313002</v>
          </cell>
        </row>
        <row r="2277">
          <cell r="B2277" t="str">
            <v>702-4520CR</v>
          </cell>
          <cell r="C2277" t="str">
            <v>BOOKED</v>
          </cell>
          <cell r="D2277" t="str">
            <v>Non-Accruing</v>
          </cell>
          <cell r="E2277" t="str">
            <v>CFMS.NOTE.VAR.ESTBILL</v>
          </cell>
          <cell r="F2277" t="str">
            <v>Customer</v>
          </cell>
          <cell r="G2277">
            <v>314773</v>
          </cell>
        </row>
        <row r="2278">
          <cell r="B2278" t="str">
            <v>702-4536CR</v>
          </cell>
          <cell r="C2278" t="str">
            <v>BOOKED</v>
          </cell>
          <cell r="D2278" t="str">
            <v>Accruing</v>
          </cell>
          <cell r="E2278" t="str">
            <v>CFMS.NOTE.VAR.ESTBILL</v>
          </cell>
          <cell r="F2278" t="str">
            <v>Customer</v>
          </cell>
          <cell r="G2278">
            <v>318566</v>
          </cell>
        </row>
        <row r="2279">
          <cell r="B2279" t="str">
            <v>702-4537CR</v>
          </cell>
          <cell r="C2279" t="str">
            <v>BOOKED</v>
          </cell>
          <cell r="D2279" t="str">
            <v>Accruing</v>
          </cell>
          <cell r="E2279" t="str">
            <v>CFMS.NOTE.VAR.ESTBILL</v>
          </cell>
          <cell r="F2279" t="str">
            <v>Customer</v>
          </cell>
          <cell r="G2279">
            <v>318566</v>
          </cell>
        </row>
        <row r="2280">
          <cell r="B2280" t="str">
            <v>702-4551CR</v>
          </cell>
          <cell r="C2280" t="str">
            <v>BOOKED</v>
          </cell>
          <cell r="D2280" t="str">
            <v>Accruing</v>
          </cell>
          <cell r="E2280" t="str">
            <v>CFMS.NOTE.FXD</v>
          </cell>
          <cell r="F2280" t="str">
            <v>Customer</v>
          </cell>
          <cell r="G2280">
            <v>315704</v>
          </cell>
        </row>
        <row r="2281">
          <cell r="B2281" t="str">
            <v>702-4556CR</v>
          </cell>
          <cell r="C2281" t="str">
            <v>BOOKED</v>
          </cell>
          <cell r="D2281" t="str">
            <v>Accruing</v>
          </cell>
          <cell r="E2281" t="str">
            <v>CFMS.NOTE.FXD</v>
          </cell>
          <cell r="F2281" t="str">
            <v>Customer</v>
          </cell>
          <cell r="G2281">
            <v>309047</v>
          </cell>
        </row>
        <row r="2282">
          <cell r="B2282" t="str">
            <v>702-4557CR</v>
          </cell>
          <cell r="C2282" t="str">
            <v>BOOKED</v>
          </cell>
          <cell r="D2282" t="str">
            <v>Accruing</v>
          </cell>
          <cell r="E2282" t="str">
            <v>CFMS.NOTE.FXD</v>
          </cell>
          <cell r="F2282" t="str">
            <v>Customer</v>
          </cell>
          <cell r="G2282">
            <v>312891</v>
          </cell>
        </row>
        <row r="2283">
          <cell r="B2283" t="str">
            <v>702-4561CR</v>
          </cell>
          <cell r="C2283" t="str">
            <v>BOOKED</v>
          </cell>
          <cell r="D2283" t="str">
            <v>Accruing</v>
          </cell>
          <cell r="E2283" t="str">
            <v>CFMS.NOTE.FXD</v>
          </cell>
          <cell r="F2283" t="str">
            <v>Customer</v>
          </cell>
          <cell r="G2283">
            <v>315704</v>
          </cell>
        </row>
        <row r="2284">
          <cell r="B2284" t="str">
            <v>702-4562CRR2</v>
          </cell>
          <cell r="C2284" t="str">
            <v>BOOKED</v>
          </cell>
          <cell r="D2284" t="str">
            <v>Accruing</v>
          </cell>
          <cell r="E2284" t="str">
            <v>CFMS.NOTE.FXD</v>
          </cell>
          <cell r="F2284" t="str">
            <v>Customer</v>
          </cell>
          <cell r="G2284">
            <v>314376</v>
          </cell>
        </row>
        <row r="2285">
          <cell r="B2285" t="str">
            <v>702-4563CRR2</v>
          </cell>
          <cell r="C2285" t="str">
            <v>BOOKED</v>
          </cell>
          <cell r="D2285" t="str">
            <v>Accruing</v>
          </cell>
          <cell r="E2285" t="str">
            <v>CFMS.NOTE.FXD</v>
          </cell>
          <cell r="F2285" t="str">
            <v>Customer</v>
          </cell>
          <cell r="G2285">
            <v>314376</v>
          </cell>
        </row>
        <row r="2286">
          <cell r="B2286" t="str">
            <v>702-4564CR</v>
          </cell>
          <cell r="C2286" t="str">
            <v>BOOKED</v>
          </cell>
          <cell r="D2286" t="str">
            <v>Accruing</v>
          </cell>
          <cell r="E2286" t="str">
            <v>CFMS.NOTE.VAR.ESTBILL</v>
          </cell>
          <cell r="F2286" t="str">
            <v>Customer</v>
          </cell>
          <cell r="G2286">
            <v>320428</v>
          </cell>
        </row>
        <row r="2287">
          <cell r="B2287" t="str">
            <v>702-4570CR</v>
          </cell>
          <cell r="C2287" t="str">
            <v>BOOKED</v>
          </cell>
          <cell r="D2287" t="str">
            <v>Accruing</v>
          </cell>
          <cell r="E2287" t="str">
            <v>CFMS.NOTE.FXD</v>
          </cell>
          <cell r="F2287" t="str">
            <v>Customer</v>
          </cell>
          <cell r="G2287">
            <v>311683</v>
          </cell>
        </row>
        <row r="2288">
          <cell r="B2288" t="str">
            <v>702-4571CR-1</v>
          </cell>
          <cell r="C2288" t="str">
            <v>BOOKED</v>
          </cell>
          <cell r="D2288" t="str">
            <v>Accruing</v>
          </cell>
          <cell r="E2288" t="str">
            <v>CFMS.NOTE.VAR.ESTBILL</v>
          </cell>
          <cell r="F2288" t="str">
            <v>Customer</v>
          </cell>
          <cell r="G2288">
            <v>313199</v>
          </cell>
        </row>
        <row r="2289">
          <cell r="B2289" t="str">
            <v>702-4572CR-1</v>
          </cell>
          <cell r="C2289" t="str">
            <v>BOOKED</v>
          </cell>
          <cell r="D2289" t="str">
            <v>Accruing</v>
          </cell>
          <cell r="E2289" t="str">
            <v>CFMS.NOTE.VAR.ESTBILL</v>
          </cell>
          <cell r="F2289" t="str">
            <v>Customer</v>
          </cell>
          <cell r="G2289">
            <v>313199</v>
          </cell>
        </row>
        <row r="2290">
          <cell r="B2290" t="str">
            <v>702-4586CR</v>
          </cell>
          <cell r="C2290" t="str">
            <v>BOOKED</v>
          </cell>
          <cell r="D2290" t="str">
            <v>Accruing</v>
          </cell>
          <cell r="E2290" t="str">
            <v>CFMS.NOTE.FXD</v>
          </cell>
          <cell r="F2290" t="str">
            <v>Customer</v>
          </cell>
          <cell r="G2290">
            <v>310425</v>
          </cell>
        </row>
        <row r="2291">
          <cell r="B2291" t="str">
            <v>702-4604CR-1</v>
          </cell>
          <cell r="C2291" t="str">
            <v>BOOKED</v>
          </cell>
          <cell r="D2291" t="str">
            <v>Non-Accruing</v>
          </cell>
          <cell r="E2291" t="str">
            <v>CFMS.NOTE.VAR.ESTBILL</v>
          </cell>
          <cell r="F2291" t="str">
            <v>Customer</v>
          </cell>
          <cell r="G2291">
            <v>313199</v>
          </cell>
        </row>
        <row r="2292">
          <cell r="B2292" t="str">
            <v>702-4605CR</v>
          </cell>
          <cell r="C2292" t="str">
            <v>BOOKED</v>
          </cell>
          <cell r="D2292" t="str">
            <v>Accruing</v>
          </cell>
          <cell r="E2292" t="str">
            <v>CFMS.NOTE.VAR.ESTBILL</v>
          </cell>
          <cell r="F2292" t="str">
            <v>Customer</v>
          </cell>
          <cell r="G2292">
            <v>318566</v>
          </cell>
        </row>
        <row r="2293">
          <cell r="B2293" t="str">
            <v>702-4606CR</v>
          </cell>
          <cell r="C2293" t="str">
            <v>BOOKED</v>
          </cell>
          <cell r="D2293" t="str">
            <v>Accruing</v>
          </cell>
          <cell r="E2293" t="str">
            <v>CFMS.NOTE.VAR.ESTBILL</v>
          </cell>
          <cell r="F2293" t="str">
            <v>Customer</v>
          </cell>
          <cell r="G2293">
            <v>318566</v>
          </cell>
        </row>
        <row r="2294">
          <cell r="B2294" t="str">
            <v>702-4607CR</v>
          </cell>
          <cell r="C2294" t="str">
            <v>BOOKED</v>
          </cell>
          <cell r="D2294" t="str">
            <v>Accruing</v>
          </cell>
          <cell r="E2294" t="str">
            <v>CFMS.NOTE.VAR.ESTBILL</v>
          </cell>
          <cell r="F2294" t="str">
            <v>Customer</v>
          </cell>
          <cell r="G2294">
            <v>318566</v>
          </cell>
        </row>
        <row r="2295">
          <cell r="B2295" t="str">
            <v>702-4608CR</v>
          </cell>
          <cell r="C2295" t="str">
            <v>BOOKED</v>
          </cell>
          <cell r="D2295" t="str">
            <v>Accruing</v>
          </cell>
          <cell r="E2295" t="str">
            <v>CFMS.NOTE.VAR.ESTBILL</v>
          </cell>
          <cell r="F2295" t="str">
            <v>Customer</v>
          </cell>
          <cell r="G2295">
            <v>318566</v>
          </cell>
        </row>
        <row r="2296">
          <cell r="B2296" t="str">
            <v>702-4610CR</v>
          </cell>
          <cell r="C2296" t="str">
            <v>BOOKED</v>
          </cell>
          <cell r="D2296" t="str">
            <v>Accruing</v>
          </cell>
          <cell r="E2296" t="str">
            <v>CFMS.NOTE.VAR.ESTBILL</v>
          </cell>
          <cell r="F2296" t="str">
            <v>Customer</v>
          </cell>
          <cell r="G2296">
            <v>318566</v>
          </cell>
        </row>
        <row r="2297">
          <cell r="B2297" t="str">
            <v>702-4612CR</v>
          </cell>
          <cell r="C2297" t="str">
            <v>BOOKED</v>
          </cell>
          <cell r="D2297" t="str">
            <v>Accruing</v>
          </cell>
          <cell r="E2297" t="str">
            <v>CFMS.NOTE.VAR.ESTBILL</v>
          </cell>
          <cell r="F2297" t="str">
            <v>Customer</v>
          </cell>
          <cell r="G2297">
            <v>320416</v>
          </cell>
        </row>
        <row r="2298">
          <cell r="B2298" t="str">
            <v>702-4613CRR2</v>
          </cell>
          <cell r="C2298" t="str">
            <v>BOOKED</v>
          </cell>
          <cell r="D2298" t="str">
            <v>Accruing</v>
          </cell>
          <cell r="E2298" t="str">
            <v>CFMS.NOTE.FXD</v>
          </cell>
          <cell r="F2298" t="str">
            <v>Customer</v>
          </cell>
          <cell r="G2298">
            <v>314376</v>
          </cell>
        </row>
        <row r="2299">
          <cell r="B2299" t="str">
            <v>702-4614CRR2</v>
          </cell>
          <cell r="C2299" t="str">
            <v>BOOKED</v>
          </cell>
          <cell r="D2299" t="str">
            <v>Accruing</v>
          </cell>
          <cell r="E2299" t="str">
            <v>CFMS.NOTE.FXD</v>
          </cell>
          <cell r="F2299" t="str">
            <v>Customer</v>
          </cell>
          <cell r="G2299">
            <v>314376</v>
          </cell>
        </row>
        <row r="2300">
          <cell r="B2300" t="str">
            <v>702-4615CRR1</v>
          </cell>
          <cell r="C2300" t="str">
            <v>BOOKED</v>
          </cell>
          <cell r="D2300" t="str">
            <v>Accruing</v>
          </cell>
          <cell r="E2300" t="str">
            <v>CFMS.NOTE.FXD</v>
          </cell>
          <cell r="F2300" t="str">
            <v>Customer</v>
          </cell>
          <cell r="G2300">
            <v>309836</v>
          </cell>
        </row>
        <row r="2301">
          <cell r="B2301" t="str">
            <v>702-4629CR-1</v>
          </cell>
          <cell r="C2301" t="str">
            <v>BOOKED</v>
          </cell>
          <cell r="D2301" t="str">
            <v>Accruing</v>
          </cell>
          <cell r="E2301" t="str">
            <v>CFMS.NOTE.FXD</v>
          </cell>
          <cell r="F2301" t="str">
            <v>Customer</v>
          </cell>
          <cell r="G2301">
            <v>355259</v>
          </cell>
        </row>
        <row r="2302">
          <cell r="B2302" t="str">
            <v>702-4633CR</v>
          </cell>
          <cell r="C2302" t="str">
            <v>BOOKED</v>
          </cell>
          <cell r="D2302" t="str">
            <v>Non-Accruing</v>
          </cell>
          <cell r="E2302" t="str">
            <v>CFMS.NOTE.FXD</v>
          </cell>
          <cell r="F2302" t="str">
            <v>Customer</v>
          </cell>
          <cell r="G2302">
            <v>312268</v>
          </cell>
        </row>
        <row r="2303">
          <cell r="B2303" t="str">
            <v>702-4638CR</v>
          </cell>
          <cell r="C2303" t="str">
            <v>BOOKED</v>
          </cell>
          <cell r="D2303" t="str">
            <v>Accruing</v>
          </cell>
          <cell r="E2303" t="str">
            <v>CFMS.NOTE.FXD</v>
          </cell>
          <cell r="F2303" t="str">
            <v>Customer</v>
          </cell>
          <cell r="G2303">
            <v>320583</v>
          </cell>
        </row>
        <row r="2304">
          <cell r="B2304" t="str">
            <v>702-4639CD</v>
          </cell>
          <cell r="C2304" t="str">
            <v>BOOKED</v>
          </cell>
          <cell r="D2304" t="str">
            <v>Accruing</v>
          </cell>
          <cell r="E2304" t="str">
            <v>CFMS.NOTE.FXD</v>
          </cell>
          <cell r="F2304" t="str">
            <v>Dealer</v>
          </cell>
          <cell r="G2304">
            <v>311337</v>
          </cell>
        </row>
        <row r="2305">
          <cell r="B2305" t="str">
            <v>702-4640CRR1</v>
          </cell>
          <cell r="C2305" t="str">
            <v>BOOKED</v>
          </cell>
          <cell r="D2305" t="str">
            <v>Accruing</v>
          </cell>
          <cell r="E2305" t="str">
            <v>CFMS.NOTE.FXD</v>
          </cell>
          <cell r="F2305" t="str">
            <v>Customer</v>
          </cell>
          <cell r="G2305">
            <v>312381</v>
          </cell>
        </row>
        <row r="2306">
          <cell r="B2306" t="str">
            <v>702-4647CR</v>
          </cell>
          <cell r="C2306" t="str">
            <v>BOOKED</v>
          </cell>
          <cell r="D2306" t="str">
            <v>Accruing</v>
          </cell>
          <cell r="E2306" t="str">
            <v>CFMS.NOTE.FXD</v>
          </cell>
          <cell r="F2306" t="str">
            <v>Customer</v>
          </cell>
          <cell r="G2306">
            <v>318470</v>
          </cell>
        </row>
        <row r="2307">
          <cell r="B2307" t="str">
            <v>702-4650CRR1</v>
          </cell>
          <cell r="C2307" t="str">
            <v>BOOKED</v>
          </cell>
          <cell r="D2307" t="str">
            <v>Accruing</v>
          </cell>
          <cell r="E2307" t="str">
            <v>CFMS.NOTE.FXD</v>
          </cell>
          <cell r="F2307" t="str">
            <v>Customer</v>
          </cell>
          <cell r="G2307">
            <v>310871</v>
          </cell>
        </row>
        <row r="2308">
          <cell r="B2308" t="str">
            <v>702-4653CR</v>
          </cell>
          <cell r="C2308" t="str">
            <v>BOOKED</v>
          </cell>
          <cell r="D2308" t="str">
            <v>Accruing</v>
          </cell>
          <cell r="E2308" t="str">
            <v>CFMS.NOTE.FXD</v>
          </cell>
          <cell r="F2308" t="str">
            <v>Customer</v>
          </cell>
          <cell r="G2308">
            <v>309785</v>
          </cell>
        </row>
        <row r="2309">
          <cell r="B2309" t="str">
            <v>702-4654CR</v>
          </cell>
          <cell r="C2309" t="str">
            <v>BOOKED</v>
          </cell>
          <cell r="D2309" t="str">
            <v>Accruing</v>
          </cell>
          <cell r="E2309" t="str">
            <v>CFMS.NOTE.VAR.ESTBILL</v>
          </cell>
          <cell r="F2309" t="str">
            <v>Customer</v>
          </cell>
          <cell r="G2309">
            <v>317605</v>
          </cell>
        </row>
        <row r="2310">
          <cell r="B2310" t="str">
            <v>702-4667CR</v>
          </cell>
          <cell r="C2310" t="str">
            <v>BOOKED</v>
          </cell>
          <cell r="D2310" t="str">
            <v>Accruing</v>
          </cell>
          <cell r="E2310" t="str">
            <v>CFMS.NOTE.FXD</v>
          </cell>
          <cell r="F2310" t="str">
            <v>Customer</v>
          </cell>
          <cell r="G2310">
            <v>309047</v>
          </cell>
        </row>
        <row r="2311">
          <cell r="B2311" t="str">
            <v>702-4668CR</v>
          </cell>
          <cell r="C2311" t="str">
            <v>BOOKED</v>
          </cell>
          <cell r="D2311" t="str">
            <v>Accruing</v>
          </cell>
          <cell r="E2311" t="str">
            <v>CFMS.NOTE.VAR.ESTBILL</v>
          </cell>
          <cell r="F2311" t="str">
            <v>Customer</v>
          </cell>
          <cell r="G2311">
            <v>311297</v>
          </cell>
        </row>
        <row r="2312">
          <cell r="B2312" t="str">
            <v>702-4669CR</v>
          </cell>
          <cell r="C2312" t="str">
            <v>BOOKED</v>
          </cell>
          <cell r="D2312" t="str">
            <v>Accruing</v>
          </cell>
          <cell r="E2312" t="str">
            <v>CFMS.NOTE.FXD</v>
          </cell>
          <cell r="F2312" t="str">
            <v>Customer</v>
          </cell>
          <cell r="G2312">
            <v>309062</v>
          </cell>
        </row>
        <row r="2313">
          <cell r="B2313" t="str">
            <v>702-4676CRR1</v>
          </cell>
          <cell r="C2313" t="str">
            <v>BOOKED</v>
          </cell>
          <cell r="D2313" t="str">
            <v>Accruing</v>
          </cell>
          <cell r="E2313" t="str">
            <v>CFMS.NOTE.FXD</v>
          </cell>
          <cell r="F2313" t="str">
            <v>Customer</v>
          </cell>
          <cell r="G2313">
            <v>314376</v>
          </cell>
        </row>
        <row r="2314">
          <cell r="B2314" t="str">
            <v>702-4682CR</v>
          </cell>
          <cell r="C2314" t="str">
            <v>BOOKED</v>
          </cell>
          <cell r="D2314" t="str">
            <v>Accruing</v>
          </cell>
          <cell r="E2314" t="str">
            <v>CFMS.NOTE.FXD</v>
          </cell>
          <cell r="F2314" t="str">
            <v>Customer</v>
          </cell>
          <cell r="G2314">
            <v>310968</v>
          </cell>
        </row>
        <row r="2315">
          <cell r="B2315" t="str">
            <v>702-4685CRR1</v>
          </cell>
          <cell r="C2315" t="str">
            <v>BOOKED</v>
          </cell>
          <cell r="D2315" t="str">
            <v>Accruing</v>
          </cell>
          <cell r="E2315" t="str">
            <v>CFMS.NOTE.FXD</v>
          </cell>
          <cell r="F2315" t="str">
            <v>Customer</v>
          </cell>
          <cell r="G2315">
            <v>309836</v>
          </cell>
        </row>
        <row r="2316">
          <cell r="B2316" t="str">
            <v>702-4687CR</v>
          </cell>
          <cell r="C2316" t="str">
            <v>BOOKED</v>
          </cell>
          <cell r="D2316" t="str">
            <v>Accruing</v>
          </cell>
          <cell r="E2316" t="str">
            <v>CFMS.NOTE.FXD</v>
          </cell>
          <cell r="F2316" t="str">
            <v>Customer</v>
          </cell>
          <cell r="G2316">
            <v>309118</v>
          </cell>
        </row>
        <row r="2317">
          <cell r="B2317" t="str">
            <v>702-4689CR</v>
          </cell>
          <cell r="C2317" t="str">
            <v>BOOKED</v>
          </cell>
          <cell r="D2317" t="str">
            <v>Non-Accruing</v>
          </cell>
          <cell r="E2317" t="str">
            <v>CFMS.NOTE.FXD</v>
          </cell>
          <cell r="F2317" t="str">
            <v>Customer</v>
          </cell>
          <cell r="G2317">
            <v>310008</v>
          </cell>
        </row>
        <row r="2318">
          <cell r="B2318" t="str">
            <v>702-4694CD</v>
          </cell>
          <cell r="C2318" t="str">
            <v>BOOKED</v>
          </cell>
          <cell r="D2318" t="str">
            <v>Accruing</v>
          </cell>
          <cell r="E2318" t="str">
            <v>CFMS.NOTE.VAR.ESTBILL</v>
          </cell>
          <cell r="F2318" t="str">
            <v>Dealer</v>
          </cell>
          <cell r="G2318">
            <v>312088</v>
          </cell>
        </row>
        <row r="2319">
          <cell r="B2319" t="str">
            <v>702-4701CR</v>
          </cell>
          <cell r="C2319" t="str">
            <v>BOOKED</v>
          </cell>
          <cell r="D2319" t="str">
            <v>Accruing</v>
          </cell>
          <cell r="E2319" t="str">
            <v>CFMS.NOTE.FXD</v>
          </cell>
          <cell r="F2319" t="str">
            <v>Customer</v>
          </cell>
          <cell r="G2319">
            <v>310968</v>
          </cell>
        </row>
        <row r="2320">
          <cell r="B2320" t="str">
            <v>702-4703CD</v>
          </cell>
          <cell r="C2320" t="str">
            <v>BOOKED</v>
          </cell>
          <cell r="D2320" t="str">
            <v>Accruing</v>
          </cell>
          <cell r="E2320" t="str">
            <v>CFMS.WH.NOTE.VAR.ESTBILL</v>
          </cell>
          <cell r="F2320" t="str">
            <v>Dealer</v>
          </cell>
          <cell r="G2320">
            <v>312088</v>
          </cell>
        </row>
        <row r="2321">
          <cell r="B2321" t="str">
            <v>702-4703CR</v>
          </cell>
          <cell r="C2321" t="str">
            <v>BOOKED</v>
          </cell>
          <cell r="D2321" t="str">
            <v>Accruing</v>
          </cell>
          <cell r="E2321" t="str">
            <v>CFMS.NOTE.FXD</v>
          </cell>
          <cell r="F2321" t="str">
            <v>Customer</v>
          </cell>
          <cell r="G2321">
            <v>308932</v>
          </cell>
        </row>
        <row r="2322">
          <cell r="B2322" t="str">
            <v>702-4710CD</v>
          </cell>
          <cell r="C2322" t="str">
            <v>BOOKED</v>
          </cell>
          <cell r="D2322" t="str">
            <v>Accruing</v>
          </cell>
          <cell r="E2322" t="str">
            <v>CFMS.NOTE.VAR.ESTBILL</v>
          </cell>
          <cell r="F2322" t="str">
            <v>Dealer</v>
          </cell>
          <cell r="G2322">
            <v>312088</v>
          </cell>
        </row>
        <row r="2323">
          <cell r="B2323" t="str">
            <v>702-4711CD</v>
          </cell>
          <cell r="C2323" t="str">
            <v>BOOKED</v>
          </cell>
          <cell r="D2323" t="str">
            <v>Accruing</v>
          </cell>
          <cell r="E2323" t="str">
            <v>CFMS.NOTE.VAR.ESTBILL</v>
          </cell>
          <cell r="F2323" t="str">
            <v>Dealer</v>
          </cell>
          <cell r="G2323">
            <v>312088</v>
          </cell>
        </row>
        <row r="2324">
          <cell r="B2324" t="str">
            <v>702-4712CR</v>
          </cell>
          <cell r="C2324" t="str">
            <v>BOOKED</v>
          </cell>
          <cell r="D2324" t="str">
            <v>Accruing</v>
          </cell>
          <cell r="E2324" t="str">
            <v>CFMS.NOTE.FXD</v>
          </cell>
          <cell r="F2324" t="str">
            <v>Customer</v>
          </cell>
          <cell r="G2324">
            <v>309118</v>
          </cell>
        </row>
        <row r="2325">
          <cell r="B2325" t="str">
            <v>702-4722CRR1</v>
          </cell>
          <cell r="C2325" t="str">
            <v>BOOKED</v>
          </cell>
          <cell r="D2325" t="str">
            <v>Accruing</v>
          </cell>
          <cell r="E2325" t="str">
            <v>CFMS.NOTE.FXD</v>
          </cell>
          <cell r="F2325" t="str">
            <v>Customer</v>
          </cell>
          <cell r="G2325">
            <v>315701</v>
          </cell>
        </row>
        <row r="2326">
          <cell r="B2326" t="str">
            <v>702-4723CRR1</v>
          </cell>
          <cell r="C2326" t="str">
            <v>BOOKED</v>
          </cell>
          <cell r="D2326" t="str">
            <v>Accruing</v>
          </cell>
          <cell r="E2326" t="str">
            <v>CFMS.NOTE.FXD</v>
          </cell>
          <cell r="F2326" t="str">
            <v>Customer</v>
          </cell>
          <cell r="G2326">
            <v>310871</v>
          </cell>
        </row>
        <row r="2327">
          <cell r="B2327" t="str">
            <v>702-4732CD</v>
          </cell>
          <cell r="C2327" t="str">
            <v>BOOKED</v>
          </cell>
          <cell r="D2327" t="str">
            <v>Non-Accruing</v>
          </cell>
          <cell r="E2327" t="str">
            <v>CFMS.NOTE.FXD</v>
          </cell>
          <cell r="F2327" t="str">
            <v>Customer</v>
          </cell>
          <cell r="G2327">
            <v>309151</v>
          </cell>
        </row>
        <row r="2328">
          <cell r="B2328" t="str">
            <v>702-4734CD</v>
          </cell>
          <cell r="C2328" t="str">
            <v>BOOKED</v>
          </cell>
          <cell r="D2328" t="str">
            <v>Accruing</v>
          </cell>
          <cell r="E2328" t="str">
            <v>CFMS.NOTE.FXD</v>
          </cell>
          <cell r="F2328" t="str">
            <v>Dealer</v>
          </cell>
          <cell r="G2328">
            <v>311337</v>
          </cell>
        </row>
        <row r="2329">
          <cell r="B2329" t="str">
            <v>702-4735CD</v>
          </cell>
          <cell r="C2329" t="str">
            <v>BOOKED</v>
          </cell>
          <cell r="D2329" t="str">
            <v>Accruing</v>
          </cell>
          <cell r="E2329" t="str">
            <v>CFMS.NOTE.FXD</v>
          </cell>
          <cell r="F2329" t="str">
            <v>Dealer</v>
          </cell>
          <cell r="G2329">
            <v>311337</v>
          </cell>
        </row>
        <row r="2330">
          <cell r="B2330" t="str">
            <v>702-4737CD</v>
          </cell>
          <cell r="C2330" t="str">
            <v>BOOKED</v>
          </cell>
          <cell r="D2330" t="str">
            <v>Accruing</v>
          </cell>
          <cell r="E2330" t="str">
            <v>CFMS.NOTE.FXD</v>
          </cell>
          <cell r="F2330" t="str">
            <v>Dealer</v>
          </cell>
          <cell r="G2330">
            <v>311337</v>
          </cell>
        </row>
        <row r="2331">
          <cell r="B2331" t="str">
            <v>702-4745CR</v>
          </cell>
          <cell r="C2331" t="str">
            <v>BOOKED</v>
          </cell>
          <cell r="D2331" t="str">
            <v>Accruing</v>
          </cell>
          <cell r="E2331" t="str">
            <v>CFMS.NOTE.FXD</v>
          </cell>
          <cell r="F2331" t="str">
            <v>Customer</v>
          </cell>
          <cell r="G2331">
            <v>314751</v>
          </cell>
        </row>
        <row r="2332">
          <cell r="B2332" t="str">
            <v>702-4749CR</v>
          </cell>
          <cell r="C2332" t="str">
            <v>BOOKED</v>
          </cell>
          <cell r="D2332" t="str">
            <v>Accruing</v>
          </cell>
          <cell r="E2332" t="str">
            <v>CFMS.NOTE.FXD</v>
          </cell>
          <cell r="F2332" t="str">
            <v>Customer</v>
          </cell>
          <cell r="G2332">
            <v>315951</v>
          </cell>
        </row>
        <row r="2333">
          <cell r="B2333" t="str">
            <v>702-4751CR-1</v>
          </cell>
          <cell r="C2333" t="str">
            <v>BOOKED</v>
          </cell>
          <cell r="D2333" t="str">
            <v>Accruing</v>
          </cell>
          <cell r="E2333" t="str">
            <v>CFMS.NOTE.VAR.ESTBILL</v>
          </cell>
          <cell r="F2333" t="str">
            <v>Customer</v>
          </cell>
          <cell r="G2333">
            <v>313199</v>
          </cell>
        </row>
        <row r="2334">
          <cell r="B2334" t="str">
            <v>702-4754CD</v>
          </cell>
          <cell r="C2334" t="str">
            <v>BOOKED</v>
          </cell>
          <cell r="D2334" t="str">
            <v>Accruing</v>
          </cell>
          <cell r="E2334" t="str">
            <v>CFMS.NOTE.VAR.ESTBILL</v>
          </cell>
          <cell r="F2334" t="str">
            <v>Dealer</v>
          </cell>
          <cell r="G2334">
            <v>312088</v>
          </cell>
        </row>
        <row r="2335">
          <cell r="B2335" t="str">
            <v>702-4756CR-1</v>
          </cell>
          <cell r="C2335" t="str">
            <v>BOOKED</v>
          </cell>
          <cell r="D2335" t="str">
            <v>Accruing</v>
          </cell>
          <cell r="E2335" t="str">
            <v>CFMS.NOTE.VAR.ESTBILL</v>
          </cell>
          <cell r="F2335" t="str">
            <v>Customer</v>
          </cell>
          <cell r="G2335">
            <v>313199</v>
          </cell>
        </row>
        <row r="2336">
          <cell r="B2336" t="str">
            <v>702-4757CR</v>
          </cell>
          <cell r="C2336" t="str">
            <v>BOOKED</v>
          </cell>
          <cell r="D2336" t="str">
            <v>Accruing</v>
          </cell>
          <cell r="E2336" t="str">
            <v>CFMS.NOTE.VAR.ESTBILL</v>
          </cell>
          <cell r="F2336" t="str">
            <v>Customer</v>
          </cell>
          <cell r="G2336">
            <v>315297</v>
          </cell>
        </row>
        <row r="2337">
          <cell r="B2337" t="str">
            <v>702-4758CR-1</v>
          </cell>
          <cell r="C2337" t="str">
            <v>BOOKED</v>
          </cell>
          <cell r="D2337" t="str">
            <v>Accruing</v>
          </cell>
          <cell r="E2337" t="str">
            <v>CFMS.NOTE.VAR.ESTBILL</v>
          </cell>
          <cell r="F2337" t="str">
            <v>Customer</v>
          </cell>
          <cell r="G2337">
            <v>313199</v>
          </cell>
        </row>
        <row r="2338">
          <cell r="B2338" t="str">
            <v>702-4759CR-1</v>
          </cell>
          <cell r="C2338" t="str">
            <v>BOOKED</v>
          </cell>
          <cell r="D2338" t="str">
            <v>Accruing</v>
          </cell>
          <cell r="E2338" t="str">
            <v>CFMS.NOTE.VAR.ESTBILL</v>
          </cell>
          <cell r="F2338" t="str">
            <v>Customer</v>
          </cell>
          <cell r="G2338">
            <v>313199</v>
          </cell>
        </row>
        <row r="2339">
          <cell r="B2339" t="str">
            <v>702-4760CR-1</v>
          </cell>
          <cell r="C2339" t="str">
            <v>BOOKED</v>
          </cell>
          <cell r="D2339" t="str">
            <v>Accruing</v>
          </cell>
          <cell r="E2339" t="str">
            <v>CFMS.NOTE.VAR.ESTBILL</v>
          </cell>
          <cell r="F2339" t="str">
            <v>Customer</v>
          </cell>
          <cell r="G2339">
            <v>313199</v>
          </cell>
        </row>
        <row r="2340">
          <cell r="B2340" t="str">
            <v>702-4761CR-1</v>
          </cell>
          <cell r="C2340" t="str">
            <v>BOOKED</v>
          </cell>
          <cell r="D2340" t="str">
            <v>Accruing</v>
          </cell>
          <cell r="E2340" t="str">
            <v>CFMS.NOTE.VAR.ESTBILL</v>
          </cell>
          <cell r="F2340" t="str">
            <v>Customer</v>
          </cell>
          <cell r="G2340">
            <v>313199</v>
          </cell>
        </row>
        <row r="2341">
          <cell r="B2341" t="str">
            <v>702-4767CD</v>
          </cell>
          <cell r="C2341" t="str">
            <v>BOOKED</v>
          </cell>
          <cell r="D2341" t="str">
            <v>Accruing</v>
          </cell>
          <cell r="E2341" t="str">
            <v>CFMS.NOTE.VAR.ESTBILL</v>
          </cell>
          <cell r="F2341" t="str">
            <v>Dealer</v>
          </cell>
          <cell r="G2341">
            <v>314750</v>
          </cell>
        </row>
        <row r="2342">
          <cell r="B2342" t="str">
            <v>702-4770CD</v>
          </cell>
          <cell r="C2342" t="str">
            <v>BOOKED</v>
          </cell>
          <cell r="D2342" t="str">
            <v>Accruing</v>
          </cell>
          <cell r="E2342" t="str">
            <v>CFMS.NOTE.VAR.ESTBILL</v>
          </cell>
          <cell r="F2342" t="str">
            <v>Dealer</v>
          </cell>
          <cell r="G2342">
            <v>312088</v>
          </cell>
        </row>
        <row r="2343">
          <cell r="B2343" t="str">
            <v>702-4770CR</v>
          </cell>
          <cell r="C2343" t="str">
            <v>BOOKED</v>
          </cell>
          <cell r="D2343" t="str">
            <v>Accruing</v>
          </cell>
          <cell r="E2343" t="str">
            <v>CFMS.NOTE.FXD</v>
          </cell>
          <cell r="F2343" t="str">
            <v>Customer</v>
          </cell>
          <cell r="G2343">
            <v>318913</v>
          </cell>
        </row>
        <row r="2344">
          <cell r="B2344" t="str">
            <v>702-4773CD</v>
          </cell>
          <cell r="C2344" t="str">
            <v>BOOKED</v>
          </cell>
          <cell r="D2344" t="str">
            <v>Accruing</v>
          </cell>
          <cell r="E2344" t="str">
            <v>CFMS.NOTE.VAR.ESTBILL</v>
          </cell>
          <cell r="F2344" t="str">
            <v>Dealer</v>
          </cell>
          <cell r="G2344">
            <v>312088</v>
          </cell>
        </row>
        <row r="2345">
          <cell r="B2345" t="str">
            <v>702-4786CR</v>
          </cell>
          <cell r="C2345" t="str">
            <v>BOOKED</v>
          </cell>
          <cell r="D2345" t="str">
            <v>Accruing</v>
          </cell>
          <cell r="E2345" t="str">
            <v>CFMS.NOTE.FXD</v>
          </cell>
          <cell r="F2345" t="str">
            <v>Customer</v>
          </cell>
          <cell r="G2345">
            <v>315951</v>
          </cell>
        </row>
        <row r="2346">
          <cell r="B2346" t="str">
            <v>702-4787CR</v>
          </cell>
          <cell r="C2346" t="str">
            <v>BOOKED</v>
          </cell>
          <cell r="D2346" t="str">
            <v>Accruing</v>
          </cell>
          <cell r="E2346" t="str">
            <v>CFMS.NOTE.FXD</v>
          </cell>
          <cell r="F2346" t="str">
            <v>Customer</v>
          </cell>
          <cell r="G2346">
            <v>315951</v>
          </cell>
        </row>
        <row r="2347">
          <cell r="B2347" t="str">
            <v>702-4788CR</v>
          </cell>
          <cell r="C2347" t="str">
            <v>BOOKED</v>
          </cell>
          <cell r="D2347" t="str">
            <v>Accruing</v>
          </cell>
          <cell r="E2347" t="str">
            <v>CFMS.NOTE.FXD</v>
          </cell>
          <cell r="F2347" t="str">
            <v>Customer</v>
          </cell>
          <cell r="G2347">
            <v>315951</v>
          </cell>
        </row>
        <row r="2348">
          <cell r="B2348" t="str">
            <v>702-4789CR</v>
          </cell>
          <cell r="C2348" t="str">
            <v>BOOKED</v>
          </cell>
          <cell r="D2348" t="str">
            <v>Accruing</v>
          </cell>
          <cell r="E2348" t="str">
            <v>CFMS.NOTE.FXD</v>
          </cell>
          <cell r="F2348" t="str">
            <v>Customer</v>
          </cell>
          <cell r="G2348">
            <v>315951</v>
          </cell>
        </row>
        <row r="2349">
          <cell r="B2349" t="str">
            <v>702-4793CR</v>
          </cell>
          <cell r="C2349" t="str">
            <v>BOOKED</v>
          </cell>
          <cell r="D2349" t="str">
            <v>Accruing</v>
          </cell>
          <cell r="E2349" t="str">
            <v>CFMS.NOTE.FXD</v>
          </cell>
          <cell r="F2349" t="str">
            <v>Customer</v>
          </cell>
          <cell r="G2349">
            <v>316923</v>
          </cell>
        </row>
        <row r="2350">
          <cell r="B2350" t="str">
            <v>702-4807CR</v>
          </cell>
          <cell r="C2350" t="str">
            <v>BOOKED</v>
          </cell>
          <cell r="D2350" t="str">
            <v>Accruing</v>
          </cell>
          <cell r="E2350" t="str">
            <v>CFMS.NOTE.FXD</v>
          </cell>
          <cell r="F2350" t="str">
            <v>Customer</v>
          </cell>
          <cell r="G2350">
            <v>320583</v>
          </cell>
        </row>
        <row r="2351">
          <cell r="B2351" t="str">
            <v>702-4814CR</v>
          </cell>
          <cell r="C2351" t="str">
            <v>BOOKED</v>
          </cell>
          <cell r="D2351" t="str">
            <v>Non-Accruing</v>
          </cell>
          <cell r="E2351" t="str">
            <v>CFMS.NOTE.FXD</v>
          </cell>
          <cell r="F2351" t="str">
            <v>Customer</v>
          </cell>
          <cell r="G2351">
            <v>310008</v>
          </cell>
        </row>
        <row r="2352">
          <cell r="B2352" t="str">
            <v>702-4825CR</v>
          </cell>
          <cell r="C2352" t="str">
            <v>BOOKED</v>
          </cell>
          <cell r="D2352" t="str">
            <v>Accruing</v>
          </cell>
          <cell r="E2352" t="str">
            <v>CFMS.NOTE.FXD</v>
          </cell>
          <cell r="F2352" t="str">
            <v>Customer</v>
          </cell>
          <cell r="G2352">
            <v>317077</v>
          </cell>
        </row>
        <row r="2353">
          <cell r="B2353" t="str">
            <v>702-4832CR</v>
          </cell>
          <cell r="C2353" t="str">
            <v>BOOKED</v>
          </cell>
          <cell r="D2353" t="str">
            <v>Accruing</v>
          </cell>
          <cell r="E2353" t="str">
            <v>CFMS.NOTE.VAR.ESTBILL</v>
          </cell>
          <cell r="F2353" t="str">
            <v>Customer</v>
          </cell>
          <cell r="G2353">
            <v>313250</v>
          </cell>
        </row>
        <row r="2354">
          <cell r="B2354" t="str">
            <v>702-4840CR</v>
          </cell>
          <cell r="C2354" t="str">
            <v>BOOKED</v>
          </cell>
          <cell r="D2354" t="str">
            <v>Accruing</v>
          </cell>
          <cell r="E2354" t="str">
            <v>CFMS.NOTE.FXD</v>
          </cell>
          <cell r="F2354" t="str">
            <v>Customer</v>
          </cell>
          <cell r="G2354">
            <v>309785</v>
          </cell>
        </row>
        <row r="2355">
          <cell r="B2355" t="str">
            <v>702-4841CR</v>
          </cell>
          <cell r="C2355" t="str">
            <v>BOOKED</v>
          </cell>
          <cell r="D2355" t="str">
            <v>Accruing</v>
          </cell>
          <cell r="E2355" t="str">
            <v>CFMS.NOTE.FXD</v>
          </cell>
          <cell r="F2355" t="str">
            <v>Customer</v>
          </cell>
          <cell r="G2355">
            <v>315396</v>
          </cell>
        </row>
        <row r="2356">
          <cell r="B2356" t="str">
            <v>702-4842CR</v>
          </cell>
          <cell r="C2356" t="str">
            <v>BOOKED</v>
          </cell>
          <cell r="D2356" t="str">
            <v>Accruing</v>
          </cell>
          <cell r="E2356" t="str">
            <v>CFMS.NOTE.FXD</v>
          </cell>
          <cell r="F2356" t="str">
            <v>Customer</v>
          </cell>
          <cell r="G2356">
            <v>315396</v>
          </cell>
        </row>
        <row r="2357">
          <cell r="B2357" t="str">
            <v>702-4843CR</v>
          </cell>
          <cell r="C2357" t="str">
            <v>BOOKED</v>
          </cell>
          <cell r="D2357" t="str">
            <v>Accruing</v>
          </cell>
          <cell r="E2357" t="str">
            <v>CFMS.NOTE.FXD</v>
          </cell>
          <cell r="F2357" t="str">
            <v>Customer</v>
          </cell>
          <cell r="G2357">
            <v>309733</v>
          </cell>
        </row>
        <row r="2358">
          <cell r="B2358" t="str">
            <v>702-4849CD</v>
          </cell>
          <cell r="C2358" t="str">
            <v>BOOKED</v>
          </cell>
          <cell r="D2358" t="str">
            <v>Accruing</v>
          </cell>
          <cell r="E2358" t="str">
            <v>CFMS.NOTE.FXD</v>
          </cell>
          <cell r="F2358" t="str">
            <v>Dealer</v>
          </cell>
          <cell r="G2358">
            <v>314798</v>
          </cell>
        </row>
        <row r="2359">
          <cell r="B2359" t="str">
            <v>702-4851CR</v>
          </cell>
          <cell r="C2359" t="str">
            <v>BOOKED</v>
          </cell>
          <cell r="D2359" t="str">
            <v>Accruing</v>
          </cell>
          <cell r="E2359" t="str">
            <v>CFMS.NOTE.FXD</v>
          </cell>
          <cell r="F2359" t="str">
            <v>Customer</v>
          </cell>
          <cell r="G2359">
            <v>310968</v>
          </cell>
        </row>
        <row r="2360">
          <cell r="B2360" t="str">
            <v>702-4852CR</v>
          </cell>
          <cell r="C2360" t="str">
            <v>BOOKED</v>
          </cell>
          <cell r="D2360" t="str">
            <v>Accruing</v>
          </cell>
          <cell r="E2360" t="str">
            <v>CFMS.NOTE.FXD</v>
          </cell>
          <cell r="F2360" t="str">
            <v>Customer</v>
          </cell>
          <cell r="G2360">
            <v>320480</v>
          </cell>
        </row>
        <row r="2361">
          <cell r="B2361" t="str">
            <v>702-4853CR</v>
          </cell>
          <cell r="C2361" t="str">
            <v>BOOKED</v>
          </cell>
          <cell r="D2361" t="str">
            <v>Non-Accruing</v>
          </cell>
          <cell r="E2361" t="str">
            <v>CFMS.NOTE.FXD</v>
          </cell>
          <cell r="F2361" t="str">
            <v>Customer</v>
          </cell>
          <cell r="G2361">
            <v>310517</v>
          </cell>
        </row>
        <row r="2362">
          <cell r="B2362" t="str">
            <v>702-4855CR</v>
          </cell>
          <cell r="C2362" t="str">
            <v>BOOKED</v>
          </cell>
          <cell r="D2362" t="str">
            <v>Non-Accruing</v>
          </cell>
          <cell r="E2362" t="str">
            <v>CFMS.NOTE.VAR.ESTBILL</v>
          </cell>
          <cell r="F2362" t="str">
            <v>Customer</v>
          </cell>
          <cell r="G2362">
            <v>308247</v>
          </cell>
        </row>
        <row r="2363">
          <cell r="B2363" t="str">
            <v>702-4856CR</v>
          </cell>
          <cell r="C2363" t="str">
            <v>BOOKED</v>
          </cell>
          <cell r="D2363" t="str">
            <v>Non-Accruing</v>
          </cell>
          <cell r="E2363" t="str">
            <v>CFMS.NOTE.VAR.ESTBILL</v>
          </cell>
          <cell r="F2363" t="str">
            <v>Customer</v>
          </cell>
          <cell r="G2363">
            <v>308247</v>
          </cell>
        </row>
        <row r="2364">
          <cell r="B2364" t="str">
            <v>702-4857CR</v>
          </cell>
          <cell r="C2364" t="str">
            <v>BOOKED</v>
          </cell>
          <cell r="D2364" t="str">
            <v>Non-Accruing</v>
          </cell>
          <cell r="E2364" t="str">
            <v>CFMS.NOTE.VAR.ESTBILL</v>
          </cell>
          <cell r="F2364" t="str">
            <v>Customer</v>
          </cell>
          <cell r="G2364">
            <v>308247</v>
          </cell>
        </row>
        <row r="2365">
          <cell r="B2365" t="str">
            <v>702-4861CR</v>
          </cell>
          <cell r="C2365" t="str">
            <v>BOOKED</v>
          </cell>
          <cell r="D2365" t="str">
            <v>Accruing</v>
          </cell>
          <cell r="E2365" t="str">
            <v>CFMS.NOTE.FXD</v>
          </cell>
          <cell r="F2365" t="str">
            <v>Customer</v>
          </cell>
          <cell r="G2365">
            <v>315704</v>
          </cell>
        </row>
        <row r="2366">
          <cell r="B2366" t="str">
            <v>702-4867CR</v>
          </cell>
          <cell r="C2366" t="str">
            <v>BOOKED</v>
          </cell>
          <cell r="D2366" t="str">
            <v>Accruing</v>
          </cell>
          <cell r="E2366" t="str">
            <v>CFMS.NOTE.FXD</v>
          </cell>
          <cell r="F2366" t="str">
            <v>Customer</v>
          </cell>
          <cell r="G2366">
            <v>311144</v>
          </cell>
        </row>
        <row r="2367">
          <cell r="B2367" t="str">
            <v>702-4869CR</v>
          </cell>
          <cell r="C2367" t="str">
            <v>BOOKED</v>
          </cell>
          <cell r="D2367" t="str">
            <v>Accruing</v>
          </cell>
          <cell r="E2367" t="str">
            <v>CFMS.NOTE.VAR.ESTBILL</v>
          </cell>
          <cell r="F2367" t="str">
            <v>Customer</v>
          </cell>
          <cell r="G2367">
            <v>316278</v>
          </cell>
        </row>
        <row r="2368">
          <cell r="B2368" t="str">
            <v>702-4870CR</v>
          </cell>
          <cell r="C2368" t="str">
            <v>BOOKED</v>
          </cell>
          <cell r="D2368" t="str">
            <v>Accruing</v>
          </cell>
          <cell r="E2368" t="str">
            <v>CFMS.NOTE.FXD</v>
          </cell>
          <cell r="F2368" t="str">
            <v>Customer</v>
          </cell>
          <cell r="G2368">
            <v>308819</v>
          </cell>
        </row>
        <row r="2369">
          <cell r="B2369" t="str">
            <v>702-4871CR</v>
          </cell>
          <cell r="C2369" t="str">
            <v>BOOKED</v>
          </cell>
          <cell r="D2369" t="str">
            <v>Accruing</v>
          </cell>
          <cell r="E2369" t="str">
            <v>CFMS.ISC.FXD</v>
          </cell>
          <cell r="F2369" t="str">
            <v>Customer</v>
          </cell>
          <cell r="G2369">
            <v>312836</v>
          </cell>
        </row>
        <row r="2370">
          <cell r="B2370" t="str">
            <v>702-4876CR</v>
          </cell>
          <cell r="C2370" t="str">
            <v>BOOKED</v>
          </cell>
          <cell r="D2370" t="str">
            <v>Accruing</v>
          </cell>
          <cell r="E2370" t="str">
            <v>CFMS.NOTE.FXD</v>
          </cell>
          <cell r="F2370" t="str">
            <v>Customer</v>
          </cell>
          <cell r="G2370">
            <v>310517</v>
          </cell>
        </row>
        <row r="2371">
          <cell r="B2371" t="str">
            <v>702-4877CR</v>
          </cell>
          <cell r="C2371" t="str">
            <v>BOOKED</v>
          </cell>
          <cell r="D2371" t="str">
            <v>Accruing</v>
          </cell>
          <cell r="E2371" t="str">
            <v>CFMS.NOTE.FXD</v>
          </cell>
          <cell r="F2371" t="str">
            <v>Customer</v>
          </cell>
          <cell r="G2371">
            <v>319060</v>
          </cell>
        </row>
        <row r="2372">
          <cell r="B2372" t="str">
            <v>702-4878CR</v>
          </cell>
          <cell r="C2372" t="str">
            <v>BOOKED</v>
          </cell>
          <cell r="D2372" t="str">
            <v>Accruing</v>
          </cell>
          <cell r="E2372" t="str">
            <v>CFMS.NOTE.FXD</v>
          </cell>
          <cell r="F2372" t="str">
            <v>Customer</v>
          </cell>
          <cell r="G2372">
            <v>312423</v>
          </cell>
        </row>
        <row r="2373">
          <cell r="B2373" t="str">
            <v>702-4879CR</v>
          </cell>
          <cell r="C2373" t="str">
            <v>BOOKED</v>
          </cell>
          <cell r="D2373" t="str">
            <v>Accruing</v>
          </cell>
          <cell r="E2373" t="str">
            <v>CFMS.NOTE.VAR.ESTBILL</v>
          </cell>
          <cell r="F2373" t="str">
            <v>Customer</v>
          </cell>
          <cell r="G2373">
            <v>319306</v>
          </cell>
        </row>
        <row r="2374">
          <cell r="B2374" t="str">
            <v>702-487MA08CRR1</v>
          </cell>
          <cell r="C2374" t="str">
            <v>BOOKED</v>
          </cell>
          <cell r="D2374" t="str">
            <v>Accruing</v>
          </cell>
          <cell r="E2374" t="str">
            <v>CFMS.NOTE.VAR.ESTBILL</v>
          </cell>
          <cell r="F2374" t="str">
            <v>Dealer</v>
          </cell>
          <cell r="G2374">
            <v>320398</v>
          </cell>
        </row>
        <row r="2375">
          <cell r="B2375" t="str">
            <v>702-4883CR</v>
          </cell>
          <cell r="C2375" t="str">
            <v>BOOKED</v>
          </cell>
          <cell r="D2375" t="str">
            <v>Accruing</v>
          </cell>
          <cell r="E2375" t="str">
            <v>CFMS.NOTE.VAR.ESTBILL</v>
          </cell>
          <cell r="F2375" t="str">
            <v>Customer</v>
          </cell>
          <cell r="G2375">
            <v>315585</v>
          </cell>
        </row>
        <row r="2376">
          <cell r="B2376" t="str">
            <v>702-4884CR</v>
          </cell>
          <cell r="C2376" t="str">
            <v>BOOKED</v>
          </cell>
          <cell r="D2376" t="str">
            <v>Non-Accruing</v>
          </cell>
          <cell r="E2376" t="str">
            <v>CFMS.NOTE.FXD</v>
          </cell>
          <cell r="F2376" t="str">
            <v>Customer</v>
          </cell>
          <cell r="G2376">
            <v>310517</v>
          </cell>
        </row>
        <row r="2377">
          <cell r="B2377" t="str">
            <v>702-4885CR</v>
          </cell>
          <cell r="C2377" t="str">
            <v>BOOKED</v>
          </cell>
          <cell r="D2377" t="str">
            <v>Accruing</v>
          </cell>
          <cell r="E2377" t="str">
            <v>CFMS.NOTE.FXD</v>
          </cell>
          <cell r="F2377" t="str">
            <v>Customer</v>
          </cell>
          <cell r="G2377">
            <v>312081</v>
          </cell>
        </row>
        <row r="2378">
          <cell r="B2378" t="str">
            <v>702-4895CR</v>
          </cell>
          <cell r="C2378" t="str">
            <v>BOOKED</v>
          </cell>
          <cell r="D2378" t="str">
            <v>Accruing</v>
          </cell>
          <cell r="E2378" t="str">
            <v>CFMS.NOTE.VAR.ESTBILL</v>
          </cell>
          <cell r="F2378" t="str">
            <v>Customer</v>
          </cell>
          <cell r="G2378">
            <v>319457</v>
          </cell>
        </row>
        <row r="2379">
          <cell r="B2379" t="str">
            <v>702-4898CR</v>
          </cell>
          <cell r="C2379" t="str">
            <v>BOOKED</v>
          </cell>
          <cell r="D2379" t="str">
            <v>Accruing</v>
          </cell>
          <cell r="E2379" t="str">
            <v>CFMS.NOTE.FXD</v>
          </cell>
          <cell r="F2379" t="str">
            <v>Customer</v>
          </cell>
          <cell r="G2379">
            <v>318782</v>
          </cell>
        </row>
        <row r="2380">
          <cell r="B2380" t="str">
            <v>702-4899CR</v>
          </cell>
          <cell r="C2380" t="str">
            <v>BOOKED</v>
          </cell>
          <cell r="D2380" t="str">
            <v>Accruing</v>
          </cell>
          <cell r="E2380" t="str">
            <v>CFMS.NOTE.FXD</v>
          </cell>
          <cell r="F2380" t="str">
            <v>Customer</v>
          </cell>
          <cell r="G2380">
            <v>314583</v>
          </cell>
        </row>
        <row r="2381">
          <cell r="B2381" t="str">
            <v>702-4900CR</v>
          </cell>
          <cell r="C2381" t="str">
            <v>BOOKED</v>
          </cell>
          <cell r="D2381" t="str">
            <v>Accruing</v>
          </cell>
          <cell r="E2381" t="str">
            <v>CFMS.NOTE.FXD</v>
          </cell>
          <cell r="F2381" t="str">
            <v>Customer</v>
          </cell>
          <cell r="G2381">
            <v>310968</v>
          </cell>
        </row>
        <row r="2382">
          <cell r="B2382" t="str">
            <v>702-4901CR</v>
          </cell>
          <cell r="C2382" t="str">
            <v>BOOKED</v>
          </cell>
          <cell r="D2382" t="str">
            <v>Accruing</v>
          </cell>
          <cell r="E2382" t="str">
            <v>CFMS.NOTE.FXD</v>
          </cell>
          <cell r="F2382" t="str">
            <v>Customer</v>
          </cell>
          <cell r="G2382">
            <v>313343</v>
          </cell>
        </row>
        <row r="2383">
          <cell r="B2383" t="str">
            <v>702-4912CR</v>
          </cell>
          <cell r="C2383" t="str">
            <v>BOOKED</v>
          </cell>
          <cell r="D2383" t="str">
            <v>Accruing</v>
          </cell>
          <cell r="E2383" t="str">
            <v>CFMS.NOTE.FXD</v>
          </cell>
          <cell r="F2383" t="str">
            <v>Customer</v>
          </cell>
          <cell r="G2383">
            <v>309836</v>
          </cell>
        </row>
        <row r="2384">
          <cell r="B2384" t="str">
            <v>702-4918CR</v>
          </cell>
          <cell r="C2384" t="str">
            <v>BOOKED</v>
          </cell>
          <cell r="D2384" t="str">
            <v>Accruing</v>
          </cell>
          <cell r="E2384" t="str">
            <v>CFMS.NOTE.FXD</v>
          </cell>
          <cell r="F2384" t="str">
            <v>Customer</v>
          </cell>
          <cell r="G2384">
            <v>315704</v>
          </cell>
        </row>
        <row r="2385">
          <cell r="B2385" t="str">
            <v>702-4921CR</v>
          </cell>
          <cell r="C2385" t="str">
            <v>BOOKED</v>
          </cell>
          <cell r="D2385" t="str">
            <v>Accruing</v>
          </cell>
          <cell r="E2385" t="str">
            <v>CFMS.NOTE.VAR.ESTBILL</v>
          </cell>
          <cell r="F2385" t="str">
            <v>Customer</v>
          </cell>
          <cell r="G2385">
            <v>319306</v>
          </cell>
        </row>
        <row r="2386">
          <cell r="B2386" t="str">
            <v>702-4928CR</v>
          </cell>
          <cell r="C2386" t="str">
            <v>BOOKED</v>
          </cell>
          <cell r="D2386" t="str">
            <v>Accruing</v>
          </cell>
          <cell r="E2386" t="str">
            <v>CFMS.NOTE.FXD</v>
          </cell>
          <cell r="F2386" t="str">
            <v>Customer</v>
          </cell>
          <cell r="G2386">
            <v>309836</v>
          </cell>
        </row>
        <row r="2387">
          <cell r="B2387" t="str">
            <v>702-4930CR</v>
          </cell>
          <cell r="C2387" t="str">
            <v>BOOKED</v>
          </cell>
          <cell r="D2387" t="str">
            <v>Accruing</v>
          </cell>
          <cell r="E2387" t="str">
            <v>CFMS.NOTE.VAR.ESTBILL</v>
          </cell>
          <cell r="F2387" t="str">
            <v>Customer</v>
          </cell>
          <cell r="G2387">
            <v>316950</v>
          </cell>
        </row>
        <row r="2388">
          <cell r="B2388" t="str">
            <v>702-4934CR</v>
          </cell>
          <cell r="C2388" t="str">
            <v>BOOKED</v>
          </cell>
          <cell r="D2388" t="str">
            <v>Accruing</v>
          </cell>
          <cell r="E2388" t="str">
            <v>CFMS.NOTE.VAR.ESTBILL</v>
          </cell>
          <cell r="F2388" t="str">
            <v>Customer</v>
          </cell>
          <cell r="G2388">
            <v>313205</v>
          </cell>
        </row>
        <row r="2389">
          <cell r="B2389" t="str">
            <v>702-4935CR</v>
          </cell>
          <cell r="C2389" t="str">
            <v>BOOKED</v>
          </cell>
          <cell r="D2389" t="str">
            <v>Accruing</v>
          </cell>
          <cell r="E2389" t="str">
            <v>CFMS.NOTE.VAR.ESTBILL</v>
          </cell>
          <cell r="F2389" t="str">
            <v>Customer</v>
          </cell>
          <cell r="G2389">
            <v>313205</v>
          </cell>
        </row>
        <row r="2390">
          <cell r="B2390" t="str">
            <v>702-4949CR</v>
          </cell>
          <cell r="C2390" t="str">
            <v>BOOKED</v>
          </cell>
          <cell r="D2390" t="str">
            <v>Accruing</v>
          </cell>
          <cell r="E2390" t="str">
            <v>CFMS.NOTE.VAR.ESTBILL</v>
          </cell>
          <cell r="F2390" t="str">
            <v>Customer</v>
          </cell>
          <cell r="G2390">
            <v>316241</v>
          </cell>
        </row>
        <row r="2391">
          <cell r="B2391" t="str">
            <v>702-4950CR</v>
          </cell>
          <cell r="C2391" t="str">
            <v>BOOKED</v>
          </cell>
          <cell r="D2391" t="str">
            <v>Accruing</v>
          </cell>
          <cell r="E2391" t="str">
            <v>CFMS.NOTE.VAR.ESTBILL</v>
          </cell>
          <cell r="F2391" t="str">
            <v>Customer</v>
          </cell>
          <cell r="G2391">
            <v>316241</v>
          </cell>
        </row>
        <row r="2392">
          <cell r="B2392" t="str">
            <v>702-4968CR</v>
          </cell>
          <cell r="C2392" t="str">
            <v>BOOKED</v>
          </cell>
          <cell r="D2392" t="str">
            <v>Accruing</v>
          </cell>
          <cell r="E2392" t="str">
            <v>CFMS.NOTE.FXD</v>
          </cell>
          <cell r="F2392" t="str">
            <v>Customer</v>
          </cell>
          <cell r="G2392">
            <v>311130</v>
          </cell>
        </row>
        <row r="2393">
          <cell r="B2393" t="str">
            <v>702-4974CR</v>
          </cell>
          <cell r="C2393" t="str">
            <v>BOOKED</v>
          </cell>
          <cell r="D2393" t="str">
            <v>Accruing</v>
          </cell>
          <cell r="E2393" t="str">
            <v>CFMS.NOTE.FXD</v>
          </cell>
          <cell r="F2393" t="str">
            <v>Customer</v>
          </cell>
          <cell r="G2393">
            <v>311130</v>
          </cell>
        </row>
        <row r="2394">
          <cell r="B2394" t="str">
            <v>702-4977CR</v>
          </cell>
          <cell r="C2394" t="str">
            <v>BOOKED</v>
          </cell>
          <cell r="D2394" t="str">
            <v>Accruing</v>
          </cell>
          <cell r="E2394" t="str">
            <v>CFMS.NOTE.FXD</v>
          </cell>
          <cell r="F2394" t="str">
            <v>Customer</v>
          </cell>
          <cell r="G2394">
            <v>309118</v>
          </cell>
        </row>
        <row r="2395">
          <cell r="B2395" t="str">
            <v>702-4978CRR1</v>
          </cell>
          <cell r="C2395" t="str">
            <v>BOOKED</v>
          </cell>
          <cell r="D2395" t="str">
            <v>Accruing</v>
          </cell>
          <cell r="E2395" t="str">
            <v>CFMS.NOTE.FXD</v>
          </cell>
          <cell r="F2395" t="str">
            <v>Customer</v>
          </cell>
          <cell r="G2395">
            <v>310871</v>
          </cell>
        </row>
        <row r="2396">
          <cell r="B2396" t="str">
            <v>702-4981CR</v>
          </cell>
          <cell r="C2396" t="str">
            <v>BOOKED</v>
          </cell>
          <cell r="D2396" t="str">
            <v>Non-Accruing</v>
          </cell>
          <cell r="E2396" t="str">
            <v>CFMS.NOTE.FXD</v>
          </cell>
          <cell r="F2396" t="str">
            <v>Customer</v>
          </cell>
          <cell r="G2396">
            <v>310517</v>
          </cell>
        </row>
        <row r="2397">
          <cell r="B2397" t="str">
            <v>702-4988CR</v>
          </cell>
          <cell r="C2397" t="str">
            <v>BOOKED</v>
          </cell>
          <cell r="D2397" t="str">
            <v>Accruing</v>
          </cell>
          <cell r="E2397" t="str">
            <v>CFMS.ISC.FXD</v>
          </cell>
          <cell r="F2397" t="str">
            <v>Customer</v>
          </cell>
          <cell r="G2397">
            <v>312836</v>
          </cell>
        </row>
        <row r="2398">
          <cell r="B2398" t="str">
            <v>702-4995CR</v>
          </cell>
          <cell r="C2398" t="str">
            <v>BOOKED</v>
          </cell>
          <cell r="D2398" t="str">
            <v>Accruing</v>
          </cell>
          <cell r="E2398" t="str">
            <v>CFMS.NOTE.FXD</v>
          </cell>
          <cell r="F2398" t="str">
            <v>Customer</v>
          </cell>
          <cell r="G2398">
            <v>315951</v>
          </cell>
        </row>
        <row r="2399">
          <cell r="B2399" t="str">
            <v>702-4996CR</v>
          </cell>
          <cell r="C2399" t="str">
            <v>BOOKED</v>
          </cell>
          <cell r="D2399" t="str">
            <v>Accruing</v>
          </cell>
          <cell r="E2399" t="str">
            <v>CFMS.NOTE.FXD</v>
          </cell>
          <cell r="F2399" t="str">
            <v>Customer</v>
          </cell>
          <cell r="G2399">
            <v>309118</v>
          </cell>
        </row>
        <row r="2400">
          <cell r="B2400" t="str">
            <v>702-4997CR</v>
          </cell>
          <cell r="C2400" t="str">
            <v>BOOKED</v>
          </cell>
          <cell r="D2400" t="str">
            <v>Accruing</v>
          </cell>
          <cell r="E2400" t="str">
            <v>CFMS.NOTE.FXD</v>
          </cell>
          <cell r="F2400" t="str">
            <v>Customer</v>
          </cell>
          <cell r="G2400">
            <v>315396</v>
          </cell>
        </row>
        <row r="2401">
          <cell r="B2401" t="str">
            <v>702-4998CR</v>
          </cell>
          <cell r="C2401" t="str">
            <v>BOOKED</v>
          </cell>
          <cell r="D2401" t="str">
            <v>Accruing</v>
          </cell>
          <cell r="E2401" t="str">
            <v>CFMS.NOTE.FXD</v>
          </cell>
          <cell r="F2401" t="str">
            <v>Customer</v>
          </cell>
          <cell r="G2401">
            <v>313970</v>
          </cell>
        </row>
        <row r="2402">
          <cell r="B2402" t="str">
            <v>702-5010CRR1</v>
          </cell>
          <cell r="C2402" t="str">
            <v>BOOKED</v>
          </cell>
          <cell r="D2402" t="str">
            <v>Accruing</v>
          </cell>
          <cell r="E2402" t="str">
            <v>CFMS.NOTE.FXD</v>
          </cell>
          <cell r="F2402" t="str">
            <v>Customer</v>
          </cell>
          <cell r="G2402">
            <v>310871</v>
          </cell>
        </row>
        <row r="2403">
          <cell r="B2403" t="str">
            <v>702-5011CR</v>
          </cell>
          <cell r="C2403" t="str">
            <v>BOOKED</v>
          </cell>
          <cell r="D2403" t="str">
            <v>Accruing</v>
          </cell>
          <cell r="E2403" t="str">
            <v>CFMS.NOTE.FXD</v>
          </cell>
          <cell r="F2403" t="str">
            <v>Customer</v>
          </cell>
          <cell r="G2403">
            <v>312760</v>
          </cell>
        </row>
        <row r="2404">
          <cell r="B2404" t="str">
            <v>702-5012CR</v>
          </cell>
          <cell r="C2404" t="str">
            <v>BOOKED</v>
          </cell>
          <cell r="D2404" t="str">
            <v>Accruing</v>
          </cell>
          <cell r="E2404" t="str">
            <v>CFMS.NOTE.VAR.ESTBILL</v>
          </cell>
          <cell r="F2404" t="str">
            <v>Customer</v>
          </cell>
          <cell r="G2404">
            <v>320416</v>
          </cell>
        </row>
        <row r="2405">
          <cell r="B2405" t="str">
            <v>702-5013CR</v>
          </cell>
          <cell r="C2405" t="str">
            <v>BOOKED</v>
          </cell>
          <cell r="D2405" t="str">
            <v>Accruing</v>
          </cell>
          <cell r="E2405" t="str">
            <v>CFMS.NOTE.FXD</v>
          </cell>
          <cell r="F2405" t="str">
            <v>Customer</v>
          </cell>
          <cell r="G2405">
            <v>312760</v>
          </cell>
        </row>
        <row r="2406">
          <cell r="B2406" t="str">
            <v>702-5022CR</v>
          </cell>
          <cell r="C2406" t="str">
            <v>BOOKED</v>
          </cell>
          <cell r="D2406" t="str">
            <v>Accruing</v>
          </cell>
          <cell r="E2406" t="str">
            <v>CFMS.NOTE.FXD</v>
          </cell>
          <cell r="F2406" t="str">
            <v>Customer</v>
          </cell>
          <cell r="G2406">
            <v>314395</v>
          </cell>
        </row>
        <row r="2407">
          <cell r="B2407" t="str">
            <v>702-5024CR</v>
          </cell>
          <cell r="C2407" t="str">
            <v>BOOKED</v>
          </cell>
          <cell r="D2407" t="str">
            <v>Accruing</v>
          </cell>
          <cell r="E2407" t="str">
            <v>CFMS.NOTE.FXD</v>
          </cell>
          <cell r="F2407" t="str">
            <v>Customer</v>
          </cell>
          <cell r="G2407">
            <v>320583</v>
          </cell>
        </row>
        <row r="2408">
          <cell r="B2408" t="str">
            <v>702-5025CR</v>
          </cell>
          <cell r="C2408" t="str">
            <v>BOOKED</v>
          </cell>
          <cell r="D2408" t="str">
            <v>Accruing</v>
          </cell>
          <cell r="E2408" t="str">
            <v>CFMS.NOTE.FXD</v>
          </cell>
          <cell r="F2408" t="str">
            <v>Customer</v>
          </cell>
          <cell r="G2408">
            <v>311991</v>
          </cell>
        </row>
        <row r="2409">
          <cell r="B2409" t="str">
            <v>702-5028CR</v>
          </cell>
          <cell r="C2409" t="str">
            <v>BOOKED</v>
          </cell>
          <cell r="D2409" t="str">
            <v>Accruing</v>
          </cell>
          <cell r="E2409" t="str">
            <v>CFMS.NOTE.FXD</v>
          </cell>
          <cell r="F2409" t="str">
            <v>Customer</v>
          </cell>
          <cell r="G2409">
            <v>312352</v>
          </cell>
        </row>
        <row r="2410">
          <cell r="B2410" t="str">
            <v>702-5030CR</v>
          </cell>
          <cell r="C2410" t="str">
            <v>BOOKED</v>
          </cell>
          <cell r="D2410" t="str">
            <v>Accruing</v>
          </cell>
          <cell r="E2410" t="str">
            <v>CFMS.NOTE.FXD</v>
          </cell>
          <cell r="F2410" t="str">
            <v>Customer</v>
          </cell>
          <cell r="G2410">
            <v>316923</v>
          </cell>
        </row>
        <row r="2411">
          <cell r="B2411" t="str">
            <v>702-5035CR</v>
          </cell>
          <cell r="C2411" t="str">
            <v>BOOKED</v>
          </cell>
          <cell r="D2411" t="str">
            <v>Accruing</v>
          </cell>
          <cell r="E2411" t="str">
            <v>CFMS.NOTE.VAR.ESTBILL</v>
          </cell>
          <cell r="F2411" t="str">
            <v>Customer</v>
          </cell>
          <cell r="G2411">
            <v>316389</v>
          </cell>
        </row>
        <row r="2412">
          <cell r="B2412" t="str">
            <v>702-5038CR</v>
          </cell>
          <cell r="C2412" t="str">
            <v>BOOKED</v>
          </cell>
          <cell r="D2412" t="str">
            <v>Accruing</v>
          </cell>
          <cell r="E2412" t="str">
            <v>CFMS.NOTE.FXD</v>
          </cell>
          <cell r="F2412" t="str">
            <v>Customer</v>
          </cell>
          <cell r="G2412">
            <v>309836</v>
          </cell>
        </row>
        <row r="2413">
          <cell r="B2413" t="str">
            <v>702-5039CR</v>
          </cell>
          <cell r="C2413" t="str">
            <v>BOOKED</v>
          </cell>
          <cell r="D2413" t="str">
            <v>Non-Accruing</v>
          </cell>
          <cell r="E2413" t="str">
            <v>CFMS.NOTE.VAR.ESTBILL</v>
          </cell>
          <cell r="F2413" t="str">
            <v>Customer</v>
          </cell>
          <cell r="G2413">
            <v>309141</v>
          </cell>
        </row>
        <row r="2414">
          <cell r="B2414" t="str">
            <v>702-5040CR</v>
          </cell>
          <cell r="C2414" t="str">
            <v>BOOKED</v>
          </cell>
          <cell r="D2414" t="str">
            <v>Accruing</v>
          </cell>
          <cell r="E2414" t="str">
            <v>CFMS.NOTE.FXD</v>
          </cell>
          <cell r="F2414" t="str">
            <v>Customer</v>
          </cell>
          <cell r="G2414">
            <v>315951</v>
          </cell>
        </row>
        <row r="2415">
          <cell r="B2415" t="str">
            <v>702-5053CR</v>
          </cell>
          <cell r="C2415" t="str">
            <v>BOOKED</v>
          </cell>
          <cell r="D2415" t="str">
            <v>Accruing</v>
          </cell>
          <cell r="E2415" t="str">
            <v>CFMS.NOTE.FXD</v>
          </cell>
          <cell r="F2415" t="str">
            <v>Customer</v>
          </cell>
          <cell r="G2415">
            <v>318089</v>
          </cell>
        </row>
        <row r="2416">
          <cell r="B2416" t="str">
            <v>702-5055CR</v>
          </cell>
          <cell r="C2416" t="str">
            <v>BOOKED</v>
          </cell>
          <cell r="D2416" t="str">
            <v>Non-Accruing</v>
          </cell>
          <cell r="E2416" t="str">
            <v>CFMS.NOTE.VAR.ESTBILL</v>
          </cell>
          <cell r="F2416" t="str">
            <v>Customer</v>
          </cell>
          <cell r="G2416">
            <v>309141</v>
          </cell>
        </row>
        <row r="2417">
          <cell r="B2417" t="str">
            <v>702-5056CR</v>
          </cell>
          <cell r="C2417" t="str">
            <v>BOOKED</v>
          </cell>
          <cell r="D2417" t="str">
            <v>Non-Accruing</v>
          </cell>
          <cell r="E2417" t="str">
            <v>CFMS.NOTE.VAR.ESTBILL</v>
          </cell>
          <cell r="F2417" t="str">
            <v>Customer</v>
          </cell>
          <cell r="G2417">
            <v>309141</v>
          </cell>
        </row>
        <row r="2418">
          <cell r="B2418" t="str">
            <v>702-5058CR</v>
          </cell>
          <cell r="C2418" t="str">
            <v>BOOKED</v>
          </cell>
          <cell r="D2418" t="str">
            <v>Accruing</v>
          </cell>
          <cell r="E2418" t="str">
            <v>CFMS.NOTE.FXD</v>
          </cell>
          <cell r="F2418" t="str">
            <v>Customer</v>
          </cell>
          <cell r="G2418">
            <v>316486</v>
          </cell>
        </row>
        <row r="2419">
          <cell r="B2419" t="str">
            <v>702-5061CR-1</v>
          </cell>
          <cell r="C2419" t="str">
            <v>BOOKED</v>
          </cell>
          <cell r="D2419" t="str">
            <v>Non-Accruing</v>
          </cell>
          <cell r="E2419" t="str">
            <v>CFMS.NOTE.VAR.ESTBILL</v>
          </cell>
          <cell r="F2419" t="str">
            <v>Customer</v>
          </cell>
          <cell r="G2419">
            <v>313199</v>
          </cell>
        </row>
        <row r="2420">
          <cell r="B2420" t="str">
            <v>702-5062CR-1</v>
          </cell>
          <cell r="C2420" t="str">
            <v>BOOKED</v>
          </cell>
          <cell r="D2420" t="str">
            <v>Non-Accruing</v>
          </cell>
          <cell r="E2420" t="str">
            <v>CFMS.NOTE.VAR.ESTBILL</v>
          </cell>
          <cell r="F2420" t="str">
            <v>Customer</v>
          </cell>
          <cell r="G2420">
            <v>313199</v>
          </cell>
        </row>
        <row r="2421">
          <cell r="B2421" t="str">
            <v>702-5066CR</v>
          </cell>
          <cell r="C2421" t="str">
            <v>BOOKED</v>
          </cell>
          <cell r="D2421" t="str">
            <v>Accruing</v>
          </cell>
          <cell r="E2421" t="str">
            <v>CFMS.ISC.FXD</v>
          </cell>
          <cell r="F2421" t="str">
            <v>Customer</v>
          </cell>
          <cell r="G2421">
            <v>312836</v>
          </cell>
        </row>
        <row r="2422">
          <cell r="B2422" t="str">
            <v>702-5068CR</v>
          </cell>
          <cell r="C2422" t="str">
            <v>BOOKED</v>
          </cell>
          <cell r="D2422" t="str">
            <v>Accruing</v>
          </cell>
          <cell r="E2422" t="str">
            <v>CFMS.ISC.FXD</v>
          </cell>
          <cell r="F2422" t="str">
            <v>Customer</v>
          </cell>
          <cell r="G2422">
            <v>309588</v>
          </cell>
        </row>
        <row r="2423">
          <cell r="B2423" t="str">
            <v>702-5071CR</v>
          </cell>
          <cell r="C2423" t="str">
            <v>BOOKED</v>
          </cell>
          <cell r="D2423" t="str">
            <v>Accruing</v>
          </cell>
          <cell r="E2423" t="str">
            <v>CFMS.NOTE.FXD</v>
          </cell>
          <cell r="F2423" t="str">
            <v>Customer</v>
          </cell>
          <cell r="G2423">
            <v>314395</v>
          </cell>
        </row>
        <row r="2424">
          <cell r="B2424" t="str">
            <v>702-5072CR</v>
          </cell>
          <cell r="C2424" t="str">
            <v>BOOKED</v>
          </cell>
          <cell r="D2424" t="str">
            <v>Accruing</v>
          </cell>
          <cell r="E2424" t="str">
            <v>CFMS.NOTE.FXD</v>
          </cell>
          <cell r="F2424" t="str">
            <v>Customer</v>
          </cell>
          <cell r="G2424">
            <v>309785</v>
          </cell>
        </row>
        <row r="2425">
          <cell r="B2425" t="str">
            <v>702-5077CR</v>
          </cell>
          <cell r="C2425" t="str">
            <v>BOOKED</v>
          </cell>
          <cell r="D2425" t="str">
            <v>Non-Accruing</v>
          </cell>
          <cell r="E2425" t="str">
            <v>CFMS.NOTE.VAR.ESTBILL</v>
          </cell>
          <cell r="F2425" t="str">
            <v>Customer</v>
          </cell>
          <cell r="G2425">
            <v>309141</v>
          </cell>
        </row>
        <row r="2426">
          <cell r="B2426" t="str">
            <v>702-5078CR</v>
          </cell>
          <cell r="C2426" t="str">
            <v>BOOKED</v>
          </cell>
          <cell r="D2426" t="str">
            <v>Non-Accruing</v>
          </cell>
          <cell r="E2426" t="str">
            <v>CFMS.NOTE.VAR.ESTBILL</v>
          </cell>
          <cell r="F2426" t="str">
            <v>Customer</v>
          </cell>
          <cell r="G2426">
            <v>309141</v>
          </cell>
        </row>
        <row r="2427">
          <cell r="B2427" t="str">
            <v>702-5080CR</v>
          </cell>
          <cell r="C2427" t="str">
            <v>BOOKED</v>
          </cell>
          <cell r="D2427" t="str">
            <v>Accruing</v>
          </cell>
          <cell r="E2427" t="str">
            <v>CFMS.NOTE.FXD</v>
          </cell>
          <cell r="F2427" t="str">
            <v>Customer</v>
          </cell>
          <cell r="G2427">
            <v>316486</v>
          </cell>
        </row>
        <row r="2428">
          <cell r="B2428" t="str">
            <v>702-5086CR</v>
          </cell>
          <cell r="C2428" t="str">
            <v>BOOKED</v>
          </cell>
          <cell r="D2428" t="str">
            <v>Accruing</v>
          </cell>
          <cell r="E2428" t="str">
            <v>CFMS.NOTE.VAR.ESTBILL</v>
          </cell>
          <cell r="F2428" t="str">
            <v>Customer</v>
          </cell>
          <cell r="G2428">
            <v>313205</v>
          </cell>
        </row>
        <row r="2429">
          <cell r="B2429" t="str">
            <v>702-5088CR</v>
          </cell>
          <cell r="C2429" t="str">
            <v>BOOKED</v>
          </cell>
          <cell r="D2429" t="str">
            <v>Accruing</v>
          </cell>
          <cell r="E2429" t="str">
            <v>CFMS.ISC.FXD</v>
          </cell>
          <cell r="F2429" t="str">
            <v>Customer</v>
          </cell>
          <cell r="G2429">
            <v>312836</v>
          </cell>
        </row>
        <row r="2430">
          <cell r="B2430" t="str">
            <v>702-5089CR</v>
          </cell>
          <cell r="C2430" t="str">
            <v>BOOKED</v>
          </cell>
          <cell r="D2430" t="str">
            <v>Accruing</v>
          </cell>
          <cell r="E2430" t="str">
            <v>CFMS.NOTE.FXD</v>
          </cell>
          <cell r="F2430" t="str">
            <v>Customer</v>
          </cell>
          <cell r="G2430">
            <v>315704</v>
          </cell>
        </row>
        <row r="2431">
          <cell r="B2431" t="str">
            <v>702-5090CR</v>
          </cell>
          <cell r="C2431" t="str">
            <v>BOOKED</v>
          </cell>
          <cell r="D2431" t="str">
            <v>Accruing</v>
          </cell>
          <cell r="E2431" t="str">
            <v>CFMS.NOTE.FXD</v>
          </cell>
          <cell r="F2431" t="str">
            <v>Customer</v>
          </cell>
          <cell r="G2431">
            <v>318633</v>
          </cell>
        </row>
        <row r="2432">
          <cell r="B2432" t="str">
            <v>702-5094CR</v>
          </cell>
          <cell r="C2432" t="str">
            <v>BOOKED</v>
          </cell>
          <cell r="D2432" t="str">
            <v>Accruing</v>
          </cell>
          <cell r="E2432" t="str">
            <v>CFMS.NOTE.FXD</v>
          </cell>
          <cell r="F2432" t="str">
            <v>Customer</v>
          </cell>
          <cell r="G2432">
            <v>309785</v>
          </cell>
        </row>
        <row r="2433">
          <cell r="B2433" t="str">
            <v>702-5095CR</v>
          </cell>
          <cell r="C2433" t="str">
            <v>BOOKED</v>
          </cell>
          <cell r="D2433" t="str">
            <v>Accruing</v>
          </cell>
          <cell r="E2433" t="str">
            <v>CFMS.NOTE.FXD</v>
          </cell>
          <cell r="F2433" t="str">
            <v>Customer</v>
          </cell>
          <cell r="G2433">
            <v>309118</v>
          </cell>
        </row>
        <row r="2434">
          <cell r="B2434" t="str">
            <v>702-5099CR</v>
          </cell>
          <cell r="C2434" t="str">
            <v>BOOKED</v>
          </cell>
          <cell r="D2434" t="str">
            <v>Accruing</v>
          </cell>
          <cell r="E2434" t="str">
            <v>CFMS.NOTE.FXD</v>
          </cell>
          <cell r="F2434" t="str">
            <v>Customer</v>
          </cell>
          <cell r="G2434">
            <v>311411</v>
          </cell>
        </row>
        <row r="2435">
          <cell r="B2435" t="str">
            <v>702-5103CR</v>
          </cell>
          <cell r="C2435" t="str">
            <v>BOOKED</v>
          </cell>
          <cell r="D2435" t="str">
            <v>Accruing</v>
          </cell>
          <cell r="E2435" t="str">
            <v>CFMS.NOTE.VAR.ESTBILL</v>
          </cell>
          <cell r="F2435" t="str">
            <v>Customer</v>
          </cell>
          <cell r="G2435">
            <v>318246</v>
          </cell>
        </row>
        <row r="2436">
          <cell r="B2436" t="str">
            <v>702-5104CR</v>
          </cell>
          <cell r="C2436" t="str">
            <v>BOOKED</v>
          </cell>
          <cell r="D2436" t="str">
            <v>Non-Accruing</v>
          </cell>
          <cell r="E2436" t="str">
            <v>CFMS.NOTE.VAR.ESTBILL</v>
          </cell>
          <cell r="F2436" t="str">
            <v>Customer</v>
          </cell>
          <cell r="G2436">
            <v>318246</v>
          </cell>
        </row>
        <row r="2437">
          <cell r="B2437" t="str">
            <v>702-5106CR-2</v>
          </cell>
          <cell r="C2437" t="str">
            <v>BOOKED</v>
          </cell>
          <cell r="D2437" t="str">
            <v>Accruing</v>
          </cell>
          <cell r="E2437" t="str">
            <v>CFMS.ISC.FXD</v>
          </cell>
          <cell r="F2437" t="str">
            <v>Customer</v>
          </cell>
          <cell r="G2437">
            <v>313547</v>
          </cell>
        </row>
        <row r="2438">
          <cell r="B2438" t="str">
            <v>702-5113CR</v>
          </cell>
          <cell r="C2438" t="str">
            <v>BOOKED</v>
          </cell>
          <cell r="D2438" t="str">
            <v>Accruing</v>
          </cell>
          <cell r="E2438" t="str">
            <v>CFMS.ISC.FXD</v>
          </cell>
          <cell r="F2438" t="str">
            <v>Customer</v>
          </cell>
          <cell r="G2438">
            <v>309588</v>
          </cell>
        </row>
        <row r="2439">
          <cell r="B2439" t="str">
            <v>702-5114CR</v>
          </cell>
          <cell r="C2439" t="str">
            <v>BOOKED</v>
          </cell>
          <cell r="D2439" t="str">
            <v>Accruing</v>
          </cell>
          <cell r="E2439" t="str">
            <v>CFMS.ISC.FXD</v>
          </cell>
          <cell r="F2439" t="str">
            <v>Customer</v>
          </cell>
          <cell r="G2439">
            <v>312836</v>
          </cell>
        </row>
        <row r="2440">
          <cell r="B2440" t="str">
            <v>702-5117CR</v>
          </cell>
          <cell r="C2440" t="str">
            <v>BOOKED</v>
          </cell>
          <cell r="D2440" t="str">
            <v>Accruing</v>
          </cell>
          <cell r="E2440" t="str">
            <v>CFMS.NOTE.FXD</v>
          </cell>
          <cell r="F2440" t="str">
            <v>Customer</v>
          </cell>
          <cell r="G2440">
            <v>310871</v>
          </cell>
        </row>
        <row r="2441">
          <cell r="B2441" t="str">
            <v>702-5118CR</v>
          </cell>
          <cell r="C2441" t="str">
            <v>BOOKED</v>
          </cell>
          <cell r="D2441" t="str">
            <v>Accruing</v>
          </cell>
          <cell r="E2441" t="str">
            <v>CFMS.NOTE.FXD</v>
          </cell>
          <cell r="F2441" t="str">
            <v>Customer</v>
          </cell>
          <cell r="G2441">
            <v>313461</v>
          </cell>
        </row>
        <row r="2442">
          <cell r="B2442" t="str">
            <v>702-5130CR</v>
          </cell>
          <cell r="C2442" t="str">
            <v>BOOKED</v>
          </cell>
          <cell r="D2442" t="str">
            <v>Accruing</v>
          </cell>
          <cell r="E2442" t="str">
            <v>CFMS.NOTE.VAR.ESTBILL</v>
          </cell>
          <cell r="F2442" t="str">
            <v>Customer</v>
          </cell>
          <cell r="G2442">
            <v>314015</v>
          </cell>
        </row>
        <row r="2443">
          <cell r="B2443" t="str">
            <v>702-5132CR</v>
          </cell>
          <cell r="C2443" t="str">
            <v>BOOKED</v>
          </cell>
          <cell r="D2443" t="str">
            <v>Accruing</v>
          </cell>
          <cell r="E2443" t="str">
            <v>CFMS.NOTE.FXD</v>
          </cell>
          <cell r="F2443" t="str">
            <v>Customer</v>
          </cell>
          <cell r="G2443">
            <v>320583</v>
          </cell>
        </row>
        <row r="2444">
          <cell r="B2444" t="str">
            <v>702-5134CR</v>
          </cell>
          <cell r="C2444" t="str">
            <v>BOOKED</v>
          </cell>
          <cell r="D2444" t="str">
            <v>Accruing</v>
          </cell>
          <cell r="E2444" t="str">
            <v>CFMS.NOTE.FXD</v>
          </cell>
          <cell r="F2444" t="str">
            <v>Customer</v>
          </cell>
          <cell r="G2444">
            <v>316486</v>
          </cell>
        </row>
        <row r="2445">
          <cell r="B2445" t="str">
            <v>702-5145CR</v>
          </cell>
          <cell r="C2445" t="str">
            <v>BOOKED</v>
          </cell>
          <cell r="D2445" t="str">
            <v>Accruing</v>
          </cell>
          <cell r="E2445" t="str">
            <v>CFMS.NOTE.FXD</v>
          </cell>
          <cell r="F2445" t="str">
            <v>Customer</v>
          </cell>
          <cell r="G2445">
            <v>312089</v>
          </cell>
        </row>
        <row r="2446">
          <cell r="B2446" t="str">
            <v>702-5149CR</v>
          </cell>
          <cell r="C2446" t="str">
            <v>BOOKED</v>
          </cell>
          <cell r="D2446" t="str">
            <v>Accruing</v>
          </cell>
          <cell r="E2446" t="str">
            <v>CFMS.ISC.FXD</v>
          </cell>
          <cell r="F2446" t="str">
            <v>Customer</v>
          </cell>
          <cell r="G2446">
            <v>312836</v>
          </cell>
        </row>
        <row r="2447">
          <cell r="B2447" t="str">
            <v>702-5156CR</v>
          </cell>
          <cell r="C2447" t="str">
            <v>BOOKED</v>
          </cell>
          <cell r="D2447" t="str">
            <v>Accruing</v>
          </cell>
          <cell r="E2447" t="str">
            <v>CFMS.NOTE.FXD</v>
          </cell>
          <cell r="F2447" t="str">
            <v>Customer</v>
          </cell>
          <cell r="G2447">
            <v>309836</v>
          </cell>
        </row>
        <row r="2448">
          <cell r="B2448" t="str">
            <v>702-5159CR</v>
          </cell>
          <cell r="C2448" t="str">
            <v>BOOKED</v>
          </cell>
          <cell r="D2448" t="str">
            <v>Accruing</v>
          </cell>
          <cell r="E2448" t="str">
            <v>CFMS.NOTE.FXD</v>
          </cell>
          <cell r="F2448" t="str">
            <v>Customer</v>
          </cell>
          <cell r="G2448">
            <v>314293</v>
          </cell>
        </row>
        <row r="2449">
          <cell r="B2449" t="str">
            <v>702-5160CR</v>
          </cell>
          <cell r="C2449" t="str">
            <v>BOOKED</v>
          </cell>
          <cell r="D2449" t="str">
            <v>Accruing</v>
          </cell>
          <cell r="E2449" t="str">
            <v>CFMS.NOTE.FXD</v>
          </cell>
          <cell r="F2449" t="str">
            <v>Customer</v>
          </cell>
          <cell r="G2449">
            <v>314293</v>
          </cell>
        </row>
        <row r="2450">
          <cell r="B2450" t="str">
            <v>702-5166CR</v>
          </cell>
          <cell r="C2450" t="str">
            <v>BOOKED</v>
          </cell>
          <cell r="D2450" t="str">
            <v>Accruing</v>
          </cell>
          <cell r="E2450" t="str">
            <v>CFMS.NOTE.FXD</v>
          </cell>
          <cell r="F2450" t="str">
            <v>Customer</v>
          </cell>
          <cell r="G2450">
            <v>318089</v>
          </cell>
        </row>
        <row r="2451">
          <cell r="B2451" t="str">
            <v>702-5175CR</v>
          </cell>
          <cell r="C2451" t="str">
            <v>BOOKED</v>
          </cell>
          <cell r="D2451" t="str">
            <v>Accruing</v>
          </cell>
          <cell r="E2451" t="str">
            <v>CFMS.NOTE.FXD</v>
          </cell>
          <cell r="F2451" t="str">
            <v>Customer</v>
          </cell>
          <cell r="G2451">
            <v>317994</v>
          </cell>
        </row>
        <row r="2452">
          <cell r="B2452" t="str">
            <v>702-5179CR</v>
          </cell>
          <cell r="C2452" t="str">
            <v>BOOKED</v>
          </cell>
          <cell r="D2452" t="str">
            <v>Accruing</v>
          </cell>
          <cell r="E2452" t="str">
            <v>CFMS.NOTE.FXD</v>
          </cell>
          <cell r="F2452" t="str">
            <v>Customer</v>
          </cell>
          <cell r="G2452">
            <v>308900</v>
          </cell>
        </row>
        <row r="2453">
          <cell r="B2453" t="str">
            <v>702-5180CR</v>
          </cell>
          <cell r="C2453" t="str">
            <v>BOOKED</v>
          </cell>
          <cell r="D2453" t="str">
            <v>Accruing</v>
          </cell>
          <cell r="E2453" t="str">
            <v>CFMS.NOTE.FXD</v>
          </cell>
          <cell r="F2453" t="str">
            <v>Customer</v>
          </cell>
          <cell r="G2453">
            <v>308900</v>
          </cell>
        </row>
        <row r="2454">
          <cell r="B2454" t="str">
            <v>702-5181CR</v>
          </cell>
          <cell r="C2454" t="str">
            <v>BOOKED</v>
          </cell>
          <cell r="D2454" t="str">
            <v>Accruing</v>
          </cell>
          <cell r="E2454" t="str">
            <v>CFMS.NOTE.FXD</v>
          </cell>
          <cell r="F2454" t="str">
            <v>Customer</v>
          </cell>
          <cell r="G2454">
            <v>308900</v>
          </cell>
        </row>
        <row r="2455">
          <cell r="B2455" t="str">
            <v>702-5183CR</v>
          </cell>
          <cell r="C2455" t="str">
            <v>BOOKED</v>
          </cell>
          <cell r="D2455" t="str">
            <v>Accruing</v>
          </cell>
          <cell r="E2455" t="str">
            <v>CFMS.NOTE.FXD</v>
          </cell>
          <cell r="F2455" t="str">
            <v>Customer</v>
          </cell>
          <cell r="G2455">
            <v>308900</v>
          </cell>
        </row>
        <row r="2456">
          <cell r="B2456" t="str">
            <v>702-5184CR</v>
          </cell>
          <cell r="C2456" t="str">
            <v>BOOKED</v>
          </cell>
          <cell r="D2456" t="str">
            <v>Accruing</v>
          </cell>
          <cell r="E2456" t="str">
            <v>CFMS.NOTE.FXD</v>
          </cell>
          <cell r="F2456" t="str">
            <v>Customer</v>
          </cell>
          <cell r="G2456">
            <v>308900</v>
          </cell>
        </row>
        <row r="2457">
          <cell r="B2457" t="str">
            <v>702-5185CR</v>
          </cell>
          <cell r="C2457" t="str">
            <v>BOOKED</v>
          </cell>
          <cell r="D2457" t="str">
            <v>Accruing</v>
          </cell>
          <cell r="E2457" t="str">
            <v>CFMS.NOTE.FXD</v>
          </cell>
          <cell r="F2457" t="str">
            <v>Customer</v>
          </cell>
          <cell r="G2457">
            <v>308900</v>
          </cell>
        </row>
        <row r="2458">
          <cell r="B2458" t="str">
            <v>702-5186CR</v>
          </cell>
          <cell r="C2458" t="str">
            <v>BOOKED</v>
          </cell>
          <cell r="D2458" t="str">
            <v>Accruing</v>
          </cell>
          <cell r="E2458" t="str">
            <v>CFMS.NOTE.FXD</v>
          </cell>
          <cell r="F2458" t="str">
            <v>Customer</v>
          </cell>
          <cell r="G2458">
            <v>308900</v>
          </cell>
        </row>
        <row r="2459">
          <cell r="B2459" t="str">
            <v>702-5187CR</v>
          </cell>
          <cell r="C2459" t="str">
            <v>BOOKED</v>
          </cell>
          <cell r="D2459" t="str">
            <v>Accruing</v>
          </cell>
          <cell r="E2459" t="str">
            <v>CFMS.NOTE.FXD</v>
          </cell>
          <cell r="F2459" t="str">
            <v>Customer</v>
          </cell>
          <cell r="G2459">
            <v>308900</v>
          </cell>
        </row>
        <row r="2460">
          <cell r="B2460" t="str">
            <v>702-5188CR</v>
          </cell>
          <cell r="C2460" t="str">
            <v>BOOKED</v>
          </cell>
          <cell r="D2460" t="str">
            <v>Accruing</v>
          </cell>
          <cell r="E2460" t="str">
            <v>CFMS.NOTE.FXD</v>
          </cell>
          <cell r="F2460" t="str">
            <v>Customer</v>
          </cell>
          <cell r="G2460">
            <v>308900</v>
          </cell>
        </row>
        <row r="2461">
          <cell r="B2461" t="str">
            <v>702-5192CR</v>
          </cell>
          <cell r="C2461" t="str">
            <v>BOOKED</v>
          </cell>
          <cell r="D2461" t="str">
            <v>Non-Accruing</v>
          </cell>
          <cell r="E2461" t="str">
            <v>CFMS.NOTE.VAR.ESTBILL</v>
          </cell>
          <cell r="F2461" t="str">
            <v>Customer</v>
          </cell>
          <cell r="G2461">
            <v>309141</v>
          </cell>
        </row>
        <row r="2462">
          <cell r="B2462" t="str">
            <v>702-5193CR</v>
          </cell>
          <cell r="C2462" t="str">
            <v>BOOKED</v>
          </cell>
          <cell r="D2462" t="str">
            <v>Non-Accruing</v>
          </cell>
          <cell r="E2462" t="str">
            <v>CFMS.NOTE.VAR.ESTBILL</v>
          </cell>
          <cell r="F2462" t="str">
            <v>Customer</v>
          </cell>
          <cell r="G2462">
            <v>309141</v>
          </cell>
        </row>
        <row r="2463">
          <cell r="B2463" t="str">
            <v>702-5194CR</v>
          </cell>
          <cell r="C2463" t="str">
            <v>BOOKED</v>
          </cell>
          <cell r="D2463" t="str">
            <v>Non-Accruing</v>
          </cell>
          <cell r="E2463" t="str">
            <v>CFMS.NOTE.VAR.ESTBILL</v>
          </cell>
          <cell r="F2463" t="str">
            <v>Customer</v>
          </cell>
          <cell r="G2463">
            <v>309141</v>
          </cell>
        </row>
        <row r="2464">
          <cell r="B2464" t="str">
            <v>702-5195CR</v>
          </cell>
          <cell r="C2464" t="str">
            <v>BOOKED</v>
          </cell>
          <cell r="D2464" t="str">
            <v>Non-Accruing</v>
          </cell>
          <cell r="E2464" t="str">
            <v>CFMS.NOTE.VAR.ESTBILL</v>
          </cell>
          <cell r="F2464" t="str">
            <v>Customer</v>
          </cell>
          <cell r="G2464">
            <v>309141</v>
          </cell>
        </row>
        <row r="2465">
          <cell r="B2465" t="str">
            <v>702-5199CR</v>
          </cell>
          <cell r="C2465" t="str">
            <v>BOOKED</v>
          </cell>
          <cell r="D2465" t="str">
            <v>Accruing</v>
          </cell>
          <cell r="E2465" t="str">
            <v>CFMS.NOTE.VAR.ESTBILL</v>
          </cell>
          <cell r="F2465" t="str">
            <v>Customer</v>
          </cell>
          <cell r="G2465">
            <v>315543</v>
          </cell>
        </row>
        <row r="2466">
          <cell r="B2466" t="str">
            <v>702-5200CR-2</v>
          </cell>
          <cell r="C2466" t="str">
            <v>BOOKED</v>
          </cell>
          <cell r="D2466" t="str">
            <v>Accruing</v>
          </cell>
          <cell r="E2466" t="str">
            <v>CFMS.ISC.FXD</v>
          </cell>
          <cell r="F2466" t="str">
            <v>Customer</v>
          </cell>
          <cell r="G2466">
            <v>313547</v>
          </cell>
        </row>
        <row r="2467">
          <cell r="B2467" t="str">
            <v>702-5205CR</v>
          </cell>
          <cell r="C2467" t="str">
            <v>BOOKED</v>
          </cell>
          <cell r="D2467" t="str">
            <v>Non-Accruing</v>
          </cell>
          <cell r="E2467" t="str">
            <v>CFMS.NOTE.FXD</v>
          </cell>
          <cell r="F2467" t="str">
            <v>Customer</v>
          </cell>
          <cell r="G2467">
            <v>320301</v>
          </cell>
        </row>
        <row r="2468">
          <cell r="B2468" t="str">
            <v>702-5208CR</v>
          </cell>
          <cell r="C2468" t="str">
            <v>BOOKED</v>
          </cell>
          <cell r="D2468" t="str">
            <v>Non-Accruing</v>
          </cell>
          <cell r="E2468" t="str">
            <v>CFMS.NOTE.VAR.ESTBILL</v>
          </cell>
          <cell r="F2468" t="str">
            <v>Customer</v>
          </cell>
          <cell r="G2468">
            <v>318246</v>
          </cell>
        </row>
        <row r="2469">
          <cell r="B2469" t="str">
            <v>702-5209CR</v>
          </cell>
          <cell r="C2469" t="str">
            <v>BOOKED</v>
          </cell>
          <cell r="D2469" t="str">
            <v>Non-Accruing</v>
          </cell>
          <cell r="E2469" t="str">
            <v>CFMS.NOTE.VAR.ESTBILL</v>
          </cell>
          <cell r="F2469" t="str">
            <v>Customer</v>
          </cell>
          <cell r="G2469">
            <v>318246</v>
          </cell>
        </row>
        <row r="2470">
          <cell r="B2470" t="str">
            <v>702-5211CR</v>
          </cell>
          <cell r="C2470" t="str">
            <v>BOOKED</v>
          </cell>
          <cell r="D2470" t="str">
            <v>Accruing</v>
          </cell>
          <cell r="E2470" t="str">
            <v>CFMS.NOTE.FXD</v>
          </cell>
          <cell r="F2470" t="str">
            <v>Customer</v>
          </cell>
          <cell r="G2470">
            <v>316199</v>
          </cell>
        </row>
        <row r="2471">
          <cell r="B2471" t="str">
            <v>702-5215CR</v>
          </cell>
          <cell r="C2471" t="str">
            <v>BOOKED</v>
          </cell>
          <cell r="D2471" t="str">
            <v>Accruing</v>
          </cell>
          <cell r="E2471" t="str">
            <v>CFMS.NOTE.FXD</v>
          </cell>
          <cell r="F2471" t="str">
            <v>Customer</v>
          </cell>
          <cell r="G2471">
            <v>309785</v>
          </cell>
        </row>
        <row r="2472">
          <cell r="B2472" t="str">
            <v>702-5217CR</v>
          </cell>
          <cell r="C2472" t="str">
            <v>BOOKED</v>
          </cell>
          <cell r="D2472" t="str">
            <v>Non-Accruing</v>
          </cell>
          <cell r="E2472" t="str">
            <v>CFMS.NOTE.VAR.ESTBILL</v>
          </cell>
          <cell r="F2472" t="str">
            <v>Customer</v>
          </cell>
          <cell r="G2472">
            <v>308247</v>
          </cell>
        </row>
        <row r="2473">
          <cell r="B2473" t="str">
            <v>702-5219CR</v>
          </cell>
          <cell r="C2473" t="str">
            <v>BOOKED</v>
          </cell>
          <cell r="D2473" t="str">
            <v>Non-Accruing</v>
          </cell>
          <cell r="E2473" t="str">
            <v>CFMS.NOTE.VAR.ESTBILL</v>
          </cell>
          <cell r="F2473" t="str">
            <v>Customer</v>
          </cell>
          <cell r="G2473">
            <v>308247</v>
          </cell>
        </row>
        <row r="2474">
          <cell r="B2474" t="str">
            <v>702-5220CR</v>
          </cell>
          <cell r="C2474" t="str">
            <v>BOOKED</v>
          </cell>
          <cell r="D2474" t="str">
            <v>Non-Accruing</v>
          </cell>
          <cell r="E2474" t="str">
            <v>CFMS.NOTE.VAR.ESTBILL</v>
          </cell>
          <cell r="F2474" t="str">
            <v>Customer</v>
          </cell>
          <cell r="G2474">
            <v>308247</v>
          </cell>
        </row>
        <row r="2475">
          <cell r="B2475" t="str">
            <v>702-5221CR</v>
          </cell>
          <cell r="C2475" t="str">
            <v>BOOKED</v>
          </cell>
          <cell r="D2475" t="str">
            <v>Non-Accruing</v>
          </cell>
          <cell r="E2475" t="str">
            <v>CFMS.NOTE.VAR.ESTBILL</v>
          </cell>
          <cell r="F2475" t="str">
            <v>Customer</v>
          </cell>
          <cell r="G2475">
            <v>308247</v>
          </cell>
        </row>
        <row r="2476">
          <cell r="B2476" t="str">
            <v>702-5227CR</v>
          </cell>
          <cell r="C2476" t="str">
            <v>BOOKED</v>
          </cell>
          <cell r="D2476" t="str">
            <v>Accruing</v>
          </cell>
          <cell r="E2476" t="str">
            <v>CFMS.NOTE.FXD</v>
          </cell>
          <cell r="F2476" t="str">
            <v>Customer</v>
          </cell>
          <cell r="G2476">
            <v>309047</v>
          </cell>
        </row>
        <row r="2477">
          <cell r="B2477" t="str">
            <v>702-5232CR</v>
          </cell>
          <cell r="C2477" t="str">
            <v>BOOKED</v>
          </cell>
          <cell r="D2477" t="str">
            <v>Accruing</v>
          </cell>
          <cell r="E2477" t="str">
            <v>CFMS.ISC.FXD</v>
          </cell>
          <cell r="F2477" t="str">
            <v>Customer</v>
          </cell>
          <cell r="G2477">
            <v>309588</v>
          </cell>
        </row>
        <row r="2478">
          <cell r="B2478" t="str">
            <v>702-5240CR</v>
          </cell>
          <cell r="C2478" t="str">
            <v>BOOKED</v>
          </cell>
          <cell r="D2478" t="str">
            <v>Accruing</v>
          </cell>
          <cell r="E2478" t="str">
            <v>CFMS.NOTE.FXD</v>
          </cell>
          <cell r="F2478" t="str">
            <v>Customer</v>
          </cell>
          <cell r="G2478">
            <v>308681</v>
          </cell>
        </row>
        <row r="2479">
          <cell r="B2479" t="str">
            <v>702-5243CR-2</v>
          </cell>
          <cell r="C2479" t="str">
            <v>BOOKED</v>
          </cell>
          <cell r="D2479" t="str">
            <v>Accruing</v>
          </cell>
          <cell r="E2479" t="str">
            <v>CFMS.ISC.FXD</v>
          </cell>
          <cell r="F2479" t="str">
            <v>Customer</v>
          </cell>
          <cell r="G2479">
            <v>313547</v>
          </cell>
        </row>
        <row r="2480">
          <cell r="B2480" t="str">
            <v>702-5244CR</v>
          </cell>
          <cell r="C2480" t="str">
            <v>BOOKED</v>
          </cell>
          <cell r="D2480" t="str">
            <v>Accruing</v>
          </cell>
          <cell r="E2480" t="str">
            <v>CFMS.ISC.FXD</v>
          </cell>
          <cell r="F2480" t="str">
            <v>Customer</v>
          </cell>
          <cell r="G2480">
            <v>312836</v>
          </cell>
        </row>
        <row r="2481">
          <cell r="B2481" t="str">
            <v>702-5247CR</v>
          </cell>
          <cell r="C2481" t="str">
            <v>BOOKED</v>
          </cell>
          <cell r="D2481" t="str">
            <v>Accruing</v>
          </cell>
          <cell r="E2481" t="str">
            <v>CFMS.NOTE.FXD</v>
          </cell>
          <cell r="F2481" t="str">
            <v>Customer</v>
          </cell>
          <cell r="G2481">
            <v>314395</v>
          </cell>
        </row>
        <row r="2482">
          <cell r="B2482" t="str">
            <v>702-5249CR</v>
          </cell>
          <cell r="C2482" t="str">
            <v>BOOKED</v>
          </cell>
          <cell r="D2482" t="str">
            <v>Non-Accruing</v>
          </cell>
          <cell r="E2482" t="str">
            <v>CFMS.NOTE.FXD</v>
          </cell>
          <cell r="F2482" t="str">
            <v>Customer</v>
          </cell>
          <cell r="G2482">
            <v>314242</v>
          </cell>
        </row>
        <row r="2483">
          <cell r="B2483" t="str">
            <v>702-5254CR</v>
          </cell>
          <cell r="C2483" t="str">
            <v>BOOKED</v>
          </cell>
          <cell r="D2483" t="str">
            <v>Accruing</v>
          </cell>
          <cell r="E2483" t="str">
            <v>CFMS.NOTE.VAR.ESTBILL</v>
          </cell>
          <cell r="F2483" t="str">
            <v>Customer</v>
          </cell>
          <cell r="G2483">
            <v>318524</v>
          </cell>
        </row>
        <row r="2484">
          <cell r="B2484" t="str">
            <v>702-5258CR</v>
          </cell>
          <cell r="C2484" t="str">
            <v>BOOKED</v>
          </cell>
          <cell r="D2484" t="str">
            <v>Non-Accruing</v>
          </cell>
          <cell r="E2484" t="str">
            <v>CFMS.NOTE.FXD</v>
          </cell>
          <cell r="F2484" t="str">
            <v>Customer</v>
          </cell>
          <cell r="G2484">
            <v>312012</v>
          </cell>
        </row>
        <row r="2485">
          <cell r="B2485" t="str">
            <v>702-5259CR</v>
          </cell>
          <cell r="C2485" t="str">
            <v>BOOKED</v>
          </cell>
          <cell r="D2485" t="str">
            <v>Accruing</v>
          </cell>
          <cell r="E2485" t="str">
            <v>CFMS.NOTE.VAR.ESTBILL</v>
          </cell>
          <cell r="F2485" t="str">
            <v>Customer</v>
          </cell>
          <cell r="G2485">
            <v>316278</v>
          </cell>
        </row>
        <row r="2486">
          <cell r="B2486" t="str">
            <v>702-5260CR</v>
          </cell>
          <cell r="C2486" t="str">
            <v>BOOKED</v>
          </cell>
          <cell r="D2486" t="str">
            <v>Accruing</v>
          </cell>
          <cell r="E2486" t="str">
            <v>CFMS.NOTE.VAR.ESTBILL</v>
          </cell>
          <cell r="F2486" t="str">
            <v>Customer</v>
          </cell>
          <cell r="G2486">
            <v>313552</v>
          </cell>
        </row>
        <row r="2487">
          <cell r="B2487" t="str">
            <v>702-5263CR</v>
          </cell>
          <cell r="C2487" t="str">
            <v>BOOKED</v>
          </cell>
          <cell r="D2487" t="str">
            <v>Accruing</v>
          </cell>
          <cell r="E2487" t="str">
            <v>CFMS.NOTE.FXD</v>
          </cell>
          <cell r="F2487" t="str">
            <v>Customer</v>
          </cell>
          <cell r="G2487">
            <v>320482</v>
          </cell>
        </row>
        <row r="2488">
          <cell r="B2488" t="str">
            <v>702-5264CR</v>
          </cell>
          <cell r="C2488" t="str">
            <v>BOOKED</v>
          </cell>
          <cell r="D2488" t="str">
            <v>Non-Accruing</v>
          </cell>
          <cell r="E2488" t="str">
            <v>CFMS.NOTE.FXD</v>
          </cell>
          <cell r="F2488" t="str">
            <v>Customer</v>
          </cell>
          <cell r="G2488">
            <v>308247</v>
          </cell>
        </row>
        <row r="2489">
          <cell r="B2489" t="str">
            <v>702-5265CR</v>
          </cell>
          <cell r="C2489" t="str">
            <v>BOOKED</v>
          </cell>
          <cell r="D2489" t="str">
            <v>Accruing</v>
          </cell>
          <cell r="E2489" t="str">
            <v>CFMS.ISC.FXD</v>
          </cell>
          <cell r="F2489" t="str">
            <v>Customer</v>
          </cell>
          <cell r="G2489">
            <v>309588</v>
          </cell>
        </row>
        <row r="2490">
          <cell r="B2490" t="str">
            <v>702-5266CR</v>
          </cell>
          <cell r="C2490" t="str">
            <v>BOOKED</v>
          </cell>
          <cell r="D2490" t="str">
            <v>Accruing</v>
          </cell>
          <cell r="E2490" t="str">
            <v>CFMS.ISC.FXD</v>
          </cell>
          <cell r="F2490" t="str">
            <v>Customer</v>
          </cell>
          <cell r="G2490">
            <v>312836</v>
          </cell>
        </row>
        <row r="2491">
          <cell r="B2491" t="str">
            <v>702-5267CR</v>
          </cell>
          <cell r="C2491" t="str">
            <v>BOOKED</v>
          </cell>
          <cell r="D2491" t="str">
            <v>Non-Accruing</v>
          </cell>
          <cell r="E2491" t="str">
            <v>CFMS.NOTE.FXD</v>
          </cell>
          <cell r="F2491" t="str">
            <v>Customer</v>
          </cell>
          <cell r="G2491">
            <v>308247</v>
          </cell>
        </row>
        <row r="2492">
          <cell r="B2492" t="str">
            <v>702-5268CR-2</v>
          </cell>
          <cell r="C2492" t="str">
            <v>BOOKED</v>
          </cell>
          <cell r="D2492" t="str">
            <v>Accruing</v>
          </cell>
          <cell r="E2492" t="str">
            <v>CFMS.ISC.FXD</v>
          </cell>
          <cell r="F2492" t="str">
            <v>Customer</v>
          </cell>
          <cell r="G2492">
            <v>313547</v>
          </cell>
        </row>
        <row r="2493">
          <cell r="B2493" t="str">
            <v>702-5272CR</v>
          </cell>
          <cell r="C2493" t="str">
            <v>BOOKED</v>
          </cell>
          <cell r="D2493" t="str">
            <v>Accruing</v>
          </cell>
          <cell r="E2493" t="str">
            <v>CFMS.NOTE.FXD</v>
          </cell>
          <cell r="F2493" t="str">
            <v>Customer</v>
          </cell>
          <cell r="G2493">
            <v>309047</v>
          </cell>
        </row>
        <row r="2494">
          <cell r="B2494" t="str">
            <v>702-5274CR</v>
          </cell>
          <cell r="C2494" t="str">
            <v>BOOKED</v>
          </cell>
          <cell r="D2494" t="str">
            <v>Accruing</v>
          </cell>
          <cell r="E2494" t="str">
            <v>CFMS.NOTE.VAR.ESTBILL</v>
          </cell>
          <cell r="F2494" t="str">
            <v>Customer</v>
          </cell>
          <cell r="G2494">
            <v>310178</v>
          </cell>
        </row>
        <row r="2495">
          <cell r="B2495" t="str">
            <v>702-5276CR</v>
          </cell>
          <cell r="C2495" t="str">
            <v>BOOKED</v>
          </cell>
          <cell r="D2495" t="str">
            <v>Accruing</v>
          </cell>
          <cell r="E2495" t="str">
            <v>CFMS.NOTE.VAR.ESTBILL</v>
          </cell>
          <cell r="F2495" t="str">
            <v>Customer</v>
          </cell>
          <cell r="G2495">
            <v>308400</v>
          </cell>
        </row>
        <row r="2496">
          <cell r="B2496" t="str">
            <v>702-5280CR</v>
          </cell>
          <cell r="C2496" t="str">
            <v>BOOKED</v>
          </cell>
          <cell r="D2496" t="str">
            <v>Accruing</v>
          </cell>
          <cell r="E2496" t="str">
            <v>CFMS.NOTE.VAR.ESTBILL</v>
          </cell>
          <cell r="F2496" t="str">
            <v>Customer</v>
          </cell>
          <cell r="G2496">
            <v>318566</v>
          </cell>
        </row>
        <row r="2497">
          <cell r="B2497" t="str">
            <v>702-5281CR</v>
          </cell>
          <cell r="C2497" t="str">
            <v>BOOKED</v>
          </cell>
          <cell r="D2497" t="str">
            <v>Accruing</v>
          </cell>
          <cell r="E2497" t="str">
            <v>CFMS.NOTE.VAR.ESTBILL</v>
          </cell>
          <cell r="F2497" t="str">
            <v>Customer</v>
          </cell>
          <cell r="G2497">
            <v>318566</v>
          </cell>
        </row>
        <row r="2498">
          <cell r="B2498" t="str">
            <v>702-5285CR</v>
          </cell>
          <cell r="C2498" t="str">
            <v>BOOKED</v>
          </cell>
          <cell r="D2498" t="str">
            <v>Accruing</v>
          </cell>
          <cell r="E2498" t="str">
            <v>CFMS.NOTE.FXD</v>
          </cell>
          <cell r="F2498" t="str">
            <v>Customer</v>
          </cell>
          <cell r="G2498">
            <v>312091</v>
          </cell>
        </row>
        <row r="2499">
          <cell r="B2499" t="str">
            <v>702-5286CR</v>
          </cell>
          <cell r="C2499" t="str">
            <v>BOOKED</v>
          </cell>
          <cell r="D2499" t="str">
            <v>Accruing</v>
          </cell>
          <cell r="E2499" t="str">
            <v>CFMS.NOTE.VAR.ESTBILL</v>
          </cell>
          <cell r="F2499" t="str">
            <v>Customer</v>
          </cell>
          <cell r="G2499">
            <v>320416</v>
          </cell>
        </row>
        <row r="2500">
          <cell r="B2500" t="str">
            <v>702-5288CR</v>
          </cell>
          <cell r="C2500" t="str">
            <v>BOOKED</v>
          </cell>
          <cell r="D2500" t="str">
            <v>Non-Accruing</v>
          </cell>
          <cell r="E2500" t="str">
            <v>CFMS.NOTE.FXD</v>
          </cell>
          <cell r="F2500" t="str">
            <v>Customer</v>
          </cell>
          <cell r="G2500">
            <v>312893</v>
          </cell>
        </row>
        <row r="2501">
          <cell r="B2501" t="str">
            <v>702-5289CR</v>
          </cell>
          <cell r="C2501" t="str">
            <v>BOOKED</v>
          </cell>
          <cell r="D2501" t="str">
            <v>Accruing</v>
          </cell>
          <cell r="E2501" t="str">
            <v>CFMS.NOTE.FXD</v>
          </cell>
          <cell r="F2501" t="str">
            <v>Customer</v>
          </cell>
          <cell r="G2501">
            <v>311936</v>
          </cell>
        </row>
        <row r="2502">
          <cell r="B2502" t="str">
            <v>702-5290CR</v>
          </cell>
          <cell r="C2502" t="str">
            <v>BOOKED</v>
          </cell>
          <cell r="D2502" t="str">
            <v>Accruing</v>
          </cell>
          <cell r="E2502" t="str">
            <v>CFMS.NOTE.VAR.ESTBILL</v>
          </cell>
          <cell r="F2502" t="str">
            <v>Customer</v>
          </cell>
          <cell r="G2502">
            <v>318345</v>
          </cell>
        </row>
        <row r="2503">
          <cell r="B2503" t="str">
            <v>702-5293CR</v>
          </cell>
          <cell r="C2503" t="str">
            <v>BOOKED</v>
          </cell>
          <cell r="D2503" t="str">
            <v>Accruing</v>
          </cell>
          <cell r="E2503" t="str">
            <v>CFMS.NOTE.FXD</v>
          </cell>
          <cell r="F2503" t="str">
            <v>Customer</v>
          </cell>
          <cell r="G2503">
            <v>308391</v>
          </cell>
        </row>
        <row r="2504">
          <cell r="B2504" t="str">
            <v>702-5294CR</v>
          </cell>
          <cell r="C2504" t="str">
            <v>BOOKED</v>
          </cell>
          <cell r="D2504" t="str">
            <v>Accruing</v>
          </cell>
          <cell r="E2504" t="str">
            <v>CFMS.NOTE.FXD</v>
          </cell>
          <cell r="F2504" t="str">
            <v>Customer</v>
          </cell>
          <cell r="G2504">
            <v>310424</v>
          </cell>
        </row>
        <row r="2505">
          <cell r="B2505" t="str">
            <v>702-5301CR</v>
          </cell>
          <cell r="C2505" t="str">
            <v>BOOKED</v>
          </cell>
          <cell r="D2505" t="str">
            <v>Accruing</v>
          </cell>
          <cell r="E2505" t="str">
            <v>CFMS.NOTE.FXD</v>
          </cell>
          <cell r="F2505" t="str">
            <v>Customer</v>
          </cell>
          <cell r="G2505">
            <v>318631</v>
          </cell>
        </row>
        <row r="2506">
          <cell r="B2506" t="str">
            <v>702-5302CR</v>
          </cell>
          <cell r="C2506" t="str">
            <v>BOOKED</v>
          </cell>
          <cell r="D2506" t="str">
            <v>Accruing</v>
          </cell>
          <cell r="E2506" t="str">
            <v>CFMS.NOTE.FXD</v>
          </cell>
          <cell r="F2506" t="str">
            <v>Customer</v>
          </cell>
          <cell r="G2506">
            <v>318631</v>
          </cell>
        </row>
        <row r="2507">
          <cell r="B2507" t="str">
            <v>702-5304CR</v>
          </cell>
          <cell r="C2507" t="str">
            <v>BOOKED</v>
          </cell>
          <cell r="D2507" t="str">
            <v>Accruing</v>
          </cell>
          <cell r="E2507" t="str">
            <v>CFMS.NOTE.FXD</v>
          </cell>
          <cell r="F2507" t="str">
            <v>Customer</v>
          </cell>
          <cell r="G2507">
            <v>318631</v>
          </cell>
        </row>
        <row r="2508">
          <cell r="B2508" t="str">
            <v>702-5305CR</v>
          </cell>
          <cell r="C2508" t="str">
            <v>BOOKED</v>
          </cell>
          <cell r="D2508" t="str">
            <v>Accruing</v>
          </cell>
          <cell r="E2508" t="str">
            <v>CFMS.NOTE.FXD</v>
          </cell>
          <cell r="F2508" t="str">
            <v>Customer</v>
          </cell>
          <cell r="G2508">
            <v>318631</v>
          </cell>
        </row>
        <row r="2509">
          <cell r="B2509" t="str">
            <v>702-5307CR</v>
          </cell>
          <cell r="C2509" t="str">
            <v>BOOKED</v>
          </cell>
          <cell r="D2509" t="str">
            <v>Non-Accruing</v>
          </cell>
          <cell r="E2509" t="str">
            <v>CFMS.NOTE.VAR.ESTBILL</v>
          </cell>
          <cell r="F2509" t="str">
            <v>Customer</v>
          </cell>
          <cell r="G2509">
            <v>309413</v>
          </cell>
        </row>
        <row r="2510">
          <cell r="B2510" t="str">
            <v>702-5311CR</v>
          </cell>
          <cell r="C2510" t="str">
            <v>BOOKED</v>
          </cell>
          <cell r="D2510" t="str">
            <v>Accruing</v>
          </cell>
          <cell r="E2510" t="str">
            <v>CFMS.NOTE.FXD</v>
          </cell>
          <cell r="F2510" t="str">
            <v>Customer</v>
          </cell>
          <cell r="G2510">
            <v>313545</v>
          </cell>
        </row>
        <row r="2511">
          <cell r="B2511" t="str">
            <v>702-5312CR</v>
          </cell>
          <cell r="C2511" t="str">
            <v>BOOKED</v>
          </cell>
          <cell r="D2511" t="str">
            <v>Accruing</v>
          </cell>
          <cell r="E2511" t="str">
            <v>CFMS.NOTE.VAR.ESTBILL</v>
          </cell>
          <cell r="F2511" t="str">
            <v>Customer</v>
          </cell>
          <cell r="G2511">
            <v>309287</v>
          </cell>
        </row>
        <row r="2512">
          <cell r="B2512" t="str">
            <v>702-5314CR-1</v>
          </cell>
          <cell r="C2512" t="str">
            <v>BOOKED</v>
          </cell>
          <cell r="D2512" t="str">
            <v>Non-Accruing</v>
          </cell>
          <cell r="E2512" t="str">
            <v>CFMS.NOTE.VAR.ESTBILL</v>
          </cell>
          <cell r="F2512" t="str">
            <v>Customer</v>
          </cell>
          <cell r="G2512">
            <v>316242</v>
          </cell>
        </row>
        <row r="2513">
          <cell r="B2513" t="str">
            <v>702-5315CR</v>
          </cell>
          <cell r="C2513" t="str">
            <v>BOOKED</v>
          </cell>
          <cell r="D2513" t="str">
            <v>Accruing</v>
          </cell>
          <cell r="E2513" t="str">
            <v>CFMS.NOTE.FXD</v>
          </cell>
          <cell r="F2513" t="str">
            <v>Customer</v>
          </cell>
          <cell r="G2513">
            <v>317994</v>
          </cell>
        </row>
        <row r="2514">
          <cell r="B2514" t="str">
            <v>702-5320CR</v>
          </cell>
          <cell r="C2514" t="str">
            <v>BOOKED</v>
          </cell>
          <cell r="D2514" t="str">
            <v>Accruing</v>
          </cell>
          <cell r="E2514" t="str">
            <v>CFMS.NOTE.VAR.ESTBILL</v>
          </cell>
          <cell r="F2514" t="str">
            <v>Customer</v>
          </cell>
          <cell r="G2514">
            <v>309287</v>
          </cell>
        </row>
        <row r="2515">
          <cell r="B2515" t="str">
            <v>702-5321CR</v>
          </cell>
          <cell r="C2515" t="str">
            <v>BOOKED</v>
          </cell>
          <cell r="D2515" t="str">
            <v>Accruing</v>
          </cell>
          <cell r="E2515" t="str">
            <v>CFMS.NOTE.VAR.ESTBILL</v>
          </cell>
          <cell r="F2515" t="str">
            <v>Customer</v>
          </cell>
          <cell r="G2515">
            <v>308400</v>
          </cell>
        </row>
        <row r="2516">
          <cell r="B2516" t="str">
            <v>702-5322CR</v>
          </cell>
          <cell r="C2516" t="str">
            <v>BOOKED</v>
          </cell>
          <cell r="D2516" t="str">
            <v>Accruing</v>
          </cell>
          <cell r="E2516" t="str">
            <v>CFMS.NOTE.FXD</v>
          </cell>
          <cell r="F2516" t="str">
            <v>Customer</v>
          </cell>
          <cell r="G2516">
            <v>317994</v>
          </cell>
        </row>
        <row r="2517">
          <cell r="B2517" t="str">
            <v>702-5323CR</v>
          </cell>
          <cell r="C2517" t="str">
            <v>BOOKED</v>
          </cell>
          <cell r="D2517" t="str">
            <v>Non-Accruing</v>
          </cell>
          <cell r="E2517" t="str">
            <v>CFMS.NOTE.VAR.ESTBILL</v>
          </cell>
          <cell r="F2517" t="str">
            <v>Customer</v>
          </cell>
          <cell r="G2517">
            <v>308247</v>
          </cell>
        </row>
        <row r="2518">
          <cell r="B2518" t="str">
            <v>702-5324CR</v>
          </cell>
          <cell r="C2518" t="str">
            <v>BOOKED</v>
          </cell>
          <cell r="D2518" t="str">
            <v>Accruing</v>
          </cell>
          <cell r="E2518" t="str">
            <v>CFMS.NOTE.FXD</v>
          </cell>
          <cell r="F2518" t="str">
            <v>Customer</v>
          </cell>
          <cell r="G2518">
            <v>309047</v>
          </cell>
        </row>
        <row r="2519">
          <cell r="B2519" t="str">
            <v>702-5325CR</v>
          </cell>
          <cell r="C2519" t="str">
            <v>BOOKED</v>
          </cell>
          <cell r="D2519" t="str">
            <v>Accruing</v>
          </cell>
          <cell r="E2519" t="str">
            <v>CFMS.NOTE.FXD</v>
          </cell>
          <cell r="F2519" t="str">
            <v>Customer</v>
          </cell>
          <cell r="G2519">
            <v>310968</v>
          </cell>
        </row>
        <row r="2520">
          <cell r="B2520" t="str">
            <v>702-5327CR</v>
          </cell>
          <cell r="C2520" t="str">
            <v>BOOKED</v>
          </cell>
          <cell r="D2520" t="str">
            <v>Accruing</v>
          </cell>
          <cell r="E2520" t="str">
            <v>CFMS.NOTE.FXD</v>
          </cell>
          <cell r="F2520" t="str">
            <v>Customer</v>
          </cell>
          <cell r="G2520">
            <v>310968</v>
          </cell>
        </row>
        <row r="2521">
          <cell r="B2521" t="str">
            <v>702-5328CR</v>
          </cell>
          <cell r="C2521" t="str">
            <v>BOOKED</v>
          </cell>
          <cell r="D2521" t="str">
            <v>Accruing</v>
          </cell>
          <cell r="E2521" t="str">
            <v>CFMS.NOTE.VAR.ESTBILL</v>
          </cell>
          <cell r="F2521" t="str">
            <v>Customer</v>
          </cell>
          <cell r="G2521">
            <v>309349</v>
          </cell>
        </row>
        <row r="2522">
          <cell r="B2522" t="str">
            <v>702-5334CR-1</v>
          </cell>
          <cell r="C2522" t="str">
            <v>BOOKED</v>
          </cell>
          <cell r="D2522" t="str">
            <v>Non-Accruing</v>
          </cell>
          <cell r="E2522" t="str">
            <v>CFMS.NOTE.VAR.ESTBILL</v>
          </cell>
          <cell r="F2522" t="str">
            <v>Customer</v>
          </cell>
          <cell r="G2522">
            <v>313199</v>
          </cell>
        </row>
        <row r="2523">
          <cell r="B2523" t="str">
            <v>702-5339CR</v>
          </cell>
          <cell r="C2523" t="str">
            <v>BOOKED</v>
          </cell>
          <cell r="D2523" t="str">
            <v>Non-Accruing</v>
          </cell>
          <cell r="E2523" t="str">
            <v>CFMS.NOTE.VAR.ESTBILL</v>
          </cell>
          <cell r="F2523" t="str">
            <v>Customer</v>
          </cell>
          <cell r="G2523">
            <v>314662</v>
          </cell>
        </row>
        <row r="2524">
          <cell r="B2524" t="str">
            <v>702-5341CR</v>
          </cell>
          <cell r="C2524" t="str">
            <v>BOOKED</v>
          </cell>
          <cell r="D2524" t="str">
            <v>Accruing</v>
          </cell>
          <cell r="E2524" t="str">
            <v>CFMS.NOTE.VAR.ESTBILL</v>
          </cell>
          <cell r="F2524" t="str">
            <v>Customer</v>
          </cell>
          <cell r="G2524">
            <v>314887</v>
          </cell>
        </row>
        <row r="2525">
          <cell r="B2525" t="str">
            <v>702-5342CR</v>
          </cell>
          <cell r="C2525" t="str">
            <v>BOOKED</v>
          </cell>
          <cell r="D2525" t="str">
            <v>Accruing</v>
          </cell>
          <cell r="E2525" t="str">
            <v>CFMS.NOTE.VAR.ESTBILL</v>
          </cell>
          <cell r="F2525" t="str">
            <v>Customer</v>
          </cell>
          <cell r="G2525">
            <v>314887</v>
          </cell>
        </row>
        <row r="2526">
          <cell r="B2526" t="str">
            <v>702-5357CR-1</v>
          </cell>
          <cell r="C2526" t="str">
            <v>BOOKED</v>
          </cell>
          <cell r="D2526" t="str">
            <v>Non-Accruing</v>
          </cell>
          <cell r="E2526" t="str">
            <v>CFMS.NOTE.VAR.ESTBILL</v>
          </cell>
          <cell r="F2526" t="str">
            <v>Customer</v>
          </cell>
          <cell r="G2526">
            <v>309348</v>
          </cell>
        </row>
        <row r="2527">
          <cell r="B2527" t="str">
            <v>702-5359CR-1</v>
          </cell>
          <cell r="C2527" t="str">
            <v>BOOKED</v>
          </cell>
          <cell r="D2527" t="str">
            <v>Non-Accruing</v>
          </cell>
          <cell r="E2527" t="str">
            <v>CFMS.NOTE.VAR.ESTBILL</v>
          </cell>
          <cell r="F2527" t="str">
            <v>Customer</v>
          </cell>
          <cell r="G2527">
            <v>309348</v>
          </cell>
        </row>
        <row r="2528">
          <cell r="B2528" t="str">
            <v>702-5360CR-1</v>
          </cell>
          <cell r="C2528" t="str">
            <v>BOOKED</v>
          </cell>
          <cell r="D2528" t="str">
            <v>Non-Accruing</v>
          </cell>
          <cell r="E2528" t="str">
            <v>CFMS.NOTE.VAR.ESTBILL</v>
          </cell>
          <cell r="F2528" t="str">
            <v>Customer</v>
          </cell>
          <cell r="G2528">
            <v>309348</v>
          </cell>
        </row>
        <row r="2529">
          <cell r="B2529" t="str">
            <v>702-5361CR</v>
          </cell>
          <cell r="C2529" t="str">
            <v>BOOKED</v>
          </cell>
          <cell r="D2529" t="str">
            <v>Accruing</v>
          </cell>
          <cell r="E2529" t="str">
            <v>CFMS.NOTE.VAR.ESTBILL</v>
          </cell>
          <cell r="F2529" t="str">
            <v>Customer</v>
          </cell>
          <cell r="G2529">
            <v>314017</v>
          </cell>
        </row>
        <row r="2530">
          <cell r="B2530" t="str">
            <v>702-5363CR</v>
          </cell>
          <cell r="C2530" t="str">
            <v>BOOKED</v>
          </cell>
          <cell r="D2530" t="str">
            <v>Accruing</v>
          </cell>
          <cell r="E2530" t="str">
            <v>CFMS.NOTE.VAR.ESTBILL</v>
          </cell>
          <cell r="F2530" t="str">
            <v>Customer</v>
          </cell>
          <cell r="G2530">
            <v>319155</v>
          </cell>
        </row>
        <row r="2531">
          <cell r="B2531" t="str">
            <v>702-5366CR</v>
          </cell>
          <cell r="C2531" t="str">
            <v>BOOKED</v>
          </cell>
          <cell r="D2531" t="str">
            <v>Accruing</v>
          </cell>
          <cell r="E2531" t="str">
            <v>CFMS.NOTE.FXD</v>
          </cell>
          <cell r="F2531" t="str">
            <v>Customer</v>
          </cell>
          <cell r="G2531">
            <v>316978</v>
          </cell>
        </row>
        <row r="2532">
          <cell r="B2532" t="str">
            <v>702-5379CR</v>
          </cell>
          <cell r="C2532" t="str">
            <v>BOOKED</v>
          </cell>
          <cell r="D2532" t="str">
            <v>Accruing</v>
          </cell>
          <cell r="E2532" t="str">
            <v>CFMS.NOTE.VAR.ESTBILL</v>
          </cell>
          <cell r="F2532" t="str">
            <v>Customer</v>
          </cell>
          <cell r="G2532">
            <v>318137</v>
          </cell>
        </row>
        <row r="2533">
          <cell r="B2533" t="str">
            <v>702-5385CR</v>
          </cell>
          <cell r="C2533" t="str">
            <v>BOOKED</v>
          </cell>
          <cell r="D2533" t="str">
            <v>Accruing</v>
          </cell>
          <cell r="E2533" t="str">
            <v>CFMS.NOTE.VAR.ESTBILL</v>
          </cell>
          <cell r="F2533" t="str">
            <v>Customer</v>
          </cell>
          <cell r="G2533">
            <v>316707</v>
          </cell>
        </row>
        <row r="2534">
          <cell r="B2534" t="str">
            <v>702-5387CR</v>
          </cell>
          <cell r="C2534" t="str">
            <v>BOOKED</v>
          </cell>
          <cell r="D2534" t="str">
            <v>Accruing</v>
          </cell>
          <cell r="E2534" t="str">
            <v>CFMS.NOTE.FXD</v>
          </cell>
          <cell r="F2534" t="str">
            <v>Customer</v>
          </cell>
          <cell r="G2534">
            <v>309785</v>
          </cell>
        </row>
        <row r="2535">
          <cell r="B2535" t="str">
            <v>702-538CRR2</v>
          </cell>
          <cell r="C2535" t="str">
            <v>BOOKED</v>
          </cell>
          <cell r="E2535" t="str">
            <v>CFMS.NOTE.FXD</v>
          </cell>
          <cell r="F2535" t="str">
            <v>Customer</v>
          </cell>
          <cell r="G2535">
            <v>320022</v>
          </cell>
        </row>
        <row r="2536">
          <cell r="B2536" t="str">
            <v>702-5417CR</v>
          </cell>
          <cell r="C2536" t="str">
            <v>BOOKED</v>
          </cell>
          <cell r="D2536" t="str">
            <v>Accruing</v>
          </cell>
          <cell r="E2536" t="str">
            <v>CFMS.ISC.FXD</v>
          </cell>
          <cell r="F2536" t="str">
            <v>Customer</v>
          </cell>
          <cell r="G2536">
            <v>312836</v>
          </cell>
        </row>
        <row r="2537">
          <cell r="B2537" t="str">
            <v>702-5423CR</v>
          </cell>
          <cell r="C2537" t="str">
            <v>BOOKED</v>
          </cell>
          <cell r="D2537" t="str">
            <v>Accruing</v>
          </cell>
          <cell r="E2537" t="str">
            <v>CFMS.ISC.FXD</v>
          </cell>
          <cell r="F2537" t="str">
            <v>Customer</v>
          </cell>
          <cell r="G2537">
            <v>312836</v>
          </cell>
        </row>
        <row r="2538">
          <cell r="B2538" t="str">
            <v>702-5428CR-2</v>
          </cell>
          <cell r="C2538" t="str">
            <v>BOOKED</v>
          </cell>
          <cell r="D2538" t="str">
            <v>Accruing</v>
          </cell>
          <cell r="E2538" t="str">
            <v>CFMS.NOTE.FXD</v>
          </cell>
          <cell r="F2538" t="str">
            <v>Customer</v>
          </cell>
          <cell r="G2538">
            <v>313547</v>
          </cell>
        </row>
        <row r="2539">
          <cell r="B2539" t="str">
            <v>702-5429CR</v>
          </cell>
          <cell r="C2539" t="str">
            <v>BOOKED</v>
          </cell>
          <cell r="D2539" t="str">
            <v>Accruing</v>
          </cell>
          <cell r="E2539" t="str">
            <v>CFMS.ISC.FXD</v>
          </cell>
          <cell r="F2539" t="str">
            <v>Customer</v>
          </cell>
          <cell r="G2539">
            <v>311289</v>
          </cell>
        </row>
        <row r="2540">
          <cell r="B2540" t="str">
            <v>702-605CRR2</v>
          </cell>
          <cell r="C2540" t="str">
            <v>BOOKED</v>
          </cell>
          <cell r="E2540" t="str">
            <v>CFMS.NOTE.FXD</v>
          </cell>
          <cell r="F2540" t="str">
            <v>Customer</v>
          </cell>
          <cell r="G2540">
            <v>320022</v>
          </cell>
        </row>
        <row r="2541">
          <cell r="B2541" t="str">
            <v>702-622CRR2</v>
          </cell>
          <cell r="C2541" t="str">
            <v>BOOKED</v>
          </cell>
          <cell r="E2541" t="str">
            <v>CFMS.NOTE.FXD</v>
          </cell>
          <cell r="F2541" t="str">
            <v>Customer</v>
          </cell>
          <cell r="G2541">
            <v>320022</v>
          </cell>
        </row>
        <row r="2542">
          <cell r="B2542" t="str">
            <v>702-623CRR2</v>
          </cell>
          <cell r="C2542" t="str">
            <v>BOOKED</v>
          </cell>
          <cell r="E2542" t="str">
            <v>CFMS.NOTE.FXD</v>
          </cell>
          <cell r="F2542" t="str">
            <v>Customer</v>
          </cell>
          <cell r="G2542">
            <v>320022</v>
          </cell>
        </row>
        <row r="2543">
          <cell r="B2543" t="str">
            <v>702-691CRR2</v>
          </cell>
          <cell r="C2543" t="str">
            <v>BOOKED</v>
          </cell>
          <cell r="E2543" t="str">
            <v>CFMS.NOTE.FXD</v>
          </cell>
          <cell r="F2543" t="str">
            <v>Customer</v>
          </cell>
          <cell r="G2543">
            <v>320022</v>
          </cell>
        </row>
        <row r="2544">
          <cell r="B2544" t="str">
            <v>702-692CRR2</v>
          </cell>
          <cell r="C2544" t="str">
            <v>BOOKED</v>
          </cell>
          <cell r="E2544" t="str">
            <v>CFMS.NOTE.FXD</v>
          </cell>
          <cell r="F2544" t="str">
            <v>Customer</v>
          </cell>
          <cell r="G2544">
            <v>320022</v>
          </cell>
        </row>
        <row r="2545">
          <cell r="B2545" t="str">
            <v>702-773CRR2</v>
          </cell>
          <cell r="C2545" t="str">
            <v>BOOKED</v>
          </cell>
          <cell r="E2545" t="str">
            <v>CFMS.NOTE.FXD</v>
          </cell>
          <cell r="F2545" t="str">
            <v>Customer</v>
          </cell>
          <cell r="G2545">
            <v>320022</v>
          </cell>
        </row>
        <row r="2546">
          <cell r="B2546" t="str">
            <v>702-774CRR2</v>
          </cell>
          <cell r="C2546" t="str">
            <v>BOOKED</v>
          </cell>
          <cell r="E2546" t="str">
            <v>CFMS.NOTE.FXD</v>
          </cell>
          <cell r="F2546" t="str">
            <v>Customer</v>
          </cell>
          <cell r="G2546">
            <v>320022</v>
          </cell>
        </row>
        <row r="2547">
          <cell r="B2547" t="str">
            <v>702-775CRR2</v>
          </cell>
          <cell r="C2547" t="str">
            <v>BOOKED</v>
          </cell>
          <cell r="E2547" t="str">
            <v>CFMS.NOTE.FXD</v>
          </cell>
          <cell r="F2547" t="str">
            <v>Customer</v>
          </cell>
          <cell r="G2547">
            <v>320022</v>
          </cell>
        </row>
        <row r="2548">
          <cell r="B2548" t="str">
            <v>702-776CRR2</v>
          </cell>
          <cell r="C2548" t="str">
            <v>BOOKED</v>
          </cell>
          <cell r="E2548" t="str">
            <v>CFMS.NOTE.FXD</v>
          </cell>
          <cell r="F2548" t="str">
            <v>Customer</v>
          </cell>
          <cell r="G2548">
            <v>320022</v>
          </cell>
        </row>
        <row r="2549">
          <cell r="B2549" t="str">
            <v>702-777CRR2</v>
          </cell>
          <cell r="C2549" t="str">
            <v>BOOKED</v>
          </cell>
          <cell r="E2549" t="str">
            <v>CFMS.NOTE.FXD</v>
          </cell>
          <cell r="F2549" t="str">
            <v>Customer</v>
          </cell>
          <cell r="G2549">
            <v>320022</v>
          </cell>
        </row>
        <row r="2550">
          <cell r="B2550" t="str">
            <v>702-30000958-009</v>
          </cell>
          <cell r="C2550" t="str">
            <v>BOOKED</v>
          </cell>
          <cell r="D2550" t="str">
            <v>Accruing</v>
          </cell>
          <cell r="E2550" t="str">
            <v>CFMS.NOTE.FXD</v>
          </cell>
          <cell r="F2550" t="str">
            <v>Customer</v>
          </cell>
          <cell r="G2550">
            <v>312097</v>
          </cell>
        </row>
        <row r="2551">
          <cell r="B2551" t="str">
            <v>702-30001557-003</v>
          </cell>
          <cell r="C2551" t="str">
            <v>BOOKED</v>
          </cell>
          <cell r="D2551" t="str">
            <v>Accruing</v>
          </cell>
          <cell r="E2551" t="str">
            <v>CFMS.NOTE.FXD</v>
          </cell>
          <cell r="F2551" t="str">
            <v>Customer</v>
          </cell>
          <cell r="G2551">
            <v>312097</v>
          </cell>
        </row>
        <row r="2552">
          <cell r="B2552" t="str">
            <v>702-30001557-004</v>
          </cell>
          <cell r="C2552" t="str">
            <v>BOOKED</v>
          </cell>
          <cell r="D2552" t="str">
            <v>Accruing</v>
          </cell>
          <cell r="E2552" t="str">
            <v>CFMS.NOTE.FXD</v>
          </cell>
          <cell r="F2552" t="str">
            <v>Customer</v>
          </cell>
          <cell r="G2552">
            <v>312097</v>
          </cell>
        </row>
        <row r="2553">
          <cell r="B2553" t="str">
            <v>702-30001557-005</v>
          </cell>
          <cell r="C2553" t="str">
            <v>BOOKED</v>
          </cell>
          <cell r="D2553" t="str">
            <v>Accruing</v>
          </cell>
          <cell r="E2553" t="str">
            <v>CFMS.NOTE.FXD</v>
          </cell>
          <cell r="F2553" t="str">
            <v>Customer</v>
          </cell>
          <cell r="G2553">
            <v>312097</v>
          </cell>
        </row>
        <row r="2554">
          <cell r="B2554" t="str">
            <v>702-30001557-006</v>
          </cell>
          <cell r="C2554" t="str">
            <v>BOOKED</v>
          </cell>
          <cell r="D2554" t="str">
            <v>Accruing</v>
          </cell>
          <cell r="E2554" t="str">
            <v>CFMS.NOTE.FXD</v>
          </cell>
          <cell r="F2554" t="str">
            <v>Customer</v>
          </cell>
          <cell r="G2554">
            <v>312097</v>
          </cell>
        </row>
        <row r="2555">
          <cell r="B2555" t="str">
            <v>702-30001557-007</v>
          </cell>
          <cell r="C2555" t="str">
            <v>BOOKED</v>
          </cell>
          <cell r="D2555" t="str">
            <v>Accruing</v>
          </cell>
          <cell r="E2555" t="str">
            <v>CFMS.NOTE.FXD</v>
          </cell>
          <cell r="F2555" t="str">
            <v>Customer</v>
          </cell>
          <cell r="G2555">
            <v>312097</v>
          </cell>
        </row>
        <row r="2556">
          <cell r="B2556" t="str">
            <v>702-30001993-002</v>
          </cell>
          <cell r="C2556" t="str">
            <v>BOOKED</v>
          </cell>
          <cell r="D2556" t="str">
            <v>Accruing</v>
          </cell>
          <cell r="E2556" t="str">
            <v>CFMS.NOTE.FXD</v>
          </cell>
          <cell r="F2556" t="str">
            <v>Customer</v>
          </cell>
          <cell r="G2556">
            <v>309760</v>
          </cell>
        </row>
        <row r="2557">
          <cell r="B2557" t="str">
            <v>702-30002792-001</v>
          </cell>
          <cell r="C2557" t="str">
            <v>BOOKED</v>
          </cell>
          <cell r="D2557" t="str">
            <v>Non-Accruing</v>
          </cell>
          <cell r="E2557" t="str">
            <v>CFMS.NOTE.VAR.ESTBILL</v>
          </cell>
          <cell r="F2557" t="str">
            <v>Customer</v>
          </cell>
          <cell r="G2557">
            <v>319569</v>
          </cell>
        </row>
        <row r="2558">
          <cell r="B2558" t="str">
            <v>702-30002861-002</v>
          </cell>
          <cell r="C2558" t="str">
            <v>BOOKED</v>
          </cell>
          <cell r="D2558" t="str">
            <v>Accruing</v>
          </cell>
          <cell r="E2558" t="str">
            <v>CFMS.NOTE.FXD</v>
          </cell>
          <cell r="F2558" t="str">
            <v>Customer</v>
          </cell>
          <cell r="G2558">
            <v>311801</v>
          </cell>
        </row>
        <row r="2559">
          <cell r="B2559" t="str">
            <v>702-30001557-001</v>
          </cell>
          <cell r="C2559" t="str">
            <v>BOOKED</v>
          </cell>
          <cell r="D2559" t="str">
            <v>Accruing</v>
          </cell>
          <cell r="E2559" t="str">
            <v>CFMS.NOTE.FXD</v>
          </cell>
          <cell r="F2559" t="str">
            <v>Customer</v>
          </cell>
          <cell r="G2559">
            <v>312097</v>
          </cell>
        </row>
        <row r="2560">
          <cell r="B2560" t="str">
            <v>702-30001557-002</v>
          </cell>
          <cell r="C2560" t="str">
            <v>BOOKED</v>
          </cell>
          <cell r="D2560" t="str">
            <v>Accruing</v>
          </cell>
          <cell r="E2560" t="str">
            <v>CFMS.NOTE.FXD</v>
          </cell>
          <cell r="F2560" t="str">
            <v>Customer</v>
          </cell>
          <cell r="G2560">
            <v>312097</v>
          </cell>
        </row>
        <row r="2561">
          <cell r="B2561" t="str">
            <v>702-1116AP</v>
          </cell>
          <cell r="C2561" t="str">
            <v>BOOKED</v>
          </cell>
          <cell r="D2561" t="str">
            <v>Accruing</v>
          </cell>
          <cell r="E2561" t="str">
            <v>CFMS.DF.LOCALOP.FXD</v>
          </cell>
          <cell r="F2561" t="str">
            <v>Customer</v>
          </cell>
          <cell r="G2561">
            <v>317806</v>
          </cell>
        </row>
        <row r="2562">
          <cell r="B2562" t="str">
            <v>702-1170AP</v>
          </cell>
          <cell r="C2562" t="str">
            <v>BOOKED</v>
          </cell>
          <cell r="D2562" t="str">
            <v>Accruing</v>
          </cell>
          <cell r="E2562" t="str">
            <v>CFMS.DF.LOCALOP.FXD</v>
          </cell>
          <cell r="F2562" t="str">
            <v>Customer</v>
          </cell>
          <cell r="G2562">
            <v>317806</v>
          </cell>
        </row>
        <row r="2563">
          <cell r="B2563" t="str">
            <v>702-1171AP</v>
          </cell>
          <cell r="C2563" t="str">
            <v>BOOKED</v>
          </cell>
          <cell r="D2563" t="str">
            <v>Accruing</v>
          </cell>
          <cell r="E2563" t="str">
            <v>CFMS.DF.LOCALOP.FXD</v>
          </cell>
          <cell r="F2563" t="str">
            <v>Dealer</v>
          </cell>
          <cell r="G2563">
            <v>320398</v>
          </cell>
        </row>
        <row r="2564">
          <cell r="B2564" t="str">
            <v>702-1191AP</v>
          </cell>
          <cell r="C2564" t="str">
            <v>BOOKED</v>
          </cell>
          <cell r="D2564" t="str">
            <v>Accruing</v>
          </cell>
          <cell r="E2564" t="str">
            <v>CFMS.DF.LOCALOP.FXD</v>
          </cell>
          <cell r="F2564" t="str">
            <v>Dealer</v>
          </cell>
          <cell r="G2564">
            <v>320398</v>
          </cell>
        </row>
        <row r="2565">
          <cell r="B2565" t="str">
            <v>702-1192AP</v>
          </cell>
          <cell r="C2565" t="str">
            <v>BOOKED</v>
          </cell>
          <cell r="D2565" t="str">
            <v>Accruing</v>
          </cell>
          <cell r="E2565" t="str">
            <v>CFMS.DF.LOCALOP.FXD</v>
          </cell>
          <cell r="F2565" t="str">
            <v>Dealer</v>
          </cell>
          <cell r="G2565">
            <v>317050</v>
          </cell>
        </row>
        <row r="2566">
          <cell r="B2566" t="str">
            <v>702-1196AP</v>
          </cell>
          <cell r="C2566" t="str">
            <v>BOOKED</v>
          </cell>
          <cell r="D2566" t="str">
            <v>Accruing</v>
          </cell>
          <cell r="E2566" t="str">
            <v>CFMS.DF.LOCALOP.FXD</v>
          </cell>
          <cell r="F2566" t="str">
            <v>Customer</v>
          </cell>
          <cell r="G2566">
            <v>317806</v>
          </cell>
        </row>
        <row r="2567">
          <cell r="B2567" t="str">
            <v>702-1197AP</v>
          </cell>
          <cell r="C2567" t="str">
            <v>BOOKED</v>
          </cell>
          <cell r="D2567" t="str">
            <v>Accruing</v>
          </cell>
          <cell r="E2567" t="str">
            <v>CFMS.DF.LOCALOP.FXD</v>
          </cell>
          <cell r="F2567" t="str">
            <v>Dealer</v>
          </cell>
          <cell r="G2567">
            <v>320398</v>
          </cell>
        </row>
        <row r="2568">
          <cell r="B2568" t="str">
            <v>702-1198AP</v>
          </cell>
          <cell r="C2568" t="str">
            <v>BOOKED</v>
          </cell>
          <cell r="D2568" t="str">
            <v>Accruing</v>
          </cell>
          <cell r="E2568" t="str">
            <v>CFMS.DF.LOCALOP.FXD</v>
          </cell>
          <cell r="F2568" t="str">
            <v>Dealer</v>
          </cell>
          <cell r="G2568">
            <v>320398</v>
          </cell>
        </row>
        <row r="2569">
          <cell r="B2569" t="str">
            <v>702-1200AP</v>
          </cell>
          <cell r="C2569" t="str">
            <v>BOOKED</v>
          </cell>
          <cell r="D2569" t="str">
            <v>Accruing</v>
          </cell>
          <cell r="E2569" t="str">
            <v>CFMS.DF.LOCALOP.FXD</v>
          </cell>
          <cell r="F2569" t="str">
            <v>Dealer</v>
          </cell>
          <cell r="G2569">
            <v>309450</v>
          </cell>
        </row>
        <row r="2570">
          <cell r="B2570" t="str">
            <v>702-1213AP</v>
          </cell>
          <cell r="C2570" t="str">
            <v>BOOKED</v>
          </cell>
          <cell r="D2570" t="str">
            <v>Accruing</v>
          </cell>
          <cell r="E2570" t="str">
            <v>CFMS.DF.LOCALOP.FXD</v>
          </cell>
          <cell r="F2570" t="str">
            <v>Dealer</v>
          </cell>
          <cell r="G2570">
            <v>320398</v>
          </cell>
        </row>
        <row r="2571">
          <cell r="B2571" t="str">
            <v>702-1231AP</v>
          </cell>
          <cell r="C2571" t="str">
            <v>BOOKED</v>
          </cell>
          <cell r="D2571" t="str">
            <v>Accruing</v>
          </cell>
          <cell r="E2571" t="str">
            <v>CFMS.DF.LOCALOP.FXD</v>
          </cell>
          <cell r="F2571" t="str">
            <v>Dealer</v>
          </cell>
          <cell r="G2571">
            <v>320398</v>
          </cell>
        </row>
        <row r="2572">
          <cell r="B2572" t="str">
            <v>702-1233AP</v>
          </cell>
          <cell r="C2572" t="str">
            <v>BOOKED</v>
          </cell>
          <cell r="D2572" t="str">
            <v>Accruing</v>
          </cell>
          <cell r="E2572" t="str">
            <v>CFMS.DF.LOCALOP.FXD</v>
          </cell>
          <cell r="F2572" t="str">
            <v>Dealer</v>
          </cell>
          <cell r="G2572">
            <v>320398</v>
          </cell>
        </row>
        <row r="2573">
          <cell r="B2573" t="str">
            <v>702-1234AP</v>
          </cell>
          <cell r="C2573" t="str">
            <v>BOOKED</v>
          </cell>
          <cell r="D2573" t="str">
            <v>Accruing</v>
          </cell>
          <cell r="E2573" t="str">
            <v>CFMS.DF.LOCALOP.FXD</v>
          </cell>
          <cell r="F2573" t="str">
            <v>Dealer</v>
          </cell>
          <cell r="G2573">
            <v>320398</v>
          </cell>
        </row>
        <row r="2574">
          <cell r="B2574" t="str">
            <v>702-1238AP</v>
          </cell>
          <cell r="C2574" t="str">
            <v>BOOKED</v>
          </cell>
          <cell r="D2574" t="str">
            <v>Accruing</v>
          </cell>
          <cell r="E2574" t="str">
            <v>CFMS.DF.LOCALOP.FXD</v>
          </cell>
          <cell r="F2574" t="str">
            <v>Customer</v>
          </cell>
          <cell r="G2574">
            <v>317806</v>
          </cell>
        </row>
        <row r="2575">
          <cell r="B2575" t="str">
            <v>702-1240AP</v>
          </cell>
          <cell r="C2575" t="str">
            <v>BOOKED</v>
          </cell>
          <cell r="D2575" t="str">
            <v>Non-Accruing</v>
          </cell>
          <cell r="E2575" t="str">
            <v>CFMS.OL.FXD</v>
          </cell>
          <cell r="F2575" t="str">
            <v>Customer</v>
          </cell>
          <cell r="G2575">
            <v>315047</v>
          </cell>
        </row>
        <row r="2576">
          <cell r="B2576" t="str">
            <v>702-1242AP</v>
          </cell>
          <cell r="C2576" t="str">
            <v>BOOKED</v>
          </cell>
          <cell r="D2576" t="str">
            <v>Non-Accruing</v>
          </cell>
          <cell r="E2576" t="str">
            <v>CFMS.OL.FXD</v>
          </cell>
          <cell r="F2576" t="str">
            <v>Customer</v>
          </cell>
          <cell r="G2576">
            <v>315047</v>
          </cell>
        </row>
        <row r="2577">
          <cell r="B2577" t="str">
            <v>702-1244AP</v>
          </cell>
          <cell r="C2577" t="str">
            <v>BOOKED</v>
          </cell>
          <cell r="D2577" t="str">
            <v>Non-Accruing</v>
          </cell>
          <cell r="E2577" t="str">
            <v>CFMS.OL.FXD</v>
          </cell>
          <cell r="F2577" t="str">
            <v>Customer</v>
          </cell>
          <cell r="G2577">
            <v>315047</v>
          </cell>
        </row>
        <row r="2578">
          <cell r="B2578" t="str">
            <v>702-1500MA01AP-1</v>
          </cell>
          <cell r="C2578" t="str">
            <v>BOOKED</v>
          </cell>
          <cell r="D2578" t="str">
            <v>Accruing</v>
          </cell>
          <cell r="E2578" t="str">
            <v>CFMS.DF.LOCALOP.FXD</v>
          </cell>
          <cell r="F2578" t="str">
            <v>Customer</v>
          </cell>
          <cell r="G2578">
            <v>342077</v>
          </cell>
        </row>
        <row r="2579">
          <cell r="B2579" t="str">
            <v>702-1500MA02AP-1</v>
          </cell>
          <cell r="C2579" t="str">
            <v>BOOKED</v>
          </cell>
          <cell r="D2579" t="str">
            <v>Accruing</v>
          </cell>
          <cell r="E2579" t="str">
            <v>CFMS.DF.LOCALOP.FXD</v>
          </cell>
          <cell r="F2579" t="str">
            <v>Customer</v>
          </cell>
          <cell r="G2579">
            <v>342077</v>
          </cell>
        </row>
        <row r="2580">
          <cell r="B2580" t="str">
            <v>702-2569NEFF</v>
          </cell>
          <cell r="C2580" t="str">
            <v>BOOKED</v>
          </cell>
          <cell r="E2580" t="str">
            <v>CFMS.DF.PR.FXD</v>
          </cell>
          <cell r="F2580" t="str">
            <v>Customer</v>
          </cell>
          <cell r="G2580">
            <v>309024</v>
          </cell>
        </row>
        <row r="2581">
          <cell r="B2581" t="str">
            <v>702-30000024</v>
          </cell>
          <cell r="C2581" t="str">
            <v>BOOKED</v>
          </cell>
          <cell r="D2581" t="str">
            <v>Accruing</v>
          </cell>
          <cell r="E2581" t="str">
            <v>CFMS.DF.PR.FXD</v>
          </cell>
          <cell r="F2581" t="str">
            <v>Customer</v>
          </cell>
          <cell r="G2581">
            <v>313344</v>
          </cell>
        </row>
        <row r="2582">
          <cell r="B2582" t="str">
            <v>702-30000025</v>
          </cell>
          <cell r="C2582" t="str">
            <v>BOOKED</v>
          </cell>
          <cell r="D2582" t="str">
            <v>Accruing</v>
          </cell>
          <cell r="E2582" t="str">
            <v>CFMS.DF.PR.FXD</v>
          </cell>
          <cell r="F2582" t="str">
            <v>Customer</v>
          </cell>
          <cell r="G2582">
            <v>320209</v>
          </cell>
        </row>
        <row r="2583">
          <cell r="B2583" t="str">
            <v>702-30000056</v>
          </cell>
          <cell r="C2583" t="str">
            <v>BOOKED</v>
          </cell>
          <cell r="D2583" t="str">
            <v>Accruing</v>
          </cell>
          <cell r="E2583" t="str">
            <v>CFMS.DF.PR.FXD</v>
          </cell>
          <cell r="F2583" t="str">
            <v>Customer</v>
          </cell>
          <cell r="G2583">
            <v>319362</v>
          </cell>
        </row>
        <row r="2584">
          <cell r="B2584" t="str">
            <v>702-30000102</v>
          </cell>
          <cell r="C2584" t="str">
            <v>BOOKED</v>
          </cell>
          <cell r="D2584" t="str">
            <v>Accruing</v>
          </cell>
          <cell r="E2584" t="str">
            <v>CFMS.DF.PR.FXD</v>
          </cell>
          <cell r="F2584" t="str">
            <v>Customer</v>
          </cell>
          <cell r="G2584">
            <v>320209</v>
          </cell>
        </row>
        <row r="2585">
          <cell r="B2585" t="str">
            <v>702-30000114</v>
          </cell>
          <cell r="C2585" t="str">
            <v>BOOKED</v>
          </cell>
          <cell r="D2585" t="str">
            <v>Accruing</v>
          </cell>
          <cell r="E2585" t="str">
            <v>CFMS.DF.PR.FXD</v>
          </cell>
          <cell r="F2585" t="str">
            <v>Customer</v>
          </cell>
          <cell r="G2585">
            <v>308683</v>
          </cell>
        </row>
        <row r="2586">
          <cell r="B2586" t="str">
            <v>702-30000120</v>
          </cell>
          <cell r="C2586" t="str">
            <v>BOOKED</v>
          </cell>
          <cell r="D2586" t="str">
            <v>Non-Accruing</v>
          </cell>
          <cell r="E2586" t="str">
            <v>CFMS.DF.PR.FXD</v>
          </cell>
          <cell r="F2586" t="str">
            <v>Customer</v>
          </cell>
          <cell r="G2586">
            <v>323370</v>
          </cell>
        </row>
        <row r="2587">
          <cell r="B2587" t="str">
            <v>702-30000121</v>
          </cell>
          <cell r="C2587" t="str">
            <v>BOOKED</v>
          </cell>
          <cell r="D2587" t="str">
            <v>Accruing</v>
          </cell>
          <cell r="E2587" t="str">
            <v>CFMS.DF.PR.FXD</v>
          </cell>
          <cell r="F2587" t="str">
            <v>Customer</v>
          </cell>
          <cell r="G2587">
            <v>319114</v>
          </cell>
        </row>
        <row r="2588">
          <cell r="B2588" t="str">
            <v>702-30000122</v>
          </cell>
          <cell r="C2588" t="str">
            <v>BOOKED</v>
          </cell>
          <cell r="D2588" t="str">
            <v>Non-Accruing</v>
          </cell>
          <cell r="E2588" t="str">
            <v>CFMS.DF.PR.FXD</v>
          </cell>
          <cell r="F2588" t="str">
            <v>Customer</v>
          </cell>
          <cell r="G2588">
            <v>311159</v>
          </cell>
        </row>
        <row r="2589">
          <cell r="B2589" t="str">
            <v>702-30000125</v>
          </cell>
          <cell r="C2589" t="str">
            <v>BOOKED</v>
          </cell>
          <cell r="D2589" t="str">
            <v>Non-Accruing</v>
          </cell>
          <cell r="E2589" t="str">
            <v>CFMS.DF.PR.FXD</v>
          </cell>
          <cell r="F2589" t="str">
            <v>Customer</v>
          </cell>
          <cell r="G2589">
            <v>316191</v>
          </cell>
        </row>
        <row r="2590">
          <cell r="B2590" t="str">
            <v>702-30000165,</v>
          </cell>
          <cell r="C2590" t="str">
            <v>BOOKED</v>
          </cell>
          <cell r="E2590" t="str">
            <v>CFMS.DF.PR.FXD</v>
          </cell>
          <cell r="F2590" t="str">
            <v>Customer</v>
          </cell>
          <cell r="G2590">
            <v>311774</v>
          </cell>
        </row>
        <row r="2591">
          <cell r="B2591" t="str">
            <v>702-30000180</v>
          </cell>
          <cell r="C2591" t="str">
            <v>BOOKED</v>
          </cell>
          <cell r="D2591" t="str">
            <v>Accruing</v>
          </cell>
          <cell r="E2591" t="str">
            <v>CFMS.DF.PR.FXD</v>
          </cell>
          <cell r="F2591" t="str">
            <v>Customer</v>
          </cell>
          <cell r="G2591">
            <v>316651</v>
          </cell>
        </row>
        <row r="2592">
          <cell r="B2592" t="str">
            <v>702-30000225-079</v>
          </cell>
          <cell r="C2592" t="str">
            <v>BOOKED</v>
          </cell>
          <cell r="D2592" t="str">
            <v>Accruing</v>
          </cell>
          <cell r="E2592" t="str">
            <v>CFMS.OL.FXD</v>
          </cell>
          <cell r="F2592" t="str">
            <v>Customer</v>
          </cell>
          <cell r="G2592">
            <v>319934</v>
          </cell>
        </row>
        <row r="2593">
          <cell r="B2593" t="str">
            <v>702-30000225-080</v>
          </cell>
          <cell r="C2593" t="str">
            <v>BOOKED</v>
          </cell>
          <cell r="D2593" t="str">
            <v>Accruing</v>
          </cell>
          <cell r="E2593" t="str">
            <v>CFMS.OL.FXD</v>
          </cell>
          <cell r="F2593" t="str">
            <v>Customer</v>
          </cell>
          <cell r="G2593">
            <v>319934</v>
          </cell>
        </row>
        <row r="2594">
          <cell r="B2594" t="str">
            <v>702-30000225-090</v>
          </cell>
          <cell r="C2594" t="str">
            <v>BOOKED</v>
          </cell>
          <cell r="D2594" t="str">
            <v>Accruing</v>
          </cell>
          <cell r="E2594" t="str">
            <v>CFMS.OL.FXD</v>
          </cell>
          <cell r="F2594" t="str">
            <v>Customer</v>
          </cell>
          <cell r="G2594">
            <v>319934</v>
          </cell>
        </row>
        <row r="2595">
          <cell r="B2595" t="str">
            <v>702-30000225-091</v>
          </cell>
          <cell r="C2595" t="str">
            <v>BOOKED</v>
          </cell>
          <cell r="D2595" t="str">
            <v>Accruing</v>
          </cell>
          <cell r="E2595" t="str">
            <v>CFMS.OL.FXD</v>
          </cell>
          <cell r="F2595" t="str">
            <v>Customer</v>
          </cell>
          <cell r="G2595">
            <v>319934</v>
          </cell>
        </row>
        <row r="2596">
          <cell r="B2596" t="str">
            <v>702-30000225-092</v>
          </cell>
          <cell r="C2596" t="str">
            <v>BOOKED</v>
          </cell>
          <cell r="D2596" t="str">
            <v>Accruing</v>
          </cell>
          <cell r="E2596" t="str">
            <v>CFMS.OL.FXD</v>
          </cell>
          <cell r="F2596" t="str">
            <v>Customer</v>
          </cell>
          <cell r="G2596">
            <v>319934</v>
          </cell>
        </row>
        <row r="2597">
          <cell r="B2597" t="str">
            <v>702-30000225-093</v>
          </cell>
          <cell r="C2597" t="str">
            <v>BOOKED</v>
          </cell>
          <cell r="D2597" t="str">
            <v>Accruing</v>
          </cell>
          <cell r="E2597" t="str">
            <v>CFMS.OL.FXD</v>
          </cell>
          <cell r="F2597" t="str">
            <v>Customer</v>
          </cell>
          <cell r="G2597">
            <v>319934</v>
          </cell>
        </row>
        <row r="2598">
          <cell r="B2598" t="str">
            <v>702-30000225-094</v>
          </cell>
          <cell r="C2598" t="str">
            <v>BOOKED</v>
          </cell>
          <cell r="D2598" t="str">
            <v>Accruing</v>
          </cell>
          <cell r="E2598" t="str">
            <v>CFMS.OL.FXD</v>
          </cell>
          <cell r="F2598" t="str">
            <v>Customer</v>
          </cell>
          <cell r="G2598">
            <v>319934</v>
          </cell>
        </row>
        <row r="2599">
          <cell r="B2599" t="str">
            <v>702-30000225-095</v>
          </cell>
          <cell r="C2599" t="str">
            <v>BOOKED</v>
          </cell>
          <cell r="D2599" t="str">
            <v>Accruing</v>
          </cell>
          <cell r="E2599" t="str">
            <v>CFMS.OL.FXD</v>
          </cell>
          <cell r="F2599" t="str">
            <v>Customer</v>
          </cell>
          <cell r="G2599">
            <v>319934</v>
          </cell>
        </row>
        <row r="2600">
          <cell r="B2600" t="str">
            <v>702-30000225-096</v>
          </cell>
          <cell r="C2600" t="str">
            <v>BOOKED</v>
          </cell>
          <cell r="D2600" t="str">
            <v>Accruing</v>
          </cell>
          <cell r="E2600" t="str">
            <v>CFMS.OL.FXD</v>
          </cell>
          <cell r="F2600" t="str">
            <v>Customer</v>
          </cell>
          <cell r="G2600">
            <v>319934</v>
          </cell>
        </row>
        <row r="2601">
          <cell r="B2601" t="str">
            <v>702-30000225-098</v>
          </cell>
          <cell r="C2601" t="str">
            <v>BOOKED</v>
          </cell>
          <cell r="D2601" t="str">
            <v>Accruing</v>
          </cell>
          <cell r="E2601" t="str">
            <v>CFMS.OL.FXD</v>
          </cell>
          <cell r="F2601" t="str">
            <v>Customer</v>
          </cell>
          <cell r="G2601">
            <v>319934</v>
          </cell>
        </row>
        <row r="2602">
          <cell r="B2602" t="str">
            <v>702-30000225-100</v>
          </cell>
          <cell r="C2602" t="str">
            <v>BOOKED</v>
          </cell>
          <cell r="D2602" t="str">
            <v>Accruing</v>
          </cell>
          <cell r="E2602" t="str">
            <v>CFMS.OL.FXD</v>
          </cell>
          <cell r="F2602" t="str">
            <v>Customer</v>
          </cell>
          <cell r="G2602">
            <v>319934</v>
          </cell>
        </row>
        <row r="2603">
          <cell r="B2603" t="str">
            <v>702-30000225-101</v>
          </cell>
          <cell r="C2603" t="str">
            <v>BOOKED</v>
          </cell>
          <cell r="D2603" t="str">
            <v>Accruing</v>
          </cell>
          <cell r="E2603" t="str">
            <v>CFMS.OL.FXD</v>
          </cell>
          <cell r="F2603" t="str">
            <v>Customer</v>
          </cell>
          <cell r="G2603">
            <v>319934</v>
          </cell>
        </row>
        <row r="2604">
          <cell r="B2604" t="str">
            <v>702-30000225-102</v>
          </cell>
          <cell r="C2604" t="str">
            <v>BOOKED</v>
          </cell>
          <cell r="D2604" t="str">
            <v>Accruing</v>
          </cell>
          <cell r="E2604" t="str">
            <v>CFMS.OL.FXD</v>
          </cell>
          <cell r="F2604" t="str">
            <v>Customer</v>
          </cell>
          <cell r="G2604">
            <v>319934</v>
          </cell>
        </row>
        <row r="2605">
          <cell r="B2605" t="str">
            <v>702-30000225-103</v>
          </cell>
          <cell r="C2605" t="str">
            <v>BOOKED</v>
          </cell>
          <cell r="D2605" t="str">
            <v>Accruing</v>
          </cell>
          <cell r="E2605" t="str">
            <v>CFMS.OL.FXD</v>
          </cell>
          <cell r="F2605" t="str">
            <v>Customer</v>
          </cell>
          <cell r="G2605">
            <v>319934</v>
          </cell>
        </row>
        <row r="2606">
          <cell r="B2606" t="str">
            <v>702-30000225-104</v>
          </cell>
          <cell r="C2606" t="str">
            <v>BOOKED</v>
          </cell>
          <cell r="D2606" t="str">
            <v>Accruing</v>
          </cell>
          <cell r="E2606" t="str">
            <v>CFMS.OL.FXD</v>
          </cell>
          <cell r="F2606" t="str">
            <v>Customer</v>
          </cell>
          <cell r="G2606">
            <v>319934</v>
          </cell>
        </row>
        <row r="2607">
          <cell r="B2607" t="str">
            <v>702-30000225-106</v>
          </cell>
          <cell r="C2607" t="str">
            <v>BOOKED</v>
          </cell>
          <cell r="D2607" t="str">
            <v>Accruing</v>
          </cell>
          <cell r="E2607" t="str">
            <v>CFMS.OL.FXD</v>
          </cell>
          <cell r="F2607" t="str">
            <v>Customer</v>
          </cell>
          <cell r="G2607">
            <v>319934</v>
          </cell>
        </row>
        <row r="2608">
          <cell r="B2608" t="str">
            <v>702-30000225-107</v>
          </cell>
          <cell r="C2608" t="str">
            <v>BOOKED</v>
          </cell>
          <cell r="D2608" t="str">
            <v>Accruing</v>
          </cell>
          <cell r="E2608" t="str">
            <v>CFMS.OL.FXD</v>
          </cell>
          <cell r="F2608" t="str">
            <v>Customer</v>
          </cell>
          <cell r="G2608">
            <v>319934</v>
          </cell>
        </row>
        <row r="2609">
          <cell r="B2609" t="str">
            <v>702-30000225-108</v>
          </cell>
          <cell r="C2609" t="str">
            <v>BOOKED</v>
          </cell>
          <cell r="D2609" t="str">
            <v>Accruing</v>
          </cell>
          <cell r="E2609" t="str">
            <v>CFMS.OL.FXD</v>
          </cell>
          <cell r="F2609" t="str">
            <v>Customer</v>
          </cell>
          <cell r="G2609">
            <v>319934</v>
          </cell>
        </row>
        <row r="2610">
          <cell r="B2610" t="str">
            <v>702-30000225-109</v>
          </cell>
          <cell r="C2610" t="str">
            <v>BOOKED</v>
          </cell>
          <cell r="D2610" t="str">
            <v>Accruing</v>
          </cell>
          <cell r="E2610" t="str">
            <v>CFMS.OL.FXD</v>
          </cell>
          <cell r="F2610" t="str">
            <v>Customer</v>
          </cell>
          <cell r="G2610">
            <v>319934</v>
          </cell>
        </row>
        <row r="2611">
          <cell r="B2611" t="str">
            <v>702-30000225-111</v>
          </cell>
          <cell r="C2611" t="str">
            <v>BOOKED</v>
          </cell>
          <cell r="D2611" t="str">
            <v>Accruing</v>
          </cell>
          <cell r="E2611" t="str">
            <v>CFMS.OL.FXD</v>
          </cell>
          <cell r="F2611" t="str">
            <v>Customer</v>
          </cell>
          <cell r="G2611">
            <v>319934</v>
          </cell>
        </row>
        <row r="2612">
          <cell r="B2612" t="str">
            <v>702-30000225-113</v>
          </cell>
          <cell r="C2612" t="str">
            <v>BOOKED</v>
          </cell>
          <cell r="D2612" t="str">
            <v>Accruing</v>
          </cell>
          <cell r="E2612" t="str">
            <v>CFMS.OL.FXD</v>
          </cell>
          <cell r="F2612" t="str">
            <v>Customer</v>
          </cell>
          <cell r="G2612">
            <v>319934</v>
          </cell>
        </row>
        <row r="2613">
          <cell r="B2613" t="str">
            <v>702-30000225-114</v>
          </cell>
          <cell r="C2613" t="str">
            <v>BOOKED</v>
          </cell>
          <cell r="D2613" t="str">
            <v>Accruing</v>
          </cell>
          <cell r="E2613" t="str">
            <v>CFMS.OL.FXD</v>
          </cell>
          <cell r="F2613" t="str">
            <v>Customer</v>
          </cell>
          <cell r="G2613">
            <v>319934</v>
          </cell>
        </row>
        <row r="2614">
          <cell r="B2614" t="str">
            <v>702-30000225-116</v>
          </cell>
          <cell r="C2614" t="str">
            <v>BOOKED</v>
          </cell>
          <cell r="D2614" t="str">
            <v>Accruing</v>
          </cell>
          <cell r="E2614" t="str">
            <v>CFMS.OL.FXD</v>
          </cell>
          <cell r="F2614" t="str">
            <v>Customer</v>
          </cell>
          <cell r="G2614">
            <v>319934</v>
          </cell>
        </row>
        <row r="2615">
          <cell r="B2615" t="str">
            <v>702-30000225-117</v>
          </cell>
          <cell r="C2615" t="str">
            <v>BOOKED</v>
          </cell>
          <cell r="D2615" t="str">
            <v>Accruing</v>
          </cell>
          <cell r="E2615" t="str">
            <v>CFMS.OL.FXD</v>
          </cell>
          <cell r="F2615" t="str">
            <v>Customer</v>
          </cell>
          <cell r="G2615">
            <v>319934</v>
          </cell>
        </row>
        <row r="2616">
          <cell r="B2616" t="str">
            <v>702-30000225-120</v>
          </cell>
          <cell r="C2616" t="str">
            <v>BOOKED</v>
          </cell>
          <cell r="D2616" t="str">
            <v>Accruing</v>
          </cell>
          <cell r="E2616" t="str">
            <v>CFMS.OL.FXD</v>
          </cell>
          <cell r="F2616" t="str">
            <v>Customer</v>
          </cell>
          <cell r="G2616">
            <v>319934</v>
          </cell>
        </row>
        <row r="2617">
          <cell r="B2617" t="str">
            <v>702-30000225-124</v>
          </cell>
          <cell r="C2617" t="str">
            <v>BOOKED</v>
          </cell>
          <cell r="D2617" t="str">
            <v>Accruing</v>
          </cell>
          <cell r="E2617" t="str">
            <v>CFMS.OL.FXD</v>
          </cell>
          <cell r="F2617" t="str">
            <v>Customer</v>
          </cell>
          <cell r="G2617">
            <v>319934</v>
          </cell>
        </row>
        <row r="2618">
          <cell r="B2618" t="str">
            <v>702-30000225-125</v>
          </cell>
          <cell r="C2618" t="str">
            <v>BOOKED</v>
          </cell>
          <cell r="D2618" t="str">
            <v>Accruing</v>
          </cell>
          <cell r="E2618" t="str">
            <v>CFMS.OL.FXD</v>
          </cell>
          <cell r="F2618" t="str">
            <v>Customer</v>
          </cell>
          <cell r="G2618">
            <v>319934</v>
          </cell>
        </row>
        <row r="2619">
          <cell r="B2619" t="str">
            <v>702-30000225-126</v>
          </cell>
          <cell r="C2619" t="str">
            <v>BOOKED</v>
          </cell>
          <cell r="D2619" t="str">
            <v>Accruing</v>
          </cell>
          <cell r="E2619" t="str">
            <v>CFMS.OL.FXD</v>
          </cell>
          <cell r="F2619" t="str">
            <v>Customer</v>
          </cell>
          <cell r="G2619">
            <v>319934</v>
          </cell>
        </row>
        <row r="2620">
          <cell r="B2620" t="str">
            <v>702-30000225-127</v>
          </cell>
          <cell r="C2620" t="str">
            <v>BOOKED</v>
          </cell>
          <cell r="D2620" t="str">
            <v>Accruing</v>
          </cell>
          <cell r="E2620" t="str">
            <v>CFMS.OL.FXD</v>
          </cell>
          <cell r="F2620" t="str">
            <v>Customer</v>
          </cell>
          <cell r="G2620">
            <v>319934</v>
          </cell>
        </row>
        <row r="2621">
          <cell r="B2621" t="str">
            <v>702-30000225-129</v>
          </cell>
          <cell r="C2621" t="str">
            <v>BOOKED</v>
          </cell>
          <cell r="D2621" t="str">
            <v>Accruing</v>
          </cell>
          <cell r="E2621" t="str">
            <v>CFMS.OL.FXD</v>
          </cell>
          <cell r="F2621" t="str">
            <v>Customer</v>
          </cell>
          <cell r="G2621">
            <v>319934</v>
          </cell>
        </row>
        <row r="2622">
          <cell r="B2622" t="str">
            <v>702-30000225-130</v>
          </cell>
          <cell r="C2622" t="str">
            <v>BOOKED</v>
          </cell>
          <cell r="D2622" t="str">
            <v>Accruing</v>
          </cell>
          <cell r="E2622" t="str">
            <v>CFMS.OL.FXD</v>
          </cell>
          <cell r="F2622" t="str">
            <v>Customer</v>
          </cell>
          <cell r="G2622">
            <v>319934</v>
          </cell>
        </row>
        <row r="2623">
          <cell r="B2623" t="str">
            <v>702-30000225-131</v>
          </cell>
          <cell r="C2623" t="str">
            <v>BOOKED</v>
          </cell>
          <cell r="D2623" t="str">
            <v>Accruing</v>
          </cell>
          <cell r="E2623" t="str">
            <v>CFMS.OL.FXD</v>
          </cell>
          <cell r="F2623" t="str">
            <v>Customer</v>
          </cell>
          <cell r="G2623">
            <v>319934</v>
          </cell>
        </row>
        <row r="2624">
          <cell r="B2624" t="str">
            <v>702-30000225-133</v>
          </cell>
          <cell r="C2624" t="str">
            <v>BOOKED</v>
          </cell>
          <cell r="D2624" t="str">
            <v>Accruing</v>
          </cell>
          <cell r="E2624" t="str">
            <v>CFMS.OL.FXD</v>
          </cell>
          <cell r="F2624" t="str">
            <v>Customer</v>
          </cell>
          <cell r="G2624">
            <v>319934</v>
          </cell>
        </row>
        <row r="2625">
          <cell r="B2625" t="str">
            <v>702-30000225-134</v>
          </cell>
          <cell r="C2625" t="str">
            <v>BOOKED</v>
          </cell>
          <cell r="D2625" t="str">
            <v>Accruing</v>
          </cell>
          <cell r="E2625" t="str">
            <v>CFMS.OL.FXD</v>
          </cell>
          <cell r="F2625" t="str">
            <v>Customer</v>
          </cell>
          <cell r="G2625">
            <v>319934</v>
          </cell>
        </row>
        <row r="2626">
          <cell r="B2626" t="str">
            <v>702-30000225-135</v>
          </cell>
          <cell r="C2626" t="str">
            <v>BOOKED</v>
          </cell>
          <cell r="D2626" t="str">
            <v>Accruing</v>
          </cell>
          <cell r="E2626" t="str">
            <v>CFMS.OL.FXD</v>
          </cell>
          <cell r="F2626" t="str">
            <v>Customer</v>
          </cell>
          <cell r="G2626">
            <v>319934</v>
          </cell>
        </row>
        <row r="2627">
          <cell r="B2627" t="str">
            <v>702-30000225-136</v>
          </cell>
          <cell r="C2627" t="str">
            <v>BOOKED</v>
          </cell>
          <cell r="D2627" t="str">
            <v>Accruing</v>
          </cell>
          <cell r="E2627" t="str">
            <v>CFMS.OL.FXD</v>
          </cell>
          <cell r="F2627" t="str">
            <v>Customer</v>
          </cell>
          <cell r="G2627">
            <v>319934</v>
          </cell>
        </row>
        <row r="2628">
          <cell r="B2628" t="str">
            <v>702-30000225-137</v>
          </cell>
          <cell r="C2628" t="str">
            <v>BOOKED</v>
          </cell>
          <cell r="D2628" t="str">
            <v>Accruing</v>
          </cell>
          <cell r="E2628" t="str">
            <v>CFMS.OL.FXD</v>
          </cell>
          <cell r="F2628" t="str">
            <v>Customer</v>
          </cell>
          <cell r="G2628">
            <v>319934</v>
          </cell>
        </row>
        <row r="2629">
          <cell r="B2629" t="str">
            <v>702-30000225-138</v>
          </cell>
          <cell r="C2629" t="str">
            <v>BOOKED</v>
          </cell>
          <cell r="D2629" t="str">
            <v>Accruing</v>
          </cell>
          <cell r="E2629" t="str">
            <v>CFMS.OL.FXD</v>
          </cell>
          <cell r="F2629" t="str">
            <v>Customer</v>
          </cell>
          <cell r="G2629">
            <v>319934</v>
          </cell>
        </row>
        <row r="2630">
          <cell r="B2630" t="str">
            <v>702-30000231</v>
          </cell>
          <cell r="C2630" t="str">
            <v>BOOKED</v>
          </cell>
          <cell r="D2630" t="str">
            <v>Accruing</v>
          </cell>
          <cell r="E2630" t="str">
            <v>CFMS.DF.PR.FXD</v>
          </cell>
          <cell r="F2630" t="str">
            <v>Customer</v>
          </cell>
          <cell r="G2630">
            <v>312332</v>
          </cell>
        </row>
        <row r="2631">
          <cell r="B2631" t="str">
            <v>702-30000255-1</v>
          </cell>
          <cell r="C2631" t="str">
            <v>BOOKED</v>
          </cell>
          <cell r="D2631" t="str">
            <v>Accruing</v>
          </cell>
          <cell r="E2631" t="str">
            <v>CFMS.DF.PR.FXD</v>
          </cell>
          <cell r="F2631" t="str">
            <v>Customer</v>
          </cell>
          <cell r="G2631">
            <v>320240</v>
          </cell>
        </row>
        <row r="2632">
          <cell r="B2632" t="str">
            <v>702-30000256</v>
          </cell>
          <cell r="C2632" t="str">
            <v>BOOKED</v>
          </cell>
          <cell r="D2632" t="str">
            <v>Accruing</v>
          </cell>
          <cell r="E2632" t="str">
            <v>CFMS.DF.LOCALOP.FXD</v>
          </cell>
          <cell r="F2632" t="str">
            <v>Dealer</v>
          </cell>
          <cell r="G2632">
            <v>320398</v>
          </cell>
        </row>
        <row r="2633">
          <cell r="B2633" t="str">
            <v>702-30000272</v>
          </cell>
          <cell r="C2633" t="str">
            <v>BOOKED</v>
          </cell>
          <cell r="D2633" t="str">
            <v>Accruing</v>
          </cell>
          <cell r="E2633" t="str">
            <v>CFMS.DF.PR.FXD</v>
          </cell>
          <cell r="F2633" t="str">
            <v>Customer</v>
          </cell>
          <cell r="G2633">
            <v>314660</v>
          </cell>
        </row>
        <row r="2634">
          <cell r="B2634" t="str">
            <v>702-30000280</v>
          </cell>
          <cell r="C2634" t="str">
            <v>BOOKED</v>
          </cell>
          <cell r="D2634" t="str">
            <v>Non-Accruing</v>
          </cell>
          <cell r="E2634" t="str">
            <v>CFMS.DF.PR.FXD</v>
          </cell>
          <cell r="F2634" t="str">
            <v>Customer</v>
          </cell>
          <cell r="G2634">
            <v>310391</v>
          </cell>
        </row>
        <row r="2635">
          <cell r="B2635" t="str">
            <v>702-30000295</v>
          </cell>
          <cell r="C2635" t="str">
            <v>BOOKED</v>
          </cell>
          <cell r="D2635" t="str">
            <v>Non-Accruing</v>
          </cell>
          <cell r="E2635" t="str">
            <v>CFMS.DF.PR.FXD</v>
          </cell>
          <cell r="F2635" t="str">
            <v>Customer</v>
          </cell>
          <cell r="G2635">
            <v>309895</v>
          </cell>
        </row>
        <row r="2636">
          <cell r="B2636" t="str">
            <v>702-30000299</v>
          </cell>
          <cell r="C2636" t="str">
            <v>BOOKED</v>
          </cell>
          <cell r="D2636" t="str">
            <v>Non-Accruing</v>
          </cell>
          <cell r="E2636" t="str">
            <v>CFMS.DF.PR.FXD</v>
          </cell>
          <cell r="F2636" t="str">
            <v>Customer</v>
          </cell>
          <cell r="G2636">
            <v>324104</v>
          </cell>
        </row>
        <row r="2637">
          <cell r="B2637" t="str">
            <v>702-30000308</v>
          </cell>
          <cell r="C2637" t="str">
            <v>BOOKED</v>
          </cell>
          <cell r="D2637" t="str">
            <v>Accruing</v>
          </cell>
          <cell r="E2637" t="str">
            <v>CFMS.DF.PR.FXD</v>
          </cell>
          <cell r="F2637" t="str">
            <v>Customer</v>
          </cell>
          <cell r="G2637">
            <v>308460</v>
          </cell>
        </row>
        <row r="2638">
          <cell r="B2638" t="str">
            <v>702-30000310</v>
          </cell>
          <cell r="C2638" t="str">
            <v>BOOKED</v>
          </cell>
          <cell r="D2638" t="str">
            <v>Accruing</v>
          </cell>
          <cell r="E2638" t="str">
            <v>CFMS.DF.PR.FXD</v>
          </cell>
          <cell r="F2638" t="str">
            <v>Customer</v>
          </cell>
          <cell r="G2638">
            <v>314660</v>
          </cell>
        </row>
        <row r="2639">
          <cell r="B2639" t="str">
            <v>702-30000327</v>
          </cell>
          <cell r="C2639" t="str">
            <v>BOOKED</v>
          </cell>
          <cell r="D2639" t="str">
            <v>Accruing</v>
          </cell>
          <cell r="E2639" t="str">
            <v>CFMS.DF.PR.FXD</v>
          </cell>
          <cell r="F2639" t="str">
            <v>Customer</v>
          </cell>
          <cell r="G2639">
            <v>314660</v>
          </cell>
        </row>
        <row r="2640">
          <cell r="B2640" t="str">
            <v>702-30000334</v>
          </cell>
          <cell r="C2640" t="str">
            <v>BOOKED</v>
          </cell>
          <cell r="D2640" t="str">
            <v>Accruing</v>
          </cell>
          <cell r="E2640" t="str">
            <v>CFMS.DF.PR.FXD</v>
          </cell>
          <cell r="F2640" t="str">
            <v>Customer</v>
          </cell>
          <cell r="G2640">
            <v>317650</v>
          </cell>
        </row>
        <row r="2641">
          <cell r="B2641" t="str">
            <v>702-30000337</v>
          </cell>
          <cell r="C2641" t="str">
            <v>BOOKED</v>
          </cell>
          <cell r="D2641" t="str">
            <v>Non-Accruing</v>
          </cell>
          <cell r="E2641" t="str">
            <v>CFMS.DF.PR.FXD</v>
          </cell>
          <cell r="F2641" t="str">
            <v>Customer</v>
          </cell>
          <cell r="G2641">
            <v>320009</v>
          </cell>
        </row>
        <row r="2642">
          <cell r="B2642" t="str">
            <v>702-30000377-1</v>
          </cell>
          <cell r="C2642" t="str">
            <v>BOOKED</v>
          </cell>
          <cell r="D2642" t="str">
            <v>Non-Accruing</v>
          </cell>
          <cell r="E2642" t="str">
            <v>CFMS.DF.PR.FXD</v>
          </cell>
          <cell r="F2642" t="str">
            <v>Customer</v>
          </cell>
          <cell r="G2642">
            <v>324927</v>
          </cell>
        </row>
        <row r="2643">
          <cell r="B2643" t="str">
            <v>702-30000379</v>
          </cell>
          <cell r="C2643" t="str">
            <v>BOOKED</v>
          </cell>
          <cell r="D2643" t="str">
            <v>Non-Accruing</v>
          </cell>
          <cell r="E2643" t="str">
            <v>CFMS.DF.PR.FXD</v>
          </cell>
          <cell r="F2643" t="str">
            <v>Customer</v>
          </cell>
          <cell r="G2643">
            <v>308666</v>
          </cell>
        </row>
        <row r="2644">
          <cell r="B2644" t="str">
            <v>702-30000384</v>
          </cell>
          <cell r="C2644" t="str">
            <v>BOOKED</v>
          </cell>
          <cell r="D2644" t="str">
            <v>Accruing</v>
          </cell>
          <cell r="E2644" t="str">
            <v>CFMS.DF.PR.FXD</v>
          </cell>
          <cell r="F2644" t="str">
            <v>Customer</v>
          </cell>
          <cell r="G2644">
            <v>318916</v>
          </cell>
        </row>
        <row r="2645">
          <cell r="B2645" t="str">
            <v>702-30000385</v>
          </cell>
          <cell r="C2645" t="str">
            <v>BOOKED</v>
          </cell>
          <cell r="D2645" t="str">
            <v>Accruing</v>
          </cell>
          <cell r="E2645" t="str">
            <v>CFMS.DF.PR.FXD</v>
          </cell>
          <cell r="F2645" t="str">
            <v>Customer</v>
          </cell>
          <cell r="G2645">
            <v>312421</v>
          </cell>
        </row>
        <row r="2646">
          <cell r="B2646" t="str">
            <v>702-30000396</v>
          </cell>
          <cell r="C2646" t="str">
            <v>BOOKED</v>
          </cell>
          <cell r="D2646" t="str">
            <v>Non-Accruing</v>
          </cell>
          <cell r="E2646" t="str">
            <v>CFMS.DF.PR.FXD</v>
          </cell>
          <cell r="F2646" t="str">
            <v>Customer</v>
          </cell>
          <cell r="G2646">
            <v>324887</v>
          </cell>
        </row>
        <row r="2647">
          <cell r="B2647" t="str">
            <v>702-30000397</v>
          </cell>
          <cell r="C2647" t="str">
            <v>BOOKED</v>
          </cell>
          <cell r="D2647" t="str">
            <v>Non-Accruing</v>
          </cell>
          <cell r="E2647" t="str">
            <v>CFMS.DF.PR.FXD</v>
          </cell>
          <cell r="F2647" t="str">
            <v>Customer</v>
          </cell>
          <cell r="G2647">
            <v>324104</v>
          </cell>
        </row>
        <row r="2648">
          <cell r="B2648" t="str">
            <v>702-30000403</v>
          </cell>
          <cell r="C2648" t="str">
            <v>BOOKED</v>
          </cell>
          <cell r="D2648" t="str">
            <v>Accruing</v>
          </cell>
          <cell r="E2648" t="str">
            <v>CFMS.DF.PR.FXD</v>
          </cell>
          <cell r="F2648" t="str">
            <v>Customer</v>
          </cell>
          <cell r="G2648">
            <v>319806</v>
          </cell>
        </row>
        <row r="2649">
          <cell r="B2649" t="str">
            <v>702-30000406</v>
          </cell>
          <cell r="C2649" t="str">
            <v>BOOKED</v>
          </cell>
          <cell r="D2649" t="str">
            <v>Non-Accruing</v>
          </cell>
          <cell r="E2649" t="str">
            <v>CFMS.DF.PR.FXD</v>
          </cell>
          <cell r="F2649" t="str">
            <v>Customer</v>
          </cell>
          <cell r="G2649">
            <v>316812</v>
          </cell>
        </row>
        <row r="2650">
          <cell r="B2650" t="str">
            <v>702-30000413-1</v>
          </cell>
          <cell r="C2650" t="str">
            <v>BOOKED</v>
          </cell>
          <cell r="D2650" t="str">
            <v>Accruing</v>
          </cell>
          <cell r="E2650" t="str">
            <v>CFMS.DF.PR.FXD</v>
          </cell>
          <cell r="F2650" t="str">
            <v>Customer</v>
          </cell>
          <cell r="G2650">
            <v>324889</v>
          </cell>
        </row>
        <row r="2651">
          <cell r="B2651" t="str">
            <v>702-30000430-1</v>
          </cell>
          <cell r="C2651" t="str">
            <v>BOOKED</v>
          </cell>
          <cell r="D2651" t="str">
            <v>Accruing</v>
          </cell>
          <cell r="E2651" t="str">
            <v>CFMS.DF.PR.FXD</v>
          </cell>
          <cell r="F2651" t="str">
            <v>Customer</v>
          </cell>
          <cell r="G2651">
            <v>312309</v>
          </cell>
        </row>
        <row r="2652">
          <cell r="B2652" t="str">
            <v>702-30000434</v>
          </cell>
          <cell r="C2652" t="str">
            <v>BOOKED</v>
          </cell>
          <cell r="D2652" t="str">
            <v>Accruing</v>
          </cell>
          <cell r="E2652" t="str">
            <v>CFMS.DF.PR.FXD</v>
          </cell>
          <cell r="F2652" t="str">
            <v>Customer</v>
          </cell>
          <cell r="G2652">
            <v>315799</v>
          </cell>
        </row>
        <row r="2653">
          <cell r="B2653" t="str">
            <v>702-30000474-1</v>
          </cell>
          <cell r="C2653" t="str">
            <v>BOOKED</v>
          </cell>
          <cell r="D2653" t="str">
            <v>Accruing</v>
          </cell>
          <cell r="E2653" t="str">
            <v>CFMS.DF.PR.FXD</v>
          </cell>
          <cell r="F2653" t="str">
            <v>Customer</v>
          </cell>
          <cell r="G2653">
            <v>319909</v>
          </cell>
        </row>
        <row r="2654">
          <cell r="B2654" t="str">
            <v>702-30000477-1</v>
          </cell>
          <cell r="C2654" t="str">
            <v>BOOKED</v>
          </cell>
          <cell r="D2654" t="str">
            <v>Accruing</v>
          </cell>
          <cell r="E2654" t="str">
            <v>CFMS.DF.PR.FXD</v>
          </cell>
          <cell r="F2654" t="str">
            <v>Customer</v>
          </cell>
          <cell r="G2654">
            <v>318752</v>
          </cell>
        </row>
        <row r="2655">
          <cell r="B2655" t="str">
            <v>702-30000496</v>
          </cell>
          <cell r="C2655" t="str">
            <v>BOOKED</v>
          </cell>
          <cell r="D2655" t="str">
            <v>Accruing</v>
          </cell>
          <cell r="E2655" t="str">
            <v>CFMS.DF.PR.FXD</v>
          </cell>
          <cell r="F2655" t="str">
            <v>Customer</v>
          </cell>
          <cell r="G2655">
            <v>318874</v>
          </cell>
        </row>
        <row r="2656">
          <cell r="B2656" t="str">
            <v>702-30000512-1</v>
          </cell>
          <cell r="C2656" t="str">
            <v>BOOKED</v>
          </cell>
          <cell r="D2656" t="str">
            <v>Non-Accruing</v>
          </cell>
          <cell r="E2656" t="str">
            <v>CFMS.DF.PR.FXD</v>
          </cell>
          <cell r="F2656" t="str">
            <v>Customer</v>
          </cell>
          <cell r="G2656">
            <v>320290</v>
          </cell>
        </row>
        <row r="2657">
          <cell r="B2657" t="str">
            <v>702-30000516</v>
          </cell>
          <cell r="C2657" t="str">
            <v>BOOKED</v>
          </cell>
          <cell r="D2657" t="str">
            <v>Accruing</v>
          </cell>
          <cell r="E2657" t="str">
            <v>CFMS.DF.PR.FXD</v>
          </cell>
          <cell r="F2657" t="str">
            <v>Customer</v>
          </cell>
          <cell r="G2657">
            <v>318822</v>
          </cell>
        </row>
        <row r="2658">
          <cell r="B2658" t="str">
            <v>702-30000517</v>
          </cell>
          <cell r="C2658" t="str">
            <v>BOOKED</v>
          </cell>
          <cell r="D2658" t="str">
            <v>Accruing</v>
          </cell>
          <cell r="E2658" t="str">
            <v>CFMS.DF.LOCALOP.FXD</v>
          </cell>
          <cell r="F2658" t="str">
            <v>Customer</v>
          </cell>
          <cell r="G2658">
            <v>312682</v>
          </cell>
        </row>
        <row r="2659">
          <cell r="B2659" t="str">
            <v>702-30000518</v>
          </cell>
          <cell r="C2659" t="str">
            <v>BOOKED</v>
          </cell>
          <cell r="D2659" t="str">
            <v>Accruing</v>
          </cell>
          <cell r="E2659" t="str">
            <v>CFMS.DF.PR.FXD</v>
          </cell>
          <cell r="F2659" t="str">
            <v>Customer</v>
          </cell>
          <cell r="G2659">
            <v>318822</v>
          </cell>
        </row>
        <row r="2660">
          <cell r="B2660" t="str">
            <v>702-30000528</v>
          </cell>
          <cell r="C2660" t="str">
            <v>BOOKED</v>
          </cell>
          <cell r="D2660" t="str">
            <v>Accruing</v>
          </cell>
          <cell r="E2660" t="str">
            <v>CFMS.DF.PR.FXD</v>
          </cell>
          <cell r="F2660" t="str">
            <v>Customer</v>
          </cell>
          <cell r="G2660">
            <v>326589</v>
          </cell>
        </row>
        <row r="2661">
          <cell r="B2661" t="str">
            <v>702-30000533</v>
          </cell>
          <cell r="C2661" t="str">
            <v>BOOKED</v>
          </cell>
          <cell r="D2661" t="str">
            <v>Accruing</v>
          </cell>
          <cell r="E2661" t="str">
            <v>CFMS.DF.PR.FXD</v>
          </cell>
          <cell r="F2661" t="str">
            <v>Customer</v>
          </cell>
          <cell r="G2661">
            <v>326589</v>
          </cell>
        </row>
        <row r="2662">
          <cell r="B2662" t="str">
            <v>702-30000536</v>
          </cell>
          <cell r="C2662" t="str">
            <v>BOOKED</v>
          </cell>
          <cell r="D2662" t="str">
            <v>Accruing</v>
          </cell>
          <cell r="E2662" t="str">
            <v>CFMS.DF.PR.FXD</v>
          </cell>
          <cell r="F2662" t="str">
            <v>Customer</v>
          </cell>
          <cell r="G2662">
            <v>326589</v>
          </cell>
        </row>
        <row r="2663">
          <cell r="B2663" t="str">
            <v>702-30000537-1</v>
          </cell>
          <cell r="C2663" t="str">
            <v>BOOKED</v>
          </cell>
          <cell r="D2663" t="str">
            <v>Non-Accruing</v>
          </cell>
          <cell r="E2663" t="str">
            <v>CFMS.DF.PR.FXD</v>
          </cell>
          <cell r="F2663" t="str">
            <v>Customer</v>
          </cell>
          <cell r="G2663">
            <v>320290</v>
          </cell>
        </row>
        <row r="2664">
          <cell r="B2664" t="str">
            <v>702-30000542</v>
          </cell>
          <cell r="C2664" t="str">
            <v>BOOKED</v>
          </cell>
          <cell r="D2664" t="str">
            <v>Accruing</v>
          </cell>
          <cell r="E2664" t="str">
            <v>CFMS.DF.PR.FXD</v>
          </cell>
          <cell r="F2664" t="str">
            <v>Customer</v>
          </cell>
          <cell r="G2664">
            <v>312288</v>
          </cell>
        </row>
        <row r="2665">
          <cell r="B2665" t="str">
            <v>702-30000563-1</v>
          </cell>
          <cell r="C2665" t="str">
            <v>BOOKED</v>
          </cell>
          <cell r="D2665" t="str">
            <v>Accruing</v>
          </cell>
          <cell r="E2665" t="str">
            <v>CFMS.DF.PR.FXD</v>
          </cell>
          <cell r="F2665" t="str">
            <v>Customer</v>
          </cell>
          <cell r="G2665">
            <v>320240</v>
          </cell>
        </row>
        <row r="2666">
          <cell r="B2666" t="str">
            <v>702-30000570</v>
          </cell>
          <cell r="C2666" t="str">
            <v>BOOKED</v>
          </cell>
          <cell r="D2666" t="str">
            <v>Accruing</v>
          </cell>
          <cell r="E2666" t="str">
            <v>CFMS.DF.PR.FXD</v>
          </cell>
          <cell r="F2666" t="str">
            <v>Customer</v>
          </cell>
          <cell r="G2666">
            <v>327592</v>
          </cell>
        </row>
        <row r="2667">
          <cell r="B2667" t="str">
            <v>702-30000580</v>
          </cell>
          <cell r="C2667" t="str">
            <v>BOOKED</v>
          </cell>
          <cell r="D2667" t="str">
            <v>Non-Accruing</v>
          </cell>
          <cell r="E2667" t="str">
            <v>CFMS.DF.PR.FXD</v>
          </cell>
          <cell r="F2667" t="str">
            <v>Customer</v>
          </cell>
          <cell r="G2667">
            <v>320174</v>
          </cell>
        </row>
        <row r="2668">
          <cell r="B2668" t="str">
            <v>702-30000581</v>
          </cell>
          <cell r="C2668" t="str">
            <v>BOOKED</v>
          </cell>
          <cell r="D2668" t="str">
            <v>Accruing</v>
          </cell>
          <cell r="E2668" t="str">
            <v>CFMS.DF.PR.FXD</v>
          </cell>
          <cell r="F2668" t="str">
            <v>Customer</v>
          </cell>
          <cell r="G2668">
            <v>318173</v>
          </cell>
        </row>
        <row r="2669">
          <cell r="B2669" t="str">
            <v>702-30000583</v>
          </cell>
          <cell r="C2669" t="str">
            <v>BOOKED</v>
          </cell>
          <cell r="D2669" t="str">
            <v>Accruing</v>
          </cell>
          <cell r="E2669" t="str">
            <v>CFMS.DF.PR.FXD</v>
          </cell>
          <cell r="F2669" t="str">
            <v>Customer</v>
          </cell>
          <cell r="G2669">
            <v>312512</v>
          </cell>
        </row>
        <row r="2670">
          <cell r="B2670" t="str">
            <v>702-30000586</v>
          </cell>
          <cell r="C2670" t="str">
            <v>BOOKED</v>
          </cell>
          <cell r="D2670" t="str">
            <v>Accruing</v>
          </cell>
          <cell r="E2670" t="str">
            <v>CFMS.DF.LOCALOP.FXD</v>
          </cell>
          <cell r="F2670" t="str">
            <v>Customer</v>
          </cell>
          <cell r="G2670">
            <v>317806</v>
          </cell>
        </row>
        <row r="2671">
          <cell r="B2671" t="str">
            <v>702-30000592</v>
          </cell>
          <cell r="C2671" t="str">
            <v>BOOKED</v>
          </cell>
          <cell r="D2671" t="str">
            <v>Accruing</v>
          </cell>
          <cell r="E2671" t="str">
            <v>CFMS.DF.PR.FXD</v>
          </cell>
          <cell r="F2671" t="str">
            <v>Customer</v>
          </cell>
          <cell r="G2671">
            <v>314660</v>
          </cell>
        </row>
        <row r="2672">
          <cell r="B2672" t="str">
            <v>702-30000597-1</v>
          </cell>
          <cell r="C2672" t="str">
            <v>BOOKED</v>
          </cell>
          <cell r="D2672" t="str">
            <v>Accruing</v>
          </cell>
          <cell r="E2672" t="str">
            <v>CFMS.DF.PR.FXD</v>
          </cell>
          <cell r="F2672" t="str">
            <v>Customer</v>
          </cell>
          <cell r="G2672">
            <v>319909</v>
          </cell>
        </row>
        <row r="2673">
          <cell r="B2673" t="str">
            <v>702-30000598</v>
          </cell>
          <cell r="C2673" t="str">
            <v>BOOKED</v>
          </cell>
          <cell r="D2673" t="str">
            <v>Non-Accruing</v>
          </cell>
          <cell r="E2673" t="str">
            <v>CFMS.DF.PR.FXD</v>
          </cell>
          <cell r="F2673" t="str">
            <v>Customer</v>
          </cell>
          <cell r="G2673">
            <v>319746</v>
          </cell>
        </row>
        <row r="2674">
          <cell r="B2674" t="str">
            <v>702-30000615</v>
          </cell>
          <cell r="C2674" t="str">
            <v>BOOKED</v>
          </cell>
          <cell r="D2674" t="str">
            <v>Accruing</v>
          </cell>
          <cell r="E2674" t="str">
            <v>CFMS.DF.PR.FXD</v>
          </cell>
          <cell r="F2674" t="str">
            <v>Customer</v>
          </cell>
          <cell r="G2674">
            <v>314660</v>
          </cell>
        </row>
        <row r="2675">
          <cell r="B2675" t="str">
            <v>702-30000617</v>
          </cell>
          <cell r="C2675" t="str">
            <v>BOOKED</v>
          </cell>
          <cell r="D2675" t="str">
            <v>Accruing</v>
          </cell>
          <cell r="E2675" t="str">
            <v>CFMS.DF.PR.FXD</v>
          </cell>
          <cell r="F2675" t="str">
            <v>Customer</v>
          </cell>
          <cell r="G2675">
            <v>314660</v>
          </cell>
        </row>
        <row r="2676">
          <cell r="B2676" t="str">
            <v>702-30000628-2</v>
          </cell>
          <cell r="C2676" t="str">
            <v>BOOKED</v>
          </cell>
          <cell r="D2676" t="str">
            <v>Accruing</v>
          </cell>
          <cell r="E2676" t="str">
            <v>CFMS.DF.LOCALOP.FXD</v>
          </cell>
          <cell r="F2676" t="str">
            <v>Customer</v>
          </cell>
          <cell r="G2676">
            <v>317806</v>
          </cell>
        </row>
        <row r="2677">
          <cell r="B2677" t="str">
            <v>702-30000643</v>
          </cell>
          <cell r="C2677" t="str">
            <v>BOOKED</v>
          </cell>
          <cell r="D2677" t="str">
            <v>Non-Accruing</v>
          </cell>
          <cell r="E2677" t="str">
            <v>CFMS.DF.PR.FXD</v>
          </cell>
          <cell r="F2677" t="str">
            <v>Customer</v>
          </cell>
          <cell r="G2677">
            <v>328586</v>
          </cell>
        </row>
        <row r="2678">
          <cell r="B2678" t="str">
            <v>702-30000684-1</v>
          </cell>
          <cell r="C2678" t="str">
            <v>BOOKED</v>
          </cell>
          <cell r="D2678" t="str">
            <v>Accruing</v>
          </cell>
          <cell r="E2678" t="str">
            <v>CFMS.DF.LOCALOP.FXD</v>
          </cell>
          <cell r="F2678" t="str">
            <v>Dealer</v>
          </cell>
          <cell r="G2678">
            <v>320398</v>
          </cell>
        </row>
        <row r="2679">
          <cell r="B2679" t="str">
            <v>702-30000702</v>
          </cell>
          <cell r="C2679" t="str">
            <v>BOOKED</v>
          </cell>
          <cell r="D2679" t="str">
            <v>Accruing</v>
          </cell>
          <cell r="E2679" t="str">
            <v>CFMS.DF.PR.FXD</v>
          </cell>
          <cell r="F2679" t="str">
            <v>Customer</v>
          </cell>
          <cell r="G2679">
            <v>326589</v>
          </cell>
        </row>
        <row r="2680">
          <cell r="B2680" t="str">
            <v>702-30000706-1</v>
          </cell>
          <cell r="C2680" t="str">
            <v>BOOKED</v>
          </cell>
          <cell r="D2680" t="str">
            <v>Accruing</v>
          </cell>
          <cell r="E2680" t="str">
            <v>CFMS.DF.PR.FXD</v>
          </cell>
          <cell r="F2680" t="str">
            <v>Customer</v>
          </cell>
          <cell r="G2680">
            <v>320240</v>
          </cell>
        </row>
        <row r="2681">
          <cell r="B2681" t="str">
            <v>702-30000721</v>
          </cell>
          <cell r="C2681" t="str">
            <v>BOOKED</v>
          </cell>
          <cell r="D2681" t="str">
            <v>Accruing</v>
          </cell>
          <cell r="E2681" t="str">
            <v>CFMS.DF.PR.FXD</v>
          </cell>
          <cell r="F2681" t="str">
            <v>Customer</v>
          </cell>
          <cell r="G2681">
            <v>316080</v>
          </cell>
        </row>
        <row r="2682">
          <cell r="B2682" t="str">
            <v>702-30000723</v>
          </cell>
          <cell r="C2682" t="str">
            <v>BOOKED</v>
          </cell>
          <cell r="D2682" t="str">
            <v>Accruing</v>
          </cell>
          <cell r="E2682" t="str">
            <v>CFMS.DF.LOCALOP.FXD</v>
          </cell>
          <cell r="F2682" t="str">
            <v>Dealer</v>
          </cell>
          <cell r="G2682">
            <v>320398</v>
          </cell>
        </row>
        <row r="2683">
          <cell r="B2683" t="str">
            <v>702-30000735</v>
          </cell>
          <cell r="C2683" t="str">
            <v>BOOKED</v>
          </cell>
          <cell r="D2683" t="str">
            <v>Accruing</v>
          </cell>
          <cell r="E2683" t="str">
            <v>CFMS.DF.LOCALOP.FXD</v>
          </cell>
          <cell r="F2683" t="str">
            <v>Customer</v>
          </cell>
          <cell r="G2683">
            <v>310362</v>
          </cell>
        </row>
        <row r="2684">
          <cell r="B2684" t="str">
            <v>702-30000751</v>
          </cell>
          <cell r="C2684" t="str">
            <v>BOOKED</v>
          </cell>
          <cell r="D2684" t="str">
            <v>Accruing</v>
          </cell>
          <cell r="E2684" t="str">
            <v>CFMS.DF.PR.FXD</v>
          </cell>
          <cell r="F2684" t="str">
            <v>Customer</v>
          </cell>
          <cell r="G2684">
            <v>319895</v>
          </cell>
        </row>
        <row r="2685">
          <cell r="B2685" t="str">
            <v>702-30000779</v>
          </cell>
          <cell r="C2685" t="str">
            <v>BOOKED</v>
          </cell>
          <cell r="D2685" t="str">
            <v>Non-Accruing</v>
          </cell>
          <cell r="E2685" t="str">
            <v>CFMS.DF.PR.FXD</v>
          </cell>
          <cell r="F2685" t="str">
            <v>Customer</v>
          </cell>
          <cell r="G2685">
            <v>329807</v>
          </cell>
        </row>
        <row r="2686">
          <cell r="B2686" t="str">
            <v>702-30000786-1</v>
          </cell>
          <cell r="C2686" t="str">
            <v>BOOKED</v>
          </cell>
          <cell r="D2686" t="str">
            <v>Non-Accruing</v>
          </cell>
          <cell r="E2686" t="str">
            <v>CFMS.NOTE.FXD</v>
          </cell>
          <cell r="F2686" t="str">
            <v>Customer</v>
          </cell>
          <cell r="G2686">
            <v>315628</v>
          </cell>
        </row>
        <row r="2687">
          <cell r="B2687" t="str">
            <v>702-30000791-072-1</v>
          </cell>
          <cell r="C2687" t="str">
            <v>BOOKED</v>
          </cell>
          <cell r="D2687" t="str">
            <v>Accruing</v>
          </cell>
          <cell r="E2687" t="str">
            <v>CFMS.DF.PR.FXD</v>
          </cell>
          <cell r="F2687" t="str">
            <v>Customer</v>
          </cell>
          <cell r="G2687">
            <v>312097</v>
          </cell>
        </row>
        <row r="2688">
          <cell r="B2688" t="str">
            <v>702-30000791-073</v>
          </cell>
          <cell r="C2688" t="str">
            <v>BOOKED</v>
          </cell>
          <cell r="D2688" t="str">
            <v>Accruing</v>
          </cell>
          <cell r="E2688" t="str">
            <v>CFMS.DF.PR.FXD</v>
          </cell>
          <cell r="F2688" t="str">
            <v>Customer</v>
          </cell>
          <cell r="G2688">
            <v>312097</v>
          </cell>
        </row>
        <row r="2689">
          <cell r="B2689" t="str">
            <v>702-30000791-074</v>
          </cell>
          <cell r="C2689" t="str">
            <v>BOOKED</v>
          </cell>
          <cell r="D2689" t="str">
            <v>Accruing</v>
          </cell>
          <cell r="E2689" t="str">
            <v>CFMS.DF.PR.FXD</v>
          </cell>
          <cell r="F2689" t="str">
            <v>Customer</v>
          </cell>
          <cell r="G2689">
            <v>312097</v>
          </cell>
        </row>
        <row r="2690">
          <cell r="B2690" t="str">
            <v>702-30000791-075</v>
          </cell>
          <cell r="C2690" t="str">
            <v>BOOKED</v>
          </cell>
          <cell r="D2690" t="str">
            <v>Accruing</v>
          </cell>
          <cell r="E2690" t="str">
            <v>CFMS.DF.PR.FXD</v>
          </cell>
          <cell r="F2690" t="str">
            <v>Customer</v>
          </cell>
          <cell r="G2690">
            <v>312097</v>
          </cell>
        </row>
        <row r="2691">
          <cell r="B2691" t="str">
            <v>702-30000791-076</v>
          </cell>
          <cell r="C2691" t="str">
            <v>BOOKED</v>
          </cell>
          <cell r="D2691" t="str">
            <v>Accruing</v>
          </cell>
          <cell r="E2691" t="str">
            <v>CFMS.DF.PR.FXD</v>
          </cell>
          <cell r="F2691" t="str">
            <v>Customer</v>
          </cell>
          <cell r="G2691">
            <v>312097</v>
          </cell>
        </row>
        <row r="2692">
          <cell r="B2692" t="str">
            <v>702-30000791-077</v>
          </cell>
          <cell r="C2692" t="str">
            <v>BOOKED</v>
          </cell>
          <cell r="D2692" t="str">
            <v>Accruing</v>
          </cell>
          <cell r="E2692" t="str">
            <v>CFMS.DF.PR.FXD</v>
          </cell>
          <cell r="F2692" t="str">
            <v>Customer</v>
          </cell>
          <cell r="G2692">
            <v>312097</v>
          </cell>
        </row>
        <row r="2693">
          <cell r="B2693" t="str">
            <v>702-30000791-078</v>
          </cell>
          <cell r="C2693" t="str">
            <v>BOOKED</v>
          </cell>
          <cell r="D2693" t="str">
            <v>Accruing</v>
          </cell>
          <cell r="E2693" t="str">
            <v>CFMS.DF.PR.FXD</v>
          </cell>
          <cell r="F2693" t="str">
            <v>Customer</v>
          </cell>
          <cell r="G2693">
            <v>312097</v>
          </cell>
        </row>
        <row r="2694">
          <cell r="B2694" t="str">
            <v>702-30000791-079</v>
          </cell>
          <cell r="C2694" t="str">
            <v>BOOKED</v>
          </cell>
          <cell r="D2694" t="str">
            <v>Accruing</v>
          </cell>
          <cell r="E2694" t="str">
            <v>CFMS.DF.PR.FXD</v>
          </cell>
          <cell r="F2694" t="str">
            <v>Customer</v>
          </cell>
          <cell r="G2694">
            <v>312097</v>
          </cell>
        </row>
        <row r="2695">
          <cell r="B2695" t="str">
            <v>702-30000791-080</v>
          </cell>
          <cell r="C2695" t="str">
            <v>BOOKED</v>
          </cell>
          <cell r="D2695" t="str">
            <v>Accruing</v>
          </cell>
          <cell r="E2695" t="str">
            <v>CFMS.DF.PR.FXD</v>
          </cell>
          <cell r="F2695" t="str">
            <v>Customer</v>
          </cell>
          <cell r="G2695">
            <v>312097</v>
          </cell>
        </row>
        <row r="2696">
          <cell r="B2696" t="str">
            <v>702-30000791-081</v>
          </cell>
          <cell r="C2696" t="str">
            <v>BOOKED</v>
          </cell>
          <cell r="D2696" t="str">
            <v>Accruing</v>
          </cell>
          <cell r="E2696" t="str">
            <v>CFMS.DF.PR.FXD</v>
          </cell>
          <cell r="F2696" t="str">
            <v>Customer</v>
          </cell>
          <cell r="G2696">
            <v>312097</v>
          </cell>
        </row>
        <row r="2697">
          <cell r="B2697" t="str">
            <v>702-30000791-082</v>
          </cell>
          <cell r="C2697" t="str">
            <v>BOOKED</v>
          </cell>
          <cell r="D2697" t="str">
            <v>Accruing</v>
          </cell>
          <cell r="E2697" t="str">
            <v>CFMS.DF.PR.FXD</v>
          </cell>
          <cell r="F2697" t="str">
            <v>Customer</v>
          </cell>
          <cell r="G2697">
            <v>312097</v>
          </cell>
        </row>
        <row r="2698">
          <cell r="B2698" t="str">
            <v>702-30000791-083</v>
          </cell>
          <cell r="C2698" t="str">
            <v>BOOKED</v>
          </cell>
          <cell r="D2698" t="str">
            <v>Accruing</v>
          </cell>
          <cell r="E2698" t="str">
            <v>CFMS.DF.PR.FXD</v>
          </cell>
          <cell r="F2698" t="str">
            <v>Customer</v>
          </cell>
          <cell r="G2698">
            <v>312097</v>
          </cell>
        </row>
        <row r="2699">
          <cell r="B2699" t="str">
            <v>702-30000791-084</v>
          </cell>
          <cell r="C2699" t="str">
            <v>BOOKED</v>
          </cell>
          <cell r="D2699" t="str">
            <v>Accruing</v>
          </cell>
          <cell r="E2699" t="str">
            <v>CFMS.DF.PR.FXD</v>
          </cell>
          <cell r="F2699" t="str">
            <v>Customer</v>
          </cell>
          <cell r="G2699">
            <v>312097</v>
          </cell>
        </row>
        <row r="2700">
          <cell r="B2700" t="str">
            <v>702-30000791-085</v>
          </cell>
          <cell r="C2700" t="str">
            <v>BOOKED</v>
          </cell>
          <cell r="D2700" t="str">
            <v>Accruing</v>
          </cell>
          <cell r="E2700" t="str">
            <v>CFMS.DF.PR.FXD</v>
          </cell>
          <cell r="F2700" t="str">
            <v>Customer</v>
          </cell>
          <cell r="G2700">
            <v>312097</v>
          </cell>
        </row>
        <row r="2701">
          <cell r="B2701" t="str">
            <v>702-30000791-086</v>
          </cell>
          <cell r="C2701" t="str">
            <v>BOOKED</v>
          </cell>
          <cell r="D2701" t="str">
            <v>Accruing</v>
          </cell>
          <cell r="E2701" t="str">
            <v>CFMS.DF.PR.FXD</v>
          </cell>
          <cell r="F2701" t="str">
            <v>Customer</v>
          </cell>
          <cell r="G2701">
            <v>312097</v>
          </cell>
        </row>
        <row r="2702">
          <cell r="B2702" t="str">
            <v>702-30000791-087</v>
          </cell>
          <cell r="C2702" t="str">
            <v>BOOKED</v>
          </cell>
          <cell r="D2702" t="str">
            <v>Accruing</v>
          </cell>
          <cell r="E2702" t="str">
            <v>CFMS.DF.PR.FXD</v>
          </cell>
          <cell r="F2702" t="str">
            <v>Customer</v>
          </cell>
          <cell r="G2702">
            <v>312097</v>
          </cell>
        </row>
        <row r="2703">
          <cell r="B2703" t="str">
            <v>702-30000792</v>
          </cell>
          <cell r="C2703" t="str">
            <v>BOOKED</v>
          </cell>
          <cell r="D2703" t="str">
            <v>Non-Accruing</v>
          </cell>
          <cell r="E2703" t="str">
            <v>CFMS.DF.PR.FXD</v>
          </cell>
          <cell r="F2703" t="str">
            <v>Customer</v>
          </cell>
          <cell r="G2703">
            <v>331031</v>
          </cell>
        </row>
        <row r="2704">
          <cell r="B2704" t="str">
            <v>702-30000815</v>
          </cell>
          <cell r="C2704" t="str">
            <v>BOOKED</v>
          </cell>
          <cell r="D2704" t="str">
            <v>Accruing</v>
          </cell>
          <cell r="E2704" t="str">
            <v>CFMS.DF.PR.FXD</v>
          </cell>
          <cell r="F2704" t="str">
            <v>Customer</v>
          </cell>
          <cell r="G2704">
            <v>315545</v>
          </cell>
        </row>
        <row r="2705">
          <cell r="B2705" t="str">
            <v>702-30000821</v>
          </cell>
          <cell r="C2705" t="str">
            <v>BOOKED</v>
          </cell>
          <cell r="D2705" t="str">
            <v>Accruing</v>
          </cell>
          <cell r="E2705" t="str">
            <v>CFMS.DF.PR.FXD</v>
          </cell>
          <cell r="F2705" t="str">
            <v>Customer</v>
          </cell>
          <cell r="G2705">
            <v>330126</v>
          </cell>
        </row>
        <row r="2706">
          <cell r="B2706" t="str">
            <v>702-30000825-1</v>
          </cell>
          <cell r="C2706" t="str">
            <v>BOOKED</v>
          </cell>
          <cell r="D2706" t="str">
            <v>Non-Accruing</v>
          </cell>
          <cell r="E2706" t="str">
            <v>CFMS.DF.PR.FXD</v>
          </cell>
          <cell r="F2706" t="str">
            <v>Customer</v>
          </cell>
          <cell r="G2706">
            <v>320290</v>
          </cell>
        </row>
        <row r="2707">
          <cell r="B2707" t="str">
            <v>702-30000828</v>
          </cell>
          <cell r="C2707" t="str">
            <v>BOOKED</v>
          </cell>
          <cell r="D2707" t="str">
            <v>Accruing</v>
          </cell>
          <cell r="E2707" t="str">
            <v>CFMS.DF.PR.FXD</v>
          </cell>
          <cell r="F2707" t="str">
            <v>Customer</v>
          </cell>
          <cell r="G2707">
            <v>332775</v>
          </cell>
        </row>
        <row r="2708">
          <cell r="B2708" t="str">
            <v>702-30000832</v>
          </cell>
          <cell r="C2708" t="str">
            <v>BOOKED</v>
          </cell>
          <cell r="D2708" t="str">
            <v>Accruing</v>
          </cell>
          <cell r="E2708" t="str">
            <v>CFMS.DF.PR.FXD</v>
          </cell>
          <cell r="F2708" t="str">
            <v>Customer</v>
          </cell>
          <cell r="G2708">
            <v>313234</v>
          </cell>
        </row>
        <row r="2709">
          <cell r="B2709" t="str">
            <v>702-30000836</v>
          </cell>
          <cell r="C2709" t="str">
            <v>BOOKED</v>
          </cell>
          <cell r="D2709" t="str">
            <v>Accruing</v>
          </cell>
          <cell r="E2709" t="str">
            <v>CFMS.DF.PR.FXD</v>
          </cell>
          <cell r="F2709" t="str">
            <v>Customer</v>
          </cell>
          <cell r="G2709">
            <v>313234</v>
          </cell>
        </row>
        <row r="2710">
          <cell r="B2710" t="str">
            <v>702-30000874-1</v>
          </cell>
          <cell r="C2710" t="str">
            <v>BOOKED</v>
          </cell>
          <cell r="D2710" t="str">
            <v>Accruing</v>
          </cell>
          <cell r="E2710" t="str">
            <v>CFMS.DF.PR.FXD</v>
          </cell>
          <cell r="F2710" t="str">
            <v>Customer</v>
          </cell>
          <cell r="G2710">
            <v>317847</v>
          </cell>
        </row>
        <row r="2711">
          <cell r="B2711" t="str">
            <v>702-30000889-1</v>
          </cell>
          <cell r="C2711" t="str">
            <v>BOOKED</v>
          </cell>
          <cell r="D2711" t="str">
            <v>Accruing</v>
          </cell>
          <cell r="E2711" t="str">
            <v>CFMS.DF.PR.FXD</v>
          </cell>
          <cell r="F2711" t="str">
            <v>Customer</v>
          </cell>
          <cell r="G2711">
            <v>320240</v>
          </cell>
        </row>
        <row r="2712">
          <cell r="B2712" t="str">
            <v>702-30000895</v>
          </cell>
          <cell r="C2712" t="str">
            <v>BOOKED</v>
          </cell>
          <cell r="D2712" t="str">
            <v>Accruing</v>
          </cell>
          <cell r="E2712" t="str">
            <v>CFMS.DF.PR.FXD</v>
          </cell>
          <cell r="F2712" t="str">
            <v>Customer</v>
          </cell>
          <cell r="G2712">
            <v>330546</v>
          </cell>
        </row>
        <row r="2713">
          <cell r="B2713" t="str">
            <v>702-30000896</v>
          </cell>
          <cell r="C2713" t="str">
            <v>BOOKED</v>
          </cell>
          <cell r="D2713" t="str">
            <v>Accruing</v>
          </cell>
          <cell r="E2713" t="str">
            <v>CFMS.DF.PR.FXD</v>
          </cell>
          <cell r="F2713" t="str">
            <v>Customer</v>
          </cell>
          <cell r="G2713">
            <v>326589</v>
          </cell>
        </row>
        <row r="2714">
          <cell r="B2714" t="str">
            <v>702-30000911-1</v>
          </cell>
          <cell r="C2714" t="str">
            <v>BOOKED</v>
          </cell>
          <cell r="D2714" t="str">
            <v>Accruing</v>
          </cell>
          <cell r="E2714" t="str">
            <v>CFMS.DF.VAR.PR.ESTBILL</v>
          </cell>
          <cell r="F2714" t="str">
            <v>Customer</v>
          </cell>
          <cell r="G2714">
            <v>311965</v>
          </cell>
        </row>
        <row r="2715">
          <cell r="B2715" t="str">
            <v>702-30000930-1</v>
          </cell>
          <cell r="C2715" t="str">
            <v>BOOKED</v>
          </cell>
          <cell r="D2715" t="str">
            <v>Accruing</v>
          </cell>
          <cell r="E2715" t="str">
            <v>CFMS.DF.PR.FXD</v>
          </cell>
          <cell r="F2715" t="str">
            <v>Customer</v>
          </cell>
          <cell r="G2715">
            <v>320029</v>
          </cell>
        </row>
        <row r="2716">
          <cell r="B2716" t="str">
            <v>702-30000934</v>
          </cell>
          <cell r="C2716" t="str">
            <v>BOOKED</v>
          </cell>
          <cell r="D2716" t="str">
            <v>Non-Accruing</v>
          </cell>
          <cell r="E2716" t="str">
            <v>CFMS.DF.PR.FXD</v>
          </cell>
          <cell r="F2716" t="str">
            <v>Customer</v>
          </cell>
          <cell r="G2716">
            <v>316081</v>
          </cell>
        </row>
        <row r="2717">
          <cell r="B2717" t="str">
            <v>702-30000937</v>
          </cell>
          <cell r="C2717" t="str">
            <v>BOOKED</v>
          </cell>
          <cell r="D2717" t="str">
            <v>Accruing</v>
          </cell>
          <cell r="E2717" t="str">
            <v>CFMS.DF.PR.FXD</v>
          </cell>
          <cell r="F2717" t="str">
            <v>Customer</v>
          </cell>
          <cell r="G2717">
            <v>318822</v>
          </cell>
        </row>
        <row r="2718">
          <cell r="B2718" t="str">
            <v>702-30000969</v>
          </cell>
          <cell r="C2718" t="str">
            <v>BOOKED</v>
          </cell>
          <cell r="D2718" t="str">
            <v>Accruing</v>
          </cell>
          <cell r="E2718" t="str">
            <v>CFMS.DF.PR.FXD</v>
          </cell>
          <cell r="F2718" t="str">
            <v>Customer</v>
          </cell>
          <cell r="G2718">
            <v>316502</v>
          </cell>
        </row>
        <row r="2719">
          <cell r="B2719" t="str">
            <v>702-30000985</v>
          </cell>
          <cell r="C2719" t="str">
            <v>BOOKED</v>
          </cell>
          <cell r="D2719" t="str">
            <v>Accruing</v>
          </cell>
          <cell r="E2719" t="str">
            <v>CFMS.DF.PR.FXD</v>
          </cell>
          <cell r="F2719" t="str">
            <v>Customer</v>
          </cell>
          <cell r="G2719">
            <v>318099</v>
          </cell>
        </row>
        <row r="2720">
          <cell r="B2720" t="str">
            <v>702-30001028</v>
          </cell>
          <cell r="C2720" t="str">
            <v>BOOKED</v>
          </cell>
          <cell r="D2720" t="str">
            <v>Accruing</v>
          </cell>
          <cell r="E2720" t="str">
            <v>CFMS.DF.PR.FXD</v>
          </cell>
          <cell r="F2720" t="str">
            <v>Customer</v>
          </cell>
          <cell r="G2720">
            <v>308796</v>
          </cell>
        </row>
        <row r="2721">
          <cell r="B2721" t="str">
            <v>702-30001066</v>
          </cell>
          <cell r="C2721" t="str">
            <v>BOOKED</v>
          </cell>
          <cell r="D2721" t="str">
            <v>Accruing</v>
          </cell>
          <cell r="E2721" t="str">
            <v>CFMS.DF.PR.FXD</v>
          </cell>
          <cell r="F2721" t="str">
            <v>Customer</v>
          </cell>
          <cell r="G2721">
            <v>332407</v>
          </cell>
        </row>
        <row r="2722">
          <cell r="B2722" t="str">
            <v>702-30001122</v>
          </cell>
          <cell r="C2722" t="str">
            <v>BOOKED</v>
          </cell>
          <cell r="D2722" t="str">
            <v>Non-Accruing</v>
          </cell>
          <cell r="E2722" t="str">
            <v>CFMS.DF.PR.FXD</v>
          </cell>
          <cell r="F2722" t="str">
            <v>Customer</v>
          </cell>
          <cell r="G2722">
            <v>316081</v>
          </cell>
        </row>
        <row r="2723">
          <cell r="B2723" t="str">
            <v>702-30001131</v>
          </cell>
          <cell r="C2723" t="str">
            <v>BOOKED</v>
          </cell>
          <cell r="D2723" t="str">
            <v>Non-Accruing</v>
          </cell>
          <cell r="E2723" t="str">
            <v>CFMS.DF.PR.FXD</v>
          </cell>
          <cell r="F2723" t="str">
            <v>Customer</v>
          </cell>
          <cell r="G2723">
            <v>316081</v>
          </cell>
        </row>
        <row r="2724">
          <cell r="B2724" t="str">
            <v>702-30001135</v>
          </cell>
          <cell r="C2724" t="str">
            <v>BOOKED</v>
          </cell>
          <cell r="D2724" t="str">
            <v>Non-Accruing</v>
          </cell>
          <cell r="E2724" t="str">
            <v>CFMS.DF.PR.FXD</v>
          </cell>
          <cell r="F2724" t="str">
            <v>Customer</v>
          </cell>
          <cell r="G2724">
            <v>316081</v>
          </cell>
        </row>
        <row r="2725">
          <cell r="B2725" t="str">
            <v>702-30001150</v>
          </cell>
          <cell r="C2725" t="str">
            <v>BOOKED</v>
          </cell>
          <cell r="D2725" t="str">
            <v>Accruing</v>
          </cell>
          <cell r="E2725" t="str">
            <v>CFMS.DF.PR.FXD</v>
          </cell>
          <cell r="F2725" t="str">
            <v>Customer</v>
          </cell>
          <cell r="G2725">
            <v>332355</v>
          </cell>
        </row>
        <row r="2726">
          <cell r="B2726" t="str">
            <v>702-30001162</v>
          </cell>
          <cell r="C2726" t="str">
            <v>BOOKED</v>
          </cell>
          <cell r="D2726" t="str">
            <v>Accruing</v>
          </cell>
          <cell r="E2726" t="str">
            <v>CFMS.DF.LOCALOP.FXD</v>
          </cell>
          <cell r="F2726" t="str">
            <v>Dealer</v>
          </cell>
          <cell r="G2726">
            <v>320398</v>
          </cell>
        </row>
        <row r="2727">
          <cell r="B2727" t="str">
            <v>702-30001171</v>
          </cell>
          <cell r="C2727" t="str">
            <v>BOOKED</v>
          </cell>
          <cell r="D2727" t="str">
            <v>Non-Accruing</v>
          </cell>
          <cell r="E2727" t="str">
            <v>CFMS.DF.PR.FXD</v>
          </cell>
          <cell r="F2727" t="str">
            <v>Customer</v>
          </cell>
          <cell r="G2727">
            <v>308666</v>
          </cell>
        </row>
        <row r="2728">
          <cell r="B2728" t="str">
            <v>702-30001177</v>
          </cell>
          <cell r="C2728" t="str">
            <v>BOOKED</v>
          </cell>
          <cell r="D2728" t="str">
            <v>Accruing</v>
          </cell>
          <cell r="E2728" t="str">
            <v>CFMS.DF.PR.FXD</v>
          </cell>
          <cell r="F2728" t="str">
            <v>Customer</v>
          </cell>
          <cell r="G2728">
            <v>313564</v>
          </cell>
        </row>
        <row r="2729">
          <cell r="B2729" t="str">
            <v>702-30001185</v>
          </cell>
          <cell r="C2729" t="str">
            <v>BOOKED</v>
          </cell>
          <cell r="D2729" t="str">
            <v>Accruing</v>
          </cell>
          <cell r="E2729" t="str">
            <v>CFMS.NOTE.FXD</v>
          </cell>
          <cell r="F2729" t="str">
            <v>Customer</v>
          </cell>
          <cell r="G2729">
            <v>333988</v>
          </cell>
        </row>
        <row r="2730">
          <cell r="B2730" t="str">
            <v>702-30001188</v>
          </cell>
          <cell r="C2730" t="str">
            <v>BOOKED</v>
          </cell>
          <cell r="D2730" t="str">
            <v>Accruing</v>
          </cell>
          <cell r="E2730" t="str">
            <v>CFMS.DF.PR.FXD</v>
          </cell>
          <cell r="F2730" t="str">
            <v>Customer</v>
          </cell>
          <cell r="G2730">
            <v>332377</v>
          </cell>
        </row>
        <row r="2731">
          <cell r="B2731" t="str">
            <v>702-30001190</v>
          </cell>
          <cell r="C2731" t="str">
            <v>BOOKED</v>
          </cell>
          <cell r="D2731" t="str">
            <v>Accruing</v>
          </cell>
          <cell r="E2731" t="str">
            <v>CFMS.DF.PR.FXD</v>
          </cell>
          <cell r="F2731" t="str">
            <v>Customer</v>
          </cell>
          <cell r="G2731">
            <v>318943</v>
          </cell>
        </row>
        <row r="2732">
          <cell r="B2732" t="str">
            <v>702-30001198</v>
          </cell>
          <cell r="C2732" t="str">
            <v>BOOKED</v>
          </cell>
          <cell r="D2732" t="str">
            <v>Accruing</v>
          </cell>
          <cell r="E2732" t="str">
            <v>CFMS.DF.PR.FXD</v>
          </cell>
          <cell r="F2732" t="str">
            <v>Customer</v>
          </cell>
          <cell r="G2732">
            <v>318822</v>
          </cell>
        </row>
        <row r="2733">
          <cell r="B2733" t="str">
            <v>702-30001200</v>
          </cell>
          <cell r="C2733" t="str">
            <v>BOOKED</v>
          </cell>
          <cell r="D2733" t="str">
            <v>Accruing</v>
          </cell>
          <cell r="E2733" t="str">
            <v>CFMS.DF.PR.FXD</v>
          </cell>
          <cell r="F2733" t="str">
            <v>Customer</v>
          </cell>
          <cell r="G2733">
            <v>332407</v>
          </cell>
        </row>
        <row r="2734">
          <cell r="B2734" t="str">
            <v>702-30001208</v>
          </cell>
          <cell r="C2734" t="str">
            <v>BOOKED</v>
          </cell>
          <cell r="D2734" t="str">
            <v>Accruing</v>
          </cell>
          <cell r="E2734" t="str">
            <v>CFMS.DF.PR.FXD</v>
          </cell>
          <cell r="F2734" t="str">
            <v>Customer</v>
          </cell>
          <cell r="G2734">
            <v>318166</v>
          </cell>
        </row>
        <row r="2735">
          <cell r="B2735" t="str">
            <v>702-30001213</v>
          </cell>
          <cell r="C2735" t="str">
            <v>BOOKED</v>
          </cell>
          <cell r="D2735" t="str">
            <v>Accruing</v>
          </cell>
          <cell r="E2735" t="str">
            <v>CFMS.DF.PR.FXD</v>
          </cell>
          <cell r="F2735" t="str">
            <v>Customer</v>
          </cell>
          <cell r="G2735">
            <v>313234</v>
          </cell>
        </row>
        <row r="2736">
          <cell r="B2736" t="str">
            <v>702-30001215</v>
          </cell>
          <cell r="C2736" t="str">
            <v>BOOKED</v>
          </cell>
          <cell r="D2736" t="str">
            <v>Accruing</v>
          </cell>
          <cell r="E2736" t="str">
            <v>CFMS.DF.PR.FXD</v>
          </cell>
          <cell r="F2736" t="str">
            <v>Customer</v>
          </cell>
          <cell r="G2736">
            <v>312289</v>
          </cell>
        </row>
        <row r="2737">
          <cell r="B2737" t="str">
            <v>702-30001224</v>
          </cell>
          <cell r="C2737" t="str">
            <v>BOOKED</v>
          </cell>
          <cell r="D2737" t="str">
            <v>Accruing</v>
          </cell>
          <cell r="E2737" t="str">
            <v>CFMS.DF.PR.FXD</v>
          </cell>
          <cell r="F2737" t="str">
            <v>Customer</v>
          </cell>
          <cell r="G2737">
            <v>333619</v>
          </cell>
        </row>
        <row r="2738">
          <cell r="B2738" t="str">
            <v>702-30001226-1</v>
          </cell>
          <cell r="C2738" t="str">
            <v>BOOKED</v>
          </cell>
          <cell r="D2738" t="str">
            <v>Accruing</v>
          </cell>
          <cell r="E2738" t="str">
            <v>CFMS.DF.PR.FXD</v>
          </cell>
          <cell r="F2738" t="str">
            <v>Customer</v>
          </cell>
          <cell r="G2738">
            <v>316522</v>
          </cell>
        </row>
        <row r="2739">
          <cell r="B2739" t="str">
            <v>702-30001233</v>
          </cell>
          <cell r="C2739" t="str">
            <v>BOOKED</v>
          </cell>
          <cell r="D2739" t="str">
            <v>Accruing</v>
          </cell>
          <cell r="E2739" t="str">
            <v>CFMS.DF.PR.FXD</v>
          </cell>
          <cell r="F2739" t="str">
            <v>Customer</v>
          </cell>
          <cell r="G2739">
            <v>332377</v>
          </cell>
        </row>
        <row r="2740">
          <cell r="B2740" t="str">
            <v>702-30001238</v>
          </cell>
          <cell r="C2740" t="str">
            <v>BOOKED</v>
          </cell>
          <cell r="D2740" t="str">
            <v>Accruing</v>
          </cell>
          <cell r="E2740" t="str">
            <v>CFMS.DF.VAR.PR.ESTBILL</v>
          </cell>
          <cell r="F2740" t="str">
            <v>Customer</v>
          </cell>
          <cell r="G2740">
            <v>311965</v>
          </cell>
        </row>
        <row r="2741">
          <cell r="B2741" t="str">
            <v>702-30001240-024</v>
          </cell>
          <cell r="C2741" t="str">
            <v>BOOKED</v>
          </cell>
          <cell r="D2741" t="str">
            <v>Accruing</v>
          </cell>
          <cell r="E2741" t="str">
            <v>CFMS.TL.FXD</v>
          </cell>
          <cell r="F2741" t="str">
            <v>Dealer</v>
          </cell>
          <cell r="G2741">
            <v>309306</v>
          </cell>
        </row>
        <row r="2742">
          <cell r="B2742" t="str">
            <v>702-30001240-025</v>
          </cell>
          <cell r="C2742" t="str">
            <v>BOOKED</v>
          </cell>
          <cell r="D2742" t="str">
            <v>Accruing</v>
          </cell>
          <cell r="E2742" t="str">
            <v>CFMS.TL.FXD</v>
          </cell>
          <cell r="F2742" t="str">
            <v>Dealer</v>
          </cell>
          <cell r="G2742">
            <v>309306</v>
          </cell>
        </row>
        <row r="2743">
          <cell r="B2743" t="str">
            <v>702-30001240-026</v>
          </cell>
          <cell r="C2743" t="str">
            <v>BOOKED</v>
          </cell>
          <cell r="D2743" t="str">
            <v>Accruing</v>
          </cell>
          <cell r="E2743" t="str">
            <v>CFMS.TL.FXD</v>
          </cell>
          <cell r="F2743" t="str">
            <v>Dealer</v>
          </cell>
          <cell r="G2743">
            <v>309306</v>
          </cell>
        </row>
        <row r="2744">
          <cell r="B2744" t="str">
            <v>702-30001240-027</v>
          </cell>
          <cell r="C2744" t="str">
            <v>BOOKED</v>
          </cell>
          <cell r="D2744" t="str">
            <v>Accruing</v>
          </cell>
          <cell r="E2744" t="str">
            <v>CFMS.TL.FXD</v>
          </cell>
          <cell r="F2744" t="str">
            <v>Dealer</v>
          </cell>
          <cell r="G2744">
            <v>309306</v>
          </cell>
        </row>
        <row r="2745">
          <cell r="B2745" t="str">
            <v>702-30001240-028</v>
          </cell>
          <cell r="C2745" t="str">
            <v>BOOKED</v>
          </cell>
          <cell r="D2745" t="str">
            <v>Accruing</v>
          </cell>
          <cell r="E2745" t="str">
            <v>CFMS.TL.FXD</v>
          </cell>
          <cell r="F2745" t="str">
            <v>Dealer</v>
          </cell>
          <cell r="G2745">
            <v>309306</v>
          </cell>
        </row>
        <row r="2746">
          <cell r="B2746" t="str">
            <v>702-30001240-029</v>
          </cell>
          <cell r="C2746" t="str">
            <v>BOOKED</v>
          </cell>
          <cell r="D2746" t="str">
            <v>Accruing</v>
          </cell>
          <cell r="E2746" t="str">
            <v>CFMS.TL.FXD</v>
          </cell>
          <cell r="F2746" t="str">
            <v>Dealer</v>
          </cell>
          <cell r="G2746">
            <v>309306</v>
          </cell>
        </row>
        <row r="2747">
          <cell r="B2747" t="str">
            <v>702-30001240-030</v>
          </cell>
          <cell r="C2747" t="str">
            <v>BOOKED</v>
          </cell>
          <cell r="D2747" t="str">
            <v>Accruing</v>
          </cell>
          <cell r="E2747" t="str">
            <v>CFMS.TL.FXD</v>
          </cell>
          <cell r="F2747" t="str">
            <v>Dealer</v>
          </cell>
          <cell r="G2747">
            <v>309306</v>
          </cell>
        </row>
        <row r="2748">
          <cell r="B2748" t="str">
            <v>702-30001240-031</v>
          </cell>
          <cell r="C2748" t="str">
            <v>BOOKED</v>
          </cell>
          <cell r="D2748" t="str">
            <v>Accruing</v>
          </cell>
          <cell r="E2748" t="str">
            <v>CFMS.TL.FXD</v>
          </cell>
          <cell r="F2748" t="str">
            <v>Dealer</v>
          </cell>
          <cell r="G2748">
            <v>309306</v>
          </cell>
        </row>
        <row r="2749">
          <cell r="B2749" t="str">
            <v>702-30001240-032</v>
          </cell>
          <cell r="C2749" t="str">
            <v>BOOKED</v>
          </cell>
          <cell r="D2749" t="str">
            <v>Accruing</v>
          </cell>
          <cell r="E2749" t="str">
            <v>CFMS.TL.FXD</v>
          </cell>
          <cell r="F2749" t="str">
            <v>Dealer</v>
          </cell>
          <cell r="G2749">
            <v>309306</v>
          </cell>
        </row>
        <row r="2750">
          <cell r="B2750" t="str">
            <v>702-30001240-033</v>
          </cell>
          <cell r="C2750" t="str">
            <v>BOOKED</v>
          </cell>
          <cell r="D2750" t="str">
            <v>Accruing</v>
          </cell>
          <cell r="E2750" t="str">
            <v>CFMS.TL.FXD</v>
          </cell>
          <cell r="F2750" t="str">
            <v>Dealer</v>
          </cell>
          <cell r="G2750">
            <v>309306</v>
          </cell>
        </row>
        <row r="2751">
          <cell r="B2751" t="str">
            <v>702-30001240-034</v>
          </cell>
          <cell r="C2751" t="str">
            <v>BOOKED</v>
          </cell>
          <cell r="D2751" t="str">
            <v>Accruing</v>
          </cell>
          <cell r="E2751" t="str">
            <v>CFMS.TL.FXD</v>
          </cell>
          <cell r="F2751" t="str">
            <v>Dealer</v>
          </cell>
          <cell r="G2751">
            <v>309306</v>
          </cell>
        </row>
        <row r="2752">
          <cell r="B2752" t="str">
            <v>702-30001240-035</v>
          </cell>
          <cell r="C2752" t="str">
            <v>BOOKED</v>
          </cell>
          <cell r="D2752" t="str">
            <v>Accruing</v>
          </cell>
          <cell r="E2752" t="str">
            <v>CFMS.TL.FXD</v>
          </cell>
          <cell r="F2752" t="str">
            <v>Dealer</v>
          </cell>
          <cell r="G2752">
            <v>309306</v>
          </cell>
        </row>
        <row r="2753">
          <cell r="B2753" t="str">
            <v>702-30001245</v>
          </cell>
          <cell r="C2753" t="str">
            <v>BOOKED</v>
          </cell>
          <cell r="D2753" t="str">
            <v>Accruing</v>
          </cell>
          <cell r="E2753" t="str">
            <v>CFMS.DF.PR.FXD</v>
          </cell>
          <cell r="F2753" t="str">
            <v>Customer</v>
          </cell>
          <cell r="G2753">
            <v>316751</v>
          </cell>
        </row>
        <row r="2754">
          <cell r="B2754" t="str">
            <v>702-30001246</v>
          </cell>
          <cell r="C2754" t="str">
            <v>BOOKED</v>
          </cell>
          <cell r="D2754" t="str">
            <v>Non-Accruing</v>
          </cell>
          <cell r="E2754" t="str">
            <v>CFMS.DF.PR.FXD</v>
          </cell>
          <cell r="F2754" t="str">
            <v>Customer</v>
          </cell>
          <cell r="G2754">
            <v>333320</v>
          </cell>
        </row>
        <row r="2755">
          <cell r="B2755" t="str">
            <v>702-30001247</v>
          </cell>
          <cell r="C2755" t="str">
            <v>BOOKED</v>
          </cell>
          <cell r="D2755" t="str">
            <v>Accruing</v>
          </cell>
          <cell r="E2755" t="str">
            <v>CFMS.DF.PR.FXD</v>
          </cell>
          <cell r="F2755" t="str">
            <v>Customer</v>
          </cell>
          <cell r="G2755">
            <v>316751</v>
          </cell>
        </row>
        <row r="2756">
          <cell r="B2756" t="str">
            <v>702-30001248</v>
          </cell>
          <cell r="C2756" t="str">
            <v>BOOKED</v>
          </cell>
          <cell r="D2756" t="str">
            <v>Accruing</v>
          </cell>
          <cell r="E2756" t="str">
            <v>CFMS.DF.PR.FXD</v>
          </cell>
          <cell r="F2756" t="str">
            <v>Customer</v>
          </cell>
          <cell r="G2756">
            <v>326589</v>
          </cell>
        </row>
        <row r="2757">
          <cell r="B2757" t="str">
            <v>702-30001249</v>
          </cell>
          <cell r="C2757" t="str">
            <v>BOOKED</v>
          </cell>
          <cell r="D2757" t="str">
            <v>Accruing</v>
          </cell>
          <cell r="E2757" t="str">
            <v>CFMS.DF.PR.FXD</v>
          </cell>
          <cell r="F2757" t="str">
            <v>Customer</v>
          </cell>
          <cell r="G2757">
            <v>316751</v>
          </cell>
        </row>
        <row r="2758">
          <cell r="B2758" t="str">
            <v>702-30001253</v>
          </cell>
          <cell r="C2758" t="str">
            <v>BOOKED</v>
          </cell>
          <cell r="D2758" t="str">
            <v>Accruing</v>
          </cell>
          <cell r="E2758" t="str">
            <v>CFMS.DF.PR.FXD</v>
          </cell>
          <cell r="F2758" t="str">
            <v>Customer</v>
          </cell>
          <cell r="G2758">
            <v>334385</v>
          </cell>
        </row>
        <row r="2759">
          <cell r="B2759" t="str">
            <v>702-30001258</v>
          </cell>
          <cell r="C2759" t="str">
            <v>BOOKED</v>
          </cell>
          <cell r="D2759" t="str">
            <v>Accruing</v>
          </cell>
          <cell r="E2759" t="str">
            <v>CFMS.DF.PR.FXD</v>
          </cell>
          <cell r="F2759" t="str">
            <v>Customer</v>
          </cell>
          <cell r="G2759">
            <v>334385</v>
          </cell>
        </row>
        <row r="2760">
          <cell r="B2760" t="str">
            <v>702-30001261</v>
          </cell>
          <cell r="C2760" t="str">
            <v>BOOKED</v>
          </cell>
          <cell r="D2760" t="str">
            <v>Accruing</v>
          </cell>
          <cell r="E2760" t="str">
            <v>CFMS.DF.PR.FXD</v>
          </cell>
          <cell r="F2760" t="str">
            <v>Customer</v>
          </cell>
          <cell r="G2760">
            <v>326589</v>
          </cell>
        </row>
        <row r="2761">
          <cell r="B2761" t="str">
            <v>702-30001262</v>
          </cell>
          <cell r="C2761" t="str">
            <v>BOOKED</v>
          </cell>
          <cell r="D2761" t="str">
            <v>Accruing</v>
          </cell>
          <cell r="E2761" t="str">
            <v>CFMS.DF.PR.FXD</v>
          </cell>
          <cell r="F2761" t="str">
            <v>Customer</v>
          </cell>
          <cell r="G2761">
            <v>316751</v>
          </cell>
        </row>
        <row r="2762">
          <cell r="B2762" t="str">
            <v>702-30001263</v>
          </cell>
          <cell r="C2762" t="str">
            <v>BOOKED</v>
          </cell>
          <cell r="D2762" t="str">
            <v>Accruing</v>
          </cell>
          <cell r="E2762" t="str">
            <v>CFMS.DF.PR.FXD</v>
          </cell>
          <cell r="F2762" t="str">
            <v>Customer</v>
          </cell>
          <cell r="G2762">
            <v>334385</v>
          </cell>
        </row>
        <row r="2763">
          <cell r="B2763" t="str">
            <v>702-30001303</v>
          </cell>
          <cell r="C2763" t="str">
            <v>BOOKED</v>
          </cell>
          <cell r="D2763" t="str">
            <v>Accruing</v>
          </cell>
          <cell r="E2763" t="str">
            <v>CFMS.DF.PR.FXD</v>
          </cell>
          <cell r="F2763" t="str">
            <v>Customer</v>
          </cell>
          <cell r="G2763">
            <v>309543</v>
          </cell>
        </row>
        <row r="2764">
          <cell r="B2764" t="str">
            <v>702-30001307-1</v>
          </cell>
          <cell r="C2764" t="str">
            <v>BOOKED</v>
          </cell>
          <cell r="D2764" t="str">
            <v>Accruing</v>
          </cell>
          <cell r="E2764" t="str">
            <v>CFMS.DF.PR.FXD</v>
          </cell>
          <cell r="F2764" t="str">
            <v>Customer</v>
          </cell>
          <cell r="G2764">
            <v>318874</v>
          </cell>
        </row>
        <row r="2765">
          <cell r="B2765" t="str">
            <v>702-30001311</v>
          </cell>
          <cell r="C2765" t="str">
            <v>BOOKED</v>
          </cell>
          <cell r="D2765" t="str">
            <v>Accruing</v>
          </cell>
          <cell r="E2765" t="str">
            <v>CFMS.DF.PR.FXD</v>
          </cell>
          <cell r="F2765" t="str">
            <v>Customer</v>
          </cell>
          <cell r="G2765">
            <v>317368</v>
          </cell>
        </row>
        <row r="2766">
          <cell r="B2766" t="str">
            <v>702-30001312</v>
          </cell>
          <cell r="C2766" t="str">
            <v>BOOKED</v>
          </cell>
          <cell r="D2766" t="str">
            <v>Non-Accruing</v>
          </cell>
          <cell r="E2766" t="str">
            <v>CFMS.DF.PR.FXD</v>
          </cell>
          <cell r="F2766" t="str">
            <v>Customer</v>
          </cell>
          <cell r="G2766">
            <v>333885</v>
          </cell>
        </row>
        <row r="2767">
          <cell r="B2767" t="str">
            <v>702-30001320</v>
          </cell>
          <cell r="C2767" t="str">
            <v>BOOKED</v>
          </cell>
          <cell r="D2767" t="str">
            <v>Non-Accruing</v>
          </cell>
          <cell r="E2767" t="str">
            <v>CFMS.DF.PR.FXD</v>
          </cell>
          <cell r="F2767" t="str">
            <v>Customer</v>
          </cell>
          <cell r="G2767">
            <v>333512</v>
          </cell>
        </row>
        <row r="2768">
          <cell r="B2768" t="str">
            <v>702-30001329</v>
          </cell>
          <cell r="C2768" t="str">
            <v>BOOKED</v>
          </cell>
          <cell r="D2768" t="str">
            <v>Accruing</v>
          </cell>
          <cell r="E2768" t="str">
            <v>CFMS.DF.PR.FXD</v>
          </cell>
          <cell r="F2768" t="str">
            <v>Customer</v>
          </cell>
          <cell r="G2768">
            <v>333899</v>
          </cell>
        </row>
        <row r="2769">
          <cell r="B2769" t="str">
            <v>702-30001330</v>
          </cell>
          <cell r="C2769" t="str">
            <v>BOOKED</v>
          </cell>
          <cell r="D2769" t="str">
            <v>Accruing</v>
          </cell>
          <cell r="E2769" t="str">
            <v>CFMS.DF.PR.FXD</v>
          </cell>
          <cell r="F2769" t="str">
            <v>Customer</v>
          </cell>
          <cell r="G2769">
            <v>310450</v>
          </cell>
        </row>
        <row r="2770">
          <cell r="B2770" t="str">
            <v>702-30001352</v>
          </cell>
          <cell r="C2770" t="str">
            <v>BOOKED</v>
          </cell>
          <cell r="D2770" t="str">
            <v>Accruing</v>
          </cell>
          <cell r="E2770" t="str">
            <v>CFMS.DF.PR.FXD</v>
          </cell>
          <cell r="F2770" t="str">
            <v>Customer</v>
          </cell>
          <cell r="G2770">
            <v>318173</v>
          </cell>
        </row>
        <row r="2771">
          <cell r="B2771" t="str">
            <v>702-30001354</v>
          </cell>
          <cell r="C2771" t="str">
            <v>BOOKED</v>
          </cell>
          <cell r="D2771" t="str">
            <v>Non-Accruing</v>
          </cell>
          <cell r="E2771" t="str">
            <v>CFMS.DF.PR.FXD</v>
          </cell>
          <cell r="F2771" t="str">
            <v>Customer</v>
          </cell>
          <cell r="G2771">
            <v>312420</v>
          </cell>
        </row>
        <row r="2772">
          <cell r="B2772" t="str">
            <v>702-30001365</v>
          </cell>
          <cell r="C2772" t="str">
            <v>BOOKED</v>
          </cell>
          <cell r="D2772" t="str">
            <v>Accruing</v>
          </cell>
          <cell r="E2772" t="str">
            <v>CFMS.DF.PR.FXD</v>
          </cell>
          <cell r="F2772" t="str">
            <v>Customer</v>
          </cell>
          <cell r="G2772">
            <v>330178</v>
          </cell>
        </row>
        <row r="2773">
          <cell r="B2773" t="str">
            <v>702-30001366</v>
          </cell>
          <cell r="C2773" t="str">
            <v>BOOKED</v>
          </cell>
          <cell r="D2773" t="str">
            <v>Accruing</v>
          </cell>
          <cell r="E2773" t="str">
            <v>CFMS.DF.PR.FXD</v>
          </cell>
          <cell r="F2773" t="str">
            <v>Customer</v>
          </cell>
          <cell r="G2773">
            <v>333478</v>
          </cell>
        </row>
        <row r="2774">
          <cell r="B2774" t="str">
            <v>702-30001391</v>
          </cell>
          <cell r="C2774" t="str">
            <v>BOOKED</v>
          </cell>
          <cell r="D2774" t="str">
            <v>Accruing</v>
          </cell>
          <cell r="E2774" t="str">
            <v>CFMS.DF.PR.FXD</v>
          </cell>
          <cell r="F2774" t="str">
            <v>Customer</v>
          </cell>
          <cell r="G2774">
            <v>326589</v>
          </cell>
        </row>
        <row r="2775">
          <cell r="B2775" t="str">
            <v>702-30001406-033</v>
          </cell>
          <cell r="C2775" t="str">
            <v>BOOKED</v>
          </cell>
          <cell r="D2775" t="str">
            <v>Accruing</v>
          </cell>
          <cell r="E2775" t="str">
            <v>CFMS.DF.PR.FXD</v>
          </cell>
          <cell r="F2775" t="str">
            <v>Customer</v>
          </cell>
          <cell r="G2775">
            <v>318099</v>
          </cell>
        </row>
        <row r="2776">
          <cell r="B2776" t="str">
            <v>702-30001406-034</v>
          </cell>
          <cell r="C2776" t="str">
            <v>BOOKED</v>
          </cell>
          <cell r="D2776" t="str">
            <v>Accruing</v>
          </cell>
          <cell r="E2776" t="str">
            <v>CFMS.DF.PR.FXD</v>
          </cell>
          <cell r="F2776" t="str">
            <v>Customer</v>
          </cell>
          <cell r="G2776">
            <v>318099</v>
          </cell>
        </row>
        <row r="2777">
          <cell r="B2777" t="str">
            <v>702-30001413</v>
          </cell>
          <cell r="C2777" t="str">
            <v>BOOKED</v>
          </cell>
          <cell r="D2777" t="str">
            <v>Accruing</v>
          </cell>
          <cell r="E2777" t="str">
            <v>CFMS.DF.PR.FXD</v>
          </cell>
          <cell r="F2777" t="str">
            <v>Customer</v>
          </cell>
          <cell r="G2777">
            <v>315675</v>
          </cell>
        </row>
        <row r="2778">
          <cell r="B2778" t="str">
            <v>702-30001418-1</v>
          </cell>
          <cell r="C2778" t="str">
            <v>BOOKED</v>
          </cell>
          <cell r="D2778" t="str">
            <v>Accruing</v>
          </cell>
          <cell r="E2778" t="str">
            <v>CFMS.DF.PR.FXD</v>
          </cell>
          <cell r="F2778" t="str">
            <v>Customer</v>
          </cell>
          <cell r="G2778">
            <v>316391</v>
          </cell>
        </row>
        <row r="2779">
          <cell r="B2779" t="str">
            <v>702-30001449</v>
          </cell>
          <cell r="C2779" t="str">
            <v>BOOKED</v>
          </cell>
          <cell r="D2779" t="str">
            <v>Non-Accruing</v>
          </cell>
          <cell r="E2779" t="str">
            <v>CFMS.DF.PR.FXD</v>
          </cell>
          <cell r="F2779" t="str">
            <v>Customer</v>
          </cell>
          <cell r="G2779">
            <v>315904</v>
          </cell>
        </row>
        <row r="2780">
          <cell r="B2780" t="str">
            <v>702-30001451</v>
          </cell>
          <cell r="C2780" t="str">
            <v>BOOKED</v>
          </cell>
          <cell r="D2780" t="str">
            <v>Accruing</v>
          </cell>
          <cell r="E2780" t="str">
            <v>CFMS.DF.LOCALOP.FXD</v>
          </cell>
          <cell r="F2780" t="str">
            <v>Customer</v>
          </cell>
          <cell r="G2780">
            <v>318601</v>
          </cell>
        </row>
        <row r="2781">
          <cell r="B2781" t="str">
            <v>702-30001514</v>
          </cell>
          <cell r="C2781" t="str">
            <v>BOOKED</v>
          </cell>
          <cell r="D2781" t="str">
            <v>Non-Accruing</v>
          </cell>
          <cell r="E2781" t="str">
            <v>CFMS.DF.PR.FXD</v>
          </cell>
          <cell r="F2781" t="str">
            <v>Customer</v>
          </cell>
          <cell r="G2781">
            <v>334336</v>
          </cell>
        </row>
        <row r="2782">
          <cell r="B2782" t="str">
            <v>702-30001516</v>
          </cell>
          <cell r="C2782" t="str">
            <v>BOOKED</v>
          </cell>
          <cell r="D2782" t="str">
            <v>Accruing</v>
          </cell>
          <cell r="E2782" t="str">
            <v>CFMS.DF.LOCALOP.FXD</v>
          </cell>
          <cell r="F2782" t="str">
            <v>Dealer</v>
          </cell>
          <cell r="G2782">
            <v>309450</v>
          </cell>
        </row>
        <row r="2783">
          <cell r="B2783" t="str">
            <v>702-30001521</v>
          </cell>
          <cell r="C2783" t="str">
            <v>BOOKED</v>
          </cell>
          <cell r="D2783" t="str">
            <v>Accruing</v>
          </cell>
          <cell r="E2783" t="str">
            <v>CFMS.DF.PR.FXD</v>
          </cell>
          <cell r="F2783" t="str">
            <v>Customer</v>
          </cell>
          <cell r="G2783">
            <v>332377</v>
          </cell>
        </row>
        <row r="2784">
          <cell r="B2784" t="str">
            <v>702-30001535</v>
          </cell>
          <cell r="C2784" t="str">
            <v>BOOKED</v>
          </cell>
          <cell r="D2784" t="str">
            <v>Accruing</v>
          </cell>
          <cell r="E2784" t="str">
            <v>CFMS.DF.PR.FXD</v>
          </cell>
          <cell r="F2784" t="str">
            <v>Customer</v>
          </cell>
          <cell r="G2784">
            <v>315799</v>
          </cell>
        </row>
        <row r="2785">
          <cell r="B2785" t="str">
            <v>702-30001537</v>
          </cell>
          <cell r="C2785" t="str">
            <v>BOOKED</v>
          </cell>
          <cell r="D2785" t="str">
            <v>Accruing</v>
          </cell>
          <cell r="E2785" t="str">
            <v>CFMS.DF.PR.FXD</v>
          </cell>
          <cell r="F2785" t="str">
            <v>Customer</v>
          </cell>
          <cell r="G2785">
            <v>334711</v>
          </cell>
        </row>
        <row r="2786">
          <cell r="B2786" t="str">
            <v>702-30001543</v>
          </cell>
          <cell r="C2786" t="str">
            <v>BOOKED</v>
          </cell>
          <cell r="D2786" t="str">
            <v>Accruing</v>
          </cell>
          <cell r="E2786" t="str">
            <v>CFMS.DF.PR.FXD</v>
          </cell>
          <cell r="F2786" t="str">
            <v>Customer</v>
          </cell>
          <cell r="G2786">
            <v>312289</v>
          </cell>
        </row>
        <row r="2787">
          <cell r="B2787" t="str">
            <v>702-30001551</v>
          </cell>
          <cell r="C2787" t="str">
            <v>BOOKED</v>
          </cell>
          <cell r="D2787" t="str">
            <v>Accruing</v>
          </cell>
          <cell r="E2787" t="str">
            <v>CFMS.DF.PR.FXD</v>
          </cell>
          <cell r="F2787" t="str">
            <v>Customer</v>
          </cell>
          <cell r="G2787">
            <v>334885</v>
          </cell>
        </row>
        <row r="2788">
          <cell r="B2788" t="str">
            <v>702-30001554</v>
          </cell>
          <cell r="C2788" t="str">
            <v>BOOKED</v>
          </cell>
          <cell r="D2788" t="str">
            <v>Accruing</v>
          </cell>
          <cell r="E2788" t="str">
            <v>CFMS.DF.PR.FXD</v>
          </cell>
          <cell r="F2788" t="str">
            <v>Customer</v>
          </cell>
          <cell r="G2788">
            <v>336067</v>
          </cell>
        </row>
        <row r="2789">
          <cell r="B2789" t="str">
            <v>702-30001556</v>
          </cell>
          <cell r="C2789" t="str">
            <v>BOOKED</v>
          </cell>
          <cell r="D2789" t="str">
            <v>Non-Accruing</v>
          </cell>
          <cell r="E2789" t="str">
            <v>CFMS.DF.PR.FXD</v>
          </cell>
          <cell r="F2789" t="str">
            <v>Customer</v>
          </cell>
          <cell r="G2789">
            <v>334901</v>
          </cell>
        </row>
        <row r="2790">
          <cell r="B2790" t="str">
            <v>702-30001560</v>
          </cell>
          <cell r="C2790" t="str">
            <v>BOOKED</v>
          </cell>
          <cell r="D2790" t="str">
            <v>Accruing</v>
          </cell>
          <cell r="E2790" t="str">
            <v>CFMS.TL.FXD</v>
          </cell>
          <cell r="F2790" t="str">
            <v>Customer</v>
          </cell>
          <cell r="G2790">
            <v>335627</v>
          </cell>
        </row>
        <row r="2791">
          <cell r="B2791" t="str">
            <v>702-30001561</v>
          </cell>
          <cell r="C2791" t="str">
            <v>BOOKED</v>
          </cell>
          <cell r="D2791" t="str">
            <v>Non-Accruing</v>
          </cell>
          <cell r="E2791" t="str">
            <v>CFMS.DF.PR.FXD</v>
          </cell>
          <cell r="F2791" t="str">
            <v>Customer</v>
          </cell>
          <cell r="G2791">
            <v>335791</v>
          </cell>
        </row>
        <row r="2792">
          <cell r="B2792" t="str">
            <v>702-30001565</v>
          </cell>
          <cell r="C2792" t="str">
            <v>BOOKED</v>
          </cell>
          <cell r="D2792" t="str">
            <v>Non-Accruing</v>
          </cell>
          <cell r="E2792" t="str">
            <v>CFMS.DF.PR.FXD</v>
          </cell>
          <cell r="F2792" t="str">
            <v>Customer</v>
          </cell>
          <cell r="G2792">
            <v>333885</v>
          </cell>
        </row>
        <row r="2793">
          <cell r="B2793" t="str">
            <v>702-30001574-2</v>
          </cell>
          <cell r="C2793" t="str">
            <v>BOOKED</v>
          </cell>
          <cell r="D2793" t="str">
            <v>Accruing</v>
          </cell>
          <cell r="E2793" t="str">
            <v>CFMS.DF.PR.FXD</v>
          </cell>
          <cell r="F2793" t="str">
            <v>Customer</v>
          </cell>
          <cell r="G2793">
            <v>324889</v>
          </cell>
        </row>
        <row r="2794">
          <cell r="B2794" t="str">
            <v>702-30001577</v>
          </cell>
          <cell r="C2794" t="str">
            <v>BOOKED</v>
          </cell>
          <cell r="D2794" t="str">
            <v>Accruing</v>
          </cell>
          <cell r="E2794" t="str">
            <v>CFMS.DF.PR.FXD</v>
          </cell>
          <cell r="F2794" t="str">
            <v>Customer</v>
          </cell>
          <cell r="G2794">
            <v>308594</v>
          </cell>
        </row>
        <row r="2795">
          <cell r="B2795" t="str">
            <v>702-30001579</v>
          </cell>
          <cell r="C2795" t="str">
            <v>BOOKED</v>
          </cell>
          <cell r="D2795" t="str">
            <v>Non-Accruing</v>
          </cell>
          <cell r="E2795" t="str">
            <v>CFMS.DF.PR.FXD</v>
          </cell>
          <cell r="F2795" t="str">
            <v>Customer</v>
          </cell>
          <cell r="G2795">
            <v>316661</v>
          </cell>
        </row>
        <row r="2796">
          <cell r="B2796" t="str">
            <v>702-30001582</v>
          </cell>
          <cell r="C2796" t="str">
            <v>BOOKED</v>
          </cell>
          <cell r="D2796" t="str">
            <v>Accruing</v>
          </cell>
          <cell r="E2796" t="str">
            <v>CFMS.DF.PR.FXD</v>
          </cell>
          <cell r="F2796" t="str">
            <v>Customer</v>
          </cell>
          <cell r="G2796">
            <v>332377</v>
          </cell>
        </row>
        <row r="2797">
          <cell r="B2797" t="str">
            <v>702-30001592-1</v>
          </cell>
          <cell r="C2797" t="str">
            <v>BOOKED</v>
          </cell>
          <cell r="D2797" t="str">
            <v>Accruing</v>
          </cell>
          <cell r="E2797" t="str">
            <v>CFMS.DF.LOCALOP.FXD</v>
          </cell>
          <cell r="F2797" t="str">
            <v>Customer</v>
          </cell>
          <cell r="G2797">
            <v>335267</v>
          </cell>
        </row>
        <row r="2798">
          <cell r="B2798" t="str">
            <v>702-30001596</v>
          </cell>
          <cell r="C2798" t="str">
            <v>BOOKED</v>
          </cell>
          <cell r="D2798" t="str">
            <v>Accruing</v>
          </cell>
          <cell r="E2798" t="str">
            <v>CFMS.DF.PR.FXD</v>
          </cell>
          <cell r="F2798" t="str">
            <v>Customer</v>
          </cell>
          <cell r="G2798">
            <v>314942</v>
          </cell>
        </row>
        <row r="2799">
          <cell r="B2799" t="str">
            <v>702-30001598</v>
          </cell>
          <cell r="C2799" t="str">
            <v>BOOKED</v>
          </cell>
          <cell r="D2799" t="str">
            <v>Non-Accruing</v>
          </cell>
          <cell r="E2799" t="str">
            <v>CFMS.DF.PR.FXD</v>
          </cell>
          <cell r="F2799" t="str">
            <v>Customer</v>
          </cell>
          <cell r="G2799">
            <v>319904</v>
          </cell>
        </row>
        <row r="2800">
          <cell r="B2800" t="str">
            <v>702-30001599</v>
          </cell>
          <cell r="C2800" t="str">
            <v>BOOKED</v>
          </cell>
          <cell r="D2800" t="str">
            <v>Non-Accruing</v>
          </cell>
          <cell r="E2800" t="str">
            <v>CFMS.DF.PR.FXD</v>
          </cell>
          <cell r="F2800" t="str">
            <v>Customer</v>
          </cell>
          <cell r="G2800">
            <v>319904</v>
          </cell>
        </row>
        <row r="2801">
          <cell r="B2801" t="str">
            <v>702-30001605</v>
          </cell>
          <cell r="C2801" t="str">
            <v>BOOKED</v>
          </cell>
          <cell r="D2801" t="str">
            <v>Accruing</v>
          </cell>
          <cell r="E2801" t="str">
            <v>CFMS.OL.FXD</v>
          </cell>
          <cell r="F2801" t="str">
            <v>Customer</v>
          </cell>
          <cell r="G2801">
            <v>319909</v>
          </cell>
        </row>
        <row r="2802">
          <cell r="B2802" t="str">
            <v>702-30001607</v>
          </cell>
          <cell r="C2802" t="str">
            <v>BOOKED</v>
          </cell>
          <cell r="D2802" t="str">
            <v>Non-Accruing</v>
          </cell>
          <cell r="E2802" t="str">
            <v>CFMS.DF.PR.FXD</v>
          </cell>
          <cell r="F2802" t="str">
            <v>Customer</v>
          </cell>
          <cell r="G2802">
            <v>332377</v>
          </cell>
        </row>
        <row r="2803">
          <cell r="B2803" t="str">
            <v>702-30001625</v>
          </cell>
          <cell r="C2803" t="str">
            <v>BOOKED</v>
          </cell>
          <cell r="D2803" t="str">
            <v>Accruing</v>
          </cell>
          <cell r="E2803" t="str">
            <v>CFMS.DF.PR.FXD</v>
          </cell>
          <cell r="F2803" t="str">
            <v>Customer</v>
          </cell>
          <cell r="G2803">
            <v>335289</v>
          </cell>
        </row>
        <row r="2804">
          <cell r="B2804" t="str">
            <v>702-30001645</v>
          </cell>
          <cell r="C2804" t="str">
            <v>BOOKED</v>
          </cell>
          <cell r="D2804" t="str">
            <v>Accruing</v>
          </cell>
          <cell r="E2804" t="str">
            <v>CFMS.DF.PR.FXD</v>
          </cell>
          <cell r="F2804" t="str">
            <v>Customer</v>
          </cell>
          <cell r="G2804">
            <v>318099</v>
          </cell>
        </row>
        <row r="2805">
          <cell r="B2805" t="str">
            <v>702-30001646</v>
          </cell>
          <cell r="C2805" t="str">
            <v>BOOKED</v>
          </cell>
          <cell r="D2805" t="str">
            <v>Non-Accruing</v>
          </cell>
          <cell r="E2805" t="str">
            <v>CFMS.DF.PR.FXD</v>
          </cell>
          <cell r="F2805" t="str">
            <v>Customer</v>
          </cell>
          <cell r="G2805">
            <v>335598</v>
          </cell>
        </row>
        <row r="2806">
          <cell r="B2806" t="str">
            <v>702-30001663</v>
          </cell>
          <cell r="C2806" t="str">
            <v>BOOKED</v>
          </cell>
          <cell r="D2806" t="str">
            <v>Accruing</v>
          </cell>
          <cell r="E2806" t="str">
            <v>CFMS.DF.PR.FXD</v>
          </cell>
          <cell r="F2806" t="str">
            <v>Customer</v>
          </cell>
          <cell r="G2806">
            <v>319232</v>
          </cell>
        </row>
        <row r="2807">
          <cell r="B2807" t="str">
            <v>702-30001666</v>
          </cell>
          <cell r="C2807" t="str">
            <v>BOOKED</v>
          </cell>
          <cell r="D2807" t="str">
            <v>Accruing</v>
          </cell>
          <cell r="E2807" t="str">
            <v>CFMS.DF.PR.FXD</v>
          </cell>
          <cell r="F2807" t="str">
            <v>Customer</v>
          </cell>
          <cell r="G2807">
            <v>333619</v>
          </cell>
        </row>
        <row r="2808">
          <cell r="B2808" t="str">
            <v>702-30001694</v>
          </cell>
          <cell r="C2808" t="str">
            <v>BOOKED</v>
          </cell>
          <cell r="D2808" t="str">
            <v>Accruing</v>
          </cell>
          <cell r="E2808" t="str">
            <v>CFMS.DF.LOCALOP.FXD</v>
          </cell>
          <cell r="F2808" t="str">
            <v>Customer</v>
          </cell>
          <cell r="G2808">
            <v>319909</v>
          </cell>
        </row>
        <row r="2809">
          <cell r="B2809" t="str">
            <v>702-30001700</v>
          </cell>
          <cell r="C2809" t="str">
            <v>BOOKED</v>
          </cell>
          <cell r="D2809" t="str">
            <v>Non-Accruing</v>
          </cell>
          <cell r="E2809" t="str">
            <v>CFMS.DF.PR.FXD</v>
          </cell>
          <cell r="F2809" t="str">
            <v>Customer</v>
          </cell>
          <cell r="G2809">
            <v>333512</v>
          </cell>
        </row>
        <row r="2810">
          <cell r="B2810" t="str">
            <v>702-30001722-4</v>
          </cell>
          <cell r="C2810" t="str">
            <v>BOOKED</v>
          </cell>
          <cell r="D2810" t="str">
            <v>Accruing</v>
          </cell>
          <cell r="E2810" t="str">
            <v>CFMS.DF.PR.FXD</v>
          </cell>
          <cell r="F2810" t="str">
            <v>Customer</v>
          </cell>
          <cell r="G2810">
            <v>320240</v>
          </cell>
        </row>
        <row r="2811">
          <cell r="B2811" t="str">
            <v>702-30001728</v>
          </cell>
          <cell r="C2811" t="str">
            <v>BOOKED</v>
          </cell>
          <cell r="D2811" t="str">
            <v>Non-Accruing</v>
          </cell>
          <cell r="E2811" t="str">
            <v>CFMS.DF.PR.FXD</v>
          </cell>
          <cell r="F2811" t="str">
            <v>Customer</v>
          </cell>
          <cell r="G2811">
            <v>335598</v>
          </cell>
        </row>
        <row r="2812">
          <cell r="B2812" t="str">
            <v>702-30001739</v>
          </cell>
          <cell r="C2812" t="str">
            <v>BOOKED</v>
          </cell>
          <cell r="D2812" t="str">
            <v>Accruing</v>
          </cell>
          <cell r="E2812" t="str">
            <v>CFMS.DF.PR.FXD</v>
          </cell>
          <cell r="F2812" t="str">
            <v>Customer</v>
          </cell>
          <cell r="G2812">
            <v>318249</v>
          </cell>
        </row>
        <row r="2813">
          <cell r="B2813" t="str">
            <v>702-30001761</v>
          </cell>
          <cell r="C2813" t="str">
            <v>BOOKED</v>
          </cell>
          <cell r="D2813" t="str">
            <v>Accruing</v>
          </cell>
          <cell r="E2813" t="str">
            <v>CFMS.DF.PR.FXD</v>
          </cell>
          <cell r="F2813" t="str">
            <v>Customer</v>
          </cell>
          <cell r="G2813">
            <v>336657</v>
          </cell>
        </row>
        <row r="2814">
          <cell r="B2814" t="str">
            <v>702-30001765</v>
          </cell>
          <cell r="C2814" t="str">
            <v>BOOKED</v>
          </cell>
          <cell r="D2814" t="str">
            <v>Accruing</v>
          </cell>
          <cell r="E2814" t="str">
            <v>CFMS.DF.PR.FXD</v>
          </cell>
          <cell r="F2814" t="str">
            <v>Customer</v>
          </cell>
          <cell r="G2814">
            <v>318312</v>
          </cell>
        </row>
        <row r="2815">
          <cell r="B2815" t="str">
            <v>702-30001769</v>
          </cell>
          <cell r="C2815" t="str">
            <v>BOOKED</v>
          </cell>
          <cell r="D2815" t="str">
            <v>Non-Accruing</v>
          </cell>
          <cell r="E2815" t="str">
            <v>CFMS.DF.PR.FXD</v>
          </cell>
          <cell r="F2815" t="str">
            <v>Customer</v>
          </cell>
          <cell r="G2815">
            <v>336689</v>
          </cell>
        </row>
        <row r="2816">
          <cell r="B2816" t="str">
            <v>702-30001770</v>
          </cell>
          <cell r="C2816" t="str">
            <v>BOOKED</v>
          </cell>
          <cell r="D2816" t="str">
            <v>Accruing</v>
          </cell>
          <cell r="E2816" t="str">
            <v>CFMS.DF.PR.FXD</v>
          </cell>
          <cell r="F2816" t="str">
            <v>Customer</v>
          </cell>
          <cell r="G2816">
            <v>315267</v>
          </cell>
        </row>
        <row r="2817">
          <cell r="B2817" t="str">
            <v>702-30001772</v>
          </cell>
          <cell r="C2817" t="str">
            <v>BOOKED</v>
          </cell>
          <cell r="D2817" t="str">
            <v>Accruing</v>
          </cell>
          <cell r="E2817" t="str">
            <v>CFMS.DF.PR.FXD</v>
          </cell>
          <cell r="F2817" t="str">
            <v>Customer</v>
          </cell>
          <cell r="G2817">
            <v>318312</v>
          </cell>
        </row>
        <row r="2818">
          <cell r="B2818" t="str">
            <v>702-30001779</v>
          </cell>
          <cell r="C2818" t="str">
            <v>BOOKED</v>
          </cell>
          <cell r="D2818" t="str">
            <v>Accruing</v>
          </cell>
          <cell r="E2818" t="str">
            <v>CFMS.DF.PR.FXD</v>
          </cell>
          <cell r="F2818" t="str">
            <v>Customer</v>
          </cell>
          <cell r="G2818">
            <v>318249</v>
          </cell>
        </row>
        <row r="2819">
          <cell r="B2819" t="str">
            <v>702-30001780-1</v>
          </cell>
          <cell r="C2819" t="str">
            <v>BOOKED</v>
          </cell>
          <cell r="D2819" t="str">
            <v>Non-Accruing</v>
          </cell>
          <cell r="E2819" t="str">
            <v>CFMS.DF.PR.FXD</v>
          </cell>
          <cell r="F2819" t="str">
            <v>Customer</v>
          </cell>
          <cell r="G2819">
            <v>311268</v>
          </cell>
        </row>
        <row r="2820">
          <cell r="B2820" t="str">
            <v>702-30001784</v>
          </cell>
          <cell r="C2820" t="str">
            <v>BOOKED</v>
          </cell>
          <cell r="D2820" t="str">
            <v>Accruing</v>
          </cell>
          <cell r="E2820" t="str">
            <v>CFMS.DF.PR.FXD</v>
          </cell>
          <cell r="F2820" t="str">
            <v>Customer</v>
          </cell>
          <cell r="G2820">
            <v>315267</v>
          </cell>
        </row>
        <row r="2821">
          <cell r="B2821" t="str">
            <v>702-30001800-1</v>
          </cell>
          <cell r="C2821" t="str">
            <v>BOOKED</v>
          </cell>
          <cell r="D2821" t="str">
            <v>Non-Accruing</v>
          </cell>
          <cell r="E2821" t="str">
            <v>CFMS.DF.PR.FXD</v>
          </cell>
          <cell r="F2821" t="str">
            <v>Customer</v>
          </cell>
          <cell r="G2821">
            <v>319500</v>
          </cell>
        </row>
        <row r="2822">
          <cell r="B2822" t="str">
            <v>702-30001802</v>
          </cell>
          <cell r="C2822" t="str">
            <v>BOOKED</v>
          </cell>
          <cell r="D2822" t="str">
            <v>Accruing</v>
          </cell>
          <cell r="E2822" t="str">
            <v>CFMS.DF.PR.FXD</v>
          </cell>
          <cell r="F2822" t="str">
            <v>Customer</v>
          </cell>
          <cell r="G2822">
            <v>315653</v>
          </cell>
        </row>
        <row r="2823">
          <cell r="B2823" t="str">
            <v>702-30001808</v>
          </cell>
          <cell r="C2823" t="str">
            <v>BOOKED</v>
          </cell>
          <cell r="D2823" t="str">
            <v>Accruing</v>
          </cell>
          <cell r="E2823" t="str">
            <v>CFMS.DF.PR.FXD</v>
          </cell>
          <cell r="F2823" t="str">
            <v>Customer</v>
          </cell>
          <cell r="G2823">
            <v>309543</v>
          </cell>
        </row>
        <row r="2824">
          <cell r="B2824" t="str">
            <v>702-30001811</v>
          </cell>
          <cell r="C2824" t="str">
            <v>BOOKED</v>
          </cell>
          <cell r="D2824" t="str">
            <v>Accruing</v>
          </cell>
          <cell r="E2824" t="str">
            <v>CFMS.DF.PR.FXD</v>
          </cell>
          <cell r="F2824" t="str">
            <v>Customer</v>
          </cell>
          <cell r="G2824">
            <v>336783</v>
          </cell>
        </row>
        <row r="2825">
          <cell r="B2825" t="str">
            <v>702-30001813</v>
          </cell>
          <cell r="C2825" t="str">
            <v>BOOKED</v>
          </cell>
          <cell r="D2825" t="str">
            <v>Non-Accruing</v>
          </cell>
          <cell r="E2825" t="str">
            <v>CFMS.DF.PR.FXD</v>
          </cell>
          <cell r="F2825" t="str">
            <v>Customer</v>
          </cell>
          <cell r="G2825">
            <v>334422</v>
          </cell>
        </row>
        <row r="2826">
          <cell r="B2826" t="str">
            <v>702-30001838-1</v>
          </cell>
          <cell r="C2826" t="str">
            <v>BOOKED</v>
          </cell>
          <cell r="D2826" t="str">
            <v>Accruing</v>
          </cell>
          <cell r="E2826" t="str">
            <v>CFMS.DF.PR.FXD</v>
          </cell>
          <cell r="F2826" t="str">
            <v>Customer</v>
          </cell>
          <cell r="G2826">
            <v>316522</v>
          </cell>
        </row>
        <row r="2827">
          <cell r="B2827" t="str">
            <v>702-30001840-1</v>
          </cell>
          <cell r="C2827" t="str">
            <v>BOOKED</v>
          </cell>
          <cell r="D2827" t="str">
            <v>Accruing</v>
          </cell>
          <cell r="E2827" t="str">
            <v>CFMS.DF.PR.FXD</v>
          </cell>
          <cell r="F2827" t="str">
            <v>Customer</v>
          </cell>
          <cell r="G2827">
            <v>317847</v>
          </cell>
        </row>
        <row r="2828">
          <cell r="B2828" t="str">
            <v>702-30001842-1</v>
          </cell>
          <cell r="C2828" t="str">
            <v>BOOKED</v>
          </cell>
          <cell r="D2828" t="str">
            <v>Accruing</v>
          </cell>
          <cell r="E2828" t="str">
            <v>CFMS.DF.PR.FXD</v>
          </cell>
          <cell r="F2828" t="str">
            <v>Customer</v>
          </cell>
          <cell r="G2828">
            <v>317847</v>
          </cell>
        </row>
        <row r="2829">
          <cell r="B2829" t="str">
            <v>702-30001846</v>
          </cell>
          <cell r="C2829" t="str">
            <v>BOOKED</v>
          </cell>
          <cell r="D2829" t="str">
            <v>Non-Accruing</v>
          </cell>
          <cell r="E2829" t="str">
            <v>CFMS.DF.PR.FXD</v>
          </cell>
          <cell r="F2829" t="str">
            <v>Customer</v>
          </cell>
          <cell r="G2829">
            <v>336689</v>
          </cell>
        </row>
        <row r="2830">
          <cell r="B2830" t="str">
            <v>702-30001848</v>
          </cell>
          <cell r="C2830" t="str">
            <v>BOOKED</v>
          </cell>
          <cell r="D2830" t="str">
            <v>Accruing</v>
          </cell>
          <cell r="E2830" t="str">
            <v>CFMS.DF.PR.FXD</v>
          </cell>
          <cell r="F2830" t="str">
            <v>Customer</v>
          </cell>
          <cell r="G2830">
            <v>317851</v>
          </cell>
        </row>
        <row r="2831">
          <cell r="B2831" t="str">
            <v>702-30001857</v>
          </cell>
          <cell r="C2831" t="str">
            <v>BOOKED</v>
          </cell>
          <cell r="D2831" t="str">
            <v>Accruing</v>
          </cell>
          <cell r="E2831" t="str">
            <v>CFMS.DF.PR.FXD</v>
          </cell>
          <cell r="F2831" t="str">
            <v>Customer</v>
          </cell>
          <cell r="G2831">
            <v>319546</v>
          </cell>
        </row>
        <row r="2832">
          <cell r="B2832" t="str">
            <v>702-30001868-1</v>
          </cell>
          <cell r="C2832" t="str">
            <v>BOOKED</v>
          </cell>
          <cell r="D2832" t="str">
            <v>Accruing</v>
          </cell>
          <cell r="E2832" t="str">
            <v>CFMS.DF.PR.FXD</v>
          </cell>
          <cell r="F2832" t="str">
            <v>Customer</v>
          </cell>
          <cell r="G2832">
            <v>316522</v>
          </cell>
        </row>
        <row r="2833">
          <cell r="B2833" t="str">
            <v>702-30001869</v>
          </cell>
          <cell r="C2833" t="str">
            <v>BOOKED</v>
          </cell>
          <cell r="D2833" t="str">
            <v>Accruing</v>
          </cell>
          <cell r="E2833" t="str">
            <v>CFMS.DF.PR.FXD</v>
          </cell>
          <cell r="F2833" t="str">
            <v>Customer</v>
          </cell>
          <cell r="G2833">
            <v>318249</v>
          </cell>
        </row>
        <row r="2834">
          <cell r="B2834" t="str">
            <v>702-30001870</v>
          </cell>
          <cell r="C2834" t="str">
            <v>BOOKED</v>
          </cell>
          <cell r="D2834" t="str">
            <v>Accruing</v>
          </cell>
          <cell r="E2834" t="str">
            <v>CFMS.DF.PR.FXD</v>
          </cell>
          <cell r="F2834" t="str">
            <v>Customer</v>
          </cell>
          <cell r="G2834">
            <v>312491</v>
          </cell>
        </row>
        <row r="2835">
          <cell r="B2835" t="str">
            <v>702-30001871</v>
          </cell>
          <cell r="C2835" t="str">
            <v>BOOKED</v>
          </cell>
          <cell r="D2835" t="str">
            <v>Accruing</v>
          </cell>
          <cell r="E2835" t="str">
            <v>CFMS.DF.PR.FXD</v>
          </cell>
          <cell r="F2835" t="str">
            <v>Customer</v>
          </cell>
          <cell r="G2835">
            <v>312491</v>
          </cell>
        </row>
        <row r="2836">
          <cell r="B2836" t="str">
            <v>702-30001873</v>
          </cell>
          <cell r="C2836" t="str">
            <v>BOOKED</v>
          </cell>
          <cell r="D2836" t="str">
            <v>Accruing</v>
          </cell>
          <cell r="E2836" t="str">
            <v>CFMS.DF.PR.FXD</v>
          </cell>
          <cell r="F2836" t="str">
            <v>Customer</v>
          </cell>
          <cell r="G2836">
            <v>311366</v>
          </cell>
        </row>
        <row r="2837">
          <cell r="B2837" t="str">
            <v>702-30001886</v>
          </cell>
          <cell r="C2837" t="str">
            <v>BOOKED</v>
          </cell>
          <cell r="D2837" t="str">
            <v>Non-Accruing</v>
          </cell>
          <cell r="E2837" t="str">
            <v>CFMS.NOTE.FXD</v>
          </cell>
          <cell r="F2837" t="str">
            <v>Customer</v>
          </cell>
          <cell r="G2837">
            <v>316334</v>
          </cell>
        </row>
        <row r="2838">
          <cell r="B2838" t="str">
            <v>702-30001888</v>
          </cell>
          <cell r="C2838" t="str">
            <v>BOOKED</v>
          </cell>
          <cell r="D2838" t="str">
            <v>Accruing</v>
          </cell>
          <cell r="E2838" t="str">
            <v>CFMS.DF.PR.FXD</v>
          </cell>
          <cell r="F2838" t="str">
            <v>Customer</v>
          </cell>
          <cell r="G2838">
            <v>319570</v>
          </cell>
        </row>
        <row r="2839">
          <cell r="B2839" t="str">
            <v>702-30001894</v>
          </cell>
          <cell r="C2839" t="str">
            <v>BOOKED</v>
          </cell>
          <cell r="D2839" t="str">
            <v>Accruing</v>
          </cell>
          <cell r="E2839" t="str">
            <v>CFMS.DF.PR.FXD</v>
          </cell>
          <cell r="F2839" t="str">
            <v>Customer</v>
          </cell>
          <cell r="G2839">
            <v>310097</v>
          </cell>
        </row>
        <row r="2840">
          <cell r="B2840" t="str">
            <v>702-30001901</v>
          </cell>
          <cell r="C2840" t="str">
            <v>BOOKED</v>
          </cell>
          <cell r="D2840" t="str">
            <v>Accruing</v>
          </cell>
          <cell r="E2840" t="str">
            <v>CFMS.DF.PR.FXD</v>
          </cell>
          <cell r="F2840" t="str">
            <v>Customer</v>
          </cell>
          <cell r="G2840">
            <v>337544</v>
          </cell>
        </row>
        <row r="2841">
          <cell r="B2841" t="str">
            <v>702-30001911</v>
          </cell>
          <cell r="C2841" t="str">
            <v>BOOKED</v>
          </cell>
          <cell r="D2841" t="str">
            <v>Non-Accruing</v>
          </cell>
          <cell r="E2841" t="str">
            <v>CFMS.DF.PR.FXD</v>
          </cell>
          <cell r="F2841" t="str">
            <v>Customer</v>
          </cell>
          <cell r="G2841">
            <v>338210</v>
          </cell>
        </row>
        <row r="2842">
          <cell r="B2842" t="str">
            <v>702-30001927</v>
          </cell>
          <cell r="C2842" t="str">
            <v>BOOKED</v>
          </cell>
          <cell r="D2842" t="str">
            <v>Accruing</v>
          </cell>
          <cell r="E2842" t="str">
            <v>CFMS.DF.PR.FXD</v>
          </cell>
          <cell r="F2842" t="str">
            <v>Customer</v>
          </cell>
          <cell r="G2842">
            <v>318099</v>
          </cell>
        </row>
        <row r="2843">
          <cell r="B2843" t="str">
            <v>702-30001934</v>
          </cell>
          <cell r="C2843" t="str">
            <v>BOOKED</v>
          </cell>
          <cell r="D2843" t="str">
            <v>Accruing</v>
          </cell>
          <cell r="E2843" t="str">
            <v>CFMS.DF.PR.FXD</v>
          </cell>
          <cell r="F2843" t="str">
            <v>Customer</v>
          </cell>
          <cell r="G2843">
            <v>318249</v>
          </cell>
        </row>
        <row r="2844">
          <cell r="B2844" t="str">
            <v>702-30001937</v>
          </cell>
          <cell r="C2844" t="str">
            <v>BOOKED</v>
          </cell>
          <cell r="D2844" t="str">
            <v>Accruing</v>
          </cell>
          <cell r="E2844" t="str">
            <v>CFMS.DF.PR.FXD</v>
          </cell>
          <cell r="F2844" t="str">
            <v>Customer</v>
          </cell>
          <cell r="G2844">
            <v>309018</v>
          </cell>
        </row>
        <row r="2845">
          <cell r="B2845" t="str">
            <v>702-30001939</v>
          </cell>
          <cell r="C2845" t="str">
            <v>BOOKED</v>
          </cell>
          <cell r="D2845" t="str">
            <v>Accruing</v>
          </cell>
          <cell r="E2845" t="str">
            <v>CFMS.DF.PR.FXD</v>
          </cell>
          <cell r="F2845" t="str">
            <v>Customer</v>
          </cell>
          <cell r="G2845">
            <v>309249</v>
          </cell>
        </row>
        <row r="2846">
          <cell r="B2846" t="str">
            <v>702-30001944-1</v>
          </cell>
          <cell r="C2846" t="str">
            <v>BOOKED</v>
          </cell>
          <cell r="D2846" t="str">
            <v>Accruing</v>
          </cell>
          <cell r="E2846" t="str">
            <v>CFMS.DF.PR.FXD</v>
          </cell>
          <cell r="F2846" t="str">
            <v>Customer</v>
          </cell>
          <cell r="G2846">
            <v>317847</v>
          </cell>
        </row>
        <row r="2847">
          <cell r="B2847" t="str">
            <v>702-30001946</v>
          </cell>
          <cell r="C2847" t="str">
            <v>BOOKED</v>
          </cell>
          <cell r="D2847" t="str">
            <v>Accruing</v>
          </cell>
          <cell r="E2847" t="str">
            <v>CFMS.DF.PR.FXD</v>
          </cell>
          <cell r="F2847" t="str">
            <v>Customer</v>
          </cell>
          <cell r="G2847">
            <v>334975</v>
          </cell>
        </row>
        <row r="2848">
          <cell r="B2848" t="str">
            <v>702-30001947-003</v>
          </cell>
          <cell r="C2848" t="str">
            <v>BOOKED</v>
          </cell>
          <cell r="D2848" t="str">
            <v>Accruing</v>
          </cell>
          <cell r="E2848" t="str">
            <v>CFMS.OL.FXD</v>
          </cell>
          <cell r="F2848" t="str">
            <v>Customer</v>
          </cell>
          <cell r="G2848">
            <v>319934</v>
          </cell>
        </row>
        <row r="2849">
          <cell r="B2849" t="str">
            <v>702-30001947-007</v>
          </cell>
          <cell r="C2849" t="str">
            <v>BOOKED</v>
          </cell>
          <cell r="D2849" t="str">
            <v>Accruing</v>
          </cell>
          <cell r="E2849" t="str">
            <v>CFMS.TL.FXD</v>
          </cell>
          <cell r="F2849" t="str">
            <v>Customer</v>
          </cell>
          <cell r="G2849">
            <v>319934</v>
          </cell>
        </row>
        <row r="2850">
          <cell r="B2850" t="str">
            <v>702-30001947-009</v>
          </cell>
          <cell r="C2850" t="str">
            <v>BOOKED</v>
          </cell>
          <cell r="D2850" t="str">
            <v>Accruing</v>
          </cell>
          <cell r="E2850" t="str">
            <v>CFMS.TL.FXD</v>
          </cell>
          <cell r="F2850" t="str">
            <v>Customer</v>
          </cell>
          <cell r="G2850">
            <v>319934</v>
          </cell>
        </row>
        <row r="2851">
          <cell r="B2851" t="str">
            <v>702-30001947-010</v>
          </cell>
          <cell r="C2851" t="str">
            <v>BOOKED</v>
          </cell>
          <cell r="D2851" t="str">
            <v>Accruing</v>
          </cell>
          <cell r="E2851" t="str">
            <v>CFMS.OL.FXD</v>
          </cell>
          <cell r="F2851" t="str">
            <v>Customer</v>
          </cell>
          <cell r="G2851">
            <v>319934</v>
          </cell>
        </row>
        <row r="2852">
          <cell r="B2852" t="str">
            <v>702-30001947-011</v>
          </cell>
          <cell r="C2852" t="str">
            <v>BOOKED</v>
          </cell>
          <cell r="D2852" t="str">
            <v>Accruing</v>
          </cell>
          <cell r="E2852" t="str">
            <v>CFMS.OL.FXD</v>
          </cell>
          <cell r="F2852" t="str">
            <v>Customer</v>
          </cell>
          <cell r="G2852">
            <v>319934</v>
          </cell>
        </row>
        <row r="2853">
          <cell r="B2853" t="str">
            <v>702-30001949</v>
          </cell>
          <cell r="C2853" t="str">
            <v>BOOKED</v>
          </cell>
          <cell r="D2853" t="str">
            <v>Accruing</v>
          </cell>
          <cell r="E2853" t="str">
            <v>CFMS.DF.PR.FXD</v>
          </cell>
          <cell r="F2853" t="str">
            <v>Customer</v>
          </cell>
          <cell r="G2853">
            <v>319232</v>
          </cell>
        </row>
        <row r="2854">
          <cell r="B2854" t="str">
            <v>702-30001951</v>
          </cell>
          <cell r="C2854" t="str">
            <v>BOOKED</v>
          </cell>
          <cell r="D2854" t="str">
            <v>Non-Accruing</v>
          </cell>
          <cell r="E2854" t="str">
            <v>CFMS.DF.PR.FXD</v>
          </cell>
          <cell r="F2854" t="str">
            <v>Customer</v>
          </cell>
          <cell r="G2854">
            <v>316191</v>
          </cell>
        </row>
        <row r="2855">
          <cell r="B2855" t="str">
            <v>702-30001953</v>
          </cell>
          <cell r="C2855" t="str">
            <v>BOOKED</v>
          </cell>
          <cell r="D2855" t="str">
            <v>Non-Accruing</v>
          </cell>
          <cell r="E2855" t="str">
            <v>CFMS.DF.PR.FXD</v>
          </cell>
          <cell r="F2855" t="str">
            <v>Customer</v>
          </cell>
          <cell r="G2855">
            <v>308666</v>
          </cell>
        </row>
        <row r="2856">
          <cell r="B2856" t="str">
            <v>702-30001969-1</v>
          </cell>
          <cell r="C2856" t="str">
            <v>BOOKED</v>
          </cell>
          <cell r="D2856" t="str">
            <v>Accruing</v>
          </cell>
          <cell r="E2856" t="str">
            <v>CFMS.DF.PR.FXD</v>
          </cell>
          <cell r="F2856" t="str">
            <v>Customer</v>
          </cell>
          <cell r="G2856">
            <v>338134</v>
          </cell>
        </row>
        <row r="2857">
          <cell r="B2857" t="str">
            <v>702-30001973</v>
          </cell>
          <cell r="C2857" t="str">
            <v>BOOKED</v>
          </cell>
          <cell r="D2857" t="str">
            <v>Accruing</v>
          </cell>
          <cell r="E2857" t="str">
            <v>CFMS.DF.PR.FXD</v>
          </cell>
          <cell r="F2857" t="str">
            <v>Customer</v>
          </cell>
          <cell r="G2857">
            <v>333619</v>
          </cell>
        </row>
        <row r="2858">
          <cell r="B2858" t="str">
            <v>702-30001974</v>
          </cell>
          <cell r="C2858" t="str">
            <v>BOOKED</v>
          </cell>
          <cell r="D2858" t="str">
            <v>Accruing</v>
          </cell>
          <cell r="E2858" t="str">
            <v>CFMS.DF.PR.FXD</v>
          </cell>
          <cell r="F2858" t="str">
            <v>Customer</v>
          </cell>
          <cell r="G2858">
            <v>314729</v>
          </cell>
        </row>
        <row r="2859">
          <cell r="B2859" t="str">
            <v>702-30001975</v>
          </cell>
          <cell r="C2859" t="str">
            <v>BOOKED</v>
          </cell>
          <cell r="D2859" t="str">
            <v>Non-Accruing</v>
          </cell>
          <cell r="E2859" t="str">
            <v>CFMS.DF.PR.FXD</v>
          </cell>
          <cell r="F2859" t="str">
            <v>Customer</v>
          </cell>
          <cell r="G2859">
            <v>338117</v>
          </cell>
        </row>
        <row r="2860">
          <cell r="B2860" t="str">
            <v>702-30001980</v>
          </cell>
          <cell r="C2860" t="str">
            <v>BOOKED</v>
          </cell>
          <cell r="D2860" t="str">
            <v>Accruing</v>
          </cell>
          <cell r="E2860" t="str">
            <v>CFMS.DF.PR.FXD</v>
          </cell>
          <cell r="F2860" t="str">
            <v>Customer</v>
          </cell>
          <cell r="G2860">
            <v>314729</v>
          </cell>
        </row>
        <row r="2861">
          <cell r="B2861" t="str">
            <v>702-30002001</v>
          </cell>
          <cell r="C2861" t="str">
            <v>BOOKED</v>
          </cell>
          <cell r="D2861" t="str">
            <v>Accruing</v>
          </cell>
          <cell r="E2861" t="str">
            <v>CFMS.DF.PR.FXD</v>
          </cell>
          <cell r="F2861" t="str">
            <v>Customer</v>
          </cell>
          <cell r="G2861">
            <v>338214</v>
          </cell>
        </row>
        <row r="2862">
          <cell r="B2862" t="str">
            <v>702-30002009</v>
          </cell>
          <cell r="C2862" t="str">
            <v>BOOKED</v>
          </cell>
          <cell r="D2862" t="str">
            <v>Non-Accruing</v>
          </cell>
          <cell r="E2862" t="str">
            <v>CFMS.DF.PR.FXD</v>
          </cell>
          <cell r="F2862" t="str">
            <v>Customer</v>
          </cell>
          <cell r="G2862">
            <v>334336</v>
          </cell>
        </row>
        <row r="2863">
          <cell r="B2863" t="str">
            <v>702-30002010</v>
          </cell>
          <cell r="C2863" t="str">
            <v>BOOKED</v>
          </cell>
          <cell r="D2863" t="str">
            <v>Accruing</v>
          </cell>
          <cell r="E2863" t="str">
            <v>CFMS.DF.PR.FXD</v>
          </cell>
          <cell r="F2863" t="str">
            <v>Customer</v>
          </cell>
          <cell r="G2863">
            <v>318249</v>
          </cell>
        </row>
        <row r="2864">
          <cell r="B2864" t="str">
            <v>702-30002012</v>
          </cell>
          <cell r="C2864" t="str">
            <v>BOOKED</v>
          </cell>
          <cell r="D2864" t="str">
            <v>Accruing</v>
          </cell>
          <cell r="E2864" t="str">
            <v>CFMS.DF.PR.FXD</v>
          </cell>
          <cell r="F2864" t="str">
            <v>Customer</v>
          </cell>
          <cell r="G2864">
            <v>315799</v>
          </cell>
        </row>
        <row r="2865">
          <cell r="B2865" t="str">
            <v>702-30002013</v>
          </cell>
          <cell r="C2865" t="str">
            <v>BOOKED</v>
          </cell>
          <cell r="D2865" t="str">
            <v>Accruing</v>
          </cell>
          <cell r="E2865" t="str">
            <v>CFMS.DF.PR.FXD</v>
          </cell>
          <cell r="F2865" t="str">
            <v>Customer</v>
          </cell>
          <cell r="G2865">
            <v>316502</v>
          </cell>
        </row>
        <row r="2866">
          <cell r="B2866" t="str">
            <v>702-30002016</v>
          </cell>
          <cell r="C2866" t="str">
            <v>BOOKED</v>
          </cell>
          <cell r="D2866" t="str">
            <v>Non-Accruing</v>
          </cell>
          <cell r="E2866" t="str">
            <v>CFMS.DF.PR.FXD</v>
          </cell>
          <cell r="F2866" t="str">
            <v>Customer</v>
          </cell>
          <cell r="G2866">
            <v>338015</v>
          </cell>
        </row>
        <row r="2867">
          <cell r="B2867" t="str">
            <v>702-30002024</v>
          </cell>
          <cell r="C2867" t="str">
            <v>BOOKED</v>
          </cell>
          <cell r="D2867" t="str">
            <v>Accruing</v>
          </cell>
          <cell r="E2867" t="str">
            <v>CFMS.DF.PR.FXD</v>
          </cell>
          <cell r="F2867" t="str">
            <v>Customer</v>
          </cell>
          <cell r="G2867">
            <v>316522</v>
          </cell>
        </row>
        <row r="2868">
          <cell r="B2868" t="str">
            <v>702-30002025</v>
          </cell>
          <cell r="C2868" t="str">
            <v>BOOKED</v>
          </cell>
          <cell r="D2868" t="str">
            <v>Non-Accruing</v>
          </cell>
          <cell r="E2868" t="str">
            <v>CFMS.DF.LOCALOP.FXD</v>
          </cell>
          <cell r="F2868" t="str">
            <v>Customer</v>
          </cell>
          <cell r="G2868">
            <v>338212</v>
          </cell>
        </row>
        <row r="2869">
          <cell r="B2869" t="str">
            <v>702-30002050</v>
          </cell>
          <cell r="C2869" t="str">
            <v>BOOKED</v>
          </cell>
          <cell r="D2869" t="str">
            <v>Accruing</v>
          </cell>
          <cell r="E2869" t="str">
            <v>CFMS.DF.PR.FXD</v>
          </cell>
          <cell r="F2869" t="str">
            <v>Customer</v>
          </cell>
          <cell r="G2869">
            <v>338282</v>
          </cell>
        </row>
        <row r="2870">
          <cell r="B2870" t="str">
            <v>702-30002053</v>
          </cell>
          <cell r="C2870" t="str">
            <v>BOOKED</v>
          </cell>
          <cell r="D2870" t="str">
            <v>Accruing</v>
          </cell>
          <cell r="E2870" t="str">
            <v>CFMS.DF.PR.FXD</v>
          </cell>
          <cell r="F2870" t="str">
            <v>Customer</v>
          </cell>
          <cell r="G2870">
            <v>312332</v>
          </cell>
        </row>
        <row r="2871">
          <cell r="B2871" t="str">
            <v>702-30002056</v>
          </cell>
          <cell r="C2871" t="str">
            <v>BOOKED</v>
          </cell>
          <cell r="D2871" t="str">
            <v>Accruing</v>
          </cell>
          <cell r="E2871" t="str">
            <v>CFMS.DF.PR.FXD</v>
          </cell>
          <cell r="F2871" t="str">
            <v>Customer</v>
          </cell>
          <cell r="G2871">
            <v>333899</v>
          </cell>
        </row>
        <row r="2872">
          <cell r="B2872" t="str">
            <v>702-30002067</v>
          </cell>
          <cell r="C2872" t="str">
            <v>BOOKED</v>
          </cell>
          <cell r="D2872" t="str">
            <v>Accruing</v>
          </cell>
          <cell r="E2872" t="str">
            <v>CFMS.DF.PR.FXD</v>
          </cell>
          <cell r="F2872" t="str">
            <v>Customer</v>
          </cell>
          <cell r="G2872">
            <v>318249</v>
          </cell>
        </row>
        <row r="2873">
          <cell r="B2873" t="str">
            <v>702-30002068</v>
          </cell>
          <cell r="C2873" t="str">
            <v>BOOKED</v>
          </cell>
          <cell r="D2873" t="str">
            <v>Accruing</v>
          </cell>
          <cell r="E2873" t="str">
            <v>CFMS.DF.PR.FXD</v>
          </cell>
          <cell r="F2873" t="str">
            <v>Customer</v>
          </cell>
          <cell r="G2873">
            <v>318249</v>
          </cell>
        </row>
        <row r="2874">
          <cell r="B2874" t="str">
            <v>702-30002069</v>
          </cell>
          <cell r="C2874" t="str">
            <v>BOOKED</v>
          </cell>
          <cell r="D2874" t="str">
            <v>Non-Accruing</v>
          </cell>
          <cell r="E2874" t="str">
            <v>CFMS.DF.PR.FXD</v>
          </cell>
          <cell r="F2874" t="str">
            <v>Customer</v>
          </cell>
          <cell r="G2874">
            <v>338494</v>
          </cell>
        </row>
        <row r="2875">
          <cell r="B2875" t="str">
            <v>702-30002071</v>
          </cell>
          <cell r="C2875" t="str">
            <v>BOOKED</v>
          </cell>
          <cell r="D2875" t="str">
            <v>Accruing</v>
          </cell>
          <cell r="E2875" t="str">
            <v>CFMS.DF.PR.FXD</v>
          </cell>
          <cell r="F2875" t="str">
            <v>Customer</v>
          </cell>
          <cell r="G2875">
            <v>308683</v>
          </cell>
        </row>
        <row r="2876">
          <cell r="B2876" t="str">
            <v>702-30002091</v>
          </cell>
          <cell r="C2876" t="str">
            <v>BOOKED</v>
          </cell>
          <cell r="D2876" t="str">
            <v>Accruing</v>
          </cell>
          <cell r="E2876" t="str">
            <v>CFMS.DF.PR.FXD</v>
          </cell>
          <cell r="F2876" t="str">
            <v>Customer</v>
          </cell>
          <cell r="G2876">
            <v>338707</v>
          </cell>
        </row>
        <row r="2877">
          <cell r="B2877" t="str">
            <v>702-30002107</v>
          </cell>
          <cell r="C2877" t="str">
            <v>BOOKED</v>
          </cell>
          <cell r="D2877" t="str">
            <v>Accruing</v>
          </cell>
          <cell r="E2877" t="str">
            <v>CFMS.DF.PR.FXD</v>
          </cell>
          <cell r="F2877" t="str">
            <v>Customer</v>
          </cell>
          <cell r="G2877">
            <v>337633</v>
          </cell>
        </row>
        <row r="2878">
          <cell r="B2878" t="str">
            <v>702-30002203</v>
          </cell>
          <cell r="C2878" t="str">
            <v>BOOKED</v>
          </cell>
          <cell r="D2878" t="str">
            <v>Accruing</v>
          </cell>
          <cell r="E2878" t="str">
            <v>CFMS.DF.LOCALOP.FXD</v>
          </cell>
          <cell r="F2878" t="str">
            <v>Dealer</v>
          </cell>
          <cell r="G2878">
            <v>320398</v>
          </cell>
        </row>
        <row r="2879">
          <cell r="B2879" t="str">
            <v>702-30002205-1</v>
          </cell>
          <cell r="C2879" t="str">
            <v>BOOKED</v>
          </cell>
          <cell r="D2879" t="str">
            <v>Accruing</v>
          </cell>
          <cell r="E2879" t="str">
            <v>CFMS.DF.PR.FXD</v>
          </cell>
          <cell r="F2879" t="str">
            <v>Customer</v>
          </cell>
          <cell r="G2879">
            <v>317847</v>
          </cell>
        </row>
        <row r="2880">
          <cell r="B2880" t="str">
            <v>702-30002214</v>
          </cell>
          <cell r="C2880" t="str">
            <v>BOOKED</v>
          </cell>
          <cell r="D2880" t="str">
            <v>Accruing</v>
          </cell>
          <cell r="E2880" t="str">
            <v>CFMS.DF.LOCALOP.FXD</v>
          </cell>
          <cell r="F2880" t="str">
            <v>Dealer</v>
          </cell>
          <cell r="G2880">
            <v>317050</v>
          </cell>
        </row>
        <row r="2881">
          <cell r="B2881" t="str">
            <v>702-30002219</v>
          </cell>
          <cell r="C2881" t="str">
            <v>BOOKED</v>
          </cell>
          <cell r="D2881" t="str">
            <v>Accruing</v>
          </cell>
          <cell r="E2881" t="str">
            <v>CFMS.DF.LOCALOP.FXD</v>
          </cell>
          <cell r="F2881" t="str">
            <v>Dealer</v>
          </cell>
          <cell r="G2881">
            <v>320398</v>
          </cell>
        </row>
        <row r="2882">
          <cell r="B2882" t="str">
            <v>702-30002224</v>
          </cell>
          <cell r="C2882" t="str">
            <v>BOOKED</v>
          </cell>
          <cell r="D2882" t="str">
            <v>Accruing</v>
          </cell>
          <cell r="E2882" t="str">
            <v>CFMS.DF.PR.FXD</v>
          </cell>
          <cell r="F2882" t="str">
            <v>Customer</v>
          </cell>
          <cell r="G2882">
            <v>317650</v>
          </cell>
        </row>
        <row r="2883">
          <cell r="B2883" t="str">
            <v>702-30002230</v>
          </cell>
          <cell r="C2883" t="str">
            <v>BOOKED</v>
          </cell>
          <cell r="D2883" t="str">
            <v>Non-Accruing</v>
          </cell>
          <cell r="E2883" t="str">
            <v>CFMS.DF.PR.FXD</v>
          </cell>
          <cell r="F2883" t="str">
            <v>Customer</v>
          </cell>
          <cell r="G2883">
            <v>335598</v>
          </cell>
        </row>
        <row r="2884">
          <cell r="B2884" t="str">
            <v>702-30002243</v>
          </cell>
          <cell r="C2884" t="str">
            <v>BOOKED</v>
          </cell>
          <cell r="D2884" t="str">
            <v>Accruing</v>
          </cell>
          <cell r="E2884" t="str">
            <v>CFMS.DF.PR.FXD</v>
          </cell>
          <cell r="F2884" t="str">
            <v>Customer</v>
          </cell>
          <cell r="G2884">
            <v>313052</v>
          </cell>
        </row>
        <row r="2885">
          <cell r="B2885" t="str">
            <v>702-30002249-1</v>
          </cell>
          <cell r="C2885" t="str">
            <v>BOOKED</v>
          </cell>
          <cell r="D2885" t="str">
            <v>Accruing</v>
          </cell>
          <cell r="E2885" t="str">
            <v>CFMS.DF.PR.FXD</v>
          </cell>
          <cell r="F2885" t="str">
            <v>Customer</v>
          </cell>
          <cell r="G2885">
            <v>317847</v>
          </cell>
        </row>
        <row r="2886">
          <cell r="B2886" t="str">
            <v>702-30002265</v>
          </cell>
          <cell r="C2886" t="str">
            <v>BOOKED</v>
          </cell>
          <cell r="D2886" t="str">
            <v>Accruing</v>
          </cell>
          <cell r="E2886" t="str">
            <v>CFMS.DF.PR.FXD</v>
          </cell>
          <cell r="F2886" t="str">
            <v>Customer</v>
          </cell>
          <cell r="G2886">
            <v>317650</v>
          </cell>
        </row>
        <row r="2887">
          <cell r="B2887" t="str">
            <v>702-30002266</v>
          </cell>
          <cell r="C2887" t="str">
            <v>BOOKED</v>
          </cell>
          <cell r="D2887" t="str">
            <v>Accruing</v>
          </cell>
          <cell r="E2887" t="str">
            <v>CFMS.DF.PR.FXD</v>
          </cell>
          <cell r="F2887" t="str">
            <v>Customer</v>
          </cell>
          <cell r="G2887">
            <v>314535</v>
          </cell>
        </row>
        <row r="2888">
          <cell r="B2888" t="str">
            <v>702-30002268</v>
          </cell>
          <cell r="C2888" t="str">
            <v>BOOKED</v>
          </cell>
          <cell r="D2888" t="str">
            <v>Accruing</v>
          </cell>
          <cell r="E2888" t="str">
            <v>CFMS.DF.PR.FXD</v>
          </cell>
          <cell r="F2888" t="str">
            <v>Customer</v>
          </cell>
          <cell r="G2888">
            <v>339367</v>
          </cell>
        </row>
        <row r="2889">
          <cell r="B2889" t="str">
            <v>702-30002271</v>
          </cell>
          <cell r="C2889" t="str">
            <v>BOOKED</v>
          </cell>
          <cell r="D2889" t="str">
            <v>Non-Accruing</v>
          </cell>
          <cell r="E2889" t="str">
            <v>CFMS.DF.PR.FXD</v>
          </cell>
          <cell r="F2889" t="str">
            <v>Customer</v>
          </cell>
          <cell r="G2889">
            <v>341139</v>
          </cell>
        </row>
        <row r="2890">
          <cell r="B2890" t="str">
            <v>702-30002290</v>
          </cell>
          <cell r="C2890" t="str">
            <v>BOOKED</v>
          </cell>
          <cell r="D2890" t="str">
            <v>Non-Accruing</v>
          </cell>
          <cell r="E2890" t="str">
            <v>CFMS.DF.PR.FXD</v>
          </cell>
          <cell r="F2890" t="str">
            <v>Customer</v>
          </cell>
          <cell r="G2890">
            <v>315083</v>
          </cell>
        </row>
        <row r="2891">
          <cell r="B2891" t="str">
            <v>702-30002291</v>
          </cell>
          <cell r="C2891" t="str">
            <v>BOOKED</v>
          </cell>
          <cell r="D2891" t="str">
            <v>Accruing</v>
          </cell>
          <cell r="E2891" t="str">
            <v>CFMS.DF.PR.FXD</v>
          </cell>
          <cell r="F2891" t="str">
            <v>Customer</v>
          </cell>
          <cell r="G2891">
            <v>316522</v>
          </cell>
        </row>
        <row r="2892">
          <cell r="B2892" t="str">
            <v>702-30002310</v>
          </cell>
          <cell r="C2892" t="str">
            <v>BOOKED</v>
          </cell>
          <cell r="D2892" t="str">
            <v>Accruing</v>
          </cell>
          <cell r="E2892" t="str">
            <v>CFMS.DF.PR.FXD</v>
          </cell>
          <cell r="F2892" t="str">
            <v>Customer</v>
          </cell>
          <cell r="G2892">
            <v>334975</v>
          </cell>
        </row>
        <row r="2893">
          <cell r="B2893" t="str">
            <v>702-30002314</v>
          </cell>
          <cell r="C2893" t="str">
            <v>BOOKED</v>
          </cell>
          <cell r="D2893" t="str">
            <v>Accruing</v>
          </cell>
          <cell r="E2893" t="str">
            <v>CFMS.DF.PR.FXD</v>
          </cell>
          <cell r="F2893" t="str">
            <v>Customer</v>
          </cell>
          <cell r="G2893">
            <v>339618</v>
          </cell>
        </row>
        <row r="2894">
          <cell r="B2894" t="str">
            <v>702-30002319</v>
          </cell>
          <cell r="C2894" t="str">
            <v>BOOKED</v>
          </cell>
          <cell r="D2894" t="str">
            <v>Accruing</v>
          </cell>
          <cell r="E2894" t="str">
            <v>CFMS.DF.PR.FXD</v>
          </cell>
          <cell r="F2894" t="str">
            <v>Customer</v>
          </cell>
          <cell r="G2894">
            <v>316539</v>
          </cell>
        </row>
        <row r="2895">
          <cell r="B2895" t="str">
            <v>702-30002320-1</v>
          </cell>
          <cell r="C2895" t="str">
            <v>BOOKED</v>
          </cell>
          <cell r="D2895" t="str">
            <v>Non-Accruing</v>
          </cell>
          <cell r="E2895" t="str">
            <v>CFMS.DF.PR.FXD</v>
          </cell>
          <cell r="F2895" t="str">
            <v>Customer</v>
          </cell>
          <cell r="G2895">
            <v>315799</v>
          </cell>
        </row>
        <row r="2896">
          <cell r="B2896" t="str">
            <v>702-30002349</v>
          </cell>
          <cell r="C2896" t="str">
            <v>BOOKED</v>
          </cell>
          <cell r="D2896" t="str">
            <v>Accruing</v>
          </cell>
          <cell r="E2896" t="str">
            <v>CFMS.DF.PR.FXD</v>
          </cell>
          <cell r="F2896" t="str">
            <v>Customer</v>
          </cell>
          <cell r="G2896">
            <v>338214</v>
          </cell>
        </row>
        <row r="2897">
          <cell r="B2897" t="str">
            <v>702-30002350</v>
          </cell>
          <cell r="C2897" t="str">
            <v>BOOKED</v>
          </cell>
          <cell r="D2897" t="str">
            <v>Accruing</v>
          </cell>
          <cell r="E2897" t="str">
            <v>CFMS.DF.PR.FXD</v>
          </cell>
          <cell r="F2897" t="str">
            <v>Customer</v>
          </cell>
          <cell r="G2897">
            <v>339672</v>
          </cell>
        </row>
        <row r="2898">
          <cell r="B2898" t="str">
            <v>702-30002353</v>
          </cell>
          <cell r="C2898" t="str">
            <v>BOOKED</v>
          </cell>
          <cell r="D2898" t="str">
            <v>Accruing</v>
          </cell>
          <cell r="E2898" t="str">
            <v>CFMS.DF.PR.FXD</v>
          </cell>
          <cell r="F2898" t="str">
            <v>Customer</v>
          </cell>
          <cell r="G2898">
            <v>313353</v>
          </cell>
        </row>
        <row r="2899">
          <cell r="B2899" t="str">
            <v>702-30002366</v>
          </cell>
          <cell r="C2899" t="str">
            <v>BOOKED</v>
          </cell>
          <cell r="D2899" t="str">
            <v>Accruing</v>
          </cell>
          <cell r="E2899" t="str">
            <v>CFMS.DF.LOCALOP.FXD</v>
          </cell>
          <cell r="F2899" t="str">
            <v>Customer</v>
          </cell>
          <cell r="G2899">
            <v>318945</v>
          </cell>
        </row>
        <row r="2900">
          <cell r="B2900" t="str">
            <v>702-30002369</v>
          </cell>
          <cell r="C2900" t="str">
            <v>BOOKED</v>
          </cell>
          <cell r="D2900" t="str">
            <v>Accruing</v>
          </cell>
          <cell r="E2900" t="str">
            <v>CFMS.DF.PR.FXD</v>
          </cell>
          <cell r="F2900" t="str">
            <v>Customer</v>
          </cell>
          <cell r="G2900">
            <v>315630</v>
          </cell>
        </row>
        <row r="2901">
          <cell r="B2901" t="str">
            <v>702-30002375</v>
          </cell>
          <cell r="C2901" t="str">
            <v>BOOKED</v>
          </cell>
          <cell r="D2901" t="str">
            <v>Accruing</v>
          </cell>
          <cell r="E2901" t="str">
            <v>CFMS.DF.PR.FXD</v>
          </cell>
          <cell r="F2901" t="str">
            <v>Customer</v>
          </cell>
          <cell r="G2901">
            <v>339833</v>
          </cell>
        </row>
        <row r="2902">
          <cell r="B2902" t="str">
            <v>702-30002377</v>
          </cell>
          <cell r="C2902" t="str">
            <v>BOOKED</v>
          </cell>
          <cell r="D2902" t="str">
            <v>Accruing</v>
          </cell>
          <cell r="E2902" t="str">
            <v>CFMS.DF.PR.FXD</v>
          </cell>
          <cell r="F2902" t="str">
            <v>Customer</v>
          </cell>
          <cell r="G2902">
            <v>317650</v>
          </cell>
        </row>
        <row r="2903">
          <cell r="B2903" t="str">
            <v>702-30002384</v>
          </cell>
          <cell r="C2903" t="str">
            <v>BOOKED</v>
          </cell>
          <cell r="D2903" t="str">
            <v>Accruing</v>
          </cell>
          <cell r="E2903" t="str">
            <v>CFMS.DF.PR.FXD</v>
          </cell>
          <cell r="F2903" t="str">
            <v>Customer</v>
          </cell>
          <cell r="G2903">
            <v>333619</v>
          </cell>
        </row>
        <row r="2904">
          <cell r="B2904" t="str">
            <v>702-30002404</v>
          </cell>
          <cell r="C2904" t="str">
            <v>BOOKED</v>
          </cell>
          <cell r="D2904" t="str">
            <v>Accruing</v>
          </cell>
          <cell r="E2904" t="str">
            <v>CFMS.DF.LOCALOP.FXD</v>
          </cell>
          <cell r="F2904" t="str">
            <v>Dealer</v>
          </cell>
          <cell r="G2904">
            <v>309450</v>
          </cell>
        </row>
        <row r="2905">
          <cell r="B2905" t="str">
            <v>702-30002409</v>
          </cell>
          <cell r="C2905" t="str">
            <v>BOOKED</v>
          </cell>
          <cell r="D2905" t="str">
            <v>Accruing</v>
          </cell>
          <cell r="E2905" t="str">
            <v>CFMS.DF.PR.FXD</v>
          </cell>
          <cell r="F2905" t="str">
            <v>Customer</v>
          </cell>
          <cell r="G2905">
            <v>308469</v>
          </cell>
        </row>
        <row r="2906">
          <cell r="B2906" t="str">
            <v>702-30002441</v>
          </cell>
          <cell r="C2906" t="str">
            <v>BOOKED</v>
          </cell>
          <cell r="D2906" t="str">
            <v>Accruing</v>
          </cell>
          <cell r="E2906" t="str">
            <v>CFMS.DF.LOCALOP.FXD</v>
          </cell>
          <cell r="F2906" t="str">
            <v>Customer</v>
          </cell>
          <cell r="G2906">
            <v>335267</v>
          </cell>
        </row>
        <row r="2907">
          <cell r="B2907" t="str">
            <v>702-30002445</v>
          </cell>
          <cell r="C2907" t="str">
            <v>BOOKED</v>
          </cell>
          <cell r="D2907" t="str">
            <v>Accruing</v>
          </cell>
          <cell r="E2907" t="str">
            <v>CFMS.DF.PR.FXD</v>
          </cell>
          <cell r="F2907" t="str">
            <v>Customer</v>
          </cell>
          <cell r="G2907">
            <v>308469</v>
          </cell>
        </row>
        <row r="2908">
          <cell r="B2908" t="str">
            <v>702-30002447</v>
          </cell>
          <cell r="C2908" t="str">
            <v>BOOKED</v>
          </cell>
          <cell r="D2908" t="str">
            <v>Non-Accruing</v>
          </cell>
          <cell r="E2908" t="str">
            <v>CFMS.DF.LOCALOP.FXD</v>
          </cell>
          <cell r="F2908" t="str">
            <v>Customer</v>
          </cell>
          <cell r="G2908">
            <v>340049</v>
          </cell>
        </row>
        <row r="2909">
          <cell r="B2909" t="str">
            <v>702-30002449</v>
          </cell>
          <cell r="C2909" t="str">
            <v>BOOKED</v>
          </cell>
          <cell r="D2909" t="str">
            <v>Accruing</v>
          </cell>
          <cell r="E2909" t="str">
            <v>CFMS.DF.PR.FXD</v>
          </cell>
          <cell r="F2909" t="str">
            <v>Customer</v>
          </cell>
          <cell r="G2909">
            <v>312288</v>
          </cell>
        </row>
        <row r="2910">
          <cell r="B2910" t="str">
            <v>702-30002451</v>
          </cell>
          <cell r="C2910" t="str">
            <v>BOOKED</v>
          </cell>
          <cell r="D2910" t="str">
            <v>Non-Accruing</v>
          </cell>
          <cell r="E2910" t="str">
            <v>CFMS.DF.LOCALOP.FXD</v>
          </cell>
          <cell r="F2910" t="str">
            <v>Customer</v>
          </cell>
          <cell r="G2910">
            <v>340049</v>
          </cell>
        </row>
        <row r="2911">
          <cell r="B2911" t="str">
            <v>702-30002455</v>
          </cell>
          <cell r="C2911" t="str">
            <v>BOOKED</v>
          </cell>
          <cell r="D2911" t="str">
            <v>Accruing</v>
          </cell>
          <cell r="E2911" t="str">
            <v>CFMS.DF.LOCALOP.FXD</v>
          </cell>
          <cell r="F2911" t="str">
            <v>Dealer</v>
          </cell>
          <cell r="G2911">
            <v>311796</v>
          </cell>
        </row>
        <row r="2912">
          <cell r="B2912" t="str">
            <v>702-30002456</v>
          </cell>
          <cell r="C2912" t="str">
            <v>BOOKED</v>
          </cell>
          <cell r="D2912" t="str">
            <v>Accruing</v>
          </cell>
          <cell r="E2912" t="str">
            <v>CFMS.DF.LOCALOP.FXD</v>
          </cell>
          <cell r="F2912" t="str">
            <v>Dealer</v>
          </cell>
          <cell r="G2912">
            <v>311796</v>
          </cell>
        </row>
        <row r="2913">
          <cell r="B2913" t="str">
            <v>702-30002458</v>
          </cell>
          <cell r="C2913" t="str">
            <v>BOOKED</v>
          </cell>
          <cell r="D2913" t="str">
            <v>Accruing</v>
          </cell>
          <cell r="E2913" t="str">
            <v>CFMS.DF.LOCALOP.FXD</v>
          </cell>
          <cell r="F2913" t="str">
            <v>Dealer</v>
          </cell>
          <cell r="G2913">
            <v>311796</v>
          </cell>
        </row>
        <row r="2914">
          <cell r="B2914" t="str">
            <v>702-30002459</v>
          </cell>
          <cell r="C2914" t="str">
            <v>BOOKED</v>
          </cell>
          <cell r="D2914" t="str">
            <v>Accruing</v>
          </cell>
          <cell r="E2914" t="str">
            <v>CFMS.DF.LOCALOP.FXD</v>
          </cell>
          <cell r="F2914" t="str">
            <v>Dealer</v>
          </cell>
          <cell r="G2914">
            <v>311796</v>
          </cell>
        </row>
        <row r="2915">
          <cell r="B2915" t="str">
            <v>702-30002474</v>
          </cell>
          <cell r="C2915" t="str">
            <v>BOOKED</v>
          </cell>
          <cell r="D2915" t="str">
            <v>Non-Accruing</v>
          </cell>
          <cell r="E2915" t="str">
            <v>CFMS.DF.PR.FXD</v>
          </cell>
          <cell r="F2915" t="str">
            <v>Customer</v>
          </cell>
          <cell r="G2915">
            <v>340113</v>
          </cell>
        </row>
        <row r="2916">
          <cell r="B2916" t="str">
            <v>702-30002475</v>
          </cell>
          <cell r="C2916" t="str">
            <v>BOOKED</v>
          </cell>
          <cell r="D2916" t="str">
            <v>Accruing</v>
          </cell>
          <cell r="E2916" t="str">
            <v>CFMS.DF.PR.FXD</v>
          </cell>
          <cell r="F2916" t="str">
            <v>Customer</v>
          </cell>
          <cell r="G2916">
            <v>317905</v>
          </cell>
        </row>
        <row r="2917">
          <cell r="B2917" t="str">
            <v>702-30002479</v>
          </cell>
          <cell r="C2917" t="str">
            <v>BOOKED</v>
          </cell>
          <cell r="D2917" t="str">
            <v>Accruing</v>
          </cell>
          <cell r="E2917" t="str">
            <v>CFMS.DF.PR.FXD</v>
          </cell>
          <cell r="F2917" t="str">
            <v>Customer</v>
          </cell>
          <cell r="G2917">
            <v>340533</v>
          </cell>
        </row>
        <row r="2918">
          <cell r="B2918" t="str">
            <v>702-30002483</v>
          </cell>
          <cell r="C2918" t="str">
            <v>BOOKED</v>
          </cell>
          <cell r="D2918" t="str">
            <v>Accruing</v>
          </cell>
          <cell r="E2918" t="str">
            <v>CFMS.DF.PR.FXD</v>
          </cell>
          <cell r="F2918" t="str">
            <v>Customer</v>
          </cell>
          <cell r="G2918">
            <v>318822</v>
          </cell>
        </row>
        <row r="2919">
          <cell r="B2919" t="str">
            <v>702-30002489</v>
          </cell>
          <cell r="C2919" t="str">
            <v>BOOKED</v>
          </cell>
          <cell r="D2919" t="str">
            <v>Non-Accruing</v>
          </cell>
          <cell r="E2919" t="str">
            <v>CFMS.DF.PR.FXD</v>
          </cell>
          <cell r="F2919" t="str">
            <v>Customer</v>
          </cell>
          <cell r="G2919">
            <v>340096</v>
          </cell>
        </row>
        <row r="2920">
          <cell r="B2920" t="str">
            <v>702-30002496</v>
          </cell>
          <cell r="C2920" t="str">
            <v>BOOKED</v>
          </cell>
          <cell r="D2920" t="str">
            <v>Accruing</v>
          </cell>
          <cell r="E2920" t="str">
            <v>CFMS.DF.LOCALOP.FXD</v>
          </cell>
          <cell r="F2920" t="str">
            <v>Dealer</v>
          </cell>
          <cell r="G2920">
            <v>311796</v>
          </cell>
        </row>
        <row r="2921">
          <cell r="B2921" t="str">
            <v>702-30002506</v>
          </cell>
          <cell r="C2921" t="str">
            <v>BOOKED</v>
          </cell>
          <cell r="D2921" t="str">
            <v>Non-Accruing</v>
          </cell>
          <cell r="E2921" t="str">
            <v>CFMS.DF.PR.FXD</v>
          </cell>
          <cell r="F2921" t="str">
            <v>Customer</v>
          </cell>
          <cell r="G2921">
            <v>310366</v>
          </cell>
        </row>
        <row r="2922">
          <cell r="B2922" t="str">
            <v>702-30002507</v>
          </cell>
          <cell r="C2922" t="str">
            <v>BOOKED</v>
          </cell>
          <cell r="D2922" t="str">
            <v>Non-Accruing</v>
          </cell>
          <cell r="E2922" t="str">
            <v>CFMS.DF.PR.FXD</v>
          </cell>
          <cell r="F2922" t="str">
            <v>Customer</v>
          </cell>
          <cell r="G2922">
            <v>310366</v>
          </cell>
        </row>
        <row r="2923">
          <cell r="B2923" t="str">
            <v>702-30002511</v>
          </cell>
          <cell r="C2923" t="str">
            <v>BOOKED</v>
          </cell>
          <cell r="D2923" t="str">
            <v>Accruing</v>
          </cell>
          <cell r="E2923" t="str">
            <v>CFMS.DF.PR.FXD</v>
          </cell>
          <cell r="F2923" t="str">
            <v>Customer</v>
          </cell>
          <cell r="G2923">
            <v>308894</v>
          </cell>
        </row>
        <row r="2924">
          <cell r="B2924" t="str">
            <v>702-30002513-1</v>
          </cell>
          <cell r="C2924" t="str">
            <v>BOOKED</v>
          </cell>
          <cell r="D2924" t="str">
            <v>Accruing</v>
          </cell>
          <cell r="E2924" t="str">
            <v>CFMS.DF.PR.FXD</v>
          </cell>
          <cell r="F2924" t="str">
            <v>Customer</v>
          </cell>
          <cell r="G2924">
            <v>317847</v>
          </cell>
        </row>
        <row r="2925">
          <cell r="B2925" t="str">
            <v>702-30002525</v>
          </cell>
          <cell r="C2925" t="str">
            <v>BOOKED</v>
          </cell>
          <cell r="D2925" t="str">
            <v>Accruing</v>
          </cell>
          <cell r="E2925" t="str">
            <v>CFMS.DF.PR.FXD</v>
          </cell>
          <cell r="F2925" t="str">
            <v>Customer</v>
          </cell>
          <cell r="G2925">
            <v>340634</v>
          </cell>
        </row>
        <row r="2926">
          <cell r="B2926" t="str">
            <v>702-30002526</v>
          </cell>
          <cell r="C2926" t="str">
            <v>BOOKED</v>
          </cell>
          <cell r="D2926" t="str">
            <v>Accruing</v>
          </cell>
          <cell r="E2926" t="str">
            <v>CFMS.DF.PR.FXD</v>
          </cell>
          <cell r="F2926" t="str">
            <v>Customer</v>
          </cell>
          <cell r="G2926">
            <v>341204</v>
          </cell>
        </row>
        <row r="2927">
          <cell r="B2927" t="str">
            <v>702-30002527</v>
          </cell>
          <cell r="C2927" t="str">
            <v>BOOKED</v>
          </cell>
          <cell r="D2927" t="str">
            <v>Accruing</v>
          </cell>
          <cell r="E2927" t="str">
            <v>CFMS.DF.PR.FXD</v>
          </cell>
          <cell r="F2927" t="str">
            <v>Customer</v>
          </cell>
          <cell r="G2927">
            <v>314729</v>
          </cell>
        </row>
        <row r="2928">
          <cell r="B2928" t="str">
            <v>702-30002528</v>
          </cell>
          <cell r="C2928" t="str">
            <v>BOOKED</v>
          </cell>
          <cell r="D2928" t="str">
            <v>Accruing</v>
          </cell>
          <cell r="E2928" t="str">
            <v>CFMS.DF.PR.FXD</v>
          </cell>
          <cell r="F2928" t="str">
            <v>Customer</v>
          </cell>
          <cell r="G2928">
            <v>340916</v>
          </cell>
        </row>
        <row r="2929">
          <cell r="B2929" t="str">
            <v>702-30002529</v>
          </cell>
          <cell r="C2929" t="str">
            <v>BOOKED</v>
          </cell>
          <cell r="D2929" t="str">
            <v>Accruing</v>
          </cell>
          <cell r="E2929" t="str">
            <v>CFMS.DF.PR.FXD</v>
          </cell>
          <cell r="F2929" t="str">
            <v>Customer</v>
          </cell>
          <cell r="G2929">
            <v>314729</v>
          </cell>
        </row>
        <row r="2930">
          <cell r="B2930" t="str">
            <v>702-30002538</v>
          </cell>
          <cell r="C2930" t="str">
            <v>BOOKED</v>
          </cell>
          <cell r="D2930" t="str">
            <v>Accruing</v>
          </cell>
          <cell r="E2930" t="str">
            <v>CFMS.DF.PR.FXD</v>
          </cell>
          <cell r="F2930" t="str">
            <v>Customer</v>
          </cell>
          <cell r="G2930">
            <v>314280</v>
          </cell>
        </row>
        <row r="2931">
          <cell r="B2931" t="str">
            <v>702-30002539</v>
          </cell>
          <cell r="C2931" t="str">
            <v>BOOKED</v>
          </cell>
          <cell r="D2931" t="str">
            <v>Accruing</v>
          </cell>
          <cell r="E2931" t="str">
            <v>CFMS.DF.PR.FXD</v>
          </cell>
          <cell r="F2931" t="str">
            <v>Customer</v>
          </cell>
          <cell r="G2931">
            <v>308796</v>
          </cell>
        </row>
        <row r="2932">
          <cell r="B2932" t="str">
            <v>702-30002542</v>
          </cell>
          <cell r="C2932" t="str">
            <v>BOOKED</v>
          </cell>
          <cell r="D2932" t="str">
            <v>Accruing</v>
          </cell>
          <cell r="E2932" t="str">
            <v>CFMS.DF.PR.FXD</v>
          </cell>
          <cell r="F2932" t="str">
            <v>Customer</v>
          </cell>
          <cell r="G2932">
            <v>340916</v>
          </cell>
        </row>
        <row r="2933">
          <cell r="B2933" t="str">
            <v>702-30002543</v>
          </cell>
          <cell r="C2933" t="str">
            <v>BOOKED</v>
          </cell>
          <cell r="D2933" t="str">
            <v>Accruing</v>
          </cell>
          <cell r="E2933" t="str">
            <v>CFMS.DF.PR.FXD</v>
          </cell>
          <cell r="F2933" t="str">
            <v>Customer</v>
          </cell>
          <cell r="G2933">
            <v>314280</v>
          </cell>
        </row>
        <row r="2934">
          <cell r="B2934" t="str">
            <v>702-30002544</v>
          </cell>
          <cell r="C2934" t="str">
            <v>BOOKED</v>
          </cell>
          <cell r="D2934" t="str">
            <v>Accruing</v>
          </cell>
          <cell r="E2934" t="str">
            <v>CFMS.DF.PR.FXD</v>
          </cell>
          <cell r="F2934" t="str">
            <v>Customer</v>
          </cell>
          <cell r="G2934">
            <v>314280</v>
          </cell>
        </row>
        <row r="2935">
          <cell r="B2935" t="str">
            <v>702-30002546</v>
          </cell>
          <cell r="C2935" t="str">
            <v>BOOKED</v>
          </cell>
          <cell r="D2935" t="str">
            <v>Accruing</v>
          </cell>
          <cell r="E2935" t="str">
            <v>CFMS.DF.PR.FXD</v>
          </cell>
          <cell r="F2935" t="str">
            <v>Customer</v>
          </cell>
          <cell r="G2935">
            <v>319909</v>
          </cell>
        </row>
        <row r="2936">
          <cell r="B2936" t="str">
            <v>702-30002558</v>
          </cell>
          <cell r="C2936" t="str">
            <v>BOOKED</v>
          </cell>
          <cell r="D2936" t="str">
            <v>Accruing</v>
          </cell>
          <cell r="E2936" t="str">
            <v>CFMS.DF.PR.FXD</v>
          </cell>
          <cell r="F2936" t="str">
            <v>Customer</v>
          </cell>
          <cell r="G2936">
            <v>311366</v>
          </cell>
        </row>
        <row r="2937">
          <cell r="B2937" t="str">
            <v>702-30002559</v>
          </cell>
          <cell r="C2937" t="str">
            <v>BOOKED</v>
          </cell>
          <cell r="D2937" t="str">
            <v>Accruing</v>
          </cell>
          <cell r="E2937" t="str">
            <v>CFMS.DF.PR.FXD</v>
          </cell>
          <cell r="F2937" t="str">
            <v>Customer</v>
          </cell>
          <cell r="G2937">
            <v>316522</v>
          </cell>
        </row>
        <row r="2938">
          <cell r="B2938" t="str">
            <v>702-30002561-001</v>
          </cell>
          <cell r="C2938" t="str">
            <v>BOOKED</v>
          </cell>
          <cell r="D2938" t="str">
            <v>Accruing</v>
          </cell>
          <cell r="E2938" t="str">
            <v>CFMS.DF.LOCALOP.FXD</v>
          </cell>
          <cell r="F2938" t="str">
            <v>Customer</v>
          </cell>
          <cell r="G2938">
            <v>342077</v>
          </cell>
        </row>
        <row r="2939">
          <cell r="B2939" t="str">
            <v>702-30002565</v>
          </cell>
          <cell r="C2939" t="str">
            <v>BOOKED</v>
          </cell>
          <cell r="D2939" t="str">
            <v>Accruing</v>
          </cell>
          <cell r="E2939" t="str">
            <v>CFMS.DF.PR.FXD</v>
          </cell>
          <cell r="F2939" t="str">
            <v>Customer</v>
          </cell>
          <cell r="G2939">
            <v>341618</v>
          </cell>
        </row>
        <row r="2940">
          <cell r="B2940" t="str">
            <v>702-30002567</v>
          </cell>
          <cell r="C2940" t="str">
            <v>BOOKED</v>
          </cell>
          <cell r="D2940" t="str">
            <v>Accruing</v>
          </cell>
          <cell r="E2940" t="str">
            <v>CFMS.DF.PR.FXD</v>
          </cell>
          <cell r="F2940" t="str">
            <v>Customer</v>
          </cell>
          <cell r="G2940">
            <v>340932</v>
          </cell>
        </row>
        <row r="2941">
          <cell r="B2941" t="str">
            <v>702-30002573</v>
          </cell>
          <cell r="C2941" t="str">
            <v>BOOKED</v>
          </cell>
          <cell r="D2941" t="str">
            <v>Accruing</v>
          </cell>
          <cell r="E2941" t="str">
            <v>CFMS.DF.PR.FXD</v>
          </cell>
          <cell r="F2941" t="str">
            <v>Customer</v>
          </cell>
          <cell r="G2941">
            <v>340932</v>
          </cell>
        </row>
        <row r="2942">
          <cell r="B2942" t="str">
            <v>702-30002589</v>
          </cell>
          <cell r="C2942" t="str">
            <v>BOOKED</v>
          </cell>
          <cell r="D2942" t="str">
            <v>Accruing</v>
          </cell>
          <cell r="E2942" t="str">
            <v>CFMS.DF.PR.FXD</v>
          </cell>
          <cell r="F2942" t="str">
            <v>Customer</v>
          </cell>
          <cell r="G2942">
            <v>311432</v>
          </cell>
        </row>
        <row r="2943">
          <cell r="B2943" t="str">
            <v>702-30002605</v>
          </cell>
          <cell r="C2943" t="str">
            <v>BOOKED</v>
          </cell>
          <cell r="D2943" t="str">
            <v>Accruing</v>
          </cell>
          <cell r="E2943" t="str">
            <v>CFMS.DF.PR.FXD</v>
          </cell>
          <cell r="F2943" t="str">
            <v>Customer</v>
          </cell>
          <cell r="G2943">
            <v>309543</v>
          </cell>
        </row>
        <row r="2944">
          <cell r="B2944" t="str">
            <v>702-30002606</v>
          </cell>
          <cell r="C2944" t="str">
            <v>BOOKED</v>
          </cell>
          <cell r="D2944" t="str">
            <v>Non-Accruing</v>
          </cell>
          <cell r="E2944" t="str">
            <v>CFMS.DF.PR.FXD</v>
          </cell>
          <cell r="F2944" t="str">
            <v>Customer</v>
          </cell>
          <cell r="G2944">
            <v>341013</v>
          </cell>
        </row>
        <row r="2945">
          <cell r="B2945" t="str">
            <v>702-30002607</v>
          </cell>
          <cell r="C2945" t="str">
            <v>BOOKED</v>
          </cell>
          <cell r="D2945" t="str">
            <v>Accruing</v>
          </cell>
          <cell r="E2945" t="str">
            <v>CFMS.DF.PR.FXD</v>
          </cell>
          <cell r="F2945" t="str">
            <v>Customer</v>
          </cell>
          <cell r="G2945">
            <v>317905</v>
          </cell>
        </row>
        <row r="2946">
          <cell r="B2946" t="str">
            <v>702-30002610</v>
          </cell>
          <cell r="C2946" t="str">
            <v>BOOKED</v>
          </cell>
          <cell r="D2946" t="str">
            <v>Accruing</v>
          </cell>
          <cell r="E2946" t="str">
            <v>CFMS.DF.PR.FXD</v>
          </cell>
          <cell r="F2946" t="str">
            <v>Customer</v>
          </cell>
          <cell r="G2946">
            <v>341265</v>
          </cell>
        </row>
        <row r="2947">
          <cell r="B2947" t="str">
            <v>702-30002612</v>
          </cell>
          <cell r="C2947" t="str">
            <v>BOOKED</v>
          </cell>
          <cell r="D2947" t="str">
            <v>Accruing</v>
          </cell>
          <cell r="E2947" t="str">
            <v>CFMS.DF.PR.FXD</v>
          </cell>
          <cell r="F2947" t="str">
            <v>Customer</v>
          </cell>
          <cell r="G2947">
            <v>340980</v>
          </cell>
        </row>
        <row r="2948">
          <cell r="B2948" t="str">
            <v>702-30002613-1</v>
          </cell>
          <cell r="C2948" t="str">
            <v>BOOKED</v>
          </cell>
          <cell r="D2948" t="str">
            <v>Accruing</v>
          </cell>
          <cell r="E2948" t="str">
            <v>CFMS.DF.PR.FXD</v>
          </cell>
          <cell r="F2948" t="str">
            <v>Customer</v>
          </cell>
          <cell r="G2948">
            <v>316522</v>
          </cell>
        </row>
        <row r="2949">
          <cell r="B2949" t="str">
            <v>702-30002614</v>
          </cell>
          <cell r="C2949" t="str">
            <v>BOOKED</v>
          </cell>
          <cell r="D2949" t="str">
            <v>Non-Accruing</v>
          </cell>
          <cell r="E2949" t="str">
            <v>CFMS.DF.PR.FXD</v>
          </cell>
          <cell r="F2949" t="str">
            <v>Customer</v>
          </cell>
          <cell r="G2949">
            <v>316323</v>
          </cell>
        </row>
        <row r="2950">
          <cell r="B2950" t="str">
            <v>702-30002615</v>
          </cell>
          <cell r="C2950" t="str">
            <v>BOOKED</v>
          </cell>
          <cell r="D2950" t="str">
            <v>Non-Accruing</v>
          </cell>
          <cell r="E2950" t="str">
            <v>CFMS.DF.PR.FXD</v>
          </cell>
          <cell r="F2950" t="str">
            <v>Customer</v>
          </cell>
          <cell r="G2950">
            <v>341013</v>
          </cell>
        </row>
        <row r="2951">
          <cell r="B2951" t="str">
            <v>702-30002616</v>
          </cell>
          <cell r="C2951" t="str">
            <v>BOOKED</v>
          </cell>
          <cell r="D2951" t="str">
            <v>Non-Accruing</v>
          </cell>
          <cell r="E2951" t="str">
            <v>CFMS.DF.PR.FXD</v>
          </cell>
          <cell r="F2951" t="str">
            <v>Customer</v>
          </cell>
          <cell r="G2951">
            <v>341013</v>
          </cell>
        </row>
        <row r="2952">
          <cell r="B2952" t="str">
            <v>702-30002619</v>
          </cell>
          <cell r="C2952" t="str">
            <v>BOOKED</v>
          </cell>
          <cell r="D2952" t="str">
            <v>Accruing</v>
          </cell>
          <cell r="E2952" t="str">
            <v>CFMS.DF.PR.FXD</v>
          </cell>
          <cell r="F2952" t="str">
            <v>Customer</v>
          </cell>
          <cell r="G2952">
            <v>340954</v>
          </cell>
        </row>
        <row r="2953">
          <cell r="B2953" t="str">
            <v>702-30002627</v>
          </cell>
          <cell r="C2953" t="str">
            <v>BOOKED</v>
          </cell>
          <cell r="D2953" t="str">
            <v>Non-Accruing</v>
          </cell>
          <cell r="E2953" t="str">
            <v>CFMS.DF.PR.FXD</v>
          </cell>
          <cell r="F2953" t="str">
            <v>Customer</v>
          </cell>
          <cell r="G2953">
            <v>315309</v>
          </cell>
        </row>
        <row r="2954">
          <cell r="B2954" t="str">
            <v>702-30002639</v>
          </cell>
          <cell r="C2954" t="str">
            <v>BOOKED</v>
          </cell>
          <cell r="D2954" t="str">
            <v>Non-Accruing</v>
          </cell>
          <cell r="E2954" t="str">
            <v>CFMS.DF.PR.FXD</v>
          </cell>
          <cell r="F2954" t="str">
            <v>Customer</v>
          </cell>
          <cell r="G2954">
            <v>341664</v>
          </cell>
        </row>
        <row r="2955">
          <cell r="B2955" t="str">
            <v>702-30002640</v>
          </cell>
          <cell r="C2955" t="str">
            <v>BOOKED</v>
          </cell>
          <cell r="D2955" t="str">
            <v>Accruing</v>
          </cell>
          <cell r="E2955" t="str">
            <v>CFMS.DF.PR.FXD</v>
          </cell>
          <cell r="F2955" t="str">
            <v>Customer</v>
          </cell>
          <cell r="G2955">
            <v>341263</v>
          </cell>
        </row>
        <row r="2956">
          <cell r="B2956" t="str">
            <v>702-30002645</v>
          </cell>
          <cell r="C2956" t="str">
            <v>BOOKED</v>
          </cell>
          <cell r="D2956" t="str">
            <v>Accruing</v>
          </cell>
          <cell r="E2956" t="str">
            <v>CFMS.DF.PR.FXD</v>
          </cell>
          <cell r="F2956" t="str">
            <v>Customer</v>
          </cell>
          <cell r="G2956">
            <v>341292</v>
          </cell>
        </row>
        <row r="2957">
          <cell r="B2957" t="str">
            <v>702-30002646</v>
          </cell>
          <cell r="C2957" t="str">
            <v>BOOKED</v>
          </cell>
          <cell r="D2957" t="str">
            <v>Non-Accruing</v>
          </cell>
          <cell r="E2957" t="str">
            <v>CFMS.DF.PR.FXD</v>
          </cell>
          <cell r="F2957" t="str">
            <v>Customer</v>
          </cell>
          <cell r="G2957">
            <v>341013</v>
          </cell>
        </row>
        <row r="2958">
          <cell r="B2958" t="str">
            <v>702-30002647</v>
          </cell>
          <cell r="C2958" t="str">
            <v>BOOKED</v>
          </cell>
          <cell r="D2958" t="str">
            <v>Accruing</v>
          </cell>
          <cell r="E2958" t="str">
            <v>CFMS.DF.PR.FXD</v>
          </cell>
          <cell r="F2958" t="str">
            <v>Customer</v>
          </cell>
          <cell r="G2958">
            <v>333619</v>
          </cell>
        </row>
        <row r="2959">
          <cell r="B2959" t="str">
            <v>702-30002650</v>
          </cell>
          <cell r="C2959" t="str">
            <v>BOOKED</v>
          </cell>
          <cell r="D2959" t="str">
            <v>Accruing</v>
          </cell>
          <cell r="E2959" t="str">
            <v>CFMS.DF.PR.FXD</v>
          </cell>
          <cell r="F2959" t="str">
            <v>Customer</v>
          </cell>
          <cell r="G2959">
            <v>341263</v>
          </cell>
        </row>
        <row r="2960">
          <cell r="B2960" t="str">
            <v>702-30002654</v>
          </cell>
          <cell r="C2960" t="str">
            <v>BOOKED</v>
          </cell>
          <cell r="D2960" t="str">
            <v>Accruing</v>
          </cell>
          <cell r="E2960" t="str">
            <v>CFMS.DF.PR.FXD</v>
          </cell>
          <cell r="F2960" t="str">
            <v>Customer</v>
          </cell>
          <cell r="G2960">
            <v>308796</v>
          </cell>
        </row>
        <row r="2961">
          <cell r="B2961" t="str">
            <v>702-30002666</v>
          </cell>
          <cell r="C2961" t="str">
            <v>BOOKED</v>
          </cell>
          <cell r="D2961" t="str">
            <v>Accruing</v>
          </cell>
          <cell r="E2961" t="str">
            <v>CFMS.DF.PR.FXD</v>
          </cell>
          <cell r="F2961" t="str">
            <v>Customer</v>
          </cell>
          <cell r="G2961">
            <v>314280</v>
          </cell>
        </row>
        <row r="2962">
          <cell r="B2962" t="str">
            <v>702-30002672</v>
          </cell>
          <cell r="C2962" t="str">
            <v>BOOKED</v>
          </cell>
          <cell r="D2962" t="str">
            <v>Accruing</v>
          </cell>
          <cell r="E2962" t="str">
            <v>CFMS.DF.PR.FXD</v>
          </cell>
          <cell r="F2962" t="str">
            <v>Customer</v>
          </cell>
          <cell r="G2962">
            <v>342127</v>
          </cell>
        </row>
        <row r="2963">
          <cell r="B2963" t="str">
            <v>702-30002673</v>
          </cell>
          <cell r="C2963" t="str">
            <v>BOOKED</v>
          </cell>
          <cell r="D2963" t="str">
            <v>Accruing</v>
          </cell>
          <cell r="E2963" t="str">
            <v>CFMS.DF.PR.FXD</v>
          </cell>
          <cell r="F2963" t="str">
            <v>Customer</v>
          </cell>
          <cell r="G2963">
            <v>341362</v>
          </cell>
        </row>
        <row r="2964">
          <cell r="B2964" t="str">
            <v>702-30002690-1</v>
          </cell>
          <cell r="C2964" t="str">
            <v>BOOKED</v>
          </cell>
          <cell r="D2964" t="str">
            <v>Accruing</v>
          </cell>
          <cell r="E2964" t="str">
            <v>CFMS.DF.PR.FXD</v>
          </cell>
          <cell r="F2964" t="str">
            <v>Customer</v>
          </cell>
          <cell r="G2964">
            <v>338134</v>
          </cell>
        </row>
        <row r="2965">
          <cell r="B2965" t="str">
            <v>702-30002696</v>
          </cell>
          <cell r="C2965" t="str">
            <v>BOOKED</v>
          </cell>
          <cell r="D2965" t="str">
            <v>Accruing</v>
          </cell>
          <cell r="E2965" t="str">
            <v>CFMS.DF.PR.FXD</v>
          </cell>
          <cell r="F2965" t="str">
            <v>Customer</v>
          </cell>
          <cell r="G2965">
            <v>341654</v>
          </cell>
        </row>
        <row r="2966">
          <cell r="B2966" t="str">
            <v>702-30002704</v>
          </cell>
          <cell r="C2966" t="str">
            <v>BOOKED</v>
          </cell>
          <cell r="D2966" t="str">
            <v>Accruing</v>
          </cell>
          <cell r="E2966" t="str">
            <v>CFMS.DF.PR.FXD</v>
          </cell>
          <cell r="F2966" t="str">
            <v>Customer</v>
          </cell>
          <cell r="G2966">
            <v>316522</v>
          </cell>
        </row>
        <row r="2967">
          <cell r="B2967" t="str">
            <v>702-30002706</v>
          </cell>
          <cell r="C2967" t="str">
            <v>BOOKED</v>
          </cell>
          <cell r="D2967" t="str">
            <v>Accruing</v>
          </cell>
          <cell r="E2967" t="str">
            <v>CFMS.DF.PR.FXD</v>
          </cell>
          <cell r="F2967" t="str">
            <v>Customer</v>
          </cell>
          <cell r="G2967">
            <v>341466</v>
          </cell>
        </row>
        <row r="2968">
          <cell r="B2968" t="str">
            <v>702-30002709</v>
          </cell>
          <cell r="C2968" t="str">
            <v>BOOKED</v>
          </cell>
          <cell r="D2968" t="str">
            <v>Accruing</v>
          </cell>
          <cell r="E2968" t="str">
            <v>CFMS.DF.PR.FXD</v>
          </cell>
          <cell r="F2968" t="str">
            <v>Customer</v>
          </cell>
          <cell r="G2968">
            <v>341466</v>
          </cell>
        </row>
        <row r="2969">
          <cell r="B2969" t="str">
            <v>702-30002711</v>
          </cell>
          <cell r="C2969" t="str">
            <v>BOOKED</v>
          </cell>
          <cell r="D2969" t="str">
            <v>Accruing</v>
          </cell>
          <cell r="E2969" t="str">
            <v>CFMS.OL.FXD</v>
          </cell>
          <cell r="F2969" t="str">
            <v>Customer</v>
          </cell>
          <cell r="G2969">
            <v>310580</v>
          </cell>
        </row>
        <row r="2970">
          <cell r="B2970" t="str">
            <v>702-30002713</v>
          </cell>
          <cell r="C2970" t="str">
            <v>BOOKED</v>
          </cell>
          <cell r="D2970" t="str">
            <v>Accruing</v>
          </cell>
          <cell r="E2970" t="str">
            <v>CFMS.DF.PR.FXD</v>
          </cell>
          <cell r="F2970" t="str">
            <v>Customer</v>
          </cell>
          <cell r="G2970">
            <v>318678</v>
          </cell>
        </row>
        <row r="2971">
          <cell r="B2971" t="str">
            <v>702-30002714</v>
          </cell>
          <cell r="C2971" t="str">
            <v>BOOKED</v>
          </cell>
          <cell r="D2971" t="str">
            <v>Accruing</v>
          </cell>
          <cell r="E2971" t="str">
            <v>CFMS.DF.PR.FXD</v>
          </cell>
          <cell r="F2971" t="str">
            <v>Customer</v>
          </cell>
          <cell r="G2971">
            <v>341498</v>
          </cell>
        </row>
        <row r="2972">
          <cell r="B2972" t="str">
            <v>702-30002723</v>
          </cell>
          <cell r="C2972" t="str">
            <v>BOOKED</v>
          </cell>
          <cell r="D2972" t="str">
            <v>Accruing</v>
          </cell>
          <cell r="E2972" t="str">
            <v>CFMS.DF.PR.FXD</v>
          </cell>
          <cell r="F2972" t="str">
            <v>Customer</v>
          </cell>
          <cell r="G2972">
            <v>341660</v>
          </cell>
        </row>
        <row r="2973">
          <cell r="B2973" t="str">
            <v>702-30002728</v>
          </cell>
          <cell r="C2973" t="str">
            <v>BOOKED</v>
          </cell>
          <cell r="D2973" t="str">
            <v>Accruing</v>
          </cell>
          <cell r="E2973" t="str">
            <v>CFMS.DF.PR.FXD</v>
          </cell>
          <cell r="F2973" t="str">
            <v>Customer</v>
          </cell>
          <cell r="G2973">
            <v>341908</v>
          </cell>
        </row>
        <row r="2974">
          <cell r="B2974" t="str">
            <v>702-30002761</v>
          </cell>
          <cell r="C2974" t="str">
            <v>BOOKED</v>
          </cell>
          <cell r="D2974" t="str">
            <v>Accruing</v>
          </cell>
          <cell r="E2974" t="str">
            <v>CFMS.DF.PR.FXD</v>
          </cell>
          <cell r="F2974" t="str">
            <v>Customer</v>
          </cell>
          <cell r="G2974">
            <v>330026</v>
          </cell>
        </row>
        <row r="2975">
          <cell r="B2975" t="str">
            <v>702-30002765</v>
          </cell>
          <cell r="C2975" t="str">
            <v>BOOKED</v>
          </cell>
          <cell r="D2975" t="str">
            <v>Accruing</v>
          </cell>
          <cell r="E2975" t="str">
            <v>CFMS.DF.PR.FXD</v>
          </cell>
          <cell r="F2975" t="str">
            <v>Customer</v>
          </cell>
          <cell r="G2975">
            <v>326401</v>
          </cell>
        </row>
        <row r="2976">
          <cell r="B2976" t="str">
            <v>702-30002767</v>
          </cell>
          <cell r="C2976" t="str">
            <v>BOOKED</v>
          </cell>
          <cell r="D2976" t="str">
            <v>Accruing</v>
          </cell>
          <cell r="E2976" t="str">
            <v>CFMS.DF.PR.FXD</v>
          </cell>
          <cell r="F2976" t="str">
            <v>Customer</v>
          </cell>
          <cell r="G2976">
            <v>310523</v>
          </cell>
        </row>
        <row r="2977">
          <cell r="B2977" t="str">
            <v>702-30002771</v>
          </cell>
          <cell r="C2977" t="str">
            <v>BOOKED</v>
          </cell>
          <cell r="D2977" t="str">
            <v>Accruing</v>
          </cell>
          <cell r="E2977" t="str">
            <v>CFMS.DF.PR.FXD</v>
          </cell>
          <cell r="F2977" t="str">
            <v>Customer</v>
          </cell>
          <cell r="G2977">
            <v>313166</v>
          </cell>
        </row>
        <row r="2978">
          <cell r="B2978" t="str">
            <v>702-30002780</v>
          </cell>
          <cell r="C2978" t="str">
            <v>BOOKED</v>
          </cell>
          <cell r="D2978" t="str">
            <v>Accruing</v>
          </cell>
          <cell r="E2978" t="str">
            <v>CFMS.DF.PR.FXD</v>
          </cell>
          <cell r="F2978" t="str">
            <v>Customer</v>
          </cell>
          <cell r="G2978">
            <v>309018</v>
          </cell>
        </row>
        <row r="2979">
          <cell r="B2979" t="str">
            <v>702-30002784</v>
          </cell>
          <cell r="C2979" t="str">
            <v>BOOKED</v>
          </cell>
          <cell r="D2979" t="str">
            <v>Accruing</v>
          </cell>
          <cell r="E2979" t="str">
            <v>CFMS.DF.PR.FXD</v>
          </cell>
          <cell r="F2979" t="str">
            <v>Customer</v>
          </cell>
          <cell r="G2979">
            <v>311162</v>
          </cell>
        </row>
        <row r="2980">
          <cell r="B2980" t="str">
            <v>702-30002785</v>
          </cell>
          <cell r="C2980" t="str">
            <v>BOOKED</v>
          </cell>
          <cell r="D2980" t="str">
            <v>Accruing</v>
          </cell>
          <cell r="E2980" t="str">
            <v>CFMS.DF.PR.FXD</v>
          </cell>
          <cell r="F2980" t="str">
            <v>Customer</v>
          </cell>
          <cell r="G2980">
            <v>314942</v>
          </cell>
        </row>
        <row r="2981">
          <cell r="B2981" t="str">
            <v>702-30002786</v>
          </cell>
          <cell r="C2981" t="str">
            <v>BOOKED</v>
          </cell>
          <cell r="D2981" t="str">
            <v>Accruing</v>
          </cell>
          <cell r="E2981" t="str">
            <v>CFMS.DF.PR.FXD</v>
          </cell>
          <cell r="F2981" t="str">
            <v>Customer</v>
          </cell>
          <cell r="G2981">
            <v>315934</v>
          </cell>
        </row>
        <row r="2982">
          <cell r="B2982" t="str">
            <v>702-30002789</v>
          </cell>
          <cell r="C2982" t="str">
            <v>BOOKED</v>
          </cell>
          <cell r="D2982" t="str">
            <v>Accruing</v>
          </cell>
          <cell r="E2982" t="str">
            <v>CFMS.DF.PR.FXD</v>
          </cell>
          <cell r="F2982" t="str">
            <v>Customer</v>
          </cell>
          <cell r="G2982">
            <v>341944</v>
          </cell>
        </row>
        <row r="2983">
          <cell r="B2983" t="str">
            <v>702-30002793</v>
          </cell>
          <cell r="C2983" t="str">
            <v>BOOKED</v>
          </cell>
          <cell r="D2983" t="str">
            <v>Accruing</v>
          </cell>
          <cell r="E2983" t="str">
            <v>CFMS.DF.PR.FXD</v>
          </cell>
          <cell r="F2983" t="str">
            <v>Customer</v>
          </cell>
          <cell r="G2983">
            <v>341944</v>
          </cell>
        </row>
        <row r="2984">
          <cell r="B2984" t="str">
            <v>702-30002794</v>
          </cell>
          <cell r="C2984" t="str">
            <v>BOOKED</v>
          </cell>
          <cell r="D2984" t="str">
            <v>Accruing</v>
          </cell>
          <cell r="E2984" t="str">
            <v>CFMS.DF.PR.FXD</v>
          </cell>
          <cell r="F2984" t="str">
            <v>Customer</v>
          </cell>
          <cell r="G2984">
            <v>309758</v>
          </cell>
        </row>
        <row r="2985">
          <cell r="B2985" t="str">
            <v>702-30002795-1</v>
          </cell>
          <cell r="C2985" t="str">
            <v>BOOKED</v>
          </cell>
          <cell r="D2985" t="str">
            <v>Non-Accruing</v>
          </cell>
          <cell r="E2985" t="str">
            <v>CFMS.DF.PR.FXD</v>
          </cell>
          <cell r="F2985" t="str">
            <v>Customer</v>
          </cell>
          <cell r="G2985">
            <v>320248</v>
          </cell>
        </row>
        <row r="2986">
          <cell r="B2986" t="str">
            <v>702-30002798-1</v>
          </cell>
          <cell r="C2986" t="str">
            <v>BOOKED</v>
          </cell>
          <cell r="D2986" t="str">
            <v>Non-Accruing</v>
          </cell>
          <cell r="E2986" t="str">
            <v>CFMS.TL.FXD</v>
          </cell>
          <cell r="F2986" t="str">
            <v>Customer</v>
          </cell>
          <cell r="G2986">
            <v>315628</v>
          </cell>
        </row>
        <row r="2987">
          <cell r="B2987" t="str">
            <v>702-30002804</v>
          </cell>
          <cell r="C2987" t="str">
            <v>BOOKED</v>
          </cell>
          <cell r="D2987" t="str">
            <v>Accruing</v>
          </cell>
          <cell r="E2987" t="str">
            <v>CFMS.DF.PR.FXD</v>
          </cell>
          <cell r="F2987" t="str">
            <v>Customer</v>
          </cell>
          <cell r="G2987">
            <v>342742</v>
          </cell>
        </row>
        <row r="2988">
          <cell r="B2988" t="str">
            <v>702-30002806</v>
          </cell>
          <cell r="C2988" t="str">
            <v>BOOKED</v>
          </cell>
          <cell r="D2988" t="str">
            <v>Non-Accruing</v>
          </cell>
          <cell r="E2988" t="str">
            <v>CFMS.DF.PR.FXD</v>
          </cell>
          <cell r="F2988" t="str">
            <v>Customer</v>
          </cell>
          <cell r="G2988">
            <v>332377</v>
          </cell>
        </row>
        <row r="2989">
          <cell r="B2989" t="str">
            <v>702-30002807-1</v>
          </cell>
          <cell r="C2989" t="str">
            <v>BOOKED</v>
          </cell>
          <cell r="D2989" t="str">
            <v>Accruing</v>
          </cell>
          <cell r="E2989" t="str">
            <v>CFMS.OL.FXD</v>
          </cell>
          <cell r="F2989" t="str">
            <v>Customer</v>
          </cell>
          <cell r="G2989">
            <v>320453</v>
          </cell>
        </row>
        <row r="2990">
          <cell r="B2990" t="str">
            <v>702-30002811</v>
          </cell>
          <cell r="C2990" t="str">
            <v>BOOKED</v>
          </cell>
          <cell r="D2990" t="str">
            <v>Accruing</v>
          </cell>
          <cell r="E2990" t="str">
            <v>CFMS.DF.PR.FXD</v>
          </cell>
          <cell r="F2990" t="str">
            <v>Customer</v>
          </cell>
          <cell r="G2990">
            <v>341950</v>
          </cell>
        </row>
        <row r="2991">
          <cell r="B2991" t="str">
            <v>702-30002812-1</v>
          </cell>
          <cell r="C2991" t="str">
            <v>BOOKED</v>
          </cell>
          <cell r="D2991" t="str">
            <v>Non-Accruing</v>
          </cell>
          <cell r="E2991" t="str">
            <v>CFMS.DF.PR.FXD</v>
          </cell>
          <cell r="F2991" t="str">
            <v>Customer</v>
          </cell>
          <cell r="G2991">
            <v>320248</v>
          </cell>
        </row>
        <row r="2992">
          <cell r="B2992" t="str">
            <v>702-30002813-1</v>
          </cell>
          <cell r="C2992" t="str">
            <v>BOOKED</v>
          </cell>
          <cell r="D2992" t="str">
            <v>Non-Accruing</v>
          </cell>
          <cell r="E2992" t="str">
            <v>CFMS.DF.PR.FXD</v>
          </cell>
          <cell r="F2992" t="str">
            <v>Customer</v>
          </cell>
          <cell r="G2992">
            <v>320248</v>
          </cell>
        </row>
        <row r="2993">
          <cell r="B2993" t="str">
            <v>702-30002815</v>
          </cell>
          <cell r="C2993" t="str">
            <v>BOOKED</v>
          </cell>
          <cell r="D2993" t="str">
            <v>Accruing</v>
          </cell>
          <cell r="E2993" t="str">
            <v>CFMS.DF.PR.FXD</v>
          </cell>
          <cell r="F2993" t="str">
            <v>Customer</v>
          </cell>
          <cell r="G2993">
            <v>342256</v>
          </cell>
        </row>
        <row r="2994">
          <cell r="B2994" t="str">
            <v>702-30002817</v>
          </cell>
          <cell r="C2994" t="str">
            <v>BOOKED</v>
          </cell>
          <cell r="D2994" t="str">
            <v>Accruing</v>
          </cell>
          <cell r="E2994" t="str">
            <v>CFMS.DF.PR.FXD</v>
          </cell>
          <cell r="F2994" t="str">
            <v>Customer</v>
          </cell>
          <cell r="G2994">
            <v>342328</v>
          </cell>
        </row>
        <row r="2995">
          <cell r="B2995" t="str">
            <v>702-30002821</v>
          </cell>
          <cell r="C2995" t="str">
            <v>BOOKED</v>
          </cell>
          <cell r="D2995" t="str">
            <v>Accruing</v>
          </cell>
          <cell r="E2995" t="str">
            <v>CFMS.DF.PR.FXD</v>
          </cell>
          <cell r="F2995" t="str">
            <v>Customer</v>
          </cell>
          <cell r="G2995">
            <v>310202</v>
          </cell>
        </row>
        <row r="2996">
          <cell r="B2996" t="str">
            <v>702-30002822</v>
          </cell>
          <cell r="C2996" t="str">
            <v>BOOKED</v>
          </cell>
          <cell r="D2996" t="str">
            <v>Accruing</v>
          </cell>
          <cell r="E2996" t="str">
            <v>CFMS.DF.PR.FXD</v>
          </cell>
          <cell r="F2996" t="str">
            <v>Customer</v>
          </cell>
          <cell r="G2996">
            <v>312218</v>
          </cell>
        </row>
        <row r="2997">
          <cell r="B2997" t="str">
            <v>702-30002826</v>
          </cell>
          <cell r="C2997" t="str">
            <v>BOOKED</v>
          </cell>
          <cell r="D2997" t="str">
            <v>Non-Accruing</v>
          </cell>
          <cell r="E2997" t="str">
            <v>CFMS.DF.PR.FXD</v>
          </cell>
          <cell r="F2997" t="str">
            <v>Customer</v>
          </cell>
          <cell r="G2997">
            <v>332377</v>
          </cell>
        </row>
        <row r="2998">
          <cell r="B2998" t="str">
            <v>702-30002827</v>
          </cell>
          <cell r="C2998" t="str">
            <v>BOOKED</v>
          </cell>
          <cell r="D2998" t="str">
            <v>Accruing</v>
          </cell>
          <cell r="E2998" t="str">
            <v>CFMS.DF.PR.FXD</v>
          </cell>
          <cell r="F2998" t="str">
            <v>Customer</v>
          </cell>
          <cell r="G2998">
            <v>342796</v>
          </cell>
        </row>
        <row r="2999">
          <cell r="B2999" t="str">
            <v>702-30002831</v>
          </cell>
          <cell r="C2999" t="str">
            <v>BOOKED</v>
          </cell>
          <cell r="D2999" t="str">
            <v>Accruing</v>
          </cell>
          <cell r="E2999" t="str">
            <v>CFMS.DF.PR.FXD</v>
          </cell>
          <cell r="F2999" t="str">
            <v>Customer</v>
          </cell>
          <cell r="G2999">
            <v>316053</v>
          </cell>
        </row>
        <row r="3000">
          <cell r="B3000" t="str">
            <v>702-30002832</v>
          </cell>
          <cell r="C3000" t="str">
            <v>BOOKED</v>
          </cell>
          <cell r="D3000" t="str">
            <v>Accruing</v>
          </cell>
          <cell r="E3000" t="str">
            <v>CFMS.DF.PR.FXD</v>
          </cell>
          <cell r="F3000" t="str">
            <v>Customer</v>
          </cell>
          <cell r="G3000">
            <v>342622</v>
          </cell>
        </row>
        <row r="3001">
          <cell r="B3001" t="str">
            <v>702-30002833</v>
          </cell>
          <cell r="C3001" t="str">
            <v>BOOKED</v>
          </cell>
          <cell r="D3001" t="str">
            <v>Accruing</v>
          </cell>
          <cell r="E3001" t="str">
            <v>CFMS.DF.PR.FXD</v>
          </cell>
          <cell r="F3001" t="str">
            <v>Customer</v>
          </cell>
          <cell r="G3001">
            <v>342674</v>
          </cell>
        </row>
        <row r="3002">
          <cell r="B3002" t="str">
            <v>702-30002835</v>
          </cell>
          <cell r="C3002" t="str">
            <v>BOOKED</v>
          </cell>
          <cell r="D3002" t="str">
            <v>Accruing</v>
          </cell>
          <cell r="E3002" t="str">
            <v>CFMS.DF.PR.FXD</v>
          </cell>
          <cell r="F3002" t="str">
            <v>Customer</v>
          </cell>
          <cell r="G3002">
            <v>315653</v>
          </cell>
        </row>
        <row r="3003">
          <cell r="B3003" t="str">
            <v>702-30002841</v>
          </cell>
          <cell r="C3003" t="str">
            <v>BOOKED</v>
          </cell>
          <cell r="D3003" t="str">
            <v>Non-Accruing</v>
          </cell>
          <cell r="E3003" t="str">
            <v>CFMS.DF.PR.FXD</v>
          </cell>
          <cell r="F3003" t="str">
            <v>Customer</v>
          </cell>
          <cell r="G3003">
            <v>316323</v>
          </cell>
        </row>
        <row r="3004">
          <cell r="B3004" t="str">
            <v>702-30002842</v>
          </cell>
          <cell r="C3004" t="str">
            <v>BOOKED</v>
          </cell>
          <cell r="D3004" t="str">
            <v>Accruing</v>
          </cell>
          <cell r="E3004" t="str">
            <v>CFMS.DF.PR.FXD</v>
          </cell>
          <cell r="F3004" t="str">
            <v>Customer</v>
          </cell>
          <cell r="G3004">
            <v>317159</v>
          </cell>
        </row>
        <row r="3005">
          <cell r="B3005" t="str">
            <v>702-30002844</v>
          </cell>
          <cell r="C3005" t="str">
            <v>BOOKED</v>
          </cell>
          <cell r="D3005" t="str">
            <v>Non-Accruing</v>
          </cell>
          <cell r="E3005" t="str">
            <v>CFMS.DF.PR.FXD</v>
          </cell>
          <cell r="F3005" t="str">
            <v>Customer</v>
          </cell>
          <cell r="G3005">
            <v>335791</v>
          </cell>
        </row>
        <row r="3006">
          <cell r="B3006" t="str">
            <v>702-30002848</v>
          </cell>
          <cell r="C3006" t="str">
            <v>BOOKED</v>
          </cell>
          <cell r="D3006" t="str">
            <v>Accruing</v>
          </cell>
          <cell r="E3006" t="str">
            <v>CFMS.DF.PR.FXD</v>
          </cell>
          <cell r="F3006" t="str">
            <v>Customer</v>
          </cell>
          <cell r="G3006">
            <v>319268</v>
          </cell>
        </row>
        <row r="3007">
          <cell r="B3007" t="str">
            <v>702-30002851</v>
          </cell>
          <cell r="C3007" t="str">
            <v>BOOKED</v>
          </cell>
          <cell r="D3007" t="str">
            <v>Accruing</v>
          </cell>
          <cell r="E3007" t="str">
            <v>CFMS.DF.PR.FXD</v>
          </cell>
          <cell r="F3007" t="str">
            <v>Customer</v>
          </cell>
          <cell r="G3007">
            <v>313693</v>
          </cell>
        </row>
        <row r="3008">
          <cell r="B3008" t="str">
            <v>702-30002857</v>
          </cell>
          <cell r="C3008" t="str">
            <v>BOOKED</v>
          </cell>
          <cell r="D3008" t="str">
            <v>Accruing</v>
          </cell>
          <cell r="E3008" t="str">
            <v>CFMS.DF.PR.FXD</v>
          </cell>
          <cell r="F3008" t="str">
            <v>Customer</v>
          </cell>
          <cell r="G3008">
            <v>310119</v>
          </cell>
        </row>
        <row r="3009">
          <cell r="B3009" t="str">
            <v>702-30002859</v>
          </cell>
          <cell r="C3009" t="str">
            <v>BOOKED</v>
          </cell>
          <cell r="D3009" t="str">
            <v>Accruing</v>
          </cell>
          <cell r="E3009" t="str">
            <v>CFMS.DF.PR.FXD</v>
          </cell>
          <cell r="F3009" t="str">
            <v>Customer</v>
          </cell>
          <cell r="G3009">
            <v>313166</v>
          </cell>
        </row>
        <row r="3010">
          <cell r="B3010" t="str">
            <v>702-30002871</v>
          </cell>
          <cell r="C3010" t="str">
            <v>BOOKED</v>
          </cell>
          <cell r="D3010" t="str">
            <v>Non-Accruing</v>
          </cell>
          <cell r="E3010" t="str">
            <v>CFMS.DF.PR.FXD</v>
          </cell>
          <cell r="F3010" t="str">
            <v>Customer</v>
          </cell>
          <cell r="G3010">
            <v>341618</v>
          </cell>
        </row>
        <row r="3011">
          <cell r="B3011" t="str">
            <v>702-30002877</v>
          </cell>
          <cell r="C3011" t="str">
            <v>BOOKED</v>
          </cell>
          <cell r="D3011" t="str">
            <v>Accruing</v>
          </cell>
          <cell r="E3011" t="str">
            <v>CFMS.DF.PR.FXD</v>
          </cell>
          <cell r="F3011" t="str">
            <v>Customer</v>
          </cell>
          <cell r="G3011">
            <v>342620</v>
          </cell>
        </row>
        <row r="3012">
          <cell r="B3012" t="str">
            <v>702-30002879</v>
          </cell>
          <cell r="C3012" t="str">
            <v>BOOKED</v>
          </cell>
          <cell r="D3012" t="str">
            <v>Accruing</v>
          </cell>
          <cell r="E3012" t="str">
            <v>CFMS.DF.PR.FXD</v>
          </cell>
          <cell r="F3012" t="str">
            <v>Customer</v>
          </cell>
          <cell r="G3012">
            <v>342476</v>
          </cell>
        </row>
        <row r="3013">
          <cell r="B3013" t="str">
            <v>702-30002880</v>
          </cell>
          <cell r="C3013" t="str">
            <v>BOOKED</v>
          </cell>
          <cell r="D3013" t="str">
            <v>Accruing</v>
          </cell>
          <cell r="E3013" t="str">
            <v>CFMS.DF.PR.FXD</v>
          </cell>
          <cell r="F3013" t="str">
            <v>Customer</v>
          </cell>
          <cell r="G3013">
            <v>319214</v>
          </cell>
        </row>
        <row r="3014">
          <cell r="B3014" t="str">
            <v>702-30002882</v>
          </cell>
          <cell r="C3014" t="str">
            <v>BOOKED</v>
          </cell>
          <cell r="D3014" t="str">
            <v>Accruing</v>
          </cell>
          <cell r="E3014" t="str">
            <v>CFMS.DF.PR.FXD</v>
          </cell>
          <cell r="F3014" t="str">
            <v>Customer</v>
          </cell>
          <cell r="G3014">
            <v>342743</v>
          </cell>
        </row>
        <row r="3015">
          <cell r="B3015" t="str">
            <v>702-30002883</v>
          </cell>
          <cell r="C3015" t="str">
            <v>BOOKED</v>
          </cell>
          <cell r="D3015" t="str">
            <v>Accruing</v>
          </cell>
          <cell r="E3015" t="str">
            <v>CFMS.DF.PR.FXD</v>
          </cell>
          <cell r="F3015" t="str">
            <v>Customer</v>
          </cell>
          <cell r="G3015">
            <v>342882</v>
          </cell>
        </row>
        <row r="3016">
          <cell r="B3016" t="str">
            <v>702-30002884</v>
          </cell>
          <cell r="C3016" t="str">
            <v>BOOKED</v>
          </cell>
          <cell r="D3016" t="str">
            <v>Accruing</v>
          </cell>
          <cell r="E3016" t="str">
            <v>CFMS.DF.PR.FXD</v>
          </cell>
          <cell r="F3016" t="str">
            <v>Customer</v>
          </cell>
          <cell r="G3016">
            <v>318205</v>
          </cell>
        </row>
        <row r="3017">
          <cell r="B3017" t="str">
            <v>702-30002891</v>
          </cell>
          <cell r="C3017" t="str">
            <v>BOOKED</v>
          </cell>
          <cell r="D3017" t="str">
            <v>Accruing</v>
          </cell>
          <cell r="E3017" t="str">
            <v>CFMS.DF.PR.FXD</v>
          </cell>
          <cell r="F3017" t="str">
            <v>Customer</v>
          </cell>
          <cell r="G3017">
            <v>310202</v>
          </cell>
        </row>
        <row r="3018">
          <cell r="B3018" t="str">
            <v>702-30002894</v>
          </cell>
          <cell r="C3018" t="str">
            <v>BOOKED</v>
          </cell>
          <cell r="D3018" t="str">
            <v>Accruing</v>
          </cell>
          <cell r="E3018" t="str">
            <v>CFMS.DF.PR.FXD</v>
          </cell>
          <cell r="F3018" t="str">
            <v>Customer</v>
          </cell>
          <cell r="G3018">
            <v>342476</v>
          </cell>
        </row>
        <row r="3019">
          <cell r="B3019" t="str">
            <v>702-30002899</v>
          </cell>
          <cell r="C3019" t="str">
            <v>BOOKED</v>
          </cell>
          <cell r="D3019" t="str">
            <v>Accruing</v>
          </cell>
          <cell r="E3019" t="str">
            <v>CFMS.DF.PR.FXD</v>
          </cell>
          <cell r="F3019" t="str">
            <v>Customer</v>
          </cell>
          <cell r="G3019">
            <v>312684</v>
          </cell>
        </row>
        <row r="3020">
          <cell r="B3020" t="str">
            <v>702-30002922</v>
          </cell>
          <cell r="C3020" t="str">
            <v>BOOKED</v>
          </cell>
          <cell r="D3020" t="str">
            <v>Accruing</v>
          </cell>
          <cell r="E3020" t="str">
            <v>CFMS.DF.PR.FXD</v>
          </cell>
          <cell r="F3020" t="str">
            <v>Customer</v>
          </cell>
          <cell r="G3020">
            <v>319039</v>
          </cell>
        </row>
        <row r="3021">
          <cell r="B3021" t="str">
            <v>702-30002923</v>
          </cell>
          <cell r="C3021" t="str">
            <v>BOOKED</v>
          </cell>
          <cell r="D3021" t="str">
            <v>Accruing</v>
          </cell>
          <cell r="E3021" t="str">
            <v>CFMS.DF.PR.FXD</v>
          </cell>
          <cell r="F3021" t="str">
            <v>Customer</v>
          </cell>
          <cell r="G3021">
            <v>342858</v>
          </cell>
        </row>
        <row r="3022">
          <cell r="B3022" t="str">
            <v>702-30002927</v>
          </cell>
          <cell r="C3022" t="str">
            <v>BOOKED</v>
          </cell>
          <cell r="D3022" t="str">
            <v>Accruing</v>
          </cell>
          <cell r="E3022" t="str">
            <v>CFMS.DF.PR.FXD</v>
          </cell>
          <cell r="F3022" t="str">
            <v>Customer</v>
          </cell>
          <cell r="G3022">
            <v>308683</v>
          </cell>
        </row>
        <row r="3023">
          <cell r="B3023" t="str">
            <v>702-30002935</v>
          </cell>
          <cell r="C3023" t="str">
            <v>BOOKED</v>
          </cell>
          <cell r="D3023" t="str">
            <v>Accruing</v>
          </cell>
          <cell r="E3023" t="str">
            <v>CFMS.DF.PR.FXD</v>
          </cell>
          <cell r="F3023" t="str">
            <v>Customer</v>
          </cell>
          <cell r="G3023">
            <v>349149</v>
          </cell>
        </row>
        <row r="3024">
          <cell r="B3024" t="str">
            <v>702-30002937</v>
          </cell>
          <cell r="C3024" t="str">
            <v>BOOKED</v>
          </cell>
          <cell r="D3024" t="str">
            <v>Accruing</v>
          </cell>
          <cell r="E3024" t="str">
            <v>CFMS.DF.PR.FXD</v>
          </cell>
          <cell r="F3024" t="str">
            <v>Customer</v>
          </cell>
          <cell r="G3024">
            <v>333619</v>
          </cell>
        </row>
        <row r="3025">
          <cell r="B3025" t="str">
            <v>702-30002944</v>
          </cell>
          <cell r="C3025" t="str">
            <v>BOOKED</v>
          </cell>
          <cell r="D3025" t="str">
            <v>Accruing</v>
          </cell>
          <cell r="E3025" t="str">
            <v>CFMS.DF.PR.FXD</v>
          </cell>
          <cell r="F3025" t="str">
            <v>Customer</v>
          </cell>
          <cell r="G3025">
            <v>308796</v>
          </cell>
        </row>
        <row r="3026">
          <cell r="B3026" t="str">
            <v>702-30002951</v>
          </cell>
          <cell r="C3026" t="str">
            <v>BOOKED</v>
          </cell>
          <cell r="D3026" t="str">
            <v>Accruing</v>
          </cell>
          <cell r="E3026" t="str">
            <v>CFMS.DF.PR.FXD</v>
          </cell>
          <cell r="F3026" t="str">
            <v>Customer</v>
          </cell>
          <cell r="G3026">
            <v>342051</v>
          </cell>
        </row>
        <row r="3027">
          <cell r="B3027" t="str">
            <v>702-30002953</v>
          </cell>
          <cell r="C3027" t="str">
            <v>BOOKED</v>
          </cell>
          <cell r="D3027" t="str">
            <v>Accruing</v>
          </cell>
          <cell r="E3027" t="str">
            <v>CFMS.DF.PR.FXD</v>
          </cell>
          <cell r="F3027" t="str">
            <v>Customer</v>
          </cell>
          <cell r="G3027">
            <v>318099</v>
          </cell>
        </row>
        <row r="3028">
          <cell r="B3028" t="str">
            <v>702-30002956</v>
          </cell>
          <cell r="C3028" t="str">
            <v>BOOKED</v>
          </cell>
          <cell r="D3028" t="str">
            <v>Accruing</v>
          </cell>
          <cell r="E3028" t="str">
            <v>CFMS.DF.PR.FXD</v>
          </cell>
          <cell r="F3028" t="str">
            <v>Customer</v>
          </cell>
          <cell r="G3028">
            <v>348338</v>
          </cell>
        </row>
        <row r="3029">
          <cell r="B3029" t="str">
            <v>702-30002960</v>
          </cell>
          <cell r="C3029" t="str">
            <v>BOOKED</v>
          </cell>
          <cell r="D3029" t="str">
            <v>Accruing</v>
          </cell>
          <cell r="E3029" t="str">
            <v>CFMS.DF.PR.FXD</v>
          </cell>
          <cell r="F3029" t="str">
            <v>Customer</v>
          </cell>
          <cell r="G3029">
            <v>314591</v>
          </cell>
        </row>
        <row r="3030">
          <cell r="B3030" t="str">
            <v>702-30002962</v>
          </cell>
          <cell r="C3030" t="str">
            <v>BOOKED</v>
          </cell>
          <cell r="D3030" t="str">
            <v>Accruing</v>
          </cell>
          <cell r="E3030" t="str">
            <v>CFMS.OL.FXD</v>
          </cell>
          <cell r="F3030" t="str">
            <v>Customer</v>
          </cell>
          <cell r="G3030">
            <v>310580</v>
          </cell>
        </row>
        <row r="3031">
          <cell r="B3031" t="str">
            <v>702-30002965</v>
          </cell>
          <cell r="C3031" t="str">
            <v>BOOKED</v>
          </cell>
          <cell r="D3031" t="str">
            <v>Accruing</v>
          </cell>
          <cell r="E3031" t="str">
            <v>CFMS.DF.PR.FXD</v>
          </cell>
          <cell r="F3031" t="str">
            <v>Customer</v>
          </cell>
          <cell r="G3031">
            <v>311432</v>
          </cell>
        </row>
        <row r="3032">
          <cell r="B3032" t="str">
            <v>702-30002966</v>
          </cell>
          <cell r="C3032" t="str">
            <v>BOOKED</v>
          </cell>
          <cell r="D3032" t="str">
            <v>Accruing</v>
          </cell>
          <cell r="E3032" t="str">
            <v>CFMS.DF.PR.FXD</v>
          </cell>
          <cell r="F3032" t="str">
            <v>Customer</v>
          </cell>
          <cell r="G3032">
            <v>311432</v>
          </cell>
        </row>
        <row r="3033">
          <cell r="B3033" t="str">
            <v>702-30002968</v>
          </cell>
          <cell r="C3033" t="str">
            <v>BOOKED</v>
          </cell>
          <cell r="D3033" t="str">
            <v>Accruing</v>
          </cell>
          <cell r="E3033" t="str">
            <v>CFMS.DF.PR.FXD</v>
          </cell>
          <cell r="F3033" t="str">
            <v>Customer</v>
          </cell>
          <cell r="G3033">
            <v>316409</v>
          </cell>
        </row>
        <row r="3034">
          <cell r="B3034" t="str">
            <v>702-30002969</v>
          </cell>
          <cell r="C3034" t="str">
            <v>BOOKED</v>
          </cell>
          <cell r="D3034" t="str">
            <v>Accruing</v>
          </cell>
          <cell r="E3034" t="str">
            <v>CFMS.DF.PR.FXD</v>
          </cell>
          <cell r="F3034" t="str">
            <v>Customer</v>
          </cell>
          <cell r="G3034">
            <v>315630</v>
          </cell>
        </row>
        <row r="3035">
          <cell r="B3035" t="str">
            <v>702-30002970</v>
          </cell>
          <cell r="C3035" t="str">
            <v>BOOKED</v>
          </cell>
          <cell r="D3035" t="str">
            <v>Accruing</v>
          </cell>
          <cell r="E3035" t="str">
            <v>CFMS.DF.PR.FXD</v>
          </cell>
          <cell r="F3035" t="str">
            <v>Customer</v>
          </cell>
          <cell r="G3035">
            <v>312669</v>
          </cell>
        </row>
        <row r="3036">
          <cell r="B3036" t="str">
            <v>702-30002982</v>
          </cell>
          <cell r="C3036" t="str">
            <v>BOOKED</v>
          </cell>
          <cell r="D3036" t="str">
            <v>Accruing</v>
          </cell>
          <cell r="E3036" t="str">
            <v>CFMS.DF.PR.FXD</v>
          </cell>
          <cell r="F3036" t="str">
            <v>Customer</v>
          </cell>
          <cell r="G3036">
            <v>349500</v>
          </cell>
        </row>
        <row r="3037">
          <cell r="B3037" t="str">
            <v>702-30002983</v>
          </cell>
          <cell r="C3037" t="str">
            <v>BOOKED</v>
          </cell>
          <cell r="D3037" t="str">
            <v>Accruing</v>
          </cell>
          <cell r="E3037" t="str">
            <v>CFMS.DF.PR.FXD</v>
          </cell>
          <cell r="F3037" t="str">
            <v>Customer</v>
          </cell>
          <cell r="G3037">
            <v>348787</v>
          </cell>
        </row>
        <row r="3038">
          <cell r="B3038" t="str">
            <v>702-30002985</v>
          </cell>
          <cell r="C3038" t="str">
            <v>BOOKED</v>
          </cell>
          <cell r="D3038" t="str">
            <v>Accruing</v>
          </cell>
          <cell r="E3038" t="str">
            <v>CFMS.DF.PR.FXD</v>
          </cell>
          <cell r="F3038" t="str">
            <v>Customer</v>
          </cell>
          <cell r="G3038">
            <v>313991</v>
          </cell>
        </row>
        <row r="3039">
          <cell r="B3039" t="str">
            <v>702-30002986</v>
          </cell>
          <cell r="C3039" t="str">
            <v>BOOKED</v>
          </cell>
          <cell r="D3039" t="str">
            <v>Non-Accruing</v>
          </cell>
          <cell r="E3039" t="str">
            <v>CFMS.DF.PR.FXD</v>
          </cell>
          <cell r="F3039" t="str">
            <v>Customer</v>
          </cell>
          <cell r="G3039">
            <v>341013</v>
          </cell>
        </row>
        <row r="3040">
          <cell r="B3040" t="str">
            <v>702-30002994</v>
          </cell>
          <cell r="C3040" t="str">
            <v>BOOKED</v>
          </cell>
          <cell r="D3040" t="str">
            <v>Accruing</v>
          </cell>
          <cell r="E3040" t="str">
            <v>CFMS.DF.PR.FXD</v>
          </cell>
          <cell r="F3040" t="str">
            <v>Customer</v>
          </cell>
          <cell r="G3040">
            <v>314557</v>
          </cell>
        </row>
        <row r="3041">
          <cell r="B3041" t="str">
            <v>702-30002996</v>
          </cell>
          <cell r="C3041" t="str">
            <v>BOOKED</v>
          </cell>
          <cell r="D3041" t="str">
            <v>Accruing</v>
          </cell>
          <cell r="E3041" t="str">
            <v>CFMS.DF.PR.FXD</v>
          </cell>
          <cell r="F3041" t="str">
            <v>Customer</v>
          </cell>
          <cell r="G3041">
            <v>310229</v>
          </cell>
        </row>
        <row r="3042">
          <cell r="B3042" t="str">
            <v>702-30002997</v>
          </cell>
          <cell r="C3042" t="str">
            <v>BOOKED</v>
          </cell>
          <cell r="D3042" t="str">
            <v>Non-Accruing</v>
          </cell>
          <cell r="E3042" t="str">
            <v>CFMS.DF.PR.FXD</v>
          </cell>
          <cell r="F3042" t="str">
            <v>Customer</v>
          </cell>
          <cell r="G3042">
            <v>348349</v>
          </cell>
        </row>
        <row r="3043">
          <cell r="B3043" t="str">
            <v>702-30002998</v>
          </cell>
          <cell r="C3043" t="str">
            <v>BOOKED</v>
          </cell>
          <cell r="D3043" t="str">
            <v>Non-Accruing</v>
          </cell>
          <cell r="E3043" t="str">
            <v>CFMS.DF.PR.FXD</v>
          </cell>
          <cell r="F3043" t="str">
            <v>Customer</v>
          </cell>
          <cell r="G3043">
            <v>348906</v>
          </cell>
        </row>
        <row r="3044">
          <cell r="B3044" t="str">
            <v>702-30003000</v>
          </cell>
          <cell r="C3044" t="str">
            <v>BOOKED</v>
          </cell>
          <cell r="D3044" t="str">
            <v>Accruing</v>
          </cell>
          <cell r="E3044" t="str">
            <v>CFMS.DF.PR.FXD</v>
          </cell>
          <cell r="F3044" t="str">
            <v>Customer</v>
          </cell>
          <cell r="G3044">
            <v>342476</v>
          </cell>
        </row>
        <row r="3045">
          <cell r="B3045" t="str">
            <v>702-30003006</v>
          </cell>
          <cell r="C3045" t="str">
            <v>BOOKED</v>
          </cell>
          <cell r="D3045" t="str">
            <v>Accruing</v>
          </cell>
          <cell r="E3045" t="str">
            <v>CFMS.TL.FXD</v>
          </cell>
          <cell r="F3045" t="str">
            <v>Dealer</v>
          </cell>
          <cell r="G3045">
            <v>311796</v>
          </cell>
        </row>
        <row r="3046">
          <cell r="B3046" t="str">
            <v>702-30003007</v>
          </cell>
          <cell r="C3046" t="str">
            <v>BOOKED</v>
          </cell>
          <cell r="D3046" t="str">
            <v>Accruing</v>
          </cell>
          <cell r="E3046" t="str">
            <v>CFMS.TL.FXD</v>
          </cell>
          <cell r="F3046" t="str">
            <v>Dealer</v>
          </cell>
          <cell r="G3046">
            <v>311796</v>
          </cell>
        </row>
        <row r="3047">
          <cell r="B3047" t="str">
            <v>702-30003010</v>
          </cell>
          <cell r="C3047" t="str">
            <v>BOOKED</v>
          </cell>
          <cell r="D3047" t="str">
            <v>Accruing</v>
          </cell>
          <cell r="E3047" t="str">
            <v>CFMS.DF.PR.FXD</v>
          </cell>
          <cell r="F3047" t="str">
            <v>Customer</v>
          </cell>
          <cell r="G3047">
            <v>315235</v>
          </cell>
        </row>
        <row r="3048">
          <cell r="B3048" t="str">
            <v>702-30003011</v>
          </cell>
          <cell r="C3048" t="str">
            <v>BOOKED</v>
          </cell>
          <cell r="D3048" t="str">
            <v>Accruing</v>
          </cell>
          <cell r="E3048" t="str">
            <v>CFMS.DF.PR.FXD</v>
          </cell>
          <cell r="F3048" t="str">
            <v>Customer</v>
          </cell>
          <cell r="G3048">
            <v>313491</v>
          </cell>
        </row>
        <row r="3049">
          <cell r="B3049" t="str">
            <v>702-30003012</v>
          </cell>
          <cell r="C3049" t="str">
            <v>BOOKED</v>
          </cell>
          <cell r="D3049" t="str">
            <v>Accruing</v>
          </cell>
          <cell r="E3049" t="str">
            <v>CFMS.DF.PR.FXD</v>
          </cell>
          <cell r="F3049" t="str">
            <v>Customer</v>
          </cell>
          <cell r="G3049">
            <v>315971</v>
          </cell>
        </row>
        <row r="3050">
          <cell r="B3050" t="str">
            <v>702-30003013</v>
          </cell>
          <cell r="C3050" t="str">
            <v>BOOKED</v>
          </cell>
          <cell r="D3050" t="str">
            <v>Accruing</v>
          </cell>
          <cell r="E3050" t="str">
            <v>CFMS.TL.FXD</v>
          </cell>
          <cell r="F3050" t="str">
            <v>Dealer</v>
          </cell>
          <cell r="G3050">
            <v>320398</v>
          </cell>
        </row>
        <row r="3051">
          <cell r="B3051" t="str">
            <v>702-30003014</v>
          </cell>
          <cell r="C3051" t="str">
            <v>BOOKED</v>
          </cell>
          <cell r="D3051" t="str">
            <v>Accruing</v>
          </cell>
          <cell r="E3051" t="str">
            <v>CFMS.TL.FXD</v>
          </cell>
          <cell r="F3051" t="str">
            <v>Dealer</v>
          </cell>
          <cell r="G3051">
            <v>320398</v>
          </cell>
        </row>
        <row r="3052">
          <cell r="B3052" t="str">
            <v>702-30003023</v>
          </cell>
          <cell r="C3052" t="str">
            <v>BOOKED</v>
          </cell>
          <cell r="D3052" t="str">
            <v>Accruing</v>
          </cell>
          <cell r="E3052" t="str">
            <v>CFMS.DF.PR.FXD</v>
          </cell>
          <cell r="F3052" t="str">
            <v>Customer</v>
          </cell>
          <cell r="G3052">
            <v>315057</v>
          </cell>
        </row>
        <row r="3053">
          <cell r="B3053" t="str">
            <v>702-30003026</v>
          </cell>
          <cell r="C3053" t="str">
            <v>BOOKED</v>
          </cell>
          <cell r="D3053" t="str">
            <v>Accruing</v>
          </cell>
          <cell r="E3053" t="str">
            <v>CFMS.DF.PR.FXD</v>
          </cell>
          <cell r="F3053" t="str">
            <v>Customer</v>
          </cell>
          <cell r="G3053">
            <v>319153</v>
          </cell>
        </row>
        <row r="3054">
          <cell r="B3054" t="str">
            <v>702-30003027</v>
          </cell>
          <cell r="C3054" t="str">
            <v>BOOKED</v>
          </cell>
          <cell r="D3054" t="str">
            <v>Accruing</v>
          </cell>
          <cell r="E3054" t="str">
            <v>CFMS.DF.PR.FXD</v>
          </cell>
          <cell r="F3054" t="str">
            <v>Customer</v>
          </cell>
          <cell r="G3054">
            <v>342476</v>
          </cell>
        </row>
        <row r="3055">
          <cell r="B3055" t="str">
            <v>702-30003028-1</v>
          </cell>
          <cell r="C3055" t="str">
            <v>BOOKED</v>
          </cell>
          <cell r="D3055" t="str">
            <v>Accruing</v>
          </cell>
          <cell r="E3055" t="str">
            <v>CFMS.DF.PR.FXD</v>
          </cell>
          <cell r="F3055" t="str">
            <v>Customer</v>
          </cell>
          <cell r="G3055">
            <v>316522</v>
          </cell>
        </row>
        <row r="3056">
          <cell r="B3056" t="str">
            <v>702-30003038</v>
          </cell>
          <cell r="C3056" t="str">
            <v>BOOKED</v>
          </cell>
          <cell r="D3056" t="str">
            <v>Non-Accruing</v>
          </cell>
          <cell r="E3056" t="str">
            <v>CFMS.DF.PR.FXD</v>
          </cell>
          <cell r="F3056" t="str">
            <v>Customer</v>
          </cell>
          <cell r="G3056">
            <v>312420</v>
          </cell>
        </row>
        <row r="3057">
          <cell r="B3057" t="str">
            <v>702-30003039</v>
          </cell>
          <cell r="C3057" t="str">
            <v>BOOKED</v>
          </cell>
          <cell r="D3057" t="str">
            <v>Accruing</v>
          </cell>
          <cell r="E3057" t="str">
            <v>CFMS.DF.PR.FXD</v>
          </cell>
          <cell r="F3057" t="str">
            <v>Customer</v>
          </cell>
          <cell r="G3057">
            <v>331428</v>
          </cell>
        </row>
        <row r="3058">
          <cell r="B3058" t="str">
            <v>702-30003040</v>
          </cell>
          <cell r="C3058" t="str">
            <v>BOOKED</v>
          </cell>
          <cell r="D3058" t="str">
            <v>Accruing</v>
          </cell>
          <cell r="E3058" t="str">
            <v>CFMS.TL.FXD</v>
          </cell>
          <cell r="F3058" t="str">
            <v>Dealer</v>
          </cell>
          <cell r="G3058">
            <v>320398</v>
          </cell>
        </row>
        <row r="3059">
          <cell r="B3059" t="str">
            <v>702-30003045</v>
          </cell>
          <cell r="C3059" t="str">
            <v>BOOKED</v>
          </cell>
          <cell r="D3059" t="str">
            <v>Accruing</v>
          </cell>
          <cell r="E3059" t="str">
            <v>CFMS.DF.PR.FXD</v>
          </cell>
          <cell r="F3059" t="str">
            <v>Customer</v>
          </cell>
          <cell r="G3059">
            <v>316779</v>
          </cell>
        </row>
        <row r="3060">
          <cell r="B3060" t="str">
            <v>702-30003046</v>
          </cell>
          <cell r="C3060" t="str">
            <v>BOOKED</v>
          </cell>
          <cell r="D3060" t="str">
            <v>Accruing</v>
          </cell>
          <cell r="E3060" t="str">
            <v>CFMS.DF.PR.FXD</v>
          </cell>
          <cell r="F3060" t="str">
            <v>Customer</v>
          </cell>
          <cell r="G3060">
            <v>341944</v>
          </cell>
        </row>
        <row r="3061">
          <cell r="B3061" t="str">
            <v>702-30003049</v>
          </cell>
          <cell r="C3061" t="str">
            <v>BOOKED</v>
          </cell>
          <cell r="D3061" t="str">
            <v>Non-Accruing</v>
          </cell>
          <cell r="E3061" t="str">
            <v>CFMS.DF.PR.FXD</v>
          </cell>
          <cell r="F3061" t="str">
            <v>Customer</v>
          </cell>
          <cell r="G3061">
            <v>340873</v>
          </cell>
        </row>
        <row r="3062">
          <cell r="B3062" t="str">
            <v>702-30003055</v>
          </cell>
          <cell r="C3062" t="str">
            <v>BOOKED</v>
          </cell>
          <cell r="D3062" t="str">
            <v>Accruing</v>
          </cell>
          <cell r="E3062" t="str">
            <v>CFMS.DF.PR.FXD</v>
          </cell>
          <cell r="F3062" t="str">
            <v>Customer</v>
          </cell>
          <cell r="G3062">
            <v>330270</v>
          </cell>
        </row>
        <row r="3063">
          <cell r="B3063" t="str">
            <v>702-30003059-1</v>
          </cell>
          <cell r="C3063" t="str">
            <v>BOOKED</v>
          </cell>
          <cell r="D3063" t="str">
            <v>Accruing</v>
          </cell>
          <cell r="E3063" t="str">
            <v>CFMS.DF.PR.FXD</v>
          </cell>
          <cell r="F3063" t="str">
            <v>Customer</v>
          </cell>
          <cell r="G3063">
            <v>354330</v>
          </cell>
        </row>
        <row r="3064">
          <cell r="B3064" t="str">
            <v>702-30003060</v>
          </cell>
          <cell r="C3064" t="str">
            <v>BOOKED</v>
          </cell>
          <cell r="D3064" t="str">
            <v>Non-Accruing</v>
          </cell>
          <cell r="E3064" t="str">
            <v>CFMS.DF.PR.FXD</v>
          </cell>
          <cell r="F3064" t="str">
            <v>Customer</v>
          </cell>
          <cell r="G3064">
            <v>349676</v>
          </cell>
        </row>
        <row r="3065">
          <cell r="B3065" t="str">
            <v>702-30003061</v>
          </cell>
          <cell r="C3065" t="str">
            <v>BOOKED</v>
          </cell>
          <cell r="D3065" t="str">
            <v>Accruing</v>
          </cell>
          <cell r="E3065" t="str">
            <v>CFMS.DF.PR.FXD</v>
          </cell>
          <cell r="F3065" t="str">
            <v>Customer</v>
          </cell>
          <cell r="G3065">
            <v>334975</v>
          </cell>
        </row>
        <row r="3066">
          <cell r="B3066" t="str">
            <v>702-30003062</v>
          </cell>
          <cell r="C3066" t="str">
            <v>BOOKED</v>
          </cell>
          <cell r="D3066" t="str">
            <v>Accruing</v>
          </cell>
          <cell r="E3066" t="str">
            <v>CFMS.DF.PR.FXD</v>
          </cell>
          <cell r="F3066" t="str">
            <v>Customer</v>
          </cell>
          <cell r="G3066">
            <v>315120</v>
          </cell>
        </row>
        <row r="3067">
          <cell r="B3067" t="str">
            <v>702-30003065</v>
          </cell>
          <cell r="C3067" t="str">
            <v>BOOKED</v>
          </cell>
          <cell r="D3067" t="str">
            <v>Accruing</v>
          </cell>
          <cell r="E3067" t="str">
            <v>CFMS.DF.PR.FXD</v>
          </cell>
          <cell r="F3067" t="str">
            <v>Customer</v>
          </cell>
          <cell r="G3067">
            <v>316779</v>
          </cell>
        </row>
        <row r="3068">
          <cell r="B3068" t="str">
            <v>702-30003066</v>
          </cell>
          <cell r="C3068" t="str">
            <v>BOOKED</v>
          </cell>
          <cell r="D3068" t="str">
            <v>Non-Accruing</v>
          </cell>
          <cell r="E3068" t="str">
            <v>CFMS.DF.PR.FXD</v>
          </cell>
          <cell r="F3068" t="str">
            <v>Customer</v>
          </cell>
          <cell r="G3068">
            <v>349504</v>
          </cell>
        </row>
        <row r="3069">
          <cell r="B3069" t="str">
            <v>702-30003069</v>
          </cell>
          <cell r="C3069" t="str">
            <v>BOOKED</v>
          </cell>
          <cell r="D3069" t="str">
            <v>Accruing</v>
          </cell>
          <cell r="E3069" t="str">
            <v>CFMS.OL.FXD</v>
          </cell>
          <cell r="F3069" t="str">
            <v>Customer</v>
          </cell>
          <cell r="G3069">
            <v>310580</v>
          </cell>
        </row>
        <row r="3070">
          <cell r="B3070" t="str">
            <v>702-30003070</v>
          </cell>
          <cell r="C3070" t="str">
            <v>BOOKED</v>
          </cell>
          <cell r="D3070" t="str">
            <v>Accruing</v>
          </cell>
          <cell r="E3070" t="str">
            <v>CFMS.DF.PR.FXD</v>
          </cell>
          <cell r="F3070" t="str">
            <v>Customer</v>
          </cell>
          <cell r="G3070">
            <v>318822</v>
          </cell>
        </row>
        <row r="3071">
          <cell r="B3071" t="str">
            <v>702-30003074</v>
          </cell>
          <cell r="C3071" t="str">
            <v>BOOKED</v>
          </cell>
          <cell r="D3071" t="str">
            <v>Non-Accruing</v>
          </cell>
          <cell r="E3071" t="str">
            <v>CFMS.DF.PR.FXD</v>
          </cell>
          <cell r="F3071" t="str">
            <v>Customer</v>
          </cell>
          <cell r="G3071">
            <v>342739</v>
          </cell>
        </row>
        <row r="3072">
          <cell r="B3072" t="str">
            <v>702-30003095</v>
          </cell>
          <cell r="C3072" t="str">
            <v>BOOKED</v>
          </cell>
          <cell r="D3072" t="str">
            <v>Accruing</v>
          </cell>
          <cell r="E3072" t="str">
            <v>CFMS.DF.PR.FXD</v>
          </cell>
          <cell r="F3072" t="str">
            <v>Customer</v>
          </cell>
          <cell r="G3072">
            <v>337354</v>
          </cell>
        </row>
        <row r="3073">
          <cell r="B3073" t="str">
            <v>702-30003096</v>
          </cell>
          <cell r="C3073" t="str">
            <v>BOOKED</v>
          </cell>
          <cell r="D3073" t="str">
            <v>Non-Accruing</v>
          </cell>
          <cell r="E3073" t="str">
            <v>CFMS.DF.PR.FXD</v>
          </cell>
          <cell r="F3073" t="str">
            <v>Customer</v>
          </cell>
          <cell r="G3073">
            <v>342739</v>
          </cell>
        </row>
        <row r="3074">
          <cell r="B3074" t="str">
            <v>702-30003099</v>
          </cell>
          <cell r="C3074" t="str">
            <v>BOOKED</v>
          </cell>
          <cell r="D3074" t="str">
            <v>Accruing</v>
          </cell>
          <cell r="E3074" t="str">
            <v>CFMS.DF.PR.FXD</v>
          </cell>
          <cell r="F3074" t="str">
            <v>Customer</v>
          </cell>
          <cell r="G3074">
            <v>349493</v>
          </cell>
        </row>
        <row r="3075">
          <cell r="B3075" t="str">
            <v>702-30003101</v>
          </cell>
          <cell r="C3075" t="str">
            <v>BOOKED</v>
          </cell>
          <cell r="D3075" t="str">
            <v>Accruing</v>
          </cell>
          <cell r="E3075" t="str">
            <v>CFMS.DF.PR.FXD</v>
          </cell>
          <cell r="F3075" t="str">
            <v>Customer</v>
          </cell>
          <cell r="G3075">
            <v>350347</v>
          </cell>
        </row>
        <row r="3076">
          <cell r="B3076" t="str">
            <v>702-30003103</v>
          </cell>
          <cell r="C3076" t="str">
            <v>BOOKED</v>
          </cell>
          <cell r="D3076" t="str">
            <v>Accruing</v>
          </cell>
          <cell r="E3076" t="str">
            <v>CFMS.DF.PR.FXD</v>
          </cell>
          <cell r="F3076" t="str">
            <v>Customer</v>
          </cell>
          <cell r="G3076">
            <v>309729</v>
          </cell>
        </row>
        <row r="3077">
          <cell r="B3077" t="str">
            <v>702-30003104</v>
          </cell>
          <cell r="C3077" t="str">
            <v>BOOKED</v>
          </cell>
          <cell r="D3077" t="str">
            <v>Accruing</v>
          </cell>
          <cell r="E3077" t="str">
            <v>CFMS.TL.FXD</v>
          </cell>
          <cell r="F3077" t="str">
            <v>Dealer</v>
          </cell>
          <cell r="G3077">
            <v>311796</v>
          </cell>
        </row>
        <row r="3078">
          <cell r="B3078" t="str">
            <v>702-30003107</v>
          </cell>
          <cell r="C3078" t="str">
            <v>BOOKED</v>
          </cell>
          <cell r="D3078" t="str">
            <v>Accruing</v>
          </cell>
          <cell r="E3078" t="str">
            <v>CFMS.DF.PR.FXD</v>
          </cell>
          <cell r="F3078" t="str">
            <v>Customer</v>
          </cell>
          <cell r="G3078">
            <v>309760</v>
          </cell>
        </row>
        <row r="3079">
          <cell r="B3079" t="str">
            <v>702-30003108</v>
          </cell>
          <cell r="C3079" t="str">
            <v>BOOKED</v>
          </cell>
          <cell r="D3079" t="str">
            <v>Accruing</v>
          </cell>
          <cell r="E3079" t="str">
            <v>CFMS.DF.PR.FXD</v>
          </cell>
          <cell r="F3079" t="str">
            <v>Customer</v>
          </cell>
          <cell r="G3079">
            <v>349791</v>
          </cell>
        </row>
        <row r="3080">
          <cell r="B3080" t="str">
            <v>702-30003110</v>
          </cell>
          <cell r="C3080" t="str">
            <v>BOOKED</v>
          </cell>
          <cell r="D3080" t="str">
            <v>Accruing</v>
          </cell>
          <cell r="E3080" t="str">
            <v>CFMS.DF.PR.FXD</v>
          </cell>
          <cell r="F3080" t="str">
            <v>Customer</v>
          </cell>
          <cell r="G3080">
            <v>310336</v>
          </cell>
        </row>
        <row r="3081">
          <cell r="B3081" t="str">
            <v>702-30003116</v>
          </cell>
          <cell r="C3081" t="str">
            <v>BOOKED</v>
          </cell>
          <cell r="D3081" t="str">
            <v>Accruing</v>
          </cell>
          <cell r="E3081" t="str">
            <v>CFMS.DF.PR.FXD</v>
          </cell>
          <cell r="F3081" t="str">
            <v>Customer</v>
          </cell>
          <cell r="G3081">
            <v>351169</v>
          </cell>
        </row>
        <row r="3082">
          <cell r="B3082" t="str">
            <v>702-30003119</v>
          </cell>
          <cell r="C3082" t="str">
            <v>BOOKED</v>
          </cell>
          <cell r="D3082" t="str">
            <v>Non-Accruing</v>
          </cell>
          <cell r="E3082" t="str">
            <v>CFMS.DF.PR.FXD</v>
          </cell>
          <cell r="F3082" t="str">
            <v>Customer</v>
          </cell>
          <cell r="G3082">
            <v>350327</v>
          </cell>
        </row>
        <row r="3083">
          <cell r="B3083" t="str">
            <v>702-30003120</v>
          </cell>
          <cell r="C3083" t="str">
            <v>BOOKED</v>
          </cell>
          <cell r="D3083" t="str">
            <v>Accruing</v>
          </cell>
          <cell r="E3083" t="str">
            <v>CFMS.TL.FXD</v>
          </cell>
          <cell r="F3083" t="str">
            <v>Dealer</v>
          </cell>
          <cell r="G3083">
            <v>311796</v>
          </cell>
        </row>
        <row r="3084">
          <cell r="B3084" t="str">
            <v>702-30003121</v>
          </cell>
          <cell r="C3084" t="str">
            <v>BOOKED</v>
          </cell>
          <cell r="D3084" t="str">
            <v>Accruing</v>
          </cell>
          <cell r="E3084" t="str">
            <v>CFMS.DF.PR.FXD</v>
          </cell>
          <cell r="F3084" t="str">
            <v>Customer</v>
          </cell>
          <cell r="G3084">
            <v>351188</v>
          </cell>
        </row>
        <row r="3085">
          <cell r="B3085" t="str">
            <v>702-30003129</v>
          </cell>
          <cell r="C3085" t="str">
            <v>BOOKED</v>
          </cell>
          <cell r="D3085" t="str">
            <v>Accruing</v>
          </cell>
          <cell r="E3085" t="str">
            <v>CFMS.DF.PR.FXD</v>
          </cell>
          <cell r="F3085" t="str">
            <v>Customer</v>
          </cell>
          <cell r="G3085">
            <v>311514</v>
          </cell>
        </row>
        <row r="3086">
          <cell r="B3086" t="str">
            <v>702-30003132</v>
          </cell>
          <cell r="C3086" t="str">
            <v>BOOKED</v>
          </cell>
          <cell r="D3086" t="str">
            <v>Accruing</v>
          </cell>
          <cell r="E3086" t="str">
            <v>CFMS.DF.PR.FXD</v>
          </cell>
          <cell r="F3086" t="str">
            <v>Customer</v>
          </cell>
          <cell r="G3086">
            <v>319576</v>
          </cell>
        </row>
        <row r="3087">
          <cell r="B3087" t="str">
            <v>702-30003133</v>
          </cell>
          <cell r="C3087" t="str">
            <v>BOOKED</v>
          </cell>
          <cell r="D3087" t="str">
            <v>Accruing</v>
          </cell>
          <cell r="E3087" t="str">
            <v>CFMS.DF.PR.FXD</v>
          </cell>
          <cell r="F3087" t="str">
            <v>Customer</v>
          </cell>
          <cell r="G3087">
            <v>313693</v>
          </cell>
        </row>
        <row r="3088">
          <cell r="B3088" t="str">
            <v>702-30003134</v>
          </cell>
          <cell r="C3088" t="str">
            <v>BOOKED</v>
          </cell>
          <cell r="D3088" t="str">
            <v>Accruing</v>
          </cell>
          <cell r="E3088" t="str">
            <v>CFMS.DF.PR.FXD</v>
          </cell>
          <cell r="F3088" t="str">
            <v>Customer</v>
          </cell>
          <cell r="G3088">
            <v>349897</v>
          </cell>
        </row>
        <row r="3089">
          <cell r="B3089" t="str">
            <v>702-30003137</v>
          </cell>
          <cell r="C3089" t="str">
            <v>BOOKED</v>
          </cell>
          <cell r="D3089" t="str">
            <v>Accruing</v>
          </cell>
          <cell r="E3089" t="str">
            <v>CFMS.DF.PR.FXD</v>
          </cell>
          <cell r="F3089" t="str">
            <v>Customer</v>
          </cell>
          <cell r="G3089">
            <v>310450</v>
          </cell>
        </row>
        <row r="3090">
          <cell r="B3090" t="str">
            <v>702-30003138</v>
          </cell>
          <cell r="C3090" t="str">
            <v>BOOKED</v>
          </cell>
          <cell r="D3090" t="str">
            <v>Accruing</v>
          </cell>
          <cell r="E3090" t="str">
            <v>CFMS.DF.PR.FXD</v>
          </cell>
          <cell r="F3090" t="str">
            <v>Customer</v>
          </cell>
          <cell r="G3090">
            <v>314729</v>
          </cell>
        </row>
        <row r="3091">
          <cell r="B3091" t="str">
            <v>702-30003145</v>
          </cell>
          <cell r="C3091" t="str">
            <v>BOOKED</v>
          </cell>
          <cell r="D3091" t="str">
            <v>Accruing</v>
          </cell>
          <cell r="E3091" t="str">
            <v>CFMS.DF.PR.FXD</v>
          </cell>
          <cell r="F3091" t="str">
            <v>Customer</v>
          </cell>
          <cell r="G3091">
            <v>317851</v>
          </cell>
        </row>
        <row r="3092">
          <cell r="B3092" t="str">
            <v>702-30003146</v>
          </cell>
          <cell r="C3092" t="str">
            <v>BOOKED</v>
          </cell>
          <cell r="D3092" t="str">
            <v>Accruing</v>
          </cell>
          <cell r="E3092" t="str">
            <v>CFMS.TL.FXD</v>
          </cell>
          <cell r="F3092" t="str">
            <v>Customer</v>
          </cell>
          <cell r="G3092">
            <v>350132</v>
          </cell>
        </row>
        <row r="3093">
          <cell r="B3093" t="str">
            <v>702-30003147</v>
          </cell>
          <cell r="C3093" t="str">
            <v>BOOKED</v>
          </cell>
          <cell r="D3093" t="str">
            <v>Accruing</v>
          </cell>
          <cell r="E3093" t="str">
            <v>CFMS.DF.PR.FXD</v>
          </cell>
          <cell r="F3093" t="str">
            <v>Customer</v>
          </cell>
          <cell r="G3093">
            <v>312965</v>
          </cell>
        </row>
        <row r="3094">
          <cell r="B3094" t="str">
            <v>702-30003154</v>
          </cell>
          <cell r="C3094" t="str">
            <v>BOOKED</v>
          </cell>
          <cell r="D3094" t="str">
            <v>Accruing</v>
          </cell>
          <cell r="E3094" t="str">
            <v>CFMS.DF.PR.FXD</v>
          </cell>
          <cell r="F3094" t="str">
            <v>Customer</v>
          </cell>
          <cell r="G3094">
            <v>312682</v>
          </cell>
        </row>
        <row r="3095">
          <cell r="B3095" t="str">
            <v>702-30003156</v>
          </cell>
          <cell r="C3095" t="str">
            <v>BOOKED</v>
          </cell>
          <cell r="D3095" t="str">
            <v>Accruing</v>
          </cell>
          <cell r="E3095" t="str">
            <v>CFMS.TL.FXD</v>
          </cell>
          <cell r="F3095" t="str">
            <v>Dealer</v>
          </cell>
          <cell r="G3095">
            <v>314911</v>
          </cell>
        </row>
        <row r="3096">
          <cell r="B3096" t="str">
            <v>702-30003161</v>
          </cell>
          <cell r="C3096" t="str">
            <v>BOOKED</v>
          </cell>
          <cell r="D3096" t="str">
            <v>Accruing</v>
          </cell>
          <cell r="E3096" t="str">
            <v>CFMS.DF.PR.FXD</v>
          </cell>
          <cell r="F3096" t="str">
            <v>Customer</v>
          </cell>
          <cell r="G3096">
            <v>350803</v>
          </cell>
        </row>
        <row r="3097">
          <cell r="B3097" t="str">
            <v>702-30003173</v>
          </cell>
          <cell r="C3097" t="str">
            <v>BOOKED</v>
          </cell>
          <cell r="D3097" t="str">
            <v>Accruing</v>
          </cell>
          <cell r="E3097" t="str">
            <v>CFMS.DF.PR.FXD</v>
          </cell>
          <cell r="F3097" t="str">
            <v>Customer</v>
          </cell>
          <cell r="G3097">
            <v>310312</v>
          </cell>
        </row>
        <row r="3098">
          <cell r="B3098" t="str">
            <v>702-30003174</v>
          </cell>
          <cell r="C3098" t="str">
            <v>BOOKED</v>
          </cell>
          <cell r="D3098" t="str">
            <v>Accruing</v>
          </cell>
          <cell r="E3098" t="str">
            <v>CFMS.DF.PR.FXD</v>
          </cell>
          <cell r="F3098" t="str">
            <v>Customer</v>
          </cell>
          <cell r="G3098">
            <v>310312</v>
          </cell>
        </row>
        <row r="3099">
          <cell r="B3099" t="str">
            <v>702-30003176</v>
          </cell>
          <cell r="C3099" t="str">
            <v>BOOKED</v>
          </cell>
          <cell r="D3099" t="str">
            <v>Accruing</v>
          </cell>
          <cell r="E3099" t="str">
            <v>CFMS.TL.FXD</v>
          </cell>
          <cell r="F3099" t="str">
            <v>Dealer</v>
          </cell>
          <cell r="G3099">
            <v>320398</v>
          </cell>
        </row>
        <row r="3100">
          <cell r="B3100" t="str">
            <v>702-30003180</v>
          </cell>
          <cell r="C3100" t="str">
            <v>BOOKED</v>
          </cell>
          <cell r="D3100" t="str">
            <v>Accruing</v>
          </cell>
          <cell r="E3100" t="str">
            <v>CFMS.TL.FXD</v>
          </cell>
          <cell r="F3100" t="str">
            <v>Dealer</v>
          </cell>
          <cell r="G3100">
            <v>320398</v>
          </cell>
        </row>
        <row r="3101">
          <cell r="B3101" t="str">
            <v>702-30003189</v>
          </cell>
          <cell r="C3101" t="str">
            <v>BOOKED</v>
          </cell>
          <cell r="D3101" t="str">
            <v>Accruing</v>
          </cell>
          <cell r="E3101" t="str">
            <v>CFMS.TL.FXD</v>
          </cell>
          <cell r="F3101" t="str">
            <v>Dealer</v>
          </cell>
          <cell r="G3101">
            <v>320398</v>
          </cell>
        </row>
        <row r="3102">
          <cell r="B3102" t="str">
            <v>702-30003191</v>
          </cell>
          <cell r="C3102" t="str">
            <v>BOOKED</v>
          </cell>
          <cell r="D3102" t="str">
            <v>Accruing</v>
          </cell>
          <cell r="E3102" t="str">
            <v>CFMS.TL.FXD</v>
          </cell>
          <cell r="F3102" t="str">
            <v>Dealer</v>
          </cell>
          <cell r="G3102">
            <v>317050</v>
          </cell>
        </row>
        <row r="3103">
          <cell r="B3103" t="str">
            <v>702-30003194</v>
          </cell>
          <cell r="C3103" t="str">
            <v>BOOKED</v>
          </cell>
          <cell r="D3103" t="str">
            <v>Accruing</v>
          </cell>
          <cell r="E3103" t="str">
            <v>CFMS.DF.PR.FXD</v>
          </cell>
          <cell r="F3103" t="str">
            <v>Customer</v>
          </cell>
          <cell r="G3103">
            <v>336783</v>
          </cell>
        </row>
        <row r="3104">
          <cell r="B3104" t="str">
            <v>702-30003196</v>
          </cell>
          <cell r="C3104" t="str">
            <v>BOOKED</v>
          </cell>
          <cell r="D3104" t="str">
            <v>Accruing</v>
          </cell>
          <cell r="E3104" t="str">
            <v>CFMS.DF.PR.FXD</v>
          </cell>
          <cell r="F3104" t="str">
            <v>Customer</v>
          </cell>
          <cell r="G3104">
            <v>319669</v>
          </cell>
        </row>
        <row r="3105">
          <cell r="B3105" t="str">
            <v>702-30003197</v>
          </cell>
          <cell r="C3105" t="str">
            <v>BOOKED</v>
          </cell>
          <cell r="D3105" t="str">
            <v>Accruing</v>
          </cell>
          <cell r="E3105" t="str">
            <v>CFMS.DF.PR.FXD</v>
          </cell>
          <cell r="F3105" t="str">
            <v>Customer</v>
          </cell>
          <cell r="G3105">
            <v>317851</v>
          </cell>
        </row>
        <row r="3106">
          <cell r="B3106" t="str">
            <v>702-30003206</v>
          </cell>
          <cell r="C3106" t="str">
            <v>BOOKED</v>
          </cell>
          <cell r="D3106" t="str">
            <v>Accruing</v>
          </cell>
          <cell r="E3106" t="str">
            <v>CFMS.DF.PR.FXD</v>
          </cell>
          <cell r="F3106" t="str">
            <v>Customer</v>
          </cell>
          <cell r="G3106">
            <v>319669</v>
          </cell>
        </row>
        <row r="3107">
          <cell r="B3107" t="str">
            <v>702-30003215</v>
          </cell>
          <cell r="C3107" t="str">
            <v>BOOKED</v>
          </cell>
          <cell r="D3107" t="str">
            <v>Accruing</v>
          </cell>
          <cell r="E3107" t="str">
            <v>CFMS.DF.PR.FXD</v>
          </cell>
          <cell r="F3107" t="str">
            <v>Customer</v>
          </cell>
          <cell r="G3107">
            <v>309513</v>
          </cell>
        </row>
        <row r="3108">
          <cell r="B3108" t="str">
            <v>702-30003220</v>
          </cell>
          <cell r="C3108" t="str">
            <v>BOOKED</v>
          </cell>
          <cell r="D3108" t="str">
            <v>Non-Accruing</v>
          </cell>
          <cell r="E3108" t="str">
            <v>CFMS.DF.PR.FXD</v>
          </cell>
          <cell r="F3108" t="str">
            <v>Customer</v>
          </cell>
          <cell r="G3108">
            <v>342743</v>
          </cell>
        </row>
        <row r="3109">
          <cell r="B3109" t="str">
            <v>702-30003224</v>
          </cell>
          <cell r="C3109" t="str">
            <v>BOOKED</v>
          </cell>
          <cell r="D3109" t="str">
            <v>Accruing</v>
          </cell>
          <cell r="E3109" t="str">
            <v>CFMS.DF.PR.FXD</v>
          </cell>
          <cell r="F3109" t="str">
            <v>Customer</v>
          </cell>
          <cell r="G3109">
            <v>309760</v>
          </cell>
        </row>
        <row r="3110">
          <cell r="B3110" t="str">
            <v>702-30003232</v>
          </cell>
          <cell r="C3110" t="str">
            <v>BOOKED</v>
          </cell>
          <cell r="D3110" t="str">
            <v>Accruing</v>
          </cell>
          <cell r="E3110" t="str">
            <v>CFMS.TL.FXD</v>
          </cell>
          <cell r="F3110" t="str">
            <v>Dealer</v>
          </cell>
          <cell r="G3110">
            <v>320398</v>
          </cell>
        </row>
        <row r="3111">
          <cell r="B3111" t="str">
            <v>702-30003233</v>
          </cell>
          <cell r="C3111" t="str">
            <v>BOOKED</v>
          </cell>
          <cell r="D3111" t="str">
            <v>Accruing</v>
          </cell>
          <cell r="E3111" t="str">
            <v>CFMS.DF.PR.FXD</v>
          </cell>
          <cell r="F3111" t="str">
            <v>Customer</v>
          </cell>
          <cell r="G3111">
            <v>317805</v>
          </cell>
        </row>
        <row r="3112">
          <cell r="B3112" t="str">
            <v>702-30003234</v>
          </cell>
          <cell r="C3112" t="str">
            <v>BOOKED</v>
          </cell>
          <cell r="D3112" t="str">
            <v>Accruing</v>
          </cell>
          <cell r="E3112" t="str">
            <v>CFMS.DF.PR.FXD</v>
          </cell>
          <cell r="F3112" t="str">
            <v>Customer</v>
          </cell>
          <cell r="G3112">
            <v>354583</v>
          </cell>
        </row>
        <row r="3113">
          <cell r="B3113" t="str">
            <v>702-30003237</v>
          </cell>
          <cell r="C3113" t="str">
            <v>BOOKED</v>
          </cell>
          <cell r="D3113" t="str">
            <v>Non-Accruing</v>
          </cell>
          <cell r="E3113" t="str">
            <v>CFMS.DF.PR.FXD</v>
          </cell>
          <cell r="F3113" t="str">
            <v>Customer</v>
          </cell>
          <cell r="G3113">
            <v>350701</v>
          </cell>
        </row>
        <row r="3114">
          <cell r="B3114" t="str">
            <v>702-30003240</v>
          </cell>
          <cell r="C3114" t="str">
            <v>BOOKED</v>
          </cell>
          <cell r="D3114" t="str">
            <v>Accruing</v>
          </cell>
          <cell r="E3114" t="str">
            <v>CFMS.DF.PR.FXD</v>
          </cell>
          <cell r="F3114" t="str">
            <v>Customer</v>
          </cell>
          <cell r="G3114">
            <v>319669</v>
          </cell>
        </row>
        <row r="3115">
          <cell r="B3115" t="str">
            <v>702-30003244</v>
          </cell>
          <cell r="C3115" t="str">
            <v>BOOKED</v>
          </cell>
          <cell r="D3115" t="str">
            <v>Accruing</v>
          </cell>
          <cell r="E3115" t="str">
            <v>CFMS.DF.PR.FXD</v>
          </cell>
          <cell r="F3115" t="str">
            <v>Customer</v>
          </cell>
          <cell r="G3115">
            <v>350842</v>
          </cell>
        </row>
        <row r="3116">
          <cell r="B3116" t="str">
            <v>702-30003249</v>
          </cell>
          <cell r="C3116" t="str">
            <v>BOOKED</v>
          </cell>
          <cell r="D3116" t="str">
            <v>Accruing</v>
          </cell>
          <cell r="E3116" t="str">
            <v>CFMS.DF.PR.FXD</v>
          </cell>
          <cell r="F3116" t="str">
            <v>Customer</v>
          </cell>
          <cell r="G3116">
            <v>310450</v>
          </cell>
        </row>
        <row r="3117">
          <cell r="B3117" t="str">
            <v>702-30003251</v>
          </cell>
          <cell r="C3117" t="str">
            <v>BOOKED</v>
          </cell>
          <cell r="D3117" t="str">
            <v>Accruing</v>
          </cell>
          <cell r="E3117" t="str">
            <v>CFMS.DF.PR.FXD</v>
          </cell>
          <cell r="F3117" t="str">
            <v>Customer</v>
          </cell>
          <cell r="G3117">
            <v>340533</v>
          </cell>
        </row>
        <row r="3118">
          <cell r="B3118" t="str">
            <v>702-30003254</v>
          </cell>
          <cell r="C3118" t="str">
            <v>BOOKED</v>
          </cell>
          <cell r="D3118" t="str">
            <v>Accruing</v>
          </cell>
          <cell r="E3118" t="str">
            <v>CFMS.DF.PR.FXD</v>
          </cell>
          <cell r="F3118" t="str">
            <v>Customer</v>
          </cell>
          <cell r="G3118">
            <v>350347</v>
          </cell>
        </row>
        <row r="3119">
          <cell r="B3119" t="str">
            <v>702-30003262</v>
          </cell>
          <cell r="C3119" t="str">
            <v>BOOKED</v>
          </cell>
          <cell r="D3119" t="str">
            <v>Accruing</v>
          </cell>
          <cell r="E3119" t="str">
            <v>CFMS.DF.PR.FXD</v>
          </cell>
          <cell r="F3119" t="str">
            <v>Customer</v>
          </cell>
          <cell r="G3119">
            <v>351347</v>
          </cell>
        </row>
        <row r="3120">
          <cell r="B3120" t="str">
            <v>702-30003274</v>
          </cell>
          <cell r="C3120" t="str">
            <v>BOOKED</v>
          </cell>
          <cell r="D3120" t="str">
            <v>Accruing</v>
          </cell>
          <cell r="E3120" t="str">
            <v>CFMS.DF.PR.FXD</v>
          </cell>
          <cell r="F3120" t="str">
            <v>Customer</v>
          </cell>
          <cell r="G3120">
            <v>337544</v>
          </cell>
        </row>
        <row r="3121">
          <cell r="B3121" t="str">
            <v>702-30003276</v>
          </cell>
          <cell r="C3121" t="str">
            <v>BOOKED</v>
          </cell>
          <cell r="D3121" t="str">
            <v>Accruing</v>
          </cell>
          <cell r="E3121" t="str">
            <v>CFMS.DF.PR.FXD</v>
          </cell>
          <cell r="F3121" t="str">
            <v>Customer</v>
          </cell>
          <cell r="G3121">
            <v>319498</v>
          </cell>
        </row>
        <row r="3122">
          <cell r="B3122" t="str">
            <v>702-30003277</v>
          </cell>
          <cell r="C3122" t="str">
            <v>BOOKED</v>
          </cell>
          <cell r="D3122" t="str">
            <v>Accruing</v>
          </cell>
          <cell r="E3122" t="str">
            <v>CFMS.DF.PR.FXD</v>
          </cell>
          <cell r="F3122" t="str">
            <v>Customer</v>
          </cell>
          <cell r="G3122">
            <v>319498</v>
          </cell>
        </row>
        <row r="3123">
          <cell r="B3123" t="str">
            <v>702-30003278</v>
          </cell>
          <cell r="C3123" t="str">
            <v>BOOKED</v>
          </cell>
          <cell r="D3123" t="str">
            <v>Accruing</v>
          </cell>
          <cell r="E3123" t="str">
            <v>CFMS.DF.PR.FXD</v>
          </cell>
          <cell r="F3123" t="str">
            <v>Customer</v>
          </cell>
          <cell r="G3123">
            <v>315267</v>
          </cell>
        </row>
        <row r="3124">
          <cell r="B3124" t="str">
            <v>702-30003280</v>
          </cell>
          <cell r="C3124" t="str">
            <v>BOOKED</v>
          </cell>
          <cell r="D3124" t="str">
            <v>Accruing</v>
          </cell>
          <cell r="E3124" t="str">
            <v>CFMS.DF.PR.FXD</v>
          </cell>
          <cell r="F3124" t="str">
            <v>Customer</v>
          </cell>
          <cell r="G3124">
            <v>318312</v>
          </cell>
        </row>
        <row r="3125">
          <cell r="B3125" t="str">
            <v>702-30003282</v>
          </cell>
          <cell r="C3125" t="str">
            <v>BOOKED</v>
          </cell>
          <cell r="D3125" t="str">
            <v>Accruing</v>
          </cell>
          <cell r="E3125" t="str">
            <v>CFMS.DF.PR.FXD</v>
          </cell>
          <cell r="F3125" t="str">
            <v>Customer</v>
          </cell>
          <cell r="G3125">
            <v>319214</v>
          </cell>
        </row>
        <row r="3126">
          <cell r="B3126" t="str">
            <v>702-30003283</v>
          </cell>
          <cell r="C3126" t="str">
            <v>BOOKED</v>
          </cell>
          <cell r="D3126" t="str">
            <v>Accruing</v>
          </cell>
          <cell r="E3126" t="str">
            <v>CFMS.TL.FXD</v>
          </cell>
          <cell r="F3126" t="str">
            <v>Customer</v>
          </cell>
          <cell r="G3126">
            <v>355529</v>
          </cell>
        </row>
        <row r="3127">
          <cell r="B3127" t="str">
            <v>702-30003284</v>
          </cell>
          <cell r="C3127" t="str">
            <v>BOOKED</v>
          </cell>
          <cell r="D3127" t="str">
            <v>Accruing</v>
          </cell>
          <cell r="E3127" t="str">
            <v>CFMS.DF.PR.FXD</v>
          </cell>
          <cell r="F3127" t="str">
            <v>Customer</v>
          </cell>
          <cell r="G3127">
            <v>340533</v>
          </cell>
        </row>
        <row r="3128">
          <cell r="B3128" t="str">
            <v>702-30003291</v>
          </cell>
          <cell r="C3128" t="str">
            <v>BOOKED</v>
          </cell>
          <cell r="D3128" t="str">
            <v>Accruing</v>
          </cell>
          <cell r="E3128" t="str">
            <v>CFMS.DF.PR.FXD</v>
          </cell>
          <cell r="F3128" t="str">
            <v>Customer</v>
          </cell>
          <cell r="G3128">
            <v>339793</v>
          </cell>
        </row>
        <row r="3129">
          <cell r="B3129" t="str">
            <v>702-30003296</v>
          </cell>
          <cell r="C3129" t="str">
            <v>BOOKED</v>
          </cell>
          <cell r="D3129" t="str">
            <v>Non-Accruing</v>
          </cell>
          <cell r="E3129" t="str">
            <v>CFMS.TL.FXD</v>
          </cell>
          <cell r="F3129" t="str">
            <v>Customer</v>
          </cell>
          <cell r="G3129">
            <v>338212</v>
          </cell>
        </row>
        <row r="3130">
          <cell r="B3130" t="str">
            <v>702-30003297</v>
          </cell>
          <cell r="C3130" t="str">
            <v>BOOKED</v>
          </cell>
          <cell r="D3130" t="str">
            <v>Accruing</v>
          </cell>
          <cell r="E3130" t="str">
            <v>CFMS.DF.PR.FXD</v>
          </cell>
          <cell r="F3130" t="str">
            <v>Customer</v>
          </cell>
          <cell r="G3130">
            <v>315405</v>
          </cell>
        </row>
        <row r="3131">
          <cell r="B3131" t="str">
            <v>702-30003298</v>
          </cell>
          <cell r="C3131" t="str">
            <v>BOOKED</v>
          </cell>
          <cell r="D3131" t="str">
            <v>Accruing</v>
          </cell>
          <cell r="E3131" t="str">
            <v>CFMS.DF.PR.FXD</v>
          </cell>
          <cell r="F3131" t="str">
            <v>Customer</v>
          </cell>
          <cell r="G3131">
            <v>351543</v>
          </cell>
        </row>
        <row r="3132">
          <cell r="B3132" t="str">
            <v>702-30003304</v>
          </cell>
          <cell r="C3132" t="str">
            <v>BOOKED</v>
          </cell>
          <cell r="D3132" t="str">
            <v>Accruing</v>
          </cell>
          <cell r="E3132" t="str">
            <v>CFMS.DF.PR.FXD</v>
          </cell>
          <cell r="F3132" t="str">
            <v>Customer</v>
          </cell>
          <cell r="G3132">
            <v>335053</v>
          </cell>
        </row>
        <row r="3133">
          <cell r="B3133" t="str">
            <v>702-30003305</v>
          </cell>
          <cell r="C3133" t="str">
            <v>BOOKED</v>
          </cell>
          <cell r="D3133" t="str">
            <v>Accruing</v>
          </cell>
          <cell r="E3133" t="str">
            <v>CFMS.DF.PR.FXD</v>
          </cell>
          <cell r="F3133" t="str">
            <v>Customer</v>
          </cell>
          <cell r="G3133">
            <v>317232</v>
          </cell>
        </row>
        <row r="3134">
          <cell r="B3134" t="str">
            <v>702-30003310</v>
          </cell>
          <cell r="C3134" t="str">
            <v>BOOKED</v>
          </cell>
          <cell r="D3134" t="str">
            <v>Accruing</v>
          </cell>
          <cell r="E3134" t="str">
            <v>CFMS.DF.PR.FXD</v>
          </cell>
          <cell r="F3134" t="str">
            <v>Customer</v>
          </cell>
          <cell r="G3134">
            <v>349791</v>
          </cell>
        </row>
        <row r="3135">
          <cell r="B3135" t="str">
            <v>702-30003311</v>
          </cell>
          <cell r="C3135" t="str">
            <v>BOOKED</v>
          </cell>
          <cell r="D3135" t="str">
            <v>Accruing</v>
          </cell>
          <cell r="E3135" t="str">
            <v>CFMS.DF.PR.FXD</v>
          </cell>
          <cell r="F3135" t="str">
            <v>Customer</v>
          </cell>
          <cell r="G3135">
            <v>312682</v>
          </cell>
        </row>
        <row r="3136">
          <cell r="B3136" t="str">
            <v>702-30003312</v>
          </cell>
          <cell r="C3136" t="str">
            <v>BOOKED</v>
          </cell>
          <cell r="D3136" t="str">
            <v>Accruing</v>
          </cell>
          <cell r="E3136" t="str">
            <v>CFMS.DF.PR.FXD</v>
          </cell>
          <cell r="F3136" t="str">
            <v>Customer</v>
          </cell>
          <cell r="G3136">
            <v>317516</v>
          </cell>
        </row>
        <row r="3137">
          <cell r="B3137" t="str">
            <v>702-30003313</v>
          </cell>
          <cell r="C3137" t="str">
            <v>BOOKED</v>
          </cell>
          <cell r="D3137" t="str">
            <v>Accruing</v>
          </cell>
          <cell r="E3137" t="str">
            <v>CFMS.TL.FXD</v>
          </cell>
          <cell r="F3137" t="str">
            <v>Dealer</v>
          </cell>
          <cell r="G3137">
            <v>311796</v>
          </cell>
        </row>
        <row r="3138">
          <cell r="B3138" t="str">
            <v>702-30003316-1</v>
          </cell>
          <cell r="C3138" t="str">
            <v>BOOKED</v>
          </cell>
          <cell r="D3138" t="str">
            <v>Accruing</v>
          </cell>
          <cell r="E3138" t="str">
            <v>CFMS.DF.PR.FXD</v>
          </cell>
          <cell r="F3138" t="str">
            <v>Customer</v>
          </cell>
          <cell r="G3138">
            <v>318752</v>
          </cell>
        </row>
        <row r="3139">
          <cell r="B3139" t="str">
            <v>702-30003318</v>
          </cell>
          <cell r="C3139" t="str">
            <v>BOOKED</v>
          </cell>
          <cell r="D3139" t="str">
            <v>Accruing</v>
          </cell>
          <cell r="E3139" t="str">
            <v>CFMS.DF.PR.FXD</v>
          </cell>
          <cell r="F3139" t="str">
            <v>Customer</v>
          </cell>
          <cell r="G3139">
            <v>351438</v>
          </cell>
        </row>
        <row r="3140">
          <cell r="B3140" t="str">
            <v>702-30003319</v>
          </cell>
          <cell r="C3140" t="str">
            <v>BOOKED</v>
          </cell>
          <cell r="D3140" t="str">
            <v>Accruing</v>
          </cell>
          <cell r="E3140" t="str">
            <v>CFMS.DF.PR.FXD</v>
          </cell>
          <cell r="F3140" t="str">
            <v>Customer</v>
          </cell>
          <cell r="G3140">
            <v>312682</v>
          </cell>
        </row>
        <row r="3141">
          <cell r="B3141" t="str">
            <v>702-30003321</v>
          </cell>
          <cell r="C3141" t="str">
            <v>BOOKED</v>
          </cell>
          <cell r="D3141" t="str">
            <v>Accruing</v>
          </cell>
          <cell r="E3141" t="str">
            <v>CFMS.DF.PR.FXD</v>
          </cell>
          <cell r="F3141" t="str">
            <v>Customer</v>
          </cell>
          <cell r="G3141">
            <v>316409</v>
          </cell>
        </row>
        <row r="3142">
          <cell r="B3142" t="str">
            <v>702-30003322</v>
          </cell>
          <cell r="C3142" t="str">
            <v>BOOKED</v>
          </cell>
          <cell r="D3142" t="str">
            <v>Accruing</v>
          </cell>
          <cell r="E3142" t="str">
            <v>CFMS.TL.FXD</v>
          </cell>
          <cell r="F3142" t="str">
            <v>Dealer</v>
          </cell>
          <cell r="G3142">
            <v>311796</v>
          </cell>
        </row>
        <row r="3143">
          <cell r="B3143" t="str">
            <v>702-30003324</v>
          </cell>
          <cell r="C3143" t="str">
            <v>BOOKED</v>
          </cell>
          <cell r="D3143" t="str">
            <v>Accruing</v>
          </cell>
          <cell r="E3143" t="str">
            <v>CFMS.TL.FXD</v>
          </cell>
          <cell r="F3143" t="str">
            <v>Dealer</v>
          </cell>
          <cell r="G3143">
            <v>311796</v>
          </cell>
        </row>
        <row r="3144">
          <cell r="B3144" t="str">
            <v>702-30003325</v>
          </cell>
          <cell r="C3144" t="str">
            <v>BOOKED</v>
          </cell>
          <cell r="D3144" t="str">
            <v>Accruing</v>
          </cell>
          <cell r="E3144" t="str">
            <v>CFMS.DF.PR.FXD</v>
          </cell>
          <cell r="F3144" t="str">
            <v>Customer</v>
          </cell>
          <cell r="G3144">
            <v>316409</v>
          </cell>
        </row>
        <row r="3145">
          <cell r="B3145" t="str">
            <v>702-30003335</v>
          </cell>
          <cell r="C3145" t="str">
            <v>BOOKED</v>
          </cell>
          <cell r="D3145" t="str">
            <v>Accruing</v>
          </cell>
          <cell r="E3145" t="str">
            <v>CFMS.DF.PR.FXD</v>
          </cell>
          <cell r="F3145" t="str">
            <v>Customer</v>
          </cell>
          <cell r="G3145">
            <v>354315</v>
          </cell>
        </row>
        <row r="3146">
          <cell r="B3146" t="str">
            <v>702-30003345</v>
          </cell>
          <cell r="C3146" t="str">
            <v>BOOKED</v>
          </cell>
          <cell r="D3146" t="str">
            <v>Non-Accruing</v>
          </cell>
          <cell r="E3146" t="str">
            <v>CFMS.DF.PR.FXD</v>
          </cell>
          <cell r="F3146" t="str">
            <v>Customer</v>
          </cell>
          <cell r="G3146">
            <v>354495</v>
          </cell>
        </row>
        <row r="3147">
          <cell r="B3147" t="str">
            <v>702-30003375</v>
          </cell>
          <cell r="C3147" t="str">
            <v>BOOKED</v>
          </cell>
          <cell r="D3147" t="str">
            <v>Accruing</v>
          </cell>
          <cell r="E3147" t="str">
            <v>CFMS.DF.PR.FXD</v>
          </cell>
          <cell r="F3147" t="str">
            <v>Customer</v>
          </cell>
          <cell r="G3147">
            <v>354330</v>
          </cell>
        </row>
        <row r="3148">
          <cell r="B3148" t="str">
            <v>702-30003376</v>
          </cell>
          <cell r="C3148" t="str">
            <v>BOOKED</v>
          </cell>
          <cell r="D3148" t="str">
            <v>Accruing</v>
          </cell>
          <cell r="E3148" t="str">
            <v>CFMS.DF.PR.FXD</v>
          </cell>
          <cell r="F3148" t="str">
            <v>Customer</v>
          </cell>
          <cell r="G3148">
            <v>354330</v>
          </cell>
        </row>
        <row r="3149">
          <cell r="B3149" t="str">
            <v>702-30003379</v>
          </cell>
          <cell r="C3149" t="str">
            <v>BOOKED</v>
          </cell>
          <cell r="D3149" t="str">
            <v>Accruing</v>
          </cell>
          <cell r="E3149" t="str">
            <v>CFMS.TL.FXD</v>
          </cell>
          <cell r="F3149" t="str">
            <v>Dealer</v>
          </cell>
          <cell r="G3149">
            <v>311796</v>
          </cell>
        </row>
        <row r="3150">
          <cell r="B3150" t="str">
            <v>702-30003381</v>
          </cell>
          <cell r="C3150" t="str">
            <v>BOOKED</v>
          </cell>
          <cell r="D3150" t="str">
            <v>Accruing</v>
          </cell>
          <cell r="E3150" t="str">
            <v>CFMS.DF.PR.FXD</v>
          </cell>
          <cell r="F3150" t="str">
            <v>Customer</v>
          </cell>
          <cell r="G3150">
            <v>354450</v>
          </cell>
        </row>
        <row r="3151">
          <cell r="B3151" t="str">
            <v>702-30003382</v>
          </cell>
          <cell r="C3151" t="str">
            <v>BOOKED</v>
          </cell>
          <cell r="D3151" t="str">
            <v>Accruing</v>
          </cell>
          <cell r="E3151" t="str">
            <v>CFMS.TL.FXD</v>
          </cell>
          <cell r="F3151" t="str">
            <v>Customer</v>
          </cell>
          <cell r="G3151">
            <v>310580</v>
          </cell>
        </row>
        <row r="3152">
          <cell r="B3152" t="str">
            <v>702-30003383</v>
          </cell>
          <cell r="C3152" t="str">
            <v>BOOKED</v>
          </cell>
          <cell r="D3152" t="str">
            <v>Accruing</v>
          </cell>
          <cell r="E3152" t="str">
            <v>CFMS.OL.FXD</v>
          </cell>
          <cell r="F3152" t="str">
            <v>Customer</v>
          </cell>
          <cell r="G3152">
            <v>310580</v>
          </cell>
        </row>
        <row r="3153">
          <cell r="B3153" t="str">
            <v>702-30003384</v>
          </cell>
          <cell r="C3153" t="str">
            <v>BOOKED</v>
          </cell>
          <cell r="D3153" t="str">
            <v>Accruing</v>
          </cell>
          <cell r="E3153" t="str">
            <v>CFMS.OL.FXD</v>
          </cell>
          <cell r="F3153" t="str">
            <v>Customer</v>
          </cell>
          <cell r="G3153">
            <v>310580</v>
          </cell>
        </row>
        <row r="3154">
          <cell r="B3154" t="str">
            <v>702-30003386</v>
          </cell>
          <cell r="C3154" t="str">
            <v>BOOKED</v>
          </cell>
          <cell r="D3154" t="str">
            <v>Accruing</v>
          </cell>
          <cell r="E3154" t="str">
            <v>CFMS.DF.PR.FXD</v>
          </cell>
          <cell r="F3154" t="str">
            <v>Customer</v>
          </cell>
          <cell r="G3154">
            <v>319695</v>
          </cell>
        </row>
        <row r="3155">
          <cell r="B3155" t="str">
            <v>702-30003389</v>
          </cell>
          <cell r="C3155" t="str">
            <v>BOOKED</v>
          </cell>
          <cell r="D3155" t="str">
            <v>Accruing</v>
          </cell>
          <cell r="E3155" t="str">
            <v>CFMS.TL.FXD</v>
          </cell>
          <cell r="F3155" t="str">
            <v>Dealer</v>
          </cell>
          <cell r="G3155">
            <v>320398</v>
          </cell>
        </row>
        <row r="3156">
          <cell r="B3156" t="str">
            <v>702-30003390</v>
          </cell>
          <cell r="C3156" t="str">
            <v>BOOKED</v>
          </cell>
          <cell r="D3156" t="str">
            <v>Accruing</v>
          </cell>
          <cell r="E3156" t="str">
            <v>CFMS.DF.PR.FXD</v>
          </cell>
          <cell r="F3156" t="str">
            <v>Customer</v>
          </cell>
          <cell r="G3156">
            <v>354448</v>
          </cell>
        </row>
        <row r="3157">
          <cell r="B3157" t="str">
            <v>702-30003392</v>
          </cell>
          <cell r="C3157" t="str">
            <v>BOOKED</v>
          </cell>
          <cell r="D3157" t="str">
            <v>Accruing</v>
          </cell>
          <cell r="E3157" t="str">
            <v>CFMS.DF.PR.FXD</v>
          </cell>
          <cell r="F3157" t="str">
            <v>Customer</v>
          </cell>
          <cell r="G3157">
            <v>316255</v>
          </cell>
        </row>
        <row r="3158">
          <cell r="B3158" t="str">
            <v>702-30003393</v>
          </cell>
          <cell r="C3158" t="str">
            <v>BOOKED</v>
          </cell>
          <cell r="D3158" t="str">
            <v>Accruing</v>
          </cell>
          <cell r="E3158" t="str">
            <v>CFMS.TL.FXD</v>
          </cell>
          <cell r="F3158" t="str">
            <v>Dealer</v>
          </cell>
          <cell r="G3158">
            <v>311796</v>
          </cell>
        </row>
        <row r="3159">
          <cell r="B3159" t="str">
            <v>702-30003394</v>
          </cell>
          <cell r="C3159" t="str">
            <v>BOOKED</v>
          </cell>
          <cell r="D3159" t="str">
            <v>Non-Accruing</v>
          </cell>
          <cell r="E3159" t="str">
            <v>CFMS.DF.PR.FXD</v>
          </cell>
          <cell r="F3159" t="str">
            <v>Customer</v>
          </cell>
          <cell r="G3159">
            <v>354495</v>
          </cell>
        </row>
        <row r="3160">
          <cell r="B3160" t="str">
            <v>702-30003395</v>
          </cell>
          <cell r="C3160" t="str">
            <v>BOOKED</v>
          </cell>
          <cell r="D3160" t="str">
            <v>Accruing</v>
          </cell>
          <cell r="E3160" t="str">
            <v>CFMS.DF.PR.FXD</v>
          </cell>
          <cell r="F3160" t="str">
            <v>Customer</v>
          </cell>
          <cell r="G3160">
            <v>316616</v>
          </cell>
        </row>
        <row r="3161">
          <cell r="B3161" t="str">
            <v>702-30003397</v>
          </cell>
          <cell r="C3161" t="str">
            <v>BOOKED</v>
          </cell>
          <cell r="D3161" t="str">
            <v>Accruing</v>
          </cell>
          <cell r="E3161" t="str">
            <v>CFMS.DF.PR.FXD</v>
          </cell>
          <cell r="F3161" t="str">
            <v>Customer</v>
          </cell>
          <cell r="G3161">
            <v>312965</v>
          </cell>
        </row>
        <row r="3162">
          <cell r="B3162" t="str">
            <v>702-30003407</v>
          </cell>
          <cell r="C3162" t="str">
            <v>BOOKED</v>
          </cell>
          <cell r="D3162" t="str">
            <v>Accruing</v>
          </cell>
          <cell r="E3162" t="str">
            <v>CFMS.DF.PR.FXD</v>
          </cell>
          <cell r="F3162" t="str">
            <v>Customer</v>
          </cell>
          <cell r="G3162">
            <v>316255</v>
          </cell>
        </row>
        <row r="3163">
          <cell r="B3163" t="str">
            <v>702-30003417</v>
          </cell>
          <cell r="C3163" t="str">
            <v>BOOKED</v>
          </cell>
          <cell r="D3163" t="str">
            <v>Accruing</v>
          </cell>
          <cell r="E3163" t="str">
            <v>CFMS.DF.PR.FXD</v>
          </cell>
          <cell r="F3163" t="str">
            <v>Customer</v>
          </cell>
          <cell r="G3163">
            <v>354884</v>
          </cell>
        </row>
        <row r="3164">
          <cell r="B3164" t="str">
            <v>702-30003419</v>
          </cell>
          <cell r="C3164" t="str">
            <v>BOOKED</v>
          </cell>
          <cell r="D3164" t="str">
            <v>Non-Accruing</v>
          </cell>
          <cell r="E3164" t="str">
            <v>CFMS.DF.PR.FXD</v>
          </cell>
          <cell r="F3164" t="str">
            <v>Customer</v>
          </cell>
          <cell r="G3164">
            <v>354403</v>
          </cell>
        </row>
        <row r="3165">
          <cell r="B3165" t="str">
            <v>702-30003421</v>
          </cell>
          <cell r="C3165" t="str">
            <v>BOOKED</v>
          </cell>
          <cell r="D3165" t="str">
            <v>Accruing</v>
          </cell>
          <cell r="E3165" t="str">
            <v>CFMS.DF.PR.FXD</v>
          </cell>
          <cell r="F3165" t="str">
            <v>Customer</v>
          </cell>
          <cell r="G3165">
            <v>354529</v>
          </cell>
        </row>
        <row r="3166">
          <cell r="B3166" t="str">
            <v>702-30003436</v>
          </cell>
          <cell r="C3166" t="str">
            <v>BOOKED</v>
          </cell>
          <cell r="D3166" t="str">
            <v>Accruing</v>
          </cell>
          <cell r="E3166" t="str">
            <v>CFMS.DF.PR.FXD</v>
          </cell>
          <cell r="F3166" t="str">
            <v>Customer</v>
          </cell>
          <cell r="G3166">
            <v>315817</v>
          </cell>
        </row>
        <row r="3167">
          <cell r="B3167" t="str">
            <v>702-30003437</v>
          </cell>
          <cell r="C3167" t="str">
            <v>BOOKED</v>
          </cell>
          <cell r="D3167" t="str">
            <v>Accruing</v>
          </cell>
          <cell r="E3167" t="str">
            <v>CFMS.DF.PR.FXD</v>
          </cell>
          <cell r="F3167" t="str">
            <v>Customer</v>
          </cell>
          <cell r="G3167">
            <v>318040</v>
          </cell>
        </row>
        <row r="3168">
          <cell r="B3168" t="str">
            <v>702-30003438</v>
          </cell>
          <cell r="C3168" t="str">
            <v>BOOKED</v>
          </cell>
          <cell r="D3168" t="str">
            <v>Accruing</v>
          </cell>
          <cell r="E3168" t="str">
            <v>CFMS.DF.PR.FXD</v>
          </cell>
          <cell r="F3168" t="str">
            <v>Customer</v>
          </cell>
          <cell r="G3168">
            <v>315817</v>
          </cell>
        </row>
        <row r="3169">
          <cell r="B3169" t="str">
            <v>702-30003439</v>
          </cell>
          <cell r="C3169" t="str">
            <v>BOOKED</v>
          </cell>
          <cell r="D3169" t="str">
            <v>Accruing</v>
          </cell>
          <cell r="E3169" t="str">
            <v>CFMS.TL.FXD</v>
          </cell>
          <cell r="F3169" t="str">
            <v>Dealer</v>
          </cell>
          <cell r="G3169">
            <v>320398</v>
          </cell>
        </row>
        <row r="3170">
          <cell r="B3170" t="str">
            <v>702-30003443</v>
          </cell>
          <cell r="C3170" t="str">
            <v>BOOKED</v>
          </cell>
          <cell r="D3170" t="str">
            <v>Non-Accruing</v>
          </cell>
          <cell r="E3170" t="str">
            <v>CFMS.DF.PR.FXD</v>
          </cell>
          <cell r="F3170" t="str">
            <v>Customer</v>
          </cell>
          <cell r="G3170">
            <v>354604</v>
          </cell>
        </row>
        <row r="3171">
          <cell r="B3171" t="str">
            <v>702-30003445</v>
          </cell>
          <cell r="C3171" t="str">
            <v>BOOKED</v>
          </cell>
          <cell r="D3171" t="str">
            <v>Accruing</v>
          </cell>
          <cell r="E3171" t="str">
            <v>CFMS.DF.PR.FXD</v>
          </cell>
          <cell r="F3171" t="str">
            <v>Customer</v>
          </cell>
          <cell r="G3171">
            <v>314870</v>
          </cell>
        </row>
        <row r="3172">
          <cell r="B3172" t="str">
            <v>702-30003446</v>
          </cell>
          <cell r="C3172" t="str">
            <v>BOOKED</v>
          </cell>
          <cell r="D3172" t="str">
            <v>Accruing</v>
          </cell>
          <cell r="E3172" t="str">
            <v>CFMS.DF.PR.FXD</v>
          </cell>
          <cell r="F3172" t="str">
            <v>Customer</v>
          </cell>
          <cell r="G3172">
            <v>311051</v>
          </cell>
        </row>
        <row r="3173">
          <cell r="B3173" t="str">
            <v>702-30003452</v>
          </cell>
          <cell r="C3173" t="str">
            <v>BOOKED</v>
          </cell>
          <cell r="D3173" t="str">
            <v>Accruing</v>
          </cell>
          <cell r="E3173" t="str">
            <v>CFMS.DF.PR.FXD</v>
          </cell>
          <cell r="F3173" t="str">
            <v>Customer</v>
          </cell>
          <cell r="G3173">
            <v>340533</v>
          </cell>
        </row>
        <row r="3174">
          <cell r="B3174" t="str">
            <v>702-30003455</v>
          </cell>
          <cell r="C3174" t="str">
            <v>BOOKED</v>
          </cell>
          <cell r="D3174" t="str">
            <v>Accruing</v>
          </cell>
          <cell r="E3174" t="str">
            <v>CFMS.DF.PR.FXD</v>
          </cell>
          <cell r="F3174" t="str">
            <v>Customer</v>
          </cell>
          <cell r="G3174">
            <v>333619</v>
          </cell>
        </row>
        <row r="3175">
          <cell r="B3175" t="str">
            <v>702-30003457</v>
          </cell>
          <cell r="C3175" t="str">
            <v>BOOKED</v>
          </cell>
          <cell r="D3175" t="str">
            <v>Accruing</v>
          </cell>
          <cell r="E3175" t="str">
            <v>CFMS.DF.PR.FXD</v>
          </cell>
          <cell r="F3175" t="str">
            <v>Customer</v>
          </cell>
          <cell r="G3175">
            <v>356250</v>
          </cell>
        </row>
        <row r="3176">
          <cell r="B3176" t="str">
            <v>702-30003458</v>
          </cell>
          <cell r="C3176" t="str">
            <v>BOOKED</v>
          </cell>
          <cell r="D3176" t="str">
            <v>Accruing</v>
          </cell>
          <cell r="E3176" t="str">
            <v>CFMS.DF.PR.FXD</v>
          </cell>
          <cell r="F3176" t="str">
            <v>Customer</v>
          </cell>
          <cell r="G3176">
            <v>350622</v>
          </cell>
        </row>
        <row r="3177">
          <cell r="B3177" t="str">
            <v>702-30003459</v>
          </cell>
          <cell r="C3177" t="str">
            <v>BOOKED</v>
          </cell>
          <cell r="D3177" t="str">
            <v>Accruing</v>
          </cell>
          <cell r="E3177" t="str">
            <v>CFMS.DF.PR.FXD</v>
          </cell>
          <cell r="F3177" t="str">
            <v>Customer</v>
          </cell>
          <cell r="G3177">
            <v>316455</v>
          </cell>
        </row>
        <row r="3178">
          <cell r="B3178" t="str">
            <v>702-30003461</v>
          </cell>
          <cell r="C3178" t="str">
            <v>BOOKED</v>
          </cell>
          <cell r="D3178" t="str">
            <v>Accruing</v>
          </cell>
          <cell r="E3178" t="str">
            <v>CFMS.DF.PR.FXD</v>
          </cell>
          <cell r="F3178" t="str">
            <v>Customer</v>
          </cell>
          <cell r="G3178">
            <v>316455</v>
          </cell>
        </row>
        <row r="3179">
          <cell r="B3179" t="str">
            <v>702-30003462</v>
          </cell>
          <cell r="C3179" t="str">
            <v>BOOKED</v>
          </cell>
          <cell r="D3179" t="str">
            <v>Accruing</v>
          </cell>
          <cell r="E3179" t="str">
            <v>CFMS.DF.PR.FXD</v>
          </cell>
          <cell r="F3179" t="str">
            <v>Customer</v>
          </cell>
          <cell r="G3179">
            <v>316455</v>
          </cell>
        </row>
        <row r="3180">
          <cell r="B3180" t="str">
            <v>702-30003466</v>
          </cell>
          <cell r="C3180" t="str">
            <v>BOOKED</v>
          </cell>
          <cell r="D3180" t="str">
            <v>Accruing</v>
          </cell>
          <cell r="E3180" t="str">
            <v>CFMS.DF.PR.FXD</v>
          </cell>
          <cell r="F3180" t="str">
            <v>Customer</v>
          </cell>
          <cell r="G3180">
            <v>335808</v>
          </cell>
        </row>
        <row r="3181">
          <cell r="B3181" t="str">
            <v>702-30003467</v>
          </cell>
          <cell r="C3181" t="str">
            <v>BOOKED</v>
          </cell>
          <cell r="D3181" t="str">
            <v>Accruing</v>
          </cell>
          <cell r="E3181" t="str">
            <v>CFMS.DF.PR.FXD</v>
          </cell>
          <cell r="F3181" t="str">
            <v>Customer</v>
          </cell>
          <cell r="G3181">
            <v>316455</v>
          </cell>
        </row>
        <row r="3182">
          <cell r="B3182" t="str">
            <v>702-30003470</v>
          </cell>
          <cell r="C3182" t="str">
            <v>BOOKED</v>
          </cell>
          <cell r="D3182" t="str">
            <v>Accruing</v>
          </cell>
          <cell r="E3182" t="str">
            <v>CFMS.DF.PR.FXD</v>
          </cell>
          <cell r="F3182" t="str">
            <v>Customer</v>
          </cell>
          <cell r="G3182">
            <v>354783</v>
          </cell>
        </row>
        <row r="3183">
          <cell r="B3183" t="str">
            <v>702-30003474</v>
          </cell>
          <cell r="C3183" t="str">
            <v>BOOKED</v>
          </cell>
          <cell r="D3183" t="str">
            <v>Accruing</v>
          </cell>
          <cell r="E3183" t="str">
            <v>CFMS.DF.PR.FXD</v>
          </cell>
          <cell r="F3183" t="str">
            <v>Customer</v>
          </cell>
          <cell r="G3183">
            <v>340533</v>
          </cell>
        </row>
        <row r="3184">
          <cell r="B3184" t="str">
            <v>702-30003482</v>
          </cell>
          <cell r="C3184" t="str">
            <v>BOOKED</v>
          </cell>
          <cell r="D3184" t="str">
            <v>Accruing</v>
          </cell>
          <cell r="E3184" t="str">
            <v>CFMS.TL.FXD</v>
          </cell>
          <cell r="F3184" t="str">
            <v>Dealer</v>
          </cell>
          <cell r="G3184">
            <v>311796</v>
          </cell>
        </row>
        <row r="3185">
          <cell r="B3185" t="str">
            <v>702-30003493</v>
          </cell>
          <cell r="C3185" t="str">
            <v>BOOKED</v>
          </cell>
          <cell r="D3185" t="str">
            <v>Non-Accruing</v>
          </cell>
          <cell r="E3185" t="str">
            <v>CFMS.DF.PR.FXD</v>
          </cell>
          <cell r="F3185" t="str">
            <v>Customer</v>
          </cell>
          <cell r="G3185">
            <v>355144</v>
          </cell>
        </row>
        <row r="3186">
          <cell r="B3186" t="str">
            <v>702-30003496</v>
          </cell>
          <cell r="C3186" t="str">
            <v>BOOKED</v>
          </cell>
          <cell r="D3186" t="str">
            <v>Accruing</v>
          </cell>
          <cell r="E3186" t="str">
            <v>CFMS.DF.PR.FXD</v>
          </cell>
          <cell r="F3186" t="str">
            <v>Customer</v>
          </cell>
          <cell r="G3186">
            <v>356084</v>
          </cell>
        </row>
        <row r="3187">
          <cell r="B3187" t="str">
            <v>702-30003503</v>
          </cell>
          <cell r="C3187" t="str">
            <v>BOOKED</v>
          </cell>
          <cell r="D3187" t="str">
            <v>Accruing</v>
          </cell>
          <cell r="E3187" t="str">
            <v>CFMS.TL.FXD</v>
          </cell>
          <cell r="F3187" t="str">
            <v>Dealer</v>
          </cell>
          <cell r="G3187">
            <v>311796</v>
          </cell>
        </row>
        <row r="3188">
          <cell r="B3188" t="str">
            <v>702-30003504</v>
          </cell>
          <cell r="C3188" t="str">
            <v>BOOKED</v>
          </cell>
          <cell r="D3188" t="str">
            <v>Accruing</v>
          </cell>
          <cell r="E3188" t="str">
            <v>CFMS.DF.PR.FXD</v>
          </cell>
          <cell r="F3188" t="str">
            <v>Customer</v>
          </cell>
          <cell r="G3188">
            <v>355224</v>
          </cell>
        </row>
        <row r="3189">
          <cell r="B3189" t="str">
            <v>702-30003508</v>
          </cell>
          <cell r="C3189" t="str">
            <v>BOOKED</v>
          </cell>
          <cell r="D3189" t="str">
            <v>Accruing</v>
          </cell>
          <cell r="E3189" t="str">
            <v>CFMS.DF.PR.FXD</v>
          </cell>
          <cell r="F3189" t="str">
            <v>Customer</v>
          </cell>
          <cell r="G3189">
            <v>313693</v>
          </cell>
        </row>
        <row r="3190">
          <cell r="B3190" t="str">
            <v>702-30003512</v>
          </cell>
          <cell r="C3190" t="str">
            <v>BOOKED</v>
          </cell>
          <cell r="D3190" t="str">
            <v>Accruing</v>
          </cell>
          <cell r="E3190" t="str">
            <v>CFMS.DF.PR.FXD</v>
          </cell>
          <cell r="F3190" t="str">
            <v>Customer</v>
          </cell>
          <cell r="G3190">
            <v>355159</v>
          </cell>
        </row>
        <row r="3191">
          <cell r="B3191" t="str">
            <v>702-30003539</v>
          </cell>
          <cell r="C3191" t="str">
            <v>BOOKED</v>
          </cell>
          <cell r="D3191" t="str">
            <v>Accruing</v>
          </cell>
          <cell r="E3191" t="str">
            <v>CFMS.DF.PR.FXD</v>
          </cell>
          <cell r="F3191" t="str">
            <v>Customer</v>
          </cell>
          <cell r="G3191">
            <v>318261</v>
          </cell>
        </row>
        <row r="3192">
          <cell r="B3192" t="str">
            <v>702-30003543</v>
          </cell>
          <cell r="C3192" t="str">
            <v>BOOKED</v>
          </cell>
          <cell r="D3192" t="str">
            <v>Accruing</v>
          </cell>
          <cell r="E3192" t="str">
            <v>CFMS.DF.PR.FXD</v>
          </cell>
          <cell r="F3192" t="str">
            <v>Customer</v>
          </cell>
          <cell r="G3192">
            <v>316737</v>
          </cell>
        </row>
        <row r="3193">
          <cell r="B3193" t="str">
            <v>702-30003544</v>
          </cell>
          <cell r="C3193" t="str">
            <v>BOOKED</v>
          </cell>
          <cell r="D3193" t="str">
            <v>Accruing</v>
          </cell>
          <cell r="E3193" t="str">
            <v>CFMS.TL.FXD</v>
          </cell>
          <cell r="F3193" t="str">
            <v>Customer</v>
          </cell>
          <cell r="G3193">
            <v>320453</v>
          </cell>
        </row>
        <row r="3194">
          <cell r="B3194" t="str">
            <v>702-30003554</v>
          </cell>
          <cell r="C3194" t="str">
            <v>BOOKED</v>
          </cell>
          <cell r="D3194" t="str">
            <v>Accruing</v>
          </cell>
          <cell r="E3194" t="str">
            <v>CFMS.DF.PR.FXD</v>
          </cell>
          <cell r="F3194" t="str">
            <v>Customer</v>
          </cell>
          <cell r="G3194">
            <v>316409</v>
          </cell>
        </row>
        <row r="3195">
          <cell r="B3195" t="str">
            <v>702-30003569</v>
          </cell>
          <cell r="C3195" t="str">
            <v>BOOKED</v>
          </cell>
          <cell r="D3195" t="str">
            <v>Accruing</v>
          </cell>
          <cell r="E3195" t="str">
            <v>CFMS.DF.PR.FXD</v>
          </cell>
          <cell r="F3195" t="str">
            <v>Customer</v>
          </cell>
          <cell r="G3195">
            <v>309640</v>
          </cell>
        </row>
        <row r="3196">
          <cell r="B3196" t="str">
            <v>702-30003571</v>
          </cell>
          <cell r="C3196" t="str">
            <v>BOOKED</v>
          </cell>
          <cell r="D3196" t="str">
            <v>Accruing</v>
          </cell>
          <cell r="E3196" t="str">
            <v>CFMS.DF.PR.FXD</v>
          </cell>
          <cell r="F3196" t="str">
            <v>Customer</v>
          </cell>
          <cell r="G3196">
            <v>319669</v>
          </cell>
        </row>
        <row r="3197">
          <cell r="B3197" t="str">
            <v>702-30003572</v>
          </cell>
          <cell r="C3197" t="str">
            <v>BOOKED</v>
          </cell>
          <cell r="D3197" t="str">
            <v>Accruing</v>
          </cell>
          <cell r="E3197" t="str">
            <v>CFMS.DF.PR.FXD</v>
          </cell>
          <cell r="F3197" t="str">
            <v>Customer</v>
          </cell>
          <cell r="G3197">
            <v>355263</v>
          </cell>
        </row>
        <row r="3198">
          <cell r="B3198" t="str">
            <v>702-30003573</v>
          </cell>
          <cell r="C3198" t="str">
            <v>BOOKED</v>
          </cell>
          <cell r="D3198" t="str">
            <v>Accruing</v>
          </cell>
          <cell r="E3198" t="str">
            <v>CFMS.DF.PR.FXD</v>
          </cell>
          <cell r="F3198" t="str">
            <v>Customer</v>
          </cell>
          <cell r="G3198">
            <v>355411</v>
          </cell>
        </row>
        <row r="3199">
          <cell r="B3199" t="str">
            <v>702-30003576</v>
          </cell>
          <cell r="C3199" t="str">
            <v>BOOKED</v>
          </cell>
          <cell r="D3199" t="str">
            <v>Accruing</v>
          </cell>
          <cell r="E3199" t="str">
            <v>CFMS.DF.PR.FXD</v>
          </cell>
          <cell r="F3199" t="str">
            <v>Customer</v>
          </cell>
          <cell r="G3199">
            <v>355224</v>
          </cell>
        </row>
        <row r="3200">
          <cell r="B3200" t="str">
            <v>702-30003578-1</v>
          </cell>
          <cell r="C3200" t="str">
            <v>BOOKED</v>
          </cell>
          <cell r="D3200" t="str">
            <v>Accruing</v>
          </cell>
          <cell r="E3200" t="str">
            <v>CFMS.TL.FXD</v>
          </cell>
          <cell r="F3200" t="str">
            <v>Customer</v>
          </cell>
          <cell r="G3200">
            <v>308306</v>
          </cell>
        </row>
        <row r="3201">
          <cell r="B3201" t="str">
            <v>702-30003581</v>
          </cell>
          <cell r="C3201" t="str">
            <v>BOOKED</v>
          </cell>
          <cell r="D3201" t="str">
            <v>Accruing</v>
          </cell>
          <cell r="E3201" t="str">
            <v>CFMS.DF.PR.FXD</v>
          </cell>
          <cell r="F3201" t="str">
            <v>Customer</v>
          </cell>
          <cell r="G3201">
            <v>317551</v>
          </cell>
        </row>
        <row r="3202">
          <cell r="B3202" t="str">
            <v>702-30003585</v>
          </cell>
          <cell r="C3202" t="str">
            <v>BOOKED</v>
          </cell>
          <cell r="D3202" t="str">
            <v>Accruing</v>
          </cell>
          <cell r="E3202" t="str">
            <v>CFMS.DF.PR.FXD</v>
          </cell>
          <cell r="F3202" t="str">
            <v>Customer</v>
          </cell>
          <cell r="G3202">
            <v>355463</v>
          </cell>
        </row>
        <row r="3203">
          <cell r="B3203" t="str">
            <v>702-30003587</v>
          </cell>
          <cell r="C3203" t="str">
            <v>BOOKED</v>
          </cell>
          <cell r="D3203" t="str">
            <v>Accruing</v>
          </cell>
          <cell r="E3203" t="str">
            <v>CFMS.DF.PR.FXD</v>
          </cell>
          <cell r="F3203" t="str">
            <v>Customer</v>
          </cell>
          <cell r="G3203">
            <v>314854</v>
          </cell>
        </row>
        <row r="3204">
          <cell r="B3204" t="str">
            <v>702-30003591</v>
          </cell>
          <cell r="C3204" t="str">
            <v>BOOKED</v>
          </cell>
          <cell r="D3204" t="str">
            <v>Accruing</v>
          </cell>
          <cell r="E3204" t="str">
            <v>CFMS.DF.PR.FXD</v>
          </cell>
          <cell r="F3204" t="str">
            <v>Customer</v>
          </cell>
          <cell r="G3204">
            <v>311781</v>
          </cell>
        </row>
        <row r="3205">
          <cell r="B3205" t="str">
            <v>702-30003594</v>
          </cell>
          <cell r="C3205" t="str">
            <v>BOOKED</v>
          </cell>
          <cell r="D3205" t="str">
            <v>Accruing</v>
          </cell>
          <cell r="E3205" t="str">
            <v>CFMS.DF.PR.FXD</v>
          </cell>
          <cell r="F3205" t="str">
            <v>Customer</v>
          </cell>
          <cell r="G3205">
            <v>315071</v>
          </cell>
        </row>
        <row r="3206">
          <cell r="B3206" t="str">
            <v>702-30003601</v>
          </cell>
          <cell r="C3206" t="str">
            <v>BOOKED</v>
          </cell>
          <cell r="D3206" t="str">
            <v>Accruing</v>
          </cell>
          <cell r="E3206" t="str">
            <v>CFMS.DF.PR.FXD</v>
          </cell>
          <cell r="F3206" t="str">
            <v>Customer</v>
          </cell>
          <cell r="G3206">
            <v>355557</v>
          </cell>
        </row>
        <row r="3207">
          <cell r="B3207" t="str">
            <v>702-30003607</v>
          </cell>
          <cell r="C3207" t="str">
            <v>BOOKED</v>
          </cell>
          <cell r="D3207" t="str">
            <v>Accruing</v>
          </cell>
          <cell r="E3207" t="str">
            <v>CFMS.DF.PR.FXD</v>
          </cell>
          <cell r="F3207" t="str">
            <v>Customer</v>
          </cell>
          <cell r="G3207">
            <v>320299</v>
          </cell>
        </row>
        <row r="3208">
          <cell r="B3208" t="str">
            <v>702-30003608</v>
          </cell>
          <cell r="C3208" t="str">
            <v>BOOKED</v>
          </cell>
          <cell r="D3208" t="str">
            <v>Accruing</v>
          </cell>
          <cell r="E3208" t="str">
            <v>CFMS.DF.PR.FXD</v>
          </cell>
          <cell r="F3208" t="str">
            <v>Customer</v>
          </cell>
          <cell r="G3208">
            <v>334975</v>
          </cell>
        </row>
        <row r="3209">
          <cell r="B3209" t="str">
            <v>702-30003611</v>
          </cell>
          <cell r="C3209" t="str">
            <v>BOOKED</v>
          </cell>
          <cell r="D3209" t="str">
            <v>Accruing</v>
          </cell>
          <cell r="E3209" t="str">
            <v>CFMS.DF.PR.FXD</v>
          </cell>
          <cell r="F3209" t="str">
            <v>Customer</v>
          </cell>
          <cell r="G3209">
            <v>310097</v>
          </cell>
        </row>
        <row r="3210">
          <cell r="B3210" t="str">
            <v>702-30003619</v>
          </cell>
          <cell r="C3210" t="str">
            <v>BOOKED</v>
          </cell>
          <cell r="D3210" t="str">
            <v>Non-Accruing</v>
          </cell>
          <cell r="E3210" t="str">
            <v>CFMS.DF.PR.FXD</v>
          </cell>
          <cell r="F3210" t="str">
            <v>Customer</v>
          </cell>
          <cell r="G3210">
            <v>356025</v>
          </cell>
        </row>
        <row r="3211">
          <cell r="B3211" t="str">
            <v>702-30003620</v>
          </cell>
          <cell r="C3211" t="str">
            <v>BOOKED</v>
          </cell>
          <cell r="D3211" t="str">
            <v>Non-Accruing</v>
          </cell>
          <cell r="E3211" t="str">
            <v>CFMS.DF.PR.FXD</v>
          </cell>
          <cell r="F3211" t="str">
            <v>Customer</v>
          </cell>
          <cell r="G3211">
            <v>355843</v>
          </cell>
        </row>
        <row r="3212">
          <cell r="B3212" t="str">
            <v>702-30003621</v>
          </cell>
          <cell r="C3212" t="str">
            <v>BOOKED</v>
          </cell>
          <cell r="D3212" t="str">
            <v>Non-Accruing</v>
          </cell>
          <cell r="E3212" t="str">
            <v>CFMS.DF.PR.FXD</v>
          </cell>
          <cell r="F3212" t="str">
            <v>Customer</v>
          </cell>
          <cell r="G3212">
            <v>355843</v>
          </cell>
        </row>
        <row r="3213">
          <cell r="B3213" t="str">
            <v>702-30003624</v>
          </cell>
          <cell r="C3213" t="str">
            <v>BOOKED</v>
          </cell>
          <cell r="D3213" t="str">
            <v>Accruing</v>
          </cell>
          <cell r="E3213" t="str">
            <v>CFMS.TL.FXD</v>
          </cell>
          <cell r="F3213" t="str">
            <v>Dealer</v>
          </cell>
          <cell r="G3213">
            <v>317050</v>
          </cell>
        </row>
        <row r="3214">
          <cell r="B3214" t="str">
            <v>702-30003625</v>
          </cell>
          <cell r="C3214" t="str">
            <v>BOOKED</v>
          </cell>
          <cell r="D3214" t="str">
            <v>Accruing</v>
          </cell>
          <cell r="E3214" t="str">
            <v>CFMS.DF.PR.FXD</v>
          </cell>
          <cell r="F3214" t="str">
            <v>Customer</v>
          </cell>
          <cell r="G3214">
            <v>355928</v>
          </cell>
        </row>
        <row r="3215">
          <cell r="B3215" t="str">
            <v>702-30003640</v>
          </cell>
          <cell r="C3215" t="str">
            <v>BOOKED</v>
          </cell>
          <cell r="D3215" t="str">
            <v>Non-Accruing</v>
          </cell>
          <cell r="E3215" t="str">
            <v>CFMS.DF.PR.FXD</v>
          </cell>
          <cell r="F3215" t="str">
            <v>Customer</v>
          </cell>
          <cell r="G3215">
            <v>355843</v>
          </cell>
        </row>
        <row r="3216">
          <cell r="B3216" t="str">
            <v>702-30003643</v>
          </cell>
          <cell r="C3216" t="str">
            <v>BOOKED</v>
          </cell>
          <cell r="D3216" t="str">
            <v>Accruing</v>
          </cell>
          <cell r="E3216" t="str">
            <v>CFMS.DF.PR.FXD</v>
          </cell>
          <cell r="F3216" t="str">
            <v>Customer</v>
          </cell>
          <cell r="G3216">
            <v>310409</v>
          </cell>
        </row>
        <row r="3217">
          <cell r="B3217" t="str">
            <v>702-30003644</v>
          </cell>
          <cell r="C3217" t="str">
            <v>BOOKED</v>
          </cell>
          <cell r="D3217" t="str">
            <v>Accruing</v>
          </cell>
          <cell r="E3217" t="str">
            <v>CFMS.DF.PR.FXD</v>
          </cell>
          <cell r="F3217" t="str">
            <v>Customer</v>
          </cell>
          <cell r="G3217">
            <v>317159</v>
          </cell>
        </row>
        <row r="3218">
          <cell r="B3218" t="str">
            <v>702-30003646</v>
          </cell>
          <cell r="C3218" t="str">
            <v>BOOKED</v>
          </cell>
          <cell r="D3218" t="str">
            <v>Accruing</v>
          </cell>
          <cell r="E3218" t="str">
            <v>CFMS.DF.PR.FXD</v>
          </cell>
          <cell r="F3218" t="str">
            <v>Customer</v>
          </cell>
          <cell r="G3218">
            <v>310500</v>
          </cell>
        </row>
        <row r="3219">
          <cell r="B3219" t="str">
            <v>702-30003649</v>
          </cell>
          <cell r="C3219" t="str">
            <v>BOOKED</v>
          </cell>
          <cell r="D3219" t="str">
            <v>Accruing</v>
          </cell>
          <cell r="E3219" t="str">
            <v>CFMS.DF.PR.FXD</v>
          </cell>
          <cell r="F3219" t="str">
            <v>Customer</v>
          </cell>
          <cell r="G3219">
            <v>356582</v>
          </cell>
        </row>
        <row r="3220">
          <cell r="B3220" t="str">
            <v>702-30003651</v>
          </cell>
          <cell r="C3220" t="str">
            <v>BOOKED</v>
          </cell>
          <cell r="D3220" t="str">
            <v>Accruing</v>
          </cell>
          <cell r="E3220" t="str">
            <v>CFMS.DF.PR.FXD</v>
          </cell>
          <cell r="F3220" t="str">
            <v>Customer</v>
          </cell>
          <cell r="G3220">
            <v>318435</v>
          </cell>
        </row>
        <row r="3221">
          <cell r="B3221" t="str">
            <v>702-30003653</v>
          </cell>
          <cell r="C3221" t="str">
            <v>BOOKED</v>
          </cell>
          <cell r="D3221" t="str">
            <v>Accruing</v>
          </cell>
          <cell r="E3221" t="str">
            <v>CFMS.DF.PR.FXD</v>
          </cell>
          <cell r="F3221" t="str">
            <v>Customer</v>
          </cell>
          <cell r="G3221">
            <v>355947</v>
          </cell>
        </row>
        <row r="3222">
          <cell r="B3222" t="str">
            <v>702-30003655</v>
          </cell>
          <cell r="C3222" t="str">
            <v>BOOKED</v>
          </cell>
          <cell r="D3222" t="str">
            <v>Accruing</v>
          </cell>
          <cell r="E3222" t="str">
            <v>CFMS.TL.FXD</v>
          </cell>
          <cell r="F3222" t="str">
            <v>Customer</v>
          </cell>
          <cell r="G3222">
            <v>350132</v>
          </cell>
        </row>
        <row r="3223">
          <cell r="B3223" t="str">
            <v>702-30003656</v>
          </cell>
          <cell r="C3223" t="str">
            <v>BOOKED</v>
          </cell>
          <cell r="D3223" t="str">
            <v>Non-Accruing</v>
          </cell>
          <cell r="E3223" t="str">
            <v>CFMS.DF.PR.FXD</v>
          </cell>
          <cell r="F3223" t="str">
            <v>Customer</v>
          </cell>
          <cell r="G3223">
            <v>355843</v>
          </cell>
        </row>
        <row r="3224">
          <cell r="B3224" t="str">
            <v>702-30003658</v>
          </cell>
          <cell r="C3224" t="str">
            <v>BOOKED</v>
          </cell>
          <cell r="D3224" t="str">
            <v>Accruing</v>
          </cell>
          <cell r="E3224" t="str">
            <v>CFMS.DF.PR.FXD</v>
          </cell>
          <cell r="F3224" t="str">
            <v>Customer</v>
          </cell>
          <cell r="G3224">
            <v>310500</v>
          </cell>
        </row>
        <row r="3225">
          <cell r="B3225" t="str">
            <v>702-30003659</v>
          </cell>
          <cell r="C3225" t="str">
            <v>BOOKED</v>
          </cell>
          <cell r="D3225" t="str">
            <v>Accruing</v>
          </cell>
          <cell r="E3225" t="str">
            <v>CFMS.DF.PR.FXD</v>
          </cell>
          <cell r="F3225" t="str">
            <v>Customer</v>
          </cell>
          <cell r="G3225">
            <v>355821</v>
          </cell>
        </row>
        <row r="3226">
          <cell r="B3226" t="str">
            <v>702-30003661</v>
          </cell>
          <cell r="C3226" t="str">
            <v>BOOKED</v>
          </cell>
          <cell r="D3226" t="str">
            <v>Accruing</v>
          </cell>
          <cell r="E3226" t="str">
            <v>CFMS.DF.PR.FXD</v>
          </cell>
          <cell r="F3226" t="str">
            <v>Customer</v>
          </cell>
          <cell r="G3226">
            <v>355926</v>
          </cell>
        </row>
        <row r="3227">
          <cell r="B3227" t="str">
            <v>702-30003664</v>
          </cell>
          <cell r="C3227" t="str">
            <v>BOOKED</v>
          </cell>
          <cell r="D3227" t="str">
            <v>Accruing</v>
          </cell>
          <cell r="E3227" t="str">
            <v>CFMS.DF.PR.FXD</v>
          </cell>
          <cell r="F3227" t="str">
            <v>Customer</v>
          </cell>
          <cell r="G3227">
            <v>314386</v>
          </cell>
        </row>
        <row r="3228">
          <cell r="B3228" t="str">
            <v>702-30003668</v>
          </cell>
          <cell r="C3228" t="str">
            <v>BOOKED</v>
          </cell>
          <cell r="D3228" t="str">
            <v>Non-Accruing</v>
          </cell>
          <cell r="E3228" t="str">
            <v>CFMS.DF.PR.FXD</v>
          </cell>
          <cell r="F3228" t="str">
            <v>Customer</v>
          </cell>
          <cell r="G3228">
            <v>355871</v>
          </cell>
        </row>
        <row r="3229">
          <cell r="B3229" t="str">
            <v>702-30003669</v>
          </cell>
          <cell r="C3229" t="str">
            <v>BOOKED</v>
          </cell>
          <cell r="D3229" t="str">
            <v>Accruing</v>
          </cell>
          <cell r="E3229" t="str">
            <v>CFMS.DF.PR.FXD</v>
          </cell>
          <cell r="F3229" t="str">
            <v>Customer</v>
          </cell>
          <cell r="G3229">
            <v>355863</v>
          </cell>
        </row>
        <row r="3230">
          <cell r="B3230" t="str">
            <v>702-30003670</v>
          </cell>
          <cell r="C3230" t="str">
            <v>BOOKED</v>
          </cell>
          <cell r="D3230" t="str">
            <v>Accruing</v>
          </cell>
          <cell r="E3230" t="str">
            <v>CFMS.DF.PR.FXD</v>
          </cell>
          <cell r="F3230" t="str">
            <v>Customer</v>
          </cell>
          <cell r="G3230">
            <v>312965</v>
          </cell>
        </row>
        <row r="3231">
          <cell r="B3231" t="str">
            <v>702-30003671</v>
          </cell>
          <cell r="C3231" t="str">
            <v>BOOKED</v>
          </cell>
          <cell r="D3231" t="str">
            <v>Non-Accruing</v>
          </cell>
          <cell r="E3231" t="str">
            <v>CFMS.DF.PR.FXD</v>
          </cell>
          <cell r="F3231" t="str">
            <v>Customer</v>
          </cell>
          <cell r="G3231">
            <v>311324</v>
          </cell>
        </row>
        <row r="3232">
          <cell r="B3232" t="str">
            <v>702-30003672</v>
          </cell>
          <cell r="C3232" t="str">
            <v>BOOKED</v>
          </cell>
          <cell r="D3232" t="str">
            <v>Accruing</v>
          </cell>
          <cell r="E3232" t="str">
            <v>CFMS.DF.PR.FXD</v>
          </cell>
          <cell r="F3232" t="str">
            <v>Customer</v>
          </cell>
          <cell r="G3232">
            <v>354783</v>
          </cell>
        </row>
        <row r="3233">
          <cell r="B3233" t="str">
            <v>702-30003679</v>
          </cell>
          <cell r="C3233" t="str">
            <v>BOOKED</v>
          </cell>
          <cell r="D3233" t="str">
            <v>Accruing</v>
          </cell>
          <cell r="E3233" t="str">
            <v>CFMS.DF.PR.FXD</v>
          </cell>
          <cell r="F3233" t="str">
            <v>Customer</v>
          </cell>
          <cell r="G3233">
            <v>355804</v>
          </cell>
        </row>
        <row r="3234">
          <cell r="B3234" t="str">
            <v>702-30003682</v>
          </cell>
          <cell r="C3234" t="str">
            <v>BOOKED</v>
          </cell>
          <cell r="D3234" t="str">
            <v>Accruing</v>
          </cell>
          <cell r="E3234" t="str">
            <v>CFMS.DF.PR.FXD</v>
          </cell>
          <cell r="F3234" t="str">
            <v>Customer</v>
          </cell>
          <cell r="G3234">
            <v>356206</v>
          </cell>
        </row>
        <row r="3235">
          <cell r="B3235" t="str">
            <v>702-30003683</v>
          </cell>
          <cell r="C3235" t="str">
            <v>BOOKED</v>
          </cell>
          <cell r="D3235" t="str">
            <v>Accruing</v>
          </cell>
          <cell r="E3235" t="str">
            <v>CFMS.DF.PR.FXD</v>
          </cell>
          <cell r="F3235" t="str">
            <v>Customer</v>
          </cell>
          <cell r="G3235">
            <v>308771</v>
          </cell>
        </row>
        <row r="3236">
          <cell r="B3236" t="str">
            <v>702-30003684</v>
          </cell>
          <cell r="C3236" t="str">
            <v>BOOKED</v>
          </cell>
          <cell r="D3236" t="str">
            <v>Accruing</v>
          </cell>
          <cell r="E3236" t="str">
            <v>CFMS.DF.PR.FXD</v>
          </cell>
          <cell r="F3236" t="str">
            <v>Customer</v>
          </cell>
          <cell r="G3236">
            <v>314050</v>
          </cell>
        </row>
        <row r="3237">
          <cell r="B3237" t="str">
            <v>702-30003686</v>
          </cell>
          <cell r="C3237" t="str">
            <v>BOOKED</v>
          </cell>
          <cell r="D3237" t="str">
            <v>Accruing</v>
          </cell>
          <cell r="E3237" t="str">
            <v>CFMS.TL.FXD</v>
          </cell>
          <cell r="F3237" t="str">
            <v>Dealer</v>
          </cell>
          <cell r="G3237">
            <v>317050</v>
          </cell>
        </row>
        <row r="3238">
          <cell r="B3238" t="str">
            <v>702-30003689</v>
          </cell>
          <cell r="C3238" t="str">
            <v>BOOKED</v>
          </cell>
          <cell r="D3238" t="str">
            <v>Accruing</v>
          </cell>
          <cell r="E3238" t="str">
            <v>CFMS.DF.PR.FXD</v>
          </cell>
          <cell r="F3238" t="str">
            <v>Customer</v>
          </cell>
          <cell r="G3238">
            <v>310038</v>
          </cell>
        </row>
        <row r="3239">
          <cell r="B3239" t="str">
            <v>702-30003700</v>
          </cell>
          <cell r="C3239" t="str">
            <v>BOOKED</v>
          </cell>
          <cell r="D3239" t="str">
            <v>Accruing</v>
          </cell>
          <cell r="E3239" t="str">
            <v>CFMS.DF.PR.FXD</v>
          </cell>
          <cell r="F3239" t="str">
            <v>Customer</v>
          </cell>
          <cell r="G3239">
            <v>312728</v>
          </cell>
        </row>
        <row r="3240">
          <cell r="B3240" t="str">
            <v>702-30003703</v>
          </cell>
          <cell r="C3240" t="str">
            <v>BOOKED</v>
          </cell>
          <cell r="D3240" t="str">
            <v>Accruing</v>
          </cell>
          <cell r="E3240" t="str">
            <v>CFMS.DF.PR.FXD</v>
          </cell>
          <cell r="F3240" t="str">
            <v>Customer</v>
          </cell>
          <cell r="G3240">
            <v>317851</v>
          </cell>
        </row>
        <row r="3241">
          <cell r="B3241" t="str">
            <v>702-30003726</v>
          </cell>
          <cell r="C3241" t="str">
            <v>BOOKED</v>
          </cell>
          <cell r="D3241" t="str">
            <v>Accruing</v>
          </cell>
          <cell r="E3241" t="str">
            <v>CFMS.DF.PR.FXD</v>
          </cell>
          <cell r="F3241" t="str">
            <v>Customer</v>
          </cell>
          <cell r="G3241">
            <v>317851</v>
          </cell>
        </row>
        <row r="3242">
          <cell r="B3242" t="str">
            <v>702-30003729</v>
          </cell>
          <cell r="C3242" t="str">
            <v>BOOKED</v>
          </cell>
          <cell r="D3242" t="str">
            <v>Accruing</v>
          </cell>
          <cell r="E3242" t="str">
            <v>CFMS.DF.PR.FXD</v>
          </cell>
          <cell r="F3242" t="str">
            <v>Customer</v>
          </cell>
          <cell r="G3242">
            <v>355990</v>
          </cell>
        </row>
        <row r="3243">
          <cell r="B3243" t="str">
            <v>702-30003730</v>
          </cell>
          <cell r="C3243" t="str">
            <v>BOOKED</v>
          </cell>
          <cell r="D3243" t="str">
            <v>Accruing</v>
          </cell>
          <cell r="E3243" t="str">
            <v>CFMS.DF.PR.FXD</v>
          </cell>
          <cell r="F3243" t="str">
            <v>Customer</v>
          </cell>
          <cell r="G3243">
            <v>355990</v>
          </cell>
        </row>
        <row r="3244">
          <cell r="B3244" t="str">
            <v>702-30003733</v>
          </cell>
          <cell r="C3244" t="str">
            <v>BOOKED</v>
          </cell>
          <cell r="D3244" t="str">
            <v>Accruing</v>
          </cell>
          <cell r="E3244" t="str">
            <v>CFMS.DF.PR.FXD</v>
          </cell>
          <cell r="F3244" t="str">
            <v>Customer</v>
          </cell>
          <cell r="G3244">
            <v>356662</v>
          </cell>
        </row>
        <row r="3245">
          <cell r="B3245" t="str">
            <v>702-30003735-1</v>
          </cell>
          <cell r="C3245" t="str">
            <v>BOOKED</v>
          </cell>
          <cell r="D3245" t="str">
            <v>Accruing</v>
          </cell>
          <cell r="E3245" t="str">
            <v>CFMS.DF.PR.FXD</v>
          </cell>
          <cell r="F3245" t="str">
            <v>Customer</v>
          </cell>
          <cell r="G3245">
            <v>316391</v>
          </cell>
        </row>
        <row r="3246">
          <cell r="B3246" t="str">
            <v>702-30003737</v>
          </cell>
          <cell r="C3246" t="str">
            <v>BOOKED</v>
          </cell>
          <cell r="D3246" t="str">
            <v>Non-Accruing</v>
          </cell>
          <cell r="E3246" t="str">
            <v>CFMS.DF.PR.FXD</v>
          </cell>
          <cell r="F3246" t="str">
            <v>Customer</v>
          </cell>
          <cell r="G3246">
            <v>355871</v>
          </cell>
        </row>
        <row r="3247">
          <cell r="B3247" t="str">
            <v>702-30003739</v>
          </cell>
          <cell r="C3247" t="str">
            <v>BOOKED</v>
          </cell>
          <cell r="D3247" t="str">
            <v>Accruing</v>
          </cell>
          <cell r="E3247" t="str">
            <v>CFMS.DF.PR.FXD</v>
          </cell>
          <cell r="F3247" t="str">
            <v>Customer</v>
          </cell>
          <cell r="G3247">
            <v>356476</v>
          </cell>
        </row>
        <row r="3248">
          <cell r="B3248" t="str">
            <v>702-30003740-1</v>
          </cell>
          <cell r="C3248" t="str">
            <v>BOOKED</v>
          </cell>
          <cell r="D3248" t="str">
            <v>Accruing</v>
          </cell>
          <cell r="E3248" t="str">
            <v>CFMS.DF.PR.FXD</v>
          </cell>
          <cell r="F3248" t="str">
            <v>Customer</v>
          </cell>
          <cell r="G3248">
            <v>316522</v>
          </cell>
        </row>
        <row r="3249">
          <cell r="B3249" t="str">
            <v>702-30003741</v>
          </cell>
          <cell r="C3249" t="str">
            <v>BOOKED</v>
          </cell>
          <cell r="D3249" t="str">
            <v>Accruing</v>
          </cell>
          <cell r="E3249" t="str">
            <v>CFMS.DF.PR.FXD</v>
          </cell>
          <cell r="F3249" t="str">
            <v>Customer</v>
          </cell>
          <cell r="G3249">
            <v>318071</v>
          </cell>
        </row>
        <row r="3250">
          <cell r="B3250" t="str">
            <v>702-30003746</v>
          </cell>
          <cell r="C3250" t="str">
            <v>BOOKED</v>
          </cell>
          <cell r="D3250" t="str">
            <v>Accruing</v>
          </cell>
          <cell r="E3250" t="str">
            <v>CFMS.DF.PR.FXD</v>
          </cell>
          <cell r="F3250" t="str">
            <v>Customer</v>
          </cell>
          <cell r="G3250">
            <v>318071</v>
          </cell>
        </row>
        <row r="3251">
          <cell r="B3251" t="str">
            <v>702-30003752</v>
          </cell>
          <cell r="C3251" t="str">
            <v>BOOKED</v>
          </cell>
          <cell r="D3251" t="str">
            <v>Accruing</v>
          </cell>
          <cell r="E3251" t="str">
            <v>CFMS.DF.PR.FXD</v>
          </cell>
          <cell r="F3251" t="str">
            <v>Customer</v>
          </cell>
          <cell r="G3251">
            <v>311366</v>
          </cell>
        </row>
        <row r="3252">
          <cell r="B3252" t="str">
            <v>702-30003759</v>
          </cell>
          <cell r="C3252" t="str">
            <v>BOOKED</v>
          </cell>
          <cell r="D3252" t="str">
            <v>Accruing</v>
          </cell>
          <cell r="E3252" t="str">
            <v>CFMS.DF.PR.FXD</v>
          </cell>
          <cell r="F3252" t="str">
            <v>Customer</v>
          </cell>
          <cell r="G3252">
            <v>318071</v>
          </cell>
        </row>
        <row r="3253">
          <cell r="B3253" t="str">
            <v>702-30003762</v>
          </cell>
          <cell r="C3253" t="str">
            <v>BOOKED</v>
          </cell>
          <cell r="D3253" t="str">
            <v>Accruing</v>
          </cell>
          <cell r="E3253" t="str">
            <v>CFMS.DF.PR.FXD</v>
          </cell>
          <cell r="F3253" t="str">
            <v>Customer</v>
          </cell>
          <cell r="G3253">
            <v>356383</v>
          </cell>
        </row>
        <row r="3254">
          <cell r="B3254" t="str">
            <v>702-30003766</v>
          </cell>
          <cell r="C3254" t="str">
            <v>BOOKED</v>
          </cell>
          <cell r="D3254" t="str">
            <v>Accruing</v>
          </cell>
          <cell r="E3254" t="str">
            <v>CFMS.DF.PR.FXD</v>
          </cell>
          <cell r="F3254" t="str">
            <v>Customer</v>
          </cell>
          <cell r="G3254">
            <v>351438</v>
          </cell>
        </row>
        <row r="3255">
          <cell r="B3255" t="str">
            <v>702-30003767</v>
          </cell>
          <cell r="C3255" t="str">
            <v>BOOKED</v>
          </cell>
          <cell r="D3255" t="str">
            <v>Accruing</v>
          </cell>
          <cell r="E3255" t="str">
            <v>CFMS.TL.FXD</v>
          </cell>
          <cell r="F3255" t="str">
            <v>Dealer</v>
          </cell>
          <cell r="G3255">
            <v>311796</v>
          </cell>
        </row>
        <row r="3256">
          <cell r="B3256" t="str">
            <v>702-30003768-1</v>
          </cell>
          <cell r="C3256" t="str">
            <v>BOOKED</v>
          </cell>
          <cell r="D3256" t="str">
            <v>Accruing</v>
          </cell>
          <cell r="E3256" t="str">
            <v>CFMS.DF.PR.FXD</v>
          </cell>
          <cell r="F3256" t="str">
            <v>Customer</v>
          </cell>
          <cell r="G3256">
            <v>316522</v>
          </cell>
        </row>
        <row r="3257">
          <cell r="B3257" t="str">
            <v>702-30003769</v>
          </cell>
          <cell r="C3257" t="str">
            <v>BOOKED</v>
          </cell>
          <cell r="D3257" t="str">
            <v>Accruing</v>
          </cell>
          <cell r="E3257" t="str">
            <v>CFMS.TL.FXD</v>
          </cell>
          <cell r="F3257" t="str">
            <v>Dealer</v>
          </cell>
          <cell r="G3257">
            <v>311796</v>
          </cell>
        </row>
        <row r="3258">
          <cell r="B3258" t="str">
            <v>702-30003772</v>
          </cell>
          <cell r="C3258" t="str">
            <v>BOOKED</v>
          </cell>
          <cell r="D3258" t="str">
            <v>Accruing</v>
          </cell>
          <cell r="E3258" t="str">
            <v>CFMS.TL.FXD</v>
          </cell>
          <cell r="F3258" t="str">
            <v>Dealer</v>
          </cell>
          <cell r="G3258">
            <v>311796</v>
          </cell>
        </row>
        <row r="3259">
          <cell r="B3259" t="str">
            <v>702-30003773</v>
          </cell>
          <cell r="C3259" t="str">
            <v>BOOKED</v>
          </cell>
          <cell r="D3259" t="str">
            <v>Accruing</v>
          </cell>
          <cell r="E3259" t="str">
            <v>CFMS.TL.FXD</v>
          </cell>
          <cell r="F3259" t="str">
            <v>Dealer</v>
          </cell>
          <cell r="G3259">
            <v>311796</v>
          </cell>
        </row>
        <row r="3260">
          <cell r="B3260" t="str">
            <v>702-30003779</v>
          </cell>
          <cell r="C3260" t="str">
            <v>BOOKED</v>
          </cell>
          <cell r="D3260" t="str">
            <v>Accruing</v>
          </cell>
          <cell r="E3260" t="str">
            <v>CFMS.DF.PR.FXD</v>
          </cell>
          <cell r="F3260" t="str">
            <v>Customer</v>
          </cell>
          <cell r="G3260">
            <v>319141</v>
          </cell>
        </row>
        <row r="3261">
          <cell r="B3261" t="str">
            <v>702-30003782</v>
          </cell>
          <cell r="C3261" t="str">
            <v>BOOKED</v>
          </cell>
          <cell r="D3261" t="str">
            <v>Accruing</v>
          </cell>
          <cell r="E3261" t="str">
            <v>CFMS.DF.PR.FXD</v>
          </cell>
          <cell r="F3261" t="str">
            <v>Customer</v>
          </cell>
          <cell r="G3261">
            <v>315701</v>
          </cell>
        </row>
        <row r="3262">
          <cell r="B3262" t="str">
            <v>702-30003783</v>
          </cell>
          <cell r="C3262" t="str">
            <v>BOOKED</v>
          </cell>
          <cell r="D3262" t="str">
            <v>Accruing</v>
          </cell>
          <cell r="E3262" t="str">
            <v>CFMS.DF.PR.FXD</v>
          </cell>
          <cell r="F3262" t="str">
            <v>Customer</v>
          </cell>
          <cell r="G3262">
            <v>310450</v>
          </cell>
        </row>
        <row r="3263">
          <cell r="B3263" t="str">
            <v>702-30003789</v>
          </cell>
          <cell r="C3263" t="str">
            <v>BOOKED</v>
          </cell>
          <cell r="D3263" t="str">
            <v>Accruing</v>
          </cell>
          <cell r="E3263" t="str">
            <v>CFMS.DF.PR.FXD</v>
          </cell>
          <cell r="F3263" t="str">
            <v>Customer</v>
          </cell>
          <cell r="G3263">
            <v>356853</v>
          </cell>
        </row>
        <row r="3264">
          <cell r="B3264" t="str">
            <v>702-30003790</v>
          </cell>
          <cell r="C3264" t="str">
            <v>BOOKED</v>
          </cell>
          <cell r="D3264" t="str">
            <v>Accruing</v>
          </cell>
          <cell r="E3264" t="str">
            <v>CFMS.DF.PR.FXD</v>
          </cell>
          <cell r="F3264" t="str">
            <v>Customer</v>
          </cell>
          <cell r="G3264">
            <v>354884</v>
          </cell>
        </row>
        <row r="3265">
          <cell r="B3265" t="str">
            <v>702-30003796</v>
          </cell>
          <cell r="C3265" t="str">
            <v>BOOKED</v>
          </cell>
          <cell r="D3265" t="str">
            <v>Accruing</v>
          </cell>
          <cell r="E3265" t="str">
            <v>CFMS.DF.PR.FXD</v>
          </cell>
          <cell r="F3265" t="str">
            <v>Customer</v>
          </cell>
          <cell r="G3265">
            <v>319271</v>
          </cell>
        </row>
        <row r="3266">
          <cell r="B3266" t="str">
            <v>702-30003797</v>
          </cell>
          <cell r="C3266" t="str">
            <v>BOOKED</v>
          </cell>
          <cell r="D3266" t="str">
            <v>Accruing</v>
          </cell>
          <cell r="E3266" t="str">
            <v>CFMS.DF.PR.FXD</v>
          </cell>
          <cell r="F3266" t="str">
            <v>Customer</v>
          </cell>
          <cell r="G3266">
            <v>356922</v>
          </cell>
        </row>
        <row r="3267">
          <cell r="B3267" t="str">
            <v>702-30003805</v>
          </cell>
          <cell r="C3267" t="str">
            <v>BOOKED</v>
          </cell>
          <cell r="D3267" t="str">
            <v>Accruing</v>
          </cell>
          <cell r="E3267" t="str">
            <v>CFMS.DF.PR.FXD</v>
          </cell>
          <cell r="F3267" t="str">
            <v>Customer</v>
          </cell>
          <cell r="G3267">
            <v>330242</v>
          </cell>
        </row>
        <row r="3268">
          <cell r="B3268" t="str">
            <v>702-30003812</v>
          </cell>
          <cell r="C3268" t="str">
            <v>BOOKED</v>
          </cell>
          <cell r="D3268" t="str">
            <v>Accruing</v>
          </cell>
          <cell r="E3268" t="str">
            <v>CFMS.DF.PR.FXD</v>
          </cell>
          <cell r="F3268" t="str">
            <v>Customer</v>
          </cell>
          <cell r="G3268">
            <v>356627</v>
          </cell>
        </row>
        <row r="3269">
          <cell r="B3269" t="str">
            <v>702-30003828</v>
          </cell>
          <cell r="C3269" t="str">
            <v>BOOKED</v>
          </cell>
          <cell r="D3269" t="str">
            <v>Accruing</v>
          </cell>
          <cell r="E3269" t="str">
            <v>CFMS.DF.PR.FXD</v>
          </cell>
          <cell r="F3269" t="str">
            <v>Customer</v>
          </cell>
          <cell r="G3269">
            <v>356783</v>
          </cell>
        </row>
        <row r="3270">
          <cell r="B3270" t="str">
            <v>702-30003834</v>
          </cell>
          <cell r="C3270" t="str">
            <v>BOOKED</v>
          </cell>
          <cell r="D3270" t="str">
            <v>Accruing</v>
          </cell>
          <cell r="E3270" t="str">
            <v>CFMS.DF.PR.FXD</v>
          </cell>
          <cell r="F3270" t="str">
            <v>Customer</v>
          </cell>
          <cell r="G3270">
            <v>318726</v>
          </cell>
        </row>
        <row r="3271">
          <cell r="B3271" t="str">
            <v>702-30003842</v>
          </cell>
          <cell r="C3271" t="str">
            <v>BOOKED</v>
          </cell>
          <cell r="D3271" t="str">
            <v>Accruing</v>
          </cell>
          <cell r="E3271" t="str">
            <v>CFMS.DF.PR.FXD</v>
          </cell>
          <cell r="F3271" t="str">
            <v>Customer</v>
          </cell>
          <cell r="G3271">
            <v>356729</v>
          </cell>
        </row>
        <row r="3272">
          <cell r="B3272" t="str">
            <v>702-30003844</v>
          </cell>
          <cell r="C3272" t="str">
            <v>BOOKED</v>
          </cell>
          <cell r="D3272" t="str">
            <v>Accruing</v>
          </cell>
          <cell r="E3272" t="str">
            <v>CFMS.DF.PR.FXD</v>
          </cell>
          <cell r="F3272" t="str">
            <v>Customer</v>
          </cell>
          <cell r="G3272">
            <v>357445</v>
          </cell>
        </row>
        <row r="3273">
          <cell r="B3273" t="str">
            <v>702-30003845</v>
          </cell>
          <cell r="C3273" t="str">
            <v>BOOKED</v>
          </cell>
          <cell r="D3273" t="str">
            <v>Accruing</v>
          </cell>
          <cell r="E3273" t="str">
            <v>CFMS.DF.PR.FXD</v>
          </cell>
          <cell r="F3273" t="str">
            <v>Customer</v>
          </cell>
          <cell r="G3273">
            <v>356810</v>
          </cell>
        </row>
        <row r="3274">
          <cell r="B3274" t="str">
            <v>702-30003846</v>
          </cell>
          <cell r="C3274" t="str">
            <v>BOOKED</v>
          </cell>
          <cell r="D3274" t="str">
            <v>Accruing</v>
          </cell>
          <cell r="E3274" t="str">
            <v>CFMS.DF.PR.FXD</v>
          </cell>
          <cell r="F3274" t="str">
            <v>Customer</v>
          </cell>
          <cell r="G3274">
            <v>337354</v>
          </cell>
        </row>
        <row r="3275">
          <cell r="B3275" t="str">
            <v>702-30003848-001</v>
          </cell>
          <cell r="C3275" t="str">
            <v>BOOKED</v>
          </cell>
          <cell r="D3275" t="str">
            <v>Accruing</v>
          </cell>
          <cell r="E3275" t="str">
            <v>CFMS.DF.PR.FXD</v>
          </cell>
          <cell r="F3275" t="str">
            <v>Customer</v>
          </cell>
          <cell r="G3275">
            <v>356734</v>
          </cell>
        </row>
        <row r="3276">
          <cell r="B3276" t="str">
            <v>702-30003848-002</v>
          </cell>
          <cell r="C3276" t="str">
            <v>BOOKED</v>
          </cell>
          <cell r="D3276" t="str">
            <v>Accruing</v>
          </cell>
          <cell r="E3276" t="str">
            <v>CFMS.DF.PR.FXD</v>
          </cell>
          <cell r="F3276" t="str">
            <v>Customer</v>
          </cell>
          <cell r="G3276">
            <v>356734</v>
          </cell>
        </row>
        <row r="3277">
          <cell r="B3277" t="str">
            <v>702-30003848-003</v>
          </cell>
          <cell r="C3277" t="str">
            <v>BOOKED</v>
          </cell>
          <cell r="D3277" t="str">
            <v>Accruing</v>
          </cell>
          <cell r="E3277" t="str">
            <v>CFMS.DF.PR.FXD</v>
          </cell>
          <cell r="F3277" t="str">
            <v>Customer</v>
          </cell>
          <cell r="G3277">
            <v>356734</v>
          </cell>
        </row>
        <row r="3278">
          <cell r="B3278" t="str">
            <v>702-30003849</v>
          </cell>
          <cell r="C3278" t="str">
            <v>BOOKED</v>
          </cell>
          <cell r="D3278" t="str">
            <v>Accruing</v>
          </cell>
          <cell r="E3278" t="str">
            <v>CFMS.DF.PR.FXD</v>
          </cell>
          <cell r="F3278" t="str">
            <v>Customer</v>
          </cell>
          <cell r="G3278">
            <v>316250</v>
          </cell>
        </row>
        <row r="3279">
          <cell r="B3279" t="str">
            <v>702-30003850-1</v>
          </cell>
          <cell r="C3279" t="str">
            <v>BOOKED</v>
          </cell>
          <cell r="D3279" t="str">
            <v>Non-Accruing</v>
          </cell>
          <cell r="E3279" t="str">
            <v>CFMS.DF.PR.FXD</v>
          </cell>
          <cell r="F3279" t="str">
            <v>Customer</v>
          </cell>
          <cell r="G3279">
            <v>320248</v>
          </cell>
        </row>
        <row r="3280">
          <cell r="B3280" t="str">
            <v>702-30003854</v>
          </cell>
          <cell r="C3280" t="str">
            <v>BOOKED</v>
          </cell>
          <cell r="D3280" t="str">
            <v>Accruing</v>
          </cell>
          <cell r="E3280" t="str">
            <v>CFMS.DF.PR.FXD</v>
          </cell>
          <cell r="F3280" t="str">
            <v>Customer</v>
          </cell>
          <cell r="G3280">
            <v>356981</v>
          </cell>
        </row>
        <row r="3281">
          <cell r="B3281" t="str">
            <v>702-30003856</v>
          </cell>
          <cell r="C3281" t="str">
            <v>BOOKED</v>
          </cell>
          <cell r="D3281" t="str">
            <v>Non-Accruing</v>
          </cell>
          <cell r="E3281" t="str">
            <v>CFMS.DF.PR.FXD</v>
          </cell>
          <cell r="F3281" t="str">
            <v>Customer</v>
          </cell>
          <cell r="G3281">
            <v>355871</v>
          </cell>
        </row>
        <row r="3282">
          <cell r="B3282" t="str">
            <v>702-30003859-001</v>
          </cell>
          <cell r="C3282" t="str">
            <v>BOOKED</v>
          </cell>
          <cell r="D3282" t="str">
            <v>Accruing</v>
          </cell>
          <cell r="E3282" t="str">
            <v>CFMS.TL.FXD</v>
          </cell>
          <cell r="F3282" t="str">
            <v>Dealer</v>
          </cell>
          <cell r="G3282">
            <v>311796</v>
          </cell>
        </row>
        <row r="3283">
          <cell r="B3283" t="str">
            <v>702-30003859-002</v>
          </cell>
          <cell r="C3283" t="str">
            <v>BOOKED</v>
          </cell>
          <cell r="D3283" t="str">
            <v>Accruing</v>
          </cell>
          <cell r="E3283" t="str">
            <v>CFMS.TL.FXD</v>
          </cell>
          <cell r="F3283" t="str">
            <v>Dealer</v>
          </cell>
          <cell r="G3283">
            <v>311796</v>
          </cell>
        </row>
        <row r="3284">
          <cell r="B3284" t="str">
            <v>702-30003859-003</v>
          </cell>
          <cell r="C3284" t="str">
            <v>BOOKED</v>
          </cell>
          <cell r="D3284" t="str">
            <v>Accruing</v>
          </cell>
          <cell r="E3284" t="str">
            <v>CFMS.TL.FXD</v>
          </cell>
          <cell r="F3284" t="str">
            <v>Dealer</v>
          </cell>
          <cell r="G3284">
            <v>311796</v>
          </cell>
        </row>
        <row r="3285">
          <cell r="B3285" t="str">
            <v>702-30003859-004</v>
          </cell>
          <cell r="C3285" t="str">
            <v>BOOKED</v>
          </cell>
          <cell r="D3285" t="str">
            <v>Accruing</v>
          </cell>
          <cell r="E3285" t="str">
            <v>CFMS.TL.FXD</v>
          </cell>
          <cell r="F3285" t="str">
            <v>Dealer</v>
          </cell>
          <cell r="G3285">
            <v>311796</v>
          </cell>
        </row>
        <row r="3286">
          <cell r="B3286" t="str">
            <v>702-30003859-005</v>
          </cell>
          <cell r="C3286" t="str">
            <v>BOOKED</v>
          </cell>
          <cell r="D3286" t="str">
            <v>Accruing</v>
          </cell>
          <cell r="E3286" t="str">
            <v>CFMS.TL.FXD</v>
          </cell>
          <cell r="F3286" t="str">
            <v>Dealer</v>
          </cell>
          <cell r="G3286">
            <v>311796</v>
          </cell>
        </row>
        <row r="3287">
          <cell r="B3287" t="str">
            <v>702-30003859-006</v>
          </cell>
          <cell r="C3287" t="str">
            <v>BOOKED</v>
          </cell>
          <cell r="D3287" t="str">
            <v>Accruing</v>
          </cell>
          <cell r="E3287" t="str">
            <v>CFMS.TL.FXD</v>
          </cell>
          <cell r="F3287" t="str">
            <v>Dealer</v>
          </cell>
          <cell r="G3287">
            <v>311796</v>
          </cell>
        </row>
        <row r="3288">
          <cell r="B3288" t="str">
            <v>702-30003859-007</v>
          </cell>
          <cell r="C3288" t="str">
            <v>BOOKED</v>
          </cell>
          <cell r="D3288" t="str">
            <v>Accruing</v>
          </cell>
          <cell r="E3288" t="str">
            <v>CFMS.TL.FXD</v>
          </cell>
          <cell r="F3288" t="str">
            <v>Dealer</v>
          </cell>
          <cell r="G3288">
            <v>311796</v>
          </cell>
        </row>
        <row r="3289">
          <cell r="B3289" t="str">
            <v>702-30003859-008</v>
          </cell>
          <cell r="C3289" t="str">
            <v>BOOKED</v>
          </cell>
          <cell r="D3289" t="str">
            <v>Accruing</v>
          </cell>
          <cell r="E3289" t="str">
            <v>CFMS.TL.FXD</v>
          </cell>
          <cell r="F3289" t="str">
            <v>Dealer</v>
          </cell>
          <cell r="G3289">
            <v>311796</v>
          </cell>
        </row>
        <row r="3290">
          <cell r="B3290" t="str">
            <v>702-30003859-009</v>
          </cell>
          <cell r="C3290" t="str">
            <v>BOOKED</v>
          </cell>
          <cell r="D3290" t="str">
            <v>Accruing</v>
          </cell>
          <cell r="E3290" t="str">
            <v>CFMS.TL.FXD</v>
          </cell>
          <cell r="F3290" t="str">
            <v>Dealer</v>
          </cell>
          <cell r="G3290">
            <v>311796</v>
          </cell>
        </row>
        <row r="3291">
          <cell r="B3291" t="str">
            <v>702-30003859-010</v>
          </cell>
          <cell r="C3291" t="str">
            <v>BOOKED</v>
          </cell>
          <cell r="D3291" t="str">
            <v>Accruing</v>
          </cell>
          <cell r="E3291" t="str">
            <v>CFMS.TL.FXD</v>
          </cell>
          <cell r="F3291" t="str">
            <v>Dealer</v>
          </cell>
          <cell r="G3291">
            <v>311796</v>
          </cell>
        </row>
        <row r="3292">
          <cell r="B3292" t="str">
            <v>702-30003859-011</v>
          </cell>
          <cell r="C3292" t="str">
            <v>BOOKED</v>
          </cell>
          <cell r="D3292" t="str">
            <v>Accruing</v>
          </cell>
          <cell r="E3292" t="str">
            <v>CFMS.TL.FXD</v>
          </cell>
          <cell r="F3292" t="str">
            <v>Dealer</v>
          </cell>
          <cell r="G3292">
            <v>311796</v>
          </cell>
        </row>
        <row r="3293">
          <cell r="B3293" t="str">
            <v>702-30003859-012</v>
          </cell>
          <cell r="C3293" t="str">
            <v>BOOKED</v>
          </cell>
          <cell r="D3293" t="str">
            <v>Accruing</v>
          </cell>
          <cell r="E3293" t="str">
            <v>CFMS.TL.FXD</v>
          </cell>
          <cell r="F3293" t="str">
            <v>Dealer</v>
          </cell>
          <cell r="G3293">
            <v>311796</v>
          </cell>
        </row>
        <row r="3294">
          <cell r="B3294" t="str">
            <v>702-30003859-013</v>
          </cell>
          <cell r="C3294" t="str">
            <v>BOOKED</v>
          </cell>
          <cell r="D3294" t="str">
            <v>Accruing</v>
          </cell>
          <cell r="E3294" t="str">
            <v>CFMS.TL.FXD</v>
          </cell>
          <cell r="F3294" t="str">
            <v>Dealer</v>
          </cell>
          <cell r="G3294">
            <v>311796</v>
          </cell>
        </row>
        <row r="3295">
          <cell r="B3295" t="str">
            <v>702-30003859-014</v>
          </cell>
          <cell r="C3295" t="str">
            <v>BOOKED</v>
          </cell>
          <cell r="D3295" t="str">
            <v>Accruing</v>
          </cell>
          <cell r="E3295" t="str">
            <v>CFMS.TL.FXD</v>
          </cell>
          <cell r="F3295" t="str">
            <v>Dealer</v>
          </cell>
          <cell r="G3295">
            <v>311796</v>
          </cell>
        </row>
        <row r="3296">
          <cell r="B3296" t="str">
            <v>702-30003859-015</v>
          </cell>
          <cell r="C3296" t="str">
            <v>BOOKED</v>
          </cell>
          <cell r="D3296" t="str">
            <v>Accruing</v>
          </cell>
          <cell r="E3296" t="str">
            <v>CFMS.TL.FXD</v>
          </cell>
          <cell r="F3296" t="str">
            <v>Dealer</v>
          </cell>
          <cell r="G3296">
            <v>311796</v>
          </cell>
        </row>
        <row r="3297">
          <cell r="B3297" t="str">
            <v>702-30003859-016</v>
          </cell>
          <cell r="C3297" t="str">
            <v>BOOKED</v>
          </cell>
          <cell r="D3297" t="str">
            <v>Accruing</v>
          </cell>
          <cell r="E3297" t="str">
            <v>CFMS.TL.FXD</v>
          </cell>
          <cell r="F3297" t="str">
            <v>Dealer</v>
          </cell>
          <cell r="G3297">
            <v>311796</v>
          </cell>
        </row>
        <row r="3298">
          <cell r="B3298" t="str">
            <v>702-30003859-017</v>
          </cell>
          <cell r="C3298" t="str">
            <v>BOOKED</v>
          </cell>
          <cell r="D3298" t="str">
            <v>Accruing</v>
          </cell>
          <cell r="E3298" t="str">
            <v>CFMS.TL.FXD</v>
          </cell>
          <cell r="F3298" t="str">
            <v>Dealer</v>
          </cell>
          <cell r="G3298">
            <v>311796</v>
          </cell>
        </row>
        <row r="3299">
          <cell r="B3299" t="str">
            <v>702-30003859-018</v>
          </cell>
          <cell r="C3299" t="str">
            <v>BOOKED</v>
          </cell>
          <cell r="D3299" t="str">
            <v>Accruing</v>
          </cell>
          <cell r="E3299" t="str">
            <v>CFMS.TL.FXD</v>
          </cell>
          <cell r="F3299" t="str">
            <v>Dealer</v>
          </cell>
          <cell r="G3299">
            <v>311796</v>
          </cell>
        </row>
        <row r="3300">
          <cell r="B3300" t="str">
            <v>702-30003859-019</v>
          </cell>
          <cell r="C3300" t="str">
            <v>BOOKED</v>
          </cell>
          <cell r="D3300" t="str">
            <v>Accruing</v>
          </cell>
          <cell r="E3300" t="str">
            <v>CFMS.TL.FXD</v>
          </cell>
          <cell r="F3300" t="str">
            <v>Dealer</v>
          </cell>
          <cell r="G3300">
            <v>311796</v>
          </cell>
        </row>
        <row r="3301">
          <cell r="B3301" t="str">
            <v>702-30003859-020</v>
          </cell>
          <cell r="C3301" t="str">
            <v>BOOKED</v>
          </cell>
          <cell r="D3301" t="str">
            <v>Accruing</v>
          </cell>
          <cell r="E3301" t="str">
            <v>CFMS.TL.FXD</v>
          </cell>
          <cell r="F3301" t="str">
            <v>Dealer</v>
          </cell>
          <cell r="G3301">
            <v>311796</v>
          </cell>
        </row>
        <row r="3302">
          <cell r="B3302" t="str">
            <v>702-30003859-021</v>
          </cell>
          <cell r="C3302" t="str">
            <v>BOOKED</v>
          </cell>
          <cell r="D3302" t="str">
            <v>Accruing</v>
          </cell>
          <cell r="E3302" t="str">
            <v>CFMS.TL.FXD</v>
          </cell>
          <cell r="F3302" t="str">
            <v>Dealer</v>
          </cell>
          <cell r="G3302">
            <v>311796</v>
          </cell>
        </row>
        <row r="3303">
          <cell r="B3303" t="str">
            <v>702-30003859-022</v>
          </cell>
          <cell r="C3303" t="str">
            <v>BOOKED</v>
          </cell>
          <cell r="D3303" t="str">
            <v>Accruing</v>
          </cell>
          <cell r="E3303" t="str">
            <v>CFMS.TL.FXD</v>
          </cell>
          <cell r="F3303" t="str">
            <v>Dealer</v>
          </cell>
          <cell r="G3303">
            <v>311796</v>
          </cell>
        </row>
        <row r="3304">
          <cell r="B3304" t="str">
            <v>702-30003859-023</v>
          </cell>
          <cell r="C3304" t="str">
            <v>BOOKED</v>
          </cell>
          <cell r="D3304" t="str">
            <v>Accruing</v>
          </cell>
          <cell r="E3304" t="str">
            <v>CFMS.TL.FXD</v>
          </cell>
          <cell r="F3304" t="str">
            <v>Dealer</v>
          </cell>
          <cell r="G3304">
            <v>311796</v>
          </cell>
        </row>
        <row r="3305">
          <cell r="B3305" t="str">
            <v>702-30003859-024</v>
          </cell>
          <cell r="C3305" t="str">
            <v>BOOKED</v>
          </cell>
          <cell r="D3305" t="str">
            <v>Accruing</v>
          </cell>
          <cell r="E3305" t="str">
            <v>CFMS.TL.FXD</v>
          </cell>
          <cell r="F3305" t="str">
            <v>Dealer</v>
          </cell>
          <cell r="G3305">
            <v>311796</v>
          </cell>
        </row>
        <row r="3306">
          <cell r="B3306" t="str">
            <v>702-30003859-025</v>
          </cell>
          <cell r="C3306" t="str">
            <v>BOOKED</v>
          </cell>
          <cell r="D3306" t="str">
            <v>Accruing</v>
          </cell>
          <cell r="E3306" t="str">
            <v>CFMS.TL.FXD</v>
          </cell>
          <cell r="F3306" t="str">
            <v>Dealer</v>
          </cell>
          <cell r="G3306">
            <v>311796</v>
          </cell>
        </row>
        <row r="3307">
          <cell r="B3307" t="str">
            <v>702-30003859-026</v>
          </cell>
          <cell r="C3307" t="str">
            <v>BOOKED</v>
          </cell>
          <cell r="D3307" t="str">
            <v>Accruing</v>
          </cell>
          <cell r="E3307" t="str">
            <v>CFMS.TL.FXD</v>
          </cell>
          <cell r="F3307" t="str">
            <v>Dealer</v>
          </cell>
          <cell r="G3307">
            <v>311796</v>
          </cell>
        </row>
        <row r="3308">
          <cell r="B3308" t="str">
            <v>702-30003859-027</v>
          </cell>
          <cell r="C3308" t="str">
            <v>BOOKED</v>
          </cell>
          <cell r="D3308" t="str">
            <v>Accruing</v>
          </cell>
          <cell r="E3308" t="str">
            <v>CFMS.TL.FXD</v>
          </cell>
          <cell r="F3308" t="str">
            <v>Dealer</v>
          </cell>
          <cell r="G3308">
            <v>311796</v>
          </cell>
        </row>
        <row r="3309">
          <cell r="B3309" t="str">
            <v>702-30003859-028-1</v>
          </cell>
          <cell r="C3309" t="str">
            <v>BOOKED</v>
          </cell>
          <cell r="D3309" t="str">
            <v>Accruing</v>
          </cell>
          <cell r="E3309" t="str">
            <v>CFMS.TL.FXD</v>
          </cell>
          <cell r="F3309" t="str">
            <v>Dealer</v>
          </cell>
          <cell r="G3309">
            <v>311796</v>
          </cell>
        </row>
        <row r="3310">
          <cell r="B3310" t="str">
            <v>702-30003859-029</v>
          </cell>
          <cell r="C3310" t="str">
            <v>BOOKED</v>
          </cell>
          <cell r="D3310" t="str">
            <v>Accruing</v>
          </cell>
          <cell r="E3310" t="str">
            <v>CFMS.TL.FXD</v>
          </cell>
          <cell r="F3310" t="str">
            <v>Dealer</v>
          </cell>
          <cell r="G3310">
            <v>311796</v>
          </cell>
        </row>
        <row r="3311">
          <cell r="B3311" t="str">
            <v>702-30003859-030</v>
          </cell>
          <cell r="C3311" t="str">
            <v>BOOKED</v>
          </cell>
          <cell r="D3311" t="str">
            <v>Accruing</v>
          </cell>
          <cell r="E3311" t="str">
            <v>CFMS.TL.FXD</v>
          </cell>
          <cell r="F3311" t="str">
            <v>Dealer</v>
          </cell>
          <cell r="G3311">
            <v>311796</v>
          </cell>
        </row>
        <row r="3312">
          <cell r="B3312" t="str">
            <v>702-30003859-031</v>
          </cell>
          <cell r="C3312" t="str">
            <v>BOOKED</v>
          </cell>
          <cell r="D3312" t="str">
            <v>Accruing</v>
          </cell>
          <cell r="E3312" t="str">
            <v>CFMS.TL.FXD</v>
          </cell>
          <cell r="F3312" t="str">
            <v>Dealer</v>
          </cell>
          <cell r="G3312">
            <v>311796</v>
          </cell>
        </row>
        <row r="3313">
          <cell r="B3313" t="str">
            <v>702-30003859-032</v>
          </cell>
          <cell r="C3313" t="str">
            <v>BOOKED</v>
          </cell>
          <cell r="D3313" t="str">
            <v>Accruing</v>
          </cell>
          <cell r="E3313" t="str">
            <v>CFMS.TL.FXD</v>
          </cell>
          <cell r="F3313" t="str">
            <v>Dealer</v>
          </cell>
          <cell r="G3313">
            <v>311796</v>
          </cell>
        </row>
        <row r="3314">
          <cell r="B3314" t="str">
            <v>702-30003859-033</v>
          </cell>
          <cell r="C3314" t="str">
            <v>BOOKED</v>
          </cell>
          <cell r="D3314" t="str">
            <v>Accruing</v>
          </cell>
          <cell r="E3314" t="str">
            <v>CFMS.TL.FXD</v>
          </cell>
          <cell r="F3314" t="str">
            <v>Dealer</v>
          </cell>
          <cell r="G3314">
            <v>311796</v>
          </cell>
        </row>
        <row r="3315">
          <cell r="B3315" t="str">
            <v>702-30003859-034</v>
          </cell>
          <cell r="C3315" t="str">
            <v>BOOKED</v>
          </cell>
          <cell r="D3315" t="str">
            <v>Accruing</v>
          </cell>
          <cell r="E3315" t="str">
            <v>CFMS.TL.FXD</v>
          </cell>
          <cell r="F3315" t="str">
            <v>Dealer</v>
          </cell>
          <cell r="G3315">
            <v>311796</v>
          </cell>
        </row>
        <row r="3316">
          <cell r="B3316" t="str">
            <v>702-30003859-035</v>
          </cell>
          <cell r="C3316" t="str">
            <v>BOOKED</v>
          </cell>
          <cell r="D3316" t="str">
            <v>Accruing</v>
          </cell>
          <cell r="E3316" t="str">
            <v>CFMS.TL.FXD</v>
          </cell>
          <cell r="F3316" t="str">
            <v>Dealer</v>
          </cell>
          <cell r="G3316">
            <v>311796</v>
          </cell>
        </row>
        <row r="3317">
          <cell r="B3317" t="str">
            <v>702-30003859-036</v>
          </cell>
          <cell r="C3317" t="str">
            <v>BOOKED</v>
          </cell>
          <cell r="D3317" t="str">
            <v>Accruing</v>
          </cell>
          <cell r="E3317" t="str">
            <v>CFMS.TL.FXD</v>
          </cell>
          <cell r="F3317" t="str">
            <v>Dealer</v>
          </cell>
          <cell r="G3317">
            <v>311796</v>
          </cell>
        </row>
        <row r="3318">
          <cell r="B3318" t="str">
            <v>702-30003859-037</v>
          </cell>
          <cell r="C3318" t="str">
            <v>BOOKED</v>
          </cell>
          <cell r="D3318" t="str">
            <v>Accruing</v>
          </cell>
          <cell r="E3318" t="str">
            <v>CFMS.TL.FXD</v>
          </cell>
          <cell r="F3318" t="str">
            <v>Dealer</v>
          </cell>
          <cell r="G3318">
            <v>311796</v>
          </cell>
        </row>
        <row r="3319">
          <cell r="B3319" t="str">
            <v>702-30003859-038</v>
          </cell>
          <cell r="C3319" t="str">
            <v>BOOKED</v>
          </cell>
          <cell r="D3319" t="str">
            <v>Accruing</v>
          </cell>
          <cell r="E3319" t="str">
            <v>CFMS.TL.FXD</v>
          </cell>
          <cell r="F3319" t="str">
            <v>Dealer</v>
          </cell>
          <cell r="G3319">
            <v>311796</v>
          </cell>
        </row>
        <row r="3320">
          <cell r="B3320" t="str">
            <v>702-30003859-039</v>
          </cell>
          <cell r="C3320" t="str">
            <v>BOOKED</v>
          </cell>
          <cell r="D3320" t="str">
            <v>Accruing</v>
          </cell>
          <cell r="E3320" t="str">
            <v>CFMS.TL.FXD</v>
          </cell>
          <cell r="F3320" t="str">
            <v>Dealer</v>
          </cell>
          <cell r="G3320">
            <v>311796</v>
          </cell>
        </row>
        <row r="3321">
          <cell r="B3321" t="str">
            <v>702-30003859-040</v>
          </cell>
          <cell r="C3321" t="str">
            <v>BOOKED</v>
          </cell>
          <cell r="D3321" t="str">
            <v>Accruing</v>
          </cell>
          <cell r="E3321" t="str">
            <v>CFMS.TL.FXD</v>
          </cell>
          <cell r="F3321" t="str">
            <v>Dealer</v>
          </cell>
          <cell r="G3321">
            <v>311796</v>
          </cell>
        </row>
        <row r="3322">
          <cell r="B3322" t="str">
            <v>702-30003859-041</v>
          </cell>
          <cell r="C3322" t="str">
            <v>BOOKED</v>
          </cell>
          <cell r="D3322" t="str">
            <v>Accruing</v>
          </cell>
          <cell r="E3322" t="str">
            <v>CFMS.TL.FXD</v>
          </cell>
          <cell r="F3322" t="str">
            <v>Dealer</v>
          </cell>
          <cell r="G3322">
            <v>311796</v>
          </cell>
        </row>
        <row r="3323">
          <cell r="B3323" t="str">
            <v>702-30003859-042</v>
          </cell>
          <cell r="C3323" t="str">
            <v>BOOKED</v>
          </cell>
          <cell r="D3323" t="str">
            <v>Accruing</v>
          </cell>
          <cell r="E3323" t="str">
            <v>CFMS.TL.FXD</v>
          </cell>
          <cell r="F3323" t="str">
            <v>Dealer</v>
          </cell>
          <cell r="G3323">
            <v>311796</v>
          </cell>
        </row>
        <row r="3324">
          <cell r="B3324" t="str">
            <v>702-30003859-043</v>
          </cell>
          <cell r="C3324" t="str">
            <v>BOOKED</v>
          </cell>
          <cell r="D3324" t="str">
            <v>Accruing</v>
          </cell>
          <cell r="E3324" t="str">
            <v>CFMS.TL.FXD</v>
          </cell>
          <cell r="F3324" t="str">
            <v>Dealer</v>
          </cell>
          <cell r="G3324">
            <v>311796</v>
          </cell>
        </row>
        <row r="3325">
          <cell r="B3325" t="str">
            <v>702-30003859-044</v>
          </cell>
          <cell r="C3325" t="str">
            <v>BOOKED</v>
          </cell>
          <cell r="D3325" t="str">
            <v>Accruing</v>
          </cell>
          <cell r="E3325" t="str">
            <v>CFMS.TL.FXD</v>
          </cell>
          <cell r="F3325" t="str">
            <v>Dealer</v>
          </cell>
          <cell r="G3325">
            <v>311796</v>
          </cell>
        </row>
        <row r="3326">
          <cell r="B3326" t="str">
            <v>702-30003859-045</v>
          </cell>
          <cell r="C3326" t="str">
            <v>BOOKED</v>
          </cell>
          <cell r="D3326" t="str">
            <v>Accruing</v>
          </cell>
          <cell r="E3326" t="str">
            <v>CFMS.TL.FXD</v>
          </cell>
          <cell r="F3326" t="str">
            <v>Dealer</v>
          </cell>
          <cell r="G3326">
            <v>311796</v>
          </cell>
        </row>
        <row r="3327">
          <cell r="B3327" t="str">
            <v>702-30003859-046</v>
          </cell>
          <cell r="C3327" t="str">
            <v>BOOKED</v>
          </cell>
          <cell r="D3327" t="str">
            <v>Accruing</v>
          </cell>
          <cell r="E3327" t="str">
            <v>CFMS.TL.FXD</v>
          </cell>
          <cell r="F3327" t="str">
            <v>Dealer</v>
          </cell>
          <cell r="G3327">
            <v>311796</v>
          </cell>
        </row>
        <row r="3328">
          <cell r="B3328" t="str">
            <v>702-30003859-047</v>
          </cell>
          <cell r="C3328" t="str">
            <v>BOOKED</v>
          </cell>
          <cell r="D3328" t="str">
            <v>Accruing</v>
          </cell>
          <cell r="E3328" t="str">
            <v>CFMS.TL.FXD</v>
          </cell>
          <cell r="F3328" t="str">
            <v>Dealer</v>
          </cell>
          <cell r="G3328">
            <v>311796</v>
          </cell>
        </row>
        <row r="3329">
          <cell r="B3329" t="str">
            <v>702-30003859-048</v>
          </cell>
          <cell r="C3329" t="str">
            <v>BOOKED</v>
          </cell>
          <cell r="D3329" t="str">
            <v>Accruing</v>
          </cell>
          <cell r="E3329" t="str">
            <v>CFMS.TL.FXD</v>
          </cell>
          <cell r="F3329" t="str">
            <v>Dealer</v>
          </cell>
          <cell r="G3329">
            <v>311796</v>
          </cell>
        </row>
        <row r="3330">
          <cell r="B3330" t="str">
            <v>702-30003859-049</v>
          </cell>
          <cell r="C3330" t="str">
            <v>BOOKED</v>
          </cell>
          <cell r="D3330" t="str">
            <v>Accruing</v>
          </cell>
          <cell r="E3330" t="str">
            <v>CFMS.TL.FXD</v>
          </cell>
          <cell r="F3330" t="str">
            <v>Dealer</v>
          </cell>
          <cell r="G3330">
            <v>311796</v>
          </cell>
        </row>
        <row r="3331">
          <cell r="B3331" t="str">
            <v>702-30003859-050</v>
          </cell>
          <cell r="C3331" t="str">
            <v>BOOKED</v>
          </cell>
          <cell r="D3331" t="str">
            <v>Accruing</v>
          </cell>
          <cell r="E3331" t="str">
            <v>CFMS.TL.FXD</v>
          </cell>
          <cell r="F3331" t="str">
            <v>Dealer</v>
          </cell>
          <cell r="G3331">
            <v>311796</v>
          </cell>
        </row>
        <row r="3332">
          <cell r="B3332" t="str">
            <v>702-30003859-051</v>
          </cell>
          <cell r="C3332" t="str">
            <v>BOOKED</v>
          </cell>
          <cell r="D3332" t="str">
            <v>Accruing</v>
          </cell>
          <cell r="E3332" t="str">
            <v>CFMS.TL.FXD</v>
          </cell>
          <cell r="F3332" t="str">
            <v>Dealer</v>
          </cell>
          <cell r="G3332">
            <v>311796</v>
          </cell>
        </row>
        <row r="3333">
          <cell r="B3333" t="str">
            <v>702-30003859-052</v>
          </cell>
          <cell r="C3333" t="str">
            <v>BOOKED</v>
          </cell>
          <cell r="D3333" t="str">
            <v>Accruing</v>
          </cell>
          <cell r="E3333" t="str">
            <v>CFMS.TL.FXD</v>
          </cell>
          <cell r="F3333" t="str">
            <v>Dealer</v>
          </cell>
          <cell r="G3333">
            <v>311796</v>
          </cell>
        </row>
        <row r="3334">
          <cell r="B3334" t="str">
            <v>702-30003859-053</v>
          </cell>
          <cell r="C3334" t="str">
            <v>BOOKED</v>
          </cell>
          <cell r="D3334" t="str">
            <v>Accruing</v>
          </cell>
          <cell r="E3334" t="str">
            <v>CFMS.TL.FXD</v>
          </cell>
          <cell r="F3334" t="str">
            <v>Dealer</v>
          </cell>
          <cell r="G3334">
            <v>311796</v>
          </cell>
        </row>
        <row r="3335">
          <cell r="B3335" t="str">
            <v>702-30003859-054</v>
          </cell>
          <cell r="C3335" t="str">
            <v>BOOKED</v>
          </cell>
          <cell r="D3335" t="str">
            <v>Accruing</v>
          </cell>
          <cell r="E3335" t="str">
            <v>CFMS.TL.FXD</v>
          </cell>
          <cell r="F3335" t="str">
            <v>Dealer</v>
          </cell>
          <cell r="G3335">
            <v>311796</v>
          </cell>
        </row>
        <row r="3336">
          <cell r="B3336" t="str">
            <v>702-30003859-055</v>
          </cell>
          <cell r="C3336" t="str">
            <v>BOOKED</v>
          </cell>
          <cell r="D3336" t="str">
            <v>Accruing</v>
          </cell>
          <cell r="E3336" t="str">
            <v>CFMS.TL.FXD</v>
          </cell>
          <cell r="F3336" t="str">
            <v>Dealer</v>
          </cell>
          <cell r="G3336">
            <v>311796</v>
          </cell>
        </row>
        <row r="3337">
          <cell r="B3337" t="str">
            <v>702-30003859-056</v>
          </cell>
          <cell r="C3337" t="str">
            <v>BOOKED</v>
          </cell>
          <cell r="D3337" t="str">
            <v>Accruing</v>
          </cell>
          <cell r="E3337" t="str">
            <v>CFMS.TL.FXD</v>
          </cell>
          <cell r="F3337" t="str">
            <v>Dealer</v>
          </cell>
          <cell r="G3337">
            <v>311796</v>
          </cell>
        </row>
        <row r="3338">
          <cell r="B3338" t="str">
            <v>702-30003859-057</v>
          </cell>
          <cell r="C3338" t="str">
            <v>BOOKED</v>
          </cell>
          <cell r="D3338" t="str">
            <v>Accruing</v>
          </cell>
          <cell r="E3338" t="str">
            <v>CFMS.TL.FXD</v>
          </cell>
          <cell r="F3338" t="str">
            <v>Dealer</v>
          </cell>
          <cell r="G3338">
            <v>311796</v>
          </cell>
        </row>
        <row r="3339">
          <cell r="B3339" t="str">
            <v>702-30003859-058</v>
          </cell>
          <cell r="C3339" t="str">
            <v>BOOKED</v>
          </cell>
          <cell r="D3339" t="str">
            <v>Accruing</v>
          </cell>
          <cell r="E3339" t="str">
            <v>CFMS.TL.FXD</v>
          </cell>
          <cell r="F3339" t="str">
            <v>Dealer</v>
          </cell>
          <cell r="G3339">
            <v>311796</v>
          </cell>
        </row>
        <row r="3340">
          <cell r="B3340" t="str">
            <v>702-30003859-059</v>
          </cell>
          <cell r="C3340" t="str">
            <v>BOOKED</v>
          </cell>
          <cell r="D3340" t="str">
            <v>Accruing</v>
          </cell>
          <cell r="E3340" t="str">
            <v>CFMS.TL.FXD</v>
          </cell>
          <cell r="F3340" t="str">
            <v>Dealer</v>
          </cell>
          <cell r="G3340">
            <v>311796</v>
          </cell>
        </row>
        <row r="3341">
          <cell r="B3341" t="str">
            <v>702-30003859-060</v>
          </cell>
          <cell r="C3341" t="str">
            <v>BOOKED</v>
          </cell>
          <cell r="D3341" t="str">
            <v>Accruing</v>
          </cell>
          <cell r="E3341" t="str">
            <v>CFMS.TL.FXD</v>
          </cell>
          <cell r="F3341" t="str">
            <v>Dealer</v>
          </cell>
          <cell r="G3341">
            <v>311796</v>
          </cell>
        </row>
        <row r="3342">
          <cell r="B3342" t="str">
            <v>702-30003859-061</v>
          </cell>
          <cell r="C3342" t="str">
            <v>BOOKED</v>
          </cell>
          <cell r="D3342" t="str">
            <v>Accruing</v>
          </cell>
          <cell r="E3342" t="str">
            <v>CFMS.TL.FXD</v>
          </cell>
          <cell r="F3342" t="str">
            <v>Dealer</v>
          </cell>
          <cell r="G3342">
            <v>311796</v>
          </cell>
        </row>
        <row r="3343">
          <cell r="B3343" t="str">
            <v>702-30003859-062</v>
          </cell>
          <cell r="C3343" t="str">
            <v>BOOKED</v>
          </cell>
          <cell r="D3343" t="str">
            <v>Accruing</v>
          </cell>
          <cell r="E3343" t="str">
            <v>CFMS.TL.FXD</v>
          </cell>
          <cell r="F3343" t="str">
            <v>Dealer</v>
          </cell>
          <cell r="G3343">
            <v>311796</v>
          </cell>
        </row>
        <row r="3344">
          <cell r="B3344" t="str">
            <v>702-30003859-063</v>
          </cell>
          <cell r="C3344" t="str">
            <v>BOOKED</v>
          </cell>
          <cell r="D3344" t="str">
            <v>Accruing</v>
          </cell>
          <cell r="E3344" t="str">
            <v>CFMS.TL.FXD</v>
          </cell>
          <cell r="F3344" t="str">
            <v>Dealer</v>
          </cell>
          <cell r="G3344">
            <v>311796</v>
          </cell>
        </row>
        <row r="3345">
          <cell r="B3345" t="str">
            <v>702-30003859-064</v>
          </cell>
          <cell r="C3345" t="str">
            <v>BOOKED</v>
          </cell>
          <cell r="D3345" t="str">
            <v>Accruing</v>
          </cell>
          <cell r="E3345" t="str">
            <v>CFMS.TL.FXD</v>
          </cell>
          <cell r="F3345" t="str">
            <v>Dealer</v>
          </cell>
          <cell r="G3345">
            <v>311796</v>
          </cell>
        </row>
        <row r="3346">
          <cell r="B3346" t="str">
            <v>702-30003859-065</v>
          </cell>
          <cell r="C3346" t="str">
            <v>BOOKED</v>
          </cell>
          <cell r="D3346" t="str">
            <v>Accruing</v>
          </cell>
          <cell r="E3346" t="str">
            <v>CFMS.TL.FXD</v>
          </cell>
          <cell r="F3346" t="str">
            <v>Dealer</v>
          </cell>
          <cell r="G3346">
            <v>311796</v>
          </cell>
        </row>
        <row r="3347">
          <cell r="B3347" t="str">
            <v>702-30003859-066</v>
          </cell>
          <cell r="C3347" t="str">
            <v>BOOKED</v>
          </cell>
          <cell r="D3347" t="str">
            <v>Accruing</v>
          </cell>
          <cell r="E3347" t="str">
            <v>CFMS.TL.FXD</v>
          </cell>
          <cell r="F3347" t="str">
            <v>Dealer</v>
          </cell>
          <cell r="G3347">
            <v>311796</v>
          </cell>
        </row>
        <row r="3348">
          <cell r="B3348" t="str">
            <v>702-30003859-067</v>
          </cell>
          <cell r="C3348" t="str">
            <v>BOOKED</v>
          </cell>
          <cell r="D3348" t="str">
            <v>Accruing</v>
          </cell>
          <cell r="E3348" t="str">
            <v>CFMS.TL.FXD</v>
          </cell>
          <cell r="F3348" t="str">
            <v>Dealer</v>
          </cell>
          <cell r="G3348">
            <v>311796</v>
          </cell>
        </row>
        <row r="3349">
          <cell r="B3349" t="str">
            <v>702-30003859-068</v>
          </cell>
          <cell r="C3349" t="str">
            <v>BOOKED</v>
          </cell>
          <cell r="D3349" t="str">
            <v>Accruing</v>
          </cell>
          <cell r="E3349" t="str">
            <v>CFMS.TL.FXD</v>
          </cell>
          <cell r="F3349" t="str">
            <v>Dealer</v>
          </cell>
          <cell r="G3349">
            <v>311796</v>
          </cell>
        </row>
        <row r="3350">
          <cell r="B3350" t="str">
            <v>702-30003859-069</v>
          </cell>
          <cell r="C3350" t="str">
            <v>BOOKED</v>
          </cell>
          <cell r="D3350" t="str">
            <v>Accruing</v>
          </cell>
          <cell r="E3350" t="str">
            <v>CFMS.TL.FXD</v>
          </cell>
          <cell r="F3350" t="str">
            <v>Dealer</v>
          </cell>
          <cell r="G3350">
            <v>311796</v>
          </cell>
        </row>
        <row r="3351">
          <cell r="B3351" t="str">
            <v>702-30003859-070</v>
          </cell>
          <cell r="C3351" t="str">
            <v>BOOKED</v>
          </cell>
          <cell r="D3351" t="str">
            <v>Accruing</v>
          </cell>
          <cell r="E3351" t="str">
            <v>CFMS.TL.FXD</v>
          </cell>
          <cell r="F3351" t="str">
            <v>Dealer</v>
          </cell>
          <cell r="G3351">
            <v>311796</v>
          </cell>
        </row>
        <row r="3352">
          <cell r="B3352" t="str">
            <v>702-30003859-071</v>
          </cell>
          <cell r="C3352" t="str">
            <v>BOOKED</v>
          </cell>
          <cell r="D3352" t="str">
            <v>Accruing</v>
          </cell>
          <cell r="E3352" t="str">
            <v>CFMS.TL.FXD</v>
          </cell>
          <cell r="F3352" t="str">
            <v>Dealer</v>
          </cell>
          <cell r="G3352">
            <v>311796</v>
          </cell>
        </row>
        <row r="3353">
          <cell r="B3353" t="str">
            <v>702-30003859-072</v>
          </cell>
          <cell r="C3353" t="str">
            <v>BOOKED</v>
          </cell>
          <cell r="D3353" t="str">
            <v>Accruing</v>
          </cell>
          <cell r="E3353" t="str">
            <v>CFMS.TL.FXD</v>
          </cell>
          <cell r="F3353" t="str">
            <v>Dealer</v>
          </cell>
          <cell r="G3353">
            <v>311796</v>
          </cell>
        </row>
        <row r="3354">
          <cell r="B3354" t="str">
            <v>702-30003859-073</v>
          </cell>
          <cell r="C3354" t="str">
            <v>BOOKED</v>
          </cell>
          <cell r="D3354" t="str">
            <v>Accruing</v>
          </cell>
          <cell r="E3354" t="str">
            <v>CFMS.TL.FXD</v>
          </cell>
          <cell r="F3354" t="str">
            <v>Dealer</v>
          </cell>
          <cell r="G3354">
            <v>311796</v>
          </cell>
        </row>
        <row r="3355">
          <cell r="B3355" t="str">
            <v>702-30003859-074</v>
          </cell>
          <cell r="C3355" t="str">
            <v>BOOKED</v>
          </cell>
          <cell r="D3355" t="str">
            <v>Accruing</v>
          </cell>
          <cell r="E3355" t="str">
            <v>CFMS.TL.FXD</v>
          </cell>
          <cell r="F3355" t="str">
            <v>Dealer</v>
          </cell>
          <cell r="G3355">
            <v>311796</v>
          </cell>
        </row>
        <row r="3356">
          <cell r="B3356" t="str">
            <v>702-30003859-075</v>
          </cell>
          <cell r="C3356" t="str">
            <v>BOOKED</v>
          </cell>
          <cell r="D3356" t="str">
            <v>Accruing</v>
          </cell>
          <cell r="E3356" t="str">
            <v>CFMS.TL.FXD</v>
          </cell>
          <cell r="F3356" t="str">
            <v>Dealer</v>
          </cell>
          <cell r="G3356">
            <v>311796</v>
          </cell>
        </row>
        <row r="3357">
          <cell r="B3357" t="str">
            <v>702-30003859-076</v>
          </cell>
          <cell r="C3357" t="str">
            <v>BOOKED</v>
          </cell>
          <cell r="D3357" t="str">
            <v>Accruing</v>
          </cell>
          <cell r="E3357" t="str">
            <v>CFMS.TL.FXD</v>
          </cell>
          <cell r="F3357" t="str">
            <v>Dealer</v>
          </cell>
          <cell r="G3357">
            <v>311796</v>
          </cell>
        </row>
        <row r="3358">
          <cell r="B3358" t="str">
            <v>702-30003859-077</v>
          </cell>
          <cell r="C3358" t="str">
            <v>BOOKED</v>
          </cell>
          <cell r="D3358" t="str">
            <v>Accruing</v>
          </cell>
          <cell r="E3358" t="str">
            <v>CFMS.TL.FXD</v>
          </cell>
          <cell r="F3358" t="str">
            <v>Dealer</v>
          </cell>
          <cell r="G3358">
            <v>311796</v>
          </cell>
        </row>
        <row r="3359">
          <cell r="B3359" t="str">
            <v>702-30003859-078</v>
          </cell>
          <cell r="C3359" t="str">
            <v>BOOKED</v>
          </cell>
          <cell r="D3359" t="str">
            <v>Accruing</v>
          </cell>
          <cell r="E3359" t="str">
            <v>CFMS.TL.FXD</v>
          </cell>
          <cell r="F3359" t="str">
            <v>Dealer</v>
          </cell>
          <cell r="G3359">
            <v>311796</v>
          </cell>
        </row>
        <row r="3360">
          <cell r="B3360" t="str">
            <v>702-30003859-079</v>
          </cell>
          <cell r="C3360" t="str">
            <v>BOOKED</v>
          </cell>
          <cell r="D3360" t="str">
            <v>Accruing</v>
          </cell>
          <cell r="E3360" t="str">
            <v>CFMS.TL.FXD</v>
          </cell>
          <cell r="F3360" t="str">
            <v>Dealer</v>
          </cell>
          <cell r="G3360">
            <v>311796</v>
          </cell>
        </row>
        <row r="3361">
          <cell r="B3361" t="str">
            <v>702-30003859-080</v>
          </cell>
          <cell r="C3361" t="str">
            <v>BOOKED</v>
          </cell>
          <cell r="D3361" t="str">
            <v>Accruing</v>
          </cell>
          <cell r="E3361" t="str">
            <v>CFMS.TL.FXD</v>
          </cell>
          <cell r="F3361" t="str">
            <v>Dealer</v>
          </cell>
          <cell r="G3361">
            <v>311796</v>
          </cell>
        </row>
        <row r="3362">
          <cell r="B3362" t="str">
            <v>702-30003859-081</v>
          </cell>
          <cell r="C3362" t="str">
            <v>BOOKED</v>
          </cell>
          <cell r="D3362" t="str">
            <v>Accruing</v>
          </cell>
          <cell r="E3362" t="str">
            <v>CFMS.TL.FXD</v>
          </cell>
          <cell r="F3362" t="str">
            <v>Dealer</v>
          </cell>
          <cell r="G3362">
            <v>311796</v>
          </cell>
        </row>
        <row r="3363">
          <cell r="B3363" t="str">
            <v>702-30003859-082</v>
          </cell>
          <cell r="C3363" t="str">
            <v>BOOKED</v>
          </cell>
          <cell r="D3363" t="str">
            <v>Accruing</v>
          </cell>
          <cell r="E3363" t="str">
            <v>CFMS.TL.FXD</v>
          </cell>
          <cell r="F3363" t="str">
            <v>Dealer</v>
          </cell>
          <cell r="G3363">
            <v>311796</v>
          </cell>
        </row>
        <row r="3364">
          <cell r="B3364" t="str">
            <v>702-30003859-083</v>
          </cell>
          <cell r="C3364" t="str">
            <v>BOOKED</v>
          </cell>
          <cell r="D3364" t="str">
            <v>Accruing</v>
          </cell>
          <cell r="E3364" t="str">
            <v>CFMS.TL.FXD</v>
          </cell>
          <cell r="F3364" t="str">
            <v>Dealer</v>
          </cell>
          <cell r="G3364">
            <v>311796</v>
          </cell>
        </row>
        <row r="3365">
          <cell r="B3365" t="str">
            <v>702-30003859-084</v>
          </cell>
          <cell r="C3365" t="str">
            <v>BOOKED</v>
          </cell>
          <cell r="D3365" t="str">
            <v>Accruing</v>
          </cell>
          <cell r="E3365" t="str">
            <v>CFMS.TL.FXD</v>
          </cell>
          <cell r="F3365" t="str">
            <v>Dealer</v>
          </cell>
          <cell r="G3365">
            <v>311796</v>
          </cell>
        </row>
        <row r="3366">
          <cell r="B3366" t="str">
            <v>702-30003859-085</v>
          </cell>
          <cell r="C3366" t="str">
            <v>BOOKED</v>
          </cell>
          <cell r="D3366" t="str">
            <v>Accruing</v>
          </cell>
          <cell r="E3366" t="str">
            <v>CFMS.TL.FXD</v>
          </cell>
          <cell r="F3366" t="str">
            <v>Dealer</v>
          </cell>
          <cell r="G3366">
            <v>311796</v>
          </cell>
        </row>
        <row r="3367">
          <cell r="B3367" t="str">
            <v>702-30003859-086</v>
          </cell>
          <cell r="C3367" t="str">
            <v>BOOKED</v>
          </cell>
          <cell r="D3367" t="str">
            <v>Accruing</v>
          </cell>
          <cell r="E3367" t="str">
            <v>CFMS.TL.FXD</v>
          </cell>
          <cell r="F3367" t="str">
            <v>Dealer</v>
          </cell>
          <cell r="G3367">
            <v>311796</v>
          </cell>
        </row>
        <row r="3368">
          <cell r="B3368" t="str">
            <v>702-30003859-087</v>
          </cell>
          <cell r="C3368" t="str">
            <v>BOOKED</v>
          </cell>
          <cell r="D3368" t="str">
            <v>Accruing</v>
          </cell>
          <cell r="E3368" t="str">
            <v>CFMS.TL.FXD</v>
          </cell>
          <cell r="F3368" t="str">
            <v>Dealer</v>
          </cell>
          <cell r="G3368">
            <v>311796</v>
          </cell>
        </row>
        <row r="3369">
          <cell r="B3369" t="str">
            <v>702-30003859-088</v>
          </cell>
          <cell r="C3369" t="str">
            <v>BOOKED</v>
          </cell>
          <cell r="D3369" t="str">
            <v>Accruing</v>
          </cell>
          <cell r="E3369" t="str">
            <v>CFMS.TL.FXD</v>
          </cell>
          <cell r="F3369" t="str">
            <v>Dealer</v>
          </cell>
          <cell r="G3369">
            <v>311796</v>
          </cell>
        </row>
        <row r="3370">
          <cell r="B3370" t="str">
            <v>702-30003859-089</v>
          </cell>
          <cell r="C3370" t="str">
            <v>BOOKED</v>
          </cell>
          <cell r="D3370" t="str">
            <v>Accruing</v>
          </cell>
          <cell r="E3370" t="str">
            <v>CFMS.TL.FXD</v>
          </cell>
          <cell r="F3370" t="str">
            <v>Dealer</v>
          </cell>
          <cell r="G3370">
            <v>311796</v>
          </cell>
        </row>
        <row r="3371">
          <cell r="B3371" t="str">
            <v>702-30003859-090</v>
          </cell>
          <cell r="C3371" t="str">
            <v>BOOKED</v>
          </cell>
          <cell r="D3371" t="str">
            <v>Accruing</v>
          </cell>
          <cell r="E3371" t="str">
            <v>CFMS.TL.FXD</v>
          </cell>
          <cell r="F3371" t="str">
            <v>Dealer</v>
          </cell>
          <cell r="G3371">
            <v>311796</v>
          </cell>
        </row>
        <row r="3372">
          <cell r="B3372" t="str">
            <v>702-30003859-091</v>
          </cell>
          <cell r="C3372" t="str">
            <v>BOOKED</v>
          </cell>
          <cell r="D3372" t="str">
            <v>Accruing</v>
          </cell>
          <cell r="E3372" t="str">
            <v>CFMS.TL.FXD</v>
          </cell>
          <cell r="F3372" t="str">
            <v>Dealer</v>
          </cell>
          <cell r="G3372">
            <v>311796</v>
          </cell>
        </row>
        <row r="3373">
          <cell r="B3373" t="str">
            <v>702-30003859-092</v>
          </cell>
          <cell r="C3373" t="str">
            <v>BOOKED</v>
          </cell>
          <cell r="D3373" t="str">
            <v>Accruing</v>
          </cell>
          <cell r="E3373" t="str">
            <v>CFMS.TL.FXD</v>
          </cell>
          <cell r="F3373" t="str">
            <v>Dealer</v>
          </cell>
          <cell r="G3373">
            <v>311796</v>
          </cell>
        </row>
        <row r="3374">
          <cell r="B3374" t="str">
            <v>702-30003859-093</v>
          </cell>
          <cell r="C3374" t="str">
            <v>BOOKED</v>
          </cell>
          <cell r="D3374" t="str">
            <v>Accruing</v>
          </cell>
          <cell r="E3374" t="str">
            <v>CFMS.TL.FXD</v>
          </cell>
          <cell r="F3374" t="str">
            <v>Dealer</v>
          </cell>
          <cell r="G3374">
            <v>311796</v>
          </cell>
        </row>
        <row r="3375">
          <cell r="B3375" t="str">
            <v>702-30003859-094</v>
          </cell>
          <cell r="C3375" t="str">
            <v>BOOKED</v>
          </cell>
          <cell r="D3375" t="str">
            <v>Accruing</v>
          </cell>
          <cell r="E3375" t="str">
            <v>CFMS.TL.FXD</v>
          </cell>
          <cell r="F3375" t="str">
            <v>Dealer</v>
          </cell>
          <cell r="G3375">
            <v>311796</v>
          </cell>
        </row>
        <row r="3376">
          <cell r="B3376" t="str">
            <v>702-30003859-095</v>
          </cell>
          <cell r="C3376" t="str">
            <v>BOOKED</v>
          </cell>
          <cell r="D3376" t="str">
            <v>Accruing</v>
          </cell>
          <cell r="E3376" t="str">
            <v>CFMS.TL.FXD</v>
          </cell>
          <cell r="F3376" t="str">
            <v>Dealer</v>
          </cell>
          <cell r="G3376">
            <v>311796</v>
          </cell>
        </row>
        <row r="3377">
          <cell r="B3377" t="str">
            <v>702-30003859-096</v>
          </cell>
          <cell r="C3377" t="str">
            <v>BOOKED</v>
          </cell>
          <cell r="D3377" t="str">
            <v>Accruing</v>
          </cell>
          <cell r="E3377" t="str">
            <v>CFMS.TL.FXD</v>
          </cell>
          <cell r="F3377" t="str">
            <v>Dealer</v>
          </cell>
          <cell r="G3377">
            <v>311796</v>
          </cell>
        </row>
        <row r="3378">
          <cell r="B3378" t="str">
            <v>702-30003859-097</v>
          </cell>
          <cell r="C3378" t="str">
            <v>BOOKED</v>
          </cell>
          <cell r="D3378" t="str">
            <v>Accruing</v>
          </cell>
          <cell r="E3378" t="str">
            <v>CFMS.TL.FXD</v>
          </cell>
          <cell r="F3378" t="str">
            <v>Dealer</v>
          </cell>
          <cell r="G3378">
            <v>311796</v>
          </cell>
        </row>
        <row r="3379">
          <cell r="B3379" t="str">
            <v>702-30003859-098</v>
          </cell>
          <cell r="C3379" t="str">
            <v>BOOKED</v>
          </cell>
          <cell r="D3379" t="str">
            <v>Accruing</v>
          </cell>
          <cell r="E3379" t="str">
            <v>CFMS.TL.FXD</v>
          </cell>
          <cell r="F3379" t="str">
            <v>Dealer</v>
          </cell>
          <cell r="G3379">
            <v>311796</v>
          </cell>
        </row>
        <row r="3380">
          <cell r="B3380" t="str">
            <v>702-30003859-099</v>
          </cell>
          <cell r="C3380" t="str">
            <v>BOOKED</v>
          </cell>
          <cell r="D3380" t="str">
            <v>Accruing</v>
          </cell>
          <cell r="E3380" t="str">
            <v>CFMS.DF.LOCALOP.FXD</v>
          </cell>
          <cell r="F3380" t="str">
            <v>Dealer</v>
          </cell>
          <cell r="G3380">
            <v>311796</v>
          </cell>
        </row>
        <row r="3381">
          <cell r="B3381" t="str">
            <v>702-30003859-100</v>
          </cell>
          <cell r="C3381" t="str">
            <v>BOOKED</v>
          </cell>
          <cell r="D3381" t="str">
            <v>Accruing</v>
          </cell>
          <cell r="E3381" t="str">
            <v>CFMS.DF.LOCALOP.FXD</v>
          </cell>
          <cell r="F3381" t="str">
            <v>Dealer</v>
          </cell>
          <cell r="G3381">
            <v>311796</v>
          </cell>
        </row>
        <row r="3382">
          <cell r="B3382" t="str">
            <v>702-30003859-101</v>
          </cell>
          <cell r="C3382" t="str">
            <v>BOOKED</v>
          </cell>
          <cell r="D3382" t="str">
            <v>Accruing</v>
          </cell>
          <cell r="E3382" t="str">
            <v>CFMS.DF.LOCALOP.FXD</v>
          </cell>
          <cell r="F3382" t="str">
            <v>Dealer</v>
          </cell>
          <cell r="G3382">
            <v>311796</v>
          </cell>
        </row>
        <row r="3383">
          <cell r="B3383" t="str">
            <v>702-30003859-102</v>
          </cell>
          <cell r="C3383" t="str">
            <v>BOOKED</v>
          </cell>
          <cell r="D3383" t="str">
            <v>Accruing</v>
          </cell>
          <cell r="E3383" t="str">
            <v>CFMS.DF.LOCALOP.FXD</v>
          </cell>
          <cell r="F3383" t="str">
            <v>Dealer</v>
          </cell>
          <cell r="G3383">
            <v>311796</v>
          </cell>
        </row>
        <row r="3384">
          <cell r="B3384" t="str">
            <v>702-30003859-103</v>
          </cell>
          <cell r="C3384" t="str">
            <v>BOOKED</v>
          </cell>
          <cell r="D3384" t="str">
            <v>Accruing</v>
          </cell>
          <cell r="E3384" t="str">
            <v>CFMS.DF.LOCALOP.FXD</v>
          </cell>
          <cell r="F3384" t="str">
            <v>Dealer</v>
          </cell>
          <cell r="G3384">
            <v>311796</v>
          </cell>
        </row>
        <row r="3385">
          <cell r="B3385" t="str">
            <v>702-30003859-104</v>
          </cell>
          <cell r="C3385" t="str">
            <v>BOOKED</v>
          </cell>
          <cell r="D3385" t="str">
            <v>Accruing</v>
          </cell>
          <cell r="E3385" t="str">
            <v>CFMS.DF.LOCALOP.FXD</v>
          </cell>
          <cell r="F3385" t="str">
            <v>Dealer</v>
          </cell>
          <cell r="G3385">
            <v>311796</v>
          </cell>
        </row>
        <row r="3386">
          <cell r="B3386" t="str">
            <v>702-30003859-105</v>
          </cell>
          <cell r="C3386" t="str">
            <v>BOOKED</v>
          </cell>
          <cell r="D3386" t="str">
            <v>Accruing</v>
          </cell>
          <cell r="E3386" t="str">
            <v>CFMS.DF.LOCALOP.FXD</v>
          </cell>
          <cell r="F3386" t="str">
            <v>Dealer</v>
          </cell>
          <cell r="G3386">
            <v>311796</v>
          </cell>
        </row>
        <row r="3387">
          <cell r="B3387" t="str">
            <v>702-30003859-106</v>
          </cell>
          <cell r="C3387" t="str">
            <v>BOOKED</v>
          </cell>
          <cell r="D3387" t="str">
            <v>Accruing</v>
          </cell>
          <cell r="E3387" t="str">
            <v>CFMS.DF.LOCALOP.FXD</v>
          </cell>
          <cell r="F3387" t="str">
            <v>Dealer</v>
          </cell>
          <cell r="G3387">
            <v>311796</v>
          </cell>
        </row>
        <row r="3388">
          <cell r="B3388" t="str">
            <v>702-30003859-107</v>
          </cell>
          <cell r="C3388" t="str">
            <v>BOOKED</v>
          </cell>
          <cell r="D3388" t="str">
            <v>Accruing</v>
          </cell>
          <cell r="E3388" t="str">
            <v>CFMS.DF.LOCALOP.FXD</v>
          </cell>
          <cell r="F3388" t="str">
            <v>Dealer</v>
          </cell>
          <cell r="G3388">
            <v>311796</v>
          </cell>
        </row>
        <row r="3389">
          <cell r="B3389" t="str">
            <v>702-30003859-108</v>
          </cell>
          <cell r="C3389" t="str">
            <v>BOOKED</v>
          </cell>
          <cell r="D3389" t="str">
            <v>Accruing</v>
          </cell>
          <cell r="E3389" t="str">
            <v>CFMS.DF.LOCALOP.FXD</v>
          </cell>
          <cell r="F3389" t="str">
            <v>Dealer</v>
          </cell>
          <cell r="G3389">
            <v>311796</v>
          </cell>
        </row>
        <row r="3390">
          <cell r="B3390" t="str">
            <v>702-30003859-109</v>
          </cell>
          <cell r="C3390" t="str">
            <v>BOOKED</v>
          </cell>
          <cell r="D3390" t="str">
            <v>Accruing</v>
          </cell>
          <cell r="E3390" t="str">
            <v>CFMS.DF.LOCALOP.FXD</v>
          </cell>
          <cell r="F3390" t="str">
            <v>Dealer</v>
          </cell>
          <cell r="G3390">
            <v>311796</v>
          </cell>
        </row>
        <row r="3391">
          <cell r="B3391" t="str">
            <v>702-30003862</v>
          </cell>
          <cell r="C3391" t="str">
            <v>BOOKED</v>
          </cell>
          <cell r="D3391" t="str">
            <v>Accruing</v>
          </cell>
          <cell r="E3391" t="str">
            <v>CFMS.DF.PR.FXD</v>
          </cell>
          <cell r="F3391" t="str">
            <v>Customer</v>
          </cell>
          <cell r="G3391">
            <v>356784</v>
          </cell>
        </row>
        <row r="3392">
          <cell r="B3392" t="str">
            <v>702-30003869</v>
          </cell>
          <cell r="C3392" t="str">
            <v>BOOKED</v>
          </cell>
          <cell r="D3392" t="str">
            <v>Accruing</v>
          </cell>
          <cell r="E3392" t="str">
            <v>CFMS.DF.PR.FXD</v>
          </cell>
          <cell r="F3392" t="str">
            <v>Customer</v>
          </cell>
          <cell r="G3392">
            <v>356785</v>
          </cell>
        </row>
        <row r="3393">
          <cell r="B3393" t="str">
            <v>702-30003870</v>
          </cell>
          <cell r="C3393" t="str">
            <v>BOOKED</v>
          </cell>
          <cell r="D3393" t="str">
            <v>Accruing</v>
          </cell>
          <cell r="E3393" t="str">
            <v>CFMS.DF.PR.FXD</v>
          </cell>
          <cell r="F3393" t="str">
            <v>Customer</v>
          </cell>
          <cell r="G3393">
            <v>356786</v>
          </cell>
        </row>
        <row r="3394">
          <cell r="B3394" t="str">
            <v>702-30003878</v>
          </cell>
          <cell r="C3394" t="str">
            <v>BOOKED</v>
          </cell>
          <cell r="D3394" t="str">
            <v>Accruing</v>
          </cell>
          <cell r="E3394" t="str">
            <v>CFMS.DF.PR.FXD</v>
          </cell>
          <cell r="F3394" t="str">
            <v>Customer</v>
          </cell>
          <cell r="G3394">
            <v>318945</v>
          </cell>
        </row>
        <row r="3395">
          <cell r="B3395" t="str">
            <v>702-30003879</v>
          </cell>
          <cell r="C3395" t="str">
            <v>BOOKED</v>
          </cell>
          <cell r="D3395" t="str">
            <v>Accruing</v>
          </cell>
          <cell r="E3395" t="str">
            <v>CFMS.DF.PR.FXD</v>
          </cell>
          <cell r="F3395" t="str">
            <v>Customer</v>
          </cell>
          <cell r="G3395">
            <v>318945</v>
          </cell>
        </row>
        <row r="3396">
          <cell r="B3396" t="str">
            <v>702-30003880</v>
          </cell>
          <cell r="C3396" t="str">
            <v>BOOKED</v>
          </cell>
          <cell r="D3396" t="str">
            <v>Accruing</v>
          </cell>
          <cell r="E3396" t="str">
            <v>CFMS.DF.PR.FXD</v>
          </cell>
          <cell r="F3396" t="str">
            <v>Customer</v>
          </cell>
          <cell r="G3396">
            <v>314796</v>
          </cell>
        </row>
        <row r="3397">
          <cell r="B3397" t="str">
            <v>702-30003881</v>
          </cell>
          <cell r="C3397" t="str">
            <v>BOOKED</v>
          </cell>
          <cell r="D3397" t="str">
            <v>Accruing</v>
          </cell>
          <cell r="E3397" t="str">
            <v>CFMS.DF.PR.FXD</v>
          </cell>
          <cell r="F3397" t="str">
            <v>Customer</v>
          </cell>
          <cell r="G3397">
            <v>314796</v>
          </cell>
        </row>
        <row r="3398">
          <cell r="B3398" t="str">
            <v>702-30003887-1</v>
          </cell>
          <cell r="C3398" t="str">
            <v>BOOKED</v>
          </cell>
          <cell r="D3398" t="str">
            <v>Accruing</v>
          </cell>
          <cell r="E3398" t="str">
            <v>CFMS.DF.PR.FXD</v>
          </cell>
          <cell r="F3398" t="str">
            <v>Customer</v>
          </cell>
          <cell r="G3398">
            <v>310450</v>
          </cell>
        </row>
        <row r="3399">
          <cell r="B3399" t="str">
            <v>702-30003891</v>
          </cell>
          <cell r="C3399" t="str">
            <v>BOOKED</v>
          </cell>
          <cell r="D3399" t="str">
            <v>Accruing</v>
          </cell>
          <cell r="E3399" t="str">
            <v>CFMS.DF.PR.FXD</v>
          </cell>
          <cell r="F3399" t="str">
            <v>Customer</v>
          </cell>
          <cell r="G3399">
            <v>342743</v>
          </cell>
        </row>
        <row r="3400">
          <cell r="B3400" t="str">
            <v>702-30003893</v>
          </cell>
          <cell r="C3400" t="str">
            <v>BOOKED</v>
          </cell>
          <cell r="D3400" t="str">
            <v>Accruing</v>
          </cell>
          <cell r="E3400" t="str">
            <v>CFMS.DF.PR.FXD</v>
          </cell>
          <cell r="F3400" t="str">
            <v>Customer</v>
          </cell>
          <cell r="G3400">
            <v>310469</v>
          </cell>
        </row>
        <row r="3401">
          <cell r="B3401" t="str">
            <v>702-30003918</v>
          </cell>
          <cell r="C3401" t="str">
            <v>BOOKED</v>
          </cell>
          <cell r="D3401" t="str">
            <v>Accruing</v>
          </cell>
          <cell r="E3401" t="str">
            <v>CFMS.DF.PR.FXD</v>
          </cell>
          <cell r="F3401" t="str">
            <v>Customer</v>
          </cell>
          <cell r="G3401">
            <v>309155</v>
          </cell>
        </row>
        <row r="3402">
          <cell r="B3402" t="str">
            <v>702-30003923</v>
          </cell>
          <cell r="C3402" t="str">
            <v>BOOKED</v>
          </cell>
          <cell r="D3402" t="str">
            <v>Accruing</v>
          </cell>
          <cell r="E3402" t="str">
            <v>CFMS.DF.PR.FXD</v>
          </cell>
          <cell r="F3402" t="str">
            <v>Customer</v>
          </cell>
          <cell r="G3402">
            <v>356980</v>
          </cell>
        </row>
        <row r="3403">
          <cell r="B3403" t="str">
            <v>702-30003925</v>
          </cell>
          <cell r="C3403" t="str">
            <v>BOOKED</v>
          </cell>
          <cell r="D3403" t="str">
            <v>Accruing</v>
          </cell>
          <cell r="E3403" t="str">
            <v>CFMS.DF.PR.FXD</v>
          </cell>
          <cell r="F3403" t="str">
            <v>Customer</v>
          </cell>
          <cell r="G3403">
            <v>320453</v>
          </cell>
        </row>
        <row r="3404">
          <cell r="B3404" t="str">
            <v>702-30003926</v>
          </cell>
          <cell r="C3404" t="str">
            <v>BOOKED</v>
          </cell>
          <cell r="D3404" t="str">
            <v>Accruing</v>
          </cell>
          <cell r="E3404" t="str">
            <v>CFMS.DF.PR.FXD</v>
          </cell>
          <cell r="F3404" t="str">
            <v>Customer</v>
          </cell>
          <cell r="G3404">
            <v>313991</v>
          </cell>
        </row>
        <row r="3405">
          <cell r="B3405" t="str">
            <v>702-30003927</v>
          </cell>
          <cell r="C3405" t="str">
            <v>BOOKED</v>
          </cell>
          <cell r="D3405" t="str">
            <v>Accruing</v>
          </cell>
          <cell r="E3405" t="str">
            <v>CFMS.TL.FXD</v>
          </cell>
          <cell r="F3405" t="str">
            <v>Customer</v>
          </cell>
          <cell r="G3405">
            <v>320453</v>
          </cell>
        </row>
        <row r="3406">
          <cell r="B3406" t="str">
            <v>702-30003932</v>
          </cell>
          <cell r="C3406" t="str">
            <v>BOOKED</v>
          </cell>
          <cell r="D3406" t="str">
            <v>Accruing</v>
          </cell>
          <cell r="E3406" t="str">
            <v>CFMS.DF.PR.FXD</v>
          </cell>
          <cell r="F3406" t="str">
            <v>Customer</v>
          </cell>
          <cell r="G3406">
            <v>309155</v>
          </cell>
        </row>
        <row r="3407">
          <cell r="B3407" t="str">
            <v>702-30003934</v>
          </cell>
          <cell r="C3407" t="str">
            <v>BOOKED</v>
          </cell>
          <cell r="D3407" t="str">
            <v>Accruing</v>
          </cell>
          <cell r="E3407" t="str">
            <v>CFMS.DF.PR.FXD</v>
          </cell>
          <cell r="F3407" t="str">
            <v>Customer</v>
          </cell>
          <cell r="G3407">
            <v>312340</v>
          </cell>
        </row>
        <row r="3408">
          <cell r="B3408" t="str">
            <v>702-30003938</v>
          </cell>
          <cell r="C3408" t="str">
            <v>BOOKED</v>
          </cell>
          <cell r="D3408" t="str">
            <v>Accruing</v>
          </cell>
          <cell r="E3408" t="str">
            <v>CFMS.DF.PR.FXD</v>
          </cell>
          <cell r="F3408" t="str">
            <v>Customer</v>
          </cell>
          <cell r="G3408">
            <v>312340</v>
          </cell>
        </row>
        <row r="3409">
          <cell r="B3409" t="str">
            <v>702-30003940</v>
          </cell>
          <cell r="C3409" t="str">
            <v>BOOKED</v>
          </cell>
          <cell r="D3409" t="str">
            <v>Accruing</v>
          </cell>
          <cell r="E3409" t="str">
            <v>CFMS.DF.PR.FXD</v>
          </cell>
          <cell r="F3409" t="str">
            <v>Customer</v>
          </cell>
          <cell r="G3409">
            <v>312340</v>
          </cell>
        </row>
        <row r="3410">
          <cell r="B3410" t="str">
            <v>702-30003942</v>
          </cell>
          <cell r="C3410" t="str">
            <v>BOOKED</v>
          </cell>
          <cell r="D3410" t="str">
            <v>Accruing</v>
          </cell>
          <cell r="E3410" t="str">
            <v>CFMS.DF.PR.FXD</v>
          </cell>
          <cell r="F3410" t="str">
            <v>Customer</v>
          </cell>
          <cell r="G3410">
            <v>337354</v>
          </cell>
        </row>
        <row r="3411">
          <cell r="B3411" t="str">
            <v>702-30003945</v>
          </cell>
          <cell r="C3411" t="str">
            <v>BOOKED</v>
          </cell>
          <cell r="D3411" t="str">
            <v>Accruing</v>
          </cell>
          <cell r="E3411" t="str">
            <v>CFMS.DF.PR.FXD</v>
          </cell>
          <cell r="F3411" t="str">
            <v>Customer</v>
          </cell>
          <cell r="G3411">
            <v>357313</v>
          </cell>
        </row>
        <row r="3412">
          <cell r="B3412" t="str">
            <v>702-30003947</v>
          </cell>
          <cell r="C3412" t="str">
            <v>BOOKED</v>
          </cell>
          <cell r="D3412" t="str">
            <v>Accruing</v>
          </cell>
          <cell r="E3412" t="str">
            <v>CFMS.DF.PR.FXD</v>
          </cell>
          <cell r="F3412" t="str">
            <v>Customer</v>
          </cell>
          <cell r="G3412">
            <v>341944</v>
          </cell>
        </row>
        <row r="3413">
          <cell r="B3413" t="str">
            <v>702-30003949</v>
          </cell>
          <cell r="C3413" t="str">
            <v>BOOKED</v>
          </cell>
          <cell r="D3413" t="str">
            <v>Accruing</v>
          </cell>
          <cell r="E3413" t="str">
            <v>CFMS.DF.PR.FXD</v>
          </cell>
          <cell r="F3413" t="str">
            <v>Customer</v>
          </cell>
          <cell r="G3413">
            <v>318745</v>
          </cell>
        </row>
        <row r="3414">
          <cell r="B3414" t="str">
            <v>702-30003950</v>
          </cell>
          <cell r="C3414" t="str">
            <v>BOOKED</v>
          </cell>
          <cell r="D3414" t="str">
            <v>Non-Accruing</v>
          </cell>
          <cell r="E3414" t="str">
            <v>CFMS.DF.PR.FXD</v>
          </cell>
          <cell r="F3414" t="str">
            <v>Customer</v>
          </cell>
          <cell r="G3414">
            <v>341013</v>
          </cell>
        </row>
        <row r="3415">
          <cell r="B3415" t="str">
            <v>702-30003953</v>
          </cell>
          <cell r="C3415" t="str">
            <v>BOOKED</v>
          </cell>
          <cell r="D3415" t="str">
            <v>Accruing</v>
          </cell>
          <cell r="E3415" t="str">
            <v>CFMS.DF.PR.FXD</v>
          </cell>
          <cell r="F3415" t="str">
            <v>Customer</v>
          </cell>
          <cell r="G3415">
            <v>312751</v>
          </cell>
        </row>
        <row r="3416">
          <cell r="B3416" t="str">
            <v>702-30003968</v>
          </cell>
          <cell r="C3416" t="str">
            <v>BOOKED</v>
          </cell>
          <cell r="D3416" t="str">
            <v>Accruing</v>
          </cell>
          <cell r="E3416" t="str">
            <v>CFMS.DF.PR.FXD</v>
          </cell>
          <cell r="F3416" t="str">
            <v>Customer</v>
          </cell>
          <cell r="G3416">
            <v>355821</v>
          </cell>
        </row>
        <row r="3417">
          <cell r="B3417" t="str">
            <v>702-30003979</v>
          </cell>
          <cell r="C3417" t="str">
            <v>BOOKED</v>
          </cell>
          <cell r="D3417" t="str">
            <v>Accruing</v>
          </cell>
          <cell r="E3417" t="str">
            <v>CFMS.DF.PR.FXD</v>
          </cell>
          <cell r="F3417" t="str">
            <v>Customer</v>
          </cell>
          <cell r="G3417">
            <v>316455</v>
          </cell>
        </row>
        <row r="3418">
          <cell r="B3418" t="str">
            <v>702-30003983</v>
          </cell>
          <cell r="C3418" t="str">
            <v>BOOKED</v>
          </cell>
          <cell r="D3418" t="str">
            <v>Accruing</v>
          </cell>
          <cell r="E3418" t="str">
            <v>CFMS.DF.PR.FXD</v>
          </cell>
          <cell r="F3418" t="str">
            <v>Customer</v>
          </cell>
          <cell r="G3418">
            <v>339051</v>
          </cell>
        </row>
        <row r="3419">
          <cell r="B3419" t="str">
            <v>702-30003986</v>
          </cell>
          <cell r="C3419" t="str">
            <v>BOOKED</v>
          </cell>
          <cell r="D3419" t="str">
            <v>Accruing</v>
          </cell>
          <cell r="E3419" t="str">
            <v>CFMS.DF.PR.FXD</v>
          </cell>
          <cell r="F3419" t="str">
            <v>Customer</v>
          </cell>
          <cell r="G3419">
            <v>313491</v>
          </cell>
        </row>
        <row r="3420">
          <cell r="B3420" t="str">
            <v>702-30003987</v>
          </cell>
          <cell r="C3420" t="str">
            <v>BOOKED</v>
          </cell>
          <cell r="D3420" t="str">
            <v>Accruing</v>
          </cell>
          <cell r="E3420" t="str">
            <v>CFMS.DF.PR.FXD</v>
          </cell>
          <cell r="F3420" t="str">
            <v>Customer</v>
          </cell>
          <cell r="G3420">
            <v>319767</v>
          </cell>
        </row>
        <row r="3421">
          <cell r="B3421" t="str">
            <v>702-30003999</v>
          </cell>
          <cell r="C3421" t="str">
            <v>BOOKED</v>
          </cell>
          <cell r="D3421" t="str">
            <v>Accruing</v>
          </cell>
          <cell r="E3421" t="str">
            <v>CFMS.DF.PR.FXD</v>
          </cell>
          <cell r="F3421" t="str">
            <v>Customer</v>
          </cell>
          <cell r="G3421">
            <v>312340</v>
          </cell>
        </row>
        <row r="3422">
          <cell r="B3422" t="str">
            <v>702-30004006</v>
          </cell>
          <cell r="C3422" t="str">
            <v>BOOKED</v>
          </cell>
          <cell r="D3422" t="str">
            <v>Accruing</v>
          </cell>
          <cell r="E3422" t="str">
            <v>CFMS.DF.PR.FXD</v>
          </cell>
          <cell r="F3422" t="str">
            <v>Customer</v>
          </cell>
          <cell r="G3422">
            <v>316455</v>
          </cell>
        </row>
        <row r="3423">
          <cell r="B3423" t="str">
            <v>702-30004008</v>
          </cell>
          <cell r="C3423" t="str">
            <v>BOOKED</v>
          </cell>
          <cell r="D3423" t="str">
            <v>Accruing</v>
          </cell>
          <cell r="E3423" t="str">
            <v>CFMS.DF.PR.FXD</v>
          </cell>
          <cell r="F3423" t="str">
            <v>Customer</v>
          </cell>
          <cell r="G3423">
            <v>318916</v>
          </cell>
        </row>
        <row r="3424">
          <cell r="B3424" t="str">
            <v>702-30004009</v>
          </cell>
          <cell r="C3424" t="str">
            <v>BOOKED</v>
          </cell>
          <cell r="D3424" t="str">
            <v>Accruing</v>
          </cell>
          <cell r="E3424" t="str">
            <v>CFMS.DF.PR.FXD</v>
          </cell>
          <cell r="F3424" t="str">
            <v>Customer</v>
          </cell>
          <cell r="G3424">
            <v>318916</v>
          </cell>
        </row>
        <row r="3425">
          <cell r="B3425" t="str">
            <v>702-30004012</v>
          </cell>
          <cell r="C3425" t="str">
            <v>BOOKED</v>
          </cell>
          <cell r="D3425" t="str">
            <v>Accruing</v>
          </cell>
          <cell r="E3425" t="str">
            <v>CFMS.DF.PR.FXD</v>
          </cell>
          <cell r="F3425" t="str">
            <v>Customer</v>
          </cell>
          <cell r="G3425">
            <v>312340</v>
          </cell>
        </row>
        <row r="3426">
          <cell r="B3426" t="str">
            <v>702-30004014</v>
          </cell>
          <cell r="C3426" t="str">
            <v>BOOKED</v>
          </cell>
          <cell r="D3426" t="str">
            <v>Accruing</v>
          </cell>
          <cell r="E3426" t="str">
            <v>CFMS.DF.PR.FXD</v>
          </cell>
          <cell r="F3426" t="str">
            <v>Customer</v>
          </cell>
          <cell r="G3426">
            <v>312340</v>
          </cell>
        </row>
        <row r="3427">
          <cell r="B3427" t="str">
            <v>702-30004016</v>
          </cell>
          <cell r="C3427" t="str">
            <v>BOOKED</v>
          </cell>
          <cell r="D3427" t="str">
            <v>Accruing</v>
          </cell>
          <cell r="E3427" t="str">
            <v>CFMS.DF.PR.FXD</v>
          </cell>
          <cell r="F3427" t="str">
            <v>Customer</v>
          </cell>
          <cell r="G3427">
            <v>312340</v>
          </cell>
        </row>
        <row r="3428">
          <cell r="B3428" t="str">
            <v>702-30004017</v>
          </cell>
          <cell r="C3428" t="str">
            <v>BOOKED</v>
          </cell>
          <cell r="D3428" t="str">
            <v>Accruing</v>
          </cell>
          <cell r="E3428" t="str">
            <v>CFMS.DF.PR.FXD</v>
          </cell>
          <cell r="F3428" t="str">
            <v>Customer</v>
          </cell>
          <cell r="G3428">
            <v>312340</v>
          </cell>
        </row>
        <row r="3429">
          <cell r="B3429" t="str">
            <v>702-30004024</v>
          </cell>
          <cell r="C3429" t="str">
            <v>BOOKED</v>
          </cell>
          <cell r="D3429" t="str">
            <v>Accruing</v>
          </cell>
          <cell r="E3429" t="str">
            <v>CFMS.TL.FXD</v>
          </cell>
          <cell r="F3429" t="str">
            <v>Dealer</v>
          </cell>
          <cell r="G3429">
            <v>309450</v>
          </cell>
        </row>
        <row r="3430">
          <cell r="B3430" t="str">
            <v>702-30004032</v>
          </cell>
          <cell r="C3430" t="str">
            <v>BOOKED</v>
          </cell>
          <cell r="D3430" t="str">
            <v>Accruing</v>
          </cell>
          <cell r="E3430" t="str">
            <v>CFMS.DF.PR.FXD</v>
          </cell>
          <cell r="F3430" t="str">
            <v>Customer</v>
          </cell>
          <cell r="G3430">
            <v>357863</v>
          </cell>
        </row>
        <row r="3431">
          <cell r="B3431" t="str">
            <v>702-30004038</v>
          </cell>
          <cell r="C3431" t="str">
            <v>BOOKED</v>
          </cell>
          <cell r="D3431" t="str">
            <v>Accruing</v>
          </cell>
          <cell r="E3431" t="str">
            <v>CFMS.DF.PR.FXD</v>
          </cell>
          <cell r="F3431" t="str">
            <v>Customer</v>
          </cell>
          <cell r="G3431">
            <v>308683</v>
          </cell>
        </row>
        <row r="3432">
          <cell r="B3432" t="str">
            <v>702-30004041</v>
          </cell>
          <cell r="C3432" t="str">
            <v>BOOKED</v>
          </cell>
          <cell r="D3432" t="str">
            <v>Accruing</v>
          </cell>
          <cell r="E3432" t="str">
            <v>CFMS.DF.PR.FXD</v>
          </cell>
          <cell r="F3432" t="str">
            <v>Customer</v>
          </cell>
          <cell r="G3432">
            <v>357863</v>
          </cell>
        </row>
        <row r="3433">
          <cell r="B3433" t="str">
            <v>702-30004043</v>
          </cell>
          <cell r="C3433" t="str">
            <v>BOOKED</v>
          </cell>
          <cell r="D3433" t="str">
            <v>Accruing</v>
          </cell>
          <cell r="E3433" t="str">
            <v>CFMS.DF.PR.FXD</v>
          </cell>
          <cell r="F3433" t="str">
            <v>Customer</v>
          </cell>
          <cell r="G3433">
            <v>318550</v>
          </cell>
        </row>
        <row r="3434">
          <cell r="B3434" t="str">
            <v>702-30004044</v>
          </cell>
          <cell r="C3434" t="str">
            <v>BOOKED</v>
          </cell>
          <cell r="D3434" t="str">
            <v>Accruing</v>
          </cell>
          <cell r="E3434" t="str">
            <v>CFMS.DF.PR.FXD</v>
          </cell>
          <cell r="F3434" t="str">
            <v>Customer</v>
          </cell>
          <cell r="G3434">
            <v>357774</v>
          </cell>
        </row>
        <row r="3435">
          <cell r="B3435" t="str">
            <v>702-30004045</v>
          </cell>
          <cell r="C3435" t="str">
            <v>BOOKED</v>
          </cell>
          <cell r="D3435" t="str">
            <v>Accruing</v>
          </cell>
          <cell r="E3435" t="str">
            <v>CFMS.DF.PR.FXD</v>
          </cell>
          <cell r="F3435" t="str">
            <v>Customer</v>
          </cell>
          <cell r="G3435">
            <v>319600</v>
          </cell>
        </row>
        <row r="3436">
          <cell r="B3436" t="str">
            <v>702-30004061</v>
          </cell>
          <cell r="C3436" t="str">
            <v>BOOKED</v>
          </cell>
          <cell r="D3436" t="str">
            <v>Accruing</v>
          </cell>
          <cell r="E3436" t="str">
            <v>CFMS.DF.PR.FXD</v>
          </cell>
          <cell r="F3436" t="str">
            <v>Customer</v>
          </cell>
          <cell r="G3436">
            <v>309543</v>
          </cell>
        </row>
        <row r="3437">
          <cell r="B3437" t="str">
            <v>702-30004067</v>
          </cell>
          <cell r="C3437" t="str">
            <v>BOOKED</v>
          </cell>
          <cell r="D3437" t="str">
            <v>Accruing</v>
          </cell>
          <cell r="E3437" t="str">
            <v>CFMS.DF.PR.FXD</v>
          </cell>
          <cell r="F3437" t="str">
            <v>Customer</v>
          </cell>
          <cell r="G3437">
            <v>320280</v>
          </cell>
        </row>
        <row r="3438">
          <cell r="B3438" t="str">
            <v>702-30004078</v>
          </cell>
          <cell r="C3438" t="str">
            <v>BOOKED</v>
          </cell>
          <cell r="D3438" t="str">
            <v>Accruing</v>
          </cell>
          <cell r="E3438" t="str">
            <v>CFMS.DF.PR.FXD</v>
          </cell>
          <cell r="F3438" t="str">
            <v>Customer</v>
          </cell>
          <cell r="G3438">
            <v>318261</v>
          </cell>
        </row>
        <row r="3439">
          <cell r="B3439" t="str">
            <v>702-30004081</v>
          </cell>
          <cell r="C3439" t="str">
            <v>BOOKED</v>
          </cell>
          <cell r="D3439" t="str">
            <v>Non-Accruing</v>
          </cell>
          <cell r="E3439" t="str">
            <v>CFMS.DF.PR.FXD</v>
          </cell>
          <cell r="F3439" t="str">
            <v>Customer</v>
          </cell>
          <cell r="G3439">
            <v>355843</v>
          </cell>
        </row>
        <row r="3440">
          <cell r="B3440" t="str">
            <v>702-30004084</v>
          </cell>
          <cell r="C3440" t="str">
            <v>BOOKED</v>
          </cell>
          <cell r="D3440" t="str">
            <v>Accruing</v>
          </cell>
          <cell r="E3440" t="str">
            <v>CFMS.TL.FXD</v>
          </cell>
          <cell r="F3440" t="str">
            <v>Dealer</v>
          </cell>
          <cell r="G3440">
            <v>320398</v>
          </cell>
        </row>
        <row r="3441">
          <cell r="B3441" t="str">
            <v>702-30004085-1</v>
          </cell>
          <cell r="C3441" t="str">
            <v>BOOKED</v>
          </cell>
          <cell r="D3441" t="str">
            <v>Accruing</v>
          </cell>
          <cell r="E3441" t="str">
            <v>CFMS.DF.PR.FXD</v>
          </cell>
          <cell r="F3441" t="str">
            <v>Customer</v>
          </cell>
          <cell r="G3441">
            <v>357813</v>
          </cell>
        </row>
        <row r="3442">
          <cell r="B3442" t="str">
            <v>702-30004087</v>
          </cell>
          <cell r="C3442" t="str">
            <v>BOOKED</v>
          </cell>
          <cell r="D3442" t="str">
            <v>Accruing</v>
          </cell>
          <cell r="E3442" t="str">
            <v>CFMS.DF.PR.FXD</v>
          </cell>
          <cell r="F3442" t="str">
            <v>Customer</v>
          </cell>
          <cell r="G3442">
            <v>308796</v>
          </cell>
        </row>
        <row r="3443">
          <cell r="B3443" t="str">
            <v>702-30004088</v>
          </cell>
          <cell r="C3443" t="str">
            <v>BOOKED</v>
          </cell>
          <cell r="D3443" t="str">
            <v>Accruing</v>
          </cell>
          <cell r="E3443" t="str">
            <v>CFMS.DF.PR.FXD</v>
          </cell>
          <cell r="F3443" t="str">
            <v>Customer</v>
          </cell>
          <cell r="G3443">
            <v>317704</v>
          </cell>
        </row>
        <row r="3444">
          <cell r="B3444" t="str">
            <v>702-30004089</v>
          </cell>
          <cell r="C3444" t="str">
            <v>BOOKED</v>
          </cell>
          <cell r="D3444" t="str">
            <v>Accruing</v>
          </cell>
          <cell r="E3444" t="str">
            <v>CFMS.DF.PR.FXD</v>
          </cell>
          <cell r="F3444" t="str">
            <v>Customer</v>
          </cell>
          <cell r="G3444">
            <v>354448</v>
          </cell>
        </row>
        <row r="3445">
          <cell r="B3445" t="str">
            <v>702-30004090</v>
          </cell>
          <cell r="C3445" t="str">
            <v>BOOKED</v>
          </cell>
          <cell r="D3445" t="str">
            <v>Accruing</v>
          </cell>
          <cell r="E3445" t="str">
            <v>CFMS.DF.PR.FXD</v>
          </cell>
          <cell r="F3445" t="str">
            <v>Customer</v>
          </cell>
          <cell r="G3445">
            <v>336728</v>
          </cell>
        </row>
        <row r="3446">
          <cell r="B3446" t="str">
            <v>702-30004094</v>
          </cell>
          <cell r="C3446" t="str">
            <v>BOOKED</v>
          </cell>
          <cell r="D3446" t="str">
            <v>Accruing</v>
          </cell>
          <cell r="E3446" t="str">
            <v>CFMS.DF.PR.FXD</v>
          </cell>
          <cell r="F3446" t="str">
            <v>Customer</v>
          </cell>
          <cell r="G3446">
            <v>357733</v>
          </cell>
        </row>
        <row r="3447">
          <cell r="B3447" t="str">
            <v>702-30004095</v>
          </cell>
          <cell r="C3447" t="str">
            <v>BOOKED</v>
          </cell>
          <cell r="D3447" t="str">
            <v>Accruing</v>
          </cell>
          <cell r="E3447" t="str">
            <v>CFMS.DF.PR.FXD</v>
          </cell>
          <cell r="F3447" t="str">
            <v>Customer</v>
          </cell>
          <cell r="G3447">
            <v>357803</v>
          </cell>
        </row>
        <row r="3448">
          <cell r="B3448" t="str">
            <v>702-30004099</v>
          </cell>
          <cell r="C3448" t="str">
            <v>BOOKED</v>
          </cell>
          <cell r="D3448" t="str">
            <v>Accruing</v>
          </cell>
          <cell r="E3448" t="str">
            <v>CFMS.DF.PR.FXD</v>
          </cell>
          <cell r="F3448" t="str">
            <v>Customer</v>
          </cell>
          <cell r="G3448">
            <v>318541</v>
          </cell>
        </row>
        <row r="3449">
          <cell r="B3449" t="str">
            <v>702-30004101</v>
          </cell>
          <cell r="C3449" t="str">
            <v>BOOKED</v>
          </cell>
          <cell r="D3449" t="str">
            <v>Accruing</v>
          </cell>
          <cell r="E3449" t="str">
            <v>CFMS.DF.PR.FXD</v>
          </cell>
          <cell r="F3449" t="str">
            <v>Customer</v>
          </cell>
          <cell r="G3449">
            <v>312754</v>
          </cell>
        </row>
        <row r="3450">
          <cell r="B3450" t="str">
            <v>702-30004106</v>
          </cell>
          <cell r="C3450" t="str">
            <v>BOOKED</v>
          </cell>
          <cell r="D3450" t="str">
            <v>Accruing</v>
          </cell>
          <cell r="E3450" t="str">
            <v>CFMS.DF.PR.FXD</v>
          </cell>
          <cell r="F3450" t="str">
            <v>Customer</v>
          </cell>
          <cell r="G3450">
            <v>349213</v>
          </cell>
        </row>
        <row r="3451">
          <cell r="B3451" t="str">
            <v>702-30004111</v>
          </cell>
          <cell r="C3451" t="str">
            <v>BOOKED</v>
          </cell>
          <cell r="D3451" t="str">
            <v>Accruing</v>
          </cell>
          <cell r="E3451" t="str">
            <v>CFMS.DF.PR.FXD</v>
          </cell>
          <cell r="F3451" t="str">
            <v>Customer</v>
          </cell>
          <cell r="G3451">
            <v>355863</v>
          </cell>
        </row>
        <row r="3452">
          <cell r="B3452" t="str">
            <v>702-30004113</v>
          </cell>
          <cell r="C3452" t="str">
            <v>BOOKED</v>
          </cell>
          <cell r="D3452" t="str">
            <v>Accruing</v>
          </cell>
          <cell r="E3452" t="str">
            <v>CFMS.DF.PR.FXD</v>
          </cell>
          <cell r="F3452" t="str">
            <v>Customer</v>
          </cell>
          <cell r="G3452">
            <v>313693</v>
          </cell>
        </row>
        <row r="3453">
          <cell r="B3453" t="str">
            <v>702-30004114</v>
          </cell>
          <cell r="C3453" t="str">
            <v>BOOKED</v>
          </cell>
          <cell r="D3453" t="str">
            <v>Accruing</v>
          </cell>
          <cell r="E3453" t="str">
            <v>CFMS.DF.PR.FXD</v>
          </cell>
          <cell r="F3453" t="str">
            <v>Customer</v>
          </cell>
          <cell r="G3453">
            <v>312728</v>
          </cell>
        </row>
        <row r="3454">
          <cell r="B3454" t="str">
            <v>702-30004115</v>
          </cell>
          <cell r="C3454" t="str">
            <v>BOOKED</v>
          </cell>
          <cell r="D3454" t="str">
            <v>Accruing</v>
          </cell>
          <cell r="E3454" t="str">
            <v>CFMS.DF.PR.FXD</v>
          </cell>
          <cell r="F3454" t="str">
            <v>Customer</v>
          </cell>
          <cell r="G3454">
            <v>316371</v>
          </cell>
        </row>
        <row r="3455">
          <cell r="B3455" t="str">
            <v>702-30004122</v>
          </cell>
          <cell r="C3455" t="str">
            <v>BOOKED</v>
          </cell>
          <cell r="D3455" t="str">
            <v>Accruing</v>
          </cell>
          <cell r="E3455" t="str">
            <v>CFMS.DF.PR.FXD</v>
          </cell>
          <cell r="F3455" t="str">
            <v>Customer</v>
          </cell>
          <cell r="G3455">
            <v>318099</v>
          </cell>
        </row>
        <row r="3456">
          <cell r="B3456" t="str">
            <v>702-30004129</v>
          </cell>
          <cell r="C3456" t="str">
            <v>BOOKED</v>
          </cell>
          <cell r="D3456" t="str">
            <v>Accruing</v>
          </cell>
          <cell r="E3456" t="str">
            <v>CFMS.DF.PR.FXD</v>
          </cell>
          <cell r="F3456" t="str">
            <v>Customer</v>
          </cell>
          <cell r="G3456">
            <v>319670</v>
          </cell>
        </row>
        <row r="3457">
          <cell r="B3457" t="str">
            <v>702-30004131</v>
          </cell>
          <cell r="C3457" t="str">
            <v>BOOKED</v>
          </cell>
          <cell r="D3457" t="str">
            <v>Accruing</v>
          </cell>
          <cell r="E3457" t="str">
            <v>CFMS.DF.PR.FXD</v>
          </cell>
          <cell r="F3457" t="str">
            <v>Customer</v>
          </cell>
          <cell r="G3457">
            <v>358105</v>
          </cell>
        </row>
        <row r="3458">
          <cell r="B3458" t="str">
            <v>702-30004134</v>
          </cell>
          <cell r="C3458" t="str">
            <v>BOOKED</v>
          </cell>
          <cell r="D3458" t="str">
            <v>Accruing</v>
          </cell>
          <cell r="E3458" t="str">
            <v>CFMS.DF.PR.FXD</v>
          </cell>
          <cell r="F3458" t="str">
            <v>Customer</v>
          </cell>
          <cell r="G3458">
            <v>309862</v>
          </cell>
        </row>
        <row r="3459">
          <cell r="B3459" t="str">
            <v>702-30004139</v>
          </cell>
          <cell r="C3459" t="str">
            <v>BOOKED</v>
          </cell>
          <cell r="D3459" t="str">
            <v>Accruing</v>
          </cell>
          <cell r="E3459" t="str">
            <v>CFMS.DF.PR.FXD</v>
          </cell>
          <cell r="F3459" t="str">
            <v>Customer</v>
          </cell>
          <cell r="G3459">
            <v>319617</v>
          </cell>
        </row>
        <row r="3460">
          <cell r="B3460" t="str">
            <v>702-30004140</v>
          </cell>
          <cell r="C3460" t="str">
            <v>BOOKED</v>
          </cell>
          <cell r="D3460" t="str">
            <v>Accruing</v>
          </cell>
          <cell r="E3460" t="str">
            <v>CFMS.DF.PR.FXD</v>
          </cell>
          <cell r="F3460" t="str">
            <v>Customer</v>
          </cell>
          <cell r="G3460">
            <v>318916</v>
          </cell>
        </row>
        <row r="3461">
          <cell r="B3461" t="str">
            <v>702-30004141</v>
          </cell>
          <cell r="C3461" t="str">
            <v>BOOKED</v>
          </cell>
          <cell r="D3461" t="str">
            <v>Non-Accruing</v>
          </cell>
          <cell r="E3461" t="str">
            <v>CFMS.DF.PR.FXD</v>
          </cell>
          <cell r="F3461" t="str">
            <v>Customer</v>
          </cell>
          <cell r="G3461">
            <v>316191</v>
          </cell>
        </row>
        <row r="3462">
          <cell r="B3462" t="str">
            <v>702-30004146</v>
          </cell>
          <cell r="C3462" t="str">
            <v>BOOKED</v>
          </cell>
          <cell r="D3462" t="str">
            <v>Accruing</v>
          </cell>
          <cell r="E3462" t="str">
            <v>CFMS.DF.PR.FXD</v>
          </cell>
          <cell r="F3462" t="str">
            <v>Customer</v>
          </cell>
          <cell r="G3462">
            <v>357977</v>
          </cell>
        </row>
        <row r="3463">
          <cell r="B3463" t="str">
            <v>702-30004147</v>
          </cell>
          <cell r="C3463" t="str">
            <v>BOOKED</v>
          </cell>
          <cell r="D3463" t="str">
            <v>Accruing</v>
          </cell>
          <cell r="E3463" t="str">
            <v>CFMS.DF.PR.FXD</v>
          </cell>
          <cell r="F3463" t="str">
            <v>Customer</v>
          </cell>
          <cell r="G3463">
            <v>358373</v>
          </cell>
        </row>
        <row r="3464">
          <cell r="B3464" t="str">
            <v>702-30004149</v>
          </cell>
          <cell r="C3464" t="str">
            <v>BOOKED</v>
          </cell>
          <cell r="D3464" t="str">
            <v>Accruing</v>
          </cell>
          <cell r="E3464" t="str">
            <v>CFMS.DF.PR.FXD</v>
          </cell>
          <cell r="F3464" t="str">
            <v>Customer</v>
          </cell>
          <cell r="G3464">
            <v>355928</v>
          </cell>
        </row>
        <row r="3465">
          <cell r="B3465" t="str">
            <v>702-30004152</v>
          </cell>
          <cell r="C3465" t="str">
            <v>BOOKED</v>
          </cell>
          <cell r="D3465" t="str">
            <v>Accruing</v>
          </cell>
          <cell r="E3465" t="str">
            <v>CFMS.DF.PR.FXD</v>
          </cell>
          <cell r="F3465" t="str">
            <v>Customer</v>
          </cell>
          <cell r="G3465">
            <v>358338</v>
          </cell>
        </row>
        <row r="3466">
          <cell r="B3466" t="str">
            <v>702-30004154</v>
          </cell>
          <cell r="C3466" t="str">
            <v>BOOKED</v>
          </cell>
          <cell r="D3466" t="str">
            <v>Accruing</v>
          </cell>
          <cell r="E3466" t="str">
            <v>CFMS.DF.PR.FXD</v>
          </cell>
          <cell r="F3466" t="str">
            <v>Customer</v>
          </cell>
          <cell r="G3466">
            <v>318916</v>
          </cell>
        </row>
        <row r="3467">
          <cell r="B3467" t="str">
            <v>702-30004158</v>
          </cell>
          <cell r="C3467" t="str">
            <v>BOOKED</v>
          </cell>
          <cell r="D3467" t="str">
            <v>Accruing</v>
          </cell>
          <cell r="E3467" t="str">
            <v>CFMS.DF.PR.FXD</v>
          </cell>
          <cell r="F3467" t="str">
            <v>Customer</v>
          </cell>
          <cell r="G3467">
            <v>318916</v>
          </cell>
        </row>
        <row r="3468">
          <cell r="B3468" t="str">
            <v>702-30004174</v>
          </cell>
          <cell r="C3468" t="str">
            <v>BOOKED</v>
          </cell>
          <cell r="D3468" t="str">
            <v>Accruing</v>
          </cell>
          <cell r="E3468" t="str">
            <v>CFMS.DF.PR.FXD</v>
          </cell>
          <cell r="F3468" t="str">
            <v>Customer</v>
          </cell>
          <cell r="G3468">
            <v>316371</v>
          </cell>
        </row>
        <row r="3469">
          <cell r="B3469" t="str">
            <v>702-30004179</v>
          </cell>
          <cell r="C3469" t="str">
            <v>BOOKED</v>
          </cell>
          <cell r="D3469" t="str">
            <v>Non-Accruing</v>
          </cell>
          <cell r="E3469" t="str">
            <v>CFMS.DF.PR.FXD</v>
          </cell>
          <cell r="F3469" t="str">
            <v>Customer</v>
          </cell>
          <cell r="G3469">
            <v>355843</v>
          </cell>
        </row>
        <row r="3470">
          <cell r="B3470" t="str">
            <v>702-30004180</v>
          </cell>
          <cell r="C3470" t="str">
            <v>BOOKED</v>
          </cell>
          <cell r="D3470" t="str">
            <v>Accruing</v>
          </cell>
          <cell r="E3470" t="str">
            <v>CFMS.DF.PR.FXD</v>
          </cell>
          <cell r="F3470" t="str">
            <v>Customer</v>
          </cell>
          <cell r="G3470">
            <v>341948</v>
          </cell>
        </row>
        <row r="3471">
          <cell r="B3471" t="str">
            <v>702-30004181-1</v>
          </cell>
          <cell r="C3471" t="str">
            <v>BOOKED</v>
          </cell>
          <cell r="D3471" t="str">
            <v>Accruing</v>
          </cell>
          <cell r="E3471" t="str">
            <v>CFMS.DF.PR.FXD</v>
          </cell>
          <cell r="F3471" t="str">
            <v>Customer</v>
          </cell>
          <cell r="G3471">
            <v>358133</v>
          </cell>
        </row>
        <row r="3472">
          <cell r="B3472" t="str">
            <v>702-30004182</v>
          </cell>
          <cell r="C3472" t="str">
            <v>BOOKED</v>
          </cell>
          <cell r="D3472" t="str">
            <v>Accruing</v>
          </cell>
          <cell r="E3472" t="str">
            <v>CFMS.DF.PR.FXD</v>
          </cell>
          <cell r="F3472" t="str">
            <v>Customer</v>
          </cell>
          <cell r="G3472">
            <v>315428</v>
          </cell>
        </row>
        <row r="3473">
          <cell r="B3473" t="str">
            <v>702-30004185</v>
          </cell>
          <cell r="C3473" t="str">
            <v>BOOKED</v>
          </cell>
          <cell r="D3473" t="str">
            <v>Accruing</v>
          </cell>
          <cell r="E3473" t="str">
            <v>CFMS.DF.PR.FXD</v>
          </cell>
          <cell r="F3473" t="str">
            <v>Customer</v>
          </cell>
          <cell r="G3473">
            <v>358480</v>
          </cell>
        </row>
        <row r="3474">
          <cell r="B3474" t="str">
            <v>702-30004187</v>
          </cell>
          <cell r="C3474" t="str">
            <v>BOOKED</v>
          </cell>
          <cell r="D3474" t="str">
            <v>Accruing</v>
          </cell>
          <cell r="E3474" t="str">
            <v>CFMS.DF.PR.FXD</v>
          </cell>
          <cell r="F3474" t="str">
            <v>Customer</v>
          </cell>
          <cell r="G3474">
            <v>358976</v>
          </cell>
        </row>
        <row r="3475">
          <cell r="B3475" t="str">
            <v>702-30004190</v>
          </cell>
          <cell r="C3475" t="str">
            <v>BOOKED</v>
          </cell>
          <cell r="D3475" t="str">
            <v>Accruing</v>
          </cell>
          <cell r="E3475" t="str">
            <v>CFMS.DF.PR.FXD</v>
          </cell>
          <cell r="F3475" t="str">
            <v>Customer</v>
          </cell>
          <cell r="G3475">
            <v>317636</v>
          </cell>
        </row>
        <row r="3476">
          <cell r="B3476" t="str">
            <v>702-30004199</v>
          </cell>
          <cell r="C3476" t="str">
            <v>BOOKED</v>
          </cell>
          <cell r="D3476" t="str">
            <v>Non-Accruing</v>
          </cell>
          <cell r="E3476" t="str">
            <v>CFMS.DF.PR.FXD</v>
          </cell>
          <cell r="F3476" t="str">
            <v>Customer</v>
          </cell>
          <cell r="G3476">
            <v>358720</v>
          </cell>
        </row>
        <row r="3477">
          <cell r="B3477" t="str">
            <v>702-30004201</v>
          </cell>
          <cell r="C3477" t="str">
            <v>BOOKED</v>
          </cell>
          <cell r="D3477" t="str">
            <v>Accruing</v>
          </cell>
          <cell r="E3477" t="str">
            <v>CFMS.DF.PR.FXD</v>
          </cell>
          <cell r="F3477" t="str">
            <v>Customer</v>
          </cell>
          <cell r="G3477">
            <v>356788</v>
          </cell>
        </row>
        <row r="3478">
          <cell r="B3478" t="str">
            <v>702-30004202-1</v>
          </cell>
          <cell r="C3478" t="str">
            <v>BOOKED</v>
          </cell>
          <cell r="D3478" t="str">
            <v>Non-Accruing</v>
          </cell>
          <cell r="E3478" t="str">
            <v>CFMS.DF.PR.FXD</v>
          </cell>
          <cell r="F3478" t="str">
            <v>Customer</v>
          </cell>
          <cell r="G3478">
            <v>337153</v>
          </cell>
        </row>
        <row r="3479">
          <cell r="B3479" t="str">
            <v>702-30004211</v>
          </cell>
          <cell r="C3479" t="str">
            <v>BOOKED</v>
          </cell>
          <cell r="D3479" t="str">
            <v>Accruing</v>
          </cell>
          <cell r="E3479" t="str">
            <v>CFMS.DF.PR.FXD</v>
          </cell>
          <cell r="F3479" t="str">
            <v>Customer</v>
          </cell>
          <cell r="G3479">
            <v>311866</v>
          </cell>
        </row>
        <row r="3480">
          <cell r="B3480" t="str">
            <v>702-30004217</v>
          </cell>
          <cell r="C3480" t="str">
            <v>BOOKED</v>
          </cell>
          <cell r="D3480" t="str">
            <v>Accruing</v>
          </cell>
          <cell r="E3480" t="str">
            <v>CFMS.DF.PR.FXD</v>
          </cell>
          <cell r="F3480" t="str">
            <v>Customer</v>
          </cell>
          <cell r="G3480">
            <v>316409</v>
          </cell>
        </row>
        <row r="3481">
          <cell r="B3481" t="str">
            <v>702-30004221</v>
          </cell>
          <cell r="C3481" t="str">
            <v>BOOKED</v>
          </cell>
          <cell r="D3481" t="str">
            <v>Accruing</v>
          </cell>
          <cell r="E3481" t="str">
            <v>CFMS.DF.PR.FXD</v>
          </cell>
          <cell r="F3481" t="str">
            <v>Customer</v>
          </cell>
          <cell r="G3481">
            <v>358398</v>
          </cell>
        </row>
        <row r="3482">
          <cell r="B3482" t="str">
            <v>702-30004230</v>
          </cell>
          <cell r="C3482" t="str">
            <v>BOOKED</v>
          </cell>
          <cell r="D3482" t="str">
            <v>Accruing</v>
          </cell>
          <cell r="E3482" t="str">
            <v>CFMS.DF.PR.FXD</v>
          </cell>
          <cell r="F3482" t="str">
            <v>Customer</v>
          </cell>
          <cell r="G3482">
            <v>320453</v>
          </cell>
        </row>
        <row r="3483">
          <cell r="B3483" t="str">
            <v>702-30004234</v>
          </cell>
          <cell r="C3483" t="str">
            <v>BOOKED</v>
          </cell>
          <cell r="D3483" t="str">
            <v>Accruing</v>
          </cell>
          <cell r="E3483" t="str">
            <v>CFMS.DF.PR.FXD</v>
          </cell>
          <cell r="F3483" t="str">
            <v>Customer</v>
          </cell>
          <cell r="G3483">
            <v>340533</v>
          </cell>
        </row>
        <row r="3484">
          <cell r="B3484" t="str">
            <v>702-30004235</v>
          </cell>
          <cell r="C3484" t="str">
            <v>BOOKED</v>
          </cell>
          <cell r="D3484" t="str">
            <v>Accruing</v>
          </cell>
          <cell r="E3484" t="str">
            <v>CFMS.DF.PR.FXD</v>
          </cell>
          <cell r="F3484" t="str">
            <v>Customer</v>
          </cell>
          <cell r="G3484">
            <v>319701</v>
          </cell>
        </row>
        <row r="3485">
          <cell r="B3485" t="str">
            <v>702-30004237-1</v>
          </cell>
          <cell r="C3485" t="str">
            <v>BOOKED</v>
          </cell>
          <cell r="D3485" t="str">
            <v>Non-Accruing</v>
          </cell>
          <cell r="E3485" t="str">
            <v>CFMS.DF.PR.FXD</v>
          </cell>
          <cell r="F3485" t="str">
            <v>Customer</v>
          </cell>
          <cell r="G3485">
            <v>358977</v>
          </cell>
        </row>
        <row r="3486">
          <cell r="B3486" t="str">
            <v>702-30004240</v>
          </cell>
          <cell r="C3486" t="str">
            <v>BOOKED</v>
          </cell>
          <cell r="D3486" t="str">
            <v>Accruing</v>
          </cell>
          <cell r="E3486" t="str">
            <v>CFMS.DF.PR.FXD</v>
          </cell>
          <cell r="F3486" t="str">
            <v>Customer</v>
          </cell>
          <cell r="G3486">
            <v>316035</v>
          </cell>
        </row>
        <row r="3487">
          <cell r="B3487" t="str">
            <v>702-30004241</v>
          </cell>
          <cell r="C3487" t="str">
            <v>BOOKED</v>
          </cell>
          <cell r="D3487" t="str">
            <v>Accruing</v>
          </cell>
          <cell r="E3487" t="str">
            <v>CFMS.DF.PR.FXD</v>
          </cell>
          <cell r="F3487" t="str">
            <v>Customer</v>
          </cell>
          <cell r="G3487">
            <v>319617</v>
          </cell>
        </row>
        <row r="3488">
          <cell r="B3488" t="str">
            <v>702-30004243</v>
          </cell>
          <cell r="C3488" t="str">
            <v>BOOKED</v>
          </cell>
          <cell r="D3488" t="str">
            <v>Accruing</v>
          </cell>
          <cell r="E3488" t="str">
            <v>CFMS.DF.PR.FXD</v>
          </cell>
          <cell r="F3488" t="str">
            <v>Customer</v>
          </cell>
          <cell r="G3488">
            <v>316409</v>
          </cell>
        </row>
        <row r="3489">
          <cell r="B3489" t="str">
            <v>702-30004245</v>
          </cell>
          <cell r="C3489" t="str">
            <v>BOOKED</v>
          </cell>
          <cell r="D3489" t="str">
            <v>Non-Accruing</v>
          </cell>
          <cell r="E3489" t="str">
            <v>CFMS.DF.PR.FXD</v>
          </cell>
          <cell r="F3489" t="str">
            <v>Customer</v>
          </cell>
          <cell r="G3489">
            <v>332377</v>
          </cell>
        </row>
        <row r="3490">
          <cell r="B3490" t="str">
            <v>702-30004248</v>
          </cell>
          <cell r="C3490" t="str">
            <v>BOOKED</v>
          </cell>
          <cell r="D3490" t="str">
            <v>Accruing</v>
          </cell>
          <cell r="E3490" t="str">
            <v>CFMS.DF.PR.FXD</v>
          </cell>
          <cell r="F3490" t="str">
            <v>Customer</v>
          </cell>
          <cell r="G3490">
            <v>318184</v>
          </cell>
        </row>
        <row r="3491">
          <cell r="B3491" t="str">
            <v>702-30004249</v>
          </cell>
          <cell r="C3491" t="str">
            <v>BOOKED</v>
          </cell>
          <cell r="D3491" t="str">
            <v>Accruing</v>
          </cell>
          <cell r="E3491" t="str">
            <v>CFMS.DF.PR.FXD</v>
          </cell>
          <cell r="F3491" t="str">
            <v>Customer</v>
          </cell>
          <cell r="G3491">
            <v>318184</v>
          </cell>
        </row>
        <row r="3492">
          <cell r="B3492" t="str">
            <v>702-30004253</v>
          </cell>
          <cell r="C3492" t="str">
            <v>BOOKED</v>
          </cell>
          <cell r="D3492" t="str">
            <v>Accruing</v>
          </cell>
          <cell r="E3492" t="str">
            <v>CFMS.DF.PR.FXD</v>
          </cell>
          <cell r="F3492" t="str">
            <v>Customer</v>
          </cell>
          <cell r="G3492">
            <v>358723</v>
          </cell>
        </row>
        <row r="3493">
          <cell r="B3493" t="str">
            <v>702-30004254</v>
          </cell>
          <cell r="C3493" t="str">
            <v>BOOKED</v>
          </cell>
          <cell r="D3493" t="str">
            <v>Accruing</v>
          </cell>
          <cell r="E3493" t="str">
            <v>CFMS.TL.FXD</v>
          </cell>
          <cell r="F3493" t="str">
            <v>Customer</v>
          </cell>
          <cell r="G3493">
            <v>319909</v>
          </cell>
        </row>
        <row r="3494">
          <cell r="B3494" t="str">
            <v>702-30004256</v>
          </cell>
          <cell r="C3494" t="str">
            <v>BOOKED</v>
          </cell>
          <cell r="D3494" t="str">
            <v>Accruing</v>
          </cell>
          <cell r="E3494" t="str">
            <v>CFMS.OL.FXD</v>
          </cell>
          <cell r="F3494" t="str">
            <v>Customer</v>
          </cell>
          <cell r="G3494">
            <v>319909</v>
          </cell>
        </row>
        <row r="3495">
          <cell r="B3495" t="str">
            <v>702-30004257</v>
          </cell>
          <cell r="C3495" t="str">
            <v>BOOKED</v>
          </cell>
          <cell r="D3495" t="str">
            <v>Accruing</v>
          </cell>
          <cell r="E3495" t="str">
            <v>CFMS.DF.PR.FXD</v>
          </cell>
          <cell r="F3495" t="str">
            <v>Customer</v>
          </cell>
          <cell r="G3495">
            <v>317905</v>
          </cell>
        </row>
        <row r="3496">
          <cell r="B3496" t="str">
            <v>702-30004262</v>
          </cell>
          <cell r="C3496" t="str">
            <v>BOOKED</v>
          </cell>
          <cell r="D3496" t="str">
            <v>Non-Accruing</v>
          </cell>
          <cell r="E3496" t="str">
            <v>CFMS.DF.PR.FXD</v>
          </cell>
          <cell r="F3496" t="str">
            <v>Customer</v>
          </cell>
          <cell r="G3496">
            <v>359691</v>
          </cell>
        </row>
        <row r="3497">
          <cell r="B3497" t="str">
            <v>702-30004263</v>
          </cell>
          <cell r="C3497" t="str">
            <v>BOOKED</v>
          </cell>
          <cell r="D3497" t="str">
            <v>Accruing</v>
          </cell>
          <cell r="E3497" t="str">
            <v>CFMS.DF.PR.FXD</v>
          </cell>
          <cell r="F3497" t="str">
            <v>Customer</v>
          </cell>
          <cell r="G3497">
            <v>310920</v>
          </cell>
        </row>
        <row r="3498">
          <cell r="B3498" t="str">
            <v>702-30004266</v>
          </cell>
          <cell r="C3498" t="str">
            <v>BOOKED</v>
          </cell>
          <cell r="D3498" t="str">
            <v>Accruing</v>
          </cell>
          <cell r="E3498" t="str">
            <v>CFMS.TL.FXD</v>
          </cell>
          <cell r="F3498" t="str">
            <v>Customer</v>
          </cell>
          <cell r="G3498">
            <v>318601</v>
          </cell>
        </row>
        <row r="3499">
          <cell r="B3499" t="str">
            <v>702-30004270</v>
          </cell>
          <cell r="C3499" t="str">
            <v>BOOKED</v>
          </cell>
          <cell r="D3499" t="str">
            <v>Accruing</v>
          </cell>
          <cell r="E3499" t="str">
            <v>CFMS.TL.FXD</v>
          </cell>
          <cell r="F3499" t="str">
            <v>Dealer</v>
          </cell>
          <cell r="G3499">
            <v>317050</v>
          </cell>
        </row>
        <row r="3500">
          <cell r="B3500" t="str">
            <v>702-30004271</v>
          </cell>
          <cell r="C3500" t="str">
            <v>BOOKED</v>
          </cell>
          <cell r="D3500" t="str">
            <v>Accruing</v>
          </cell>
          <cell r="E3500" t="str">
            <v>CFMS.TL.FXD</v>
          </cell>
          <cell r="F3500" t="str">
            <v>Dealer</v>
          </cell>
          <cell r="G3500">
            <v>317050</v>
          </cell>
        </row>
        <row r="3501">
          <cell r="B3501" t="str">
            <v>702-30004272</v>
          </cell>
          <cell r="C3501" t="str">
            <v>BOOKED</v>
          </cell>
          <cell r="D3501" t="str">
            <v>Accruing</v>
          </cell>
          <cell r="E3501" t="str">
            <v>CFMS.DF.PR.FXD</v>
          </cell>
          <cell r="F3501" t="str">
            <v>Customer</v>
          </cell>
          <cell r="G3501">
            <v>326295</v>
          </cell>
        </row>
        <row r="3502">
          <cell r="B3502" t="str">
            <v>702-30004273</v>
          </cell>
          <cell r="C3502" t="str">
            <v>BOOKED</v>
          </cell>
          <cell r="D3502" t="str">
            <v>Accruing</v>
          </cell>
          <cell r="E3502" t="str">
            <v>CFMS.DF.PR.FXD</v>
          </cell>
          <cell r="F3502" t="str">
            <v>Customer</v>
          </cell>
          <cell r="G3502">
            <v>359188</v>
          </cell>
        </row>
        <row r="3503">
          <cell r="B3503" t="str">
            <v>702-30004275</v>
          </cell>
          <cell r="C3503" t="str">
            <v>BOOKED</v>
          </cell>
          <cell r="D3503" t="str">
            <v>Accruing</v>
          </cell>
          <cell r="E3503" t="str">
            <v>CFMS.DF.PR.FXD</v>
          </cell>
          <cell r="F3503" t="str">
            <v>Customer</v>
          </cell>
          <cell r="G3503">
            <v>360102</v>
          </cell>
        </row>
        <row r="3504">
          <cell r="B3504" t="str">
            <v>702-30004280</v>
          </cell>
          <cell r="C3504" t="str">
            <v>BOOKED</v>
          </cell>
          <cell r="D3504" t="str">
            <v>Accruing</v>
          </cell>
          <cell r="E3504" t="str">
            <v>CFMS.DF.PR.FXD</v>
          </cell>
          <cell r="F3504" t="str">
            <v>Customer</v>
          </cell>
          <cell r="G3504">
            <v>310580</v>
          </cell>
        </row>
        <row r="3505">
          <cell r="B3505" t="str">
            <v>702-30004282</v>
          </cell>
          <cell r="C3505" t="str">
            <v>BOOKED</v>
          </cell>
          <cell r="D3505" t="str">
            <v>Accruing</v>
          </cell>
          <cell r="E3505" t="str">
            <v>CFMS.DF.PR.FXD</v>
          </cell>
          <cell r="F3505" t="str">
            <v>Customer</v>
          </cell>
          <cell r="G3505">
            <v>318684</v>
          </cell>
        </row>
        <row r="3506">
          <cell r="B3506" t="str">
            <v>702-30004283</v>
          </cell>
          <cell r="C3506" t="str">
            <v>BOOKED</v>
          </cell>
          <cell r="D3506" t="str">
            <v>Accruing</v>
          </cell>
          <cell r="E3506" t="str">
            <v>CFMS.DF.PR.FXD</v>
          </cell>
          <cell r="F3506" t="str">
            <v>Customer</v>
          </cell>
          <cell r="G3506">
            <v>360023</v>
          </cell>
        </row>
        <row r="3507">
          <cell r="B3507" t="str">
            <v>702-30004286</v>
          </cell>
          <cell r="C3507" t="str">
            <v>BOOKED</v>
          </cell>
          <cell r="D3507" t="str">
            <v>Accruing</v>
          </cell>
          <cell r="E3507" t="str">
            <v>CFMS.DF.PR.FXD</v>
          </cell>
          <cell r="F3507" t="str">
            <v>Customer</v>
          </cell>
          <cell r="G3507">
            <v>318455</v>
          </cell>
        </row>
        <row r="3508">
          <cell r="B3508" t="str">
            <v>702-30004288</v>
          </cell>
          <cell r="C3508" t="str">
            <v>BOOKED</v>
          </cell>
          <cell r="D3508" t="str">
            <v>Accruing</v>
          </cell>
          <cell r="E3508" t="str">
            <v>CFMS.TL.FXD</v>
          </cell>
          <cell r="F3508" t="str">
            <v>Customer</v>
          </cell>
          <cell r="G3508">
            <v>317806</v>
          </cell>
        </row>
        <row r="3509">
          <cell r="B3509" t="str">
            <v>702-30004289</v>
          </cell>
          <cell r="C3509" t="str">
            <v>BOOKED</v>
          </cell>
          <cell r="D3509" t="str">
            <v>Accruing</v>
          </cell>
          <cell r="E3509" t="str">
            <v>CFMS.DF.PR.FXD</v>
          </cell>
          <cell r="F3509" t="str">
            <v>Customer</v>
          </cell>
          <cell r="G3509">
            <v>318455</v>
          </cell>
        </row>
        <row r="3510">
          <cell r="B3510" t="str">
            <v>702-30004290</v>
          </cell>
          <cell r="C3510" t="str">
            <v>BOOKED</v>
          </cell>
          <cell r="D3510" t="str">
            <v>Non-Accruing</v>
          </cell>
          <cell r="E3510" t="str">
            <v>CFMS.DF.PR.FXD</v>
          </cell>
          <cell r="F3510" t="str">
            <v>Customer</v>
          </cell>
          <cell r="G3510">
            <v>361194</v>
          </cell>
        </row>
        <row r="3511">
          <cell r="B3511" t="str">
            <v>702-30004291</v>
          </cell>
          <cell r="C3511" t="str">
            <v>BOOKED</v>
          </cell>
          <cell r="D3511" t="str">
            <v>Accruing</v>
          </cell>
          <cell r="E3511" t="str">
            <v>CFMS.DF.PR.FXD</v>
          </cell>
          <cell r="F3511" t="str">
            <v>Customer</v>
          </cell>
          <cell r="G3511">
            <v>326413</v>
          </cell>
        </row>
        <row r="3512">
          <cell r="B3512" t="str">
            <v>702-30004298</v>
          </cell>
          <cell r="C3512" t="str">
            <v>BOOKED</v>
          </cell>
          <cell r="D3512" t="str">
            <v>Accruing</v>
          </cell>
          <cell r="E3512" t="str">
            <v>CFMS.DF.PR.FXD</v>
          </cell>
          <cell r="F3512" t="str">
            <v>Customer</v>
          </cell>
          <cell r="G3512">
            <v>358976</v>
          </cell>
        </row>
        <row r="3513">
          <cell r="B3513" t="str">
            <v>702-30004306</v>
          </cell>
          <cell r="C3513" t="str">
            <v>BOOKED</v>
          </cell>
          <cell r="D3513" t="str">
            <v>Accruing</v>
          </cell>
          <cell r="E3513" t="str">
            <v>CFMS.DF.PR.FXD</v>
          </cell>
          <cell r="F3513" t="str">
            <v>Customer</v>
          </cell>
          <cell r="G3513">
            <v>359409</v>
          </cell>
        </row>
        <row r="3514">
          <cell r="B3514" t="str">
            <v>702-30004309</v>
          </cell>
          <cell r="C3514" t="str">
            <v>BOOKED</v>
          </cell>
          <cell r="D3514" t="str">
            <v>Non-Accruing</v>
          </cell>
          <cell r="E3514" t="str">
            <v>CFMS.DF.PR.FXD</v>
          </cell>
          <cell r="F3514" t="str">
            <v>Customer</v>
          </cell>
          <cell r="G3514">
            <v>355144</v>
          </cell>
        </row>
        <row r="3515">
          <cell r="B3515" t="str">
            <v>702-30004310</v>
          </cell>
          <cell r="C3515" t="str">
            <v>BOOKED</v>
          </cell>
          <cell r="D3515" t="str">
            <v>Accruing</v>
          </cell>
          <cell r="E3515" t="str">
            <v>CFMS.DF.PR.FXD</v>
          </cell>
          <cell r="F3515" t="str">
            <v>Customer</v>
          </cell>
          <cell r="G3515">
            <v>338732</v>
          </cell>
        </row>
        <row r="3516">
          <cell r="B3516" t="str">
            <v>702-30004311-001</v>
          </cell>
          <cell r="C3516" t="str">
            <v>BOOKED</v>
          </cell>
          <cell r="D3516" t="str">
            <v>Non-Accruing</v>
          </cell>
          <cell r="E3516" t="str">
            <v>CFMS.DF.PR.FXD</v>
          </cell>
          <cell r="F3516" t="str">
            <v>Customer</v>
          </cell>
          <cell r="G3516">
            <v>316076</v>
          </cell>
        </row>
        <row r="3517">
          <cell r="B3517" t="str">
            <v>702-30004311-002</v>
          </cell>
          <cell r="C3517" t="str">
            <v>BOOKED</v>
          </cell>
          <cell r="D3517" t="str">
            <v>Non-Accruing</v>
          </cell>
          <cell r="E3517" t="str">
            <v>CFMS.DF.PR.FXD</v>
          </cell>
          <cell r="F3517" t="str">
            <v>Customer</v>
          </cell>
          <cell r="G3517">
            <v>316076</v>
          </cell>
        </row>
        <row r="3518">
          <cell r="B3518" t="str">
            <v>702-30004312</v>
          </cell>
          <cell r="C3518" t="str">
            <v>BOOKED</v>
          </cell>
          <cell r="D3518" t="str">
            <v>Accruing</v>
          </cell>
          <cell r="E3518" t="str">
            <v>CFMS.DF.PR.FXD</v>
          </cell>
          <cell r="F3518" t="str">
            <v>Customer</v>
          </cell>
          <cell r="G3518">
            <v>360189</v>
          </cell>
        </row>
        <row r="3519">
          <cell r="B3519" t="str">
            <v>702-30004313</v>
          </cell>
          <cell r="C3519" t="str">
            <v>BOOKED</v>
          </cell>
          <cell r="D3519" t="str">
            <v>Accruing</v>
          </cell>
          <cell r="E3519" t="str">
            <v>CFMS.DF.PR.FXD</v>
          </cell>
          <cell r="F3519" t="str">
            <v>Customer</v>
          </cell>
          <cell r="G3519">
            <v>359694</v>
          </cell>
        </row>
        <row r="3520">
          <cell r="B3520" t="str">
            <v>702-30004321</v>
          </cell>
          <cell r="C3520" t="str">
            <v>BOOKED</v>
          </cell>
          <cell r="D3520" t="str">
            <v>Accruing</v>
          </cell>
          <cell r="E3520" t="str">
            <v>CFMS.DF.PR.FXD</v>
          </cell>
          <cell r="F3520" t="str">
            <v>Customer</v>
          </cell>
          <cell r="G3520">
            <v>360509</v>
          </cell>
        </row>
        <row r="3521">
          <cell r="B3521" t="str">
            <v>702-30004323</v>
          </cell>
          <cell r="C3521" t="str">
            <v>BOOKED</v>
          </cell>
          <cell r="D3521" t="str">
            <v>Accruing</v>
          </cell>
          <cell r="E3521" t="str">
            <v>CFMS.DF.PR.FXD</v>
          </cell>
          <cell r="F3521" t="str">
            <v>Customer</v>
          </cell>
          <cell r="G3521">
            <v>359807</v>
          </cell>
        </row>
        <row r="3522">
          <cell r="B3522" t="str">
            <v>702-30004324</v>
          </cell>
          <cell r="C3522" t="str">
            <v>BOOKED</v>
          </cell>
          <cell r="D3522" t="str">
            <v>Accruing</v>
          </cell>
          <cell r="E3522" t="str">
            <v>CFMS.DF.PR.FXD</v>
          </cell>
          <cell r="F3522" t="str">
            <v>Customer</v>
          </cell>
          <cell r="G3522">
            <v>359760</v>
          </cell>
        </row>
        <row r="3523">
          <cell r="B3523" t="str">
            <v>702-30004328</v>
          </cell>
          <cell r="C3523" t="str">
            <v>BOOKED</v>
          </cell>
          <cell r="D3523" t="str">
            <v>Accruing</v>
          </cell>
          <cell r="E3523" t="str">
            <v>CFMS.DF.PR.FXD</v>
          </cell>
          <cell r="F3523" t="str">
            <v>Customer</v>
          </cell>
          <cell r="G3523">
            <v>317780</v>
          </cell>
        </row>
        <row r="3524">
          <cell r="B3524" t="str">
            <v>702-30004334</v>
          </cell>
          <cell r="C3524" t="str">
            <v>BOOKED</v>
          </cell>
          <cell r="D3524" t="str">
            <v>Non-Accruing</v>
          </cell>
          <cell r="E3524" t="str">
            <v>CFMS.DF.PR.FXD</v>
          </cell>
          <cell r="F3524" t="str">
            <v>Customer</v>
          </cell>
          <cell r="G3524">
            <v>361192</v>
          </cell>
        </row>
        <row r="3525">
          <cell r="B3525" t="str">
            <v>702-30004347</v>
          </cell>
          <cell r="C3525" t="str">
            <v>BOOKED</v>
          </cell>
          <cell r="D3525" t="str">
            <v>Accruing</v>
          </cell>
          <cell r="E3525" t="str">
            <v>CFMS.DF.PR.FXD</v>
          </cell>
          <cell r="F3525" t="str">
            <v>Customer</v>
          </cell>
          <cell r="G3525">
            <v>360406</v>
          </cell>
        </row>
        <row r="3526">
          <cell r="B3526" t="str">
            <v>702-30004350</v>
          </cell>
          <cell r="C3526" t="str">
            <v>BOOKED</v>
          </cell>
          <cell r="D3526" t="str">
            <v>Non-Accruing</v>
          </cell>
          <cell r="E3526" t="str">
            <v>CFMS.DF.PR.FXD</v>
          </cell>
          <cell r="F3526" t="str">
            <v>Customer</v>
          </cell>
          <cell r="G3526">
            <v>359850</v>
          </cell>
        </row>
        <row r="3527">
          <cell r="B3527" t="str">
            <v>702-30004353</v>
          </cell>
          <cell r="C3527" t="str">
            <v>BOOKED</v>
          </cell>
          <cell r="D3527" t="str">
            <v>Accruing</v>
          </cell>
          <cell r="E3527" t="str">
            <v>CFMS.DF.PR.FXD</v>
          </cell>
          <cell r="F3527" t="str">
            <v>Customer</v>
          </cell>
          <cell r="G3527">
            <v>309858</v>
          </cell>
        </row>
        <row r="3528">
          <cell r="B3528" t="str">
            <v>702-30004372</v>
          </cell>
          <cell r="C3528" t="str">
            <v>BOOKED</v>
          </cell>
          <cell r="D3528" t="str">
            <v>Accruing</v>
          </cell>
          <cell r="E3528" t="str">
            <v>CFMS.DF.PR.FXD</v>
          </cell>
          <cell r="F3528" t="str">
            <v>Customer</v>
          </cell>
          <cell r="G3528">
            <v>360028</v>
          </cell>
        </row>
        <row r="3529">
          <cell r="B3529" t="str">
            <v>702-30004377</v>
          </cell>
          <cell r="C3529" t="str">
            <v>BOOKED</v>
          </cell>
          <cell r="D3529" t="str">
            <v>Accruing</v>
          </cell>
          <cell r="E3529" t="str">
            <v>CFMS.DF.PR.FXD</v>
          </cell>
          <cell r="F3529" t="str">
            <v>Customer</v>
          </cell>
          <cell r="G3529">
            <v>310080</v>
          </cell>
        </row>
        <row r="3530">
          <cell r="B3530" t="str">
            <v>702-30004380</v>
          </cell>
          <cell r="C3530" t="str">
            <v>BOOKED</v>
          </cell>
          <cell r="D3530" t="str">
            <v>Accruing</v>
          </cell>
          <cell r="E3530" t="str">
            <v>CFMS.DF.PR.FXD</v>
          </cell>
          <cell r="F3530" t="str">
            <v>Customer</v>
          </cell>
          <cell r="G3530">
            <v>360334</v>
          </cell>
        </row>
        <row r="3531">
          <cell r="B3531" t="str">
            <v>702-30004389</v>
          </cell>
          <cell r="C3531" t="str">
            <v>BOOKED</v>
          </cell>
          <cell r="D3531" t="str">
            <v>Accruing</v>
          </cell>
          <cell r="E3531" t="str">
            <v>CFMS.DF.PR.FXD</v>
          </cell>
          <cell r="F3531" t="str">
            <v>Customer</v>
          </cell>
          <cell r="G3531">
            <v>310863</v>
          </cell>
        </row>
        <row r="3532">
          <cell r="B3532" t="str">
            <v>702-30004391</v>
          </cell>
          <cell r="C3532" t="str">
            <v>BOOKED</v>
          </cell>
          <cell r="D3532" t="str">
            <v>Accruing</v>
          </cell>
          <cell r="E3532" t="str">
            <v>CFMS.DF.PR.FXD</v>
          </cell>
          <cell r="F3532" t="str">
            <v>Customer</v>
          </cell>
          <cell r="G3532">
            <v>338732</v>
          </cell>
        </row>
        <row r="3533">
          <cell r="B3533" t="str">
            <v>702-30004392</v>
          </cell>
          <cell r="C3533" t="str">
            <v>BOOKED</v>
          </cell>
          <cell r="D3533" t="str">
            <v>Accruing</v>
          </cell>
          <cell r="E3533" t="str">
            <v>CFMS.DF.PR.FXD</v>
          </cell>
          <cell r="F3533" t="str">
            <v>Customer</v>
          </cell>
          <cell r="G3533">
            <v>360010</v>
          </cell>
        </row>
        <row r="3534">
          <cell r="B3534" t="str">
            <v>702-30004397</v>
          </cell>
          <cell r="C3534" t="str">
            <v>BOOKED</v>
          </cell>
          <cell r="D3534" t="str">
            <v>Accruing</v>
          </cell>
          <cell r="E3534" t="str">
            <v>CFMS.DF.PR.FXD</v>
          </cell>
          <cell r="F3534" t="str">
            <v>Customer</v>
          </cell>
          <cell r="G3534">
            <v>317780</v>
          </cell>
        </row>
        <row r="3535">
          <cell r="B3535" t="str">
            <v>702-30004413</v>
          </cell>
          <cell r="C3535" t="str">
            <v>BOOKED</v>
          </cell>
          <cell r="D3535" t="str">
            <v>Accruing</v>
          </cell>
          <cell r="E3535" t="str">
            <v>CFMS.DF.PR.FXD</v>
          </cell>
          <cell r="F3535" t="str">
            <v>Customer</v>
          </cell>
          <cell r="G3535">
            <v>312302</v>
          </cell>
        </row>
        <row r="3536">
          <cell r="B3536" t="str">
            <v>702-30004418</v>
          </cell>
          <cell r="C3536" t="str">
            <v>BOOKED</v>
          </cell>
          <cell r="D3536" t="str">
            <v>Non-Accruing</v>
          </cell>
          <cell r="E3536" t="str">
            <v>CFMS.DF.PR.FXD</v>
          </cell>
          <cell r="F3536" t="str">
            <v>Customer</v>
          </cell>
          <cell r="G3536">
            <v>360025</v>
          </cell>
        </row>
        <row r="3537">
          <cell r="B3537" t="str">
            <v>702-30004420</v>
          </cell>
          <cell r="C3537" t="str">
            <v>BOOKED</v>
          </cell>
          <cell r="D3537" t="str">
            <v>Accruing</v>
          </cell>
          <cell r="E3537" t="str">
            <v>CFMS.DF.PR.FXD</v>
          </cell>
          <cell r="F3537" t="str">
            <v>Customer</v>
          </cell>
          <cell r="G3537">
            <v>360404</v>
          </cell>
        </row>
        <row r="3538">
          <cell r="B3538" t="str">
            <v>702-30004423</v>
          </cell>
          <cell r="C3538" t="str">
            <v>BOOKED</v>
          </cell>
          <cell r="D3538" t="str">
            <v>Accruing</v>
          </cell>
          <cell r="E3538" t="str">
            <v>CFMS.DF.PR.FXD</v>
          </cell>
          <cell r="F3538" t="str">
            <v>Customer</v>
          </cell>
          <cell r="G3538">
            <v>356783</v>
          </cell>
        </row>
        <row r="3539">
          <cell r="B3539" t="str">
            <v>702-30004424</v>
          </cell>
          <cell r="C3539" t="str">
            <v>BOOKED</v>
          </cell>
          <cell r="D3539" t="str">
            <v>Non-Accruing</v>
          </cell>
          <cell r="E3539" t="str">
            <v>CFMS.DF.PR.FXD</v>
          </cell>
          <cell r="F3539" t="str">
            <v>Customer</v>
          </cell>
          <cell r="G3539">
            <v>319707</v>
          </cell>
        </row>
        <row r="3540">
          <cell r="B3540" t="str">
            <v>702-30004425</v>
          </cell>
          <cell r="C3540" t="str">
            <v>BOOKED</v>
          </cell>
          <cell r="D3540" t="str">
            <v>Accruing</v>
          </cell>
          <cell r="E3540" t="str">
            <v>CFMS.DF.PR.FXD</v>
          </cell>
          <cell r="F3540" t="str">
            <v>Customer</v>
          </cell>
          <cell r="G3540">
            <v>320414</v>
          </cell>
        </row>
        <row r="3541">
          <cell r="B3541" t="str">
            <v>702-30004426</v>
          </cell>
          <cell r="C3541" t="str">
            <v>BOOKED</v>
          </cell>
          <cell r="D3541" t="str">
            <v>Accruing</v>
          </cell>
          <cell r="E3541" t="str">
            <v>CFMS.DF.PR.FXD</v>
          </cell>
          <cell r="F3541" t="str">
            <v>Customer</v>
          </cell>
          <cell r="G3541">
            <v>360049</v>
          </cell>
        </row>
        <row r="3542">
          <cell r="B3542" t="str">
            <v>702-30004427</v>
          </cell>
          <cell r="C3542" t="str">
            <v>BOOKED</v>
          </cell>
          <cell r="D3542" t="str">
            <v>Accruing</v>
          </cell>
          <cell r="E3542" t="str">
            <v>CFMS.DF.PR.FXD</v>
          </cell>
          <cell r="F3542" t="str">
            <v>Customer</v>
          </cell>
          <cell r="G3542">
            <v>318822</v>
          </cell>
        </row>
        <row r="3543">
          <cell r="B3543" t="str">
            <v>702-30004428</v>
          </cell>
          <cell r="C3543" t="str">
            <v>BOOKED</v>
          </cell>
          <cell r="D3543" t="str">
            <v>Accruing</v>
          </cell>
          <cell r="E3543" t="str">
            <v>CFMS.DF.PR.FXD</v>
          </cell>
          <cell r="F3543" t="str">
            <v>Customer</v>
          </cell>
          <cell r="G3543">
            <v>315591</v>
          </cell>
        </row>
        <row r="3544">
          <cell r="B3544" t="str">
            <v>702-30004429</v>
          </cell>
          <cell r="C3544" t="str">
            <v>BOOKED</v>
          </cell>
          <cell r="D3544" t="str">
            <v>Accruing</v>
          </cell>
          <cell r="E3544" t="str">
            <v>CFMS.DF.PR.FXD</v>
          </cell>
          <cell r="F3544" t="str">
            <v>Customer</v>
          </cell>
          <cell r="G3544">
            <v>320587</v>
          </cell>
        </row>
        <row r="3545">
          <cell r="B3545" t="str">
            <v>702-30004434</v>
          </cell>
          <cell r="C3545" t="str">
            <v>BOOKED</v>
          </cell>
          <cell r="D3545" t="str">
            <v>Non-Accruing</v>
          </cell>
          <cell r="E3545" t="str">
            <v>CFMS.DF.PR.FXD</v>
          </cell>
          <cell r="F3545" t="str">
            <v>Customer</v>
          </cell>
          <cell r="G3545">
            <v>360378</v>
          </cell>
        </row>
        <row r="3546">
          <cell r="B3546" t="str">
            <v>702-30004438</v>
          </cell>
          <cell r="C3546" t="str">
            <v>BOOKED</v>
          </cell>
          <cell r="D3546" t="str">
            <v>Accruing</v>
          </cell>
          <cell r="E3546" t="str">
            <v>CFMS.DF.PR.FXD</v>
          </cell>
          <cell r="F3546" t="str">
            <v>Customer</v>
          </cell>
          <cell r="G3546">
            <v>318916</v>
          </cell>
        </row>
        <row r="3547">
          <cell r="B3547" t="str">
            <v>702-30004441</v>
          </cell>
          <cell r="C3547" t="str">
            <v>BOOKED</v>
          </cell>
          <cell r="D3547" t="str">
            <v>Accruing</v>
          </cell>
          <cell r="E3547" t="str">
            <v>CFMS.DF.PR.FXD</v>
          </cell>
          <cell r="F3547" t="str">
            <v>Customer</v>
          </cell>
          <cell r="G3547">
            <v>316411</v>
          </cell>
        </row>
        <row r="3548">
          <cell r="B3548" t="str">
            <v>702-30004445</v>
          </cell>
          <cell r="C3548" t="str">
            <v>BOOKED</v>
          </cell>
          <cell r="D3548" t="str">
            <v>Accruing</v>
          </cell>
          <cell r="E3548" t="str">
            <v>CFMS.DF.PR.FXD</v>
          </cell>
          <cell r="F3548" t="str">
            <v>Customer</v>
          </cell>
          <cell r="G3548">
            <v>318626</v>
          </cell>
        </row>
        <row r="3549">
          <cell r="B3549" t="str">
            <v>702-30004451</v>
          </cell>
          <cell r="C3549" t="str">
            <v>BOOKED</v>
          </cell>
          <cell r="D3549" t="str">
            <v>Accruing</v>
          </cell>
          <cell r="E3549" t="str">
            <v>CFMS.DF.PR.FXD</v>
          </cell>
          <cell r="F3549" t="str">
            <v>Customer</v>
          </cell>
          <cell r="G3549">
            <v>360218</v>
          </cell>
        </row>
        <row r="3550">
          <cell r="B3550" t="str">
            <v>702-30004456</v>
          </cell>
          <cell r="C3550" t="str">
            <v>BOOKED</v>
          </cell>
          <cell r="D3550" t="str">
            <v>Accruing</v>
          </cell>
          <cell r="E3550" t="str">
            <v>CFMS.TL.FXD</v>
          </cell>
          <cell r="F3550" t="str">
            <v>Customer</v>
          </cell>
          <cell r="G3550">
            <v>360849</v>
          </cell>
        </row>
        <row r="3551">
          <cell r="B3551" t="str">
            <v>702-30004467</v>
          </cell>
          <cell r="C3551" t="str">
            <v>BOOKED</v>
          </cell>
          <cell r="D3551" t="str">
            <v>Accruing</v>
          </cell>
          <cell r="E3551" t="str">
            <v>CFMS.DF.PR.FXD</v>
          </cell>
          <cell r="F3551" t="str">
            <v>Customer</v>
          </cell>
          <cell r="G3551">
            <v>361088</v>
          </cell>
        </row>
        <row r="3552">
          <cell r="B3552" t="str">
            <v>702-30004468</v>
          </cell>
          <cell r="C3552" t="str">
            <v>BOOKED</v>
          </cell>
          <cell r="D3552" t="str">
            <v>Accruing</v>
          </cell>
          <cell r="E3552" t="str">
            <v>CFMS.DF.PR.FXD</v>
          </cell>
          <cell r="F3552" t="str">
            <v>Customer</v>
          </cell>
          <cell r="G3552">
            <v>311432</v>
          </cell>
        </row>
        <row r="3553">
          <cell r="B3553" t="str">
            <v>702-30004470</v>
          </cell>
          <cell r="C3553" t="str">
            <v>BOOKED</v>
          </cell>
          <cell r="D3553" t="str">
            <v>Accruing</v>
          </cell>
          <cell r="E3553" t="str">
            <v>CFMS.DF.PR.FXD</v>
          </cell>
          <cell r="F3553" t="str">
            <v>Customer</v>
          </cell>
          <cell r="G3553">
            <v>360471</v>
          </cell>
        </row>
        <row r="3554">
          <cell r="B3554" t="str">
            <v>702-30004471</v>
          </cell>
          <cell r="C3554" t="str">
            <v>BOOKED</v>
          </cell>
          <cell r="D3554" t="str">
            <v>Accruing</v>
          </cell>
          <cell r="E3554" t="str">
            <v>CFMS.DF.PR.FXD</v>
          </cell>
          <cell r="F3554" t="str">
            <v>Customer</v>
          </cell>
          <cell r="G3554">
            <v>311432</v>
          </cell>
        </row>
        <row r="3555">
          <cell r="B3555" t="str">
            <v>702-30004473</v>
          </cell>
          <cell r="C3555" t="str">
            <v>BOOKED</v>
          </cell>
          <cell r="D3555" t="str">
            <v>Accruing</v>
          </cell>
          <cell r="E3555" t="str">
            <v>CFMS.DF.PR.FXD</v>
          </cell>
          <cell r="F3555" t="str">
            <v>Customer</v>
          </cell>
          <cell r="G3555">
            <v>360827</v>
          </cell>
        </row>
        <row r="3556">
          <cell r="B3556" t="str">
            <v>702-30004480</v>
          </cell>
          <cell r="C3556" t="str">
            <v>BOOKED</v>
          </cell>
          <cell r="D3556" t="str">
            <v>Accruing</v>
          </cell>
          <cell r="E3556" t="str">
            <v>CFMS.DF.PR.FXD</v>
          </cell>
          <cell r="F3556" t="str">
            <v>Customer</v>
          </cell>
          <cell r="G3556">
            <v>341466</v>
          </cell>
        </row>
        <row r="3557">
          <cell r="B3557" t="str">
            <v>702-30004489</v>
          </cell>
          <cell r="C3557" t="str">
            <v>BOOKED</v>
          </cell>
          <cell r="D3557" t="str">
            <v>Accruing</v>
          </cell>
          <cell r="E3557" t="str">
            <v>CFMS.DF.PR.FXD</v>
          </cell>
          <cell r="F3557" t="str">
            <v>Customer</v>
          </cell>
          <cell r="G3557">
            <v>339690</v>
          </cell>
        </row>
        <row r="3558">
          <cell r="B3558" t="str">
            <v>702-30004490</v>
          </cell>
          <cell r="C3558" t="str">
            <v>BOOKED</v>
          </cell>
          <cell r="D3558" t="str">
            <v>Accruing</v>
          </cell>
          <cell r="E3558" t="str">
            <v>CFMS.DF.PR.FXD</v>
          </cell>
          <cell r="F3558" t="str">
            <v>Customer</v>
          </cell>
          <cell r="G3558">
            <v>342620</v>
          </cell>
        </row>
        <row r="3559">
          <cell r="B3559" t="str">
            <v>702-30004492</v>
          </cell>
          <cell r="C3559" t="str">
            <v>BOOKED</v>
          </cell>
          <cell r="D3559" t="str">
            <v>Accruing</v>
          </cell>
          <cell r="E3559" t="str">
            <v>CFMS.DF.PR.FXD</v>
          </cell>
          <cell r="F3559" t="str">
            <v>Customer</v>
          </cell>
          <cell r="G3559">
            <v>311051</v>
          </cell>
        </row>
        <row r="3560">
          <cell r="B3560" t="str">
            <v>702-30004496</v>
          </cell>
          <cell r="C3560" t="str">
            <v>BOOKED</v>
          </cell>
          <cell r="D3560" t="str">
            <v>Accruing</v>
          </cell>
          <cell r="E3560" t="str">
            <v>CFMS.DF.PR.FXD</v>
          </cell>
          <cell r="F3560" t="str">
            <v>Customer</v>
          </cell>
          <cell r="G3560">
            <v>308454</v>
          </cell>
        </row>
        <row r="3561">
          <cell r="B3561" t="str">
            <v>702-30004502</v>
          </cell>
          <cell r="C3561" t="str">
            <v>BOOKED</v>
          </cell>
          <cell r="D3561" t="str">
            <v>Accruing</v>
          </cell>
          <cell r="E3561" t="str">
            <v>CFMS.DF.PR.FXD</v>
          </cell>
          <cell r="F3561" t="str">
            <v>Customer</v>
          </cell>
          <cell r="G3561">
            <v>360942</v>
          </cell>
        </row>
        <row r="3562">
          <cell r="B3562" t="str">
            <v>702-30004504</v>
          </cell>
          <cell r="C3562" t="str">
            <v>BOOKED</v>
          </cell>
          <cell r="D3562" t="str">
            <v>Accruing</v>
          </cell>
          <cell r="E3562" t="str">
            <v>CFMS.DF.PR.FXD</v>
          </cell>
          <cell r="F3562" t="str">
            <v>Customer</v>
          </cell>
          <cell r="G3562">
            <v>317645</v>
          </cell>
        </row>
        <row r="3563">
          <cell r="B3563" t="str">
            <v>702-30004509</v>
          </cell>
          <cell r="C3563" t="str">
            <v>BOOKED</v>
          </cell>
          <cell r="D3563" t="str">
            <v>Accruing</v>
          </cell>
          <cell r="E3563" t="str">
            <v>CFMS.DF.PR.FXD</v>
          </cell>
          <cell r="F3563" t="str">
            <v>Customer</v>
          </cell>
          <cell r="G3563">
            <v>360826</v>
          </cell>
        </row>
        <row r="3564">
          <cell r="B3564" t="str">
            <v>702-30004510</v>
          </cell>
          <cell r="C3564" t="str">
            <v>BOOKED</v>
          </cell>
          <cell r="D3564" t="str">
            <v>Accruing</v>
          </cell>
          <cell r="E3564" t="str">
            <v>CFMS.DF.PR.FXD</v>
          </cell>
          <cell r="F3564" t="str">
            <v>Customer</v>
          </cell>
          <cell r="G3564">
            <v>315519</v>
          </cell>
        </row>
        <row r="3565">
          <cell r="B3565" t="str">
            <v>702-30004512</v>
          </cell>
          <cell r="C3565" t="str">
            <v>BOOKED</v>
          </cell>
          <cell r="D3565" t="str">
            <v>Accruing</v>
          </cell>
          <cell r="E3565" t="str">
            <v>CFMS.DF.PR.FXD</v>
          </cell>
          <cell r="F3565" t="str">
            <v>Customer</v>
          </cell>
          <cell r="G3565">
            <v>310336</v>
          </cell>
        </row>
        <row r="3566">
          <cell r="B3566" t="str">
            <v>702-30004515</v>
          </cell>
          <cell r="C3566" t="str">
            <v>BOOKED</v>
          </cell>
          <cell r="D3566" t="str">
            <v>Accruing</v>
          </cell>
          <cell r="E3566" t="str">
            <v>CFMS.DF.PR.FXD</v>
          </cell>
          <cell r="F3566" t="str">
            <v>Customer</v>
          </cell>
          <cell r="G3566">
            <v>320414</v>
          </cell>
        </row>
        <row r="3567">
          <cell r="B3567" t="str">
            <v>702-30004516</v>
          </cell>
          <cell r="C3567" t="str">
            <v>BOOKED</v>
          </cell>
          <cell r="D3567" t="str">
            <v>Accruing</v>
          </cell>
          <cell r="E3567" t="str">
            <v>CFMS.DF.PR.FXD</v>
          </cell>
          <cell r="F3567" t="str">
            <v>Customer</v>
          </cell>
          <cell r="G3567">
            <v>318945</v>
          </cell>
        </row>
        <row r="3568">
          <cell r="B3568" t="str">
            <v>702-30004517</v>
          </cell>
          <cell r="C3568" t="str">
            <v>BOOKED</v>
          </cell>
          <cell r="D3568" t="str">
            <v>Accruing</v>
          </cell>
          <cell r="E3568" t="str">
            <v>CFMS.DF.PR.FXD</v>
          </cell>
          <cell r="F3568" t="str">
            <v>Customer</v>
          </cell>
          <cell r="G3568">
            <v>318945</v>
          </cell>
        </row>
        <row r="3569">
          <cell r="B3569" t="str">
            <v>702-30004545</v>
          </cell>
          <cell r="C3569" t="str">
            <v>BOOKED</v>
          </cell>
          <cell r="D3569" t="str">
            <v>Accruing</v>
          </cell>
          <cell r="E3569" t="str">
            <v>CFMS.DF.PR.FXD</v>
          </cell>
          <cell r="F3569" t="str">
            <v>Customer</v>
          </cell>
          <cell r="G3569">
            <v>338732</v>
          </cell>
        </row>
        <row r="3570">
          <cell r="B3570" t="str">
            <v>702-30004547</v>
          </cell>
          <cell r="C3570" t="str">
            <v>BOOKED</v>
          </cell>
          <cell r="D3570" t="str">
            <v>Accruing</v>
          </cell>
          <cell r="E3570" t="str">
            <v>CFMS.DF.PR.FXD</v>
          </cell>
          <cell r="F3570" t="str">
            <v>Customer</v>
          </cell>
          <cell r="G3570">
            <v>318173</v>
          </cell>
        </row>
        <row r="3571">
          <cell r="B3571" t="str">
            <v>702-30004550</v>
          </cell>
          <cell r="C3571" t="str">
            <v>BOOKED</v>
          </cell>
          <cell r="D3571" t="str">
            <v>Accruing</v>
          </cell>
          <cell r="E3571" t="str">
            <v>CFMS.DF.PR.FXD</v>
          </cell>
          <cell r="F3571" t="str">
            <v>Customer</v>
          </cell>
          <cell r="G3571">
            <v>309758</v>
          </cell>
        </row>
        <row r="3572">
          <cell r="B3572" t="str">
            <v>702-30004552</v>
          </cell>
          <cell r="C3572" t="str">
            <v>BOOKED</v>
          </cell>
          <cell r="D3572" t="str">
            <v>Accruing</v>
          </cell>
          <cell r="E3572" t="str">
            <v>CFMS.DF.PR.FXD</v>
          </cell>
          <cell r="F3572" t="str">
            <v>Customer</v>
          </cell>
          <cell r="G3572">
            <v>360871</v>
          </cell>
        </row>
        <row r="3573">
          <cell r="B3573" t="str">
            <v>702-30004553-2</v>
          </cell>
          <cell r="C3573" t="str">
            <v>BOOKED</v>
          </cell>
          <cell r="D3573" t="str">
            <v>Accruing</v>
          </cell>
          <cell r="E3573" t="str">
            <v>CFMS.DF.PR.FXD</v>
          </cell>
          <cell r="F3573" t="str">
            <v>Customer</v>
          </cell>
          <cell r="G3573">
            <v>522301</v>
          </cell>
        </row>
        <row r="3574">
          <cell r="B3574" t="str">
            <v>702-30004572</v>
          </cell>
          <cell r="C3574" t="str">
            <v>BOOKED</v>
          </cell>
          <cell r="D3574" t="str">
            <v>Accruing</v>
          </cell>
          <cell r="E3574" t="str">
            <v>CFMS.DF.PR.FXD</v>
          </cell>
          <cell r="F3574" t="str">
            <v>Customer</v>
          </cell>
          <cell r="G3574">
            <v>318506</v>
          </cell>
        </row>
        <row r="3575">
          <cell r="B3575" t="str">
            <v>702-30004574</v>
          </cell>
          <cell r="C3575" t="str">
            <v>BOOKED</v>
          </cell>
          <cell r="D3575" t="str">
            <v>Accruing</v>
          </cell>
          <cell r="E3575" t="str">
            <v>CFMS.TL.FXD</v>
          </cell>
          <cell r="F3575" t="str">
            <v>Customer</v>
          </cell>
          <cell r="G3575">
            <v>319909</v>
          </cell>
        </row>
        <row r="3576">
          <cell r="B3576" t="str">
            <v>702-30004602</v>
          </cell>
          <cell r="C3576" t="str">
            <v>BOOKED</v>
          </cell>
          <cell r="D3576" t="str">
            <v>Accruing</v>
          </cell>
          <cell r="E3576" t="str">
            <v>CFMS.DF.PR.FXD</v>
          </cell>
          <cell r="F3576" t="str">
            <v>Customer</v>
          </cell>
          <cell r="G3576">
            <v>313693</v>
          </cell>
        </row>
        <row r="3577">
          <cell r="B3577" t="str">
            <v>702-30004603</v>
          </cell>
          <cell r="C3577" t="str">
            <v>BOOKED</v>
          </cell>
          <cell r="D3577" t="str">
            <v>Accruing</v>
          </cell>
          <cell r="E3577" t="str">
            <v>CFMS.DF.PR.FXD</v>
          </cell>
          <cell r="F3577" t="str">
            <v>Customer</v>
          </cell>
          <cell r="G3577">
            <v>318312</v>
          </cell>
        </row>
        <row r="3578">
          <cell r="B3578" t="str">
            <v>702-30004605</v>
          </cell>
          <cell r="C3578" t="str">
            <v>BOOKED</v>
          </cell>
          <cell r="D3578" t="str">
            <v>Accruing</v>
          </cell>
          <cell r="E3578" t="str">
            <v>CFMS.DF.PR.FXD</v>
          </cell>
          <cell r="F3578" t="str">
            <v>Customer</v>
          </cell>
          <cell r="G3578">
            <v>313693</v>
          </cell>
        </row>
        <row r="3579">
          <cell r="B3579" t="str">
            <v>702-30004607-1</v>
          </cell>
          <cell r="C3579" t="str">
            <v>BOOKED</v>
          </cell>
          <cell r="D3579" t="str">
            <v>Non-Accruing</v>
          </cell>
          <cell r="E3579" t="str">
            <v>CFMS.DF.PR.FXD</v>
          </cell>
          <cell r="F3579" t="str">
            <v>Customer</v>
          </cell>
          <cell r="G3579">
            <v>315628</v>
          </cell>
        </row>
        <row r="3580">
          <cell r="B3580" t="str">
            <v>702-30004608</v>
          </cell>
          <cell r="C3580" t="str">
            <v>BOOKED</v>
          </cell>
          <cell r="D3580" t="str">
            <v>Accruing</v>
          </cell>
          <cell r="E3580" t="str">
            <v>CFMS.DF.PR.FXD</v>
          </cell>
          <cell r="F3580" t="str">
            <v>Customer</v>
          </cell>
          <cell r="G3580">
            <v>318312</v>
          </cell>
        </row>
        <row r="3581">
          <cell r="B3581" t="str">
            <v>702-30004609</v>
          </cell>
          <cell r="C3581" t="str">
            <v>BOOKED</v>
          </cell>
          <cell r="D3581" t="str">
            <v>Accruing</v>
          </cell>
          <cell r="E3581" t="str">
            <v>CFMS.DF.PR.FXD</v>
          </cell>
          <cell r="F3581" t="str">
            <v>Customer</v>
          </cell>
          <cell r="G3581">
            <v>361218</v>
          </cell>
        </row>
        <row r="3582">
          <cell r="B3582" t="str">
            <v>702-30004610</v>
          </cell>
          <cell r="C3582" t="str">
            <v>BOOKED</v>
          </cell>
          <cell r="D3582" t="str">
            <v>Accruing</v>
          </cell>
          <cell r="E3582" t="str">
            <v>CFMS.DF.PR.FXD</v>
          </cell>
          <cell r="F3582" t="str">
            <v>Customer</v>
          </cell>
          <cell r="G3582">
            <v>312479</v>
          </cell>
        </row>
        <row r="3583">
          <cell r="B3583" t="str">
            <v>702-30004611</v>
          </cell>
          <cell r="C3583" t="str">
            <v>BOOKED</v>
          </cell>
          <cell r="D3583" t="str">
            <v>Non-Accruing</v>
          </cell>
          <cell r="E3583" t="str">
            <v>CFMS.DF.PR.FXD</v>
          </cell>
          <cell r="F3583" t="str">
            <v>Customer</v>
          </cell>
          <cell r="G3583">
            <v>361628</v>
          </cell>
        </row>
        <row r="3584">
          <cell r="B3584" t="str">
            <v>702-30004613</v>
          </cell>
          <cell r="C3584" t="str">
            <v>BOOKED</v>
          </cell>
          <cell r="D3584" t="str">
            <v>Accruing</v>
          </cell>
          <cell r="E3584" t="str">
            <v>CFMS.DF.PR.FXD</v>
          </cell>
          <cell r="F3584" t="str">
            <v>Customer</v>
          </cell>
          <cell r="G3584">
            <v>364437</v>
          </cell>
        </row>
        <row r="3585">
          <cell r="B3585" t="str">
            <v>702-30004614</v>
          </cell>
          <cell r="C3585" t="str">
            <v>BOOKED</v>
          </cell>
          <cell r="D3585" t="str">
            <v>Accruing</v>
          </cell>
          <cell r="E3585" t="str">
            <v>CFMS.DF.PR.FXD</v>
          </cell>
          <cell r="F3585" t="str">
            <v>Customer</v>
          </cell>
          <cell r="G3585">
            <v>317159</v>
          </cell>
        </row>
        <row r="3586">
          <cell r="B3586" t="str">
            <v>702-30004617</v>
          </cell>
          <cell r="C3586" t="str">
            <v>BOOKED</v>
          </cell>
          <cell r="D3586" t="str">
            <v>Accruing</v>
          </cell>
          <cell r="E3586" t="str">
            <v>CFMS.DF.PR.FXD</v>
          </cell>
          <cell r="F3586" t="str">
            <v>Customer</v>
          </cell>
          <cell r="G3586">
            <v>361459</v>
          </cell>
        </row>
        <row r="3587">
          <cell r="B3587" t="str">
            <v>702-30004620</v>
          </cell>
          <cell r="C3587" t="str">
            <v>BOOKED</v>
          </cell>
          <cell r="D3587" t="str">
            <v>Accruing</v>
          </cell>
          <cell r="E3587" t="str">
            <v>CFMS.DF.PR.FXD</v>
          </cell>
          <cell r="F3587" t="str">
            <v>Customer</v>
          </cell>
          <cell r="G3587">
            <v>361805</v>
          </cell>
        </row>
        <row r="3588">
          <cell r="B3588" t="str">
            <v>702-30004621</v>
          </cell>
          <cell r="C3588" t="str">
            <v>BOOKED</v>
          </cell>
          <cell r="D3588" t="str">
            <v>Non-Accruing</v>
          </cell>
          <cell r="E3588" t="str">
            <v>CFMS.DF.PR.FXD</v>
          </cell>
          <cell r="F3588" t="str">
            <v>Customer</v>
          </cell>
          <cell r="G3588">
            <v>361230</v>
          </cell>
        </row>
        <row r="3589">
          <cell r="B3589" t="str">
            <v>702-30004622</v>
          </cell>
          <cell r="C3589" t="str">
            <v>BOOKED</v>
          </cell>
          <cell r="D3589" t="str">
            <v>Accruing</v>
          </cell>
          <cell r="E3589" t="str">
            <v>CFMS.DF.PR.FXD</v>
          </cell>
          <cell r="F3589" t="str">
            <v>Customer</v>
          </cell>
          <cell r="G3589">
            <v>308327</v>
          </cell>
        </row>
        <row r="3590">
          <cell r="B3590" t="str">
            <v>702-30004623</v>
          </cell>
          <cell r="C3590" t="str">
            <v>BOOKED</v>
          </cell>
          <cell r="D3590" t="str">
            <v>Accruing</v>
          </cell>
          <cell r="E3590" t="str">
            <v>CFMS.DF.PR.FXD</v>
          </cell>
          <cell r="F3590" t="str">
            <v>Customer</v>
          </cell>
          <cell r="G3590">
            <v>316851</v>
          </cell>
        </row>
        <row r="3591">
          <cell r="B3591" t="str">
            <v>702-30004624</v>
          </cell>
          <cell r="C3591" t="str">
            <v>BOOKED</v>
          </cell>
          <cell r="D3591" t="str">
            <v>Accruing</v>
          </cell>
          <cell r="E3591" t="str">
            <v>CFMS.DF.PR.FXD</v>
          </cell>
          <cell r="F3591" t="str">
            <v>Customer</v>
          </cell>
          <cell r="G3591">
            <v>313356</v>
          </cell>
        </row>
        <row r="3592">
          <cell r="B3592" t="str">
            <v>702-30004630</v>
          </cell>
          <cell r="C3592" t="str">
            <v>BOOKED</v>
          </cell>
          <cell r="D3592" t="str">
            <v>Accruing</v>
          </cell>
          <cell r="E3592" t="str">
            <v>CFMS.DF.PR.FXD</v>
          </cell>
          <cell r="F3592" t="str">
            <v>Customer</v>
          </cell>
          <cell r="G3592">
            <v>360404</v>
          </cell>
        </row>
        <row r="3593">
          <cell r="B3593" t="str">
            <v>702-30004632</v>
          </cell>
          <cell r="C3593" t="str">
            <v>BOOKED</v>
          </cell>
          <cell r="D3593" t="str">
            <v>Accruing</v>
          </cell>
          <cell r="E3593" t="str">
            <v>CFMS.DF.PR.FXD</v>
          </cell>
          <cell r="F3593" t="str">
            <v>Customer</v>
          </cell>
          <cell r="G3593">
            <v>361517</v>
          </cell>
        </row>
        <row r="3594">
          <cell r="B3594" t="str">
            <v>702-30004633</v>
          </cell>
          <cell r="C3594" t="str">
            <v>BOOKED</v>
          </cell>
          <cell r="D3594" t="str">
            <v>Accruing</v>
          </cell>
          <cell r="E3594" t="str">
            <v>CFMS.DF.PR.FXD</v>
          </cell>
          <cell r="F3594" t="str">
            <v>Customer</v>
          </cell>
          <cell r="G3594">
            <v>334063</v>
          </cell>
        </row>
        <row r="3595">
          <cell r="B3595" t="str">
            <v>702-30004634</v>
          </cell>
          <cell r="C3595" t="str">
            <v>BOOKED</v>
          </cell>
          <cell r="D3595" t="str">
            <v>Non-Accruing</v>
          </cell>
          <cell r="E3595" t="str">
            <v>CFMS.DF.PR.FXD</v>
          </cell>
          <cell r="F3595" t="str">
            <v>Customer</v>
          </cell>
          <cell r="G3595">
            <v>313142</v>
          </cell>
        </row>
        <row r="3596">
          <cell r="B3596" t="str">
            <v>702-30004635</v>
          </cell>
          <cell r="C3596" t="str">
            <v>BOOKED</v>
          </cell>
          <cell r="D3596" t="str">
            <v>Accruing</v>
          </cell>
          <cell r="E3596" t="str">
            <v>CFMS.DF.PR.FXD</v>
          </cell>
          <cell r="F3596" t="str">
            <v>Customer</v>
          </cell>
          <cell r="G3596">
            <v>313902</v>
          </cell>
        </row>
        <row r="3597">
          <cell r="B3597" t="str">
            <v>702-30004636</v>
          </cell>
          <cell r="C3597" t="str">
            <v>BOOKED</v>
          </cell>
          <cell r="D3597" t="str">
            <v>Accruing</v>
          </cell>
          <cell r="E3597" t="str">
            <v>CFMS.DF.PR.FXD</v>
          </cell>
          <cell r="F3597" t="str">
            <v>Customer</v>
          </cell>
          <cell r="G3597">
            <v>319839</v>
          </cell>
        </row>
        <row r="3598">
          <cell r="B3598" t="str">
            <v>702-30004637</v>
          </cell>
          <cell r="C3598" t="str">
            <v>BOOKED</v>
          </cell>
          <cell r="D3598" t="str">
            <v>Accruing</v>
          </cell>
          <cell r="E3598" t="str">
            <v>CFMS.DF.PR.FXD</v>
          </cell>
          <cell r="F3598" t="str">
            <v>Customer</v>
          </cell>
          <cell r="G3598">
            <v>349213</v>
          </cell>
        </row>
        <row r="3599">
          <cell r="B3599" t="str">
            <v>702-30004639</v>
          </cell>
          <cell r="C3599" t="str">
            <v>BOOKED</v>
          </cell>
          <cell r="D3599" t="str">
            <v>Accruing</v>
          </cell>
          <cell r="E3599" t="str">
            <v>CFMS.DF.PR.FXD</v>
          </cell>
          <cell r="F3599" t="str">
            <v>Customer</v>
          </cell>
          <cell r="G3599">
            <v>316354</v>
          </cell>
        </row>
        <row r="3600">
          <cell r="B3600" t="str">
            <v>702-30004644</v>
          </cell>
          <cell r="C3600" t="str">
            <v>BOOKED</v>
          </cell>
          <cell r="D3600" t="str">
            <v>Accruing</v>
          </cell>
          <cell r="E3600" t="str">
            <v>CFMS.DF.PR.FXD</v>
          </cell>
          <cell r="F3600" t="str">
            <v>Customer</v>
          </cell>
          <cell r="G3600">
            <v>361610</v>
          </cell>
        </row>
        <row r="3601">
          <cell r="B3601" t="str">
            <v>702-30004652</v>
          </cell>
          <cell r="C3601" t="str">
            <v>BOOKED</v>
          </cell>
          <cell r="D3601" t="str">
            <v>Accruing</v>
          </cell>
          <cell r="E3601" t="str">
            <v>CFMS.DF.PR.FXD</v>
          </cell>
          <cell r="F3601" t="str">
            <v>Customer</v>
          </cell>
          <cell r="G3601">
            <v>314672</v>
          </cell>
        </row>
        <row r="3602">
          <cell r="B3602" t="str">
            <v>702-30004656</v>
          </cell>
          <cell r="C3602" t="str">
            <v>BOOKED</v>
          </cell>
          <cell r="D3602" t="str">
            <v>Non-Accruing</v>
          </cell>
          <cell r="E3602" t="str">
            <v>CFMS.DF.PR.FXD</v>
          </cell>
          <cell r="F3602" t="str">
            <v>Customer</v>
          </cell>
          <cell r="G3602">
            <v>318747</v>
          </cell>
        </row>
        <row r="3603">
          <cell r="B3603" t="str">
            <v>702-30004658</v>
          </cell>
          <cell r="C3603" t="str">
            <v>BOOKED</v>
          </cell>
          <cell r="D3603" t="str">
            <v>Accruing</v>
          </cell>
          <cell r="E3603" t="str">
            <v>CFMS.DF.PR.FXD</v>
          </cell>
          <cell r="F3603" t="str">
            <v>Customer</v>
          </cell>
          <cell r="G3603">
            <v>338214</v>
          </cell>
        </row>
        <row r="3604">
          <cell r="B3604" t="str">
            <v>702-30004659</v>
          </cell>
          <cell r="C3604" t="str">
            <v>BOOKED</v>
          </cell>
          <cell r="D3604" t="str">
            <v>Accruing</v>
          </cell>
          <cell r="E3604" t="str">
            <v>CFMS.DF.PR.FXD</v>
          </cell>
          <cell r="F3604" t="str">
            <v>Customer</v>
          </cell>
          <cell r="G3604">
            <v>361764</v>
          </cell>
        </row>
        <row r="3605">
          <cell r="B3605" t="str">
            <v>702-30004660</v>
          </cell>
          <cell r="C3605" t="str">
            <v>BOOKED</v>
          </cell>
          <cell r="D3605" t="str">
            <v>Accruing</v>
          </cell>
          <cell r="E3605" t="str">
            <v>CFMS.DF.PR.FXD</v>
          </cell>
          <cell r="F3605" t="str">
            <v>Customer</v>
          </cell>
          <cell r="G3605">
            <v>318173</v>
          </cell>
        </row>
        <row r="3606">
          <cell r="B3606" t="str">
            <v>702-30004665</v>
          </cell>
          <cell r="C3606" t="str">
            <v>BOOKED</v>
          </cell>
          <cell r="D3606" t="str">
            <v>Accruing</v>
          </cell>
          <cell r="E3606" t="str">
            <v>CFMS.DF.PR.FXD</v>
          </cell>
          <cell r="F3606" t="str">
            <v>Customer</v>
          </cell>
          <cell r="G3606">
            <v>309839</v>
          </cell>
        </row>
        <row r="3607">
          <cell r="B3607" t="str">
            <v>702-30004674</v>
          </cell>
          <cell r="C3607" t="str">
            <v>BOOKED</v>
          </cell>
          <cell r="D3607" t="str">
            <v>Accruing</v>
          </cell>
          <cell r="E3607" t="str">
            <v>CFMS.DF.PR.FXD</v>
          </cell>
          <cell r="F3607" t="str">
            <v>Customer</v>
          </cell>
          <cell r="G3607">
            <v>315591</v>
          </cell>
        </row>
        <row r="3608">
          <cell r="B3608" t="str">
            <v>702-30004675</v>
          </cell>
          <cell r="C3608" t="str">
            <v>BOOKED</v>
          </cell>
          <cell r="D3608" t="str">
            <v>Accruing</v>
          </cell>
          <cell r="E3608" t="str">
            <v>CFMS.DF.PR.FXD</v>
          </cell>
          <cell r="F3608" t="str">
            <v>Customer</v>
          </cell>
          <cell r="G3608">
            <v>362090</v>
          </cell>
        </row>
        <row r="3609">
          <cell r="B3609" t="str">
            <v>702-30004678</v>
          </cell>
          <cell r="C3609" t="str">
            <v>BOOKED</v>
          </cell>
          <cell r="D3609" t="str">
            <v>Accruing</v>
          </cell>
          <cell r="E3609" t="str">
            <v>CFMS.DF.PR.FXD</v>
          </cell>
          <cell r="F3609" t="str">
            <v>Customer</v>
          </cell>
          <cell r="G3609">
            <v>361910</v>
          </cell>
        </row>
        <row r="3610">
          <cell r="B3610" t="str">
            <v>702-30004679</v>
          </cell>
          <cell r="C3610" t="str">
            <v>BOOKED</v>
          </cell>
          <cell r="D3610" t="str">
            <v>Accruing</v>
          </cell>
          <cell r="E3610" t="str">
            <v>CFMS.DF.PR.FXD</v>
          </cell>
          <cell r="F3610" t="str">
            <v>Customer</v>
          </cell>
          <cell r="G3610">
            <v>334777</v>
          </cell>
        </row>
        <row r="3611">
          <cell r="B3611" t="str">
            <v>702-30004680</v>
          </cell>
          <cell r="C3611" t="str">
            <v>BOOKED</v>
          </cell>
          <cell r="D3611" t="str">
            <v>Accruing</v>
          </cell>
          <cell r="E3611" t="str">
            <v>CFMS.DF.PR.FXD</v>
          </cell>
          <cell r="F3611" t="str">
            <v>Customer</v>
          </cell>
          <cell r="G3611">
            <v>361766</v>
          </cell>
        </row>
        <row r="3612">
          <cell r="B3612" t="str">
            <v>702-30004681</v>
          </cell>
          <cell r="C3612" t="str">
            <v>BOOKED</v>
          </cell>
          <cell r="D3612" t="str">
            <v>Accruing</v>
          </cell>
          <cell r="E3612" t="str">
            <v>CFMS.DF.PR.FXD</v>
          </cell>
          <cell r="F3612" t="str">
            <v>Customer</v>
          </cell>
          <cell r="G3612">
            <v>334777</v>
          </cell>
        </row>
        <row r="3613">
          <cell r="B3613" t="str">
            <v>702-30004683</v>
          </cell>
          <cell r="C3613" t="str">
            <v>BOOKED</v>
          </cell>
          <cell r="D3613" t="str">
            <v>Accruing</v>
          </cell>
          <cell r="E3613" t="str">
            <v>CFMS.DF.PR.FXD</v>
          </cell>
          <cell r="F3613" t="str">
            <v>Customer</v>
          </cell>
          <cell r="G3613">
            <v>319669</v>
          </cell>
        </row>
        <row r="3614">
          <cell r="B3614" t="str">
            <v>702-30004684</v>
          </cell>
          <cell r="C3614" t="str">
            <v>BOOKED</v>
          </cell>
          <cell r="D3614" t="str">
            <v>Non-Accruing</v>
          </cell>
          <cell r="E3614" t="str">
            <v>CFMS.DF.PR.FXD</v>
          </cell>
          <cell r="F3614" t="str">
            <v>Customer</v>
          </cell>
          <cell r="G3614">
            <v>355144</v>
          </cell>
        </row>
        <row r="3615">
          <cell r="B3615" t="str">
            <v>702-30004687</v>
          </cell>
          <cell r="C3615" t="str">
            <v>BOOKED</v>
          </cell>
          <cell r="D3615" t="str">
            <v>Accruing</v>
          </cell>
          <cell r="E3615" t="str">
            <v>CFMS.DF.PR.FXD</v>
          </cell>
          <cell r="F3615" t="str">
            <v>Customer</v>
          </cell>
          <cell r="G3615">
            <v>310806</v>
          </cell>
        </row>
        <row r="3616">
          <cell r="B3616" t="str">
            <v>702-30004689</v>
          </cell>
          <cell r="C3616" t="str">
            <v>BOOKED</v>
          </cell>
          <cell r="D3616" t="str">
            <v>Accruing</v>
          </cell>
          <cell r="E3616" t="str">
            <v>CFMS.DF.PR.FXD</v>
          </cell>
          <cell r="F3616" t="str">
            <v>Customer</v>
          </cell>
          <cell r="G3616">
            <v>320259</v>
          </cell>
        </row>
        <row r="3617">
          <cell r="B3617" t="str">
            <v>702-30004692</v>
          </cell>
          <cell r="C3617" t="str">
            <v>BOOKED</v>
          </cell>
          <cell r="D3617" t="str">
            <v>Accruing</v>
          </cell>
          <cell r="E3617" t="str">
            <v>CFMS.DF.PR.FXD</v>
          </cell>
          <cell r="F3617" t="str">
            <v>Customer</v>
          </cell>
          <cell r="G3617">
            <v>310312</v>
          </cell>
        </row>
        <row r="3618">
          <cell r="B3618" t="str">
            <v>702-30004702</v>
          </cell>
          <cell r="C3618" t="str">
            <v>BOOKED</v>
          </cell>
          <cell r="D3618" t="str">
            <v>Accruing</v>
          </cell>
          <cell r="E3618" t="str">
            <v>CFMS.DF.PR.FXD</v>
          </cell>
          <cell r="F3618" t="str">
            <v>Customer</v>
          </cell>
          <cell r="G3618">
            <v>318822</v>
          </cell>
        </row>
        <row r="3619">
          <cell r="B3619" t="str">
            <v>702-30004704</v>
          </cell>
          <cell r="C3619" t="str">
            <v>BOOKED</v>
          </cell>
          <cell r="D3619" t="str">
            <v>Accruing</v>
          </cell>
          <cell r="E3619" t="str">
            <v>CFMS.DF.PR.FXD</v>
          </cell>
          <cell r="F3619" t="str">
            <v>Customer</v>
          </cell>
          <cell r="G3619">
            <v>319027</v>
          </cell>
        </row>
        <row r="3620">
          <cell r="B3620" t="str">
            <v>702-30004721</v>
          </cell>
          <cell r="C3620" t="str">
            <v>BOOKED</v>
          </cell>
          <cell r="D3620" t="str">
            <v>Accruing</v>
          </cell>
          <cell r="E3620" t="str">
            <v>CFMS.DF.PR.FXD</v>
          </cell>
          <cell r="F3620" t="str">
            <v>Customer</v>
          </cell>
          <cell r="G3620">
            <v>337000</v>
          </cell>
        </row>
        <row r="3621">
          <cell r="B3621" t="str">
            <v>702-30004727</v>
          </cell>
          <cell r="C3621" t="str">
            <v>BOOKED</v>
          </cell>
          <cell r="D3621" t="str">
            <v>Accruing</v>
          </cell>
          <cell r="E3621" t="str">
            <v>CFMS.DF.PR.FXD</v>
          </cell>
          <cell r="F3621" t="str">
            <v>Customer</v>
          </cell>
          <cell r="G3621">
            <v>362302</v>
          </cell>
        </row>
        <row r="3622">
          <cell r="B3622" t="str">
            <v>702-30004733</v>
          </cell>
          <cell r="C3622" t="str">
            <v>BOOKED</v>
          </cell>
          <cell r="D3622" t="str">
            <v>Accruing</v>
          </cell>
          <cell r="E3622" t="str">
            <v>CFMS.DF.PR.FXD</v>
          </cell>
          <cell r="F3622" t="str">
            <v>Customer</v>
          </cell>
          <cell r="G3622">
            <v>362257</v>
          </cell>
        </row>
        <row r="3623">
          <cell r="B3623" t="str">
            <v>702-30004742</v>
          </cell>
          <cell r="C3623" t="str">
            <v>BOOKED</v>
          </cell>
          <cell r="D3623" t="str">
            <v>Accruing</v>
          </cell>
          <cell r="E3623" t="str">
            <v>CFMS.DF.PR.FXD</v>
          </cell>
          <cell r="F3623" t="str">
            <v>Customer</v>
          </cell>
          <cell r="G3623">
            <v>334200</v>
          </cell>
        </row>
        <row r="3624">
          <cell r="B3624" t="str">
            <v>702-30004753</v>
          </cell>
          <cell r="C3624" t="str">
            <v>BOOKED</v>
          </cell>
          <cell r="D3624" t="str">
            <v>Accruing</v>
          </cell>
          <cell r="E3624" t="str">
            <v>CFMS.DF.PR.FXD</v>
          </cell>
          <cell r="F3624" t="str">
            <v>Customer</v>
          </cell>
          <cell r="G3624">
            <v>362260</v>
          </cell>
        </row>
        <row r="3625">
          <cell r="B3625" t="str">
            <v>702-30004755</v>
          </cell>
          <cell r="C3625" t="str">
            <v>BOOKED</v>
          </cell>
          <cell r="D3625" t="str">
            <v>Accruing</v>
          </cell>
          <cell r="E3625" t="str">
            <v>CFMS.DF.PR.FXD</v>
          </cell>
          <cell r="F3625" t="str">
            <v>Customer</v>
          </cell>
          <cell r="G3625">
            <v>319617</v>
          </cell>
        </row>
        <row r="3626">
          <cell r="B3626" t="str">
            <v>702-30004757</v>
          </cell>
          <cell r="C3626" t="str">
            <v>BOOKED</v>
          </cell>
          <cell r="D3626" t="str">
            <v>Accruing</v>
          </cell>
          <cell r="E3626" t="str">
            <v>CFMS.DF.PR.FXD</v>
          </cell>
          <cell r="F3626" t="str">
            <v>Customer</v>
          </cell>
          <cell r="G3626">
            <v>354450</v>
          </cell>
        </row>
        <row r="3627">
          <cell r="B3627" t="str">
            <v>702-30004762</v>
          </cell>
          <cell r="C3627" t="str">
            <v>BOOKED</v>
          </cell>
          <cell r="D3627" t="str">
            <v>Accruing</v>
          </cell>
          <cell r="E3627" t="str">
            <v>CFMS.TL.FXD</v>
          </cell>
          <cell r="F3627" t="str">
            <v>Customer</v>
          </cell>
          <cell r="G3627">
            <v>364699</v>
          </cell>
        </row>
        <row r="3628">
          <cell r="B3628" t="str">
            <v>702-30004769</v>
          </cell>
          <cell r="C3628" t="str">
            <v>BOOKED</v>
          </cell>
          <cell r="D3628" t="str">
            <v>Accruing</v>
          </cell>
          <cell r="E3628" t="str">
            <v>CFMS.DF.PR.FXD</v>
          </cell>
          <cell r="F3628" t="str">
            <v>Customer</v>
          </cell>
          <cell r="G3628">
            <v>319669</v>
          </cell>
        </row>
        <row r="3629">
          <cell r="B3629" t="str">
            <v>702-30004771</v>
          </cell>
          <cell r="C3629" t="str">
            <v>BOOKED</v>
          </cell>
          <cell r="D3629" t="str">
            <v>Accruing</v>
          </cell>
          <cell r="E3629" t="str">
            <v>CFMS.DF.PR.FXD</v>
          </cell>
          <cell r="F3629" t="str">
            <v>Customer</v>
          </cell>
          <cell r="G3629">
            <v>316053</v>
          </cell>
        </row>
        <row r="3630">
          <cell r="B3630" t="str">
            <v>702-30004775</v>
          </cell>
          <cell r="C3630" t="str">
            <v>BOOKED</v>
          </cell>
          <cell r="D3630" t="str">
            <v>Accruing</v>
          </cell>
          <cell r="E3630" t="str">
            <v>CFMS.DF.PR.FXD</v>
          </cell>
          <cell r="F3630" t="str">
            <v>Customer</v>
          </cell>
          <cell r="G3630">
            <v>316198</v>
          </cell>
        </row>
        <row r="3631">
          <cell r="B3631" t="str">
            <v>702-30004778</v>
          </cell>
          <cell r="C3631" t="str">
            <v>BOOKED</v>
          </cell>
          <cell r="D3631" t="str">
            <v>Non-Accruing</v>
          </cell>
          <cell r="E3631" t="str">
            <v>CFMS.DF.PR.FXD</v>
          </cell>
          <cell r="F3631" t="str">
            <v>Customer</v>
          </cell>
          <cell r="G3631">
            <v>362536</v>
          </cell>
        </row>
        <row r="3632">
          <cell r="B3632" t="str">
            <v>702-30004783</v>
          </cell>
          <cell r="C3632" t="str">
            <v>BOOKED</v>
          </cell>
          <cell r="D3632" t="str">
            <v>Non-Accruing</v>
          </cell>
          <cell r="E3632" t="str">
            <v>CFMS.DF.PR.FXD</v>
          </cell>
          <cell r="F3632" t="str">
            <v>Customer</v>
          </cell>
          <cell r="G3632">
            <v>362536</v>
          </cell>
        </row>
        <row r="3633">
          <cell r="B3633" t="str">
            <v>702-30004784</v>
          </cell>
          <cell r="C3633" t="str">
            <v>BOOKED</v>
          </cell>
          <cell r="D3633" t="str">
            <v>Non-Accruing</v>
          </cell>
          <cell r="E3633" t="str">
            <v>CFMS.DF.PR.FXD</v>
          </cell>
          <cell r="F3633" t="str">
            <v>Customer</v>
          </cell>
          <cell r="G3633">
            <v>365368</v>
          </cell>
        </row>
        <row r="3634">
          <cell r="B3634" t="str">
            <v>702-30004786</v>
          </cell>
          <cell r="C3634" t="str">
            <v>BOOKED</v>
          </cell>
          <cell r="D3634" t="str">
            <v>Accruing</v>
          </cell>
          <cell r="E3634" t="str">
            <v>CFMS.DF.PR.FXD</v>
          </cell>
          <cell r="F3634" t="str">
            <v>Customer</v>
          </cell>
          <cell r="G3634">
            <v>363369</v>
          </cell>
        </row>
        <row r="3635">
          <cell r="B3635" t="str">
            <v>702-30004787</v>
          </cell>
          <cell r="C3635" t="str">
            <v>BOOKED</v>
          </cell>
          <cell r="D3635" t="str">
            <v>Accruing</v>
          </cell>
          <cell r="E3635" t="str">
            <v>CFMS.DF.PR.FXD</v>
          </cell>
          <cell r="F3635" t="str">
            <v>Customer</v>
          </cell>
          <cell r="G3635">
            <v>316715</v>
          </cell>
        </row>
        <row r="3636">
          <cell r="B3636" t="str">
            <v>702-30004795</v>
          </cell>
          <cell r="C3636" t="str">
            <v>BOOKED</v>
          </cell>
          <cell r="D3636" t="str">
            <v>Accruing</v>
          </cell>
          <cell r="E3636" t="str">
            <v>CFMS.DF.PR.FXD</v>
          </cell>
          <cell r="F3636" t="str">
            <v>Customer</v>
          </cell>
          <cell r="G3636">
            <v>316715</v>
          </cell>
        </row>
        <row r="3637">
          <cell r="B3637" t="str">
            <v>702-30004796</v>
          </cell>
          <cell r="C3637" t="str">
            <v>BOOKED</v>
          </cell>
          <cell r="D3637" t="str">
            <v>Accruing</v>
          </cell>
          <cell r="E3637" t="str">
            <v>CFMS.TL.FXD</v>
          </cell>
          <cell r="F3637" t="str">
            <v>Customer</v>
          </cell>
          <cell r="G3637">
            <v>363200</v>
          </cell>
        </row>
        <row r="3638">
          <cell r="B3638" t="str">
            <v>702-30004797</v>
          </cell>
          <cell r="C3638" t="str">
            <v>BOOKED</v>
          </cell>
          <cell r="D3638" t="str">
            <v>Accruing</v>
          </cell>
          <cell r="E3638" t="str">
            <v>CFMS.OL.FXD</v>
          </cell>
          <cell r="F3638" t="str">
            <v>Customer</v>
          </cell>
          <cell r="G3638">
            <v>364088</v>
          </cell>
        </row>
        <row r="3639">
          <cell r="B3639" t="str">
            <v>702-30004801</v>
          </cell>
          <cell r="C3639" t="str">
            <v>BOOKED</v>
          </cell>
          <cell r="D3639" t="str">
            <v>Accruing</v>
          </cell>
          <cell r="E3639" t="str">
            <v>CFMS.DF.PR.FXD</v>
          </cell>
          <cell r="F3639" t="str">
            <v>Customer</v>
          </cell>
          <cell r="G3639">
            <v>312218</v>
          </cell>
        </row>
        <row r="3640">
          <cell r="B3640" t="str">
            <v>702-30004802</v>
          </cell>
          <cell r="C3640" t="str">
            <v>BOOKED</v>
          </cell>
          <cell r="D3640" t="str">
            <v>Accruing</v>
          </cell>
          <cell r="E3640" t="str">
            <v>CFMS.DF.PR.FXD</v>
          </cell>
          <cell r="F3640" t="str">
            <v>Customer</v>
          </cell>
          <cell r="G3640">
            <v>319214</v>
          </cell>
        </row>
        <row r="3641">
          <cell r="B3641" t="str">
            <v>702-30004808</v>
          </cell>
          <cell r="C3641" t="str">
            <v>BOOKED</v>
          </cell>
          <cell r="D3641" t="str">
            <v>Non-Accruing</v>
          </cell>
          <cell r="E3641" t="str">
            <v>CFMS.TL.FXD</v>
          </cell>
          <cell r="F3641" t="str">
            <v>Customer</v>
          </cell>
          <cell r="G3641">
            <v>315628</v>
          </cell>
        </row>
        <row r="3642">
          <cell r="B3642" t="str">
            <v>702-30004809</v>
          </cell>
          <cell r="C3642" t="str">
            <v>BOOKED</v>
          </cell>
          <cell r="D3642" t="str">
            <v>Accruing</v>
          </cell>
          <cell r="E3642" t="str">
            <v>CFMS.DF.PR.FXD</v>
          </cell>
          <cell r="F3642" t="str">
            <v>Customer</v>
          </cell>
          <cell r="G3642">
            <v>310580</v>
          </cell>
        </row>
        <row r="3643">
          <cell r="B3643" t="str">
            <v>702-30004812</v>
          </cell>
          <cell r="C3643" t="str">
            <v>BOOKED</v>
          </cell>
          <cell r="D3643" t="str">
            <v>Accruing</v>
          </cell>
          <cell r="E3643" t="str">
            <v>CFMS.DF.PR.FXD</v>
          </cell>
          <cell r="F3643" t="str">
            <v>Customer</v>
          </cell>
          <cell r="G3643">
            <v>312082</v>
          </cell>
        </row>
        <row r="3644">
          <cell r="B3644" t="str">
            <v>702-30004814</v>
          </cell>
          <cell r="C3644" t="str">
            <v>BOOKED</v>
          </cell>
          <cell r="D3644" t="str">
            <v>Accruing</v>
          </cell>
          <cell r="E3644" t="str">
            <v>CFMS.DF.PR.FXD</v>
          </cell>
          <cell r="F3644" t="str">
            <v>Customer</v>
          </cell>
          <cell r="G3644">
            <v>312082</v>
          </cell>
        </row>
        <row r="3645">
          <cell r="B3645" t="str">
            <v>702-30004818</v>
          </cell>
          <cell r="C3645" t="str">
            <v>BOOKED</v>
          </cell>
          <cell r="D3645" t="str">
            <v>Accruing</v>
          </cell>
          <cell r="E3645" t="str">
            <v>CFMS.DF.PR.FXD</v>
          </cell>
          <cell r="F3645" t="str">
            <v>Customer</v>
          </cell>
          <cell r="G3645">
            <v>317406</v>
          </cell>
        </row>
        <row r="3646">
          <cell r="B3646" t="str">
            <v>702-30004819</v>
          </cell>
          <cell r="C3646" t="str">
            <v>BOOKED</v>
          </cell>
          <cell r="D3646" t="str">
            <v>Accruing</v>
          </cell>
          <cell r="E3646" t="str">
            <v>CFMS.TL.FXD</v>
          </cell>
          <cell r="F3646" t="str">
            <v>Customer</v>
          </cell>
          <cell r="G3646">
            <v>319909</v>
          </cell>
        </row>
        <row r="3647">
          <cell r="B3647" t="str">
            <v>702-30004820</v>
          </cell>
          <cell r="C3647" t="str">
            <v>BOOKED</v>
          </cell>
          <cell r="D3647" t="str">
            <v>Accruing</v>
          </cell>
          <cell r="E3647" t="str">
            <v>CFMS.DF.PR.FXD</v>
          </cell>
          <cell r="F3647" t="str">
            <v>Customer</v>
          </cell>
          <cell r="G3647">
            <v>312218</v>
          </cell>
        </row>
        <row r="3648">
          <cell r="B3648" t="str">
            <v>702-30004821</v>
          </cell>
          <cell r="C3648" t="str">
            <v>BOOKED</v>
          </cell>
          <cell r="D3648" t="str">
            <v>Accruing</v>
          </cell>
          <cell r="E3648" t="str">
            <v>CFMS.DF.PR.FXD</v>
          </cell>
          <cell r="F3648" t="str">
            <v>Customer</v>
          </cell>
          <cell r="G3648">
            <v>363588</v>
          </cell>
        </row>
        <row r="3649">
          <cell r="B3649" t="str">
            <v>702-30004827</v>
          </cell>
          <cell r="C3649" t="str">
            <v>BOOKED</v>
          </cell>
          <cell r="D3649" t="str">
            <v>Accruing</v>
          </cell>
          <cell r="E3649" t="str">
            <v>CFMS.DF.PR.FXD</v>
          </cell>
          <cell r="F3649" t="str">
            <v>Customer</v>
          </cell>
          <cell r="G3649">
            <v>313356</v>
          </cell>
        </row>
        <row r="3650">
          <cell r="B3650" t="str">
            <v>702-30004828</v>
          </cell>
          <cell r="C3650" t="str">
            <v>BOOKED</v>
          </cell>
          <cell r="D3650" t="str">
            <v>Accruing</v>
          </cell>
          <cell r="E3650" t="str">
            <v>CFMS.DF.PR.FXD</v>
          </cell>
          <cell r="F3650" t="str">
            <v>Customer</v>
          </cell>
          <cell r="G3650">
            <v>341121</v>
          </cell>
        </row>
        <row r="3651">
          <cell r="B3651" t="str">
            <v>702-30004831</v>
          </cell>
          <cell r="C3651" t="str">
            <v>BOOKED</v>
          </cell>
          <cell r="D3651" t="str">
            <v>Accruing</v>
          </cell>
          <cell r="E3651" t="str">
            <v>CFMS.DF.PR.FXD</v>
          </cell>
          <cell r="F3651" t="str">
            <v>Customer</v>
          </cell>
          <cell r="G3651">
            <v>363311</v>
          </cell>
        </row>
        <row r="3652">
          <cell r="B3652" t="str">
            <v>702-30004836</v>
          </cell>
          <cell r="C3652" t="str">
            <v>BOOKED</v>
          </cell>
          <cell r="D3652" t="str">
            <v>Accruing</v>
          </cell>
          <cell r="E3652" t="str">
            <v>CFMS.DF.PR.FXD</v>
          </cell>
          <cell r="F3652" t="str">
            <v>Customer</v>
          </cell>
          <cell r="G3652">
            <v>313429</v>
          </cell>
        </row>
        <row r="3653">
          <cell r="B3653" t="str">
            <v>702-30004844</v>
          </cell>
          <cell r="C3653" t="str">
            <v>BOOKED</v>
          </cell>
          <cell r="D3653" t="str">
            <v>Accruing</v>
          </cell>
          <cell r="E3653" t="str">
            <v>CFMS.DF.PR.FXD</v>
          </cell>
          <cell r="F3653" t="str">
            <v>Customer</v>
          </cell>
          <cell r="G3653">
            <v>362975</v>
          </cell>
        </row>
        <row r="3654">
          <cell r="B3654" t="str">
            <v>702-30004848</v>
          </cell>
          <cell r="C3654" t="str">
            <v>BOOKED</v>
          </cell>
          <cell r="D3654" t="str">
            <v>Accruing</v>
          </cell>
          <cell r="E3654" t="str">
            <v>CFMS.DF.PR.FXD</v>
          </cell>
          <cell r="F3654" t="str">
            <v>Customer</v>
          </cell>
          <cell r="G3654">
            <v>313991</v>
          </cell>
        </row>
        <row r="3655">
          <cell r="B3655" t="str">
            <v>702-30004849</v>
          </cell>
          <cell r="C3655" t="str">
            <v>BOOKED</v>
          </cell>
          <cell r="D3655" t="str">
            <v>Accruing</v>
          </cell>
          <cell r="E3655" t="str">
            <v>CFMS.DF.PR.FXD</v>
          </cell>
          <cell r="F3655" t="str">
            <v>Customer</v>
          </cell>
          <cell r="G3655">
            <v>318506</v>
          </cell>
        </row>
        <row r="3656">
          <cell r="B3656" t="str">
            <v>702-30004853</v>
          </cell>
          <cell r="C3656" t="str">
            <v>BOOKED</v>
          </cell>
          <cell r="D3656" t="str">
            <v>Accruing</v>
          </cell>
          <cell r="E3656" t="str">
            <v>CFMS.DF.PR.FXD</v>
          </cell>
          <cell r="F3656" t="str">
            <v>Customer</v>
          </cell>
          <cell r="G3656">
            <v>312682</v>
          </cell>
        </row>
        <row r="3657">
          <cell r="B3657" t="str">
            <v>702-30004854</v>
          </cell>
          <cell r="C3657" t="str">
            <v>BOOKED</v>
          </cell>
          <cell r="D3657" t="str">
            <v>Non-Accruing</v>
          </cell>
          <cell r="E3657" t="str">
            <v>CFMS.DF.PR.FXD</v>
          </cell>
          <cell r="F3657" t="str">
            <v>Customer</v>
          </cell>
          <cell r="G3657">
            <v>364226</v>
          </cell>
        </row>
        <row r="3658">
          <cell r="B3658" t="str">
            <v>702-30004855</v>
          </cell>
          <cell r="C3658" t="str">
            <v>BOOKED</v>
          </cell>
          <cell r="D3658" t="str">
            <v>Accruing</v>
          </cell>
          <cell r="E3658" t="str">
            <v>CFMS.DF.PR.FXD</v>
          </cell>
          <cell r="F3658" t="str">
            <v>Customer</v>
          </cell>
          <cell r="G3658">
            <v>309640</v>
          </cell>
        </row>
        <row r="3659">
          <cell r="B3659" t="str">
            <v>702-30004863</v>
          </cell>
          <cell r="C3659" t="str">
            <v>BOOKED</v>
          </cell>
          <cell r="D3659" t="str">
            <v>Accruing</v>
          </cell>
          <cell r="E3659" t="str">
            <v>CFMS.DF.PR.FXD</v>
          </cell>
          <cell r="F3659" t="str">
            <v>Customer</v>
          </cell>
          <cell r="G3659">
            <v>312101</v>
          </cell>
        </row>
        <row r="3660">
          <cell r="B3660" t="str">
            <v>702-30004871</v>
          </cell>
          <cell r="C3660" t="str">
            <v>BOOKED</v>
          </cell>
          <cell r="D3660" t="str">
            <v>Non-Accruing</v>
          </cell>
          <cell r="E3660" t="str">
            <v>CFMS.DF.PR.FXD</v>
          </cell>
          <cell r="F3660" t="str">
            <v>Customer</v>
          </cell>
          <cell r="G3660">
            <v>361192</v>
          </cell>
        </row>
        <row r="3661">
          <cell r="B3661" t="str">
            <v>702-30004873</v>
          </cell>
          <cell r="C3661" t="str">
            <v>BOOKED</v>
          </cell>
          <cell r="D3661" t="str">
            <v>Accruing</v>
          </cell>
          <cell r="E3661" t="str">
            <v>CFMS.DF.PR.FXD</v>
          </cell>
          <cell r="F3661" t="str">
            <v>Customer</v>
          </cell>
          <cell r="G3661">
            <v>317406</v>
          </cell>
        </row>
        <row r="3662">
          <cell r="B3662" t="str">
            <v>702-30004900</v>
          </cell>
          <cell r="C3662" t="str">
            <v>BOOKED</v>
          </cell>
          <cell r="D3662" t="str">
            <v>Accruing</v>
          </cell>
          <cell r="E3662" t="str">
            <v>CFMS.DF.PR.FXD</v>
          </cell>
          <cell r="F3662" t="str">
            <v>Customer</v>
          </cell>
          <cell r="G3662">
            <v>363287</v>
          </cell>
        </row>
        <row r="3663">
          <cell r="B3663" t="str">
            <v>702-30004912</v>
          </cell>
          <cell r="C3663" t="str">
            <v>BOOKED</v>
          </cell>
          <cell r="D3663" t="str">
            <v>Accruing</v>
          </cell>
          <cell r="E3663" t="str">
            <v>CFMS.DF.PR.FXD</v>
          </cell>
          <cell r="F3663" t="str">
            <v>Customer</v>
          </cell>
          <cell r="G3663">
            <v>355447</v>
          </cell>
        </row>
        <row r="3664">
          <cell r="B3664" t="str">
            <v>702-30004927</v>
          </cell>
          <cell r="C3664" t="str">
            <v>BOOKED</v>
          </cell>
          <cell r="D3664" t="str">
            <v>Accruing</v>
          </cell>
          <cell r="E3664" t="str">
            <v>CFMS.DF.PR.FXD</v>
          </cell>
          <cell r="F3664" t="str">
            <v>Customer</v>
          </cell>
          <cell r="G3664">
            <v>363486</v>
          </cell>
        </row>
        <row r="3665">
          <cell r="B3665" t="str">
            <v>702-30004943</v>
          </cell>
          <cell r="C3665" t="str">
            <v>BOOKED</v>
          </cell>
          <cell r="D3665" t="str">
            <v>Accruing</v>
          </cell>
          <cell r="E3665" t="str">
            <v>CFMS.DF.PR.FXD</v>
          </cell>
          <cell r="F3665" t="str">
            <v>Customer</v>
          </cell>
          <cell r="G3665">
            <v>356922</v>
          </cell>
        </row>
        <row r="3666">
          <cell r="B3666" t="str">
            <v>702-30004951</v>
          </cell>
          <cell r="C3666" t="str">
            <v>BOOKED</v>
          </cell>
          <cell r="D3666" t="str">
            <v>Accruing</v>
          </cell>
          <cell r="E3666" t="str">
            <v>CFMS.DF.PR.FXD</v>
          </cell>
          <cell r="F3666" t="str">
            <v>Customer</v>
          </cell>
          <cell r="G3666">
            <v>340980</v>
          </cell>
        </row>
        <row r="3667">
          <cell r="B3667" t="str">
            <v>702-30004959</v>
          </cell>
          <cell r="C3667" t="str">
            <v>BOOKED</v>
          </cell>
          <cell r="D3667" t="str">
            <v>Accruing</v>
          </cell>
          <cell r="E3667" t="str">
            <v>CFMS.DF.PR.FXD</v>
          </cell>
          <cell r="F3667" t="str">
            <v>Customer</v>
          </cell>
          <cell r="G3667">
            <v>319617</v>
          </cell>
        </row>
        <row r="3668">
          <cell r="B3668" t="str">
            <v>702-30004960</v>
          </cell>
          <cell r="C3668" t="str">
            <v>BOOKED</v>
          </cell>
          <cell r="D3668" t="str">
            <v>Accruing</v>
          </cell>
          <cell r="E3668" t="str">
            <v>CFMS.DF.PR.FXD</v>
          </cell>
          <cell r="F3668" t="str">
            <v>Customer</v>
          </cell>
          <cell r="G3668">
            <v>363897</v>
          </cell>
        </row>
        <row r="3669">
          <cell r="B3669" t="str">
            <v>702-30004962</v>
          </cell>
          <cell r="C3669" t="str">
            <v>BOOKED</v>
          </cell>
          <cell r="D3669" t="str">
            <v>Accruing</v>
          </cell>
          <cell r="E3669" t="str">
            <v>CFMS.DF.PR.FXD</v>
          </cell>
          <cell r="F3669" t="str">
            <v>Customer</v>
          </cell>
          <cell r="G3669">
            <v>364297</v>
          </cell>
        </row>
        <row r="3670">
          <cell r="B3670" t="str">
            <v>702-30004969</v>
          </cell>
          <cell r="C3670" t="str">
            <v>BOOKED</v>
          </cell>
          <cell r="D3670" t="str">
            <v>Accruing</v>
          </cell>
          <cell r="E3670" t="str">
            <v>CFMS.DF.PR.FXD</v>
          </cell>
          <cell r="F3670" t="str">
            <v>Customer</v>
          </cell>
          <cell r="G3670">
            <v>319677</v>
          </cell>
        </row>
        <row r="3671">
          <cell r="B3671" t="str">
            <v>702-30004970</v>
          </cell>
          <cell r="C3671" t="str">
            <v>BOOKED</v>
          </cell>
          <cell r="D3671" t="str">
            <v>Non-Accruing</v>
          </cell>
          <cell r="E3671" t="str">
            <v>CFMS.DF.PR.FXD</v>
          </cell>
          <cell r="F3671" t="str">
            <v>Customer</v>
          </cell>
          <cell r="G3671">
            <v>365148</v>
          </cell>
        </row>
        <row r="3672">
          <cell r="B3672" t="str">
            <v>702-30004977</v>
          </cell>
          <cell r="C3672" t="str">
            <v>BOOKED</v>
          </cell>
          <cell r="D3672" t="str">
            <v>Accruing</v>
          </cell>
          <cell r="E3672" t="str">
            <v>CFMS.DF.PR.FXD</v>
          </cell>
          <cell r="F3672" t="str">
            <v>Customer</v>
          </cell>
          <cell r="G3672">
            <v>314436</v>
          </cell>
        </row>
        <row r="3673">
          <cell r="B3673" t="str">
            <v>702-30004978</v>
          </cell>
          <cell r="C3673" t="str">
            <v>BOOKED</v>
          </cell>
          <cell r="D3673" t="str">
            <v>Accruing</v>
          </cell>
          <cell r="E3673" t="str">
            <v>CFMS.DF.PR.FXD</v>
          </cell>
          <cell r="F3673" t="str">
            <v>Customer</v>
          </cell>
          <cell r="G3673">
            <v>316522</v>
          </cell>
        </row>
        <row r="3674">
          <cell r="B3674" t="str">
            <v>702-30004980</v>
          </cell>
          <cell r="C3674" t="str">
            <v>BOOKED</v>
          </cell>
          <cell r="D3674" t="str">
            <v>Accruing</v>
          </cell>
          <cell r="E3674" t="str">
            <v>CFMS.DF.PR.FXD</v>
          </cell>
          <cell r="F3674" t="str">
            <v>Customer</v>
          </cell>
          <cell r="G3674">
            <v>314436</v>
          </cell>
        </row>
        <row r="3675">
          <cell r="B3675" t="str">
            <v>702-30004981</v>
          </cell>
          <cell r="C3675" t="str">
            <v>BOOKED</v>
          </cell>
          <cell r="D3675" t="str">
            <v>Accruing</v>
          </cell>
          <cell r="E3675" t="str">
            <v>CFMS.DF.PR.FXD</v>
          </cell>
          <cell r="F3675" t="str">
            <v>Customer</v>
          </cell>
          <cell r="G3675">
            <v>310450</v>
          </cell>
        </row>
        <row r="3676">
          <cell r="B3676" t="str">
            <v>702-30004982</v>
          </cell>
          <cell r="C3676" t="str">
            <v>BOOKED</v>
          </cell>
          <cell r="D3676" t="str">
            <v>Accruing</v>
          </cell>
          <cell r="E3676" t="str">
            <v>CFMS.DF.PR.FXD</v>
          </cell>
          <cell r="F3676" t="str">
            <v>Customer</v>
          </cell>
          <cell r="G3676">
            <v>318684</v>
          </cell>
        </row>
        <row r="3677">
          <cell r="B3677" t="str">
            <v>702-30004984</v>
          </cell>
          <cell r="C3677" t="str">
            <v>BOOKED</v>
          </cell>
          <cell r="D3677" t="str">
            <v>Accruing</v>
          </cell>
          <cell r="E3677" t="str">
            <v>CFMS.DF.PR.FXD</v>
          </cell>
          <cell r="F3677" t="str">
            <v>Customer</v>
          </cell>
          <cell r="G3677">
            <v>337128</v>
          </cell>
        </row>
        <row r="3678">
          <cell r="B3678" t="str">
            <v>702-30004985</v>
          </cell>
          <cell r="C3678" t="str">
            <v>BOOKED</v>
          </cell>
          <cell r="D3678" t="str">
            <v>Accruing</v>
          </cell>
          <cell r="E3678" t="str">
            <v>CFMS.TL.FXD</v>
          </cell>
          <cell r="F3678" t="str">
            <v>Customer</v>
          </cell>
          <cell r="G3678">
            <v>364949</v>
          </cell>
        </row>
        <row r="3679">
          <cell r="B3679" t="str">
            <v>702-30004986</v>
          </cell>
          <cell r="C3679" t="str">
            <v>BOOKED</v>
          </cell>
          <cell r="D3679" t="str">
            <v>Accruing</v>
          </cell>
          <cell r="E3679" t="str">
            <v>CFMS.DF.PR.FXD</v>
          </cell>
          <cell r="F3679" t="str">
            <v>Customer</v>
          </cell>
          <cell r="G3679">
            <v>364297</v>
          </cell>
        </row>
        <row r="3680">
          <cell r="B3680" t="str">
            <v>702-30004987</v>
          </cell>
          <cell r="C3680" t="str">
            <v>BOOKED</v>
          </cell>
          <cell r="D3680" t="str">
            <v>Accruing</v>
          </cell>
          <cell r="E3680" t="str">
            <v>CFMS.DF.PR.FXD</v>
          </cell>
          <cell r="F3680" t="str">
            <v>Customer</v>
          </cell>
          <cell r="G3680">
            <v>364949</v>
          </cell>
        </row>
        <row r="3681">
          <cell r="B3681" t="str">
            <v>702-30004989</v>
          </cell>
          <cell r="C3681" t="str">
            <v>BOOKED</v>
          </cell>
          <cell r="D3681" t="str">
            <v>Accruing</v>
          </cell>
          <cell r="E3681" t="str">
            <v>CFMS.DF.PR.FXD</v>
          </cell>
          <cell r="F3681" t="str">
            <v>Customer</v>
          </cell>
          <cell r="G3681">
            <v>326185</v>
          </cell>
        </row>
        <row r="3682">
          <cell r="B3682" t="str">
            <v>702-30004991</v>
          </cell>
          <cell r="C3682" t="str">
            <v>BOOKED</v>
          </cell>
          <cell r="D3682" t="str">
            <v>Non-Accruing</v>
          </cell>
          <cell r="E3682" t="str">
            <v>CFMS.DF.PR.FXD</v>
          </cell>
          <cell r="F3682" t="str">
            <v>Customer</v>
          </cell>
          <cell r="G3682">
            <v>340873</v>
          </cell>
        </row>
        <row r="3683">
          <cell r="B3683" t="str">
            <v>702-30004993</v>
          </cell>
          <cell r="C3683" t="str">
            <v>BOOKED</v>
          </cell>
          <cell r="D3683" t="str">
            <v>Accruing</v>
          </cell>
          <cell r="E3683" t="str">
            <v>CFMS.DF.PR.FXD</v>
          </cell>
          <cell r="F3683" t="str">
            <v>Customer</v>
          </cell>
          <cell r="G3683">
            <v>363789</v>
          </cell>
        </row>
        <row r="3684">
          <cell r="B3684" t="str">
            <v>702-30004999</v>
          </cell>
          <cell r="C3684" t="str">
            <v>BOOKED</v>
          </cell>
          <cell r="D3684" t="str">
            <v>Accruing</v>
          </cell>
          <cell r="E3684" t="str">
            <v>CFMS.DF.PR.FXD</v>
          </cell>
          <cell r="F3684" t="str">
            <v>Customer</v>
          </cell>
          <cell r="G3684">
            <v>315591</v>
          </cell>
        </row>
        <row r="3685">
          <cell r="B3685" t="str">
            <v>702-30005000</v>
          </cell>
          <cell r="C3685" t="str">
            <v>BOOKED</v>
          </cell>
          <cell r="D3685" t="str">
            <v>Accruing</v>
          </cell>
          <cell r="E3685" t="str">
            <v>CFMS.DF.PR.FXD</v>
          </cell>
          <cell r="F3685" t="str">
            <v>Customer</v>
          </cell>
          <cell r="G3685">
            <v>317800</v>
          </cell>
        </row>
        <row r="3686">
          <cell r="B3686" t="str">
            <v>702-30005001</v>
          </cell>
          <cell r="C3686" t="str">
            <v>BOOKED</v>
          </cell>
          <cell r="D3686" t="str">
            <v>Accruing</v>
          </cell>
          <cell r="E3686" t="str">
            <v>CFMS.DF.PR.FXD</v>
          </cell>
          <cell r="F3686" t="str">
            <v>Customer</v>
          </cell>
          <cell r="G3686">
            <v>364330</v>
          </cell>
        </row>
        <row r="3687">
          <cell r="B3687" t="str">
            <v>702-30005004</v>
          </cell>
          <cell r="C3687" t="str">
            <v>BOOKED</v>
          </cell>
          <cell r="D3687" t="str">
            <v>Accruing</v>
          </cell>
          <cell r="E3687" t="str">
            <v>CFMS.DF.PR.FXD</v>
          </cell>
          <cell r="F3687" t="str">
            <v>Customer</v>
          </cell>
          <cell r="G3687">
            <v>317800</v>
          </cell>
        </row>
        <row r="3688">
          <cell r="B3688" t="str">
            <v>702-30005006</v>
          </cell>
          <cell r="C3688" t="str">
            <v>BOOKED</v>
          </cell>
          <cell r="D3688" t="str">
            <v>Accruing</v>
          </cell>
          <cell r="E3688" t="str">
            <v>CFMS.DF.PR.FXD</v>
          </cell>
          <cell r="F3688" t="str">
            <v>Customer</v>
          </cell>
          <cell r="G3688">
            <v>317800</v>
          </cell>
        </row>
        <row r="3689">
          <cell r="B3689" t="str">
            <v>702-30005009</v>
          </cell>
          <cell r="C3689" t="str">
            <v>BOOKED</v>
          </cell>
          <cell r="D3689" t="str">
            <v>Accruing</v>
          </cell>
          <cell r="E3689" t="str">
            <v>CFMS.DF.PR.FXD</v>
          </cell>
          <cell r="F3689" t="str">
            <v>Customer</v>
          </cell>
          <cell r="G3689">
            <v>316371</v>
          </cell>
        </row>
        <row r="3690">
          <cell r="B3690" t="str">
            <v>702-30005013</v>
          </cell>
          <cell r="C3690" t="str">
            <v>BOOKED</v>
          </cell>
          <cell r="D3690" t="str">
            <v>Accruing</v>
          </cell>
          <cell r="E3690" t="str">
            <v>CFMS.DF.PR.FXD</v>
          </cell>
          <cell r="F3690" t="str">
            <v>Customer</v>
          </cell>
          <cell r="G3690">
            <v>364436</v>
          </cell>
        </row>
        <row r="3691">
          <cell r="B3691" t="str">
            <v>702-30005014</v>
          </cell>
          <cell r="C3691" t="str">
            <v>BOOKED</v>
          </cell>
          <cell r="D3691" t="str">
            <v>Accruing</v>
          </cell>
          <cell r="E3691" t="str">
            <v>CFMS.DF.PR.FXD</v>
          </cell>
          <cell r="F3691" t="str">
            <v>Customer</v>
          </cell>
          <cell r="G3691">
            <v>364436</v>
          </cell>
        </row>
        <row r="3692">
          <cell r="B3692" t="str">
            <v>702-30005015</v>
          </cell>
          <cell r="C3692" t="str">
            <v>BOOKED</v>
          </cell>
          <cell r="D3692" t="str">
            <v>Accruing</v>
          </cell>
          <cell r="E3692" t="str">
            <v>CFMS.DF.PR.FXD</v>
          </cell>
          <cell r="F3692" t="str">
            <v>Customer</v>
          </cell>
          <cell r="G3692">
            <v>364250</v>
          </cell>
        </row>
        <row r="3693">
          <cell r="B3693" t="str">
            <v>702-30005016</v>
          </cell>
          <cell r="C3693" t="str">
            <v>BOOKED</v>
          </cell>
          <cell r="D3693" t="str">
            <v>Accruing</v>
          </cell>
          <cell r="E3693" t="str">
            <v>CFMS.DF.PR.FXD</v>
          </cell>
          <cell r="F3693" t="str">
            <v>Customer</v>
          </cell>
          <cell r="G3693">
            <v>318626</v>
          </cell>
        </row>
        <row r="3694">
          <cell r="B3694" t="str">
            <v>702-30005020</v>
          </cell>
          <cell r="C3694" t="str">
            <v>BOOKED</v>
          </cell>
          <cell r="D3694" t="str">
            <v>Accruing</v>
          </cell>
          <cell r="E3694" t="str">
            <v>CFMS.DF.PR.FXD</v>
          </cell>
          <cell r="F3694" t="str">
            <v>Customer</v>
          </cell>
          <cell r="G3694">
            <v>311105</v>
          </cell>
        </row>
        <row r="3695">
          <cell r="B3695" t="str">
            <v>702-30005024-001</v>
          </cell>
          <cell r="C3695" t="str">
            <v>BOOKED</v>
          </cell>
          <cell r="D3695" t="str">
            <v>Accruing</v>
          </cell>
          <cell r="E3695" t="str">
            <v>CFMS.NOTE.FXD</v>
          </cell>
          <cell r="F3695" t="str">
            <v>Customer</v>
          </cell>
          <cell r="G3695">
            <v>363287</v>
          </cell>
        </row>
        <row r="3696">
          <cell r="B3696" t="str">
            <v>702-30005025</v>
          </cell>
          <cell r="C3696" t="str">
            <v>BOOKED</v>
          </cell>
          <cell r="D3696" t="str">
            <v>Accruing</v>
          </cell>
          <cell r="E3696" t="str">
            <v>CFMS.DF.PR.FXD</v>
          </cell>
          <cell r="F3696" t="str">
            <v>Customer</v>
          </cell>
          <cell r="G3696">
            <v>310450</v>
          </cell>
        </row>
        <row r="3697">
          <cell r="B3697" t="str">
            <v>702-30005026</v>
          </cell>
          <cell r="C3697" t="str">
            <v>BOOKED</v>
          </cell>
          <cell r="D3697" t="str">
            <v>Accruing</v>
          </cell>
          <cell r="E3697" t="str">
            <v>CFMS.DF.PR.FXD</v>
          </cell>
          <cell r="F3697" t="str">
            <v>Customer</v>
          </cell>
          <cell r="G3697">
            <v>314590</v>
          </cell>
        </row>
        <row r="3698">
          <cell r="B3698" t="str">
            <v>702-30005027</v>
          </cell>
          <cell r="C3698" t="str">
            <v>BOOKED</v>
          </cell>
          <cell r="D3698" t="str">
            <v>Non-Accruing</v>
          </cell>
          <cell r="E3698" t="str">
            <v>CFMS.DF.PR.FXD</v>
          </cell>
          <cell r="F3698" t="str">
            <v>Customer</v>
          </cell>
          <cell r="G3698">
            <v>355871</v>
          </cell>
        </row>
        <row r="3699">
          <cell r="B3699" t="str">
            <v>702-30005028</v>
          </cell>
          <cell r="C3699" t="str">
            <v>BOOKED</v>
          </cell>
          <cell r="D3699" t="str">
            <v>Accruing</v>
          </cell>
          <cell r="E3699" t="str">
            <v>CFMS.TL.FXD</v>
          </cell>
          <cell r="F3699" t="str">
            <v>Customer</v>
          </cell>
          <cell r="G3699">
            <v>313353</v>
          </cell>
        </row>
        <row r="3700">
          <cell r="B3700" t="str">
            <v>702-30005029</v>
          </cell>
          <cell r="C3700" t="str">
            <v>BOOKED</v>
          </cell>
          <cell r="D3700" t="str">
            <v>Accruing</v>
          </cell>
          <cell r="E3700" t="str">
            <v>CFMS.DF.PR.FXD</v>
          </cell>
          <cell r="F3700" t="str">
            <v>Customer</v>
          </cell>
          <cell r="G3700">
            <v>358338</v>
          </cell>
        </row>
        <row r="3701">
          <cell r="B3701" t="str">
            <v>702-30005030</v>
          </cell>
          <cell r="C3701" t="str">
            <v>BOOKED</v>
          </cell>
          <cell r="D3701" t="str">
            <v>Accruing</v>
          </cell>
          <cell r="E3701" t="str">
            <v>CFMS.DF.PR.FXD</v>
          </cell>
          <cell r="F3701" t="str">
            <v>Customer</v>
          </cell>
          <cell r="G3701">
            <v>317334</v>
          </cell>
        </row>
        <row r="3702">
          <cell r="B3702" t="str">
            <v>702-30005031</v>
          </cell>
          <cell r="C3702" t="str">
            <v>BOOKED</v>
          </cell>
          <cell r="D3702" t="str">
            <v>Accruing</v>
          </cell>
          <cell r="E3702" t="str">
            <v>CFMS.DF.PR.FXD</v>
          </cell>
          <cell r="F3702" t="str">
            <v>Customer</v>
          </cell>
          <cell r="G3702">
            <v>318099</v>
          </cell>
        </row>
        <row r="3703">
          <cell r="B3703" t="str">
            <v>702-30005033</v>
          </cell>
          <cell r="C3703" t="str">
            <v>BOOKED</v>
          </cell>
          <cell r="D3703" t="str">
            <v>Non-Accruing</v>
          </cell>
          <cell r="E3703" t="str">
            <v>CFMS.DF.PR.FXD</v>
          </cell>
          <cell r="F3703" t="str">
            <v>Customer</v>
          </cell>
          <cell r="G3703">
            <v>350327</v>
          </cell>
        </row>
        <row r="3704">
          <cell r="B3704" t="str">
            <v>702-30005035</v>
          </cell>
          <cell r="C3704" t="str">
            <v>BOOKED</v>
          </cell>
          <cell r="D3704" t="str">
            <v>Accruing</v>
          </cell>
          <cell r="E3704" t="str">
            <v>CFMS.DF.PR.FXD</v>
          </cell>
          <cell r="F3704" t="str">
            <v>Customer</v>
          </cell>
          <cell r="G3704">
            <v>364615</v>
          </cell>
        </row>
        <row r="3705">
          <cell r="B3705" t="str">
            <v>702-30005041</v>
          </cell>
          <cell r="C3705" t="str">
            <v>BOOKED</v>
          </cell>
          <cell r="D3705" t="str">
            <v>Accruing</v>
          </cell>
          <cell r="E3705" t="str">
            <v>CFMS.DF.PR.FXD</v>
          </cell>
          <cell r="F3705" t="str">
            <v>Customer</v>
          </cell>
          <cell r="G3705">
            <v>315150</v>
          </cell>
        </row>
        <row r="3706">
          <cell r="B3706" t="str">
            <v>702-30005043</v>
          </cell>
          <cell r="C3706" t="str">
            <v>BOOKED</v>
          </cell>
          <cell r="D3706" t="str">
            <v>Accruing</v>
          </cell>
          <cell r="E3706" t="str">
            <v>CFMS.DF.PR.FXD</v>
          </cell>
          <cell r="F3706" t="str">
            <v>Customer</v>
          </cell>
          <cell r="G3706">
            <v>366395</v>
          </cell>
        </row>
        <row r="3707">
          <cell r="B3707" t="str">
            <v>702-30005046</v>
          </cell>
          <cell r="C3707" t="str">
            <v>BOOKED</v>
          </cell>
          <cell r="D3707" t="str">
            <v>Accruing</v>
          </cell>
          <cell r="E3707" t="str">
            <v>CFMS.DF.PR.FXD</v>
          </cell>
          <cell r="F3707" t="str">
            <v>Customer</v>
          </cell>
          <cell r="G3707">
            <v>342476</v>
          </cell>
        </row>
        <row r="3708">
          <cell r="B3708" t="str">
            <v>702-30005063-1</v>
          </cell>
          <cell r="C3708" t="str">
            <v>BOOKED</v>
          </cell>
          <cell r="D3708" t="str">
            <v>Accruing</v>
          </cell>
          <cell r="E3708" t="str">
            <v>CFMS.DF.PR.FXD</v>
          </cell>
          <cell r="F3708" t="str">
            <v>Customer</v>
          </cell>
          <cell r="G3708">
            <v>370746</v>
          </cell>
        </row>
        <row r="3709">
          <cell r="B3709" t="str">
            <v>702-30005072</v>
          </cell>
          <cell r="C3709" t="str">
            <v>BOOKED</v>
          </cell>
          <cell r="D3709" t="str">
            <v>Accruing</v>
          </cell>
          <cell r="E3709" t="str">
            <v>CFMS.DF.PR.FXD</v>
          </cell>
          <cell r="F3709" t="str">
            <v>Customer</v>
          </cell>
          <cell r="G3709">
            <v>365052</v>
          </cell>
        </row>
        <row r="3710">
          <cell r="B3710" t="str">
            <v>702-30005084</v>
          </cell>
          <cell r="C3710" t="str">
            <v>BOOKED</v>
          </cell>
          <cell r="D3710" t="str">
            <v>Accruing</v>
          </cell>
          <cell r="E3710" t="str">
            <v>CFMS.DF.PR.FXD</v>
          </cell>
          <cell r="F3710" t="str">
            <v>Customer</v>
          </cell>
          <cell r="G3710">
            <v>318099</v>
          </cell>
        </row>
        <row r="3711">
          <cell r="B3711" t="str">
            <v>702-30005096</v>
          </cell>
          <cell r="C3711" t="str">
            <v>BOOKED</v>
          </cell>
          <cell r="D3711" t="str">
            <v>Accruing</v>
          </cell>
          <cell r="E3711" t="str">
            <v>CFMS.DF.PR.FXD</v>
          </cell>
          <cell r="F3711" t="str">
            <v>Customer</v>
          </cell>
          <cell r="G3711">
            <v>310580</v>
          </cell>
        </row>
        <row r="3712">
          <cell r="B3712" t="str">
            <v>702-30005097</v>
          </cell>
          <cell r="C3712" t="str">
            <v>BOOKED</v>
          </cell>
          <cell r="D3712" t="str">
            <v>Accruing</v>
          </cell>
          <cell r="E3712" t="str">
            <v>CFMS.DF.PR.FXD</v>
          </cell>
          <cell r="F3712" t="str">
            <v>Customer</v>
          </cell>
          <cell r="G3712">
            <v>365333</v>
          </cell>
        </row>
        <row r="3713">
          <cell r="B3713" t="str">
            <v>702-30005100</v>
          </cell>
          <cell r="C3713" t="str">
            <v>BOOKED</v>
          </cell>
          <cell r="D3713" t="str">
            <v>Accruing</v>
          </cell>
          <cell r="E3713" t="str">
            <v>CFMS.DF.PR.FXD</v>
          </cell>
          <cell r="F3713" t="str">
            <v>Customer</v>
          </cell>
          <cell r="G3713">
            <v>316343</v>
          </cell>
        </row>
        <row r="3714">
          <cell r="B3714" t="str">
            <v>702-30005102</v>
          </cell>
          <cell r="C3714" t="str">
            <v>BOOKED</v>
          </cell>
          <cell r="D3714" t="str">
            <v>Accruing</v>
          </cell>
          <cell r="E3714" t="str">
            <v>CFMS.DF.PR.FXD</v>
          </cell>
          <cell r="F3714" t="str">
            <v>Customer</v>
          </cell>
          <cell r="G3714">
            <v>365940</v>
          </cell>
        </row>
        <row r="3715">
          <cell r="B3715" t="str">
            <v>702-30005103</v>
          </cell>
          <cell r="C3715" t="str">
            <v>BOOKED</v>
          </cell>
          <cell r="D3715" t="str">
            <v>Accruing</v>
          </cell>
          <cell r="E3715" t="str">
            <v>CFMS.OL.FXD</v>
          </cell>
          <cell r="F3715" t="str">
            <v>Customer</v>
          </cell>
          <cell r="G3715">
            <v>365927</v>
          </cell>
        </row>
        <row r="3716">
          <cell r="B3716" t="str">
            <v>702-30005104</v>
          </cell>
          <cell r="C3716" t="str">
            <v>BOOKED</v>
          </cell>
          <cell r="D3716" t="str">
            <v>Accruing</v>
          </cell>
          <cell r="E3716" t="str">
            <v>CFMS.DF.PR.FXD</v>
          </cell>
          <cell r="F3716" t="str">
            <v>Customer</v>
          </cell>
          <cell r="G3716">
            <v>318822</v>
          </cell>
        </row>
        <row r="3717">
          <cell r="B3717" t="str">
            <v>702-30005106</v>
          </cell>
          <cell r="C3717" t="str">
            <v>BOOKED</v>
          </cell>
          <cell r="D3717" t="str">
            <v>Accruing</v>
          </cell>
          <cell r="E3717" t="str">
            <v>CFMS.DF.PR.FXD</v>
          </cell>
          <cell r="F3717" t="str">
            <v>Customer</v>
          </cell>
          <cell r="G3717">
            <v>365454</v>
          </cell>
        </row>
        <row r="3718">
          <cell r="B3718" t="str">
            <v>702-30005109</v>
          </cell>
          <cell r="C3718" t="str">
            <v>BOOKED</v>
          </cell>
          <cell r="D3718" t="str">
            <v>Accruing</v>
          </cell>
          <cell r="E3718" t="str">
            <v>CFMS.DF.PR.FXD</v>
          </cell>
          <cell r="F3718" t="str">
            <v>Customer</v>
          </cell>
          <cell r="G3718">
            <v>338452</v>
          </cell>
        </row>
        <row r="3719">
          <cell r="B3719" t="str">
            <v>702-30005111</v>
          </cell>
          <cell r="C3719" t="str">
            <v>BOOKED</v>
          </cell>
          <cell r="D3719" t="str">
            <v>Accruing</v>
          </cell>
          <cell r="E3719" t="str">
            <v>CFMS.DF.PR.FXD</v>
          </cell>
          <cell r="F3719" t="str">
            <v>Customer</v>
          </cell>
          <cell r="G3719">
            <v>338452</v>
          </cell>
        </row>
        <row r="3720">
          <cell r="B3720" t="str">
            <v>702-30005112</v>
          </cell>
          <cell r="C3720" t="str">
            <v>BOOKED</v>
          </cell>
          <cell r="D3720" t="str">
            <v>Accruing</v>
          </cell>
          <cell r="E3720" t="str">
            <v>CFMS.DF.PR.FXD</v>
          </cell>
          <cell r="F3720" t="str">
            <v>Customer</v>
          </cell>
          <cell r="G3720">
            <v>338452</v>
          </cell>
        </row>
        <row r="3721">
          <cell r="B3721" t="str">
            <v>702-30005113</v>
          </cell>
          <cell r="C3721" t="str">
            <v>BOOKED</v>
          </cell>
          <cell r="D3721" t="str">
            <v>Accruing</v>
          </cell>
          <cell r="E3721" t="str">
            <v>CFMS.DF.PR.FXD</v>
          </cell>
          <cell r="F3721" t="str">
            <v>Customer</v>
          </cell>
          <cell r="G3721">
            <v>338452</v>
          </cell>
        </row>
        <row r="3722">
          <cell r="B3722" t="str">
            <v>702-30005115</v>
          </cell>
          <cell r="C3722" t="str">
            <v>BOOKED</v>
          </cell>
          <cell r="D3722" t="str">
            <v>Non-Accruing</v>
          </cell>
          <cell r="E3722" t="str">
            <v>CFMS.DF.PR.FXD</v>
          </cell>
          <cell r="F3722" t="str">
            <v>Customer</v>
          </cell>
          <cell r="G3722">
            <v>354495</v>
          </cell>
        </row>
        <row r="3723">
          <cell r="B3723" t="str">
            <v>702-30005116</v>
          </cell>
          <cell r="C3723" t="str">
            <v>BOOKED</v>
          </cell>
          <cell r="D3723" t="str">
            <v>Non-Accruing</v>
          </cell>
          <cell r="E3723" t="str">
            <v>CFMS.DF.PR.FXD</v>
          </cell>
          <cell r="F3723" t="str">
            <v>Customer</v>
          </cell>
          <cell r="G3723">
            <v>366411</v>
          </cell>
        </row>
        <row r="3724">
          <cell r="B3724" t="str">
            <v>702-30005118</v>
          </cell>
          <cell r="C3724" t="str">
            <v>BOOKED</v>
          </cell>
          <cell r="D3724" t="str">
            <v>Accruing</v>
          </cell>
          <cell r="E3724" t="str">
            <v>CFMS.DF.PR.FXD</v>
          </cell>
          <cell r="F3724" t="str">
            <v>Customer</v>
          </cell>
          <cell r="G3724">
            <v>313356</v>
          </cell>
        </row>
        <row r="3725">
          <cell r="B3725" t="str">
            <v>702-30005119</v>
          </cell>
          <cell r="C3725" t="str">
            <v>BOOKED</v>
          </cell>
          <cell r="D3725" t="str">
            <v>Accruing</v>
          </cell>
          <cell r="E3725" t="str">
            <v>CFMS.DF.PR.FXD</v>
          </cell>
          <cell r="F3725" t="str">
            <v>Customer</v>
          </cell>
          <cell r="G3725">
            <v>319972</v>
          </cell>
        </row>
        <row r="3726">
          <cell r="B3726" t="str">
            <v>702-30005120</v>
          </cell>
          <cell r="C3726" t="str">
            <v>BOOKED</v>
          </cell>
          <cell r="D3726" t="str">
            <v>Accruing</v>
          </cell>
          <cell r="E3726" t="str">
            <v>CFMS.DF.PR.FXD</v>
          </cell>
          <cell r="F3726" t="str">
            <v>Customer</v>
          </cell>
          <cell r="G3726">
            <v>365889</v>
          </cell>
        </row>
        <row r="3727">
          <cell r="B3727" t="str">
            <v>702-30005121</v>
          </cell>
          <cell r="C3727" t="str">
            <v>BOOKED</v>
          </cell>
          <cell r="D3727" t="str">
            <v>Accruing</v>
          </cell>
          <cell r="E3727" t="str">
            <v>CFMS.DF.PR.FXD</v>
          </cell>
          <cell r="F3727" t="str">
            <v>Customer</v>
          </cell>
          <cell r="G3727">
            <v>351169</v>
          </cell>
        </row>
        <row r="3728">
          <cell r="B3728" t="str">
            <v>702-30005123-001</v>
          </cell>
          <cell r="C3728" t="str">
            <v>BOOKED</v>
          </cell>
          <cell r="D3728" t="str">
            <v>Accruing</v>
          </cell>
          <cell r="E3728" t="str">
            <v>CFMS.NOTE.FXD</v>
          </cell>
          <cell r="F3728" t="str">
            <v>Customer</v>
          </cell>
          <cell r="G3728">
            <v>326401</v>
          </cell>
        </row>
        <row r="3729">
          <cell r="B3729" t="str">
            <v>702-30005128</v>
          </cell>
          <cell r="C3729" t="str">
            <v>BOOKED</v>
          </cell>
          <cell r="D3729" t="str">
            <v>Accruing</v>
          </cell>
          <cell r="E3729" t="str">
            <v>CFMS.DF.PR.FXD</v>
          </cell>
          <cell r="F3729" t="str">
            <v>Customer</v>
          </cell>
          <cell r="G3729">
            <v>351188</v>
          </cell>
        </row>
        <row r="3730">
          <cell r="B3730" t="str">
            <v>702-30005131</v>
          </cell>
          <cell r="C3730" t="str">
            <v>BOOKED</v>
          </cell>
          <cell r="D3730" t="str">
            <v>Accruing</v>
          </cell>
          <cell r="E3730" t="str">
            <v>CFMS.DF.PR.FXD</v>
          </cell>
          <cell r="F3730" t="str">
            <v>Customer</v>
          </cell>
          <cell r="G3730">
            <v>318071</v>
          </cell>
        </row>
        <row r="3731">
          <cell r="B3731" t="str">
            <v>702-30005133</v>
          </cell>
          <cell r="C3731" t="str">
            <v>BOOKED</v>
          </cell>
          <cell r="D3731" t="str">
            <v>Accruing</v>
          </cell>
          <cell r="E3731" t="str">
            <v>CFMS.DF.PR.FXD</v>
          </cell>
          <cell r="F3731" t="str">
            <v>Customer</v>
          </cell>
          <cell r="G3731">
            <v>328019</v>
          </cell>
        </row>
        <row r="3732">
          <cell r="B3732" t="str">
            <v>702-30005134</v>
          </cell>
          <cell r="C3732" t="str">
            <v>BOOKED</v>
          </cell>
          <cell r="D3732" t="str">
            <v>Accruing</v>
          </cell>
          <cell r="E3732" t="str">
            <v>CFMS.DF.PR.FXD</v>
          </cell>
          <cell r="F3732" t="str">
            <v>Customer</v>
          </cell>
          <cell r="G3732">
            <v>318874</v>
          </cell>
        </row>
        <row r="3733">
          <cell r="B3733" t="str">
            <v>702-30005135</v>
          </cell>
          <cell r="C3733" t="str">
            <v>BOOKED</v>
          </cell>
          <cell r="D3733" t="str">
            <v>Accruing</v>
          </cell>
          <cell r="E3733" t="str">
            <v>CFMS.TL.FXD</v>
          </cell>
          <cell r="F3733" t="str">
            <v>Customer</v>
          </cell>
          <cell r="G3733">
            <v>318601</v>
          </cell>
        </row>
        <row r="3734">
          <cell r="B3734" t="str">
            <v>702-30005139</v>
          </cell>
          <cell r="C3734" t="str">
            <v>BOOKED</v>
          </cell>
          <cell r="D3734" t="str">
            <v>Accruing</v>
          </cell>
          <cell r="E3734" t="str">
            <v>CFMS.DF.PR.FXD</v>
          </cell>
          <cell r="F3734" t="str">
            <v>Customer</v>
          </cell>
          <cell r="G3734">
            <v>318874</v>
          </cell>
        </row>
        <row r="3735">
          <cell r="B3735" t="str">
            <v>702-30005140</v>
          </cell>
          <cell r="C3735" t="str">
            <v>BOOKED</v>
          </cell>
          <cell r="D3735" t="str">
            <v>Accruing</v>
          </cell>
          <cell r="E3735" t="str">
            <v>CFMS.DF.PR.FXD</v>
          </cell>
          <cell r="F3735" t="str">
            <v>Customer</v>
          </cell>
          <cell r="G3735">
            <v>318874</v>
          </cell>
        </row>
        <row r="3736">
          <cell r="B3736" t="str">
            <v>702-30005141</v>
          </cell>
          <cell r="C3736" t="str">
            <v>BOOKED</v>
          </cell>
          <cell r="D3736" t="str">
            <v>Accruing</v>
          </cell>
          <cell r="E3736" t="str">
            <v>CFMS.DF.PR.FXD</v>
          </cell>
          <cell r="F3736" t="str">
            <v>Customer</v>
          </cell>
          <cell r="G3736">
            <v>318874</v>
          </cell>
        </row>
        <row r="3737">
          <cell r="B3737" t="str">
            <v>702-30005142</v>
          </cell>
          <cell r="C3737" t="str">
            <v>BOOKED</v>
          </cell>
          <cell r="D3737" t="str">
            <v>Accruing</v>
          </cell>
          <cell r="E3737" t="str">
            <v>CFMS.DF.PR.FXD</v>
          </cell>
          <cell r="F3737" t="str">
            <v>Customer</v>
          </cell>
          <cell r="G3737">
            <v>318526</v>
          </cell>
        </row>
        <row r="3738">
          <cell r="B3738" t="str">
            <v>702-30005153</v>
          </cell>
          <cell r="C3738" t="str">
            <v>BOOKED</v>
          </cell>
          <cell r="D3738" t="str">
            <v>Accruing</v>
          </cell>
          <cell r="E3738" t="str">
            <v>CFMS.TL.FXD</v>
          </cell>
          <cell r="F3738" t="str">
            <v>Customer</v>
          </cell>
          <cell r="G3738">
            <v>318185</v>
          </cell>
        </row>
        <row r="3739">
          <cell r="B3739" t="str">
            <v>702-30005167</v>
          </cell>
          <cell r="C3739" t="str">
            <v>BOOKED</v>
          </cell>
          <cell r="D3739" t="str">
            <v>Accruing</v>
          </cell>
          <cell r="E3739" t="str">
            <v>CFMS.DF.PR.FXD</v>
          </cell>
          <cell r="F3739" t="str">
            <v>Customer</v>
          </cell>
          <cell r="G3739">
            <v>315317</v>
          </cell>
        </row>
        <row r="3740">
          <cell r="B3740" t="str">
            <v>702-30005169</v>
          </cell>
          <cell r="C3740" t="str">
            <v>BOOKED</v>
          </cell>
          <cell r="D3740" t="str">
            <v>Accruing</v>
          </cell>
          <cell r="E3740" t="str">
            <v>CFMS.DF.PR.FXD</v>
          </cell>
          <cell r="F3740" t="str">
            <v>Customer</v>
          </cell>
          <cell r="G3740">
            <v>310097</v>
          </cell>
        </row>
        <row r="3741">
          <cell r="B3741" t="str">
            <v>702-30005170</v>
          </cell>
          <cell r="C3741" t="str">
            <v>BOOKED</v>
          </cell>
          <cell r="D3741" t="str">
            <v>Accruing</v>
          </cell>
          <cell r="E3741" t="str">
            <v>CFMS.DF.PR.FXD</v>
          </cell>
          <cell r="F3741" t="str">
            <v>Customer</v>
          </cell>
          <cell r="G3741">
            <v>310863</v>
          </cell>
        </row>
        <row r="3742">
          <cell r="B3742" t="str">
            <v>702-30005171</v>
          </cell>
          <cell r="C3742" t="str">
            <v>BOOKED</v>
          </cell>
          <cell r="D3742" t="str">
            <v>Accruing</v>
          </cell>
          <cell r="E3742" t="str">
            <v>CFMS.DF.PR.FXD</v>
          </cell>
          <cell r="F3742" t="str">
            <v>Customer</v>
          </cell>
          <cell r="G3742">
            <v>308250</v>
          </cell>
        </row>
        <row r="3743">
          <cell r="B3743" t="str">
            <v>702-30005172</v>
          </cell>
          <cell r="C3743" t="str">
            <v>BOOKED</v>
          </cell>
          <cell r="D3743" t="str">
            <v>Accruing</v>
          </cell>
          <cell r="E3743" t="str">
            <v>CFMS.DF.PR.FXD</v>
          </cell>
          <cell r="F3743" t="str">
            <v>Customer</v>
          </cell>
          <cell r="G3743">
            <v>318099</v>
          </cell>
        </row>
        <row r="3744">
          <cell r="B3744" t="str">
            <v>702-30005176</v>
          </cell>
          <cell r="C3744" t="str">
            <v>BOOKED</v>
          </cell>
          <cell r="D3744" t="str">
            <v>Accruing</v>
          </cell>
          <cell r="E3744" t="str">
            <v>CFMS.DF.PR.FXD</v>
          </cell>
          <cell r="F3744" t="str">
            <v>Customer</v>
          </cell>
          <cell r="G3744">
            <v>366026</v>
          </cell>
        </row>
        <row r="3745">
          <cell r="B3745" t="str">
            <v>702-30005179</v>
          </cell>
          <cell r="C3745" t="str">
            <v>BOOKED</v>
          </cell>
          <cell r="D3745" t="str">
            <v>Accruing</v>
          </cell>
          <cell r="E3745" t="str">
            <v>CFMS.DF.PR.FXD</v>
          </cell>
          <cell r="F3745" t="str">
            <v>Customer</v>
          </cell>
          <cell r="G3745">
            <v>319839</v>
          </cell>
        </row>
        <row r="3746">
          <cell r="B3746" t="str">
            <v>702-30005184</v>
          </cell>
          <cell r="C3746" t="str">
            <v>BOOKED</v>
          </cell>
          <cell r="D3746" t="str">
            <v>Accruing</v>
          </cell>
          <cell r="E3746" t="str">
            <v>CFMS.DF.PR.FXD</v>
          </cell>
          <cell r="F3746" t="str">
            <v>Customer</v>
          </cell>
          <cell r="G3746">
            <v>334777</v>
          </cell>
        </row>
        <row r="3747">
          <cell r="B3747" t="str">
            <v>702-30005187</v>
          </cell>
          <cell r="C3747" t="str">
            <v>BOOKED</v>
          </cell>
          <cell r="D3747" t="str">
            <v>Accruing</v>
          </cell>
          <cell r="E3747" t="str">
            <v>CFMS.DF.PR.FXD</v>
          </cell>
          <cell r="F3747" t="str">
            <v>Customer</v>
          </cell>
          <cell r="G3747">
            <v>315519</v>
          </cell>
        </row>
        <row r="3748">
          <cell r="B3748" t="str">
            <v>702-30005190</v>
          </cell>
          <cell r="C3748" t="str">
            <v>BOOKED</v>
          </cell>
          <cell r="D3748" t="str">
            <v>Accruing</v>
          </cell>
          <cell r="E3748" t="str">
            <v>CFMS.DF.PR.FXD</v>
          </cell>
          <cell r="F3748" t="str">
            <v>Customer</v>
          </cell>
          <cell r="G3748">
            <v>366038</v>
          </cell>
        </row>
        <row r="3749">
          <cell r="B3749" t="str">
            <v>702-30005194</v>
          </cell>
          <cell r="C3749" t="str">
            <v>BOOKED</v>
          </cell>
          <cell r="D3749" t="str">
            <v>Accruing</v>
          </cell>
          <cell r="E3749" t="str">
            <v>CFMS.DF.PR.FXD</v>
          </cell>
          <cell r="F3749" t="str">
            <v>Customer</v>
          </cell>
          <cell r="G3749">
            <v>309513</v>
          </cell>
        </row>
        <row r="3750">
          <cell r="B3750" t="str">
            <v>702-30005195</v>
          </cell>
          <cell r="C3750" t="str">
            <v>BOOKED</v>
          </cell>
          <cell r="D3750" t="str">
            <v>Accruing</v>
          </cell>
          <cell r="E3750" t="str">
            <v>CFMS.DF.PR.FXD</v>
          </cell>
          <cell r="F3750" t="str">
            <v>Customer</v>
          </cell>
          <cell r="G3750">
            <v>366929</v>
          </cell>
        </row>
        <row r="3751">
          <cell r="B3751" t="str">
            <v>702-30005196</v>
          </cell>
          <cell r="C3751" t="str">
            <v>BOOKED</v>
          </cell>
          <cell r="D3751" t="str">
            <v>Accruing</v>
          </cell>
          <cell r="E3751" t="str">
            <v>CFMS.DF.PR.FXD</v>
          </cell>
          <cell r="F3751" t="str">
            <v>Customer</v>
          </cell>
          <cell r="G3751">
            <v>366308</v>
          </cell>
        </row>
        <row r="3752">
          <cell r="B3752" t="str">
            <v>702-30005204</v>
          </cell>
          <cell r="C3752" t="str">
            <v>BOOKED</v>
          </cell>
          <cell r="D3752" t="str">
            <v>Non-Accruing</v>
          </cell>
          <cell r="E3752" t="str">
            <v>CFMS.DF.PR.FXD</v>
          </cell>
          <cell r="F3752" t="str">
            <v>Customer</v>
          </cell>
          <cell r="G3752">
            <v>370390</v>
          </cell>
        </row>
        <row r="3753">
          <cell r="B3753" t="str">
            <v>702-30005206</v>
          </cell>
          <cell r="C3753" t="str">
            <v>BOOKED</v>
          </cell>
          <cell r="D3753" t="str">
            <v>Accruing</v>
          </cell>
          <cell r="E3753" t="str">
            <v>CFMS.DF.PR.FXD</v>
          </cell>
          <cell r="F3753" t="str">
            <v>Customer</v>
          </cell>
          <cell r="G3753">
            <v>366558</v>
          </cell>
        </row>
        <row r="3754">
          <cell r="B3754" t="str">
            <v>702-30005207</v>
          </cell>
          <cell r="C3754" t="str">
            <v>BOOKED</v>
          </cell>
          <cell r="D3754" t="str">
            <v>Accruing</v>
          </cell>
          <cell r="E3754" t="str">
            <v>CFMS.DF.PR.FXD</v>
          </cell>
          <cell r="F3754" t="str">
            <v>Customer</v>
          </cell>
          <cell r="G3754">
            <v>311801</v>
          </cell>
        </row>
        <row r="3755">
          <cell r="B3755" t="str">
            <v>702-30005212</v>
          </cell>
          <cell r="C3755" t="str">
            <v>BOOKED</v>
          </cell>
          <cell r="D3755" t="str">
            <v>Accruing</v>
          </cell>
          <cell r="E3755" t="str">
            <v>CFMS.DF.PR.FXD</v>
          </cell>
          <cell r="F3755" t="str">
            <v>Customer</v>
          </cell>
          <cell r="G3755">
            <v>310450</v>
          </cell>
        </row>
        <row r="3756">
          <cell r="B3756" t="str">
            <v>702-30005235</v>
          </cell>
          <cell r="C3756" t="str">
            <v>BOOKED</v>
          </cell>
          <cell r="D3756" t="str">
            <v>Accruing</v>
          </cell>
          <cell r="E3756" t="str">
            <v>CFMS.DF.PR.FXD</v>
          </cell>
          <cell r="F3756" t="str">
            <v>Customer</v>
          </cell>
          <cell r="G3756">
            <v>319839</v>
          </cell>
        </row>
        <row r="3757">
          <cell r="B3757" t="str">
            <v>702-30005255</v>
          </cell>
          <cell r="C3757" t="str">
            <v>BOOKED</v>
          </cell>
          <cell r="D3757" t="str">
            <v>Accruing</v>
          </cell>
          <cell r="E3757" t="str">
            <v>CFMS.DF.PR.FXD</v>
          </cell>
          <cell r="F3757" t="str">
            <v>Customer</v>
          </cell>
          <cell r="G3757">
            <v>318099</v>
          </cell>
        </row>
        <row r="3758">
          <cell r="B3758" t="str">
            <v>702-30005291</v>
          </cell>
          <cell r="C3758" t="str">
            <v>BOOKED</v>
          </cell>
          <cell r="D3758" t="str">
            <v>Accruing</v>
          </cell>
          <cell r="E3758" t="str">
            <v>CFMS.DF.PR.FXD</v>
          </cell>
          <cell r="F3758" t="str">
            <v>Customer</v>
          </cell>
          <cell r="G3758">
            <v>366814</v>
          </cell>
        </row>
        <row r="3759">
          <cell r="B3759" t="str">
            <v>702-30005298</v>
          </cell>
          <cell r="C3759" t="str">
            <v>BOOKED</v>
          </cell>
          <cell r="D3759" t="str">
            <v>Accruing</v>
          </cell>
          <cell r="E3759" t="str">
            <v>CFMS.DF.PR.FXD</v>
          </cell>
          <cell r="F3759" t="str">
            <v>Customer</v>
          </cell>
          <cell r="G3759">
            <v>309777</v>
          </cell>
        </row>
        <row r="3760">
          <cell r="B3760" t="str">
            <v>702-30005299</v>
          </cell>
          <cell r="C3760" t="str">
            <v>BOOKED</v>
          </cell>
          <cell r="D3760" t="str">
            <v>Accruing</v>
          </cell>
          <cell r="E3760" t="str">
            <v>CFMS.DF.PR.FXD</v>
          </cell>
          <cell r="F3760" t="str">
            <v>Customer</v>
          </cell>
          <cell r="G3760">
            <v>366725</v>
          </cell>
        </row>
        <row r="3761">
          <cell r="B3761" t="str">
            <v>702-30005303</v>
          </cell>
          <cell r="C3761" t="str">
            <v>BOOKED</v>
          </cell>
          <cell r="D3761" t="str">
            <v>Accruing</v>
          </cell>
          <cell r="E3761" t="str">
            <v>CFMS.DF.PR.FXD</v>
          </cell>
          <cell r="F3761" t="str">
            <v>Customer</v>
          </cell>
          <cell r="G3761">
            <v>308796</v>
          </cell>
        </row>
        <row r="3762">
          <cell r="B3762" t="str">
            <v>702-30005304</v>
          </cell>
          <cell r="C3762" t="str">
            <v>BOOKED</v>
          </cell>
          <cell r="D3762" t="str">
            <v>Accruing</v>
          </cell>
          <cell r="E3762" t="str">
            <v>CFMS.DF.PR.FXD</v>
          </cell>
          <cell r="F3762" t="str">
            <v>Customer</v>
          </cell>
          <cell r="G3762">
            <v>308796</v>
          </cell>
        </row>
        <row r="3763">
          <cell r="B3763" t="str">
            <v>702-30005307</v>
          </cell>
          <cell r="C3763" t="str">
            <v>BOOKED</v>
          </cell>
          <cell r="D3763" t="str">
            <v>Accruing</v>
          </cell>
          <cell r="E3763" t="str">
            <v>CFMS.DF.PR.FXD</v>
          </cell>
          <cell r="F3763" t="str">
            <v>Customer</v>
          </cell>
          <cell r="G3763">
            <v>318684</v>
          </cell>
        </row>
        <row r="3764">
          <cell r="B3764" t="str">
            <v>702-30005308</v>
          </cell>
          <cell r="C3764" t="str">
            <v>BOOKED</v>
          </cell>
          <cell r="D3764" t="str">
            <v>Accruing</v>
          </cell>
          <cell r="E3764" t="str">
            <v>CFMS.DF.PR.FXD</v>
          </cell>
          <cell r="F3764" t="str">
            <v>Customer</v>
          </cell>
          <cell r="G3764">
            <v>313166</v>
          </cell>
        </row>
        <row r="3765">
          <cell r="B3765" t="str">
            <v>702-30005309</v>
          </cell>
          <cell r="C3765" t="str">
            <v>BOOKED</v>
          </cell>
          <cell r="D3765" t="str">
            <v>Accruing</v>
          </cell>
          <cell r="E3765" t="str">
            <v>CFMS.DF.PR.FXD</v>
          </cell>
          <cell r="F3765" t="str">
            <v>Customer</v>
          </cell>
          <cell r="G3765">
            <v>310312</v>
          </cell>
        </row>
        <row r="3766">
          <cell r="B3766" t="str">
            <v>702-30005311</v>
          </cell>
          <cell r="C3766" t="str">
            <v>BOOKED</v>
          </cell>
          <cell r="D3766" t="str">
            <v>Accruing</v>
          </cell>
          <cell r="E3766" t="str">
            <v>CFMS.DF.PR.FXD</v>
          </cell>
          <cell r="F3766" t="str">
            <v>Customer</v>
          </cell>
          <cell r="G3766">
            <v>312218</v>
          </cell>
        </row>
        <row r="3767">
          <cell r="B3767" t="str">
            <v>702-30005312</v>
          </cell>
          <cell r="C3767" t="str">
            <v>BOOKED</v>
          </cell>
          <cell r="D3767" t="str">
            <v>Accruing</v>
          </cell>
          <cell r="E3767" t="str">
            <v>CFMS.DF.PR.FXD</v>
          </cell>
          <cell r="F3767" t="str">
            <v>Customer</v>
          </cell>
          <cell r="G3767">
            <v>312218</v>
          </cell>
        </row>
        <row r="3768">
          <cell r="B3768" t="str">
            <v>702-30005313</v>
          </cell>
          <cell r="C3768" t="str">
            <v>BOOKED</v>
          </cell>
          <cell r="D3768" t="str">
            <v>Accruing</v>
          </cell>
          <cell r="E3768" t="str">
            <v>CFMS.DF.PR.FXD</v>
          </cell>
          <cell r="F3768" t="str">
            <v>Customer</v>
          </cell>
          <cell r="G3768">
            <v>366927</v>
          </cell>
        </row>
        <row r="3769">
          <cell r="B3769" t="str">
            <v>702-30005314</v>
          </cell>
          <cell r="C3769" t="str">
            <v>BOOKED</v>
          </cell>
          <cell r="D3769" t="str">
            <v>Accruing</v>
          </cell>
          <cell r="E3769" t="str">
            <v>CFMS.DF.PR.FXD</v>
          </cell>
          <cell r="F3769" t="str">
            <v>Customer</v>
          </cell>
          <cell r="G3769">
            <v>312218</v>
          </cell>
        </row>
        <row r="3770">
          <cell r="B3770" t="str">
            <v>702-30005316</v>
          </cell>
          <cell r="C3770" t="str">
            <v>BOOKED</v>
          </cell>
          <cell r="D3770" t="str">
            <v>Accruing</v>
          </cell>
          <cell r="E3770" t="str">
            <v>CFMS.DF.PR.FXD</v>
          </cell>
          <cell r="F3770" t="str">
            <v>Customer</v>
          </cell>
          <cell r="G3770">
            <v>312218</v>
          </cell>
        </row>
        <row r="3771">
          <cell r="B3771" t="str">
            <v>702-30005318</v>
          </cell>
          <cell r="C3771" t="str">
            <v>BOOKED</v>
          </cell>
          <cell r="D3771" t="str">
            <v>Accruing</v>
          </cell>
          <cell r="E3771" t="str">
            <v>CFMS.DF.PR.FXD</v>
          </cell>
          <cell r="F3771" t="str">
            <v>Customer</v>
          </cell>
          <cell r="G3771">
            <v>319617</v>
          </cell>
        </row>
        <row r="3772">
          <cell r="B3772" t="str">
            <v>702-30005319</v>
          </cell>
          <cell r="C3772" t="str">
            <v>BOOKED</v>
          </cell>
          <cell r="D3772" t="str">
            <v>Accruing</v>
          </cell>
          <cell r="E3772" t="str">
            <v>CFMS.DF.PR.FXD</v>
          </cell>
          <cell r="F3772" t="str">
            <v>Customer</v>
          </cell>
          <cell r="G3772">
            <v>339833</v>
          </cell>
        </row>
        <row r="3773">
          <cell r="B3773" t="str">
            <v>702-30005321</v>
          </cell>
          <cell r="C3773" t="str">
            <v>BOOKED</v>
          </cell>
          <cell r="D3773" t="str">
            <v>Accruing</v>
          </cell>
          <cell r="E3773" t="str">
            <v>CFMS.DF.PR.FXD</v>
          </cell>
          <cell r="F3773" t="str">
            <v>Customer</v>
          </cell>
          <cell r="G3773">
            <v>366927</v>
          </cell>
        </row>
        <row r="3774">
          <cell r="B3774" t="str">
            <v>702-30005322</v>
          </cell>
          <cell r="C3774" t="str">
            <v>BOOKED</v>
          </cell>
          <cell r="D3774" t="str">
            <v>Accruing</v>
          </cell>
          <cell r="E3774" t="str">
            <v>CFMS.TL.FXD</v>
          </cell>
          <cell r="F3774" t="str">
            <v>Customer</v>
          </cell>
          <cell r="G3774">
            <v>339833</v>
          </cell>
        </row>
        <row r="3775">
          <cell r="B3775" t="str">
            <v>702-30005325</v>
          </cell>
          <cell r="C3775" t="str">
            <v>BOOKED</v>
          </cell>
          <cell r="D3775" t="str">
            <v>Accruing</v>
          </cell>
          <cell r="E3775" t="str">
            <v>CFMS.DF.PR.FXD</v>
          </cell>
          <cell r="F3775" t="str">
            <v>Customer</v>
          </cell>
          <cell r="G3775">
            <v>315267</v>
          </cell>
        </row>
        <row r="3776">
          <cell r="B3776" t="str">
            <v>702-30005326</v>
          </cell>
          <cell r="C3776" t="str">
            <v>BOOKED</v>
          </cell>
          <cell r="D3776" t="str">
            <v>Accruing</v>
          </cell>
          <cell r="E3776" t="str">
            <v>CFMS.DF.PR.FXD</v>
          </cell>
          <cell r="F3776" t="str">
            <v>Customer</v>
          </cell>
          <cell r="G3776">
            <v>317015</v>
          </cell>
        </row>
        <row r="3777">
          <cell r="B3777" t="str">
            <v>702-30005327</v>
          </cell>
          <cell r="C3777" t="str">
            <v>BOOKED</v>
          </cell>
          <cell r="D3777" t="str">
            <v>Accruing</v>
          </cell>
          <cell r="E3777" t="str">
            <v>CFMS.DF.PR.FXD</v>
          </cell>
          <cell r="F3777" t="str">
            <v>Customer</v>
          </cell>
          <cell r="G3777">
            <v>317701</v>
          </cell>
        </row>
        <row r="3778">
          <cell r="B3778" t="str">
            <v>702-30005328</v>
          </cell>
          <cell r="C3778" t="str">
            <v>BOOKED</v>
          </cell>
          <cell r="D3778" t="str">
            <v>Accruing</v>
          </cell>
          <cell r="E3778" t="str">
            <v>CFMS.DF.PR.FXD</v>
          </cell>
          <cell r="F3778" t="str">
            <v>Customer</v>
          </cell>
          <cell r="G3778">
            <v>318506</v>
          </cell>
        </row>
        <row r="3779">
          <cell r="B3779" t="str">
            <v>702-30005332</v>
          </cell>
          <cell r="C3779" t="str">
            <v>BOOKED</v>
          </cell>
          <cell r="D3779" t="str">
            <v>Accruing</v>
          </cell>
          <cell r="E3779" t="str">
            <v>CFMS.DF.PR.FXD</v>
          </cell>
          <cell r="F3779" t="str">
            <v>Customer</v>
          </cell>
          <cell r="G3779">
            <v>368227</v>
          </cell>
        </row>
        <row r="3780">
          <cell r="B3780" t="str">
            <v>702-30005337</v>
          </cell>
          <cell r="C3780" t="str">
            <v>BOOKED</v>
          </cell>
          <cell r="D3780" t="str">
            <v>Accruing</v>
          </cell>
          <cell r="E3780" t="str">
            <v>CFMS.DF.PR.FXD</v>
          </cell>
          <cell r="F3780" t="str">
            <v>Customer</v>
          </cell>
          <cell r="G3780">
            <v>312464</v>
          </cell>
        </row>
        <row r="3781">
          <cell r="B3781" t="str">
            <v>702-30005338</v>
          </cell>
          <cell r="C3781" t="str">
            <v>BOOKED</v>
          </cell>
          <cell r="D3781" t="str">
            <v>Accruing</v>
          </cell>
          <cell r="E3781" t="str">
            <v>CFMS.TL.FXD</v>
          </cell>
          <cell r="F3781" t="str">
            <v>Customer</v>
          </cell>
          <cell r="G3781">
            <v>368381</v>
          </cell>
        </row>
        <row r="3782">
          <cell r="B3782" t="str">
            <v>702-30005339</v>
          </cell>
          <cell r="C3782" t="str">
            <v>BOOKED</v>
          </cell>
          <cell r="D3782" t="str">
            <v>Accruing</v>
          </cell>
          <cell r="E3782" t="str">
            <v>CFMS.TL.FXD</v>
          </cell>
          <cell r="F3782" t="str">
            <v>Customer</v>
          </cell>
          <cell r="G3782">
            <v>368381</v>
          </cell>
        </row>
        <row r="3783">
          <cell r="B3783" t="str">
            <v>702-30005340</v>
          </cell>
          <cell r="C3783" t="str">
            <v>BOOKED</v>
          </cell>
          <cell r="D3783" t="str">
            <v>Accruing</v>
          </cell>
          <cell r="E3783" t="str">
            <v>CFMS.DF.PR.FXD</v>
          </cell>
          <cell r="F3783" t="str">
            <v>Customer</v>
          </cell>
          <cell r="G3783">
            <v>317406</v>
          </cell>
        </row>
        <row r="3784">
          <cell r="B3784" t="str">
            <v>702-30005341</v>
          </cell>
          <cell r="C3784" t="str">
            <v>BOOKED</v>
          </cell>
          <cell r="D3784" t="str">
            <v>Accruing</v>
          </cell>
          <cell r="E3784" t="str">
            <v>CFMS.DF.PR.FXD</v>
          </cell>
          <cell r="F3784" t="str">
            <v>Customer</v>
          </cell>
          <cell r="G3784">
            <v>310920</v>
          </cell>
        </row>
        <row r="3785">
          <cell r="B3785" t="str">
            <v>702-30005342</v>
          </cell>
          <cell r="C3785" t="str">
            <v>BOOKED</v>
          </cell>
          <cell r="D3785" t="str">
            <v>Accruing</v>
          </cell>
          <cell r="E3785" t="str">
            <v>CFMS.DF.PR.FXD</v>
          </cell>
          <cell r="F3785" t="str">
            <v>Customer</v>
          </cell>
          <cell r="G3785">
            <v>318998</v>
          </cell>
        </row>
        <row r="3786">
          <cell r="B3786" t="str">
            <v>702-30005343</v>
          </cell>
          <cell r="C3786" t="str">
            <v>BOOKED</v>
          </cell>
          <cell r="D3786" t="str">
            <v>Accruing</v>
          </cell>
          <cell r="E3786" t="str">
            <v>CFMS.DF.PR.FXD</v>
          </cell>
          <cell r="F3786" t="str">
            <v>Customer</v>
          </cell>
          <cell r="G3786">
            <v>309235</v>
          </cell>
        </row>
        <row r="3787">
          <cell r="B3787" t="str">
            <v>702-30005344</v>
          </cell>
          <cell r="C3787" t="str">
            <v>BOOKED</v>
          </cell>
          <cell r="D3787" t="str">
            <v>Accruing</v>
          </cell>
          <cell r="E3787" t="str">
            <v>CFMS.DF.PR.FXD</v>
          </cell>
          <cell r="F3787" t="str">
            <v>Customer</v>
          </cell>
          <cell r="G3787">
            <v>318998</v>
          </cell>
        </row>
        <row r="3788">
          <cell r="B3788" t="str">
            <v>702-30005348</v>
          </cell>
          <cell r="C3788" t="str">
            <v>BOOKED</v>
          </cell>
          <cell r="D3788" t="str">
            <v>Accruing</v>
          </cell>
          <cell r="E3788" t="str">
            <v>CFMS.DF.PR.FXD</v>
          </cell>
          <cell r="F3788" t="str">
            <v>Customer</v>
          </cell>
          <cell r="G3788">
            <v>319617</v>
          </cell>
        </row>
        <row r="3789">
          <cell r="B3789" t="str">
            <v>702-30005350</v>
          </cell>
          <cell r="C3789" t="str">
            <v>BOOKED</v>
          </cell>
          <cell r="D3789" t="str">
            <v>Accruing</v>
          </cell>
          <cell r="E3789" t="str">
            <v>CFMS.DF.PR.FXD</v>
          </cell>
          <cell r="F3789" t="str">
            <v>Customer</v>
          </cell>
          <cell r="G3789">
            <v>318998</v>
          </cell>
        </row>
        <row r="3790">
          <cell r="B3790" t="str">
            <v>702-30005351</v>
          </cell>
          <cell r="C3790" t="str">
            <v>BOOKED</v>
          </cell>
          <cell r="D3790" t="str">
            <v>Accruing</v>
          </cell>
          <cell r="E3790" t="str">
            <v>CFMS.DF.PR.FXD</v>
          </cell>
          <cell r="F3790" t="str">
            <v>Customer</v>
          </cell>
          <cell r="G3790">
            <v>316502</v>
          </cell>
        </row>
        <row r="3791">
          <cell r="B3791" t="str">
            <v>702-30005352</v>
          </cell>
          <cell r="C3791" t="str">
            <v>BOOKED</v>
          </cell>
          <cell r="D3791" t="str">
            <v>Accruing</v>
          </cell>
          <cell r="E3791" t="str">
            <v>CFMS.DF.PR.FXD</v>
          </cell>
          <cell r="F3791" t="str">
            <v>Customer</v>
          </cell>
          <cell r="G3791">
            <v>367472</v>
          </cell>
        </row>
        <row r="3792">
          <cell r="B3792" t="str">
            <v>702-30005353</v>
          </cell>
          <cell r="C3792" t="str">
            <v>BOOKED</v>
          </cell>
          <cell r="D3792" t="str">
            <v>Accruing</v>
          </cell>
          <cell r="E3792" t="str">
            <v>CFMS.DF.PR.FXD</v>
          </cell>
          <cell r="F3792" t="str">
            <v>Customer</v>
          </cell>
          <cell r="G3792">
            <v>317406</v>
          </cell>
        </row>
        <row r="3793">
          <cell r="B3793" t="str">
            <v>702-30005354</v>
          </cell>
          <cell r="C3793" t="str">
            <v>BOOKED</v>
          </cell>
          <cell r="D3793" t="str">
            <v>Accruing</v>
          </cell>
          <cell r="E3793" t="str">
            <v>CFMS.DF.PR.FXD</v>
          </cell>
          <cell r="F3793" t="str">
            <v>Customer</v>
          </cell>
          <cell r="G3793">
            <v>311432</v>
          </cell>
        </row>
        <row r="3794">
          <cell r="B3794" t="str">
            <v>702-30005356</v>
          </cell>
          <cell r="C3794" t="str">
            <v>BOOKED</v>
          </cell>
          <cell r="D3794" t="str">
            <v>Accruing</v>
          </cell>
          <cell r="E3794" t="str">
            <v>CFMS.DF.PR.FXD</v>
          </cell>
          <cell r="F3794" t="str">
            <v>Customer</v>
          </cell>
          <cell r="G3794">
            <v>319288</v>
          </cell>
        </row>
        <row r="3795">
          <cell r="B3795" t="str">
            <v>702-30005357</v>
          </cell>
          <cell r="C3795" t="str">
            <v>BOOKED</v>
          </cell>
          <cell r="D3795" t="str">
            <v>Accruing</v>
          </cell>
          <cell r="E3795" t="str">
            <v>CFMS.DF.PR.FXD</v>
          </cell>
          <cell r="F3795" t="str">
            <v>Customer</v>
          </cell>
          <cell r="G3795">
            <v>310580</v>
          </cell>
        </row>
        <row r="3796">
          <cell r="B3796" t="str">
            <v>702-30005359</v>
          </cell>
          <cell r="C3796" t="str">
            <v>BOOKED</v>
          </cell>
          <cell r="D3796" t="str">
            <v>Accruing</v>
          </cell>
          <cell r="E3796" t="str">
            <v>CFMS.DF.PR.FXD</v>
          </cell>
          <cell r="F3796" t="str">
            <v>Customer</v>
          </cell>
          <cell r="G3796">
            <v>316502</v>
          </cell>
        </row>
        <row r="3797">
          <cell r="B3797" t="str">
            <v>702-30005361</v>
          </cell>
          <cell r="C3797" t="str">
            <v>BOOKED</v>
          </cell>
          <cell r="D3797" t="str">
            <v>Accruing</v>
          </cell>
          <cell r="E3797" t="str">
            <v>CFMS.DF.PR.FXD</v>
          </cell>
          <cell r="F3797" t="str">
            <v>Customer</v>
          </cell>
          <cell r="G3797">
            <v>319214</v>
          </cell>
        </row>
        <row r="3798">
          <cell r="B3798" t="str">
            <v>702-30005363</v>
          </cell>
          <cell r="C3798" t="str">
            <v>BOOKED</v>
          </cell>
          <cell r="D3798" t="str">
            <v>Accruing</v>
          </cell>
          <cell r="E3798" t="str">
            <v>CFMS.DF.PR.FXD</v>
          </cell>
          <cell r="F3798" t="str">
            <v>Customer</v>
          </cell>
          <cell r="G3798">
            <v>366308</v>
          </cell>
        </row>
        <row r="3799">
          <cell r="B3799" t="str">
            <v>702-30005364</v>
          </cell>
          <cell r="C3799" t="str">
            <v>BOOKED</v>
          </cell>
          <cell r="D3799" t="str">
            <v>Accruing</v>
          </cell>
          <cell r="E3799" t="str">
            <v>CFMS.TL.FXD</v>
          </cell>
          <cell r="F3799" t="str">
            <v>Customer</v>
          </cell>
          <cell r="G3799">
            <v>363200</v>
          </cell>
        </row>
        <row r="3800">
          <cell r="B3800" t="str">
            <v>702-30005365</v>
          </cell>
          <cell r="C3800" t="str">
            <v>BOOKED</v>
          </cell>
          <cell r="D3800" t="str">
            <v>Accruing</v>
          </cell>
          <cell r="E3800" t="str">
            <v>CFMS.DF.PR.FXD</v>
          </cell>
          <cell r="F3800" t="str">
            <v>Customer</v>
          </cell>
          <cell r="G3800">
            <v>366927</v>
          </cell>
        </row>
        <row r="3801">
          <cell r="B3801" t="str">
            <v>702-30005373</v>
          </cell>
          <cell r="C3801" t="str">
            <v>BOOKED</v>
          </cell>
          <cell r="D3801" t="str">
            <v>Accruing</v>
          </cell>
          <cell r="E3801" t="str">
            <v>CFMS.DF.PR.FXD</v>
          </cell>
          <cell r="F3801" t="str">
            <v>Customer</v>
          </cell>
          <cell r="G3801">
            <v>366308</v>
          </cell>
        </row>
        <row r="3802">
          <cell r="B3802" t="str">
            <v>702-30005374</v>
          </cell>
          <cell r="C3802" t="str">
            <v>BOOKED</v>
          </cell>
          <cell r="D3802" t="str">
            <v>Accruing</v>
          </cell>
          <cell r="E3802" t="str">
            <v>CFMS.TL.FXD</v>
          </cell>
          <cell r="F3802" t="str">
            <v>Customer</v>
          </cell>
          <cell r="G3802">
            <v>319909</v>
          </cell>
        </row>
        <row r="3803">
          <cell r="B3803" t="str">
            <v>702-30005375</v>
          </cell>
          <cell r="C3803" t="str">
            <v>BOOKED</v>
          </cell>
          <cell r="D3803" t="str">
            <v>Non-Accruing</v>
          </cell>
          <cell r="E3803" t="str">
            <v>CFMS.DF.PR.FXD</v>
          </cell>
          <cell r="F3803" t="str">
            <v>Customer</v>
          </cell>
          <cell r="G3803">
            <v>366308</v>
          </cell>
        </row>
        <row r="3804">
          <cell r="B3804" t="str">
            <v>702-30005383</v>
          </cell>
          <cell r="C3804" t="str">
            <v>BOOKED</v>
          </cell>
          <cell r="D3804" t="str">
            <v>Accruing</v>
          </cell>
          <cell r="E3804" t="str">
            <v>CFMS.DF.PR.FXD</v>
          </cell>
          <cell r="F3804" t="str">
            <v>Customer</v>
          </cell>
          <cell r="G3804">
            <v>318099</v>
          </cell>
        </row>
        <row r="3805">
          <cell r="B3805" t="str">
            <v>702-30005389</v>
          </cell>
          <cell r="C3805" t="str">
            <v>BOOKED</v>
          </cell>
          <cell r="D3805" t="str">
            <v>Accruing</v>
          </cell>
          <cell r="E3805" t="str">
            <v>CFMS.DF.PR.FXD</v>
          </cell>
          <cell r="F3805" t="str">
            <v>Customer</v>
          </cell>
          <cell r="G3805">
            <v>314554</v>
          </cell>
        </row>
        <row r="3806">
          <cell r="B3806" t="str">
            <v>702-30005392</v>
          </cell>
          <cell r="C3806" t="str">
            <v>BOOKED</v>
          </cell>
          <cell r="D3806" t="str">
            <v>Accruing</v>
          </cell>
          <cell r="E3806" t="str">
            <v>CFMS.DF.PR.FXD</v>
          </cell>
          <cell r="F3806" t="str">
            <v>Customer</v>
          </cell>
          <cell r="G3806">
            <v>363200</v>
          </cell>
        </row>
        <row r="3807">
          <cell r="B3807" t="str">
            <v>702-30005393</v>
          </cell>
          <cell r="C3807" t="str">
            <v>BOOKED</v>
          </cell>
          <cell r="D3807" t="str">
            <v>Accruing</v>
          </cell>
          <cell r="E3807" t="str">
            <v>CFMS.DF.PR.FXD</v>
          </cell>
          <cell r="F3807" t="str">
            <v>Customer</v>
          </cell>
          <cell r="G3807">
            <v>363200</v>
          </cell>
        </row>
        <row r="3808">
          <cell r="B3808" t="str">
            <v>702-30005395</v>
          </cell>
          <cell r="C3808" t="str">
            <v>BOOKED</v>
          </cell>
          <cell r="D3808" t="str">
            <v>Accruing</v>
          </cell>
          <cell r="E3808" t="str">
            <v>CFMS.DF.PR.FXD</v>
          </cell>
          <cell r="F3808" t="str">
            <v>Customer</v>
          </cell>
          <cell r="G3808">
            <v>317154</v>
          </cell>
        </row>
        <row r="3809">
          <cell r="B3809" t="str">
            <v>702-30005397</v>
          </cell>
          <cell r="C3809" t="str">
            <v>BOOKED</v>
          </cell>
          <cell r="D3809" t="str">
            <v>Accruing</v>
          </cell>
          <cell r="E3809" t="str">
            <v>CFMS.DF.PR.FXD</v>
          </cell>
          <cell r="F3809" t="str">
            <v>Customer</v>
          </cell>
          <cell r="G3809">
            <v>317780</v>
          </cell>
        </row>
        <row r="3810">
          <cell r="B3810" t="str">
            <v>702-30005398</v>
          </cell>
          <cell r="C3810" t="str">
            <v>BOOKED</v>
          </cell>
          <cell r="D3810" t="str">
            <v>Accruing</v>
          </cell>
          <cell r="E3810" t="str">
            <v>CFMS.DF.PR.FXD</v>
          </cell>
          <cell r="F3810" t="str">
            <v>Customer</v>
          </cell>
          <cell r="G3810">
            <v>363200</v>
          </cell>
        </row>
        <row r="3811">
          <cell r="B3811" t="str">
            <v>702-30005401</v>
          </cell>
          <cell r="C3811" t="str">
            <v>BOOKED</v>
          </cell>
          <cell r="D3811" t="str">
            <v>Accruing</v>
          </cell>
          <cell r="E3811" t="str">
            <v>CFMS.DF.PR.FXD</v>
          </cell>
          <cell r="F3811" t="str">
            <v>Customer</v>
          </cell>
          <cell r="G3811">
            <v>365867</v>
          </cell>
        </row>
        <row r="3812">
          <cell r="B3812" t="str">
            <v>702-30005402</v>
          </cell>
          <cell r="C3812" t="str">
            <v>BOOKED</v>
          </cell>
          <cell r="D3812" t="str">
            <v>Accruing</v>
          </cell>
          <cell r="E3812" t="str">
            <v>CFMS.TL.FXD</v>
          </cell>
          <cell r="F3812" t="str">
            <v>Customer</v>
          </cell>
          <cell r="G3812">
            <v>318185</v>
          </cell>
        </row>
        <row r="3813">
          <cell r="B3813" t="str">
            <v>702-30005403</v>
          </cell>
          <cell r="C3813" t="str">
            <v>BOOKED</v>
          </cell>
          <cell r="D3813" t="str">
            <v>Accruing</v>
          </cell>
          <cell r="E3813" t="str">
            <v>CFMS.DF.PR.FXD</v>
          </cell>
          <cell r="F3813" t="str">
            <v>Customer</v>
          </cell>
          <cell r="G3813">
            <v>318099</v>
          </cell>
        </row>
        <row r="3814">
          <cell r="B3814" t="str">
            <v>702-30005404</v>
          </cell>
          <cell r="C3814" t="str">
            <v>BOOKED</v>
          </cell>
          <cell r="D3814" t="str">
            <v>Accruing</v>
          </cell>
          <cell r="E3814" t="str">
            <v>CFMS.DF.PR.FXD</v>
          </cell>
          <cell r="F3814" t="str">
            <v>Customer</v>
          </cell>
          <cell r="G3814">
            <v>317780</v>
          </cell>
        </row>
        <row r="3815">
          <cell r="B3815" t="str">
            <v>702-30005405</v>
          </cell>
          <cell r="C3815" t="str">
            <v>BOOKED</v>
          </cell>
          <cell r="D3815" t="str">
            <v>Accruing</v>
          </cell>
          <cell r="E3815" t="str">
            <v>CFMS.DF.PR.FXD</v>
          </cell>
          <cell r="F3815" t="str">
            <v>Customer</v>
          </cell>
          <cell r="G3815">
            <v>312045</v>
          </cell>
        </row>
        <row r="3816">
          <cell r="B3816" t="str">
            <v>702-30005406</v>
          </cell>
          <cell r="C3816" t="str">
            <v>BOOKED</v>
          </cell>
          <cell r="D3816" t="str">
            <v>Accruing</v>
          </cell>
          <cell r="E3816" t="str">
            <v>CFMS.DF.PR.FXD</v>
          </cell>
          <cell r="F3816" t="str">
            <v>Customer</v>
          </cell>
          <cell r="G3816">
            <v>318099</v>
          </cell>
        </row>
        <row r="3817">
          <cell r="B3817" t="str">
            <v>702-30005408</v>
          </cell>
          <cell r="C3817" t="str">
            <v>BOOKED</v>
          </cell>
          <cell r="D3817" t="str">
            <v>Accruing</v>
          </cell>
          <cell r="E3817" t="str">
            <v>CFMS.DF.PR.FXD</v>
          </cell>
          <cell r="F3817" t="str">
            <v>Customer</v>
          </cell>
          <cell r="G3817">
            <v>312512</v>
          </cell>
        </row>
        <row r="3818">
          <cell r="B3818" t="str">
            <v>702-30005411</v>
          </cell>
          <cell r="C3818" t="str">
            <v>BOOKED</v>
          </cell>
          <cell r="D3818" t="str">
            <v>Accruing</v>
          </cell>
          <cell r="E3818" t="str">
            <v>CFMS.DF.PR.FXD</v>
          </cell>
          <cell r="F3818" t="str">
            <v>Customer</v>
          </cell>
          <cell r="G3818">
            <v>309526</v>
          </cell>
        </row>
        <row r="3819">
          <cell r="B3819" t="str">
            <v>702-30005412</v>
          </cell>
          <cell r="C3819" t="str">
            <v>BOOKED</v>
          </cell>
          <cell r="D3819" t="str">
            <v>Accruing</v>
          </cell>
          <cell r="E3819" t="str">
            <v>CFMS.DF.PR.FXD</v>
          </cell>
          <cell r="F3819" t="str">
            <v>Customer</v>
          </cell>
          <cell r="G3819">
            <v>360028</v>
          </cell>
        </row>
        <row r="3820">
          <cell r="B3820" t="str">
            <v>702-30005414</v>
          </cell>
          <cell r="C3820" t="str">
            <v>BOOKED</v>
          </cell>
          <cell r="D3820" t="str">
            <v>Accruing</v>
          </cell>
          <cell r="E3820" t="str">
            <v>CFMS.DF.PR.FXD</v>
          </cell>
          <cell r="F3820" t="str">
            <v>Customer</v>
          </cell>
          <cell r="G3820">
            <v>308454</v>
          </cell>
        </row>
        <row r="3821">
          <cell r="B3821" t="str">
            <v>702-30005415</v>
          </cell>
          <cell r="C3821" t="str">
            <v>BOOKED</v>
          </cell>
          <cell r="D3821" t="str">
            <v>Accruing</v>
          </cell>
          <cell r="E3821" t="str">
            <v>CFMS.TL.FXD</v>
          </cell>
          <cell r="F3821" t="str">
            <v>Customer</v>
          </cell>
          <cell r="G3821">
            <v>318456</v>
          </cell>
        </row>
        <row r="3822">
          <cell r="B3822" t="str">
            <v>702-30005416</v>
          </cell>
          <cell r="C3822" t="str">
            <v>BOOKED</v>
          </cell>
          <cell r="D3822" t="str">
            <v>Accruing</v>
          </cell>
          <cell r="E3822" t="str">
            <v>CFMS.DF.PR.FXD</v>
          </cell>
          <cell r="F3822" t="str">
            <v>Customer</v>
          </cell>
          <cell r="G3822">
            <v>310580</v>
          </cell>
        </row>
        <row r="3823">
          <cell r="B3823" t="str">
            <v>702-30005424</v>
          </cell>
          <cell r="C3823" t="str">
            <v>BOOKED</v>
          </cell>
          <cell r="D3823" t="str">
            <v>Accruing</v>
          </cell>
          <cell r="E3823" t="str">
            <v>CFMS.DF.PR.FXD</v>
          </cell>
          <cell r="F3823" t="str">
            <v>Customer</v>
          </cell>
          <cell r="G3823">
            <v>362090</v>
          </cell>
        </row>
        <row r="3824">
          <cell r="B3824" t="str">
            <v>702-30005428</v>
          </cell>
          <cell r="C3824" t="str">
            <v>BOOKED</v>
          </cell>
          <cell r="D3824" t="str">
            <v>Accruing</v>
          </cell>
          <cell r="E3824" t="str">
            <v>CFMS.DF.PR.FXD</v>
          </cell>
          <cell r="F3824" t="str">
            <v>Customer</v>
          </cell>
          <cell r="G3824">
            <v>318077</v>
          </cell>
        </row>
        <row r="3825">
          <cell r="B3825" t="str">
            <v>702-30005470</v>
          </cell>
          <cell r="C3825" t="str">
            <v>BOOKED</v>
          </cell>
          <cell r="D3825" t="str">
            <v>Accruing</v>
          </cell>
          <cell r="E3825" t="str">
            <v>CFMS.DF.PR.FXD</v>
          </cell>
          <cell r="F3825" t="str">
            <v>Customer</v>
          </cell>
          <cell r="G3825">
            <v>315150</v>
          </cell>
        </row>
        <row r="3826">
          <cell r="B3826" t="str">
            <v>702-30005473</v>
          </cell>
          <cell r="C3826" t="str">
            <v>BOOKED</v>
          </cell>
          <cell r="D3826" t="str">
            <v>Accruing</v>
          </cell>
          <cell r="E3826" t="str">
            <v>CFMS.DF.PR.FXD</v>
          </cell>
          <cell r="F3826" t="str">
            <v>Customer</v>
          </cell>
          <cell r="G3826">
            <v>367965</v>
          </cell>
        </row>
        <row r="3827">
          <cell r="B3827" t="str">
            <v>702-30005476</v>
          </cell>
          <cell r="C3827" t="str">
            <v>BOOKED</v>
          </cell>
          <cell r="D3827" t="str">
            <v>Accruing</v>
          </cell>
          <cell r="E3827" t="str">
            <v>CFMS.DF.PR.FXD</v>
          </cell>
          <cell r="F3827" t="str">
            <v>Customer</v>
          </cell>
          <cell r="G3827">
            <v>315934</v>
          </cell>
        </row>
        <row r="3828">
          <cell r="B3828" t="str">
            <v>702-30005478</v>
          </cell>
          <cell r="C3828" t="str">
            <v>BOOKED</v>
          </cell>
          <cell r="D3828" t="str">
            <v>Accruing</v>
          </cell>
          <cell r="E3828" t="str">
            <v>CFMS.DF.PR.FXD</v>
          </cell>
          <cell r="F3828" t="str">
            <v>Customer</v>
          </cell>
          <cell r="G3828">
            <v>316250</v>
          </cell>
        </row>
        <row r="3829">
          <cell r="B3829" t="str">
            <v>702-30005479</v>
          </cell>
          <cell r="C3829" t="str">
            <v>BOOKED</v>
          </cell>
          <cell r="D3829" t="str">
            <v>Accruing</v>
          </cell>
          <cell r="E3829" t="str">
            <v>CFMS.DF.PR.FXD</v>
          </cell>
          <cell r="F3829" t="str">
            <v>Customer</v>
          </cell>
          <cell r="G3829">
            <v>310924</v>
          </cell>
        </row>
        <row r="3830">
          <cell r="B3830" t="str">
            <v>702-30005480</v>
          </cell>
          <cell r="C3830" t="str">
            <v>BOOKED</v>
          </cell>
          <cell r="D3830" t="str">
            <v>Accruing</v>
          </cell>
          <cell r="E3830" t="str">
            <v>CFMS.DF.PR.FXD</v>
          </cell>
          <cell r="F3830" t="str">
            <v>Customer</v>
          </cell>
          <cell r="G3830">
            <v>368288</v>
          </cell>
        </row>
        <row r="3831">
          <cell r="B3831" t="str">
            <v>702-30005481</v>
          </cell>
          <cell r="C3831" t="str">
            <v>BOOKED</v>
          </cell>
          <cell r="D3831" t="str">
            <v>Accruing</v>
          </cell>
          <cell r="E3831" t="str">
            <v>CFMS.OL.FXD</v>
          </cell>
          <cell r="F3831" t="str">
            <v>Customer</v>
          </cell>
          <cell r="G3831">
            <v>364088</v>
          </cell>
        </row>
        <row r="3832">
          <cell r="B3832" t="str">
            <v>702-30005483</v>
          </cell>
          <cell r="C3832" t="str">
            <v>BOOKED</v>
          </cell>
          <cell r="D3832" t="str">
            <v>Accruing</v>
          </cell>
          <cell r="E3832" t="str">
            <v>CFMS.DF.PR.FXD</v>
          </cell>
          <cell r="F3832" t="str">
            <v>Customer</v>
          </cell>
          <cell r="G3832">
            <v>368288</v>
          </cell>
        </row>
        <row r="3833">
          <cell r="B3833" t="str">
            <v>702-30005485</v>
          </cell>
          <cell r="C3833" t="str">
            <v>BOOKED</v>
          </cell>
          <cell r="D3833" t="str">
            <v>Accruing</v>
          </cell>
          <cell r="E3833" t="str">
            <v>CFMS.DF.PR.FXD</v>
          </cell>
          <cell r="F3833" t="str">
            <v>Customer</v>
          </cell>
          <cell r="G3833">
            <v>368288</v>
          </cell>
        </row>
        <row r="3834">
          <cell r="B3834" t="str">
            <v>702-30005487</v>
          </cell>
          <cell r="C3834" t="str">
            <v>BOOKED</v>
          </cell>
          <cell r="D3834" t="str">
            <v>Accruing</v>
          </cell>
          <cell r="E3834" t="str">
            <v>CFMS.DF.PR.FXD</v>
          </cell>
          <cell r="F3834" t="str">
            <v>Customer</v>
          </cell>
          <cell r="G3834">
            <v>368471</v>
          </cell>
        </row>
        <row r="3835">
          <cell r="B3835" t="str">
            <v>702-30005489</v>
          </cell>
          <cell r="C3835" t="str">
            <v>BOOKED</v>
          </cell>
          <cell r="D3835" t="str">
            <v>Accruing</v>
          </cell>
          <cell r="E3835" t="str">
            <v>CFMS.OL.FXD</v>
          </cell>
          <cell r="F3835" t="str">
            <v>Customer</v>
          </cell>
          <cell r="G3835">
            <v>364088</v>
          </cell>
        </row>
        <row r="3836">
          <cell r="B3836" t="str">
            <v>702-30005491</v>
          </cell>
          <cell r="C3836" t="str">
            <v>BOOKED</v>
          </cell>
          <cell r="D3836" t="str">
            <v>Accruing</v>
          </cell>
          <cell r="E3836" t="str">
            <v>CFMS.DF.PR.FXD</v>
          </cell>
          <cell r="F3836" t="str">
            <v>Customer</v>
          </cell>
          <cell r="G3836">
            <v>368058</v>
          </cell>
        </row>
        <row r="3837">
          <cell r="B3837" t="str">
            <v>702-30005492</v>
          </cell>
          <cell r="C3837" t="str">
            <v>BOOKED</v>
          </cell>
          <cell r="D3837" t="str">
            <v>Accruing</v>
          </cell>
          <cell r="E3837" t="str">
            <v>CFMS.DF.PR.FXD</v>
          </cell>
          <cell r="F3837" t="str">
            <v>Customer</v>
          </cell>
          <cell r="G3837">
            <v>318099</v>
          </cell>
        </row>
        <row r="3838">
          <cell r="B3838" t="str">
            <v>702-30005496</v>
          </cell>
          <cell r="C3838" t="str">
            <v>BOOKED</v>
          </cell>
          <cell r="D3838" t="str">
            <v>Accruing</v>
          </cell>
          <cell r="E3838" t="str">
            <v>CFMS.DF.PR.FXD</v>
          </cell>
          <cell r="F3838" t="str">
            <v>Customer</v>
          </cell>
          <cell r="G3838">
            <v>368132</v>
          </cell>
        </row>
        <row r="3839">
          <cell r="B3839" t="str">
            <v>702-30005497</v>
          </cell>
          <cell r="C3839" t="str">
            <v>BOOKED</v>
          </cell>
          <cell r="D3839" t="str">
            <v>Accruing</v>
          </cell>
          <cell r="E3839" t="str">
            <v>CFMS.OL.FXD</v>
          </cell>
          <cell r="F3839" t="str">
            <v>Customer</v>
          </cell>
          <cell r="G3839">
            <v>364088</v>
          </cell>
        </row>
        <row r="3840">
          <cell r="B3840" t="str">
            <v>702-30005498</v>
          </cell>
          <cell r="C3840" t="str">
            <v>BOOKED</v>
          </cell>
          <cell r="D3840" t="str">
            <v>Accruing</v>
          </cell>
          <cell r="E3840" t="str">
            <v>CFMS.DF.PR.FXD</v>
          </cell>
          <cell r="F3840" t="str">
            <v>Customer</v>
          </cell>
          <cell r="G3840">
            <v>368045</v>
          </cell>
        </row>
        <row r="3841">
          <cell r="B3841" t="str">
            <v>702-30005505</v>
          </cell>
          <cell r="C3841" t="str">
            <v>BOOKED</v>
          </cell>
          <cell r="D3841" t="str">
            <v>Accruing</v>
          </cell>
          <cell r="E3841" t="str">
            <v>CFMS.DF.PR.FXD</v>
          </cell>
          <cell r="F3841" t="str">
            <v>Customer</v>
          </cell>
          <cell r="G3841">
            <v>368229</v>
          </cell>
        </row>
        <row r="3842">
          <cell r="B3842" t="str">
            <v>702-30005507</v>
          </cell>
          <cell r="C3842" t="str">
            <v>BOOKED</v>
          </cell>
          <cell r="D3842" t="str">
            <v>Accruing</v>
          </cell>
          <cell r="E3842" t="str">
            <v>CFMS.DF.PR.FXD</v>
          </cell>
          <cell r="F3842" t="str">
            <v>Customer</v>
          </cell>
          <cell r="G3842">
            <v>320402</v>
          </cell>
        </row>
        <row r="3843">
          <cell r="B3843" t="str">
            <v>702-30005509</v>
          </cell>
          <cell r="C3843" t="str">
            <v>BOOKED</v>
          </cell>
          <cell r="D3843" t="str">
            <v>Accruing</v>
          </cell>
          <cell r="E3843" t="str">
            <v>CFMS.DF.PR.FXD</v>
          </cell>
          <cell r="F3843" t="str">
            <v>Customer</v>
          </cell>
          <cell r="G3843">
            <v>368163</v>
          </cell>
        </row>
        <row r="3844">
          <cell r="B3844" t="str">
            <v>702-30005512</v>
          </cell>
          <cell r="C3844" t="str">
            <v>BOOKED</v>
          </cell>
          <cell r="D3844" t="str">
            <v>Accruing</v>
          </cell>
          <cell r="E3844" t="str">
            <v>CFMS.DF.PR.FXD</v>
          </cell>
          <cell r="F3844" t="str">
            <v>Customer</v>
          </cell>
          <cell r="G3844">
            <v>368363</v>
          </cell>
        </row>
        <row r="3845">
          <cell r="B3845" t="str">
            <v>702-30005513</v>
          </cell>
          <cell r="C3845" t="str">
            <v>BOOKED</v>
          </cell>
          <cell r="D3845" t="str">
            <v>Accruing</v>
          </cell>
          <cell r="E3845" t="str">
            <v>CFMS.DF.PR.FXD</v>
          </cell>
          <cell r="F3845" t="str">
            <v>Customer</v>
          </cell>
          <cell r="G3845">
            <v>319839</v>
          </cell>
        </row>
        <row r="3846">
          <cell r="B3846" t="str">
            <v>702-30005514</v>
          </cell>
          <cell r="C3846" t="str">
            <v>BOOKED</v>
          </cell>
          <cell r="D3846" t="str">
            <v>Accruing</v>
          </cell>
          <cell r="E3846" t="str">
            <v>CFMS.DF.PR.FXD</v>
          </cell>
          <cell r="F3846" t="str">
            <v>Customer</v>
          </cell>
          <cell r="G3846">
            <v>368452</v>
          </cell>
        </row>
        <row r="3847">
          <cell r="B3847" t="str">
            <v>702-30005515</v>
          </cell>
          <cell r="C3847" t="str">
            <v>BOOKED</v>
          </cell>
          <cell r="D3847" t="str">
            <v>Accruing</v>
          </cell>
          <cell r="E3847" t="str">
            <v>CFMS.DF.PR.FXD</v>
          </cell>
          <cell r="F3847" t="str">
            <v>Customer</v>
          </cell>
          <cell r="G3847">
            <v>312673</v>
          </cell>
        </row>
        <row r="3848">
          <cell r="B3848" t="str">
            <v>702-30005519</v>
          </cell>
          <cell r="C3848" t="str">
            <v>BOOKED</v>
          </cell>
          <cell r="D3848" t="str">
            <v>Accruing</v>
          </cell>
          <cell r="E3848" t="str">
            <v>CFMS.DF.PR.FXD</v>
          </cell>
          <cell r="F3848" t="str">
            <v>Customer</v>
          </cell>
          <cell r="G3848">
            <v>339833</v>
          </cell>
        </row>
        <row r="3849">
          <cell r="B3849" t="str">
            <v>702-30005521</v>
          </cell>
          <cell r="C3849" t="str">
            <v>BOOKED</v>
          </cell>
          <cell r="D3849" t="str">
            <v>Accruing</v>
          </cell>
          <cell r="E3849" t="str">
            <v>CFMS.DF.PR.FXD</v>
          </cell>
          <cell r="F3849" t="str">
            <v>Customer</v>
          </cell>
          <cell r="G3849">
            <v>368201</v>
          </cell>
        </row>
        <row r="3850">
          <cell r="B3850" t="str">
            <v>702-30005522</v>
          </cell>
          <cell r="C3850" t="str">
            <v>BOOKED</v>
          </cell>
          <cell r="D3850" t="str">
            <v>Accruing</v>
          </cell>
          <cell r="E3850" t="str">
            <v>CFMS.DF.PR.FXD</v>
          </cell>
          <cell r="F3850" t="str">
            <v>Customer</v>
          </cell>
          <cell r="G3850">
            <v>311128</v>
          </cell>
        </row>
        <row r="3851">
          <cell r="B3851" t="str">
            <v>702-30005523</v>
          </cell>
          <cell r="C3851" t="str">
            <v>BOOKED</v>
          </cell>
          <cell r="D3851" t="str">
            <v>Accruing</v>
          </cell>
          <cell r="E3851" t="str">
            <v>CFMS.DF.PR.FXD</v>
          </cell>
          <cell r="F3851" t="str">
            <v>Customer</v>
          </cell>
          <cell r="G3851">
            <v>318312</v>
          </cell>
        </row>
        <row r="3852">
          <cell r="B3852" t="str">
            <v>702-30005527</v>
          </cell>
          <cell r="C3852" t="str">
            <v>BOOKED</v>
          </cell>
          <cell r="D3852" t="str">
            <v>Accruing</v>
          </cell>
          <cell r="E3852" t="str">
            <v>CFMS.DF.PR.FXD</v>
          </cell>
          <cell r="F3852" t="str">
            <v>Customer</v>
          </cell>
          <cell r="G3852">
            <v>308514</v>
          </cell>
        </row>
        <row r="3853">
          <cell r="B3853" t="str">
            <v>702-30005528</v>
          </cell>
          <cell r="C3853" t="str">
            <v>BOOKED</v>
          </cell>
          <cell r="D3853" t="str">
            <v>Accruing</v>
          </cell>
          <cell r="E3853" t="str">
            <v>CFMS.DF.PR.FXD</v>
          </cell>
          <cell r="F3853" t="str">
            <v>Customer</v>
          </cell>
          <cell r="G3853">
            <v>313171</v>
          </cell>
        </row>
        <row r="3854">
          <cell r="B3854" t="str">
            <v>702-30005529</v>
          </cell>
          <cell r="C3854" t="str">
            <v>BOOKED</v>
          </cell>
          <cell r="D3854" t="str">
            <v>Accruing</v>
          </cell>
          <cell r="E3854" t="str">
            <v>CFMS.DF.PR.FXD</v>
          </cell>
          <cell r="F3854" t="str">
            <v>Customer</v>
          </cell>
          <cell r="G3854">
            <v>317549</v>
          </cell>
        </row>
        <row r="3855">
          <cell r="B3855" t="str">
            <v>702-30005531</v>
          </cell>
          <cell r="C3855" t="str">
            <v>BOOKED</v>
          </cell>
          <cell r="D3855" t="str">
            <v>Accruing</v>
          </cell>
          <cell r="E3855" t="str">
            <v>CFMS.DF.PR.FXD</v>
          </cell>
          <cell r="F3855" t="str">
            <v>Customer</v>
          </cell>
          <cell r="G3855">
            <v>368201</v>
          </cell>
        </row>
        <row r="3856">
          <cell r="B3856" t="str">
            <v>702-30005535</v>
          </cell>
          <cell r="C3856" t="str">
            <v>BOOKED</v>
          </cell>
          <cell r="D3856" t="str">
            <v>Accruing</v>
          </cell>
          <cell r="E3856" t="str">
            <v>CFMS.DF.PR.FXD</v>
          </cell>
          <cell r="F3856" t="str">
            <v>Customer</v>
          </cell>
          <cell r="G3856">
            <v>311327</v>
          </cell>
        </row>
        <row r="3857">
          <cell r="B3857" t="str">
            <v>702-30005538</v>
          </cell>
          <cell r="C3857" t="str">
            <v>BOOKED</v>
          </cell>
          <cell r="D3857" t="str">
            <v>Accruing</v>
          </cell>
          <cell r="E3857" t="str">
            <v>CFMS.DF.PR.FXD</v>
          </cell>
          <cell r="F3857" t="str">
            <v>Customer</v>
          </cell>
          <cell r="G3857">
            <v>368873</v>
          </cell>
        </row>
        <row r="3858">
          <cell r="B3858" t="str">
            <v>702-30005539</v>
          </cell>
          <cell r="C3858" t="str">
            <v>BOOKED</v>
          </cell>
          <cell r="D3858" t="str">
            <v>Accruing</v>
          </cell>
          <cell r="E3858" t="str">
            <v>CFMS.DF.PR.FXD</v>
          </cell>
          <cell r="F3858" t="str">
            <v>Customer</v>
          </cell>
          <cell r="G3858">
            <v>313736</v>
          </cell>
        </row>
        <row r="3859">
          <cell r="B3859" t="str">
            <v>702-30005540</v>
          </cell>
          <cell r="C3859" t="str">
            <v>BOOKED</v>
          </cell>
          <cell r="D3859" t="str">
            <v>Accruing</v>
          </cell>
          <cell r="E3859" t="str">
            <v>CFMS.DF.PR.FXD</v>
          </cell>
          <cell r="F3859" t="str">
            <v>Customer</v>
          </cell>
          <cell r="G3859">
            <v>336783</v>
          </cell>
        </row>
        <row r="3860">
          <cell r="B3860" t="str">
            <v>702-30005542</v>
          </cell>
          <cell r="C3860" t="str">
            <v>BOOKED</v>
          </cell>
          <cell r="D3860" t="str">
            <v>Accruing</v>
          </cell>
          <cell r="E3860" t="str">
            <v>CFMS.DF.PR.FXD</v>
          </cell>
          <cell r="F3860" t="str">
            <v>Customer</v>
          </cell>
          <cell r="G3860">
            <v>318684</v>
          </cell>
        </row>
        <row r="3861">
          <cell r="B3861" t="str">
            <v>702-30005544</v>
          </cell>
          <cell r="C3861" t="str">
            <v>BOOKED</v>
          </cell>
          <cell r="D3861" t="str">
            <v>Accruing</v>
          </cell>
          <cell r="E3861" t="str">
            <v>CFMS.DF.PR.FXD</v>
          </cell>
          <cell r="F3861" t="str">
            <v>Customer</v>
          </cell>
          <cell r="G3861">
            <v>332355</v>
          </cell>
        </row>
        <row r="3862">
          <cell r="B3862" t="str">
            <v>702-30005545</v>
          </cell>
          <cell r="C3862" t="str">
            <v>BOOKED</v>
          </cell>
          <cell r="D3862" t="str">
            <v>Accruing</v>
          </cell>
          <cell r="E3862" t="str">
            <v>CFMS.DF.PR.FXD</v>
          </cell>
          <cell r="F3862" t="str">
            <v>Customer</v>
          </cell>
          <cell r="G3862">
            <v>368459</v>
          </cell>
        </row>
        <row r="3863">
          <cell r="B3863" t="str">
            <v>702-30005546</v>
          </cell>
          <cell r="C3863" t="str">
            <v>BOOKED</v>
          </cell>
          <cell r="D3863" t="str">
            <v>Accruing</v>
          </cell>
          <cell r="E3863" t="str">
            <v>CFMS.DF.PR.FXD</v>
          </cell>
          <cell r="F3863" t="str">
            <v>Customer</v>
          </cell>
          <cell r="G3863">
            <v>368942</v>
          </cell>
        </row>
        <row r="3864">
          <cell r="B3864" t="str">
            <v>702-30005549</v>
          </cell>
          <cell r="C3864" t="str">
            <v>BOOKED</v>
          </cell>
          <cell r="D3864" t="str">
            <v>Accruing</v>
          </cell>
          <cell r="E3864" t="str">
            <v>CFMS.DF.PR.FXD</v>
          </cell>
          <cell r="F3864" t="str">
            <v>Customer</v>
          </cell>
          <cell r="G3864">
            <v>368568</v>
          </cell>
        </row>
        <row r="3865">
          <cell r="B3865" t="str">
            <v>702-30005550</v>
          </cell>
          <cell r="C3865" t="str">
            <v>BOOKED</v>
          </cell>
          <cell r="D3865" t="str">
            <v>Accruing</v>
          </cell>
          <cell r="E3865" t="str">
            <v>CFMS.DF.PR.FXD</v>
          </cell>
          <cell r="F3865" t="str">
            <v>Customer</v>
          </cell>
          <cell r="G3865">
            <v>368789</v>
          </cell>
        </row>
        <row r="3866">
          <cell r="B3866" t="str">
            <v>702-30005551</v>
          </cell>
          <cell r="C3866" t="str">
            <v>BOOKED</v>
          </cell>
          <cell r="D3866" t="str">
            <v>Accruing</v>
          </cell>
          <cell r="E3866" t="str">
            <v>CFMS.DF.PR.FXD</v>
          </cell>
          <cell r="F3866" t="str">
            <v>Customer</v>
          </cell>
          <cell r="G3866">
            <v>368789</v>
          </cell>
        </row>
        <row r="3867">
          <cell r="B3867" t="str">
            <v>702-30005554</v>
          </cell>
          <cell r="C3867" t="str">
            <v>BOOKED</v>
          </cell>
          <cell r="D3867" t="str">
            <v>Accruing</v>
          </cell>
          <cell r="E3867" t="str">
            <v>CFMS.DF.PR.FXD</v>
          </cell>
          <cell r="F3867" t="str">
            <v>Customer</v>
          </cell>
          <cell r="G3867">
            <v>314544</v>
          </cell>
        </row>
        <row r="3868">
          <cell r="B3868" t="str">
            <v>702-30005555</v>
          </cell>
          <cell r="C3868" t="str">
            <v>BOOKED</v>
          </cell>
          <cell r="D3868" t="str">
            <v>Accruing</v>
          </cell>
          <cell r="E3868" t="str">
            <v>CFMS.DF.PR.FXD</v>
          </cell>
          <cell r="F3868" t="str">
            <v>Customer</v>
          </cell>
          <cell r="G3868">
            <v>368789</v>
          </cell>
        </row>
        <row r="3869">
          <cell r="B3869" t="str">
            <v>702-30005557</v>
          </cell>
          <cell r="C3869" t="str">
            <v>BOOKED</v>
          </cell>
          <cell r="D3869" t="str">
            <v>Accruing</v>
          </cell>
          <cell r="E3869" t="str">
            <v>CFMS.DF.PR.FXD</v>
          </cell>
          <cell r="F3869" t="str">
            <v>Customer</v>
          </cell>
          <cell r="G3869">
            <v>313564</v>
          </cell>
        </row>
        <row r="3870">
          <cell r="B3870" t="str">
            <v>702-30005558</v>
          </cell>
          <cell r="C3870" t="str">
            <v>BOOKED</v>
          </cell>
          <cell r="D3870" t="str">
            <v>Accruing</v>
          </cell>
          <cell r="E3870" t="str">
            <v>CFMS.DF.PR.FXD</v>
          </cell>
          <cell r="F3870" t="str">
            <v>Customer</v>
          </cell>
          <cell r="G3870">
            <v>356788</v>
          </cell>
        </row>
        <row r="3871">
          <cell r="B3871" t="str">
            <v>702-30005559</v>
          </cell>
          <cell r="C3871" t="str">
            <v>BOOKED</v>
          </cell>
          <cell r="D3871" t="str">
            <v>Accruing</v>
          </cell>
          <cell r="E3871" t="str">
            <v>CFMS.DF.PR.FXD</v>
          </cell>
          <cell r="F3871" t="str">
            <v>Customer</v>
          </cell>
          <cell r="G3871">
            <v>316255</v>
          </cell>
        </row>
        <row r="3872">
          <cell r="B3872" t="str">
            <v>702-30005564</v>
          </cell>
          <cell r="C3872" t="str">
            <v>BOOKED</v>
          </cell>
          <cell r="D3872" t="str">
            <v>Accruing</v>
          </cell>
          <cell r="E3872" t="str">
            <v>CFMS.DF.PR.FXD</v>
          </cell>
          <cell r="F3872" t="str">
            <v>Customer</v>
          </cell>
          <cell r="G3872">
            <v>368723</v>
          </cell>
        </row>
        <row r="3873">
          <cell r="B3873" t="str">
            <v>702-30005565</v>
          </cell>
          <cell r="C3873" t="str">
            <v>BOOKED</v>
          </cell>
          <cell r="D3873" t="str">
            <v>Accruing</v>
          </cell>
          <cell r="E3873" t="str">
            <v>CFMS.DF.PR.FXD</v>
          </cell>
          <cell r="F3873" t="str">
            <v>Customer</v>
          </cell>
          <cell r="G3873">
            <v>371125</v>
          </cell>
        </row>
        <row r="3874">
          <cell r="B3874" t="str">
            <v>702-30005574</v>
          </cell>
          <cell r="C3874" t="str">
            <v>BOOKED</v>
          </cell>
          <cell r="D3874" t="str">
            <v>Accruing</v>
          </cell>
          <cell r="E3874" t="str">
            <v>CFMS.DF.PR.FXD</v>
          </cell>
          <cell r="F3874" t="str">
            <v>Customer</v>
          </cell>
          <cell r="G3874">
            <v>316737</v>
          </cell>
        </row>
        <row r="3875">
          <cell r="B3875" t="str">
            <v>702-30005578</v>
          </cell>
          <cell r="C3875" t="str">
            <v>BOOKED</v>
          </cell>
          <cell r="D3875" t="str">
            <v>Accruing</v>
          </cell>
          <cell r="E3875" t="str">
            <v>CFMS.DF.PR.FXD</v>
          </cell>
          <cell r="F3875" t="str">
            <v>Customer</v>
          </cell>
          <cell r="G3875">
            <v>312669</v>
          </cell>
        </row>
        <row r="3876">
          <cell r="B3876" t="str">
            <v>702-30005583</v>
          </cell>
          <cell r="C3876" t="str">
            <v>BOOKED</v>
          </cell>
          <cell r="D3876" t="str">
            <v>Accruing</v>
          </cell>
          <cell r="E3876" t="str">
            <v>CFMS.DF.PR.FXD</v>
          </cell>
          <cell r="F3876" t="str">
            <v>Customer</v>
          </cell>
          <cell r="G3876">
            <v>317485</v>
          </cell>
        </row>
        <row r="3877">
          <cell r="B3877" t="str">
            <v>702-30005585</v>
          </cell>
          <cell r="C3877" t="str">
            <v>BOOKED</v>
          </cell>
          <cell r="D3877" t="str">
            <v>Accruing</v>
          </cell>
          <cell r="E3877" t="str">
            <v>CFMS.DF.PR.FXD</v>
          </cell>
          <cell r="F3877" t="str">
            <v>Customer</v>
          </cell>
          <cell r="G3877">
            <v>368925</v>
          </cell>
        </row>
        <row r="3878">
          <cell r="B3878" t="str">
            <v>702-30005592</v>
          </cell>
          <cell r="C3878" t="str">
            <v>BOOKED</v>
          </cell>
          <cell r="D3878" t="str">
            <v>Accruing</v>
          </cell>
          <cell r="E3878" t="str">
            <v>CFMS.TL.FXD</v>
          </cell>
          <cell r="F3878" t="str">
            <v>Customer</v>
          </cell>
          <cell r="G3878">
            <v>335267</v>
          </cell>
        </row>
        <row r="3879">
          <cell r="B3879" t="str">
            <v>702-30005593</v>
          </cell>
          <cell r="C3879" t="str">
            <v>BOOKED</v>
          </cell>
          <cell r="D3879" t="str">
            <v>Accruing</v>
          </cell>
          <cell r="E3879" t="str">
            <v>CFMS.DF.PR.FXD</v>
          </cell>
          <cell r="F3879" t="str">
            <v>Customer</v>
          </cell>
          <cell r="G3879">
            <v>312459</v>
          </cell>
        </row>
        <row r="3880">
          <cell r="B3880" t="str">
            <v>702-30005600</v>
          </cell>
          <cell r="C3880" t="str">
            <v>BOOKED</v>
          </cell>
          <cell r="D3880" t="str">
            <v>Accruing</v>
          </cell>
          <cell r="E3880" t="str">
            <v>CFMS.DF.PR.FXD</v>
          </cell>
          <cell r="F3880" t="str">
            <v>Customer</v>
          </cell>
          <cell r="G3880">
            <v>368990</v>
          </cell>
        </row>
        <row r="3881">
          <cell r="B3881" t="str">
            <v>702-30005605</v>
          </cell>
          <cell r="C3881" t="str">
            <v>BOOKED</v>
          </cell>
          <cell r="D3881" t="str">
            <v>Accruing</v>
          </cell>
          <cell r="E3881" t="str">
            <v>CFMS.DF.PR.FXD</v>
          </cell>
          <cell r="F3881" t="str">
            <v>Customer</v>
          </cell>
          <cell r="G3881">
            <v>318312</v>
          </cell>
        </row>
        <row r="3882">
          <cell r="B3882" t="str">
            <v>702-30005611</v>
          </cell>
          <cell r="C3882" t="str">
            <v>BOOKED</v>
          </cell>
          <cell r="D3882" t="str">
            <v>Non-Accruing</v>
          </cell>
          <cell r="E3882" t="str">
            <v>CFMS.DF.PR.FXD</v>
          </cell>
          <cell r="F3882" t="str">
            <v>Customer</v>
          </cell>
          <cell r="G3882">
            <v>317432</v>
          </cell>
        </row>
        <row r="3883">
          <cell r="B3883" t="str">
            <v>702-30005614</v>
          </cell>
          <cell r="C3883" t="str">
            <v>BOOKED</v>
          </cell>
          <cell r="D3883" t="str">
            <v>Accruing</v>
          </cell>
          <cell r="E3883" t="str">
            <v>CFMS.DF.PR.FXD</v>
          </cell>
          <cell r="F3883" t="str">
            <v>Customer</v>
          </cell>
          <cell r="G3883">
            <v>312665</v>
          </cell>
        </row>
        <row r="3884">
          <cell r="B3884" t="str">
            <v>702-30005619</v>
          </cell>
          <cell r="C3884" t="str">
            <v>BOOKED</v>
          </cell>
          <cell r="D3884" t="str">
            <v>Accruing</v>
          </cell>
          <cell r="E3884" t="str">
            <v>CFMS.DF.PR.FXD</v>
          </cell>
          <cell r="F3884" t="str">
            <v>Customer</v>
          </cell>
          <cell r="G3884">
            <v>371039</v>
          </cell>
        </row>
        <row r="3885">
          <cell r="B3885" t="str">
            <v>702-30005639-001</v>
          </cell>
          <cell r="C3885" t="str">
            <v>BOOKED</v>
          </cell>
          <cell r="D3885" t="str">
            <v>Accruing</v>
          </cell>
          <cell r="E3885" t="str">
            <v>CFMS.NOTE.FXD</v>
          </cell>
          <cell r="F3885" t="str">
            <v>Customer</v>
          </cell>
          <cell r="G3885">
            <v>370638</v>
          </cell>
        </row>
        <row r="3886">
          <cell r="B3886" t="str">
            <v>702-30005669</v>
          </cell>
          <cell r="C3886" t="str">
            <v>BOOKED</v>
          </cell>
          <cell r="D3886" t="str">
            <v>Accruing</v>
          </cell>
          <cell r="E3886" t="str">
            <v>CFMS.DF.PR.FXD</v>
          </cell>
          <cell r="F3886" t="str">
            <v>Customer</v>
          </cell>
          <cell r="G3886">
            <v>318506</v>
          </cell>
        </row>
        <row r="3887">
          <cell r="B3887" t="str">
            <v>702-30005673</v>
          </cell>
          <cell r="C3887" t="str">
            <v>BOOKED</v>
          </cell>
          <cell r="D3887" t="str">
            <v>Accruing</v>
          </cell>
          <cell r="E3887" t="str">
            <v>CFMS.DF.PR.FXD</v>
          </cell>
          <cell r="F3887" t="str">
            <v>Customer</v>
          </cell>
          <cell r="G3887">
            <v>369449</v>
          </cell>
        </row>
        <row r="3888">
          <cell r="B3888" t="str">
            <v>702-30005674</v>
          </cell>
          <cell r="C3888" t="str">
            <v>BOOKED</v>
          </cell>
          <cell r="D3888" t="str">
            <v>Accruing</v>
          </cell>
          <cell r="E3888" t="str">
            <v>CFMS.DF.PR.FXD</v>
          </cell>
          <cell r="F3888" t="str">
            <v>Customer</v>
          </cell>
          <cell r="G3888">
            <v>358398</v>
          </cell>
        </row>
        <row r="3889">
          <cell r="B3889" t="str">
            <v>702-30005675</v>
          </cell>
          <cell r="C3889" t="str">
            <v>BOOKED</v>
          </cell>
          <cell r="D3889" t="str">
            <v>Accruing</v>
          </cell>
          <cell r="E3889" t="str">
            <v>CFMS.TL.FXD</v>
          </cell>
          <cell r="F3889" t="str">
            <v>Customer</v>
          </cell>
          <cell r="G3889">
            <v>310580</v>
          </cell>
        </row>
        <row r="3890">
          <cell r="B3890" t="str">
            <v>702-30005676</v>
          </cell>
          <cell r="C3890" t="str">
            <v>BOOKED</v>
          </cell>
          <cell r="D3890" t="str">
            <v>Accruing</v>
          </cell>
          <cell r="E3890" t="str">
            <v>CFMS.DF.PR.FXD</v>
          </cell>
          <cell r="F3890" t="str">
            <v>Customer</v>
          </cell>
          <cell r="G3890">
            <v>348717</v>
          </cell>
        </row>
        <row r="3891">
          <cell r="B3891" t="str">
            <v>702-30005677</v>
          </cell>
          <cell r="C3891" t="str">
            <v>BOOKED</v>
          </cell>
          <cell r="D3891" t="str">
            <v>Accruing</v>
          </cell>
          <cell r="E3891" t="str">
            <v>CFMS.DF.PR.FXD</v>
          </cell>
          <cell r="F3891" t="str">
            <v>Customer</v>
          </cell>
          <cell r="G3891">
            <v>369352</v>
          </cell>
        </row>
        <row r="3892">
          <cell r="B3892" t="str">
            <v>702-30005680</v>
          </cell>
          <cell r="C3892" t="str">
            <v>BOOKED</v>
          </cell>
          <cell r="D3892" t="str">
            <v>Accruing</v>
          </cell>
          <cell r="E3892" t="str">
            <v>CFMS.DF.PR.FXD</v>
          </cell>
          <cell r="F3892" t="str">
            <v>Customer</v>
          </cell>
          <cell r="G3892">
            <v>369403</v>
          </cell>
        </row>
        <row r="3893">
          <cell r="B3893" t="str">
            <v>702-30005682</v>
          </cell>
          <cell r="C3893" t="str">
            <v>BOOKED</v>
          </cell>
          <cell r="D3893" t="str">
            <v>Accruing</v>
          </cell>
          <cell r="E3893" t="str">
            <v>CFMS.DF.PR.FXD</v>
          </cell>
          <cell r="F3893" t="str">
            <v>Customer</v>
          </cell>
          <cell r="G3893">
            <v>369754</v>
          </cell>
        </row>
        <row r="3894">
          <cell r="B3894" t="str">
            <v>702-30005685</v>
          </cell>
          <cell r="C3894" t="str">
            <v>BOOKED</v>
          </cell>
          <cell r="D3894" t="str">
            <v>Accruing</v>
          </cell>
          <cell r="E3894" t="str">
            <v>CFMS.DF.PR.FXD</v>
          </cell>
          <cell r="F3894" t="str">
            <v>Customer</v>
          </cell>
          <cell r="G3894">
            <v>310731</v>
          </cell>
        </row>
        <row r="3895">
          <cell r="B3895" t="str">
            <v>702-30005689</v>
          </cell>
          <cell r="C3895" t="str">
            <v>BOOKED</v>
          </cell>
          <cell r="D3895" t="str">
            <v>Accruing</v>
          </cell>
          <cell r="E3895" t="str">
            <v>CFMS.DF.PR.FXD</v>
          </cell>
          <cell r="F3895" t="str">
            <v>Customer</v>
          </cell>
          <cell r="G3895">
            <v>365889</v>
          </cell>
        </row>
        <row r="3896">
          <cell r="B3896" t="str">
            <v>702-30005691</v>
          </cell>
          <cell r="C3896" t="str">
            <v>BOOKED</v>
          </cell>
          <cell r="D3896" t="str">
            <v>Accruing</v>
          </cell>
          <cell r="E3896" t="str">
            <v>CFMS.DF.PR.FXD</v>
          </cell>
          <cell r="F3896" t="str">
            <v>Customer</v>
          </cell>
          <cell r="G3896">
            <v>310038</v>
          </cell>
        </row>
        <row r="3897">
          <cell r="B3897" t="str">
            <v>702-30005692</v>
          </cell>
          <cell r="C3897" t="str">
            <v>BOOKED</v>
          </cell>
          <cell r="D3897" t="str">
            <v>Accruing</v>
          </cell>
          <cell r="E3897" t="str">
            <v>CFMS.DF.PR.FXD</v>
          </cell>
          <cell r="F3897" t="str">
            <v>Customer</v>
          </cell>
          <cell r="G3897">
            <v>369598</v>
          </cell>
        </row>
        <row r="3898">
          <cell r="B3898" t="str">
            <v>702-30005693</v>
          </cell>
          <cell r="C3898" t="str">
            <v>BOOKED</v>
          </cell>
          <cell r="D3898" t="str">
            <v>Accruing</v>
          </cell>
          <cell r="E3898" t="str">
            <v>CFMS.DF.PR.FXD</v>
          </cell>
          <cell r="F3898" t="str">
            <v>Customer</v>
          </cell>
          <cell r="G3898">
            <v>369530</v>
          </cell>
        </row>
        <row r="3899">
          <cell r="B3899" t="str">
            <v>702-30005695</v>
          </cell>
          <cell r="C3899" t="str">
            <v>BOOKED</v>
          </cell>
          <cell r="D3899" t="str">
            <v>Accruing</v>
          </cell>
          <cell r="E3899" t="str">
            <v>CFMS.DF.PR.FXD</v>
          </cell>
          <cell r="F3899" t="str">
            <v>Customer</v>
          </cell>
          <cell r="G3899">
            <v>369525</v>
          </cell>
        </row>
        <row r="3900">
          <cell r="B3900" t="str">
            <v>702-30005696</v>
          </cell>
          <cell r="C3900" t="str">
            <v>BOOKED</v>
          </cell>
          <cell r="D3900" t="str">
            <v>Accruing</v>
          </cell>
          <cell r="E3900" t="str">
            <v>CFMS.DF.PR.FXD</v>
          </cell>
          <cell r="F3900" t="str">
            <v>Customer</v>
          </cell>
          <cell r="G3900">
            <v>371122</v>
          </cell>
        </row>
        <row r="3901">
          <cell r="B3901" t="str">
            <v>702-30005697</v>
          </cell>
          <cell r="C3901" t="str">
            <v>BOOKED</v>
          </cell>
          <cell r="D3901" t="str">
            <v>Accruing</v>
          </cell>
          <cell r="E3901" t="str">
            <v>CFMS.DF.PR.FXD</v>
          </cell>
          <cell r="F3901" t="str">
            <v>Customer</v>
          </cell>
          <cell r="G3901">
            <v>335053</v>
          </cell>
        </row>
        <row r="3902">
          <cell r="B3902" t="str">
            <v>702-30005701</v>
          </cell>
          <cell r="C3902" t="str">
            <v>BOOKED</v>
          </cell>
          <cell r="D3902" t="str">
            <v>Accruing</v>
          </cell>
          <cell r="E3902" t="str">
            <v>CFMS.DF.PR.FXD</v>
          </cell>
          <cell r="F3902" t="str">
            <v>Customer</v>
          </cell>
          <cell r="G3902">
            <v>311380</v>
          </cell>
        </row>
        <row r="3903">
          <cell r="B3903" t="str">
            <v>702-30005702</v>
          </cell>
          <cell r="C3903" t="str">
            <v>BOOKED</v>
          </cell>
          <cell r="D3903" t="str">
            <v>Accruing</v>
          </cell>
          <cell r="E3903" t="str">
            <v>CFMS.DF.PR.FXD</v>
          </cell>
          <cell r="F3903" t="str">
            <v>Customer</v>
          </cell>
          <cell r="G3903">
            <v>313406</v>
          </cell>
        </row>
        <row r="3904">
          <cell r="B3904" t="str">
            <v>702-30005703</v>
          </cell>
          <cell r="C3904" t="str">
            <v>BOOKED</v>
          </cell>
          <cell r="D3904" t="str">
            <v>Accruing</v>
          </cell>
          <cell r="E3904" t="str">
            <v>CFMS.DF.PR.FXD</v>
          </cell>
          <cell r="F3904" t="str">
            <v>Customer</v>
          </cell>
          <cell r="G3904">
            <v>310580</v>
          </cell>
        </row>
        <row r="3905">
          <cell r="B3905" t="str">
            <v>702-30005704</v>
          </cell>
          <cell r="C3905" t="str">
            <v>BOOKED</v>
          </cell>
          <cell r="D3905" t="str">
            <v>Accruing</v>
          </cell>
          <cell r="E3905" t="str">
            <v>CFMS.DF.PR.FXD</v>
          </cell>
          <cell r="F3905" t="str">
            <v>Customer</v>
          </cell>
          <cell r="G3905">
            <v>342620</v>
          </cell>
        </row>
        <row r="3906">
          <cell r="B3906" t="str">
            <v>702-30005705</v>
          </cell>
          <cell r="C3906" t="str">
            <v>BOOKED</v>
          </cell>
          <cell r="D3906" t="str">
            <v>Accruing</v>
          </cell>
          <cell r="E3906" t="str">
            <v>CFMS.DF.PR.FXD</v>
          </cell>
          <cell r="F3906" t="str">
            <v>Customer</v>
          </cell>
          <cell r="G3906">
            <v>369946</v>
          </cell>
        </row>
        <row r="3907">
          <cell r="B3907" t="str">
            <v>702-30005707</v>
          </cell>
          <cell r="C3907" t="str">
            <v>BOOKED</v>
          </cell>
          <cell r="D3907" t="str">
            <v>Accruing</v>
          </cell>
          <cell r="E3907" t="str">
            <v>CFMS.DF.PR.FXD</v>
          </cell>
          <cell r="F3907" t="str">
            <v>Customer</v>
          </cell>
          <cell r="G3907">
            <v>309513</v>
          </cell>
        </row>
        <row r="3908">
          <cell r="B3908" t="str">
            <v>702-30005708</v>
          </cell>
          <cell r="C3908" t="str">
            <v>BOOKED</v>
          </cell>
          <cell r="D3908" t="str">
            <v>Accruing</v>
          </cell>
          <cell r="E3908" t="str">
            <v>CFMS.DF.PR.FXD</v>
          </cell>
          <cell r="F3908" t="str">
            <v>Customer</v>
          </cell>
          <cell r="G3908">
            <v>349213</v>
          </cell>
        </row>
        <row r="3909">
          <cell r="B3909" t="str">
            <v>702-30005709</v>
          </cell>
          <cell r="C3909" t="str">
            <v>BOOKED</v>
          </cell>
          <cell r="D3909" t="str">
            <v>Accruing</v>
          </cell>
          <cell r="E3909" t="str">
            <v>CFMS.DF.PR.FXD</v>
          </cell>
          <cell r="F3909" t="str">
            <v>Customer</v>
          </cell>
          <cell r="G3909">
            <v>318874</v>
          </cell>
        </row>
        <row r="3910">
          <cell r="B3910" t="str">
            <v>702-30005711</v>
          </cell>
          <cell r="C3910" t="str">
            <v>BOOKED</v>
          </cell>
          <cell r="D3910" t="str">
            <v>Accruing</v>
          </cell>
          <cell r="E3910" t="str">
            <v>CFMS.DF.PR.FXD</v>
          </cell>
          <cell r="F3910" t="str">
            <v>Customer</v>
          </cell>
          <cell r="G3910">
            <v>315531</v>
          </cell>
        </row>
        <row r="3911">
          <cell r="B3911" t="str">
            <v>702-30005713</v>
          </cell>
          <cell r="C3911" t="str">
            <v>BOOKED</v>
          </cell>
          <cell r="D3911" t="str">
            <v>Accruing</v>
          </cell>
          <cell r="E3911" t="str">
            <v>CFMS.DF.PR.FXD</v>
          </cell>
          <cell r="F3911" t="str">
            <v>Customer</v>
          </cell>
          <cell r="G3911">
            <v>313564</v>
          </cell>
        </row>
        <row r="3912">
          <cell r="B3912" t="str">
            <v>702-30005715</v>
          </cell>
          <cell r="C3912" t="str">
            <v>BOOKED</v>
          </cell>
          <cell r="D3912" t="str">
            <v>Accruing</v>
          </cell>
          <cell r="E3912" t="str">
            <v>CFMS.DF.PR.FXD</v>
          </cell>
          <cell r="F3912" t="str">
            <v>Customer</v>
          </cell>
          <cell r="G3912">
            <v>315927</v>
          </cell>
        </row>
        <row r="3913">
          <cell r="B3913" t="str">
            <v>702-30005716</v>
          </cell>
          <cell r="C3913" t="str">
            <v>BOOKED</v>
          </cell>
          <cell r="D3913" t="str">
            <v>Accruing</v>
          </cell>
          <cell r="E3913" t="str">
            <v>CFMS.DF.PR.FXD</v>
          </cell>
          <cell r="F3913" t="str">
            <v>Customer</v>
          </cell>
          <cell r="G3913">
            <v>312218</v>
          </cell>
        </row>
        <row r="3914">
          <cell r="B3914" t="str">
            <v>702-30005718</v>
          </cell>
          <cell r="C3914" t="str">
            <v>BOOKED</v>
          </cell>
          <cell r="D3914" t="str">
            <v>Accruing</v>
          </cell>
          <cell r="E3914" t="str">
            <v>CFMS.DF.PR.FXD</v>
          </cell>
          <cell r="F3914" t="str">
            <v>Customer</v>
          </cell>
          <cell r="G3914">
            <v>318916</v>
          </cell>
        </row>
        <row r="3915">
          <cell r="B3915" t="str">
            <v>702-30005719</v>
          </cell>
          <cell r="C3915" t="str">
            <v>BOOKED</v>
          </cell>
          <cell r="D3915" t="str">
            <v>Accruing</v>
          </cell>
          <cell r="E3915" t="str">
            <v>CFMS.OL.FXD</v>
          </cell>
          <cell r="F3915" t="str">
            <v>Customer</v>
          </cell>
          <cell r="G3915">
            <v>318916</v>
          </cell>
        </row>
        <row r="3916">
          <cell r="B3916" t="str">
            <v>702-30005720</v>
          </cell>
          <cell r="C3916" t="str">
            <v>BOOKED</v>
          </cell>
          <cell r="D3916" t="str">
            <v>Accruing</v>
          </cell>
          <cell r="E3916" t="str">
            <v>CFMS.TL.FXD</v>
          </cell>
          <cell r="F3916" t="str">
            <v>Customer</v>
          </cell>
          <cell r="G3916">
            <v>318916</v>
          </cell>
        </row>
        <row r="3917">
          <cell r="B3917" t="str">
            <v>702-30005721</v>
          </cell>
          <cell r="C3917" t="str">
            <v>BOOKED</v>
          </cell>
          <cell r="D3917" t="str">
            <v>Accruing</v>
          </cell>
          <cell r="E3917" t="str">
            <v>CFMS.TL.FXD</v>
          </cell>
          <cell r="F3917" t="str">
            <v>Customer</v>
          </cell>
          <cell r="G3917">
            <v>318916</v>
          </cell>
        </row>
        <row r="3918">
          <cell r="B3918" t="str">
            <v>702-30005723</v>
          </cell>
          <cell r="C3918" t="str">
            <v>BOOKED</v>
          </cell>
          <cell r="D3918" t="str">
            <v>Accruing</v>
          </cell>
          <cell r="E3918" t="str">
            <v>CFMS.DF.PR.FXD</v>
          </cell>
          <cell r="F3918" t="str">
            <v>Customer</v>
          </cell>
          <cell r="G3918">
            <v>364949</v>
          </cell>
        </row>
        <row r="3919">
          <cell r="B3919" t="str">
            <v>702-30005726</v>
          </cell>
          <cell r="C3919" t="str">
            <v>BOOKED</v>
          </cell>
          <cell r="D3919" t="str">
            <v>Accruing</v>
          </cell>
          <cell r="E3919" t="str">
            <v>CFMS.DF.PR.FXD</v>
          </cell>
          <cell r="F3919" t="str">
            <v>Customer</v>
          </cell>
          <cell r="G3919">
            <v>318789</v>
          </cell>
        </row>
        <row r="3920">
          <cell r="B3920" t="str">
            <v>702-30005728</v>
          </cell>
          <cell r="C3920" t="str">
            <v>BOOKED</v>
          </cell>
          <cell r="D3920" t="str">
            <v>Accruing</v>
          </cell>
          <cell r="E3920" t="str">
            <v>CFMS.DF.PR.FXD</v>
          </cell>
          <cell r="F3920" t="str">
            <v>Customer</v>
          </cell>
          <cell r="G3920">
            <v>318099</v>
          </cell>
        </row>
        <row r="3921">
          <cell r="B3921" t="str">
            <v>702-30005731</v>
          </cell>
          <cell r="C3921" t="str">
            <v>BOOKED</v>
          </cell>
          <cell r="D3921" t="str">
            <v>Accruing</v>
          </cell>
          <cell r="E3921" t="str">
            <v>CFMS.DF.PR.FXD</v>
          </cell>
          <cell r="F3921" t="str">
            <v>Customer</v>
          </cell>
          <cell r="G3921">
            <v>318945</v>
          </cell>
        </row>
        <row r="3922">
          <cell r="B3922" t="str">
            <v>702-30005732</v>
          </cell>
          <cell r="C3922" t="str">
            <v>BOOKED</v>
          </cell>
          <cell r="D3922" t="str">
            <v>Accruing</v>
          </cell>
          <cell r="E3922" t="str">
            <v>CFMS.DF.PR.FXD</v>
          </cell>
          <cell r="F3922" t="str">
            <v>Customer</v>
          </cell>
          <cell r="G3922">
            <v>318945</v>
          </cell>
        </row>
        <row r="3923">
          <cell r="B3923" t="str">
            <v>702-30005733</v>
          </cell>
          <cell r="C3923" t="str">
            <v>BOOKED</v>
          </cell>
          <cell r="D3923" t="str">
            <v>Accruing</v>
          </cell>
          <cell r="E3923" t="str">
            <v>CFMS.DF.PR.FXD</v>
          </cell>
          <cell r="F3923" t="str">
            <v>Customer</v>
          </cell>
          <cell r="G3923">
            <v>318945</v>
          </cell>
        </row>
        <row r="3924">
          <cell r="B3924" t="str">
            <v>702-30005734</v>
          </cell>
          <cell r="C3924" t="str">
            <v>BOOKED</v>
          </cell>
          <cell r="D3924" t="str">
            <v>Accruing</v>
          </cell>
          <cell r="E3924" t="str">
            <v>CFMS.DF.PR.FXD</v>
          </cell>
          <cell r="F3924" t="str">
            <v>Customer</v>
          </cell>
          <cell r="G3924">
            <v>369598</v>
          </cell>
        </row>
        <row r="3925">
          <cell r="B3925" t="str">
            <v>702-30005735</v>
          </cell>
          <cell r="C3925" t="str">
            <v>BOOKED</v>
          </cell>
          <cell r="D3925" t="str">
            <v>Accruing</v>
          </cell>
          <cell r="E3925" t="str">
            <v>CFMS.DF.PR.FXD</v>
          </cell>
          <cell r="F3925" t="str">
            <v>Customer</v>
          </cell>
          <cell r="G3925">
            <v>370048</v>
          </cell>
        </row>
        <row r="3926">
          <cell r="B3926" t="str">
            <v>702-30005747</v>
          </cell>
          <cell r="C3926" t="str">
            <v>BOOKED</v>
          </cell>
          <cell r="D3926" t="str">
            <v>Accruing</v>
          </cell>
          <cell r="E3926" t="str">
            <v>CFMS.DF.PR.FXD</v>
          </cell>
          <cell r="F3926" t="str">
            <v>Customer</v>
          </cell>
          <cell r="G3926">
            <v>310038</v>
          </cell>
        </row>
        <row r="3927">
          <cell r="B3927" t="str">
            <v>702-30005748</v>
          </cell>
          <cell r="C3927" t="str">
            <v>BOOKED</v>
          </cell>
          <cell r="D3927" t="str">
            <v>Accruing</v>
          </cell>
          <cell r="E3927" t="str">
            <v>CFMS.DF.PR.FXD</v>
          </cell>
          <cell r="F3927" t="str">
            <v>Customer</v>
          </cell>
          <cell r="G3927">
            <v>311209</v>
          </cell>
        </row>
        <row r="3928">
          <cell r="B3928" t="str">
            <v>702-30005750</v>
          </cell>
          <cell r="C3928" t="str">
            <v>BOOKED</v>
          </cell>
          <cell r="D3928" t="str">
            <v>Accruing</v>
          </cell>
          <cell r="E3928" t="str">
            <v>CFMS.DF.PR.FXD</v>
          </cell>
          <cell r="F3928" t="str">
            <v>Customer</v>
          </cell>
          <cell r="G3928">
            <v>363789</v>
          </cell>
        </row>
        <row r="3929">
          <cell r="B3929" t="str">
            <v>702-30005751</v>
          </cell>
          <cell r="C3929" t="str">
            <v>BOOKED</v>
          </cell>
          <cell r="D3929" t="str">
            <v>Accruing</v>
          </cell>
          <cell r="E3929" t="str">
            <v>CFMS.DF.PR.FXD</v>
          </cell>
          <cell r="F3929" t="str">
            <v>Customer</v>
          </cell>
          <cell r="G3929">
            <v>368452</v>
          </cell>
        </row>
        <row r="3930">
          <cell r="B3930" t="str">
            <v>702-30005752</v>
          </cell>
          <cell r="C3930" t="str">
            <v>BOOKED</v>
          </cell>
          <cell r="D3930" t="str">
            <v>Accruing</v>
          </cell>
          <cell r="E3930" t="str">
            <v>CFMS.DF.PR.FXD</v>
          </cell>
          <cell r="F3930" t="str">
            <v>Customer</v>
          </cell>
          <cell r="G3930">
            <v>309543</v>
          </cell>
        </row>
        <row r="3931">
          <cell r="B3931" t="str">
            <v>702-30005753</v>
          </cell>
          <cell r="C3931" t="str">
            <v>BOOKED</v>
          </cell>
          <cell r="D3931" t="str">
            <v>Accruing</v>
          </cell>
          <cell r="E3931" t="str">
            <v>CFMS.DF.PR.FXD</v>
          </cell>
          <cell r="F3931" t="str">
            <v>Customer</v>
          </cell>
          <cell r="G3931">
            <v>370427</v>
          </cell>
        </row>
        <row r="3932">
          <cell r="B3932" t="str">
            <v>702-30005755</v>
          </cell>
          <cell r="C3932" t="str">
            <v>BOOKED</v>
          </cell>
          <cell r="D3932" t="str">
            <v>Accruing</v>
          </cell>
          <cell r="E3932" t="str">
            <v>CFMS.TL.FXD</v>
          </cell>
          <cell r="F3932" t="str">
            <v>Customer</v>
          </cell>
          <cell r="G3932">
            <v>318185</v>
          </cell>
        </row>
        <row r="3933">
          <cell r="B3933" t="str">
            <v>702-30005758</v>
          </cell>
          <cell r="C3933" t="str">
            <v>BOOKED</v>
          </cell>
          <cell r="D3933" t="str">
            <v>Accruing</v>
          </cell>
          <cell r="E3933" t="str">
            <v>CFMS.DF.PR.FXD</v>
          </cell>
          <cell r="F3933" t="str">
            <v>Customer</v>
          </cell>
          <cell r="G3933">
            <v>318499</v>
          </cell>
        </row>
        <row r="3934">
          <cell r="B3934" t="str">
            <v>702-30005759</v>
          </cell>
          <cell r="C3934" t="str">
            <v>BOOKED</v>
          </cell>
          <cell r="D3934" t="str">
            <v>Accruing</v>
          </cell>
          <cell r="E3934" t="str">
            <v>CFMS.DF.PR.FXD</v>
          </cell>
          <cell r="F3934" t="str">
            <v>Customer</v>
          </cell>
          <cell r="G3934">
            <v>309585</v>
          </cell>
        </row>
        <row r="3935">
          <cell r="B3935" t="str">
            <v>702-30005763</v>
          </cell>
          <cell r="C3935" t="str">
            <v>BOOKED</v>
          </cell>
          <cell r="D3935" t="str">
            <v>Accruing</v>
          </cell>
          <cell r="E3935" t="str">
            <v>CFMS.DF.PR.FXD</v>
          </cell>
          <cell r="F3935" t="str">
            <v>Customer</v>
          </cell>
          <cell r="G3935">
            <v>354583</v>
          </cell>
        </row>
        <row r="3936">
          <cell r="B3936" t="str">
            <v>702-30005764</v>
          </cell>
          <cell r="C3936" t="str">
            <v>BOOKED</v>
          </cell>
          <cell r="D3936" t="str">
            <v>Accruing</v>
          </cell>
          <cell r="E3936" t="str">
            <v>CFMS.DF.PR.FXD</v>
          </cell>
          <cell r="F3936" t="str">
            <v>Customer</v>
          </cell>
          <cell r="G3936">
            <v>370172</v>
          </cell>
        </row>
        <row r="3937">
          <cell r="B3937" t="str">
            <v>702-30005766</v>
          </cell>
          <cell r="C3937" t="str">
            <v>BOOKED</v>
          </cell>
          <cell r="D3937" t="str">
            <v>Accruing</v>
          </cell>
          <cell r="E3937" t="str">
            <v>CFMS.DF.PR.FXD</v>
          </cell>
          <cell r="F3937" t="str">
            <v>Customer</v>
          </cell>
          <cell r="G3937">
            <v>370049</v>
          </cell>
        </row>
        <row r="3938">
          <cell r="B3938" t="str">
            <v>702-30005768</v>
          </cell>
          <cell r="C3938" t="str">
            <v>BOOKED</v>
          </cell>
          <cell r="D3938" t="str">
            <v>Accruing</v>
          </cell>
          <cell r="E3938" t="str">
            <v>CFMS.DF.PR.FXD</v>
          </cell>
          <cell r="F3938" t="str">
            <v>Customer</v>
          </cell>
          <cell r="G3938">
            <v>370174</v>
          </cell>
        </row>
        <row r="3939">
          <cell r="B3939" t="str">
            <v>702-30005769</v>
          </cell>
          <cell r="C3939" t="str">
            <v>BOOKED</v>
          </cell>
          <cell r="D3939" t="str">
            <v>Accruing</v>
          </cell>
          <cell r="E3939" t="str">
            <v>CFMS.DF.PR.FXD</v>
          </cell>
          <cell r="F3939" t="str">
            <v>Customer</v>
          </cell>
          <cell r="G3939">
            <v>315776</v>
          </cell>
        </row>
        <row r="3940">
          <cell r="B3940" t="str">
            <v>702-30005772-001</v>
          </cell>
          <cell r="C3940" t="str">
            <v>BOOKED</v>
          </cell>
          <cell r="D3940" t="str">
            <v>Accruing</v>
          </cell>
          <cell r="E3940" t="str">
            <v>CFMS.OL.FXD</v>
          </cell>
          <cell r="F3940" t="str">
            <v>Customer</v>
          </cell>
          <cell r="G3940">
            <v>316204</v>
          </cell>
        </row>
        <row r="3941">
          <cell r="B3941" t="str">
            <v>702-30005772-002</v>
          </cell>
          <cell r="C3941" t="str">
            <v>BOOKED</v>
          </cell>
          <cell r="D3941" t="str">
            <v>Accruing</v>
          </cell>
          <cell r="E3941" t="str">
            <v>CFMS.OL.FXD</v>
          </cell>
          <cell r="F3941" t="str">
            <v>Customer</v>
          </cell>
          <cell r="G3941">
            <v>316204</v>
          </cell>
        </row>
        <row r="3942">
          <cell r="B3942" t="str">
            <v>702-30005777</v>
          </cell>
          <cell r="C3942" t="str">
            <v>BOOKED</v>
          </cell>
          <cell r="D3942" t="str">
            <v>Non-Accruing</v>
          </cell>
          <cell r="E3942" t="str">
            <v>CFMS.DF.PR.FXD</v>
          </cell>
          <cell r="F3942" t="str">
            <v>Customer</v>
          </cell>
          <cell r="G3942">
            <v>370215</v>
          </cell>
        </row>
        <row r="3943">
          <cell r="B3943" t="str">
            <v>702-30005778</v>
          </cell>
          <cell r="C3943" t="str">
            <v>BOOKED</v>
          </cell>
          <cell r="D3943" t="str">
            <v>Accruing</v>
          </cell>
          <cell r="E3943" t="str">
            <v>CFMS.DF.PR.FXD</v>
          </cell>
          <cell r="F3943" t="str">
            <v>Customer</v>
          </cell>
          <cell r="G3943">
            <v>370668</v>
          </cell>
        </row>
        <row r="3944">
          <cell r="B3944" t="str">
            <v>702-30005781</v>
          </cell>
          <cell r="C3944" t="str">
            <v>BOOKED</v>
          </cell>
          <cell r="D3944" t="str">
            <v>Accruing</v>
          </cell>
          <cell r="E3944" t="str">
            <v>CFMS.DF.PR.FXD</v>
          </cell>
          <cell r="F3944" t="str">
            <v>Customer</v>
          </cell>
          <cell r="G3944">
            <v>369530</v>
          </cell>
        </row>
        <row r="3945">
          <cell r="B3945" t="str">
            <v>702-30005784</v>
          </cell>
          <cell r="C3945" t="str">
            <v>BOOKED</v>
          </cell>
          <cell r="D3945" t="str">
            <v>Accruing</v>
          </cell>
          <cell r="E3945" t="str">
            <v>CFMS.DF.PR.FXD</v>
          </cell>
          <cell r="F3945" t="str">
            <v>Customer</v>
          </cell>
          <cell r="G3945">
            <v>319839</v>
          </cell>
        </row>
        <row r="3946">
          <cell r="B3946" t="str">
            <v>702-30005785</v>
          </cell>
          <cell r="C3946" t="str">
            <v>BOOKED</v>
          </cell>
          <cell r="D3946" t="str">
            <v>Accruing</v>
          </cell>
          <cell r="E3946" t="str">
            <v>CFMS.DF.PR.FXD</v>
          </cell>
          <cell r="F3946" t="str">
            <v>Customer</v>
          </cell>
          <cell r="G3946">
            <v>315591</v>
          </cell>
        </row>
        <row r="3947">
          <cell r="B3947" t="str">
            <v>702-30005787</v>
          </cell>
          <cell r="C3947" t="str">
            <v>BOOKED</v>
          </cell>
          <cell r="D3947" t="str">
            <v>Non-Accruing</v>
          </cell>
          <cell r="E3947" t="str">
            <v>CFMS.DF.PR.FXD</v>
          </cell>
          <cell r="F3947" t="str">
            <v>Customer</v>
          </cell>
          <cell r="G3947">
            <v>370215</v>
          </cell>
        </row>
        <row r="3948">
          <cell r="B3948" t="str">
            <v>702-30005788</v>
          </cell>
          <cell r="C3948" t="str">
            <v>BOOKED</v>
          </cell>
          <cell r="D3948" t="str">
            <v>Accruing</v>
          </cell>
          <cell r="E3948" t="str">
            <v>CFMS.DF.PR.FXD</v>
          </cell>
          <cell r="F3948" t="str">
            <v>Customer</v>
          </cell>
          <cell r="G3948">
            <v>380314</v>
          </cell>
        </row>
        <row r="3949">
          <cell r="B3949" t="str">
            <v>702-30005793</v>
          </cell>
          <cell r="C3949" t="str">
            <v>BOOKED</v>
          </cell>
          <cell r="D3949" t="str">
            <v>Accruing</v>
          </cell>
          <cell r="E3949" t="str">
            <v>CFMS.DF.PR.FXD</v>
          </cell>
          <cell r="F3949" t="str">
            <v>Customer</v>
          </cell>
          <cell r="G3949">
            <v>309189</v>
          </cell>
        </row>
        <row r="3950">
          <cell r="B3950" t="str">
            <v>702-30005796</v>
          </cell>
          <cell r="C3950" t="str">
            <v>BOOKED</v>
          </cell>
          <cell r="D3950" t="str">
            <v>Accruing</v>
          </cell>
          <cell r="E3950" t="str">
            <v>CFMS.DF.PR.FXD</v>
          </cell>
          <cell r="F3950" t="str">
            <v>Customer</v>
          </cell>
          <cell r="G3950">
            <v>371225</v>
          </cell>
        </row>
        <row r="3951">
          <cell r="B3951" t="str">
            <v>702-30005809</v>
          </cell>
          <cell r="C3951" t="str">
            <v>BOOKED</v>
          </cell>
          <cell r="D3951" t="str">
            <v>Accruing</v>
          </cell>
          <cell r="E3951" t="str">
            <v>CFMS.DF.PR.FXD</v>
          </cell>
          <cell r="F3951" t="str">
            <v>Customer</v>
          </cell>
          <cell r="G3951">
            <v>370392</v>
          </cell>
        </row>
        <row r="3952">
          <cell r="B3952" t="str">
            <v>702-30005816</v>
          </cell>
          <cell r="C3952" t="str">
            <v>BOOKED</v>
          </cell>
          <cell r="D3952" t="str">
            <v>Accruing</v>
          </cell>
          <cell r="E3952" t="str">
            <v>CFMS.DF.PR.FXD</v>
          </cell>
          <cell r="F3952" t="str">
            <v>Customer</v>
          </cell>
          <cell r="G3952">
            <v>371041</v>
          </cell>
        </row>
        <row r="3953">
          <cell r="B3953" t="str">
            <v>702-30005820</v>
          </cell>
          <cell r="C3953" t="str">
            <v>BOOKED</v>
          </cell>
          <cell r="D3953" t="str">
            <v>Accruing</v>
          </cell>
          <cell r="E3953" t="str">
            <v>CFMS.DF.PR.FXD</v>
          </cell>
          <cell r="F3953" t="str">
            <v>Customer</v>
          </cell>
          <cell r="G3953">
            <v>360849</v>
          </cell>
        </row>
        <row r="3954">
          <cell r="B3954" t="str">
            <v>702-30005824</v>
          </cell>
          <cell r="C3954" t="str">
            <v>BOOKED</v>
          </cell>
          <cell r="D3954" t="str">
            <v>Accruing</v>
          </cell>
          <cell r="E3954" t="str">
            <v>CFMS.DF.PR.FXD</v>
          </cell>
          <cell r="F3954" t="str">
            <v>Customer</v>
          </cell>
          <cell r="G3954">
            <v>312491</v>
          </cell>
        </row>
        <row r="3955">
          <cell r="B3955" t="str">
            <v>702-30005825</v>
          </cell>
          <cell r="C3955" t="str">
            <v>BOOKED</v>
          </cell>
          <cell r="D3955" t="str">
            <v>Non-Accruing</v>
          </cell>
          <cell r="E3955" t="str">
            <v>CFMS.DF.PR.FXD</v>
          </cell>
          <cell r="F3955" t="str">
            <v>Customer</v>
          </cell>
          <cell r="G3955">
            <v>370215</v>
          </cell>
        </row>
        <row r="3956">
          <cell r="B3956" t="str">
            <v>702-30005826</v>
          </cell>
          <cell r="C3956" t="str">
            <v>BOOKED</v>
          </cell>
          <cell r="D3956" t="str">
            <v>Accruing</v>
          </cell>
          <cell r="E3956" t="str">
            <v>CFMS.DF.PR.FXD</v>
          </cell>
          <cell r="F3956" t="str">
            <v>Customer</v>
          </cell>
          <cell r="G3956">
            <v>356922</v>
          </cell>
        </row>
        <row r="3957">
          <cell r="B3957" t="str">
            <v>702-30005830</v>
          </cell>
          <cell r="C3957" t="str">
            <v>BOOKED</v>
          </cell>
          <cell r="D3957" t="str">
            <v>Accruing</v>
          </cell>
          <cell r="E3957" t="str">
            <v>CFMS.DF.PR.FXD</v>
          </cell>
          <cell r="F3957" t="str">
            <v>Customer</v>
          </cell>
          <cell r="G3957">
            <v>337471</v>
          </cell>
        </row>
        <row r="3958">
          <cell r="B3958" t="str">
            <v>702-30005835</v>
          </cell>
          <cell r="C3958" t="str">
            <v>BOOKED</v>
          </cell>
          <cell r="D3958" t="str">
            <v>Accruing</v>
          </cell>
          <cell r="E3958" t="str">
            <v>CFMS.TL.FXD</v>
          </cell>
          <cell r="F3958" t="str">
            <v>Customer</v>
          </cell>
          <cell r="G3958">
            <v>390332</v>
          </cell>
        </row>
        <row r="3959">
          <cell r="B3959" t="str">
            <v>702-30005836</v>
          </cell>
          <cell r="C3959" t="str">
            <v>BOOKED</v>
          </cell>
          <cell r="D3959" t="str">
            <v>Accruing</v>
          </cell>
          <cell r="E3959" t="str">
            <v>CFMS.DF.PR.FXD</v>
          </cell>
          <cell r="F3959" t="str">
            <v>Customer</v>
          </cell>
          <cell r="G3959">
            <v>361766</v>
          </cell>
        </row>
        <row r="3960">
          <cell r="B3960" t="str">
            <v>702-30005841</v>
          </cell>
          <cell r="C3960" t="str">
            <v>BOOKED</v>
          </cell>
          <cell r="D3960" t="str">
            <v>Accruing</v>
          </cell>
          <cell r="E3960" t="str">
            <v>CFMS.DF.PR.FXD</v>
          </cell>
          <cell r="F3960" t="str">
            <v>Customer</v>
          </cell>
          <cell r="G3960">
            <v>308796</v>
          </cell>
        </row>
        <row r="3961">
          <cell r="B3961" t="str">
            <v>702-30005843</v>
          </cell>
          <cell r="C3961" t="str">
            <v>BOOKED</v>
          </cell>
          <cell r="D3961" t="str">
            <v>Accruing</v>
          </cell>
          <cell r="E3961" t="str">
            <v>CFMS.DF.PR.FXD</v>
          </cell>
          <cell r="F3961" t="str">
            <v>Customer</v>
          </cell>
          <cell r="G3961">
            <v>370799</v>
          </cell>
        </row>
        <row r="3962">
          <cell r="B3962" t="str">
            <v>702-30005844</v>
          </cell>
          <cell r="C3962" t="str">
            <v>BOOKED</v>
          </cell>
          <cell r="D3962" t="str">
            <v>Accruing</v>
          </cell>
          <cell r="E3962" t="str">
            <v>CFMS.TL.FXD</v>
          </cell>
          <cell r="F3962" t="str">
            <v>Customer</v>
          </cell>
          <cell r="G3962">
            <v>312682</v>
          </cell>
        </row>
        <row r="3963">
          <cell r="B3963" t="str">
            <v>702-30005846</v>
          </cell>
          <cell r="C3963" t="str">
            <v>BOOKED</v>
          </cell>
          <cell r="D3963" t="str">
            <v>Accruing</v>
          </cell>
          <cell r="E3963" t="str">
            <v>CFMS.TL.FXD</v>
          </cell>
          <cell r="F3963" t="str">
            <v>Dealer</v>
          </cell>
          <cell r="G3963">
            <v>320398</v>
          </cell>
        </row>
        <row r="3964">
          <cell r="B3964" t="str">
            <v>702-30005847</v>
          </cell>
          <cell r="C3964" t="str">
            <v>BOOKED</v>
          </cell>
          <cell r="D3964" t="str">
            <v>Accruing</v>
          </cell>
          <cell r="E3964" t="str">
            <v>CFMS.DF.PR.FXD</v>
          </cell>
          <cell r="F3964" t="str">
            <v>Customer</v>
          </cell>
          <cell r="G3964">
            <v>312218</v>
          </cell>
        </row>
        <row r="3965">
          <cell r="B3965" t="str">
            <v>702-30005848</v>
          </cell>
          <cell r="C3965" t="str">
            <v>BOOKED</v>
          </cell>
          <cell r="D3965" t="str">
            <v>Accruing</v>
          </cell>
          <cell r="E3965" t="str">
            <v>CFMS.TL.FXD</v>
          </cell>
          <cell r="F3965" t="str">
            <v>Dealer</v>
          </cell>
          <cell r="G3965">
            <v>320398</v>
          </cell>
        </row>
        <row r="3966">
          <cell r="B3966" t="str">
            <v>702-30005849</v>
          </cell>
          <cell r="C3966" t="str">
            <v>BOOKED</v>
          </cell>
          <cell r="D3966" t="str">
            <v>Accruing</v>
          </cell>
          <cell r="E3966" t="str">
            <v>CFMS.DF.PR.FXD</v>
          </cell>
          <cell r="F3966" t="str">
            <v>Customer</v>
          </cell>
          <cell r="G3966">
            <v>370702</v>
          </cell>
        </row>
        <row r="3967">
          <cell r="B3967" t="str">
            <v>702-30005851</v>
          </cell>
          <cell r="C3967" t="str">
            <v>BOOKED</v>
          </cell>
          <cell r="D3967" t="str">
            <v>Non-Accruing</v>
          </cell>
          <cell r="E3967" t="str">
            <v>CFMS.DF.PR.FXD</v>
          </cell>
          <cell r="F3967" t="str">
            <v>Customer</v>
          </cell>
          <cell r="G3967">
            <v>318678</v>
          </cell>
        </row>
        <row r="3968">
          <cell r="B3968" t="str">
            <v>702-30005852</v>
          </cell>
          <cell r="C3968" t="str">
            <v>BOOKED</v>
          </cell>
          <cell r="D3968" t="str">
            <v>Accruing</v>
          </cell>
          <cell r="E3968" t="str">
            <v>CFMS.TL.FXD</v>
          </cell>
          <cell r="F3968" t="str">
            <v>Dealer</v>
          </cell>
          <cell r="G3968">
            <v>320398</v>
          </cell>
        </row>
        <row r="3969">
          <cell r="B3969" t="str">
            <v>702-30005854</v>
          </cell>
          <cell r="C3969" t="str">
            <v>BOOKED</v>
          </cell>
          <cell r="D3969" t="str">
            <v>Accruing</v>
          </cell>
          <cell r="E3969" t="str">
            <v>CFMS.DF.PR.FXD</v>
          </cell>
          <cell r="F3969" t="str">
            <v>Customer</v>
          </cell>
          <cell r="G3969">
            <v>309543</v>
          </cell>
        </row>
        <row r="3970">
          <cell r="B3970" t="str">
            <v>702-30005856</v>
          </cell>
          <cell r="C3970" t="str">
            <v>BOOKED</v>
          </cell>
          <cell r="D3970" t="str">
            <v>Non-Accruing</v>
          </cell>
          <cell r="E3970" t="str">
            <v>CFMS.DF.PR.FXD</v>
          </cell>
          <cell r="F3970" t="str">
            <v>Customer</v>
          </cell>
          <cell r="G3970">
            <v>318678</v>
          </cell>
        </row>
        <row r="3971">
          <cell r="B3971" t="str">
            <v>702-30005857</v>
          </cell>
          <cell r="C3971" t="str">
            <v>BOOKED</v>
          </cell>
          <cell r="D3971" t="str">
            <v>Accruing</v>
          </cell>
          <cell r="E3971" t="str">
            <v>CFMS.DF.PR.FXD</v>
          </cell>
          <cell r="F3971" t="str">
            <v>Customer</v>
          </cell>
          <cell r="G3971">
            <v>370890</v>
          </cell>
        </row>
        <row r="3972">
          <cell r="B3972" t="str">
            <v>702-30005863</v>
          </cell>
          <cell r="C3972" t="str">
            <v>BOOKED</v>
          </cell>
          <cell r="D3972" t="str">
            <v>Accruing</v>
          </cell>
          <cell r="E3972" t="str">
            <v>CFMS.DF.PR.FXD</v>
          </cell>
          <cell r="F3972" t="str">
            <v>Customer</v>
          </cell>
          <cell r="G3972">
            <v>371005</v>
          </cell>
        </row>
        <row r="3973">
          <cell r="B3973" t="str">
            <v>702-30005866</v>
          </cell>
          <cell r="C3973" t="str">
            <v>BOOKED</v>
          </cell>
          <cell r="D3973" t="str">
            <v>Accruing</v>
          </cell>
          <cell r="E3973" t="str">
            <v>CFMS.DF.PR.FXD</v>
          </cell>
          <cell r="F3973" t="str">
            <v>Customer</v>
          </cell>
          <cell r="G3973">
            <v>339153</v>
          </cell>
        </row>
        <row r="3974">
          <cell r="B3974" t="str">
            <v>702-30005867</v>
          </cell>
          <cell r="C3974" t="str">
            <v>BOOKED</v>
          </cell>
          <cell r="D3974" t="str">
            <v>Accruing</v>
          </cell>
          <cell r="E3974" t="str">
            <v>CFMS.DF.PR.FXD</v>
          </cell>
          <cell r="F3974" t="str">
            <v>Customer</v>
          </cell>
          <cell r="G3974">
            <v>316969</v>
          </cell>
        </row>
        <row r="3975">
          <cell r="B3975" t="str">
            <v>702-30005868</v>
          </cell>
          <cell r="C3975" t="str">
            <v>BOOKED</v>
          </cell>
          <cell r="D3975" t="str">
            <v>Accruing</v>
          </cell>
          <cell r="E3975" t="str">
            <v>CFMS.DF.PR.FXD</v>
          </cell>
          <cell r="F3975" t="str">
            <v>Customer</v>
          </cell>
          <cell r="G3975">
            <v>313491</v>
          </cell>
        </row>
        <row r="3976">
          <cell r="B3976" t="str">
            <v>702-30005869</v>
          </cell>
          <cell r="C3976" t="str">
            <v>BOOKED</v>
          </cell>
          <cell r="D3976" t="str">
            <v>Accruing</v>
          </cell>
          <cell r="E3976" t="str">
            <v>CFMS.DF.PR.FXD</v>
          </cell>
          <cell r="F3976" t="str">
            <v>Customer</v>
          </cell>
          <cell r="G3976">
            <v>318684</v>
          </cell>
        </row>
        <row r="3977">
          <cell r="B3977" t="str">
            <v>702-30005871</v>
          </cell>
          <cell r="C3977" t="str">
            <v>BOOKED</v>
          </cell>
          <cell r="D3977" t="str">
            <v>Accruing</v>
          </cell>
          <cell r="E3977" t="str">
            <v>CFMS.DF.PR.FXD</v>
          </cell>
          <cell r="F3977" t="str">
            <v>Customer</v>
          </cell>
          <cell r="G3977">
            <v>370824</v>
          </cell>
        </row>
        <row r="3978">
          <cell r="B3978" t="str">
            <v>702-30005872</v>
          </cell>
          <cell r="C3978" t="str">
            <v>BOOKED</v>
          </cell>
          <cell r="D3978" t="str">
            <v>Accruing</v>
          </cell>
          <cell r="E3978" t="str">
            <v>CFMS.DF.PR.FXD</v>
          </cell>
          <cell r="F3978" t="str">
            <v>Customer</v>
          </cell>
          <cell r="G3978">
            <v>318408</v>
          </cell>
        </row>
        <row r="3979">
          <cell r="B3979" t="str">
            <v>702-30005873</v>
          </cell>
          <cell r="C3979" t="str">
            <v>BOOKED</v>
          </cell>
          <cell r="D3979" t="str">
            <v>Accruing</v>
          </cell>
          <cell r="E3979" t="str">
            <v>CFMS.DF.PR.FXD</v>
          </cell>
          <cell r="F3979" t="str">
            <v>Customer</v>
          </cell>
          <cell r="G3979">
            <v>370972</v>
          </cell>
        </row>
        <row r="3980">
          <cell r="B3980" t="str">
            <v>702-30005875-001</v>
          </cell>
          <cell r="C3980" t="str">
            <v>BOOKED</v>
          </cell>
          <cell r="D3980" t="str">
            <v>Accruing</v>
          </cell>
          <cell r="E3980" t="str">
            <v>CFMS.OL.FXD</v>
          </cell>
          <cell r="F3980" t="str">
            <v>Customer</v>
          </cell>
          <cell r="G3980">
            <v>560369</v>
          </cell>
        </row>
        <row r="3981">
          <cell r="B3981" t="str">
            <v>702-30005875-002</v>
          </cell>
          <cell r="C3981" t="str">
            <v>BOOKED</v>
          </cell>
          <cell r="D3981" t="str">
            <v>Accruing</v>
          </cell>
          <cell r="E3981" t="str">
            <v>CFMS.OL.FXD</v>
          </cell>
          <cell r="F3981" t="str">
            <v>Customer</v>
          </cell>
          <cell r="G3981">
            <v>560369</v>
          </cell>
        </row>
        <row r="3982">
          <cell r="B3982" t="str">
            <v>702-30005879</v>
          </cell>
          <cell r="C3982" t="str">
            <v>BOOKED</v>
          </cell>
          <cell r="D3982" t="str">
            <v>Accruing</v>
          </cell>
          <cell r="E3982" t="str">
            <v>CFMS.DF.PR.FXD</v>
          </cell>
          <cell r="F3982" t="str">
            <v>Customer</v>
          </cell>
          <cell r="G3982">
            <v>315577</v>
          </cell>
        </row>
        <row r="3983">
          <cell r="B3983" t="str">
            <v>702-30005880</v>
          </cell>
          <cell r="C3983" t="str">
            <v>BOOKED</v>
          </cell>
          <cell r="D3983" t="str">
            <v>Accruing</v>
          </cell>
          <cell r="E3983" t="str">
            <v>CFMS.DF.PR.FXD</v>
          </cell>
          <cell r="F3983" t="str">
            <v>Customer</v>
          </cell>
          <cell r="G3983">
            <v>316888</v>
          </cell>
        </row>
        <row r="3984">
          <cell r="B3984" t="str">
            <v>702-30005883</v>
          </cell>
          <cell r="C3984" t="str">
            <v>BOOKED</v>
          </cell>
          <cell r="D3984" t="str">
            <v>Accruing</v>
          </cell>
          <cell r="E3984" t="str">
            <v>CFMS.DF.PR.FXD</v>
          </cell>
          <cell r="F3984" t="str">
            <v>Customer</v>
          </cell>
          <cell r="G3984">
            <v>369530</v>
          </cell>
        </row>
        <row r="3985">
          <cell r="B3985" t="str">
            <v>702-30005884</v>
          </cell>
          <cell r="C3985" t="str">
            <v>BOOKED</v>
          </cell>
          <cell r="D3985" t="str">
            <v>Accruing</v>
          </cell>
          <cell r="E3985" t="str">
            <v>CFMS.TL.FXD</v>
          </cell>
          <cell r="F3985" t="str">
            <v>Customer</v>
          </cell>
          <cell r="G3985">
            <v>368942</v>
          </cell>
        </row>
        <row r="3986">
          <cell r="B3986" t="str">
            <v>702-30005885</v>
          </cell>
          <cell r="C3986" t="str">
            <v>BOOKED</v>
          </cell>
          <cell r="D3986" t="str">
            <v>Accruing</v>
          </cell>
          <cell r="E3986" t="str">
            <v>CFMS.DF.PR.FXD</v>
          </cell>
          <cell r="F3986" t="str">
            <v>Customer</v>
          </cell>
          <cell r="G3986">
            <v>318506</v>
          </cell>
        </row>
        <row r="3987">
          <cell r="B3987" t="str">
            <v>702-30005886</v>
          </cell>
          <cell r="C3987" t="str">
            <v>BOOKED</v>
          </cell>
          <cell r="D3987" t="str">
            <v>Accruing</v>
          </cell>
          <cell r="E3987" t="str">
            <v>CFMS.DF.PR.FXD</v>
          </cell>
          <cell r="F3987" t="str">
            <v>Customer</v>
          </cell>
          <cell r="G3987">
            <v>370702</v>
          </cell>
        </row>
        <row r="3988">
          <cell r="B3988" t="str">
            <v>702-30005888</v>
          </cell>
          <cell r="C3988" t="str">
            <v>BOOKED</v>
          </cell>
          <cell r="D3988" t="str">
            <v>Accruing</v>
          </cell>
          <cell r="E3988" t="str">
            <v>CFMS.TL.FXD</v>
          </cell>
          <cell r="F3988" t="str">
            <v>Customer</v>
          </cell>
          <cell r="G3988">
            <v>312682</v>
          </cell>
        </row>
        <row r="3989">
          <cell r="B3989" t="str">
            <v>702-30005890</v>
          </cell>
          <cell r="C3989" t="str">
            <v>BOOKED</v>
          </cell>
          <cell r="D3989" t="str">
            <v>Accruing</v>
          </cell>
          <cell r="E3989" t="str">
            <v>CFMS.DF.PR.FXD</v>
          </cell>
          <cell r="F3989" t="str">
            <v>Customer</v>
          </cell>
          <cell r="G3989">
            <v>317650</v>
          </cell>
        </row>
        <row r="3990">
          <cell r="B3990" t="str">
            <v>702-30005892</v>
          </cell>
          <cell r="C3990" t="str">
            <v>BOOKED</v>
          </cell>
          <cell r="D3990" t="str">
            <v>Accruing</v>
          </cell>
          <cell r="E3990" t="str">
            <v>CFMS.TL.FXD</v>
          </cell>
          <cell r="F3990" t="str">
            <v>Customer</v>
          </cell>
          <cell r="G3990">
            <v>310580</v>
          </cell>
        </row>
        <row r="3991">
          <cell r="B3991" t="str">
            <v>702-30005893</v>
          </cell>
          <cell r="C3991" t="str">
            <v>BOOKED</v>
          </cell>
          <cell r="D3991" t="str">
            <v>Accruing</v>
          </cell>
          <cell r="E3991" t="str">
            <v>CFMS.DF.PR.FXD</v>
          </cell>
          <cell r="F3991" t="str">
            <v>Customer</v>
          </cell>
          <cell r="G3991">
            <v>318099</v>
          </cell>
        </row>
        <row r="3992">
          <cell r="B3992" t="str">
            <v>702-30005897</v>
          </cell>
          <cell r="C3992" t="str">
            <v>BOOKED</v>
          </cell>
          <cell r="D3992" t="str">
            <v>Accruing</v>
          </cell>
          <cell r="E3992" t="str">
            <v>CFMS.DF.PR.FXD</v>
          </cell>
          <cell r="F3992" t="str">
            <v>Customer</v>
          </cell>
          <cell r="G3992">
            <v>320453</v>
          </cell>
        </row>
        <row r="3993">
          <cell r="B3993" t="str">
            <v>702-30005898</v>
          </cell>
          <cell r="C3993" t="str">
            <v>BOOKED</v>
          </cell>
          <cell r="D3993" t="str">
            <v>Accruing</v>
          </cell>
          <cell r="E3993" t="str">
            <v>CFMS.DF.PR.FXD</v>
          </cell>
          <cell r="F3993" t="str">
            <v>Customer</v>
          </cell>
          <cell r="G3993">
            <v>366558</v>
          </cell>
        </row>
        <row r="3994">
          <cell r="B3994" t="str">
            <v>702-30005902</v>
          </cell>
          <cell r="C3994" t="str">
            <v>BOOKED</v>
          </cell>
          <cell r="D3994" t="str">
            <v>Accruing</v>
          </cell>
          <cell r="E3994" t="str">
            <v>CFMS.DF.PR.FXD</v>
          </cell>
          <cell r="F3994" t="str">
            <v>Customer</v>
          </cell>
          <cell r="G3994">
            <v>317650</v>
          </cell>
        </row>
        <row r="3995">
          <cell r="B3995" t="str">
            <v>702-30005904</v>
          </cell>
          <cell r="C3995" t="str">
            <v>BOOKED</v>
          </cell>
          <cell r="D3995" t="str">
            <v>Accruing</v>
          </cell>
          <cell r="E3995" t="str">
            <v>CFMS.DF.PR.FXD</v>
          </cell>
          <cell r="F3995" t="str">
            <v>Customer</v>
          </cell>
          <cell r="G3995">
            <v>371126</v>
          </cell>
        </row>
        <row r="3996">
          <cell r="B3996" t="str">
            <v>702-30005908</v>
          </cell>
          <cell r="C3996" t="str">
            <v>BOOKED</v>
          </cell>
          <cell r="D3996" t="str">
            <v>Accruing</v>
          </cell>
          <cell r="E3996" t="str">
            <v>CFMS.DF.PR.FXD</v>
          </cell>
          <cell r="F3996" t="str">
            <v>Customer</v>
          </cell>
          <cell r="G3996">
            <v>375309</v>
          </cell>
        </row>
        <row r="3997">
          <cell r="B3997" t="str">
            <v>702-30005910</v>
          </cell>
          <cell r="C3997" t="str">
            <v>BOOKED</v>
          </cell>
          <cell r="D3997" t="str">
            <v>Accruing</v>
          </cell>
          <cell r="E3997" t="str">
            <v>CFMS.DF.PR.FXD</v>
          </cell>
          <cell r="F3997" t="str">
            <v>Customer</v>
          </cell>
          <cell r="G3997">
            <v>339152</v>
          </cell>
        </row>
        <row r="3998">
          <cell r="B3998" t="str">
            <v>702-30005911</v>
          </cell>
          <cell r="C3998" t="str">
            <v>BOOKED</v>
          </cell>
          <cell r="D3998" t="str">
            <v>Accruing</v>
          </cell>
          <cell r="E3998" t="str">
            <v>CFMS.DF.PR.FXD</v>
          </cell>
          <cell r="F3998" t="str">
            <v>Customer</v>
          </cell>
          <cell r="G3998">
            <v>371218</v>
          </cell>
        </row>
        <row r="3999">
          <cell r="B3999" t="str">
            <v>702-30005941</v>
          </cell>
          <cell r="C3999" t="str">
            <v>BOOKED</v>
          </cell>
          <cell r="D3999" t="str">
            <v>Accruing</v>
          </cell>
          <cell r="E3999" t="str">
            <v>CFMS.DF.PR.FXD</v>
          </cell>
          <cell r="F3999" t="str">
            <v>Customer</v>
          </cell>
          <cell r="G3999">
            <v>330126</v>
          </cell>
        </row>
        <row r="4000">
          <cell r="B4000" t="str">
            <v>702-30005946</v>
          </cell>
          <cell r="C4000" t="str">
            <v>BOOKED</v>
          </cell>
          <cell r="D4000" t="str">
            <v>Accruing</v>
          </cell>
          <cell r="E4000" t="str">
            <v>CFMS.DF.PR.FXD</v>
          </cell>
          <cell r="F4000" t="str">
            <v>Customer</v>
          </cell>
          <cell r="G4000">
            <v>376289</v>
          </cell>
        </row>
        <row r="4001">
          <cell r="B4001" t="str">
            <v>702-30005947</v>
          </cell>
          <cell r="C4001" t="str">
            <v>BOOKED</v>
          </cell>
          <cell r="D4001" t="str">
            <v>Accruing</v>
          </cell>
          <cell r="E4001" t="str">
            <v>CFMS.TL.FXD</v>
          </cell>
          <cell r="F4001" t="str">
            <v>Customer</v>
          </cell>
          <cell r="G4001">
            <v>320453</v>
          </cell>
        </row>
        <row r="4002">
          <cell r="B4002" t="str">
            <v>702-30005952</v>
          </cell>
          <cell r="C4002" t="str">
            <v>BOOKED</v>
          </cell>
          <cell r="D4002" t="str">
            <v>Accruing</v>
          </cell>
          <cell r="E4002" t="str">
            <v>CFMS.DF.PR.FXD</v>
          </cell>
          <cell r="F4002" t="str">
            <v>Customer</v>
          </cell>
          <cell r="G4002">
            <v>314723</v>
          </cell>
        </row>
        <row r="4003">
          <cell r="B4003" t="str">
            <v>702-30005981</v>
          </cell>
          <cell r="C4003" t="str">
            <v>BOOKED</v>
          </cell>
          <cell r="D4003" t="str">
            <v>Accruing</v>
          </cell>
          <cell r="E4003" t="str">
            <v>CFMS.DF.PR.FXD</v>
          </cell>
          <cell r="F4003" t="str">
            <v>Customer</v>
          </cell>
          <cell r="G4003">
            <v>382325</v>
          </cell>
        </row>
        <row r="4004">
          <cell r="B4004" t="str">
            <v>702-30005982</v>
          </cell>
          <cell r="C4004" t="str">
            <v>BOOKED</v>
          </cell>
          <cell r="D4004" t="str">
            <v>Accruing</v>
          </cell>
          <cell r="E4004" t="str">
            <v>CFMS.DF.PR.FXD</v>
          </cell>
          <cell r="F4004" t="str">
            <v>Customer</v>
          </cell>
          <cell r="G4004">
            <v>386310</v>
          </cell>
        </row>
        <row r="4005">
          <cell r="B4005" t="str">
            <v>702-30005985</v>
          </cell>
          <cell r="C4005" t="str">
            <v>BOOKED</v>
          </cell>
          <cell r="D4005" t="str">
            <v>Accruing</v>
          </cell>
          <cell r="E4005" t="str">
            <v>CFMS.DF.PR.FXD</v>
          </cell>
          <cell r="F4005" t="str">
            <v>Customer</v>
          </cell>
          <cell r="G4005">
            <v>466302</v>
          </cell>
        </row>
        <row r="4006">
          <cell r="B4006" t="str">
            <v>702-30005987</v>
          </cell>
          <cell r="C4006" t="str">
            <v>BOOKED</v>
          </cell>
          <cell r="D4006" t="str">
            <v>Accruing</v>
          </cell>
          <cell r="E4006" t="str">
            <v>CFMS.DF.PR.FXD</v>
          </cell>
          <cell r="F4006" t="str">
            <v>Customer</v>
          </cell>
          <cell r="G4006">
            <v>390303</v>
          </cell>
        </row>
        <row r="4007">
          <cell r="B4007" t="str">
            <v>702-30005988</v>
          </cell>
          <cell r="C4007" t="str">
            <v>BOOKED</v>
          </cell>
          <cell r="D4007" t="str">
            <v>Accruing</v>
          </cell>
          <cell r="E4007" t="str">
            <v>CFMS.DF.PR.FXD</v>
          </cell>
          <cell r="F4007" t="str">
            <v>Customer</v>
          </cell>
          <cell r="G4007">
            <v>313215</v>
          </cell>
        </row>
        <row r="4008">
          <cell r="B4008" t="str">
            <v>702-30005989</v>
          </cell>
          <cell r="C4008" t="str">
            <v>BOOKED</v>
          </cell>
          <cell r="D4008" t="str">
            <v>Accruing</v>
          </cell>
          <cell r="E4008" t="str">
            <v>CFMS.DF.PR.FXD</v>
          </cell>
          <cell r="F4008" t="str">
            <v>Customer</v>
          </cell>
          <cell r="G4008">
            <v>386290</v>
          </cell>
        </row>
        <row r="4009">
          <cell r="B4009" t="str">
            <v>702-30005991</v>
          </cell>
          <cell r="C4009" t="str">
            <v>BOOKED</v>
          </cell>
          <cell r="D4009" t="str">
            <v>Accruing</v>
          </cell>
          <cell r="E4009" t="str">
            <v>CFMS.TL.FXD</v>
          </cell>
          <cell r="F4009" t="str">
            <v>Customer</v>
          </cell>
          <cell r="G4009">
            <v>310580</v>
          </cell>
        </row>
        <row r="4010">
          <cell r="B4010" t="str">
            <v>702-30005992</v>
          </cell>
          <cell r="C4010" t="str">
            <v>BOOKED</v>
          </cell>
          <cell r="D4010" t="str">
            <v>Accruing</v>
          </cell>
          <cell r="E4010" t="str">
            <v>CFMS.DF.PR.FXD</v>
          </cell>
          <cell r="F4010" t="str">
            <v>Customer</v>
          </cell>
          <cell r="G4010">
            <v>390329</v>
          </cell>
        </row>
        <row r="4011">
          <cell r="B4011" t="str">
            <v>702-30005995</v>
          </cell>
          <cell r="C4011" t="str">
            <v>BOOKED</v>
          </cell>
          <cell r="D4011" t="str">
            <v>Accruing</v>
          </cell>
          <cell r="E4011" t="str">
            <v>CFMS.DF.PR.FXD</v>
          </cell>
          <cell r="F4011" t="str">
            <v>Customer</v>
          </cell>
          <cell r="G4011">
            <v>315964</v>
          </cell>
        </row>
        <row r="4012">
          <cell r="B4012" t="str">
            <v>702-30005996</v>
          </cell>
          <cell r="C4012" t="str">
            <v>BOOKED</v>
          </cell>
          <cell r="D4012" t="str">
            <v>Accruing</v>
          </cell>
          <cell r="E4012" t="str">
            <v>CFMS.TL.FXD</v>
          </cell>
          <cell r="F4012" t="str">
            <v>Customer</v>
          </cell>
          <cell r="G4012">
            <v>318916</v>
          </cell>
        </row>
        <row r="4013">
          <cell r="B4013" t="str">
            <v>702-30005998</v>
          </cell>
          <cell r="C4013" t="str">
            <v>BOOKED</v>
          </cell>
          <cell r="D4013" t="str">
            <v>Accruing</v>
          </cell>
          <cell r="E4013" t="str">
            <v>CFMS.DF.PR.FXD</v>
          </cell>
          <cell r="F4013" t="str">
            <v>Customer</v>
          </cell>
          <cell r="G4013">
            <v>308796</v>
          </cell>
        </row>
        <row r="4014">
          <cell r="B4014" t="str">
            <v>702-30005999</v>
          </cell>
          <cell r="C4014" t="str">
            <v>BOOKED</v>
          </cell>
          <cell r="D4014" t="str">
            <v>Accruing</v>
          </cell>
          <cell r="E4014" t="str">
            <v>CFMS.TL.FXD</v>
          </cell>
          <cell r="F4014" t="str">
            <v>Customer</v>
          </cell>
          <cell r="G4014">
            <v>318916</v>
          </cell>
        </row>
        <row r="4015">
          <cell r="B4015" t="str">
            <v>702-30006000</v>
          </cell>
          <cell r="C4015" t="str">
            <v>BOOKED</v>
          </cell>
          <cell r="D4015" t="str">
            <v>Accruing</v>
          </cell>
          <cell r="E4015" t="str">
            <v>CFMS.OL.FXD</v>
          </cell>
          <cell r="F4015" t="str">
            <v>Customer</v>
          </cell>
          <cell r="G4015">
            <v>364088</v>
          </cell>
        </row>
        <row r="4016">
          <cell r="B4016" t="str">
            <v>702-30006001</v>
          </cell>
          <cell r="C4016" t="str">
            <v>BOOKED</v>
          </cell>
          <cell r="D4016" t="str">
            <v>Accruing</v>
          </cell>
          <cell r="E4016" t="str">
            <v>CFMS.OL.FXD</v>
          </cell>
          <cell r="F4016" t="str">
            <v>Customer</v>
          </cell>
          <cell r="G4016">
            <v>364088</v>
          </cell>
        </row>
        <row r="4017">
          <cell r="B4017" t="str">
            <v>702-30006002</v>
          </cell>
          <cell r="C4017" t="str">
            <v>BOOKED</v>
          </cell>
          <cell r="D4017" t="str">
            <v>Accruing</v>
          </cell>
          <cell r="E4017" t="str">
            <v>CFMS.OL.FXD</v>
          </cell>
          <cell r="F4017" t="str">
            <v>Customer</v>
          </cell>
          <cell r="G4017">
            <v>318916</v>
          </cell>
        </row>
        <row r="4018">
          <cell r="B4018" t="str">
            <v>702-30006004</v>
          </cell>
          <cell r="C4018" t="str">
            <v>BOOKED</v>
          </cell>
          <cell r="D4018" t="str">
            <v>Accruing</v>
          </cell>
          <cell r="E4018" t="str">
            <v>CFMS.DF.PR.FXD</v>
          </cell>
          <cell r="F4018" t="str">
            <v>Customer</v>
          </cell>
          <cell r="G4018">
            <v>317212</v>
          </cell>
        </row>
        <row r="4019">
          <cell r="B4019" t="str">
            <v>702-30006005</v>
          </cell>
          <cell r="C4019" t="str">
            <v>BOOKED</v>
          </cell>
          <cell r="D4019" t="str">
            <v>Accruing</v>
          </cell>
          <cell r="E4019" t="str">
            <v>CFMS.OL.FXD</v>
          </cell>
          <cell r="F4019" t="str">
            <v>Customer</v>
          </cell>
          <cell r="G4019">
            <v>364088</v>
          </cell>
        </row>
        <row r="4020">
          <cell r="B4020" t="str">
            <v>702-30006006</v>
          </cell>
          <cell r="C4020" t="str">
            <v>BOOKED</v>
          </cell>
          <cell r="D4020" t="str">
            <v>Accruing</v>
          </cell>
          <cell r="E4020" t="str">
            <v>CFMS.DF.PR.FXD</v>
          </cell>
          <cell r="F4020" t="str">
            <v>Customer</v>
          </cell>
          <cell r="G4020">
            <v>318916</v>
          </cell>
        </row>
        <row r="4021">
          <cell r="B4021" t="str">
            <v>702-30006007</v>
          </cell>
          <cell r="C4021" t="str">
            <v>BOOKED</v>
          </cell>
          <cell r="D4021" t="str">
            <v>Accruing</v>
          </cell>
          <cell r="E4021" t="str">
            <v>CFMS.DF.PR.FXD</v>
          </cell>
          <cell r="F4021" t="str">
            <v>Customer</v>
          </cell>
          <cell r="G4021">
            <v>308796</v>
          </cell>
        </row>
        <row r="4022">
          <cell r="B4022" t="str">
            <v>702-30006008</v>
          </cell>
          <cell r="C4022" t="str">
            <v>BOOKED</v>
          </cell>
          <cell r="D4022" t="str">
            <v>Accruing</v>
          </cell>
          <cell r="E4022" t="str">
            <v>CFMS.DF.PR.FXD</v>
          </cell>
          <cell r="F4022" t="str">
            <v>Customer</v>
          </cell>
          <cell r="G4022">
            <v>317645</v>
          </cell>
        </row>
        <row r="4023">
          <cell r="B4023" t="str">
            <v>702-30006013</v>
          </cell>
          <cell r="C4023" t="str">
            <v>BOOKED</v>
          </cell>
          <cell r="D4023" t="str">
            <v>Accruing</v>
          </cell>
          <cell r="E4023" t="str">
            <v>CFMS.DF.PR.FXD</v>
          </cell>
          <cell r="F4023" t="str">
            <v>Customer</v>
          </cell>
          <cell r="G4023">
            <v>315653</v>
          </cell>
        </row>
        <row r="4024">
          <cell r="B4024" t="str">
            <v>702-30006014</v>
          </cell>
          <cell r="C4024" t="str">
            <v>BOOKED</v>
          </cell>
          <cell r="D4024" t="str">
            <v>Accruing</v>
          </cell>
          <cell r="E4024" t="str">
            <v>CFMS.DF.PR.FXD</v>
          </cell>
          <cell r="F4024" t="str">
            <v>Customer</v>
          </cell>
          <cell r="G4024">
            <v>310336</v>
          </cell>
        </row>
        <row r="4025">
          <cell r="B4025" t="str">
            <v>702-30006017</v>
          </cell>
          <cell r="C4025" t="str">
            <v>BOOKED</v>
          </cell>
          <cell r="D4025" t="str">
            <v>Accruing</v>
          </cell>
          <cell r="E4025" t="str">
            <v>CFMS.DF.PR.FXD</v>
          </cell>
          <cell r="F4025" t="str">
            <v>Customer</v>
          </cell>
          <cell r="G4025">
            <v>319546</v>
          </cell>
        </row>
        <row r="4026">
          <cell r="B4026" t="str">
            <v>702-30006019</v>
          </cell>
          <cell r="C4026" t="str">
            <v>BOOKED</v>
          </cell>
          <cell r="D4026" t="str">
            <v>Accruing</v>
          </cell>
          <cell r="E4026" t="str">
            <v>CFMS.DF.PR.FXD</v>
          </cell>
          <cell r="F4026" t="str">
            <v>Customer</v>
          </cell>
          <cell r="G4026">
            <v>312665</v>
          </cell>
        </row>
        <row r="4027">
          <cell r="B4027" t="str">
            <v>702-30006026</v>
          </cell>
          <cell r="C4027" t="str">
            <v>BOOKED</v>
          </cell>
          <cell r="D4027" t="str">
            <v>Accruing</v>
          </cell>
          <cell r="E4027" t="str">
            <v>CFMS.DF.PR.FXD</v>
          </cell>
          <cell r="F4027" t="str">
            <v>Customer</v>
          </cell>
          <cell r="G4027">
            <v>395321</v>
          </cell>
        </row>
        <row r="4028">
          <cell r="B4028" t="str">
            <v>702-30006027</v>
          </cell>
          <cell r="C4028" t="str">
            <v>BOOKED</v>
          </cell>
          <cell r="D4028" t="str">
            <v>Accruing</v>
          </cell>
          <cell r="E4028" t="str">
            <v>CFMS.DF.PR.FXD</v>
          </cell>
          <cell r="F4028" t="str">
            <v>Customer</v>
          </cell>
          <cell r="G4028">
            <v>360028</v>
          </cell>
        </row>
        <row r="4029">
          <cell r="B4029" t="str">
            <v>702-30006028</v>
          </cell>
          <cell r="C4029" t="str">
            <v>BOOKED</v>
          </cell>
          <cell r="D4029" t="str">
            <v>Accruing</v>
          </cell>
          <cell r="E4029" t="str">
            <v>CFMS.DF.PR.FXD</v>
          </cell>
          <cell r="F4029" t="str">
            <v>Customer</v>
          </cell>
          <cell r="G4029">
            <v>396310</v>
          </cell>
        </row>
        <row r="4030">
          <cell r="B4030" t="str">
            <v>702-30006029</v>
          </cell>
          <cell r="C4030" t="str">
            <v>BOOKED</v>
          </cell>
          <cell r="D4030" t="str">
            <v>Accruing</v>
          </cell>
          <cell r="E4030" t="str">
            <v>CFMS.OL.FXD</v>
          </cell>
          <cell r="F4030" t="str">
            <v>Customer</v>
          </cell>
          <cell r="G4030">
            <v>363200</v>
          </cell>
        </row>
        <row r="4031">
          <cell r="B4031" t="str">
            <v>702-30006031</v>
          </cell>
          <cell r="C4031" t="str">
            <v>BOOKED</v>
          </cell>
          <cell r="D4031" t="str">
            <v>Accruing</v>
          </cell>
          <cell r="E4031" t="str">
            <v>CFMS.DF.PR.FXD</v>
          </cell>
          <cell r="F4031" t="str">
            <v>Customer</v>
          </cell>
          <cell r="G4031">
            <v>448307</v>
          </cell>
        </row>
        <row r="4032">
          <cell r="B4032" t="str">
            <v>702-30006034</v>
          </cell>
          <cell r="C4032" t="str">
            <v>BOOKED</v>
          </cell>
          <cell r="D4032" t="str">
            <v>Accruing</v>
          </cell>
          <cell r="E4032" t="str">
            <v>CFMS.TL.FXD</v>
          </cell>
          <cell r="F4032" t="str">
            <v>Customer</v>
          </cell>
          <cell r="G4032">
            <v>310580</v>
          </cell>
        </row>
        <row r="4033">
          <cell r="B4033" t="str">
            <v>702-30006038</v>
          </cell>
          <cell r="C4033" t="str">
            <v>BOOKED</v>
          </cell>
          <cell r="D4033" t="str">
            <v>Accruing</v>
          </cell>
          <cell r="E4033" t="str">
            <v>CFMS.DF.PR.FXD</v>
          </cell>
          <cell r="F4033" t="str">
            <v>Customer</v>
          </cell>
          <cell r="G4033">
            <v>318945</v>
          </cell>
        </row>
        <row r="4034">
          <cell r="B4034" t="str">
            <v>702-30006039</v>
          </cell>
          <cell r="C4034" t="str">
            <v>BOOKED</v>
          </cell>
          <cell r="D4034" t="str">
            <v>Accruing</v>
          </cell>
          <cell r="E4034" t="str">
            <v>CFMS.DF.PR.FXD</v>
          </cell>
          <cell r="F4034" t="str">
            <v>Customer</v>
          </cell>
          <cell r="G4034">
            <v>393299</v>
          </cell>
        </row>
        <row r="4035">
          <cell r="B4035" t="str">
            <v>702-30006040</v>
          </cell>
          <cell r="C4035" t="str">
            <v>BOOKED</v>
          </cell>
          <cell r="D4035" t="str">
            <v>Accruing</v>
          </cell>
          <cell r="E4035" t="str">
            <v>CFMS.DF.PR.FXD</v>
          </cell>
          <cell r="F4035" t="str">
            <v>Customer</v>
          </cell>
          <cell r="G4035">
            <v>406289</v>
          </cell>
        </row>
        <row r="4036">
          <cell r="B4036" t="str">
            <v>702-30006042</v>
          </cell>
          <cell r="C4036" t="str">
            <v>BOOKED</v>
          </cell>
          <cell r="D4036" t="str">
            <v>Accruing</v>
          </cell>
          <cell r="E4036" t="str">
            <v>CFMS.DF.PR.FXD</v>
          </cell>
          <cell r="F4036" t="str">
            <v>Customer</v>
          </cell>
          <cell r="G4036">
            <v>318945</v>
          </cell>
        </row>
        <row r="4037">
          <cell r="B4037" t="str">
            <v>702-30006043</v>
          </cell>
          <cell r="C4037" t="str">
            <v>BOOKED</v>
          </cell>
          <cell r="D4037" t="str">
            <v>Accruing</v>
          </cell>
          <cell r="E4037" t="str">
            <v>CFMS.DF.PR.FXD</v>
          </cell>
          <cell r="F4037" t="str">
            <v>Customer</v>
          </cell>
          <cell r="G4037">
            <v>318945</v>
          </cell>
        </row>
        <row r="4038">
          <cell r="B4038" t="str">
            <v>702-30006044</v>
          </cell>
          <cell r="C4038" t="str">
            <v>BOOKED</v>
          </cell>
          <cell r="D4038" t="str">
            <v>Accruing</v>
          </cell>
          <cell r="E4038" t="str">
            <v>CFMS.DF.PR.FXD</v>
          </cell>
          <cell r="F4038" t="str">
            <v>Customer</v>
          </cell>
          <cell r="G4038">
            <v>465302</v>
          </cell>
        </row>
        <row r="4039">
          <cell r="B4039" t="str">
            <v>702-30006045</v>
          </cell>
          <cell r="C4039" t="str">
            <v>BOOKED</v>
          </cell>
          <cell r="D4039" t="str">
            <v>Accruing</v>
          </cell>
          <cell r="E4039" t="str">
            <v>CFMS.DF.PR.FXD</v>
          </cell>
          <cell r="F4039" t="str">
            <v>Customer</v>
          </cell>
          <cell r="G4039">
            <v>330242</v>
          </cell>
        </row>
        <row r="4040">
          <cell r="B4040" t="str">
            <v>702-30006046</v>
          </cell>
          <cell r="C4040" t="str">
            <v>BOOKED</v>
          </cell>
          <cell r="D4040" t="str">
            <v>Accruing</v>
          </cell>
          <cell r="E4040" t="str">
            <v>CFMS.DF.PR.FXD</v>
          </cell>
          <cell r="F4040" t="str">
            <v>Customer</v>
          </cell>
          <cell r="G4040">
            <v>415297</v>
          </cell>
        </row>
        <row r="4041">
          <cell r="B4041" t="str">
            <v>702-30006047</v>
          </cell>
          <cell r="C4041" t="str">
            <v>BOOKED</v>
          </cell>
          <cell r="D4041" t="str">
            <v>Accruing</v>
          </cell>
          <cell r="E4041" t="str">
            <v>CFMS.DF.PR.FXD</v>
          </cell>
          <cell r="F4041" t="str">
            <v>Customer</v>
          </cell>
          <cell r="G4041">
            <v>320050</v>
          </cell>
        </row>
        <row r="4042">
          <cell r="B4042" t="str">
            <v>702-30006048</v>
          </cell>
          <cell r="C4042" t="str">
            <v>BOOKED</v>
          </cell>
          <cell r="D4042" t="str">
            <v>Accruing</v>
          </cell>
          <cell r="E4042" t="str">
            <v>CFMS.DF.PR.FXD</v>
          </cell>
          <cell r="F4042" t="str">
            <v>Customer</v>
          </cell>
          <cell r="G4042">
            <v>417321</v>
          </cell>
        </row>
        <row r="4043">
          <cell r="B4043" t="str">
            <v>702-30006052</v>
          </cell>
          <cell r="C4043" t="str">
            <v>BOOKED</v>
          </cell>
          <cell r="D4043" t="str">
            <v>Accruing</v>
          </cell>
          <cell r="E4043" t="str">
            <v>CFMS.DF.PR.FXD</v>
          </cell>
          <cell r="F4043" t="str">
            <v>Customer</v>
          </cell>
          <cell r="G4043">
            <v>314952</v>
          </cell>
        </row>
        <row r="4044">
          <cell r="B4044" t="str">
            <v>702-30006054</v>
          </cell>
          <cell r="C4044" t="str">
            <v>BOOKED</v>
          </cell>
          <cell r="D4044" t="str">
            <v>Accruing</v>
          </cell>
          <cell r="E4044" t="str">
            <v>CFMS.DF.PR.FXD</v>
          </cell>
          <cell r="F4044" t="str">
            <v>Customer</v>
          </cell>
          <cell r="G4044">
            <v>397306</v>
          </cell>
        </row>
        <row r="4045">
          <cell r="B4045" t="str">
            <v>702-30006055</v>
          </cell>
          <cell r="C4045" t="str">
            <v>BOOKED</v>
          </cell>
          <cell r="D4045" t="str">
            <v>Accruing</v>
          </cell>
          <cell r="E4045" t="str">
            <v>CFMS.DF.PR.FXD</v>
          </cell>
          <cell r="F4045" t="str">
            <v>Customer</v>
          </cell>
          <cell r="G4045">
            <v>314577</v>
          </cell>
        </row>
        <row r="4046">
          <cell r="B4046" t="str">
            <v>702-30006065</v>
          </cell>
          <cell r="C4046" t="str">
            <v>BOOKED</v>
          </cell>
          <cell r="D4046" t="str">
            <v>Accruing</v>
          </cell>
          <cell r="E4046" t="str">
            <v>CFMS.TL.FXD</v>
          </cell>
          <cell r="F4046" t="str">
            <v>Customer</v>
          </cell>
          <cell r="G4046">
            <v>312682</v>
          </cell>
        </row>
        <row r="4047">
          <cell r="B4047" t="str">
            <v>702-30006066</v>
          </cell>
          <cell r="C4047" t="str">
            <v>BOOKED</v>
          </cell>
          <cell r="D4047" t="str">
            <v>Accruing</v>
          </cell>
          <cell r="E4047" t="str">
            <v>CFMS.DF.PR.FXD</v>
          </cell>
          <cell r="F4047" t="str">
            <v>Customer</v>
          </cell>
          <cell r="G4047">
            <v>308516</v>
          </cell>
        </row>
        <row r="4048">
          <cell r="B4048" t="str">
            <v>702-30006067</v>
          </cell>
          <cell r="C4048" t="str">
            <v>BOOKED</v>
          </cell>
          <cell r="D4048" t="str">
            <v>Accruing</v>
          </cell>
          <cell r="E4048" t="str">
            <v>CFMS.DF.PR.FXD</v>
          </cell>
          <cell r="F4048" t="str">
            <v>Customer</v>
          </cell>
          <cell r="G4048">
            <v>411362</v>
          </cell>
        </row>
        <row r="4049">
          <cell r="B4049" t="str">
            <v>702-30006070</v>
          </cell>
          <cell r="C4049" t="str">
            <v>BOOKED</v>
          </cell>
          <cell r="D4049" t="str">
            <v>Accruing</v>
          </cell>
          <cell r="E4049" t="str">
            <v>CFMS.DF.PR.FXD</v>
          </cell>
          <cell r="F4049" t="str">
            <v>Customer</v>
          </cell>
          <cell r="G4049">
            <v>335112</v>
          </cell>
        </row>
        <row r="4050">
          <cell r="B4050" t="str">
            <v>702-30006074</v>
          </cell>
          <cell r="C4050" t="str">
            <v>BOOKED</v>
          </cell>
          <cell r="D4050" t="str">
            <v>Accruing</v>
          </cell>
          <cell r="E4050" t="str">
            <v>CFMS.DF.PR.FXD</v>
          </cell>
          <cell r="F4050" t="str">
            <v>Customer</v>
          </cell>
          <cell r="G4050">
            <v>416290</v>
          </cell>
        </row>
        <row r="4051">
          <cell r="B4051" t="str">
            <v>702-30006077</v>
          </cell>
          <cell r="C4051" t="str">
            <v>BOOKED</v>
          </cell>
          <cell r="D4051" t="str">
            <v>Accruing</v>
          </cell>
          <cell r="E4051" t="str">
            <v>CFMS.DF.PR.FXD</v>
          </cell>
          <cell r="F4051" t="str">
            <v>Customer</v>
          </cell>
          <cell r="G4051">
            <v>318945</v>
          </cell>
        </row>
        <row r="4052">
          <cell r="B4052" t="str">
            <v>702-30006080</v>
          </cell>
          <cell r="C4052" t="str">
            <v>BOOKED</v>
          </cell>
          <cell r="D4052" t="str">
            <v>Accruing</v>
          </cell>
          <cell r="E4052" t="str">
            <v>CFMS.DF.PR.FXD</v>
          </cell>
          <cell r="F4052" t="str">
            <v>Customer</v>
          </cell>
          <cell r="G4052">
            <v>318822</v>
          </cell>
        </row>
        <row r="4053">
          <cell r="B4053" t="str">
            <v>702-30006081</v>
          </cell>
          <cell r="C4053" t="str">
            <v>BOOKED</v>
          </cell>
          <cell r="D4053" t="str">
            <v>Accruing</v>
          </cell>
          <cell r="E4053" t="str">
            <v>CFMS.DF.PR.FXD</v>
          </cell>
          <cell r="F4053" t="str">
            <v>Customer</v>
          </cell>
          <cell r="G4053">
            <v>309271</v>
          </cell>
        </row>
        <row r="4054">
          <cell r="B4054" t="str">
            <v>702-30006087</v>
          </cell>
          <cell r="C4054" t="str">
            <v>BOOKED</v>
          </cell>
          <cell r="D4054" t="str">
            <v>Accruing</v>
          </cell>
          <cell r="E4054" t="str">
            <v>CFMS.DF.PR.FXD</v>
          </cell>
          <cell r="F4054" t="str">
            <v>Customer</v>
          </cell>
          <cell r="G4054">
            <v>313664</v>
          </cell>
        </row>
        <row r="4055">
          <cell r="B4055" t="str">
            <v>702-30006089</v>
          </cell>
          <cell r="C4055" t="str">
            <v>BOOKED</v>
          </cell>
          <cell r="D4055" t="str">
            <v>Accruing</v>
          </cell>
          <cell r="E4055" t="str">
            <v>CFMS.DF.PR.FXD</v>
          </cell>
          <cell r="F4055" t="str">
            <v>Customer</v>
          </cell>
          <cell r="G4055">
            <v>403352</v>
          </cell>
        </row>
        <row r="4056">
          <cell r="B4056" t="str">
            <v>702-30006090</v>
          </cell>
          <cell r="C4056" t="str">
            <v>BOOKED</v>
          </cell>
          <cell r="D4056" t="str">
            <v>Accruing</v>
          </cell>
          <cell r="E4056" t="str">
            <v>CFMS.DF.PR.FXD</v>
          </cell>
          <cell r="F4056" t="str">
            <v>Customer</v>
          </cell>
          <cell r="G4056">
            <v>318077</v>
          </cell>
        </row>
        <row r="4057">
          <cell r="B4057" t="str">
            <v>702-30006091</v>
          </cell>
          <cell r="C4057" t="str">
            <v>BOOKED</v>
          </cell>
          <cell r="D4057" t="str">
            <v>Accruing</v>
          </cell>
          <cell r="E4057" t="str">
            <v>CFMS.DF.PR.FXD</v>
          </cell>
          <cell r="F4057" t="str">
            <v>Customer</v>
          </cell>
          <cell r="G4057">
            <v>308516</v>
          </cell>
        </row>
        <row r="4058">
          <cell r="B4058" t="str">
            <v>702-30006096</v>
          </cell>
          <cell r="C4058" t="str">
            <v>BOOKED</v>
          </cell>
          <cell r="D4058" t="str">
            <v>Accruing</v>
          </cell>
          <cell r="E4058" t="str">
            <v>CFMS.DF.PR.FXD</v>
          </cell>
          <cell r="F4058" t="str">
            <v>Customer</v>
          </cell>
          <cell r="G4058">
            <v>318684</v>
          </cell>
        </row>
        <row r="4059">
          <cell r="B4059" t="str">
            <v>702-30006097</v>
          </cell>
          <cell r="C4059" t="str">
            <v>BOOKED</v>
          </cell>
          <cell r="D4059" t="str">
            <v>Accruing</v>
          </cell>
          <cell r="E4059" t="str">
            <v>CFMS.DF.PR.FXD</v>
          </cell>
          <cell r="F4059" t="str">
            <v>Customer</v>
          </cell>
          <cell r="G4059">
            <v>411330</v>
          </cell>
        </row>
        <row r="4060">
          <cell r="B4060" t="str">
            <v>702-30006098</v>
          </cell>
          <cell r="C4060" t="str">
            <v>BOOKED</v>
          </cell>
          <cell r="D4060" t="str">
            <v>Accruing</v>
          </cell>
          <cell r="E4060" t="str">
            <v>CFMS.DF.PR.FXD</v>
          </cell>
          <cell r="F4060" t="str">
            <v>Customer</v>
          </cell>
          <cell r="G4060">
            <v>320453</v>
          </cell>
        </row>
        <row r="4061">
          <cell r="B4061" t="str">
            <v>702-30006123</v>
          </cell>
          <cell r="C4061" t="str">
            <v>BOOKED</v>
          </cell>
          <cell r="D4061" t="str">
            <v>Accruing</v>
          </cell>
          <cell r="E4061" t="str">
            <v>CFMS.DF.PR.FXD</v>
          </cell>
          <cell r="F4061" t="str">
            <v>Customer</v>
          </cell>
          <cell r="G4061">
            <v>318099</v>
          </cell>
        </row>
        <row r="4062">
          <cell r="B4062" t="str">
            <v>702-30006124</v>
          </cell>
          <cell r="C4062" t="str">
            <v>BOOKED</v>
          </cell>
          <cell r="D4062" t="str">
            <v>Accruing</v>
          </cell>
          <cell r="E4062" t="str">
            <v>CFMS.DF.PR.FXD</v>
          </cell>
          <cell r="F4062" t="str">
            <v>Customer</v>
          </cell>
          <cell r="G4062">
            <v>312669</v>
          </cell>
        </row>
        <row r="4063">
          <cell r="B4063" t="str">
            <v>702-30006126</v>
          </cell>
          <cell r="C4063" t="str">
            <v>BOOKED</v>
          </cell>
          <cell r="D4063" t="str">
            <v>Accruing</v>
          </cell>
          <cell r="E4063" t="str">
            <v>CFMS.DF.PR.FXD</v>
          </cell>
          <cell r="F4063" t="str">
            <v>Customer</v>
          </cell>
          <cell r="G4063">
            <v>354583</v>
          </cell>
        </row>
        <row r="4064">
          <cell r="B4064" t="str">
            <v>702-30006129</v>
          </cell>
          <cell r="C4064" t="str">
            <v>BOOKED</v>
          </cell>
          <cell r="D4064" t="str">
            <v>Accruing</v>
          </cell>
          <cell r="E4064" t="str">
            <v>CFMS.DF.PR.FXD</v>
          </cell>
          <cell r="F4064" t="str">
            <v>Customer</v>
          </cell>
          <cell r="G4064">
            <v>317154</v>
          </cell>
        </row>
        <row r="4065">
          <cell r="B4065" t="str">
            <v>702-30006131</v>
          </cell>
          <cell r="C4065" t="str">
            <v>BOOKED</v>
          </cell>
          <cell r="D4065" t="str">
            <v>Accruing</v>
          </cell>
          <cell r="E4065" t="str">
            <v>CFMS.DF.PR.FXD</v>
          </cell>
          <cell r="F4065" t="str">
            <v>Customer</v>
          </cell>
          <cell r="G4065">
            <v>318506</v>
          </cell>
        </row>
        <row r="4066">
          <cell r="B4066" t="str">
            <v>702-30006146</v>
          </cell>
          <cell r="C4066" t="str">
            <v>BOOKED</v>
          </cell>
          <cell r="D4066" t="str">
            <v>Accruing</v>
          </cell>
          <cell r="E4066" t="str">
            <v>CFMS.DF.PR.FXD</v>
          </cell>
          <cell r="F4066" t="str">
            <v>Customer</v>
          </cell>
          <cell r="G4066">
            <v>339833</v>
          </cell>
        </row>
        <row r="4067">
          <cell r="B4067" t="str">
            <v>702-30006156</v>
          </cell>
          <cell r="C4067" t="str">
            <v>BOOKED</v>
          </cell>
          <cell r="D4067" t="str">
            <v>Accruing</v>
          </cell>
          <cell r="E4067" t="str">
            <v>CFMS.TL.FXD</v>
          </cell>
          <cell r="F4067" t="str">
            <v>Customer</v>
          </cell>
          <cell r="G4067">
            <v>310580</v>
          </cell>
        </row>
        <row r="4068">
          <cell r="B4068" t="str">
            <v>702-30006178</v>
          </cell>
          <cell r="C4068" t="str">
            <v>BOOKED</v>
          </cell>
          <cell r="D4068" t="str">
            <v>Accruing</v>
          </cell>
          <cell r="E4068" t="str">
            <v>CFMS.TL.FXD</v>
          </cell>
          <cell r="F4068" t="str">
            <v>Customer</v>
          </cell>
          <cell r="G4068">
            <v>445290</v>
          </cell>
        </row>
        <row r="4069">
          <cell r="B4069" t="str">
            <v>702-30006185</v>
          </cell>
          <cell r="C4069" t="str">
            <v>BOOKED</v>
          </cell>
          <cell r="D4069" t="str">
            <v>Accruing</v>
          </cell>
          <cell r="E4069" t="str">
            <v>CFMS.DF.PR.FXD</v>
          </cell>
          <cell r="F4069" t="str">
            <v>Customer</v>
          </cell>
          <cell r="G4069">
            <v>419291</v>
          </cell>
        </row>
        <row r="4070">
          <cell r="B4070" t="str">
            <v>702-30006186</v>
          </cell>
          <cell r="C4070" t="str">
            <v>BOOKED</v>
          </cell>
          <cell r="D4070" t="str">
            <v>Accruing</v>
          </cell>
          <cell r="E4070" t="str">
            <v>CFMS.DF.PR.FXD</v>
          </cell>
          <cell r="F4070" t="str">
            <v>Customer</v>
          </cell>
          <cell r="G4070">
            <v>310845</v>
          </cell>
        </row>
        <row r="4071">
          <cell r="B4071" t="str">
            <v>702-30006187</v>
          </cell>
          <cell r="C4071" t="str">
            <v>BOOKED</v>
          </cell>
          <cell r="D4071" t="str">
            <v>Accruing</v>
          </cell>
          <cell r="E4071" t="str">
            <v>CFMS.DF.PR.FXD</v>
          </cell>
          <cell r="F4071" t="str">
            <v>Customer</v>
          </cell>
          <cell r="G4071">
            <v>318536</v>
          </cell>
        </row>
        <row r="4072">
          <cell r="B4072" t="str">
            <v>702-30006188</v>
          </cell>
          <cell r="C4072" t="str">
            <v>BOOKED</v>
          </cell>
          <cell r="D4072" t="str">
            <v>Accruing</v>
          </cell>
          <cell r="E4072" t="str">
            <v>CFMS.DF.PR.FXD</v>
          </cell>
          <cell r="F4072" t="str">
            <v>Customer</v>
          </cell>
          <cell r="G4072">
            <v>318874</v>
          </cell>
        </row>
        <row r="4073">
          <cell r="B4073" t="str">
            <v>702-30006190</v>
          </cell>
          <cell r="C4073" t="str">
            <v>BOOKED</v>
          </cell>
          <cell r="D4073" t="str">
            <v>Accruing</v>
          </cell>
          <cell r="E4073" t="str">
            <v>CFMS.DF.PR.FXD</v>
          </cell>
          <cell r="F4073" t="str">
            <v>Customer</v>
          </cell>
          <cell r="G4073">
            <v>310580</v>
          </cell>
        </row>
        <row r="4074">
          <cell r="B4074" t="str">
            <v>702-30006192</v>
          </cell>
          <cell r="C4074" t="str">
            <v>BOOKED</v>
          </cell>
          <cell r="D4074" t="str">
            <v>Accruing</v>
          </cell>
          <cell r="E4074" t="str">
            <v>CFMS.DF.PR.FXD</v>
          </cell>
          <cell r="F4074" t="str">
            <v>Customer</v>
          </cell>
          <cell r="G4074">
            <v>310845</v>
          </cell>
        </row>
        <row r="4075">
          <cell r="B4075" t="str">
            <v>702-30006193</v>
          </cell>
          <cell r="C4075" t="str">
            <v>BOOKED</v>
          </cell>
          <cell r="D4075" t="str">
            <v>Accruing</v>
          </cell>
          <cell r="E4075" t="str">
            <v>CFMS.DF.PR.FXD</v>
          </cell>
          <cell r="F4075" t="str">
            <v>Customer</v>
          </cell>
          <cell r="G4075">
            <v>318874</v>
          </cell>
        </row>
        <row r="4076">
          <cell r="B4076" t="str">
            <v>702-30006194</v>
          </cell>
          <cell r="C4076" t="str">
            <v>BOOKED</v>
          </cell>
          <cell r="D4076" t="str">
            <v>Accruing</v>
          </cell>
          <cell r="E4076" t="str">
            <v>CFMS.DF.PR.FXD</v>
          </cell>
          <cell r="F4076" t="str">
            <v>Customer</v>
          </cell>
          <cell r="G4076">
            <v>318874</v>
          </cell>
        </row>
        <row r="4077">
          <cell r="B4077" t="str">
            <v>702-30006197</v>
          </cell>
          <cell r="C4077" t="str">
            <v>BOOKED</v>
          </cell>
          <cell r="D4077" t="str">
            <v>Accruing</v>
          </cell>
          <cell r="E4077" t="str">
            <v>CFMS.DF.PR.FXD</v>
          </cell>
          <cell r="F4077" t="str">
            <v>Customer</v>
          </cell>
          <cell r="G4077">
            <v>318874</v>
          </cell>
        </row>
        <row r="4078">
          <cell r="B4078" t="str">
            <v>702-30006198</v>
          </cell>
          <cell r="C4078" t="str">
            <v>BOOKED</v>
          </cell>
          <cell r="D4078" t="str">
            <v>Accruing</v>
          </cell>
          <cell r="E4078" t="str">
            <v>CFMS.DF.PR.FXD</v>
          </cell>
          <cell r="F4078" t="str">
            <v>Customer</v>
          </cell>
          <cell r="G4078">
            <v>336783</v>
          </cell>
        </row>
        <row r="4079">
          <cell r="B4079" t="str">
            <v>702-30006200</v>
          </cell>
          <cell r="C4079" t="str">
            <v>BOOKED</v>
          </cell>
          <cell r="D4079" t="str">
            <v>Accruing</v>
          </cell>
          <cell r="E4079" t="str">
            <v>CFMS.DF.PR.FXD</v>
          </cell>
          <cell r="F4079" t="str">
            <v>Customer</v>
          </cell>
          <cell r="G4079">
            <v>341944</v>
          </cell>
        </row>
        <row r="4080">
          <cell r="B4080" t="str">
            <v>702-30006210</v>
          </cell>
          <cell r="C4080" t="str">
            <v>BOOKED</v>
          </cell>
          <cell r="D4080" t="str">
            <v>Accruing</v>
          </cell>
          <cell r="E4080" t="str">
            <v>CFMS.DF.PR.FXD</v>
          </cell>
          <cell r="F4080" t="str">
            <v>Customer</v>
          </cell>
          <cell r="G4080">
            <v>339101</v>
          </cell>
        </row>
        <row r="4081">
          <cell r="B4081" t="str">
            <v>702-30006214</v>
          </cell>
          <cell r="C4081" t="str">
            <v>BOOKED</v>
          </cell>
          <cell r="D4081" t="str">
            <v>Accruing</v>
          </cell>
          <cell r="E4081" t="str">
            <v>CFMS.DF.PR.FXD</v>
          </cell>
          <cell r="F4081" t="str">
            <v>Customer</v>
          </cell>
          <cell r="G4081">
            <v>312218</v>
          </cell>
        </row>
        <row r="4082">
          <cell r="B4082" t="str">
            <v>702-30006215</v>
          </cell>
          <cell r="C4082" t="str">
            <v>BOOKED</v>
          </cell>
          <cell r="D4082" t="str">
            <v>Accruing</v>
          </cell>
          <cell r="E4082" t="str">
            <v>CFMS.DF.PR.FXD</v>
          </cell>
          <cell r="F4082" t="str">
            <v>Customer</v>
          </cell>
          <cell r="G4082">
            <v>434302</v>
          </cell>
        </row>
        <row r="4083">
          <cell r="B4083" t="str">
            <v>702-30006219</v>
          </cell>
          <cell r="C4083" t="str">
            <v>BOOKED</v>
          </cell>
          <cell r="D4083" t="str">
            <v>Accruing</v>
          </cell>
          <cell r="E4083" t="str">
            <v>CFMS.DF.PR.FXD</v>
          </cell>
          <cell r="F4083" t="str">
            <v>Customer</v>
          </cell>
          <cell r="G4083">
            <v>432305</v>
          </cell>
        </row>
        <row r="4084">
          <cell r="B4084" t="str">
            <v>702-30006221</v>
          </cell>
          <cell r="C4084" t="str">
            <v>BOOKED</v>
          </cell>
          <cell r="D4084" t="str">
            <v>Accruing</v>
          </cell>
          <cell r="E4084" t="str">
            <v>CFMS.DF.PR.FXD</v>
          </cell>
          <cell r="F4084" t="str">
            <v>Customer</v>
          </cell>
          <cell r="G4084">
            <v>319214</v>
          </cell>
        </row>
        <row r="4085">
          <cell r="B4085" t="str">
            <v>702-30006222</v>
          </cell>
          <cell r="C4085" t="str">
            <v>BOOKED</v>
          </cell>
          <cell r="D4085" t="str">
            <v>Accruing</v>
          </cell>
          <cell r="E4085" t="str">
            <v>CFMS.DF.PR.FXD</v>
          </cell>
          <cell r="F4085" t="str">
            <v>Customer</v>
          </cell>
          <cell r="G4085">
            <v>318874</v>
          </cell>
        </row>
        <row r="4086">
          <cell r="B4086" t="str">
            <v>702-30006224</v>
          </cell>
          <cell r="C4086" t="str">
            <v>BOOKED</v>
          </cell>
          <cell r="D4086" t="str">
            <v>Accruing</v>
          </cell>
          <cell r="E4086" t="str">
            <v>CFMS.DF.PR.FXD</v>
          </cell>
          <cell r="F4086" t="str">
            <v>Customer</v>
          </cell>
          <cell r="G4086">
            <v>316408</v>
          </cell>
        </row>
        <row r="4087">
          <cell r="B4087" t="str">
            <v>702-30006225</v>
          </cell>
          <cell r="C4087" t="str">
            <v>BOOKED</v>
          </cell>
          <cell r="D4087" t="str">
            <v>Accruing</v>
          </cell>
          <cell r="E4087" t="str">
            <v>CFMS.DF.PR.FXD</v>
          </cell>
          <cell r="F4087" t="str">
            <v>Customer</v>
          </cell>
          <cell r="G4087">
            <v>386310</v>
          </cell>
        </row>
        <row r="4088">
          <cell r="B4088" t="str">
            <v>702-30006226</v>
          </cell>
          <cell r="C4088" t="str">
            <v>BOOKED</v>
          </cell>
          <cell r="D4088" t="str">
            <v>Accruing</v>
          </cell>
          <cell r="E4088" t="str">
            <v>CFMS.DF.PR.FXD</v>
          </cell>
          <cell r="F4088" t="str">
            <v>Customer</v>
          </cell>
          <cell r="G4088">
            <v>439383</v>
          </cell>
        </row>
        <row r="4089">
          <cell r="B4089" t="str">
            <v>702-30006231</v>
          </cell>
          <cell r="C4089" t="str">
            <v>BOOKED</v>
          </cell>
          <cell r="D4089" t="str">
            <v>Accruing</v>
          </cell>
          <cell r="E4089" t="str">
            <v>CFMS.DF.PR.FXD</v>
          </cell>
          <cell r="F4089" t="str">
            <v>Customer</v>
          </cell>
          <cell r="G4089">
            <v>438298</v>
          </cell>
        </row>
        <row r="4090">
          <cell r="B4090" t="str">
            <v>702-30006232</v>
          </cell>
          <cell r="C4090" t="str">
            <v>BOOKED</v>
          </cell>
          <cell r="D4090" t="str">
            <v>Accruing</v>
          </cell>
          <cell r="E4090" t="str">
            <v>CFMS.DF.PR.FXD</v>
          </cell>
          <cell r="F4090" t="str">
            <v>Customer</v>
          </cell>
          <cell r="G4090">
            <v>437373</v>
          </cell>
        </row>
        <row r="4091">
          <cell r="B4091" t="str">
            <v>702-30006233</v>
          </cell>
          <cell r="C4091" t="str">
            <v>BOOKED</v>
          </cell>
          <cell r="D4091" t="str">
            <v>Accruing</v>
          </cell>
          <cell r="E4091" t="str">
            <v>CFMS.DF.PR.FXD</v>
          </cell>
          <cell r="F4091" t="str">
            <v>Customer</v>
          </cell>
          <cell r="G4091">
            <v>422293</v>
          </cell>
        </row>
        <row r="4092">
          <cell r="B4092" t="str">
            <v>702-30006234</v>
          </cell>
          <cell r="C4092" t="str">
            <v>BOOKED</v>
          </cell>
          <cell r="D4092" t="str">
            <v>Accruing</v>
          </cell>
          <cell r="E4092" t="str">
            <v>CFMS.DF.PR.FXD</v>
          </cell>
          <cell r="F4092" t="str">
            <v>Customer</v>
          </cell>
          <cell r="G4092">
            <v>312674</v>
          </cell>
        </row>
        <row r="4093">
          <cell r="B4093" t="str">
            <v>702-30006235</v>
          </cell>
          <cell r="C4093" t="str">
            <v>BOOKED</v>
          </cell>
          <cell r="D4093" t="str">
            <v>Accruing</v>
          </cell>
          <cell r="E4093" t="str">
            <v>CFMS.DF.PR.FXD</v>
          </cell>
          <cell r="F4093" t="str">
            <v>Customer</v>
          </cell>
          <cell r="G4093">
            <v>309264</v>
          </cell>
        </row>
        <row r="4094">
          <cell r="B4094" t="str">
            <v>702-30006240</v>
          </cell>
          <cell r="C4094" t="str">
            <v>BOOKED</v>
          </cell>
          <cell r="D4094" t="str">
            <v>Accruing</v>
          </cell>
          <cell r="E4094" t="str">
            <v>CFMS.DF.PR.FXD</v>
          </cell>
          <cell r="F4094" t="str">
            <v>Customer</v>
          </cell>
          <cell r="G4094">
            <v>316255</v>
          </cell>
        </row>
        <row r="4095">
          <cell r="B4095" t="str">
            <v>702-30006248</v>
          </cell>
          <cell r="C4095" t="str">
            <v>BOOKED</v>
          </cell>
          <cell r="D4095" t="str">
            <v>Accruing</v>
          </cell>
          <cell r="E4095" t="str">
            <v>CFMS.DF.PR.FXD</v>
          </cell>
          <cell r="F4095" t="str">
            <v>Customer</v>
          </cell>
          <cell r="G4095">
            <v>334777</v>
          </cell>
        </row>
        <row r="4096">
          <cell r="B4096" t="str">
            <v>702-30006250</v>
          </cell>
          <cell r="C4096" t="str">
            <v>BOOKED</v>
          </cell>
          <cell r="D4096" t="str">
            <v>Accruing</v>
          </cell>
          <cell r="E4096" t="str">
            <v>CFMS.DF.PR.FXD</v>
          </cell>
          <cell r="F4096" t="str">
            <v>Customer</v>
          </cell>
          <cell r="G4096">
            <v>437328</v>
          </cell>
        </row>
        <row r="4097">
          <cell r="B4097" t="str">
            <v>702-30006253</v>
          </cell>
          <cell r="C4097" t="str">
            <v>BOOKED</v>
          </cell>
          <cell r="D4097" t="str">
            <v>Accruing</v>
          </cell>
          <cell r="E4097" t="str">
            <v>CFMS.DF.PR.FXD</v>
          </cell>
          <cell r="F4097" t="str">
            <v>Customer</v>
          </cell>
          <cell r="G4097">
            <v>362090</v>
          </cell>
        </row>
        <row r="4098">
          <cell r="B4098" t="str">
            <v>702-30006255</v>
          </cell>
          <cell r="C4098" t="str">
            <v>BOOKED</v>
          </cell>
          <cell r="D4098" t="str">
            <v>Accruing</v>
          </cell>
          <cell r="E4098" t="str">
            <v>CFMS.DF.PR.FXD</v>
          </cell>
          <cell r="F4098" t="str">
            <v>Customer</v>
          </cell>
          <cell r="G4098">
            <v>310312</v>
          </cell>
        </row>
        <row r="4099">
          <cell r="B4099" t="str">
            <v>702-30006256</v>
          </cell>
          <cell r="C4099" t="str">
            <v>BOOKED</v>
          </cell>
          <cell r="D4099" t="str">
            <v>Accruing</v>
          </cell>
          <cell r="E4099" t="str">
            <v>CFMS.DF.PR.FXD</v>
          </cell>
          <cell r="F4099" t="str">
            <v>Customer</v>
          </cell>
          <cell r="G4099">
            <v>437333</v>
          </cell>
        </row>
        <row r="4100">
          <cell r="B4100" t="str">
            <v>702-30006258</v>
          </cell>
          <cell r="C4100" t="str">
            <v>BOOKED</v>
          </cell>
          <cell r="D4100" t="str">
            <v>Accruing</v>
          </cell>
          <cell r="E4100" t="str">
            <v>CFMS.DF.PR.FXD</v>
          </cell>
          <cell r="F4100" t="str">
            <v>Customer</v>
          </cell>
          <cell r="G4100">
            <v>456290</v>
          </cell>
        </row>
        <row r="4101">
          <cell r="B4101" t="str">
            <v>702-30006260</v>
          </cell>
          <cell r="C4101" t="str">
            <v>BOOKED</v>
          </cell>
          <cell r="D4101" t="str">
            <v>Accruing</v>
          </cell>
          <cell r="E4101" t="str">
            <v>CFMS.DF.PR.FXD</v>
          </cell>
          <cell r="F4101" t="str">
            <v>Customer</v>
          </cell>
          <cell r="G4101">
            <v>433318</v>
          </cell>
        </row>
        <row r="4102">
          <cell r="B4102" t="str">
            <v>702-30006262</v>
          </cell>
          <cell r="C4102" t="str">
            <v>BOOKED</v>
          </cell>
          <cell r="D4102" t="str">
            <v>Accruing</v>
          </cell>
          <cell r="E4102" t="str">
            <v>CFMS.DF.PR.FXD</v>
          </cell>
          <cell r="F4102" t="str">
            <v>Customer</v>
          </cell>
          <cell r="G4102">
            <v>354330</v>
          </cell>
        </row>
        <row r="4103">
          <cell r="B4103" t="str">
            <v>702-30006263</v>
          </cell>
          <cell r="C4103" t="str">
            <v>BOOKED</v>
          </cell>
          <cell r="D4103" t="str">
            <v>Accruing</v>
          </cell>
          <cell r="E4103" t="str">
            <v>CFMS.DF.PR.FXD</v>
          </cell>
          <cell r="F4103" t="str">
            <v>Customer</v>
          </cell>
          <cell r="G4103">
            <v>313408</v>
          </cell>
        </row>
        <row r="4104">
          <cell r="B4104" t="str">
            <v>702-30006265</v>
          </cell>
          <cell r="C4104" t="str">
            <v>BOOKED</v>
          </cell>
          <cell r="D4104" t="str">
            <v>Accruing</v>
          </cell>
          <cell r="E4104" t="str">
            <v>CFMS.DF.PR.FXD</v>
          </cell>
          <cell r="F4104" t="str">
            <v>Customer</v>
          </cell>
          <cell r="G4104">
            <v>318184</v>
          </cell>
        </row>
        <row r="4105">
          <cell r="B4105" t="str">
            <v>702-30006267</v>
          </cell>
          <cell r="C4105" t="str">
            <v>BOOKED</v>
          </cell>
          <cell r="D4105" t="str">
            <v>Accruing</v>
          </cell>
          <cell r="E4105" t="str">
            <v>CFMS.DF.PR.FXD</v>
          </cell>
          <cell r="F4105" t="str">
            <v>Customer</v>
          </cell>
          <cell r="G4105">
            <v>316715</v>
          </cell>
        </row>
        <row r="4106">
          <cell r="B4106" t="str">
            <v>702-30006270</v>
          </cell>
          <cell r="C4106" t="str">
            <v>BOOKED</v>
          </cell>
          <cell r="D4106" t="str">
            <v>Accruing</v>
          </cell>
          <cell r="E4106" t="str">
            <v>CFMS.DF.PR.FXD</v>
          </cell>
          <cell r="F4106" t="str">
            <v>Customer</v>
          </cell>
          <cell r="G4106">
            <v>316823</v>
          </cell>
        </row>
        <row r="4107">
          <cell r="B4107" t="str">
            <v>702-30006271</v>
          </cell>
          <cell r="C4107" t="str">
            <v>BOOKED</v>
          </cell>
          <cell r="D4107" t="str">
            <v>Accruing</v>
          </cell>
          <cell r="E4107" t="str">
            <v>CFMS.DF.PR.FXD</v>
          </cell>
          <cell r="F4107" t="str">
            <v>Customer</v>
          </cell>
          <cell r="G4107">
            <v>316823</v>
          </cell>
        </row>
        <row r="4108">
          <cell r="B4108" t="str">
            <v>702-30006275</v>
          </cell>
          <cell r="C4108" t="str">
            <v>BOOKED</v>
          </cell>
          <cell r="D4108" t="str">
            <v>Accruing</v>
          </cell>
          <cell r="E4108" t="str">
            <v>CFMS.TL.FXD</v>
          </cell>
          <cell r="F4108" t="str">
            <v>Customer</v>
          </cell>
          <cell r="G4108">
            <v>310580</v>
          </cell>
        </row>
        <row r="4109">
          <cell r="B4109" t="str">
            <v>702-30006276</v>
          </cell>
          <cell r="C4109" t="str">
            <v>BOOKED</v>
          </cell>
          <cell r="D4109" t="str">
            <v>Accruing</v>
          </cell>
          <cell r="E4109" t="str">
            <v>CFMS.DF.PR.FXD</v>
          </cell>
          <cell r="F4109" t="str">
            <v>Customer</v>
          </cell>
          <cell r="G4109">
            <v>358105</v>
          </cell>
        </row>
        <row r="4110">
          <cell r="B4110" t="str">
            <v>702-30006277</v>
          </cell>
          <cell r="C4110" t="str">
            <v>BOOKED</v>
          </cell>
          <cell r="D4110" t="str">
            <v>Non-Accruing</v>
          </cell>
          <cell r="E4110" t="str">
            <v>CFMS.DF.PR.FXD</v>
          </cell>
          <cell r="F4110" t="str">
            <v>Customer</v>
          </cell>
          <cell r="G4110">
            <v>312659</v>
          </cell>
        </row>
        <row r="4111">
          <cell r="B4111" t="str">
            <v>702-30006278</v>
          </cell>
          <cell r="C4111" t="str">
            <v>BOOKED</v>
          </cell>
          <cell r="D4111" t="str">
            <v>Accruing</v>
          </cell>
          <cell r="E4111" t="str">
            <v>CFMS.DF.PR.FXD</v>
          </cell>
          <cell r="F4111" t="str">
            <v>Customer</v>
          </cell>
          <cell r="G4111">
            <v>439313</v>
          </cell>
        </row>
        <row r="4112">
          <cell r="B4112" t="str">
            <v>702-30006282</v>
          </cell>
          <cell r="C4112" t="str">
            <v>BOOKED</v>
          </cell>
          <cell r="D4112" t="str">
            <v>Accruing</v>
          </cell>
          <cell r="E4112" t="str">
            <v>CFMS.DF.PR.FXD</v>
          </cell>
          <cell r="F4112" t="str">
            <v>Customer</v>
          </cell>
          <cell r="G4112">
            <v>314544</v>
          </cell>
        </row>
        <row r="4113">
          <cell r="B4113" t="str">
            <v>702-30006288</v>
          </cell>
          <cell r="C4113" t="str">
            <v>BOOKED</v>
          </cell>
          <cell r="D4113" t="str">
            <v>Accruing</v>
          </cell>
          <cell r="E4113" t="str">
            <v>CFMS.DF.PR.FXD</v>
          </cell>
          <cell r="F4113" t="str">
            <v>Customer</v>
          </cell>
          <cell r="G4113">
            <v>310313</v>
          </cell>
        </row>
        <row r="4114">
          <cell r="B4114" t="str">
            <v>702-30006299</v>
          </cell>
          <cell r="C4114" t="str">
            <v>BOOKED</v>
          </cell>
          <cell r="D4114" t="str">
            <v>Accruing</v>
          </cell>
          <cell r="E4114" t="str">
            <v>CFMS.DF.PR.FXD</v>
          </cell>
          <cell r="F4114" t="str">
            <v>Customer</v>
          </cell>
          <cell r="G4114">
            <v>316823</v>
          </cell>
        </row>
        <row r="4115">
          <cell r="B4115" t="str">
            <v>702-30006303</v>
          </cell>
          <cell r="C4115" t="str">
            <v>BOOKED</v>
          </cell>
          <cell r="D4115" t="str">
            <v>Accruing</v>
          </cell>
          <cell r="E4115" t="str">
            <v>CFMS.DF.PR.FXD</v>
          </cell>
          <cell r="F4115" t="str">
            <v>Customer</v>
          </cell>
          <cell r="G4115">
            <v>318874</v>
          </cell>
        </row>
        <row r="4116">
          <cell r="B4116" t="str">
            <v>702-30006313</v>
          </cell>
          <cell r="C4116" t="str">
            <v>BOOKED</v>
          </cell>
          <cell r="D4116" t="str">
            <v>Accruing</v>
          </cell>
          <cell r="E4116" t="str">
            <v>CFMS.DF.PR.FXD</v>
          </cell>
          <cell r="F4116" t="str">
            <v>Customer</v>
          </cell>
          <cell r="G4116">
            <v>318312</v>
          </cell>
        </row>
        <row r="4117">
          <cell r="B4117" t="str">
            <v>702-30006318</v>
          </cell>
          <cell r="C4117" t="str">
            <v>BOOKED</v>
          </cell>
          <cell r="D4117" t="str">
            <v>Accruing</v>
          </cell>
          <cell r="E4117" t="str">
            <v>CFMS.TL.FXD</v>
          </cell>
          <cell r="F4117" t="str">
            <v>Dealer</v>
          </cell>
          <cell r="G4117">
            <v>317050</v>
          </cell>
        </row>
        <row r="4118">
          <cell r="B4118" t="str">
            <v>702-30006320</v>
          </cell>
          <cell r="C4118" t="str">
            <v>BOOKED</v>
          </cell>
          <cell r="D4118" t="str">
            <v>Accruing</v>
          </cell>
          <cell r="E4118" t="str">
            <v>CFMS.DF.PR.FXD</v>
          </cell>
          <cell r="F4118" t="str">
            <v>Customer</v>
          </cell>
          <cell r="G4118">
            <v>312218</v>
          </cell>
        </row>
        <row r="4119">
          <cell r="B4119" t="str">
            <v>702-30006321</v>
          </cell>
          <cell r="C4119" t="str">
            <v>BOOKED</v>
          </cell>
          <cell r="D4119" t="str">
            <v>Accruing</v>
          </cell>
          <cell r="E4119" t="str">
            <v>CFMS.DF.PR.FXD</v>
          </cell>
          <cell r="F4119" t="str">
            <v>Customer</v>
          </cell>
          <cell r="G4119">
            <v>312218</v>
          </cell>
        </row>
        <row r="4120">
          <cell r="B4120" t="str">
            <v>702-30006322</v>
          </cell>
          <cell r="C4120" t="str">
            <v>BOOKED</v>
          </cell>
          <cell r="D4120" t="str">
            <v>Accruing</v>
          </cell>
          <cell r="E4120" t="str">
            <v>CFMS.DF.PR.FXD</v>
          </cell>
          <cell r="F4120" t="str">
            <v>Customer</v>
          </cell>
          <cell r="G4120">
            <v>310202</v>
          </cell>
        </row>
        <row r="4121">
          <cell r="B4121" t="str">
            <v>702-30006324</v>
          </cell>
          <cell r="C4121" t="str">
            <v>BOOKED</v>
          </cell>
          <cell r="D4121" t="str">
            <v>Accruing</v>
          </cell>
          <cell r="E4121" t="str">
            <v>CFMS.DF.PR.FXD</v>
          </cell>
          <cell r="F4121" t="str">
            <v>Customer</v>
          </cell>
          <cell r="G4121">
            <v>363897</v>
          </cell>
        </row>
        <row r="4122">
          <cell r="B4122" t="str">
            <v>702-30006332</v>
          </cell>
          <cell r="C4122" t="str">
            <v>BOOKED</v>
          </cell>
          <cell r="D4122" t="str">
            <v>Accruing</v>
          </cell>
          <cell r="E4122" t="str">
            <v>CFMS.DF.PR.FXD</v>
          </cell>
          <cell r="F4122" t="str">
            <v>Customer</v>
          </cell>
          <cell r="G4122">
            <v>439344</v>
          </cell>
        </row>
        <row r="4123">
          <cell r="B4123" t="str">
            <v>702-30006334</v>
          </cell>
          <cell r="C4123" t="str">
            <v>BOOKED</v>
          </cell>
          <cell r="D4123" t="str">
            <v>Accruing</v>
          </cell>
          <cell r="E4123" t="str">
            <v>CFMS.DF.PR.FXD</v>
          </cell>
          <cell r="F4123" t="str">
            <v>Customer</v>
          </cell>
          <cell r="G4123">
            <v>439344</v>
          </cell>
        </row>
        <row r="4124">
          <cell r="B4124" t="str">
            <v>702-30006336</v>
          </cell>
          <cell r="C4124" t="str">
            <v>BOOKED</v>
          </cell>
          <cell r="D4124" t="str">
            <v>Accruing</v>
          </cell>
          <cell r="E4124" t="str">
            <v>CFMS.DF.PR.FXD</v>
          </cell>
          <cell r="F4124" t="str">
            <v>Customer</v>
          </cell>
          <cell r="G4124">
            <v>316851</v>
          </cell>
        </row>
        <row r="4125">
          <cell r="B4125" t="str">
            <v>702-30006356</v>
          </cell>
          <cell r="C4125" t="str">
            <v>BOOKED</v>
          </cell>
          <cell r="D4125" t="str">
            <v>Accruing</v>
          </cell>
          <cell r="E4125" t="str">
            <v>CFMS.DF.PR.FXD</v>
          </cell>
          <cell r="F4125" t="str">
            <v>Customer</v>
          </cell>
          <cell r="G4125">
            <v>448385</v>
          </cell>
        </row>
        <row r="4126">
          <cell r="B4126" t="str">
            <v>702-30006364</v>
          </cell>
          <cell r="C4126" t="str">
            <v>BOOKED</v>
          </cell>
          <cell r="D4126" t="str">
            <v>Accruing</v>
          </cell>
          <cell r="E4126" t="str">
            <v>CFMS.OL.FXD</v>
          </cell>
          <cell r="F4126" t="str">
            <v>Customer</v>
          </cell>
          <cell r="G4126">
            <v>390332</v>
          </cell>
        </row>
        <row r="4127">
          <cell r="B4127" t="str">
            <v>702-30006392</v>
          </cell>
          <cell r="C4127" t="str">
            <v>BOOKED</v>
          </cell>
          <cell r="D4127" t="str">
            <v>Accruing</v>
          </cell>
          <cell r="E4127" t="str">
            <v>CFMS.DF.PR.FXD</v>
          </cell>
          <cell r="F4127" t="str">
            <v>Customer</v>
          </cell>
          <cell r="G4127">
            <v>317518</v>
          </cell>
        </row>
        <row r="4128">
          <cell r="B4128" t="str">
            <v>702-30006393</v>
          </cell>
          <cell r="C4128" t="str">
            <v>BOOKED</v>
          </cell>
          <cell r="D4128" t="str">
            <v>Accruing</v>
          </cell>
          <cell r="E4128" t="str">
            <v>CFMS.DF.PR.FXD</v>
          </cell>
          <cell r="F4128" t="str">
            <v>Customer</v>
          </cell>
          <cell r="G4128">
            <v>319669</v>
          </cell>
        </row>
        <row r="4129">
          <cell r="B4129" t="str">
            <v>702-30006394</v>
          </cell>
          <cell r="C4129" t="str">
            <v>BOOKED</v>
          </cell>
          <cell r="D4129" t="str">
            <v>Accruing</v>
          </cell>
          <cell r="E4129" t="str">
            <v>CFMS.DF.PR.FXD</v>
          </cell>
          <cell r="F4129" t="str">
            <v>Customer</v>
          </cell>
          <cell r="G4129">
            <v>349149</v>
          </cell>
        </row>
        <row r="4130">
          <cell r="B4130" t="str">
            <v>702-30006397</v>
          </cell>
          <cell r="C4130" t="str">
            <v>BOOKED</v>
          </cell>
          <cell r="D4130" t="str">
            <v>Accruing</v>
          </cell>
          <cell r="E4130" t="str">
            <v>CFMS.DF.PR.FXD</v>
          </cell>
          <cell r="F4130" t="str">
            <v>Customer</v>
          </cell>
          <cell r="G4130">
            <v>310580</v>
          </cell>
        </row>
        <row r="4131">
          <cell r="B4131" t="str">
            <v>702-30006398</v>
          </cell>
          <cell r="C4131" t="str">
            <v>BOOKED</v>
          </cell>
          <cell r="D4131" t="str">
            <v>Accruing</v>
          </cell>
          <cell r="E4131" t="str">
            <v>CFMS.DF.PR.FXD</v>
          </cell>
          <cell r="F4131" t="str">
            <v>Customer</v>
          </cell>
          <cell r="G4131">
            <v>334777</v>
          </cell>
        </row>
        <row r="4132">
          <cell r="B4132" t="str">
            <v>702-30006399</v>
          </cell>
          <cell r="C4132" t="str">
            <v>BOOKED</v>
          </cell>
          <cell r="D4132" t="str">
            <v>Accruing</v>
          </cell>
          <cell r="E4132" t="str">
            <v>CFMS.DF.PR.FXD</v>
          </cell>
          <cell r="F4132" t="str">
            <v>Customer</v>
          </cell>
          <cell r="G4132">
            <v>368163</v>
          </cell>
        </row>
        <row r="4133">
          <cell r="B4133" t="str">
            <v>702-30006400</v>
          </cell>
          <cell r="C4133" t="str">
            <v>BOOKED</v>
          </cell>
          <cell r="D4133" t="str">
            <v>Accruing</v>
          </cell>
          <cell r="E4133" t="str">
            <v>CFMS.DF.PR.FXD</v>
          </cell>
          <cell r="F4133" t="str">
            <v>Customer</v>
          </cell>
          <cell r="G4133">
            <v>339833</v>
          </cell>
        </row>
        <row r="4134">
          <cell r="B4134" t="str">
            <v>702-30006402</v>
          </cell>
          <cell r="C4134" t="str">
            <v>BOOKED</v>
          </cell>
          <cell r="D4134" t="str">
            <v>Accruing</v>
          </cell>
          <cell r="E4134" t="str">
            <v>CFMS.TL.FXD</v>
          </cell>
          <cell r="F4134" t="str">
            <v>Customer</v>
          </cell>
          <cell r="G4134">
            <v>312682</v>
          </cell>
        </row>
        <row r="4135">
          <cell r="B4135" t="str">
            <v>702-30006403</v>
          </cell>
          <cell r="C4135" t="str">
            <v>BOOKED</v>
          </cell>
          <cell r="D4135" t="str">
            <v>Accruing</v>
          </cell>
          <cell r="E4135" t="str">
            <v>CFMS.DF.PR.FXD</v>
          </cell>
          <cell r="F4135" t="str">
            <v>Customer</v>
          </cell>
          <cell r="G4135">
            <v>448327</v>
          </cell>
        </row>
        <row r="4136">
          <cell r="B4136" t="str">
            <v>702-30006404</v>
          </cell>
          <cell r="C4136" t="str">
            <v>BOOKED</v>
          </cell>
          <cell r="D4136" t="str">
            <v>Accruing</v>
          </cell>
          <cell r="E4136" t="str">
            <v>CFMS.DF.PR.FXD</v>
          </cell>
          <cell r="F4136" t="str">
            <v>Customer</v>
          </cell>
          <cell r="G4136">
            <v>319377</v>
          </cell>
        </row>
        <row r="4137">
          <cell r="B4137" t="str">
            <v>702-30006407</v>
          </cell>
          <cell r="C4137" t="str">
            <v>BOOKED</v>
          </cell>
          <cell r="D4137" t="str">
            <v>Accruing</v>
          </cell>
          <cell r="E4137" t="str">
            <v>CFMS.DF.PR.FXD</v>
          </cell>
          <cell r="F4137" t="str">
            <v>Customer</v>
          </cell>
          <cell r="G4137">
            <v>448309</v>
          </cell>
        </row>
        <row r="4138">
          <cell r="B4138" t="str">
            <v>702-30006408</v>
          </cell>
          <cell r="C4138" t="str">
            <v>BOOKED</v>
          </cell>
          <cell r="D4138" t="str">
            <v>Accruing</v>
          </cell>
          <cell r="E4138" t="str">
            <v>CFMS.DF.PR.FXD</v>
          </cell>
          <cell r="F4138" t="str">
            <v>Customer</v>
          </cell>
          <cell r="G4138">
            <v>448330</v>
          </cell>
        </row>
        <row r="4139">
          <cell r="B4139" t="str">
            <v>702-30006409</v>
          </cell>
          <cell r="C4139" t="str">
            <v>BOOKED</v>
          </cell>
          <cell r="D4139" t="str">
            <v>Accruing</v>
          </cell>
          <cell r="E4139" t="str">
            <v>CFMS.DF.PR.FXD</v>
          </cell>
          <cell r="F4139" t="str">
            <v>Customer</v>
          </cell>
          <cell r="G4139">
            <v>444335</v>
          </cell>
        </row>
        <row r="4140">
          <cell r="B4140" t="str">
            <v>702-30006411</v>
          </cell>
          <cell r="C4140" t="str">
            <v>BOOKED</v>
          </cell>
          <cell r="D4140" t="str">
            <v>Accruing</v>
          </cell>
          <cell r="E4140" t="str">
            <v>CFMS.DF.PR.FXD</v>
          </cell>
          <cell r="F4140" t="str">
            <v>Customer</v>
          </cell>
          <cell r="G4140">
            <v>443327</v>
          </cell>
        </row>
        <row r="4141">
          <cell r="B4141" t="str">
            <v>702-30006412</v>
          </cell>
          <cell r="C4141" t="str">
            <v>BOOKED</v>
          </cell>
          <cell r="D4141" t="str">
            <v>Accruing</v>
          </cell>
          <cell r="E4141" t="str">
            <v>CFMS.DF.PR.FXD</v>
          </cell>
          <cell r="F4141" t="str">
            <v>Customer</v>
          </cell>
          <cell r="G4141">
            <v>319895</v>
          </cell>
        </row>
        <row r="4142">
          <cell r="B4142" t="str">
            <v>702-30006422</v>
          </cell>
          <cell r="C4142" t="str">
            <v>BOOKED</v>
          </cell>
          <cell r="D4142" t="str">
            <v>Accruing</v>
          </cell>
          <cell r="E4142" t="str">
            <v>CFMS.TL.FXD</v>
          </cell>
          <cell r="F4142" t="str">
            <v>Customer</v>
          </cell>
          <cell r="G4142">
            <v>318136</v>
          </cell>
        </row>
        <row r="4143">
          <cell r="B4143" t="str">
            <v>702-30006426</v>
          </cell>
          <cell r="C4143" t="str">
            <v>BOOKED</v>
          </cell>
          <cell r="D4143" t="str">
            <v>Accruing</v>
          </cell>
          <cell r="E4143" t="str">
            <v>CFMS.DF.PR.FXD</v>
          </cell>
          <cell r="F4143" t="str">
            <v>Customer</v>
          </cell>
          <cell r="G4143">
            <v>460294</v>
          </cell>
        </row>
        <row r="4144">
          <cell r="B4144" t="str">
            <v>702-30006427</v>
          </cell>
          <cell r="C4144" t="str">
            <v>BOOKED</v>
          </cell>
          <cell r="D4144" t="str">
            <v>Accruing</v>
          </cell>
          <cell r="E4144" t="str">
            <v>CFMS.DF.PR.FXD</v>
          </cell>
          <cell r="F4144" t="str">
            <v>Customer</v>
          </cell>
          <cell r="G4144">
            <v>459334</v>
          </cell>
        </row>
        <row r="4145">
          <cell r="B4145" t="str">
            <v>702-30006429</v>
          </cell>
          <cell r="C4145" t="str">
            <v>BOOKED</v>
          </cell>
          <cell r="D4145" t="str">
            <v>Accruing</v>
          </cell>
          <cell r="E4145" t="str">
            <v>CFMS.DF.PR.FXD</v>
          </cell>
          <cell r="F4145" t="str">
            <v>Customer</v>
          </cell>
          <cell r="G4145">
            <v>448329</v>
          </cell>
        </row>
        <row r="4146">
          <cell r="B4146" t="str">
            <v>702-30006431</v>
          </cell>
          <cell r="C4146" t="str">
            <v>BOOKED</v>
          </cell>
          <cell r="D4146" t="str">
            <v>Accruing</v>
          </cell>
          <cell r="E4146" t="str">
            <v>CFMS.DF.PR.FXD</v>
          </cell>
          <cell r="F4146" t="str">
            <v>Customer</v>
          </cell>
          <cell r="G4146">
            <v>448383</v>
          </cell>
        </row>
        <row r="4147">
          <cell r="B4147" t="str">
            <v>702-30006434</v>
          </cell>
          <cell r="C4147" t="str">
            <v>BOOKED</v>
          </cell>
          <cell r="D4147" t="str">
            <v>Accruing</v>
          </cell>
          <cell r="E4147" t="str">
            <v>CFMS.DF.PR.FXD</v>
          </cell>
          <cell r="F4147" t="str">
            <v>Customer</v>
          </cell>
          <cell r="G4147">
            <v>341653</v>
          </cell>
        </row>
        <row r="4148">
          <cell r="B4148" t="str">
            <v>702-30006438</v>
          </cell>
          <cell r="C4148" t="str">
            <v>BOOKED</v>
          </cell>
          <cell r="D4148" t="str">
            <v>Accruing</v>
          </cell>
          <cell r="E4148" t="str">
            <v>CFMS.DF.PR.FXD</v>
          </cell>
          <cell r="F4148" t="str">
            <v>Customer</v>
          </cell>
          <cell r="G4148">
            <v>316198</v>
          </cell>
        </row>
        <row r="4149">
          <cell r="B4149" t="str">
            <v>702-30006439</v>
          </cell>
          <cell r="C4149" t="str">
            <v>BOOKED</v>
          </cell>
          <cell r="D4149" t="str">
            <v>Accruing</v>
          </cell>
          <cell r="E4149" t="str">
            <v>CFMS.DF.PR.FXD</v>
          </cell>
          <cell r="F4149" t="str">
            <v>Customer</v>
          </cell>
          <cell r="G4149">
            <v>319840</v>
          </cell>
        </row>
        <row r="4150">
          <cell r="B4150" t="str">
            <v>702-30006443</v>
          </cell>
          <cell r="C4150" t="str">
            <v>BOOKED</v>
          </cell>
          <cell r="D4150" t="str">
            <v>Accruing</v>
          </cell>
          <cell r="E4150" t="str">
            <v>CFMS.TL.FXD</v>
          </cell>
          <cell r="F4150" t="str">
            <v>Customer</v>
          </cell>
          <cell r="G4150">
            <v>448329</v>
          </cell>
        </row>
        <row r="4151">
          <cell r="B4151" t="str">
            <v>702-30006446</v>
          </cell>
          <cell r="C4151" t="str">
            <v>BOOKED</v>
          </cell>
          <cell r="D4151" t="str">
            <v>Accruing</v>
          </cell>
          <cell r="E4151" t="str">
            <v>CFMS.DF.PR.FXD</v>
          </cell>
          <cell r="F4151" t="str">
            <v>Customer</v>
          </cell>
          <cell r="G4151">
            <v>459335</v>
          </cell>
        </row>
        <row r="4152">
          <cell r="B4152" t="str">
            <v>702-30006447</v>
          </cell>
          <cell r="C4152" t="str">
            <v>BOOKED</v>
          </cell>
          <cell r="D4152" t="str">
            <v>Accruing</v>
          </cell>
          <cell r="E4152" t="str">
            <v>CFMS.DF.PR.FXD</v>
          </cell>
          <cell r="F4152" t="str">
            <v>Customer</v>
          </cell>
          <cell r="G4152">
            <v>317645</v>
          </cell>
        </row>
        <row r="4153">
          <cell r="B4153" t="str">
            <v>702-30006448</v>
          </cell>
          <cell r="C4153" t="str">
            <v>BOOKED</v>
          </cell>
          <cell r="D4153" t="str">
            <v>Accruing</v>
          </cell>
          <cell r="E4153" t="str">
            <v>CFMS.DF.PR.FXD</v>
          </cell>
          <cell r="F4153" t="str">
            <v>Customer</v>
          </cell>
          <cell r="G4153">
            <v>312512</v>
          </cell>
        </row>
        <row r="4154">
          <cell r="B4154" t="str">
            <v>702-30006452</v>
          </cell>
          <cell r="C4154" t="str">
            <v>BOOKED</v>
          </cell>
          <cell r="D4154" t="str">
            <v>Accruing</v>
          </cell>
          <cell r="E4154" t="str">
            <v>CFMS.DF.PR.FXD</v>
          </cell>
          <cell r="F4154" t="str">
            <v>Customer</v>
          </cell>
          <cell r="G4154">
            <v>313429</v>
          </cell>
        </row>
        <row r="4155">
          <cell r="B4155" t="str">
            <v>702-30006456</v>
          </cell>
          <cell r="C4155" t="str">
            <v>BOOKED</v>
          </cell>
          <cell r="D4155" t="str">
            <v>Accruing</v>
          </cell>
          <cell r="E4155" t="str">
            <v>CFMS.DF.PR.FXD</v>
          </cell>
          <cell r="F4155" t="str">
            <v>Customer</v>
          </cell>
          <cell r="G4155">
            <v>313564</v>
          </cell>
        </row>
        <row r="4156">
          <cell r="B4156" t="str">
            <v>702-30006458</v>
          </cell>
          <cell r="C4156" t="str">
            <v>BOOKED</v>
          </cell>
          <cell r="D4156" t="str">
            <v>Accruing</v>
          </cell>
          <cell r="E4156" t="str">
            <v>CFMS.DF.PR.FXD</v>
          </cell>
          <cell r="F4156" t="str">
            <v>Customer</v>
          </cell>
          <cell r="G4156">
            <v>476317</v>
          </cell>
        </row>
        <row r="4157">
          <cell r="B4157" t="str">
            <v>702-30006459-001</v>
          </cell>
          <cell r="C4157" t="str">
            <v>BOOKED</v>
          </cell>
          <cell r="D4157" t="str">
            <v>Accruing</v>
          </cell>
          <cell r="E4157" t="str">
            <v>CFMS.OL.FXD</v>
          </cell>
          <cell r="F4157" t="str">
            <v>Customer</v>
          </cell>
          <cell r="G4157">
            <v>313729</v>
          </cell>
        </row>
        <row r="4158">
          <cell r="B4158" t="str">
            <v>702-30006459-002</v>
          </cell>
          <cell r="C4158" t="str">
            <v>BOOKED</v>
          </cell>
          <cell r="D4158" t="str">
            <v>Accruing</v>
          </cell>
          <cell r="E4158" t="str">
            <v>CFMS.OL.FXD</v>
          </cell>
          <cell r="F4158" t="str">
            <v>Customer</v>
          </cell>
          <cell r="G4158">
            <v>313729</v>
          </cell>
        </row>
        <row r="4159">
          <cell r="B4159" t="str">
            <v>702-30006459-003</v>
          </cell>
          <cell r="C4159" t="str">
            <v>BOOKED</v>
          </cell>
          <cell r="D4159" t="str">
            <v>Accruing</v>
          </cell>
          <cell r="E4159" t="str">
            <v>CFMS.OL.FXD</v>
          </cell>
          <cell r="F4159" t="str">
            <v>Customer</v>
          </cell>
          <cell r="G4159">
            <v>313729</v>
          </cell>
        </row>
        <row r="4160">
          <cell r="B4160" t="str">
            <v>702-30006462</v>
          </cell>
          <cell r="C4160" t="str">
            <v>BOOKED</v>
          </cell>
          <cell r="D4160" t="str">
            <v>Accruing</v>
          </cell>
          <cell r="E4160" t="str">
            <v>CFMS.DF.PR.FXD</v>
          </cell>
          <cell r="F4160" t="str">
            <v>Customer</v>
          </cell>
          <cell r="G4160">
            <v>308796</v>
          </cell>
        </row>
        <row r="4161">
          <cell r="B4161" t="str">
            <v>702-30006464</v>
          </cell>
          <cell r="C4161" t="str">
            <v>BOOKED</v>
          </cell>
          <cell r="D4161" t="str">
            <v>Accruing</v>
          </cell>
          <cell r="E4161" t="str">
            <v>CFMS.DF.PR.FXD</v>
          </cell>
          <cell r="F4161" t="str">
            <v>Customer</v>
          </cell>
          <cell r="G4161">
            <v>308796</v>
          </cell>
        </row>
        <row r="4162">
          <cell r="B4162" t="str">
            <v>702-30006469</v>
          </cell>
          <cell r="C4162" t="str">
            <v>BOOKED</v>
          </cell>
          <cell r="D4162" t="str">
            <v>Accruing</v>
          </cell>
          <cell r="E4162" t="str">
            <v>CFMS.DF.PR.FXD</v>
          </cell>
          <cell r="F4162" t="str">
            <v>Customer</v>
          </cell>
          <cell r="G4162">
            <v>319839</v>
          </cell>
        </row>
        <row r="4163">
          <cell r="B4163" t="str">
            <v>702-30006471</v>
          </cell>
          <cell r="C4163" t="str">
            <v>BOOKED</v>
          </cell>
          <cell r="D4163" t="str">
            <v>Accruing</v>
          </cell>
          <cell r="E4163" t="str">
            <v>CFMS.DF.PR.FXD</v>
          </cell>
          <cell r="F4163" t="str">
            <v>Customer</v>
          </cell>
          <cell r="G4163">
            <v>312668</v>
          </cell>
        </row>
        <row r="4164">
          <cell r="B4164" t="str">
            <v>702-30006480</v>
          </cell>
          <cell r="C4164" t="str">
            <v>BOOKED</v>
          </cell>
          <cell r="D4164" t="str">
            <v>Accruing</v>
          </cell>
          <cell r="E4164" t="str">
            <v>CFMS.DF.PR.FXD</v>
          </cell>
          <cell r="F4164" t="str">
            <v>Customer</v>
          </cell>
          <cell r="G4164">
            <v>454292</v>
          </cell>
        </row>
        <row r="4165">
          <cell r="B4165" t="str">
            <v>702-30006483</v>
          </cell>
          <cell r="C4165" t="str">
            <v>BOOKED</v>
          </cell>
          <cell r="D4165" t="str">
            <v>Accruing</v>
          </cell>
          <cell r="E4165" t="str">
            <v>CFMS.DF.PR.FXD</v>
          </cell>
          <cell r="F4165" t="str">
            <v>Customer</v>
          </cell>
          <cell r="G4165">
            <v>473289</v>
          </cell>
        </row>
        <row r="4166">
          <cell r="B4166" t="str">
            <v>702-30006489</v>
          </cell>
          <cell r="C4166" t="str">
            <v>BOOKED</v>
          </cell>
          <cell r="D4166" t="str">
            <v>Accruing</v>
          </cell>
          <cell r="E4166" t="str">
            <v>CFMS.DF.PR.FXD</v>
          </cell>
          <cell r="F4166" t="str">
            <v>Customer</v>
          </cell>
          <cell r="G4166">
            <v>308796</v>
          </cell>
        </row>
        <row r="4167">
          <cell r="B4167" t="str">
            <v>702-30006494</v>
          </cell>
          <cell r="C4167" t="str">
            <v>BOOKED</v>
          </cell>
          <cell r="D4167" t="str">
            <v>Accruing</v>
          </cell>
          <cell r="E4167" t="str">
            <v>CFMS.DF.PR.FXD</v>
          </cell>
          <cell r="F4167" t="str">
            <v>Customer</v>
          </cell>
          <cell r="G4167">
            <v>308796</v>
          </cell>
        </row>
        <row r="4168">
          <cell r="B4168" t="str">
            <v>702-30006498</v>
          </cell>
          <cell r="C4168" t="str">
            <v>BOOKED</v>
          </cell>
          <cell r="D4168" t="str">
            <v>Accruing</v>
          </cell>
          <cell r="E4168" t="str">
            <v>CFMS.OL.FXD</v>
          </cell>
          <cell r="F4168" t="str">
            <v>Customer</v>
          </cell>
          <cell r="G4168">
            <v>364088</v>
          </cell>
        </row>
        <row r="4169">
          <cell r="B4169" t="str">
            <v>702-30006520</v>
          </cell>
          <cell r="C4169" t="str">
            <v>BOOKED</v>
          </cell>
          <cell r="D4169" t="str">
            <v>Accruing</v>
          </cell>
          <cell r="E4169" t="str">
            <v>CFMS.DF.PR.FXD</v>
          </cell>
          <cell r="F4169" t="str">
            <v>Customer</v>
          </cell>
          <cell r="G4169">
            <v>332978</v>
          </cell>
        </row>
        <row r="4170">
          <cell r="B4170" t="str">
            <v>702-30006523</v>
          </cell>
          <cell r="C4170" t="str">
            <v>BOOKED</v>
          </cell>
          <cell r="D4170" t="str">
            <v>Accruing</v>
          </cell>
          <cell r="E4170" t="str">
            <v>CFMS.DF.PR.FXD</v>
          </cell>
          <cell r="F4170" t="str">
            <v>Customer</v>
          </cell>
          <cell r="G4170">
            <v>479291</v>
          </cell>
        </row>
        <row r="4171">
          <cell r="B4171" t="str">
            <v>702-30006524</v>
          </cell>
          <cell r="C4171" t="str">
            <v>BOOKED</v>
          </cell>
          <cell r="D4171" t="str">
            <v>Accruing</v>
          </cell>
          <cell r="E4171" t="str">
            <v>CFMS.DF.PR.FXD</v>
          </cell>
          <cell r="F4171" t="str">
            <v>Customer</v>
          </cell>
          <cell r="G4171">
            <v>332978</v>
          </cell>
        </row>
        <row r="4172">
          <cell r="B4172" t="str">
            <v>702-30006525</v>
          </cell>
          <cell r="C4172" t="str">
            <v>BOOKED</v>
          </cell>
          <cell r="D4172" t="str">
            <v>Accruing</v>
          </cell>
          <cell r="E4172" t="str">
            <v>CFMS.DF.PR.FXD</v>
          </cell>
          <cell r="F4172" t="str">
            <v>Customer</v>
          </cell>
          <cell r="G4172">
            <v>317154</v>
          </cell>
        </row>
        <row r="4173">
          <cell r="B4173" t="str">
            <v>702-30006529</v>
          </cell>
          <cell r="C4173" t="str">
            <v>BOOKED</v>
          </cell>
          <cell r="D4173" t="str">
            <v>Accruing</v>
          </cell>
          <cell r="E4173" t="str">
            <v>CFMS.DF.PR.FXD</v>
          </cell>
          <cell r="F4173" t="str">
            <v>Customer</v>
          </cell>
          <cell r="G4173">
            <v>318874</v>
          </cell>
        </row>
        <row r="4174">
          <cell r="B4174" t="str">
            <v>702-30006530</v>
          </cell>
          <cell r="C4174" t="str">
            <v>BOOKED</v>
          </cell>
          <cell r="D4174" t="str">
            <v>Accruing</v>
          </cell>
          <cell r="E4174" t="str">
            <v>CFMS.DF.PR.FXD</v>
          </cell>
          <cell r="F4174" t="str">
            <v>Customer</v>
          </cell>
          <cell r="G4174">
            <v>318099</v>
          </cell>
        </row>
        <row r="4175">
          <cell r="B4175" t="str">
            <v>702-30006531</v>
          </cell>
          <cell r="C4175" t="str">
            <v>BOOKED</v>
          </cell>
          <cell r="D4175" t="str">
            <v>Accruing</v>
          </cell>
          <cell r="E4175" t="str">
            <v>CFMS.DF.PR.FXD</v>
          </cell>
          <cell r="F4175" t="str">
            <v>Customer</v>
          </cell>
          <cell r="G4175">
            <v>318874</v>
          </cell>
        </row>
        <row r="4176">
          <cell r="B4176" t="str">
            <v>702-30006532</v>
          </cell>
          <cell r="C4176" t="str">
            <v>BOOKED</v>
          </cell>
          <cell r="D4176" t="str">
            <v>Accruing</v>
          </cell>
          <cell r="E4176" t="str">
            <v>CFMS.DF.PR.FXD</v>
          </cell>
          <cell r="F4176" t="str">
            <v>Customer</v>
          </cell>
          <cell r="G4176">
            <v>310097</v>
          </cell>
        </row>
        <row r="4177">
          <cell r="B4177" t="str">
            <v>702-30006533</v>
          </cell>
          <cell r="C4177" t="str">
            <v>BOOKED</v>
          </cell>
          <cell r="D4177" t="str">
            <v>Accruing</v>
          </cell>
          <cell r="E4177" t="str">
            <v>CFMS.DF.PR.FXD</v>
          </cell>
          <cell r="F4177" t="str">
            <v>Customer</v>
          </cell>
          <cell r="G4177">
            <v>310097</v>
          </cell>
        </row>
        <row r="4178">
          <cell r="B4178" t="str">
            <v>702-30006563</v>
          </cell>
          <cell r="C4178" t="str">
            <v>BOOKED</v>
          </cell>
          <cell r="D4178" t="str">
            <v>Accruing</v>
          </cell>
          <cell r="E4178" t="str">
            <v>CFMS.DF.PR.FXD</v>
          </cell>
          <cell r="F4178" t="str">
            <v>Customer</v>
          </cell>
          <cell r="G4178">
            <v>318506</v>
          </cell>
        </row>
        <row r="4179">
          <cell r="B4179" t="str">
            <v>702-30006567</v>
          </cell>
          <cell r="C4179" t="str">
            <v>BOOKED</v>
          </cell>
          <cell r="D4179" t="str">
            <v>Accruing</v>
          </cell>
          <cell r="E4179" t="str">
            <v>CFMS.DF.PR.FXD</v>
          </cell>
          <cell r="F4179" t="str">
            <v>Customer</v>
          </cell>
          <cell r="G4179">
            <v>318874</v>
          </cell>
        </row>
        <row r="4180">
          <cell r="B4180" t="str">
            <v>702-30006568</v>
          </cell>
          <cell r="C4180" t="str">
            <v>BOOKED</v>
          </cell>
          <cell r="D4180" t="str">
            <v>Accruing</v>
          </cell>
          <cell r="E4180" t="str">
            <v>CFMS.DF.PR.FXD</v>
          </cell>
          <cell r="F4180" t="str">
            <v>Customer</v>
          </cell>
          <cell r="G4180">
            <v>318992</v>
          </cell>
        </row>
        <row r="4181">
          <cell r="B4181" t="str">
            <v>702-30006570</v>
          </cell>
          <cell r="C4181" t="str">
            <v>BOOKED</v>
          </cell>
          <cell r="D4181" t="str">
            <v>Accruing</v>
          </cell>
          <cell r="E4181" t="str">
            <v>CFMS.DF.PR.FXD</v>
          </cell>
          <cell r="F4181" t="str">
            <v>Customer</v>
          </cell>
          <cell r="G4181">
            <v>318874</v>
          </cell>
        </row>
        <row r="4182">
          <cell r="B4182" t="str">
            <v>702-30006586</v>
          </cell>
          <cell r="C4182" t="str">
            <v>BOOKED</v>
          </cell>
          <cell r="D4182" t="str">
            <v>Accruing</v>
          </cell>
          <cell r="E4182" t="str">
            <v>CFMS.DF.PR.FXD</v>
          </cell>
          <cell r="F4182" t="str">
            <v>Customer</v>
          </cell>
          <cell r="G4182">
            <v>497289</v>
          </cell>
        </row>
        <row r="4183">
          <cell r="B4183" t="str">
            <v>702-30006587</v>
          </cell>
          <cell r="C4183" t="str">
            <v>BOOKED</v>
          </cell>
          <cell r="D4183" t="str">
            <v>Accruing</v>
          </cell>
          <cell r="E4183" t="str">
            <v>CFMS.DF.PR.FXD</v>
          </cell>
          <cell r="F4183" t="str">
            <v>Customer</v>
          </cell>
          <cell r="G4183">
            <v>318234</v>
          </cell>
        </row>
        <row r="4184">
          <cell r="B4184" t="str">
            <v>702-30006603</v>
          </cell>
          <cell r="C4184" t="str">
            <v>BOOKED</v>
          </cell>
          <cell r="D4184" t="str">
            <v>Accruing</v>
          </cell>
          <cell r="E4184" t="str">
            <v>CFMS.DF.PR.FXD</v>
          </cell>
          <cell r="F4184" t="str">
            <v>Customer</v>
          </cell>
          <cell r="G4184">
            <v>318312</v>
          </cell>
        </row>
        <row r="4185">
          <cell r="B4185" t="str">
            <v>702-30006609</v>
          </cell>
          <cell r="C4185" t="str">
            <v>BOOKED</v>
          </cell>
          <cell r="D4185" t="str">
            <v>Accruing</v>
          </cell>
          <cell r="E4185" t="str">
            <v>CFMS.DF.PR.FXD</v>
          </cell>
          <cell r="F4185" t="str">
            <v>Customer</v>
          </cell>
          <cell r="G4185">
            <v>482290</v>
          </cell>
        </row>
        <row r="4186">
          <cell r="B4186" t="str">
            <v>702-30006610</v>
          </cell>
          <cell r="C4186" t="str">
            <v>BOOKED</v>
          </cell>
          <cell r="D4186" t="str">
            <v>Accruing</v>
          </cell>
          <cell r="E4186" t="str">
            <v>CFMS.DF.PR.FXD</v>
          </cell>
          <cell r="F4186" t="str">
            <v>Customer</v>
          </cell>
          <cell r="G4186">
            <v>313366</v>
          </cell>
        </row>
        <row r="4187">
          <cell r="B4187" t="str">
            <v>702-30006612</v>
          </cell>
          <cell r="C4187" t="str">
            <v>BOOKED</v>
          </cell>
          <cell r="D4187" t="str">
            <v>Accruing</v>
          </cell>
          <cell r="E4187" t="str">
            <v>CFMS.DF.PR.FXD</v>
          </cell>
          <cell r="F4187" t="str">
            <v>Customer</v>
          </cell>
          <cell r="G4187">
            <v>334975</v>
          </cell>
        </row>
        <row r="4188">
          <cell r="B4188" t="str">
            <v>702-30006613</v>
          </cell>
          <cell r="C4188" t="str">
            <v>BOOKED</v>
          </cell>
          <cell r="D4188" t="str">
            <v>Accruing</v>
          </cell>
          <cell r="E4188" t="str">
            <v>CFMS.DF.PR.FXD</v>
          </cell>
          <cell r="F4188" t="str">
            <v>Customer</v>
          </cell>
          <cell r="G4188">
            <v>316522</v>
          </cell>
        </row>
        <row r="4189">
          <cell r="B4189" t="str">
            <v>702-30006614</v>
          </cell>
          <cell r="C4189" t="str">
            <v>BOOKED</v>
          </cell>
          <cell r="D4189" t="str">
            <v>Accruing</v>
          </cell>
          <cell r="E4189" t="str">
            <v>CFMS.DF.PR.FXD</v>
          </cell>
          <cell r="F4189" t="str">
            <v>Customer</v>
          </cell>
          <cell r="G4189">
            <v>485301</v>
          </cell>
        </row>
        <row r="4190">
          <cell r="B4190" t="str">
            <v>702-30006617</v>
          </cell>
          <cell r="C4190" t="str">
            <v>BOOKED</v>
          </cell>
          <cell r="D4190" t="str">
            <v>Accruing</v>
          </cell>
          <cell r="E4190" t="str">
            <v>CFMS.DF.PR.FXD</v>
          </cell>
          <cell r="F4190" t="str">
            <v>Customer</v>
          </cell>
          <cell r="G4190">
            <v>368568</v>
          </cell>
        </row>
        <row r="4191">
          <cell r="B4191" t="str">
            <v>702-30006618</v>
          </cell>
          <cell r="C4191" t="str">
            <v>BOOKED</v>
          </cell>
          <cell r="D4191" t="str">
            <v>Accruing</v>
          </cell>
          <cell r="E4191" t="str">
            <v>CFMS.DF.PR.FXD</v>
          </cell>
          <cell r="F4191" t="str">
            <v>Customer</v>
          </cell>
          <cell r="G4191">
            <v>309513</v>
          </cell>
        </row>
        <row r="4192">
          <cell r="B4192" t="str">
            <v>702-30006619</v>
          </cell>
          <cell r="C4192" t="str">
            <v>BOOKED</v>
          </cell>
          <cell r="D4192" t="str">
            <v>Accruing</v>
          </cell>
          <cell r="E4192" t="str">
            <v>CFMS.DF.PR.FXD</v>
          </cell>
          <cell r="F4192" t="str">
            <v>Customer</v>
          </cell>
          <cell r="G4192">
            <v>485301</v>
          </cell>
        </row>
        <row r="4193">
          <cell r="B4193" t="str">
            <v>702-30006620</v>
          </cell>
          <cell r="C4193" t="str">
            <v>BOOKED</v>
          </cell>
          <cell r="D4193" t="str">
            <v>Accruing</v>
          </cell>
          <cell r="E4193" t="str">
            <v>CFMS.DF.PR.FXD</v>
          </cell>
          <cell r="F4193" t="str">
            <v>Customer</v>
          </cell>
          <cell r="G4193">
            <v>310097</v>
          </cell>
        </row>
        <row r="4194">
          <cell r="B4194" t="str">
            <v>702-30006621</v>
          </cell>
          <cell r="C4194" t="str">
            <v>BOOKED</v>
          </cell>
          <cell r="D4194" t="str">
            <v>Accruing</v>
          </cell>
          <cell r="E4194" t="str">
            <v>CFMS.DF.PR.FXD</v>
          </cell>
          <cell r="F4194" t="str">
            <v>Customer</v>
          </cell>
          <cell r="G4194">
            <v>497393</v>
          </cell>
        </row>
        <row r="4195">
          <cell r="B4195" t="str">
            <v>702-30006622</v>
          </cell>
          <cell r="C4195" t="str">
            <v>BOOKED</v>
          </cell>
          <cell r="D4195" t="str">
            <v>Accruing</v>
          </cell>
          <cell r="E4195" t="str">
            <v>CFMS.DF.PR.FXD</v>
          </cell>
          <cell r="F4195" t="str">
            <v>Customer</v>
          </cell>
          <cell r="G4195">
            <v>318099</v>
          </cell>
        </row>
        <row r="4196">
          <cell r="B4196" t="str">
            <v>702-30006624</v>
          </cell>
          <cell r="C4196" t="str">
            <v>BOOKED</v>
          </cell>
          <cell r="D4196" t="str">
            <v>Accruing</v>
          </cell>
          <cell r="E4196" t="str">
            <v>CFMS.DF.PR.FXD</v>
          </cell>
          <cell r="F4196" t="str">
            <v>Customer</v>
          </cell>
          <cell r="G4196">
            <v>489336</v>
          </cell>
        </row>
        <row r="4197">
          <cell r="B4197" t="str">
            <v>702-30006630</v>
          </cell>
          <cell r="C4197" t="str">
            <v>BOOKED</v>
          </cell>
          <cell r="D4197" t="str">
            <v>Accruing</v>
          </cell>
          <cell r="E4197" t="str">
            <v>CFMS.DF.PR.FXD</v>
          </cell>
          <cell r="F4197" t="str">
            <v>Customer</v>
          </cell>
          <cell r="G4197">
            <v>498381</v>
          </cell>
        </row>
        <row r="4198">
          <cell r="B4198" t="str">
            <v>702-30006631</v>
          </cell>
          <cell r="C4198" t="str">
            <v>BOOKED</v>
          </cell>
          <cell r="D4198" t="str">
            <v>Accruing</v>
          </cell>
          <cell r="E4198" t="str">
            <v>CFMS.DF.PR.FXD</v>
          </cell>
          <cell r="F4198" t="str">
            <v>Customer</v>
          </cell>
          <cell r="G4198">
            <v>318506</v>
          </cell>
        </row>
        <row r="4199">
          <cell r="B4199" t="str">
            <v>702-30006636</v>
          </cell>
          <cell r="C4199" t="str">
            <v>BOOKED</v>
          </cell>
          <cell r="D4199" t="str">
            <v>Accruing</v>
          </cell>
          <cell r="E4199" t="str">
            <v>CFMS.DF.PR.FXD</v>
          </cell>
          <cell r="F4199" t="str">
            <v>Customer</v>
          </cell>
          <cell r="G4199">
            <v>326401</v>
          </cell>
        </row>
        <row r="4200">
          <cell r="B4200" t="str">
            <v>702-30006637</v>
          </cell>
          <cell r="C4200" t="str">
            <v>BOOKED</v>
          </cell>
          <cell r="D4200" t="str">
            <v>Accruing</v>
          </cell>
          <cell r="E4200" t="str">
            <v>CFMS.DF.PR.FXD</v>
          </cell>
          <cell r="F4200" t="str">
            <v>Customer</v>
          </cell>
          <cell r="G4200">
            <v>341466</v>
          </cell>
        </row>
        <row r="4201">
          <cell r="B4201" t="str">
            <v>702-30006638</v>
          </cell>
          <cell r="C4201" t="str">
            <v>BOOKED</v>
          </cell>
          <cell r="D4201" t="str">
            <v>Accruing</v>
          </cell>
          <cell r="E4201" t="str">
            <v>CFMS.DF.PR.FXD</v>
          </cell>
          <cell r="F4201" t="str">
            <v>Customer</v>
          </cell>
          <cell r="G4201">
            <v>318945</v>
          </cell>
        </row>
        <row r="4202">
          <cell r="B4202" t="str">
            <v>702-30006639</v>
          </cell>
          <cell r="C4202" t="str">
            <v>BOOKED</v>
          </cell>
          <cell r="D4202" t="str">
            <v>Accruing</v>
          </cell>
          <cell r="E4202" t="str">
            <v>CFMS.DF.PR.FXD</v>
          </cell>
          <cell r="F4202" t="str">
            <v>Customer</v>
          </cell>
          <cell r="G4202">
            <v>318874</v>
          </cell>
        </row>
        <row r="4203">
          <cell r="B4203" t="str">
            <v>702-30006640</v>
          </cell>
          <cell r="C4203" t="str">
            <v>BOOKED</v>
          </cell>
          <cell r="D4203" t="str">
            <v>Accruing</v>
          </cell>
          <cell r="E4203" t="str">
            <v>CFMS.DF.PR.FXD</v>
          </cell>
          <cell r="F4203" t="str">
            <v>Customer</v>
          </cell>
          <cell r="G4203">
            <v>488308</v>
          </cell>
        </row>
        <row r="4204">
          <cell r="B4204" t="str">
            <v>702-30006646</v>
          </cell>
          <cell r="C4204" t="str">
            <v>BOOKED</v>
          </cell>
          <cell r="D4204" t="str">
            <v>Accruing</v>
          </cell>
          <cell r="E4204" t="str">
            <v>CFMS.DF.PR.FXD</v>
          </cell>
          <cell r="F4204" t="str">
            <v>Customer</v>
          </cell>
          <cell r="G4204">
            <v>318874</v>
          </cell>
        </row>
        <row r="4205">
          <cell r="B4205" t="str">
            <v>702-30006648</v>
          </cell>
          <cell r="C4205" t="str">
            <v>BOOKED</v>
          </cell>
          <cell r="D4205" t="str">
            <v>Accruing</v>
          </cell>
          <cell r="E4205" t="str">
            <v>CFMS.DF.PR.FXD</v>
          </cell>
          <cell r="F4205" t="str">
            <v>Customer</v>
          </cell>
          <cell r="G4205">
            <v>487323</v>
          </cell>
        </row>
        <row r="4206">
          <cell r="B4206" t="str">
            <v>702-30006658</v>
          </cell>
          <cell r="C4206" t="str">
            <v>BOOKED</v>
          </cell>
          <cell r="D4206" t="str">
            <v>Accruing</v>
          </cell>
          <cell r="E4206" t="str">
            <v>CFMS.DF.PR.FXD</v>
          </cell>
          <cell r="F4206" t="str">
            <v>Customer</v>
          </cell>
          <cell r="G4206">
            <v>314544</v>
          </cell>
        </row>
        <row r="4207">
          <cell r="B4207" t="str">
            <v>702-30006666</v>
          </cell>
          <cell r="C4207" t="str">
            <v>BOOKED</v>
          </cell>
          <cell r="D4207" t="str">
            <v>Accruing</v>
          </cell>
          <cell r="E4207" t="str">
            <v>CFMS.OL.FXD</v>
          </cell>
          <cell r="F4207" t="str">
            <v>Customer</v>
          </cell>
          <cell r="G4207">
            <v>319909</v>
          </cell>
        </row>
        <row r="4208">
          <cell r="B4208" t="str">
            <v>702-30006670</v>
          </cell>
          <cell r="C4208" t="str">
            <v>BOOKED</v>
          </cell>
          <cell r="D4208" t="str">
            <v>Accruing</v>
          </cell>
          <cell r="E4208" t="str">
            <v>CFMS.DF.PR.FXD</v>
          </cell>
          <cell r="F4208" t="str">
            <v>Customer</v>
          </cell>
          <cell r="G4208">
            <v>316198</v>
          </cell>
        </row>
        <row r="4209">
          <cell r="B4209" t="str">
            <v>702-30006671</v>
          </cell>
          <cell r="C4209" t="str">
            <v>BOOKED</v>
          </cell>
          <cell r="D4209" t="str">
            <v>Accruing</v>
          </cell>
          <cell r="E4209" t="str">
            <v>CFMS.DF.PR.FXD</v>
          </cell>
          <cell r="F4209" t="str">
            <v>Customer</v>
          </cell>
          <cell r="G4209">
            <v>312754</v>
          </cell>
        </row>
        <row r="4210">
          <cell r="B4210" t="str">
            <v>702-30006673</v>
          </cell>
          <cell r="C4210" t="str">
            <v>BOOKED</v>
          </cell>
          <cell r="D4210" t="str">
            <v>Accruing</v>
          </cell>
          <cell r="E4210" t="str">
            <v>CFMS.DF.PR.FXD</v>
          </cell>
          <cell r="F4210" t="str">
            <v>Customer</v>
          </cell>
          <cell r="G4210">
            <v>518306</v>
          </cell>
        </row>
        <row r="4211">
          <cell r="B4211" t="str">
            <v>702-30006683</v>
          </cell>
          <cell r="C4211" t="str">
            <v>BOOKED</v>
          </cell>
          <cell r="D4211" t="str">
            <v>Accruing</v>
          </cell>
          <cell r="E4211" t="str">
            <v>CFMS.DF.PR.FXD</v>
          </cell>
          <cell r="F4211" t="str">
            <v>Customer</v>
          </cell>
          <cell r="G4211">
            <v>309729</v>
          </cell>
        </row>
        <row r="4212">
          <cell r="B4212" t="str">
            <v>702-30006684</v>
          </cell>
          <cell r="C4212" t="str">
            <v>BOOKED</v>
          </cell>
          <cell r="D4212" t="str">
            <v>Accruing</v>
          </cell>
          <cell r="E4212" t="str">
            <v>CFMS.DF.PR.FXD</v>
          </cell>
          <cell r="F4212" t="str">
            <v>Customer</v>
          </cell>
          <cell r="G4212">
            <v>318945</v>
          </cell>
        </row>
        <row r="4213">
          <cell r="B4213" t="str">
            <v>702-30006686</v>
          </cell>
          <cell r="C4213" t="str">
            <v>BOOKED</v>
          </cell>
          <cell r="D4213" t="str">
            <v>Accruing</v>
          </cell>
          <cell r="E4213" t="str">
            <v>CFMS.TL.FXD</v>
          </cell>
          <cell r="F4213" t="str">
            <v>Customer</v>
          </cell>
          <cell r="G4213">
            <v>390332</v>
          </cell>
        </row>
        <row r="4214">
          <cell r="B4214" t="str">
            <v>702-30006690</v>
          </cell>
          <cell r="C4214" t="str">
            <v>BOOKED</v>
          </cell>
          <cell r="D4214" t="str">
            <v>Accruing</v>
          </cell>
          <cell r="E4214" t="str">
            <v>CFMS.DF.PR.FXD</v>
          </cell>
          <cell r="F4214" t="str">
            <v>Customer</v>
          </cell>
          <cell r="G4214">
            <v>339833</v>
          </cell>
        </row>
        <row r="4215">
          <cell r="B4215" t="str">
            <v>702-30006692</v>
          </cell>
          <cell r="C4215" t="str">
            <v>BOOKED</v>
          </cell>
          <cell r="D4215" t="str">
            <v>Accruing</v>
          </cell>
          <cell r="E4215" t="str">
            <v>CFMS.DF.PR.FXD</v>
          </cell>
          <cell r="F4215" t="str">
            <v>Customer</v>
          </cell>
          <cell r="G4215">
            <v>318099</v>
          </cell>
        </row>
        <row r="4216">
          <cell r="B4216" t="str">
            <v>702-30006694</v>
          </cell>
          <cell r="C4216" t="str">
            <v>BOOKED</v>
          </cell>
          <cell r="D4216" t="str">
            <v>Accruing</v>
          </cell>
          <cell r="E4216" t="str">
            <v>CFMS.DF.PR.FXD</v>
          </cell>
          <cell r="F4216" t="str">
            <v>Customer</v>
          </cell>
          <cell r="G4216">
            <v>488329</v>
          </cell>
        </row>
        <row r="4217">
          <cell r="B4217" t="str">
            <v>702-30006695</v>
          </cell>
          <cell r="C4217" t="str">
            <v>BOOKED</v>
          </cell>
          <cell r="D4217" t="str">
            <v>Accruing</v>
          </cell>
          <cell r="E4217" t="str">
            <v>CFMS.DF.PR.FXD</v>
          </cell>
          <cell r="F4217" t="str">
            <v>Customer</v>
          </cell>
          <cell r="G4217">
            <v>310580</v>
          </cell>
        </row>
        <row r="4218">
          <cell r="B4218" t="str">
            <v>702-30006696</v>
          </cell>
          <cell r="C4218" t="str">
            <v>BOOKED</v>
          </cell>
          <cell r="D4218" t="str">
            <v>Accruing</v>
          </cell>
          <cell r="E4218" t="str">
            <v>CFMS.DF.PR.FXD</v>
          </cell>
          <cell r="F4218" t="str">
            <v>Customer</v>
          </cell>
          <cell r="G4218">
            <v>312682</v>
          </cell>
        </row>
        <row r="4219">
          <cell r="B4219" t="str">
            <v>702-30006700</v>
          </cell>
          <cell r="C4219" t="str">
            <v>BOOKED</v>
          </cell>
          <cell r="D4219" t="str">
            <v>Accruing</v>
          </cell>
          <cell r="E4219" t="str">
            <v>CFMS.DF.PR.FXD</v>
          </cell>
          <cell r="F4219" t="str">
            <v>Customer</v>
          </cell>
          <cell r="G4219">
            <v>360334</v>
          </cell>
        </row>
        <row r="4220">
          <cell r="B4220" t="str">
            <v>702-30006701</v>
          </cell>
          <cell r="C4220" t="str">
            <v>BOOKED</v>
          </cell>
          <cell r="D4220" t="str">
            <v>Accruing</v>
          </cell>
          <cell r="E4220" t="str">
            <v>CFMS.DF.PR.FXD</v>
          </cell>
          <cell r="F4220" t="str">
            <v>Customer</v>
          </cell>
          <cell r="G4220">
            <v>488329</v>
          </cell>
        </row>
        <row r="4221">
          <cell r="B4221" t="str">
            <v>702-30006702</v>
          </cell>
          <cell r="C4221" t="str">
            <v>BOOKED</v>
          </cell>
          <cell r="D4221" t="str">
            <v>Accruing</v>
          </cell>
          <cell r="E4221" t="str">
            <v>CFMS.DF.PR.FXD</v>
          </cell>
          <cell r="F4221" t="str">
            <v>Customer</v>
          </cell>
          <cell r="G4221">
            <v>489379</v>
          </cell>
        </row>
        <row r="4222">
          <cell r="B4222" t="str">
            <v>702-30006709</v>
          </cell>
          <cell r="C4222" t="str">
            <v>BOOKED</v>
          </cell>
          <cell r="D4222" t="str">
            <v>Accruing</v>
          </cell>
          <cell r="E4222" t="str">
            <v>CFMS.DF.PR.FXD</v>
          </cell>
          <cell r="F4222" t="str">
            <v>Customer</v>
          </cell>
          <cell r="G4222">
            <v>318916</v>
          </cell>
        </row>
        <row r="4223">
          <cell r="B4223" t="str">
            <v>702-30006710</v>
          </cell>
          <cell r="C4223" t="str">
            <v>BOOKED</v>
          </cell>
          <cell r="D4223" t="str">
            <v>Accruing</v>
          </cell>
          <cell r="E4223" t="str">
            <v>CFMS.TL.FXD</v>
          </cell>
          <cell r="F4223" t="str">
            <v>Customer</v>
          </cell>
          <cell r="G4223">
            <v>318916</v>
          </cell>
        </row>
        <row r="4224">
          <cell r="B4224" t="str">
            <v>702-30006711</v>
          </cell>
          <cell r="C4224" t="str">
            <v>BOOKED</v>
          </cell>
          <cell r="D4224" t="str">
            <v>Accruing</v>
          </cell>
          <cell r="E4224" t="str">
            <v>CFMS.OL.FXD</v>
          </cell>
          <cell r="F4224" t="str">
            <v>Customer</v>
          </cell>
          <cell r="G4224">
            <v>318916</v>
          </cell>
        </row>
        <row r="4225">
          <cell r="B4225" t="str">
            <v>702-30006712</v>
          </cell>
          <cell r="C4225" t="str">
            <v>BOOKED</v>
          </cell>
          <cell r="D4225" t="str">
            <v>Accruing</v>
          </cell>
          <cell r="E4225" t="str">
            <v>CFMS.DF.PR.FXD</v>
          </cell>
          <cell r="F4225" t="str">
            <v>Customer</v>
          </cell>
          <cell r="G4225">
            <v>318916</v>
          </cell>
        </row>
        <row r="4226">
          <cell r="B4226" t="str">
            <v>702-30006718</v>
          </cell>
          <cell r="C4226" t="str">
            <v>BOOKED</v>
          </cell>
          <cell r="D4226" t="str">
            <v>Accruing</v>
          </cell>
          <cell r="E4226" t="str">
            <v>CFMS.DF.PR.FXD</v>
          </cell>
          <cell r="F4226" t="str">
            <v>Customer</v>
          </cell>
          <cell r="G4226">
            <v>320104</v>
          </cell>
        </row>
        <row r="4227">
          <cell r="B4227" t="str">
            <v>702-30006720</v>
          </cell>
          <cell r="C4227" t="str">
            <v>BOOKED</v>
          </cell>
          <cell r="D4227" t="str">
            <v>Accruing</v>
          </cell>
          <cell r="E4227" t="str">
            <v>CFMS.DF.PR.FXD</v>
          </cell>
          <cell r="F4227" t="str">
            <v>Customer</v>
          </cell>
          <cell r="G4227">
            <v>386310</v>
          </cell>
        </row>
        <row r="4228">
          <cell r="B4228" t="str">
            <v>702-30006722</v>
          </cell>
          <cell r="C4228" t="str">
            <v>BOOKED</v>
          </cell>
          <cell r="D4228" t="str">
            <v>Accruing</v>
          </cell>
          <cell r="E4228" t="str">
            <v>CFMS.DF.PR.FXD</v>
          </cell>
          <cell r="F4228" t="str">
            <v>Customer</v>
          </cell>
          <cell r="G4228">
            <v>487303</v>
          </cell>
        </row>
        <row r="4229">
          <cell r="B4229" t="str">
            <v>702-30006725</v>
          </cell>
          <cell r="C4229" t="str">
            <v>BOOKED</v>
          </cell>
          <cell r="D4229" t="str">
            <v>Accruing</v>
          </cell>
          <cell r="E4229" t="str">
            <v>CFMS.DF.PR.FXD</v>
          </cell>
          <cell r="F4229" t="str">
            <v>Customer</v>
          </cell>
          <cell r="G4229">
            <v>320453</v>
          </cell>
        </row>
        <row r="4230">
          <cell r="B4230" t="str">
            <v>702-30006726</v>
          </cell>
          <cell r="C4230" t="str">
            <v>BOOKED</v>
          </cell>
          <cell r="D4230" t="str">
            <v>Accruing</v>
          </cell>
          <cell r="E4230" t="str">
            <v>CFMS.DF.PR.FXD</v>
          </cell>
          <cell r="F4230" t="str">
            <v>Customer</v>
          </cell>
          <cell r="G4230">
            <v>342476</v>
          </cell>
        </row>
        <row r="4231">
          <cell r="B4231" t="str">
            <v>702-30006731</v>
          </cell>
          <cell r="C4231" t="str">
            <v>BOOKED</v>
          </cell>
          <cell r="D4231" t="str">
            <v>Accruing</v>
          </cell>
          <cell r="E4231" t="str">
            <v>CFMS.DF.PR.FXD</v>
          </cell>
          <cell r="F4231" t="str">
            <v>Customer</v>
          </cell>
          <cell r="G4231">
            <v>489379</v>
          </cell>
        </row>
        <row r="4232">
          <cell r="B4232" t="str">
            <v>702-30006733</v>
          </cell>
          <cell r="C4232" t="str">
            <v>BOOKED</v>
          </cell>
          <cell r="D4232" t="str">
            <v>Accruing</v>
          </cell>
          <cell r="E4232" t="str">
            <v>CFMS.DF.PR.FXD</v>
          </cell>
          <cell r="F4232" t="str">
            <v>Customer</v>
          </cell>
          <cell r="G4232">
            <v>314854</v>
          </cell>
        </row>
        <row r="4233">
          <cell r="B4233" t="str">
            <v>702-30006735</v>
          </cell>
          <cell r="C4233" t="str">
            <v>BOOKED</v>
          </cell>
          <cell r="D4233" t="str">
            <v>Accruing</v>
          </cell>
          <cell r="E4233" t="str">
            <v>CFMS.DF.PR.FXD</v>
          </cell>
          <cell r="F4233" t="str">
            <v>Customer</v>
          </cell>
          <cell r="G4233">
            <v>317159</v>
          </cell>
        </row>
        <row r="4234">
          <cell r="B4234" t="str">
            <v>702-30006737</v>
          </cell>
          <cell r="C4234" t="str">
            <v>BOOKED</v>
          </cell>
          <cell r="D4234" t="str">
            <v>Accruing</v>
          </cell>
          <cell r="E4234" t="str">
            <v>CFMS.DF.PR.FXD</v>
          </cell>
          <cell r="F4234" t="str">
            <v>Customer</v>
          </cell>
          <cell r="G4234">
            <v>503310</v>
          </cell>
        </row>
        <row r="4235">
          <cell r="B4235" t="str">
            <v>702-30006741</v>
          </cell>
          <cell r="C4235" t="str">
            <v>BOOKED</v>
          </cell>
          <cell r="D4235" t="str">
            <v>Accruing</v>
          </cell>
          <cell r="E4235" t="str">
            <v>CFMS.DF.PR.FXD</v>
          </cell>
          <cell r="F4235" t="str">
            <v>Customer</v>
          </cell>
          <cell r="G4235">
            <v>319288</v>
          </cell>
        </row>
        <row r="4236">
          <cell r="B4236" t="str">
            <v>702-30006742</v>
          </cell>
          <cell r="C4236" t="str">
            <v>BOOKED</v>
          </cell>
          <cell r="D4236" t="str">
            <v>Accruing</v>
          </cell>
          <cell r="E4236" t="str">
            <v>CFMS.DF.PR.FXD</v>
          </cell>
          <cell r="F4236" t="str">
            <v>Customer</v>
          </cell>
          <cell r="G4236">
            <v>360049</v>
          </cell>
        </row>
        <row r="4237">
          <cell r="B4237" t="str">
            <v>702-30006743</v>
          </cell>
          <cell r="C4237" t="str">
            <v>BOOKED</v>
          </cell>
          <cell r="D4237" t="str">
            <v>Accruing</v>
          </cell>
          <cell r="E4237" t="str">
            <v>CFMS.DF.PR.FXD</v>
          </cell>
          <cell r="F4237" t="str">
            <v>Customer</v>
          </cell>
          <cell r="G4237">
            <v>520292</v>
          </cell>
        </row>
        <row r="4238">
          <cell r="B4238" t="str">
            <v>702-30006744</v>
          </cell>
          <cell r="C4238" t="str">
            <v>BOOKED</v>
          </cell>
          <cell r="D4238" t="str">
            <v>Accruing</v>
          </cell>
          <cell r="E4238" t="str">
            <v>CFMS.DF.PR.FXD</v>
          </cell>
          <cell r="F4238" t="str">
            <v>Customer</v>
          </cell>
          <cell r="G4238">
            <v>330178</v>
          </cell>
        </row>
        <row r="4239">
          <cell r="B4239" t="str">
            <v>702-30006749</v>
          </cell>
          <cell r="C4239" t="str">
            <v>BOOKED</v>
          </cell>
          <cell r="D4239" t="str">
            <v>Accruing</v>
          </cell>
          <cell r="E4239" t="str">
            <v>CFMS.DF.PR.FXD</v>
          </cell>
          <cell r="F4239" t="str">
            <v>Customer</v>
          </cell>
          <cell r="G4239">
            <v>501318</v>
          </cell>
        </row>
        <row r="4240">
          <cell r="B4240" t="str">
            <v>702-30006762</v>
          </cell>
          <cell r="C4240" t="str">
            <v>BOOKED</v>
          </cell>
          <cell r="D4240" t="str">
            <v>Accruing</v>
          </cell>
          <cell r="E4240" t="str">
            <v>CFMS.TL.FXD</v>
          </cell>
          <cell r="F4240" t="str">
            <v>Customer</v>
          </cell>
          <cell r="G4240">
            <v>319909</v>
          </cell>
        </row>
        <row r="4241">
          <cell r="B4241" t="str">
            <v>702-30006763</v>
          </cell>
          <cell r="C4241" t="str">
            <v>BOOKED</v>
          </cell>
          <cell r="D4241" t="str">
            <v>Accruing</v>
          </cell>
          <cell r="E4241" t="str">
            <v>CFMS.DF.PR.FXD</v>
          </cell>
          <cell r="F4241" t="str">
            <v>Customer</v>
          </cell>
          <cell r="G4241">
            <v>501312</v>
          </cell>
        </row>
        <row r="4242">
          <cell r="B4242" t="str">
            <v>702-30006767</v>
          </cell>
          <cell r="C4242" t="str">
            <v>BOOKED</v>
          </cell>
          <cell r="D4242" t="str">
            <v>Accruing</v>
          </cell>
          <cell r="E4242" t="str">
            <v>CFMS.DF.PR.FXD</v>
          </cell>
          <cell r="F4242" t="str">
            <v>Customer</v>
          </cell>
          <cell r="G4242">
            <v>386310</v>
          </cell>
        </row>
        <row r="4243">
          <cell r="B4243" t="str">
            <v>702-30006771</v>
          </cell>
          <cell r="C4243" t="str">
            <v>BOOKED</v>
          </cell>
          <cell r="D4243" t="str">
            <v>Accruing</v>
          </cell>
          <cell r="E4243" t="str">
            <v>CFMS.DF.PR.FXD</v>
          </cell>
          <cell r="F4243" t="str">
            <v>Customer</v>
          </cell>
          <cell r="G4243">
            <v>502328</v>
          </cell>
        </row>
        <row r="4244">
          <cell r="B4244" t="str">
            <v>702-30006773</v>
          </cell>
          <cell r="C4244" t="str">
            <v>BOOKED</v>
          </cell>
          <cell r="D4244" t="str">
            <v>Accruing</v>
          </cell>
          <cell r="E4244" t="str">
            <v>CFMS.DF.PR.FXD</v>
          </cell>
          <cell r="F4244" t="str">
            <v>Customer</v>
          </cell>
          <cell r="G4244">
            <v>320414</v>
          </cell>
        </row>
        <row r="4245">
          <cell r="B4245" t="str">
            <v>702-30006789</v>
          </cell>
          <cell r="C4245" t="str">
            <v>BOOKED</v>
          </cell>
          <cell r="D4245" t="str">
            <v>Accruing</v>
          </cell>
          <cell r="E4245" t="str">
            <v>CFMS.DF.PR.FXD</v>
          </cell>
          <cell r="F4245" t="str">
            <v>Customer</v>
          </cell>
          <cell r="G4245">
            <v>314321</v>
          </cell>
        </row>
        <row r="4246">
          <cell r="B4246" t="str">
            <v>702-30006806</v>
          </cell>
          <cell r="C4246" t="str">
            <v>BOOKED</v>
          </cell>
          <cell r="D4246" t="str">
            <v>Accruing</v>
          </cell>
          <cell r="E4246" t="str">
            <v>CFMS.OL.FXD</v>
          </cell>
          <cell r="F4246" t="str">
            <v>Customer</v>
          </cell>
          <cell r="G4246">
            <v>310401</v>
          </cell>
        </row>
        <row r="4247">
          <cell r="B4247" t="str">
            <v>702-30006812</v>
          </cell>
          <cell r="C4247" t="str">
            <v>BOOKED</v>
          </cell>
          <cell r="D4247" t="str">
            <v>Accruing</v>
          </cell>
          <cell r="E4247" t="str">
            <v>CFMS.DF.PR.FXD</v>
          </cell>
          <cell r="F4247" t="str">
            <v>Customer</v>
          </cell>
          <cell r="G4247">
            <v>503311</v>
          </cell>
        </row>
        <row r="4248">
          <cell r="B4248" t="str">
            <v>702-30006818</v>
          </cell>
          <cell r="C4248" t="str">
            <v>BOOKED</v>
          </cell>
          <cell r="D4248" t="str">
            <v>Accruing</v>
          </cell>
          <cell r="E4248" t="str">
            <v>CFMS.DF.PR.FXD</v>
          </cell>
          <cell r="F4248" t="str">
            <v>Customer</v>
          </cell>
          <cell r="G4248">
            <v>519358</v>
          </cell>
        </row>
        <row r="4249">
          <cell r="B4249" t="str">
            <v>702-30006819</v>
          </cell>
          <cell r="C4249" t="str">
            <v>BOOKED</v>
          </cell>
          <cell r="D4249" t="str">
            <v>Accruing</v>
          </cell>
          <cell r="E4249" t="str">
            <v>CFMS.DF.PR.FXD</v>
          </cell>
          <cell r="F4249" t="str">
            <v>Customer</v>
          </cell>
          <cell r="G4249">
            <v>505292</v>
          </cell>
        </row>
        <row r="4250">
          <cell r="B4250" t="str">
            <v>702-30006820</v>
          </cell>
          <cell r="C4250" t="str">
            <v>BOOKED</v>
          </cell>
          <cell r="D4250" t="str">
            <v>Accruing</v>
          </cell>
          <cell r="E4250" t="str">
            <v>CFMS.DF.PR.FXD</v>
          </cell>
          <cell r="F4250" t="str">
            <v>Customer</v>
          </cell>
          <cell r="G4250">
            <v>317881</v>
          </cell>
        </row>
        <row r="4251">
          <cell r="B4251" t="str">
            <v>702-30006821</v>
          </cell>
          <cell r="C4251" t="str">
            <v>BOOKED</v>
          </cell>
          <cell r="D4251" t="str">
            <v>Accruing</v>
          </cell>
          <cell r="E4251" t="str">
            <v>CFMS.DF.PR.FXD</v>
          </cell>
          <cell r="F4251" t="str">
            <v>Customer</v>
          </cell>
          <cell r="G4251">
            <v>519360</v>
          </cell>
        </row>
        <row r="4252">
          <cell r="B4252" t="str">
            <v>702-30006823</v>
          </cell>
          <cell r="C4252" t="str">
            <v>BOOKED</v>
          </cell>
          <cell r="D4252" t="str">
            <v>Accruing</v>
          </cell>
          <cell r="E4252" t="str">
            <v>CFMS.TL.FXD</v>
          </cell>
          <cell r="F4252" t="str">
            <v>Customer</v>
          </cell>
          <cell r="G4252">
            <v>498383</v>
          </cell>
        </row>
        <row r="4253">
          <cell r="B4253" t="str">
            <v>702-30006826</v>
          </cell>
          <cell r="C4253" t="str">
            <v>BOOKED</v>
          </cell>
          <cell r="D4253" t="str">
            <v>Accruing</v>
          </cell>
          <cell r="E4253" t="str">
            <v>CFMS.DF.PR.FXD</v>
          </cell>
          <cell r="F4253" t="str">
            <v>Customer</v>
          </cell>
          <cell r="G4253">
            <v>519358</v>
          </cell>
        </row>
        <row r="4254">
          <cell r="B4254" t="str">
            <v>702-30006827</v>
          </cell>
          <cell r="C4254" t="str">
            <v>BOOKED</v>
          </cell>
          <cell r="D4254" t="str">
            <v>Accruing</v>
          </cell>
          <cell r="E4254" t="str">
            <v>CFMS.DF.PR.FXD</v>
          </cell>
          <cell r="F4254" t="str">
            <v>Customer</v>
          </cell>
          <cell r="G4254">
            <v>508317</v>
          </cell>
        </row>
        <row r="4255">
          <cell r="B4255" t="str">
            <v>702-30006828</v>
          </cell>
          <cell r="C4255" t="str">
            <v>BOOKED</v>
          </cell>
          <cell r="D4255" t="str">
            <v>Accruing</v>
          </cell>
          <cell r="E4255" t="str">
            <v>CFMS.DF.PR.FXD</v>
          </cell>
          <cell r="F4255" t="str">
            <v>Customer</v>
          </cell>
          <cell r="G4255">
            <v>309499</v>
          </cell>
        </row>
        <row r="4256">
          <cell r="B4256" t="str">
            <v>702-30006829</v>
          </cell>
          <cell r="C4256" t="str">
            <v>BOOKED</v>
          </cell>
          <cell r="D4256" t="str">
            <v>Accruing</v>
          </cell>
          <cell r="E4256" t="str">
            <v>CFMS.DF.PR.FXD</v>
          </cell>
          <cell r="F4256" t="str">
            <v>Customer</v>
          </cell>
          <cell r="G4256">
            <v>519360</v>
          </cell>
        </row>
        <row r="4257">
          <cell r="B4257" t="str">
            <v>702-30006830</v>
          </cell>
          <cell r="C4257" t="str">
            <v>BOOKED</v>
          </cell>
          <cell r="D4257" t="str">
            <v>Accruing</v>
          </cell>
          <cell r="E4257" t="str">
            <v>CFMS.DF.PR.FXD</v>
          </cell>
          <cell r="F4257" t="str">
            <v>Customer</v>
          </cell>
          <cell r="G4257">
            <v>510303</v>
          </cell>
        </row>
        <row r="4258">
          <cell r="B4258" t="str">
            <v>702-30006839</v>
          </cell>
          <cell r="C4258" t="str">
            <v>BOOKED</v>
          </cell>
          <cell r="D4258" t="str">
            <v>Accruing</v>
          </cell>
          <cell r="E4258" t="str">
            <v>CFMS.DF.PR.FXD</v>
          </cell>
          <cell r="F4258" t="str">
            <v>Customer</v>
          </cell>
          <cell r="G4258">
            <v>510291</v>
          </cell>
        </row>
        <row r="4259">
          <cell r="B4259" t="str">
            <v>702-30006843</v>
          </cell>
          <cell r="C4259" t="str">
            <v>BOOKED</v>
          </cell>
          <cell r="D4259" t="str">
            <v>Accruing</v>
          </cell>
          <cell r="E4259" t="str">
            <v>CFMS.DF.PR.FXD</v>
          </cell>
          <cell r="F4259" t="str">
            <v>Customer</v>
          </cell>
          <cell r="G4259">
            <v>512306</v>
          </cell>
        </row>
        <row r="4260">
          <cell r="B4260" t="str">
            <v>702-30006845</v>
          </cell>
          <cell r="C4260" t="str">
            <v>BOOKED</v>
          </cell>
          <cell r="D4260" t="str">
            <v>Accruing</v>
          </cell>
          <cell r="E4260" t="str">
            <v>CFMS.DF.PR.FXD</v>
          </cell>
          <cell r="F4260" t="str">
            <v>Customer</v>
          </cell>
          <cell r="G4260">
            <v>317037</v>
          </cell>
        </row>
        <row r="4261">
          <cell r="B4261" t="str">
            <v>702-30006846</v>
          </cell>
          <cell r="C4261" t="str">
            <v>BOOKED</v>
          </cell>
          <cell r="D4261" t="str">
            <v>Accruing</v>
          </cell>
          <cell r="E4261" t="str">
            <v>CFMS.DF.PR.FXD</v>
          </cell>
          <cell r="F4261" t="str">
            <v>Customer</v>
          </cell>
          <cell r="G4261">
            <v>317733</v>
          </cell>
        </row>
        <row r="4262">
          <cell r="B4262" t="str">
            <v>702-30006847</v>
          </cell>
          <cell r="C4262" t="str">
            <v>BOOKED</v>
          </cell>
          <cell r="D4262" t="str">
            <v>Accruing</v>
          </cell>
          <cell r="E4262" t="str">
            <v>CFMS.DF.PR.FXD</v>
          </cell>
          <cell r="F4262" t="str">
            <v>Customer</v>
          </cell>
          <cell r="G4262">
            <v>310291</v>
          </cell>
        </row>
        <row r="4263">
          <cell r="B4263" t="str">
            <v>702-30006850</v>
          </cell>
          <cell r="C4263" t="str">
            <v>BOOKED</v>
          </cell>
          <cell r="D4263" t="str">
            <v>Accruing</v>
          </cell>
          <cell r="E4263" t="str">
            <v>CFMS.DF.PR.FXD</v>
          </cell>
          <cell r="F4263" t="str">
            <v>Customer</v>
          </cell>
          <cell r="G4263">
            <v>351543</v>
          </cell>
        </row>
        <row r="4264">
          <cell r="B4264" t="str">
            <v>702-30006852</v>
          </cell>
          <cell r="C4264" t="str">
            <v>BOOKED</v>
          </cell>
          <cell r="D4264" t="str">
            <v>Accruing</v>
          </cell>
          <cell r="E4264" t="str">
            <v>CFMS.DF.PR.FXD</v>
          </cell>
          <cell r="F4264" t="str">
            <v>Customer</v>
          </cell>
          <cell r="G4264">
            <v>511290</v>
          </cell>
        </row>
        <row r="4265">
          <cell r="B4265" t="str">
            <v>702-30006853</v>
          </cell>
          <cell r="C4265" t="str">
            <v>BOOKED</v>
          </cell>
          <cell r="D4265" t="str">
            <v>Accruing</v>
          </cell>
          <cell r="E4265" t="str">
            <v>CFMS.DF.PR.FXD</v>
          </cell>
          <cell r="F4265" t="str">
            <v>Customer</v>
          </cell>
          <cell r="G4265">
            <v>512303</v>
          </cell>
        </row>
        <row r="4266">
          <cell r="B4266" t="str">
            <v>702-30006857</v>
          </cell>
          <cell r="C4266" t="str">
            <v>BOOKED</v>
          </cell>
          <cell r="D4266" t="str">
            <v>Accruing</v>
          </cell>
          <cell r="E4266" t="str">
            <v>CFMS.DF.PR.FXD</v>
          </cell>
          <cell r="F4266" t="str">
            <v>Customer</v>
          </cell>
          <cell r="G4266">
            <v>363789</v>
          </cell>
        </row>
        <row r="4267">
          <cell r="B4267" t="str">
            <v>702-30006859</v>
          </cell>
          <cell r="C4267" t="str">
            <v>BOOKED</v>
          </cell>
          <cell r="D4267" t="str">
            <v>Accruing</v>
          </cell>
          <cell r="E4267" t="str">
            <v>CFMS.DF.PR.FXD</v>
          </cell>
          <cell r="F4267" t="str">
            <v>Customer</v>
          </cell>
          <cell r="G4267">
            <v>513307</v>
          </cell>
        </row>
        <row r="4268">
          <cell r="B4268" t="str">
            <v>702-30006860</v>
          </cell>
          <cell r="C4268" t="str">
            <v>BOOKED</v>
          </cell>
          <cell r="D4268" t="str">
            <v>Accruing</v>
          </cell>
          <cell r="E4268" t="str">
            <v>CFMS.DF.PR.FXD</v>
          </cell>
          <cell r="F4268" t="str">
            <v>Customer</v>
          </cell>
          <cell r="G4268">
            <v>513307</v>
          </cell>
        </row>
        <row r="4269">
          <cell r="B4269" t="str">
            <v>702-30006862</v>
          </cell>
          <cell r="C4269" t="str">
            <v>BOOKED</v>
          </cell>
          <cell r="D4269" t="str">
            <v>Accruing</v>
          </cell>
          <cell r="E4269" t="str">
            <v>CFMS.DF.PR.FXD</v>
          </cell>
          <cell r="F4269" t="str">
            <v>Customer</v>
          </cell>
          <cell r="G4269">
            <v>317278</v>
          </cell>
        </row>
        <row r="4270">
          <cell r="B4270" t="str">
            <v>702-30006863</v>
          </cell>
          <cell r="C4270" t="str">
            <v>BOOKED</v>
          </cell>
          <cell r="D4270" t="str">
            <v>Accruing</v>
          </cell>
          <cell r="E4270" t="str">
            <v>CFMS.TL.FXD</v>
          </cell>
          <cell r="F4270" t="str">
            <v>Customer</v>
          </cell>
          <cell r="G4270">
            <v>368942</v>
          </cell>
        </row>
        <row r="4271">
          <cell r="B4271" t="str">
            <v>702-30006868</v>
          </cell>
          <cell r="C4271" t="str">
            <v>BOOKED</v>
          </cell>
          <cell r="D4271" t="str">
            <v>Accruing</v>
          </cell>
          <cell r="E4271" t="str">
            <v>CFMS.DF.PR.FXD</v>
          </cell>
          <cell r="F4271" t="str">
            <v>Customer</v>
          </cell>
          <cell r="G4271">
            <v>317852</v>
          </cell>
        </row>
        <row r="4272">
          <cell r="B4272" t="str">
            <v>702-30006869</v>
          </cell>
          <cell r="C4272" t="str">
            <v>BOOKED</v>
          </cell>
          <cell r="D4272" t="str">
            <v>Accruing</v>
          </cell>
          <cell r="E4272" t="str">
            <v>CFMS.DF.PR.FXD</v>
          </cell>
          <cell r="F4272" t="str">
            <v>Customer</v>
          </cell>
          <cell r="G4272">
            <v>337128</v>
          </cell>
        </row>
        <row r="4273">
          <cell r="B4273" t="str">
            <v>702-30006871</v>
          </cell>
          <cell r="C4273" t="str">
            <v>BOOKED</v>
          </cell>
          <cell r="D4273" t="str">
            <v>Accruing</v>
          </cell>
          <cell r="E4273" t="str">
            <v>CFMS.DF.PR.FXD</v>
          </cell>
          <cell r="F4273" t="str">
            <v>Customer</v>
          </cell>
          <cell r="G4273">
            <v>316355</v>
          </cell>
        </row>
        <row r="4274">
          <cell r="B4274" t="str">
            <v>702-30006872</v>
          </cell>
          <cell r="C4274" t="str">
            <v>BOOKED</v>
          </cell>
          <cell r="D4274" t="str">
            <v>Accruing</v>
          </cell>
          <cell r="E4274" t="str">
            <v>CFMS.DF.PR.FXD</v>
          </cell>
          <cell r="F4274" t="str">
            <v>Customer</v>
          </cell>
          <cell r="G4274">
            <v>318173</v>
          </cell>
        </row>
        <row r="4275">
          <cell r="B4275" t="str">
            <v>702-30006874</v>
          </cell>
          <cell r="C4275" t="str">
            <v>BOOKED</v>
          </cell>
          <cell r="D4275" t="str">
            <v>Accruing</v>
          </cell>
          <cell r="E4275" t="str">
            <v>CFMS.DF.PR.FXD</v>
          </cell>
          <cell r="F4275" t="str">
            <v>Customer</v>
          </cell>
          <cell r="G4275">
            <v>515350</v>
          </cell>
        </row>
        <row r="4276">
          <cell r="B4276" t="str">
            <v>702-30006877</v>
          </cell>
          <cell r="C4276" t="str">
            <v>BOOKED</v>
          </cell>
          <cell r="D4276" t="str">
            <v>Accruing</v>
          </cell>
          <cell r="E4276" t="str">
            <v>CFMS.DF.PR.FXD</v>
          </cell>
          <cell r="F4276" t="str">
            <v>Customer</v>
          </cell>
          <cell r="G4276">
            <v>310580</v>
          </cell>
        </row>
        <row r="4277">
          <cell r="B4277" t="str">
            <v>702-30006883</v>
          </cell>
          <cell r="C4277" t="str">
            <v>BOOKED</v>
          </cell>
          <cell r="D4277" t="str">
            <v>Accruing</v>
          </cell>
          <cell r="E4277" t="str">
            <v>CFMS.DF.PR.FXD</v>
          </cell>
          <cell r="F4277" t="str">
            <v>Customer</v>
          </cell>
          <cell r="G4277">
            <v>364949</v>
          </cell>
        </row>
        <row r="4278">
          <cell r="B4278" t="str">
            <v>702-30006921</v>
          </cell>
          <cell r="C4278" t="str">
            <v>BOOKED</v>
          </cell>
          <cell r="D4278" t="str">
            <v>Accruing</v>
          </cell>
          <cell r="E4278" t="str">
            <v>CFMS.DF.PR.FXD</v>
          </cell>
          <cell r="F4278" t="str">
            <v>Customer</v>
          </cell>
          <cell r="G4278">
            <v>319073</v>
          </cell>
        </row>
        <row r="4279">
          <cell r="B4279" t="str">
            <v>702-30006922</v>
          </cell>
          <cell r="C4279" t="str">
            <v>BOOKED</v>
          </cell>
          <cell r="D4279" t="str">
            <v>Accruing</v>
          </cell>
          <cell r="E4279" t="str">
            <v>CFMS.DF.PR.FXD</v>
          </cell>
          <cell r="F4279" t="str">
            <v>Customer</v>
          </cell>
          <cell r="G4279">
            <v>326185</v>
          </cell>
        </row>
        <row r="4280">
          <cell r="B4280" t="str">
            <v>702-30006923</v>
          </cell>
          <cell r="C4280" t="str">
            <v>BOOKED</v>
          </cell>
          <cell r="D4280" t="str">
            <v>Accruing</v>
          </cell>
          <cell r="E4280" t="str">
            <v>CFMS.DF.PR.FXD</v>
          </cell>
          <cell r="F4280" t="str">
            <v>Customer</v>
          </cell>
          <cell r="G4280">
            <v>488329</v>
          </cell>
        </row>
        <row r="4281">
          <cell r="B4281" t="str">
            <v>702-30006925</v>
          </cell>
          <cell r="C4281" t="str">
            <v>BOOKED</v>
          </cell>
          <cell r="D4281" t="str">
            <v>Accruing</v>
          </cell>
          <cell r="E4281" t="str">
            <v>CFMS.DF.PR.FXD</v>
          </cell>
          <cell r="F4281" t="str">
            <v>Customer</v>
          </cell>
          <cell r="G4281">
            <v>312657</v>
          </cell>
        </row>
        <row r="4282">
          <cell r="B4282" t="str">
            <v>702-30006926</v>
          </cell>
          <cell r="C4282" t="str">
            <v>BOOKED</v>
          </cell>
          <cell r="D4282" t="str">
            <v>Accruing</v>
          </cell>
          <cell r="E4282" t="str">
            <v>CFMS.DF.PR.FXD</v>
          </cell>
          <cell r="F4282" t="str">
            <v>Customer</v>
          </cell>
          <cell r="G4282">
            <v>527312</v>
          </cell>
        </row>
        <row r="4283">
          <cell r="B4283" t="str">
            <v>702-30006931</v>
          </cell>
          <cell r="C4283" t="str">
            <v>BOOKED</v>
          </cell>
          <cell r="D4283" t="str">
            <v>Accruing</v>
          </cell>
          <cell r="E4283" t="str">
            <v>CFMS.DF.PR.FXD</v>
          </cell>
          <cell r="F4283" t="str">
            <v>Customer</v>
          </cell>
          <cell r="G4283">
            <v>318506</v>
          </cell>
        </row>
        <row r="4284">
          <cell r="B4284" t="str">
            <v>702-30006933</v>
          </cell>
          <cell r="C4284" t="str">
            <v>BOOKED</v>
          </cell>
          <cell r="D4284" t="str">
            <v>Accruing</v>
          </cell>
          <cell r="E4284" t="str">
            <v>CFMS.DF.PR.FXD</v>
          </cell>
          <cell r="F4284" t="str">
            <v>Customer</v>
          </cell>
          <cell r="G4284">
            <v>330126</v>
          </cell>
        </row>
        <row r="4285">
          <cell r="B4285" t="str">
            <v>702-30006936</v>
          </cell>
          <cell r="C4285" t="str">
            <v>BOOKED</v>
          </cell>
          <cell r="D4285" t="str">
            <v>Accruing</v>
          </cell>
          <cell r="E4285" t="str">
            <v>CFMS.DF.PR.FXD</v>
          </cell>
          <cell r="F4285" t="str">
            <v>Customer</v>
          </cell>
          <cell r="G4285">
            <v>363789</v>
          </cell>
        </row>
        <row r="4286">
          <cell r="B4286" t="str">
            <v>702-30006937</v>
          </cell>
          <cell r="C4286" t="str">
            <v>BOOKED</v>
          </cell>
          <cell r="D4286" t="str">
            <v>Accruing</v>
          </cell>
          <cell r="E4286" t="str">
            <v>CFMS.DF.PR.FXD</v>
          </cell>
          <cell r="F4286" t="str">
            <v>Customer</v>
          </cell>
          <cell r="G4286">
            <v>310155</v>
          </cell>
        </row>
        <row r="4287">
          <cell r="B4287" t="str">
            <v>702-30006944</v>
          </cell>
          <cell r="C4287" t="str">
            <v>BOOKED</v>
          </cell>
          <cell r="D4287" t="str">
            <v>Accruing</v>
          </cell>
          <cell r="E4287" t="str">
            <v>CFMS.DF.PR.FXD</v>
          </cell>
          <cell r="F4287" t="str">
            <v>Customer</v>
          </cell>
          <cell r="G4287">
            <v>363789</v>
          </cell>
        </row>
        <row r="4288">
          <cell r="B4288" t="str">
            <v>702-30006947</v>
          </cell>
          <cell r="C4288" t="str">
            <v>BOOKED</v>
          </cell>
          <cell r="D4288" t="str">
            <v>Accruing</v>
          </cell>
          <cell r="E4288" t="str">
            <v>CFMS.DF.PR.FXD</v>
          </cell>
          <cell r="F4288" t="str">
            <v>Customer</v>
          </cell>
          <cell r="G4288">
            <v>319977</v>
          </cell>
        </row>
        <row r="4289">
          <cell r="B4289" t="str">
            <v>702-30006950</v>
          </cell>
          <cell r="C4289" t="str">
            <v>BOOKED</v>
          </cell>
          <cell r="D4289" t="str">
            <v>Accruing</v>
          </cell>
          <cell r="E4289" t="str">
            <v>CFMS.DF.PR.FXD</v>
          </cell>
          <cell r="F4289" t="str">
            <v>Customer</v>
          </cell>
          <cell r="G4289">
            <v>309839</v>
          </cell>
        </row>
        <row r="4290">
          <cell r="B4290" t="str">
            <v>702-30006957</v>
          </cell>
          <cell r="C4290" t="str">
            <v>BOOKED</v>
          </cell>
          <cell r="D4290" t="str">
            <v>Accruing</v>
          </cell>
          <cell r="E4290" t="str">
            <v>CFMS.TL.FXD</v>
          </cell>
          <cell r="F4290" t="str">
            <v>Customer</v>
          </cell>
          <cell r="G4290">
            <v>368942</v>
          </cell>
        </row>
        <row r="4291">
          <cell r="B4291" t="str">
            <v>702-30006962</v>
          </cell>
          <cell r="C4291" t="str">
            <v>BOOKED</v>
          </cell>
          <cell r="D4291" t="str">
            <v>Accruing</v>
          </cell>
          <cell r="E4291" t="str">
            <v>CFMS.DF.PR.FXD</v>
          </cell>
          <cell r="F4291" t="str">
            <v>Customer</v>
          </cell>
          <cell r="G4291">
            <v>539363</v>
          </cell>
        </row>
        <row r="4292">
          <cell r="B4292" t="str">
            <v>702-30006965</v>
          </cell>
          <cell r="C4292" t="str">
            <v>BOOKED</v>
          </cell>
          <cell r="D4292" t="str">
            <v>Accruing</v>
          </cell>
          <cell r="E4292" t="str">
            <v>CFMS.DF.PR.FXD</v>
          </cell>
          <cell r="F4292" t="str">
            <v>Customer</v>
          </cell>
          <cell r="G4292">
            <v>531308</v>
          </cell>
        </row>
        <row r="4293">
          <cell r="B4293" t="str">
            <v>702-30006967</v>
          </cell>
          <cell r="C4293" t="str">
            <v>BOOKED</v>
          </cell>
          <cell r="D4293" t="str">
            <v>Accruing</v>
          </cell>
          <cell r="E4293" t="str">
            <v>CFMS.DF.PR.FXD</v>
          </cell>
          <cell r="F4293" t="str">
            <v>Customer</v>
          </cell>
          <cell r="G4293">
            <v>318456</v>
          </cell>
        </row>
        <row r="4294">
          <cell r="B4294" t="str">
            <v>702-30006969</v>
          </cell>
          <cell r="C4294" t="str">
            <v>BOOKED</v>
          </cell>
          <cell r="D4294" t="str">
            <v>Accruing</v>
          </cell>
          <cell r="E4294" t="str">
            <v>CFMS.DF.PR.FXD</v>
          </cell>
          <cell r="F4294" t="str">
            <v>Customer</v>
          </cell>
          <cell r="G4294">
            <v>349149</v>
          </cell>
        </row>
        <row r="4295">
          <cell r="B4295" t="str">
            <v>702-30006974</v>
          </cell>
          <cell r="C4295" t="str">
            <v>BOOKED</v>
          </cell>
          <cell r="D4295" t="str">
            <v>Accruing</v>
          </cell>
          <cell r="E4295" t="str">
            <v>CFMS.DF.PR.FXD</v>
          </cell>
          <cell r="F4295" t="str">
            <v>Customer</v>
          </cell>
          <cell r="G4295">
            <v>534290</v>
          </cell>
        </row>
        <row r="4296">
          <cell r="B4296" t="str">
            <v>702-30006975</v>
          </cell>
          <cell r="C4296" t="str">
            <v>BOOKED</v>
          </cell>
          <cell r="D4296" t="str">
            <v>Accruing</v>
          </cell>
          <cell r="E4296" t="str">
            <v>CFMS.DF.PR.FXD</v>
          </cell>
          <cell r="F4296" t="str">
            <v>Customer</v>
          </cell>
          <cell r="G4296">
            <v>309513</v>
          </cell>
        </row>
        <row r="4297">
          <cell r="B4297" t="str">
            <v>702-30006977</v>
          </cell>
          <cell r="C4297" t="str">
            <v>BOOKED</v>
          </cell>
          <cell r="D4297" t="str">
            <v>Accruing</v>
          </cell>
          <cell r="E4297" t="str">
            <v>CFMS.DF.PR.FXD</v>
          </cell>
          <cell r="F4297" t="str">
            <v>Customer</v>
          </cell>
          <cell r="G4297">
            <v>314854</v>
          </cell>
        </row>
        <row r="4298">
          <cell r="B4298" t="str">
            <v>702-30006989</v>
          </cell>
          <cell r="C4298" t="str">
            <v>BOOKED</v>
          </cell>
          <cell r="D4298" t="str">
            <v>Accruing</v>
          </cell>
          <cell r="E4298" t="str">
            <v>CFMS.DF.PR.FXD</v>
          </cell>
          <cell r="F4298" t="str">
            <v>Customer</v>
          </cell>
          <cell r="G4298">
            <v>339035</v>
          </cell>
        </row>
        <row r="4299">
          <cell r="B4299" t="str">
            <v>702-30006998</v>
          </cell>
          <cell r="C4299" t="str">
            <v>BOOKED</v>
          </cell>
          <cell r="D4299" t="str">
            <v>Accruing</v>
          </cell>
          <cell r="E4299" t="str">
            <v>CFMS.DF.PR.FXD</v>
          </cell>
          <cell r="F4299" t="str">
            <v>Customer</v>
          </cell>
          <cell r="G4299">
            <v>318874</v>
          </cell>
        </row>
        <row r="4300">
          <cell r="B4300" t="str">
            <v>702-30006999</v>
          </cell>
          <cell r="C4300" t="str">
            <v>BOOKED</v>
          </cell>
          <cell r="D4300" t="str">
            <v>Accruing</v>
          </cell>
          <cell r="E4300" t="str">
            <v>CFMS.TL.FXD</v>
          </cell>
          <cell r="F4300" t="str">
            <v>Customer</v>
          </cell>
          <cell r="G4300">
            <v>525327</v>
          </cell>
        </row>
        <row r="4301">
          <cell r="B4301" t="str">
            <v>702-30007000</v>
          </cell>
          <cell r="C4301" t="str">
            <v>BOOKED</v>
          </cell>
          <cell r="D4301" t="str">
            <v>Accruing</v>
          </cell>
          <cell r="E4301" t="str">
            <v>CFMS.DF.PR.FXD</v>
          </cell>
          <cell r="F4301" t="str">
            <v>Customer</v>
          </cell>
          <cell r="G4301">
            <v>318099</v>
          </cell>
        </row>
        <row r="4302">
          <cell r="B4302" t="str">
            <v>702-30007010</v>
          </cell>
          <cell r="C4302" t="str">
            <v>BOOKED</v>
          </cell>
          <cell r="D4302" t="str">
            <v>Accruing</v>
          </cell>
          <cell r="E4302" t="str">
            <v>CFMS.DF.PR.FXD</v>
          </cell>
          <cell r="F4302" t="str">
            <v>Customer</v>
          </cell>
          <cell r="G4302">
            <v>316522</v>
          </cell>
        </row>
        <row r="4303">
          <cell r="B4303" t="str">
            <v>702-30007014</v>
          </cell>
          <cell r="C4303" t="str">
            <v>BOOKED</v>
          </cell>
          <cell r="D4303" t="str">
            <v>Accruing</v>
          </cell>
          <cell r="E4303" t="str">
            <v>CFMS.DF.PR.FXD</v>
          </cell>
          <cell r="F4303" t="str">
            <v>Customer</v>
          </cell>
          <cell r="G4303">
            <v>319669</v>
          </cell>
        </row>
        <row r="4304">
          <cell r="B4304" t="str">
            <v>702-30007015</v>
          </cell>
          <cell r="C4304" t="str">
            <v>BOOKED</v>
          </cell>
          <cell r="D4304" t="str">
            <v>Accruing</v>
          </cell>
          <cell r="E4304" t="str">
            <v>CFMS.DF.PR.FXD</v>
          </cell>
          <cell r="F4304" t="str">
            <v>Customer</v>
          </cell>
          <cell r="G4304">
            <v>364949</v>
          </cell>
        </row>
        <row r="4305">
          <cell r="B4305" t="str">
            <v>702-30007016</v>
          </cell>
          <cell r="C4305" t="str">
            <v>BOOKED</v>
          </cell>
          <cell r="D4305" t="str">
            <v>Accruing</v>
          </cell>
          <cell r="E4305" t="str">
            <v>CFMS.DF.PR.FXD</v>
          </cell>
          <cell r="F4305" t="str">
            <v>Customer</v>
          </cell>
          <cell r="G4305">
            <v>319669</v>
          </cell>
        </row>
        <row r="4306">
          <cell r="B4306" t="str">
            <v>702-30007019</v>
          </cell>
          <cell r="C4306" t="str">
            <v>BOOKED</v>
          </cell>
          <cell r="D4306" t="str">
            <v>Accruing</v>
          </cell>
          <cell r="E4306" t="str">
            <v>CFMS.DF.PR.FXD</v>
          </cell>
          <cell r="F4306" t="str">
            <v>Customer</v>
          </cell>
          <cell r="G4306">
            <v>319669</v>
          </cell>
        </row>
        <row r="4307">
          <cell r="B4307" t="str">
            <v>702-30007020</v>
          </cell>
          <cell r="C4307" t="str">
            <v>BOOKED</v>
          </cell>
          <cell r="D4307" t="str">
            <v>Accruing</v>
          </cell>
          <cell r="E4307" t="str">
            <v>CFMS.DF.PR.FXD</v>
          </cell>
          <cell r="F4307" t="str">
            <v>Customer</v>
          </cell>
          <cell r="G4307">
            <v>319669</v>
          </cell>
        </row>
        <row r="4308">
          <cell r="B4308" t="str">
            <v>702-30007021</v>
          </cell>
          <cell r="C4308" t="str">
            <v>BOOKED</v>
          </cell>
          <cell r="D4308" t="str">
            <v>Accruing</v>
          </cell>
          <cell r="E4308" t="str">
            <v>CFMS.DF.PR.FXD</v>
          </cell>
          <cell r="F4308" t="str">
            <v>Customer</v>
          </cell>
          <cell r="G4308">
            <v>317808</v>
          </cell>
        </row>
        <row r="4309">
          <cell r="B4309" t="str">
            <v>702-30007022</v>
          </cell>
          <cell r="C4309" t="str">
            <v>BOOKED</v>
          </cell>
          <cell r="D4309" t="str">
            <v>Accruing</v>
          </cell>
          <cell r="E4309" t="str">
            <v>CFMS.DF.PR.FXD</v>
          </cell>
          <cell r="F4309" t="str">
            <v>Customer</v>
          </cell>
          <cell r="G4309">
            <v>319669</v>
          </cell>
        </row>
        <row r="4310">
          <cell r="B4310" t="str">
            <v>702-30007024</v>
          </cell>
          <cell r="C4310" t="str">
            <v>BOOKED</v>
          </cell>
          <cell r="D4310" t="str">
            <v>Accruing</v>
          </cell>
          <cell r="E4310" t="str">
            <v>CFMS.DF.PR.FXD</v>
          </cell>
          <cell r="F4310" t="str">
            <v>Customer</v>
          </cell>
          <cell r="G4310">
            <v>312682</v>
          </cell>
        </row>
        <row r="4311">
          <cell r="B4311" t="str">
            <v>702-30007025</v>
          </cell>
          <cell r="C4311" t="str">
            <v>BOOKED</v>
          </cell>
          <cell r="D4311" t="str">
            <v>Accruing</v>
          </cell>
          <cell r="E4311" t="str">
            <v>CFMS.DF.PR.FXD</v>
          </cell>
          <cell r="F4311" t="str">
            <v>Customer</v>
          </cell>
          <cell r="G4311">
            <v>312218</v>
          </cell>
        </row>
        <row r="4312">
          <cell r="B4312" t="str">
            <v>702-30007027</v>
          </cell>
          <cell r="C4312" t="str">
            <v>BOOKED</v>
          </cell>
          <cell r="D4312" t="str">
            <v>Accruing</v>
          </cell>
          <cell r="E4312" t="str">
            <v>CFMS.DF.PR.FXD</v>
          </cell>
          <cell r="F4312" t="str">
            <v>Customer</v>
          </cell>
          <cell r="G4312">
            <v>542310</v>
          </cell>
        </row>
        <row r="4313">
          <cell r="B4313" t="str">
            <v>702-30007028</v>
          </cell>
          <cell r="C4313" t="str">
            <v>BOOKED</v>
          </cell>
          <cell r="D4313" t="str">
            <v>Accruing</v>
          </cell>
          <cell r="E4313" t="str">
            <v>CFMS.DF.PR.FXD</v>
          </cell>
          <cell r="F4313" t="str">
            <v>Customer</v>
          </cell>
          <cell r="G4313">
            <v>546328</v>
          </cell>
        </row>
        <row r="4314">
          <cell r="B4314" t="str">
            <v>702-30007030</v>
          </cell>
          <cell r="C4314" t="str">
            <v>BOOKED</v>
          </cell>
          <cell r="D4314" t="str">
            <v>Accruing</v>
          </cell>
          <cell r="E4314" t="str">
            <v>CFMS.DF.PR.FXD</v>
          </cell>
          <cell r="F4314" t="str">
            <v>Customer</v>
          </cell>
          <cell r="G4314">
            <v>312682</v>
          </cell>
        </row>
        <row r="4315">
          <cell r="B4315" t="str">
            <v>702-30007037</v>
          </cell>
          <cell r="C4315" t="str">
            <v>BOOKED</v>
          </cell>
          <cell r="D4315" t="str">
            <v>Accruing</v>
          </cell>
          <cell r="E4315" t="str">
            <v>CFMS.TL.FXD</v>
          </cell>
          <cell r="F4315" t="str">
            <v>Customer</v>
          </cell>
          <cell r="G4315">
            <v>319909</v>
          </cell>
        </row>
        <row r="4316">
          <cell r="B4316" t="str">
            <v>702-30007043</v>
          </cell>
          <cell r="C4316" t="str">
            <v>BOOKED</v>
          </cell>
          <cell r="D4316" t="str">
            <v>Accruing</v>
          </cell>
          <cell r="E4316" t="str">
            <v>CFMS.DF.PR.FXD</v>
          </cell>
          <cell r="F4316" t="str">
            <v>Customer</v>
          </cell>
          <cell r="G4316">
            <v>315150</v>
          </cell>
        </row>
        <row r="4317">
          <cell r="B4317" t="str">
            <v>702-30007044</v>
          </cell>
          <cell r="C4317" t="str">
            <v>BOOKED</v>
          </cell>
          <cell r="D4317" t="str">
            <v>Accruing</v>
          </cell>
          <cell r="E4317" t="str">
            <v>CFMS.DF.PR.FXD</v>
          </cell>
          <cell r="F4317" t="str">
            <v>Customer</v>
          </cell>
          <cell r="G4317">
            <v>318099</v>
          </cell>
        </row>
        <row r="4318">
          <cell r="B4318" t="str">
            <v>702-30007061</v>
          </cell>
          <cell r="C4318" t="str">
            <v>BOOKED</v>
          </cell>
          <cell r="D4318" t="str">
            <v>Accruing</v>
          </cell>
          <cell r="E4318" t="str">
            <v>CFMS.DF.PR.FXD</v>
          </cell>
          <cell r="F4318" t="str">
            <v>Customer</v>
          </cell>
          <cell r="G4318">
            <v>309595</v>
          </cell>
        </row>
        <row r="4319">
          <cell r="B4319" t="str">
            <v>702-30007062</v>
          </cell>
          <cell r="C4319" t="str">
            <v>BOOKED</v>
          </cell>
          <cell r="D4319" t="str">
            <v>Accruing</v>
          </cell>
          <cell r="E4319" t="str">
            <v>CFMS.DF.PR.FXD</v>
          </cell>
          <cell r="F4319" t="str">
            <v>Customer</v>
          </cell>
          <cell r="G4319">
            <v>365052</v>
          </cell>
        </row>
        <row r="4320">
          <cell r="B4320" t="str">
            <v>702-30007065</v>
          </cell>
          <cell r="C4320" t="str">
            <v>BOOKED</v>
          </cell>
          <cell r="D4320" t="str">
            <v>Accruing</v>
          </cell>
          <cell r="E4320" t="str">
            <v>CFMS.DF.PR.FXD</v>
          </cell>
          <cell r="F4320" t="str">
            <v>Customer</v>
          </cell>
          <cell r="G4320">
            <v>433318</v>
          </cell>
        </row>
        <row r="4321">
          <cell r="B4321" t="str">
            <v>702-30007071</v>
          </cell>
          <cell r="C4321" t="str">
            <v>BOOKED</v>
          </cell>
          <cell r="D4321" t="str">
            <v>Accruing</v>
          </cell>
          <cell r="E4321" t="str">
            <v>CFMS.DF.PR.FXD</v>
          </cell>
          <cell r="F4321" t="str">
            <v>Customer</v>
          </cell>
          <cell r="G4321">
            <v>340093</v>
          </cell>
        </row>
        <row r="4322">
          <cell r="B4322" t="str">
            <v>702-30007100</v>
          </cell>
          <cell r="C4322" t="str">
            <v>BOOKED</v>
          </cell>
          <cell r="D4322" t="str">
            <v>Accruing</v>
          </cell>
          <cell r="E4322" t="str">
            <v>CFMS.DF.PR.FXD</v>
          </cell>
          <cell r="F4322" t="str">
            <v>Customer</v>
          </cell>
          <cell r="G4322">
            <v>355928</v>
          </cell>
        </row>
        <row r="4323">
          <cell r="B4323" t="str">
            <v>702-30007101</v>
          </cell>
          <cell r="C4323" t="str">
            <v>BOOKED</v>
          </cell>
          <cell r="D4323" t="str">
            <v>Accruing</v>
          </cell>
          <cell r="E4323" t="str">
            <v>CFMS.DF.PR.FXD</v>
          </cell>
          <cell r="F4323" t="str">
            <v>Customer</v>
          </cell>
          <cell r="G4323">
            <v>318916</v>
          </cell>
        </row>
        <row r="4324">
          <cell r="B4324" t="str">
            <v>702-30007106</v>
          </cell>
          <cell r="C4324" t="str">
            <v>BOOKED</v>
          </cell>
          <cell r="D4324" t="str">
            <v>Accruing</v>
          </cell>
          <cell r="E4324" t="str">
            <v>CFMS.DF.PR.FXD</v>
          </cell>
          <cell r="F4324" t="str">
            <v>Customer</v>
          </cell>
          <cell r="G4324">
            <v>318916</v>
          </cell>
        </row>
        <row r="4325">
          <cell r="B4325" t="str">
            <v>702-30007118</v>
          </cell>
          <cell r="C4325" t="str">
            <v>BOOKED</v>
          </cell>
          <cell r="D4325" t="str">
            <v>Accruing</v>
          </cell>
          <cell r="E4325" t="str">
            <v>CFMS.DF.PR.FXD</v>
          </cell>
          <cell r="F4325" t="str">
            <v>Customer</v>
          </cell>
          <cell r="G4325">
            <v>356810</v>
          </cell>
        </row>
        <row r="4326">
          <cell r="B4326" t="str">
            <v>702-30007119</v>
          </cell>
          <cell r="C4326" t="str">
            <v>BOOKED</v>
          </cell>
          <cell r="D4326" t="str">
            <v>Accruing</v>
          </cell>
          <cell r="E4326" t="str">
            <v>CFMS.DF.PR.FXD</v>
          </cell>
          <cell r="F4326" t="str">
            <v>Customer</v>
          </cell>
          <cell r="G4326">
            <v>556334</v>
          </cell>
        </row>
        <row r="4327">
          <cell r="B4327" t="str">
            <v>702-30007158</v>
          </cell>
          <cell r="C4327" t="str">
            <v>BOOKED</v>
          </cell>
          <cell r="D4327" t="str">
            <v>Accruing</v>
          </cell>
          <cell r="E4327" t="str">
            <v>CFMS.DF.PR.FXD</v>
          </cell>
          <cell r="F4327" t="str">
            <v>Customer</v>
          </cell>
          <cell r="G4327">
            <v>318099</v>
          </cell>
        </row>
        <row r="4328">
          <cell r="B4328" t="str">
            <v>702-30007166</v>
          </cell>
          <cell r="C4328" t="str">
            <v>BOOKED</v>
          </cell>
          <cell r="D4328" t="str">
            <v>Accruing</v>
          </cell>
          <cell r="E4328" t="str">
            <v>CFMS.DF.PR.FXD</v>
          </cell>
          <cell r="F4328" t="str">
            <v>Customer</v>
          </cell>
          <cell r="G4328">
            <v>364699</v>
          </cell>
        </row>
        <row r="4329">
          <cell r="B4329" t="str">
            <v>702-30007175</v>
          </cell>
          <cell r="C4329" t="str">
            <v>BOOKED</v>
          </cell>
          <cell r="D4329" t="str">
            <v>Accruing</v>
          </cell>
          <cell r="E4329" t="str">
            <v>CFMS.OL.FXD</v>
          </cell>
          <cell r="F4329" t="str">
            <v>Customer</v>
          </cell>
          <cell r="G4329">
            <v>316779</v>
          </cell>
        </row>
        <row r="4330">
          <cell r="B4330" t="str">
            <v>702-3161NEFFR2</v>
          </cell>
          <cell r="C4330" t="str">
            <v>BOOKED</v>
          </cell>
          <cell r="D4330" t="str">
            <v>Non-Accruing</v>
          </cell>
          <cell r="E4330" t="str">
            <v>CFMS.DF.PR.FXD</v>
          </cell>
          <cell r="F4330" t="str">
            <v>Customer</v>
          </cell>
          <cell r="G4330">
            <v>315112</v>
          </cell>
        </row>
        <row r="4331">
          <cell r="B4331" t="str">
            <v>702-3162NEFFR2</v>
          </cell>
          <cell r="C4331" t="str">
            <v>BOOKED</v>
          </cell>
          <cell r="D4331" t="str">
            <v>Non-Accruing</v>
          </cell>
          <cell r="E4331" t="str">
            <v>CFMS.DF.PR.FXD</v>
          </cell>
          <cell r="F4331" t="str">
            <v>Customer</v>
          </cell>
          <cell r="G4331">
            <v>315112</v>
          </cell>
        </row>
        <row r="4332">
          <cell r="B4332" t="str">
            <v>702-3165NEFFR2</v>
          </cell>
          <cell r="C4332" t="str">
            <v>BOOKED</v>
          </cell>
          <cell r="D4332" t="str">
            <v>Non-Accruing</v>
          </cell>
          <cell r="E4332" t="str">
            <v>CFMS.DF.PR.FXD</v>
          </cell>
          <cell r="F4332" t="str">
            <v>Customer</v>
          </cell>
          <cell r="G4332">
            <v>315112</v>
          </cell>
        </row>
        <row r="4333">
          <cell r="B4333" t="str">
            <v>702-3237NEFFR2</v>
          </cell>
          <cell r="C4333" t="str">
            <v>BOOKED</v>
          </cell>
          <cell r="D4333" t="str">
            <v>Non-Accruing</v>
          </cell>
          <cell r="E4333" t="str">
            <v>CFMS.DF.PR.FXD</v>
          </cell>
          <cell r="F4333" t="str">
            <v>Customer</v>
          </cell>
          <cell r="G4333">
            <v>315112</v>
          </cell>
        </row>
        <row r="4334">
          <cell r="B4334" t="str">
            <v>702-3255NEFFR2</v>
          </cell>
          <cell r="C4334" t="str">
            <v>BOOKED</v>
          </cell>
          <cell r="D4334" t="str">
            <v>Non-Accruing</v>
          </cell>
          <cell r="E4334" t="str">
            <v>CFMS.DF.PR.FXD</v>
          </cell>
          <cell r="F4334" t="str">
            <v>Customer</v>
          </cell>
          <cell r="G4334">
            <v>315112</v>
          </cell>
        </row>
        <row r="4335">
          <cell r="B4335" t="str">
            <v>702-3256NEFFR2</v>
          </cell>
          <cell r="C4335" t="str">
            <v>BOOKED</v>
          </cell>
          <cell r="D4335" t="str">
            <v>Non-Accruing</v>
          </cell>
          <cell r="E4335" t="str">
            <v>CFMS.DF.PR.FXD</v>
          </cell>
          <cell r="F4335" t="str">
            <v>Customer</v>
          </cell>
          <cell r="G4335">
            <v>315112</v>
          </cell>
        </row>
        <row r="4336">
          <cell r="B4336" t="str">
            <v>702-3401NEFFR2</v>
          </cell>
          <cell r="C4336" t="str">
            <v>BOOKED</v>
          </cell>
          <cell r="D4336" t="str">
            <v>Non-Accruing</v>
          </cell>
          <cell r="E4336" t="str">
            <v>CFMS.DF.PR.FXD</v>
          </cell>
          <cell r="F4336" t="str">
            <v>Customer</v>
          </cell>
          <cell r="G4336">
            <v>315112</v>
          </cell>
        </row>
        <row r="4337">
          <cell r="B4337" t="str">
            <v>702-3414NEFFR2</v>
          </cell>
          <cell r="C4337" t="str">
            <v>BOOKED</v>
          </cell>
          <cell r="D4337" t="str">
            <v>Non-Accruing</v>
          </cell>
          <cell r="E4337" t="str">
            <v>CFMS.DF.PR.FXD</v>
          </cell>
          <cell r="F4337" t="str">
            <v>Customer</v>
          </cell>
          <cell r="G4337">
            <v>315112</v>
          </cell>
        </row>
        <row r="4338">
          <cell r="B4338" t="str">
            <v>702-3415NEFFR1</v>
          </cell>
          <cell r="C4338" t="str">
            <v>BOOKED</v>
          </cell>
          <cell r="D4338" t="str">
            <v>Non-Accruing</v>
          </cell>
          <cell r="E4338" t="str">
            <v>CFMS.DF.PR.FXD</v>
          </cell>
          <cell r="F4338" t="str">
            <v>Customer</v>
          </cell>
          <cell r="G4338">
            <v>308245</v>
          </cell>
        </row>
        <row r="4339">
          <cell r="B4339" t="str">
            <v>702-3492FFR1</v>
          </cell>
          <cell r="C4339" t="str">
            <v>BOOKED</v>
          </cell>
          <cell r="D4339" t="str">
            <v>Non-Accruing</v>
          </cell>
          <cell r="E4339" t="str">
            <v>CFMS.DF.PR.FXD</v>
          </cell>
          <cell r="F4339" t="str">
            <v>Customer</v>
          </cell>
          <cell r="G4339">
            <v>308245</v>
          </cell>
        </row>
        <row r="4340">
          <cell r="B4340" t="str">
            <v>702-3531MA70FF</v>
          </cell>
          <cell r="C4340" t="str">
            <v>BOOKED</v>
          </cell>
          <cell r="D4340" t="str">
            <v>Accruing</v>
          </cell>
          <cell r="E4340" t="str">
            <v>CFMS.DF.PR.FXD</v>
          </cell>
          <cell r="F4340" t="str">
            <v>Customer</v>
          </cell>
          <cell r="G4340">
            <v>312097</v>
          </cell>
        </row>
        <row r="4341">
          <cell r="B4341" t="str">
            <v>702-3531MA71FF</v>
          </cell>
          <cell r="C4341" t="str">
            <v>BOOKED</v>
          </cell>
          <cell r="D4341" t="str">
            <v>Accruing</v>
          </cell>
          <cell r="E4341" t="str">
            <v>CFMS.DF.PR.FXD</v>
          </cell>
          <cell r="F4341" t="str">
            <v>Customer</v>
          </cell>
          <cell r="G4341">
            <v>312097</v>
          </cell>
        </row>
        <row r="4342">
          <cell r="B4342" t="str">
            <v>702-3577NEFF</v>
          </cell>
          <cell r="C4342" t="str">
            <v>BOOKED</v>
          </cell>
          <cell r="D4342" t="str">
            <v>Non-Accruing</v>
          </cell>
          <cell r="E4342" t="str">
            <v>CFMS.DF.PR.FXD</v>
          </cell>
          <cell r="F4342" t="str">
            <v>Customer</v>
          </cell>
          <cell r="G4342">
            <v>309021</v>
          </cell>
        </row>
        <row r="4343">
          <cell r="B4343" t="str">
            <v>702-3666NEFFR1</v>
          </cell>
          <cell r="C4343" t="str">
            <v>BOOKED</v>
          </cell>
          <cell r="D4343" t="str">
            <v>Non-Accruing</v>
          </cell>
          <cell r="E4343" t="str">
            <v>CFMS.DF.PR.FXD</v>
          </cell>
          <cell r="F4343" t="str">
            <v>Customer</v>
          </cell>
          <cell r="G4343">
            <v>318942</v>
          </cell>
        </row>
        <row r="4344">
          <cell r="B4344" t="str">
            <v>702-3720NEFFR1-0</v>
          </cell>
          <cell r="C4344" t="str">
            <v>BOOKED</v>
          </cell>
          <cell r="D4344" t="str">
            <v>Non-Accruing</v>
          </cell>
          <cell r="E4344" t="str">
            <v>CFMS.DF.PR.FXD</v>
          </cell>
          <cell r="F4344" t="str">
            <v>Customer</v>
          </cell>
          <cell r="G4344">
            <v>378290</v>
          </cell>
        </row>
        <row r="4345">
          <cell r="B4345" t="str">
            <v>702-3730FF</v>
          </cell>
          <cell r="C4345" t="str">
            <v>BOOKED</v>
          </cell>
          <cell r="D4345" t="str">
            <v>Accruing</v>
          </cell>
          <cell r="E4345" t="str">
            <v>CFMS.DF.PR.FXD</v>
          </cell>
          <cell r="F4345" t="str">
            <v>Customer</v>
          </cell>
          <cell r="G4345">
            <v>319887</v>
          </cell>
        </row>
        <row r="4346">
          <cell r="B4346" t="str">
            <v>702-3766FFR2-1</v>
          </cell>
          <cell r="C4346" t="str">
            <v>BOOKED</v>
          </cell>
          <cell r="D4346" t="str">
            <v>Non-Accruing</v>
          </cell>
          <cell r="E4346" t="str">
            <v>CFMS.DF.PR.FXD</v>
          </cell>
          <cell r="F4346" t="str">
            <v>Customer</v>
          </cell>
          <cell r="G4346">
            <v>318126</v>
          </cell>
        </row>
        <row r="4347">
          <cell r="B4347" t="str">
            <v>702-3774FFR1-0</v>
          </cell>
          <cell r="C4347" t="str">
            <v>BOOKED</v>
          </cell>
          <cell r="D4347" t="str">
            <v>Non-Accruing</v>
          </cell>
          <cell r="E4347" t="str">
            <v>CFMS.DF.PR.FXD</v>
          </cell>
          <cell r="F4347" t="str">
            <v>Customer</v>
          </cell>
          <cell r="G4347">
            <v>378290</v>
          </cell>
        </row>
        <row r="4348">
          <cell r="B4348" t="str">
            <v>702-3779FFR2-2</v>
          </cell>
          <cell r="C4348" t="str">
            <v>BOOKED</v>
          </cell>
          <cell r="D4348" t="str">
            <v>Non-Accruing</v>
          </cell>
          <cell r="E4348" t="str">
            <v>CFMS.DF.PR.FXD</v>
          </cell>
          <cell r="F4348" t="str">
            <v>Customer</v>
          </cell>
          <cell r="G4348">
            <v>309151</v>
          </cell>
        </row>
        <row r="4349">
          <cell r="B4349" t="str">
            <v>702-3837NEFFR1-0</v>
          </cell>
          <cell r="C4349" t="str">
            <v>BOOKED</v>
          </cell>
          <cell r="D4349" t="str">
            <v>Non-Accruing</v>
          </cell>
          <cell r="E4349" t="str">
            <v>CFMS.DF.PR.FXD</v>
          </cell>
          <cell r="F4349" t="str">
            <v>Customer</v>
          </cell>
          <cell r="G4349">
            <v>378290</v>
          </cell>
        </row>
        <row r="4350">
          <cell r="B4350" t="str">
            <v>702-3846FFR2-2</v>
          </cell>
          <cell r="C4350" t="str">
            <v>BOOKED</v>
          </cell>
          <cell r="D4350" t="str">
            <v>Non-Accruing</v>
          </cell>
          <cell r="E4350" t="str">
            <v>CFMS.DF.PR.FXD</v>
          </cell>
          <cell r="F4350" t="str">
            <v>Customer</v>
          </cell>
          <cell r="G4350">
            <v>309151</v>
          </cell>
        </row>
        <row r="4351">
          <cell r="B4351" t="str">
            <v>702-3885FF</v>
          </cell>
          <cell r="C4351" t="str">
            <v>BOOKED</v>
          </cell>
          <cell r="D4351" t="str">
            <v>Non-Accruing</v>
          </cell>
          <cell r="E4351" t="str">
            <v>CFMS.DF.PR.FXD</v>
          </cell>
          <cell r="F4351" t="str">
            <v>Customer</v>
          </cell>
          <cell r="G4351">
            <v>318777</v>
          </cell>
        </row>
        <row r="4352">
          <cell r="B4352" t="str">
            <v>702-3903MA08FF</v>
          </cell>
          <cell r="C4352" t="str">
            <v>BOOKED</v>
          </cell>
          <cell r="D4352" t="str">
            <v>Non-Accruing</v>
          </cell>
          <cell r="E4352" t="str">
            <v>CFMS.DF.PR.FXD</v>
          </cell>
          <cell r="F4352" t="str">
            <v>Customer</v>
          </cell>
          <cell r="G4352">
            <v>320023</v>
          </cell>
        </row>
        <row r="4353">
          <cell r="B4353" t="str">
            <v>702-3903MA09FF</v>
          </cell>
          <cell r="C4353" t="str">
            <v>BOOKED</v>
          </cell>
          <cell r="D4353" t="str">
            <v>Non-Accruing</v>
          </cell>
          <cell r="E4353" t="str">
            <v>CFMS.DF.PR.FXD</v>
          </cell>
          <cell r="F4353" t="str">
            <v>Customer</v>
          </cell>
          <cell r="G4353">
            <v>320023</v>
          </cell>
        </row>
        <row r="4354">
          <cell r="B4354" t="str">
            <v>702-3903MA10FF-2</v>
          </cell>
          <cell r="C4354" t="str">
            <v>BOOKED</v>
          </cell>
          <cell r="D4354" t="str">
            <v>Non-Accruing</v>
          </cell>
          <cell r="E4354" t="str">
            <v>CFMS.DF.PR.FXD</v>
          </cell>
          <cell r="F4354" t="str">
            <v>Customer</v>
          </cell>
          <cell r="G4354">
            <v>320023</v>
          </cell>
        </row>
        <row r="4355">
          <cell r="B4355" t="str">
            <v>702-3903MA11FF-1</v>
          </cell>
          <cell r="C4355" t="str">
            <v>BOOKED</v>
          </cell>
          <cell r="D4355" t="str">
            <v>Non-Accruing</v>
          </cell>
          <cell r="E4355" t="str">
            <v>CFMS.DF.PR.FXD</v>
          </cell>
          <cell r="F4355" t="str">
            <v>Customer</v>
          </cell>
          <cell r="G4355">
            <v>320023</v>
          </cell>
        </row>
        <row r="4356">
          <cell r="B4356" t="str">
            <v>702-3903MA17FF</v>
          </cell>
          <cell r="C4356" t="str">
            <v>BOOKED</v>
          </cell>
          <cell r="D4356" t="str">
            <v>Non-Accruing</v>
          </cell>
          <cell r="E4356" t="str">
            <v>CFMS.DF.PR.FXD</v>
          </cell>
          <cell r="F4356" t="str">
            <v>Customer</v>
          </cell>
          <cell r="G4356">
            <v>320023</v>
          </cell>
        </row>
        <row r="4357">
          <cell r="B4357" t="str">
            <v>702-3903MA18FF-1</v>
          </cell>
          <cell r="C4357" t="str">
            <v>BOOKED</v>
          </cell>
          <cell r="D4357" t="str">
            <v>Non-Accruing</v>
          </cell>
          <cell r="E4357" t="str">
            <v>CFMS.DF.PR.FXD</v>
          </cell>
          <cell r="F4357" t="str">
            <v>Customer</v>
          </cell>
          <cell r="G4357">
            <v>320023</v>
          </cell>
        </row>
        <row r="4358">
          <cell r="B4358" t="str">
            <v>702-3903MA19FF</v>
          </cell>
          <cell r="C4358" t="str">
            <v>BOOKED</v>
          </cell>
          <cell r="D4358" t="str">
            <v>Non-Accruing</v>
          </cell>
          <cell r="E4358" t="str">
            <v>CFMS.DF.PR.FXD</v>
          </cell>
          <cell r="F4358" t="str">
            <v>Customer</v>
          </cell>
          <cell r="G4358">
            <v>320023</v>
          </cell>
        </row>
        <row r="4359">
          <cell r="B4359" t="str">
            <v>702-3903MA20FF</v>
          </cell>
          <cell r="C4359" t="str">
            <v>BOOKED</v>
          </cell>
          <cell r="D4359" t="str">
            <v>Non-Accruing</v>
          </cell>
          <cell r="E4359" t="str">
            <v>CFMS.DF.PR.FXD</v>
          </cell>
          <cell r="F4359" t="str">
            <v>Customer</v>
          </cell>
          <cell r="G4359">
            <v>320023</v>
          </cell>
        </row>
        <row r="4360">
          <cell r="B4360" t="str">
            <v>702-3922FFR2-2</v>
          </cell>
          <cell r="C4360" t="str">
            <v>BOOKED</v>
          </cell>
          <cell r="D4360" t="str">
            <v>Non-Accruing</v>
          </cell>
          <cell r="E4360" t="str">
            <v>CFMS.DF.PR.FXD</v>
          </cell>
          <cell r="F4360" t="str">
            <v>Customer</v>
          </cell>
          <cell r="G4360">
            <v>309151</v>
          </cell>
        </row>
        <row r="4361">
          <cell r="B4361" t="str">
            <v>702-3976FF</v>
          </cell>
          <cell r="C4361" t="str">
            <v>BOOKED</v>
          </cell>
          <cell r="D4361" t="str">
            <v>Non-Accruing</v>
          </cell>
          <cell r="E4361" t="str">
            <v>CFMS.DF.PR.FXD</v>
          </cell>
          <cell r="F4361" t="str">
            <v>Customer</v>
          </cell>
          <cell r="G4361">
            <v>318777</v>
          </cell>
        </row>
        <row r="4362">
          <cell r="B4362" t="str">
            <v>702-4033FFR2-2</v>
          </cell>
          <cell r="C4362" t="str">
            <v>BOOKED</v>
          </cell>
          <cell r="D4362" t="str">
            <v>Non-Accruing</v>
          </cell>
          <cell r="E4362" t="str">
            <v>CFMS.DF.PR.FXD</v>
          </cell>
          <cell r="F4362" t="str">
            <v>Customer</v>
          </cell>
          <cell r="G4362">
            <v>309151</v>
          </cell>
        </row>
        <row r="4363">
          <cell r="B4363" t="str">
            <v>702-4034FFR2-2</v>
          </cell>
          <cell r="C4363" t="str">
            <v>BOOKED</v>
          </cell>
          <cell r="D4363" t="str">
            <v>Non-Accruing</v>
          </cell>
          <cell r="E4363" t="str">
            <v>CFMS.DF.PR.FXD</v>
          </cell>
          <cell r="F4363" t="str">
            <v>Customer</v>
          </cell>
          <cell r="G4363">
            <v>309151</v>
          </cell>
        </row>
        <row r="4364">
          <cell r="B4364" t="str">
            <v>702-4052FFR2-2</v>
          </cell>
          <cell r="C4364" t="str">
            <v>BOOKED</v>
          </cell>
          <cell r="D4364" t="str">
            <v>Non-Accruing</v>
          </cell>
          <cell r="E4364" t="str">
            <v>CFMS.DF.PR.FXD</v>
          </cell>
          <cell r="F4364" t="str">
            <v>Customer</v>
          </cell>
          <cell r="G4364">
            <v>309151</v>
          </cell>
        </row>
        <row r="4365">
          <cell r="B4365" t="str">
            <v>702-4053FFR2-2</v>
          </cell>
          <cell r="C4365" t="str">
            <v>BOOKED</v>
          </cell>
          <cell r="D4365" t="str">
            <v>Non-Accruing</v>
          </cell>
          <cell r="E4365" t="str">
            <v>CFMS.DF.PR.FXD</v>
          </cell>
          <cell r="F4365" t="str">
            <v>Customer</v>
          </cell>
          <cell r="G4365">
            <v>309151</v>
          </cell>
        </row>
        <row r="4366">
          <cell r="B4366" t="str">
            <v>702-4054FFR2-2</v>
          </cell>
          <cell r="C4366" t="str">
            <v>BOOKED</v>
          </cell>
          <cell r="D4366" t="str">
            <v>Non-Accruing</v>
          </cell>
          <cell r="E4366" t="str">
            <v>CFMS.DF.PR.FXD</v>
          </cell>
          <cell r="F4366" t="str">
            <v>Customer</v>
          </cell>
          <cell r="G4366">
            <v>309151</v>
          </cell>
        </row>
        <row r="4367">
          <cell r="B4367" t="str">
            <v>702-4064NEFF</v>
          </cell>
          <cell r="C4367" t="str">
            <v>BOOKED</v>
          </cell>
          <cell r="D4367" t="str">
            <v>Non-Accruing</v>
          </cell>
          <cell r="E4367" t="str">
            <v>CFMS.DF.PR.FXD</v>
          </cell>
          <cell r="F4367" t="str">
            <v>Customer</v>
          </cell>
          <cell r="G4367">
            <v>318777</v>
          </cell>
        </row>
        <row r="4368">
          <cell r="B4368" t="str">
            <v>702-4065FFR1</v>
          </cell>
          <cell r="C4368" t="str">
            <v>BOOKED</v>
          </cell>
          <cell r="D4368" t="str">
            <v>Non-Accruing</v>
          </cell>
          <cell r="E4368" t="str">
            <v>CFMS.DF.PR.FXD</v>
          </cell>
          <cell r="F4368" t="str">
            <v>Customer</v>
          </cell>
          <cell r="G4368">
            <v>315481</v>
          </cell>
        </row>
        <row r="4369">
          <cell r="B4369" t="str">
            <v>702-4100MA10FF</v>
          </cell>
          <cell r="C4369" t="str">
            <v>BOOKED</v>
          </cell>
          <cell r="D4369" t="str">
            <v>Accruing</v>
          </cell>
          <cell r="E4369" t="str">
            <v>CFMS.DF.PR.FXD</v>
          </cell>
          <cell r="F4369" t="str">
            <v>Customer</v>
          </cell>
          <cell r="G4369">
            <v>315701</v>
          </cell>
        </row>
        <row r="4370">
          <cell r="B4370" t="str">
            <v>702-4100MA11FF</v>
          </cell>
          <cell r="C4370" t="str">
            <v>BOOKED</v>
          </cell>
          <cell r="D4370" t="str">
            <v>Accruing</v>
          </cell>
          <cell r="E4370" t="str">
            <v>CFMS.DF.PR.FXD</v>
          </cell>
          <cell r="F4370" t="str">
            <v>Customer</v>
          </cell>
          <cell r="G4370">
            <v>315701</v>
          </cell>
        </row>
        <row r="4371">
          <cell r="B4371" t="str">
            <v>702-4100MA12FF</v>
          </cell>
          <cell r="C4371" t="str">
            <v>BOOKED</v>
          </cell>
          <cell r="D4371" t="str">
            <v>Accruing</v>
          </cell>
          <cell r="E4371" t="str">
            <v>CFMS.DF.PR.FXD</v>
          </cell>
          <cell r="F4371" t="str">
            <v>Customer</v>
          </cell>
          <cell r="G4371">
            <v>315701</v>
          </cell>
        </row>
        <row r="4372">
          <cell r="B4372" t="str">
            <v>702-4100MA13FF</v>
          </cell>
          <cell r="C4372" t="str">
            <v>BOOKED</v>
          </cell>
          <cell r="D4372" t="str">
            <v>Accruing</v>
          </cell>
          <cell r="E4372" t="str">
            <v>CFMS.DF.PR.FXD</v>
          </cell>
          <cell r="F4372" t="str">
            <v>Customer</v>
          </cell>
          <cell r="G4372">
            <v>315701</v>
          </cell>
        </row>
        <row r="4373">
          <cell r="B4373" t="str">
            <v>702-4100MA14FF</v>
          </cell>
          <cell r="C4373" t="str">
            <v>BOOKED</v>
          </cell>
          <cell r="D4373" t="str">
            <v>Accruing</v>
          </cell>
          <cell r="E4373" t="str">
            <v>CFMS.DF.PR.FXD</v>
          </cell>
          <cell r="F4373" t="str">
            <v>Customer</v>
          </cell>
          <cell r="G4373">
            <v>315701</v>
          </cell>
        </row>
        <row r="4374">
          <cell r="B4374" t="str">
            <v>702-4100MA15FF</v>
          </cell>
          <cell r="C4374" t="str">
            <v>BOOKED</v>
          </cell>
          <cell r="D4374" t="str">
            <v>Accruing</v>
          </cell>
          <cell r="E4374" t="str">
            <v>CFMS.DF.PR.FXD</v>
          </cell>
          <cell r="F4374" t="str">
            <v>Customer</v>
          </cell>
          <cell r="G4374">
            <v>315701</v>
          </cell>
        </row>
        <row r="4375">
          <cell r="B4375" t="str">
            <v>702-4100MA16FF</v>
          </cell>
          <cell r="C4375" t="str">
            <v>BOOKED</v>
          </cell>
          <cell r="D4375" t="str">
            <v>Accruing</v>
          </cell>
          <cell r="E4375" t="str">
            <v>CFMS.DF.PR.FXD</v>
          </cell>
          <cell r="F4375" t="str">
            <v>Customer</v>
          </cell>
          <cell r="G4375">
            <v>315701</v>
          </cell>
        </row>
        <row r="4376">
          <cell r="B4376" t="str">
            <v>702-4100MA17FF</v>
          </cell>
          <cell r="C4376" t="str">
            <v>BOOKED</v>
          </cell>
          <cell r="D4376" t="str">
            <v>Accruing</v>
          </cell>
          <cell r="E4376" t="str">
            <v>CFMS.DF.PR.FXD</v>
          </cell>
          <cell r="F4376" t="str">
            <v>Customer</v>
          </cell>
          <cell r="G4376">
            <v>315701</v>
          </cell>
        </row>
        <row r="4377">
          <cell r="B4377" t="str">
            <v>702-4100MA18FF</v>
          </cell>
          <cell r="C4377" t="str">
            <v>BOOKED</v>
          </cell>
          <cell r="D4377" t="str">
            <v>Accruing</v>
          </cell>
          <cell r="E4377" t="str">
            <v>CFMS.DF.PR.FXD</v>
          </cell>
          <cell r="F4377" t="str">
            <v>Customer</v>
          </cell>
          <cell r="G4377">
            <v>315701</v>
          </cell>
        </row>
        <row r="4378">
          <cell r="B4378" t="str">
            <v>702-4110FF</v>
          </cell>
          <cell r="C4378" t="str">
            <v>BOOKED</v>
          </cell>
          <cell r="D4378" t="str">
            <v>Non-Accruing</v>
          </cell>
          <cell r="E4378" t="str">
            <v>CFMS.DF.PR.FXD</v>
          </cell>
          <cell r="F4378" t="str">
            <v>Customer</v>
          </cell>
          <cell r="G4378">
            <v>319975</v>
          </cell>
        </row>
        <row r="4379">
          <cell r="B4379" t="str">
            <v>702-4138FFR1-0</v>
          </cell>
          <cell r="C4379" t="str">
            <v>BOOKED</v>
          </cell>
          <cell r="D4379" t="str">
            <v>Non-Accruing</v>
          </cell>
          <cell r="E4379" t="str">
            <v>CFMS.DF.PR.FXD</v>
          </cell>
          <cell r="F4379" t="str">
            <v>Customer</v>
          </cell>
          <cell r="G4379">
            <v>378290</v>
          </cell>
        </row>
        <row r="4380">
          <cell r="B4380" t="str">
            <v>702-4147FFR1-0</v>
          </cell>
          <cell r="C4380" t="str">
            <v>BOOKED</v>
          </cell>
          <cell r="D4380" t="str">
            <v>Non-Accruing</v>
          </cell>
          <cell r="E4380" t="str">
            <v>CFMS.DF.PR.FXD</v>
          </cell>
          <cell r="F4380" t="str">
            <v>Customer</v>
          </cell>
          <cell r="G4380">
            <v>378290</v>
          </cell>
        </row>
        <row r="4381">
          <cell r="B4381" t="str">
            <v>702-4154NEFF</v>
          </cell>
          <cell r="C4381" t="str">
            <v>BOOKED</v>
          </cell>
          <cell r="D4381" t="str">
            <v>Non-Accruing</v>
          </cell>
          <cell r="E4381" t="str">
            <v>CFMS.DF.PR.FXD</v>
          </cell>
          <cell r="F4381" t="str">
            <v>Customer</v>
          </cell>
          <cell r="G4381">
            <v>316353</v>
          </cell>
        </row>
        <row r="4382">
          <cell r="B4382" t="str">
            <v>702-4155NEFF</v>
          </cell>
          <cell r="C4382" t="str">
            <v>BOOKED</v>
          </cell>
          <cell r="D4382" t="str">
            <v>Non-Accruing</v>
          </cell>
          <cell r="E4382" t="str">
            <v>CFMS.DF.PR.FXD</v>
          </cell>
          <cell r="F4382" t="str">
            <v>Customer</v>
          </cell>
          <cell r="G4382">
            <v>316353</v>
          </cell>
        </row>
        <row r="4383">
          <cell r="B4383" t="str">
            <v>702-4156NEFF</v>
          </cell>
          <cell r="C4383" t="str">
            <v>BOOKED</v>
          </cell>
          <cell r="D4383" t="str">
            <v>Non-Accruing</v>
          </cell>
          <cell r="E4383" t="str">
            <v>CFMS.DF.PR.FXD</v>
          </cell>
          <cell r="F4383" t="str">
            <v>Customer</v>
          </cell>
          <cell r="G4383">
            <v>316353</v>
          </cell>
        </row>
        <row r="4384">
          <cell r="B4384" t="str">
            <v>702-4186FFR1</v>
          </cell>
          <cell r="C4384" t="str">
            <v>BOOKED</v>
          </cell>
          <cell r="D4384" t="str">
            <v>Non-Accruing</v>
          </cell>
          <cell r="E4384" t="str">
            <v>CFMS.DF.PR.FXD</v>
          </cell>
          <cell r="F4384" t="str">
            <v>Customer</v>
          </cell>
          <cell r="G4384">
            <v>315481</v>
          </cell>
        </row>
        <row r="4385">
          <cell r="B4385" t="str">
            <v>702-4210FFR2-2</v>
          </cell>
          <cell r="C4385" t="str">
            <v>BOOKED</v>
          </cell>
          <cell r="D4385" t="str">
            <v>Non-Accruing</v>
          </cell>
          <cell r="E4385" t="str">
            <v>CFMS.DF.PR.FXD</v>
          </cell>
          <cell r="F4385" t="str">
            <v>Customer</v>
          </cell>
          <cell r="G4385">
            <v>309151</v>
          </cell>
        </row>
        <row r="4386">
          <cell r="B4386" t="str">
            <v>702-4218FF</v>
          </cell>
          <cell r="C4386" t="str">
            <v>BOOKED</v>
          </cell>
          <cell r="D4386" t="str">
            <v>Accruing</v>
          </cell>
          <cell r="E4386" t="str">
            <v>CFMS.DF.PR.FXD</v>
          </cell>
          <cell r="F4386" t="str">
            <v>Customer</v>
          </cell>
          <cell r="G4386">
            <v>317870</v>
          </cell>
        </row>
        <row r="4387">
          <cell r="B4387" t="str">
            <v>702-4221FF</v>
          </cell>
          <cell r="C4387" t="str">
            <v>BOOKED</v>
          </cell>
          <cell r="D4387" t="str">
            <v>Non-Accruing</v>
          </cell>
          <cell r="E4387" t="str">
            <v>CFMS.DF.PR.FXD</v>
          </cell>
          <cell r="F4387" t="str">
            <v>Customer</v>
          </cell>
          <cell r="G4387">
            <v>313954</v>
          </cell>
        </row>
        <row r="4388">
          <cell r="B4388" t="str">
            <v>702-4291FF</v>
          </cell>
          <cell r="C4388" t="str">
            <v>BOOKED</v>
          </cell>
          <cell r="D4388" t="str">
            <v>Accruing</v>
          </cell>
          <cell r="E4388" t="str">
            <v>CFMS.DF.PR.FXD</v>
          </cell>
          <cell r="F4388" t="str">
            <v>Customer</v>
          </cell>
          <cell r="G4388">
            <v>309617</v>
          </cell>
        </row>
        <row r="4389">
          <cell r="B4389" t="str">
            <v>702-4342FF</v>
          </cell>
          <cell r="C4389" t="str">
            <v>BOOKED</v>
          </cell>
          <cell r="D4389" t="str">
            <v>Non-Accruing</v>
          </cell>
          <cell r="E4389" t="str">
            <v>CFMS.DF.PR.FXD</v>
          </cell>
          <cell r="F4389" t="str">
            <v>Customer</v>
          </cell>
          <cell r="G4389">
            <v>311950</v>
          </cell>
        </row>
        <row r="4390">
          <cell r="B4390" t="str">
            <v>702-4412NEFFR1</v>
          </cell>
          <cell r="C4390" t="str">
            <v>BOOKED</v>
          </cell>
          <cell r="D4390" t="str">
            <v>Non-Accruing</v>
          </cell>
          <cell r="E4390" t="str">
            <v>CFMS.DF.PR.FXD</v>
          </cell>
          <cell r="F4390" t="str">
            <v>Customer</v>
          </cell>
          <cell r="G4390">
            <v>320224</v>
          </cell>
        </row>
        <row r="4391">
          <cell r="B4391" t="str">
            <v>702-4420FF</v>
          </cell>
          <cell r="C4391" t="str">
            <v>BOOKED</v>
          </cell>
          <cell r="D4391" t="str">
            <v>Non-Accruing</v>
          </cell>
          <cell r="E4391" t="str">
            <v>CFMS.DF.PR.FXD</v>
          </cell>
          <cell r="F4391" t="str">
            <v>Customer</v>
          </cell>
          <cell r="G4391">
            <v>316353</v>
          </cell>
        </row>
        <row r="4392">
          <cell r="B4392" t="str">
            <v>702-4441NEFF</v>
          </cell>
          <cell r="C4392" t="str">
            <v>BOOKED</v>
          </cell>
          <cell r="D4392" t="str">
            <v>Accruing</v>
          </cell>
          <cell r="E4392" t="str">
            <v>CFMS.DF.PR.FXD</v>
          </cell>
          <cell r="F4392" t="str">
            <v>Customer</v>
          </cell>
          <cell r="G4392">
            <v>315416</v>
          </cell>
        </row>
        <row r="4393">
          <cell r="B4393" t="str">
            <v>702-4451NEFF</v>
          </cell>
          <cell r="C4393" t="str">
            <v>BOOKED</v>
          </cell>
          <cell r="D4393" t="str">
            <v>Non-Accruing</v>
          </cell>
          <cell r="E4393" t="str">
            <v>CFMS.DF.PR.FXD</v>
          </cell>
          <cell r="F4393" t="str">
            <v>Customer</v>
          </cell>
          <cell r="G4393">
            <v>313954</v>
          </cell>
        </row>
        <row r="4394">
          <cell r="B4394" t="str">
            <v>702-4452FF</v>
          </cell>
          <cell r="C4394" t="str">
            <v>BOOKED</v>
          </cell>
          <cell r="D4394" t="str">
            <v>Accruing</v>
          </cell>
          <cell r="E4394" t="str">
            <v>CFMS.DF.PR.FXD</v>
          </cell>
          <cell r="F4394" t="str">
            <v>Customer</v>
          </cell>
          <cell r="G4394">
            <v>310230</v>
          </cell>
        </row>
        <row r="4395">
          <cell r="B4395" t="str">
            <v>702-4454FF-1</v>
          </cell>
          <cell r="C4395" t="str">
            <v>BOOKED</v>
          </cell>
          <cell r="D4395" t="str">
            <v>Non-Accruing</v>
          </cell>
          <cell r="E4395" t="str">
            <v>CFMS.DF.PR.FXD</v>
          </cell>
          <cell r="F4395" t="str">
            <v>Customer</v>
          </cell>
          <cell r="G4395">
            <v>320248</v>
          </cell>
        </row>
        <row r="4396">
          <cell r="B4396" t="str">
            <v>702-4462FF</v>
          </cell>
          <cell r="C4396" t="str">
            <v>BOOKED</v>
          </cell>
          <cell r="D4396" t="str">
            <v>Accruing</v>
          </cell>
          <cell r="E4396" t="str">
            <v>CFMS.DF.PR.FXD</v>
          </cell>
          <cell r="F4396" t="str">
            <v>Customer</v>
          </cell>
          <cell r="G4396">
            <v>316753</v>
          </cell>
        </row>
        <row r="4397">
          <cell r="B4397" t="str">
            <v>702-4482FF-1</v>
          </cell>
          <cell r="C4397" t="str">
            <v>BOOKED</v>
          </cell>
          <cell r="D4397" t="str">
            <v>Accruing</v>
          </cell>
          <cell r="E4397" t="str">
            <v>CFMS.DF.PR.FXD</v>
          </cell>
          <cell r="F4397" t="str">
            <v>Customer</v>
          </cell>
          <cell r="G4397">
            <v>317847</v>
          </cell>
        </row>
        <row r="4398">
          <cell r="B4398" t="str">
            <v>702-4484FF-1</v>
          </cell>
          <cell r="C4398" t="str">
            <v>BOOKED</v>
          </cell>
          <cell r="D4398" t="str">
            <v>Non-Accruing</v>
          </cell>
          <cell r="E4398" t="str">
            <v>CFMS.DF.PR.FXD</v>
          </cell>
          <cell r="F4398" t="str">
            <v>Customer</v>
          </cell>
          <cell r="G4398">
            <v>320248</v>
          </cell>
        </row>
        <row r="4399">
          <cell r="B4399" t="str">
            <v>702-4488FF</v>
          </cell>
          <cell r="C4399" t="str">
            <v>BOOKED</v>
          </cell>
          <cell r="D4399" t="str">
            <v>Accruing</v>
          </cell>
          <cell r="E4399" t="str">
            <v>CFMS.DF.PR.FXD</v>
          </cell>
          <cell r="F4399" t="str">
            <v>Customer</v>
          </cell>
          <cell r="G4399">
            <v>318822</v>
          </cell>
        </row>
        <row r="4400">
          <cell r="B4400" t="str">
            <v>702-4503FF</v>
          </cell>
          <cell r="C4400" t="str">
            <v>BOOKED</v>
          </cell>
          <cell r="D4400" t="str">
            <v>Accruing</v>
          </cell>
          <cell r="E4400" t="str">
            <v>CFMS.DF.PR.FXD</v>
          </cell>
          <cell r="F4400" t="str">
            <v>Customer</v>
          </cell>
          <cell r="G4400">
            <v>308678</v>
          </cell>
        </row>
        <row r="4401">
          <cell r="B4401" t="str">
            <v>702-4507FF</v>
          </cell>
          <cell r="C4401" t="str">
            <v>BOOKED</v>
          </cell>
          <cell r="D4401" t="str">
            <v>Accruing</v>
          </cell>
          <cell r="E4401" t="str">
            <v>CFMS.DF.PR.FXD</v>
          </cell>
          <cell r="F4401" t="str">
            <v>Customer</v>
          </cell>
          <cell r="G4401">
            <v>318173</v>
          </cell>
        </row>
        <row r="4402">
          <cell r="B4402" t="str">
            <v>702-4508FF</v>
          </cell>
          <cell r="C4402" t="str">
            <v>BOOKED</v>
          </cell>
          <cell r="D4402" t="str">
            <v>Accruing</v>
          </cell>
          <cell r="E4402" t="str">
            <v>CFMS.DF.PR.FXD</v>
          </cell>
          <cell r="F4402" t="str">
            <v>Customer</v>
          </cell>
          <cell r="G4402">
            <v>318173</v>
          </cell>
        </row>
        <row r="4403">
          <cell r="B4403" t="str">
            <v>702-4519FFR1-2</v>
          </cell>
          <cell r="C4403" t="str">
            <v>BOOKED</v>
          </cell>
          <cell r="D4403" t="str">
            <v>Non-Accruing</v>
          </cell>
          <cell r="E4403" t="str">
            <v>CFMS.DF.PR.FXD</v>
          </cell>
          <cell r="F4403" t="str">
            <v>Customer</v>
          </cell>
          <cell r="G4403">
            <v>317877</v>
          </cell>
        </row>
        <row r="4404">
          <cell r="B4404" t="str">
            <v>702-4523NEFF</v>
          </cell>
          <cell r="C4404" t="str">
            <v>BOOKED</v>
          </cell>
          <cell r="D4404" t="str">
            <v>Accruing</v>
          </cell>
          <cell r="E4404" t="str">
            <v>CFMS.DF.PR.FXD</v>
          </cell>
          <cell r="F4404" t="str">
            <v>Customer</v>
          </cell>
          <cell r="G4404">
            <v>312466</v>
          </cell>
        </row>
        <row r="4405">
          <cell r="B4405" t="str">
            <v>702-4545NEFF</v>
          </cell>
          <cell r="C4405" t="str">
            <v>BOOKED</v>
          </cell>
          <cell r="D4405" t="str">
            <v>Accruing</v>
          </cell>
          <cell r="E4405" t="str">
            <v>CFMS.DF.PR.FXD</v>
          </cell>
          <cell r="F4405" t="str">
            <v>Customer</v>
          </cell>
          <cell r="G4405">
            <v>315416</v>
          </cell>
        </row>
        <row r="4406">
          <cell r="B4406" t="str">
            <v>702-4546FF</v>
          </cell>
          <cell r="C4406" t="str">
            <v>BOOKED</v>
          </cell>
          <cell r="D4406" t="str">
            <v>Non-Accruing</v>
          </cell>
          <cell r="E4406" t="str">
            <v>CFMS.DF.PR.FXD</v>
          </cell>
          <cell r="F4406" t="str">
            <v>Customer</v>
          </cell>
          <cell r="G4406">
            <v>311950</v>
          </cell>
        </row>
        <row r="4407">
          <cell r="B4407" t="str">
            <v>702-4548FF-1</v>
          </cell>
          <cell r="C4407" t="str">
            <v>BOOKED</v>
          </cell>
          <cell r="D4407" t="str">
            <v>Non-Accruing</v>
          </cell>
          <cell r="E4407" t="str">
            <v>CFMS.DF.PR.FXD</v>
          </cell>
          <cell r="F4407" t="str">
            <v>Customer</v>
          </cell>
          <cell r="G4407">
            <v>320248</v>
          </cell>
        </row>
        <row r="4408">
          <cell r="B4408" t="str">
            <v>702-4551FF</v>
          </cell>
          <cell r="C4408" t="str">
            <v>BOOKED</v>
          </cell>
          <cell r="D4408" t="str">
            <v>Accruing</v>
          </cell>
          <cell r="E4408" t="str">
            <v>CFMS.DF.PR.FXD</v>
          </cell>
          <cell r="F4408" t="str">
            <v>Customer</v>
          </cell>
          <cell r="G4408">
            <v>318822</v>
          </cell>
        </row>
        <row r="4409">
          <cell r="B4409" t="str">
            <v>702-4554FF-1</v>
          </cell>
          <cell r="C4409" t="str">
            <v>BOOKED</v>
          </cell>
          <cell r="D4409" t="str">
            <v>Non-Accruing</v>
          </cell>
          <cell r="E4409" t="str">
            <v>CFMS.DF.PR.FXD</v>
          </cell>
          <cell r="F4409" t="str">
            <v>Customer</v>
          </cell>
          <cell r="G4409">
            <v>320248</v>
          </cell>
        </row>
        <row r="4410">
          <cell r="B4410" t="str">
            <v>702-4557FF</v>
          </cell>
          <cell r="C4410" t="str">
            <v>BOOKED</v>
          </cell>
          <cell r="D4410" t="str">
            <v>Non-Accruing</v>
          </cell>
          <cell r="E4410" t="str">
            <v>CFMS.DF.PR.FXD</v>
          </cell>
          <cell r="F4410" t="str">
            <v>Customer</v>
          </cell>
          <cell r="G4410">
            <v>316812</v>
          </cell>
        </row>
        <row r="4411">
          <cell r="B4411" t="str">
            <v>702-4568FF</v>
          </cell>
          <cell r="C4411" t="str">
            <v>BOOKED</v>
          </cell>
          <cell r="D4411" t="str">
            <v>Accruing</v>
          </cell>
          <cell r="E4411" t="str">
            <v>CFMS.DF.PR.FXD</v>
          </cell>
          <cell r="F4411" t="str">
            <v>Customer</v>
          </cell>
          <cell r="G4411">
            <v>318173</v>
          </cell>
        </row>
        <row r="4412">
          <cell r="B4412" t="str">
            <v>702-4575FF</v>
          </cell>
          <cell r="C4412" t="str">
            <v>BOOKED</v>
          </cell>
          <cell r="D4412" t="str">
            <v>Accruing</v>
          </cell>
          <cell r="E4412" t="str">
            <v>CFMS.DF.PR.FXD</v>
          </cell>
          <cell r="F4412" t="str">
            <v>Customer</v>
          </cell>
          <cell r="G4412">
            <v>318173</v>
          </cell>
        </row>
        <row r="4413">
          <cell r="B4413" t="str">
            <v>702-4576FF</v>
          </cell>
          <cell r="C4413" t="str">
            <v>BOOKED</v>
          </cell>
          <cell r="D4413" t="str">
            <v>Accruing</v>
          </cell>
          <cell r="E4413" t="str">
            <v>CFMS.DF.PR.FXD</v>
          </cell>
          <cell r="F4413" t="str">
            <v>Customer</v>
          </cell>
          <cell r="G4413">
            <v>318173</v>
          </cell>
        </row>
        <row r="4414">
          <cell r="B4414" t="str">
            <v>702-4587FF</v>
          </cell>
          <cell r="C4414" t="str">
            <v>BOOKED</v>
          </cell>
          <cell r="D4414" t="str">
            <v>Non-Accruing</v>
          </cell>
          <cell r="E4414" t="str">
            <v>CFMS.DF.PR.FXD</v>
          </cell>
          <cell r="F4414" t="str">
            <v>Customer</v>
          </cell>
          <cell r="G4414">
            <v>313954</v>
          </cell>
        </row>
        <row r="4415">
          <cell r="B4415" t="str">
            <v>702-4624FF</v>
          </cell>
          <cell r="C4415" t="str">
            <v>BOOKED</v>
          </cell>
          <cell r="D4415" t="str">
            <v>Accruing</v>
          </cell>
          <cell r="E4415" t="str">
            <v>CFMS.DF.PR.FXD</v>
          </cell>
          <cell r="F4415" t="str">
            <v>Customer</v>
          </cell>
          <cell r="G4415">
            <v>316291</v>
          </cell>
        </row>
        <row r="4416">
          <cell r="B4416" t="str">
            <v>702-4627NEFF</v>
          </cell>
          <cell r="C4416" t="str">
            <v>BOOKED</v>
          </cell>
          <cell r="D4416" t="str">
            <v>Non-Accruing</v>
          </cell>
          <cell r="E4416" t="str">
            <v>CFMS.DF.PR.FXD</v>
          </cell>
          <cell r="F4416" t="str">
            <v>Customer</v>
          </cell>
          <cell r="G4416">
            <v>308882</v>
          </cell>
        </row>
        <row r="4417">
          <cell r="B4417" t="str">
            <v>702-4644FF-1</v>
          </cell>
          <cell r="C4417" t="str">
            <v>BOOKED</v>
          </cell>
          <cell r="D4417" t="str">
            <v>Accruing</v>
          </cell>
          <cell r="E4417" t="str">
            <v>CFMS.DF.PR.FXD</v>
          </cell>
          <cell r="F4417" t="str">
            <v>Customer</v>
          </cell>
          <cell r="G4417">
            <v>316522</v>
          </cell>
        </row>
        <row r="4418">
          <cell r="B4418" t="str">
            <v>702-4659FF</v>
          </cell>
          <cell r="C4418" t="str">
            <v>BOOKED</v>
          </cell>
          <cell r="D4418" t="str">
            <v>Non-Accruing</v>
          </cell>
          <cell r="E4418" t="str">
            <v>CFMS.DF.PR.FXD</v>
          </cell>
          <cell r="F4418" t="str">
            <v>Customer</v>
          </cell>
          <cell r="G4418">
            <v>319404</v>
          </cell>
        </row>
        <row r="4419">
          <cell r="B4419" t="str">
            <v>702-4661NEFF</v>
          </cell>
          <cell r="C4419" t="str">
            <v>BOOKED</v>
          </cell>
          <cell r="D4419" t="str">
            <v>Non-Accruing</v>
          </cell>
          <cell r="E4419" t="str">
            <v>CFMS.DF.PR.FXD</v>
          </cell>
          <cell r="F4419" t="str">
            <v>Customer</v>
          </cell>
          <cell r="G4419">
            <v>318243</v>
          </cell>
        </row>
        <row r="4420">
          <cell r="B4420" t="str">
            <v>702-4666NEFFR1-2</v>
          </cell>
          <cell r="C4420" t="str">
            <v>BOOKED</v>
          </cell>
          <cell r="D4420" t="str">
            <v>Non-Accruing</v>
          </cell>
          <cell r="E4420" t="str">
            <v>CFMS.DF.PR.FXD</v>
          </cell>
          <cell r="F4420" t="str">
            <v>Customer</v>
          </cell>
          <cell r="G4420">
            <v>308530</v>
          </cell>
        </row>
        <row r="4421">
          <cell r="B4421" t="str">
            <v>702-4667NEFFR1-2</v>
          </cell>
          <cell r="C4421" t="str">
            <v>BOOKED</v>
          </cell>
          <cell r="D4421" t="str">
            <v>Non-Accruing</v>
          </cell>
          <cell r="E4421" t="str">
            <v>CFMS.DF.PR.FXD</v>
          </cell>
          <cell r="F4421" t="str">
            <v>Customer</v>
          </cell>
          <cell r="G4421">
            <v>308530</v>
          </cell>
        </row>
        <row r="4422">
          <cell r="B4422" t="str">
            <v>702-4668NEFFR1-2</v>
          </cell>
          <cell r="C4422" t="str">
            <v>BOOKED</v>
          </cell>
          <cell r="D4422" t="str">
            <v>Non-Accruing</v>
          </cell>
          <cell r="E4422" t="str">
            <v>CFMS.DF.PR.FXD</v>
          </cell>
          <cell r="F4422" t="str">
            <v>Customer</v>
          </cell>
          <cell r="G4422">
            <v>308530</v>
          </cell>
        </row>
        <row r="4423">
          <cell r="B4423" t="str">
            <v>702-4669NEFFR1-2</v>
          </cell>
          <cell r="C4423" t="str">
            <v>BOOKED</v>
          </cell>
          <cell r="D4423" t="str">
            <v>Non-Accruing</v>
          </cell>
          <cell r="E4423" t="str">
            <v>CFMS.DF.PR.FXD</v>
          </cell>
          <cell r="F4423" t="str">
            <v>Customer</v>
          </cell>
          <cell r="G4423">
            <v>308530</v>
          </cell>
        </row>
        <row r="4424">
          <cell r="B4424" t="str">
            <v>702-4676FF</v>
          </cell>
          <cell r="C4424" t="str">
            <v>BOOKED</v>
          </cell>
          <cell r="D4424" t="str">
            <v>Accruing</v>
          </cell>
          <cell r="E4424" t="str">
            <v>CFMS.DF.PR.FXD</v>
          </cell>
          <cell r="F4424" t="str">
            <v>Customer</v>
          </cell>
          <cell r="G4424">
            <v>310598</v>
          </cell>
        </row>
        <row r="4425">
          <cell r="B4425" t="str">
            <v>702-4680FF</v>
          </cell>
          <cell r="C4425" t="str">
            <v>BOOKED</v>
          </cell>
          <cell r="D4425" t="str">
            <v>Accruing</v>
          </cell>
          <cell r="E4425" t="str">
            <v>CFMS.DF.PR.FXD</v>
          </cell>
          <cell r="F4425" t="str">
            <v>Customer</v>
          </cell>
          <cell r="G4425">
            <v>310920</v>
          </cell>
        </row>
        <row r="4426">
          <cell r="B4426" t="str">
            <v>702-4682FF</v>
          </cell>
          <cell r="C4426" t="str">
            <v>BOOKED</v>
          </cell>
          <cell r="D4426" t="str">
            <v>Non-Accruing</v>
          </cell>
          <cell r="E4426" t="str">
            <v>CFMS.DF.PR.FXD</v>
          </cell>
          <cell r="F4426" t="str">
            <v>Customer</v>
          </cell>
          <cell r="G4426">
            <v>310063</v>
          </cell>
        </row>
        <row r="4427">
          <cell r="B4427" t="str">
            <v>702-4683FF</v>
          </cell>
          <cell r="C4427" t="str">
            <v>BOOKED</v>
          </cell>
          <cell r="D4427" t="str">
            <v>Accruing</v>
          </cell>
          <cell r="E4427" t="str">
            <v>CFMS.DF.PR.FXD</v>
          </cell>
          <cell r="F4427" t="str">
            <v>Customer</v>
          </cell>
          <cell r="G4427">
            <v>316522</v>
          </cell>
        </row>
        <row r="4428">
          <cell r="B4428" t="str">
            <v>702-4683NEFF-1</v>
          </cell>
          <cell r="C4428" t="str">
            <v>BOOKED</v>
          </cell>
          <cell r="D4428" t="str">
            <v>Non-Accruing</v>
          </cell>
          <cell r="E4428" t="str">
            <v>CFMS.DF.PR.FXD</v>
          </cell>
          <cell r="F4428" t="str">
            <v>Customer</v>
          </cell>
          <cell r="G4428">
            <v>316735</v>
          </cell>
        </row>
        <row r="4429">
          <cell r="B4429" t="str">
            <v>702-4685FF-1</v>
          </cell>
          <cell r="C4429" t="str">
            <v>BOOKED</v>
          </cell>
          <cell r="D4429" t="str">
            <v>Non-Accruing</v>
          </cell>
          <cell r="E4429" t="str">
            <v>CFMS.DF.PR.FXD</v>
          </cell>
          <cell r="F4429" t="str">
            <v>Customer</v>
          </cell>
          <cell r="G4429">
            <v>312659</v>
          </cell>
        </row>
        <row r="4430">
          <cell r="B4430" t="str">
            <v>702-4687FF</v>
          </cell>
          <cell r="C4430" t="str">
            <v>BOOKED</v>
          </cell>
          <cell r="D4430" t="str">
            <v>Accruing</v>
          </cell>
          <cell r="E4430" t="str">
            <v>CFMS.DF.PR.FXD</v>
          </cell>
          <cell r="F4430" t="str">
            <v>Customer</v>
          </cell>
          <cell r="G4430">
            <v>318874</v>
          </cell>
        </row>
        <row r="4431">
          <cell r="B4431" t="str">
            <v>702-4691FF</v>
          </cell>
          <cell r="C4431" t="str">
            <v>BOOKED</v>
          </cell>
          <cell r="D4431" t="str">
            <v>Accruing</v>
          </cell>
          <cell r="E4431" t="str">
            <v>CFMS.DF.PR.FXD</v>
          </cell>
          <cell r="F4431" t="str">
            <v>Customer</v>
          </cell>
          <cell r="G4431">
            <v>318874</v>
          </cell>
        </row>
        <row r="4432">
          <cell r="B4432" t="str">
            <v>702-4702FF</v>
          </cell>
          <cell r="C4432" t="str">
            <v>BOOKED</v>
          </cell>
          <cell r="D4432" t="str">
            <v>Accruing</v>
          </cell>
          <cell r="E4432" t="str">
            <v>CFMS.DF.PR.FXD</v>
          </cell>
          <cell r="F4432" t="str">
            <v>Customer</v>
          </cell>
          <cell r="G4432">
            <v>318822</v>
          </cell>
        </row>
        <row r="4433">
          <cell r="B4433" t="str">
            <v>702-4705FF</v>
          </cell>
          <cell r="C4433" t="str">
            <v>BOOKED</v>
          </cell>
          <cell r="D4433" t="str">
            <v>Accruing</v>
          </cell>
          <cell r="E4433" t="str">
            <v>CFMS.DF.PR.FXD</v>
          </cell>
          <cell r="F4433" t="str">
            <v>Customer</v>
          </cell>
          <cell r="G4433">
            <v>318173</v>
          </cell>
        </row>
        <row r="4434">
          <cell r="B4434" t="str">
            <v>702-4708NEFF</v>
          </cell>
          <cell r="C4434" t="str">
            <v>BOOKED</v>
          </cell>
          <cell r="D4434" t="str">
            <v>Non-Accruing</v>
          </cell>
          <cell r="E4434" t="str">
            <v>CFMS.DF.PR.FXD</v>
          </cell>
          <cell r="F4434" t="str">
            <v>Customer</v>
          </cell>
          <cell r="G4434">
            <v>317742</v>
          </cell>
        </row>
        <row r="4435">
          <cell r="B4435" t="str">
            <v>702-4710FF</v>
          </cell>
          <cell r="C4435" t="str">
            <v>BOOKED</v>
          </cell>
          <cell r="D4435" t="str">
            <v>Non-Accruing</v>
          </cell>
          <cell r="E4435" t="str">
            <v>CFMS.DF.PR.FXD</v>
          </cell>
          <cell r="F4435" t="str">
            <v>Customer</v>
          </cell>
          <cell r="G4435">
            <v>316661</v>
          </cell>
        </row>
        <row r="4436">
          <cell r="B4436" t="str">
            <v>702-4712FF</v>
          </cell>
          <cell r="C4436" t="str">
            <v>BOOKED</v>
          </cell>
          <cell r="D4436" t="str">
            <v>Accruing</v>
          </cell>
          <cell r="E4436" t="str">
            <v>CFMS.DF.PR.FXD</v>
          </cell>
          <cell r="F4436" t="str">
            <v>Customer</v>
          </cell>
          <cell r="G4436">
            <v>318916</v>
          </cell>
        </row>
        <row r="4437">
          <cell r="B4437" t="str">
            <v>702-4716NEFF</v>
          </cell>
          <cell r="C4437" t="str">
            <v>BOOKED</v>
          </cell>
          <cell r="D4437" t="str">
            <v>Non-Accruing</v>
          </cell>
          <cell r="E4437" t="str">
            <v>CFMS.DF.PR.FXD</v>
          </cell>
          <cell r="F4437" t="str">
            <v>Customer</v>
          </cell>
          <cell r="G4437">
            <v>316353</v>
          </cell>
        </row>
        <row r="4438">
          <cell r="B4438" t="str">
            <v>702-4720FF-1</v>
          </cell>
          <cell r="C4438" t="str">
            <v>BOOKED</v>
          </cell>
          <cell r="D4438" t="str">
            <v>Accruing</v>
          </cell>
          <cell r="E4438" t="str">
            <v>CFMS.DF.PR.FXD</v>
          </cell>
          <cell r="F4438" t="str">
            <v>Customer</v>
          </cell>
          <cell r="G4438">
            <v>317847</v>
          </cell>
        </row>
        <row r="4439">
          <cell r="B4439" t="str">
            <v>702-4723FF</v>
          </cell>
          <cell r="C4439" t="str">
            <v>BOOKED</v>
          </cell>
          <cell r="D4439" t="str">
            <v>Accruing</v>
          </cell>
          <cell r="E4439" t="str">
            <v>CFMS.DF.PR.FXD</v>
          </cell>
          <cell r="F4439" t="str">
            <v>Customer</v>
          </cell>
          <cell r="G4439">
            <v>318874</v>
          </cell>
        </row>
        <row r="4440">
          <cell r="B4440" t="str">
            <v>702-4724FF-1</v>
          </cell>
          <cell r="C4440" t="str">
            <v>BOOKED</v>
          </cell>
          <cell r="D4440" t="str">
            <v>Accruing</v>
          </cell>
          <cell r="E4440" t="str">
            <v>CFMS.DF.PR.FXD</v>
          </cell>
          <cell r="F4440" t="str">
            <v>Customer</v>
          </cell>
          <cell r="G4440">
            <v>317847</v>
          </cell>
        </row>
        <row r="4441">
          <cell r="B4441" t="str">
            <v>702-4728FF</v>
          </cell>
          <cell r="C4441" t="str">
            <v>BOOKED</v>
          </cell>
          <cell r="D4441" t="str">
            <v>Accruing</v>
          </cell>
          <cell r="E4441" t="str">
            <v>CFMS.DF.PR.FXD</v>
          </cell>
          <cell r="F4441" t="str">
            <v>Customer</v>
          </cell>
          <cell r="G4441">
            <v>319806</v>
          </cell>
        </row>
        <row r="4442">
          <cell r="B4442" t="str">
            <v>702-4732FF</v>
          </cell>
          <cell r="C4442" t="str">
            <v>BOOKED</v>
          </cell>
          <cell r="D4442" t="str">
            <v>Accruing</v>
          </cell>
          <cell r="E4442" t="str">
            <v>CFMS.DF.PR.FXD</v>
          </cell>
          <cell r="F4442" t="str">
            <v>Customer</v>
          </cell>
          <cell r="G4442">
            <v>318071</v>
          </cell>
        </row>
        <row r="4443">
          <cell r="B4443" t="str">
            <v>702-4733NEFF</v>
          </cell>
          <cell r="C4443" t="str">
            <v>BOOKED</v>
          </cell>
          <cell r="D4443" t="str">
            <v>Accruing</v>
          </cell>
          <cell r="E4443" t="str">
            <v>CFMS.DF.PR.FXD</v>
          </cell>
          <cell r="F4443" t="str">
            <v>Customer</v>
          </cell>
          <cell r="G4443">
            <v>312280</v>
          </cell>
        </row>
        <row r="4444">
          <cell r="B4444" t="str">
            <v>702-4734FF</v>
          </cell>
          <cell r="C4444" t="str">
            <v>BOOKED</v>
          </cell>
          <cell r="D4444" t="str">
            <v>Accruing</v>
          </cell>
          <cell r="E4444" t="str">
            <v>CFMS.DF.PR.FXD</v>
          </cell>
          <cell r="F4444" t="str">
            <v>Customer</v>
          </cell>
          <cell r="G4444">
            <v>317650</v>
          </cell>
        </row>
        <row r="4445">
          <cell r="B4445" t="str">
            <v>702-4738FF</v>
          </cell>
          <cell r="C4445" t="str">
            <v>BOOKED</v>
          </cell>
          <cell r="D4445" t="str">
            <v>Non-Accruing</v>
          </cell>
          <cell r="E4445" t="str">
            <v>CFMS.DF.PR.FXD</v>
          </cell>
          <cell r="F4445" t="str">
            <v>Customer</v>
          </cell>
          <cell r="G4445">
            <v>311159</v>
          </cell>
        </row>
        <row r="4446">
          <cell r="B4446" t="str">
            <v>702-4740FF</v>
          </cell>
          <cell r="C4446" t="str">
            <v>BOOKED</v>
          </cell>
          <cell r="D4446" t="str">
            <v>Non-Accruing</v>
          </cell>
          <cell r="E4446" t="str">
            <v>CFMS.DF.PR.FXD</v>
          </cell>
          <cell r="F4446" t="str">
            <v>Customer</v>
          </cell>
          <cell r="G4446">
            <v>316191</v>
          </cell>
        </row>
        <row r="4447">
          <cell r="B4447" t="str">
            <v>702-4742FF-1</v>
          </cell>
          <cell r="C4447" t="str">
            <v>BOOKED</v>
          </cell>
          <cell r="D4447" t="str">
            <v>Accruing</v>
          </cell>
          <cell r="E4447" t="str">
            <v>CFMS.DF.PR.FXD</v>
          </cell>
          <cell r="F4447" t="str">
            <v>Customer</v>
          </cell>
          <cell r="G4447">
            <v>316391</v>
          </cell>
        </row>
        <row r="4448">
          <cell r="B4448" t="str">
            <v>702-4744FF</v>
          </cell>
          <cell r="C4448" t="str">
            <v>BOOKED</v>
          </cell>
          <cell r="D4448" t="str">
            <v>Accruing</v>
          </cell>
          <cell r="E4448" t="str">
            <v>CFMS.DF.PR.FXD</v>
          </cell>
          <cell r="F4448" t="str">
            <v>Customer</v>
          </cell>
          <cell r="G4448">
            <v>318874</v>
          </cell>
        </row>
        <row r="4449">
          <cell r="B4449" t="str">
            <v>702-4764NEFFR1</v>
          </cell>
          <cell r="C4449" t="str">
            <v>BOOKED</v>
          </cell>
          <cell r="D4449" t="str">
            <v>Non-Accruing</v>
          </cell>
          <cell r="E4449" t="str">
            <v>CFMS.DF.PR.FXD</v>
          </cell>
          <cell r="F4449" t="str">
            <v>Customer</v>
          </cell>
          <cell r="G4449">
            <v>318244</v>
          </cell>
        </row>
        <row r="4450">
          <cell r="B4450" t="str">
            <v>702-4782NEFF</v>
          </cell>
          <cell r="C4450" t="str">
            <v>BOOKED</v>
          </cell>
          <cell r="D4450" t="str">
            <v>Non-Accruing</v>
          </cell>
          <cell r="E4450" t="str">
            <v>CFMS.DF.PR.FXD</v>
          </cell>
          <cell r="F4450" t="str">
            <v>Customer</v>
          </cell>
          <cell r="G4450">
            <v>318072</v>
          </cell>
        </row>
        <row r="4451">
          <cell r="B4451" t="str">
            <v>702-4783NEFFR1</v>
          </cell>
          <cell r="C4451" t="str">
            <v>BOOKED</v>
          </cell>
          <cell r="D4451" t="str">
            <v>Non-Accruing</v>
          </cell>
          <cell r="E4451" t="str">
            <v>CFMS.DF.PR.FXD</v>
          </cell>
          <cell r="F4451" t="str">
            <v>Customer</v>
          </cell>
          <cell r="G4451">
            <v>318244</v>
          </cell>
        </row>
        <row r="4452">
          <cell r="B4452" t="str">
            <v>702-4817NEFF</v>
          </cell>
          <cell r="C4452" t="str">
            <v>BOOKED</v>
          </cell>
          <cell r="D4452" t="str">
            <v>Non-Accruing</v>
          </cell>
          <cell r="E4452" t="str">
            <v>CFMS.DF.PR.FXD</v>
          </cell>
          <cell r="F4452" t="str">
            <v>Customer</v>
          </cell>
          <cell r="G4452">
            <v>309282</v>
          </cell>
        </row>
        <row r="4453">
          <cell r="B4453" t="str">
            <v>702-4822NEFFR1</v>
          </cell>
          <cell r="C4453" t="str">
            <v>BOOKED</v>
          </cell>
          <cell r="D4453" t="str">
            <v>Accruing</v>
          </cell>
          <cell r="E4453" t="str">
            <v>CFMS.DF.PR.FXD</v>
          </cell>
          <cell r="F4453" t="str">
            <v>Customer</v>
          </cell>
          <cell r="G4453">
            <v>320073</v>
          </cell>
        </row>
        <row r="4454">
          <cell r="B4454" t="str">
            <v>702-4826NEFF</v>
          </cell>
          <cell r="C4454" t="str">
            <v>BOOKED</v>
          </cell>
          <cell r="D4454" t="str">
            <v>Accruing</v>
          </cell>
          <cell r="E4454" t="str">
            <v>CFMS.DF.PR.FXD</v>
          </cell>
          <cell r="F4454" t="str">
            <v>Customer</v>
          </cell>
          <cell r="G4454">
            <v>316651</v>
          </cell>
        </row>
        <row r="4455">
          <cell r="B4455" t="str">
            <v>702-4832NEFF</v>
          </cell>
          <cell r="C4455" t="str">
            <v>BOOKED</v>
          </cell>
          <cell r="D4455" t="str">
            <v>Accruing</v>
          </cell>
          <cell r="E4455" t="str">
            <v>CFMS.DF.PR.FXD</v>
          </cell>
          <cell r="F4455" t="str">
            <v>Customer</v>
          </cell>
          <cell r="G4455">
            <v>309152</v>
          </cell>
        </row>
        <row r="4456">
          <cell r="B4456" t="str">
            <v>702-4834NEFFR1</v>
          </cell>
          <cell r="C4456" t="str">
            <v>BOOKED</v>
          </cell>
          <cell r="D4456" t="str">
            <v>Accruing</v>
          </cell>
          <cell r="E4456" t="str">
            <v>CFMS.DF.PR.FXD</v>
          </cell>
          <cell r="F4456" t="str">
            <v>Customer</v>
          </cell>
          <cell r="G4456">
            <v>320073</v>
          </cell>
        </row>
        <row r="4457">
          <cell r="B4457" t="str">
            <v>702-4843NEFFR1</v>
          </cell>
          <cell r="C4457" t="str">
            <v>BOOKED</v>
          </cell>
          <cell r="D4457" t="str">
            <v>Accruing</v>
          </cell>
          <cell r="E4457" t="str">
            <v>CFMS.DF.PR.FXD</v>
          </cell>
          <cell r="F4457" t="str">
            <v>Customer</v>
          </cell>
          <cell r="G4457">
            <v>320073</v>
          </cell>
        </row>
        <row r="4458">
          <cell r="B4458" t="str">
            <v>702-4890NEFF</v>
          </cell>
          <cell r="C4458" t="str">
            <v>BOOKED</v>
          </cell>
          <cell r="D4458" t="str">
            <v>Non-Accruing</v>
          </cell>
          <cell r="E4458" t="str">
            <v>CFMS.DF.PR.FXD</v>
          </cell>
          <cell r="F4458" t="str">
            <v>Customer</v>
          </cell>
          <cell r="G4458">
            <v>310063</v>
          </cell>
        </row>
        <row r="4459">
          <cell r="B4459" t="str">
            <v>702-4891NEFF</v>
          </cell>
          <cell r="C4459" t="str">
            <v>BOOKED</v>
          </cell>
          <cell r="D4459" t="str">
            <v>Accruing</v>
          </cell>
          <cell r="E4459" t="str">
            <v>CFMS.DF.PR.FXD</v>
          </cell>
          <cell r="F4459" t="str">
            <v>Customer</v>
          </cell>
          <cell r="G4459">
            <v>319977</v>
          </cell>
        </row>
        <row r="4460">
          <cell r="B4460" t="str">
            <v>702-4909NEFF</v>
          </cell>
          <cell r="C4460" t="str">
            <v>BOOKED</v>
          </cell>
          <cell r="D4460" t="str">
            <v>Accruing</v>
          </cell>
          <cell r="E4460" t="str">
            <v>CFMS.DF.PR.FXD</v>
          </cell>
          <cell r="F4460" t="str">
            <v>Customer</v>
          </cell>
          <cell r="G4460">
            <v>319993</v>
          </cell>
        </row>
        <row r="4461">
          <cell r="B4461" t="str">
            <v>702-4936NEFF</v>
          </cell>
          <cell r="C4461" t="str">
            <v>BOOKED</v>
          </cell>
          <cell r="D4461" t="str">
            <v>Accruing</v>
          </cell>
          <cell r="E4461" t="str">
            <v>CFMS.DF.PR.FXD</v>
          </cell>
          <cell r="F4461" t="str">
            <v>Customer</v>
          </cell>
          <cell r="G4461">
            <v>317851</v>
          </cell>
        </row>
        <row r="4462">
          <cell r="B4462" t="str">
            <v>702-4949NEFF-1</v>
          </cell>
          <cell r="C4462" t="str">
            <v>BOOKED</v>
          </cell>
          <cell r="D4462" t="str">
            <v>Non-Accruing</v>
          </cell>
          <cell r="E4462" t="str">
            <v>CFMS.DF.PR.FXD</v>
          </cell>
          <cell r="F4462" t="str">
            <v>Customer</v>
          </cell>
          <cell r="G4462">
            <v>308530</v>
          </cell>
        </row>
        <row r="4463">
          <cell r="B4463" t="str">
            <v>702-4958NEFF</v>
          </cell>
          <cell r="C4463" t="str">
            <v>BOOKED</v>
          </cell>
          <cell r="D4463" t="str">
            <v>Accruing</v>
          </cell>
          <cell r="E4463" t="str">
            <v>CFMS.DF.PR.FXD</v>
          </cell>
          <cell r="F4463" t="str">
            <v>Customer</v>
          </cell>
          <cell r="G4463">
            <v>317650</v>
          </cell>
        </row>
        <row r="4464">
          <cell r="B4464" t="str">
            <v>702-5016NEFF</v>
          </cell>
          <cell r="C4464" t="str">
            <v>BOOKED</v>
          </cell>
          <cell r="D4464" t="str">
            <v>Non-Accruing</v>
          </cell>
          <cell r="E4464" t="str">
            <v>CFMS.DF.PR.FXD</v>
          </cell>
          <cell r="F4464" t="str">
            <v>Customer</v>
          </cell>
          <cell r="G4464">
            <v>316081</v>
          </cell>
        </row>
        <row r="4465">
          <cell r="B4465" t="str">
            <v>702-5019NEFF</v>
          </cell>
          <cell r="C4465" t="str">
            <v>BOOKED</v>
          </cell>
          <cell r="D4465" t="str">
            <v>Non-Accruing</v>
          </cell>
          <cell r="E4465" t="str">
            <v>CFMS.DF.PR.FXD</v>
          </cell>
          <cell r="F4465" t="str">
            <v>Customer</v>
          </cell>
          <cell r="G4465">
            <v>316081</v>
          </cell>
        </row>
        <row r="4466">
          <cell r="B4466" t="str">
            <v>702-5036NEFF</v>
          </cell>
          <cell r="C4466" t="str">
            <v>BOOKED</v>
          </cell>
          <cell r="D4466" t="str">
            <v>Non-Accruing</v>
          </cell>
          <cell r="E4466" t="str">
            <v>CFMS.DF.PR.FXD</v>
          </cell>
          <cell r="F4466" t="str">
            <v>Customer</v>
          </cell>
          <cell r="G4466">
            <v>309931</v>
          </cell>
        </row>
        <row r="4467">
          <cell r="B4467" t="str">
            <v>702-5042NEFF</v>
          </cell>
          <cell r="C4467" t="str">
            <v>BOOKED</v>
          </cell>
          <cell r="D4467" t="str">
            <v>Accruing</v>
          </cell>
          <cell r="E4467" t="str">
            <v>CFMS.DF.PR.FXD</v>
          </cell>
          <cell r="F4467" t="str">
            <v>Customer</v>
          </cell>
          <cell r="G4467">
            <v>308961</v>
          </cell>
        </row>
        <row r="4468">
          <cell r="B4468" t="str">
            <v>702-5043NEFF</v>
          </cell>
          <cell r="C4468" t="str">
            <v>BOOKED</v>
          </cell>
          <cell r="D4468" t="str">
            <v>Non-Accruing</v>
          </cell>
          <cell r="E4468" t="str">
            <v>CFMS.DF.PR.FXD</v>
          </cell>
          <cell r="F4468" t="str">
            <v>Customer</v>
          </cell>
          <cell r="G4468">
            <v>311000</v>
          </cell>
        </row>
        <row r="4469">
          <cell r="B4469" t="str">
            <v>702-5049NEFF</v>
          </cell>
          <cell r="C4469" t="str">
            <v>BOOKED</v>
          </cell>
          <cell r="D4469" t="str">
            <v>Non-Accruing</v>
          </cell>
          <cell r="E4469" t="str">
            <v>CFMS.DF.PR.FXD</v>
          </cell>
          <cell r="F4469" t="str">
            <v>Customer</v>
          </cell>
          <cell r="G4469">
            <v>313153</v>
          </cell>
        </row>
        <row r="4470">
          <cell r="B4470" t="str">
            <v>702-5072NEFF</v>
          </cell>
          <cell r="C4470" t="str">
            <v>BOOKED</v>
          </cell>
          <cell r="D4470" t="str">
            <v>Accruing</v>
          </cell>
          <cell r="E4470" t="str">
            <v>CFMS.DF.PR.FXD</v>
          </cell>
          <cell r="F4470" t="str">
            <v>Customer</v>
          </cell>
          <cell r="G4470">
            <v>317650</v>
          </cell>
        </row>
        <row r="4471">
          <cell r="B4471" t="str">
            <v>702-5074NEFF</v>
          </cell>
          <cell r="C4471" t="str">
            <v>BOOKED</v>
          </cell>
          <cell r="D4471" t="str">
            <v>Accruing</v>
          </cell>
          <cell r="E4471" t="str">
            <v>CFMS.DF.PR.FXD</v>
          </cell>
          <cell r="F4471" t="str">
            <v>Customer</v>
          </cell>
          <cell r="G4471">
            <v>318072</v>
          </cell>
        </row>
        <row r="4472">
          <cell r="B4472" t="str">
            <v>702-5080NEFF</v>
          </cell>
          <cell r="C4472" t="str">
            <v>BOOKED</v>
          </cell>
          <cell r="D4472" t="str">
            <v>Non-Accruing</v>
          </cell>
          <cell r="E4472" t="str">
            <v>CFMS.DF.PR.FXD</v>
          </cell>
          <cell r="F4472" t="str">
            <v>Customer</v>
          </cell>
          <cell r="G4472">
            <v>311000</v>
          </cell>
        </row>
        <row r="4473">
          <cell r="B4473" t="str">
            <v>702-5112NEFF</v>
          </cell>
          <cell r="C4473" t="str">
            <v>BOOKED</v>
          </cell>
          <cell r="D4473" t="str">
            <v>Non-Accruing</v>
          </cell>
          <cell r="E4473" t="str">
            <v>CFMS.DF.PR.FXD</v>
          </cell>
          <cell r="F4473" t="str">
            <v>Customer</v>
          </cell>
          <cell r="G4473">
            <v>319700</v>
          </cell>
        </row>
        <row r="4474">
          <cell r="B4474" t="str">
            <v>702-5136NEFF</v>
          </cell>
          <cell r="C4474" t="str">
            <v>BOOKED</v>
          </cell>
          <cell r="D4474" t="str">
            <v>Accruing</v>
          </cell>
          <cell r="E4474" t="str">
            <v>CFMS.DF.PR.FXD</v>
          </cell>
          <cell r="F4474" t="str">
            <v>Customer</v>
          </cell>
          <cell r="G4474">
            <v>310450</v>
          </cell>
        </row>
        <row r="4475">
          <cell r="B4475" t="str">
            <v>702-5148NEFF</v>
          </cell>
          <cell r="C4475" t="str">
            <v>BOOKED</v>
          </cell>
          <cell r="D4475" t="str">
            <v>Accruing</v>
          </cell>
          <cell r="E4475" t="str">
            <v>CFMS.DF.PR.FXD</v>
          </cell>
          <cell r="F4475" t="str">
            <v>Customer</v>
          </cell>
          <cell r="G4475">
            <v>313958</v>
          </cell>
        </row>
        <row r="4476">
          <cell r="B4476" t="str">
            <v>702-5150NEFF</v>
          </cell>
          <cell r="C4476" t="str">
            <v>BOOKED</v>
          </cell>
          <cell r="D4476" t="str">
            <v>Non-Accruing</v>
          </cell>
          <cell r="E4476" t="str">
            <v>CFMS.DF.PR.FXD</v>
          </cell>
          <cell r="F4476" t="str">
            <v>Customer</v>
          </cell>
          <cell r="G4476">
            <v>311159</v>
          </cell>
        </row>
        <row r="4477">
          <cell r="B4477" t="str">
            <v>702-5151NEFF</v>
          </cell>
          <cell r="C4477" t="str">
            <v>BOOKED</v>
          </cell>
          <cell r="D4477" t="str">
            <v>Non-Accruing</v>
          </cell>
          <cell r="E4477" t="str">
            <v>CFMS.DF.PR.FXD</v>
          </cell>
          <cell r="F4477" t="str">
            <v>Customer</v>
          </cell>
          <cell r="G4477">
            <v>311159</v>
          </cell>
        </row>
        <row r="4478">
          <cell r="B4478" t="str">
            <v>702-5164NEFF</v>
          </cell>
          <cell r="C4478" t="str">
            <v>BOOKED</v>
          </cell>
          <cell r="D4478" t="str">
            <v>Accruing</v>
          </cell>
          <cell r="E4478" t="str">
            <v>CFMS.DF.PR.FXD</v>
          </cell>
          <cell r="F4478" t="str">
            <v>Customer</v>
          </cell>
          <cell r="G4478">
            <v>309541</v>
          </cell>
        </row>
        <row r="4479">
          <cell r="B4479" t="str">
            <v>702-5168NEFF</v>
          </cell>
          <cell r="C4479" t="str">
            <v>BOOKED</v>
          </cell>
          <cell r="D4479" t="str">
            <v>Accruing</v>
          </cell>
          <cell r="E4479" t="str">
            <v>CFMS.DF.PR.FXD</v>
          </cell>
          <cell r="F4479" t="str">
            <v>Customer</v>
          </cell>
          <cell r="G4479">
            <v>316738</v>
          </cell>
        </row>
        <row r="4480">
          <cell r="B4480" t="str">
            <v>702-5190NEFF</v>
          </cell>
          <cell r="C4480" t="str">
            <v>BOOKED</v>
          </cell>
          <cell r="D4480" t="str">
            <v>Accruing</v>
          </cell>
          <cell r="E4480" t="str">
            <v>CFMS.DF.PR.FXD</v>
          </cell>
          <cell r="F4480" t="str">
            <v>Customer</v>
          </cell>
          <cell r="G4480">
            <v>313958</v>
          </cell>
        </row>
        <row r="4481">
          <cell r="B4481" t="str">
            <v>702-5203NEFF</v>
          </cell>
          <cell r="C4481" t="str">
            <v>BOOKED</v>
          </cell>
          <cell r="D4481" t="str">
            <v>Accruing</v>
          </cell>
          <cell r="E4481" t="str">
            <v>CFMS.DF.PR.FXD</v>
          </cell>
          <cell r="F4481" t="str">
            <v>Customer</v>
          </cell>
          <cell r="G4481">
            <v>315653</v>
          </cell>
        </row>
        <row r="4482">
          <cell r="B4482" t="str">
            <v>702-5220NEFF</v>
          </cell>
          <cell r="C4482" t="str">
            <v>BOOKED</v>
          </cell>
          <cell r="D4482" t="str">
            <v>Accruing</v>
          </cell>
          <cell r="E4482" t="str">
            <v>CFMS.DF.PR.FXD</v>
          </cell>
          <cell r="F4482" t="str">
            <v>Customer</v>
          </cell>
          <cell r="G4482">
            <v>313958</v>
          </cell>
        </row>
        <row r="4483">
          <cell r="B4483" t="str">
            <v>702-5225NEFF</v>
          </cell>
          <cell r="C4483" t="str">
            <v>BOOKED</v>
          </cell>
          <cell r="D4483" t="str">
            <v>Accruing</v>
          </cell>
          <cell r="E4483" t="str">
            <v>CFMS.DF.PR.FXD</v>
          </cell>
          <cell r="F4483" t="str">
            <v>Customer</v>
          </cell>
          <cell r="G4483">
            <v>315958</v>
          </cell>
        </row>
        <row r="4484">
          <cell r="B4484" t="str">
            <v>702-5244NEFF</v>
          </cell>
          <cell r="C4484" t="str">
            <v>BOOKED</v>
          </cell>
          <cell r="D4484" t="str">
            <v>Non-Accruing</v>
          </cell>
          <cell r="E4484" t="str">
            <v>CFMS.DF.PR.FXD</v>
          </cell>
          <cell r="F4484" t="str">
            <v>Customer</v>
          </cell>
          <cell r="G4484">
            <v>309286</v>
          </cell>
        </row>
        <row r="4485">
          <cell r="B4485" t="str">
            <v>702-5249NEFF</v>
          </cell>
          <cell r="C4485" t="str">
            <v>BOOKED</v>
          </cell>
          <cell r="D4485" t="str">
            <v>Accruing</v>
          </cell>
          <cell r="E4485" t="str">
            <v>CFMS.DF.PR.FXD</v>
          </cell>
          <cell r="F4485" t="str">
            <v>Customer</v>
          </cell>
          <cell r="G4485">
            <v>316272</v>
          </cell>
        </row>
        <row r="4486">
          <cell r="B4486" t="str">
            <v>702-5252NEFF</v>
          </cell>
          <cell r="C4486" t="str">
            <v>BOOKED</v>
          </cell>
          <cell r="D4486" t="str">
            <v>Accruing</v>
          </cell>
          <cell r="E4486" t="str">
            <v>CFMS.DF.PR.FXD</v>
          </cell>
          <cell r="F4486" t="str">
            <v>Customer</v>
          </cell>
          <cell r="G4486">
            <v>318193</v>
          </cell>
        </row>
        <row r="4487">
          <cell r="B4487" t="str">
            <v>702-5261NEFF</v>
          </cell>
          <cell r="C4487" t="str">
            <v>BOOKED</v>
          </cell>
          <cell r="D4487" t="str">
            <v>Accruing</v>
          </cell>
          <cell r="E4487" t="str">
            <v>CFMS.DF.PR.FXD</v>
          </cell>
          <cell r="F4487" t="str">
            <v>Customer</v>
          </cell>
          <cell r="G4487">
            <v>320598</v>
          </cell>
        </row>
        <row r="4488">
          <cell r="B4488" t="str">
            <v>702-5263NEFF-1</v>
          </cell>
          <cell r="C4488" t="str">
            <v>BOOKED</v>
          </cell>
          <cell r="D4488" t="str">
            <v>Non-Accruing</v>
          </cell>
          <cell r="E4488" t="str">
            <v>CFMS.DF.PR.FXD</v>
          </cell>
          <cell r="F4488" t="str">
            <v>Customer</v>
          </cell>
          <cell r="G4488">
            <v>316624</v>
          </cell>
        </row>
        <row r="4489">
          <cell r="B4489" t="str">
            <v>702-5281NEFF</v>
          </cell>
          <cell r="C4489" t="str">
            <v>BOOKED</v>
          </cell>
          <cell r="D4489" t="str">
            <v>Accruing</v>
          </cell>
          <cell r="E4489" t="str">
            <v>CFMS.DF.PR.FXD</v>
          </cell>
          <cell r="F4489" t="str">
            <v>Customer</v>
          </cell>
          <cell r="G4489">
            <v>312674</v>
          </cell>
        </row>
        <row r="4490">
          <cell r="B4490" t="str">
            <v>702-30000314-003-1</v>
          </cell>
          <cell r="C4490" t="str">
            <v>BOOKED</v>
          </cell>
          <cell r="D4490" t="str">
            <v>Accruing</v>
          </cell>
          <cell r="E4490" t="str">
            <v>CFMS.DF.LOCALOP.FXD</v>
          </cell>
          <cell r="F4490" t="str">
            <v>Customer</v>
          </cell>
          <cell r="G4490">
            <v>342077</v>
          </cell>
        </row>
        <row r="4491">
          <cell r="B4491" t="str">
            <v>702-30000314-004-1</v>
          </cell>
          <cell r="C4491" t="str">
            <v>BOOKED</v>
          </cell>
          <cell r="D4491" t="str">
            <v>Accruing</v>
          </cell>
          <cell r="E4491" t="str">
            <v>CFMS.DF.LOCALOP.FXD</v>
          </cell>
          <cell r="F4491" t="str">
            <v>Customer</v>
          </cell>
          <cell r="G4491">
            <v>342077</v>
          </cell>
        </row>
        <row r="4492">
          <cell r="B4492" t="str">
            <v>702-30004906</v>
          </cell>
          <cell r="C4492" t="str">
            <v>BOOKED</v>
          </cell>
          <cell r="D4492" t="str">
            <v>Accruing</v>
          </cell>
          <cell r="E4492" t="str">
            <v>CFMS.DF.PR.FXD</v>
          </cell>
          <cell r="F4492" t="str">
            <v>Customer</v>
          </cell>
          <cell r="G4492">
            <v>312340</v>
          </cell>
        </row>
        <row r="4493">
          <cell r="B4493" t="str">
            <v>702-30004920</v>
          </cell>
          <cell r="C4493" t="str">
            <v>BOOKED</v>
          </cell>
          <cell r="D4493" t="str">
            <v>Accruing</v>
          </cell>
          <cell r="E4493" t="str">
            <v>CFMS.DF.PR.FXD</v>
          </cell>
          <cell r="F4493" t="str">
            <v>Customer</v>
          </cell>
          <cell r="G4493">
            <v>312340</v>
          </cell>
        </row>
        <row r="4494">
          <cell r="B4494" t="str">
            <v>702-30004922</v>
          </cell>
          <cell r="C4494" t="str">
            <v>BOOKED</v>
          </cell>
          <cell r="D4494" t="str">
            <v>Accruing</v>
          </cell>
          <cell r="E4494" t="str">
            <v>CFMS.DF.PR.FXD</v>
          </cell>
          <cell r="F4494" t="str">
            <v>Customer</v>
          </cell>
          <cell r="G4494">
            <v>312340</v>
          </cell>
        </row>
        <row r="4495">
          <cell r="B4495" t="str">
            <v>702-30004925</v>
          </cell>
          <cell r="C4495" t="str">
            <v>BOOKED</v>
          </cell>
          <cell r="D4495" t="str">
            <v>Accruing</v>
          </cell>
          <cell r="E4495" t="str">
            <v>CFMS.DF.PR.FXD</v>
          </cell>
          <cell r="F4495" t="str">
            <v>Customer</v>
          </cell>
          <cell r="G4495">
            <v>312340</v>
          </cell>
        </row>
        <row r="4496">
          <cell r="B4496" t="str">
            <v>702-30005007</v>
          </cell>
          <cell r="C4496" t="str">
            <v>BOOKED</v>
          </cell>
          <cell r="D4496" t="str">
            <v>Accruing</v>
          </cell>
          <cell r="E4496" t="str">
            <v>CFMS.DF.PR.FXD</v>
          </cell>
          <cell r="F4496" t="str">
            <v>Customer</v>
          </cell>
          <cell r="G4496">
            <v>312340</v>
          </cell>
        </row>
        <row r="4497">
          <cell r="B4497" t="str">
            <v>702-30005048</v>
          </cell>
          <cell r="C4497" t="str">
            <v>BOOKED</v>
          </cell>
          <cell r="D4497" t="str">
            <v>Accruing</v>
          </cell>
          <cell r="E4497" t="str">
            <v>CFMS.DF.PR.FXD</v>
          </cell>
          <cell r="F4497" t="str">
            <v>Customer</v>
          </cell>
          <cell r="G4497">
            <v>312340</v>
          </cell>
        </row>
        <row r="4498">
          <cell r="B4498" t="str">
            <v>702-30005098</v>
          </cell>
          <cell r="C4498" t="str">
            <v>BOOKED</v>
          </cell>
          <cell r="D4498" t="str">
            <v>Accruing</v>
          </cell>
          <cell r="E4498" t="str">
            <v>CFMS.DF.PR.FXD</v>
          </cell>
          <cell r="F4498" t="str">
            <v>Customer</v>
          </cell>
          <cell r="G4498">
            <v>312340</v>
          </cell>
        </row>
        <row r="4499">
          <cell r="B4499" t="str">
            <v>702-30005597</v>
          </cell>
          <cell r="C4499" t="str">
            <v>BOOKED</v>
          </cell>
          <cell r="D4499" t="str">
            <v>Accruing</v>
          </cell>
          <cell r="E4499" t="str">
            <v>CFMS.DF.PR.FXD</v>
          </cell>
          <cell r="F4499" t="str">
            <v>Customer</v>
          </cell>
          <cell r="G4499">
            <v>312340</v>
          </cell>
        </row>
        <row r="4500">
          <cell r="B4500" t="str">
            <v>702-30000031</v>
          </cell>
          <cell r="C4500" t="str">
            <v>BOOKED</v>
          </cell>
          <cell r="D4500" t="str">
            <v>Accruing</v>
          </cell>
          <cell r="E4500" t="str">
            <v>CFMS.NOTE.FXD</v>
          </cell>
          <cell r="F4500" t="str">
            <v>Customer</v>
          </cell>
          <cell r="G4500">
            <v>319893</v>
          </cell>
        </row>
        <row r="4501">
          <cell r="B4501" t="str">
            <v>702-30000481-1</v>
          </cell>
          <cell r="C4501" t="str">
            <v>BOOKED</v>
          </cell>
          <cell r="D4501" t="str">
            <v>Accruing</v>
          </cell>
          <cell r="E4501" t="str">
            <v>CFMS.NOTE.VAR.ESTBILL</v>
          </cell>
          <cell r="F4501" t="str">
            <v>Customer</v>
          </cell>
          <cell r="G4501">
            <v>309287</v>
          </cell>
        </row>
        <row r="4502">
          <cell r="B4502" t="str">
            <v>702-30001207</v>
          </cell>
          <cell r="C4502" t="str">
            <v>BOOKED</v>
          </cell>
          <cell r="D4502" t="str">
            <v>Accruing</v>
          </cell>
          <cell r="E4502" t="str">
            <v>CFMS.NOTE.FXD</v>
          </cell>
          <cell r="F4502" t="str">
            <v>Customer</v>
          </cell>
          <cell r="G4502">
            <v>314353</v>
          </cell>
        </row>
        <row r="4503">
          <cell r="B4503" t="str">
            <v>702-30004766</v>
          </cell>
          <cell r="C4503" t="str">
            <v>BOOKED</v>
          </cell>
          <cell r="D4503" t="str">
            <v>Accruing</v>
          </cell>
          <cell r="E4503" t="str">
            <v>CFMS.TL.FXD</v>
          </cell>
          <cell r="F4503" t="str">
            <v>Customer</v>
          </cell>
          <cell r="G4503">
            <v>364699</v>
          </cell>
        </row>
        <row r="4504">
          <cell r="B4504" t="str">
            <v>702-30006135</v>
          </cell>
          <cell r="C4504" t="str">
            <v>BOOKED</v>
          </cell>
          <cell r="D4504" t="str">
            <v>Non-Accruing</v>
          </cell>
          <cell r="E4504" t="str">
            <v>CFMS.NOTE.FXD</v>
          </cell>
          <cell r="F4504" t="str">
            <v>Customer</v>
          </cell>
          <cell r="G4504">
            <v>316076</v>
          </cell>
        </row>
        <row r="4505">
          <cell r="B4505" t="str">
            <v>702-30006136</v>
          </cell>
          <cell r="C4505" t="str">
            <v>BOOKED</v>
          </cell>
          <cell r="D4505" t="str">
            <v>Non-Accruing</v>
          </cell>
          <cell r="E4505" t="str">
            <v>CFMS.NOTE.FXD</v>
          </cell>
          <cell r="F4505" t="str">
            <v>Customer</v>
          </cell>
          <cell r="G4505">
            <v>316076</v>
          </cell>
        </row>
        <row r="4506">
          <cell r="B4506" t="str">
            <v>702-30006137</v>
          </cell>
          <cell r="C4506" t="str">
            <v>BOOKED</v>
          </cell>
          <cell r="D4506" t="str">
            <v>Non-Accruing</v>
          </cell>
          <cell r="E4506" t="str">
            <v>CFMS.NOTE.FXD</v>
          </cell>
          <cell r="F4506" t="str">
            <v>Customer</v>
          </cell>
          <cell r="G4506">
            <v>316076</v>
          </cell>
        </row>
        <row r="4507">
          <cell r="B4507" t="str">
            <v>702-30006138</v>
          </cell>
          <cell r="C4507" t="str">
            <v>BOOKED</v>
          </cell>
          <cell r="D4507" t="str">
            <v>Non-Accruing</v>
          </cell>
          <cell r="E4507" t="str">
            <v>CFMS.NOTE.FXD</v>
          </cell>
          <cell r="F4507" t="str">
            <v>Customer</v>
          </cell>
          <cell r="G4507">
            <v>316076</v>
          </cell>
        </row>
        <row r="4508">
          <cell r="B4508" t="str">
            <v>702-30006139</v>
          </cell>
          <cell r="C4508" t="str">
            <v>BOOKED</v>
          </cell>
          <cell r="D4508" t="str">
            <v>Non-Accruing</v>
          </cell>
          <cell r="E4508" t="str">
            <v>CFMS.NOTE.FXD</v>
          </cell>
          <cell r="F4508" t="str">
            <v>Customer</v>
          </cell>
          <cell r="G4508">
            <v>316076</v>
          </cell>
        </row>
        <row r="4509">
          <cell r="B4509" t="str">
            <v>702-30006140</v>
          </cell>
          <cell r="C4509" t="str">
            <v>BOOKED</v>
          </cell>
          <cell r="D4509" t="str">
            <v>Non-Accruing</v>
          </cell>
          <cell r="E4509" t="str">
            <v>CFMS.NOTE.FXD</v>
          </cell>
          <cell r="F4509" t="str">
            <v>Customer</v>
          </cell>
          <cell r="G4509">
            <v>316076</v>
          </cell>
        </row>
        <row r="4510">
          <cell r="B4510" t="str">
            <v>702-30006141</v>
          </cell>
          <cell r="C4510" t="str">
            <v>BOOKED</v>
          </cell>
          <cell r="D4510" t="str">
            <v>Non-Accruing</v>
          </cell>
          <cell r="E4510" t="str">
            <v>CFMS.NOTE.FXD</v>
          </cell>
          <cell r="F4510" t="str">
            <v>Customer</v>
          </cell>
          <cell r="G4510">
            <v>316076</v>
          </cell>
        </row>
        <row r="4511">
          <cell r="B4511" t="str">
            <v>702-30006142</v>
          </cell>
          <cell r="C4511" t="str">
            <v>BOOKED</v>
          </cell>
          <cell r="D4511" t="str">
            <v>Non-Accruing</v>
          </cell>
          <cell r="E4511" t="str">
            <v>CFMS.NOTE.FXD</v>
          </cell>
          <cell r="F4511" t="str">
            <v>Customer</v>
          </cell>
          <cell r="G4511">
            <v>316076</v>
          </cell>
        </row>
        <row r="4512">
          <cell r="B4512" t="str">
            <v>702-30006143</v>
          </cell>
          <cell r="C4512" t="str">
            <v>BOOKED</v>
          </cell>
          <cell r="D4512" t="str">
            <v>Non-Accruing</v>
          </cell>
          <cell r="E4512" t="str">
            <v>CFMS.NOTE.FXD</v>
          </cell>
          <cell r="F4512" t="str">
            <v>Customer</v>
          </cell>
          <cell r="G4512">
            <v>316076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>
        <row r="8">
          <cell r="B8" t="str">
            <v>720-40000117</v>
          </cell>
          <cell r="C8" t="str">
            <v>BOOKED</v>
          </cell>
          <cell r="D8" t="str">
            <v>Accruing</v>
          </cell>
          <cell r="E8" t="str">
            <v>CCSP.DF.PR.FXD</v>
          </cell>
          <cell r="F8" t="str">
            <v>Customer</v>
          </cell>
          <cell r="G8">
            <v>331830</v>
          </cell>
        </row>
        <row r="9">
          <cell r="B9" t="str">
            <v>720-40000124</v>
          </cell>
          <cell r="C9" t="str">
            <v>BOOKED</v>
          </cell>
          <cell r="D9" t="str">
            <v>Non-Accruing</v>
          </cell>
          <cell r="E9" t="str">
            <v>CCSP.DF.PR.FXD</v>
          </cell>
          <cell r="F9" t="str">
            <v>Customer</v>
          </cell>
          <cell r="G9">
            <v>332787</v>
          </cell>
        </row>
        <row r="10">
          <cell r="B10" t="str">
            <v>720-40000024-1</v>
          </cell>
          <cell r="C10" t="str">
            <v>BOOKED</v>
          </cell>
          <cell r="D10" t="str">
            <v>Accruing</v>
          </cell>
          <cell r="E10" t="str">
            <v>CCSP.DF.PR.FXD</v>
          </cell>
          <cell r="F10" t="str">
            <v>Customer</v>
          </cell>
          <cell r="G10">
            <v>320638</v>
          </cell>
        </row>
        <row r="11">
          <cell r="B11" t="str">
            <v>720-40000044</v>
          </cell>
          <cell r="C11" t="str">
            <v>BOOKED</v>
          </cell>
          <cell r="D11" t="str">
            <v>Accruing</v>
          </cell>
          <cell r="E11" t="str">
            <v>CCSP.DF.LOCALOP.FXD</v>
          </cell>
          <cell r="F11" t="str">
            <v>Customer</v>
          </cell>
          <cell r="G11">
            <v>320695</v>
          </cell>
        </row>
        <row r="12">
          <cell r="B12" t="str">
            <v>720-40000089</v>
          </cell>
          <cell r="C12" t="str">
            <v>BOOKED</v>
          </cell>
          <cell r="D12" t="str">
            <v>Accruing</v>
          </cell>
          <cell r="E12" t="str">
            <v>CCSP.DF.PR.FXD</v>
          </cell>
          <cell r="F12" t="str">
            <v>Customer</v>
          </cell>
          <cell r="G12">
            <v>333511</v>
          </cell>
        </row>
        <row r="13">
          <cell r="B13" t="str">
            <v>720-40000092</v>
          </cell>
          <cell r="C13" t="str">
            <v>BOOKED</v>
          </cell>
          <cell r="D13" t="str">
            <v>Accruing</v>
          </cell>
          <cell r="E13" t="str">
            <v>CCSP.DF.PR.FXD</v>
          </cell>
          <cell r="F13" t="str">
            <v>Customer</v>
          </cell>
          <cell r="G13">
            <v>329351</v>
          </cell>
        </row>
        <row r="14">
          <cell r="B14" t="str">
            <v>720-40000104</v>
          </cell>
          <cell r="C14" t="str">
            <v>BOOKED</v>
          </cell>
          <cell r="D14" t="str">
            <v>Accruing</v>
          </cell>
          <cell r="E14" t="str">
            <v>CCSP.DF.PR.FXD</v>
          </cell>
          <cell r="F14" t="str">
            <v>Customer</v>
          </cell>
          <cell r="G14">
            <v>330511</v>
          </cell>
        </row>
        <row r="15">
          <cell r="B15" t="str">
            <v>720-40000112</v>
          </cell>
          <cell r="C15" t="str">
            <v>BOOKED</v>
          </cell>
          <cell r="D15" t="str">
            <v>Accruing</v>
          </cell>
          <cell r="E15" t="str">
            <v>CCSP.DF.PR.FXD</v>
          </cell>
          <cell r="F15" t="str">
            <v>Customer</v>
          </cell>
          <cell r="G15">
            <v>330805</v>
          </cell>
        </row>
        <row r="16">
          <cell r="B16" t="str">
            <v>720-40000119</v>
          </cell>
          <cell r="C16" t="str">
            <v>BOOKED</v>
          </cell>
          <cell r="D16" t="str">
            <v>Non-Accruing</v>
          </cell>
          <cell r="E16" t="str">
            <v>CCSP.DF.PR.FXD</v>
          </cell>
          <cell r="F16" t="str">
            <v>Customer</v>
          </cell>
          <cell r="G16">
            <v>331441</v>
          </cell>
        </row>
        <row r="17">
          <cell r="B17" t="str">
            <v>720-40000120</v>
          </cell>
          <cell r="C17" t="str">
            <v>BOOKED</v>
          </cell>
          <cell r="D17" t="str">
            <v>Accruing</v>
          </cell>
          <cell r="E17" t="str">
            <v>CCSP.DF.VAR.PR.ESTBILL</v>
          </cell>
          <cell r="F17" t="str">
            <v>Customer</v>
          </cell>
          <cell r="G17">
            <v>311212</v>
          </cell>
        </row>
        <row r="18">
          <cell r="B18" t="str">
            <v>720-40000159</v>
          </cell>
          <cell r="C18" t="str">
            <v>BOOKED</v>
          </cell>
          <cell r="D18" t="str">
            <v>Accruing</v>
          </cell>
          <cell r="E18" t="str">
            <v>CCSP.DF.PR.FXD</v>
          </cell>
          <cell r="F18" t="str">
            <v>Customer</v>
          </cell>
          <cell r="G18">
            <v>333828</v>
          </cell>
        </row>
        <row r="19">
          <cell r="B19" t="str">
            <v>720-40000162</v>
          </cell>
          <cell r="C19" t="str">
            <v>BOOKED</v>
          </cell>
          <cell r="D19" t="str">
            <v>Accruing</v>
          </cell>
          <cell r="E19" t="str">
            <v>CCSP.DF.PR.FXD</v>
          </cell>
          <cell r="F19" t="str">
            <v>Customer</v>
          </cell>
          <cell r="G19">
            <v>333698</v>
          </cell>
        </row>
        <row r="20">
          <cell r="B20" t="str">
            <v>720-40000165</v>
          </cell>
          <cell r="C20" t="str">
            <v>BOOKED</v>
          </cell>
          <cell r="D20" t="str">
            <v>Accruing</v>
          </cell>
          <cell r="E20" t="str">
            <v>CCSP.DF.PR.FXD</v>
          </cell>
          <cell r="F20" t="str">
            <v>Customer</v>
          </cell>
          <cell r="G20">
            <v>334755</v>
          </cell>
        </row>
        <row r="21">
          <cell r="B21" t="str">
            <v>720-40000168</v>
          </cell>
          <cell r="C21" t="str">
            <v>BOOKED</v>
          </cell>
          <cell r="D21" t="str">
            <v>Accruing</v>
          </cell>
          <cell r="E21" t="str">
            <v>CCSP.DF.PR.FXD</v>
          </cell>
          <cell r="F21" t="str">
            <v>Customer</v>
          </cell>
          <cell r="G21">
            <v>334166</v>
          </cell>
        </row>
        <row r="22">
          <cell r="B22" t="str">
            <v>720-40000170</v>
          </cell>
          <cell r="C22" t="str">
            <v>BOOKED</v>
          </cell>
          <cell r="D22" t="str">
            <v>Accruing</v>
          </cell>
          <cell r="E22" t="str">
            <v>CCSP.DF.PR.FXD</v>
          </cell>
          <cell r="F22" t="str">
            <v>Customer</v>
          </cell>
          <cell r="G22">
            <v>320639</v>
          </cell>
        </row>
        <row r="23">
          <cell r="B23" t="str">
            <v>720-40000178</v>
          </cell>
          <cell r="C23" t="str">
            <v>BOOKED</v>
          </cell>
          <cell r="D23" t="str">
            <v>Accruing</v>
          </cell>
          <cell r="E23" t="str">
            <v>CCSP.DF.PR.FXD</v>
          </cell>
          <cell r="F23" t="str">
            <v>Customer</v>
          </cell>
          <cell r="G23">
            <v>326348</v>
          </cell>
        </row>
        <row r="24">
          <cell r="B24" t="str">
            <v>720-40000189</v>
          </cell>
          <cell r="C24" t="str">
            <v>BOOKED</v>
          </cell>
          <cell r="D24" t="str">
            <v>Accruing</v>
          </cell>
          <cell r="E24" t="str">
            <v>CCSP.DF.LOCALOP.FXD</v>
          </cell>
          <cell r="F24" t="str">
            <v>Customer</v>
          </cell>
          <cell r="G24">
            <v>320695</v>
          </cell>
        </row>
        <row r="25">
          <cell r="B25" t="str">
            <v>720-40000196</v>
          </cell>
          <cell r="C25" t="str">
            <v>BOOKED</v>
          </cell>
          <cell r="D25" t="str">
            <v>Non-Accruing</v>
          </cell>
          <cell r="E25" t="str">
            <v>CCSP.DF.PR.FXD</v>
          </cell>
          <cell r="F25" t="str">
            <v>Customer</v>
          </cell>
          <cell r="G25">
            <v>336990</v>
          </cell>
        </row>
        <row r="26">
          <cell r="B26" t="str">
            <v>720-40000207</v>
          </cell>
          <cell r="C26" t="str">
            <v>BOOKED</v>
          </cell>
          <cell r="D26" t="str">
            <v>Accruing</v>
          </cell>
          <cell r="E26" t="str">
            <v>CCSP.DF.PR.FXD</v>
          </cell>
          <cell r="F26" t="str">
            <v>Customer</v>
          </cell>
          <cell r="G26">
            <v>337047</v>
          </cell>
        </row>
        <row r="27">
          <cell r="B27" t="str">
            <v>720-40000215</v>
          </cell>
          <cell r="C27" t="str">
            <v>BOOKED</v>
          </cell>
          <cell r="D27" t="str">
            <v>Accruing</v>
          </cell>
          <cell r="E27" t="str">
            <v>CCSP.DF.PR.FXD</v>
          </cell>
          <cell r="F27" t="str">
            <v>Customer</v>
          </cell>
          <cell r="G27">
            <v>337451</v>
          </cell>
        </row>
        <row r="28">
          <cell r="B28" t="str">
            <v>720-40000222</v>
          </cell>
          <cell r="C28" t="str">
            <v>BOOKED</v>
          </cell>
          <cell r="D28" t="str">
            <v>Accruing</v>
          </cell>
          <cell r="E28" t="str">
            <v>CCSP.DF.PR.FXD</v>
          </cell>
          <cell r="F28" t="str">
            <v>Customer</v>
          </cell>
          <cell r="G28">
            <v>339212</v>
          </cell>
        </row>
        <row r="29">
          <cell r="B29" t="str">
            <v>720-40000235</v>
          </cell>
          <cell r="C29" t="str">
            <v>BOOKED</v>
          </cell>
          <cell r="D29" t="str">
            <v>Accruing</v>
          </cell>
          <cell r="E29" t="str">
            <v>CCSP.DF.PR.FXD</v>
          </cell>
          <cell r="F29" t="str">
            <v>Customer</v>
          </cell>
          <cell r="G29">
            <v>320760</v>
          </cell>
        </row>
        <row r="30">
          <cell r="B30" t="str">
            <v>720-40000347</v>
          </cell>
          <cell r="C30" t="str">
            <v>BOOKED</v>
          </cell>
          <cell r="D30" t="str">
            <v>Non-Accruing</v>
          </cell>
          <cell r="E30" t="str">
            <v>CCSP.DF.PR.FXD</v>
          </cell>
          <cell r="F30" t="str">
            <v>Customer</v>
          </cell>
          <cell r="G30">
            <v>350423</v>
          </cell>
        </row>
        <row r="31">
          <cell r="B31" t="str">
            <v>720-40000349</v>
          </cell>
          <cell r="C31" t="str">
            <v>BOOKED</v>
          </cell>
          <cell r="D31" t="str">
            <v>Accruing</v>
          </cell>
          <cell r="E31" t="str">
            <v>CCSP.DF.PR.FXD</v>
          </cell>
          <cell r="F31" t="str">
            <v>Customer</v>
          </cell>
          <cell r="G31">
            <v>350725</v>
          </cell>
        </row>
        <row r="32">
          <cell r="B32" t="str">
            <v>720-40000356</v>
          </cell>
          <cell r="C32" t="str">
            <v>BOOKED</v>
          </cell>
          <cell r="D32" t="str">
            <v>Accruing</v>
          </cell>
          <cell r="E32" t="str">
            <v>CCSP.DF.PR.FXD</v>
          </cell>
          <cell r="F32" t="str">
            <v>Customer</v>
          </cell>
          <cell r="G32">
            <v>341712</v>
          </cell>
        </row>
        <row r="33">
          <cell r="B33" t="str">
            <v>720-40000410</v>
          </cell>
          <cell r="C33" t="str">
            <v>BOOKED</v>
          </cell>
          <cell r="D33" t="str">
            <v>Accruing</v>
          </cell>
          <cell r="E33" t="str">
            <v>CCSP.DF.PR.FXD</v>
          </cell>
          <cell r="F33" t="str">
            <v>Customer</v>
          </cell>
          <cell r="G33">
            <v>320674</v>
          </cell>
        </row>
        <row r="34">
          <cell r="B34" t="str">
            <v>720-40000501</v>
          </cell>
          <cell r="C34" t="str">
            <v>BOOKED</v>
          </cell>
          <cell r="D34" t="str">
            <v>Non-Accruing</v>
          </cell>
          <cell r="E34" t="str">
            <v>CCSP.DF.PR.FXD</v>
          </cell>
          <cell r="F34" t="str">
            <v>Customer</v>
          </cell>
          <cell r="G34">
            <v>359692</v>
          </cell>
        </row>
        <row r="35">
          <cell r="B35" t="str">
            <v>720-40000517</v>
          </cell>
          <cell r="C35" t="str">
            <v>BOOKED</v>
          </cell>
          <cell r="D35" t="str">
            <v>Non-Accruing</v>
          </cell>
          <cell r="E35" t="str">
            <v>CCSP.DF.PR.FXD</v>
          </cell>
          <cell r="F35" t="str">
            <v>Customer</v>
          </cell>
          <cell r="G35">
            <v>361190</v>
          </cell>
        </row>
        <row r="36">
          <cell r="B36" t="str">
            <v>720-40000522</v>
          </cell>
          <cell r="C36" t="str">
            <v>BOOKED</v>
          </cell>
          <cell r="D36" t="str">
            <v>Accruing</v>
          </cell>
          <cell r="E36" t="str">
            <v>CCSP.DF.PR.FXD</v>
          </cell>
          <cell r="F36" t="str">
            <v>Customer</v>
          </cell>
          <cell r="G36">
            <v>319116</v>
          </cell>
        </row>
        <row r="37">
          <cell r="B37" t="str">
            <v>720-40000523</v>
          </cell>
          <cell r="C37" t="str">
            <v>BOOKED</v>
          </cell>
          <cell r="D37" t="str">
            <v>Accruing</v>
          </cell>
          <cell r="E37" t="str">
            <v>CCSP.DF.PR.FXD</v>
          </cell>
          <cell r="F37" t="str">
            <v>Customer</v>
          </cell>
          <cell r="G37">
            <v>319116</v>
          </cell>
        </row>
        <row r="38">
          <cell r="B38" t="str">
            <v>720-40000537</v>
          </cell>
          <cell r="C38" t="str">
            <v>BOOKED</v>
          </cell>
          <cell r="D38" t="str">
            <v>Accruing</v>
          </cell>
          <cell r="E38" t="str">
            <v>CCSP.DF.PR.FXD</v>
          </cell>
          <cell r="F38" t="str">
            <v>Customer</v>
          </cell>
          <cell r="G38">
            <v>363509</v>
          </cell>
        </row>
        <row r="39">
          <cell r="B39" t="str">
            <v>720-40000556</v>
          </cell>
          <cell r="C39" t="str">
            <v>BOOKED</v>
          </cell>
          <cell r="D39" t="str">
            <v>Accruing</v>
          </cell>
          <cell r="E39" t="str">
            <v>CCSP.DF.PR.FXD</v>
          </cell>
          <cell r="F39" t="str">
            <v>Customer</v>
          </cell>
          <cell r="G39">
            <v>364922</v>
          </cell>
        </row>
        <row r="40">
          <cell r="B40" t="str">
            <v>720-40000558</v>
          </cell>
          <cell r="C40" t="str">
            <v>BOOKED</v>
          </cell>
          <cell r="D40" t="str">
            <v>Accruing</v>
          </cell>
          <cell r="E40" t="str">
            <v>CCSP.DF.PR.FXD</v>
          </cell>
          <cell r="F40" t="str">
            <v>Customer</v>
          </cell>
          <cell r="G40">
            <v>363776</v>
          </cell>
        </row>
        <row r="41">
          <cell r="B41" t="str">
            <v>720-40000600</v>
          </cell>
          <cell r="C41" t="str">
            <v>BOOKED</v>
          </cell>
          <cell r="D41" t="str">
            <v>Accruing</v>
          </cell>
          <cell r="E41" t="str">
            <v>CCSP.DF.PR.FXD</v>
          </cell>
          <cell r="F41" t="str">
            <v>Customer</v>
          </cell>
          <cell r="G41">
            <v>326350</v>
          </cell>
        </row>
        <row r="42">
          <cell r="B42" t="str">
            <v>720-40000658</v>
          </cell>
          <cell r="C42" t="str">
            <v>BOOKED</v>
          </cell>
          <cell r="D42" t="str">
            <v>Accruing</v>
          </cell>
          <cell r="E42" t="str">
            <v>CCSP.DF.VAR.PR.ESTBILL</v>
          </cell>
          <cell r="F42" t="str">
            <v>Customer</v>
          </cell>
          <cell r="G42">
            <v>309462</v>
          </cell>
        </row>
        <row r="43">
          <cell r="B43" t="str">
            <v>720-40000664</v>
          </cell>
          <cell r="C43" t="str">
            <v>BOOKED</v>
          </cell>
          <cell r="D43" t="str">
            <v>Accruing</v>
          </cell>
          <cell r="E43" t="str">
            <v>CCSP.DF.VAR.PR.ESTBILL</v>
          </cell>
          <cell r="F43" t="str">
            <v>Customer</v>
          </cell>
          <cell r="G43">
            <v>309462</v>
          </cell>
        </row>
        <row r="44">
          <cell r="B44" t="str">
            <v>720-40000690</v>
          </cell>
          <cell r="C44" t="str">
            <v>BOOKED</v>
          </cell>
          <cell r="D44" t="str">
            <v>Accruing</v>
          </cell>
          <cell r="E44" t="str">
            <v>CCSP.DF.PR.FXD</v>
          </cell>
          <cell r="F44" t="str">
            <v>Customer</v>
          </cell>
          <cell r="G44">
            <v>319116</v>
          </cell>
        </row>
        <row r="45">
          <cell r="B45" t="str">
            <v>720-40000693</v>
          </cell>
          <cell r="C45" t="str">
            <v>BOOKED</v>
          </cell>
          <cell r="D45" t="str">
            <v>Accruing</v>
          </cell>
          <cell r="E45" t="str">
            <v>CCSP.DF.PR.FXD</v>
          </cell>
          <cell r="F45" t="str">
            <v>Customer</v>
          </cell>
          <cell r="G45">
            <v>454316</v>
          </cell>
        </row>
        <row r="46">
          <cell r="B46" t="str">
            <v>720-40000699</v>
          </cell>
          <cell r="C46" t="str">
            <v>BOOKED</v>
          </cell>
          <cell r="D46" t="str">
            <v>Accruing</v>
          </cell>
          <cell r="E46" t="str">
            <v>CCSP.DF.PR.FXD</v>
          </cell>
          <cell r="F46" t="str">
            <v>Customer</v>
          </cell>
          <cell r="G46">
            <v>320638</v>
          </cell>
        </row>
        <row r="47">
          <cell r="B47" t="str">
            <v>720-40000702</v>
          </cell>
          <cell r="C47" t="str">
            <v>BOOKED</v>
          </cell>
          <cell r="D47" t="str">
            <v>Accruing</v>
          </cell>
          <cell r="E47" t="str">
            <v>CCSP.DF.PR.FXD</v>
          </cell>
          <cell r="F47" t="str">
            <v>Customer</v>
          </cell>
          <cell r="G47">
            <v>463289</v>
          </cell>
        </row>
        <row r="48">
          <cell r="B48" t="str">
            <v>720-40000703</v>
          </cell>
          <cell r="C48" t="str">
            <v>BOOKED</v>
          </cell>
          <cell r="D48" t="str">
            <v>Accruing</v>
          </cell>
          <cell r="E48" t="str">
            <v>CCSP.DF.PR.FXD</v>
          </cell>
          <cell r="F48" t="str">
            <v>Customer</v>
          </cell>
          <cell r="G48">
            <v>467352</v>
          </cell>
        </row>
        <row r="49">
          <cell r="B49" t="str">
            <v>720-40000713</v>
          </cell>
          <cell r="C49" t="str">
            <v>BOOKED</v>
          </cell>
          <cell r="D49" t="str">
            <v>Accruing</v>
          </cell>
          <cell r="E49" t="str">
            <v>CCSP.DF.PR.FXD</v>
          </cell>
          <cell r="F49" t="str">
            <v>Customer</v>
          </cell>
          <cell r="G49">
            <v>320648</v>
          </cell>
        </row>
        <row r="50">
          <cell r="B50" t="str">
            <v>720-40000719</v>
          </cell>
          <cell r="C50" t="str">
            <v>BOOKED</v>
          </cell>
          <cell r="D50" t="str">
            <v>Accruing</v>
          </cell>
          <cell r="E50" t="str">
            <v>CCSP.DF.VAR.PR.ESTBILL</v>
          </cell>
          <cell r="F50" t="str">
            <v>Customer</v>
          </cell>
          <cell r="G50">
            <v>309462</v>
          </cell>
        </row>
        <row r="51">
          <cell r="B51" t="str">
            <v>720-40000721</v>
          </cell>
          <cell r="C51" t="str">
            <v>BOOKED</v>
          </cell>
          <cell r="D51" t="str">
            <v>Accruing</v>
          </cell>
          <cell r="E51" t="str">
            <v>CCSP.DF.VAR.PR.ESTBILL</v>
          </cell>
          <cell r="F51" t="str">
            <v>Customer</v>
          </cell>
          <cell r="G51">
            <v>309462</v>
          </cell>
        </row>
        <row r="52">
          <cell r="B52" t="str">
            <v>720-40000737</v>
          </cell>
          <cell r="C52" t="str">
            <v>BOOKED</v>
          </cell>
          <cell r="D52" t="str">
            <v>Accruing</v>
          </cell>
          <cell r="E52" t="str">
            <v>CCSP.DF.VAR.PR.ESTBILL</v>
          </cell>
          <cell r="F52" t="str">
            <v>Customer</v>
          </cell>
          <cell r="G52">
            <v>309462</v>
          </cell>
        </row>
        <row r="53">
          <cell r="B53" t="str">
            <v>720-40000742</v>
          </cell>
          <cell r="C53" t="str">
            <v>BOOKED</v>
          </cell>
          <cell r="D53" t="str">
            <v>Accruing</v>
          </cell>
          <cell r="E53" t="str">
            <v>CCSP.DF.PR.FXD</v>
          </cell>
          <cell r="F53" t="str">
            <v>Customer</v>
          </cell>
          <cell r="G53">
            <v>560325</v>
          </cell>
        </row>
        <row r="54">
          <cell r="B54" t="str">
            <v>720-152PAAP</v>
          </cell>
          <cell r="C54" t="str">
            <v>BOOKED</v>
          </cell>
          <cell r="D54" t="str">
            <v>Accruing</v>
          </cell>
          <cell r="E54" t="str">
            <v>CCSP.DF.LOCALOP.FXD</v>
          </cell>
          <cell r="F54" t="str">
            <v>Customer</v>
          </cell>
          <cell r="G54">
            <v>320695</v>
          </cell>
        </row>
        <row r="55">
          <cell r="B55" t="str">
            <v>720-154PAFF</v>
          </cell>
          <cell r="C55" t="str">
            <v>BOOKED</v>
          </cell>
          <cell r="D55" t="str">
            <v>Accruing</v>
          </cell>
          <cell r="E55" t="str">
            <v>CCSP.DF.VAR.PR.ESTBILL</v>
          </cell>
          <cell r="F55" t="str">
            <v>Customer</v>
          </cell>
          <cell r="G55">
            <v>309462</v>
          </cell>
        </row>
        <row r="56">
          <cell r="B56" t="str">
            <v>720-155PAFF</v>
          </cell>
          <cell r="C56" t="str">
            <v>BOOKED</v>
          </cell>
          <cell r="D56" t="str">
            <v>Accruing</v>
          </cell>
          <cell r="E56" t="str">
            <v>CCSP.DF.VAR.PR.ESTBILL</v>
          </cell>
          <cell r="F56" t="str">
            <v>Customer</v>
          </cell>
          <cell r="G56">
            <v>309462</v>
          </cell>
        </row>
        <row r="57">
          <cell r="B57" t="str">
            <v>720-156PAFF</v>
          </cell>
          <cell r="C57" t="str">
            <v>BOOKED</v>
          </cell>
          <cell r="D57" t="str">
            <v>Accruing</v>
          </cell>
          <cell r="E57" t="str">
            <v>CCSP.DF.VAR.PR.ESTBILL</v>
          </cell>
          <cell r="F57" t="str">
            <v>Customer</v>
          </cell>
          <cell r="G57">
            <v>309462</v>
          </cell>
        </row>
        <row r="58">
          <cell r="B58" t="str">
            <v>720-161PAFF</v>
          </cell>
          <cell r="C58" t="str">
            <v>BOOKED</v>
          </cell>
          <cell r="D58" t="str">
            <v>Accruing</v>
          </cell>
          <cell r="E58" t="str">
            <v>CCSP.DF.PR.FXD</v>
          </cell>
          <cell r="F58" t="str">
            <v>Customer</v>
          </cell>
          <cell r="G58">
            <v>319116</v>
          </cell>
        </row>
        <row r="59">
          <cell r="B59" t="str">
            <v>720-162PAFF</v>
          </cell>
          <cell r="C59" t="str">
            <v>BOOKED</v>
          </cell>
          <cell r="D59" t="str">
            <v>Accruing</v>
          </cell>
          <cell r="E59" t="str">
            <v>CCSP.DF.VAR.PR.ESTBILL</v>
          </cell>
          <cell r="F59" t="str">
            <v>Customer</v>
          </cell>
          <cell r="G59">
            <v>309462</v>
          </cell>
        </row>
        <row r="60">
          <cell r="B60" t="str">
            <v>720-163PAFF</v>
          </cell>
          <cell r="C60" t="str">
            <v>BOOKED</v>
          </cell>
          <cell r="D60" t="str">
            <v>Accruing</v>
          </cell>
          <cell r="E60" t="str">
            <v>CCSP.DF.VAR.PR.ESTBILL</v>
          </cell>
          <cell r="F60" t="str">
            <v>Customer</v>
          </cell>
          <cell r="G60">
            <v>309462</v>
          </cell>
        </row>
        <row r="61">
          <cell r="B61" t="str">
            <v>720-165PAFF</v>
          </cell>
          <cell r="C61" t="str">
            <v>BOOKED</v>
          </cell>
          <cell r="D61" t="str">
            <v>Accruing</v>
          </cell>
          <cell r="E61" t="str">
            <v>CCSP.DF.VAR.PR.ESTBILL</v>
          </cell>
          <cell r="F61" t="str">
            <v>Customer</v>
          </cell>
          <cell r="G61">
            <v>309462</v>
          </cell>
        </row>
        <row r="62">
          <cell r="B62" t="str">
            <v>720-166PAFF</v>
          </cell>
          <cell r="C62" t="str">
            <v>BOOKED</v>
          </cell>
          <cell r="D62" t="str">
            <v>Accruing</v>
          </cell>
          <cell r="E62" t="str">
            <v>CCSP.DF.PR.FXD</v>
          </cell>
          <cell r="F62" t="str">
            <v>Customer</v>
          </cell>
          <cell r="G62">
            <v>319116</v>
          </cell>
        </row>
        <row r="63">
          <cell r="B63" t="str">
            <v>720-168PAFF</v>
          </cell>
          <cell r="C63" t="str">
            <v>BOOKED</v>
          </cell>
          <cell r="D63" t="str">
            <v>Accruing</v>
          </cell>
          <cell r="E63" t="str">
            <v>CCSP.DF.PR.FXD</v>
          </cell>
          <cell r="F63" t="str">
            <v>Customer</v>
          </cell>
          <cell r="G63">
            <v>320740</v>
          </cell>
        </row>
        <row r="64">
          <cell r="B64" t="str">
            <v>720-171PAFFR1</v>
          </cell>
          <cell r="C64" t="str">
            <v>BOOKED</v>
          </cell>
          <cell r="D64" t="str">
            <v>Accruing</v>
          </cell>
          <cell r="E64" t="str">
            <v>CCSP.DF.PR.FXD</v>
          </cell>
          <cell r="F64" t="str">
            <v>Customer</v>
          </cell>
          <cell r="G64">
            <v>320723</v>
          </cell>
        </row>
        <row r="65">
          <cell r="B65" t="str">
            <v>720-178PAFF</v>
          </cell>
          <cell r="C65" t="str">
            <v>BOOKED</v>
          </cell>
          <cell r="D65" t="str">
            <v>Accruing</v>
          </cell>
          <cell r="E65" t="str">
            <v>CCSP.DF.VAR.PR.ESTBILL</v>
          </cell>
          <cell r="F65" t="str">
            <v>Customer</v>
          </cell>
          <cell r="G65">
            <v>309462</v>
          </cell>
        </row>
        <row r="66">
          <cell r="B66" t="str">
            <v>720-179PAFF</v>
          </cell>
          <cell r="C66" t="str">
            <v>BOOKED</v>
          </cell>
          <cell r="D66" t="str">
            <v>Accruing</v>
          </cell>
          <cell r="E66" t="str">
            <v>CCSP.DF.VAR.PR.ESTBILL</v>
          </cell>
          <cell r="F66" t="str">
            <v>Customer</v>
          </cell>
          <cell r="G66">
            <v>309462</v>
          </cell>
        </row>
        <row r="67">
          <cell r="B67" t="str">
            <v>720-180PAFF</v>
          </cell>
          <cell r="C67" t="str">
            <v>BOOKED</v>
          </cell>
          <cell r="D67" t="str">
            <v>Accruing</v>
          </cell>
          <cell r="E67" t="str">
            <v>CCSP.DF.VAR.PR.ESTBILL</v>
          </cell>
          <cell r="F67" t="str">
            <v>Customer</v>
          </cell>
          <cell r="G67">
            <v>309462</v>
          </cell>
        </row>
        <row r="68">
          <cell r="B68" t="str">
            <v>720-182PAFF</v>
          </cell>
          <cell r="C68" t="str">
            <v>BOOKED</v>
          </cell>
          <cell r="D68" t="str">
            <v>Accruing</v>
          </cell>
          <cell r="E68" t="str">
            <v>CCSP.DF.VAR.PR.ESTBILL</v>
          </cell>
          <cell r="F68" t="str">
            <v>Customer</v>
          </cell>
          <cell r="G68">
            <v>309462</v>
          </cell>
        </row>
        <row r="69">
          <cell r="B69" t="str">
            <v>720-183PAFF</v>
          </cell>
          <cell r="C69" t="str">
            <v>BOOKED</v>
          </cell>
          <cell r="D69" t="str">
            <v>Accruing</v>
          </cell>
          <cell r="E69" t="str">
            <v>CCSP.DF.VAR.PR.ESTBILL</v>
          </cell>
          <cell r="F69" t="str">
            <v>Customer</v>
          </cell>
          <cell r="G69">
            <v>309462</v>
          </cell>
        </row>
        <row r="70">
          <cell r="B70" t="str">
            <v>720-185PAFFR1</v>
          </cell>
          <cell r="C70" t="str">
            <v>BOOKED</v>
          </cell>
          <cell r="D70" t="str">
            <v>Non-Accruing</v>
          </cell>
          <cell r="E70" t="str">
            <v>CCSP.DF.PR.FXD</v>
          </cell>
          <cell r="F70" t="str">
            <v>Customer</v>
          </cell>
          <cell r="G70">
            <v>316316</v>
          </cell>
        </row>
        <row r="71">
          <cell r="B71" t="str">
            <v>720-187PAFFR1</v>
          </cell>
          <cell r="C71" t="str">
            <v>BOOKED</v>
          </cell>
          <cell r="D71" t="str">
            <v>Accruing</v>
          </cell>
          <cell r="E71" t="str">
            <v>CCSP.DF.PR.FXD</v>
          </cell>
          <cell r="F71" t="str">
            <v>Customer</v>
          </cell>
          <cell r="G71">
            <v>320723</v>
          </cell>
        </row>
        <row r="72">
          <cell r="B72" t="str">
            <v>720-188PAFF</v>
          </cell>
          <cell r="C72" t="str">
            <v>BOOKED</v>
          </cell>
          <cell r="D72" t="str">
            <v>Accruing</v>
          </cell>
          <cell r="E72" t="str">
            <v>CCSP.DF.VAR.PR.ESTBILL</v>
          </cell>
          <cell r="F72" t="str">
            <v>Customer</v>
          </cell>
          <cell r="G72">
            <v>309462</v>
          </cell>
        </row>
        <row r="73">
          <cell r="B73" t="str">
            <v>720-189PAFF</v>
          </cell>
          <cell r="C73" t="str">
            <v>BOOKED</v>
          </cell>
          <cell r="D73" t="str">
            <v>Accruing</v>
          </cell>
          <cell r="E73" t="str">
            <v>CCSP.DF.VAR.PR.ESTBILL</v>
          </cell>
          <cell r="F73" t="str">
            <v>Customer</v>
          </cell>
          <cell r="G73">
            <v>309462</v>
          </cell>
        </row>
        <row r="74">
          <cell r="B74" t="str">
            <v>720-190PAFF</v>
          </cell>
          <cell r="C74" t="str">
            <v>BOOKED</v>
          </cell>
          <cell r="D74" t="str">
            <v>Accruing</v>
          </cell>
          <cell r="E74" t="str">
            <v>CCSP.DF.PR.FXD</v>
          </cell>
          <cell r="F74" t="str">
            <v>Customer</v>
          </cell>
          <cell r="G74">
            <v>319116</v>
          </cell>
        </row>
        <row r="75">
          <cell r="B75" t="str">
            <v>720-192PAFF</v>
          </cell>
          <cell r="C75" t="str">
            <v>BOOKED</v>
          </cell>
          <cell r="D75" t="str">
            <v>Accruing</v>
          </cell>
          <cell r="E75" t="str">
            <v>CCSP.DF.VAR.PR.ESTBILL</v>
          </cell>
          <cell r="F75" t="str">
            <v>Customer</v>
          </cell>
          <cell r="G75">
            <v>309462</v>
          </cell>
        </row>
        <row r="76">
          <cell r="B76" t="str">
            <v>720-194PAFF</v>
          </cell>
          <cell r="C76" t="str">
            <v>BOOKED</v>
          </cell>
          <cell r="D76" t="str">
            <v>Accruing</v>
          </cell>
          <cell r="E76" t="str">
            <v>CCSP.DF.VAR.PR.ESTBILL</v>
          </cell>
          <cell r="F76" t="str">
            <v>Customer</v>
          </cell>
          <cell r="G76">
            <v>309462</v>
          </cell>
        </row>
        <row r="77">
          <cell r="B77" t="str">
            <v>720-195PAFF</v>
          </cell>
          <cell r="C77" t="str">
            <v>BOOKED</v>
          </cell>
          <cell r="D77" t="str">
            <v>Accruing</v>
          </cell>
          <cell r="E77" t="str">
            <v>CCSP.DF.VAR.PR.ESTBILL</v>
          </cell>
          <cell r="F77" t="str">
            <v>Customer</v>
          </cell>
          <cell r="G77">
            <v>309462</v>
          </cell>
        </row>
        <row r="78">
          <cell r="B78" t="str">
            <v>720-196PAFF</v>
          </cell>
          <cell r="C78" t="str">
            <v>BOOKED</v>
          </cell>
          <cell r="D78" t="str">
            <v>Accruing</v>
          </cell>
          <cell r="E78" t="str">
            <v>CCSP.DF.VAR.PR.ESTBILL</v>
          </cell>
          <cell r="F78" t="str">
            <v>Customer</v>
          </cell>
          <cell r="G78">
            <v>309462</v>
          </cell>
        </row>
        <row r="79">
          <cell r="B79" t="str">
            <v>720-198PAFF</v>
          </cell>
          <cell r="C79" t="str">
            <v>BOOKED</v>
          </cell>
          <cell r="D79" t="str">
            <v>Accruing</v>
          </cell>
          <cell r="E79" t="str">
            <v>CCSP.DF.VAR.PR.ESTBILL</v>
          </cell>
          <cell r="F79" t="str">
            <v>Customer</v>
          </cell>
          <cell r="G79">
            <v>309462</v>
          </cell>
        </row>
        <row r="80">
          <cell r="B80" t="str">
            <v>720-200PAFF</v>
          </cell>
          <cell r="C80" t="str">
            <v>BOOKED</v>
          </cell>
          <cell r="D80" t="str">
            <v>Accruing</v>
          </cell>
          <cell r="E80" t="str">
            <v>CCSP.DF.VAR.PR.ESTBILL</v>
          </cell>
          <cell r="F80" t="str">
            <v>Customer</v>
          </cell>
          <cell r="G80">
            <v>309462</v>
          </cell>
        </row>
        <row r="81">
          <cell r="B81" t="str">
            <v>720-201PAFF</v>
          </cell>
          <cell r="C81" t="str">
            <v>BOOKED</v>
          </cell>
          <cell r="D81" t="str">
            <v>Accruing</v>
          </cell>
          <cell r="E81" t="str">
            <v>CCSP.DF.VAR.PR.ESTBILL</v>
          </cell>
          <cell r="F81" t="str">
            <v>Customer</v>
          </cell>
          <cell r="G81">
            <v>309462</v>
          </cell>
        </row>
        <row r="82">
          <cell r="B82" t="str">
            <v>720-202PAFF</v>
          </cell>
          <cell r="C82" t="str">
            <v>BOOKED</v>
          </cell>
          <cell r="D82" t="str">
            <v>Accruing</v>
          </cell>
          <cell r="E82" t="str">
            <v>CCSP.DF.VAR.PR.ESTBILL</v>
          </cell>
          <cell r="F82" t="str">
            <v>Customer</v>
          </cell>
          <cell r="G82">
            <v>309462</v>
          </cell>
        </row>
        <row r="83">
          <cell r="B83" t="str">
            <v>720-203PAFF</v>
          </cell>
          <cell r="C83" t="str">
            <v>BOOKED</v>
          </cell>
          <cell r="D83" t="str">
            <v>Accruing</v>
          </cell>
          <cell r="E83" t="str">
            <v>CCSP.DF.VAR.PR.ESTBILL</v>
          </cell>
          <cell r="F83" t="str">
            <v>Customer</v>
          </cell>
          <cell r="G83">
            <v>309462</v>
          </cell>
        </row>
        <row r="84">
          <cell r="B84" t="str">
            <v>720-208PAFF</v>
          </cell>
          <cell r="C84" t="str">
            <v>BOOKED</v>
          </cell>
          <cell r="D84" t="str">
            <v>Accruing</v>
          </cell>
          <cell r="E84" t="str">
            <v>CCSP.DF.PR.FXD</v>
          </cell>
          <cell r="F84" t="str">
            <v>Customer</v>
          </cell>
          <cell r="G84">
            <v>319116</v>
          </cell>
        </row>
        <row r="85">
          <cell r="B85" t="str">
            <v>720-209PAAP</v>
          </cell>
          <cell r="C85" t="str">
            <v>BOOKED</v>
          </cell>
          <cell r="D85" t="str">
            <v>Accruing</v>
          </cell>
          <cell r="E85" t="str">
            <v>CCSP.DF.LOCALOP.FXD</v>
          </cell>
          <cell r="F85" t="str">
            <v>Customer</v>
          </cell>
          <cell r="G85">
            <v>320695</v>
          </cell>
        </row>
        <row r="86">
          <cell r="B86" t="str">
            <v>720-209PAFF</v>
          </cell>
          <cell r="C86" t="str">
            <v>BOOKED</v>
          </cell>
          <cell r="D86" t="str">
            <v>Accruing</v>
          </cell>
          <cell r="E86" t="str">
            <v>CCSP.DF.VAR.PR.ESTBILL</v>
          </cell>
          <cell r="F86" t="str">
            <v>Customer</v>
          </cell>
          <cell r="G86">
            <v>309462</v>
          </cell>
        </row>
        <row r="87">
          <cell r="B87" t="str">
            <v>720-211PAAP</v>
          </cell>
          <cell r="C87" t="str">
            <v>BOOKED</v>
          </cell>
          <cell r="D87" t="str">
            <v>Accruing</v>
          </cell>
          <cell r="E87" t="str">
            <v>CCSP.DF.LOCALOP.FXD</v>
          </cell>
          <cell r="F87" t="str">
            <v>Customer</v>
          </cell>
          <cell r="G87">
            <v>320695</v>
          </cell>
        </row>
        <row r="88">
          <cell r="B88" t="str">
            <v>720-212PAFF</v>
          </cell>
          <cell r="C88" t="str">
            <v>BOOKED</v>
          </cell>
          <cell r="D88" t="str">
            <v>Accruing</v>
          </cell>
          <cell r="E88" t="str">
            <v>CCSP.DF.PR.FXD</v>
          </cell>
          <cell r="F88" t="str">
            <v>Customer</v>
          </cell>
          <cell r="G88">
            <v>320718</v>
          </cell>
        </row>
        <row r="89">
          <cell r="B89" t="str">
            <v>720-213PAFF</v>
          </cell>
          <cell r="C89" t="str">
            <v>BOOKED</v>
          </cell>
          <cell r="D89" t="str">
            <v>Accruing</v>
          </cell>
          <cell r="E89" t="str">
            <v>CCSP.DF.VAR.PR.ESTBILL</v>
          </cell>
          <cell r="F89" t="str">
            <v>Customer</v>
          </cell>
          <cell r="G89">
            <v>309462</v>
          </cell>
        </row>
        <row r="90">
          <cell r="B90" t="str">
            <v>720-214PAFF</v>
          </cell>
          <cell r="C90" t="str">
            <v>BOOKED</v>
          </cell>
          <cell r="D90" t="str">
            <v>Accruing</v>
          </cell>
          <cell r="E90" t="str">
            <v>CCSP.DF.VAR.PR.ESTBILL</v>
          </cell>
          <cell r="F90" t="str">
            <v>Customer</v>
          </cell>
          <cell r="G90">
            <v>309462</v>
          </cell>
        </row>
        <row r="91">
          <cell r="B91" t="str">
            <v>720-215PAFF</v>
          </cell>
          <cell r="C91" t="str">
            <v>BOOKED</v>
          </cell>
          <cell r="D91" t="str">
            <v>Accruing</v>
          </cell>
          <cell r="E91" t="str">
            <v>CCSP.DF.VAR.PR.ESTBILL</v>
          </cell>
          <cell r="F91" t="str">
            <v>Customer</v>
          </cell>
          <cell r="G91">
            <v>309462</v>
          </cell>
        </row>
        <row r="92">
          <cell r="B92" t="str">
            <v>720-216PAAP</v>
          </cell>
          <cell r="C92" t="str">
            <v>BOOKED</v>
          </cell>
          <cell r="D92" t="str">
            <v>Accruing</v>
          </cell>
          <cell r="E92" t="str">
            <v>CCSP.DF.LOCALOP.FXD</v>
          </cell>
          <cell r="F92" t="str">
            <v>Customer</v>
          </cell>
          <cell r="G92">
            <v>320695</v>
          </cell>
        </row>
        <row r="93">
          <cell r="B93" t="str">
            <v>720-217PAAP</v>
          </cell>
          <cell r="C93" t="str">
            <v>BOOKED</v>
          </cell>
          <cell r="D93" t="str">
            <v>Accruing</v>
          </cell>
          <cell r="E93" t="str">
            <v>CCSP.DF.LOCALOP.FXD</v>
          </cell>
          <cell r="F93" t="str">
            <v>Customer</v>
          </cell>
          <cell r="G93">
            <v>320695</v>
          </cell>
        </row>
        <row r="94">
          <cell r="B94" t="str">
            <v>720-217PAFF</v>
          </cell>
          <cell r="C94" t="str">
            <v>BOOKED</v>
          </cell>
          <cell r="D94" t="str">
            <v>Accruing</v>
          </cell>
          <cell r="E94" t="str">
            <v>CCSP.DF.VAR.PR.ESTBILL</v>
          </cell>
          <cell r="F94" t="str">
            <v>Customer</v>
          </cell>
          <cell r="G94">
            <v>309462</v>
          </cell>
        </row>
        <row r="95">
          <cell r="B95" t="str">
            <v>720-218PAAP</v>
          </cell>
          <cell r="C95" t="str">
            <v>BOOKED</v>
          </cell>
          <cell r="D95" t="str">
            <v>Accruing</v>
          </cell>
          <cell r="E95" t="str">
            <v>CCSP.DF.LOCALOP.FXD</v>
          </cell>
          <cell r="F95" t="str">
            <v>Customer</v>
          </cell>
          <cell r="G95">
            <v>320695</v>
          </cell>
        </row>
        <row r="96">
          <cell r="B96" t="str">
            <v>720-218PAFF</v>
          </cell>
          <cell r="C96" t="str">
            <v>BOOKED</v>
          </cell>
          <cell r="D96" t="str">
            <v>Accruing</v>
          </cell>
          <cell r="E96" t="str">
            <v>CCSP.DF.VAR.PR.ESTBILL</v>
          </cell>
          <cell r="F96" t="str">
            <v>Customer</v>
          </cell>
          <cell r="G96">
            <v>309462</v>
          </cell>
        </row>
        <row r="97">
          <cell r="B97" t="str">
            <v>720-219PAAP</v>
          </cell>
          <cell r="C97" t="str">
            <v>BOOKED</v>
          </cell>
          <cell r="D97" t="str">
            <v>Accruing</v>
          </cell>
          <cell r="E97" t="str">
            <v>CCSP.DF.LOCALOP.FXD</v>
          </cell>
          <cell r="F97" t="str">
            <v>Customer</v>
          </cell>
          <cell r="G97">
            <v>320695</v>
          </cell>
        </row>
        <row r="98">
          <cell r="B98" t="str">
            <v>720-219PAFF</v>
          </cell>
          <cell r="C98" t="str">
            <v>BOOKED</v>
          </cell>
          <cell r="D98" t="str">
            <v>Accruing</v>
          </cell>
          <cell r="E98" t="str">
            <v>CCSP.DF.PR.FXD</v>
          </cell>
          <cell r="F98" t="str">
            <v>Customer</v>
          </cell>
          <cell r="G98">
            <v>319116</v>
          </cell>
        </row>
        <row r="99">
          <cell r="B99" t="str">
            <v>720-225PAAP</v>
          </cell>
          <cell r="C99" t="str">
            <v>BOOKED</v>
          </cell>
          <cell r="D99" t="str">
            <v>Accruing</v>
          </cell>
          <cell r="E99" t="str">
            <v>CCSP.DF.LOCALOP.FXD</v>
          </cell>
          <cell r="F99" t="str">
            <v>Customer</v>
          </cell>
          <cell r="G99">
            <v>320695</v>
          </cell>
        </row>
        <row r="100">
          <cell r="B100" t="str">
            <v>720-226PAFF</v>
          </cell>
          <cell r="C100" t="str">
            <v>BOOKED</v>
          </cell>
          <cell r="D100" t="str">
            <v>Accruing</v>
          </cell>
          <cell r="E100" t="str">
            <v>CCSP.DF.PR.FXD</v>
          </cell>
          <cell r="F100" t="str">
            <v>Customer</v>
          </cell>
          <cell r="G100">
            <v>319116</v>
          </cell>
        </row>
        <row r="101">
          <cell r="B101" t="str">
            <v>720-227PAFF</v>
          </cell>
          <cell r="C101" t="str">
            <v>BOOKED</v>
          </cell>
          <cell r="D101" t="str">
            <v>Accruing</v>
          </cell>
          <cell r="E101" t="str">
            <v>CCSP.DF.PR.FXD</v>
          </cell>
          <cell r="F101" t="str">
            <v>Customer</v>
          </cell>
          <cell r="G101">
            <v>319116</v>
          </cell>
        </row>
        <row r="102">
          <cell r="B102" t="str">
            <v>720-228PAFF</v>
          </cell>
          <cell r="C102" t="str">
            <v>BOOKED</v>
          </cell>
          <cell r="D102" t="str">
            <v>Accruing</v>
          </cell>
          <cell r="E102" t="str">
            <v>CCSP.DF.PR.FXD</v>
          </cell>
          <cell r="F102" t="str">
            <v>Customer</v>
          </cell>
          <cell r="G102">
            <v>320738</v>
          </cell>
        </row>
        <row r="103">
          <cell r="B103" t="str">
            <v>720-233PAFF</v>
          </cell>
          <cell r="C103" t="str">
            <v>BOOKED</v>
          </cell>
          <cell r="D103" t="str">
            <v>Accruing</v>
          </cell>
          <cell r="E103" t="str">
            <v>CCSP.DF.VAR.PR.ESTBILL</v>
          </cell>
          <cell r="F103" t="str">
            <v>Customer</v>
          </cell>
          <cell r="G103">
            <v>309462</v>
          </cell>
        </row>
        <row r="104">
          <cell r="B104" t="str">
            <v>720-234PAAP</v>
          </cell>
          <cell r="C104" t="str">
            <v>BOOKED</v>
          </cell>
          <cell r="D104" t="str">
            <v>Accruing</v>
          </cell>
          <cell r="E104" t="str">
            <v>CCSP.DF.LOCALOP.FXD</v>
          </cell>
          <cell r="F104" t="str">
            <v>Customer</v>
          </cell>
          <cell r="G104">
            <v>320695</v>
          </cell>
        </row>
        <row r="105">
          <cell r="B105" t="str">
            <v>720-235PAAP</v>
          </cell>
          <cell r="C105" t="str">
            <v>BOOKED</v>
          </cell>
          <cell r="D105" t="str">
            <v>Accruing</v>
          </cell>
          <cell r="E105" t="str">
            <v>CCSP.DF.LOCALOP.FXD</v>
          </cell>
          <cell r="F105" t="str">
            <v>Customer</v>
          </cell>
          <cell r="G105">
            <v>320695</v>
          </cell>
        </row>
        <row r="106">
          <cell r="B106" t="str">
            <v>720-235PAFF</v>
          </cell>
          <cell r="C106" t="str">
            <v>BOOKED</v>
          </cell>
          <cell r="D106" t="str">
            <v>Accruing</v>
          </cell>
          <cell r="E106" t="str">
            <v>CCSP.DF.VAR.PR.ESTBILL</v>
          </cell>
          <cell r="F106" t="str">
            <v>Customer</v>
          </cell>
          <cell r="G106">
            <v>309462</v>
          </cell>
        </row>
        <row r="107">
          <cell r="B107" t="str">
            <v>720-236PAAP</v>
          </cell>
          <cell r="C107" t="str">
            <v>BOOKED</v>
          </cell>
          <cell r="D107" t="str">
            <v>Accruing</v>
          </cell>
          <cell r="E107" t="str">
            <v>CCSP.DF.LOCALOP.FXD</v>
          </cell>
          <cell r="F107" t="str">
            <v>Customer</v>
          </cell>
          <cell r="G107">
            <v>320695</v>
          </cell>
        </row>
        <row r="108">
          <cell r="B108" t="str">
            <v>720-236PAFF</v>
          </cell>
          <cell r="C108" t="str">
            <v>BOOKED</v>
          </cell>
          <cell r="D108" t="str">
            <v>Accruing</v>
          </cell>
          <cell r="E108" t="str">
            <v>CCSP.DF.VAR.PR.ESTBILL</v>
          </cell>
          <cell r="F108" t="str">
            <v>Customer</v>
          </cell>
          <cell r="G108">
            <v>309462</v>
          </cell>
        </row>
        <row r="109">
          <cell r="B109" t="str">
            <v>720-237PAAP</v>
          </cell>
          <cell r="C109" t="str">
            <v>BOOKED</v>
          </cell>
          <cell r="D109" t="str">
            <v>Accruing</v>
          </cell>
          <cell r="E109" t="str">
            <v>CCSP.DF.LOCALOP.FXD</v>
          </cell>
          <cell r="F109" t="str">
            <v>Customer</v>
          </cell>
          <cell r="G109">
            <v>320695</v>
          </cell>
        </row>
        <row r="110">
          <cell r="B110" t="str">
            <v>720-237PAFF</v>
          </cell>
          <cell r="C110" t="str">
            <v>BOOKED</v>
          </cell>
          <cell r="D110" t="str">
            <v>Accruing</v>
          </cell>
          <cell r="E110" t="str">
            <v>CCSP.DF.VAR.PR.ESTBILL</v>
          </cell>
          <cell r="F110" t="str">
            <v>Customer</v>
          </cell>
          <cell r="G110">
            <v>309462</v>
          </cell>
        </row>
        <row r="111">
          <cell r="B111" t="str">
            <v>720-238PAAP</v>
          </cell>
          <cell r="C111" t="str">
            <v>BOOKED</v>
          </cell>
          <cell r="D111" t="str">
            <v>Accruing</v>
          </cell>
          <cell r="E111" t="str">
            <v>CCSP.DF.LOCALOP.FXD</v>
          </cell>
          <cell r="F111" t="str">
            <v>Customer</v>
          </cell>
          <cell r="G111">
            <v>320695</v>
          </cell>
        </row>
        <row r="112">
          <cell r="B112" t="str">
            <v>720-239PAAP</v>
          </cell>
          <cell r="C112" t="str">
            <v>BOOKED</v>
          </cell>
          <cell r="D112" t="str">
            <v>Accruing</v>
          </cell>
          <cell r="E112" t="str">
            <v>CCSP.DF.LOCALOP.FXD</v>
          </cell>
          <cell r="F112" t="str">
            <v>Customer</v>
          </cell>
          <cell r="G112">
            <v>320695</v>
          </cell>
        </row>
        <row r="113">
          <cell r="B113" t="str">
            <v>720-240PAAP</v>
          </cell>
          <cell r="C113" t="str">
            <v>BOOKED</v>
          </cell>
          <cell r="D113" t="str">
            <v>Accruing</v>
          </cell>
          <cell r="E113" t="str">
            <v>CCSP.DF.LOCALOP.FXD</v>
          </cell>
          <cell r="F113" t="str">
            <v>Customer</v>
          </cell>
          <cell r="G113">
            <v>320695</v>
          </cell>
        </row>
        <row r="114">
          <cell r="B114" t="str">
            <v>720-241PAAP</v>
          </cell>
          <cell r="C114" t="str">
            <v>BOOKED</v>
          </cell>
          <cell r="D114" t="str">
            <v>Accruing</v>
          </cell>
          <cell r="E114" t="str">
            <v>CCSP.DF.LOCALOP.FXD</v>
          </cell>
          <cell r="F114" t="str">
            <v>Customer</v>
          </cell>
          <cell r="G114">
            <v>320695</v>
          </cell>
        </row>
        <row r="115">
          <cell r="B115" t="str">
            <v>720-248PAFF</v>
          </cell>
          <cell r="C115" t="str">
            <v>BOOKED</v>
          </cell>
          <cell r="D115" t="str">
            <v>Accruing</v>
          </cell>
          <cell r="E115" t="str">
            <v>CCSP.DF.PR.FXD</v>
          </cell>
          <cell r="F115" t="str">
            <v>Customer</v>
          </cell>
          <cell r="G115">
            <v>320716</v>
          </cell>
        </row>
        <row r="116">
          <cell r="B116" t="str">
            <v>720-249PAAP</v>
          </cell>
          <cell r="C116" t="str">
            <v>BOOKED</v>
          </cell>
          <cell r="D116" t="str">
            <v>Accruing</v>
          </cell>
          <cell r="E116" t="str">
            <v>CCSP.DF.LOCALOP.FXD</v>
          </cell>
          <cell r="F116" t="str">
            <v>Customer</v>
          </cell>
          <cell r="G116">
            <v>320695</v>
          </cell>
        </row>
        <row r="117">
          <cell r="B117" t="str">
            <v>720-249PAFF</v>
          </cell>
          <cell r="C117" t="str">
            <v>BOOKED</v>
          </cell>
          <cell r="D117" t="str">
            <v>Accruing</v>
          </cell>
          <cell r="E117" t="str">
            <v>CCSP.DF.PR.FXD</v>
          </cell>
          <cell r="F117" t="str">
            <v>Customer</v>
          </cell>
          <cell r="G117">
            <v>320729</v>
          </cell>
        </row>
        <row r="118">
          <cell r="B118" t="str">
            <v>720-253PAAP</v>
          </cell>
          <cell r="C118" t="str">
            <v>BOOKED</v>
          </cell>
          <cell r="D118" t="str">
            <v>Accruing</v>
          </cell>
          <cell r="E118" t="str">
            <v>CCSP.DF.LOCALOP.FXD</v>
          </cell>
          <cell r="F118" t="str">
            <v>Customer</v>
          </cell>
          <cell r="G118">
            <v>320695</v>
          </cell>
        </row>
        <row r="119">
          <cell r="B119" t="str">
            <v>720-254PAAP</v>
          </cell>
          <cell r="C119" t="str">
            <v>BOOKED</v>
          </cell>
          <cell r="D119" t="str">
            <v>Accruing</v>
          </cell>
          <cell r="E119" t="str">
            <v>CCSP.DF.LOCALOP.FXD</v>
          </cell>
          <cell r="F119" t="str">
            <v>Customer</v>
          </cell>
          <cell r="G119">
            <v>320695</v>
          </cell>
        </row>
        <row r="120">
          <cell r="B120" t="str">
            <v>720-254PAFF</v>
          </cell>
          <cell r="C120" t="str">
            <v>BOOKED</v>
          </cell>
          <cell r="D120" t="str">
            <v>Accruing</v>
          </cell>
          <cell r="E120" t="str">
            <v>CCSP.DF.PR.FXD</v>
          </cell>
          <cell r="F120" t="str">
            <v>Customer</v>
          </cell>
          <cell r="G120">
            <v>320723</v>
          </cell>
        </row>
        <row r="121">
          <cell r="B121" t="str">
            <v>720-255PAAP</v>
          </cell>
          <cell r="C121" t="str">
            <v>BOOKED</v>
          </cell>
          <cell r="D121" t="str">
            <v>Accruing</v>
          </cell>
          <cell r="E121" t="str">
            <v>CCSP.DF.LOCALOP.FXD</v>
          </cell>
          <cell r="F121" t="str">
            <v>Customer</v>
          </cell>
          <cell r="G121">
            <v>320695</v>
          </cell>
        </row>
        <row r="122">
          <cell r="B122" t="str">
            <v>720-255PAFF</v>
          </cell>
          <cell r="C122" t="str">
            <v>BOOKED</v>
          </cell>
          <cell r="D122" t="str">
            <v>Accruing</v>
          </cell>
          <cell r="E122" t="str">
            <v>CCSP.DF.VAR.PR.ESTBILL</v>
          </cell>
          <cell r="F122" t="str">
            <v>Customer</v>
          </cell>
          <cell r="G122">
            <v>309462</v>
          </cell>
        </row>
        <row r="123">
          <cell r="B123" t="str">
            <v>720-256PAAP</v>
          </cell>
          <cell r="C123" t="str">
            <v>BOOKED</v>
          </cell>
          <cell r="D123" t="str">
            <v>Accruing</v>
          </cell>
          <cell r="E123" t="str">
            <v>CCSP.DF.LOCALOP.FXD</v>
          </cell>
          <cell r="F123" t="str">
            <v>Customer</v>
          </cell>
          <cell r="G123">
            <v>320695</v>
          </cell>
        </row>
        <row r="124">
          <cell r="B124" t="str">
            <v>720-256PAFF</v>
          </cell>
          <cell r="C124" t="str">
            <v>BOOKED</v>
          </cell>
          <cell r="D124" t="str">
            <v>Accruing</v>
          </cell>
          <cell r="E124" t="str">
            <v>CCSP.DF.VAR.PR.ESTBILL</v>
          </cell>
          <cell r="F124" t="str">
            <v>Customer</v>
          </cell>
          <cell r="G124">
            <v>309462</v>
          </cell>
        </row>
        <row r="125">
          <cell r="B125" t="str">
            <v>720-257PAAP</v>
          </cell>
          <cell r="C125" t="str">
            <v>BOOKED</v>
          </cell>
          <cell r="D125" t="str">
            <v>Accruing</v>
          </cell>
          <cell r="E125" t="str">
            <v>CCSP.DF.LOCALOP.FXD</v>
          </cell>
          <cell r="F125" t="str">
            <v>Customer</v>
          </cell>
          <cell r="G125">
            <v>320695</v>
          </cell>
        </row>
        <row r="126">
          <cell r="B126" t="str">
            <v>720-259PAAP</v>
          </cell>
          <cell r="C126" t="str">
            <v>BOOKED</v>
          </cell>
          <cell r="D126" t="str">
            <v>Accruing</v>
          </cell>
          <cell r="E126" t="str">
            <v>CCSP.DF.LOCALOP.FXD</v>
          </cell>
          <cell r="F126" t="str">
            <v>Customer</v>
          </cell>
          <cell r="G126">
            <v>320695</v>
          </cell>
        </row>
        <row r="127">
          <cell r="B127" t="str">
            <v>720-276PAFF</v>
          </cell>
          <cell r="C127" t="str">
            <v>BOOKED</v>
          </cell>
          <cell r="D127" t="str">
            <v>Accruing</v>
          </cell>
          <cell r="E127" t="str">
            <v>CCSP.DF.PR.FXD</v>
          </cell>
          <cell r="F127" t="str">
            <v>Customer</v>
          </cell>
          <cell r="G127">
            <v>320665</v>
          </cell>
        </row>
        <row r="128">
          <cell r="B128" t="str">
            <v>720-277PAFF</v>
          </cell>
          <cell r="C128" t="str">
            <v>BOOKED</v>
          </cell>
          <cell r="D128" t="str">
            <v>Accruing</v>
          </cell>
          <cell r="E128" t="str">
            <v>CCSP.DF.PR.FXD</v>
          </cell>
          <cell r="F128" t="str">
            <v>Customer</v>
          </cell>
          <cell r="G128">
            <v>320729</v>
          </cell>
        </row>
        <row r="129">
          <cell r="B129" t="str">
            <v>720-282PAFF</v>
          </cell>
          <cell r="C129" t="str">
            <v>BOOKED</v>
          </cell>
          <cell r="D129" t="str">
            <v>Accruing</v>
          </cell>
          <cell r="E129" t="str">
            <v>CCSP.DF.PR.FXD</v>
          </cell>
          <cell r="F129" t="str">
            <v>Customer</v>
          </cell>
          <cell r="G129">
            <v>320723</v>
          </cell>
        </row>
        <row r="130">
          <cell r="B130" t="str">
            <v>720-283PAFF</v>
          </cell>
          <cell r="C130" t="str">
            <v>BOOKED</v>
          </cell>
          <cell r="D130" t="str">
            <v>Accruing</v>
          </cell>
          <cell r="E130" t="str">
            <v>CCSP.DF.PR.FXD</v>
          </cell>
          <cell r="F130" t="str">
            <v>Customer</v>
          </cell>
          <cell r="G130">
            <v>320718</v>
          </cell>
        </row>
        <row r="131">
          <cell r="B131" t="str">
            <v>720-286PAFF</v>
          </cell>
          <cell r="C131" t="str">
            <v>BOOKED</v>
          </cell>
          <cell r="D131" t="str">
            <v>Non-Accruing</v>
          </cell>
          <cell r="E131" t="str">
            <v>CCSP.DF.PR.FXD</v>
          </cell>
          <cell r="F131" t="str">
            <v>Customer</v>
          </cell>
          <cell r="G131">
            <v>320667</v>
          </cell>
        </row>
        <row r="132">
          <cell r="B132" t="str">
            <v>720-288PAFF</v>
          </cell>
          <cell r="C132" t="str">
            <v>BOOKED</v>
          </cell>
          <cell r="D132" t="str">
            <v>Accruing</v>
          </cell>
          <cell r="E132" t="str">
            <v>CCSP.DF.PR.FXD</v>
          </cell>
          <cell r="F132" t="str">
            <v>Customer</v>
          </cell>
          <cell r="G132">
            <v>320723</v>
          </cell>
        </row>
        <row r="133">
          <cell r="B133" t="str">
            <v>720-289PAFF-1</v>
          </cell>
          <cell r="C133" t="str">
            <v>BOOKED</v>
          </cell>
          <cell r="D133" t="str">
            <v>Accruing</v>
          </cell>
          <cell r="E133" t="str">
            <v>CCSP.DF.PR.FXD</v>
          </cell>
          <cell r="F133" t="str">
            <v>Customer</v>
          </cell>
          <cell r="G133">
            <v>320721</v>
          </cell>
        </row>
        <row r="134">
          <cell r="B134" t="str">
            <v>720-291PAFF</v>
          </cell>
          <cell r="C134" t="str">
            <v>BOOKED</v>
          </cell>
          <cell r="D134" t="str">
            <v>Accruing</v>
          </cell>
          <cell r="E134" t="str">
            <v>CCSP.DF.PR.FXD</v>
          </cell>
          <cell r="F134" t="str">
            <v>Customer</v>
          </cell>
          <cell r="G134">
            <v>320722</v>
          </cell>
        </row>
        <row r="135">
          <cell r="B135" t="str">
            <v>720-307PAFF</v>
          </cell>
          <cell r="C135" t="str">
            <v>BOOKED</v>
          </cell>
          <cell r="D135" t="str">
            <v>Accruing</v>
          </cell>
          <cell r="E135" t="str">
            <v>CCSP.DF.PR.FXD</v>
          </cell>
          <cell r="F135" t="str">
            <v>Customer</v>
          </cell>
          <cell r="G135">
            <v>320760</v>
          </cell>
        </row>
        <row r="136">
          <cell r="B136" t="str">
            <v>720-312PAFF</v>
          </cell>
          <cell r="C136" t="str">
            <v>BOOKED</v>
          </cell>
          <cell r="D136" t="str">
            <v>Accruing</v>
          </cell>
          <cell r="E136" t="str">
            <v>CCSP.DF.PR.FXD</v>
          </cell>
          <cell r="F136" t="str">
            <v>Customer</v>
          </cell>
          <cell r="G136">
            <v>320729</v>
          </cell>
        </row>
        <row r="137">
          <cell r="B137" t="str">
            <v>720-314PAFF</v>
          </cell>
          <cell r="C137" t="str">
            <v>BOOKED</v>
          </cell>
          <cell r="D137" t="str">
            <v>Accruing</v>
          </cell>
          <cell r="E137" t="str">
            <v>CCSP.DF.PR.FXD</v>
          </cell>
          <cell r="F137" t="str">
            <v>Customer</v>
          </cell>
          <cell r="G137">
            <v>320723</v>
          </cell>
        </row>
        <row r="138">
          <cell r="B138" t="str">
            <v>720-316PAFF</v>
          </cell>
          <cell r="C138" t="str">
            <v>BOOKED</v>
          </cell>
          <cell r="D138" t="str">
            <v>Accruing</v>
          </cell>
          <cell r="E138" t="str">
            <v>CCSP.DF.PR.FXD</v>
          </cell>
          <cell r="F138" t="str">
            <v>Customer</v>
          </cell>
          <cell r="G138">
            <v>320723</v>
          </cell>
        </row>
        <row r="139">
          <cell r="B139" t="str">
            <v>720-317PAFF</v>
          </cell>
          <cell r="C139" t="str">
            <v>BOOKED</v>
          </cell>
          <cell r="D139" t="str">
            <v>Accruing</v>
          </cell>
          <cell r="E139" t="str">
            <v>CCSP.DF.PR.FXD</v>
          </cell>
          <cell r="F139" t="str">
            <v>Customer</v>
          </cell>
          <cell r="G139">
            <v>320723</v>
          </cell>
        </row>
        <row r="140">
          <cell r="B140" t="str">
            <v>720-320PAFF</v>
          </cell>
          <cell r="C140" t="str">
            <v>BOOKED</v>
          </cell>
          <cell r="D140" t="str">
            <v>Non-Accruing</v>
          </cell>
          <cell r="E140" t="str">
            <v>CCSP.DF.PR.FXD</v>
          </cell>
          <cell r="F140" t="str">
            <v>Customer</v>
          </cell>
          <cell r="G140">
            <v>320728</v>
          </cell>
        </row>
        <row r="141">
          <cell r="B141" t="str">
            <v>720-322PAFF</v>
          </cell>
          <cell r="C141" t="str">
            <v>BOOKED</v>
          </cell>
          <cell r="D141" t="str">
            <v>Accruing</v>
          </cell>
          <cell r="E141" t="str">
            <v>CCSP.DF.PR.FXD</v>
          </cell>
          <cell r="F141" t="str">
            <v>Customer</v>
          </cell>
          <cell r="G141">
            <v>320752</v>
          </cell>
        </row>
        <row r="142">
          <cell r="B142" t="str">
            <v>720-325PAFFR1</v>
          </cell>
          <cell r="C142" t="str">
            <v>BOOKED</v>
          </cell>
          <cell r="D142" t="str">
            <v>Accruing</v>
          </cell>
          <cell r="E142" t="str">
            <v>CCSP.DF.PR.FXD</v>
          </cell>
          <cell r="F142" t="str">
            <v>Customer</v>
          </cell>
          <cell r="G142">
            <v>320723</v>
          </cell>
        </row>
        <row r="143">
          <cell r="B143" t="str">
            <v>720-339PAFF</v>
          </cell>
          <cell r="C143" t="str">
            <v>BOOKED</v>
          </cell>
          <cell r="D143" t="str">
            <v>Accruing</v>
          </cell>
          <cell r="E143" t="str">
            <v>CCSP.DF.VAR.PR.ESTBILL</v>
          </cell>
          <cell r="F143" t="str">
            <v>Customer</v>
          </cell>
          <cell r="G143">
            <v>309462</v>
          </cell>
        </row>
        <row r="144">
          <cell r="B144" t="str">
            <v>720-340PAFF</v>
          </cell>
          <cell r="C144" t="str">
            <v>BOOKED</v>
          </cell>
          <cell r="D144" t="str">
            <v>Accruing</v>
          </cell>
          <cell r="E144" t="str">
            <v>CCSP.DF.VAR.PR.ESTBILL</v>
          </cell>
          <cell r="F144" t="str">
            <v>Customer</v>
          </cell>
          <cell r="G144">
            <v>309462</v>
          </cell>
        </row>
        <row r="145">
          <cell r="B145" t="str">
            <v>720-341PAFF</v>
          </cell>
          <cell r="C145" t="str">
            <v>BOOKED</v>
          </cell>
          <cell r="D145" t="str">
            <v>Accruing</v>
          </cell>
          <cell r="E145" t="str">
            <v>CCSP.DF.VAR.PR.ESTBILL</v>
          </cell>
          <cell r="F145" t="str">
            <v>Customer</v>
          </cell>
          <cell r="G145">
            <v>309462</v>
          </cell>
        </row>
        <row r="146">
          <cell r="B146" t="str">
            <v>720-342PAFF</v>
          </cell>
          <cell r="C146" t="str">
            <v>BOOKED</v>
          </cell>
          <cell r="D146" t="str">
            <v>Accruing</v>
          </cell>
          <cell r="E146" t="str">
            <v>CCSP.DF.VAR.PR.ESTBILL</v>
          </cell>
          <cell r="F146" t="str">
            <v>Customer</v>
          </cell>
          <cell r="G146">
            <v>309462</v>
          </cell>
        </row>
        <row r="147">
          <cell r="B147" t="str">
            <v>720-343PAFF</v>
          </cell>
          <cell r="C147" t="str">
            <v>BOOKED</v>
          </cell>
          <cell r="D147" t="str">
            <v>Accruing</v>
          </cell>
          <cell r="E147" t="str">
            <v>CCSP.DF.VAR.PR.ESTBILL</v>
          </cell>
          <cell r="F147" t="str">
            <v>Customer</v>
          </cell>
          <cell r="G147">
            <v>309462</v>
          </cell>
        </row>
        <row r="148">
          <cell r="B148" t="str">
            <v>720-344PAFF</v>
          </cell>
          <cell r="C148" t="str">
            <v>BOOKED</v>
          </cell>
          <cell r="D148" t="str">
            <v>Accruing</v>
          </cell>
          <cell r="E148" t="str">
            <v>CCSP.DF.VAR.PR.ESTBILL</v>
          </cell>
          <cell r="F148" t="str">
            <v>Customer</v>
          </cell>
          <cell r="G148">
            <v>309462</v>
          </cell>
        </row>
        <row r="149">
          <cell r="B149" t="str">
            <v>720-346PAFF</v>
          </cell>
          <cell r="C149" t="str">
            <v>BOOKED</v>
          </cell>
          <cell r="D149" t="str">
            <v>Accruing</v>
          </cell>
          <cell r="E149" t="str">
            <v>CCSP.DF.VAR.PR.ESTBILL</v>
          </cell>
          <cell r="F149" t="str">
            <v>Customer</v>
          </cell>
          <cell r="G149">
            <v>309462</v>
          </cell>
        </row>
        <row r="150">
          <cell r="B150" t="str">
            <v>720-347PAFF</v>
          </cell>
          <cell r="C150" t="str">
            <v>BOOKED</v>
          </cell>
          <cell r="D150" t="str">
            <v>Accruing</v>
          </cell>
          <cell r="E150" t="str">
            <v>CCSP.DF.VAR.PR.ESTBILL</v>
          </cell>
          <cell r="F150" t="str">
            <v>Customer</v>
          </cell>
          <cell r="G150">
            <v>309462</v>
          </cell>
        </row>
        <row r="151">
          <cell r="B151" t="str">
            <v>720-348PAFF</v>
          </cell>
          <cell r="C151" t="str">
            <v>BOOKED</v>
          </cell>
          <cell r="D151" t="str">
            <v>Accruing</v>
          </cell>
          <cell r="E151" t="str">
            <v>CCSP.DF.VAR.PR.ESTBILL</v>
          </cell>
          <cell r="F151" t="str">
            <v>Customer</v>
          </cell>
          <cell r="G151">
            <v>309462</v>
          </cell>
        </row>
        <row r="152">
          <cell r="B152" t="str">
            <v>720-355PAFF-2</v>
          </cell>
          <cell r="C152" t="str">
            <v>BOOKED</v>
          </cell>
          <cell r="D152" t="str">
            <v>Non-Accruing</v>
          </cell>
          <cell r="E152" t="str">
            <v>CCSP.DF.PR.FXD</v>
          </cell>
          <cell r="F152" t="str">
            <v>Customer</v>
          </cell>
          <cell r="G152">
            <v>320703</v>
          </cell>
        </row>
        <row r="153">
          <cell r="B153" t="str">
            <v>720-356PAFF</v>
          </cell>
          <cell r="C153" t="str">
            <v>BOOKED</v>
          </cell>
          <cell r="D153" t="str">
            <v>Accruing</v>
          </cell>
          <cell r="E153" t="str">
            <v>CCSP.DF.PR.FXD</v>
          </cell>
          <cell r="F153" t="str">
            <v>Customer</v>
          </cell>
          <cell r="G153">
            <v>320638</v>
          </cell>
        </row>
        <row r="154">
          <cell r="B154" t="str">
            <v>720-359PAFF</v>
          </cell>
          <cell r="C154" t="str">
            <v>BOOKED</v>
          </cell>
          <cell r="D154" t="str">
            <v>Accruing</v>
          </cell>
          <cell r="E154" t="str">
            <v>CCSP.DF.PR.FXD</v>
          </cell>
          <cell r="F154" t="str">
            <v>Customer</v>
          </cell>
          <cell r="G154">
            <v>320754</v>
          </cell>
        </row>
        <row r="155">
          <cell r="B155" t="str">
            <v>720-361PAFF</v>
          </cell>
          <cell r="C155" t="str">
            <v>BOOKED</v>
          </cell>
          <cell r="D155" t="str">
            <v>Accruing</v>
          </cell>
          <cell r="E155" t="str">
            <v>CCSP.DF.VAR.PR.ESTBILL</v>
          </cell>
          <cell r="F155" t="str">
            <v>Customer</v>
          </cell>
          <cell r="G155">
            <v>309462</v>
          </cell>
        </row>
        <row r="156">
          <cell r="B156" t="str">
            <v>720-362PAFF</v>
          </cell>
          <cell r="C156" t="str">
            <v>BOOKED</v>
          </cell>
          <cell r="D156" t="str">
            <v>Accruing</v>
          </cell>
          <cell r="E156" t="str">
            <v>CCSP.DF.VAR.PR.ESTBILL</v>
          </cell>
          <cell r="F156" t="str">
            <v>Customer</v>
          </cell>
          <cell r="G156">
            <v>309462</v>
          </cell>
        </row>
        <row r="157">
          <cell r="B157" t="str">
            <v>720-363PAFF-1</v>
          </cell>
          <cell r="C157" t="str">
            <v>BOOKED</v>
          </cell>
          <cell r="D157" t="str">
            <v>Accruing</v>
          </cell>
          <cell r="E157" t="str">
            <v>CCSP.DF.PR.FXD</v>
          </cell>
          <cell r="F157" t="str">
            <v>Customer</v>
          </cell>
          <cell r="G157">
            <v>320721</v>
          </cell>
        </row>
        <row r="158">
          <cell r="B158" t="str">
            <v>720-364PAAP</v>
          </cell>
          <cell r="C158" t="str">
            <v>BOOKED</v>
          </cell>
          <cell r="D158" t="str">
            <v>Accruing</v>
          </cell>
          <cell r="E158" t="str">
            <v>CCSP.DF.LOCALOP.FXD</v>
          </cell>
          <cell r="F158" t="str">
            <v>Customer</v>
          </cell>
          <cell r="G158">
            <v>320695</v>
          </cell>
        </row>
        <row r="159">
          <cell r="B159" t="str">
            <v>720-366PAFF</v>
          </cell>
          <cell r="C159" t="str">
            <v>BOOKED</v>
          </cell>
          <cell r="D159" t="str">
            <v>Accruing</v>
          </cell>
          <cell r="E159" t="str">
            <v>CCSP.DF.PR.FXD</v>
          </cell>
          <cell r="F159" t="str">
            <v>Customer</v>
          </cell>
          <cell r="G159">
            <v>320760</v>
          </cell>
        </row>
        <row r="160">
          <cell r="B160" t="str">
            <v>720-367PAAP</v>
          </cell>
          <cell r="C160" t="str">
            <v>BOOKED</v>
          </cell>
          <cell r="D160" t="str">
            <v>Accruing</v>
          </cell>
          <cell r="E160" t="str">
            <v>CCSP.DF.LOCALOP.FXD</v>
          </cell>
          <cell r="F160" t="str">
            <v>Customer</v>
          </cell>
          <cell r="G160">
            <v>320695</v>
          </cell>
        </row>
        <row r="161">
          <cell r="B161" t="str">
            <v>720-367PAFF</v>
          </cell>
          <cell r="C161" t="str">
            <v>BOOKED</v>
          </cell>
          <cell r="D161" t="str">
            <v>Accruing</v>
          </cell>
          <cell r="E161" t="str">
            <v>CCSP.DF.PR.FXD</v>
          </cell>
          <cell r="F161" t="str">
            <v>Customer</v>
          </cell>
          <cell r="G161">
            <v>320760</v>
          </cell>
        </row>
        <row r="162">
          <cell r="B162" t="str">
            <v>720-368PAAP</v>
          </cell>
          <cell r="C162" t="str">
            <v>BOOKED</v>
          </cell>
          <cell r="D162" t="str">
            <v>Accruing</v>
          </cell>
          <cell r="E162" t="str">
            <v>CCSP.DF.LOCALOP.FXD</v>
          </cell>
          <cell r="F162" t="str">
            <v>Customer</v>
          </cell>
          <cell r="G162">
            <v>320695</v>
          </cell>
        </row>
        <row r="163">
          <cell r="B163" t="str">
            <v>720-369PAAP</v>
          </cell>
          <cell r="C163" t="str">
            <v>BOOKED</v>
          </cell>
          <cell r="D163" t="str">
            <v>Accruing</v>
          </cell>
          <cell r="E163" t="str">
            <v>CCSP.DF.LOCALOP.FXD</v>
          </cell>
          <cell r="F163" t="str">
            <v>Customer</v>
          </cell>
          <cell r="G163">
            <v>320695</v>
          </cell>
        </row>
        <row r="164">
          <cell r="B164" t="str">
            <v>720-370PAAP</v>
          </cell>
          <cell r="C164" t="str">
            <v>BOOKED</v>
          </cell>
          <cell r="D164" t="str">
            <v>Accruing</v>
          </cell>
          <cell r="E164" t="str">
            <v>CCSP.DF.LOCALOP.FXD</v>
          </cell>
          <cell r="F164" t="str">
            <v>Customer</v>
          </cell>
          <cell r="G164">
            <v>320695</v>
          </cell>
        </row>
        <row r="165">
          <cell r="B165" t="str">
            <v>720-370PAFF</v>
          </cell>
          <cell r="C165" t="str">
            <v>BOOKED</v>
          </cell>
          <cell r="D165" t="str">
            <v>Accruing</v>
          </cell>
          <cell r="E165" t="str">
            <v>CCSP.DF.PR.FXD</v>
          </cell>
          <cell r="F165" t="str">
            <v>Customer</v>
          </cell>
          <cell r="G165">
            <v>320690</v>
          </cell>
        </row>
        <row r="166">
          <cell r="B166" t="str">
            <v>720-371PAFF</v>
          </cell>
          <cell r="C166" t="str">
            <v>BOOKED</v>
          </cell>
          <cell r="D166" t="str">
            <v>Accruing</v>
          </cell>
          <cell r="E166" t="str">
            <v>CCSP.DF.PR.FXD</v>
          </cell>
          <cell r="F166" t="str">
            <v>Customer</v>
          </cell>
          <cell r="G166">
            <v>320760</v>
          </cell>
        </row>
        <row r="167">
          <cell r="B167" t="str">
            <v>720-372PAFF</v>
          </cell>
          <cell r="C167" t="str">
            <v>BOOKED</v>
          </cell>
          <cell r="D167" t="str">
            <v>Non-Accruing</v>
          </cell>
          <cell r="E167" t="str">
            <v>CCSP.DF.PR.FXD</v>
          </cell>
          <cell r="F167" t="str">
            <v>Customer</v>
          </cell>
          <cell r="G167">
            <v>320688</v>
          </cell>
        </row>
        <row r="168">
          <cell r="B168" t="str">
            <v>720-373PAFF-2</v>
          </cell>
          <cell r="C168" t="str">
            <v>BOOKED</v>
          </cell>
          <cell r="D168" t="str">
            <v>Accruing</v>
          </cell>
          <cell r="E168" t="str">
            <v>CCSP.DF.PR.FXD</v>
          </cell>
          <cell r="F168" t="str">
            <v>Customer</v>
          </cell>
          <cell r="G168">
            <v>320721</v>
          </cell>
        </row>
        <row r="169">
          <cell r="B169" t="str">
            <v>720-374PAFF</v>
          </cell>
          <cell r="C169" t="str">
            <v>BOOKED</v>
          </cell>
          <cell r="D169" t="str">
            <v>Non-Accruing</v>
          </cell>
          <cell r="E169" t="str">
            <v>CCSP.DF.PR.FXD</v>
          </cell>
          <cell r="F169" t="str">
            <v>Customer</v>
          </cell>
          <cell r="G169">
            <v>320673</v>
          </cell>
        </row>
        <row r="170">
          <cell r="B170" t="str">
            <v>720-375PAFF</v>
          </cell>
          <cell r="C170" t="str">
            <v>BOOKED</v>
          </cell>
          <cell r="D170" t="str">
            <v>Non-Accruing</v>
          </cell>
          <cell r="E170" t="str">
            <v>CCSP.DF.PR.FXD</v>
          </cell>
          <cell r="F170" t="str">
            <v>Customer</v>
          </cell>
          <cell r="G170">
            <v>320692</v>
          </cell>
        </row>
        <row r="171">
          <cell r="B171" t="str">
            <v>720-376PAFF-2</v>
          </cell>
          <cell r="C171" t="str">
            <v>BOOKED</v>
          </cell>
          <cell r="D171" t="str">
            <v>Non-Accruing</v>
          </cell>
          <cell r="E171" t="str">
            <v>CCSP.DF.PR.FXD</v>
          </cell>
          <cell r="F171" t="str">
            <v>Customer</v>
          </cell>
          <cell r="G171">
            <v>320703</v>
          </cell>
        </row>
        <row r="172">
          <cell r="B172" t="str">
            <v>720-377PAFF-1</v>
          </cell>
          <cell r="C172" t="str">
            <v>BOOKED</v>
          </cell>
          <cell r="D172" t="str">
            <v>Accruing</v>
          </cell>
          <cell r="E172" t="str">
            <v>CCSP.DF.PR.FXD</v>
          </cell>
          <cell r="F172" t="str">
            <v>Customer</v>
          </cell>
          <cell r="G172">
            <v>320721</v>
          </cell>
        </row>
        <row r="173">
          <cell r="B173" t="str">
            <v>720-381PAFF</v>
          </cell>
          <cell r="C173" t="str">
            <v>BOOKED</v>
          </cell>
          <cell r="D173" t="str">
            <v>Accruing</v>
          </cell>
          <cell r="E173" t="str">
            <v>CCSP.DF.PR.FXD</v>
          </cell>
          <cell r="F173" t="str">
            <v>Customer</v>
          </cell>
          <cell r="G173">
            <v>320661</v>
          </cell>
        </row>
        <row r="174">
          <cell r="B174" t="str">
            <v>720-40000005-1</v>
          </cell>
          <cell r="C174" t="str">
            <v>BOOKED</v>
          </cell>
          <cell r="D174" t="str">
            <v>Non-Accruing</v>
          </cell>
          <cell r="E174" t="str">
            <v>CCSP.DF.PR.FXD</v>
          </cell>
          <cell r="F174" t="str">
            <v>Customer</v>
          </cell>
          <cell r="G174">
            <v>320755</v>
          </cell>
        </row>
        <row r="175">
          <cell r="B175" t="str">
            <v>720-40000006-1</v>
          </cell>
          <cell r="C175" t="str">
            <v>BOOKED</v>
          </cell>
          <cell r="D175" t="str">
            <v>Accruing</v>
          </cell>
          <cell r="E175" t="str">
            <v>CCSP.DF.PR.FXD</v>
          </cell>
          <cell r="F175" t="str">
            <v>Customer</v>
          </cell>
          <cell r="G175">
            <v>320697</v>
          </cell>
        </row>
        <row r="176">
          <cell r="B176" t="str">
            <v>720-40000007-1</v>
          </cell>
          <cell r="C176" t="str">
            <v>BOOKED</v>
          </cell>
          <cell r="D176" t="str">
            <v>Accruing</v>
          </cell>
          <cell r="E176" t="str">
            <v>CCSP.DF.PR.FXD</v>
          </cell>
          <cell r="F176" t="str">
            <v>Customer</v>
          </cell>
          <cell r="G176">
            <v>322530</v>
          </cell>
        </row>
        <row r="177">
          <cell r="B177" t="str">
            <v>720-40000010-1</v>
          </cell>
          <cell r="C177" t="str">
            <v>BOOKED</v>
          </cell>
          <cell r="D177" t="str">
            <v>Accruing</v>
          </cell>
          <cell r="E177" t="str">
            <v>CCSP.DF.PR.FXD</v>
          </cell>
          <cell r="F177" t="str">
            <v>Customer</v>
          </cell>
          <cell r="G177">
            <v>323044</v>
          </cell>
        </row>
        <row r="178">
          <cell r="B178" t="str">
            <v>720-40000011-2</v>
          </cell>
          <cell r="C178" t="str">
            <v>BOOKED</v>
          </cell>
          <cell r="D178" t="str">
            <v>Non-Accruing</v>
          </cell>
          <cell r="E178" t="str">
            <v>CCSP.DF.PR.FXD</v>
          </cell>
          <cell r="F178" t="str">
            <v>Customer</v>
          </cell>
          <cell r="G178">
            <v>320703</v>
          </cell>
        </row>
        <row r="179">
          <cell r="B179" t="str">
            <v>720-40000013-1</v>
          </cell>
          <cell r="C179" t="str">
            <v>BOOKED</v>
          </cell>
          <cell r="D179" t="str">
            <v>Accruing</v>
          </cell>
          <cell r="E179" t="str">
            <v>CCSP.DF.PR.FXD</v>
          </cell>
          <cell r="F179" t="str">
            <v>Customer</v>
          </cell>
          <cell r="G179">
            <v>320727</v>
          </cell>
        </row>
        <row r="180">
          <cell r="B180" t="str">
            <v>720-40000014-1</v>
          </cell>
          <cell r="C180" t="str">
            <v>BOOKED</v>
          </cell>
          <cell r="D180" t="str">
            <v>Accruing</v>
          </cell>
          <cell r="E180" t="str">
            <v>CCSP.DF.PR.FXD</v>
          </cell>
          <cell r="F180" t="str">
            <v>Customer</v>
          </cell>
          <cell r="G180">
            <v>319116</v>
          </cell>
        </row>
        <row r="181">
          <cell r="B181" t="str">
            <v>720-40000015-1</v>
          </cell>
          <cell r="C181" t="str">
            <v>BOOKED</v>
          </cell>
          <cell r="D181" t="str">
            <v>Non-Accruing</v>
          </cell>
          <cell r="E181" t="str">
            <v>CCSP.DF.PR.FXD</v>
          </cell>
          <cell r="F181" t="str">
            <v>Customer</v>
          </cell>
          <cell r="G181">
            <v>320680</v>
          </cell>
        </row>
        <row r="182">
          <cell r="B182" t="str">
            <v>720-40000017-1.</v>
          </cell>
          <cell r="C182" t="str">
            <v>BOOKED</v>
          </cell>
          <cell r="D182" t="str">
            <v>Accruing</v>
          </cell>
          <cell r="E182" t="str">
            <v>CCSP.DF.PR.FXD</v>
          </cell>
          <cell r="F182" t="str">
            <v>Customer</v>
          </cell>
          <cell r="G182">
            <v>319116</v>
          </cell>
        </row>
        <row r="183">
          <cell r="B183" t="str">
            <v>720-40000018-1</v>
          </cell>
          <cell r="C183" t="str">
            <v>BOOKED</v>
          </cell>
          <cell r="D183" t="str">
            <v>Accruing</v>
          </cell>
          <cell r="E183" t="str">
            <v>CCSP.DF.PR.FXD</v>
          </cell>
          <cell r="F183" t="str">
            <v>Customer</v>
          </cell>
          <cell r="G183">
            <v>320700</v>
          </cell>
        </row>
        <row r="184">
          <cell r="B184" t="str">
            <v>720-40000019-1</v>
          </cell>
          <cell r="C184" t="str">
            <v>BOOKED</v>
          </cell>
          <cell r="D184" t="str">
            <v>Non-Accruing</v>
          </cell>
          <cell r="E184" t="str">
            <v>CCSP.DF.PR.FXD</v>
          </cell>
          <cell r="F184" t="str">
            <v>Customer</v>
          </cell>
          <cell r="G184">
            <v>320755</v>
          </cell>
        </row>
        <row r="185">
          <cell r="B185" t="str">
            <v>720-40000021.</v>
          </cell>
          <cell r="C185" t="str">
            <v>BOOKED</v>
          </cell>
          <cell r="D185" t="str">
            <v>Non-Accruing</v>
          </cell>
          <cell r="E185" t="str">
            <v>CCSP.DF.PR.FXD</v>
          </cell>
          <cell r="F185" t="str">
            <v>Customer</v>
          </cell>
          <cell r="G185">
            <v>311622</v>
          </cell>
        </row>
        <row r="186">
          <cell r="B186" t="str">
            <v>720-40000022.</v>
          </cell>
          <cell r="C186" t="str">
            <v>BOOKED</v>
          </cell>
          <cell r="D186" t="str">
            <v>Non-Accruing</v>
          </cell>
          <cell r="E186" t="str">
            <v>CCSP.DF.PR.FXD</v>
          </cell>
          <cell r="F186" t="str">
            <v>Customer</v>
          </cell>
          <cell r="G186">
            <v>320761</v>
          </cell>
        </row>
        <row r="187">
          <cell r="B187" t="str">
            <v>720-40000025-1</v>
          </cell>
          <cell r="C187" t="str">
            <v>BOOKED</v>
          </cell>
          <cell r="D187" t="str">
            <v>Accruing</v>
          </cell>
          <cell r="E187" t="str">
            <v>CCSP.DF.PR.FXD</v>
          </cell>
          <cell r="F187" t="str">
            <v>Customer</v>
          </cell>
          <cell r="G187">
            <v>319116</v>
          </cell>
        </row>
        <row r="188">
          <cell r="B188" t="str">
            <v>720-40000026-1</v>
          </cell>
          <cell r="C188" t="str">
            <v>BOOKED</v>
          </cell>
          <cell r="D188" t="str">
            <v>Non-Accruing</v>
          </cell>
          <cell r="E188" t="str">
            <v>CCSP.DF.PR.FXD</v>
          </cell>
          <cell r="F188" t="str">
            <v>Customer</v>
          </cell>
          <cell r="G188">
            <v>320690</v>
          </cell>
        </row>
        <row r="189">
          <cell r="B189" t="str">
            <v>720-40000028-1</v>
          </cell>
          <cell r="C189" t="str">
            <v>BOOKED</v>
          </cell>
          <cell r="D189" t="str">
            <v>Accruing</v>
          </cell>
          <cell r="E189" t="str">
            <v>CCSP.DF.PR.FXD</v>
          </cell>
          <cell r="F189" t="str">
            <v>Customer</v>
          </cell>
          <cell r="G189">
            <v>320674</v>
          </cell>
        </row>
        <row r="190">
          <cell r="B190" t="str">
            <v>720-40000029-1</v>
          </cell>
          <cell r="C190" t="str">
            <v>BOOKED</v>
          </cell>
          <cell r="D190" t="str">
            <v>Accruing</v>
          </cell>
          <cell r="E190" t="str">
            <v>CCSP.DF.PR.FXD</v>
          </cell>
          <cell r="F190" t="str">
            <v>Customer</v>
          </cell>
          <cell r="G190">
            <v>320674</v>
          </cell>
        </row>
        <row r="191">
          <cell r="B191" t="str">
            <v>720-40000030</v>
          </cell>
          <cell r="C191" t="str">
            <v>BOOKED</v>
          </cell>
          <cell r="D191" t="str">
            <v>Accruing</v>
          </cell>
          <cell r="E191" t="str">
            <v>CCSP.DF.LOCALOP.FXD</v>
          </cell>
          <cell r="F191" t="str">
            <v>Customer</v>
          </cell>
          <cell r="G191">
            <v>320695</v>
          </cell>
        </row>
        <row r="192">
          <cell r="B192" t="str">
            <v>720-40000031</v>
          </cell>
          <cell r="C192" t="str">
            <v>BOOKED</v>
          </cell>
          <cell r="D192" t="str">
            <v>Accruing</v>
          </cell>
          <cell r="E192" t="str">
            <v>CCSP.DF.LOCALOP.FXD</v>
          </cell>
          <cell r="F192" t="str">
            <v>Customer</v>
          </cell>
          <cell r="G192">
            <v>320695</v>
          </cell>
        </row>
        <row r="193">
          <cell r="B193" t="str">
            <v>720-40000032</v>
          </cell>
          <cell r="C193" t="str">
            <v>BOOKED</v>
          </cell>
          <cell r="D193" t="str">
            <v>Accruing</v>
          </cell>
          <cell r="E193" t="str">
            <v>CCSP.DF.LOCALOP.FXD</v>
          </cell>
          <cell r="F193" t="str">
            <v>Customer</v>
          </cell>
          <cell r="G193">
            <v>320695</v>
          </cell>
        </row>
        <row r="194">
          <cell r="B194" t="str">
            <v>720-40000036-1</v>
          </cell>
          <cell r="C194" t="str">
            <v>BOOKED</v>
          </cell>
          <cell r="D194" t="str">
            <v>Accruing</v>
          </cell>
          <cell r="E194" t="str">
            <v>CCSP.DF.PR.FXD</v>
          </cell>
          <cell r="F194" t="str">
            <v>Customer</v>
          </cell>
          <cell r="G194">
            <v>320697</v>
          </cell>
        </row>
        <row r="195">
          <cell r="B195" t="str">
            <v>720-40000037-1</v>
          </cell>
          <cell r="C195" t="str">
            <v>BOOKED</v>
          </cell>
          <cell r="D195" t="str">
            <v>Accruing</v>
          </cell>
          <cell r="E195" t="str">
            <v>CCSP.DF.PR.FXD</v>
          </cell>
          <cell r="F195" t="str">
            <v>Customer</v>
          </cell>
          <cell r="G195">
            <v>319116</v>
          </cell>
        </row>
        <row r="196">
          <cell r="B196" t="str">
            <v>720-40000038.</v>
          </cell>
          <cell r="C196" t="str">
            <v>BOOKED</v>
          </cell>
          <cell r="D196" t="str">
            <v>Non-Accruing</v>
          </cell>
          <cell r="E196" t="str">
            <v>CCSP.DF.PR.FXD</v>
          </cell>
          <cell r="F196" t="str">
            <v>Customer</v>
          </cell>
          <cell r="G196">
            <v>324545</v>
          </cell>
        </row>
        <row r="197">
          <cell r="B197" t="str">
            <v>720-40000039-1</v>
          </cell>
          <cell r="C197" t="str">
            <v>BOOKED</v>
          </cell>
          <cell r="D197" t="str">
            <v>Accruing</v>
          </cell>
          <cell r="E197" t="str">
            <v>CCSP.DF.PR.FXD</v>
          </cell>
          <cell r="F197" t="str">
            <v>Customer</v>
          </cell>
          <cell r="G197">
            <v>324242</v>
          </cell>
        </row>
        <row r="198">
          <cell r="B198" t="str">
            <v>720-40000040.</v>
          </cell>
          <cell r="C198" t="str">
            <v>BOOKED</v>
          </cell>
          <cell r="D198" t="str">
            <v>Non-Accruing</v>
          </cell>
          <cell r="E198" t="str">
            <v>CCSP.DF.PR.FXD</v>
          </cell>
          <cell r="F198" t="str">
            <v>Customer</v>
          </cell>
          <cell r="G198">
            <v>324276</v>
          </cell>
        </row>
        <row r="199">
          <cell r="B199" t="str">
            <v>720-40000041-1</v>
          </cell>
          <cell r="C199" t="str">
            <v>BOOKED</v>
          </cell>
          <cell r="D199" t="str">
            <v>Accruing</v>
          </cell>
          <cell r="E199" t="str">
            <v>CCSP.DF.PR.FXD</v>
          </cell>
          <cell r="F199" t="str">
            <v>Customer</v>
          </cell>
          <cell r="G199">
            <v>354367</v>
          </cell>
        </row>
        <row r="200">
          <cell r="B200" t="str">
            <v>720-40000042</v>
          </cell>
          <cell r="C200" t="str">
            <v>BOOKED</v>
          </cell>
          <cell r="D200" t="str">
            <v>Accruing</v>
          </cell>
          <cell r="E200" t="str">
            <v>CCSP.DF.LOCALOP.FXD</v>
          </cell>
          <cell r="F200" t="str">
            <v>Customer</v>
          </cell>
          <cell r="G200">
            <v>320695</v>
          </cell>
        </row>
        <row r="201">
          <cell r="B201" t="str">
            <v>720-40000043-1</v>
          </cell>
          <cell r="C201" t="str">
            <v>BOOKED</v>
          </cell>
          <cell r="D201" t="str">
            <v>Accruing</v>
          </cell>
          <cell r="E201" t="str">
            <v>CCSP.DF.LOCALOP.FXD</v>
          </cell>
          <cell r="F201" t="str">
            <v>Customer</v>
          </cell>
          <cell r="G201">
            <v>320695</v>
          </cell>
        </row>
        <row r="202">
          <cell r="B202" t="str">
            <v>720-40000045</v>
          </cell>
          <cell r="C202" t="str">
            <v>BOOKED</v>
          </cell>
          <cell r="D202" t="str">
            <v>Accruing</v>
          </cell>
          <cell r="E202" t="str">
            <v>CCSP.DF.LOCALOP.FXD</v>
          </cell>
          <cell r="F202" t="str">
            <v>Customer</v>
          </cell>
          <cell r="G202">
            <v>320695</v>
          </cell>
        </row>
        <row r="203">
          <cell r="B203" t="str">
            <v>720-40000049</v>
          </cell>
          <cell r="C203" t="str">
            <v>BOOKED</v>
          </cell>
          <cell r="D203" t="str">
            <v>Accruing</v>
          </cell>
          <cell r="E203" t="str">
            <v>CCSP.DF.LOCALOP.FXD</v>
          </cell>
          <cell r="F203" t="str">
            <v>Customer</v>
          </cell>
          <cell r="G203">
            <v>320695</v>
          </cell>
        </row>
        <row r="204">
          <cell r="B204" t="str">
            <v>720-40000050</v>
          </cell>
          <cell r="C204" t="str">
            <v>BOOKED</v>
          </cell>
          <cell r="D204" t="str">
            <v>Accruing</v>
          </cell>
          <cell r="E204" t="str">
            <v>CCSP.DF.LOCALOP.FXD</v>
          </cell>
          <cell r="F204" t="str">
            <v>Customer</v>
          </cell>
          <cell r="G204">
            <v>320695</v>
          </cell>
        </row>
        <row r="205">
          <cell r="B205" t="str">
            <v>720-40000054</v>
          </cell>
          <cell r="C205" t="str">
            <v>BOOKED</v>
          </cell>
          <cell r="D205" t="str">
            <v>Accruing</v>
          </cell>
          <cell r="E205" t="str">
            <v>CCSP.DF.LOCALOP.FXD</v>
          </cell>
          <cell r="F205" t="str">
            <v>Customer</v>
          </cell>
          <cell r="G205">
            <v>320695</v>
          </cell>
        </row>
        <row r="206">
          <cell r="B206" t="str">
            <v>720-40000055-1</v>
          </cell>
          <cell r="C206" t="str">
            <v>BOOKED</v>
          </cell>
          <cell r="D206" t="str">
            <v>Accruing</v>
          </cell>
          <cell r="E206" t="str">
            <v>CCSP.DF.LOCALOP.FXD</v>
          </cell>
          <cell r="F206" t="str">
            <v>Customer</v>
          </cell>
          <cell r="G206">
            <v>320695</v>
          </cell>
        </row>
        <row r="207">
          <cell r="B207" t="str">
            <v>720-40000056-1</v>
          </cell>
          <cell r="C207" t="str">
            <v>BOOKED</v>
          </cell>
          <cell r="D207" t="str">
            <v>Non-Accruing</v>
          </cell>
          <cell r="E207" t="str">
            <v>CCSP.DF.PR.FXD</v>
          </cell>
          <cell r="F207" t="str">
            <v>Customer</v>
          </cell>
          <cell r="G207">
            <v>326065</v>
          </cell>
        </row>
        <row r="208">
          <cell r="B208" t="str">
            <v>720-40000057-1</v>
          </cell>
          <cell r="C208" t="str">
            <v>BOOKED</v>
          </cell>
          <cell r="D208" t="str">
            <v>Accruing</v>
          </cell>
          <cell r="E208" t="str">
            <v>CCSP.DF.PR.FXD</v>
          </cell>
          <cell r="F208" t="str">
            <v>Customer</v>
          </cell>
          <cell r="G208">
            <v>326350</v>
          </cell>
        </row>
        <row r="209">
          <cell r="B209" t="str">
            <v>720-40000058</v>
          </cell>
          <cell r="C209" t="str">
            <v>BOOKED</v>
          </cell>
          <cell r="D209" t="str">
            <v>Non-Accruing</v>
          </cell>
          <cell r="E209" t="str">
            <v>CCSP.DF.PR.FXD</v>
          </cell>
          <cell r="F209" t="str">
            <v>Customer</v>
          </cell>
          <cell r="G209">
            <v>320690</v>
          </cell>
        </row>
        <row r="210">
          <cell r="B210" t="str">
            <v>720-40000060-1</v>
          </cell>
          <cell r="C210" t="str">
            <v>BOOKED</v>
          </cell>
          <cell r="D210" t="str">
            <v>Accruing</v>
          </cell>
          <cell r="E210" t="str">
            <v>CCSP.DF.PR.FXD</v>
          </cell>
          <cell r="F210" t="str">
            <v>Customer</v>
          </cell>
          <cell r="G210">
            <v>320708</v>
          </cell>
        </row>
        <row r="211">
          <cell r="B211" t="str">
            <v>720-40000061-1</v>
          </cell>
          <cell r="C211" t="str">
            <v>BOOKED</v>
          </cell>
          <cell r="D211" t="str">
            <v>Accruing</v>
          </cell>
          <cell r="E211" t="str">
            <v>CCSP.DF.PR.FXD</v>
          </cell>
          <cell r="F211" t="str">
            <v>Customer</v>
          </cell>
          <cell r="G211">
            <v>326348</v>
          </cell>
        </row>
        <row r="212">
          <cell r="B212" t="str">
            <v>720-40000064-1</v>
          </cell>
          <cell r="C212" t="str">
            <v>BOOKED</v>
          </cell>
          <cell r="D212" t="str">
            <v>Non-Accruing</v>
          </cell>
          <cell r="E212" t="str">
            <v>CCSP.DF.PR.FXD</v>
          </cell>
          <cell r="F212" t="str">
            <v>Customer</v>
          </cell>
          <cell r="G212">
            <v>327169</v>
          </cell>
        </row>
        <row r="213">
          <cell r="B213" t="str">
            <v>720-40000065</v>
          </cell>
          <cell r="C213" t="str">
            <v>BOOKED</v>
          </cell>
          <cell r="D213" t="str">
            <v>Accruing</v>
          </cell>
          <cell r="E213" t="str">
            <v>CCSP.DF.PR.FXD</v>
          </cell>
          <cell r="F213" t="str">
            <v>Customer</v>
          </cell>
          <cell r="G213">
            <v>328924</v>
          </cell>
        </row>
        <row r="214">
          <cell r="B214" t="str">
            <v>720-40000066-1</v>
          </cell>
          <cell r="C214" t="str">
            <v>BOOKED</v>
          </cell>
          <cell r="D214" t="str">
            <v>Accruing</v>
          </cell>
          <cell r="E214" t="str">
            <v>CCSP.DF.PR.FXD</v>
          </cell>
          <cell r="F214" t="str">
            <v>Customer</v>
          </cell>
          <cell r="G214">
            <v>327286</v>
          </cell>
        </row>
        <row r="215">
          <cell r="B215" t="str">
            <v>720-40000067-1</v>
          </cell>
          <cell r="C215" t="str">
            <v>BOOKED</v>
          </cell>
          <cell r="D215" t="str">
            <v>Accruing</v>
          </cell>
          <cell r="E215" t="str">
            <v>CCSP.DF.PR.FXD</v>
          </cell>
          <cell r="F215" t="str">
            <v>Customer</v>
          </cell>
          <cell r="G215">
            <v>327899</v>
          </cell>
        </row>
        <row r="216">
          <cell r="B216" t="str">
            <v>720-40000068</v>
          </cell>
          <cell r="C216" t="str">
            <v>BOOKED</v>
          </cell>
          <cell r="D216" t="str">
            <v>Accruing</v>
          </cell>
          <cell r="E216" t="str">
            <v>CCSP.DF.LOCALOP.FXD</v>
          </cell>
          <cell r="F216" t="str">
            <v>Customer</v>
          </cell>
          <cell r="G216">
            <v>320695</v>
          </cell>
        </row>
        <row r="217">
          <cell r="B217" t="str">
            <v>720-40000069.</v>
          </cell>
          <cell r="C217" t="str">
            <v>BOOKED</v>
          </cell>
          <cell r="D217" t="str">
            <v>Non-Accruing</v>
          </cell>
          <cell r="E217" t="str">
            <v>CCSP.DF.PR.FXD</v>
          </cell>
          <cell r="F217" t="str">
            <v>Customer</v>
          </cell>
          <cell r="G217">
            <v>311622</v>
          </cell>
        </row>
        <row r="218">
          <cell r="B218" t="str">
            <v>720-40000070</v>
          </cell>
          <cell r="C218" t="str">
            <v>BOOKED</v>
          </cell>
          <cell r="D218" t="str">
            <v>Accruing</v>
          </cell>
          <cell r="E218" t="str">
            <v>CCSP.DF.PR.FXD</v>
          </cell>
          <cell r="F218" t="str">
            <v>Customer</v>
          </cell>
          <cell r="G218">
            <v>319116</v>
          </cell>
        </row>
        <row r="219">
          <cell r="B219" t="str">
            <v>720-40000071</v>
          </cell>
          <cell r="C219" t="str">
            <v>BOOKED</v>
          </cell>
          <cell r="D219" t="str">
            <v>Accruing</v>
          </cell>
          <cell r="E219" t="str">
            <v>CCSP.DF.LOCALOP.FXD</v>
          </cell>
          <cell r="F219" t="str">
            <v>Customer</v>
          </cell>
          <cell r="G219">
            <v>320695</v>
          </cell>
        </row>
        <row r="220">
          <cell r="B220" t="str">
            <v>720-40000072-1</v>
          </cell>
          <cell r="C220" t="str">
            <v>BOOKED</v>
          </cell>
          <cell r="D220" t="str">
            <v>Accruing</v>
          </cell>
          <cell r="E220" t="str">
            <v>CCSP.DF.PR.FXD</v>
          </cell>
          <cell r="F220" t="str">
            <v>Customer</v>
          </cell>
          <cell r="G220">
            <v>320648</v>
          </cell>
        </row>
        <row r="221">
          <cell r="B221" t="str">
            <v>720-40000074-1</v>
          </cell>
          <cell r="C221" t="str">
            <v>BOOKED</v>
          </cell>
          <cell r="D221" t="str">
            <v>Accruing</v>
          </cell>
          <cell r="E221" t="str">
            <v>CCSP.DF.PR.FXD</v>
          </cell>
          <cell r="F221" t="str">
            <v>Customer</v>
          </cell>
          <cell r="G221">
            <v>327570</v>
          </cell>
        </row>
        <row r="222">
          <cell r="B222" t="str">
            <v>720-40000076</v>
          </cell>
          <cell r="C222" t="str">
            <v>BOOKED</v>
          </cell>
          <cell r="D222" t="str">
            <v>Accruing</v>
          </cell>
          <cell r="E222" t="str">
            <v>CCSP.DF.PR.FXD</v>
          </cell>
          <cell r="F222" t="str">
            <v>Customer</v>
          </cell>
          <cell r="G222">
            <v>328146</v>
          </cell>
        </row>
        <row r="223">
          <cell r="B223" t="str">
            <v>720-40000088</v>
          </cell>
          <cell r="C223" t="str">
            <v>BOOKED</v>
          </cell>
          <cell r="D223" t="str">
            <v>Accruing</v>
          </cell>
          <cell r="E223" t="str">
            <v>CCSP.DF.PR.FXD</v>
          </cell>
          <cell r="F223" t="str">
            <v>Customer</v>
          </cell>
          <cell r="G223">
            <v>320647</v>
          </cell>
        </row>
        <row r="224">
          <cell r="B224" t="str">
            <v>720-40000090</v>
          </cell>
          <cell r="C224" t="str">
            <v>BOOKED</v>
          </cell>
          <cell r="D224" t="str">
            <v>Accruing</v>
          </cell>
          <cell r="E224" t="str">
            <v>CCSP.DF.PR.FXD</v>
          </cell>
          <cell r="F224" t="str">
            <v>Customer</v>
          </cell>
          <cell r="G224">
            <v>329276</v>
          </cell>
        </row>
        <row r="225">
          <cell r="B225" t="str">
            <v>720-40000091</v>
          </cell>
          <cell r="C225" t="str">
            <v>BOOKED</v>
          </cell>
          <cell r="D225" t="str">
            <v>Accruing</v>
          </cell>
          <cell r="E225" t="str">
            <v>CCSP.DF.PR.FXD</v>
          </cell>
          <cell r="F225" t="str">
            <v>Customer</v>
          </cell>
          <cell r="G225">
            <v>319116</v>
          </cell>
        </row>
        <row r="226">
          <cell r="B226" t="str">
            <v>720-40000097</v>
          </cell>
          <cell r="C226" t="str">
            <v>BOOKED</v>
          </cell>
          <cell r="D226" t="str">
            <v>Accruing</v>
          </cell>
          <cell r="E226" t="str">
            <v>CCSP.DF.PR.FXD</v>
          </cell>
          <cell r="F226" t="str">
            <v>Customer</v>
          </cell>
          <cell r="G226">
            <v>329339</v>
          </cell>
        </row>
        <row r="227">
          <cell r="B227" t="str">
            <v>720-40000098</v>
          </cell>
          <cell r="C227" t="str">
            <v>BOOKED</v>
          </cell>
          <cell r="D227" t="str">
            <v>Accruing</v>
          </cell>
          <cell r="E227" t="str">
            <v>CCSP.DF.PR.FXD</v>
          </cell>
          <cell r="F227" t="str">
            <v>Customer</v>
          </cell>
          <cell r="G227">
            <v>329922</v>
          </cell>
        </row>
        <row r="228">
          <cell r="B228" t="str">
            <v>720-40000102</v>
          </cell>
          <cell r="C228" t="str">
            <v>BOOKED</v>
          </cell>
          <cell r="D228" t="str">
            <v>Accruing</v>
          </cell>
          <cell r="E228" t="str">
            <v>CCSP.DF.PR.FXD</v>
          </cell>
          <cell r="F228" t="str">
            <v>Customer</v>
          </cell>
          <cell r="G228">
            <v>329341</v>
          </cell>
        </row>
        <row r="229">
          <cell r="B229" t="str">
            <v>720-40000103</v>
          </cell>
          <cell r="C229" t="str">
            <v>BOOKED</v>
          </cell>
          <cell r="D229" t="str">
            <v>Non-Accruing</v>
          </cell>
          <cell r="E229" t="str">
            <v>CCSP.DF.PR.FXD</v>
          </cell>
          <cell r="F229" t="str">
            <v>Customer</v>
          </cell>
          <cell r="G229">
            <v>329785</v>
          </cell>
        </row>
        <row r="230">
          <cell r="B230" t="str">
            <v>720-40000105</v>
          </cell>
          <cell r="C230" t="str">
            <v>BOOKED</v>
          </cell>
          <cell r="D230" t="str">
            <v>Accruing</v>
          </cell>
          <cell r="E230" t="str">
            <v>CCSP.DF.PR.FXD</v>
          </cell>
          <cell r="F230" t="str">
            <v>Customer</v>
          </cell>
          <cell r="G230">
            <v>330491</v>
          </cell>
        </row>
        <row r="231">
          <cell r="B231" t="str">
            <v>720-40000106</v>
          </cell>
          <cell r="C231" t="str">
            <v>BOOKED</v>
          </cell>
          <cell r="D231" t="str">
            <v>Accruing</v>
          </cell>
          <cell r="E231" t="str">
            <v>CCSP.DF.PR.FXD</v>
          </cell>
          <cell r="F231" t="str">
            <v>Customer</v>
          </cell>
          <cell r="G231">
            <v>330507</v>
          </cell>
        </row>
        <row r="232">
          <cell r="B232" t="str">
            <v>720-40000107</v>
          </cell>
          <cell r="C232" t="str">
            <v>BOOKED</v>
          </cell>
          <cell r="D232" t="str">
            <v>Accruing</v>
          </cell>
          <cell r="E232" t="str">
            <v>CCSP.DF.PR.FXD</v>
          </cell>
          <cell r="F232" t="str">
            <v>Customer</v>
          </cell>
          <cell r="G232">
            <v>320760</v>
          </cell>
        </row>
        <row r="233">
          <cell r="B233" t="str">
            <v>720-40000108</v>
          </cell>
          <cell r="C233" t="str">
            <v>BOOKED</v>
          </cell>
          <cell r="D233" t="str">
            <v>Accruing</v>
          </cell>
          <cell r="E233" t="str">
            <v>CCSP.DF.PR.FXD</v>
          </cell>
          <cell r="F233" t="str">
            <v>Customer</v>
          </cell>
          <cell r="G233">
            <v>309589</v>
          </cell>
        </row>
        <row r="234">
          <cell r="B234" t="str">
            <v>720-40000109</v>
          </cell>
          <cell r="C234" t="str">
            <v>BOOKED</v>
          </cell>
          <cell r="D234" t="str">
            <v>Accruing</v>
          </cell>
          <cell r="E234" t="str">
            <v>CCSP.DF.PR.FXD</v>
          </cell>
          <cell r="F234" t="str">
            <v>Customer</v>
          </cell>
          <cell r="G234">
            <v>320760</v>
          </cell>
        </row>
        <row r="235">
          <cell r="B235" t="str">
            <v>720-40000111</v>
          </cell>
          <cell r="C235" t="str">
            <v>BOOKED</v>
          </cell>
          <cell r="D235" t="str">
            <v>Accruing</v>
          </cell>
          <cell r="E235" t="str">
            <v>CCSP.DF.LOCALOP.FXD</v>
          </cell>
          <cell r="F235" t="str">
            <v>Customer</v>
          </cell>
          <cell r="G235">
            <v>320695</v>
          </cell>
        </row>
        <row r="236">
          <cell r="B236" t="str">
            <v>720-40000114</v>
          </cell>
          <cell r="C236" t="str">
            <v>BOOKED</v>
          </cell>
          <cell r="D236" t="str">
            <v>Accruing</v>
          </cell>
          <cell r="E236" t="str">
            <v>CCSP.DF.PR.FXD</v>
          </cell>
          <cell r="F236" t="str">
            <v>Customer</v>
          </cell>
          <cell r="G236">
            <v>331500</v>
          </cell>
        </row>
        <row r="237">
          <cell r="B237" t="str">
            <v>720-40000116</v>
          </cell>
          <cell r="C237" t="str">
            <v>BOOKED</v>
          </cell>
          <cell r="D237" t="str">
            <v>Accruing</v>
          </cell>
          <cell r="E237" t="str">
            <v>CCSP.DF.PR.FXD</v>
          </cell>
          <cell r="F237" t="str">
            <v>Customer</v>
          </cell>
          <cell r="G237">
            <v>331029</v>
          </cell>
        </row>
        <row r="238">
          <cell r="B238" t="str">
            <v>720-40000118</v>
          </cell>
          <cell r="C238" t="str">
            <v>BOOKED</v>
          </cell>
          <cell r="D238" t="str">
            <v>Accruing</v>
          </cell>
          <cell r="E238" t="str">
            <v>CCSP.DF.LOCALOP.FXD</v>
          </cell>
          <cell r="F238" t="str">
            <v>Customer</v>
          </cell>
          <cell r="G238">
            <v>320695</v>
          </cell>
        </row>
        <row r="239">
          <cell r="B239" t="str">
            <v>720-40000121</v>
          </cell>
          <cell r="C239" t="str">
            <v>BOOKED</v>
          </cell>
          <cell r="D239" t="str">
            <v>Accruing</v>
          </cell>
          <cell r="E239" t="str">
            <v>CCSP.DF.PR.FXD</v>
          </cell>
          <cell r="F239" t="str">
            <v>Customer</v>
          </cell>
          <cell r="G239">
            <v>329339</v>
          </cell>
        </row>
        <row r="240">
          <cell r="B240" t="str">
            <v>720-40000123</v>
          </cell>
          <cell r="C240" t="str">
            <v>BOOKED</v>
          </cell>
          <cell r="D240" t="str">
            <v>Accruing</v>
          </cell>
          <cell r="E240" t="str">
            <v>CCSP.DF.LOCALOP.FXD</v>
          </cell>
          <cell r="F240" t="str">
            <v>Customer</v>
          </cell>
          <cell r="G240">
            <v>320695</v>
          </cell>
        </row>
        <row r="241">
          <cell r="B241" t="str">
            <v>720-40000149</v>
          </cell>
          <cell r="C241" t="str">
            <v>BOOKED</v>
          </cell>
          <cell r="D241" t="str">
            <v>Non-Accruing</v>
          </cell>
          <cell r="E241" t="str">
            <v>CCSP.DF.PR.FXD</v>
          </cell>
          <cell r="F241" t="str">
            <v>Customer</v>
          </cell>
          <cell r="G241">
            <v>332236</v>
          </cell>
        </row>
        <row r="242">
          <cell r="B242" t="str">
            <v>720-40000151</v>
          </cell>
          <cell r="C242" t="str">
            <v>BOOKED</v>
          </cell>
          <cell r="D242" t="str">
            <v>Accruing</v>
          </cell>
          <cell r="E242" t="str">
            <v>CCSP.DF.PR.FXD</v>
          </cell>
          <cell r="F242" t="str">
            <v>Customer</v>
          </cell>
          <cell r="G242">
            <v>320757</v>
          </cell>
        </row>
        <row r="243">
          <cell r="B243" t="str">
            <v>720-40000152</v>
          </cell>
          <cell r="C243" t="str">
            <v>BOOKED</v>
          </cell>
          <cell r="D243" t="str">
            <v>Accruing</v>
          </cell>
          <cell r="E243" t="str">
            <v>CCSP.DF.LOCALOP.FXD</v>
          </cell>
          <cell r="F243" t="str">
            <v>Customer</v>
          </cell>
          <cell r="G243">
            <v>320695</v>
          </cell>
        </row>
        <row r="244">
          <cell r="B244" t="str">
            <v>720-40000153</v>
          </cell>
          <cell r="C244" t="str">
            <v>BOOKED</v>
          </cell>
          <cell r="D244" t="str">
            <v>Accruing</v>
          </cell>
          <cell r="E244" t="str">
            <v>CCSP.DF.LOCALOP.FXD</v>
          </cell>
          <cell r="F244" t="str">
            <v>Customer</v>
          </cell>
          <cell r="G244">
            <v>320695</v>
          </cell>
        </row>
        <row r="245">
          <cell r="B245" t="str">
            <v>720-40000154</v>
          </cell>
          <cell r="C245" t="str">
            <v>BOOKED</v>
          </cell>
          <cell r="D245" t="str">
            <v>Accruing</v>
          </cell>
          <cell r="E245" t="str">
            <v>CCSP.DF.LOCALOP.FXD</v>
          </cell>
          <cell r="F245" t="str">
            <v>Customer</v>
          </cell>
          <cell r="G245">
            <v>320695</v>
          </cell>
        </row>
        <row r="246">
          <cell r="B246" t="str">
            <v>720-40000155</v>
          </cell>
          <cell r="C246" t="str">
            <v>BOOKED</v>
          </cell>
          <cell r="D246" t="str">
            <v>Accruing</v>
          </cell>
          <cell r="E246" t="str">
            <v>CCSP.DF.PR.FXD</v>
          </cell>
          <cell r="F246" t="str">
            <v>Customer</v>
          </cell>
          <cell r="G246">
            <v>333057</v>
          </cell>
        </row>
        <row r="247">
          <cell r="B247" t="str">
            <v>720-40000156</v>
          </cell>
          <cell r="C247" t="str">
            <v>BOOKED</v>
          </cell>
          <cell r="D247" t="str">
            <v>Accruing</v>
          </cell>
          <cell r="E247" t="str">
            <v>CCSP.DF.PR.FXD</v>
          </cell>
          <cell r="F247" t="str">
            <v>Customer</v>
          </cell>
          <cell r="G247">
            <v>333737</v>
          </cell>
        </row>
        <row r="248">
          <cell r="B248" t="str">
            <v>720-40000157</v>
          </cell>
          <cell r="C248" t="str">
            <v>BOOKED</v>
          </cell>
          <cell r="D248" t="str">
            <v>Accruing</v>
          </cell>
          <cell r="E248" t="str">
            <v>CCSP.DF.PR.FXD</v>
          </cell>
          <cell r="F248" t="str">
            <v>Customer</v>
          </cell>
          <cell r="G248">
            <v>333264</v>
          </cell>
        </row>
        <row r="249">
          <cell r="B249" t="str">
            <v>720-40000158</v>
          </cell>
          <cell r="C249" t="str">
            <v>BOOKED</v>
          </cell>
          <cell r="D249" t="str">
            <v>Accruing</v>
          </cell>
          <cell r="E249" t="str">
            <v>CCSP.DF.PR.FXD</v>
          </cell>
          <cell r="F249" t="str">
            <v>Customer</v>
          </cell>
          <cell r="G249">
            <v>333441</v>
          </cell>
        </row>
        <row r="250">
          <cell r="B250" t="str">
            <v>720-40000160</v>
          </cell>
          <cell r="C250" t="str">
            <v>BOOKED</v>
          </cell>
          <cell r="D250" t="str">
            <v>Accruing</v>
          </cell>
          <cell r="E250" t="str">
            <v>CCSP.DF.PR.FXD</v>
          </cell>
          <cell r="F250" t="str">
            <v>Customer</v>
          </cell>
          <cell r="G250">
            <v>320754</v>
          </cell>
        </row>
        <row r="251">
          <cell r="B251" t="str">
            <v>720-40000163</v>
          </cell>
          <cell r="C251" t="str">
            <v>BOOKED</v>
          </cell>
          <cell r="D251" t="str">
            <v>Non-Accruing</v>
          </cell>
          <cell r="E251" t="str">
            <v>CCSP.DF.PR.FXD</v>
          </cell>
          <cell r="F251" t="str">
            <v>Customer</v>
          </cell>
          <cell r="G251">
            <v>335530</v>
          </cell>
        </row>
        <row r="252">
          <cell r="B252" t="str">
            <v>720-40000169</v>
          </cell>
          <cell r="C252" t="str">
            <v>BOOKED</v>
          </cell>
          <cell r="D252" t="str">
            <v>Accruing</v>
          </cell>
          <cell r="E252" t="str">
            <v>CCSP.DF.PR.FXD</v>
          </cell>
          <cell r="F252" t="str">
            <v>Customer</v>
          </cell>
          <cell r="G252">
            <v>334369</v>
          </cell>
        </row>
        <row r="253">
          <cell r="B253" t="str">
            <v>720-40000171</v>
          </cell>
          <cell r="C253" t="str">
            <v>BOOKED</v>
          </cell>
          <cell r="D253" t="str">
            <v>Accruing</v>
          </cell>
          <cell r="E253" t="str">
            <v>CCSP.DF.PR.FXD</v>
          </cell>
          <cell r="F253" t="str">
            <v>Customer</v>
          </cell>
          <cell r="G253">
            <v>320639</v>
          </cell>
        </row>
        <row r="254">
          <cell r="B254" t="str">
            <v>720-40000173</v>
          </cell>
          <cell r="C254" t="str">
            <v>BOOKED</v>
          </cell>
          <cell r="D254" t="str">
            <v>Accruing</v>
          </cell>
          <cell r="E254" t="str">
            <v>CCSP.DF.PR.FXD</v>
          </cell>
          <cell r="F254" t="str">
            <v>Customer</v>
          </cell>
          <cell r="G254">
            <v>334905</v>
          </cell>
        </row>
        <row r="255">
          <cell r="B255" t="str">
            <v>720-40000175</v>
          </cell>
          <cell r="C255" t="str">
            <v>BOOKED</v>
          </cell>
          <cell r="D255" t="str">
            <v>Non-Accruing</v>
          </cell>
          <cell r="E255" t="str">
            <v>CCSP.DF.PR.FXD</v>
          </cell>
          <cell r="F255" t="str">
            <v>Customer</v>
          </cell>
          <cell r="G255">
            <v>334899</v>
          </cell>
        </row>
        <row r="256">
          <cell r="B256" t="str">
            <v>720-40000176</v>
          </cell>
          <cell r="C256" t="str">
            <v>BOOKED</v>
          </cell>
          <cell r="D256" t="str">
            <v>Accruing</v>
          </cell>
          <cell r="E256" t="str">
            <v>CCSP.DF.PR.FXD</v>
          </cell>
          <cell r="F256" t="str">
            <v>Customer</v>
          </cell>
          <cell r="G256">
            <v>320639</v>
          </cell>
        </row>
        <row r="257">
          <cell r="B257" t="str">
            <v>720-40000180</v>
          </cell>
          <cell r="C257" t="str">
            <v>BOOKED</v>
          </cell>
          <cell r="D257" t="str">
            <v>Accruing</v>
          </cell>
          <cell r="E257" t="str">
            <v>CCSP.DF.VAR.PR.ESTBILL</v>
          </cell>
          <cell r="F257" t="str">
            <v>Customer</v>
          </cell>
          <cell r="G257">
            <v>309462</v>
          </cell>
        </row>
        <row r="258">
          <cell r="B258" t="str">
            <v>720-40000181</v>
          </cell>
          <cell r="C258" t="str">
            <v>BOOKED</v>
          </cell>
          <cell r="D258" t="str">
            <v>Accruing</v>
          </cell>
          <cell r="E258" t="str">
            <v>CCSP.DF.PR.FXD</v>
          </cell>
          <cell r="F258" t="str">
            <v>Customer</v>
          </cell>
          <cell r="G258">
            <v>335789</v>
          </cell>
        </row>
        <row r="259">
          <cell r="B259" t="str">
            <v>720-40000183</v>
          </cell>
          <cell r="C259" t="str">
            <v>BOOKED</v>
          </cell>
          <cell r="D259" t="str">
            <v>Non-Accruing</v>
          </cell>
          <cell r="E259" t="str">
            <v>CCSP.DF.PR.FXD</v>
          </cell>
          <cell r="F259" t="str">
            <v>Customer</v>
          </cell>
          <cell r="G259">
            <v>336015</v>
          </cell>
        </row>
        <row r="260">
          <cell r="B260" t="str">
            <v>720-40000184</v>
          </cell>
          <cell r="C260" t="str">
            <v>BOOKED</v>
          </cell>
          <cell r="D260" t="str">
            <v>Non-Accruing</v>
          </cell>
          <cell r="E260" t="str">
            <v>CCSP.DF.PR.FXD</v>
          </cell>
          <cell r="F260" t="str">
            <v>Customer</v>
          </cell>
          <cell r="G260">
            <v>320690</v>
          </cell>
        </row>
        <row r="261">
          <cell r="B261" t="str">
            <v>720-40000185</v>
          </cell>
          <cell r="C261" t="str">
            <v>BOOKED</v>
          </cell>
          <cell r="D261" t="str">
            <v>Accruing</v>
          </cell>
          <cell r="E261" t="str">
            <v>CCSP.DF.PR.FXD</v>
          </cell>
          <cell r="F261" t="str">
            <v>Customer</v>
          </cell>
          <cell r="G261">
            <v>335790</v>
          </cell>
        </row>
        <row r="262">
          <cell r="B262" t="str">
            <v>720-40000187</v>
          </cell>
          <cell r="C262" t="str">
            <v>BOOKED</v>
          </cell>
          <cell r="D262" t="str">
            <v>Accruing</v>
          </cell>
          <cell r="E262" t="str">
            <v>CCSP.DF.LOCALOP.FXD</v>
          </cell>
          <cell r="F262" t="str">
            <v>Customer</v>
          </cell>
          <cell r="G262">
            <v>320695</v>
          </cell>
        </row>
        <row r="263">
          <cell r="B263" t="str">
            <v>720-40000188</v>
          </cell>
          <cell r="C263" t="str">
            <v>BOOKED</v>
          </cell>
          <cell r="D263" t="str">
            <v>Accruing</v>
          </cell>
          <cell r="E263" t="str">
            <v>CCSP.DF.LOCALOP.FXD</v>
          </cell>
          <cell r="F263" t="str">
            <v>Customer</v>
          </cell>
          <cell r="G263">
            <v>320695</v>
          </cell>
        </row>
        <row r="264">
          <cell r="B264" t="str">
            <v>720-40000191</v>
          </cell>
          <cell r="C264" t="str">
            <v>BOOKED</v>
          </cell>
          <cell r="D264" t="str">
            <v>Accruing</v>
          </cell>
          <cell r="E264" t="str">
            <v>CCSP.DF.PR.FXD</v>
          </cell>
          <cell r="F264" t="str">
            <v>Customer</v>
          </cell>
          <cell r="G264">
            <v>326350</v>
          </cell>
        </row>
        <row r="265">
          <cell r="B265" t="str">
            <v>720-40000192</v>
          </cell>
          <cell r="C265" t="str">
            <v>BOOKED</v>
          </cell>
          <cell r="D265" t="str">
            <v>Accruing</v>
          </cell>
          <cell r="E265" t="str">
            <v>CCSP.DF.PR.FXD</v>
          </cell>
          <cell r="F265" t="str">
            <v>Customer</v>
          </cell>
          <cell r="G265">
            <v>336687</v>
          </cell>
        </row>
        <row r="266">
          <cell r="B266" t="str">
            <v>720-40000198</v>
          </cell>
          <cell r="C266" t="str">
            <v>BOOKED</v>
          </cell>
          <cell r="D266" t="str">
            <v>Accruing</v>
          </cell>
          <cell r="E266" t="str">
            <v>CCSP.DF.PR.FXD</v>
          </cell>
          <cell r="F266" t="str">
            <v>Customer</v>
          </cell>
          <cell r="G266">
            <v>336554</v>
          </cell>
        </row>
        <row r="267">
          <cell r="B267" t="str">
            <v>720-40000199</v>
          </cell>
          <cell r="C267" t="str">
            <v>BOOKED</v>
          </cell>
          <cell r="D267" t="str">
            <v>Accruing</v>
          </cell>
          <cell r="E267" t="str">
            <v>CCSP.DF.PR.FXD</v>
          </cell>
          <cell r="F267" t="str">
            <v>Customer</v>
          </cell>
          <cell r="G267">
            <v>329276</v>
          </cell>
        </row>
        <row r="268">
          <cell r="B268" t="str">
            <v>720-40000202</v>
          </cell>
          <cell r="C268" t="str">
            <v>BOOKED</v>
          </cell>
          <cell r="D268" t="str">
            <v>Accruing</v>
          </cell>
          <cell r="E268" t="str">
            <v>CCSP.DF.PR.FXD</v>
          </cell>
          <cell r="F268" t="str">
            <v>Customer</v>
          </cell>
          <cell r="G268">
            <v>337131</v>
          </cell>
        </row>
        <row r="269">
          <cell r="B269" t="str">
            <v>720-40000203</v>
          </cell>
          <cell r="C269" t="str">
            <v>BOOKED</v>
          </cell>
          <cell r="D269" t="str">
            <v>Accruing</v>
          </cell>
          <cell r="E269" t="str">
            <v>CCSP.DF.PR.FXD</v>
          </cell>
          <cell r="F269" t="str">
            <v>Customer</v>
          </cell>
          <cell r="G269">
            <v>334755</v>
          </cell>
        </row>
        <row r="270">
          <cell r="B270" t="str">
            <v>720-40000204</v>
          </cell>
          <cell r="C270" t="str">
            <v>BOOKED</v>
          </cell>
          <cell r="D270" t="str">
            <v>Accruing</v>
          </cell>
          <cell r="E270" t="str">
            <v>CCSP.DF.PR.FXD</v>
          </cell>
          <cell r="F270" t="str">
            <v>Customer</v>
          </cell>
          <cell r="G270">
            <v>337129</v>
          </cell>
        </row>
        <row r="271">
          <cell r="B271" t="str">
            <v>720-40000205</v>
          </cell>
          <cell r="C271" t="str">
            <v>BOOKED</v>
          </cell>
          <cell r="D271" t="str">
            <v>Non-Accruing</v>
          </cell>
          <cell r="E271" t="str">
            <v>CCSP.DF.PR.FXD</v>
          </cell>
          <cell r="F271" t="str">
            <v>Customer</v>
          </cell>
          <cell r="G271">
            <v>337101</v>
          </cell>
        </row>
        <row r="272">
          <cell r="B272" t="str">
            <v>720-40000206</v>
          </cell>
          <cell r="C272" t="str">
            <v>BOOKED</v>
          </cell>
          <cell r="D272" t="str">
            <v>Accruing</v>
          </cell>
          <cell r="E272" t="str">
            <v>CCSP.DF.PR.FXD</v>
          </cell>
          <cell r="F272" t="str">
            <v>Customer</v>
          </cell>
          <cell r="G272">
            <v>337352</v>
          </cell>
        </row>
        <row r="273">
          <cell r="B273" t="str">
            <v>720-40000208</v>
          </cell>
          <cell r="C273" t="str">
            <v>BOOKED</v>
          </cell>
          <cell r="D273" t="str">
            <v>Accruing</v>
          </cell>
          <cell r="E273" t="str">
            <v>CCSP.DF.PR.FXD</v>
          </cell>
          <cell r="F273" t="str">
            <v>Customer</v>
          </cell>
          <cell r="G273">
            <v>337638</v>
          </cell>
        </row>
        <row r="274">
          <cell r="B274" t="str">
            <v>720-40000209</v>
          </cell>
          <cell r="C274" t="str">
            <v>BOOKED</v>
          </cell>
          <cell r="D274" t="str">
            <v>Accruing</v>
          </cell>
          <cell r="E274" t="str">
            <v>CCSP.DF.PR.FXD</v>
          </cell>
          <cell r="F274" t="str">
            <v>Customer</v>
          </cell>
          <cell r="G274">
            <v>337449</v>
          </cell>
        </row>
        <row r="275">
          <cell r="B275" t="str">
            <v>720-40000210</v>
          </cell>
          <cell r="C275" t="str">
            <v>BOOKED</v>
          </cell>
          <cell r="D275" t="str">
            <v>Accruing</v>
          </cell>
          <cell r="E275" t="str">
            <v>CCSP.DF.PR.FXD</v>
          </cell>
          <cell r="F275" t="str">
            <v>Customer</v>
          </cell>
          <cell r="G275">
            <v>337352</v>
          </cell>
        </row>
        <row r="276">
          <cell r="B276" t="str">
            <v>720-40000212</v>
          </cell>
          <cell r="C276" t="str">
            <v>BOOKED</v>
          </cell>
          <cell r="D276" t="str">
            <v>Accruing</v>
          </cell>
          <cell r="E276" t="str">
            <v>CCSP.DF.PR.FXD</v>
          </cell>
          <cell r="F276" t="str">
            <v>Customer</v>
          </cell>
          <cell r="G276">
            <v>337887</v>
          </cell>
        </row>
        <row r="277">
          <cell r="B277" t="str">
            <v>720-40000213</v>
          </cell>
          <cell r="C277" t="str">
            <v>BOOKED</v>
          </cell>
          <cell r="D277" t="str">
            <v>Accruing</v>
          </cell>
          <cell r="E277" t="str">
            <v>CCSP.DF.PR.FXD</v>
          </cell>
          <cell r="F277" t="str">
            <v>Customer</v>
          </cell>
          <cell r="G277">
            <v>337352</v>
          </cell>
        </row>
        <row r="278">
          <cell r="B278" t="str">
            <v>720-40000214</v>
          </cell>
          <cell r="C278" t="str">
            <v>BOOKED</v>
          </cell>
          <cell r="D278" t="str">
            <v>Accruing</v>
          </cell>
          <cell r="E278" t="str">
            <v>CCSP.DF.PR.FXD</v>
          </cell>
          <cell r="F278" t="str">
            <v>Customer</v>
          </cell>
          <cell r="G278">
            <v>337549</v>
          </cell>
        </row>
        <row r="279">
          <cell r="B279" t="str">
            <v>720-40000216</v>
          </cell>
          <cell r="C279" t="str">
            <v>BOOKED</v>
          </cell>
          <cell r="D279" t="str">
            <v>Non-Accruing</v>
          </cell>
          <cell r="E279" t="str">
            <v>CCSP.DF.PR.FXD</v>
          </cell>
          <cell r="F279" t="str">
            <v>Customer</v>
          </cell>
          <cell r="G279">
            <v>337409</v>
          </cell>
        </row>
        <row r="280">
          <cell r="B280" t="str">
            <v>720-40000217</v>
          </cell>
          <cell r="C280" t="str">
            <v>BOOKED</v>
          </cell>
          <cell r="D280" t="str">
            <v>Non-Accruing</v>
          </cell>
          <cell r="E280" t="str">
            <v>CCSP.DF.PR.FXD</v>
          </cell>
          <cell r="F280" t="str">
            <v>Customer</v>
          </cell>
          <cell r="G280">
            <v>337990</v>
          </cell>
        </row>
        <row r="281">
          <cell r="B281" t="str">
            <v>720-40000218</v>
          </cell>
          <cell r="C281" t="str">
            <v>BOOKED</v>
          </cell>
          <cell r="D281" t="str">
            <v>Accruing</v>
          </cell>
          <cell r="E281" t="str">
            <v>CCSP.DF.PR.FXD</v>
          </cell>
          <cell r="F281" t="str">
            <v>Customer</v>
          </cell>
          <cell r="G281">
            <v>338205</v>
          </cell>
        </row>
        <row r="282">
          <cell r="B282" t="str">
            <v>720-40000219</v>
          </cell>
          <cell r="C282" t="str">
            <v>BOOKED</v>
          </cell>
          <cell r="D282" t="str">
            <v>Accruing</v>
          </cell>
          <cell r="E282" t="str">
            <v>CCSP.DF.PR.FXD</v>
          </cell>
          <cell r="F282" t="str">
            <v>Customer</v>
          </cell>
          <cell r="G282">
            <v>320708</v>
          </cell>
        </row>
        <row r="283">
          <cell r="B283" t="str">
            <v>720-40000220</v>
          </cell>
          <cell r="C283" t="str">
            <v>BOOKED</v>
          </cell>
          <cell r="D283" t="str">
            <v>Accruing</v>
          </cell>
          <cell r="E283" t="str">
            <v>CCSP.DF.PR.FXD</v>
          </cell>
          <cell r="F283" t="str">
            <v>Customer</v>
          </cell>
          <cell r="G283">
            <v>337352</v>
          </cell>
        </row>
        <row r="284">
          <cell r="B284" t="str">
            <v>720-40000223</v>
          </cell>
          <cell r="C284" t="str">
            <v>BOOKED</v>
          </cell>
          <cell r="D284" t="str">
            <v>Accruing</v>
          </cell>
          <cell r="E284" t="str">
            <v>CCSP.DF.PR.FXD</v>
          </cell>
          <cell r="F284" t="str">
            <v>Customer</v>
          </cell>
          <cell r="G284">
            <v>320708</v>
          </cell>
        </row>
        <row r="285">
          <cell r="B285" t="str">
            <v>720-40000224</v>
          </cell>
          <cell r="C285" t="str">
            <v>BOOKED</v>
          </cell>
          <cell r="D285" t="str">
            <v>Accruing</v>
          </cell>
          <cell r="E285" t="str">
            <v>CCSP.DF.PR.FXD</v>
          </cell>
          <cell r="F285" t="str">
            <v>Customer</v>
          </cell>
          <cell r="G285">
            <v>337352</v>
          </cell>
        </row>
        <row r="286">
          <cell r="B286" t="str">
            <v>720-40000226</v>
          </cell>
          <cell r="C286" t="str">
            <v>BOOKED</v>
          </cell>
          <cell r="D286" t="str">
            <v>Accruing</v>
          </cell>
          <cell r="E286" t="str">
            <v>CCSP.DF.PR.FXD</v>
          </cell>
          <cell r="F286" t="str">
            <v>Customer</v>
          </cell>
          <cell r="G286">
            <v>320727</v>
          </cell>
        </row>
        <row r="287">
          <cell r="B287" t="str">
            <v>720-40000227</v>
          </cell>
          <cell r="C287" t="str">
            <v>BOOKED</v>
          </cell>
          <cell r="D287" t="str">
            <v>Non-Accruing</v>
          </cell>
          <cell r="E287" t="str">
            <v>CCSP.DF.PR.FXD</v>
          </cell>
          <cell r="F287" t="str">
            <v>Customer</v>
          </cell>
          <cell r="G287">
            <v>320667</v>
          </cell>
        </row>
        <row r="288">
          <cell r="B288" t="str">
            <v>720-40000228</v>
          </cell>
          <cell r="C288" t="str">
            <v>BOOKED</v>
          </cell>
          <cell r="D288" t="str">
            <v>Non-Accruing</v>
          </cell>
          <cell r="E288" t="str">
            <v>CCSP.DF.PR.FXD</v>
          </cell>
          <cell r="F288" t="str">
            <v>Customer</v>
          </cell>
          <cell r="G288">
            <v>337409</v>
          </cell>
        </row>
        <row r="289">
          <cell r="B289" t="str">
            <v>720-40000229</v>
          </cell>
          <cell r="C289" t="str">
            <v>BOOKED</v>
          </cell>
          <cell r="D289" t="str">
            <v>Accruing</v>
          </cell>
          <cell r="E289" t="str">
            <v>CCSP.DF.PR.FXD</v>
          </cell>
          <cell r="F289" t="str">
            <v>Customer</v>
          </cell>
          <cell r="G289">
            <v>339031</v>
          </cell>
        </row>
        <row r="290">
          <cell r="B290" t="str">
            <v>720-40000230</v>
          </cell>
          <cell r="C290" t="str">
            <v>BOOKED</v>
          </cell>
          <cell r="D290" t="str">
            <v>Non-Accruing</v>
          </cell>
          <cell r="E290" t="str">
            <v>CCSP.DF.PR.FXD</v>
          </cell>
          <cell r="F290" t="str">
            <v>Customer</v>
          </cell>
          <cell r="G290">
            <v>320711</v>
          </cell>
        </row>
        <row r="291">
          <cell r="B291" t="str">
            <v>720-40000233</v>
          </cell>
          <cell r="C291" t="str">
            <v>BOOKED</v>
          </cell>
          <cell r="D291" t="str">
            <v>Accruing</v>
          </cell>
          <cell r="E291" t="str">
            <v>CCSP.DF.PR.FXD</v>
          </cell>
          <cell r="F291" t="str">
            <v>Customer</v>
          </cell>
          <cell r="G291">
            <v>327570</v>
          </cell>
        </row>
        <row r="292">
          <cell r="B292" t="str">
            <v>720-40000234</v>
          </cell>
          <cell r="C292" t="str">
            <v>BOOKED</v>
          </cell>
          <cell r="D292" t="str">
            <v>Accruing</v>
          </cell>
          <cell r="E292" t="str">
            <v>CCSP.DF.PR.FXD</v>
          </cell>
          <cell r="F292" t="str">
            <v>Customer</v>
          </cell>
          <cell r="G292">
            <v>334755</v>
          </cell>
        </row>
        <row r="293">
          <cell r="B293" t="str">
            <v>720-40000236</v>
          </cell>
          <cell r="C293" t="str">
            <v>BOOKED</v>
          </cell>
          <cell r="D293" t="str">
            <v>Accruing</v>
          </cell>
          <cell r="E293" t="str">
            <v>CCSP.DF.PR.FXD</v>
          </cell>
          <cell r="F293" t="str">
            <v>Customer</v>
          </cell>
          <cell r="G293">
            <v>339354</v>
          </cell>
        </row>
        <row r="294">
          <cell r="B294" t="str">
            <v>720-40000238</v>
          </cell>
          <cell r="C294" t="str">
            <v>BOOKED</v>
          </cell>
          <cell r="D294" t="str">
            <v>Non-Accruing</v>
          </cell>
          <cell r="E294" t="str">
            <v>CCSP.DF.PR.FXD</v>
          </cell>
          <cell r="F294" t="str">
            <v>Customer</v>
          </cell>
          <cell r="G294">
            <v>340619</v>
          </cell>
        </row>
        <row r="295">
          <cell r="B295" t="str">
            <v>720-40000239</v>
          </cell>
          <cell r="C295" t="str">
            <v>BOOKED</v>
          </cell>
          <cell r="D295" t="str">
            <v>Accruing</v>
          </cell>
          <cell r="E295" t="str">
            <v>CCSP.DF.PR.FXD</v>
          </cell>
          <cell r="F295" t="str">
            <v>Customer</v>
          </cell>
          <cell r="G295">
            <v>327169</v>
          </cell>
        </row>
        <row r="296">
          <cell r="B296" t="str">
            <v>720-40000241</v>
          </cell>
          <cell r="C296" t="str">
            <v>BOOKED</v>
          </cell>
          <cell r="D296" t="str">
            <v>Non-Accruing</v>
          </cell>
          <cell r="E296" t="str">
            <v>CCSP.DF.PR.FXD</v>
          </cell>
          <cell r="F296" t="str">
            <v>Customer</v>
          </cell>
          <cell r="G296">
            <v>341931</v>
          </cell>
        </row>
        <row r="297">
          <cell r="B297" t="str">
            <v>720-40000243-1</v>
          </cell>
          <cell r="C297" t="str">
            <v>BOOKED</v>
          </cell>
          <cell r="D297" t="str">
            <v>Accruing</v>
          </cell>
          <cell r="E297" t="str">
            <v>CCSP.DF.PR.FXD</v>
          </cell>
          <cell r="F297" t="str">
            <v>Customer</v>
          </cell>
          <cell r="G297">
            <v>320703</v>
          </cell>
        </row>
        <row r="298">
          <cell r="B298" t="str">
            <v>720-40000244</v>
          </cell>
          <cell r="C298" t="str">
            <v>BOOKED</v>
          </cell>
          <cell r="D298" t="str">
            <v>Non-Accruing</v>
          </cell>
          <cell r="E298" t="str">
            <v>CCSP.DF.PR.FXD</v>
          </cell>
          <cell r="F298" t="str">
            <v>Customer</v>
          </cell>
          <cell r="G298">
            <v>339879</v>
          </cell>
        </row>
        <row r="299">
          <cell r="B299" t="str">
            <v>720-40000245</v>
          </cell>
          <cell r="C299" t="str">
            <v>BOOKED</v>
          </cell>
          <cell r="D299" t="str">
            <v>Non-Accruing</v>
          </cell>
          <cell r="E299" t="str">
            <v>CCSP.DF.PR.FXD</v>
          </cell>
          <cell r="F299" t="str">
            <v>Customer</v>
          </cell>
          <cell r="G299">
            <v>337101</v>
          </cell>
        </row>
        <row r="300">
          <cell r="B300" t="str">
            <v>720-40000247</v>
          </cell>
          <cell r="C300" t="str">
            <v>BOOKED</v>
          </cell>
          <cell r="D300" t="str">
            <v>Accruing</v>
          </cell>
          <cell r="E300" t="str">
            <v>CCSP.DF.PR.FXD</v>
          </cell>
          <cell r="F300" t="str">
            <v>Customer</v>
          </cell>
          <cell r="G300">
            <v>340969</v>
          </cell>
        </row>
        <row r="301">
          <cell r="B301" t="str">
            <v>720-40000248</v>
          </cell>
          <cell r="C301" t="str">
            <v>BOOKED</v>
          </cell>
          <cell r="D301" t="str">
            <v>Non-Accruing</v>
          </cell>
          <cell r="E301" t="str">
            <v>CCSP.DF.PR.FXD</v>
          </cell>
          <cell r="F301" t="str">
            <v>Customer</v>
          </cell>
          <cell r="G301">
            <v>340632</v>
          </cell>
        </row>
        <row r="302">
          <cell r="B302" t="str">
            <v>720-40000249</v>
          </cell>
          <cell r="C302" t="str">
            <v>BOOKED</v>
          </cell>
          <cell r="D302" t="str">
            <v>Accruing</v>
          </cell>
          <cell r="E302" t="str">
            <v>CCSP.DF.PR.FXD</v>
          </cell>
          <cell r="F302" t="str">
            <v>Customer</v>
          </cell>
          <cell r="G302">
            <v>341194</v>
          </cell>
        </row>
        <row r="303">
          <cell r="B303" t="str">
            <v>720-40000251</v>
          </cell>
          <cell r="C303" t="str">
            <v>BOOKED</v>
          </cell>
          <cell r="D303" t="str">
            <v>Accruing</v>
          </cell>
          <cell r="E303" t="str">
            <v>CCSP.DF.PR.FXD</v>
          </cell>
          <cell r="F303" t="str">
            <v>Customer</v>
          </cell>
          <cell r="G303">
            <v>340823</v>
          </cell>
        </row>
        <row r="304">
          <cell r="B304" t="str">
            <v>720-40000252</v>
          </cell>
          <cell r="C304" t="str">
            <v>BOOKED</v>
          </cell>
          <cell r="D304" t="str">
            <v>Accruing</v>
          </cell>
          <cell r="E304" t="str">
            <v>CCSP.DF.PR.FXD</v>
          </cell>
          <cell r="F304" t="str">
            <v>Customer</v>
          </cell>
          <cell r="G304">
            <v>320684</v>
          </cell>
        </row>
        <row r="305">
          <cell r="B305" t="str">
            <v>720-40000253</v>
          </cell>
          <cell r="C305" t="str">
            <v>BOOKED</v>
          </cell>
          <cell r="D305" t="str">
            <v>Non-Accruing</v>
          </cell>
          <cell r="E305" t="str">
            <v>CCSP.DF.PR.FXD</v>
          </cell>
          <cell r="F305" t="str">
            <v>Customer</v>
          </cell>
          <cell r="G305">
            <v>340872</v>
          </cell>
        </row>
        <row r="306">
          <cell r="B306" t="str">
            <v>720-40000259</v>
          </cell>
          <cell r="C306" t="str">
            <v>BOOKED</v>
          </cell>
          <cell r="D306" t="str">
            <v>Non-Accruing</v>
          </cell>
          <cell r="E306" t="str">
            <v>CCSP.DF.PR.FXD</v>
          </cell>
          <cell r="F306" t="str">
            <v>Customer</v>
          </cell>
          <cell r="G306">
            <v>330805</v>
          </cell>
        </row>
        <row r="307">
          <cell r="B307" t="str">
            <v>720-40000260</v>
          </cell>
          <cell r="C307" t="str">
            <v>BOOKED</v>
          </cell>
          <cell r="D307" t="str">
            <v>Accruing</v>
          </cell>
          <cell r="E307" t="str">
            <v>CCSP.DF.PR.FXD</v>
          </cell>
          <cell r="F307" t="str">
            <v>Customer</v>
          </cell>
          <cell r="G307">
            <v>340935</v>
          </cell>
        </row>
        <row r="308">
          <cell r="B308" t="str">
            <v>720-40000261</v>
          </cell>
          <cell r="C308" t="str">
            <v>BOOKED</v>
          </cell>
          <cell r="D308" t="str">
            <v>Accruing</v>
          </cell>
          <cell r="E308" t="str">
            <v>CCSP.DF.PR.FXD</v>
          </cell>
          <cell r="F308" t="str">
            <v>Customer</v>
          </cell>
          <cell r="G308">
            <v>340935</v>
          </cell>
        </row>
        <row r="309">
          <cell r="B309" t="str">
            <v>720-40000262</v>
          </cell>
          <cell r="C309" t="str">
            <v>BOOKED</v>
          </cell>
          <cell r="D309" t="str">
            <v>Accruing</v>
          </cell>
          <cell r="E309" t="str">
            <v>CCSP.DF.PR.FXD</v>
          </cell>
          <cell r="F309" t="str">
            <v>Customer</v>
          </cell>
          <cell r="G309">
            <v>340892</v>
          </cell>
        </row>
        <row r="310">
          <cell r="B310" t="str">
            <v>720-40000264-1</v>
          </cell>
          <cell r="C310" t="str">
            <v>BOOKED</v>
          </cell>
          <cell r="D310" t="str">
            <v>Accruing</v>
          </cell>
          <cell r="E310" t="str">
            <v>CCSP.DF.VAR.PR.ESTBILL</v>
          </cell>
          <cell r="F310" t="str">
            <v>Customer</v>
          </cell>
          <cell r="G310">
            <v>309462</v>
          </cell>
        </row>
        <row r="311">
          <cell r="B311" t="str">
            <v>720-40000266</v>
          </cell>
          <cell r="C311" t="str">
            <v>BOOKED</v>
          </cell>
          <cell r="D311" t="str">
            <v>Accruing</v>
          </cell>
          <cell r="E311" t="str">
            <v>CCSP.DF.PR.FXD</v>
          </cell>
          <cell r="F311" t="str">
            <v>Customer</v>
          </cell>
          <cell r="G311">
            <v>320718</v>
          </cell>
        </row>
        <row r="312">
          <cell r="B312" t="str">
            <v>720-40000271</v>
          </cell>
          <cell r="C312" t="str">
            <v>BOOKED</v>
          </cell>
          <cell r="D312" t="str">
            <v>Accruing</v>
          </cell>
          <cell r="E312" t="str">
            <v>CCSP.DF.PR.FXD</v>
          </cell>
          <cell r="F312" t="str">
            <v>Customer</v>
          </cell>
          <cell r="G312">
            <v>341194</v>
          </cell>
        </row>
        <row r="313">
          <cell r="B313" t="str">
            <v>720-40000274</v>
          </cell>
          <cell r="C313" t="str">
            <v>BOOKED</v>
          </cell>
          <cell r="D313" t="str">
            <v>Accruing</v>
          </cell>
          <cell r="E313" t="str">
            <v>CCSP.DF.PR.FXD</v>
          </cell>
          <cell r="F313" t="str">
            <v>Customer</v>
          </cell>
          <cell r="G313">
            <v>341778</v>
          </cell>
        </row>
        <row r="314">
          <cell r="B314" t="str">
            <v>720-40000276</v>
          </cell>
          <cell r="C314" t="str">
            <v>BOOKED</v>
          </cell>
          <cell r="D314" t="str">
            <v>Accruing</v>
          </cell>
          <cell r="E314" t="str">
            <v>CCSP.DF.PR.FXD</v>
          </cell>
          <cell r="F314" t="str">
            <v>Customer</v>
          </cell>
          <cell r="G314">
            <v>333737</v>
          </cell>
        </row>
        <row r="315">
          <cell r="B315" t="str">
            <v>720-40000278</v>
          </cell>
          <cell r="C315" t="str">
            <v>BOOKED</v>
          </cell>
          <cell r="D315" t="str">
            <v>Accruing</v>
          </cell>
          <cell r="E315" t="str">
            <v>CCSP.DF.PR.FXD</v>
          </cell>
          <cell r="F315" t="str">
            <v>Customer</v>
          </cell>
          <cell r="G315">
            <v>341712</v>
          </cell>
        </row>
        <row r="316">
          <cell r="B316" t="str">
            <v>720-40000280</v>
          </cell>
          <cell r="C316" t="str">
            <v>BOOKED</v>
          </cell>
          <cell r="D316" t="str">
            <v>Accruing</v>
          </cell>
          <cell r="E316" t="str">
            <v>CCSP.DF.PR.FXD</v>
          </cell>
          <cell r="F316" t="str">
            <v>Customer</v>
          </cell>
          <cell r="G316">
            <v>341712</v>
          </cell>
        </row>
        <row r="317">
          <cell r="B317" t="str">
            <v>720-40000281</v>
          </cell>
          <cell r="C317" t="str">
            <v>BOOKED</v>
          </cell>
          <cell r="D317" t="str">
            <v>Accruing</v>
          </cell>
          <cell r="E317" t="str">
            <v>CCSP.DF.PR.FXD</v>
          </cell>
          <cell r="F317" t="str">
            <v>Customer</v>
          </cell>
          <cell r="G317">
            <v>341712</v>
          </cell>
        </row>
        <row r="318">
          <cell r="B318" t="str">
            <v>720-40000284</v>
          </cell>
          <cell r="C318" t="str">
            <v>BOOKED</v>
          </cell>
          <cell r="D318" t="str">
            <v>Accruing</v>
          </cell>
          <cell r="E318" t="str">
            <v>CCSP.DF.PR.FXD</v>
          </cell>
          <cell r="F318" t="str">
            <v>Customer</v>
          </cell>
          <cell r="G318">
            <v>341405</v>
          </cell>
        </row>
        <row r="319">
          <cell r="B319" t="str">
            <v>720-40000285</v>
          </cell>
          <cell r="C319" t="str">
            <v>BOOKED</v>
          </cell>
          <cell r="D319" t="str">
            <v>Accruing</v>
          </cell>
          <cell r="E319" t="str">
            <v>CCSP.DF.PR.FXD</v>
          </cell>
          <cell r="F319" t="str">
            <v>Customer</v>
          </cell>
          <cell r="G319">
            <v>341712</v>
          </cell>
        </row>
        <row r="320">
          <cell r="B320" t="str">
            <v>720-40000286</v>
          </cell>
          <cell r="C320" t="str">
            <v>BOOKED</v>
          </cell>
          <cell r="D320" t="str">
            <v>Accruing</v>
          </cell>
          <cell r="E320" t="str">
            <v>CCSP.DF.PR.FXD</v>
          </cell>
          <cell r="F320" t="str">
            <v>Customer</v>
          </cell>
          <cell r="G320">
            <v>341712</v>
          </cell>
        </row>
        <row r="321">
          <cell r="B321" t="str">
            <v>720-40000287</v>
          </cell>
          <cell r="C321" t="str">
            <v>BOOKED</v>
          </cell>
          <cell r="D321" t="str">
            <v>Accruing</v>
          </cell>
          <cell r="E321" t="str">
            <v>CCSP.DF.PR.FXD</v>
          </cell>
          <cell r="F321" t="str">
            <v>Customer</v>
          </cell>
          <cell r="G321">
            <v>341712</v>
          </cell>
        </row>
        <row r="322">
          <cell r="B322" t="str">
            <v>720-40000288</v>
          </cell>
          <cell r="C322" t="str">
            <v>BOOKED</v>
          </cell>
          <cell r="D322" t="str">
            <v>Accruing</v>
          </cell>
          <cell r="E322" t="str">
            <v>CCSP.DF.PR.FXD</v>
          </cell>
          <cell r="F322" t="str">
            <v>Customer</v>
          </cell>
          <cell r="G322">
            <v>341712</v>
          </cell>
        </row>
        <row r="323">
          <cell r="B323" t="str">
            <v>720-40000289</v>
          </cell>
          <cell r="C323" t="str">
            <v>BOOKED</v>
          </cell>
          <cell r="D323" t="str">
            <v>Non-Accruing</v>
          </cell>
          <cell r="E323" t="str">
            <v>CCSP.DF.PR.FXD</v>
          </cell>
          <cell r="F323" t="str">
            <v>Customer</v>
          </cell>
          <cell r="G323">
            <v>341814</v>
          </cell>
        </row>
        <row r="324">
          <cell r="B324" t="str">
            <v>720-40000290</v>
          </cell>
          <cell r="C324" t="str">
            <v>BOOKED</v>
          </cell>
          <cell r="D324" t="str">
            <v>Accruing</v>
          </cell>
          <cell r="E324" t="str">
            <v>CCSP.DF.PR.FXD</v>
          </cell>
          <cell r="F324" t="str">
            <v>Customer</v>
          </cell>
          <cell r="G324">
            <v>341712</v>
          </cell>
        </row>
        <row r="325">
          <cell r="B325" t="str">
            <v>720-40000291</v>
          </cell>
          <cell r="C325" t="str">
            <v>BOOKED</v>
          </cell>
          <cell r="D325" t="str">
            <v>Accruing</v>
          </cell>
          <cell r="E325" t="str">
            <v>CCSP.DF.PR.FXD</v>
          </cell>
          <cell r="F325" t="str">
            <v>Customer</v>
          </cell>
          <cell r="G325">
            <v>341712</v>
          </cell>
        </row>
        <row r="326">
          <cell r="B326" t="str">
            <v>720-40000292</v>
          </cell>
          <cell r="C326" t="str">
            <v>BOOKED</v>
          </cell>
          <cell r="D326" t="str">
            <v>Non-Accruing</v>
          </cell>
          <cell r="E326" t="str">
            <v>CCSP.DF.PR.FXD</v>
          </cell>
          <cell r="F326" t="str">
            <v>Customer</v>
          </cell>
          <cell r="G326">
            <v>341887</v>
          </cell>
        </row>
        <row r="327">
          <cell r="B327" t="str">
            <v>720-40000294</v>
          </cell>
          <cell r="C327" t="str">
            <v>BOOKED</v>
          </cell>
          <cell r="D327" t="str">
            <v>Accruing</v>
          </cell>
          <cell r="E327" t="str">
            <v>CCSP.DF.PR.FXD</v>
          </cell>
          <cell r="F327" t="str">
            <v>Customer</v>
          </cell>
          <cell r="G327">
            <v>341718</v>
          </cell>
        </row>
        <row r="328">
          <cell r="B328" t="str">
            <v>720-40000296</v>
          </cell>
          <cell r="C328" t="str">
            <v>BOOKED</v>
          </cell>
          <cell r="D328" t="str">
            <v>Accruing</v>
          </cell>
          <cell r="E328" t="str">
            <v>CCSP.DF.PR.FXD</v>
          </cell>
          <cell r="F328" t="str">
            <v>Customer</v>
          </cell>
          <cell r="G328">
            <v>342125</v>
          </cell>
        </row>
        <row r="329">
          <cell r="B329" t="str">
            <v>720-40000297-1</v>
          </cell>
          <cell r="C329" t="str">
            <v>BOOKED</v>
          </cell>
          <cell r="D329" t="str">
            <v>Accruing</v>
          </cell>
          <cell r="E329" t="str">
            <v>CCSP.DF.PR.FXD</v>
          </cell>
          <cell r="F329" t="str">
            <v>Customer</v>
          </cell>
          <cell r="G329">
            <v>357286</v>
          </cell>
        </row>
        <row r="330">
          <cell r="B330" t="str">
            <v>720-40000298</v>
          </cell>
          <cell r="C330" t="str">
            <v>BOOKED</v>
          </cell>
          <cell r="D330" t="str">
            <v>Accruing</v>
          </cell>
          <cell r="E330" t="str">
            <v>CCSP.DF.PR.FXD</v>
          </cell>
          <cell r="F330" t="str">
            <v>Customer</v>
          </cell>
          <cell r="G330">
            <v>342150</v>
          </cell>
        </row>
        <row r="331">
          <cell r="B331" t="str">
            <v>720-40000299-1</v>
          </cell>
          <cell r="C331" t="str">
            <v>BOOKED</v>
          </cell>
          <cell r="D331" t="str">
            <v>Accruing</v>
          </cell>
          <cell r="E331" t="str">
            <v>CCSP.DF.PR.FXD</v>
          </cell>
          <cell r="F331" t="str">
            <v>Customer</v>
          </cell>
          <cell r="G331">
            <v>357286</v>
          </cell>
        </row>
        <row r="332">
          <cell r="B332" t="str">
            <v>720-40000300</v>
          </cell>
          <cell r="C332" t="str">
            <v>BOOKED</v>
          </cell>
          <cell r="D332" t="str">
            <v>Accruing</v>
          </cell>
          <cell r="E332" t="str">
            <v>CCSP.DF.PR.FXD</v>
          </cell>
          <cell r="F332" t="str">
            <v>Customer</v>
          </cell>
          <cell r="G332">
            <v>342298</v>
          </cell>
        </row>
        <row r="333">
          <cell r="B333" t="str">
            <v>720-40000301</v>
          </cell>
          <cell r="C333" t="str">
            <v>BOOKED</v>
          </cell>
          <cell r="D333" t="str">
            <v>Non-Accruing</v>
          </cell>
          <cell r="E333" t="str">
            <v>CCSP.DF.PR.FXD</v>
          </cell>
          <cell r="F333" t="str">
            <v>Customer</v>
          </cell>
          <cell r="G333">
            <v>342567</v>
          </cell>
        </row>
        <row r="334">
          <cell r="B334" t="str">
            <v>720-40000303</v>
          </cell>
          <cell r="C334" t="str">
            <v>BOOKED</v>
          </cell>
          <cell r="D334" t="str">
            <v>Accruing</v>
          </cell>
          <cell r="E334" t="str">
            <v>CCSP.DF.PR.FXD</v>
          </cell>
          <cell r="F334" t="str">
            <v>Customer</v>
          </cell>
          <cell r="G334">
            <v>342357</v>
          </cell>
        </row>
        <row r="335">
          <cell r="B335" t="str">
            <v>720-40000304</v>
          </cell>
          <cell r="C335" t="str">
            <v>BOOKED</v>
          </cell>
          <cell r="D335" t="str">
            <v>Accruing</v>
          </cell>
          <cell r="E335" t="str">
            <v>CCSP.DF.PR.FXD</v>
          </cell>
          <cell r="F335" t="str">
            <v>Customer</v>
          </cell>
          <cell r="G335">
            <v>342198</v>
          </cell>
        </row>
        <row r="336">
          <cell r="B336" t="str">
            <v>720-40000306</v>
          </cell>
          <cell r="C336" t="str">
            <v>BOOKED</v>
          </cell>
          <cell r="D336" t="str">
            <v>Accruing</v>
          </cell>
          <cell r="E336" t="str">
            <v>CCSP.DF.PR.FXD</v>
          </cell>
          <cell r="F336" t="str">
            <v>Customer</v>
          </cell>
          <cell r="G336">
            <v>342867</v>
          </cell>
        </row>
        <row r="337">
          <cell r="B337" t="str">
            <v>720-40000307</v>
          </cell>
          <cell r="C337" t="str">
            <v>BOOKED</v>
          </cell>
          <cell r="D337" t="str">
            <v>Accruing</v>
          </cell>
          <cell r="E337" t="str">
            <v>CCSP.DF.PR.FXD</v>
          </cell>
          <cell r="F337" t="str">
            <v>Customer</v>
          </cell>
          <cell r="G337">
            <v>342870</v>
          </cell>
        </row>
        <row r="338">
          <cell r="B338" t="str">
            <v>720-40000308</v>
          </cell>
          <cell r="C338" t="str">
            <v>BOOKED</v>
          </cell>
          <cell r="D338" t="str">
            <v>Accruing</v>
          </cell>
          <cell r="E338" t="str">
            <v>CCSP.DF.PR.FXD</v>
          </cell>
          <cell r="F338" t="str">
            <v>Customer</v>
          </cell>
          <cell r="G338">
            <v>341712</v>
          </cell>
        </row>
        <row r="339">
          <cell r="B339" t="str">
            <v>720-40000309</v>
          </cell>
          <cell r="C339" t="str">
            <v>BOOKED</v>
          </cell>
          <cell r="D339" t="str">
            <v>Accruing</v>
          </cell>
          <cell r="E339" t="str">
            <v>CCSP.DF.PR.FXD</v>
          </cell>
          <cell r="F339" t="str">
            <v>Customer</v>
          </cell>
          <cell r="G339">
            <v>341712</v>
          </cell>
        </row>
        <row r="340">
          <cell r="B340" t="str">
            <v>720-40000310</v>
          </cell>
          <cell r="C340" t="str">
            <v>BOOKED</v>
          </cell>
          <cell r="D340" t="str">
            <v>Accruing</v>
          </cell>
          <cell r="E340" t="str">
            <v>CCSP.DF.PR.FXD</v>
          </cell>
          <cell r="F340" t="str">
            <v>Customer</v>
          </cell>
          <cell r="G340">
            <v>348243</v>
          </cell>
        </row>
        <row r="341">
          <cell r="B341" t="str">
            <v>720-40000311</v>
          </cell>
          <cell r="C341" t="str">
            <v>BOOKED</v>
          </cell>
          <cell r="D341" t="str">
            <v>Accruing</v>
          </cell>
          <cell r="E341" t="str">
            <v>CCSP.DF.PR.FXD</v>
          </cell>
          <cell r="F341" t="str">
            <v>Customer</v>
          </cell>
          <cell r="G341">
            <v>348891</v>
          </cell>
        </row>
        <row r="342">
          <cell r="B342" t="str">
            <v>720-40000312</v>
          </cell>
          <cell r="C342" t="str">
            <v>BOOKED</v>
          </cell>
          <cell r="D342" t="str">
            <v>Accruing</v>
          </cell>
          <cell r="E342" t="str">
            <v>CCSP.DF.PR.FXD</v>
          </cell>
          <cell r="F342" t="str">
            <v>Customer</v>
          </cell>
          <cell r="G342">
            <v>341712</v>
          </cell>
        </row>
        <row r="343">
          <cell r="B343" t="str">
            <v>720-40000313</v>
          </cell>
          <cell r="C343" t="str">
            <v>BOOKED</v>
          </cell>
          <cell r="D343" t="str">
            <v>Accruing</v>
          </cell>
          <cell r="E343" t="str">
            <v>CCSP.DF.PR.FXD</v>
          </cell>
          <cell r="F343" t="str">
            <v>Customer</v>
          </cell>
          <cell r="G343">
            <v>341712</v>
          </cell>
        </row>
        <row r="344">
          <cell r="B344" t="str">
            <v>720-40000314</v>
          </cell>
          <cell r="C344" t="str">
            <v>BOOKED</v>
          </cell>
          <cell r="D344" t="str">
            <v>Accruing</v>
          </cell>
          <cell r="E344" t="str">
            <v>CCSP.DF.PR.FXD</v>
          </cell>
          <cell r="F344" t="str">
            <v>Customer</v>
          </cell>
          <cell r="G344">
            <v>341712</v>
          </cell>
        </row>
        <row r="345">
          <cell r="B345" t="str">
            <v>720-40000315</v>
          </cell>
          <cell r="C345" t="str">
            <v>BOOKED</v>
          </cell>
          <cell r="D345" t="str">
            <v>Accruing</v>
          </cell>
          <cell r="E345" t="str">
            <v>CCSP.DF.PR.FXD</v>
          </cell>
          <cell r="F345" t="str">
            <v>Customer</v>
          </cell>
          <cell r="G345">
            <v>348220</v>
          </cell>
        </row>
        <row r="346">
          <cell r="B346" t="str">
            <v>720-40000316</v>
          </cell>
          <cell r="C346" t="str">
            <v>BOOKED</v>
          </cell>
          <cell r="D346" t="str">
            <v>Accruing</v>
          </cell>
          <cell r="E346" t="str">
            <v>CCSP.DF.PR.FXD</v>
          </cell>
          <cell r="F346" t="str">
            <v>Customer</v>
          </cell>
          <cell r="G346">
            <v>341712</v>
          </cell>
        </row>
        <row r="347">
          <cell r="B347" t="str">
            <v>720-40000318</v>
          </cell>
          <cell r="C347" t="str">
            <v>BOOKED</v>
          </cell>
          <cell r="D347" t="str">
            <v>Accruing</v>
          </cell>
          <cell r="E347" t="str">
            <v>CCSP.DF.PR.FXD</v>
          </cell>
          <cell r="F347" t="str">
            <v>Customer</v>
          </cell>
          <cell r="G347">
            <v>341712</v>
          </cell>
        </row>
        <row r="348">
          <cell r="B348" t="str">
            <v>720-40000320</v>
          </cell>
          <cell r="C348" t="str">
            <v>BOOKED</v>
          </cell>
          <cell r="D348" t="str">
            <v>Non-Accruing</v>
          </cell>
          <cell r="E348" t="str">
            <v>CCSP.DF.PR.FXD</v>
          </cell>
          <cell r="F348" t="str">
            <v>Customer</v>
          </cell>
          <cell r="G348">
            <v>320756</v>
          </cell>
        </row>
        <row r="349">
          <cell r="B349" t="str">
            <v>720-40000321</v>
          </cell>
          <cell r="C349" t="str">
            <v>BOOKED</v>
          </cell>
          <cell r="D349" t="str">
            <v>Accruing</v>
          </cell>
          <cell r="E349" t="str">
            <v>CCSP.DF.PR.FXD</v>
          </cell>
          <cell r="F349" t="str">
            <v>Customer</v>
          </cell>
          <cell r="G349">
            <v>348483</v>
          </cell>
        </row>
        <row r="350">
          <cell r="B350" t="str">
            <v>720-40000323</v>
          </cell>
          <cell r="C350" t="str">
            <v>BOOKED</v>
          </cell>
          <cell r="D350" t="str">
            <v>Accruing</v>
          </cell>
          <cell r="E350" t="str">
            <v>CCSP.DF.PR.FXD</v>
          </cell>
          <cell r="F350" t="str">
            <v>Customer</v>
          </cell>
          <cell r="G350">
            <v>348730</v>
          </cell>
        </row>
        <row r="351">
          <cell r="B351" t="str">
            <v>720-40000324</v>
          </cell>
          <cell r="C351" t="str">
            <v>BOOKED</v>
          </cell>
          <cell r="D351" t="str">
            <v>Non-Accruing</v>
          </cell>
          <cell r="E351" t="str">
            <v>CCSP.DF.PR.FXD</v>
          </cell>
          <cell r="F351" t="str">
            <v>Customer</v>
          </cell>
          <cell r="G351">
            <v>348660</v>
          </cell>
        </row>
        <row r="352">
          <cell r="B352" t="str">
            <v>720-40000325</v>
          </cell>
          <cell r="C352" t="str">
            <v>BOOKED</v>
          </cell>
          <cell r="D352" t="str">
            <v>Non-Accruing</v>
          </cell>
          <cell r="E352" t="str">
            <v>CCSP.DF.PR.FXD</v>
          </cell>
          <cell r="F352" t="str">
            <v>Customer</v>
          </cell>
          <cell r="G352">
            <v>348714</v>
          </cell>
        </row>
        <row r="353">
          <cell r="B353" t="str">
            <v>720-40000328</v>
          </cell>
          <cell r="C353" t="str">
            <v>BOOKED</v>
          </cell>
          <cell r="D353" t="str">
            <v>Accruing</v>
          </cell>
          <cell r="E353" t="str">
            <v>CCSP.DF.PR.FXD</v>
          </cell>
          <cell r="F353" t="str">
            <v>Customer</v>
          </cell>
          <cell r="G353">
            <v>349027</v>
          </cell>
        </row>
        <row r="354">
          <cell r="B354" t="str">
            <v>720-40000329</v>
          </cell>
          <cell r="C354" t="str">
            <v>BOOKED</v>
          </cell>
          <cell r="D354" t="str">
            <v>Non-Accruing</v>
          </cell>
          <cell r="E354" t="str">
            <v>CCSP.DF.PR.FXD</v>
          </cell>
          <cell r="F354" t="str">
            <v>Customer</v>
          </cell>
          <cell r="G354">
            <v>350079</v>
          </cell>
        </row>
        <row r="355">
          <cell r="B355" t="str">
            <v>720-40000330</v>
          </cell>
          <cell r="C355" t="str">
            <v>BOOKED</v>
          </cell>
          <cell r="D355" t="str">
            <v>Non-Accruing</v>
          </cell>
          <cell r="E355" t="str">
            <v>CCSP.DF.PR.FXD</v>
          </cell>
          <cell r="F355" t="str">
            <v>Customer</v>
          </cell>
          <cell r="G355">
            <v>349211</v>
          </cell>
        </row>
        <row r="356">
          <cell r="B356" t="str">
            <v>720-40000331</v>
          </cell>
          <cell r="C356" t="str">
            <v>BOOKED</v>
          </cell>
          <cell r="D356" t="str">
            <v>Non-Accruing</v>
          </cell>
          <cell r="E356" t="str">
            <v>CCSP.DF.PR.FXD</v>
          </cell>
          <cell r="F356" t="str">
            <v>Customer</v>
          </cell>
          <cell r="G356">
            <v>340632</v>
          </cell>
        </row>
        <row r="357">
          <cell r="B357" t="str">
            <v>720-40000332-1</v>
          </cell>
          <cell r="C357" t="str">
            <v>BOOKED</v>
          </cell>
          <cell r="D357" t="str">
            <v>Non-Accruing</v>
          </cell>
          <cell r="E357" t="str">
            <v>CCSP.DF.PR.FXD</v>
          </cell>
          <cell r="F357" t="str">
            <v>Customer</v>
          </cell>
          <cell r="G357">
            <v>320703</v>
          </cell>
        </row>
        <row r="358">
          <cell r="B358" t="str">
            <v>720-40000333</v>
          </cell>
          <cell r="C358" t="str">
            <v>BOOKED</v>
          </cell>
          <cell r="D358" t="str">
            <v>Accruing</v>
          </cell>
          <cell r="E358" t="str">
            <v>CCSP.DF.PR.FXD</v>
          </cell>
          <cell r="F358" t="str">
            <v>Customer</v>
          </cell>
          <cell r="G358">
            <v>349461</v>
          </cell>
        </row>
        <row r="359">
          <cell r="B359" t="str">
            <v>720-40000337</v>
          </cell>
          <cell r="C359" t="str">
            <v>BOOKED</v>
          </cell>
          <cell r="D359" t="str">
            <v>Accruing</v>
          </cell>
          <cell r="E359" t="str">
            <v>CCSP.DF.PR.FXD</v>
          </cell>
          <cell r="F359" t="str">
            <v>Customer</v>
          </cell>
          <cell r="G359">
            <v>341712</v>
          </cell>
        </row>
        <row r="360">
          <cell r="B360" t="str">
            <v>720-40000339</v>
          </cell>
          <cell r="C360" t="str">
            <v>BOOKED</v>
          </cell>
          <cell r="D360" t="str">
            <v>Non-Accruing</v>
          </cell>
          <cell r="E360" t="str">
            <v>CCSP.DF.PR.FXD</v>
          </cell>
          <cell r="F360" t="str">
            <v>Customer</v>
          </cell>
          <cell r="G360">
            <v>340632</v>
          </cell>
        </row>
        <row r="361">
          <cell r="B361" t="str">
            <v>720-40000340</v>
          </cell>
          <cell r="C361" t="str">
            <v>BOOKED</v>
          </cell>
          <cell r="D361" t="str">
            <v>Accruing</v>
          </cell>
          <cell r="E361" t="str">
            <v>CCSP.DF.PR.FXD</v>
          </cell>
          <cell r="F361" t="str">
            <v>Customer</v>
          </cell>
          <cell r="G361">
            <v>350044</v>
          </cell>
        </row>
        <row r="362">
          <cell r="B362" t="str">
            <v>720-40000341</v>
          </cell>
          <cell r="C362" t="str">
            <v>BOOKED</v>
          </cell>
          <cell r="D362" t="str">
            <v>Accruing</v>
          </cell>
          <cell r="E362" t="str">
            <v>CCSP.DF.PR.FXD</v>
          </cell>
          <cell r="F362" t="str">
            <v>Customer</v>
          </cell>
          <cell r="G362">
            <v>350057</v>
          </cell>
        </row>
        <row r="363">
          <cell r="B363" t="str">
            <v>720-40000342</v>
          </cell>
          <cell r="C363" t="str">
            <v>BOOKED</v>
          </cell>
          <cell r="D363" t="str">
            <v>Accruing</v>
          </cell>
          <cell r="E363" t="str">
            <v>CCSP.DF.PR.FXD</v>
          </cell>
          <cell r="F363" t="str">
            <v>Customer</v>
          </cell>
          <cell r="G363">
            <v>333264</v>
          </cell>
        </row>
        <row r="364">
          <cell r="B364" t="str">
            <v>720-40000343</v>
          </cell>
          <cell r="C364" t="str">
            <v>BOOKED</v>
          </cell>
          <cell r="D364" t="str">
            <v>Accruing</v>
          </cell>
          <cell r="E364" t="str">
            <v>CCSP.DF.PR.FXD</v>
          </cell>
          <cell r="F364" t="str">
            <v>Customer</v>
          </cell>
          <cell r="G364">
            <v>350529</v>
          </cell>
        </row>
        <row r="365">
          <cell r="B365" t="str">
            <v>720-40000344</v>
          </cell>
          <cell r="C365" t="str">
            <v>BOOKED</v>
          </cell>
          <cell r="D365" t="str">
            <v>Accruing</v>
          </cell>
          <cell r="E365" t="str">
            <v>CCSP.DF.PR.FXD</v>
          </cell>
          <cell r="F365" t="str">
            <v>Customer</v>
          </cell>
          <cell r="G365">
            <v>320708</v>
          </cell>
        </row>
        <row r="366">
          <cell r="B366" t="str">
            <v>720-40000345</v>
          </cell>
          <cell r="C366" t="str">
            <v>BOOKED</v>
          </cell>
          <cell r="D366" t="str">
            <v>Non-Accruing</v>
          </cell>
          <cell r="E366" t="str">
            <v>CCSP.DF.PR.FXD</v>
          </cell>
          <cell r="F366" t="str">
            <v>Customer</v>
          </cell>
          <cell r="G366">
            <v>350403</v>
          </cell>
        </row>
        <row r="367">
          <cell r="B367" t="str">
            <v>720-40000350</v>
          </cell>
          <cell r="C367" t="str">
            <v>BOOKED</v>
          </cell>
          <cell r="D367" t="str">
            <v>Accruing</v>
          </cell>
          <cell r="E367" t="str">
            <v>CCSP.DF.PR.FXD</v>
          </cell>
          <cell r="F367" t="str">
            <v>Customer</v>
          </cell>
          <cell r="G367">
            <v>350894</v>
          </cell>
        </row>
        <row r="368">
          <cell r="B368" t="str">
            <v>720-40000355</v>
          </cell>
          <cell r="C368" t="str">
            <v>BOOKED</v>
          </cell>
          <cell r="D368" t="str">
            <v>Accruing</v>
          </cell>
          <cell r="E368" t="str">
            <v>CCSP.DF.PR.FXD</v>
          </cell>
          <cell r="F368" t="str">
            <v>Customer</v>
          </cell>
          <cell r="G368">
            <v>350944</v>
          </cell>
        </row>
        <row r="369">
          <cell r="B369" t="str">
            <v>720-40000357</v>
          </cell>
          <cell r="C369" t="str">
            <v>BOOKED</v>
          </cell>
          <cell r="D369" t="str">
            <v>Accruing</v>
          </cell>
          <cell r="E369" t="str">
            <v>CCSP.DF.PR.FXD</v>
          </cell>
          <cell r="F369" t="str">
            <v>Customer</v>
          </cell>
          <cell r="G369">
            <v>341712</v>
          </cell>
        </row>
        <row r="370">
          <cell r="B370" t="str">
            <v>720-40000358</v>
          </cell>
          <cell r="C370" t="str">
            <v>BOOKED</v>
          </cell>
          <cell r="D370" t="str">
            <v>Accruing</v>
          </cell>
          <cell r="E370" t="str">
            <v>CCSP.DF.PR.FXD</v>
          </cell>
          <cell r="F370" t="str">
            <v>Customer</v>
          </cell>
          <cell r="G370">
            <v>341712</v>
          </cell>
        </row>
        <row r="371">
          <cell r="B371" t="str">
            <v>720-40000359</v>
          </cell>
          <cell r="C371" t="str">
            <v>BOOKED</v>
          </cell>
          <cell r="D371" t="str">
            <v>Accruing</v>
          </cell>
          <cell r="E371" t="str">
            <v>CCSP.DF.PR.FXD</v>
          </cell>
          <cell r="F371" t="str">
            <v>Customer</v>
          </cell>
          <cell r="G371">
            <v>350953</v>
          </cell>
        </row>
        <row r="372">
          <cell r="B372" t="str">
            <v>720-40000360</v>
          </cell>
          <cell r="C372" t="str">
            <v>BOOKED</v>
          </cell>
          <cell r="D372" t="str">
            <v>Accruing</v>
          </cell>
          <cell r="E372" t="str">
            <v>CCSP.DF.PR.FXD</v>
          </cell>
          <cell r="F372" t="str">
            <v>Customer</v>
          </cell>
          <cell r="G372">
            <v>341712</v>
          </cell>
        </row>
        <row r="373">
          <cell r="B373" t="str">
            <v>720-40000361</v>
          </cell>
          <cell r="C373" t="str">
            <v>BOOKED</v>
          </cell>
          <cell r="D373" t="str">
            <v>Accruing</v>
          </cell>
          <cell r="E373" t="str">
            <v>CCSP.DF.PR.FXD</v>
          </cell>
          <cell r="F373" t="str">
            <v>Customer</v>
          </cell>
          <cell r="G373">
            <v>341712</v>
          </cell>
        </row>
        <row r="374">
          <cell r="B374" t="str">
            <v>720-40000362</v>
          </cell>
          <cell r="C374" t="str">
            <v>BOOKED</v>
          </cell>
          <cell r="D374" t="str">
            <v>Accruing</v>
          </cell>
          <cell r="E374" t="str">
            <v>CCSP.DF.PR.FXD</v>
          </cell>
          <cell r="F374" t="str">
            <v>Customer</v>
          </cell>
          <cell r="G374">
            <v>351103</v>
          </cell>
        </row>
        <row r="375">
          <cell r="B375" t="str">
            <v>720-40000363</v>
          </cell>
          <cell r="C375" t="str">
            <v>BOOKED</v>
          </cell>
          <cell r="D375" t="str">
            <v>Accruing</v>
          </cell>
          <cell r="E375" t="str">
            <v>CCSP.DF.PR.FXD</v>
          </cell>
          <cell r="F375" t="str">
            <v>Customer</v>
          </cell>
          <cell r="G375">
            <v>351103</v>
          </cell>
        </row>
        <row r="376">
          <cell r="B376" t="str">
            <v>720-40000364</v>
          </cell>
          <cell r="C376" t="str">
            <v>BOOKED</v>
          </cell>
          <cell r="D376" t="str">
            <v>Non-Accruing</v>
          </cell>
          <cell r="E376" t="str">
            <v>CCSP.DF.PR.FXD</v>
          </cell>
          <cell r="F376" t="str">
            <v>Customer</v>
          </cell>
          <cell r="G376">
            <v>351170</v>
          </cell>
        </row>
        <row r="377">
          <cell r="B377" t="str">
            <v>720-40000365</v>
          </cell>
          <cell r="C377" t="str">
            <v>BOOKED</v>
          </cell>
          <cell r="D377" t="str">
            <v>Non-Accruing</v>
          </cell>
          <cell r="E377" t="str">
            <v>CCSP.DF.PR.FXD</v>
          </cell>
          <cell r="F377" t="str">
            <v>Customer</v>
          </cell>
          <cell r="G377">
            <v>351168</v>
          </cell>
        </row>
        <row r="378">
          <cell r="B378" t="str">
            <v>720-40000367</v>
          </cell>
          <cell r="C378" t="str">
            <v>BOOKED</v>
          </cell>
          <cell r="D378" t="str">
            <v>Non-Accruing</v>
          </cell>
          <cell r="E378" t="str">
            <v>CCSP.DF.PR.FXD</v>
          </cell>
          <cell r="F378" t="str">
            <v>Customer</v>
          </cell>
          <cell r="G378">
            <v>342298</v>
          </cell>
        </row>
        <row r="379">
          <cell r="B379" t="str">
            <v>720-40000368-1</v>
          </cell>
          <cell r="C379" t="str">
            <v>BOOKED</v>
          </cell>
          <cell r="D379" t="str">
            <v>Accruing</v>
          </cell>
          <cell r="E379" t="str">
            <v>CCSP.DF.PR.FXD</v>
          </cell>
          <cell r="F379" t="str">
            <v>Customer</v>
          </cell>
          <cell r="G379">
            <v>320703</v>
          </cell>
        </row>
        <row r="380">
          <cell r="B380" t="str">
            <v>720-40000369</v>
          </cell>
          <cell r="C380" t="str">
            <v>BOOKED</v>
          </cell>
          <cell r="D380" t="str">
            <v>Accruing</v>
          </cell>
          <cell r="E380" t="str">
            <v>CCSP.DF.PR.FXD</v>
          </cell>
          <cell r="F380" t="str">
            <v>Customer</v>
          </cell>
          <cell r="G380">
            <v>351411</v>
          </cell>
        </row>
        <row r="381">
          <cell r="B381" t="str">
            <v>720-40000372</v>
          </cell>
          <cell r="C381" t="str">
            <v>BOOKED</v>
          </cell>
          <cell r="D381" t="str">
            <v>Non-Accruing</v>
          </cell>
          <cell r="E381" t="str">
            <v>CCSP.DF.PR.FXD</v>
          </cell>
          <cell r="F381" t="str">
            <v>Customer</v>
          </cell>
          <cell r="G381">
            <v>354286</v>
          </cell>
        </row>
        <row r="382">
          <cell r="B382" t="str">
            <v>720-40000374-1</v>
          </cell>
          <cell r="C382" t="str">
            <v>BOOKED</v>
          </cell>
          <cell r="D382" t="str">
            <v>Accruing</v>
          </cell>
          <cell r="E382" t="str">
            <v>CCSP.DF.PR.FXD</v>
          </cell>
          <cell r="F382" t="str">
            <v>Customer</v>
          </cell>
          <cell r="G382">
            <v>357289</v>
          </cell>
        </row>
        <row r="383">
          <cell r="B383" t="str">
            <v>720-40000375</v>
          </cell>
          <cell r="C383" t="str">
            <v>BOOKED</v>
          </cell>
          <cell r="D383" t="str">
            <v>Non-Accruing</v>
          </cell>
          <cell r="E383" t="str">
            <v>CCSP.DF.PR.FXD</v>
          </cell>
          <cell r="F383" t="str">
            <v>Customer</v>
          </cell>
          <cell r="G383">
            <v>349211</v>
          </cell>
        </row>
        <row r="384">
          <cell r="B384" t="str">
            <v>720-40000376</v>
          </cell>
          <cell r="C384" t="str">
            <v>BOOKED</v>
          </cell>
          <cell r="D384" t="str">
            <v>Non-Accruing</v>
          </cell>
          <cell r="E384" t="str">
            <v>CCSP.DF.PR.FXD</v>
          </cell>
          <cell r="F384" t="str">
            <v>Customer</v>
          </cell>
          <cell r="G384">
            <v>354477</v>
          </cell>
        </row>
        <row r="385">
          <cell r="B385" t="str">
            <v>720-40000380</v>
          </cell>
          <cell r="C385" t="str">
            <v>BOOKED</v>
          </cell>
          <cell r="D385" t="str">
            <v>Non-Accruing</v>
          </cell>
          <cell r="E385" t="str">
            <v>CCSP.DF.PR.FXD</v>
          </cell>
          <cell r="F385" t="str">
            <v>Customer</v>
          </cell>
          <cell r="G385">
            <v>336015</v>
          </cell>
        </row>
        <row r="386">
          <cell r="B386" t="str">
            <v>720-40000383</v>
          </cell>
          <cell r="C386" t="str">
            <v>BOOKED</v>
          </cell>
          <cell r="D386" t="str">
            <v>Non-Accruing</v>
          </cell>
          <cell r="E386" t="str">
            <v>CCSP.DF.PR.FXD</v>
          </cell>
          <cell r="F386" t="str">
            <v>Customer</v>
          </cell>
          <cell r="G386">
            <v>354561</v>
          </cell>
        </row>
        <row r="387">
          <cell r="B387" t="str">
            <v>720-40000384</v>
          </cell>
          <cell r="C387" t="str">
            <v>BOOKED</v>
          </cell>
          <cell r="D387" t="str">
            <v>Accruing</v>
          </cell>
          <cell r="E387" t="str">
            <v>CCSP.DF.PR.FXD</v>
          </cell>
          <cell r="F387" t="str">
            <v>Customer</v>
          </cell>
          <cell r="G387">
            <v>333264</v>
          </cell>
        </row>
        <row r="388">
          <cell r="B388" t="str">
            <v>720-40000437</v>
          </cell>
          <cell r="C388" t="str">
            <v>BOOKED</v>
          </cell>
          <cell r="D388" t="str">
            <v>Non-Accruing</v>
          </cell>
          <cell r="E388" t="str">
            <v>CCSP.DF.PR.FXD</v>
          </cell>
          <cell r="F388" t="str">
            <v>Customer</v>
          </cell>
          <cell r="G388">
            <v>355511</v>
          </cell>
        </row>
        <row r="389">
          <cell r="B389" t="str">
            <v>720-40000438</v>
          </cell>
          <cell r="C389" t="str">
            <v>BOOKED</v>
          </cell>
          <cell r="D389" t="str">
            <v>Non-Accruing</v>
          </cell>
          <cell r="E389" t="str">
            <v>CCSP.DF.PR.FXD</v>
          </cell>
          <cell r="F389" t="str">
            <v>Customer</v>
          </cell>
          <cell r="G389">
            <v>356626</v>
          </cell>
        </row>
        <row r="390">
          <cell r="B390" t="str">
            <v>720-40000442</v>
          </cell>
          <cell r="C390" t="str">
            <v>BOOKED</v>
          </cell>
          <cell r="D390" t="str">
            <v>Accruing</v>
          </cell>
          <cell r="E390" t="str">
            <v>CCSP.DF.PR.FXD</v>
          </cell>
          <cell r="F390" t="str">
            <v>Customer</v>
          </cell>
          <cell r="G390">
            <v>320760</v>
          </cell>
        </row>
        <row r="391">
          <cell r="B391" t="str">
            <v>720-40000443</v>
          </cell>
          <cell r="C391" t="str">
            <v>BOOKED</v>
          </cell>
          <cell r="D391" t="str">
            <v>Accruing</v>
          </cell>
          <cell r="E391" t="str">
            <v>CCSP.OL.FXD</v>
          </cell>
          <cell r="F391" t="str">
            <v>Customer</v>
          </cell>
          <cell r="G391">
            <v>356362</v>
          </cell>
        </row>
        <row r="392">
          <cell r="B392" t="str">
            <v>720-40000444</v>
          </cell>
          <cell r="C392" t="str">
            <v>BOOKED</v>
          </cell>
          <cell r="D392" t="str">
            <v>Accruing</v>
          </cell>
          <cell r="E392" t="str">
            <v>CCSP.OL.FXD</v>
          </cell>
          <cell r="F392" t="str">
            <v>Customer</v>
          </cell>
          <cell r="G392">
            <v>356362</v>
          </cell>
        </row>
        <row r="393">
          <cell r="B393" t="str">
            <v>720-40000445</v>
          </cell>
          <cell r="C393" t="str">
            <v>BOOKED</v>
          </cell>
          <cell r="D393" t="str">
            <v>Accruing</v>
          </cell>
          <cell r="E393" t="str">
            <v>CCSP.OL.FXD</v>
          </cell>
          <cell r="F393" t="str">
            <v>Customer</v>
          </cell>
          <cell r="G393">
            <v>356362</v>
          </cell>
        </row>
        <row r="394">
          <cell r="B394" t="str">
            <v>720-40000452</v>
          </cell>
          <cell r="C394" t="str">
            <v>BOOKED</v>
          </cell>
          <cell r="D394" t="str">
            <v>Accruing</v>
          </cell>
          <cell r="E394" t="str">
            <v>CCSP.DF.PR.FXD</v>
          </cell>
          <cell r="F394" t="str">
            <v>Customer</v>
          </cell>
          <cell r="G394">
            <v>355746</v>
          </cell>
        </row>
        <row r="395">
          <cell r="B395" t="str">
            <v>720-40000454</v>
          </cell>
          <cell r="C395" t="str">
            <v>BOOKED</v>
          </cell>
          <cell r="D395" t="str">
            <v>Accruing</v>
          </cell>
          <cell r="E395" t="str">
            <v>CCSP.DF.PR.FXD</v>
          </cell>
          <cell r="F395" t="str">
            <v>Customer</v>
          </cell>
          <cell r="G395">
            <v>355908</v>
          </cell>
        </row>
        <row r="396">
          <cell r="B396" t="str">
            <v>720-40000455</v>
          </cell>
          <cell r="C396" t="str">
            <v>BOOKED</v>
          </cell>
          <cell r="D396" t="str">
            <v>Non-Accruing</v>
          </cell>
          <cell r="E396" t="str">
            <v>CCSP.DF.PR.FXD</v>
          </cell>
          <cell r="F396" t="str">
            <v>Customer</v>
          </cell>
          <cell r="G396">
            <v>320703</v>
          </cell>
        </row>
        <row r="397">
          <cell r="B397" t="str">
            <v>720-40000456</v>
          </cell>
          <cell r="C397" t="str">
            <v>BOOKED</v>
          </cell>
          <cell r="D397" t="str">
            <v>Accruing</v>
          </cell>
          <cell r="E397" t="str">
            <v>CCSP.DF.PR.FXD</v>
          </cell>
          <cell r="F397" t="str">
            <v>Customer</v>
          </cell>
          <cell r="G397">
            <v>320674</v>
          </cell>
        </row>
        <row r="398">
          <cell r="B398" t="str">
            <v>720-40000457</v>
          </cell>
          <cell r="C398" t="str">
            <v>BOOKED</v>
          </cell>
          <cell r="D398" t="str">
            <v>Accruing</v>
          </cell>
          <cell r="E398" t="str">
            <v>CCSP.DF.PR.FXD</v>
          </cell>
          <cell r="F398" t="str">
            <v>Customer</v>
          </cell>
          <cell r="G398">
            <v>320674</v>
          </cell>
        </row>
        <row r="399">
          <cell r="B399" t="str">
            <v>720-40000463</v>
          </cell>
          <cell r="C399" t="str">
            <v>BOOKED</v>
          </cell>
          <cell r="D399" t="str">
            <v>Accruing</v>
          </cell>
          <cell r="E399" t="str">
            <v>CCSP.DF.PR.FXD</v>
          </cell>
          <cell r="F399" t="str">
            <v>Customer</v>
          </cell>
          <cell r="G399">
            <v>356850</v>
          </cell>
        </row>
        <row r="400">
          <cell r="B400" t="str">
            <v>720-40000464</v>
          </cell>
          <cell r="C400" t="str">
            <v>BOOKED</v>
          </cell>
          <cell r="D400" t="str">
            <v>Accruing</v>
          </cell>
          <cell r="E400" t="str">
            <v>CCSP.DF.PR.FXD</v>
          </cell>
          <cell r="F400" t="str">
            <v>Customer</v>
          </cell>
          <cell r="G400">
            <v>341194</v>
          </cell>
        </row>
        <row r="401">
          <cell r="B401" t="str">
            <v>720-40000465</v>
          </cell>
          <cell r="C401" t="str">
            <v>BOOKED</v>
          </cell>
          <cell r="D401" t="str">
            <v>Accruing</v>
          </cell>
          <cell r="E401" t="str">
            <v>CCSP.DF.PR.FXD</v>
          </cell>
          <cell r="F401" t="str">
            <v>Customer</v>
          </cell>
          <cell r="G401">
            <v>320674</v>
          </cell>
        </row>
        <row r="402">
          <cell r="B402" t="str">
            <v>720-40000466</v>
          </cell>
          <cell r="C402" t="str">
            <v>BOOKED</v>
          </cell>
          <cell r="D402" t="str">
            <v>Accruing</v>
          </cell>
          <cell r="E402" t="str">
            <v>CCSP.DF.PR.FXD</v>
          </cell>
          <cell r="F402" t="str">
            <v>Customer</v>
          </cell>
          <cell r="G402">
            <v>320674</v>
          </cell>
        </row>
        <row r="403">
          <cell r="B403" t="str">
            <v>720-40000468</v>
          </cell>
          <cell r="C403" t="str">
            <v>BOOKED</v>
          </cell>
          <cell r="D403" t="str">
            <v>Non-Accruing</v>
          </cell>
          <cell r="E403" t="str">
            <v>CCSP.DF.PR.FXD</v>
          </cell>
          <cell r="F403" t="str">
            <v>Customer</v>
          </cell>
          <cell r="G403">
            <v>320678</v>
          </cell>
        </row>
        <row r="404">
          <cell r="B404" t="str">
            <v>720-40000469</v>
          </cell>
          <cell r="C404" t="str">
            <v>BOOKED</v>
          </cell>
          <cell r="D404" t="str">
            <v>Accruing</v>
          </cell>
          <cell r="E404" t="str">
            <v>CCSP.DF.PR.FXD</v>
          </cell>
          <cell r="F404" t="str">
            <v>Customer</v>
          </cell>
          <cell r="G404">
            <v>320674</v>
          </cell>
        </row>
        <row r="405">
          <cell r="B405" t="str">
            <v>720-40000470</v>
          </cell>
          <cell r="C405" t="str">
            <v>BOOKED</v>
          </cell>
          <cell r="D405" t="str">
            <v>Non-Accruing</v>
          </cell>
          <cell r="E405" t="str">
            <v>CCSP.DF.PR.FXD</v>
          </cell>
          <cell r="F405" t="str">
            <v>Customer</v>
          </cell>
          <cell r="G405">
            <v>356921</v>
          </cell>
        </row>
        <row r="406">
          <cell r="B406" t="str">
            <v>720-40000471</v>
          </cell>
          <cell r="C406" t="str">
            <v>BOOKED</v>
          </cell>
          <cell r="D406" t="str">
            <v>Accruing</v>
          </cell>
          <cell r="E406" t="str">
            <v>CCSP.DF.PR.FXD</v>
          </cell>
          <cell r="F406" t="str">
            <v>Customer</v>
          </cell>
          <cell r="G406">
            <v>348220</v>
          </cell>
        </row>
        <row r="407">
          <cell r="B407" t="str">
            <v>720-40000472</v>
          </cell>
          <cell r="C407" t="str">
            <v>BOOKED</v>
          </cell>
          <cell r="D407" t="str">
            <v>Accruing</v>
          </cell>
          <cell r="E407" t="str">
            <v>CCSP.DF.PR.FXD</v>
          </cell>
          <cell r="F407" t="str">
            <v>Customer</v>
          </cell>
          <cell r="G407">
            <v>348220</v>
          </cell>
        </row>
        <row r="408">
          <cell r="B408" t="str">
            <v>720-40000473</v>
          </cell>
          <cell r="C408" t="str">
            <v>BOOKED</v>
          </cell>
          <cell r="D408" t="str">
            <v>Accruing</v>
          </cell>
          <cell r="E408" t="str">
            <v>CCSP.DF.PR.FXD</v>
          </cell>
          <cell r="F408" t="str">
            <v>Customer</v>
          </cell>
          <cell r="G408">
            <v>356977</v>
          </cell>
        </row>
        <row r="409">
          <cell r="B409" t="str">
            <v>720-40000475</v>
          </cell>
          <cell r="C409" t="str">
            <v>BOOKED</v>
          </cell>
          <cell r="D409" t="str">
            <v>Accruing</v>
          </cell>
          <cell r="E409" t="str">
            <v>CCSP.DF.PR.FXD</v>
          </cell>
          <cell r="F409" t="str">
            <v>Customer</v>
          </cell>
          <cell r="G409">
            <v>320674</v>
          </cell>
        </row>
        <row r="410">
          <cell r="B410" t="str">
            <v>720-40000476</v>
          </cell>
          <cell r="C410" t="str">
            <v>BOOKED</v>
          </cell>
          <cell r="D410" t="str">
            <v>Accruing</v>
          </cell>
          <cell r="E410" t="str">
            <v>CCSP.DF.PR.FXD</v>
          </cell>
          <cell r="F410" t="str">
            <v>Customer</v>
          </cell>
          <cell r="G410">
            <v>356944</v>
          </cell>
        </row>
        <row r="411">
          <cell r="B411" t="str">
            <v>720-40000477</v>
          </cell>
          <cell r="C411" t="str">
            <v>BOOKED</v>
          </cell>
          <cell r="D411" t="str">
            <v>Non-Accruing</v>
          </cell>
          <cell r="E411" t="str">
            <v>CCSP.DF.PR.FXD</v>
          </cell>
          <cell r="F411" t="str">
            <v>Customer</v>
          </cell>
          <cell r="G411">
            <v>357605</v>
          </cell>
        </row>
        <row r="412">
          <cell r="B412" t="str">
            <v>720-40000478</v>
          </cell>
          <cell r="C412" t="str">
            <v>BOOKED</v>
          </cell>
          <cell r="D412" t="str">
            <v>Accruing</v>
          </cell>
          <cell r="E412" t="str">
            <v>CCSP.DF.PR.FXD</v>
          </cell>
          <cell r="F412" t="str">
            <v>Customer</v>
          </cell>
          <cell r="G412">
            <v>357353</v>
          </cell>
        </row>
        <row r="413">
          <cell r="B413" t="str">
            <v>720-40000479</v>
          </cell>
          <cell r="C413" t="str">
            <v>BOOKED</v>
          </cell>
          <cell r="D413" t="str">
            <v>Accruing</v>
          </cell>
          <cell r="E413" t="str">
            <v>CCSP.DF.PR.FXD</v>
          </cell>
          <cell r="F413" t="str">
            <v>Customer</v>
          </cell>
          <cell r="G413">
            <v>357673</v>
          </cell>
        </row>
        <row r="414">
          <cell r="B414" t="str">
            <v>720-40000480</v>
          </cell>
          <cell r="C414" t="str">
            <v>BOOKED</v>
          </cell>
          <cell r="D414" t="str">
            <v>Non-Accruing</v>
          </cell>
          <cell r="E414" t="str">
            <v>CCSP.DF.PR.FXD</v>
          </cell>
          <cell r="F414" t="str">
            <v>Customer</v>
          </cell>
          <cell r="G414">
            <v>320680</v>
          </cell>
        </row>
        <row r="415">
          <cell r="B415" t="str">
            <v>720-40000481</v>
          </cell>
          <cell r="C415" t="str">
            <v>BOOKED</v>
          </cell>
          <cell r="D415" t="str">
            <v>Accruing</v>
          </cell>
          <cell r="E415" t="str">
            <v>CCSP.DF.PR.FXD</v>
          </cell>
          <cell r="F415" t="str">
            <v>Customer</v>
          </cell>
          <cell r="G415">
            <v>327286</v>
          </cell>
        </row>
        <row r="416">
          <cell r="B416" t="str">
            <v>720-40000485</v>
          </cell>
          <cell r="C416" t="str">
            <v>BOOKED</v>
          </cell>
          <cell r="D416" t="str">
            <v>Accruing</v>
          </cell>
          <cell r="E416" t="str">
            <v>CCSP.DF.PR.FXD</v>
          </cell>
          <cell r="F416" t="str">
            <v>Customer</v>
          </cell>
          <cell r="G416">
            <v>350894</v>
          </cell>
        </row>
        <row r="417">
          <cell r="B417" t="str">
            <v>720-40000486</v>
          </cell>
          <cell r="C417" t="str">
            <v>BOOKED</v>
          </cell>
          <cell r="D417" t="str">
            <v>Accruing</v>
          </cell>
          <cell r="E417" t="str">
            <v>CCSP.DF.PR.FXD</v>
          </cell>
          <cell r="F417" t="str">
            <v>Customer</v>
          </cell>
          <cell r="G417">
            <v>357916</v>
          </cell>
        </row>
        <row r="418">
          <cell r="B418" t="str">
            <v>720-40000488</v>
          </cell>
          <cell r="C418" t="str">
            <v>BOOKED</v>
          </cell>
          <cell r="D418" t="str">
            <v>Accruing</v>
          </cell>
          <cell r="E418" t="str">
            <v>CCSP.DF.PR.FXD</v>
          </cell>
          <cell r="F418" t="str">
            <v>Customer</v>
          </cell>
          <cell r="G418">
            <v>348730</v>
          </cell>
        </row>
        <row r="419">
          <cell r="B419" t="str">
            <v>720-40000489</v>
          </cell>
          <cell r="C419" t="str">
            <v>BOOKED</v>
          </cell>
          <cell r="D419" t="str">
            <v>Accruing</v>
          </cell>
          <cell r="E419" t="str">
            <v>CCSP.DF.PR.FXD</v>
          </cell>
          <cell r="F419" t="str">
            <v>Customer</v>
          </cell>
          <cell r="G419">
            <v>357917</v>
          </cell>
        </row>
        <row r="420">
          <cell r="B420" t="str">
            <v>720-40000490</v>
          </cell>
          <cell r="C420" t="str">
            <v>BOOKED</v>
          </cell>
          <cell r="D420" t="str">
            <v>Accruing</v>
          </cell>
          <cell r="E420" t="str">
            <v>CCSP.DF.PR.FXD</v>
          </cell>
          <cell r="F420" t="str">
            <v>Customer</v>
          </cell>
          <cell r="G420">
            <v>358601</v>
          </cell>
        </row>
        <row r="421">
          <cell r="B421" t="str">
            <v>720-40000491</v>
          </cell>
          <cell r="C421" t="str">
            <v>BOOKED</v>
          </cell>
          <cell r="D421" t="str">
            <v>Accruing</v>
          </cell>
          <cell r="E421" t="str">
            <v>CCSP.DF.PR.FXD</v>
          </cell>
          <cell r="F421" t="str">
            <v>Customer</v>
          </cell>
          <cell r="G421">
            <v>358026</v>
          </cell>
        </row>
        <row r="422">
          <cell r="B422" t="str">
            <v>720-40000492</v>
          </cell>
          <cell r="C422" t="str">
            <v>BOOKED</v>
          </cell>
          <cell r="D422" t="str">
            <v>Accruing</v>
          </cell>
          <cell r="E422" t="str">
            <v>CCSP.DF.PR.FXD</v>
          </cell>
          <cell r="F422" t="str">
            <v>Customer</v>
          </cell>
          <cell r="G422">
            <v>333737</v>
          </cell>
        </row>
        <row r="423">
          <cell r="B423" t="str">
            <v>720-40000493</v>
          </cell>
          <cell r="C423" t="str">
            <v>BOOKED</v>
          </cell>
          <cell r="D423" t="str">
            <v>Accruing</v>
          </cell>
          <cell r="E423" t="str">
            <v>CCSP.DF.PR.FXD</v>
          </cell>
          <cell r="F423" t="str">
            <v>Customer</v>
          </cell>
          <cell r="G423">
            <v>358337</v>
          </cell>
        </row>
        <row r="424">
          <cell r="B424" t="str">
            <v>720-40000495</v>
          </cell>
          <cell r="C424" t="str">
            <v>BOOKED</v>
          </cell>
          <cell r="D424" t="str">
            <v>Accruing</v>
          </cell>
          <cell r="E424" t="str">
            <v>CCSP.DF.PR.FXD</v>
          </cell>
          <cell r="F424" t="str">
            <v>Customer</v>
          </cell>
          <cell r="G424">
            <v>329276</v>
          </cell>
        </row>
        <row r="425">
          <cell r="B425" t="str">
            <v>720-40000496</v>
          </cell>
          <cell r="C425" t="str">
            <v>BOOKED</v>
          </cell>
          <cell r="D425" t="str">
            <v>Accruing</v>
          </cell>
          <cell r="E425" t="str">
            <v>CCSP.DF.PR.FXD</v>
          </cell>
          <cell r="F425" t="str">
            <v>Customer</v>
          </cell>
          <cell r="G425">
            <v>359479</v>
          </cell>
        </row>
        <row r="426">
          <cell r="B426" t="str">
            <v>720-40000497</v>
          </cell>
          <cell r="C426" t="str">
            <v>BOOKED</v>
          </cell>
          <cell r="D426" t="str">
            <v>Accruing</v>
          </cell>
          <cell r="E426" t="str">
            <v>CCSP.DF.PR.FXD</v>
          </cell>
          <cell r="F426" t="str">
            <v>Customer</v>
          </cell>
          <cell r="G426">
            <v>359459</v>
          </cell>
        </row>
        <row r="427">
          <cell r="B427" t="str">
            <v>720-40000498</v>
          </cell>
          <cell r="C427" t="str">
            <v>BOOKED</v>
          </cell>
          <cell r="D427" t="str">
            <v>Accruing</v>
          </cell>
          <cell r="E427" t="str">
            <v>CCSP.DF.PR.FXD</v>
          </cell>
          <cell r="F427" t="str">
            <v>Customer</v>
          </cell>
          <cell r="G427">
            <v>319116</v>
          </cell>
        </row>
        <row r="428">
          <cell r="B428" t="str">
            <v>720-40000499</v>
          </cell>
          <cell r="C428" t="str">
            <v>BOOKED</v>
          </cell>
          <cell r="D428" t="str">
            <v>Accruing</v>
          </cell>
          <cell r="E428" t="str">
            <v>CCSP.DF.PR.FXD</v>
          </cell>
          <cell r="F428" t="str">
            <v>Customer</v>
          </cell>
          <cell r="G428">
            <v>319116</v>
          </cell>
        </row>
        <row r="429">
          <cell r="B429" t="str">
            <v>720-40000500</v>
          </cell>
          <cell r="C429" t="str">
            <v>BOOKED</v>
          </cell>
          <cell r="D429" t="str">
            <v>Accruing</v>
          </cell>
          <cell r="E429" t="str">
            <v>CCSP.DF.PR.FXD</v>
          </cell>
          <cell r="F429" t="str">
            <v>Customer</v>
          </cell>
          <cell r="G429">
            <v>336687</v>
          </cell>
        </row>
        <row r="430">
          <cell r="B430" t="str">
            <v>720-40000502</v>
          </cell>
          <cell r="C430" t="str">
            <v>BOOKED</v>
          </cell>
          <cell r="D430" t="str">
            <v>Accruing</v>
          </cell>
          <cell r="E430" t="str">
            <v>CCSP.DF.PR.FXD</v>
          </cell>
          <cell r="F430" t="str">
            <v>Customer</v>
          </cell>
          <cell r="G430">
            <v>360030</v>
          </cell>
        </row>
        <row r="431">
          <cell r="B431" t="str">
            <v>720-40000503</v>
          </cell>
          <cell r="C431" t="str">
            <v>BOOKED</v>
          </cell>
          <cell r="D431" t="str">
            <v>Non-Accruing</v>
          </cell>
          <cell r="E431" t="str">
            <v>CCSP.DF.PR.FXD</v>
          </cell>
          <cell r="F431" t="str">
            <v>Customer</v>
          </cell>
          <cell r="G431">
            <v>320703</v>
          </cell>
        </row>
        <row r="432">
          <cell r="B432" t="str">
            <v>720-40000505</v>
          </cell>
          <cell r="C432" t="str">
            <v>BOOKED</v>
          </cell>
          <cell r="D432" t="str">
            <v>Accruing</v>
          </cell>
          <cell r="E432" t="str">
            <v>CCSP.DF.PR.FXD</v>
          </cell>
          <cell r="F432" t="str">
            <v>Customer</v>
          </cell>
          <cell r="G432">
            <v>320703</v>
          </cell>
        </row>
        <row r="433">
          <cell r="B433" t="str">
            <v>720-40000507</v>
          </cell>
          <cell r="C433" t="str">
            <v>BOOKED</v>
          </cell>
          <cell r="D433" t="str">
            <v>Non-Accruing</v>
          </cell>
          <cell r="E433" t="str">
            <v>CCSP.DF.PR.FXD</v>
          </cell>
          <cell r="F433" t="str">
            <v>Customer</v>
          </cell>
          <cell r="G433">
            <v>320703</v>
          </cell>
        </row>
        <row r="434">
          <cell r="B434" t="str">
            <v>720-40000516</v>
          </cell>
          <cell r="C434" t="str">
            <v>BOOKED</v>
          </cell>
          <cell r="D434" t="str">
            <v>Accruing</v>
          </cell>
          <cell r="E434" t="str">
            <v>CCSP.DF.PR.FXD</v>
          </cell>
          <cell r="F434" t="str">
            <v>Customer</v>
          </cell>
          <cell r="G434">
            <v>356944</v>
          </cell>
        </row>
        <row r="435">
          <cell r="B435" t="str">
            <v>720-40000518</v>
          </cell>
          <cell r="C435" t="str">
            <v>BOOKED</v>
          </cell>
          <cell r="D435" t="str">
            <v>Non-Accruing</v>
          </cell>
          <cell r="E435" t="str">
            <v>CCSP.DF.PR.FXD</v>
          </cell>
          <cell r="F435" t="str">
            <v>Customer</v>
          </cell>
          <cell r="G435">
            <v>342298</v>
          </cell>
        </row>
        <row r="436">
          <cell r="B436" t="str">
            <v>720-40000519</v>
          </cell>
          <cell r="C436" t="str">
            <v>BOOKED</v>
          </cell>
          <cell r="D436" t="str">
            <v>Non-Accruing</v>
          </cell>
          <cell r="E436" t="str">
            <v>CCSP.DF.PR.FXD</v>
          </cell>
          <cell r="F436" t="str">
            <v>Customer</v>
          </cell>
          <cell r="G436">
            <v>320678</v>
          </cell>
        </row>
        <row r="437">
          <cell r="B437" t="str">
            <v>720-40000520</v>
          </cell>
          <cell r="C437" t="str">
            <v>BOOKED</v>
          </cell>
          <cell r="D437" t="str">
            <v>Accruing</v>
          </cell>
          <cell r="E437" t="str">
            <v>CCSP.DF.PR.FXD</v>
          </cell>
          <cell r="F437" t="str">
            <v>Customer</v>
          </cell>
          <cell r="G437">
            <v>328924</v>
          </cell>
        </row>
        <row r="438">
          <cell r="B438" t="str">
            <v>720-40000521</v>
          </cell>
          <cell r="C438" t="str">
            <v>BOOKED</v>
          </cell>
          <cell r="D438" t="str">
            <v>Accruing</v>
          </cell>
          <cell r="E438" t="str">
            <v>CCSP.DF.PR.FXD</v>
          </cell>
          <cell r="F438" t="str">
            <v>Customer</v>
          </cell>
          <cell r="G438">
            <v>336687</v>
          </cell>
        </row>
        <row r="439">
          <cell r="B439" t="str">
            <v>720-40000524</v>
          </cell>
          <cell r="C439" t="str">
            <v>BOOKED</v>
          </cell>
          <cell r="D439" t="str">
            <v>Accruing</v>
          </cell>
          <cell r="E439" t="str">
            <v>CCSP.DF.PR.FXD</v>
          </cell>
          <cell r="F439" t="str">
            <v>Customer</v>
          </cell>
          <cell r="G439">
            <v>319116</v>
          </cell>
        </row>
        <row r="440">
          <cell r="B440" t="str">
            <v>720-40000525</v>
          </cell>
          <cell r="C440" t="str">
            <v>BOOKED</v>
          </cell>
          <cell r="D440" t="str">
            <v>Accruing</v>
          </cell>
          <cell r="E440" t="str">
            <v>CCSP.DF.PR.FXD</v>
          </cell>
          <cell r="F440" t="str">
            <v>Customer</v>
          </cell>
          <cell r="G440">
            <v>320738</v>
          </cell>
        </row>
        <row r="441">
          <cell r="B441" t="str">
            <v>720-40000526</v>
          </cell>
          <cell r="C441" t="str">
            <v>BOOKED</v>
          </cell>
          <cell r="D441" t="str">
            <v>Non-Accruing</v>
          </cell>
          <cell r="E441" t="str">
            <v>CCSP.DF.PR.FXD</v>
          </cell>
          <cell r="F441" t="str">
            <v>Customer</v>
          </cell>
          <cell r="G441">
            <v>360623</v>
          </cell>
        </row>
        <row r="442">
          <cell r="B442" t="str">
            <v>720-40000527</v>
          </cell>
          <cell r="C442" t="str">
            <v>BOOKED</v>
          </cell>
          <cell r="D442" t="str">
            <v>Accruing</v>
          </cell>
          <cell r="E442" t="str">
            <v>CCSP.DF.PR.FXD</v>
          </cell>
          <cell r="F442" t="str">
            <v>Customer</v>
          </cell>
          <cell r="G442">
            <v>333737</v>
          </cell>
        </row>
        <row r="443">
          <cell r="B443" t="str">
            <v>720-40000528</v>
          </cell>
          <cell r="C443" t="str">
            <v>BOOKED</v>
          </cell>
          <cell r="D443" t="str">
            <v>Accruing</v>
          </cell>
          <cell r="E443" t="str">
            <v>CCSP.DF.PR.FXD</v>
          </cell>
          <cell r="F443" t="str">
            <v>Customer</v>
          </cell>
          <cell r="G443">
            <v>340892</v>
          </cell>
        </row>
        <row r="444">
          <cell r="B444" t="str">
            <v>720-40000529</v>
          </cell>
          <cell r="C444" t="str">
            <v>BOOKED</v>
          </cell>
          <cell r="D444" t="str">
            <v>Accruing</v>
          </cell>
          <cell r="E444" t="str">
            <v>CCSP.OL.FXD</v>
          </cell>
          <cell r="F444" t="str">
            <v>Customer</v>
          </cell>
          <cell r="G444">
            <v>356361</v>
          </cell>
        </row>
        <row r="445">
          <cell r="B445" t="str">
            <v>720-40000530</v>
          </cell>
          <cell r="C445" t="str">
            <v>BOOKED</v>
          </cell>
          <cell r="D445" t="str">
            <v>Non-Accruing</v>
          </cell>
          <cell r="E445" t="str">
            <v>CCSP.DF.PR.FXD</v>
          </cell>
          <cell r="F445" t="str">
            <v>Customer</v>
          </cell>
          <cell r="G445">
            <v>361606</v>
          </cell>
        </row>
        <row r="446">
          <cell r="B446" t="str">
            <v>720-40000531</v>
          </cell>
          <cell r="C446" t="str">
            <v>BOOKED</v>
          </cell>
          <cell r="D446" t="str">
            <v>Accruing</v>
          </cell>
          <cell r="E446" t="str">
            <v>CCSP.DF.PR.FXD</v>
          </cell>
          <cell r="F446" t="str">
            <v>Customer</v>
          </cell>
          <cell r="G446">
            <v>361668</v>
          </cell>
        </row>
        <row r="447">
          <cell r="B447" t="str">
            <v>720-40000532</v>
          </cell>
          <cell r="C447" t="str">
            <v>BOOKED</v>
          </cell>
          <cell r="D447" t="str">
            <v>Accruing</v>
          </cell>
          <cell r="E447" t="str">
            <v>CCSP.DF.PR.FXD</v>
          </cell>
          <cell r="F447" t="str">
            <v>Customer</v>
          </cell>
          <cell r="G447">
            <v>351103</v>
          </cell>
        </row>
        <row r="448">
          <cell r="B448" t="str">
            <v>720-40000534</v>
          </cell>
          <cell r="C448" t="str">
            <v>BOOKED</v>
          </cell>
          <cell r="D448" t="str">
            <v>Accruing</v>
          </cell>
          <cell r="E448" t="str">
            <v>CCSP.DF.PR.FXD</v>
          </cell>
          <cell r="F448" t="str">
            <v>Customer</v>
          </cell>
          <cell r="G448">
            <v>320697</v>
          </cell>
        </row>
        <row r="449">
          <cell r="B449" t="str">
            <v>720-40000536</v>
          </cell>
          <cell r="C449" t="str">
            <v>BOOKED</v>
          </cell>
          <cell r="D449" t="str">
            <v>Accruing</v>
          </cell>
          <cell r="E449" t="str">
            <v>CCSP.DF.VAR.PR.ESTBILL</v>
          </cell>
          <cell r="F449" t="str">
            <v>Customer</v>
          </cell>
          <cell r="G449">
            <v>309462</v>
          </cell>
        </row>
        <row r="450">
          <cell r="B450" t="str">
            <v>720-40000539</v>
          </cell>
          <cell r="C450" t="str">
            <v>BOOKED</v>
          </cell>
          <cell r="D450" t="str">
            <v>Non-Accruing</v>
          </cell>
          <cell r="E450" t="str">
            <v>CCSP.DF.PR.FXD</v>
          </cell>
          <cell r="F450" t="str">
            <v>Customer</v>
          </cell>
          <cell r="G450">
            <v>348660</v>
          </cell>
        </row>
        <row r="451">
          <cell r="B451" t="str">
            <v>720-40000540</v>
          </cell>
          <cell r="C451" t="str">
            <v>BOOKED</v>
          </cell>
          <cell r="D451" t="str">
            <v>Accruing</v>
          </cell>
          <cell r="E451" t="str">
            <v>CCSP.DF.PR.FXD</v>
          </cell>
          <cell r="F451" t="str">
            <v>Customer</v>
          </cell>
          <cell r="G451">
            <v>360030</v>
          </cell>
        </row>
        <row r="452">
          <cell r="B452" t="str">
            <v>720-40000541</v>
          </cell>
          <cell r="C452" t="str">
            <v>BOOKED</v>
          </cell>
          <cell r="D452" t="str">
            <v>Accruing</v>
          </cell>
          <cell r="E452" t="str">
            <v>CCSP.DF.PR.FXD</v>
          </cell>
          <cell r="F452" t="str">
            <v>Customer</v>
          </cell>
          <cell r="G452">
            <v>319116</v>
          </cell>
        </row>
        <row r="453">
          <cell r="B453" t="str">
            <v>720-40000543</v>
          </cell>
          <cell r="C453" t="str">
            <v>BOOKED</v>
          </cell>
          <cell r="D453" t="str">
            <v>Accruing</v>
          </cell>
          <cell r="E453" t="str">
            <v>CCSP.DF.PR.FXD</v>
          </cell>
          <cell r="F453" t="str">
            <v>Customer</v>
          </cell>
          <cell r="G453">
            <v>362065</v>
          </cell>
        </row>
        <row r="454">
          <cell r="B454" t="str">
            <v>720-40000545</v>
          </cell>
          <cell r="C454" t="str">
            <v>BOOKED</v>
          </cell>
          <cell r="D454" t="str">
            <v>Accruing</v>
          </cell>
          <cell r="E454" t="str">
            <v>CCSP.DF.PR.FXD</v>
          </cell>
          <cell r="F454" t="str">
            <v>Customer</v>
          </cell>
          <cell r="G454">
            <v>320648</v>
          </cell>
        </row>
        <row r="455">
          <cell r="B455" t="str">
            <v>720-40000546</v>
          </cell>
          <cell r="C455" t="str">
            <v>BOOKED</v>
          </cell>
          <cell r="D455" t="str">
            <v>Accruing</v>
          </cell>
          <cell r="E455" t="str">
            <v>CCSP.DF.PR.FXD</v>
          </cell>
          <cell r="F455" t="str">
            <v>Customer</v>
          </cell>
          <cell r="G455">
            <v>319116</v>
          </cell>
        </row>
        <row r="456">
          <cell r="B456" t="str">
            <v>720-40000547</v>
          </cell>
          <cell r="C456" t="str">
            <v>BOOKED</v>
          </cell>
          <cell r="D456" t="str">
            <v>Non-Accruing</v>
          </cell>
          <cell r="E456" t="str">
            <v>CCSP.DF.PR.FXD</v>
          </cell>
          <cell r="F456" t="str">
            <v>Customer</v>
          </cell>
          <cell r="G456">
            <v>320667</v>
          </cell>
        </row>
        <row r="457">
          <cell r="B457" t="str">
            <v>720-40000548</v>
          </cell>
          <cell r="C457" t="str">
            <v>BOOKED</v>
          </cell>
          <cell r="D457" t="str">
            <v>Accruing</v>
          </cell>
          <cell r="E457" t="str">
            <v>CCSP.DF.PR.FXD</v>
          </cell>
          <cell r="F457" t="str">
            <v>Customer</v>
          </cell>
          <cell r="G457">
            <v>362729</v>
          </cell>
        </row>
        <row r="458">
          <cell r="B458" t="str">
            <v>720-40000551</v>
          </cell>
          <cell r="C458" t="str">
            <v>BOOKED</v>
          </cell>
          <cell r="D458" t="str">
            <v>Accruing</v>
          </cell>
          <cell r="E458" t="str">
            <v>CCSP.DF.PR.FXD</v>
          </cell>
          <cell r="F458" t="str">
            <v>Customer</v>
          </cell>
          <cell r="G458">
            <v>320674</v>
          </cell>
        </row>
        <row r="459">
          <cell r="B459" t="str">
            <v>720-40000552</v>
          </cell>
          <cell r="C459" t="str">
            <v>BOOKED</v>
          </cell>
          <cell r="D459" t="str">
            <v>Accruing</v>
          </cell>
          <cell r="E459" t="str">
            <v>CCSP.DF.PR.FXD</v>
          </cell>
          <cell r="F459" t="str">
            <v>Customer</v>
          </cell>
          <cell r="G459">
            <v>362908</v>
          </cell>
        </row>
        <row r="460">
          <cell r="B460" t="str">
            <v>720-40000553</v>
          </cell>
          <cell r="C460" t="str">
            <v>BOOKED</v>
          </cell>
          <cell r="D460" t="str">
            <v>Accruing</v>
          </cell>
          <cell r="E460" t="str">
            <v>CCSP.DF.PR.FXD</v>
          </cell>
          <cell r="F460" t="str">
            <v>Customer</v>
          </cell>
          <cell r="G460">
            <v>320683</v>
          </cell>
        </row>
        <row r="461">
          <cell r="B461" t="str">
            <v>720-40000554</v>
          </cell>
          <cell r="C461" t="str">
            <v>BOOKED</v>
          </cell>
          <cell r="D461" t="str">
            <v>Accruing</v>
          </cell>
          <cell r="E461" t="str">
            <v>CCSP.DF.PR.FXD</v>
          </cell>
          <cell r="F461" t="str">
            <v>Customer</v>
          </cell>
          <cell r="G461">
            <v>360011</v>
          </cell>
        </row>
        <row r="462">
          <cell r="B462" t="str">
            <v>720-40000555</v>
          </cell>
          <cell r="C462" t="str">
            <v>BOOKED</v>
          </cell>
          <cell r="D462" t="str">
            <v>Accruing</v>
          </cell>
          <cell r="E462" t="str">
            <v>CCSP.DF.PR.FXD</v>
          </cell>
          <cell r="F462" t="str">
            <v>Customer</v>
          </cell>
          <cell r="G462">
            <v>363449</v>
          </cell>
        </row>
        <row r="463">
          <cell r="B463" t="str">
            <v>720-40000557</v>
          </cell>
          <cell r="C463" t="str">
            <v>BOOKED</v>
          </cell>
          <cell r="D463" t="str">
            <v>Non-Accruing</v>
          </cell>
          <cell r="E463" t="str">
            <v>CCSP.DF.PR.FXD</v>
          </cell>
          <cell r="F463" t="str">
            <v>Customer</v>
          </cell>
          <cell r="G463">
            <v>367206</v>
          </cell>
        </row>
        <row r="464">
          <cell r="B464" t="str">
            <v>720-40000559</v>
          </cell>
          <cell r="C464" t="str">
            <v>BOOKED</v>
          </cell>
          <cell r="D464" t="str">
            <v>Accruing</v>
          </cell>
          <cell r="E464" t="str">
            <v>CCSP.DF.PR.FXD</v>
          </cell>
          <cell r="F464" t="str">
            <v>Customer</v>
          </cell>
          <cell r="G464">
            <v>337449</v>
          </cell>
        </row>
        <row r="465">
          <cell r="B465" t="str">
            <v>720-40000560</v>
          </cell>
          <cell r="C465" t="str">
            <v>BOOKED</v>
          </cell>
          <cell r="D465" t="str">
            <v>Accruing</v>
          </cell>
          <cell r="E465" t="str">
            <v>CCSP.DF.VAR.PR.ESTBILL</v>
          </cell>
          <cell r="F465" t="str">
            <v>Customer</v>
          </cell>
          <cell r="G465">
            <v>309462</v>
          </cell>
        </row>
        <row r="466">
          <cell r="B466" t="str">
            <v>720-40000561</v>
          </cell>
          <cell r="C466" t="str">
            <v>BOOKED</v>
          </cell>
          <cell r="D466" t="str">
            <v>Accruing</v>
          </cell>
          <cell r="E466" t="str">
            <v>CCSP.DF.VAR.PR.ESTBILL</v>
          </cell>
          <cell r="F466" t="str">
            <v>Customer</v>
          </cell>
          <cell r="G466">
            <v>309462</v>
          </cell>
        </row>
        <row r="467">
          <cell r="B467" t="str">
            <v>720-40000562</v>
          </cell>
          <cell r="C467" t="str">
            <v>BOOKED</v>
          </cell>
          <cell r="D467" t="str">
            <v>Accruing</v>
          </cell>
          <cell r="E467" t="str">
            <v>CCSP.DF.VAR.PR.ESTBILL</v>
          </cell>
          <cell r="F467" t="str">
            <v>Customer</v>
          </cell>
          <cell r="G467">
            <v>309462</v>
          </cell>
        </row>
        <row r="468">
          <cell r="B468" t="str">
            <v>720-40000563</v>
          </cell>
          <cell r="C468" t="str">
            <v>BOOKED</v>
          </cell>
          <cell r="D468" t="str">
            <v>Accruing</v>
          </cell>
          <cell r="E468" t="str">
            <v>CCSP.DF.VAR.PR.ESTBILL</v>
          </cell>
          <cell r="F468" t="str">
            <v>Customer</v>
          </cell>
          <cell r="G468">
            <v>309462</v>
          </cell>
        </row>
        <row r="469">
          <cell r="B469" t="str">
            <v>720-40000564</v>
          </cell>
          <cell r="C469" t="str">
            <v>BOOKED</v>
          </cell>
          <cell r="D469" t="str">
            <v>Accruing</v>
          </cell>
          <cell r="E469" t="str">
            <v>CCSP.DF.VAR.PR.ESTBILL</v>
          </cell>
          <cell r="F469" t="str">
            <v>Customer</v>
          </cell>
          <cell r="G469">
            <v>309462</v>
          </cell>
        </row>
        <row r="470">
          <cell r="B470" t="str">
            <v>720-40000565</v>
          </cell>
          <cell r="C470" t="str">
            <v>BOOKED</v>
          </cell>
          <cell r="D470" t="str">
            <v>Accruing</v>
          </cell>
          <cell r="E470" t="str">
            <v>CCSP.DF.VAR.PR.ESTBILL</v>
          </cell>
          <cell r="F470" t="str">
            <v>Customer</v>
          </cell>
          <cell r="G470">
            <v>309462</v>
          </cell>
        </row>
        <row r="471">
          <cell r="B471" t="str">
            <v>720-40000566</v>
          </cell>
          <cell r="C471" t="str">
            <v>BOOKED</v>
          </cell>
          <cell r="D471" t="str">
            <v>Accruing</v>
          </cell>
          <cell r="E471" t="str">
            <v>CCSP.DF.VAR.PR.ESTBILL</v>
          </cell>
          <cell r="F471" t="str">
            <v>Customer</v>
          </cell>
          <cell r="G471">
            <v>309462</v>
          </cell>
        </row>
        <row r="472">
          <cell r="B472" t="str">
            <v>720-40000567</v>
          </cell>
          <cell r="C472" t="str">
            <v>BOOKED</v>
          </cell>
          <cell r="D472" t="str">
            <v>Accruing</v>
          </cell>
          <cell r="E472" t="str">
            <v>CCSP.DF.PR.FXD</v>
          </cell>
          <cell r="F472" t="str">
            <v>Customer</v>
          </cell>
          <cell r="G472">
            <v>320648</v>
          </cell>
        </row>
        <row r="473">
          <cell r="B473" t="str">
            <v>720-40000568</v>
          </cell>
          <cell r="C473" t="str">
            <v>BOOKED</v>
          </cell>
          <cell r="D473" t="str">
            <v>Accruing</v>
          </cell>
          <cell r="E473" t="str">
            <v>CCSP.DF.VAR.PR.ESTBILL</v>
          </cell>
          <cell r="F473" t="str">
            <v>Customer</v>
          </cell>
          <cell r="G473">
            <v>309462</v>
          </cell>
        </row>
        <row r="474">
          <cell r="B474" t="str">
            <v>720-40000569</v>
          </cell>
          <cell r="C474" t="str">
            <v>BOOKED</v>
          </cell>
          <cell r="D474" t="str">
            <v>Accruing</v>
          </cell>
          <cell r="E474" t="str">
            <v>CCSP.DF.VAR.PR.ESTBILL</v>
          </cell>
          <cell r="F474" t="str">
            <v>Customer</v>
          </cell>
          <cell r="G474">
            <v>309462</v>
          </cell>
        </row>
        <row r="475">
          <cell r="B475" t="str">
            <v>720-40000570</v>
          </cell>
          <cell r="C475" t="str">
            <v>BOOKED</v>
          </cell>
          <cell r="D475" t="str">
            <v>Accruing</v>
          </cell>
          <cell r="E475" t="str">
            <v>CCSP.DF.VAR.PR.ESTBILL</v>
          </cell>
          <cell r="F475" t="str">
            <v>Customer</v>
          </cell>
          <cell r="G475">
            <v>309462</v>
          </cell>
        </row>
        <row r="476">
          <cell r="B476" t="str">
            <v>720-40000571</v>
          </cell>
          <cell r="C476" t="str">
            <v>BOOKED</v>
          </cell>
          <cell r="D476" t="str">
            <v>Accruing</v>
          </cell>
          <cell r="E476" t="str">
            <v>CCSP.DF.VAR.PR.ESTBILL</v>
          </cell>
          <cell r="F476" t="str">
            <v>Customer</v>
          </cell>
          <cell r="G476">
            <v>309462</v>
          </cell>
        </row>
        <row r="477">
          <cell r="B477" t="str">
            <v>720-40000572</v>
          </cell>
          <cell r="C477" t="str">
            <v>BOOKED</v>
          </cell>
          <cell r="D477" t="str">
            <v>Accruing</v>
          </cell>
          <cell r="E477" t="str">
            <v>CCSP.DF.PR.FXD</v>
          </cell>
          <cell r="F477" t="str">
            <v>Customer</v>
          </cell>
          <cell r="G477">
            <v>360030</v>
          </cell>
        </row>
        <row r="478">
          <cell r="B478" t="str">
            <v>720-40000573</v>
          </cell>
          <cell r="C478" t="str">
            <v>BOOKED</v>
          </cell>
          <cell r="D478" t="str">
            <v>Accruing</v>
          </cell>
          <cell r="E478" t="str">
            <v>CCSP.DF.PR.FXD</v>
          </cell>
          <cell r="F478" t="str">
            <v>Customer</v>
          </cell>
          <cell r="G478">
            <v>362908</v>
          </cell>
        </row>
        <row r="479">
          <cell r="B479" t="str">
            <v>720-40000574</v>
          </cell>
          <cell r="C479" t="str">
            <v>BOOKED</v>
          </cell>
          <cell r="D479" t="str">
            <v>Accruing</v>
          </cell>
          <cell r="E479" t="str">
            <v>CCSP.DF.PR.FXD</v>
          </cell>
          <cell r="F479" t="str">
            <v>Customer</v>
          </cell>
          <cell r="G479">
            <v>320674</v>
          </cell>
        </row>
        <row r="480">
          <cell r="B480" t="str">
            <v>720-40000575</v>
          </cell>
          <cell r="C480" t="str">
            <v>BOOKED</v>
          </cell>
          <cell r="D480" t="str">
            <v>Accruing</v>
          </cell>
          <cell r="E480" t="str">
            <v>CCSP.DF.PR.FXD</v>
          </cell>
          <cell r="F480" t="str">
            <v>Customer</v>
          </cell>
          <cell r="G480">
            <v>320743</v>
          </cell>
        </row>
        <row r="481">
          <cell r="B481" t="str">
            <v>720-40000576</v>
          </cell>
          <cell r="C481" t="str">
            <v>BOOKED</v>
          </cell>
          <cell r="D481" t="str">
            <v>Accruing</v>
          </cell>
          <cell r="E481" t="str">
            <v>CCSP.DF.VAR.PR.ESTBILL</v>
          </cell>
          <cell r="F481" t="str">
            <v>Customer</v>
          </cell>
          <cell r="G481">
            <v>309462</v>
          </cell>
        </row>
        <row r="482">
          <cell r="B482" t="str">
            <v>720-40000577</v>
          </cell>
          <cell r="C482" t="str">
            <v>BOOKED</v>
          </cell>
          <cell r="D482" t="str">
            <v>Accruing</v>
          </cell>
          <cell r="E482" t="str">
            <v>CCSP.DF.VAR.PR.ESTBILL</v>
          </cell>
          <cell r="F482" t="str">
            <v>Customer</v>
          </cell>
          <cell r="G482">
            <v>309462</v>
          </cell>
        </row>
        <row r="483">
          <cell r="B483" t="str">
            <v>720-40000578</v>
          </cell>
          <cell r="C483" t="str">
            <v>BOOKED</v>
          </cell>
          <cell r="D483" t="str">
            <v>Non-Accruing</v>
          </cell>
          <cell r="E483" t="str">
            <v>CCSP.DF.PR.FXD</v>
          </cell>
          <cell r="F483" t="str">
            <v>Customer</v>
          </cell>
          <cell r="G483">
            <v>337101</v>
          </cell>
        </row>
        <row r="484">
          <cell r="B484" t="str">
            <v>720-40000579</v>
          </cell>
          <cell r="C484" t="str">
            <v>BOOKED</v>
          </cell>
          <cell r="D484" t="str">
            <v>Accruing</v>
          </cell>
          <cell r="E484" t="str">
            <v>CCSP.DF.PR.FXD</v>
          </cell>
          <cell r="F484" t="str">
            <v>Customer</v>
          </cell>
          <cell r="G484">
            <v>364696</v>
          </cell>
        </row>
        <row r="485">
          <cell r="B485" t="str">
            <v>720-40000581</v>
          </cell>
          <cell r="C485" t="str">
            <v>BOOKED</v>
          </cell>
          <cell r="D485" t="str">
            <v>Accruing</v>
          </cell>
          <cell r="E485" t="str">
            <v>CCSP.DF.PR.FXD</v>
          </cell>
          <cell r="F485" t="str">
            <v>Customer</v>
          </cell>
          <cell r="G485">
            <v>365455</v>
          </cell>
        </row>
        <row r="486">
          <cell r="B486" t="str">
            <v>720-40000582</v>
          </cell>
          <cell r="C486" t="str">
            <v>BOOKED</v>
          </cell>
          <cell r="D486" t="str">
            <v>Accruing</v>
          </cell>
          <cell r="E486" t="str">
            <v>CCSP.DF.LOCALOP.FXD</v>
          </cell>
          <cell r="F486" t="str">
            <v>Customer</v>
          </cell>
          <cell r="G486">
            <v>368208</v>
          </cell>
        </row>
        <row r="487">
          <cell r="B487" t="str">
            <v>720-40000583</v>
          </cell>
          <cell r="C487" t="str">
            <v>BOOKED</v>
          </cell>
          <cell r="D487" t="str">
            <v>Accruing</v>
          </cell>
          <cell r="E487" t="str">
            <v>CCSP.OL.FXD</v>
          </cell>
          <cell r="F487" t="str">
            <v>Customer</v>
          </cell>
          <cell r="G487">
            <v>368208</v>
          </cell>
        </row>
        <row r="488">
          <cell r="B488" t="str">
            <v>720-40000584</v>
          </cell>
          <cell r="C488" t="str">
            <v>BOOKED</v>
          </cell>
          <cell r="D488" t="str">
            <v>Non-Accruing</v>
          </cell>
          <cell r="E488" t="str">
            <v>CCSP.DF.PR.FXD</v>
          </cell>
          <cell r="F488" t="str">
            <v>Customer</v>
          </cell>
          <cell r="G488">
            <v>356921</v>
          </cell>
        </row>
        <row r="489">
          <cell r="B489" t="str">
            <v>720-40000585</v>
          </cell>
          <cell r="C489" t="str">
            <v>BOOKED</v>
          </cell>
          <cell r="D489" t="str">
            <v>Non-Accruing</v>
          </cell>
          <cell r="E489" t="str">
            <v>CCSP.DF.PR.FXD</v>
          </cell>
          <cell r="F489" t="str">
            <v>Customer</v>
          </cell>
          <cell r="G489">
            <v>366230</v>
          </cell>
        </row>
        <row r="490">
          <cell r="B490" t="str">
            <v>720-40000586</v>
          </cell>
          <cell r="C490" t="str">
            <v>BOOKED</v>
          </cell>
          <cell r="D490" t="str">
            <v>Accruing</v>
          </cell>
          <cell r="E490" t="str">
            <v>CCSP.DF.PR.FXD</v>
          </cell>
          <cell r="F490" t="str">
            <v>Customer</v>
          </cell>
          <cell r="G490">
            <v>354477</v>
          </cell>
        </row>
        <row r="491">
          <cell r="B491" t="str">
            <v>720-40000587</v>
          </cell>
          <cell r="C491" t="str">
            <v>BOOKED</v>
          </cell>
          <cell r="D491" t="str">
            <v>Accruing</v>
          </cell>
          <cell r="E491" t="str">
            <v>CCSP.DF.PR.FXD</v>
          </cell>
          <cell r="F491" t="str">
            <v>Customer</v>
          </cell>
          <cell r="G491">
            <v>366658</v>
          </cell>
        </row>
        <row r="492">
          <cell r="B492" t="str">
            <v>720-40000588</v>
          </cell>
          <cell r="C492" t="str">
            <v>BOOKED</v>
          </cell>
          <cell r="D492" t="str">
            <v>Accruing</v>
          </cell>
          <cell r="E492" t="str">
            <v>CCSP.DF.PR.FXD</v>
          </cell>
          <cell r="F492" t="str">
            <v>Customer</v>
          </cell>
          <cell r="G492">
            <v>333511</v>
          </cell>
        </row>
        <row r="493">
          <cell r="B493" t="str">
            <v>720-40000589</v>
          </cell>
          <cell r="C493" t="str">
            <v>BOOKED</v>
          </cell>
          <cell r="D493" t="str">
            <v>Accruing</v>
          </cell>
          <cell r="E493" t="str">
            <v>CCSP.DF.PR.FXD</v>
          </cell>
          <cell r="F493" t="str">
            <v>Customer</v>
          </cell>
          <cell r="G493">
            <v>367089</v>
          </cell>
        </row>
        <row r="494">
          <cell r="B494" t="str">
            <v>720-40000590</v>
          </cell>
          <cell r="C494" t="str">
            <v>BOOKED</v>
          </cell>
          <cell r="D494" t="str">
            <v>Non-Accruing</v>
          </cell>
          <cell r="E494" t="str">
            <v>CCSP.DF.PR.FXD</v>
          </cell>
          <cell r="F494" t="str">
            <v>Customer</v>
          </cell>
          <cell r="G494">
            <v>367206</v>
          </cell>
        </row>
        <row r="495">
          <cell r="B495" t="str">
            <v>720-40000591</v>
          </cell>
          <cell r="C495" t="str">
            <v>BOOKED</v>
          </cell>
          <cell r="D495" t="str">
            <v>Non-Accruing</v>
          </cell>
          <cell r="E495" t="str">
            <v>CCSP.DF.PR.FXD</v>
          </cell>
          <cell r="F495" t="str">
            <v>Customer</v>
          </cell>
          <cell r="G495">
            <v>367111</v>
          </cell>
        </row>
        <row r="496">
          <cell r="B496" t="str">
            <v>720-40000592</v>
          </cell>
          <cell r="C496" t="str">
            <v>BOOKED</v>
          </cell>
          <cell r="D496" t="str">
            <v>Accruing</v>
          </cell>
          <cell r="E496" t="str">
            <v>CCSP.DF.PR.FXD</v>
          </cell>
          <cell r="F496" t="str">
            <v>Customer</v>
          </cell>
          <cell r="G496">
            <v>367388</v>
          </cell>
        </row>
        <row r="497">
          <cell r="B497" t="str">
            <v>720-40000593</v>
          </cell>
          <cell r="C497" t="str">
            <v>BOOKED</v>
          </cell>
          <cell r="D497" t="str">
            <v>Non-Accruing</v>
          </cell>
          <cell r="E497" t="str">
            <v>CCSP.DF.PR.FXD</v>
          </cell>
          <cell r="F497" t="str">
            <v>Customer</v>
          </cell>
          <cell r="G497">
            <v>367261</v>
          </cell>
        </row>
        <row r="498">
          <cell r="B498" t="str">
            <v>720-40000594</v>
          </cell>
          <cell r="C498" t="str">
            <v>BOOKED</v>
          </cell>
          <cell r="D498" t="str">
            <v>Non-Accruing</v>
          </cell>
          <cell r="E498" t="str">
            <v>CCSP.DF.PR.FXD</v>
          </cell>
          <cell r="F498" t="str">
            <v>Customer</v>
          </cell>
          <cell r="G498">
            <v>367261</v>
          </cell>
        </row>
        <row r="499">
          <cell r="B499" t="str">
            <v>720-40000596</v>
          </cell>
          <cell r="C499" t="str">
            <v>BOOKED</v>
          </cell>
          <cell r="D499" t="str">
            <v>Accruing</v>
          </cell>
          <cell r="E499" t="str">
            <v>CCSP.DF.PR.FXD</v>
          </cell>
          <cell r="F499" t="str">
            <v>Customer</v>
          </cell>
          <cell r="G499">
            <v>327286</v>
          </cell>
        </row>
        <row r="500">
          <cell r="B500" t="str">
            <v>720-40000597</v>
          </cell>
          <cell r="C500" t="str">
            <v>BOOKED</v>
          </cell>
          <cell r="D500" t="str">
            <v>Accruing</v>
          </cell>
          <cell r="E500" t="str">
            <v>CCSP.DF.PR.FXD</v>
          </cell>
          <cell r="F500" t="str">
            <v>Customer</v>
          </cell>
          <cell r="G500">
            <v>337131</v>
          </cell>
        </row>
        <row r="501">
          <cell r="B501" t="str">
            <v>720-40000598</v>
          </cell>
          <cell r="C501" t="str">
            <v>BOOKED</v>
          </cell>
          <cell r="D501" t="str">
            <v>Non-Accruing</v>
          </cell>
          <cell r="E501" t="str">
            <v>CCSP.DF.PR.FXD</v>
          </cell>
          <cell r="F501" t="str">
            <v>Customer</v>
          </cell>
          <cell r="G501">
            <v>366230</v>
          </cell>
        </row>
        <row r="502">
          <cell r="B502" t="str">
            <v>720-40000599</v>
          </cell>
          <cell r="C502" t="str">
            <v>BOOKED</v>
          </cell>
          <cell r="D502" t="str">
            <v>Accruing</v>
          </cell>
          <cell r="E502" t="str">
            <v>CCSP.DF.PR.FXD</v>
          </cell>
          <cell r="F502" t="str">
            <v>Customer</v>
          </cell>
          <cell r="G502">
            <v>326350</v>
          </cell>
        </row>
        <row r="503">
          <cell r="B503" t="str">
            <v>720-40000601</v>
          </cell>
          <cell r="C503" t="str">
            <v>BOOKED</v>
          </cell>
          <cell r="D503" t="str">
            <v>Accruing</v>
          </cell>
          <cell r="E503" t="str">
            <v>CCSP.DF.PR.FXD</v>
          </cell>
          <cell r="F503" t="str">
            <v>Customer</v>
          </cell>
          <cell r="G503">
            <v>369281</v>
          </cell>
        </row>
        <row r="504">
          <cell r="B504" t="str">
            <v>720-40000602</v>
          </cell>
          <cell r="C504" t="str">
            <v>BOOKED</v>
          </cell>
          <cell r="D504" t="str">
            <v>Accruing</v>
          </cell>
          <cell r="E504" t="str">
            <v>CCSP.DF.PR.FXD</v>
          </cell>
          <cell r="F504" t="str">
            <v>Customer</v>
          </cell>
          <cell r="G504">
            <v>367850</v>
          </cell>
        </row>
        <row r="505">
          <cell r="B505" t="str">
            <v>720-40000603</v>
          </cell>
          <cell r="C505" t="str">
            <v>BOOKED</v>
          </cell>
          <cell r="D505" t="str">
            <v>Accruing</v>
          </cell>
          <cell r="E505" t="str">
            <v>CCSP.DF.PR.FXD</v>
          </cell>
          <cell r="F505" t="str">
            <v>Customer</v>
          </cell>
          <cell r="G505">
            <v>367891</v>
          </cell>
        </row>
        <row r="506">
          <cell r="B506" t="str">
            <v>720-40000604</v>
          </cell>
          <cell r="C506" t="str">
            <v>BOOKED</v>
          </cell>
          <cell r="D506" t="str">
            <v>Accruing</v>
          </cell>
          <cell r="E506" t="str">
            <v>CCSP.DF.VAR.PR.ESTBILL</v>
          </cell>
          <cell r="F506" t="str">
            <v>Customer</v>
          </cell>
          <cell r="G506">
            <v>309462</v>
          </cell>
        </row>
        <row r="507">
          <cell r="B507" t="str">
            <v>720-40000605</v>
          </cell>
          <cell r="C507" t="str">
            <v>BOOKED</v>
          </cell>
          <cell r="D507" t="str">
            <v>Accruing</v>
          </cell>
          <cell r="E507" t="str">
            <v>CCSP.DF.VAR.PR.ESTBILL</v>
          </cell>
          <cell r="F507" t="str">
            <v>Customer</v>
          </cell>
          <cell r="G507">
            <v>309462</v>
          </cell>
        </row>
        <row r="508">
          <cell r="B508" t="str">
            <v>720-40000606</v>
          </cell>
          <cell r="C508" t="str">
            <v>BOOKED</v>
          </cell>
          <cell r="D508" t="str">
            <v>Accruing</v>
          </cell>
          <cell r="E508" t="str">
            <v>CCSP.DF.VAR.PR.ESTBILL</v>
          </cell>
          <cell r="F508" t="str">
            <v>Customer</v>
          </cell>
          <cell r="G508">
            <v>309462</v>
          </cell>
        </row>
        <row r="509">
          <cell r="B509" t="str">
            <v>720-40000607</v>
          </cell>
          <cell r="C509" t="str">
            <v>BOOKED</v>
          </cell>
          <cell r="D509" t="str">
            <v>Accruing</v>
          </cell>
          <cell r="E509" t="str">
            <v>CCSP.DF.VAR.PR.ESTBILL</v>
          </cell>
          <cell r="F509" t="str">
            <v>Customer</v>
          </cell>
          <cell r="G509">
            <v>309462</v>
          </cell>
        </row>
        <row r="510">
          <cell r="B510" t="str">
            <v>720-40000608</v>
          </cell>
          <cell r="C510" t="str">
            <v>BOOKED</v>
          </cell>
          <cell r="D510" t="str">
            <v>Accruing</v>
          </cell>
          <cell r="E510" t="str">
            <v>CCSP.DF.VAR.PR.ESTBILL</v>
          </cell>
          <cell r="F510" t="str">
            <v>Customer</v>
          </cell>
          <cell r="G510">
            <v>309462</v>
          </cell>
        </row>
        <row r="511">
          <cell r="B511" t="str">
            <v>720-40000609</v>
          </cell>
          <cell r="C511" t="str">
            <v>BOOKED</v>
          </cell>
          <cell r="D511" t="str">
            <v>Accruing</v>
          </cell>
          <cell r="E511" t="str">
            <v>CCSP.DF.VAR.PR.ESTBILL</v>
          </cell>
          <cell r="F511" t="str">
            <v>Customer</v>
          </cell>
          <cell r="G511">
            <v>309462</v>
          </cell>
        </row>
        <row r="512">
          <cell r="B512" t="str">
            <v>720-40000610</v>
          </cell>
          <cell r="C512" t="str">
            <v>BOOKED</v>
          </cell>
          <cell r="D512" t="str">
            <v>Accruing</v>
          </cell>
          <cell r="E512" t="str">
            <v>CCSP.DF.PR.FXD</v>
          </cell>
          <cell r="F512" t="str">
            <v>Customer</v>
          </cell>
          <cell r="G512">
            <v>333511</v>
          </cell>
        </row>
        <row r="513">
          <cell r="B513" t="str">
            <v>720-40000611</v>
          </cell>
          <cell r="C513" t="str">
            <v>BOOKED</v>
          </cell>
          <cell r="D513" t="str">
            <v>Accruing</v>
          </cell>
          <cell r="E513" t="str">
            <v>CCSP.DF.PR.FXD</v>
          </cell>
          <cell r="F513" t="str">
            <v>Customer</v>
          </cell>
          <cell r="G513">
            <v>320648</v>
          </cell>
        </row>
        <row r="514">
          <cell r="B514" t="str">
            <v>720-40000612</v>
          </cell>
          <cell r="C514" t="str">
            <v>BOOKED</v>
          </cell>
          <cell r="D514" t="str">
            <v>Accruing</v>
          </cell>
          <cell r="E514" t="str">
            <v>CCSP.DF.PR.FXD</v>
          </cell>
          <cell r="F514" t="str">
            <v>Customer</v>
          </cell>
          <cell r="G514">
            <v>369881</v>
          </cell>
        </row>
        <row r="515">
          <cell r="B515" t="str">
            <v>720-40000613</v>
          </cell>
          <cell r="C515" t="str">
            <v>BOOKED</v>
          </cell>
          <cell r="D515" t="str">
            <v>Accruing</v>
          </cell>
          <cell r="E515" t="str">
            <v>CCSP.DF.PR.FXD</v>
          </cell>
          <cell r="F515" t="str">
            <v>Customer</v>
          </cell>
          <cell r="G515">
            <v>326350</v>
          </cell>
        </row>
        <row r="516">
          <cell r="B516" t="str">
            <v>720-40000614</v>
          </cell>
          <cell r="C516" t="str">
            <v>BOOKED</v>
          </cell>
          <cell r="D516" t="str">
            <v>Accruing</v>
          </cell>
          <cell r="E516" t="str">
            <v>CCSP.DF.PR.FXD</v>
          </cell>
          <cell r="F516" t="str">
            <v>Customer</v>
          </cell>
          <cell r="G516">
            <v>363449</v>
          </cell>
        </row>
        <row r="517">
          <cell r="B517" t="str">
            <v>720-40000615</v>
          </cell>
          <cell r="C517" t="str">
            <v>BOOKED</v>
          </cell>
          <cell r="D517" t="str">
            <v>Accruing</v>
          </cell>
          <cell r="E517" t="str">
            <v>CCSP.DF.PR.FXD</v>
          </cell>
          <cell r="F517" t="str">
            <v>Customer</v>
          </cell>
          <cell r="G517">
            <v>368983</v>
          </cell>
        </row>
        <row r="518">
          <cell r="B518" t="str">
            <v>720-40000643</v>
          </cell>
          <cell r="C518" t="str">
            <v>BOOKED</v>
          </cell>
          <cell r="D518" t="str">
            <v>Accruing</v>
          </cell>
          <cell r="E518" t="str">
            <v>CCSP.DF.PR.FXD</v>
          </cell>
          <cell r="F518" t="str">
            <v>Customer</v>
          </cell>
          <cell r="G518">
            <v>358601</v>
          </cell>
        </row>
        <row r="519">
          <cell r="B519" t="str">
            <v>720-40000644</v>
          </cell>
          <cell r="C519" t="str">
            <v>BOOKED</v>
          </cell>
          <cell r="D519" t="str">
            <v>Accruing</v>
          </cell>
          <cell r="E519" t="str">
            <v>CCSP.DF.PR.FXD</v>
          </cell>
          <cell r="F519" t="str">
            <v>Customer</v>
          </cell>
          <cell r="G519">
            <v>358337</v>
          </cell>
        </row>
        <row r="520">
          <cell r="B520" t="str">
            <v>720-40000645</v>
          </cell>
          <cell r="C520" t="str">
            <v>BOOKED</v>
          </cell>
          <cell r="D520" t="str">
            <v>Accruing</v>
          </cell>
          <cell r="E520" t="str">
            <v>CCSP.DF.PR.FXD</v>
          </cell>
          <cell r="F520" t="str">
            <v>Customer</v>
          </cell>
          <cell r="G520">
            <v>356944</v>
          </cell>
        </row>
        <row r="521">
          <cell r="B521" t="str">
            <v>720-40000646</v>
          </cell>
          <cell r="C521" t="str">
            <v>BOOKED</v>
          </cell>
          <cell r="D521" t="str">
            <v>Accruing</v>
          </cell>
          <cell r="E521" t="str">
            <v>CCSP.DF.PR.FXD</v>
          </cell>
          <cell r="F521" t="str">
            <v>Customer</v>
          </cell>
          <cell r="G521">
            <v>370106</v>
          </cell>
        </row>
        <row r="522">
          <cell r="B522" t="str">
            <v>720-40000648</v>
          </cell>
          <cell r="C522" t="str">
            <v>BOOKED</v>
          </cell>
          <cell r="D522" t="str">
            <v>Accruing</v>
          </cell>
          <cell r="E522" t="str">
            <v>CCSP.DF.PR.FXD</v>
          </cell>
          <cell r="F522" t="str">
            <v>Customer</v>
          </cell>
          <cell r="G522">
            <v>369881</v>
          </cell>
        </row>
        <row r="523">
          <cell r="B523" t="str">
            <v>720-40000649</v>
          </cell>
          <cell r="C523" t="str">
            <v>BOOKED</v>
          </cell>
          <cell r="D523" t="str">
            <v>Accruing</v>
          </cell>
          <cell r="E523" t="str">
            <v>CCSP.DF.PR.FXD</v>
          </cell>
          <cell r="F523" t="str">
            <v>Customer</v>
          </cell>
          <cell r="G523">
            <v>370543</v>
          </cell>
        </row>
        <row r="524">
          <cell r="B524" t="str">
            <v>720-40000650</v>
          </cell>
          <cell r="C524" t="str">
            <v>BOOKED</v>
          </cell>
          <cell r="D524" t="str">
            <v>Accruing</v>
          </cell>
          <cell r="E524" t="str">
            <v>CCSP.DF.PR.FXD</v>
          </cell>
          <cell r="F524" t="str">
            <v>Customer</v>
          </cell>
          <cell r="G524">
            <v>370299</v>
          </cell>
        </row>
        <row r="525">
          <cell r="B525" t="str">
            <v>720-40000651</v>
          </cell>
          <cell r="C525" t="str">
            <v>BOOKED</v>
          </cell>
          <cell r="D525" t="str">
            <v>Accruing</v>
          </cell>
          <cell r="E525" t="str">
            <v>CCSP.DF.VAR.PR.ESTBILL</v>
          </cell>
          <cell r="F525" t="str">
            <v>Customer</v>
          </cell>
          <cell r="G525">
            <v>309462</v>
          </cell>
        </row>
        <row r="526">
          <cell r="B526" t="str">
            <v>720-40000652</v>
          </cell>
          <cell r="C526" t="str">
            <v>BOOKED</v>
          </cell>
          <cell r="D526" t="str">
            <v>Accruing</v>
          </cell>
          <cell r="E526" t="str">
            <v>CCSP.DF.PR.FXD</v>
          </cell>
          <cell r="F526" t="str">
            <v>Customer</v>
          </cell>
          <cell r="G526">
            <v>360030</v>
          </cell>
        </row>
        <row r="527">
          <cell r="B527" t="str">
            <v>720-40000654</v>
          </cell>
          <cell r="C527" t="str">
            <v>BOOKED</v>
          </cell>
          <cell r="D527" t="str">
            <v>Accruing</v>
          </cell>
          <cell r="E527" t="str">
            <v>CCSP.DF.PR.FXD</v>
          </cell>
          <cell r="F527" t="str">
            <v>Customer</v>
          </cell>
          <cell r="G527">
            <v>370849</v>
          </cell>
        </row>
        <row r="528">
          <cell r="B528" t="str">
            <v>720-40000655</v>
          </cell>
          <cell r="C528" t="str">
            <v>BOOKED</v>
          </cell>
          <cell r="D528" t="str">
            <v>Accruing</v>
          </cell>
          <cell r="E528" t="str">
            <v>CCSP.DF.PR.FXD</v>
          </cell>
          <cell r="F528" t="str">
            <v>Customer</v>
          </cell>
          <cell r="G528">
            <v>356944</v>
          </cell>
        </row>
        <row r="529">
          <cell r="B529" t="str">
            <v>720-40000657</v>
          </cell>
          <cell r="C529" t="str">
            <v>BOOKED</v>
          </cell>
          <cell r="D529" t="str">
            <v>Accruing</v>
          </cell>
          <cell r="E529" t="str">
            <v>CCSP.DF.PR.FXD</v>
          </cell>
          <cell r="F529" t="str">
            <v>Customer</v>
          </cell>
          <cell r="G529">
            <v>370849</v>
          </cell>
        </row>
        <row r="530">
          <cell r="B530" t="str">
            <v>720-40000659</v>
          </cell>
          <cell r="C530" t="str">
            <v>BOOKED</v>
          </cell>
          <cell r="D530" t="str">
            <v>Accruing</v>
          </cell>
          <cell r="E530" t="str">
            <v>CCSP.DF.VAR.PR.ESTBILL</v>
          </cell>
          <cell r="F530" t="str">
            <v>Customer</v>
          </cell>
          <cell r="G530">
            <v>309462</v>
          </cell>
        </row>
        <row r="531">
          <cell r="B531" t="str">
            <v>720-40000660</v>
          </cell>
          <cell r="C531" t="str">
            <v>BOOKED</v>
          </cell>
          <cell r="D531" t="str">
            <v>Accruing</v>
          </cell>
          <cell r="E531" t="str">
            <v>CCSP.DF.VAR.PR.ESTBILL</v>
          </cell>
          <cell r="F531" t="str">
            <v>Customer</v>
          </cell>
          <cell r="G531">
            <v>309462</v>
          </cell>
        </row>
        <row r="532">
          <cell r="B532" t="str">
            <v>720-40000661</v>
          </cell>
          <cell r="C532" t="str">
            <v>BOOKED</v>
          </cell>
          <cell r="D532" t="str">
            <v>Accruing</v>
          </cell>
          <cell r="E532" t="str">
            <v>CCSP.DF.VAR.PR.ESTBILL</v>
          </cell>
          <cell r="F532" t="str">
            <v>Customer</v>
          </cell>
          <cell r="G532">
            <v>309462</v>
          </cell>
        </row>
        <row r="533">
          <cell r="B533" t="str">
            <v>720-40000662</v>
          </cell>
          <cell r="C533" t="str">
            <v>BOOKED</v>
          </cell>
          <cell r="D533" t="str">
            <v>Accruing</v>
          </cell>
          <cell r="E533" t="str">
            <v>CCSP.DF.VAR.PR.ESTBILL</v>
          </cell>
          <cell r="F533" t="str">
            <v>Customer</v>
          </cell>
          <cell r="G533">
            <v>309462</v>
          </cell>
        </row>
        <row r="534">
          <cell r="B534" t="str">
            <v>720-40000663</v>
          </cell>
          <cell r="C534" t="str">
            <v>BOOKED</v>
          </cell>
          <cell r="D534" t="str">
            <v>Accruing</v>
          </cell>
          <cell r="E534" t="str">
            <v>CCSP.DF.VAR.PR.ESTBILL</v>
          </cell>
          <cell r="F534" t="str">
            <v>Customer</v>
          </cell>
          <cell r="G534">
            <v>309462</v>
          </cell>
        </row>
        <row r="535">
          <cell r="B535" t="str">
            <v>720-40000665</v>
          </cell>
          <cell r="C535" t="str">
            <v>BOOKED</v>
          </cell>
          <cell r="D535" t="str">
            <v>Accruing</v>
          </cell>
          <cell r="E535" t="str">
            <v>CCSP.DF.VAR.PR.ESTBILL</v>
          </cell>
          <cell r="F535" t="str">
            <v>Customer</v>
          </cell>
          <cell r="G535">
            <v>309462</v>
          </cell>
        </row>
        <row r="536">
          <cell r="B536" t="str">
            <v>720-40000666</v>
          </cell>
          <cell r="C536" t="str">
            <v>BOOKED</v>
          </cell>
          <cell r="D536" t="str">
            <v>Accruing</v>
          </cell>
          <cell r="E536" t="str">
            <v>CCSP.DF.VAR.PR.ESTBILL</v>
          </cell>
          <cell r="F536" t="str">
            <v>Customer</v>
          </cell>
          <cell r="G536">
            <v>309462</v>
          </cell>
        </row>
        <row r="537">
          <cell r="B537" t="str">
            <v>720-40000667</v>
          </cell>
          <cell r="C537" t="str">
            <v>BOOKED</v>
          </cell>
          <cell r="D537" t="str">
            <v>Accruing</v>
          </cell>
          <cell r="E537" t="str">
            <v>CCSP.DF.PR.FXD</v>
          </cell>
          <cell r="F537" t="str">
            <v>Customer</v>
          </cell>
          <cell r="G537">
            <v>370378</v>
          </cell>
        </row>
        <row r="538">
          <cell r="B538" t="str">
            <v>720-40000668</v>
          </cell>
          <cell r="C538" t="str">
            <v>BOOKED</v>
          </cell>
          <cell r="D538" t="str">
            <v>Accruing</v>
          </cell>
          <cell r="E538" t="str">
            <v>CCSP.DF.PR.FXD</v>
          </cell>
          <cell r="F538" t="str">
            <v>Customer</v>
          </cell>
          <cell r="G538">
            <v>360030</v>
          </cell>
        </row>
        <row r="539">
          <cell r="B539" t="str">
            <v>720-40000669</v>
          </cell>
          <cell r="C539" t="str">
            <v>BOOKED</v>
          </cell>
          <cell r="D539" t="str">
            <v>Accruing</v>
          </cell>
          <cell r="E539" t="str">
            <v>CCSP.DF.PR.FXD</v>
          </cell>
          <cell r="F539" t="str">
            <v>Customer</v>
          </cell>
          <cell r="G539">
            <v>370744</v>
          </cell>
        </row>
        <row r="540">
          <cell r="B540" t="str">
            <v>720-40000671</v>
          </cell>
          <cell r="C540" t="str">
            <v>BOOKED</v>
          </cell>
          <cell r="D540" t="str">
            <v>Accruing</v>
          </cell>
          <cell r="E540" t="str">
            <v>CCSP.DF.PR.FXD</v>
          </cell>
          <cell r="F540" t="str">
            <v>Customer</v>
          </cell>
          <cell r="G540">
            <v>356977</v>
          </cell>
        </row>
        <row r="541">
          <cell r="B541" t="str">
            <v>720-40000672</v>
          </cell>
          <cell r="C541" t="str">
            <v>BOOKED</v>
          </cell>
          <cell r="D541" t="str">
            <v>Accruing</v>
          </cell>
          <cell r="E541" t="str">
            <v>CCSP.DF.PR.FXD</v>
          </cell>
          <cell r="F541" t="str">
            <v>Customer</v>
          </cell>
          <cell r="G541">
            <v>370543</v>
          </cell>
        </row>
        <row r="542">
          <cell r="B542" t="str">
            <v>720-40000673</v>
          </cell>
          <cell r="C542" t="str">
            <v>BOOKED</v>
          </cell>
          <cell r="D542" t="str">
            <v>Accruing</v>
          </cell>
          <cell r="E542" t="str">
            <v>CCSP.DF.PR.FXD</v>
          </cell>
          <cell r="F542" t="str">
            <v>Customer</v>
          </cell>
          <cell r="G542">
            <v>371283</v>
          </cell>
        </row>
        <row r="543">
          <cell r="B543" t="str">
            <v>720-40000674</v>
          </cell>
          <cell r="C543" t="str">
            <v>BOOKED</v>
          </cell>
          <cell r="D543" t="str">
            <v>Accruing</v>
          </cell>
          <cell r="E543" t="str">
            <v>CCSP.DF.PR.FXD</v>
          </cell>
          <cell r="F543" t="str">
            <v>Customer</v>
          </cell>
          <cell r="G543">
            <v>336687</v>
          </cell>
        </row>
        <row r="544">
          <cell r="B544" t="str">
            <v>720-40000675</v>
          </cell>
          <cell r="C544" t="str">
            <v>BOOKED</v>
          </cell>
          <cell r="D544" t="str">
            <v>Accruing</v>
          </cell>
          <cell r="E544" t="str">
            <v>CCSP.DF.PR.FXD</v>
          </cell>
          <cell r="F544" t="str">
            <v>Customer</v>
          </cell>
          <cell r="G544">
            <v>375289</v>
          </cell>
        </row>
        <row r="545">
          <cell r="B545" t="str">
            <v>720-40000677</v>
          </cell>
          <cell r="C545" t="str">
            <v>BOOKED</v>
          </cell>
          <cell r="D545" t="str">
            <v>Accruing</v>
          </cell>
          <cell r="E545" t="str">
            <v>CCSP.DF.PR.FXD</v>
          </cell>
          <cell r="F545" t="str">
            <v>Customer</v>
          </cell>
          <cell r="G545">
            <v>390307</v>
          </cell>
        </row>
        <row r="546">
          <cell r="B546" t="str">
            <v>720-40000678</v>
          </cell>
          <cell r="C546" t="str">
            <v>BOOKED</v>
          </cell>
          <cell r="D546" t="str">
            <v>Accruing</v>
          </cell>
          <cell r="E546" t="str">
            <v>CCSP.DF.PR.FXD</v>
          </cell>
          <cell r="F546" t="str">
            <v>Customer</v>
          </cell>
          <cell r="G546">
            <v>320674</v>
          </cell>
        </row>
        <row r="547">
          <cell r="B547" t="str">
            <v>720-40000679</v>
          </cell>
          <cell r="C547" t="str">
            <v>BOOKED</v>
          </cell>
          <cell r="D547" t="str">
            <v>Accruing</v>
          </cell>
          <cell r="E547" t="str">
            <v>CCSP.DF.PR.FXD</v>
          </cell>
          <cell r="F547" t="str">
            <v>Customer</v>
          </cell>
          <cell r="G547">
            <v>396293</v>
          </cell>
        </row>
        <row r="548">
          <cell r="B548" t="str">
            <v>720-40000680</v>
          </cell>
          <cell r="C548" t="str">
            <v>BOOKED</v>
          </cell>
          <cell r="D548" t="str">
            <v>Accruing</v>
          </cell>
          <cell r="E548" t="str">
            <v>CCSP.DF.PR.FXD</v>
          </cell>
          <cell r="F548" t="str">
            <v>Customer</v>
          </cell>
          <cell r="G548">
            <v>413326</v>
          </cell>
        </row>
        <row r="549">
          <cell r="B549" t="str">
            <v>720-40000681</v>
          </cell>
          <cell r="C549" t="str">
            <v>BOOKED</v>
          </cell>
          <cell r="D549" t="str">
            <v>Accruing</v>
          </cell>
          <cell r="E549" t="str">
            <v>CCSP.DF.PR.FXD</v>
          </cell>
          <cell r="F549" t="str">
            <v>Customer</v>
          </cell>
          <cell r="G549">
            <v>319116</v>
          </cell>
        </row>
        <row r="550">
          <cell r="B550" t="str">
            <v>720-40000687</v>
          </cell>
          <cell r="C550" t="str">
            <v>BOOKED</v>
          </cell>
          <cell r="D550" t="str">
            <v>Accruing</v>
          </cell>
          <cell r="E550" t="str">
            <v>CCSP.DF.PR.FXD</v>
          </cell>
          <cell r="F550" t="str">
            <v>Customer</v>
          </cell>
          <cell r="G550">
            <v>329341</v>
          </cell>
        </row>
        <row r="551">
          <cell r="B551" t="str">
            <v>720-40000688</v>
          </cell>
          <cell r="C551" t="str">
            <v>BOOKED</v>
          </cell>
          <cell r="D551" t="str">
            <v>Accruing</v>
          </cell>
          <cell r="E551" t="str">
            <v>CCSP.DF.PR.FXD</v>
          </cell>
          <cell r="F551" t="str">
            <v>Customer</v>
          </cell>
          <cell r="G551">
            <v>419328</v>
          </cell>
        </row>
        <row r="552">
          <cell r="B552" t="str">
            <v>720-40000689</v>
          </cell>
          <cell r="C552" t="str">
            <v>BOOKED</v>
          </cell>
          <cell r="D552" t="str">
            <v>Accruing</v>
          </cell>
          <cell r="E552" t="str">
            <v>CCSP.DF.PR.FXD</v>
          </cell>
          <cell r="F552" t="str">
            <v>Customer</v>
          </cell>
          <cell r="G552">
            <v>370299</v>
          </cell>
        </row>
        <row r="553">
          <cell r="B553" t="str">
            <v>720-40000692</v>
          </cell>
          <cell r="C553" t="str">
            <v>BOOKED</v>
          </cell>
          <cell r="D553" t="str">
            <v>Accruing</v>
          </cell>
          <cell r="E553" t="str">
            <v>CCSP.DF.PR.FXD</v>
          </cell>
          <cell r="F553" t="str">
            <v>Customer</v>
          </cell>
          <cell r="G553">
            <v>320697</v>
          </cell>
        </row>
        <row r="554">
          <cell r="B554" t="str">
            <v>720-40000694</v>
          </cell>
          <cell r="C554" t="str">
            <v>BOOKED</v>
          </cell>
          <cell r="D554" t="str">
            <v>Accruing</v>
          </cell>
          <cell r="E554" t="str">
            <v>CCSP.DF.PR.FXD</v>
          </cell>
          <cell r="F554" t="str">
            <v>Customer</v>
          </cell>
          <cell r="G554">
            <v>326350</v>
          </cell>
        </row>
        <row r="555">
          <cell r="B555" t="str">
            <v>720-40000695</v>
          </cell>
          <cell r="C555" t="str">
            <v>BOOKED</v>
          </cell>
          <cell r="D555" t="str">
            <v>Accruing</v>
          </cell>
          <cell r="E555" t="str">
            <v>CCSP.DF.PR.FXD</v>
          </cell>
          <cell r="F555" t="str">
            <v>Customer</v>
          </cell>
          <cell r="G555">
            <v>434301</v>
          </cell>
        </row>
        <row r="556">
          <cell r="B556" t="str">
            <v>720-40000696</v>
          </cell>
          <cell r="C556" t="str">
            <v>BOOKED</v>
          </cell>
          <cell r="D556" t="str">
            <v>Accruing</v>
          </cell>
          <cell r="E556" t="str">
            <v>CCSP.DF.PR.FXD</v>
          </cell>
          <cell r="F556" t="str">
            <v>Customer</v>
          </cell>
          <cell r="G556">
            <v>336687</v>
          </cell>
        </row>
        <row r="557">
          <cell r="B557" t="str">
            <v>720-40000697</v>
          </cell>
          <cell r="C557" t="str">
            <v>BOOKED</v>
          </cell>
          <cell r="D557" t="str">
            <v>Accruing</v>
          </cell>
          <cell r="E557" t="str">
            <v>CCSP.DF.PR.FXD</v>
          </cell>
          <cell r="F557" t="str">
            <v>Customer</v>
          </cell>
          <cell r="G557">
            <v>319116</v>
          </cell>
        </row>
        <row r="558">
          <cell r="B558" t="str">
            <v>720-40000698</v>
          </cell>
          <cell r="C558" t="str">
            <v>BOOKED</v>
          </cell>
          <cell r="D558" t="str">
            <v>Accruing</v>
          </cell>
          <cell r="E558" t="str">
            <v>CCSP.DF.PR.FXD</v>
          </cell>
          <cell r="F558" t="str">
            <v>Customer</v>
          </cell>
          <cell r="G558">
            <v>446289</v>
          </cell>
        </row>
        <row r="559">
          <cell r="B559" t="str">
            <v>720-40000700</v>
          </cell>
          <cell r="C559" t="str">
            <v>BOOKED</v>
          </cell>
          <cell r="D559" t="str">
            <v>Accruing</v>
          </cell>
          <cell r="E559" t="str">
            <v>CCSP.DF.PR.FXD</v>
          </cell>
          <cell r="F559" t="str">
            <v>Customer</v>
          </cell>
          <cell r="G559">
            <v>360030</v>
          </cell>
        </row>
        <row r="560">
          <cell r="B560" t="str">
            <v>720-40000701</v>
          </cell>
          <cell r="C560" t="str">
            <v>BOOKED</v>
          </cell>
          <cell r="D560" t="str">
            <v>Accruing</v>
          </cell>
          <cell r="E560" t="str">
            <v>CCSP.DF.PR.FXD</v>
          </cell>
          <cell r="F560" t="str">
            <v>Customer</v>
          </cell>
          <cell r="G560">
            <v>327286</v>
          </cell>
        </row>
        <row r="561">
          <cell r="B561" t="str">
            <v>720-40000704</v>
          </cell>
          <cell r="C561" t="str">
            <v>BOOKED</v>
          </cell>
          <cell r="D561" t="str">
            <v>Accruing</v>
          </cell>
          <cell r="E561" t="str">
            <v>CCSP.DF.PR.FXD</v>
          </cell>
          <cell r="F561" t="str">
            <v>Customer</v>
          </cell>
          <cell r="G561">
            <v>460302</v>
          </cell>
        </row>
        <row r="562">
          <cell r="B562" t="str">
            <v>720-40000705</v>
          </cell>
          <cell r="C562" t="str">
            <v>BOOKED</v>
          </cell>
          <cell r="D562" t="str">
            <v>Accruing</v>
          </cell>
          <cell r="E562" t="str">
            <v>CCSP.DF.PR.FXD</v>
          </cell>
          <cell r="F562" t="str">
            <v>Customer</v>
          </cell>
          <cell r="G562">
            <v>479290</v>
          </cell>
        </row>
        <row r="563">
          <cell r="B563" t="str">
            <v>720-40000706</v>
          </cell>
          <cell r="C563" t="str">
            <v>BOOKED</v>
          </cell>
          <cell r="D563" t="str">
            <v>Accruing</v>
          </cell>
          <cell r="E563" t="str">
            <v>CCSP.DF.PR.FXD</v>
          </cell>
          <cell r="F563" t="str">
            <v>Customer</v>
          </cell>
          <cell r="G563">
            <v>482291</v>
          </cell>
        </row>
        <row r="564">
          <cell r="B564" t="str">
            <v>720-40000707</v>
          </cell>
          <cell r="C564" t="str">
            <v>BOOKED</v>
          </cell>
          <cell r="D564" t="str">
            <v>Accruing</v>
          </cell>
          <cell r="E564" t="str">
            <v>CCSP.DF.PR.FXD</v>
          </cell>
          <cell r="F564" t="str">
            <v>Customer</v>
          </cell>
          <cell r="G564">
            <v>326350</v>
          </cell>
        </row>
        <row r="565">
          <cell r="B565" t="str">
            <v>720-40000708</v>
          </cell>
          <cell r="C565" t="str">
            <v>BOOKED</v>
          </cell>
          <cell r="D565" t="str">
            <v>Accruing</v>
          </cell>
          <cell r="E565" t="str">
            <v>CCSP.DF.PR.FXD</v>
          </cell>
          <cell r="F565" t="str">
            <v>Customer</v>
          </cell>
          <cell r="G565">
            <v>485303</v>
          </cell>
        </row>
        <row r="566">
          <cell r="B566" t="str">
            <v>720-40000709</v>
          </cell>
          <cell r="C566" t="str">
            <v>BOOKED</v>
          </cell>
          <cell r="D566" t="str">
            <v>Accruing</v>
          </cell>
          <cell r="E566" t="str">
            <v>CCSP.DF.PR.FXD</v>
          </cell>
          <cell r="F566" t="str">
            <v>Customer</v>
          </cell>
          <cell r="G566">
            <v>487289</v>
          </cell>
        </row>
        <row r="567">
          <cell r="B567" t="str">
            <v>720-40000711</v>
          </cell>
          <cell r="C567" t="str">
            <v>BOOKED</v>
          </cell>
          <cell r="D567" t="str">
            <v>Accruing</v>
          </cell>
          <cell r="E567" t="str">
            <v>CCSP.DF.PR.FXD</v>
          </cell>
          <cell r="F567" t="str">
            <v>Customer</v>
          </cell>
          <cell r="G567">
            <v>487304</v>
          </cell>
        </row>
        <row r="568">
          <cell r="B568" t="str">
            <v>720-40000712</v>
          </cell>
          <cell r="C568" t="str">
            <v>BOOKED</v>
          </cell>
          <cell r="D568" t="str">
            <v>Accruing</v>
          </cell>
          <cell r="E568" t="str">
            <v>CCSP.DF.PR.FXD</v>
          </cell>
          <cell r="F568" t="str">
            <v>Customer</v>
          </cell>
          <cell r="G568">
            <v>320697</v>
          </cell>
        </row>
        <row r="569">
          <cell r="B569" t="str">
            <v>720-40000714</v>
          </cell>
          <cell r="C569" t="str">
            <v>BOOKED</v>
          </cell>
          <cell r="D569" t="str">
            <v>Accruing</v>
          </cell>
          <cell r="E569" t="str">
            <v>CCSP.DF.PR.FXD</v>
          </cell>
          <cell r="F569" t="str">
            <v>Customer</v>
          </cell>
          <cell r="G569">
            <v>370543</v>
          </cell>
        </row>
        <row r="570">
          <cell r="B570" t="str">
            <v>720-40000715</v>
          </cell>
          <cell r="C570" t="str">
            <v>BOOKED</v>
          </cell>
          <cell r="D570" t="str">
            <v>Accruing</v>
          </cell>
          <cell r="E570" t="str">
            <v>CCSP.DF.PR.FXD</v>
          </cell>
          <cell r="F570" t="str">
            <v>Customer</v>
          </cell>
          <cell r="G570">
            <v>498314</v>
          </cell>
        </row>
        <row r="571">
          <cell r="B571" t="str">
            <v>720-40000716</v>
          </cell>
          <cell r="C571" t="str">
            <v>BOOKED</v>
          </cell>
          <cell r="D571" t="str">
            <v>Accruing</v>
          </cell>
          <cell r="E571" t="str">
            <v>CCSP.DF.VAR.PR.ESTBILL</v>
          </cell>
          <cell r="F571" t="str">
            <v>Customer</v>
          </cell>
          <cell r="G571">
            <v>309462</v>
          </cell>
        </row>
        <row r="572">
          <cell r="B572" t="str">
            <v>720-40000717</v>
          </cell>
          <cell r="C572" t="str">
            <v>BOOKED</v>
          </cell>
          <cell r="D572" t="str">
            <v>Accruing</v>
          </cell>
          <cell r="E572" t="str">
            <v>CCSP.DF.PR.FXD</v>
          </cell>
          <cell r="F572" t="str">
            <v>Customer</v>
          </cell>
          <cell r="G572">
            <v>519361</v>
          </cell>
        </row>
        <row r="573">
          <cell r="B573" t="str">
            <v>720-40000718</v>
          </cell>
          <cell r="C573" t="str">
            <v>BOOKED</v>
          </cell>
          <cell r="D573" t="str">
            <v>Accruing</v>
          </cell>
          <cell r="E573" t="str">
            <v>CCSP.DF.PR.FXD</v>
          </cell>
          <cell r="F573" t="str">
            <v>Customer</v>
          </cell>
          <cell r="G573">
            <v>326350</v>
          </cell>
        </row>
        <row r="574">
          <cell r="B574" t="str">
            <v>720-40000720</v>
          </cell>
          <cell r="C574" t="str">
            <v>BOOKED</v>
          </cell>
          <cell r="D574" t="str">
            <v>Accruing</v>
          </cell>
          <cell r="E574" t="str">
            <v>CCSP.DF.VAR.PR.ESTBILL</v>
          </cell>
          <cell r="F574" t="str">
            <v>Customer</v>
          </cell>
          <cell r="G574">
            <v>309462</v>
          </cell>
        </row>
        <row r="575">
          <cell r="B575" t="str">
            <v>720-40000722</v>
          </cell>
          <cell r="C575" t="str">
            <v>BOOKED</v>
          </cell>
          <cell r="D575" t="str">
            <v>Accruing</v>
          </cell>
          <cell r="E575" t="str">
            <v>CCSP.DF.VAR.PR.ESTBILL</v>
          </cell>
          <cell r="F575" t="str">
            <v>Customer</v>
          </cell>
          <cell r="G575">
            <v>309462</v>
          </cell>
        </row>
        <row r="576">
          <cell r="B576" t="str">
            <v>720-40000723</v>
          </cell>
          <cell r="C576" t="str">
            <v>BOOKED</v>
          </cell>
          <cell r="D576" t="str">
            <v>Accruing</v>
          </cell>
          <cell r="E576" t="str">
            <v>CCSP.DF.VAR.PR.ESTBILL</v>
          </cell>
          <cell r="F576" t="str">
            <v>Customer</v>
          </cell>
          <cell r="G576">
            <v>309462</v>
          </cell>
        </row>
        <row r="577">
          <cell r="B577" t="str">
            <v>720-40000724</v>
          </cell>
          <cell r="C577" t="str">
            <v>BOOKED</v>
          </cell>
          <cell r="D577" t="str">
            <v>Accruing</v>
          </cell>
          <cell r="E577" t="str">
            <v>CCSP.DF.PR.FXD</v>
          </cell>
          <cell r="F577" t="str">
            <v>Customer</v>
          </cell>
          <cell r="G577">
            <v>360030</v>
          </cell>
        </row>
        <row r="578">
          <cell r="B578" t="str">
            <v>720-40000725</v>
          </cell>
          <cell r="C578" t="str">
            <v>BOOKED</v>
          </cell>
          <cell r="D578" t="str">
            <v>Accruing</v>
          </cell>
          <cell r="E578" t="str">
            <v>CCSP.DF.PR.FXD</v>
          </cell>
          <cell r="F578" t="str">
            <v>Customer</v>
          </cell>
          <cell r="G578">
            <v>520293</v>
          </cell>
        </row>
        <row r="579">
          <cell r="B579" t="str">
            <v>720-40000726</v>
          </cell>
          <cell r="C579" t="str">
            <v>BOOKED</v>
          </cell>
          <cell r="D579" t="str">
            <v>Accruing</v>
          </cell>
          <cell r="E579" t="str">
            <v>CCSP.DF.PR.FXD</v>
          </cell>
          <cell r="F579" t="str">
            <v>Customer</v>
          </cell>
          <cell r="G579">
            <v>360030</v>
          </cell>
        </row>
        <row r="580">
          <cell r="B580" t="str">
            <v>720-40000727</v>
          </cell>
          <cell r="C580" t="str">
            <v>BOOKED</v>
          </cell>
          <cell r="D580" t="str">
            <v>Accruing</v>
          </cell>
          <cell r="E580" t="str">
            <v>CCSP.DF.PR.FXD</v>
          </cell>
          <cell r="F580" t="str">
            <v>Customer</v>
          </cell>
          <cell r="G580">
            <v>320684</v>
          </cell>
        </row>
        <row r="581">
          <cell r="B581" t="str">
            <v>720-40000728</v>
          </cell>
          <cell r="C581" t="str">
            <v>BOOKED</v>
          </cell>
          <cell r="D581" t="str">
            <v>Accruing</v>
          </cell>
          <cell r="E581" t="str">
            <v>CCSP.DF.PR.FXD</v>
          </cell>
          <cell r="F581" t="str">
            <v>Customer</v>
          </cell>
          <cell r="G581">
            <v>330511</v>
          </cell>
        </row>
        <row r="582">
          <cell r="B582" t="str">
            <v>720-40000729</v>
          </cell>
          <cell r="C582" t="str">
            <v>BOOKED</v>
          </cell>
          <cell r="D582" t="str">
            <v>Accruing</v>
          </cell>
          <cell r="E582" t="str">
            <v>CCSP.DF.PR.FXD</v>
          </cell>
          <cell r="F582" t="str">
            <v>Customer</v>
          </cell>
          <cell r="G582">
            <v>330511</v>
          </cell>
        </row>
        <row r="583">
          <cell r="B583" t="str">
            <v>720-40000730</v>
          </cell>
          <cell r="C583" t="str">
            <v>BOOKED</v>
          </cell>
          <cell r="D583" t="str">
            <v>Accruing</v>
          </cell>
          <cell r="E583" t="str">
            <v>CCSP.DF.PR.FXD</v>
          </cell>
          <cell r="F583" t="str">
            <v>Customer</v>
          </cell>
          <cell r="G583">
            <v>546289</v>
          </cell>
        </row>
        <row r="584">
          <cell r="B584" t="str">
            <v>720-40000731</v>
          </cell>
          <cell r="C584" t="str">
            <v>BOOKED</v>
          </cell>
          <cell r="D584" t="str">
            <v>Accruing</v>
          </cell>
          <cell r="E584" t="str">
            <v>CCSP.DF.PR.FXD</v>
          </cell>
          <cell r="F584" t="str">
            <v>Customer</v>
          </cell>
          <cell r="G584">
            <v>556379</v>
          </cell>
        </row>
        <row r="585">
          <cell r="B585" t="str">
            <v>720-40000732</v>
          </cell>
          <cell r="C585" t="str">
            <v>BOOKED</v>
          </cell>
          <cell r="D585" t="str">
            <v>Accruing</v>
          </cell>
          <cell r="E585" t="str">
            <v>CCSP.DF.PR.FXD</v>
          </cell>
          <cell r="F585" t="str">
            <v>Customer</v>
          </cell>
          <cell r="G585">
            <v>364922</v>
          </cell>
        </row>
        <row r="586">
          <cell r="B586" t="str">
            <v>720-40000733</v>
          </cell>
          <cell r="C586" t="str">
            <v>BOOKED</v>
          </cell>
          <cell r="D586" t="str">
            <v>Accruing</v>
          </cell>
          <cell r="E586" t="str">
            <v>CCSP.DF.PR.FXD</v>
          </cell>
          <cell r="F586" t="str">
            <v>Customer</v>
          </cell>
          <cell r="G586">
            <v>552289</v>
          </cell>
        </row>
        <row r="587">
          <cell r="B587" t="str">
            <v>720-40000734</v>
          </cell>
          <cell r="C587" t="str">
            <v>BOOKED</v>
          </cell>
          <cell r="D587" t="str">
            <v>Accruing</v>
          </cell>
          <cell r="E587" t="str">
            <v>CCSP.DF.PR.FXD</v>
          </cell>
          <cell r="F587" t="str">
            <v>Customer</v>
          </cell>
          <cell r="G587">
            <v>551289</v>
          </cell>
        </row>
        <row r="588">
          <cell r="B588" t="str">
            <v>720-40000735</v>
          </cell>
          <cell r="C588" t="str">
            <v>BOOKED</v>
          </cell>
          <cell r="D588" t="str">
            <v>Accruing</v>
          </cell>
          <cell r="E588" t="str">
            <v>CCSP.DF.PR.FXD</v>
          </cell>
          <cell r="F588" t="str">
            <v>Customer</v>
          </cell>
          <cell r="G588">
            <v>558296</v>
          </cell>
        </row>
        <row r="589">
          <cell r="B589" t="str">
            <v>720-40000736</v>
          </cell>
          <cell r="C589" t="str">
            <v>BOOKED</v>
          </cell>
          <cell r="D589" t="str">
            <v>Accruing</v>
          </cell>
          <cell r="E589" t="str">
            <v>CCSP.DF.VAR.PR.ESTBILL</v>
          </cell>
          <cell r="F589" t="str">
            <v>Customer</v>
          </cell>
          <cell r="G589">
            <v>309462</v>
          </cell>
        </row>
        <row r="590">
          <cell r="B590" t="str">
            <v>720-40000738</v>
          </cell>
          <cell r="C590" t="str">
            <v>BOOKED</v>
          </cell>
          <cell r="D590" t="str">
            <v>Accruing</v>
          </cell>
          <cell r="E590" t="str">
            <v>CCSP.DF.VAR.PR.ESTBILL</v>
          </cell>
          <cell r="F590" t="str">
            <v>Customer</v>
          </cell>
          <cell r="G590">
            <v>309462</v>
          </cell>
        </row>
        <row r="591">
          <cell r="B591" t="str">
            <v>720-40000739</v>
          </cell>
          <cell r="C591" t="str">
            <v>BOOKED</v>
          </cell>
          <cell r="D591" t="str">
            <v>Accruing</v>
          </cell>
          <cell r="E591" t="str">
            <v>CCSP.DF.VAR.PR.ESTBILL</v>
          </cell>
          <cell r="F591" t="str">
            <v>Customer</v>
          </cell>
          <cell r="G591">
            <v>309462</v>
          </cell>
        </row>
        <row r="592">
          <cell r="B592" t="str">
            <v>720-40000740</v>
          </cell>
          <cell r="C592" t="str">
            <v>BOOKED</v>
          </cell>
          <cell r="D592" t="str">
            <v>Accruing</v>
          </cell>
          <cell r="E592" t="str">
            <v>CCSP.DF.VAR.PR.ESTBILL</v>
          </cell>
          <cell r="F592" t="str">
            <v>Customer</v>
          </cell>
          <cell r="G592">
            <v>309462</v>
          </cell>
        </row>
        <row r="593">
          <cell r="B593" t="str">
            <v>720-40000741</v>
          </cell>
          <cell r="C593" t="str">
            <v>BOOKED</v>
          </cell>
          <cell r="D593" t="str">
            <v>Accruing</v>
          </cell>
          <cell r="E593" t="str">
            <v>CCSP.DF.VAR.PR.ESTBILL</v>
          </cell>
          <cell r="F593" t="str">
            <v>Customer</v>
          </cell>
          <cell r="G593">
            <v>309462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1863"/>
  <sheetViews>
    <sheetView workbookViewId="0">
      <pane ySplit="5" topLeftCell="A6" activePane="bottomLeft" state="frozen"/>
      <selection pane="bottomLeft" activeCell="A6" sqref="A6"/>
    </sheetView>
  </sheetViews>
  <sheetFormatPr defaultRowHeight="12.75" x14ac:dyDescent="0.2"/>
  <cols>
    <col min="1" max="1" width="23.7109375" bestFit="1" customWidth="1"/>
    <col min="2" max="2" width="63.140625" customWidth="1"/>
    <col min="3" max="3" width="9.85546875" style="62" bestFit="1" customWidth="1"/>
    <col min="4" max="4" width="27.28515625" style="62" bestFit="1" customWidth="1"/>
    <col min="5" max="5" width="29" style="56" bestFit="1" customWidth="1"/>
    <col min="6" max="9" width="15" style="56" bestFit="1" customWidth="1"/>
    <col min="10" max="10" width="17.7109375" style="56" bestFit="1" customWidth="1"/>
    <col min="12" max="12" width="24.140625" bestFit="1" customWidth="1"/>
  </cols>
  <sheetData>
    <row r="1" spans="1:12" ht="18.75" x14ac:dyDescent="0.3">
      <c r="A1" s="79" t="s">
        <v>2</v>
      </c>
      <c r="B1" s="80">
        <v>1469022777.9768236</v>
      </c>
      <c r="D1" s="83" t="s">
        <v>4</v>
      </c>
      <c r="E1" s="84">
        <v>103019755.28</v>
      </c>
    </row>
    <row r="2" spans="1:12" x14ac:dyDescent="0.2">
      <c r="A2" s="62"/>
      <c r="B2" s="62"/>
    </row>
    <row r="3" spans="1:12" ht="18.75" x14ac:dyDescent="0.3">
      <c r="A3" s="81" t="s">
        <v>5026</v>
      </c>
      <c r="B3" s="82">
        <f>+'TOTAL PAST DUE'!E3/'TOTAL PORTAFOLIO'!B1</f>
        <v>5.6463542289408593E-2</v>
      </c>
    </row>
    <row r="4" spans="1:12" ht="15" x14ac:dyDescent="0.25">
      <c r="E4" s="71">
        <f>+SUBTOTAL(9,E6:E1863)</f>
        <v>1366003022.6968234</v>
      </c>
    </row>
    <row r="5" spans="1:12" x14ac:dyDescent="0.2">
      <c r="A5" s="57" t="s">
        <v>5009</v>
      </c>
      <c r="B5" s="57" t="s">
        <v>5010</v>
      </c>
      <c r="C5" s="58" t="s">
        <v>5011</v>
      </c>
      <c r="D5" s="59" t="s">
        <v>5012</v>
      </c>
      <c r="E5" s="60" t="s">
        <v>5013</v>
      </c>
      <c r="F5" s="63" t="s">
        <v>5014</v>
      </c>
      <c r="G5" s="63" t="s">
        <v>5015</v>
      </c>
      <c r="H5" s="63" t="s">
        <v>5016</v>
      </c>
      <c r="I5" s="63" t="s">
        <v>5017</v>
      </c>
      <c r="J5" s="64" t="s">
        <v>5018</v>
      </c>
      <c r="K5" s="61" t="s">
        <v>5019</v>
      </c>
      <c r="L5" s="61" t="s">
        <v>5020</v>
      </c>
    </row>
    <row r="6" spans="1:12" x14ac:dyDescent="0.2">
      <c r="A6" s="66">
        <v>309306</v>
      </c>
      <c r="B6" s="67"/>
      <c r="C6" s="66" t="s">
        <v>42</v>
      </c>
      <c r="D6" s="66"/>
      <c r="E6" s="68">
        <v>246051345.59999999</v>
      </c>
      <c r="F6" s="68">
        <v>0</v>
      </c>
      <c r="G6" s="68">
        <v>0</v>
      </c>
      <c r="H6" s="68">
        <v>0</v>
      </c>
      <c r="I6" s="68">
        <v>0</v>
      </c>
      <c r="J6" s="68">
        <v>0</v>
      </c>
      <c r="K6" s="65" t="str">
        <f t="shared" ref="K6:K44" si="0">+IF(I6&gt;0,"120+",IF(H6&gt;0,"91-120",IF(G6&gt;0,"61-90",IF(F6&gt;0,"31-60","1-30"))))</f>
        <v>1-30</v>
      </c>
      <c r="L6" s="66" t="s">
        <v>555</v>
      </c>
    </row>
    <row r="7" spans="1:12" x14ac:dyDescent="0.2">
      <c r="A7" s="66">
        <v>317746</v>
      </c>
      <c r="B7" s="67"/>
      <c r="C7" s="66" t="s">
        <v>42</v>
      </c>
      <c r="D7" s="66"/>
      <c r="E7" s="68">
        <v>86970439.430000007</v>
      </c>
      <c r="F7" s="68">
        <v>0</v>
      </c>
      <c r="G7" s="68">
        <v>0</v>
      </c>
      <c r="H7" s="68">
        <v>0</v>
      </c>
      <c r="I7" s="68">
        <v>0</v>
      </c>
      <c r="J7" s="68">
        <v>0</v>
      </c>
      <c r="K7" s="65" t="str">
        <f t="shared" si="0"/>
        <v>1-30</v>
      </c>
      <c r="L7" s="66" t="s">
        <v>5027</v>
      </c>
    </row>
    <row r="8" spans="1:12" x14ac:dyDescent="0.2">
      <c r="A8" s="66">
        <v>314798</v>
      </c>
      <c r="B8" s="67"/>
      <c r="C8" s="66" t="s">
        <v>42</v>
      </c>
      <c r="D8" s="66"/>
      <c r="E8" s="68">
        <v>53077745.299999967</v>
      </c>
      <c r="F8" s="68">
        <v>0</v>
      </c>
      <c r="G8" s="68">
        <v>0</v>
      </c>
      <c r="H8" s="68">
        <v>0</v>
      </c>
      <c r="I8" s="68">
        <v>0</v>
      </c>
      <c r="J8" s="68">
        <v>0</v>
      </c>
      <c r="K8" s="65" t="str">
        <f t="shared" si="0"/>
        <v>1-30</v>
      </c>
      <c r="L8" s="66" t="s">
        <v>3243</v>
      </c>
    </row>
    <row r="9" spans="1:12" x14ac:dyDescent="0.2">
      <c r="A9" s="66">
        <v>320398</v>
      </c>
      <c r="B9" s="67"/>
      <c r="C9" s="66" t="s">
        <v>42</v>
      </c>
      <c r="D9" s="66"/>
      <c r="E9" s="68">
        <v>42926157.205688603</v>
      </c>
      <c r="F9" s="68">
        <v>0</v>
      </c>
      <c r="G9" s="68">
        <v>0</v>
      </c>
      <c r="H9" s="68">
        <v>0</v>
      </c>
      <c r="I9" s="68">
        <v>0</v>
      </c>
      <c r="J9" s="68">
        <v>0</v>
      </c>
      <c r="K9" s="65" t="str">
        <f t="shared" si="0"/>
        <v>1-30</v>
      </c>
      <c r="L9" s="66" t="s">
        <v>555</v>
      </c>
    </row>
    <row r="10" spans="1:12" x14ac:dyDescent="0.2">
      <c r="A10" s="66">
        <v>310580</v>
      </c>
      <c r="B10" s="67"/>
      <c r="C10" s="66" t="s">
        <v>42</v>
      </c>
      <c r="D10" s="66"/>
      <c r="E10" s="68">
        <v>31401365.709999997</v>
      </c>
      <c r="F10" s="68">
        <v>0</v>
      </c>
      <c r="G10" s="68">
        <v>0</v>
      </c>
      <c r="H10" s="68">
        <v>0</v>
      </c>
      <c r="I10" s="68">
        <v>0</v>
      </c>
      <c r="J10" s="68">
        <v>0</v>
      </c>
      <c r="K10" s="65" t="str">
        <f t="shared" si="0"/>
        <v>1-30</v>
      </c>
      <c r="L10" s="66" t="s">
        <v>555</v>
      </c>
    </row>
    <row r="11" spans="1:12" x14ac:dyDescent="0.2">
      <c r="A11" s="66">
        <v>316076</v>
      </c>
      <c r="B11" s="67"/>
      <c r="C11" s="66" t="s">
        <v>42</v>
      </c>
      <c r="D11" s="66"/>
      <c r="E11" s="68">
        <v>31252138.51803584</v>
      </c>
      <c r="F11" s="68">
        <v>67997.349999999962</v>
      </c>
      <c r="G11" s="68">
        <v>0</v>
      </c>
      <c r="H11" s="68">
        <v>0</v>
      </c>
      <c r="I11" s="68">
        <v>0</v>
      </c>
      <c r="J11" s="68">
        <v>67997.349999999962</v>
      </c>
      <c r="K11" s="65" t="str">
        <f t="shared" si="0"/>
        <v>31-60</v>
      </c>
      <c r="L11" s="66" t="s">
        <v>555</v>
      </c>
    </row>
    <row r="12" spans="1:12" x14ac:dyDescent="0.2">
      <c r="A12" s="66">
        <v>314376</v>
      </c>
      <c r="B12" s="67"/>
      <c r="C12" s="66" t="s">
        <v>42</v>
      </c>
      <c r="D12" s="66"/>
      <c r="E12" s="68">
        <v>30940770.010000005</v>
      </c>
      <c r="F12" s="68">
        <v>0</v>
      </c>
      <c r="G12" s="68">
        <v>0</v>
      </c>
      <c r="H12" s="68">
        <v>0</v>
      </c>
      <c r="I12" s="68">
        <v>0</v>
      </c>
      <c r="J12" s="68">
        <v>0</v>
      </c>
      <c r="K12" s="65" t="str">
        <f t="shared" si="0"/>
        <v>1-30</v>
      </c>
      <c r="L12" s="66" t="s">
        <v>3243</v>
      </c>
    </row>
    <row r="13" spans="1:12" x14ac:dyDescent="0.2">
      <c r="A13" s="66">
        <v>313740</v>
      </c>
      <c r="B13" s="67"/>
      <c r="C13" s="66" t="s">
        <v>42</v>
      </c>
      <c r="D13" s="66"/>
      <c r="E13" s="68">
        <v>29231300.43</v>
      </c>
      <c r="F13" s="68">
        <v>0</v>
      </c>
      <c r="G13" s="68">
        <v>0</v>
      </c>
      <c r="H13" s="68">
        <v>0</v>
      </c>
      <c r="I13" s="68">
        <v>0</v>
      </c>
      <c r="J13" s="68">
        <v>0</v>
      </c>
      <c r="K13" s="65" t="str">
        <f t="shared" si="0"/>
        <v>1-30</v>
      </c>
      <c r="L13" s="66" t="s">
        <v>3804</v>
      </c>
    </row>
    <row r="14" spans="1:12" x14ac:dyDescent="0.2">
      <c r="A14" s="66">
        <v>308989</v>
      </c>
      <c r="B14" s="67"/>
      <c r="C14" s="66" t="s">
        <v>42</v>
      </c>
      <c r="D14" s="66"/>
      <c r="E14" s="68">
        <v>28729590.230000004</v>
      </c>
      <c r="F14" s="68">
        <v>0</v>
      </c>
      <c r="G14" s="68">
        <v>0</v>
      </c>
      <c r="H14" s="68">
        <v>0</v>
      </c>
      <c r="I14" s="68">
        <v>0</v>
      </c>
      <c r="J14" s="68">
        <v>0</v>
      </c>
      <c r="K14" s="65" t="str">
        <f t="shared" si="0"/>
        <v>1-30</v>
      </c>
      <c r="L14" s="66" t="s">
        <v>555</v>
      </c>
    </row>
    <row r="15" spans="1:12" x14ac:dyDescent="0.2">
      <c r="A15" s="66">
        <v>368046</v>
      </c>
      <c r="B15" s="67"/>
      <c r="C15" s="66" t="s">
        <v>42</v>
      </c>
      <c r="D15" s="66"/>
      <c r="E15" s="68">
        <v>28345149.010000002</v>
      </c>
      <c r="F15" s="68">
        <v>0</v>
      </c>
      <c r="G15" s="68">
        <v>0</v>
      </c>
      <c r="H15" s="68">
        <v>0</v>
      </c>
      <c r="I15" s="68">
        <v>0</v>
      </c>
      <c r="J15" s="68">
        <v>0</v>
      </c>
      <c r="K15" s="65" t="str">
        <f t="shared" si="0"/>
        <v>1-30</v>
      </c>
      <c r="L15" s="66" t="s">
        <v>3639</v>
      </c>
    </row>
    <row r="16" spans="1:12" x14ac:dyDescent="0.2">
      <c r="A16" s="66">
        <v>312097</v>
      </c>
      <c r="B16" s="67"/>
      <c r="C16" s="66" t="s">
        <v>42</v>
      </c>
      <c r="D16" s="66"/>
      <c r="E16" s="68">
        <v>26954956.470000003</v>
      </c>
      <c r="F16" s="68">
        <v>0</v>
      </c>
      <c r="G16" s="68">
        <v>0</v>
      </c>
      <c r="H16" s="68">
        <v>0</v>
      </c>
      <c r="I16" s="68">
        <v>0</v>
      </c>
      <c r="J16" s="68">
        <v>0</v>
      </c>
      <c r="K16" s="65" t="str">
        <f t="shared" si="0"/>
        <v>1-30</v>
      </c>
      <c r="L16" s="66" t="s">
        <v>555</v>
      </c>
    </row>
    <row r="17" spans="1:12" x14ac:dyDescent="0.2">
      <c r="A17" s="66">
        <v>311337</v>
      </c>
      <c r="B17" s="67"/>
      <c r="C17" s="66" t="s">
        <v>42</v>
      </c>
      <c r="D17" s="66"/>
      <c r="E17" s="68">
        <v>24109997.460000001</v>
      </c>
      <c r="F17" s="68">
        <v>0</v>
      </c>
      <c r="G17" s="68">
        <v>0</v>
      </c>
      <c r="H17" s="68">
        <v>0</v>
      </c>
      <c r="I17" s="68">
        <v>0</v>
      </c>
      <c r="J17" s="68">
        <v>0</v>
      </c>
      <c r="K17" s="65" t="str">
        <f t="shared" si="0"/>
        <v>1-30</v>
      </c>
      <c r="L17" s="66" t="s">
        <v>5028</v>
      </c>
    </row>
    <row r="18" spans="1:12" x14ac:dyDescent="0.2">
      <c r="A18" s="66">
        <v>316358</v>
      </c>
      <c r="B18" s="67"/>
      <c r="C18" s="66" t="s">
        <v>42</v>
      </c>
      <c r="D18" s="66"/>
      <c r="E18" s="68">
        <v>23883472.930000003</v>
      </c>
      <c r="F18" s="68">
        <v>0</v>
      </c>
      <c r="G18" s="68">
        <v>0</v>
      </c>
      <c r="H18" s="68">
        <v>0</v>
      </c>
      <c r="I18" s="68">
        <v>0</v>
      </c>
      <c r="J18" s="68">
        <v>0</v>
      </c>
      <c r="K18" s="65" t="str">
        <f t="shared" si="0"/>
        <v>1-30</v>
      </c>
      <c r="L18" s="66" t="s">
        <v>3732</v>
      </c>
    </row>
    <row r="19" spans="1:12" x14ac:dyDescent="0.2">
      <c r="A19" s="66">
        <v>320134</v>
      </c>
      <c r="B19" s="67"/>
      <c r="C19" s="66" t="s">
        <v>42</v>
      </c>
      <c r="D19" s="66"/>
      <c r="E19" s="68">
        <v>23669651.820000004</v>
      </c>
      <c r="F19" s="68">
        <v>0</v>
      </c>
      <c r="G19" s="68">
        <v>0</v>
      </c>
      <c r="H19" s="68">
        <v>0</v>
      </c>
      <c r="I19" s="68">
        <v>0</v>
      </c>
      <c r="J19" s="68">
        <v>0</v>
      </c>
      <c r="K19" s="65" t="str">
        <f t="shared" si="0"/>
        <v>1-30</v>
      </c>
      <c r="L19" s="66" t="s">
        <v>3804</v>
      </c>
    </row>
    <row r="20" spans="1:12" x14ac:dyDescent="0.2">
      <c r="A20" s="66">
        <v>319669</v>
      </c>
      <c r="B20" s="67"/>
      <c r="C20" s="66" t="s">
        <v>42</v>
      </c>
      <c r="D20" s="66"/>
      <c r="E20" s="68">
        <v>23187713.127841473</v>
      </c>
      <c r="F20" s="68">
        <v>0</v>
      </c>
      <c r="G20" s="68">
        <v>0</v>
      </c>
      <c r="H20" s="68">
        <v>0</v>
      </c>
      <c r="I20" s="68">
        <v>0</v>
      </c>
      <c r="J20" s="68">
        <v>0</v>
      </c>
      <c r="K20" s="65" t="str">
        <f t="shared" si="0"/>
        <v>1-30</v>
      </c>
      <c r="L20" s="66" t="s">
        <v>555</v>
      </c>
    </row>
    <row r="21" spans="1:12" x14ac:dyDescent="0.2">
      <c r="A21" s="66">
        <v>313548</v>
      </c>
      <c r="B21" s="67"/>
      <c r="C21" s="66" t="s">
        <v>42</v>
      </c>
      <c r="D21" s="66"/>
      <c r="E21" s="68">
        <v>22561054.979999967</v>
      </c>
      <c r="F21" s="68">
        <v>0</v>
      </c>
      <c r="G21" s="68">
        <v>0</v>
      </c>
      <c r="H21" s="68">
        <v>0</v>
      </c>
      <c r="I21" s="68">
        <v>0</v>
      </c>
      <c r="J21" s="68">
        <v>0</v>
      </c>
      <c r="K21" s="65" t="str">
        <f t="shared" si="0"/>
        <v>1-30</v>
      </c>
      <c r="L21" s="66" t="s">
        <v>3581</v>
      </c>
    </row>
    <row r="22" spans="1:12" x14ac:dyDescent="0.2">
      <c r="A22" s="66">
        <v>308390</v>
      </c>
      <c r="B22" s="67"/>
      <c r="C22" s="66" t="s">
        <v>42</v>
      </c>
      <c r="D22" s="66"/>
      <c r="E22" s="68">
        <v>17401561.940000005</v>
      </c>
      <c r="F22" s="68">
        <v>0</v>
      </c>
      <c r="G22" s="68">
        <v>0</v>
      </c>
      <c r="H22" s="68">
        <v>0</v>
      </c>
      <c r="I22" s="68">
        <v>0</v>
      </c>
      <c r="J22" s="68">
        <v>0</v>
      </c>
      <c r="K22" s="65" t="str">
        <f t="shared" si="0"/>
        <v>1-30</v>
      </c>
      <c r="L22" s="66" t="s">
        <v>3742</v>
      </c>
    </row>
    <row r="23" spans="1:12" x14ac:dyDescent="0.2">
      <c r="A23" s="66">
        <v>311774</v>
      </c>
      <c r="B23" s="67"/>
      <c r="C23" s="66" t="s">
        <v>42</v>
      </c>
      <c r="D23" s="66"/>
      <c r="E23" s="68">
        <v>16641543.847862097</v>
      </c>
      <c r="F23" s="68">
        <v>0</v>
      </c>
      <c r="G23" s="68">
        <v>0</v>
      </c>
      <c r="H23" s="68">
        <v>0</v>
      </c>
      <c r="I23" s="68">
        <v>0</v>
      </c>
      <c r="J23" s="68">
        <v>0</v>
      </c>
      <c r="K23" s="65" t="str">
        <f t="shared" si="0"/>
        <v>1-30</v>
      </c>
      <c r="L23" s="66" t="s">
        <v>555</v>
      </c>
    </row>
    <row r="24" spans="1:12" x14ac:dyDescent="0.2">
      <c r="A24" s="66">
        <v>318916</v>
      </c>
      <c r="B24" s="67"/>
      <c r="C24" s="66" t="s">
        <v>42</v>
      </c>
      <c r="D24" s="66"/>
      <c r="E24" s="68">
        <v>15902767.442243684</v>
      </c>
      <c r="F24" s="68">
        <v>0</v>
      </c>
      <c r="G24" s="68">
        <v>0</v>
      </c>
      <c r="H24" s="68">
        <v>0</v>
      </c>
      <c r="I24" s="68">
        <v>0</v>
      </c>
      <c r="J24" s="68">
        <v>0</v>
      </c>
      <c r="K24" s="65" t="str">
        <f t="shared" si="0"/>
        <v>1-30</v>
      </c>
      <c r="L24" s="66" t="s">
        <v>555</v>
      </c>
    </row>
    <row r="25" spans="1:12" x14ac:dyDescent="0.2">
      <c r="A25" s="66">
        <v>316391</v>
      </c>
      <c r="B25" s="67"/>
      <c r="C25" s="66" t="s">
        <v>42</v>
      </c>
      <c r="D25" s="66"/>
      <c r="E25" s="68">
        <v>14590153.149999999</v>
      </c>
      <c r="F25" s="68">
        <v>0</v>
      </c>
      <c r="G25" s="68">
        <v>0</v>
      </c>
      <c r="H25" s="68">
        <v>0</v>
      </c>
      <c r="I25" s="68">
        <v>0</v>
      </c>
      <c r="J25" s="68">
        <v>0</v>
      </c>
      <c r="K25" s="65" t="str">
        <f t="shared" si="0"/>
        <v>1-30</v>
      </c>
      <c r="L25" s="66" t="s">
        <v>555</v>
      </c>
    </row>
    <row r="26" spans="1:12" x14ac:dyDescent="0.2">
      <c r="A26" s="66">
        <v>318099</v>
      </c>
      <c r="B26" s="67"/>
      <c r="C26" s="66" t="s">
        <v>42</v>
      </c>
      <c r="D26" s="66"/>
      <c r="E26" s="68">
        <v>12613598.970000001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5" t="str">
        <f t="shared" si="0"/>
        <v>1-30</v>
      </c>
      <c r="L26" s="66" t="s">
        <v>555</v>
      </c>
    </row>
    <row r="27" spans="1:12" x14ac:dyDescent="0.2">
      <c r="A27" s="66">
        <v>312088</v>
      </c>
      <c r="B27" s="67"/>
      <c r="C27" s="66" t="s">
        <v>42</v>
      </c>
      <c r="D27" s="66"/>
      <c r="E27" s="68">
        <v>11024200.469999999</v>
      </c>
      <c r="F27" s="68">
        <v>0</v>
      </c>
      <c r="G27" s="68">
        <v>0</v>
      </c>
      <c r="H27" s="68">
        <v>0</v>
      </c>
      <c r="I27" s="68">
        <v>0</v>
      </c>
      <c r="J27" s="68">
        <v>0</v>
      </c>
      <c r="K27" s="65" t="str">
        <f t="shared" si="0"/>
        <v>1-30</v>
      </c>
      <c r="L27" s="66" t="s">
        <v>3639</v>
      </c>
    </row>
    <row r="28" spans="1:12" x14ac:dyDescent="0.2">
      <c r="A28" s="66">
        <v>313002</v>
      </c>
      <c r="B28" s="67"/>
      <c r="C28" s="66" t="s">
        <v>42</v>
      </c>
      <c r="D28" s="66"/>
      <c r="E28" s="68">
        <v>10909058.030000001</v>
      </c>
      <c r="F28" s="68">
        <v>0</v>
      </c>
      <c r="G28" s="68">
        <v>0</v>
      </c>
      <c r="H28" s="68">
        <v>0</v>
      </c>
      <c r="I28" s="68">
        <v>0</v>
      </c>
      <c r="J28" s="68">
        <v>0</v>
      </c>
      <c r="K28" s="65" t="str">
        <f t="shared" si="0"/>
        <v>1-30</v>
      </c>
      <c r="L28" s="66" t="s">
        <v>3732</v>
      </c>
    </row>
    <row r="29" spans="1:12" x14ac:dyDescent="0.2">
      <c r="A29" s="66">
        <v>316241</v>
      </c>
      <c r="B29" s="67"/>
      <c r="C29" s="66" t="s">
        <v>42</v>
      </c>
      <c r="D29" s="66"/>
      <c r="E29" s="68">
        <v>10558353.820000002</v>
      </c>
      <c r="F29" s="68">
        <v>0</v>
      </c>
      <c r="G29" s="68">
        <v>0</v>
      </c>
      <c r="H29" s="68">
        <v>0</v>
      </c>
      <c r="I29" s="68">
        <v>0</v>
      </c>
      <c r="J29" s="68">
        <v>0</v>
      </c>
      <c r="K29" s="65" t="str">
        <f t="shared" si="0"/>
        <v>1-30</v>
      </c>
      <c r="L29" s="66" t="s">
        <v>3243</v>
      </c>
    </row>
    <row r="30" spans="1:12" x14ac:dyDescent="0.2">
      <c r="A30" s="66">
        <v>320023</v>
      </c>
      <c r="B30" s="67"/>
      <c r="C30" s="66" t="s">
        <v>43</v>
      </c>
      <c r="D30" s="66"/>
      <c r="E30" s="68">
        <v>10031740.739999998</v>
      </c>
      <c r="F30" s="68">
        <v>0</v>
      </c>
      <c r="G30" s="68">
        <v>0</v>
      </c>
      <c r="H30" s="68">
        <v>0</v>
      </c>
      <c r="I30" s="68">
        <v>10031740.739999998</v>
      </c>
      <c r="J30" s="68">
        <v>10031740.739999998</v>
      </c>
      <c r="K30" s="65" t="str">
        <f t="shared" si="0"/>
        <v>120+</v>
      </c>
      <c r="L30" s="66" t="s">
        <v>555</v>
      </c>
    </row>
    <row r="31" spans="1:12" x14ac:dyDescent="0.2">
      <c r="A31" s="66">
        <v>324889</v>
      </c>
      <c r="B31" s="67"/>
      <c r="C31" s="66" t="s">
        <v>42</v>
      </c>
      <c r="D31" s="66"/>
      <c r="E31" s="68">
        <v>9178268.6400000006</v>
      </c>
      <c r="F31" s="68">
        <v>0</v>
      </c>
      <c r="G31" s="68">
        <v>0</v>
      </c>
      <c r="H31" s="68">
        <v>0</v>
      </c>
      <c r="I31" s="68">
        <v>0</v>
      </c>
      <c r="J31" s="68">
        <v>0</v>
      </c>
      <c r="K31" s="65" t="str">
        <f t="shared" si="0"/>
        <v>1-30</v>
      </c>
      <c r="L31" s="66" t="s">
        <v>555</v>
      </c>
    </row>
    <row r="32" spans="1:12" x14ac:dyDescent="0.2">
      <c r="A32" s="66">
        <v>318874</v>
      </c>
      <c r="B32" s="67"/>
      <c r="C32" s="66" t="s">
        <v>42</v>
      </c>
      <c r="D32" s="66"/>
      <c r="E32" s="68">
        <v>8950340.9858775623</v>
      </c>
      <c r="F32" s="68">
        <v>0</v>
      </c>
      <c r="G32" s="68">
        <v>0</v>
      </c>
      <c r="H32" s="68">
        <v>0</v>
      </c>
      <c r="I32" s="68">
        <v>0</v>
      </c>
      <c r="J32" s="68">
        <v>0</v>
      </c>
      <c r="K32" s="65" t="str">
        <f t="shared" si="0"/>
        <v>1-30</v>
      </c>
      <c r="L32" s="66" t="s">
        <v>555</v>
      </c>
    </row>
    <row r="33" spans="1:12" x14ac:dyDescent="0.2">
      <c r="A33" s="66">
        <v>317050</v>
      </c>
      <c r="B33" s="67"/>
      <c r="C33" s="66" t="s">
        <v>42</v>
      </c>
      <c r="D33" s="66"/>
      <c r="E33" s="68">
        <v>7974852.0147954421</v>
      </c>
      <c r="F33" s="68">
        <v>0</v>
      </c>
      <c r="G33" s="68">
        <v>0</v>
      </c>
      <c r="H33" s="68">
        <v>0</v>
      </c>
      <c r="I33" s="68">
        <v>0</v>
      </c>
      <c r="J33" s="68">
        <v>0</v>
      </c>
      <c r="K33" s="65" t="str">
        <f t="shared" si="0"/>
        <v>1-30</v>
      </c>
      <c r="L33" s="66" t="s">
        <v>555</v>
      </c>
    </row>
    <row r="34" spans="1:12" x14ac:dyDescent="0.2">
      <c r="A34" s="66">
        <v>309462</v>
      </c>
      <c r="B34" s="67"/>
      <c r="C34" s="66" t="s">
        <v>42</v>
      </c>
      <c r="D34" s="66"/>
      <c r="E34" s="68">
        <v>7257377.8299999991</v>
      </c>
      <c r="F34" s="68">
        <v>0</v>
      </c>
      <c r="G34" s="68">
        <v>0</v>
      </c>
      <c r="H34" s="68">
        <v>0</v>
      </c>
      <c r="I34" s="68">
        <v>0</v>
      </c>
      <c r="J34" s="68">
        <v>0</v>
      </c>
      <c r="K34" s="65" t="str">
        <f t="shared" si="0"/>
        <v>1-30</v>
      </c>
      <c r="L34" s="66" t="s">
        <v>3804</v>
      </c>
    </row>
    <row r="35" spans="1:12" x14ac:dyDescent="0.2">
      <c r="A35" s="66">
        <v>319116</v>
      </c>
      <c r="B35" s="67"/>
      <c r="C35" s="66" t="s">
        <v>42</v>
      </c>
      <c r="D35" s="66"/>
      <c r="E35" s="68">
        <v>7109949.0799999991</v>
      </c>
      <c r="F35" s="68">
        <v>0</v>
      </c>
      <c r="G35" s="68">
        <v>0</v>
      </c>
      <c r="H35" s="68">
        <v>0</v>
      </c>
      <c r="I35" s="68">
        <v>0</v>
      </c>
      <c r="J35" s="68">
        <v>0</v>
      </c>
      <c r="K35" s="65" t="str">
        <f t="shared" si="0"/>
        <v>1-30</v>
      </c>
      <c r="L35" s="66" t="s">
        <v>3804</v>
      </c>
    </row>
    <row r="36" spans="1:12" x14ac:dyDescent="0.2">
      <c r="A36" s="66">
        <v>319934</v>
      </c>
      <c r="B36" s="67"/>
      <c r="C36" s="66" t="s">
        <v>42</v>
      </c>
      <c r="D36" s="66"/>
      <c r="E36" s="68">
        <v>6131919.5400000019</v>
      </c>
      <c r="F36" s="68">
        <v>0</v>
      </c>
      <c r="G36" s="68">
        <v>0</v>
      </c>
      <c r="H36" s="68">
        <v>0</v>
      </c>
      <c r="I36" s="68">
        <v>0</v>
      </c>
      <c r="J36" s="68">
        <v>0</v>
      </c>
      <c r="K36" s="65" t="str">
        <f t="shared" si="0"/>
        <v>1-30</v>
      </c>
      <c r="L36" s="66" t="s">
        <v>555</v>
      </c>
    </row>
    <row r="37" spans="1:12" x14ac:dyDescent="0.2">
      <c r="A37" s="66">
        <v>357314</v>
      </c>
      <c r="B37" s="67"/>
      <c r="C37" s="66" t="s">
        <v>42</v>
      </c>
      <c r="D37" s="66"/>
      <c r="E37" s="68">
        <v>5745027.7400000002</v>
      </c>
      <c r="F37" s="68">
        <v>0</v>
      </c>
      <c r="G37" s="68">
        <v>0</v>
      </c>
      <c r="H37" s="68">
        <v>0</v>
      </c>
      <c r="I37" s="68">
        <v>0</v>
      </c>
      <c r="J37" s="68">
        <v>0</v>
      </c>
      <c r="K37" s="65" t="str">
        <f t="shared" si="0"/>
        <v>1-30</v>
      </c>
      <c r="L37" s="66" t="s">
        <v>5021</v>
      </c>
    </row>
    <row r="38" spans="1:12" x14ac:dyDescent="0.2">
      <c r="A38" s="66">
        <v>318173</v>
      </c>
      <c r="B38" s="67"/>
      <c r="C38" s="66" t="s">
        <v>42</v>
      </c>
      <c r="D38" s="66"/>
      <c r="E38" s="68">
        <v>5475630.7000000002</v>
      </c>
      <c r="F38" s="68">
        <v>0</v>
      </c>
      <c r="G38" s="68">
        <v>0</v>
      </c>
      <c r="H38" s="68">
        <v>0</v>
      </c>
      <c r="I38" s="68">
        <v>0</v>
      </c>
      <c r="J38" s="68">
        <v>0</v>
      </c>
      <c r="K38" s="65" t="str">
        <f t="shared" si="0"/>
        <v>1-30</v>
      </c>
      <c r="L38" s="66" t="s">
        <v>555</v>
      </c>
    </row>
    <row r="39" spans="1:12" x14ac:dyDescent="0.2">
      <c r="A39" s="66">
        <v>316339</v>
      </c>
      <c r="B39" s="67"/>
      <c r="C39" s="66" t="s">
        <v>42</v>
      </c>
      <c r="D39" s="66"/>
      <c r="E39" s="68">
        <v>5258941.290000001</v>
      </c>
      <c r="F39" s="68">
        <v>0</v>
      </c>
      <c r="G39" s="68">
        <v>0</v>
      </c>
      <c r="H39" s="68">
        <v>0</v>
      </c>
      <c r="I39" s="68">
        <v>0</v>
      </c>
      <c r="J39" s="68">
        <v>0</v>
      </c>
      <c r="K39" s="65" t="str">
        <f t="shared" si="0"/>
        <v>1-30</v>
      </c>
      <c r="L39" s="66" t="s">
        <v>3742</v>
      </c>
    </row>
    <row r="40" spans="1:12" x14ac:dyDescent="0.2">
      <c r="A40" s="66">
        <v>318945</v>
      </c>
      <c r="B40" s="67"/>
      <c r="C40" s="66" t="s">
        <v>42</v>
      </c>
      <c r="D40" s="66"/>
      <c r="E40" s="68">
        <v>5187864.5135756861</v>
      </c>
      <c r="F40" s="68">
        <v>600177.29</v>
      </c>
      <c r="G40" s="68">
        <v>0</v>
      </c>
      <c r="H40" s="68">
        <v>0</v>
      </c>
      <c r="I40" s="68">
        <v>0</v>
      </c>
      <c r="J40" s="68">
        <v>600177.29</v>
      </c>
      <c r="K40" s="65" t="str">
        <f t="shared" si="0"/>
        <v>31-60</v>
      </c>
      <c r="L40" s="66" t="s">
        <v>555</v>
      </c>
    </row>
    <row r="41" spans="1:12" x14ac:dyDescent="0.2">
      <c r="A41" s="66">
        <v>357563</v>
      </c>
      <c r="B41" s="67"/>
      <c r="C41" s="66" t="s">
        <v>42</v>
      </c>
      <c r="D41" s="66"/>
      <c r="E41" s="68">
        <v>4910848.58</v>
      </c>
      <c r="F41" s="68">
        <v>0</v>
      </c>
      <c r="G41" s="68">
        <v>0</v>
      </c>
      <c r="H41" s="68">
        <v>0</v>
      </c>
      <c r="I41" s="68">
        <v>0</v>
      </c>
      <c r="J41" s="68">
        <v>0</v>
      </c>
      <c r="K41" s="65" t="str">
        <f t="shared" si="0"/>
        <v>1-30</v>
      </c>
      <c r="L41" s="66" t="s">
        <v>3243</v>
      </c>
    </row>
    <row r="42" spans="1:12" x14ac:dyDescent="0.2">
      <c r="A42" s="66">
        <v>312218</v>
      </c>
      <c r="B42" s="67"/>
      <c r="C42" s="66" t="s">
        <v>42</v>
      </c>
      <c r="D42" s="66"/>
      <c r="E42" s="68">
        <v>4874056.4403749201</v>
      </c>
      <c r="F42" s="68">
        <v>0</v>
      </c>
      <c r="G42" s="68">
        <v>0</v>
      </c>
      <c r="H42" s="68">
        <v>0</v>
      </c>
      <c r="I42" s="68">
        <v>0</v>
      </c>
      <c r="J42" s="68">
        <v>0</v>
      </c>
      <c r="K42" s="65" t="str">
        <f t="shared" si="0"/>
        <v>1-30</v>
      </c>
      <c r="L42" s="66" t="s">
        <v>555</v>
      </c>
    </row>
    <row r="43" spans="1:12" x14ac:dyDescent="0.2">
      <c r="A43" s="66">
        <v>350308</v>
      </c>
      <c r="B43" s="67"/>
      <c r="C43" s="66" t="s">
        <v>42</v>
      </c>
      <c r="D43" s="66"/>
      <c r="E43" s="68">
        <v>4859835.37</v>
      </c>
      <c r="F43" s="68">
        <v>0</v>
      </c>
      <c r="G43" s="68">
        <v>0</v>
      </c>
      <c r="H43" s="68">
        <v>0</v>
      </c>
      <c r="I43" s="68">
        <v>0</v>
      </c>
      <c r="J43" s="68">
        <v>0</v>
      </c>
      <c r="K43" s="65" t="str">
        <f t="shared" si="0"/>
        <v>1-30</v>
      </c>
      <c r="L43" s="66" t="s">
        <v>3243</v>
      </c>
    </row>
    <row r="44" spans="1:12" x14ac:dyDescent="0.2">
      <c r="A44" s="66">
        <v>318185</v>
      </c>
      <c r="B44" s="67"/>
      <c r="C44" s="66" t="s">
        <v>42</v>
      </c>
      <c r="D44" s="66"/>
      <c r="E44" s="68">
        <v>4723633.9299999988</v>
      </c>
      <c r="F44" s="68">
        <v>0</v>
      </c>
      <c r="G44" s="68">
        <v>0</v>
      </c>
      <c r="H44" s="68">
        <v>0</v>
      </c>
      <c r="I44" s="68">
        <v>0</v>
      </c>
      <c r="J44" s="68">
        <v>0</v>
      </c>
      <c r="K44" s="65" t="str">
        <f t="shared" si="0"/>
        <v>1-30</v>
      </c>
      <c r="L44" s="66" t="s">
        <v>555</v>
      </c>
    </row>
    <row r="45" spans="1:12" x14ac:dyDescent="0.2">
      <c r="A45" s="66">
        <v>8914</v>
      </c>
      <c r="B45" s="69"/>
      <c r="C45" s="66" t="s">
        <v>42</v>
      </c>
      <c r="D45" s="66"/>
      <c r="E45" s="70">
        <v>4632344.0107030002</v>
      </c>
      <c r="F45" s="68"/>
      <c r="G45" s="68"/>
      <c r="H45" s="68"/>
      <c r="I45" s="68"/>
      <c r="J45" s="68"/>
      <c r="K45" s="69"/>
      <c r="L45" s="66" t="s">
        <v>5021</v>
      </c>
    </row>
    <row r="46" spans="1:12" x14ac:dyDescent="0.2">
      <c r="A46" s="66">
        <v>317033</v>
      </c>
      <c r="B46" s="67"/>
      <c r="C46" s="66" t="s">
        <v>42</v>
      </c>
      <c r="D46" s="66"/>
      <c r="E46" s="68">
        <v>4564974.4000000004</v>
      </c>
      <c r="F46" s="68">
        <v>0</v>
      </c>
      <c r="G46" s="68">
        <v>0</v>
      </c>
      <c r="H46" s="68">
        <v>0</v>
      </c>
      <c r="I46" s="68">
        <v>0</v>
      </c>
      <c r="J46" s="68">
        <v>0</v>
      </c>
      <c r="K46" s="65" t="str">
        <f t="shared" ref="K46:K60" si="1">+IF(I46&gt;0,"120+",IF(H46&gt;0,"91-120",IF(G46&gt;0,"61-90",IF(F46&gt;0,"31-60","1-30"))))</f>
        <v>1-30</v>
      </c>
      <c r="L46" s="66" t="s">
        <v>5029</v>
      </c>
    </row>
    <row r="47" spans="1:12" x14ac:dyDescent="0.2">
      <c r="A47" s="66">
        <v>308900</v>
      </c>
      <c r="B47" s="67"/>
      <c r="C47" s="66" t="s">
        <v>42</v>
      </c>
      <c r="D47" s="66"/>
      <c r="E47" s="68">
        <v>4549097.919999999</v>
      </c>
      <c r="F47" s="68">
        <v>406482.84000000008</v>
      </c>
      <c r="G47" s="68">
        <v>0</v>
      </c>
      <c r="H47" s="68">
        <v>0</v>
      </c>
      <c r="I47" s="68">
        <v>0</v>
      </c>
      <c r="J47" s="68">
        <v>406482.84000000008</v>
      </c>
      <c r="K47" s="65" t="str">
        <f t="shared" si="1"/>
        <v>31-60</v>
      </c>
      <c r="L47" s="66" t="s">
        <v>3243</v>
      </c>
    </row>
    <row r="48" spans="1:12" x14ac:dyDescent="0.2">
      <c r="A48" s="66">
        <v>314723</v>
      </c>
      <c r="B48" s="67"/>
      <c r="C48" s="66" t="s">
        <v>42</v>
      </c>
      <c r="D48" s="66"/>
      <c r="E48" s="68">
        <v>4455657.34</v>
      </c>
      <c r="F48" s="68">
        <v>0</v>
      </c>
      <c r="G48" s="68">
        <v>0</v>
      </c>
      <c r="H48" s="68">
        <v>0</v>
      </c>
      <c r="I48" s="68">
        <v>0</v>
      </c>
      <c r="J48" s="68">
        <v>0</v>
      </c>
      <c r="K48" s="65" t="str">
        <f t="shared" si="1"/>
        <v>1-30</v>
      </c>
      <c r="L48" s="66" t="s">
        <v>555</v>
      </c>
    </row>
    <row r="49" spans="1:12" x14ac:dyDescent="0.2">
      <c r="A49" s="66">
        <v>364088</v>
      </c>
      <c r="B49" s="67"/>
      <c r="C49" s="66" t="s">
        <v>42</v>
      </c>
      <c r="D49" s="66"/>
      <c r="E49" s="68">
        <v>4413786.68</v>
      </c>
      <c r="F49" s="68">
        <v>0</v>
      </c>
      <c r="G49" s="68">
        <v>0</v>
      </c>
      <c r="H49" s="68">
        <v>0</v>
      </c>
      <c r="I49" s="68">
        <v>0</v>
      </c>
      <c r="J49" s="68">
        <v>0</v>
      </c>
      <c r="K49" s="65" t="str">
        <f t="shared" si="1"/>
        <v>1-30</v>
      </c>
      <c r="L49" s="66" t="s">
        <v>555</v>
      </c>
    </row>
    <row r="50" spans="1:12" x14ac:dyDescent="0.2">
      <c r="A50" s="66">
        <v>320703</v>
      </c>
      <c r="B50" s="67"/>
      <c r="C50" s="66" t="s">
        <v>42</v>
      </c>
      <c r="D50" s="66"/>
      <c r="E50" s="68">
        <v>4342918.8900000006</v>
      </c>
      <c r="F50" s="68">
        <v>1237736.8299999998</v>
      </c>
      <c r="G50" s="68">
        <v>1058152.74</v>
      </c>
      <c r="H50" s="68">
        <v>2047029.32</v>
      </c>
      <c r="I50" s="68">
        <v>0</v>
      </c>
      <c r="J50" s="68">
        <v>4342918.8900000006</v>
      </c>
      <c r="K50" s="65" t="str">
        <f t="shared" si="1"/>
        <v>91-120</v>
      </c>
      <c r="L50" s="66" t="s">
        <v>3804</v>
      </c>
    </row>
    <row r="51" spans="1:12" x14ac:dyDescent="0.2">
      <c r="A51" s="66">
        <v>335267</v>
      </c>
      <c r="B51" s="67"/>
      <c r="C51" s="66" t="s">
        <v>42</v>
      </c>
      <c r="D51" s="66"/>
      <c r="E51" s="68">
        <v>4325802.75</v>
      </c>
      <c r="F51" s="68">
        <v>0</v>
      </c>
      <c r="G51" s="68">
        <v>0</v>
      </c>
      <c r="H51" s="68">
        <v>0</v>
      </c>
      <c r="I51" s="68">
        <v>0</v>
      </c>
      <c r="J51" s="68">
        <v>0</v>
      </c>
      <c r="K51" s="65" t="str">
        <f t="shared" si="1"/>
        <v>1-30</v>
      </c>
      <c r="L51" s="66" t="s">
        <v>555</v>
      </c>
    </row>
    <row r="52" spans="1:12" x14ac:dyDescent="0.2">
      <c r="A52" s="66">
        <v>335627</v>
      </c>
      <c r="B52" s="67"/>
      <c r="C52" s="66" t="s">
        <v>42</v>
      </c>
      <c r="D52" s="66"/>
      <c r="E52" s="68">
        <v>4146892.39</v>
      </c>
      <c r="F52" s="68">
        <v>0</v>
      </c>
      <c r="G52" s="68">
        <v>0</v>
      </c>
      <c r="H52" s="68">
        <v>0</v>
      </c>
      <c r="I52" s="68">
        <v>0</v>
      </c>
      <c r="J52" s="68">
        <v>0</v>
      </c>
      <c r="K52" s="65" t="str">
        <f t="shared" si="1"/>
        <v>1-30</v>
      </c>
      <c r="L52" s="66" t="s">
        <v>555</v>
      </c>
    </row>
    <row r="53" spans="1:12" x14ac:dyDescent="0.2">
      <c r="A53" s="66">
        <v>313729</v>
      </c>
      <c r="B53" s="67"/>
      <c r="C53" s="66" t="s">
        <v>42</v>
      </c>
      <c r="D53" s="66"/>
      <c r="E53" s="68">
        <v>4101984.4799999995</v>
      </c>
      <c r="F53" s="68">
        <v>0</v>
      </c>
      <c r="G53" s="68">
        <v>0</v>
      </c>
      <c r="H53" s="68">
        <v>0</v>
      </c>
      <c r="I53" s="68">
        <v>0</v>
      </c>
      <c r="J53" s="68">
        <v>0</v>
      </c>
      <c r="K53" s="65" t="str">
        <f t="shared" si="1"/>
        <v>1-30</v>
      </c>
      <c r="L53" s="66" t="s">
        <v>555</v>
      </c>
    </row>
    <row r="54" spans="1:12" x14ac:dyDescent="0.2">
      <c r="A54" s="66">
        <v>317922</v>
      </c>
      <c r="B54" s="67"/>
      <c r="C54" s="66" t="s">
        <v>42</v>
      </c>
      <c r="D54" s="66"/>
      <c r="E54" s="68">
        <v>3803261.06</v>
      </c>
      <c r="F54" s="68">
        <v>0</v>
      </c>
      <c r="G54" s="68">
        <v>0</v>
      </c>
      <c r="H54" s="68">
        <v>0</v>
      </c>
      <c r="I54" s="68">
        <v>0</v>
      </c>
      <c r="J54" s="68">
        <v>0</v>
      </c>
      <c r="K54" s="65" t="str">
        <f t="shared" si="1"/>
        <v>1-30</v>
      </c>
      <c r="L54" s="66" t="s">
        <v>3639</v>
      </c>
    </row>
    <row r="55" spans="1:12" x14ac:dyDescent="0.2">
      <c r="A55" s="66">
        <v>317847</v>
      </c>
      <c r="B55" s="67"/>
      <c r="C55" s="66" t="s">
        <v>42</v>
      </c>
      <c r="D55" s="66"/>
      <c r="E55" s="68">
        <v>3724246.8399999989</v>
      </c>
      <c r="F55" s="68">
        <v>3724246.8399999989</v>
      </c>
      <c r="G55" s="68">
        <v>0</v>
      </c>
      <c r="H55" s="68">
        <v>0</v>
      </c>
      <c r="I55" s="68">
        <v>0</v>
      </c>
      <c r="J55" s="68">
        <v>3724246.8399999989</v>
      </c>
      <c r="K55" s="65" t="str">
        <f t="shared" si="1"/>
        <v>31-60</v>
      </c>
      <c r="L55" s="66" t="s">
        <v>555</v>
      </c>
    </row>
    <row r="56" spans="1:12" x14ac:dyDescent="0.2">
      <c r="A56" s="66">
        <v>355935</v>
      </c>
      <c r="B56" s="67"/>
      <c r="C56" s="66" t="s">
        <v>42</v>
      </c>
      <c r="D56" s="66"/>
      <c r="E56" s="68">
        <v>3557389.21</v>
      </c>
      <c r="F56" s="68">
        <v>0</v>
      </c>
      <c r="G56" s="68">
        <v>0</v>
      </c>
      <c r="H56" s="68">
        <v>0</v>
      </c>
      <c r="I56" s="68">
        <v>0</v>
      </c>
      <c r="J56" s="68">
        <v>0</v>
      </c>
      <c r="K56" s="65" t="str">
        <f t="shared" si="1"/>
        <v>1-30</v>
      </c>
      <c r="L56" s="66" t="s">
        <v>3804</v>
      </c>
    </row>
    <row r="57" spans="1:12" x14ac:dyDescent="0.2">
      <c r="A57" s="66">
        <v>315628</v>
      </c>
      <c r="B57" s="67"/>
      <c r="C57" s="66" t="s">
        <v>42</v>
      </c>
      <c r="D57" s="66"/>
      <c r="E57" s="68">
        <v>3476234.8935748809</v>
      </c>
      <c r="F57" s="68">
        <v>0</v>
      </c>
      <c r="G57" s="68">
        <v>0</v>
      </c>
      <c r="H57" s="68">
        <v>0</v>
      </c>
      <c r="I57" s="68">
        <v>0</v>
      </c>
      <c r="J57" s="68">
        <v>0</v>
      </c>
      <c r="K57" s="65" t="str">
        <f t="shared" si="1"/>
        <v>1-30</v>
      </c>
      <c r="L57" s="66" t="s">
        <v>555</v>
      </c>
    </row>
    <row r="58" spans="1:12" x14ac:dyDescent="0.2">
      <c r="A58" s="66">
        <v>313547</v>
      </c>
      <c r="B58" s="67"/>
      <c r="C58" s="66" t="s">
        <v>42</v>
      </c>
      <c r="D58" s="66"/>
      <c r="E58" s="68">
        <v>3442426.3899999997</v>
      </c>
      <c r="F58" s="68">
        <v>0</v>
      </c>
      <c r="G58" s="68">
        <v>0</v>
      </c>
      <c r="H58" s="68">
        <v>0</v>
      </c>
      <c r="I58" s="68">
        <v>0</v>
      </c>
      <c r="J58" s="68">
        <v>0</v>
      </c>
      <c r="K58" s="65" t="str">
        <f t="shared" si="1"/>
        <v>1-30</v>
      </c>
      <c r="L58" s="66" t="s">
        <v>5022</v>
      </c>
    </row>
    <row r="59" spans="1:12" x14ac:dyDescent="0.2">
      <c r="A59" s="66">
        <v>315701</v>
      </c>
      <c r="B59" s="67"/>
      <c r="C59" s="66" t="s">
        <v>42</v>
      </c>
      <c r="D59" s="66"/>
      <c r="E59" s="68">
        <v>3440205.3499999996</v>
      </c>
      <c r="F59" s="68">
        <v>0</v>
      </c>
      <c r="G59" s="68">
        <v>0</v>
      </c>
      <c r="H59" s="68">
        <v>0</v>
      </c>
      <c r="I59" s="68">
        <v>0</v>
      </c>
      <c r="J59" s="68">
        <v>0</v>
      </c>
      <c r="K59" s="65" t="str">
        <f t="shared" si="1"/>
        <v>1-30</v>
      </c>
      <c r="L59" s="66" t="s">
        <v>555</v>
      </c>
    </row>
    <row r="60" spans="1:12" x14ac:dyDescent="0.2">
      <c r="A60" s="66">
        <v>319663</v>
      </c>
      <c r="B60" s="67"/>
      <c r="C60" s="66" t="s">
        <v>42</v>
      </c>
      <c r="D60" s="66"/>
      <c r="E60" s="68">
        <v>3426091.12</v>
      </c>
      <c r="F60" s="68">
        <v>0</v>
      </c>
      <c r="G60" s="68">
        <v>0</v>
      </c>
      <c r="H60" s="68">
        <v>0</v>
      </c>
      <c r="I60" s="68">
        <v>0</v>
      </c>
      <c r="J60" s="68">
        <v>0</v>
      </c>
      <c r="K60" s="65" t="str">
        <f t="shared" si="1"/>
        <v>1-30</v>
      </c>
      <c r="L60" s="66" t="s">
        <v>555</v>
      </c>
    </row>
    <row r="61" spans="1:12" x14ac:dyDescent="0.2">
      <c r="A61" s="66">
        <v>19946</v>
      </c>
      <c r="B61" s="69"/>
      <c r="C61" s="66" t="s">
        <v>42</v>
      </c>
      <c r="D61" s="66"/>
      <c r="E61" s="70">
        <v>3418769.9832200008</v>
      </c>
      <c r="F61" s="68"/>
      <c r="G61" s="68"/>
      <c r="H61" s="68"/>
      <c r="I61" s="68"/>
      <c r="J61" s="68"/>
      <c r="K61" s="69"/>
      <c r="L61" s="66" t="s">
        <v>5021</v>
      </c>
    </row>
    <row r="62" spans="1:12" x14ac:dyDescent="0.2">
      <c r="A62" s="66">
        <v>308898</v>
      </c>
      <c r="B62" s="67"/>
      <c r="C62" s="66" t="s">
        <v>42</v>
      </c>
      <c r="D62" s="66"/>
      <c r="E62" s="68">
        <v>3348517.49</v>
      </c>
      <c r="F62" s="68">
        <v>0</v>
      </c>
      <c r="G62" s="68">
        <v>0</v>
      </c>
      <c r="H62" s="68">
        <v>0</v>
      </c>
      <c r="I62" s="68">
        <v>0</v>
      </c>
      <c r="J62" s="68">
        <v>0</v>
      </c>
      <c r="K62" s="65" t="str">
        <f t="shared" ref="K62:K69" si="2">+IF(I62&gt;0,"120+",IF(H62&gt;0,"91-120",IF(G62&gt;0,"61-90",IF(F62&gt;0,"31-60","1-30"))))</f>
        <v>1-30</v>
      </c>
      <c r="L62" s="66" t="s">
        <v>3581</v>
      </c>
    </row>
    <row r="63" spans="1:12" x14ac:dyDescent="0.2">
      <c r="A63" s="66">
        <v>315112</v>
      </c>
      <c r="B63" s="67"/>
      <c r="C63" s="66" t="s">
        <v>43</v>
      </c>
      <c r="D63" s="66"/>
      <c r="E63" s="68">
        <v>3265682.1</v>
      </c>
      <c r="F63" s="68">
        <v>0</v>
      </c>
      <c r="G63" s="68">
        <v>0</v>
      </c>
      <c r="H63" s="68">
        <v>0</v>
      </c>
      <c r="I63" s="68">
        <v>3265682.1</v>
      </c>
      <c r="J63" s="68">
        <v>3265682.1</v>
      </c>
      <c r="K63" s="65" t="str">
        <f t="shared" si="2"/>
        <v>120+</v>
      </c>
      <c r="L63" s="66" t="s">
        <v>555</v>
      </c>
    </row>
    <row r="64" spans="1:12" x14ac:dyDescent="0.2">
      <c r="A64" s="66">
        <v>310763</v>
      </c>
      <c r="B64" s="67"/>
      <c r="C64" s="66" t="s">
        <v>42</v>
      </c>
      <c r="D64" s="66"/>
      <c r="E64" s="68">
        <v>3037648.55</v>
      </c>
      <c r="F64" s="68">
        <v>0</v>
      </c>
      <c r="G64" s="68">
        <v>0</v>
      </c>
      <c r="H64" s="68">
        <v>0</v>
      </c>
      <c r="I64" s="68">
        <v>0</v>
      </c>
      <c r="J64" s="68">
        <v>0</v>
      </c>
      <c r="K64" s="65" t="str">
        <f t="shared" si="2"/>
        <v>1-30</v>
      </c>
      <c r="L64" s="66" t="s">
        <v>3243</v>
      </c>
    </row>
    <row r="65" spans="1:12" x14ac:dyDescent="0.2">
      <c r="A65" s="66">
        <v>308247</v>
      </c>
      <c r="B65" s="67"/>
      <c r="C65" s="66" t="s">
        <v>43</v>
      </c>
      <c r="D65" s="66"/>
      <c r="E65" s="68">
        <v>2993198.12</v>
      </c>
      <c r="F65" s="68">
        <v>0</v>
      </c>
      <c r="G65" s="68">
        <v>0</v>
      </c>
      <c r="H65" s="68">
        <v>0</v>
      </c>
      <c r="I65" s="68">
        <v>2993198.12</v>
      </c>
      <c r="J65" s="68">
        <v>2993198.12</v>
      </c>
      <c r="K65" s="65" t="str">
        <f t="shared" si="2"/>
        <v>120+</v>
      </c>
      <c r="L65" s="66" t="s">
        <v>3742</v>
      </c>
    </row>
    <row r="66" spans="1:12" x14ac:dyDescent="0.2">
      <c r="A66" s="66">
        <v>320248</v>
      </c>
      <c r="B66" s="67"/>
      <c r="C66" s="66" t="s">
        <v>42</v>
      </c>
      <c r="D66" s="66"/>
      <c r="E66" s="68">
        <v>2979797.0318817734</v>
      </c>
      <c r="F66" s="68">
        <v>0</v>
      </c>
      <c r="G66" s="68">
        <v>0</v>
      </c>
      <c r="H66" s="68">
        <v>59323054.580000006</v>
      </c>
      <c r="I66" s="68">
        <v>0</v>
      </c>
      <c r="J66" s="68">
        <v>59323054.580000006</v>
      </c>
      <c r="K66" s="65" t="str">
        <f t="shared" si="2"/>
        <v>91-120</v>
      </c>
      <c r="L66" s="66" t="s">
        <v>555</v>
      </c>
    </row>
    <row r="67" spans="1:12" x14ac:dyDescent="0.2">
      <c r="A67" s="66">
        <v>309348</v>
      </c>
      <c r="B67" s="67"/>
      <c r="C67" s="66" t="s">
        <v>43</v>
      </c>
      <c r="D67" s="66"/>
      <c r="E67" s="68">
        <v>2960647.3099999991</v>
      </c>
      <c r="F67" s="68">
        <v>0</v>
      </c>
      <c r="G67" s="68">
        <v>0</v>
      </c>
      <c r="H67" s="68">
        <v>0</v>
      </c>
      <c r="I67" s="68">
        <v>2960647.3099999991</v>
      </c>
      <c r="J67" s="68">
        <v>2960647.3099999991</v>
      </c>
      <c r="K67" s="65" t="str">
        <f t="shared" si="2"/>
        <v>120+</v>
      </c>
      <c r="L67" s="66" t="s">
        <v>3243</v>
      </c>
    </row>
    <row r="68" spans="1:12" x14ac:dyDescent="0.2">
      <c r="A68" s="66">
        <v>316779</v>
      </c>
      <c r="B68" s="67"/>
      <c r="C68" s="66" t="s">
        <v>42</v>
      </c>
      <c r="D68" s="66"/>
      <c r="E68" s="68">
        <v>2940695.7670568479</v>
      </c>
      <c r="F68" s="68">
        <v>0</v>
      </c>
      <c r="G68" s="68">
        <v>0</v>
      </c>
      <c r="H68" s="68">
        <v>0</v>
      </c>
      <c r="I68" s="68">
        <v>0</v>
      </c>
      <c r="J68" s="68">
        <v>0</v>
      </c>
      <c r="K68" s="65" t="str">
        <f t="shared" si="2"/>
        <v>1-30</v>
      </c>
      <c r="L68" s="66" t="s">
        <v>555</v>
      </c>
    </row>
    <row r="69" spans="1:12" x14ac:dyDescent="0.2">
      <c r="A69" s="66">
        <v>371037</v>
      </c>
      <c r="B69" s="67"/>
      <c r="C69" s="66" t="s">
        <v>42</v>
      </c>
      <c r="D69" s="66"/>
      <c r="E69" s="68">
        <v>2914632.33</v>
      </c>
      <c r="F69" s="68">
        <v>0</v>
      </c>
      <c r="G69" s="68">
        <v>0</v>
      </c>
      <c r="H69" s="68">
        <v>0</v>
      </c>
      <c r="I69" s="68">
        <v>0</v>
      </c>
      <c r="J69" s="68">
        <v>0</v>
      </c>
      <c r="K69" s="65" t="str">
        <f t="shared" si="2"/>
        <v>1-30</v>
      </c>
      <c r="L69" s="66" t="s">
        <v>3732</v>
      </c>
    </row>
    <row r="70" spans="1:12" x14ac:dyDescent="0.2">
      <c r="A70" s="66">
        <v>20026</v>
      </c>
      <c r="B70" s="69"/>
      <c r="C70" s="66" t="s">
        <v>42</v>
      </c>
      <c r="D70" s="66"/>
      <c r="E70" s="70">
        <v>2685714.7991599995</v>
      </c>
      <c r="F70" s="68"/>
      <c r="G70" s="68"/>
      <c r="H70" s="68"/>
      <c r="I70" s="68"/>
      <c r="J70" s="68"/>
      <c r="K70" s="69"/>
      <c r="L70" s="66" t="s">
        <v>5021</v>
      </c>
    </row>
    <row r="71" spans="1:12" x14ac:dyDescent="0.2">
      <c r="A71" s="66">
        <v>19926</v>
      </c>
      <c r="B71" s="69"/>
      <c r="C71" s="66" t="s">
        <v>42</v>
      </c>
      <c r="D71" s="66"/>
      <c r="E71" s="70">
        <v>2675733.3447000007</v>
      </c>
      <c r="F71" s="68"/>
      <c r="G71" s="68"/>
      <c r="H71" s="68"/>
      <c r="I71" s="68"/>
      <c r="J71" s="68"/>
      <c r="K71" s="69"/>
      <c r="L71" s="66" t="s">
        <v>5021</v>
      </c>
    </row>
    <row r="72" spans="1:12" x14ac:dyDescent="0.2">
      <c r="A72" s="66">
        <v>320695</v>
      </c>
      <c r="B72" s="67"/>
      <c r="C72" s="66" t="s">
        <v>42</v>
      </c>
      <c r="D72" s="66"/>
      <c r="E72" s="68">
        <v>2593846.44</v>
      </c>
      <c r="F72" s="68">
        <v>0</v>
      </c>
      <c r="G72" s="68">
        <v>0</v>
      </c>
      <c r="H72" s="68">
        <v>0</v>
      </c>
      <c r="I72" s="68">
        <v>0</v>
      </c>
      <c r="J72" s="68">
        <v>0</v>
      </c>
      <c r="K72" s="65" t="str">
        <f>+IF(I72&gt;0,"120+",IF(H72&gt;0,"91-120",IF(G72&gt;0,"61-90",IF(F72&gt;0,"31-60","1-30"))))</f>
        <v>1-30</v>
      </c>
      <c r="L72" s="66" t="s">
        <v>3804</v>
      </c>
    </row>
    <row r="73" spans="1:12" x14ac:dyDescent="0.2">
      <c r="A73" s="66">
        <v>19793</v>
      </c>
      <c r="B73" s="69"/>
      <c r="C73" s="66" t="s">
        <v>42</v>
      </c>
      <c r="D73" s="66"/>
      <c r="E73" s="70">
        <v>2571998.0173399998</v>
      </c>
      <c r="F73" s="68"/>
      <c r="G73" s="68"/>
      <c r="H73" s="68"/>
      <c r="I73" s="68"/>
      <c r="J73" s="68"/>
      <c r="K73" s="69"/>
      <c r="L73" s="66" t="s">
        <v>5021</v>
      </c>
    </row>
    <row r="74" spans="1:12" x14ac:dyDescent="0.2">
      <c r="A74" s="66">
        <v>320022</v>
      </c>
      <c r="B74" s="67"/>
      <c r="C74" s="66" t="s">
        <v>43</v>
      </c>
      <c r="D74" s="66"/>
      <c r="E74" s="68">
        <v>2553310.42</v>
      </c>
      <c r="F74" s="68">
        <v>0</v>
      </c>
      <c r="G74" s="68">
        <v>0</v>
      </c>
      <c r="H74" s="68">
        <v>0</v>
      </c>
      <c r="I74" s="68">
        <v>2553310.42</v>
      </c>
      <c r="J74" s="68">
        <v>2553310.42</v>
      </c>
      <c r="K74" s="65" t="str">
        <f t="shared" ref="K74:K105" si="3">+IF(I74&gt;0,"120+",IF(H74&gt;0,"91-120",IF(G74&gt;0,"61-90",IF(F74&gt;0,"31-60","1-30"))))</f>
        <v>120+</v>
      </c>
      <c r="L74" s="66" t="s">
        <v>3639</v>
      </c>
    </row>
    <row r="75" spans="1:12" x14ac:dyDescent="0.2">
      <c r="A75" s="66">
        <v>313156</v>
      </c>
      <c r="B75" s="67"/>
      <c r="C75" s="66" t="s">
        <v>42</v>
      </c>
      <c r="D75" s="66"/>
      <c r="E75" s="68">
        <v>2492844.0399999991</v>
      </c>
      <c r="F75" s="68">
        <v>0</v>
      </c>
      <c r="G75" s="68">
        <v>0</v>
      </c>
      <c r="H75" s="68">
        <v>0</v>
      </c>
      <c r="I75" s="68">
        <v>0</v>
      </c>
      <c r="J75" s="68">
        <v>0</v>
      </c>
      <c r="K75" s="65" t="str">
        <f t="shared" si="3"/>
        <v>1-30</v>
      </c>
      <c r="L75" s="66" t="s">
        <v>3243</v>
      </c>
    </row>
    <row r="76" spans="1:12" x14ac:dyDescent="0.2">
      <c r="A76" s="66">
        <v>308796</v>
      </c>
      <c r="B76" s="67"/>
      <c r="C76" s="66" t="s">
        <v>42</v>
      </c>
      <c r="D76" s="66"/>
      <c r="E76" s="68">
        <v>2464525.9882349903</v>
      </c>
      <c r="F76" s="68">
        <v>0</v>
      </c>
      <c r="G76" s="68">
        <v>0</v>
      </c>
      <c r="H76" s="68">
        <v>0</v>
      </c>
      <c r="I76" s="68">
        <v>0</v>
      </c>
      <c r="J76" s="68">
        <v>0</v>
      </c>
      <c r="K76" s="65" t="str">
        <f t="shared" si="3"/>
        <v>1-30</v>
      </c>
      <c r="L76" s="66" t="s">
        <v>555</v>
      </c>
    </row>
    <row r="77" spans="1:12" x14ac:dyDescent="0.2">
      <c r="A77" s="66">
        <v>312682</v>
      </c>
      <c r="B77" s="67"/>
      <c r="C77" s="66" t="s">
        <v>42</v>
      </c>
      <c r="D77" s="66"/>
      <c r="E77" s="68">
        <v>2442571.5597902713</v>
      </c>
      <c r="F77" s="68">
        <v>0</v>
      </c>
      <c r="G77" s="68">
        <v>0</v>
      </c>
      <c r="H77" s="68">
        <v>0</v>
      </c>
      <c r="I77" s="68">
        <v>0</v>
      </c>
      <c r="J77" s="68">
        <v>0</v>
      </c>
      <c r="K77" s="65" t="str">
        <f t="shared" si="3"/>
        <v>1-30</v>
      </c>
      <c r="L77" s="66" t="s">
        <v>555</v>
      </c>
    </row>
    <row r="78" spans="1:12" x14ac:dyDescent="0.2">
      <c r="A78" s="66">
        <v>341712</v>
      </c>
      <c r="B78" s="67"/>
      <c r="C78" s="66" t="s">
        <v>42</v>
      </c>
      <c r="D78" s="66"/>
      <c r="E78" s="68">
        <v>2434377.5300000003</v>
      </c>
      <c r="F78" s="68">
        <v>0</v>
      </c>
      <c r="G78" s="68">
        <v>0</v>
      </c>
      <c r="H78" s="68">
        <v>0</v>
      </c>
      <c r="I78" s="68">
        <v>0</v>
      </c>
      <c r="J78" s="68">
        <v>0</v>
      </c>
      <c r="K78" s="65" t="str">
        <f t="shared" si="3"/>
        <v>1-30</v>
      </c>
      <c r="L78" s="66" t="s">
        <v>3804</v>
      </c>
    </row>
    <row r="79" spans="1:12" x14ac:dyDescent="0.2">
      <c r="A79" s="66">
        <v>318632</v>
      </c>
      <c r="B79" s="67"/>
      <c r="C79" s="66" t="s">
        <v>42</v>
      </c>
      <c r="D79" s="66"/>
      <c r="E79" s="68">
        <v>2383579.06</v>
      </c>
      <c r="F79" s="68">
        <v>0</v>
      </c>
      <c r="G79" s="68">
        <v>0</v>
      </c>
      <c r="H79" s="68">
        <v>0</v>
      </c>
      <c r="I79" s="68">
        <v>0</v>
      </c>
      <c r="J79" s="68">
        <v>0</v>
      </c>
      <c r="K79" s="65" t="str">
        <f t="shared" si="3"/>
        <v>1-30</v>
      </c>
      <c r="L79" s="66" t="s">
        <v>5023</v>
      </c>
    </row>
    <row r="80" spans="1:12" x14ac:dyDescent="0.2">
      <c r="A80" s="66">
        <v>319306</v>
      </c>
      <c r="B80" s="67"/>
      <c r="C80" s="66" t="s">
        <v>42</v>
      </c>
      <c r="D80" s="66"/>
      <c r="E80" s="68">
        <v>2381786.69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5" t="str">
        <f t="shared" si="3"/>
        <v>1-30</v>
      </c>
      <c r="L80" s="66" t="s">
        <v>3581</v>
      </c>
    </row>
    <row r="81" spans="1:12" x14ac:dyDescent="0.2">
      <c r="A81" s="66">
        <v>416293</v>
      </c>
      <c r="B81" s="67"/>
      <c r="C81" s="66" t="s">
        <v>42</v>
      </c>
      <c r="D81" s="66"/>
      <c r="E81" s="68">
        <v>2313389.14</v>
      </c>
      <c r="F81" s="68">
        <v>0</v>
      </c>
      <c r="G81" s="68">
        <v>0</v>
      </c>
      <c r="H81" s="68">
        <v>0</v>
      </c>
      <c r="I81" s="68">
        <v>0</v>
      </c>
      <c r="J81" s="68">
        <v>0</v>
      </c>
      <c r="K81" s="65" t="str">
        <f t="shared" si="3"/>
        <v>1-30</v>
      </c>
      <c r="L81" s="66" t="s">
        <v>3243</v>
      </c>
    </row>
    <row r="82" spans="1:12" x14ac:dyDescent="0.2">
      <c r="A82" s="66">
        <v>311796</v>
      </c>
      <c r="B82" s="67"/>
      <c r="C82" s="66" t="s">
        <v>42</v>
      </c>
      <c r="D82" s="66"/>
      <c r="E82" s="68">
        <v>2220402.4293385884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5" t="str">
        <f t="shared" si="3"/>
        <v>1-30</v>
      </c>
      <c r="L82" s="66" t="s">
        <v>555</v>
      </c>
    </row>
    <row r="83" spans="1:12" x14ac:dyDescent="0.2">
      <c r="A83" s="66">
        <v>316978</v>
      </c>
      <c r="B83" s="67"/>
      <c r="C83" s="66" t="s">
        <v>42</v>
      </c>
      <c r="D83" s="66"/>
      <c r="E83" s="68">
        <v>2125877.1999999997</v>
      </c>
      <c r="F83" s="68">
        <v>0</v>
      </c>
      <c r="G83" s="68">
        <v>719839.49</v>
      </c>
      <c r="H83" s="68">
        <v>0</v>
      </c>
      <c r="I83" s="68">
        <v>0</v>
      </c>
      <c r="J83" s="68">
        <v>719839.49</v>
      </c>
      <c r="K83" s="65" t="str">
        <f t="shared" si="3"/>
        <v>61-90</v>
      </c>
      <c r="L83" s="66" t="s">
        <v>3639</v>
      </c>
    </row>
    <row r="84" spans="1:12" x14ac:dyDescent="0.2">
      <c r="A84" s="66">
        <v>311144</v>
      </c>
      <c r="B84" s="67"/>
      <c r="C84" s="66" t="s">
        <v>42</v>
      </c>
      <c r="D84" s="66"/>
      <c r="E84" s="68">
        <v>2109530.59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5" t="str">
        <f t="shared" si="3"/>
        <v>1-30</v>
      </c>
      <c r="L84" s="66" t="s">
        <v>3732</v>
      </c>
    </row>
    <row r="85" spans="1:12" x14ac:dyDescent="0.2">
      <c r="A85" s="66">
        <v>320453</v>
      </c>
      <c r="B85" s="67"/>
      <c r="C85" s="66" t="s">
        <v>42</v>
      </c>
      <c r="D85" s="66"/>
      <c r="E85" s="68">
        <v>2098221.39</v>
      </c>
      <c r="F85" s="68">
        <v>0</v>
      </c>
      <c r="G85" s="68">
        <v>0</v>
      </c>
      <c r="H85" s="68">
        <v>0</v>
      </c>
      <c r="I85" s="68">
        <v>0</v>
      </c>
      <c r="J85" s="68">
        <v>0</v>
      </c>
      <c r="K85" s="65" t="str">
        <f t="shared" si="3"/>
        <v>1-30</v>
      </c>
      <c r="L85" s="66" t="s">
        <v>555</v>
      </c>
    </row>
    <row r="86" spans="1:12" x14ac:dyDescent="0.2">
      <c r="A86" s="66">
        <v>314750</v>
      </c>
      <c r="B86" s="67"/>
      <c r="C86" s="66" t="s">
        <v>42</v>
      </c>
      <c r="D86" s="66"/>
      <c r="E86" s="68">
        <v>2070396.7</v>
      </c>
      <c r="F86" s="68">
        <v>0</v>
      </c>
      <c r="G86" s="68">
        <v>0</v>
      </c>
      <c r="H86" s="68">
        <v>0</v>
      </c>
      <c r="I86" s="68">
        <v>0</v>
      </c>
      <c r="J86" s="68">
        <v>0</v>
      </c>
      <c r="K86" s="65" t="str">
        <f t="shared" si="3"/>
        <v>1-30</v>
      </c>
      <c r="L86" s="66" t="s">
        <v>3243</v>
      </c>
    </row>
    <row r="87" spans="1:12" x14ac:dyDescent="0.2">
      <c r="A87" s="66">
        <v>386310</v>
      </c>
      <c r="B87" s="67"/>
      <c r="C87" s="66" t="s">
        <v>42</v>
      </c>
      <c r="D87" s="66"/>
      <c r="E87" s="68">
        <v>1958955.1833704768</v>
      </c>
      <c r="F87" s="68">
        <v>0</v>
      </c>
      <c r="G87" s="68">
        <v>0</v>
      </c>
      <c r="H87" s="68">
        <v>0</v>
      </c>
      <c r="I87" s="68">
        <v>0</v>
      </c>
      <c r="J87" s="68">
        <v>0</v>
      </c>
      <c r="K87" s="65" t="str">
        <f t="shared" si="3"/>
        <v>1-30</v>
      </c>
      <c r="L87" s="66" t="s">
        <v>555</v>
      </c>
    </row>
    <row r="88" spans="1:12" x14ac:dyDescent="0.2">
      <c r="A88" s="66">
        <v>316174</v>
      </c>
      <c r="B88" s="67"/>
      <c r="C88" s="66" t="s">
        <v>42</v>
      </c>
      <c r="D88" s="66"/>
      <c r="E88" s="68">
        <v>1851249.2110085073</v>
      </c>
      <c r="F88" s="68">
        <v>0</v>
      </c>
      <c r="G88" s="68">
        <v>0</v>
      </c>
      <c r="H88" s="68">
        <v>0</v>
      </c>
      <c r="I88" s="68">
        <v>0</v>
      </c>
      <c r="J88" s="68">
        <v>0</v>
      </c>
      <c r="K88" s="65" t="str">
        <f t="shared" si="3"/>
        <v>1-30</v>
      </c>
      <c r="L88" s="66" t="s">
        <v>555</v>
      </c>
    </row>
    <row r="89" spans="1:12" x14ac:dyDescent="0.2">
      <c r="A89" s="66">
        <v>317994</v>
      </c>
      <c r="B89" s="67"/>
      <c r="C89" s="66" t="s">
        <v>42</v>
      </c>
      <c r="D89" s="66"/>
      <c r="E89" s="68">
        <v>1850517.7199999997</v>
      </c>
      <c r="F89" s="68">
        <v>0</v>
      </c>
      <c r="G89" s="68">
        <v>0</v>
      </c>
      <c r="H89" s="68">
        <v>0</v>
      </c>
      <c r="I89" s="68">
        <v>0</v>
      </c>
      <c r="J89" s="68">
        <v>0</v>
      </c>
      <c r="K89" s="65" t="str">
        <f t="shared" si="3"/>
        <v>1-30</v>
      </c>
      <c r="L89" s="66" t="s">
        <v>3639</v>
      </c>
    </row>
    <row r="90" spans="1:12" x14ac:dyDescent="0.2">
      <c r="A90" s="66">
        <v>355871</v>
      </c>
      <c r="B90" s="67"/>
      <c r="C90" s="66" t="s">
        <v>43</v>
      </c>
      <c r="D90" s="66"/>
      <c r="E90" s="68">
        <v>1847959.5804976448</v>
      </c>
      <c r="F90" s="68">
        <v>0</v>
      </c>
      <c r="G90" s="68">
        <v>0</v>
      </c>
      <c r="H90" s="68">
        <v>0</v>
      </c>
      <c r="I90" s="68">
        <v>36789957.799999997</v>
      </c>
      <c r="J90" s="68">
        <v>36789957.799999997</v>
      </c>
      <c r="K90" s="65" t="str">
        <f t="shared" si="3"/>
        <v>120+</v>
      </c>
      <c r="L90" s="66" t="s">
        <v>555</v>
      </c>
    </row>
    <row r="91" spans="1:12" x14ac:dyDescent="0.2">
      <c r="A91" s="66">
        <v>313199</v>
      </c>
      <c r="B91" s="67"/>
      <c r="C91" s="66" t="s">
        <v>42</v>
      </c>
      <c r="D91" s="66"/>
      <c r="E91" s="68">
        <v>1841625.7000000002</v>
      </c>
      <c r="F91" s="68">
        <v>0</v>
      </c>
      <c r="G91" s="68">
        <v>1841625.7000000002</v>
      </c>
      <c r="H91" s="68">
        <v>0</v>
      </c>
      <c r="I91" s="68">
        <v>0</v>
      </c>
      <c r="J91" s="68">
        <v>1841625.7000000002</v>
      </c>
      <c r="K91" s="65" t="str">
        <f t="shared" si="3"/>
        <v>61-90</v>
      </c>
      <c r="L91" s="66" t="s">
        <v>3243</v>
      </c>
    </row>
    <row r="92" spans="1:12" x14ac:dyDescent="0.2">
      <c r="A92" s="66">
        <v>318601</v>
      </c>
      <c r="B92" s="67"/>
      <c r="C92" s="66" t="s">
        <v>42</v>
      </c>
      <c r="D92" s="66"/>
      <c r="E92" s="68">
        <v>1831527.0199999998</v>
      </c>
      <c r="F92" s="68">
        <v>0</v>
      </c>
      <c r="G92" s="68">
        <v>0</v>
      </c>
      <c r="H92" s="68">
        <v>0</v>
      </c>
      <c r="I92" s="68">
        <v>0</v>
      </c>
      <c r="J92" s="68">
        <v>0</v>
      </c>
      <c r="K92" s="65" t="str">
        <f t="shared" si="3"/>
        <v>1-30</v>
      </c>
      <c r="L92" s="66" t="s">
        <v>555</v>
      </c>
    </row>
    <row r="93" spans="1:12" x14ac:dyDescent="0.2">
      <c r="A93" s="66">
        <v>339833</v>
      </c>
      <c r="B93" s="67"/>
      <c r="C93" s="66" t="s">
        <v>42</v>
      </c>
      <c r="D93" s="66"/>
      <c r="E93" s="68">
        <v>1806897.7690499199</v>
      </c>
      <c r="F93" s="68">
        <v>3750783.5</v>
      </c>
      <c r="G93" s="68">
        <v>12926173.77</v>
      </c>
      <c r="H93" s="68">
        <v>0</v>
      </c>
      <c r="I93" s="68">
        <v>0</v>
      </c>
      <c r="J93" s="68">
        <v>16676957.27</v>
      </c>
      <c r="K93" s="65" t="str">
        <f t="shared" si="3"/>
        <v>61-90</v>
      </c>
      <c r="L93" s="66" t="s">
        <v>555</v>
      </c>
    </row>
    <row r="94" spans="1:12" x14ac:dyDescent="0.2">
      <c r="A94" s="66">
        <v>320674</v>
      </c>
      <c r="B94" s="67"/>
      <c r="C94" s="66" t="s">
        <v>42</v>
      </c>
      <c r="D94" s="66"/>
      <c r="E94" s="68">
        <v>1706522.2900000003</v>
      </c>
      <c r="F94" s="68">
        <v>0</v>
      </c>
      <c r="G94" s="68">
        <v>0</v>
      </c>
      <c r="H94" s="68">
        <v>0</v>
      </c>
      <c r="I94" s="68">
        <v>0</v>
      </c>
      <c r="J94" s="68">
        <v>0</v>
      </c>
      <c r="K94" s="65" t="str">
        <f t="shared" si="3"/>
        <v>1-30</v>
      </c>
      <c r="L94" s="66" t="s">
        <v>3804</v>
      </c>
    </row>
    <row r="95" spans="1:12" x14ac:dyDescent="0.2">
      <c r="A95" s="66">
        <v>320723</v>
      </c>
      <c r="B95" s="67"/>
      <c r="C95" s="66" t="s">
        <v>42</v>
      </c>
      <c r="D95" s="66"/>
      <c r="E95" s="68">
        <v>1646814.7599999998</v>
      </c>
      <c r="F95" s="68">
        <v>0</v>
      </c>
      <c r="G95" s="68">
        <v>0</v>
      </c>
      <c r="H95" s="68">
        <v>0</v>
      </c>
      <c r="I95" s="68">
        <v>0</v>
      </c>
      <c r="J95" s="68">
        <v>0</v>
      </c>
      <c r="K95" s="65" t="str">
        <f t="shared" si="3"/>
        <v>1-30</v>
      </c>
      <c r="L95" s="66" t="s">
        <v>3804</v>
      </c>
    </row>
    <row r="96" spans="1:12" x14ac:dyDescent="0.2">
      <c r="A96" s="66">
        <v>308306</v>
      </c>
      <c r="B96" s="67"/>
      <c r="C96" s="66" t="s">
        <v>42</v>
      </c>
      <c r="D96" s="66"/>
      <c r="E96" s="68">
        <v>1644999.87</v>
      </c>
      <c r="F96" s="68">
        <v>0</v>
      </c>
      <c r="G96" s="68">
        <v>0</v>
      </c>
      <c r="H96" s="68">
        <v>0</v>
      </c>
      <c r="I96" s="68">
        <v>0</v>
      </c>
      <c r="J96" s="68">
        <v>0</v>
      </c>
      <c r="K96" s="65" t="str">
        <f t="shared" si="3"/>
        <v>1-30</v>
      </c>
      <c r="L96" s="66" t="s">
        <v>555</v>
      </c>
    </row>
    <row r="97" spans="1:12" x14ac:dyDescent="0.2">
      <c r="A97" s="66">
        <v>318566</v>
      </c>
      <c r="B97" s="67"/>
      <c r="C97" s="66" t="s">
        <v>42</v>
      </c>
      <c r="D97" s="66"/>
      <c r="E97" s="68">
        <v>1642378.7900000003</v>
      </c>
      <c r="F97" s="68">
        <v>627088.14</v>
      </c>
      <c r="G97" s="68">
        <v>0</v>
      </c>
      <c r="H97" s="68">
        <v>0</v>
      </c>
      <c r="I97" s="68">
        <v>0</v>
      </c>
      <c r="J97" s="68">
        <v>627088.14</v>
      </c>
      <c r="K97" s="65" t="str">
        <f t="shared" si="3"/>
        <v>31-60</v>
      </c>
      <c r="L97" s="66" t="s">
        <v>3243</v>
      </c>
    </row>
    <row r="98" spans="1:12" x14ac:dyDescent="0.2">
      <c r="A98" s="66">
        <v>313250</v>
      </c>
      <c r="B98" s="67"/>
      <c r="C98" s="66" t="s">
        <v>42</v>
      </c>
      <c r="D98" s="66"/>
      <c r="E98" s="68">
        <v>1633156.7699999998</v>
      </c>
      <c r="F98" s="68">
        <v>0</v>
      </c>
      <c r="G98" s="68">
        <v>0</v>
      </c>
      <c r="H98" s="68">
        <v>0</v>
      </c>
      <c r="I98" s="68">
        <v>0</v>
      </c>
      <c r="J98" s="68">
        <v>0</v>
      </c>
      <c r="K98" s="65" t="str">
        <f t="shared" si="3"/>
        <v>1-30</v>
      </c>
      <c r="L98" s="66" t="s">
        <v>3243</v>
      </c>
    </row>
    <row r="99" spans="1:12" x14ac:dyDescent="0.2">
      <c r="A99" s="66">
        <v>312491</v>
      </c>
      <c r="B99" s="67"/>
      <c r="C99" s="66" t="s">
        <v>42</v>
      </c>
      <c r="D99" s="66"/>
      <c r="E99" s="68">
        <v>1617711.4724163718</v>
      </c>
      <c r="F99" s="68">
        <v>0</v>
      </c>
      <c r="G99" s="68">
        <v>0</v>
      </c>
      <c r="H99" s="68">
        <v>0</v>
      </c>
      <c r="I99" s="68">
        <v>0</v>
      </c>
      <c r="J99" s="68">
        <v>0</v>
      </c>
      <c r="K99" s="65" t="str">
        <f t="shared" si="3"/>
        <v>1-30</v>
      </c>
      <c r="L99" s="66" t="s">
        <v>555</v>
      </c>
    </row>
    <row r="100" spans="1:12" x14ac:dyDescent="0.2">
      <c r="A100" s="66">
        <v>316522</v>
      </c>
      <c r="B100" s="67"/>
      <c r="C100" s="66" t="s">
        <v>42</v>
      </c>
      <c r="D100" s="66"/>
      <c r="E100" s="68">
        <v>1531616.2533321842</v>
      </c>
      <c r="F100" s="68">
        <v>0</v>
      </c>
      <c r="G100" s="68">
        <v>0</v>
      </c>
      <c r="H100" s="68">
        <v>0</v>
      </c>
      <c r="I100" s="68">
        <v>0</v>
      </c>
      <c r="J100" s="68">
        <v>0</v>
      </c>
      <c r="K100" s="65" t="str">
        <f t="shared" si="3"/>
        <v>1-30</v>
      </c>
      <c r="L100" s="66" t="s">
        <v>555</v>
      </c>
    </row>
    <row r="101" spans="1:12" x14ac:dyDescent="0.2">
      <c r="A101" s="66">
        <v>312172</v>
      </c>
      <c r="B101" s="67"/>
      <c r="C101" s="66" t="s">
        <v>42</v>
      </c>
      <c r="D101" s="66"/>
      <c r="E101" s="68">
        <v>1511338.77</v>
      </c>
      <c r="F101" s="68">
        <v>0</v>
      </c>
      <c r="G101" s="68">
        <v>0</v>
      </c>
      <c r="H101" s="68">
        <v>0</v>
      </c>
      <c r="I101" s="68">
        <v>0</v>
      </c>
      <c r="J101" s="68">
        <v>0</v>
      </c>
      <c r="K101" s="65" t="str">
        <f t="shared" si="3"/>
        <v>1-30</v>
      </c>
      <c r="L101" s="66" t="s">
        <v>3581</v>
      </c>
    </row>
    <row r="102" spans="1:12" x14ac:dyDescent="0.2">
      <c r="A102" s="66">
        <v>319839</v>
      </c>
      <c r="B102" s="67"/>
      <c r="C102" s="66" t="s">
        <v>42</v>
      </c>
      <c r="D102" s="66"/>
      <c r="E102" s="68">
        <v>1504967.3958096434</v>
      </c>
      <c r="F102" s="68">
        <v>0</v>
      </c>
      <c r="G102" s="68">
        <v>0</v>
      </c>
      <c r="H102" s="68">
        <v>0</v>
      </c>
      <c r="I102" s="68">
        <v>0</v>
      </c>
      <c r="J102" s="68">
        <v>0</v>
      </c>
      <c r="K102" s="65" t="str">
        <f t="shared" si="3"/>
        <v>1-30</v>
      </c>
      <c r="L102" s="66" t="s">
        <v>555</v>
      </c>
    </row>
    <row r="103" spans="1:12" x14ac:dyDescent="0.2">
      <c r="A103" s="66">
        <v>365368</v>
      </c>
      <c r="B103" s="67"/>
      <c r="C103" s="66" t="s">
        <v>43</v>
      </c>
      <c r="D103" s="66"/>
      <c r="E103" s="68">
        <v>1487247.9059647946</v>
      </c>
      <c r="F103" s="68">
        <v>0</v>
      </c>
      <c r="G103" s="68">
        <v>0</v>
      </c>
      <c r="H103" s="68">
        <v>0</v>
      </c>
      <c r="I103" s="68">
        <v>29608757.829999998</v>
      </c>
      <c r="J103" s="68">
        <v>29608757.829999998</v>
      </c>
      <c r="K103" s="65" t="str">
        <f t="shared" si="3"/>
        <v>120+</v>
      </c>
      <c r="L103" s="66" t="s">
        <v>555</v>
      </c>
    </row>
    <row r="104" spans="1:12" x14ac:dyDescent="0.2">
      <c r="A104" s="66">
        <v>312089</v>
      </c>
      <c r="B104" s="67"/>
      <c r="C104" s="66" t="s">
        <v>42</v>
      </c>
      <c r="D104" s="66"/>
      <c r="E104" s="68">
        <v>1478959.64</v>
      </c>
      <c r="F104" s="68">
        <v>0</v>
      </c>
      <c r="G104" s="68">
        <v>0</v>
      </c>
      <c r="H104" s="68">
        <v>0</v>
      </c>
      <c r="I104" s="68">
        <v>0</v>
      </c>
      <c r="J104" s="68">
        <v>0</v>
      </c>
      <c r="K104" s="65" t="str">
        <f t="shared" si="3"/>
        <v>1-30</v>
      </c>
      <c r="L104" s="66" t="s">
        <v>3639</v>
      </c>
    </row>
    <row r="105" spans="1:12" x14ac:dyDescent="0.2">
      <c r="A105" s="66">
        <v>315951</v>
      </c>
      <c r="B105" s="67"/>
      <c r="C105" s="66" t="s">
        <v>42</v>
      </c>
      <c r="D105" s="66"/>
      <c r="E105" s="68">
        <v>1460955.89</v>
      </c>
      <c r="F105" s="68">
        <v>0</v>
      </c>
      <c r="G105" s="68">
        <v>0</v>
      </c>
      <c r="H105" s="68">
        <v>0</v>
      </c>
      <c r="I105" s="68">
        <v>0</v>
      </c>
      <c r="J105" s="68">
        <v>0</v>
      </c>
      <c r="K105" s="65" t="str">
        <f t="shared" si="3"/>
        <v>1-30</v>
      </c>
      <c r="L105" s="66" t="s">
        <v>3639</v>
      </c>
    </row>
    <row r="106" spans="1:12" x14ac:dyDescent="0.2">
      <c r="A106" s="66">
        <v>363200</v>
      </c>
      <c r="B106" s="67"/>
      <c r="C106" s="66" t="s">
        <v>42</v>
      </c>
      <c r="D106" s="66"/>
      <c r="E106" s="68">
        <v>1440624.7054648288</v>
      </c>
      <c r="F106" s="68">
        <v>0</v>
      </c>
      <c r="G106" s="68">
        <v>0</v>
      </c>
      <c r="H106" s="68">
        <v>0</v>
      </c>
      <c r="I106" s="68">
        <v>0</v>
      </c>
      <c r="J106" s="68">
        <v>0</v>
      </c>
      <c r="K106" s="65" t="str">
        <f t="shared" ref="K106:K142" si="4">+IF(I106&gt;0,"120+",IF(H106&gt;0,"91-120",IF(G106&gt;0,"61-90",IF(F106&gt;0,"31-60","1-30"))))</f>
        <v>1-30</v>
      </c>
      <c r="L106" s="66" t="s">
        <v>555</v>
      </c>
    </row>
    <row r="107" spans="1:12" x14ac:dyDescent="0.2">
      <c r="A107" s="66">
        <v>320482</v>
      </c>
      <c r="B107" s="67"/>
      <c r="C107" s="66" t="s">
        <v>42</v>
      </c>
      <c r="D107" s="66"/>
      <c r="E107" s="68">
        <v>1439764.38</v>
      </c>
      <c r="F107" s="68">
        <v>0</v>
      </c>
      <c r="G107" s="68">
        <v>0</v>
      </c>
      <c r="H107" s="68">
        <v>0</v>
      </c>
      <c r="I107" s="68">
        <v>0</v>
      </c>
      <c r="J107" s="68">
        <v>0</v>
      </c>
      <c r="K107" s="65" t="str">
        <f t="shared" si="4"/>
        <v>1-30</v>
      </c>
      <c r="L107" s="66" t="s">
        <v>3639</v>
      </c>
    </row>
    <row r="108" spans="1:12" x14ac:dyDescent="0.2">
      <c r="A108" s="66">
        <v>320583</v>
      </c>
      <c r="B108" s="67"/>
      <c r="C108" s="66" t="s">
        <v>42</v>
      </c>
      <c r="D108" s="66"/>
      <c r="E108" s="68">
        <v>1426183.5390758654</v>
      </c>
      <c r="F108" s="68">
        <v>0</v>
      </c>
      <c r="G108" s="68">
        <v>0</v>
      </c>
      <c r="H108" s="68">
        <v>0</v>
      </c>
      <c r="I108" s="68">
        <v>0</v>
      </c>
      <c r="J108" s="68">
        <v>0</v>
      </c>
      <c r="K108" s="65" t="str">
        <f t="shared" si="4"/>
        <v>1-30</v>
      </c>
      <c r="L108" s="66" t="s">
        <v>555</v>
      </c>
    </row>
    <row r="109" spans="1:12" x14ac:dyDescent="0.2">
      <c r="A109" s="66">
        <v>312669</v>
      </c>
      <c r="B109" s="67"/>
      <c r="C109" s="66" t="s">
        <v>42</v>
      </c>
      <c r="D109" s="66"/>
      <c r="E109" s="68">
        <v>1406592.1081479064</v>
      </c>
      <c r="F109" s="68">
        <v>0</v>
      </c>
      <c r="G109" s="68">
        <v>0</v>
      </c>
      <c r="H109" s="68">
        <v>0</v>
      </c>
      <c r="I109" s="68">
        <v>0</v>
      </c>
      <c r="J109" s="68">
        <v>0</v>
      </c>
      <c r="K109" s="65" t="str">
        <f t="shared" si="4"/>
        <v>1-30</v>
      </c>
      <c r="L109" s="66" t="s">
        <v>555</v>
      </c>
    </row>
    <row r="110" spans="1:12" x14ac:dyDescent="0.2">
      <c r="A110" s="66">
        <v>368381</v>
      </c>
      <c r="B110" s="67"/>
      <c r="C110" s="66" t="s">
        <v>42</v>
      </c>
      <c r="D110" s="66"/>
      <c r="E110" s="68">
        <v>1400410.1950573251</v>
      </c>
      <c r="F110" s="68">
        <v>0</v>
      </c>
      <c r="G110" s="68">
        <v>0</v>
      </c>
      <c r="H110" s="68">
        <v>0</v>
      </c>
      <c r="I110" s="68">
        <v>0</v>
      </c>
      <c r="J110" s="68">
        <v>0</v>
      </c>
      <c r="K110" s="65" t="str">
        <f t="shared" si="4"/>
        <v>1-30</v>
      </c>
      <c r="L110" s="66" t="s">
        <v>555</v>
      </c>
    </row>
    <row r="111" spans="1:12" x14ac:dyDescent="0.2">
      <c r="A111" s="66">
        <v>330511</v>
      </c>
      <c r="B111" s="67"/>
      <c r="C111" s="66" t="s">
        <v>42</v>
      </c>
      <c r="D111" s="66"/>
      <c r="E111" s="68">
        <v>1380590.77</v>
      </c>
      <c r="F111" s="68">
        <v>0</v>
      </c>
      <c r="G111" s="68">
        <v>0</v>
      </c>
      <c r="H111" s="68">
        <v>0</v>
      </c>
      <c r="I111" s="68">
        <v>0</v>
      </c>
      <c r="J111" s="68">
        <v>0</v>
      </c>
      <c r="K111" s="65" t="str">
        <f t="shared" si="4"/>
        <v>1-30</v>
      </c>
      <c r="L111" s="66" t="s">
        <v>3804</v>
      </c>
    </row>
    <row r="112" spans="1:12" x14ac:dyDescent="0.2">
      <c r="A112" s="66">
        <v>312659</v>
      </c>
      <c r="B112" s="67"/>
      <c r="C112" s="66" t="s">
        <v>43</v>
      </c>
      <c r="D112" s="66"/>
      <c r="E112" s="68">
        <v>1375820.3276034154</v>
      </c>
      <c r="F112" s="68">
        <v>0</v>
      </c>
      <c r="G112" s="68">
        <v>5256739.4000000004</v>
      </c>
      <c r="H112" s="68">
        <v>22133671.260000002</v>
      </c>
      <c r="I112" s="68">
        <v>0</v>
      </c>
      <c r="J112" s="68">
        <v>27390410.66</v>
      </c>
      <c r="K112" s="65" t="str">
        <f t="shared" si="4"/>
        <v>91-120</v>
      </c>
      <c r="L112" s="66" t="s">
        <v>555</v>
      </c>
    </row>
    <row r="113" spans="1:12" x14ac:dyDescent="0.2">
      <c r="A113" s="66">
        <v>360406</v>
      </c>
      <c r="B113" s="67"/>
      <c r="C113" s="66" t="s">
        <v>42</v>
      </c>
      <c r="D113" s="66"/>
      <c r="E113" s="68">
        <v>1375007.1350459259</v>
      </c>
      <c r="F113" s="68">
        <v>0</v>
      </c>
      <c r="G113" s="68">
        <v>0</v>
      </c>
      <c r="H113" s="68">
        <v>0</v>
      </c>
      <c r="I113" s="68">
        <v>0</v>
      </c>
      <c r="J113" s="68">
        <v>0</v>
      </c>
      <c r="K113" s="65" t="str">
        <f t="shared" si="4"/>
        <v>1-30</v>
      </c>
      <c r="L113" s="66" t="s">
        <v>555</v>
      </c>
    </row>
    <row r="114" spans="1:12" x14ac:dyDescent="0.2">
      <c r="A114" s="66">
        <v>368551</v>
      </c>
      <c r="B114" s="67"/>
      <c r="C114" s="66" t="s">
        <v>42</v>
      </c>
      <c r="D114" s="66"/>
      <c r="E114" s="68">
        <v>1374768.78</v>
      </c>
      <c r="F114" s="68">
        <v>0</v>
      </c>
      <c r="G114" s="68">
        <v>0</v>
      </c>
      <c r="H114" s="68">
        <v>0</v>
      </c>
      <c r="I114" s="68">
        <v>0</v>
      </c>
      <c r="J114" s="68">
        <v>0</v>
      </c>
      <c r="K114" s="65" t="str">
        <f t="shared" si="4"/>
        <v>1-30</v>
      </c>
      <c r="L114" s="66" t="s">
        <v>3639</v>
      </c>
    </row>
    <row r="115" spans="1:12" x14ac:dyDescent="0.2">
      <c r="A115" s="66">
        <v>355843</v>
      </c>
      <c r="B115" s="67"/>
      <c r="C115" s="66" t="s">
        <v>43</v>
      </c>
      <c r="D115" s="66"/>
      <c r="E115" s="68">
        <v>1372079.1705811031</v>
      </c>
      <c r="F115" s="68">
        <v>0</v>
      </c>
      <c r="G115" s="68">
        <v>0</v>
      </c>
      <c r="H115" s="68">
        <v>0</v>
      </c>
      <c r="I115" s="68">
        <v>27315930.130000003</v>
      </c>
      <c r="J115" s="68">
        <v>27315930.130000003</v>
      </c>
      <c r="K115" s="65" t="str">
        <f t="shared" si="4"/>
        <v>120+</v>
      </c>
      <c r="L115" s="66" t="s">
        <v>555</v>
      </c>
    </row>
    <row r="116" spans="1:12" x14ac:dyDescent="0.2">
      <c r="A116" s="66">
        <v>309287</v>
      </c>
      <c r="B116" s="67"/>
      <c r="C116" s="66" t="s">
        <v>42</v>
      </c>
      <c r="D116" s="66"/>
      <c r="E116" s="68">
        <v>1364180.52</v>
      </c>
      <c r="F116" s="68">
        <v>700952.49000000011</v>
      </c>
      <c r="G116" s="68">
        <v>0</v>
      </c>
      <c r="H116" s="68">
        <v>0</v>
      </c>
      <c r="I116" s="68">
        <v>0</v>
      </c>
      <c r="J116" s="68">
        <v>700952.49000000011</v>
      </c>
      <c r="K116" s="65" t="str">
        <f t="shared" si="4"/>
        <v>31-60</v>
      </c>
      <c r="L116" s="66" t="s">
        <v>3742</v>
      </c>
    </row>
    <row r="117" spans="1:12" x14ac:dyDescent="0.2">
      <c r="A117" s="66">
        <v>308518</v>
      </c>
      <c r="B117" s="67"/>
      <c r="C117" s="66" t="s">
        <v>42</v>
      </c>
      <c r="D117" s="66"/>
      <c r="E117" s="68">
        <v>1361624.08</v>
      </c>
      <c r="F117" s="68">
        <v>0</v>
      </c>
      <c r="G117" s="68">
        <v>0</v>
      </c>
      <c r="H117" s="68">
        <v>0</v>
      </c>
      <c r="I117" s="68">
        <v>0</v>
      </c>
      <c r="J117" s="68">
        <v>0</v>
      </c>
      <c r="K117" s="65" t="str">
        <f t="shared" si="4"/>
        <v>1-30</v>
      </c>
      <c r="L117" s="66" t="s">
        <v>555</v>
      </c>
    </row>
    <row r="118" spans="1:12" x14ac:dyDescent="0.2">
      <c r="A118" s="66">
        <v>318822</v>
      </c>
      <c r="B118" s="67"/>
      <c r="C118" s="66" t="s">
        <v>42</v>
      </c>
      <c r="D118" s="66"/>
      <c r="E118" s="68">
        <v>1334285.98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5" t="str">
        <f t="shared" si="4"/>
        <v>1-30</v>
      </c>
      <c r="L118" s="66" t="s">
        <v>555</v>
      </c>
    </row>
    <row r="119" spans="1:12" x14ac:dyDescent="0.2">
      <c r="A119" s="66">
        <v>320416</v>
      </c>
      <c r="B119" s="67"/>
      <c r="C119" s="66" t="s">
        <v>42</v>
      </c>
      <c r="D119" s="66"/>
      <c r="E119" s="68">
        <v>1327459.08</v>
      </c>
      <c r="F119" s="68">
        <v>0</v>
      </c>
      <c r="G119" s="68">
        <v>0</v>
      </c>
      <c r="H119" s="68">
        <v>0</v>
      </c>
      <c r="I119" s="68">
        <v>0</v>
      </c>
      <c r="J119" s="68">
        <v>0</v>
      </c>
      <c r="K119" s="65" t="str">
        <f t="shared" si="4"/>
        <v>1-30</v>
      </c>
      <c r="L119" s="66" t="s">
        <v>3243</v>
      </c>
    </row>
    <row r="120" spans="1:12" x14ac:dyDescent="0.2">
      <c r="A120" s="66">
        <v>320760</v>
      </c>
      <c r="B120" s="67"/>
      <c r="C120" s="66" t="s">
        <v>42</v>
      </c>
      <c r="D120" s="66"/>
      <c r="E120" s="68">
        <v>1292607.54</v>
      </c>
      <c r="F120" s="68">
        <v>0</v>
      </c>
      <c r="G120" s="68">
        <v>0</v>
      </c>
      <c r="H120" s="68">
        <v>0</v>
      </c>
      <c r="I120" s="68">
        <v>0</v>
      </c>
      <c r="J120" s="68">
        <v>0</v>
      </c>
      <c r="K120" s="65" t="str">
        <f t="shared" si="4"/>
        <v>1-30</v>
      </c>
      <c r="L120" s="66" t="s">
        <v>3804</v>
      </c>
    </row>
    <row r="121" spans="1:12" x14ac:dyDescent="0.2">
      <c r="A121" s="66">
        <v>320414</v>
      </c>
      <c r="B121" s="67"/>
      <c r="C121" s="66" t="s">
        <v>42</v>
      </c>
      <c r="D121" s="66"/>
      <c r="E121" s="68">
        <v>1277963.3943711314</v>
      </c>
      <c r="F121" s="68">
        <v>0</v>
      </c>
      <c r="G121" s="68">
        <v>0</v>
      </c>
      <c r="H121" s="68">
        <v>0</v>
      </c>
      <c r="I121" s="68">
        <v>0</v>
      </c>
      <c r="J121" s="68">
        <v>0</v>
      </c>
      <c r="K121" s="65" t="str">
        <f t="shared" si="4"/>
        <v>1-30</v>
      </c>
      <c r="L121" s="66" t="s">
        <v>555</v>
      </c>
    </row>
    <row r="122" spans="1:12" x14ac:dyDescent="0.2">
      <c r="A122" s="66">
        <v>319909</v>
      </c>
      <c r="B122" s="67"/>
      <c r="C122" s="66" t="s">
        <v>42</v>
      </c>
      <c r="D122" s="66"/>
      <c r="E122" s="68">
        <v>1269833.2112749356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5" t="str">
        <f t="shared" si="4"/>
        <v>1-30</v>
      </c>
      <c r="L122" s="66" t="s">
        <v>555</v>
      </c>
    </row>
    <row r="123" spans="1:12" x14ac:dyDescent="0.2">
      <c r="A123" s="66">
        <v>319004</v>
      </c>
      <c r="B123" s="67"/>
      <c r="C123" s="66" t="s">
        <v>43</v>
      </c>
      <c r="D123" s="66"/>
      <c r="E123" s="68">
        <v>1229813.67</v>
      </c>
      <c r="F123" s="68">
        <v>0</v>
      </c>
      <c r="G123" s="68">
        <v>0</v>
      </c>
      <c r="H123" s="68">
        <v>0</v>
      </c>
      <c r="I123" s="68">
        <v>1229813.67</v>
      </c>
      <c r="J123" s="68">
        <v>1229813.67</v>
      </c>
      <c r="K123" s="65" t="str">
        <f t="shared" si="4"/>
        <v>120+</v>
      </c>
      <c r="L123" s="66" t="s">
        <v>555</v>
      </c>
    </row>
    <row r="124" spans="1:12" x14ac:dyDescent="0.2">
      <c r="A124" s="66">
        <v>318777</v>
      </c>
      <c r="B124" s="67"/>
      <c r="C124" s="66" t="s">
        <v>43</v>
      </c>
      <c r="D124" s="66"/>
      <c r="E124" s="68">
        <v>1219331.1118432702</v>
      </c>
      <c r="F124" s="68">
        <v>0</v>
      </c>
      <c r="G124" s="68">
        <v>0</v>
      </c>
      <c r="H124" s="68">
        <v>0</v>
      </c>
      <c r="I124" s="68">
        <v>24274957.43</v>
      </c>
      <c r="J124" s="68">
        <v>24274957.43</v>
      </c>
      <c r="K124" s="65" t="str">
        <f t="shared" si="4"/>
        <v>120+</v>
      </c>
      <c r="L124" s="66" t="s">
        <v>555</v>
      </c>
    </row>
    <row r="125" spans="1:12" x14ac:dyDescent="0.2">
      <c r="A125" s="66">
        <v>315963</v>
      </c>
      <c r="B125" s="67"/>
      <c r="C125" s="66" t="s">
        <v>42</v>
      </c>
      <c r="D125" s="66"/>
      <c r="E125" s="68">
        <v>1216500.78</v>
      </c>
      <c r="F125" s="68">
        <v>0</v>
      </c>
      <c r="G125" s="68">
        <v>0</v>
      </c>
      <c r="H125" s="68">
        <v>0</v>
      </c>
      <c r="I125" s="68">
        <v>0</v>
      </c>
      <c r="J125" s="68">
        <v>0</v>
      </c>
      <c r="K125" s="65" t="str">
        <f t="shared" si="4"/>
        <v>1-30</v>
      </c>
      <c r="L125" s="66" t="s">
        <v>5030</v>
      </c>
    </row>
    <row r="126" spans="1:12" x14ac:dyDescent="0.2">
      <c r="A126" s="66">
        <v>316204</v>
      </c>
      <c r="B126" s="67"/>
      <c r="C126" s="66" t="s">
        <v>42</v>
      </c>
      <c r="D126" s="66"/>
      <c r="E126" s="68">
        <v>1196552.9100000001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5" t="str">
        <f t="shared" si="4"/>
        <v>1-30</v>
      </c>
      <c r="L126" s="66" t="s">
        <v>555</v>
      </c>
    </row>
    <row r="127" spans="1:12" x14ac:dyDescent="0.2">
      <c r="A127" s="66">
        <v>314395</v>
      </c>
      <c r="B127" s="67"/>
      <c r="C127" s="66" t="s">
        <v>42</v>
      </c>
      <c r="D127" s="66"/>
      <c r="E127" s="68">
        <v>1158432.5100000002</v>
      </c>
      <c r="F127" s="68">
        <v>0</v>
      </c>
      <c r="G127" s="68">
        <v>0</v>
      </c>
      <c r="H127" s="68">
        <v>0</v>
      </c>
      <c r="I127" s="68">
        <v>0</v>
      </c>
      <c r="J127" s="68">
        <v>0</v>
      </c>
      <c r="K127" s="65" t="str">
        <f t="shared" si="4"/>
        <v>1-30</v>
      </c>
      <c r="L127" s="66" t="s">
        <v>3639</v>
      </c>
    </row>
    <row r="128" spans="1:12" x14ac:dyDescent="0.2">
      <c r="A128" s="66">
        <v>364949</v>
      </c>
      <c r="B128" s="67"/>
      <c r="C128" s="66" t="s">
        <v>42</v>
      </c>
      <c r="D128" s="66"/>
      <c r="E128" s="68">
        <v>1157215.54</v>
      </c>
      <c r="F128" s="68">
        <v>0</v>
      </c>
      <c r="G128" s="68">
        <v>0</v>
      </c>
      <c r="H128" s="68">
        <v>0</v>
      </c>
      <c r="I128" s="68">
        <v>0</v>
      </c>
      <c r="J128" s="68">
        <v>0</v>
      </c>
      <c r="K128" s="65" t="str">
        <f t="shared" si="4"/>
        <v>1-30</v>
      </c>
      <c r="L128" s="66" t="s">
        <v>555</v>
      </c>
    </row>
    <row r="129" spans="1:12" x14ac:dyDescent="0.2">
      <c r="A129" s="66">
        <v>309535</v>
      </c>
      <c r="B129" s="67"/>
      <c r="C129" s="66" t="s">
        <v>42</v>
      </c>
      <c r="D129" s="66"/>
      <c r="E129" s="68">
        <v>1156283.31</v>
      </c>
      <c r="F129" s="68">
        <v>0</v>
      </c>
      <c r="G129" s="68">
        <v>0</v>
      </c>
      <c r="H129" s="68">
        <v>0</v>
      </c>
      <c r="I129" s="68">
        <v>0</v>
      </c>
      <c r="J129" s="68">
        <v>0</v>
      </c>
      <c r="K129" s="65" t="str">
        <f t="shared" si="4"/>
        <v>1-30</v>
      </c>
      <c r="L129" s="66" t="s">
        <v>3732</v>
      </c>
    </row>
    <row r="130" spans="1:12" x14ac:dyDescent="0.2">
      <c r="A130" s="66">
        <v>526295</v>
      </c>
      <c r="B130" s="67"/>
      <c r="C130" s="66" t="s">
        <v>42</v>
      </c>
      <c r="D130" s="66"/>
      <c r="E130" s="68">
        <v>1151270.21</v>
      </c>
      <c r="F130" s="68">
        <v>0</v>
      </c>
      <c r="G130" s="68">
        <v>0</v>
      </c>
      <c r="H130" s="68">
        <v>0</v>
      </c>
      <c r="I130" s="68">
        <v>0</v>
      </c>
      <c r="J130" s="68">
        <v>0</v>
      </c>
      <c r="K130" s="65" t="str">
        <f t="shared" si="4"/>
        <v>1-30</v>
      </c>
      <c r="L130" s="66" t="s">
        <v>3243</v>
      </c>
    </row>
    <row r="131" spans="1:12" x14ac:dyDescent="0.2">
      <c r="A131" s="66">
        <v>315150</v>
      </c>
      <c r="B131" s="67"/>
      <c r="C131" s="66" t="s">
        <v>42</v>
      </c>
      <c r="D131" s="66"/>
      <c r="E131" s="68">
        <v>1120270.4799506539</v>
      </c>
      <c r="F131" s="68">
        <v>0</v>
      </c>
      <c r="G131" s="68">
        <v>0</v>
      </c>
      <c r="H131" s="68">
        <v>0</v>
      </c>
      <c r="I131" s="68">
        <v>0</v>
      </c>
      <c r="J131" s="68">
        <v>0</v>
      </c>
      <c r="K131" s="65" t="str">
        <f t="shared" si="4"/>
        <v>1-30</v>
      </c>
      <c r="L131" s="66" t="s">
        <v>555</v>
      </c>
    </row>
    <row r="132" spans="1:12" x14ac:dyDescent="0.2">
      <c r="A132" s="66">
        <v>310312</v>
      </c>
      <c r="B132" s="67"/>
      <c r="C132" s="66" t="s">
        <v>42</v>
      </c>
      <c r="D132" s="66"/>
      <c r="E132" s="68">
        <v>1111446.08</v>
      </c>
      <c r="F132" s="68">
        <v>0</v>
      </c>
      <c r="G132" s="68">
        <v>0</v>
      </c>
      <c r="H132" s="68">
        <v>0</v>
      </c>
      <c r="I132" s="68">
        <v>0</v>
      </c>
      <c r="J132" s="68">
        <v>0</v>
      </c>
      <c r="K132" s="65" t="str">
        <f t="shared" si="4"/>
        <v>1-30</v>
      </c>
      <c r="L132" s="66" t="s">
        <v>555</v>
      </c>
    </row>
    <row r="133" spans="1:12" x14ac:dyDescent="0.2">
      <c r="A133" s="66">
        <v>318660</v>
      </c>
      <c r="B133" s="67"/>
      <c r="C133" s="66" t="s">
        <v>42</v>
      </c>
      <c r="D133" s="66"/>
      <c r="E133" s="68">
        <v>1074262.02</v>
      </c>
      <c r="F133" s="68">
        <v>0</v>
      </c>
      <c r="G133" s="68">
        <v>0</v>
      </c>
      <c r="H133" s="68">
        <v>0</v>
      </c>
      <c r="I133" s="68">
        <v>0</v>
      </c>
      <c r="J133" s="68">
        <v>0</v>
      </c>
      <c r="K133" s="65" t="str">
        <f t="shared" si="4"/>
        <v>1-30</v>
      </c>
      <c r="L133" s="66" t="s">
        <v>3581</v>
      </c>
    </row>
    <row r="134" spans="1:12" x14ac:dyDescent="0.2">
      <c r="A134" s="66">
        <v>326350</v>
      </c>
      <c r="B134" s="67"/>
      <c r="C134" s="66" t="s">
        <v>42</v>
      </c>
      <c r="D134" s="66"/>
      <c r="E134" s="68">
        <v>1070651.29</v>
      </c>
      <c r="F134" s="68">
        <v>0</v>
      </c>
      <c r="G134" s="68">
        <v>0</v>
      </c>
      <c r="H134" s="68">
        <v>0</v>
      </c>
      <c r="I134" s="68">
        <v>0</v>
      </c>
      <c r="J134" s="68">
        <v>0</v>
      </c>
      <c r="K134" s="65" t="str">
        <f t="shared" si="4"/>
        <v>1-30</v>
      </c>
      <c r="L134" s="66" t="s">
        <v>3804</v>
      </c>
    </row>
    <row r="135" spans="1:12" x14ac:dyDescent="0.2">
      <c r="A135" s="66">
        <v>364297</v>
      </c>
      <c r="B135" s="67"/>
      <c r="C135" s="66" t="s">
        <v>42</v>
      </c>
      <c r="D135" s="66"/>
      <c r="E135" s="68">
        <v>1061260.3116074509</v>
      </c>
      <c r="F135" s="68">
        <v>0</v>
      </c>
      <c r="G135" s="68">
        <v>0</v>
      </c>
      <c r="H135" s="68">
        <v>0</v>
      </c>
      <c r="I135" s="68">
        <v>0</v>
      </c>
      <c r="J135" s="68">
        <v>0</v>
      </c>
      <c r="K135" s="65" t="str">
        <f t="shared" si="4"/>
        <v>1-30</v>
      </c>
      <c r="L135" s="66" t="s">
        <v>555</v>
      </c>
    </row>
    <row r="136" spans="1:12" x14ac:dyDescent="0.2">
      <c r="A136" s="66">
        <v>312351</v>
      </c>
      <c r="B136" s="67"/>
      <c r="C136" s="66" t="s">
        <v>42</v>
      </c>
      <c r="D136" s="66"/>
      <c r="E136" s="68">
        <v>1057575.2599999998</v>
      </c>
      <c r="F136" s="68">
        <v>0</v>
      </c>
      <c r="G136" s="68">
        <v>0</v>
      </c>
      <c r="H136" s="68">
        <v>0</v>
      </c>
      <c r="I136" s="68">
        <v>0</v>
      </c>
      <c r="J136" s="68">
        <v>0</v>
      </c>
      <c r="K136" s="65" t="str">
        <f t="shared" si="4"/>
        <v>1-30</v>
      </c>
      <c r="L136" s="66" t="s">
        <v>5023</v>
      </c>
    </row>
    <row r="137" spans="1:12" x14ac:dyDescent="0.2">
      <c r="A137" s="66">
        <v>309513</v>
      </c>
      <c r="B137" s="67"/>
      <c r="C137" s="66" t="s">
        <v>42</v>
      </c>
      <c r="D137" s="66"/>
      <c r="E137" s="68">
        <v>1003491.1598007847</v>
      </c>
      <c r="F137" s="68">
        <v>0</v>
      </c>
      <c r="G137" s="68">
        <v>0</v>
      </c>
      <c r="H137" s="68">
        <v>0</v>
      </c>
      <c r="I137" s="68">
        <v>0</v>
      </c>
      <c r="J137" s="68">
        <v>0</v>
      </c>
      <c r="K137" s="65" t="str">
        <f t="shared" si="4"/>
        <v>1-30</v>
      </c>
      <c r="L137" s="66" t="s">
        <v>555</v>
      </c>
    </row>
    <row r="138" spans="1:12" x14ac:dyDescent="0.2">
      <c r="A138" s="66">
        <v>356362</v>
      </c>
      <c r="B138" s="67"/>
      <c r="C138" s="66" t="s">
        <v>42</v>
      </c>
      <c r="D138" s="66"/>
      <c r="E138" s="68">
        <v>989605.19</v>
      </c>
      <c r="F138" s="68">
        <v>989605.19</v>
      </c>
      <c r="G138" s="68">
        <v>0</v>
      </c>
      <c r="H138" s="68">
        <v>0</v>
      </c>
      <c r="I138" s="68">
        <v>0</v>
      </c>
      <c r="J138" s="68">
        <v>989605.19</v>
      </c>
      <c r="K138" s="65" t="str">
        <f t="shared" si="4"/>
        <v>31-60</v>
      </c>
      <c r="L138" s="66" t="s">
        <v>3804</v>
      </c>
    </row>
    <row r="139" spans="1:12" x14ac:dyDescent="0.2">
      <c r="A139" s="66">
        <v>455321</v>
      </c>
      <c r="B139" s="67"/>
      <c r="C139" s="66" t="s">
        <v>42</v>
      </c>
      <c r="D139" s="66"/>
      <c r="E139" s="68">
        <v>988774.85</v>
      </c>
      <c r="F139" s="68">
        <v>0</v>
      </c>
      <c r="G139" s="68">
        <v>0</v>
      </c>
      <c r="H139" s="68">
        <v>0</v>
      </c>
      <c r="I139" s="68">
        <v>0</v>
      </c>
      <c r="J139" s="68">
        <v>0</v>
      </c>
      <c r="K139" s="65" t="str">
        <f t="shared" si="4"/>
        <v>1-30</v>
      </c>
      <c r="L139" s="66" t="s">
        <v>3742</v>
      </c>
    </row>
    <row r="140" spans="1:12" x14ac:dyDescent="0.2">
      <c r="A140" s="66">
        <v>369881</v>
      </c>
      <c r="B140" s="67"/>
      <c r="C140" s="66" t="s">
        <v>42</v>
      </c>
      <c r="D140" s="66"/>
      <c r="E140" s="68">
        <v>978828.41</v>
      </c>
      <c r="F140" s="68">
        <v>0</v>
      </c>
      <c r="G140" s="68">
        <v>0</v>
      </c>
      <c r="H140" s="68">
        <v>0</v>
      </c>
      <c r="I140" s="68">
        <v>0</v>
      </c>
      <c r="J140" s="68">
        <v>0</v>
      </c>
      <c r="K140" s="65" t="str">
        <f t="shared" si="4"/>
        <v>1-30</v>
      </c>
      <c r="L140" s="66" t="s">
        <v>3804</v>
      </c>
    </row>
    <row r="141" spans="1:12" x14ac:dyDescent="0.2">
      <c r="A141" s="66">
        <v>309785</v>
      </c>
      <c r="B141" s="67"/>
      <c r="C141" s="66" t="s">
        <v>42</v>
      </c>
      <c r="D141" s="66"/>
      <c r="E141" s="68">
        <v>962457.21000000008</v>
      </c>
      <c r="F141" s="68">
        <v>0</v>
      </c>
      <c r="G141" s="68">
        <v>0</v>
      </c>
      <c r="H141" s="68">
        <v>0</v>
      </c>
      <c r="I141" s="68">
        <v>0</v>
      </c>
      <c r="J141" s="68">
        <v>0</v>
      </c>
      <c r="K141" s="65" t="str">
        <f t="shared" si="4"/>
        <v>1-30</v>
      </c>
      <c r="L141" s="66" t="s">
        <v>3639</v>
      </c>
    </row>
    <row r="142" spans="1:12" x14ac:dyDescent="0.2">
      <c r="A142" s="66">
        <v>310781</v>
      </c>
      <c r="B142" s="67"/>
      <c r="C142" s="66" t="s">
        <v>42</v>
      </c>
      <c r="D142" s="66"/>
      <c r="E142" s="68">
        <v>954195.6</v>
      </c>
      <c r="F142" s="68">
        <v>0</v>
      </c>
      <c r="G142" s="68">
        <v>0</v>
      </c>
      <c r="H142" s="68">
        <v>0</v>
      </c>
      <c r="I142" s="68">
        <v>0</v>
      </c>
      <c r="J142" s="68">
        <v>0</v>
      </c>
      <c r="K142" s="65" t="str">
        <f t="shared" si="4"/>
        <v>1-30</v>
      </c>
      <c r="L142" s="66" t="s">
        <v>5031</v>
      </c>
    </row>
    <row r="143" spans="1:12" x14ac:dyDescent="0.2">
      <c r="A143" s="66">
        <v>20021</v>
      </c>
      <c r="B143" s="69"/>
      <c r="C143" s="66" t="s">
        <v>42</v>
      </c>
      <c r="D143" s="66"/>
      <c r="E143" s="70">
        <v>948818.20690000011</v>
      </c>
      <c r="F143" s="68"/>
      <c r="G143" s="68"/>
      <c r="H143" s="68"/>
      <c r="I143" s="68"/>
      <c r="J143" s="68"/>
      <c r="K143" s="69"/>
      <c r="L143" s="66" t="s">
        <v>5021</v>
      </c>
    </row>
    <row r="144" spans="1:12" x14ac:dyDescent="0.2">
      <c r="A144" s="66">
        <v>311352</v>
      </c>
      <c r="B144" s="67"/>
      <c r="C144" s="66" t="s">
        <v>42</v>
      </c>
      <c r="D144" s="66"/>
      <c r="E144" s="68">
        <v>930686.22</v>
      </c>
      <c r="F144" s="68">
        <v>0</v>
      </c>
      <c r="G144" s="68">
        <v>0</v>
      </c>
      <c r="H144" s="68">
        <v>0</v>
      </c>
      <c r="I144" s="68">
        <v>0</v>
      </c>
      <c r="J144" s="68">
        <v>0</v>
      </c>
      <c r="K144" s="65" t="str">
        <f t="shared" ref="K144:K155" si="5">+IF(I144&gt;0,"120+",IF(H144&gt;0,"91-120",IF(G144&gt;0,"61-90",IF(F144&gt;0,"31-60","1-30"))))</f>
        <v>1-30</v>
      </c>
      <c r="L144" s="66" t="s">
        <v>3639</v>
      </c>
    </row>
    <row r="145" spans="1:12" x14ac:dyDescent="0.2">
      <c r="A145" s="66">
        <v>313564</v>
      </c>
      <c r="B145" s="67"/>
      <c r="C145" s="66" t="s">
        <v>42</v>
      </c>
      <c r="D145" s="66"/>
      <c r="E145" s="68">
        <v>915767.12798571738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5" t="str">
        <f t="shared" si="5"/>
        <v>1-30</v>
      </c>
      <c r="L145" s="66" t="s">
        <v>555</v>
      </c>
    </row>
    <row r="146" spans="1:12" x14ac:dyDescent="0.2">
      <c r="A146" s="66">
        <v>318456</v>
      </c>
      <c r="B146" s="67"/>
      <c r="C146" s="66" t="s">
        <v>42</v>
      </c>
      <c r="D146" s="66"/>
      <c r="E146" s="68">
        <v>914560.97</v>
      </c>
      <c r="F146" s="68">
        <v>0</v>
      </c>
      <c r="G146" s="68">
        <v>0</v>
      </c>
      <c r="H146" s="68">
        <v>0</v>
      </c>
      <c r="I146" s="68">
        <v>0</v>
      </c>
      <c r="J146" s="68">
        <v>0</v>
      </c>
      <c r="K146" s="65" t="str">
        <f t="shared" si="5"/>
        <v>1-30</v>
      </c>
      <c r="L146" s="66" t="s">
        <v>555</v>
      </c>
    </row>
    <row r="147" spans="1:12" x14ac:dyDescent="0.2">
      <c r="A147" s="66">
        <v>310666</v>
      </c>
      <c r="B147" s="67"/>
      <c r="C147" s="66" t="s">
        <v>42</v>
      </c>
      <c r="D147" s="66"/>
      <c r="E147" s="68">
        <v>852875.85</v>
      </c>
      <c r="F147" s="68">
        <v>0</v>
      </c>
      <c r="G147" s="68">
        <v>0</v>
      </c>
      <c r="H147" s="68">
        <v>0</v>
      </c>
      <c r="I147" s="68">
        <v>0</v>
      </c>
      <c r="J147" s="68">
        <v>0</v>
      </c>
      <c r="K147" s="65" t="str">
        <f t="shared" si="5"/>
        <v>1-30</v>
      </c>
      <c r="L147" s="66" t="s">
        <v>555</v>
      </c>
    </row>
    <row r="148" spans="1:12" x14ac:dyDescent="0.2">
      <c r="A148" s="66">
        <v>316409</v>
      </c>
      <c r="B148" s="67"/>
      <c r="C148" s="66" t="s">
        <v>42</v>
      </c>
      <c r="D148" s="66"/>
      <c r="E148" s="68">
        <v>830584.7743549305</v>
      </c>
      <c r="F148" s="68">
        <v>0</v>
      </c>
      <c r="G148" s="68">
        <v>0</v>
      </c>
      <c r="H148" s="68">
        <v>0</v>
      </c>
      <c r="I148" s="68">
        <v>0</v>
      </c>
      <c r="J148" s="68">
        <v>0</v>
      </c>
      <c r="K148" s="65" t="str">
        <f t="shared" si="5"/>
        <v>1-30</v>
      </c>
      <c r="L148" s="66" t="s">
        <v>555</v>
      </c>
    </row>
    <row r="149" spans="1:12" x14ac:dyDescent="0.2">
      <c r="A149" s="66">
        <v>315591</v>
      </c>
      <c r="B149" s="67"/>
      <c r="C149" s="66" t="s">
        <v>42</v>
      </c>
      <c r="D149" s="66"/>
      <c r="E149" s="68">
        <v>828356.21040098486</v>
      </c>
      <c r="F149" s="68">
        <v>0</v>
      </c>
      <c r="G149" s="68">
        <v>0</v>
      </c>
      <c r="H149" s="68">
        <v>0</v>
      </c>
      <c r="I149" s="68">
        <v>0</v>
      </c>
      <c r="J149" s="68">
        <v>0</v>
      </c>
      <c r="K149" s="65" t="str">
        <f t="shared" si="5"/>
        <v>1-30</v>
      </c>
      <c r="L149" s="66" t="s">
        <v>555</v>
      </c>
    </row>
    <row r="150" spans="1:12" x14ac:dyDescent="0.2">
      <c r="A150" s="66">
        <v>312836</v>
      </c>
      <c r="B150" s="67"/>
      <c r="C150" s="66" t="s">
        <v>42</v>
      </c>
      <c r="D150" s="66"/>
      <c r="E150" s="68">
        <v>824522.57</v>
      </c>
      <c r="F150" s="68">
        <v>0</v>
      </c>
      <c r="G150" s="68">
        <v>0</v>
      </c>
      <c r="H150" s="68">
        <v>0</v>
      </c>
      <c r="I150" s="68">
        <v>0</v>
      </c>
      <c r="J150" s="68">
        <v>0</v>
      </c>
      <c r="K150" s="65" t="str">
        <f t="shared" si="5"/>
        <v>1-30</v>
      </c>
      <c r="L150" s="66" t="s">
        <v>5022</v>
      </c>
    </row>
    <row r="151" spans="1:12" x14ac:dyDescent="0.2">
      <c r="A151" s="66">
        <v>361192</v>
      </c>
      <c r="B151" s="67"/>
      <c r="C151" s="66" t="s">
        <v>43</v>
      </c>
      <c r="D151" s="66"/>
      <c r="E151" s="68">
        <v>803543.22631005035</v>
      </c>
      <c r="F151" s="68">
        <v>0</v>
      </c>
      <c r="G151" s="68">
        <v>0</v>
      </c>
      <c r="H151" s="68">
        <v>4855260.0999999996</v>
      </c>
      <c r="I151" s="68">
        <v>11142016.949999999</v>
      </c>
      <c r="J151" s="68">
        <v>15997277.049999999</v>
      </c>
      <c r="K151" s="65" t="str">
        <f t="shared" si="5"/>
        <v>120+</v>
      </c>
      <c r="L151" s="66" t="s">
        <v>555</v>
      </c>
    </row>
    <row r="152" spans="1:12" x14ac:dyDescent="0.2">
      <c r="A152" s="66">
        <v>318631</v>
      </c>
      <c r="B152" s="67"/>
      <c r="C152" s="66" t="s">
        <v>42</v>
      </c>
      <c r="D152" s="66"/>
      <c r="E152" s="68">
        <v>801138.19999999984</v>
      </c>
      <c r="F152" s="68">
        <v>0</v>
      </c>
      <c r="G152" s="68">
        <v>0</v>
      </c>
      <c r="H152" s="68">
        <v>0</v>
      </c>
      <c r="I152" s="68">
        <v>0</v>
      </c>
      <c r="J152" s="68">
        <v>0</v>
      </c>
      <c r="K152" s="65" t="str">
        <f t="shared" si="5"/>
        <v>1-30</v>
      </c>
      <c r="L152" s="66" t="s">
        <v>5023</v>
      </c>
    </row>
    <row r="153" spans="1:12" x14ac:dyDescent="0.2">
      <c r="A153" s="66">
        <v>309098</v>
      </c>
      <c r="B153" s="67"/>
      <c r="C153" s="66" t="s">
        <v>42</v>
      </c>
      <c r="D153" s="66"/>
      <c r="E153" s="68">
        <v>799834.41</v>
      </c>
      <c r="F153" s="68">
        <v>0</v>
      </c>
      <c r="G153" s="68">
        <v>0</v>
      </c>
      <c r="H153" s="68">
        <v>0</v>
      </c>
      <c r="I153" s="68">
        <v>0</v>
      </c>
      <c r="J153" s="68">
        <v>0</v>
      </c>
      <c r="K153" s="65" t="str">
        <f t="shared" si="5"/>
        <v>1-30</v>
      </c>
      <c r="L153" s="66" t="s">
        <v>3639</v>
      </c>
    </row>
    <row r="154" spans="1:12" x14ac:dyDescent="0.2">
      <c r="A154" s="66">
        <v>320697</v>
      </c>
      <c r="B154" s="67"/>
      <c r="C154" s="66" t="s">
        <v>42</v>
      </c>
      <c r="D154" s="66"/>
      <c r="E154" s="68">
        <v>791248.52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5" t="str">
        <f t="shared" si="5"/>
        <v>1-30</v>
      </c>
      <c r="L154" s="66" t="s">
        <v>3804</v>
      </c>
    </row>
    <row r="155" spans="1:12" x14ac:dyDescent="0.2">
      <c r="A155" s="66">
        <v>337128</v>
      </c>
      <c r="B155" s="67"/>
      <c r="C155" s="66" t="s">
        <v>42</v>
      </c>
      <c r="D155" s="66"/>
      <c r="E155" s="68">
        <v>782999.33412198653</v>
      </c>
      <c r="F155" s="68">
        <v>0</v>
      </c>
      <c r="G155" s="68">
        <v>0</v>
      </c>
      <c r="H155" s="68">
        <v>0</v>
      </c>
      <c r="I155" s="68">
        <v>0</v>
      </c>
      <c r="J155" s="68">
        <v>0</v>
      </c>
      <c r="K155" s="65" t="str">
        <f t="shared" si="5"/>
        <v>1-30</v>
      </c>
      <c r="L155" s="66" t="s">
        <v>555</v>
      </c>
    </row>
    <row r="156" spans="1:12" x14ac:dyDescent="0.2">
      <c r="A156" s="66">
        <v>19762</v>
      </c>
      <c r="B156" s="69"/>
      <c r="C156" s="66" t="s">
        <v>42</v>
      </c>
      <c r="D156" s="66"/>
      <c r="E156" s="70">
        <v>782325.5795799999</v>
      </c>
      <c r="F156" s="68"/>
      <c r="G156" s="68"/>
      <c r="H156" s="68"/>
      <c r="I156" s="68"/>
      <c r="J156" s="68"/>
      <c r="K156" s="69"/>
      <c r="L156" s="66" t="s">
        <v>5021</v>
      </c>
    </row>
    <row r="157" spans="1:12" x14ac:dyDescent="0.2">
      <c r="A157" s="66">
        <v>318117</v>
      </c>
      <c r="B157" s="67"/>
      <c r="C157" s="66" t="s">
        <v>42</v>
      </c>
      <c r="D157" s="66"/>
      <c r="E157" s="68">
        <v>778743.82000000007</v>
      </c>
      <c r="F157" s="68">
        <v>295712.33</v>
      </c>
      <c r="G157" s="68">
        <v>483031.49</v>
      </c>
      <c r="H157" s="68">
        <v>0</v>
      </c>
      <c r="I157" s="68">
        <v>0</v>
      </c>
      <c r="J157" s="68">
        <v>778743.82000000007</v>
      </c>
      <c r="K157" s="65" t="str">
        <f>+IF(I157&gt;0,"120+",IF(H157&gt;0,"91-120",IF(G157&gt;0,"61-90",IF(F157&gt;0,"31-60","1-30"))))</f>
        <v>61-90</v>
      </c>
      <c r="L157" s="66" t="s">
        <v>3243</v>
      </c>
    </row>
    <row r="158" spans="1:12" x14ac:dyDescent="0.2">
      <c r="A158" s="66">
        <v>316823</v>
      </c>
      <c r="B158" s="67"/>
      <c r="C158" s="66" t="s">
        <v>42</v>
      </c>
      <c r="D158" s="66"/>
      <c r="E158" s="68">
        <v>769937.49</v>
      </c>
      <c r="F158" s="68">
        <v>0</v>
      </c>
      <c r="G158" s="68">
        <v>0</v>
      </c>
      <c r="H158" s="68">
        <v>0</v>
      </c>
      <c r="I158" s="68">
        <v>0</v>
      </c>
      <c r="J158" s="68">
        <v>0</v>
      </c>
      <c r="K158" s="65" t="str">
        <f>+IF(I158&gt;0,"120+",IF(H158&gt;0,"91-120",IF(G158&gt;0,"61-90",IF(F158&gt;0,"31-60","1-30"))))</f>
        <v>1-30</v>
      </c>
      <c r="L158" s="66" t="s">
        <v>555</v>
      </c>
    </row>
    <row r="159" spans="1:12" x14ac:dyDescent="0.2">
      <c r="A159" s="66">
        <v>317650</v>
      </c>
      <c r="B159" s="67"/>
      <c r="C159" s="66" t="s">
        <v>42</v>
      </c>
      <c r="D159" s="66"/>
      <c r="E159" s="68">
        <v>762618.06407044048</v>
      </c>
      <c r="F159" s="68">
        <v>0</v>
      </c>
      <c r="G159" s="68">
        <v>0</v>
      </c>
      <c r="H159" s="68">
        <v>0</v>
      </c>
      <c r="I159" s="68">
        <v>0</v>
      </c>
      <c r="J159" s="68">
        <v>0</v>
      </c>
      <c r="K159" s="65" t="str">
        <f>+IF(I159&gt;0,"120+",IF(H159&gt;0,"91-120",IF(G159&gt;0,"61-90",IF(F159&gt;0,"31-60","1-30"))))</f>
        <v>1-30</v>
      </c>
      <c r="L159" s="66" t="s">
        <v>555</v>
      </c>
    </row>
    <row r="160" spans="1:12" x14ac:dyDescent="0.2">
      <c r="A160" s="66">
        <v>20168</v>
      </c>
      <c r="B160" s="69"/>
      <c r="C160" s="66" t="s">
        <v>42</v>
      </c>
      <c r="D160" s="66"/>
      <c r="E160" s="70">
        <v>756542.24500000011</v>
      </c>
      <c r="F160" s="68"/>
      <c r="G160" s="68"/>
      <c r="H160" s="68"/>
      <c r="I160" s="68"/>
      <c r="J160" s="68"/>
      <c r="K160" s="69"/>
      <c r="L160" s="66" t="s">
        <v>5021</v>
      </c>
    </row>
    <row r="161" spans="1:12" x14ac:dyDescent="0.2">
      <c r="A161" s="66">
        <v>318347</v>
      </c>
      <c r="B161" s="67"/>
      <c r="C161" s="66" t="s">
        <v>42</v>
      </c>
      <c r="D161" s="66"/>
      <c r="E161" s="68">
        <v>742426.09</v>
      </c>
      <c r="F161" s="68">
        <v>0</v>
      </c>
      <c r="G161" s="68">
        <v>0</v>
      </c>
      <c r="H161" s="68">
        <v>0</v>
      </c>
      <c r="I161" s="68">
        <v>0</v>
      </c>
      <c r="J161" s="68">
        <v>0</v>
      </c>
      <c r="K161" s="65" t="str">
        <f t="shared" ref="K161:K166" si="6">+IF(I161&gt;0,"120+",IF(H161&gt;0,"91-120",IF(G161&gt;0,"61-90",IF(F161&gt;0,"31-60","1-30"))))</f>
        <v>1-30</v>
      </c>
      <c r="L161" s="66" t="s">
        <v>3639</v>
      </c>
    </row>
    <row r="162" spans="1:12" x14ac:dyDescent="0.2">
      <c r="A162" s="66">
        <v>318312</v>
      </c>
      <c r="B162" s="67"/>
      <c r="C162" s="66" t="s">
        <v>42</v>
      </c>
      <c r="D162" s="66"/>
      <c r="E162" s="68">
        <v>739961.85622204375</v>
      </c>
      <c r="F162" s="68">
        <v>7284277.5500000007</v>
      </c>
      <c r="G162" s="68">
        <v>0</v>
      </c>
      <c r="H162" s="68">
        <v>0</v>
      </c>
      <c r="I162" s="68">
        <v>0</v>
      </c>
      <c r="J162" s="68">
        <v>7284277.5500000007</v>
      </c>
      <c r="K162" s="65" t="str">
        <f t="shared" si="6"/>
        <v>31-60</v>
      </c>
      <c r="L162" s="66" t="s">
        <v>555</v>
      </c>
    </row>
    <row r="163" spans="1:12" x14ac:dyDescent="0.2">
      <c r="A163" s="66">
        <v>365927</v>
      </c>
      <c r="B163" s="67"/>
      <c r="C163" s="66" t="s">
        <v>42</v>
      </c>
      <c r="D163" s="66"/>
      <c r="E163" s="68">
        <v>732366.39458170673</v>
      </c>
      <c r="F163" s="68">
        <v>0</v>
      </c>
      <c r="G163" s="68">
        <v>0</v>
      </c>
      <c r="H163" s="68">
        <v>0</v>
      </c>
      <c r="I163" s="68">
        <v>0</v>
      </c>
      <c r="J163" s="68">
        <v>0</v>
      </c>
      <c r="K163" s="65" t="str">
        <f t="shared" si="6"/>
        <v>1-30</v>
      </c>
      <c r="L163" s="66" t="s">
        <v>555</v>
      </c>
    </row>
    <row r="164" spans="1:12" x14ac:dyDescent="0.2">
      <c r="A164" s="66">
        <v>310097</v>
      </c>
      <c r="B164" s="67"/>
      <c r="C164" s="66" t="s">
        <v>42</v>
      </c>
      <c r="D164" s="66"/>
      <c r="E164" s="68">
        <v>721397.15311609802</v>
      </c>
      <c r="F164" s="68">
        <v>0</v>
      </c>
      <c r="G164" s="68">
        <v>0</v>
      </c>
      <c r="H164" s="68">
        <v>0</v>
      </c>
      <c r="I164" s="68">
        <v>0</v>
      </c>
      <c r="J164" s="68">
        <v>0</v>
      </c>
      <c r="K164" s="65" t="str">
        <f t="shared" si="6"/>
        <v>1-30</v>
      </c>
      <c r="L164" s="66" t="s">
        <v>555</v>
      </c>
    </row>
    <row r="165" spans="1:12" x14ac:dyDescent="0.2">
      <c r="A165" s="66">
        <v>368942</v>
      </c>
      <c r="B165" s="67"/>
      <c r="C165" s="66" t="s">
        <v>42</v>
      </c>
      <c r="D165" s="66"/>
      <c r="E165" s="68">
        <v>718124.18138473714</v>
      </c>
      <c r="F165" s="68">
        <v>0</v>
      </c>
      <c r="G165" s="68">
        <v>0</v>
      </c>
      <c r="H165" s="68">
        <v>0</v>
      </c>
      <c r="I165" s="68">
        <v>0</v>
      </c>
      <c r="J165" s="68">
        <v>0</v>
      </c>
      <c r="K165" s="65" t="str">
        <f t="shared" si="6"/>
        <v>1-30</v>
      </c>
      <c r="L165" s="66" t="s">
        <v>555</v>
      </c>
    </row>
    <row r="166" spans="1:12" x14ac:dyDescent="0.2">
      <c r="A166" s="66">
        <v>525327</v>
      </c>
      <c r="B166" s="67"/>
      <c r="C166" s="66" t="s">
        <v>42</v>
      </c>
      <c r="D166" s="66"/>
      <c r="E166" s="68">
        <v>717985.79</v>
      </c>
      <c r="F166" s="68">
        <v>0</v>
      </c>
      <c r="G166" s="68">
        <v>0</v>
      </c>
      <c r="H166" s="68">
        <v>0</v>
      </c>
      <c r="I166" s="68">
        <v>0</v>
      </c>
      <c r="J166" s="68">
        <v>0</v>
      </c>
      <c r="K166" s="65" t="str">
        <f t="shared" si="6"/>
        <v>1-30</v>
      </c>
      <c r="L166" s="66" t="s">
        <v>555</v>
      </c>
    </row>
    <row r="167" spans="1:12" x14ac:dyDescent="0.2">
      <c r="A167" s="66">
        <v>20169</v>
      </c>
      <c r="B167" s="69"/>
      <c r="C167" s="66" t="s">
        <v>42</v>
      </c>
      <c r="D167" s="66"/>
      <c r="E167" s="70">
        <v>715513.73848000006</v>
      </c>
      <c r="F167" s="68"/>
      <c r="G167" s="68"/>
      <c r="H167" s="68"/>
      <c r="I167" s="68"/>
      <c r="J167" s="68"/>
      <c r="K167" s="69"/>
      <c r="L167" s="66" t="s">
        <v>5021</v>
      </c>
    </row>
    <row r="168" spans="1:12" x14ac:dyDescent="0.2">
      <c r="A168" s="66">
        <v>319617</v>
      </c>
      <c r="B168" s="67"/>
      <c r="C168" s="66" t="s">
        <v>42</v>
      </c>
      <c r="D168" s="66"/>
      <c r="E168" s="68">
        <v>711450.12</v>
      </c>
      <c r="F168" s="68">
        <v>0</v>
      </c>
      <c r="G168" s="68">
        <v>0</v>
      </c>
      <c r="H168" s="68">
        <v>0</v>
      </c>
      <c r="I168" s="68">
        <v>0</v>
      </c>
      <c r="J168" s="68">
        <v>0</v>
      </c>
      <c r="K168" s="65" t="str">
        <f t="shared" ref="K168:K173" si="7">+IF(I168&gt;0,"120+",IF(H168&gt;0,"91-120",IF(G168&gt;0,"61-90",IF(F168&gt;0,"31-60","1-30"))))</f>
        <v>1-30</v>
      </c>
      <c r="L168" s="66" t="s">
        <v>555</v>
      </c>
    </row>
    <row r="169" spans="1:12" x14ac:dyDescent="0.2">
      <c r="A169" s="66">
        <v>319214</v>
      </c>
      <c r="B169" s="67"/>
      <c r="C169" s="66" t="s">
        <v>42</v>
      </c>
      <c r="D169" s="66"/>
      <c r="E169" s="68">
        <v>710000.61307724204</v>
      </c>
      <c r="F169" s="68">
        <v>0</v>
      </c>
      <c r="G169" s="68">
        <v>0</v>
      </c>
      <c r="H169" s="68">
        <v>0</v>
      </c>
      <c r="I169" s="68">
        <v>0</v>
      </c>
      <c r="J169" s="68">
        <v>0</v>
      </c>
      <c r="K169" s="65" t="str">
        <f t="shared" si="7"/>
        <v>1-30</v>
      </c>
      <c r="L169" s="66" t="s">
        <v>555</v>
      </c>
    </row>
    <row r="170" spans="1:12" x14ac:dyDescent="0.2">
      <c r="A170" s="66">
        <v>315519</v>
      </c>
      <c r="B170" s="67"/>
      <c r="C170" s="66" t="s">
        <v>42</v>
      </c>
      <c r="D170" s="66"/>
      <c r="E170" s="68">
        <v>700199.94141916209</v>
      </c>
      <c r="F170" s="68">
        <v>0</v>
      </c>
      <c r="G170" s="68">
        <v>0</v>
      </c>
      <c r="H170" s="68">
        <v>0</v>
      </c>
      <c r="I170" s="68">
        <v>0</v>
      </c>
      <c r="J170" s="68">
        <v>0</v>
      </c>
      <c r="K170" s="65" t="str">
        <f t="shared" si="7"/>
        <v>1-30</v>
      </c>
      <c r="L170" s="66" t="s">
        <v>555</v>
      </c>
    </row>
    <row r="171" spans="1:12" x14ac:dyDescent="0.2">
      <c r="A171" s="66">
        <v>313429</v>
      </c>
      <c r="B171" s="67"/>
      <c r="C171" s="66" t="s">
        <v>42</v>
      </c>
      <c r="D171" s="66"/>
      <c r="E171" s="68">
        <v>699457.7699999999</v>
      </c>
      <c r="F171" s="68">
        <v>0</v>
      </c>
      <c r="G171" s="68">
        <v>0</v>
      </c>
      <c r="H171" s="68">
        <v>0</v>
      </c>
      <c r="I171" s="68">
        <v>0</v>
      </c>
      <c r="J171" s="68">
        <v>0</v>
      </c>
      <c r="K171" s="65" t="str">
        <f t="shared" si="7"/>
        <v>1-30</v>
      </c>
      <c r="L171" s="66" t="s">
        <v>555</v>
      </c>
    </row>
    <row r="172" spans="1:12" x14ac:dyDescent="0.2">
      <c r="A172" s="66">
        <v>310968</v>
      </c>
      <c r="B172" s="67"/>
      <c r="C172" s="66" t="s">
        <v>42</v>
      </c>
      <c r="D172" s="66"/>
      <c r="E172" s="68">
        <v>698080.63000000012</v>
      </c>
      <c r="F172" s="68">
        <v>0</v>
      </c>
      <c r="G172" s="68">
        <v>0</v>
      </c>
      <c r="H172" s="68">
        <v>0</v>
      </c>
      <c r="I172" s="68">
        <v>0</v>
      </c>
      <c r="J172" s="68">
        <v>0</v>
      </c>
      <c r="K172" s="65" t="str">
        <f t="shared" si="7"/>
        <v>1-30</v>
      </c>
      <c r="L172" s="66" t="s">
        <v>3639</v>
      </c>
    </row>
    <row r="173" spans="1:12" x14ac:dyDescent="0.2">
      <c r="A173" s="66">
        <v>338212</v>
      </c>
      <c r="B173" s="67"/>
      <c r="C173" s="66" t="s">
        <v>43</v>
      </c>
      <c r="D173" s="66"/>
      <c r="E173" s="68">
        <v>675251.8416420127</v>
      </c>
      <c r="F173" s="68">
        <v>13443198.119999999</v>
      </c>
      <c r="G173" s="68">
        <v>0</v>
      </c>
      <c r="H173" s="68">
        <v>0</v>
      </c>
      <c r="I173" s="68">
        <v>0</v>
      </c>
      <c r="J173" s="68">
        <v>13443198.119999999</v>
      </c>
      <c r="K173" s="65" t="str">
        <f t="shared" si="7"/>
        <v>31-60</v>
      </c>
      <c r="L173" s="66" t="s">
        <v>555</v>
      </c>
    </row>
    <row r="174" spans="1:12" x14ac:dyDescent="0.2">
      <c r="A174" s="66">
        <v>19908</v>
      </c>
      <c r="B174" s="69"/>
      <c r="C174" s="66" t="s">
        <v>42</v>
      </c>
      <c r="D174" s="66"/>
      <c r="E174" s="70">
        <v>669893.10804800014</v>
      </c>
      <c r="F174" s="68"/>
      <c r="G174" s="68"/>
      <c r="H174" s="68"/>
      <c r="I174" s="68"/>
      <c r="J174" s="68"/>
      <c r="K174" s="69"/>
      <c r="L174" s="66" t="s">
        <v>5021</v>
      </c>
    </row>
    <row r="175" spans="1:12" x14ac:dyDescent="0.2">
      <c r="A175" s="66">
        <v>314854</v>
      </c>
      <c r="B175" s="67"/>
      <c r="C175" s="66" t="s">
        <v>42</v>
      </c>
      <c r="D175" s="66"/>
      <c r="E175" s="68">
        <v>661293.96088537457</v>
      </c>
      <c r="F175" s="68">
        <v>0</v>
      </c>
      <c r="G175" s="68">
        <v>0</v>
      </c>
      <c r="H175" s="68">
        <v>0</v>
      </c>
      <c r="I175" s="68">
        <v>0</v>
      </c>
      <c r="J175" s="68">
        <v>0</v>
      </c>
      <c r="K175" s="65" t="str">
        <f t="shared" ref="K175:K181" si="8">+IF(I175&gt;0,"120+",IF(H175&gt;0,"91-120",IF(G175&gt;0,"61-90",IF(F175&gt;0,"31-60","1-30"))))</f>
        <v>1-30</v>
      </c>
      <c r="L175" s="66" t="s">
        <v>555</v>
      </c>
    </row>
    <row r="176" spans="1:12" x14ac:dyDescent="0.2">
      <c r="A176" s="66">
        <v>318136</v>
      </c>
      <c r="B176" s="67"/>
      <c r="C176" s="66" t="s">
        <v>42</v>
      </c>
      <c r="D176" s="66"/>
      <c r="E176" s="68">
        <v>659760.63573237846</v>
      </c>
      <c r="F176" s="68">
        <v>0</v>
      </c>
      <c r="G176" s="68">
        <v>0</v>
      </c>
      <c r="H176" s="68">
        <v>0</v>
      </c>
      <c r="I176" s="68">
        <v>0</v>
      </c>
      <c r="J176" s="68">
        <v>0</v>
      </c>
      <c r="K176" s="65" t="str">
        <f t="shared" si="8"/>
        <v>1-30</v>
      </c>
      <c r="L176" s="66" t="s">
        <v>555</v>
      </c>
    </row>
    <row r="177" spans="1:12" x14ac:dyDescent="0.2">
      <c r="A177" s="66">
        <v>368789</v>
      </c>
      <c r="B177" s="67"/>
      <c r="C177" s="66" t="s">
        <v>42</v>
      </c>
      <c r="D177" s="66"/>
      <c r="E177" s="68">
        <v>657906.41954700125</v>
      </c>
      <c r="F177" s="68">
        <v>0</v>
      </c>
      <c r="G177" s="68">
        <v>0</v>
      </c>
      <c r="H177" s="68">
        <v>0</v>
      </c>
      <c r="I177" s="68">
        <v>0</v>
      </c>
      <c r="J177" s="68">
        <v>0</v>
      </c>
      <c r="K177" s="65" t="str">
        <f t="shared" si="8"/>
        <v>1-30</v>
      </c>
      <c r="L177" s="66" t="s">
        <v>555</v>
      </c>
    </row>
    <row r="178" spans="1:12" x14ac:dyDescent="0.2">
      <c r="A178" s="66">
        <v>314544</v>
      </c>
      <c r="B178" s="67"/>
      <c r="C178" s="66" t="s">
        <v>42</v>
      </c>
      <c r="D178" s="66"/>
      <c r="E178" s="68">
        <v>656369.8100087319</v>
      </c>
      <c r="F178" s="68">
        <v>0</v>
      </c>
      <c r="G178" s="68">
        <v>0</v>
      </c>
      <c r="H178" s="68">
        <v>0</v>
      </c>
      <c r="I178" s="68">
        <v>0</v>
      </c>
      <c r="J178" s="68">
        <v>0</v>
      </c>
      <c r="K178" s="65" t="str">
        <f t="shared" si="8"/>
        <v>1-30</v>
      </c>
      <c r="L178" s="66" t="s">
        <v>555</v>
      </c>
    </row>
    <row r="179" spans="1:12" x14ac:dyDescent="0.2">
      <c r="A179" s="66">
        <v>363789</v>
      </c>
      <c r="B179" s="67"/>
      <c r="C179" s="66" t="s">
        <v>42</v>
      </c>
      <c r="D179" s="66"/>
      <c r="E179" s="68">
        <v>626838.91791427764</v>
      </c>
      <c r="F179" s="68">
        <v>0</v>
      </c>
      <c r="G179" s="68">
        <v>0</v>
      </c>
      <c r="H179" s="68">
        <v>0</v>
      </c>
      <c r="I179" s="68">
        <v>0</v>
      </c>
      <c r="J179" s="68">
        <v>0</v>
      </c>
      <c r="K179" s="65" t="str">
        <f t="shared" si="8"/>
        <v>1-30</v>
      </c>
      <c r="L179" s="66" t="s">
        <v>555</v>
      </c>
    </row>
    <row r="180" spans="1:12" x14ac:dyDescent="0.2">
      <c r="A180" s="66">
        <v>319044</v>
      </c>
      <c r="B180" s="67"/>
      <c r="C180" s="66" t="s">
        <v>42</v>
      </c>
      <c r="D180" s="66"/>
      <c r="E180" s="68">
        <v>625181.16</v>
      </c>
      <c r="F180" s="68">
        <v>0</v>
      </c>
      <c r="G180" s="68">
        <v>0</v>
      </c>
      <c r="H180" s="68">
        <v>0</v>
      </c>
      <c r="I180" s="68">
        <v>0</v>
      </c>
      <c r="J180" s="68">
        <v>0</v>
      </c>
      <c r="K180" s="65" t="str">
        <f t="shared" si="8"/>
        <v>1-30</v>
      </c>
      <c r="L180" s="66" t="s">
        <v>3243</v>
      </c>
    </row>
    <row r="181" spans="1:12" x14ac:dyDescent="0.2">
      <c r="A181" s="66">
        <v>320648</v>
      </c>
      <c r="B181" s="67"/>
      <c r="C181" s="66" t="s">
        <v>42</v>
      </c>
      <c r="D181" s="66"/>
      <c r="E181" s="68">
        <v>614442.77</v>
      </c>
      <c r="F181" s="68">
        <v>0</v>
      </c>
      <c r="G181" s="68">
        <v>0</v>
      </c>
      <c r="H181" s="68">
        <v>0</v>
      </c>
      <c r="I181" s="68">
        <v>0</v>
      </c>
      <c r="J181" s="68">
        <v>0</v>
      </c>
      <c r="K181" s="65" t="str">
        <f t="shared" si="8"/>
        <v>1-30</v>
      </c>
      <c r="L181" s="66" t="s">
        <v>3804</v>
      </c>
    </row>
    <row r="182" spans="1:12" x14ac:dyDescent="0.2">
      <c r="A182" s="66">
        <v>20201</v>
      </c>
      <c r="B182" s="69"/>
      <c r="C182" s="66" t="s">
        <v>42</v>
      </c>
      <c r="D182" s="66"/>
      <c r="E182" s="70">
        <v>610697.05982000008</v>
      </c>
      <c r="F182" s="68"/>
      <c r="G182" s="68"/>
      <c r="H182" s="68"/>
      <c r="I182" s="68"/>
      <c r="J182" s="68"/>
      <c r="K182" s="69"/>
      <c r="L182" s="66" t="s">
        <v>5021</v>
      </c>
    </row>
    <row r="183" spans="1:12" x14ac:dyDescent="0.2">
      <c r="A183" s="66">
        <v>313366</v>
      </c>
      <c r="B183" s="67"/>
      <c r="C183" s="66" t="s">
        <v>42</v>
      </c>
      <c r="D183" s="66"/>
      <c r="E183" s="68">
        <v>609624.76539438067</v>
      </c>
      <c r="F183" s="68">
        <v>0</v>
      </c>
      <c r="G183" s="68">
        <v>0</v>
      </c>
      <c r="H183" s="68">
        <v>0</v>
      </c>
      <c r="I183" s="68">
        <v>0</v>
      </c>
      <c r="J183" s="68">
        <v>0</v>
      </c>
      <c r="K183" s="65" t="str">
        <f>+IF(I183&gt;0,"120+",IF(H183&gt;0,"91-120",IF(G183&gt;0,"61-90",IF(F183&gt;0,"31-60","1-30"))))</f>
        <v>1-30</v>
      </c>
      <c r="L183" s="66" t="s">
        <v>555</v>
      </c>
    </row>
    <row r="184" spans="1:12" x14ac:dyDescent="0.2">
      <c r="A184" s="66">
        <v>310871</v>
      </c>
      <c r="B184" s="67"/>
      <c r="C184" s="66" t="s">
        <v>42</v>
      </c>
      <c r="D184" s="66"/>
      <c r="E184" s="68">
        <v>603806.4</v>
      </c>
      <c r="F184" s="68">
        <v>152603.57</v>
      </c>
      <c r="G184" s="68">
        <v>0</v>
      </c>
      <c r="H184" s="68">
        <v>0</v>
      </c>
      <c r="I184" s="68">
        <v>0</v>
      </c>
      <c r="J184" s="68">
        <v>152603.57</v>
      </c>
      <c r="K184" s="65" t="str">
        <f>+IF(I184&gt;0,"120+",IF(H184&gt;0,"91-120",IF(G184&gt;0,"61-90",IF(F184&gt;0,"31-60","1-30"))))</f>
        <v>31-60</v>
      </c>
      <c r="L184" s="66" t="s">
        <v>3581</v>
      </c>
    </row>
    <row r="185" spans="1:12" x14ac:dyDescent="0.2">
      <c r="A185" s="66">
        <v>360030</v>
      </c>
      <c r="B185" s="67"/>
      <c r="C185" s="66" t="s">
        <v>42</v>
      </c>
      <c r="D185" s="66"/>
      <c r="E185" s="68">
        <v>603213.56000000006</v>
      </c>
      <c r="F185" s="68">
        <v>0</v>
      </c>
      <c r="G185" s="68">
        <v>0</v>
      </c>
      <c r="H185" s="68">
        <v>0</v>
      </c>
      <c r="I185" s="68">
        <v>0</v>
      </c>
      <c r="J185" s="68">
        <v>0</v>
      </c>
      <c r="K185" s="65" t="str">
        <f>+IF(I185&gt;0,"120+",IF(H185&gt;0,"91-120",IF(G185&gt;0,"61-90",IF(F185&gt;0,"31-60","1-30"))))</f>
        <v>1-30</v>
      </c>
      <c r="L185" s="66" t="s">
        <v>3804</v>
      </c>
    </row>
    <row r="186" spans="1:12" x14ac:dyDescent="0.2">
      <c r="A186" s="66">
        <v>333737</v>
      </c>
      <c r="B186" s="67"/>
      <c r="C186" s="66" t="s">
        <v>42</v>
      </c>
      <c r="D186" s="66"/>
      <c r="E186" s="68">
        <v>587813.48</v>
      </c>
      <c r="F186" s="68">
        <v>0</v>
      </c>
      <c r="G186" s="68">
        <v>0</v>
      </c>
      <c r="H186" s="68">
        <v>0</v>
      </c>
      <c r="I186" s="68">
        <v>0</v>
      </c>
      <c r="J186" s="68">
        <v>0</v>
      </c>
      <c r="K186" s="65" t="str">
        <f>+IF(I186&gt;0,"120+",IF(H186&gt;0,"91-120",IF(G186&gt;0,"61-90",IF(F186&gt;0,"31-60","1-30"))))</f>
        <v>1-30</v>
      </c>
      <c r="L186" s="66" t="s">
        <v>3804</v>
      </c>
    </row>
    <row r="187" spans="1:12" x14ac:dyDescent="0.2">
      <c r="A187" s="66">
        <v>19961</v>
      </c>
      <c r="B187" s="69"/>
      <c r="C187" s="66" t="s">
        <v>42</v>
      </c>
      <c r="D187" s="66"/>
      <c r="E187" s="70">
        <v>586480.51426000008</v>
      </c>
      <c r="F187" s="68"/>
      <c r="G187" s="68"/>
      <c r="H187" s="68"/>
      <c r="I187" s="68"/>
      <c r="J187" s="68"/>
      <c r="K187" s="69"/>
      <c r="L187" s="66" t="s">
        <v>5021</v>
      </c>
    </row>
    <row r="188" spans="1:12" x14ac:dyDescent="0.2">
      <c r="A188" s="66">
        <v>313491</v>
      </c>
      <c r="B188" s="67"/>
      <c r="C188" s="66" t="s">
        <v>42</v>
      </c>
      <c r="D188" s="66"/>
      <c r="E188" s="68">
        <v>580537.25049617514</v>
      </c>
      <c r="F188" s="68">
        <v>0</v>
      </c>
      <c r="G188" s="68">
        <v>0</v>
      </c>
      <c r="H188" s="68">
        <v>0</v>
      </c>
      <c r="I188" s="68">
        <v>0</v>
      </c>
      <c r="J188" s="68">
        <v>0</v>
      </c>
      <c r="K188" s="65" t="str">
        <f t="shared" ref="K188:K194" si="9">+IF(I188&gt;0,"120+",IF(H188&gt;0,"91-120",IF(G188&gt;0,"61-90",IF(F188&gt;0,"31-60","1-30"))))</f>
        <v>1-30</v>
      </c>
      <c r="L188" s="66" t="s">
        <v>555</v>
      </c>
    </row>
    <row r="189" spans="1:12" x14ac:dyDescent="0.2">
      <c r="A189" s="66">
        <v>489379</v>
      </c>
      <c r="B189" s="67"/>
      <c r="C189" s="66" t="s">
        <v>42</v>
      </c>
      <c r="D189" s="66"/>
      <c r="E189" s="68">
        <v>560900.36895271123</v>
      </c>
      <c r="F189" s="68">
        <v>0</v>
      </c>
      <c r="G189" s="68">
        <v>0</v>
      </c>
      <c r="H189" s="68">
        <v>0</v>
      </c>
      <c r="I189" s="68">
        <v>0</v>
      </c>
      <c r="J189" s="68">
        <v>0</v>
      </c>
      <c r="K189" s="65" t="str">
        <f t="shared" si="9"/>
        <v>1-30</v>
      </c>
      <c r="L189" s="66" t="s">
        <v>555</v>
      </c>
    </row>
    <row r="190" spans="1:12" x14ac:dyDescent="0.2">
      <c r="A190" s="66">
        <v>309151</v>
      </c>
      <c r="B190" s="67"/>
      <c r="C190" s="66" t="s">
        <v>43</v>
      </c>
      <c r="D190" s="66"/>
      <c r="E190" s="68">
        <v>559052.85028110759</v>
      </c>
      <c r="F190" s="68">
        <v>0</v>
      </c>
      <c r="G190" s="68">
        <v>0</v>
      </c>
      <c r="H190" s="68">
        <v>0</v>
      </c>
      <c r="I190" s="68">
        <v>11129859.65</v>
      </c>
      <c r="J190" s="68">
        <v>11129859.65</v>
      </c>
      <c r="K190" s="65" t="str">
        <f t="shared" si="9"/>
        <v>120+</v>
      </c>
      <c r="L190" s="66" t="s">
        <v>555</v>
      </c>
    </row>
    <row r="191" spans="1:12" x14ac:dyDescent="0.2">
      <c r="A191" s="66">
        <v>356484</v>
      </c>
      <c r="B191" s="67"/>
      <c r="C191" s="66" t="s">
        <v>42</v>
      </c>
      <c r="D191" s="66"/>
      <c r="E191" s="68">
        <v>558113.19999999995</v>
      </c>
      <c r="F191" s="68">
        <v>558113.19999999995</v>
      </c>
      <c r="G191" s="68">
        <v>0</v>
      </c>
      <c r="H191" s="68">
        <v>0</v>
      </c>
      <c r="I191" s="68">
        <v>0</v>
      </c>
      <c r="J191" s="68">
        <v>558113.19999999995</v>
      </c>
      <c r="K191" s="65" t="str">
        <f t="shared" si="9"/>
        <v>31-60</v>
      </c>
      <c r="L191" s="66" t="s">
        <v>3732</v>
      </c>
    </row>
    <row r="192" spans="1:12" x14ac:dyDescent="0.2">
      <c r="A192" s="66">
        <v>337988</v>
      </c>
      <c r="B192" s="67"/>
      <c r="C192" s="66" t="s">
        <v>42</v>
      </c>
      <c r="D192" s="66"/>
      <c r="E192" s="68">
        <v>557377.35000000009</v>
      </c>
      <c r="F192" s="68">
        <v>0</v>
      </c>
      <c r="G192" s="68">
        <v>0</v>
      </c>
      <c r="H192" s="68">
        <v>0</v>
      </c>
      <c r="I192" s="68">
        <v>0</v>
      </c>
      <c r="J192" s="68">
        <v>0</v>
      </c>
      <c r="K192" s="65" t="str">
        <f t="shared" si="9"/>
        <v>1-30</v>
      </c>
      <c r="L192" s="66" t="s">
        <v>5022</v>
      </c>
    </row>
    <row r="193" spans="1:12" x14ac:dyDescent="0.2">
      <c r="A193" s="66">
        <v>310908</v>
      </c>
      <c r="B193" s="67"/>
      <c r="C193" s="66" t="s">
        <v>42</v>
      </c>
      <c r="D193" s="66"/>
      <c r="E193" s="68">
        <v>556889.55000000005</v>
      </c>
      <c r="F193" s="68">
        <v>0</v>
      </c>
      <c r="G193" s="68">
        <v>0</v>
      </c>
      <c r="H193" s="68">
        <v>0</v>
      </c>
      <c r="I193" s="68">
        <v>0</v>
      </c>
      <c r="J193" s="68">
        <v>0</v>
      </c>
      <c r="K193" s="65" t="str">
        <f t="shared" si="9"/>
        <v>1-30</v>
      </c>
      <c r="L193" s="66" t="s">
        <v>3581</v>
      </c>
    </row>
    <row r="194" spans="1:12" x14ac:dyDescent="0.2">
      <c r="A194" s="66">
        <v>309118</v>
      </c>
      <c r="B194" s="67"/>
      <c r="C194" s="66" t="s">
        <v>42</v>
      </c>
      <c r="D194" s="66"/>
      <c r="E194" s="68">
        <v>545515.13</v>
      </c>
      <c r="F194" s="68">
        <v>0</v>
      </c>
      <c r="G194" s="68">
        <v>0</v>
      </c>
      <c r="H194" s="68">
        <v>0</v>
      </c>
      <c r="I194" s="68">
        <v>0</v>
      </c>
      <c r="J194" s="68">
        <v>0</v>
      </c>
      <c r="K194" s="65" t="str">
        <f t="shared" si="9"/>
        <v>1-30</v>
      </c>
      <c r="L194" s="66" t="s">
        <v>3639</v>
      </c>
    </row>
    <row r="195" spans="1:12" x14ac:dyDescent="0.2">
      <c r="A195" s="66">
        <v>19992</v>
      </c>
      <c r="B195" s="69"/>
      <c r="C195" s="66" t="s">
        <v>42</v>
      </c>
      <c r="D195" s="66"/>
      <c r="E195" s="70">
        <v>543455.05377999996</v>
      </c>
      <c r="F195" s="68"/>
      <c r="G195" s="68"/>
      <c r="H195" s="68"/>
      <c r="I195" s="68"/>
      <c r="J195" s="68"/>
      <c r="K195" s="69"/>
      <c r="L195" s="66" t="s">
        <v>5021</v>
      </c>
    </row>
    <row r="196" spans="1:12" x14ac:dyDescent="0.2">
      <c r="A196" s="66">
        <v>317806</v>
      </c>
      <c r="B196" s="67"/>
      <c r="C196" s="66" t="s">
        <v>42</v>
      </c>
      <c r="D196" s="66"/>
      <c r="E196" s="68">
        <v>538898.88</v>
      </c>
      <c r="F196" s="68">
        <v>0</v>
      </c>
      <c r="G196" s="68">
        <v>0</v>
      </c>
      <c r="H196" s="68">
        <v>0</v>
      </c>
      <c r="I196" s="68">
        <v>0</v>
      </c>
      <c r="J196" s="68">
        <v>0</v>
      </c>
      <c r="K196" s="65" t="str">
        <f t="shared" ref="K196:K202" si="10">+IF(I196&gt;0,"120+",IF(H196&gt;0,"91-120",IF(G196&gt;0,"61-90",IF(F196&gt;0,"31-60","1-30"))))</f>
        <v>1-30</v>
      </c>
      <c r="L196" s="66" t="s">
        <v>555</v>
      </c>
    </row>
    <row r="197" spans="1:12" x14ac:dyDescent="0.2">
      <c r="A197" s="66">
        <v>503311</v>
      </c>
      <c r="B197" s="67"/>
      <c r="C197" s="66" t="s">
        <v>42</v>
      </c>
      <c r="D197" s="66"/>
      <c r="E197" s="68">
        <v>536666.67000000004</v>
      </c>
      <c r="F197" s="68">
        <v>0</v>
      </c>
      <c r="G197" s="68">
        <v>0</v>
      </c>
      <c r="H197" s="68">
        <v>0</v>
      </c>
      <c r="I197" s="68">
        <v>0</v>
      </c>
      <c r="J197" s="68">
        <v>0</v>
      </c>
      <c r="K197" s="65" t="str">
        <f t="shared" si="10"/>
        <v>1-30</v>
      </c>
      <c r="L197" s="66" t="s">
        <v>555</v>
      </c>
    </row>
    <row r="198" spans="1:12" x14ac:dyDescent="0.2">
      <c r="A198" s="66">
        <v>309588</v>
      </c>
      <c r="B198" s="67"/>
      <c r="C198" s="66" t="s">
        <v>42</v>
      </c>
      <c r="D198" s="66"/>
      <c r="E198" s="68">
        <v>533547.51</v>
      </c>
      <c r="F198" s="68">
        <v>0</v>
      </c>
      <c r="G198" s="68">
        <v>0</v>
      </c>
      <c r="H198" s="68">
        <v>0</v>
      </c>
      <c r="I198" s="68">
        <v>0</v>
      </c>
      <c r="J198" s="68">
        <v>0</v>
      </c>
      <c r="K198" s="65" t="str">
        <f t="shared" si="10"/>
        <v>1-30</v>
      </c>
      <c r="L198" s="66" t="s">
        <v>5022</v>
      </c>
    </row>
    <row r="199" spans="1:12" x14ac:dyDescent="0.2">
      <c r="A199" s="66">
        <v>309264</v>
      </c>
      <c r="B199" s="67"/>
      <c r="C199" s="66" t="s">
        <v>42</v>
      </c>
      <c r="D199" s="66"/>
      <c r="E199" s="68">
        <v>529452.6201923457</v>
      </c>
      <c r="F199" s="68">
        <v>0</v>
      </c>
      <c r="G199" s="68">
        <v>0</v>
      </c>
      <c r="H199" s="68">
        <v>0</v>
      </c>
      <c r="I199" s="68">
        <v>0</v>
      </c>
      <c r="J199" s="68">
        <v>0</v>
      </c>
      <c r="K199" s="65" t="str">
        <f t="shared" si="10"/>
        <v>1-30</v>
      </c>
      <c r="L199" s="66" t="s">
        <v>555</v>
      </c>
    </row>
    <row r="200" spans="1:12" x14ac:dyDescent="0.2">
      <c r="A200" s="66">
        <v>370300</v>
      </c>
      <c r="B200" s="67"/>
      <c r="C200" s="66" t="s">
        <v>42</v>
      </c>
      <c r="D200" s="66"/>
      <c r="E200" s="68">
        <v>528911.80000000005</v>
      </c>
      <c r="F200" s="68">
        <v>0</v>
      </c>
      <c r="G200" s="68">
        <v>0</v>
      </c>
      <c r="H200" s="68">
        <v>0</v>
      </c>
      <c r="I200" s="68">
        <v>0</v>
      </c>
      <c r="J200" s="68">
        <v>0</v>
      </c>
      <c r="K200" s="65" t="str">
        <f t="shared" si="10"/>
        <v>1-30</v>
      </c>
      <c r="L200" s="66" t="s">
        <v>3243</v>
      </c>
    </row>
    <row r="201" spans="1:12" x14ac:dyDescent="0.2">
      <c r="A201" s="66">
        <v>501312</v>
      </c>
      <c r="B201" s="67"/>
      <c r="C201" s="66" t="s">
        <v>42</v>
      </c>
      <c r="D201" s="66"/>
      <c r="E201" s="68">
        <v>526716.67000000004</v>
      </c>
      <c r="F201" s="68">
        <v>0</v>
      </c>
      <c r="G201" s="68">
        <v>0</v>
      </c>
      <c r="H201" s="68">
        <v>0</v>
      </c>
      <c r="I201" s="68">
        <v>0</v>
      </c>
      <c r="J201" s="68">
        <v>0</v>
      </c>
      <c r="K201" s="65" t="str">
        <f t="shared" si="10"/>
        <v>1-30</v>
      </c>
      <c r="L201" s="66" t="s">
        <v>555</v>
      </c>
    </row>
    <row r="202" spans="1:12" x14ac:dyDescent="0.2">
      <c r="A202" s="66">
        <v>320240</v>
      </c>
      <c r="B202" s="67"/>
      <c r="C202" s="66" t="s">
        <v>42</v>
      </c>
      <c r="D202" s="66"/>
      <c r="E202" s="68">
        <v>524606.50815061177</v>
      </c>
      <c r="F202" s="68">
        <v>0</v>
      </c>
      <c r="G202" s="68">
        <v>0</v>
      </c>
      <c r="H202" s="68">
        <v>0</v>
      </c>
      <c r="I202" s="68">
        <v>0</v>
      </c>
      <c r="J202" s="68">
        <v>0</v>
      </c>
      <c r="K202" s="65" t="str">
        <f t="shared" si="10"/>
        <v>1-30</v>
      </c>
      <c r="L202" s="66" t="s">
        <v>555</v>
      </c>
    </row>
    <row r="203" spans="1:12" x14ac:dyDescent="0.2">
      <c r="A203" s="66">
        <v>19767</v>
      </c>
      <c r="B203" s="69"/>
      <c r="C203" s="66" t="s">
        <v>42</v>
      </c>
      <c r="D203" s="66"/>
      <c r="E203" s="70">
        <v>523635.75202000007</v>
      </c>
      <c r="F203" s="68"/>
      <c r="G203" s="68"/>
      <c r="H203" s="68"/>
      <c r="I203" s="68"/>
      <c r="J203" s="68"/>
      <c r="K203" s="69"/>
      <c r="L203" s="66" t="s">
        <v>5021</v>
      </c>
    </row>
    <row r="204" spans="1:12" x14ac:dyDescent="0.2">
      <c r="A204" s="66">
        <v>320680</v>
      </c>
      <c r="B204" s="67"/>
      <c r="C204" s="66" t="s">
        <v>42</v>
      </c>
      <c r="D204" s="66"/>
      <c r="E204" s="68">
        <v>520345.18</v>
      </c>
      <c r="F204" s="68">
        <v>315899.92</v>
      </c>
      <c r="G204" s="68">
        <v>204445.26</v>
      </c>
      <c r="H204" s="68">
        <v>0</v>
      </c>
      <c r="I204" s="68">
        <v>0</v>
      </c>
      <c r="J204" s="68">
        <v>520345.18</v>
      </c>
      <c r="K204" s="65" t="str">
        <f t="shared" ref="K204:K209" si="11">+IF(I204&gt;0,"120+",IF(H204&gt;0,"91-120",IF(G204&gt;0,"61-90",IF(F204&gt;0,"31-60","1-30"))))</f>
        <v>61-90</v>
      </c>
      <c r="L204" s="66" t="s">
        <v>3804</v>
      </c>
    </row>
    <row r="205" spans="1:12" x14ac:dyDescent="0.2">
      <c r="A205" s="66">
        <v>313545</v>
      </c>
      <c r="B205" s="67"/>
      <c r="C205" s="66" t="s">
        <v>42</v>
      </c>
      <c r="D205" s="66"/>
      <c r="E205" s="68">
        <v>518639.87</v>
      </c>
      <c r="F205" s="68">
        <v>0</v>
      </c>
      <c r="G205" s="68">
        <v>0</v>
      </c>
      <c r="H205" s="68">
        <v>0</v>
      </c>
      <c r="I205" s="68">
        <v>0</v>
      </c>
      <c r="J205" s="68">
        <v>0</v>
      </c>
      <c r="K205" s="65" t="str">
        <f t="shared" si="11"/>
        <v>1-30</v>
      </c>
      <c r="L205" s="66" t="s">
        <v>3581</v>
      </c>
    </row>
    <row r="206" spans="1:12" x14ac:dyDescent="0.2">
      <c r="A206" s="66">
        <v>554358</v>
      </c>
      <c r="B206" s="67"/>
      <c r="C206" s="66" t="s">
        <v>42</v>
      </c>
      <c r="D206" s="66"/>
      <c r="E206" s="68">
        <v>517165.99</v>
      </c>
      <c r="F206" s="68">
        <v>0</v>
      </c>
      <c r="G206" s="68">
        <v>0</v>
      </c>
      <c r="H206" s="68">
        <v>0</v>
      </c>
      <c r="I206" s="68">
        <v>0</v>
      </c>
      <c r="J206" s="68">
        <v>0</v>
      </c>
      <c r="K206" s="65" t="str">
        <f t="shared" si="11"/>
        <v>1-30</v>
      </c>
      <c r="L206" s="66" t="s">
        <v>3639</v>
      </c>
    </row>
    <row r="207" spans="1:12" x14ac:dyDescent="0.2">
      <c r="A207" s="66">
        <v>342030</v>
      </c>
      <c r="B207" s="67"/>
      <c r="C207" s="66" t="s">
        <v>42</v>
      </c>
      <c r="D207" s="66"/>
      <c r="E207" s="68">
        <v>516797.89</v>
      </c>
      <c r="F207" s="68">
        <v>0</v>
      </c>
      <c r="G207" s="68">
        <v>0</v>
      </c>
      <c r="H207" s="68">
        <v>0</v>
      </c>
      <c r="I207" s="68">
        <v>0</v>
      </c>
      <c r="J207" s="68">
        <v>0</v>
      </c>
      <c r="K207" s="65" t="str">
        <f t="shared" si="11"/>
        <v>1-30</v>
      </c>
      <c r="L207" s="66" t="s">
        <v>3742</v>
      </c>
    </row>
    <row r="208" spans="1:12" x14ac:dyDescent="0.2">
      <c r="A208" s="66">
        <v>318684</v>
      </c>
      <c r="B208" s="67"/>
      <c r="C208" s="66" t="s">
        <v>42</v>
      </c>
      <c r="D208" s="66"/>
      <c r="E208" s="68">
        <v>507700.76130084856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5" t="str">
        <f t="shared" si="11"/>
        <v>1-30</v>
      </c>
      <c r="L208" s="66" t="s">
        <v>555</v>
      </c>
    </row>
    <row r="209" spans="1:12" x14ac:dyDescent="0.2">
      <c r="A209" s="66">
        <v>315585</v>
      </c>
      <c r="B209" s="67"/>
      <c r="C209" s="66" t="s">
        <v>42</v>
      </c>
      <c r="D209" s="66"/>
      <c r="E209" s="68">
        <v>504111.29</v>
      </c>
      <c r="F209" s="68">
        <v>0</v>
      </c>
      <c r="G209" s="68">
        <v>0</v>
      </c>
      <c r="H209" s="68">
        <v>0</v>
      </c>
      <c r="I209" s="68">
        <v>0</v>
      </c>
      <c r="J209" s="68">
        <v>0</v>
      </c>
      <c r="K209" s="65" t="str">
        <f t="shared" si="11"/>
        <v>1-30</v>
      </c>
      <c r="L209" s="66" t="s">
        <v>3243</v>
      </c>
    </row>
    <row r="210" spans="1:12" x14ac:dyDescent="0.2">
      <c r="A210" s="66">
        <v>19923</v>
      </c>
      <c r="B210" s="69"/>
      <c r="C210" s="66" t="s">
        <v>42</v>
      </c>
      <c r="D210" s="66"/>
      <c r="E210" s="70">
        <v>479224.49540000001</v>
      </c>
      <c r="F210" s="68"/>
      <c r="G210" s="68"/>
      <c r="H210" s="68"/>
      <c r="I210" s="68"/>
      <c r="J210" s="68"/>
      <c r="K210" s="69"/>
      <c r="L210" s="66" t="s">
        <v>5021</v>
      </c>
    </row>
    <row r="211" spans="1:12" x14ac:dyDescent="0.2">
      <c r="A211" s="66">
        <v>317154</v>
      </c>
      <c r="B211" s="67"/>
      <c r="C211" s="66" t="s">
        <v>42</v>
      </c>
      <c r="D211" s="66"/>
      <c r="E211" s="68">
        <v>477893.82069766382</v>
      </c>
      <c r="F211" s="68">
        <v>0</v>
      </c>
      <c r="G211" s="68">
        <v>0</v>
      </c>
      <c r="H211" s="68">
        <v>0</v>
      </c>
      <c r="I211" s="68">
        <v>0</v>
      </c>
      <c r="J211" s="68">
        <v>0</v>
      </c>
      <c r="K211" s="65" t="str">
        <f t="shared" ref="K211:K216" si="12">+IF(I211&gt;0,"120+",IF(H211&gt;0,"91-120",IF(G211&gt;0,"61-90",IF(F211&gt;0,"31-60","1-30"))))</f>
        <v>1-30</v>
      </c>
      <c r="L211" s="66" t="s">
        <v>555</v>
      </c>
    </row>
    <row r="212" spans="1:12" x14ac:dyDescent="0.2">
      <c r="A212" s="66">
        <v>313353</v>
      </c>
      <c r="B212" s="67"/>
      <c r="C212" s="66" t="s">
        <v>42</v>
      </c>
      <c r="D212" s="66"/>
      <c r="E212" s="68">
        <v>476137.65984777041</v>
      </c>
      <c r="F212" s="68">
        <v>0</v>
      </c>
      <c r="G212" s="68">
        <v>0</v>
      </c>
      <c r="H212" s="68">
        <v>0</v>
      </c>
      <c r="I212" s="68">
        <v>0</v>
      </c>
      <c r="J212" s="68">
        <v>0</v>
      </c>
      <c r="K212" s="65" t="str">
        <f t="shared" si="12"/>
        <v>1-30</v>
      </c>
      <c r="L212" s="66" t="s">
        <v>555</v>
      </c>
    </row>
    <row r="213" spans="1:12" x14ac:dyDescent="0.2">
      <c r="A213" s="66">
        <v>310450</v>
      </c>
      <c r="B213" s="67"/>
      <c r="C213" s="66" t="s">
        <v>42</v>
      </c>
      <c r="D213" s="66"/>
      <c r="E213" s="68">
        <v>470331.59825753054</v>
      </c>
      <c r="F213" s="68">
        <v>0</v>
      </c>
      <c r="G213" s="68">
        <v>0</v>
      </c>
      <c r="H213" s="68">
        <v>0</v>
      </c>
      <c r="I213" s="68">
        <v>0</v>
      </c>
      <c r="J213" s="68">
        <v>0</v>
      </c>
      <c r="K213" s="65" t="str">
        <f t="shared" si="12"/>
        <v>1-30</v>
      </c>
      <c r="L213" s="66" t="s">
        <v>555</v>
      </c>
    </row>
    <row r="214" spans="1:12" x14ac:dyDescent="0.2">
      <c r="A214" s="66">
        <v>315343</v>
      </c>
      <c r="B214" s="67"/>
      <c r="C214" s="66" t="s">
        <v>42</v>
      </c>
      <c r="D214" s="66"/>
      <c r="E214" s="68">
        <v>467063.74000000011</v>
      </c>
      <c r="F214" s="68">
        <v>0</v>
      </c>
      <c r="G214" s="68">
        <v>0</v>
      </c>
      <c r="H214" s="68">
        <v>0</v>
      </c>
      <c r="I214" s="68">
        <v>0</v>
      </c>
      <c r="J214" s="68">
        <v>0</v>
      </c>
      <c r="K214" s="65" t="str">
        <f t="shared" si="12"/>
        <v>1-30</v>
      </c>
      <c r="L214" s="66" t="s">
        <v>3243</v>
      </c>
    </row>
    <row r="215" spans="1:12" x14ac:dyDescent="0.2">
      <c r="A215" s="66">
        <v>349213</v>
      </c>
      <c r="B215" s="67"/>
      <c r="C215" s="66" t="s">
        <v>42</v>
      </c>
      <c r="D215" s="66"/>
      <c r="E215" s="68">
        <v>465587.1140633077</v>
      </c>
      <c r="F215" s="68">
        <v>0</v>
      </c>
      <c r="G215" s="68">
        <v>0</v>
      </c>
      <c r="H215" s="68">
        <v>0</v>
      </c>
      <c r="I215" s="68">
        <v>0</v>
      </c>
      <c r="J215" s="68">
        <v>0</v>
      </c>
      <c r="K215" s="65" t="str">
        <f t="shared" si="12"/>
        <v>1-30</v>
      </c>
      <c r="L215" s="66" t="s">
        <v>555</v>
      </c>
    </row>
    <row r="216" spans="1:12" x14ac:dyDescent="0.2">
      <c r="A216" s="66">
        <v>309640</v>
      </c>
      <c r="B216" s="67"/>
      <c r="C216" s="66" t="s">
        <v>42</v>
      </c>
      <c r="D216" s="66"/>
      <c r="E216" s="68">
        <v>465201.65708006517</v>
      </c>
      <c r="F216" s="68">
        <v>0</v>
      </c>
      <c r="G216" s="68">
        <v>0</v>
      </c>
      <c r="H216" s="68">
        <v>0</v>
      </c>
      <c r="I216" s="68">
        <v>0</v>
      </c>
      <c r="J216" s="68">
        <v>0</v>
      </c>
      <c r="K216" s="65" t="str">
        <f t="shared" si="12"/>
        <v>1-30</v>
      </c>
      <c r="L216" s="66" t="s">
        <v>555</v>
      </c>
    </row>
    <row r="217" spans="1:12" x14ac:dyDescent="0.2">
      <c r="A217" s="66">
        <v>20069</v>
      </c>
      <c r="B217" s="69"/>
      <c r="C217" s="66" t="s">
        <v>42</v>
      </c>
      <c r="D217" s="66"/>
      <c r="E217" s="70">
        <v>462438.13474000001</v>
      </c>
      <c r="F217" s="68"/>
      <c r="G217" s="68"/>
      <c r="H217" s="68"/>
      <c r="I217" s="68"/>
      <c r="J217" s="68"/>
      <c r="K217" s="69"/>
      <c r="L217" s="66" t="s">
        <v>5021</v>
      </c>
    </row>
    <row r="218" spans="1:12" x14ac:dyDescent="0.2">
      <c r="A218" s="66">
        <v>337631</v>
      </c>
      <c r="B218" s="67"/>
      <c r="C218" s="66" t="s">
        <v>42</v>
      </c>
      <c r="D218" s="66"/>
      <c r="E218" s="68">
        <v>455963.72</v>
      </c>
      <c r="F218" s="68">
        <v>0</v>
      </c>
      <c r="G218" s="68">
        <v>0</v>
      </c>
      <c r="H218" s="68">
        <v>0</v>
      </c>
      <c r="I218" s="68">
        <v>0</v>
      </c>
      <c r="J218" s="68">
        <v>0</v>
      </c>
      <c r="K218" s="65" t="str">
        <f t="shared" ref="K218:K231" si="13">+IF(I218&gt;0,"120+",IF(H218&gt;0,"91-120",IF(G218&gt;0,"61-90",IF(F218&gt;0,"31-60","1-30"))))</f>
        <v>1-30</v>
      </c>
      <c r="L218" s="66" t="s">
        <v>3581</v>
      </c>
    </row>
    <row r="219" spans="1:12" x14ac:dyDescent="0.2">
      <c r="A219" s="66">
        <v>308327</v>
      </c>
      <c r="B219" s="67"/>
      <c r="C219" s="66" t="s">
        <v>42</v>
      </c>
      <c r="D219" s="66"/>
      <c r="E219" s="68">
        <v>450728.46</v>
      </c>
      <c r="F219" s="68">
        <v>0</v>
      </c>
      <c r="G219" s="68">
        <v>0</v>
      </c>
      <c r="H219" s="68">
        <v>0</v>
      </c>
      <c r="I219" s="68">
        <v>0</v>
      </c>
      <c r="J219" s="68">
        <v>0</v>
      </c>
      <c r="K219" s="65" t="str">
        <f t="shared" si="13"/>
        <v>1-30</v>
      </c>
      <c r="L219" s="66" t="s">
        <v>555</v>
      </c>
    </row>
    <row r="220" spans="1:12" x14ac:dyDescent="0.2">
      <c r="A220" s="66">
        <v>309836</v>
      </c>
      <c r="B220" s="67"/>
      <c r="C220" s="66" t="s">
        <v>42</v>
      </c>
      <c r="D220" s="66"/>
      <c r="E220" s="68">
        <v>448603.61</v>
      </c>
      <c r="F220" s="68">
        <v>0</v>
      </c>
      <c r="G220" s="68">
        <v>0</v>
      </c>
      <c r="H220" s="68">
        <v>0</v>
      </c>
      <c r="I220" s="68">
        <v>0</v>
      </c>
      <c r="J220" s="68">
        <v>0</v>
      </c>
      <c r="K220" s="65" t="str">
        <f t="shared" si="13"/>
        <v>1-30</v>
      </c>
      <c r="L220" s="66" t="s">
        <v>3639</v>
      </c>
    </row>
    <row r="221" spans="1:12" x14ac:dyDescent="0.2">
      <c r="A221" s="66">
        <v>316191</v>
      </c>
      <c r="B221" s="67"/>
      <c r="C221" s="66" t="s">
        <v>43</v>
      </c>
      <c r="D221" s="66"/>
      <c r="E221" s="68">
        <v>442042.74739161308</v>
      </c>
      <c r="F221" s="68">
        <v>0</v>
      </c>
      <c r="G221" s="68">
        <v>0</v>
      </c>
      <c r="H221" s="68">
        <v>0</v>
      </c>
      <c r="I221" s="68">
        <v>8800373.2300000004</v>
      </c>
      <c r="J221" s="68">
        <v>8800373.2300000004</v>
      </c>
      <c r="K221" s="65" t="str">
        <f t="shared" si="13"/>
        <v>120+</v>
      </c>
      <c r="L221" s="66" t="s">
        <v>555</v>
      </c>
    </row>
    <row r="222" spans="1:12" x14ac:dyDescent="0.2">
      <c r="A222" s="66">
        <v>318506</v>
      </c>
      <c r="B222" s="67"/>
      <c r="C222" s="66" t="s">
        <v>42</v>
      </c>
      <c r="D222" s="66"/>
      <c r="E222" s="68">
        <v>441505.04013803502</v>
      </c>
      <c r="F222" s="68">
        <v>0</v>
      </c>
      <c r="G222" s="68">
        <v>0</v>
      </c>
      <c r="H222" s="68">
        <v>0</v>
      </c>
      <c r="I222" s="68">
        <v>0</v>
      </c>
      <c r="J222" s="68">
        <v>0</v>
      </c>
      <c r="K222" s="65" t="str">
        <f t="shared" si="13"/>
        <v>1-30</v>
      </c>
      <c r="L222" s="66" t="s">
        <v>555</v>
      </c>
    </row>
    <row r="223" spans="1:12" x14ac:dyDescent="0.2">
      <c r="A223" s="66">
        <v>308400</v>
      </c>
      <c r="B223" s="67"/>
      <c r="C223" s="66" t="s">
        <v>42</v>
      </c>
      <c r="D223" s="66"/>
      <c r="E223" s="68">
        <v>440247.18</v>
      </c>
      <c r="F223" s="68">
        <v>0</v>
      </c>
      <c r="G223" s="68">
        <v>0</v>
      </c>
      <c r="H223" s="68">
        <v>0</v>
      </c>
      <c r="I223" s="68">
        <v>0</v>
      </c>
      <c r="J223" s="68">
        <v>0</v>
      </c>
      <c r="K223" s="65" t="str">
        <f t="shared" si="13"/>
        <v>1-30</v>
      </c>
      <c r="L223" s="66" t="s">
        <v>3243</v>
      </c>
    </row>
    <row r="224" spans="1:12" x14ac:dyDescent="0.2">
      <c r="A224" s="66">
        <v>488329</v>
      </c>
      <c r="B224" s="67"/>
      <c r="C224" s="66" t="s">
        <v>42</v>
      </c>
      <c r="D224" s="66"/>
      <c r="E224" s="68">
        <v>435707.63999999996</v>
      </c>
      <c r="F224" s="68">
        <v>0</v>
      </c>
      <c r="G224" s="68">
        <v>0</v>
      </c>
      <c r="H224" s="68">
        <v>0</v>
      </c>
      <c r="I224" s="68">
        <v>0</v>
      </c>
      <c r="J224" s="68">
        <v>0</v>
      </c>
      <c r="K224" s="65" t="str">
        <f t="shared" si="13"/>
        <v>1-30</v>
      </c>
      <c r="L224" s="66" t="s">
        <v>555</v>
      </c>
    </row>
    <row r="225" spans="1:12" x14ac:dyDescent="0.2">
      <c r="A225" s="66">
        <v>370702</v>
      </c>
      <c r="B225" s="67"/>
      <c r="C225" s="66" t="s">
        <v>42</v>
      </c>
      <c r="D225" s="66"/>
      <c r="E225" s="68">
        <v>432582.50051717053</v>
      </c>
      <c r="F225" s="68">
        <v>0</v>
      </c>
      <c r="G225" s="68">
        <v>0</v>
      </c>
      <c r="H225" s="68">
        <v>0</v>
      </c>
      <c r="I225" s="68">
        <v>0</v>
      </c>
      <c r="J225" s="68">
        <v>0</v>
      </c>
      <c r="K225" s="65" t="str">
        <f t="shared" si="13"/>
        <v>1-30</v>
      </c>
      <c r="L225" s="66" t="s">
        <v>555</v>
      </c>
    </row>
    <row r="226" spans="1:12" x14ac:dyDescent="0.2">
      <c r="A226" s="66">
        <v>356944</v>
      </c>
      <c r="B226" s="67"/>
      <c r="C226" s="66" t="s">
        <v>42</v>
      </c>
      <c r="D226" s="66"/>
      <c r="E226" s="68">
        <v>430357.55</v>
      </c>
      <c r="F226" s="68">
        <v>0</v>
      </c>
      <c r="G226" s="68">
        <v>0</v>
      </c>
      <c r="H226" s="68">
        <v>0</v>
      </c>
      <c r="I226" s="68">
        <v>0</v>
      </c>
      <c r="J226" s="68">
        <v>0</v>
      </c>
      <c r="K226" s="65" t="str">
        <f t="shared" si="13"/>
        <v>1-30</v>
      </c>
      <c r="L226" s="66" t="s">
        <v>3804</v>
      </c>
    </row>
    <row r="227" spans="1:12" x14ac:dyDescent="0.2">
      <c r="A227" s="66">
        <v>320462</v>
      </c>
      <c r="B227" s="67"/>
      <c r="C227" s="66" t="s">
        <v>42</v>
      </c>
      <c r="D227" s="66"/>
      <c r="E227" s="68">
        <v>424729.49</v>
      </c>
      <c r="F227" s="68">
        <v>0</v>
      </c>
      <c r="G227" s="68">
        <v>0</v>
      </c>
      <c r="H227" s="68">
        <v>0</v>
      </c>
      <c r="I227" s="68">
        <v>0</v>
      </c>
      <c r="J227" s="68">
        <v>0</v>
      </c>
      <c r="K227" s="65" t="str">
        <f t="shared" si="13"/>
        <v>1-30</v>
      </c>
      <c r="L227" s="66" t="s">
        <v>555</v>
      </c>
    </row>
    <row r="228" spans="1:12" x14ac:dyDescent="0.2">
      <c r="A228" s="66">
        <v>319893</v>
      </c>
      <c r="B228" s="67"/>
      <c r="C228" s="66" t="s">
        <v>42</v>
      </c>
      <c r="D228" s="66"/>
      <c r="E228" s="68">
        <v>419507.23</v>
      </c>
      <c r="F228" s="68">
        <v>0</v>
      </c>
      <c r="G228" s="68">
        <v>0</v>
      </c>
      <c r="H228" s="68">
        <v>0</v>
      </c>
      <c r="I228" s="68">
        <v>0</v>
      </c>
      <c r="J228" s="68">
        <v>0</v>
      </c>
      <c r="K228" s="65" t="str">
        <f t="shared" si="13"/>
        <v>1-30</v>
      </c>
      <c r="L228" s="66" t="s">
        <v>3581</v>
      </c>
    </row>
    <row r="229" spans="1:12" x14ac:dyDescent="0.2">
      <c r="A229" s="66">
        <v>315047</v>
      </c>
      <c r="B229" s="67"/>
      <c r="C229" s="66" t="s">
        <v>43</v>
      </c>
      <c r="D229" s="66"/>
      <c r="E229" s="68">
        <v>419119.55704718694</v>
      </c>
      <c r="F229" s="68">
        <v>0</v>
      </c>
      <c r="G229" s="68">
        <v>0</v>
      </c>
      <c r="H229" s="68">
        <v>0</v>
      </c>
      <c r="I229" s="68">
        <v>8344008.7000000002</v>
      </c>
      <c r="J229" s="68">
        <v>8344008.7000000002</v>
      </c>
      <c r="K229" s="65" t="str">
        <f t="shared" si="13"/>
        <v>120+</v>
      </c>
      <c r="L229" s="66" t="s">
        <v>555</v>
      </c>
    </row>
    <row r="230" spans="1:12" x14ac:dyDescent="0.2">
      <c r="A230" s="66">
        <v>317645</v>
      </c>
      <c r="B230" s="67"/>
      <c r="C230" s="66" t="s">
        <v>42</v>
      </c>
      <c r="D230" s="66"/>
      <c r="E230" s="68">
        <v>418598.05914112949</v>
      </c>
      <c r="F230" s="68">
        <v>0</v>
      </c>
      <c r="G230" s="68">
        <v>0</v>
      </c>
      <c r="H230" s="68">
        <v>0</v>
      </c>
      <c r="I230" s="68">
        <v>0</v>
      </c>
      <c r="J230" s="68">
        <v>0</v>
      </c>
      <c r="K230" s="65" t="str">
        <f t="shared" si="13"/>
        <v>1-30</v>
      </c>
      <c r="L230" s="66" t="s">
        <v>555</v>
      </c>
    </row>
    <row r="231" spans="1:12" x14ac:dyDescent="0.2">
      <c r="A231" s="66">
        <v>522301</v>
      </c>
      <c r="B231" s="67"/>
      <c r="C231" s="66" t="s">
        <v>42</v>
      </c>
      <c r="D231" s="66"/>
      <c r="E231" s="68">
        <v>417337.24043169053</v>
      </c>
      <c r="F231" s="68">
        <v>0</v>
      </c>
      <c r="G231" s="68">
        <v>0</v>
      </c>
      <c r="H231" s="68">
        <v>0</v>
      </c>
      <c r="I231" s="68">
        <v>0</v>
      </c>
      <c r="J231" s="68">
        <v>0</v>
      </c>
      <c r="K231" s="65" t="str">
        <f t="shared" si="13"/>
        <v>1-30</v>
      </c>
      <c r="L231" s="66" t="s">
        <v>555</v>
      </c>
    </row>
    <row r="232" spans="1:12" x14ac:dyDescent="0.2">
      <c r="A232" s="66">
        <v>20093</v>
      </c>
      <c r="B232" s="69"/>
      <c r="C232" s="66" t="s">
        <v>42</v>
      </c>
      <c r="D232" s="66"/>
      <c r="E232" s="70">
        <v>416054.33718000003</v>
      </c>
      <c r="F232" s="68"/>
      <c r="G232" s="68"/>
      <c r="H232" s="68"/>
      <c r="I232" s="68"/>
      <c r="J232" s="68"/>
      <c r="K232" s="69"/>
      <c r="L232" s="66" t="s">
        <v>5021</v>
      </c>
    </row>
    <row r="233" spans="1:12" x14ac:dyDescent="0.2">
      <c r="A233" s="66">
        <v>325447</v>
      </c>
      <c r="B233" s="67"/>
      <c r="C233" s="66" t="s">
        <v>42</v>
      </c>
      <c r="D233" s="66"/>
      <c r="E233" s="68">
        <v>414711.44</v>
      </c>
      <c r="F233" s="68">
        <v>0</v>
      </c>
      <c r="G233" s="68">
        <v>0</v>
      </c>
      <c r="H233" s="68">
        <v>0</v>
      </c>
      <c r="I233" s="68">
        <v>0</v>
      </c>
      <c r="J233" s="68">
        <v>0</v>
      </c>
      <c r="K233" s="65" t="str">
        <f t="shared" ref="K233:K240" si="14">+IF(I233&gt;0,"120+",IF(H233&gt;0,"91-120",IF(G233&gt;0,"61-90",IF(F233&gt;0,"31-60","1-30"))))</f>
        <v>1-30</v>
      </c>
      <c r="L233" s="66" t="s">
        <v>3243</v>
      </c>
    </row>
    <row r="234" spans="1:12" x14ac:dyDescent="0.2">
      <c r="A234" s="66">
        <v>320738</v>
      </c>
      <c r="B234" s="67"/>
      <c r="C234" s="66" t="s">
        <v>42</v>
      </c>
      <c r="D234" s="66"/>
      <c r="E234" s="68">
        <v>413255.12</v>
      </c>
      <c r="F234" s="68">
        <v>0</v>
      </c>
      <c r="G234" s="68">
        <v>0</v>
      </c>
      <c r="H234" s="68">
        <v>0</v>
      </c>
      <c r="I234" s="68">
        <v>0</v>
      </c>
      <c r="J234" s="68">
        <v>0</v>
      </c>
      <c r="K234" s="65" t="str">
        <f t="shared" si="14"/>
        <v>1-30</v>
      </c>
      <c r="L234" s="66" t="s">
        <v>3804</v>
      </c>
    </row>
    <row r="235" spans="1:12" x14ac:dyDescent="0.2">
      <c r="A235" s="66">
        <v>311432</v>
      </c>
      <c r="B235" s="67"/>
      <c r="C235" s="66" t="s">
        <v>42</v>
      </c>
      <c r="D235" s="66"/>
      <c r="E235" s="68">
        <v>411307.57497342606</v>
      </c>
      <c r="F235" s="68">
        <v>0</v>
      </c>
      <c r="G235" s="68">
        <v>0</v>
      </c>
      <c r="H235" s="68">
        <v>0</v>
      </c>
      <c r="I235" s="68">
        <v>0</v>
      </c>
      <c r="J235" s="68">
        <v>0</v>
      </c>
      <c r="K235" s="65" t="str">
        <f t="shared" si="14"/>
        <v>1-30</v>
      </c>
      <c r="L235" s="66" t="s">
        <v>555</v>
      </c>
    </row>
    <row r="236" spans="1:12" x14ac:dyDescent="0.2">
      <c r="A236" s="66">
        <v>366099</v>
      </c>
      <c r="B236" s="67"/>
      <c r="C236" s="66" t="s">
        <v>42</v>
      </c>
      <c r="D236" s="66"/>
      <c r="E236" s="68">
        <v>404576.75</v>
      </c>
      <c r="F236" s="68">
        <v>0</v>
      </c>
      <c r="G236" s="68">
        <v>0</v>
      </c>
      <c r="H236" s="68">
        <v>0</v>
      </c>
      <c r="I236" s="68">
        <v>0</v>
      </c>
      <c r="J236" s="68">
        <v>0</v>
      </c>
      <c r="K236" s="65" t="str">
        <f t="shared" si="14"/>
        <v>1-30</v>
      </c>
      <c r="L236" s="66" t="s">
        <v>3581</v>
      </c>
    </row>
    <row r="237" spans="1:12" x14ac:dyDescent="0.2">
      <c r="A237" s="66">
        <v>308681</v>
      </c>
      <c r="B237" s="67"/>
      <c r="C237" s="66" t="s">
        <v>42</v>
      </c>
      <c r="D237" s="66"/>
      <c r="E237" s="68">
        <v>395860.29686012375</v>
      </c>
      <c r="F237" s="68">
        <v>0</v>
      </c>
      <c r="G237" s="68">
        <v>0</v>
      </c>
      <c r="H237" s="68">
        <v>0</v>
      </c>
      <c r="I237" s="68">
        <v>0</v>
      </c>
      <c r="J237" s="68">
        <v>0</v>
      </c>
      <c r="K237" s="65" t="str">
        <f t="shared" si="14"/>
        <v>1-30</v>
      </c>
      <c r="L237" s="66" t="s">
        <v>555</v>
      </c>
    </row>
    <row r="238" spans="1:12" x14ac:dyDescent="0.2">
      <c r="A238" s="66">
        <v>340049</v>
      </c>
      <c r="B238" s="67"/>
      <c r="C238" s="66" t="s">
        <v>43</v>
      </c>
      <c r="D238" s="66"/>
      <c r="E238" s="68">
        <v>391259.37553121673</v>
      </c>
      <c r="F238" s="68">
        <v>0</v>
      </c>
      <c r="G238" s="68">
        <v>0</v>
      </c>
      <c r="H238" s="68">
        <v>0</v>
      </c>
      <c r="I238" s="68">
        <v>7789356.4699999997</v>
      </c>
      <c r="J238" s="68">
        <v>7789356.4699999997</v>
      </c>
      <c r="K238" s="65" t="str">
        <f t="shared" si="14"/>
        <v>120+</v>
      </c>
      <c r="L238" s="66" t="s">
        <v>555</v>
      </c>
    </row>
    <row r="239" spans="1:12" x14ac:dyDescent="0.2">
      <c r="A239" s="66">
        <v>355928</v>
      </c>
      <c r="B239" s="67"/>
      <c r="C239" s="66" t="s">
        <v>42</v>
      </c>
      <c r="D239" s="66"/>
      <c r="E239" s="68">
        <v>389352.97976510669</v>
      </c>
      <c r="F239" s="68">
        <v>0</v>
      </c>
      <c r="G239" s="68">
        <v>0</v>
      </c>
      <c r="H239" s="68">
        <v>0</v>
      </c>
      <c r="I239" s="68">
        <v>0</v>
      </c>
      <c r="J239" s="68">
        <v>0</v>
      </c>
      <c r="K239" s="65" t="str">
        <f t="shared" si="14"/>
        <v>1-30</v>
      </c>
      <c r="L239" s="66" t="s">
        <v>555</v>
      </c>
    </row>
    <row r="240" spans="1:12" x14ac:dyDescent="0.2">
      <c r="A240" s="66">
        <v>367425</v>
      </c>
      <c r="B240" s="67"/>
      <c r="C240" s="66" t="s">
        <v>42</v>
      </c>
      <c r="D240" s="66"/>
      <c r="E240" s="68">
        <v>385755.69</v>
      </c>
      <c r="F240" s="68">
        <v>0</v>
      </c>
      <c r="G240" s="68">
        <v>0</v>
      </c>
      <c r="H240" s="68">
        <v>0</v>
      </c>
      <c r="I240" s="68">
        <v>0</v>
      </c>
      <c r="J240" s="68">
        <v>0</v>
      </c>
      <c r="K240" s="65" t="str">
        <f t="shared" si="14"/>
        <v>1-30</v>
      </c>
      <c r="L240" s="66" t="s">
        <v>3639</v>
      </c>
    </row>
    <row r="241" spans="1:12" x14ac:dyDescent="0.2">
      <c r="A241" s="66">
        <v>19988</v>
      </c>
      <c r="B241" s="69"/>
      <c r="C241" s="66" t="s">
        <v>42</v>
      </c>
      <c r="D241" s="66"/>
      <c r="E241" s="70">
        <v>380163.31974000001</v>
      </c>
      <c r="F241" s="68"/>
      <c r="G241" s="68"/>
      <c r="H241" s="68"/>
      <c r="I241" s="68"/>
      <c r="J241" s="68"/>
      <c r="K241" s="69"/>
      <c r="L241" s="66" t="s">
        <v>5021</v>
      </c>
    </row>
    <row r="242" spans="1:12" x14ac:dyDescent="0.2">
      <c r="A242" s="66">
        <v>340710</v>
      </c>
      <c r="B242" s="67"/>
      <c r="C242" s="66" t="s">
        <v>42</v>
      </c>
      <c r="D242" s="66"/>
      <c r="E242" s="68">
        <v>376481.35</v>
      </c>
      <c r="F242" s="68">
        <v>0</v>
      </c>
      <c r="G242" s="68">
        <v>0</v>
      </c>
      <c r="H242" s="68">
        <v>0</v>
      </c>
      <c r="I242" s="68">
        <v>0</v>
      </c>
      <c r="J242" s="68">
        <v>0</v>
      </c>
      <c r="K242" s="65" t="str">
        <f t="shared" ref="K242:K253" si="15">+IF(I242&gt;0,"120+",IF(H242&gt;0,"91-120",IF(G242&gt;0,"61-90",IF(F242&gt;0,"31-60","1-30"))))</f>
        <v>1-30</v>
      </c>
      <c r="L242" s="66" t="s">
        <v>3243</v>
      </c>
    </row>
    <row r="243" spans="1:12" x14ac:dyDescent="0.2">
      <c r="A243" s="66">
        <v>338452</v>
      </c>
      <c r="B243" s="67"/>
      <c r="C243" s="66" t="s">
        <v>42</v>
      </c>
      <c r="D243" s="66"/>
      <c r="E243" s="68">
        <v>375461.37598657579</v>
      </c>
      <c r="F243" s="68">
        <v>0</v>
      </c>
      <c r="G243" s="68">
        <v>0</v>
      </c>
      <c r="H243" s="68">
        <v>0</v>
      </c>
      <c r="I243" s="68">
        <v>0</v>
      </c>
      <c r="J243" s="68">
        <v>0</v>
      </c>
      <c r="K243" s="65" t="str">
        <f t="shared" si="15"/>
        <v>1-30</v>
      </c>
      <c r="L243" s="66" t="s">
        <v>555</v>
      </c>
    </row>
    <row r="244" spans="1:12" x14ac:dyDescent="0.2">
      <c r="A244" s="66">
        <v>365728</v>
      </c>
      <c r="B244" s="67"/>
      <c r="C244" s="66" t="s">
        <v>42</v>
      </c>
      <c r="D244" s="66"/>
      <c r="E244" s="68">
        <v>371484.4</v>
      </c>
      <c r="F244" s="68">
        <v>0</v>
      </c>
      <c r="G244" s="68">
        <v>0</v>
      </c>
      <c r="H244" s="68">
        <v>0</v>
      </c>
      <c r="I244" s="68">
        <v>0</v>
      </c>
      <c r="J244" s="68">
        <v>0</v>
      </c>
      <c r="K244" s="65" t="str">
        <f t="shared" si="15"/>
        <v>1-30</v>
      </c>
      <c r="L244" s="66" t="s">
        <v>3243</v>
      </c>
    </row>
    <row r="245" spans="1:12" x14ac:dyDescent="0.2">
      <c r="A245" s="66">
        <v>320721</v>
      </c>
      <c r="B245" s="67"/>
      <c r="C245" s="66" t="s">
        <v>42</v>
      </c>
      <c r="D245" s="66"/>
      <c r="E245" s="68">
        <v>370888.31</v>
      </c>
      <c r="F245" s="68">
        <v>0</v>
      </c>
      <c r="G245" s="68">
        <v>0</v>
      </c>
      <c r="H245" s="68">
        <v>0</v>
      </c>
      <c r="I245" s="68">
        <v>0</v>
      </c>
      <c r="J245" s="68">
        <v>0</v>
      </c>
      <c r="K245" s="65" t="str">
        <f t="shared" si="15"/>
        <v>1-30</v>
      </c>
      <c r="L245" s="66" t="s">
        <v>3804</v>
      </c>
    </row>
    <row r="246" spans="1:12" x14ac:dyDescent="0.2">
      <c r="A246" s="66">
        <v>361230</v>
      </c>
      <c r="B246" s="67"/>
      <c r="C246" s="66" t="s">
        <v>42</v>
      </c>
      <c r="D246" s="66"/>
      <c r="E246" s="68">
        <v>369315.12870749854</v>
      </c>
      <c r="F246" s="68">
        <v>7352481.1600000001</v>
      </c>
      <c r="G246" s="68">
        <v>0</v>
      </c>
      <c r="H246" s="68">
        <v>0</v>
      </c>
      <c r="I246" s="68">
        <v>0</v>
      </c>
      <c r="J246" s="68">
        <v>7352481.1600000001</v>
      </c>
      <c r="K246" s="65" t="str">
        <f t="shared" si="15"/>
        <v>31-60</v>
      </c>
      <c r="L246" s="66" t="s">
        <v>555</v>
      </c>
    </row>
    <row r="247" spans="1:12" x14ac:dyDescent="0.2">
      <c r="A247" s="66">
        <v>313344</v>
      </c>
      <c r="B247" s="67"/>
      <c r="C247" s="66" t="s">
        <v>42</v>
      </c>
      <c r="D247" s="66"/>
      <c r="E247" s="68">
        <v>369082.99327397294</v>
      </c>
      <c r="F247" s="68">
        <v>0</v>
      </c>
      <c r="G247" s="68">
        <v>0</v>
      </c>
      <c r="H247" s="68">
        <v>0</v>
      </c>
      <c r="I247" s="68">
        <v>0</v>
      </c>
      <c r="J247" s="68">
        <v>0</v>
      </c>
      <c r="K247" s="65" t="str">
        <f t="shared" si="15"/>
        <v>1-30</v>
      </c>
      <c r="L247" s="66" t="s">
        <v>555</v>
      </c>
    </row>
    <row r="248" spans="1:12" x14ac:dyDescent="0.2">
      <c r="A248" s="66">
        <v>310920</v>
      </c>
      <c r="B248" s="67"/>
      <c r="C248" s="66" t="s">
        <v>42</v>
      </c>
      <c r="D248" s="66"/>
      <c r="E248" s="68">
        <v>367574.91688720672</v>
      </c>
      <c r="F248" s="68">
        <v>0</v>
      </c>
      <c r="G248" s="68">
        <v>0</v>
      </c>
      <c r="H248" s="68">
        <v>0</v>
      </c>
      <c r="I248" s="68">
        <v>0</v>
      </c>
      <c r="J248" s="68">
        <v>0</v>
      </c>
      <c r="K248" s="65" t="str">
        <f t="shared" si="15"/>
        <v>1-30</v>
      </c>
      <c r="L248" s="66" t="s">
        <v>555</v>
      </c>
    </row>
    <row r="249" spans="1:12" x14ac:dyDescent="0.2">
      <c r="A249" s="66">
        <v>319904</v>
      </c>
      <c r="B249" s="67"/>
      <c r="C249" s="66" t="s">
        <v>43</v>
      </c>
      <c r="D249" s="66"/>
      <c r="E249" s="68">
        <v>364540.77474147233</v>
      </c>
      <c r="F249" s="68">
        <v>0</v>
      </c>
      <c r="G249" s="68">
        <v>0</v>
      </c>
      <c r="H249" s="68">
        <v>0</v>
      </c>
      <c r="I249" s="68">
        <v>7257431.3099999996</v>
      </c>
      <c r="J249" s="68">
        <v>7257431.3099999996</v>
      </c>
      <c r="K249" s="65" t="str">
        <f t="shared" si="15"/>
        <v>120+</v>
      </c>
      <c r="L249" s="66" t="s">
        <v>555</v>
      </c>
    </row>
    <row r="250" spans="1:12" x14ac:dyDescent="0.2">
      <c r="A250" s="66">
        <v>330178</v>
      </c>
      <c r="B250" s="67"/>
      <c r="C250" s="66" t="s">
        <v>42</v>
      </c>
      <c r="D250" s="66"/>
      <c r="E250" s="68">
        <v>363421.71061734908</v>
      </c>
      <c r="F250" s="68">
        <v>0</v>
      </c>
      <c r="G250" s="68">
        <v>0</v>
      </c>
      <c r="H250" s="68">
        <v>0</v>
      </c>
      <c r="I250" s="68">
        <v>0</v>
      </c>
      <c r="J250" s="68">
        <v>0</v>
      </c>
      <c r="K250" s="65" t="str">
        <f t="shared" si="15"/>
        <v>1-30</v>
      </c>
      <c r="L250" s="66" t="s">
        <v>555</v>
      </c>
    </row>
    <row r="251" spans="1:12" x14ac:dyDescent="0.2">
      <c r="A251" s="66">
        <v>317780</v>
      </c>
      <c r="B251" s="67"/>
      <c r="C251" s="66" t="s">
        <v>42</v>
      </c>
      <c r="D251" s="66"/>
      <c r="E251" s="68">
        <v>354462.65215306176</v>
      </c>
      <c r="F251" s="68">
        <v>0</v>
      </c>
      <c r="G251" s="68">
        <v>0</v>
      </c>
      <c r="H251" s="68">
        <v>0</v>
      </c>
      <c r="I251" s="68">
        <v>0</v>
      </c>
      <c r="J251" s="68">
        <v>0</v>
      </c>
      <c r="K251" s="65" t="str">
        <f t="shared" si="15"/>
        <v>1-30</v>
      </c>
      <c r="L251" s="66" t="s">
        <v>555</v>
      </c>
    </row>
    <row r="252" spans="1:12" x14ac:dyDescent="0.2">
      <c r="A252" s="66">
        <v>320756</v>
      </c>
      <c r="B252" s="67"/>
      <c r="C252" s="66" t="s">
        <v>43</v>
      </c>
      <c r="D252" s="66"/>
      <c r="E252" s="68">
        <v>353750.37</v>
      </c>
      <c r="F252" s="68">
        <v>0</v>
      </c>
      <c r="G252" s="68">
        <v>0</v>
      </c>
      <c r="H252" s="68">
        <v>0</v>
      </c>
      <c r="I252" s="68">
        <v>353750.37</v>
      </c>
      <c r="J252" s="68">
        <v>353750.37</v>
      </c>
      <c r="K252" s="65" t="str">
        <f t="shared" si="15"/>
        <v>120+</v>
      </c>
      <c r="L252" s="66" t="s">
        <v>3804</v>
      </c>
    </row>
    <row r="253" spans="1:12" x14ac:dyDescent="0.2">
      <c r="A253" s="66">
        <v>319840</v>
      </c>
      <c r="B253" s="67"/>
      <c r="C253" s="66" t="s">
        <v>42</v>
      </c>
      <c r="D253" s="66"/>
      <c r="E253" s="68">
        <v>353538.33074355987</v>
      </c>
      <c r="F253" s="68">
        <v>0</v>
      </c>
      <c r="G253" s="68">
        <v>0</v>
      </c>
      <c r="H253" s="68">
        <v>0</v>
      </c>
      <c r="I253" s="68">
        <v>0</v>
      </c>
      <c r="J253" s="68">
        <v>0</v>
      </c>
      <c r="K253" s="65" t="str">
        <f t="shared" si="15"/>
        <v>1-30</v>
      </c>
      <c r="L253" s="66" t="s">
        <v>555</v>
      </c>
    </row>
    <row r="254" spans="1:12" x14ac:dyDescent="0.2">
      <c r="A254" s="66">
        <v>19933</v>
      </c>
      <c r="B254" s="69"/>
      <c r="C254" s="66" t="s">
        <v>42</v>
      </c>
      <c r="D254" s="66"/>
      <c r="E254" s="70">
        <v>352342.39100000006</v>
      </c>
      <c r="F254" s="68"/>
      <c r="G254" s="68"/>
      <c r="H254" s="68"/>
      <c r="I254" s="68"/>
      <c r="J254" s="68"/>
      <c r="K254" s="69"/>
      <c r="L254" s="66" t="s">
        <v>5021</v>
      </c>
    </row>
    <row r="255" spans="1:12" x14ac:dyDescent="0.2">
      <c r="A255" s="66">
        <v>317851</v>
      </c>
      <c r="B255" s="67"/>
      <c r="C255" s="66" t="s">
        <v>42</v>
      </c>
      <c r="D255" s="66"/>
      <c r="E255" s="68">
        <v>348412.45618689508</v>
      </c>
      <c r="F255" s="68">
        <v>0</v>
      </c>
      <c r="G255" s="68">
        <v>0</v>
      </c>
      <c r="H255" s="68">
        <v>0</v>
      </c>
      <c r="I255" s="68">
        <v>0</v>
      </c>
      <c r="J255" s="68">
        <v>0</v>
      </c>
      <c r="K255" s="65" t="str">
        <f t="shared" ref="K255:K269" si="16">+IF(I255&gt;0,"120+",IF(H255&gt;0,"91-120",IF(G255&gt;0,"61-90",IF(F255&gt;0,"31-60","1-30"))))</f>
        <v>1-30</v>
      </c>
      <c r="L255" s="66" t="s">
        <v>555</v>
      </c>
    </row>
    <row r="256" spans="1:12" x14ac:dyDescent="0.2">
      <c r="A256" s="66">
        <v>336783</v>
      </c>
      <c r="B256" s="67"/>
      <c r="C256" s="66" t="s">
        <v>42</v>
      </c>
      <c r="D256" s="66"/>
      <c r="E256" s="68">
        <v>346498.82529158413</v>
      </c>
      <c r="F256" s="68">
        <v>0</v>
      </c>
      <c r="G256" s="68">
        <v>0</v>
      </c>
      <c r="H256" s="68">
        <v>0</v>
      </c>
      <c r="I256" s="68">
        <v>0</v>
      </c>
      <c r="J256" s="68">
        <v>0</v>
      </c>
      <c r="K256" s="65" t="str">
        <f t="shared" si="16"/>
        <v>1-30</v>
      </c>
      <c r="L256" s="66" t="s">
        <v>555</v>
      </c>
    </row>
    <row r="257" spans="1:12" x14ac:dyDescent="0.2">
      <c r="A257" s="66">
        <v>368208</v>
      </c>
      <c r="B257" s="67"/>
      <c r="C257" s="66" t="s">
        <v>42</v>
      </c>
      <c r="D257" s="66"/>
      <c r="E257" s="68">
        <v>345735.39</v>
      </c>
      <c r="F257" s="68">
        <v>345735.39</v>
      </c>
      <c r="G257" s="68">
        <v>0</v>
      </c>
      <c r="H257" s="68">
        <v>0</v>
      </c>
      <c r="I257" s="68">
        <v>0</v>
      </c>
      <c r="J257" s="68">
        <v>345735.39</v>
      </c>
      <c r="K257" s="65" t="str">
        <f t="shared" si="16"/>
        <v>31-60</v>
      </c>
      <c r="L257" s="66" t="s">
        <v>3804</v>
      </c>
    </row>
    <row r="258" spans="1:12" x14ac:dyDescent="0.2">
      <c r="A258" s="66">
        <v>316812</v>
      </c>
      <c r="B258" s="67"/>
      <c r="C258" s="66" t="s">
        <v>43</v>
      </c>
      <c r="D258" s="66"/>
      <c r="E258" s="68">
        <v>345490.90910687309</v>
      </c>
      <c r="F258" s="68">
        <v>0</v>
      </c>
      <c r="G258" s="68">
        <v>0</v>
      </c>
      <c r="H258" s="68">
        <v>0</v>
      </c>
      <c r="I258" s="68">
        <v>6878178.5599999996</v>
      </c>
      <c r="J258" s="68">
        <v>6878178.5599999996</v>
      </c>
      <c r="K258" s="65" t="str">
        <f t="shared" si="16"/>
        <v>120+</v>
      </c>
      <c r="L258" s="66" t="s">
        <v>555</v>
      </c>
    </row>
    <row r="259" spans="1:12" x14ac:dyDescent="0.2">
      <c r="A259" s="66">
        <v>356640</v>
      </c>
      <c r="B259" s="67"/>
      <c r="C259" s="66" t="s">
        <v>42</v>
      </c>
      <c r="D259" s="66"/>
      <c r="E259" s="68">
        <v>344118.07</v>
      </c>
      <c r="F259" s="68">
        <v>0</v>
      </c>
      <c r="G259" s="68">
        <v>0</v>
      </c>
      <c r="H259" s="68">
        <v>0</v>
      </c>
      <c r="I259" s="68">
        <v>0</v>
      </c>
      <c r="J259" s="68">
        <v>0</v>
      </c>
      <c r="K259" s="65" t="str">
        <f t="shared" si="16"/>
        <v>1-30</v>
      </c>
      <c r="L259" s="66" t="s">
        <v>3581</v>
      </c>
    </row>
    <row r="260" spans="1:12" x14ac:dyDescent="0.2">
      <c r="A260" s="66">
        <v>317800</v>
      </c>
      <c r="B260" s="67"/>
      <c r="C260" s="66" t="s">
        <v>42</v>
      </c>
      <c r="D260" s="66"/>
      <c r="E260" s="68">
        <v>339917.30592905887</v>
      </c>
      <c r="F260" s="68">
        <v>0</v>
      </c>
      <c r="G260" s="68">
        <v>0</v>
      </c>
      <c r="H260" s="68">
        <v>0</v>
      </c>
      <c r="I260" s="68">
        <v>0</v>
      </c>
      <c r="J260" s="68">
        <v>0</v>
      </c>
      <c r="K260" s="65" t="str">
        <f t="shared" si="16"/>
        <v>1-30</v>
      </c>
      <c r="L260" s="66" t="s">
        <v>555</v>
      </c>
    </row>
    <row r="261" spans="1:12" x14ac:dyDescent="0.2">
      <c r="A261" s="66">
        <v>330126</v>
      </c>
      <c r="B261" s="67"/>
      <c r="C261" s="66" t="s">
        <v>42</v>
      </c>
      <c r="D261" s="66"/>
      <c r="E261" s="68">
        <v>337102.38910224871</v>
      </c>
      <c r="F261" s="68">
        <v>0</v>
      </c>
      <c r="G261" s="68">
        <v>0</v>
      </c>
      <c r="H261" s="68">
        <v>0</v>
      </c>
      <c r="I261" s="68">
        <v>0</v>
      </c>
      <c r="J261" s="68">
        <v>0</v>
      </c>
      <c r="K261" s="65" t="str">
        <f t="shared" si="16"/>
        <v>1-30</v>
      </c>
      <c r="L261" s="66" t="s">
        <v>555</v>
      </c>
    </row>
    <row r="262" spans="1:12" x14ac:dyDescent="0.2">
      <c r="A262" s="66">
        <v>309543</v>
      </c>
      <c r="B262" s="67"/>
      <c r="C262" s="66" t="s">
        <v>42</v>
      </c>
      <c r="D262" s="66"/>
      <c r="E262" s="68">
        <v>334375.64400824817</v>
      </c>
      <c r="F262" s="68">
        <v>0</v>
      </c>
      <c r="G262" s="68">
        <v>0</v>
      </c>
      <c r="H262" s="68">
        <v>0</v>
      </c>
      <c r="I262" s="68">
        <v>0</v>
      </c>
      <c r="J262" s="68">
        <v>0</v>
      </c>
      <c r="K262" s="65" t="str">
        <f t="shared" si="16"/>
        <v>1-30</v>
      </c>
      <c r="L262" s="66" t="s">
        <v>555</v>
      </c>
    </row>
    <row r="263" spans="1:12" x14ac:dyDescent="0.2">
      <c r="A263" s="66">
        <v>318455</v>
      </c>
      <c r="B263" s="67"/>
      <c r="C263" s="66" t="s">
        <v>42</v>
      </c>
      <c r="D263" s="66"/>
      <c r="E263" s="68">
        <v>332916.76</v>
      </c>
      <c r="F263" s="68">
        <v>0</v>
      </c>
      <c r="G263" s="68">
        <v>0</v>
      </c>
      <c r="H263" s="68">
        <v>0</v>
      </c>
      <c r="I263" s="68">
        <v>0</v>
      </c>
      <c r="J263" s="68">
        <v>0</v>
      </c>
      <c r="K263" s="65" t="str">
        <f t="shared" si="16"/>
        <v>1-30</v>
      </c>
      <c r="L263" s="66" t="s">
        <v>555</v>
      </c>
    </row>
    <row r="264" spans="1:12" x14ac:dyDescent="0.2">
      <c r="A264" s="66">
        <v>318998</v>
      </c>
      <c r="B264" s="67"/>
      <c r="C264" s="66" t="s">
        <v>42</v>
      </c>
      <c r="D264" s="66"/>
      <c r="E264" s="68">
        <v>329993.44469366525</v>
      </c>
      <c r="F264" s="68">
        <v>0</v>
      </c>
      <c r="G264" s="68">
        <v>0</v>
      </c>
      <c r="H264" s="68">
        <v>0</v>
      </c>
      <c r="I264" s="68">
        <v>0</v>
      </c>
      <c r="J264" s="68">
        <v>0</v>
      </c>
      <c r="K264" s="65" t="str">
        <f t="shared" si="16"/>
        <v>1-30</v>
      </c>
      <c r="L264" s="66" t="s">
        <v>555</v>
      </c>
    </row>
    <row r="265" spans="1:12" x14ac:dyDescent="0.2">
      <c r="A265" s="66">
        <v>351332</v>
      </c>
      <c r="B265" s="67"/>
      <c r="C265" s="66" t="s">
        <v>42</v>
      </c>
      <c r="D265" s="66"/>
      <c r="E265" s="68">
        <v>328952.21999999997</v>
      </c>
      <c r="F265" s="68">
        <v>0</v>
      </c>
      <c r="G265" s="68">
        <v>0</v>
      </c>
      <c r="H265" s="68">
        <v>0</v>
      </c>
      <c r="I265" s="68">
        <v>0</v>
      </c>
      <c r="J265" s="68">
        <v>0</v>
      </c>
      <c r="K265" s="65" t="str">
        <f t="shared" si="16"/>
        <v>1-30</v>
      </c>
      <c r="L265" s="66" t="s">
        <v>3243</v>
      </c>
    </row>
    <row r="266" spans="1:12" x14ac:dyDescent="0.2">
      <c r="A266" s="66">
        <v>359531</v>
      </c>
      <c r="B266" s="67"/>
      <c r="C266" s="66" t="s">
        <v>42</v>
      </c>
      <c r="D266" s="66"/>
      <c r="E266" s="68">
        <v>326551.96000000002</v>
      </c>
      <c r="F266" s="68">
        <v>0</v>
      </c>
      <c r="G266" s="68">
        <v>0</v>
      </c>
      <c r="H266" s="68">
        <v>0</v>
      </c>
      <c r="I266" s="68">
        <v>0</v>
      </c>
      <c r="J266" s="68">
        <v>0</v>
      </c>
      <c r="K266" s="65" t="str">
        <f t="shared" si="16"/>
        <v>1-30</v>
      </c>
      <c r="L266" s="66" t="s">
        <v>3639</v>
      </c>
    </row>
    <row r="267" spans="1:12" x14ac:dyDescent="0.2">
      <c r="A267" s="66">
        <v>313693</v>
      </c>
      <c r="B267" s="67"/>
      <c r="C267" s="66" t="s">
        <v>42</v>
      </c>
      <c r="D267" s="66"/>
      <c r="E267" s="68">
        <v>326056.13500063145</v>
      </c>
      <c r="F267" s="68">
        <v>0</v>
      </c>
      <c r="G267" s="68">
        <v>0</v>
      </c>
      <c r="H267" s="68">
        <v>0</v>
      </c>
      <c r="I267" s="68">
        <v>0</v>
      </c>
      <c r="J267" s="68">
        <v>0</v>
      </c>
      <c r="K267" s="65" t="str">
        <f t="shared" si="16"/>
        <v>1-30</v>
      </c>
      <c r="L267" s="66" t="s">
        <v>555</v>
      </c>
    </row>
    <row r="268" spans="1:12" x14ac:dyDescent="0.2">
      <c r="A268" s="66">
        <v>326295</v>
      </c>
      <c r="B268" s="67"/>
      <c r="C268" s="66" t="s">
        <v>42</v>
      </c>
      <c r="D268" s="66"/>
      <c r="E268" s="68">
        <v>324753.79868468782</v>
      </c>
      <c r="F268" s="68">
        <v>0</v>
      </c>
      <c r="G268" s="68">
        <v>0</v>
      </c>
      <c r="H268" s="68">
        <v>0</v>
      </c>
      <c r="I268" s="68">
        <v>0</v>
      </c>
      <c r="J268" s="68">
        <v>0</v>
      </c>
      <c r="K268" s="65" t="str">
        <f t="shared" si="16"/>
        <v>1-30</v>
      </c>
      <c r="L268" s="66" t="s">
        <v>555</v>
      </c>
    </row>
    <row r="269" spans="1:12" x14ac:dyDescent="0.2">
      <c r="A269" s="66">
        <v>367261</v>
      </c>
      <c r="B269" s="67"/>
      <c r="C269" s="66" t="s">
        <v>42</v>
      </c>
      <c r="D269" s="66"/>
      <c r="E269" s="68">
        <v>324022.88</v>
      </c>
      <c r="F269" s="68">
        <v>0</v>
      </c>
      <c r="G269" s="68">
        <v>324022.88</v>
      </c>
      <c r="H269" s="68">
        <v>0</v>
      </c>
      <c r="I269" s="68">
        <v>0</v>
      </c>
      <c r="J269" s="68">
        <v>324022.88</v>
      </c>
      <c r="K269" s="65" t="str">
        <f t="shared" si="16"/>
        <v>61-90</v>
      </c>
      <c r="L269" s="66" t="s">
        <v>3804</v>
      </c>
    </row>
    <row r="270" spans="1:12" x14ac:dyDescent="0.2">
      <c r="A270" s="66">
        <v>19750</v>
      </c>
      <c r="B270" s="69"/>
      <c r="C270" s="66" t="s">
        <v>42</v>
      </c>
      <c r="D270" s="66"/>
      <c r="E270" s="70">
        <v>322941.13376</v>
      </c>
      <c r="F270" s="68"/>
      <c r="G270" s="68"/>
      <c r="H270" s="68"/>
      <c r="I270" s="68"/>
      <c r="J270" s="68"/>
      <c r="K270" s="69"/>
      <c r="L270" s="66" t="s">
        <v>5021</v>
      </c>
    </row>
    <row r="271" spans="1:12" x14ac:dyDescent="0.2">
      <c r="A271" s="66">
        <v>366230</v>
      </c>
      <c r="B271" s="67"/>
      <c r="C271" s="66" t="s">
        <v>43</v>
      </c>
      <c r="D271" s="66"/>
      <c r="E271" s="68">
        <v>322291.30000000005</v>
      </c>
      <c r="F271" s="68">
        <v>0</v>
      </c>
      <c r="G271" s="68">
        <v>0</v>
      </c>
      <c r="H271" s="68">
        <v>322291.30000000005</v>
      </c>
      <c r="I271" s="68">
        <v>0</v>
      </c>
      <c r="J271" s="68">
        <v>322291.30000000005</v>
      </c>
      <c r="K271" s="65" t="str">
        <f t="shared" ref="K271:K277" si="17">+IF(I271&gt;0,"120+",IF(H271&gt;0,"91-120",IF(G271&gt;0,"61-90",IF(F271&gt;0,"31-60","1-30"))))</f>
        <v>91-120</v>
      </c>
      <c r="L271" s="66" t="s">
        <v>3804</v>
      </c>
    </row>
    <row r="272" spans="1:12" x14ac:dyDescent="0.2">
      <c r="A272" s="66">
        <v>360849</v>
      </c>
      <c r="B272" s="67"/>
      <c r="C272" s="66" t="s">
        <v>42</v>
      </c>
      <c r="D272" s="66"/>
      <c r="E272" s="68">
        <v>321273.62217570434</v>
      </c>
      <c r="F272" s="68">
        <v>0</v>
      </c>
      <c r="G272" s="68">
        <v>0</v>
      </c>
      <c r="H272" s="68">
        <v>0</v>
      </c>
      <c r="I272" s="68">
        <v>0</v>
      </c>
      <c r="J272" s="68">
        <v>0</v>
      </c>
      <c r="K272" s="65" t="str">
        <f t="shared" si="17"/>
        <v>1-30</v>
      </c>
      <c r="L272" s="66" t="s">
        <v>555</v>
      </c>
    </row>
    <row r="273" spans="1:12" x14ac:dyDescent="0.2">
      <c r="A273" s="66">
        <v>357289</v>
      </c>
      <c r="B273" s="67"/>
      <c r="C273" s="66" t="s">
        <v>42</v>
      </c>
      <c r="D273" s="66"/>
      <c r="E273" s="68">
        <v>319834.61</v>
      </c>
      <c r="F273" s="68">
        <v>319834.61</v>
      </c>
      <c r="G273" s="68">
        <v>0</v>
      </c>
      <c r="H273" s="68">
        <v>0</v>
      </c>
      <c r="I273" s="68">
        <v>0</v>
      </c>
      <c r="J273" s="68">
        <v>319834.61</v>
      </c>
      <c r="K273" s="65" t="str">
        <f t="shared" si="17"/>
        <v>31-60</v>
      </c>
      <c r="L273" s="66" t="s">
        <v>3804</v>
      </c>
    </row>
    <row r="274" spans="1:12" x14ac:dyDescent="0.2">
      <c r="A274" s="66">
        <v>332978</v>
      </c>
      <c r="B274" s="67"/>
      <c r="C274" s="66" t="s">
        <v>42</v>
      </c>
      <c r="D274" s="66"/>
      <c r="E274" s="68">
        <v>319821.46885714435</v>
      </c>
      <c r="F274" s="68">
        <v>0</v>
      </c>
      <c r="G274" s="68">
        <v>0</v>
      </c>
      <c r="H274" s="68">
        <v>0</v>
      </c>
      <c r="I274" s="68">
        <v>0</v>
      </c>
      <c r="J274" s="68">
        <v>0</v>
      </c>
      <c r="K274" s="65" t="str">
        <f t="shared" si="17"/>
        <v>1-30</v>
      </c>
      <c r="L274" s="66" t="s">
        <v>555</v>
      </c>
    </row>
    <row r="275" spans="1:12" x14ac:dyDescent="0.2">
      <c r="A275" s="66">
        <v>312381</v>
      </c>
      <c r="B275" s="67"/>
      <c r="C275" s="66" t="s">
        <v>42</v>
      </c>
      <c r="D275" s="66"/>
      <c r="E275" s="68">
        <v>318477.43</v>
      </c>
      <c r="F275" s="68">
        <v>0</v>
      </c>
      <c r="G275" s="68">
        <v>0</v>
      </c>
      <c r="H275" s="68">
        <v>0</v>
      </c>
      <c r="I275" s="68">
        <v>0</v>
      </c>
      <c r="J275" s="68">
        <v>0</v>
      </c>
      <c r="K275" s="65" t="str">
        <f t="shared" si="17"/>
        <v>1-30</v>
      </c>
      <c r="L275" s="66" t="s">
        <v>5023</v>
      </c>
    </row>
    <row r="276" spans="1:12" x14ac:dyDescent="0.2">
      <c r="A276" s="66">
        <v>309758</v>
      </c>
      <c r="B276" s="67"/>
      <c r="C276" s="66" t="s">
        <v>42</v>
      </c>
      <c r="D276" s="66"/>
      <c r="E276" s="68">
        <v>317331.67625366995</v>
      </c>
      <c r="F276" s="68">
        <v>0</v>
      </c>
      <c r="G276" s="68">
        <v>0</v>
      </c>
      <c r="H276" s="68">
        <v>0</v>
      </c>
      <c r="I276" s="68">
        <v>0</v>
      </c>
      <c r="J276" s="68">
        <v>0</v>
      </c>
      <c r="K276" s="65" t="str">
        <f t="shared" si="17"/>
        <v>1-30</v>
      </c>
      <c r="L276" s="66" t="s">
        <v>555</v>
      </c>
    </row>
    <row r="277" spans="1:12" x14ac:dyDescent="0.2">
      <c r="A277" s="66">
        <v>317406</v>
      </c>
      <c r="B277" s="67"/>
      <c r="C277" s="66" t="s">
        <v>42</v>
      </c>
      <c r="D277" s="66"/>
      <c r="E277" s="68">
        <v>314340.09097314026</v>
      </c>
      <c r="F277" s="68">
        <v>0</v>
      </c>
      <c r="G277" s="68">
        <v>0</v>
      </c>
      <c r="H277" s="68">
        <v>0</v>
      </c>
      <c r="I277" s="68">
        <v>0</v>
      </c>
      <c r="J277" s="68">
        <v>0</v>
      </c>
      <c r="K277" s="65" t="str">
        <f t="shared" si="17"/>
        <v>1-30</v>
      </c>
      <c r="L277" s="66" t="s">
        <v>555</v>
      </c>
    </row>
    <row r="278" spans="1:12" x14ac:dyDescent="0.2">
      <c r="A278" s="66">
        <v>20136</v>
      </c>
      <c r="B278" s="69"/>
      <c r="C278" s="66" t="s">
        <v>42</v>
      </c>
      <c r="D278" s="66"/>
      <c r="E278" s="70">
        <v>309943.19963999995</v>
      </c>
      <c r="F278" s="68"/>
      <c r="G278" s="68"/>
      <c r="H278" s="68"/>
      <c r="I278" s="68"/>
      <c r="J278" s="68"/>
      <c r="K278" s="69"/>
      <c r="L278" s="66" t="s">
        <v>5021</v>
      </c>
    </row>
    <row r="279" spans="1:12" x14ac:dyDescent="0.2">
      <c r="A279" s="66">
        <v>365334</v>
      </c>
      <c r="B279" s="67"/>
      <c r="C279" s="66" t="s">
        <v>42</v>
      </c>
      <c r="D279" s="66"/>
      <c r="E279" s="68">
        <v>308876.53000000003</v>
      </c>
      <c r="F279" s="68">
        <v>0</v>
      </c>
      <c r="G279" s="68">
        <v>0</v>
      </c>
      <c r="H279" s="68">
        <v>0</v>
      </c>
      <c r="I279" s="68">
        <v>0</v>
      </c>
      <c r="J279" s="68">
        <v>0</v>
      </c>
      <c r="K279" s="65" t="str">
        <f>+IF(I279&gt;0,"120+",IF(H279&gt;0,"91-120",IF(G279&gt;0,"61-90",IF(F279&gt;0,"31-60","1-30"))))</f>
        <v>1-30</v>
      </c>
      <c r="L279" s="66" t="s">
        <v>3581</v>
      </c>
    </row>
    <row r="280" spans="1:12" x14ac:dyDescent="0.2">
      <c r="A280" s="66">
        <v>316923</v>
      </c>
      <c r="B280" s="67"/>
      <c r="C280" s="66" t="s">
        <v>42</v>
      </c>
      <c r="D280" s="66"/>
      <c r="E280" s="68">
        <v>308650.5</v>
      </c>
      <c r="F280" s="68">
        <v>0</v>
      </c>
      <c r="G280" s="68">
        <v>0</v>
      </c>
      <c r="H280" s="68">
        <v>0</v>
      </c>
      <c r="I280" s="68">
        <v>0</v>
      </c>
      <c r="J280" s="68">
        <v>0</v>
      </c>
      <c r="K280" s="65" t="str">
        <f>+IF(I280&gt;0,"120+",IF(H280&gt;0,"91-120",IF(G280&gt;0,"61-90",IF(F280&gt;0,"31-60","1-30"))))</f>
        <v>1-30</v>
      </c>
      <c r="L280" s="66" t="s">
        <v>3581</v>
      </c>
    </row>
    <row r="281" spans="1:12" x14ac:dyDescent="0.2">
      <c r="A281" s="66">
        <v>312141</v>
      </c>
      <c r="B281" s="67"/>
      <c r="C281" s="66" t="s">
        <v>42</v>
      </c>
      <c r="D281" s="66"/>
      <c r="E281" s="68">
        <v>307830.65999999997</v>
      </c>
      <c r="F281" s="68">
        <v>0</v>
      </c>
      <c r="G281" s="68">
        <v>0</v>
      </c>
      <c r="H281" s="68">
        <v>0</v>
      </c>
      <c r="I281" s="68">
        <v>307830.65999999997</v>
      </c>
      <c r="J281" s="68">
        <v>307830.65999999997</v>
      </c>
      <c r="K281" s="65" t="str">
        <f>+IF(I281&gt;0,"120+",IF(H281&gt;0,"91-120",IF(G281&gt;0,"61-90",IF(F281&gt;0,"31-60","1-30"))))</f>
        <v>120+</v>
      </c>
      <c r="L281" s="66" t="s">
        <v>3742</v>
      </c>
    </row>
    <row r="282" spans="1:12" x14ac:dyDescent="0.2">
      <c r="A282" s="66">
        <v>20338</v>
      </c>
      <c r="B282" s="69"/>
      <c r="C282" s="66" t="s">
        <v>42</v>
      </c>
      <c r="D282" s="66"/>
      <c r="E282" s="70">
        <v>305519.37090000004</v>
      </c>
      <c r="F282" s="68"/>
      <c r="G282" s="68"/>
      <c r="H282" s="68"/>
      <c r="I282" s="68"/>
      <c r="J282" s="68"/>
      <c r="K282" s="69"/>
      <c r="L282" s="66" t="s">
        <v>5021</v>
      </c>
    </row>
    <row r="283" spans="1:12" x14ac:dyDescent="0.2">
      <c r="A283" s="66">
        <v>316950</v>
      </c>
      <c r="B283" s="67"/>
      <c r="C283" s="66" t="s">
        <v>42</v>
      </c>
      <c r="D283" s="66"/>
      <c r="E283" s="68">
        <v>305287</v>
      </c>
      <c r="F283" s="68">
        <v>0</v>
      </c>
      <c r="G283" s="68">
        <v>0</v>
      </c>
      <c r="H283" s="68">
        <v>0</v>
      </c>
      <c r="I283" s="68">
        <v>0</v>
      </c>
      <c r="J283" s="68">
        <v>0</v>
      </c>
      <c r="K283" s="65" t="str">
        <f t="shared" ref="K283:K295" si="18">+IF(I283&gt;0,"120+",IF(H283&gt;0,"91-120",IF(G283&gt;0,"61-90",IF(F283&gt;0,"31-60","1-30"))))</f>
        <v>1-30</v>
      </c>
      <c r="L283" s="66" t="s">
        <v>3243</v>
      </c>
    </row>
    <row r="284" spans="1:12" x14ac:dyDescent="0.2">
      <c r="A284" s="66">
        <v>318741</v>
      </c>
      <c r="B284" s="67"/>
      <c r="C284" s="66" t="s">
        <v>42</v>
      </c>
      <c r="D284" s="66"/>
      <c r="E284" s="68">
        <v>302747.87645316281</v>
      </c>
      <c r="F284" s="68">
        <v>0</v>
      </c>
      <c r="G284" s="68">
        <v>0</v>
      </c>
      <c r="H284" s="68">
        <v>0</v>
      </c>
      <c r="I284" s="68">
        <v>0</v>
      </c>
      <c r="J284" s="68">
        <v>0</v>
      </c>
      <c r="K284" s="65" t="str">
        <f t="shared" si="18"/>
        <v>1-30</v>
      </c>
      <c r="L284" s="66" t="s">
        <v>555</v>
      </c>
    </row>
    <row r="285" spans="1:12" x14ac:dyDescent="0.2">
      <c r="A285" s="66">
        <v>320678</v>
      </c>
      <c r="B285" s="67"/>
      <c r="C285" s="66" t="s">
        <v>43</v>
      </c>
      <c r="D285" s="66"/>
      <c r="E285" s="68">
        <v>301747.39</v>
      </c>
      <c r="F285" s="68">
        <v>0</v>
      </c>
      <c r="G285" s="68">
        <v>0</v>
      </c>
      <c r="H285" s="68">
        <v>0</v>
      </c>
      <c r="I285" s="68">
        <v>301747.39</v>
      </c>
      <c r="J285" s="68">
        <v>301747.39</v>
      </c>
      <c r="K285" s="65" t="str">
        <f t="shared" si="18"/>
        <v>120+</v>
      </c>
      <c r="L285" s="66" t="s">
        <v>3804</v>
      </c>
    </row>
    <row r="286" spans="1:12" x14ac:dyDescent="0.2">
      <c r="A286" s="66">
        <v>371125</v>
      </c>
      <c r="B286" s="67"/>
      <c r="C286" s="66" t="s">
        <v>42</v>
      </c>
      <c r="D286" s="66"/>
      <c r="E286" s="68">
        <v>300525.95441211795</v>
      </c>
      <c r="F286" s="68">
        <v>0</v>
      </c>
      <c r="G286" s="68">
        <v>0</v>
      </c>
      <c r="H286" s="68">
        <v>0</v>
      </c>
      <c r="I286" s="68">
        <v>0</v>
      </c>
      <c r="J286" s="68">
        <v>0</v>
      </c>
      <c r="K286" s="65" t="str">
        <f t="shared" si="18"/>
        <v>1-30</v>
      </c>
      <c r="L286" s="66" t="s">
        <v>555</v>
      </c>
    </row>
    <row r="287" spans="1:12" x14ac:dyDescent="0.2">
      <c r="A287" s="66">
        <v>312512</v>
      </c>
      <c r="B287" s="67"/>
      <c r="C287" s="66" t="s">
        <v>42</v>
      </c>
      <c r="D287" s="66"/>
      <c r="E287" s="68">
        <v>299959.08123555547</v>
      </c>
      <c r="F287" s="68">
        <v>0</v>
      </c>
      <c r="G287" s="68">
        <v>0</v>
      </c>
      <c r="H287" s="68">
        <v>0</v>
      </c>
      <c r="I287" s="68">
        <v>0</v>
      </c>
      <c r="J287" s="68">
        <v>0</v>
      </c>
      <c r="K287" s="65" t="str">
        <f t="shared" si="18"/>
        <v>1-30</v>
      </c>
      <c r="L287" s="66" t="s">
        <v>555</v>
      </c>
    </row>
    <row r="288" spans="1:12" x14ac:dyDescent="0.2">
      <c r="A288" s="66">
        <v>310230</v>
      </c>
      <c r="B288" s="67"/>
      <c r="C288" s="66" t="s">
        <v>42</v>
      </c>
      <c r="D288" s="66"/>
      <c r="E288" s="68">
        <v>298057.71000000002</v>
      </c>
      <c r="F288" s="68">
        <v>0</v>
      </c>
      <c r="G288" s="68">
        <v>0</v>
      </c>
      <c r="H288" s="68">
        <v>0</v>
      </c>
      <c r="I288" s="68">
        <v>0</v>
      </c>
      <c r="J288" s="68">
        <v>0</v>
      </c>
      <c r="K288" s="65" t="str">
        <f t="shared" si="18"/>
        <v>1-30</v>
      </c>
      <c r="L288" s="66" t="s">
        <v>555</v>
      </c>
    </row>
    <row r="289" spans="1:12" x14ac:dyDescent="0.2">
      <c r="A289" s="66">
        <v>316711</v>
      </c>
      <c r="B289" s="67"/>
      <c r="C289" s="66" t="s">
        <v>42</v>
      </c>
      <c r="D289" s="66"/>
      <c r="E289" s="68">
        <v>297998.58</v>
      </c>
      <c r="F289" s="68">
        <v>0</v>
      </c>
      <c r="G289" s="68">
        <v>0</v>
      </c>
      <c r="H289" s="68">
        <v>0</v>
      </c>
      <c r="I289" s="68">
        <v>0</v>
      </c>
      <c r="J289" s="68">
        <v>0</v>
      </c>
      <c r="K289" s="65" t="str">
        <f t="shared" si="18"/>
        <v>1-30</v>
      </c>
      <c r="L289" s="66" t="s">
        <v>3639</v>
      </c>
    </row>
    <row r="290" spans="1:12" x14ac:dyDescent="0.2">
      <c r="A290" s="66">
        <v>336687</v>
      </c>
      <c r="B290" s="67"/>
      <c r="C290" s="66" t="s">
        <v>42</v>
      </c>
      <c r="D290" s="66"/>
      <c r="E290" s="68">
        <v>297470.67000000004</v>
      </c>
      <c r="F290" s="68">
        <v>0</v>
      </c>
      <c r="G290" s="68">
        <v>0</v>
      </c>
      <c r="H290" s="68">
        <v>0</v>
      </c>
      <c r="I290" s="68">
        <v>0</v>
      </c>
      <c r="J290" s="68">
        <v>0</v>
      </c>
      <c r="K290" s="65" t="str">
        <f t="shared" si="18"/>
        <v>1-30</v>
      </c>
      <c r="L290" s="66" t="s">
        <v>3804</v>
      </c>
    </row>
    <row r="291" spans="1:12" x14ac:dyDescent="0.2">
      <c r="A291" s="66">
        <v>339793</v>
      </c>
      <c r="B291" s="67"/>
      <c r="C291" s="66" t="s">
        <v>42</v>
      </c>
      <c r="D291" s="66"/>
      <c r="E291" s="68">
        <v>297449.60801577894</v>
      </c>
      <c r="F291" s="68">
        <v>0</v>
      </c>
      <c r="G291" s="68">
        <v>0</v>
      </c>
      <c r="H291" s="68">
        <v>0</v>
      </c>
      <c r="I291" s="68">
        <v>0</v>
      </c>
      <c r="J291" s="68">
        <v>0</v>
      </c>
      <c r="K291" s="65" t="str">
        <f t="shared" si="18"/>
        <v>1-30</v>
      </c>
      <c r="L291" s="66" t="s">
        <v>555</v>
      </c>
    </row>
    <row r="292" spans="1:12" x14ac:dyDescent="0.2">
      <c r="A292" s="66">
        <v>316737</v>
      </c>
      <c r="B292" s="67"/>
      <c r="C292" s="66" t="s">
        <v>43</v>
      </c>
      <c r="D292" s="66"/>
      <c r="E292" s="68">
        <v>296240.01285574562</v>
      </c>
      <c r="F292" s="68">
        <v>0</v>
      </c>
      <c r="G292" s="68">
        <v>0</v>
      </c>
      <c r="H292" s="68">
        <v>0</v>
      </c>
      <c r="I292" s="68">
        <v>0</v>
      </c>
      <c r="J292" s="68">
        <v>0</v>
      </c>
      <c r="K292" s="65" t="str">
        <f t="shared" si="18"/>
        <v>1-30</v>
      </c>
      <c r="L292" s="66" t="s">
        <v>555</v>
      </c>
    </row>
    <row r="293" spans="1:12" x14ac:dyDescent="0.2">
      <c r="A293" s="66">
        <v>315904</v>
      </c>
      <c r="B293" s="67"/>
      <c r="C293" s="66" t="s">
        <v>43</v>
      </c>
      <c r="D293" s="66"/>
      <c r="E293" s="68">
        <v>294606.79997686564</v>
      </c>
      <c r="F293" s="68">
        <v>0</v>
      </c>
      <c r="G293" s="68">
        <v>0</v>
      </c>
      <c r="H293" s="68">
        <v>0</v>
      </c>
      <c r="I293" s="68">
        <v>5865156.2800000003</v>
      </c>
      <c r="J293" s="68">
        <v>5865156.2800000003</v>
      </c>
      <c r="K293" s="65" t="str">
        <f t="shared" si="18"/>
        <v>120+</v>
      </c>
      <c r="L293" s="66" t="s">
        <v>555</v>
      </c>
    </row>
    <row r="294" spans="1:12" x14ac:dyDescent="0.2">
      <c r="A294" s="66">
        <v>356693</v>
      </c>
      <c r="B294" s="67"/>
      <c r="C294" s="66" t="s">
        <v>42</v>
      </c>
      <c r="D294" s="66"/>
      <c r="E294" s="68">
        <v>293107.86</v>
      </c>
      <c r="F294" s="68">
        <v>0</v>
      </c>
      <c r="G294" s="68">
        <v>0</v>
      </c>
      <c r="H294" s="68">
        <v>0</v>
      </c>
      <c r="I294" s="68">
        <v>0</v>
      </c>
      <c r="J294" s="68">
        <v>0</v>
      </c>
      <c r="K294" s="65" t="str">
        <f t="shared" si="18"/>
        <v>1-30</v>
      </c>
      <c r="L294" s="66" t="s">
        <v>3581</v>
      </c>
    </row>
    <row r="295" spans="1:12" x14ac:dyDescent="0.2">
      <c r="A295" s="66">
        <v>435291</v>
      </c>
      <c r="B295" s="67"/>
      <c r="C295" s="66" t="s">
        <v>42</v>
      </c>
      <c r="D295" s="66"/>
      <c r="E295" s="68">
        <v>291357.96999999997</v>
      </c>
      <c r="F295" s="68">
        <v>0</v>
      </c>
      <c r="G295" s="68">
        <v>0</v>
      </c>
      <c r="H295" s="68">
        <v>0</v>
      </c>
      <c r="I295" s="68">
        <v>0</v>
      </c>
      <c r="J295" s="68">
        <v>0</v>
      </c>
      <c r="K295" s="65" t="str">
        <f t="shared" si="18"/>
        <v>1-30</v>
      </c>
      <c r="L295" s="66" t="s">
        <v>3639</v>
      </c>
    </row>
    <row r="296" spans="1:12" x14ac:dyDescent="0.2">
      <c r="A296" s="66">
        <v>19475</v>
      </c>
      <c r="B296" s="69"/>
      <c r="C296" s="66" t="s">
        <v>42</v>
      </c>
      <c r="D296" s="66"/>
      <c r="E296" s="70">
        <v>291094.12460000004</v>
      </c>
      <c r="F296" s="68"/>
      <c r="G296" s="68"/>
      <c r="H296" s="68"/>
      <c r="I296" s="68"/>
      <c r="J296" s="68"/>
      <c r="K296" s="69"/>
      <c r="L296" s="66" t="s">
        <v>5021</v>
      </c>
    </row>
    <row r="297" spans="1:12" x14ac:dyDescent="0.2">
      <c r="A297" s="66">
        <v>413326</v>
      </c>
      <c r="B297" s="67"/>
      <c r="C297" s="66" t="s">
        <v>42</v>
      </c>
      <c r="D297" s="66"/>
      <c r="E297" s="68">
        <v>289351.03000000003</v>
      </c>
      <c r="F297" s="68">
        <v>0</v>
      </c>
      <c r="G297" s="68">
        <v>0</v>
      </c>
      <c r="H297" s="68">
        <v>0</v>
      </c>
      <c r="I297" s="68">
        <v>0</v>
      </c>
      <c r="J297" s="68">
        <v>0</v>
      </c>
      <c r="K297" s="65" t="str">
        <f t="shared" ref="K297:K302" si="19">+IF(I297&gt;0,"120+",IF(H297&gt;0,"91-120",IF(G297&gt;0,"61-90",IF(F297&gt;0,"31-60","1-30"))))</f>
        <v>1-30</v>
      </c>
      <c r="L297" s="66" t="s">
        <v>3804</v>
      </c>
    </row>
    <row r="298" spans="1:12" x14ac:dyDescent="0.2">
      <c r="A298" s="66">
        <v>359893</v>
      </c>
      <c r="B298" s="67"/>
      <c r="C298" s="66" t="s">
        <v>42</v>
      </c>
      <c r="D298" s="66"/>
      <c r="E298" s="68">
        <v>288963.52</v>
      </c>
      <c r="F298" s="68">
        <v>0</v>
      </c>
      <c r="G298" s="68">
        <v>0</v>
      </c>
      <c r="H298" s="68">
        <v>0</v>
      </c>
      <c r="I298" s="68">
        <v>0</v>
      </c>
      <c r="J298" s="68">
        <v>0</v>
      </c>
      <c r="K298" s="65" t="str">
        <f t="shared" si="19"/>
        <v>1-30</v>
      </c>
      <c r="L298" s="66" t="s">
        <v>3639</v>
      </c>
    </row>
    <row r="299" spans="1:12" x14ac:dyDescent="0.2">
      <c r="A299" s="66">
        <v>309590</v>
      </c>
      <c r="B299" s="67"/>
      <c r="C299" s="66" t="s">
        <v>43</v>
      </c>
      <c r="D299" s="66"/>
      <c r="E299" s="68">
        <v>288693.18</v>
      </c>
      <c r="F299" s="68">
        <v>0</v>
      </c>
      <c r="G299" s="68">
        <v>0</v>
      </c>
      <c r="H299" s="68">
        <v>151333.19</v>
      </c>
      <c r="I299" s="68">
        <v>137359.99</v>
      </c>
      <c r="J299" s="68">
        <v>288693.18</v>
      </c>
      <c r="K299" s="65" t="str">
        <f t="shared" si="19"/>
        <v>120+</v>
      </c>
      <c r="L299" s="66" t="s">
        <v>3243</v>
      </c>
    </row>
    <row r="300" spans="1:12" x14ac:dyDescent="0.2">
      <c r="A300" s="66">
        <v>315267</v>
      </c>
      <c r="B300" s="67"/>
      <c r="C300" s="66" t="s">
        <v>42</v>
      </c>
      <c r="D300" s="66"/>
      <c r="E300" s="68">
        <v>286642.68630208797</v>
      </c>
      <c r="F300" s="68">
        <v>5706603.3499999996</v>
      </c>
      <c r="G300" s="68">
        <v>0</v>
      </c>
      <c r="H300" s="68">
        <v>0</v>
      </c>
      <c r="I300" s="68">
        <v>0</v>
      </c>
      <c r="J300" s="68">
        <v>5706603.3499999996</v>
      </c>
      <c r="K300" s="65" t="str">
        <f t="shared" si="19"/>
        <v>31-60</v>
      </c>
      <c r="L300" s="66" t="s">
        <v>555</v>
      </c>
    </row>
    <row r="301" spans="1:12" x14ac:dyDescent="0.2">
      <c r="A301" s="66">
        <v>335205</v>
      </c>
      <c r="B301" s="67"/>
      <c r="C301" s="66" t="s">
        <v>42</v>
      </c>
      <c r="D301" s="66"/>
      <c r="E301" s="68">
        <v>285031.81</v>
      </c>
      <c r="F301" s="68">
        <v>0</v>
      </c>
      <c r="G301" s="68">
        <v>0</v>
      </c>
      <c r="H301" s="68">
        <v>0</v>
      </c>
      <c r="I301" s="68">
        <v>0</v>
      </c>
      <c r="J301" s="68">
        <v>0</v>
      </c>
      <c r="K301" s="65" t="str">
        <f t="shared" si="19"/>
        <v>1-30</v>
      </c>
      <c r="L301" s="66" t="s">
        <v>3243</v>
      </c>
    </row>
    <row r="302" spans="1:12" x14ac:dyDescent="0.2">
      <c r="A302" s="66">
        <v>311950</v>
      </c>
      <c r="B302" s="67"/>
      <c r="C302" s="66" t="s">
        <v>43</v>
      </c>
      <c r="D302" s="66"/>
      <c r="E302" s="68">
        <v>283883.99291888397</v>
      </c>
      <c r="F302" s="68">
        <v>0</v>
      </c>
      <c r="G302" s="68">
        <v>0</v>
      </c>
      <c r="H302" s="68">
        <v>0</v>
      </c>
      <c r="I302" s="68">
        <v>5651682.1200000001</v>
      </c>
      <c r="J302" s="68">
        <v>5651682.1200000001</v>
      </c>
      <c r="K302" s="65" t="str">
        <f t="shared" si="19"/>
        <v>120+</v>
      </c>
      <c r="L302" s="66" t="s">
        <v>555</v>
      </c>
    </row>
    <row r="303" spans="1:12" x14ac:dyDescent="0.2">
      <c r="A303" s="66">
        <v>19724</v>
      </c>
      <c r="B303" s="69"/>
      <c r="C303" s="66" t="s">
        <v>42</v>
      </c>
      <c r="D303" s="66"/>
      <c r="E303" s="70">
        <v>282392.68537800002</v>
      </c>
      <c r="F303" s="68"/>
      <c r="G303" s="68"/>
      <c r="H303" s="68"/>
      <c r="I303" s="68"/>
      <c r="J303" s="68"/>
      <c r="K303" s="69"/>
      <c r="L303" s="66" t="s">
        <v>5021</v>
      </c>
    </row>
    <row r="304" spans="1:12" x14ac:dyDescent="0.2">
      <c r="A304" s="66">
        <v>309777</v>
      </c>
      <c r="B304" s="67"/>
      <c r="C304" s="66" t="s">
        <v>42</v>
      </c>
      <c r="D304" s="66"/>
      <c r="E304" s="68">
        <v>282252.57877630426</v>
      </c>
      <c r="F304" s="68">
        <v>0</v>
      </c>
      <c r="G304" s="68">
        <v>0</v>
      </c>
      <c r="H304" s="68">
        <v>0</v>
      </c>
      <c r="I304" s="68">
        <v>0</v>
      </c>
      <c r="J304" s="68">
        <v>0</v>
      </c>
      <c r="K304" s="65" t="str">
        <f>+IF(I304&gt;0,"120+",IF(H304&gt;0,"91-120",IF(G304&gt;0,"61-90",IF(F304&gt;0,"31-60","1-30"))))</f>
        <v>1-30</v>
      </c>
      <c r="L304" s="66" t="s">
        <v>555</v>
      </c>
    </row>
    <row r="305" spans="1:12" x14ac:dyDescent="0.2">
      <c r="A305" s="66">
        <v>319080</v>
      </c>
      <c r="B305" s="67"/>
      <c r="C305" s="66" t="s">
        <v>42</v>
      </c>
      <c r="D305" s="66"/>
      <c r="E305" s="68">
        <v>282206.53000000003</v>
      </c>
      <c r="F305" s="68">
        <v>0</v>
      </c>
      <c r="G305" s="68">
        <v>0</v>
      </c>
      <c r="H305" s="68">
        <v>0</v>
      </c>
      <c r="I305" s="68">
        <v>0</v>
      </c>
      <c r="J305" s="68">
        <v>0</v>
      </c>
      <c r="K305" s="65" t="str">
        <f>+IF(I305&gt;0,"120+",IF(H305&gt;0,"91-120",IF(G305&gt;0,"61-90",IF(F305&gt;0,"31-60","1-30"))))</f>
        <v>1-30</v>
      </c>
      <c r="L305" s="66" t="s">
        <v>3243</v>
      </c>
    </row>
    <row r="306" spans="1:12" x14ac:dyDescent="0.2">
      <c r="A306" s="66">
        <v>20178</v>
      </c>
      <c r="B306" s="69"/>
      <c r="C306" s="66" t="s">
        <v>42</v>
      </c>
      <c r="D306" s="66"/>
      <c r="E306" s="70">
        <v>281258.85348000005</v>
      </c>
      <c r="F306" s="68"/>
      <c r="G306" s="68"/>
      <c r="H306" s="68"/>
      <c r="I306" s="68"/>
      <c r="J306" s="68"/>
      <c r="K306" s="69"/>
      <c r="L306" s="66" t="s">
        <v>5021</v>
      </c>
    </row>
    <row r="307" spans="1:12" x14ac:dyDescent="0.2">
      <c r="A307" s="66">
        <v>341547</v>
      </c>
      <c r="B307" s="67"/>
      <c r="C307" s="66" t="s">
        <v>42</v>
      </c>
      <c r="D307" s="66"/>
      <c r="E307" s="68">
        <v>280952.13</v>
      </c>
      <c r="F307" s="68">
        <v>0</v>
      </c>
      <c r="G307" s="68">
        <v>0</v>
      </c>
      <c r="H307" s="68">
        <v>0</v>
      </c>
      <c r="I307" s="68">
        <v>0</v>
      </c>
      <c r="J307" s="68">
        <v>0</v>
      </c>
      <c r="K307" s="65" t="str">
        <f>+IF(I307&gt;0,"120+",IF(H307&gt;0,"91-120",IF(G307&gt;0,"61-90",IF(F307&gt;0,"31-60","1-30"))))</f>
        <v>1-30</v>
      </c>
      <c r="L307" s="66" t="s">
        <v>3581</v>
      </c>
    </row>
    <row r="308" spans="1:12" x14ac:dyDescent="0.2">
      <c r="A308" s="66">
        <v>365336</v>
      </c>
      <c r="B308" s="67"/>
      <c r="C308" s="66" t="s">
        <v>42</v>
      </c>
      <c r="D308" s="66"/>
      <c r="E308" s="68">
        <v>280856.61</v>
      </c>
      <c r="F308" s="68">
        <v>0</v>
      </c>
      <c r="G308" s="68">
        <v>0</v>
      </c>
      <c r="H308" s="68">
        <v>0</v>
      </c>
      <c r="I308" s="68">
        <v>0</v>
      </c>
      <c r="J308" s="68">
        <v>0</v>
      </c>
      <c r="K308" s="65" t="str">
        <f>+IF(I308&gt;0,"120+",IF(H308&gt;0,"91-120",IF(G308&gt;0,"61-90",IF(F308&gt;0,"31-60","1-30"))))</f>
        <v>1-30</v>
      </c>
      <c r="L308" s="66" t="s">
        <v>3732</v>
      </c>
    </row>
    <row r="309" spans="1:12" x14ac:dyDescent="0.2">
      <c r="A309" s="66">
        <v>340873</v>
      </c>
      <c r="B309" s="67"/>
      <c r="C309" s="66" t="s">
        <v>43</v>
      </c>
      <c r="D309" s="66"/>
      <c r="E309" s="68">
        <v>280660.60271822877</v>
      </c>
      <c r="F309" s="68">
        <v>0</v>
      </c>
      <c r="G309" s="68">
        <v>0</v>
      </c>
      <c r="H309" s="68">
        <v>0</v>
      </c>
      <c r="I309" s="68">
        <v>5587509.5099999998</v>
      </c>
      <c r="J309" s="68">
        <v>5587509.5099999998</v>
      </c>
      <c r="K309" s="65" t="str">
        <f>+IF(I309&gt;0,"120+",IF(H309&gt;0,"91-120",IF(G309&gt;0,"61-90",IF(F309&gt;0,"31-60","1-30"))))</f>
        <v>120+</v>
      </c>
      <c r="L309" s="66" t="s">
        <v>555</v>
      </c>
    </row>
    <row r="310" spans="1:12" x14ac:dyDescent="0.2">
      <c r="A310" s="66">
        <v>309733</v>
      </c>
      <c r="B310" s="67"/>
      <c r="C310" s="66" t="s">
        <v>42</v>
      </c>
      <c r="D310" s="66"/>
      <c r="E310" s="68">
        <v>280530.2</v>
      </c>
      <c r="F310" s="68">
        <v>0</v>
      </c>
      <c r="G310" s="68">
        <v>0</v>
      </c>
      <c r="H310" s="68">
        <v>0</v>
      </c>
      <c r="I310" s="68">
        <v>0</v>
      </c>
      <c r="J310" s="68">
        <v>0</v>
      </c>
      <c r="K310" s="65" t="str">
        <f>+IF(I310&gt;0,"120+",IF(H310&gt;0,"91-120",IF(G310&gt;0,"61-90",IF(F310&gt;0,"31-60","1-30"))))</f>
        <v>1-30</v>
      </c>
      <c r="L310" s="66" t="s">
        <v>3639</v>
      </c>
    </row>
    <row r="311" spans="1:12" x14ac:dyDescent="0.2">
      <c r="A311" s="66">
        <v>19800</v>
      </c>
      <c r="B311" s="69"/>
      <c r="C311" s="66" t="s">
        <v>42</v>
      </c>
      <c r="D311" s="66"/>
      <c r="E311" s="70">
        <v>279922.93806000007</v>
      </c>
      <c r="F311" s="68"/>
      <c r="G311" s="68"/>
      <c r="H311" s="68"/>
      <c r="I311" s="68"/>
      <c r="J311" s="68"/>
      <c r="K311" s="69"/>
      <c r="L311" s="66" t="s">
        <v>5021</v>
      </c>
    </row>
    <row r="312" spans="1:12" x14ac:dyDescent="0.2">
      <c r="A312" s="66">
        <v>320638</v>
      </c>
      <c r="B312" s="67"/>
      <c r="C312" s="66" t="s">
        <v>42</v>
      </c>
      <c r="D312" s="66"/>
      <c r="E312" s="68">
        <v>279312.86</v>
      </c>
      <c r="F312" s="68">
        <v>30109.78</v>
      </c>
      <c r="G312" s="68">
        <v>0</v>
      </c>
      <c r="H312" s="68">
        <v>0</v>
      </c>
      <c r="I312" s="68">
        <v>0</v>
      </c>
      <c r="J312" s="68">
        <v>30109.78</v>
      </c>
      <c r="K312" s="65" t="str">
        <f t="shared" ref="K312:K322" si="20">+IF(I312&gt;0,"120+",IF(H312&gt;0,"91-120",IF(G312&gt;0,"61-90",IF(F312&gt;0,"31-60","1-30"))))</f>
        <v>31-60</v>
      </c>
      <c r="L312" s="66" t="s">
        <v>3804</v>
      </c>
    </row>
    <row r="313" spans="1:12" x14ac:dyDescent="0.2">
      <c r="A313" s="66">
        <v>333976</v>
      </c>
      <c r="B313" s="67"/>
      <c r="C313" s="66" t="s">
        <v>42</v>
      </c>
      <c r="D313" s="66"/>
      <c r="E313" s="68">
        <v>277559.54868718702</v>
      </c>
      <c r="F313" s="68">
        <v>0</v>
      </c>
      <c r="G313" s="68">
        <v>0</v>
      </c>
      <c r="H313" s="68">
        <v>0</v>
      </c>
      <c r="I313" s="68">
        <v>0</v>
      </c>
      <c r="J313" s="68">
        <v>0</v>
      </c>
      <c r="K313" s="65" t="str">
        <f t="shared" si="20"/>
        <v>1-30</v>
      </c>
      <c r="L313" s="66" t="s">
        <v>555</v>
      </c>
    </row>
    <row r="314" spans="1:12" x14ac:dyDescent="0.2">
      <c r="A314" s="66">
        <v>356361</v>
      </c>
      <c r="B314" s="67"/>
      <c r="C314" s="66" t="s">
        <v>42</v>
      </c>
      <c r="D314" s="66"/>
      <c r="E314" s="68">
        <v>276809.59000000003</v>
      </c>
      <c r="F314" s="68">
        <v>276809.59000000003</v>
      </c>
      <c r="G314" s="68">
        <v>0</v>
      </c>
      <c r="H314" s="68">
        <v>0</v>
      </c>
      <c r="I314" s="68">
        <v>0</v>
      </c>
      <c r="J314" s="68">
        <v>276809.59000000003</v>
      </c>
      <c r="K314" s="65" t="str">
        <f t="shared" si="20"/>
        <v>31-60</v>
      </c>
      <c r="L314" s="66" t="s">
        <v>3804</v>
      </c>
    </row>
    <row r="315" spans="1:12" x14ac:dyDescent="0.2">
      <c r="A315" s="66">
        <v>354330</v>
      </c>
      <c r="B315" s="67"/>
      <c r="C315" s="66" t="s">
        <v>42</v>
      </c>
      <c r="D315" s="66"/>
      <c r="E315" s="68">
        <v>276144.54999733111</v>
      </c>
      <c r="F315" s="68">
        <v>0</v>
      </c>
      <c r="G315" s="68">
        <v>0</v>
      </c>
      <c r="H315" s="68">
        <v>0</v>
      </c>
      <c r="I315" s="68">
        <v>0</v>
      </c>
      <c r="J315" s="68">
        <v>0</v>
      </c>
      <c r="K315" s="65" t="str">
        <f t="shared" si="20"/>
        <v>1-30</v>
      </c>
      <c r="L315" s="66" t="s">
        <v>555</v>
      </c>
    </row>
    <row r="316" spans="1:12" x14ac:dyDescent="0.2">
      <c r="A316" s="66">
        <v>315799</v>
      </c>
      <c r="B316" s="67"/>
      <c r="C316" s="66" t="s">
        <v>42</v>
      </c>
      <c r="D316" s="66"/>
      <c r="E316" s="68">
        <v>275101.42832119291</v>
      </c>
      <c r="F316" s="68">
        <v>233573.13</v>
      </c>
      <c r="G316" s="68">
        <v>0</v>
      </c>
      <c r="H316" s="68">
        <v>0</v>
      </c>
      <c r="I316" s="68">
        <v>0</v>
      </c>
      <c r="J316" s="68">
        <v>233573.13</v>
      </c>
      <c r="K316" s="65" t="str">
        <f t="shared" si="20"/>
        <v>31-60</v>
      </c>
      <c r="L316" s="66" t="s">
        <v>555</v>
      </c>
    </row>
    <row r="317" spans="1:12" x14ac:dyDescent="0.2">
      <c r="A317" s="66">
        <v>341887</v>
      </c>
      <c r="B317" s="67"/>
      <c r="C317" s="66" t="s">
        <v>43</v>
      </c>
      <c r="D317" s="66"/>
      <c r="E317" s="68">
        <v>275048.38</v>
      </c>
      <c r="F317" s="68">
        <v>0</v>
      </c>
      <c r="G317" s="68">
        <v>0</v>
      </c>
      <c r="H317" s="68">
        <v>0</v>
      </c>
      <c r="I317" s="68">
        <v>275048.38</v>
      </c>
      <c r="J317" s="68">
        <v>275048.38</v>
      </c>
      <c r="K317" s="65" t="str">
        <f t="shared" si="20"/>
        <v>120+</v>
      </c>
      <c r="L317" s="66" t="s">
        <v>3804</v>
      </c>
    </row>
    <row r="318" spans="1:12" x14ac:dyDescent="0.2">
      <c r="A318" s="66">
        <v>362133</v>
      </c>
      <c r="B318" s="67"/>
      <c r="C318" s="66" t="s">
        <v>42</v>
      </c>
      <c r="D318" s="66"/>
      <c r="E318" s="68">
        <v>274211.86</v>
      </c>
      <c r="F318" s="68">
        <v>0</v>
      </c>
      <c r="G318" s="68">
        <v>0</v>
      </c>
      <c r="H318" s="68">
        <v>0</v>
      </c>
      <c r="I318" s="68">
        <v>0</v>
      </c>
      <c r="J318" s="68">
        <v>0</v>
      </c>
      <c r="K318" s="65" t="str">
        <f t="shared" si="20"/>
        <v>1-30</v>
      </c>
      <c r="L318" s="66" t="s">
        <v>3243</v>
      </c>
    </row>
    <row r="319" spans="1:12" x14ac:dyDescent="0.2">
      <c r="A319" s="66">
        <v>370890</v>
      </c>
      <c r="B319" s="67"/>
      <c r="C319" s="66" t="s">
        <v>42</v>
      </c>
      <c r="D319" s="66"/>
      <c r="E319" s="68">
        <v>272385.08564691682</v>
      </c>
      <c r="F319" s="68">
        <v>0</v>
      </c>
      <c r="G319" s="68">
        <v>0</v>
      </c>
      <c r="H319" s="68">
        <v>0</v>
      </c>
      <c r="I319" s="68">
        <v>0</v>
      </c>
      <c r="J319" s="68">
        <v>0</v>
      </c>
      <c r="K319" s="65" t="str">
        <f t="shared" si="20"/>
        <v>1-30</v>
      </c>
      <c r="L319" s="66" t="s">
        <v>555</v>
      </c>
    </row>
    <row r="320" spans="1:12" x14ac:dyDescent="0.2">
      <c r="A320" s="66">
        <v>349211</v>
      </c>
      <c r="B320" s="67"/>
      <c r="C320" s="66" t="s">
        <v>43</v>
      </c>
      <c r="D320" s="66"/>
      <c r="E320" s="68">
        <v>270040.96999999997</v>
      </c>
      <c r="F320" s="68">
        <v>0</v>
      </c>
      <c r="G320" s="68">
        <v>0</v>
      </c>
      <c r="H320" s="68">
        <v>0</v>
      </c>
      <c r="I320" s="68">
        <v>270040.96999999997</v>
      </c>
      <c r="J320" s="68">
        <v>270040.96999999997</v>
      </c>
      <c r="K320" s="65" t="str">
        <f t="shared" si="20"/>
        <v>120+</v>
      </c>
      <c r="L320" s="66" t="s">
        <v>3804</v>
      </c>
    </row>
    <row r="321" spans="1:12" x14ac:dyDescent="0.2">
      <c r="A321" s="66">
        <v>364615</v>
      </c>
      <c r="B321" s="67"/>
      <c r="C321" s="66" t="s">
        <v>42</v>
      </c>
      <c r="D321" s="66"/>
      <c r="E321" s="68">
        <v>268859.13252972829</v>
      </c>
      <c r="F321" s="68">
        <v>0</v>
      </c>
      <c r="G321" s="68">
        <v>0</v>
      </c>
      <c r="H321" s="68">
        <v>0</v>
      </c>
      <c r="I321" s="68">
        <v>0</v>
      </c>
      <c r="J321" s="68">
        <v>0</v>
      </c>
      <c r="K321" s="65" t="str">
        <f t="shared" si="20"/>
        <v>1-30</v>
      </c>
      <c r="L321" s="66" t="s">
        <v>555</v>
      </c>
    </row>
    <row r="322" spans="1:12" x14ac:dyDescent="0.2">
      <c r="A322" s="66">
        <v>318077</v>
      </c>
      <c r="B322" s="67"/>
      <c r="C322" s="66" t="s">
        <v>42</v>
      </c>
      <c r="D322" s="66"/>
      <c r="E322" s="68">
        <v>268676.96941630816</v>
      </c>
      <c r="F322" s="68">
        <v>0</v>
      </c>
      <c r="G322" s="68">
        <v>0</v>
      </c>
      <c r="H322" s="68">
        <v>0</v>
      </c>
      <c r="I322" s="68">
        <v>0</v>
      </c>
      <c r="J322" s="68">
        <v>0</v>
      </c>
      <c r="K322" s="65" t="str">
        <f t="shared" si="20"/>
        <v>1-30</v>
      </c>
      <c r="L322" s="66" t="s">
        <v>555</v>
      </c>
    </row>
    <row r="323" spans="1:12" x14ac:dyDescent="0.2">
      <c r="A323" s="66">
        <v>20073</v>
      </c>
      <c r="B323" s="69"/>
      <c r="C323" s="66" t="s">
        <v>42</v>
      </c>
      <c r="D323" s="66"/>
      <c r="E323" s="70">
        <v>268661.64710000006</v>
      </c>
      <c r="F323" s="68"/>
      <c r="G323" s="68"/>
      <c r="H323" s="68"/>
      <c r="I323" s="68"/>
      <c r="J323" s="68"/>
      <c r="K323" s="69"/>
      <c r="L323" s="66" t="s">
        <v>5021</v>
      </c>
    </row>
    <row r="324" spans="1:12" x14ac:dyDescent="0.2">
      <c r="A324" s="66">
        <v>311366</v>
      </c>
      <c r="B324" s="67"/>
      <c r="C324" s="66" t="s">
        <v>42</v>
      </c>
      <c r="D324" s="66"/>
      <c r="E324" s="68">
        <v>265276.20904883341</v>
      </c>
      <c r="F324" s="68">
        <v>0</v>
      </c>
      <c r="G324" s="68">
        <v>0</v>
      </c>
      <c r="H324" s="68">
        <v>0</v>
      </c>
      <c r="I324" s="68">
        <v>0</v>
      </c>
      <c r="J324" s="68">
        <v>0</v>
      </c>
      <c r="K324" s="65" t="str">
        <f t="shared" ref="K324:K331" si="21">+IF(I324&gt;0,"120+",IF(H324&gt;0,"91-120",IF(G324&gt;0,"61-90",IF(F324&gt;0,"31-60","1-30"))))</f>
        <v>1-30</v>
      </c>
      <c r="L324" s="66" t="s">
        <v>555</v>
      </c>
    </row>
    <row r="325" spans="1:12" x14ac:dyDescent="0.2">
      <c r="A325" s="66">
        <v>519339</v>
      </c>
      <c r="B325" s="67"/>
      <c r="C325" s="66" t="s">
        <v>42</v>
      </c>
      <c r="D325" s="66"/>
      <c r="E325" s="68">
        <v>264813.87</v>
      </c>
      <c r="F325" s="68">
        <v>0</v>
      </c>
      <c r="G325" s="68">
        <v>0</v>
      </c>
      <c r="H325" s="68">
        <v>0</v>
      </c>
      <c r="I325" s="68">
        <v>0</v>
      </c>
      <c r="J325" s="68">
        <v>0</v>
      </c>
      <c r="K325" s="65" t="str">
        <f t="shared" si="21"/>
        <v>1-30</v>
      </c>
      <c r="L325" s="66" t="s">
        <v>3804</v>
      </c>
    </row>
    <row r="326" spans="1:12" x14ac:dyDescent="0.2">
      <c r="A326" s="66">
        <v>335609</v>
      </c>
      <c r="B326" s="67"/>
      <c r="C326" s="66" t="s">
        <v>42</v>
      </c>
      <c r="D326" s="66"/>
      <c r="E326" s="68">
        <v>264201.90000000002</v>
      </c>
      <c r="F326" s="68">
        <v>0</v>
      </c>
      <c r="G326" s="68">
        <v>0</v>
      </c>
      <c r="H326" s="68">
        <v>0</v>
      </c>
      <c r="I326" s="68">
        <v>0</v>
      </c>
      <c r="J326" s="68">
        <v>0</v>
      </c>
      <c r="K326" s="65" t="str">
        <f t="shared" si="21"/>
        <v>1-30</v>
      </c>
      <c r="L326" s="66" t="s">
        <v>3243</v>
      </c>
    </row>
    <row r="327" spans="1:12" x14ac:dyDescent="0.2">
      <c r="A327" s="66">
        <v>362090</v>
      </c>
      <c r="B327" s="67"/>
      <c r="C327" s="66" t="s">
        <v>42</v>
      </c>
      <c r="D327" s="66"/>
      <c r="E327" s="68">
        <v>262380.38274261431</v>
      </c>
      <c r="F327" s="68">
        <v>863369.8</v>
      </c>
      <c r="G327" s="68">
        <v>4360209.3900000006</v>
      </c>
      <c r="H327" s="68">
        <v>0</v>
      </c>
      <c r="I327" s="68">
        <v>0</v>
      </c>
      <c r="J327" s="68">
        <v>5223579.1900000004</v>
      </c>
      <c r="K327" s="65" t="str">
        <f t="shared" si="21"/>
        <v>61-90</v>
      </c>
      <c r="L327" s="66" t="s">
        <v>555</v>
      </c>
    </row>
    <row r="328" spans="1:12" x14ac:dyDescent="0.2">
      <c r="A328" s="66">
        <v>320301</v>
      </c>
      <c r="B328" s="67"/>
      <c r="C328" s="66" t="s">
        <v>43</v>
      </c>
      <c r="D328" s="66"/>
      <c r="E328" s="68">
        <v>260400.06</v>
      </c>
      <c r="F328" s="68">
        <v>0</v>
      </c>
      <c r="G328" s="68">
        <v>0</v>
      </c>
      <c r="H328" s="68">
        <v>13124</v>
      </c>
      <c r="I328" s="68">
        <v>247276.06</v>
      </c>
      <c r="J328" s="68">
        <v>260400.06</v>
      </c>
      <c r="K328" s="65" t="str">
        <f t="shared" si="21"/>
        <v>120+</v>
      </c>
      <c r="L328" s="66" t="s">
        <v>5023</v>
      </c>
    </row>
    <row r="329" spans="1:12" x14ac:dyDescent="0.2">
      <c r="A329" s="66">
        <v>316242</v>
      </c>
      <c r="B329" s="67"/>
      <c r="C329" s="66" t="s">
        <v>42</v>
      </c>
      <c r="D329" s="66"/>
      <c r="E329" s="68">
        <v>259861.51</v>
      </c>
      <c r="F329" s="68">
        <v>0</v>
      </c>
      <c r="G329" s="68">
        <v>0</v>
      </c>
      <c r="H329" s="68">
        <v>0</v>
      </c>
      <c r="I329" s="68">
        <v>0</v>
      </c>
      <c r="J329" s="68">
        <v>0</v>
      </c>
      <c r="K329" s="65" t="str">
        <f t="shared" si="21"/>
        <v>1-30</v>
      </c>
      <c r="L329" s="66" t="s">
        <v>3243</v>
      </c>
    </row>
    <row r="330" spans="1:12" x14ac:dyDescent="0.2">
      <c r="A330" s="66">
        <v>310517</v>
      </c>
      <c r="B330" s="67"/>
      <c r="C330" s="66" t="s">
        <v>42</v>
      </c>
      <c r="D330" s="66"/>
      <c r="E330" s="68">
        <v>258085.91999999998</v>
      </c>
      <c r="F330" s="68">
        <v>0</v>
      </c>
      <c r="G330" s="68">
        <v>0</v>
      </c>
      <c r="H330" s="68">
        <v>0</v>
      </c>
      <c r="I330" s="68">
        <v>0</v>
      </c>
      <c r="J330" s="68">
        <v>0</v>
      </c>
      <c r="K330" s="65" t="str">
        <f t="shared" si="21"/>
        <v>1-30</v>
      </c>
      <c r="L330" s="66" t="s">
        <v>3639</v>
      </c>
    </row>
    <row r="331" spans="1:12" x14ac:dyDescent="0.2">
      <c r="A331" s="66">
        <v>354477</v>
      </c>
      <c r="B331" s="67"/>
      <c r="C331" s="66" t="s">
        <v>42</v>
      </c>
      <c r="D331" s="66"/>
      <c r="E331" s="68">
        <v>257188.65000000002</v>
      </c>
      <c r="F331" s="68">
        <v>202738.26</v>
      </c>
      <c r="G331" s="68">
        <v>0</v>
      </c>
      <c r="H331" s="68">
        <v>0</v>
      </c>
      <c r="I331" s="68">
        <v>54450.39</v>
      </c>
      <c r="J331" s="68">
        <v>257188.65000000002</v>
      </c>
      <c r="K331" s="65" t="str">
        <f t="shared" si="21"/>
        <v>120+</v>
      </c>
      <c r="L331" s="66" t="s">
        <v>3804</v>
      </c>
    </row>
    <row r="332" spans="1:12" x14ac:dyDescent="0.2">
      <c r="A332" s="66">
        <v>19786</v>
      </c>
      <c r="B332" s="69"/>
      <c r="C332" s="66" t="s">
        <v>42</v>
      </c>
      <c r="D332" s="66"/>
      <c r="E332" s="70">
        <v>256650.17368000001</v>
      </c>
      <c r="F332" s="68"/>
      <c r="G332" s="68"/>
      <c r="H332" s="68"/>
      <c r="I332" s="68"/>
      <c r="J332" s="68"/>
      <c r="K332" s="69"/>
      <c r="L332" s="66" t="s">
        <v>5021</v>
      </c>
    </row>
    <row r="333" spans="1:12" x14ac:dyDescent="0.2">
      <c r="A333" s="66">
        <v>448307</v>
      </c>
      <c r="B333" s="67"/>
      <c r="C333" s="66" t="s">
        <v>42</v>
      </c>
      <c r="D333" s="66"/>
      <c r="E333" s="68">
        <v>255642.61342137179</v>
      </c>
      <c r="F333" s="68">
        <v>0</v>
      </c>
      <c r="G333" s="68">
        <v>0</v>
      </c>
      <c r="H333" s="68">
        <v>0</v>
      </c>
      <c r="I333" s="68">
        <v>0</v>
      </c>
      <c r="J333" s="68">
        <v>0</v>
      </c>
      <c r="K333" s="65" t="str">
        <f t="shared" ref="K333:K353" si="22">+IF(I333&gt;0,"120+",IF(H333&gt;0,"91-120",IF(G333&gt;0,"61-90",IF(F333&gt;0,"31-60","1-30"))))</f>
        <v>1-30</v>
      </c>
      <c r="L333" s="66" t="s">
        <v>555</v>
      </c>
    </row>
    <row r="334" spans="1:12" x14ac:dyDescent="0.2">
      <c r="A334" s="66">
        <v>334755</v>
      </c>
      <c r="B334" s="67"/>
      <c r="C334" s="66" t="s">
        <v>42</v>
      </c>
      <c r="D334" s="66"/>
      <c r="E334" s="68">
        <v>255408.03999999998</v>
      </c>
      <c r="F334" s="68">
        <v>0</v>
      </c>
      <c r="G334" s="68">
        <v>0</v>
      </c>
      <c r="H334" s="68">
        <v>0</v>
      </c>
      <c r="I334" s="68">
        <v>0</v>
      </c>
      <c r="J334" s="68">
        <v>0</v>
      </c>
      <c r="K334" s="65" t="str">
        <f t="shared" si="22"/>
        <v>1-30</v>
      </c>
      <c r="L334" s="66" t="s">
        <v>3804</v>
      </c>
    </row>
    <row r="335" spans="1:12" x14ac:dyDescent="0.2">
      <c r="A335" s="66">
        <v>314583</v>
      </c>
      <c r="B335" s="67"/>
      <c r="C335" s="66" t="s">
        <v>42</v>
      </c>
      <c r="D335" s="66"/>
      <c r="E335" s="68">
        <v>254231.39</v>
      </c>
      <c r="F335" s="68">
        <v>0</v>
      </c>
      <c r="G335" s="68">
        <v>0</v>
      </c>
      <c r="H335" s="68">
        <v>0</v>
      </c>
      <c r="I335" s="68">
        <v>0</v>
      </c>
      <c r="J335" s="68">
        <v>0</v>
      </c>
      <c r="K335" s="65" t="str">
        <f t="shared" si="22"/>
        <v>1-30</v>
      </c>
      <c r="L335" s="66" t="s">
        <v>3639</v>
      </c>
    </row>
    <row r="336" spans="1:12" x14ac:dyDescent="0.2">
      <c r="A336" s="66">
        <v>370543</v>
      </c>
      <c r="B336" s="67"/>
      <c r="C336" s="66" t="s">
        <v>42</v>
      </c>
      <c r="D336" s="66"/>
      <c r="E336" s="68">
        <v>253682.03</v>
      </c>
      <c r="F336" s="68">
        <v>0</v>
      </c>
      <c r="G336" s="68">
        <v>0</v>
      </c>
      <c r="H336" s="68">
        <v>0</v>
      </c>
      <c r="I336" s="68">
        <v>0</v>
      </c>
      <c r="J336" s="68">
        <v>0</v>
      </c>
      <c r="K336" s="65" t="str">
        <f t="shared" si="22"/>
        <v>1-30</v>
      </c>
      <c r="L336" s="66" t="s">
        <v>3804</v>
      </c>
    </row>
    <row r="337" spans="1:12" x14ac:dyDescent="0.2">
      <c r="A337" s="66">
        <v>319073</v>
      </c>
      <c r="B337" s="67"/>
      <c r="C337" s="66" t="s">
        <v>42</v>
      </c>
      <c r="D337" s="66"/>
      <c r="E337" s="68">
        <v>253047.64120708584</v>
      </c>
      <c r="F337" s="68">
        <v>0</v>
      </c>
      <c r="G337" s="68">
        <v>0</v>
      </c>
      <c r="H337" s="68">
        <v>0</v>
      </c>
      <c r="I337" s="68">
        <v>0</v>
      </c>
      <c r="J337" s="68">
        <v>0</v>
      </c>
      <c r="K337" s="65" t="str">
        <f t="shared" si="22"/>
        <v>1-30</v>
      </c>
      <c r="L337" s="66" t="s">
        <v>555</v>
      </c>
    </row>
    <row r="338" spans="1:12" x14ac:dyDescent="0.2">
      <c r="A338" s="66">
        <v>355144</v>
      </c>
      <c r="B338" s="67"/>
      <c r="C338" s="66" t="s">
        <v>43</v>
      </c>
      <c r="D338" s="66"/>
      <c r="E338" s="68">
        <v>252919.04587717168</v>
      </c>
      <c r="F338" s="68">
        <v>0</v>
      </c>
      <c r="G338" s="68">
        <v>0</v>
      </c>
      <c r="H338" s="68">
        <v>0</v>
      </c>
      <c r="I338" s="68">
        <v>5035218.91</v>
      </c>
      <c r="J338" s="68">
        <v>5035218.91</v>
      </c>
      <c r="K338" s="65" t="str">
        <f t="shared" si="22"/>
        <v>120+</v>
      </c>
      <c r="L338" s="66" t="s">
        <v>555</v>
      </c>
    </row>
    <row r="339" spans="1:12" x14ac:dyDescent="0.2">
      <c r="A339" s="66">
        <v>310038</v>
      </c>
      <c r="B339" s="67"/>
      <c r="C339" s="66" t="s">
        <v>42</v>
      </c>
      <c r="D339" s="66"/>
      <c r="E339" s="68">
        <v>252584.34932273478</v>
      </c>
      <c r="F339" s="68">
        <v>0</v>
      </c>
      <c r="G339" s="68">
        <v>0</v>
      </c>
      <c r="H339" s="68">
        <v>0</v>
      </c>
      <c r="I339" s="68">
        <v>0</v>
      </c>
      <c r="J339" s="68">
        <v>0</v>
      </c>
      <c r="K339" s="65" t="str">
        <f t="shared" si="22"/>
        <v>1-30</v>
      </c>
      <c r="L339" s="66" t="s">
        <v>555</v>
      </c>
    </row>
    <row r="340" spans="1:12" x14ac:dyDescent="0.2">
      <c r="A340" s="66">
        <v>316851</v>
      </c>
      <c r="B340" s="67"/>
      <c r="C340" s="66" t="s">
        <v>42</v>
      </c>
      <c r="D340" s="66"/>
      <c r="E340" s="68">
        <v>251627.62152642937</v>
      </c>
      <c r="F340" s="68">
        <v>0</v>
      </c>
      <c r="G340" s="68">
        <v>0</v>
      </c>
      <c r="H340" s="68">
        <v>0</v>
      </c>
      <c r="I340" s="68">
        <v>0</v>
      </c>
      <c r="J340" s="68">
        <v>0</v>
      </c>
      <c r="K340" s="65" t="str">
        <f t="shared" si="22"/>
        <v>1-30</v>
      </c>
      <c r="L340" s="66" t="s">
        <v>555</v>
      </c>
    </row>
    <row r="341" spans="1:12" x14ac:dyDescent="0.2">
      <c r="A341" s="66">
        <v>320401</v>
      </c>
      <c r="B341" s="67"/>
      <c r="C341" s="66" t="s">
        <v>43</v>
      </c>
      <c r="D341" s="66"/>
      <c r="E341" s="68">
        <v>251353.9</v>
      </c>
      <c r="F341" s="68">
        <v>0</v>
      </c>
      <c r="G341" s="68">
        <v>0</v>
      </c>
      <c r="H341" s="68">
        <v>0</v>
      </c>
      <c r="I341" s="68">
        <v>251353.9</v>
      </c>
      <c r="J341" s="68">
        <v>251353.9</v>
      </c>
      <c r="K341" s="65" t="str">
        <f t="shared" si="22"/>
        <v>120+</v>
      </c>
      <c r="L341" s="66" t="s">
        <v>5023</v>
      </c>
    </row>
    <row r="342" spans="1:12" x14ac:dyDescent="0.2">
      <c r="A342" s="66">
        <v>327286</v>
      </c>
      <c r="B342" s="67"/>
      <c r="C342" s="66" t="s">
        <v>42</v>
      </c>
      <c r="D342" s="66"/>
      <c r="E342" s="68">
        <v>249117.47999999998</v>
      </c>
      <c r="F342" s="68">
        <v>0</v>
      </c>
      <c r="G342" s="68">
        <v>0</v>
      </c>
      <c r="H342" s="68">
        <v>0</v>
      </c>
      <c r="I342" s="68">
        <v>0</v>
      </c>
      <c r="J342" s="68">
        <v>0</v>
      </c>
      <c r="K342" s="65" t="str">
        <f t="shared" si="22"/>
        <v>1-30</v>
      </c>
      <c r="L342" s="66" t="s">
        <v>3804</v>
      </c>
    </row>
    <row r="343" spans="1:12" x14ac:dyDescent="0.2">
      <c r="A343" s="66">
        <v>308393</v>
      </c>
      <c r="B343" s="67"/>
      <c r="C343" s="66" t="s">
        <v>43</v>
      </c>
      <c r="D343" s="66"/>
      <c r="E343" s="68">
        <v>248471.38999999998</v>
      </c>
      <c r="F343" s="68">
        <v>0</v>
      </c>
      <c r="G343" s="68">
        <v>0</v>
      </c>
      <c r="H343" s="68">
        <v>0</v>
      </c>
      <c r="I343" s="68">
        <v>248471.38999999998</v>
      </c>
      <c r="J343" s="68">
        <v>248471.38999999998</v>
      </c>
      <c r="K343" s="65" t="str">
        <f t="shared" si="22"/>
        <v>120+</v>
      </c>
      <c r="L343" s="66" t="s">
        <v>3742</v>
      </c>
    </row>
    <row r="344" spans="1:12" x14ac:dyDescent="0.2">
      <c r="A344" s="66">
        <v>335834</v>
      </c>
      <c r="B344" s="67"/>
      <c r="C344" s="66" t="s">
        <v>42</v>
      </c>
      <c r="D344" s="66"/>
      <c r="E344" s="68">
        <v>246323.52339524485</v>
      </c>
      <c r="F344" s="68">
        <v>0</v>
      </c>
      <c r="G344" s="68">
        <v>0</v>
      </c>
      <c r="H344" s="68">
        <v>0</v>
      </c>
      <c r="I344" s="68">
        <v>0</v>
      </c>
      <c r="J344" s="68">
        <v>0</v>
      </c>
      <c r="K344" s="65" t="str">
        <f t="shared" si="22"/>
        <v>1-30</v>
      </c>
      <c r="L344" s="66" t="s">
        <v>555</v>
      </c>
    </row>
    <row r="345" spans="1:12" x14ac:dyDescent="0.2">
      <c r="A345" s="66">
        <v>448329</v>
      </c>
      <c r="B345" s="67"/>
      <c r="C345" s="66" t="s">
        <v>42</v>
      </c>
      <c r="D345" s="66"/>
      <c r="E345" s="68">
        <v>245742.53659328082</v>
      </c>
      <c r="F345" s="68">
        <v>0</v>
      </c>
      <c r="G345" s="68">
        <v>0</v>
      </c>
      <c r="H345" s="68">
        <v>0</v>
      </c>
      <c r="I345" s="68">
        <v>0</v>
      </c>
      <c r="J345" s="68">
        <v>0</v>
      </c>
      <c r="K345" s="65" t="str">
        <f t="shared" si="22"/>
        <v>1-30</v>
      </c>
      <c r="L345" s="66" t="s">
        <v>555</v>
      </c>
    </row>
    <row r="346" spans="1:12" x14ac:dyDescent="0.2">
      <c r="A346" s="66">
        <v>315396</v>
      </c>
      <c r="B346" s="67"/>
      <c r="C346" s="66" t="s">
        <v>42</v>
      </c>
      <c r="D346" s="66"/>
      <c r="E346" s="68">
        <v>244808.41</v>
      </c>
      <c r="F346" s="68">
        <v>237933.95</v>
      </c>
      <c r="G346" s="68">
        <v>0</v>
      </c>
      <c r="H346" s="68">
        <v>0</v>
      </c>
      <c r="I346" s="68">
        <v>0</v>
      </c>
      <c r="J346" s="68">
        <v>237933.95</v>
      </c>
      <c r="K346" s="65" t="str">
        <f t="shared" si="22"/>
        <v>31-60</v>
      </c>
      <c r="L346" s="66" t="s">
        <v>5023</v>
      </c>
    </row>
    <row r="347" spans="1:12" x14ac:dyDescent="0.2">
      <c r="A347" s="66">
        <v>312091</v>
      </c>
      <c r="B347" s="67"/>
      <c r="C347" s="66" t="s">
        <v>42</v>
      </c>
      <c r="D347" s="66"/>
      <c r="E347" s="68">
        <v>243212.84999999998</v>
      </c>
      <c r="F347" s="68">
        <v>0</v>
      </c>
      <c r="G347" s="68">
        <v>0</v>
      </c>
      <c r="H347" s="68">
        <v>0</v>
      </c>
      <c r="I347" s="68">
        <v>0</v>
      </c>
      <c r="J347" s="68">
        <v>0</v>
      </c>
      <c r="K347" s="65" t="str">
        <f t="shared" si="22"/>
        <v>1-30</v>
      </c>
      <c r="L347" s="66" t="s">
        <v>3639</v>
      </c>
    </row>
    <row r="348" spans="1:12" x14ac:dyDescent="0.2">
      <c r="A348" s="66">
        <v>527303</v>
      </c>
      <c r="B348" s="67"/>
      <c r="C348" s="66" t="s">
        <v>42</v>
      </c>
      <c r="D348" s="66"/>
      <c r="E348" s="68">
        <v>241182.97</v>
      </c>
      <c r="F348" s="68">
        <v>0</v>
      </c>
      <c r="G348" s="68">
        <v>0</v>
      </c>
      <c r="H348" s="68">
        <v>0</v>
      </c>
      <c r="I348" s="68">
        <v>0</v>
      </c>
      <c r="J348" s="68">
        <v>0</v>
      </c>
      <c r="K348" s="65" t="str">
        <f t="shared" si="22"/>
        <v>1-30</v>
      </c>
      <c r="L348" s="66" t="s">
        <v>3639</v>
      </c>
    </row>
    <row r="349" spans="1:12" x14ac:dyDescent="0.2">
      <c r="A349" s="66">
        <v>341194</v>
      </c>
      <c r="B349" s="67"/>
      <c r="C349" s="66" t="s">
        <v>42</v>
      </c>
      <c r="D349" s="66"/>
      <c r="E349" s="68">
        <v>241005.78000000003</v>
      </c>
      <c r="F349" s="68">
        <v>0</v>
      </c>
      <c r="G349" s="68">
        <v>0</v>
      </c>
      <c r="H349" s="68">
        <v>0</v>
      </c>
      <c r="I349" s="68">
        <v>0</v>
      </c>
      <c r="J349" s="68">
        <v>0</v>
      </c>
      <c r="K349" s="65" t="str">
        <f t="shared" si="22"/>
        <v>1-30</v>
      </c>
      <c r="L349" s="66" t="s">
        <v>3804</v>
      </c>
    </row>
    <row r="350" spans="1:12" x14ac:dyDescent="0.2">
      <c r="A350" s="66">
        <v>350894</v>
      </c>
      <c r="B350" s="67"/>
      <c r="C350" s="66" t="s">
        <v>42</v>
      </c>
      <c r="D350" s="66"/>
      <c r="E350" s="68">
        <v>240974.18</v>
      </c>
      <c r="F350" s="68">
        <v>240974.18</v>
      </c>
      <c r="G350" s="68">
        <v>0</v>
      </c>
      <c r="H350" s="68">
        <v>0</v>
      </c>
      <c r="I350" s="68">
        <v>0</v>
      </c>
      <c r="J350" s="68">
        <v>240974.18</v>
      </c>
      <c r="K350" s="65" t="str">
        <f t="shared" si="22"/>
        <v>31-60</v>
      </c>
      <c r="L350" s="66" t="s">
        <v>3804</v>
      </c>
    </row>
    <row r="351" spans="1:12" x14ac:dyDescent="0.2">
      <c r="A351" s="66">
        <v>319498</v>
      </c>
      <c r="B351" s="67"/>
      <c r="C351" s="66" t="s">
        <v>42</v>
      </c>
      <c r="D351" s="66"/>
      <c r="E351" s="68">
        <v>238668.34129870124</v>
      </c>
      <c r="F351" s="68">
        <v>0</v>
      </c>
      <c r="G351" s="68">
        <v>0</v>
      </c>
      <c r="H351" s="68">
        <v>0</v>
      </c>
      <c r="I351" s="68">
        <v>0</v>
      </c>
      <c r="J351" s="68">
        <v>0</v>
      </c>
      <c r="K351" s="65" t="str">
        <f t="shared" si="22"/>
        <v>1-30</v>
      </c>
      <c r="L351" s="66" t="s">
        <v>555</v>
      </c>
    </row>
    <row r="352" spans="1:12" x14ac:dyDescent="0.2">
      <c r="A352" s="66">
        <v>334975</v>
      </c>
      <c r="B352" s="67"/>
      <c r="C352" s="66" t="s">
        <v>42</v>
      </c>
      <c r="D352" s="66"/>
      <c r="E352" s="68">
        <v>237994.26524692692</v>
      </c>
      <c r="F352" s="68">
        <v>0</v>
      </c>
      <c r="G352" s="68">
        <v>0</v>
      </c>
      <c r="H352" s="68">
        <v>0</v>
      </c>
      <c r="I352" s="68">
        <v>0</v>
      </c>
      <c r="J352" s="68">
        <v>0</v>
      </c>
      <c r="K352" s="65" t="str">
        <f t="shared" si="22"/>
        <v>1-30</v>
      </c>
      <c r="L352" s="66" t="s">
        <v>555</v>
      </c>
    </row>
    <row r="353" spans="1:12" x14ac:dyDescent="0.2">
      <c r="A353" s="66">
        <v>313205</v>
      </c>
      <c r="B353" s="67"/>
      <c r="C353" s="66" t="s">
        <v>42</v>
      </c>
      <c r="D353" s="66"/>
      <c r="E353" s="68">
        <v>236999.1</v>
      </c>
      <c r="F353" s="68">
        <v>0</v>
      </c>
      <c r="G353" s="68">
        <v>0</v>
      </c>
      <c r="H353" s="68">
        <v>0</v>
      </c>
      <c r="I353" s="68">
        <v>0</v>
      </c>
      <c r="J353" s="68">
        <v>0</v>
      </c>
      <c r="K353" s="65" t="str">
        <f t="shared" si="22"/>
        <v>1-30</v>
      </c>
      <c r="L353" s="66" t="s">
        <v>3243</v>
      </c>
    </row>
    <row r="354" spans="1:12" x14ac:dyDescent="0.2">
      <c r="A354" s="66">
        <v>19195</v>
      </c>
      <c r="B354" s="69"/>
      <c r="C354" s="66" t="s">
        <v>42</v>
      </c>
      <c r="D354" s="66"/>
      <c r="E354" s="70">
        <v>236416.93144000001</v>
      </c>
      <c r="F354" s="68"/>
      <c r="G354" s="68"/>
      <c r="H354" s="68"/>
      <c r="I354" s="68"/>
      <c r="J354" s="68"/>
      <c r="K354" s="69"/>
      <c r="L354" s="66" t="s">
        <v>5021</v>
      </c>
    </row>
    <row r="355" spans="1:12" x14ac:dyDescent="0.2">
      <c r="A355" s="66">
        <v>19719</v>
      </c>
      <c r="B355" s="69"/>
      <c r="C355" s="66" t="s">
        <v>42</v>
      </c>
      <c r="D355" s="66"/>
      <c r="E355" s="70">
        <v>235088.51948000002</v>
      </c>
      <c r="F355" s="68"/>
      <c r="G355" s="68"/>
      <c r="H355" s="68"/>
      <c r="I355" s="68"/>
      <c r="J355" s="68"/>
      <c r="K355" s="69"/>
      <c r="L355" s="66" t="s">
        <v>5021</v>
      </c>
    </row>
    <row r="356" spans="1:12" x14ac:dyDescent="0.2">
      <c r="A356" s="66">
        <v>342298</v>
      </c>
      <c r="B356" s="67"/>
      <c r="C356" s="66" t="s">
        <v>42</v>
      </c>
      <c r="D356" s="66"/>
      <c r="E356" s="68">
        <v>233339.65999999997</v>
      </c>
      <c r="F356" s="68">
        <v>0</v>
      </c>
      <c r="G356" s="68">
        <v>233339.65999999997</v>
      </c>
      <c r="H356" s="68">
        <v>0</v>
      </c>
      <c r="I356" s="68">
        <v>0</v>
      </c>
      <c r="J356" s="68">
        <v>233339.65999999997</v>
      </c>
      <c r="K356" s="65" t="str">
        <f>+IF(I356&gt;0,"120+",IF(H356&gt;0,"91-120",IF(G356&gt;0,"61-90",IF(F356&gt;0,"31-60","1-30"))))</f>
        <v>61-90</v>
      </c>
      <c r="L356" s="66" t="s">
        <v>3804</v>
      </c>
    </row>
    <row r="357" spans="1:12" x14ac:dyDescent="0.2">
      <c r="A357" s="66">
        <v>366308</v>
      </c>
      <c r="B357" s="67"/>
      <c r="C357" s="66" t="s">
        <v>42</v>
      </c>
      <c r="D357" s="66"/>
      <c r="E357" s="68">
        <v>232595.66439373203</v>
      </c>
      <c r="F357" s="68">
        <v>1189166.69</v>
      </c>
      <c r="G357" s="68">
        <v>0</v>
      </c>
      <c r="H357" s="68">
        <v>0</v>
      </c>
      <c r="I357" s="68">
        <v>0</v>
      </c>
      <c r="J357" s="68">
        <v>1189166.69</v>
      </c>
      <c r="K357" s="65" t="str">
        <f>+IF(I357&gt;0,"120+",IF(H357&gt;0,"91-120",IF(G357&gt;0,"61-90",IF(F357&gt;0,"31-60","1-30"))))</f>
        <v>31-60</v>
      </c>
      <c r="L357" s="66" t="s">
        <v>555</v>
      </c>
    </row>
    <row r="358" spans="1:12" x14ac:dyDescent="0.2">
      <c r="A358" s="66">
        <v>19220</v>
      </c>
      <c r="B358" s="69"/>
      <c r="C358" s="66" t="s">
        <v>43</v>
      </c>
      <c r="D358" s="66"/>
      <c r="E358" s="70">
        <v>232587.37645999997</v>
      </c>
      <c r="F358" s="68"/>
      <c r="G358" s="68"/>
      <c r="H358" s="68"/>
      <c r="I358" s="68"/>
      <c r="J358" s="68"/>
      <c r="K358" s="69"/>
      <c r="L358" s="66" t="s">
        <v>5021</v>
      </c>
    </row>
    <row r="359" spans="1:12" x14ac:dyDescent="0.2">
      <c r="A359" s="66">
        <v>19985</v>
      </c>
      <c r="B359" s="69"/>
      <c r="C359" s="66" t="s">
        <v>42</v>
      </c>
      <c r="D359" s="66"/>
      <c r="E359" s="70">
        <v>232132.14434</v>
      </c>
      <c r="F359" s="68"/>
      <c r="G359" s="68"/>
      <c r="H359" s="68"/>
      <c r="I359" s="68"/>
      <c r="J359" s="68"/>
      <c r="K359" s="69"/>
      <c r="L359" s="66" t="s">
        <v>5021</v>
      </c>
    </row>
    <row r="360" spans="1:12" x14ac:dyDescent="0.2">
      <c r="A360" s="66">
        <v>508317</v>
      </c>
      <c r="B360" s="67"/>
      <c r="C360" s="66" t="s">
        <v>42</v>
      </c>
      <c r="D360" s="66"/>
      <c r="E360" s="68">
        <v>231620.24099142454</v>
      </c>
      <c r="F360" s="68">
        <v>0</v>
      </c>
      <c r="G360" s="68">
        <v>0</v>
      </c>
      <c r="H360" s="68">
        <v>0</v>
      </c>
      <c r="I360" s="68">
        <v>0</v>
      </c>
      <c r="J360" s="68">
        <v>0</v>
      </c>
      <c r="K360" s="65" t="str">
        <f>+IF(I360&gt;0,"120+",IF(H360&gt;0,"91-120",IF(G360&gt;0,"61-90",IF(F360&gt;0,"31-60","1-30"))))</f>
        <v>1-30</v>
      </c>
      <c r="L360" s="66" t="s">
        <v>555</v>
      </c>
    </row>
    <row r="361" spans="1:12" x14ac:dyDescent="0.2">
      <c r="A361" s="66">
        <v>364436</v>
      </c>
      <c r="B361" s="67"/>
      <c r="C361" s="66" t="s">
        <v>42</v>
      </c>
      <c r="D361" s="66"/>
      <c r="E361" s="68">
        <v>231035.6074914601</v>
      </c>
      <c r="F361" s="68">
        <v>0</v>
      </c>
      <c r="G361" s="68">
        <v>0</v>
      </c>
      <c r="H361" s="68">
        <v>0</v>
      </c>
      <c r="I361" s="68">
        <v>0</v>
      </c>
      <c r="J361" s="68">
        <v>0</v>
      </c>
      <c r="K361" s="65" t="str">
        <f>+IF(I361&gt;0,"120+",IF(H361&gt;0,"91-120",IF(G361&gt;0,"61-90",IF(F361&gt;0,"31-60","1-30"))))</f>
        <v>1-30</v>
      </c>
      <c r="L361" s="66" t="s">
        <v>555</v>
      </c>
    </row>
    <row r="362" spans="1:12" x14ac:dyDescent="0.2">
      <c r="A362" s="66">
        <v>314321</v>
      </c>
      <c r="B362" s="67"/>
      <c r="C362" s="66" t="s">
        <v>42</v>
      </c>
      <c r="D362" s="66"/>
      <c r="E362" s="68">
        <v>229699.37898531285</v>
      </c>
      <c r="F362" s="68">
        <v>0</v>
      </c>
      <c r="G362" s="68">
        <v>0</v>
      </c>
      <c r="H362" s="68">
        <v>0</v>
      </c>
      <c r="I362" s="68">
        <v>0</v>
      </c>
      <c r="J362" s="68">
        <v>0</v>
      </c>
      <c r="K362" s="65" t="str">
        <f>+IF(I362&gt;0,"120+",IF(H362&gt;0,"91-120",IF(G362&gt;0,"61-90",IF(F362&gt;0,"31-60","1-30"))))</f>
        <v>1-30</v>
      </c>
      <c r="L362" s="66" t="s">
        <v>555</v>
      </c>
    </row>
    <row r="363" spans="1:12" x14ac:dyDescent="0.2">
      <c r="A363" s="66">
        <v>363893</v>
      </c>
      <c r="B363" s="67"/>
      <c r="C363" s="66" t="s">
        <v>43</v>
      </c>
      <c r="D363" s="66"/>
      <c r="E363" s="68">
        <v>228697.41999999998</v>
      </c>
      <c r="F363" s="68">
        <v>96006.94</v>
      </c>
      <c r="G363" s="68">
        <v>0</v>
      </c>
      <c r="H363" s="68">
        <v>45413.36</v>
      </c>
      <c r="I363" s="68">
        <v>0</v>
      </c>
      <c r="J363" s="68">
        <v>141420.29999999999</v>
      </c>
      <c r="K363" s="65" t="str">
        <f>+IF(I363&gt;0,"120+",IF(H363&gt;0,"91-120",IF(G363&gt;0,"61-90",IF(F363&gt;0,"31-60","1-30"))))</f>
        <v>91-120</v>
      </c>
      <c r="L363" s="66" t="s">
        <v>3243</v>
      </c>
    </row>
    <row r="364" spans="1:12" x14ac:dyDescent="0.2">
      <c r="A364" s="66">
        <v>19749</v>
      </c>
      <c r="B364" s="69"/>
      <c r="C364" s="66" t="s">
        <v>43</v>
      </c>
      <c r="D364" s="66"/>
      <c r="E364" s="70">
        <v>227879.42331999997</v>
      </c>
      <c r="F364" s="68"/>
      <c r="G364" s="68"/>
      <c r="H364" s="68"/>
      <c r="I364" s="68"/>
      <c r="J364" s="68"/>
      <c r="K364" s="69"/>
      <c r="L364" s="66" t="s">
        <v>5021</v>
      </c>
    </row>
    <row r="365" spans="1:12" x14ac:dyDescent="0.2">
      <c r="A365" s="66">
        <v>437328</v>
      </c>
      <c r="B365" s="67"/>
      <c r="C365" s="66" t="s">
        <v>42</v>
      </c>
      <c r="D365" s="66"/>
      <c r="E365" s="68">
        <v>227679.59954249026</v>
      </c>
      <c r="F365" s="68">
        <v>4532741.38</v>
      </c>
      <c r="G365" s="68">
        <v>0</v>
      </c>
      <c r="H365" s="68">
        <v>0</v>
      </c>
      <c r="I365" s="68">
        <v>0</v>
      </c>
      <c r="J365" s="68">
        <v>4532741.38</v>
      </c>
      <c r="K365" s="65" t="str">
        <f>+IF(I365&gt;0,"120+",IF(H365&gt;0,"91-120",IF(G365&gt;0,"61-90",IF(F365&gt;0,"31-60","1-30"))))</f>
        <v>31-60</v>
      </c>
      <c r="L365" s="66" t="s">
        <v>555</v>
      </c>
    </row>
    <row r="366" spans="1:12" x14ac:dyDescent="0.2">
      <c r="A366" s="66">
        <v>360932</v>
      </c>
      <c r="B366" s="67"/>
      <c r="C366" s="66" t="s">
        <v>42</v>
      </c>
      <c r="D366" s="66"/>
      <c r="E366" s="68">
        <v>227094.27000000002</v>
      </c>
      <c r="F366" s="68">
        <v>0</v>
      </c>
      <c r="G366" s="68">
        <v>0</v>
      </c>
      <c r="H366" s="68">
        <v>0</v>
      </c>
      <c r="I366" s="68">
        <v>0</v>
      </c>
      <c r="J366" s="68">
        <v>0</v>
      </c>
      <c r="K366" s="65" t="str">
        <f>+IF(I366&gt;0,"120+",IF(H366&gt;0,"91-120",IF(G366&gt;0,"61-90",IF(F366&gt;0,"31-60","1-30"))))</f>
        <v>1-30</v>
      </c>
      <c r="L366" s="66" t="s">
        <v>3732</v>
      </c>
    </row>
    <row r="367" spans="1:12" x14ac:dyDescent="0.2">
      <c r="A367" s="66">
        <v>310336</v>
      </c>
      <c r="B367" s="67"/>
      <c r="C367" s="66" t="s">
        <v>42</v>
      </c>
      <c r="D367" s="66"/>
      <c r="E367" s="68">
        <v>227005.06438851595</v>
      </c>
      <c r="F367" s="68">
        <v>0</v>
      </c>
      <c r="G367" s="68">
        <v>0</v>
      </c>
      <c r="H367" s="68">
        <v>0</v>
      </c>
      <c r="I367" s="68">
        <v>0</v>
      </c>
      <c r="J367" s="68">
        <v>0</v>
      </c>
      <c r="K367" s="65" t="str">
        <f>+IF(I367&gt;0,"120+",IF(H367&gt;0,"91-120",IF(G367&gt;0,"61-90",IF(F367&gt;0,"31-60","1-30"))))</f>
        <v>1-30</v>
      </c>
      <c r="L367" s="66" t="s">
        <v>555</v>
      </c>
    </row>
    <row r="368" spans="1:12" x14ac:dyDescent="0.2">
      <c r="A368" s="66">
        <v>361766</v>
      </c>
      <c r="B368" s="67"/>
      <c r="C368" s="66" t="s">
        <v>42</v>
      </c>
      <c r="D368" s="66"/>
      <c r="E368" s="68">
        <v>225795.86604548269</v>
      </c>
      <c r="F368" s="68">
        <v>0</v>
      </c>
      <c r="G368" s="68">
        <v>0</v>
      </c>
      <c r="H368" s="68">
        <v>0</v>
      </c>
      <c r="I368" s="68">
        <v>0</v>
      </c>
      <c r="J368" s="68">
        <v>0</v>
      </c>
      <c r="K368" s="65" t="str">
        <f>+IF(I368&gt;0,"120+",IF(H368&gt;0,"91-120",IF(G368&gt;0,"61-90",IF(F368&gt;0,"31-60","1-30"))))</f>
        <v>1-30</v>
      </c>
      <c r="L368" s="66" t="s">
        <v>555</v>
      </c>
    </row>
    <row r="369" spans="1:12" x14ac:dyDescent="0.2">
      <c r="A369" s="66">
        <v>20340</v>
      </c>
      <c r="B369" s="69"/>
      <c r="C369" s="66" t="s">
        <v>42</v>
      </c>
      <c r="D369" s="66"/>
      <c r="E369" s="70">
        <v>225044.14054000002</v>
      </c>
      <c r="F369" s="68"/>
      <c r="G369" s="68"/>
      <c r="H369" s="68"/>
      <c r="I369" s="68"/>
      <c r="J369" s="68"/>
      <c r="K369" s="69"/>
      <c r="L369" s="66" t="s">
        <v>5021</v>
      </c>
    </row>
    <row r="370" spans="1:12" x14ac:dyDescent="0.2">
      <c r="A370" s="66">
        <v>311105</v>
      </c>
      <c r="B370" s="67"/>
      <c r="C370" s="66" t="s">
        <v>42</v>
      </c>
      <c r="D370" s="66"/>
      <c r="E370" s="68">
        <v>224280.3018726157</v>
      </c>
      <c r="F370" s="68">
        <v>0</v>
      </c>
      <c r="G370" s="68">
        <v>0</v>
      </c>
      <c r="H370" s="68">
        <v>0</v>
      </c>
      <c r="I370" s="68">
        <v>0</v>
      </c>
      <c r="J370" s="68">
        <v>0</v>
      </c>
      <c r="K370" s="65" t="str">
        <f t="shared" ref="K370:K383" si="23">+IF(I370&gt;0,"120+",IF(H370&gt;0,"91-120",IF(G370&gt;0,"61-90",IF(F370&gt;0,"31-60","1-30"))))</f>
        <v>1-30</v>
      </c>
      <c r="L370" s="66" t="s">
        <v>555</v>
      </c>
    </row>
    <row r="371" spans="1:12" x14ac:dyDescent="0.2">
      <c r="A371" s="66">
        <v>317030</v>
      </c>
      <c r="B371" s="67"/>
      <c r="C371" s="66" t="s">
        <v>42</v>
      </c>
      <c r="D371" s="66"/>
      <c r="E371" s="68">
        <v>224216.86</v>
      </c>
      <c r="F371" s="68">
        <v>224216.86</v>
      </c>
      <c r="G371" s="68">
        <v>0</v>
      </c>
      <c r="H371" s="68">
        <v>0</v>
      </c>
      <c r="I371" s="68">
        <v>0</v>
      </c>
      <c r="J371" s="68">
        <v>224216.86</v>
      </c>
      <c r="K371" s="65" t="str">
        <f t="shared" si="23"/>
        <v>31-60</v>
      </c>
      <c r="L371" s="66" t="s">
        <v>5022</v>
      </c>
    </row>
    <row r="372" spans="1:12" x14ac:dyDescent="0.2">
      <c r="A372" s="66">
        <v>489336</v>
      </c>
      <c r="B372" s="67"/>
      <c r="C372" s="66" t="s">
        <v>42</v>
      </c>
      <c r="D372" s="66"/>
      <c r="E372" s="68">
        <v>222791.96085285165</v>
      </c>
      <c r="F372" s="68">
        <v>0</v>
      </c>
      <c r="G372" s="68">
        <v>0</v>
      </c>
      <c r="H372" s="68">
        <v>0</v>
      </c>
      <c r="I372" s="68">
        <v>0</v>
      </c>
      <c r="J372" s="68">
        <v>0</v>
      </c>
      <c r="K372" s="65" t="str">
        <f t="shared" si="23"/>
        <v>1-30</v>
      </c>
      <c r="L372" s="66" t="s">
        <v>555</v>
      </c>
    </row>
    <row r="373" spans="1:12" x14ac:dyDescent="0.2">
      <c r="A373" s="66">
        <v>337101</v>
      </c>
      <c r="B373" s="67"/>
      <c r="C373" s="66" t="s">
        <v>43</v>
      </c>
      <c r="D373" s="66"/>
      <c r="E373" s="68">
        <v>222590.11</v>
      </c>
      <c r="F373" s="68">
        <v>0</v>
      </c>
      <c r="G373" s="68">
        <v>59968.19</v>
      </c>
      <c r="H373" s="68">
        <v>0</v>
      </c>
      <c r="I373" s="68">
        <v>162621.91999999998</v>
      </c>
      <c r="J373" s="68">
        <v>222590.11</v>
      </c>
      <c r="K373" s="65" t="str">
        <f t="shared" si="23"/>
        <v>120+</v>
      </c>
      <c r="L373" s="66" t="s">
        <v>3804</v>
      </c>
    </row>
    <row r="374" spans="1:12" x14ac:dyDescent="0.2">
      <c r="A374" s="66">
        <v>308391</v>
      </c>
      <c r="B374" s="67"/>
      <c r="C374" s="66" t="s">
        <v>42</v>
      </c>
      <c r="D374" s="66"/>
      <c r="E374" s="68">
        <v>222421.81999999998</v>
      </c>
      <c r="F374" s="68">
        <v>222421.81999999998</v>
      </c>
      <c r="G374" s="68">
        <v>0</v>
      </c>
      <c r="H374" s="68">
        <v>0</v>
      </c>
      <c r="I374" s="68">
        <v>0</v>
      </c>
      <c r="J374" s="68">
        <v>222421.81999999998</v>
      </c>
      <c r="K374" s="65" t="str">
        <f t="shared" si="23"/>
        <v>31-60</v>
      </c>
      <c r="L374" s="66" t="s">
        <v>5023</v>
      </c>
    </row>
    <row r="375" spans="1:12" x14ac:dyDescent="0.2">
      <c r="A375" s="66">
        <v>367206</v>
      </c>
      <c r="B375" s="67"/>
      <c r="C375" s="66" t="s">
        <v>42</v>
      </c>
      <c r="D375" s="66"/>
      <c r="E375" s="68">
        <v>221614.51</v>
      </c>
      <c r="F375" s="68">
        <v>0</v>
      </c>
      <c r="G375" s="68">
        <v>221614.51</v>
      </c>
      <c r="H375" s="68">
        <v>0</v>
      </c>
      <c r="I375" s="68">
        <v>0</v>
      </c>
      <c r="J375" s="68">
        <v>221614.51</v>
      </c>
      <c r="K375" s="65" t="str">
        <f t="shared" si="23"/>
        <v>61-90</v>
      </c>
      <c r="L375" s="66" t="s">
        <v>3804</v>
      </c>
    </row>
    <row r="376" spans="1:12" x14ac:dyDescent="0.2">
      <c r="A376" s="66">
        <v>485301</v>
      </c>
      <c r="B376" s="67"/>
      <c r="C376" s="66" t="s">
        <v>42</v>
      </c>
      <c r="D376" s="66"/>
      <c r="E376" s="68">
        <v>221567.29769741671</v>
      </c>
      <c r="F376" s="68">
        <v>0</v>
      </c>
      <c r="G376" s="68">
        <v>0</v>
      </c>
      <c r="H376" s="68">
        <v>0</v>
      </c>
      <c r="I376" s="68">
        <v>0</v>
      </c>
      <c r="J376" s="68">
        <v>0</v>
      </c>
      <c r="K376" s="65" t="str">
        <f t="shared" si="23"/>
        <v>1-30</v>
      </c>
      <c r="L376" s="66" t="s">
        <v>555</v>
      </c>
    </row>
    <row r="377" spans="1:12" x14ac:dyDescent="0.2">
      <c r="A377" s="66">
        <v>313486</v>
      </c>
      <c r="B377" s="67"/>
      <c r="C377" s="66" t="s">
        <v>42</v>
      </c>
      <c r="D377" s="66"/>
      <c r="E377" s="68">
        <v>220869.87</v>
      </c>
      <c r="F377" s="68">
        <v>0</v>
      </c>
      <c r="G377" s="68">
        <v>0</v>
      </c>
      <c r="H377" s="68">
        <v>0</v>
      </c>
      <c r="I377" s="68">
        <v>0</v>
      </c>
      <c r="J377" s="68">
        <v>0</v>
      </c>
      <c r="K377" s="65" t="str">
        <f t="shared" si="23"/>
        <v>1-30</v>
      </c>
      <c r="L377" s="66" t="s">
        <v>3732</v>
      </c>
    </row>
    <row r="378" spans="1:12" x14ac:dyDescent="0.2">
      <c r="A378" s="66">
        <v>313551</v>
      </c>
      <c r="B378" s="67"/>
      <c r="C378" s="66" t="s">
        <v>42</v>
      </c>
      <c r="D378" s="66"/>
      <c r="E378" s="68">
        <v>220626.14</v>
      </c>
      <c r="F378" s="68">
        <v>0</v>
      </c>
      <c r="G378" s="68">
        <v>0</v>
      </c>
      <c r="H378" s="68">
        <v>0</v>
      </c>
      <c r="I378" s="68">
        <v>0</v>
      </c>
      <c r="J378" s="68">
        <v>0</v>
      </c>
      <c r="K378" s="65" t="str">
        <f t="shared" si="23"/>
        <v>1-30</v>
      </c>
      <c r="L378" s="66" t="s">
        <v>5023</v>
      </c>
    </row>
    <row r="379" spans="1:12" x14ac:dyDescent="0.2">
      <c r="A379" s="66">
        <v>356922</v>
      </c>
      <c r="B379" s="67"/>
      <c r="C379" s="66" t="s">
        <v>42</v>
      </c>
      <c r="D379" s="66"/>
      <c r="E379" s="68">
        <v>220424.21000000002</v>
      </c>
      <c r="F379" s="68">
        <v>0</v>
      </c>
      <c r="G379" s="68">
        <v>0</v>
      </c>
      <c r="H379" s="68">
        <v>0</v>
      </c>
      <c r="I379" s="68">
        <v>0</v>
      </c>
      <c r="J379" s="68">
        <v>0</v>
      </c>
      <c r="K379" s="65" t="str">
        <f t="shared" si="23"/>
        <v>1-30</v>
      </c>
      <c r="L379" s="66" t="s">
        <v>555</v>
      </c>
    </row>
    <row r="380" spans="1:12" x14ac:dyDescent="0.2">
      <c r="A380" s="66">
        <v>370215</v>
      </c>
      <c r="B380" s="67"/>
      <c r="C380" s="66" t="s">
        <v>42</v>
      </c>
      <c r="D380" s="66"/>
      <c r="E380" s="68">
        <v>220196.09353996563</v>
      </c>
      <c r="F380" s="68">
        <v>0</v>
      </c>
      <c r="G380" s="68">
        <v>0</v>
      </c>
      <c r="H380" s="68">
        <v>4383756.59</v>
      </c>
      <c r="I380" s="68">
        <v>0</v>
      </c>
      <c r="J380" s="68">
        <v>4383756.59</v>
      </c>
      <c r="K380" s="65" t="str">
        <f t="shared" si="23"/>
        <v>91-120</v>
      </c>
      <c r="L380" s="66" t="s">
        <v>555</v>
      </c>
    </row>
    <row r="381" spans="1:12" x14ac:dyDescent="0.2">
      <c r="A381" s="66">
        <v>481289</v>
      </c>
      <c r="B381" s="67"/>
      <c r="C381" s="66" t="s">
        <v>42</v>
      </c>
      <c r="D381" s="66"/>
      <c r="E381" s="68">
        <v>219625.37</v>
      </c>
      <c r="F381" s="68">
        <v>0</v>
      </c>
      <c r="G381" s="68">
        <v>0</v>
      </c>
      <c r="H381" s="68">
        <v>0</v>
      </c>
      <c r="I381" s="68">
        <v>0</v>
      </c>
      <c r="J381" s="68">
        <v>0</v>
      </c>
      <c r="K381" s="65" t="str">
        <f t="shared" si="23"/>
        <v>1-30</v>
      </c>
      <c r="L381" s="66" t="s">
        <v>3243</v>
      </c>
    </row>
    <row r="382" spans="1:12" x14ac:dyDescent="0.2">
      <c r="A382" s="66">
        <v>364699</v>
      </c>
      <c r="B382" s="67"/>
      <c r="C382" s="66" t="s">
        <v>42</v>
      </c>
      <c r="D382" s="66"/>
      <c r="E382" s="68">
        <v>219018.39</v>
      </c>
      <c r="F382" s="68">
        <v>0</v>
      </c>
      <c r="G382" s="68">
        <v>0</v>
      </c>
      <c r="H382" s="68">
        <v>0</v>
      </c>
      <c r="I382" s="68">
        <v>0</v>
      </c>
      <c r="J382" s="68">
        <v>0</v>
      </c>
      <c r="K382" s="65" t="str">
        <f t="shared" si="23"/>
        <v>1-30</v>
      </c>
      <c r="L382" s="66" t="s">
        <v>555</v>
      </c>
    </row>
    <row r="383" spans="1:12" x14ac:dyDescent="0.2">
      <c r="A383" s="66">
        <v>315704</v>
      </c>
      <c r="B383" s="67"/>
      <c r="C383" s="66" t="s">
        <v>42</v>
      </c>
      <c r="D383" s="66"/>
      <c r="E383" s="68">
        <v>217409.49</v>
      </c>
      <c r="F383" s="68">
        <v>0</v>
      </c>
      <c r="G383" s="68">
        <v>0</v>
      </c>
      <c r="H383" s="68">
        <v>0</v>
      </c>
      <c r="I383" s="68">
        <v>0</v>
      </c>
      <c r="J383" s="68">
        <v>0</v>
      </c>
      <c r="K383" s="65" t="str">
        <f t="shared" si="23"/>
        <v>1-30</v>
      </c>
      <c r="L383" s="66" t="s">
        <v>3581</v>
      </c>
    </row>
    <row r="384" spans="1:12" x14ac:dyDescent="0.2">
      <c r="A384" s="66">
        <v>19760</v>
      </c>
      <c r="B384" s="69"/>
      <c r="C384" s="66" t="s">
        <v>42</v>
      </c>
      <c r="D384" s="66"/>
      <c r="E384" s="70">
        <v>217232.14516000001</v>
      </c>
      <c r="F384" s="68"/>
      <c r="G384" s="68"/>
      <c r="H384" s="68"/>
      <c r="I384" s="68"/>
      <c r="J384" s="68"/>
      <c r="K384" s="69"/>
      <c r="L384" s="66" t="s">
        <v>5021</v>
      </c>
    </row>
    <row r="385" spans="1:12" x14ac:dyDescent="0.2">
      <c r="A385" s="66">
        <v>309499</v>
      </c>
      <c r="B385" s="67"/>
      <c r="C385" s="66" t="s">
        <v>42</v>
      </c>
      <c r="D385" s="66"/>
      <c r="E385" s="68">
        <v>217153.59663833032</v>
      </c>
      <c r="F385" s="68">
        <v>0</v>
      </c>
      <c r="G385" s="68">
        <v>0</v>
      </c>
      <c r="H385" s="68">
        <v>0</v>
      </c>
      <c r="I385" s="68">
        <v>0</v>
      </c>
      <c r="J385" s="68">
        <v>0</v>
      </c>
      <c r="K385" s="65" t="str">
        <f>+IF(I385&gt;0,"120+",IF(H385&gt;0,"91-120",IF(G385&gt;0,"61-90",IF(F385&gt;0,"31-60","1-30"))))</f>
        <v>1-30</v>
      </c>
      <c r="L385" s="66" t="s">
        <v>555</v>
      </c>
    </row>
    <row r="386" spans="1:12" x14ac:dyDescent="0.2">
      <c r="A386" s="66">
        <v>513307</v>
      </c>
      <c r="B386" s="67"/>
      <c r="C386" s="66" t="s">
        <v>42</v>
      </c>
      <c r="D386" s="66"/>
      <c r="E386" s="68">
        <v>216946.26980180747</v>
      </c>
      <c r="F386" s="68">
        <v>0</v>
      </c>
      <c r="G386" s="68">
        <v>0</v>
      </c>
      <c r="H386" s="68">
        <v>0</v>
      </c>
      <c r="I386" s="68">
        <v>0</v>
      </c>
      <c r="J386" s="68">
        <v>0</v>
      </c>
      <c r="K386" s="65" t="str">
        <f>+IF(I386&gt;0,"120+",IF(H386&gt;0,"91-120",IF(G386&gt;0,"61-90",IF(F386&gt;0,"31-60","1-30"))))</f>
        <v>1-30</v>
      </c>
      <c r="L386" s="66" t="s">
        <v>555</v>
      </c>
    </row>
    <row r="387" spans="1:12" x14ac:dyDescent="0.2">
      <c r="A387" s="66">
        <v>366927</v>
      </c>
      <c r="B387" s="67"/>
      <c r="C387" s="66" t="s">
        <v>42</v>
      </c>
      <c r="D387" s="66"/>
      <c r="E387" s="68">
        <v>214618.51968065096</v>
      </c>
      <c r="F387" s="68">
        <v>0</v>
      </c>
      <c r="G387" s="68">
        <v>0</v>
      </c>
      <c r="H387" s="68">
        <v>0</v>
      </c>
      <c r="I387" s="68">
        <v>0</v>
      </c>
      <c r="J387" s="68">
        <v>0</v>
      </c>
      <c r="K387" s="65" t="str">
        <f>+IF(I387&gt;0,"120+",IF(H387&gt;0,"91-120",IF(G387&gt;0,"61-90",IF(F387&gt;0,"31-60","1-30"))))</f>
        <v>1-30</v>
      </c>
      <c r="L387" s="66" t="s">
        <v>555</v>
      </c>
    </row>
    <row r="388" spans="1:12" x14ac:dyDescent="0.2">
      <c r="A388" s="66">
        <v>20248</v>
      </c>
      <c r="B388" s="69"/>
      <c r="C388" s="66" t="s">
        <v>42</v>
      </c>
      <c r="D388" s="66"/>
      <c r="E388" s="70">
        <v>213803.09828000003</v>
      </c>
      <c r="F388" s="68"/>
      <c r="G388" s="68"/>
      <c r="H388" s="68"/>
      <c r="I388" s="68"/>
      <c r="J388" s="68"/>
      <c r="K388" s="69"/>
      <c r="L388" s="66" t="s">
        <v>5021</v>
      </c>
    </row>
    <row r="389" spans="1:12" x14ac:dyDescent="0.2">
      <c r="A389" s="66">
        <v>317427</v>
      </c>
      <c r="B389" s="67"/>
      <c r="C389" s="66" t="s">
        <v>42</v>
      </c>
      <c r="D389" s="66"/>
      <c r="E389" s="68">
        <v>213418.36</v>
      </c>
      <c r="F389" s="68">
        <v>0</v>
      </c>
      <c r="G389" s="68">
        <v>0</v>
      </c>
      <c r="H389" s="68">
        <v>0</v>
      </c>
      <c r="I389" s="68">
        <v>0</v>
      </c>
      <c r="J389" s="68">
        <v>0</v>
      </c>
      <c r="K389" s="65" t="str">
        <f>+IF(I389&gt;0,"120+",IF(H389&gt;0,"91-120",IF(G389&gt;0,"61-90",IF(F389&gt;0,"31-60","1-30"))))</f>
        <v>1-30</v>
      </c>
      <c r="L389" s="66" t="s">
        <v>555</v>
      </c>
    </row>
    <row r="390" spans="1:12" x14ac:dyDescent="0.2">
      <c r="A390" s="66">
        <v>337352</v>
      </c>
      <c r="B390" s="67"/>
      <c r="C390" s="66" t="s">
        <v>42</v>
      </c>
      <c r="D390" s="66"/>
      <c r="E390" s="68">
        <v>213256.95</v>
      </c>
      <c r="F390" s="68">
        <v>0</v>
      </c>
      <c r="G390" s="68">
        <v>0</v>
      </c>
      <c r="H390" s="68">
        <v>0</v>
      </c>
      <c r="I390" s="68">
        <v>0</v>
      </c>
      <c r="J390" s="68">
        <v>0</v>
      </c>
      <c r="K390" s="65" t="str">
        <f>+IF(I390&gt;0,"120+",IF(H390&gt;0,"91-120",IF(G390&gt;0,"61-90",IF(F390&gt;0,"31-60","1-30"))))</f>
        <v>1-30</v>
      </c>
      <c r="L390" s="66" t="s">
        <v>3804</v>
      </c>
    </row>
    <row r="391" spans="1:12" x14ac:dyDescent="0.2">
      <c r="A391" s="66">
        <v>350347</v>
      </c>
      <c r="B391" s="67"/>
      <c r="C391" s="66" t="s">
        <v>42</v>
      </c>
      <c r="D391" s="66"/>
      <c r="E391" s="68">
        <v>212495.29</v>
      </c>
      <c r="F391" s="68">
        <v>0</v>
      </c>
      <c r="G391" s="68">
        <v>0</v>
      </c>
      <c r="H391" s="68">
        <v>0</v>
      </c>
      <c r="I391" s="68">
        <v>0</v>
      </c>
      <c r="J391" s="68">
        <v>0</v>
      </c>
      <c r="K391" s="65" t="str">
        <f>+IF(I391&gt;0,"120+",IF(H391&gt;0,"91-120",IF(G391&gt;0,"61-90",IF(F391&gt;0,"31-60","1-30"))))</f>
        <v>1-30</v>
      </c>
      <c r="L391" s="66" t="s">
        <v>555</v>
      </c>
    </row>
    <row r="392" spans="1:12" x14ac:dyDescent="0.2">
      <c r="A392" s="66">
        <v>312352</v>
      </c>
      <c r="B392" s="67"/>
      <c r="C392" s="66" t="s">
        <v>42</v>
      </c>
      <c r="D392" s="66"/>
      <c r="E392" s="68">
        <v>211567.06</v>
      </c>
      <c r="F392" s="68">
        <v>0</v>
      </c>
      <c r="G392" s="68">
        <v>0</v>
      </c>
      <c r="H392" s="68">
        <v>0</v>
      </c>
      <c r="I392" s="68">
        <v>0</v>
      </c>
      <c r="J392" s="68">
        <v>0</v>
      </c>
      <c r="K392" s="65" t="str">
        <f>+IF(I392&gt;0,"120+",IF(H392&gt;0,"91-120",IF(G392&gt;0,"61-90",IF(F392&gt;0,"31-60","1-30"))))</f>
        <v>1-30</v>
      </c>
      <c r="L392" s="66" t="s">
        <v>5023</v>
      </c>
    </row>
    <row r="393" spans="1:12" x14ac:dyDescent="0.2">
      <c r="A393" s="66">
        <v>19993</v>
      </c>
      <c r="B393" s="69"/>
      <c r="C393" s="66" t="s">
        <v>42</v>
      </c>
      <c r="D393" s="66"/>
      <c r="E393" s="70">
        <v>207230.00000000003</v>
      </c>
      <c r="F393" s="68"/>
      <c r="G393" s="68"/>
      <c r="H393" s="68"/>
      <c r="I393" s="68"/>
      <c r="J393" s="68"/>
      <c r="K393" s="69"/>
      <c r="L393" s="66" t="s">
        <v>5021</v>
      </c>
    </row>
    <row r="394" spans="1:12" x14ac:dyDescent="0.2">
      <c r="A394" s="66">
        <v>333603</v>
      </c>
      <c r="B394" s="67"/>
      <c r="C394" s="66" t="s">
        <v>42</v>
      </c>
      <c r="D394" s="66"/>
      <c r="E394" s="68">
        <v>206350.91</v>
      </c>
      <c r="F394" s="68">
        <v>0</v>
      </c>
      <c r="G394" s="68">
        <v>0</v>
      </c>
      <c r="H394" s="68">
        <v>0</v>
      </c>
      <c r="I394" s="68">
        <v>0</v>
      </c>
      <c r="J394" s="68">
        <v>0</v>
      </c>
      <c r="K394" s="65" t="str">
        <f>+IF(I394&gt;0,"120+",IF(H394&gt;0,"91-120",IF(G394&gt;0,"61-90",IF(F394&gt;0,"31-60","1-30"))))</f>
        <v>1-30</v>
      </c>
      <c r="L394" s="66" t="s">
        <v>3243</v>
      </c>
    </row>
    <row r="395" spans="1:12" x14ac:dyDescent="0.2">
      <c r="A395" s="66">
        <v>315560</v>
      </c>
      <c r="B395" s="67"/>
      <c r="C395" s="66" t="s">
        <v>43</v>
      </c>
      <c r="D395" s="66"/>
      <c r="E395" s="68">
        <v>205989.84301380007</v>
      </c>
      <c r="F395" s="68">
        <v>0</v>
      </c>
      <c r="G395" s="68">
        <v>4100932.57</v>
      </c>
      <c r="H395" s="68">
        <v>0</v>
      </c>
      <c r="I395" s="68">
        <v>0</v>
      </c>
      <c r="J395" s="68">
        <v>4100932.57</v>
      </c>
      <c r="K395" s="65" t="str">
        <f>+IF(I395&gt;0,"120+",IF(H395&gt;0,"91-120",IF(G395&gt;0,"61-90",IF(F395&gt;0,"31-60","1-30"))))</f>
        <v>61-90</v>
      </c>
      <c r="L395" s="66" t="s">
        <v>555</v>
      </c>
    </row>
    <row r="396" spans="1:12" x14ac:dyDescent="0.2">
      <c r="A396" s="66">
        <v>19860</v>
      </c>
      <c r="B396" s="69"/>
      <c r="C396" s="66" t="s">
        <v>42</v>
      </c>
      <c r="D396" s="66"/>
      <c r="E396" s="70">
        <v>204872.59919480002</v>
      </c>
      <c r="F396" s="68"/>
      <c r="G396" s="68"/>
      <c r="H396" s="68"/>
      <c r="I396" s="68"/>
      <c r="J396" s="68"/>
      <c r="K396" s="69"/>
      <c r="L396" s="66" t="s">
        <v>5021</v>
      </c>
    </row>
    <row r="397" spans="1:12" x14ac:dyDescent="0.2">
      <c r="A397" s="66">
        <v>20184</v>
      </c>
      <c r="B397" s="69"/>
      <c r="C397" s="66" t="s">
        <v>42</v>
      </c>
      <c r="D397" s="66"/>
      <c r="E397" s="70">
        <v>204697.39406000002</v>
      </c>
      <c r="F397" s="68"/>
      <c r="G397" s="68"/>
      <c r="H397" s="68"/>
      <c r="I397" s="68"/>
      <c r="J397" s="68"/>
      <c r="K397" s="69"/>
      <c r="L397" s="66" t="s">
        <v>5021</v>
      </c>
    </row>
    <row r="398" spans="1:12" x14ac:dyDescent="0.2">
      <c r="A398" s="66">
        <v>366558</v>
      </c>
      <c r="B398" s="67"/>
      <c r="C398" s="66" t="s">
        <v>42</v>
      </c>
      <c r="D398" s="66"/>
      <c r="E398" s="68">
        <v>204097.87631749158</v>
      </c>
      <c r="F398" s="68">
        <v>0</v>
      </c>
      <c r="G398" s="68">
        <v>0</v>
      </c>
      <c r="H398" s="68">
        <v>0</v>
      </c>
      <c r="I398" s="68">
        <v>0</v>
      </c>
      <c r="J398" s="68">
        <v>0</v>
      </c>
      <c r="K398" s="65" t="str">
        <f>+IF(I398&gt;0,"120+",IF(H398&gt;0,"91-120",IF(G398&gt;0,"61-90",IF(F398&gt;0,"31-60","1-30"))))</f>
        <v>1-30</v>
      </c>
      <c r="L398" s="66" t="s">
        <v>555</v>
      </c>
    </row>
    <row r="399" spans="1:12" x14ac:dyDescent="0.2">
      <c r="A399" s="66">
        <v>308399</v>
      </c>
      <c r="B399" s="67"/>
      <c r="C399" s="66" t="s">
        <v>42</v>
      </c>
      <c r="D399" s="66"/>
      <c r="E399" s="68">
        <v>203314.11</v>
      </c>
      <c r="F399" s="68">
        <v>0</v>
      </c>
      <c r="G399" s="68">
        <v>0</v>
      </c>
      <c r="H399" s="68">
        <v>0</v>
      </c>
      <c r="I399" s="68">
        <v>0</v>
      </c>
      <c r="J399" s="68">
        <v>0</v>
      </c>
      <c r="K399" s="65" t="str">
        <f>+IF(I399&gt;0,"120+",IF(H399&gt;0,"91-120",IF(G399&gt;0,"61-90",IF(F399&gt;0,"31-60","1-30"))))</f>
        <v>1-30</v>
      </c>
      <c r="L399" s="66" t="s">
        <v>3243</v>
      </c>
    </row>
    <row r="400" spans="1:12" x14ac:dyDescent="0.2">
      <c r="A400" s="66">
        <v>311801</v>
      </c>
      <c r="B400" s="67"/>
      <c r="C400" s="66" t="s">
        <v>42</v>
      </c>
      <c r="D400" s="66"/>
      <c r="E400" s="68">
        <v>203111.05</v>
      </c>
      <c r="F400" s="68">
        <v>0</v>
      </c>
      <c r="G400" s="68">
        <v>0</v>
      </c>
      <c r="H400" s="68">
        <v>0</v>
      </c>
      <c r="I400" s="68">
        <v>0</v>
      </c>
      <c r="J400" s="68">
        <v>0</v>
      </c>
      <c r="K400" s="65" t="str">
        <f>+IF(I400&gt;0,"120+",IF(H400&gt;0,"91-120",IF(G400&gt;0,"61-90",IF(F400&gt;0,"31-60","1-30"))))</f>
        <v>1-30</v>
      </c>
      <c r="L400" s="66" t="s">
        <v>555</v>
      </c>
    </row>
    <row r="401" spans="1:12" x14ac:dyDescent="0.2">
      <c r="A401" s="66">
        <v>351103</v>
      </c>
      <c r="B401" s="67"/>
      <c r="C401" s="66" t="s">
        <v>42</v>
      </c>
      <c r="D401" s="66"/>
      <c r="E401" s="68">
        <v>202802.54</v>
      </c>
      <c r="F401" s="68">
        <v>0</v>
      </c>
      <c r="G401" s="68">
        <v>0</v>
      </c>
      <c r="H401" s="68">
        <v>0</v>
      </c>
      <c r="I401" s="68">
        <v>0</v>
      </c>
      <c r="J401" s="68">
        <v>0</v>
      </c>
      <c r="K401" s="65" t="str">
        <f>+IF(I401&gt;0,"120+",IF(H401&gt;0,"91-120",IF(G401&gt;0,"61-90",IF(F401&gt;0,"31-60","1-30"))))</f>
        <v>1-30</v>
      </c>
      <c r="L401" s="66" t="s">
        <v>3804</v>
      </c>
    </row>
    <row r="402" spans="1:12" x14ac:dyDescent="0.2">
      <c r="A402" s="66">
        <v>19828</v>
      </c>
      <c r="B402" s="69"/>
      <c r="C402" s="66" t="s">
        <v>42</v>
      </c>
      <c r="D402" s="66"/>
      <c r="E402" s="70">
        <v>202476.31312000004</v>
      </c>
      <c r="F402" s="68"/>
      <c r="G402" s="68"/>
      <c r="H402" s="68"/>
      <c r="I402" s="68"/>
      <c r="J402" s="68"/>
      <c r="K402" s="69"/>
      <c r="L402" s="66" t="s">
        <v>5021</v>
      </c>
    </row>
    <row r="403" spans="1:12" x14ac:dyDescent="0.2">
      <c r="A403" s="66">
        <v>527312</v>
      </c>
      <c r="B403" s="67"/>
      <c r="C403" s="66" t="s">
        <v>42</v>
      </c>
      <c r="D403" s="66"/>
      <c r="E403" s="68">
        <v>202460.72138821115</v>
      </c>
      <c r="F403" s="68">
        <v>0</v>
      </c>
      <c r="G403" s="68">
        <v>0</v>
      </c>
      <c r="H403" s="68">
        <v>0</v>
      </c>
      <c r="I403" s="68">
        <v>0</v>
      </c>
      <c r="J403" s="68">
        <v>0</v>
      </c>
      <c r="K403" s="65" t="str">
        <f>+IF(I403&gt;0,"120+",IF(H403&gt;0,"91-120",IF(G403&gt;0,"61-90",IF(F403&gt;0,"31-60","1-30"))))</f>
        <v>1-30</v>
      </c>
      <c r="L403" s="66" t="s">
        <v>555</v>
      </c>
    </row>
    <row r="404" spans="1:12" x14ac:dyDescent="0.2">
      <c r="A404" s="66">
        <v>19922</v>
      </c>
      <c r="B404" s="69"/>
      <c r="C404" s="66" t="s">
        <v>42</v>
      </c>
      <c r="D404" s="66"/>
      <c r="E404" s="70">
        <v>201268.91634</v>
      </c>
      <c r="F404" s="68"/>
      <c r="G404" s="68"/>
      <c r="H404" s="68"/>
      <c r="I404" s="68"/>
      <c r="J404" s="68"/>
      <c r="K404" s="69"/>
      <c r="L404" s="66" t="s">
        <v>5021</v>
      </c>
    </row>
    <row r="405" spans="1:12" x14ac:dyDescent="0.2">
      <c r="A405" s="66">
        <v>444316</v>
      </c>
      <c r="B405" s="67"/>
      <c r="C405" s="66" t="s">
        <v>42</v>
      </c>
      <c r="D405" s="66"/>
      <c r="E405" s="68">
        <v>200749.45</v>
      </c>
      <c r="F405" s="68">
        <v>0</v>
      </c>
      <c r="G405" s="68">
        <v>0</v>
      </c>
      <c r="H405" s="68">
        <v>0</v>
      </c>
      <c r="I405" s="68">
        <v>0</v>
      </c>
      <c r="J405" s="68">
        <v>0</v>
      </c>
      <c r="K405" s="65" t="str">
        <f t="shared" ref="K405:K410" si="24">+IF(I405&gt;0,"120+",IF(H405&gt;0,"91-120",IF(G405&gt;0,"61-90",IF(F405&gt;0,"31-60","1-30"))))</f>
        <v>1-30</v>
      </c>
      <c r="L405" s="66" t="s">
        <v>3243</v>
      </c>
    </row>
    <row r="406" spans="1:12" x14ac:dyDescent="0.2">
      <c r="A406" s="66">
        <v>309250</v>
      </c>
      <c r="B406" s="67"/>
      <c r="C406" s="66" t="s">
        <v>42</v>
      </c>
      <c r="D406" s="66"/>
      <c r="E406" s="68">
        <v>200707.44999999998</v>
      </c>
      <c r="F406" s="68">
        <v>0</v>
      </c>
      <c r="G406" s="68">
        <v>0</v>
      </c>
      <c r="H406" s="68">
        <v>0</v>
      </c>
      <c r="I406" s="68">
        <v>0</v>
      </c>
      <c r="J406" s="68">
        <v>0</v>
      </c>
      <c r="K406" s="65" t="str">
        <f t="shared" si="24"/>
        <v>1-30</v>
      </c>
      <c r="L406" s="66" t="s">
        <v>3639</v>
      </c>
    </row>
    <row r="407" spans="1:12" x14ac:dyDescent="0.2">
      <c r="A407" s="66">
        <v>356035</v>
      </c>
      <c r="B407" s="67"/>
      <c r="C407" s="66" t="s">
        <v>42</v>
      </c>
      <c r="D407" s="66"/>
      <c r="E407" s="68">
        <v>199834.25999999998</v>
      </c>
      <c r="F407" s="68">
        <v>0</v>
      </c>
      <c r="G407" s="68">
        <v>0</v>
      </c>
      <c r="H407" s="68">
        <v>0</v>
      </c>
      <c r="I407" s="68">
        <v>0</v>
      </c>
      <c r="J407" s="68">
        <v>0</v>
      </c>
      <c r="K407" s="65" t="str">
        <f t="shared" si="24"/>
        <v>1-30</v>
      </c>
      <c r="L407" s="66" t="s">
        <v>3243</v>
      </c>
    </row>
    <row r="408" spans="1:12" x14ac:dyDescent="0.2">
      <c r="A408" s="66">
        <v>308516</v>
      </c>
      <c r="B408" s="67"/>
      <c r="C408" s="66" t="s">
        <v>42</v>
      </c>
      <c r="D408" s="66"/>
      <c r="E408" s="68">
        <v>199614.74936159753</v>
      </c>
      <c r="F408" s="68">
        <v>0</v>
      </c>
      <c r="G408" s="68">
        <v>0</v>
      </c>
      <c r="H408" s="68">
        <v>0</v>
      </c>
      <c r="I408" s="68">
        <v>0</v>
      </c>
      <c r="J408" s="68">
        <v>0</v>
      </c>
      <c r="K408" s="65" t="str">
        <f t="shared" si="24"/>
        <v>1-30</v>
      </c>
      <c r="L408" s="66" t="s">
        <v>555</v>
      </c>
    </row>
    <row r="409" spans="1:12" x14ac:dyDescent="0.2">
      <c r="A409" s="66">
        <v>365052</v>
      </c>
      <c r="B409" s="67"/>
      <c r="C409" s="66" t="s">
        <v>42</v>
      </c>
      <c r="D409" s="66"/>
      <c r="E409" s="68">
        <v>199354.6996101689</v>
      </c>
      <c r="F409" s="68">
        <v>0</v>
      </c>
      <c r="G409" s="68">
        <v>0</v>
      </c>
      <c r="H409" s="68">
        <v>0</v>
      </c>
      <c r="I409" s="68">
        <v>0</v>
      </c>
      <c r="J409" s="68">
        <v>0</v>
      </c>
      <c r="K409" s="65" t="str">
        <f t="shared" si="24"/>
        <v>1-30</v>
      </c>
      <c r="L409" s="66" t="s">
        <v>555</v>
      </c>
    </row>
    <row r="410" spans="1:12" x14ac:dyDescent="0.2">
      <c r="A410" s="66">
        <v>319977</v>
      </c>
      <c r="B410" s="67"/>
      <c r="C410" s="66" t="s">
        <v>42</v>
      </c>
      <c r="D410" s="66"/>
      <c r="E410" s="68">
        <v>199124.4061107435</v>
      </c>
      <c r="F410" s="68">
        <v>0</v>
      </c>
      <c r="G410" s="68">
        <v>0</v>
      </c>
      <c r="H410" s="68">
        <v>0</v>
      </c>
      <c r="I410" s="68">
        <v>0</v>
      </c>
      <c r="J410" s="68">
        <v>0</v>
      </c>
      <c r="K410" s="65" t="str">
        <f t="shared" si="24"/>
        <v>1-30</v>
      </c>
      <c r="L410" s="66" t="s">
        <v>555</v>
      </c>
    </row>
    <row r="411" spans="1:12" x14ac:dyDescent="0.2">
      <c r="A411" s="66">
        <v>20240</v>
      </c>
      <c r="B411" s="69"/>
      <c r="C411" s="66" t="s">
        <v>42</v>
      </c>
      <c r="D411" s="66"/>
      <c r="E411" s="70">
        <v>198870.18914</v>
      </c>
      <c r="F411" s="68"/>
      <c r="G411" s="68"/>
      <c r="H411" s="68"/>
      <c r="I411" s="68"/>
      <c r="J411" s="68"/>
      <c r="K411" s="69"/>
      <c r="L411" s="66" t="s">
        <v>5021</v>
      </c>
    </row>
    <row r="412" spans="1:12" x14ac:dyDescent="0.2">
      <c r="A412" s="66">
        <v>340632</v>
      </c>
      <c r="B412" s="67"/>
      <c r="C412" s="66" t="s">
        <v>43</v>
      </c>
      <c r="D412" s="66"/>
      <c r="E412" s="68">
        <v>198735.58000000002</v>
      </c>
      <c r="F412" s="68">
        <v>0</v>
      </c>
      <c r="G412" s="68">
        <v>0</v>
      </c>
      <c r="H412" s="68">
        <v>0</v>
      </c>
      <c r="I412" s="68">
        <v>198735.58000000002</v>
      </c>
      <c r="J412" s="68">
        <v>198735.58000000002</v>
      </c>
      <c r="K412" s="65" t="str">
        <f t="shared" ref="K412:K420" si="25">+IF(I412&gt;0,"120+",IF(H412&gt;0,"91-120",IF(G412&gt;0,"61-90",IF(F412&gt;0,"31-60","1-30"))))</f>
        <v>120+</v>
      </c>
      <c r="L412" s="66" t="s">
        <v>3804</v>
      </c>
    </row>
    <row r="413" spans="1:12" x14ac:dyDescent="0.2">
      <c r="A413" s="66">
        <v>320729</v>
      </c>
      <c r="B413" s="67"/>
      <c r="C413" s="66" t="s">
        <v>42</v>
      </c>
      <c r="D413" s="66"/>
      <c r="E413" s="68">
        <v>198418.55</v>
      </c>
      <c r="F413" s="68">
        <v>0</v>
      </c>
      <c r="G413" s="68">
        <v>0</v>
      </c>
      <c r="H413" s="68">
        <v>0</v>
      </c>
      <c r="I413" s="68">
        <v>0</v>
      </c>
      <c r="J413" s="68">
        <v>0</v>
      </c>
      <c r="K413" s="65" t="str">
        <f t="shared" si="25"/>
        <v>1-30</v>
      </c>
      <c r="L413" s="66" t="s">
        <v>3804</v>
      </c>
    </row>
    <row r="414" spans="1:12" x14ac:dyDescent="0.2">
      <c r="A414" s="66">
        <v>363509</v>
      </c>
      <c r="B414" s="67"/>
      <c r="C414" s="66" t="s">
        <v>42</v>
      </c>
      <c r="D414" s="66"/>
      <c r="E414" s="68">
        <v>198020.72</v>
      </c>
      <c r="F414" s="68">
        <v>0</v>
      </c>
      <c r="G414" s="68">
        <v>198020.72</v>
      </c>
      <c r="H414" s="68">
        <v>0</v>
      </c>
      <c r="I414" s="68">
        <v>0</v>
      </c>
      <c r="J414" s="68">
        <v>198020.72</v>
      </c>
      <c r="K414" s="65" t="str">
        <f t="shared" si="25"/>
        <v>61-90</v>
      </c>
      <c r="L414" s="66" t="s">
        <v>3804</v>
      </c>
    </row>
    <row r="415" spans="1:12" x14ac:dyDescent="0.2">
      <c r="A415" s="66">
        <v>369530</v>
      </c>
      <c r="B415" s="67"/>
      <c r="C415" s="66" t="s">
        <v>42</v>
      </c>
      <c r="D415" s="66"/>
      <c r="E415" s="68">
        <v>197994.46468011901</v>
      </c>
      <c r="F415" s="68">
        <v>0</v>
      </c>
      <c r="G415" s="68">
        <v>0</v>
      </c>
      <c r="H415" s="68">
        <v>0</v>
      </c>
      <c r="I415" s="68">
        <v>0</v>
      </c>
      <c r="J415" s="68">
        <v>0</v>
      </c>
      <c r="K415" s="65" t="str">
        <f t="shared" si="25"/>
        <v>1-30</v>
      </c>
      <c r="L415" s="66" t="s">
        <v>555</v>
      </c>
    </row>
    <row r="416" spans="1:12" x14ac:dyDescent="0.2">
      <c r="A416" s="66">
        <v>363897</v>
      </c>
      <c r="B416" s="67"/>
      <c r="C416" s="66" t="s">
        <v>42</v>
      </c>
      <c r="D416" s="66"/>
      <c r="E416" s="68">
        <v>196476.28854725166</v>
      </c>
      <c r="F416" s="68">
        <v>0</v>
      </c>
      <c r="G416" s="68">
        <v>0</v>
      </c>
      <c r="H416" s="68">
        <v>0</v>
      </c>
      <c r="I416" s="68">
        <v>0</v>
      </c>
      <c r="J416" s="68">
        <v>0</v>
      </c>
      <c r="K416" s="65" t="str">
        <f t="shared" si="25"/>
        <v>1-30</v>
      </c>
      <c r="L416" s="66" t="s">
        <v>555</v>
      </c>
    </row>
    <row r="417" spans="1:12" x14ac:dyDescent="0.2">
      <c r="A417" s="66">
        <v>368926</v>
      </c>
      <c r="B417" s="67"/>
      <c r="C417" s="66" t="s">
        <v>42</v>
      </c>
      <c r="D417" s="66"/>
      <c r="E417" s="68">
        <v>196430.52000000002</v>
      </c>
      <c r="F417" s="68">
        <v>0</v>
      </c>
      <c r="G417" s="68">
        <v>0</v>
      </c>
      <c r="H417" s="68">
        <v>0</v>
      </c>
      <c r="I417" s="68">
        <v>0</v>
      </c>
      <c r="J417" s="68">
        <v>0</v>
      </c>
      <c r="K417" s="65" t="str">
        <f t="shared" si="25"/>
        <v>1-30</v>
      </c>
      <c r="L417" s="66" t="s">
        <v>3732</v>
      </c>
    </row>
    <row r="418" spans="1:12" x14ac:dyDescent="0.2">
      <c r="A418" s="66">
        <v>318071</v>
      </c>
      <c r="B418" s="67"/>
      <c r="C418" s="66" t="s">
        <v>42</v>
      </c>
      <c r="D418" s="66"/>
      <c r="E418" s="68">
        <v>195515.31380444579</v>
      </c>
      <c r="F418" s="68">
        <v>0</v>
      </c>
      <c r="G418" s="68">
        <v>0</v>
      </c>
      <c r="H418" s="68">
        <v>0</v>
      </c>
      <c r="I418" s="68">
        <v>0</v>
      </c>
      <c r="J418" s="68">
        <v>0</v>
      </c>
      <c r="K418" s="65" t="str">
        <f t="shared" si="25"/>
        <v>1-30</v>
      </c>
      <c r="L418" s="66" t="s">
        <v>555</v>
      </c>
    </row>
    <row r="419" spans="1:12" x14ac:dyDescent="0.2">
      <c r="A419" s="66">
        <v>351438</v>
      </c>
      <c r="B419" s="67"/>
      <c r="C419" s="66" t="s">
        <v>42</v>
      </c>
      <c r="D419" s="66"/>
      <c r="E419" s="68">
        <v>194543.54513693869</v>
      </c>
      <c r="F419" s="68">
        <v>0</v>
      </c>
      <c r="G419" s="68">
        <v>0</v>
      </c>
      <c r="H419" s="68">
        <v>0</v>
      </c>
      <c r="I419" s="68">
        <v>0</v>
      </c>
      <c r="J419" s="68">
        <v>0</v>
      </c>
      <c r="K419" s="65" t="str">
        <f t="shared" si="25"/>
        <v>1-30</v>
      </c>
      <c r="L419" s="66" t="s">
        <v>555</v>
      </c>
    </row>
    <row r="420" spans="1:12" x14ac:dyDescent="0.2">
      <c r="A420" s="66">
        <v>309099</v>
      </c>
      <c r="B420" s="67"/>
      <c r="C420" s="66" t="s">
        <v>42</v>
      </c>
      <c r="D420" s="66"/>
      <c r="E420" s="68">
        <v>194422.61</v>
      </c>
      <c r="F420" s="68">
        <v>0</v>
      </c>
      <c r="G420" s="68">
        <v>0</v>
      </c>
      <c r="H420" s="68">
        <v>0</v>
      </c>
      <c r="I420" s="68">
        <v>0</v>
      </c>
      <c r="J420" s="68">
        <v>0</v>
      </c>
      <c r="K420" s="65" t="str">
        <f t="shared" si="25"/>
        <v>1-30</v>
      </c>
      <c r="L420" s="66" t="s">
        <v>3639</v>
      </c>
    </row>
    <row r="421" spans="1:12" x14ac:dyDescent="0.2">
      <c r="A421" s="66">
        <v>19747</v>
      </c>
      <c r="B421" s="69"/>
      <c r="C421" s="66" t="s">
        <v>42</v>
      </c>
      <c r="D421" s="66"/>
      <c r="E421" s="70">
        <v>194169.37872000004</v>
      </c>
      <c r="F421" s="68"/>
      <c r="G421" s="68"/>
      <c r="H421" s="68"/>
      <c r="I421" s="68"/>
      <c r="J421" s="68"/>
      <c r="K421" s="69"/>
      <c r="L421" s="66" t="s">
        <v>5021</v>
      </c>
    </row>
    <row r="422" spans="1:12" x14ac:dyDescent="0.2">
      <c r="A422" s="66">
        <v>311128</v>
      </c>
      <c r="B422" s="67"/>
      <c r="C422" s="66" t="s">
        <v>42</v>
      </c>
      <c r="D422" s="66"/>
      <c r="E422" s="68">
        <v>193077.07</v>
      </c>
      <c r="F422" s="68">
        <v>0</v>
      </c>
      <c r="G422" s="68">
        <v>0</v>
      </c>
      <c r="H422" s="68">
        <v>0</v>
      </c>
      <c r="I422" s="68">
        <v>0</v>
      </c>
      <c r="J422" s="68">
        <v>0</v>
      </c>
      <c r="K422" s="65" t="str">
        <f t="shared" ref="K422:K427" si="26">+IF(I422&gt;0,"120+",IF(H422&gt;0,"91-120",IF(G422&gt;0,"61-90",IF(F422&gt;0,"31-60","1-30"))))</f>
        <v>1-30</v>
      </c>
      <c r="L422" s="66" t="s">
        <v>555</v>
      </c>
    </row>
    <row r="423" spans="1:12" x14ac:dyDescent="0.2">
      <c r="A423" s="66">
        <v>337409</v>
      </c>
      <c r="B423" s="67"/>
      <c r="C423" s="66" t="s">
        <v>43</v>
      </c>
      <c r="D423" s="66"/>
      <c r="E423" s="68">
        <v>193065.47999999998</v>
      </c>
      <c r="F423" s="68">
        <v>0</v>
      </c>
      <c r="G423" s="68">
        <v>0</v>
      </c>
      <c r="H423" s="68">
        <v>0</v>
      </c>
      <c r="I423" s="68">
        <v>193065.47999999998</v>
      </c>
      <c r="J423" s="68">
        <v>193065.47999999998</v>
      </c>
      <c r="K423" s="65" t="str">
        <f t="shared" si="26"/>
        <v>120+</v>
      </c>
      <c r="L423" s="66" t="s">
        <v>3804</v>
      </c>
    </row>
    <row r="424" spans="1:12" x14ac:dyDescent="0.2">
      <c r="A424" s="66">
        <v>312657</v>
      </c>
      <c r="B424" s="67"/>
      <c r="C424" s="66" t="s">
        <v>42</v>
      </c>
      <c r="D424" s="66"/>
      <c r="E424" s="68">
        <v>192884.08557615581</v>
      </c>
      <c r="F424" s="68">
        <v>0</v>
      </c>
      <c r="G424" s="68">
        <v>0</v>
      </c>
      <c r="H424" s="68">
        <v>0</v>
      </c>
      <c r="I424" s="68">
        <v>0</v>
      </c>
      <c r="J424" s="68">
        <v>0</v>
      </c>
      <c r="K424" s="65" t="str">
        <f t="shared" si="26"/>
        <v>1-30</v>
      </c>
      <c r="L424" s="66" t="s">
        <v>555</v>
      </c>
    </row>
    <row r="425" spans="1:12" x14ac:dyDescent="0.2">
      <c r="A425" s="66">
        <v>313958</v>
      </c>
      <c r="B425" s="67"/>
      <c r="C425" s="66" t="s">
        <v>42</v>
      </c>
      <c r="D425" s="66"/>
      <c r="E425" s="68">
        <v>192602.40628442477</v>
      </c>
      <c r="F425" s="68">
        <v>0</v>
      </c>
      <c r="G425" s="68">
        <v>0</v>
      </c>
      <c r="H425" s="68">
        <v>0</v>
      </c>
      <c r="I425" s="68">
        <v>0</v>
      </c>
      <c r="J425" s="68">
        <v>0</v>
      </c>
      <c r="K425" s="65" t="str">
        <f t="shared" si="26"/>
        <v>1-30</v>
      </c>
      <c r="L425" s="66" t="s">
        <v>555</v>
      </c>
    </row>
    <row r="426" spans="1:12" x14ac:dyDescent="0.2">
      <c r="A426" s="66">
        <v>320718</v>
      </c>
      <c r="B426" s="67"/>
      <c r="C426" s="66" t="s">
        <v>42</v>
      </c>
      <c r="D426" s="66"/>
      <c r="E426" s="68">
        <v>192533.89</v>
      </c>
      <c r="F426" s="68">
        <v>0</v>
      </c>
      <c r="G426" s="68">
        <v>0</v>
      </c>
      <c r="H426" s="68">
        <v>0</v>
      </c>
      <c r="I426" s="68">
        <v>0</v>
      </c>
      <c r="J426" s="68">
        <v>0</v>
      </c>
      <c r="K426" s="65" t="str">
        <f t="shared" si="26"/>
        <v>1-30</v>
      </c>
      <c r="L426" s="66" t="s">
        <v>3804</v>
      </c>
    </row>
    <row r="427" spans="1:12" x14ac:dyDescent="0.2">
      <c r="A427" s="66">
        <v>348891</v>
      </c>
      <c r="B427" s="67"/>
      <c r="C427" s="66" t="s">
        <v>43</v>
      </c>
      <c r="D427" s="66"/>
      <c r="E427" s="68">
        <v>191683.17</v>
      </c>
      <c r="F427" s="68">
        <v>0</v>
      </c>
      <c r="G427" s="68">
        <v>0</v>
      </c>
      <c r="H427" s="68">
        <v>0</v>
      </c>
      <c r="I427" s="68">
        <v>0</v>
      </c>
      <c r="J427" s="68">
        <v>0</v>
      </c>
      <c r="K427" s="65" t="str">
        <f t="shared" si="26"/>
        <v>1-30</v>
      </c>
      <c r="L427" s="66" t="s">
        <v>3804</v>
      </c>
    </row>
    <row r="428" spans="1:12" x14ac:dyDescent="0.2">
      <c r="A428" s="66">
        <v>19951</v>
      </c>
      <c r="B428" s="69"/>
      <c r="C428" s="66" t="s">
        <v>42</v>
      </c>
      <c r="D428" s="66"/>
      <c r="E428" s="70">
        <v>190687.38125999999</v>
      </c>
      <c r="F428" s="68"/>
      <c r="G428" s="68"/>
      <c r="H428" s="68"/>
      <c r="I428" s="68"/>
      <c r="J428" s="68"/>
      <c r="K428" s="69"/>
      <c r="L428" s="66" t="s">
        <v>5021</v>
      </c>
    </row>
    <row r="429" spans="1:12" x14ac:dyDescent="0.2">
      <c r="A429" s="66">
        <v>331735</v>
      </c>
      <c r="B429" s="67"/>
      <c r="C429" s="66" t="s">
        <v>42</v>
      </c>
      <c r="D429" s="66"/>
      <c r="E429" s="68">
        <v>190313.19</v>
      </c>
      <c r="F429" s="68">
        <v>0</v>
      </c>
      <c r="G429" s="68">
        <v>0</v>
      </c>
      <c r="H429" s="68">
        <v>0</v>
      </c>
      <c r="I429" s="68">
        <v>0</v>
      </c>
      <c r="J429" s="68">
        <v>0</v>
      </c>
      <c r="K429" s="65" t="str">
        <f>+IF(I429&gt;0,"120+",IF(H429&gt;0,"91-120",IF(G429&gt;0,"61-90",IF(F429&gt;0,"31-60","1-30"))))</f>
        <v>1-30</v>
      </c>
      <c r="L429" s="66" t="s">
        <v>3732</v>
      </c>
    </row>
    <row r="430" spans="1:12" x14ac:dyDescent="0.2">
      <c r="A430" s="66">
        <v>318126</v>
      </c>
      <c r="B430" s="67"/>
      <c r="C430" s="66" t="s">
        <v>42</v>
      </c>
      <c r="D430" s="66"/>
      <c r="E430" s="68">
        <v>190251.89544336573</v>
      </c>
      <c r="F430" s="68">
        <v>335925.56</v>
      </c>
      <c r="G430" s="68">
        <v>0</v>
      </c>
      <c r="H430" s="68">
        <v>0</v>
      </c>
      <c r="I430" s="68">
        <v>3451689.32</v>
      </c>
      <c r="J430" s="68">
        <v>3787614.88</v>
      </c>
      <c r="K430" s="65" t="str">
        <f>+IF(I430&gt;0,"120+",IF(H430&gt;0,"91-120",IF(G430&gt;0,"61-90",IF(F430&gt;0,"31-60","1-30"))))</f>
        <v>120+</v>
      </c>
      <c r="L430" s="66" t="s">
        <v>555</v>
      </c>
    </row>
    <row r="431" spans="1:12" x14ac:dyDescent="0.2">
      <c r="A431" s="66">
        <v>341517</v>
      </c>
      <c r="B431" s="67"/>
      <c r="C431" s="66" t="s">
        <v>42</v>
      </c>
      <c r="D431" s="66"/>
      <c r="E431" s="68">
        <v>189639</v>
      </c>
      <c r="F431" s="68">
        <v>0</v>
      </c>
      <c r="G431" s="68">
        <v>0</v>
      </c>
      <c r="H431" s="68">
        <v>0</v>
      </c>
      <c r="I431" s="68">
        <v>0</v>
      </c>
      <c r="J431" s="68">
        <v>0</v>
      </c>
      <c r="K431" s="65" t="str">
        <f>+IF(I431&gt;0,"120+",IF(H431&gt;0,"91-120",IF(G431&gt;0,"61-90",IF(F431&gt;0,"31-60","1-30"))))</f>
        <v>1-30</v>
      </c>
      <c r="L431" s="66" t="s">
        <v>3243</v>
      </c>
    </row>
    <row r="432" spans="1:12" x14ac:dyDescent="0.2">
      <c r="A432" s="66">
        <v>314293</v>
      </c>
      <c r="B432" s="67"/>
      <c r="C432" s="66" t="s">
        <v>42</v>
      </c>
      <c r="D432" s="66"/>
      <c r="E432" s="68">
        <v>187543.90000000002</v>
      </c>
      <c r="F432" s="68">
        <v>0</v>
      </c>
      <c r="G432" s="68">
        <v>0</v>
      </c>
      <c r="H432" s="68">
        <v>0</v>
      </c>
      <c r="I432" s="68">
        <v>0</v>
      </c>
      <c r="J432" s="68">
        <v>0</v>
      </c>
      <c r="K432" s="65" t="str">
        <f>+IF(I432&gt;0,"120+",IF(H432&gt;0,"91-120",IF(G432&gt;0,"61-90",IF(F432&gt;0,"31-60","1-30"))))</f>
        <v>1-30</v>
      </c>
      <c r="L432" s="66" t="s">
        <v>3639</v>
      </c>
    </row>
    <row r="433" spans="1:12" x14ac:dyDescent="0.2">
      <c r="A433" s="66">
        <v>19597</v>
      </c>
      <c r="B433" s="69"/>
      <c r="C433" s="66" t="s">
        <v>42</v>
      </c>
      <c r="D433" s="66"/>
      <c r="E433" s="70">
        <v>185227.13256000003</v>
      </c>
      <c r="F433" s="68"/>
      <c r="G433" s="68"/>
      <c r="H433" s="68"/>
      <c r="I433" s="68"/>
      <c r="J433" s="68"/>
      <c r="K433" s="69"/>
      <c r="L433" s="66" t="s">
        <v>5021</v>
      </c>
    </row>
    <row r="434" spans="1:12" x14ac:dyDescent="0.2">
      <c r="A434" s="66">
        <v>309178</v>
      </c>
      <c r="B434" s="67"/>
      <c r="C434" s="66" t="s">
        <v>42</v>
      </c>
      <c r="D434" s="66"/>
      <c r="E434" s="68">
        <v>184584.41</v>
      </c>
      <c r="F434" s="68">
        <v>0</v>
      </c>
      <c r="G434" s="68">
        <v>184584.41</v>
      </c>
      <c r="H434" s="68">
        <v>0</v>
      </c>
      <c r="I434" s="68">
        <v>0</v>
      </c>
      <c r="J434" s="68">
        <v>184584.41</v>
      </c>
      <c r="K434" s="65" t="str">
        <f>+IF(I434&gt;0,"120+",IF(H434&gt;0,"91-120",IF(G434&gt;0,"61-90",IF(F434&gt;0,"31-60","1-30"))))</f>
        <v>61-90</v>
      </c>
      <c r="L434" s="66" t="s">
        <v>3243</v>
      </c>
    </row>
    <row r="435" spans="1:12" x14ac:dyDescent="0.2">
      <c r="A435" s="66">
        <v>492313</v>
      </c>
      <c r="B435" s="67"/>
      <c r="C435" s="66" t="s">
        <v>42</v>
      </c>
      <c r="D435" s="66"/>
      <c r="E435" s="68">
        <v>184040.44</v>
      </c>
      <c r="F435" s="68">
        <v>0</v>
      </c>
      <c r="G435" s="68">
        <v>0</v>
      </c>
      <c r="H435" s="68">
        <v>0</v>
      </c>
      <c r="I435" s="68">
        <v>0</v>
      </c>
      <c r="J435" s="68">
        <v>0</v>
      </c>
      <c r="K435" s="65" t="str">
        <f>+IF(I435&gt;0,"120+",IF(H435&gt;0,"91-120",IF(G435&gt;0,"61-90",IF(F435&gt;0,"31-60","1-30"))))</f>
        <v>1-30</v>
      </c>
      <c r="L435" s="66" t="s">
        <v>3742</v>
      </c>
    </row>
    <row r="436" spans="1:12" x14ac:dyDescent="0.2">
      <c r="A436" s="66">
        <v>311159</v>
      </c>
      <c r="B436" s="67"/>
      <c r="C436" s="66" t="s">
        <v>43</v>
      </c>
      <c r="D436" s="66"/>
      <c r="E436" s="68">
        <v>183887.96440406446</v>
      </c>
      <c r="F436" s="68">
        <v>0</v>
      </c>
      <c r="G436" s="68">
        <v>0</v>
      </c>
      <c r="H436" s="68">
        <v>0</v>
      </c>
      <c r="I436" s="68">
        <v>3660919.06</v>
      </c>
      <c r="J436" s="68">
        <v>3660919.06</v>
      </c>
      <c r="K436" s="65" t="str">
        <f>+IF(I436&gt;0,"120+",IF(H436&gt;0,"91-120",IF(G436&gt;0,"61-90",IF(F436&gt;0,"31-60","1-30"))))</f>
        <v>120+</v>
      </c>
      <c r="L436" s="66" t="s">
        <v>555</v>
      </c>
    </row>
    <row r="437" spans="1:12" x14ac:dyDescent="0.2">
      <c r="A437" s="66">
        <v>368695</v>
      </c>
      <c r="B437" s="67"/>
      <c r="C437" s="66" t="s">
        <v>42</v>
      </c>
      <c r="D437" s="66"/>
      <c r="E437" s="68">
        <v>183233.94</v>
      </c>
      <c r="F437" s="68">
        <v>0</v>
      </c>
      <c r="G437" s="68">
        <v>0</v>
      </c>
      <c r="H437" s="68">
        <v>0</v>
      </c>
      <c r="I437" s="68">
        <v>0</v>
      </c>
      <c r="J437" s="68">
        <v>0</v>
      </c>
      <c r="K437" s="65" t="str">
        <f>+IF(I437&gt;0,"120+",IF(H437&gt;0,"91-120",IF(G437&gt;0,"61-90",IF(F437&gt;0,"31-60","1-30"))))</f>
        <v>1-30</v>
      </c>
      <c r="L437" s="66" t="s">
        <v>3243</v>
      </c>
    </row>
    <row r="438" spans="1:12" x14ac:dyDescent="0.2">
      <c r="A438" s="66">
        <v>19957</v>
      </c>
      <c r="B438" s="69"/>
      <c r="C438" s="66" t="s">
        <v>42</v>
      </c>
      <c r="D438" s="66"/>
      <c r="E438" s="70">
        <v>182828.14097600002</v>
      </c>
      <c r="F438" s="68"/>
      <c r="G438" s="68"/>
      <c r="H438" s="68"/>
      <c r="I438" s="68"/>
      <c r="J438" s="68"/>
      <c r="K438" s="69"/>
      <c r="L438" s="66" t="s">
        <v>5021</v>
      </c>
    </row>
    <row r="439" spans="1:12" x14ac:dyDescent="0.2">
      <c r="A439" s="66">
        <v>314796</v>
      </c>
      <c r="B439" s="67"/>
      <c r="C439" s="66" t="s">
        <v>42</v>
      </c>
      <c r="D439" s="66"/>
      <c r="E439" s="68">
        <v>182136.38302327142</v>
      </c>
      <c r="F439" s="68">
        <v>0</v>
      </c>
      <c r="G439" s="68">
        <v>0</v>
      </c>
      <c r="H439" s="68">
        <v>0</v>
      </c>
      <c r="I439" s="68">
        <v>0</v>
      </c>
      <c r="J439" s="68">
        <v>0</v>
      </c>
      <c r="K439" s="65" t="str">
        <f>+IF(I439&gt;0,"120+",IF(H439&gt;0,"91-120",IF(G439&gt;0,"61-90",IF(F439&gt;0,"31-60","1-30"))))</f>
        <v>1-30</v>
      </c>
      <c r="L439" s="66" t="s">
        <v>555</v>
      </c>
    </row>
    <row r="440" spans="1:12" x14ac:dyDescent="0.2">
      <c r="A440" s="66">
        <v>362092</v>
      </c>
      <c r="B440" s="67"/>
      <c r="C440" s="66" t="s">
        <v>42</v>
      </c>
      <c r="D440" s="66"/>
      <c r="E440" s="68">
        <v>179864.33</v>
      </c>
      <c r="F440" s="68">
        <v>0</v>
      </c>
      <c r="G440" s="68">
        <v>0</v>
      </c>
      <c r="H440" s="68">
        <v>0</v>
      </c>
      <c r="I440" s="68">
        <v>0</v>
      </c>
      <c r="J440" s="68">
        <v>0</v>
      </c>
      <c r="K440" s="65" t="str">
        <f>+IF(I440&gt;0,"120+",IF(H440&gt;0,"91-120",IF(G440&gt;0,"61-90",IF(F440&gt;0,"31-60","1-30"))))</f>
        <v>1-30</v>
      </c>
      <c r="L440" s="66" t="s">
        <v>5023</v>
      </c>
    </row>
    <row r="441" spans="1:12" x14ac:dyDescent="0.2">
      <c r="A441" s="66">
        <v>20269</v>
      </c>
      <c r="B441" s="69"/>
      <c r="C441" s="66" t="s">
        <v>42</v>
      </c>
      <c r="D441" s="66"/>
      <c r="E441" s="70">
        <v>179715.6802</v>
      </c>
      <c r="F441" s="68"/>
      <c r="G441" s="68"/>
      <c r="H441" s="68"/>
      <c r="I441" s="68"/>
      <c r="J441" s="68"/>
      <c r="K441" s="69"/>
      <c r="L441" s="66" t="s">
        <v>5021</v>
      </c>
    </row>
    <row r="442" spans="1:12" x14ac:dyDescent="0.2">
      <c r="A442" s="66">
        <v>314577</v>
      </c>
      <c r="B442" s="67"/>
      <c r="C442" s="66" t="s">
        <v>42</v>
      </c>
      <c r="D442" s="66"/>
      <c r="E442" s="68">
        <v>179712.66798480434</v>
      </c>
      <c r="F442" s="68">
        <v>0</v>
      </c>
      <c r="G442" s="68">
        <v>0</v>
      </c>
      <c r="H442" s="68">
        <v>0</v>
      </c>
      <c r="I442" s="68">
        <v>0</v>
      </c>
      <c r="J442" s="68">
        <v>0</v>
      </c>
      <c r="K442" s="65" t="str">
        <f>+IF(I442&gt;0,"120+",IF(H442&gt;0,"91-120",IF(G442&gt;0,"61-90",IF(F442&gt;0,"31-60","1-30"))))</f>
        <v>1-30</v>
      </c>
      <c r="L442" s="66" t="s">
        <v>555</v>
      </c>
    </row>
    <row r="443" spans="1:12" x14ac:dyDescent="0.2">
      <c r="A443" s="66">
        <v>309736</v>
      </c>
      <c r="B443" s="67"/>
      <c r="C443" s="66" t="s">
        <v>42</v>
      </c>
      <c r="D443" s="66"/>
      <c r="E443" s="68">
        <v>179049.16999999998</v>
      </c>
      <c r="F443" s="68">
        <v>0</v>
      </c>
      <c r="G443" s="68">
        <v>0</v>
      </c>
      <c r="H443" s="68">
        <v>0</v>
      </c>
      <c r="I443" s="68">
        <v>0</v>
      </c>
      <c r="J443" s="68">
        <v>0</v>
      </c>
      <c r="K443" s="65" t="str">
        <f>+IF(I443&gt;0,"120+",IF(H443&gt;0,"91-120",IF(G443&gt;0,"61-90",IF(F443&gt;0,"31-60","1-30"))))</f>
        <v>1-30</v>
      </c>
      <c r="L443" s="66" t="s">
        <v>3581</v>
      </c>
    </row>
    <row r="444" spans="1:12" x14ac:dyDescent="0.2">
      <c r="A444" s="66">
        <v>20276</v>
      </c>
      <c r="B444" s="69"/>
      <c r="C444" s="66" t="s">
        <v>42</v>
      </c>
      <c r="D444" s="66"/>
      <c r="E444" s="70">
        <v>178984.07874000003</v>
      </c>
      <c r="F444" s="68"/>
      <c r="G444" s="68"/>
      <c r="H444" s="68"/>
      <c r="I444" s="68"/>
      <c r="J444" s="68"/>
      <c r="K444" s="69"/>
      <c r="L444" s="66" t="s">
        <v>5021</v>
      </c>
    </row>
    <row r="445" spans="1:12" x14ac:dyDescent="0.2">
      <c r="A445" s="66">
        <v>20317</v>
      </c>
      <c r="B445" s="69"/>
      <c r="C445" s="66" t="s">
        <v>42</v>
      </c>
      <c r="D445" s="66"/>
      <c r="E445" s="70">
        <v>178779.23214000001</v>
      </c>
      <c r="F445" s="68"/>
      <c r="G445" s="68"/>
      <c r="H445" s="68"/>
      <c r="I445" s="68"/>
      <c r="J445" s="68"/>
      <c r="K445" s="69"/>
      <c r="L445" s="66" t="s">
        <v>5021</v>
      </c>
    </row>
    <row r="446" spans="1:12" x14ac:dyDescent="0.2">
      <c r="A446" s="66">
        <v>315934</v>
      </c>
      <c r="B446" s="67"/>
      <c r="C446" s="66" t="s">
        <v>42</v>
      </c>
      <c r="D446" s="66"/>
      <c r="E446" s="68">
        <v>178480.07953996849</v>
      </c>
      <c r="F446" s="68">
        <v>0</v>
      </c>
      <c r="G446" s="68">
        <v>0</v>
      </c>
      <c r="H446" s="68">
        <v>0</v>
      </c>
      <c r="I446" s="68">
        <v>0</v>
      </c>
      <c r="J446" s="68">
        <v>0</v>
      </c>
      <c r="K446" s="65" t="str">
        <f>+IF(I446&gt;0,"120+",IF(H446&gt;0,"91-120",IF(G446&gt;0,"61-90",IF(F446&gt;0,"31-60","1-30"))))</f>
        <v>1-30</v>
      </c>
      <c r="L446" s="66" t="s">
        <v>555</v>
      </c>
    </row>
    <row r="447" spans="1:12" x14ac:dyDescent="0.2">
      <c r="A447" s="66">
        <v>360028</v>
      </c>
      <c r="B447" s="67"/>
      <c r="C447" s="66" t="s">
        <v>42</v>
      </c>
      <c r="D447" s="66"/>
      <c r="E447" s="68">
        <v>177981.21376501353</v>
      </c>
      <c r="F447" s="68">
        <v>0</v>
      </c>
      <c r="G447" s="68">
        <v>0</v>
      </c>
      <c r="H447" s="68">
        <v>0</v>
      </c>
      <c r="I447" s="68">
        <v>0</v>
      </c>
      <c r="J447" s="68">
        <v>0</v>
      </c>
      <c r="K447" s="65" t="str">
        <f>+IF(I447&gt;0,"120+",IF(H447&gt;0,"91-120",IF(G447&gt;0,"61-90",IF(F447&gt;0,"31-60","1-30"))))</f>
        <v>1-30</v>
      </c>
      <c r="L447" s="66" t="s">
        <v>555</v>
      </c>
    </row>
    <row r="448" spans="1:12" x14ac:dyDescent="0.2">
      <c r="A448" s="66">
        <v>366488</v>
      </c>
      <c r="B448" s="67"/>
      <c r="C448" s="66" t="s">
        <v>42</v>
      </c>
      <c r="D448" s="66"/>
      <c r="E448" s="68">
        <v>177638.43</v>
      </c>
      <c r="F448" s="68">
        <v>0</v>
      </c>
      <c r="G448" s="68">
        <v>0</v>
      </c>
      <c r="H448" s="68">
        <v>0</v>
      </c>
      <c r="I448" s="68">
        <v>0</v>
      </c>
      <c r="J448" s="68">
        <v>0</v>
      </c>
      <c r="K448" s="65" t="str">
        <f>+IF(I448&gt;0,"120+",IF(H448&gt;0,"91-120",IF(G448&gt;0,"61-90",IF(F448&gt;0,"31-60","1-30"))))</f>
        <v>1-30</v>
      </c>
      <c r="L448" s="66" t="s">
        <v>3639</v>
      </c>
    </row>
    <row r="449" spans="1:12" x14ac:dyDescent="0.2">
      <c r="A449" s="66">
        <v>315577</v>
      </c>
      <c r="B449" s="67"/>
      <c r="C449" s="66" t="s">
        <v>42</v>
      </c>
      <c r="D449" s="66"/>
      <c r="E449" s="68">
        <v>177405.91802205011</v>
      </c>
      <c r="F449" s="68">
        <v>0</v>
      </c>
      <c r="G449" s="68">
        <v>0</v>
      </c>
      <c r="H449" s="68">
        <v>0</v>
      </c>
      <c r="I449" s="68">
        <v>0</v>
      </c>
      <c r="J449" s="68">
        <v>0</v>
      </c>
      <c r="K449" s="65" t="str">
        <f>+IF(I449&gt;0,"120+",IF(H449&gt;0,"91-120",IF(G449&gt;0,"61-90",IF(F449&gt;0,"31-60","1-30"))))</f>
        <v>1-30</v>
      </c>
      <c r="L449" s="66" t="s">
        <v>555</v>
      </c>
    </row>
    <row r="450" spans="1:12" x14ac:dyDescent="0.2">
      <c r="A450" s="66">
        <v>19804</v>
      </c>
      <c r="B450" s="69"/>
      <c r="C450" s="66" t="s">
        <v>42</v>
      </c>
      <c r="D450" s="66"/>
      <c r="E450" s="70">
        <v>176545.05984000003</v>
      </c>
      <c r="F450" s="68"/>
      <c r="G450" s="68"/>
      <c r="H450" s="68"/>
      <c r="I450" s="68"/>
      <c r="J450" s="68"/>
      <c r="K450" s="69"/>
      <c r="L450" s="66" t="s">
        <v>5021</v>
      </c>
    </row>
    <row r="451" spans="1:12" x14ac:dyDescent="0.2">
      <c r="A451" s="66">
        <v>357733</v>
      </c>
      <c r="B451" s="67"/>
      <c r="C451" s="66" t="s">
        <v>42</v>
      </c>
      <c r="D451" s="66"/>
      <c r="E451" s="68">
        <v>176131.14</v>
      </c>
      <c r="F451" s="68">
        <v>0</v>
      </c>
      <c r="G451" s="68">
        <v>0</v>
      </c>
      <c r="H451" s="68">
        <v>0</v>
      </c>
      <c r="I451" s="68">
        <v>0</v>
      </c>
      <c r="J451" s="68">
        <v>0</v>
      </c>
      <c r="K451" s="65" t="str">
        <f t="shared" ref="K451:K457" si="27">+IF(I451&gt;0,"120+",IF(H451&gt;0,"91-120",IF(G451&gt;0,"61-90",IF(F451&gt;0,"31-60","1-30"))))</f>
        <v>1-30</v>
      </c>
      <c r="L451" s="66" t="s">
        <v>555</v>
      </c>
    </row>
    <row r="452" spans="1:12" x14ac:dyDescent="0.2">
      <c r="A452" s="66">
        <v>330242</v>
      </c>
      <c r="B452" s="67"/>
      <c r="C452" s="66" t="s">
        <v>42</v>
      </c>
      <c r="D452" s="66"/>
      <c r="E452" s="68">
        <v>175917.81258098612</v>
      </c>
      <c r="F452" s="68">
        <v>0</v>
      </c>
      <c r="G452" s="68">
        <v>0</v>
      </c>
      <c r="H452" s="68">
        <v>0</v>
      </c>
      <c r="I452" s="68">
        <v>0</v>
      </c>
      <c r="J452" s="68">
        <v>0</v>
      </c>
      <c r="K452" s="65" t="str">
        <f t="shared" si="27"/>
        <v>1-30</v>
      </c>
      <c r="L452" s="66" t="s">
        <v>555</v>
      </c>
    </row>
    <row r="453" spans="1:12" x14ac:dyDescent="0.2">
      <c r="A453" s="66">
        <v>368363</v>
      </c>
      <c r="B453" s="67"/>
      <c r="C453" s="66" t="s">
        <v>42</v>
      </c>
      <c r="D453" s="66"/>
      <c r="E453" s="68">
        <v>175893.26065928343</v>
      </c>
      <c r="F453" s="68">
        <v>0</v>
      </c>
      <c r="G453" s="68">
        <v>0</v>
      </c>
      <c r="H453" s="68">
        <v>0</v>
      </c>
      <c r="I453" s="68">
        <v>0</v>
      </c>
      <c r="J453" s="68">
        <v>0</v>
      </c>
      <c r="K453" s="65" t="str">
        <f t="shared" si="27"/>
        <v>1-30</v>
      </c>
      <c r="L453" s="66" t="s">
        <v>555</v>
      </c>
    </row>
    <row r="454" spans="1:12" x14ac:dyDescent="0.2">
      <c r="A454" s="66">
        <v>363449</v>
      </c>
      <c r="B454" s="67"/>
      <c r="C454" s="66" t="s">
        <v>42</v>
      </c>
      <c r="D454" s="66"/>
      <c r="E454" s="68">
        <v>175871.58</v>
      </c>
      <c r="F454" s="68">
        <v>112184.43</v>
      </c>
      <c r="G454" s="68">
        <v>0</v>
      </c>
      <c r="H454" s="68">
        <v>0</v>
      </c>
      <c r="I454" s="68">
        <v>0</v>
      </c>
      <c r="J454" s="68">
        <v>112184.43</v>
      </c>
      <c r="K454" s="65" t="str">
        <f t="shared" si="27"/>
        <v>31-60</v>
      </c>
      <c r="L454" s="66" t="s">
        <v>3804</v>
      </c>
    </row>
    <row r="455" spans="1:12" x14ac:dyDescent="0.2">
      <c r="A455" s="66">
        <v>318942</v>
      </c>
      <c r="B455" s="67"/>
      <c r="C455" s="66" t="s">
        <v>43</v>
      </c>
      <c r="D455" s="66"/>
      <c r="E455" s="68">
        <v>175280.03574101586</v>
      </c>
      <c r="F455" s="68">
        <v>0</v>
      </c>
      <c r="G455" s="68">
        <v>0</v>
      </c>
      <c r="H455" s="68">
        <v>0</v>
      </c>
      <c r="I455" s="68">
        <v>3489548.79</v>
      </c>
      <c r="J455" s="68">
        <v>3489548.79</v>
      </c>
      <c r="K455" s="65" t="str">
        <f t="shared" si="27"/>
        <v>120+</v>
      </c>
      <c r="L455" s="66" t="s">
        <v>555</v>
      </c>
    </row>
    <row r="456" spans="1:12" x14ac:dyDescent="0.2">
      <c r="A456" s="66">
        <v>318678</v>
      </c>
      <c r="B456" s="67"/>
      <c r="C456" s="66" t="s">
        <v>42</v>
      </c>
      <c r="D456" s="66"/>
      <c r="E456" s="68">
        <v>175274.32358541523</v>
      </c>
      <c r="F456" s="68">
        <v>3489435.0700000003</v>
      </c>
      <c r="G456" s="68">
        <v>0</v>
      </c>
      <c r="H456" s="68">
        <v>0</v>
      </c>
      <c r="I456" s="68">
        <v>0</v>
      </c>
      <c r="J456" s="68">
        <v>3489435.0700000003</v>
      </c>
      <c r="K456" s="65" t="str">
        <f t="shared" si="27"/>
        <v>31-60</v>
      </c>
      <c r="L456" s="66" t="s">
        <v>555</v>
      </c>
    </row>
    <row r="457" spans="1:12" x14ac:dyDescent="0.2">
      <c r="A457" s="66">
        <v>556379</v>
      </c>
      <c r="B457" s="67"/>
      <c r="C457" s="66" t="s">
        <v>42</v>
      </c>
      <c r="D457" s="66"/>
      <c r="E457" s="68">
        <v>175204.17</v>
      </c>
      <c r="F457" s="68">
        <v>0</v>
      </c>
      <c r="G457" s="68">
        <v>0</v>
      </c>
      <c r="H457" s="68">
        <v>0</v>
      </c>
      <c r="I457" s="68">
        <v>0</v>
      </c>
      <c r="J457" s="68">
        <v>0</v>
      </c>
      <c r="K457" s="65" t="str">
        <f t="shared" si="27"/>
        <v>1-30</v>
      </c>
      <c r="L457" s="66" t="s">
        <v>3804</v>
      </c>
    </row>
    <row r="458" spans="1:12" x14ac:dyDescent="0.2">
      <c r="A458" s="66">
        <v>19966</v>
      </c>
      <c r="B458" s="69"/>
      <c r="C458" s="66" t="s">
        <v>42</v>
      </c>
      <c r="D458" s="66"/>
      <c r="E458" s="70">
        <v>175134.21590000001</v>
      </c>
      <c r="F458" s="68"/>
      <c r="G458" s="68"/>
      <c r="H458" s="68"/>
      <c r="I458" s="68"/>
      <c r="J458" s="68"/>
      <c r="K458" s="69"/>
      <c r="L458" s="66" t="s">
        <v>5021</v>
      </c>
    </row>
    <row r="459" spans="1:12" x14ac:dyDescent="0.2">
      <c r="A459" s="66">
        <v>314554</v>
      </c>
      <c r="B459" s="67"/>
      <c r="C459" s="66" t="s">
        <v>42</v>
      </c>
      <c r="D459" s="66"/>
      <c r="E459" s="68">
        <v>174776.51665886038</v>
      </c>
      <c r="F459" s="68">
        <v>0</v>
      </c>
      <c r="G459" s="68">
        <v>0</v>
      </c>
      <c r="H459" s="68">
        <v>0</v>
      </c>
      <c r="I459" s="68">
        <v>0</v>
      </c>
      <c r="J459" s="68">
        <v>0</v>
      </c>
      <c r="K459" s="65" t="str">
        <f>+IF(I459&gt;0,"120+",IF(H459&gt;0,"91-120",IF(G459&gt;0,"61-90",IF(F459&gt;0,"31-60","1-30"))))</f>
        <v>1-30</v>
      </c>
      <c r="L459" s="66" t="s">
        <v>555</v>
      </c>
    </row>
    <row r="460" spans="1:12" x14ac:dyDescent="0.2">
      <c r="A460" s="66">
        <v>539363</v>
      </c>
      <c r="B460" s="67"/>
      <c r="C460" s="66" t="s">
        <v>42</v>
      </c>
      <c r="D460" s="66"/>
      <c r="E460" s="68">
        <v>174449.16172122429</v>
      </c>
      <c r="F460" s="68">
        <v>0</v>
      </c>
      <c r="G460" s="68">
        <v>0</v>
      </c>
      <c r="H460" s="68">
        <v>0</v>
      </c>
      <c r="I460" s="68">
        <v>0</v>
      </c>
      <c r="J460" s="68">
        <v>0</v>
      </c>
      <c r="K460" s="65" t="str">
        <f>+IF(I460&gt;0,"120+",IF(H460&gt;0,"91-120",IF(G460&gt;0,"61-90",IF(F460&gt;0,"31-60","1-30"))))</f>
        <v>1-30</v>
      </c>
      <c r="L460" s="66" t="s">
        <v>555</v>
      </c>
    </row>
    <row r="461" spans="1:12" x14ac:dyDescent="0.2">
      <c r="A461" s="66">
        <v>20077</v>
      </c>
      <c r="B461" s="69"/>
      <c r="C461" s="66" t="s">
        <v>42</v>
      </c>
      <c r="D461" s="66"/>
      <c r="E461" s="70">
        <v>172964.28014000005</v>
      </c>
      <c r="F461" s="68"/>
      <c r="G461" s="68"/>
      <c r="H461" s="68"/>
      <c r="I461" s="68"/>
      <c r="J461" s="68"/>
      <c r="K461" s="69"/>
      <c r="L461" s="66" t="s">
        <v>5021</v>
      </c>
    </row>
    <row r="462" spans="1:12" x14ac:dyDescent="0.2">
      <c r="A462" s="66">
        <v>310500</v>
      </c>
      <c r="B462" s="67"/>
      <c r="C462" s="66" t="s">
        <v>42</v>
      </c>
      <c r="D462" s="66"/>
      <c r="E462" s="68">
        <v>172536.41</v>
      </c>
      <c r="F462" s="68">
        <v>0</v>
      </c>
      <c r="G462" s="68">
        <v>0</v>
      </c>
      <c r="H462" s="68">
        <v>0</v>
      </c>
      <c r="I462" s="68">
        <v>0</v>
      </c>
      <c r="J462" s="68">
        <v>0</v>
      </c>
      <c r="K462" s="65" t="str">
        <f>+IF(I462&gt;0,"120+",IF(H462&gt;0,"91-120",IF(G462&gt;0,"61-90",IF(F462&gt;0,"31-60","1-30"))))</f>
        <v>1-30</v>
      </c>
      <c r="L462" s="66" t="s">
        <v>555</v>
      </c>
    </row>
    <row r="463" spans="1:12" x14ac:dyDescent="0.2">
      <c r="A463" s="66">
        <v>311289</v>
      </c>
      <c r="B463" s="67"/>
      <c r="C463" s="66" t="s">
        <v>42</v>
      </c>
      <c r="D463" s="66"/>
      <c r="E463" s="68">
        <v>172324.06</v>
      </c>
      <c r="F463" s="68">
        <v>0</v>
      </c>
      <c r="G463" s="68">
        <v>0</v>
      </c>
      <c r="H463" s="68">
        <v>0</v>
      </c>
      <c r="I463" s="68">
        <v>0</v>
      </c>
      <c r="J463" s="68">
        <v>0</v>
      </c>
      <c r="K463" s="65" t="str">
        <f>+IF(I463&gt;0,"120+",IF(H463&gt;0,"91-120",IF(G463&gt;0,"61-90",IF(F463&gt;0,"31-60","1-30"))))</f>
        <v>1-30</v>
      </c>
      <c r="L463" s="66" t="s">
        <v>5022</v>
      </c>
    </row>
    <row r="464" spans="1:12" x14ac:dyDescent="0.2">
      <c r="A464" s="66">
        <v>519360</v>
      </c>
      <c r="B464" s="67"/>
      <c r="C464" s="66" t="s">
        <v>42</v>
      </c>
      <c r="D464" s="66"/>
      <c r="E464" s="68">
        <v>172278.73698308511</v>
      </c>
      <c r="F464" s="68">
        <v>0</v>
      </c>
      <c r="G464" s="68">
        <v>0</v>
      </c>
      <c r="H464" s="68">
        <v>0</v>
      </c>
      <c r="I464" s="68">
        <v>0</v>
      </c>
      <c r="J464" s="68">
        <v>0</v>
      </c>
      <c r="K464" s="65" t="str">
        <f>+IF(I464&gt;0,"120+",IF(H464&gt;0,"91-120",IF(G464&gt;0,"61-90",IF(F464&gt;0,"31-60","1-30"))))</f>
        <v>1-30</v>
      </c>
      <c r="L464" s="66" t="s">
        <v>555</v>
      </c>
    </row>
    <row r="465" spans="1:12" x14ac:dyDescent="0.2">
      <c r="A465" s="66">
        <v>20116</v>
      </c>
      <c r="B465" s="69"/>
      <c r="C465" s="66" t="s">
        <v>42</v>
      </c>
      <c r="D465" s="66"/>
      <c r="E465" s="70">
        <v>172125.85986000003</v>
      </c>
      <c r="F465" s="68"/>
      <c r="G465" s="68"/>
      <c r="H465" s="68"/>
      <c r="I465" s="68"/>
      <c r="J465" s="68"/>
      <c r="K465" s="69"/>
      <c r="L465" s="66" t="s">
        <v>5021</v>
      </c>
    </row>
    <row r="466" spans="1:12" x14ac:dyDescent="0.2">
      <c r="A466" s="66">
        <v>350380</v>
      </c>
      <c r="B466" s="67"/>
      <c r="C466" s="66" t="s">
        <v>42</v>
      </c>
      <c r="D466" s="66"/>
      <c r="E466" s="68">
        <v>171753.7</v>
      </c>
      <c r="F466" s="68">
        <v>0</v>
      </c>
      <c r="G466" s="68">
        <v>0</v>
      </c>
      <c r="H466" s="68">
        <v>0</v>
      </c>
      <c r="I466" s="68">
        <v>0</v>
      </c>
      <c r="J466" s="68">
        <v>0</v>
      </c>
      <c r="K466" s="65" t="str">
        <f>+IF(I466&gt;0,"120+",IF(H466&gt;0,"91-120",IF(G466&gt;0,"61-90",IF(F466&gt;0,"31-60","1-30"))))</f>
        <v>1-30</v>
      </c>
      <c r="L466" s="66" t="s">
        <v>3742</v>
      </c>
    </row>
    <row r="467" spans="1:12" x14ac:dyDescent="0.2">
      <c r="A467" s="66">
        <v>317881</v>
      </c>
      <c r="B467" s="67"/>
      <c r="C467" s="66" t="s">
        <v>42</v>
      </c>
      <c r="D467" s="66"/>
      <c r="E467" s="68">
        <v>171321.86301747966</v>
      </c>
      <c r="F467" s="68">
        <v>0</v>
      </c>
      <c r="G467" s="68">
        <v>0</v>
      </c>
      <c r="H467" s="68">
        <v>0</v>
      </c>
      <c r="I467" s="68">
        <v>0</v>
      </c>
      <c r="J467" s="68">
        <v>0</v>
      </c>
      <c r="K467" s="65" t="str">
        <f>+IF(I467&gt;0,"120+",IF(H467&gt;0,"91-120",IF(G467&gt;0,"61-90",IF(F467&gt;0,"31-60","1-30"))))</f>
        <v>1-30</v>
      </c>
      <c r="L467" s="66" t="s">
        <v>555</v>
      </c>
    </row>
    <row r="468" spans="1:12" x14ac:dyDescent="0.2">
      <c r="A468" s="66">
        <v>19825</v>
      </c>
      <c r="B468" s="69"/>
      <c r="C468" s="66" t="s">
        <v>42</v>
      </c>
      <c r="D468" s="66"/>
      <c r="E468" s="70">
        <v>171118.08421999999</v>
      </c>
      <c r="F468" s="68"/>
      <c r="G468" s="68"/>
      <c r="H468" s="68"/>
      <c r="I468" s="68"/>
      <c r="J468" s="68"/>
      <c r="K468" s="69"/>
      <c r="L468" s="66" t="s">
        <v>5021</v>
      </c>
    </row>
    <row r="469" spans="1:12" x14ac:dyDescent="0.2">
      <c r="A469" s="66">
        <v>360404</v>
      </c>
      <c r="B469" s="67"/>
      <c r="C469" s="66" t="s">
        <v>42</v>
      </c>
      <c r="D469" s="66"/>
      <c r="E469" s="68">
        <v>169865.46727311917</v>
      </c>
      <c r="F469" s="68">
        <v>0</v>
      </c>
      <c r="G469" s="68">
        <v>0</v>
      </c>
      <c r="H469" s="68">
        <v>0</v>
      </c>
      <c r="I469" s="68">
        <v>0</v>
      </c>
      <c r="J469" s="68">
        <v>0</v>
      </c>
      <c r="K469" s="65" t="str">
        <f t="shared" ref="K469:K479" si="28">+IF(I469&gt;0,"120+",IF(H469&gt;0,"91-120",IF(G469&gt;0,"61-90",IF(F469&gt;0,"31-60","1-30"))))</f>
        <v>1-30</v>
      </c>
      <c r="L469" s="66" t="s">
        <v>555</v>
      </c>
    </row>
    <row r="470" spans="1:12" x14ac:dyDescent="0.2">
      <c r="A470" s="66">
        <v>366570</v>
      </c>
      <c r="B470" s="67"/>
      <c r="C470" s="66" t="s">
        <v>42</v>
      </c>
      <c r="D470" s="66"/>
      <c r="E470" s="68">
        <v>169672.38</v>
      </c>
      <c r="F470" s="68">
        <v>0</v>
      </c>
      <c r="G470" s="68">
        <v>0</v>
      </c>
      <c r="H470" s="68">
        <v>0</v>
      </c>
      <c r="I470" s="68">
        <v>0</v>
      </c>
      <c r="J470" s="68">
        <v>0</v>
      </c>
      <c r="K470" s="65" t="str">
        <f t="shared" si="28"/>
        <v>1-30</v>
      </c>
      <c r="L470" s="66" t="s">
        <v>3732</v>
      </c>
    </row>
    <row r="471" spans="1:12" x14ac:dyDescent="0.2">
      <c r="A471" s="66">
        <v>364092</v>
      </c>
      <c r="B471" s="67"/>
      <c r="C471" s="66" t="s">
        <v>42</v>
      </c>
      <c r="D471" s="66"/>
      <c r="E471" s="68">
        <v>169042.71</v>
      </c>
      <c r="F471" s="68">
        <v>0</v>
      </c>
      <c r="G471" s="68">
        <v>0</v>
      </c>
      <c r="H471" s="68">
        <v>0</v>
      </c>
      <c r="I471" s="68">
        <v>0</v>
      </c>
      <c r="J471" s="68">
        <v>0</v>
      </c>
      <c r="K471" s="65" t="str">
        <f t="shared" si="28"/>
        <v>1-30</v>
      </c>
      <c r="L471" s="66" t="s">
        <v>3639</v>
      </c>
    </row>
    <row r="472" spans="1:12" x14ac:dyDescent="0.2">
      <c r="A472" s="66">
        <v>348730</v>
      </c>
      <c r="B472" s="67"/>
      <c r="C472" s="66" t="s">
        <v>42</v>
      </c>
      <c r="D472" s="66"/>
      <c r="E472" s="68">
        <v>168011.16</v>
      </c>
      <c r="F472" s="68">
        <v>0</v>
      </c>
      <c r="G472" s="68">
        <v>0</v>
      </c>
      <c r="H472" s="68">
        <v>0</v>
      </c>
      <c r="I472" s="68">
        <v>0</v>
      </c>
      <c r="J472" s="68">
        <v>0</v>
      </c>
      <c r="K472" s="65" t="str">
        <f t="shared" si="28"/>
        <v>1-30</v>
      </c>
      <c r="L472" s="66" t="s">
        <v>3804</v>
      </c>
    </row>
    <row r="473" spans="1:12" x14ac:dyDescent="0.2">
      <c r="A473" s="66">
        <v>312082</v>
      </c>
      <c r="B473" s="67"/>
      <c r="C473" s="66" t="s">
        <v>42</v>
      </c>
      <c r="D473" s="66"/>
      <c r="E473" s="68">
        <v>167881.95238340058</v>
      </c>
      <c r="F473" s="68">
        <v>0</v>
      </c>
      <c r="G473" s="68">
        <v>0</v>
      </c>
      <c r="H473" s="68">
        <v>0</v>
      </c>
      <c r="I473" s="68">
        <v>0</v>
      </c>
      <c r="J473" s="68">
        <v>0</v>
      </c>
      <c r="K473" s="65" t="str">
        <f t="shared" si="28"/>
        <v>1-30</v>
      </c>
      <c r="L473" s="66" t="s">
        <v>555</v>
      </c>
    </row>
    <row r="474" spans="1:12" x14ac:dyDescent="0.2">
      <c r="A474" s="66">
        <v>390332</v>
      </c>
      <c r="B474" s="67"/>
      <c r="C474" s="66" t="s">
        <v>42</v>
      </c>
      <c r="D474" s="66"/>
      <c r="E474" s="68">
        <v>167694.26</v>
      </c>
      <c r="F474" s="68">
        <v>0</v>
      </c>
      <c r="G474" s="68">
        <v>0</v>
      </c>
      <c r="H474" s="68">
        <v>0</v>
      </c>
      <c r="I474" s="68">
        <v>0</v>
      </c>
      <c r="J474" s="68">
        <v>0</v>
      </c>
      <c r="K474" s="65" t="str">
        <f t="shared" si="28"/>
        <v>1-30</v>
      </c>
      <c r="L474" s="66" t="s">
        <v>555</v>
      </c>
    </row>
    <row r="475" spans="1:12" x14ac:dyDescent="0.2">
      <c r="A475" s="66">
        <v>309141</v>
      </c>
      <c r="B475" s="67"/>
      <c r="C475" s="66" t="s">
        <v>43</v>
      </c>
      <c r="D475" s="66"/>
      <c r="E475" s="68">
        <v>167035.92000000001</v>
      </c>
      <c r="F475" s="68">
        <v>0</v>
      </c>
      <c r="G475" s="68">
        <v>0</v>
      </c>
      <c r="H475" s="68">
        <v>0</v>
      </c>
      <c r="I475" s="68">
        <v>167035.92000000001</v>
      </c>
      <c r="J475" s="68">
        <v>167035.92000000001</v>
      </c>
      <c r="K475" s="65" t="str">
        <f t="shared" si="28"/>
        <v>120+</v>
      </c>
      <c r="L475" s="66" t="s">
        <v>3742</v>
      </c>
    </row>
    <row r="476" spans="1:12" x14ac:dyDescent="0.2">
      <c r="A476" s="66">
        <v>487323</v>
      </c>
      <c r="B476" s="67"/>
      <c r="C476" s="66" t="s">
        <v>42</v>
      </c>
      <c r="D476" s="66"/>
      <c r="E476" s="68">
        <v>165873.42295367926</v>
      </c>
      <c r="F476" s="68">
        <v>0</v>
      </c>
      <c r="G476" s="68">
        <v>0</v>
      </c>
      <c r="H476" s="68">
        <v>0</v>
      </c>
      <c r="I476" s="68">
        <v>0</v>
      </c>
      <c r="J476" s="68">
        <v>0</v>
      </c>
      <c r="K476" s="65" t="str">
        <f t="shared" si="28"/>
        <v>1-30</v>
      </c>
      <c r="L476" s="66" t="s">
        <v>555</v>
      </c>
    </row>
    <row r="477" spans="1:12" x14ac:dyDescent="0.2">
      <c r="A477" s="66">
        <v>317077</v>
      </c>
      <c r="B477" s="67"/>
      <c r="C477" s="66" t="s">
        <v>42</v>
      </c>
      <c r="D477" s="66"/>
      <c r="E477" s="68">
        <v>165799.95000000001</v>
      </c>
      <c r="F477" s="68">
        <v>0</v>
      </c>
      <c r="G477" s="68">
        <v>0</v>
      </c>
      <c r="H477" s="68">
        <v>0</v>
      </c>
      <c r="I477" s="68">
        <v>0</v>
      </c>
      <c r="J477" s="68">
        <v>0</v>
      </c>
      <c r="K477" s="65" t="str">
        <f t="shared" si="28"/>
        <v>1-30</v>
      </c>
      <c r="L477" s="66" t="s">
        <v>5023</v>
      </c>
    </row>
    <row r="478" spans="1:12" x14ac:dyDescent="0.2">
      <c r="A478" s="66">
        <v>310425</v>
      </c>
      <c r="B478" s="67"/>
      <c r="C478" s="66" t="s">
        <v>42</v>
      </c>
      <c r="D478" s="66"/>
      <c r="E478" s="68">
        <v>165399.35</v>
      </c>
      <c r="F478" s="68">
        <v>0</v>
      </c>
      <c r="G478" s="68">
        <v>0</v>
      </c>
      <c r="H478" s="68">
        <v>0</v>
      </c>
      <c r="I478" s="68">
        <v>0</v>
      </c>
      <c r="J478" s="68">
        <v>0</v>
      </c>
      <c r="K478" s="65" t="str">
        <f t="shared" si="28"/>
        <v>1-30</v>
      </c>
      <c r="L478" s="66" t="s">
        <v>3581</v>
      </c>
    </row>
    <row r="479" spans="1:12" x14ac:dyDescent="0.2">
      <c r="A479" s="66">
        <v>316496</v>
      </c>
      <c r="B479" s="67"/>
      <c r="C479" s="66" t="s">
        <v>42</v>
      </c>
      <c r="D479" s="66"/>
      <c r="E479" s="68">
        <v>165076.06</v>
      </c>
      <c r="F479" s="68">
        <v>0</v>
      </c>
      <c r="G479" s="68">
        <v>0</v>
      </c>
      <c r="H479" s="68">
        <v>0</v>
      </c>
      <c r="I479" s="68">
        <v>0</v>
      </c>
      <c r="J479" s="68">
        <v>0</v>
      </c>
      <c r="K479" s="65" t="str">
        <f t="shared" si="28"/>
        <v>1-30</v>
      </c>
      <c r="L479" s="66" t="s">
        <v>3732</v>
      </c>
    </row>
    <row r="480" spans="1:12" x14ac:dyDescent="0.2">
      <c r="A480" s="66">
        <v>19375</v>
      </c>
      <c r="B480" s="69"/>
      <c r="C480" s="66" t="s">
        <v>42</v>
      </c>
      <c r="D480" s="66"/>
      <c r="E480" s="70">
        <v>164587.42514800001</v>
      </c>
      <c r="F480" s="68"/>
      <c r="G480" s="68"/>
      <c r="H480" s="68"/>
      <c r="I480" s="68"/>
      <c r="J480" s="68"/>
      <c r="K480" s="69"/>
      <c r="L480" s="66" t="s">
        <v>5021</v>
      </c>
    </row>
    <row r="481" spans="1:12" x14ac:dyDescent="0.2">
      <c r="A481" s="66">
        <v>456290</v>
      </c>
      <c r="B481" s="67"/>
      <c r="C481" s="66" t="s">
        <v>42</v>
      </c>
      <c r="D481" s="66"/>
      <c r="E481" s="68">
        <v>164054.95982557884</v>
      </c>
      <c r="F481" s="68">
        <v>0</v>
      </c>
      <c r="G481" s="68">
        <v>0</v>
      </c>
      <c r="H481" s="68">
        <v>0</v>
      </c>
      <c r="I481" s="68">
        <v>0</v>
      </c>
      <c r="J481" s="68">
        <v>0</v>
      </c>
      <c r="K481" s="65" t="str">
        <f t="shared" ref="K481:K507" si="29">+IF(I481&gt;0,"120+",IF(H481&gt;0,"91-120",IF(G481&gt;0,"61-90",IF(F481&gt;0,"31-60","1-30"))))</f>
        <v>1-30</v>
      </c>
      <c r="L481" s="66" t="s">
        <v>555</v>
      </c>
    </row>
    <row r="482" spans="1:12" x14ac:dyDescent="0.2">
      <c r="A482" s="66">
        <v>316353</v>
      </c>
      <c r="B482" s="67"/>
      <c r="C482" s="66" t="s">
        <v>43</v>
      </c>
      <c r="D482" s="66"/>
      <c r="E482" s="68">
        <v>164049.05832031788</v>
      </c>
      <c r="F482" s="68">
        <v>0</v>
      </c>
      <c r="G482" s="68">
        <v>0</v>
      </c>
      <c r="H482" s="68">
        <v>0</v>
      </c>
      <c r="I482" s="68">
        <v>1059351.05</v>
      </c>
      <c r="J482" s="68">
        <v>1059351.05</v>
      </c>
      <c r="K482" s="65" t="str">
        <f t="shared" si="29"/>
        <v>120+</v>
      </c>
      <c r="L482" s="66" t="s">
        <v>555</v>
      </c>
    </row>
    <row r="483" spans="1:12" x14ac:dyDescent="0.2">
      <c r="A483" s="66">
        <v>454316</v>
      </c>
      <c r="B483" s="67"/>
      <c r="C483" s="66" t="s">
        <v>42</v>
      </c>
      <c r="D483" s="66"/>
      <c r="E483" s="68">
        <v>163836.04999999999</v>
      </c>
      <c r="F483" s="68">
        <v>0</v>
      </c>
      <c r="G483" s="68">
        <v>0</v>
      </c>
      <c r="H483" s="68">
        <v>0</v>
      </c>
      <c r="I483" s="68">
        <v>0</v>
      </c>
      <c r="J483" s="68">
        <v>0</v>
      </c>
      <c r="K483" s="65" t="str">
        <f t="shared" si="29"/>
        <v>1-30</v>
      </c>
      <c r="L483" s="66" t="s">
        <v>3804</v>
      </c>
    </row>
    <row r="484" spans="1:12" x14ac:dyDescent="0.2">
      <c r="A484" s="66">
        <v>369352</v>
      </c>
      <c r="B484" s="67"/>
      <c r="C484" s="66" t="s">
        <v>42</v>
      </c>
      <c r="D484" s="66"/>
      <c r="E484" s="68">
        <v>163780.78590044862</v>
      </c>
      <c r="F484" s="68">
        <v>0</v>
      </c>
      <c r="G484" s="68">
        <v>0</v>
      </c>
      <c r="H484" s="68">
        <v>0</v>
      </c>
      <c r="I484" s="68">
        <v>0</v>
      </c>
      <c r="J484" s="68">
        <v>0</v>
      </c>
      <c r="K484" s="65" t="str">
        <f t="shared" si="29"/>
        <v>1-30</v>
      </c>
      <c r="L484" s="66" t="s">
        <v>555</v>
      </c>
    </row>
    <row r="485" spans="1:12" x14ac:dyDescent="0.2">
      <c r="A485" s="66">
        <v>341944</v>
      </c>
      <c r="B485" s="67"/>
      <c r="C485" s="66" t="s">
        <v>42</v>
      </c>
      <c r="D485" s="66"/>
      <c r="E485" s="68">
        <v>163612.93381633013</v>
      </c>
      <c r="F485" s="68">
        <v>0</v>
      </c>
      <c r="G485" s="68">
        <v>0</v>
      </c>
      <c r="H485" s="68">
        <v>0</v>
      </c>
      <c r="I485" s="68">
        <v>0</v>
      </c>
      <c r="J485" s="68">
        <v>0</v>
      </c>
      <c r="K485" s="65" t="str">
        <f t="shared" si="29"/>
        <v>1-30</v>
      </c>
      <c r="L485" s="66" t="s">
        <v>555</v>
      </c>
    </row>
    <row r="486" spans="1:12" x14ac:dyDescent="0.2">
      <c r="A486" s="66">
        <v>527304</v>
      </c>
      <c r="B486" s="67"/>
      <c r="C486" s="66" t="s">
        <v>42</v>
      </c>
      <c r="D486" s="66"/>
      <c r="E486" s="68">
        <v>163356.06462850183</v>
      </c>
      <c r="F486" s="68">
        <v>0</v>
      </c>
      <c r="G486" s="68">
        <v>0</v>
      </c>
      <c r="H486" s="68">
        <v>0</v>
      </c>
      <c r="I486" s="68">
        <v>0</v>
      </c>
      <c r="J486" s="68">
        <v>0</v>
      </c>
      <c r="K486" s="65" t="str">
        <f t="shared" si="29"/>
        <v>1-30</v>
      </c>
      <c r="L486" s="66" t="s">
        <v>555</v>
      </c>
    </row>
    <row r="487" spans="1:12" x14ac:dyDescent="0.2">
      <c r="A487" s="66">
        <v>363037</v>
      </c>
      <c r="B487" s="67"/>
      <c r="C487" s="66" t="s">
        <v>42</v>
      </c>
      <c r="D487" s="66"/>
      <c r="E487" s="68">
        <v>163163.13</v>
      </c>
      <c r="F487" s="68">
        <v>0</v>
      </c>
      <c r="G487" s="68">
        <v>0</v>
      </c>
      <c r="H487" s="68">
        <v>0</v>
      </c>
      <c r="I487" s="68">
        <v>0</v>
      </c>
      <c r="J487" s="68">
        <v>0</v>
      </c>
      <c r="K487" s="65" t="str">
        <f t="shared" si="29"/>
        <v>1-30</v>
      </c>
      <c r="L487" s="66" t="s">
        <v>3581</v>
      </c>
    </row>
    <row r="488" spans="1:12" x14ac:dyDescent="0.2">
      <c r="A488" s="66">
        <v>375289</v>
      </c>
      <c r="B488" s="67"/>
      <c r="C488" s="66" t="s">
        <v>42</v>
      </c>
      <c r="D488" s="66"/>
      <c r="E488" s="68">
        <v>163126.74</v>
      </c>
      <c r="F488" s="68">
        <v>0</v>
      </c>
      <c r="G488" s="68">
        <v>0</v>
      </c>
      <c r="H488" s="68">
        <v>0</v>
      </c>
      <c r="I488" s="68">
        <v>0</v>
      </c>
      <c r="J488" s="68">
        <v>0</v>
      </c>
      <c r="K488" s="65" t="str">
        <f t="shared" si="29"/>
        <v>1-30</v>
      </c>
      <c r="L488" s="66" t="s">
        <v>3804</v>
      </c>
    </row>
    <row r="489" spans="1:12" x14ac:dyDescent="0.2">
      <c r="A489" s="66">
        <v>351170</v>
      </c>
      <c r="B489" s="67"/>
      <c r="C489" s="66" t="s">
        <v>42</v>
      </c>
      <c r="D489" s="66"/>
      <c r="E489" s="68">
        <v>162115.53</v>
      </c>
      <c r="F489" s="68">
        <v>162115.53</v>
      </c>
      <c r="G489" s="68">
        <v>0</v>
      </c>
      <c r="H489" s="68">
        <v>0</v>
      </c>
      <c r="I489" s="68">
        <v>0</v>
      </c>
      <c r="J489" s="68">
        <v>162115.53</v>
      </c>
      <c r="K489" s="65" t="str">
        <f t="shared" si="29"/>
        <v>31-60</v>
      </c>
      <c r="L489" s="66" t="s">
        <v>3804</v>
      </c>
    </row>
    <row r="490" spans="1:12" x14ac:dyDescent="0.2">
      <c r="A490" s="66">
        <v>313552</v>
      </c>
      <c r="B490" s="67"/>
      <c r="C490" s="66" t="s">
        <v>42</v>
      </c>
      <c r="D490" s="66"/>
      <c r="E490" s="68">
        <v>162094.69</v>
      </c>
      <c r="F490" s="68">
        <v>0</v>
      </c>
      <c r="G490" s="68">
        <v>0</v>
      </c>
      <c r="H490" s="68">
        <v>0</v>
      </c>
      <c r="I490" s="68">
        <v>0</v>
      </c>
      <c r="J490" s="68">
        <v>0</v>
      </c>
      <c r="K490" s="65" t="str">
        <f t="shared" si="29"/>
        <v>1-30</v>
      </c>
      <c r="L490" s="66" t="s">
        <v>3243</v>
      </c>
    </row>
    <row r="491" spans="1:12" x14ac:dyDescent="0.2">
      <c r="A491" s="66">
        <v>542310</v>
      </c>
      <c r="B491" s="67"/>
      <c r="C491" s="66" t="s">
        <v>42</v>
      </c>
      <c r="D491" s="66"/>
      <c r="E491" s="68">
        <v>162006.67284855313</v>
      </c>
      <c r="F491" s="68">
        <v>0</v>
      </c>
      <c r="G491" s="68">
        <v>0</v>
      </c>
      <c r="H491" s="68">
        <v>0</v>
      </c>
      <c r="I491" s="68">
        <v>0</v>
      </c>
      <c r="J491" s="68">
        <v>0</v>
      </c>
      <c r="K491" s="65" t="str">
        <f t="shared" si="29"/>
        <v>1-30</v>
      </c>
      <c r="L491" s="66" t="s">
        <v>555</v>
      </c>
    </row>
    <row r="492" spans="1:12" x14ac:dyDescent="0.2">
      <c r="A492" s="66">
        <v>332377</v>
      </c>
      <c r="B492" s="67"/>
      <c r="C492" s="66" t="s">
        <v>43</v>
      </c>
      <c r="D492" s="66"/>
      <c r="E492" s="68">
        <v>161671.77487181622</v>
      </c>
      <c r="F492" s="68">
        <v>0</v>
      </c>
      <c r="G492" s="68">
        <v>0</v>
      </c>
      <c r="H492" s="68">
        <v>0</v>
      </c>
      <c r="I492" s="68">
        <v>3218629.8</v>
      </c>
      <c r="J492" s="68">
        <v>3218629.8</v>
      </c>
      <c r="K492" s="65" t="str">
        <f t="shared" si="29"/>
        <v>120+</v>
      </c>
      <c r="L492" s="66" t="s">
        <v>555</v>
      </c>
    </row>
    <row r="493" spans="1:12" x14ac:dyDescent="0.2">
      <c r="A493" s="66">
        <v>512306</v>
      </c>
      <c r="B493" s="67"/>
      <c r="C493" s="66" t="s">
        <v>42</v>
      </c>
      <c r="D493" s="66"/>
      <c r="E493" s="68">
        <v>160310.4620059662</v>
      </c>
      <c r="F493" s="68">
        <v>0</v>
      </c>
      <c r="G493" s="68">
        <v>0</v>
      </c>
      <c r="H493" s="68">
        <v>0</v>
      </c>
      <c r="I493" s="68">
        <v>0</v>
      </c>
      <c r="J493" s="68">
        <v>0</v>
      </c>
      <c r="K493" s="65" t="str">
        <f t="shared" si="29"/>
        <v>1-30</v>
      </c>
      <c r="L493" s="66" t="s">
        <v>555</v>
      </c>
    </row>
    <row r="494" spans="1:12" x14ac:dyDescent="0.2">
      <c r="A494" s="66">
        <v>498289</v>
      </c>
      <c r="B494" s="67"/>
      <c r="C494" s="66" t="s">
        <v>42</v>
      </c>
      <c r="D494" s="66"/>
      <c r="E494" s="68">
        <v>159336.65</v>
      </c>
      <c r="F494" s="68">
        <v>0</v>
      </c>
      <c r="G494" s="68">
        <v>0</v>
      </c>
      <c r="H494" s="68">
        <v>0</v>
      </c>
      <c r="I494" s="68">
        <v>0</v>
      </c>
      <c r="J494" s="68">
        <v>0</v>
      </c>
      <c r="K494" s="65" t="str">
        <f t="shared" si="29"/>
        <v>1-30</v>
      </c>
      <c r="L494" s="66" t="s">
        <v>3742</v>
      </c>
    </row>
    <row r="495" spans="1:12" x14ac:dyDescent="0.2">
      <c r="A495" s="66">
        <v>311380</v>
      </c>
      <c r="B495" s="67"/>
      <c r="C495" s="66" t="s">
        <v>42</v>
      </c>
      <c r="D495" s="66"/>
      <c r="E495" s="68">
        <v>158994.79665722122</v>
      </c>
      <c r="F495" s="68">
        <v>0</v>
      </c>
      <c r="G495" s="68">
        <v>0</v>
      </c>
      <c r="H495" s="68">
        <v>0</v>
      </c>
      <c r="I495" s="68">
        <v>0</v>
      </c>
      <c r="J495" s="68">
        <v>0</v>
      </c>
      <c r="K495" s="65" t="str">
        <f t="shared" si="29"/>
        <v>1-30</v>
      </c>
      <c r="L495" s="66" t="s">
        <v>555</v>
      </c>
    </row>
    <row r="496" spans="1:12" x14ac:dyDescent="0.2">
      <c r="A496" s="66">
        <v>316486</v>
      </c>
      <c r="B496" s="67"/>
      <c r="C496" s="66" t="s">
        <v>42</v>
      </c>
      <c r="D496" s="66"/>
      <c r="E496" s="68">
        <v>158857.26999999999</v>
      </c>
      <c r="F496" s="68">
        <v>0</v>
      </c>
      <c r="G496" s="68">
        <v>0</v>
      </c>
      <c r="H496" s="68">
        <v>0</v>
      </c>
      <c r="I496" s="68">
        <v>0</v>
      </c>
      <c r="J496" s="68">
        <v>0</v>
      </c>
      <c r="K496" s="65" t="str">
        <f t="shared" si="29"/>
        <v>1-30</v>
      </c>
      <c r="L496" s="66" t="s">
        <v>3639</v>
      </c>
    </row>
    <row r="497" spans="1:12" x14ac:dyDescent="0.2">
      <c r="A497" s="66">
        <v>533300</v>
      </c>
      <c r="B497" s="67"/>
      <c r="C497" s="66" t="s">
        <v>42</v>
      </c>
      <c r="D497" s="66"/>
      <c r="E497" s="68">
        <v>158712.37</v>
      </c>
      <c r="F497" s="68">
        <v>0</v>
      </c>
      <c r="G497" s="68">
        <v>0</v>
      </c>
      <c r="H497" s="68">
        <v>0</v>
      </c>
      <c r="I497" s="68">
        <v>0</v>
      </c>
      <c r="J497" s="68">
        <v>0</v>
      </c>
      <c r="K497" s="65" t="str">
        <f t="shared" si="29"/>
        <v>1-30</v>
      </c>
      <c r="L497" s="66" t="s">
        <v>3639</v>
      </c>
    </row>
    <row r="498" spans="1:12" x14ac:dyDescent="0.2">
      <c r="A498" s="66">
        <v>334208</v>
      </c>
      <c r="B498" s="67"/>
      <c r="C498" s="66" t="s">
        <v>42</v>
      </c>
      <c r="D498" s="66"/>
      <c r="E498" s="68">
        <v>158536.37</v>
      </c>
      <c r="F498" s="68">
        <v>0</v>
      </c>
      <c r="G498" s="68">
        <v>0</v>
      </c>
      <c r="H498" s="68">
        <v>0</v>
      </c>
      <c r="I498" s="68">
        <v>0</v>
      </c>
      <c r="J498" s="68">
        <v>0</v>
      </c>
      <c r="K498" s="65" t="str">
        <f t="shared" si="29"/>
        <v>1-30</v>
      </c>
      <c r="L498" s="66" t="s">
        <v>3581</v>
      </c>
    </row>
    <row r="499" spans="1:12" x14ac:dyDescent="0.2">
      <c r="A499" s="66">
        <v>419315</v>
      </c>
      <c r="B499" s="67"/>
      <c r="C499" s="66" t="s">
        <v>42</v>
      </c>
      <c r="D499" s="66"/>
      <c r="E499" s="68">
        <v>158516.06</v>
      </c>
      <c r="F499" s="68">
        <v>0</v>
      </c>
      <c r="G499" s="68">
        <v>0</v>
      </c>
      <c r="H499" s="68">
        <v>0</v>
      </c>
      <c r="I499" s="68">
        <v>0</v>
      </c>
      <c r="J499" s="68">
        <v>0</v>
      </c>
      <c r="K499" s="65" t="str">
        <f t="shared" si="29"/>
        <v>1-30</v>
      </c>
      <c r="L499" s="66" t="s">
        <v>5023</v>
      </c>
    </row>
    <row r="500" spans="1:12" x14ac:dyDescent="0.2">
      <c r="A500" s="66">
        <v>309895</v>
      </c>
      <c r="B500" s="67"/>
      <c r="C500" s="66" t="s">
        <v>43</v>
      </c>
      <c r="D500" s="66"/>
      <c r="E500" s="68">
        <v>158498.56544576652</v>
      </c>
      <c r="F500" s="68">
        <v>0</v>
      </c>
      <c r="G500" s="68">
        <v>0</v>
      </c>
      <c r="H500" s="68">
        <v>0</v>
      </c>
      <c r="I500" s="68">
        <v>3155456.21</v>
      </c>
      <c r="J500" s="68">
        <v>3155456.21</v>
      </c>
      <c r="K500" s="65" t="str">
        <f t="shared" si="29"/>
        <v>120+</v>
      </c>
      <c r="L500" s="66" t="s">
        <v>555</v>
      </c>
    </row>
    <row r="501" spans="1:12" x14ac:dyDescent="0.2">
      <c r="A501" s="66">
        <v>318246</v>
      </c>
      <c r="B501" s="67"/>
      <c r="C501" s="66" t="s">
        <v>43</v>
      </c>
      <c r="D501" s="66"/>
      <c r="E501" s="68">
        <v>157706.87</v>
      </c>
      <c r="F501" s="68">
        <v>39762.720000000001</v>
      </c>
      <c r="G501" s="68">
        <v>0</v>
      </c>
      <c r="H501" s="68">
        <v>0</v>
      </c>
      <c r="I501" s="68">
        <v>117944.15000000001</v>
      </c>
      <c r="J501" s="68">
        <v>157706.87</v>
      </c>
      <c r="K501" s="65" t="str">
        <f t="shared" si="29"/>
        <v>120+</v>
      </c>
      <c r="L501" s="66" t="s">
        <v>3742</v>
      </c>
    </row>
    <row r="502" spans="1:12" x14ac:dyDescent="0.2">
      <c r="A502" s="66">
        <v>473289</v>
      </c>
      <c r="B502" s="67"/>
      <c r="C502" s="66" t="s">
        <v>42</v>
      </c>
      <c r="D502" s="66"/>
      <c r="E502" s="68">
        <v>157397.16671034516</v>
      </c>
      <c r="F502" s="68">
        <v>3133529.1</v>
      </c>
      <c r="G502" s="68">
        <v>0</v>
      </c>
      <c r="H502" s="68">
        <v>0</v>
      </c>
      <c r="I502" s="68">
        <v>0</v>
      </c>
      <c r="J502" s="68">
        <v>3133529.1</v>
      </c>
      <c r="K502" s="65" t="str">
        <f t="shared" si="29"/>
        <v>31-60</v>
      </c>
      <c r="L502" s="66" t="s">
        <v>555</v>
      </c>
    </row>
    <row r="503" spans="1:12" x14ac:dyDescent="0.2">
      <c r="A503" s="66">
        <v>357724</v>
      </c>
      <c r="B503" s="67"/>
      <c r="C503" s="66" t="s">
        <v>42</v>
      </c>
      <c r="D503" s="66"/>
      <c r="E503" s="68">
        <v>157194.94</v>
      </c>
      <c r="F503" s="68">
        <v>0</v>
      </c>
      <c r="G503" s="68">
        <v>0</v>
      </c>
      <c r="H503" s="68">
        <v>0</v>
      </c>
      <c r="I503" s="68">
        <v>0</v>
      </c>
      <c r="J503" s="68">
        <v>0</v>
      </c>
      <c r="K503" s="65" t="str">
        <f t="shared" si="29"/>
        <v>1-30</v>
      </c>
      <c r="L503" s="66" t="s">
        <v>3639</v>
      </c>
    </row>
    <row r="504" spans="1:12" x14ac:dyDescent="0.2">
      <c r="A504" s="66">
        <v>337189</v>
      </c>
      <c r="B504" s="67"/>
      <c r="C504" s="66" t="s">
        <v>42</v>
      </c>
      <c r="D504" s="66"/>
      <c r="E504" s="68">
        <v>156884.85</v>
      </c>
      <c r="F504" s="68">
        <v>0</v>
      </c>
      <c r="G504" s="68">
        <v>0</v>
      </c>
      <c r="H504" s="68">
        <v>0</v>
      </c>
      <c r="I504" s="68">
        <v>0</v>
      </c>
      <c r="J504" s="68">
        <v>0</v>
      </c>
      <c r="K504" s="65" t="str">
        <f t="shared" si="29"/>
        <v>1-30</v>
      </c>
      <c r="L504" s="66" t="s">
        <v>3581</v>
      </c>
    </row>
    <row r="505" spans="1:12" x14ac:dyDescent="0.2">
      <c r="A505" s="66">
        <v>324927</v>
      </c>
      <c r="B505" s="67"/>
      <c r="C505" s="66" t="s">
        <v>43</v>
      </c>
      <c r="D505" s="66"/>
      <c r="E505" s="68">
        <v>156840.43195698381</v>
      </c>
      <c r="F505" s="68">
        <v>0</v>
      </c>
      <c r="G505" s="68">
        <v>0</v>
      </c>
      <c r="H505" s="68">
        <v>0</v>
      </c>
      <c r="I505" s="68">
        <v>3122445.39</v>
      </c>
      <c r="J505" s="68">
        <v>3122445.39</v>
      </c>
      <c r="K505" s="65" t="str">
        <f t="shared" si="29"/>
        <v>120+</v>
      </c>
      <c r="L505" s="66" t="s">
        <v>555</v>
      </c>
    </row>
    <row r="506" spans="1:12" x14ac:dyDescent="0.2">
      <c r="A506" s="66">
        <v>314911</v>
      </c>
      <c r="B506" s="67"/>
      <c r="C506" s="66" t="s">
        <v>42</v>
      </c>
      <c r="D506" s="66"/>
      <c r="E506" s="68">
        <v>156669.90211156502</v>
      </c>
      <c r="F506" s="68">
        <v>0</v>
      </c>
      <c r="G506" s="68">
        <v>0</v>
      </c>
      <c r="H506" s="68">
        <v>0</v>
      </c>
      <c r="I506" s="68">
        <v>0</v>
      </c>
      <c r="J506" s="68">
        <v>0</v>
      </c>
      <c r="K506" s="65" t="str">
        <f t="shared" si="29"/>
        <v>1-30</v>
      </c>
      <c r="L506" s="66" t="s">
        <v>555</v>
      </c>
    </row>
    <row r="507" spans="1:12" x14ac:dyDescent="0.2">
      <c r="A507" s="66">
        <v>310845</v>
      </c>
      <c r="B507" s="67"/>
      <c r="C507" s="66" t="s">
        <v>42</v>
      </c>
      <c r="D507" s="66"/>
      <c r="E507" s="68">
        <v>156346.56105322938</v>
      </c>
      <c r="F507" s="68">
        <v>0</v>
      </c>
      <c r="G507" s="68">
        <v>0</v>
      </c>
      <c r="H507" s="68">
        <v>0</v>
      </c>
      <c r="I507" s="68">
        <v>0</v>
      </c>
      <c r="J507" s="68">
        <v>0</v>
      </c>
      <c r="K507" s="65" t="str">
        <f t="shared" si="29"/>
        <v>1-30</v>
      </c>
      <c r="L507" s="66" t="s">
        <v>555</v>
      </c>
    </row>
    <row r="508" spans="1:12" x14ac:dyDescent="0.2">
      <c r="A508" s="66">
        <v>20162</v>
      </c>
      <c r="B508" s="69"/>
      <c r="C508" s="66" t="s">
        <v>42</v>
      </c>
      <c r="D508" s="66"/>
      <c r="E508" s="70">
        <v>156301.03382000004</v>
      </c>
      <c r="F508" s="68"/>
      <c r="G508" s="68"/>
      <c r="H508" s="68"/>
      <c r="I508" s="68"/>
      <c r="J508" s="68"/>
      <c r="K508" s="69"/>
      <c r="L508" s="66" t="s">
        <v>5021</v>
      </c>
    </row>
    <row r="509" spans="1:12" x14ac:dyDescent="0.2">
      <c r="A509" s="66">
        <v>309526</v>
      </c>
      <c r="B509" s="67"/>
      <c r="C509" s="66" t="s">
        <v>42</v>
      </c>
      <c r="D509" s="66"/>
      <c r="E509" s="68">
        <v>156122.51516120468</v>
      </c>
      <c r="F509" s="68">
        <v>0</v>
      </c>
      <c r="G509" s="68">
        <v>0</v>
      </c>
      <c r="H509" s="68">
        <v>0</v>
      </c>
      <c r="I509" s="68">
        <v>0</v>
      </c>
      <c r="J509" s="68">
        <v>0</v>
      </c>
      <c r="K509" s="65" t="str">
        <f t="shared" ref="K509:K514" si="30">+IF(I509&gt;0,"120+",IF(H509&gt;0,"91-120",IF(G509&gt;0,"61-90",IF(F509&gt;0,"31-60","1-30"))))</f>
        <v>1-30</v>
      </c>
      <c r="L509" s="66" t="s">
        <v>555</v>
      </c>
    </row>
    <row r="510" spans="1:12" x14ac:dyDescent="0.2">
      <c r="A510" s="66">
        <v>310007</v>
      </c>
      <c r="B510" s="67"/>
      <c r="C510" s="66" t="s">
        <v>42</v>
      </c>
      <c r="D510" s="66"/>
      <c r="E510" s="68">
        <v>156090.56</v>
      </c>
      <c r="F510" s="68">
        <v>0</v>
      </c>
      <c r="G510" s="68">
        <v>0</v>
      </c>
      <c r="H510" s="68">
        <v>0</v>
      </c>
      <c r="I510" s="68">
        <v>0</v>
      </c>
      <c r="J510" s="68">
        <v>0</v>
      </c>
      <c r="K510" s="65" t="str">
        <f t="shared" si="30"/>
        <v>1-30</v>
      </c>
      <c r="L510" s="66" t="s">
        <v>3732</v>
      </c>
    </row>
    <row r="511" spans="1:12" x14ac:dyDescent="0.2">
      <c r="A511" s="66">
        <v>342739</v>
      </c>
      <c r="B511" s="67"/>
      <c r="C511" s="66" t="s">
        <v>43</v>
      </c>
      <c r="D511" s="66"/>
      <c r="E511" s="68">
        <v>155904.35522058065</v>
      </c>
      <c r="F511" s="68">
        <v>0</v>
      </c>
      <c r="G511" s="68">
        <v>0</v>
      </c>
      <c r="H511" s="68">
        <v>1655461.02</v>
      </c>
      <c r="I511" s="68">
        <v>1448348.56</v>
      </c>
      <c r="J511" s="68">
        <v>3103809.58</v>
      </c>
      <c r="K511" s="65" t="str">
        <f t="shared" si="30"/>
        <v>120+</v>
      </c>
      <c r="L511" s="66" t="s">
        <v>555</v>
      </c>
    </row>
    <row r="512" spans="1:12" x14ac:dyDescent="0.2">
      <c r="A512" s="66">
        <v>320667</v>
      </c>
      <c r="B512" s="67"/>
      <c r="C512" s="66" t="s">
        <v>42</v>
      </c>
      <c r="D512" s="66"/>
      <c r="E512" s="68">
        <v>155899.13</v>
      </c>
      <c r="F512" s="68">
        <v>131332.51999999999</v>
      </c>
      <c r="G512" s="68">
        <v>0</v>
      </c>
      <c r="H512" s="68">
        <v>0</v>
      </c>
      <c r="I512" s="68">
        <v>0</v>
      </c>
      <c r="J512" s="68">
        <v>131332.51999999999</v>
      </c>
      <c r="K512" s="65" t="str">
        <f t="shared" si="30"/>
        <v>31-60</v>
      </c>
      <c r="L512" s="66" t="s">
        <v>3804</v>
      </c>
    </row>
    <row r="513" spans="1:12" x14ac:dyDescent="0.2">
      <c r="A513" s="66">
        <v>317334</v>
      </c>
      <c r="B513" s="67"/>
      <c r="C513" s="66" t="s">
        <v>42</v>
      </c>
      <c r="D513" s="66"/>
      <c r="E513" s="68">
        <v>155430.83399672847</v>
      </c>
      <c r="F513" s="68">
        <v>0</v>
      </c>
      <c r="G513" s="68">
        <v>0</v>
      </c>
      <c r="H513" s="68">
        <v>0</v>
      </c>
      <c r="I513" s="68">
        <v>0</v>
      </c>
      <c r="J513" s="68">
        <v>0</v>
      </c>
      <c r="K513" s="65" t="str">
        <f t="shared" si="30"/>
        <v>1-30</v>
      </c>
      <c r="L513" s="66" t="s">
        <v>555</v>
      </c>
    </row>
    <row r="514" spans="1:12" x14ac:dyDescent="0.2">
      <c r="A514" s="66">
        <v>360623</v>
      </c>
      <c r="B514" s="67"/>
      <c r="C514" s="66" t="s">
        <v>42</v>
      </c>
      <c r="D514" s="66"/>
      <c r="E514" s="68">
        <v>155385.92000000001</v>
      </c>
      <c r="F514" s="68">
        <v>155385.92000000001</v>
      </c>
      <c r="G514" s="68">
        <v>0</v>
      </c>
      <c r="H514" s="68">
        <v>0</v>
      </c>
      <c r="I514" s="68">
        <v>0</v>
      </c>
      <c r="J514" s="68">
        <v>155385.92000000001</v>
      </c>
      <c r="K514" s="65" t="str">
        <f t="shared" si="30"/>
        <v>31-60</v>
      </c>
      <c r="L514" s="66" t="s">
        <v>3804</v>
      </c>
    </row>
    <row r="515" spans="1:12" x14ac:dyDescent="0.2">
      <c r="A515" s="66">
        <v>20066</v>
      </c>
      <c r="B515" s="69"/>
      <c r="C515" s="66" t="s">
        <v>42</v>
      </c>
      <c r="D515" s="66"/>
      <c r="E515" s="70">
        <v>155269.56324000002</v>
      </c>
      <c r="F515" s="68"/>
      <c r="G515" s="68"/>
      <c r="H515" s="68"/>
      <c r="I515" s="68"/>
      <c r="J515" s="68"/>
      <c r="K515" s="69"/>
      <c r="L515" s="66" t="s">
        <v>5021</v>
      </c>
    </row>
    <row r="516" spans="1:12" x14ac:dyDescent="0.2">
      <c r="A516" s="66">
        <v>316255</v>
      </c>
      <c r="B516" s="67"/>
      <c r="C516" s="66" t="s">
        <v>42</v>
      </c>
      <c r="D516" s="66"/>
      <c r="E516" s="68">
        <v>154563.96515893296</v>
      </c>
      <c r="F516" s="68">
        <v>0</v>
      </c>
      <c r="G516" s="68">
        <v>0</v>
      </c>
      <c r="H516" s="68">
        <v>0</v>
      </c>
      <c r="I516" s="68">
        <v>0</v>
      </c>
      <c r="J516" s="68">
        <v>0</v>
      </c>
      <c r="K516" s="65" t="str">
        <f>+IF(I516&gt;0,"120+",IF(H516&gt;0,"91-120",IF(G516&gt;0,"61-90",IF(F516&gt;0,"31-60","1-30"))))</f>
        <v>1-30</v>
      </c>
      <c r="L516" s="66" t="s">
        <v>555</v>
      </c>
    </row>
    <row r="517" spans="1:12" x14ac:dyDescent="0.2">
      <c r="A517" s="66">
        <v>370299</v>
      </c>
      <c r="B517" s="67"/>
      <c r="C517" s="66" t="s">
        <v>42</v>
      </c>
      <c r="D517" s="66"/>
      <c r="E517" s="68">
        <v>154538.9</v>
      </c>
      <c r="F517" s="68">
        <v>81674.7</v>
      </c>
      <c r="G517" s="68">
        <v>0</v>
      </c>
      <c r="H517" s="68">
        <v>0</v>
      </c>
      <c r="I517" s="68">
        <v>0</v>
      </c>
      <c r="J517" s="68">
        <v>81674.7</v>
      </c>
      <c r="K517" s="65" t="str">
        <f>+IF(I517&gt;0,"120+",IF(H517&gt;0,"91-120",IF(G517&gt;0,"61-90",IF(F517&gt;0,"31-60","1-30"))))</f>
        <v>31-60</v>
      </c>
      <c r="L517" s="66" t="s">
        <v>3804</v>
      </c>
    </row>
    <row r="518" spans="1:12" x14ac:dyDescent="0.2">
      <c r="A518" s="66">
        <v>360770</v>
      </c>
      <c r="B518" s="67"/>
      <c r="C518" s="66" t="s">
        <v>42</v>
      </c>
      <c r="D518" s="66"/>
      <c r="E518" s="68">
        <v>153841.66</v>
      </c>
      <c r="F518" s="68">
        <v>0</v>
      </c>
      <c r="G518" s="68">
        <v>0</v>
      </c>
      <c r="H518" s="68">
        <v>0</v>
      </c>
      <c r="I518" s="68">
        <v>0</v>
      </c>
      <c r="J518" s="68">
        <v>0</v>
      </c>
      <c r="K518" s="65" t="str">
        <f>+IF(I518&gt;0,"120+",IF(H518&gt;0,"91-120",IF(G518&gt;0,"61-90",IF(F518&gt;0,"31-60","1-30"))))</f>
        <v>1-30</v>
      </c>
      <c r="L518" s="66" t="s">
        <v>3243</v>
      </c>
    </row>
    <row r="519" spans="1:12" x14ac:dyDescent="0.2">
      <c r="A519" s="66">
        <v>336015</v>
      </c>
      <c r="B519" s="67"/>
      <c r="C519" s="66" t="s">
        <v>42</v>
      </c>
      <c r="D519" s="66"/>
      <c r="E519" s="68">
        <v>152875.17000000001</v>
      </c>
      <c r="F519" s="68">
        <v>48564.26</v>
      </c>
      <c r="G519" s="68">
        <v>104310.91</v>
      </c>
      <c r="H519" s="68">
        <v>0</v>
      </c>
      <c r="I519" s="68">
        <v>0</v>
      </c>
      <c r="J519" s="68">
        <v>152875.17000000001</v>
      </c>
      <c r="K519" s="65" t="str">
        <f>+IF(I519&gt;0,"120+",IF(H519&gt;0,"91-120",IF(G519&gt;0,"61-90",IF(F519&gt;0,"31-60","1-30"))))</f>
        <v>61-90</v>
      </c>
      <c r="L519" s="66" t="s">
        <v>3804</v>
      </c>
    </row>
    <row r="520" spans="1:12" x14ac:dyDescent="0.2">
      <c r="A520" s="66">
        <v>20127</v>
      </c>
      <c r="B520" s="69"/>
      <c r="C520" s="66" t="s">
        <v>42</v>
      </c>
      <c r="D520" s="66"/>
      <c r="E520" s="70">
        <v>152336.51584000001</v>
      </c>
      <c r="F520" s="68"/>
      <c r="G520" s="68"/>
      <c r="H520" s="68"/>
      <c r="I520" s="68"/>
      <c r="J520" s="68"/>
      <c r="K520" s="69"/>
      <c r="L520" s="66" t="s">
        <v>5021</v>
      </c>
    </row>
    <row r="521" spans="1:12" x14ac:dyDescent="0.2">
      <c r="A521" s="66">
        <v>551289</v>
      </c>
      <c r="B521" s="67"/>
      <c r="C521" s="66" t="s">
        <v>42</v>
      </c>
      <c r="D521" s="66"/>
      <c r="E521" s="68">
        <v>152201.01999999999</v>
      </c>
      <c r="F521" s="68">
        <v>0</v>
      </c>
      <c r="G521" s="68">
        <v>0</v>
      </c>
      <c r="H521" s="68">
        <v>0</v>
      </c>
      <c r="I521" s="68">
        <v>0</v>
      </c>
      <c r="J521" s="68">
        <v>0</v>
      </c>
      <c r="K521" s="65" t="str">
        <f t="shared" ref="K521:K529" si="31">+IF(I521&gt;0,"120+",IF(H521&gt;0,"91-120",IF(G521&gt;0,"61-90",IF(F521&gt;0,"31-60","1-30"))))</f>
        <v>1-30</v>
      </c>
      <c r="L521" s="66" t="s">
        <v>3804</v>
      </c>
    </row>
    <row r="522" spans="1:12" x14ac:dyDescent="0.2">
      <c r="A522" s="66">
        <v>312896</v>
      </c>
      <c r="B522" s="67"/>
      <c r="C522" s="66" t="s">
        <v>42</v>
      </c>
      <c r="D522" s="66"/>
      <c r="E522" s="68">
        <v>151796.67000000001</v>
      </c>
      <c r="F522" s="68">
        <v>0</v>
      </c>
      <c r="G522" s="68">
        <v>0</v>
      </c>
      <c r="H522" s="68">
        <v>0</v>
      </c>
      <c r="I522" s="68">
        <v>0</v>
      </c>
      <c r="J522" s="68">
        <v>0</v>
      </c>
      <c r="K522" s="65" t="str">
        <f t="shared" si="31"/>
        <v>1-30</v>
      </c>
      <c r="L522" s="66" t="s">
        <v>3742</v>
      </c>
    </row>
    <row r="523" spans="1:12" x14ac:dyDescent="0.2">
      <c r="A523" s="66">
        <v>313490</v>
      </c>
      <c r="B523" s="67"/>
      <c r="C523" s="66" t="s">
        <v>42</v>
      </c>
      <c r="D523" s="66"/>
      <c r="E523" s="68">
        <v>151630.57</v>
      </c>
      <c r="F523" s="68">
        <v>0</v>
      </c>
      <c r="G523" s="68">
        <v>0</v>
      </c>
      <c r="H523" s="68">
        <v>0</v>
      </c>
      <c r="I523" s="68">
        <v>0</v>
      </c>
      <c r="J523" s="68">
        <v>0</v>
      </c>
      <c r="K523" s="65" t="str">
        <f t="shared" si="31"/>
        <v>1-30</v>
      </c>
      <c r="L523" s="66" t="s">
        <v>3742</v>
      </c>
    </row>
    <row r="524" spans="1:12" x14ac:dyDescent="0.2">
      <c r="A524" s="66">
        <v>350057</v>
      </c>
      <c r="B524" s="67"/>
      <c r="C524" s="66" t="s">
        <v>42</v>
      </c>
      <c r="D524" s="66"/>
      <c r="E524" s="68">
        <v>151627.72</v>
      </c>
      <c r="F524" s="68">
        <v>0</v>
      </c>
      <c r="G524" s="68">
        <v>0</v>
      </c>
      <c r="H524" s="68">
        <v>0</v>
      </c>
      <c r="I524" s="68">
        <v>0</v>
      </c>
      <c r="J524" s="68">
        <v>0</v>
      </c>
      <c r="K524" s="65" t="str">
        <f t="shared" si="31"/>
        <v>1-30</v>
      </c>
      <c r="L524" s="66" t="s">
        <v>3804</v>
      </c>
    </row>
    <row r="525" spans="1:12" x14ac:dyDescent="0.2">
      <c r="A525" s="66">
        <v>350423</v>
      </c>
      <c r="B525" s="67"/>
      <c r="C525" s="66" t="s">
        <v>43</v>
      </c>
      <c r="D525" s="66"/>
      <c r="E525" s="68">
        <v>151594.65</v>
      </c>
      <c r="F525" s="68">
        <v>0</v>
      </c>
      <c r="G525" s="68">
        <v>0</v>
      </c>
      <c r="H525" s="68">
        <v>0</v>
      </c>
      <c r="I525" s="68">
        <v>151594.65</v>
      </c>
      <c r="J525" s="68">
        <v>151594.65</v>
      </c>
      <c r="K525" s="65" t="str">
        <f t="shared" si="31"/>
        <v>120+</v>
      </c>
      <c r="L525" s="66" t="s">
        <v>3804</v>
      </c>
    </row>
    <row r="526" spans="1:12" x14ac:dyDescent="0.2">
      <c r="A526" s="66">
        <v>317007</v>
      </c>
      <c r="B526" s="67"/>
      <c r="C526" s="66" t="s">
        <v>42</v>
      </c>
      <c r="D526" s="66"/>
      <c r="E526" s="68">
        <v>151285.38</v>
      </c>
      <c r="F526" s="68">
        <v>0</v>
      </c>
      <c r="G526" s="68">
        <v>0</v>
      </c>
      <c r="H526" s="68">
        <v>0</v>
      </c>
      <c r="I526" s="68">
        <v>0</v>
      </c>
      <c r="J526" s="68">
        <v>0</v>
      </c>
      <c r="K526" s="65" t="str">
        <f t="shared" si="31"/>
        <v>1-30</v>
      </c>
      <c r="L526" s="66" t="s">
        <v>3243</v>
      </c>
    </row>
    <row r="527" spans="1:12" x14ac:dyDescent="0.2">
      <c r="A527" s="66">
        <v>375309</v>
      </c>
      <c r="B527" s="67"/>
      <c r="C527" s="66" t="s">
        <v>42</v>
      </c>
      <c r="D527" s="66"/>
      <c r="E527" s="68">
        <v>151244.30866096713</v>
      </c>
      <c r="F527" s="68">
        <v>0</v>
      </c>
      <c r="G527" s="68">
        <v>0</v>
      </c>
      <c r="H527" s="68">
        <v>0</v>
      </c>
      <c r="I527" s="68">
        <v>0</v>
      </c>
      <c r="J527" s="68">
        <v>0</v>
      </c>
      <c r="K527" s="65" t="str">
        <f t="shared" si="31"/>
        <v>1-30</v>
      </c>
      <c r="L527" s="66" t="s">
        <v>555</v>
      </c>
    </row>
    <row r="528" spans="1:12" x14ac:dyDescent="0.2">
      <c r="A528" s="66">
        <v>333559</v>
      </c>
      <c r="B528" s="67"/>
      <c r="C528" s="66" t="s">
        <v>42</v>
      </c>
      <c r="D528" s="66"/>
      <c r="E528" s="68">
        <v>151068.57</v>
      </c>
      <c r="F528" s="68">
        <v>0</v>
      </c>
      <c r="G528" s="68">
        <v>0</v>
      </c>
      <c r="H528" s="68">
        <v>0</v>
      </c>
      <c r="I528" s="68">
        <v>0</v>
      </c>
      <c r="J528" s="68">
        <v>0</v>
      </c>
      <c r="K528" s="65" t="str">
        <f t="shared" si="31"/>
        <v>1-30</v>
      </c>
      <c r="L528" s="66" t="s">
        <v>5023</v>
      </c>
    </row>
    <row r="529" spans="1:12" x14ac:dyDescent="0.2">
      <c r="A529" s="66">
        <v>419291</v>
      </c>
      <c r="B529" s="67"/>
      <c r="C529" s="66" t="s">
        <v>42</v>
      </c>
      <c r="D529" s="66"/>
      <c r="E529" s="68">
        <v>151034.691336444</v>
      </c>
      <c r="F529" s="68">
        <v>0</v>
      </c>
      <c r="G529" s="68">
        <v>0</v>
      </c>
      <c r="H529" s="68">
        <v>0</v>
      </c>
      <c r="I529" s="68">
        <v>0</v>
      </c>
      <c r="J529" s="68">
        <v>0</v>
      </c>
      <c r="K529" s="65" t="str">
        <f t="shared" si="31"/>
        <v>1-30</v>
      </c>
      <c r="L529" s="66" t="s">
        <v>555</v>
      </c>
    </row>
    <row r="530" spans="1:12" x14ac:dyDescent="0.2">
      <c r="A530" s="66">
        <v>18562</v>
      </c>
      <c r="B530" s="69"/>
      <c r="C530" s="66" t="s">
        <v>42</v>
      </c>
      <c r="D530" s="66"/>
      <c r="E530" s="70">
        <v>150849.70468000002</v>
      </c>
      <c r="F530" s="68"/>
      <c r="G530" s="68"/>
      <c r="H530" s="68"/>
      <c r="I530" s="68"/>
      <c r="J530" s="68"/>
      <c r="K530" s="69"/>
      <c r="L530" s="66" t="s">
        <v>5021</v>
      </c>
    </row>
    <row r="531" spans="1:12" x14ac:dyDescent="0.2">
      <c r="A531" s="66">
        <v>539341</v>
      </c>
      <c r="B531" s="67"/>
      <c r="C531" s="66" t="s">
        <v>42</v>
      </c>
      <c r="D531" s="66"/>
      <c r="E531" s="68">
        <v>150720.98000000001</v>
      </c>
      <c r="F531" s="68">
        <v>0</v>
      </c>
      <c r="G531" s="68">
        <v>0</v>
      </c>
      <c r="H531" s="68">
        <v>0</v>
      </c>
      <c r="I531" s="68">
        <v>0</v>
      </c>
      <c r="J531" s="68">
        <v>0</v>
      </c>
      <c r="K531" s="65" t="str">
        <f>+IF(I531&gt;0,"120+",IF(H531&gt;0,"91-120",IF(G531&gt;0,"61-90",IF(F531&gt;0,"31-60","1-30"))))</f>
        <v>1-30</v>
      </c>
      <c r="L531" s="66" t="s">
        <v>3742</v>
      </c>
    </row>
    <row r="532" spans="1:12" x14ac:dyDescent="0.2">
      <c r="A532" s="66">
        <v>316389</v>
      </c>
      <c r="B532" s="67"/>
      <c r="C532" s="66" t="s">
        <v>42</v>
      </c>
      <c r="D532" s="66"/>
      <c r="E532" s="68">
        <v>150706.56</v>
      </c>
      <c r="F532" s="68">
        <v>0</v>
      </c>
      <c r="G532" s="68">
        <v>0</v>
      </c>
      <c r="H532" s="68">
        <v>0</v>
      </c>
      <c r="I532" s="68">
        <v>0</v>
      </c>
      <c r="J532" s="68">
        <v>0</v>
      </c>
      <c r="K532" s="65" t="str">
        <f>+IF(I532&gt;0,"120+",IF(H532&gt;0,"91-120",IF(G532&gt;0,"61-90",IF(F532&gt;0,"31-60","1-30"))))</f>
        <v>1-30</v>
      </c>
      <c r="L532" s="66" t="s">
        <v>3742</v>
      </c>
    </row>
    <row r="533" spans="1:12" x14ac:dyDescent="0.2">
      <c r="A533" s="66">
        <v>354450</v>
      </c>
      <c r="B533" s="67"/>
      <c r="C533" s="66" t="s">
        <v>42</v>
      </c>
      <c r="D533" s="66"/>
      <c r="E533" s="68">
        <v>150549.40875809055</v>
      </c>
      <c r="F533" s="68">
        <v>0</v>
      </c>
      <c r="G533" s="68">
        <v>0</v>
      </c>
      <c r="H533" s="68">
        <v>0</v>
      </c>
      <c r="I533" s="68">
        <v>0</v>
      </c>
      <c r="J533" s="68">
        <v>0</v>
      </c>
      <c r="K533" s="65" t="str">
        <f>+IF(I533&gt;0,"120+",IF(H533&gt;0,"91-120",IF(G533&gt;0,"61-90",IF(F533&gt;0,"31-60","1-30"))))</f>
        <v>1-30</v>
      </c>
      <c r="L533" s="66" t="s">
        <v>555</v>
      </c>
    </row>
    <row r="534" spans="1:12" x14ac:dyDescent="0.2">
      <c r="A534" s="66">
        <v>20029</v>
      </c>
      <c r="B534" s="69"/>
      <c r="C534" s="66" t="s">
        <v>42</v>
      </c>
      <c r="D534" s="66"/>
      <c r="E534" s="70">
        <v>150181.17186</v>
      </c>
      <c r="F534" s="68"/>
      <c r="G534" s="68"/>
      <c r="H534" s="68"/>
      <c r="I534" s="68"/>
      <c r="J534" s="68"/>
      <c r="K534" s="69"/>
      <c r="L534" s="66" t="s">
        <v>5021</v>
      </c>
    </row>
    <row r="535" spans="1:12" x14ac:dyDescent="0.2">
      <c r="A535" s="66">
        <v>317136</v>
      </c>
      <c r="B535" s="67"/>
      <c r="C535" s="66" t="s">
        <v>42</v>
      </c>
      <c r="D535" s="66"/>
      <c r="E535" s="68">
        <v>150179.57</v>
      </c>
      <c r="F535" s="68">
        <v>0</v>
      </c>
      <c r="G535" s="68">
        <v>0</v>
      </c>
      <c r="H535" s="68">
        <v>0</v>
      </c>
      <c r="I535" s="68">
        <v>0</v>
      </c>
      <c r="J535" s="68">
        <v>0</v>
      </c>
      <c r="K535" s="65" t="str">
        <f>+IF(I535&gt;0,"120+",IF(H535&gt;0,"91-120",IF(G535&gt;0,"61-90",IF(F535&gt;0,"31-60","1-30"))))</f>
        <v>1-30</v>
      </c>
      <c r="L535" s="66" t="s">
        <v>3243</v>
      </c>
    </row>
    <row r="536" spans="1:12" x14ac:dyDescent="0.2">
      <c r="A536" s="66">
        <v>341465</v>
      </c>
      <c r="B536" s="67"/>
      <c r="C536" s="66" t="s">
        <v>42</v>
      </c>
      <c r="D536" s="66"/>
      <c r="E536" s="68">
        <v>148997.02000000002</v>
      </c>
      <c r="F536" s="68">
        <v>0</v>
      </c>
      <c r="G536" s="68">
        <v>0</v>
      </c>
      <c r="H536" s="68">
        <v>0</v>
      </c>
      <c r="I536" s="68">
        <v>0</v>
      </c>
      <c r="J536" s="68">
        <v>0</v>
      </c>
      <c r="K536" s="65" t="str">
        <f>+IF(I536&gt;0,"120+",IF(H536&gt;0,"91-120",IF(G536&gt;0,"61-90",IF(F536&gt;0,"31-60","1-30"))))</f>
        <v>1-30</v>
      </c>
      <c r="L536" s="66" t="s">
        <v>3581</v>
      </c>
    </row>
    <row r="537" spans="1:12" x14ac:dyDescent="0.2">
      <c r="A537" s="66">
        <v>397306</v>
      </c>
      <c r="B537" s="67"/>
      <c r="C537" s="66" t="s">
        <v>42</v>
      </c>
      <c r="D537" s="66"/>
      <c r="E537" s="68">
        <v>148513.33821936618</v>
      </c>
      <c r="F537" s="68">
        <v>0</v>
      </c>
      <c r="G537" s="68">
        <v>0</v>
      </c>
      <c r="H537" s="68">
        <v>0</v>
      </c>
      <c r="I537" s="68">
        <v>0</v>
      </c>
      <c r="J537" s="68">
        <v>0</v>
      </c>
      <c r="K537" s="65" t="str">
        <f>+IF(I537&gt;0,"120+",IF(H537&gt;0,"91-120",IF(G537&gt;0,"61-90",IF(F537&gt;0,"31-60","1-30"))))</f>
        <v>1-30</v>
      </c>
      <c r="L537" s="66" t="s">
        <v>555</v>
      </c>
    </row>
    <row r="538" spans="1:12" x14ac:dyDescent="0.2">
      <c r="A538" s="66">
        <v>319886</v>
      </c>
      <c r="B538" s="67"/>
      <c r="C538" s="66" t="s">
        <v>42</v>
      </c>
      <c r="D538" s="66"/>
      <c r="E538" s="68">
        <v>148352.70000000001</v>
      </c>
      <c r="F538" s="68">
        <v>0</v>
      </c>
      <c r="G538" s="68">
        <v>0</v>
      </c>
      <c r="H538" s="68">
        <v>0</v>
      </c>
      <c r="I538" s="68">
        <v>0</v>
      </c>
      <c r="J538" s="68">
        <v>0</v>
      </c>
      <c r="K538" s="65" t="str">
        <f>+IF(I538&gt;0,"120+",IF(H538&gt;0,"91-120",IF(G538&gt;0,"61-90",IF(F538&gt;0,"31-60","1-30"))))</f>
        <v>1-30</v>
      </c>
      <c r="L538" s="66" t="s">
        <v>3742</v>
      </c>
    </row>
    <row r="539" spans="1:12" x14ac:dyDescent="0.2">
      <c r="A539" s="66">
        <v>318089</v>
      </c>
      <c r="B539" s="67"/>
      <c r="C539" s="66" t="s">
        <v>42</v>
      </c>
      <c r="D539" s="66"/>
      <c r="E539" s="68">
        <v>148100.88</v>
      </c>
      <c r="F539" s="68">
        <v>0</v>
      </c>
      <c r="G539" s="68">
        <v>0</v>
      </c>
      <c r="H539" s="68">
        <v>0</v>
      </c>
      <c r="I539" s="68">
        <v>0</v>
      </c>
      <c r="J539" s="68">
        <v>0</v>
      </c>
      <c r="K539" s="65" t="str">
        <f>+IF(I539&gt;0,"120+",IF(H539&gt;0,"91-120",IF(G539&gt;0,"61-90",IF(F539&gt;0,"31-60","1-30"))))</f>
        <v>1-30</v>
      </c>
      <c r="L539" s="66" t="s">
        <v>3639</v>
      </c>
    </row>
    <row r="540" spans="1:12" x14ac:dyDescent="0.2">
      <c r="A540" s="66">
        <v>19644</v>
      </c>
      <c r="B540" s="69"/>
      <c r="C540" s="66" t="s">
        <v>42</v>
      </c>
      <c r="D540" s="66"/>
      <c r="E540" s="70">
        <v>147748.26684</v>
      </c>
      <c r="F540" s="68"/>
      <c r="G540" s="68"/>
      <c r="H540" s="68"/>
      <c r="I540" s="68"/>
      <c r="J540" s="68"/>
      <c r="K540" s="69"/>
      <c r="L540" s="66" t="s">
        <v>5021</v>
      </c>
    </row>
    <row r="541" spans="1:12" x14ac:dyDescent="0.2">
      <c r="A541" s="66">
        <v>20293</v>
      </c>
      <c r="B541" s="69"/>
      <c r="C541" s="66" t="s">
        <v>42</v>
      </c>
      <c r="D541" s="66"/>
      <c r="E541" s="70">
        <v>147143.96988000002</v>
      </c>
      <c r="F541" s="68"/>
      <c r="G541" s="68"/>
      <c r="H541" s="68"/>
      <c r="I541" s="68"/>
      <c r="J541" s="68"/>
      <c r="K541" s="69"/>
      <c r="L541" s="66" t="s">
        <v>5021</v>
      </c>
    </row>
    <row r="542" spans="1:12" x14ac:dyDescent="0.2">
      <c r="A542" s="66">
        <v>466302</v>
      </c>
      <c r="B542" s="67"/>
      <c r="C542" s="66" t="s">
        <v>42</v>
      </c>
      <c r="D542" s="66"/>
      <c r="E542" s="68">
        <v>147012.69235650077</v>
      </c>
      <c r="F542" s="68">
        <v>0</v>
      </c>
      <c r="G542" s="68">
        <v>0</v>
      </c>
      <c r="H542" s="68">
        <v>0</v>
      </c>
      <c r="I542" s="68">
        <v>0</v>
      </c>
      <c r="J542" s="68">
        <v>0</v>
      </c>
      <c r="K542" s="65" t="str">
        <f>+IF(I542&gt;0,"120+",IF(H542&gt;0,"91-120",IF(G542&gt;0,"61-90",IF(F542&gt;0,"31-60","1-30"))))</f>
        <v>1-30</v>
      </c>
      <c r="L542" s="66" t="s">
        <v>555</v>
      </c>
    </row>
    <row r="543" spans="1:12" x14ac:dyDescent="0.2">
      <c r="A543" s="66">
        <v>390307</v>
      </c>
      <c r="B543" s="67"/>
      <c r="C543" s="66" t="s">
        <v>42</v>
      </c>
      <c r="D543" s="66"/>
      <c r="E543" s="68">
        <v>146854.17000000001</v>
      </c>
      <c r="F543" s="68">
        <v>0</v>
      </c>
      <c r="G543" s="68">
        <v>0</v>
      </c>
      <c r="H543" s="68">
        <v>0</v>
      </c>
      <c r="I543" s="68">
        <v>0</v>
      </c>
      <c r="J543" s="68">
        <v>0</v>
      </c>
      <c r="K543" s="65" t="str">
        <f>+IF(I543&gt;0,"120+",IF(H543&gt;0,"91-120",IF(G543&gt;0,"61-90",IF(F543&gt;0,"31-60","1-30"))))</f>
        <v>1-30</v>
      </c>
      <c r="L543" s="66" t="s">
        <v>3804</v>
      </c>
    </row>
    <row r="544" spans="1:12" x14ac:dyDescent="0.2">
      <c r="A544" s="66">
        <v>313166</v>
      </c>
      <c r="B544" s="67"/>
      <c r="C544" s="66" t="s">
        <v>42</v>
      </c>
      <c r="D544" s="66"/>
      <c r="E544" s="68">
        <v>146109.07173460122</v>
      </c>
      <c r="F544" s="68">
        <v>0</v>
      </c>
      <c r="G544" s="68">
        <v>0</v>
      </c>
      <c r="H544" s="68">
        <v>0</v>
      </c>
      <c r="I544" s="68">
        <v>0</v>
      </c>
      <c r="J544" s="68">
        <v>0</v>
      </c>
      <c r="K544" s="65" t="str">
        <f>+IF(I544&gt;0,"120+",IF(H544&gt;0,"91-120",IF(G544&gt;0,"61-90",IF(F544&gt;0,"31-60","1-30"))))</f>
        <v>1-30</v>
      </c>
      <c r="L544" s="66" t="s">
        <v>555</v>
      </c>
    </row>
    <row r="545" spans="1:12" x14ac:dyDescent="0.2">
      <c r="A545" s="66">
        <v>311411</v>
      </c>
      <c r="B545" s="67"/>
      <c r="C545" s="66" t="s">
        <v>42</v>
      </c>
      <c r="D545" s="66"/>
      <c r="E545" s="68">
        <v>146001.15000000002</v>
      </c>
      <c r="F545" s="68">
        <v>0</v>
      </c>
      <c r="G545" s="68">
        <v>0</v>
      </c>
      <c r="H545" s="68">
        <v>0</v>
      </c>
      <c r="I545" s="68">
        <v>0</v>
      </c>
      <c r="J545" s="68">
        <v>0</v>
      </c>
      <c r="K545" s="65" t="str">
        <f>+IF(I545&gt;0,"120+",IF(H545&gt;0,"91-120",IF(G545&gt;0,"61-90",IF(F545&gt;0,"31-60","1-30"))))</f>
        <v>1-30</v>
      </c>
      <c r="L545" s="66" t="s">
        <v>3639</v>
      </c>
    </row>
    <row r="546" spans="1:12" x14ac:dyDescent="0.2">
      <c r="A546" s="66">
        <v>20042</v>
      </c>
      <c r="B546" s="69"/>
      <c r="C546" s="66" t="s">
        <v>42</v>
      </c>
      <c r="D546" s="66"/>
      <c r="E546" s="70">
        <v>145819.24012</v>
      </c>
      <c r="F546" s="68"/>
      <c r="G546" s="68"/>
      <c r="H546" s="68"/>
      <c r="I546" s="68"/>
      <c r="J546" s="68"/>
      <c r="K546" s="69"/>
      <c r="L546" s="66" t="s">
        <v>5021</v>
      </c>
    </row>
    <row r="547" spans="1:12" x14ac:dyDescent="0.2">
      <c r="A547" s="66">
        <v>356307</v>
      </c>
      <c r="B547" s="67"/>
      <c r="C547" s="66" t="s">
        <v>42</v>
      </c>
      <c r="D547" s="66"/>
      <c r="E547" s="68">
        <v>145441.54999999999</v>
      </c>
      <c r="F547" s="68">
        <v>0</v>
      </c>
      <c r="G547" s="68">
        <v>0</v>
      </c>
      <c r="H547" s="68">
        <v>0</v>
      </c>
      <c r="I547" s="68">
        <v>0</v>
      </c>
      <c r="J547" s="68">
        <v>0</v>
      </c>
      <c r="K547" s="65" t="str">
        <f>+IF(I547&gt;0,"120+",IF(H547&gt;0,"91-120",IF(G547&gt;0,"61-90",IF(F547&gt;0,"31-60","1-30"))))</f>
        <v>1-30</v>
      </c>
      <c r="L547" s="66" t="s">
        <v>3243</v>
      </c>
    </row>
    <row r="548" spans="1:12" x14ac:dyDescent="0.2">
      <c r="A548" s="66">
        <v>313142</v>
      </c>
      <c r="B548" s="67"/>
      <c r="C548" s="66" t="s">
        <v>42</v>
      </c>
      <c r="D548" s="66"/>
      <c r="E548" s="68">
        <v>145078.43551628763</v>
      </c>
      <c r="F548" s="68">
        <v>0</v>
      </c>
      <c r="G548" s="68">
        <v>2888282.61</v>
      </c>
      <c r="H548" s="68">
        <v>0</v>
      </c>
      <c r="I548" s="68">
        <v>0</v>
      </c>
      <c r="J548" s="68">
        <v>2888282.61</v>
      </c>
      <c r="K548" s="65" t="str">
        <f>+IF(I548&gt;0,"120+",IF(H548&gt;0,"91-120",IF(G548&gt;0,"61-90",IF(F548&gt;0,"31-60","1-30"))))</f>
        <v>61-90</v>
      </c>
      <c r="L548" s="66" t="s">
        <v>555</v>
      </c>
    </row>
    <row r="549" spans="1:12" x14ac:dyDescent="0.2">
      <c r="A549" s="66">
        <v>348220</v>
      </c>
      <c r="B549" s="67"/>
      <c r="C549" s="66" t="s">
        <v>42</v>
      </c>
      <c r="D549" s="66"/>
      <c r="E549" s="68">
        <v>144918.9</v>
      </c>
      <c r="F549" s="68">
        <v>0</v>
      </c>
      <c r="G549" s="68">
        <v>0</v>
      </c>
      <c r="H549" s="68">
        <v>0</v>
      </c>
      <c r="I549" s="68">
        <v>0</v>
      </c>
      <c r="J549" s="68">
        <v>0</v>
      </c>
      <c r="K549" s="65" t="str">
        <f>+IF(I549&gt;0,"120+",IF(H549&gt;0,"91-120",IF(G549&gt;0,"61-90",IF(F549&gt;0,"31-60","1-30"))))</f>
        <v>1-30</v>
      </c>
      <c r="L549" s="66" t="s">
        <v>3804</v>
      </c>
    </row>
    <row r="550" spans="1:12" x14ac:dyDescent="0.2">
      <c r="A550" s="66">
        <v>313356</v>
      </c>
      <c r="B550" s="67"/>
      <c r="C550" s="66" t="s">
        <v>42</v>
      </c>
      <c r="D550" s="66"/>
      <c r="E550" s="68">
        <v>144750.95851975156</v>
      </c>
      <c r="F550" s="68">
        <v>0</v>
      </c>
      <c r="G550" s="68">
        <v>0</v>
      </c>
      <c r="H550" s="68">
        <v>0</v>
      </c>
      <c r="I550" s="68">
        <v>0</v>
      </c>
      <c r="J550" s="68">
        <v>0</v>
      </c>
      <c r="K550" s="65" t="str">
        <f>+IF(I550&gt;0,"120+",IF(H550&gt;0,"91-120",IF(G550&gt;0,"61-90",IF(F550&gt;0,"31-60","1-30"))))</f>
        <v>1-30</v>
      </c>
      <c r="L550" s="66" t="s">
        <v>555</v>
      </c>
    </row>
    <row r="551" spans="1:12" x14ac:dyDescent="0.2">
      <c r="A551" s="66">
        <v>369525</v>
      </c>
      <c r="B551" s="67"/>
      <c r="C551" s="66" t="s">
        <v>42</v>
      </c>
      <c r="D551" s="66"/>
      <c r="E551" s="68">
        <v>144668.52204834245</v>
      </c>
      <c r="F551" s="68">
        <v>0</v>
      </c>
      <c r="G551" s="68">
        <v>0</v>
      </c>
      <c r="H551" s="68">
        <v>0</v>
      </c>
      <c r="I551" s="68">
        <v>0</v>
      </c>
      <c r="J551" s="68">
        <v>0</v>
      </c>
      <c r="K551" s="65" t="str">
        <f>+IF(I551&gt;0,"120+",IF(H551&gt;0,"91-120",IF(G551&gt;0,"61-90",IF(F551&gt;0,"31-60","1-30"))))</f>
        <v>1-30</v>
      </c>
      <c r="L551" s="66" t="s">
        <v>555</v>
      </c>
    </row>
    <row r="552" spans="1:12" x14ac:dyDescent="0.2">
      <c r="A552" s="66">
        <v>19756</v>
      </c>
      <c r="B552" s="69"/>
      <c r="C552" s="66" t="s">
        <v>42</v>
      </c>
      <c r="D552" s="66"/>
      <c r="E552" s="70">
        <v>144590.56002</v>
      </c>
      <c r="F552" s="68"/>
      <c r="G552" s="68"/>
      <c r="H552" s="68"/>
      <c r="I552" s="68"/>
      <c r="J552" s="68"/>
      <c r="K552" s="69"/>
      <c r="L552" s="66" t="s">
        <v>5021</v>
      </c>
    </row>
    <row r="553" spans="1:12" x14ac:dyDescent="0.2">
      <c r="A553" s="66">
        <v>341199</v>
      </c>
      <c r="B553" s="67"/>
      <c r="C553" s="66" t="s">
        <v>42</v>
      </c>
      <c r="D553" s="66"/>
      <c r="E553" s="68">
        <v>143772.5</v>
      </c>
      <c r="F553" s="68">
        <v>0</v>
      </c>
      <c r="G553" s="68">
        <v>0</v>
      </c>
      <c r="H553" s="68">
        <v>0</v>
      </c>
      <c r="I553" s="68">
        <v>0</v>
      </c>
      <c r="J553" s="68">
        <v>0</v>
      </c>
      <c r="K553" s="65" t="str">
        <f>+IF(I553&gt;0,"120+",IF(H553&gt;0,"91-120",IF(G553&gt;0,"61-90",IF(F553&gt;0,"31-60","1-30"))))</f>
        <v>1-30</v>
      </c>
      <c r="L553" s="66" t="s">
        <v>3742</v>
      </c>
    </row>
    <row r="554" spans="1:12" x14ac:dyDescent="0.2">
      <c r="A554" s="66">
        <v>20164</v>
      </c>
      <c r="B554" s="69"/>
      <c r="C554" s="66" t="s">
        <v>42</v>
      </c>
      <c r="D554" s="66"/>
      <c r="E554" s="70">
        <v>143737.43984000001</v>
      </c>
      <c r="F554" s="68"/>
      <c r="G554" s="68"/>
      <c r="H554" s="68"/>
      <c r="I554" s="68"/>
      <c r="J554" s="68"/>
      <c r="K554" s="69"/>
      <c r="L554" s="66" t="s">
        <v>5021</v>
      </c>
    </row>
    <row r="555" spans="1:12" x14ac:dyDescent="0.2">
      <c r="A555" s="66">
        <v>315137</v>
      </c>
      <c r="B555" s="67"/>
      <c r="C555" s="66" t="s">
        <v>42</v>
      </c>
      <c r="D555" s="66"/>
      <c r="E555" s="68">
        <v>143644.14000000001</v>
      </c>
      <c r="F555" s="68">
        <v>0</v>
      </c>
      <c r="G555" s="68">
        <v>0</v>
      </c>
      <c r="H555" s="68">
        <v>0</v>
      </c>
      <c r="I555" s="68">
        <v>0</v>
      </c>
      <c r="J555" s="68">
        <v>0</v>
      </c>
      <c r="K555" s="65" t="str">
        <f t="shared" ref="K555:K560" si="32">+IF(I555&gt;0,"120+",IF(H555&gt;0,"91-120",IF(G555&gt;0,"61-90",IF(F555&gt;0,"31-60","1-30"))))</f>
        <v>1-30</v>
      </c>
      <c r="L555" s="66" t="s">
        <v>3639</v>
      </c>
    </row>
    <row r="556" spans="1:12" x14ac:dyDescent="0.2">
      <c r="A556" s="66">
        <v>341466</v>
      </c>
      <c r="B556" s="67"/>
      <c r="C556" s="66" t="s">
        <v>42</v>
      </c>
      <c r="D556" s="66"/>
      <c r="E556" s="68">
        <v>143392.57999999999</v>
      </c>
      <c r="F556" s="68">
        <v>0</v>
      </c>
      <c r="G556" s="68">
        <v>0</v>
      </c>
      <c r="H556" s="68">
        <v>0</v>
      </c>
      <c r="I556" s="68">
        <v>0</v>
      </c>
      <c r="J556" s="68">
        <v>0</v>
      </c>
      <c r="K556" s="65" t="str">
        <f t="shared" si="32"/>
        <v>1-30</v>
      </c>
      <c r="L556" s="66" t="s">
        <v>555</v>
      </c>
    </row>
    <row r="557" spans="1:12" x14ac:dyDescent="0.2">
      <c r="A557" s="66">
        <v>354583</v>
      </c>
      <c r="B557" s="67"/>
      <c r="C557" s="66" t="s">
        <v>42</v>
      </c>
      <c r="D557" s="66"/>
      <c r="E557" s="68">
        <v>143267.38633618806</v>
      </c>
      <c r="F557" s="68">
        <v>2852227.48</v>
      </c>
      <c r="G557" s="68">
        <v>0</v>
      </c>
      <c r="H557" s="68">
        <v>0</v>
      </c>
      <c r="I557" s="68">
        <v>0</v>
      </c>
      <c r="J557" s="68">
        <v>2852227.48</v>
      </c>
      <c r="K557" s="65" t="str">
        <f t="shared" si="32"/>
        <v>31-60</v>
      </c>
      <c r="L557" s="66" t="s">
        <v>555</v>
      </c>
    </row>
    <row r="558" spans="1:12" x14ac:dyDescent="0.2">
      <c r="A558" s="66">
        <v>311832</v>
      </c>
      <c r="B558" s="67"/>
      <c r="C558" s="66" t="s">
        <v>42</v>
      </c>
      <c r="D558" s="66"/>
      <c r="E558" s="68">
        <v>142239.94</v>
      </c>
      <c r="F558" s="68">
        <v>64143.58</v>
      </c>
      <c r="G558" s="68">
        <v>0</v>
      </c>
      <c r="H558" s="68">
        <v>0</v>
      </c>
      <c r="I558" s="68">
        <v>0</v>
      </c>
      <c r="J558" s="68">
        <v>64143.58</v>
      </c>
      <c r="K558" s="65" t="str">
        <f t="shared" si="32"/>
        <v>31-60</v>
      </c>
      <c r="L558" s="66" t="s">
        <v>3243</v>
      </c>
    </row>
    <row r="559" spans="1:12" x14ac:dyDescent="0.2">
      <c r="A559" s="66">
        <v>335053</v>
      </c>
      <c r="B559" s="67"/>
      <c r="C559" s="66" t="s">
        <v>42</v>
      </c>
      <c r="D559" s="66"/>
      <c r="E559" s="68">
        <v>141548.92812429869</v>
      </c>
      <c r="F559" s="68">
        <v>0</v>
      </c>
      <c r="G559" s="68">
        <v>0</v>
      </c>
      <c r="H559" s="68">
        <v>0</v>
      </c>
      <c r="I559" s="68">
        <v>0</v>
      </c>
      <c r="J559" s="68">
        <v>0</v>
      </c>
      <c r="K559" s="65" t="str">
        <f t="shared" si="32"/>
        <v>1-30</v>
      </c>
      <c r="L559" s="66" t="s">
        <v>555</v>
      </c>
    </row>
    <row r="560" spans="1:12" x14ac:dyDescent="0.2">
      <c r="A560" s="66">
        <v>333619</v>
      </c>
      <c r="B560" s="67"/>
      <c r="C560" s="66" t="s">
        <v>42</v>
      </c>
      <c r="D560" s="66"/>
      <c r="E560" s="68">
        <v>141341.29493868045</v>
      </c>
      <c r="F560" s="68">
        <v>0</v>
      </c>
      <c r="G560" s="68">
        <v>0</v>
      </c>
      <c r="H560" s="68">
        <v>0</v>
      </c>
      <c r="I560" s="68">
        <v>0</v>
      </c>
      <c r="J560" s="68">
        <v>0</v>
      </c>
      <c r="K560" s="65" t="str">
        <f t="shared" si="32"/>
        <v>1-30</v>
      </c>
      <c r="L560" s="66" t="s">
        <v>555</v>
      </c>
    </row>
    <row r="561" spans="1:12" x14ac:dyDescent="0.2">
      <c r="A561" s="66">
        <v>20318</v>
      </c>
      <c r="B561" s="69"/>
      <c r="C561" s="66" t="s">
        <v>42</v>
      </c>
      <c r="D561" s="66"/>
      <c r="E561" s="70">
        <v>140002.95260000002</v>
      </c>
      <c r="F561" s="68"/>
      <c r="G561" s="68"/>
      <c r="H561" s="68"/>
      <c r="I561" s="68"/>
      <c r="J561" s="68"/>
      <c r="K561" s="69"/>
      <c r="L561" s="66" t="s">
        <v>5021</v>
      </c>
    </row>
    <row r="562" spans="1:12" x14ac:dyDescent="0.2">
      <c r="A562" s="66">
        <v>316455</v>
      </c>
      <c r="B562" s="67"/>
      <c r="C562" s="66" t="s">
        <v>42</v>
      </c>
      <c r="D562" s="66"/>
      <c r="E562" s="68">
        <v>139556.47430377913</v>
      </c>
      <c r="F562" s="68">
        <v>0</v>
      </c>
      <c r="G562" s="68">
        <v>0</v>
      </c>
      <c r="H562" s="68">
        <v>0</v>
      </c>
      <c r="I562" s="68">
        <v>0</v>
      </c>
      <c r="J562" s="68">
        <v>0</v>
      </c>
      <c r="K562" s="65" t="str">
        <f>+IF(I562&gt;0,"120+",IF(H562&gt;0,"91-120",IF(G562&gt;0,"61-90",IF(F562&gt;0,"31-60","1-30"))))</f>
        <v>1-30</v>
      </c>
      <c r="L562" s="66" t="s">
        <v>555</v>
      </c>
    </row>
    <row r="563" spans="1:12" x14ac:dyDescent="0.2">
      <c r="A563" s="66">
        <v>397335</v>
      </c>
      <c r="B563" s="67"/>
      <c r="C563" s="66" t="s">
        <v>42</v>
      </c>
      <c r="D563" s="66"/>
      <c r="E563" s="68">
        <v>139463.87</v>
      </c>
      <c r="F563" s="68">
        <v>0</v>
      </c>
      <c r="G563" s="68">
        <v>0</v>
      </c>
      <c r="H563" s="68">
        <v>0</v>
      </c>
      <c r="I563" s="68">
        <v>0</v>
      </c>
      <c r="J563" s="68">
        <v>0</v>
      </c>
      <c r="K563" s="65" t="str">
        <f>+IF(I563&gt;0,"120+",IF(H563&gt;0,"91-120",IF(G563&gt;0,"61-90",IF(F563&gt;0,"31-60","1-30"))))</f>
        <v>1-30</v>
      </c>
      <c r="L563" s="66" t="s">
        <v>3243</v>
      </c>
    </row>
    <row r="564" spans="1:12" x14ac:dyDescent="0.2">
      <c r="A564" s="66">
        <v>20211</v>
      </c>
      <c r="B564" s="69"/>
      <c r="C564" s="66" t="s">
        <v>42</v>
      </c>
      <c r="D564" s="66"/>
      <c r="E564" s="70">
        <v>139253.13326</v>
      </c>
      <c r="F564" s="68"/>
      <c r="G564" s="68"/>
      <c r="H564" s="68"/>
      <c r="I564" s="68"/>
      <c r="J564" s="68"/>
      <c r="K564" s="69"/>
      <c r="L564" s="66" t="s">
        <v>5021</v>
      </c>
    </row>
    <row r="565" spans="1:12" x14ac:dyDescent="0.2">
      <c r="A565" s="66">
        <v>354943</v>
      </c>
      <c r="B565" s="67"/>
      <c r="C565" s="66" t="s">
        <v>42</v>
      </c>
      <c r="D565" s="66"/>
      <c r="E565" s="68">
        <v>138854.04</v>
      </c>
      <c r="F565" s="68">
        <v>0</v>
      </c>
      <c r="G565" s="68">
        <v>0</v>
      </c>
      <c r="H565" s="68">
        <v>0</v>
      </c>
      <c r="I565" s="68">
        <v>0</v>
      </c>
      <c r="J565" s="68">
        <v>0</v>
      </c>
      <c r="K565" s="65" t="str">
        <f t="shared" ref="K565:K570" si="33">+IF(I565&gt;0,"120+",IF(H565&gt;0,"91-120",IF(G565&gt;0,"61-90",IF(F565&gt;0,"31-60","1-30"))))</f>
        <v>1-30</v>
      </c>
      <c r="L565" s="66" t="s">
        <v>3243</v>
      </c>
    </row>
    <row r="566" spans="1:12" x14ac:dyDescent="0.2">
      <c r="A566" s="66">
        <v>311866</v>
      </c>
      <c r="B566" s="67"/>
      <c r="C566" s="66" t="s">
        <v>42</v>
      </c>
      <c r="D566" s="66"/>
      <c r="E566" s="68">
        <v>138826.03</v>
      </c>
      <c r="F566" s="68">
        <v>0</v>
      </c>
      <c r="G566" s="68">
        <v>0</v>
      </c>
      <c r="H566" s="68">
        <v>0</v>
      </c>
      <c r="I566" s="68">
        <v>0</v>
      </c>
      <c r="J566" s="68">
        <v>0</v>
      </c>
      <c r="K566" s="65" t="str">
        <f t="shared" si="33"/>
        <v>1-30</v>
      </c>
      <c r="L566" s="66" t="s">
        <v>555</v>
      </c>
    </row>
    <row r="567" spans="1:12" x14ac:dyDescent="0.2">
      <c r="A567" s="66">
        <v>326185</v>
      </c>
      <c r="B567" s="67"/>
      <c r="C567" s="66" t="s">
        <v>42</v>
      </c>
      <c r="D567" s="66"/>
      <c r="E567" s="68">
        <v>138622.93518697625</v>
      </c>
      <c r="F567" s="68">
        <v>0</v>
      </c>
      <c r="G567" s="68">
        <v>0</v>
      </c>
      <c r="H567" s="68">
        <v>0</v>
      </c>
      <c r="I567" s="68">
        <v>0</v>
      </c>
      <c r="J567" s="68">
        <v>0</v>
      </c>
      <c r="K567" s="65" t="str">
        <f t="shared" si="33"/>
        <v>1-30</v>
      </c>
      <c r="L567" s="66" t="s">
        <v>555</v>
      </c>
    </row>
    <row r="568" spans="1:12" x14ac:dyDescent="0.2">
      <c r="A568" s="66">
        <v>366967</v>
      </c>
      <c r="B568" s="67"/>
      <c r="C568" s="66" t="s">
        <v>42</v>
      </c>
      <c r="D568" s="66"/>
      <c r="E568" s="68">
        <v>138542.39000000001</v>
      </c>
      <c r="F568" s="68">
        <v>0</v>
      </c>
      <c r="G568" s="68">
        <v>0</v>
      </c>
      <c r="H568" s="68">
        <v>0</v>
      </c>
      <c r="I568" s="68">
        <v>0</v>
      </c>
      <c r="J568" s="68">
        <v>0</v>
      </c>
      <c r="K568" s="65" t="str">
        <f t="shared" si="33"/>
        <v>1-30</v>
      </c>
      <c r="L568" s="66" t="s">
        <v>3742</v>
      </c>
    </row>
    <row r="569" spans="1:12" x14ac:dyDescent="0.2">
      <c r="A569" s="66">
        <v>318499</v>
      </c>
      <c r="B569" s="67"/>
      <c r="C569" s="66" t="s">
        <v>42</v>
      </c>
      <c r="D569" s="66"/>
      <c r="E569" s="68">
        <v>138502.26999999999</v>
      </c>
      <c r="F569" s="68">
        <v>0</v>
      </c>
      <c r="G569" s="68">
        <v>0</v>
      </c>
      <c r="H569" s="68">
        <v>0</v>
      </c>
      <c r="I569" s="68">
        <v>0</v>
      </c>
      <c r="J569" s="68">
        <v>0</v>
      </c>
      <c r="K569" s="65" t="str">
        <f t="shared" si="33"/>
        <v>1-30</v>
      </c>
      <c r="L569" s="66" t="s">
        <v>555</v>
      </c>
    </row>
    <row r="570" spans="1:12" x14ac:dyDescent="0.2">
      <c r="A570" s="66">
        <v>362536</v>
      </c>
      <c r="B570" s="67"/>
      <c r="C570" s="66" t="s">
        <v>42</v>
      </c>
      <c r="D570" s="66"/>
      <c r="E570" s="68">
        <v>138459.49379915826</v>
      </c>
      <c r="F570" s="68">
        <v>0</v>
      </c>
      <c r="G570" s="68">
        <v>0</v>
      </c>
      <c r="H570" s="68">
        <v>2756509.93</v>
      </c>
      <c r="I570" s="68">
        <v>0</v>
      </c>
      <c r="J570" s="68">
        <v>2756509.93</v>
      </c>
      <c r="K570" s="65" t="str">
        <f t="shared" si="33"/>
        <v>91-120</v>
      </c>
      <c r="L570" s="66" t="s">
        <v>555</v>
      </c>
    </row>
    <row r="571" spans="1:12" x14ac:dyDescent="0.2">
      <c r="A571" s="66">
        <v>19971</v>
      </c>
      <c r="B571" s="69"/>
      <c r="C571" s="66" t="s">
        <v>42</v>
      </c>
      <c r="D571" s="66"/>
      <c r="E571" s="70">
        <v>137788.45916</v>
      </c>
      <c r="F571" s="68"/>
      <c r="G571" s="68"/>
      <c r="H571" s="68"/>
      <c r="I571" s="68"/>
      <c r="J571" s="68"/>
      <c r="K571" s="69"/>
      <c r="L571" s="66" t="s">
        <v>5021</v>
      </c>
    </row>
    <row r="572" spans="1:12" x14ac:dyDescent="0.2">
      <c r="A572" s="66">
        <v>371288</v>
      </c>
      <c r="B572" s="67"/>
      <c r="C572" s="66" t="s">
        <v>42</v>
      </c>
      <c r="D572" s="66"/>
      <c r="E572" s="68">
        <v>137684.82999999999</v>
      </c>
      <c r="F572" s="68">
        <v>0</v>
      </c>
      <c r="G572" s="68">
        <v>0</v>
      </c>
      <c r="H572" s="68">
        <v>0</v>
      </c>
      <c r="I572" s="68">
        <v>0</v>
      </c>
      <c r="J572" s="68">
        <v>0</v>
      </c>
      <c r="K572" s="65" t="str">
        <f>+IF(I572&gt;0,"120+",IF(H572&gt;0,"91-120",IF(G572&gt;0,"61-90",IF(F572&gt;0,"31-60","1-30"))))</f>
        <v>1-30</v>
      </c>
      <c r="L572" s="66" t="s">
        <v>3742</v>
      </c>
    </row>
    <row r="573" spans="1:12" x14ac:dyDescent="0.2">
      <c r="A573" s="66">
        <v>20307</v>
      </c>
      <c r="B573" s="69"/>
      <c r="C573" s="66" t="s">
        <v>42</v>
      </c>
      <c r="D573" s="66"/>
      <c r="E573" s="70">
        <v>137476.57784000001</v>
      </c>
      <c r="F573" s="68"/>
      <c r="G573" s="68"/>
      <c r="H573" s="68"/>
      <c r="I573" s="68"/>
      <c r="J573" s="68"/>
      <c r="K573" s="69"/>
      <c r="L573" s="66" t="s">
        <v>5021</v>
      </c>
    </row>
    <row r="574" spans="1:12" x14ac:dyDescent="0.2">
      <c r="A574" s="66">
        <v>505292</v>
      </c>
      <c r="B574" s="67"/>
      <c r="C574" s="66" t="s">
        <v>42</v>
      </c>
      <c r="D574" s="66"/>
      <c r="E574" s="68">
        <v>137424.40670054418</v>
      </c>
      <c r="F574" s="68">
        <v>0</v>
      </c>
      <c r="G574" s="68">
        <v>0</v>
      </c>
      <c r="H574" s="68">
        <v>0</v>
      </c>
      <c r="I574" s="68">
        <v>0</v>
      </c>
      <c r="J574" s="68">
        <v>0</v>
      </c>
      <c r="K574" s="65" t="str">
        <f>+IF(I574&gt;0,"120+",IF(H574&gt;0,"91-120",IF(G574&gt;0,"61-90",IF(F574&gt;0,"31-60","1-30"))))</f>
        <v>1-30</v>
      </c>
      <c r="L574" s="66" t="s">
        <v>555</v>
      </c>
    </row>
    <row r="575" spans="1:12" x14ac:dyDescent="0.2">
      <c r="A575" s="66">
        <v>338214</v>
      </c>
      <c r="B575" s="67"/>
      <c r="C575" s="66" t="s">
        <v>42</v>
      </c>
      <c r="D575" s="66"/>
      <c r="E575" s="68">
        <v>137374.27665823864</v>
      </c>
      <c r="F575" s="68">
        <v>0</v>
      </c>
      <c r="G575" s="68">
        <v>0</v>
      </c>
      <c r="H575" s="68">
        <v>0</v>
      </c>
      <c r="I575" s="68">
        <v>0</v>
      </c>
      <c r="J575" s="68">
        <v>0</v>
      </c>
      <c r="K575" s="65" t="str">
        <f>+IF(I575&gt;0,"120+",IF(H575&gt;0,"91-120",IF(G575&gt;0,"61-90",IF(F575&gt;0,"31-60","1-30"))))</f>
        <v>1-30</v>
      </c>
      <c r="L575" s="66" t="s">
        <v>555</v>
      </c>
    </row>
    <row r="576" spans="1:12" x14ac:dyDescent="0.2">
      <c r="A576" s="66">
        <v>20322</v>
      </c>
      <c r="B576" s="69"/>
      <c r="C576" s="66" t="s">
        <v>42</v>
      </c>
      <c r="D576" s="66"/>
      <c r="E576" s="70">
        <v>137002.65048000001</v>
      </c>
      <c r="F576" s="68"/>
      <c r="G576" s="68"/>
      <c r="H576" s="68"/>
      <c r="I576" s="68"/>
      <c r="J576" s="68"/>
      <c r="K576" s="69"/>
      <c r="L576" s="66" t="s">
        <v>5021</v>
      </c>
    </row>
    <row r="577" spans="1:12" x14ac:dyDescent="0.2">
      <c r="A577" s="66">
        <v>368116</v>
      </c>
      <c r="B577" s="67"/>
      <c r="C577" s="66" t="s">
        <v>42</v>
      </c>
      <c r="D577" s="66"/>
      <c r="E577" s="68">
        <v>136909.59999999998</v>
      </c>
      <c r="F577" s="68">
        <v>0</v>
      </c>
      <c r="G577" s="68">
        <v>0</v>
      </c>
      <c r="H577" s="68">
        <v>0</v>
      </c>
      <c r="I577" s="68">
        <v>0</v>
      </c>
      <c r="J577" s="68">
        <v>0</v>
      </c>
      <c r="K577" s="65" t="str">
        <f>+IF(I577&gt;0,"120+",IF(H577&gt;0,"91-120",IF(G577&gt;0,"61-90",IF(F577&gt;0,"31-60","1-30"))))</f>
        <v>1-30</v>
      </c>
      <c r="L577" s="66" t="s">
        <v>3243</v>
      </c>
    </row>
    <row r="578" spans="1:12" x14ac:dyDescent="0.2">
      <c r="A578" s="66">
        <v>357603</v>
      </c>
      <c r="B578" s="67"/>
      <c r="C578" s="66" t="s">
        <v>42</v>
      </c>
      <c r="D578" s="66"/>
      <c r="E578" s="68">
        <v>136809.12</v>
      </c>
      <c r="F578" s="68">
        <v>0</v>
      </c>
      <c r="G578" s="68">
        <v>0</v>
      </c>
      <c r="H578" s="68">
        <v>0</v>
      </c>
      <c r="I578" s="68">
        <v>0</v>
      </c>
      <c r="J578" s="68">
        <v>0</v>
      </c>
      <c r="K578" s="65" t="str">
        <f>+IF(I578&gt;0,"120+",IF(H578&gt;0,"91-120",IF(G578&gt;0,"61-90",IF(F578&gt;0,"31-60","1-30"))))</f>
        <v>1-30</v>
      </c>
      <c r="L578" s="66" t="s">
        <v>3243</v>
      </c>
    </row>
    <row r="579" spans="1:12" x14ac:dyDescent="0.2">
      <c r="A579" s="66">
        <v>315927</v>
      </c>
      <c r="B579" s="67"/>
      <c r="C579" s="66" t="s">
        <v>42</v>
      </c>
      <c r="D579" s="66"/>
      <c r="E579" s="68">
        <v>136578.65706625095</v>
      </c>
      <c r="F579" s="68">
        <v>0</v>
      </c>
      <c r="G579" s="68">
        <v>0</v>
      </c>
      <c r="H579" s="68">
        <v>0</v>
      </c>
      <c r="I579" s="68">
        <v>0</v>
      </c>
      <c r="J579" s="68">
        <v>0</v>
      </c>
      <c r="K579" s="65" t="str">
        <f>+IF(I579&gt;0,"120+",IF(H579&gt;0,"91-120",IF(G579&gt;0,"61-90",IF(F579&gt;0,"31-60","1-30"))))</f>
        <v>1-30</v>
      </c>
      <c r="L579" s="66" t="s">
        <v>555</v>
      </c>
    </row>
    <row r="580" spans="1:12" x14ac:dyDescent="0.2">
      <c r="A580" s="66">
        <v>362065</v>
      </c>
      <c r="B580" s="67"/>
      <c r="C580" s="66" t="s">
        <v>42</v>
      </c>
      <c r="D580" s="66"/>
      <c r="E580" s="68">
        <v>136487.81</v>
      </c>
      <c r="F580" s="68">
        <v>0</v>
      </c>
      <c r="G580" s="68">
        <v>0</v>
      </c>
      <c r="H580" s="68">
        <v>0</v>
      </c>
      <c r="I580" s="68">
        <v>0</v>
      </c>
      <c r="J580" s="68">
        <v>0</v>
      </c>
      <c r="K580" s="65" t="str">
        <f>+IF(I580&gt;0,"120+",IF(H580&gt;0,"91-120",IF(G580&gt;0,"61-90",IF(F580&gt;0,"31-60","1-30"))))</f>
        <v>1-30</v>
      </c>
      <c r="L580" s="66" t="s">
        <v>3804</v>
      </c>
    </row>
    <row r="581" spans="1:12" x14ac:dyDescent="0.2">
      <c r="A581" s="66">
        <v>348714</v>
      </c>
      <c r="B581" s="67"/>
      <c r="C581" s="66" t="s">
        <v>43</v>
      </c>
      <c r="D581" s="66"/>
      <c r="E581" s="68">
        <v>135795.01999999999</v>
      </c>
      <c r="F581" s="68">
        <v>0</v>
      </c>
      <c r="G581" s="68">
        <v>0</v>
      </c>
      <c r="H581" s="68">
        <v>0</v>
      </c>
      <c r="I581" s="68">
        <v>135795.01999999999</v>
      </c>
      <c r="J581" s="68">
        <v>135795.01999999999</v>
      </c>
      <c r="K581" s="65" t="str">
        <f>+IF(I581&gt;0,"120+",IF(H581&gt;0,"91-120",IF(G581&gt;0,"61-90",IF(F581&gt;0,"31-60","1-30"))))</f>
        <v>120+</v>
      </c>
      <c r="L581" s="66" t="s">
        <v>3804</v>
      </c>
    </row>
    <row r="582" spans="1:12" x14ac:dyDescent="0.2">
      <c r="A582" s="66">
        <v>20145</v>
      </c>
      <c r="B582" s="69"/>
      <c r="C582" s="66" t="s">
        <v>42</v>
      </c>
      <c r="D582" s="66"/>
      <c r="E582" s="70">
        <v>135361.64252000002</v>
      </c>
      <c r="F582" s="68"/>
      <c r="G582" s="68"/>
      <c r="H582" s="68"/>
      <c r="I582" s="68"/>
      <c r="J582" s="68"/>
      <c r="K582" s="69"/>
      <c r="L582" s="66" t="s">
        <v>5021</v>
      </c>
    </row>
    <row r="583" spans="1:12" x14ac:dyDescent="0.2">
      <c r="A583" s="66">
        <v>357775</v>
      </c>
      <c r="B583" s="67"/>
      <c r="C583" s="66" t="s">
        <v>42</v>
      </c>
      <c r="D583" s="66"/>
      <c r="E583" s="68">
        <v>134561.18</v>
      </c>
      <c r="F583" s="68">
        <v>0</v>
      </c>
      <c r="G583" s="68">
        <v>0</v>
      </c>
      <c r="H583" s="68">
        <v>0</v>
      </c>
      <c r="I583" s="68">
        <v>0</v>
      </c>
      <c r="J583" s="68">
        <v>0</v>
      </c>
      <c r="K583" s="65" t="str">
        <f>+IF(I583&gt;0,"120+",IF(H583&gt;0,"91-120",IF(G583&gt;0,"61-90",IF(F583&gt;0,"31-60","1-30"))))</f>
        <v>1-30</v>
      </c>
      <c r="L583" s="66" t="s">
        <v>3581</v>
      </c>
    </row>
    <row r="584" spans="1:12" x14ac:dyDescent="0.2">
      <c r="A584" s="66">
        <v>20282</v>
      </c>
      <c r="B584" s="69"/>
      <c r="C584" s="66" t="s">
        <v>42</v>
      </c>
      <c r="D584" s="66"/>
      <c r="E584" s="70">
        <v>134551.88186000002</v>
      </c>
      <c r="F584" s="68"/>
      <c r="G584" s="68"/>
      <c r="H584" s="68"/>
      <c r="I584" s="68"/>
      <c r="J584" s="68"/>
      <c r="K584" s="69"/>
      <c r="L584" s="66" t="s">
        <v>5021</v>
      </c>
    </row>
    <row r="585" spans="1:12" x14ac:dyDescent="0.2">
      <c r="A585" s="66">
        <v>339932</v>
      </c>
      <c r="B585" s="67"/>
      <c r="C585" s="66" t="s">
        <v>42</v>
      </c>
      <c r="D585" s="66"/>
      <c r="E585" s="68">
        <v>134443.44</v>
      </c>
      <c r="F585" s="68">
        <v>0</v>
      </c>
      <c r="G585" s="68">
        <v>0</v>
      </c>
      <c r="H585" s="68">
        <v>0</v>
      </c>
      <c r="I585" s="68">
        <v>0</v>
      </c>
      <c r="J585" s="68">
        <v>0</v>
      </c>
      <c r="K585" s="65" t="str">
        <f t="shared" ref="K585:K596" si="34">+IF(I585&gt;0,"120+",IF(H585&gt;0,"91-120",IF(G585&gt;0,"61-90",IF(F585&gt;0,"31-60","1-30"))))</f>
        <v>1-30</v>
      </c>
      <c r="L585" s="66" t="s">
        <v>3639</v>
      </c>
    </row>
    <row r="586" spans="1:12" x14ac:dyDescent="0.2">
      <c r="A586" s="66">
        <v>539366</v>
      </c>
      <c r="B586" s="67"/>
      <c r="C586" s="66" t="s">
        <v>42</v>
      </c>
      <c r="D586" s="66"/>
      <c r="E586" s="68">
        <v>134216.22</v>
      </c>
      <c r="F586" s="68">
        <v>0</v>
      </c>
      <c r="G586" s="68">
        <v>0</v>
      </c>
      <c r="H586" s="68">
        <v>0</v>
      </c>
      <c r="I586" s="68">
        <v>0</v>
      </c>
      <c r="J586" s="68">
        <v>0</v>
      </c>
      <c r="K586" s="65" t="str">
        <f t="shared" si="34"/>
        <v>1-30</v>
      </c>
      <c r="L586" s="66" t="s">
        <v>3742</v>
      </c>
    </row>
    <row r="587" spans="1:12" x14ac:dyDescent="0.2">
      <c r="A587" s="66">
        <v>358337</v>
      </c>
      <c r="B587" s="67"/>
      <c r="C587" s="66" t="s">
        <v>42</v>
      </c>
      <c r="D587" s="66"/>
      <c r="E587" s="68">
        <v>134095.12</v>
      </c>
      <c r="F587" s="68">
        <v>0</v>
      </c>
      <c r="G587" s="68">
        <v>0</v>
      </c>
      <c r="H587" s="68">
        <v>0</v>
      </c>
      <c r="I587" s="68">
        <v>0</v>
      </c>
      <c r="J587" s="68">
        <v>0</v>
      </c>
      <c r="K587" s="65" t="str">
        <f t="shared" si="34"/>
        <v>1-30</v>
      </c>
      <c r="L587" s="66" t="s">
        <v>3804</v>
      </c>
    </row>
    <row r="588" spans="1:12" x14ac:dyDescent="0.2">
      <c r="A588" s="66">
        <v>396293</v>
      </c>
      <c r="B588" s="67"/>
      <c r="C588" s="66" t="s">
        <v>42</v>
      </c>
      <c r="D588" s="66"/>
      <c r="E588" s="68">
        <v>133706.26999999999</v>
      </c>
      <c r="F588" s="68">
        <v>0</v>
      </c>
      <c r="G588" s="68">
        <v>0</v>
      </c>
      <c r="H588" s="68">
        <v>0</v>
      </c>
      <c r="I588" s="68">
        <v>0</v>
      </c>
      <c r="J588" s="68">
        <v>0</v>
      </c>
      <c r="K588" s="65" t="str">
        <f t="shared" si="34"/>
        <v>1-30</v>
      </c>
      <c r="L588" s="66" t="s">
        <v>3804</v>
      </c>
    </row>
    <row r="589" spans="1:12" x14ac:dyDescent="0.2">
      <c r="A589" s="66">
        <v>312479</v>
      </c>
      <c r="B589" s="67"/>
      <c r="C589" s="66" t="s">
        <v>42</v>
      </c>
      <c r="D589" s="66"/>
      <c r="E589" s="68">
        <v>133328.39682939279</v>
      </c>
      <c r="F589" s="68">
        <v>0</v>
      </c>
      <c r="G589" s="68">
        <v>0</v>
      </c>
      <c r="H589" s="68">
        <v>0</v>
      </c>
      <c r="I589" s="68">
        <v>0</v>
      </c>
      <c r="J589" s="68">
        <v>0</v>
      </c>
      <c r="K589" s="65" t="str">
        <f t="shared" si="34"/>
        <v>1-30</v>
      </c>
      <c r="L589" s="66" t="s">
        <v>555</v>
      </c>
    </row>
    <row r="590" spans="1:12" x14ac:dyDescent="0.2">
      <c r="A590" s="66">
        <v>364922</v>
      </c>
      <c r="B590" s="67"/>
      <c r="C590" s="66" t="s">
        <v>42</v>
      </c>
      <c r="D590" s="66"/>
      <c r="E590" s="68">
        <v>133212.20000000001</v>
      </c>
      <c r="F590" s="68">
        <v>0</v>
      </c>
      <c r="G590" s="68">
        <v>0</v>
      </c>
      <c r="H590" s="68">
        <v>0</v>
      </c>
      <c r="I590" s="68">
        <v>0</v>
      </c>
      <c r="J590" s="68">
        <v>0</v>
      </c>
      <c r="K590" s="65" t="str">
        <f t="shared" si="34"/>
        <v>1-30</v>
      </c>
      <c r="L590" s="66" t="s">
        <v>3804</v>
      </c>
    </row>
    <row r="591" spans="1:12" x14ac:dyDescent="0.2">
      <c r="A591" s="66">
        <v>327585</v>
      </c>
      <c r="B591" s="67"/>
      <c r="C591" s="66" t="s">
        <v>42</v>
      </c>
      <c r="D591" s="66"/>
      <c r="E591" s="68">
        <v>132955.34</v>
      </c>
      <c r="F591" s="68">
        <v>0</v>
      </c>
      <c r="G591" s="68">
        <v>0</v>
      </c>
      <c r="H591" s="68">
        <v>0</v>
      </c>
      <c r="I591" s="68">
        <v>0</v>
      </c>
      <c r="J591" s="68">
        <v>0</v>
      </c>
      <c r="K591" s="65" t="str">
        <f t="shared" si="34"/>
        <v>1-30</v>
      </c>
      <c r="L591" s="66" t="s">
        <v>3742</v>
      </c>
    </row>
    <row r="592" spans="1:12" x14ac:dyDescent="0.2">
      <c r="A592" s="66">
        <v>312668</v>
      </c>
      <c r="B592" s="67"/>
      <c r="C592" s="66" t="s">
        <v>42</v>
      </c>
      <c r="D592" s="66"/>
      <c r="E592" s="68">
        <v>132513.07050150292</v>
      </c>
      <c r="F592" s="68">
        <v>2638126.0299999998</v>
      </c>
      <c r="G592" s="68">
        <v>0</v>
      </c>
      <c r="H592" s="68">
        <v>0</v>
      </c>
      <c r="I592" s="68">
        <v>0</v>
      </c>
      <c r="J592" s="68">
        <v>2638126.0299999998</v>
      </c>
      <c r="K592" s="65" t="str">
        <f t="shared" si="34"/>
        <v>31-60</v>
      </c>
      <c r="L592" s="66" t="s">
        <v>555</v>
      </c>
    </row>
    <row r="593" spans="1:12" x14ac:dyDescent="0.2">
      <c r="A593" s="66">
        <v>310008</v>
      </c>
      <c r="B593" s="67"/>
      <c r="C593" s="66" t="s">
        <v>43</v>
      </c>
      <c r="D593" s="66"/>
      <c r="E593" s="68">
        <v>132226.87</v>
      </c>
      <c r="F593" s="68">
        <v>0</v>
      </c>
      <c r="G593" s="68">
        <v>0</v>
      </c>
      <c r="H593" s="68">
        <v>0</v>
      </c>
      <c r="I593" s="68">
        <v>132226.87</v>
      </c>
      <c r="J593" s="68">
        <v>132226.87</v>
      </c>
      <c r="K593" s="65" t="str">
        <f t="shared" si="34"/>
        <v>120+</v>
      </c>
      <c r="L593" s="66" t="s">
        <v>5023</v>
      </c>
    </row>
    <row r="594" spans="1:12" x14ac:dyDescent="0.2">
      <c r="A594" s="66">
        <v>316888</v>
      </c>
      <c r="B594" s="67"/>
      <c r="C594" s="66" t="s">
        <v>42</v>
      </c>
      <c r="D594" s="66"/>
      <c r="E594" s="68">
        <v>132106.09950695807</v>
      </c>
      <c r="F594" s="68">
        <v>0</v>
      </c>
      <c r="G594" s="68">
        <v>0</v>
      </c>
      <c r="H594" s="68">
        <v>0</v>
      </c>
      <c r="I594" s="68">
        <v>0</v>
      </c>
      <c r="J594" s="68">
        <v>0</v>
      </c>
      <c r="K594" s="65" t="str">
        <f t="shared" si="34"/>
        <v>1-30</v>
      </c>
      <c r="L594" s="66" t="s">
        <v>555</v>
      </c>
    </row>
    <row r="595" spans="1:12" x14ac:dyDescent="0.2">
      <c r="A595" s="66">
        <v>316081</v>
      </c>
      <c r="B595" s="67"/>
      <c r="C595" s="66" t="s">
        <v>43</v>
      </c>
      <c r="D595" s="66"/>
      <c r="E595" s="68">
        <v>131990.41579854535</v>
      </c>
      <c r="F595" s="68">
        <v>0</v>
      </c>
      <c r="G595" s="68">
        <v>0</v>
      </c>
      <c r="H595" s="68">
        <v>0</v>
      </c>
      <c r="I595" s="68">
        <v>2627720.7999999998</v>
      </c>
      <c r="J595" s="68">
        <v>2627720.7999999998</v>
      </c>
      <c r="K595" s="65" t="str">
        <f t="shared" si="34"/>
        <v>120+</v>
      </c>
      <c r="L595" s="66" t="s">
        <v>555</v>
      </c>
    </row>
    <row r="596" spans="1:12" x14ac:dyDescent="0.2">
      <c r="A596" s="66">
        <v>318037</v>
      </c>
      <c r="B596" s="67"/>
      <c r="C596" s="66" t="s">
        <v>42</v>
      </c>
      <c r="D596" s="66"/>
      <c r="E596" s="68">
        <v>131543.10999999999</v>
      </c>
      <c r="F596" s="68">
        <v>0</v>
      </c>
      <c r="G596" s="68">
        <v>0</v>
      </c>
      <c r="H596" s="68">
        <v>0</v>
      </c>
      <c r="I596" s="68">
        <v>0</v>
      </c>
      <c r="J596" s="68">
        <v>0</v>
      </c>
      <c r="K596" s="65" t="str">
        <f t="shared" si="34"/>
        <v>1-30</v>
      </c>
      <c r="L596" s="66" t="s">
        <v>3243</v>
      </c>
    </row>
    <row r="597" spans="1:12" x14ac:dyDescent="0.2">
      <c r="A597" s="66">
        <v>19832</v>
      </c>
      <c r="B597" s="69"/>
      <c r="C597" s="66" t="s">
        <v>42</v>
      </c>
      <c r="D597" s="66"/>
      <c r="E597" s="70">
        <v>131449.11155999999</v>
      </c>
      <c r="F597" s="68"/>
      <c r="G597" s="68"/>
      <c r="H597" s="68"/>
      <c r="I597" s="68"/>
      <c r="J597" s="68"/>
      <c r="K597" s="69"/>
      <c r="L597" s="66" t="s">
        <v>5021</v>
      </c>
    </row>
    <row r="598" spans="1:12" x14ac:dyDescent="0.2">
      <c r="A598" s="66">
        <v>19889</v>
      </c>
      <c r="B598" s="69"/>
      <c r="C598" s="66" t="s">
        <v>42</v>
      </c>
      <c r="D598" s="66"/>
      <c r="E598" s="70">
        <v>131183.32404000001</v>
      </c>
      <c r="F598" s="68"/>
      <c r="G598" s="68"/>
      <c r="H598" s="68"/>
      <c r="I598" s="68"/>
      <c r="J598" s="68"/>
      <c r="K598" s="69"/>
      <c r="L598" s="66" t="s">
        <v>5021</v>
      </c>
    </row>
    <row r="599" spans="1:12" x14ac:dyDescent="0.2">
      <c r="A599" s="66">
        <v>308245</v>
      </c>
      <c r="B599" s="67"/>
      <c r="C599" s="66" t="s">
        <v>43</v>
      </c>
      <c r="D599" s="66"/>
      <c r="E599" s="68">
        <v>130971.66048213307</v>
      </c>
      <c r="F599" s="68">
        <v>0</v>
      </c>
      <c r="G599" s="68">
        <v>0</v>
      </c>
      <c r="H599" s="68">
        <v>0</v>
      </c>
      <c r="I599" s="68">
        <v>2607438.9900000002</v>
      </c>
      <c r="J599" s="68">
        <v>2607438.9900000002</v>
      </c>
      <c r="K599" s="65" t="str">
        <f t="shared" ref="K599:K616" si="35">+IF(I599&gt;0,"120+",IF(H599&gt;0,"91-120",IF(G599&gt;0,"61-90",IF(F599&gt;0,"31-60","1-30"))))</f>
        <v>120+</v>
      </c>
      <c r="L599" s="66" t="s">
        <v>555</v>
      </c>
    </row>
    <row r="600" spans="1:12" x14ac:dyDescent="0.2">
      <c r="A600" s="66">
        <v>355511</v>
      </c>
      <c r="B600" s="67"/>
      <c r="C600" s="66" t="s">
        <v>42</v>
      </c>
      <c r="D600" s="66"/>
      <c r="E600" s="68">
        <v>130520.39</v>
      </c>
      <c r="F600" s="68">
        <v>0</v>
      </c>
      <c r="G600" s="68">
        <v>0</v>
      </c>
      <c r="H600" s="68">
        <v>0</v>
      </c>
      <c r="I600" s="68">
        <v>0</v>
      </c>
      <c r="J600" s="68">
        <v>0</v>
      </c>
      <c r="K600" s="65" t="str">
        <f t="shared" si="35"/>
        <v>1-30</v>
      </c>
      <c r="L600" s="66" t="s">
        <v>3804</v>
      </c>
    </row>
    <row r="601" spans="1:12" x14ac:dyDescent="0.2">
      <c r="A601" s="66">
        <v>487289</v>
      </c>
      <c r="B601" s="67"/>
      <c r="C601" s="66" t="s">
        <v>42</v>
      </c>
      <c r="D601" s="66"/>
      <c r="E601" s="68">
        <v>130223.35</v>
      </c>
      <c r="F601" s="68">
        <v>0</v>
      </c>
      <c r="G601" s="68">
        <v>0</v>
      </c>
      <c r="H601" s="68">
        <v>0</v>
      </c>
      <c r="I601" s="68">
        <v>0</v>
      </c>
      <c r="J601" s="68">
        <v>0</v>
      </c>
      <c r="K601" s="65" t="str">
        <f t="shared" si="35"/>
        <v>1-30</v>
      </c>
      <c r="L601" s="66" t="s">
        <v>3804</v>
      </c>
    </row>
    <row r="602" spans="1:12" x14ac:dyDescent="0.2">
      <c r="A602" s="66">
        <v>368452</v>
      </c>
      <c r="B602" s="67"/>
      <c r="C602" s="66" t="s">
        <v>42</v>
      </c>
      <c r="D602" s="66"/>
      <c r="E602" s="68">
        <v>129979.56574282376</v>
      </c>
      <c r="F602" s="68">
        <v>0</v>
      </c>
      <c r="G602" s="68">
        <v>0</v>
      </c>
      <c r="H602" s="68">
        <v>0</v>
      </c>
      <c r="I602" s="68">
        <v>0</v>
      </c>
      <c r="J602" s="68">
        <v>0</v>
      </c>
      <c r="K602" s="65" t="str">
        <f t="shared" si="35"/>
        <v>1-30</v>
      </c>
      <c r="L602" s="66" t="s">
        <v>555</v>
      </c>
    </row>
    <row r="603" spans="1:12" x14ac:dyDescent="0.2">
      <c r="A603" s="66">
        <v>316661</v>
      </c>
      <c r="B603" s="67"/>
      <c r="C603" s="66" t="s">
        <v>43</v>
      </c>
      <c r="D603" s="66"/>
      <c r="E603" s="68">
        <v>129954.60042822101</v>
      </c>
      <c r="F603" s="68">
        <v>0</v>
      </c>
      <c r="G603" s="68">
        <v>0</v>
      </c>
      <c r="H603" s="68">
        <v>0</v>
      </c>
      <c r="I603" s="68">
        <v>2587190.9300000002</v>
      </c>
      <c r="J603" s="68">
        <v>2587190.9300000002</v>
      </c>
      <c r="K603" s="65" t="str">
        <f t="shared" si="35"/>
        <v>120+</v>
      </c>
      <c r="L603" s="66" t="s">
        <v>555</v>
      </c>
    </row>
    <row r="604" spans="1:12" x14ac:dyDescent="0.2">
      <c r="A604" s="66">
        <v>318626</v>
      </c>
      <c r="B604" s="67"/>
      <c r="C604" s="66" t="s">
        <v>42</v>
      </c>
      <c r="D604" s="66"/>
      <c r="E604" s="68">
        <v>129788.44762500268</v>
      </c>
      <c r="F604" s="68">
        <v>2583883.09</v>
      </c>
      <c r="G604" s="68">
        <v>0</v>
      </c>
      <c r="H604" s="68">
        <v>0</v>
      </c>
      <c r="I604" s="68">
        <v>0</v>
      </c>
      <c r="J604" s="68">
        <v>2583883.09</v>
      </c>
      <c r="K604" s="65" t="str">
        <f t="shared" si="35"/>
        <v>31-60</v>
      </c>
      <c r="L604" s="66" t="s">
        <v>555</v>
      </c>
    </row>
    <row r="605" spans="1:12" x14ac:dyDescent="0.2">
      <c r="A605" s="66">
        <v>361910</v>
      </c>
      <c r="B605" s="67"/>
      <c r="C605" s="66" t="s">
        <v>42</v>
      </c>
      <c r="D605" s="66"/>
      <c r="E605" s="68">
        <v>129678.13099209052</v>
      </c>
      <c r="F605" s="68">
        <v>0</v>
      </c>
      <c r="G605" s="68">
        <v>0</v>
      </c>
      <c r="H605" s="68">
        <v>0</v>
      </c>
      <c r="I605" s="68">
        <v>0</v>
      </c>
      <c r="J605" s="68">
        <v>0</v>
      </c>
      <c r="K605" s="65" t="str">
        <f t="shared" si="35"/>
        <v>1-30</v>
      </c>
      <c r="L605" s="66" t="s">
        <v>555</v>
      </c>
    </row>
    <row r="606" spans="1:12" x14ac:dyDescent="0.2">
      <c r="A606" s="66">
        <v>349580</v>
      </c>
      <c r="B606" s="67"/>
      <c r="C606" s="66" t="s">
        <v>42</v>
      </c>
      <c r="D606" s="66"/>
      <c r="E606" s="68">
        <v>129498.19</v>
      </c>
      <c r="F606" s="68">
        <v>0</v>
      </c>
      <c r="G606" s="68">
        <v>0</v>
      </c>
      <c r="H606" s="68">
        <v>0</v>
      </c>
      <c r="I606" s="68">
        <v>0</v>
      </c>
      <c r="J606" s="68">
        <v>0</v>
      </c>
      <c r="K606" s="65" t="str">
        <f t="shared" si="35"/>
        <v>1-30</v>
      </c>
      <c r="L606" s="66" t="s">
        <v>3639</v>
      </c>
    </row>
    <row r="607" spans="1:12" x14ac:dyDescent="0.2">
      <c r="A607" s="66">
        <v>316975</v>
      </c>
      <c r="B607" s="67"/>
      <c r="C607" s="66" t="s">
        <v>42</v>
      </c>
      <c r="D607" s="66"/>
      <c r="E607" s="68">
        <v>129123.43</v>
      </c>
      <c r="F607" s="68">
        <v>0</v>
      </c>
      <c r="G607" s="68">
        <v>0</v>
      </c>
      <c r="H607" s="68">
        <v>0</v>
      </c>
      <c r="I607" s="68">
        <v>0</v>
      </c>
      <c r="J607" s="68">
        <v>0</v>
      </c>
      <c r="K607" s="65" t="str">
        <f t="shared" si="35"/>
        <v>1-30</v>
      </c>
      <c r="L607" s="66" t="s">
        <v>3243</v>
      </c>
    </row>
    <row r="608" spans="1:12" x14ac:dyDescent="0.2">
      <c r="A608" s="66">
        <v>359479</v>
      </c>
      <c r="B608" s="67"/>
      <c r="C608" s="66" t="s">
        <v>42</v>
      </c>
      <c r="D608" s="66"/>
      <c r="E608" s="68">
        <v>129072.65</v>
      </c>
      <c r="F608" s="68">
        <v>0</v>
      </c>
      <c r="G608" s="68">
        <v>0</v>
      </c>
      <c r="H608" s="68">
        <v>0</v>
      </c>
      <c r="I608" s="68">
        <v>0</v>
      </c>
      <c r="J608" s="68">
        <v>0</v>
      </c>
      <c r="K608" s="65" t="str">
        <f t="shared" si="35"/>
        <v>1-30</v>
      </c>
      <c r="L608" s="66" t="s">
        <v>3804</v>
      </c>
    </row>
    <row r="609" spans="1:12" x14ac:dyDescent="0.2">
      <c r="A609" s="66">
        <v>320690</v>
      </c>
      <c r="B609" s="67"/>
      <c r="C609" s="66" t="s">
        <v>42</v>
      </c>
      <c r="D609" s="66"/>
      <c r="E609" s="68">
        <v>128848.57</v>
      </c>
      <c r="F609" s="68">
        <v>0</v>
      </c>
      <c r="G609" s="68">
        <v>101358.55</v>
      </c>
      <c r="H609" s="68">
        <v>0</v>
      </c>
      <c r="I609" s="68">
        <v>0</v>
      </c>
      <c r="J609" s="68">
        <v>101358.55</v>
      </c>
      <c r="K609" s="65" t="str">
        <f t="shared" si="35"/>
        <v>61-90</v>
      </c>
      <c r="L609" s="66" t="s">
        <v>3804</v>
      </c>
    </row>
    <row r="610" spans="1:12" x14ac:dyDescent="0.2">
      <c r="A610" s="66">
        <v>318682</v>
      </c>
      <c r="B610" s="67"/>
      <c r="C610" s="66" t="s">
        <v>42</v>
      </c>
      <c r="D610" s="66"/>
      <c r="E610" s="68">
        <v>128803.54</v>
      </c>
      <c r="F610" s="68">
        <v>0</v>
      </c>
      <c r="G610" s="68">
        <v>0</v>
      </c>
      <c r="H610" s="68">
        <v>0</v>
      </c>
      <c r="I610" s="68">
        <v>0</v>
      </c>
      <c r="J610" s="68">
        <v>0</v>
      </c>
      <c r="K610" s="65" t="str">
        <f t="shared" si="35"/>
        <v>1-30</v>
      </c>
      <c r="L610" s="66" t="s">
        <v>5022</v>
      </c>
    </row>
    <row r="611" spans="1:12" x14ac:dyDescent="0.2">
      <c r="A611" s="66">
        <v>316300</v>
      </c>
      <c r="B611" s="67"/>
      <c r="C611" s="66" t="s">
        <v>42</v>
      </c>
      <c r="D611" s="66"/>
      <c r="E611" s="68">
        <v>128637.36</v>
      </c>
      <c r="F611" s="68">
        <v>128637.36</v>
      </c>
      <c r="G611" s="68">
        <v>0</v>
      </c>
      <c r="H611" s="68">
        <v>0</v>
      </c>
      <c r="I611" s="68">
        <v>0</v>
      </c>
      <c r="J611" s="68">
        <v>128637.36</v>
      </c>
      <c r="K611" s="65" t="str">
        <f t="shared" si="35"/>
        <v>31-60</v>
      </c>
      <c r="L611" s="66" t="s">
        <v>3639</v>
      </c>
    </row>
    <row r="612" spans="1:12" x14ac:dyDescent="0.2">
      <c r="A612" s="66">
        <v>312423</v>
      </c>
      <c r="B612" s="67"/>
      <c r="C612" s="66" t="s">
        <v>42</v>
      </c>
      <c r="D612" s="66"/>
      <c r="E612" s="68">
        <v>128518.87</v>
      </c>
      <c r="F612" s="68">
        <v>0</v>
      </c>
      <c r="G612" s="68">
        <v>0</v>
      </c>
      <c r="H612" s="68">
        <v>0</v>
      </c>
      <c r="I612" s="68">
        <v>0</v>
      </c>
      <c r="J612" s="68">
        <v>0</v>
      </c>
      <c r="K612" s="65" t="str">
        <f t="shared" si="35"/>
        <v>1-30</v>
      </c>
      <c r="L612" s="66" t="s">
        <v>5024</v>
      </c>
    </row>
    <row r="613" spans="1:12" x14ac:dyDescent="0.2">
      <c r="A613" s="66">
        <v>337928</v>
      </c>
      <c r="B613" s="67"/>
      <c r="C613" s="66" t="s">
        <v>42</v>
      </c>
      <c r="D613" s="66"/>
      <c r="E613" s="68">
        <v>128347.17</v>
      </c>
      <c r="F613" s="68">
        <v>0</v>
      </c>
      <c r="G613" s="68">
        <v>0</v>
      </c>
      <c r="H613" s="68">
        <v>0</v>
      </c>
      <c r="I613" s="68">
        <v>0</v>
      </c>
      <c r="J613" s="68">
        <v>0</v>
      </c>
      <c r="K613" s="65" t="str">
        <f t="shared" si="35"/>
        <v>1-30</v>
      </c>
      <c r="L613" s="66" t="s">
        <v>3742</v>
      </c>
    </row>
    <row r="614" spans="1:12" x14ac:dyDescent="0.2">
      <c r="A614" s="66">
        <v>311130</v>
      </c>
      <c r="B614" s="67"/>
      <c r="C614" s="66" t="s">
        <v>42</v>
      </c>
      <c r="D614" s="66"/>
      <c r="E614" s="68">
        <v>128257.98</v>
      </c>
      <c r="F614" s="68">
        <v>0</v>
      </c>
      <c r="G614" s="68">
        <v>0</v>
      </c>
      <c r="H614" s="68">
        <v>0</v>
      </c>
      <c r="I614" s="68">
        <v>0</v>
      </c>
      <c r="J614" s="68">
        <v>0</v>
      </c>
      <c r="K614" s="65" t="str">
        <f t="shared" si="35"/>
        <v>1-30</v>
      </c>
      <c r="L614" s="66" t="s">
        <v>3639</v>
      </c>
    </row>
    <row r="615" spans="1:12" x14ac:dyDescent="0.2">
      <c r="A615" s="66">
        <v>319975</v>
      </c>
      <c r="B615" s="67"/>
      <c r="C615" s="66" t="s">
        <v>43</v>
      </c>
      <c r="D615" s="66"/>
      <c r="E615" s="68">
        <v>128224.03</v>
      </c>
      <c r="F615" s="68">
        <v>0</v>
      </c>
      <c r="G615" s="68">
        <v>0</v>
      </c>
      <c r="H615" s="68">
        <v>0</v>
      </c>
      <c r="I615" s="68">
        <v>128224.03</v>
      </c>
      <c r="J615" s="68">
        <v>128224.03</v>
      </c>
      <c r="K615" s="65" t="str">
        <f t="shared" si="35"/>
        <v>120+</v>
      </c>
      <c r="L615" s="66" t="s">
        <v>555</v>
      </c>
    </row>
    <row r="616" spans="1:12" x14ac:dyDescent="0.2">
      <c r="A616" s="66">
        <v>368769</v>
      </c>
      <c r="B616" s="67"/>
      <c r="C616" s="66" t="s">
        <v>42</v>
      </c>
      <c r="D616" s="66"/>
      <c r="E616" s="68">
        <v>127393.54</v>
      </c>
      <c r="F616" s="68">
        <v>0</v>
      </c>
      <c r="G616" s="68">
        <v>0</v>
      </c>
      <c r="H616" s="68">
        <v>0</v>
      </c>
      <c r="I616" s="68">
        <v>0</v>
      </c>
      <c r="J616" s="68">
        <v>0</v>
      </c>
      <c r="K616" s="65" t="str">
        <f t="shared" si="35"/>
        <v>1-30</v>
      </c>
      <c r="L616" s="66" t="s">
        <v>3732</v>
      </c>
    </row>
    <row r="617" spans="1:12" x14ac:dyDescent="0.2">
      <c r="A617" s="66">
        <v>20321</v>
      </c>
      <c r="B617" s="69"/>
      <c r="C617" s="66" t="s">
        <v>42</v>
      </c>
      <c r="D617" s="66"/>
      <c r="E617" s="70">
        <v>127144.30934000001</v>
      </c>
      <c r="F617" s="68"/>
      <c r="G617" s="68"/>
      <c r="H617" s="68"/>
      <c r="I617" s="68"/>
      <c r="J617" s="68"/>
      <c r="K617" s="69"/>
      <c r="L617" s="66" t="s">
        <v>5021</v>
      </c>
    </row>
    <row r="618" spans="1:12" x14ac:dyDescent="0.2">
      <c r="A618" s="66">
        <v>310469</v>
      </c>
      <c r="B618" s="67"/>
      <c r="C618" s="66" t="s">
        <v>42</v>
      </c>
      <c r="D618" s="66"/>
      <c r="E618" s="68">
        <v>126891.69557988347</v>
      </c>
      <c r="F618" s="68">
        <v>0</v>
      </c>
      <c r="G618" s="68">
        <v>0</v>
      </c>
      <c r="H618" s="68">
        <v>0</v>
      </c>
      <c r="I618" s="68">
        <v>0</v>
      </c>
      <c r="J618" s="68">
        <v>0</v>
      </c>
      <c r="K618" s="65" t="str">
        <f>+IF(I618&gt;0,"120+",IF(H618&gt;0,"91-120",IF(G618&gt;0,"61-90",IF(F618&gt;0,"31-60","1-30"))))</f>
        <v>1-30</v>
      </c>
      <c r="L618" s="66" t="s">
        <v>555</v>
      </c>
    </row>
    <row r="619" spans="1:12" x14ac:dyDescent="0.2">
      <c r="A619" s="66">
        <v>20331</v>
      </c>
      <c r="B619" s="69"/>
      <c r="C619" s="66" t="s">
        <v>42</v>
      </c>
      <c r="D619" s="66"/>
      <c r="E619" s="70">
        <v>126276.02618000002</v>
      </c>
      <c r="F619" s="68"/>
      <c r="G619" s="68"/>
      <c r="H619" s="68"/>
      <c r="I619" s="68"/>
      <c r="J619" s="68"/>
      <c r="K619" s="69"/>
      <c r="L619" s="66" t="s">
        <v>5021</v>
      </c>
    </row>
    <row r="620" spans="1:12" x14ac:dyDescent="0.2">
      <c r="A620" s="66">
        <v>359692</v>
      </c>
      <c r="B620" s="67"/>
      <c r="C620" s="66" t="s">
        <v>42</v>
      </c>
      <c r="D620" s="66"/>
      <c r="E620" s="68">
        <v>126164.51</v>
      </c>
      <c r="F620" s="68">
        <v>0</v>
      </c>
      <c r="G620" s="68">
        <v>0</v>
      </c>
      <c r="H620" s="68">
        <v>126164.51</v>
      </c>
      <c r="I620" s="68">
        <v>0</v>
      </c>
      <c r="J620" s="68">
        <v>126164.51</v>
      </c>
      <c r="K620" s="65" t="str">
        <f>+IF(I620&gt;0,"120+",IF(H620&gt;0,"91-120",IF(G620&gt;0,"61-90",IF(F620&gt;0,"31-60","1-30"))))</f>
        <v>91-120</v>
      </c>
      <c r="L620" s="66" t="s">
        <v>3804</v>
      </c>
    </row>
    <row r="621" spans="1:12" x14ac:dyDescent="0.2">
      <c r="A621" s="66">
        <v>437373</v>
      </c>
      <c r="B621" s="67"/>
      <c r="C621" s="66" t="s">
        <v>42</v>
      </c>
      <c r="D621" s="66"/>
      <c r="E621" s="68">
        <v>126027.07001388818</v>
      </c>
      <c r="F621" s="68">
        <v>0</v>
      </c>
      <c r="G621" s="68">
        <v>0</v>
      </c>
      <c r="H621" s="68">
        <v>0</v>
      </c>
      <c r="I621" s="68">
        <v>0</v>
      </c>
      <c r="J621" s="68">
        <v>0</v>
      </c>
      <c r="K621" s="65" t="str">
        <f>+IF(I621&gt;0,"120+",IF(H621&gt;0,"91-120",IF(G621&gt;0,"61-90",IF(F621&gt;0,"31-60","1-30"))))</f>
        <v>1-30</v>
      </c>
      <c r="L621" s="66" t="s">
        <v>555</v>
      </c>
    </row>
    <row r="622" spans="1:12" x14ac:dyDescent="0.2">
      <c r="A622" s="66">
        <v>19789</v>
      </c>
      <c r="B622" s="69"/>
      <c r="C622" s="66" t="s">
        <v>42</v>
      </c>
      <c r="D622" s="66"/>
      <c r="E622" s="70">
        <v>125923.78312000001</v>
      </c>
      <c r="F622" s="68"/>
      <c r="G622" s="68"/>
      <c r="H622" s="68"/>
      <c r="I622" s="68"/>
      <c r="J622" s="68"/>
      <c r="K622" s="69"/>
      <c r="L622" s="66" t="s">
        <v>5021</v>
      </c>
    </row>
    <row r="623" spans="1:12" x14ac:dyDescent="0.2">
      <c r="A623" s="66">
        <v>337131</v>
      </c>
      <c r="B623" s="67"/>
      <c r="C623" s="66" t="s">
        <v>42</v>
      </c>
      <c r="D623" s="66"/>
      <c r="E623" s="68">
        <v>125591.18000000001</v>
      </c>
      <c r="F623" s="68">
        <v>0</v>
      </c>
      <c r="G623" s="68">
        <v>0</v>
      </c>
      <c r="H623" s="68">
        <v>0</v>
      </c>
      <c r="I623" s="68">
        <v>0</v>
      </c>
      <c r="J623" s="68">
        <v>0</v>
      </c>
      <c r="K623" s="65" t="str">
        <f>+IF(I623&gt;0,"120+",IF(H623&gt;0,"91-120",IF(G623&gt;0,"61-90",IF(F623&gt;0,"31-60","1-30"))))</f>
        <v>1-30</v>
      </c>
      <c r="L623" s="66" t="s">
        <v>3804</v>
      </c>
    </row>
    <row r="624" spans="1:12" x14ac:dyDescent="0.2">
      <c r="A624" s="66">
        <v>520292</v>
      </c>
      <c r="B624" s="67"/>
      <c r="C624" s="66" t="s">
        <v>42</v>
      </c>
      <c r="D624" s="66"/>
      <c r="E624" s="68">
        <v>125468.84694562668</v>
      </c>
      <c r="F624" s="68">
        <v>0</v>
      </c>
      <c r="G624" s="68">
        <v>0</v>
      </c>
      <c r="H624" s="68">
        <v>0</v>
      </c>
      <c r="I624" s="68">
        <v>0</v>
      </c>
      <c r="J624" s="68">
        <v>0</v>
      </c>
      <c r="K624" s="65" t="str">
        <f>+IF(I624&gt;0,"120+",IF(H624&gt;0,"91-120",IF(G624&gt;0,"61-90",IF(F624&gt;0,"31-60","1-30"))))</f>
        <v>1-30</v>
      </c>
      <c r="L624" s="66" t="s">
        <v>555</v>
      </c>
    </row>
    <row r="625" spans="1:12" x14ac:dyDescent="0.2">
      <c r="A625" s="66">
        <v>20309</v>
      </c>
      <c r="B625" s="69"/>
      <c r="C625" s="66" t="s">
        <v>42</v>
      </c>
      <c r="D625" s="66"/>
      <c r="E625" s="70">
        <v>125360.05495999999</v>
      </c>
      <c r="F625" s="68"/>
      <c r="G625" s="68"/>
      <c r="H625" s="68"/>
      <c r="I625" s="68"/>
      <c r="J625" s="68"/>
      <c r="K625" s="69"/>
      <c r="L625" s="66" t="s">
        <v>5021</v>
      </c>
    </row>
    <row r="626" spans="1:12" x14ac:dyDescent="0.2">
      <c r="A626" s="66">
        <v>362908</v>
      </c>
      <c r="B626" s="67"/>
      <c r="C626" s="66" t="s">
        <v>42</v>
      </c>
      <c r="D626" s="66"/>
      <c r="E626" s="68">
        <v>124577.19</v>
      </c>
      <c r="F626" s="68">
        <v>0</v>
      </c>
      <c r="G626" s="68">
        <v>0</v>
      </c>
      <c r="H626" s="68">
        <v>0</v>
      </c>
      <c r="I626" s="68">
        <v>0</v>
      </c>
      <c r="J626" s="68">
        <v>0</v>
      </c>
      <c r="K626" s="65" t="str">
        <f t="shared" ref="K626:K634" si="36">+IF(I626&gt;0,"120+",IF(H626&gt;0,"91-120",IF(G626&gt;0,"61-90",IF(F626&gt;0,"31-60","1-30"))))</f>
        <v>1-30</v>
      </c>
      <c r="L626" s="66" t="s">
        <v>3804</v>
      </c>
    </row>
    <row r="627" spans="1:12" x14ac:dyDescent="0.2">
      <c r="A627" s="66">
        <v>351168</v>
      </c>
      <c r="B627" s="67"/>
      <c r="C627" s="66" t="s">
        <v>43</v>
      </c>
      <c r="D627" s="66"/>
      <c r="E627" s="68">
        <v>124103.75</v>
      </c>
      <c r="F627" s="68">
        <v>0</v>
      </c>
      <c r="G627" s="68">
        <v>124103.75</v>
      </c>
      <c r="H627" s="68">
        <v>0</v>
      </c>
      <c r="I627" s="68">
        <v>0</v>
      </c>
      <c r="J627" s="68">
        <v>124103.75</v>
      </c>
      <c r="K627" s="65" t="str">
        <f t="shared" si="36"/>
        <v>61-90</v>
      </c>
      <c r="L627" s="66" t="s">
        <v>3804</v>
      </c>
    </row>
    <row r="628" spans="1:12" x14ac:dyDescent="0.2">
      <c r="A628" s="66">
        <v>316198</v>
      </c>
      <c r="B628" s="67"/>
      <c r="C628" s="66" t="s">
        <v>42</v>
      </c>
      <c r="D628" s="66"/>
      <c r="E628" s="68">
        <v>124090.8854130759</v>
      </c>
      <c r="F628" s="68">
        <v>0</v>
      </c>
      <c r="G628" s="68">
        <v>0</v>
      </c>
      <c r="H628" s="68">
        <v>0</v>
      </c>
      <c r="I628" s="68">
        <v>0</v>
      </c>
      <c r="J628" s="68">
        <v>0</v>
      </c>
      <c r="K628" s="65" t="str">
        <f t="shared" si="36"/>
        <v>1-30</v>
      </c>
      <c r="L628" s="66" t="s">
        <v>555</v>
      </c>
    </row>
    <row r="629" spans="1:12" x14ac:dyDescent="0.2">
      <c r="A629" s="66">
        <v>356783</v>
      </c>
      <c r="B629" s="67"/>
      <c r="C629" s="66" t="s">
        <v>42</v>
      </c>
      <c r="D629" s="66"/>
      <c r="E629" s="68">
        <v>123902.66801095408</v>
      </c>
      <c r="F629" s="68">
        <v>0</v>
      </c>
      <c r="G629" s="68">
        <v>0</v>
      </c>
      <c r="H629" s="68">
        <v>0</v>
      </c>
      <c r="I629" s="68">
        <v>0</v>
      </c>
      <c r="J629" s="68">
        <v>0</v>
      </c>
      <c r="K629" s="65" t="str">
        <f t="shared" si="36"/>
        <v>1-30</v>
      </c>
      <c r="L629" s="66" t="s">
        <v>555</v>
      </c>
    </row>
    <row r="630" spans="1:12" x14ac:dyDescent="0.2">
      <c r="A630" s="66">
        <v>370266</v>
      </c>
      <c r="B630" s="67"/>
      <c r="C630" s="66" t="s">
        <v>42</v>
      </c>
      <c r="D630" s="66"/>
      <c r="E630" s="68">
        <v>123271.99</v>
      </c>
      <c r="F630" s="68">
        <v>0</v>
      </c>
      <c r="G630" s="68">
        <v>0</v>
      </c>
      <c r="H630" s="68">
        <v>0</v>
      </c>
      <c r="I630" s="68">
        <v>0</v>
      </c>
      <c r="J630" s="68">
        <v>0</v>
      </c>
      <c r="K630" s="65" t="str">
        <f t="shared" si="36"/>
        <v>1-30</v>
      </c>
      <c r="L630" s="66" t="s">
        <v>3639</v>
      </c>
    </row>
    <row r="631" spans="1:12" x14ac:dyDescent="0.2">
      <c r="A631" s="66">
        <v>312665</v>
      </c>
      <c r="B631" s="67"/>
      <c r="C631" s="66" t="s">
        <v>42</v>
      </c>
      <c r="D631" s="66"/>
      <c r="E631" s="68">
        <v>123257.13013368292</v>
      </c>
      <c r="F631" s="68">
        <v>0</v>
      </c>
      <c r="G631" s="68">
        <v>0</v>
      </c>
      <c r="H631" s="68">
        <v>0</v>
      </c>
      <c r="I631" s="68">
        <v>0</v>
      </c>
      <c r="J631" s="68">
        <v>0</v>
      </c>
      <c r="K631" s="65" t="str">
        <f t="shared" si="36"/>
        <v>1-30</v>
      </c>
      <c r="L631" s="66" t="s">
        <v>555</v>
      </c>
    </row>
    <row r="632" spans="1:12" x14ac:dyDescent="0.2">
      <c r="A632" s="66">
        <v>356026</v>
      </c>
      <c r="B632" s="67"/>
      <c r="C632" s="66" t="s">
        <v>42</v>
      </c>
      <c r="D632" s="66"/>
      <c r="E632" s="68">
        <v>123229.11</v>
      </c>
      <c r="F632" s="68">
        <v>0</v>
      </c>
      <c r="G632" s="68">
        <v>0</v>
      </c>
      <c r="H632" s="68">
        <v>0</v>
      </c>
      <c r="I632" s="68">
        <v>0</v>
      </c>
      <c r="J632" s="68">
        <v>0</v>
      </c>
      <c r="K632" s="65" t="str">
        <f t="shared" si="36"/>
        <v>1-30</v>
      </c>
      <c r="L632" s="66" t="s">
        <v>3243</v>
      </c>
    </row>
    <row r="633" spans="1:12" x14ac:dyDescent="0.2">
      <c r="A633" s="66">
        <v>368227</v>
      </c>
      <c r="B633" s="67"/>
      <c r="C633" s="66" t="s">
        <v>42</v>
      </c>
      <c r="D633" s="66"/>
      <c r="E633" s="68">
        <v>122771.62302722942</v>
      </c>
      <c r="F633" s="68">
        <v>0</v>
      </c>
      <c r="G633" s="68">
        <v>0</v>
      </c>
      <c r="H633" s="68">
        <v>0</v>
      </c>
      <c r="I633" s="68">
        <v>0</v>
      </c>
      <c r="J633" s="68">
        <v>0</v>
      </c>
      <c r="K633" s="65" t="str">
        <f t="shared" si="36"/>
        <v>1-30</v>
      </c>
      <c r="L633" s="66" t="s">
        <v>555</v>
      </c>
    </row>
    <row r="634" spans="1:12" x14ac:dyDescent="0.2">
      <c r="A634" s="66">
        <v>316624</v>
      </c>
      <c r="B634" s="67"/>
      <c r="C634" s="66" t="s">
        <v>43</v>
      </c>
      <c r="D634" s="66"/>
      <c r="E634" s="68">
        <v>122673.90658981867</v>
      </c>
      <c r="F634" s="68">
        <v>0</v>
      </c>
      <c r="G634" s="68">
        <v>0</v>
      </c>
      <c r="H634" s="68">
        <v>0</v>
      </c>
      <c r="I634" s="68">
        <v>2442243.81</v>
      </c>
      <c r="J634" s="68">
        <v>2442243.81</v>
      </c>
      <c r="K634" s="65" t="str">
        <f t="shared" si="36"/>
        <v>120+</v>
      </c>
      <c r="L634" s="66" t="s">
        <v>555</v>
      </c>
    </row>
    <row r="635" spans="1:12" x14ac:dyDescent="0.2">
      <c r="A635" s="66">
        <v>19455</v>
      </c>
      <c r="B635" s="69"/>
      <c r="C635" s="66" t="s">
        <v>42</v>
      </c>
      <c r="D635" s="66"/>
      <c r="E635" s="70">
        <v>122561.16612000001</v>
      </c>
      <c r="F635" s="68"/>
      <c r="G635" s="68"/>
      <c r="H635" s="68"/>
      <c r="I635" s="68"/>
      <c r="J635" s="68"/>
      <c r="K635" s="69"/>
      <c r="L635" s="66" t="s">
        <v>5021</v>
      </c>
    </row>
    <row r="636" spans="1:12" x14ac:dyDescent="0.2">
      <c r="A636" s="66">
        <v>454290</v>
      </c>
      <c r="B636" s="67"/>
      <c r="C636" s="66" t="s">
        <v>42</v>
      </c>
      <c r="D636" s="66"/>
      <c r="E636" s="68">
        <v>121927.31</v>
      </c>
      <c r="F636" s="68">
        <v>0</v>
      </c>
      <c r="G636" s="68">
        <v>0</v>
      </c>
      <c r="H636" s="68">
        <v>0</v>
      </c>
      <c r="I636" s="68">
        <v>0</v>
      </c>
      <c r="J636" s="68">
        <v>0</v>
      </c>
      <c r="K636" s="65" t="str">
        <f t="shared" ref="K636:K643" si="37">+IF(I636&gt;0,"120+",IF(H636&gt;0,"91-120",IF(G636&gt;0,"61-90",IF(F636&gt;0,"31-60","1-30"))))</f>
        <v>1-30</v>
      </c>
      <c r="L636" s="66" t="s">
        <v>5023</v>
      </c>
    </row>
    <row r="637" spans="1:12" x14ac:dyDescent="0.2">
      <c r="A637" s="66">
        <v>367048</v>
      </c>
      <c r="B637" s="67"/>
      <c r="C637" s="66" t="s">
        <v>42</v>
      </c>
      <c r="D637" s="66"/>
      <c r="E637" s="68">
        <v>121909.47</v>
      </c>
      <c r="F637" s="68">
        <v>121909.47</v>
      </c>
      <c r="G637" s="68">
        <v>0</v>
      </c>
      <c r="H637" s="68">
        <v>0</v>
      </c>
      <c r="I637" s="68">
        <v>0</v>
      </c>
      <c r="J637" s="68">
        <v>121909.47</v>
      </c>
      <c r="K637" s="65" t="str">
        <f t="shared" si="37"/>
        <v>31-60</v>
      </c>
      <c r="L637" s="66" t="s">
        <v>3243</v>
      </c>
    </row>
    <row r="638" spans="1:12" x14ac:dyDescent="0.2">
      <c r="A638" s="66">
        <v>319060</v>
      </c>
      <c r="B638" s="67"/>
      <c r="C638" s="66" t="s">
        <v>42</v>
      </c>
      <c r="D638" s="66"/>
      <c r="E638" s="68">
        <v>121742.65000000001</v>
      </c>
      <c r="F638" s="68">
        <v>0</v>
      </c>
      <c r="G638" s="68">
        <v>0</v>
      </c>
      <c r="H638" s="68">
        <v>0</v>
      </c>
      <c r="I638" s="68">
        <v>0</v>
      </c>
      <c r="J638" s="68">
        <v>0</v>
      </c>
      <c r="K638" s="65" t="str">
        <f t="shared" si="37"/>
        <v>1-30</v>
      </c>
      <c r="L638" s="66" t="s">
        <v>3639</v>
      </c>
    </row>
    <row r="639" spans="1:12" x14ac:dyDescent="0.2">
      <c r="A639" s="66">
        <v>310401</v>
      </c>
      <c r="B639" s="67"/>
      <c r="C639" s="66" t="s">
        <v>42</v>
      </c>
      <c r="D639" s="66"/>
      <c r="E639" s="68">
        <v>121582.99035309844</v>
      </c>
      <c r="F639" s="68">
        <v>0</v>
      </c>
      <c r="G639" s="68">
        <v>0</v>
      </c>
      <c r="H639" s="68">
        <v>0</v>
      </c>
      <c r="I639" s="68">
        <v>0</v>
      </c>
      <c r="J639" s="68">
        <v>0</v>
      </c>
      <c r="K639" s="65" t="str">
        <f t="shared" si="37"/>
        <v>1-30</v>
      </c>
      <c r="L639" s="66" t="s">
        <v>555</v>
      </c>
    </row>
    <row r="640" spans="1:12" x14ac:dyDescent="0.2">
      <c r="A640" s="66">
        <v>319546</v>
      </c>
      <c r="B640" s="67"/>
      <c r="C640" s="66" t="s">
        <v>42</v>
      </c>
      <c r="D640" s="66"/>
      <c r="E640" s="68">
        <v>121001.61175713438</v>
      </c>
      <c r="F640" s="68">
        <v>0</v>
      </c>
      <c r="G640" s="68">
        <v>0</v>
      </c>
      <c r="H640" s="68">
        <v>0</v>
      </c>
      <c r="I640" s="68">
        <v>0</v>
      </c>
      <c r="J640" s="68">
        <v>0</v>
      </c>
      <c r="K640" s="65" t="str">
        <f t="shared" si="37"/>
        <v>1-30</v>
      </c>
      <c r="L640" s="66" t="s">
        <v>555</v>
      </c>
    </row>
    <row r="641" spans="1:12" x14ac:dyDescent="0.2">
      <c r="A641" s="66">
        <v>362300</v>
      </c>
      <c r="B641" s="67"/>
      <c r="C641" s="66" t="s">
        <v>42</v>
      </c>
      <c r="D641" s="66"/>
      <c r="E641" s="68">
        <v>120765.64</v>
      </c>
      <c r="F641" s="68">
        <v>0</v>
      </c>
      <c r="G641" s="68">
        <v>0</v>
      </c>
      <c r="H641" s="68">
        <v>0</v>
      </c>
      <c r="I641" s="68">
        <v>0</v>
      </c>
      <c r="J641" s="68">
        <v>0</v>
      </c>
      <c r="K641" s="65" t="str">
        <f t="shared" si="37"/>
        <v>1-30</v>
      </c>
      <c r="L641" s="66" t="s">
        <v>3243</v>
      </c>
    </row>
    <row r="642" spans="1:12" x14ac:dyDescent="0.2">
      <c r="A642" s="66">
        <v>505289</v>
      </c>
      <c r="B642" s="67"/>
      <c r="C642" s="66" t="s">
        <v>42</v>
      </c>
      <c r="D642" s="66"/>
      <c r="E642" s="68">
        <v>120708.86</v>
      </c>
      <c r="F642" s="68">
        <v>0</v>
      </c>
      <c r="G642" s="68">
        <v>0</v>
      </c>
      <c r="H642" s="68">
        <v>0</v>
      </c>
      <c r="I642" s="68">
        <v>0</v>
      </c>
      <c r="J642" s="68">
        <v>0</v>
      </c>
      <c r="K642" s="65" t="str">
        <f t="shared" si="37"/>
        <v>1-30</v>
      </c>
      <c r="L642" s="66" t="s">
        <v>3732</v>
      </c>
    </row>
    <row r="643" spans="1:12" x14ac:dyDescent="0.2">
      <c r="A643" s="66">
        <v>316323</v>
      </c>
      <c r="B643" s="67"/>
      <c r="C643" s="66" t="s">
        <v>43</v>
      </c>
      <c r="D643" s="66"/>
      <c r="E643" s="68">
        <v>119791.41584630101</v>
      </c>
      <c r="F643" s="68">
        <v>0</v>
      </c>
      <c r="G643" s="68">
        <v>0</v>
      </c>
      <c r="H643" s="68">
        <v>2384857.9699999997</v>
      </c>
      <c r="I643" s="68">
        <v>0</v>
      </c>
      <c r="J643" s="68">
        <v>2384857.9699999997</v>
      </c>
      <c r="K643" s="65" t="str">
        <f t="shared" si="37"/>
        <v>91-120</v>
      </c>
      <c r="L643" s="66" t="s">
        <v>555</v>
      </c>
    </row>
    <row r="644" spans="1:12" x14ac:dyDescent="0.2">
      <c r="A644" s="66">
        <v>20329</v>
      </c>
      <c r="B644" s="69"/>
      <c r="C644" s="66" t="s">
        <v>42</v>
      </c>
      <c r="D644" s="66"/>
      <c r="E644" s="70">
        <v>119754.03806000002</v>
      </c>
      <c r="F644" s="68"/>
      <c r="G644" s="68"/>
      <c r="H644" s="68"/>
      <c r="I644" s="68"/>
      <c r="J644" s="68"/>
      <c r="K644" s="69"/>
      <c r="L644" s="66" t="s">
        <v>5021</v>
      </c>
    </row>
    <row r="645" spans="1:12" x14ac:dyDescent="0.2">
      <c r="A645" s="66">
        <v>329276</v>
      </c>
      <c r="B645" s="67"/>
      <c r="C645" s="66" t="s">
        <v>42</v>
      </c>
      <c r="D645" s="66"/>
      <c r="E645" s="68">
        <v>119732.98999999999</v>
      </c>
      <c r="F645" s="68">
        <v>0</v>
      </c>
      <c r="G645" s="68">
        <v>0</v>
      </c>
      <c r="H645" s="68">
        <v>0</v>
      </c>
      <c r="I645" s="68">
        <v>0</v>
      </c>
      <c r="J645" s="68">
        <v>0</v>
      </c>
      <c r="K645" s="65" t="str">
        <f t="shared" ref="K645:K654" si="38">+IF(I645&gt;0,"120+",IF(H645&gt;0,"91-120",IF(G645&gt;0,"61-90",IF(F645&gt;0,"31-60","1-30"))))</f>
        <v>1-30</v>
      </c>
      <c r="L645" s="66" t="s">
        <v>3804</v>
      </c>
    </row>
    <row r="646" spans="1:12" x14ac:dyDescent="0.2">
      <c r="A646" s="66">
        <v>312071</v>
      </c>
      <c r="B646" s="67"/>
      <c r="C646" s="66" t="s">
        <v>42</v>
      </c>
      <c r="D646" s="66"/>
      <c r="E646" s="68">
        <v>119715.2</v>
      </c>
      <c r="F646" s="68">
        <v>0</v>
      </c>
      <c r="G646" s="68">
        <v>0</v>
      </c>
      <c r="H646" s="68">
        <v>0</v>
      </c>
      <c r="I646" s="68">
        <v>0</v>
      </c>
      <c r="J646" s="68">
        <v>0</v>
      </c>
      <c r="K646" s="65" t="str">
        <f t="shared" si="38"/>
        <v>1-30</v>
      </c>
      <c r="L646" s="66" t="s">
        <v>3742</v>
      </c>
    </row>
    <row r="647" spans="1:12" x14ac:dyDescent="0.2">
      <c r="A647" s="66">
        <v>364226</v>
      </c>
      <c r="B647" s="67"/>
      <c r="C647" s="66" t="s">
        <v>43</v>
      </c>
      <c r="D647" s="66"/>
      <c r="E647" s="68">
        <v>119686.43966698945</v>
      </c>
      <c r="F647" s="68">
        <v>0</v>
      </c>
      <c r="G647" s="68">
        <v>0</v>
      </c>
      <c r="H647" s="68">
        <v>0</v>
      </c>
      <c r="I647" s="68">
        <v>2382768.06</v>
      </c>
      <c r="J647" s="68">
        <v>2382768.06</v>
      </c>
      <c r="K647" s="65" t="str">
        <f t="shared" si="38"/>
        <v>120+</v>
      </c>
      <c r="L647" s="66" t="s">
        <v>555</v>
      </c>
    </row>
    <row r="648" spans="1:12" x14ac:dyDescent="0.2">
      <c r="A648" s="66">
        <v>370048</v>
      </c>
      <c r="B648" s="67"/>
      <c r="C648" s="66" t="s">
        <v>42</v>
      </c>
      <c r="D648" s="66"/>
      <c r="E648" s="68">
        <v>119358.62864095331</v>
      </c>
      <c r="F648" s="68">
        <v>0</v>
      </c>
      <c r="G648" s="68">
        <v>0</v>
      </c>
      <c r="H648" s="68">
        <v>0</v>
      </c>
      <c r="I648" s="68">
        <v>0</v>
      </c>
      <c r="J648" s="68">
        <v>0</v>
      </c>
      <c r="K648" s="65" t="str">
        <f t="shared" si="38"/>
        <v>1-30</v>
      </c>
      <c r="L648" s="66" t="s">
        <v>555</v>
      </c>
    </row>
    <row r="649" spans="1:12" x14ac:dyDescent="0.2">
      <c r="A649" s="66">
        <v>489381</v>
      </c>
      <c r="B649" s="67"/>
      <c r="C649" s="66" t="s">
        <v>42</v>
      </c>
      <c r="D649" s="66"/>
      <c r="E649" s="68">
        <v>119356.70000000001</v>
      </c>
      <c r="F649" s="68">
        <v>0</v>
      </c>
      <c r="G649" s="68">
        <v>0</v>
      </c>
      <c r="H649" s="68">
        <v>0</v>
      </c>
      <c r="I649" s="68">
        <v>0</v>
      </c>
      <c r="J649" s="68">
        <v>0</v>
      </c>
      <c r="K649" s="65" t="str">
        <f t="shared" si="38"/>
        <v>1-30</v>
      </c>
      <c r="L649" s="66" t="s">
        <v>3742</v>
      </c>
    </row>
    <row r="650" spans="1:12" x14ac:dyDescent="0.2">
      <c r="A650" s="66">
        <v>340872</v>
      </c>
      <c r="B650" s="67"/>
      <c r="C650" s="66" t="s">
        <v>42</v>
      </c>
      <c r="D650" s="66"/>
      <c r="E650" s="68">
        <v>119046.5</v>
      </c>
      <c r="F650" s="68">
        <v>0</v>
      </c>
      <c r="G650" s="68">
        <v>119046.5</v>
      </c>
      <c r="H650" s="68">
        <v>0</v>
      </c>
      <c r="I650" s="68">
        <v>0</v>
      </c>
      <c r="J650" s="68">
        <v>119046.5</v>
      </c>
      <c r="K650" s="65" t="str">
        <f t="shared" si="38"/>
        <v>61-90</v>
      </c>
      <c r="L650" s="66" t="s">
        <v>3804</v>
      </c>
    </row>
    <row r="651" spans="1:12" x14ac:dyDescent="0.2">
      <c r="A651" s="66">
        <v>361190</v>
      </c>
      <c r="B651" s="67"/>
      <c r="C651" s="66" t="s">
        <v>42</v>
      </c>
      <c r="D651" s="66"/>
      <c r="E651" s="68">
        <v>119033.38</v>
      </c>
      <c r="F651" s="68">
        <v>119033.38</v>
      </c>
      <c r="G651" s="68">
        <v>0</v>
      </c>
      <c r="H651" s="68">
        <v>0</v>
      </c>
      <c r="I651" s="68">
        <v>0</v>
      </c>
      <c r="J651" s="68">
        <v>119033.38</v>
      </c>
      <c r="K651" s="65" t="str">
        <f t="shared" si="38"/>
        <v>31-60</v>
      </c>
      <c r="L651" s="66" t="s">
        <v>3804</v>
      </c>
    </row>
    <row r="652" spans="1:12" x14ac:dyDescent="0.2">
      <c r="A652" s="66">
        <v>359090</v>
      </c>
      <c r="B652" s="67"/>
      <c r="C652" s="66" t="s">
        <v>42</v>
      </c>
      <c r="D652" s="66"/>
      <c r="E652" s="68">
        <v>118953.20999999999</v>
      </c>
      <c r="F652" s="68">
        <v>0</v>
      </c>
      <c r="G652" s="68">
        <v>0</v>
      </c>
      <c r="H652" s="68">
        <v>0</v>
      </c>
      <c r="I652" s="68">
        <v>0</v>
      </c>
      <c r="J652" s="68">
        <v>0</v>
      </c>
      <c r="K652" s="65" t="str">
        <f t="shared" si="38"/>
        <v>1-30</v>
      </c>
      <c r="L652" s="66" t="s">
        <v>3243</v>
      </c>
    </row>
    <row r="653" spans="1:12" x14ac:dyDescent="0.2">
      <c r="A653" s="66">
        <v>327570</v>
      </c>
      <c r="B653" s="67"/>
      <c r="C653" s="66" t="s">
        <v>42</v>
      </c>
      <c r="D653" s="66"/>
      <c r="E653" s="68">
        <v>118932.20000000001</v>
      </c>
      <c r="F653" s="68">
        <v>26841.18</v>
      </c>
      <c r="G653" s="68">
        <v>92091.02</v>
      </c>
      <c r="H653" s="68">
        <v>0</v>
      </c>
      <c r="I653" s="68">
        <v>0</v>
      </c>
      <c r="J653" s="68">
        <v>118932.20000000001</v>
      </c>
      <c r="K653" s="65" t="str">
        <f t="shared" si="38"/>
        <v>61-90</v>
      </c>
      <c r="L653" s="66" t="s">
        <v>3804</v>
      </c>
    </row>
    <row r="654" spans="1:12" x14ac:dyDescent="0.2">
      <c r="A654" s="66">
        <v>342479</v>
      </c>
      <c r="B654" s="67"/>
      <c r="C654" s="66" t="s">
        <v>42</v>
      </c>
      <c r="D654" s="66"/>
      <c r="E654" s="68">
        <v>118791.08</v>
      </c>
      <c r="F654" s="68">
        <v>0</v>
      </c>
      <c r="G654" s="68">
        <v>0</v>
      </c>
      <c r="H654" s="68">
        <v>0</v>
      </c>
      <c r="I654" s="68">
        <v>0</v>
      </c>
      <c r="J654" s="68">
        <v>0</v>
      </c>
      <c r="K654" s="65" t="str">
        <f t="shared" si="38"/>
        <v>1-30</v>
      </c>
      <c r="L654" s="66" t="s">
        <v>3243</v>
      </c>
    </row>
    <row r="655" spans="1:12" x14ac:dyDescent="0.2">
      <c r="A655" s="66">
        <v>20150</v>
      </c>
      <c r="B655" s="69"/>
      <c r="C655" s="66" t="s">
        <v>42</v>
      </c>
      <c r="D655" s="66"/>
      <c r="E655" s="70">
        <v>118274.15780000002</v>
      </c>
      <c r="F655" s="68"/>
      <c r="G655" s="68"/>
      <c r="H655" s="68"/>
      <c r="I655" s="68"/>
      <c r="J655" s="68"/>
      <c r="K655" s="69"/>
      <c r="L655" s="66" t="s">
        <v>5021</v>
      </c>
    </row>
    <row r="656" spans="1:12" x14ac:dyDescent="0.2">
      <c r="A656" s="66">
        <v>417321</v>
      </c>
      <c r="B656" s="67"/>
      <c r="C656" s="66" t="s">
        <v>42</v>
      </c>
      <c r="D656" s="66"/>
      <c r="E656" s="68">
        <v>117577.81993005707</v>
      </c>
      <c r="F656" s="68">
        <v>0</v>
      </c>
      <c r="G656" s="68">
        <v>0</v>
      </c>
      <c r="H656" s="68">
        <v>0</v>
      </c>
      <c r="I656" s="68">
        <v>0</v>
      </c>
      <c r="J656" s="68">
        <v>0</v>
      </c>
      <c r="K656" s="65" t="str">
        <f>+IF(I656&gt;0,"120+",IF(H656&gt;0,"91-120",IF(G656&gt;0,"61-90",IF(F656&gt;0,"31-60","1-30"))))</f>
        <v>1-30</v>
      </c>
      <c r="L656" s="66" t="s">
        <v>555</v>
      </c>
    </row>
    <row r="657" spans="1:12" x14ac:dyDescent="0.2">
      <c r="A657" s="66">
        <v>309011</v>
      </c>
      <c r="B657" s="67"/>
      <c r="C657" s="66" t="s">
        <v>42</v>
      </c>
      <c r="D657" s="66"/>
      <c r="E657" s="68">
        <v>116413.36000000002</v>
      </c>
      <c r="F657" s="68">
        <v>0</v>
      </c>
      <c r="G657" s="68">
        <v>0</v>
      </c>
      <c r="H657" s="68">
        <v>0</v>
      </c>
      <c r="I657" s="68">
        <v>0</v>
      </c>
      <c r="J657" s="68">
        <v>0</v>
      </c>
      <c r="K657" s="65" t="str">
        <f>+IF(I657&gt;0,"120+",IF(H657&gt;0,"91-120",IF(G657&gt;0,"61-90",IF(F657&gt;0,"31-60","1-30"))))</f>
        <v>1-30</v>
      </c>
      <c r="L657" s="66" t="s">
        <v>3243</v>
      </c>
    </row>
    <row r="658" spans="1:12" x14ac:dyDescent="0.2">
      <c r="A658" s="66">
        <v>316472</v>
      </c>
      <c r="B658" s="67"/>
      <c r="C658" s="66" t="s">
        <v>42</v>
      </c>
      <c r="D658" s="66"/>
      <c r="E658" s="68">
        <v>116211.24</v>
      </c>
      <c r="F658" s="68">
        <v>0</v>
      </c>
      <c r="G658" s="68">
        <v>0</v>
      </c>
      <c r="H658" s="68">
        <v>0</v>
      </c>
      <c r="I658" s="68">
        <v>0</v>
      </c>
      <c r="J658" s="68">
        <v>0</v>
      </c>
      <c r="K658" s="65" t="str">
        <f>+IF(I658&gt;0,"120+",IF(H658&gt;0,"91-120",IF(G658&gt;0,"61-90",IF(F658&gt;0,"31-60","1-30"))))</f>
        <v>1-30</v>
      </c>
      <c r="L658" s="66" t="s">
        <v>5022</v>
      </c>
    </row>
    <row r="659" spans="1:12" x14ac:dyDescent="0.2">
      <c r="A659" s="66">
        <v>20097</v>
      </c>
      <c r="B659" s="69"/>
      <c r="C659" s="66" t="s">
        <v>42</v>
      </c>
      <c r="D659" s="66"/>
      <c r="E659" s="70">
        <v>116077.62180000002</v>
      </c>
      <c r="F659" s="68"/>
      <c r="G659" s="68"/>
      <c r="H659" s="68"/>
      <c r="I659" s="68"/>
      <c r="J659" s="68"/>
      <c r="K659" s="69"/>
      <c r="L659" s="66" t="s">
        <v>5021</v>
      </c>
    </row>
    <row r="660" spans="1:12" x14ac:dyDescent="0.2">
      <c r="A660" s="66">
        <v>317852</v>
      </c>
      <c r="B660" s="67"/>
      <c r="C660" s="66" t="s">
        <v>42</v>
      </c>
      <c r="D660" s="66"/>
      <c r="E660" s="68">
        <v>115779.07760225884</v>
      </c>
      <c r="F660" s="68">
        <v>0</v>
      </c>
      <c r="G660" s="68">
        <v>0</v>
      </c>
      <c r="H660" s="68">
        <v>0</v>
      </c>
      <c r="I660" s="68">
        <v>0</v>
      </c>
      <c r="J660" s="68">
        <v>0</v>
      </c>
      <c r="K660" s="65" t="str">
        <f>+IF(I660&gt;0,"120+",IF(H660&gt;0,"91-120",IF(G660&gt;0,"61-90",IF(F660&gt;0,"31-60","1-30"))))</f>
        <v>1-30</v>
      </c>
      <c r="L660" s="66" t="s">
        <v>555</v>
      </c>
    </row>
    <row r="661" spans="1:12" x14ac:dyDescent="0.2">
      <c r="A661" s="66">
        <v>364696</v>
      </c>
      <c r="B661" s="67"/>
      <c r="C661" s="66" t="s">
        <v>42</v>
      </c>
      <c r="D661" s="66"/>
      <c r="E661" s="68">
        <v>115776.09</v>
      </c>
      <c r="F661" s="68">
        <v>0</v>
      </c>
      <c r="G661" s="68">
        <v>0</v>
      </c>
      <c r="H661" s="68">
        <v>0</v>
      </c>
      <c r="I661" s="68">
        <v>0</v>
      </c>
      <c r="J661" s="68">
        <v>0</v>
      </c>
      <c r="K661" s="65" t="str">
        <f>+IF(I661&gt;0,"120+",IF(H661&gt;0,"91-120",IF(G661&gt;0,"61-90",IF(F661&gt;0,"31-60","1-30"))))</f>
        <v>1-30</v>
      </c>
      <c r="L661" s="66" t="s">
        <v>3804</v>
      </c>
    </row>
    <row r="662" spans="1:12" x14ac:dyDescent="0.2">
      <c r="A662" s="66">
        <v>330805</v>
      </c>
      <c r="B662" s="67"/>
      <c r="C662" s="66" t="s">
        <v>42</v>
      </c>
      <c r="D662" s="66"/>
      <c r="E662" s="68">
        <v>115757.5</v>
      </c>
      <c r="F662" s="68">
        <v>81850.179999999993</v>
      </c>
      <c r="G662" s="68">
        <v>33907.32</v>
      </c>
      <c r="H662" s="68">
        <v>0</v>
      </c>
      <c r="I662" s="68">
        <v>0</v>
      </c>
      <c r="J662" s="68">
        <v>115757.5</v>
      </c>
      <c r="K662" s="65" t="str">
        <f>+IF(I662&gt;0,"120+",IF(H662&gt;0,"91-120",IF(G662&gt;0,"61-90",IF(F662&gt;0,"31-60","1-30"))))</f>
        <v>61-90</v>
      </c>
      <c r="L662" s="66" t="s">
        <v>3804</v>
      </c>
    </row>
    <row r="663" spans="1:12" x14ac:dyDescent="0.2">
      <c r="A663" s="66">
        <v>309235</v>
      </c>
      <c r="B663" s="67"/>
      <c r="C663" s="66" t="s">
        <v>42</v>
      </c>
      <c r="D663" s="66"/>
      <c r="E663" s="68">
        <v>115431.63217152057</v>
      </c>
      <c r="F663" s="68">
        <v>0</v>
      </c>
      <c r="G663" s="68">
        <v>2298061.56</v>
      </c>
      <c r="H663" s="68">
        <v>0</v>
      </c>
      <c r="I663" s="68">
        <v>0</v>
      </c>
      <c r="J663" s="68">
        <v>2298061.56</v>
      </c>
      <c r="K663" s="65" t="str">
        <f>+IF(I663&gt;0,"120+",IF(H663&gt;0,"91-120",IF(G663&gt;0,"61-90",IF(F663&gt;0,"31-60","1-30"))))</f>
        <v>61-90</v>
      </c>
      <c r="L663" s="66" t="s">
        <v>555</v>
      </c>
    </row>
    <row r="664" spans="1:12" x14ac:dyDescent="0.2">
      <c r="A664" s="66">
        <v>19722</v>
      </c>
      <c r="B664" s="69"/>
      <c r="C664" s="66" t="s">
        <v>42</v>
      </c>
      <c r="D664" s="66"/>
      <c r="E664" s="70">
        <v>115325.88350000001</v>
      </c>
      <c r="F664" s="68"/>
      <c r="G664" s="68"/>
      <c r="H664" s="68"/>
      <c r="I664" s="68"/>
      <c r="J664" s="68"/>
      <c r="K664" s="69"/>
      <c r="L664" s="66" t="s">
        <v>5021</v>
      </c>
    </row>
    <row r="665" spans="1:12" x14ac:dyDescent="0.2">
      <c r="A665" s="66">
        <v>317159</v>
      </c>
      <c r="B665" s="67"/>
      <c r="C665" s="66" t="s">
        <v>42</v>
      </c>
      <c r="D665" s="66"/>
      <c r="E665" s="68">
        <v>115223.13346909759</v>
      </c>
      <c r="F665" s="68">
        <v>0</v>
      </c>
      <c r="G665" s="68">
        <v>0</v>
      </c>
      <c r="H665" s="68">
        <v>0</v>
      </c>
      <c r="I665" s="68">
        <v>0</v>
      </c>
      <c r="J665" s="68">
        <v>0</v>
      </c>
      <c r="K665" s="65" t="str">
        <f t="shared" ref="K665:K677" si="39">+IF(I665&gt;0,"120+",IF(H665&gt;0,"91-120",IF(G665&gt;0,"61-90",IF(F665&gt;0,"31-60","1-30"))))</f>
        <v>1-30</v>
      </c>
      <c r="L665" s="66" t="s">
        <v>555</v>
      </c>
    </row>
    <row r="666" spans="1:12" x14ac:dyDescent="0.2">
      <c r="A666" s="66">
        <v>354276</v>
      </c>
      <c r="B666" s="67"/>
      <c r="C666" s="66" t="s">
        <v>42</v>
      </c>
      <c r="D666" s="66"/>
      <c r="E666" s="68">
        <v>115168.96000000001</v>
      </c>
      <c r="F666" s="68">
        <v>0</v>
      </c>
      <c r="G666" s="68">
        <v>0</v>
      </c>
      <c r="H666" s="68">
        <v>0</v>
      </c>
      <c r="I666" s="68">
        <v>0</v>
      </c>
      <c r="J666" s="68">
        <v>0</v>
      </c>
      <c r="K666" s="65" t="str">
        <f t="shared" si="39"/>
        <v>1-30</v>
      </c>
      <c r="L666" s="66" t="s">
        <v>3581</v>
      </c>
    </row>
    <row r="667" spans="1:12" x14ac:dyDescent="0.2">
      <c r="A667" s="66">
        <v>360378</v>
      </c>
      <c r="B667" s="67"/>
      <c r="C667" s="66" t="s">
        <v>43</v>
      </c>
      <c r="D667" s="66"/>
      <c r="E667" s="68">
        <v>115117.52188028595</v>
      </c>
      <c r="F667" s="68">
        <v>0</v>
      </c>
      <c r="G667" s="68">
        <v>0</v>
      </c>
      <c r="H667" s="68">
        <v>0</v>
      </c>
      <c r="I667" s="68">
        <v>2291808.12</v>
      </c>
      <c r="J667" s="68">
        <v>2291808.12</v>
      </c>
      <c r="K667" s="65" t="str">
        <f t="shared" si="39"/>
        <v>120+</v>
      </c>
      <c r="L667" s="66" t="s">
        <v>555</v>
      </c>
    </row>
    <row r="668" spans="1:12" x14ac:dyDescent="0.2">
      <c r="A668" s="66">
        <v>369469</v>
      </c>
      <c r="B668" s="67"/>
      <c r="C668" s="66" t="s">
        <v>42</v>
      </c>
      <c r="D668" s="66"/>
      <c r="E668" s="68">
        <v>114920.44</v>
      </c>
      <c r="F668" s="68">
        <v>0</v>
      </c>
      <c r="G668" s="68">
        <v>0</v>
      </c>
      <c r="H668" s="68">
        <v>0</v>
      </c>
      <c r="I668" s="68">
        <v>0</v>
      </c>
      <c r="J668" s="68">
        <v>0</v>
      </c>
      <c r="K668" s="65" t="str">
        <f t="shared" si="39"/>
        <v>1-30</v>
      </c>
      <c r="L668" s="66" t="s">
        <v>3243</v>
      </c>
    </row>
    <row r="669" spans="1:12" x14ac:dyDescent="0.2">
      <c r="A669" s="66">
        <v>324545</v>
      </c>
      <c r="B669" s="67"/>
      <c r="C669" s="66" t="s">
        <v>43</v>
      </c>
      <c r="D669" s="66"/>
      <c r="E669" s="68">
        <v>114881.33</v>
      </c>
      <c r="F669" s="68">
        <v>0</v>
      </c>
      <c r="G669" s="68">
        <v>0</v>
      </c>
      <c r="H669" s="68">
        <v>0</v>
      </c>
      <c r="I669" s="68">
        <v>114881.33</v>
      </c>
      <c r="J669" s="68">
        <v>114881.33</v>
      </c>
      <c r="K669" s="65" t="str">
        <f t="shared" si="39"/>
        <v>120+</v>
      </c>
      <c r="L669" s="66" t="s">
        <v>3804</v>
      </c>
    </row>
    <row r="670" spans="1:12" x14ac:dyDescent="0.2">
      <c r="A670" s="66">
        <v>309021</v>
      </c>
      <c r="B670" s="67"/>
      <c r="C670" s="66" t="s">
        <v>43</v>
      </c>
      <c r="D670" s="66"/>
      <c r="E670" s="68">
        <v>114782.85496154908</v>
      </c>
      <c r="F670" s="68">
        <v>0</v>
      </c>
      <c r="G670" s="68">
        <v>0</v>
      </c>
      <c r="H670" s="68">
        <v>0</v>
      </c>
      <c r="I670" s="68">
        <v>2285145.4300000002</v>
      </c>
      <c r="J670" s="68">
        <v>2285145.4300000002</v>
      </c>
      <c r="K670" s="65" t="str">
        <f t="shared" si="39"/>
        <v>120+</v>
      </c>
      <c r="L670" s="66" t="s">
        <v>555</v>
      </c>
    </row>
    <row r="671" spans="1:12" x14ac:dyDescent="0.2">
      <c r="A671" s="66">
        <v>482291</v>
      </c>
      <c r="B671" s="67"/>
      <c r="C671" s="66" t="s">
        <v>42</v>
      </c>
      <c r="D671" s="66"/>
      <c r="E671" s="68">
        <v>114631.16</v>
      </c>
      <c r="F671" s="68">
        <v>0</v>
      </c>
      <c r="G671" s="68">
        <v>0</v>
      </c>
      <c r="H671" s="68">
        <v>0</v>
      </c>
      <c r="I671" s="68">
        <v>0</v>
      </c>
      <c r="J671" s="68">
        <v>0</v>
      </c>
      <c r="K671" s="65" t="str">
        <f t="shared" si="39"/>
        <v>1-30</v>
      </c>
      <c r="L671" s="66" t="s">
        <v>3804</v>
      </c>
    </row>
    <row r="672" spans="1:12" x14ac:dyDescent="0.2">
      <c r="A672" s="66">
        <v>498381</v>
      </c>
      <c r="B672" s="67"/>
      <c r="C672" s="66" t="s">
        <v>42</v>
      </c>
      <c r="D672" s="66"/>
      <c r="E672" s="68">
        <v>114462.20221281375</v>
      </c>
      <c r="F672" s="68">
        <v>0</v>
      </c>
      <c r="G672" s="68">
        <v>0</v>
      </c>
      <c r="H672" s="68">
        <v>0</v>
      </c>
      <c r="I672" s="68">
        <v>0</v>
      </c>
      <c r="J672" s="68">
        <v>0</v>
      </c>
      <c r="K672" s="65" t="str">
        <f t="shared" si="39"/>
        <v>1-30</v>
      </c>
      <c r="L672" s="66" t="s">
        <v>555</v>
      </c>
    </row>
    <row r="673" spans="1:12" x14ac:dyDescent="0.2">
      <c r="A673" s="66">
        <v>335598</v>
      </c>
      <c r="B673" s="67"/>
      <c r="C673" s="66" t="s">
        <v>43</v>
      </c>
      <c r="D673" s="66"/>
      <c r="E673" s="68">
        <v>114145.91143727888</v>
      </c>
      <c r="F673" s="68">
        <v>0</v>
      </c>
      <c r="G673" s="68">
        <v>0</v>
      </c>
      <c r="H673" s="68">
        <v>0</v>
      </c>
      <c r="I673" s="68">
        <v>2272464.89</v>
      </c>
      <c r="J673" s="68">
        <v>2272464.89</v>
      </c>
      <c r="K673" s="65" t="str">
        <f t="shared" si="39"/>
        <v>120+</v>
      </c>
      <c r="L673" s="66" t="s">
        <v>555</v>
      </c>
    </row>
    <row r="674" spans="1:12" x14ac:dyDescent="0.2">
      <c r="A674" s="66">
        <v>356504</v>
      </c>
      <c r="B674" s="67"/>
      <c r="C674" s="66" t="s">
        <v>42</v>
      </c>
      <c r="D674" s="66"/>
      <c r="E674" s="68">
        <v>113925.91</v>
      </c>
      <c r="F674" s="68">
        <v>0</v>
      </c>
      <c r="G674" s="68">
        <v>0</v>
      </c>
      <c r="H674" s="68">
        <v>0</v>
      </c>
      <c r="I674" s="68">
        <v>0</v>
      </c>
      <c r="J674" s="68">
        <v>0</v>
      </c>
      <c r="K674" s="65" t="str">
        <f t="shared" si="39"/>
        <v>1-30</v>
      </c>
      <c r="L674" s="66" t="s">
        <v>5023</v>
      </c>
    </row>
    <row r="675" spans="1:12" x14ac:dyDescent="0.2">
      <c r="A675" s="66">
        <v>317518</v>
      </c>
      <c r="B675" s="67"/>
      <c r="C675" s="66" t="s">
        <v>42</v>
      </c>
      <c r="D675" s="66"/>
      <c r="E675" s="68">
        <v>113767.48313793718</v>
      </c>
      <c r="F675" s="68">
        <v>0</v>
      </c>
      <c r="G675" s="68">
        <v>0</v>
      </c>
      <c r="H675" s="68">
        <v>0</v>
      </c>
      <c r="I675" s="68">
        <v>0</v>
      </c>
      <c r="J675" s="68">
        <v>0</v>
      </c>
      <c r="K675" s="65" t="str">
        <f t="shared" si="39"/>
        <v>1-30</v>
      </c>
      <c r="L675" s="66" t="s">
        <v>555</v>
      </c>
    </row>
    <row r="676" spans="1:12" x14ac:dyDescent="0.2">
      <c r="A676" s="66">
        <v>338732</v>
      </c>
      <c r="B676" s="67"/>
      <c r="C676" s="66" t="s">
        <v>42</v>
      </c>
      <c r="D676" s="66"/>
      <c r="E676" s="68">
        <v>113508.24610790859</v>
      </c>
      <c r="F676" s="68">
        <v>0</v>
      </c>
      <c r="G676" s="68">
        <v>0</v>
      </c>
      <c r="H676" s="68">
        <v>0</v>
      </c>
      <c r="I676" s="68">
        <v>0</v>
      </c>
      <c r="J676" s="68">
        <v>0</v>
      </c>
      <c r="K676" s="65" t="str">
        <f t="shared" si="39"/>
        <v>1-30</v>
      </c>
      <c r="L676" s="66" t="s">
        <v>555</v>
      </c>
    </row>
    <row r="677" spans="1:12" x14ac:dyDescent="0.2">
      <c r="A677" s="66">
        <v>326589</v>
      </c>
      <c r="B677" s="67"/>
      <c r="C677" s="66" t="s">
        <v>42</v>
      </c>
      <c r="D677" s="66"/>
      <c r="E677" s="68">
        <v>112915.50096524328</v>
      </c>
      <c r="F677" s="68">
        <v>0</v>
      </c>
      <c r="G677" s="68">
        <v>0</v>
      </c>
      <c r="H677" s="68">
        <v>0</v>
      </c>
      <c r="I677" s="68">
        <v>0</v>
      </c>
      <c r="J677" s="68">
        <v>0</v>
      </c>
      <c r="K677" s="65" t="str">
        <f t="shared" si="39"/>
        <v>1-30</v>
      </c>
      <c r="L677" s="66" t="s">
        <v>555</v>
      </c>
    </row>
    <row r="678" spans="1:12" x14ac:dyDescent="0.2">
      <c r="A678" s="66">
        <v>19742</v>
      </c>
      <c r="B678" s="69"/>
      <c r="C678" s="66" t="s">
        <v>42</v>
      </c>
      <c r="D678" s="66"/>
      <c r="E678" s="70">
        <v>112422.60839040001</v>
      </c>
      <c r="F678" s="68"/>
      <c r="G678" s="68"/>
      <c r="H678" s="68"/>
      <c r="I678" s="68"/>
      <c r="J678" s="68"/>
      <c r="K678" s="69"/>
      <c r="L678" s="66" t="s">
        <v>5021</v>
      </c>
    </row>
    <row r="679" spans="1:12" x14ac:dyDescent="0.2">
      <c r="A679" s="66">
        <v>319746</v>
      </c>
      <c r="B679" s="67"/>
      <c r="C679" s="66" t="s">
        <v>42</v>
      </c>
      <c r="D679" s="66"/>
      <c r="E679" s="68">
        <v>112359.72560488204</v>
      </c>
      <c r="F679" s="68">
        <v>0</v>
      </c>
      <c r="G679" s="68">
        <v>2236904.75</v>
      </c>
      <c r="H679" s="68">
        <v>0</v>
      </c>
      <c r="I679" s="68">
        <v>0</v>
      </c>
      <c r="J679" s="68">
        <v>2236904.75</v>
      </c>
      <c r="K679" s="65" t="str">
        <f>+IF(I679&gt;0,"120+",IF(H679&gt;0,"91-120",IF(G679&gt;0,"61-90",IF(F679&gt;0,"31-60","1-30"))))</f>
        <v>61-90</v>
      </c>
      <c r="L679" s="66" t="s">
        <v>555</v>
      </c>
    </row>
    <row r="680" spans="1:12" x14ac:dyDescent="0.2">
      <c r="A680" s="66">
        <v>19938</v>
      </c>
      <c r="B680" s="69"/>
      <c r="C680" s="66" t="s">
        <v>42</v>
      </c>
      <c r="D680" s="66"/>
      <c r="E680" s="70">
        <v>112267.99762000001</v>
      </c>
      <c r="F680" s="68"/>
      <c r="G680" s="68"/>
      <c r="H680" s="68"/>
      <c r="I680" s="68"/>
      <c r="J680" s="68"/>
      <c r="K680" s="69"/>
      <c r="L680" s="66" t="s">
        <v>5021</v>
      </c>
    </row>
    <row r="681" spans="1:12" x14ac:dyDescent="0.2">
      <c r="A681" s="66">
        <v>357863</v>
      </c>
      <c r="B681" s="67"/>
      <c r="C681" s="66" t="s">
        <v>42</v>
      </c>
      <c r="D681" s="66"/>
      <c r="E681" s="68">
        <v>111931.85</v>
      </c>
      <c r="F681" s="68">
        <v>0</v>
      </c>
      <c r="G681" s="68">
        <v>0</v>
      </c>
      <c r="H681" s="68">
        <v>0</v>
      </c>
      <c r="I681" s="68">
        <v>0</v>
      </c>
      <c r="J681" s="68">
        <v>0</v>
      </c>
      <c r="K681" s="65" t="str">
        <f>+IF(I681&gt;0,"120+",IF(H681&gt;0,"91-120",IF(G681&gt;0,"61-90",IF(F681&gt;0,"31-60","1-30"))))</f>
        <v>1-30</v>
      </c>
      <c r="L681" s="66" t="s">
        <v>555</v>
      </c>
    </row>
    <row r="682" spans="1:12" x14ac:dyDescent="0.2">
      <c r="A682" s="66">
        <v>369921</v>
      </c>
      <c r="B682" s="67"/>
      <c r="C682" s="66" t="s">
        <v>42</v>
      </c>
      <c r="D682" s="66"/>
      <c r="E682" s="68">
        <v>111401.31</v>
      </c>
      <c r="F682" s="68">
        <v>0</v>
      </c>
      <c r="G682" s="68">
        <v>0</v>
      </c>
      <c r="H682" s="68">
        <v>0</v>
      </c>
      <c r="I682" s="68">
        <v>0</v>
      </c>
      <c r="J682" s="68">
        <v>0</v>
      </c>
      <c r="K682" s="65" t="str">
        <f>+IF(I682&gt;0,"120+",IF(H682&gt;0,"91-120",IF(G682&gt;0,"61-90",IF(F682&gt;0,"31-60","1-30"))))</f>
        <v>1-30</v>
      </c>
      <c r="L682" s="66" t="s">
        <v>5023</v>
      </c>
    </row>
    <row r="683" spans="1:12" x14ac:dyDescent="0.2">
      <c r="A683" s="66">
        <v>360854</v>
      </c>
      <c r="B683" s="67"/>
      <c r="C683" s="66" t="s">
        <v>42</v>
      </c>
      <c r="D683" s="66"/>
      <c r="E683" s="68">
        <v>111340.08</v>
      </c>
      <c r="F683" s="68">
        <v>0</v>
      </c>
      <c r="G683" s="68">
        <v>0</v>
      </c>
      <c r="H683" s="68">
        <v>0</v>
      </c>
      <c r="I683" s="68">
        <v>0</v>
      </c>
      <c r="J683" s="68">
        <v>0</v>
      </c>
      <c r="K683" s="65" t="str">
        <f>+IF(I683&gt;0,"120+",IF(H683&gt;0,"91-120",IF(G683&gt;0,"61-90",IF(F683&gt;0,"31-60","1-30"))))</f>
        <v>1-30</v>
      </c>
      <c r="L683" s="66" t="s">
        <v>3243</v>
      </c>
    </row>
    <row r="684" spans="1:12" x14ac:dyDescent="0.2">
      <c r="A684" s="66">
        <v>342620</v>
      </c>
      <c r="B684" s="67"/>
      <c r="C684" s="66" t="s">
        <v>42</v>
      </c>
      <c r="D684" s="66"/>
      <c r="E684" s="68">
        <v>111289.4036681641</v>
      </c>
      <c r="F684" s="68">
        <v>0</v>
      </c>
      <c r="G684" s="68">
        <v>0</v>
      </c>
      <c r="H684" s="68">
        <v>0</v>
      </c>
      <c r="I684" s="68">
        <v>0</v>
      </c>
      <c r="J684" s="68">
        <v>0</v>
      </c>
      <c r="K684" s="65" t="str">
        <f>+IF(I684&gt;0,"120+",IF(H684&gt;0,"91-120",IF(G684&gt;0,"61-90",IF(F684&gt;0,"31-60","1-30"))))</f>
        <v>1-30</v>
      </c>
      <c r="L684" s="66" t="s">
        <v>555</v>
      </c>
    </row>
    <row r="685" spans="1:12" x14ac:dyDescent="0.2">
      <c r="A685" s="66">
        <v>19777</v>
      </c>
      <c r="B685" s="69"/>
      <c r="C685" s="66" t="s">
        <v>42</v>
      </c>
      <c r="D685" s="66"/>
      <c r="E685" s="70">
        <v>111049.0864</v>
      </c>
      <c r="F685" s="68"/>
      <c r="G685" s="68"/>
      <c r="H685" s="68"/>
      <c r="I685" s="68"/>
      <c r="J685" s="68"/>
      <c r="K685" s="69"/>
      <c r="L685" s="66" t="s">
        <v>5021</v>
      </c>
    </row>
    <row r="686" spans="1:12" x14ac:dyDescent="0.2">
      <c r="A686" s="66">
        <v>320073</v>
      </c>
      <c r="B686" s="67"/>
      <c r="C686" s="66" t="s">
        <v>42</v>
      </c>
      <c r="D686" s="66"/>
      <c r="E686" s="68">
        <v>110885.48866681958</v>
      </c>
      <c r="F686" s="68">
        <v>0</v>
      </c>
      <c r="G686" s="68">
        <v>0</v>
      </c>
      <c r="H686" s="68">
        <v>0</v>
      </c>
      <c r="I686" s="68">
        <v>0</v>
      </c>
      <c r="J686" s="68">
        <v>0</v>
      </c>
      <c r="K686" s="65" t="str">
        <f>+IF(I686&gt;0,"120+",IF(H686&gt;0,"91-120",IF(G686&gt;0,"61-90",IF(F686&gt;0,"31-60","1-30"))))</f>
        <v>1-30</v>
      </c>
      <c r="L686" s="66" t="s">
        <v>555</v>
      </c>
    </row>
    <row r="687" spans="1:12" x14ac:dyDescent="0.2">
      <c r="A687" s="66">
        <v>310362</v>
      </c>
      <c r="B687" s="67"/>
      <c r="C687" s="66" t="s">
        <v>42</v>
      </c>
      <c r="D687" s="66"/>
      <c r="E687" s="68">
        <v>110633.22155159176</v>
      </c>
      <c r="F687" s="68">
        <v>0</v>
      </c>
      <c r="G687" s="68">
        <v>0</v>
      </c>
      <c r="H687" s="68">
        <v>0</v>
      </c>
      <c r="I687" s="68">
        <v>0</v>
      </c>
      <c r="J687" s="68">
        <v>0</v>
      </c>
      <c r="K687" s="65" t="str">
        <f>+IF(I687&gt;0,"120+",IF(H687&gt;0,"91-120",IF(G687&gt;0,"61-90",IF(F687&gt;0,"31-60","1-30"))))</f>
        <v>1-30</v>
      </c>
      <c r="L687" s="66" t="s">
        <v>555</v>
      </c>
    </row>
    <row r="688" spans="1:12" x14ac:dyDescent="0.2">
      <c r="A688" s="66">
        <v>20041</v>
      </c>
      <c r="B688" s="69"/>
      <c r="C688" s="66" t="s">
        <v>42</v>
      </c>
      <c r="D688" s="66"/>
      <c r="E688" s="70">
        <v>110065.06248000001</v>
      </c>
      <c r="F688" s="68"/>
      <c r="G688" s="68"/>
      <c r="H688" s="68"/>
      <c r="I688" s="68"/>
      <c r="J688" s="68"/>
      <c r="K688" s="69"/>
      <c r="L688" s="66" t="s">
        <v>5021</v>
      </c>
    </row>
    <row r="689" spans="1:12" x14ac:dyDescent="0.2">
      <c r="A689" s="66">
        <v>309344</v>
      </c>
      <c r="B689" s="67"/>
      <c r="C689" s="66" t="s">
        <v>42</v>
      </c>
      <c r="D689" s="66"/>
      <c r="E689" s="68">
        <v>110006.56</v>
      </c>
      <c r="F689" s="68">
        <v>0</v>
      </c>
      <c r="G689" s="68">
        <v>0</v>
      </c>
      <c r="H689" s="68">
        <v>0</v>
      </c>
      <c r="I689" s="68">
        <v>0</v>
      </c>
      <c r="J689" s="68">
        <v>0</v>
      </c>
      <c r="K689" s="65" t="str">
        <f t="shared" ref="K689:K707" si="40">+IF(I689&gt;0,"120+",IF(H689&gt;0,"91-120",IF(G689&gt;0,"61-90",IF(F689&gt;0,"31-60","1-30"))))</f>
        <v>1-30</v>
      </c>
      <c r="L689" s="66" t="s">
        <v>3243</v>
      </c>
    </row>
    <row r="690" spans="1:12" x14ac:dyDescent="0.2">
      <c r="A690" s="66">
        <v>366395</v>
      </c>
      <c r="B690" s="67"/>
      <c r="C690" s="66" t="s">
        <v>42</v>
      </c>
      <c r="D690" s="66"/>
      <c r="E690" s="68">
        <v>109955.93077981715</v>
      </c>
      <c r="F690" s="68">
        <v>0</v>
      </c>
      <c r="G690" s="68">
        <v>0</v>
      </c>
      <c r="H690" s="68">
        <v>0</v>
      </c>
      <c r="I690" s="68">
        <v>0</v>
      </c>
      <c r="J690" s="68">
        <v>0</v>
      </c>
      <c r="K690" s="65" t="str">
        <f t="shared" si="40"/>
        <v>1-30</v>
      </c>
      <c r="L690" s="66" t="s">
        <v>555</v>
      </c>
    </row>
    <row r="691" spans="1:12" x14ac:dyDescent="0.2">
      <c r="A691" s="66">
        <v>340892</v>
      </c>
      <c r="B691" s="67"/>
      <c r="C691" s="66" t="s">
        <v>42</v>
      </c>
      <c r="D691" s="66"/>
      <c r="E691" s="68">
        <v>109904.1</v>
      </c>
      <c r="F691" s="68">
        <v>109904.1</v>
      </c>
      <c r="G691" s="68">
        <v>0</v>
      </c>
      <c r="H691" s="68">
        <v>0</v>
      </c>
      <c r="I691" s="68">
        <v>0</v>
      </c>
      <c r="J691" s="68">
        <v>109904.1</v>
      </c>
      <c r="K691" s="65" t="str">
        <f t="shared" si="40"/>
        <v>31-60</v>
      </c>
      <c r="L691" s="66" t="s">
        <v>3804</v>
      </c>
    </row>
    <row r="692" spans="1:12" x14ac:dyDescent="0.2">
      <c r="A692" s="66">
        <v>354561</v>
      </c>
      <c r="B692" s="67"/>
      <c r="C692" s="66" t="s">
        <v>42</v>
      </c>
      <c r="D692" s="66"/>
      <c r="E692" s="68">
        <v>109675.53</v>
      </c>
      <c r="F692" s="68">
        <v>109675.53</v>
      </c>
      <c r="G692" s="68">
        <v>0</v>
      </c>
      <c r="H692" s="68">
        <v>0</v>
      </c>
      <c r="I692" s="68">
        <v>0</v>
      </c>
      <c r="J692" s="68">
        <v>109675.53</v>
      </c>
      <c r="K692" s="65" t="str">
        <f t="shared" si="40"/>
        <v>31-60</v>
      </c>
      <c r="L692" s="66" t="s">
        <v>3804</v>
      </c>
    </row>
    <row r="693" spans="1:12" x14ac:dyDescent="0.2">
      <c r="A693" s="66">
        <v>317278</v>
      </c>
      <c r="B693" s="67"/>
      <c r="C693" s="66" t="s">
        <v>42</v>
      </c>
      <c r="D693" s="66"/>
      <c r="E693" s="68">
        <v>109604.20999999999</v>
      </c>
      <c r="F693" s="68">
        <v>0</v>
      </c>
      <c r="G693" s="68">
        <v>0</v>
      </c>
      <c r="H693" s="68">
        <v>0</v>
      </c>
      <c r="I693" s="68">
        <v>0</v>
      </c>
      <c r="J693" s="68">
        <v>0</v>
      </c>
      <c r="K693" s="65" t="str">
        <f t="shared" si="40"/>
        <v>1-30</v>
      </c>
      <c r="L693" s="66" t="s">
        <v>555</v>
      </c>
    </row>
    <row r="694" spans="1:12" x14ac:dyDescent="0.2">
      <c r="A694" s="66">
        <v>371225</v>
      </c>
      <c r="B694" s="67"/>
      <c r="C694" s="66" t="s">
        <v>42</v>
      </c>
      <c r="D694" s="66"/>
      <c r="E694" s="68">
        <v>109203.78424823425</v>
      </c>
      <c r="F694" s="68">
        <v>0</v>
      </c>
      <c r="G694" s="68">
        <v>0</v>
      </c>
      <c r="H694" s="68">
        <v>0</v>
      </c>
      <c r="I694" s="68">
        <v>0</v>
      </c>
      <c r="J694" s="68">
        <v>0</v>
      </c>
      <c r="K694" s="65" t="str">
        <f t="shared" si="40"/>
        <v>1-30</v>
      </c>
      <c r="L694" s="66" t="s">
        <v>555</v>
      </c>
    </row>
    <row r="695" spans="1:12" x14ac:dyDescent="0.2">
      <c r="A695" s="66">
        <v>316343</v>
      </c>
      <c r="B695" s="67"/>
      <c r="C695" s="66" t="s">
        <v>42</v>
      </c>
      <c r="D695" s="66"/>
      <c r="E695" s="68">
        <v>108850.66533899534</v>
      </c>
      <c r="F695" s="68">
        <v>0</v>
      </c>
      <c r="G695" s="68">
        <v>0</v>
      </c>
      <c r="H695" s="68">
        <v>0</v>
      </c>
      <c r="I695" s="68">
        <v>0</v>
      </c>
      <c r="J695" s="68">
        <v>0</v>
      </c>
      <c r="K695" s="65" t="str">
        <f t="shared" si="40"/>
        <v>1-30</v>
      </c>
      <c r="L695" s="66" t="s">
        <v>555</v>
      </c>
    </row>
    <row r="696" spans="1:12" x14ac:dyDescent="0.2">
      <c r="A696" s="66">
        <v>332355</v>
      </c>
      <c r="B696" s="67"/>
      <c r="C696" s="66" t="s">
        <v>42</v>
      </c>
      <c r="D696" s="66"/>
      <c r="E696" s="68">
        <v>108445.10430055065</v>
      </c>
      <c r="F696" s="68">
        <v>0</v>
      </c>
      <c r="G696" s="68">
        <v>0</v>
      </c>
      <c r="H696" s="68">
        <v>0</v>
      </c>
      <c r="I696" s="68">
        <v>0</v>
      </c>
      <c r="J696" s="68">
        <v>0</v>
      </c>
      <c r="K696" s="65" t="str">
        <f t="shared" si="40"/>
        <v>1-30</v>
      </c>
      <c r="L696" s="66" t="s">
        <v>555</v>
      </c>
    </row>
    <row r="697" spans="1:12" x14ac:dyDescent="0.2">
      <c r="A697" s="66">
        <v>354552</v>
      </c>
      <c r="B697" s="67"/>
      <c r="C697" s="66" t="s">
        <v>42</v>
      </c>
      <c r="D697" s="66"/>
      <c r="E697" s="68">
        <v>108125.4</v>
      </c>
      <c r="F697" s="68">
        <v>0</v>
      </c>
      <c r="G697" s="68">
        <v>0</v>
      </c>
      <c r="H697" s="68">
        <v>0</v>
      </c>
      <c r="I697" s="68">
        <v>0</v>
      </c>
      <c r="J697" s="68">
        <v>0</v>
      </c>
      <c r="K697" s="65" t="str">
        <f t="shared" si="40"/>
        <v>1-30</v>
      </c>
      <c r="L697" s="66" t="s">
        <v>3243</v>
      </c>
    </row>
    <row r="698" spans="1:12" x14ac:dyDescent="0.2">
      <c r="A698" s="66">
        <v>319213</v>
      </c>
      <c r="B698" s="67"/>
      <c r="C698" s="66" t="s">
        <v>42</v>
      </c>
      <c r="D698" s="66"/>
      <c r="E698" s="68">
        <v>107934.55352069439</v>
      </c>
      <c r="F698" s="68">
        <v>2148806.56</v>
      </c>
      <c r="G698" s="68">
        <v>0</v>
      </c>
      <c r="H698" s="68">
        <v>0</v>
      </c>
      <c r="I698" s="68">
        <v>0</v>
      </c>
      <c r="J698" s="68">
        <v>2148806.56</v>
      </c>
      <c r="K698" s="65" t="str">
        <f t="shared" si="40"/>
        <v>31-60</v>
      </c>
      <c r="L698" s="66" t="s">
        <v>555</v>
      </c>
    </row>
    <row r="699" spans="1:12" x14ac:dyDescent="0.2">
      <c r="A699" s="66">
        <v>320352</v>
      </c>
      <c r="B699" s="67"/>
      <c r="C699" s="66" t="s">
        <v>42</v>
      </c>
      <c r="D699" s="66"/>
      <c r="E699" s="68">
        <v>107794.88</v>
      </c>
      <c r="F699" s="68">
        <v>0</v>
      </c>
      <c r="G699" s="68">
        <v>0</v>
      </c>
      <c r="H699" s="68">
        <v>0</v>
      </c>
      <c r="I699" s="68">
        <v>0</v>
      </c>
      <c r="J699" s="68">
        <v>0</v>
      </c>
      <c r="K699" s="65" t="str">
        <f t="shared" si="40"/>
        <v>1-30</v>
      </c>
      <c r="L699" s="66" t="s">
        <v>555</v>
      </c>
    </row>
    <row r="700" spans="1:12" x14ac:dyDescent="0.2">
      <c r="A700" s="66">
        <v>498380</v>
      </c>
      <c r="B700" s="67"/>
      <c r="C700" s="66" t="s">
        <v>42</v>
      </c>
      <c r="D700" s="66"/>
      <c r="E700" s="68">
        <v>107529.29084844972</v>
      </c>
      <c r="F700" s="68">
        <v>0</v>
      </c>
      <c r="G700" s="68">
        <v>0</v>
      </c>
      <c r="H700" s="68">
        <v>0</v>
      </c>
      <c r="I700" s="68">
        <v>0</v>
      </c>
      <c r="J700" s="68">
        <v>0</v>
      </c>
      <c r="K700" s="65" t="str">
        <f t="shared" si="40"/>
        <v>1-30</v>
      </c>
      <c r="L700" s="66" t="s">
        <v>555</v>
      </c>
    </row>
    <row r="701" spans="1:12" x14ac:dyDescent="0.2">
      <c r="A701" s="66">
        <v>319792</v>
      </c>
      <c r="B701" s="67"/>
      <c r="C701" s="66" t="s">
        <v>42</v>
      </c>
      <c r="D701" s="66"/>
      <c r="E701" s="68">
        <v>107153.18</v>
      </c>
      <c r="F701" s="68">
        <v>44615.42</v>
      </c>
      <c r="G701" s="68">
        <v>0</v>
      </c>
      <c r="H701" s="68">
        <v>0</v>
      </c>
      <c r="I701" s="68">
        <v>0</v>
      </c>
      <c r="J701" s="68">
        <v>44615.42</v>
      </c>
      <c r="K701" s="65" t="str">
        <f t="shared" si="40"/>
        <v>31-60</v>
      </c>
      <c r="L701" s="66" t="s">
        <v>3243</v>
      </c>
    </row>
    <row r="702" spans="1:12" x14ac:dyDescent="0.2">
      <c r="A702" s="66">
        <v>433318</v>
      </c>
      <c r="B702" s="67"/>
      <c r="C702" s="66" t="s">
        <v>42</v>
      </c>
      <c r="D702" s="66"/>
      <c r="E702" s="68">
        <v>106985.63096408981</v>
      </c>
      <c r="F702" s="68">
        <v>0</v>
      </c>
      <c r="G702" s="68">
        <v>0</v>
      </c>
      <c r="H702" s="68">
        <v>0</v>
      </c>
      <c r="I702" s="68">
        <v>0</v>
      </c>
      <c r="J702" s="68">
        <v>0</v>
      </c>
      <c r="K702" s="65" t="str">
        <f t="shared" si="40"/>
        <v>1-30</v>
      </c>
      <c r="L702" s="66" t="s">
        <v>555</v>
      </c>
    </row>
    <row r="703" spans="1:12" x14ac:dyDescent="0.2">
      <c r="A703" s="66">
        <v>362131</v>
      </c>
      <c r="B703" s="67"/>
      <c r="C703" s="66" t="s">
        <v>42</v>
      </c>
      <c r="D703" s="66"/>
      <c r="E703" s="68">
        <v>106871.23</v>
      </c>
      <c r="F703" s="68">
        <v>0</v>
      </c>
      <c r="G703" s="68">
        <v>0</v>
      </c>
      <c r="H703" s="68">
        <v>0</v>
      </c>
      <c r="I703" s="68">
        <v>0</v>
      </c>
      <c r="J703" s="68">
        <v>0</v>
      </c>
      <c r="K703" s="65" t="str">
        <f t="shared" si="40"/>
        <v>1-30</v>
      </c>
      <c r="L703" s="66" t="s">
        <v>3243</v>
      </c>
    </row>
    <row r="704" spans="1:12" x14ac:dyDescent="0.2">
      <c r="A704" s="66">
        <v>356788</v>
      </c>
      <c r="B704" s="67"/>
      <c r="C704" s="66" t="s">
        <v>42</v>
      </c>
      <c r="D704" s="66"/>
      <c r="E704" s="68">
        <v>106398.80442232513</v>
      </c>
      <c r="F704" s="68">
        <v>0</v>
      </c>
      <c r="G704" s="68">
        <v>0</v>
      </c>
      <c r="H704" s="68">
        <v>0</v>
      </c>
      <c r="I704" s="68">
        <v>0</v>
      </c>
      <c r="J704" s="68">
        <v>0</v>
      </c>
      <c r="K704" s="65" t="str">
        <f t="shared" si="40"/>
        <v>1-30</v>
      </c>
      <c r="L704" s="66" t="s">
        <v>555</v>
      </c>
    </row>
    <row r="705" spans="1:12" x14ac:dyDescent="0.2">
      <c r="A705" s="66">
        <v>354448</v>
      </c>
      <c r="B705" s="67"/>
      <c r="C705" s="66" t="s">
        <v>42</v>
      </c>
      <c r="D705" s="66"/>
      <c r="E705" s="68">
        <v>106397.83347642505</v>
      </c>
      <c r="F705" s="68">
        <v>0</v>
      </c>
      <c r="G705" s="68">
        <v>0</v>
      </c>
      <c r="H705" s="68">
        <v>0</v>
      </c>
      <c r="I705" s="68">
        <v>0</v>
      </c>
      <c r="J705" s="68">
        <v>0</v>
      </c>
      <c r="K705" s="65" t="str">
        <f t="shared" si="40"/>
        <v>1-30</v>
      </c>
      <c r="L705" s="66" t="s">
        <v>555</v>
      </c>
    </row>
    <row r="706" spans="1:12" x14ac:dyDescent="0.2">
      <c r="A706" s="66">
        <v>348660</v>
      </c>
      <c r="B706" s="67"/>
      <c r="C706" s="66" t="s">
        <v>43</v>
      </c>
      <c r="D706" s="66"/>
      <c r="E706" s="68">
        <v>106187.69</v>
      </c>
      <c r="F706" s="68">
        <v>106187.69</v>
      </c>
      <c r="G706" s="68">
        <v>0</v>
      </c>
      <c r="H706" s="68">
        <v>0</v>
      </c>
      <c r="I706" s="68">
        <v>0</v>
      </c>
      <c r="J706" s="68">
        <v>106187.69</v>
      </c>
      <c r="K706" s="65" t="str">
        <f t="shared" si="40"/>
        <v>31-60</v>
      </c>
      <c r="L706" s="66" t="s">
        <v>3804</v>
      </c>
    </row>
    <row r="707" spans="1:12" x14ac:dyDescent="0.2">
      <c r="A707" s="66">
        <v>355863</v>
      </c>
      <c r="B707" s="67"/>
      <c r="C707" s="66" t="s">
        <v>42</v>
      </c>
      <c r="D707" s="66"/>
      <c r="E707" s="68">
        <v>105883.7992460684</v>
      </c>
      <c r="F707" s="68">
        <v>0</v>
      </c>
      <c r="G707" s="68">
        <v>0</v>
      </c>
      <c r="H707" s="68">
        <v>0</v>
      </c>
      <c r="I707" s="68">
        <v>0</v>
      </c>
      <c r="J707" s="68">
        <v>0</v>
      </c>
      <c r="K707" s="65" t="str">
        <f t="shared" si="40"/>
        <v>1-30</v>
      </c>
      <c r="L707" s="66" t="s">
        <v>555</v>
      </c>
    </row>
    <row r="708" spans="1:12" x14ac:dyDescent="0.2">
      <c r="A708" s="66">
        <v>200173</v>
      </c>
      <c r="B708" s="69"/>
      <c r="C708" s="66" t="s">
        <v>42</v>
      </c>
      <c r="D708" s="66"/>
      <c r="E708" s="70">
        <v>105877.41712000001</v>
      </c>
      <c r="F708" s="68"/>
      <c r="G708" s="68"/>
      <c r="H708" s="68"/>
      <c r="I708" s="68"/>
      <c r="J708" s="68"/>
      <c r="K708" s="69"/>
      <c r="L708" s="66" t="s">
        <v>5021</v>
      </c>
    </row>
    <row r="709" spans="1:12" x14ac:dyDescent="0.2">
      <c r="A709" s="66">
        <v>314767</v>
      </c>
      <c r="B709" s="67"/>
      <c r="C709" s="66" t="s">
        <v>43</v>
      </c>
      <c r="D709" s="66"/>
      <c r="E709" s="68">
        <v>105749.91</v>
      </c>
      <c r="F709" s="68">
        <v>0</v>
      </c>
      <c r="G709" s="68">
        <v>0</v>
      </c>
      <c r="H709" s="68">
        <v>0</v>
      </c>
      <c r="I709" s="68">
        <v>105749.91</v>
      </c>
      <c r="J709" s="68">
        <v>105749.91</v>
      </c>
      <c r="K709" s="65" t="str">
        <f t="shared" ref="K709:K715" si="41">+IF(I709&gt;0,"120+",IF(H709&gt;0,"91-120",IF(G709&gt;0,"61-90",IF(F709&gt;0,"31-60","1-30"))))</f>
        <v>120+</v>
      </c>
      <c r="L709" s="66" t="s">
        <v>3243</v>
      </c>
    </row>
    <row r="710" spans="1:12" x14ac:dyDescent="0.2">
      <c r="A710" s="66">
        <v>312407</v>
      </c>
      <c r="B710" s="67"/>
      <c r="C710" s="66" t="s">
        <v>42</v>
      </c>
      <c r="D710" s="66"/>
      <c r="E710" s="68">
        <v>105733.68000000001</v>
      </c>
      <c r="F710" s="68">
        <v>0</v>
      </c>
      <c r="G710" s="68">
        <v>0</v>
      </c>
      <c r="H710" s="68">
        <v>0</v>
      </c>
      <c r="I710" s="68">
        <v>0</v>
      </c>
      <c r="J710" s="68">
        <v>0</v>
      </c>
      <c r="K710" s="65" t="str">
        <f t="shared" si="41"/>
        <v>1-30</v>
      </c>
      <c r="L710" s="66" t="s">
        <v>3243</v>
      </c>
    </row>
    <row r="711" spans="1:12" x14ac:dyDescent="0.2">
      <c r="A711" s="66">
        <v>316502</v>
      </c>
      <c r="B711" s="67"/>
      <c r="C711" s="66" t="s">
        <v>42</v>
      </c>
      <c r="D711" s="66"/>
      <c r="E711" s="68">
        <v>105571.85437013402</v>
      </c>
      <c r="F711" s="68">
        <v>0</v>
      </c>
      <c r="G711" s="68">
        <v>2101768.9499999997</v>
      </c>
      <c r="H711" s="68">
        <v>0</v>
      </c>
      <c r="I711" s="68">
        <v>0</v>
      </c>
      <c r="J711" s="68">
        <v>2101768.9499999997</v>
      </c>
      <c r="K711" s="65" t="str">
        <f t="shared" si="41"/>
        <v>61-90</v>
      </c>
      <c r="L711" s="66" t="s">
        <v>555</v>
      </c>
    </row>
    <row r="712" spans="1:12" x14ac:dyDescent="0.2">
      <c r="A712" s="66">
        <v>369126</v>
      </c>
      <c r="B712" s="67"/>
      <c r="C712" s="66" t="s">
        <v>42</v>
      </c>
      <c r="D712" s="66"/>
      <c r="E712" s="68">
        <v>105536.4</v>
      </c>
      <c r="F712" s="68">
        <v>0</v>
      </c>
      <c r="G712" s="68">
        <v>0</v>
      </c>
      <c r="H712" s="68">
        <v>0</v>
      </c>
      <c r="I712" s="68">
        <v>0</v>
      </c>
      <c r="J712" s="68">
        <v>0</v>
      </c>
      <c r="K712" s="65" t="str">
        <f t="shared" si="41"/>
        <v>1-30</v>
      </c>
      <c r="L712" s="66" t="s">
        <v>3732</v>
      </c>
    </row>
    <row r="713" spans="1:12" x14ac:dyDescent="0.2">
      <c r="A713" s="66">
        <v>370849</v>
      </c>
      <c r="B713" s="67"/>
      <c r="C713" s="66" t="s">
        <v>42</v>
      </c>
      <c r="D713" s="66"/>
      <c r="E713" s="68">
        <v>104877.26</v>
      </c>
      <c r="F713" s="68">
        <v>0</v>
      </c>
      <c r="G713" s="68">
        <v>0</v>
      </c>
      <c r="H713" s="68">
        <v>0</v>
      </c>
      <c r="I713" s="68">
        <v>0</v>
      </c>
      <c r="J713" s="68">
        <v>0</v>
      </c>
      <c r="K713" s="65" t="str">
        <f t="shared" si="41"/>
        <v>1-30</v>
      </c>
      <c r="L713" s="66" t="s">
        <v>3804</v>
      </c>
    </row>
    <row r="714" spans="1:12" x14ac:dyDescent="0.2">
      <c r="A714" s="66">
        <v>558296</v>
      </c>
      <c r="B714" s="67"/>
      <c r="C714" s="66" t="s">
        <v>42</v>
      </c>
      <c r="D714" s="66"/>
      <c r="E714" s="68">
        <v>104499.36</v>
      </c>
      <c r="F714" s="68">
        <v>0</v>
      </c>
      <c r="G714" s="68">
        <v>0</v>
      </c>
      <c r="H714" s="68">
        <v>0</v>
      </c>
      <c r="I714" s="68">
        <v>0</v>
      </c>
      <c r="J714" s="68">
        <v>0</v>
      </c>
      <c r="K714" s="65" t="str">
        <f t="shared" si="41"/>
        <v>1-30</v>
      </c>
      <c r="L714" s="66" t="s">
        <v>3804</v>
      </c>
    </row>
    <row r="715" spans="1:12" x14ac:dyDescent="0.2">
      <c r="A715" s="66">
        <v>319700</v>
      </c>
      <c r="B715" s="67"/>
      <c r="C715" s="66" t="s">
        <v>43</v>
      </c>
      <c r="D715" s="66"/>
      <c r="E715" s="68">
        <v>104333.80542199759</v>
      </c>
      <c r="F715" s="68">
        <v>0</v>
      </c>
      <c r="G715" s="68">
        <v>0</v>
      </c>
      <c r="H715" s="68">
        <v>0</v>
      </c>
      <c r="I715" s="68">
        <v>2077121.35</v>
      </c>
      <c r="J715" s="68">
        <v>2077121.35</v>
      </c>
      <c r="K715" s="65" t="str">
        <f t="shared" si="41"/>
        <v>120+</v>
      </c>
      <c r="L715" s="66" t="s">
        <v>555</v>
      </c>
    </row>
    <row r="716" spans="1:12" x14ac:dyDescent="0.2">
      <c r="A716" s="66">
        <v>19831</v>
      </c>
      <c r="B716" s="69"/>
      <c r="C716" s="66" t="s">
        <v>42</v>
      </c>
      <c r="D716" s="66"/>
      <c r="E716" s="70">
        <v>104052.54872000001</v>
      </c>
      <c r="F716" s="68"/>
      <c r="G716" s="68"/>
      <c r="H716" s="68"/>
      <c r="I716" s="68"/>
      <c r="J716" s="68"/>
      <c r="K716" s="69"/>
      <c r="L716" s="66" t="s">
        <v>5021</v>
      </c>
    </row>
    <row r="717" spans="1:12" x14ac:dyDescent="0.2">
      <c r="A717" s="66">
        <v>326348</v>
      </c>
      <c r="B717" s="67"/>
      <c r="C717" s="66" t="s">
        <v>42</v>
      </c>
      <c r="D717" s="66"/>
      <c r="E717" s="68">
        <v>103475.85</v>
      </c>
      <c r="F717" s="68">
        <v>0</v>
      </c>
      <c r="G717" s="68">
        <v>0</v>
      </c>
      <c r="H717" s="68">
        <v>0</v>
      </c>
      <c r="I717" s="68">
        <v>0</v>
      </c>
      <c r="J717" s="68">
        <v>0</v>
      </c>
      <c r="K717" s="65" t="str">
        <f>+IF(I717&gt;0,"120+",IF(H717&gt;0,"91-120",IF(G717&gt;0,"61-90",IF(F717&gt;0,"31-60","1-30"))))</f>
        <v>1-30</v>
      </c>
      <c r="L717" s="66" t="s">
        <v>3804</v>
      </c>
    </row>
    <row r="718" spans="1:12" x14ac:dyDescent="0.2">
      <c r="A718" s="66">
        <v>366026</v>
      </c>
      <c r="B718" s="67"/>
      <c r="C718" s="66" t="s">
        <v>42</v>
      </c>
      <c r="D718" s="66"/>
      <c r="E718" s="68">
        <v>103198.98113307252</v>
      </c>
      <c r="F718" s="68">
        <v>0</v>
      </c>
      <c r="G718" s="68">
        <v>0</v>
      </c>
      <c r="H718" s="68">
        <v>0</v>
      </c>
      <c r="I718" s="68">
        <v>0</v>
      </c>
      <c r="J718" s="68">
        <v>0</v>
      </c>
      <c r="K718" s="65" t="str">
        <f>+IF(I718&gt;0,"120+",IF(H718&gt;0,"91-120",IF(G718&gt;0,"61-90",IF(F718&gt;0,"31-60","1-30"))))</f>
        <v>1-30</v>
      </c>
      <c r="L718" s="66" t="s">
        <v>555</v>
      </c>
    </row>
    <row r="719" spans="1:12" x14ac:dyDescent="0.2">
      <c r="A719" s="66">
        <v>348802</v>
      </c>
      <c r="B719" s="67"/>
      <c r="C719" s="66" t="s">
        <v>42</v>
      </c>
      <c r="D719" s="66"/>
      <c r="E719" s="68">
        <v>103113.28</v>
      </c>
      <c r="F719" s="68">
        <v>0</v>
      </c>
      <c r="G719" s="68">
        <v>0</v>
      </c>
      <c r="H719" s="68">
        <v>0</v>
      </c>
      <c r="I719" s="68">
        <v>0</v>
      </c>
      <c r="J719" s="68">
        <v>0</v>
      </c>
      <c r="K719" s="65" t="str">
        <f>+IF(I719&gt;0,"120+",IF(H719&gt;0,"91-120",IF(G719&gt;0,"61-90",IF(F719&gt;0,"31-60","1-30"))))</f>
        <v>1-30</v>
      </c>
      <c r="L719" s="66" t="s">
        <v>3581</v>
      </c>
    </row>
    <row r="720" spans="1:12" x14ac:dyDescent="0.2">
      <c r="A720" s="66">
        <v>315653</v>
      </c>
      <c r="B720" s="67"/>
      <c r="C720" s="66" t="s">
        <v>42</v>
      </c>
      <c r="D720" s="66"/>
      <c r="E720" s="68">
        <v>102907.32164264037</v>
      </c>
      <c r="F720" s="68">
        <v>0</v>
      </c>
      <c r="G720" s="68">
        <v>0</v>
      </c>
      <c r="H720" s="68">
        <v>0</v>
      </c>
      <c r="I720" s="68">
        <v>0</v>
      </c>
      <c r="J720" s="68">
        <v>0</v>
      </c>
      <c r="K720" s="65" t="str">
        <f>+IF(I720&gt;0,"120+",IF(H720&gt;0,"91-120",IF(G720&gt;0,"61-90",IF(F720&gt;0,"31-60","1-30"))))</f>
        <v>1-30</v>
      </c>
      <c r="L720" s="66" t="s">
        <v>555</v>
      </c>
    </row>
    <row r="721" spans="1:12" x14ac:dyDescent="0.2">
      <c r="A721" s="66">
        <v>364697</v>
      </c>
      <c r="B721" s="67"/>
      <c r="C721" s="66" t="s">
        <v>42</v>
      </c>
      <c r="D721" s="66"/>
      <c r="E721" s="68">
        <v>102283.57</v>
      </c>
      <c r="F721" s="68">
        <v>0</v>
      </c>
      <c r="G721" s="68">
        <v>0</v>
      </c>
      <c r="H721" s="68">
        <v>0</v>
      </c>
      <c r="I721" s="68">
        <v>0</v>
      </c>
      <c r="J721" s="68">
        <v>0</v>
      </c>
      <c r="K721" s="65" t="str">
        <f>+IF(I721&gt;0,"120+",IF(H721&gt;0,"91-120",IF(G721&gt;0,"61-90",IF(F721&gt;0,"31-60","1-30"))))</f>
        <v>1-30</v>
      </c>
      <c r="L721" s="66" t="s">
        <v>3581</v>
      </c>
    </row>
    <row r="722" spans="1:12" x14ac:dyDescent="0.2">
      <c r="A722" s="66">
        <v>20027</v>
      </c>
      <c r="B722" s="69"/>
      <c r="C722" s="66" t="s">
        <v>42</v>
      </c>
      <c r="D722" s="66"/>
      <c r="E722" s="70">
        <v>102277.967</v>
      </c>
      <c r="F722" s="68"/>
      <c r="G722" s="68"/>
      <c r="H722" s="68"/>
      <c r="I722" s="68"/>
      <c r="J722" s="68"/>
      <c r="K722" s="69"/>
      <c r="L722" s="66" t="s">
        <v>5021</v>
      </c>
    </row>
    <row r="723" spans="1:12" x14ac:dyDescent="0.2">
      <c r="A723" s="66">
        <v>20245</v>
      </c>
      <c r="B723" s="69"/>
      <c r="C723" s="66" t="s">
        <v>42</v>
      </c>
      <c r="D723" s="66"/>
      <c r="E723" s="70">
        <v>102163.42236</v>
      </c>
      <c r="F723" s="68"/>
      <c r="G723" s="68"/>
      <c r="H723" s="68"/>
      <c r="I723" s="68"/>
      <c r="J723" s="68"/>
      <c r="K723" s="69"/>
      <c r="L723" s="66" t="s">
        <v>5021</v>
      </c>
    </row>
    <row r="724" spans="1:12" x14ac:dyDescent="0.2">
      <c r="A724" s="66">
        <v>315724</v>
      </c>
      <c r="B724" s="67"/>
      <c r="C724" s="66" t="s">
        <v>42</v>
      </c>
      <c r="D724" s="66"/>
      <c r="E724" s="68">
        <v>102062.35358714727</v>
      </c>
      <c r="F724" s="68">
        <v>0</v>
      </c>
      <c r="G724" s="68">
        <v>0</v>
      </c>
      <c r="H724" s="68">
        <v>0</v>
      </c>
      <c r="I724" s="68">
        <v>0</v>
      </c>
      <c r="J724" s="68">
        <v>0</v>
      </c>
      <c r="K724" s="65" t="str">
        <f t="shared" ref="K724:K738" si="42">+IF(I724&gt;0,"120+",IF(H724&gt;0,"91-120",IF(G724&gt;0,"61-90",IF(F724&gt;0,"31-60","1-30"))))</f>
        <v>1-30</v>
      </c>
      <c r="L724" s="66" t="s">
        <v>555</v>
      </c>
    </row>
    <row r="725" spans="1:12" x14ac:dyDescent="0.2">
      <c r="A725" s="66">
        <v>360334</v>
      </c>
      <c r="B725" s="67"/>
      <c r="C725" s="66" t="s">
        <v>42</v>
      </c>
      <c r="D725" s="66"/>
      <c r="E725" s="68">
        <v>101612.12753039764</v>
      </c>
      <c r="F725" s="68">
        <v>0</v>
      </c>
      <c r="G725" s="68">
        <v>0</v>
      </c>
      <c r="H725" s="68">
        <v>0</v>
      </c>
      <c r="I725" s="68">
        <v>0</v>
      </c>
      <c r="J725" s="68">
        <v>0</v>
      </c>
      <c r="K725" s="65" t="str">
        <f t="shared" si="42"/>
        <v>1-30</v>
      </c>
      <c r="L725" s="66" t="s">
        <v>555</v>
      </c>
    </row>
    <row r="726" spans="1:12" x14ac:dyDescent="0.2">
      <c r="A726" s="66">
        <v>365889</v>
      </c>
      <c r="B726" s="67"/>
      <c r="C726" s="66" t="s">
        <v>42</v>
      </c>
      <c r="D726" s="66"/>
      <c r="E726" s="68">
        <v>101450.18601037981</v>
      </c>
      <c r="F726" s="68">
        <v>0</v>
      </c>
      <c r="G726" s="68">
        <v>0</v>
      </c>
      <c r="H726" s="68">
        <v>0</v>
      </c>
      <c r="I726" s="68">
        <v>0</v>
      </c>
      <c r="J726" s="68">
        <v>0</v>
      </c>
      <c r="K726" s="65" t="str">
        <f t="shared" si="42"/>
        <v>1-30</v>
      </c>
      <c r="L726" s="66" t="s">
        <v>555</v>
      </c>
    </row>
    <row r="727" spans="1:12" x14ac:dyDescent="0.2">
      <c r="A727" s="66">
        <v>312045</v>
      </c>
      <c r="B727" s="67"/>
      <c r="C727" s="66" t="s">
        <v>42</v>
      </c>
      <c r="D727" s="66"/>
      <c r="E727" s="68">
        <v>101131.22350114466</v>
      </c>
      <c r="F727" s="68">
        <v>0</v>
      </c>
      <c r="G727" s="68">
        <v>0</v>
      </c>
      <c r="H727" s="68">
        <v>0</v>
      </c>
      <c r="I727" s="68">
        <v>0</v>
      </c>
      <c r="J727" s="68">
        <v>0</v>
      </c>
      <c r="K727" s="65" t="str">
        <f t="shared" si="42"/>
        <v>1-30</v>
      </c>
      <c r="L727" s="66" t="s">
        <v>555</v>
      </c>
    </row>
    <row r="728" spans="1:12" x14ac:dyDescent="0.2">
      <c r="A728" s="66">
        <v>315543</v>
      </c>
      <c r="B728" s="67"/>
      <c r="C728" s="66" t="s">
        <v>42</v>
      </c>
      <c r="D728" s="66"/>
      <c r="E728" s="68">
        <v>101057.31</v>
      </c>
      <c r="F728" s="68">
        <v>0</v>
      </c>
      <c r="G728" s="68">
        <v>0</v>
      </c>
      <c r="H728" s="68">
        <v>0</v>
      </c>
      <c r="I728" s="68">
        <v>0</v>
      </c>
      <c r="J728" s="68">
        <v>0</v>
      </c>
      <c r="K728" s="65" t="str">
        <f t="shared" si="42"/>
        <v>1-30</v>
      </c>
      <c r="L728" s="66" t="s">
        <v>3243</v>
      </c>
    </row>
    <row r="729" spans="1:12" x14ac:dyDescent="0.2">
      <c r="A729" s="66">
        <v>337153</v>
      </c>
      <c r="B729" s="67"/>
      <c r="C729" s="66" t="s">
        <v>42</v>
      </c>
      <c r="D729" s="66"/>
      <c r="E729" s="68">
        <v>100925.09012942194</v>
      </c>
      <c r="F729" s="68">
        <v>2009259.21</v>
      </c>
      <c r="G729" s="68">
        <v>0</v>
      </c>
      <c r="H729" s="68">
        <v>0</v>
      </c>
      <c r="I729" s="68">
        <v>0</v>
      </c>
      <c r="J729" s="68">
        <v>2009259.21</v>
      </c>
      <c r="K729" s="65" t="str">
        <f t="shared" si="42"/>
        <v>31-60</v>
      </c>
      <c r="L729" s="66" t="s">
        <v>555</v>
      </c>
    </row>
    <row r="730" spans="1:12" x14ac:dyDescent="0.2">
      <c r="A730" s="66">
        <v>540331</v>
      </c>
      <c r="B730" s="67"/>
      <c r="C730" s="66" t="s">
        <v>42</v>
      </c>
      <c r="D730" s="66"/>
      <c r="E730" s="68">
        <v>100793.88</v>
      </c>
      <c r="F730" s="68">
        <v>0</v>
      </c>
      <c r="G730" s="68">
        <v>0</v>
      </c>
      <c r="H730" s="68">
        <v>0</v>
      </c>
      <c r="I730" s="68">
        <v>0</v>
      </c>
      <c r="J730" s="68">
        <v>0</v>
      </c>
      <c r="K730" s="65" t="str">
        <f t="shared" si="42"/>
        <v>1-30</v>
      </c>
      <c r="L730" s="66" t="s">
        <v>3732</v>
      </c>
    </row>
    <row r="731" spans="1:12" x14ac:dyDescent="0.2">
      <c r="A731" s="66">
        <v>317037</v>
      </c>
      <c r="B731" s="67"/>
      <c r="C731" s="66" t="s">
        <v>42</v>
      </c>
      <c r="D731" s="66"/>
      <c r="E731" s="68">
        <v>100750.91559520275</v>
      </c>
      <c r="F731" s="68">
        <v>0</v>
      </c>
      <c r="G731" s="68">
        <v>0</v>
      </c>
      <c r="H731" s="68">
        <v>0</v>
      </c>
      <c r="I731" s="68">
        <v>0</v>
      </c>
      <c r="J731" s="68">
        <v>0</v>
      </c>
      <c r="K731" s="65" t="str">
        <f t="shared" si="42"/>
        <v>1-30</v>
      </c>
      <c r="L731" s="66" t="s">
        <v>555</v>
      </c>
    </row>
    <row r="732" spans="1:12" x14ac:dyDescent="0.2">
      <c r="A732" s="66">
        <v>318137</v>
      </c>
      <c r="B732" s="67"/>
      <c r="C732" s="66" t="s">
        <v>42</v>
      </c>
      <c r="D732" s="66"/>
      <c r="E732" s="68">
        <v>100418.78</v>
      </c>
      <c r="F732" s="68">
        <v>0</v>
      </c>
      <c r="G732" s="68">
        <v>0</v>
      </c>
      <c r="H732" s="68">
        <v>0</v>
      </c>
      <c r="I732" s="68">
        <v>0</v>
      </c>
      <c r="J732" s="68">
        <v>0</v>
      </c>
      <c r="K732" s="65" t="str">
        <f t="shared" si="42"/>
        <v>1-30</v>
      </c>
      <c r="L732" s="66" t="s">
        <v>3243</v>
      </c>
    </row>
    <row r="733" spans="1:12" x14ac:dyDescent="0.2">
      <c r="A733" s="66">
        <v>356626</v>
      </c>
      <c r="B733" s="67"/>
      <c r="C733" s="66" t="s">
        <v>43</v>
      </c>
      <c r="D733" s="66"/>
      <c r="E733" s="68">
        <v>100273.37</v>
      </c>
      <c r="F733" s="68">
        <v>0</v>
      </c>
      <c r="G733" s="68">
        <v>0</v>
      </c>
      <c r="H733" s="68">
        <v>0</v>
      </c>
      <c r="I733" s="68">
        <v>0</v>
      </c>
      <c r="J733" s="68">
        <v>0</v>
      </c>
      <c r="K733" s="65" t="str">
        <f t="shared" si="42"/>
        <v>1-30</v>
      </c>
      <c r="L733" s="66" t="s">
        <v>3804</v>
      </c>
    </row>
    <row r="734" spans="1:12" x14ac:dyDescent="0.2">
      <c r="A734" s="66">
        <v>368568</v>
      </c>
      <c r="B734" s="67"/>
      <c r="C734" s="66" t="s">
        <v>42</v>
      </c>
      <c r="D734" s="66"/>
      <c r="E734" s="68">
        <v>100163.76105153804</v>
      </c>
      <c r="F734" s="68">
        <v>0</v>
      </c>
      <c r="G734" s="68">
        <v>0</v>
      </c>
      <c r="H734" s="68">
        <v>0</v>
      </c>
      <c r="I734" s="68">
        <v>0</v>
      </c>
      <c r="J734" s="68">
        <v>0</v>
      </c>
      <c r="K734" s="65" t="str">
        <f t="shared" si="42"/>
        <v>1-30</v>
      </c>
      <c r="L734" s="66" t="s">
        <v>555</v>
      </c>
    </row>
    <row r="735" spans="1:12" x14ac:dyDescent="0.2">
      <c r="A735" s="66">
        <v>531308</v>
      </c>
      <c r="B735" s="67"/>
      <c r="C735" s="66" t="s">
        <v>42</v>
      </c>
      <c r="D735" s="66"/>
      <c r="E735" s="68">
        <v>99985.944842318451</v>
      </c>
      <c r="F735" s="68">
        <v>0</v>
      </c>
      <c r="G735" s="68">
        <v>0</v>
      </c>
      <c r="H735" s="68">
        <v>0</v>
      </c>
      <c r="I735" s="68">
        <v>0</v>
      </c>
      <c r="J735" s="68">
        <v>0</v>
      </c>
      <c r="K735" s="65" t="str">
        <f t="shared" si="42"/>
        <v>1-30</v>
      </c>
      <c r="L735" s="66" t="s">
        <v>555</v>
      </c>
    </row>
    <row r="736" spans="1:12" x14ac:dyDescent="0.2">
      <c r="A736" s="66">
        <v>437333</v>
      </c>
      <c r="B736" s="67"/>
      <c r="C736" s="66" t="s">
        <v>42</v>
      </c>
      <c r="D736" s="66"/>
      <c r="E736" s="68">
        <v>98494.751260854115</v>
      </c>
      <c r="F736" s="68">
        <v>0</v>
      </c>
      <c r="G736" s="68">
        <v>0</v>
      </c>
      <c r="H736" s="68">
        <v>0</v>
      </c>
      <c r="I736" s="68">
        <v>0</v>
      </c>
      <c r="J736" s="68">
        <v>0</v>
      </c>
      <c r="K736" s="65" t="str">
        <f t="shared" si="42"/>
        <v>1-30</v>
      </c>
      <c r="L736" s="66" t="s">
        <v>555</v>
      </c>
    </row>
    <row r="737" spans="1:12" x14ac:dyDescent="0.2">
      <c r="A737" s="66">
        <v>337875</v>
      </c>
      <c r="B737" s="67"/>
      <c r="C737" s="66" t="s">
        <v>42</v>
      </c>
      <c r="D737" s="66"/>
      <c r="E737" s="68">
        <v>97824.93</v>
      </c>
      <c r="F737" s="68">
        <v>0</v>
      </c>
      <c r="G737" s="68">
        <v>0</v>
      </c>
      <c r="H737" s="68">
        <v>0</v>
      </c>
      <c r="I737" s="68">
        <v>0</v>
      </c>
      <c r="J737" s="68">
        <v>0</v>
      </c>
      <c r="K737" s="65" t="str">
        <f t="shared" si="42"/>
        <v>1-30</v>
      </c>
      <c r="L737" s="66" t="s">
        <v>3243</v>
      </c>
    </row>
    <row r="738" spans="1:12" x14ac:dyDescent="0.2">
      <c r="A738" s="66">
        <v>369603</v>
      </c>
      <c r="B738" s="67"/>
      <c r="C738" s="66" t="s">
        <v>42</v>
      </c>
      <c r="D738" s="66"/>
      <c r="E738" s="68">
        <v>96956.479999999996</v>
      </c>
      <c r="F738" s="68">
        <v>0</v>
      </c>
      <c r="G738" s="68">
        <v>0</v>
      </c>
      <c r="H738" s="68">
        <v>0</v>
      </c>
      <c r="I738" s="68">
        <v>0</v>
      </c>
      <c r="J738" s="68">
        <v>0</v>
      </c>
      <c r="K738" s="65" t="str">
        <f t="shared" si="42"/>
        <v>1-30</v>
      </c>
      <c r="L738" s="66" t="s">
        <v>3639</v>
      </c>
    </row>
    <row r="739" spans="1:12" x14ac:dyDescent="0.2">
      <c r="A739" s="66">
        <v>19839</v>
      </c>
      <c r="B739" s="69"/>
      <c r="C739" s="66" t="s">
        <v>42</v>
      </c>
      <c r="D739" s="66"/>
      <c r="E739" s="70">
        <v>96942.007339999982</v>
      </c>
      <c r="F739" s="68"/>
      <c r="G739" s="68"/>
      <c r="H739" s="68"/>
      <c r="I739" s="68"/>
      <c r="J739" s="68"/>
      <c r="K739" s="69"/>
      <c r="L739" s="66" t="s">
        <v>5021</v>
      </c>
    </row>
    <row r="740" spans="1:12" x14ac:dyDescent="0.2">
      <c r="A740" s="66">
        <v>315776</v>
      </c>
      <c r="B740" s="67"/>
      <c r="C740" s="66" t="s">
        <v>42</v>
      </c>
      <c r="D740" s="66"/>
      <c r="E740" s="68">
        <v>96857.127685673651</v>
      </c>
      <c r="F740" s="68">
        <v>0</v>
      </c>
      <c r="G740" s="68">
        <v>0</v>
      </c>
      <c r="H740" s="68">
        <v>0</v>
      </c>
      <c r="I740" s="68">
        <v>0</v>
      </c>
      <c r="J740" s="68">
        <v>0</v>
      </c>
      <c r="K740" s="65" t="str">
        <f>+IF(I740&gt;0,"120+",IF(H740&gt;0,"91-120",IF(G740&gt;0,"61-90",IF(F740&gt;0,"31-60","1-30"))))</f>
        <v>1-30</v>
      </c>
      <c r="L740" s="66" t="s">
        <v>555</v>
      </c>
    </row>
    <row r="741" spans="1:12" x14ac:dyDescent="0.2">
      <c r="A741" s="66">
        <v>19735</v>
      </c>
      <c r="B741" s="69"/>
      <c r="C741" s="66" t="s">
        <v>42</v>
      </c>
      <c r="D741" s="66"/>
      <c r="E741" s="70">
        <v>96756.857619999995</v>
      </c>
      <c r="F741" s="68"/>
      <c r="G741" s="68"/>
      <c r="H741" s="68"/>
      <c r="I741" s="68"/>
      <c r="J741" s="68"/>
      <c r="K741" s="69"/>
      <c r="L741" s="66" t="s">
        <v>5021</v>
      </c>
    </row>
    <row r="742" spans="1:12" x14ac:dyDescent="0.2">
      <c r="A742" s="66">
        <v>309047</v>
      </c>
      <c r="B742" s="67"/>
      <c r="C742" s="66" t="s">
        <v>42</v>
      </c>
      <c r="D742" s="66"/>
      <c r="E742" s="68">
        <v>96427.768175526333</v>
      </c>
      <c r="F742" s="68">
        <v>0</v>
      </c>
      <c r="G742" s="68">
        <v>0</v>
      </c>
      <c r="H742" s="68">
        <v>0</v>
      </c>
      <c r="I742" s="68">
        <v>0</v>
      </c>
      <c r="J742" s="68">
        <v>0</v>
      </c>
      <c r="K742" s="65" t="str">
        <f>+IF(I742&gt;0,"120+",IF(H742&gt;0,"91-120",IF(G742&gt;0,"61-90",IF(F742&gt;0,"31-60","1-30"))))</f>
        <v>1-30</v>
      </c>
      <c r="L742" s="66" t="s">
        <v>555</v>
      </c>
    </row>
    <row r="743" spans="1:12" x14ac:dyDescent="0.2">
      <c r="A743" s="66">
        <v>341814</v>
      </c>
      <c r="B743" s="67"/>
      <c r="C743" s="66" t="s">
        <v>42</v>
      </c>
      <c r="D743" s="66"/>
      <c r="E743" s="68">
        <v>96391.77</v>
      </c>
      <c r="F743" s="68">
        <v>0</v>
      </c>
      <c r="G743" s="68">
        <v>96391.77</v>
      </c>
      <c r="H743" s="68">
        <v>0</v>
      </c>
      <c r="I743" s="68">
        <v>0</v>
      </c>
      <c r="J743" s="68">
        <v>96391.77</v>
      </c>
      <c r="K743" s="65" t="str">
        <f>+IF(I743&gt;0,"120+",IF(H743&gt;0,"91-120",IF(G743&gt;0,"61-90",IF(F743&gt;0,"31-60","1-30"))))</f>
        <v>61-90</v>
      </c>
      <c r="L743" s="66" t="s">
        <v>3804</v>
      </c>
    </row>
    <row r="744" spans="1:12" x14ac:dyDescent="0.2">
      <c r="A744" s="66">
        <v>342357</v>
      </c>
      <c r="B744" s="67"/>
      <c r="C744" s="66" t="s">
        <v>42</v>
      </c>
      <c r="D744" s="66"/>
      <c r="E744" s="68">
        <v>96028.26</v>
      </c>
      <c r="F744" s="68">
        <v>0</v>
      </c>
      <c r="G744" s="68">
        <v>0</v>
      </c>
      <c r="H744" s="68">
        <v>0</v>
      </c>
      <c r="I744" s="68">
        <v>0</v>
      </c>
      <c r="J744" s="68">
        <v>0</v>
      </c>
      <c r="K744" s="65" t="str">
        <f>+IF(I744&gt;0,"120+",IF(H744&gt;0,"91-120",IF(G744&gt;0,"61-90",IF(F744&gt;0,"31-60","1-30"))))</f>
        <v>1-30</v>
      </c>
      <c r="L744" s="66" t="s">
        <v>3804</v>
      </c>
    </row>
    <row r="745" spans="1:12" x14ac:dyDescent="0.2">
      <c r="A745" s="66">
        <v>20000</v>
      </c>
      <c r="B745" s="69"/>
      <c r="C745" s="66" t="s">
        <v>42</v>
      </c>
      <c r="D745" s="66"/>
      <c r="E745" s="70">
        <v>95725.921860000002</v>
      </c>
      <c r="F745" s="68"/>
      <c r="G745" s="68"/>
      <c r="H745" s="68"/>
      <c r="I745" s="68"/>
      <c r="J745" s="68"/>
      <c r="K745" s="69"/>
      <c r="L745" s="66" t="s">
        <v>5021</v>
      </c>
    </row>
    <row r="746" spans="1:12" x14ac:dyDescent="0.2">
      <c r="A746" s="66">
        <v>546328</v>
      </c>
      <c r="B746" s="67"/>
      <c r="C746" s="66" t="s">
        <v>42</v>
      </c>
      <c r="D746" s="66"/>
      <c r="E746" s="68">
        <v>95386.435478711588</v>
      </c>
      <c r="F746" s="68">
        <v>0</v>
      </c>
      <c r="G746" s="68">
        <v>0</v>
      </c>
      <c r="H746" s="68">
        <v>0</v>
      </c>
      <c r="I746" s="68">
        <v>0</v>
      </c>
      <c r="J746" s="68">
        <v>0</v>
      </c>
      <c r="K746" s="65" t="str">
        <f>+IF(I746&gt;0,"120+",IF(H746&gt;0,"91-120",IF(G746&gt;0,"61-90",IF(F746&gt;0,"31-60","1-30"))))</f>
        <v>1-30</v>
      </c>
      <c r="L746" s="66" t="s">
        <v>555</v>
      </c>
    </row>
    <row r="747" spans="1:12" x14ac:dyDescent="0.2">
      <c r="A747" s="66">
        <v>19801</v>
      </c>
      <c r="B747" s="69"/>
      <c r="C747" s="66" t="s">
        <v>42</v>
      </c>
      <c r="D747" s="66"/>
      <c r="E747" s="70">
        <v>95270.904280000002</v>
      </c>
      <c r="F747" s="68"/>
      <c r="G747" s="68"/>
      <c r="H747" s="68"/>
      <c r="I747" s="68"/>
      <c r="J747" s="68"/>
      <c r="K747" s="69"/>
      <c r="L747" s="66" t="s">
        <v>5021</v>
      </c>
    </row>
    <row r="748" spans="1:12" x14ac:dyDescent="0.2">
      <c r="A748" s="66">
        <v>320607</v>
      </c>
      <c r="B748" s="67"/>
      <c r="C748" s="66" t="s">
        <v>42</v>
      </c>
      <c r="D748" s="66"/>
      <c r="E748" s="68">
        <v>95263.902909798067</v>
      </c>
      <c r="F748" s="68">
        <v>0</v>
      </c>
      <c r="G748" s="68">
        <v>0</v>
      </c>
      <c r="H748" s="68">
        <v>0</v>
      </c>
      <c r="I748" s="68">
        <v>0</v>
      </c>
      <c r="J748" s="68">
        <v>0</v>
      </c>
      <c r="K748" s="65" t="str">
        <f>+IF(I748&gt;0,"120+",IF(H748&gt;0,"91-120",IF(G748&gt;0,"61-90",IF(F748&gt;0,"31-60","1-30"))))</f>
        <v>1-30</v>
      </c>
      <c r="L748" s="66" t="s">
        <v>555</v>
      </c>
    </row>
    <row r="749" spans="1:12" x14ac:dyDescent="0.2">
      <c r="A749" s="66">
        <v>20030</v>
      </c>
      <c r="B749" s="69"/>
      <c r="C749" s="66" t="s">
        <v>42</v>
      </c>
      <c r="D749" s="66"/>
      <c r="E749" s="70">
        <v>95107.878700000001</v>
      </c>
      <c r="F749" s="68"/>
      <c r="G749" s="68"/>
      <c r="H749" s="68"/>
      <c r="I749" s="68"/>
      <c r="J749" s="68"/>
      <c r="K749" s="69"/>
      <c r="L749" s="66" t="s">
        <v>5021</v>
      </c>
    </row>
    <row r="750" spans="1:12" x14ac:dyDescent="0.2">
      <c r="A750" s="66">
        <v>312965</v>
      </c>
      <c r="B750" s="67"/>
      <c r="C750" s="66" t="s">
        <v>42</v>
      </c>
      <c r="D750" s="66"/>
      <c r="E750" s="68">
        <v>95091.206142179042</v>
      </c>
      <c r="F750" s="68">
        <v>0</v>
      </c>
      <c r="G750" s="68">
        <v>0</v>
      </c>
      <c r="H750" s="68">
        <v>0</v>
      </c>
      <c r="I750" s="68">
        <v>0</v>
      </c>
      <c r="J750" s="68">
        <v>0</v>
      </c>
      <c r="K750" s="65" t="str">
        <f t="shared" ref="K750:K761" si="43">+IF(I750&gt;0,"120+",IF(H750&gt;0,"91-120",IF(G750&gt;0,"61-90",IF(F750&gt;0,"31-60","1-30"))))</f>
        <v>1-30</v>
      </c>
      <c r="L750" s="66" t="s">
        <v>555</v>
      </c>
    </row>
    <row r="751" spans="1:12" x14ac:dyDescent="0.2">
      <c r="A751" s="66">
        <v>371126</v>
      </c>
      <c r="B751" s="67"/>
      <c r="C751" s="66" t="s">
        <v>42</v>
      </c>
      <c r="D751" s="66"/>
      <c r="E751" s="68">
        <v>94826.249924349846</v>
      </c>
      <c r="F751" s="68">
        <v>0</v>
      </c>
      <c r="G751" s="68">
        <v>0</v>
      </c>
      <c r="H751" s="68">
        <v>0</v>
      </c>
      <c r="I751" s="68">
        <v>0</v>
      </c>
      <c r="J751" s="68">
        <v>0</v>
      </c>
      <c r="K751" s="65" t="str">
        <f t="shared" si="43"/>
        <v>1-30</v>
      </c>
      <c r="L751" s="66" t="s">
        <v>555</v>
      </c>
    </row>
    <row r="752" spans="1:12" x14ac:dyDescent="0.2">
      <c r="A752" s="66">
        <v>319459</v>
      </c>
      <c r="B752" s="67"/>
      <c r="C752" s="66" t="s">
        <v>42</v>
      </c>
      <c r="D752" s="66"/>
      <c r="E752" s="68">
        <v>94533.16</v>
      </c>
      <c r="F752" s="68">
        <v>0</v>
      </c>
      <c r="G752" s="68">
        <v>0</v>
      </c>
      <c r="H752" s="68">
        <v>0</v>
      </c>
      <c r="I752" s="68">
        <v>0</v>
      </c>
      <c r="J752" s="68">
        <v>0</v>
      </c>
      <c r="K752" s="65" t="str">
        <f t="shared" si="43"/>
        <v>1-30</v>
      </c>
      <c r="L752" s="66" t="s">
        <v>3243</v>
      </c>
    </row>
    <row r="753" spans="1:12" x14ac:dyDescent="0.2">
      <c r="A753" s="66">
        <v>313343</v>
      </c>
      <c r="B753" s="67"/>
      <c r="C753" s="66" t="s">
        <v>42</v>
      </c>
      <c r="D753" s="66"/>
      <c r="E753" s="68">
        <v>94366.05</v>
      </c>
      <c r="F753" s="68">
        <v>0</v>
      </c>
      <c r="G753" s="68">
        <v>0</v>
      </c>
      <c r="H753" s="68">
        <v>0</v>
      </c>
      <c r="I753" s="68">
        <v>0</v>
      </c>
      <c r="J753" s="68">
        <v>0</v>
      </c>
      <c r="K753" s="65" t="str">
        <f t="shared" si="43"/>
        <v>1-30</v>
      </c>
      <c r="L753" s="66" t="s">
        <v>3639</v>
      </c>
    </row>
    <row r="754" spans="1:12" x14ac:dyDescent="0.2">
      <c r="A754" s="66">
        <v>519358</v>
      </c>
      <c r="B754" s="67"/>
      <c r="C754" s="66" t="s">
        <v>42</v>
      </c>
      <c r="D754" s="66"/>
      <c r="E754" s="68">
        <v>93757.827686232107</v>
      </c>
      <c r="F754" s="68">
        <v>0</v>
      </c>
      <c r="G754" s="68">
        <v>0</v>
      </c>
      <c r="H754" s="68">
        <v>0</v>
      </c>
      <c r="I754" s="68">
        <v>0</v>
      </c>
      <c r="J754" s="68">
        <v>0</v>
      </c>
      <c r="K754" s="65" t="str">
        <f t="shared" si="43"/>
        <v>1-30</v>
      </c>
      <c r="L754" s="66" t="s">
        <v>555</v>
      </c>
    </row>
    <row r="755" spans="1:12" x14ac:dyDescent="0.2">
      <c r="A755" s="66">
        <v>335791</v>
      </c>
      <c r="B755" s="67"/>
      <c r="C755" s="66" t="s">
        <v>43</v>
      </c>
      <c r="D755" s="66"/>
      <c r="E755" s="68">
        <v>93701.550496525902</v>
      </c>
      <c r="F755" s="68">
        <v>0</v>
      </c>
      <c r="G755" s="68">
        <v>0</v>
      </c>
      <c r="H755" s="68">
        <v>0</v>
      </c>
      <c r="I755" s="68">
        <v>1865449.94</v>
      </c>
      <c r="J755" s="68">
        <v>1865449.94</v>
      </c>
      <c r="K755" s="65" t="str">
        <f t="shared" si="43"/>
        <v>120+</v>
      </c>
      <c r="L755" s="66" t="s">
        <v>555</v>
      </c>
    </row>
    <row r="756" spans="1:12" x14ac:dyDescent="0.2">
      <c r="A756" s="66">
        <v>339035</v>
      </c>
      <c r="B756" s="67"/>
      <c r="C756" s="66" t="s">
        <v>42</v>
      </c>
      <c r="D756" s="66"/>
      <c r="E756" s="68">
        <v>93317.105647783537</v>
      </c>
      <c r="F756" s="68">
        <v>0</v>
      </c>
      <c r="G756" s="68">
        <v>0</v>
      </c>
      <c r="H756" s="68">
        <v>0</v>
      </c>
      <c r="I756" s="68">
        <v>0</v>
      </c>
      <c r="J756" s="68">
        <v>0</v>
      </c>
      <c r="K756" s="65" t="str">
        <f t="shared" si="43"/>
        <v>1-30</v>
      </c>
      <c r="L756" s="66" t="s">
        <v>555</v>
      </c>
    </row>
    <row r="757" spans="1:12" x14ac:dyDescent="0.2">
      <c r="A757" s="66">
        <v>368163</v>
      </c>
      <c r="B757" s="67"/>
      <c r="C757" s="66" t="s">
        <v>42</v>
      </c>
      <c r="D757" s="66"/>
      <c r="E757" s="68">
        <v>93307.694052682491</v>
      </c>
      <c r="F757" s="68">
        <v>0</v>
      </c>
      <c r="G757" s="68">
        <v>0</v>
      </c>
      <c r="H757" s="68">
        <v>0</v>
      </c>
      <c r="I757" s="68">
        <v>0</v>
      </c>
      <c r="J757" s="68">
        <v>0</v>
      </c>
      <c r="K757" s="65" t="str">
        <f t="shared" si="43"/>
        <v>1-30</v>
      </c>
      <c r="L757" s="66" t="s">
        <v>555</v>
      </c>
    </row>
    <row r="758" spans="1:12" x14ac:dyDescent="0.2">
      <c r="A758" s="66">
        <v>333828</v>
      </c>
      <c r="B758" s="67"/>
      <c r="C758" s="66" t="s">
        <v>42</v>
      </c>
      <c r="D758" s="66"/>
      <c r="E758" s="68">
        <v>93215.35</v>
      </c>
      <c r="F758" s="68">
        <v>0</v>
      </c>
      <c r="G758" s="68">
        <v>0</v>
      </c>
      <c r="H758" s="68">
        <v>0</v>
      </c>
      <c r="I758" s="68">
        <v>0</v>
      </c>
      <c r="J758" s="68">
        <v>0</v>
      </c>
      <c r="K758" s="65" t="str">
        <f t="shared" si="43"/>
        <v>1-30</v>
      </c>
      <c r="L758" s="66" t="s">
        <v>3804</v>
      </c>
    </row>
    <row r="759" spans="1:12" x14ac:dyDescent="0.2">
      <c r="A759" s="66">
        <v>308530</v>
      </c>
      <c r="B759" s="67"/>
      <c r="C759" s="66" t="s">
        <v>43</v>
      </c>
      <c r="D759" s="66"/>
      <c r="E759" s="68">
        <v>93161.139990866359</v>
      </c>
      <c r="F759" s="68">
        <v>0</v>
      </c>
      <c r="G759" s="68">
        <v>0</v>
      </c>
      <c r="H759" s="68">
        <v>0</v>
      </c>
      <c r="I759" s="68">
        <v>1854691.22</v>
      </c>
      <c r="J759" s="68">
        <v>1854691.22</v>
      </c>
      <c r="K759" s="65" t="str">
        <f t="shared" si="43"/>
        <v>120+</v>
      </c>
      <c r="L759" s="66" t="s">
        <v>555</v>
      </c>
    </row>
    <row r="760" spans="1:12" x14ac:dyDescent="0.2">
      <c r="A760" s="66">
        <v>439383</v>
      </c>
      <c r="B760" s="67"/>
      <c r="C760" s="66" t="s">
        <v>42</v>
      </c>
      <c r="D760" s="66"/>
      <c r="E760" s="68">
        <v>92776.819210223999</v>
      </c>
      <c r="F760" s="68">
        <v>0</v>
      </c>
      <c r="G760" s="68">
        <v>0</v>
      </c>
      <c r="H760" s="68">
        <v>0</v>
      </c>
      <c r="I760" s="68">
        <v>0</v>
      </c>
      <c r="J760" s="68">
        <v>0</v>
      </c>
      <c r="K760" s="65" t="str">
        <f t="shared" si="43"/>
        <v>1-30</v>
      </c>
      <c r="L760" s="66" t="s">
        <v>555</v>
      </c>
    </row>
    <row r="761" spans="1:12" x14ac:dyDescent="0.2">
      <c r="A761" s="66">
        <v>403355</v>
      </c>
      <c r="B761" s="67"/>
      <c r="C761" s="66" t="s">
        <v>42</v>
      </c>
      <c r="D761" s="66"/>
      <c r="E761" s="68">
        <v>92714.5</v>
      </c>
      <c r="F761" s="68">
        <v>0</v>
      </c>
      <c r="G761" s="68">
        <v>0</v>
      </c>
      <c r="H761" s="68">
        <v>0</v>
      </c>
      <c r="I761" s="68">
        <v>0</v>
      </c>
      <c r="J761" s="68">
        <v>0</v>
      </c>
      <c r="K761" s="65" t="str">
        <f t="shared" si="43"/>
        <v>1-30</v>
      </c>
      <c r="L761" s="66" t="s">
        <v>3639</v>
      </c>
    </row>
    <row r="762" spans="1:12" x14ac:dyDescent="0.2">
      <c r="A762" s="66">
        <v>19763</v>
      </c>
      <c r="B762" s="69"/>
      <c r="C762" s="66" t="s">
        <v>42</v>
      </c>
      <c r="D762" s="66"/>
      <c r="E762" s="70">
        <v>92627.843900000007</v>
      </c>
      <c r="F762" s="68"/>
      <c r="G762" s="68"/>
      <c r="H762" s="68"/>
      <c r="I762" s="68"/>
      <c r="J762" s="68"/>
      <c r="K762" s="69"/>
      <c r="L762" s="66" t="s">
        <v>5021</v>
      </c>
    </row>
    <row r="763" spans="1:12" x14ac:dyDescent="0.2">
      <c r="A763" s="66">
        <v>20335</v>
      </c>
      <c r="B763" s="69"/>
      <c r="C763" s="66" t="s">
        <v>42</v>
      </c>
      <c r="D763" s="66"/>
      <c r="E763" s="70">
        <v>92457.877220000009</v>
      </c>
      <c r="F763" s="68"/>
      <c r="G763" s="68"/>
      <c r="H763" s="68"/>
      <c r="I763" s="68"/>
      <c r="J763" s="68"/>
      <c r="K763" s="69"/>
      <c r="L763" s="66" t="s">
        <v>5021</v>
      </c>
    </row>
    <row r="764" spans="1:12" x14ac:dyDescent="0.2">
      <c r="A764" s="66">
        <v>337449</v>
      </c>
      <c r="B764" s="67"/>
      <c r="C764" s="66" t="s">
        <v>42</v>
      </c>
      <c r="D764" s="66"/>
      <c r="E764" s="68">
        <v>92372.18</v>
      </c>
      <c r="F764" s="68">
        <v>0</v>
      </c>
      <c r="G764" s="68">
        <v>0</v>
      </c>
      <c r="H764" s="68">
        <v>0</v>
      </c>
      <c r="I764" s="68">
        <v>0</v>
      </c>
      <c r="J764" s="68">
        <v>0</v>
      </c>
      <c r="K764" s="65" t="str">
        <f t="shared" ref="K764:K769" si="44">+IF(I764&gt;0,"120+",IF(H764&gt;0,"91-120",IF(G764&gt;0,"61-90",IF(F764&gt;0,"31-60","1-30"))))</f>
        <v>1-30</v>
      </c>
      <c r="L764" s="66" t="s">
        <v>3804</v>
      </c>
    </row>
    <row r="765" spans="1:12" x14ac:dyDescent="0.2">
      <c r="A765" s="66">
        <v>358305</v>
      </c>
      <c r="B765" s="67"/>
      <c r="C765" s="66" t="s">
        <v>42</v>
      </c>
      <c r="D765" s="66"/>
      <c r="E765" s="68">
        <v>92099.12</v>
      </c>
      <c r="F765" s="68">
        <v>0</v>
      </c>
      <c r="G765" s="68">
        <v>0</v>
      </c>
      <c r="H765" s="68">
        <v>0</v>
      </c>
      <c r="I765" s="68">
        <v>0</v>
      </c>
      <c r="J765" s="68">
        <v>0</v>
      </c>
      <c r="K765" s="65" t="str">
        <f t="shared" si="44"/>
        <v>1-30</v>
      </c>
      <c r="L765" s="66" t="s">
        <v>3243</v>
      </c>
    </row>
    <row r="766" spans="1:12" x14ac:dyDescent="0.2">
      <c r="A766" s="66">
        <v>334777</v>
      </c>
      <c r="B766" s="67"/>
      <c r="C766" s="66" t="s">
        <v>42</v>
      </c>
      <c r="D766" s="66"/>
      <c r="E766" s="68">
        <v>92071.088212446222</v>
      </c>
      <c r="F766" s="68">
        <v>0</v>
      </c>
      <c r="G766" s="68">
        <v>0</v>
      </c>
      <c r="H766" s="68">
        <v>0</v>
      </c>
      <c r="I766" s="68">
        <v>0</v>
      </c>
      <c r="J766" s="68">
        <v>0</v>
      </c>
      <c r="K766" s="65" t="str">
        <f t="shared" si="44"/>
        <v>1-30</v>
      </c>
      <c r="L766" s="66" t="s">
        <v>555</v>
      </c>
    </row>
    <row r="767" spans="1:12" x14ac:dyDescent="0.2">
      <c r="A767" s="66">
        <v>355987</v>
      </c>
      <c r="B767" s="67"/>
      <c r="C767" s="66" t="s">
        <v>42</v>
      </c>
      <c r="D767" s="66"/>
      <c r="E767" s="68">
        <v>91947.5</v>
      </c>
      <c r="F767" s="68">
        <v>0</v>
      </c>
      <c r="G767" s="68">
        <v>0</v>
      </c>
      <c r="H767" s="68">
        <v>0</v>
      </c>
      <c r="I767" s="68">
        <v>0</v>
      </c>
      <c r="J767" s="68">
        <v>0</v>
      </c>
      <c r="K767" s="65" t="str">
        <f t="shared" si="44"/>
        <v>1-30</v>
      </c>
      <c r="L767" s="66" t="s">
        <v>5023</v>
      </c>
    </row>
    <row r="768" spans="1:12" x14ac:dyDescent="0.2">
      <c r="A768" s="66">
        <v>380314</v>
      </c>
      <c r="B768" s="67"/>
      <c r="C768" s="66" t="s">
        <v>42</v>
      </c>
      <c r="D768" s="66"/>
      <c r="E768" s="68">
        <v>91612.746494595718</v>
      </c>
      <c r="F768" s="68">
        <v>1823865.15</v>
      </c>
      <c r="G768" s="68">
        <v>0</v>
      </c>
      <c r="H768" s="68">
        <v>0</v>
      </c>
      <c r="I768" s="68">
        <v>0</v>
      </c>
      <c r="J768" s="68">
        <v>1823865.15</v>
      </c>
      <c r="K768" s="65" t="str">
        <f t="shared" si="44"/>
        <v>31-60</v>
      </c>
      <c r="L768" s="66" t="s">
        <v>555</v>
      </c>
    </row>
    <row r="769" spans="1:12" x14ac:dyDescent="0.2">
      <c r="A769" s="66">
        <v>320708</v>
      </c>
      <c r="B769" s="67"/>
      <c r="C769" s="66" t="s">
        <v>42</v>
      </c>
      <c r="D769" s="66"/>
      <c r="E769" s="68">
        <v>91296.889999999985</v>
      </c>
      <c r="F769" s="68">
        <v>62102.27</v>
      </c>
      <c r="G769" s="68">
        <v>0</v>
      </c>
      <c r="H769" s="68">
        <v>0</v>
      </c>
      <c r="I769" s="68">
        <v>0</v>
      </c>
      <c r="J769" s="68">
        <v>62102.27</v>
      </c>
      <c r="K769" s="65" t="str">
        <f t="shared" si="44"/>
        <v>31-60</v>
      </c>
      <c r="L769" s="66" t="s">
        <v>3804</v>
      </c>
    </row>
    <row r="770" spans="1:12" x14ac:dyDescent="0.2">
      <c r="A770" s="66">
        <v>20075</v>
      </c>
      <c r="B770" s="69"/>
      <c r="C770" s="66" t="s">
        <v>43</v>
      </c>
      <c r="D770" s="66"/>
      <c r="E770" s="70">
        <v>91131.689540000007</v>
      </c>
      <c r="F770" s="68"/>
      <c r="G770" s="68"/>
      <c r="H770" s="68"/>
      <c r="I770" s="68"/>
      <c r="J770" s="68"/>
      <c r="K770" s="69"/>
      <c r="L770" s="66" t="s">
        <v>5021</v>
      </c>
    </row>
    <row r="771" spans="1:12" x14ac:dyDescent="0.2">
      <c r="A771" s="66">
        <v>19478</v>
      </c>
      <c r="B771" s="69"/>
      <c r="C771" s="66" t="s">
        <v>42</v>
      </c>
      <c r="D771" s="66"/>
      <c r="E771" s="70">
        <v>91078.459139999992</v>
      </c>
      <c r="F771" s="68"/>
      <c r="G771" s="68"/>
      <c r="H771" s="68"/>
      <c r="I771" s="68"/>
      <c r="J771" s="68"/>
      <c r="K771" s="69"/>
      <c r="L771" s="66" t="s">
        <v>5021</v>
      </c>
    </row>
    <row r="772" spans="1:12" x14ac:dyDescent="0.2">
      <c r="A772" s="66">
        <v>334200</v>
      </c>
      <c r="B772" s="67"/>
      <c r="C772" s="66" t="s">
        <v>42</v>
      </c>
      <c r="D772" s="66"/>
      <c r="E772" s="68">
        <v>90729.893466198424</v>
      </c>
      <c r="F772" s="68">
        <v>0</v>
      </c>
      <c r="G772" s="68">
        <v>0</v>
      </c>
      <c r="H772" s="68">
        <v>0</v>
      </c>
      <c r="I772" s="68">
        <v>0</v>
      </c>
      <c r="J772" s="68">
        <v>0</v>
      </c>
      <c r="K772" s="65" t="str">
        <f>+IF(I772&gt;0,"120+",IF(H772&gt;0,"91-120",IF(G772&gt;0,"61-90",IF(F772&gt;0,"31-60","1-30"))))</f>
        <v>1-30</v>
      </c>
      <c r="L772" s="66" t="s">
        <v>555</v>
      </c>
    </row>
    <row r="773" spans="1:12" x14ac:dyDescent="0.2">
      <c r="A773" s="66">
        <v>20290</v>
      </c>
      <c r="B773" s="69"/>
      <c r="C773" s="66" t="s">
        <v>42</v>
      </c>
      <c r="D773" s="66"/>
      <c r="E773" s="70">
        <v>90126.940240000011</v>
      </c>
      <c r="F773" s="68"/>
      <c r="G773" s="68"/>
      <c r="H773" s="68"/>
      <c r="I773" s="68"/>
      <c r="J773" s="68"/>
      <c r="K773" s="69"/>
      <c r="L773" s="66" t="s">
        <v>5021</v>
      </c>
    </row>
    <row r="774" spans="1:12" x14ac:dyDescent="0.2">
      <c r="A774" s="66">
        <v>362316</v>
      </c>
      <c r="B774" s="67"/>
      <c r="C774" s="66" t="s">
        <v>42</v>
      </c>
      <c r="D774" s="66"/>
      <c r="E774" s="68">
        <v>89983.62</v>
      </c>
      <c r="F774" s="68">
        <v>0</v>
      </c>
      <c r="G774" s="68">
        <v>0</v>
      </c>
      <c r="H774" s="68">
        <v>0</v>
      </c>
      <c r="I774" s="68">
        <v>0</v>
      </c>
      <c r="J774" s="68">
        <v>0</v>
      </c>
      <c r="K774" s="65" t="str">
        <f>+IF(I774&gt;0,"120+",IF(H774&gt;0,"91-120",IF(G774&gt;0,"61-90",IF(F774&gt;0,"31-60","1-30"))))</f>
        <v>1-30</v>
      </c>
      <c r="L774" s="66" t="s">
        <v>3243</v>
      </c>
    </row>
    <row r="775" spans="1:12" x14ac:dyDescent="0.2">
      <c r="A775" s="66">
        <v>312289</v>
      </c>
      <c r="B775" s="67"/>
      <c r="C775" s="66" t="s">
        <v>42</v>
      </c>
      <c r="D775" s="66"/>
      <c r="E775" s="68">
        <v>89898.32</v>
      </c>
      <c r="F775" s="68">
        <v>0</v>
      </c>
      <c r="G775" s="68">
        <v>0</v>
      </c>
      <c r="H775" s="68">
        <v>0</v>
      </c>
      <c r="I775" s="68">
        <v>0</v>
      </c>
      <c r="J775" s="68">
        <v>0</v>
      </c>
      <c r="K775" s="65" t="str">
        <f>+IF(I775&gt;0,"120+",IF(H775&gt;0,"91-120",IF(G775&gt;0,"61-90",IF(F775&gt;0,"31-60","1-30"))))</f>
        <v>1-30</v>
      </c>
      <c r="L775" s="66" t="s">
        <v>555</v>
      </c>
    </row>
    <row r="776" spans="1:12" x14ac:dyDescent="0.2">
      <c r="A776" s="66">
        <v>318055</v>
      </c>
      <c r="B776" s="67"/>
      <c r="C776" s="66" t="s">
        <v>42</v>
      </c>
      <c r="D776" s="66"/>
      <c r="E776" s="68">
        <v>89734.739999999991</v>
      </c>
      <c r="F776" s="68">
        <v>0</v>
      </c>
      <c r="G776" s="68">
        <v>0</v>
      </c>
      <c r="H776" s="68">
        <v>0</v>
      </c>
      <c r="I776" s="68">
        <v>0</v>
      </c>
      <c r="J776" s="68">
        <v>0</v>
      </c>
      <c r="K776" s="65" t="str">
        <f>+IF(I776&gt;0,"120+",IF(H776&gt;0,"91-120",IF(G776&gt;0,"61-90",IF(F776&gt;0,"31-60","1-30"))))</f>
        <v>1-30</v>
      </c>
      <c r="L776" s="66" t="s">
        <v>3639</v>
      </c>
    </row>
    <row r="777" spans="1:12" x14ac:dyDescent="0.2">
      <c r="A777" s="66">
        <v>317212</v>
      </c>
      <c r="B777" s="67"/>
      <c r="C777" s="66" t="s">
        <v>42</v>
      </c>
      <c r="D777" s="66"/>
      <c r="E777" s="68">
        <v>89729.648909388197</v>
      </c>
      <c r="F777" s="68">
        <v>0</v>
      </c>
      <c r="G777" s="68">
        <v>0</v>
      </c>
      <c r="H777" s="68">
        <v>0</v>
      </c>
      <c r="I777" s="68">
        <v>0</v>
      </c>
      <c r="J777" s="68">
        <v>0</v>
      </c>
      <c r="K777" s="65" t="str">
        <f>+IF(I777&gt;0,"120+",IF(H777&gt;0,"91-120",IF(G777&gt;0,"61-90",IF(F777&gt;0,"31-60","1-30"))))</f>
        <v>1-30</v>
      </c>
      <c r="L777" s="66" t="s">
        <v>555</v>
      </c>
    </row>
    <row r="778" spans="1:12" x14ac:dyDescent="0.2">
      <c r="A778" s="66">
        <v>313954</v>
      </c>
      <c r="B778" s="67"/>
      <c r="C778" s="66" t="s">
        <v>43</v>
      </c>
      <c r="D778" s="66"/>
      <c r="E778" s="68">
        <v>89598.053843873698</v>
      </c>
      <c r="F778" s="68">
        <v>0</v>
      </c>
      <c r="G778" s="68">
        <v>0</v>
      </c>
      <c r="H778" s="68">
        <v>0</v>
      </c>
      <c r="I778" s="68">
        <v>1783755.8</v>
      </c>
      <c r="J778" s="68">
        <v>1783755.8</v>
      </c>
      <c r="K778" s="65" t="str">
        <f>+IF(I778&gt;0,"120+",IF(H778&gt;0,"91-120",IF(G778&gt;0,"61-90",IF(F778&gt;0,"31-60","1-30"))))</f>
        <v>120+</v>
      </c>
      <c r="L778" s="66" t="s">
        <v>555</v>
      </c>
    </row>
    <row r="779" spans="1:12" x14ac:dyDescent="0.2">
      <c r="A779" s="66">
        <v>20151</v>
      </c>
      <c r="B779" s="69"/>
      <c r="C779" s="66" t="s">
        <v>42</v>
      </c>
      <c r="D779" s="66"/>
      <c r="E779" s="70">
        <v>89205.527320000008</v>
      </c>
      <c r="F779" s="68"/>
      <c r="G779" s="68"/>
      <c r="H779" s="68"/>
      <c r="I779" s="68"/>
      <c r="J779" s="68"/>
      <c r="K779" s="69"/>
      <c r="L779" s="66" t="s">
        <v>5021</v>
      </c>
    </row>
    <row r="780" spans="1:12" x14ac:dyDescent="0.2">
      <c r="A780" s="66">
        <v>335789</v>
      </c>
      <c r="B780" s="67"/>
      <c r="C780" s="66" t="s">
        <v>42</v>
      </c>
      <c r="D780" s="66"/>
      <c r="E780" s="68">
        <v>89016.18</v>
      </c>
      <c r="F780" s="68">
        <v>0</v>
      </c>
      <c r="G780" s="68">
        <v>0</v>
      </c>
      <c r="H780" s="68">
        <v>0</v>
      </c>
      <c r="I780" s="68">
        <v>0</v>
      </c>
      <c r="J780" s="68">
        <v>0</v>
      </c>
      <c r="K780" s="65" t="str">
        <f t="shared" ref="K780:K807" si="45">+IF(I780&gt;0,"120+",IF(H780&gt;0,"91-120",IF(G780&gt;0,"61-90",IF(F780&gt;0,"31-60","1-30"))))</f>
        <v>1-30</v>
      </c>
      <c r="L780" s="66" t="s">
        <v>3804</v>
      </c>
    </row>
    <row r="781" spans="1:12" x14ac:dyDescent="0.2">
      <c r="A781" s="66">
        <v>309595</v>
      </c>
      <c r="B781" s="67"/>
      <c r="C781" s="66" t="s">
        <v>42</v>
      </c>
      <c r="D781" s="66"/>
      <c r="E781" s="68">
        <v>89003.108124908147</v>
      </c>
      <c r="F781" s="68">
        <v>0</v>
      </c>
      <c r="G781" s="68">
        <v>0</v>
      </c>
      <c r="H781" s="68">
        <v>0</v>
      </c>
      <c r="I781" s="68">
        <v>0</v>
      </c>
      <c r="J781" s="68">
        <v>0</v>
      </c>
      <c r="K781" s="65" t="str">
        <f t="shared" si="45"/>
        <v>1-30</v>
      </c>
      <c r="L781" s="66" t="s">
        <v>555</v>
      </c>
    </row>
    <row r="782" spans="1:12" x14ac:dyDescent="0.2">
      <c r="A782" s="66">
        <v>318782</v>
      </c>
      <c r="B782" s="67"/>
      <c r="C782" s="66" t="s">
        <v>42</v>
      </c>
      <c r="D782" s="66"/>
      <c r="E782" s="68">
        <v>88468.17</v>
      </c>
      <c r="F782" s="68">
        <v>0</v>
      </c>
      <c r="G782" s="68">
        <v>0</v>
      </c>
      <c r="H782" s="68">
        <v>0</v>
      </c>
      <c r="I782" s="68">
        <v>0</v>
      </c>
      <c r="J782" s="68">
        <v>0</v>
      </c>
      <c r="K782" s="65" t="str">
        <f t="shared" si="45"/>
        <v>1-30</v>
      </c>
      <c r="L782" s="66" t="s">
        <v>3639</v>
      </c>
    </row>
    <row r="783" spans="1:12" x14ac:dyDescent="0.2">
      <c r="A783" s="66">
        <v>369946</v>
      </c>
      <c r="B783" s="67"/>
      <c r="C783" s="66" t="s">
        <v>42</v>
      </c>
      <c r="D783" s="66"/>
      <c r="E783" s="68">
        <v>88171.732809716515</v>
      </c>
      <c r="F783" s="68">
        <v>0</v>
      </c>
      <c r="G783" s="68">
        <v>0</v>
      </c>
      <c r="H783" s="68">
        <v>0</v>
      </c>
      <c r="I783" s="68">
        <v>0</v>
      </c>
      <c r="J783" s="68">
        <v>0</v>
      </c>
      <c r="K783" s="65" t="str">
        <f t="shared" si="45"/>
        <v>1-30</v>
      </c>
      <c r="L783" s="66" t="s">
        <v>555</v>
      </c>
    </row>
    <row r="784" spans="1:12" x14ac:dyDescent="0.2">
      <c r="A784" s="66">
        <v>333511</v>
      </c>
      <c r="B784" s="67"/>
      <c r="C784" s="66" t="s">
        <v>42</v>
      </c>
      <c r="D784" s="66"/>
      <c r="E784" s="68">
        <v>87931.13</v>
      </c>
      <c r="F784" s="68">
        <v>0</v>
      </c>
      <c r="G784" s="68">
        <v>0</v>
      </c>
      <c r="H784" s="68">
        <v>0</v>
      </c>
      <c r="I784" s="68">
        <v>0</v>
      </c>
      <c r="J784" s="68">
        <v>0</v>
      </c>
      <c r="K784" s="65" t="str">
        <f t="shared" si="45"/>
        <v>1-30</v>
      </c>
      <c r="L784" s="66" t="s">
        <v>3804</v>
      </c>
    </row>
    <row r="785" spans="1:12" x14ac:dyDescent="0.2">
      <c r="A785" s="66">
        <v>311622</v>
      </c>
      <c r="B785" s="67"/>
      <c r="C785" s="66" t="s">
        <v>43</v>
      </c>
      <c r="D785" s="66"/>
      <c r="E785" s="68">
        <v>87724.75</v>
      </c>
      <c r="F785" s="68">
        <v>0</v>
      </c>
      <c r="G785" s="68">
        <v>0</v>
      </c>
      <c r="H785" s="68">
        <v>0</v>
      </c>
      <c r="I785" s="68">
        <v>87724.75</v>
      </c>
      <c r="J785" s="68">
        <v>87724.75</v>
      </c>
      <c r="K785" s="65" t="str">
        <f t="shared" si="45"/>
        <v>120+</v>
      </c>
      <c r="L785" s="66" t="s">
        <v>3804</v>
      </c>
    </row>
    <row r="786" spans="1:12" x14ac:dyDescent="0.2">
      <c r="A786" s="66">
        <v>356734</v>
      </c>
      <c r="B786" s="67"/>
      <c r="C786" s="66" t="s">
        <v>42</v>
      </c>
      <c r="D786" s="66"/>
      <c r="E786" s="68">
        <v>87595.36967925301</v>
      </c>
      <c r="F786" s="68">
        <v>0</v>
      </c>
      <c r="G786" s="68">
        <v>0</v>
      </c>
      <c r="H786" s="68">
        <v>0</v>
      </c>
      <c r="I786" s="68">
        <v>0</v>
      </c>
      <c r="J786" s="68">
        <v>0</v>
      </c>
      <c r="K786" s="65" t="str">
        <f t="shared" si="45"/>
        <v>1-30</v>
      </c>
      <c r="L786" s="66" t="s">
        <v>555</v>
      </c>
    </row>
    <row r="787" spans="1:12" x14ac:dyDescent="0.2">
      <c r="A787" s="66">
        <v>311991</v>
      </c>
      <c r="B787" s="67"/>
      <c r="C787" s="66" t="s">
        <v>42</v>
      </c>
      <c r="D787" s="66"/>
      <c r="E787" s="68">
        <v>87484.14</v>
      </c>
      <c r="F787" s="68">
        <v>0</v>
      </c>
      <c r="G787" s="68">
        <v>0</v>
      </c>
      <c r="H787" s="68">
        <v>0</v>
      </c>
      <c r="I787" s="68">
        <v>0</v>
      </c>
      <c r="J787" s="68">
        <v>0</v>
      </c>
      <c r="K787" s="65" t="str">
        <f t="shared" si="45"/>
        <v>1-30</v>
      </c>
      <c r="L787" s="66" t="s">
        <v>5023</v>
      </c>
    </row>
    <row r="788" spans="1:12" x14ac:dyDescent="0.2">
      <c r="A788" s="66">
        <v>448383</v>
      </c>
      <c r="B788" s="67"/>
      <c r="C788" s="66" t="s">
        <v>42</v>
      </c>
      <c r="D788" s="66"/>
      <c r="E788" s="68">
        <v>87348.714761925832</v>
      </c>
      <c r="F788" s="68">
        <v>0</v>
      </c>
      <c r="G788" s="68">
        <v>0</v>
      </c>
      <c r="H788" s="68">
        <v>0</v>
      </c>
      <c r="I788" s="68">
        <v>0</v>
      </c>
      <c r="J788" s="68">
        <v>0</v>
      </c>
      <c r="K788" s="65" t="str">
        <f t="shared" si="45"/>
        <v>1-30</v>
      </c>
      <c r="L788" s="66" t="s">
        <v>555</v>
      </c>
    </row>
    <row r="789" spans="1:12" x14ac:dyDescent="0.2">
      <c r="A789" s="66">
        <v>510303</v>
      </c>
      <c r="B789" s="67"/>
      <c r="C789" s="66" t="s">
        <v>42</v>
      </c>
      <c r="D789" s="66"/>
      <c r="E789" s="68">
        <v>86839.096250869668</v>
      </c>
      <c r="F789" s="68">
        <v>0</v>
      </c>
      <c r="G789" s="68">
        <v>0</v>
      </c>
      <c r="H789" s="68">
        <v>0</v>
      </c>
      <c r="I789" s="68">
        <v>0</v>
      </c>
      <c r="J789" s="68">
        <v>0</v>
      </c>
      <c r="K789" s="65" t="str">
        <f t="shared" si="45"/>
        <v>1-30</v>
      </c>
      <c r="L789" s="66" t="s">
        <v>555</v>
      </c>
    </row>
    <row r="790" spans="1:12" x14ac:dyDescent="0.2">
      <c r="A790" s="66">
        <v>308768</v>
      </c>
      <c r="B790" s="67"/>
      <c r="C790" s="66" t="s">
        <v>43</v>
      </c>
      <c r="D790" s="66"/>
      <c r="E790" s="68">
        <v>86772.325009562308</v>
      </c>
      <c r="F790" s="68">
        <v>0</v>
      </c>
      <c r="G790" s="68">
        <v>0</v>
      </c>
      <c r="H790" s="68">
        <v>0</v>
      </c>
      <c r="I790" s="68">
        <v>1727500</v>
      </c>
      <c r="J790" s="68">
        <v>1727500</v>
      </c>
      <c r="K790" s="65" t="str">
        <f t="shared" si="45"/>
        <v>120+</v>
      </c>
      <c r="L790" s="66" t="s">
        <v>555</v>
      </c>
    </row>
    <row r="791" spans="1:12" x14ac:dyDescent="0.2">
      <c r="A791" s="66">
        <v>445290</v>
      </c>
      <c r="B791" s="67"/>
      <c r="C791" s="66" t="s">
        <v>42</v>
      </c>
      <c r="D791" s="66"/>
      <c r="E791" s="68">
        <v>86666.566246850649</v>
      </c>
      <c r="F791" s="68">
        <v>0</v>
      </c>
      <c r="G791" s="68">
        <v>0</v>
      </c>
      <c r="H791" s="68">
        <v>0</v>
      </c>
      <c r="I791" s="68">
        <v>0</v>
      </c>
      <c r="J791" s="68">
        <v>0</v>
      </c>
      <c r="K791" s="65" t="str">
        <f t="shared" si="45"/>
        <v>1-30</v>
      </c>
      <c r="L791" s="66" t="s">
        <v>555</v>
      </c>
    </row>
    <row r="792" spans="1:12" x14ac:dyDescent="0.2">
      <c r="A792" s="66">
        <v>366040</v>
      </c>
      <c r="B792" s="67"/>
      <c r="C792" s="66" t="s">
        <v>42</v>
      </c>
      <c r="D792" s="66"/>
      <c r="E792" s="68">
        <v>86148.46</v>
      </c>
      <c r="F792" s="68">
        <v>0</v>
      </c>
      <c r="G792" s="68">
        <v>0</v>
      </c>
      <c r="H792" s="68">
        <v>0</v>
      </c>
      <c r="I792" s="68">
        <v>0</v>
      </c>
      <c r="J792" s="68">
        <v>0</v>
      </c>
      <c r="K792" s="65" t="str">
        <f t="shared" si="45"/>
        <v>1-30</v>
      </c>
      <c r="L792" s="66" t="s">
        <v>3639</v>
      </c>
    </row>
    <row r="793" spans="1:12" x14ac:dyDescent="0.2">
      <c r="A793" s="66">
        <v>308967</v>
      </c>
      <c r="B793" s="67"/>
      <c r="C793" s="66" t="s">
        <v>43</v>
      </c>
      <c r="D793" s="66"/>
      <c r="E793" s="68">
        <v>86108.44</v>
      </c>
      <c r="F793" s="68">
        <v>0</v>
      </c>
      <c r="G793" s="68">
        <v>0</v>
      </c>
      <c r="H793" s="68">
        <v>0</v>
      </c>
      <c r="I793" s="68">
        <v>86108.44</v>
      </c>
      <c r="J793" s="68">
        <v>86108.44</v>
      </c>
      <c r="K793" s="65" t="str">
        <f t="shared" si="45"/>
        <v>120+</v>
      </c>
      <c r="L793" s="66" t="s">
        <v>3639</v>
      </c>
    </row>
    <row r="794" spans="1:12" x14ac:dyDescent="0.2">
      <c r="A794" s="66">
        <v>473327</v>
      </c>
      <c r="B794" s="67"/>
      <c r="C794" s="66" t="s">
        <v>42</v>
      </c>
      <c r="D794" s="66"/>
      <c r="E794" s="68">
        <v>85862.15</v>
      </c>
      <c r="F794" s="68">
        <v>0</v>
      </c>
      <c r="G794" s="68">
        <v>0</v>
      </c>
      <c r="H794" s="68">
        <v>0</v>
      </c>
      <c r="I794" s="68">
        <v>0</v>
      </c>
      <c r="J794" s="68">
        <v>0</v>
      </c>
      <c r="K794" s="65" t="str">
        <f t="shared" si="45"/>
        <v>1-30</v>
      </c>
      <c r="L794" s="66" t="s">
        <v>3639</v>
      </c>
    </row>
    <row r="795" spans="1:12" x14ac:dyDescent="0.2">
      <c r="A795" s="66">
        <v>309155</v>
      </c>
      <c r="B795" s="67"/>
      <c r="C795" s="66" t="s">
        <v>42</v>
      </c>
      <c r="D795" s="66"/>
      <c r="E795" s="68">
        <v>85640.781744237611</v>
      </c>
      <c r="F795" s="68">
        <v>0</v>
      </c>
      <c r="G795" s="68">
        <v>0</v>
      </c>
      <c r="H795" s="68">
        <v>0</v>
      </c>
      <c r="I795" s="68">
        <v>0</v>
      </c>
      <c r="J795" s="68">
        <v>0</v>
      </c>
      <c r="K795" s="65" t="str">
        <f t="shared" si="45"/>
        <v>1-30</v>
      </c>
      <c r="L795" s="66" t="s">
        <v>555</v>
      </c>
    </row>
    <row r="796" spans="1:12" x14ac:dyDescent="0.2">
      <c r="A796" s="66">
        <v>313520</v>
      </c>
      <c r="B796" s="67"/>
      <c r="C796" s="66" t="s">
        <v>42</v>
      </c>
      <c r="D796" s="66"/>
      <c r="E796" s="68">
        <v>85470.56</v>
      </c>
      <c r="F796" s="68">
        <v>0</v>
      </c>
      <c r="G796" s="68">
        <v>0</v>
      </c>
      <c r="H796" s="68">
        <v>0</v>
      </c>
      <c r="I796" s="68">
        <v>0</v>
      </c>
      <c r="J796" s="68">
        <v>0</v>
      </c>
      <c r="K796" s="65" t="str">
        <f t="shared" si="45"/>
        <v>1-30</v>
      </c>
      <c r="L796" s="66" t="s">
        <v>3243</v>
      </c>
    </row>
    <row r="797" spans="1:12" x14ac:dyDescent="0.2">
      <c r="A797" s="66">
        <v>341013</v>
      </c>
      <c r="B797" s="67"/>
      <c r="C797" s="66" t="s">
        <v>42</v>
      </c>
      <c r="D797" s="66"/>
      <c r="E797" s="68">
        <v>85171.309560685884</v>
      </c>
      <c r="F797" s="68">
        <v>730859.92</v>
      </c>
      <c r="G797" s="68">
        <v>0</v>
      </c>
      <c r="H797" s="68">
        <v>0</v>
      </c>
      <c r="I797" s="68">
        <v>0</v>
      </c>
      <c r="J797" s="68">
        <v>730859.92</v>
      </c>
      <c r="K797" s="65" t="str">
        <f t="shared" si="45"/>
        <v>31-60</v>
      </c>
      <c r="L797" s="66" t="s">
        <v>555</v>
      </c>
    </row>
    <row r="798" spans="1:12" x14ac:dyDescent="0.2">
      <c r="A798" s="66">
        <v>351543</v>
      </c>
      <c r="B798" s="67"/>
      <c r="C798" s="66" t="s">
        <v>42</v>
      </c>
      <c r="D798" s="66"/>
      <c r="E798" s="68">
        <v>84595.939979622475</v>
      </c>
      <c r="F798" s="68">
        <v>0</v>
      </c>
      <c r="G798" s="68">
        <v>0</v>
      </c>
      <c r="H798" s="68">
        <v>0</v>
      </c>
      <c r="I798" s="68">
        <v>0</v>
      </c>
      <c r="J798" s="68">
        <v>0</v>
      </c>
      <c r="K798" s="65" t="str">
        <f t="shared" si="45"/>
        <v>1-30</v>
      </c>
      <c r="L798" s="66" t="s">
        <v>555</v>
      </c>
    </row>
    <row r="799" spans="1:12" x14ac:dyDescent="0.2">
      <c r="A799" s="66">
        <v>310155</v>
      </c>
      <c r="B799" s="67"/>
      <c r="C799" s="66" t="s">
        <v>42</v>
      </c>
      <c r="D799" s="66"/>
      <c r="E799" s="68">
        <v>84480.581259309751</v>
      </c>
      <c r="F799" s="68">
        <v>0</v>
      </c>
      <c r="G799" s="68">
        <v>0</v>
      </c>
      <c r="H799" s="68">
        <v>0</v>
      </c>
      <c r="I799" s="68">
        <v>0</v>
      </c>
      <c r="J799" s="68">
        <v>0</v>
      </c>
      <c r="K799" s="65" t="str">
        <f t="shared" si="45"/>
        <v>1-30</v>
      </c>
      <c r="L799" s="66" t="s">
        <v>555</v>
      </c>
    </row>
    <row r="800" spans="1:12" x14ac:dyDescent="0.2">
      <c r="A800" s="66">
        <v>526331</v>
      </c>
      <c r="B800" s="67"/>
      <c r="C800" s="66" t="s">
        <v>42</v>
      </c>
      <c r="D800" s="66"/>
      <c r="E800" s="68">
        <v>83956.01</v>
      </c>
      <c r="F800" s="68">
        <v>0</v>
      </c>
      <c r="G800" s="68">
        <v>0</v>
      </c>
      <c r="H800" s="68">
        <v>0</v>
      </c>
      <c r="I800" s="68">
        <v>0</v>
      </c>
      <c r="J800" s="68">
        <v>0</v>
      </c>
      <c r="K800" s="65" t="str">
        <f t="shared" si="45"/>
        <v>1-30</v>
      </c>
      <c r="L800" s="66" t="s">
        <v>5023</v>
      </c>
    </row>
    <row r="801" spans="1:12" x14ac:dyDescent="0.2">
      <c r="A801" s="66">
        <v>322531</v>
      </c>
      <c r="B801" s="67"/>
      <c r="C801" s="66" t="s">
        <v>43</v>
      </c>
      <c r="D801" s="66"/>
      <c r="E801" s="68">
        <v>83952.62</v>
      </c>
      <c r="F801" s="68">
        <v>0</v>
      </c>
      <c r="G801" s="68">
        <v>0</v>
      </c>
      <c r="H801" s="68">
        <v>0</v>
      </c>
      <c r="I801" s="68">
        <v>83952.62</v>
      </c>
      <c r="J801" s="68">
        <v>83952.62</v>
      </c>
      <c r="K801" s="65" t="str">
        <f t="shared" si="45"/>
        <v>120+</v>
      </c>
      <c r="L801" s="66" t="s">
        <v>3742</v>
      </c>
    </row>
    <row r="802" spans="1:12" x14ac:dyDescent="0.2">
      <c r="A802" s="66">
        <v>362332</v>
      </c>
      <c r="B802" s="67"/>
      <c r="C802" s="66" t="s">
        <v>42</v>
      </c>
      <c r="D802" s="66"/>
      <c r="E802" s="68">
        <v>83841.42</v>
      </c>
      <c r="F802" s="68">
        <v>0</v>
      </c>
      <c r="G802" s="68">
        <v>0</v>
      </c>
      <c r="H802" s="68">
        <v>0</v>
      </c>
      <c r="I802" s="68">
        <v>0</v>
      </c>
      <c r="J802" s="68">
        <v>0</v>
      </c>
      <c r="K802" s="65" t="str">
        <f t="shared" si="45"/>
        <v>1-30</v>
      </c>
      <c r="L802" s="66" t="s">
        <v>3243</v>
      </c>
    </row>
    <row r="803" spans="1:12" x14ac:dyDescent="0.2">
      <c r="A803" s="66">
        <v>529316</v>
      </c>
      <c r="B803" s="67"/>
      <c r="C803" s="66" t="s">
        <v>42</v>
      </c>
      <c r="D803" s="66"/>
      <c r="E803" s="68">
        <v>83781.649999999994</v>
      </c>
      <c r="F803" s="68">
        <v>0</v>
      </c>
      <c r="G803" s="68">
        <v>0</v>
      </c>
      <c r="H803" s="68">
        <v>0</v>
      </c>
      <c r="I803" s="68">
        <v>0</v>
      </c>
      <c r="J803" s="68">
        <v>0</v>
      </c>
      <c r="K803" s="65" t="str">
        <f t="shared" si="45"/>
        <v>1-30</v>
      </c>
      <c r="L803" s="66" t="s">
        <v>3639</v>
      </c>
    </row>
    <row r="804" spans="1:12" x14ac:dyDescent="0.2">
      <c r="A804" s="66">
        <v>329785</v>
      </c>
      <c r="B804" s="67"/>
      <c r="C804" s="66" t="s">
        <v>43</v>
      </c>
      <c r="D804" s="66"/>
      <c r="E804" s="68">
        <v>83656.95</v>
      </c>
      <c r="F804" s="68">
        <v>0</v>
      </c>
      <c r="G804" s="68">
        <v>0</v>
      </c>
      <c r="H804" s="68">
        <v>83656.95</v>
      </c>
      <c r="I804" s="68">
        <v>0</v>
      </c>
      <c r="J804" s="68">
        <v>83656.95</v>
      </c>
      <c r="K804" s="65" t="str">
        <f t="shared" si="45"/>
        <v>91-120</v>
      </c>
      <c r="L804" s="66" t="s">
        <v>3804</v>
      </c>
    </row>
    <row r="805" spans="1:12" x14ac:dyDescent="0.2">
      <c r="A805" s="66">
        <v>316751</v>
      </c>
      <c r="B805" s="67"/>
      <c r="C805" s="66" t="s">
        <v>42</v>
      </c>
      <c r="D805" s="66"/>
      <c r="E805" s="68">
        <v>83589.396580811546</v>
      </c>
      <c r="F805" s="68">
        <v>0</v>
      </c>
      <c r="G805" s="68">
        <v>0</v>
      </c>
      <c r="H805" s="68">
        <v>0</v>
      </c>
      <c r="I805" s="68">
        <v>0</v>
      </c>
      <c r="J805" s="68">
        <v>0</v>
      </c>
      <c r="K805" s="65" t="str">
        <f t="shared" si="45"/>
        <v>1-30</v>
      </c>
      <c r="L805" s="66" t="s">
        <v>555</v>
      </c>
    </row>
    <row r="806" spans="1:12" x14ac:dyDescent="0.2">
      <c r="A806" s="66">
        <v>320684</v>
      </c>
      <c r="B806" s="67"/>
      <c r="C806" s="66" t="s">
        <v>42</v>
      </c>
      <c r="D806" s="66"/>
      <c r="E806" s="68">
        <v>83457.81</v>
      </c>
      <c r="F806" s="68">
        <v>0</v>
      </c>
      <c r="G806" s="68">
        <v>0</v>
      </c>
      <c r="H806" s="68">
        <v>0</v>
      </c>
      <c r="I806" s="68">
        <v>0</v>
      </c>
      <c r="J806" s="68">
        <v>0</v>
      </c>
      <c r="K806" s="65" t="str">
        <f t="shared" si="45"/>
        <v>1-30</v>
      </c>
      <c r="L806" s="66" t="s">
        <v>3804</v>
      </c>
    </row>
    <row r="807" spans="1:12" x14ac:dyDescent="0.2">
      <c r="A807" s="66">
        <v>370171</v>
      </c>
      <c r="B807" s="67"/>
      <c r="C807" s="66" t="s">
        <v>42</v>
      </c>
      <c r="D807" s="66"/>
      <c r="E807" s="68">
        <v>83297.73</v>
      </c>
      <c r="F807" s="68">
        <v>0</v>
      </c>
      <c r="G807" s="68">
        <v>0</v>
      </c>
      <c r="H807" s="68">
        <v>0</v>
      </c>
      <c r="I807" s="68">
        <v>0</v>
      </c>
      <c r="J807" s="68">
        <v>0</v>
      </c>
      <c r="K807" s="65" t="str">
        <f t="shared" si="45"/>
        <v>1-30</v>
      </c>
      <c r="L807" s="66" t="s">
        <v>3243</v>
      </c>
    </row>
    <row r="808" spans="1:12" x14ac:dyDescent="0.2">
      <c r="A808" s="66">
        <v>19738</v>
      </c>
      <c r="B808" s="69"/>
      <c r="C808" s="66" t="s">
        <v>42</v>
      </c>
      <c r="D808" s="66"/>
      <c r="E808" s="70">
        <v>82425.386040000012</v>
      </c>
      <c r="F808" s="68"/>
      <c r="G808" s="68"/>
      <c r="H808" s="68"/>
      <c r="I808" s="68"/>
      <c r="J808" s="68"/>
      <c r="K808" s="69"/>
      <c r="L808" s="66" t="s">
        <v>5021</v>
      </c>
    </row>
    <row r="809" spans="1:12" x14ac:dyDescent="0.2">
      <c r="A809" s="66">
        <v>342743</v>
      </c>
      <c r="B809" s="67"/>
      <c r="C809" s="66" t="s">
        <v>42</v>
      </c>
      <c r="D809" s="66"/>
      <c r="E809" s="68">
        <v>82271.377679107914</v>
      </c>
      <c r="F809" s="68">
        <v>0</v>
      </c>
      <c r="G809" s="68">
        <v>0</v>
      </c>
      <c r="H809" s="68">
        <v>0</v>
      </c>
      <c r="I809" s="68">
        <v>0</v>
      </c>
      <c r="J809" s="68">
        <v>0</v>
      </c>
      <c r="K809" s="65" t="str">
        <f>+IF(I809&gt;0,"120+",IF(H809&gt;0,"91-120",IF(G809&gt;0,"61-90",IF(F809&gt;0,"31-60","1-30"))))</f>
        <v>1-30</v>
      </c>
      <c r="L809" s="66" t="s">
        <v>555</v>
      </c>
    </row>
    <row r="810" spans="1:12" x14ac:dyDescent="0.2">
      <c r="A810" s="66">
        <v>20324</v>
      </c>
      <c r="B810" s="69"/>
      <c r="C810" s="66" t="s">
        <v>42</v>
      </c>
      <c r="D810" s="66"/>
      <c r="E810" s="70">
        <v>81982.623760000002</v>
      </c>
      <c r="F810" s="68"/>
      <c r="G810" s="68"/>
      <c r="H810" s="68"/>
      <c r="I810" s="68"/>
      <c r="J810" s="68"/>
      <c r="K810" s="69"/>
      <c r="L810" s="66" t="s">
        <v>5021</v>
      </c>
    </row>
    <row r="811" spans="1:12" x14ac:dyDescent="0.2">
      <c r="A811" s="66">
        <v>439313</v>
      </c>
      <c r="B811" s="67"/>
      <c r="C811" s="66" t="s">
        <v>42</v>
      </c>
      <c r="D811" s="66"/>
      <c r="E811" s="68">
        <v>81980.371958434233</v>
      </c>
      <c r="F811" s="68">
        <v>0</v>
      </c>
      <c r="G811" s="68">
        <v>0</v>
      </c>
      <c r="H811" s="68">
        <v>0</v>
      </c>
      <c r="I811" s="68">
        <v>0</v>
      </c>
      <c r="J811" s="68">
        <v>0</v>
      </c>
      <c r="K811" s="65" t="str">
        <f t="shared" ref="K811:K825" si="46">+IF(I811&gt;0,"120+",IF(H811&gt;0,"91-120",IF(G811&gt;0,"61-90",IF(F811&gt;0,"31-60","1-30"))))</f>
        <v>1-30</v>
      </c>
      <c r="L811" s="66" t="s">
        <v>555</v>
      </c>
    </row>
    <row r="812" spans="1:12" x14ac:dyDescent="0.2">
      <c r="A812" s="66">
        <v>511290</v>
      </c>
      <c r="B812" s="67"/>
      <c r="C812" s="66" t="s">
        <v>42</v>
      </c>
      <c r="D812" s="66"/>
      <c r="E812" s="68">
        <v>81977.24363403389</v>
      </c>
      <c r="F812" s="68">
        <v>0</v>
      </c>
      <c r="G812" s="68">
        <v>0</v>
      </c>
      <c r="H812" s="68">
        <v>0</v>
      </c>
      <c r="I812" s="68">
        <v>0</v>
      </c>
      <c r="J812" s="68">
        <v>0</v>
      </c>
      <c r="K812" s="65" t="str">
        <f t="shared" si="46"/>
        <v>1-30</v>
      </c>
      <c r="L812" s="66" t="s">
        <v>555</v>
      </c>
    </row>
    <row r="813" spans="1:12" x14ac:dyDescent="0.2">
      <c r="A813" s="66">
        <v>488308</v>
      </c>
      <c r="B813" s="67"/>
      <c r="C813" s="66" t="s">
        <v>42</v>
      </c>
      <c r="D813" s="66"/>
      <c r="E813" s="68">
        <v>81967.807928532842</v>
      </c>
      <c r="F813" s="68">
        <v>0</v>
      </c>
      <c r="G813" s="68">
        <v>0</v>
      </c>
      <c r="H813" s="68">
        <v>0</v>
      </c>
      <c r="I813" s="68">
        <v>0</v>
      </c>
      <c r="J813" s="68">
        <v>0</v>
      </c>
      <c r="K813" s="65" t="str">
        <f t="shared" si="46"/>
        <v>1-30</v>
      </c>
      <c r="L813" s="66" t="s">
        <v>555</v>
      </c>
    </row>
    <row r="814" spans="1:12" x14ac:dyDescent="0.2">
      <c r="A814" s="66">
        <v>547317</v>
      </c>
      <c r="B814" s="67"/>
      <c r="C814" s="66" t="s">
        <v>42</v>
      </c>
      <c r="D814" s="66"/>
      <c r="E814" s="68">
        <v>81656.11</v>
      </c>
      <c r="F814" s="68">
        <v>0</v>
      </c>
      <c r="G814" s="68">
        <v>0</v>
      </c>
      <c r="H814" s="68">
        <v>0</v>
      </c>
      <c r="I814" s="68">
        <v>0</v>
      </c>
      <c r="J814" s="68">
        <v>0</v>
      </c>
      <c r="K814" s="65" t="str">
        <f t="shared" si="46"/>
        <v>1-30</v>
      </c>
      <c r="L814" s="66" t="s">
        <v>3243</v>
      </c>
    </row>
    <row r="815" spans="1:12" x14ac:dyDescent="0.2">
      <c r="A815" s="66">
        <v>354495</v>
      </c>
      <c r="B815" s="67"/>
      <c r="C815" s="66" t="s">
        <v>42</v>
      </c>
      <c r="D815" s="66"/>
      <c r="E815" s="68">
        <v>81608.679502093262</v>
      </c>
      <c r="F815" s="68">
        <v>0</v>
      </c>
      <c r="G815" s="68">
        <v>459990.81999999995</v>
      </c>
      <c r="H815" s="68">
        <v>1164709.1499999999</v>
      </c>
      <c r="I815" s="68">
        <v>0</v>
      </c>
      <c r="J815" s="68">
        <v>1624699.9699999997</v>
      </c>
      <c r="K815" s="65" t="str">
        <f t="shared" si="46"/>
        <v>91-120</v>
      </c>
      <c r="L815" s="66" t="s">
        <v>555</v>
      </c>
    </row>
    <row r="816" spans="1:12" x14ac:dyDescent="0.2">
      <c r="A816" s="66">
        <v>310863</v>
      </c>
      <c r="B816" s="67"/>
      <c r="C816" s="66" t="s">
        <v>42</v>
      </c>
      <c r="D816" s="66"/>
      <c r="E816" s="68">
        <v>81301.758630759447</v>
      </c>
      <c r="F816" s="68">
        <v>363371.82</v>
      </c>
      <c r="G816" s="68">
        <v>0</v>
      </c>
      <c r="H816" s="68">
        <v>0</v>
      </c>
      <c r="I816" s="68">
        <v>0</v>
      </c>
      <c r="J816" s="68">
        <v>363371.82</v>
      </c>
      <c r="K816" s="65" t="str">
        <f t="shared" si="46"/>
        <v>31-60</v>
      </c>
      <c r="L816" s="66" t="s">
        <v>555</v>
      </c>
    </row>
    <row r="817" spans="1:12" x14ac:dyDescent="0.2">
      <c r="A817" s="66">
        <v>316411</v>
      </c>
      <c r="B817" s="67"/>
      <c r="C817" s="66" t="s">
        <v>42</v>
      </c>
      <c r="D817" s="66"/>
      <c r="E817" s="68">
        <v>81249.536508953694</v>
      </c>
      <c r="F817" s="68">
        <v>0</v>
      </c>
      <c r="G817" s="68">
        <v>0</v>
      </c>
      <c r="H817" s="68">
        <v>0</v>
      </c>
      <c r="I817" s="68">
        <v>0</v>
      </c>
      <c r="J817" s="68">
        <v>0</v>
      </c>
      <c r="K817" s="65" t="str">
        <f t="shared" si="46"/>
        <v>1-30</v>
      </c>
      <c r="L817" s="66" t="s">
        <v>555</v>
      </c>
    </row>
    <row r="818" spans="1:12" x14ac:dyDescent="0.2">
      <c r="A818" s="66">
        <v>368723</v>
      </c>
      <c r="B818" s="67"/>
      <c r="C818" s="66" t="s">
        <v>42</v>
      </c>
      <c r="D818" s="66"/>
      <c r="E818" s="68">
        <v>81160.57415594389</v>
      </c>
      <c r="F818" s="68">
        <v>0</v>
      </c>
      <c r="G818" s="68">
        <v>0</v>
      </c>
      <c r="H818" s="68">
        <v>0</v>
      </c>
      <c r="I818" s="68">
        <v>0</v>
      </c>
      <c r="J818" s="68">
        <v>0</v>
      </c>
      <c r="K818" s="65" t="str">
        <f t="shared" si="46"/>
        <v>1-30</v>
      </c>
      <c r="L818" s="66" t="s">
        <v>555</v>
      </c>
    </row>
    <row r="819" spans="1:12" x14ac:dyDescent="0.2">
      <c r="A819" s="66">
        <v>363309</v>
      </c>
      <c r="B819" s="67"/>
      <c r="C819" s="66" t="s">
        <v>43</v>
      </c>
      <c r="D819" s="66"/>
      <c r="E819" s="68">
        <v>81135.78</v>
      </c>
      <c r="F819" s="68">
        <v>0</v>
      </c>
      <c r="G819" s="68">
        <v>81135.78</v>
      </c>
      <c r="H819" s="68">
        <v>0</v>
      </c>
      <c r="I819" s="68">
        <v>0</v>
      </c>
      <c r="J819" s="68">
        <v>81135.78</v>
      </c>
      <c r="K819" s="65" t="str">
        <f t="shared" si="46"/>
        <v>61-90</v>
      </c>
      <c r="L819" s="66" t="s">
        <v>5023</v>
      </c>
    </row>
    <row r="820" spans="1:12" x14ac:dyDescent="0.2">
      <c r="A820" s="66">
        <v>314280</v>
      </c>
      <c r="B820" s="67"/>
      <c r="C820" s="66" t="s">
        <v>42</v>
      </c>
      <c r="D820" s="66"/>
      <c r="E820" s="68">
        <v>81045.710201131238</v>
      </c>
      <c r="F820" s="68">
        <v>0</v>
      </c>
      <c r="G820" s="68">
        <v>0</v>
      </c>
      <c r="H820" s="68">
        <v>0</v>
      </c>
      <c r="I820" s="68">
        <v>0</v>
      </c>
      <c r="J820" s="68">
        <v>0</v>
      </c>
      <c r="K820" s="65" t="str">
        <f t="shared" si="46"/>
        <v>1-30</v>
      </c>
      <c r="L820" s="66" t="s">
        <v>555</v>
      </c>
    </row>
    <row r="821" spans="1:12" x14ac:dyDescent="0.2">
      <c r="A821" s="66">
        <v>309212</v>
      </c>
      <c r="B821" s="67"/>
      <c r="C821" s="66" t="s">
        <v>43</v>
      </c>
      <c r="D821" s="66"/>
      <c r="E821" s="68">
        <v>81015.759999999995</v>
      </c>
      <c r="F821" s="68">
        <v>0</v>
      </c>
      <c r="G821" s="68">
        <v>0</v>
      </c>
      <c r="H821" s="68">
        <v>0</v>
      </c>
      <c r="I821" s="68">
        <v>81015.759999999995</v>
      </c>
      <c r="J821" s="68">
        <v>81015.759999999995</v>
      </c>
      <c r="K821" s="65" t="str">
        <f t="shared" si="46"/>
        <v>120+</v>
      </c>
      <c r="L821" s="66" t="s">
        <v>3742</v>
      </c>
    </row>
    <row r="822" spans="1:12" x14ac:dyDescent="0.2">
      <c r="A822" s="66">
        <v>368988</v>
      </c>
      <c r="B822" s="67"/>
      <c r="C822" s="66" t="s">
        <v>43</v>
      </c>
      <c r="D822" s="66"/>
      <c r="E822" s="68">
        <v>80835.210000000006</v>
      </c>
      <c r="F822" s="68">
        <v>0</v>
      </c>
      <c r="G822" s="68">
        <v>0</v>
      </c>
      <c r="H822" s="68">
        <v>0</v>
      </c>
      <c r="I822" s="68">
        <v>80835.210000000006</v>
      </c>
      <c r="J822" s="68">
        <v>80835.210000000006</v>
      </c>
      <c r="K822" s="65" t="str">
        <f t="shared" si="46"/>
        <v>120+</v>
      </c>
      <c r="L822" s="66" t="s">
        <v>3243</v>
      </c>
    </row>
    <row r="823" spans="1:12" x14ac:dyDescent="0.2">
      <c r="A823" s="66">
        <v>314590</v>
      </c>
      <c r="B823" s="67"/>
      <c r="C823" s="66" t="s">
        <v>42</v>
      </c>
      <c r="D823" s="66"/>
      <c r="E823" s="68">
        <v>80667.39</v>
      </c>
      <c r="F823" s="68">
        <v>0</v>
      </c>
      <c r="G823" s="68">
        <v>0</v>
      </c>
      <c r="H823" s="68">
        <v>0</v>
      </c>
      <c r="I823" s="68">
        <v>0</v>
      </c>
      <c r="J823" s="68">
        <v>0</v>
      </c>
      <c r="K823" s="65" t="str">
        <f t="shared" si="46"/>
        <v>1-30</v>
      </c>
      <c r="L823" s="66" t="s">
        <v>555</v>
      </c>
    </row>
    <row r="824" spans="1:12" x14ac:dyDescent="0.2">
      <c r="A824" s="66">
        <v>341948</v>
      </c>
      <c r="B824" s="67"/>
      <c r="C824" s="66" t="s">
        <v>42</v>
      </c>
      <c r="D824" s="66"/>
      <c r="E824" s="68">
        <v>80556.295200677298</v>
      </c>
      <c r="F824" s="68">
        <v>0</v>
      </c>
      <c r="G824" s="68">
        <v>0</v>
      </c>
      <c r="H824" s="68">
        <v>0</v>
      </c>
      <c r="I824" s="68">
        <v>0</v>
      </c>
      <c r="J824" s="68">
        <v>0</v>
      </c>
      <c r="K824" s="65" t="str">
        <f t="shared" si="46"/>
        <v>1-30</v>
      </c>
      <c r="L824" s="66" t="s">
        <v>555</v>
      </c>
    </row>
    <row r="825" spans="1:12" x14ac:dyDescent="0.2">
      <c r="A825" s="66">
        <v>367088</v>
      </c>
      <c r="B825" s="67"/>
      <c r="C825" s="66" t="s">
        <v>42</v>
      </c>
      <c r="D825" s="66"/>
      <c r="E825" s="68">
        <v>80487.210000000006</v>
      </c>
      <c r="F825" s="68">
        <v>0</v>
      </c>
      <c r="G825" s="68">
        <v>0</v>
      </c>
      <c r="H825" s="68">
        <v>0</v>
      </c>
      <c r="I825" s="68">
        <v>0</v>
      </c>
      <c r="J825" s="68">
        <v>0</v>
      </c>
      <c r="K825" s="65" t="str">
        <f t="shared" si="46"/>
        <v>1-30</v>
      </c>
      <c r="L825" s="66" t="s">
        <v>3742</v>
      </c>
    </row>
    <row r="826" spans="1:12" x14ac:dyDescent="0.2">
      <c r="A826" s="66">
        <v>20341</v>
      </c>
      <c r="B826" s="69"/>
      <c r="C826" s="66" t="s">
        <v>42</v>
      </c>
      <c r="D826" s="66"/>
      <c r="E826" s="70">
        <v>80305.582600000009</v>
      </c>
      <c r="F826" s="68"/>
      <c r="G826" s="68"/>
      <c r="H826" s="68"/>
      <c r="I826" s="68"/>
      <c r="J826" s="68"/>
      <c r="K826" s="69"/>
      <c r="L826" s="66" t="s">
        <v>5021</v>
      </c>
    </row>
    <row r="827" spans="1:12" x14ac:dyDescent="0.2">
      <c r="A827" s="66">
        <v>313736</v>
      </c>
      <c r="B827" s="67"/>
      <c r="C827" s="66" t="s">
        <v>42</v>
      </c>
      <c r="D827" s="66"/>
      <c r="E827" s="68">
        <v>80286.172827347531</v>
      </c>
      <c r="F827" s="68">
        <v>0</v>
      </c>
      <c r="G827" s="68">
        <v>0</v>
      </c>
      <c r="H827" s="68">
        <v>0</v>
      </c>
      <c r="I827" s="68">
        <v>0</v>
      </c>
      <c r="J827" s="68">
        <v>0</v>
      </c>
      <c r="K827" s="65" t="str">
        <f>+IF(I827&gt;0,"120+",IF(H827&gt;0,"91-120",IF(G827&gt;0,"61-90",IF(F827&gt;0,"31-60","1-30"))))</f>
        <v>1-30</v>
      </c>
      <c r="L827" s="66" t="s">
        <v>555</v>
      </c>
    </row>
    <row r="828" spans="1:12" x14ac:dyDescent="0.2">
      <c r="A828" s="66">
        <v>497289</v>
      </c>
      <c r="B828" s="67"/>
      <c r="C828" s="66" t="s">
        <v>42</v>
      </c>
      <c r="D828" s="66"/>
      <c r="E828" s="68">
        <v>80238.866715642318</v>
      </c>
      <c r="F828" s="68">
        <v>0</v>
      </c>
      <c r="G828" s="68">
        <v>0</v>
      </c>
      <c r="H828" s="68">
        <v>0</v>
      </c>
      <c r="I828" s="68">
        <v>0</v>
      </c>
      <c r="J828" s="68">
        <v>0</v>
      </c>
      <c r="K828" s="65" t="str">
        <f>+IF(I828&gt;0,"120+",IF(H828&gt;0,"91-120",IF(G828&gt;0,"61-90",IF(F828&gt;0,"31-60","1-30"))))</f>
        <v>1-30</v>
      </c>
      <c r="L828" s="66" t="s">
        <v>555</v>
      </c>
    </row>
    <row r="829" spans="1:12" x14ac:dyDescent="0.2">
      <c r="A829" s="66">
        <v>19988</v>
      </c>
      <c r="B829" s="69"/>
      <c r="C829" s="66" t="s">
        <v>42</v>
      </c>
      <c r="D829" s="66"/>
      <c r="E829" s="70">
        <v>80165.65254000001</v>
      </c>
      <c r="F829" s="68"/>
      <c r="G829" s="68"/>
      <c r="H829" s="68"/>
      <c r="I829" s="68"/>
      <c r="J829" s="68"/>
      <c r="K829" s="69"/>
      <c r="L829" s="66" t="s">
        <v>5021</v>
      </c>
    </row>
    <row r="830" spans="1:12" x14ac:dyDescent="0.2">
      <c r="A830" s="66">
        <v>351644</v>
      </c>
      <c r="B830" s="67"/>
      <c r="C830" s="66" t="s">
        <v>42</v>
      </c>
      <c r="D830" s="66"/>
      <c r="E830" s="68">
        <v>80089.89</v>
      </c>
      <c r="F830" s="68">
        <v>0</v>
      </c>
      <c r="G830" s="68">
        <v>25454.51</v>
      </c>
      <c r="H830" s="68">
        <v>0</v>
      </c>
      <c r="I830" s="68">
        <v>54635.38</v>
      </c>
      <c r="J830" s="68">
        <v>80089.89</v>
      </c>
      <c r="K830" s="65" t="str">
        <f t="shared" ref="K830:K852" si="47">+IF(I830&gt;0,"120+",IF(H830&gt;0,"91-120",IF(G830&gt;0,"61-90",IF(F830&gt;0,"31-60","1-30"))))</f>
        <v>120+</v>
      </c>
      <c r="L830" s="66" t="s">
        <v>3243</v>
      </c>
    </row>
    <row r="831" spans="1:12" x14ac:dyDescent="0.2">
      <c r="A831" s="66">
        <v>316382</v>
      </c>
      <c r="B831" s="67"/>
      <c r="C831" s="66" t="s">
        <v>42</v>
      </c>
      <c r="D831" s="66"/>
      <c r="E831" s="68">
        <v>79725.009999999995</v>
      </c>
      <c r="F831" s="68">
        <v>0</v>
      </c>
      <c r="G831" s="68">
        <v>0</v>
      </c>
      <c r="H831" s="68">
        <v>0</v>
      </c>
      <c r="I831" s="68">
        <v>0</v>
      </c>
      <c r="J831" s="68">
        <v>0</v>
      </c>
      <c r="K831" s="65" t="str">
        <f t="shared" si="47"/>
        <v>1-30</v>
      </c>
      <c r="L831" s="66" t="s">
        <v>3243</v>
      </c>
    </row>
    <row r="832" spans="1:12" x14ac:dyDescent="0.2">
      <c r="A832" s="66">
        <v>354604</v>
      </c>
      <c r="B832" s="67"/>
      <c r="C832" s="66" t="s">
        <v>43</v>
      </c>
      <c r="D832" s="66"/>
      <c r="E832" s="68">
        <v>79636.859663275973</v>
      </c>
      <c r="F832" s="68">
        <v>0</v>
      </c>
      <c r="G832" s="68">
        <v>0</v>
      </c>
      <c r="H832" s="68">
        <v>0</v>
      </c>
      <c r="I832" s="68">
        <v>1585444.15</v>
      </c>
      <c r="J832" s="68">
        <v>1585444.15</v>
      </c>
      <c r="K832" s="65" t="str">
        <f t="shared" si="47"/>
        <v>120+</v>
      </c>
      <c r="L832" s="66" t="s">
        <v>555</v>
      </c>
    </row>
    <row r="833" spans="1:12" x14ac:dyDescent="0.2">
      <c r="A833" s="66">
        <v>363287</v>
      </c>
      <c r="B833" s="67"/>
      <c r="C833" s="66" t="s">
        <v>42</v>
      </c>
      <c r="D833" s="66"/>
      <c r="E833" s="68">
        <v>79562.974347067837</v>
      </c>
      <c r="F833" s="68">
        <v>0</v>
      </c>
      <c r="G833" s="68">
        <v>0</v>
      </c>
      <c r="H833" s="68">
        <v>0</v>
      </c>
      <c r="I833" s="68">
        <v>0</v>
      </c>
      <c r="J833" s="68">
        <v>0</v>
      </c>
      <c r="K833" s="65" t="str">
        <f t="shared" si="47"/>
        <v>1-30</v>
      </c>
      <c r="L833" s="66" t="s">
        <v>555</v>
      </c>
    </row>
    <row r="834" spans="1:12" x14ac:dyDescent="0.2">
      <c r="A834" s="66">
        <v>348308</v>
      </c>
      <c r="B834" s="67"/>
      <c r="C834" s="66" t="s">
        <v>42</v>
      </c>
      <c r="D834" s="66"/>
      <c r="E834" s="68">
        <v>79126.559999999998</v>
      </c>
      <c r="F834" s="68">
        <v>0</v>
      </c>
      <c r="G834" s="68">
        <v>0</v>
      </c>
      <c r="H834" s="68">
        <v>0</v>
      </c>
      <c r="I834" s="68">
        <v>0</v>
      </c>
      <c r="J834" s="68">
        <v>0</v>
      </c>
      <c r="K834" s="65" t="str">
        <f t="shared" si="47"/>
        <v>1-30</v>
      </c>
      <c r="L834" s="66" t="s">
        <v>3581</v>
      </c>
    </row>
    <row r="835" spans="1:12" x14ac:dyDescent="0.2">
      <c r="A835" s="66">
        <v>311327</v>
      </c>
      <c r="B835" s="67"/>
      <c r="C835" s="66" t="s">
        <v>42</v>
      </c>
      <c r="D835" s="66"/>
      <c r="E835" s="68">
        <v>78926.40001329768</v>
      </c>
      <c r="F835" s="68">
        <v>0</v>
      </c>
      <c r="G835" s="68">
        <v>0</v>
      </c>
      <c r="H835" s="68">
        <v>0</v>
      </c>
      <c r="I835" s="68">
        <v>0</v>
      </c>
      <c r="J835" s="68">
        <v>0</v>
      </c>
      <c r="K835" s="65" t="str">
        <f t="shared" si="47"/>
        <v>1-30</v>
      </c>
      <c r="L835" s="66" t="s">
        <v>555</v>
      </c>
    </row>
    <row r="836" spans="1:12" x14ac:dyDescent="0.2">
      <c r="A836" s="66">
        <v>366961</v>
      </c>
      <c r="B836" s="67"/>
      <c r="C836" s="66" t="s">
        <v>42</v>
      </c>
      <c r="D836" s="66"/>
      <c r="E836" s="68">
        <v>78802.929999999993</v>
      </c>
      <c r="F836" s="68">
        <v>0</v>
      </c>
      <c r="G836" s="68">
        <v>0</v>
      </c>
      <c r="H836" s="68">
        <v>0</v>
      </c>
      <c r="I836" s="68">
        <v>0</v>
      </c>
      <c r="J836" s="68">
        <v>0</v>
      </c>
      <c r="K836" s="65" t="str">
        <f t="shared" si="47"/>
        <v>1-30</v>
      </c>
      <c r="L836" s="66" t="s">
        <v>3243</v>
      </c>
    </row>
    <row r="837" spans="1:12" x14ac:dyDescent="0.2">
      <c r="A837" s="66">
        <v>314952</v>
      </c>
      <c r="B837" s="67"/>
      <c r="C837" s="66" t="s">
        <v>42</v>
      </c>
      <c r="D837" s="66"/>
      <c r="E837" s="68">
        <v>78783.877913581979</v>
      </c>
      <c r="F837" s="68">
        <v>0</v>
      </c>
      <c r="G837" s="68">
        <v>0</v>
      </c>
      <c r="H837" s="68">
        <v>0</v>
      </c>
      <c r="I837" s="68">
        <v>0</v>
      </c>
      <c r="J837" s="68">
        <v>0</v>
      </c>
      <c r="K837" s="65" t="str">
        <f t="shared" si="47"/>
        <v>1-30</v>
      </c>
      <c r="L837" s="66" t="s">
        <v>555</v>
      </c>
    </row>
    <row r="838" spans="1:12" x14ac:dyDescent="0.2">
      <c r="A838" s="66">
        <v>319145</v>
      </c>
      <c r="B838" s="67"/>
      <c r="C838" s="66" t="s">
        <v>42</v>
      </c>
      <c r="D838" s="66"/>
      <c r="E838" s="68">
        <v>78775.58</v>
      </c>
      <c r="F838" s="68">
        <v>0</v>
      </c>
      <c r="G838" s="68">
        <v>0</v>
      </c>
      <c r="H838" s="68">
        <v>0</v>
      </c>
      <c r="I838" s="68">
        <v>0</v>
      </c>
      <c r="J838" s="68">
        <v>0</v>
      </c>
      <c r="K838" s="65" t="str">
        <f t="shared" si="47"/>
        <v>1-30</v>
      </c>
      <c r="L838" s="66" t="s">
        <v>5023</v>
      </c>
    </row>
    <row r="839" spans="1:12" x14ac:dyDescent="0.2">
      <c r="A839" s="66">
        <v>333264</v>
      </c>
      <c r="B839" s="67"/>
      <c r="C839" s="66" t="s">
        <v>42</v>
      </c>
      <c r="D839" s="66"/>
      <c r="E839" s="68">
        <v>78528.799999999988</v>
      </c>
      <c r="F839" s="68">
        <v>38158.14</v>
      </c>
      <c r="G839" s="68">
        <v>0</v>
      </c>
      <c r="H839" s="68">
        <v>0</v>
      </c>
      <c r="I839" s="68">
        <v>0</v>
      </c>
      <c r="J839" s="68">
        <v>38158.14</v>
      </c>
      <c r="K839" s="65" t="str">
        <f t="shared" si="47"/>
        <v>31-60</v>
      </c>
      <c r="L839" s="66" t="s">
        <v>3804</v>
      </c>
    </row>
    <row r="840" spans="1:12" x14ac:dyDescent="0.2">
      <c r="A840" s="66">
        <v>310424</v>
      </c>
      <c r="B840" s="67"/>
      <c r="C840" s="66" t="s">
        <v>42</v>
      </c>
      <c r="D840" s="66"/>
      <c r="E840" s="68">
        <v>78489.289999999994</v>
      </c>
      <c r="F840" s="68">
        <v>0</v>
      </c>
      <c r="G840" s="68">
        <v>0</v>
      </c>
      <c r="H840" s="68">
        <v>0</v>
      </c>
      <c r="I840" s="68">
        <v>0</v>
      </c>
      <c r="J840" s="68">
        <v>0</v>
      </c>
      <c r="K840" s="65" t="str">
        <f t="shared" si="47"/>
        <v>1-30</v>
      </c>
      <c r="L840" s="66" t="s">
        <v>3581</v>
      </c>
    </row>
    <row r="841" spans="1:12" x14ac:dyDescent="0.2">
      <c r="A841" s="66">
        <v>339655</v>
      </c>
      <c r="B841" s="67"/>
      <c r="C841" s="66" t="s">
        <v>42</v>
      </c>
      <c r="D841" s="66"/>
      <c r="E841" s="68">
        <v>78390.83</v>
      </c>
      <c r="F841" s="68">
        <v>0</v>
      </c>
      <c r="G841" s="68">
        <v>0</v>
      </c>
      <c r="H841" s="68">
        <v>0</v>
      </c>
      <c r="I841" s="68">
        <v>0</v>
      </c>
      <c r="J841" s="68">
        <v>0</v>
      </c>
      <c r="K841" s="65" t="str">
        <f t="shared" si="47"/>
        <v>1-30</v>
      </c>
      <c r="L841" s="66" t="s">
        <v>3243</v>
      </c>
    </row>
    <row r="842" spans="1:12" x14ac:dyDescent="0.2">
      <c r="A842" s="66">
        <v>361949</v>
      </c>
      <c r="B842" s="67"/>
      <c r="C842" s="66" t="s">
        <v>42</v>
      </c>
      <c r="D842" s="66"/>
      <c r="E842" s="68">
        <v>78378.37</v>
      </c>
      <c r="F842" s="68">
        <v>0</v>
      </c>
      <c r="G842" s="68">
        <v>0</v>
      </c>
      <c r="H842" s="68">
        <v>0</v>
      </c>
      <c r="I842" s="68">
        <v>0</v>
      </c>
      <c r="J842" s="68">
        <v>0</v>
      </c>
      <c r="K842" s="65" t="str">
        <f t="shared" si="47"/>
        <v>1-30</v>
      </c>
      <c r="L842" s="66" t="s">
        <v>3243</v>
      </c>
    </row>
    <row r="843" spans="1:12" x14ac:dyDescent="0.2">
      <c r="A843" s="66">
        <v>314729</v>
      </c>
      <c r="B843" s="67"/>
      <c r="C843" s="66" t="s">
        <v>42</v>
      </c>
      <c r="D843" s="66"/>
      <c r="E843" s="68">
        <v>78308.489640629588</v>
      </c>
      <c r="F843" s="68">
        <v>0</v>
      </c>
      <c r="G843" s="68">
        <v>0</v>
      </c>
      <c r="H843" s="68">
        <v>0</v>
      </c>
      <c r="I843" s="68">
        <v>0</v>
      </c>
      <c r="J843" s="68">
        <v>0</v>
      </c>
      <c r="K843" s="65" t="str">
        <f t="shared" si="47"/>
        <v>1-30</v>
      </c>
      <c r="L843" s="66" t="s">
        <v>555</v>
      </c>
    </row>
    <row r="844" spans="1:12" x14ac:dyDescent="0.2">
      <c r="A844" s="66">
        <v>329339</v>
      </c>
      <c r="B844" s="67"/>
      <c r="C844" s="66" t="s">
        <v>42</v>
      </c>
      <c r="D844" s="66"/>
      <c r="E844" s="68">
        <v>77961.36</v>
      </c>
      <c r="F844" s="68">
        <v>0</v>
      </c>
      <c r="G844" s="68">
        <v>0</v>
      </c>
      <c r="H844" s="68">
        <v>0</v>
      </c>
      <c r="I844" s="68">
        <v>0</v>
      </c>
      <c r="J844" s="68">
        <v>0</v>
      </c>
      <c r="K844" s="65" t="str">
        <f t="shared" si="47"/>
        <v>1-30</v>
      </c>
      <c r="L844" s="66" t="s">
        <v>3804</v>
      </c>
    </row>
    <row r="845" spans="1:12" x14ac:dyDescent="0.2">
      <c r="A845" s="66">
        <v>316969</v>
      </c>
      <c r="B845" s="67"/>
      <c r="C845" s="66" t="s">
        <v>42</v>
      </c>
      <c r="D845" s="66"/>
      <c r="E845" s="68">
        <v>77958.529193791022</v>
      </c>
      <c r="F845" s="68">
        <v>0</v>
      </c>
      <c r="G845" s="68">
        <v>0</v>
      </c>
      <c r="H845" s="68">
        <v>0</v>
      </c>
      <c r="I845" s="68">
        <v>0</v>
      </c>
      <c r="J845" s="68">
        <v>0</v>
      </c>
      <c r="K845" s="65" t="str">
        <f t="shared" si="47"/>
        <v>1-30</v>
      </c>
      <c r="L845" s="66" t="s">
        <v>555</v>
      </c>
    </row>
    <row r="846" spans="1:12" x14ac:dyDescent="0.2">
      <c r="A846" s="66">
        <v>369582</v>
      </c>
      <c r="B846" s="67"/>
      <c r="C846" s="66" t="s">
        <v>42</v>
      </c>
      <c r="D846" s="66"/>
      <c r="E846" s="68">
        <v>77461.34</v>
      </c>
      <c r="F846" s="68">
        <v>0</v>
      </c>
      <c r="G846" s="68">
        <v>0</v>
      </c>
      <c r="H846" s="68">
        <v>0</v>
      </c>
      <c r="I846" s="68">
        <v>0</v>
      </c>
      <c r="J846" s="68">
        <v>0</v>
      </c>
      <c r="K846" s="65" t="str">
        <f t="shared" si="47"/>
        <v>1-30</v>
      </c>
      <c r="L846" s="66" t="s">
        <v>555</v>
      </c>
    </row>
    <row r="847" spans="1:12" x14ac:dyDescent="0.2">
      <c r="A847" s="66">
        <v>317526</v>
      </c>
      <c r="B847" s="67"/>
      <c r="C847" s="66" t="s">
        <v>42</v>
      </c>
      <c r="D847" s="66"/>
      <c r="E847" s="68">
        <v>77452.169102835222</v>
      </c>
      <c r="F847" s="68">
        <v>1541950.41</v>
      </c>
      <c r="G847" s="68">
        <v>0</v>
      </c>
      <c r="H847" s="68">
        <v>0</v>
      </c>
      <c r="I847" s="68">
        <v>0</v>
      </c>
      <c r="J847" s="68">
        <v>1541950.41</v>
      </c>
      <c r="K847" s="65" t="str">
        <f t="shared" si="47"/>
        <v>31-60</v>
      </c>
      <c r="L847" s="66" t="s">
        <v>555</v>
      </c>
    </row>
    <row r="848" spans="1:12" x14ac:dyDescent="0.2">
      <c r="A848" s="66">
        <v>349149</v>
      </c>
      <c r="B848" s="67"/>
      <c r="C848" s="66" t="s">
        <v>42</v>
      </c>
      <c r="D848" s="66"/>
      <c r="E848" s="68">
        <v>77344.86977517308</v>
      </c>
      <c r="F848" s="68">
        <v>0</v>
      </c>
      <c r="G848" s="68">
        <v>0</v>
      </c>
      <c r="H848" s="68">
        <v>0</v>
      </c>
      <c r="I848" s="68">
        <v>0</v>
      </c>
      <c r="J848" s="68">
        <v>0</v>
      </c>
      <c r="K848" s="65" t="str">
        <f t="shared" si="47"/>
        <v>1-30</v>
      </c>
      <c r="L848" s="66" t="s">
        <v>555</v>
      </c>
    </row>
    <row r="849" spans="1:12" x14ac:dyDescent="0.2">
      <c r="A849" s="66">
        <v>310924</v>
      </c>
      <c r="B849" s="67"/>
      <c r="C849" s="66" t="s">
        <v>42</v>
      </c>
      <c r="D849" s="66"/>
      <c r="E849" s="68">
        <v>77320.938204820763</v>
      </c>
      <c r="F849" s="68">
        <v>0</v>
      </c>
      <c r="G849" s="68">
        <v>0</v>
      </c>
      <c r="H849" s="68">
        <v>0</v>
      </c>
      <c r="I849" s="68">
        <v>0</v>
      </c>
      <c r="J849" s="68">
        <v>0</v>
      </c>
      <c r="K849" s="65" t="str">
        <f t="shared" si="47"/>
        <v>1-30</v>
      </c>
      <c r="L849" s="66" t="s">
        <v>555</v>
      </c>
    </row>
    <row r="850" spans="1:12" x14ac:dyDescent="0.2">
      <c r="A850" s="66">
        <v>341755</v>
      </c>
      <c r="B850" s="67"/>
      <c r="C850" s="66" t="s">
        <v>42</v>
      </c>
      <c r="D850" s="66"/>
      <c r="E850" s="68">
        <v>77147.17</v>
      </c>
      <c r="F850" s="68">
        <v>0</v>
      </c>
      <c r="G850" s="68">
        <v>0</v>
      </c>
      <c r="H850" s="68">
        <v>0</v>
      </c>
      <c r="I850" s="68">
        <v>0</v>
      </c>
      <c r="J850" s="68">
        <v>0</v>
      </c>
      <c r="K850" s="65" t="str">
        <f t="shared" si="47"/>
        <v>1-30</v>
      </c>
      <c r="L850" s="66" t="s">
        <v>3581</v>
      </c>
    </row>
    <row r="851" spans="1:12" x14ac:dyDescent="0.2">
      <c r="A851" s="66">
        <v>314672</v>
      </c>
      <c r="B851" s="67"/>
      <c r="C851" s="66" t="s">
        <v>42</v>
      </c>
      <c r="D851" s="66"/>
      <c r="E851" s="68">
        <v>76752.700279158147</v>
      </c>
      <c r="F851" s="68">
        <v>0</v>
      </c>
      <c r="G851" s="68">
        <v>0</v>
      </c>
      <c r="H851" s="68">
        <v>0</v>
      </c>
      <c r="I851" s="68">
        <v>0</v>
      </c>
      <c r="J851" s="68">
        <v>0</v>
      </c>
      <c r="K851" s="65" t="str">
        <f t="shared" si="47"/>
        <v>1-30</v>
      </c>
      <c r="L851" s="66" t="s">
        <v>555</v>
      </c>
    </row>
    <row r="852" spans="1:12" x14ac:dyDescent="0.2">
      <c r="A852" s="66">
        <v>477314</v>
      </c>
      <c r="B852" s="67"/>
      <c r="C852" s="66" t="s">
        <v>42</v>
      </c>
      <c r="D852" s="66"/>
      <c r="E852" s="68">
        <v>76580.639999999999</v>
      </c>
      <c r="F852" s="68">
        <v>0</v>
      </c>
      <c r="G852" s="68">
        <v>0</v>
      </c>
      <c r="H852" s="68">
        <v>0</v>
      </c>
      <c r="I852" s="68">
        <v>0</v>
      </c>
      <c r="J852" s="68">
        <v>0</v>
      </c>
      <c r="K852" s="65" t="str">
        <f t="shared" si="47"/>
        <v>1-30</v>
      </c>
      <c r="L852" s="66" t="s">
        <v>3243</v>
      </c>
    </row>
    <row r="853" spans="1:12" x14ac:dyDescent="0.2">
      <c r="A853" s="66">
        <v>20288</v>
      </c>
      <c r="B853" s="69"/>
      <c r="C853" s="66" t="s">
        <v>42</v>
      </c>
      <c r="D853" s="66"/>
      <c r="E853" s="70">
        <v>76523.818360000005</v>
      </c>
      <c r="F853" s="68"/>
      <c r="G853" s="68"/>
      <c r="H853" s="68"/>
      <c r="I853" s="68"/>
      <c r="J853" s="68"/>
      <c r="K853" s="69"/>
      <c r="L853" s="66" t="s">
        <v>5021</v>
      </c>
    </row>
    <row r="854" spans="1:12" x14ac:dyDescent="0.2">
      <c r="A854" s="66">
        <v>20224</v>
      </c>
      <c r="B854" s="69"/>
      <c r="C854" s="66" t="s">
        <v>42</v>
      </c>
      <c r="D854" s="66"/>
      <c r="E854" s="70">
        <v>76440.034540000008</v>
      </c>
      <c r="F854" s="68"/>
      <c r="G854" s="68"/>
      <c r="H854" s="68"/>
      <c r="I854" s="68"/>
      <c r="J854" s="68"/>
      <c r="K854" s="69"/>
      <c r="L854" s="66" t="s">
        <v>5021</v>
      </c>
    </row>
    <row r="855" spans="1:12" x14ac:dyDescent="0.2">
      <c r="A855" s="66">
        <v>365148</v>
      </c>
      <c r="B855" s="67"/>
      <c r="C855" s="66" t="s">
        <v>43</v>
      </c>
      <c r="D855" s="66"/>
      <c r="E855" s="68">
        <v>76430.042851122591</v>
      </c>
      <c r="F855" s="68">
        <v>0</v>
      </c>
      <c r="G855" s="68">
        <v>0</v>
      </c>
      <c r="H855" s="68">
        <v>0</v>
      </c>
      <c r="I855" s="68">
        <v>1521601.49</v>
      </c>
      <c r="J855" s="68">
        <v>1521601.49</v>
      </c>
      <c r="K855" s="65" t="str">
        <f>+IF(I855&gt;0,"120+",IF(H855&gt;0,"91-120",IF(G855&gt;0,"61-90",IF(F855&gt;0,"31-60","1-30"))))</f>
        <v>120+</v>
      </c>
      <c r="L855" s="66" t="s">
        <v>555</v>
      </c>
    </row>
    <row r="856" spans="1:12" x14ac:dyDescent="0.2">
      <c r="A856" s="66">
        <v>318184</v>
      </c>
      <c r="B856" s="67"/>
      <c r="C856" s="66" t="s">
        <v>42</v>
      </c>
      <c r="D856" s="66"/>
      <c r="E856" s="68">
        <v>76342.776262912972</v>
      </c>
      <c r="F856" s="68">
        <v>0</v>
      </c>
      <c r="G856" s="68">
        <v>0</v>
      </c>
      <c r="H856" s="68">
        <v>0</v>
      </c>
      <c r="I856" s="68">
        <v>0</v>
      </c>
      <c r="J856" s="68">
        <v>0</v>
      </c>
      <c r="K856" s="65" t="str">
        <f>+IF(I856&gt;0,"120+",IF(H856&gt;0,"91-120",IF(G856&gt;0,"61-90",IF(F856&gt;0,"31-60","1-30"))))</f>
        <v>1-30</v>
      </c>
      <c r="L856" s="66" t="s">
        <v>555</v>
      </c>
    </row>
    <row r="857" spans="1:12" x14ac:dyDescent="0.2">
      <c r="A857" s="66">
        <v>369449</v>
      </c>
      <c r="B857" s="67"/>
      <c r="C857" s="66" t="s">
        <v>42</v>
      </c>
      <c r="D857" s="66"/>
      <c r="E857" s="68">
        <v>76146.462353891344</v>
      </c>
      <c r="F857" s="68">
        <v>0</v>
      </c>
      <c r="G857" s="68">
        <v>0</v>
      </c>
      <c r="H857" s="68">
        <v>0</v>
      </c>
      <c r="I857" s="68">
        <v>0</v>
      </c>
      <c r="J857" s="68">
        <v>0</v>
      </c>
      <c r="K857" s="65" t="str">
        <f>+IF(I857&gt;0,"120+",IF(H857&gt;0,"91-120",IF(G857&gt;0,"61-90",IF(F857&gt;0,"31-60","1-30"))))</f>
        <v>1-30</v>
      </c>
      <c r="L857" s="66" t="s">
        <v>555</v>
      </c>
    </row>
    <row r="858" spans="1:12" x14ac:dyDescent="0.2">
      <c r="A858" s="66">
        <v>367111</v>
      </c>
      <c r="B858" s="67"/>
      <c r="C858" s="66" t="s">
        <v>42</v>
      </c>
      <c r="D858" s="66"/>
      <c r="E858" s="68">
        <v>76092.850000000006</v>
      </c>
      <c r="F858" s="68">
        <v>0</v>
      </c>
      <c r="G858" s="68">
        <v>0</v>
      </c>
      <c r="H858" s="68">
        <v>0</v>
      </c>
      <c r="I858" s="68">
        <v>0</v>
      </c>
      <c r="J858" s="68">
        <v>0</v>
      </c>
      <c r="K858" s="65" t="str">
        <f>+IF(I858&gt;0,"120+",IF(H858&gt;0,"91-120",IF(G858&gt;0,"61-90",IF(F858&gt;0,"31-60","1-30"))))</f>
        <v>1-30</v>
      </c>
      <c r="L858" s="66" t="s">
        <v>3804</v>
      </c>
    </row>
    <row r="859" spans="1:12" x14ac:dyDescent="0.2">
      <c r="A859" s="66">
        <v>20175</v>
      </c>
      <c r="B859" s="69"/>
      <c r="C859" s="66" t="s">
        <v>42</v>
      </c>
      <c r="D859" s="66"/>
      <c r="E859" s="70">
        <v>76001.422300000006</v>
      </c>
      <c r="F859" s="68"/>
      <c r="G859" s="68"/>
      <c r="H859" s="68"/>
      <c r="I859" s="68"/>
      <c r="J859" s="68"/>
      <c r="K859" s="69"/>
      <c r="L859" s="66" t="s">
        <v>5021</v>
      </c>
    </row>
    <row r="860" spans="1:12" x14ac:dyDescent="0.2">
      <c r="A860" s="66">
        <v>312674</v>
      </c>
      <c r="B860" s="67"/>
      <c r="C860" s="66" t="s">
        <v>42</v>
      </c>
      <c r="D860" s="66"/>
      <c r="E860" s="68">
        <v>75983.261567773356</v>
      </c>
      <c r="F860" s="68">
        <v>0</v>
      </c>
      <c r="G860" s="68">
        <v>0</v>
      </c>
      <c r="H860" s="68">
        <v>0</v>
      </c>
      <c r="I860" s="68">
        <v>0</v>
      </c>
      <c r="J860" s="68">
        <v>0</v>
      </c>
      <c r="K860" s="65" t="str">
        <f>+IF(I860&gt;0,"120+",IF(H860&gt;0,"91-120",IF(G860&gt;0,"61-90",IF(F860&gt;0,"31-60","1-30"))))</f>
        <v>1-30</v>
      </c>
      <c r="L860" s="66" t="s">
        <v>555</v>
      </c>
    </row>
    <row r="861" spans="1:12" x14ac:dyDescent="0.2">
      <c r="A861" s="66">
        <v>318992</v>
      </c>
      <c r="B861" s="67"/>
      <c r="C861" s="66" t="s">
        <v>42</v>
      </c>
      <c r="D861" s="66"/>
      <c r="E861" s="68">
        <v>75908.307357165089</v>
      </c>
      <c r="F861" s="68">
        <v>0</v>
      </c>
      <c r="G861" s="68">
        <v>0</v>
      </c>
      <c r="H861" s="68">
        <v>0</v>
      </c>
      <c r="I861" s="68">
        <v>0</v>
      </c>
      <c r="J861" s="68">
        <v>0</v>
      </c>
      <c r="K861" s="65" t="str">
        <f>+IF(I861&gt;0,"120+",IF(H861&gt;0,"91-120",IF(G861&gt;0,"61-90",IF(F861&gt;0,"31-60","1-30"))))</f>
        <v>1-30</v>
      </c>
      <c r="L861" s="66" t="s">
        <v>555</v>
      </c>
    </row>
    <row r="862" spans="1:12" x14ac:dyDescent="0.2">
      <c r="A862" s="66">
        <v>327169</v>
      </c>
      <c r="B862" s="67"/>
      <c r="C862" s="66" t="s">
        <v>42</v>
      </c>
      <c r="D862" s="66"/>
      <c r="E862" s="68">
        <v>75697.760000000009</v>
      </c>
      <c r="F862" s="68">
        <v>36214.19</v>
      </c>
      <c r="G862" s="68">
        <v>0</v>
      </c>
      <c r="H862" s="68">
        <v>0</v>
      </c>
      <c r="I862" s="68">
        <v>0</v>
      </c>
      <c r="J862" s="68">
        <v>36214.19</v>
      </c>
      <c r="K862" s="65" t="str">
        <f>+IF(I862&gt;0,"120+",IF(H862&gt;0,"91-120",IF(G862&gt;0,"61-90",IF(F862&gt;0,"31-60","1-30"))))</f>
        <v>31-60</v>
      </c>
      <c r="L862" s="66" t="s">
        <v>3804</v>
      </c>
    </row>
    <row r="863" spans="1:12" x14ac:dyDescent="0.2">
      <c r="A863" s="66">
        <v>19784</v>
      </c>
      <c r="B863" s="69"/>
      <c r="C863" s="66" t="s">
        <v>43</v>
      </c>
      <c r="D863" s="66"/>
      <c r="E863" s="70">
        <v>75602.549260000014</v>
      </c>
      <c r="F863" s="68"/>
      <c r="G863" s="68"/>
      <c r="H863" s="68"/>
      <c r="I863" s="68"/>
      <c r="J863" s="68"/>
      <c r="K863" s="69"/>
      <c r="L863" s="66" t="s">
        <v>5021</v>
      </c>
    </row>
    <row r="864" spans="1:12" x14ac:dyDescent="0.2">
      <c r="A864" s="66">
        <v>320700</v>
      </c>
      <c r="B864" s="67"/>
      <c r="C864" s="66" t="s">
        <v>42</v>
      </c>
      <c r="D864" s="66"/>
      <c r="E864" s="68">
        <v>75318.81</v>
      </c>
      <c r="F864" s="68">
        <v>75318.81</v>
      </c>
      <c r="G864" s="68">
        <v>0</v>
      </c>
      <c r="H864" s="68">
        <v>0</v>
      </c>
      <c r="I864" s="68">
        <v>0</v>
      </c>
      <c r="J864" s="68">
        <v>75318.81</v>
      </c>
      <c r="K864" s="65" t="str">
        <f t="shared" ref="K864:K876" si="48">+IF(I864&gt;0,"120+",IF(H864&gt;0,"91-120",IF(G864&gt;0,"61-90",IF(F864&gt;0,"31-60","1-30"))))</f>
        <v>31-60</v>
      </c>
      <c r="L864" s="66" t="s">
        <v>3804</v>
      </c>
    </row>
    <row r="865" spans="1:12" x14ac:dyDescent="0.2">
      <c r="A865" s="66">
        <v>310291</v>
      </c>
      <c r="B865" s="67"/>
      <c r="C865" s="66" t="s">
        <v>42</v>
      </c>
      <c r="D865" s="66"/>
      <c r="E865" s="68">
        <v>75286.398174196569</v>
      </c>
      <c r="F865" s="68">
        <v>0</v>
      </c>
      <c r="G865" s="68">
        <v>0</v>
      </c>
      <c r="H865" s="68">
        <v>0</v>
      </c>
      <c r="I865" s="68">
        <v>0</v>
      </c>
      <c r="J865" s="68">
        <v>0</v>
      </c>
      <c r="K865" s="65" t="str">
        <f t="shared" si="48"/>
        <v>1-30</v>
      </c>
      <c r="L865" s="66" t="s">
        <v>555</v>
      </c>
    </row>
    <row r="866" spans="1:12" x14ac:dyDescent="0.2">
      <c r="A866" s="66">
        <v>331009</v>
      </c>
      <c r="B866" s="67"/>
      <c r="C866" s="66" t="s">
        <v>42</v>
      </c>
      <c r="D866" s="66"/>
      <c r="E866" s="68">
        <v>75232.039999999994</v>
      </c>
      <c r="F866" s="68">
        <v>75232.039999999994</v>
      </c>
      <c r="G866" s="68">
        <v>0</v>
      </c>
      <c r="H866" s="68">
        <v>0</v>
      </c>
      <c r="I866" s="68">
        <v>0</v>
      </c>
      <c r="J866" s="68">
        <v>75232.039999999994</v>
      </c>
      <c r="K866" s="65" t="str">
        <f t="shared" si="48"/>
        <v>31-60</v>
      </c>
      <c r="L866" s="66" t="s">
        <v>3742</v>
      </c>
    </row>
    <row r="867" spans="1:12" x14ac:dyDescent="0.2">
      <c r="A867" s="66">
        <v>320661</v>
      </c>
      <c r="B867" s="67"/>
      <c r="C867" s="66" t="s">
        <v>42</v>
      </c>
      <c r="D867" s="66"/>
      <c r="E867" s="68">
        <v>75196.28</v>
      </c>
      <c r="F867" s="68">
        <v>0</v>
      </c>
      <c r="G867" s="68">
        <v>0</v>
      </c>
      <c r="H867" s="68">
        <v>0</v>
      </c>
      <c r="I867" s="68">
        <v>0</v>
      </c>
      <c r="J867" s="68">
        <v>0</v>
      </c>
      <c r="K867" s="65" t="str">
        <f t="shared" si="48"/>
        <v>1-30</v>
      </c>
      <c r="L867" s="66" t="s">
        <v>3804</v>
      </c>
    </row>
    <row r="868" spans="1:12" x14ac:dyDescent="0.2">
      <c r="A868" s="66">
        <v>366036</v>
      </c>
      <c r="B868" s="67"/>
      <c r="C868" s="66" t="s">
        <v>42</v>
      </c>
      <c r="D868" s="66"/>
      <c r="E868" s="68">
        <v>74830.83</v>
      </c>
      <c r="F868" s="68">
        <v>0</v>
      </c>
      <c r="G868" s="68">
        <v>0</v>
      </c>
      <c r="H868" s="68">
        <v>0</v>
      </c>
      <c r="I868" s="68">
        <v>0</v>
      </c>
      <c r="J868" s="68">
        <v>0</v>
      </c>
      <c r="K868" s="65" t="str">
        <f t="shared" si="48"/>
        <v>1-30</v>
      </c>
      <c r="L868" s="66" t="s">
        <v>3639</v>
      </c>
    </row>
    <row r="869" spans="1:12" x14ac:dyDescent="0.2">
      <c r="A869" s="66">
        <v>319288</v>
      </c>
      <c r="B869" s="67"/>
      <c r="C869" s="66" t="s">
        <v>42</v>
      </c>
      <c r="D869" s="66"/>
      <c r="E869" s="68">
        <v>74578.223486918519</v>
      </c>
      <c r="F869" s="68">
        <v>1004014.94</v>
      </c>
      <c r="G869" s="68">
        <v>0</v>
      </c>
      <c r="H869" s="68">
        <v>0</v>
      </c>
      <c r="I869" s="68">
        <v>0</v>
      </c>
      <c r="J869" s="68">
        <v>1004014.94</v>
      </c>
      <c r="K869" s="65" t="str">
        <f t="shared" si="48"/>
        <v>31-60</v>
      </c>
      <c r="L869" s="66" t="s">
        <v>555</v>
      </c>
    </row>
    <row r="870" spans="1:12" x14ac:dyDescent="0.2">
      <c r="A870" s="66">
        <v>318550</v>
      </c>
      <c r="B870" s="67"/>
      <c r="C870" s="66" t="s">
        <v>42</v>
      </c>
      <c r="D870" s="66"/>
      <c r="E870" s="68">
        <v>74557.323788516223</v>
      </c>
      <c r="F870" s="68">
        <v>0</v>
      </c>
      <c r="G870" s="68">
        <v>0</v>
      </c>
      <c r="H870" s="68">
        <v>0</v>
      </c>
      <c r="I870" s="68">
        <v>0</v>
      </c>
      <c r="J870" s="68">
        <v>0</v>
      </c>
      <c r="K870" s="65" t="str">
        <f t="shared" si="48"/>
        <v>1-30</v>
      </c>
      <c r="L870" s="66" t="s">
        <v>555</v>
      </c>
    </row>
    <row r="871" spans="1:12" x14ac:dyDescent="0.2">
      <c r="A871" s="66">
        <v>319677</v>
      </c>
      <c r="B871" s="67"/>
      <c r="C871" s="66" t="s">
        <v>42</v>
      </c>
      <c r="D871" s="66"/>
      <c r="E871" s="68">
        <v>74450.469007204447</v>
      </c>
      <c r="F871" s="68">
        <v>0</v>
      </c>
      <c r="G871" s="68">
        <v>0</v>
      </c>
      <c r="H871" s="68">
        <v>0</v>
      </c>
      <c r="I871" s="68">
        <v>0</v>
      </c>
      <c r="J871" s="68">
        <v>0</v>
      </c>
      <c r="K871" s="65" t="str">
        <f t="shared" si="48"/>
        <v>1-30</v>
      </c>
      <c r="L871" s="66" t="s">
        <v>555</v>
      </c>
    </row>
    <row r="872" spans="1:12" x14ac:dyDescent="0.2">
      <c r="A872" s="66">
        <v>393295</v>
      </c>
      <c r="B872" s="67"/>
      <c r="C872" s="66" t="s">
        <v>42</v>
      </c>
      <c r="D872" s="66"/>
      <c r="E872" s="68">
        <v>74338.11</v>
      </c>
      <c r="F872" s="68">
        <v>0</v>
      </c>
      <c r="G872" s="68">
        <v>0</v>
      </c>
      <c r="H872" s="68">
        <v>0</v>
      </c>
      <c r="I872" s="68">
        <v>0</v>
      </c>
      <c r="J872" s="68">
        <v>0</v>
      </c>
      <c r="K872" s="65" t="str">
        <f t="shared" si="48"/>
        <v>1-30</v>
      </c>
      <c r="L872" s="66" t="s">
        <v>3639</v>
      </c>
    </row>
    <row r="873" spans="1:12" x14ac:dyDescent="0.2">
      <c r="A873" s="66">
        <v>316137</v>
      </c>
      <c r="B873" s="67"/>
      <c r="C873" s="66" t="s">
        <v>42</v>
      </c>
      <c r="D873" s="66"/>
      <c r="E873" s="68">
        <v>74208.070000000007</v>
      </c>
      <c r="F873" s="68">
        <v>74208.070000000007</v>
      </c>
      <c r="G873" s="68">
        <v>0</v>
      </c>
      <c r="H873" s="68">
        <v>0</v>
      </c>
      <c r="I873" s="68">
        <v>0</v>
      </c>
      <c r="J873" s="68">
        <v>74208.070000000007</v>
      </c>
      <c r="K873" s="65" t="str">
        <f t="shared" si="48"/>
        <v>31-60</v>
      </c>
      <c r="L873" s="66" t="s">
        <v>3639</v>
      </c>
    </row>
    <row r="874" spans="1:12" x14ac:dyDescent="0.2">
      <c r="A874" s="66">
        <v>316250</v>
      </c>
      <c r="B874" s="67"/>
      <c r="C874" s="66" t="s">
        <v>42</v>
      </c>
      <c r="D874" s="66"/>
      <c r="E874" s="68">
        <v>74188.878199375613</v>
      </c>
      <c r="F874" s="68">
        <v>0</v>
      </c>
      <c r="G874" s="68">
        <v>0</v>
      </c>
      <c r="H874" s="68">
        <v>0</v>
      </c>
      <c r="I874" s="68">
        <v>0</v>
      </c>
      <c r="J874" s="68">
        <v>0</v>
      </c>
      <c r="K874" s="65" t="str">
        <f t="shared" si="48"/>
        <v>1-30</v>
      </c>
      <c r="L874" s="66" t="s">
        <v>555</v>
      </c>
    </row>
    <row r="875" spans="1:12" x14ac:dyDescent="0.2">
      <c r="A875" s="66">
        <v>477349</v>
      </c>
      <c r="B875" s="67"/>
      <c r="C875" s="66" t="s">
        <v>42</v>
      </c>
      <c r="D875" s="66"/>
      <c r="E875" s="68">
        <v>73887.839999999997</v>
      </c>
      <c r="F875" s="68">
        <v>0</v>
      </c>
      <c r="G875" s="68">
        <v>0</v>
      </c>
      <c r="H875" s="68">
        <v>0</v>
      </c>
      <c r="I875" s="68">
        <v>0</v>
      </c>
      <c r="J875" s="68">
        <v>0</v>
      </c>
      <c r="K875" s="65" t="str">
        <f t="shared" si="48"/>
        <v>1-30</v>
      </c>
      <c r="L875" s="66" t="s">
        <v>3639</v>
      </c>
    </row>
    <row r="876" spans="1:12" x14ac:dyDescent="0.2">
      <c r="A876" s="66">
        <v>356921</v>
      </c>
      <c r="B876" s="67"/>
      <c r="C876" s="66" t="s">
        <v>43</v>
      </c>
      <c r="D876" s="66"/>
      <c r="E876" s="68">
        <v>73587.81</v>
      </c>
      <c r="F876" s="68">
        <v>0</v>
      </c>
      <c r="G876" s="68">
        <v>0</v>
      </c>
      <c r="H876" s="68">
        <v>0</v>
      </c>
      <c r="I876" s="68">
        <v>73587.81</v>
      </c>
      <c r="J876" s="68">
        <v>73587.81</v>
      </c>
      <c r="K876" s="65" t="str">
        <f t="shared" si="48"/>
        <v>120+</v>
      </c>
      <c r="L876" s="66" t="s">
        <v>3804</v>
      </c>
    </row>
    <row r="877" spans="1:12" x14ac:dyDescent="0.2">
      <c r="A877" s="66">
        <v>19929</v>
      </c>
      <c r="B877" s="69"/>
      <c r="C877" s="66" t="s">
        <v>42</v>
      </c>
      <c r="D877" s="66"/>
      <c r="E877" s="70">
        <v>73437.150120000006</v>
      </c>
      <c r="F877" s="68"/>
      <c r="G877" s="68"/>
      <c r="H877" s="68"/>
      <c r="I877" s="68"/>
      <c r="J877" s="68"/>
      <c r="K877" s="69"/>
      <c r="L877" s="66" t="s">
        <v>5021</v>
      </c>
    </row>
    <row r="878" spans="1:12" x14ac:dyDescent="0.2">
      <c r="A878" s="66">
        <v>309617</v>
      </c>
      <c r="B878" s="67"/>
      <c r="C878" s="66" t="s">
        <v>42</v>
      </c>
      <c r="D878" s="66"/>
      <c r="E878" s="68">
        <v>73281.86</v>
      </c>
      <c r="F878" s="68">
        <v>0</v>
      </c>
      <c r="G878" s="68">
        <v>0</v>
      </c>
      <c r="H878" s="68">
        <v>0</v>
      </c>
      <c r="I878" s="68">
        <v>0</v>
      </c>
      <c r="J878" s="68">
        <v>0</v>
      </c>
      <c r="K878" s="65" t="str">
        <f>+IF(I878&gt;0,"120+",IF(H878&gt;0,"91-120",IF(G878&gt;0,"61-90",IF(F878&gt;0,"31-60","1-30"))))</f>
        <v>1-30</v>
      </c>
      <c r="L878" s="66" t="s">
        <v>5021</v>
      </c>
    </row>
    <row r="879" spans="1:12" x14ac:dyDescent="0.2">
      <c r="A879" s="66">
        <v>20055</v>
      </c>
      <c r="B879" s="69"/>
      <c r="C879" s="66" t="s">
        <v>42</v>
      </c>
      <c r="D879" s="66"/>
      <c r="E879" s="70">
        <v>73217.295920000004</v>
      </c>
      <c r="F879" s="68"/>
      <c r="G879" s="68"/>
      <c r="H879" s="68"/>
      <c r="I879" s="68"/>
      <c r="J879" s="68"/>
      <c r="K879" s="69"/>
      <c r="L879" s="66" t="s">
        <v>5021</v>
      </c>
    </row>
    <row r="880" spans="1:12" x14ac:dyDescent="0.2">
      <c r="A880" s="66">
        <v>309831</v>
      </c>
      <c r="B880" s="67"/>
      <c r="C880" s="66" t="s">
        <v>42</v>
      </c>
      <c r="D880" s="66"/>
      <c r="E880" s="68">
        <v>73169.66</v>
      </c>
      <c r="F880" s="68">
        <v>0</v>
      </c>
      <c r="G880" s="68">
        <v>0</v>
      </c>
      <c r="H880" s="68">
        <v>0</v>
      </c>
      <c r="I880" s="68">
        <v>0</v>
      </c>
      <c r="J880" s="68">
        <v>0</v>
      </c>
      <c r="K880" s="65" t="str">
        <f t="shared" ref="K880:K893" si="49">+IF(I880&gt;0,"120+",IF(H880&gt;0,"91-120",IF(G880&gt;0,"61-90",IF(F880&gt;0,"31-60","1-30"))))</f>
        <v>1-30</v>
      </c>
      <c r="L880" s="66" t="s">
        <v>3639</v>
      </c>
    </row>
    <row r="881" spans="1:12" x14ac:dyDescent="0.2">
      <c r="A881" s="66">
        <v>357286</v>
      </c>
      <c r="B881" s="67"/>
      <c r="C881" s="66" t="s">
        <v>42</v>
      </c>
      <c r="D881" s="66"/>
      <c r="E881" s="68">
        <v>73021.16</v>
      </c>
      <c r="F881" s="68">
        <v>0</v>
      </c>
      <c r="G881" s="68">
        <v>0</v>
      </c>
      <c r="H881" s="68">
        <v>0</v>
      </c>
      <c r="I881" s="68">
        <v>0</v>
      </c>
      <c r="J881" s="68">
        <v>0</v>
      </c>
      <c r="K881" s="65" t="str">
        <f t="shared" si="49"/>
        <v>1-30</v>
      </c>
      <c r="L881" s="66" t="s">
        <v>3804</v>
      </c>
    </row>
    <row r="882" spans="1:12" x14ac:dyDescent="0.2">
      <c r="A882" s="66">
        <v>360049</v>
      </c>
      <c r="B882" s="67"/>
      <c r="C882" s="66" t="s">
        <v>42</v>
      </c>
      <c r="D882" s="66"/>
      <c r="E882" s="68">
        <v>72974.096289541747</v>
      </c>
      <c r="F882" s="68">
        <v>0</v>
      </c>
      <c r="G882" s="68">
        <v>0</v>
      </c>
      <c r="H882" s="68">
        <v>0</v>
      </c>
      <c r="I882" s="68">
        <v>0</v>
      </c>
      <c r="J882" s="68">
        <v>0</v>
      </c>
      <c r="K882" s="65" t="str">
        <f t="shared" si="49"/>
        <v>1-30</v>
      </c>
      <c r="L882" s="66" t="s">
        <v>555</v>
      </c>
    </row>
    <row r="883" spans="1:12" x14ac:dyDescent="0.2">
      <c r="A883" s="66">
        <v>368727</v>
      </c>
      <c r="B883" s="67"/>
      <c r="C883" s="66" t="s">
        <v>42</v>
      </c>
      <c r="D883" s="66"/>
      <c r="E883" s="68">
        <v>72829.289999999994</v>
      </c>
      <c r="F883" s="68">
        <v>0</v>
      </c>
      <c r="G883" s="68">
        <v>0</v>
      </c>
      <c r="H883" s="68">
        <v>0</v>
      </c>
      <c r="I883" s="68">
        <v>0</v>
      </c>
      <c r="J883" s="68">
        <v>0</v>
      </c>
      <c r="K883" s="65" t="str">
        <f t="shared" si="49"/>
        <v>1-30</v>
      </c>
      <c r="L883" s="66" t="s">
        <v>3243</v>
      </c>
    </row>
    <row r="884" spans="1:12" x14ac:dyDescent="0.2">
      <c r="A884" s="66">
        <v>368201</v>
      </c>
      <c r="B884" s="67"/>
      <c r="C884" s="66" t="s">
        <v>42</v>
      </c>
      <c r="D884" s="66"/>
      <c r="E884" s="68">
        <v>72804.173222523008</v>
      </c>
      <c r="F884" s="68">
        <v>0</v>
      </c>
      <c r="G884" s="68">
        <v>0</v>
      </c>
      <c r="H884" s="68">
        <v>0</v>
      </c>
      <c r="I884" s="68">
        <v>0</v>
      </c>
      <c r="J884" s="68">
        <v>0</v>
      </c>
      <c r="K884" s="65" t="str">
        <f t="shared" si="49"/>
        <v>1-30</v>
      </c>
      <c r="L884" s="66" t="s">
        <v>555</v>
      </c>
    </row>
    <row r="885" spans="1:12" x14ac:dyDescent="0.2">
      <c r="A885" s="66">
        <v>309271</v>
      </c>
      <c r="B885" s="67"/>
      <c r="C885" s="66" t="s">
        <v>42</v>
      </c>
      <c r="D885" s="66"/>
      <c r="E885" s="68">
        <v>72690.10089251044</v>
      </c>
      <c r="F885" s="68">
        <v>0</v>
      </c>
      <c r="G885" s="68">
        <v>0</v>
      </c>
      <c r="H885" s="68">
        <v>0</v>
      </c>
      <c r="I885" s="68">
        <v>0</v>
      </c>
      <c r="J885" s="68">
        <v>0</v>
      </c>
      <c r="K885" s="65" t="str">
        <f t="shared" si="49"/>
        <v>1-30</v>
      </c>
      <c r="L885" s="66" t="s">
        <v>555</v>
      </c>
    </row>
    <row r="886" spans="1:12" x14ac:dyDescent="0.2">
      <c r="A886" s="66">
        <v>357803</v>
      </c>
      <c r="B886" s="67"/>
      <c r="C886" s="66" t="s">
        <v>42</v>
      </c>
      <c r="D886" s="66"/>
      <c r="E886" s="68">
        <v>72042.422212639067</v>
      </c>
      <c r="F886" s="68">
        <v>0</v>
      </c>
      <c r="G886" s="68">
        <v>0</v>
      </c>
      <c r="H886" s="68">
        <v>0</v>
      </c>
      <c r="I886" s="68">
        <v>0</v>
      </c>
      <c r="J886" s="68">
        <v>0</v>
      </c>
      <c r="K886" s="65" t="str">
        <f t="shared" si="49"/>
        <v>1-30</v>
      </c>
      <c r="L886" s="66" t="s">
        <v>555</v>
      </c>
    </row>
    <row r="887" spans="1:12" x14ac:dyDescent="0.2">
      <c r="A887" s="66">
        <v>317295</v>
      </c>
      <c r="B887" s="67"/>
      <c r="C887" s="66" t="s">
        <v>42</v>
      </c>
      <c r="D887" s="66"/>
      <c r="E887" s="68">
        <v>71952.691340629186</v>
      </c>
      <c r="F887" s="68">
        <v>0</v>
      </c>
      <c r="G887" s="68">
        <v>0</v>
      </c>
      <c r="H887" s="68">
        <v>0</v>
      </c>
      <c r="I887" s="68">
        <v>0</v>
      </c>
      <c r="J887" s="68">
        <v>0</v>
      </c>
      <c r="K887" s="65" t="str">
        <f t="shared" si="49"/>
        <v>1-30</v>
      </c>
      <c r="L887" s="66" t="s">
        <v>555</v>
      </c>
    </row>
    <row r="888" spans="1:12" x14ac:dyDescent="0.2">
      <c r="A888" s="66">
        <v>501318</v>
      </c>
      <c r="B888" s="67"/>
      <c r="C888" s="66" t="s">
        <v>42</v>
      </c>
      <c r="D888" s="66"/>
      <c r="E888" s="68">
        <v>71817.980005914345</v>
      </c>
      <c r="F888" s="68">
        <v>0</v>
      </c>
      <c r="G888" s="68">
        <v>0</v>
      </c>
      <c r="H888" s="68">
        <v>0</v>
      </c>
      <c r="I888" s="68">
        <v>0</v>
      </c>
      <c r="J888" s="68">
        <v>0</v>
      </c>
      <c r="K888" s="65" t="str">
        <f t="shared" si="49"/>
        <v>1-30</v>
      </c>
      <c r="L888" s="66" t="s">
        <v>555</v>
      </c>
    </row>
    <row r="889" spans="1:12" x14ac:dyDescent="0.2">
      <c r="A889" s="66">
        <v>510291</v>
      </c>
      <c r="B889" s="67"/>
      <c r="C889" s="66" t="s">
        <v>42</v>
      </c>
      <c r="D889" s="66"/>
      <c r="E889" s="68">
        <v>71643.438792695102</v>
      </c>
      <c r="F889" s="68">
        <v>0</v>
      </c>
      <c r="G889" s="68">
        <v>0</v>
      </c>
      <c r="H889" s="68">
        <v>0</v>
      </c>
      <c r="I889" s="68">
        <v>0</v>
      </c>
      <c r="J889" s="68">
        <v>0</v>
      </c>
      <c r="K889" s="65" t="str">
        <f t="shared" si="49"/>
        <v>1-30</v>
      </c>
      <c r="L889" s="66" t="s">
        <v>555</v>
      </c>
    </row>
    <row r="890" spans="1:12" x14ac:dyDescent="0.2">
      <c r="A890" s="66">
        <v>406289</v>
      </c>
      <c r="B890" s="67"/>
      <c r="C890" s="66" t="s">
        <v>42</v>
      </c>
      <c r="D890" s="66"/>
      <c r="E890" s="68">
        <v>71352.87632546309</v>
      </c>
      <c r="F890" s="68">
        <v>0</v>
      </c>
      <c r="G890" s="68">
        <v>0</v>
      </c>
      <c r="H890" s="68">
        <v>0</v>
      </c>
      <c r="I890" s="68">
        <v>0</v>
      </c>
      <c r="J890" s="68">
        <v>0</v>
      </c>
      <c r="K890" s="65" t="str">
        <f t="shared" si="49"/>
        <v>1-30</v>
      </c>
      <c r="L890" s="66" t="s">
        <v>555</v>
      </c>
    </row>
    <row r="891" spans="1:12" x14ac:dyDescent="0.2">
      <c r="A891" s="66">
        <v>370106</v>
      </c>
      <c r="B891" s="67"/>
      <c r="C891" s="66" t="s">
        <v>42</v>
      </c>
      <c r="D891" s="66"/>
      <c r="E891" s="68">
        <v>71190.09</v>
      </c>
      <c r="F891" s="68">
        <v>0</v>
      </c>
      <c r="G891" s="68">
        <v>0</v>
      </c>
      <c r="H891" s="68">
        <v>0</v>
      </c>
      <c r="I891" s="68">
        <v>0</v>
      </c>
      <c r="J891" s="68">
        <v>0</v>
      </c>
      <c r="K891" s="65" t="str">
        <f t="shared" si="49"/>
        <v>1-30</v>
      </c>
      <c r="L891" s="66" t="s">
        <v>3804</v>
      </c>
    </row>
    <row r="892" spans="1:12" x14ac:dyDescent="0.2">
      <c r="A892" s="66">
        <v>309373</v>
      </c>
      <c r="B892" s="67"/>
      <c r="C892" s="66" t="s">
        <v>42</v>
      </c>
      <c r="D892" s="66"/>
      <c r="E892" s="68">
        <v>71190</v>
      </c>
      <c r="F892" s="68">
        <v>0</v>
      </c>
      <c r="G892" s="68">
        <v>0</v>
      </c>
      <c r="H892" s="68">
        <v>0</v>
      </c>
      <c r="I892" s="68">
        <v>0</v>
      </c>
      <c r="J892" s="68">
        <v>0</v>
      </c>
      <c r="K892" s="65" t="str">
        <f t="shared" si="49"/>
        <v>1-30</v>
      </c>
      <c r="L892" s="66" t="s">
        <v>5023</v>
      </c>
    </row>
    <row r="893" spans="1:12" x14ac:dyDescent="0.2">
      <c r="A893" s="66">
        <v>497393</v>
      </c>
      <c r="B893" s="67"/>
      <c r="C893" s="66" t="s">
        <v>42</v>
      </c>
      <c r="D893" s="66"/>
      <c r="E893" s="68">
        <v>71183.331490344397</v>
      </c>
      <c r="F893" s="68">
        <v>0</v>
      </c>
      <c r="G893" s="68">
        <v>0</v>
      </c>
      <c r="H893" s="68">
        <v>0</v>
      </c>
      <c r="I893" s="68">
        <v>0</v>
      </c>
      <c r="J893" s="68">
        <v>0</v>
      </c>
      <c r="K893" s="65" t="str">
        <f t="shared" si="49"/>
        <v>1-30</v>
      </c>
      <c r="L893" s="66" t="s">
        <v>555</v>
      </c>
    </row>
    <row r="894" spans="1:12" x14ac:dyDescent="0.2">
      <c r="A894" s="66">
        <v>20132</v>
      </c>
      <c r="B894" s="69"/>
      <c r="C894" s="66" t="s">
        <v>42</v>
      </c>
      <c r="D894" s="66"/>
      <c r="E894" s="70">
        <v>71141.532000000007</v>
      </c>
      <c r="F894" s="68"/>
      <c r="G894" s="68"/>
      <c r="H894" s="68"/>
      <c r="I894" s="68"/>
      <c r="J894" s="68"/>
      <c r="K894" s="69"/>
      <c r="L894" s="66" t="s">
        <v>5021</v>
      </c>
    </row>
    <row r="895" spans="1:12" x14ac:dyDescent="0.2">
      <c r="A895" s="66">
        <v>315531</v>
      </c>
      <c r="B895" s="67"/>
      <c r="C895" s="66" t="s">
        <v>42</v>
      </c>
      <c r="D895" s="66"/>
      <c r="E895" s="68">
        <v>70987.266219822792</v>
      </c>
      <c r="F895" s="68">
        <v>0</v>
      </c>
      <c r="G895" s="68">
        <v>0</v>
      </c>
      <c r="H895" s="68">
        <v>0</v>
      </c>
      <c r="I895" s="68">
        <v>0</v>
      </c>
      <c r="J895" s="68">
        <v>0</v>
      </c>
      <c r="K895" s="65" t="str">
        <f t="shared" ref="K895:K919" si="50">+IF(I895&gt;0,"120+",IF(H895&gt;0,"91-120",IF(G895&gt;0,"61-90",IF(F895&gt;0,"31-60","1-30"))))</f>
        <v>1-30</v>
      </c>
      <c r="L895" s="66" t="s">
        <v>555</v>
      </c>
    </row>
    <row r="896" spans="1:12" x14ac:dyDescent="0.2">
      <c r="A896" s="66">
        <v>354331</v>
      </c>
      <c r="B896" s="67"/>
      <c r="C896" s="66" t="s">
        <v>42</v>
      </c>
      <c r="D896" s="66"/>
      <c r="E896" s="68">
        <v>70963.289999999994</v>
      </c>
      <c r="F896" s="68">
        <v>0</v>
      </c>
      <c r="G896" s="68">
        <v>0</v>
      </c>
      <c r="H896" s="68">
        <v>0</v>
      </c>
      <c r="I896" s="68">
        <v>0</v>
      </c>
      <c r="J896" s="68">
        <v>0</v>
      </c>
      <c r="K896" s="65" t="str">
        <f t="shared" si="50"/>
        <v>1-30</v>
      </c>
      <c r="L896" s="66" t="s">
        <v>555</v>
      </c>
    </row>
    <row r="897" spans="1:12" x14ac:dyDescent="0.2">
      <c r="A897" s="66">
        <v>312895</v>
      </c>
      <c r="B897" s="67"/>
      <c r="C897" s="66" t="s">
        <v>42</v>
      </c>
      <c r="D897" s="66"/>
      <c r="E897" s="68">
        <v>70776.52</v>
      </c>
      <c r="F897" s="68">
        <v>0</v>
      </c>
      <c r="G897" s="68">
        <v>0</v>
      </c>
      <c r="H897" s="68">
        <v>0</v>
      </c>
      <c r="I897" s="68">
        <v>0</v>
      </c>
      <c r="J897" s="68">
        <v>0</v>
      </c>
      <c r="K897" s="65" t="str">
        <f t="shared" si="50"/>
        <v>1-30</v>
      </c>
      <c r="L897" s="66" t="s">
        <v>3243</v>
      </c>
    </row>
    <row r="898" spans="1:12" x14ac:dyDescent="0.2">
      <c r="A898" s="66">
        <v>463289</v>
      </c>
      <c r="B898" s="67"/>
      <c r="C898" s="66" t="s">
        <v>42</v>
      </c>
      <c r="D898" s="66"/>
      <c r="E898" s="68">
        <v>70222.679999999993</v>
      </c>
      <c r="F898" s="68">
        <v>0</v>
      </c>
      <c r="G898" s="68">
        <v>0</v>
      </c>
      <c r="H898" s="68">
        <v>0</v>
      </c>
      <c r="I898" s="68">
        <v>0</v>
      </c>
      <c r="J898" s="68">
        <v>0</v>
      </c>
      <c r="K898" s="65" t="str">
        <f t="shared" si="50"/>
        <v>1-30</v>
      </c>
      <c r="L898" s="66" t="s">
        <v>3804</v>
      </c>
    </row>
    <row r="899" spans="1:12" x14ac:dyDescent="0.2">
      <c r="A899" s="66">
        <v>320598</v>
      </c>
      <c r="B899" s="67"/>
      <c r="C899" s="66" t="s">
        <v>42</v>
      </c>
      <c r="D899" s="66"/>
      <c r="E899" s="68">
        <v>70043.25917101877</v>
      </c>
      <c r="F899" s="68">
        <v>0</v>
      </c>
      <c r="G899" s="68">
        <v>0</v>
      </c>
      <c r="H899" s="68">
        <v>0</v>
      </c>
      <c r="I899" s="68">
        <v>0</v>
      </c>
      <c r="J899" s="68">
        <v>0</v>
      </c>
      <c r="K899" s="65" t="str">
        <f t="shared" si="50"/>
        <v>1-30</v>
      </c>
      <c r="L899" s="66" t="s">
        <v>555</v>
      </c>
    </row>
    <row r="900" spans="1:12" x14ac:dyDescent="0.2">
      <c r="A900" s="66">
        <v>459334</v>
      </c>
      <c r="B900" s="67"/>
      <c r="C900" s="66" t="s">
        <v>42</v>
      </c>
      <c r="D900" s="66"/>
      <c r="E900" s="68">
        <v>69905.275854103558</v>
      </c>
      <c r="F900" s="68">
        <v>0</v>
      </c>
      <c r="G900" s="68">
        <v>0</v>
      </c>
      <c r="H900" s="68">
        <v>0</v>
      </c>
      <c r="I900" s="68">
        <v>0</v>
      </c>
      <c r="J900" s="68">
        <v>0</v>
      </c>
      <c r="K900" s="65" t="str">
        <f t="shared" si="50"/>
        <v>1-30</v>
      </c>
      <c r="L900" s="66" t="s">
        <v>555</v>
      </c>
    </row>
    <row r="901" spans="1:12" x14ac:dyDescent="0.2">
      <c r="A901" s="66">
        <v>460294</v>
      </c>
      <c r="B901" s="67"/>
      <c r="C901" s="66" t="s">
        <v>42</v>
      </c>
      <c r="D901" s="66"/>
      <c r="E901" s="68">
        <v>69905.275854103558</v>
      </c>
      <c r="F901" s="68">
        <v>0</v>
      </c>
      <c r="G901" s="68">
        <v>0</v>
      </c>
      <c r="H901" s="68">
        <v>0</v>
      </c>
      <c r="I901" s="68">
        <v>0</v>
      </c>
      <c r="J901" s="68">
        <v>0</v>
      </c>
      <c r="K901" s="65" t="str">
        <f t="shared" si="50"/>
        <v>1-30</v>
      </c>
      <c r="L901" s="66" t="s">
        <v>555</v>
      </c>
    </row>
    <row r="902" spans="1:12" x14ac:dyDescent="0.2">
      <c r="A902" s="66">
        <v>329341</v>
      </c>
      <c r="B902" s="67"/>
      <c r="C902" s="66" t="s">
        <v>42</v>
      </c>
      <c r="D902" s="66"/>
      <c r="E902" s="68">
        <v>69885.320000000007</v>
      </c>
      <c r="F902" s="68">
        <v>0</v>
      </c>
      <c r="G902" s="68">
        <v>0</v>
      </c>
      <c r="H902" s="68">
        <v>0</v>
      </c>
      <c r="I902" s="68">
        <v>0</v>
      </c>
      <c r="J902" s="68">
        <v>0</v>
      </c>
      <c r="K902" s="65" t="str">
        <f t="shared" si="50"/>
        <v>1-30</v>
      </c>
      <c r="L902" s="66" t="s">
        <v>3804</v>
      </c>
    </row>
    <row r="903" spans="1:12" x14ac:dyDescent="0.2">
      <c r="A903" s="66">
        <v>444310</v>
      </c>
      <c r="B903" s="67"/>
      <c r="C903" s="66" t="s">
        <v>42</v>
      </c>
      <c r="D903" s="66"/>
      <c r="E903" s="68">
        <v>69847.289999999994</v>
      </c>
      <c r="F903" s="68">
        <v>0</v>
      </c>
      <c r="G903" s="68">
        <v>0</v>
      </c>
      <c r="H903" s="68">
        <v>0</v>
      </c>
      <c r="I903" s="68">
        <v>0</v>
      </c>
      <c r="J903" s="68">
        <v>0</v>
      </c>
      <c r="K903" s="65" t="str">
        <f t="shared" si="50"/>
        <v>1-30</v>
      </c>
      <c r="L903" s="66" t="s">
        <v>3243</v>
      </c>
    </row>
    <row r="904" spans="1:12" x14ac:dyDescent="0.2">
      <c r="A904" s="66">
        <v>498314</v>
      </c>
      <c r="B904" s="67"/>
      <c r="C904" s="66" t="s">
        <v>42</v>
      </c>
      <c r="D904" s="66"/>
      <c r="E904" s="68">
        <v>69839.06</v>
      </c>
      <c r="F904" s="68">
        <v>0</v>
      </c>
      <c r="G904" s="68">
        <v>0</v>
      </c>
      <c r="H904" s="68">
        <v>0</v>
      </c>
      <c r="I904" s="68">
        <v>0</v>
      </c>
      <c r="J904" s="68">
        <v>0</v>
      </c>
      <c r="K904" s="65" t="str">
        <f t="shared" si="50"/>
        <v>1-30</v>
      </c>
      <c r="L904" s="66" t="s">
        <v>3804</v>
      </c>
    </row>
    <row r="905" spans="1:12" x14ac:dyDescent="0.2">
      <c r="A905" s="66">
        <v>455323</v>
      </c>
      <c r="B905" s="67"/>
      <c r="C905" s="66" t="s">
        <v>42</v>
      </c>
      <c r="D905" s="66"/>
      <c r="E905" s="68">
        <v>69799.740000000005</v>
      </c>
      <c r="F905" s="68">
        <v>0</v>
      </c>
      <c r="G905" s="68">
        <v>0</v>
      </c>
      <c r="H905" s="68">
        <v>0</v>
      </c>
      <c r="I905" s="68">
        <v>0</v>
      </c>
      <c r="J905" s="68">
        <v>0</v>
      </c>
      <c r="K905" s="65" t="str">
        <f t="shared" si="50"/>
        <v>1-30</v>
      </c>
      <c r="L905" s="66" t="s">
        <v>3742</v>
      </c>
    </row>
    <row r="906" spans="1:12" x14ac:dyDescent="0.2">
      <c r="A906" s="66">
        <v>320754</v>
      </c>
      <c r="B906" s="67"/>
      <c r="C906" s="66" t="s">
        <v>42</v>
      </c>
      <c r="D906" s="66"/>
      <c r="E906" s="68">
        <v>69738.66</v>
      </c>
      <c r="F906" s="68">
        <v>0</v>
      </c>
      <c r="G906" s="68">
        <v>0</v>
      </c>
      <c r="H906" s="68">
        <v>0</v>
      </c>
      <c r="I906" s="68">
        <v>0</v>
      </c>
      <c r="J906" s="68">
        <v>0</v>
      </c>
      <c r="K906" s="65" t="str">
        <f t="shared" si="50"/>
        <v>1-30</v>
      </c>
      <c r="L906" s="66" t="s">
        <v>3804</v>
      </c>
    </row>
    <row r="907" spans="1:12" x14ac:dyDescent="0.2">
      <c r="A907" s="66">
        <v>520293</v>
      </c>
      <c r="B907" s="67"/>
      <c r="C907" s="66" t="s">
        <v>42</v>
      </c>
      <c r="D907" s="66"/>
      <c r="E907" s="68">
        <v>69736.740000000005</v>
      </c>
      <c r="F907" s="68">
        <v>0</v>
      </c>
      <c r="G907" s="68">
        <v>0</v>
      </c>
      <c r="H907" s="68">
        <v>0</v>
      </c>
      <c r="I907" s="68">
        <v>0</v>
      </c>
      <c r="J907" s="68">
        <v>0</v>
      </c>
      <c r="K907" s="65" t="str">
        <f t="shared" si="50"/>
        <v>1-30</v>
      </c>
      <c r="L907" s="66" t="s">
        <v>3804</v>
      </c>
    </row>
    <row r="908" spans="1:12" x14ac:dyDescent="0.2">
      <c r="A908" s="66">
        <v>434301</v>
      </c>
      <c r="B908" s="67"/>
      <c r="C908" s="66" t="s">
        <v>42</v>
      </c>
      <c r="D908" s="66"/>
      <c r="E908" s="68">
        <v>69444.89</v>
      </c>
      <c r="F908" s="68">
        <v>0</v>
      </c>
      <c r="G908" s="68">
        <v>0</v>
      </c>
      <c r="H908" s="68">
        <v>0</v>
      </c>
      <c r="I908" s="68">
        <v>0</v>
      </c>
      <c r="J908" s="68">
        <v>0</v>
      </c>
      <c r="K908" s="65" t="str">
        <f t="shared" si="50"/>
        <v>1-30</v>
      </c>
      <c r="L908" s="66" t="s">
        <v>3804</v>
      </c>
    </row>
    <row r="909" spans="1:12" x14ac:dyDescent="0.2">
      <c r="A909" s="66">
        <v>371005</v>
      </c>
      <c r="B909" s="67"/>
      <c r="C909" s="66" t="s">
        <v>42</v>
      </c>
      <c r="D909" s="66"/>
      <c r="E909" s="68">
        <v>69438.480427252114</v>
      </c>
      <c r="F909" s="68">
        <v>0</v>
      </c>
      <c r="G909" s="68">
        <v>0</v>
      </c>
      <c r="H909" s="68">
        <v>0</v>
      </c>
      <c r="I909" s="68">
        <v>0</v>
      </c>
      <c r="J909" s="68">
        <v>0</v>
      </c>
      <c r="K909" s="65" t="str">
        <f t="shared" si="50"/>
        <v>1-30</v>
      </c>
      <c r="L909" s="66" t="s">
        <v>555</v>
      </c>
    </row>
    <row r="910" spans="1:12" x14ac:dyDescent="0.2">
      <c r="A910" s="66">
        <v>310795</v>
      </c>
      <c r="B910" s="67"/>
      <c r="C910" s="66" t="s">
        <v>42</v>
      </c>
      <c r="D910" s="66"/>
      <c r="E910" s="68">
        <v>69285.19</v>
      </c>
      <c r="F910" s="68">
        <v>0</v>
      </c>
      <c r="G910" s="68">
        <v>0</v>
      </c>
      <c r="H910" s="68">
        <v>0</v>
      </c>
      <c r="I910" s="68">
        <v>0</v>
      </c>
      <c r="J910" s="68">
        <v>0</v>
      </c>
      <c r="K910" s="65" t="str">
        <f t="shared" si="50"/>
        <v>1-30</v>
      </c>
      <c r="L910" s="66" t="s">
        <v>3243</v>
      </c>
    </row>
    <row r="911" spans="1:12" x14ac:dyDescent="0.2">
      <c r="A911" s="66">
        <v>369754</v>
      </c>
      <c r="B911" s="67"/>
      <c r="C911" s="66" t="s">
        <v>42</v>
      </c>
      <c r="D911" s="66"/>
      <c r="E911" s="68">
        <v>69133.31</v>
      </c>
      <c r="F911" s="68">
        <v>0</v>
      </c>
      <c r="G911" s="68">
        <v>0</v>
      </c>
      <c r="H911" s="68">
        <v>0</v>
      </c>
      <c r="I911" s="68">
        <v>0</v>
      </c>
      <c r="J911" s="68">
        <v>0</v>
      </c>
      <c r="K911" s="65" t="str">
        <f t="shared" si="50"/>
        <v>1-30</v>
      </c>
      <c r="L911" s="66" t="s">
        <v>555</v>
      </c>
    </row>
    <row r="912" spans="1:12" x14ac:dyDescent="0.2">
      <c r="A912" s="66">
        <v>560325</v>
      </c>
      <c r="B912" s="67"/>
      <c r="C912" s="66" t="s">
        <v>42</v>
      </c>
      <c r="D912" s="66"/>
      <c r="E912" s="68">
        <v>69080.509999999995</v>
      </c>
      <c r="F912" s="68">
        <v>0</v>
      </c>
      <c r="G912" s="68">
        <v>0</v>
      </c>
      <c r="H912" s="68">
        <v>0</v>
      </c>
      <c r="I912" s="68">
        <v>0</v>
      </c>
      <c r="J912" s="68">
        <v>0</v>
      </c>
      <c r="K912" s="65" t="str">
        <f t="shared" si="50"/>
        <v>1-30</v>
      </c>
      <c r="L912" s="66" t="s">
        <v>3804</v>
      </c>
    </row>
    <row r="913" spans="1:12" x14ac:dyDescent="0.2">
      <c r="A913" s="66">
        <v>311324</v>
      </c>
      <c r="B913" s="67"/>
      <c r="C913" s="66" t="s">
        <v>43</v>
      </c>
      <c r="D913" s="66"/>
      <c r="E913" s="68">
        <v>69060.592100410475</v>
      </c>
      <c r="F913" s="68">
        <v>0</v>
      </c>
      <c r="G913" s="68">
        <v>0</v>
      </c>
      <c r="H913" s="68">
        <v>0</v>
      </c>
      <c r="I913" s="68">
        <v>1374887.36</v>
      </c>
      <c r="J913" s="68">
        <v>1374887.36</v>
      </c>
      <c r="K913" s="65" t="str">
        <f t="shared" si="50"/>
        <v>120+</v>
      </c>
      <c r="L913" s="66" t="s">
        <v>555</v>
      </c>
    </row>
    <row r="914" spans="1:12" x14ac:dyDescent="0.2">
      <c r="A914" s="66">
        <v>314386</v>
      </c>
      <c r="B914" s="67"/>
      <c r="C914" s="66" t="s">
        <v>42</v>
      </c>
      <c r="D914" s="66"/>
      <c r="E914" s="68">
        <v>68779.402048879492</v>
      </c>
      <c r="F914" s="68">
        <v>0</v>
      </c>
      <c r="G914" s="68">
        <v>0</v>
      </c>
      <c r="H914" s="68">
        <v>0</v>
      </c>
      <c r="I914" s="68">
        <v>0</v>
      </c>
      <c r="J914" s="68">
        <v>0</v>
      </c>
      <c r="K914" s="65" t="str">
        <f t="shared" si="50"/>
        <v>1-30</v>
      </c>
      <c r="L914" s="66" t="s">
        <v>555</v>
      </c>
    </row>
    <row r="915" spans="1:12" x14ac:dyDescent="0.2">
      <c r="A915" s="66">
        <v>356977</v>
      </c>
      <c r="B915" s="67"/>
      <c r="C915" s="66" t="s">
        <v>42</v>
      </c>
      <c r="D915" s="66"/>
      <c r="E915" s="68">
        <v>68681.09</v>
      </c>
      <c r="F915" s="68">
        <v>0</v>
      </c>
      <c r="G915" s="68">
        <v>0</v>
      </c>
      <c r="H915" s="68">
        <v>0</v>
      </c>
      <c r="I915" s="68">
        <v>0</v>
      </c>
      <c r="J915" s="68">
        <v>0</v>
      </c>
      <c r="K915" s="65" t="str">
        <f t="shared" si="50"/>
        <v>1-30</v>
      </c>
      <c r="L915" s="66" t="s">
        <v>3804</v>
      </c>
    </row>
    <row r="916" spans="1:12" x14ac:dyDescent="0.2">
      <c r="A916" s="66">
        <v>312760</v>
      </c>
      <c r="B916" s="67"/>
      <c r="C916" s="66" t="s">
        <v>42</v>
      </c>
      <c r="D916" s="66"/>
      <c r="E916" s="68">
        <v>68560.539999999994</v>
      </c>
      <c r="F916" s="68">
        <v>0</v>
      </c>
      <c r="G916" s="68">
        <v>68560.539999999994</v>
      </c>
      <c r="H916" s="68">
        <v>0</v>
      </c>
      <c r="I916" s="68">
        <v>0</v>
      </c>
      <c r="J916" s="68">
        <v>68560.539999999994</v>
      </c>
      <c r="K916" s="65" t="str">
        <f t="shared" si="50"/>
        <v>61-90</v>
      </c>
      <c r="L916" s="66" t="s">
        <v>3742</v>
      </c>
    </row>
    <row r="917" spans="1:12" x14ac:dyDescent="0.2">
      <c r="A917" s="66">
        <v>351121</v>
      </c>
      <c r="B917" s="67"/>
      <c r="C917" s="66" t="s">
        <v>42</v>
      </c>
      <c r="D917" s="66"/>
      <c r="E917" s="68">
        <v>68511.22</v>
      </c>
      <c r="F917" s="68">
        <v>0</v>
      </c>
      <c r="G917" s="68">
        <v>0</v>
      </c>
      <c r="H917" s="68">
        <v>0</v>
      </c>
      <c r="I917" s="68">
        <v>0</v>
      </c>
      <c r="J917" s="68">
        <v>0</v>
      </c>
      <c r="K917" s="65" t="str">
        <f t="shared" si="50"/>
        <v>1-30</v>
      </c>
      <c r="L917" s="66" t="s">
        <v>3243</v>
      </c>
    </row>
    <row r="918" spans="1:12" x14ac:dyDescent="0.2">
      <c r="A918" s="66">
        <v>340093</v>
      </c>
      <c r="B918" s="67"/>
      <c r="C918" s="66" t="s">
        <v>42</v>
      </c>
      <c r="D918" s="66"/>
      <c r="E918" s="68">
        <v>68456.96161444395</v>
      </c>
      <c r="F918" s="68">
        <v>0</v>
      </c>
      <c r="G918" s="68">
        <v>0</v>
      </c>
      <c r="H918" s="68">
        <v>0</v>
      </c>
      <c r="I918" s="68">
        <v>0</v>
      </c>
      <c r="J918" s="68">
        <v>0</v>
      </c>
      <c r="K918" s="65" t="str">
        <f t="shared" si="50"/>
        <v>1-30</v>
      </c>
      <c r="L918" s="66" t="s">
        <v>555</v>
      </c>
    </row>
    <row r="919" spans="1:12" x14ac:dyDescent="0.2">
      <c r="A919" s="66">
        <v>313664</v>
      </c>
      <c r="B919" s="67"/>
      <c r="C919" s="66" t="s">
        <v>42</v>
      </c>
      <c r="D919" s="66"/>
      <c r="E919" s="68">
        <v>68412.423678039049</v>
      </c>
      <c r="F919" s="68">
        <v>0</v>
      </c>
      <c r="G919" s="68">
        <v>0</v>
      </c>
      <c r="H919" s="68">
        <v>0</v>
      </c>
      <c r="I919" s="68">
        <v>0</v>
      </c>
      <c r="J919" s="68">
        <v>0</v>
      </c>
      <c r="K919" s="65" t="str">
        <f t="shared" si="50"/>
        <v>1-30</v>
      </c>
      <c r="L919" s="66" t="s">
        <v>555</v>
      </c>
    </row>
    <row r="920" spans="1:12" x14ac:dyDescent="0.2">
      <c r="A920" s="66">
        <v>20118</v>
      </c>
      <c r="B920" s="69"/>
      <c r="C920" s="66" t="s">
        <v>42</v>
      </c>
      <c r="D920" s="66"/>
      <c r="E920" s="70">
        <v>68364.31</v>
      </c>
      <c r="F920" s="68"/>
      <c r="G920" s="68"/>
      <c r="H920" s="68"/>
      <c r="I920" s="68"/>
      <c r="J920" s="68"/>
      <c r="K920" s="69"/>
      <c r="L920" s="66" t="s">
        <v>5021</v>
      </c>
    </row>
    <row r="921" spans="1:12" x14ac:dyDescent="0.2">
      <c r="A921" s="66">
        <v>20342</v>
      </c>
      <c r="B921" s="69"/>
      <c r="C921" s="66" t="s">
        <v>42</v>
      </c>
      <c r="D921" s="66"/>
      <c r="E921" s="70">
        <v>68331.456480000008</v>
      </c>
      <c r="F921" s="68"/>
      <c r="G921" s="68"/>
      <c r="H921" s="68"/>
      <c r="I921" s="68"/>
      <c r="J921" s="68"/>
      <c r="K921" s="69"/>
      <c r="L921" s="66" t="s">
        <v>5021</v>
      </c>
    </row>
    <row r="922" spans="1:12" x14ac:dyDescent="0.2">
      <c r="A922" s="66">
        <v>361606</v>
      </c>
      <c r="B922" s="67"/>
      <c r="C922" s="66" t="s">
        <v>42</v>
      </c>
      <c r="D922" s="66"/>
      <c r="E922" s="68">
        <v>67945.36</v>
      </c>
      <c r="F922" s="68">
        <v>67945.36</v>
      </c>
      <c r="G922" s="68">
        <v>0</v>
      </c>
      <c r="H922" s="68">
        <v>0</v>
      </c>
      <c r="I922" s="68">
        <v>0</v>
      </c>
      <c r="J922" s="68">
        <v>67945.36</v>
      </c>
      <c r="K922" s="65" t="str">
        <f t="shared" ref="K922:K932" si="51">+IF(I922&gt;0,"120+",IF(H922&gt;0,"91-120",IF(G922&gt;0,"61-90",IF(F922&gt;0,"31-60","1-30"))))</f>
        <v>31-60</v>
      </c>
      <c r="L922" s="66" t="s">
        <v>3804</v>
      </c>
    </row>
    <row r="923" spans="1:12" x14ac:dyDescent="0.2">
      <c r="A923" s="66">
        <v>467352</v>
      </c>
      <c r="B923" s="67"/>
      <c r="C923" s="66" t="s">
        <v>42</v>
      </c>
      <c r="D923" s="66"/>
      <c r="E923" s="68">
        <v>67866.36</v>
      </c>
      <c r="F923" s="68">
        <v>0</v>
      </c>
      <c r="G923" s="68">
        <v>0</v>
      </c>
      <c r="H923" s="68">
        <v>0</v>
      </c>
      <c r="I923" s="68">
        <v>0</v>
      </c>
      <c r="J923" s="68">
        <v>0</v>
      </c>
      <c r="K923" s="65" t="str">
        <f t="shared" si="51"/>
        <v>1-30</v>
      </c>
      <c r="L923" s="66" t="s">
        <v>3804</v>
      </c>
    </row>
    <row r="924" spans="1:12" x14ac:dyDescent="0.2">
      <c r="A924" s="66">
        <v>312728</v>
      </c>
      <c r="B924" s="67"/>
      <c r="C924" s="66" t="s">
        <v>42</v>
      </c>
      <c r="D924" s="66"/>
      <c r="E924" s="68">
        <v>67811.00733047277</v>
      </c>
      <c r="F924" s="68">
        <v>0</v>
      </c>
      <c r="G924" s="68">
        <v>0</v>
      </c>
      <c r="H924" s="68">
        <v>0</v>
      </c>
      <c r="I924" s="68">
        <v>0</v>
      </c>
      <c r="J924" s="68">
        <v>0</v>
      </c>
      <c r="K924" s="65" t="str">
        <f t="shared" si="51"/>
        <v>1-30</v>
      </c>
      <c r="L924" s="66" t="s">
        <v>555</v>
      </c>
    </row>
    <row r="925" spans="1:12" x14ac:dyDescent="0.2">
      <c r="A925" s="66">
        <v>367388</v>
      </c>
      <c r="B925" s="67"/>
      <c r="C925" s="66" t="s">
        <v>42</v>
      </c>
      <c r="D925" s="66"/>
      <c r="E925" s="68">
        <v>67650.12</v>
      </c>
      <c r="F925" s="68">
        <v>0</v>
      </c>
      <c r="G925" s="68">
        <v>0</v>
      </c>
      <c r="H925" s="68">
        <v>0</v>
      </c>
      <c r="I925" s="68">
        <v>0</v>
      </c>
      <c r="J925" s="68">
        <v>0</v>
      </c>
      <c r="K925" s="65" t="str">
        <f t="shared" si="51"/>
        <v>1-30</v>
      </c>
      <c r="L925" s="66" t="s">
        <v>3804</v>
      </c>
    </row>
    <row r="926" spans="1:12" x14ac:dyDescent="0.2">
      <c r="A926" s="66">
        <v>312754</v>
      </c>
      <c r="B926" s="67"/>
      <c r="C926" s="66" t="s">
        <v>42</v>
      </c>
      <c r="D926" s="66"/>
      <c r="E926" s="68">
        <v>67488.922022137282</v>
      </c>
      <c r="F926" s="68">
        <v>0</v>
      </c>
      <c r="G926" s="68">
        <v>0</v>
      </c>
      <c r="H926" s="68">
        <v>0</v>
      </c>
      <c r="I926" s="68">
        <v>0</v>
      </c>
      <c r="J926" s="68">
        <v>0</v>
      </c>
      <c r="K926" s="65" t="str">
        <f t="shared" si="51"/>
        <v>1-30</v>
      </c>
      <c r="L926" s="66" t="s">
        <v>555</v>
      </c>
    </row>
    <row r="927" spans="1:12" x14ac:dyDescent="0.2">
      <c r="A927" s="66">
        <v>434302</v>
      </c>
      <c r="B927" s="67"/>
      <c r="C927" s="66" t="s">
        <v>42</v>
      </c>
      <c r="D927" s="66"/>
      <c r="E927" s="68">
        <v>67402.268239927726</v>
      </c>
      <c r="F927" s="68">
        <v>0</v>
      </c>
      <c r="G927" s="68">
        <v>0</v>
      </c>
      <c r="H927" s="68">
        <v>0</v>
      </c>
      <c r="I927" s="68">
        <v>0</v>
      </c>
      <c r="J927" s="68">
        <v>0</v>
      </c>
      <c r="K927" s="65" t="str">
        <f t="shared" si="51"/>
        <v>1-30</v>
      </c>
      <c r="L927" s="66" t="s">
        <v>555</v>
      </c>
    </row>
    <row r="928" spans="1:12" x14ac:dyDescent="0.2">
      <c r="A928" s="66">
        <v>338282</v>
      </c>
      <c r="B928" s="67"/>
      <c r="C928" s="66" t="s">
        <v>42</v>
      </c>
      <c r="D928" s="66"/>
      <c r="E928" s="68">
        <v>67344.66</v>
      </c>
      <c r="F928" s="68">
        <v>0</v>
      </c>
      <c r="G928" s="68">
        <v>0</v>
      </c>
      <c r="H928" s="68">
        <v>0</v>
      </c>
      <c r="I928" s="68">
        <v>0</v>
      </c>
      <c r="J928" s="68">
        <v>0</v>
      </c>
      <c r="K928" s="65" t="str">
        <f t="shared" si="51"/>
        <v>1-30</v>
      </c>
      <c r="L928" s="66" t="s">
        <v>555</v>
      </c>
    </row>
    <row r="929" spans="1:12" x14ac:dyDescent="0.2">
      <c r="A929" s="66">
        <v>487304</v>
      </c>
      <c r="B929" s="67"/>
      <c r="C929" s="66" t="s">
        <v>42</v>
      </c>
      <c r="D929" s="66"/>
      <c r="E929" s="68">
        <v>67219.39</v>
      </c>
      <c r="F929" s="68">
        <v>0</v>
      </c>
      <c r="G929" s="68">
        <v>0</v>
      </c>
      <c r="H929" s="68">
        <v>0</v>
      </c>
      <c r="I929" s="68">
        <v>0</v>
      </c>
      <c r="J929" s="68">
        <v>0</v>
      </c>
      <c r="K929" s="65" t="str">
        <f t="shared" si="51"/>
        <v>1-30</v>
      </c>
      <c r="L929" s="66" t="s">
        <v>3804</v>
      </c>
    </row>
    <row r="930" spans="1:12" x14ac:dyDescent="0.2">
      <c r="A930" s="66">
        <v>318726</v>
      </c>
      <c r="B930" s="67"/>
      <c r="C930" s="66" t="s">
        <v>42</v>
      </c>
      <c r="D930" s="66"/>
      <c r="E930" s="68">
        <v>67193.590216404729</v>
      </c>
      <c r="F930" s="68">
        <v>0</v>
      </c>
      <c r="G930" s="68">
        <v>0</v>
      </c>
      <c r="H930" s="68">
        <v>0</v>
      </c>
      <c r="I930" s="68">
        <v>0</v>
      </c>
      <c r="J930" s="68">
        <v>0</v>
      </c>
      <c r="K930" s="65" t="str">
        <f t="shared" si="51"/>
        <v>1-30</v>
      </c>
      <c r="L930" s="66" t="s">
        <v>555</v>
      </c>
    </row>
    <row r="931" spans="1:12" x14ac:dyDescent="0.2">
      <c r="A931" s="66">
        <v>556334</v>
      </c>
      <c r="B931" s="67"/>
      <c r="C931" s="66" t="s">
        <v>42</v>
      </c>
      <c r="D931" s="66"/>
      <c r="E931" s="68">
        <v>67117.442038696347</v>
      </c>
      <c r="F931" s="68">
        <v>0</v>
      </c>
      <c r="G931" s="68">
        <v>0</v>
      </c>
      <c r="H931" s="68">
        <v>0</v>
      </c>
      <c r="I931" s="68">
        <v>0</v>
      </c>
      <c r="J931" s="68">
        <v>0</v>
      </c>
      <c r="K931" s="65" t="str">
        <f t="shared" si="51"/>
        <v>1-30</v>
      </c>
      <c r="L931" s="66" t="s">
        <v>555</v>
      </c>
    </row>
    <row r="932" spans="1:12" x14ac:dyDescent="0.2">
      <c r="A932" s="66">
        <v>460302</v>
      </c>
      <c r="B932" s="67"/>
      <c r="C932" s="66" t="s">
        <v>42</v>
      </c>
      <c r="D932" s="66"/>
      <c r="E932" s="68">
        <v>67099.28</v>
      </c>
      <c r="F932" s="68">
        <v>0</v>
      </c>
      <c r="G932" s="68">
        <v>0</v>
      </c>
      <c r="H932" s="68">
        <v>0</v>
      </c>
      <c r="I932" s="68">
        <v>0</v>
      </c>
      <c r="J932" s="68">
        <v>0</v>
      </c>
      <c r="K932" s="65" t="str">
        <f t="shared" si="51"/>
        <v>1-30</v>
      </c>
      <c r="L932" s="66" t="s">
        <v>3804</v>
      </c>
    </row>
    <row r="933" spans="1:12" x14ac:dyDescent="0.2">
      <c r="A933" s="66">
        <v>19980</v>
      </c>
      <c r="B933" s="69"/>
      <c r="C933" s="66" t="s">
        <v>43</v>
      </c>
      <c r="D933" s="66"/>
      <c r="E933" s="70">
        <v>66893.013720000003</v>
      </c>
      <c r="F933" s="68"/>
      <c r="G933" s="68"/>
      <c r="H933" s="68"/>
      <c r="I933" s="68"/>
      <c r="J933" s="68"/>
      <c r="K933" s="69"/>
      <c r="L933" s="66" t="s">
        <v>5021</v>
      </c>
    </row>
    <row r="934" spans="1:12" x14ac:dyDescent="0.2">
      <c r="A934" s="66">
        <v>348243</v>
      </c>
      <c r="B934" s="67"/>
      <c r="C934" s="66" t="s">
        <v>42</v>
      </c>
      <c r="D934" s="66"/>
      <c r="E934" s="68">
        <v>66881.759999999995</v>
      </c>
      <c r="F934" s="68">
        <v>0</v>
      </c>
      <c r="G934" s="68">
        <v>0</v>
      </c>
      <c r="H934" s="68">
        <v>0</v>
      </c>
      <c r="I934" s="68">
        <v>0</v>
      </c>
      <c r="J934" s="68">
        <v>0</v>
      </c>
      <c r="K934" s="65" t="str">
        <f t="shared" ref="K934:K953" si="52">+IF(I934&gt;0,"120+",IF(H934&gt;0,"91-120",IF(G934&gt;0,"61-90",IF(F934&gt;0,"31-60","1-30"))))</f>
        <v>1-30</v>
      </c>
      <c r="L934" s="66" t="s">
        <v>3804</v>
      </c>
    </row>
    <row r="935" spans="1:12" x14ac:dyDescent="0.2">
      <c r="A935" s="66">
        <v>443327</v>
      </c>
      <c r="B935" s="67"/>
      <c r="C935" s="66" t="s">
        <v>42</v>
      </c>
      <c r="D935" s="66"/>
      <c r="E935" s="68">
        <v>66838.544986665598</v>
      </c>
      <c r="F935" s="68">
        <v>0</v>
      </c>
      <c r="G935" s="68">
        <v>0</v>
      </c>
      <c r="H935" s="68">
        <v>0</v>
      </c>
      <c r="I935" s="68">
        <v>0</v>
      </c>
      <c r="J935" s="68">
        <v>0</v>
      </c>
      <c r="K935" s="65" t="str">
        <f t="shared" si="52"/>
        <v>1-30</v>
      </c>
      <c r="L935" s="66" t="s">
        <v>555</v>
      </c>
    </row>
    <row r="936" spans="1:12" x14ac:dyDescent="0.2">
      <c r="A936" s="66">
        <v>340914</v>
      </c>
      <c r="B936" s="67"/>
      <c r="C936" s="66" t="s">
        <v>42</v>
      </c>
      <c r="D936" s="66"/>
      <c r="E936" s="68">
        <v>66773.600000000006</v>
      </c>
      <c r="F936" s="68">
        <v>0</v>
      </c>
      <c r="G936" s="68">
        <v>0</v>
      </c>
      <c r="H936" s="68">
        <v>0</v>
      </c>
      <c r="I936" s="68">
        <v>0</v>
      </c>
      <c r="J936" s="68">
        <v>0</v>
      </c>
      <c r="K936" s="65" t="str">
        <f t="shared" si="52"/>
        <v>1-30</v>
      </c>
      <c r="L936" s="66" t="s">
        <v>3581</v>
      </c>
    </row>
    <row r="937" spans="1:12" x14ac:dyDescent="0.2">
      <c r="A937" s="66">
        <v>337455</v>
      </c>
      <c r="B937" s="67"/>
      <c r="C937" s="66" t="s">
        <v>42</v>
      </c>
      <c r="D937" s="66"/>
      <c r="E937" s="68">
        <v>66525.320000000007</v>
      </c>
      <c r="F937" s="68">
        <v>0</v>
      </c>
      <c r="G937" s="68">
        <v>0</v>
      </c>
      <c r="H937" s="68">
        <v>0</v>
      </c>
      <c r="I937" s="68">
        <v>0</v>
      </c>
      <c r="J937" s="68">
        <v>0</v>
      </c>
      <c r="K937" s="65" t="str">
        <f t="shared" si="52"/>
        <v>1-30</v>
      </c>
      <c r="L937" s="66" t="s">
        <v>3581</v>
      </c>
    </row>
    <row r="938" spans="1:12" x14ac:dyDescent="0.2">
      <c r="A938" s="66">
        <v>333512</v>
      </c>
      <c r="B938" s="67"/>
      <c r="C938" s="66" t="s">
        <v>43</v>
      </c>
      <c r="D938" s="66"/>
      <c r="E938" s="68">
        <v>66500.766821728379</v>
      </c>
      <c r="F938" s="68">
        <v>0</v>
      </c>
      <c r="G938" s="68">
        <v>0</v>
      </c>
      <c r="H938" s="68">
        <v>0</v>
      </c>
      <c r="I938" s="68">
        <v>1323925.28</v>
      </c>
      <c r="J938" s="68">
        <v>1323925.28</v>
      </c>
      <c r="K938" s="65" t="str">
        <f t="shared" si="52"/>
        <v>120+</v>
      </c>
      <c r="L938" s="66" t="s">
        <v>555</v>
      </c>
    </row>
    <row r="939" spans="1:12" x14ac:dyDescent="0.2">
      <c r="A939" s="66">
        <v>342150</v>
      </c>
      <c r="B939" s="67"/>
      <c r="C939" s="66" t="s">
        <v>42</v>
      </c>
      <c r="D939" s="66"/>
      <c r="E939" s="68">
        <v>66469.740000000005</v>
      </c>
      <c r="F939" s="68">
        <v>0</v>
      </c>
      <c r="G939" s="68">
        <v>66469.740000000005</v>
      </c>
      <c r="H939" s="68">
        <v>0</v>
      </c>
      <c r="I939" s="68">
        <v>0</v>
      </c>
      <c r="J939" s="68">
        <v>66469.740000000005</v>
      </c>
      <c r="K939" s="65" t="str">
        <f t="shared" si="52"/>
        <v>61-90</v>
      </c>
      <c r="L939" s="66" t="s">
        <v>3804</v>
      </c>
    </row>
    <row r="940" spans="1:12" x14ac:dyDescent="0.2">
      <c r="A940" s="66">
        <v>316398</v>
      </c>
      <c r="B940" s="67"/>
      <c r="C940" s="66" t="s">
        <v>42</v>
      </c>
      <c r="D940" s="66"/>
      <c r="E940" s="68">
        <v>66454.039359623232</v>
      </c>
      <c r="F940" s="68">
        <v>0</v>
      </c>
      <c r="G940" s="68">
        <v>0</v>
      </c>
      <c r="H940" s="68">
        <v>0</v>
      </c>
      <c r="I940" s="68">
        <v>0</v>
      </c>
      <c r="J940" s="68">
        <v>0</v>
      </c>
      <c r="K940" s="65" t="str">
        <f t="shared" si="52"/>
        <v>1-30</v>
      </c>
      <c r="L940" s="66" t="s">
        <v>555</v>
      </c>
    </row>
    <row r="941" spans="1:12" x14ac:dyDescent="0.2">
      <c r="A941" s="66">
        <v>552289</v>
      </c>
      <c r="B941" s="67"/>
      <c r="C941" s="66" t="s">
        <v>42</v>
      </c>
      <c r="D941" s="66"/>
      <c r="E941" s="68">
        <v>66439.850000000006</v>
      </c>
      <c r="F941" s="68">
        <v>0</v>
      </c>
      <c r="G941" s="68">
        <v>0</v>
      </c>
      <c r="H941" s="68">
        <v>0</v>
      </c>
      <c r="I941" s="68">
        <v>0</v>
      </c>
      <c r="J941" s="68">
        <v>0</v>
      </c>
      <c r="K941" s="65" t="str">
        <f t="shared" si="52"/>
        <v>1-30</v>
      </c>
      <c r="L941" s="66" t="s">
        <v>3804</v>
      </c>
    </row>
    <row r="942" spans="1:12" x14ac:dyDescent="0.2">
      <c r="A942" s="66">
        <v>366988</v>
      </c>
      <c r="B942" s="67"/>
      <c r="C942" s="66" t="s">
        <v>42</v>
      </c>
      <c r="D942" s="66"/>
      <c r="E942" s="68">
        <v>66377.3</v>
      </c>
      <c r="F942" s="68">
        <v>0</v>
      </c>
      <c r="G942" s="68">
        <v>0</v>
      </c>
      <c r="H942" s="68">
        <v>0</v>
      </c>
      <c r="I942" s="68">
        <v>0</v>
      </c>
      <c r="J942" s="68">
        <v>0</v>
      </c>
      <c r="K942" s="65" t="str">
        <f t="shared" si="52"/>
        <v>1-30</v>
      </c>
      <c r="L942" s="66" t="s">
        <v>3742</v>
      </c>
    </row>
    <row r="943" spans="1:12" x14ac:dyDescent="0.2">
      <c r="A943" s="66">
        <v>367891</v>
      </c>
      <c r="B943" s="67"/>
      <c r="C943" s="66" t="s">
        <v>42</v>
      </c>
      <c r="D943" s="66"/>
      <c r="E943" s="68">
        <v>66328.509999999995</v>
      </c>
      <c r="F943" s="68">
        <v>0</v>
      </c>
      <c r="G943" s="68">
        <v>0</v>
      </c>
      <c r="H943" s="68">
        <v>0</v>
      </c>
      <c r="I943" s="68">
        <v>0</v>
      </c>
      <c r="J943" s="68">
        <v>0</v>
      </c>
      <c r="K943" s="65" t="str">
        <f t="shared" si="52"/>
        <v>1-30</v>
      </c>
      <c r="L943" s="66" t="s">
        <v>3804</v>
      </c>
    </row>
    <row r="944" spans="1:12" x14ac:dyDescent="0.2">
      <c r="A944" s="66">
        <v>370824</v>
      </c>
      <c r="B944" s="67"/>
      <c r="C944" s="66" t="s">
        <v>42</v>
      </c>
      <c r="D944" s="66"/>
      <c r="E944" s="68">
        <v>66083.036561182351</v>
      </c>
      <c r="F944" s="68">
        <v>0</v>
      </c>
      <c r="G944" s="68">
        <v>0</v>
      </c>
      <c r="H944" s="68">
        <v>0</v>
      </c>
      <c r="I944" s="68">
        <v>0</v>
      </c>
      <c r="J944" s="68">
        <v>0</v>
      </c>
      <c r="K944" s="65" t="str">
        <f t="shared" si="52"/>
        <v>1-30</v>
      </c>
      <c r="L944" s="66" t="s">
        <v>555</v>
      </c>
    </row>
    <row r="945" spans="1:12" x14ac:dyDescent="0.2">
      <c r="A945" s="66">
        <v>419328</v>
      </c>
      <c r="B945" s="67"/>
      <c r="C945" s="66" t="s">
        <v>42</v>
      </c>
      <c r="D945" s="66"/>
      <c r="E945" s="68">
        <v>66004.740000000005</v>
      </c>
      <c r="F945" s="68">
        <v>0</v>
      </c>
      <c r="G945" s="68">
        <v>0</v>
      </c>
      <c r="H945" s="68">
        <v>0</v>
      </c>
      <c r="I945" s="68">
        <v>0</v>
      </c>
      <c r="J945" s="68">
        <v>0</v>
      </c>
      <c r="K945" s="65" t="str">
        <f t="shared" si="52"/>
        <v>1-30</v>
      </c>
      <c r="L945" s="66" t="s">
        <v>3804</v>
      </c>
    </row>
    <row r="946" spans="1:12" x14ac:dyDescent="0.2">
      <c r="A946" s="66">
        <v>360741</v>
      </c>
      <c r="B946" s="67"/>
      <c r="C946" s="66" t="s">
        <v>42</v>
      </c>
      <c r="D946" s="66"/>
      <c r="E946" s="68">
        <v>65828.42</v>
      </c>
      <c r="F946" s="68">
        <v>0</v>
      </c>
      <c r="G946" s="68">
        <v>0</v>
      </c>
      <c r="H946" s="68">
        <v>0</v>
      </c>
      <c r="I946" s="68">
        <v>0</v>
      </c>
      <c r="J946" s="68">
        <v>0</v>
      </c>
      <c r="K946" s="65" t="str">
        <f t="shared" si="52"/>
        <v>1-30</v>
      </c>
      <c r="L946" s="66" t="s">
        <v>3243</v>
      </c>
    </row>
    <row r="947" spans="1:12" x14ac:dyDescent="0.2">
      <c r="A947" s="66">
        <v>361194</v>
      </c>
      <c r="B947" s="67"/>
      <c r="C947" s="66" t="s">
        <v>42</v>
      </c>
      <c r="D947" s="66"/>
      <c r="E947" s="68">
        <v>65747.016446245325</v>
      </c>
      <c r="F947" s="68">
        <v>0</v>
      </c>
      <c r="G947" s="68">
        <v>0</v>
      </c>
      <c r="H947" s="68">
        <v>1308919.3</v>
      </c>
      <c r="I947" s="68">
        <v>0</v>
      </c>
      <c r="J947" s="68">
        <v>1308919.3</v>
      </c>
      <c r="K947" s="65" t="str">
        <f t="shared" si="52"/>
        <v>91-120</v>
      </c>
      <c r="L947" s="66" t="s">
        <v>555</v>
      </c>
    </row>
    <row r="948" spans="1:12" x14ac:dyDescent="0.2">
      <c r="A948" s="66">
        <v>311000</v>
      </c>
      <c r="B948" s="67"/>
      <c r="C948" s="66" t="s">
        <v>43</v>
      </c>
      <c r="D948" s="66"/>
      <c r="E948" s="68">
        <v>65734.734206643974</v>
      </c>
      <c r="F948" s="68">
        <v>0</v>
      </c>
      <c r="G948" s="68">
        <v>0</v>
      </c>
      <c r="H948" s="68">
        <v>0</v>
      </c>
      <c r="I948" s="68">
        <v>1308674.78</v>
      </c>
      <c r="J948" s="68">
        <v>1308674.78</v>
      </c>
      <c r="K948" s="65" t="str">
        <f t="shared" si="52"/>
        <v>120+</v>
      </c>
      <c r="L948" s="66" t="s">
        <v>555</v>
      </c>
    </row>
    <row r="949" spans="1:12" x14ac:dyDescent="0.2">
      <c r="A949" s="66">
        <v>332236</v>
      </c>
      <c r="B949" s="67"/>
      <c r="C949" s="66" t="s">
        <v>43</v>
      </c>
      <c r="D949" s="66"/>
      <c r="E949" s="68">
        <v>65651.48</v>
      </c>
      <c r="F949" s="68">
        <v>0</v>
      </c>
      <c r="G949" s="68">
        <v>0</v>
      </c>
      <c r="H949" s="68">
        <v>0</v>
      </c>
      <c r="I949" s="68">
        <v>65651.48</v>
      </c>
      <c r="J949" s="68">
        <v>65651.48</v>
      </c>
      <c r="K949" s="65" t="str">
        <f t="shared" si="52"/>
        <v>120+</v>
      </c>
      <c r="L949" s="66" t="s">
        <v>3804</v>
      </c>
    </row>
    <row r="950" spans="1:12" x14ac:dyDescent="0.2">
      <c r="A950" s="66">
        <v>340096</v>
      </c>
      <c r="B950" s="67"/>
      <c r="C950" s="66" t="s">
        <v>43</v>
      </c>
      <c r="D950" s="66"/>
      <c r="E950" s="68">
        <v>65538.115903822298</v>
      </c>
      <c r="F950" s="68">
        <v>0</v>
      </c>
      <c r="G950" s="68">
        <v>0</v>
      </c>
      <c r="H950" s="68">
        <v>0</v>
      </c>
      <c r="I950" s="68">
        <v>1304760.42</v>
      </c>
      <c r="J950" s="68">
        <v>1304760.42</v>
      </c>
      <c r="K950" s="65" t="str">
        <f t="shared" si="52"/>
        <v>120+</v>
      </c>
      <c r="L950" s="66" t="s">
        <v>555</v>
      </c>
    </row>
    <row r="951" spans="1:12" x14ac:dyDescent="0.2">
      <c r="A951" s="66">
        <v>370378</v>
      </c>
      <c r="B951" s="67"/>
      <c r="C951" s="66" t="s">
        <v>42</v>
      </c>
      <c r="D951" s="66"/>
      <c r="E951" s="68">
        <v>65506.59</v>
      </c>
      <c r="F951" s="68">
        <v>0</v>
      </c>
      <c r="G951" s="68">
        <v>0</v>
      </c>
      <c r="H951" s="68">
        <v>0</v>
      </c>
      <c r="I951" s="68">
        <v>0</v>
      </c>
      <c r="J951" s="68">
        <v>0</v>
      </c>
      <c r="K951" s="65" t="str">
        <f t="shared" si="52"/>
        <v>1-30</v>
      </c>
      <c r="L951" s="66" t="s">
        <v>3804</v>
      </c>
    </row>
    <row r="952" spans="1:12" x14ac:dyDescent="0.2">
      <c r="A952" s="66">
        <v>318747</v>
      </c>
      <c r="B952" s="67"/>
      <c r="C952" s="66" t="s">
        <v>43</v>
      </c>
      <c r="D952" s="66"/>
      <c r="E952" s="68">
        <v>65482.628329716186</v>
      </c>
      <c r="F952" s="68">
        <v>0</v>
      </c>
      <c r="G952" s="68">
        <v>0</v>
      </c>
      <c r="H952" s="68">
        <v>0</v>
      </c>
      <c r="I952" s="68">
        <v>1303655.75</v>
      </c>
      <c r="J952" s="68">
        <v>1303655.75</v>
      </c>
      <c r="K952" s="65" t="str">
        <f t="shared" si="52"/>
        <v>120+</v>
      </c>
      <c r="L952" s="66" t="s">
        <v>555</v>
      </c>
    </row>
    <row r="953" spans="1:12" x14ac:dyDescent="0.2">
      <c r="A953" s="66">
        <v>515350</v>
      </c>
      <c r="B953" s="67"/>
      <c r="C953" s="66" t="s">
        <v>42</v>
      </c>
      <c r="D953" s="66"/>
      <c r="E953" s="68">
        <v>65448.67887731245</v>
      </c>
      <c r="F953" s="68">
        <v>0</v>
      </c>
      <c r="G953" s="68">
        <v>0</v>
      </c>
      <c r="H953" s="68">
        <v>0</v>
      </c>
      <c r="I953" s="68">
        <v>0</v>
      </c>
      <c r="J953" s="68">
        <v>0</v>
      </c>
      <c r="K953" s="65" t="str">
        <f t="shared" si="52"/>
        <v>1-30</v>
      </c>
      <c r="L953" s="66" t="s">
        <v>555</v>
      </c>
    </row>
    <row r="954" spans="1:12" x14ac:dyDescent="0.2">
      <c r="A954" s="66">
        <v>19775</v>
      </c>
      <c r="B954" s="69"/>
      <c r="C954" s="66" t="s">
        <v>43</v>
      </c>
      <c r="D954" s="66"/>
      <c r="E954" s="70">
        <v>65441.114440000005</v>
      </c>
      <c r="F954" s="68"/>
      <c r="G954" s="68"/>
      <c r="H954" s="68"/>
      <c r="I954" s="68"/>
      <c r="J954" s="68"/>
      <c r="K954" s="69"/>
      <c r="L954" s="66" t="s">
        <v>5021</v>
      </c>
    </row>
    <row r="955" spans="1:12" x14ac:dyDescent="0.2">
      <c r="A955" s="66">
        <v>356404</v>
      </c>
      <c r="B955" s="67"/>
      <c r="C955" s="66" t="s">
        <v>42</v>
      </c>
      <c r="D955" s="66"/>
      <c r="E955" s="68">
        <v>65327.76</v>
      </c>
      <c r="F955" s="68">
        <v>0</v>
      </c>
      <c r="G955" s="68">
        <v>0</v>
      </c>
      <c r="H955" s="68">
        <v>0</v>
      </c>
      <c r="I955" s="68">
        <v>0</v>
      </c>
      <c r="J955" s="68">
        <v>0</v>
      </c>
      <c r="K955" s="65" t="str">
        <f t="shared" ref="K955:K961" si="53">+IF(I955&gt;0,"120+",IF(H955&gt;0,"91-120",IF(G955&gt;0,"61-90",IF(F955&gt;0,"31-60","1-30"))))</f>
        <v>1-30</v>
      </c>
      <c r="L955" s="66" t="s">
        <v>3243</v>
      </c>
    </row>
    <row r="956" spans="1:12" x14ac:dyDescent="0.2">
      <c r="A956" s="66">
        <v>368990</v>
      </c>
      <c r="B956" s="67"/>
      <c r="C956" s="66" t="s">
        <v>42</v>
      </c>
      <c r="D956" s="66"/>
      <c r="E956" s="68">
        <v>65270.784309292838</v>
      </c>
      <c r="F956" s="68">
        <v>0</v>
      </c>
      <c r="G956" s="68">
        <v>0</v>
      </c>
      <c r="H956" s="68">
        <v>0</v>
      </c>
      <c r="I956" s="68">
        <v>0</v>
      </c>
      <c r="J956" s="68">
        <v>0</v>
      </c>
      <c r="K956" s="65" t="str">
        <f t="shared" si="53"/>
        <v>1-30</v>
      </c>
      <c r="L956" s="66" t="s">
        <v>555</v>
      </c>
    </row>
    <row r="957" spans="1:12" x14ac:dyDescent="0.2">
      <c r="A957" s="66">
        <v>375312</v>
      </c>
      <c r="B957" s="67"/>
      <c r="C957" s="66" t="s">
        <v>42</v>
      </c>
      <c r="D957" s="66"/>
      <c r="E957" s="68">
        <v>65265.4</v>
      </c>
      <c r="F957" s="68">
        <v>0</v>
      </c>
      <c r="G957" s="68">
        <v>0</v>
      </c>
      <c r="H957" s="68">
        <v>0</v>
      </c>
      <c r="I957" s="68">
        <v>0</v>
      </c>
      <c r="J957" s="68">
        <v>0</v>
      </c>
      <c r="K957" s="65" t="str">
        <f t="shared" si="53"/>
        <v>1-30</v>
      </c>
      <c r="L957" s="66" t="s">
        <v>3742</v>
      </c>
    </row>
    <row r="958" spans="1:12" x14ac:dyDescent="0.2">
      <c r="A958" s="66">
        <v>502328</v>
      </c>
      <c r="B958" s="67"/>
      <c r="C958" s="66" t="s">
        <v>42</v>
      </c>
      <c r="D958" s="66"/>
      <c r="E958" s="68">
        <v>65100.591507174082</v>
      </c>
      <c r="F958" s="68">
        <v>0</v>
      </c>
      <c r="G958" s="68">
        <v>0</v>
      </c>
      <c r="H958" s="68">
        <v>0</v>
      </c>
      <c r="I958" s="68">
        <v>0</v>
      </c>
      <c r="J958" s="68">
        <v>0</v>
      </c>
      <c r="K958" s="65" t="str">
        <f t="shared" si="53"/>
        <v>1-30</v>
      </c>
      <c r="L958" s="66" t="s">
        <v>555</v>
      </c>
    </row>
    <row r="959" spans="1:12" x14ac:dyDescent="0.2">
      <c r="A959" s="66">
        <v>328924</v>
      </c>
      <c r="B959" s="67"/>
      <c r="C959" s="66" t="s">
        <v>42</v>
      </c>
      <c r="D959" s="66"/>
      <c r="E959" s="68">
        <v>65007.41</v>
      </c>
      <c r="F959" s="68">
        <v>0</v>
      </c>
      <c r="G959" s="68">
        <v>0</v>
      </c>
      <c r="H959" s="68">
        <v>0</v>
      </c>
      <c r="I959" s="68">
        <v>0</v>
      </c>
      <c r="J959" s="68">
        <v>0</v>
      </c>
      <c r="K959" s="65" t="str">
        <f t="shared" si="53"/>
        <v>1-30</v>
      </c>
      <c r="L959" s="66" t="s">
        <v>3804</v>
      </c>
    </row>
    <row r="960" spans="1:12" x14ac:dyDescent="0.2">
      <c r="A960" s="66">
        <v>312270</v>
      </c>
      <c r="B960" s="67"/>
      <c r="C960" s="66" t="s">
        <v>42</v>
      </c>
      <c r="D960" s="66"/>
      <c r="E960" s="68">
        <v>64993.57</v>
      </c>
      <c r="F960" s="68">
        <v>0</v>
      </c>
      <c r="G960" s="68">
        <v>0</v>
      </c>
      <c r="H960" s="68">
        <v>0</v>
      </c>
      <c r="I960" s="68">
        <v>0</v>
      </c>
      <c r="J960" s="68">
        <v>0</v>
      </c>
      <c r="K960" s="65" t="str">
        <f t="shared" si="53"/>
        <v>1-30</v>
      </c>
      <c r="L960" s="66" t="s">
        <v>5023</v>
      </c>
    </row>
    <row r="961" spans="1:12" x14ac:dyDescent="0.2">
      <c r="A961" s="66">
        <v>338859</v>
      </c>
      <c r="B961" s="67"/>
      <c r="C961" s="66" t="s">
        <v>42</v>
      </c>
      <c r="D961" s="66"/>
      <c r="E961" s="68">
        <v>64940.88</v>
      </c>
      <c r="F961" s="68">
        <v>0</v>
      </c>
      <c r="G961" s="68">
        <v>0</v>
      </c>
      <c r="H961" s="68">
        <v>0</v>
      </c>
      <c r="I961" s="68">
        <v>0</v>
      </c>
      <c r="J961" s="68">
        <v>0</v>
      </c>
      <c r="K961" s="65" t="str">
        <f t="shared" si="53"/>
        <v>1-30</v>
      </c>
      <c r="L961" s="66" t="s">
        <v>5022</v>
      </c>
    </row>
    <row r="962" spans="1:12" x14ac:dyDescent="0.2">
      <c r="A962" s="66">
        <v>20315</v>
      </c>
      <c r="B962" s="69"/>
      <c r="C962" s="66" t="s">
        <v>42</v>
      </c>
      <c r="D962" s="66"/>
      <c r="E962" s="70">
        <v>64927.203760000004</v>
      </c>
      <c r="F962" s="68"/>
      <c r="G962" s="68"/>
      <c r="H962" s="68"/>
      <c r="I962" s="68"/>
      <c r="J962" s="68"/>
      <c r="K962" s="69"/>
      <c r="L962" s="66" t="s">
        <v>5021</v>
      </c>
    </row>
    <row r="963" spans="1:12" x14ac:dyDescent="0.2">
      <c r="A963" s="66">
        <v>367888</v>
      </c>
      <c r="B963" s="67"/>
      <c r="C963" s="66" t="s">
        <v>42</v>
      </c>
      <c r="D963" s="66"/>
      <c r="E963" s="68">
        <v>64894.44</v>
      </c>
      <c r="F963" s="68">
        <v>64894.44</v>
      </c>
      <c r="G963" s="68">
        <v>0</v>
      </c>
      <c r="H963" s="68">
        <v>0</v>
      </c>
      <c r="I963" s="68">
        <v>0</v>
      </c>
      <c r="J963" s="68">
        <v>64894.44</v>
      </c>
      <c r="K963" s="65" t="str">
        <f>+IF(I963&gt;0,"120+",IF(H963&gt;0,"91-120",IF(G963&gt;0,"61-90",IF(F963&gt;0,"31-60","1-30"))))</f>
        <v>31-60</v>
      </c>
      <c r="L963" s="66" t="s">
        <v>3742</v>
      </c>
    </row>
    <row r="964" spans="1:12" x14ac:dyDescent="0.2">
      <c r="A964" s="66">
        <v>316408</v>
      </c>
      <c r="B964" s="67"/>
      <c r="C964" s="66" t="s">
        <v>42</v>
      </c>
      <c r="D964" s="66"/>
      <c r="E964" s="68">
        <v>64820.91739704326</v>
      </c>
      <c r="F964" s="68">
        <v>0</v>
      </c>
      <c r="G964" s="68">
        <v>0</v>
      </c>
      <c r="H964" s="68">
        <v>0</v>
      </c>
      <c r="I964" s="68">
        <v>0</v>
      </c>
      <c r="J964" s="68">
        <v>0</v>
      </c>
      <c r="K964" s="65" t="str">
        <f>+IF(I964&gt;0,"120+",IF(H964&gt;0,"91-120",IF(G964&gt;0,"61-90",IF(F964&gt;0,"31-60","1-30"))))</f>
        <v>1-30</v>
      </c>
      <c r="L964" s="66" t="s">
        <v>555</v>
      </c>
    </row>
    <row r="965" spans="1:12" x14ac:dyDescent="0.2">
      <c r="A965" s="66">
        <v>358105</v>
      </c>
      <c r="B965" s="67"/>
      <c r="C965" s="66" t="s">
        <v>42</v>
      </c>
      <c r="D965" s="66"/>
      <c r="E965" s="68">
        <v>64678.497264227568</v>
      </c>
      <c r="F965" s="68">
        <v>0</v>
      </c>
      <c r="G965" s="68">
        <v>0</v>
      </c>
      <c r="H965" s="68">
        <v>0</v>
      </c>
      <c r="I965" s="68">
        <v>0</v>
      </c>
      <c r="J965" s="68">
        <v>0</v>
      </c>
      <c r="K965" s="65" t="str">
        <f>+IF(I965&gt;0,"120+",IF(H965&gt;0,"91-120",IF(G965&gt;0,"61-90",IF(F965&gt;0,"31-60","1-30"))))</f>
        <v>1-30</v>
      </c>
      <c r="L965" s="66" t="s">
        <v>555</v>
      </c>
    </row>
    <row r="966" spans="1:12" x14ac:dyDescent="0.2">
      <c r="A966" s="66">
        <v>370744</v>
      </c>
      <c r="B966" s="67"/>
      <c r="C966" s="66" t="s">
        <v>42</v>
      </c>
      <c r="D966" s="66"/>
      <c r="E966" s="68">
        <v>64440.54</v>
      </c>
      <c r="F966" s="68">
        <v>0</v>
      </c>
      <c r="G966" s="68">
        <v>0</v>
      </c>
      <c r="H966" s="68">
        <v>0</v>
      </c>
      <c r="I966" s="68">
        <v>0</v>
      </c>
      <c r="J966" s="68">
        <v>0</v>
      </c>
      <c r="K966" s="65" t="str">
        <f>+IF(I966&gt;0,"120+",IF(H966&gt;0,"91-120",IF(G966&gt;0,"61-90",IF(F966&gt;0,"31-60","1-30"))))</f>
        <v>1-30</v>
      </c>
      <c r="L966" s="66" t="s">
        <v>3804</v>
      </c>
    </row>
    <row r="967" spans="1:12" x14ac:dyDescent="0.2">
      <c r="A967" s="66">
        <v>20351</v>
      </c>
      <c r="B967" s="69"/>
      <c r="C967" s="66" t="s">
        <v>42</v>
      </c>
      <c r="D967" s="66"/>
      <c r="E967" s="70">
        <v>64429.320000000007</v>
      </c>
      <c r="F967" s="68"/>
      <c r="G967" s="68"/>
      <c r="H967" s="68"/>
      <c r="I967" s="68"/>
      <c r="J967" s="68"/>
      <c r="K967" s="69"/>
      <c r="L967" s="66" t="s">
        <v>5021</v>
      </c>
    </row>
    <row r="968" spans="1:12" x14ac:dyDescent="0.2">
      <c r="A968" s="66">
        <v>371041</v>
      </c>
      <c r="B968" s="67"/>
      <c r="C968" s="66" t="s">
        <v>42</v>
      </c>
      <c r="D968" s="66"/>
      <c r="E968" s="68">
        <v>64360.680501292547</v>
      </c>
      <c r="F968" s="68">
        <v>0</v>
      </c>
      <c r="G968" s="68">
        <v>0</v>
      </c>
      <c r="H968" s="68">
        <v>0</v>
      </c>
      <c r="I968" s="68">
        <v>0</v>
      </c>
      <c r="J968" s="68">
        <v>0</v>
      </c>
      <c r="K968" s="65" t="str">
        <f>+IF(I968&gt;0,"120+",IF(H968&gt;0,"91-120",IF(G968&gt;0,"61-90",IF(F968&gt;0,"31-60","1-30"))))</f>
        <v>1-30</v>
      </c>
      <c r="L968" s="66" t="s">
        <v>555</v>
      </c>
    </row>
    <row r="969" spans="1:12" x14ac:dyDescent="0.2">
      <c r="A969" s="66">
        <v>342567</v>
      </c>
      <c r="B969" s="67"/>
      <c r="C969" s="66" t="s">
        <v>43</v>
      </c>
      <c r="D969" s="66"/>
      <c r="E969" s="68">
        <v>64319.199999999997</v>
      </c>
      <c r="F969" s="68">
        <v>0</v>
      </c>
      <c r="G969" s="68">
        <v>64319.199999999997</v>
      </c>
      <c r="H969" s="68">
        <v>0</v>
      </c>
      <c r="I969" s="68">
        <v>0</v>
      </c>
      <c r="J969" s="68">
        <v>64319.199999999997</v>
      </c>
      <c r="K969" s="65" t="str">
        <f>+IF(I969&gt;0,"120+",IF(H969&gt;0,"91-120",IF(G969&gt;0,"61-90",IF(F969&gt;0,"31-60","1-30"))))</f>
        <v>61-90</v>
      </c>
      <c r="L969" s="66" t="s">
        <v>3804</v>
      </c>
    </row>
    <row r="970" spans="1:12" x14ac:dyDescent="0.2">
      <c r="A970" s="66">
        <v>355447</v>
      </c>
      <c r="B970" s="67"/>
      <c r="C970" s="66" t="s">
        <v>42</v>
      </c>
      <c r="D970" s="66"/>
      <c r="E970" s="68">
        <v>64309.309275686886</v>
      </c>
      <c r="F970" s="68">
        <v>0</v>
      </c>
      <c r="G970" s="68">
        <v>0</v>
      </c>
      <c r="H970" s="68">
        <v>0</v>
      </c>
      <c r="I970" s="68">
        <v>0</v>
      </c>
      <c r="J970" s="68">
        <v>0</v>
      </c>
      <c r="K970" s="65" t="str">
        <f>+IF(I970&gt;0,"120+",IF(H970&gt;0,"91-120",IF(G970&gt;0,"61-90",IF(F970&gt;0,"31-60","1-30"))))</f>
        <v>1-30</v>
      </c>
      <c r="L970" s="66" t="s">
        <v>555</v>
      </c>
    </row>
    <row r="971" spans="1:12" x14ac:dyDescent="0.2">
      <c r="A971" s="66">
        <v>20012</v>
      </c>
      <c r="B971" s="69"/>
      <c r="C971" s="66" t="s">
        <v>42</v>
      </c>
      <c r="D971" s="66"/>
      <c r="E971" s="70">
        <v>64301.461640000009</v>
      </c>
      <c r="F971" s="68"/>
      <c r="G971" s="68"/>
      <c r="H971" s="68"/>
      <c r="I971" s="68"/>
      <c r="J971" s="68"/>
      <c r="K971" s="69"/>
      <c r="L971" s="66" t="s">
        <v>5021</v>
      </c>
    </row>
    <row r="972" spans="1:12" x14ac:dyDescent="0.2">
      <c r="A972" s="66">
        <v>320050</v>
      </c>
      <c r="B972" s="67"/>
      <c r="C972" s="66" t="s">
        <v>42</v>
      </c>
      <c r="D972" s="66"/>
      <c r="E972" s="68">
        <v>64224.555694377545</v>
      </c>
      <c r="F972" s="68">
        <v>0</v>
      </c>
      <c r="G972" s="68">
        <v>0</v>
      </c>
      <c r="H972" s="68">
        <v>0</v>
      </c>
      <c r="I972" s="68">
        <v>0</v>
      </c>
      <c r="J972" s="68">
        <v>0</v>
      </c>
      <c r="K972" s="65" t="str">
        <f>+IF(I972&gt;0,"120+",IF(H972&gt;0,"91-120",IF(G972&gt;0,"61-90",IF(F972&gt;0,"31-60","1-30"))))</f>
        <v>1-30</v>
      </c>
      <c r="L972" s="66" t="s">
        <v>555</v>
      </c>
    </row>
    <row r="973" spans="1:12" x14ac:dyDescent="0.2">
      <c r="A973" s="66">
        <v>311050</v>
      </c>
      <c r="B973" s="67"/>
      <c r="C973" s="66" t="s">
        <v>42</v>
      </c>
      <c r="D973" s="66"/>
      <c r="E973" s="68">
        <v>64188.2</v>
      </c>
      <c r="F973" s="68">
        <v>0</v>
      </c>
      <c r="G973" s="68">
        <v>0</v>
      </c>
      <c r="H973" s="68">
        <v>0</v>
      </c>
      <c r="I973" s="68">
        <v>0</v>
      </c>
      <c r="J973" s="68">
        <v>0</v>
      </c>
      <c r="K973" s="65" t="str">
        <f>+IF(I973&gt;0,"120+",IF(H973&gt;0,"91-120",IF(G973&gt;0,"61-90",IF(F973&gt;0,"31-60","1-30"))))</f>
        <v>1-30</v>
      </c>
      <c r="L973" s="66" t="s">
        <v>3639</v>
      </c>
    </row>
    <row r="974" spans="1:12" x14ac:dyDescent="0.2">
      <c r="A974" s="66">
        <v>20074</v>
      </c>
      <c r="B974" s="69"/>
      <c r="C974" s="66" t="s">
        <v>42</v>
      </c>
      <c r="D974" s="66"/>
      <c r="E974" s="70">
        <v>64134.33872</v>
      </c>
      <c r="F974" s="68"/>
      <c r="G974" s="68"/>
      <c r="H974" s="68"/>
      <c r="I974" s="68"/>
      <c r="J974" s="68"/>
      <c r="K974" s="69"/>
      <c r="L974" s="66" t="s">
        <v>5021</v>
      </c>
    </row>
    <row r="975" spans="1:12" x14ac:dyDescent="0.2">
      <c r="A975" s="66">
        <v>368983</v>
      </c>
      <c r="B975" s="67"/>
      <c r="C975" s="66" t="s">
        <v>42</v>
      </c>
      <c r="D975" s="66"/>
      <c r="E975" s="68">
        <v>63959.98</v>
      </c>
      <c r="F975" s="68">
        <v>0</v>
      </c>
      <c r="G975" s="68">
        <v>0</v>
      </c>
      <c r="H975" s="68">
        <v>0</v>
      </c>
      <c r="I975" s="68">
        <v>0</v>
      </c>
      <c r="J975" s="68">
        <v>0</v>
      </c>
      <c r="K975" s="65" t="str">
        <f>+IF(I975&gt;0,"120+",IF(H975&gt;0,"91-120",IF(G975&gt;0,"61-90",IF(F975&gt;0,"31-60","1-30"))))</f>
        <v>1-30</v>
      </c>
      <c r="L975" s="66" t="s">
        <v>3804</v>
      </c>
    </row>
    <row r="976" spans="1:12" x14ac:dyDescent="0.2">
      <c r="A976" s="66">
        <v>19975</v>
      </c>
      <c r="B976" s="69"/>
      <c r="C976" s="66" t="s">
        <v>42</v>
      </c>
      <c r="D976" s="66"/>
      <c r="E976" s="70">
        <v>63909.296120000006</v>
      </c>
      <c r="F976" s="68"/>
      <c r="G976" s="68"/>
      <c r="H976" s="68"/>
      <c r="I976" s="68"/>
      <c r="J976" s="68"/>
      <c r="K976" s="69"/>
      <c r="L976" s="66" t="s">
        <v>5021</v>
      </c>
    </row>
    <row r="977" spans="1:12" x14ac:dyDescent="0.2">
      <c r="A977" s="66">
        <v>313408</v>
      </c>
      <c r="B977" s="67"/>
      <c r="C977" s="66" t="s">
        <v>42</v>
      </c>
      <c r="D977" s="66"/>
      <c r="E977" s="68">
        <v>63859.01239463727</v>
      </c>
      <c r="F977" s="68">
        <v>0</v>
      </c>
      <c r="G977" s="68">
        <v>0</v>
      </c>
      <c r="H977" s="68">
        <v>0</v>
      </c>
      <c r="I977" s="68">
        <v>0</v>
      </c>
      <c r="J977" s="68">
        <v>0</v>
      </c>
      <c r="K977" s="65" t="str">
        <f>+IF(I977&gt;0,"120+",IF(H977&gt;0,"91-120",IF(G977&gt;0,"61-90",IF(F977&gt;0,"31-60","1-30"))))</f>
        <v>1-30</v>
      </c>
      <c r="L977" s="66" t="s">
        <v>555</v>
      </c>
    </row>
    <row r="978" spans="1:12" x14ac:dyDescent="0.2">
      <c r="A978" s="66">
        <v>482290</v>
      </c>
      <c r="B978" s="67"/>
      <c r="C978" s="66" t="s">
        <v>42</v>
      </c>
      <c r="D978" s="66"/>
      <c r="E978" s="68">
        <v>63858.65475703722</v>
      </c>
      <c r="F978" s="68">
        <v>0</v>
      </c>
      <c r="G978" s="68">
        <v>0</v>
      </c>
      <c r="H978" s="68">
        <v>0</v>
      </c>
      <c r="I978" s="68">
        <v>0</v>
      </c>
      <c r="J978" s="68">
        <v>0</v>
      </c>
      <c r="K978" s="65" t="str">
        <f>+IF(I978&gt;0,"120+",IF(H978&gt;0,"91-120",IF(G978&gt;0,"61-90",IF(F978&gt;0,"31-60","1-30"))))</f>
        <v>1-30</v>
      </c>
      <c r="L978" s="66" t="s">
        <v>555</v>
      </c>
    </row>
    <row r="979" spans="1:12" x14ac:dyDescent="0.2">
      <c r="A979" s="66">
        <v>357915</v>
      </c>
      <c r="B979" s="67"/>
      <c r="C979" s="66" t="s">
        <v>42</v>
      </c>
      <c r="D979" s="66"/>
      <c r="E979" s="68">
        <v>63659.24</v>
      </c>
      <c r="F979" s="68">
        <v>0</v>
      </c>
      <c r="G979" s="68">
        <v>0</v>
      </c>
      <c r="H979" s="68">
        <v>0</v>
      </c>
      <c r="I979" s="68">
        <v>0</v>
      </c>
      <c r="J979" s="68">
        <v>0</v>
      </c>
      <c r="K979" s="65" t="str">
        <f>+IF(I979&gt;0,"120+",IF(H979&gt;0,"91-120",IF(G979&gt;0,"61-90",IF(F979&gt;0,"31-60","1-30"))))</f>
        <v>1-30</v>
      </c>
      <c r="L979" s="66" t="s">
        <v>3243</v>
      </c>
    </row>
    <row r="980" spans="1:12" x14ac:dyDescent="0.2">
      <c r="A980" s="66">
        <v>341139</v>
      </c>
      <c r="B980" s="67"/>
      <c r="C980" s="66" t="s">
        <v>43</v>
      </c>
      <c r="D980" s="66"/>
      <c r="E980" s="68">
        <v>63454.831676592723</v>
      </c>
      <c r="F980" s="68">
        <v>0</v>
      </c>
      <c r="G980" s="68">
        <v>0</v>
      </c>
      <c r="H980" s="68">
        <v>0</v>
      </c>
      <c r="I980" s="68">
        <v>1263285.52</v>
      </c>
      <c r="J980" s="68">
        <v>1263285.52</v>
      </c>
      <c r="K980" s="65" t="str">
        <f>+IF(I980&gt;0,"120+",IF(H980&gt;0,"91-120",IF(G980&gt;0,"61-90",IF(F980&gt;0,"31-60","1-30"))))</f>
        <v>120+</v>
      </c>
      <c r="L980" s="66" t="s">
        <v>555</v>
      </c>
    </row>
    <row r="981" spans="1:12" x14ac:dyDescent="0.2">
      <c r="A981" s="66">
        <v>367089</v>
      </c>
      <c r="B981" s="67"/>
      <c r="C981" s="66" t="s">
        <v>42</v>
      </c>
      <c r="D981" s="66"/>
      <c r="E981" s="68">
        <v>63398.720000000001</v>
      </c>
      <c r="F981" s="68">
        <v>0</v>
      </c>
      <c r="G981" s="68">
        <v>0</v>
      </c>
      <c r="H981" s="68">
        <v>0</v>
      </c>
      <c r="I981" s="68">
        <v>0</v>
      </c>
      <c r="J981" s="68">
        <v>0</v>
      </c>
      <c r="K981" s="65" t="str">
        <f>+IF(I981&gt;0,"120+",IF(H981&gt;0,"91-120",IF(G981&gt;0,"61-90",IF(F981&gt;0,"31-60","1-30"))))</f>
        <v>1-30</v>
      </c>
      <c r="L981" s="66" t="s">
        <v>3804</v>
      </c>
    </row>
    <row r="982" spans="1:12" x14ac:dyDescent="0.2">
      <c r="A982" s="66">
        <v>20003</v>
      </c>
      <c r="B982" s="69"/>
      <c r="C982" s="66" t="s">
        <v>42</v>
      </c>
      <c r="D982" s="66"/>
      <c r="E982" s="70">
        <v>63353.049660000004</v>
      </c>
      <c r="F982" s="68"/>
      <c r="G982" s="68"/>
      <c r="H982" s="68"/>
      <c r="I982" s="68"/>
      <c r="J982" s="68"/>
      <c r="K982" s="69"/>
      <c r="L982" s="66" t="s">
        <v>5021</v>
      </c>
    </row>
    <row r="983" spans="1:12" x14ac:dyDescent="0.2">
      <c r="A983" s="66">
        <v>479290</v>
      </c>
      <c r="B983" s="67"/>
      <c r="C983" s="66" t="s">
        <v>42</v>
      </c>
      <c r="D983" s="66"/>
      <c r="E983" s="68">
        <v>63276.05</v>
      </c>
      <c r="F983" s="68">
        <v>0</v>
      </c>
      <c r="G983" s="68">
        <v>0</v>
      </c>
      <c r="H983" s="68">
        <v>0</v>
      </c>
      <c r="I983" s="68">
        <v>0</v>
      </c>
      <c r="J983" s="68">
        <v>0</v>
      </c>
      <c r="K983" s="65" t="str">
        <f t="shared" ref="K983:K992" si="54">+IF(I983&gt;0,"120+",IF(H983&gt;0,"91-120",IF(G983&gt;0,"61-90",IF(F983&gt;0,"31-60","1-30"))))</f>
        <v>1-30</v>
      </c>
      <c r="L983" s="66" t="s">
        <v>3804</v>
      </c>
    </row>
    <row r="984" spans="1:12" x14ac:dyDescent="0.2">
      <c r="A984" s="66">
        <v>360349</v>
      </c>
      <c r="B984" s="67"/>
      <c r="C984" s="66" t="s">
        <v>42</v>
      </c>
      <c r="D984" s="66"/>
      <c r="E984" s="68">
        <v>63232.65</v>
      </c>
      <c r="F984" s="68">
        <v>0</v>
      </c>
      <c r="G984" s="68">
        <v>63232.65</v>
      </c>
      <c r="H984" s="68">
        <v>0</v>
      </c>
      <c r="I984" s="68">
        <v>0</v>
      </c>
      <c r="J984" s="68">
        <v>63232.65</v>
      </c>
      <c r="K984" s="65" t="str">
        <f t="shared" si="54"/>
        <v>61-90</v>
      </c>
      <c r="L984" s="66" t="s">
        <v>3243</v>
      </c>
    </row>
    <row r="985" spans="1:12" x14ac:dyDescent="0.2">
      <c r="A985" s="66">
        <v>326401</v>
      </c>
      <c r="B985" s="67"/>
      <c r="C985" s="66" t="s">
        <v>42</v>
      </c>
      <c r="D985" s="66"/>
      <c r="E985" s="68">
        <v>63162.711074760533</v>
      </c>
      <c r="F985" s="68">
        <v>0</v>
      </c>
      <c r="G985" s="68">
        <v>0</v>
      </c>
      <c r="H985" s="68">
        <v>0</v>
      </c>
      <c r="I985" s="68">
        <v>0</v>
      </c>
      <c r="J985" s="68">
        <v>0</v>
      </c>
      <c r="K985" s="65" t="str">
        <f t="shared" si="54"/>
        <v>1-30</v>
      </c>
      <c r="L985" s="66" t="s">
        <v>555</v>
      </c>
    </row>
    <row r="986" spans="1:12" x14ac:dyDescent="0.2">
      <c r="A986" s="66">
        <v>361088</v>
      </c>
      <c r="B986" s="67"/>
      <c r="C986" s="66" t="s">
        <v>42</v>
      </c>
      <c r="D986" s="66"/>
      <c r="E986" s="68">
        <v>63144.986916958573</v>
      </c>
      <c r="F986" s="68">
        <v>0</v>
      </c>
      <c r="G986" s="68">
        <v>0</v>
      </c>
      <c r="H986" s="68">
        <v>0</v>
      </c>
      <c r="I986" s="68">
        <v>0</v>
      </c>
      <c r="J986" s="68">
        <v>0</v>
      </c>
      <c r="K986" s="65" t="str">
        <f t="shared" si="54"/>
        <v>1-30</v>
      </c>
      <c r="L986" s="66" t="s">
        <v>555</v>
      </c>
    </row>
    <row r="987" spans="1:12" x14ac:dyDescent="0.2">
      <c r="A987" s="66">
        <v>448327</v>
      </c>
      <c r="B987" s="67"/>
      <c r="C987" s="66" t="s">
        <v>42</v>
      </c>
      <c r="D987" s="66"/>
      <c r="E987" s="68">
        <v>63122.998734456152</v>
      </c>
      <c r="F987" s="68">
        <v>0</v>
      </c>
      <c r="G987" s="68">
        <v>0</v>
      </c>
      <c r="H987" s="68">
        <v>0</v>
      </c>
      <c r="I987" s="68">
        <v>0</v>
      </c>
      <c r="J987" s="68">
        <v>0</v>
      </c>
      <c r="K987" s="65" t="str">
        <f t="shared" si="54"/>
        <v>1-30</v>
      </c>
      <c r="L987" s="66" t="s">
        <v>555</v>
      </c>
    </row>
    <row r="988" spans="1:12" x14ac:dyDescent="0.2">
      <c r="A988" s="66">
        <v>319600</v>
      </c>
      <c r="B988" s="67"/>
      <c r="C988" s="66" t="s">
        <v>42</v>
      </c>
      <c r="D988" s="66"/>
      <c r="E988" s="68">
        <v>63106.434387354326</v>
      </c>
      <c r="F988" s="68">
        <v>0</v>
      </c>
      <c r="G988" s="68">
        <v>0</v>
      </c>
      <c r="H988" s="68">
        <v>0</v>
      </c>
      <c r="I988" s="68">
        <v>0</v>
      </c>
      <c r="J988" s="68">
        <v>0</v>
      </c>
      <c r="K988" s="65" t="str">
        <f t="shared" si="54"/>
        <v>1-30</v>
      </c>
      <c r="L988" s="66" t="s">
        <v>555</v>
      </c>
    </row>
    <row r="989" spans="1:12" x14ac:dyDescent="0.2">
      <c r="A989" s="66">
        <v>350327</v>
      </c>
      <c r="B989" s="67"/>
      <c r="C989" s="66" t="s">
        <v>42</v>
      </c>
      <c r="D989" s="66"/>
      <c r="E989" s="68">
        <v>62967.040612038967</v>
      </c>
      <c r="F989" s="68">
        <v>0</v>
      </c>
      <c r="G989" s="68">
        <v>1253574.3700000001</v>
      </c>
      <c r="H989" s="68">
        <v>0</v>
      </c>
      <c r="I989" s="68">
        <v>0</v>
      </c>
      <c r="J989" s="68">
        <v>1253574.3700000001</v>
      </c>
      <c r="K989" s="65" t="str">
        <f t="shared" si="54"/>
        <v>61-90</v>
      </c>
      <c r="L989" s="66" t="s">
        <v>555</v>
      </c>
    </row>
    <row r="990" spans="1:12" x14ac:dyDescent="0.2">
      <c r="A990" s="66">
        <v>314168</v>
      </c>
      <c r="B990" s="67"/>
      <c r="C990" s="66" t="s">
        <v>43</v>
      </c>
      <c r="D990" s="66"/>
      <c r="E990" s="68">
        <v>62921.3</v>
      </c>
      <c r="F990" s="68">
        <v>0</v>
      </c>
      <c r="G990" s="68">
        <v>0</v>
      </c>
      <c r="H990" s="68">
        <v>0</v>
      </c>
      <c r="I990" s="68">
        <v>62921.3</v>
      </c>
      <c r="J990" s="68">
        <v>62921.3</v>
      </c>
      <c r="K990" s="65" t="str">
        <f t="shared" si="54"/>
        <v>120+</v>
      </c>
      <c r="L990" s="66" t="s">
        <v>3243</v>
      </c>
    </row>
    <row r="991" spans="1:12" x14ac:dyDescent="0.2">
      <c r="A991" s="66">
        <v>367671</v>
      </c>
      <c r="B991" s="67"/>
      <c r="C991" s="66" t="s">
        <v>42</v>
      </c>
      <c r="D991" s="66"/>
      <c r="E991" s="68">
        <v>62672.160000000003</v>
      </c>
      <c r="F991" s="68">
        <v>0</v>
      </c>
      <c r="G991" s="68">
        <v>0</v>
      </c>
      <c r="H991" s="68">
        <v>0</v>
      </c>
      <c r="I991" s="68">
        <v>0</v>
      </c>
      <c r="J991" s="68">
        <v>0</v>
      </c>
      <c r="K991" s="65" t="str">
        <f t="shared" si="54"/>
        <v>1-30</v>
      </c>
      <c r="L991" s="66" t="s">
        <v>3243</v>
      </c>
    </row>
    <row r="992" spans="1:12" x14ac:dyDescent="0.2">
      <c r="A992" s="66">
        <v>355163</v>
      </c>
      <c r="B992" s="67"/>
      <c r="C992" s="66" t="s">
        <v>42</v>
      </c>
      <c r="D992" s="66"/>
      <c r="E992" s="68">
        <v>62667.8</v>
      </c>
      <c r="F992" s="68">
        <v>0</v>
      </c>
      <c r="G992" s="68">
        <v>0</v>
      </c>
      <c r="H992" s="68">
        <v>0</v>
      </c>
      <c r="I992" s="68">
        <v>0</v>
      </c>
      <c r="J992" s="68">
        <v>0</v>
      </c>
      <c r="K992" s="65" t="str">
        <f t="shared" si="54"/>
        <v>1-30</v>
      </c>
      <c r="L992" s="66" t="s">
        <v>3639</v>
      </c>
    </row>
    <row r="993" spans="1:12" x14ac:dyDescent="0.2">
      <c r="A993" s="66">
        <v>20030</v>
      </c>
      <c r="B993" s="69"/>
      <c r="C993" s="66" t="s">
        <v>42</v>
      </c>
      <c r="D993" s="66"/>
      <c r="E993" s="70">
        <v>62612.420180000001</v>
      </c>
      <c r="F993" s="68"/>
      <c r="G993" s="68"/>
      <c r="H993" s="68"/>
      <c r="I993" s="68"/>
      <c r="J993" s="68"/>
      <c r="K993" s="69"/>
      <c r="L993" s="66" t="s">
        <v>5021</v>
      </c>
    </row>
    <row r="994" spans="1:12" x14ac:dyDescent="0.2">
      <c r="A994" s="66">
        <v>312464</v>
      </c>
      <c r="B994" s="67"/>
      <c r="C994" s="66" t="s">
        <v>42</v>
      </c>
      <c r="D994" s="66"/>
      <c r="E994" s="68">
        <v>62454.219938482449</v>
      </c>
      <c r="F994" s="68">
        <v>0</v>
      </c>
      <c r="G994" s="68">
        <v>0</v>
      </c>
      <c r="H994" s="68">
        <v>0</v>
      </c>
      <c r="I994" s="68">
        <v>0</v>
      </c>
      <c r="J994" s="68">
        <v>0</v>
      </c>
      <c r="K994" s="65" t="str">
        <f t="shared" ref="K994:K1034" si="55">+IF(I994&gt;0,"120+",IF(H994&gt;0,"91-120",IF(G994&gt;0,"61-90",IF(F994&gt;0,"31-60","1-30"))))</f>
        <v>1-30</v>
      </c>
      <c r="L994" s="66" t="s">
        <v>555</v>
      </c>
    </row>
    <row r="995" spans="1:12" x14ac:dyDescent="0.2">
      <c r="A995" s="66">
        <v>320480</v>
      </c>
      <c r="B995" s="67"/>
      <c r="C995" s="66" t="s">
        <v>42</v>
      </c>
      <c r="D995" s="66"/>
      <c r="E995" s="68">
        <v>62439.18</v>
      </c>
      <c r="F995" s="68">
        <v>0</v>
      </c>
      <c r="G995" s="68">
        <v>0</v>
      </c>
      <c r="H995" s="68">
        <v>0</v>
      </c>
      <c r="I995" s="68">
        <v>0</v>
      </c>
      <c r="J995" s="68">
        <v>0</v>
      </c>
      <c r="K995" s="65" t="str">
        <f t="shared" si="55"/>
        <v>1-30</v>
      </c>
      <c r="L995" s="66" t="s">
        <v>3639</v>
      </c>
    </row>
    <row r="996" spans="1:12" x14ac:dyDescent="0.2">
      <c r="A996" s="66">
        <v>313902</v>
      </c>
      <c r="B996" s="67"/>
      <c r="C996" s="66" t="s">
        <v>42</v>
      </c>
      <c r="D996" s="66"/>
      <c r="E996" s="68">
        <v>62420.823016078772</v>
      </c>
      <c r="F996" s="68">
        <v>0</v>
      </c>
      <c r="G996" s="68">
        <v>0</v>
      </c>
      <c r="H996" s="68">
        <v>0</v>
      </c>
      <c r="I996" s="68">
        <v>0</v>
      </c>
      <c r="J996" s="68">
        <v>0</v>
      </c>
      <c r="K996" s="65" t="str">
        <f t="shared" si="55"/>
        <v>1-30</v>
      </c>
      <c r="L996" s="66" t="s">
        <v>555</v>
      </c>
    </row>
    <row r="997" spans="1:12" x14ac:dyDescent="0.2">
      <c r="A997" s="66">
        <v>350403</v>
      </c>
      <c r="B997" s="67"/>
      <c r="C997" s="66" t="s">
        <v>43</v>
      </c>
      <c r="D997" s="66"/>
      <c r="E997" s="68">
        <v>62384.11</v>
      </c>
      <c r="F997" s="68">
        <v>0</v>
      </c>
      <c r="G997" s="68">
        <v>0</v>
      </c>
      <c r="H997" s="68">
        <v>0</v>
      </c>
      <c r="I997" s="68">
        <v>62384.11</v>
      </c>
      <c r="J997" s="68">
        <v>62384.11</v>
      </c>
      <c r="K997" s="65" t="str">
        <f t="shared" si="55"/>
        <v>120+</v>
      </c>
      <c r="L997" s="66" t="s">
        <v>3804</v>
      </c>
    </row>
    <row r="998" spans="1:12" x14ac:dyDescent="0.2">
      <c r="A998" s="66">
        <v>368925</v>
      </c>
      <c r="B998" s="67"/>
      <c r="C998" s="66" t="s">
        <v>42</v>
      </c>
      <c r="D998" s="66"/>
      <c r="E998" s="68">
        <v>62141.858655848031</v>
      </c>
      <c r="F998" s="68">
        <v>0</v>
      </c>
      <c r="G998" s="68">
        <v>0</v>
      </c>
      <c r="H998" s="68">
        <v>0</v>
      </c>
      <c r="I998" s="68">
        <v>0</v>
      </c>
      <c r="J998" s="68">
        <v>0</v>
      </c>
      <c r="K998" s="65" t="str">
        <f t="shared" si="55"/>
        <v>1-30</v>
      </c>
      <c r="L998" s="66" t="s">
        <v>555</v>
      </c>
    </row>
    <row r="999" spans="1:12" x14ac:dyDescent="0.2">
      <c r="A999" s="66">
        <v>366489</v>
      </c>
      <c r="B999" s="67"/>
      <c r="C999" s="66" t="s">
        <v>42</v>
      </c>
      <c r="D999" s="66"/>
      <c r="E999" s="68">
        <v>62091.79</v>
      </c>
      <c r="F999" s="68">
        <v>0</v>
      </c>
      <c r="G999" s="68">
        <v>0</v>
      </c>
      <c r="H999" s="68">
        <v>0</v>
      </c>
      <c r="I999" s="68">
        <v>0</v>
      </c>
      <c r="J999" s="68">
        <v>0</v>
      </c>
      <c r="K999" s="65" t="str">
        <f t="shared" si="55"/>
        <v>1-30</v>
      </c>
      <c r="L999" s="66" t="s">
        <v>3742</v>
      </c>
    </row>
    <row r="1000" spans="1:12" x14ac:dyDescent="0.2">
      <c r="A1000" s="66">
        <v>315630</v>
      </c>
      <c r="B1000" s="67"/>
      <c r="C1000" s="66" t="s">
        <v>42</v>
      </c>
      <c r="D1000" s="66"/>
      <c r="E1000" s="68">
        <v>62077.861115140979</v>
      </c>
      <c r="F1000" s="68">
        <v>0</v>
      </c>
      <c r="G1000" s="68">
        <v>0</v>
      </c>
      <c r="H1000" s="68">
        <v>0</v>
      </c>
      <c r="I1000" s="68">
        <v>0</v>
      </c>
      <c r="J1000" s="68">
        <v>0</v>
      </c>
      <c r="K1000" s="65" t="str">
        <f t="shared" si="55"/>
        <v>1-30</v>
      </c>
      <c r="L1000" s="66" t="s">
        <v>555</v>
      </c>
    </row>
    <row r="1001" spans="1:12" x14ac:dyDescent="0.2">
      <c r="A1001" s="66">
        <v>396310</v>
      </c>
      <c r="B1001" s="67"/>
      <c r="C1001" s="66" t="s">
        <v>42</v>
      </c>
      <c r="D1001" s="66"/>
      <c r="E1001" s="68">
        <v>62033.275460236066</v>
      </c>
      <c r="F1001" s="68">
        <v>0</v>
      </c>
      <c r="G1001" s="68">
        <v>0</v>
      </c>
      <c r="H1001" s="68">
        <v>0</v>
      </c>
      <c r="I1001" s="68">
        <v>0</v>
      </c>
      <c r="J1001" s="68">
        <v>0</v>
      </c>
      <c r="K1001" s="65" t="str">
        <f t="shared" si="55"/>
        <v>1-30</v>
      </c>
      <c r="L1001" s="66" t="s">
        <v>555</v>
      </c>
    </row>
    <row r="1002" spans="1:12" x14ac:dyDescent="0.2">
      <c r="A1002" s="66">
        <v>356084</v>
      </c>
      <c r="B1002" s="67"/>
      <c r="C1002" s="66" t="s">
        <v>42</v>
      </c>
      <c r="D1002" s="66"/>
      <c r="E1002" s="68">
        <v>61978.848743730065</v>
      </c>
      <c r="F1002" s="68">
        <v>0</v>
      </c>
      <c r="G1002" s="68">
        <v>0</v>
      </c>
      <c r="H1002" s="68">
        <v>0</v>
      </c>
      <c r="I1002" s="68">
        <v>0</v>
      </c>
      <c r="J1002" s="68">
        <v>0</v>
      </c>
      <c r="K1002" s="65" t="str">
        <f t="shared" si="55"/>
        <v>1-30</v>
      </c>
      <c r="L1002" s="66" t="s">
        <v>555</v>
      </c>
    </row>
    <row r="1003" spans="1:12" x14ac:dyDescent="0.2">
      <c r="A1003" s="66">
        <v>437352</v>
      </c>
      <c r="B1003" s="67"/>
      <c r="C1003" s="66" t="s">
        <v>42</v>
      </c>
      <c r="D1003" s="66"/>
      <c r="E1003" s="68">
        <v>61876.46</v>
      </c>
      <c r="F1003" s="68">
        <v>0</v>
      </c>
      <c r="G1003" s="68">
        <v>0</v>
      </c>
      <c r="H1003" s="68">
        <v>0</v>
      </c>
      <c r="I1003" s="68">
        <v>0</v>
      </c>
      <c r="J1003" s="68">
        <v>0</v>
      </c>
      <c r="K1003" s="65" t="str">
        <f t="shared" si="55"/>
        <v>1-30</v>
      </c>
      <c r="L1003" s="66" t="s">
        <v>3639</v>
      </c>
    </row>
    <row r="1004" spans="1:12" x14ac:dyDescent="0.2">
      <c r="A1004" s="66">
        <v>393299</v>
      </c>
      <c r="B1004" s="67"/>
      <c r="C1004" s="66" t="s">
        <v>42</v>
      </c>
      <c r="D1004" s="66"/>
      <c r="E1004" s="68">
        <v>61817.6240058123</v>
      </c>
      <c r="F1004" s="68">
        <v>0</v>
      </c>
      <c r="G1004" s="68">
        <v>1230691.3</v>
      </c>
      <c r="H1004" s="68">
        <v>0</v>
      </c>
      <c r="I1004" s="68">
        <v>0</v>
      </c>
      <c r="J1004" s="68">
        <v>1230691.3</v>
      </c>
      <c r="K1004" s="65" t="str">
        <f t="shared" si="55"/>
        <v>61-90</v>
      </c>
      <c r="L1004" s="66" t="s">
        <v>555</v>
      </c>
    </row>
    <row r="1005" spans="1:12" x14ac:dyDescent="0.2">
      <c r="A1005" s="66">
        <v>368288</v>
      </c>
      <c r="B1005" s="67"/>
      <c r="C1005" s="66" t="s">
        <v>42</v>
      </c>
      <c r="D1005" s="66"/>
      <c r="E1005" s="68">
        <v>61802.799123610661</v>
      </c>
      <c r="F1005" s="68">
        <v>0</v>
      </c>
      <c r="G1005" s="68">
        <v>0</v>
      </c>
      <c r="H1005" s="68">
        <v>0</v>
      </c>
      <c r="I1005" s="68">
        <v>0</v>
      </c>
      <c r="J1005" s="68">
        <v>0</v>
      </c>
      <c r="K1005" s="65" t="str">
        <f t="shared" si="55"/>
        <v>1-30</v>
      </c>
      <c r="L1005" s="66" t="s">
        <v>555</v>
      </c>
    </row>
    <row r="1006" spans="1:12" x14ac:dyDescent="0.2">
      <c r="A1006" s="66">
        <v>308666</v>
      </c>
      <c r="B1006" s="67"/>
      <c r="C1006" s="66" t="s">
        <v>42</v>
      </c>
      <c r="D1006" s="66"/>
      <c r="E1006" s="68">
        <v>61694.918645698774</v>
      </c>
      <c r="F1006" s="68">
        <v>1228248.43</v>
      </c>
      <c r="G1006" s="68">
        <v>0</v>
      </c>
      <c r="H1006" s="68">
        <v>0</v>
      </c>
      <c r="I1006" s="68">
        <v>0</v>
      </c>
      <c r="J1006" s="68">
        <v>1228248.43</v>
      </c>
      <c r="K1006" s="65" t="str">
        <f t="shared" si="55"/>
        <v>31-60</v>
      </c>
      <c r="L1006" s="66" t="s">
        <v>555</v>
      </c>
    </row>
    <row r="1007" spans="1:12" x14ac:dyDescent="0.2">
      <c r="A1007" s="66">
        <v>349791</v>
      </c>
      <c r="B1007" s="67"/>
      <c r="C1007" s="66" t="s">
        <v>42</v>
      </c>
      <c r="D1007" s="66"/>
      <c r="E1007" s="68">
        <v>61556.167814383487</v>
      </c>
      <c r="F1007" s="68">
        <v>0</v>
      </c>
      <c r="G1007" s="68">
        <v>0</v>
      </c>
      <c r="H1007" s="68">
        <v>0</v>
      </c>
      <c r="I1007" s="68">
        <v>0</v>
      </c>
      <c r="J1007" s="68">
        <v>0</v>
      </c>
      <c r="K1007" s="65" t="str">
        <f t="shared" si="55"/>
        <v>1-30</v>
      </c>
      <c r="L1007" s="66" t="s">
        <v>555</v>
      </c>
    </row>
    <row r="1008" spans="1:12" x14ac:dyDescent="0.2">
      <c r="A1008" s="66">
        <v>308612</v>
      </c>
      <c r="B1008" s="67"/>
      <c r="C1008" s="66" t="s">
        <v>42</v>
      </c>
      <c r="D1008" s="66"/>
      <c r="E1008" s="68">
        <v>61501.72</v>
      </c>
      <c r="F1008" s="68">
        <v>0</v>
      </c>
      <c r="G1008" s="68">
        <v>0</v>
      </c>
      <c r="H1008" s="68">
        <v>0</v>
      </c>
      <c r="I1008" s="68">
        <v>0</v>
      </c>
      <c r="J1008" s="68">
        <v>0</v>
      </c>
      <c r="K1008" s="65" t="str">
        <f t="shared" si="55"/>
        <v>1-30</v>
      </c>
      <c r="L1008" s="66" t="s">
        <v>3742</v>
      </c>
    </row>
    <row r="1009" spans="1:12" x14ac:dyDescent="0.2">
      <c r="A1009" s="66">
        <v>366942</v>
      </c>
      <c r="B1009" s="67"/>
      <c r="C1009" s="66" t="s">
        <v>42</v>
      </c>
      <c r="D1009" s="66"/>
      <c r="E1009" s="68">
        <v>61496.51</v>
      </c>
      <c r="F1009" s="68">
        <v>0</v>
      </c>
      <c r="G1009" s="68">
        <v>0</v>
      </c>
      <c r="H1009" s="68">
        <v>0</v>
      </c>
      <c r="I1009" s="68">
        <v>0</v>
      </c>
      <c r="J1009" s="68">
        <v>0</v>
      </c>
      <c r="K1009" s="65" t="str">
        <f t="shared" si="55"/>
        <v>1-30</v>
      </c>
      <c r="L1009" s="66" t="s">
        <v>3732</v>
      </c>
    </row>
    <row r="1010" spans="1:12" x14ac:dyDescent="0.2">
      <c r="A1010" s="66">
        <v>355529</v>
      </c>
      <c r="B1010" s="67"/>
      <c r="C1010" s="66" t="s">
        <v>42</v>
      </c>
      <c r="D1010" s="66"/>
      <c r="E1010" s="68">
        <v>61416.12</v>
      </c>
      <c r="F1010" s="68">
        <v>0</v>
      </c>
      <c r="G1010" s="68">
        <v>0</v>
      </c>
      <c r="H1010" s="68">
        <v>0</v>
      </c>
      <c r="I1010" s="68">
        <v>0</v>
      </c>
      <c r="J1010" s="68">
        <v>0</v>
      </c>
      <c r="K1010" s="65" t="str">
        <f t="shared" si="55"/>
        <v>1-30</v>
      </c>
      <c r="L1010" s="66" t="s">
        <v>555</v>
      </c>
    </row>
    <row r="1011" spans="1:12" x14ac:dyDescent="0.2">
      <c r="A1011" s="66">
        <v>362978</v>
      </c>
      <c r="B1011" s="67"/>
      <c r="C1011" s="66" t="s">
        <v>42</v>
      </c>
      <c r="D1011" s="66"/>
      <c r="E1011" s="68">
        <v>61390.11</v>
      </c>
      <c r="F1011" s="68">
        <v>0</v>
      </c>
      <c r="G1011" s="68">
        <v>0</v>
      </c>
      <c r="H1011" s="68">
        <v>0</v>
      </c>
      <c r="I1011" s="68">
        <v>0</v>
      </c>
      <c r="J1011" s="68">
        <v>0</v>
      </c>
      <c r="K1011" s="65" t="str">
        <f t="shared" si="55"/>
        <v>1-30</v>
      </c>
      <c r="L1011" s="66" t="s">
        <v>3243</v>
      </c>
    </row>
    <row r="1012" spans="1:12" x14ac:dyDescent="0.2">
      <c r="A1012" s="66">
        <v>320639</v>
      </c>
      <c r="B1012" s="67"/>
      <c r="C1012" s="66" t="s">
        <v>42</v>
      </c>
      <c r="D1012" s="66"/>
      <c r="E1012" s="68">
        <v>61254.479999999996</v>
      </c>
      <c r="F1012" s="68">
        <v>0</v>
      </c>
      <c r="G1012" s="68">
        <v>0</v>
      </c>
      <c r="H1012" s="68">
        <v>0</v>
      </c>
      <c r="I1012" s="68">
        <v>0</v>
      </c>
      <c r="J1012" s="68">
        <v>0</v>
      </c>
      <c r="K1012" s="65" t="str">
        <f t="shared" si="55"/>
        <v>1-30</v>
      </c>
      <c r="L1012" s="66" t="s">
        <v>3804</v>
      </c>
    </row>
    <row r="1013" spans="1:12" x14ac:dyDescent="0.2">
      <c r="A1013" s="66">
        <v>342566</v>
      </c>
      <c r="B1013" s="67"/>
      <c r="C1013" s="66" t="s">
        <v>42</v>
      </c>
      <c r="D1013" s="66"/>
      <c r="E1013" s="68">
        <v>61212.52</v>
      </c>
      <c r="F1013" s="68">
        <v>0</v>
      </c>
      <c r="G1013" s="68">
        <v>0</v>
      </c>
      <c r="H1013" s="68">
        <v>0</v>
      </c>
      <c r="I1013" s="68">
        <v>0</v>
      </c>
      <c r="J1013" s="68">
        <v>0</v>
      </c>
      <c r="K1013" s="65" t="str">
        <f t="shared" si="55"/>
        <v>1-30</v>
      </c>
      <c r="L1013" s="66" t="s">
        <v>3243</v>
      </c>
    </row>
    <row r="1014" spans="1:12" x14ac:dyDescent="0.2">
      <c r="A1014" s="66">
        <v>314766</v>
      </c>
      <c r="B1014" s="67"/>
      <c r="C1014" s="66" t="s">
        <v>42</v>
      </c>
      <c r="D1014" s="66"/>
      <c r="E1014" s="68">
        <v>60888.17</v>
      </c>
      <c r="F1014" s="68">
        <v>0</v>
      </c>
      <c r="G1014" s="68">
        <v>0</v>
      </c>
      <c r="H1014" s="68">
        <v>0</v>
      </c>
      <c r="I1014" s="68">
        <v>0</v>
      </c>
      <c r="J1014" s="68">
        <v>0</v>
      </c>
      <c r="K1014" s="65" t="str">
        <f t="shared" si="55"/>
        <v>1-30</v>
      </c>
      <c r="L1014" s="66" t="s">
        <v>3243</v>
      </c>
    </row>
    <row r="1015" spans="1:12" x14ac:dyDescent="0.2">
      <c r="A1015" s="66">
        <v>308454</v>
      </c>
      <c r="B1015" s="67"/>
      <c r="C1015" s="66" t="s">
        <v>42</v>
      </c>
      <c r="D1015" s="66"/>
      <c r="E1015" s="68">
        <v>60694.576140388534</v>
      </c>
      <c r="F1015" s="68">
        <v>0</v>
      </c>
      <c r="G1015" s="68">
        <v>0</v>
      </c>
      <c r="H1015" s="68">
        <v>0</v>
      </c>
      <c r="I1015" s="68">
        <v>0</v>
      </c>
      <c r="J1015" s="68">
        <v>0</v>
      </c>
      <c r="K1015" s="65" t="str">
        <f t="shared" si="55"/>
        <v>1-30</v>
      </c>
      <c r="L1015" s="66" t="s">
        <v>555</v>
      </c>
    </row>
    <row r="1016" spans="1:12" x14ac:dyDescent="0.2">
      <c r="A1016" s="66">
        <v>320104</v>
      </c>
      <c r="B1016" s="67"/>
      <c r="C1016" s="66" t="s">
        <v>42</v>
      </c>
      <c r="D1016" s="66"/>
      <c r="E1016" s="68">
        <v>60567.836306674573</v>
      </c>
      <c r="F1016" s="68">
        <v>0</v>
      </c>
      <c r="G1016" s="68">
        <v>0</v>
      </c>
      <c r="H1016" s="68">
        <v>0</v>
      </c>
      <c r="I1016" s="68">
        <v>0</v>
      </c>
      <c r="J1016" s="68">
        <v>0</v>
      </c>
      <c r="K1016" s="65" t="str">
        <f t="shared" si="55"/>
        <v>1-30</v>
      </c>
      <c r="L1016" s="66" t="s">
        <v>555</v>
      </c>
    </row>
    <row r="1017" spans="1:12" x14ac:dyDescent="0.2">
      <c r="A1017" s="66">
        <v>361668</v>
      </c>
      <c r="B1017" s="67"/>
      <c r="C1017" s="66" t="s">
        <v>42</v>
      </c>
      <c r="D1017" s="66"/>
      <c r="E1017" s="68">
        <v>60269.52</v>
      </c>
      <c r="F1017" s="68">
        <v>0</v>
      </c>
      <c r="G1017" s="68">
        <v>0</v>
      </c>
      <c r="H1017" s="68">
        <v>0</v>
      </c>
      <c r="I1017" s="68">
        <v>0</v>
      </c>
      <c r="J1017" s="68">
        <v>0</v>
      </c>
      <c r="K1017" s="65" t="str">
        <f t="shared" si="55"/>
        <v>1-30</v>
      </c>
      <c r="L1017" s="66" t="s">
        <v>3804</v>
      </c>
    </row>
    <row r="1018" spans="1:12" x14ac:dyDescent="0.2">
      <c r="A1018" s="66">
        <v>309425</v>
      </c>
      <c r="B1018" s="67"/>
      <c r="C1018" s="66" t="s">
        <v>42</v>
      </c>
      <c r="D1018" s="66"/>
      <c r="E1018" s="68">
        <v>60153.24</v>
      </c>
      <c r="F1018" s="68">
        <v>0</v>
      </c>
      <c r="G1018" s="68">
        <v>0</v>
      </c>
      <c r="H1018" s="68">
        <v>0</v>
      </c>
      <c r="I1018" s="68">
        <v>0</v>
      </c>
      <c r="J1018" s="68">
        <v>0</v>
      </c>
      <c r="K1018" s="65" t="str">
        <f t="shared" si="55"/>
        <v>1-30</v>
      </c>
      <c r="L1018" s="66" t="s">
        <v>3243</v>
      </c>
    </row>
    <row r="1019" spans="1:12" x14ac:dyDescent="0.2">
      <c r="A1019" s="66">
        <v>446289</v>
      </c>
      <c r="B1019" s="67"/>
      <c r="C1019" s="66" t="s">
        <v>42</v>
      </c>
      <c r="D1019" s="66"/>
      <c r="E1019" s="68">
        <v>60116.34</v>
      </c>
      <c r="F1019" s="68">
        <v>0</v>
      </c>
      <c r="G1019" s="68">
        <v>0</v>
      </c>
      <c r="H1019" s="68">
        <v>0</v>
      </c>
      <c r="I1019" s="68">
        <v>0</v>
      </c>
      <c r="J1019" s="68">
        <v>0</v>
      </c>
      <c r="K1019" s="65" t="str">
        <f t="shared" si="55"/>
        <v>1-30</v>
      </c>
      <c r="L1019" s="66" t="s">
        <v>3804</v>
      </c>
    </row>
    <row r="1020" spans="1:12" x14ac:dyDescent="0.2">
      <c r="A1020" s="66">
        <v>365524</v>
      </c>
      <c r="B1020" s="67"/>
      <c r="C1020" s="66" t="s">
        <v>42</v>
      </c>
      <c r="D1020" s="66"/>
      <c r="E1020" s="68">
        <v>60028.88</v>
      </c>
      <c r="F1020" s="68">
        <v>0</v>
      </c>
      <c r="G1020" s="68">
        <v>0</v>
      </c>
      <c r="H1020" s="68">
        <v>0</v>
      </c>
      <c r="I1020" s="68">
        <v>0</v>
      </c>
      <c r="J1020" s="68">
        <v>0</v>
      </c>
      <c r="K1020" s="65" t="str">
        <f t="shared" si="55"/>
        <v>1-30</v>
      </c>
      <c r="L1020" s="66" t="s">
        <v>3742</v>
      </c>
    </row>
    <row r="1021" spans="1:12" x14ac:dyDescent="0.2">
      <c r="A1021" s="66">
        <v>465302</v>
      </c>
      <c r="B1021" s="67"/>
      <c r="C1021" s="66" t="s">
        <v>42</v>
      </c>
      <c r="D1021" s="66"/>
      <c r="E1021" s="68">
        <v>60007.846649312865</v>
      </c>
      <c r="F1021" s="68">
        <v>1194661.49</v>
      </c>
      <c r="G1021" s="68">
        <v>0</v>
      </c>
      <c r="H1021" s="68">
        <v>0</v>
      </c>
      <c r="I1021" s="68">
        <v>0</v>
      </c>
      <c r="J1021" s="68">
        <v>1194661.49</v>
      </c>
      <c r="K1021" s="65" t="str">
        <f t="shared" si="55"/>
        <v>31-60</v>
      </c>
      <c r="L1021" s="66" t="s">
        <v>555</v>
      </c>
    </row>
    <row r="1022" spans="1:12" x14ac:dyDescent="0.2">
      <c r="A1022" s="66">
        <v>316715</v>
      </c>
      <c r="B1022" s="67"/>
      <c r="C1022" s="66" t="s">
        <v>42</v>
      </c>
      <c r="D1022" s="66"/>
      <c r="E1022" s="68">
        <v>59848.374241795209</v>
      </c>
      <c r="F1022" s="68">
        <v>0</v>
      </c>
      <c r="G1022" s="68">
        <v>0</v>
      </c>
      <c r="H1022" s="68">
        <v>0</v>
      </c>
      <c r="I1022" s="68">
        <v>0</v>
      </c>
      <c r="J1022" s="68">
        <v>0</v>
      </c>
      <c r="K1022" s="65" t="str">
        <f t="shared" si="55"/>
        <v>1-30</v>
      </c>
      <c r="L1022" s="66" t="s">
        <v>555</v>
      </c>
    </row>
    <row r="1023" spans="1:12" x14ac:dyDescent="0.2">
      <c r="A1023" s="66">
        <v>317432</v>
      </c>
      <c r="B1023" s="67"/>
      <c r="C1023" s="66" t="s">
        <v>43</v>
      </c>
      <c r="D1023" s="66"/>
      <c r="E1023" s="68">
        <v>59820.304907492202</v>
      </c>
      <c r="F1023" s="68">
        <v>0</v>
      </c>
      <c r="G1023" s="68">
        <v>0</v>
      </c>
      <c r="H1023" s="68">
        <v>0</v>
      </c>
      <c r="I1023" s="68">
        <v>1190927.83</v>
      </c>
      <c r="J1023" s="68">
        <v>1190927.83</v>
      </c>
      <c r="K1023" s="65" t="str">
        <f t="shared" si="55"/>
        <v>120+</v>
      </c>
      <c r="L1023" s="66" t="s">
        <v>555</v>
      </c>
    </row>
    <row r="1024" spans="1:12" x14ac:dyDescent="0.2">
      <c r="A1024" s="66">
        <v>317808</v>
      </c>
      <c r="B1024" s="67"/>
      <c r="C1024" s="66" t="s">
        <v>42</v>
      </c>
      <c r="D1024" s="66"/>
      <c r="E1024" s="68">
        <v>59802.624952090249</v>
      </c>
      <c r="F1024" s="68">
        <v>0</v>
      </c>
      <c r="G1024" s="68">
        <v>0</v>
      </c>
      <c r="H1024" s="68">
        <v>0</v>
      </c>
      <c r="I1024" s="68">
        <v>0</v>
      </c>
      <c r="J1024" s="68">
        <v>0</v>
      </c>
      <c r="K1024" s="65" t="str">
        <f t="shared" si="55"/>
        <v>1-30</v>
      </c>
      <c r="L1024" s="66" t="s">
        <v>555</v>
      </c>
    </row>
    <row r="1025" spans="1:12" x14ac:dyDescent="0.2">
      <c r="A1025" s="66">
        <v>309839</v>
      </c>
      <c r="B1025" s="67"/>
      <c r="C1025" s="66" t="s">
        <v>42</v>
      </c>
      <c r="D1025" s="66"/>
      <c r="E1025" s="68">
        <v>59753.895322184871</v>
      </c>
      <c r="F1025" s="68">
        <v>0</v>
      </c>
      <c r="G1025" s="68">
        <v>0</v>
      </c>
      <c r="H1025" s="68">
        <v>0</v>
      </c>
      <c r="I1025" s="68">
        <v>0</v>
      </c>
      <c r="J1025" s="68">
        <v>0</v>
      </c>
      <c r="K1025" s="65" t="str">
        <f t="shared" si="55"/>
        <v>1-30</v>
      </c>
      <c r="L1025" s="66" t="s">
        <v>555</v>
      </c>
    </row>
    <row r="1026" spans="1:12" x14ac:dyDescent="0.2">
      <c r="A1026" s="66">
        <v>341653</v>
      </c>
      <c r="B1026" s="67"/>
      <c r="C1026" s="66" t="s">
        <v>42</v>
      </c>
      <c r="D1026" s="66"/>
      <c r="E1026" s="68">
        <v>59747.531181184175</v>
      </c>
      <c r="F1026" s="68">
        <v>0</v>
      </c>
      <c r="G1026" s="68">
        <v>0</v>
      </c>
      <c r="H1026" s="68">
        <v>0</v>
      </c>
      <c r="I1026" s="68">
        <v>0</v>
      </c>
      <c r="J1026" s="68">
        <v>0</v>
      </c>
      <c r="K1026" s="65" t="str">
        <f t="shared" si="55"/>
        <v>1-30</v>
      </c>
      <c r="L1026" s="66" t="s">
        <v>555</v>
      </c>
    </row>
    <row r="1027" spans="1:12" x14ac:dyDescent="0.2">
      <c r="A1027" s="66">
        <v>351169</v>
      </c>
      <c r="B1027" s="67"/>
      <c r="C1027" s="66" t="s">
        <v>42</v>
      </c>
      <c r="D1027" s="66"/>
      <c r="E1027" s="68">
        <v>59539.700537761273</v>
      </c>
      <c r="F1027" s="68">
        <v>0</v>
      </c>
      <c r="G1027" s="68">
        <v>0</v>
      </c>
      <c r="H1027" s="68">
        <v>0</v>
      </c>
      <c r="I1027" s="68">
        <v>0</v>
      </c>
      <c r="J1027" s="68">
        <v>0</v>
      </c>
      <c r="K1027" s="65" t="str">
        <f t="shared" si="55"/>
        <v>1-30</v>
      </c>
      <c r="L1027" s="66" t="s">
        <v>555</v>
      </c>
    </row>
    <row r="1028" spans="1:12" x14ac:dyDescent="0.2">
      <c r="A1028" s="66">
        <v>362260</v>
      </c>
      <c r="B1028" s="67"/>
      <c r="C1028" s="66" t="s">
        <v>42</v>
      </c>
      <c r="D1028" s="66"/>
      <c r="E1028" s="68">
        <v>59376.023068943228</v>
      </c>
      <c r="F1028" s="68">
        <v>0</v>
      </c>
      <c r="G1028" s="68">
        <v>0</v>
      </c>
      <c r="H1028" s="68">
        <v>0</v>
      </c>
      <c r="I1028" s="68">
        <v>0</v>
      </c>
      <c r="J1028" s="68">
        <v>0</v>
      </c>
      <c r="K1028" s="65" t="str">
        <f t="shared" si="55"/>
        <v>1-30</v>
      </c>
      <c r="L1028" s="66" t="s">
        <v>555</v>
      </c>
    </row>
    <row r="1029" spans="1:12" x14ac:dyDescent="0.2">
      <c r="A1029" s="66">
        <v>485303</v>
      </c>
      <c r="B1029" s="67"/>
      <c r="C1029" s="66" t="s">
        <v>42</v>
      </c>
      <c r="D1029" s="66"/>
      <c r="E1029" s="68">
        <v>59375.51</v>
      </c>
      <c r="F1029" s="68">
        <v>0</v>
      </c>
      <c r="G1029" s="68">
        <v>0</v>
      </c>
      <c r="H1029" s="68">
        <v>0</v>
      </c>
      <c r="I1029" s="68">
        <v>0</v>
      </c>
      <c r="J1029" s="68">
        <v>0</v>
      </c>
      <c r="K1029" s="65" t="str">
        <f t="shared" si="55"/>
        <v>1-30</v>
      </c>
      <c r="L1029" s="66" t="s">
        <v>3804</v>
      </c>
    </row>
    <row r="1030" spans="1:12" x14ac:dyDescent="0.2">
      <c r="A1030" s="66">
        <v>439387</v>
      </c>
      <c r="B1030" s="67"/>
      <c r="C1030" s="66" t="s">
        <v>42</v>
      </c>
      <c r="D1030" s="66"/>
      <c r="E1030" s="68">
        <v>59366.400000000001</v>
      </c>
      <c r="F1030" s="68">
        <v>0</v>
      </c>
      <c r="G1030" s="68">
        <v>0</v>
      </c>
      <c r="H1030" s="68">
        <v>0</v>
      </c>
      <c r="I1030" s="68">
        <v>0</v>
      </c>
      <c r="J1030" s="68">
        <v>0</v>
      </c>
      <c r="K1030" s="65" t="str">
        <f t="shared" si="55"/>
        <v>1-30</v>
      </c>
      <c r="L1030" s="66" t="s">
        <v>3732</v>
      </c>
    </row>
    <row r="1031" spans="1:12" x14ac:dyDescent="0.2">
      <c r="A1031" s="66">
        <v>366658</v>
      </c>
      <c r="B1031" s="67"/>
      <c r="C1031" s="66" t="s">
        <v>42</v>
      </c>
      <c r="D1031" s="66"/>
      <c r="E1031" s="68">
        <v>59308.78</v>
      </c>
      <c r="F1031" s="68">
        <v>0</v>
      </c>
      <c r="G1031" s="68">
        <v>0</v>
      </c>
      <c r="H1031" s="68">
        <v>0</v>
      </c>
      <c r="I1031" s="68">
        <v>0</v>
      </c>
      <c r="J1031" s="68">
        <v>0</v>
      </c>
      <c r="K1031" s="65" t="str">
        <f t="shared" si="55"/>
        <v>1-30</v>
      </c>
      <c r="L1031" s="66" t="s">
        <v>3804</v>
      </c>
    </row>
    <row r="1032" spans="1:12" x14ac:dyDescent="0.2">
      <c r="A1032" s="66">
        <v>339152</v>
      </c>
      <c r="B1032" s="67"/>
      <c r="C1032" s="66" t="s">
        <v>42</v>
      </c>
      <c r="D1032" s="66"/>
      <c r="E1032" s="68">
        <v>59271.193561231681</v>
      </c>
      <c r="F1032" s="68">
        <v>0</v>
      </c>
      <c r="G1032" s="68">
        <v>0</v>
      </c>
      <c r="H1032" s="68">
        <v>0</v>
      </c>
      <c r="I1032" s="68">
        <v>0</v>
      </c>
      <c r="J1032" s="68">
        <v>0</v>
      </c>
      <c r="K1032" s="65" t="str">
        <f t="shared" si="55"/>
        <v>1-30</v>
      </c>
      <c r="L1032" s="66" t="s">
        <v>555</v>
      </c>
    </row>
    <row r="1033" spans="1:12" x14ac:dyDescent="0.2">
      <c r="A1033" s="66">
        <v>314662</v>
      </c>
      <c r="B1033" s="67"/>
      <c r="C1033" s="66" t="s">
        <v>43</v>
      </c>
      <c r="D1033" s="66"/>
      <c r="E1033" s="68">
        <v>59171.02</v>
      </c>
      <c r="F1033" s="68">
        <v>0</v>
      </c>
      <c r="G1033" s="68">
        <v>0</v>
      </c>
      <c r="H1033" s="68">
        <v>0</v>
      </c>
      <c r="I1033" s="68">
        <v>59171.02</v>
      </c>
      <c r="J1033" s="68">
        <v>59171.02</v>
      </c>
      <c r="K1033" s="65" t="str">
        <f t="shared" si="55"/>
        <v>120+</v>
      </c>
      <c r="L1033" s="66" t="s">
        <v>3243</v>
      </c>
    </row>
    <row r="1034" spans="1:12" x14ac:dyDescent="0.2">
      <c r="A1034" s="66">
        <v>422293</v>
      </c>
      <c r="B1034" s="67"/>
      <c r="C1034" s="66" t="s">
        <v>42</v>
      </c>
      <c r="D1034" s="66"/>
      <c r="E1034" s="68">
        <v>59161.561060919601</v>
      </c>
      <c r="F1034" s="68">
        <v>0</v>
      </c>
      <c r="G1034" s="68">
        <v>0</v>
      </c>
      <c r="H1034" s="68">
        <v>0</v>
      </c>
      <c r="I1034" s="68">
        <v>0</v>
      </c>
      <c r="J1034" s="68">
        <v>0</v>
      </c>
      <c r="K1034" s="65" t="str">
        <f t="shared" si="55"/>
        <v>1-30</v>
      </c>
      <c r="L1034" s="66" t="s">
        <v>555</v>
      </c>
    </row>
    <row r="1035" spans="1:12" x14ac:dyDescent="0.2">
      <c r="A1035" s="66">
        <v>20188</v>
      </c>
      <c r="B1035" s="69"/>
      <c r="C1035" s="66" t="s">
        <v>42</v>
      </c>
      <c r="D1035" s="66"/>
      <c r="E1035" s="70">
        <v>59144.284520000001</v>
      </c>
      <c r="F1035" s="68"/>
      <c r="G1035" s="68"/>
      <c r="H1035" s="68"/>
      <c r="I1035" s="68"/>
      <c r="J1035" s="68"/>
      <c r="K1035" s="69"/>
      <c r="L1035" s="66" t="s">
        <v>5021</v>
      </c>
    </row>
    <row r="1036" spans="1:12" x14ac:dyDescent="0.2">
      <c r="A1036" s="66">
        <v>354531</v>
      </c>
      <c r="B1036" s="67"/>
      <c r="C1036" s="66" t="s">
        <v>42</v>
      </c>
      <c r="D1036" s="66"/>
      <c r="E1036" s="68">
        <v>59043.76</v>
      </c>
      <c r="F1036" s="68">
        <v>0</v>
      </c>
      <c r="G1036" s="68">
        <v>0</v>
      </c>
      <c r="H1036" s="68">
        <v>0</v>
      </c>
      <c r="I1036" s="68">
        <v>0</v>
      </c>
      <c r="J1036" s="68">
        <v>0</v>
      </c>
      <c r="K1036" s="65" t="str">
        <f>+IF(I1036&gt;0,"120+",IF(H1036&gt;0,"91-120",IF(G1036&gt;0,"61-90",IF(F1036&gt;0,"31-60","1-30"))))</f>
        <v>1-30</v>
      </c>
      <c r="L1036" s="66" t="s">
        <v>3639</v>
      </c>
    </row>
    <row r="1037" spans="1:12" x14ac:dyDescent="0.2">
      <c r="A1037" s="66">
        <v>357917</v>
      </c>
      <c r="B1037" s="67"/>
      <c r="C1037" s="66" t="s">
        <v>42</v>
      </c>
      <c r="D1037" s="66"/>
      <c r="E1037" s="68">
        <v>59006.17</v>
      </c>
      <c r="F1037" s="68">
        <v>0</v>
      </c>
      <c r="G1037" s="68">
        <v>0</v>
      </c>
      <c r="H1037" s="68">
        <v>0</v>
      </c>
      <c r="I1037" s="68">
        <v>0</v>
      </c>
      <c r="J1037" s="68">
        <v>0</v>
      </c>
      <c r="K1037" s="65" t="str">
        <f>+IF(I1037&gt;0,"120+",IF(H1037&gt;0,"91-120",IF(G1037&gt;0,"61-90",IF(F1037&gt;0,"31-60","1-30"))))</f>
        <v>1-30</v>
      </c>
      <c r="L1037" s="66" t="s">
        <v>3804</v>
      </c>
    </row>
    <row r="1038" spans="1:12" x14ac:dyDescent="0.2">
      <c r="A1038" s="66">
        <v>366038</v>
      </c>
      <c r="B1038" s="67"/>
      <c r="C1038" s="66" t="s">
        <v>42</v>
      </c>
      <c r="D1038" s="66"/>
      <c r="E1038" s="68">
        <v>58907.255109991573</v>
      </c>
      <c r="F1038" s="68">
        <v>1172750.45</v>
      </c>
      <c r="G1038" s="68">
        <v>0</v>
      </c>
      <c r="H1038" s="68">
        <v>0</v>
      </c>
      <c r="I1038" s="68">
        <v>0</v>
      </c>
      <c r="J1038" s="68">
        <v>1172750.45</v>
      </c>
      <c r="K1038" s="65" t="str">
        <f>+IF(I1038&gt;0,"120+",IF(H1038&gt;0,"91-120",IF(G1038&gt;0,"61-90",IF(F1038&gt;0,"31-60","1-30"))))</f>
        <v>31-60</v>
      </c>
      <c r="L1038" s="66" t="s">
        <v>555</v>
      </c>
    </row>
    <row r="1039" spans="1:12" x14ac:dyDescent="0.2">
      <c r="A1039" s="66">
        <v>315964</v>
      </c>
      <c r="B1039" s="67"/>
      <c r="C1039" s="66" t="s">
        <v>42</v>
      </c>
      <c r="D1039" s="66"/>
      <c r="E1039" s="68">
        <v>58852.814329085581</v>
      </c>
      <c r="F1039" s="68">
        <v>0</v>
      </c>
      <c r="G1039" s="68">
        <v>0</v>
      </c>
      <c r="H1039" s="68">
        <v>0</v>
      </c>
      <c r="I1039" s="68">
        <v>0</v>
      </c>
      <c r="J1039" s="68">
        <v>0</v>
      </c>
      <c r="K1039" s="65" t="str">
        <f>+IF(I1039&gt;0,"120+",IF(H1039&gt;0,"91-120",IF(G1039&gt;0,"61-90",IF(F1039&gt;0,"31-60","1-30"))))</f>
        <v>1-30</v>
      </c>
      <c r="L1039" s="66" t="s">
        <v>555</v>
      </c>
    </row>
    <row r="1040" spans="1:12" x14ac:dyDescent="0.2">
      <c r="A1040" s="66">
        <v>20161</v>
      </c>
      <c r="B1040" s="69"/>
      <c r="C1040" s="66" t="s">
        <v>42</v>
      </c>
      <c r="D1040" s="66"/>
      <c r="E1040" s="70">
        <v>58844.143400000001</v>
      </c>
      <c r="F1040" s="68"/>
      <c r="G1040" s="68"/>
      <c r="H1040" s="68"/>
      <c r="I1040" s="68"/>
      <c r="J1040" s="68"/>
      <c r="K1040" s="69"/>
      <c r="L1040" s="66" t="s">
        <v>5021</v>
      </c>
    </row>
    <row r="1041" spans="1:12" x14ac:dyDescent="0.2">
      <c r="A1041" s="66">
        <v>403352</v>
      </c>
      <c r="B1041" s="67"/>
      <c r="C1041" s="66" t="s">
        <v>42</v>
      </c>
      <c r="D1041" s="66"/>
      <c r="E1041" s="68">
        <v>58576.758285855161</v>
      </c>
      <c r="F1041" s="68">
        <v>0</v>
      </c>
      <c r="G1041" s="68">
        <v>0</v>
      </c>
      <c r="H1041" s="68">
        <v>0</v>
      </c>
      <c r="I1041" s="68">
        <v>0</v>
      </c>
      <c r="J1041" s="68">
        <v>0</v>
      </c>
      <c r="K1041" s="65" t="str">
        <f>+IF(I1041&gt;0,"120+",IF(H1041&gt;0,"91-120",IF(G1041&gt;0,"61-90",IF(F1041&gt;0,"31-60","1-30"))))</f>
        <v>1-30</v>
      </c>
      <c r="L1041" s="66" t="s">
        <v>555</v>
      </c>
    </row>
    <row r="1042" spans="1:12" x14ac:dyDescent="0.2">
      <c r="A1042" s="66">
        <v>341664</v>
      </c>
      <c r="B1042" s="67"/>
      <c r="C1042" s="66" t="s">
        <v>43</v>
      </c>
      <c r="D1042" s="66"/>
      <c r="E1042" s="68">
        <v>58559.647938653266</v>
      </c>
      <c r="F1042" s="68">
        <v>0</v>
      </c>
      <c r="G1042" s="68">
        <v>0</v>
      </c>
      <c r="H1042" s="68">
        <v>0</v>
      </c>
      <c r="I1042" s="68">
        <v>1165830.1399999999</v>
      </c>
      <c r="J1042" s="68">
        <v>1165830.1399999999</v>
      </c>
      <c r="K1042" s="65" t="str">
        <f>+IF(I1042&gt;0,"120+",IF(H1042&gt;0,"91-120",IF(G1042&gt;0,"61-90",IF(F1042&gt;0,"31-60","1-30"))))</f>
        <v>120+</v>
      </c>
      <c r="L1042" s="66" t="s">
        <v>555</v>
      </c>
    </row>
    <row r="1043" spans="1:12" x14ac:dyDescent="0.2">
      <c r="A1043" s="66">
        <v>333571</v>
      </c>
      <c r="B1043" s="67"/>
      <c r="C1043" s="66" t="s">
        <v>42</v>
      </c>
      <c r="D1043" s="66"/>
      <c r="E1043" s="68">
        <v>58493.1</v>
      </c>
      <c r="F1043" s="68">
        <v>0</v>
      </c>
      <c r="G1043" s="68">
        <v>0</v>
      </c>
      <c r="H1043" s="68">
        <v>0</v>
      </c>
      <c r="I1043" s="68">
        <v>0</v>
      </c>
      <c r="J1043" s="68">
        <v>0</v>
      </c>
      <c r="K1043" s="65" t="str">
        <f>+IF(I1043&gt;0,"120+",IF(H1043&gt;0,"91-120",IF(G1043&gt;0,"61-90",IF(F1043&gt;0,"31-60","1-30"))))</f>
        <v>1-30</v>
      </c>
      <c r="L1043" s="66" t="s">
        <v>5023</v>
      </c>
    </row>
    <row r="1044" spans="1:12" x14ac:dyDescent="0.2">
      <c r="A1044" s="66">
        <v>359459</v>
      </c>
      <c r="B1044" s="67"/>
      <c r="C1044" s="66" t="s">
        <v>42</v>
      </c>
      <c r="D1044" s="66"/>
      <c r="E1044" s="68">
        <v>58350.76</v>
      </c>
      <c r="F1044" s="68">
        <v>0</v>
      </c>
      <c r="G1044" s="68">
        <v>0</v>
      </c>
      <c r="H1044" s="68">
        <v>0</v>
      </c>
      <c r="I1044" s="68">
        <v>0</v>
      </c>
      <c r="J1044" s="68">
        <v>0</v>
      </c>
      <c r="K1044" s="65" t="str">
        <f>+IF(I1044&gt;0,"120+",IF(H1044&gt;0,"91-120",IF(G1044&gt;0,"61-90",IF(F1044&gt;0,"31-60","1-30"))))</f>
        <v>1-30</v>
      </c>
      <c r="L1044" s="66" t="s">
        <v>3804</v>
      </c>
    </row>
    <row r="1045" spans="1:12" x14ac:dyDescent="0.2">
      <c r="A1045" s="66">
        <v>20157</v>
      </c>
      <c r="B1045" s="69"/>
      <c r="C1045" s="66" t="s">
        <v>42</v>
      </c>
      <c r="D1045" s="66"/>
      <c r="E1045" s="70">
        <v>58240.390780000002</v>
      </c>
      <c r="F1045" s="68"/>
      <c r="G1045" s="68"/>
      <c r="H1045" s="68"/>
      <c r="I1045" s="68"/>
      <c r="J1045" s="68"/>
      <c r="K1045" s="69"/>
      <c r="L1045" s="66" t="s">
        <v>5021</v>
      </c>
    </row>
    <row r="1046" spans="1:12" x14ac:dyDescent="0.2">
      <c r="A1046" s="66">
        <v>370427</v>
      </c>
      <c r="B1046" s="67"/>
      <c r="C1046" s="66" t="s">
        <v>42</v>
      </c>
      <c r="D1046" s="66"/>
      <c r="E1046" s="68">
        <v>58091.060305401632</v>
      </c>
      <c r="F1046" s="68">
        <v>0</v>
      </c>
      <c r="G1046" s="68">
        <v>0</v>
      </c>
      <c r="H1046" s="68">
        <v>0</v>
      </c>
      <c r="I1046" s="68">
        <v>0</v>
      </c>
      <c r="J1046" s="68">
        <v>0</v>
      </c>
      <c r="K1046" s="65" t="str">
        <f t="shared" ref="K1046:K1054" si="56">+IF(I1046&gt;0,"120+",IF(H1046&gt;0,"91-120",IF(G1046&gt;0,"61-90",IF(F1046&gt;0,"31-60","1-30"))))</f>
        <v>1-30</v>
      </c>
      <c r="L1046" s="66" t="s">
        <v>555</v>
      </c>
    </row>
    <row r="1047" spans="1:12" x14ac:dyDescent="0.2">
      <c r="A1047" s="66">
        <v>318421</v>
      </c>
      <c r="B1047" s="67"/>
      <c r="C1047" s="66" t="s">
        <v>42</v>
      </c>
      <c r="D1047" s="66"/>
      <c r="E1047" s="68">
        <v>58041.34</v>
      </c>
      <c r="F1047" s="68">
        <v>0</v>
      </c>
      <c r="G1047" s="68">
        <v>0</v>
      </c>
      <c r="H1047" s="68">
        <v>0</v>
      </c>
      <c r="I1047" s="68">
        <v>0</v>
      </c>
      <c r="J1047" s="68">
        <v>0</v>
      </c>
      <c r="K1047" s="65" t="str">
        <f t="shared" si="56"/>
        <v>1-30</v>
      </c>
      <c r="L1047" s="66" t="s">
        <v>3243</v>
      </c>
    </row>
    <row r="1048" spans="1:12" x14ac:dyDescent="0.2">
      <c r="A1048" s="66">
        <v>362729</v>
      </c>
      <c r="B1048" s="67"/>
      <c r="C1048" s="66" t="s">
        <v>42</v>
      </c>
      <c r="D1048" s="66"/>
      <c r="E1048" s="68">
        <v>57881.18</v>
      </c>
      <c r="F1048" s="68">
        <v>0</v>
      </c>
      <c r="G1048" s="68">
        <v>0</v>
      </c>
      <c r="H1048" s="68">
        <v>0</v>
      </c>
      <c r="I1048" s="68">
        <v>0</v>
      </c>
      <c r="J1048" s="68">
        <v>0</v>
      </c>
      <c r="K1048" s="65" t="str">
        <f t="shared" si="56"/>
        <v>1-30</v>
      </c>
      <c r="L1048" s="66" t="s">
        <v>3804</v>
      </c>
    </row>
    <row r="1049" spans="1:12" x14ac:dyDescent="0.2">
      <c r="A1049" s="66">
        <v>337354</v>
      </c>
      <c r="B1049" s="67"/>
      <c r="C1049" s="66" t="s">
        <v>42</v>
      </c>
      <c r="D1049" s="66"/>
      <c r="E1049" s="68">
        <v>57823.24650287212</v>
      </c>
      <c r="F1049" s="68">
        <v>0</v>
      </c>
      <c r="G1049" s="68">
        <v>0</v>
      </c>
      <c r="H1049" s="68">
        <v>0</v>
      </c>
      <c r="I1049" s="68">
        <v>0</v>
      </c>
      <c r="J1049" s="68">
        <v>0</v>
      </c>
      <c r="K1049" s="65" t="str">
        <f t="shared" si="56"/>
        <v>1-30</v>
      </c>
      <c r="L1049" s="66" t="s">
        <v>555</v>
      </c>
    </row>
    <row r="1050" spans="1:12" x14ac:dyDescent="0.2">
      <c r="A1050" s="66">
        <v>316334</v>
      </c>
      <c r="B1050" s="67"/>
      <c r="C1050" s="66" t="s">
        <v>42</v>
      </c>
      <c r="D1050" s="66"/>
      <c r="E1050" s="68">
        <v>57775.062370766813</v>
      </c>
      <c r="F1050" s="68">
        <v>0</v>
      </c>
      <c r="G1050" s="68">
        <v>1150210.28</v>
      </c>
      <c r="H1050" s="68">
        <v>0</v>
      </c>
      <c r="I1050" s="68">
        <v>0</v>
      </c>
      <c r="J1050" s="68">
        <v>1150210.28</v>
      </c>
      <c r="K1050" s="65" t="str">
        <f t="shared" si="56"/>
        <v>61-90</v>
      </c>
      <c r="L1050" s="66" t="s">
        <v>555</v>
      </c>
    </row>
    <row r="1051" spans="1:12" x14ac:dyDescent="0.2">
      <c r="A1051" s="66">
        <v>356850</v>
      </c>
      <c r="B1051" s="67"/>
      <c r="C1051" s="66" t="s">
        <v>42</v>
      </c>
      <c r="D1051" s="66"/>
      <c r="E1051" s="68">
        <v>57758.62</v>
      </c>
      <c r="F1051" s="68">
        <v>0</v>
      </c>
      <c r="G1051" s="68">
        <v>0</v>
      </c>
      <c r="H1051" s="68">
        <v>0</v>
      </c>
      <c r="I1051" s="68">
        <v>0</v>
      </c>
      <c r="J1051" s="68">
        <v>0</v>
      </c>
      <c r="K1051" s="65" t="str">
        <f t="shared" si="56"/>
        <v>1-30</v>
      </c>
      <c r="L1051" s="66" t="s">
        <v>3804</v>
      </c>
    </row>
    <row r="1052" spans="1:12" x14ac:dyDescent="0.2">
      <c r="A1052" s="66">
        <v>518306</v>
      </c>
      <c r="B1052" s="67"/>
      <c r="C1052" s="66" t="s">
        <v>42</v>
      </c>
      <c r="D1052" s="66"/>
      <c r="E1052" s="68">
        <v>57726.124788661415</v>
      </c>
      <c r="F1052" s="68">
        <v>0</v>
      </c>
      <c r="G1052" s="68">
        <v>0</v>
      </c>
      <c r="H1052" s="68">
        <v>0</v>
      </c>
      <c r="I1052" s="68">
        <v>0</v>
      </c>
      <c r="J1052" s="68">
        <v>0</v>
      </c>
      <c r="K1052" s="65" t="str">
        <f t="shared" si="56"/>
        <v>1-30</v>
      </c>
      <c r="L1052" s="66" t="s">
        <v>555</v>
      </c>
    </row>
    <row r="1053" spans="1:12" x14ac:dyDescent="0.2">
      <c r="A1053" s="66">
        <v>310409</v>
      </c>
      <c r="B1053" s="67"/>
      <c r="C1053" s="66" t="s">
        <v>42</v>
      </c>
      <c r="D1053" s="66"/>
      <c r="E1053" s="68">
        <v>57723.73</v>
      </c>
      <c r="F1053" s="68">
        <v>0</v>
      </c>
      <c r="G1053" s="68">
        <v>0</v>
      </c>
      <c r="H1053" s="68">
        <v>0</v>
      </c>
      <c r="I1053" s="68">
        <v>0</v>
      </c>
      <c r="J1053" s="68">
        <v>0</v>
      </c>
      <c r="K1053" s="65" t="str">
        <f t="shared" si="56"/>
        <v>1-30</v>
      </c>
      <c r="L1053" s="66" t="s">
        <v>555</v>
      </c>
    </row>
    <row r="1054" spans="1:12" x14ac:dyDescent="0.2">
      <c r="A1054" s="66">
        <v>320743</v>
      </c>
      <c r="B1054" s="67"/>
      <c r="C1054" s="66" t="s">
        <v>42</v>
      </c>
      <c r="D1054" s="66"/>
      <c r="E1054" s="68">
        <v>57369.279999999999</v>
      </c>
      <c r="F1054" s="68">
        <v>0</v>
      </c>
      <c r="G1054" s="68">
        <v>0</v>
      </c>
      <c r="H1054" s="68">
        <v>0</v>
      </c>
      <c r="I1054" s="68">
        <v>0</v>
      </c>
      <c r="J1054" s="68">
        <v>0</v>
      </c>
      <c r="K1054" s="65" t="str">
        <f t="shared" si="56"/>
        <v>1-30</v>
      </c>
      <c r="L1054" s="66" t="s">
        <v>3804</v>
      </c>
    </row>
    <row r="1055" spans="1:12" x14ac:dyDescent="0.2">
      <c r="A1055" s="66">
        <v>20153</v>
      </c>
      <c r="B1055" s="69"/>
      <c r="C1055" s="66" t="s">
        <v>42</v>
      </c>
      <c r="D1055" s="66"/>
      <c r="E1055" s="70">
        <v>57202.334739999998</v>
      </c>
      <c r="F1055" s="68"/>
      <c r="G1055" s="68"/>
      <c r="H1055" s="68"/>
      <c r="I1055" s="68"/>
      <c r="J1055" s="68"/>
      <c r="K1055" s="69"/>
      <c r="L1055" s="66" t="s">
        <v>5021</v>
      </c>
    </row>
    <row r="1056" spans="1:12" x14ac:dyDescent="0.2">
      <c r="A1056" s="66">
        <v>20142</v>
      </c>
      <c r="B1056" s="69"/>
      <c r="C1056" s="66" t="s">
        <v>42</v>
      </c>
      <c r="D1056" s="66"/>
      <c r="E1056" s="70">
        <v>57151.020240000005</v>
      </c>
      <c r="F1056" s="68"/>
      <c r="G1056" s="68"/>
      <c r="H1056" s="68"/>
      <c r="I1056" s="68"/>
      <c r="J1056" s="68"/>
      <c r="K1056" s="69"/>
      <c r="L1056" s="66" t="s">
        <v>5021</v>
      </c>
    </row>
    <row r="1057" spans="1:12" x14ac:dyDescent="0.2">
      <c r="A1057" s="66">
        <v>314942</v>
      </c>
      <c r="B1057" s="67"/>
      <c r="C1057" s="66" t="s">
        <v>42</v>
      </c>
      <c r="D1057" s="66"/>
      <c r="E1057" s="68">
        <v>57110.148773293535</v>
      </c>
      <c r="F1057" s="68">
        <v>0</v>
      </c>
      <c r="G1057" s="68">
        <v>0</v>
      </c>
      <c r="H1057" s="68">
        <v>0</v>
      </c>
      <c r="I1057" s="68">
        <v>0</v>
      </c>
      <c r="J1057" s="68">
        <v>0</v>
      </c>
      <c r="K1057" s="65" t="str">
        <f>+IF(I1057&gt;0,"120+",IF(H1057&gt;0,"91-120",IF(G1057&gt;0,"61-90",IF(F1057&gt;0,"31-60","1-30"))))</f>
        <v>1-30</v>
      </c>
      <c r="L1057" s="66" t="s">
        <v>555</v>
      </c>
    </row>
    <row r="1058" spans="1:12" x14ac:dyDescent="0.2">
      <c r="A1058" s="66">
        <v>411330</v>
      </c>
      <c r="B1058" s="67"/>
      <c r="C1058" s="66" t="s">
        <v>42</v>
      </c>
      <c r="D1058" s="66"/>
      <c r="E1058" s="68">
        <v>56903.106238570719</v>
      </c>
      <c r="F1058" s="68">
        <v>0</v>
      </c>
      <c r="G1058" s="68">
        <v>0</v>
      </c>
      <c r="H1058" s="68">
        <v>0</v>
      </c>
      <c r="I1058" s="68">
        <v>0</v>
      </c>
      <c r="J1058" s="68">
        <v>0</v>
      </c>
      <c r="K1058" s="65" t="str">
        <f>+IF(I1058&gt;0,"120+",IF(H1058&gt;0,"91-120",IF(G1058&gt;0,"61-90",IF(F1058&gt;0,"31-60","1-30"))))</f>
        <v>1-30</v>
      </c>
      <c r="L1058" s="66" t="s">
        <v>555</v>
      </c>
    </row>
    <row r="1059" spans="1:12" x14ac:dyDescent="0.2">
      <c r="A1059" s="66">
        <v>358325</v>
      </c>
      <c r="B1059" s="67"/>
      <c r="C1059" s="66" t="s">
        <v>42</v>
      </c>
      <c r="D1059" s="66"/>
      <c r="E1059" s="68">
        <v>56719.71</v>
      </c>
      <c r="F1059" s="68">
        <v>0</v>
      </c>
      <c r="G1059" s="68">
        <v>0</v>
      </c>
      <c r="H1059" s="68">
        <v>0</v>
      </c>
      <c r="I1059" s="68">
        <v>0</v>
      </c>
      <c r="J1059" s="68">
        <v>0</v>
      </c>
      <c r="K1059" s="65" t="str">
        <f>+IF(I1059&gt;0,"120+",IF(H1059&gt;0,"91-120",IF(G1059&gt;0,"61-90",IF(F1059&gt;0,"31-60","1-30"))))</f>
        <v>1-30</v>
      </c>
      <c r="L1059" s="66" t="s">
        <v>3639</v>
      </c>
    </row>
    <row r="1060" spans="1:12" x14ac:dyDescent="0.2">
      <c r="A1060" s="66">
        <v>357605</v>
      </c>
      <c r="B1060" s="67"/>
      <c r="C1060" s="66" t="s">
        <v>42</v>
      </c>
      <c r="D1060" s="66"/>
      <c r="E1060" s="68">
        <v>56701.91</v>
      </c>
      <c r="F1060" s="68">
        <v>0</v>
      </c>
      <c r="G1060" s="68">
        <v>56701.91</v>
      </c>
      <c r="H1060" s="68">
        <v>0</v>
      </c>
      <c r="I1060" s="68">
        <v>0</v>
      </c>
      <c r="J1060" s="68">
        <v>56701.91</v>
      </c>
      <c r="K1060" s="65" t="str">
        <f>+IF(I1060&gt;0,"120+",IF(H1060&gt;0,"91-120",IF(G1060&gt;0,"61-90",IF(F1060&gt;0,"31-60","1-30"))))</f>
        <v>61-90</v>
      </c>
      <c r="L1060" s="66" t="s">
        <v>3804</v>
      </c>
    </row>
    <row r="1061" spans="1:12" x14ac:dyDescent="0.2">
      <c r="A1061" s="66">
        <v>340533</v>
      </c>
      <c r="B1061" s="67"/>
      <c r="C1061" s="66" t="s">
        <v>42</v>
      </c>
      <c r="D1061" s="66"/>
      <c r="E1061" s="68">
        <v>56653.589718143223</v>
      </c>
      <c r="F1061" s="68">
        <v>0</v>
      </c>
      <c r="G1061" s="68">
        <v>0</v>
      </c>
      <c r="H1061" s="68">
        <v>0</v>
      </c>
      <c r="I1061" s="68">
        <v>0</v>
      </c>
      <c r="J1061" s="68">
        <v>0</v>
      </c>
      <c r="K1061" s="65" t="str">
        <f>+IF(I1061&gt;0,"120+",IF(H1061&gt;0,"91-120",IF(G1061&gt;0,"61-90",IF(F1061&gt;0,"31-60","1-30"))))</f>
        <v>1-30</v>
      </c>
      <c r="L1061" s="66" t="s">
        <v>555</v>
      </c>
    </row>
    <row r="1062" spans="1:12" x14ac:dyDescent="0.2">
      <c r="A1062" s="66">
        <v>20262</v>
      </c>
      <c r="B1062" s="69"/>
      <c r="C1062" s="66" t="s">
        <v>42</v>
      </c>
      <c r="D1062" s="66"/>
      <c r="E1062" s="70">
        <v>56616.12</v>
      </c>
      <c r="F1062" s="68"/>
      <c r="G1062" s="68"/>
      <c r="H1062" s="68"/>
      <c r="I1062" s="68"/>
      <c r="J1062" s="68"/>
      <c r="K1062" s="69"/>
      <c r="L1062" s="66" t="s">
        <v>5021</v>
      </c>
    </row>
    <row r="1063" spans="1:12" x14ac:dyDescent="0.2">
      <c r="A1063" s="66">
        <v>362498</v>
      </c>
      <c r="B1063" s="67"/>
      <c r="C1063" s="66" t="s">
        <v>42</v>
      </c>
      <c r="D1063" s="66"/>
      <c r="E1063" s="68">
        <v>56605.880000000005</v>
      </c>
      <c r="F1063" s="68">
        <v>0</v>
      </c>
      <c r="G1063" s="68">
        <v>0</v>
      </c>
      <c r="H1063" s="68">
        <v>0</v>
      </c>
      <c r="I1063" s="68">
        <v>0</v>
      </c>
      <c r="J1063" s="68">
        <v>0</v>
      </c>
      <c r="K1063" s="65" t="str">
        <f>+IF(I1063&gt;0,"120+",IF(H1063&gt;0,"91-120",IF(G1063&gt;0,"61-90",IF(F1063&gt;0,"31-60","1-30"))))</f>
        <v>1-30</v>
      </c>
      <c r="L1063" s="66" t="s">
        <v>5023</v>
      </c>
    </row>
    <row r="1064" spans="1:12" x14ac:dyDescent="0.2">
      <c r="A1064" s="66">
        <v>19805</v>
      </c>
      <c r="B1064" s="69"/>
      <c r="C1064" s="66" t="s">
        <v>42</v>
      </c>
      <c r="D1064" s="66"/>
      <c r="E1064" s="70">
        <v>56280.502260000001</v>
      </c>
      <c r="F1064" s="68"/>
      <c r="G1064" s="68"/>
      <c r="H1064" s="68"/>
      <c r="I1064" s="68"/>
      <c r="J1064" s="68"/>
      <c r="K1064" s="69"/>
      <c r="L1064" s="66" t="s">
        <v>5021</v>
      </c>
    </row>
    <row r="1065" spans="1:12" x14ac:dyDescent="0.2">
      <c r="A1065" s="66">
        <v>318217</v>
      </c>
      <c r="B1065" s="67"/>
      <c r="C1065" s="66" t="s">
        <v>42</v>
      </c>
      <c r="D1065" s="66"/>
      <c r="E1065" s="68">
        <v>56174.520000000004</v>
      </c>
      <c r="F1065" s="68">
        <v>0</v>
      </c>
      <c r="G1065" s="68">
        <v>0</v>
      </c>
      <c r="H1065" s="68">
        <v>0</v>
      </c>
      <c r="I1065" s="68">
        <v>0</v>
      </c>
      <c r="J1065" s="68">
        <v>0</v>
      </c>
      <c r="K1065" s="65" t="str">
        <f t="shared" ref="K1065:K1074" si="57">+IF(I1065&gt;0,"120+",IF(H1065&gt;0,"91-120",IF(G1065&gt;0,"61-90",IF(F1065&gt;0,"31-60","1-30"))))</f>
        <v>1-30</v>
      </c>
      <c r="L1065" s="66" t="s">
        <v>3243</v>
      </c>
    </row>
    <row r="1066" spans="1:12" x14ac:dyDescent="0.2">
      <c r="A1066" s="66">
        <v>448309</v>
      </c>
      <c r="B1066" s="67"/>
      <c r="C1066" s="66" t="s">
        <v>42</v>
      </c>
      <c r="D1066" s="66"/>
      <c r="E1066" s="68">
        <v>56161.421109088988</v>
      </c>
      <c r="F1066" s="68">
        <v>0</v>
      </c>
      <c r="G1066" s="68">
        <v>0</v>
      </c>
      <c r="H1066" s="68">
        <v>0</v>
      </c>
      <c r="I1066" s="68">
        <v>0</v>
      </c>
      <c r="J1066" s="68">
        <v>0</v>
      </c>
      <c r="K1066" s="65" t="str">
        <f t="shared" si="57"/>
        <v>1-30</v>
      </c>
      <c r="L1066" s="66" t="s">
        <v>555</v>
      </c>
    </row>
    <row r="1067" spans="1:12" x14ac:dyDescent="0.2">
      <c r="A1067" s="66">
        <v>317485</v>
      </c>
      <c r="B1067" s="67"/>
      <c r="C1067" s="66" t="s">
        <v>42</v>
      </c>
      <c r="D1067" s="66"/>
      <c r="E1067" s="68">
        <v>56086.818006180765</v>
      </c>
      <c r="F1067" s="68">
        <v>0</v>
      </c>
      <c r="G1067" s="68">
        <v>0</v>
      </c>
      <c r="H1067" s="68">
        <v>0</v>
      </c>
      <c r="I1067" s="68">
        <v>0</v>
      </c>
      <c r="J1067" s="68">
        <v>0</v>
      </c>
      <c r="K1067" s="65" t="str">
        <f t="shared" si="57"/>
        <v>1-30</v>
      </c>
      <c r="L1067" s="66" t="s">
        <v>555</v>
      </c>
    </row>
    <row r="1068" spans="1:12" x14ac:dyDescent="0.2">
      <c r="A1068" s="66">
        <v>314660</v>
      </c>
      <c r="B1068" s="67"/>
      <c r="C1068" s="66" t="s">
        <v>42</v>
      </c>
      <c r="D1068" s="66"/>
      <c r="E1068" s="68">
        <v>55987.061728469773</v>
      </c>
      <c r="F1068" s="68">
        <v>0</v>
      </c>
      <c r="G1068" s="68">
        <v>0</v>
      </c>
      <c r="H1068" s="68">
        <v>0</v>
      </c>
      <c r="I1068" s="68">
        <v>0</v>
      </c>
      <c r="J1068" s="68">
        <v>0</v>
      </c>
      <c r="K1068" s="65" t="str">
        <f t="shared" si="57"/>
        <v>1-30</v>
      </c>
      <c r="L1068" s="66" t="s">
        <v>555</v>
      </c>
    </row>
    <row r="1069" spans="1:12" x14ac:dyDescent="0.2">
      <c r="A1069" s="66">
        <v>476317</v>
      </c>
      <c r="B1069" s="67"/>
      <c r="C1069" s="66" t="s">
        <v>42</v>
      </c>
      <c r="D1069" s="66"/>
      <c r="E1069" s="68">
        <v>55976.311503868586</v>
      </c>
      <c r="F1069" s="68">
        <v>0</v>
      </c>
      <c r="G1069" s="68">
        <v>0</v>
      </c>
      <c r="H1069" s="68">
        <v>0</v>
      </c>
      <c r="I1069" s="68">
        <v>0</v>
      </c>
      <c r="J1069" s="68">
        <v>0</v>
      </c>
      <c r="K1069" s="65" t="str">
        <f t="shared" si="57"/>
        <v>1-30</v>
      </c>
      <c r="L1069" s="66" t="s">
        <v>555</v>
      </c>
    </row>
    <row r="1070" spans="1:12" x14ac:dyDescent="0.2">
      <c r="A1070" s="66">
        <v>416292</v>
      </c>
      <c r="B1070" s="67"/>
      <c r="C1070" s="66" t="s">
        <v>42</v>
      </c>
      <c r="D1070" s="66"/>
      <c r="E1070" s="68">
        <v>55863.15</v>
      </c>
      <c r="F1070" s="68">
        <v>0</v>
      </c>
      <c r="G1070" s="68">
        <v>0</v>
      </c>
      <c r="H1070" s="68">
        <v>0</v>
      </c>
      <c r="I1070" s="68">
        <v>0</v>
      </c>
      <c r="J1070" s="68">
        <v>0</v>
      </c>
      <c r="K1070" s="65" t="str">
        <f t="shared" si="57"/>
        <v>1-30</v>
      </c>
      <c r="L1070" s="66" t="s">
        <v>3243</v>
      </c>
    </row>
    <row r="1071" spans="1:12" x14ac:dyDescent="0.2">
      <c r="A1071" s="66">
        <v>360025</v>
      </c>
      <c r="B1071" s="67"/>
      <c r="C1071" s="66" t="s">
        <v>42</v>
      </c>
      <c r="D1071" s="66"/>
      <c r="E1071" s="68">
        <v>55859.053084955667</v>
      </c>
      <c r="F1071" s="68">
        <v>0</v>
      </c>
      <c r="G1071" s="68">
        <v>0</v>
      </c>
      <c r="H1071" s="68">
        <v>0</v>
      </c>
      <c r="I1071" s="68">
        <v>0</v>
      </c>
      <c r="J1071" s="68">
        <v>0</v>
      </c>
      <c r="K1071" s="65" t="str">
        <f t="shared" si="57"/>
        <v>1-30</v>
      </c>
      <c r="L1071" s="66" t="s">
        <v>555</v>
      </c>
    </row>
    <row r="1072" spans="1:12" x14ac:dyDescent="0.2">
      <c r="A1072" s="66">
        <v>339153</v>
      </c>
      <c r="B1072" s="67"/>
      <c r="C1072" s="66" t="s">
        <v>42</v>
      </c>
      <c r="D1072" s="66"/>
      <c r="E1072" s="68">
        <v>55845.045947154118</v>
      </c>
      <c r="F1072" s="68">
        <v>0</v>
      </c>
      <c r="G1072" s="68">
        <v>0</v>
      </c>
      <c r="H1072" s="68">
        <v>0</v>
      </c>
      <c r="I1072" s="68">
        <v>0</v>
      </c>
      <c r="J1072" s="68">
        <v>0</v>
      </c>
      <c r="K1072" s="65" t="str">
        <f t="shared" si="57"/>
        <v>1-30</v>
      </c>
      <c r="L1072" s="66" t="s">
        <v>555</v>
      </c>
    </row>
    <row r="1073" spans="1:12" x14ac:dyDescent="0.2">
      <c r="A1073" s="66">
        <v>355224</v>
      </c>
      <c r="B1073" s="67"/>
      <c r="C1073" s="66" t="s">
        <v>42</v>
      </c>
      <c r="D1073" s="66"/>
      <c r="E1073" s="68">
        <v>55793.22817684841</v>
      </c>
      <c r="F1073" s="68">
        <v>0</v>
      </c>
      <c r="G1073" s="68">
        <v>0</v>
      </c>
      <c r="H1073" s="68">
        <v>0</v>
      </c>
      <c r="I1073" s="68">
        <v>0</v>
      </c>
      <c r="J1073" s="68">
        <v>0</v>
      </c>
      <c r="K1073" s="65" t="str">
        <f t="shared" si="57"/>
        <v>1-30</v>
      </c>
      <c r="L1073" s="66" t="s">
        <v>555</v>
      </c>
    </row>
    <row r="1074" spans="1:12" x14ac:dyDescent="0.2">
      <c r="A1074" s="66">
        <v>489358</v>
      </c>
      <c r="B1074" s="67"/>
      <c r="C1074" s="66" t="s">
        <v>42</v>
      </c>
      <c r="D1074" s="66"/>
      <c r="E1074" s="68">
        <v>55692.901788637355</v>
      </c>
      <c r="F1074" s="68">
        <v>0</v>
      </c>
      <c r="G1074" s="68">
        <v>0</v>
      </c>
      <c r="H1074" s="68">
        <v>0</v>
      </c>
      <c r="I1074" s="68">
        <v>0</v>
      </c>
      <c r="J1074" s="68">
        <v>0</v>
      </c>
      <c r="K1074" s="65" t="str">
        <f t="shared" si="57"/>
        <v>1-30</v>
      </c>
      <c r="L1074" s="66" t="s">
        <v>555</v>
      </c>
    </row>
    <row r="1075" spans="1:12" x14ac:dyDescent="0.2">
      <c r="A1075" s="66">
        <v>20099</v>
      </c>
      <c r="B1075" s="69"/>
      <c r="C1075" s="66" t="s">
        <v>42</v>
      </c>
      <c r="D1075" s="66"/>
      <c r="E1075" s="70">
        <v>55569.916540000006</v>
      </c>
      <c r="F1075" s="68"/>
      <c r="G1075" s="68"/>
      <c r="H1075" s="68"/>
      <c r="I1075" s="68"/>
      <c r="J1075" s="68"/>
      <c r="K1075" s="69"/>
      <c r="L1075" s="66" t="s">
        <v>5021</v>
      </c>
    </row>
    <row r="1076" spans="1:12" x14ac:dyDescent="0.2">
      <c r="A1076" s="66">
        <v>309729</v>
      </c>
      <c r="B1076" s="67"/>
      <c r="C1076" s="66" t="s">
        <v>42</v>
      </c>
      <c r="D1076" s="66"/>
      <c r="E1076" s="68">
        <v>55529.301171719322</v>
      </c>
      <c r="F1076" s="68">
        <v>0</v>
      </c>
      <c r="G1076" s="68">
        <v>0</v>
      </c>
      <c r="H1076" s="68">
        <v>0</v>
      </c>
      <c r="I1076" s="68">
        <v>0</v>
      </c>
      <c r="J1076" s="68">
        <v>0</v>
      </c>
      <c r="K1076" s="65" t="str">
        <f t="shared" ref="K1076:K1087" si="58">+IF(I1076&gt;0,"120+",IF(H1076&gt;0,"91-120",IF(G1076&gt;0,"61-90",IF(F1076&gt;0,"31-60","1-30"))))</f>
        <v>1-30</v>
      </c>
      <c r="L1076" s="66" t="s">
        <v>555</v>
      </c>
    </row>
    <row r="1077" spans="1:12" x14ac:dyDescent="0.2">
      <c r="A1077" s="66">
        <v>317180</v>
      </c>
      <c r="B1077" s="67"/>
      <c r="C1077" s="66" t="s">
        <v>42</v>
      </c>
      <c r="D1077" s="66"/>
      <c r="E1077" s="68">
        <v>55529.289999999994</v>
      </c>
      <c r="F1077" s="68">
        <v>0</v>
      </c>
      <c r="G1077" s="68">
        <v>0</v>
      </c>
      <c r="H1077" s="68">
        <v>0</v>
      </c>
      <c r="I1077" s="68">
        <v>0</v>
      </c>
      <c r="J1077" s="68">
        <v>0</v>
      </c>
      <c r="K1077" s="65" t="str">
        <f t="shared" si="58"/>
        <v>1-30</v>
      </c>
      <c r="L1077" s="66" t="s">
        <v>3732</v>
      </c>
    </row>
    <row r="1078" spans="1:12" x14ac:dyDescent="0.2">
      <c r="A1078" s="66">
        <v>317905</v>
      </c>
      <c r="B1078" s="67"/>
      <c r="C1078" s="66" t="s">
        <v>42</v>
      </c>
      <c r="D1078" s="66"/>
      <c r="E1078" s="68">
        <v>55408.743646406037</v>
      </c>
      <c r="F1078" s="68">
        <v>0</v>
      </c>
      <c r="G1078" s="68">
        <v>0</v>
      </c>
      <c r="H1078" s="68">
        <v>0</v>
      </c>
      <c r="I1078" s="68">
        <v>0</v>
      </c>
      <c r="J1078" s="68">
        <v>0</v>
      </c>
      <c r="K1078" s="65" t="str">
        <f t="shared" si="58"/>
        <v>1-30</v>
      </c>
      <c r="L1078" s="66" t="s">
        <v>555</v>
      </c>
    </row>
    <row r="1079" spans="1:12" x14ac:dyDescent="0.2">
      <c r="A1079" s="66">
        <v>339082</v>
      </c>
      <c r="B1079" s="67"/>
      <c r="C1079" s="66" t="s">
        <v>42</v>
      </c>
      <c r="D1079" s="66"/>
      <c r="E1079" s="68">
        <v>55376.11</v>
      </c>
      <c r="F1079" s="68">
        <v>0</v>
      </c>
      <c r="G1079" s="68">
        <v>0</v>
      </c>
      <c r="H1079" s="68">
        <v>0</v>
      </c>
      <c r="I1079" s="68">
        <v>0</v>
      </c>
      <c r="J1079" s="68">
        <v>0</v>
      </c>
      <c r="K1079" s="65" t="str">
        <f t="shared" si="58"/>
        <v>1-30</v>
      </c>
      <c r="L1079" s="66" t="s">
        <v>3243</v>
      </c>
    </row>
    <row r="1080" spans="1:12" x14ac:dyDescent="0.2">
      <c r="A1080" s="66">
        <v>512303</v>
      </c>
      <c r="B1080" s="67"/>
      <c r="C1080" s="66" t="s">
        <v>42</v>
      </c>
      <c r="D1080" s="66"/>
      <c r="E1080" s="68">
        <v>55357.645672000413</v>
      </c>
      <c r="F1080" s="68">
        <v>0</v>
      </c>
      <c r="G1080" s="68">
        <v>0</v>
      </c>
      <c r="H1080" s="68">
        <v>0</v>
      </c>
      <c r="I1080" s="68">
        <v>0</v>
      </c>
      <c r="J1080" s="68">
        <v>0</v>
      </c>
      <c r="K1080" s="65" t="str">
        <f t="shared" si="58"/>
        <v>1-30</v>
      </c>
      <c r="L1080" s="66" t="s">
        <v>555</v>
      </c>
    </row>
    <row r="1081" spans="1:12" x14ac:dyDescent="0.2">
      <c r="A1081" s="66">
        <v>350044</v>
      </c>
      <c r="B1081" s="67"/>
      <c r="C1081" s="66" t="s">
        <v>42</v>
      </c>
      <c r="D1081" s="66"/>
      <c r="E1081" s="68">
        <v>55231.37</v>
      </c>
      <c r="F1081" s="68">
        <v>0</v>
      </c>
      <c r="G1081" s="68">
        <v>0</v>
      </c>
      <c r="H1081" s="68">
        <v>0</v>
      </c>
      <c r="I1081" s="68">
        <v>0</v>
      </c>
      <c r="J1081" s="68">
        <v>0</v>
      </c>
      <c r="K1081" s="65" t="str">
        <f t="shared" si="58"/>
        <v>1-30</v>
      </c>
      <c r="L1081" s="66" t="s">
        <v>3804</v>
      </c>
    </row>
    <row r="1082" spans="1:12" x14ac:dyDescent="0.2">
      <c r="A1082" s="66">
        <v>340916</v>
      </c>
      <c r="B1082" s="67"/>
      <c r="C1082" s="66" t="s">
        <v>42</v>
      </c>
      <c r="D1082" s="66"/>
      <c r="E1082" s="68">
        <v>55056.367136567205</v>
      </c>
      <c r="F1082" s="68">
        <v>0</v>
      </c>
      <c r="G1082" s="68">
        <v>0</v>
      </c>
      <c r="H1082" s="68">
        <v>0</v>
      </c>
      <c r="I1082" s="68">
        <v>0</v>
      </c>
      <c r="J1082" s="68">
        <v>0</v>
      </c>
      <c r="K1082" s="65" t="str">
        <f t="shared" si="58"/>
        <v>1-30</v>
      </c>
      <c r="L1082" s="66" t="s">
        <v>555</v>
      </c>
    </row>
    <row r="1083" spans="1:12" x14ac:dyDescent="0.2">
      <c r="A1083" s="66">
        <v>342476</v>
      </c>
      <c r="B1083" s="67"/>
      <c r="C1083" s="66" t="s">
        <v>42</v>
      </c>
      <c r="D1083" s="66"/>
      <c r="E1083" s="68">
        <v>54761.991207734769</v>
      </c>
      <c r="F1083" s="68">
        <v>0</v>
      </c>
      <c r="G1083" s="68">
        <v>0</v>
      </c>
      <c r="H1083" s="68">
        <v>0</v>
      </c>
      <c r="I1083" s="68">
        <v>0</v>
      </c>
      <c r="J1083" s="68">
        <v>0</v>
      </c>
      <c r="K1083" s="65" t="str">
        <f t="shared" si="58"/>
        <v>1-30</v>
      </c>
      <c r="L1083" s="66" t="s">
        <v>555</v>
      </c>
    </row>
    <row r="1084" spans="1:12" x14ac:dyDescent="0.2">
      <c r="A1084" s="66">
        <v>370049</v>
      </c>
      <c r="B1084" s="67"/>
      <c r="C1084" s="66" t="s">
        <v>42</v>
      </c>
      <c r="D1084" s="66"/>
      <c r="E1084" s="68">
        <v>54735.076969131806</v>
      </c>
      <c r="F1084" s="68">
        <v>0</v>
      </c>
      <c r="G1084" s="68">
        <v>0</v>
      </c>
      <c r="H1084" s="68">
        <v>0</v>
      </c>
      <c r="I1084" s="68">
        <v>0</v>
      </c>
      <c r="J1084" s="68">
        <v>0</v>
      </c>
      <c r="K1084" s="65" t="str">
        <f t="shared" si="58"/>
        <v>1-30</v>
      </c>
      <c r="L1084" s="66" t="s">
        <v>555</v>
      </c>
    </row>
    <row r="1085" spans="1:12" x14ac:dyDescent="0.2">
      <c r="A1085" s="66">
        <v>334899</v>
      </c>
      <c r="B1085" s="67"/>
      <c r="C1085" s="66" t="s">
        <v>43</v>
      </c>
      <c r="D1085" s="66"/>
      <c r="E1085" s="68">
        <v>54688.22</v>
      </c>
      <c r="F1085" s="68">
        <v>0</v>
      </c>
      <c r="G1085" s="68">
        <v>0</v>
      </c>
      <c r="H1085" s="68">
        <v>0</v>
      </c>
      <c r="I1085" s="68">
        <v>54688.22</v>
      </c>
      <c r="J1085" s="68">
        <v>54688.22</v>
      </c>
      <c r="K1085" s="65" t="str">
        <f t="shared" si="58"/>
        <v>120+</v>
      </c>
      <c r="L1085" s="66" t="s">
        <v>3804</v>
      </c>
    </row>
    <row r="1086" spans="1:12" x14ac:dyDescent="0.2">
      <c r="A1086" s="66">
        <v>350953</v>
      </c>
      <c r="B1086" s="67"/>
      <c r="C1086" s="66" t="s">
        <v>42</v>
      </c>
      <c r="D1086" s="66"/>
      <c r="E1086" s="68">
        <v>54535.3</v>
      </c>
      <c r="F1086" s="68">
        <v>0</v>
      </c>
      <c r="G1086" s="68">
        <v>54535.3</v>
      </c>
      <c r="H1086" s="68">
        <v>0</v>
      </c>
      <c r="I1086" s="68">
        <v>0</v>
      </c>
      <c r="J1086" s="68">
        <v>54535.3</v>
      </c>
      <c r="K1086" s="65" t="str">
        <f t="shared" si="58"/>
        <v>61-90</v>
      </c>
      <c r="L1086" s="66" t="s">
        <v>3804</v>
      </c>
    </row>
    <row r="1087" spans="1:12" x14ac:dyDescent="0.2">
      <c r="A1087" s="66">
        <v>336689</v>
      </c>
      <c r="B1087" s="67"/>
      <c r="C1087" s="66" t="s">
        <v>43</v>
      </c>
      <c r="D1087" s="66"/>
      <c r="E1087" s="68">
        <v>54528.271017709019</v>
      </c>
      <c r="F1087" s="68">
        <v>0</v>
      </c>
      <c r="G1087" s="68">
        <v>0</v>
      </c>
      <c r="H1087" s="68">
        <v>0</v>
      </c>
      <c r="I1087" s="68">
        <v>1085571.79</v>
      </c>
      <c r="J1087" s="68">
        <v>1085571.79</v>
      </c>
      <c r="K1087" s="65" t="str">
        <f t="shared" si="58"/>
        <v>120+</v>
      </c>
      <c r="L1087" s="66" t="s">
        <v>555</v>
      </c>
    </row>
    <row r="1088" spans="1:12" x14ac:dyDescent="0.2">
      <c r="A1088" s="66">
        <v>19819</v>
      </c>
      <c r="B1088" s="69"/>
      <c r="C1088" s="66" t="s">
        <v>42</v>
      </c>
      <c r="D1088" s="66"/>
      <c r="E1088" s="70">
        <v>54498.643520000005</v>
      </c>
      <c r="F1088" s="68"/>
      <c r="G1088" s="68"/>
      <c r="H1088" s="68"/>
      <c r="I1088" s="68"/>
      <c r="J1088" s="68"/>
      <c r="K1088" s="69"/>
      <c r="L1088" s="66" t="s">
        <v>5021</v>
      </c>
    </row>
    <row r="1089" spans="1:12" x14ac:dyDescent="0.2">
      <c r="A1089" s="66">
        <v>308514</v>
      </c>
      <c r="B1089" s="67"/>
      <c r="C1089" s="66" t="s">
        <v>42</v>
      </c>
      <c r="D1089" s="66"/>
      <c r="E1089" s="68">
        <v>54492.824209005114</v>
      </c>
      <c r="F1089" s="68">
        <v>0</v>
      </c>
      <c r="G1089" s="68">
        <v>0</v>
      </c>
      <c r="H1089" s="68">
        <v>0</v>
      </c>
      <c r="I1089" s="68">
        <v>0</v>
      </c>
      <c r="J1089" s="68">
        <v>0</v>
      </c>
      <c r="K1089" s="65" t="str">
        <f t="shared" ref="K1089:K1102" si="59">+IF(I1089&gt;0,"120+",IF(H1089&gt;0,"91-120",IF(G1089&gt;0,"61-90",IF(F1089&gt;0,"31-60","1-30"))))</f>
        <v>1-30</v>
      </c>
      <c r="L1089" s="66" t="s">
        <v>555</v>
      </c>
    </row>
    <row r="1090" spans="1:12" x14ac:dyDescent="0.2">
      <c r="A1090" s="66">
        <v>369849</v>
      </c>
      <c r="B1090" s="67"/>
      <c r="C1090" s="66" t="s">
        <v>42</v>
      </c>
      <c r="D1090" s="66"/>
      <c r="E1090" s="68">
        <v>54426.76</v>
      </c>
      <c r="F1090" s="68">
        <v>0</v>
      </c>
      <c r="G1090" s="68">
        <v>0</v>
      </c>
      <c r="H1090" s="68">
        <v>0</v>
      </c>
      <c r="I1090" s="68">
        <v>0</v>
      </c>
      <c r="J1090" s="68">
        <v>0</v>
      </c>
      <c r="K1090" s="65" t="str">
        <f t="shared" si="59"/>
        <v>1-30</v>
      </c>
      <c r="L1090" s="66" t="s">
        <v>3732</v>
      </c>
    </row>
    <row r="1091" spans="1:12" x14ac:dyDescent="0.2">
      <c r="A1091" s="66">
        <v>342522</v>
      </c>
      <c r="B1091" s="67"/>
      <c r="C1091" s="66" t="s">
        <v>42</v>
      </c>
      <c r="D1091" s="66"/>
      <c r="E1091" s="68">
        <v>54374.559999999998</v>
      </c>
      <c r="F1091" s="68">
        <v>0</v>
      </c>
      <c r="G1091" s="68">
        <v>0</v>
      </c>
      <c r="H1091" s="68">
        <v>0</v>
      </c>
      <c r="I1091" s="68">
        <v>0</v>
      </c>
      <c r="J1091" s="68">
        <v>0</v>
      </c>
      <c r="K1091" s="65" t="str">
        <f t="shared" si="59"/>
        <v>1-30</v>
      </c>
      <c r="L1091" s="66" t="s">
        <v>3639</v>
      </c>
    </row>
    <row r="1092" spans="1:12" x14ac:dyDescent="0.2">
      <c r="A1092" s="66">
        <v>326065</v>
      </c>
      <c r="B1092" s="67"/>
      <c r="C1092" s="66" t="s">
        <v>43</v>
      </c>
      <c r="D1092" s="66"/>
      <c r="E1092" s="68">
        <v>54352.98</v>
      </c>
      <c r="F1092" s="68">
        <v>0</v>
      </c>
      <c r="G1092" s="68">
        <v>0</v>
      </c>
      <c r="H1092" s="68">
        <v>0</v>
      </c>
      <c r="I1092" s="68">
        <v>54352.98</v>
      </c>
      <c r="J1092" s="68">
        <v>54352.98</v>
      </c>
      <c r="K1092" s="65" t="str">
        <f t="shared" si="59"/>
        <v>120+</v>
      </c>
      <c r="L1092" s="66" t="s">
        <v>3804</v>
      </c>
    </row>
    <row r="1093" spans="1:12" x14ac:dyDescent="0.2">
      <c r="A1093" s="66">
        <v>319670</v>
      </c>
      <c r="B1093" s="67"/>
      <c r="C1093" s="66" t="s">
        <v>42</v>
      </c>
      <c r="D1093" s="66"/>
      <c r="E1093" s="68">
        <v>54219.37460047497</v>
      </c>
      <c r="F1093" s="68">
        <v>0</v>
      </c>
      <c r="G1093" s="68">
        <v>0</v>
      </c>
      <c r="H1093" s="68">
        <v>0</v>
      </c>
      <c r="I1093" s="68">
        <v>0</v>
      </c>
      <c r="J1093" s="68">
        <v>0</v>
      </c>
      <c r="K1093" s="65" t="str">
        <f t="shared" si="59"/>
        <v>1-30</v>
      </c>
      <c r="L1093" s="66" t="s">
        <v>555</v>
      </c>
    </row>
    <row r="1094" spans="1:12" x14ac:dyDescent="0.2">
      <c r="A1094" s="66">
        <v>356981</v>
      </c>
      <c r="B1094" s="67"/>
      <c r="C1094" s="66" t="s">
        <v>42</v>
      </c>
      <c r="D1094" s="66"/>
      <c r="E1094" s="68">
        <v>54166.61</v>
      </c>
      <c r="F1094" s="68">
        <v>0</v>
      </c>
      <c r="G1094" s="68">
        <v>0</v>
      </c>
      <c r="H1094" s="68">
        <v>0</v>
      </c>
      <c r="I1094" s="68">
        <v>0</v>
      </c>
      <c r="J1094" s="68">
        <v>0</v>
      </c>
      <c r="K1094" s="65" t="str">
        <f t="shared" si="59"/>
        <v>1-30</v>
      </c>
      <c r="L1094" s="66" t="s">
        <v>555</v>
      </c>
    </row>
    <row r="1095" spans="1:12" x14ac:dyDescent="0.2">
      <c r="A1095" s="66">
        <v>367965</v>
      </c>
      <c r="B1095" s="67"/>
      <c r="C1095" s="66" t="s">
        <v>42</v>
      </c>
      <c r="D1095" s="66"/>
      <c r="E1095" s="68">
        <v>54107.292885362622</v>
      </c>
      <c r="F1095" s="68">
        <v>0</v>
      </c>
      <c r="G1095" s="68">
        <v>0</v>
      </c>
      <c r="H1095" s="68">
        <v>0</v>
      </c>
      <c r="I1095" s="68">
        <v>0</v>
      </c>
      <c r="J1095" s="68">
        <v>0</v>
      </c>
      <c r="K1095" s="65" t="str">
        <f t="shared" si="59"/>
        <v>1-30</v>
      </c>
      <c r="L1095" s="66" t="s">
        <v>555</v>
      </c>
    </row>
    <row r="1096" spans="1:12" x14ac:dyDescent="0.2">
      <c r="A1096" s="66">
        <v>334385</v>
      </c>
      <c r="B1096" s="67"/>
      <c r="C1096" s="66" t="s">
        <v>42</v>
      </c>
      <c r="D1096" s="66"/>
      <c r="E1096" s="68">
        <v>54106.66048966255</v>
      </c>
      <c r="F1096" s="68">
        <v>0</v>
      </c>
      <c r="G1096" s="68">
        <v>0</v>
      </c>
      <c r="H1096" s="68">
        <v>0</v>
      </c>
      <c r="I1096" s="68">
        <v>0</v>
      </c>
      <c r="J1096" s="68">
        <v>0</v>
      </c>
      <c r="K1096" s="65" t="str">
        <f t="shared" si="59"/>
        <v>1-30</v>
      </c>
      <c r="L1096" s="66" t="s">
        <v>555</v>
      </c>
    </row>
    <row r="1097" spans="1:12" x14ac:dyDescent="0.2">
      <c r="A1097" s="66">
        <v>334336</v>
      </c>
      <c r="B1097" s="67"/>
      <c r="C1097" s="66" t="s">
        <v>43</v>
      </c>
      <c r="D1097" s="66"/>
      <c r="E1097" s="68">
        <v>54106.04718136249</v>
      </c>
      <c r="F1097" s="68">
        <v>0</v>
      </c>
      <c r="G1097" s="68">
        <v>0</v>
      </c>
      <c r="H1097" s="68">
        <v>0</v>
      </c>
      <c r="I1097" s="68">
        <v>1077165.9800000002</v>
      </c>
      <c r="J1097" s="68">
        <v>1077165.9800000002</v>
      </c>
      <c r="K1097" s="65" t="str">
        <f t="shared" si="59"/>
        <v>120+</v>
      </c>
      <c r="L1097" s="66" t="s">
        <v>555</v>
      </c>
    </row>
    <row r="1098" spans="1:12" x14ac:dyDescent="0.2">
      <c r="A1098" s="66">
        <v>318408</v>
      </c>
      <c r="B1098" s="67"/>
      <c r="C1098" s="66" t="s">
        <v>42</v>
      </c>
      <c r="D1098" s="66"/>
      <c r="E1098" s="68">
        <v>54042.465042755473</v>
      </c>
      <c r="F1098" s="68">
        <v>0</v>
      </c>
      <c r="G1098" s="68">
        <v>0</v>
      </c>
      <c r="H1098" s="68">
        <v>0</v>
      </c>
      <c r="I1098" s="68">
        <v>0</v>
      </c>
      <c r="J1098" s="68">
        <v>0</v>
      </c>
      <c r="K1098" s="65" t="str">
        <f t="shared" si="59"/>
        <v>1-30</v>
      </c>
      <c r="L1098" s="66" t="s">
        <v>555</v>
      </c>
    </row>
    <row r="1099" spans="1:12" x14ac:dyDescent="0.2">
      <c r="A1099" s="66">
        <v>311212</v>
      </c>
      <c r="B1099" s="67"/>
      <c r="C1099" s="66" t="s">
        <v>42</v>
      </c>
      <c r="D1099" s="66"/>
      <c r="E1099" s="68">
        <v>53994.58</v>
      </c>
      <c r="F1099" s="68">
        <v>0</v>
      </c>
      <c r="G1099" s="68">
        <v>0</v>
      </c>
      <c r="H1099" s="68">
        <v>0</v>
      </c>
      <c r="I1099" s="68">
        <v>0</v>
      </c>
      <c r="J1099" s="68">
        <v>0</v>
      </c>
      <c r="K1099" s="65" t="str">
        <f t="shared" si="59"/>
        <v>1-30</v>
      </c>
      <c r="L1099" s="66" t="s">
        <v>3804</v>
      </c>
    </row>
    <row r="1100" spans="1:12" x14ac:dyDescent="0.2">
      <c r="A1100" s="66">
        <v>371283</v>
      </c>
      <c r="B1100" s="67"/>
      <c r="C1100" s="66" t="s">
        <v>42</v>
      </c>
      <c r="D1100" s="66"/>
      <c r="E1100" s="68">
        <v>53986.61</v>
      </c>
      <c r="F1100" s="68">
        <v>0</v>
      </c>
      <c r="G1100" s="68">
        <v>0</v>
      </c>
      <c r="H1100" s="68">
        <v>0</v>
      </c>
      <c r="I1100" s="68">
        <v>0</v>
      </c>
      <c r="J1100" s="68">
        <v>0</v>
      </c>
      <c r="K1100" s="65" t="str">
        <f t="shared" si="59"/>
        <v>1-30</v>
      </c>
      <c r="L1100" s="66" t="s">
        <v>3804</v>
      </c>
    </row>
    <row r="1101" spans="1:12" x14ac:dyDescent="0.2">
      <c r="A1101" s="66">
        <v>318536</v>
      </c>
      <c r="B1101" s="67"/>
      <c r="C1101" s="66" t="s">
        <v>42</v>
      </c>
      <c r="D1101" s="66"/>
      <c r="E1101" s="68">
        <v>53935.274222743661</v>
      </c>
      <c r="F1101" s="68">
        <v>1073766.1599999999</v>
      </c>
      <c r="G1101" s="68">
        <v>0</v>
      </c>
      <c r="H1101" s="68">
        <v>0</v>
      </c>
      <c r="I1101" s="68">
        <v>0</v>
      </c>
      <c r="J1101" s="68">
        <v>1073766.1599999999</v>
      </c>
      <c r="K1101" s="65" t="str">
        <f t="shared" si="59"/>
        <v>31-60</v>
      </c>
      <c r="L1101" s="66" t="s">
        <v>555</v>
      </c>
    </row>
    <row r="1102" spans="1:12" x14ac:dyDescent="0.2">
      <c r="A1102" s="66">
        <v>349676</v>
      </c>
      <c r="B1102" s="67"/>
      <c r="C1102" s="66" t="s">
        <v>43</v>
      </c>
      <c r="D1102" s="66"/>
      <c r="E1102" s="68">
        <v>53860.682672735442</v>
      </c>
      <c r="F1102" s="68">
        <v>0</v>
      </c>
      <c r="G1102" s="68">
        <v>0</v>
      </c>
      <c r="H1102" s="68">
        <v>0</v>
      </c>
      <c r="I1102" s="68">
        <v>1072281.1599999999</v>
      </c>
      <c r="J1102" s="68">
        <v>1072281.1599999999</v>
      </c>
      <c r="K1102" s="65" t="str">
        <f t="shared" si="59"/>
        <v>120+</v>
      </c>
      <c r="L1102" s="66" t="s">
        <v>555</v>
      </c>
    </row>
    <row r="1103" spans="1:12" x14ac:dyDescent="0.2">
      <c r="A1103" s="66">
        <v>20343</v>
      </c>
      <c r="B1103" s="69"/>
      <c r="C1103" s="66" t="s">
        <v>42</v>
      </c>
      <c r="D1103" s="66"/>
      <c r="E1103" s="70">
        <v>53857.172320000005</v>
      </c>
      <c r="F1103" s="68"/>
      <c r="G1103" s="68"/>
      <c r="H1103" s="68"/>
      <c r="I1103" s="68"/>
      <c r="J1103" s="68"/>
      <c r="K1103" s="69"/>
      <c r="L1103" s="66" t="s">
        <v>5021</v>
      </c>
    </row>
    <row r="1104" spans="1:12" x14ac:dyDescent="0.2">
      <c r="A1104" s="66">
        <v>376289</v>
      </c>
      <c r="B1104" s="67"/>
      <c r="C1104" s="66" t="s">
        <v>42</v>
      </c>
      <c r="D1104" s="66"/>
      <c r="E1104" s="68">
        <v>53562.823795702621</v>
      </c>
      <c r="F1104" s="68">
        <v>0</v>
      </c>
      <c r="G1104" s="68">
        <v>0</v>
      </c>
      <c r="H1104" s="68">
        <v>0</v>
      </c>
      <c r="I1104" s="68">
        <v>0</v>
      </c>
      <c r="J1104" s="68">
        <v>0</v>
      </c>
      <c r="K1104" s="65" t="str">
        <f t="shared" ref="K1104:K1131" si="60">+IF(I1104&gt;0,"120+",IF(H1104&gt;0,"91-120",IF(G1104&gt;0,"61-90",IF(F1104&gt;0,"31-60","1-30"))))</f>
        <v>1-30</v>
      </c>
      <c r="L1104" s="66" t="s">
        <v>555</v>
      </c>
    </row>
    <row r="1105" spans="1:12" x14ac:dyDescent="0.2">
      <c r="A1105" s="66">
        <v>339101</v>
      </c>
      <c r="B1105" s="67"/>
      <c r="C1105" s="66" t="s">
        <v>42</v>
      </c>
      <c r="D1105" s="66"/>
      <c r="E1105" s="68">
        <v>53561.504755902475</v>
      </c>
      <c r="F1105" s="68">
        <v>0</v>
      </c>
      <c r="G1105" s="68">
        <v>0</v>
      </c>
      <c r="H1105" s="68">
        <v>0</v>
      </c>
      <c r="I1105" s="68">
        <v>0</v>
      </c>
      <c r="J1105" s="68">
        <v>0</v>
      </c>
      <c r="K1105" s="65" t="str">
        <f t="shared" si="60"/>
        <v>1-30</v>
      </c>
      <c r="L1105" s="66" t="s">
        <v>555</v>
      </c>
    </row>
    <row r="1106" spans="1:12" x14ac:dyDescent="0.2">
      <c r="A1106" s="66">
        <v>319895</v>
      </c>
      <c r="B1106" s="67"/>
      <c r="C1106" s="66" t="s">
        <v>42</v>
      </c>
      <c r="D1106" s="66"/>
      <c r="E1106" s="68">
        <v>53480.214030793519</v>
      </c>
      <c r="F1106" s="68">
        <v>0</v>
      </c>
      <c r="G1106" s="68">
        <v>0</v>
      </c>
      <c r="H1106" s="68">
        <v>0</v>
      </c>
      <c r="I1106" s="68">
        <v>0</v>
      </c>
      <c r="J1106" s="68">
        <v>0</v>
      </c>
      <c r="K1106" s="65" t="str">
        <f t="shared" si="60"/>
        <v>1-30</v>
      </c>
      <c r="L1106" s="66" t="s">
        <v>555</v>
      </c>
    </row>
    <row r="1107" spans="1:12" x14ac:dyDescent="0.2">
      <c r="A1107" s="66">
        <v>350079</v>
      </c>
      <c r="B1107" s="67"/>
      <c r="C1107" s="66" t="s">
        <v>43</v>
      </c>
      <c r="D1107" s="66"/>
      <c r="E1107" s="68">
        <v>53328.36</v>
      </c>
      <c r="F1107" s="68">
        <v>0</v>
      </c>
      <c r="G1107" s="68">
        <v>0</v>
      </c>
      <c r="H1107" s="68">
        <v>53328.36</v>
      </c>
      <c r="I1107" s="68">
        <v>0</v>
      </c>
      <c r="J1107" s="68">
        <v>53328.36</v>
      </c>
      <c r="K1107" s="65" t="str">
        <f t="shared" si="60"/>
        <v>91-120</v>
      </c>
      <c r="L1107" s="66" t="s">
        <v>3804</v>
      </c>
    </row>
    <row r="1108" spans="1:12" x14ac:dyDescent="0.2">
      <c r="A1108" s="66">
        <v>340971</v>
      </c>
      <c r="B1108" s="67"/>
      <c r="C1108" s="66" t="s">
        <v>42</v>
      </c>
      <c r="D1108" s="66"/>
      <c r="E1108" s="68">
        <v>53327.56</v>
      </c>
      <c r="F1108" s="68">
        <v>0</v>
      </c>
      <c r="G1108" s="68">
        <v>0</v>
      </c>
      <c r="H1108" s="68">
        <v>0</v>
      </c>
      <c r="I1108" s="68">
        <v>0</v>
      </c>
      <c r="J1108" s="68">
        <v>0</v>
      </c>
      <c r="K1108" s="65" t="str">
        <f t="shared" si="60"/>
        <v>1-30</v>
      </c>
      <c r="L1108" s="66" t="s">
        <v>5023</v>
      </c>
    </row>
    <row r="1109" spans="1:12" x14ac:dyDescent="0.2">
      <c r="A1109" s="66">
        <v>370638</v>
      </c>
      <c r="B1109" s="67"/>
      <c r="C1109" s="66" t="s">
        <v>42</v>
      </c>
      <c r="D1109" s="66"/>
      <c r="E1109" s="68">
        <v>53183.038281760775</v>
      </c>
      <c r="F1109" s="68">
        <v>0</v>
      </c>
      <c r="G1109" s="68">
        <v>0</v>
      </c>
      <c r="H1109" s="68">
        <v>0</v>
      </c>
      <c r="I1109" s="68">
        <v>0</v>
      </c>
      <c r="J1109" s="68">
        <v>0</v>
      </c>
      <c r="K1109" s="65" t="str">
        <f t="shared" si="60"/>
        <v>1-30</v>
      </c>
      <c r="L1109" s="66" t="s">
        <v>555</v>
      </c>
    </row>
    <row r="1110" spans="1:12" x14ac:dyDescent="0.2">
      <c r="A1110" s="66">
        <v>497392</v>
      </c>
      <c r="B1110" s="67"/>
      <c r="C1110" s="66" t="s">
        <v>42</v>
      </c>
      <c r="D1110" s="66"/>
      <c r="E1110" s="68">
        <v>53175.27</v>
      </c>
      <c r="F1110" s="68">
        <v>0</v>
      </c>
      <c r="G1110" s="68">
        <v>0</v>
      </c>
      <c r="H1110" s="68">
        <v>0</v>
      </c>
      <c r="I1110" s="68">
        <v>0</v>
      </c>
      <c r="J1110" s="68">
        <v>0</v>
      </c>
      <c r="K1110" s="65" t="str">
        <f t="shared" si="60"/>
        <v>1-30</v>
      </c>
      <c r="L1110" s="66" t="s">
        <v>3804</v>
      </c>
    </row>
    <row r="1111" spans="1:12" x14ac:dyDescent="0.2">
      <c r="A1111" s="66">
        <v>332787</v>
      </c>
      <c r="B1111" s="67"/>
      <c r="C1111" s="66" t="s">
        <v>43</v>
      </c>
      <c r="D1111" s="66"/>
      <c r="E1111" s="68">
        <v>53172.88</v>
      </c>
      <c r="F1111" s="68">
        <v>0</v>
      </c>
      <c r="G1111" s="68">
        <v>0</v>
      </c>
      <c r="H1111" s="68">
        <v>0</v>
      </c>
      <c r="I1111" s="68">
        <v>53172.88</v>
      </c>
      <c r="J1111" s="68">
        <v>53172.88</v>
      </c>
      <c r="K1111" s="65" t="str">
        <f t="shared" si="60"/>
        <v>120+</v>
      </c>
      <c r="L1111" s="66" t="s">
        <v>3804</v>
      </c>
    </row>
    <row r="1112" spans="1:12" x14ac:dyDescent="0.2">
      <c r="A1112" s="66">
        <v>356943</v>
      </c>
      <c r="B1112" s="67"/>
      <c r="C1112" s="66" t="s">
        <v>42</v>
      </c>
      <c r="D1112" s="66"/>
      <c r="E1112" s="68">
        <v>53148.540317756968</v>
      </c>
      <c r="F1112" s="68">
        <v>0</v>
      </c>
      <c r="G1112" s="68">
        <v>0</v>
      </c>
      <c r="H1112" s="68">
        <v>0</v>
      </c>
      <c r="I1112" s="68">
        <v>0</v>
      </c>
      <c r="J1112" s="68">
        <v>0</v>
      </c>
      <c r="K1112" s="65" t="str">
        <f t="shared" si="60"/>
        <v>1-30</v>
      </c>
      <c r="L1112" s="66" t="s">
        <v>555</v>
      </c>
    </row>
    <row r="1113" spans="1:12" x14ac:dyDescent="0.2">
      <c r="A1113" s="66">
        <v>340935</v>
      </c>
      <c r="B1113" s="67"/>
      <c r="C1113" s="66" t="s">
        <v>42</v>
      </c>
      <c r="D1113" s="66"/>
      <c r="E1113" s="68">
        <v>53117.22</v>
      </c>
      <c r="F1113" s="68">
        <v>0</v>
      </c>
      <c r="G1113" s="68">
        <v>0</v>
      </c>
      <c r="H1113" s="68">
        <v>0</v>
      </c>
      <c r="I1113" s="68">
        <v>0</v>
      </c>
      <c r="J1113" s="68">
        <v>0</v>
      </c>
      <c r="K1113" s="65" t="str">
        <f t="shared" si="60"/>
        <v>1-30</v>
      </c>
      <c r="L1113" s="66" t="s">
        <v>3804</v>
      </c>
    </row>
    <row r="1114" spans="1:12" x14ac:dyDescent="0.2">
      <c r="A1114" s="66">
        <v>365455</v>
      </c>
      <c r="B1114" s="67"/>
      <c r="C1114" s="66" t="s">
        <v>42</v>
      </c>
      <c r="D1114" s="66"/>
      <c r="E1114" s="68">
        <v>53073.9</v>
      </c>
      <c r="F1114" s="68">
        <v>53073.9</v>
      </c>
      <c r="G1114" s="68">
        <v>0</v>
      </c>
      <c r="H1114" s="68">
        <v>0</v>
      </c>
      <c r="I1114" s="68">
        <v>0</v>
      </c>
      <c r="J1114" s="68">
        <v>53073.9</v>
      </c>
      <c r="K1114" s="65" t="str">
        <f t="shared" si="60"/>
        <v>31-60</v>
      </c>
      <c r="L1114" s="66" t="s">
        <v>3804</v>
      </c>
    </row>
    <row r="1115" spans="1:12" x14ac:dyDescent="0.2">
      <c r="A1115" s="66">
        <v>320665</v>
      </c>
      <c r="B1115" s="67"/>
      <c r="C1115" s="66" t="s">
        <v>42</v>
      </c>
      <c r="D1115" s="66"/>
      <c r="E1115" s="68">
        <v>53062.85</v>
      </c>
      <c r="F1115" s="68">
        <v>0</v>
      </c>
      <c r="G1115" s="68">
        <v>0</v>
      </c>
      <c r="H1115" s="68">
        <v>0</v>
      </c>
      <c r="I1115" s="68">
        <v>0</v>
      </c>
      <c r="J1115" s="68">
        <v>0</v>
      </c>
      <c r="K1115" s="65" t="str">
        <f t="shared" si="60"/>
        <v>1-30</v>
      </c>
      <c r="L1115" s="66" t="s">
        <v>3804</v>
      </c>
    </row>
    <row r="1116" spans="1:12" x14ac:dyDescent="0.2">
      <c r="A1116" s="66">
        <v>370392</v>
      </c>
      <c r="B1116" s="67"/>
      <c r="C1116" s="66" t="s">
        <v>42</v>
      </c>
      <c r="D1116" s="66"/>
      <c r="E1116" s="68">
        <v>53036.472164744613</v>
      </c>
      <c r="F1116" s="68">
        <v>0</v>
      </c>
      <c r="G1116" s="68">
        <v>0</v>
      </c>
      <c r="H1116" s="68">
        <v>0</v>
      </c>
      <c r="I1116" s="68">
        <v>0</v>
      </c>
      <c r="J1116" s="68">
        <v>0</v>
      </c>
      <c r="K1116" s="65" t="str">
        <f t="shared" si="60"/>
        <v>1-30</v>
      </c>
      <c r="L1116" s="66" t="s">
        <v>555</v>
      </c>
    </row>
    <row r="1117" spans="1:12" x14ac:dyDescent="0.2">
      <c r="A1117" s="66">
        <v>312332</v>
      </c>
      <c r="B1117" s="67"/>
      <c r="C1117" s="66" t="s">
        <v>42</v>
      </c>
      <c r="D1117" s="66"/>
      <c r="E1117" s="68">
        <v>52965.63179113681</v>
      </c>
      <c r="F1117" s="68">
        <v>1054462.1099999999</v>
      </c>
      <c r="G1117" s="68">
        <v>0</v>
      </c>
      <c r="H1117" s="68">
        <v>0</v>
      </c>
      <c r="I1117" s="68">
        <v>0</v>
      </c>
      <c r="J1117" s="68">
        <v>1054462.1099999999</v>
      </c>
      <c r="K1117" s="65" t="str">
        <f t="shared" si="60"/>
        <v>31-60</v>
      </c>
      <c r="L1117" s="66" t="s">
        <v>555</v>
      </c>
    </row>
    <row r="1118" spans="1:12" x14ac:dyDescent="0.2">
      <c r="A1118" s="66">
        <v>350725</v>
      </c>
      <c r="B1118" s="67"/>
      <c r="C1118" s="66" t="s">
        <v>42</v>
      </c>
      <c r="D1118" s="66"/>
      <c r="E1118" s="68">
        <v>52844.160000000003</v>
      </c>
      <c r="F1118" s="68">
        <v>0</v>
      </c>
      <c r="G1118" s="68">
        <v>0</v>
      </c>
      <c r="H1118" s="68">
        <v>0</v>
      </c>
      <c r="I1118" s="68">
        <v>0</v>
      </c>
      <c r="J1118" s="68">
        <v>0</v>
      </c>
      <c r="K1118" s="65" t="str">
        <f t="shared" si="60"/>
        <v>1-30</v>
      </c>
      <c r="L1118" s="66" t="s">
        <v>3804</v>
      </c>
    </row>
    <row r="1119" spans="1:12" x14ac:dyDescent="0.2">
      <c r="A1119" s="66">
        <v>309601</v>
      </c>
      <c r="B1119" s="67"/>
      <c r="C1119" s="66" t="s">
        <v>42</v>
      </c>
      <c r="D1119" s="66"/>
      <c r="E1119" s="68">
        <v>52811.22</v>
      </c>
      <c r="F1119" s="68">
        <v>0</v>
      </c>
      <c r="G1119" s="68">
        <v>0</v>
      </c>
      <c r="H1119" s="68">
        <v>0</v>
      </c>
      <c r="I1119" s="68">
        <v>0</v>
      </c>
      <c r="J1119" s="68">
        <v>0</v>
      </c>
      <c r="K1119" s="65" t="str">
        <f t="shared" si="60"/>
        <v>1-30</v>
      </c>
      <c r="L1119" s="66" t="s">
        <v>3742</v>
      </c>
    </row>
    <row r="1120" spans="1:12" x14ac:dyDescent="0.2">
      <c r="A1120" s="66">
        <v>368058</v>
      </c>
      <c r="B1120" s="67"/>
      <c r="C1120" s="66" t="s">
        <v>42</v>
      </c>
      <c r="D1120" s="66"/>
      <c r="E1120" s="68">
        <v>52765.467250314745</v>
      </c>
      <c r="F1120" s="68">
        <v>0</v>
      </c>
      <c r="G1120" s="68">
        <v>0</v>
      </c>
      <c r="H1120" s="68">
        <v>0</v>
      </c>
      <c r="I1120" s="68">
        <v>0</v>
      </c>
      <c r="J1120" s="68">
        <v>0</v>
      </c>
      <c r="K1120" s="65" t="str">
        <f t="shared" si="60"/>
        <v>1-30</v>
      </c>
      <c r="L1120" s="66" t="s">
        <v>555</v>
      </c>
    </row>
    <row r="1121" spans="1:12" x14ac:dyDescent="0.2">
      <c r="A1121" s="66">
        <v>310366</v>
      </c>
      <c r="B1121" s="67"/>
      <c r="C1121" s="66" t="s">
        <v>43</v>
      </c>
      <c r="D1121" s="66"/>
      <c r="E1121" s="68">
        <v>52742.269529412195</v>
      </c>
      <c r="F1121" s="68">
        <v>0</v>
      </c>
      <c r="G1121" s="68">
        <v>0</v>
      </c>
      <c r="H1121" s="68">
        <v>0</v>
      </c>
      <c r="I1121" s="68">
        <v>1050015.3199999998</v>
      </c>
      <c r="J1121" s="68">
        <v>1050015.3199999998</v>
      </c>
      <c r="K1121" s="65" t="str">
        <f t="shared" si="60"/>
        <v>120+</v>
      </c>
      <c r="L1121" s="66" t="s">
        <v>555</v>
      </c>
    </row>
    <row r="1122" spans="1:12" x14ac:dyDescent="0.2">
      <c r="A1122" s="66">
        <v>360942</v>
      </c>
      <c r="B1122" s="67"/>
      <c r="C1122" s="66" t="s">
        <v>42</v>
      </c>
      <c r="D1122" s="66"/>
      <c r="E1122" s="68">
        <v>52487.596899484131</v>
      </c>
      <c r="F1122" s="68">
        <v>0</v>
      </c>
      <c r="G1122" s="68">
        <v>0</v>
      </c>
      <c r="H1122" s="68">
        <v>0</v>
      </c>
      <c r="I1122" s="68">
        <v>0</v>
      </c>
      <c r="J1122" s="68">
        <v>0</v>
      </c>
      <c r="K1122" s="65" t="str">
        <f t="shared" si="60"/>
        <v>1-30</v>
      </c>
      <c r="L1122" s="66" t="s">
        <v>555</v>
      </c>
    </row>
    <row r="1123" spans="1:12" x14ac:dyDescent="0.2">
      <c r="A1123" s="66">
        <v>358479</v>
      </c>
      <c r="B1123" s="67"/>
      <c r="C1123" s="66" t="s">
        <v>42</v>
      </c>
      <c r="D1123" s="66"/>
      <c r="E1123" s="68">
        <v>52450.82</v>
      </c>
      <c r="F1123" s="68">
        <v>0</v>
      </c>
      <c r="G1123" s="68">
        <v>0</v>
      </c>
      <c r="H1123" s="68">
        <v>0</v>
      </c>
      <c r="I1123" s="68">
        <v>0</v>
      </c>
      <c r="J1123" s="68">
        <v>0</v>
      </c>
      <c r="K1123" s="65" t="str">
        <f t="shared" si="60"/>
        <v>1-30</v>
      </c>
      <c r="L1123" s="66" t="s">
        <v>3243</v>
      </c>
    </row>
    <row r="1124" spans="1:12" x14ac:dyDescent="0.2">
      <c r="A1124" s="66">
        <v>356785</v>
      </c>
      <c r="B1124" s="67"/>
      <c r="C1124" s="66" t="s">
        <v>42</v>
      </c>
      <c r="D1124" s="66"/>
      <c r="E1124" s="68">
        <v>52317.177057765351</v>
      </c>
      <c r="F1124" s="68">
        <v>0</v>
      </c>
      <c r="G1124" s="68">
        <v>0</v>
      </c>
      <c r="H1124" s="68">
        <v>0</v>
      </c>
      <c r="I1124" s="68">
        <v>0</v>
      </c>
      <c r="J1124" s="68">
        <v>0</v>
      </c>
      <c r="K1124" s="65" t="str">
        <f t="shared" si="60"/>
        <v>1-30</v>
      </c>
      <c r="L1124" s="66" t="s">
        <v>555</v>
      </c>
    </row>
    <row r="1125" spans="1:12" x14ac:dyDescent="0.2">
      <c r="A1125" s="66">
        <v>360002</v>
      </c>
      <c r="B1125" s="67"/>
      <c r="C1125" s="66" t="s">
        <v>42</v>
      </c>
      <c r="D1125" s="66"/>
      <c r="E1125" s="68">
        <v>52174.57</v>
      </c>
      <c r="F1125" s="68">
        <v>0</v>
      </c>
      <c r="G1125" s="68">
        <v>0</v>
      </c>
      <c r="H1125" s="68">
        <v>0</v>
      </c>
      <c r="I1125" s="68">
        <v>0</v>
      </c>
      <c r="J1125" s="68">
        <v>0</v>
      </c>
      <c r="K1125" s="65" t="str">
        <f t="shared" si="60"/>
        <v>1-30</v>
      </c>
      <c r="L1125" s="66" t="s">
        <v>3243</v>
      </c>
    </row>
    <row r="1126" spans="1:12" x14ac:dyDescent="0.2">
      <c r="A1126" s="66">
        <v>320299</v>
      </c>
      <c r="B1126" s="67"/>
      <c r="C1126" s="66" t="s">
        <v>42</v>
      </c>
      <c r="D1126" s="66"/>
      <c r="E1126" s="68">
        <v>52152.58841674721</v>
      </c>
      <c r="F1126" s="68">
        <v>0</v>
      </c>
      <c r="G1126" s="68">
        <v>0</v>
      </c>
      <c r="H1126" s="68">
        <v>0</v>
      </c>
      <c r="I1126" s="68">
        <v>0</v>
      </c>
      <c r="J1126" s="68">
        <v>0</v>
      </c>
      <c r="K1126" s="65" t="str">
        <f t="shared" si="60"/>
        <v>1-30</v>
      </c>
      <c r="L1126" s="66" t="s">
        <v>555</v>
      </c>
    </row>
    <row r="1127" spans="1:12" x14ac:dyDescent="0.2">
      <c r="A1127" s="66">
        <v>360023</v>
      </c>
      <c r="B1127" s="67"/>
      <c r="C1127" s="66" t="s">
        <v>42</v>
      </c>
      <c r="D1127" s="66"/>
      <c r="E1127" s="68">
        <v>52139.569303045777</v>
      </c>
      <c r="F1127" s="68">
        <v>0</v>
      </c>
      <c r="G1127" s="68">
        <v>0</v>
      </c>
      <c r="H1127" s="68">
        <v>0</v>
      </c>
      <c r="I1127" s="68">
        <v>0</v>
      </c>
      <c r="J1127" s="68">
        <v>0</v>
      </c>
      <c r="K1127" s="65" t="str">
        <f t="shared" si="60"/>
        <v>1-30</v>
      </c>
      <c r="L1127" s="66" t="s">
        <v>555</v>
      </c>
    </row>
    <row r="1128" spans="1:12" x14ac:dyDescent="0.2">
      <c r="A1128" s="66">
        <v>319993</v>
      </c>
      <c r="B1128" s="67"/>
      <c r="C1128" s="66" t="s">
        <v>42</v>
      </c>
      <c r="D1128" s="66"/>
      <c r="E1128" s="68">
        <v>52018.899262532483</v>
      </c>
      <c r="F1128" s="68">
        <v>0</v>
      </c>
      <c r="G1128" s="68">
        <v>0</v>
      </c>
      <c r="H1128" s="68">
        <v>0</v>
      </c>
      <c r="I1128" s="68">
        <v>0</v>
      </c>
      <c r="J1128" s="68">
        <v>0</v>
      </c>
      <c r="K1128" s="65" t="str">
        <f t="shared" si="60"/>
        <v>1-30</v>
      </c>
      <c r="L1128" s="66" t="s">
        <v>555</v>
      </c>
    </row>
    <row r="1129" spans="1:12" x14ac:dyDescent="0.2">
      <c r="A1129" s="66">
        <v>311201</v>
      </c>
      <c r="B1129" s="67"/>
      <c r="C1129" s="66" t="s">
        <v>42</v>
      </c>
      <c r="D1129" s="66"/>
      <c r="E1129" s="68">
        <v>51947.39</v>
      </c>
      <c r="F1129" s="68">
        <v>0</v>
      </c>
      <c r="G1129" s="68">
        <v>0</v>
      </c>
      <c r="H1129" s="68">
        <v>0</v>
      </c>
      <c r="I1129" s="68">
        <v>0</v>
      </c>
      <c r="J1129" s="68">
        <v>0</v>
      </c>
      <c r="K1129" s="65" t="str">
        <f t="shared" si="60"/>
        <v>1-30</v>
      </c>
      <c r="L1129" s="66" t="s">
        <v>3243</v>
      </c>
    </row>
    <row r="1130" spans="1:12" x14ac:dyDescent="0.2">
      <c r="A1130" s="66">
        <v>479291</v>
      </c>
      <c r="B1130" s="67"/>
      <c r="C1130" s="66" t="s">
        <v>42</v>
      </c>
      <c r="D1130" s="66"/>
      <c r="E1130" s="68">
        <v>51907.832193420239</v>
      </c>
      <c r="F1130" s="68">
        <v>0</v>
      </c>
      <c r="G1130" s="68">
        <v>0</v>
      </c>
      <c r="H1130" s="68">
        <v>0</v>
      </c>
      <c r="I1130" s="68">
        <v>0</v>
      </c>
      <c r="J1130" s="68">
        <v>0</v>
      </c>
      <c r="K1130" s="65" t="str">
        <f t="shared" si="60"/>
        <v>1-30</v>
      </c>
      <c r="L1130" s="66" t="s">
        <v>555</v>
      </c>
    </row>
    <row r="1131" spans="1:12" x14ac:dyDescent="0.2">
      <c r="A1131" s="66">
        <v>318144</v>
      </c>
      <c r="B1131" s="67"/>
      <c r="C1131" s="66" t="s">
        <v>42</v>
      </c>
      <c r="D1131" s="66"/>
      <c r="E1131" s="68">
        <v>51755.32</v>
      </c>
      <c r="F1131" s="68">
        <v>0</v>
      </c>
      <c r="G1131" s="68">
        <v>0</v>
      </c>
      <c r="H1131" s="68">
        <v>0</v>
      </c>
      <c r="I1131" s="68">
        <v>0</v>
      </c>
      <c r="J1131" s="68">
        <v>0</v>
      </c>
      <c r="K1131" s="65" t="str">
        <f t="shared" si="60"/>
        <v>1-30</v>
      </c>
      <c r="L1131" s="66" t="s">
        <v>3243</v>
      </c>
    </row>
    <row r="1132" spans="1:12" x14ac:dyDescent="0.2">
      <c r="A1132" s="66">
        <v>20209</v>
      </c>
      <c r="B1132" s="69"/>
      <c r="C1132" s="66" t="s">
        <v>42</v>
      </c>
      <c r="D1132" s="66"/>
      <c r="E1132" s="70">
        <v>51724.448199999999</v>
      </c>
      <c r="F1132" s="68"/>
      <c r="G1132" s="68"/>
      <c r="H1132" s="68"/>
      <c r="I1132" s="68"/>
      <c r="J1132" s="68"/>
      <c r="K1132" s="69"/>
      <c r="L1132" s="66" t="s">
        <v>5021</v>
      </c>
    </row>
    <row r="1133" spans="1:12" x14ac:dyDescent="0.2">
      <c r="A1133" s="66">
        <v>357916</v>
      </c>
      <c r="B1133" s="67"/>
      <c r="C1133" s="66" t="s">
        <v>42</v>
      </c>
      <c r="D1133" s="66"/>
      <c r="E1133" s="68">
        <v>51545.62</v>
      </c>
      <c r="F1133" s="68">
        <v>0</v>
      </c>
      <c r="G1133" s="68">
        <v>0</v>
      </c>
      <c r="H1133" s="68">
        <v>0</v>
      </c>
      <c r="I1133" s="68">
        <v>0</v>
      </c>
      <c r="J1133" s="68">
        <v>0</v>
      </c>
      <c r="K1133" s="65" t="str">
        <f>+IF(I1133&gt;0,"120+",IF(H1133&gt;0,"91-120",IF(G1133&gt;0,"61-90",IF(F1133&gt;0,"31-60","1-30"))))</f>
        <v>1-30</v>
      </c>
      <c r="L1133" s="66" t="s">
        <v>3804</v>
      </c>
    </row>
    <row r="1134" spans="1:12" x14ac:dyDescent="0.2">
      <c r="A1134" s="66">
        <v>320683</v>
      </c>
      <c r="B1134" s="67"/>
      <c r="C1134" s="66" t="s">
        <v>42</v>
      </c>
      <c r="D1134" s="66"/>
      <c r="E1134" s="68">
        <v>51511.83</v>
      </c>
      <c r="F1134" s="68">
        <v>0</v>
      </c>
      <c r="G1134" s="68">
        <v>0</v>
      </c>
      <c r="H1134" s="68">
        <v>0</v>
      </c>
      <c r="I1134" s="68">
        <v>0</v>
      </c>
      <c r="J1134" s="68">
        <v>0</v>
      </c>
      <c r="K1134" s="65" t="str">
        <f>+IF(I1134&gt;0,"120+",IF(H1134&gt;0,"91-120",IF(G1134&gt;0,"61-90",IF(F1134&gt;0,"31-60","1-30"))))</f>
        <v>1-30</v>
      </c>
      <c r="L1134" s="66" t="s">
        <v>3804</v>
      </c>
    </row>
    <row r="1135" spans="1:12" x14ac:dyDescent="0.2">
      <c r="A1135" s="66">
        <v>314316</v>
      </c>
      <c r="B1135" s="67"/>
      <c r="C1135" s="66" t="s">
        <v>42</v>
      </c>
      <c r="D1135" s="66"/>
      <c r="E1135" s="68">
        <v>51359.64</v>
      </c>
      <c r="F1135" s="68">
        <v>0</v>
      </c>
      <c r="G1135" s="68">
        <v>0</v>
      </c>
      <c r="H1135" s="68">
        <v>0</v>
      </c>
      <c r="I1135" s="68">
        <v>0</v>
      </c>
      <c r="J1135" s="68">
        <v>0</v>
      </c>
      <c r="K1135" s="65" t="str">
        <f>+IF(I1135&gt;0,"120+",IF(H1135&gt;0,"91-120",IF(G1135&gt;0,"61-90",IF(F1135&gt;0,"31-60","1-30"))))</f>
        <v>1-30</v>
      </c>
      <c r="L1135" s="66" t="s">
        <v>3742</v>
      </c>
    </row>
    <row r="1136" spans="1:12" x14ac:dyDescent="0.2">
      <c r="A1136" s="66">
        <v>20261</v>
      </c>
      <c r="B1136" s="69"/>
      <c r="C1136" s="66" t="s">
        <v>42</v>
      </c>
      <c r="D1136" s="66"/>
      <c r="E1136" s="70">
        <v>51340.947240000001</v>
      </c>
      <c r="F1136" s="68"/>
      <c r="G1136" s="68"/>
      <c r="H1136" s="68"/>
      <c r="I1136" s="68"/>
      <c r="J1136" s="68"/>
      <c r="K1136" s="69"/>
      <c r="L1136" s="66" t="s">
        <v>5021</v>
      </c>
    </row>
    <row r="1137" spans="1:12" x14ac:dyDescent="0.2">
      <c r="A1137" s="66">
        <v>361314</v>
      </c>
      <c r="B1137" s="67"/>
      <c r="C1137" s="66" t="s">
        <v>42</v>
      </c>
      <c r="D1137" s="66"/>
      <c r="E1137" s="68">
        <v>51302.35</v>
      </c>
      <c r="F1137" s="68">
        <v>0</v>
      </c>
      <c r="G1137" s="68">
        <v>0</v>
      </c>
      <c r="H1137" s="68">
        <v>0</v>
      </c>
      <c r="I1137" s="68">
        <v>0</v>
      </c>
      <c r="J1137" s="68">
        <v>0</v>
      </c>
      <c r="K1137" s="65" t="str">
        <f t="shared" ref="K1137:K1144" si="61">+IF(I1137&gt;0,"120+",IF(H1137&gt;0,"91-120",IF(G1137&gt;0,"61-90",IF(F1137&gt;0,"31-60","1-30"))))</f>
        <v>1-30</v>
      </c>
      <c r="L1137" s="66" t="s">
        <v>3732</v>
      </c>
    </row>
    <row r="1138" spans="1:12" x14ac:dyDescent="0.2">
      <c r="A1138" s="66">
        <v>477316</v>
      </c>
      <c r="B1138" s="67"/>
      <c r="C1138" s="66" t="s">
        <v>42</v>
      </c>
      <c r="D1138" s="66"/>
      <c r="E1138" s="68">
        <v>51252.72</v>
      </c>
      <c r="F1138" s="68">
        <v>0</v>
      </c>
      <c r="G1138" s="68">
        <v>0</v>
      </c>
      <c r="H1138" s="68">
        <v>0</v>
      </c>
      <c r="I1138" s="68">
        <v>0</v>
      </c>
      <c r="J1138" s="68">
        <v>0</v>
      </c>
      <c r="K1138" s="65" t="str">
        <f t="shared" si="61"/>
        <v>1-30</v>
      </c>
      <c r="L1138" s="66" t="s">
        <v>3243</v>
      </c>
    </row>
    <row r="1139" spans="1:12" x14ac:dyDescent="0.2">
      <c r="A1139" s="66">
        <v>355746</v>
      </c>
      <c r="B1139" s="67"/>
      <c r="C1139" s="66" t="s">
        <v>42</v>
      </c>
      <c r="D1139" s="66"/>
      <c r="E1139" s="68">
        <v>51019.839999999997</v>
      </c>
      <c r="F1139" s="68">
        <v>0</v>
      </c>
      <c r="G1139" s="68">
        <v>0</v>
      </c>
      <c r="H1139" s="68">
        <v>0</v>
      </c>
      <c r="I1139" s="68">
        <v>0</v>
      </c>
      <c r="J1139" s="68">
        <v>0</v>
      </c>
      <c r="K1139" s="65" t="str">
        <f t="shared" si="61"/>
        <v>1-30</v>
      </c>
      <c r="L1139" s="66" t="s">
        <v>3804</v>
      </c>
    </row>
    <row r="1140" spans="1:12" x14ac:dyDescent="0.2">
      <c r="A1140" s="66">
        <v>331441</v>
      </c>
      <c r="B1140" s="67"/>
      <c r="C1140" s="66" t="s">
        <v>43</v>
      </c>
      <c r="D1140" s="66"/>
      <c r="E1140" s="68">
        <v>50994.59</v>
      </c>
      <c r="F1140" s="68">
        <v>0</v>
      </c>
      <c r="G1140" s="68">
        <v>0</v>
      </c>
      <c r="H1140" s="68">
        <v>0</v>
      </c>
      <c r="I1140" s="68">
        <v>50994.59</v>
      </c>
      <c r="J1140" s="68">
        <v>50994.59</v>
      </c>
      <c r="K1140" s="65" t="str">
        <f t="shared" si="61"/>
        <v>120+</v>
      </c>
      <c r="L1140" s="66" t="s">
        <v>3804</v>
      </c>
    </row>
    <row r="1141" spans="1:12" x14ac:dyDescent="0.2">
      <c r="A1141" s="66">
        <v>358976</v>
      </c>
      <c r="B1141" s="67"/>
      <c r="C1141" s="66" t="s">
        <v>42</v>
      </c>
      <c r="D1141" s="66"/>
      <c r="E1141" s="68">
        <v>50910.521570910336</v>
      </c>
      <c r="F1141" s="68">
        <v>0</v>
      </c>
      <c r="G1141" s="68">
        <v>0</v>
      </c>
      <c r="H1141" s="68">
        <v>0</v>
      </c>
      <c r="I1141" s="68">
        <v>0</v>
      </c>
      <c r="J1141" s="68">
        <v>0</v>
      </c>
      <c r="K1141" s="65" t="str">
        <f t="shared" si="61"/>
        <v>1-30</v>
      </c>
      <c r="L1141" s="66" t="s">
        <v>555</v>
      </c>
    </row>
    <row r="1142" spans="1:12" x14ac:dyDescent="0.2">
      <c r="A1142" s="66">
        <v>316355</v>
      </c>
      <c r="B1142" s="67"/>
      <c r="C1142" s="66" t="s">
        <v>42</v>
      </c>
      <c r="D1142" s="66"/>
      <c r="E1142" s="68">
        <v>50832.760005601769</v>
      </c>
      <c r="F1142" s="68">
        <v>0</v>
      </c>
      <c r="G1142" s="68">
        <v>0</v>
      </c>
      <c r="H1142" s="68">
        <v>0</v>
      </c>
      <c r="I1142" s="68">
        <v>0</v>
      </c>
      <c r="J1142" s="68">
        <v>0</v>
      </c>
      <c r="K1142" s="65" t="str">
        <f t="shared" si="61"/>
        <v>1-30</v>
      </c>
      <c r="L1142" s="66" t="s">
        <v>555</v>
      </c>
    </row>
    <row r="1143" spans="1:12" x14ac:dyDescent="0.2">
      <c r="A1143" s="66">
        <v>350701</v>
      </c>
      <c r="B1143" s="67"/>
      <c r="C1143" s="66" t="s">
        <v>43</v>
      </c>
      <c r="D1143" s="66"/>
      <c r="E1143" s="68">
        <v>50635.894068880072</v>
      </c>
      <c r="F1143" s="68">
        <v>1008080.71</v>
      </c>
      <c r="G1143" s="68">
        <v>0</v>
      </c>
      <c r="H1143" s="68">
        <v>0</v>
      </c>
      <c r="I1143" s="68">
        <v>0</v>
      </c>
      <c r="J1143" s="68">
        <v>1008080.71</v>
      </c>
      <c r="K1143" s="65" t="str">
        <f t="shared" si="61"/>
        <v>31-60</v>
      </c>
      <c r="L1143" s="66" t="s">
        <v>555</v>
      </c>
    </row>
    <row r="1144" spans="1:12" x14ac:dyDescent="0.2">
      <c r="A1144" s="66">
        <v>312459</v>
      </c>
      <c r="B1144" s="67"/>
      <c r="C1144" s="66" t="s">
        <v>42</v>
      </c>
      <c r="D1144" s="66"/>
      <c r="E1144" s="68">
        <v>50612.434649677489</v>
      </c>
      <c r="F1144" s="68">
        <v>0</v>
      </c>
      <c r="G1144" s="68">
        <v>0</v>
      </c>
      <c r="H1144" s="68">
        <v>0</v>
      </c>
      <c r="I1144" s="68">
        <v>0</v>
      </c>
      <c r="J1144" s="68">
        <v>0</v>
      </c>
      <c r="K1144" s="65" t="str">
        <f t="shared" si="61"/>
        <v>1-30</v>
      </c>
      <c r="L1144" s="66" t="s">
        <v>555</v>
      </c>
    </row>
    <row r="1145" spans="1:12" x14ac:dyDescent="0.2">
      <c r="A1145" s="66">
        <v>19989</v>
      </c>
      <c r="B1145" s="69"/>
      <c r="C1145" s="66" t="s">
        <v>42</v>
      </c>
      <c r="D1145" s="66"/>
      <c r="E1145" s="70">
        <v>50589.738320000004</v>
      </c>
      <c r="F1145" s="68"/>
      <c r="G1145" s="68"/>
      <c r="H1145" s="68"/>
      <c r="I1145" s="68"/>
      <c r="J1145" s="68"/>
      <c r="K1145" s="69"/>
      <c r="L1145" s="66" t="s">
        <v>5021</v>
      </c>
    </row>
    <row r="1146" spans="1:12" x14ac:dyDescent="0.2">
      <c r="A1146" s="66">
        <v>320727</v>
      </c>
      <c r="B1146" s="67"/>
      <c r="C1146" s="66" t="s">
        <v>42</v>
      </c>
      <c r="D1146" s="66"/>
      <c r="E1146" s="68">
        <v>50495.18</v>
      </c>
      <c r="F1146" s="68">
        <v>0</v>
      </c>
      <c r="G1146" s="68">
        <v>0</v>
      </c>
      <c r="H1146" s="68">
        <v>0</v>
      </c>
      <c r="I1146" s="68">
        <v>0</v>
      </c>
      <c r="J1146" s="68">
        <v>0</v>
      </c>
      <c r="K1146" s="65" t="str">
        <f>+IF(I1146&gt;0,"120+",IF(H1146&gt;0,"91-120",IF(G1146&gt;0,"61-90",IF(F1146&gt;0,"31-60","1-30"))))</f>
        <v>1-30</v>
      </c>
      <c r="L1146" s="66" t="s">
        <v>3804</v>
      </c>
    </row>
    <row r="1147" spans="1:12" x14ac:dyDescent="0.2">
      <c r="A1147" s="66">
        <v>317704</v>
      </c>
      <c r="B1147" s="67"/>
      <c r="C1147" s="66" t="s">
        <v>42</v>
      </c>
      <c r="D1147" s="66"/>
      <c r="E1147" s="68">
        <v>50315.790387046494</v>
      </c>
      <c r="F1147" s="68">
        <v>0</v>
      </c>
      <c r="G1147" s="68">
        <v>0</v>
      </c>
      <c r="H1147" s="68">
        <v>0</v>
      </c>
      <c r="I1147" s="68">
        <v>0</v>
      </c>
      <c r="J1147" s="68">
        <v>0</v>
      </c>
      <c r="K1147" s="65" t="str">
        <f>+IF(I1147&gt;0,"120+",IF(H1147&gt;0,"91-120",IF(G1147&gt;0,"61-90",IF(F1147&gt;0,"31-60","1-30"))))</f>
        <v>1-30</v>
      </c>
      <c r="L1147" s="66" t="s">
        <v>555</v>
      </c>
    </row>
    <row r="1148" spans="1:12" x14ac:dyDescent="0.2">
      <c r="A1148" s="66">
        <v>309710</v>
      </c>
      <c r="B1148" s="67"/>
      <c r="C1148" s="66" t="s">
        <v>42</v>
      </c>
      <c r="D1148" s="66"/>
      <c r="E1148" s="68">
        <v>50226.61</v>
      </c>
      <c r="F1148" s="68">
        <v>0</v>
      </c>
      <c r="G1148" s="68">
        <v>0</v>
      </c>
      <c r="H1148" s="68">
        <v>0</v>
      </c>
      <c r="I1148" s="68">
        <v>0</v>
      </c>
      <c r="J1148" s="68">
        <v>0</v>
      </c>
      <c r="K1148" s="65" t="str">
        <f>+IF(I1148&gt;0,"120+",IF(H1148&gt;0,"91-120",IF(G1148&gt;0,"61-90",IF(F1148&gt;0,"31-60","1-30"))))</f>
        <v>1-30</v>
      </c>
      <c r="L1148" s="66" t="s">
        <v>5025</v>
      </c>
    </row>
    <row r="1149" spans="1:12" x14ac:dyDescent="0.2">
      <c r="A1149" s="66">
        <v>19732</v>
      </c>
      <c r="B1149" s="69"/>
      <c r="C1149" s="66" t="s">
        <v>42</v>
      </c>
      <c r="D1149" s="66"/>
      <c r="E1149" s="70">
        <v>49950.333300000006</v>
      </c>
      <c r="F1149" s="68"/>
      <c r="G1149" s="68"/>
      <c r="H1149" s="68"/>
      <c r="I1149" s="68"/>
      <c r="J1149" s="68"/>
      <c r="K1149" s="69"/>
      <c r="L1149" s="66" t="s">
        <v>5021</v>
      </c>
    </row>
    <row r="1150" spans="1:12" x14ac:dyDescent="0.2">
      <c r="A1150" s="66">
        <v>308683</v>
      </c>
      <c r="B1150" s="67"/>
      <c r="C1150" s="66" t="s">
        <v>42</v>
      </c>
      <c r="D1150" s="66"/>
      <c r="E1150" s="68">
        <v>49877.024251796451</v>
      </c>
      <c r="F1150" s="68">
        <v>0</v>
      </c>
      <c r="G1150" s="68">
        <v>0</v>
      </c>
      <c r="H1150" s="68">
        <v>0</v>
      </c>
      <c r="I1150" s="68">
        <v>0</v>
      </c>
      <c r="J1150" s="68">
        <v>0</v>
      </c>
      <c r="K1150" s="65" t="str">
        <f>+IF(I1150&gt;0,"120+",IF(H1150&gt;0,"91-120",IF(G1150&gt;0,"61-90",IF(F1150&gt;0,"31-60","1-30"))))</f>
        <v>1-30</v>
      </c>
      <c r="L1150" s="66" t="s">
        <v>555</v>
      </c>
    </row>
    <row r="1151" spans="1:12" x14ac:dyDescent="0.2">
      <c r="A1151" s="66">
        <v>320280</v>
      </c>
      <c r="B1151" s="67"/>
      <c r="C1151" s="66" t="s">
        <v>42</v>
      </c>
      <c r="D1151" s="66"/>
      <c r="E1151" s="68">
        <v>49816.986341989832</v>
      </c>
      <c r="F1151" s="68">
        <v>0</v>
      </c>
      <c r="G1151" s="68">
        <v>0</v>
      </c>
      <c r="H1151" s="68">
        <v>0</v>
      </c>
      <c r="I1151" s="68">
        <v>0</v>
      </c>
      <c r="J1151" s="68">
        <v>0</v>
      </c>
      <c r="K1151" s="65" t="str">
        <f>+IF(I1151&gt;0,"120+",IF(H1151&gt;0,"91-120",IF(G1151&gt;0,"61-90",IF(F1151&gt;0,"31-60","1-30"))))</f>
        <v>1-30</v>
      </c>
      <c r="L1151" s="66" t="s">
        <v>555</v>
      </c>
    </row>
    <row r="1152" spans="1:12" x14ac:dyDescent="0.2">
      <c r="A1152" s="66">
        <v>348483</v>
      </c>
      <c r="B1152" s="67"/>
      <c r="C1152" s="66" t="s">
        <v>42</v>
      </c>
      <c r="D1152" s="66"/>
      <c r="E1152" s="68">
        <v>49780.08</v>
      </c>
      <c r="F1152" s="68">
        <v>0</v>
      </c>
      <c r="G1152" s="68">
        <v>0</v>
      </c>
      <c r="H1152" s="68">
        <v>0</v>
      </c>
      <c r="I1152" s="68">
        <v>0</v>
      </c>
      <c r="J1152" s="68">
        <v>0</v>
      </c>
      <c r="K1152" s="65" t="str">
        <f>+IF(I1152&gt;0,"120+",IF(H1152&gt;0,"91-120",IF(G1152&gt;0,"61-90",IF(F1152&gt;0,"31-60","1-30"))))</f>
        <v>1-30</v>
      </c>
      <c r="L1152" s="66" t="s">
        <v>3804</v>
      </c>
    </row>
    <row r="1153" spans="1:12" x14ac:dyDescent="0.2">
      <c r="A1153" s="66">
        <v>20049</v>
      </c>
      <c r="B1153" s="69"/>
      <c r="C1153" s="66" t="s">
        <v>42</v>
      </c>
      <c r="D1153" s="66"/>
      <c r="E1153" s="70">
        <v>49592.4</v>
      </c>
      <c r="F1153" s="68"/>
      <c r="G1153" s="68"/>
      <c r="H1153" s="68"/>
      <c r="I1153" s="68"/>
      <c r="J1153" s="68"/>
      <c r="K1153" s="69"/>
      <c r="L1153" s="66" t="s">
        <v>5021</v>
      </c>
    </row>
    <row r="1154" spans="1:12" x14ac:dyDescent="0.2">
      <c r="A1154" s="66">
        <v>416290</v>
      </c>
      <c r="B1154" s="67"/>
      <c r="C1154" s="66" t="s">
        <v>42</v>
      </c>
      <c r="D1154" s="66"/>
      <c r="E1154" s="68">
        <v>49541.303005359448</v>
      </c>
      <c r="F1154" s="68">
        <v>0</v>
      </c>
      <c r="G1154" s="68">
        <v>0</v>
      </c>
      <c r="H1154" s="68">
        <v>0</v>
      </c>
      <c r="I1154" s="68">
        <v>0</v>
      </c>
      <c r="J1154" s="68">
        <v>0</v>
      </c>
      <c r="K1154" s="65" t="str">
        <f>+IF(I1154&gt;0,"120+",IF(H1154&gt;0,"91-120",IF(G1154&gt;0,"61-90",IF(F1154&gt;0,"31-60","1-30"))))</f>
        <v>1-30</v>
      </c>
      <c r="L1154" s="66" t="s">
        <v>555</v>
      </c>
    </row>
    <row r="1155" spans="1:12" x14ac:dyDescent="0.2">
      <c r="A1155" s="66">
        <v>19851</v>
      </c>
      <c r="B1155" s="69"/>
      <c r="C1155" s="66" t="s">
        <v>42</v>
      </c>
      <c r="D1155" s="66"/>
      <c r="E1155" s="70">
        <v>49535.16848</v>
      </c>
      <c r="F1155" s="68"/>
      <c r="G1155" s="68"/>
      <c r="H1155" s="68"/>
      <c r="I1155" s="68"/>
      <c r="J1155" s="68"/>
      <c r="K1155" s="69"/>
      <c r="L1155" s="66" t="s">
        <v>5021</v>
      </c>
    </row>
    <row r="1156" spans="1:12" x14ac:dyDescent="0.2">
      <c r="A1156" s="66">
        <v>355908</v>
      </c>
      <c r="B1156" s="67"/>
      <c r="C1156" s="66" t="s">
        <v>42</v>
      </c>
      <c r="D1156" s="66"/>
      <c r="E1156" s="68">
        <v>49517.36</v>
      </c>
      <c r="F1156" s="68">
        <v>0</v>
      </c>
      <c r="G1156" s="68">
        <v>0</v>
      </c>
      <c r="H1156" s="68">
        <v>0</v>
      </c>
      <c r="I1156" s="68">
        <v>0</v>
      </c>
      <c r="J1156" s="68">
        <v>0</v>
      </c>
      <c r="K1156" s="65" t="str">
        <f>+IF(I1156&gt;0,"120+",IF(H1156&gt;0,"91-120",IF(G1156&gt;0,"61-90",IF(F1156&gt;0,"31-60","1-30"))))</f>
        <v>1-30</v>
      </c>
      <c r="L1156" s="66" t="s">
        <v>3804</v>
      </c>
    </row>
    <row r="1157" spans="1:12" x14ac:dyDescent="0.2">
      <c r="A1157" s="66">
        <v>20192</v>
      </c>
      <c r="B1157" s="69"/>
      <c r="C1157" s="66" t="s">
        <v>42</v>
      </c>
      <c r="D1157" s="66"/>
      <c r="E1157" s="70">
        <v>49481.016340000002</v>
      </c>
      <c r="F1157" s="68"/>
      <c r="G1157" s="68"/>
      <c r="H1157" s="68"/>
      <c r="I1157" s="68"/>
      <c r="J1157" s="68"/>
      <c r="K1157" s="69"/>
      <c r="L1157" s="66" t="s">
        <v>5021</v>
      </c>
    </row>
    <row r="1158" spans="1:12" x14ac:dyDescent="0.2">
      <c r="A1158" s="66">
        <v>368045</v>
      </c>
      <c r="B1158" s="67"/>
      <c r="C1158" s="66" t="s">
        <v>42</v>
      </c>
      <c r="D1158" s="66"/>
      <c r="E1158" s="68">
        <v>49424.578531346582</v>
      </c>
      <c r="F1158" s="68">
        <v>0</v>
      </c>
      <c r="G1158" s="68">
        <v>0</v>
      </c>
      <c r="H1158" s="68">
        <v>0</v>
      </c>
      <c r="I1158" s="68">
        <v>0</v>
      </c>
      <c r="J1158" s="68">
        <v>0</v>
      </c>
      <c r="K1158" s="65" t="str">
        <f>+IF(I1158&gt;0,"120+",IF(H1158&gt;0,"91-120",IF(G1158&gt;0,"61-90",IF(F1158&gt;0,"31-60","1-30"))))</f>
        <v>1-30</v>
      </c>
      <c r="L1158" s="66" t="s">
        <v>555</v>
      </c>
    </row>
    <row r="1159" spans="1:12" x14ac:dyDescent="0.2">
      <c r="A1159" s="66">
        <v>20217</v>
      </c>
      <c r="B1159" s="69"/>
      <c r="C1159" s="66" t="s">
        <v>42</v>
      </c>
      <c r="D1159" s="66"/>
      <c r="E1159" s="70">
        <v>49276.441400000003</v>
      </c>
      <c r="F1159" s="68"/>
      <c r="G1159" s="68"/>
      <c r="H1159" s="68"/>
      <c r="I1159" s="68"/>
      <c r="J1159" s="68"/>
      <c r="K1159" s="69"/>
      <c r="L1159" s="66" t="s">
        <v>5021</v>
      </c>
    </row>
    <row r="1160" spans="1:12" x14ac:dyDescent="0.2">
      <c r="A1160" s="66">
        <v>355259</v>
      </c>
      <c r="B1160" s="67"/>
      <c r="C1160" s="66" t="s">
        <v>42</v>
      </c>
      <c r="D1160" s="66"/>
      <c r="E1160" s="68">
        <v>49171.990000000005</v>
      </c>
      <c r="F1160" s="68">
        <v>0</v>
      </c>
      <c r="G1160" s="68">
        <v>0</v>
      </c>
      <c r="H1160" s="68">
        <v>0</v>
      </c>
      <c r="I1160" s="68">
        <v>0</v>
      </c>
      <c r="J1160" s="68">
        <v>0</v>
      </c>
      <c r="K1160" s="65" t="str">
        <f>+IF(I1160&gt;0,"120+",IF(H1160&gt;0,"91-120",IF(G1160&gt;0,"61-90",IF(F1160&gt;0,"31-60","1-30"))))</f>
        <v>1-30</v>
      </c>
      <c r="L1160" s="66" t="s">
        <v>5023</v>
      </c>
    </row>
    <row r="1161" spans="1:12" x14ac:dyDescent="0.2">
      <c r="A1161" s="66">
        <v>436303</v>
      </c>
      <c r="B1161" s="67"/>
      <c r="C1161" s="66" t="s">
        <v>42</v>
      </c>
      <c r="D1161" s="66"/>
      <c r="E1161" s="68">
        <v>49162.87</v>
      </c>
      <c r="F1161" s="68">
        <v>0</v>
      </c>
      <c r="G1161" s="68">
        <v>0</v>
      </c>
      <c r="H1161" s="68">
        <v>0</v>
      </c>
      <c r="I1161" s="68">
        <v>0</v>
      </c>
      <c r="J1161" s="68">
        <v>0</v>
      </c>
      <c r="K1161" s="65" t="str">
        <f>+IF(I1161&gt;0,"120+",IF(H1161&gt;0,"91-120",IF(G1161&gt;0,"61-90",IF(F1161&gt;0,"31-60","1-30"))))</f>
        <v>1-30</v>
      </c>
      <c r="L1161" s="66" t="s">
        <v>3243</v>
      </c>
    </row>
    <row r="1162" spans="1:12" x14ac:dyDescent="0.2">
      <c r="A1162" s="66">
        <v>313171</v>
      </c>
      <c r="B1162" s="67"/>
      <c r="C1162" s="66" t="s">
        <v>42</v>
      </c>
      <c r="D1162" s="66"/>
      <c r="E1162" s="68">
        <v>49109.306922511845</v>
      </c>
      <c r="F1162" s="68">
        <v>0</v>
      </c>
      <c r="G1162" s="68">
        <v>0</v>
      </c>
      <c r="H1162" s="68">
        <v>0</v>
      </c>
      <c r="I1162" s="68">
        <v>0</v>
      </c>
      <c r="J1162" s="68">
        <v>0</v>
      </c>
      <c r="K1162" s="65" t="str">
        <f>+IF(I1162&gt;0,"120+",IF(H1162&gt;0,"91-120",IF(G1162&gt;0,"61-90",IF(F1162&gt;0,"31-60","1-30"))))</f>
        <v>1-30</v>
      </c>
      <c r="L1162" s="66" t="s">
        <v>555</v>
      </c>
    </row>
    <row r="1163" spans="1:12" x14ac:dyDescent="0.2">
      <c r="A1163" s="66">
        <v>20154</v>
      </c>
      <c r="B1163" s="69"/>
      <c r="C1163" s="66" t="s">
        <v>42</v>
      </c>
      <c r="D1163" s="66"/>
      <c r="E1163" s="70">
        <v>49041.211040000002</v>
      </c>
      <c r="F1163" s="68"/>
      <c r="G1163" s="68"/>
      <c r="H1163" s="68"/>
      <c r="I1163" s="68"/>
      <c r="J1163" s="68"/>
      <c r="K1163" s="69"/>
      <c r="L1163" s="66" t="s">
        <v>5021</v>
      </c>
    </row>
    <row r="1164" spans="1:12" x14ac:dyDescent="0.2">
      <c r="A1164" s="66">
        <v>364469</v>
      </c>
      <c r="B1164" s="67"/>
      <c r="C1164" s="66" t="s">
        <v>42</v>
      </c>
      <c r="D1164" s="66"/>
      <c r="E1164" s="68">
        <v>48919.58</v>
      </c>
      <c r="F1164" s="68">
        <v>0</v>
      </c>
      <c r="G1164" s="68">
        <v>0</v>
      </c>
      <c r="H1164" s="68">
        <v>0</v>
      </c>
      <c r="I1164" s="68">
        <v>0</v>
      </c>
      <c r="J1164" s="68">
        <v>0</v>
      </c>
      <c r="K1164" s="65" t="str">
        <f t="shared" ref="K1164:K1181" si="62">+IF(I1164&gt;0,"120+",IF(H1164&gt;0,"91-120",IF(G1164&gt;0,"61-90",IF(F1164&gt;0,"31-60","1-30"))))</f>
        <v>1-30</v>
      </c>
      <c r="L1164" s="66" t="s">
        <v>3243</v>
      </c>
    </row>
    <row r="1165" spans="1:12" x14ac:dyDescent="0.2">
      <c r="A1165" s="66">
        <v>355821</v>
      </c>
      <c r="B1165" s="67"/>
      <c r="C1165" s="66" t="s">
        <v>42</v>
      </c>
      <c r="D1165" s="66"/>
      <c r="E1165" s="68">
        <v>48782.400036475825</v>
      </c>
      <c r="F1165" s="68">
        <v>0</v>
      </c>
      <c r="G1165" s="68">
        <v>0</v>
      </c>
      <c r="H1165" s="68">
        <v>0</v>
      </c>
      <c r="I1165" s="68">
        <v>0</v>
      </c>
      <c r="J1165" s="68">
        <v>0</v>
      </c>
      <c r="K1165" s="65" t="str">
        <f t="shared" si="62"/>
        <v>1-30</v>
      </c>
      <c r="L1165" s="66" t="s">
        <v>555</v>
      </c>
    </row>
    <row r="1166" spans="1:12" x14ac:dyDescent="0.2">
      <c r="A1166" s="66">
        <v>362318</v>
      </c>
      <c r="B1166" s="67"/>
      <c r="C1166" s="66" t="s">
        <v>42</v>
      </c>
      <c r="D1166" s="66"/>
      <c r="E1166" s="68">
        <v>48710.04</v>
      </c>
      <c r="F1166" s="68">
        <v>0</v>
      </c>
      <c r="G1166" s="68">
        <v>0</v>
      </c>
      <c r="H1166" s="68">
        <v>0</v>
      </c>
      <c r="I1166" s="68">
        <v>0</v>
      </c>
      <c r="J1166" s="68">
        <v>0</v>
      </c>
      <c r="K1166" s="65" t="str">
        <f t="shared" si="62"/>
        <v>1-30</v>
      </c>
      <c r="L1166" s="66" t="s">
        <v>5023</v>
      </c>
    </row>
    <row r="1167" spans="1:12" x14ac:dyDescent="0.2">
      <c r="A1167" s="66">
        <v>318752</v>
      </c>
      <c r="B1167" s="67"/>
      <c r="C1167" s="66" t="s">
        <v>42</v>
      </c>
      <c r="D1167" s="66"/>
      <c r="E1167" s="68">
        <v>48647.050278460898</v>
      </c>
      <c r="F1167" s="68">
        <v>0</v>
      </c>
      <c r="G1167" s="68">
        <v>0</v>
      </c>
      <c r="H1167" s="68">
        <v>0</v>
      </c>
      <c r="I1167" s="68">
        <v>0</v>
      </c>
      <c r="J1167" s="68">
        <v>0</v>
      </c>
      <c r="K1167" s="65" t="str">
        <f t="shared" si="62"/>
        <v>1-30</v>
      </c>
      <c r="L1167" s="66" t="s">
        <v>555</v>
      </c>
    </row>
    <row r="1168" spans="1:12" x14ac:dyDescent="0.2">
      <c r="A1168" s="66">
        <v>312673</v>
      </c>
      <c r="B1168" s="67"/>
      <c r="C1168" s="66" t="s">
        <v>42</v>
      </c>
      <c r="D1168" s="66"/>
      <c r="E1168" s="68">
        <v>48618.894354257805</v>
      </c>
      <c r="F1168" s="68">
        <v>0</v>
      </c>
      <c r="G1168" s="68">
        <v>0</v>
      </c>
      <c r="H1168" s="68">
        <v>0</v>
      </c>
      <c r="I1168" s="68">
        <v>0</v>
      </c>
      <c r="J1168" s="68">
        <v>0</v>
      </c>
      <c r="K1168" s="65" t="str">
        <f t="shared" si="62"/>
        <v>1-30</v>
      </c>
      <c r="L1168" s="66" t="s">
        <v>555</v>
      </c>
    </row>
    <row r="1169" spans="1:12" x14ac:dyDescent="0.2">
      <c r="A1169" s="66">
        <v>308932</v>
      </c>
      <c r="B1169" s="67"/>
      <c r="C1169" s="66" t="s">
        <v>42</v>
      </c>
      <c r="D1169" s="66"/>
      <c r="E1169" s="68">
        <v>48578.53</v>
      </c>
      <c r="F1169" s="68">
        <v>0</v>
      </c>
      <c r="G1169" s="68">
        <v>48578.53</v>
      </c>
      <c r="H1169" s="68">
        <v>0</v>
      </c>
      <c r="I1169" s="68">
        <v>0</v>
      </c>
      <c r="J1169" s="68">
        <v>48578.53</v>
      </c>
      <c r="K1169" s="65" t="str">
        <f t="shared" si="62"/>
        <v>61-90</v>
      </c>
      <c r="L1169" s="66" t="s">
        <v>5024</v>
      </c>
    </row>
    <row r="1170" spans="1:12" x14ac:dyDescent="0.2">
      <c r="A1170" s="66">
        <v>360102</v>
      </c>
      <c r="B1170" s="67"/>
      <c r="C1170" s="66" t="s">
        <v>42</v>
      </c>
      <c r="D1170" s="66"/>
      <c r="E1170" s="68">
        <v>48442.949212538413</v>
      </c>
      <c r="F1170" s="68">
        <v>0</v>
      </c>
      <c r="G1170" s="68">
        <v>0</v>
      </c>
      <c r="H1170" s="68">
        <v>0</v>
      </c>
      <c r="I1170" s="68">
        <v>0</v>
      </c>
      <c r="J1170" s="68">
        <v>0</v>
      </c>
      <c r="K1170" s="65" t="str">
        <f t="shared" si="62"/>
        <v>1-30</v>
      </c>
      <c r="L1170" s="66" t="s">
        <v>555</v>
      </c>
    </row>
    <row r="1171" spans="1:12" x14ac:dyDescent="0.2">
      <c r="A1171" s="66">
        <v>363527</v>
      </c>
      <c r="B1171" s="67"/>
      <c r="C1171" s="66" t="s">
        <v>42</v>
      </c>
      <c r="D1171" s="66"/>
      <c r="E1171" s="68">
        <v>48392.03</v>
      </c>
      <c r="F1171" s="68">
        <v>0</v>
      </c>
      <c r="G1171" s="68">
        <v>0</v>
      </c>
      <c r="H1171" s="68">
        <v>0</v>
      </c>
      <c r="I1171" s="68">
        <v>0</v>
      </c>
      <c r="J1171" s="68">
        <v>0</v>
      </c>
      <c r="K1171" s="65" t="str">
        <f t="shared" si="62"/>
        <v>1-30</v>
      </c>
      <c r="L1171" s="66" t="s">
        <v>3243</v>
      </c>
    </row>
    <row r="1172" spans="1:12" x14ac:dyDescent="0.2">
      <c r="A1172" s="66">
        <v>320259</v>
      </c>
      <c r="B1172" s="67"/>
      <c r="C1172" s="66" t="s">
        <v>42</v>
      </c>
      <c r="D1172" s="66"/>
      <c r="E1172" s="68">
        <v>48332.076031226192</v>
      </c>
      <c r="F1172" s="68">
        <v>0</v>
      </c>
      <c r="G1172" s="68">
        <v>0</v>
      </c>
      <c r="H1172" s="68">
        <v>0</v>
      </c>
      <c r="I1172" s="68">
        <v>0</v>
      </c>
      <c r="J1172" s="68">
        <v>0</v>
      </c>
      <c r="K1172" s="65" t="str">
        <f t="shared" si="62"/>
        <v>1-30</v>
      </c>
      <c r="L1172" s="66" t="s">
        <v>555</v>
      </c>
    </row>
    <row r="1173" spans="1:12" x14ac:dyDescent="0.2">
      <c r="A1173" s="66">
        <v>309719</v>
      </c>
      <c r="B1173" s="67"/>
      <c r="C1173" s="66" t="s">
        <v>42</v>
      </c>
      <c r="D1173" s="66"/>
      <c r="E1173" s="68">
        <v>48170.48</v>
      </c>
      <c r="F1173" s="68">
        <v>0</v>
      </c>
      <c r="G1173" s="68">
        <v>0</v>
      </c>
      <c r="H1173" s="68">
        <v>0</v>
      </c>
      <c r="I1173" s="68">
        <v>0</v>
      </c>
      <c r="J1173" s="68">
        <v>0</v>
      </c>
      <c r="K1173" s="65" t="str">
        <f t="shared" si="62"/>
        <v>1-30</v>
      </c>
      <c r="L1173" s="66" t="s">
        <v>3581</v>
      </c>
    </row>
    <row r="1174" spans="1:12" x14ac:dyDescent="0.2">
      <c r="A1174" s="66">
        <v>312092</v>
      </c>
      <c r="B1174" s="67"/>
      <c r="C1174" s="66" t="s">
        <v>42</v>
      </c>
      <c r="D1174" s="66"/>
      <c r="E1174" s="68">
        <v>48158.31</v>
      </c>
      <c r="F1174" s="68">
        <v>0</v>
      </c>
      <c r="G1174" s="68">
        <v>0</v>
      </c>
      <c r="H1174" s="68">
        <v>0</v>
      </c>
      <c r="I1174" s="68">
        <v>0</v>
      </c>
      <c r="J1174" s="68">
        <v>0</v>
      </c>
      <c r="K1174" s="65" t="str">
        <f t="shared" si="62"/>
        <v>1-30</v>
      </c>
      <c r="L1174" s="66" t="s">
        <v>5023</v>
      </c>
    </row>
    <row r="1175" spans="1:12" x14ac:dyDescent="0.2">
      <c r="A1175" s="66">
        <v>318205</v>
      </c>
      <c r="B1175" s="67"/>
      <c r="C1175" s="66" t="s">
        <v>42</v>
      </c>
      <c r="D1175" s="66"/>
      <c r="E1175" s="68">
        <v>47997.743644289352</v>
      </c>
      <c r="F1175" s="68">
        <v>955559.3</v>
      </c>
      <c r="G1175" s="68">
        <v>0</v>
      </c>
      <c r="H1175" s="68">
        <v>0</v>
      </c>
      <c r="I1175" s="68">
        <v>0</v>
      </c>
      <c r="J1175" s="68">
        <v>955559.3</v>
      </c>
      <c r="K1175" s="65" t="str">
        <f t="shared" si="62"/>
        <v>31-60</v>
      </c>
      <c r="L1175" s="66" t="s">
        <v>555</v>
      </c>
    </row>
    <row r="1176" spans="1:12" x14ac:dyDescent="0.2">
      <c r="A1176" s="66">
        <v>339031</v>
      </c>
      <c r="B1176" s="67"/>
      <c r="C1176" s="66" t="s">
        <v>42</v>
      </c>
      <c r="D1176" s="66"/>
      <c r="E1176" s="68">
        <v>47922.38</v>
      </c>
      <c r="F1176" s="68">
        <v>0</v>
      </c>
      <c r="G1176" s="68">
        <v>0</v>
      </c>
      <c r="H1176" s="68">
        <v>0</v>
      </c>
      <c r="I1176" s="68">
        <v>0</v>
      </c>
      <c r="J1176" s="68">
        <v>0</v>
      </c>
      <c r="K1176" s="65" t="str">
        <f t="shared" si="62"/>
        <v>1-30</v>
      </c>
      <c r="L1176" s="66" t="s">
        <v>3804</v>
      </c>
    </row>
    <row r="1177" spans="1:12" x14ac:dyDescent="0.2">
      <c r="A1177" s="66">
        <v>364437</v>
      </c>
      <c r="B1177" s="67"/>
      <c r="C1177" s="66" t="s">
        <v>42</v>
      </c>
      <c r="D1177" s="66"/>
      <c r="E1177" s="68">
        <v>47867.58</v>
      </c>
      <c r="F1177" s="68">
        <v>0</v>
      </c>
      <c r="G1177" s="68">
        <v>0</v>
      </c>
      <c r="H1177" s="68">
        <v>0</v>
      </c>
      <c r="I1177" s="68">
        <v>0</v>
      </c>
      <c r="J1177" s="68">
        <v>0</v>
      </c>
      <c r="K1177" s="65" t="str">
        <f t="shared" si="62"/>
        <v>1-30</v>
      </c>
      <c r="L1177" s="66" t="s">
        <v>555</v>
      </c>
    </row>
    <row r="1178" spans="1:12" x14ac:dyDescent="0.2">
      <c r="A1178" s="66">
        <v>532293</v>
      </c>
      <c r="B1178" s="67"/>
      <c r="C1178" s="66" t="s">
        <v>42</v>
      </c>
      <c r="D1178" s="66"/>
      <c r="E1178" s="68">
        <v>47754.96</v>
      </c>
      <c r="F1178" s="68">
        <v>0</v>
      </c>
      <c r="G1178" s="68">
        <v>0</v>
      </c>
      <c r="H1178" s="68">
        <v>0</v>
      </c>
      <c r="I1178" s="68">
        <v>0</v>
      </c>
      <c r="J1178" s="68">
        <v>0</v>
      </c>
      <c r="K1178" s="65" t="str">
        <f t="shared" si="62"/>
        <v>1-30</v>
      </c>
      <c r="L1178" s="66" t="s">
        <v>3581</v>
      </c>
    </row>
    <row r="1179" spans="1:12" x14ac:dyDescent="0.2">
      <c r="A1179" s="66">
        <v>356810</v>
      </c>
      <c r="B1179" s="67"/>
      <c r="C1179" s="66" t="s">
        <v>42</v>
      </c>
      <c r="D1179" s="66"/>
      <c r="E1179" s="68">
        <v>47734.409353160328</v>
      </c>
      <c r="F1179" s="68">
        <v>0</v>
      </c>
      <c r="G1179" s="68">
        <v>0</v>
      </c>
      <c r="H1179" s="68">
        <v>0</v>
      </c>
      <c r="I1179" s="68">
        <v>0</v>
      </c>
      <c r="J1179" s="68">
        <v>0</v>
      </c>
      <c r="K1179" s="65" t="str">
        <f t="shared" si="62"/>
        <v>1-30</v>
      </c>
      <c r="L1179" s="66" t="s">
        <v>555</v>
      </c>
    </row>
    <row r="1180" spans="1:12" x14ac:dyDescent="0.2">
      <c r="A1180" s="66">
        <v>319404</v>
      </c>
      <c r="B1180" s="67"/>
      <c r="C1180" s="66" t="s">
        <v>43</v>
      </c>
      <c r="D1180" s="66"/>
      <c r="E1180" s="68">
        <v>47674.671818753748</v>
      </c>
      <c r="F1180" s="68">
        <v>0</v>
      </c>
      <c r="G1180" s="68">
        <v>0</v>
      </c>
      <c r="H1180" s="68">
        <v>0</v>
      </c>
      <c r="I1180" s="68">
        <v>949127.45</v>
      </c>
      <c r="J1180" s="68">
        <v>949127.45</v>
      </c>
      <c r="K1180" s="65" t="str">
        <f t="shared" si="62"/>
        <v>120+</v>
      </c>
      <c r="L1180" s="66" t="s">
        <v>555</v>
      </c>
    </row>
    <row r="1181" spans="1:12" x14ac:dyDescent="0.2">
      <c r="A1181" s="66">
        <v>342125</v>
      </c>
      <c r="B1181" s="67"/>
      <c r="C1181" s="66" t="s">
        <v>42</v>
      </c>
      <c r="D1181" s="66"/>
      <c r="E1181" s="68">
        <v>47666.1</v>
      </c>
      <c r="F1181" s="68">
        <v>0</v>
      </c>
      <c r="G1181" s="68">
        <v>0</v>
      </c>
      <c r="H1181" s="68">
        <v>0</v>
      </c>
      <c r="I1181" s="68">
        <v>0</v>
      </c>
      <c r="J1181" s="68">
        <v>0</v>
      </c>
      <c r="K1181" s="65" t="str">
        <f t="shared" si="62"/>
        <v>1-30</v>
      </c>
      <c r="L1181" s="66" t="s">
        <v>3804</v>
      </c>
    </row>
    <row r="1182" spans="1:12" x14ac:dyDescent="0.2">
      <c r="A1182" s="66">
        <v>19950</v>
      </c>
      <c r="B1182" s="69"/>
      <c r="C1182" s="66" t="s">
        <v>42</v>
      </c>
      <c r="D1182" s="66"/>
      <c r="E1182" s="70">
        <v>47605.175140000007</v>
      </c>
      <c r="F1182" s="68"/>
      <c r="G1182" s="68"/>
      <c r="H1182" s="68"/>
      <c r="I1182" s="68"/>
      <c r="J1182" s="68"/>
      <c r="K1182" s="69"/>
      <c r="L1182" s="66" t="s">
        <v>5021</v>
      </c>
    </row>
    <row r="1183" spans="1:12" x14ac:dyDescent="0.2">
      <c r="A1183" s="66">
        <v>362569</v>
      </c>
      <c r="B1183" s="67"/>
      <c r="C1183" s="66" t="s">
        <v>42</v>
      </c>
      <c r="D1183" s="66"/>
      <c r="E1183" s="68">
        <v>47592.36</v>
      </c>
      <c r="F1183" s="68">
        <v>0</v>
      </c>
      <c r="G1183" s="68">
        <v>0</v>
      </c>
      <c r="H1183" s="68">
        <v>0</v>
      </c>
      <c r="I1183" s="68">
        <v>0</v>
      </c>
      <c r="J1183" s="68">
        <v>0</v>
      </c>
      <c r="K1183" s="65" t="str">
        <f t="shared" ref="K1183:K1196" si="63">+IF(I1183&gt;0,"120+",IF(H1183&gt;0,"91-120",IF(G1183&gt;0,"61-90",IF(F1183&gt;0,"31-60","1-30"))))</f>
        <v>1-30</v>
      </c>
      <c r="L1183" s="66" t="s">
        <v>5023</v>
      </c>
    </row>
    <row r="1184" spans="1:12" x14ac:dyDescent="0.2">
      <c r="A1184" s="66">
        <v>369403</v>
      </c>
      <c r="B1184" s="67"/>
      <c r="C1184" s="66" t="s">
        <v>42</v>
      </c>
      <c r="D1184" s="66"/>
      <c r="E1184" s="68">
        <v>47575.479623942811</v>
      </c>
      <c r="F1184" s="68">
        <v>0</v>
      </c>
      <c r="G1184" s="68">
        <v>0</v>
      </c>
      <c r="H1184" s="68">
        <v>0</v>
      </c>
      <c r="I1184" s="68">
        <v>0</v>
      </c>
      <c r="J1184" s="68">
        <v>0</v>
      </c>
      <c r="K1184" s="65" t="str">
        <f t="shared" si="63"/>
        <v>1-30</v>
      </c>
      <c r="L1184" s="66" t="s">
        <v>555</v>
      </c>
    </row>
    <row r="1185" spans="1:12" x14ac:dyDescent="0.2">
      <c r="A1185" s="66">
        <v>360827</v>
      </c>
      <c r="B1185" s="67"/>
      <c r="C1185" s="66" t="s">
        <v>42</v>
      </c>
      <c r="D1185" s="66"/>
      <c r="E1185" s="68">
        <v>47563.923207841544</v>
      </c>
      <c r="F1185" s="68">
        <v>0</v>
      </c>
      <c r="G1185" s="68">
        <v>0</v>
      </c>
      <c r="H1185" s="68">
        <v>0</v>
      </c>
      <c r="I1185" s="68">
        <v>0</v>
      </c>
      <c r="J1185" s="68">
        <v>0</v>
      </c>
      <c r="K1185" s="65" t="str">
        <f t="shared" si="63"/>
        <v>1-30</v>
      </c>
      <c r="L1185" s="66" t="s">
        <v>555</v>
      </c>
    </row>
    <row r="1186" spans="1:12" x14ac:dyDescent="0.2">
      <c r="A1186" s="66">
        <v>358338</v>
      </c>
      <c r="B1186" s="67"/>
      <c r="C1186" s="66" t="s">
        <v>42</v>
      </c>
      <c r="D1186" s="66"/>
      <c r="E1186" s="68">
        <v>47443.28230072825</v>
      </c>
      <c r="F1186" s="68">
        <v>0</v>
      </c>
      <c r="G1186" s="68">
        <v>0</v>
      </c>
      <c r="H1186" s="68">
        <v>0</v>
      </c>
      <c r="I1186" s="68">
        <v>0</v>
      </c>
      <c r="J1186" s="68">
        <v>0</v>
      </c>
      <c r="K1186" s="65" t="str">
        <f t="shared" si="63"/>
        <v>1-30</v>
      </c>
      <c r="L1186" s="66" t="s">
        <v>555</v>
      </c>
    </row>
    <row r="1187" spans="1:12" x14ac:dyDescent="0.2">
      <c r="A1187" s="66">
        <v>342198</v>
      </c>
      <c r="B1187" s="67"/>
      <c r="C1187" s="66" t="s">
        <v>42</v>
      </c>
      <c r="D1187" s="66"/>
      <c r="E1187" s="68">
        <v>47402.26</v>
      </c>
      <c r="F1187" s="68">
        <v>0</v>
      </c>
      <c r="G1187" s="68">
        <v>0</v>
      </c>
      <c r="H1187" s="68">
        <v>0</v>
      </c>
      <c r="I1187" s="68">
        <v>0</v>
      </c>
      <c r="J1187" s="68">
        <v>0</v>
      </c>
      <c r="K1187" s="65" t="str">
        <f t="shared" si="63"/>
        <v>1-30</v>
      </c>
      <c r="L1187" s="66" t="s">
        <v>3804</v>
      </c>
    </row>
    <row r="1188" spans="1:12" x14ac:dyDescent="0.2">
      <c r="A1188" s="66">
        <v>314020</v>
      </c>
      <c r="B1188" s="67"/>
      <c r="C1188" s="66" t="s">
        <v>42</v>
      </c>
      <c r="D1188" s="66"/>
      <c r="E1188" s="68">
        <v>47339.79</v>
      </c>
      <c r="F1188" s="68">
        <v>0</v>
      </c>
      <c r="G1188" s="68">
        <v>0</v>
      </c>
      <c r="H1188" s="68">
        <v>0</v>
      </c>
      <c r="I1188" s="68">
        <v>0</v>
      </c>
      <c r="J1188" s="68">
        <v>0</v>
      </c>
      <c r="K1188" s="65" t="str">
        <f t="shared" si="63"/>
        <v>1-30</v>
      </c>
      <c r="L1188" s="66" t="s">
        <v>3243</v>
      </c>
    </row>
    <row r="1189" spans="1:12" x14ac:dyDescent="0.2">
      <c r="A1189" s="66">
        <v>453301</v>
      </c>
      <c r="B1189" s="67"/>
      <c r="C1189" s="66" t="s">
        <v>42</v>
      </c>
      <c r="D1189" s="66"/>
      <c r="E1189" s="68">
        <v>47262.23</v>
      </c>
      <c r="F1189" s="68">
        <v>0</v>
      </c>
      <c r="G1189" s="68">
        <v>0</v>
      </c>
      <c r="H1189" s="68">
        <v>0</v>
      </c>
      <c r="I1189" s="68">
        <v>0</v>
      </c>
      <c r="J1189" s="68">
        <v>0</v>
      </c>
      <c r="K1189" s="65" t="str">
        <f t="shared" si="63"/>
        <v>1-30</v>
      </c>
      <c r="L1189" s="66" t="s">
        <v>3243</v>
      </c>
    </row>
    <row r="1190" spans="1:12" x14ac:dyDescent="0.2">
      <c r="A1190" s="66">
        <v>318032</v>
      </c>
      <c r="B1190" s="67"/>
      <c r="C1190" s="66" t="s">
        <v>42</v>
      </c>
      <c r="D1190" s="66"/>
      <c r="E1190" s="68">
        <v>47254.906740907485</v>
      </c>
      <c r="F1190" s="68">
        <v>0</v>
      </c>
      <c r="G1190" s="68">
        <v>0</v>
      </c>
      <c r="H1190" s="68">
        <v>0</v>
      </c>
      <c r="I1190" s="68">
        <v>0</v>
      </c>
      <c r="J1190" s="68">
        <v>0</v>
      </c>
      <c r="K1190" s="65" t="str">
        <f t="shared" si="63"/>
        <v>1-30</v>
      </c>
      <c r="L1190" s="66" t="s">
        <v>555</v>
      </c>
    </row>
    <row r="1191" spans="1:12" x14ac:dyDescent="0.2">
      <c r="A1191" s="66">
        <v>358264</v>
      </c>
      <c r="B1191" s="67"/>
      <c r="C1191" s="66" t="s">
        <v>42</v>
      </c>
      <c r="D1191" s="66"/>
      <c r="E1191" s="68">
        <v>47166.92</v>
      </c>
      <c r="F1191" s="68">
        <v>0</v>
      </c>
      <c r="G1191" s="68">
        <v>0</v>
      </c>
      <c r="H1191" s="68">
        <v>0</v>
      </c>
      <c r="I1191" s="68">
        <v>0</v>
      </c>
      <c r="J1191" s="68">
        <v>0</v>
      </c>
      <c r="K1191" s="65" t="str">
        <f t="shared" si="63"/>
        <v>1-30</v>
      </c>
      <c r="L1191" s="66" t="s">
        <v>3639</v>
      </c>
    </row>
    <row r="1192" spans="1:12" x14ac:dyDescent="0.2">
      <c r="A1192" s="66">
        <v>310313</v>
      </c>
      <c r="B1192" s="67"/>
      <c r="C1192" s="66" t="s">
        <v>42</v>
      </c>
      <c r="D1192" s="66"/>
      <c r="E1192" s="68">
        <v>47082.738895188515</v>
      </c>
      <c r="F1192" s="68">
        <v>0</v>
      </c>
      <c r="G1192" s="68">
        <v>0</v>
      </c>
      <c r="H1192" s="68">
        <v>0</v>
      </c>
      <c r="I1192" s="68">
        <v>0</v>
      </c>
      <c r="J1192" s="68">
        <v>0</v>
      </c>
      <c r="K1192" s="65" t="str">
        <f t="shared" si="63"/>
        <v>1-30</v>
      </c>
      <c r="L1192" s="66" t="s">
        <v>555</v>
      </c>
    </row>
    <row r="1193" spans="1:12" x14ac:dyDescent="0.2">
      <c r="A1193" s="66">
        <v>454292</v>
      </c>
      <c r="B1193" s="67"/>
      <c r="C1193" s="66" t="s">
        <v>42</v>
      </c>
      <c r="D1193" s="66"/>
      <c r="E1193" s="68">
        <v>47059.758167885986</v>
      </c>
      <c r="F1193" s="68">
        <v>0</v>
      </c>
      <c r="G1193" s="68">
        <v>0</v>
      </c>
      <c r="H1193" s="68">
        <v>0</v>
      </c>
      <c r="I1193" s="68">
        <v>0</v>
      </c>
      <c r="J1193" s="68">
        <v>0</v>
      </c>
      <c r="K1193" s="65" t="str">
        <f t="shared" si="63"/>
        <v>1-30</v>
      </c>
      <c r="L1193" s="66" t="s">
        <v>555</v>
      </c>
    </row>
    <row r="1194" spans="1:12" x14ac:dyDescent="0.2">
      <c r="A1194" s="66">
        <v>309349</v>
      </c>
      <c r="B1194" s="67"/>
      <c r="C1194" s="66" t="s">
        <v>42</v>
      </c>
      <c r="D1194" s="66"/>
      <c r="E1194" s="68">
        <v>46993.07</v>
      </c>
      <c r="F1194" s="68">
        <v>0</v>
      </c>
      <c r="G1194" s="68">
        <v>0</v>
      </c>
      <c r="H1194" s="68">
        <v>0</v>
      </c>
      <c r="I1194" s="68">
        <v>0</v>
      </c>
      <c r="J1194" s="68">
        <v>0</v>
      </c>
      <c r="K1194" s="65" t="str">
        <f t="shared" si="63"/>
        <v>1-30</v>
      </c>
      <c r="L1194" s="66" t="s">
        <v>3243</v>
      </c>
    </row>
    <row r="1195" spans="1:12" x14ac:dyDescent="0.2">
      <c r="A1195" s="66">
        <v>317733</v>
      </c>
      <c r="B1195" s="67"/>
      <c r="C1195" s="66" t="s">
        <v>42</v>
      </c>
      <c r="D1195" s="66"/>
      <c r="E1195" s="68">
        <v>46984.031922177637</v>
      </c>
      <c r="F1195" s="68">
        <v>0</v>
      </c>
      <c r="G1195" s="68">
        <v>0</v>
      </c>
      <c r="H1195" s="68">
        <v>0</v>
      </c>
      <c r="I1195" s="68">
        <v>0</v>
      </c>
      <c r="J1195" s="68">
        <v>0</v>
      </c>
      <c r="K1195" s="65" t="str">
        <f t="shared" si="63"/>
        <v>1-30</v>
      </c>
      <c r="L1195" s="66" t="s">
        <v>555</v>
      </c>
    </row>
    <row r="1196" spans="1:12" x14ac:dyDescent="0.2">
      <c r="A1196" s="66">
        <v>336990</v>
      </c>
      <c r="B1196" s="67"/>
      <c r="C1196" s="66" t="s">
        <v>42</v>
      </c>
      <c r="D1196" s="66"/>
      <c r="E1196" s="68">
        <v>46881.71</v>
      </c>
      <c r="F1196" s="68">
        <v>46881.71</v>
      </c>
      <c r="G1196" s="68">
        <v>0</v>
      </c>
      <c r="H1196" s="68">
        <v>0</v>
      </c>
      <c r="I1196" s="68">
        <v>0</v>
      </c>
      <c r="J1196" s="68">
        <v>46881.71</v>
      </c>
      <c r="K1196" s="65" t="str">
        <f t="shared" si="63"/>
        <v>31-60</v>
      </c>
      <c r="L1196" s="66" t="s">
        <v>3804</v>
      </c>
    </row>
    <row r="1197" spans="1:12" x14ac:dyDescent="0.2">
      <c r="A1197" s="66">
        <v>19730</v>
      </c>
      <c r="B1197" s="69"/>
      <c r="C1197" s="66" t="s">
        <v>42</v>
      </c>
      <c r="D1197" s="66"/>
      <c r="E1197" s="70">
        <v>46765.012020000002</v>
      </c>
      <c r="F1197" s="68"/>
      <c r="G1197" s="68"/>
      <c r="H1197" s="68"/>
      <c r="I1197" s="68"/>
      <c r="J1197" s="68"/>
      <c r="K1197" s="69"/>
      <c r="L1197" s="66" t="s">
        <v>5021</v>
      </c>
    </row>
    <row r="1198" spans="1:12" x14ac:dyDescent="0.2">
      <c r="A1198" s="66">
        <v>20302</v>
      </c>
      <c r="B1198" s="69"/>
      <c r="C1198" s="66" t="s">
        <v>42</v>
      </c>
      <c r="D1198" s="66"/>
      <c r="E1198" s="70">
        <v>46588.499320000003</v>
      </c>
      <c r="F1198" s="68"/>
      <c r="G1198" s="68"/>
      <c r="H1198" s="68"/>
      <c r="I1198" s="68"/>
      <c r="J1198" s="68"/>
      <c r="K1198" s="69"/>
      <c r="L1198" s="66" t="s">
        <v>5021</v>
      </c>
    </row>
    <row r="1199" spans="1:12" x14ac:dyDescent="0.2">
      <c r="A1199" s="66">
        <v>336447</v>
      </c>
      <c r="B1199" s="67"/>
      <c r="C1199" s="66" t="s">
        <v>42</v>
      </c>
      <c r="D1199" s="66"/>
      <c r="E1199" s="68">
        <v>46483.97</v>
      </c>
      <c r="F1199" s="68">
        <v>0</v>
      </c>
      <c r="G1199" s="68">
        <v>0</v>
      </c>
      <c r="H1199" s="68">
        <v>0</v>
      </c>
      <c r="I1199" s="68">
        <v>0</v>
      </c>
      <c r="J1199" s="68">
        <v>0</v>
      </c>
      <c r="K1199" s="65" t="str">
        <f>+IF(I1199&gt;0,"120+",IF(H1199&gt;0,"91-120",IF(G1199&gt;0,"61-90",IF(F1199&gt;0,"31-60","1-30"))))</f>
        <v>1-30</v>
      </c>
      <c r="L1199" s="66" t="s">
        <v>3243</v>
      </c>
    </row>
    <row r="1200" spans="1:12" x14ac:dyDescent="0.2">
      <c r="A1200" s="66">
        <v>337471</v>
      </c>
      <c r="B1200" s="67"/>
      <c r="C1200" s="66" t="s">
        <v>42</v>
      </c>
      <c r="D1200" s="66"/>
      <c r="E1200" s="68">
        <v>46462.173364720133</v>
      </c>
      <c r="F1200" s="68">
        <v>0</v>
      </c>
      <c r="G1200" s="68">
        <v>0</v>
      </c>
      <c r="H1200" s="68">
        <v>0</v>
      </c>
      <c r="I1200" s="68">
        <v>0</v>
      </c>
      <c r="J1200" s="68">
        <v>0</v>
      </c>
      <c r="K1200" s="65" t="str">
        <f>+IF(I1200&gt;0,"120+",IF(H1200&gt;0,"91-120",IF(G1200&gt;0,"61-90",IF(F1200&gt;0,"31-60","1-30"))))</f>
        <v>1-30</v>
      </c>
      <c r="L1200" s="66" t="s">
        <v>555</v>
      </c>
    </row>
    <row r="1201" spans="1:12" x14ac:dyDescent="0.2">
      <c r="A1201" s="66">
        <v>20101</v>
      </c>
      <c r="B1201" s="69"/>
      <c r="C1201" s="66" t="s">
        <v>42</v>
      </c>
      <c r="D1201" s="66"/>
      <c r="E1201" s="70">
        <v>46421.93434</v>
      </c>
      <c r="F1201" s="68"/>
      <c r="G1201" s="68"/>
      <c r="H1201" s="68"/>
      <c r="I1201" s="68"/>
      <c r="J1201" s="68"/>
      <c r="K1201" s="69"/>
      <c r="L1201" s="66" t="s">
        <v>5021</v>
      </c>
    </row>
    <row r="1202" spans="1:12" x14ac:dyDescent="0.2">
      <c r="A1202" s="66">
        <v>366027</v>
      </c>
      <c r="B1202" s="67"/>
      <c r="C1202" s="66" t="s">
        <v>42</v>
      </c>
      <c r="D1202" s="66"/>
      <c r="E1202" s="68">
        <v>46415.12</v>
      </c>
      <c r="F1202" s="68">
        <v>0</v>
      </c>
      <c r="G1202" s="68">
        <v>0</v>
      </c>
      <c r="H1202" s="68">
        <v>0</v>
      </c>
      <c r="I1202" s="68">
        <v>0</v>
      </c>
      <c r="J1202" s="68">
        <v>0</v>
      </c>
      <c r="K1202" s="65" t="str">
        <f>+IF(I1202&gt;0,"120+",IF(H1202&gt;0,"91-120",IF(G1202&gt;0,"61-90",IF(F1202&gt;0,"31-60","1-30"))))</f>
        <v>1-30</v>
      </c>
      <c r="L1202" s="66" t="s">
        <v>3639</v>
      </c>
    </row>
    <row r="1203" spans="1:12" x14ac:dyDescent="0.2">
      <c r="A1203" s="66">
        <v>364091</v>
      </c>
      <c r="B1203" s="67"/>
      <c r="C1203" s="66" t="s">
        <v>42</v>
      </c>
      <c r="D1203" s="66"/>
      <c r="E1203" s="68">
        <v>46414.44</v>
      </c>
      <c r="F1203" s="68">
        <v>0</v>
      </c>
      <c r="G1203" s="68">
        <v>0</v>
      </c>
      <c r="H1203" s="68">
        <v>0</v>
      </c>
      <c r="I1203" s="68">
        <v>0</v>
      </c>
      <c r="J1203" s="68">
        <v>0</v>
      </c>
      <c r="K1203" s="65" t="str">
        <f>+IF(I1203&gt;0,"120+",IF(H1203&gt;0,"91-120",IF(G1203&gt;0,"61-90",IF(F1203&gt;0,"31-60","1-30"))))</f>
        <v>1-30</v>
      </c>
      <c r="L1203" s="66" t="s">
        <v>3732</v>
      </c>
    </row>
    <row r="1204" spans="1:12" x14ac:dyDescent="0.2">
      <c r="A1204" s="66">
        <v>348717</v>
      </c>
      <c r="B1204" s="67"/>
      <c r="C1204" s="66" t="s">
        <v>42</v>
      </c>
      <c r="D1204" s="66"/>
      <c r="E1204" s="68">
        <v>46347.375713507477</v>
      </c>
      <c r="F1204" s="68">
        <v>0</v>
      </c>
      <c r="G1204" s="68">
        <v>0</v>
      </c>
      <c r="H1204" s="68">
        <v>0</v>
      </c>
      <c r="I1204" s="68">
        <v>0</v>
      </c>
      <c r="J1204" s="68">
        <v>0</v>
      </c>
      <c r="K1204" s="65" t="str">
        <f>+IF(I1204&gt;0,"120+",IF(H1204&gt;0,"91-120",IF(G1204&gt;0,"61-90",IF(F1204&gt;0,"31-60","1-30"))))</f>
        <v>1-30</v>
      </c>
      <c r="L1204" s="66" t="s">
        <v>555</v>
      </c>
    </row>
    <row r="1205" spans="1:12" x14ac:dyDescent="0.2">
      <c r="A1205" s="66">
        <v>20211</v>
      </c>
      <c r="B1205" s="69"/>
      <c r="C1205" s="66" t="s">
        <v>42</v>
      </c>
      <c r="D1205" s="66"/>
      <c r="E1205" s="70">
        <v>46298.770360000002</v>
      </c>
      <c r="F1205" s="68"/>
      <c r="G1205" s="68"/>
      <c r="H1205" s="68"/>
      <c r="I1205" s="68"/>
      <c r="J1205" s="68"/>
      <c r="K1205" s="69"/>
      <c r="L1205" s="66" t="s">
        <v>5021</v>
      </c>
    </row>
    <row r="1206" spans="1:12" x14ac:dyDescent="0.2">
      <c r="A1206" s="66">
        <v>316199</v>
      </c>
      <c r="B1206" s="67"/>
      <c r="C1206" s="66" t="s">
        <v>42</v>
      </c>
      <c r="D1206" s="66"/>
      <c r="E1206" s="68">
        <v>46298.77</v>
      </c>
      <c r="F1206" s="68">
        <v>0</v>
      </c>
      <c r="G1206" s="68">
        <v>0</v>
      </c>
      <c r="H1206" s="68">
        <v>0</v>
      </c>
      <c r="I1206" s="68">
        <v>0</v>
      </c>
      <c r="J1206" s="68">
        <v>0</v>
      </c>
      <c r="K1206" s="65" t="str">
        <f>+IF(I1206&gt;0,"120+",IF(H1206&gt;0,"91-120",IF(G1206&gt;0,"61-90",IF(F1206&gt;0,"31-60","1-30"))))</f>
        <v>1-30</v>
      </c>
      <c r="L1206" s="66" t="s">
        <v>3581</v>
      </c>
    </row>
    <row r="1207" spans="1:12" x14ac:dyDescent="0.2">
      <c r="A1207" s="66">
        <v>337141</v>
      </c>
      <c r="B1207" s="67"/>
      <c r="C1207" s="66" t="s">
        <v>42</v>
      </c>
      <c r="D1207" s="66"/>
      <c r="E1207" s="68">
        <v>46277.8</v>
      </c>
      <c r="F1207" s="68">
        <v>0</v>
      </c>
      <c r="G1207" s="68">
        <v>0</v>
      </c>
      <c r="H1207" s="68">
        <v>0</v>
      </c>
      <c r="I1207" s="68">
        <v>0</v>
      </c>
      <c r="J1207" s="68">
        <v>0</v>
      </c>
      <c r="K1207" s="65" t="str">
        <f>+IF(I1207&gt;0,"120+",IF(H1207&gt;0,"91-120",IF(G1207&gt;0,"61-90",IF(F1207&gt;0,"31-60","1-30"))))</f>
        <v>1-30</v>
      </c>
      <c r="L1207" s="66" t="s">
        <v>5023</v>
      </c>
    </row>
    <row r="1208" spans="1:12" x14ac:dyDescent="0.2">
      <c r="A1208" s="66">
        <v>318789</v>
      </c>
      <c r="B1208" s="67"/>
      <c r="C1208" s="66" t="s">
        <v>42</v>
      </c>
      <c r="D1208" s="66"/>
      <c r="E1208" s="68">
        <v>46268.527170998786</v>
      </c>
      <c r="F1208" s="68">
        <v>0</v>
      </c>
      <c r="G1208" s="68">
        <v>0</v>
      </c>
      <c r="H1208" s="68">
        <v>0</v>
      </c>
      <c r="I1208" s="68">
        <v>0</v>
      </c>
      <c r="J1208" s="68">
        <v>0</v>
      </c>
      <c r="K1208" s="65" t="str">
        <f>+IF(I1208&gt;0,"120+",IF(H1208&gt;0,"91-120",IF(G1208&gt;0,"61-90",IF(F1208&gt;0,"31-60","1-30"))))</f>
        <v>1-30</v>
      </c>
      <c r="L1208" s="66" t="s">
        <v>555</v>
      </c>
    </row>
    <row r="1209" spans="1:12" x14ac:dyDescent="0.2">
      <c r="A1209" s="66">
        <v>341405</v>
      </c>
      <c r="B1209" s="67"/>
      <c r="C1209" s="66" t="s">
        <v>42</v>
      </c>
      <c r="D1209" s="66"/>
      <c r="E1209" s="68">
        <v>46228.76</v>
      </c>
      <c r="F1209" s="68">
        <v>0</v>
      </c>
      <c r="G1209" s="68">
        <v>0</v>
      </c>
      <c r="H1209" s="68">
        <v>0</v>
      </c>
      <c r="I1209" s="68">
        <v>0</v>
      </c>
      <c r="J1209" s="68">
        <v>0</v>
      </c>
      <c r="K1209" s="65" t="str">
        <f>+IF(I1209&gt;0,"120+",IF(H1209&gt;0,"91-120",IF(G1209&gt;0,"61-90",IF(F1209&gt;0,"31-60","1-30"))))</f>
        <v>1-30</v>
      </c>
      <c r="L1209" s="66" t="s">
        <v>3804</v>
      </c>
    </row>
    <row r="1210" spans="1:12" x14ac:dyDescent="0.2">
      <c r="A1210" s="66">
        <v>20109</v>
      </c>
      <c r="B1210" s="69"/>
      <c r="C1210" s="66" t="s">
        <v>42</v>
      </c>
      <c r="D1210" s="66"/>
      <c r="E1210" s="70">
        <v>46065.025473599999</v>
      </c>
      <c r="F1210" s="68"/>
      <c r="G1210" s="68"/>
      <c r="H1210" s="68"/>
      <c r="I1210" s="68"/>
      <c r="J1210" s="68"/>
      <c r="K1210" s="69"/>
      <c r="L1210" s="66" t="s">
        <v>5021</v>
      </c>
    </row>
    <row r="1211" spans="1:12" x14ac:dyDescent="0.2">
      <c r="A1211" s="66">
        <v>310202</v>
      </c>
      <c r="B1211" s="67"/>
      <c r="C1211" s="66" t="s">
        <v>42</v>
      </c>
      <c r="D1211" s="66"/>
      <c r="E1211" s="68">
        <v>45941.418862662744</v>
      </c>
      <c r="F1211" s="68">
        <v>0</v>
      </c>
      <c r="G1211" s="68">
        <v>0</v>
      </c>
      <c r="H1211" s="68">
        <v>0</v>
      </c>
      <c r="I1211" s="68">
        <v>0</v>
      </c>
      <c r="J1211" s="68">
        <v>0</v>
      </c>
      <c r="K1211" s="65" t="str">
        <f>+IF(I1211&gt;0,"120+",IF(H1211&gt;0,"91-120",IF(G1211&gt;0,"61-90",IF(F1211&gt;0,"31-60","1-30"))))</f>
        <v>1-30</v>
      </c>
      <c r="L1211" s="66" t="s">
        <v>555</v>
      </c>
    </row>
    <row r="1212" spans="1:12" x14ac:dyDescent="0.2">
      <c r="A1212" s="66">
        <v>19764</v>
      </c>
      <c r="B1212" s="69"/>
      <c r="C1212" s="66" t="s">
        <v>43</v>
      </c>
      <c r="D1212" s="66"/>
      <c r="E1212" s="70">
        <v>45726.893760000006</v>
      </c>
      <c r="F1212" s="68"/>
      <c r="G1212" s="68"/>
      <c r="H1212" s="68"/>
      <c r="I1212" s="68"/>
      <c r="J1212" s="68"/>
      <c r="K1212" s="69"/>
      <c r="L1212" s="66" t="s">
        <v>5021</v>
      </c>
    </row>
    <row r="1213" spans="1:12" x14ac:dyDescent="0.2">
      <c r="A1213" s="66">
        <v>340823</v>
      </c>
      <c r="B1213" s="67"/>
      <c r="C1213" s="66" t="s">
        <v>42</v>
      </c>
      <c r="D1213" s="66"/>
      <c r="E1213" s="68">
        <v>45643.44</v>
      </c>
      <c r="F1213" s="68">
        <v>0</v>
      </c>
      <c r="G1213" s="68">
        <v>0</v>
      </c>
      <c r="H1213" s="68">
        <v>0</v>
      </c>
      <c r="I1213" s="68">
        <v>0</v>
      </c>
      <c r="J1213" s="68">
        <v>0</v>
      </c>
      <c r="K1213" s="65" t="str">
        <f t="shared" ref="K1213:K1225" si="64">+IF(I1213&gt;0,"120+",IF(H1213&gt;0,"91-120",IF(G1213&gt;0,"61-90",IF(F1213&gt;0,"31-60","1-30"))))</f>
        <v>1-30</v>
      </c>
      <c r="L1213" s="66" t="s">
        <v>3804</v>
      </c>
    </row>
    <row r="1214" spans="1:12" x14ac:dyDescent="0.2">
      <c r="A1214" s="66">
        <v>370972</v>
      </c>
      <c r="B1214" s="67"/>
      <c r="C1214" s="66" t="s">
        <v>42</v>
      </c>
      <c r="D1214" s="66"/>
      <c r="E1214" s="68">
        <v>45630.815630028512</v>
      </c>
      <c r="F1214" s="68">
        <v>0</v>
      </c>
      <c r="G1214" s="68">
        <v>0</v>
      </c>
      <c r="H1214" s="68">
        <v>0</v>
      </c>
      <c r="I1214" s="68">
        <v>0</v>
      </c>
      <c r="J1214" s="68">
        <v>0</v>
      </c>
      <c r="K1214" s="65" t="str">
        <f t="shared" si="64"/>
        <v>1-30</v>
      </c>
      <c r="L1214" s="66" t="s">
        <v>555</v>
      </c>
    </row>
    <row r="1215" spans="1:12" x14ac:dyDescent="0.2">
      <c r="A1215" s="66">
        <v>335408</v>
      </c>
      <c r="B1215" s="67"/>
      <c r="C1215" s="66" t="s">
        <v>42</v>
      </c>
      <c r="D1215" s="66"/>
      <c r="E1215" s="68">
        <v>45602.67</v>
      </c>
      <c r="F1215" s="68">
        <v>0</v>
      </c>
      <c r="G1215" s="68">
        <v>0</v>
      </c>
      <c r="H1215" s="68">
        <v>0</v>
      </c>
      <c r="I1215" s="68">
        <v>0</v>
      </c>
      <c r="J1215" s="68">
        <v>0</v>
      </c>
      <c r="K1215" s="65" t="str">
        <f t="shared" si="64"/>
        <v>1-30</v>
      </c>
      <c r="L1215" s="66" t="s">
        <v>3243</v>
      </c>
    </row>
    <row r="1216" spans="1:12" x14ac:dyDescent="0.2">
      <c r="A1216" s="66">
        <v>350529</v>
      </c>
      <c r="B1216" s="67"/>
      <c r="C1216" s="66" t="s">
        <v>42</v>
      </c>
      <c r="D1216" s="66"/>
      <c r="E1216" s="68">
        <v>45551.14</v>
      </c>
      <c r="F1216" s="68">
        <v>0</v>
      </c>
      <c r="G1216" s="68">
        <v>0</v>
      </c>
      <c r="H1216" s="68">
        <v>0</v>
      </c>
      <c r="I1216" s="68">
        <v>0</v>
      </c>
      <c r="J1216" s="68">
        <v>0</v>
      </c>
      <c r="K1216" s="65" t="str">
        <f t="shared" si="64"/>
        <v>1-30</v>
      </c>
      <c r="L1216" s="66" t="s">
        <v>3804</v>
      </c>
    </row>
    <row r="1217" spans="1:12" x14ac:dyDescent="0.2">
      <c r="A1217" s="66">
        <v>356272</v>
      </c>
      <c r="B1217" s="67"/>
      <c r="C1217" s="66" t="s">
        <v>42</v>
      </c>
      <c r="D1217" s="66"/>
      <c r="E1217" s="68">
        <v>45450.89</v>
      </c>
      <c r="F1217" s="68">
        <v>0</v>
      </c>
      <c r="G1217" s="68">
        <v>0</v>
      </c>
      <c r="H1217" s="68">
        <v>0</v>
      </c>
      <c r="I1217" s="68">
        <v>0</v>
      </c>
      <c r="J1217" s="68">
        <v>0</v>
      </c>
      <c r="K1217" s="65" t="str">
        <f t="shared" si="64"/>
        <v>1-30</v>
      </c>
      <c r="L1217" s="66" t="s">
        <v>3243</v>
      </c>
    </row>
    <row r="1218" spans="1:12" x14ac:dyDescent="0.2">
      <c r="A1218" s="66">
        <v>337451</v>
      </c>
      <c r="B1218" s="67"/>
      <c r="C1218" s="66" t="s">
        <v>42</v>
      </c>
      <c r="D1218" s="66"/>
      <c r="E1218" s="68">
        <v>45263.35</v>
      </c>
      <c r="F1218" s="68">
        <v>0</v>
      </c>
      <c r="G1218" s="68">
        <v>0</v>
      </c>
      <c r="H1218" s="68">
        <v>0</v>
      </c>
      <c r="I1218" s="68">
        <v>0</v>
      </c>
      <c r="J1218" s="68">
        <v>0</v>
      </c>
      <c r="K1218" s="65" t="str">
        <f t="shared" si="64"/>
        <v>1-30</v>
      </c>
      <c r="L1218" s="66" t="s">
        <v>3804</v>
      </c>
    </row>
    <row r="1219" spans="1:12" x14ac:dyDescent="0.2">
      <c r="A1219" s="66">
        <v>319555</v>
      </c>
      <c r="B1219" s="67"/>
      <c r="C1219" s="66" t="s">
        <v>42</v>
      </c>
      <c r="D1219" s="66"/>
      <c r="E1219" s="68">
        <v>45187.12</v>
      </c>
      <c r="F1219" s="68">
        <v>0</v>
      </c>
      <c r="G1219" s="68">
        <v>0</v>
      </c>
      <c r="H1219" s="68">
        <v>0</v>
      </c>
      <c r="I1219" s="68">
        <v>0</v>
      </c>
      <c r="J1219" s="68">
        <v>0</v>
      </c>
      <c r="K1219" s="65" t="str">
        <f t="shared" si="64"/>
        <v>1-30</v>
      </c>
      <c r="L1219" s="66" t="s">
        <v>3243</v>
      </c>
    </row>
    <row r="1220" spans="1:12" x14ac:dyDescent="0.2">
      <c r="A1220" s="66">
        <v>395321</v>
      </c>
      <c r="B1220" s="67"/>
      <c r="C1220" s="66" t="s">
        <v>42</v>
      </c>
      <c r="D1220" s="66"/>
      <c r="E1220" s="68">
        <v>45169.350108477658</v>
      </c>
      <c r="F1220" s="68">
        <v>0</v>
      </c>
      <c r="G1220" s="68">
        <v>0</v>
      </c>
      <c r="H1220" s="68">
        <v>0</v>
      </c>
      <c r="I1220" s="68">
        <v>0</v>
      </c>
      <c r="J1220" s="68">
        <v>0</v>
      </c>
      <c r="K1220" s="65" t="str">
        <f t="shared" si="64"/>
        <v>1-30</v>
      </c>
      <c r="L1220" s="66" t="s">
        <v>555</v>
      </c>
    </row>
    <row r="1221" spans="1:12" x14ac:dyDescent="0.2">
      <c r="A1221" s="66">
        <v>356025</v>
      </c>
      <c r="B1221" s="67"/>
      <c r="C1221" s="66" t="s">
        <v>42</v>
      </c>
      <c r="D1221" s="66"/>
      <c r="E1221" s="68">
        <v>45078.918527967697</v>
      </c>
      <c r="F1221" s="68">
        <v>0</v>
      </c>
      <c r="G1221" s="68">
        <v>0</v>
      </c>
      <c r="H1221" s="68">
        <v>897450.1</v>
      </c>
      <c r="I1221" s="68">
        <v>0</v>
      </c>
      <c r="J1221" s="68">
        <v>897450.1</v>
      </c>
      <c r="K1221" s="65" t="str">
        <f t="shared" si="64"/>
        <v>91-120</v>
      </c>
      <c r="L1221" s="66" t="s">
        <v>555</v>
      </c>
    </row>
    <row r="1222" spans="1:12" x14ac:dyDescent="0.2">
      <c r="A1222" s="66">
        <v>311514</v>
      </c>
      <c r="B1222" s="67"/>
      <c r="C1222" s="66" t="s">
        <v>42</v>
      </c>
      <c r="D1222" s="66"/>
      <c r="E1222" s="68">
        <v>45066.947714366375</v>
      </c>
      <c r="F1222" s="68">
        <v>0</v>
      </c>
      <c r="G1222" s="68">
        <v>0</v>
      </c>
      <c r="H1222" s="68">
        <v>0</v>
      </c>
      <c r="I1222" s="68">
        <v>0</v>
      </c>
      <c r="J1222" s="68">
        <v>0</v>
      </c>
      <c r="K1222" s="65" t="str">
        <f t="shared" si="64"/>
        <v>1-30</v>
      </c>
      <c r="L1222" s="66" t="s">
        <v>555</v>
      </c>
    </row>
    <row r="1223" spans="1:12" x14ac:dyDescent="0.2">
      <c r="A1223" s="66">
        <v>370700</v>
      </c>
      <c r="B1223" s="67"/>
      <c r="C1223" s="66" t="s">
        <v>42</v>
      </c>
      <c r="D1223" s="66"/>
      <c r="E1223" s="68">
        <v>45045.97</v>
      </c>
      <c r="F1223" s="68">
        <v>45045.97</v>
      </c>
      <c r="G1223" s="68">
        <v>0</v>
      </c>
      <c r="H1223" s="68">
        <v>0</v>
      </c>
      <c r="I1223" s="68">
        <v>0</v>
      </c>
      <c r="J1223" s="68">
        <v>45045.97</v>
      </c>
      <c r="K1223" s="65" t="str">
        <f t="shared" si="64"/>
        <v>31-60</v>
      </c>
      <c r="L1223" s="66" t="s">
        <v>3243</v>
      </c>
    </row>
    <row r="1224" spans="1:12" x14ac:dyDescent="0.2">
      <c r="A1224" s="66">
        <v>367428</v>
      </c>
      <c r="B1224" s="67"/>
      <c r="C1224" s="66" t="s">
        <v>42</v>
      </c>
      <c r="D1224" s="66"/>
      <c r="E1224" s="68">
        <v>44882.76</v>
      </c>
      <c r="F1224" s="68">
        <v>0</v>
      </c>
      <c r="G1224" s="68">
        <v>0</v>
      </c>
      <c r="H1224" s="68">
        <v>0</v>
      </c>
      <c r="I1224" s="68">
        <v>0</v>
      </c>
      <c r="J1224" s="68">
        <v>0</v>
      </c>
      <c r="K1224" s="65" t="str">
        <f t="shared" si="64"/>
        <v>1-30</v>
      </c>
      <c r="L1224" s="66" t="s">
        <v>3243</v>
      </c>
    </row>
    <row r="1225" spans="1:12" x14ac:dyDescent="0.2">
      <c r="A1225" s="66">
        <v>368229</v>
      </c>
      <c r="B1225" s="67"/>
      <c r="C1225" s="66" t="s">
        <v>42</v>
      </c>
      <c r="D1225" s="66"/>
      <c r="E1225" s="68">
        <v>44871.758455044866</v>
      </c>
      <c r="F1225" s="68">
        <v>0</v>
      </c>
      <c r="G1225" s="68">
        <v>0</v>
      </c>
      <c r="H1225" s="68">
        <v>0</v>
      </c>
      <c r="I1225" s="68">
        <v>0</v>
      </c>
      <c r="J1225" s="68">
        <v>0</v>
      </c>
      <c r="K1225" s="65" t="str">
        <f t="shared" si="64"/>
        <v>1-30</v>
      </c>
      <c r="L1225" s="66" t="s">
        <v>555</v>
      </c>
    </row>
    <row r="1226" spans="1:12" x14ac:dyDescent="0.2">
      <c r="A1226" s="66">
        <v>19794</v>
      </c>
      <c r="B1226" s="69"/>
      <c r="C1226" s="66" t="s">
        <v>42</v>
      </c>
      <c r="D1226" s="66"/>
      <c r="E1226" s="70">
        <v>44870.261040000005</v>
      </c>
      <c r="F1226" s="68"/>
      <c r="G1226" s="68"/>
      <c r="H1226" s="68"/>
      <c r="I1226" s="68"/>
      <c r="J1226" s="68"/>
      <c r="K1226" s="69"/>
      <c r="L1226" s="66" t="s">
        <v>5021</v>
      </c>
    </row>
    <row r="1227" spans="1:12" x14ac:dyDescent="0.2">
      <c r="A1227" s="66">
        <v>340328</v>
      </c>
      <c r="B1227" s="67"/>
      <c r="C1227" s="66" t="s">
        <v>42</v>
      </c>
      <c r="D1227" s="66"/>
      <c r="E1227" s="68">
        <v>44846.6</v>
      </c>
      <c r="F1227" s="68">
        <v>0</v>
      </c>
      <c r="G1227" s="68">
        <v>0</v>
      </c>
      <c r="H1227" s="68">
        <v>0</v>
      </c>
      <c r="I1227" s="68">
        <v>0</v>
      </c>
      <c r="J1227" s="68">
        <v>0</v>
      </c>
      <c r="K1227" s="65" t="str">
        <f t="shared" ref="K1227:K1232" si="65">+IF(I1227&gt;0,"120+",IF(H1227&gt;0,"91-120",IF(G1227&gt;0,"61-90",IF(F1227&gt;0,"31-60","1-30"))))</f>
        <v>1-30</v>
      </c>
      <c r="L1227" s="66" t="s">
        <v>3742</v>
      </c>
    </row>
    <row r="1228" spans="1:12" x14ac:dyDescent="0.2">
      <c r="A1228" s="66">
        <v>403336</v>
      </c>
      <c r="B1228" s="67"/>
      <c r="C1228" s="66" t="s">
        <v>42</v>
      </c>
      <c r="D1228" s="66"/>
      <c r="E1228" s="68">
        <v>44837.7</v>
      </c>
      <c r="F1228" s="68">
        <v>0</v>
      </c>
      <c r="G1228" s="68">
        <v>0</v>
      </c>
      <c r="H1228" s="68">
        <v>0</v>
      </c>
      <c r="I1228" s="68">
        <v>0</v>
      </c>
      <c r="J1228" s="68">
        <v>0</v>
      </c>
      <c r="K1228" s="65" t="str">
        <f t="shared" si="65"/>
        <v>1-30</v>
      </c>
      <c r="L1228" s="66" t="s">
        <v>3243</v>
      </c>
    </row>
    <row r="1229" spans="1:12" x14ac:dyDescent="0.2">
      <c r="A1229" s="66">
        <v>358026</v>
      </c>
      <c r="B1229" s="67"/>
      <c r="C1229" s="66" t="s">
        <v>42</v>
      </c>
      <c r="D1229" s="66"/>
      <c r="E1229" s="68">
        <v>44815.23</v>
      </c>
      <c r="F1229" s="68">
        <v>0</v>
      </c>
      <c r="G1229" s="68">
        <v>0</v>
      </c>
      <c r="H1229" s="68">
        <v>0</v>
      </c>
      <c r="I1229" s="68">
        <v>0</v>
      </c>
      <c r="J1229" s="68">
        <v>0</v>
      </c>
      <c r="K1229" s="65" t="str">
        <f t="shared" si="65"/>
        <v>1-30</v>
      </c>
      <c r="L1229" s="66" t="s">
        <v>3804</v>
      </c>
    </row>
    <row r="1230" spans="1:12" x14ac:dyDescent="0.2">
      <c r="A1230" s="66">
        <v>341204</v>
      </c>
      <c r="B1230" s="67"/>
      <c r="C1230" s="66" t="s">
        <v>42</v>
      </c>
      <c r="D1230" s="66"/>
      <c r="E1230" s="68">
        <v>44748.58</v>
      </c>
      <c r="F1230" s="68">
        <v>0</v>
      </c>
      <c r="G1230" s="68">
        <v>0</v>
      </c>
      <c r="H1230" s="68">
        <v>0</v>
      </c>
      <c r="I1230" s="68">
        <v>0</v>
      </c>
      <c r="J1230" s="68">
        <v>0</v>
      </c>
      <c r="K1230" s="65" t="str">
        <f t="shared" si="65"/>
        <v>1-30</v>
      </c>
      <c r="L1230" s="66" t="s">
        <v>555</v>
      </c>
    </row>
    <row r="1231" spans="1:12" x14ac:dyDescent="0.2">
      <c r="A1231" s="66">
        <v>316229</v>
      </c>
      <c r="B1231" s="67"/>
      <c r="C1231" s="66" t="s">
        <v>42</v>
      </c>
      <c r="D1231" s="66"/>
      <c r="E1231" s="68">
        <v>44681.78</v>
      </c>
      <c r="F1231" s="68">
        <v>0</v>
      </c>
      <c r="G1231" s="68">
        <v>44681.78</v>
      </c>
      <c r="H1231" s="68">
        <v>0</v>
      </c>
      <c r="I1231" s="68">
        <v>0</v>
      </c>
      <c r="J1231" s="68">
        <v>44681.78</v>
      </c>
      <c r="K1231" s="65" t="str">
        <f t="shared" si="65"/>
        <v>61-90</v>
      </c>
      <c r="L1231" s="66" t="s">
        <v>5022</v>
      </c>
    </row>
    <row r="1232" spans="1:12" x14ac:dyDescent="0.2">
      <c r="A1232" s="66">
        <v>309117</v>
      </c>
      <c r="B1232" s="67"/>
      <c r="C1232" s="66" t="s">
        <v>43</v>
      </c>
      <c r="D1232" s="66"/>
      <c r="E1232" s="68">
        <v>44679.37</v>
      </c>
      <c r="F1232" s="68">
        <v>0</v>
      </c>
      <c r="G1232" s="68">
        <v>0</v>
      </c>
      <c r="H1232" s="68">
        <v>0</v>
      </c>
      <c r="I1232" s="68">
        <v>44679.37</v>
      </c>
      <c r="J1232" s="68">
        <v>44679.37</v>
      </c>
      <c r="K1232" s="65" t="str">
        <f t="shared" si="65"/>
        <v>120+</v>
      </c>
      <c r="L1232" s="66" t="s">
        <v>5023</v>
      </c>
    </row>
    <row r="1233" spans="1:12" x14ac:dyDescent="0.2">
      <c r="A1233" s="66">
        <v>20229</v>
      </c>
      <c r="B1233" s="69"/>
      <c r="C1233" s="66" t="s">
        <v>42</v>
      </c>
      <c r="D1233" s="66"/>
      <c r="E1233" s="70">
        <v>44672.804680000001</v>
      </c>
      <c r="F1233" s="68"/>
      <c r="G1233" s="68"/>
      <c r="H1233" s="68"/>
      <c r="I1233" s="68"/>
      <c r="J1233" s="68"/>
      <c r="K1233" s="69"/>
      <c r="L1233" s="66" t="s">
        <v>5021</v>
      </c>
    </row>
    <row r="1234" spans="1:12" x14ac:dyDescent="0.2">
      <c r="A1234" s="66">
        <v>361218</v>
      </c>
      <c r="B1234" s="67"/>
      <c r="C1234" s="66" t="s">
        <v>42</v>
      </c>
      <c r="D1234" s="66"/>
      <c r="E1234" s="68">
        <v>44653.823042520846</v>
      </c>
      <c r="F1234" s="68">
        <v>0</v>
      </c>
      <c r="G1234" s="68">
        <v>0</v>
      </c>
      <c r="H1234" s="68">
        <v>0</v>
      </c>
      <c r="I1234" s="68">
        <v>0</v>
      </c>
      <c r="J1234" s="68">
        <v>0</v>
      </c>
      <c r="K1234" s="65" t="str">
        <f>+IF(I1234&gt;0,"120+",IF(H1234&gt;0,"91-120",IF(G1234&gt;0,"61-90",IF(F1234&gt;0,"31-60","1-30"))))</f>
        <v>1-30</v>
      </c>
      <c r="L1234" s="66" t="s">
        <v>555</v>
      </c>
    </row>
    <row r="1235" spans="1:12" x14ac:dyDescent="0.2">
      <c r="A1235" s="66">
        <v>341931</v>
      </c>
      <c r="B1235" s="67"/>
      <c r="C1235" s="66" t="s">
        <v>43</v>
      </c>
      <c r="D1235" s="66"/>
      <c r="E1235" s="68">
        <v>44413.15</v>
      </c>
      <c r="F1235" s="68">
        <v>0</v>
      </c>
      <c r="G1235" s="68">
        <v>0</v>
      </c>
      <c r="H1235" s="68">
        <v>0</v>
      </c>
      <c r="I1235" s="68">
        <v>44413.15</v>
      </c>
      <c r="J1235" s="68">
        <v>44413.15</v>
      </c>
      <c r="K1235" s="65" t="str">
        <f>+IF(I1235&gt;0,"120+",IF(H1235&gt;0,"91-120",IF(G1235&gt;0,"61-90",IF(F1235&gt;0,"31-60","1-30"))))</f>
        <v>120+</v>
      </c>
      <c r="L1235" s="66" t="s">
        <v>3804</v>
      </c>
    </row>
    <row r="1236" spans="1:12" x14ac:dyDescent="0.2">
      <c r="A1236" s="66">
        <v>349027</v>
      </c>
      <c r="B1236" s="67"/>
      <c r="C1236" s="66" t="s">
        <v>42</v>
      </c>
      <c r="D1236" s="66"/>
      <c r="E1236" s="68">
        <v>44306.31</v>
      </c>
      <c r="F1236" s="68">
        <v>0</v>
      </c>
      <c r="G1236" s="68">
        <v>0</v>
      </c>
      <c r="H1236" s="68">
        <v>0</v>
      </c>
      <c r="I1236" s="68">
        <v>0</v>
      </c>
      <c r="J1236" s="68">
        <v>0</v>
      </c>
      <c r="K1236" s="65" t="str">
        <f>+IF(I1236&gt;0,"120+",IF(H1236&gt;0,"91-120",IF(G1236&gt;0,"61-90",IF(F1236&gt;0,"31-60","1-30"))))</f>
        <v>1-30</v>
      </c>
      <c r="L1236" s="66" t="s">
        <v>3804</v>
      </c>
    </row>
    <row r="1237" spans="1:12" x14ac:dyDescent="0.2">
      <c r="A1237" s="66">
        <v>20170</v>
      </c>
      <c r="B1237" s="69"/>
      <c r="C1237" s="66" t="s">
        <v>42</v>
      </c>
      <c r="D1237" s="66"/>
      <c r="E1237" s="70">
        <v>44255.953460000004</v>
      </c>
      <c r="F1237" s="68"/>
      <c r="G1237" s="68"/>
      <c r="H1237" s="68"/>
      <c r="I1237" s="68"/>
      <c r="J1237" s="68"/>
      <c r="K1237" s="69"/>
      <c r="L1237" s="66" t="s">
        <v>5021</v>
      </c>
    </row>
    <row r="1238" spans="1:12" x14ac:dyDescent="0.2">
      <c r="A1238" s="66">
        <v>19723</v>
      </c>
      <c r="B1238" s="69"/>
      <c r="C1238" s="66" t="s">
        <v>43</v>
      </c>
      <c r="D1238" s="66"/>
      <c r="E1238" s="70">
        <v>44127.502480000003</v>
      </c>
      <c r="F1238" s="68"/>
      <c r="G1238" s="68"/>
      <c r="H1238" s="68"/>
      <c r="I1238" s="68"/>
      <c r="J1238" s="68"/>
      <c r="K1238" s="69"/>
      <c r="L1238" s="66" t="s">
        <v>5021</v>
      </c>
    </row>
    <row r="1239" spans="1:12" x14ac:dyDescent="0.2">
      <c r="A1239" s="66">
        <v>362975</v>
      </c>
      <c r="B1239" s="67"/>
      <c r="C1239" s="66" t="s">
        <v>42</v>
      </c>
      <c r="D1239" s="66"/>
      <c r="E1239" s="68">
        <v>44013.827543450323</v>
      </c>
      <c r="F1239" s="68">
        <v>0</v>
      </c>
      <c r="G1239" s="68">
        <v>0</v>
      </c>
      <c r="H1239" s="68">
        <v>0</v>
      </c>
      <c r="I1239" s="68">
        <v>0</v>
      </c>
      <c r="J1239" s="68">
        <v>0</v>
      </c>
      <c r="K1239" s="65" t="str">
        <f>+IF(I1239&gt;0,"120+",IF(H1239&gt;0,"91-120",IF(G1239&gt;0,"61-90",IF(F1239&gt;0,"31-60","1-30"))))</f>
        <v>1-30</v>
      </c>
      <c r="L1239" s="66" t="s">
        <v>555</v>
      </c>
    </row>
    <row r="1240" spans="1:12" x14ac:dyDescent="0.2">
      <c r="A1240" s="66">
        <v>19895</v>
      </c>
      <c r="B1240" s="69"/>
      <c r="C1240" s="66" t="s">
        <v>42</v>
      </c>
      <c r="D1240" s="66"/>
      <c r="E1240" s="70">
        <v>43865.050360000008</v>
      </c>
      <c r="F1240" s="68"/>
      <c r="G1240" s="68"/>
      <c r="H1240" s="68"/>
      <c r="I1240" s="68"/>
      <c r="J1240" s="68"/>
      <c r="K1240" s="69"/>
      <c r="L1240" s="66" t="s">
        <v>5021</v>
      </c>
    </row>
    <row r="1241" spans="1:12" x14ac:dyDescent="0.2">
      <c r="A1241" s="66">
        <v>498383</v>
      </c>
      <c r="B1241" s="67"/>
      <c r="C1241" s="66" t="s">
        <v>42</v>
      </c>
      <c r="D1241" s="66"/>
      <c r="E1241" s="68">
        <v>43539.050067298005</v>
      </c>
      <c r="F1241" s="68">
        <v>0</v>
      </c>
      <c r="G1241" s="68">
        <v>0</v>
      </c>
      <c r="H1241" s="68">
        <v>0</v>
      </c>
      <c r="I1241" s="68">
        <v>0</v>
      </c>
      <c r="J1241" s="68">
        <v>0</v>
      </c>
      <c r="K1241" s="65" t="str">
        <f t="shared" ref="K1241:K1246" si="66">+IF(I1241&gt;0,"120+",IF(H1241&gt;0,"91-120",IF(G1241&gt;0,"61-90",IF(F1241&gt;0,"31-60","1-30"))))</f>
        <v>1-30</v>
      </c>
      <c r="L1241" s="66" t="s">
        <v>555</v>
      </c>
    </row>
    <row r="1242" spans="1:12" x14ac:dyDescent="0.2">
      <c r="A1242" s="66">
        <v>315821</v>
      </c>
      <c r="B1242" s="67"/>
      <c r="C1242" s="66" t="s">
        <v>43</v>
      </c>
      <c r="D1242" s="66"/>
      <c r="E1242" s="68">
        <v>43467.9</v>
      </c>
      <c r="F1242" s="68">
        <v>0</v>
      </c>
      <c r="G1242" s="68">
        <v>0</v>
      </c>
      <c r="H1242" s="68">
        <v>0</v>
      </c>
      <c r="I1242" s="68">
        <v>43467.9</v>
      </c>
      <c r="J1242" s="68">
        <v>43467.9</v>
      </c>
      <c r="K1242" s="65" t="str">
        <f t="shared" si="66"/>
        <v>120+</v>
      </c>
      <c r="L1242" s="66" t="s">
        <v>3581</v>
      </c>
    </row>
    <row r="1243" spans="1:12" x14ac:dyDescent="0.2">
      <c r="A1243" s="66">
        <v>312893</v>
      </c>
      <c r="B1243" s="67"/>
      <c r="C1243" s="66" t="s">
        <v>42</v>
      </c>
      <c r="D1243" s="66"/>
      <c r="E1243" s="68">
        <v>43455.48</v>
      </c>
      <c r="F1243" s="68">
        <v>0</v>
      </c>
      <c r="G1243" s="68">
        <v>0</v>
      </c>
      <c r="H1243" s="68">
        <v>43455.48</v>
      </c>
      <c r="I1243" s="68">
        <v>0</v>
      </c>
      <c r="J1243" s="68">
        <v>43455.48</v>
      </c>
      <c r="K1243" s="65" t="str">
        <f t="shared" si="66"/>
        <v>91-120</v>
      </c>
      <c r="L1243" s="66" t="s">
        <v>3742</v>
      </c>
    </row>
    <row r="1244" spans="1:12" x14ac:dyDescent="0.2">
      <c r="A1244" s="66">
        <v>366929</v>
      </c>
      <c r="B1244" s="67"/>
      <c r="C1244" s="66" t="s">
        <v>42</v>
      </c>
      <c r="D1244" s="66"/>
      <c r="E1244" s="68">
        <v>43453.579703888587</v>
      </c>
      <c r="F1244" s="68">
        <v>0</v>
      </c>
      <c r="G1244" s="68">
        <v>0</v>
      </c>
      <c r="H1244" s="68">
        <v>0</v>
      </c>
      <c r="I1244" s="68">
        <v>0</v>
      </c>
      <c r="J1244" s="68">
        <v>0</v>
      </c>
      <c r="K1244" s="65" t="str">
        <f t="shared" si="66"/>
        <v>1-30</v>
      </c>
      <c r="L1244" s="66" t="s">
        <v>555</v>
      </c>
    </row>
    <row r="1245" spans="1:12" x14ac:dyDescent="0.2">
      <c r="A1245" s="66">
        <v>382325</v>
      </c>
      <c r="B1245" s="67"/>
      <c r="C1245" s="66" t="s">
        <v>42</v>
      </c>
      <c r="D1245" s="66"/>
      <c r="E1245" s="68">
        <v>43394.010942282017</v>
      </c>
      <c r="F1245" s="68">
        <v>0</v>
      </c>
      <c r="G1245" s="68">
        <v>0</v>
      </c>
      <c r="H1245" s="68">
        <v>0</v>
      </c>
      <c r="I1245" s="68">
        <v>0</v>
      </c>
      <c r="J1245" s="68">
        <v>0</v>
      </c>
      <c r="K1245" s="65" t="str">
        <f t="shared" si="66"/>
        <v>1-30</v>
      </c>
      <c r="L1245" s="66" t="s">
        <v>555</v>
      </c>
    </row>
    <row r="1246" spans="1:12" x14ac:dyDescent="0.2">
      <c r="A1246" s="66">
        <v>368459</v>
      </c>
      <c r="B1246" s="67"/>
      <c r="C1246" s="66" t="s">
        <v>42</v>
      </c>
      <c r="D1246" s="66"/>
      <c r="E1246" s="68">
        <v>43179.383677558362</v>
      </c>
      <c r="F1246" s="68">
        <v>0</v>
      </c>
      <c r="G1246" s="68">
        <v>0</v>
      </c>
      <c r="H1246" s="68">
        <v>0</v>
      </c>
      <c r="I1246" s="68">
        <v>0</v>
      </c>
      <c r="J1246" s="68">
        <v>0</v>
      </c>
      <c r="K1246" s="65" t="str">
        <f t="shared" si="66"/>
        <v>1-30</v>
      </c>
      <c r="L1246" s="66" t="s">
        <v>555</v>
      </c>
    </row>
    <row r="1247" spans="1:12" x14ac:dyDescent="0.2">
      <c r="A1247" s="66">
        <v>20185</v>
      </c>
      <c r="B1247" s="69"/>
      <c r="C1247" s="66" t="s">
        <v>42</v>
      </c>
      <c r="D1247" s="66"/>
      <c r="E1247" s="70">
        <v>43137.500680000005</v>
      </c>
      <c r="F1247" s="68"/>
      <c r="G1247" s="68"/>
      <c r="H1247" s="68"/>
      <c r="I1247" s="68"/>
      <c r="J1247" s="68"/>
      <c r="K1247" s="69"/>
      <c r="L1247" s="66" t="s">
        <v>5021</v>
      </c>
    </row>
    <row r="1248" spans="1:12" x14ac:dyDescent="0.2">
      <c r="A1248" s="66">
        <v>519361</v>
      </c>
      <c r="B1248" s="67"/>
      <c r="C1248" s="66" t="s">
        <v>42</v>
      </c>
      <c r="D1248" s="66"/>
      <c r="E1248" s="68">
        <v>42979.45</v>
      </c>
      <c r="F1248" s="68">
        <v>0</v>
      </c>
      <c r="G1248" s="68">
        <v>0</v>
      </c>
      <c r="H1248" s="68">
        <v>0</v>
      </c>
      <c r="I1248" s="68">
        <v>0</v>
      </c>
      <c r="J1248" s="68">
        <v>0</v>
      </c>
      <c r="K1248" s="65" t="str">
        <f t="shared" ref="K1248:K1259" si="67">+IF(I1248&gt;0,"120+",IF(H1248&gt;0,"91-120",IF(G1248&gt;0,"61-90",IF(F1248&gt;0,"31-60","1-30"))))</f>
        <v>1-30</v>
      </c>
      <c r="L1248" s="66" t="s">
        <v>3804</v>
      </c>
    </row>
    <row r="1249" spans="1:12" x14ac:dyDescent="0.2">
      <c r="A1249" s="66">
        <v>367373</v>
      </c>
      <c r="B1249" s="67"/>
      <c r="C1249" s="66" t="s">
        <v>42</v>
      </c>
      <c r="D1249" s="66"/>
      <c r="E1249" s="68">
        <v>42964.87</v>
      </c>
      <c r="F1249" s="68">
        <v>0</v>
      </c>
      <c r="G1249" s="68">
        <v>0</v>
      </c>
      <c r="H1249" s="68">
        <v>0</v>
      </c>
      <c r="I1249" s="68">
        <v>0</v>
      </c>
      <c r="J1249" s="68">
        <v>0</v>
      </c>
      <c r="K1249" s="65" t="str">
        <f t="shared" si="67"/>
        <v>1-30</v>
      </c>
      <c r="L1249" s="66" t="s">
        <v>3243</v>
      </c>
    </row>
    <row r="1250" spans="1:12" x14ac:dyDescent="0.2">
      <c r="A1250" s="66">
        <v>319322</v>
      </c>
      <c r="B1250" s="67"/>
      <c r="C1250" s="66" t="s">
        <v>42</v>
      </c>
      <c r="D1250" s="66"/>
      <c r="E1250" s="68">
        <v>42880.515668453154</v>
      </c>
      <c r="F1250" s="68">
        <v>0</v>
      </c>
      <c r="G1250" s="68">
        <v>0</v>
      </c>
      <c r="H1250" s="68">
        <v>0</v>
      </c>
      <c r="I1250" s="68">
        <v>0</v>
      </c>
      <c r="J1250" s="68">
        <v>0</v>
      </c>
      <c r="K1250" s="65" t="str">
        <f t="shared" si="67"/>
        <v>1-30</v>
      </c>
      <c r="L1250" s="66" t="s">
        <v>555</v>
      </c>
    </row>
    <row r="1251" spans="1:12" x14ac:dyDescent="0.2">
      <c r="A1251" s="66">
        <v>338205</v>
      </c>
      <c r="B1251" s="67"/>
      <c r="C1251" s="66" t="s">
        <v>42</v>
      </c>
      <c r="D1251" s="66"/>
      <c r="E1251" s="68">
        <v>42808.65</v>
      </c>
      <c r="F1251" s="68">
        <v>0</v>
      </c>
      <c r="G1251" s="68">
        <v>0</v>
      </c>
      <c r="H1251" s="68">
        <v>0</v>
      </c>
      <c r="I1251" s="68">
        <v>0</v>
      </c>
      <c r="J1251" s="68">
        <v>0</v>
      </c>
      <c r="K1251" s="65" t="str">
        <f t="shared" si="67"/>
        <v>1-30</v>
      </c>
      <c r="L1251" s="66" t="s">
        <v>3804</v>
      </c>
    </row>
    <row r="1252" spans="1:12" x14ac:dyDescent="0.2">
      <c r="A1252" s="66">
        <v>309413</v>
      </c>
      <c r="B1252" s="67"/>
      <c r="C1252" s="66" t="s">
        <v>43</v>
      </c>
      <c r="D1252" s="66"/>
      <c r="E1252" s="68">
        <v>42783.25</v>
      </c>
      <c r="F1252" s="68">
        <v>0</v>
      </c>
      <c r="G1252" s="68">
        <v>0</v>
      </c>
      <c r="H1252" s="68">
        <v>0</v>
      </c>
      <c r="I1252" s="68">
        <v>42783.25</v>
      </c>
      <c r="J1252" s="68">
        <v>42783.25</v>
      </c>
      <c r="K1252" s="65" t="str">
        <f t="shared" si="67"/>
        <v>120+</v>
      </c>
      <c r="L1252" s="66" t="s">
        <v>3742</v>
      </c>
    </row>
    <row r="1253" spans="1:12" x14ac:dyDescent="0.2">
      <c r="A1253" s="66">
        <v>342867</v>
      </c>
      <c r="B1253" s="67"/>
      <c r="C1253" s="66" t="s">
        <v>42</v>
      </c>
      <c r="D1253" s="66"/>
      <c r="E1253" s="68">
        <v>42748.28</v>
      </c>
      <c r="F1253" s="68">
        <v>42748.28</v>
      </c>
      <c r="G1253" s="68">
        <v>0</v>
      </c>
      <c r="H1253" s="68">
        <v>0</v>
      </c>
      <c r="I1253" s="68">
        <v>0</v>
      </c>
      <c r="J1253" s="68">
        <v>42748.28</v>
      </c>
      <c r="K1253" s="65" t="str">
        <f t="shared" si="67"/>
        <v>31-60</v>
      </c>
      <c r="L1253" s="66" t="s">
        <v>3804</v>
      </c>
    </row>
    <row r="1254" spans="1:12" x14ac:dyDescent="0.2">
      <c r="A1254" s="66">
        <v>309717</v>
      </c>
      <c r="B1254" s="67"/>
      <c r="C1254" s="66" t="s">
        <v>42</v>
      </c>
      <c r="D1254" s="66"/>
      <c r="E1254" s="68">
        <v>42739.44</v>
      </c>
      <c r="F1254" s="68">
        <v>42739.44</v>
      </c>
      <c r="G1254" s="68">
        <v>0</v>
      </c>
      <c r="H1254" s="68">
        <v>0</v>
      </c>
      <c r="I1254" s="68">
        <v>0</v>
      </c>
      <c r="J1254" s="68">
        <v>42739.44</v>
      </c>
      <c r="K1254" s="65" t="str">
        <f t="shared" si="67"/>
        <v>31-60</v>
      </c>
      <c r="L1254" s="66" t="s">
        <v>5023</v>
      </c>
    </row>
    <row r="1255" spans="1:12" x14ac:dyDescent="0.2">
      <c r="A1255" s="66">
        <v>382308</v>
      </c>
      <c r="B1255" s="67"/>
      <c r="C1255" s="66" t="s">
        <v>42</v>
      </c>
      <c r="D1255" s="66"/>
      <c r="E1255" s="68">
        <v>42698.17</v>
      </c>
      <c r="F1255" s="68">
        <v>0</v>
      </c>
      <c r="G1255" s="68">
        <v>0</v>
      </c>
      <c r="H1255" s="68">
        <v>0</v>
      </c>
      <c r="I1255" s="68">
        <v>0</v>
      </c>
      <c r="J1255" s="68">
        <v>0</v>
      </c>
      <c r="K1255" s="65" t="str">
        <f t="shared" si="67"/>
        <v>1-30</v>
      </c>
      <c r="L1255" s="66" t="s">
        <v>3742</v>
      </c>
    </row>
    <row r="1256" spans="1:12" x14ac:dyDescent="0.2">
      <c r="A1256" s="66">
        <v>337887</v>
      </c>
      <c r="B1256" s="67"/>
      <c r="C1256" s="66" t="s">
        <v>42</v>
      </c>
      <c r="D1256" s="66"/>
      <c r="E1256" s="68">
        <v>42627.38</v>
      </c>
      <c r="F1256" s="68">
        <v>42627.38</v>
      </c>
      <c r="G1256" s="68">
        <v>0</v>
      </c>
      <c r="H1256" s="68">
        <v>0</v>
      </c>
      <c r="I1256" s="68">
        <v>0</v>
      </c>
      <c r="J1256" s="68">
        <v>42627.38</v>
      </c>
      <c r="K1256" s="65" t="str">
        <f t="shared" si="67"/>
        <v>31-60</v>
      </c>
      <c r="L1256" s="66" t="s">
        <v>3804</v>
      </c>
    </row>
    <row r="1257" spans="1:12" x14ac:dyDescent="0.2">
      <c r="A1257" s="66">
        <v>351617</v>
      </c>
      <c r="B1257" s="67"/>
      <c r="C1257" s="66" t="s">
        <v>42</v>
      </c>
      <c r="D1257" s="66"/>
      <c r="E1257" s="68">
        <v>42557.96</v>
      </c>
      <c r="F1257" s="68">
        <v>42557.96</v>
      </c>
      <c r="G1257" s="68">
        <v>0</v>
      </c>
      <c r="H1257" s="68">
        <v>0</v>
      </c>
      <c r="I1257" s="68">
        <v>0</v>
      </c>
      <c r="J1257" s="68">
        <v>42557.96</v>
      </c>
      <c r="K1257" s="65" t="str">
        <f t="shared" si="67"/>
        <v>31-60</v>
      </c>
      <c r="L1257" s="66" t="s">
        <v>3243</v>
      </c>
    </row>
    <row r="1258" spans="1:12" x14ac:dyDescent="0.2">
      <c r="A1258" s="66">
        <v>332407</v>
      </c>
      <c r="B1258" s="67"/>
      <c r="C1258" s="66" t="s">
        <v>42</v>
      </c>
      <c r="D1258" s="66"/>
      <c r="E1258" s="68">
        <v>42490.63694968247</v>
      </c>
      <c r="F1258" s="68">
        <v>0</v>
      </c>
      <c r="G1258" s="68">
        <v>0</v>
      </c>
      <c r="H1258" s="68">
        <v>0</v>
      </c>
      <c r="I1258" s="68">
        <v>0</v>
      </c>
      <c r="J1258" s="68">
        <v>0</v>
      </c>
      <c r="K1258" s="65" t="str">
        <f t="shared" si="67"/>
        <v>1-30</v>
      </c>
      <c r="L1258" s="66" t="s">
        <v>555</v>
      </c>
    </row>
    <row r="1259" spans="1:12" x14ac:dyDescent="0.2">
      <c r="A1259" s="66">
        <v>356666</v>
      </c>
      <c r="B1259" s="67"/>
      <c r="C1259" s="66" t="s">
        <v>42</v>
      </c>
      <c r="D1259" s="66"/>
      <c r="E1259" s="68">
        <v>42481.48</v>
      </c>
      <c r="F1259" s="68">
        <v>0</v>
      </c>
      <c r="G1259" s="68">
        <v>0</v>
      </c>
      <c r="H1259" s="68">
        <v>0</v>
      </c>
      <c r="I1259" s="68">
        <v>0</v>
      </c>
      <c r="J1259" s="68">
        <v>0</v>
      </c>
      <c r="K1259" s="65" t="str">
        <f t="shared" si="67"/>
        <v>1-30</v>
      </c>
      <c r="L1259" s="66" t="s">
        <v>3243</v>
      </c>
    </row>
    <row r="1260" spans="1:12" x14ac:dyDescent="0.2">
      <c r="A1260" s="66">
        <v>18997</v>
      </c>
      <c r="B1260" s="69"/>
      <c r="C1260" s="66" t="s">
        <v>42</v>
      </c>
      <c r="D1260" s="66"/>
      <c r="E1260" s="70">
        <v>42143.280500000001</v>
      </c>
      <c r="F1260" s="68"/>
      <c r="G1260" s="68"/>
      <c r="H1260" s="68"/>
      <c r="I1260" s="68"/>
      <c r="J1260" s="68"/>
      <c r="K1260" s="69"/>
      <c r="L1260" s="66" t="s">
        <v>5021</v>
      </c>
    </row>
    <row r="1261" spans="1:12" x14ac:dyDescent="0.2">
      <c r="A1261" s="66">
        <v>19740</v>
      </c>
      <c r="B1261" s="69"/>
      <c r="C1261" s="66" t="s">
        <v>42</v>
      </c>
      <c r="D1261" s="66"/>
      <c r="E1261" s="70">
        <v>42125.990819999999</v>
      </c>
      <c r="F1261" s="68"/>
      <c r="G1261" s="68"/>
      <c r="H1261" s="68"/>
      <c r="I1261" s="68"/>
      <c r="J1261" s="68"/>
      <c r="K1261" s="69"/>
      <c r="L1261" s="66" t="s">
        <v>5021</v>
      </c>
    </row>
    <row r="1262" spans="1:12" x14ac:dyDescent="0.2">
      <c r="A1262" s="66">
        <v>308250</v>
      </c>
      <c r="B1262" s="67"/>
      <c r="C1262" s="66" t="s">
        <v>42</v>
      </c>
      <c r="D1262" s="66"/>
      <c r="E1262" s="68">
        <v>42027.846360731462</v>
      </c>
      <c r="F1262" s="68">
        <v>0</v>
      </c>
      <c r="G1262" s="68">
        <v>0</v>
      </c>
      <c r="H1262" s="68">
        <v>0</v>
      </c>
      <c r="I1262" s="68">
        <v>0</v>
      </c>
      <c r="J1262" s="68">
        <v>0</v>
      </c>
      <c r="K1262" s="65" t="str">
        <f>+IF(I1262&gt;0,"120+",IF(H1262&gt;0,"91-120",IF(G1262&gt;0,"61-90",IF(F1262&gt;0,"31-60","1-30"))))</f>
        <v>1-30</v>
      </c>
      <c r="L1262" s="66" t="s">
        <v>555</v>
      </c>
    </row>
    <row r="1263" spans="1:12" x14ac:dyDescent="0.2">
      <c r="A1263" s="66">
        <v>338210</v>
      </c>
      <c r="B1263" s="67"/>
      <c r="C1263" s="66" t="s">
        <v>43</v>
      </c>
      <c r="D1263" s="66"/>
      <c r="E1263" s="68">
        <v>41940.411502021831</v>
      </c>
      <c r="F1263" s="68">
        <v>0</v>
      </c>
      <c r="G1263" s="68">
        <v>0</v>
      </c>
      <c r="H1263" s="68">
        <v>0</v>
      </c>
      <c r="I1263" s="68">
        <v>834967.38</v>
      </c>
      <c r="J1263" s="68">
        <v>834967.38</v>
      </c>
      <c r="K1263" s="65" t="str">
        <f>+IF(I1263&gt;0,"120+",IF(H1263&gt;0,"91-120",IF(G1263&gt;0,"61-90",IF(F1263&gt;0,"31-60","1-30"))))</f>
        <v>120+</v>
      </c>
      <c r="L1263" s="66" t="s">
        <v>555</v>
      </c>
    </row>
    <row r="1264" spans="1:12" x14ac:dyDescent="0.2">
      <c r="A1264" s="66">
        <v>19739</v>
      </c>
      <c r="B1264" s="69"/>
      <c r="C1264" s="66" t="s">
        <v>43</v>
      </c>
      <c r="D1264" s="66"/>
      <c r="E1264" s="70">
        <v>41929.532020000006</v>
      </c>
      <c r="F1264" s="68"/>
      <c r="G1264" s="68"/>
      <c r="H1264" s="68"/>
      <c r="I1264" s="68"/>
      <c r="J1264" s="68"/>
      <c r="K1264" s="69"/>
      <c r="L1264" s="66" t="s">
        <v>5021</v>
      </c>
    </row>
    <row r="1265" spans="1:12" x14ac:dyDescent="0.2">
      <c r="A1265" s="66">
        <v>20195</v>
      </c>
      <c r="B1265" s="69"/>
      <c r="C1265" s="66" t="s">
        <v>42</v>
      </c>
      <c r="D1265" s="66"/>
      <c r="E1265" s="70">
        <v>41777.488100000002</v>
      </c>
      <c r="F1265" s="68"/>
      <c r="G1265" s="68"/>
      <c r="H1265" s="68"/>
      <c r="I1265" s="68"/>
      <c r="J1265" s="68"/>
      <c r="K1265" s="69"/>
      <c r="L1265" s="66" t="s">
        <v>5021</v>
      </c>
    </row>
    <row r="1266" spans="1:12" x14ac:dyDescent="0.2">
      <c r="A1266" s="66">
        <v>365454</v>
      </c>
      <c r="B1266" s="67"/>
      <c r="C1266" s="66" t="s">
        <v>42</v>
      </c>
      <c r="D1266" s="66"/>
      <c r="E1266" s="68">
        <v>41695.253438694817</v>
      </c>
      <c r="F1266" s="68">
        <v>0</v>
      </c>
      <c r="G1266" s="68">
        <v>0</v>
      </c>
      <c r="H1266" s="68">
        <v>0</v>
      </c>
      <c r="I1266" s="68">
        <v>0</v>
      </c>
      <c r="J1266" s="68">
        <v>0</v>
      </c>
      <c r="K1266" s="65" t="str">
        <f t="shared" ref="K1266:K1272" si="68">+IF(I1266&gt;0,"120+",IF(H1266&gt;0,"91-120",IF(G1266&gt;0,"61-90",IF(F1266&gt;0,"31-60","1-30"))))</f>
        <v>1-30</v>
      </c>
      <c r="L1266" s="66" t="s">
        <v>555</v>
      </c>
    </row>
    <row r="1267" spans="1:12" x14ac:dyDescent="0.2">
      <c r="A1267" s="66">
        <v>342868</v>
      </c>
      <c r="B1267" s="67"/>
      <c r="C1267" s="66" t="s">
        <v>42</v>
      </c>
      <c r="D1267" s="66"/>
      <c r="E1267" s="68">
        <v>41605.89</v>
      </c>
      <c r="F1267" s="68">
        <v>0</v>
      </c>
      <c r="G1267" s="68">
        <v>0</v>
      </c>
      <c r="H1267" s="68">
        <v>0</v>
      </c>
      <c r="I1267" s="68">
        <v>0</v>
      </c>
      <c r="J1267" s="68">
        <v>0</v>
      </c>
      <c r="K1267" s="65" t="str">
        <f t="shared" si="68"/>
        <v>1-30</v>
      </c>
      <c r="L1267" s="66" t="s">
        <v>3243</v>
      </c>
    </row>
    <row r="1268" spans="1:12" x14ac:dyDescent="0.2">
      <c r="A1268" s="66">
        <v>320711</v>
      </c>
      <c r="B1268" s="67"/>
      <c r="C1268" s="66" t="s">
        <v>42</v>
      </c>
      <c r="D1268" s="66"/>
      <c r="E1268" s="68">
        <v>41601.39</v>
      </c>
      <c r="F1268" s="68">
        <v>41601.39</v>
      </c>
      <c r="G1268" s="68">
        <v>0</v>
      </c>
      <c r="H1268" s="68">
        <v>0</v>
      </c>
      <c r="I1268" s="68">
        <v>0</v>
      </c>
      <c r="J1268" s="68">
        <v>41601.39</v>
      </c>
      <c r="K1268" s="65" t="str">
        <f t="shared" si="68"/>
        <v>31-60</v>
      </c>
      <c r="L1268" s="66" t="s">
        <v>3804</v>
      </c>
    </row>
    <row r="1269" spans="1:12" x14ac:dyDescent="0.2">
      <c r="A1269" s="66">
        <v>367659</v>
      </c>
      <c r="B1269" s="67"/>
      <c r="C1269" s="66" t="s">
        <v>42</v>
      </c>
      <c r="D1269" s="66"/>
      <c r="E1269" s="68">
        <v>41546.559999999998</v>
      </c>
      <c r="F1269" s="68">
        <v>0</v>
      </c>
      <c r="G1269" s="68">
        <v>0</v>
      </c>
      <c r="H1269" s="68">
        <v>0</v>
      </c>
      <c r="I1269" s="68">
        <v>0</v>
      </c>
      <c r="J1269" s="68">
        <v>0</v>
      </c>
      <c r="K1269" s="65" t="str">
        <f t="shared" si="68"/>
        <v>1-30</v>
      </c>
      <c r="L1269" s="66" t="s">
        <v>3742</v>
      </c>
    </row>
    <row r="1270" spans="1:12" x14ac:dyDescent="0.2">
      <c r="A1270" s="66">
        <v>339879</v>
      </c>
      <c r="B1270" s="67"/>
      <c r="C1270" s="66" t="s">
        <v>42</v>
      </c>
      <c r="D1270" s="66"/>
      <c r="E1270" s="68">
        <v>41435.58</v>
      </c>
      <c r="F1270" s="68">
        <v>41435.58</v>
      </c>
      <c r="G1270" s="68">
        <v>0</v>
      </c>
      <c r="H1270" s="68">
        <v>0</v>
      </c>
      <c r="I1270" s="68">
        <v>0</v>
      </c>
      <c r="J1270" s="68">
        <v>41435.58</v>
      </c>
      <c r="K1270" s="65" t="str">
        <f t="shared" si="68"/>
        <v>31-60</v>
      </c>
      <c r="L1270" s="66" t="s">
        <v>3804</v>
      </c>
    </row>
    <row r="1271" spans="1:12" x14ac:dyDescent="0.2">
      <c r="A1271" s="66">
        <v>368873</v>
      </c>
      <c r="B1271" s="67"/>
      <c r="C1271" s="66" t="s">
        <v>42</v>
      </c>
      <c r="D1271" s="66"/>
      <c r="E1271" s="68">
        <v>41392.252516561428</v>
      </c>
      <c r="F1271" s="68">
        <v>0</v>
      </c>
      <c r="G1271" s="68">
        <v>0</v>
      </c>
      <c r="H1271" s="68">
        <v>0</v>
      </c>
      <c r="I1271" s="68">
        <v>0</v>
      </c>
      <c r="J1271" s="68">
        <v>0</v>
      </c>
      <c r="K1271" s="65" t="str">
        <f t="shared" si="68"/>
        <v>1-30</v>
      </c>
      <c r="L1271" s="66" t="s">
        <v>555</v>
      </c>
    </row>
    <row r="1272" spans="1:12" x14ac:dyDescent="0.2">
      <c r="A1272" s="66">
        <v>320722</v>
      </c>
      <c r="B1272" s="67"/>
      <c r="C1272" s="66" t="s">
        <v>42</v>
      </c>
      <c r="D1272" s="66"/>
      <c r="E1272" s="68">
        <v>41358.199999999997</v>
      </c>
      <c r="F1272" s="68">
        <v>0</v>
      </c>
      <c r="G1272" s="68">
        <v>0</v>
      </c>
      <c r="H1272" s="68">
        <v>0</v>
      </c>
      <c r="I1272" s="68">
        <v>0</v>
      </c>
      <c r="J1272" s="68">
        <v>0</v>
      </c>
      <c r="K1272" s="65" t="str">
        <f t="shared" si="68"/>
        <v>1-30</v>
      </c>
      <c r="L1272" s="66" t="s">
        <v>3804</v>
      </c>
    </row>
    <row r="1273" spans="1:12" x14ac:dyDescent="0.2">
      <c r="A1273" s="66">
        <v>19815</v>
      </c>
      <c r="B1273" s="69"/>
      <c r="C1273" s="66" t="s">
        <v>42</v>
      </c>
      <c r="D1273" s="66"/>
      <c r="E1273" s="70">
        <v>41230.425040000002</v>
      </c>
      <c r="F1273" s="68"/>
      <c r="G1273" s="68"/>
      <c r="H1273" s="68"/>
      <c r="I1273" s="68"/>
      <c r="J1273" s="68"/>
      <c r="K1273" s="69"/>
      <c r="L1273" s="66" t="s">
        <v>5021</v>
      </c>
    </row>
    <row r="1274" spans="1:12" x14ac:dyDescent="0.2">
      <c r="A1274" s="66">
        <v>337888</v>
      </c>
      <c r="B1274" s="67"/>
      <c r="C1274" s="66" t="s">
        <v>42</v>
      </c>
      <c r="D1274" s="66"/>
      <c r="E1274" s="68">
        <v>41221.29</v>
      </c>
      <c r="F1274" s="68">
        <v>0</v>
      </c>
      <c r="G1274" s="68">
        <v>0</v>
      </c>
      <c r="H1274" s="68">
        <v>0</v>
      </c>
      <c r="I1274" s="68">
        <v>0</v>
      </c>
      <c r="J1274" s="68">
        <v>0</v>
      </c>
      <c r="K1274" s="65" t="str">
        <f t="shared" ref="K1274:K1297" si="69">+IF(I1274&gt;0,"120+",IF(H1274&gt;0,"91-120",IF(G1274&gt;0,"61-90",IF(F1274&gt;0,"31-60","1-30"))))</f>
        <v>1-30</v>
      </c>
      <c r="L1274" s="66" t="s">
        <v>3243</v>
      </c>
    </row>
    <row r="1275" spans="1:12" x14ac:dyDescent="0.2">
      <c r="A1275" s="66">
        <v>318244</v>
      </c>
      <c r="B1275" s="67"/>
      <c r="C1275" s="66" t="s">
        <v>43</v>
      </c>
      <c r="D1275" s="66"/>
      <c r="E1275" s="68">
        <v>41015.805288419942</v>
      </c>
      <c r="F1275" s="68">
        <v>0</v>
      </c>
      <c r="G1275" s="68">
        <v>0</v>
      </c>
      <c r="H1275" s="68">
        <v>0</v>
      </c>
      <c r="I1275" s="68">
        <v>816559.92999999993</v>
      </c>
      <c r="J1275" s="68">
        <v>816559.92999999993</v>
      </c>
      <c r="K1275" s="65" t="str">
        <f t="shared" si="69"/>
        <v>120+</v>
      </c>
      <c r="L1275" s="66" t="s">
        <v>555</v>
      </c>
    </row>
    <row r="1276" spans="1:12" x14ac:dyDescent="0.2">
      <c r="A1276" s="66">
        <v>363486</v>
      </c>
      <c r="B1276" s="67"/>
      <c r="C1276" s="66" t="s">
        <v>42</v>
      </c>
      <c r="D1276" s="66"/>
      <c r="E1276" s="68">
        <v>40979.1886230159</v>
      </c>
      <c r="F1276" s="68">
        <v>0</v>
      </c>
      <c r="G1276" s="68">
        <v>0</v>
      </c>
      <c r="H1276" s="68">
        <v>0</v>
      </c>
      <c r="I1276" s="68">
        <v>0</v>
      </c>
      <c r="J1276" s="68">
        <v>0</v>
      </c>
      <c r="K1276" s="65" t="str">
        <f t="shared" si="69"/>
        <v>1-30</v>
      </c>
      <c r="L1276" s="66" t="s">
        <v>555</v>
      </c>
    </row>
    <row r="1277" spans="1:12" x14ac:dyDescent="0.2">
      <c r="A1277" s="66">
        <v>320755</v>
      </c>
      <c r="B1277" s="67"/>
      <c r="C1277" s="66" t="s">
        <v>42</v>
      </c>
      <c r="D1277" s="66"/>
      <c r="E1277" s="68">
        <v>40936.879999999997</v>
      </c>
      <c r="F1277" s="68">
        <v>40936.879999999997</v>
      </c>
      <c r="G1277" s="68">
        <v>0</v>
      </c>
      <c r="H1277" s="68">
        <v>0</v>
      </c>
      <c r="I1277" s="68">
        <v>0</v>
      </c>
      <c r="J1277" s="68">
        <v>40936.879999999997</v>
      </c>
      <c r="K1277" s="65" t="str">
        <f t="shared" si="69"/>
        <v>31-60</v>
      </c>
      <c r="L1277" s="66" t="s">
        <v>3804</v>
      </c>
    </row>
    <row r="1278" spans="1:12" x14ac:dyDescent="0.2">
      <c r="A1278" s="66">
        <v>369281</v>
      </c>
      <c r="B1278" s="67"/>
      <c r="C1278" s="66" t="s">
        <v>42</v>
      </c>
      <c r="D1278" s="66"/>
      <c r="E1278" s="68">
        <v>40896.89</v>
      </c>
      <c r="F1278" s="68">
        <v>0</v>
      </c>
      <c r="G1278" s="68">
        <v>0</v>
      </c>
      <c r="H1278" s="68">
        <v>0</v>
      </c>
      <c r="I1278" s="68">
        <v>0</v>
      </c>
      <c r="J1278" s="68">
        <v>0</v>
      </c>
      <c r="K1278" s="65" t="str">
        <f t="shared" si="69"/>
        <v>1-30</v>
      </c>
      <c r="L1278" s="66" t="s">
        <v>3804</v>
      </c>
    </row>
    <row r="1279" spans="1:12" x14ac:dyDescent="0.2">
      <c r="A1279" s="66">
        <v>333478</v>
      </c>
      <c r="B1279" s="67"/>
      <c r="C1279" s="66" t="s">
        <v>42</v>
      </c>
      <c r="D1279" s="66"/>
      <c r="E1279" s="68">
        <v>40858.687857602621</v>
      </c>
      <c r="F1279" s="68">
        <v>0</v>
      </c>
      <c r="G1279" s="68">
        <v>0</v>
      </c>
      <c r="H1279" s="68">
        <v>0</v>
      </c>
      <c r="I1279" s="68">
        <v>0</v>
      </c>
      <c r="J1279" s="68">
        <v>0</v>
      </c>
      <c r="K1279" s="65" t="str">
        <f t="shared" si="69"/>
        <v>1-30</v>
      </c>
      <c r="L1279" s="66" t="s">
        <v>555</v>
      </c>
    </row>
    <row r="1280" spans="1:12" x14ac:dyDescent="0.2">
      <c r="A1280" s="66">
        <v>338138</v>
      </c>
      <c r="B1280" s="67"/>
      <c r="C1280" s="66" t="s">
        <v>42</v>
      </c>
      <c r="D1280" s="66"/>
      <c r="E1280" s="68">
        <v>40738.910000000003</v>
      </c>
      <c r="F1280" s="68">
        <v>0</v>
      </c>
      <c r="G1280" s="68">
        <v>0</v>
      </c>
      <c r="H1280" s="68">
        <v>0</v>
      </c>
      <c r="I1280" s="68">
        <v>0</v>
      </c>
      <c r="J1280" s="68">
        <v>0</v>
      </c>
      <c r="K1280" s="65" t="str">
        <f t="shared" si="69"/>
        <v>1-30</v>
      </c>
      <c r="L1280" s="66" t="s">
        <v>5023</v>
      </c>
    </row>
    <row r="1281" spans="1:12" x14ac:dyDescent="0.2">
      <c r="A1281" s="66">
        <v>328019</v>
      </c>
      <c r="B1281" s="67"/>
      <c r="C1281" s="66" t="s">
        <v>42</v>
      </c>
      <c r="D1281" s="66"/>
      <c r="E1281" s="68">
        <v>40728.004466588223</v>
      </c>
      <c r="F1281" s="68">
        <v>0</v>
      </c>
      <c r="G1281" s="68">
        <v>0</v>
      </c>
      <c r="H1281" s="68">
        <v>0</v>
      </c>
      <c r="I1281" s="68">
        <v>0</v>
      </c>
      <c r="J1281" s="68">
        <v>0</v>
      </c>
      <c r="K1281" s="65" t="str">
        <f t="shared" si="69"/>
        <v>1-30</v>
      </c>
      <c r="L1281" s="66" t="s">
        <v>555</v>
      </c>
    </row>
    <row r="1282" spans="1:12" x14ac:dyDescent="0.2">
      <c r="A1282" s="66">
        <v>411362</v>
      </c>
      <c r="B1282" s="67"/>
      <c r="C1282" s="66" t="s">
        <v>42</v>
      </c>
      <c r="D1282" s="66"/>
      <c r="E1282" s="68">
        <v>40703.252629485498</v>
      </c>
      <c r="F1282" s="68">
        <v>0</v>
      </c>
      <c r="G1282" s="68">
        <v>0</v>
      </c>
      <c r="H1282" s="68">
        <v>0</v>
      </c>
      <c r="I1282" s="68">
        <v>0</v>
      </c>
      <c r="J1282" s="68">
        <v>0</v>
      </c>
      <c r="K1282" s="65" t="str">
        <f t="shared" si="69"/>
        <v>1-30</v>
      </c>
      <c r="L1282" s="66" t="s">
        <v>555</v>
      </c>
    </row>
    <row r="1283" spans="1:12" x14ac:dyDescent="0.2">
      <c r="A1283" s="66">
        <v>329545</v>
      </c>
      <c r="B1283" s="67"/>
      <c r="C1283" s="66" t="s">
        <v>42</v>
      </c>
      <c r="D1283" s="66"/>
      <c r="E1283" s="68">
        <v>40623.490000000005</v>
      </c>
      <c r="F1283" s="68">
        <v>0</v>
      </c>
      <c r="G1283" s="68">
        <v>0</v>
      </c>
      <c r="H1283" s="68">
        <v>0</v>
      </c>
      <c r="I1283" s="68">
        <v>0</v>
      </c>
      <c r="J1283" s="68">
        <v>0</v>
      </c>
      <c r="K1283" s="65" t="str">
        <f t="shared" si="69"/>
        <v>1-30</v>
      </c>
      <c r="L1283" s="66" t="s">
        <v>3243</v>
      </c>
    </row>
    <row r="1284" spans="1:12" x14ac:dyDescent="0.2">
      <c r="A1284" s="66">
        <v>311209</v>
      </c>
      <c r="B1284" s="67"/>
      <c r="C1284" s="66" t="s">
        <v>42</v>
      </c>
      <c r="D1284" s="66"/>
      <c r="E1284" s="68">
        <v>40534.04031696685</v>
      </c>
      <c r="F1284" s="68">
        <v>0</v>
      </c>
      <c r="G1284" s="68">
        <v>0</v>
      </c>
      <c r="H1284" s="68">
        <v>0</v>
      </c>
      <c r="I1284" s="68">
        <v>0</v>
      </c>
      <c r="J1284" s="68">
        <v>0</v>
      </c>
      <c r="K1284" s="65" t="str">
        <f t="shared" si="69"/>
        <v>1-30</v>
      </c>
      <c r="L1284" s="66" t="s">
        <v>555</v>
      </c>
    </row>
    <row r="1285" spans="1:12" x14ac:dyDescent="0.2">
      <c r="A1285" s="66">
        <v>319246</v>
      </c>
      <c r="B1285" s="67"/>
      <c r="C1285" s="66" t="s">
        <v>42</v>
      </c>
      <c r="D1285" s="66"/>
      <c r="E1285" s="68">
        <v>40418.78</v>
      </c>
      <c r="F1285" s="68">
        <v>0</v>
      </c>
      <c r="G1285" s="68">
        <v>0</v>
      </c>
      <c r="H1285" s="68">
        <v>0</v>
      </c>
      <c r="I1285" s="68">
        <v>0</v>
      </c>
      <c r="J1285" s="68">
        <v>0</v>
      </c>
      <c r="K1285" s="65" t="str">
        <f t="shared" si="69"/>
        <v>1-30</v>
      </c>
      <c r="L1285" s="66" t="s">
        <v>3243</v>
      </c>
    </row>
    <row r="1286" spans="1:12" x14ac:dyDescent="0.2">
      <c r="A1286" s="66">
        <v>319707</v>
      </c>
      <c r="B1286" s="67"/>
      <c r="C1286" s="66" t="s">
        <v>42</v>
      </c>
      <c r="D1286" s="66"/>
      <c r="E1286" s="68">
        <v>40340.950169345575</v>
      </c>
      <c r="F1286" s="68">
        <v>0</v>
      </c>
      <c r="G1286" s="68">
        <v>0</v>
      </c>
      <c r="H1286" s="68">
        <v>0</v>
      </c>
      <c r="I1286" s="68">
        <v>0</v>
      </c>
      <c r="J1286" s="68">
        <v>0</v>
      </c>
      <c r="K1286" s="65" t="str">
        <f t="shared" si="69"/>
        <v>1-30</v>
      </c>
      <c r="L1286" s="66" t="s">
        <v>555</v>
      </c>
    </row>
    <row r="1287" spans="1:12" x14ac:dyDescent="0.2">
      <c r="A1287" s="66">
        <v>358480</v>
      </c>
      <c r="B1287" s="67"/>
      <c r="C1287" s="66" t="s">
        <v>42</v>
      </c>
      <c r="D1287" s="66"/>
      <c r="E1287" s="68">
        <v>40321.03</v>
      </c>
      <c r="F1287" s="68">
        <v>0</v>
      </c>
      <c r="G1287" s="68">
        <v>0</v>
      </c>
      <c r="H1287" s="68">
        <v>0</v>
      </c>
      <c r="I1287" s="68">
        <v>0</v>
      </c>
      <c r="J1287" s="68">
        <v>0</v>
      </c>
      <c r="K1287" s="65" t="str">
        <f t="shared" si="69"/>
        <v>1-30</v>
      </c>
      <c r="L1287" s="66" t="s">
        <v>555</v>
      </c>
    </row>
    <row r="1288" spans="1:12" x14ac:dyDescent="0.2">
      <c r="A1288" s="66">
        <v>310229</v>
      </c>
      <c r="B1288" s="67"/>
      <c r="C1288" s="66" t="s">
        <v>42</v>
      </c>
      <c r="D1288" s="66"/>
      <c r="E1288" s="68">
        <v>40285.427936539454</v>
      </c>
      <c r="F1288" s="68">
        <v>0</v>
      </c>
      <c r="G1288" s="68">
        <v>0</v>
      </c>
      <c r="H1288" s="68">
        <v>0</v>
      </c>
      <c r="I1288" s="68">
        <v>0</v>
      </c>
      <c r="J1288" s="68">
        <v>0</v>
      </c>
      <c r="K1288" s="65" t="str">
        <f t="shared" si="69"/>
        <v>1-30</v>
      </c>
      <c r="L1288" s="66" t="s">
        <v>555</v>
      </c>
    </row>
    <row r="1289" spans="1:12" x14ac:dyDescent="0.2">
      <c r="A1289" s="66">
        <v>361628</v>
      </c>
      <c r="B1289" s="67"/>
      <c r="C1289" s="66" t="s">
        <v>42</v>
      </c>
      <c r="D1289" s="66"/>
      <c r="E1289" s="68">
        <v>40101.598191719197</v>
      </c>
      <c r="F1289" s="68">
        <v>798359.51</v>
      </c>
      <c r="G1289" s="68">
        <v>0</v>
      </c>
      <c r="H1289" s="68">
        <v>0</v>
      </c>
      <c r="I1289" s="68">
        <v>0</v>
      </c>
      <c r="J1289" s="68">
        <v>798359.51</v>
      </c>
      <c r="K1289" s="65" t="str">
        <f t="shared" si="69"/>
        <v>31-60</v>
      </c>
      <c r="L1289" s="66" t="s">
        <v>555</v>
      </c>
    </row>
    <row r="1290" spans="1:12" x14ac:dyDescent="0.2">
      <c r="A1290" s="66">
        <v>312101</v>
      </c>
      <c r="B1290" s="67"/>
      <c r="C1290" s="66" t="s">
        <v>42</v>
      </c>
      <c r="D1290" s="66"/>
      <c r="E1290" s="68">
        <v>40101.595680219194</v>
      </c>
      <c r="F1290" s="68">
        <v>0</v>
      </c>
      <c r="G1290" s="68">
        <v>0</v>
      </c>
      <c r="H1290" s="68">
        <v>0</v>
      </c>
      <c r="I1290" s="68">
        <v>0</v>
      </c>
      <c r="J1290" s="68">
        <v>0</v>
      </c>
      <c r="K1290" s="65" t="str">
        <f t="shared" si="69"/>
        <v>1-30</v>
      </c>
      <c r="L1290" s="66" t="s">
        <v>555</v>
      </c>
    </row>
    <row r="1291" spans="1:12" x14ac:dyDescent="0.2">
      <c r="A1291" s="66">
        <v>330491</v>
      </c>
      <c r="B1291" s="67"/>
      <c r="C1291" s="66" t="s">
        <v>42</v>
      </c>
      <c r="D1291" s="66"/>
      <c r="E1291" s="68">
        <v>40085.72</v>
      </c>
      <c r="F1291" s="68">
        <v>0</v>
      </c>
      <c r="G1291" s="68">
        <v>0</v>
      </c>
      <c r="H1291" s="68">
        <v>0</v>
      </c>
      <c r="I1291" s="68">
        <v>0</v>
      </c>
      <c r="J1291" s="68">
        <v>0</v>
      </c>
      <c r="K1291" s="65" t="str">
        <f t="shared" si="69"/>
        <v>1-30</v>
      </c>
      <c r="L1291" s="66" t="s">
        <v>3804</v>
      </c>
    </row>
    <row r="1292" spans="1:12" x14ac:dyDescent="0.2">
      <c r="A1292" s="66">
        <v>320692</v>
      </c>
      <c r="B1292" s="67"/>
      <c r="C1292" s="66" t="s">
        <v>42</v>
      </c>
      <c r="D1292" s="66"/>
      <c r="E1292" s="68">
        <v>39863.71</v>
      </c>
      <c r="F1292" s="68">
        <v>39863.71</v>
      </c>
      <c r="G1292" s="68">
        <v>0</v>
      </c>
      <c r="H1292" s="68">
        <v>0</v>
      </c>
      <c r="I1292" s="68">
        <v>0</v>
      </c>
      <c r="J1292" s="68">
        <v>39863.71</v>
      </c>
      <c r="K1292" s="65" t="str">
        <f t="shared" si="69"/>
        <v>31-60</v>
      </c>
      <c r="L1292" s="66" t="s">
        <v>3804</v>
      </c>
    </row>
    <row r="1293" spans="1:12" x14ac:dyDescent="0.2">
      <c r="A1293" s="66">
        <v>363776</v>
      </c>
      <c r="B1293" s="67"/>
      <c r="C1293" s="66" t="s">
        <v>42</v>
      </c>
      <c r="D1293" s="66"/>
      <c r="E1293" s="68">
        <v>39824.720000000001</v>
      </c>
      <c r="F1293" s="68">
        <v>0</v>
      </c>
      <c r="G1293" s="68">
        <v>0</v>
      </c>
      <c r="H1293" s="68">
        <v>0</v>
      </c>
      <c r="I1293" s="68">
        <v>0</v>
      </c>
      <c r="J1293" s="68">
        <v>0</v>
      </c>
      <c r="K1293" s="65" t="str">
        <f t="shared" si="69"/>
        <v>1-30</v>
      </c>
      <c r="L1293" s="66" t="s">
        <v>3804</v>
      </c>
    </row>
    <row r="1294" spans="1:12" x14ac:dyDescent="0.2">
      <c r="A1294" s="66">
        <v>338494</v>
      </c>
      <c r="B1294" s="67"/>
      <c r="C1294" s="66" t="s">
        <v>43</v>
      </c>
      <c r="D1294" s="66"/>
      <c r="E1294" s="68">
        <v>39814.385563187549</v>
      </c>
      <c r="F1294" s="68">
        <v>0</v>
      </c>
      <c r="G1294" s="68">
        <v>0</v>
      </c>
      <c r="H1294" s="68">
        <v>0</v>
      </c>
      <c r="I1294" s="68">
        <v>792641.56</v>
      </c>
      <c r="J1294" s="68">
        <v>792641.56</v>
      </c>
      <c r="K1294" s="65" t="str">
        <f t="shared" si="69"/>
        <v>120+</v>
      </c>
      <c r="L1294" s="66" t="s">
        <v>555</v>
      </c>
    </row>
    <row r="1295" spans="1:12" x14ac:dyDescent="0.2">
      <c r="A1295" s="66">
        <v>367229</v>
      </c>
      <c r="B1295" s="67"/>
      <c r="C1295" s="66" t="s">
        <v>42</v>
      </c>
      <c r="D1295" s="66"/>
      <c r="E1295" s="68">
        <v>39645.440976568927</v>
      </c>
      <c r="F1295" s="68">
        <v>0</v>
      </c>
      <c r="G1295" s="68">
        <v>0</v>
      </c>
      <c r="H1295" s="68">
        <v>0</v>
      </c>
      <c r="I1295" s="68">
        <v>0</v>
      </c>
      <c r="J1295" s="68">
        <v>0</v>
      </c>
      <c r="K1295" s="65" t="str">
        <f t="shared" si="69"/>
        <v>1-30</v>
      </c>
      <c r="L1295" s="66" t="s">
        <v>555</v>
      </c>
    </row>
    <row r="1296" spans="1:12" x14ac:dyDescent="0.2">
      <c r="A1296" s="66">
        <v>357883</v>
      </c>
      <c r="B1296" s="67"/>
      <c r="C1296" s="66" t="s">
        <v>42</v>
      </c>
      <c r="D1296" s="66"/>
      <c r="E1296" s="68">
        <v>39589.01</v>
      </c>
      <c r="F1296" s="68">
        <v>0</v>
      </c>
      <c r="G1296" s="68">
        <v>0</v>
      </c>
      <c r="H1296" s="68">
        <v>0</v>
      </c>
      <c r="I1296" s="68">
        <v>0</v>
      </c>
      <c r="J1296" s="68">
        <v>0</v>
      </c>
      <c r="K1296" s="65" t="str">
        <f t="shared" si="69"/>
        <v>1-30</v>
      </c>
      <c r="L1296" s="66" t="s">
        <v>3742</v>
      </c>
    </row>
    <row r="1297" spans="1:12" x14ac:dyDescent="0.2">
      <c r="A1297" s="66">
        <v>337990</v>
      </c>
      <c r="B1297" s="67"/>
      <c r="C1297" s="66" t="s">
        <v>42</v>
      </c>
      <c r="D1297" s="66"/>
      <c r="E1297" s="68">
        <v>39474.199999999997</v>
      </c>
      <c r="F1297" s="68">
        <v>0</v>
      </c>
      <c r="G1297" s="68">
        <v>0</v>
      </c>
      <c r="H1297" s="68">
        <v>39474.199999999997</v>
      </c>
      <c r="I1297" s="68">
        <v>0</v>
      </c>
      <c r="J1297" s="68">
        <v>39474.199999999997</v>
      </c>
      <c r="K1297" s="65" t="str">
        <f t="shared" si="69"/>
        <v>91-120</v>
      </c>
      <c r="L1297" s="66" t="s">
        <v>3804</v>
      </c>
    </row>
    <row r="1298" spans="1:12" x14ac:dyDescent="0.2">
      <c r="A1298" s="66">
        <v>19910</v>
      </c>
      <c r="B1298" s="69"/>
      <c r="C1298" s="66" t="s">
        <v>43</v>
      </c>
      <c r="D1298" s="66"/>
      <c r="E1298" s="70">
        <v>39369.050500000005</v>
      </c>
      <c r="F1298" s="68"/>
      <c r="G1298" s="68"/>
      <c r="H1298" s="68"/>
      <c r="I1298" s="68"/>
      <c r="J1298" s="68"/>
      <c r="K1298" s="69"/>
      <c r="L1298" s="66" t="s">
        <v>5021</v>
      </c>
    </row>
    <row r="1299" spans="1:12" x14ac:dyDescent="0.2">
      <c r="A1299" s="66">
        <v>358977</v>
      </c>
      <c r="B1299" s="67"/>
      <c r="C1299" s="66" t="s">
        <v>42</v>
      </c>
      <c r="D1299" s="66"/>
      <c r="E1299" s="68">
        <v>39368.109593638364</v>
      </c>
      <c r="F1299" s="68">
        <v>0</v>
      </c>
      <c r="G1299" s="68">
        <v>0</v>
      </c>
      <c r="H1299" s="68">
        <v>0</v>
      </c>
      <c r="I1299" s="68">
        <v>0</v>
      </c>
      <c r="J1299" s="68">
        <v>0</v>
      </c>
      <c r="K1299" s="65" t="str">
        <f t="shared" ref="K1299:K1316" si="70">+IF(I1299&gt;0,"120+",IF(H1299&gt;0,"91-120",IF(G1299&gt;0,"61-90",IF(F1299&gt;0,"31-60","1-30"))))</f>
        <v>1-30</v>
      </c>
      <c r="L1299" s="66" t="s">
        <v>555</v>
      </c>
    </row>
    <row r="1300" spans="1:12" x14ac:dyDescent="0.2">
      <c r="A1300" s="66">
        <v>333698</v>
      </c>
      <c r="B1300" s="67"/>
      <c r="C1300" s="66" t="s">
        <v>42</v>
      </c>
      <c r="D1300" s="66"/>
      <c r="E1300" s="68">
        <v>39240.89</v>
      </c>
      <c r="F1300" s="68">
        <v>0</v>
      </c>
      <c r="G1300" s="68">
        <v>0</v>
      </c>
      <c r="H1300" s="68">
        <v>0</v>
      </c>
      <c r="I1300" s="68">
        <v>0</v>
      </c>
      <c r="J1300" s="68">
        <v>0</v>
      </c>
      <c r="K1300" s="65" t="str">
        <f t="shared" si="70"/>
        <v>1-30</v>
      </c>
      <c r="L1300" s="66" t="s">
        <v>3804</v>
      </c>
    </row>
    <row r="1301" spans="1:12" x14ac:dyDescent="0.2">
      <c r="A1301" s="66">
        <v>341718</v>
      </c>
      <c r="B1301" s="67"/>
      <c r="C1301" s="66" t="s">
        <v>42</v>
      </c>
      <c r="D1301" s="66"/>
      <c r="E1301" s="68">
        <v>39164.71</v>
      </c>
      <c r="F1301" s="68">
        <v>0</v>
      </c>
      <c r="G1301" s="68">
        <v>0</v>
      </c>
      <c r="H1301" s="68">
        <v>0</v>
      </c>
      <c r="I1301" s="68">
        <v>0</v>
      </c>
      <c r="J1301" s="68">
        <v>0</v>
      </c>
      <c r="K1301" s="65" t="str">
        <f t="shared" si="70"/>
        <v>1-30</v>
      </c>
      <c r="L1301" s="66" t="s">
        <v>3804</v>
      </c>
    </row>
    <row r="1302" spans="1:12" x14ac:dyDescent="0.2">
      <c r="A1302" s="66">
        <v>308771</v>
      </c>
      <c r="B1302" s="67"/>
      <c r="C1302" s="66" t="s">
        <v>42</v>
      </c>
      <c r="D1302" s="66"/>
      <c r="E1302" s="68">
        <v>38997.964723597579</v>
      </c>
      <c r="F1302" s="68">
        <v>0</v>
      </c>
      <c r="G1302" s="68">
        <v>0</v>
      </c>
      <c r="H1302" s="68">
        <v>0</v>
      </c>
      <c r="I1302" s="68">
        <v>0</v>
      </c>
      <c r="J1302" s="68">
        <v>0</v>
      </c>
      <c r="K1302" s="65" t="str">
        <f t="shared" si="70"/>
        <v>1-30</v>
      </c>
      <c r="L1302" s="66" t="s">
        <v>555</v>
      </c>
    </row>
    <row r="1303" spans="1:12" x14ac:dyDescent="0.2">
      <c r="A1303" s="66">
        <v>357353</v>
      </c>
      <c r="B1303" s="67"/>
      <c r="C1303" s="66" t="s">
        <v>42</v>
      </c>
      <c r="D1303" s="66"/>
      <c r="E1303" s="68">
        <v>38991.050000000003</v>
      </c>
      <c r="F1303" s="68">
        <v>0</v>
      </c>
      <c r="G1303" s="68">
        <v>0</v>
      </c>
      <c r="H1303" s="68">
        <v>0</v>
      </c>
      <c r="I1303" s="68">
        <v>0</v>
      </c>
      <c r="J1303" s="68">
        <v>0</v>
      </c>
      <c r="K1303" s="65" t="str">
        <f t="shared" si="70"/>
        <v>1-30</v>
      </c>
      <c r="L1303" s="66" t="s">
        <v>3804</v>
      </c>
    </row>
    <row r="1304" spans="1:12" x14ac:dyDescent="0.2">
      <c r="A1304" s="66">
        <v>312684</v>
      </c>
      <c r="B1304" s="67"/>
      <c r="C1304" s="66" t="s">
        <v>42</v>
      </c>
      <c r="D1304" s="66"/>
      <c r="E1304" s="68">
        <v>38983.503004295977</v>
      </c>
      <c r="F1304" s="68">
        <v>0</v>
      </c>
      <c r="G1304" s="68">
        <v>0</v>
      </c>
      <c r="H1304" s="68">
        <v>0</v>
      </c>
      <c r="I1304" s="68">
        <v>0</v>
      </c>
      <c r="J1304" s="68">
        <v>0</v>
      </c>
      <c r="K1304" s="65" t="str">
        <f t="shared" si="70"/>
        <v>1-30</v>
      </c>
      <c r="L1304" s="66" t="s">
        <v>555</v>
      </c>
    </row>
    <row r="1305" spans="1:12" x14ac:dyDescent="0.2">
      <c r="A1305" s="66">
        <v>351188</v>
      </c>
      <c r="B1305" s="67"/>
      <c r="C1305" s="66" t="s">
        <v>42</v>
      </c>
      <c r="D1305" s="66"/>
      <c r="E1305" s="68">
        <v>38971.425200794649</v>
      </c>
      <c r="F1305" s="68">
        <v>0</v>
      </c>
      <c r="G1305" s="68">
        <v>0</v>
      </c>
      <c r="H1305" s="68">
        <v>0</v>
      </c>
      <c r="I1305" s="68">
        <v>0</v>
      </c>
      <c r="J1305" s="68">
        <v>0</v>
      </c>
      <c r="K1305" s="65" t="str">
        <f t="shared" si="70"/>
        <v>1-30</v>
      </c>
      <c r="L1305" s="66" t="s">
        <v>555</v>
      </c>
    </row>
    <row r="1306" spans="1:12" x14ac:dyDescent="0.2">
      <c r="A1306" s="66">
        <v>359188</v>
      </c>
      <c r="B1306" s="67"/>
      <c r="C1306" s="66" t="s">
        <v>42</v>
      </c>
      <c r="D1306" s="66"/>
      <c r="E1306" s="68">
        <v>38751.658402470428</v>
      </c>
      <c r="F1306" s="68">
        <v>0</v>
      </c>
      <c r="G1306" s="68">
        <v>0</v>
      </c>
      <c r="H1306" s="68">
        <v>0</v>
      </c>
      <c r="I1306" s="68">
        <v>0</v>
      </c>
      <c r="J1306" s="68">
        <v>0</v>
      </c>
      <c r="K1306" s="65" t="str">
        <f t="shared" si="70"/>
        <v>1-30</v>
      </c>
      <c r="L1306" s="66" t="s">
        <v>555</v>
      </c>
    </row>
    <row r="1307" spans="1:12" x14ac:dyDescent="0.2">
      <c r="A1307" s="66">
        <v>340969</v>
      </c>
      <c r="B1307" s="67"/>
      <c r="C1307" s="66" t="s">
        <v>42</v>
      </c>
      <c r="D1307" s="66"/>
      <c r="E1307" s="68">
        <v>38525.25</v>
      </c>
      <c r="F1307" s="68">
        <v>0</v>
      </c>
      <c r="G1307" s="68">
        <v>0</v>
      </c>
      <c r="H1307" s="68">
        <v>0</v>
      </c>
      <c r="I1307" s="68">
        <v>0</v>
      </c>
      <c r="J1307" s="68">
        <v>0</v>
      </c>
      <c r="K1307" s="65" t="str">
        <f t="shared" si="70"/>
        <v>1-30</v>
      </c>
      <c r="L1307" s="66" t="s">
        <v>3804</v>
      </c>
    </row>
    <row r="1308" spans="1:12" x14ac:dyDescent="0.2">
      <c r="A1308" s="66">
        <v>309585</v>
      </c>
      <c r="B1308" s="67"/>
      <c r="C1308" s="66" t="s">
        <v>42</v>
      </c>
      <c r="D1308" s="66"/>
      <c r="E1308" s="68">
        <v>38500.471734542749</v>
      </c>
      <c r="F1308" s="68">
        <v>0</v>
      </c>
      <c r="G1308" s="68">
        <v>0</v>
      </c>
      <c r="H1308" s="68">
        <v>0</v>
      </c>
      <c r="I1308" s="68">
        <v>0</v>
      </c>
      <c r="J1308" s="68">
        <v>0</v>
      </c>
      <c r="K1308" s="65" t="str">
        <f t="shared" si="70"/>
        <v>1-30</v>
      </c>
      <c r="L1308" s="66" t="s">
        <v>555</v>
      </c>
    </row>
    <row r="1309" spans="1:12" x14ac:dyDescent="0.2">
      <c r="A1309" s="66">
        <v>315309</v>
      </c>
      <c r="B1309" s="67"/>
      <c r="C1309" s="66" t="s">
        <v>43</v>
      </c>
      <c r="D1309" s="66"/>
      <c r="E1309" s="68">
        <v>38454.595670937691</v>
      </c>
      <c r="F1309" s="68">
        <v>0</v>
      </c>
      <c r="G1309" s="68">
        <v>0</v>
      </c>
      <c r="H1309" s="68">
        <v>339682.17</v>
      </c>
      <c r="I1309" s="68">
        <v>425888.12</v>
      </c>
      <c r="J1309" s="68">
        <v>765570.29</v>
      </c>
      <c r="K1309" s="65" t="str">
        <f t="shared" si="70"/>
        <v>120+</v>
      </c>
      <c r="L1309" s="66" t="s">
        <v>555</v>
      </c>
    </row>
    <row r="1310" spans="1:12" x14ac:dyDescent="0.2">
      <c r="A1310" s="66">
        <v>371039</v>
      </c>
      <c r="B1310" s="67"/>
      <c r="C1310" s="66" t="s">
        <v>42</v>
      </c>
      <c r="D1310" s="66"/>
      <c r="E1310" s="68">
        <v>38121.221170100958</v>
      </c>
      <c r="F1310" s="68">
        <v>758933.33</v>
      </c>
      <c r="G1310" s="68">
        <v>0</v>
      </c>
      <c r="H1310" s="68">
        <v>0</v>
      </c>
      <c r="I1310" s="68">
        <v>0</v>
      </c>
      <c r="J1310" s="68">
        <v>758933.33</v>
      </c>
      <c r="K1310" s="65" t="str">
        <f t="shared" si="70"/>
        <v>31-60</v>
      </c>
      <c r="L1310" s="66" t="s">
        <v>555</v>
      </c>
    </row>
    <row r="1311" spans="1:12" x14ac:dyDescent="0.2">
      <c r="A1311" s="66">
        <v>310178</v>
      </c>
      <c r="B1311" s="67"/>
      <c r="C1311" s="66" t="s">
        <v>42</v>
      </c>
      <c r="D1311" s="66"/>
      <c r="E1311" s="68">
        <v>37959.839999999997</v>
      </c>
      <c r="F1311" s="68">
        <v>0</v>
      </c>
      <c r="G1311" s="68">
        <v>0</v>
      </c>
      <c r="H1311" s="68">
        <v>0</v>
      </c>
      <c r="I1311" s="68">
        <v>0</v>
      </c>
      <c r="J1311" s="68">
        <v>0</v>
      </c>
      <c r="K1311" s="65" t="str">
        <f t="shared" si="70"/>
        <v>1-30</v>
      </c>
      <c r="L1311" s="66" t="s">
        <v>3243</v>
      </c>
    </row>
    <row r="1312" spans="1:12" x14ac:dyDescent="0.2">
      <c r="A1312" s="66">
        <v>371122</v>
      </c>
      <c r="B1312" s="67"/>
      <c r="C1312" s="66" t="s">
        <v>42</v>
      </c>
      <c r="D1312" s="66"/>
      <c r="E1312" s="68">
        <v>37919.09514777868</v>
      </c>
      <c r="F1312" s="68">
        <v>0</v>
      </c>
      <c r="G1312" s="68">
        <v>0</v>
      </c>
      <c r="H1312" s="68">
        <v>0</v>
      </c>
      <c r="I1312" s="68">
        <v>0</v>
      </c>
      <c r="J1312" s="68">
        <v>0</v>
      </c>
      <c r="K1312" s="65" t="str">
        <f t="shared" si="70"/>
        <v>1-30</v>
      </c>
      <c r="L1312" s="66" t="s">
        <v>555</v>
      </c>
    </row>
    <row r="1313" spans="1:12" x14ac:dyDescent="0.2">
      <c r="A1313" s="66">
        <v>459335</v>
      </c>
      <c r="B1313" s="67"/>
      <c r="C1313" s="66" t="s">
        <v>42</v>
      </c>
      <c r="D1313" s="66"/>
      <c r="E1313" s="68">
        <v>37895.526227176088</v>
      </c>
      <c r="F1313" s="68">
        <v>0</v>
      </c>
      <c r="G1313" s="68">
        <v>0</v>
      </c>
      <c r="H1313" s="68">
        <v>0</v>
      </c>
      <c r="I1313" s="68">
        <v>0</v>
      </c>
      <c r="J1313" s="68">
        <v>0</v>
      </c>
      <c r="K1313" s="65" t="str">
        <f t="shared" si="70"/>
        <v>1-30</v>
      </c>
      <c r="L1313" s="66" t="s">
        <v>555</v>
      </c>
    </row>
    <row r="1314" spans="1:12" x14ac:dyDescent="0.2">
      <c r="A1314" s="66">
        <v>319155</v>
      </c>
      <c r="B1314" s="67"/>
      <c r="C1314" s="66" t="s">
        <v>42</v>
      </c>
      <c r="D1314" s="66"/>
      <c r="E1314" s="68">
        <v>37867.379999999997</v>
      </c>
      <c r="F1314" s="68">
        <v>0</v>
      </c>
      <c r="G1314" s="68">
        <v>0</v>
      </c>
      <c r="H1314" s="68">
        <v>0</v>
      </c>
      <c r="I1314" s="68">
        <v>0</v>
      </c>
      <c r="J1314" s="68">
        <v>0</v>
      </c>
      <c r="K1314" s="65" t="str">
        <f t="shared" si="70"/>
        <v>1-30</v>
      </c>
      <c r="L1314" s="66" t="s">
        <v>3243</v>
      </c>
    </row>
    <row r="1315" spans="1:12" x14ac:dyDescent="0.2">
      <c r="A1315" s="66">
        <v>432305</v>
      </c>
      <c r="B1315" s="67"/>
      <c r="C1315" s="66" t="s">
        <v>42</v>
      </c>
      <c r="D1315" s="66"/>
      <c r="E1315" s="68">
        <v>37858.014965471957</v>
      </c>
      <c r="F1315" s="68">
        <v>0</v>
      </c>
      <c r="G1315" s="68">
        <v>0</v>
      </c>
      <c r="H1315" s="68">
        <v>0</v>
      </c>
      <c r="I1315" s="68">
        <v>0</v>
      </c>
      <c r="J1315" s="68">
        <v>0</v>
      </c>
      <c r="K1315" s="65" t="str">
        <f t="shared" si="70"/>
        <v>1-30</v>
      </c>
      <c r="L1315" s="66" t="s">
        <v>555</v>
      </c>
    </row>
    <row r="1316" spans="1:12" x14ac:dyDescent="0.2">
      <c r="A1316" s="66">
        <v>333899</v>
      </c>
      <c r="B1316" s="67"/>
      <c r="C1316" s="66" t="s">
        <v>42</v>
      </c>
      <c r="D1316" s="66"/>
      <c r="E1316" s="68">
        <v>37838.695000569824</v>
      </c>
      <c r="F1316" s="68">
        <v>0</v>
      </c>
      <c r="G1316" s="68">
        <v>0</v>
      </c>
      <c r="H1316" s="68">
        <v>0</v>
      </c>
      <c r="I1316" s="68">
        <v>0</v>
      </c>
      <c r="J1316" s="68">
        <v>0</v>
      </c>
      <c r="K1316" s="65" t="str">
        <f t="shared" si="70"/>
        <v>1-30</v>
      </c>
      <c r="L1316" s="66" t="s">
        <v>555</v>
      </c>
    </row>
    <row r="1317" spans="1:12" x14ac:dyDescent="0.2">
      <c r="A1317" s="66">
        <v>19979</v>
      </c>
      <c r="B1317" s="69"/>
      <c r="C1317" s="66" t="s">
        <v>42</v>
      </c>
      <c r="D1317" s="66"/>
      <c r="E1317" s="70">
        <v>37796.668140000002</v>
      </c>
      <c r="F1317" s="68"/>
      <c r="G1317" s="68"/>
      <c r="H1317" s="68"/>
      <c r="I1317" s="68"/>
      <c r="J1317" s="68"/>
      <c r="K1317" s="69"/>
      <c r="L1317" s="66" t="s">
        <v>5021</v>
      </c>
    </row>
    <row r="1318" spans="1:12" x14ac:dyDescent="0.2">
      <c r="A1318" s="66">
        <v>354286</v>
      </c>
      <c r="B1318" s="67"/>
      <c r="C1318" s="66" t="s">
        <v>43</v>
      </c>
      <c r="D1318" s="66"/>
      <c r="E1318" s="68">
        <v>37721.4</v>
      </c>
      <c r="F1318" s="68">
        <v>0</v>
      </c>
      <c r="G1318" s="68">
        <v>0</v>
      </c>
      <c r="H1318" s="68">
        <v>0</v>
      </c>
      <c r="I1318" s="68">
        <v>37721.4</v>
      </c>
      <c r="J1318" s="68">
        <v>37721.4</v>
      </c>
      <c r="K1318" s="65" t="str">
        <f t="shared" ref="K1318:K1325" si="71">+IF(I1318&gt;0,"120+",IF(H1318&gt;0,"91-120",IF(G1318&gt;0,"61-90",IF(F1318&gt;0,"31-60","1-30"))))</f>
        <v>120+</v>
      </c>
      <c r="L1318" s="66" t="s">
        <v>3804</v>
      </c>
    </row>
    <row r="1319" spans="1:12" x14ac:dyDescent="0.2">
      <c r="A1319" s="66">
        <v>315071</v>
      </c>
      <c r="B1319" s="67"/>
      <c r="C1319" s="66" t="s">
        <v>42</v>
      </c>
      <c r="D1319" s="66"/>
      <c r="E1319" s="68">
        <v>37714.036195756089</v>
      </c>
      <c r="F1319" s="68">
        <v>750826.92</v>
      </c>
      <c r="G1319" s="68">
        <v>0</v>
      </c>
      <c r="H1319" s="68">
        <v>0</v>
      </c>
      <c r="I1319" s="68">
        <v>0</v>
      </c>
      <c r="J1319" s="68">
        <v>750826.92</v>
      </c>
      <c r="K1319" s="65" t="str">
        <f t="shared" si="71"/>
        <v>31-60</v>
      </c>
      <c r="L1319" s="66" t="s">
        <v>555</v>
      </c>
    </row>
    <row r="1320" spans="1:12" x14ac:dyDescent="0.2">
      <c r="A1320" s="66">
        <v>368471</v>
      </c>
      <c r="B1320" s="67"/>
      <c r="C1320" s="66" t="s">
        <v>42</v>
      </c>
      <c r="D1320" s="66"/>
      <c r="E1320" s="68">
        <v>37702.971531354866</v>
      </c>
      <c r="F1320" s="68">
        <v>0</v>
      </c>
      <c r="G1320" s="68">
        <v>0</v>
      </c>
      <c r="H1320" s="68">
        <v>0</v>
      </c>
      <c r="I1320" s="68">
        <v>0</v>
      </c>
      <c r="J1320" s="68">
        <v>0</v>
      </c>
      <c r="K1320" s="65" t="str">
        <f t="shared" si="71"/>
        <v>1-30</v>
      </c>
      <c r="L1320" s="66" t="s">
        <v>555</v>
      </c>
    </row>
    <row r="1321" spans="1:12" x14ac:dyDescent="0.2">
      <c r="A1321" s="66">
        <v>326413</v>
      </c>
      <c r="B1321" s="67"/>
      <c r="C1321" s="66" t="s">
        <v>42</v>
      </c>
      <c r="D1321" s="66"/>
      <c r="E1321" s="68">
        <v>37600.899650643623</v>
      </c>
      <c r="F1321" s="68">
        <v>0</v>
      </c>
      <c r="G1321" s="68">
        <v>0</v>
      </c>
      <c r="H1321" s="68">
        <v>0</v>
      </c>
      <c r="I1321" s="68">
        <v>0</v>
      </c>
      <c r="J1321" s="68">
        <v>0</v>
      </c>
      <c r="K1321" s="65" t="str">
        <f t="shared" si="71"/>
        <v>1-30</v>
      </c>
      <c r="L1321" s="66" t="s">
        <v>555</v>
      </c>
    </row>
    <row r="1322" spans="1:12" x14ac:dyDescent="0.2">
      <c r="A1322" s="66">
        <v>341498</v>
      </c>
      <c r="B1322" s="67"/>
      <c r="C1322" s="66" t="s">
        <v>42</v>
      </c>
      <c r="D1322" s="66"/>
      <c r="E1322" s="68">
        <v>37463.984223528532</v>
      </c>
      <c r="F1322" s="68">
        <v>0</v>
      </c>
      <c r="G1322" s="68">
        <v>0</v>
      </c>
      <c r="H1322" s="68">
        <v>0</v>
      </c>
      <c r="I1322" s="68">
        <v>0</v>
      </c>
      <c r="J1322" s="68">
        <v>0</v>
      </c>
      <c r="K1322" s="65" t="str">
        <f t="shared" si="71"/>
        <v>1-30</v>
      </c>
      <c r="L1322" s="66" t="s">
        <v>555</v>
      </c>
    </row>
    <row r="1323" spans="1:12" x14ac:dyDescent="0.2">
      <c r="A1323" s="66">
        <v>333320</v>
      </c>
      <c r="B1323" s="67"/>
      <c r="C1323" s="66" t="s">
        <v>43</v>
      </c>
      <c r="D1323" s="66"/>
      <c r="E1323" s="68">
        <v>37385.495327819881</v>
      </c>
      <c r="F1323" s="68">
        <v>0</v>
      </c>
      <c r="G1323" s="68">
        <v>0</v>
      </c>
      <c r="H1323" s="68">
        <v>0</v>
      </c>
      <c r="I1323" s="68">
        <v>744286.19</v>
      </c>
      <c r="J1323" s="68">
        <v>744286.19</v>
      </c>
      <c r="K1323" s="65" t="str">
        <f t="shared" si="71"/>
        <v>120+</v>
      </c>
      <c r="L1323" s="66" t="s">
        <v>555</v>
      </c>
    </row>
    <row r="1324" spans="1:12" x14ac:dyDescent="0.2">
      <c r="A1324" s="66">
        <v>351440</v>
      </c>
      <c r="B1324" s="67"/>
      <c r="C1324" s="66" t="s">
        <v>42</v>
      </c>
      <c r="D1324" s="66"/>
      <c r="E1324" s="68">
        <v>37344.9</v>
      </c>
      <c r="F1324" s="68">
        <v>0</v>
      </c>
      <c r="G1324" s="68">
        <v>0</v>
      </c>
      <c r="H1324" s="68">
        <v>0</v>
      </c>
      <c r="I1324" s="68">
        <v>0</v>
      </c>
      <c r="J1324" s="68">
        <v>0</v>
      </c>
      <c r="K1324" s="65" t="str">
        <f t="shared" si="71"/>
        <v>1-30</v>
      </c>
      <c r="L1324" s="66" t="s">
        <v>3581</v>
      </c>
    </row>
    <row r="1325" spans="1:12" x14ac:dyDescent="0.2">
      <c r="A1325" s="66">
        <v>362302</v>
      </c>
      <c r="B1325" s="67"/>
      <c r="C1325" s="66" t="s">
        <v>42</v>
      </c>
      <c r="D1325" s="66"/>
      <c r="E1325" s="68">
        <v>37237.866846303616</v>
      </c>
      <c r="F1325" s="68">
        <v>0</v>
      </c>
      <c r="G1325" s="68">
        <v>0</v>
      </c>
      <c r="H1325" s="68">
        <v>0</v>
      </c>
      <c r="I1325" s="68">
        <v>0</v>
      </c>
      <c r="J1325" s="68">
        <v>0</v>
      </c>
      <c r="K1325" s="65" t="str">
        <f t="shared" si="71"/>
        <v>1-30</v>
      </c>
      <c r="L1325" s="66" t="s">
        <v>555</v>
      </c>
    </row>
    <row r="1326" spans="1:12" x14ac:dyDescent="0.2">
      <c r="A1326" s="66">
        <v>19741</v>
      </c>
      <c r="B1326" s="69"/>
      <c r="C1326" s="66" t="s">
        <v>42</v>
      </c>
      <c r="D1326" s="66"/>
      <c r="E1326" s="70">
        <v>37208.402492800007</v>
      </c>
      <c r="F1326" s="68"/>
      <c r="G1326" s="68"/>
      <c r="H1326" s="68"/>
      <c r="I1326" s="68"/>
      <c r="J1326" s="68"/>
      <c r="K1326" s="69"/>
      <c r="L1326" s="66" t="s">
        <v>5021</v>
      </c>
    </row>
    <row r="1327" spans="1:12" x14ac:dyDescent="0.2">
      <c r="A1327" s="66">
        <v>317701</v>
      </c>
      <c r="B1327" s="67"/>
      <c r="C1327" s="66" t="s">
        <v>42</v>
      </c>
      <c r="D1327" s="66"/>
      <c r="E1327" s="68">
        <v>37018.333115179419</v>
      </c>
      <c r="F1327" s="68">
        <v>0</v>
      </c>
      <c r="G1327" s="68">
        <v>0</v>
      </c>
      <c r="H1327" s="68">
        <v>0</v>
      </c>
      <c r="I1327" s="68">
        <v>0</v>
      </c>
      <c r="J1327" s="68">
        <v>0</v>
      </c>
      <c r="K1327" s="65" t="str">
        <f>+IF(I1327&gt;0,"120+",IF(H1327&gt;0,"91-120",IF(G1327&gt;0,"61-90",IF(F1327&gt;0,"31-60","1-30"))))</f>
        <v>1-30</v>
      </c>
      <c r="L1327" s="66" t="s">
        <v>555</v>
      </c>
    </row>
    <row r="1328" spans="1:12" x14ac:dyDescent="0.2">
      <c r="A1328" s="66">
        <v>313463</v>
      </c>
      <c r="B1328" s="67"/>
      <c r="C1328" s="66" t="s">
        <v>42</v>
      </c>
      <c r="D1328" s="66"/>
      <c r="E1328" s="68">
        <v>36966.31</v>
      </c>
      <c r="F1328" s="68">
        <v>0</v>
      </c>
      <c r="G1328" s="68">
        <v>0</v>
      </c>
      <c r="H1328" s="68">
        <v>0</v>
      </c>
      <c r="I1328" s="68">
        <v>0</v>
      </c>
      <c r="J1328" s="68">
        <v>0</v>
      </c>
      <c r="K1328" s="65" t="str">
        <f>+IF(I1328&gt;0,"120+",IF(H1328&gt;0,"91-120",IF(G1328&gt;0,"61-90",IF(F1328&gt;0,"31-60","1-30"))))</f>
        <v>1-30</v>
      </c>
      <c r="L1328" s="66" t="s">
        <v>3581</v>
      </c>
    </row>
    <row r="1329" spans="1:12" x14ac:dyDescent="0.2">
      <c r="A1329" s="66">
        <v>19892</v>
      </c>
      <c r="B1329" s="69"/>
      <c r="C1329" s="66" t="s">
        <v>42</v>
      </c>
      <c r="D1329" s="66"/>
      <c r="E1329" s="70">
        <v>36814.008980000006</v>
      </c>
      <c r="F1329" s="68"/>
      <c r="G1329" s="68"/>
      <c r="H1329" s="68"/>
      <c r="I1329" s="68"/>
      <c r="J1329" s="68"/>
      <c r="K1329" s="69"/>
      <c r="L1329" s="66" t="s">
        <v>5021</v>
      </c>
    </row>
    <row r="1330" spans="1:12" x14ac:dyDescent="0.2">
      <c r="A1330" s="66">
        <v>350944</v>
      </c>
      <c r="B1330" s="67"/>
      <c r="C1330" s="66" t="s">
        <v>42</v>
      </c>
      <c r="D1330" s="66"/>
      <c r="E1330" s="68">
        <v>36752.54</v>
      </c>
      <c r="F1330" s="68">
        <v>0</v>
      </c>
      <c r="G1330" s="68">
        <v>36752.54</v>
      </c>
      <c r="H1330" s="68">
        <v>0</v>
      </c>
      <c r="I1330" s="68">
        <v>0</v>
      </c>
      <c r="J1330" s="68">
        <v>36752.54</v>
      </c>
      <c r="K1330" s="65" t="str">
        <f t="shared" ref="K1330:K1342" si="72">+IF(I1330&gt;0,"120+",IF(H1330&gt;0,"91-120",IF(G1330&gt;0,"61-90",IF(F1330&gt;0,"31-60","1-30"))))</f>
        <v>61-90</v>
      </c>
      <c r="L1330" s="66" t="s">
        <v>3804</v>
      </c>
    </row>
    <row r="1331" spans="1:12" x14ac:dyDescent="0.2">
      <c r="A1331" s="66">
        <v>337129</v>
      </c>
      <c r="B1331" s="67"/>
      <c r="C1331" s="66" t="s">
        <v>42</v>
      </c>
      <c r="D1331" s="66"/>
      <c r="E1331" s="68">
        <v>36623.85</v>
      </c>
      <c r="F1331" s="68">
        <v>0</v>
      </c>
      <c r="G1331" s="68">
        <v>0</v>
      </c>
      <c r="H1331" s="68">
        <v>0</v>
      </c>
      <c r="I1331" s="68">
        <v>0</v>
      </c>
      <c r="J1331" s="68">
        <v>0</v>
      </c>
      <c r="K1331" s="65" t="str">
        <f t="shared" si="72"/>
        <v>1-30</v>
      </c>
      <c r="L1331" s="66" t="s">
        <v>3804</v>
      </c>
    </row>
    <row r="1332" spans="1:12" x14ac:dyDescent="0.2">
      <c r="A1332" s="66">
        <v>309450</v>
      </c>
      <c r="B1332" s="67"/>
      <c r="C1332" s="66" t="s">
        <v>42</v>
      </c>
      <c r="D1332" s="66"/>
      <c r="E1332" s="68">
        <v>36621.016828935637</v>
      </c>
      <c r="F1332" s="68">
        <v>0</v>
      </c>
      <c r="G1332" s="68">
        <v>0</v>
      </c>
      <c r="H1332" s="68">
        <v>0</v>
      </c>
      <c r="I1332" s="68">
        <v>0</v>
      </c>
      <c r="J1332" s="68">
        <v>0</v>
      </c>
      <c r="K1332" s="65" t="str">
        <f t="shared" si="72"/>
        <v>1-30</v>
      </c>
      <c r="L1332" s="66" t="s">
        <v>555</v>
      </c>
    </row>
    <row r="1333" spans="1:12" x14ac:dyDescent="0.2">
      <c r="A1333" s="66">
        <v>358723</v>
      </c>
      <c r="B1333" s="67"/>
      <c r="C1333" s="66" t="s">
        <v>42</v>
      </c>
      <c r="D1333" s="66"/>
      <c r="E1333" s="68">
        <v>36607.922872534189</v>
      </c>
      <c r="F1333" s="68">
        <v>0</v>
      </c>
      <c r="G1333" s="68">
        <v>0</v>
      </c>
      <c r="H1333" s="68">
        <v>0</v>
      </c>
      <c r="I1333" s="68">
        <v>0</v>
      </c>
      <c r="J1333" s="68">
        <v>0</v>
      </c>
      <c r="K1333" s="65" t="str">
        <f t="shared" si="72"/>
        <v>1-30</v>
      </c>
      <c r="L1333" s="66" t="s">
        <v>555</v>
      </c>
    </row>
    <row r="1334" spans="1:12" x14ac:dyDescent="0.2">
      <c r="A1334" s="66">
        <v>367199</v>
      </c>
      <c r="B1334" s="67"/>
      <c r="C1334" s="66" t="s">
        <v>42</v>
      </c>
      <c r="D1334" s="66"/>
      <c r="E1334" s="68">
        <v>36600.93</v>
      </c>
      <c r="F1334" s="68">
        <v>0</v>
      </c>
      <c r="G1334" s="68">
        <v>0</v>
      </c>
      <c r="H1334" s="68">
        <v>0</v>
      </c>
      <c r="I1334" s="68">
        <v>0</v>
      </c>
      <c r="J1334" s="68">
        <v>0</v>
      </c>
      <c r="K1334" s="65" t="str">
        <f t="shared" si="72"/>
        <v>1-30</v>
      </c>
      <c r="L1334" s="66" t="s">
        <v>5023</v>
      </c>
    </row>
    <row r="1335" spans="1:12" x14ac:dyDescent="0.2">
      <c r="A1335" s="66">
        <v>340980</v>
      </c>
      <c r="B1335" s="67"/>
      <c r="C1335" s="66" t="s">
        <v>42</v>
      </c>
      <c r="D1335" s="66"/>
      <c r="E1335" s="68">
        <v>36552.907962728132</v>
      </c>
      <c r="F1335" s="68">
        <v>0</v>
      </c>
      <c r="G1335" s="68">
        <v>0</v>
      </c>
      <c r="H1335" s="68">
        <v>0</v>
      </c>
      <c r="I1335" s="68">
        <v>0</v>
      </c>
      <c r="J1335" s="68">
        <v>0</v>
      </c>
      <c r="K1335" s="65" t="str">
        <f t="shared" si="72"/>
        <v>1-30</v>
      </c>
      <c r="L1335" s="66" t="s">
        <v>555</v>
      </c>
    </row>
    <row r="1336" spans="1:12" x14ac:dyDescent="0.2">
      <c r="A1336" s="66">
        <v>337638</v>
      </c>
      <c r="B1336" s="67"/>
      <c r="C1336" s="66" t="s">
        <v>42</v>
      </c>
      <c r="D1336" s="66"/>
      <c r="E1336" s="68">
        <v>36516.160000000003</v>
      </c>
      <c r="F1336" s="68">
        <v>0</v>
      </c>
      <c r="G1336" s="68">
        <v>0</v>
      </c>
      <c r="H1336" s="68">
        <v>0</v>
      </c>
      <c r="I1336" s="68">
        <v>0</v>
      </c>
      <c r="J1336" s="68">
        <v>0</v>
      </c>
      <c r="K1336" s="65" t="str">
        <f t="shared" si="72"/>
        <v>1-30</v>
      </c>
      <c r="L1336" s="66" t="s">
        <v>3804</v>
      </c>
    </row>
    <row r="1337" spans="1:12" x14ac:dyDescent="0.2">
      <c r="A1337" s="66">
        <v>354367</v>
      </c>
      <c r="B1337" s="67"/>
      <c r="C1337" s="66" t="s">
        <v>42</v>
      </c>
      <c r="D1337" s="66"/>
      <c r="E1337" s="68">
        <v>36451.68</v>
      </c>
      <c r="F1337" s="68">
        <v>0</v>
      </c>
      <c r="G1337" s="68">
        <v>0</v>
      </c>
      <c r="H1337" s="68">
        <v>0</v>
      </c>
      <c r="I1337" s="68">
        <v>0</v>
      </c>
      <c r="J1337" s="68">
        <v>0</v>
      </c>
      <c r="K1337" s="65" t="str">
        <f t="shared" si="72"/>
        <v>1-30</v>
      </c>
      <c r="L1337" s="66" t="s">
        <v>3804</v>
      </c>
    </row>
    <row r="1338" spans="1:12" x14ac:dyDescent="0.2">
      <c r="A1338" s="66">
        <v>324242</v>
      </c>
      <c r="B1338" s="67"/>
      <c r="C1338" s="66" t="s">
        <v>42</v>
      </c>
      <c r="D1338" s="66"/>
      <c r="E1338" s="68">
        <v>36268.870000000003</v>
      </c>
      <c r="F1338" s="68">
        <v>0</v>
      </c>
      <c r="G1338" s="68">
        <v>36268.870000000003</v>
      </c>
      <c r="H1338" s="68">
        <v>0</v>
      </c>
      <c r="I1338" s="68">
        <v>0</v>
      </c>
      <c r="J1338" s="68">
        <v>36268.870000000003</v>
      </c>
      <c r="K1338" s="65" t="str">
        <f t="shared" si="72"/>
        <v>61-90</v>
      </c>
      <c r="L1338" s="66" t="s">
        <v>3804</v>
      </c>
    </row>
    <row r="1339" spans="1:12" x14ac:dyDescent="0.2">
      <c r="A1339" s="66">
        <v>315317</v>
      </c>
      <c r="B1339" s="67"/>
      <c r="C1339" s="66" t="s">
        <v>42</v>
      </c>
      <c r="D1339" s="66"/>
      <c r="E1339" s="68">
        <v>36230.478578892595</v>
      </c>
      <c r="F1339" s="68">
        <v>721291.63</v>
      </c>
      <c r="G1339" s="68">
        <v>0</v>
      </c>
      <c r="H1339" s="68">
        <v>0</v>
      </c>
      <c r="I1339" s="68">
        <v>0</v>
      </c>
      <c r="J1339" s="68">
        <v>721291.63</v>
      </c>
      <c r="K1339" s="65" t="str">
        <f t="shared" si="72"/>
        <v>31-60</v>
      </c>
      <c r="L1339" s="66" t="s">
        <v>555</v>
      </c>
    </row>
    <row r="1340" spans="1:12" x14ac:dyDescent="0.2">
      <c r="A1340" s="66">
        <v>487303</v>
      </c>
      <c r="B1340" s="67"/>
      <c r="C1340" s="66" t="s">
        <v>42</v>
      </c>
      <c r="D1340" s="66"/>
      <c r="E1340" s="68">
        <v>36225.153194292012</v>
      </c>
      <c r="F1340" s="68">
        <v>0</v>
      </c>
      <c r="G1340" s="68">
        <v>0</v>
      </c>
      <c r="H1340" s="68">
        <v>0</v>
      </c>
      <c r="I1340" s="68">
        <v>0</v>
      </c>
      <c r="J1340" s="68">
        <v>0</v>
      </c>
      <c r="K1340" s="65" t="str">
        <f t="shared" si="72"/>
        <v>1-30</v>
      </c>
      <c r="L1340" s="66" t="s">
        <v>555</v>
      </c>
    </row>
    <row r="1341" spans="1:12" x14ac:dyDescent="0.2">
      <c r="A1341" s="66">
        <v>319701</v>
      </c>
      <c r="B1341" s="67"/>
      <c r="C1341" s="66" t="s">
        <v>42</v>
      </c>
      <c r="D1341" s="66"/>
      <c r="E1341" s="68">
        <v>36066.223967374492</v>
      </c>
      <c r="F1341" s="68">
        <v>0</v>
      </c>
      <c r="G1341" s="68">
        <v>0</v>
      </c>
      <c r="H1341" s="68">
        <v>0</v>
      </c>
      <c r="I1341" s="68">
        <v>0</v>
      </c>
      <c r="J1341" s="68">
        <v>0</v>
      </c>
      <c r="K1341" s="65" t="str">
        <f t="shared" si="72"/>
        <v>1-30</v>
      </c>
      <c r="L1341" s="66" t="s">
        <v>555</v>
      </c>
    </row>
    <row r="1342" spans="1:12" x14ac:dyDescent="0.2">
      <c r="A1342" s="66">
        <v>354884</v>
      </c>
      <c r="B1342" s="67"/>
      <c r="C1342" s="66" t="s">
        <v>42</v>
      </c>
      <c r="D1342" s="66"/>
      <c r="E1342" s="68">
        <v>35979.197980864905</v>
      </c>
      <c r="F1342" s="68">
        <v>0</v>
      </c>
      <c r="G1342" s="68">
        <v>0</v>
      </c>
      <c r="H1342" s="68">
        <v>0</v>
      </c>
      <c r="I1342" s="68">
        <v>0</v>
      </c>
      <c r="J1342" s="68">
        <v>0</v>
      </c>
      <c r="K1342" s="65" t="str">
        <f t="shared" si="72"/>
        <v>1-30</v>
      </c>
      <c r="L1342" s="66" t="s">
        <v>555</v>
      </c>
    </row>
    <row r="1343" spans="1:12" x14ac:dyDescent="0.2">
      <c r="A1343" s="66">
        <v>19781</v>
      </c>
      <c r="B1343" s="69"/>
      <c r="C1343" s="66" t="s">
        <v>42</v>
      </c>
      <c r="D1343" s="66"/>
      <c r="E1343" s="70">
        <v>35953.729760000002</v>
      </c>
      <c r="F1343" s="68"/>
      <c r="G1343" s="68"/>
      <c r="H1343" s="68"/>
      <c r="I1343" s="68"/>
      <c r="J1343" s="68"/>
      <c r="K1343" s="69"/>
      <c r="L1343" s="66" t="s">
        <v>5021</v>
      </c>
    </row>
    <row r="1344" spans="1:12" x14ac:dyDescent="0.2">
      <c r="A1344" s="66">
        <v>313234</v>
      </c>
      <c r="B1344" s="67"/>
      <c r="C1344" s="66" t="s">
        <v>42</v>
      </c>
      <c r="D1344" s="66"/>
      <c r="E1344" s="68">
        <v>35928.034707459272</v>
      </c>
      <c r="F1344" s="68">
        <v>715270.45</v>
      </c>
      <c r="G1344" s="68">
        <v>0</v>
      </c>
      <c r="H1344" s="68">
        <v>0</v>
      </c>
      <c r="I1344" s="68">
        <v>0</v>
      </c>
      <c r="J1344" s="68">
        <v>715270.45</v>
      </c>
      <c r="K1344" s="65" t="str">
        <f>+IF(I1344&gt;0,"120+",IF(H1344&gt;0,"91-120",IF(G1344&gt;0,"61-90",IF(F1344&gt;0,"31-60","1-30"))))</f>
        <v>31-60</v>
      </c>
      <c r="L1344" s="66" t="s">
        <v>555</v>
      </c>
    </row>
    <row r="1345" spans="1:12" x14ac:dyDescent="0.2">
      <c r="A1345" s="66">
        <v>334369</v>
      </c>
      <c r="B1345" s="67"/>
      <c r="C1345" s="66" t="s">
        <v>42</v>
      </c>
      <c r="D1345" s="66"/>
      <c r="E1345" s="68">
        <v>35858.879999999997</v>
      </c>
      <c r="F1345" s="68">
        <v>0</v>
      </c>
      <c r="G1345" s="68">
        <v>0</v>
      </c>
      <c r="H1345" s="68">
        <v>0</v>
      </c>
      <c r="I1345" s="68">
        <v>0</v>
      </c>
      <c r="J1345" s="68">
        <v>0</v>
      </c>
      <c r="K1345" s="65" t="str">
        <f>+IF(I1345&gt;0,"120+",IF(H1345&gt;0,"91-120",IF(G1345&gt;0,"61-90",IF(F1345&gt;0,"31-60","1-30"))))</f>
        <v>1-30</v>
      </c>
      <c r="L1345" s="66" t="s">
        <v>3804</v>
      </c>
    </row>
    <row r="1346" spans="1:12" x14ac:dyDescent="0.2">
      <c r="A1346" s="66">
        <v>318475</v>
      </c>
      <c r="B1346" s="67"/>
      <c r="C1346" s="66" t="s">
        <v>42</v>
      </c>
      <c r="D1346" s="66"/>
      <c r="E1346" s="68">
        <v>35801.78</v>
      </c>
      <c r="F1346" s="68">
        <v>0</v>
      </c>
      <c r="G1346" s="68">
        <v>0</v>
      </c>
      <c r="H1346" s="68">
        <v>0</v>
      </c>
      <c r="I1346" s="68">
        <v>0</v>
      </c>
      <c r="J1346" s="68">
        <v>0</v>
      </c>
      <c r="K1346" s="65" t="str">
        <f>+IF(I1346&gt;0,"120+",IF(H1346&gt;0,"91-120",IF(G1346&gt;0,"61-90",IF(F1346&gt;0,"31-60","1-30"))))</f>
        <v>1-30</v>
      </c>
      <c r="L1346" s="66" t="s">
        <v>5022</v>
      </c>
    </row>
    <row r="1347" spans="1:12" x14ac:dyDescent="0.2">
      <c r="A1347" s="66">
        <v>19755</v>
      </c>
      <c r="B1347" s="69"/>
      <c r="C1347" s="66" t="s">
        <v>42</v>
      </c>
      <c r="D1347" s="66"/>
      <c r="E1347" s="70">
        <v>35634.832880000002</v>
      </c>
      <c r="F1347" s="68"/>
      <c r="G1347" s="68"/>
      <c r="H1347" s="68"/>
      <c r="I1347" s="68"/>
      <c r="J1347" s="68"/>
      <c r="K1347" s="69"/>
      <c r="L1347" s="66" t="s">
        <v>5021</v>
      </c>
    </row>
    <row r="1348" spans="1:12" x14ac:dyDescent="0.2">
      <c r="A1348" s="66">
        <v>333441</v>
      </c>
      <c r="B1348" s="67"/>
      <c r="C1348" s="66" t="s">
        <v>42</v>
      </c>
      <c r="D1348" s="66"/>
      <c r="E1348" s="68">
        <v>35593.06</v>
      </c>
      <c r="F1348" s="68">
        <v>0</v>
      </c>
      <c r="G1348" s="68">
        <v>0</v>
      </c>
      <c r="H1348" s="68">
        <v>0</v>
      </c>
      <c r="I1348" s="68">
        <v>0</v>
      </c>
      <c r="J1348" s="68">
        <v>0</v>
      </c>
      <c r="K1348" s="65" t="str">
        <f>+IF(I1348&gt;0,"120+",IF(H1348&gt;0,"91-120",IF(G1348&gt;0,"61-90",IF(F1348&gt;0,"31-60","1-30"))))</f>
        <v>1-30</v>
      </c>
      <c r="L1348" s="66" t="s">
        <v>3804</v>
      </c>
    </row>
    <row r="1349" spans="1:12" x14ac:dyDescent="0.2">
      <c r="A1349" s="66">
        <v>360218</v>
      </c>
      <c r="B1349" s="67"/>
      <c r="C1349" s="66" t="s">
        <v>42</v>
      </c>
      <c r="D1349" s="66"/>
      <c r="E1349" s="68">
        <v>35453.457649006967</v>
      </c>
      <c r="F1349" s="68">
        <v>0</v>
      </c>
      <c r="G1349" s="68">
        <v>0</v>
      </c>
      <c r="H1349" s="68">
        <v>0</v>
      </c>
      <c r="I1349" s="68">
        <v>0</v>
      </c>
      <c r="J1349" s="68">
        <v>0</v>
      </c>
      <c r="K1349" s="65" t="str">
        <f>+IF(I1349&gt;0,"120+",IF(H1349&gt;0,"91-120",IF(G1349&gt;0,"61-90",IF(F1349&gt;0,"31-60","1-30"))))</f>
        <v>1-30</v>
      </c>
      <c r="L1349" s="66" t="s">
        <v>555</v>
      </c>
    </row>
    <row r="1350" spans="1:12" x14ac:dyDescent="0.2">
      <c r="A1350" s="66">
        <v>315817</v>
      </c>
      <c r="B1350" s="67"/>
      <c r="C1350" s="66" t="s">
        <v>42</v>
      </c>
      <c r="D1350" s="66"/>
      <c r="E1350" s="68">
        <v>35383.659547899282</v>
      </c>
      <c r="F1350" s="68">
        <v>0</v>
      </c>
      <c r="G1350" s="68">
        <v>0</v>
      </c>
      <c r="H1350" s="68">
        <v>0</v>
      </c>
      <c r="I1350" s="68">
        <v>0</v>
      </c>
      <c r="J1350" s="68">
        <v>0</v>
      </c>
      <c r="K1350" s="65" t="str">
        <f>+IF(I1350&gt;0,"120+",IF(H1350&gt;0,"91-120",IF(G1350&gt;0,"61-90",IF(F1350&gt;0,"31-60","1-30"))))</f>
        <v>1-30</v>
      </c>
      <c r="L1350" s="66" t="s">
        <v>555</v>
      </c>
    </row>
    <row r="1351" spans="1:12" x14ac:dyDescent="0.2">
      <c r="A1351" s="66">
        <v>355990</v>
      </c>
      <c r="B1351" s="67"/>
      <c r="C1351" s="66" t="s">
        <v>42</v>
      </c>
      <c r="D1351" s="66"/>
      <c r="E1351" s="68">
        <v>35363.571566297062</v>
      </c>
      <c r="F1351" s="68">
        <v>0</v>
      </c>
      <c r="G1351" s="68">
        <v>0</v>
      </c>
      <c r="H1351" s="68">
        <v>0</v>
      </c>
      <c r="I1351" s="68">
        <v>0</v>
      </c>
      <c r="J1351" s="68">
        <v>0</v>
      </c>
      <c r="K1351" s="65" t="str">
        <f>+IF(I1351&gt;0,"120+",IF(H1351&gt;0,"91-120",IF(G1351&gt;0,"61-90",IF(F1351&gt;0,"31-60","1-30"))))</f>
        <v>1-30</v>
      </c>
      <c r="L1351" s="66" t="s">
        <v>555</v>
      </c>
    </row>
    <row r="1352" spans="1:12" x14ac:dyDescent="0.2">
      <c r="A1352" s="66">
        <v>19952</v>
      </c>
      <c r="B1352" s="69"/>
      <c r="C1352" s="66" t="s">
        <v>42</v>
      </c>
      <c r="D1352" s="66"/>
      <c r="E1352" s="70">
        <v>35334.503060000003</v>
      </c>
      <c r="F1352" s="68"/>
      <c r="G1352" s="68"/>
      <c r="H1352" s="68"/>
      <c r="I1352" s="68"/>
      <c r="J1352" s="68"/>
      <c r="K1352" s="69"/>
      <c r="L1352" s="66" t="s">
        <v>5021</v>
      </c>
    </row>
    <row r="1353" spans="1:12" x14ac:dyDescent="0.2">
      <c r="A1353" s="66">
        <v>348784</v>
      </c>
      <c r="B1353" s="67"/>
      <c r="C1353" s="66" t="s">
        <v>42</v>
      </c>
      <c r="D1353" s="66"/>
      <c r="E1353" s="68">
        <v>35184</v>
      </c>
      <c r="F1353" s="68">
        <v>0</v>
      </c>
      <c r="G1353" s="68">
        <v>0</v>
      </c>
      <c r="H1353" s="68">
        <v>0</v>
      </c>
      <c r="I1353" s="68">
        <v>0</v>
      </c>
      <c r="J1353" s="68">
        <v>0</v>
      </c>
      <c r="K1353" s="65" t="str">
        <f>+IF(I1353&gt;0,"120+",IF(H1353&gt;0,"91-120",IF(G1353&gt;0,"61-90",IF(F1353&gt;0,"31-60","1-30"))))</f>
        <v>1-30</v>
      </c>
      <c r="L1353" s="66" t="s">
        <v>3581</v>
      </c>
    </row>
    <row r="1354" spans="1:12" x14ac:dyDescent="0.2">
      <c r="A1354" s="66">
        <v>340619</v>
      </c>
      <c r="B1354" s="67"/>
      <c r="C1354" s="66" t="s">
        <v>42</v>
      </c>
      <c r="D1354" s="66"/>
      <c r="E1354" s="68">
        <v>35159.03</v>
      </c>
      <c r="F1354" s="68">
        <v>0</v>
      </c>
      <c r="G1354" s="68">
        <v>0</v>
      </c>
      <c r="H1354" s="68">
        <v>0</v>
      </c>
      <c r="I1354" s="68">
        <v>0</v>
      </c>
      <c r="J1354" s="68">
        <v>0</v>
      </c>
      <c r="K1354" s="65" t="str">
        <f>+IF(I1354&gt;0,"120+",IF(H1354&gt;0,"91-120",IF(G1354&gt;0,"61-90",IF(F1354&gt;0,"31-60","1-30"))))</f>
        <v>1-30</v>
      </c>
      <c r="L1354" s="66" t="s">
        <v>3804</v>
      </c>
    </row>
    <row r="1355" spans="1:12" x14ac:dyDescent="0.2">
      <c r="A1355" s="66">
        <v>19715</v>
      </c>
      <c r="B1355" s="69"/>
      <c r="C1355" s="66" t="s">
        <v>42</v>
      </c>
      <c r="D1355" s="66"/>
      <c r="E1355" s="70">
        <v>35070.930011000004</v>
      </c>
      <c r="F1355" s="68"/>
      <c r="G1355" s="68"/>
      <c r="H1355" s="68"/>
      <c r="I1355" s="68"/>
      <c r="J1355" s="68"/>
      <c r="K1355" s="69"/>
      <c r="L1355" s="66" t="s">
        <v>5021</v>
      </c>
    </row>
    <row r="1356" spans="1:12" x14ac:dyDescent="0.2">
      <c r="A1356" s="66">
        <v>359438</v>
      </c>
      <c r="B1356" s="67"/>
      <c r="C1356" s="66" t="s">
        <v>42</v>
      </c>
      <c r="D1356" s="66"/>
      <c r="E1356" s="68">
        <v>34920.89</v>
      </c>
      <c r="F1356" s="68">
        <v>0</v>
      </c>
      <c r="G1356" s="68">
        <v>0</v>
      </c>
      <c r="H1356" s="68">
        <v>0</v>
      </c>
      <c r="I1356" s="68">
        <v>0</v>
      </c>
      <c r="J1356" s="68">
        <v>0</v>
      </c>
      <c r="K1356" s="65" t="str">
        <f>+IF(I1356&gt;0,"120+",IF(H1356&gt;0,"91-120",IF(G1356&gt;0,"61-90",IF(F1356&gt;0,"31-60","1-30"))))</f>
        <v>1-30</v>
      </c>
      <c r="L1356" s="66" t="s">
        <v>3581</v>
      </c>
    </row>
    <row r="1357" spans="1:12" x14ac:dyDescent="0.2">
      <c r="A1357" s="66">
        <v>311162</v>
      </c>
      <c r="B1357" s="67"/>
      <c r="C1357" s="66" t="s">
        <v>42</v>
      </c>
      <c r="D1357" s="66"/>
      <c r="E1357" s="68">
        <v>34902.532999746254</v>
      </c>
      <c r="F1357" s="68">
        <v>0</v>
      </c>
      <c r="G1357" s="68">
        <v>0</v>
      </c>
      <c r="H1357" s="68">
        <v>0</v>
      </c>
      <c r="I1357" s="68">
        <v>0</v>
      </c>
      <c r="J1357" s="68">
        <v>0</v>
      </c>
      <c r="K1357" s="65" t="str">
        <f>+IF(I1357&gt;0,"120+",IF(H1357&gt;0,"91-120",IF(G1357&gt;0,"61-90",IF(F1357&gt;0,"31-60","1-30"))))</f>
        <v>1-30</v>
      </c>
      <c r="L1357" s="66" t="s">
        <v>555</v>
      </c>
    </row>
    <row r="1358" spans="1:12" x14ac:dyDescent="0.2">
      <c r="A1358" s="66">
        <v>359850</v>
      </c>
      <c r="B1358" s="67"/>
      <c r="C1358" s="66" t="s">
        <v>42</v>
      </c>
      <c r="D1358" s="66"/>
      <c r="E1358" s="68">
        <v>34522.790181304408</v>
      </c>
      <c r="F1358" s="68">
        <v>0</v>
      </c>
      <c r="G1358" s="68">
        <v>687294.25</v>
      </c>
      <c r="H1358" s="68">
        <v>0</v>
      </c>
      <c r="I1358" s="68">
        <v>0</v>
      </c>
      <c r="J1358" s="68">
        <v>687294.25</v>
      </c>
      <c r="K1358" s="65" t="str">
        <f>+IF(I1358&gt;0,"120+",IF(H1358&gt;0,"91-120",IF(G1358&gt;0,"61-90",IF(F1358&gt;0,"31-60","1-30"))))</f>
        <v>61-90</v>
      </c>
      <c r="L1358" s="66" t="s">
        <v>555</v>
      </c>
    </row>
    <row r="1359" spans="1:12" x14ac:dyDescent="0.2">
      <c r="A1359" s="66">
        <v>312420</v>
      </c>
      <c r="B1359" s="67"/>
      <c r="C1359" s="66" t="s">
        <v>42</v>
      </c>
      <c r="D1359" s="66"/>
      <c r="E1359" s="68">
        <v>34493.453349801173</v>
      </c>
      <c r="F1359" s="68">
        <v>140309.09</v>
      </c>
      <c r="G1359" s="68">
        <v>546401.11</v>
      </c>
      <c r="H1359" s="68">
        <v>0</v>
      </c>
      <c r="I1359" s="68">
        <v>0</v>
      </c>
      <c r="J1359" s="68">
        <v>686710.2</v>
      </c>
      <c r="K1359" s="65" t="str">
        <f>+IF(I1359&gt;0,"120+",IF(H1359&gt;0,"91-120",IF(G1359&gt;0,"61-90",IF(F1359&gt;0,"31-60","1-30"))))</f>
        <v>61-90</v>
      </c>
      <c r="L1359" s="66" t="s">
        <v>555</v>
      </c>
    </row>
    <row r="1360" spans="1:12" x14ac:dyDescent="0.2">
      <c r="A1360" s="66">
        <v>20281</v>
      </c>
      <c r="B1360" s="69"/>
      <c r="C1360" s="66" t="s">
        <v>42</v>
      </c>
      <c r="D1360" s="66"/>
      <c r="E1360" s="70">
        <v>34359.766240000004</v>
      </c>
      <c r="F1360" s="68"/>
      <c r="G1360" s="68"/>
      <c r="H1360" s="68"/>
      <c r="I1360" s="68"/>
      <c r="J1360" s="68"/>
      <c r="K1360" s="69"/>
      <c r="L1360" s="66" t="s">
        <v>5021</v>
      </c>
    </row>
    <row r="1361" spans="1:12" x14ac:dyDescent="0.2">
      <c r="A1361" s="66">
        <v>335530</v>
      </c>
      <c r="B1361" s="67"/>
      <c r="C1361" s="66" t="s">
        <v>42</v>
      </c>
      <c r="D1361" s="66"/>
      <c r="E1361" s="68">
        <v>34335.42</v>
      </c>
      <c r="F1361" s="68">
        <v>0</v>
      </c>
      <c r="G1361" s="68">
        <v>0</v>
      </c>
      <c r="H1361" s="68">
        <v>34335.42</v>
      </c>
      <c r="I1361" s="68">
        <v>0</v>
      </c>
      <c r="J1361" s="68">
        <v>34335.42</v>
      </c>
      <c r="K1361" s="65" t="str">
        <f>+IF(I1361&gt;0,"120+",IF(H1361&gt;0,"91-120",IF(G1361&gt;0,"61-90",IF(F1361&gt;0,"31-60","1-30"))))</f>
        <v>91-120</v>
      </c>
      <c r="L1361" s="66" t="s">
        <v>3804</v>
      </c>
    </row>
    <row r="1362" spans="1:12" x14ac:dyDescent="0.2">
      <c r="A1362" s="66">
        <v>341121</v>
      </c>
      <c r="B1362" s="67"/>
      <c r="C1362" s="66" t="s">
        <v>42</v>
      </c>
      <c r="D1362" s="66"/>
      <c r="E1362" s="68">
        <v>34314.373353781441</v>
      </c>
      <c r="F1362" s="68">
        <v>0</v>
      </c>
      <c r="G1362" s="68">
        <v>0</v>
      </c>
      <c r="H1362" s="68">
        <v>0</v>
      </c>
      <c r="I1362" s="68">
        <v>0</v>
      </c>
      <c r="J1362" s="68">
        <v>0</v>
      </c>
      <c r="K1362" s="65" t="str">
        <f>+IF(I1362&gt;0,"120+",IF(H1362&gt;0,"91-120",IF(G1362&gt;0,"61-90",IF(F1362&gt;0,"31-60","1-30"))))</f>
        <v>1-30</v>
      </c>
      <c r="L1362" s="66" t="s">
        <v>555</v>
      </c>
    </row>
    <row r="1363" spans="1:12" x14ac:dyDescent="0.2">
      <c r="A1363" s="66">
        <v>365333</v>
      </c>
      <c r="B1363" s="67"/>
      <c r="C1363" s="66" t="s">
        <v>42</v>
      </c>
      <c r="D1363" s="66"/>
      <c r="E1363" s="68">
        <v>34261.233529875586</v>
      </c>
      <c r="F1363" s="68">
        <v>0</v>
      </c>
      <c r="G1363" s="68">
        <v>0</v>
      </c>
      <c r="H1363" s="68">
        <v>0</v>
      </c>
      <c r="I1363" s="68">
        <v>0</v>
      </c>
      <c r="J1363" s="68">
        <v>0</v>
      </c>
      <c r="K1363" s="65" t="str">
        <f>+IF(I1363&gt;0,"120+",IF(H1363&gt;0,"91-120",IF(G1363&gt;0,"61-90",IF(F1363&gt;0,"31-60","1-30"))))</f>
        <v>1-30</v>
      </c>
      <c r="L1363" s="66" t="s">
        <v>555</v>
      </c>
    </row>
    <row r="1364" spans="1:12" x14ac:dyDescent="0.2">
      <c r="A1364" s="66">
        <v>19795</v>
      </c>
      <c r="B1364" s="69"/>
      <c r="C1364" s="66" t="s">
        <v>42</v>
      </c>
      <c r="D1364" s="66"/>
      <c r="E1364" s="70">
        <v>34218.769260000001</v>
      </c>
      <c r="F1364" s="68"/>
      <c r="G1364" s="68"/>
      <c r="H1364" s="68"/>
      <c r="I1364" s="68"/>
      <c r="J1364" s="68"/>
      <c r="K1364" s="69"/>
      <c r="L1364" s="66" t="s">
        <v>5021</v>
      </c>
    </row>
    <row r="1365" spans="1:12" x14ac:dyDescent="0.2">
      <c r="A1365" s="66">
        <v>1995</v>
      </c>
      <c r="B1365" s="69"/>
      <c r="C1365" s="66" t="s">
        <v>42</v>
      </c>
      <c r="D1365" s="66"/>
      <c r="E1365" s="70">
        <v>34201.344940000003</v>
      </c>
      <c r="F1365" s="68"/>
      <c r="G1365" s="68"/>
      <c r="H1365" s="68"/>
      <c r="I1365" s="68"/>
      <c r="J1365" s="68"/>
      <c r="K1365" s="69"/>
      <c r="L1365" s="66" t="s">
        <v>5021</v>
      </c>
    </row>
    <row r="1366" spans="1:12" x14ac:dyDescent="0.2">
      <c r="A1366" s="66">
        <v>358601</v>
      </c>
      <c r="B1366" s="67"/>
      <c r="C1366" s="66" t="s">
        <v>42</v>
      </c>
      <c r="D1366" s="66"/>
      <c r="E1366" s="68">
        <v>34164.980000000003</v>
      </c>
      <c r="F1366" s="68">
        <v>0</v>
      </c>
      <c r="G1366" s="68">
        <v>0</v>
      </c>
      <c r="H1366" s="68">
        <v>0</v>
      </c>
      <c r="I1366" s="68">
        <v>0</v>
      </c>
      <c r="J1366" s="68">
        <v>0</v>
      </c>
      <c r="K1366" s="65" t="str">
        <f t="shared" ref="K1366:K1375" si="73">+IF(I1366&gt;0,"120+",IF(H1366&gt;0,"91-120",IF(G1366&gt;0,"61-90",IF(F1366&gt;0,"31-60","1-30"))))</f>
        <v>1-30</v>
      </c>
      <c r="L1366" s="66" t="s">
        <v>3804</v>
      </c>
    </row>
    <row r="1367" spans="1:12" x14ac:dyDescent="0.2">
      <c r="A1367" s="66">
        <v>357445</v>
      </c>
      <c r="B1367" s="67"/>
      <c r="C1367" s="66" t="s">
        <v>42</v>
      </c>
      <c r="D1367" s="66"/>
      <c r="E1367" s="68">
        <v>34098.628471557669</v>
      </c>
      <c r="F1367" s="68">
        <v>0</v>
      </c>
      <c r="G1367" s="68">
        <v>0</v>
      </c>
      <c r="H1367" s="68">
        <v>0</v>
      </c>
      <c r="I1367" s="68">
        <v>0</v>
      </c>
      <c r="J1367" s="68">
        <v>0</v>
      </c>
      <c r="K1367" s="65" t="str">
        <f t="shared" si="73"/>
        <v>1-30</v>
      </c>
      <c r="L1367" s="66" t="s">
        <v>555</v>
      </c>
    </row>
    <row r="1368" spans="1:12" x14ac:dyDescent="0.2">
      <c r="A1368" s="66">
        <v>317877</v>
      </c>
      <c r="B1368" s="67"/>
      <c r="C1368" s="66" t="s">
        <v>43</v>
      </c>
      <c r="D1368" s="66"/>
      <c r="E1368" s="68">
        <v>34057.30625975311</v>
      </c>
      <c r="F1368" s="68">
        <v>0</v>
      </c>
      <c r="G1368" s="68">
        <v>0</v>
      </c>
      <c r="H1368" s="68">
        <v>0</v>
      </c>
      <c r="I1368" s="68">
        <v>678027.2</v>
      </c>
      <c r="J1368" s="68">
        <v>678027.2</v>
      </c>
      <c r="K1368" s="65" t="str">
        <f t="shared" si="73"/>
        <v>120+</v>
      </c>
      <c r="L1368" s="66" t="s">
        <v>555</v>
      </c>
    </row>
    <row r="1369" spans="1:12" x14ac:dyDescent="0.2">
      <c r="A1369" s="66">
        <v>349461</v>
      </c>
      <c r="B1369" s="67"/>
      <c r="C1369" s="66" t="s">
        <v>42</v>
      </c>
      <c r="D1369" s="66"/>
      <c r="E1369" s="68">
        <v>33857.26</v>
      </c>
      <c r="F1369" s="68">
        <v>0</v>
      </c>
      <c r="G1369" s="68">
        <v>0</v>
      </c>
      <c r="H1369" s="68">
        <v>0</v>
      </c>
      <c r="I1369" s="68">
        <v>0</v>
      </c>
      <c r="J1369" s="68">
        <v>0</v>
      </c>
      <c r="K1369" s="65" t="str">
        <f t="shared" si="73"/>
        <v>1-30</v>
      </c>
      <c r="L1369" s="66" t="s">
        <v>3804</v>
      </c>
    </row>
    <row r="1370" spans="1:12" x14ac:dyDescent="0.2">
      <c r="A1370" s="66">
        <v>361764</v>
      </c>
      <c r="B1370" s="67"/>
      <c r="C1370" s="66" t="s">
        <v>42</v>
      </c>
      <c r="D1370" s="66"/>
      <c r="E1370" s="68">
        <v>33830.61425132813</v>
      </c>
      <c r="F1370" s="68">
        <v>0</v>
      </c>
      <c r="G1370" s="68">
        <v>0</v>
      </c>
      <c r="H1370" s="68">
        <v>0</v>
      </c>
      <c r="I1370" s="68">
        <v>0</v>
      </c>
      <c r="J1370" s="68">
        <v>0</v>
      </c>
      <c r="K1370" s="65" t="str">
        <f t="shared" si="73"/>
        <v>1-30</v>
      </c>
      <c r="L1370" s="66" t="s">
        <v>555</v>
      </c>
    </row>
    <row r="1371" spans="1:12" x14ac:dyDescent="0.2">
      <c r="A1371" s="66">
        <v>315428</v>
      </c>
      <c r="B1371" s="67"/>
      <c r="C1371" s="66" t="s">
        <v>42</v>
      </c>
      <c r="D1371" s="66"/>
      <c r="E1371" s="68">
        <v>33814.173470026326</v>
      </c>
      <c r="F1371" s="68">
        <v>0</v>
      </c>
      <c r="G1371" s="68">
        <v>0</v>
      </c>
      <c r="H1371" s="68">
        <v>0</v>
      </c>
      <c r="I1371" s="68">
        <v>0</v>
      </c>
      <c r="J1371" s="68">
        <v>0</v>
      </c>
      <c r="K1371" s="65" t="str">
        <f t="shared" si="73"/>
        <v>1-30</v>
      </c>
      <c r="L1371" s="66" t="s">
        <v>555</v>
      </c>
    </row>
    <row r="1372" spans="1:12" x14ac:dyDescent="0.2">
      <c r="A1372" s="66">
        <v>364250</v>
      </c>
      <c r="B1372" s="67"/>
      <c r="C1372" s="66" t="s">
        <v>42</v>
      </c>
      <c r="D1372" s="66"/>
      <c r="E1372" s="68">
        <v>33805.800631325401</v>
      </c>
      <c r="F1372" s="68">
        <v>0</v>
      </c>
      <c r="G1372" s="68">
        <v>0</v>
      </c>
      <c r="H1372" s="68">
        <v>0</v>
      </c>
      <c r="I1372" s="68">
        <v>0</v>
      </c>
      <c r="J1372" s="68">
        <v>0</v>
      </c>
      <c r="K1372" s="65" t="str">
        <f t="shared" si="73"/>
        <v>1-30</v>
      </c>
      <c r="L1372" s="66" t="s">
        <v>555</v>
      </c>
    </row>
    <row r="1373" spans="1:12" x14ac:dyDescent="0.2">
      <c r="A1373" s="66">
        <v>333057</v>
      </c>
      <c r="B1373" s="67"/>
      <c r="C1373" s="66" t="s">
        <v>42</v>
      </c>
      <c r="D1373" s="66"/>
      <c r="E1373" s="68">
        <v>33737.79</v>
      </c>
      <c r="F1373" s="68">
        <v>0</v>
      </c>
      <c r="G1373" s="68">
        <v>0</v>
      </c>
      <c r="H1373" s="68">
        <v>0</v>
      </c>
      <c r="I1373" s="68">
        <v>0</v>
      </c>
      <c r="J1373" s="68">
        <v>0</v>
      </c>
      <c r="K1373" s="65" t="str">
        <f t="shared" si="73"/>
        <v>1-30</v>
      </c>
      <c r="L1373" s="66" t="s">
        <v>3804</v>
      </c>
    </row>
    <row r="1374" spans="1:12" x14ac:dyDescent="0.2">
      <c r="A1374" s="66">
        <v>319153</v>
      </c>
      <c r="B1374" s="67"/>
      <c r="C1374" s="66" t="s">
        <v>42</v>
      </c>
      <c r="D1374" s="66"/>
      <c r="E1374" s="68">
        <v>33511.619092592984</v>
      </c>
      <c r="F1374" s="68">
        <v>0</v>
      </c>
      <c r="G1374" s="68">
        <v>0</v>
      </c>
      <c r="H1374" s="68">
        <v>0</v>
      </c>
      <c r="I1374" s="68">
        <v>0</v>
      </c>
      <c r="J1374" s="68">
        <v>0</v>
      </c>
      <c r="K1374" s="65" t="str">
        <f t="shared" si="73"/>
        <v>1-30</v>
      </c>
      <c r="L1374" s="66" t="s">
        <v>555</v>
      </c>
    </row>
    <row r="1375" spans="1:12" x14ac:dyDescent="0.2">
      <c r="A1375" s="66">
        <v>314436</v>
      </c>
      <c r="B1375" s="67"/>
      <c r="C1375" s="66" t="s">
        <v>42</v>
      </c>
      <c r="D1375" s="66"/>
      <c r="E1375" s="68">
        <v>33458.471231887124</v>
      </c>
      <c r="F1375" s="68">
        <v>0</v>
      </c>
      <c r="G1375" s="68">
        <v>0</v>
      </c>
      <c r="H1375" s="68">
        <v>0</v>
      </c>
      <c r="I1375" s="68">
        <v>0</v>
      </c>
      <c r="J1375" s="68">
        <v>0</v>
      </c>
      <c r="K1375" s="65" t="str">
        <f t="shared" si="73"/>
        <v>1-30</v>
      </c>
      <c r="L1375" s="66" t="s">
        <v>555</v>
      </c>
    </row>
    <row r="1376" spans="1:12" x14ac:dyDescent="0.2">
      <c r="A1376" s="66">
        <v>19872</v>
      </c>
      <c r="B1376" s="69"/>
      <c r="C1376" s="66" t="s">
        <v>42</v>
      </c>
      <c r="D1376" s="66"/>
      <c r="E1376" s="70">
        <v>33310.522840000005</v>
      </c>
      <c r="F1376" s="68"/>
      <c r="G1376" s="68"/>
      <c r="H1376" s="68"/>
      <c r="I1376" s="68"/>
      <c r="J1376" s="68"/>
      <c r="K1376" s="69"/>
      <c r="L1376" s="66" t="s">
        <v>5021</v>
      </c>
    </row>
    <row r="1377" spans="1:12" x14ac:dyDescent="0.2">
      <c r="A1377" s="66">
        <v>338485</v>
      </c>
      <c r="B1377" s="67"/>
      <c r="C1377" s="66" t="s">
        <v>42</v>
      </c>
      <c r="D1377" s="66"/>
      <c r="E1377" s="68">
        <v>33151.19</v>
      </c>
      <c r="F1377" s="68">
        <v>0</v>
      </c>
      <c r="G1377" s="68">
        <v>0</v>
      </c>
      <c r="H1377" s="68">
        <v>0</v>
      </c>
      <c r="I1377" s="68">
        <v>0</v>
      </c>
      <c r="J1377" s="68">
        <v>0</v>
      </c>
      <c r="K1377" s="65" t="str">
        <f t="shared" ref="K1377:K1385" si="74">+IF(I1377&gt;0,"120+",IF(H1377&gt;0,"91-120",IF(G1377&gt;0,"61-90",IF(F1377&gt;0,"31-60","1-30"))))</f>
        <v>1-30</v>
      </c>
      <c r="L1377" s="66" t="s">
        <v>3742</v>
      </c>
    </row>
    <row r="1378" spans="1:12" x14ac:dyDescent="0.2">
      <c r="A1378" s="66">
        <v>366725</v>
      </c>
      <c r="B1378" s="67"/>
      <c r="C1378" s="66" t="s">
        <v>42</v>
      </c>
      <c r="D1378" s="66"/>
      <c r="E1378" s="68">
        <v>33091.202029346648</v>
      </c>
      <c r="F1378" s="68">
        <v>0</v>
      </c>
      <c r="G1378" s="68">
        <v>658793.59</v>
      </c>
      <c r="H1378" s="68">
        <v>0</v>
      </c>
      <c r="I1378" s="68">
        <v>0</v>
      </c>
      <c r="J1378" s="68">
        <v>658793.59</v>
      </c>
      <c r="K1378" s="65" t="str">
        <f t="shared" si="74"/>
        <v>61-90</v>
      </c>
      <c r="L1378" s="66" t="s">
        <v>555</v>
      </c>
    </row>
    <row r="1379" spans="1:12" x14ac:dyDescent="0.2">
      <c r="A1379" s="66">
        <v>342674</v>
      </c>
      <c r="B1379" s="67"/>
      <c r="C1379" s="66" t="s">
        <v>42</v>
      </c>
      <c r="D1379" s="66"/>
      <c r="E1379" s="68">
        <v>33050.292205842139</v>
      </c>
      <c r="F1379" s="68">
        <v>0</v>
      </c>
      <c r="G1379" s="68">
        <v>0</v>
      </c>
      <c r="H1379" s="68">
        <v>0</v>
      </c>
      <c r="I1379" s="68">
        <v>0</v>
      </c>
      <c r="J1379" s="68">
        <v>0</v>
      </c>
      <c r="K1379" s="65" t="str">
        <f t="shared" si="74"/>
        <v>1-30</v>
      </c>
      <c r="L1379" s="66" t="s">
        <v>555</v>
      </c>
    </row>
    <row r="1380" spans="1:12" x14ac:dyDescent="0.2">
      <c r="A1380" s="66">
        <v>319027</v>
      </c>
      <c r="B1380" s="67"/>
      <c r="C1380" s="66" t="s">
        <v>42</v>
      </c>
      <c r="D1380" s="66"/>
      <c r="E1380" s="68">
        <v>32952.290462031342</v>
      </c>
      <c r="F1380" s="68">
        <v>0</v>
      </c>
      <c r="G1380" s="68">
        <v>0</v>
      </c>
      <c r="H1380" s="68">
        <v>0</v>
      </c>
      <c r="I1380" s="68">
        <v>0</v>
      </c>
      <c r="J1380" s="68">
        <v>0</v>
      </c>
      <c r="K1380" s="65" t="str">
        <f t="shared" si="74"/>
        <v>1-30</v>
      </c>
      <c r="L1380" s="66" t="s">
        <v>555</v>
      </c>
    </row>
    <row r="1381" spans="1:12" x14ac:dyDescent="0.2">
      <c r="A1381" s="66">
        <v>368132</v>
      </c>
      <c r="B1381" s="67"/>
      <c r="C1381" s="66" t="s">
        <v>42</v>
      </c>
      <c r="D1381" s="66"/>
      <c r="E1381" s="68">
        <v>32850.420003620115</v>
      </c>
      <c r="F1381" s="68">
        <v>0</v>
      </c>
      <c r="G1381" s="68">
        <v>0</v>
      </c>
      <c r="H1381" s="68">
        <v>0</v>
      </c>
      <c r="I1381" s="68">
        <v>0</v>
      </c>
      <c r="J1381" s="68">
        <v>0</v>
      </c>
      <c r="K1381" s="65" t="str">
        <f t="shared" si="74"/>
        <v>1-30</v>
      </c>
      <c r="L1381" s="66" t="s">
        <v>555</v>
      </c>
    </row>
    <row r="1382" spans="1:12" x14ac:dyDescent="0.2">
      <c r="A1382" s="66">
        <v>315319</v>
      </c>
      <c r="B1382" s="67"/>
      <c r="C1382" s="66" t="s">
        <v>42</v>
      </c>
      <c r="D1382" s="66"/>
      <c r="E1382" s="68">
        <v>32734.87</v>
      </c>
      <c r="F1382" s="68">
        <v>0</v>
      </c>
      <c r="G1382" s="68">
        <v>0</v>
      </c>
      <c r="H1382" s="68">
        <v>0</v>
      </c>
      <c r="I1382" s="68">
        <v>0</v>
      </c>
      <c r="J1382" s="68">
        <v>0</v>
      </c>
      <c r="K1382" s="65" t="str">
        <f t="shared" si="74"/>
        <v>1-30</v>
      </c>
      <c r="L1382" s="66" t="s">
        <v>555</v>
      </c>
    </row>
    <row r="1383" spans="1:12" x14ac:dyDescent="0.2">
      <c r="A1383" s="66">
        <v>356786</v>
      </c>
      <c r="B1383" s="67"/>
      <c r="C1383" s="66" t="s">
        <v>42</v>
      </c>
      <c r="D1383" s="66"/>
      <c r="E1383" s="68">
        <v>32668.228761400038</v>
      </c>
      <c r="F1383" s="68">
        <v>0</v>
      </c>
      <c r="G1383" s="68">
        <v>0</v>
      </c>
      <c r="H1383" s="68">
        <v>0</v>
      </c>
      <c r="I1383" s="68">
        <v>0</v>
      </c>
      <c r="J1383" s="68">
        <v>0</v>
      </c>
      <c r="K1383" s="65" t="str">
        <f t="shared" si="74"/>
        <v>1-30</v>
      </c>
      <c r="L1383" s="66" t="s">
        <v>555</v>
      </c>
    </row>
    <row r="1384" spans="1:12" x14ac:dyDescent="0.2">
      <c r="A1384" s="66">
        <v>329351</v>
      </c>
      <c r="B1384" s="67"/>
      <c r="C1384" s="66" t="s">
        <v>42</v>
      </c>
      <c r="D1384" s="66"/>
      <c r="E1384" s="68">
        <v>32665.78</v>
      </c>
      <c r="F1384" s="68">
        <v>0</v>
      </c>
      <c r="G1384" s="68">
        <v>0</v>
      </c>
      <c r="H1384" s="68">
        <v>0</v>
      </c>
      <c r="I1384" s="68">
        <v>0</v>
      </c>
      <c r="J1384" s="68">
        <v>0</v>
      </c>
      <c r="K1384" s="65" t="str">
        <f t="shared" si="74"/>
        <v>1-30</v>
      </c>
      <c r="L1384" s="66" t="s">
        <v>3804</v>
      </c>
    </row>
    <row r="1385" spans="1:12" x14ac:dyDescent="0.2">
      <c r="A1385" s="66">
        <v>310806</v>
      </c>
      <c r="B1385" s="67"/>
      <c r="C1385" s="66" t="s">
        <v>42</v>
      </c>
      <c r="D1385" s="66"/>
      <c r="E1385" s="68">
        <v>32612.784887393929</v>
      </c>
      <c r="F1385" s="68">
        <v>0</v>
      </c>
      <c r="G1385" s="68">
        <v>0</v>
      </c>
      <c r="H1385" s="68">
        <v>0</v>
      </c>
      <c r="I1385" s="68">
        <v>0</v>
      </c>
      <c r="J1385" s="68">
        <v>0</v>
      </c>
      <c r="K1385" s="65" t="str">
        <f t="shared" si="74"/>
        <v>1-30</v>
      </c>
      <c r="L1385" s="66" t="s">
        <v>555</v>
      </c>
    </row>
    <row r="1386" spans="1:12" x14ac:dyDescent="0.2">
      <c r="A1386" s="66">
        <v>20140</v>
      </c>
      <c r="B1386" s="69"/>
      <c r="C1386" s="66" t="s">
        <v>42</v>
      </c>
      <c r="D1386" s="66"/>
      <c r="E1386" s="70">
        <v>32498.405980000003</v>
      </c>
      <c r="F1386" s="68"/>
      <c r="G1386" s="68"/>
      <c r="H1386" s="68"/>
      <c r="I1386" s="68"/>
      <c r="J1386" s="68"/>
      <c r="K1386" s="69"/>
      <c r="L1386" s="66" t="s">
        <v>5021</v>
      </c>
    </row>
    <row r="1387" spans="1:12" x14ac:dyDescent="0.2">
      <c r="A1387" s="66">
        <v>20204</v>
      </c>
      <c r="B1387" s="69"/>
      <c r="C1387" s="66" t="s">
        <v>42</v>
      </c>
      <c r="D1387" s="66"/>
      <c r="E1387" s="70">
        <v>32433.152840000002</v>
      </c>
      <c r="F1387" s="68"/>
      <c r="G1387" s="68"/>
      <c r="H1387" s="68"/>
      <c r="I1387" s="68"/>
      <c r="J1387" s="68"/>
      <c r="K1387" s="69"/>
      <c r="L1387" s="66" t="s">
        <v>5021</v>
      </c>
    </row>
    <row r="1388" spans="1:12" x14ac:dyDescent="0.2">
      <c r="A1388" s="66">
        <v>337047</v>
      </c>
      <c r="B1388" s="67"/>
      <c r="C1388" s="66" t="s">
        <v>42</v>
      </c>
      <c r="D1388" s="66"/>
      <c r="E1388" s="68">
        <v>32418.63</v>
      </c>
      <c r="F1388" s="68">
        <v>0</v>
      </c>
      <c r="G1388" s="68">
        <v>0</v>
      </c>
      <c r="H1388" s="68">
        <v>0</v>
      </c>
      <c r="I1388" s="68">
        <v>0</v>
      </c>
      <c r="J1388" s="68">
        <v>0</v>
      </c>
      <c r="K1388" s="65" t="str">
        <f t="shared" ref="K1388:K1393" si="75">+IF(I1388&gt;0,"120+",IF(H1388&gt;0,"91-120",IF(G1388&gt;0,"61-90",IF(F1388&gt;0,"31-60","1-30"))))</f>
        <v>1-30</v>
      </c>
      <c r="L1388" s="66" t="s">
        <v>3804</v>
      </c>
    </row>
    <row r="1389" spans="1:12" x14ac:dyDescent="0.2">
      <c r="A1389" s="66">
        <v>320761</v>
      </c>
      <c r="B1389" s="67"/>
      <c r="C1389" s="66" t="s">
        <v>43</v>
      </c>
      <c r="D1389" s="66"/>
      <c r="E1389" s="68">
        <v>32403.18</v>
      </c>
      <c r="F1389" s="68">
        <v>0</v>
      </c>
      <c r="G1389" s="68">
        <v>0</v>
      </c>
      <c r="H1389" s="68">
        <v>32403.18</v>
      </c>
      <c r="I1389" s="68">
        <v>0</v>
      </c>
      <c r="J1389" s="68">
        <v>32403.18</v>
      </c>
      <c r="K1389" s="65" t="str">
        <f t="shared" si="75"/>
        <v>91-120</v>
      </c>
      <c r="L1389" s="66" t="s">
        <v>3804</v>
      </c>
    </row>
    <row r="1390" spans="1:12" x14ac:dyDescent="0.2">
      <c r="A1390" s="66">
        <v>503310</v>
      </c>
      <c r="B1390" s="67"/>
      <c r="C1390" s="66" t="s">
        <v>42</v>
      </c>
      <c r="D1390" s="66"/>
      <c r="E1390" s="68">
        <v>32043.963791431244</v>
      </c>
      <c r="F1390" s="68">
        <v>0</v>
      </c>
      <c r="G1390" s="68">
        <v>0</v>
      </c>
      <c r="H1390" s="68">
        <v>0</v>
      </c>
      <c r="I1390" s="68">
        <v>0</v>
      </c>
      <c r="J1390" s="68">
        <v>0</v>
      </c>
      <c r="K1390" s="65" t="str">
        <f t="shared" si="75"/>
        <v>1-30</v>
      </c>
      <c r="L1390" s="66" t="s">
        <v>555</v>
      </c>
    </row>
    <row r="1391" spans="1:12" x14ac:dyDescent="0.2">
      <c r="A1391" s="66">
        <v>546289</v>
      </c>
      <c r="B1391" s="67"/>
      <c r="C1391" s="66" t="s">
        <v>42</v>
      </c>
      <c r="D1391" s="66"/>
      <c r="E1391" s="68">
        <v>31924.44</v>
      </c>
      <c r="F1391" s="68">
        <v>0</v>
      </c>
      <c r="G1391" s="68">
        <v>0</v>
      </c>
      <c r="H1391" s="68">
        <v>0</v>
      </c>
      <c r="I1391" s="68">
        <v>0</v>
      </c>
      <c r="J1391" s="68">
        <v>0</v>
      </c>
      <c r="K1391" s="65" t="str">
        <f t="shared" si="75"/>
        <v>1-30</v>
      </c>
      <c r="L1391" s="66" t="s">
        <v>3804</v>
      </c>
    </row>
    <row r="1392" spans="1:12" x14ac:dyDescent="0.2">
      <c r="A1392" s="66">
        <v>448330</v>
      </c>
      <c r="B1392" s="67"/>
      <c r="C1392" s="66" t="s">
        <v>42</v>
      </c>
      <c r="D1392" s="66"/>
      <c r="E1392" s="68">
        <v>31860.710687011047</v>
      </c>
      <c r="F1392" s="68">
        <v>0</v>
      </c>
      <c r="G1392" s="68">
        <v>0</v>
      </c>
      <c r="H1392" s="68">
        <v>0</v>
      </c>
      <c r="I1392" s="68">
        <v>0</v>
      </c>
      <c r="J1392" s="68">
        <v>0</v>
      </c>
      <c r="K1392" s="65" t="str">
        <f t="shared" si="75"/>
        <v>1-30</v>
      </c>
      <c r="L1392" s="66" t="s">
        <v>555</v>
      </c>
    </row>
    <row r="1393" spans="1:12" x14ac:dyDescent="0.2">
      <c r="A1393" s="66">
        <v>317870</v>
      </c>
      <c r="B1393" s="67"/>
      <c r="C1393" s="66" t="s">
        <v>42</v>
      </c>
      <c r="D1393" s="66"/>
      <c r="E1393" s="68">
        <v>31810.316434905497</v>
      </c>
      <c r="F1393" s="68">
        <v>0</v>
      </c>
      <c r="G1393" s="68">
        <v>0</v>
      </c>
      <c r="H1393" s="68">
        <v>0</v>
      </c>
      <c r="I1393" s="68">
        <v>0</v>
      </c>
      <c r="J1393" s="68">
        <v>0</v>
      </c>
      <c r="K1393" s="65" t="str">
        <f t="shared" si="75"/>
        <v>1-30</v>
      </c>
      <c r="L1393" s="66" t="s">
        <v>555</v>
      </c>
    </row>
    <row r="1394" spans="1:12" x14ac:dyDescent="0.2">
      <c r="A1394" s="66">
        <v>19209</v>
      </c>
      <c r="B1394" s="69"/>
      <c r="C1394" s="66" t="s">
        <v>42</v>
      </c>
      <c r="D1394" s="66"/>
      <c r="E1394" s="70">
        <v>31732.616160000001</v>
      </c>
      <c r="F1394" s="68"/>
      <c r="G1394" s="68"/>
      <c r="H1394" s="68"/>
      <c r="I1394" s="68"/>
      <c r="J1394" s="68"/>
      <c r="K1394" s="69"/>
      <c r="L1394" s="66" t="s">
        <v>5021</v>
      </c>
    </row>
    <row r="1395" spans="1:12" x14ac:dyDescent="0.2">
      <c r="A1395" s="66">
        <v>319141</v>
      </c>
      <c r="B1395" s="67"/>
      <c r="C1395" s="66" t="s">
        <v>42</v>
      </c>
      <c r="D1395" s="66"/>
      <c r="E1395" s="68">
        <v>31650.686499487903</v>
      </c>
      <c r="F1395" s="68">
        <v>0</v>
      </c>
      <c r="G1395" s="68">
        <v>0</v>
      </c>
      <c r="H1395" s="68">
        <v>0</v>
      </c>
      <c r="I1395" s="68">
        <v>0</v>
      </c>
      <c r="J1395" s="68">
        <v>0</v>
      </c>
      <c r="K1395" s="65" t="str">
        <f>+IF(I1395&gt;0,"120+",IF(H1395&gt;0,"91-120",IF(G1395&gt;0,"61-90",IF(F1395&gt;0,"31-60","1-30"))))</f>
        <v>1-30</v>
      </c>
      <c r="L1395" s="66" t="s">
        <v>555</v>
      </c>
    </row>
    <row r="1396" spans="1:12" x14ac:dyDescent="0.2">
      <c r="A1396" s="66">
        <v>316371</v>
      </c>
      <c r="B1396" s="67"/>
      <c r="C1396" s="66" t="s">
        <v>42</v>
      </c>
      <c r="D1396" s="66"/>
      <c r="E1396" s="68">
        <v>31620.403837084566</v>
      </c>
      <c r="F1396" s="68">
        <v>0</v>
      </c>
      <c r="G1396" s="68">
        <v>0</v>
      </c>
      <c r="H1396" s="68">
        <v>0</v>
      </c>
      <c r="I1396" s="68">
        <v>0</v>
      </c>
      <c r="J1396" s="68">
        <v>0</v>
      </c>
      <c r="K1396" s="65" t="str">
        <f>+IF(I1396&gt;0,"120+",IF(H1396&gt;0,"91-120",IF(G1396&gt;0,"61-90",IF(F1396&gt;0,"31-60","1-30"))))</f>
        <v>1-30</v>
      </c>
      <c r="L1396" s="66" t="s">
        <v>555</v>
      </c>
    </row>
    <row r="1397" spans="1:12" x14ac:dyDescent="0.2">
      <c r="A1397" s="66">
        <v>330507</v>
      </c>
      <c r="B1397" s="67"/>
      <c r="C1397" s="66" t="s">
        <v>42</v>
      </c>
      <c r="D1397" s="66"/>
      <c r="E1397" s="68">
        <v>31404.78</v>
      </c>
      <c r="F1397" s="68">
        <v>0</v>
      </c>
      <c r="G1397" s="68">
        <v>0</v>
      </c>
      <c r="H1397" s="68">
        <v>0</v>
      </c>
      <c r="I1397" s="68">
        <v>0</v>
      </c>
      <c r="J1397" s="68">
        <v>0</v>
      </c>
      <c r="K1397" s="65" t="str">
        <f>+IF(I1397&gt;0,"120+",IF(H1397&gt;0,"91-120",IF(G1397&gt;0,"61-90",IF(F1397&gt;0,"31-60","1-30"))))</f>
        <v>1-30</v>
      </c>
      <c r="L1397" s="66" t="s">
        <v>3804</v>
      </c>
    </row>
    <row r="1398" spans="1:12" x14ac:dyDescent="0.2">
      <c r="A1398" s="66">
        <v>20011</v>
      </c>
      <c r="B1398" s="69"/>
      <c r="C1398" s="66" t="s">
        <v>42</v>
      </c>
      <c r="D1398" s="66"/>
      <c r="E1398" s="70">
        <v>31359.729660000001</v>
      </c>
      <c r="F1398" s="68"/>
      <c r="G1398" s="68"/>
      <c r="H1398" s="68"/>
      <c r="I1398" s="68"/>
      <c r="J1398" s="68"/>
      <c r="K1398" s="69"/>
      <c r="L1398" s="66" t="s">
        <v>5021</v>
      </c>
    </row>
    <row r="1399" spans="1:12" x14ac:dyDescent="0.2">
      <c r="A1399" s="66">
        <v>371218</v>
      </c>
      <c r="B1399" s="67"/>
      <c r="C1399" s="66" t="s">
        <v>42</v>
      </c>
      <c r="D1399" s="66"/>
      <c r="E1399" s="68">
        <v>31345.484498754271</v>
      </c>
      <c r="F1399" s="68">
        <v>0</v>
      </c>
      <c r="G1399" s="68">
        <v>0</v>
      </c>
      <c r="H1399" s="68">
        <v>0</v>
      </c>
      <c r="I1399" s="68">
        <v>0</v>
      </c>
      <c r="J1399" s="68">
        <v>0</v>
      </c>
      <c r="K1399" s="65" t="str">
        <f>+IF(I1399&gt;0,"120+",IF(H1399&gt;0,"91-120",IF(G1399&gt;0,"61-90",IF(F1399&gt;0,"31-60","1-30"))))</f>
        <v>1-30</v>
      </c>
      <c r="L1399" s="66" t="s">
        <v>555</v>
      </c>
    </row>
    <row r="1400" spans="1:12" x14ac:dyDescent="0.2">
      <c r="A1400" s="66">
        <v>316278</v>
      </c>
      <c r="B1400" s="67"/>
      <c r="C1400" s="66" t="s">
        <v>42</v>
      </c>
      <c r="D1400" s="66"/>
      <c r="E1400" s="68">
        <v>31326.66</v>
      </c>
      <c r="F1400" s="68">
        <v>0</v>
      </c>
      <c r="G1400" s="68">
        <v>0</v>
      </c>
      <c r="H1400" s="68">
        <v>0</v>
      </c>
      <c r="I1400" s="68">
        <v>0</v>
      </c>
      <c r="J1400" s="68">
        <v>0</v>
      </c>
      <c r="K1400" s="65" t="str">
        <f>+IF(I1400&gt;0,"120+",IF(H1400&gt;0,"91-120",IF(G1400&gt;0,"61-90",IF(F1400&gt;0,"31-60","1-30"))))</f>
        <v>1-30</v>
      </c>
      <c r="L1400" s="66" t="s">
        <v>3243</v>
      </c>
    </row>
    <row r="1401" spans="1:12" x14ac:dyDescent="0.2">
      <c r="A1401" s="66">
        <v>311051</v>
      </c>
      <c r="B1401" s="67"/>
      <c r="C1401" s="66" t="s">
        <v>42</v>
      </c>
      <c r="D1401" s="66"/>
      <c r="E1401" s="68">
        <v>31319.238821451378</v>
      </c>
      <c r="F1401" s="68">
        <v>0</v>
      </c>
      <c r="G1401" s="68">
        <v>0</v>
      </c>
      <c r="H1401" s="68">
        <v>0</v>
      </c>
      <c r="I1401" s="68">
        <v>0</v>
      </c>
      <c r="J1401" s="68">
        <v>0</v>
      </c>
      <c r="K1401" s="65" t="str">
        <f>+IF(I1401&gt;0,"120+",IF(H1401&gt;0,"91-120",IF(G1401&gt;0,"61-90",IF(F1401&gt;0,"31-60","1-30"))))</f>
        <v>1-30</v>
      </c>
      <c r="L1401" s="66" t="s">
        <v>555</v>
      </c>
    </row>
    <row r="1402" spans="1:12" x14ac:dyDescent="0.2">
      <c r="A1402" s="66">
        <v>19772</v>
      </c>
      <c r="B1402" s="69"/>
      <c r="C1402" s="66" t="s">
        <v>42</v>
      </c>
      <c r="D1402" s="66"/>
      <c r="E1402" s="70">
        <v>31223.329820000003</v>
      </c>
      <c r="F1402" s="68"/>
      <c r="G1402" s="68"/>
      <c r="H1402" s="68"/>
      <c r="I1402" s="68"/>
      <c r="J1402" s="68"/>
      <c r="K1402" s="69"/>
      <c r="L1402" s="66" t="s">
        <v>5021</v>
      </c>
    </row>
    <row r="1403" spans="1:12" x14ac:dyDescent="0.2">
      <c r="A1403" s="66">
        <v>318234</v>
      </c>
      <c r="B1403" s="67"/>
      <c r="C1403" s="66" t="s">
        <v>42</v>
      </c>
      <c r="D1403" s="66"/>
      <c r="E1403" s="68">
        <v>31184.65</v>
      </c>
      <c r="F1403" s="68">
        <v>0</v>
      </c>
      <c r="G1403" s="68">
        <v>0</v>
      </c>
      <c r="H1403" s="68">
        <v>0</v>
      </c>
      <c r="I1403" s="68">
        <v>0</v>
      </c>
      <c r="J1403" s="68">
        <v>0</v>
      </c>
      <c r="K1403" s="65" t="str">
        <f>+IF(I1403&gt;0,"120+",IF(H1403&gt;0,"91-120",IF(G1403&gt;0,"61-90",IF(F1403&gt;0,"31-60","1-30"))))</f>
        <v>1-30</v>
      </c>
      <c r="L1403" s="66" t="s">
        <v>555</v>
      </c>
    </row>
    <row r="1404" spans="1:12" x14ac:dyDescent="0.2">
      <c r="A1404" s="66">
        <v>439344</v>
      </c>
      <c r="B1404" s="67"/>
      <c r="C1404" s="66" t="s">
        <v>42</v>
      </c>
      <c r="D1404" s="66"/>
      <c r="E1404" s="68">
        <v>31171.494308635098</v>
      </c>
      <c r="F1404" s="68">
        <v>0</v>
      </c>
      <c r="G1404" s="68">
        <v>0</v>
      </c>
      <c r="H1404" s="68">
        <v>0</v>
      </c>
      <c r="I1404" s="68">
        <v>0</v>
      </c>
      <c r="J1404" s="68">
        <v>0</v>
      </c>
      <c r="K1404" s="65" t="str">
        <f>+IF(I1404&gt;0,"120+",IF(H1404&gt;0,"91-120",IF(G1404&gt;0,"61-90",IF(F1404&gt;0,"31-60","1-30"))))</f>
        <v>1-30</v>
      </c>
      <c r="L1404" s="66" t="s">
        <v>555</v>
      </c>
    </row>
    <row r="1405" spans="1:12" x14ac:dyDescent="0.2">
      <c r="A1405" s="66">
        <v>315057</v>
      </c>
      <c r="B1405" s="67"/>
      <c r="C1405" s="66" t="s">
        <v>42</v>
      </c>
      <c r="D1405" s="66"/>
      <c r="E1405" s="68">
        <v>31122.052417329651</v>
      </c>
      <c r="F1405" s="68">
        <v>0</v>
      </c>
      <c r="G1405" s="68">
        <v>0</v>
      </c>
      <c r="H1405" s="68">
        <v>0</v>
      </c>
      <c r="I1405" s="68">
        <v>0</v>
      </c>
      <c r="J1405" s="68">
        <v>0</v>
      </c>
      <c r="K1405" s="65" t="str">
        <f>+IF(I1405&gt;0,"120+",IF(H1405&gt;0,"91-120",IF(G1405&gt;0,"61-90",IF(F1405&gt;0,"31-60","1-30"))))</f>
        <v>1-30</v>
      </c>
      <c r="L1405" s="66" t="s">
        <v>555</v>
      </c>
    </row>
    <row r="1406" spans="1:12" x14ac:dyDescent="0.2">
      <c r="A1406" s="66">
        <v>20182</v>
      </c>
      <c r="B1406" s="69"/>
      <c r="C1406" s="66" t="s">
        <v>42</v>
      </c>
      <c r="D1406" s="66"/>
      <c r="E1406" s="70">
        <v>31045.364980000002</v>
      </c>
      <c r="F1406" s="68"/>
      <c r="G1406" s="68"/>
      <c r="H1406" s="68"/>
      <c r="I1406" s="68"/>
      <c r="J1406" s="68"/>
      <c r="K1406" s="69"/>
      <c r="L1406" s="66" t="s">
        <v>5021</v>
      </c>
    </row>
    <row r="1407" spans="1:12" x14ac:dyDescent="0.2">
      <c r="A1407" s="66">
        <v>360011</v>
      </c>
      <c r="B1407" s="67"/>
      <c r="C1407" s="66" t="s">
        <v>42</v>
      </c>
      <c r="D1407" s="66"/>
      <c r="E1407" s="68">
        <v>30910.71</v>
      </c>
      <c r="F1407" s="68">
        <v>0</v>
      </c>
      <c r="G1407" s="68">
        <v>0</v>
      </c>
      <c r="H1407" s="68">
        <v>0</v>
      </c>
      <c r="I1407" s="68">
        <v>0</v>
      </c>
      <c r="J1407" s="68">
        <v>0</v>
      </c>
      <c r="K1407" s="65" t="str">
        <f t="shared" ref="K1407:K1418" si="76">+IF(I1407&gt;0,"120+",IF(H1407&gt;0,"91-120",IF(G1407&gt;0,"61-90",IF(F1407&gt;0,"31-60","1-30"))))</f>
        <v>1-30</v>
      </c>
      <c r="L1407" s="66" t="s">
        <v>3804</v>
      </c>
    </row>
    <row r="1408" spans="1:12" x14ac:dyDescent="0.2">
      <c r="A1408" s="66">
        <v>368588</v>
      </c>
      <c r="B1408" s="67"/>
      <c r="C1408" s="66" t="s">
        <v>42</v>
      </c>
      <c r="D1408" s="66"/>
      <c r="E1408" s="68">
        <v>30852.25</v>
      </c>
      <c r="F1408" s="68">
        <v>0</v>
      </c>
      <c r="G1408" s="68">
        <v>0</v>
      </c>
      <c r="H1408" s="68">
        <v>0</v>
      </c>
      <c r="I1408" s="68">
        <v>0</v>
      </c>
      <c r="J1408" s="68">
        <v>0</v>
      </c>
      <c r="K1408" s="65" t="str">
        <f t="shared" si="76"/>
        <v>1-30</v>
      </c>
      <c r="L1408" s="66" t="s">
        <v>3581</v>
      </c>
    </row>
    <row r="1409" spans="1:12" x14ac:dyDescent="0.2">
      <c r="A1409" s="66">
        <v>350553</v>
      </c>
      <c r="B1409" s="67"/>
      <c r="C1409" s="66" t="s">
        <v>42</v>
      </c>
      <c r="D1409" s="66"/>
      <c r="E1409" s="68">
        <v>30791.14</v>
      </c>
      <c r="F1409" s="68">
        <v>0</v>
      </c>
      <c r="G1409" s="68">
        <v>0</v>
      </c>
      <c r="H1409" s="68">
        <v>0</v>
      </c>
      <c r="I1409" s="68">
        <v>0</v>
      </c>
      <c r="J1409" s="68">
        <v>0</v>
      </c>
      <c r="K1409" s="65" t="str">
        <f t="shared" si="76"/>
        <v>1-30</v>
      </c>
      <c r="L1409" s="66" t="s">
        <v>3742</v>
      </c>
    </row>
    <row r="1410" spans="1:12" x14ac:dyDescent="0.2">
      <c r="A1410" s="66">
        <v>370174</v>
      </c>
      <c r="B1410" s="67"/>
      <c r="C1410" s="66" t="s">
        <v>42</v>
      </c>
      <c r="D1410" s="66"/>
      <c r="E1410" s="68">
        <v>30771.528892191025</v>
      </c>
      <c r="F1410" s="68">
        <v>0</v>
      </c>
      <c r="G1410" s="68">
        <v>0</v>
      </c>
      <c r="H1410" s="68">
        <v>0</v>
      </c>
      <c r="I1410" s="68">
        <v>0</v>
      </c>
      <c r="J1410" s="68">
        <v>0</v>
      </c>
      <c r="K1410" s="65" t="str">
        <f t="shared" si="76"/>
        <v>1-30</v>
      </c>
      <c r="L1410" s="66" t="s">
        <v>555</v>
      </c>
    </row>
    <row r="1411" spans="1:12" x14ac:dyDescent="0.2">
      <c r="A1411" s="66">
        <v>334166</v>
      </c>
      <c r="B1411" s="67"/>
      <c r="C1411" s="66" t="s">
        <v>42</v>
      </c>
      <c r="D1411" s="66"/>
      <c r="E1411" s="68">
        <v>30685.75</v>
      </c>
      <c r="F1411" s="68">
        <v>0</v>
      </c>
      <c r="G1411" s="68">
        <v>0</v>
      </c>
      <c r="H1411" s="68">
        <v>0</v>
      </c>
      <c r="I1411" s="68">
        <v>0</v>
      </c>
      <c r="J1411" s="68">
        <v>0</v>
      </c>
      <c r="K1411" s="65" t="str">
        <f t="shared" si="76"/>
        <v>1-30</v>
      </c>
      <c r="L1411" s="66" t="s">
        <v>3804</v>
      </c>
    </row>
    <row r="1412" spans="1:12" x14ac:dyDescent="0.2">
      <c r="A1412" s="66">
        <v>314751</v>
      </c>
      <c r="B1412" s="67"/>
      <c r="C1412" s="66" t="s">
        <v>42</v>
      </c>
      <c r="D1412" s="66"/>
      <c r="E1412" s="68">
        <v>30593.53</v>
      </c>
      <c r="F1412" s="68">
        <v>0</v>
      </c>
      <c r="G1412" s="68">
        <v>0</v>
      </c>
      <c r="H1412" s="68">
        <v>0</v>
      </c>
      <c r="I1412" s="68">
        <v>0</v>
      </c>
      <c r="J1412" s="68">
        <v>0</v>
      </c>
      <c r="K1412" s="65" t="str">
        <f t="shared" si="76"/>
        <v>1-30</v>
      </c>
      <c r="L1412" s="66" t="s">
        <v>3639</v>
      </c>
    </row>
    <row r="1413" spans="1:12" x14ac:dyDescent="0.2">
      <c r="A1413" s="66">
        <v>364438</v>
      </c>
      <c r="B1413" s="67"/>
      <c r="C1413" s="66" t="s">
        <v>42</v>
      </c>
      <c r="D1413" s="66"/>
      <c r="E1413" s="68">
        <v>30570.799999999999</v>
      </c>
      <c r="F1413" s="68">
        <v>0</v>
      </c>
      <c r="G1413" s="68">
        <v>0</v>
      </c>
      <c r="H1413" s="68">
        <v>0</v>
      </c>
      <c r="I1413" s="68">
        <v>0</v>
      </c>
      <c r="J1413" s="68">
        <v>0</v>
      </c>
      <c r="K1413" s="65" t="str">
        <f t="shared" si="76"/>
        <v>1-30</v>
      </c>
      <c r="L1413" s="66" t="s">
        <v>3742</v>
      </c>
    </row>
    <row r="1414" spans="1:12" x14ac:dyDescent="0.2">
      <c r="A1414" s="66">
        <v>328586</v>
      </c>
      <c r="B1414" s="67"/>
      <c r="C1414" s="66" t="s">
        <v>43</v>
      </c>
      <c r="D1414" s="66"/>
      <c r="E1414" s="68">
        <v>30466.618727757421</v>
      </c>
      <c r="F1414" s="68">
        <v>0</v>
      </c>
      <c r="G1414" s="68">
        <v>0</v>
      </c>
      <c r="H1414" s="68">
        <v>0</v>
      </c>
      <c r="I1414" s="68">
        <v>606542.28</v>
      </c>
      <c r="J1414" s="68">
        <v>606542.28</v>
      </c>
      <c r="K1414" s="65" t="str">
        <f t="shared" si="76"/>
        <v>120+</v>
      </c>
      <c r="L1414" s="66" t="s">
        <v>555</v>
      </c>
    </row>
    <row r="1415" spans="1:12" x14ac:dyDescent="0.2">
      <c r="A1415" s="66">
        <v>359760</v>
      </c>
      <c r="B1415" s="67"/>
      <c r="C1415" s="66" t="s">
        <v>42</v>
      </c>
      <c r="D1415" s="66"/>
      <c r="E1415" s="68">
        <v>30450.456722955641</v>
      </c>
      <c r="F1415" s="68">
        <v>0</v>
      </c>
      <c r="G1415" s="68">
        <v>606220.52</v>
      </c>
      <c r="H1415" s="68">
        <v>0</v>
      </c>
      <c r="I1415" s="68">
        <v>0</v>
      </c>
      <c r="J1415" s="68">
        <v>606220.52</v>
      </c>
      <c r="K1415" s="65" t="str">
        <f t="shared" si="76"/>
        <v>61-90</v>
      </c>
      <c r="L1415" s="66" t="s">
        <v>555</v>
      </c>
    </row>
    <row r="1416" spans="1:12" x14ac:dyDescent="0.2">
      <c r="A1416" s="66">
        <v>317636</v>
      </c>
      <c r="B1416" s="67"/>
      <c r="C1416" s="66" t="s">
        <v>42</v>
      </c>
      <c r="D1416" s="66"/>
      <c r="E1416" s="68">
        <v>30424.659599552793</v>
      </c>
      <c r="F1416" s="68">
        <v>0</v>
      </c>
      <c r="G1416" s="68">
        <v>0</v>
      </c>
      <c r="H1416" s="68">
        <v>0</v>
      </c>
      <c r="I1416" s="68">
        <v>0</v>
      </c>
      <c r="J1416" s="68">
        <v>0</v>
      </c>
      <c r="K1416" s="65" t="str">
        <f t="shared" si="76"/>
        <v>1-30</v>
      </c>
      <c r="L1416" s="66" t="s">
        <v>555</v>
      </c>
    </row>
    <row r="1417" spans="1:12" x14ac:dyDescent="0.2">
      <c r="A1417" s="66">
        <v>356784</v>
      </c>
      <c r="B1417" s="67"/>
      <c r="C1417" s="66" t="s">
        <v>42</v>
      </c>
      <c r="D1417" s="66"/>
      <c r="E1417" s="68">
        <v>30396.172157349658</v>
      </c>
      <c r="F1417" s="68">
        <v>0</v>
      </c>
      <c r="G1417" s="68">
        <v>0</v>
      </c>
      <c r="H1417" s="68">
        <v>0</v>
      </c>
      <c r="I1417" s="68">
        <v>0</v>
      </c>
      <c r="J1417" s="68">
        <v>0</v>
      </c>
      <c r="K1417" s="65" t="str">
        <f t="shared" si="76"/>
        <v>1-30</v>
      </c>
      <c r="L1417" s="66" t="s">
        <v>555</v>
      </c>
    </row>
    <row r="1418" spans="1:12" x14ac:dyDescent="0.2">
      <c r="A1418" s="66">
        <v>370390</v>
      </c>
      <c r="B1418" s="67"/>
      <c r="C1418" s="66" t="s">
        <v>42</v>
      </c>
      <c r="D1418" s="66"/>
      <c r="E1418" s="68">
        <v>30290.146171037974</v>
      </c>
      <c r="F1418" s="68">
        <v>603028.99</v>
      </c>
      <c r="G1418" s="68">
        <v>0</v>
      </c>
      <c r="H1418" s="68">
        <v>0</v>
      </c>
      <c r="I1418" s="68">
        <v>0</v>
      </c>
      <c r="J1418" s="68">
        <v>603028.99</v>
      </c>
      <c r="K1418" s="65" t="str">
        <f t="shared" si="76"/>
        <v>31-60</v>
      </c>
      <c r="L1418" s="66" t="s">
        <v>555</v>
      </c>
    </row>
    <row r="1419" spans="1:12" x14ac:dyDescent="0.2">
      <c r="A1419" s="66">
        <v>19956</v>
      </c>
      <c r="B1419" s="69"/>
      <c r="C1419" s="66" t="s">
        <v>42</v>
      </c>
      <c r="D1419" s="66"/>
      <c r="E1419" s="70">
        <v>30283.532080000001</v>
      </c>
      <c r="F1419" s="68"/>
      <c r="G1419" s="68"/>
      <c r="H1419" s="68"/>
      <c r="I1419" s="68"/>
      <c r="J1419" s="68"/>
      <c r="K1419" s="69"/>
      <c r="L1419" s="66" t="s">
        <v>5021</v>
      </c>
    </row>
    <row r="1420" spans="1:12" x14ac:dyDescent="0.2">
      <c r="A1420" s="66">
        <v>320688</v>
      </c>
      <c r="B1420" s="67"/>
      <c r="C1420" s="66" t="s">
        <v>43</v>
      </c>
      <c r="D1420" s="66"/>
      <c r="E1420" s="68">
        <v>30106.43</v>
      </c>
      <c r="F1420" s="68">
        <v>0</v>
      </c>
      <c r="G1420" s="68">
        <v>0</v>
      </c>
      <c r="H1420" s="68">
        <v>0</v>
      </c>
      <c r="I1420" s="68">
        <v>30106.43</v>
      </c>
      <c r="J1420" s="68">
        <v>30106.43</v>
      </c>
      <c r="K1420" s="65" t="str">
        <f>+IF(I1420&gt;0,"120+",IF(H1420&gt;0,"91-120",IF(G1420&gt;0,"61-90",IF(F1420&gt;0,"31-60","1-30"))))</f>
        <v>120+</v>
      </c>
      <c r="L1420" s="66" t="s">
        <v>3804</v>
      </c>
    </row>
    <row r="1421" spans="1:12" x14ac:dyDescent="0.2">
      <c r="A1421" s="66">
        <v>363311</v>
      </c>
      <c r="B1421" s="67"/>
      <c r="C1421" s="66" t="s">
        <v>42</v>
      </c>
      <c r="D1421" s="66"/>
      <c r="E1421" s="68">
        <v>30075.913714114362</v>
      </c>
      <c r="F1421" s="68">
        <v>0</v>
      </c>
      <c r="G1421" s="68">
        <v>0</v>
      </c>
      <c r="H1421" s="68">
        <v>0</v>
      </c>
      <c r="I1421" s="68">
        <v>0</v>
      </c>
      <c r="J1421" s="68">
        <v>0</v>
      </c>
      <c r="K1421" s="65" t="str">
        <f>+IF(I1421&gt;0,"120+",IF(H1421&gt;0,"91-120",IF(G1421&gt;0,"61-90",IF(F1421&gt;0,"31-60","1-30"))))</f>
        <v>1-30</v>
      </c>
      <c r="L1421" s="66" t="s">
        <v>555</v>
      </c>
    </row>
    <row r="1422" spans="1:12" x14ac:dyDescent="0.2">
      <c r="A1422" s="66">
        <v>308894</v>
      </c>
      <c r="B1422" s="67"/>
      <c r="C1422" s="66" t="s">
        <v>42</v>
      </c>
      <c r="D1422" s="66"/>
      <c r="E1422" s="68">
        <v>29970.704467602773</v>
      </c>
      <c r="F1422" s="68">
        <v>0</v>
      </c>
      <c r="G1422" s="68">
        <v>0</v>
      </c>
      <c r="H1422" s="68">
        <v>0</v>
      </c>
      <c r="I1422" s="68">
        <v>0</v>
      </c>
      <c r="J1422" s="68">
        <v>0</v>
      </c>
      <c r="K1422" s="65" t="str">
        <f>+IF(I1422&gt;0,"120+",IF(H1422&gt;0,"91-120",IF(G1422&gt;0,"61-90",IF(F1422&gt;0,"31-60","1-30"))))</f>
        <v>1-30</v>
      </c>
      <c r="L1422" s="66" t="s">
        <v>555</v>
      </c>
    </row>
    <row r="1423" spans="1:12" x14ac:dyDescent="0.2">
      <c r="A1423" s="66">
        <v>319377</v>
      </c>
      <c r="B1423" s="67"/>
      <c r="C1423" s="66" t="s">
        <v>42</v>
      </c>
      <c r="D1423" s="66"/>
      <c r="E1423" s="68">
        <v>29777.850400981519</v>
      </c>
      <c r="F1423" s="68">
        <v>0</v>
      </c>
      <c r="G1423" s="68">
        <v>0</v>
      </c>
      <c r="H1423" s="68">
        <v>0</v>
      </c>
      <c r="I1423" s="68">
        <v>0</v>
      </c>
      <c r="J1423" s="68">
        <v>0</v>
      </c>
      <c r="K1423" s="65" t="str">
        <f>+IF(I1423&gt;0,"120+",IF(H1423&gt;0,"91-120",IF(G1423&gt;0,"61-90",IF(F1423&gt;0,"31-60","1-30"))))</f>
        <v>1-30</v>
      </c>
      <c r="L1423" s="66" t="s">
        <v>555</v>
      </c>
    </row>
    <row r="1424" spans="1:12" x14ac:dyDescent="0.2">
      <c r="A1424" s="66">
        <v>20105</v>
      </c>
      <c r="B1424" s="69"/>
      <c r="C1424" s="66" t="s">
        <v>42</v>
      </c>
      <c r="D1424" s="66"/>
      <c r="E1424" s="70">
        <v>29732.549840000003</v>
      </c>
      <c r="F1424" s="68"/>
      <c r="G1424" s="68"/>
      <c r="H1424" s="68"/>
      <c r="I1424" s="68"/>
      <c r="J1424" s="68"/>
      <c r="K1424" s="69"/>
      <c r="L1424" s="66" t="s">
        <v>5021</v>
      </c>
    </row>
    <row r="1425" spans="1:12" x14ac:dyDescent="0.2">
      <c r="A1425" s="66">
        <v>367850</v>
      </c>
      <c r="B1425" s="67"/>
      <c r="C1425" s="66" t="s">
        <v>42</v>
      </c>
      <c r="D1425" s="66"/>
      <c r="E1425" s="68">
        <v>29698.79</v>
      </c>
      <c r="F1425" s="68">
        <v>0</v>
      </c>
      <c r="G1425" s="68">
        <v>0</v>
      </c>
      <c r="H1425" s="68">
        <v>0</v>
      </c>
      <c r="I1425" s="68">
        <v>0</v>
      </c>
      <c r="J1425" s="68">
        <v>0</v>
      </c>
      <c r="K1425" s="65" t="str">
        <f t="shared" ref="K1425:K1438" si="77">+IF(I1425&gt;0,"120+",IF(H1425&gt;0,"91-120",IF(G1425&gt;0,"61-90",IF(F1425&gt;0,"31-60","1-30"))))</f>
        <v>1-30</v>
      </c>
      <c r="L1425" s="66" t="s">
        <v>3804</v>
      </c>
    </row>
    <row r="1426" spans="1:12" x14ac:dyDescent="0.2">
      <c r="A1426" s="66">
        <v>311936</v>
      </c>
      <c r="B1426" s="67"/>
      <c r="C1426" s="66" t="s">
        <v>42</v>
      </c>
      <c r="D1426" s="66"/>
      <c r="E1426" s="68">
        <v>29688.49</v>
      </c>
      <c r="F1426" s="68">
        <v>0</v>
      </c>
      <c r="G1426" s="68">
        <v>0</v>
      </c>
      <c r="H1426" s="68">
        <v>0</v>
      </c>
      <c r="I1426" s="68">
        <v>0</v>
      </c>
      <c r="J1426" s="68">
        <v>0</v>
      </c>
      <c r="K1426" s="65" t="str">
        <f t="shared" si="77"/>
        <v>1-30</v>
      </c>
      <c r="L1426" s="66" t="s">
        <v>3742</v>
      </c>
    </row>
    <row r="1427" spans="1:12" x14ac:dyDescent="0.2">
      <c r="A1427" s="66">
        <v>367406</v>
      </c>
      <c r="B1427" s="67"/>
      <c r="C1427" s="66" t="s">
        <v>42</v>
      </c>
      <c r="D1427" s="66"/>
      <c r="E1427" s="68">
        <v>29591.11</v>
      </c>
      <c r="F1427" s="68">
        <v>0</v>
      </c>
      <c r="G1427" s="68">
        <v>0</v>
      </c>
      <c r="H1427" s="68">
        <v>0</v>
      </c>
      <c r="I1427" s="68">
        <v>0</v>
      </c>
      <c r="J1427" s="68">
        <v>0</v>
      </c>
      <c r="K1427" s="65" t="str">
        <f t="shared" si="77"/>
        <v>1-30</v>
      </c>
      <c r="L1427" s="66" t="s">
        <v>3243</v>
      </c>
    </row>
    <row r="1428" spans="1:12" x14ac:dyDescent="0.2">
      <c r="A1428" s="66">
        <v>359807</v>
      </c>
      <c r="B1428" s="67"/>
      <c r="C1428" s="66" t="s">
        <v>42</v>
      </c>
      <c r="D1428" s="66"/>
      <c r="E1428" s="68">
        <v>29335.368805632756</v>
      </c>
      <c r="F1428" s="68">
        <v>0</v>
      </c>
      <c r="G1428" s="68">
        <v>0</v>
      </c>
      <c r="H1428" s="68">
        <v>0</v>
      </c>
      <c r="I1428" s="68">
        <v>0</v>
      </c>
      <c r="J1428" s="68">
        <v>0</v>
      </c>
      <c r="K1428" s="65" t="str">
        <f t="shared" si="77"/>
        <v>1-30</v>
      </c>
      <c r="L1428" s="66" t="s">
        <v>555</v>
      </c>
    </row>
    <row r="1429" spans="1:12" x14ac:dyDescent="0.2">
      <c r="A1429" s="66">
        <v>369598</v>
      </c>
      <c r="B1429" s="67"/>
      <c r="C1429" s="66" t="s">
        <v>42</v>
      </c>
      <c r="D1429" s="66"/>
      <c r="E1429" s="68">
        <v>29250.445446923397</v>
      </c>
      <c r="F1429" s="68">
        <v>0</v>
      </c>
      <c r="G1429" s="68">
        <v>0</v>
      </c>
      <c r="H1429" s="68">
        <v>0</v>
      </c>
      <c r="I1429" s="68">
        <v>0</v>
      </c>
      <c r="J1429" s="68">
        <v>0</v>
      </c>
      <c r="K1429" s="65" t="str">
        <f t="shared" si="77"/>
        <v>1-30</v>
      </c>
      <c r="L1429" s="66" t="s">
        <v>555</v>
      </c>
    </row>
    <row r="1430" spans="1:12" x14ac:dyDescent="0.2">
      <c r="A1430" s="66">
        <v>390329</v>
      </c>
      <c r="B1430" s="67"/>
      <c r="C1430" s="66" t="s">
        <v>42</v>
      </c>
      <c r="D1430" s="66"/>
      <c r="E1430" s="68">
        <v>29173.228877114892</v>
      </c>
      <c r="F1430" s="68">
        <v>0</v>
      </c>
      <c r="G1430" s="68">
        <v>0</v>
      </c>
      <c r="H1430" s="68">
        <v>0</v>
      </c>
      <c r="I1430" s="68">
        <v>0</v>
      </c>
      <c r="J1430" s="68">
        <v>0</v>
      </c>
      <c r="K1430" s="65" t="str">
        <f t="shared" si="77"/>
        <v>1-30</v>
      </c>
      <c r="L1430" s="66" t="s">
        <v>555</v>
      </c>
    </row>
    <row r="1431" spans="1:12" x14ac:dyDescent="0.2">
      <c r="A1431" s="66">
        <v>359409</v>
      </c>
      <c r="B1431" s="67"/>
      <c r="C1431" s="66" t="s">
        <v>42</v>
      </c>
      <c r="D1431" s="66"/>
      <c r="E1431" s="68">
        <v>29083.644174405013</v>
      </c>
      <c r="F1431" s="68">
        <v>0</v>
      </c>
      <c r="G1431" s="68">
        <v>0</v>
      </c>
      <c r="H1431" s="68">
        <v>0</v>
      </c>
      <c r="I1431" s="68">
        <v>0</v>
      </c>
      <c r="J1431" s="68">
        <v>0</v>
      </c>
      <c r="K1431" s="65" t="str">
        <f t="shared" si="77"/>
        <v>1-30</v>
      </c>
      <c r="L1431" s="66" t="s">
        <v>555</v>
      </c>
    </row>
    <row r="1432" spans="1:12" x14ac:dyDescent="0.2">
      <c r="A1432" s="66">
        <v>334946</v>
      </c>
      <c r="B1432" s="67"/>
      <c r="C1432" s="66" t="s">
        <v>42</v>
      </c>
      <c r="D1432" s="66"/>
      <c r="E1432" s="68">
        <v>28993.61</v>
      </c>
      <c r="F1432" s="68">
        <v>0</v>
      </c>
      <c r="G1432" s="68">
        <v>0</v>
      </c>
      <c r="H1432" s="68">
        <v>0</v>
      </c>
      <c r="I1432" s="68">
        <v>0</v>
      </c>
      <c r="J1432" s="68">
        <v>0</v>
      </c>
      <c r="K1432" s="65" t="str">
        <f t="shared" si="77"/>
        <v>1-30</v>
      </c>
      <c r="L1432" s="66" t="s">
        <v>3243</v>
      </c>
    </row>
    <row r="1433" spans="1:12" x14ac:dyDescent="0.2">
      <c r="A1433" s="66">
        <v>312309</v>
      </c>
      <c r="B1433" s="67"/>
      <c r="C1433" s="66" t="s">
        <v>42</v>
      </c>
      <c r="D1433" s="66"/>
      <c r="E1433" s="68">
        <v>28969.513577592439</v>
      </c>
      <c r="F1433" s="68">
        <v>0</v>
      </c>
      <c r="G1433" s="68">
        <v>0</v>
      </c>
      <c r="H1433" s="68">
        <v>0</v>
      </c>
      <c r="I1433" s="68">
        <v>0</v>
      </c>
      <c r="J1433" s="68">
        <v>0</v>
      </c>
      <c r="K1433" s="65" t="str">
        <f t="shared" si="77"/>
        <v>1-30</v>
      </c>
      <c r="L1433" s="66" t="s">
        <v>555</v>
      </c>
    </row>
    <row r="1434" spans="1:12" x14ac:dyDescent="0.2">
      <c r="A1434" s="66">
        <v>370799</v>
      </c>
      <c r="B1434" s="67"/>
      <c r="C1434" s="66" t="s">
        <v>42</v>
      </c>
      <c r="D1434" s="66"/>
      <c r="E1434" s="68">
        <v>28733.148275766391</v>
      </c>
      <c r="F1434" s="68">
        <v>0</v>
      </c>
      <c r="G1434" s="68">
        <v>0</v>
      </c>
      <c r="H1434" s="68">
        <v>0</v>
      </c>
      <c r="I1434" s="68">
        <v>0</v>
      </c>
      <c r="J1434" s="68">
        <v>0</v>
      </c>
      <c r="K1434" s="65" t="str">
        <f t="shared" si="77"/>
        <v>1-30</v>
      </c>
      <c r="L1434" s="66" t="s">
        <v>555</v>
      </c>
    </row>
    <row r="1435" spans="1:12" x14ac:dyDescent="0.2">
      <c r="A1435" s="66">
        <v>316035</v>
      </c>
      <c r="B1435" s="67"/>
      <c r="C1435" s="66" t="s">
        <v>42</v>
      </c>
      <c r="D1435" s="66"/>
      <c r="E1435" s="68">
        <v>28697.819507562501</v>
      </c>
      <c r="F1435" s="68">
        <v>0</v>
      </c>
      <c r="G1435" s="68">
        <v>0</v>
      </c>
      <c r="H1435" s="68">
        <v>0</v>
      </c>
      <c r="I1435" s="68">
        <v>0</v>
      </c>
      <c r="J1435" s="68">
        <v>0</v>
      </c>
      <c r="K1435" s="65" t="str">
        <f t="shared" si="77"/>
        <v>1-30</v>
      </c>
      <c r="L1435" s="66" t="s">
        <v>555</v>
      </c>
    </row>
    <row r="1436" spans="1:12" x14ac:dyDescent="0.2">
      <c r="A1436" s="66">
        <v>339600</v>
      </c>
      <c r="B1436" s="67"/>
      <c r="C1436" s="66" t="s">
        <v>42</v>
      </c>
      <c r="D1436" s="66"/>
      <c r="E1436" s="68">
        <v>28416.78</v>
      </c>
      <c r="F1436" s="68">
        <v>0</v>
      </c>
      <c r="G1436" s="68">
        <v>0</v>
      </c>
      <c r="H1436" s="68">
        <v>0</v>
      </c>
      <c r="I1436" s="68">
        <v>0</v>
      </c>
      <c r="J1436" s="68">
        <v>0</v>
      </c>
      <c r="K1436" s="65" t="str">
        <f t="shared" si="77"/>
        <v>1-30</v>
      </c>
      <c r="L1436" s="66" t="s">
        <v>5023</v>
      </c>
    </row>
    <row r="1437" spans="1:12" x14ac:dyDescent="0.2">
      <c r="A1437" s="66">
        <v>439385</v>
      </c>
      <c r="B1437" s="67"/>
      <c r="C1437" s="66" t="s">
        <v>42</v>
      </c>
      <c r="D1437" s="66"/>
      <c r="E1437" s="68">
        <v>28366.99</v>
      </c>
      <c r="F1437" s="68">
        <v>28366.99</v>
      </c>
      <c r="G1437" s="68">
        <v>0</v>
      </c>
      <c r="H1437" s="68">
        <v>0</v>
      </c>
      <c r="I1437" s="68">
        <v>0</v>
      </c>
      <c r="J1437" s="68">
        <v>28366.99</v>
      </c>
      <c r="K1437" s="65" t="str">
        <f t="shared" si="77"/>
        <v>31-60</v>
      </c>
      <c r="L1437" s="66" t="s">
        <v>3243</v>
      </c>
    </row>
    <row r="1438" spans="1:12" x14ac:dyDescent="0.2">
      <c r="A1438" s="66">
        <v>360871</v>
      </c>
      <c r="B1438" s="67"/>
      <c r="C1438" s="66" t="s">
        <v>42</v>
      </c>
      <c r="D1438" s="66"/>
      <c r="E1438" s="68">
        <v>28358.337038725087</v>
      </c>
      <c r="F1438" s="68">
        <v>0</v>
      </c>
      <c r="G1438" s="68">
        <v>0</v>
      </c>
      <c r="H1438" s="68">
        <v>0</v>
      </c>
      <c r="I1438" s="68">
        <v>0</v>
      </c>
      <c r="J1438" s="68">
        <v>0</v>
      </c>
      <c r="K1438" s="65" t="str">
        <f t="shared" si="77"/>
        <v>1-30</v>
      </c>
      <c r="L1438" s="66" t="s">
        <v>555</v>
      </c>
    </row>
    <row r="1439" spans="1:12" x14ac:dyDescent="0.2">
      <c r="A1439" s="66">
        <v>20053</v>
      </c>
      <c r="B1439" s="69"/>
      <c r="C1439" s="66" t="s">
        <v>42</v>
      </c>
      <c r="D1439" s="66"/>
      <c r="E1439" s="70">
        <v>28153.4552</v>
      </c>
      <c r="F1439" s="68"/>
      <c r="G1439" s="68"/>
      <c r="H1439" s="68"/>
      <c r="I1439" s="68"/>
      <c r="J1439" s="68"/>
      <c r="K1439" s="69"/>
      <c r="L1439" s="66" t="s">
        <v>5021</v>
      </c>
    </row>
    <row r="1440" spans="1:12" x14ac:dyDescent="0.2">
      <c r="A1440" s="66">
        <v>355463</v>
      </c>
      <c r="B1440" s="67"/>
      <c r="C1440" s="66" t="s">
        <v>42</v>
      </c>
      <c r="D1440" s="66"/>
      <c r="E1440" s="68">
        <v>28002.912572485922</v>
      </c>
      <c r="F1440" s="68">
        <v>0</v>
      </c>
      <c r="G1440" s="68">
        <v>0</v>
      </c>
      <c r="H1440" s="68">
        <v>0</v>
      </c>
      <c r="I1440" s="68">
        <v>0</v>
      </c>
      <c r="J1440" s="68">
        <v>0</v>
      </c>
      <c r="K1440" s="65" t="str">
        <f>+IF(I1440&gt;0,"120+",IF(H1440&gt;0,"91-120",IF(G1440&gt;0,"61-90",IF(F1440&gt;0,"31-60","1-30"))))</f>
        <v>1-30</v>
      </c>
      <c r="L1440" s="66" t="s">
        <v>555</v>
      </c>
    </row>
    <row r="1441" spans="1:12" x14ac:dyDescent="0.2">
      <c r="A1441" s="66">
        <v>309075</v>
      </c>
      <c r="B1441" s="67"/>
      <c r="C1441" s="66" t="s">
        <v>42</v>
      </c>
      <c r="D1441" s="66"/>
      <c r="E1441" s="68">
        <v>27993.93</v>
      </c>
      <c r="F1441" s="68">
        <v>0</v>
      </c>
      <c r="G1441" s="68">
        <v>0</v>
      </c>
      <c r="H1441" s="68">
        <v>0</v>
      </c>
      <c r="I1441" s="68">
        <v>0</v>
      </c>
      <c r="J1441" s="68">
        <v>0</v>
      </c>
      <c r="K1441" s="65" t="str">
        <f>+IF(I1441&gt;0,"120+",IF(H1441&gt;0,"91-120",IF(G1441&gt;0,"61-90",IF(F1441&gt;0,"31-60","1-30"))))</f>
        <v>1-30</v>
      </c>
      <c r="L1441" s="66" t="s">
        <v>3742</v>
      </c>
    </row>
    <row r="1442" spans="1:12" x14ac:dyDescent="0.2">
      <c r="A1442" s="66">
        <v>19292</v>
      </c>
      <c r="B1442" s="69"/>
      <c r="C1442" s="66" t="s">
        <v>42</v>
      </c>
      <c r="D1442" s="66"/>
      <c r="E1442" s="70">
        <v>27951.592440000004</v>
      </c>
      <c r="F1442" s="68"/>
      <c r="G1442" s="68"/>
      <c r="H1442" s="68"/>
      <c r="I1442" s="68"/>
      <c r="J1442" s="68"/>
      <c r="K1442" s="69"/>
      <c r="L1442" s="66" t="s">
        <v>5021</v>
      </c>
    </row>
    <row r="1443" spans="1:12" x14ac:dyDescent="0.2">
      <c r="A1443" s="66">
        <v>19885</v>
      </c>
      <c r="B1443" s="69"/>
      <c r="C1443" s="66" t="s">
        <v>42</v>
      </c>
      <c r="D1443" s="66"/>
      <c r="E1443" s="70">
        <v>27880.606900000002</v>
      </c>
      <c r="F1443" s="68"/>
      <c r="G1443" s="68"/>
      <c r="H1443" s="68"/>
      <c r="I1443" s="68"/>
      <c r="J1443" s="68"/>
      <c r="K1443" s="69"/>
      <c r="L1443" s="66" t="s">
        <v>5021</v>
      </c>
    </row>
    <row r="1444" spans="1:12" x14ac:dyDescent="0.2">
      <c r="A1444" s="66">
        <v>19765</v>
      </c>
      <c r="B1444" s="69"/>
      <c r="C1444" s="66" t="s">
        <v>42</v>
      </c>
      <c r="D1444" s="66"/>
      <c r="E1444" s="70">
        <v>27847.26684</v>
      </c>
      <c r="F1444" s="68"/>
      <c r="G1444" s="68"/>
      <c r="H1444" s="68"/>
      <c r="I1444" s="68"/>
      <c r="J1444" s="68"/>
      <c r="K1444" s="69"/>
      <c r="L1444" s="66" t="s">
        <v>5021</v>
      </c>
    </row>
    <row r="1445" spans="1:12" x14ac:dyDescent="0.2">
      <c r="A1445" s="66">
        <v>349504</v>
      </c>
      <c r="B1445" s="67"/>
      <c r="C1445" s="66" t="s">
        <v>43</v>
      </c>
      <c r="D1445" s="66"/>
      <c r="E1445" s="68">
        <v>27829.870724766854</v>
      </c>
      <c r="F1445" s="68">
        <v>0</v>
      </c>
      <c r="G1445" s="68">
        <v>0</v>
      </c>
      <c r="H1445" s="68">
        <v>0</v>
      </c>
      <c r="I1445" s="68">
        <v>554048.79</v>
      </c>
      <c r="J1445" s="68">
        <v>554048.79</v>
      </c>
      <c r="K1445" s="65" t="str">
        <f t="shared" ref="K1445:K1450" si="78">+IF(I1445&gt;0,"120+",IF(H1445&gt;0,"91-120",IF(G1445&gt;0,"61-90",IF(F1445&gt;0,"31-60","1-30"))))</f>
        <v>120+</v>
      </c>
      <c r="L1445" s="66" t="s">
        <v>555</v>
      </c>
    </row>
    <row r="1446" spans="1:12" x14ac:dyDescent="0.2">
      <c r="A1446" s="66">
        <v>316616</v>
      </c>
      <c r="B1446" s="67"/>
      <c r="C1446" s="66" t="s">
        <v>42</v>
      </c>
      <c r="D1446" s="66"/>
      <c r="E1446" s="68">
        <v>27795.73692826309</v>
      </c>
      <c r="F1446" s="68">
        <v>553369.24</v>
      </c>
      <c r="G1446" s="68">
        <v>0</v>
      </c>
      <c r="H1446" s="68">
        <v>0</v>
      </c>
      <c r="I1446" s="68">
        <v>0</v>
      </c>
      <c r="J1446" s="68">
        <v>553369.24</v>
      </c>
      <c r="K1446" s="65" t="str">
        <f t="shared" si="78"/>
        <v>31-60</v>
      </c>
      <c r="L1446" s="66" t="s">
        <v>555</v>
      </c>
    </row>
    <row r="1447" spans="1:12" x14ac:dyDescent="0.2">
      <c r="A1447" s="66">
        <v>356662</v>
      </c>
      <c r="B1447" s="67"/>
      <c r="C1447" s="66" t="s">
        <v>42</v>
      </c>
      <c r="D1447" s="66"/>
      <c r="E1447" s="68">
        <v>27697.91701705231</v>
      </c>
      <c r="F1447" s="68">
        <v>0</v>
      </c>
      <c r="G1447" s="68">
        <v>0</v>
      </c>
      <c r="H1447" s="68">
        <v>0</v>
      </c>
      <c r="I1447" s="68">
        <v>0</v>
      </c>
      <c r="J1447" s="68">
        <v>0</v>
      </c>
      <c r="K1447" s="65" t="str">
        <f t="shared" si="78"/>
        <v>1-30</v>
      </c>
      <c r="L1447" s="66" t="s">
        <v>555</v>
      </c>
    </row>
    <row r="1448" spans="1:12" x14ac:dyDescent="0.2">
      <c r="A1448" s="66">
        <v>313966</v>
      </c>
      <c r="B1448" s="67"/>
      <c r="C1448" s="66" t="s">
        <v>42</v>
      </c>
      <c r="D1448" s="66"/>
      <c r="E1448" s="68">
        <v>27456.46</v>
      </c>
      <c r="F1448" s="68">
        <v>0</v>
      </c>
      <c r="G1448" s="68">
        <v>0</v>
      </c>
      <c r="H1448" s="68">
        <v>0</v>
      </c>
      <c r="I1448" s="68">
        <v>0</v>
      </c>
      <c r="J1448" s="68">
        <v>0</v>
      </c>
      <c r="K1448" s="65" t="str">
        <f t="shared" si="78"/>
        <v>1-30</v>
      </c>
      <c r="L1448" s="66" t="s">
        <v>3243</v>
      </c>
    </row>
    <row r="1449" spans="1:12" x14ac:dyDescent="0.2">
      <c r="A1449" s="66">
        <v>310391</v>
      </c>
      <c r="B1449" s="67"/>
      <c r="C1449" s="66" t="s">
        <v>43</v>
      </c>
      <c r="D1449" s="66"/>
      <c r="E1449" s="68">
        <v>27434.503362523283</v>
      </c>
      <c r="F1449" s="68">
        <v>0</v>
      </c>
      <c r="G1449" s="68">
        <v>0</v>
      </c>
      <c r="H1449" s="68">
        <v>0</v>
      </c>
      <c r="I1449" s="68">
        <v>546177.65</v>
      </c>
      <c r="J1449" s="68">
        <v>546177.65</v>
      </c>
      <c r="K1449" s="65" t="str">
        <f t="shared" si="78"/>
        <v>120+</v>
      </c>
      <c r="L1449" s="66" t="s">
        <v>555</v>
      </c>
    </row>
    <row r="1450" spans="1:12" x14ac:dyDescent="0.2">
      <c r="A1450" s="66">
        <v>330546</v>
      </c>
      <c r="B1450" s="67"/>
      <c r="C1450" s="66" t="s">
        <v>42</v>
      </c>
      <c r="D1450" s="66"/>
      <c r="E1450" s="68">
        <v>27377.294908616976</v>
      </c>
      <c r="F1450" s="68">
        <v>0</v>
      </c>
      <c r="G1450" s="68">
        <v>0</v>
      </c>
      <c r="H1450" s="68">
        <v>0</v>
      </c>
      <c r="I1450" s="68">
        <v>0</v>
      </c>
      <c r="J1450" s="68">
        <v>0</v>
      </c>
      <c r="K1450" s="65" t="str">
        <f t="shared" si="78"/>
        <v>1-30</v>
      </c>
      <c r="L1450" s="66" t="s">
        <v>555</v>
      </c>
    </row>
    <row r="1451" spans="1:12" x14ac:dyDescent="0.2">
      <c r="A1451" s="66">
        <v>20031</v>
      </c>
      <c r="B1451" s="69"/>
      <c r="C1451" s="66" t="s">
        <v>42</v>
      </c>
      <c r="D1451" s="66"/>
      <c r="E1451" s="70">
        <v>27173.444640000002</v>
      </c>
      <c r="F1451" s="68"/>
      <c r="G1451" s="68"/>
      <c r="H1451" s="68"/>
      <c r="I1451" s="68"/>
      <c r="J1451" s="68"/>
      <c r="K1451" s="69"/>
      <c r="L1451" s="66" t="s">
        <v>5021</v>
      </c>
    </row>
    <row r="1452" spans="1:12" x14ac:dyDescent="0.2">
      <c r="A1452" s="66">
        <v>350132</v>
      </c>
      <c r="B1452" s="67"/>
      <c r="C1452" s="66" t="s">
        <v>42</v>
      </c>
      <c r="D1452" s="66"/>
      <c r="E1452" s="68">
        <v>27163.032313693366</v>
      </c>
      <c r="F1452" s="68">
        <v>0</v>
      </c>
      <c r="G1452" s="68">
        <v>0</v>
      </c>
      <c r="H1452" s="68">
        <v>0</v>
      </c>
      <c r="I1452" s="68">
        <v>0</v>
      </c>
      <c r="J1452" s="68">
        <v>0</v>
      </c>
      <c r="K1452" s="65" t="str">
        <f t="shared" ref="K1452:K1471" si="79">+IF(I1452&gt;0,"120+",IF(H1452&gt;0,"91-120",IF(G1452&gt;0,"61-90",IF(F1452&gt;0,"31-60","1-30"))))</f>
        <v>1-30</v>
      </c>
      <c r="L1452" s="66" t="s">
        <v>555</v>
      </c>
    </row>
    <row r="1453" spans="1:12" x14ac:dyDescent="0.2">
      <c r="A1453" s="66">
        <v>340634</v>
      </c>
      <c r="B1453" s="67"/>
      <c r="C1453" s="66" t="s">
        <v>42</v>
      </c>
      <c r="D1453" s="66"/>
      <c r="E1453" s="68">
        <v>27127.171107489416</v>
      </c>
      <c r="F1453" s="68">
        <v>0</v>
      </c>
      <c r="G1453" s="68">
        <v>0</v>
      </c>
      <c r="H1453" s="68">
        <v>0</v>
      </c>
      <c r="I1453" s="68">
        <v>0</v>
      </c>
      <c r="J1453" s="68">
        <v>0</v>
      </c>
      <c r="K1453" s="65" t="str">
        <f t="shared" si="79"/>
        <v>1-30</v>
      </c>
      <c r="L1453" s="66" t="s">
        <v>555</v>
      </c>
    </row>
    <row r="1454" spans="1:12" x14ac:dyDescent="0.2">
      <c r="A1454" s="66">
        <v>360937</v>
      </c>
      <c r="B1454" s="67"/>
      <c r="C1454" s="66" t="s">
        <v>42</v>
      </c>
      <c r="D1454" s="66"/>
      <c r="E1454" s="68">
        <v>27077.56</v>
      </c>
      <c r="F1454" s="68">
        <v>0</v>
      </c>
      <c r="G1454" s="68">
        <v>0</v>
      </c>
      <c r="H1454" s="68">
        <v>0</v>
      </c>
      <c r="I1454" s="68">
        <v>0</v>
      </c>
      <c r="J1454" s="68">
        <v>0</v>
      </c>
      <c r="K1454" s="65" t="str">
        <f t="shared" si="79"/>
        <v>1-30</v>
      </c>
      <c r="L1454" s="66" t="s">
        <v>3243</v>
      </c>
    </row>
    <row r="1455" spans="1:12" x14ac:dyDescent="0.2">
      <c r="A1455" s="66">
        <v>309249</v>
      </c>
      <c r="B1455" s="67"/>
      <c r="C1455" s="66" t="s">
        <v>42</v>
      </c>
      <c r="D1455" s="66"/>
      <c r="E1455" s="68">
        <v>27060.067343582017</v>
      </c>
      <c r="F1455" s="68">
        <v>0</v>
      </c>
      <c r="G1455" s="68">
        <v>0</v>
      </c>
      <c r="H1455" s="68">
        <v>0</v>
      </c>
      <c r="I1455" s="68">
        <v>0</v>
      </c>
      <c r="J1455" s="68">
        <v>0</v>
      </c>
      <c r="K1455" s="65" t="str">
        <f t="shared" si="79"/>
        <v>1-30</v>
      </c>
      <c r="L1455" s="66" t="s">
        <v>555</v>
      </c>
    </row>
    <row r="1456" spans="1:12" x14ac:dyDescent="0.2">
      <c r="A1456" s="66">
        <v>316080</v>
      </c>
      <c r="B1456" s="67"/>
      <c r="C1456" s="66" t="s">
        <v>42</v>
      </c>
      <c r="D1456" s="66"/>
      <c r="E1456" s="68">
        <v>26933.009553968015</v>
      </c>
      <c r="F1456" s="68">
        <v>0</v>
      </c>
      <c r="G1456" s="68">
        <v>0</v>
      </c>
      <c r="H1456" s="68">
        <v>0</v>
      </c>
      <c r="I1456" s="68">
        <v>0</v>
      </c>
      <c r="J1456" s="68">
        <v>0</v>
      </c>
      <c r="K1456" s="65" t="str">
        <f t="shared" si="79"/>
        <v>1-30</v>
      </c>
      <c r="L1456" s="66" t="s">
        <v>555</v>
      </c>
    </row>
    <row r="1457" spans="1:12" x14ac:dyDescent="0.2">
      <c r="A1457" s="66">
        <v>309862</v>
      </c>
      <c r="B1457" s="67"/>
      <c r="C1457" s="66" t="s">
        <v>42</v>
      </c>
      <c r="D1457" s="66"/>
      <c r="E1457" s="68">
        <v>26923.280002966945</v>
      </c>
      <c r="F1457" s="68">
        <v>0</v>
      </c>
      <c r="G1457" s="68">
        <v>0</v>
      </c>
      <c r="H1457" s="68">
        <v>0</v>
      </c>
      <c r="I1457" s="68">
        <v>0</v>
      </c>
      <c r="J1457" s="68">
        <v>0</v>
      </c>
      <c r="K1457" s="65" t="str">
        <f t="shared" si="79"/>
        <v>1-30</v>
      </c>
      <c r="L1457" s="66" t="s">
        <v>555</v>
      </c>
    </row>
    <row r="1458" spans="1:12" x14ac:dyDescent="0.2">
      <c r="A1458" s="66">
        <v>341778</v>
      </c>
      <c r="B1458" s="67"/>
      <c r="C1458" s="66" t="s">
        <v>42</v>
      </c>
      <c r="D1458" s="66"/>
      <c r="E1458" s="68">
        <v>26870.77</v>
      </c>
      <c r="F1458" s="68">
        <v>0</v>
      </c>
      <c r="G1458" s="68">
        <v>0</v>
      </c>
      <c r="H1458" s="68">
        <v>0</v>
      </c>
      <c r="I1458" s="68">
        <v>0</v>
      </c>
      <c r="J1458" s="68">
        <v>0</v>
      </c>
      <c r="K1458" s="65" t="str">
        <f t="shared" si="79"/>
        <v>1-30</v>
      </c>
      <c r="L1458" s="66" t="s">
        <v>3804</v>
      </c>
    </row>
    <row r="1459" spans="1:12" x14ac:dyDescent="0.2">
      <c r="A1459" s="66">
        <v>457289</v>
      </c>
      <c r="B1459" s="67"/>
      <c r="C1459" s="66" t="s">
        <v>42</v>
      </c>
      <c r="D1459" s="66"/>
      <c r="E1459" s="68">
        <v>26869.62</v>
      </c>
      <c r="F1459" s="68">
        <v>0</v>
      </c>
      <c r="G1459" s="68">
        <v>0</v>
      </c>
      <c r="H1459" s="68">
        <v>0</v>
      </c>
      <c r="I1459" s="68">
        <v>0</v>
      </c>
      <c r="J1459" s="68">
        <v>0</v>
      </c>
      <c r="K1459" s="65" t="str">
        <f t="shared" si="79"/>
        <v>1-30</v>
      </c>
      <c r="L1459" s="66" t="s">
        <v>3243</v>
      </c>
    </row>
    <row r="1460" spans="1:12" x14ac:dyDescent="0.2">
      <c r="A1460" s="66">
        <v>318745</v>
      </c>
      <c r="B1460" s="67"/>
      <c r="C1460" s="66" t="s">
        <v>42</v>
      </c>
      <c r="D1460" s="66"/>
      <c r="E1460" s="68">
        <v>26788.663602952111</v>
      </c>
      <c r="F1460" s="68">
        <v>0</v>
      </c>
      <c r="G1460" s="68">
        <v>0</v>
      </c>
      <c r="H1460" s="68">
        <v>0</v>
      </c>
      <c r="I1460" s="68">
        <v>0</v>
      </c>
      <c r="J1460" s="68">
        <v>0</v>
      </c>
      <c r="K1460" s="65" t="str">
        <f t="shared" si="79"/>
        <v>1-30</v>
      </c>
      <c r="L1460" s="66" t="s">
        <v>555</v>
      </c>
    </row>
    <row r="1461" spans="1:12" x14ac:dyDescent="0.2">
      <c r="A1461" s="66">
        <v>341216</v>
      </c>
      <c r="B1461" s="67"/>
      <c r="C1461" s="66" t="s">
        <v>42</v>
      </c>
      <c r="D1461" s="66"/>
      <c r="E1461" s="68">
        <v>26771.599999999999</v>
      </c>
      <c r="F1461" s="68">
        <v>0</v>
      </c>
      <c r="G1461" s="68">
        <v>0</v>
      </c>
      <c r="H1461" s="68">
        <v>0</v>
      </c>
      <c r="I1461" s="68">
        <v>0</v>
      </c>
      <c r="J1461" s="68">
        <v>0</v>
      </c>
      <c r="K1461" s="65" t="str">
        <f t="shared" si="79"/>
        <v>1-30</v>
      </c>
      <c r="L1461" s="66" t="s">
        <v>3243</v>
      </c>
    </row>
    <row r="1462" spans="1:12" x14ac:dyDescent="0.2">
      <c r="A1462" s="66">
        <v>318261</v>
      </c>
      <c r="B1462" s="67"/>
      <c r="C1462" s="66" t="s">
        <v>42</v>
      </c>
      <c r="D1462" s="66"/>
      <c r="E1462" s="68">
        <v>26534.586700824111</v>
      </c>
      <c r="F1462" s="68">
        <v>0</v>
      </c>
      <c r="G1462" s="68">
        <v>0</v>
      </c>
      <c r="H1462" s="68">
        <v>0</v>
      </c>
      <c r="I1462" s="68">
        <v>0</v>
      </c>
      <c r="J1462" s="68">
        <v>0</v>
      </c>
      <c r="K1462" s="65" t="str">
        <f t="shared" si="79"/>
        <v>1-30</v>
      </c>
      <c r="L1462" s="66" t="s">
        <v>555</v>
      </c>
    </row>
    <row r="1463" spans="1:12" x14ac:dyDescent="0.2">
      <c r="A1463" s="66">
        <v>328146</v>
      </c>
      <c r="B1463" s="67"/>
      <c r="C1463" s="66" t="s">
        <v>42</v>
      </c>
      <c r="D1463" s="66"/>
      <c r="E1463" s="68">
        <v>26480.9</v>
      </c>
      <c r="F1463" s="68">
        <v>26480.9</v>
      </c>
      <c r="G1463" s="68">
        <v>0</v>
      </c>
      <c r="H1463" s="68">
        <v>0</v>
      </c>
      <c r="I1463" s="68">
        <v>0</v>
      </c>
      <c r="J1463" s="68">
        <v>26480.9</v>
      </c>
      <c r="K1463" s="65" t="str">
        <f t="shared" si="79"/>
        <v>31-60</v>
      </c>
      <c r="L1463" s="66" t="s">
        <v>3804</v>
      </c>
    </row>
    <row r="1464" spans="1:12" x14ac:dyDescent="0.2">
      <c r="A1464" s="66">
        <v>390303</v>
      </c>
      <c r="B1464" s="67"/>
      <c r="C1464" s="66" t="s">
        <v>42</v>
      </c>
      <c r="D1464" s="66"/>
      <c r="E1464" s="68">
        <v>26192.086915886364</v>
      </c>
      <c r="F1464" s="68">
        <v>0</v>
      </c>
      <c r="G1464" s="68">
        <v>0</v>
      </c>
      <c r="H1464" s="68">
        <v>0</v>
      </c>
      <c r="I1464" s="68">
        <v>0</v>
      </c>
      <c r="J1464" s="68">
        <v>0</v>
      </c>
      <c r="K1464" s="65" t="str">
        <f t="shared" si="79"/>
        <v>1-30</v>
      </c>
      <c r="L1464" s="66" t="s">
        <v>555</v>
      </c>
    </row>
    <row r="1465" spans="1:12" x14ac:dyDescent="0.2">
      <c r="A1465" s="66">
        <v>318526</v>
      </c>
      <c r="B1465" s="67"/>
      <c r="C1465" s="66" t="s">
        <v>42</v>
      </c>
      <c r="D1465" s="66"/>
      <c r="E1465" s="68">
        <v>26154.128607182181</v>
      </c>
      <c r="F1465" s="68">
        <v>0</v>
      </c>
      <c r="G1465" s="68">
        <v>0</v>
      </c>
      <c r="H1465" s="68">
        <v>0</v>
      </c>
      <c r="I1465" s="68">
        <v>0</v>
      </c>
      <c r="J1465" s="68">
        <v>0</v>
      </c>
      <c r="K1465" s="65" t="str">
        <f t="shared" si="79"/>
        <v>1-30</v>
      </c>
      <c r="L1465" s="66" t="s">
        <v>555</v>
      </c>
    </row>
    <row r="1466" spans="1:12" x14ac:dyDescent="0.2">
      <c r="A1466" s="66">
        <v>437331</v>
      </c>
      <c r="B1466" s="67"/>
      <c r="C1466" s="66" t="s">
        <v>42</v>
      </c>
      <c r="D1466" s="66"/>
      <c r="E1466" s="68">
        <v>26142.144231480863</v>
      </c>
      <c r="F1466" s="68">
        <v>0</v>
      </c>
      <c r="G1466" s="68">
        <v>0</v>
      </c>
      <c r="H1466" s="68">
        <v>0</v>
      </c>
      <c r="I1466" s="68">
        <v>0</v>
      </c>
      <c r="J1466" s="68">
        <v>0</v>
      </c>
      <c r="K1466" s="65" t="str">
        <f t="shared" si="79"/>
        <v>1-30</v>
      </c>
      <c r="L1466" s="66" t="s">
        <v>555</v>
      </c>
    </row>
    <row r="1467" spans="1:12" x14ac:dyDescent="0.2">
      <c r="A1467" s="66">
        <v>320290</v>
      </c>
      <c r="B1467" s="67"/>
      <c r="C1467" s="66" t="s">
        <v>43</v>
      </c>
      <c r="D1467" s="66"/>
      <c r="E1467" s="68">
        <v>25791.787972242255</v>
      </c>
      <c r="F1467" s="68">
        <v>0</v>
      </c>
      <c r="G1467" s="68">
        <v>307463.57</v>
      </c>
      <c r="H1467" s="68">
        <v>206010.21000000002</v>
      </c>
      <c r="I1467" s="68">
        <v>0</v>
      </c>
      <c r="J1467" s="68">
        <v>513473.78</v>
      </c>
      <c r="K1467" s="65" t="str">
        <f t="shared" si="79"/>
        <v>91-120</v>
      </c>
      <c r="L1467" s="66" t="s">
        <v>555</v>
      </c>
    </row>
    <row r="1468" spans="1:12" x14ac:dyDescent="0.2">
      <c r="A1468" s="66">
        <v>317015</v>
      </c>
      <c r="B1468" s="67"/>
      <c r="C1468" s="66" t="s">
        <v>42</v>
      </c>
      <c r="D1468" s="66"/>
      <c r="E1468" s="68">
        <v>25734.401201835928</v>
      </c>
      <c r="F1468" s="68">
        <v>0</v>
      </c>
      <c r="G1468" s="68">
        <v>0</v>
      </c>
      <c r="H1468" s="68">
        <v>0</v>
      </c>
      <c r="I1468" s="68">
        <v>0</v>
      </c>
      <c r="J1468" s="68">
        <v>0</v>
      </c>
      <c r="K1468" s="65" t="str">
        <f t="shared" si="79"/>
        <v>1-30</v>
      </c>
      <c r="L1468" s="66" t="s">
        <v>555</v>
      </c>
    </row>
    <row r="1469" spans="1:12" x14ac:dyDescent="0.2">
      <c r="A1469" s="66">
        <v>360789</v>
      </c>
      <c r="B1469" s="67"/>
      <c r="C1469" s="66" t="s">
        <v>42</v>
      </c>
      <c r="D1469" s="66"/>
      <c r="E1469" s="68">
        <v>25680</v>
      </c>
      <c r="F1469" s="68">
        <v>0</v>
      </c>
      <c r="G1469" s="68">
        <v>0</v>
      </c>
      <c r="H1469" s="68">
        <v>0</v>
      </c>
      <c r="I1469" s="68">
        <v>0</v>
      </c>
      <c r="J1469" s="68">
        <v>0</v>
      </c>
      <c r="K1469" s="65" t="str">
        <f t="shared" si="79"/>
        <v>1-30</v>
      </c>
      <c r="L1469" s="66" t="s">
        <v>5023</v>
      </c>
    </row>
    <row r="1470" spans="1:12" x14ac:dyDescent="0.2">
      <c r="A1470" s="66">
        <v>332519</v>
      </c>
      <c r="B1470" s="67"/>
      <c r="C1470" s="66" t="s">
        <v>42</v>
      </c>
      <c r="D1470" s="66"/>
      <c r="E1470" s="68">
        <v>25636.25</v>
      </c>
      <c r="F1470" s="68">
        <v>0</v>
      </c>
      <c r="G1470" s="68">
        <v>0</v>
      </c>
      <c r="H1470" s="68">
        <v>0</v>
      </c>
      <c r="I1470" s="68">
        <v>0</v>
      </c>
      <c r="J1470" s="68">
        <v>0</v>
      </c>
      <c r="K1470" s="65" t="str">
        <f t="shared" si="79"/>
        <v>1-30</v>
      </c>
      <c r="L1470" s="66" t="s">
        <v>3742</v>
      </c>
    </row>
    <row r="1471" spans="1:12" x14ac:dyDescent="0.2">
      <c r="A1471" s="66">
        <v>361517</v>
      </c>
      <c r="B1471" s="67"/>
      <c r="C1471" s="66" t="s">
        <v>42</v>
      </c>
      <c r="D1471" s="66"/>
      <c r="E1471" s="68">
        <v>25596.959364320785</v>
      </c>
      <c r="F1471" s="68">
        <v>0</v>
      </c>
      <c r="G1471" s="68">
        <v>0</v>
      </c>
      <c r="H1471" s="68">
        <v>0</v>
      </c>
      <c r="I1471" s="68">
        <v>0</v>
      </c>
      <c r="J1471" s="68">
        <v>0</v>
      </c>
      <c r="K1471" s="65" t="str">
        <f t="shared" si="79"/>
        <v>1-30</v>
      </c>
      <c r="L1471" s="66" t="s">
        <v>555</v>
      </c>
    </row>
    <row r="1472" spans="1:12" x14ac:dyDescent="0.2">
      <c r="A1472" s="66">
        <v>19914</v>
      </c>
      <c r="B1472" s="69"/>
      <c r="C1472" s="66" t="s">
        <v>42</v>
      </c>
      <c r="D1472" s="66"/>
      <c r="E1472" s="70">
        <v>25573.109180000003</v>
      </c>
      <c r="F1472" s="68"/>
      <c r="G1472" s="68"/>
      <c r="H1472" s="68"/>
      <c r="I1472" s="68"/>
      <c r="J1472" s="68"/>
      <c r="K1472" s="69"/>
      <c r="L1472" s="66" t="s">
        <v>5021</v>
      </c>
    </row>
    <row r="1473" spans="1:12" x14ac:dyDescent="0.2">
      <c r="A1473" s="66">
        <v>354529</v>
      </c>
      <c r="B1473" s="67"/>
      <c r="C1473" s="66" t="s">
        <v>42</v>
      </c>
      <c r="D1473" s="66"/>
      <c r="E1473" s="68">
        <v>25420.391872901328</v>
      </c>
      <c r="F1473" s="68">
        <v>0</v>
      </c>
      <c r="G1473" s="68">
        <v>0</v>
      </c>
      <c r="H1473" s="68">
        <v>0</v>
      </c>
      <c r="I1473" s="68">
        <v>0</v>
      </c>
      <c r="J1473" s="68">
        <v>0</v>
      </c>
      <c r="K1473" s="65" t="str">
        <f t="shared" ref="K1473:K1479" si="80">+IF(I1473&gt;0,"120+",IF(H1473&gt;0,"91-120",IF(G1473&gt;0,"61-90",IF(F1473&gt;0,"31-60","1-30"))))</f>
        <v>1-30</v>
      </c>
      <c r="L1473" s="66" t="s">
        <v>555</v>
      </c>
    </row>
    <row r="1474" spans="1:12" x14ac:dyDescent="0.2">
      <c r="A1474" s="66">
        <v>356383</v>
      </c>
      <c r="B1474" s="67"/>
      <c r="C1474" s="66" t="s">
        <v>42</v>
      </c>
      <c r="D1474" s="66"/>
      <c r="E1474" s="68">
        <v>25397.963675598854</v>
      </c>
      <c r="F1474" s="68">
        <v>505633.36</v>
      </c>
      <c r="G1474" s="68">
        <v>0</v>
      </c>
      <c r="H1474" s="68">
        <v>0</v>
      </c>
      <c r="I1474" s="68">
        <v>0</v>
      </c>
      <c r="J1474" s="68">
        <v>505633.36</v>
      </c>
      <c r="K1474" s="65" t="str">
        <f t="shared" si="80"/>
        <v>31-60</v>
      </c>
      <c r="L1474" s="66" t="s">
        <v>555</v>
      </c>
    </row>
    <row r="1475" spans="1:12" x14ac:dyDescent="0.2">
      <c r="A1475" s="66">
        <v>319695</v>
      </c>
      <c r="B1475" s="67"/>
      <c r="C1475" s="66" t="s">
        <v>42</v>
      </c>
      <c r="D1475" s="66"/>
      <c r="E1475" s="68">
        <v>25264.061546184101</v>
      </c>
      <c r="F1475" s="68">
        <v>502967.58</v>
      </c>
      <c r="G1475" s="68">
        <v>0</v>
      </c>
      <c r="H1475" s="68">
        <v>0</v>
      </c>
      <c r="I1475" s="68">
        <v>0</v>
      </c>
      <c r="J1475" s="68">
        <v>502967.58</v>
      </c>
      <c r="K1475" s="65" t="str">
        <f t="shared" si="80"/>
        <v>31-60</v>
      </c>
      <c r="L1475" s="66" t="s">
        <v>555</v>
      </c>
    </row>
    <row r="1476" spans="1:12" x14ac:dyDescent="0.2">
      <c r="A1476" s="66">
        <v>331031</v>
      </c>
      <c r="B1476" s="67"/>
      <c r="C1476" s="66" t="s">
        <v>43</v>
      </c>
      <c r="D1476" s="66"/>
      <c r="E1476" s="68">
        <v>25227.134459380028</v>
      </c>
      <c r="F1476" s="68">
        <v>0</v>
      </c>
      <c r="G1476" s="68">
        <v>0</v>
      </c>
      <c r="H1476" s="68">
        <v>0</v>
      </c>
      <c r="I1476" s="68">
        <v>502232.42</v>
      </c>
      <c r="J1476" s="68">
        <v>502232.42</v>
      </c>
      <c r="K1476" s="65" t="str">
        <f t="shared" si="80"/>
        <v>120+</v>
      </c>
      <c r="L1476" s="66" t="s">
        <v>555</v>
      </c>
    </row>
    <row r="1477" spans="1:12" x14ac:dyDescent="0.2">
      <c r="A1477" s="66">
        <v>331500</v>
      </c>
      <c r="B1477" s="67"/>
      <c r="C1477" s="66" t="s">
        <v>42</v>
      </c>
      <c r="D1477" s="66"/>
      <c r="E1477" s="68">
        <v>25185.66</v>
      </c>
      <c r="F1477" s="68">
        <v>0</v>
      </c>
      <c r="G1477" s="68">
        <v>0</v>
      </c>
      <c r="H1477" s="68">
        <v>0</v>
      </c>
      <c r="I1477" s="68">
        <v>0</v>
      </c>
      <c r="J1477" s="68">
        <v>0</v>
      </c>
      <c r="K1477" s="65" t="str">
        <f t="shared" si="80"/>
        <v>1-30</v>
      </c>
      <c r="L1477" s="66" t="s">
        <v>3804</v>
      </c>
    </row>
    <row r="1478" spans="1:12" x14ac:dyDescent="0.2">
      <c r="A1478" s="66">
        <v>357800</v>
      </c>
      <c r="B1478" s="67"/>
      <c r="C1478" s="66" t="s">
        <v>42</v>
      </c>
      <c r="D1478" s="66"/>
      <c r="E1478" s="68">
        <v>25160.29</v>
      </c>
      <c r="F1478" s="68">
        <v>0</v>
      </c>
      <c r="G1478" s="68">
        <v>0</v>
      </c>
      <c r="H1478" s="68">
        <v>0</v>
      </c>
      <c r="I1478" s="68">
        <v>0</v>
      </c>
      <c r="J1478" s="68">
        <v>0</v>
      </c>
      <c r="K1478" s="65" t="str">
        <f t="shared" si="80"/>
        <v>1-30</v>
      </c>
      <c r="L1478" s="66" t="s">
        <v>3243</v>
      </c>
    </row>
    <row r="1479" spans="1:12" x14ac:dyDescent="0.2">
      <c r="A1479" s="66">
        <v>320174</v>
      </c>
      <c r="B1479" s="67"/>
      <c r="C1479" s="66" t="s">
        <v>43</v>
      </c>
      <c r="D1479" s="66"/>
      <c r="E1479" s="68">
        <v>25150.288586971561</v>
      </c>
      <c r="F1479" s="68">
        <v>0</v>
      </c>
      <c r="G1479" s="68">
        <v>0</v>
      </c>
      <c r="H1479" s="68">
        <v>0</v>
      </c>
      <c r="I1479" s="68">
        <v>500702.54</v>
      </c>
      <c r="J1479" s="68">
        <v>500702.54</v>
      </c>
      <c r="K1479" s="65" t="str">
        <f t="shared" si="80"/>
        <v>120+</v>
      </c>
      <c r="L1479" s="66" t="s">
        <v>555</v>
      </c>
    </row>
    <row r="1480" spans="1:12" x14ac:dyDescent="0.2">
      <c r="A1480" s="66">
        <v>20014</v>
      </c>
      <c r="B1480" s="69"/>
      <c r="C1480" s="66" t="s">
        <v>42</v>
      </c>
      <c r="D1480" s="66"/>
      <c r="E1480" s="70">
        <v>25141.490400000002</v>
      </c>
      <c r="F1480" s="68"/>
      <c r="G1480" s="68"/>
      <c r="H1480" s="68"/>
      <c r="I1480" s="68"/>
      <c r="J1480" s="68"/>
      <c r="K1480" s="69"/>
      <c r="L1480" s="66" t="s">
        <v>5021</v>
      </c>
    </row>
    <row r="1481" spans="1:12" x14ac:dyDescent="0.2">
      <c r="A1481" s="66">
        <v>317549</v>
      </c>
      <c r="B1481" s="67"/>
      <c r="C1481" s="66" t="s">
        <v>42</v>
      </c>
      <c r="D1481" s="66"/>
      <c r="E1481" s="68">
        <v>25086.817958964566</v>
      </c>
      <c r="F1481" s="68">
        <v>0</v>
      </c>
      <c r="G1481" s="68">
        <v>0</v>
      </c>
      <c r="H1481" s="68">
        <v>0</v>
      </c>
      <c r="I1481" s="68">
        <v>0</v>
      </c>
      <c r="J1481" s="68">
        <v>0</v>
      </c>
      <c r="K1481" s="65" t="str">
        <f>+IF(I1481&gt;0,"120+",IF(H1481&gt;0,"91-120",IF(G1481&gt;0,"61-90",IF(F1481&gt;0,"31-60","1-30"))))</f>
        <v>1-30</v>
      </c>
      <c r="L1481" s="66" t="s">
        <v>555</v>
      </c>
    </row>
    <row r="1482" spans="1:12" x14ac:dyDescent="0.2">
      <c r="A1482" s="66">
        <v>19981</v>
      </c>
      <c r="B1482" s="69"/>
      <c r="C1482" s="66" t="s">
        <v>42</v>
      </c>
      <c r="D1482" s="66"/>
      <c r="E1482" s="70">
        <v>25068.050740000002</v>
      </c>
      <c r="F1482" s="68"/>
      <c r="G1482" s="68"/>
      <c r="H1482" s="68"/>
      <c r="I1482" s="68"/>
      <c r="J1482" s="68"/>
      <c r="K1482" s="69"/>
      <c r="L1482" s="66" t="s">
        <v>5021</v>
      </c>
    </row>
    <row r="1483" spans="1:12" x14ac:dyDescent="0.2">
      <c r="A1483" s="66">
        <v>332598</v>
      </c>
      <c r="B1483" s="67"/>
      <c r="C1483" s="66" t="s">
        <v>42</v>
      </c>
      <c r="D1483" s="66"/>
      <c r="E1483" s="68">
        <v>25053.18</v>
      </c>
      <c r="F1483" s="68">
        <v>0</v>
      </c>
      <c r="G1483" s="68">
        <v>0</v>
      </c>
      <c r="H1483" s="68">
        <v>0</v>
      </c>
      <c r="I1483" s="68">
        <v>0</v>
      </c>
      <c r="J1483" s="68">
        <v>0</v>
      </c>
      <c r="K1483" s="65" t="str">
        <f t="shared" ref="K1483:K1490" si="81">+IF(I1483&gt;0,"120+",IF(H1483&gt;0,"91-120",IF(G1483&gt;0,"61-90",IF(F1483&gt;0,"31-60","1-30"))))</f>
        <v>1-30</v>
      </c>
      <c r="L1483" s="66" t="s">
        <v>3742</v>
      </c>
    </row>
    <row r="1484" spans="1:12" x14ac:dyDescent="0.2">
      <c r="A1484" s="66">
        <v>308678</v>
      </c>
      <c r="B1484" s="67"/>
      <c r="C1484" s="66" t="s">
        <v>42</v>
      </c>
      <c r="D1484" s="66"/>
      <c r="E1484" s="68">
        <v>24965.375381051184</v>
      </c>
      <c r="F1484" s="68">
        <v>0</v>
      </c>
      <c r="G1484" s="68">
        <v>0</v>
      </c>
      <c r="H1484" s="68">
        <v>0</v>
      </c>
      <c r="I1484" s="68">
        <v>0</v>
      </c>
      <c r="J1484" s="68">
        <v>0</v>
      </c>
      <c r="K1484" s="65" t="str">
        <f t="shared" si="81"/>
        <v>1-30</v>
      </c>
      <c r="L1484" s="66" t="s">
        <v>555</v>
      </c>
    </row>
    <row r="1485" spans="1:12" x14ac:dyDescent="0.2">
      <c r="A1485" s="66">
        <v>355947</v>
      </c>
      <c r="B1485" s="67"/>
      <c r="C1485" s="66" t="s">
        <v>42</v>
      </c>
      <c r="D1485" s="66"/>
      <c r="E1485" s="68">
        <v>24934.209172947747</v>
      </c>
      <c r="F1485" s="68">
        <v>0</v>
      </c>
      <c r="G1485" s="68">
        <v>0</v>
      </c>
      <c r="H1485" s="68">
        <v>0</v>
      </c>
      <c r="I1485" s="68">
        <v>0</v>
      </c>
      <c r="J1485" s="68">
        <v>0</v>
      </c>
      <c r="K1485" s="65" t="str">
        <f t="shared" si="81"/>
        <v>1-30</v>
      </c>
      <c r="L1485" s="66" t="s">
        <v>555</v>
      </c>
    </row>
    <row r="1486" spans="1:12" x14ac:dyDescent="0.2">
      <c r="A1486" s="66">
        <v>319570</v>
      </c>
      <c r="B1486" s="67"/>
      <c r="C1486" s="66" t="s">
        <v>42</v>
      </c>
      <c r="D1486" s="66"/>
      <c r="E1486" s="68">
        <v>24923.589044046577</v>
      </c>
      <c r="F1486" s="68">
        <v>0</v>
      </c>
      <c r="G1486" s="68">
        <v>0</v>
      </c>
      <c r="H1486" s="68">
        <v>0</v>
      </c>
      <c r="I1486" s="68">
        <v>0</v>
      </c>
      <c r="J1486" s="68">
        <v>0</v>
      </c>
      <c r="K1486" s="65" t="str">
        <f t="shared" si="81"/>
        <v>1-30</v>
      </c>
      <c r="L1486" s="66" t="s">
        <v>555</v>
      </c>
    </row>
    <row r="1487" spans="1:12" x14ac:dyDescent="0.2">
      <c r="A1487" s="66">
        <v>320029</v>
      </c>
      <c r="B1487" s="67"/>
      <c r="C1487" s="66" t="s">
        <v>42</v>
      </c>
      <c r="D1487" s="66"/>
      <c r="E1487" s="68">
        <v>24922.618600446473</v>
      </c>
      <c r="F1487" s="68">
        <v>0</v>
      </c>
      <c r="G1487" s="68">
        <v>0</v>
      </c>
      <c r="H1487" s="68">
        <v>0</v>
      </c>
      <c r="I1487" s="68">
        <v>0</v>
      </c>
      <c r="J1487" s="68">
        <v>0</v>
      </c>
      <c r="K1487" s="65" t="str">
        <f t="shared" si="81"/>
        <v>1-30</v>
      </c>
      <c r="L1487" s="66" t="s">
        <v>555</v>
      </c>
    </row>
    <row r="1488" spans="1:12" x14ac:dyDescent="0.2">
      <c r="A1488" s="66">
        <v>386290</v>
      </c>
      <c r="B1488" s="67"/>
      <c r="C1488" s="66" t="s">
        <v>42</v>
      </c>
      <c r="D1488" s="66"/>
      <c r="E1488" s="68">
        <v>24876.52252944139</v>
      </c>
      <c r="F1488" s="68">
        <v>0</v>
      </c>
      <c r="G1488" s="68">
        <v>0</v>
      </c>
      <c r="H1488" s="68">
        <v>0</v>
      </c>
      <c r="I1488" s="68">
        <v>0</v>
      </c>
      <c r="J1488" s="68">
        <v>0</v>
      </c>
      <c r="K1488" s="65" t="str">
        <f t="shared" si="81"/>
        <v>1-30</v>
      </c>
      <c r="L1488" s="66" t="s">
        <v>555</v>
      </c>
    </row>
    <row r="1489" spans="1:12" x14ac:dyDescent="0.2">
      <c r="A1489" s="66">
        <v>312288</v>
      </c>
      <c r="B1489" s="67"/>
      <c r="C1489" s="66" t="s">
        <v>42</v>
      </c>
      <c r="D1489" s="66"/>
      <c r="E1489" s="68">
        <v>24862.05</v>
      </c>
      <c r="F1489" s="68">
        <v>0</v>
      </c>
      <c r="G1489" s="68">
        <v>0</v>
      </c>
      <c r="H1489" s="68">
        <v>0</v>
      </c>
      <c r="I1489" s="68">
        <v>0</v>
      </c>
      <c r="J1489" s="68">
        <v>0</v>
      </c>
      <c r="K1489" s="65" t="str">
        <f t="shared" si="81"/>
        <v>1-30</v>
      </c>
      <c r="L1489" s="66" t="s">
        <v>555</v>
      </c>
    </row>
    <row r="1490" spans="1:12" x14ac:dyDescent="0.2">
      <c r="A1490" s="66">
        <v>339051</v>
      </c>
      <c r="B1490" s="67"/>
      <c r="C1490" s="66" t="s">
        <v>42</v>
      </c>
      <c r="D1490" s="66"/>
      <c r="E1490" s="68">
        <v>24715.186783223613</v>
      </c>
      <c r="F1490" s="68">
        <v>0</v>
      </c>
      <c r="G1490" s="68">
        <v>0</v>
      </c>
      <c r="H1490" s="68">
        <v>0</v>
      </c>
      <c r="I1490" s="68">
        <v>0</v>
      </c>
      <c r="J1490" s="68">
        <v>0</v>
      </c>
      <c r="K1490" s="65" t="str">
        <f t="shared" si="81"/>
        <v>1-30</v>
      </c>
      <c r="L1490" s="66" t="s">
        <v>555</v>
      </c>
    </row>
    <row r="1491" spans="1:12" x14ac:dyDescent="0.2">
      <c r="A1491" s="66">
        <v>18792</v>
      </c>
      <c r="B1491" s="69"/>
      <c r="C1491" s="66" t="s">
        <v>42</v>
      </c>
      <c r="D1491" s="66"/>
      <c r="E1491" s="70">
        <v>24663.794820000003</v>
      </c>
      <c r="F1491" s="68"/>
      <c r="G1491" s="68"/>
      <c r="H1491" s="68"/>
      <c r="I1491" s="68"/>
      <c r="J1491" s="68"/>
      <c r="K1491" s="69"/>
      <c r="L1491" s="66" t="s">
        <v>5021</v>
      </c>
    </row>
    <row r="1492" spans="1:12" x14ac:dyDescent="0.2">
      <c r="A1492" s="66">
        <v>315469</v>
      </c>
      <c r="B1492" s="67"/>
      <c r="C1492" s="66" t="s">
        <v>42</v>
      </c>
      <c r="D1492" s="66"/>
      <c r="E1492" s="68">
        <v>24627.3</v>
      </c>
      <c r="F1492" s="68">
        <v>0</v>
      </c>
      <c r="G1492" s="68">
        <v>0</v>
      </c>
      <c r="H1492" s="68">
        <v>0</v>
      </c>
      <c r="I1492" s="68">
        <v>0</v>
      </c>
      <c r="J1492" s="68">
        <v>0</v>
      </c>
      <c r="K1492" s="65" t="str">
        <f>+IF(I1492&gt;0,"120+",IF(H1492&gt;0,"91-120",IF(G1492&gt;0,"61-90",IF(F1492&gt;0,"31-60","1-30"))))</f>
        <v>1-30</v>
      </c>
      <c r="L1492" s="66" t="s">
        <v>3639</v>
      </c>
    </row>
    <row r="1493" spans="1:12" x14ac:dyDescent="0.2">
      <c r="A1493" s="66">
        <v>340752</v>
      </c>
      <c r="B1493" s="67"/>
      <c r="C1493" s="66" t="s">
        <v>43</v>
      </c>
      <c r="D1493" s="66"/>
      <c r="E1493" s="68">
        <v>24410.58</v>
      </c>
      <c r="F1493" s="68">
        <v>0</v>
      </c>
      <c r="G1493" s="68">
        <v>0</v>
      </c>
      <c r="H1493" s="68">
        <v>0</v>
      </c>
      <c r="I1493" s="68">
        <v>24410.58</v>
      </c>
      <c r="J1493" s="68">
        <v>24410.58</v>
      </c>
      <c r="K1493" s="65" t="str">
        <f>+IF(I1493&gt;0,"120+",IF(H1493&gt;0,"91-120",IF(G1493&gt;0,"61-90",IF(F1493&gt;0,"31-60","1-30"))))</f>
        <v>120+</v>
      </c>
      <c r="L1493" s="66" t="s">
        <v>3243</v>
      </c>
    </row>
    <row r="1494" spans="1:12" x14ac:dyDescent="0.2">
      <c r="A1494" s="66">
        <v>331029</v>
      </c>
      <c r="B1494" s="67"/>
      <c r="C1494" s="66" t="s">
        <v>42</v>
      </c>
      <c r="D1494" s="66"/>
      <c r="E1494" s="68">
        <v>24237.18</v>
      </c>
      <c r="F1494" s="68">
        <v>0</v>
      </c>
      <c r="G1494" s="68">
        <v>0</v>
      </c>
      <c r="H1494" s="68">
        <v>0</v>
      </c>
      <c r="I1494" s="68">
        <v>0</v>
      </c>
      <c r="J1494" s="68">
        <v>0</v>
      </c>
      <c r="K1494" s="65" t="str">
        <f>+IF(I1494&gt;0,"120+",IF(H1494&gt;0,"91-120",IF(G1494&gt;0,"61-90",IF(F1494&gt;0,"31-60","1-30"))))</f>
        <v>1-30</v>
      </c>
      <c r="L1494" s="66" t="s">
        <v>3804</v>
      </c>
    </row>
    <row r="1495" spans="1:12" x14ac:dyDescent="0.2">
      <c r="A1495" s="66">
        <v>317551</v>
      </c>
      <c r="B1495" s="67"/>
      <c r="C1495" s="66" t="s">
        <v>42</v>
      </c>
      <c r="D1495" s="66"/>
      <c r="E1495" s="68">
        <v>24211.422578668098</v>
      </c>
      <c r="F1495" s="68">
        <v>0</v>
      </c>
      <c r="G1495" s="68">
        <v>0</v>
      </c>
      <c r="H1495" s="68">
        <v>0</v>
      </c>
      <c r="I1495" s="68">
        <v>0</v>
      </c>
      <c r="J1495" s="68">
        <v>0</v>
      </c>
      <c r="K1495" s="65" t="str">
        <f>+IF(I1495&gt;0,"120+",IF(H1495&gt;0,"91-120",IF(G1495&gt;0,"61-90",IF(F1495&gt;0,"31-60","1-30"))))</f>
        <v>1-30</v>
      </c>
      <c r="L1495" s="66" t="s">
        <v>555</v>
      </c>
    </row>
    <row r="1496" spans="1:12" x14ac:dyDescent="0.2">
      <c r="A1496" s="66">
        <v>19888</v>
      </c>
      <c r="B1496" s="69"/>
      <c r="C1496" s="66" t="s">
        <v>42</v>
      </c>
      <c r="D1496" s="66"/>
      <c r="E1496" s="70">
        <v>24146.435860000001</v>
      </c>
      <c r="F1496" s="68"/>
      <c r="G1496" s="68"/>
      <c r="H1496" s="68"/>
      <c r="I1496" s="68"/>
      <c r="J1496" s="68"/>
      <c r="K1496" s="69"/>
      <c r="L1496" s="66" t="s">
        <v>5021</v>
      </c>
    </row>
    <row r="1497" spans="1:12" x14ac:dyDescent="0.2">
      <c r="A1497" s="66">
        <v>19768</v>
      </c>
      <c r="B1497" s="69"/>
      <c r="C1497" s="66" t="s">
        <v>42</v>
      </c>
      <c r="D1497" s="66"/>
      <c r="E1497" s="70">
        <v>23976.94484</v>
      </c>
      <c r="F1497" s="68"/>
      <c r="G1497" s="68"/>
      <c r="H1497" s="68"/>
      <c r="I1497" s="68"/>
      <c r="J1497" s="68"/>
      <c r="K1497" s="69"/>
      <c r="L1497" s="66" t="s">
        <v>5021</v>
      </c>
    </row>
    <row r="1498" spans="1:12" x14ac:dyDescent="0.2">
      <c r="A1498" s="66">
        <v>342880</v>
      </c>
      <c r="B1498" s="67"/>
      <c r="C1498" s="66" t="s">
        <v>42</v>
      </c>
      <c r="D1498" s="66"/>
      <c r="E1498" s="68">
        <v>23788.36</v>
      </c>
      <c r="F1498" s="68">
        <v>0</v>
      </c>
      <c r="G1498" s="68">
        <v>0</v>
      </c>
      <c r="H1498" s="68">
        <v>0</v>
      </c>
      <c r="I1498" s="68">
        <v>0</v>
      </c>
      <c r="J1498" s="68">
        <v>0</v>
      </c>
      <c r="K1498" s="65" t="str">
        <f t="shared" ref="K1498:K1506" si="82">+IF(I1498&gt;0,"120+",IF(H1498&gt;0,"91-120",IF(G1498&gt;0,"61-90",IF(F1498&gt;0,"31-60","1-30"))))</f>
        <v>1-30</v>
      </c>
      <c r="L1498" s="66" t="s">
        <v>3742</v>
      </c>
    </row>
    <row r="1499" spans="1:12" x14ac:dyDescent="0.2">
      <c r="A1499" s="66">
        <v>354403</v>
      </c>
      <c r="B1499" s="67"/>
      <c r="C1499" s="66" t="s">
        <v>43</v>
      </c>
      <c r="D1499" s="66"/>
      <c r="E1499" s="68">
        <v>23753.864951117677</v>
      </c>
      <c r="F1499" s="68">
        <v>0</v>
      </c>
      <c r="G1499" s="68">
        <v>472901.95</v>
      </c>
      <c r="H1499" s="68">
        <v>0</v>
      </c>
      <c r="I1499" s="68">
        <v>0</v>
      </c>
      <c r="J1499" s="68">
        <v>472901.95</v>
      </c>
      <c r="K1499" s="65" t="str">
        <f t="shared" si="82"/>
        <v>61-90</v>
      </c>
      <c r="L1499" s="66" t="s">
        <v>555</v>
      </c>
    </row>
    <row r="1500" spans="1:12" x14ac:dyDescent="0.2">
      <c r="A1500" s="66">
        <v>370668</v>
      </c>
      <c r="B1500" s="67"/>
      <c r="C1500" s="66" t="s">
        <v>42</v>
      </c>
      <c r="D1500" s="66"/>
      <c r="E1500" s="68">
        <v>23715</v>
      </c>
      <c r="F1500" s="68">
        <v>0</v>
      </c>
      <c r="G1500" s="68">
        <v>0</v>
      </c>
      <c r="H1500" s="68">
        <v>0</v>
      </c>
      <c r="I1500" s="68">
        <v>0</v>
      </c>
      <c r="J1500" s="68">
        <v>0</v>
      </c>
      <c r="K1500" s="65" t="str">
        <f t="shared" si="82"/>
        <v>1-30</v>
      </c>
      <c r="L1500" s="66" t="s">
        <v>555</v>
      </c>
    </row>
    <row r="1501" spans="1:12" x14ac:dyDescent="0.2">
      <c r="A1501" s="66">
        <v>334901</v>
      </c>
      <c r="B1501" s="67"/>
      <c r="C1501" s="66" t="s">
        <v>42</v>
      </c>
      <c r="D1501" s="66"/>
      <c r="E1501" s="68">
        <v>23574.58554199792</v>
      </c>
      <c r="F1501" s="68">
        <v>469332.78</v>
      </c>
      <c r="G1501" s="68">
        <v>0</v>
      </c>
      <c r="H1501" s="68">
        <v>0</v>
      </c>
      <c r="I1501" s="68">
        <v>0</v>
      </c>
      <c r="J1501" s="68">
        <v>469332.78</v>
      </c>
      <c r="K1501" s="65" t="str">
        <f t="shared" si="82"/>
        <v>31-60</v>
      </c>
      <c r="L1501" s="66" t="s">
        <v>555</v>
      </c>
    </row>
    <row r="1502" spans="1:12" x14ac:dyDescent="0.2">
      <c r="A1502" s="66">
        <v>315545</v>
      </c>
      <c r="B1502" s="67"/>
      <c r="C1502" s="66" t="s">
        <v>42</v>
      </c>
      <c r="D1502" s="66"/>
      <c r="E1502" s="68">
        <v>23483.14</v>
      </c>
      <c r="F1502" s="68">
        <v>0</v>
      </c>
      <c r="G1502" s="68">
        <v>0</v>
      </c>
      <c r="H1502" s="68">
        <v>0</v>
      </c>
      <c r="I1502" s="68">
        <v>0</v>
      </c>
      <c r="J1502" s="68">
        <v>0</v>
      </c>
      <c r="K1502" s="65" t="str">
        <f t="shared" si="82"/>
        <v>1-30</v>
      </c>
      <c r="L1502" s="66" t="s">
        <v>555</v>
      </c>
    </row>
    <row r="1503" spans="1:12" x14ac:dyDescent="0.2">
      <c r="A1503" s="66">
        <v>327899</v>
      </c>
      <c r="B1503" s="67"/>
      <c r="C1503" s="66" t="s">
        <v>42</v>
      </c>
      <c r="D1503" s="66"/>
      <c r="E1503" s="68">
        <v>23477.03</v>
      </c>
      <c r="F1503" s="68">
        <v>0</v>
      </c>
      <c r="G1503" s="68">
        <v>0</v>
      </c>
      <c r="H1503" s="68">
        <v>0</v>
      </c>
      <c r="I1503" s="68">
        <v>0</v>
      </c>
      <c r="J1503" s="68">
        <v>0</v>
      </c>
      <c r="K1503" s="65" t="str">
        <f t="shared" si="82"/>
        <v>1-30</v>
      </c>
      <c r="L1503" s="66" t="s">
        <v>3804</v>
      </c>
    </row>
    <row r="1504" spans="1:12" x14ac:dyDescent="0.2">
      <c r="A1504" s="66">
        <v>313969</v>
      </c>
      <c r="B1504" s="67"/>
      <c r="C1504" s="66" t="s">
        <v>42</v>
      </c>
      <c r="D1504" s="66"/>
      <c r="E1504" s="68">
        <v>23458.62</v>
      </c>
      <c r="F1504" s="68">
        <v>0</v>
      </c>
      <c r="G1504" s="68">
        <v>0</v>
      </c>
      <c r="H1504" s="68">
        <v>0</v>
      </c>
      <c r="I1504" s="68">
        <v>0</v>
      </c>
      <c r="J1504" s="68">
        <v>0</v>
      </c>
      <c r="K1504" s="65" t="str">
        <f t="shared" si="82"/>
        <v>1-30</v>
      </c>
      <c r="L1504" s="66" t="s">
        <v>3243</v>
      </c>
    </row>
    <row r="1505" spans="1:12" x14ac:dyDescent="0.2">
      <c r="A1505" s="66">
        <v>363369</v>
      </c>
      <c r="B1505" s="67"/>
      <c r="C1505" s="66" t="s">
        <v>42</v>
      </c>
      <c r="D1505" s="66"/>
      <c r="E1505" s="68">
        <v>23362.5</v>
      </c>
      <c r="F1505" s="68">
        <v>0</v>
      </c>
      <c r="G1505" s="68">
        <v>0</v>
      </c>
      <c r="H1505" s="68">
        <v>0</v>
      </c>
      <c r="I1505" s="68">
        <v>0</v>
      </c>
      <c r="J1505" s="68">
        <v>0</v>
      </c>
      <c r="K1505" s="65" t="str">
        <f t="shared" si="82"/>
        <v>1-30</v>
      </c>
      <c r="L1505" s="66" t="s">
        <v>555</v>
      </c>
    </row>
    <row r="1506" spans="1:12" x14ac:dyDescent="0.2">
      <c r="A1506" s="66">
        <v>357673</v>
      </c>
      <c r="B1506" s="67"/>
      <c r="C1506" s="66" t="s">
        <v>42</v>
      </c>
      <c r="D1506" s="66"/>
      <c r="E1506" s="68">
        <v>23339.83</v>
      </c>
      <c r="F1506" s="68">
        <v>0</v>
      </c>
      <c r="G1506" s="68">
        <v>0</v>
      </c>
      <c r="H1506" s="68">
        <v>0</v>
      </c>
      <c r="I1506" s="68">
        <v>0</v>
      </c>
      <c r="J1506" s="68">
        <v>0</v>
      </c>
      <c r="K1506" s="65" t="str">
        <f t="shared" si="82"/>
        <v>1-30</v>
      </c>
      <c r="L1506" s="66" t="s">
        <v>3804</v>
      </c>
    </row>
    <row r="1507" spans="1:12" x14ac:dyDescent="0.2">
      <c r="A1507" s="66">
        <v>19869</v>
      </c>
      <c r="B1507" s="69"/>
      <c r="C1507" s="66" t="s">
        <v>42</v>
      </c>
      <c r="D1507" s="66"/>
      <c r="E1507" s="70">
        <v>23233.926520000001</v>
      </c>
      <c r="F1507" s="68"/>
      <c r="G1507" s="68"/>
      <c r="H1507" s="68"/>
      <c r="I1507" s="68"/>
      <c r="J1507" s="68"/>
      <c r="K1507" s="69"/>
      <c r="L1507" s="66" t="s">
        <v>5021</v>
      </c>
    </row>
    <row r="1508" spans="1:12" x14ac:dyDescent="0.2">
      <c r="A1508" s="66">
        <v>339212</v>
      </c>
      <c r="B1508" s="67"/>
      <c r="C1508" s="66" t="s">
        <v>42</v>
      </c>
      <c r="D1508" s="66"/>
      <c r="E1508" s="68">
        <v>23222.04</v>
      </c>
      <c r="F1508" s="68">
        <v>0</v>
      </c>
      <c r="G1508" s="68">
        <v>23222.04</v>
      </c>
      <c r="H1508" s="68">
        <v>0</v>
      </c>
      <c r="I1508" s="68">
        <v>0</v>
      </c>
      <c r="J1508" s="68">
        <v>23222.04</v>
      </c>
      <c r="K1508" s="65" t="str">
        <f t="shared" ref="K1508:K1517" si="83">+IF(I1508&gt;0,"120+",IF(H1508&gt;0,"91-120",IF(G1508&gt;0,"61-90",IF(F1508&gt;0,"31-60","1-30"))))</f>
        <v>61-90</v>
      </c>
      <c r="L1508" s="66" t="s">
        <v>3804</v>
      </c>
    </row>
    <row r="1509" spans="1:12" x14ac:dyDescent="0.2">
      <c r="A1509" s="66">
        <v>341751</v>
      </c>
      <c r="B1509" s="67"/>
      <c r="C1509" s="66" t="s">
        <v>42</v>
      </c>
      <c r="D1509" s="66"/>
      <c r="E1509" s="68">
        <v>22885.69</v>
      </c>
      <c r="F1509" s="68">
        <v>0</v>
      </c>
      <c r="G1509" s="68">
        <v>0</v>
      </c>
      <c r="H1509" s="68">
        <v>0</v>
      </c>
      <c r="I1509" s="68">
        <v>0</v>
      </c>
      <c r="J1509" s="68">
        <v>0</v>
      </c>
      <c r="K1509" s="65" t="str">
        <f t="shared" si="83"/>
        <v>1-30</v>
      </c>
      <c r="L1509" s="66" t="s">
        <v>5023</v>
      </c>
    </row>
    <row r="1510" spans="1:12" x14ac:dyDescent="0.2">
      <c r="A1510" s="66">
        <v>312751</v>
      </c>
      <c r="B1510" s="67"/>
      <c r="C1510" s="66" t="s">
        <v>42</v>
      </c>
      <c r="D1510" s="66"/>
      <c r="E1510" s="68">
        <v>22711.027363502755</v>
      </c>
      <c r="F1510" s="68">
        <v>0</v>
      </c>
      <c r="G1510" s="68">
        <v>0</v>
      </c>
      <c r="H1510" s="68">
        <v>0</v>
      </c>
      <c r="I1510" s="68">
        <v>0</v>
      </c>
      <c r="J1510" s="68">
        <v>0</v>
      </c>
      <c r="K1510" s="65" t="str">
        <f t="shared" si="83"/>
        <v>1-30</v>
      </c>
      <c r="L1510" s="66" t="s">
        <v>555</v>
      </c>
    </row>
    <row r="1511" spans="1:12" x14ac:dyDescent="0.2">
      <c r="A1511" s="66">
        <v>360010</v>
      </c>
      <c r="B1511" s="67"/>
      <c r="C1511" s="66" t="s">
        <v>42</v>
      </c>
      <c r="D1511" s="66"/>
      <c r="E1511" s="68">
        <v>22692.990775100767</v>
      </c>
      <c r="F1511" s="68">
        <v>0</v>
      </c>
      <c r="G1511" s="68">
        <v>0</v>
      </c>
      <c r="H1511" s="68">
        <v>0</v>
      </c>
      <c r="I1511" s="68">
        <v>0</v>
      </c>
      <c r="J1511" s="68">
        <v>0</v>
      </c>
      <c r="K1511" s="65" t="str">
        <f t="shared" si="83"/>
        <v>1-30</v>
      </c>
      <c r="L1511" s="66" t="s">
        <v>555</v>
      </c>
    </row>
    <row r="1512" spans="1:12" x14ac:dyDescent="0.2">
      <c r="A1512" s="66">
        <v>340113</v>
      </c>
      <c r="B1512" s="67"/>
      <c r="C1512" s="66" t="s">
        <v>43</v>
      </c>
      <c r="D1512" s="66"/>
      <c r="E1512" s="68">
        <v>22403.627800268878</v>
      </c>
      <c r="F1512" s="68">
        <v>0</v>
      </c>
      <c r="G1512" s="68">
        <v>0</v>
      </c>
      <c r="H1512" s="68">
        <v>0</v>
      </c>
      <c r="I1512" s="68">
        <v>446020.86</v>
      </c>
      <c r="J1512" s="68">
        <v>446020.86</v>
      </c>
      <c r="K1512" s="65" t="str">
        <f t="shared" si="83"/>
        <v>120+</v>
      </c>
      <c r="L1512" s="66" t="s">
        <v>555</v>
      </c>
    </row>
    <row r="1513" spans="1:12" x14ac:dyDescent="0.2">
      <c r="A1513" s="66">
        <v>309286</v>
      </c>
      <c r="B1513" s="67"/>
      <c r="C1513" s="66" t="s">
        <v>43</v>
      </c>
      <c r="D1513" s="66"/>
      <c r="E1513" s="68">
        <v>22346.782509262612</v>
      </c>
      <c r="F1513" s="68">
        <v>0</v>
      </c>
      <c r="G1513" s="68">
        <v>0</v>
      </c>
      <c r="H1513" s="68">
        <v>0</v>
      </c>
      <c r="I1513" s="68">
        <v>444889.16</v>
      </c>
      <c r="J1513" s="68">
        <v>444889.16</v>
      </c>
      <c r="K1513" s="65" t="str">
        <f t="shared" si="83"/>
        <v>120+</v>
      </c>
      <c r="L1513" s="66" t="s">
        <v>555</v>
      </c>
    </row>
    <row r="1514" spans="1:12" x14ac:dyDescent="0.2">
      <c r="A1514" s="66">
        <v>357774</v>
      </c>
      <c r="B1514" s="67"/>
      <c r="C1514" s="66" t="s">
        <v>42</v>
      </c>
      <c r="D1514" s="66"/>
      <c r="E1514" s="68">
        <v>22225.44240054924</v>
      </c>
      <c r="F1514" s="68">
        <v>0</v>
      </c>
      <c r="G1514" s="68">
        <v>0</v>
      </c>
      <c r="H1514" s="68">
        <v>0</v>
      </c>
      <c r="I1514" s="68">
        <v>0</v>
      </c>
      <c r="J1514" s="68">
        <v>0</v>
      </c>
      <c r="K1514" s="65" t="str">
        <f t="shared" si="83"/>
        <v>1-30</v>
      </c>
      <c r="L1514" s="66" t="s">
        <v>555</v>
      </c>
    </row>
    <row r="1515" spans="1:12" x14ac:dyDescent="0.2">
      <c r="A1515" s="66">
        <v>316753</v>
      </c>
      <c r="B1515" s="67"/>
      <c r="C1515" s="66" t="s">
        <v>42</v>
      </c>
      <c r="D1515" s="66"/>
      <c r="E1515" s="68">
        <v>22045.621009729428</v>
      </c>
      <c r="F1515" s="68">
        <v>0</v>
      </c>
      <c r="G1515" s="68">
        <v>0</v>
      </c>
      <c r="H1515" s="68">
        <v>0</v>
      </c>
      <c r="I1515" s="68">
        <v>0</v>
      </c>
      <c r="J1515" s="68">
        <v>0</v>
      </c>
      <c r="K1515" s="65" t="str">
        <f t="shared" si="83"/>
        <v>1-30</v>
      </c>
      <c r="L1515" s="66" t="s">
        <v>555</v>
      </c>
    </row>
    <row r="1516" spans="1:12" x14ac:dyDescent="0.2">
      <c r="A1516" s="66">
        <v>309062</v>
      </c>
      <c r="B1516" s="67"/>
      <c r="C1516" s="66" t="s">
        <v>42</v>
      </c>
      <c r="D1516" s="66"/>
      <c r="E1516" s="68">
        <v>22042.7</v>
      </c>
      <c r="F1516" s="68">
        <v>0</v>
      </c>
      <c r="G1516" s="68">
        <v>0</v>
      </c>
      <c r="H1516" s="68">
        <v>0</v>
      </c>
      <c r="I1516" s="68">
        <v>0</v>
      </c>
      <c r="J1516" s="68">
        <v>0</v>
      </c>
      <c r="K1516" s="65" t="str">
        <f t="shared" si="83"/>
        <v>1-30</v>
      </c>
      <c r="L1516" s="66" t="s">
        <v>5023</v>
      </c>
    </row>
    <row r="1517" spans="1:12" x14ac:dyDescent="0.2">
      <c r="A1517" s="66">
        <v>309589</v>
      </c>
      <c r="B1517" s="67"/>
      <c r="C1517" s="66" t="s">
        <v>42</v>
      </c>
      <c r="D1517" s="66"/>
      <c r="E1517" s="68">
        <v>21892.19</v>
      </c>
      <c r="F1517" s="68">
        <v>0</v>
      </c>
      <c r="G1517" s="68">
        <v>0</v>
      </c>
      <c r="H1517" s="68">
        <v>0</v>
      </c>
      <c r="I1517" s="68">
        <v>0</v>
      </c>
      <c r="J1517" s="68">
        <v>0</v>
      </c>
      <c r="K1517" s="65" t="str">
        <f t="shared" si="83"/>
        <v>1-30</v>
      </c>
      <c r="L1517" s="66" t="s">
        <v>3804</v>
      </c>
    </row>
    <row r="1518" spans="1:12" x14ac:dyDescent="0.2">
      <c r="A1518" s="66">
        <v>20214</v>
      </c>
      <c r="B1518" s="69"/>
      <c r="C1518" s="66" t="s">
        <v>42</v>
      </c>
      <c r="D1518" s="66"/>
      <c r="E1518" s="70">
        <v>21866.562473600003</v>
      </c>
      <c r="F1518" s="68"/>
      <c r="G1518" s="68"/>
      <c r="H1518" s="68"/>
      <c r="I1518" s="68"/>
      <c r="J1518" s="68"/>
      <c r="K1518" s="69"/>
      <c r="L1518" s="66" t="s">
        <v>5021</v>
      </c>
    </row>
    <row r="1519" spans="1:12" x14ac:dyDescent="0.2">
      <c r="A1519" s="66">
        <v>355804</v>
      </c>
      <c r="B1519" s="67"/>
      <c r="C1519" s="66" t="s">
        <v>42</v>
      </c>
      <c r="D1519" s="66"/>
      <c r="E1519" s="68">
        <v>21830.520076105724</v>
      </c>
      <c r="F1519" s="68">
        <v>0</v>
      </c>
      <c r="G1519" s="68">
        <v>0</v>
      </c>
      <c r="H1519" s="68">
        <v>0</v>
      </c>
      <c r="I1519" s="68">
        <v>0</v>
      </c>
      <c r="J1519" s="68">
        <v>0</v>
      </c>
      <c r="K1519" s="65" t="str">
        <f>+IF(I1519&gt;0,"120+",IF(H1519&gt;0,"91-120",IF(G1519&gt;0,"61-90",IF(F1519&gt;0,"31-60","1-30"))))</f>
        <v>1-30</v>
      </c>
      <c r="L1519" s="66" t="s">
        <v>555</v>
      </c>
    </row>
    <row r="1520" spans="1:12" x14ac:dyDescent="0.2">
      <c r="A1520" s="66">
        <v>312012</v>
      </c>
      <c r="B1520" s="67"/>
      <c r="C1520" s="66" t="s">
        <v>43</v>
      </c>
      <c r="D1520" s="66"/>
      <c r="E1520" s="68">
        <v>21697.07</v>
      </c>
      <c r="F1520" s="68">
        <v>0</v>
      </c>
      <c r="G1520" s="68">
        <v>0</v>
      </c>
      <c r="H1520" s="68">
        <v>0</v>
      </c>
      <c r="I1520" s="68">
        <v>21697.07</v>
      </c>
      <c r="J1520" s="68">
        <v>21697.07</v>
      </c>
      <c r="K1520" s="65" t="str">
        <f>+IF(I1520&gt;0,"120+",IF(H1520&gt;0,"91-120",IF(G1520&gt;0,"61-90",IF(F1520&gt;0,"31-60","1-30"))))</f>
        <v>120+</v>
      </c>
      <c r="L1520" s="66" t="s">
        <v>5023</v>
      </c>
    </row>
    <row r="1521" spans="1:12" x14ac:dyDescent="0.2">
      <c r="A1521" s="66">
        <v>318166</v>
      </c>
      <c r="B1521" s="67"/>
      <c r="C1521" s="66" t="s">
        <v>42</v>
      </c>
      <c r="D1521" s="66"/>
      <c r="E1521" s="68">
        <v>21691.521610890406</v>
      </c>
      <c r="F1521" s="68">
        <v>0</v>
      </c>
      <c r="G1521" s="68">
        <v>0</v>
      </c>
      <c r="H1521" s="68">
        <v>0</v>
      </c>
      <c r="I1521" s="68">
        <v>0</v>
      </c>
      <c r="J1521" s="68">
        <v>0</v>
      </c>
      <c r="K1521" s="65" t="str">
        <f>+IF(I1521&gt;0,"120+",IF(H1521&gt;0,"91-120",IF(G1521&gt;0,"61-90",IF(F1521&gt;0,"31-60","1-30"))))</f>
        <v>1-30</v>
      </c>
      <c r="L1521" s="66" t="s">
        <v>555</v>
      </c>
    </row>
    <row r="1522" spans="1:12" x14ac:dyDescent="0.2">
      <c r="A1522" s="66">
        <v>20002</v>
      </c>
      <c r="B1522" s="69"/>
      <c r="C1522" s="66" t="s">
        <v>42</v>
      </c>
      <c r="D1522" s="66"/>
      <c r="E1522" s="70">
        <v>21545.80646</v>
      </c>
      <c r="F1522" s="68"/>
      <c r="G1522" s="68"/>
      <c r="H1522" s="68"/>
      <c r="I1522" s="68"/>
      <c r="J1522" s="68"/>
      <c r="K1522" s="69"/>
      <c r="L1522" s="66" t="s">
        <v>5021</v>
      </c>
    </row>
    <row r="1523" spans="1:12" x14ac:dyDescent="0.2">
      <c r="A1523" s="66">
        <v>20326</v>
      </c>
      <c r="B1523" s="69"/>
      <c r="C1523" s="66" t="s">
        <v>42</v>
      </c>
      <c r="D1523" s="66"/>
      <c r="E1523" s="70">
        <v>21543.796040000001</v>
      </c>
      <c r="F1523" s="68"/>
      <c r="G1523" s="68"/>
      <c r="H1523" s="68"/>
      <c r="I1523" s="68"/>
      <c r="J1523" s="68"/>
      <c r="K1523" s="69"/>
      <c r="L1523" s="66" t="s">
        <v>5021</v>
      </c>
    </row>
    <row r="1524" spans="1:12" x14ac:dyDescent="0.2">
      <c r="A1524" s="66">
        <v>19897</v>
      </c>
      <c r="B1524" s="69"/>
      <c r="C1524" s="66" t="s">
        <v>42</v>
      </c>
      <c r="D1524" s="66"/>
      <c r="E1524" s="70">
        <v>21500.188320000001</v>
      </c>
      <c r="F1524" s="68"/>
      <c r="G1524" s="68"/>
      <c r="H1524" s="68"/>
      <c r="I1524" s="68"/>
      <c r="J1524" s="68"/>
      <c r="K1524" s="69"/>
      <c r="L1524" s="66" t="s">
        <v>5021</v>
      </c>
    </row>
    <row r="1525" spans="1:12" x14ac:dyDescent="0.2">
      <c r="A1525" s="66">
        <v>360471</v>
      </c>
      <c r="B1525" s="67"/>
      <c r="C1525" s="66" t="s">
        <v>42</v>
      </c>
      <c r="D1525" s="66"/>
      <c r="E1525" s="68">
        <v>21475.918377266644</v>
      </c>
      <c r="F1525" s="68">
        <v>0</v>
      </c>
      <c r="G1525" s="68">
        <v>0</v>
      </c>
      <c r="H1525" s="68">
        <v>0</v>
      </c>
      <c r="I1525" s="68">
        <v>0</v>
      </c>
      <c r="J1525" s="68">
        <v>0</v>
      </c>
      <c r="K1525" s="65" t="str">
        <f>+IF(I1525&gt;0,"120+",IF(H1525&gt;0,"91-120",IF(G1525&gt;0,"61-90",IF(F1525&gt;0,"31-60","1-30"))))</f>
        <v>1-30</v>
      </c>
      <c r="L1525" s="66" t="s">
        <v>555</v>
      </c>
    </row>
    <row r="1526" spans="1:12" x14ac:dyDescent="0.2">
      <c r="A1526" s="66">
        <v>439315</v>
      </c>
      <c r="B1526" s="67"/>
      <c r="C1526" s="66" t="s">
        <v>42</v>
      </c>
      <c r="D1526" s="66"/>
      <c r="E1526" s="68">
        <v>21461.23</v>
      </c>
      <c r="F1526" s="68">
        <v>0</v>
      </c>
      <c r="G1526" s="68">
        <v>0</v>
      </c>
      <c r="H1526" s="68">
        <v>0</v>
      </c>
      <c r="I1526" s="68">
        <v>0</v>
      </c>
      <c r="J1526" s="68">
        <v>0</v>
      </c>
      <c r="K1526" s="65" t="str">
        <f>+IF(I1526&gt;0,"120+",IF(H1526&gt;0,"91-120",IF(G1526&gt;0,"61-90",IF(F1526&gt;0,"31-60","1-30"))))</f>
        <v>1-30</v>
      </c>
      <c r="L1526" s="66" t="s">
        <v>3243</v>
      </c>
    </row>
    <row r="1527" spans="1:12" x14ac:dyDescent="0.2">
      <c r="A1527" s="66">
        <v>365349</v>
      </c>
      <c r="B1527" s="67"/>
      <c r="C1527" s="66" t="s">
        <v>42</v>
      </c>
      <c r="D1527" s="66"/>
      <c r="E1527" s="68">
        <v>21458.61</v>
      </c>
      <c r="F1527" s="68">
        <v>0</v>
      </c>
      <c r="G1527" s="68">
        <v>0</v>
      </c>
      <c r="H1527" s="68">
        <v>0</v>
      </c>
      <c r="I1527" s="68">
        <v>0</v>
      </c>
      <c r="J1527" s="68">
        <v>0</v>
      </c>
      <c r="K1527" s="65" t="str">
        <f>+IF(I1527&gt;0,"120+",IF(H1527&gt;0,"91-120",IF(G1527&gt;0,"61-90",IF(F1527&gt;0,"31-60","1-30"))))</f>
        <v>1-30</v>
      </c>
      <c r="L1527" s="66" t="s">
        <v>3243</v>
      </c>
    </row>
    <row r="1528" spans="1:12" x14ac:dyDescent="0.2">
      <c r="A1528" s="66">
        <v>19737</v>
      </c>
      <c r="B1528" s="69"/>
      <c r="C1528" s="66" t="s">
        <v>42</v>
      </c>
      <c r="D1528" s="66"/>
      <c r="E1528" s="70">
        <v>21394.816200000001</v>
      </c>
      <c r="F1528" s="68"/>
      <c r="G1528" s="68"/>
      <c r="H1528" s="68"/>
      <c r="I1528" s="68"/>
      <c r="J1528" s="68"/>
      <c r="K1528" s="69"/>
      <c r="L1528" s="66" t="s">
        <v>5021</v>
      </c>
    </row>
    <row r="1529" spans="1:12" x14ac:dyDescent="0.2">
      <c r="A1529" s="66">
        <v>316053</v>
      </c>
      <c r="B1529" s="67"/>
      <c r="C1529" s="66" t="s">
        <v>42</v>
      </c>
      <c r="D1529" s="66"/>
      <c r="E1529" s="68">
        <v>21104.520771025716</v>
      </c>
      <c r="F1529" s="68">
        <v>0</v>
      </c>
      <c r="G1529" s="68">
        <v>0</v>
      </c>
      <c r="H1529" s="68">
        <v>0</v>
      </c>
      <c r="I1529" s="68">
        <v>0</v>
      </c>
      <c r="J1529" s="68">
        <v>0</v>
      </c>
      <c r="K1529" s="65" t="str">
        <f>+IF(I1529&gt;0,"120+",IF(H1529&gt;0,"91-120",IF(G1529&gt;0,"61-90",IF(F1529&gt;0,"31-60","1-30"))))</f>
        <v>1-30</v>
      </c>
      <c r="L1529" s="66" t="s">
        <v>555</v>
      </c>
    </row>
    <row r="1530" spans="1:12" x14ac:dyDescent="0.2">
      <c r="A1530" s="66">
        <v>355411</v>
      </c>
      <c r="B1530" s="67"/>
      <c r="C1530" s="66" t="s">
        <v>42</v>
      </c>
      <c r="D1530" s="66"/>
      <c r="E1530" s="68">
        <v>20903.927266003611</v>
      </c>
      <c r="F1530" s="68">
        <v>416164.19</v>
      </c>
      <c r="G1530" s="68">
        <v>0</v>
      </c>
      <c r="H1530" s="68">
        <v>0</v>
      </c>
      <c r="I1530" s="68">
        <v>0</v>
      </c>
      <c r="J1530" s="68">
        <v>416164.19</v>
      </c>
      <c r="K1530" s="65" t="str">
        <f>+IF(I1530&gt;0,"120+",IF(H1530&gt;0,"91-120",IF(G1530&gt;0,"61-90",IF(F1530&gt;0,"31-60","1-30"))))</f>
        <v>31-60</v>
      </c>
      <c r="L1530" s="66" t="s">
        <v>555</v>
      </c>
    </row>
    <row r="1531" spans="1:12" x14ac:dyDescent="0.2">
      <c r="A1531" s="66">
        <v>360689</v>
      </c>
      <c r="B1531" s="67"/>
      <c r="C1531" s="66" t="s">
        <v>42</v>
      </c>
      <c r="D1531" s="66"/>
      <c r="E1531" s="68">
        <v>20798.740000000002</v>
      </c>
      <c r="F1531" s="68">
        <v>0</v>
      </c>
      <c r="G1531" s="68">
        <v>0</v>
      </c>
      <c r="H1531" s="68">
        <v>0</v>
      </c>
      <c r="I1531" s="68">
        <v>0</v>
      </c>
      <c r="J1531" s="68">
        <v>0</v>
      </c>
      <c r="K1531" s="65" t="str">
        <f>+IF(I1531&gt;0,"120+",IF(H1531&gt;0,"91-120",IF(G1531&gt;0,"61-90",IF(F1531&gt;0,"31-60","1-30"))))</f>
        <v>1-30</v>
      </c>
      <c r="L1531" s="66" t="s">
        <v>3243</v>
      </c>
    </row>
    <row r="1532" spans="1:12" x14ac:dyDescent="0.2">
      <c r="A1532" s="66">
        <v>356250</v>
      </c>
      <c r="B1532" s="67"/>
      <c r="C1532" s="66" t="s">
        <v>42</v>
      </c>
      <c r="D1532" s="66"/>
      <c r="E1532" s="68">
        <v>20781.538857190124</v>
      </c>
      <c r="F1532" s="68">
        <v>0</v>
      </c>
      <c r="G1532" s="68">
        <v>0</v>
      </c>
      <c r="H1532" s="68">
        <v>0</v>
      </c>
      <c r="I1532" s="68">
        <v>0</v>
      </c>
      <c r="J1532" s="68">
        <v>0</v>
      </c>
      <c r="K1532" s="65" t="str">
        <f>+IF(I1532&gt;0,"120+",IF(H1532&gt;0,"91-120",IF(G1532&gt;0,"61-90",IF(F1532&gt;0,"31-60","1-30"))))</f>
        <v>1-30</v>
      </c>
      <c r="L1532" s="66" t="s">
        <v>555</v>
      </c>
    </row>
    <row r="1533" spans="1:12" x14ac:dyDescent="0.2">
      <c r="A1533" s="66">
        <v>20304</v>
      </c>
      <c r="B1533" s="69"/>
      <c r="C1533" s="66" t="s">
        <v>42</v>
      </c>
      <c r="D1533" s="66"/>
      <c r="E1533" s="70">
        <v>20724.501780000002</v>
      </c>
      <c r="F1533" s="68"/>
      <c r="G1533" s="68"/>
      <c r="H1533" s="68"/>
      <c r="I1533" s="68"/>
      <c r="J1533" s="68"/>
      <c r="K1533" s="69"/>
      <c r="L1533" s="66" t="s">
        <v>5021</v>
      </c>
    </row>
    <row r="1534" spans="1:12" x14ac:dyDescent="0.2">
      <c r="A1534" s="66">
        <v>310080</v>
      </c>
      <c r="B1534" s="67"/>
      <c r="C1534" s="66" t="s">
        <v>42</v>
      </c>
      <c r="D1534" s="66"/>
      <c r="E1534" s="68">
        <v>20714.456692182732</v>
      </c>
      <c r="F1534" s="68">
        <v>0</v>
      </c>
      <c r="G1534" s="68">
        <v>0</v>
      </c>
      <c r="H1534" s="68">
        <v>0</v>
      </c>
      <c r="I1534" s="68">
        <v>0</v>
      </c>
      <c r="J1534" s="68">
        <v>0</v>
      </c>
      <c r="K1534" s="65" t="str">
        <f t="shared" ref="K1534:K1540" si="84">+IF(I1534&gt;0,"120+",IF(H1534&gt;0,"91-120",IF(G1534&gt;0,"61-90",IF(F1534&gt;0,"31-60","1-30"))))</f>
        <v>1-30</v>
      </c>
      <c r="L1534" s="66" t="s">
        <v>555</v>
      </c>
    </row>
    <row r="1535" spans="1:12" x14ac:dyDescent="0.2">
      <c r="A1535" s="66">
        <v>350241</v>
      </c>
      <c r="B1535" s="67"/>
      <c r="C1535" s="66" t="s">
        <v>42</v>
      </c>
      <c r="D1535" s="66"/>
      <c r="E1535" s="68">
        <v>20699.25</v>
      </c>
      <c r="F1535" s="68">
        <v>0</v>
      </c>
      <c r="G1535" s="68">
        <v>0</v>
      </c>
      <c r="H1535" s="68">
        <v>0</v>
      </c>
      <c r="I1535" s="68">
        <v>0</v>
      </c>
      <c r="J1535" s="68">
        <v>0</v>
      </c>
      <c r="K1535" s="65" t="str">
        <f t="shared" si="84"/>
        <v>1-30</v>
      </c>
      <c r="L1535" s="66" t="s">
        <v>3581</v>
      </c>
    </row>
    <row r="1536" spans="1:12" x14ac:dyDescent="0.2">
      <c r="A1536" s="66">
        <v>342870</v>
      </c>
      <c r="B1536" s="67"/>
      <c r="C1536" s="66" t="s">
        <v>42</v>
      </c>
      <c r="D1536" s="66"/>
      <c r="E1536" s="68">
        <v>20524.939999999999</v>
      </c>
      <c r="F1536" s="68">
        <v>0</v>
      </c>
      <c r="G1536" s="68">
        <v>0</v>
      </c>
      <c r="H1536" s="68">
        <v>0</v>
      </c>
      <c r="I1536" s="68">
        <v>0</v>
      </c>
      <c r="J1536" s="68">
        <v>0</v>
      </c>
      <c r="K1536" s="65" t="str">
        <f t="shared" si="84"/>
        <v>1-30</v>
      </c>
      <c r="L1536" s="66" t="s">
        <v>3804</v>
      </c>
    </row>
    <row r="1537" spans="1:12" x14ac:dyDescent="0.2">
      <c r="A1537" s="66">
        <v>311630</v>
      </c>
      <c r="B1537" s="67"/>
      <c r="C1537" s="66" t="s">
        <v>42</v>
      </c>
      <c r="D1537" s="66"/>
      <c r="E1537" s="68">
        <v>20488.830000000002</v>
      </c>
      <c r="F1537" s="68">
        <v>0</v>
      </c>
      <c r="G1537" s="68">
        <v>0</v>
      </c>
      <c r="H1537" s="68">
        <v>0</v>
      </c>
      <c r="I1537" s="68">
        <v>0</v>
      </c>
      <c r="J1537" s="68">
        <v>0</v>
      </c>
      <c r="K1537" s="65" t="str">
        <f t="shared" si="84"/>
        <v>1-30</v>
      </c>
      <c r="L1537" s="66" t="s">
        <v>3243</v>
      </c>
    </row>
    <row r="1538" spans="1:12" x14ac:dyDescent="0.2">
      <c r="A1538" s="66">
        <v>319271</v>
      </c>
      <c r="B1538" s="67"/>
      <c r="C1538" s="66" t="s">
        <v>42</v>
      </c>
      <c r="D1538" s="66"/>
      <c r="E1538" s="68">
        <v>20444.47546515298</v>
      </c>
      <c r="F1538" s="68">
        <v>0</v>
      </c>
      <c r="G1538" s="68">
        <v>0</v>
      </c>
      <c r="H1538" s="68">
        <v>0</v>
      </c>
      <c r="I1538" s="68">
        <v>0</v>
      </c>
      <c r="J1538" s="68">
        <v>0</v>
      </c>
      <c r="K1538" s="65" t="str">
        <f t="shared" si="84"/>
        <v>1-30</v>
      </c>
      <c r="L1538" s="66" t="s">
        <v>555</v>
      </c>
    </row>
    <row r="1539" spans="1:12" x14ac:dyDescent="0.2">
      <c r="A1539" s="66">
        <v>365867</v>
      </c>
      <c r="B1539" s="67"/>
      <c r="C1539" s="66" t="s">
        <v>42</v>
      </c>
      <c r="D1539" s="66"/>
      <c r="E1539" s="68">
        <v>20436.686299052122</v>
      </c>
      <c r="F1539" s="68">
        <v>0</v>
      </c>
      <c r="G1539" s="68">
        <v>0</v>
      </c>
      <c r="H1539" s="68">
        <v>0</v>
      </c>
      <c r="I1539" s="68">
        <v>0</v>
      </c>
      <c r="J1539" s="68">
        <v>0</v>
      </c>
      <c r="K1539" s="65" t="str">
        <f t="shared" si="84"/>
        <v>1-30</v>
      </c>
      <c r="L1539" s="66" t="s">
        <v>555</v>
      </c>
    </row>
    <row r="1540" spans="1:12" x14ac:dyDescent="0.2">
      <c r="A1540" s="66">
        <v>351411</v>
      </c>
      <c r="B1540" s="67"/>
      <c r="C1540" s="66" t="s">
        <v>42</v>
      </c>
      <c r="D1540" s="66"/>
      <c r="E1540" s="68">
        <v>20347.740000000002</v>
      </c>
      <c r="F1540" s="68">
        <v>20347.740000000002</v>
      </c>
      <c r="G1540" s="68">
        <v>0</v>
      </c>
      <c r="H1540" s="68">
        <v>0</v>
      </c>
      <c r="I1540" s="68">
        <v>0</v>
      </c>
      <c r="J1540" s="68">
        <v>20347.740000000002</v>
      </c>
      <c r="K1540" s="65" t="str">
        <f t="shared" si="84"/>
        <v>31-60</v>
      </c>
      <c r="L1540" s="66" t="s">
        <v>3804</v>
      </c>
    </row>
    <row r="1541" spans="1:12" x14ac:dyDescent="0.2">
      <c r="A1541" s="66">
        <v>19515</v>
      </c>
      <c r="B1541" s="69"/>
      <c r="C1541" s="66" t="s">
        <v>42</v>
      </c>
      <c r="D1541" s="66"/>
      <c r="E1541" s="70">
        <v>20279.387509199998</v>
      </c>
      <c r="F1541" s="68"/>
      <c r="G1541" s="68"/>
      <c r="H1541" s="68"/>
      <c r="I1541" s="68"/>
      <c r="J1541" s="68"/>
      <c r="K1541" s="69"/>
      <c r="L1541" s="66" t="s">
        <v>5021</v>
      </c>
    </row>
    <row r="1542" spans="1:12" x14ac:dyDescent="0.2">
      <c r="A1542" s="66">
        <v>330270</v>
      </c>
      <c r="B1542" s="67"/>
      <c r="C1542" s="66" t="s">
        <v>42</v>
      </c>
      <c r="D1542" s="66"/>
      <c r="E1542" s="68">
        <v>20260.421192232698</v>
      </c>
      <c r="F1542" s="68">
        <v>0</v>
      </c>
      <c r="G1542" s="68">
        <v>0</v>
      </c>
      <c r="H1542" s="68">
        <v>0</v>
      </c>
      <c r="I1542" s="68">
        <v>0</v>
      </c>
      <c r="J1542" s="68">
        <v>0</v>
      </c>
      <c r="K1542" s="65" t="str">
        <f t="shared" ref="K1542:K1548" si="85">+IF(I1542&gt;0,"120+",IF(H1542&gt;0,"91-120",IF(G1542&gt;0,"61-90",IF(F1542&gt;0,"31-60","1-30"))))</f>
        <v>1-30</v>
      </c>
      <c r="L1542" s="66" t="s">
        <v>555</v>
      </c>
    </row>
    <row r="1543" spans="1:12" x14ac:dyDescent="0.2">
      <c r="A1543" s="66">
        <v>313991</v>
      </c>
      <c r="B1543" s="67"/>
      <c r="C1543" s="66" t="s">
        <v>42</v>
      </c>
      <c r="D1543" s="66"/>
      <c r="E1543" s="68">
        <v>20243.657934330848</v>
      </c>
      <c r="F1543" s="68">
        <v>0</v>
      </c>
      <c r="G1543" s="68">
        <v>0</v>
      </c>
      <c r="H1543" s="68">
        <v>0</v>
      </c>
      <c r="I1543" s="68">
        <v>0</v>
      </c>
      <c r="J1543" s="68">
        <v>0</v>
      </c>
      <c r="K1543" s="65" t="str">
        <f t="shared" si="85"/>
        <v>1-30</v>
      </c>
      <c r="L1543" s="66" t="s">
        <v>555</v>
      </c>
    </row>
    <row r="1544" spans="1:12" x14ac:dyDescent="0.2">
      <c r="A1544" s="66">
        <v>361604</v>
      </c>
      <c r="B1544" s="67"/>
      <c r="C1544" s="66" t="s">
        <v>42</v>
      </c>
      <c r="D1544" s="66"/>
      <c r="E1544" s="68">
        <v>20204.73</v>
      </c>
      <c r="F1544" s="68">
        <v>0</v>
      </c>
      <c r="G1544" s="68">
        <v>0</v>
      </c>
      <c r="H1544" s="68">
        <v>0</v>
      </c>
      <c r="I1544" s="68">
        <v>0</v>
      </c>
      <c r="J1544" s="68">
        <v>0</v>
      </c>
      <c r="K1544" s="65" t="str">
        <f t="shared" si="85"/>
        <v>1-30</v>
      </c>
      <c r="L1544" s="66" t="s">
        <v>3581</v>
      </c>
    </row>
    <row r="1545" spans="1:12" x14ac:dyDescent="0.2">
      <c r="A1545" s="66">
        <v>312302</v>
      </c>
      <c r="B1545" s="67"/>
      <c r="C1545" s="66" t="s">
        <v>42</v>
      </c>
      <c r="D1545" s="66"/>
      <c r="E1545" s="68">
        <v>20202.625549626329</v>
      </c>
      <c r="F1545" s="68">
        <v>0</v>
      </c>
      <c r="G1545" s="68">
        <v>0</v>
      </c>
      <c r="H1545" s="68">
        <v>0</v>
      </c>
      <c r="I1545" s="68">
        <v>0</v>
      </c>
      <c r="J1545" s="68">
        <v>0</v>
      </c>
      <c r="K1545" s="65" t="str">
        <f t="shared" si="85"/>
        <v>1-30</v>
      </c>
      <c r="L1545" s="66" t="s">
        <v>555</v>
      </c>
    </row>
    <row r="1546" spans="1:12" x14ac:dyDescent="0.2">
      <c r="A1546" s="66">
        <v>359301</v>
      </c>
      <c r="B1546" s="67"/>
      <c r="C1546" s="66" t="s">
        <v>42</v>
      </c>
      <c r="D1546" s="66"/>
      <c r="E1546" s="68">
        <v>20168.59</v>
      </c>
      <c r="F1546" s="68">
        <v>0</v>
      </c>
      <c r="G1546" s="68">
        <v>0</v>
      </c>
      <c r="H1546" s="68">
        <v>0</v>
      </c>
      <c r="I1546" s="68">
        <v>0</v>
      </c>
      <c r="J1546" s="68">
        <v>0</v>
      </c>
      <c r="K1546" s="65" t="str">
        <f t="shared" si="85"/>
        <v>1-30</v>
      </c>
      <c r="L1546" s="66" t="s">
        <v>3243</v>
      </c>
    </row>
    <row r="1547" spans="1:12" x14ac:dyDescent="0.2">
      <c r="A1547" s="66">
        <v>316316</v>
      </c>
      <c r="B1547" s="67"/>
      <c r="C1547" s="66" t="s">
        <v>43</v>
      </c>
      <c r="D1547" s="66"/>
      <c r="E1547" s="68">
        <v>19969.59</v>
      </c>
      <c r="F1547" s="68">
        <v>0</v>
      </c>
      <c r="G1547" s="68">
        <v>0</v>
      </c>
      <c r="H1547" s="68">
        <v>0</v>
      </c>
      <c r="I1547" s="68">
        <v>19969.59</v>
      </c>
      <c r="J1547" s="68">
        <v>19969.59</v>
      </c>
      <c r="K1547" s="65" t="str">
        <f t="shared" si="85"/>
        <v>120+</v>
      </c>
      <c r="L1547" s="66" t="s">
        <v>3804</v>
      </c>
    </row>
    <row r="1548" spans="1:12" x14ac:dyDescent="0.2">
      <c r="A1548" s="66">
        <v>308532</v>
      </c>
      <c r="B1548" s="67"/>
      <c r="C1548" s="66" t="s">
        <v>42</v>
      </c>
      <c r="D1548" s="66"/>
      <c r="E1548" s="68">
        <v>19930.63</v>
      </c>
      <c r="F1548" s="68">
        <v>0</v>
      </c>
      <c r="G1548" s="68">
        <v>0</v>
      </c>
      <c r="H1548" s="68">
        <v>0</v>
      </c>
      <c r="I1548" s="68">
        <v>0</v>
      </c>
      <c r="J1548" s="68">
        <v>0</v>
      </c>
      <c r="K1548" s="65" t="str">
        <f t="shared" si="85"/>
        <v>1-30</v>
      </c>
      <c r="L1548" s="66" t="s">
        <v>3742</v>
      </c>
    </row>
    <row r="1549" spans="1:12" x14ac:dyDescent="0.2">
      <c r="A1549" s="66">
        <v>19866</v>
      </c>
      <c r="B1549" s="69"/>
      <c r="C1549" s="66" t="s">
        <v>42</v>
      </c>
      <c r="D1549" s="66"/>
      <c r="E1549" s="70">
        <v>19823.521840000001</v>
      </c>
      <c r="F1549" s="68"/>
      <c r="G1549" s="68"/>
      <c r="H1549" s="68"/>
      <c r="I1549" s="68"/>
      <c r="J1549" s="68"/>
      <c r="K1549" s="69"/>
      <c r="L1549" s="66" t="s">
        <v>5021</v>
      </c>
    </row>
    <row r="1550" spans="1:12" x14ac:dyDescent="0.2">
      <c r="A1550" s="66">
        <v>358133</v>
      </c>
      <c r="B1550" s="67"/>
      <c r="C1550" s="66" t="s">
        <v>42</v>
      </c>
      <c r="D1550" s="66"/>
      <c r="E1550" s="68">
        <v>19759.722524577523</v>
      </c>
      <c r="F1550" s="68">
        <v>0</v>
      </c>
      <c r="G1550" s="68">
        <v>0</v>
      </c>
      <c r="H1550" s="68">
        <v>0</v>
      </c>
      <c r="I1550" s="68">
        <v>0</v>
      </c>
      <c r="J1550" s="68">
        <v>0</v>
      </c>
      <c r="K1550" s="65" t="str">
        <f>+IF(I1550&gt;0,"120+",IF(H1550&gt;0,"91-120",IF(G1550&gt;0,"61-90",IF(F1550&gt;0,"31-60","1-30"))))</f>
        <v>1-30</v>
      </c>
      <c r="L1550" s="66" t="s">
        <v>555</v>
      </c>
    </row>
    <row r="1551" spans="1:12" x14ac:dyDescent="0.2">
      <c r="A1551" s="66">
        <v>336692</v>
      </c>
      <c r="B1551" s="67"/>
      <c r="C1551" s="66" t="s">
        <v>42</v>
      </c>
      <c r="D1551" s="66"/>
      <c r="E1551" s="68">
        <v>19709.66</v>
      </c>
      <c r="F1551" s="68">
        <v>0</v>
      </c>
      <c r="G1551" s="68">
        <v>0</v>
      </c>
      <c r="H1551" s="68">
        <v>0</v>
      </c>
      <c r="I1551" s="68">
        <v>0</v>
      </c>
      <c r="J1551" s="68">
        <v>0</v>
      </c>
      <c r="K1551" s="65" t="str">
        <f>+IF(I1551&gt;0,"120+",IF(H1551&gt;0,"91-120",IF(G1551&gt;0,"61-90",IF(F1551&gt;0,"31-60","1-30"))))</f>
        <v>1-30</v>
      </c>
      <c r="L1551" s="66" t="s">
        <v>3639</v>
      </c>
    </row>
    <row r="1552" spans="1:12" x14ac:dyDescent="0.2">
      <c r="A1552" s="66">
        <v>310572</v>
      </c>
      <c r="B1552" s="67"/>
      <c r="C1552" s="66" t="s">
        <v>42</v>
      </c>
      <c r="D1552" s="66"/>
      <c r="E1552" s="68">
        <v>19661.643426566712</v>
      </c>
      <c r="F1552" s="68">
        <v>0</v>
      </c>
      <c r="G1552" s="68">
        <v>0</v>
      </c>
      <c r="H1552" s="68">
        <v>0</v>
      </c>
      <c r="I1552" s="68">
        <v>0</v>
      </c>
      <c r="J1552" s="68">
        <v>0</v>
      </c>
      <c r="K1552" s="65" t="str">
        <f>+IF(I1552&gt;0,"120+",IF(H1552&gt;0,"91-120",IF(G1552&gt;0,"61-90",IF(F1552&gt;0,"31-60","1-30"))))</f>
        <v>1-30</v>
      </c>
      <c r="L1552" s="66" t="s">
        <v>555</v>
      </c>
    </row>
    <row r="1553" spans="1:12" x14ac:dyDescent="0.2">
      <c r="A1553" s="66">
        <v>329922</v>
      </c>
      <c r="B1553" s="67"/>
      <c r="C1553" s="66" t="s">
        <v>42</v>
      </c>
      <c r="D1553" s="66"/>
      <c r="E1553" s="68">
        <v>19641.060000000001</v>
      </c>
      <c r="F1553" s="68">
        <v>0</v>
      </c>
      <c r="G1553" s="68">
        <v>0</v>
      </c>
      <c r="H1553" s="68">
        <v>0</v>
      </c>
      <c r="I1553" s="68">
        <v>0</v>
      </c>
      <c r="J1553" s="68">
        <v>0</v>
      </c>
      <c r="K1553" s="65" t="str">
        <f>+IF(I1553&gt;0,"120+",IF(H1553&gt;0,"91-120",IF(G1553&gt;0,"61-90",IF(F1553&gt;0,"31-60","1-30"))))</f>
        <v>1-30</v>
      </c>
      <c r="L1553" s="66" t="s">
        <v>3804</v>
      </c>
    </row>
    <row r="1554" spans="1:12" x14ac:dyDescent="0.2">
      <c r="A1554" s="66">
        <v>366814</v>
      </c>
      <c r="B1554" s="67"/>
      <c r="C1554" s="66" t="s">
        <v>42</v>
      </c>
      <c r="D1554" s="66"/>
      <c r="E1554" s="68">
        <v>19533.04257135254</v>
      </c>
      <c r="F1554" s="68">
        <v>0</v>
      </c>
      <c r="G1554" s="68">
        <v>0</v>
      </c>
      <c r="H1554" s="68">
        <v>0</v>
      </c>
      <c r="I1554" s="68">
        <v>0</v>
      </c>
      <c r="J1554" s="68">
        <v>0</v>
      </c>
      <c r="K1554" s="65" t="str">
        <f>+IF(I1554&gt;0,"120+",IF(H1554&gt;0,"91-120",IF(G1554&gt;0,"61-90",IF(F1554&gt;0,"31-60","1-30"))))</f>
        <v>1-30</v>
      </c>
      <c r="L1554" s="66" t="s">
        <v>555</v>
      </c>
    </row>
    <row r="1555" spans="1:12" x14ac:dyDescent="0.2">
      <c r="A1555" s="66">
        <v>19824</v>
      </c>
      <c r="B1555" s="69"/>
      <c r="C1555" s="66" t="s">
        <v>43</v>
      </c>
      <c r="D1555" s="66"/>
      <c r="E1555" s="70">
        <v>19413.08812</v>
      </c>
      <c r="F1555" s="68"/>
      <c r="G1555" s="68"/>
      <c r="H1555" s="68"/>
      <c r="I1555" s="68"/>
      <c r="J1555" s="68"/>
      <c r="K1555" s="69"/>
      <c r="L1555" s="66" t="s">
        <v>5021</v>
      </c>
    </row>
    <row r="1556" spans="1:12" x14ac:dyDescent="0.2">
      <c r="A1556" s="66">
        <v>534290</v>
      </c>
      <c r="B1556" s="67"/>
      <c r="C1556" s="66" t="s">
        <v>42</v>
      </c>
      <c r="D1556" s="66"/>
      <c r="E1556" s="68">
        <v>19399.259999999998</v>
      </c>
      <c r="F1556" s="68">
        <v>0</v>
      </c>
      <c r="G1556" s="68">
        <v>0</v>
      </c>
      <c r="H1556" s="68">
        <v>0</v>
      </c>
      <c r="I1556" s="68">
        <v>0</v>
      </c>
      <c r="J1556" s="68">
        <v>0</v>
      </c>
      <c r="K1556" s="65" t="str">
        <f>+IF(I1556&gt;0,"120+",IF(H1556&gt;0,"91-120",IF(G1556&gt;0,"61-90",IF(F1556&gt;0,"31-60","1-30"))))</f>
        <v>1-30</v>
      </c>
      <c r="L1556" s="66" t="s">
        <v>555</v>
      </c>
    </row>
    <row r="1557" spans="1:12" x14ac:dyDescent="0.2">
      <c r="A1557" s="66">
        <v>378290</v>
      </c>
      <c r="B1557" s="67"/>
      <c r="C1557" s="66" t="s">
        <v>43</v>
      </c>
      <c r="D1557" s="66"/>
      <c r="E1557" s="68">
        <v>19396.784654937524</v>
      </c>
      <c r="F1557" s="68">
        <v>0</v>
      </c>
      <c r="G1557" s="68">
        <v>0</v>
      </c>
      <c r="H1557" s="68">
        <v>0</v>
      </c>
      <c r="I1557" s="68">
        <v>386159.36000000004</v>
      </c>
      <c r="J1557" s="68">
        <v>386159.36000000004</v>
      </c>
      <c r="K1557" s="65" t="str">
        <f>+IF(I1557&gt;0,"120+",IF(H1557&gt;0,"91-120",IF(G1557&gt;0,"61-90",IF(F1557&gt;0,"31-60","1-30"))))</f>
        <v>120+</v>
      </c>
      <c r="L1557" s="66" t="s">
        <v>555</v>
      </c>
    </row>
    <row r="1558" spans="1:12" x14ac:dyDescent="0.2">
      <c r="A1558" s="66">
        <v>19874</v>
      </c>
      <c r="B1558" s="69"/>
      <c r="C1558" s="66" t="s">
        <v>42</v>
      </c>
      <c r="D1558" s="66"/>
      <c r="E1558" s="70">
        <v>19325.73328</v>
      </c>
      <c r="F1558" s="68"/>
      <c r="G1558" s="68"/>
      <c r="H1558" s="68"/>
      <c r="I1558" s="68"/>
      <c r="J1558" s="68"/>
      <c r="K1558" s="69"/>
      <c r="L1558" s="66" t="s">
        <v>5021</v>
      </c>
    </row>
    <row r="1559" spans="1:12" x14ac:dyDescent="0.2">
      <c r="A1559" s="66">
        <v>19917</v>
      </c>
      <c r="B1559" s="69"/>
      <c r="C1559" s="66" t="s">
        <v>42</v>
      </c>
      <c r="D1559" s="66"/>
      <c r="E1559" s="70">
        <v>19278.907800000001</v>
      </c>
      <c r="F1559" s="68"/>
      <c r="G1559" s="68"/>
      <c r="H1559" s="68"/>
      <c r="I1559" s="68"/>
      <c r="J1559" s="68"/>
      <c r="K1559" s="69"/>
      <c r="L1559" s="66" t="s">
        <v>5021</v>
      </c>
    </row>
    <row r="1560" spans="1:12" x14ac:dyDescent="0.2">
      <c r="A1560" s="66">
        <v>19807</v>
      </c>
      <c r="B1560" s="69"/>
      <c r="C1560" s="66" t="s">
        <v>42</v>
      </c>
      <c r="D1560" s="66"/>
      <c r="E1560" s="70">
        <v>19278.639200000001</v>
      </c>
      <c r="F1560" s="68"/>
      <c r="G1560" s="68"/>
      <c r="H1560" s="68"/>
      <c r="I1560" s="68"/>
      <c r="J1560" s="68"/>
      <c r="K1560" s="69"/>
      <c r="L1560" s="66" t="s">
        <v>5021</v>
      </c>
    </row>
    <row r="1561" spans="1:12" x14ac:dyDescent="0.2">
      <c r="A1561" s="66">
        <v>19741</v>
      </c>
      <c r="B1561" s="69"/>
      <c r="C1561" s="66" t="s">
        <v>42</v>
      </c>
      <c r="D1561" s="66"/>
      <c r="E1561" s="70">
        <v>19278.639200000001</v>
      </c>
      <c r="F1561" s="68"/>
      <c r="G1561" s="68"/>
      <c r="H1561" s="68"/>
      <c r="I1561" s="68"/>
      <c r="J1561" s="68"/>
      <c r="K1561" s="69"/>
      <c r="L1561" s="66" t="s">
        <v>5021</v>
      </c>
    </row>
    <row r="1562" spans="1:12" x14ac:dyDescent="0.2">
      <c r="A1562" s="66">
        <v>324104</v>
      </c>
      <c r="B1562" s="67"/>
      <c r="C1562" s="66" t="s">
        <v>42</v>
      </c>
      <c r="D1562" s="66"/>
      <c r="E1562" s="68">
        <v>19151.393524410483</v>
      </c>
      <c r="F1562" s="68">
        <v>0</v>
      </c>
      <c r="G1562" s="68">
        <v>381274.01</v>
      </c>
      <c r="H1562" s="68">
        <v>0</v>
      </c>
      <c r="I1562" s="68">
        <v>0</v>
      </c>
      <c r="J1562" s="68">
        <v>381274.01</v>
      </c>
      <c r="K1562" s="65" t="str">
        <f>+IF(I1562&gt;0,"120+",IF(H1562&gt;0,"91-120",IF(G1562&gt;0,"61-90",IF(F1562&gt;0,"31-60","1-30"))))</f>
        <v>61-90</v>
      </c>
      <c r="L1562" s="66" t="s">
        <v>555</v>
      </c>
    </row>
    <row r="1563" spans="1:12" x14ac:dyDescent="0.2">
      <c r="A1563" s="66">
        <v>313461</v>
      </c>
      <c r="B1563" s="67"/>
      <c r="C1563" s="66" t="s">
        <v>42</v>
      </c>
      <c r="D1563" s="66"/>
      <c r="E1563" s="68">
        <v>19150.080000000002</v>
      </c>
      <c r="F1563" s="68">
        <v>0</v>
      </c>
      <c r="G1563" s="68">
        <v>0</v>
      </c>
      <c r="H1563" s="68">
        <v>0</v>
      </c>
      <c r="I1563" s="68">
        <v>0</v>
      </c>
      <c r="J1563" s="68">
        <v>0</v>
      </c>
      <c r="K1563" s="65" t="str">
        <f>+IF(I1563&gt;0,"120+",IF(H1563&gt;0,"91-120",IF(G1563&gt;0,"61-90",IF(F1563&gt;0,"31-60","1-30"))))</f>
        <v>1-30</v>
      </c>
      <c r="L1563" s="66" t="s">
        <v>3581</v>
      </c>
    </row>
    <row r="1564" spans="1:12" x14ac:dyDescent="0.2">
      <c r="A1564" s="66">
        <v>20246</v>
      </c>
      <c r="B1564" s="69"/>
      <c r="C1564" s="66" t="s">
        <v>42</v>
      </c>
      <c r="D1564" s="66"/>
      <c r="E1564" s="70">
        <v>19145.745780000001</v>
      </c>
      <c r="F1564" s="68"/>
      <c r="G1564" s="68"/>
      <c r="H1564" s="68"/>
      <c r="I1564" s="68"/>
      <c r="J1564" s="68"/>
      <c r="K1564" s="69"/>
      <c r="L1564" s="66" t="s">
        <v>5021</v>
      </c>
    </row>
    <row r="1565" spans="1:12" x14ac:dyDescent="0.2">
      <c r="A1565" s="66">
        <v>19837</v>
      </c>
      <c r="B1565" s="69"/>
      <c r="C1565" s="66" t="s">
        <v>42</v>
      </c>
      <c r="D1565" s="66"/>
      <c r="E1565" s="70">
        <v>19057.564740000002</v>
      </c>
      <c r="F1565" s="68"/>
      <c r="G1565" s="68"/>
      <c r="H1565" s="68"/>
      <c r="I1565" s="68"/>
      <c r="J1565" s="68"/>
      <c r="K1565" s="69"/>
      <c r="L1565" s="66" t="s">
        <v>5021</v>
      </c>
    </row>
    <row r="1566" spans="1:12" x14ac:dyDescent="0.2">
      <c r="A1566" s="66">
        <v>359694</v>
      </c>
      <c r="B1566" s="67"/>
      <c r="C1566" s="66" t="s">
        <v>42</v>
      </c>
      <c r="D1566" s="66"/>
      <c r="E1566" s="68">
        <v>18868.520265579311</v>
      </c>
      <c r="F1566" s="68">
        <v>0</v>
      </c>
      <c r="G1566" s="68">
        <v>0</v>
      </c>
      <c r="H1566" s="68">
        <v>0</v>
      </c>
      <c r="I1566" s="68">
        <v>0</v>
      </c>
      <c r="J1566" s="68">
        <v>0</v>
      </c>
      <c r="K1566" s="65" t="str">
        <f>+IF(I1566&gt;0,"120+",IF(H1566&gt;0,"91-120",IF(G1566&gt;0,"61-90",IF(F1566&gt;0,"31-60","1-30"))))</f>
        <v>1-30</v>
      </c>
      <c r="L1566" s="66" t="s">
        <v>555</v>
      </c>
    </row>
    <row r="1567" spans="1:12" x14ac:dyDescent="0.2">
      <c r="A1567" s="66">
        <v>358481</v>
      </c>
      <c r="B1567" s="67"/>
      <c r="C1567" s="66" t="s">
        <v>42</v>
      </c>
      <c r="D1567" s="66"/>
      <c r="E1567" s="68">
        <v>18819.09</v>
      </c>
      <c r="F1567" s="68">
        <v>0</v>
      </c>
      <c r="G1567" s="68">
        <v>0</v>
      </c>
      <c r="H1567" s="68">
        <v>0</v>
      </c>
      <c r="I1567" s="68">
        <v>0</v>
      </c>
      <c r="J1567" s="68">
        <v>0</v>
      </c>
      <c r="K1567" s="65" t="str">
        <f>+IF(I1567&gt;0,"120+",IF(H1567&gt;0,"91-120",IF(G1567&gt;0,"61-90",IF(F1567&gt;0,"31-60","1-30"))))</f>
        <v>1-30</v>
      </c>
      <c r="L1567" s="66" t="s">
        <v>3243</v>
      </c>
    </row>
    <row r="1568" spans="1:12" x14ac:dyDescent="0.2">
      <c r="A1568" s="66">
        <v>331848</v>
      </c>
      <c r="B1568" s="67"/>
      <c r="C1568" s="66" t="s">
        <v>42</v>
      </c>
      <c r="D1568" s="66"/>
      <c r="E1568" s="68">
        <v>18818.42588657379</v>
      </c>
      <c r="F1568" s="68">
        <v>0</v>
      </c>
      <c r="G1568" s="68">
        <v>0</v>
      </c>
      <c r="H1568" s="68">
        <v>0</v>
      </c>
      <c r="I1568" s="68">
        <v>0</v>
      </c>
      <c r="J1568" s="68">
        <v>0</v>
      </c>
      <c r="K1568" s="65" t="str">
        <f>+IF(I1568&gt;0,"120+",IF(H1568&gt;0,"91-120",IF(G1568&gt;0,"61-90",IF(F1568&gt;0,"31-60","1-30"))))</f>
        <v>1-30</v>
      </c>
      <c r="L1568" s="66" t="s">
        <v>555</v>
      </c>
    </row>
    <row r="1569" spans="1:12" x14ac:dyDescent="0.2">
      <c r="A1569" s="66">
        <v>324276</v>
      </c>
      <c r="B1569" s="67"/>
      <c r="C1569" s="66" t="s">
        <v>43</v>
      </c>
      <c r="D1569" s="66"/>
      <c r="E1569" s="68">
        <v>18750.22</v>
      </c>
      <c r="F1569" s="68">
        <v>0</v>
      </c>
      <c r="G1569" s="68">
        <v>0</v>
      </c>
      <c r="H1569" s="68">
        <v>0</v>
      </c>
      <c r="I1569" s="68">
        <v>18750.22</v>
      </c>
      <c r="J1569" s="68">
        <v>18750.22</v>
      </c>
      <c r="K1569" s="65" t="str">
        <f>+IF(I1569&gt;0,"120+",IF(H1569&gt;0,"91-120",IF(G1569&gt;0,"61-90",IF(F1569&gt;0,"31-60","1-30"))))</f>
        <v>120+</v>
      </c>
      <c r="L1569" s="66" t="s">
        <v>3804</v>
      </c>
    </row>
    <row r="1570" spans="1:12" x14ac:dyDescent="0.2">
      <c r="A1570" s="66">
        <v>20015</v>
      </c>
      <c r="B1570" s="69"/>
      <c r="C1570" s="66" t="s">
        <v>42</v>
      </c>
      <c r="D1570" s="66"/>
      <c r="E1570" s="70">
        <v>18734.546040000001</v>
      </c>
      <c r="F1570" s="68"/>
      <c r="G1570" s="68"/>
      <c r="H1570" s="68"/>
      <c r="I1570" s="68"/>
      <c r="J1570" s="68"/>
      <c r="K1570" s="69"/>
      <c r="L1570" s="66" t="s">
        <v>5021</v>
      </c>
    </row>
    <row r="1571" spans="1:12" x14ac:dyDescent="0.2">
      <c r="A1571" s="66">
        <v>314353</v>
      </c>
      <c r="B1571" s="67"/>
      <c r="C1571" s="66" t="s">
        <v>42</v>
      </c>
      <c r="D1571" s="66"/>
      <c r="E1571" s="68">
        <v>18682.21</v>
      </c>
      <c r="F1571" s="68">
        <v>0</v>
      </c>
      <c r="G1571" s="68">
        <v>0</v>
      </c>
      <c r="H1571" s="68">
        <v>0</v>
      </c>
      <c r="I1571" s="68">
        <v>0</v>
      </c>
      <c r="J1571" s="68">
        <v>0</v>
      </c>
      <c r="K1571" s="65" t="str">
        <f t="shared" ref="K1571:K1583" si="86">+IF(I1571&gt;0,"120+",IF(H1571&gt;0,"91-120",IF(G1571&gt;0,"61-90",IF(F1571&gt;0,"31-60","1-30"))))</f>
        <v>1-30</v>
      </c>
      <c r="L1571" s="66" t="s">
        <v>3742</v>
      </c>
    </row>
    <row r="1572" spans="1:12" x14ac:dyDescent="0.2">
      <c r="A1572" s="66">
        <v>318943</v>
      </c>
      <c r="B1572" s="67"/>
      <c r="C1572" s="66" t="s">
        <v>42</v>
      </c>
      <c r="D1572" s="66"/>
      <c r="E1572" s="68">
        <v>18567.882664946181</v>
      </c>
      <c r="F1572" s="68">
        <v>0</v>
      </c>
      <c r="G1572" s="68">
        <v>0</v>
      </c>
      <c r="H1572" s="68">
        <v>0</v>
      </c>
      <c r="I1572" s="68">
        <v>0</v>
      </c>
      <c r="J1572" s="68">
        <v>0</v>
      </c>
      <c r="K1572" s="65" t="str">
        <f t="shared" si="86"/>
        <v>1-30</v>
      </c>
      <c r="L1572" s="66" t="s">
        <v>555</v>
      </c>
    </row>
    <row r="1573" spans="1:12" x14ac:dyDescent="0.2">
      <c r="A1573" s="66">
        <v>358720</v>
      </c>
      <c r="B1573" s="67"/>
      <c r="C1573" s="66" t="s">
        <v>43</v>
      </c>
      <c r="D1573" s="66"/>
      <c r="E1573" s="68">
        <v>18567.123187346097</v>
      </c>
      <c r="F1573" s="68">
        <v>369642.11</v>
      </c>
      <c r="G1573" s="68">
        <v>0</v>
      </c>
      <c r="H1573" s="68">
        <v>0</v>
      </c>
      <c r="I1573" s="68">
        <v>0</v>
      </c>
      <c r="J1573" s="68">
        <v>369642.11</v>
      </c>
      <c r="K1573" s="65" t="str">
        <f t="shared" si="86"/>
        <v>31-60</v>
      </c>
      <c r="L1573" s="66" t="s">
        <v>555</v>
      </c>
    </row>
    <row r="1574" spans="1:12" x14ac:dyDescent="0.2">
      <c r="A1574" s="66">
        <v>355260</v>
      </c>
      <c r="B1574" s="67"/>
      <c r="C1574" s="66" t="s">
        <v>42</v>
      </c>
      <c r="D1574" s="66"/>
      <c r="E1574" s="68">
        <v>18529.77</v>
      </c>
      <c r="F1574" s="68">
        <v>0</v>
      </c>
      <c r="G1574" s="68">
        <v>0</v>
      </c>
      <c r="H1574" s="68">
        <v>0</v>
      </c>
      <c r="I1574" s="68">
        <v>0</v>
      </c>
      <c r="J1574" s="68">
        <v>0</v>
      </c>
      <c r="K1574" s="65" t="str">
        <f t="shared" si="86"/>
        <v>1-30</v>
      </c>
      <c r="L1574" s="66" t="s">
        <v>5023</v>
      </c>
    </row>
    <row r="1575" spans="1:12" x14ac:dyDescent="0.2">
      <c r="A1575" s="66">
        <v>313215</v>
      </c>
      <c r="B1575" s="67"/>
      <c r="C1575" s="66" t="s">
        <v>42</v>
      </c>
      <c r="D1575" s="66"/>
      <c r="E1575" s="68">
        <v>18483.010540836825</v>
      </c>
      <c r="F1575" s="68">
        <v>0</v>
      </c>
      <c r="G1575" s="68">
        <v>0</v>
      </c>
      <c r="H1575" s="68">
        <v>0</v>
      </c>
      <c r="I1575" s="68">
        <v>0</v>
      </c>
      <c r="J1575" s="68">
        <v>0</v>
      </c>
      <c r="K1575" s="65" t="str">
        <f t="shared" si="86"/>
        <v>1-30</v>
      </c>
      <c r="L1575" s="66" t="s">
        <v>555</v>
      </c>
    </row>
    <row r="1576" spans="1:12" x14ac:dyDescent="0.2">
      <c r="A1576" s="66">
        <v>356476</v>
      </c>
      <c r="B1576" s="67"/>
      <c r="C1576" s="66" t="s">
        <v>42</v>
      </c>
      <c r="D1576" s="66"/>
      <c r="E1576" s="68">
        <v>18480.577901936558</v>
      </c>
      <c r="F1576" s="68">
        <v>0</v>
      </c>
      <c r="G1576" s="68">
        <v>0</v>
      </c>
      <c r="H1576" s="68">
        <v>0</v>
      </c>
      <c r="I1576" s="68">
        <v>0</v>
      </c>
      <c r="J1576" s="68">
        <v>0</v>
      </c>
      <c r="K1576" s="65" t="str">
        <f t="shared" si="86"/>
        <v>1-30</v>
      </c>
      <c r="L1576" s="66" t="s">
        <v>555</v>
      </c>
    </row>
    <row r="1577" spans="1:12" x14ac:dyDescent="0.2">
      <c r="A1577" s="66">
        <v>360826</v>
      </c>
      <c r="B1577" s="67"/>
      <c r="C1577" s="66" t="s">
        <v>42</v>
      </c>
      <c r="D1577" s="66"/>
      <c r="E1577" s="68">
        <v>18459.525002034239</v>
      </c>
      <c r="F1577" s="68">
        <v>0</v>
      </c>
      <c r="G1577" s="68">
        <v>0</v>
      </c>
      <c r="H1577" s="68">
        <v>0</v>
      </c>
      <c r="I1577" s="68">
        <v>0</v>
      </c>
      <c r="J1577" s="68">
        <v>0</v>
      </c>
      <c r="K1577" s="65" t="str">
        <f t="shared" si="86"/>
        <v>1-30</v>
      </c>
      <c r="L1577" s="66" t="s">
        <v>555</v>
      </c>
    </row>
    <row r="1578" spans="1:12" x14ac:dyDescent="0.2">
      <c r="A1578" s="66">
        <v>318345</v>
      </c>
      <c r="B1578" s="67"/>
      <c r="C1578" s="66" t="s">
        <v>42</v>
      </c>
      <c r="D1578" s="66"/>
      <c r="E1578" s="68">
        <v>18433.38</v>
      </c>
      <c r="F1578" s="68">
        <v>0</v>
      </c>
      <c r="G1578" s="68">
        <v>0</v>
      </c>
      <c r="H1578" s="68">
        <v>0</v>
      </c>
      <c r="I1578" s="68">
        <v>0</v>
      </c>
      <c r="J1578" s="68">
        <v>0</v>
      </c>
      <c r="K1578" s="65" t="str">
        <f t="shared" si="86"/>
        <v>1-30</v>
      </c>
      <c r="L1578" s="66" t="s">
        <v>3243</v>
      </c>
    </row>
    <row r="1579" spans="1:12" x14ac:dyDescent="0.2">
      <c r="A1579" s="66">
        <v>348349</v>
      </c>
      <c r="B1579" s="67"/>
      <c r="C1579" s="66" t="s">
        <v>42</v>
      </c>
      <c r="D1579" s="66"/>
      <c r="E1579" s="68">
        <v>18070.564978591374</v>
      </c>
      <c r="F1579" s="68">
        <v>359756.42</v>
      </c>
      <c r="G1579" s="68">
        <v>0</v>
      </c>
      <c r="H1579" s="68">
        <v>0</v>
      </c>
      <c r="I1579" s="68">
        <v>0</v>
      </c>
      <c r="J1579" s="68">
        <v>359756.42</v>
      </c>
      <c r="K1579" s="65" t="str">
        <f t="shared" si="86"/>
        <v>31-60</v>
      </c>
      <c r="L1579" s="66" t="s">
        <v>555</v>
      </c>
    </row>
    <row r="1580" spans="1:12" x14ac:dyDescent="0.2">
      <c r="A1580" s="66">
        <v>336067</v>
      </c>
      <c r="B1580" s="67"/>
      <c r="C1580" s="66" t="s">
        <v>42</v>
      </c>
      <c r="D1580" s="66"/>
      <c r="E1580" s="68">
        <v>18067.988179591091</v>
      </c>
      <c r="F1580" s="68">
        <v>359705.12</v>
      </c>
      <c r="G1580" s="68">
        <v>0</v>
      </c>
      <c r="H1580" s="68">
        <v>0</v>
      </c>
      <c r="I1580" s="68">
        <v>0</v>
      </c>
      <c r="J1580" s="68">
        <v>359705.12</v>
      </c>
      <c r="K1580" s="65" t="str">
        <f t="shared" si="86"/>
        <v>31-60</v>
      </c>
      <c r="L1580" s="66" t="s">
        <v>555</v>
      </c>
    </row>
    <row r="1581" spans="1:12" x14ac:dyDescent="0.2">
      <c r="A1581" s="66">
        <v>338707</v>
      </c>
      <c r="B1581" s="67"/>
      <c r="C1581" s="66" t="s">
        <v>42</v>
      </c>
      <c r="D1581" s="66"/>
      <c r="E1581" s="68">
        <v>18005.800928084238</v>
      </c>
      <c r="F1581" s="68">
        <v>0</v>
      </c>
      <c r="G1581" s="68">
        <v>0</v>
      </c>
      <c r="H1581" s="68">
        <v>0</v>
      </c>
      <c r="I1581" s="68">
        <v>0</v>
      </c>
      <c r="J1581" s="68">
        <v>0</v>
      </c>
      <c r="K1581" s="65" t="str">
        <f t="shared" si="86"/>
        <v>1-30</v>
      </c>
      <c r="L1581" s="66" t="s">
        <v>555</v>
      </c>
    </row>
    <row r="1582" spans="1:12" x14ac:dyDescent="0.2">
      <c r="A1582" s="66">
        <v>317516</v>
      </c>
      <c r="B1582" s="67"/>
      <c r="C1582" s="66" t="s">
        <v>42</v>
      </c>
      <c r="D1582" s="66"/>
      <c r="E1582" s="68">
        <v>17999.845156983582</v>
      </c>
      <c r="F1582" s="68">
        <v>0</v>
      </c>
      <c r="G1582" s="68">
        <v>0</v>
      </c>
      <c r="H1582" s="68">
        <v>0</v>
      </c>
      <c r="I1582" s="68">
        <v>0</v>
      </c>
      <c r="J1582" s="68">
        <v>0</v>
      </c>
      <c r="K1582" s="65" t="str">
        <f t="shared" si="86"/>
        <v>1-30</v>
      </c>
      <c r="L1582" s="66" t="s">
        <v>555</v>
      </c>
    </row>
    <row r="1583" spans="1:12" x14ac:dyDescent="0.2">
      <c r="A1583" s="66">
        <v>365940</v>
      </c>
      <c r="B1583" s="67"/>
      <c r="C1583" s="66" t="s">
        <v>42</v>
      </c>
      <c r="D1583" s="66"/>
      <c r="E1583" s="68">
        <v>17890.971631971584</v>
      </c>
      <c r="F1583" s="68">
        <v>0</v>
      </c>
      <c r="G1583" s="68">
        <v>0</v>
      </c>
      <c r="H1583" s="68">
        <v>0</v>
      </c>
      <c r="I1583" s="68">
        <v>0</v>
      </c>
      <c r="J1583" s="68">
        <v>0</v>
      </c>
      <c r="K1583" s="65" t="str">
        <f t="shared" si="86"/>
        <v>1-30</v>
      </c>
      <c r="L1583" s="66" t="s">
        <v>555</v>
      </c>
    </row>
    <row r="1584" spans="1:12" x14ac:dyDescent="0.2">
      <c r="A1584" s="66">
        <v>19838</v>
      </c>
      <c r="B1584" s="69"/>
      <c r="C1584" s="66" t="s">
        <v>42</v>
      </c>
      <c r="D1584" s="66"/>
      <c r="E1584" s="70">
        <v>17631.993020000002</v>
      </c>
      <c r="F1584" s="68"/>
      <c r="G1584" s="68"/>
      <c r="H1584" s="68"/>
      <c r="I1584" s="68"/>
      <c r="J1584" s="68"/>
      <c r="K1584" s="69"/>
      <c r="L1584" s="66" t="s">
        <v>5021</v>
      </c>
    </row>
    <row r="1585" spans="1:12" x14ac:dyDescent="0.2">
      <c r="A1585" s="66">
        <v>337633</v>
      </c>
      <c r="B1585" s="67"/>
      <c r="C1585" s="66" t="s">
        <v>42</v>
      </c>
      <c r="D1585" s="66"/>
      <c r="E1585" s="68">
        <v>17567.412073135929</v>
      </c>
      <c r="F1585" s="68">
        <v>0</v>
      </c>
      <c r="G1585" s="68">
        <v>0</v>
      </c>
      <c r="H1585" s="68">
        <v>0</v>
      </c>
      <c r="I1585" s="68">
        <v>0</v>
      </c>
      <c r="J1585" s="68">
        <v>0</v>
      </c>
      <c r="K1585" s="65" t="str">
        <f t="shared" ref="K1585:K1590" si="87">+IF(I1585&gt;0,"120+",IF(H1585&gt;0,"91-120",IF(G1585&gt;0,"61-90",IF(F1585&gt;0,"31-60","1-30"))))</f>
        <v>1-30</v>
      </c>
      <c r="L1585" s="66" t="s">
        <v>555</v>
      </c>
    </row>
    <row r="1586" spans="1:12" x14ac:dyDescent="0.2">
      <c r="A1586" s="66">
        <v>335112</v>
      </c>
      <c r="B1586" s="67"/>
      <c r="C1586" s="66" t="s">
        <v>42</v>
      </c>
      <c r="D1586" s="66"/>
      <c r="E1586" s="68">
        <v>17558.304369534922</v>
      </c>
      <c r="F1586" s="68">
        <v>0</v>
      </c>
      <c r="G1586" s="68">
        <v>0</v>
      </c>
      <c r="H1586" s="68">
        <v>0</v>
      </c>
      <c r="I1586" s="68">
        <v>0</v>
      </c>
      <c r="J1586" s="68">
        <v>0</v>
      </c>
      <c r="K1586" s="65" t="str">
        <f t="shared" si="87"/>
        <v>1-30</v>
      </c>
      <c r="L1586" s="66" t="s">
        <v>555</v>
      </c>
    </row>
    <row r="1587" spans="1:12" x14ac:dyDescent="0.2">
      <c r="A1587" s="66">
        <v>341545</v>
      </c>
      <c r="B1587" s="67"/>
      <c r="C1587" s="66" t="s">
        <v>42</v>
      </c>
      <c r="D1587" s="66"/>
      <c r="E1587" s="68">
        <v>17543.47</v>
      </c>
      <c r="F1587" s="68">
        <v>0</v>
      </c>
      <c r="G1587" s="68">
        <v>0</v>
      </c>
      <c r="H1587" s="68">
        <v>0</v>
      </c>
      <c r="I1587" s="68">
        <v>0</v>
      </c>
      <c r="J1587" s="68">
        <v>0</v>
      </c>
      <c r="K1587" s="65" t="str">
        <f t="shared" si="87"/>
        <v>1-30</v>
      </c>
      <c r="L1587" s="66" t="s">
        <v>3243</v>
      </c>
    </row>
    <row r="1588" spans="1:12" x14ac:dyDescent="0.2">
      <c r="A1588" s="66">
        <v>335202</v>
      </c>
      <c r="B1588" s="67"/>
      <c r="C1588" s="66" t="s">
        <v>42</v>
      </c>
      <c r="D1588" s="66"/>
      <c r="E1588" s="68">
        <v>17523.39</v>
      </c>
      <c r="F1588" s="68">
        <v>0</v>
      </c>
      <c r="G1588" s="68">
        <v>0</v>
      </c>
      <c r="H1588" s="68">
        <v>17523.39</v>
      </c>
      <c r="I1588" s="68">
        <v>0</v>
      </c>
      <c r="J1588" s="68">
        <v>17523.39</v>
      </c>
      <c r="K1588" s="65" t="str">
        <f t="shared" si="87"/>
        <v>91-120</v>
      </c>
      <c r="L1588" s="66" t="s">
        <v>5023</v>
      </c>
    </row>
    <row r="1589" spans="1:12" x14ac:dyDescent="0.2">
      <c r="A1589" s="66">
        <v>489359</v>
      </c>
      <c r="B1589" s="67"/>
      <c r="C1589" s="66" t="s">
        <v>42</v>
      </c>
      <c r="D1589" s="66"/>
      <c r="E1589" s="68">
        <v>17370.72</v>
      </c>
      <c r="F1589" s="68">
        <v>0</v>
      </c>
      <c r="G1589" s="68">
        <v>0</v>
      </c>
      <c r="H1589" s="68">
        <v>0</v>
      </c>
      <c r="I1589" s="68">
        <v>0</v>
      </c>
      <c r="J1589" s="68">
        <v>0</v>
      </c>
      <c r="K1589" s="65" t="str">
        <f t="shared" si="87"/>
        <v>1-30</v>
      </c>
      <c r="L1589" s="66" t="s">
        <v>3742</v>
      </c>
    </row>
    <row r="1590" spans="1:12" x14ac:dyDescent="0.2">
      <c r="A1590" s="66">
        <v>342569</v>
      </c>
      <c r="B1590" s="67"/>
      <c r="C1590" s="66" t="s">
        <v>42</v>
      </c>
      <c r="D1590" s="66"/>
      <c r="E1590" s="68">
        <v>17275.400000000001</v>
      </c>
      <c r="F1590" s="68">
        <v>0</v>
      </c>
      <c r="G1590" s="68">
        <v>0</v>
      </c>
      <c r="H1590" s="68">
        <v>0</v>
      </c>
      <c r="I1590" s="68">
        <v>0</v>
      </c>
      <c r="J1590" s="68">
        <v>0</v>
      </c>
      <c r="K1590" s="65" t="str">
        <f t="shared" si="87"/>
        <v>1-30</v>
      </c>
      <c r="L1590" s="66" t="s">
        <v>3639</v>
      </c>
    </row>
    <row r="1591" spans="1:12" x14ac:dyDescent="0.2">
      <c r="A1591" s="66">
        <v>19751</v>
      </c>
      <c r="B1591" s="69"/>
      <c r="C1591" s="66" t="s">
        <v>42</v>
      </c>
      <c r="D1591" s="66"/>
      <c r="E1591" s="70">
        <v>17232.989080000003</v>
      </c>
      <c r="F1591" s="68"/>
      <c r="G1591" s="68"/>
      <c r="H1591" s="68"/>
      <c r="I1591" s="68"/>
      <c r="J1591" s="68"/>
      <c r="K1591" s="69"/>
      <c r="L1591" s="66" t="s">
        <v>5021</v>
      </c>
    </row>
    <row r="1592" spans="1:12" x14ac:dyDescent="0.2">
      <c r="A1592" s="66">
        <v>320428</v>
      </c>
      <c r="B1592" s="67"/>
      <c r="C1592" s="66" t="s">
        <v>42</v>
      </c>
      <c r="D1592" s="66"/>
      <c r="E1592" s="68">
        <v>17216.669999999998</v>
      </c>
      <c r="F1592" s="68">
        <v>0</v>
      </c>
      <c r="G1592" s="68">
        <v>0</v>
      </c>
      <c r="H1592" s="68">
        <v>0</v>
      </c>
      <c r="I1592" s="68">
        <v>0</v>
      </c>
      <c r="J1592" s="68">
        <v>0</v>
      </c>
      <c r="K1592" s="65" t="str">
        <f>+IF(I1592&gt;0,"120+",IF(H1592&gt;0,"91-120",IF(G1592&gt;0,"61-90",IF(F1592&gt;0,"31-60","1-30"))))</f>
        <v>1-30</v>
      </c>
      <c r="L1592" s="66" t="s">
        <v>3243</v>
      </c>
    </row>
    <row r="1593" spans="1:12" x14ac:dyDescent="0.2">
      <c r="A1593" s="66">
        <v>314017</v>
      </c>
      <c r="B1593" s="67"/>
      <c r="C1593" s="66" t="s">
        <v>42</v>
      </c>
      <c r="D1593" s="66"/>
      <c r="E1593" s="68">
        <v>17212.439999999999</v>
      </c>
      <c r="F1593" s="68">
        <v>0</v>
      </c>
      <c r="G1593" s="68">
        <v>0</v>
      </c>
      <c r="H1593" s="68">
        <v>0</v>
      </c>
      <c r="I1593" s="68">
        <v>0</v>
      </c>
      <c r="J1593" s="68">
        <v>0</v>
      </c>
      <c r="K1593" s="65" t="str">
        <f>+IF(I1593&gt;0,"120+",IF(H1593&gt;0,"91-120",IF(G1593&gt;0,"61-90",IF(F1593&gt;0,"31-60","1-30"))))</f>
        <v>1-30</v>
      </c>
      <c r="L1593" s="66" t="s">
        <v>3243</v>
      </c>
    </row>
    <row r="1594" spans="1:12" x14ac:dyDescent="0.2">
      <c r="A1594" s="66">
        <v>19798</v>
      </c>
      <c r="B1594" s="69"/>
      <c r="C1594" s="66" t="s">
        <v>42</v>
      </c>
      <c r="D1594" s="66"/>
      <c r="E1594" s="70">
        <v>17153.97478</v>
      </c>
      <c r="F1594" s="68"/>
      <c r="G1594" s="68"/>
      <c r="H1594" s="68"/>
      <c r="I1594" s="68"/>
      <c r="J1594" s="68"/>
      <c r="K1594" s="69"/>
      <c r="L1594" s="66" t="s">
        <v>5021</v>
      </c>
    </row>
    <row r="1595" spans="1:12" x14ac:dyDescent="0.2">
      <c r="A1595" s="66">
        <v>365868</v>
      </c>
      <c r="B1595" s="67"/>
      <c r="C1595" s="66" t="s">
        <v>42</v>
      </c>
      <c r="D1595" s="66"/>
      <c r="E1595" s="68">
        <v>17152.45</v>
      </c>
      <c r="F1595" s="68">
        <v>0</v>
      </c>
      <c r="G1595" s="68">
        <v>0</v>
      </c>
      <c r="H1595" s="68">
        <v>0</v>
      </c>
      <c r="I1595" s="68">
        <v>0</v>
      </c>
      <c r="J1595" s="68">
        <v>0</v>
      </c>
      <c r="K1595" s="65" t="str">
        <f>+IF(I1595&gt;0,"120+",IF(H1595&gt;0,"91-120",IF(G1595&gt;0,"61-90",IF(F1595&gt;0,"31-60","1-30"))))</f>
        <v>1-30</v>
      </c>
      <c r="L1595" s="66" t="s">
        <v>3243</v>
      </c>
    </row>
    <row r="1596" spans="1:12" x14ac:dyDescent="0.2">
      <c r="A1596" s="66">
        <v>314015</v>
      </c>
      <c r="B1596" s="67"/>
      <c r="C1596" s="66" t="s">
        <v>42</v>
      </c>
      <c r="D1596" s="66"/>
      <c r="E1596" s="68">
        <v>17140.29</v>
      </c>
      <c r="F1596" s="68">
        <v>0</v>
      </c>
      <c r="G1596" s="68">
        <v>0</v>
      </c>
      <c r="H1596" s="68">
        <v>0</v>
      </c>
      <c r="I1596" s="68">
        <v>0</v>
      </c>
      <c r="J1596" s="68">
        <v>0</v>
      </c>
      <c r="K1596" s="65" t="str">
        <f>+IF(I1596&gt;0,"120+",IF(H1596&gt;0,"91-120",IF(G1596&gt;0,"61-90",IF(F1596&gt;0,"31-60","1-30"))))</f>
        <v>1-30</v>
      </c>
      <c r="L1596" s="66" t="s">
        <v>3243</v>
      </c>
    </row>
    <row r="1597" spans="1:12" x14ac:dyDescent="0.2">
      <c r="A1597" s="66">
        <v>316651</v>
      </c>
      <c r="B1597" s="67"/>
      <c r="C1597" s="66" t="s">
        <v>42</v>
      </c>
      <c r="D1597" s="66"/>
      <c r="E1597" s="68">
        <v>17067.829013780876</v>
      </c>
      <c r="F1597" s="68">
        <v>0</v>
      </c>
      <c r="G1597" s="68">
        <v>0</v>
      </c>
      <c r="H1597" s="68">
        <v>0</v>
      </c>
      <c r="I1597" s="68">
        <v>0</v>
      </c>
      <c r="J1597" s="68">
        <v>0</v>
      </c>
      <c r="K1597" s="65" t="str">
        <f>+IF(I1597&gt;0,"120+",IF(H1597&gt;0,"91-120",IF(G1597&gt;0,"61-90",IF(F1597&gt;0,"31-60","1-30"))))</f>
        <v>1-30</v>
      </c>
      <c r="L1597" s="66" t="s">
        <v>555</v>
      </c>
    </row>
    <row r="1598" spans="1:12" x14ac:dyDescent="0.2">
      <c r="A1598" s="66">
        <v>20202</v>
      </c>
      <c r="B1598" s="69"/>
      <c r="C1598" s="66" t="s">
        <v>42</v>
      </c>
      <c r="D1598" s="66"/>
      <c r="E1598" s="70">
        <v>16895.103880000002</v>
      </c>
      <c r="F1598" s="68"/>
      <c r="G1598" s="68"/>
      <c r="H1598" s="68"/>
      <c r="I1598" s="68"/>
      <c r="J1598" s="68"/>
      <c r="K1598" s="69"/>
      <c r="L1598" s="66" t="s">
        <v>5021</v>
      </c>
    </row>
    <row r="1599" spans="1:12" x14ac:dyDescent="0.2">
      <c r="A1599" s="66">
        <v>19823</v>
      </c>
      <c r="B1599" s="69"/>
      <c r="C1599" s="66" t="s">
        <v>42</v>
      </c>
      <c r="D1599" s="66"/>
      <c r="E1599" s="70">
        <v>16838.281040000002</v>
      </c>
      <c r="F1599" s="68"/>
      <c r="G1599" s="68"/>
      <c r="H1599" s="68"/>
      <c r="I1599" s="68"/>
      <c r="J1599" s="68"/>
      <c r="K1599" s="69"/>
      <c r="L1599" s="66" t="s">
        <v>5021</v>
      </c>
    </row>
    <row r="1600" spans="1:12" x14ac:dyDescent="0.2">
      <c r="A1600" s="66">
        <v>19885</v>
      </c>
      <c r="B1600" s="69"/>
      <c r="C1600" s="66" t="s">
        <v>42</v>
      </c>
      <c r="D1600" s="66"/>
      <c r="E1600" s="70">
        <v>16829.642320000003</v>
      </c>
      <c r="F1600" s="68"/>
      <c r="G1600" s="68"/>
      <c r="H1600" s="68"/>
      <c r="I1600" s="68"/>
      <c r="J1600" s="68"/>
      <c r="K1600" s="69"/>
      <c r="L1600" s="66" t="s">
        <v>5021</v>
      </c>
    </row>
    <row r="1601" spans="1:12" x14ac:dyDescent="0.2">
      <c r="A1601" s="66">
        <v>319767</v>
      </c>
      <c r="B1601" s="67"/>
      <c r="C1601" s="66" t="s">
        <v>42</v>
      </c>
      <c r="D1601" s="66"/>
      <c r="E1601" s="68">
        <v>16800.263347451386</v>
      </c>
      <c r="F1601" s="68">
        <v>0</v>
      </c>
      <c r="G1601" s="68">
        <v>0</v>
      </c>
      <c r="H1601" s="68">
        <v>0</v>
      </c>
      <c r="I1601" s="68">
        <v>0</v>
      </c>
      <c r="J1601" s="68">
        <v>0</v>
      </c>
      <c r="K1601" s="65" t="str">
        <f t="shared" ref="K1601:K1613" si="88">+IF(I1601&gt;0,"120+",IF(H1601&gt;0,"91-120",IF(G1601&gt;0,"61-90",IF(F1601&gt;0,"31-60","1-30"))))</f>
        <v>1-30</v>
      </c>
      <c r="L1601" s="66" t="s">
        <v>555</v>
      </c>
    </row>
    <row r="1602" spans="1:12" x14ac:dyDescent="0.2">
      <c r="A1602" s="66">
        <v>338827</v>
      </c>
      <c r="B1602" s="67"/>
      <c r="C1602" s="66" t="s">
        <v>42</v>
      </c>
      <c r="D1602" s="66"/>
      <c r="E1602" s="68">
        <v>16750.73</v>
      </c>
      <c r="F1602" s="68">
        <v>0</v>
      </c>
      <c r="G1602" s="68">
        <v>0</v>
      </c>
      <c r="H1602" s="68">
        <v>0</v>
      </c>
      <c r="I1602" s="68">
        <v>0</v>
      </c>
      <c r="J1602" s="68">
        <v>0</v>
      </c>
      <c r="K1602" s="65" t="str">
        <f t="shared" si="88"/>
        <v>1-30</v>
      </c>
      <c r="L1602" s="66" t="s">
        <v>3639</v>
      </c>
    </row>
    <row r="1603" spans="1:12" x14ac:dyDescent="0.2">
      <c r="A1603" s="66">
        <v>366411</v>
      </c>
      <c r="B1603" s="67"/>
      <c r="C1603" s="66" t="s">
        <v>43</v>
      </c>
      <c r="D1603" s="66"/>
      <c r="E1603" s="68">
        <v>16655.392995235423</v>
      </c>
      <c r="F1603" s="68">
        <v>0</v>
      </c>
      <c r="G1603" s="68">
        <v>0</v>
      </c>
      <c r="H1603" s="68">
        <v>0</v>
      </c>
      <c r="I1603" s="68">
        <v>331582.58</v>
      </c>
      <c r="J1603" s="68">
        <v>331582.58</v>
      </c>
      <c r="K1603" s="65" t="str">
        <f t="shared" si="88"/>
        <v>120+</v>
      </c>
      <c r="L1603" s="66" t="s">
        <v>555</v>
      </c>
    </row>
    <row r="1604" spans="1:12" x14ac:dyDescent="0.2">
      <c r="A1604" s="66">
        <v>363588</v>
      </c>
      <c r="B1604" s="67"/>
      <c r="C1604" s="66" t="s">
        <v>42</v>
      </c>
      <c r="D1604" s="66"/>
      <c r="E1604" s="68">
        <v>16653.046751935166</v>
      </c>
      <c r="F1604" s="68">
        <v>0</v>
      </c>
      <c r="G1604" s="68">
        <v>0</v>
      </c>
      <c r="H1604" s="68">
        <v>0</v>
      </c>
      <c r="I1604" s="68">
        <v>0</v>
      </c>
      <c r="J1604" s="68">
        <v>0</v>
      </c>
      <c r="K1604" s="65" t="str">
        <f t="shared" si="88"/>
        <v>1-30</v>
      </c>
      <c r="L1604" s="66" t="s">
        <v>555</v>
      </c>
    </row>
    <row r="1605" spans="1:12" x14ac:dyDescent="0.2">
      <c r="A1605" s="66">
        <v>312268</v>
      </c>
      <c r="B1605" s="67"/>
      <c r="C1605" s="66" t="s">
        <v>43</v>
      </c>
      <c r="D1605" s="66"/>
      <c r="E1605" s="68">
        <v>16485.3</v>
      </c>
      <c r="F1605" s="68">
        <v>0</v>
      </c>
      <c r="G1605" s="68">
        <v>0</v>
      </c>
      <c r="H1605" s="68">
        <v>0</v>
      </c>
      <c r="I1605" s="68">
        <v>16485.3</v>
      </c>
      <c r="J1605" s="68">
        <v>16485.3</v>
      </c>
      <c r="K1605" s="65" t="str">
        <f t="shared" si="88"/>
        <v>120+</v>
      </c>
      <c r="L1605" s="66" t="s">
        <v>3742</v>
      </c>
    </row>
    <row r="1606" spans="1:12" x14ac:dyDescent="0.2">
      <c r="A1606" s="66">
        <v>361610</v>
      </c>
      <c r="B1606" s="67"/>
      <c r="C1606" s="66" t="s">
        <v>42</v>
      </c>
      <c r="D1606" s="66"/>
      <c r="E1606" s="68">
        <v>16470.535544615053</v>
      </c>
      <c r="F1606" s="68">
        <v>0</v>
      </c>
      <c r="G1606" s="68">
        <v>0</v>
      </c>
      <c r="H1606" s="68">
        <v>0</v>
      </c>
      <c r="I1606" s="68">
        <v>0</v>
      </c>
      <c r="J1606" s="68">
        <v>0</v>
      </c>
      <c r="K1606" s="65" t="str">
        <f t="shared" si="88"/>
        <v>1-30</v>
      </c>
      <c r="L1606" s="66" t="s">
        <v>555</v>
      </c>
    </row>
    <row r="1607" spans="1:12" x14ac:dyDescent="0.2">
      <c r="A1607" s="66">
        <v>310731</v>
      </c>
      <c r="B1607" s="67"/>
      <c r="C1607" s="66" t="s">
        <v>42</v>
      </c>
      <c r="D1607" s="66"/>
      <c r="E1607" s="68">
        <v>16468.97640541488</v>
      </c>
      <c r="F1607" s="68">
        <v>0</v>
      </c>
      <c r="G1607" s="68">
        <v>0</v>
      </c>
      <c r="H1607" s="68">
        <v>0</v>
      </c>
      <c r="I1607" s="68">
        <v>0</v>
      </c>
      <c r="J1607" s="68">
        <v>0</v>
      </c>
      <c r="K1607" s="65" t="str">
        <f t="shared" si="88"/>
        <v>1-30</v>
      </c>
      <c r="L1607" s="66" t="s">
        <v>555</v>
      </c>
    </row>
    <row r="1608" spans="1:12" x14ac:dyDescent="0.2">
      <c r="A1608" s="66">
        <v>319972</v>
      </c>
      <c r="B1608" s="67"/>
      <c r="C1608" s="66" t="s">
        <v>42</v>
      </c>
      <c r="D1608" s="66"/>
      <c r="E1608" s="68">
        <v>16433.200590210938</v>
      </c>
      <c r="F1608" s="68">
        <v>0</v>
      </c>
      <c r="G1608" s="68">
        <v>0</v>
      </c>
      <c r="H1608" s="68">
        <v>0</v>
      </c>
      <c r="I1608" s="68">
        <v>0</v>
      </c>
      <c r="J1608" s="68">
        <v>0</v>
      </c>
      <c r="K1608" s="65" t="str">
        <f t="shared" si="88"/>
        <v>1-30</v>
      </c>
      <c r="L1608" s="66" t="s">
        <v>555</v>
      </c>
    </row>
    <row r="1609" spans="1:12" x14ac:dyDescent="0.2">
      <c r="A1609" s="66">
        <v>337549</v>
      </c>
      <c r="B1609" s="67"/>
      <c r="C1609" s="66" t="s">
        <v>42</v>
      </c>
      <c r="D1609" s="66"/>
      <c r="E1609" s="68">
        <v>16356.5</v>
      </c>
      <c r="F1609" s="68">
        <v>0</v>
      </c>
      <c r="G1609" s="68">
        <v>0</v>
      </c>
      <c r="H1609" s="68">
        <v>0</v>
      </c>
      <c r="I1609" s="68">
        <v>0</v>
      </c>
      <c r="J1609" s="68">
        <v>0</v>
      </c>
      <c r="K1609" s="65" t="str">
        <f t="shared" si="88"/>
        <v>1-30</v>
      </c>
      <c r="L1609" s="66" t="s">
        <v>3804</v>
      </c>
    </row>
    <row r="1610" spans="1:12" x14ac:dyDescent="0.2">
      <c r="A1610" s="66">
        <v>314050</v>
      </c>
      <c r="B1610" s="67"/>
      <c r="C1610" s="66" t="s">
        <v>42</v>
      </c>
      <c r="D1610" s="66"/>
      <c r="E1610" s="68">
        <v>16297.123501795943</v>
      </c>
      <c r="F1610" s="68">
        <v>0</v>
      </c>
      <c r="G1610" s="68">
        <v>0</v>
      </c>
      <c r="H1610" s="68">
        <v>0</v>
      </c>
      <c r="I1610" s="68">
        <v>0</v>
      </c>
      <c r="J1610" s="68">
        <v>0</v>
      </c>
      <c r="K1610" s="65" t="str">
        <f t="shared" si="88"/>
        <v>1-30</v>
      </c>
      <c r="L1610" s="66" t="s">
        <v>555</v>
      </c>
    </row>
    <row r="1611" spans="1:12" x14ac:dyDescent="0.2">
      <c r="A1611" s="66">
        <v>339104</v>
      </c>
      <c r="B1611" s="67"/>
      <c r="C1611" s="66" t="s">
        <v>42</v>
      </c>
      <c r="D1611" s="66"/>
      <c r="E1611" s="68">
        <v>16196.89</v>
      </c>
      <c r="F1611" s="68">
        <v>0</v>
      </c>
      <c r="G1611" s="68">
        <v>0</v>
      </c>
      <c r="H1611" s="68">
        <v>0</v>
      </c>
      <c r="I1611" s="68">
        <v>0</v>
      </c>
      <c r="J1611" s="68">
        <v>0</v>
      </c>
      <c r="K1611" s="65" t="str">
        <f t="shared" si="88"/>
        <v>1-30</v>
      </c>
      <c r="L1611" s="66" t="s">
        <v>3243</v>
      </c>
    </row>
    <row r="1612" spans="1:12" x14ac:dyDescent="0.2">
      <c r="A1612" s="66">
        <v>342123</v>
      </c>
      <c r="B1612" s="67"/>
      <c r="C1612" s="66" t="s">
        <v>42</v>
      </c>
      <c r="D1612" s="66"/>
      <c r="E1612" s="68">
        <v>16125</v>
      </c>
      <c r="F1612" s="68">
        <v>0</v>
      </c>
      <c r="G1612" s="68">
        <v>0</v>
      </c>
      <c r="H1612" s="68">
        <v>0</v>
      </c>
      <c r="I1612" s="68">
        <v>0</v>
      </c>
      <c r="J1612" s="68">
        <v>0</v>
      </c>
      <c r="K1612" s="65" t="str">
        <f t="shared" si="88"/>
        <v>1-30</v>
      </c>
      <c r="L1612" s="66" t="s">
        <v>3581</v>
      </c>
    </row>
    <row r="1613" spans="1:12" x14ac:dyDescent="0.2">
      <c r="A1613" s="66">
        <v>357313</v>
      </c>
      <c r="B1613" s="67"/>
      <c r="C1613" s="66" t="s">
        <v>42</v>
      </c>
      <c r="D1613" s="66"/>
      <c r="E1613" s="68">
        <v>16043.478577667991</v>
      </c>
      <c r="F1613" s="68">
        <v>0</v>
      </c>
      <c r="G1613" s="68">
        <v>319400.33</v>
      </c>
      <c r="H1613" s="68">
        <v>0</v>
      </c>
      <c r="I1613" s="68">
        <v>0</v>
      </c>
      <c r="J1613" s="68">
        <v>319400.33</v>
      </c>
      <c r="K1613" s="65" t="str">
        <f t="shared" si="88"/>
        <v>61-90</v>
      </c>
      <c r="L1613" s="66" t="s">
        <v>555</v>
      </c>
    </row>
    <row r="1614" spans="1:12" x14ac:dyDescent="0.2">
      <c r="A1614" s="66">
        <v>19865</v>
      </c>
      <c r="B1614" s="69"/>
      <c r="C1614" s="66" t="s">
        <v>42</v>
      </c>
      <c r="D1614" s="66"/>
      <c r="E1614" s="70">
        <v>16027.974000000002</v>
      </c>
      <c r="F1614" s="68"/>
      <c r="G1614" s="68"/>
      <c r="H1614" s="68"/>
      <c r="I1614" s="68"/>
      <c r="J1614" s="68"/>
      <c r="K1614" s="69"/>
      <c r="L1614" s="66" t="s">
        <v>5021</v>
      </c>
    </row>
    <row r="1615" spans="1:12" x14ac:dyDescent="0.2">
      <c r="A1615" s="66">
        <v>531322</v>
      </c>
      <c r="B1615" s="67"/>
      <c r="C1615" s="66" t="s">
        <v>42</v>
      </c>
      <c r="D1615" s="66"/>
      <c r="E1615" s="68">
        <v>15936.43</v>
      </c>
      <c r="F1615" s="68">
        <v>0</v>
      </c>
      <c r="G1615" s="68">
        <v>0</v>
      </c>
      <c r="H1615" s="68">
        <v>0</v>
      </c>
      <c r="I1615" s="68">
        <v>0</v>
      </c>
      <c r="J1615" s="68">
        <v>0</v>
      </c>
      <c r="K1615" s="65" t="str">
        <f t="shared" ref="K1615:K1622" si="89">+IF(I1615&gt;0,"120+",IF(H1615&gt;0,"91-120",IF(G1615&gt;0,"61-90",IF(F1615&gt;0,"31-60","1-30"))))</f>
        <v>1-30</v>
      </c>
      <c r="L1615" s="66" t="s">
        <v>3243</v>
      </c>
    </row>
    <row r="1616" spans="1:12" x14ac:dyDescent="0.2">
      <c r="A1616" s="66">
        <v>334905</v>
      </c>
      <c r="B1616" s="67"/>
      <c r="C1616" s="66" t="s">
        <v>42</v>
      </c>
      <c r="D1616" s="66"/>
      <c r="E1616" s="68">
        <v>15915.14</v>
      </c>
      <c r="F1616" s="68">
        <v>0</v>
      </c>
      <c r="G1616" s="68">
        <v>0</v>
      </c>
      <c r="H1616" s="68">
        <v>0</v>
      </c>
      <c r="I1616" s="68">
        <v>0</v>
      </c>
      <c r="J1616" s="68">
        <v>0</v>
      </c>
      <c r="K1616" s="65" t="str">
        <f t="shared" si="89"/>
        <v>1-30</v>
      </c>
      <c r="L1616" s="66" t="s">
        <v>3804</v>
      </c>
    </row>
    <row r="1617" spans="1:12" x14ac:dyDescent="0.2">
      <c r="A1617" s="66">
        <v>358398</v>
      </c>
      <c r="B1617" s="67"/>
      <c r="C1617" s="66" t="s">
        <v>42</v>
      </c>
      <c r="D1617" s="66"/>
      <c r="E1617" s="68">
        <v>15762.98571853708</v>
      </c>
      <c r="F1617" s="68">
        <v>0</v>
      </c>
      <c r="G1617" s="68">
        <v>0</v>
      </c>
      <c r="H1617" s="68">
        <v>0</v>
      </c>
      <c r="I1617" s="68">
        <v>0</v>
      </c>
      <c r="J1617" s="68">
        <v>0</v>
      </c>
      <c r="K1617" s="65" t="str">
        <f t="shared" si="89"/>
        <v>1-30</v>
      </c>
      <c r="L1617" s="66" t="s">
        <v>555</v>
      </c>
    </row>
    <row r="1618" spans="1:12" x14ac:dyDescent="0.2">
      <c r="A1618" s="66">
        <v>361459</v>
      </c>
      <c r="B1618" s="67"/>
      <c r="C1618" s="66" t="s">
        <v>42</v>
      </c>
      <c r="D1618" s="66"/>
      <c r="E1618" s="68">
        <v>15752.89852993597</v>
      </c>
      <c r="F1618" s="68">
        <v>0</v>
      </c>
      <c r="G1618" s="68">
        <v>0</v>
      </c>
      <c r="H1618" s="68">
        <v>0</v>
      </c>
      <c r="I1618" s="68">
        <v>0</v>
      </c>
      <c r="J1618" s="68">
        <v>0</v>
      </c>
      <c r="K1618" s="65" t="str">
        <f t="shared" si="89"/>
        <v>1-30</v>
      </c>
      <c r="L1618" s="66" t="s">
        <v>555</v>
      </c>
    </row>
    <row r="1619" spans="1:12" x14ac:dyDescent="0.2">
      <c r="A1619" s="66">
        <v>356582</v>
      </c>
      <c r="B1619" s="67"/>
      <c r="C1619" s="66" t="s">
        <v>42</v>
      </c>
      <c r="D1619" s="66"/>
      <c r="E1619" s="68">
        <v>15703.62490913054</v>
      </c>
      <c r="F1619" s="68">
        <v>0</v>
      </c>
      <c r="G1619" s="68">
        <v>0</v>
      </c>
      <c r="H1619" s="68">
        <v>0</v>
      </c>
      <c r="I1619" s="68">
        <v>0</v>
      </c>
      <c r="J1619" s="68">
        <v>0</v>
      </c>
      <c r="K1619" s="65" t="str">
        <f t="shared" si="89"/>
        <v>1-30</v>
      </c>
      <c r="L1619" s="66" t="s">
        <v>555</v>
      </c>
    </row>
    <row r="1620" spans="1:12" x14ac:dyDescent="0.2">
      <c r="A1620" s="66">
        <v>364330</v>
      </c>
      <c r="B1620" s="67"/>
      <c r="C1620" s="66" t="s">
        <v>42</v>
      </c>
      <c r="D1620" s="66"/>
      <c r="E1620" s="68">
        <v>15630.029922322427</v>
      </c>
      <c r="F1620" s="68">
        <v>0</v>
      </c>
      <c r="G1620" s="68">
        <v>0</v>
      </c>
      <c r="H1620" s="68">
        <v>0</v>
      </c>
      <c r="I1620" s="68">
        <v>0</v>
      </c>
      <c r="J1620" s="68">
        <v>0</v>
      </c>
      <c r="K1620" s="65" t="str">
        <f t="shared" si="89"/>
        <v>1-30</v>
      </c>
      <c r="L1620" s="66" t="s">
        <v>555</v>
      </c>
    </row>
    <row r="1621" spans="1:12" x14ac:dyDescent="0.2">
      <c r="A1621" s="66">
        <v>315405</v>
      </c>
      <c r="B1621" s="67"/>
      <c r="C1621" s="66" t="s">
        <v>42</v>
      </c>
      <c r="D1621" s="66"/>
      <c r="E1621" s="68">
        <v>15580.438847916965</v>
      </c>
      <c r="F1621" s="68">
        <v>0</v>
      </c>
      <c r="G1621" s="68">
        <v>0</v>
      </c>
      <c r="H1621" s="68">
        <v>0</v>
      </c>
      <c r="I1621" s="68">
        <v>0</v>
      </c>
      <c r="J1621" s="68">
        <v>0</v>
      </c>
      <c r="K1621" s="65" t="str">
        <f t="shared" si="89"/>
        <v>1-30</v>
      </c>
      <c r="L1621" s="66" t="s">
        <v>555</v>
      </c>
    </row>
    <row r="1622" spans="1:12" x14ac:dyDescent="0.2">
      <c r="A1622" s="66">
        <v>319457</v>
      </c>
      <c r="B1622" s="67"/>
      <c r="C1622" s="66" t="s">
        <v>42</v>
      </c>
      <c r="D1622" s="66"/>
      <c r="E1622" s="68">
        <v>15567.13</v>
      </c>
      <c r="F1622" s="68">
        <v>0</v>
      </c>
      <c r="G1622" s="68">
        <v>0</v>
      </c>
      <c r="H1622" s="68">
        <v>0</v>
      </c>
      <c r="I1622" s="68">
        <v>0</v>
      </c>
      <c r="J1622" s="68">
        <v>0</v>
      </c>
      <c r="K1622" s="65" t="str">
        <f t="shared" si="89"/>
        <v>1-30</v>
      </c>
      <c r="L1622" s="66" t="s">
        <v>3243</v>
      </c>
    </row>
    <row r="1623" spans="1:12" x14ac:dyDescent="0.2">
      <c r="A1623" s="66">
        <v>19969</v>
      </c>
      <c r="B1623" s="69"/>
      <c r="C1623" s="66" t="s">
        <v>42</v>
      </c>
      <c r="D1623" s="66"/>
      <c r="E1623" s="70">
        <v>15525.808620000002</v>
      </c>
      <c r="F1623" s="68"/>
      <c r="G1623" s="68"/>
      <c r="H1623" s="68"/>
      <c r="I1623" s="68"/>
      <c r="J1623" s="68"/>
      <c r="K1623" s="69"/>
      <c r="L1623" s="66" t="s">
        <v>5021</v>
      </c>
    </row>
    <row r="1624" spans="1:12" x14ac:dyDescent="0.2">
      <c r="A1624" s="66">
        <v>316127</v>
      </c>
      <c r="B1624" s="67"/>
      <c r="C1624" s="66" t="s">
        <v>42</v>
      </c>
      <c r="D1624" s="66"/>
      <c r="E1624" s="68">
        <v>15389.41</v>
      </c>
      <c r="F1624" s="68">
        <v>0</v>
      </c>
      <c r="G1624" s="68">
        <v>15389.41</v>
      </c>
      <c r="H1624" s="68">
        <v>0</v>
      </c>
      <c r="I1624" s="68">
        <v>0</v>
      </c>
      <c r="J1624" s="68">
        <v>15389.41</v>
      </c>
      <c r="K1624" s="65" t="str">
        <f>+IF(I1624&gt;0,"120+",IF(H1624&gt;0,"91-120",IF(G1624&gt;0,"61-90",IF(F1624&gt;0,"31-60","1-30"))))</f>
        <v>61-90</v>
      </c>
      <c r="L1624" s="66" t="s">
        <v>3742</v>
      </c>
    </row>
    <row r="1625" spans="1:12" x14ac:dyDescent="0.2">
      <c r="A1625" s="66">
        <v>311781</v>
      </c>
      <c r="B1625" s="67"/>
      <c r="C1625" s="66" t="s">
        <v>42</v>
      </c>
      <c r="D1625" s="66"/>
      <c r="E1625" s="68">
        <v>15303.865435686484</v>
      </c>
      <c r="F1625" s="68">
        <v>0</v>
      </c>
      <c r="G1625" s="68">
        <v>0</v>
      </c>
      <c r="H1625" s="68">
        <v>0</v>
      </c>
      <c r="I1625" s="68">
        <v>0</v>
      </c>
      <c r="J1625" s="68">
        <v>0</v>
      </c>
      <c r="K1625" s="65" t="str">
        <f>+IF(I1625&gt;0,"120+",IF(H1625&gt;0,"91-120",IF(G1625&gt;0,"61-90",IF(F1625&gt;0,"31-60","1-30"))))</f>
        <v>1-30</v>
      </c>
      <c r="L1625" s="66" t="s">
        <v>555</v>
      </c>
    </row>
    <row r="1626" spans="1:12" x14ac:dyDescent="0.2">
      <c r="A1626" s="66">
        <v>19791</v>
      </c>
      <c r="B1626" s="69"/>
      <c r="C1626" s="66" t="s">
        <v>42</v>
      </c>
      <c r="D1626" s="66"/>
      <c r="E1626" s="70">
        <v>15216.628600000002</v>
      </c>
      <c r="F1626" s="68"/>
      <c r="G1626" s="68"/>
      <c r="H1626" s="68"/>
      <c r="I1626" s="68"/>
      <c r="J1626" s="68"/>
      <c r="K1626" s="69"/>
      <c r="L1626" s="66" t="s">
        <v>5021</v>
      </c>
    </row>
    <row r="1627" spans="1:12" x14ac:dyDescent="0.2">
      <c r="A1627" s="66">
        <v>360189</v>
      </c>
      <c r="B1627" s="67"/>
      <c r="C1627" s="66" t="s">
        <v>42</v>
      </c>
      <c r="D1627" s="66"/>
      <c r="E1627" s="68">
        <v>15183.587189173231</v>
      </c>
      <c r="F1627" s="68">
        <v>0</v>
      </c>
      <c r="G1627" s="68">
        <v>0</v>
      </c>
      <c r="H1627" s="68">
        <v>0</v>
      </c>
      <c r="I1627" s="68">
        <v>0</v>
      </c>
      <c r="J1627" s="68">
        <v>0</v>
      </c>
      <c r="K1627" s="65" t="str">
        <f>+IF(I1627&gt;0,"120+",IF(H1627&gt;0,"91-120",IF(G1627&gt;0,"61-90",IF(F1627&gt;0,"31-60","1-30"))))</f>
        <v>1-30</v>
      </c>
      <c r="L1627" s="66" t="s">
        <v>555</v>
      </c>
    </row>
    <row r="1628" spans="1:12" x14ac:dyDescent="0.2">
      <c r="A1628" s="66">
        <v>20300</v>
      </c>
      <c r="B1628" s="69"/>
      <c r="C1628" s="66" t="s">
        <v>42</v>
      </c>
      <c r="D1628" s="66"/>
      <c r="E1628" s="70">
        <v>15151.901440000001</v>
      </c>
      <c r="F1628" s="68"/>
      <c r="G1628" s="68"/>
      <c r="H1628" s="68"/>
      <c r="I1628" s="68"/>
      <c r="J1628" s="68"/>
      <c r="K1628" s="69"/>
      <c r="L1628" s="66" t="s">
        <v>5021</v>
      </c>
    </row>
    <row r="1629" spans="1:12" x14ac:dyDescent="0.2">
      <c r="A1629" s="66">
        <v>348906</v>
      </c>
      <c r="B1629" s="67"/>
      <c r="C1629" s="66" t="s">
        <v>42</v>
      </c>
      <c r="D1629" s="66"/>
      <c r="E1629" s="68">
        <v>15050.602761858576</v>
      </c>
      <c r="F1629" s="68">
        <v>0</v>
      </c>
      <c r="G1629" s="68">
        <v>0</v>
      </c>
      <c r="H1629" s="68">
        <v>299633.74</v>
      </c>
      <c r="I1629" s="68">
        <v>0</v>
      </c>
      <c r="J1629" s="68">
        <v>299633.74</v>
      </c>
      <c r="K1629" s="65" t="str">
        <f>+IF(I1629&gt;0,"120+",IF(H1629&gt;0,"91-120",IF(G1629&gt;0,"61-90",IF(F1629&gt;0,"31-60","1-30"))))</f>
        <v>91-120</v>
      </c>
      <c r="L1629" s="66" t="s">
        <v>555</v>
      </c>
    </row>
    <row r="1630" spans="1:12" x14ac:dyDescent="0.2">
      <c r="A1630" s="66">
        <v>314640</v>
      </c>
      <c r="B1630" s="67"/>
      <c r="C1630" s="66" t="s">
        <v>43</v>
      </c>
      <c r="D1630" s="66"/>
      <c r="E1630" s="68">
        <v>14994.8</v>
      </c>
      <c r="F1630" s="68">
        <v>0</v>
      </c>
      <c r="G1630" s="68">
        <v>0</v>
      </c>
      <c r="H1630" s="68">
        <v>0</v>
      </c>
      <c r="I1630" s="68">
        <v>14994.8</v>
      </c>
      <c r="J1630" s="68">
        <v>14994.8</v>
      </c>
      <c r="K1630" s="65" t="str">
        <f>+IF(I1630&gt;0,"120+",IF(H1630&gt;0,"91-120",IF(G1630&gt;0,"61-90",IF(F1630&gt;0,"31-60","1-30"))))</f>
        <v>120+</v>
      </c>
      <c r="L1630" s="66" t="s">
        <v>5025</v>
      </c>
    </row>
    <row r="1631" spans="1:12" x14ac:dyDescent="0.2">
      <c r="A1631" s="66">
        <v>317907</v>
      </c>
      <c r="B1631" s="67"/>
      <c r="C1631" s="66" t="s">
        <v>42</v>
      </c>
      <c r="D1631" s="66"/>
      <c r="E1631" s="68">
        <v>14899.29</v>
      </c>
      <c r="F1631" s="68">
        <v>0</v>
      </c>
      <c r="G1631" s="68">
        <v>0</v>
      </c>
      <c r="H1631" s="68">
        <v>0</v>
      </c>
      <c r="I1631" s="68">
        <v>0</v>
      </c>
      <c r="J1631" s="68">
        <v>0</v>
      </c>
      <c r="K1631" s="65" t="str">
        <f>+IF(I1631&gt;0,"120+",IF(H1631&gt;0,"91-120",IF(G1631&gt;0,"61-90",IF(F1631&gt;0,"31-60","1-30"))))</f>
        <v>1-30</v>
      </c>
      <c r="L1631" s="66" t="s">
        <v>3742</v>
      </c>
    </row>
    <row r="1632" spans="1:12" x14ac:dyDescent="0.2">
      <c r="A1632" s="66">
        <v>317742</v>
      </c>
      <c r="B1632" s="67"/>
      <c r="C1632" s="66" t="s">
        <v>42</v>
      </c>
      <c r="D1632" s="66"/>
      <c r="E1632" s="68">
        <v>14888.407580340701</v>
      </c>
      <c r="F1632" s="68">
        <v>296404.69</v>
      </c>
      <c r="G1632" s="68">
        <v>0</v>
      </c>
      <c r="H1632" s="68">
        <v>0</v>
      </c>
      <c r="I1632" s="68">
        <v>0</v>
      </c>
      <c r="J1632" s="68">
        <v>296404.69</v>
      </c>
      <c r="K1632" s="65" t="str">
        <f>+IF(I1632&gt;0,"120+",IF(H1632&gt;0,"91-120",IF(G1632&gt;0,"61-90",IF(F1632&gt;0,"31-60","1-30"))))</f>
        <v>31-60</v>
      </c>
      <c r="L1632" s="66" t="s">
        <v>555</v>
      </c>
    </row>
    <row r="1633" spans="1:12" x14ac:dyDescent="0.2">
      <c r="A1633" s="66">
        <v>19774</v>
      </c>
      <c r="B1633" s="69"/>
      <c r="C1633" s="66" t="s">
        <v>42</v>
      </c>
      <c r="D1633" s="66"/>
      <c r="E1633" s="70">
        <v>14751.038380000002</v>
      </c>
      <c r="F1633" s="68"/>
      <c r="G1633" s="68"/>
      <c r="H1633" s="68"/>
      <c r="I1633" s="68"/>
      <c r="J1633" s="68"/>
      <c r="K1633" s="69"/>
      <c r="L1633" s="66" t="s">
        <v>5021</v>
      </c>
    </row>
    <row r="1634" spans="1:12" x14ac:dyDescent="0.2">
      <c r="A1634" s="66">
        <v>20082</v>
      </c>
      <c r="B1634" s="69"/>
      <c r="C1634" s="66" t="s">
        <v>42</v>
      </c>
      <c r="D1634" s="66"/>
      <c r="E1634" s="70">
        <v>14703.777020000001</v>
      </c>
      <c r="F1634" s="68"/>
      <c r="G1634" s="68"/>
      <c r="H1634" s="68"/>
      <c r="I1634" s="68"/>
      <c r="J1634" s="68"/>
      <c r="K1634" s="69"/>
      <c r="L1634" s="66" t="s">
        <v>5021</v>
      </c>
    </row>
    <row r="1635" spans="1:12" x14ac:dyDescent="0.2">
      <c r="A1635" s="66">
        <v>355557</v>
      </c>
      <c r="B1635" s="67"/>
      <c r="C1635" s="66" t="s">
        <v>42</v>
      </c>
      <c r="D1635" s="66"/>
      <c r="E1635" s="68">
        <v>14661.63369701571</v>
      </c>
      <c r="F1635" s="68">
        <v>0</v>
      </c>
      <c r="G1635" s="68">
        <v>0</v>
      </c>
      <c r="H1635" s="68">
        <v>0</v>
      </c>
      <c r="I1635" s="68">
        <v>0</v>
      </c>
      <c r="J1635" s="68">
        <v>0</v>
      </c>
      <c r="K1635" s="65" t="str">
        <f>+IF(I1635&gt;0,"120+",IF(H1635&gt;0,"91-120",IF(G1635&gt;0,"61-90",IF(F1635&gt;0,"31-60","1-30"))))</f>
        <v>1-30</v>
      </c>
      <c r="L1635" s="66" t="s">
        <v>555</v>
      </c>
    </row>
    <row r="1636" spans="1:12" x14ac:dyDescent="0.2">
      <c r="A1636" s="66">
        <v>362257</v>
      </c>
      <c r="B1636" s="67"/>
      <c r="C1636" s="66" t="s">
        <v>42</v>
      </c>
      <c r="D1636" s="66"/>
      <c r="E1636" s="68">
        <v>14590.854604007913</v>
      </c>
      <c r="F1636" s="68">
        <v>0</v>
      </c>
      <c r="G1636" s="68">
        <v>0</v>
      </c>
      <c r="H1636" s="68">
        <v>0</v>
      </c>
      <c r="I1636" s="68">
        <v>0</v>
      </c>
      <c r="J1636" s="68">
        <v>0</v>
      </c>
      <c r="K1636" s="65" t="str">
        <f>+IF(I1636&gt;0,"120+",IF(H1636&gt;0,"91-120",IF(G1636&gt;0,"61-90",IF(F1636&gt;0,"31-60","1-30"))))</f>
        <v>1-30</v>
      </c>
      <c r="L1636" s="66" t="s">
        <v>555</v>
      </c>
    </row>
    <row r="1637" spans="1:12" x14ac:dyDescent="0.2">
      <c r="A1637" s="66">
        <v>308401</v>
      </c>
      <c r="B1637" s="67"/>
      <c r="C1637" s="66" t="s">
        <v>43</v>
      </c>
      <c r="D1637" s="66"/>
      <c r="E1637" s="68">
        <v>14553.62</v>
      </c>
      <c r="F1637" s="68">
        <v>0</v>
      </c>
      <c r="G1637" s="68">
        <v>0</v>
      </c>
      <c r="H1637" s="68">
        <v>0</v>
      </c>
      <c r="I1637" s="68">
        <v>14553.62</v>
      </c>
      <c r="J1637" s="68">
        <v>14553.62</v>
      </c>
      <c r="K1637" s="65" t="str">
        <f>+IF(I1637&gt;0,"120+",IF(H1637&gt;0,"91-120",IF(G1637&gt;0,"61-90",IF(F1637&gt;0,"31-60","1-30"))))</f>
        <v>120+</v>
      </c>
      <c r="L1637" s="66" t="s">
        <v>3243</v>
      </c>
    </row>
    <row r="1638" spans="1:12" x14ac:dyDescent="0.2">
      <c r="A1638" s="66">
        <v>309082</v>
      </c>
      <c r="B1638" s="67"/>
      <c r="C1638" s="66" t="s">
        <v>43</v>
      </c>
      <c r="D1638" s="66"/>
      <c r="E1638" s="68">
        <v>14418.949999999999</v>
      </c>
      <c r="F1638" s="68">
        <v>0</v>
      </c>
      <c r="G1638" s="68">
        <v>0</v>
      </c>
      <c r="H1638" s="68">
        <v>0</v>
      </c>
      <c r="I1638" s="68">
        <v>14418.949999999999</v>
      </c>
      <c r="J1638" s="68">
        <v>14418.949999999999</v>
      </c>
      <c r="K1638" s="65" t="str">
        <f>+IF(I1638&gt;0,"120+",IF(H1638&gt;0,"91-120",IF(G1638&gt;0,"61-90",IF(F1638&gt;0,"31-60","1-30"))))</f>
        <v>120+</v>
      </c>
      <c r="L1638" s="66" t="s">
        <v>3742</v>
      </c>
    </row>
    <row r="1639" spans="1:12" x14ac:dyDescent="0.2">
      <c r="A1639" s="66">
        <v>314773</v>
      </c>
      <c r="B1639" s="67"/>
      <c r="C1639" s="66" t="s">
        <v>43</v>
      </c>
      <c r="D1639" s="66"/>
      <c r="E1639" s="68">
        <v>14359.87</v>
      </c>
      <c r="F1639" s="68">
        <v>0</v>
      </c>
      <c r="G1639" s="68">
        <v>0</v>
      </c>
      <c r="H1639" s="68">
        <v>0</v>
      </c>
      <c r="I1639" s="68">
        <v>14359.87</v>
      </c>
      <c r="J1639" s="68">
        <v>14359.87</v>
      </c>
      <c r="K1639" s="65" t="str">
        <f>+IF(I1639&gt;0,"120+",IF(H1639&gt;0,"91-120",IF(G1639&gt;0,"61-90",IF(F1639&gt;0,"31-60","1-30"))))</f>
        <v>120+</v>
      </c>
      <c r="L1639" s="66" t="s">
        <v>3243</v>
      </c>
    </row>
    <row r="1640" spans="1:12" x14ac:dyDescent="0.2">
      <c r="A1640" s="66">
        <v>19727</v>
      </c>
      <c r="B1640" s="69"/>
      <c r="C1640" s="66" t="s">
        <v>43</v>
      </c>
      <c r="D1640" s="66"/>
      <c r="E1640" s="70">
        <v>14351.853560000001</v>
      </c>
      <c r="F1640" s="68"/>
      <c r="G1640" s="68"/>
      <c r="H1640" s="68"/>
      <c r="I1640" s="68"/>
      <c r="J1640" s="68"/>
      <c r="K1640" s="69"/>
      <c r="L1640" s="66" t="s">
        <v>5021</v>
      </c>
    </row>
    <row r="1641" spans="1:12" x14ac:dyDescent="0.2">
      <c r="A1641" s="66">
        <v>316291</v>
      </c>
      <c r="B1641" s="67"/>
      <c r="C1641" s="66" t="s">
        <v>42</v>
      </c>
      <c r="D1641" s="66"/>
      <c r="E1641" s="68">
        <v>14258.47</v>
      </c>
      <c r="F1641" s="68">
        <v>0</v>
      </c>
      <c r="G1641" s="68">
        <v>0</v>
      </c>
      <c r="H1641" s="68">
        <v>0</v>
      </c>
      <c r="I1641" s="68">
        <v>0</v>
      </c>
      <c r="J1641" s="68">
        <v>0</v>
      </c>
      <c r="K1641" s="65" t="str">
        <f>+IF(I1641&gt;0,"120+",IF(H1641&gt;0,"91-120",IF(G1641&gt;0,"61-90",IF(F1641&gt;0,"31-60","1-30"))))</f>
        <v>1-30</v>
      </c>
      <c r="L1641" s="66" t="s">
        <v>555</v>
      </c>
    </row>
    <row r="1642" spans="1:12" x14ac:dyDescent="0.2">
      <c r="A1642" s="66">
        <v>314737</v>
      </c>
      <c r="B1642" s="67"/>
      <c r="C1642" s="66" t="s">
        <v>42</v>
      </c>
      <c r="D1642" s="66"/>
      <c r="E1642" s="68">
        <v>14247.703335970098</v>
      </c>
      <c r="F1642" s="68">
        <v>0</v>
      </c>
      <c r="G1642" s="68">
        <v>0</v>
      </c>
      <c r="H1642" s="68">
        <v>0</v>
      </c>
      <c r="I1642" s="68">
        <v>0</v>
      </c>
      <c r="J1642" s="68">
        <v>0</v>
      </c>
      <c r="K1642" s="65" t="str">
        <f>+IF(I1642&gt;0,"120+",IF(H1642&gt;0,"91-120",IF(G1642&gt;0,"61-90",IF(F1642&gt;0,"31-60","1-30"))))</f>
        <v>1-30</v>
      </c>
      <c r="L1642" s="66" t="s">
        <v>555</v>
      </c>
    </row>
    <row r="1643" spans="1:12" x14ac:dyDescent="0.2">
      <c r="A1643" s="66">
        <v>334063</v>
      </c>
      <c r="B1643" s="67"/>
      <c r="C1643" s="66" t="s">
        <v>42</v>
      </c>
      <c r="D1643" s="66"/>
      <c r="E1643" s="68">
        <v>14157.114033260112</v>
      </c>
      <c r="F1643" s="68">
        <v>0</v>
      </c>
      <c r="G1643" s="68">
        <v>0</v>
      </c>
      <c r="H1643" s="68">
        <v>0</v>
      </c>
      <c r="I1643" s="68">
        <v>0</v>
      </c>
      <c r="J1643" s="68">
        <v>0</v>
      </c>
      <c r="K1643" s="65" t="str">
        <f>+IF(I1643&gt;0,"120+",IF(H1643&gt;0,"91-120",IF(G1643&gt;0,"61-90",IF(F1643&gt;0,"31-60","1-30"))))</f>
        <v>1-30</v>
      </c>
      <c r="L1643" s="66" t="s">
        <v>555</v>
      </c>
    </row>
    <row r="1644" spans="1:12" x14ac:dyDescent="0.2">
      <c r="A1644" s="66">
        <v>315416</v>
      </c>
      <c r="B1644" s="67"/>
      <c r="C1644" s="66" t="s">
        <v>42</v>
      </c>
      <c r="D1644" s="66"/>
      <c r="E1644" s="68">
        <v>13982.098648840827</v>
      </c>
      <c r="F1644" s="68">
        <v>0</v>
      </c>
      <c r="G1644" s="68">
        <v>0</v>
      </c>
      <c r="H1644" s="68">
        <v>0</v>
      </c>
      <c r="I1644" s="68">
        <v>0</v>
      </c>
      <c r="J1644" s="68">
        <v>0</v>
      </c>
      <c r="K1644" s="65" t="str">
        <f>+IF(I1644&gt;0,"120+",IF(H1644&gt;0,"91-120",IF(G1644&gt;0,"61-90",IF(F1644&gt;0,"31-60","1-30"))))</f>
        <v>1-30</v>
      </c>
      <c r="L1644" s="66" t="s">
        <v>555</v>
      </c>
    </row>
    <row r="1645" spans="1:12" x14ac:dyDescent="0.2">
      <c r="A1645" s="66">
        <v>318435</v>
      </c>
      <c r="B1645" s="67"/>
      <c r="C1645" s="66" t="s">
        <v>42</v>
      </c>
      <c r="D1645" s="66"/>
      <c r="E1645" s="68">
        <v>13971.411211739649</v>
      </c>
      <c r="F1645" s="68">
        <v>0</v>
      </c>
      <c r="G1645" s="68">
        <v>0</v>
      </c>
      <c r="H1645" s="68">
        <v>0</v>
      </c>
      <c r="I1645" s="68">
        <v>0</v>
      </c>
      <c r="J1645" s="68">
        <v>0</v>
      </c>
      <c r="K1645" s="65" t="str">
        <f>+IF(I1645&gt;0,"120+",IF(H1645&gt;0,"91-120",IF(G1645&gt;0,"61-90",IF(F1645&gt;0,"31-60","1-30"))))</f>
        <v>1-30</v>
      </c>
      <c r="L1645" s="66" t="s">
        <v>555</v>
      </c>
    </row>
    <row r="1646" spans="1:12" x14ac:dyDescent="0.2">
      <c r="A1646" s="66">
        <v>19858</v>
      </c>
      <c r="B1646" s="69"/>
      <c r="C1646" s="66" t="s">
        <v>42</v>
      </c>
      <c r="D1646" s="66"/>
      <c r="E1646" s="70">
        <v>13936.44598</v>
      </c>
      <c r="F1646" s="68"/>
      <c r="G1646" s="68"/>
      <c r="H1646" s="68"/>
      <c r="I1646" s="68"/>
      <c r="J1646" s="68"/>
      <c r="K1646" s="69"/>
      <c r="L1646" s="66" t="s">
        <v>5021</v>
      </c>
    </row>
    <row r="1647" spans="1:12" x14ac:dyDescent="0.2">
      <c r="A1647" s="66">
        <v>337023</v>
      </c>
      <c r="B1647" s="67"/>
      <c r="C1647" s="66" t="s">
        <v>42</v>
      </c>
      <c r="D1647" s="66"/>
      <c r="E1647" s="68">
        <v>13919.48</v>
      </c>
      <c r="F1647" s="68">
        <v>0</v>
      </c>
      <c r="G1647" s="68">
        <v>0</v>
      </c>
      <c r="H1647" s="68">
        <v>0</v>
      </c>
      <c r="I1647" s="68">
        <v>0</v>
      </c>
      <c r="J1647" s="68">
        <v>0</v>
      </c>
      <c r="K1647" s="65" t="str">
        <f>+IF(I1647&gt;0,"120+",IF(H1647&gt;0,"91-120",IF(G1647&gt;0,"61-90",IF(F1647&gt;0,"31-60","1-30"))))</f>
        <v>1-30</v>
      </c>
      <c r="L1647" s="66" t="s">
        <v>3581</v>
      </c>
    </row>
    <row r="1648" spans="1:12" x14ac:dyDescent="0.2">
      <c r="A1648" s="66">
        <v>339851</v>
      </c>
      <c r="B1648" s="67"/>
      <c r="C1648" s="66" t="s">
        <v>42</v>
      </c>
      <c r="D1648" s="66"/>
      <c r="E1648" s="68">
        <v>13803.12</v>
      </c>
      <c r="F1648" s="68">
        <v>0</v>
      </c>
      <c r="G1648" s="68">
        <v>0</v>
      </c>
      <c r="H1648" s="68">
        <v>0</v>
      </c>
      <c r="I1648" s="68">
        <v>0</v>
      </c>
      <c r="J1648" s="68">
        <v>0</v>
      </c>
      <c r="K1648" s="65" t="str">
        <f>+IF(I1648&gt;0,"120+",IF(H1648&gt;0,"91-120",IF(G1648&gt;0,"61-90",IF(F1648&gt;0,"31-60","1-30"))))</f>
        <v>1-30</v>
      </c>
      <c r="L1648" s="66" t="s">
        <v>3243</v>
      </c>
    </row>
    <row r="1649" spans="1:12" x14ac:dyDescent="0.2">
      <c r="A1649" s="66">
        <v>318913</v>
      </c>
      <c r="B1649" s="67"/>
      <c r="C1649" s="66" t="s">
        <v>42</v>
      </c>
      <c r="D1649" s="66"/>
      <c r="E1649" s="68">
        <v>13568.46</v>
      </c>
      <c r="F1649" s="68">
        <v>0</v>
      </c>
      <c r="G1649" s="68">
        <v>0</v>
      </c>
      <c r="H1649" s="68">
        <v>0</v>
      </c>
      <c r="I1649" s="68">
        <v>0</v>
      </c>
      <c r="J1649" s="68">
        <v>0</v>
      </c>
      <c r="K1649" s="65" t="str">
        <f>+IF(I1649&gt;0,"120+",IF(H1649&gt;0,"91-120",IF(G1649&gt;0,"61-90",IF(F1649&gt;0,"31-60","1-30"))))</f>
        <v>1-30</v>
      </c>
      <c r="L1649" s="66" t="s">
        <v>3639</v>
      </c>
    </row>
    <row r="1650" spans="1:12" x14ac:dyDescent="0.2">
      <c r="A1650" s="66">
        <v>355263</v>
      </c>
      <c r="B1650" s="67"/>
      <c r="C1650" s="66" t="s">
        <v>42</v>
      </c>
      <c r="D1650" s="66"/>
      <c r="E1650" s="68">
        <v>13527.863233490771</v>
      </c>
      <c r="F1650" s="68">
        <v>0</v>
      </c>
      <c r="G1650" s="68">
        <v>0</v>
      </c>
      <c r="H1650" s="68">
        <v>0</v>
      </c>
      <c r="I1650" s="68">
        <v>0</v>
      </c>
      <c r="J1650" s="68">
        <v>0</v>
      </c>
      <c r="K1650" s="65" t="str">
        <f>+IF(I1650&gt;0,"120+",IF(H1650&gt;0,"91-120",IF(G1650&gt;0,"61-90",IF(F1650&gt;0,"31-60","1-30"))))</f>
        <v>1-30</v>
      </c>
      <c r="L1650" s="66" t="s">
        <v>555</v>
      </c>
    </row>
    <row r="1651" spans="1:12" x14ac:dyDescent="0.2">
      <c r="A1651" s="66">
        <v>19796</v>
      </c>
      <c r="B1651" s="69"/>
      <c r="C1651" s="66" t="s">
        <v>43</v>
      </c>
      <c r="D1651" s="66"/>
      <c r="E1651" s="70">
        <v>13517.310300000003</v>
      </c>
      <c r="F1651" s="68"/>
      <c r="G1651" s="68"/>
      <c r="H1651" s="68"/>
      <c r="I1651" s="68"/>
      <c r="J1651" s="68"/>
      <c r="K1651" s="69"/>
      <c r="L1651" s="66" t="s">
        <v>5021</v>
      </c>
    </row>
    <row r="1652" spans="1:12" x14ac:dyDescent="0.2">
      <c r="A1652" s="66">
        <v>351517</v>
      </c>
      <c r="B1652" s="67"/>
      <c r="C1652" s="66" t="s">
        <v>42</v>
      </c>
      <c r="D1652" s="66"/>
      <c r="E1652" s="68">
        <v>13485.76</v>
      </c>
      <c r="F1652" s="68">
        <v>0</v>
      </c>
      <c r="G1652" s="68">
        <v>0</v>
      </c>
      <c r="H1652" s="68">
        <v>0</v>
      </c>
      <c r="I1652" s="68">
        <v>0</v>
      </c>
      <c r="J1652" s="68">
        <v>0</v>
      </c>
      <c r="K1652" s="65" t="str">
        <f t="shared" ref="K1652:K1664" si="90">+IF(I1652&gt;0,"120+",IF(H1652&gt;0,"91-120",IF(G1652&gt;0,"61-90",IF(F1652&gt;0,"31-60","1-30"))))</f>
        <v>1-30</v>
      </c>
      <c r="L1652" s="66" t="s">
        <v>3243</v>
      </c>
    </row>
    <row r="1653" spans="1:12" x14ac:dyDescent="0.2">
      <c r="A1653" s="66">
        <v>370746</v>
      </c>
      <c r="B1653" s="67"/>
      <c r="C1653" s="66" t="s">
        <v>42</v>
      </c>
      <c r="D1653" s="66"/>
      <c r="E1653" s="68">
        <v>13459.128501483196</v>
      </c>
      <c r="F1653" s="68">
        <v>0</v>
      </c>
      <c r="G1653" s="68">
        <v>0</v>
      </c>
      <c r="H1653" s="68">
        <v>0</v>
      </c>
      <c r="I1653" s="68">
        <v>0</v>
      </c>
      <c r="J1653" s="68">
        <v>0</v>
      </c>
      <c r="K1653" s="65" t="str">
        <f t="shared" si="90"/>
        <v>1-30</v>
      </c>
      <c r="L1653" s="66" t="s">
        <v>555</v>
      </c>
    </row>
    <row r="1654" spans="1:12" x14ac:dyDescent="0.2">
      <c r="A1654" s="66">
        <v>370722</v>
      </c>
      <c r="B1654" s="67"/>
      <c r="C1654" s="66" t="s">
        <v>42</v>
      </c>
      <c r="D1654" s="66"/>
      <c r="E1654" s="68">
        <v>13445.87</v>
      </c>
      <c r="F1654" s="68">
        <v>0</v>
      </c>
      <c r="G1654" s="68">
        <v>0</v>
      </c>
      <c r="H1654" s="68">
        <v>0</v>
      </c>
      <c r="I1654" s="68">
        <v>0</v>
      </c>
      <c r="J1654" s="68">
        <v>0</v>
      </c>
      <c r="K1654" s="65" t="str">
        <f t="shared" si="90"/>
        <v>1-30</v>
      </c>
      <c r="L1654" s="66" t="s">
        <v>3243</v>
      </c>
    </row>
    <row r="1655" spans="1:12" x14ac:dyDescent="0.2">
      <c r="A1655" s="66">
        <v>317232</v>
      </c>
      <c r="B1655" s="67"/>
      <c r="C1655" s="66" t="s">
        <v>42</v>
      </c>
      <c r="D1655" s="66"/>
      <c r="E1655" s="68">
        <v>13354.147801471627</v>
      </c>
      <c r="F1655" s="68">
        <v>0</v>
      </c>
      <c r="G1655" s="68">
        <v>0</v>
      </c>
      <c r="H1655" s="68">
        <v>0</v>
      </c>
      <c r="I1655" s="68">
        <v>0</v>
      </c>
      <c r="J1655" s="68">
        <v>0</v>
      </c>
      <c r="K1655" s="65" t="str">
        <f t="shared" si="90"/>
        <v>1-30</v>
      </c>
      <c r="L1655" s="66" t="s">
        <v>555</v>
      </c>
    </row>
    <row r="1656" spans="1:12" x14ac:dyDescent="0.2">
      <c r="A1656" s="66">
        <v>444335</v>
      </c>
      <c r="B1656" s="67"/>
      <c r="C1656" s="66" t="s">
        <v>42</v>
      </c>
      <c r="D1656" s="66"/>
      <c r="E1656" s="68">
        <v>13285.430649964055</v>
      </c>
      <c r="F1656" s="68">
        <v>0</v>
      </c>
      <c r="G1656" s="68">
        <v>0</v>
      </c>
      <c r="H1656" s="68">
        <v>0</v>
      </c>
      <c r="I1656" s="68">
        <v>0</v>
      </c>
      <c r="J1656" s="68">
        <v>0</v>
      </c>
      <c r="K1656" s="65" t="str">
        <f t="shared" si="90"/>
        <v>1-30</v>
      </c>
      <c r="L1656" s="66" t="s">
        <v>555</v>
      </c>
    </row>
    <row r="1657" spans="1:12" x14ac:dyDescent="0.2">
      <c r="A1657" s="66">
        <v>309189</v>
      </c>
      <c r="B1657" s="67"/>
      <c r="C1657" s="66" t="s">
        <v>42</v>
      </c>
      <c r="D1657" s="66"/>
      <c r="E1657" s="68">
        <v>13239.771077659023</v>
      </c>
      <c r="F1657" s="68">
        <v>0</v>
      </c>
      <c r="G1657" s="68">
        <v>0</v>
      </c>
      <c r="H1657" s="68">
        <v>0</v>
      </c>
      <c r="I1657" s="68">
        <v>0</v>
      </c>
      <c r="J1657" s="68">
        <v>0</v>
      </c>
      <c r="K1657" s="65" t="str">
        <f t="shared" si="90"/>
        <v>1-30</v>
      </c>
      <c r="L1657" s="66" t="s">
        <v>555</v>
      </c>
    </row>
    <row r="1658" spans="1:12" x14ac:dyDescent="0.2">
      <c r="A1658" s="66">
        <v>355926</v>
      </c>
      <c r="B1658" s="67"/>
      <c r="C1658" s="66" t="s">
        <v>42</v>
      </c>
      <c r="D1658" s="66"/>
      <c r="E1658" s="68">
        <v>13202.229175654884</v>
      </c>
      <c r="F1658" s="68">
        <v>0</v>
      </c>
      <c r="G1658" s="68">
        <v>0</v>
      </c>
      <c r="H1658" s="68">
        <v>0</v>
      </c>
      <c r="I1658" s="68">
        <v>0</v>
      </c>
      <c r="J1658" s="68">
        <v>0</v>
      </c>
      <c r="K1658" s="65" t="str">
        <f t="shared" si="90"/>
        <v>1-30</v>
      </c>
      <c r="L1658" s="66" t="s">
        <v>555</v>
      </c>
    </row>
    <row r="1659" spans="1:12" x14ac:dyDescent="0.2">
      <c r="A1659" s="66">
        <v>340620</v>
      </c>
      <c r="B1659" s="67"/>
      <c r="C1659" s="66" t="s">
        <v>42</v>
      </c>
      <c r="D1659" s="66"/>
      <c r="E1659" s="68">
        <v>13093.8</v>
      </c>
      <c r="F1659" s="68">
        <v>0</v>
      </c>
      <c r="G1659" s="68">
        <v>0</v>
      </c>
      <c r="H1659" s="68">
        <v>0</v>
      </c>
      <c r="I1659" s="68">
        <v>0</v>
      </c>
      <c r="J1659" s="68">
        <v>0</v>
      </c>
      <c r="K1659" s="65" t="str">
        <f t="shared" si="90"/>
        <v>1-30</v>
      </c>
      <c r="L1659" s="66" t="s">
        <v>5023</v>
      </c>
    </row>
    <row r="1660" spans="1:12" x14ac:dyDescent="0.2">
      <c r="A1660" s="66">
        <v>328786</v>
      </c>
      <c r="B1660" s="67"/>
      <c r="C1660" s="66" t="s">
        <v>42</v>
      </c>
      <c r="D1660" s="66"/>
      <c r="E1660" s="68">
        <v>13051.64</v>
      </c>
      <c r="F1660" s="68">
        <v>0</v>
      </c>
      <c r="G1660" s="68">
        <v>0</v>
      </c>
      <c r="H1660" s="68">
        <v>0</v>
      </c>
      <c r="I1660" s="68">
        <v>0</v>
      </c>
      <c r="J1660" s="68">
        <v>0</v>
      </c>
      <c r="K1660" s="65" t="str">
        <f t="shared" si="90"/>
        <v>1-30</v>
      </c>
      <c r="L1660" s="66" t="s">
        <v>3639</v>
      </c>
    </row>
    <row r="1661" spans="1:12" x14ac:dyDescent="0.2">
      <c r="A1661" s="66">
        <v>448385</v>
      </c>
      <c r="B1661" s="67"/>
      <c r="C1661" s="66" t="s">
        <v>42</v>
      </c>
      <c r="D1661" s="66"/>
      <c r="E1661" s="68">
        <v>12947.061780226766</v>
      </c>
      <c r="F1661" s="68">
        <v>0</v>
      </c>
      <c r="G1661" s="68">
        <v>0</v>
      </c>
      <c r="H1661" s="68">
        <v>0</v>
      </c>
      <c r="I1661" s="68">
        <v>0</v>
      </c>
      <c r="J1661" s="68">
        <v>0</v>
      </c>
      <c r="K1661" s="65" t="str">
        <f t="shared" si="90"/>
        <v>1-30</v>
      </c>
      <c r="L1661" s="66" t="s">
        <v>555</v>
      </c>
    </row>
    <row r="1662" spans="1:12" x14ac:dyDescent="0.2">
      <c r="A1662" s="66">
        <v>316264</v>
      </c>
      <c r="B1662" s="67"/>
      <c r="C1662" s="66" t="s">
        <v>43</v>
      </c>
      <c r="D1662" s="66"/>
      <c r="E1662" s="68">
        <v>12899.28</v>
      </c>
      <c r="F1662" s="68">
        <v>0</v>
      </c>
      <c r="G1662" s="68">
        <v>0</v>
      </c>
      <c r="H1662" s="68">
        <v>0</v>
      </c>
      <c r="I1662" s="68">
        <v>12899.28</v>
      </c>
      <c r="J1662" s="68">
        <v>12899.28</v>
      </c>
      <c r="K1662" s="65" t="str">
        <f t="shared" si="90"/>
        <v>120+</v>
      </c>
      <c r="L1662" s="66" t="s">
        <v>3243</v>
      </c>
    </row>
    <row r="1663" spans="1:12" x14ac:dyDescent="0.2">
      <c r="A1663" s="66">
        <v>327589</v>
      </c>
      <c r="B1663" s="67"/>
      <c r="C1663" s="66" t="s">
        <v>42</v>
      </c>
      <c r="D1663" s="66"/>
      <c r="E1663" s="68">
        <v>12815.53</v>
      </c>
      <c r="F1663" s="68">
        <v>0</v>
      </c>
      <c r="G1663" s="68">
        <v>0</v>
      </c>
      <c r="H1663" s="68">
        <v>0</v>
      </c>
      <c r="I1663" s="68">
        <v>0</v>
      </c>
      <c r="J1663" s="68">
        <v>0</v>
      </c>
      <c r="K1663" s="65" t="str">
        <f t="shared" si="90"/>
        <v>1-30</v>
      </c>
      <c r="L1663" s="66" t="s">
        <v>3742</v>
      </c>
    </row>
    <row r="1664" spans="1:12" x14ac:dyDescent="0.2">
      <c r="A1664" s="66">
        <v>315958</v>
      </c>
      <c r="B1664" s="67"/>
      <c r="C1664" s="66" t="s">
        <v>42</v>
      </c>
      <c r="D1664" s="66"/>
      <c r="E1664" s="68">
        <v>12748.194178004851</v>
      </c>
      <c r="F1664" s="68">
        <v>0</v>
      </c>
      <c r="G1664" s="68">
        <v>0</v>
      </c>
      <c r="H1664" s="68">
        <v>0</v>
      </c>
      <c r="I1664" s="68">
        <v>0</v>
      </c>
      <c r="J1664" s="68">
        <v>0</v>
      </c>
      <c r="K1664" s="65" t="str">
        <f t="shared" si="90"/>
        <v>1-30</v>
      </c>
      <c r="L1664" s="66" t="s">
        <v>555</v>
      </c>
    </row>
    <row r="1665" spans="1:12" x14ac:dyDescent="0.2">
      <c r="A1665" s="66">
        <v>20022</v>
      </c>
      <c r="B1665" s="69"/>
      <c r="C1665" s="66" t="s">
        <v>42</v>
      </c>
      <c r="D1665" s="66"/>
      <c r="E1665" s="70">
        <v>12744.593320000002</v>
      </c>
      <c r="F1665" s="68"/>
      <c r="G1665" s="68"/>
      <c r="H1665" s="68"/>
      <c r="I1665" s="68"/>
      <c r="J1665" s="68"/>
      <c r="K1665" s="69"/>
      <c r="L1665" s="66" t="s">
        <v>5021</v>
      </c>
    </row>
    <row r="1666" spans="1:12" x14ac:dyDescent="0.2">
      <c r="A1666" s="66">
        <v>337544</v>
      </c>
      <c r="B1666" s="67"/>
      <c r="C1666" s="66" t="s">
        <v>42</v>
      </c>
      <c r="D1666" s="66"/>
      <c r="E1666" s="68">
        <v>12727.360783202555</v>
      </c>
      <c r="F1666" s="68">
        <v>0</v>
      </c>
      <c r="G1666" s="68">
        <v>0</v>
      </c>
      <c r="H1666" s="68">
        <v>0</v>
      </c>
      <c r="I1666" s="68">
        <v>0</v>
      </c>
      <c r="J1666" s="68">
        <v>0</v>
      </c>
      <c r="K1666" s="65" t="str">
        <f t="shared" ref="K1666:K1676" si="91">+IF(I1666&gt;0,"120+",IF(H1666&gt;0,"91-120",IF(G1666&gt;0,"61-90",IF(F1666&gt;0,"31-60","1-30"))))</f>
        <v>1-30</v>
      </c>
      <c r="L1666" s="66" t="s">
        <v>555</v>
      </c>
    </row>
    <row r="1667" spans="1:12" x14ac:dyDescent="0.2">
      <c r="A1667" s="66">
        <v>360509</v>
      </c>
      <c r="B1667" s="67"/>
      <c r="C1667" s="66" t="s">
        <v>42</v>
      </c>
      <c r="D1667" s="66"/>
      <c r="E1667" s="68">
        <v>12597.551394188249</v>
      </c>
      <c r="F1667" s="68">
        <v>250797.36</v>
      </c>
      <c r="G1667" s="68">
        <v>0</v>
      </c>
      <c r="H1667" s="68">
        <v>0</v>
      </c>
      <c r="I1667" s="68">
        <v>0</v>
      </c>
      <c r="J1667" s="68">
        <v>250797.36</v>
      </c>
      <c r="K1667" s="65" t="str">
        <f t="shared" si="91"/>
        <v>31-60</v>
      </c>
      <c r="L1667" s="66" t="s">
        <v>555</v>
      </c>
    </row>
    <row r="1668" spans="1:12" x14ac:dyDescent="0.2">
      <c r="A1668" s="66">
        <v>317605</v>
      </c>
      <c r="B1668" s="67"/>
      <c r="C1668" s="66" t="s">
        <v>42</v>
      </c>
      <c r="D1668" s="66"/>
      <c r="E1668" s="68">
        <v>12521.74</v>
      </c>
      <c r="F1668" s="68">
        <v>12521.74</v>
      </c>
      <c r="G1668" s="68">
        <v>0</v>
      </c>
      <c r="H1668" s="68">
        <v>0</v>
      </c>
      <c r="I1668" s="68">
        <v>0</v>
      </c>
      <c r="J1668" s="68">
        <v>12521.74</v>
      </c>
      <c r="K1668" s="65" t="str">
        <f t="shared" si="91"/>
        <v>31-60</v>
      </c>
      <c r="L1668" s="66" t="s">
        <v>3243</v>
      </c>
    </row>
    <row r="1669" spans="1:12" x14ac:dyDescent="0.2">
      <c r="A1669" s="66">
        <v>317805</v>
      </c>
      <c r="B1669" s="67"/>
      <c r="C1669" s="66" t="s">
        <v>42</v>
      </c>
      <c r="D1669" s="66"/>
      <c r="E1669" s="68">
        <v>12473.543067874583</v>
      </c>
      <c r="F1669" s="68">
        <v>0</v>
      </c>
      <c r="G1669" s="68">
        <v>0</v>
      </c>
      <c r="H1669" s="68">
        <v>0</v>
      </c>
      <c r="I1669" s="68">
        <v>0</v>
      </c>
      <c r="J1669" s="68">
        <v>0</v>
      </c>
      <c r="K1669" s="65" t="str">
        <f t="shared" si="91"/>
        <v>1-30</v>
      </c>
      <c r="L1669" s="66" t="s">
        <v>555</v>
      </c>
    </row>
    <row r="1670" spans="1:12" x14ac:dyDescent="0.2">
      <c r="A1670" s="66">
        <v>370172</v>
      </c>
      <c r="B1670" s="67"/>
      <c r="C1670" s="66" t="s">
        <v>42</v>
      </c>
      <c r="D1670" s="66"/>
      <c r="E1670" s="68">
        <v>12436.178980070466</v>
      </c>
      <c r="F1670" s="68">
        <v>0</v>
      </c>
      <c r="G1670" s="68">
        <v>0</v>
      </c>
      <c r="H1670" s="68">
        <v>0</v>
      </c>
      <c r="I1670" s="68">
        <v>0</v>
      </c>
      <c r="J1670" s="68">
        <v>0</v>
      </c>
      <c r="K1670" s="65" t="str">
        <f t="shared" si="91"/>
        <v>1-30</v>
      </c>
      <c r="L1670" s="66" t="s">
        <v>555</v>
      </c>
    </row>
    <row r="1671" spans="1:12" x14ac:dyDescent="0.2">
      <c r="A1671" s="66">
        <v>368198</v>
      </c>
      <c r="B1671" s="67"/>
      <c r="C1671" s="66" t="s">
        <v>42</v>
      </c>
      <c r="D1671" s="66"/>
      <c r="E1671" s="68">
        <v>12403.434545366857</v>
      </c>
      <c r="F1671" s="68">
        <v>0</v>
      </c>
      <c r="G1671" s="68">
        <v>0</v>
      </c>
      <c r="H1671" s="68">
        <v>0</v>
      </c>
      <c r="I1671" s="68">
        <v>0</v>
      </c>
      <c r="J1671" s="68">
        <v>0</v>
      </c>
      <c r="K1671" s="65" t="str">
        <f t="shared" si="91"/>
        <v>1-30</v>
      </c>
      <c r="L1671" s="66" t="s">
        <v>555</v>
      </c>
    </row>
    <row r="1672" spans="1:12" x14ac:dyDescent="0.2">
      <c r="A1672" s="66">
        <v>356206</v>
      </c>
      <c r="B1672" s="67"/>
      <c r="C1672" s="66" t="s">
        <v>42</v>
      </c>
      <c r="D1672" s="66"/>
      <c r="E1672" s="68">
        <v>12400.91099016658</v>
      </c>
      <c r="F1672" s="68">
        <v>0</v>
      </c>
      <c r="G1672" s="68">
        <v>0</v>
      </c>
      <c r="H1672" s="68">
        <v>0</v>
      </c>
      <c r="I1672" s="68">
        <v>0</v>
      </c>
      <c r="J1672" s="68">
        <v>0</v>
      </c>
      <c r="K1672" s="65" t="str">
        <f t="shared" si="91"/>
        <v>1-30</v>
      </c>
      <c r="L1672" s="66" t="s">
        <v>555</v>
      </c>
    </row>
    <row r="1673" spans="1:12" x14ac:dyDescent="0.2">
      <c r="A1673" s="66">
        <v>349493</v>
      </c>
      <c r="B1673" s="67"/>
      <c r="C1673" s="66" t="s">
        <v>42</v>
      </c>
      <c r="D1673" s="66"/>
      <c r="E1673" s="68">
        <v>12304.029375355904</v>
      </c>
      <c r="F1673" s="68">
        <v>0</v>
      </c>
      <c r="G1673" s="68">
        <v>0</v>
      </c>
      <c r="H1673" s="68">
        <v>0</v>
      </c>
      <c r="I1673" s="68">
        <v>0</v>
      </c>
      <c r="J1673" s="68">
        <v>0</v>
      </c>
      <c r="K1673" s="65" t="str">
        <f t="shared" si="91"/>
        <v>1-30</v>
      </c>
      <c r="L1673" s="66" t="s">
        <v>555</v>
      </c>
    </row>
    <row r="1674" spans="1:12" x14ac:dyDescent="0.2">
      <c r="A1674" s="66">
        <v>309858</v>
      </c>
      <c r="B1674" s="67"/>
      <c r="C1674" s="66" t="s">
        <v>42</v>
      </c>
      <c r="D1674" s="66"/>
      <c r="E1674" s="68">
        <v>12286.715596653994</v>
      </c>
      <c r="F1674" s="68">
        <v>0</v>
      </c>
      <c r="G1674" s="68">
        <v>0</v>
      </c>
      <c r="H1674" s="68">
        <v>0</v>
      </c>
      <c r="I1674" s="68">
        <v>0</v>
      </c>
      <c r="J1674" s="68">
        <v>0</v>
      </c>
      <c r="K1674" s="65" t="str">
        <f t="shared" si="91"/>
        <v>1-30</v>
      </c>
      <c r="L1674" s="66" t="s">
        <v>555</v>
      </c>
    </row>
    <row r="1675" spans="1:12" x14ac:dyDescent="0.2">
      <c r="A1675" s="66">
        <v>327845</v>
      </c>
      <c r="B1675" s="67"/>
      <c r="C1675" s="66" t="s">
        <v>43</v>
      </c>
      <c r="D1675" s="66"/>
      <c r="E1675" s="68">
        <v>12156.85</v>
      </c>
      <c r="F1675" s="68">
        <v>0</v>
      </c>
      <c r="G1675" s="68">
        <v>0</v>
      </c>
      <c r="H1675" s="68">
        <v>0</v>
      </c>
      <c r="I1675" s="68">
        <v>12156.85</v>
      </c>
      <c r="J1675" s="68">
        <v>12156.85</v>
      </c>
      <c r="K1675" s="65" t="str">
        <f t="shared" si="91"/>
        <v>120+</v>
      </c>
      <c r="L1675" s="66" t="s">
        <v>3742</v>
      </c>
    </row>
    <row r="1676" spans="1:12" x14ac:dyDescent="0.2">
      <c r="A1676" s="66">
        <v>320587</v>
      </c>
      <c r="B1676" s="67"/>
      <c r="C1676" s="66" t="s">
        <v>42</v>
      </c>
      <c r="D1676" s="66"/>
      <c r="E1676" s="68">
        <v>12150.166346238948</v>
      </c>
      <c r="F1676" s="68">
        <v>0</v>
      </c>
      <c r="G1676" s="68">
        <v>0</v>
      </c>
      <c r="H1676" s="68">
        <v>0</v>
      </c>
      <c r="I1676" s="68">
        <v>0</v>
      </c>
      <c r="J1676" s="68">
        <v>0</v>
      </c>
      <c r="K1676" s="65" t="str">
        <f t="shared" si="91"/>
        <v>1-30</v>
      </c>
      <c r="L1676" s="66" t="s">
        <v>555</v>
      </c>
    </row>
    <row r="1677" spans="1:12" x14ac:dyDescent="0.2">
      <c r="A1677" s="66">
        <v>19906</v>
      </c>
      <c r="B1677" s="69"/>
      <c r="C1677" s="66" t="s">
        <v>42</v>
      </c>
      <c r="D1677" s="66"/>
      <c r="E1677" s="70">
        <v>12112.5</v>
      </c>
      <c r="F1677" s="68"/>
      <c r="G1677" s="68"/>
      <c r="H1677" s="68"/>
      <c r="I1677" s="68"/>
      <c r="J1677" s="68"/>
      <c r="K1677" s="69"/>
      <c r="L1677" s="66" t="s">
        <v>5021</v>
      </c>
    </row>
    <row r="1678" spans="1:12" x14ac:dyDescent="0.2">
      <c r="A1678" s="66">
        <v>339690</v>
      </c>
      <c r="B1678" s="67"/>
      <c r="C1678" s="66" t="s">
        <v>42</v>
      </c>
      <c r="D1678" s="66"/>
      <c r="E1678" s="68">
        <v>12110.26413653455</v>
      </c>
      <c r="F1678" s="68">
        <v>0</v>
      </c>
      <c r="G1678" s="68">
        <v>0</v>
      </c>
      <c r="H1678" s="68">
        <v>0</v>
      </c>
      <c r="I1678" s="68">
        <v>0</v>
      </c>
      <c r="J1678" s="68">
        <v>0</v>
      </c>
      <c r="K1678" s="65" t="str">
        <f>+IF(I1678&gt;0,"120+",IF(H1678&gt;0,"91-120",IF(G1678&gt;0,"61-90",IF(F1678&gt;0,"31-60","1-30"))))</f>
        <v>1-30</v>
      </c>
      <c r="L1678" s="66" t="s">
        <v>555</v>
      </c>
    </row>
    <row r="1679" spans="1:12" x14ac:dyDescent="0.2">
      <c r="A1679" s="66">
        <v>334885</v>
      </c>
      <c r="B1679" s="67"/>
      <c r="C1679" s="66" t="s">
        <v>42</v>
      </c>
      <c r="D1679" s="66"/>
      <c r="E1679" s="68">
        <v>12075.764163330748</v>
      </c>
      <c r="F1679" s="68">
        <v>0</v>
      </c>
      <c r="G1679" s="68">
        <v>0</v>
      </c>
      <c r="H1679" s="68">
        <v>0</v>
      </c>
      <c r="I1679" s="68">
        <v>0</v>
      </c>
      <c r="J1679" s="68">
        <v>0</v>
      </c>
      <c r="K1679" s="65" t="str">
        <f>+IF(I1679&gt;0,"120+",IF(H1679&gt;0,"91-120",IF(G1679&gt;0,"61-90",IF(F1679&gt;0,"31-60","1-30"))))</f>
        <v>1-30</v>
      </c>
      <c r="L1679" s="66" t="s">
        <v>555</v>
      </c>
    </row>
    <row r="1680" spans="1:12" x14ac:dyDescent="0.2">
      <c r="A1680" s="66">
        <v>338134</v>
      </c>
      <c r="B1680" s="67"/>
      <c r="C1680" s="66" t="s">
        <v>42</v>
      </c>
      <c r="D1680" s="66"/>
      <c r="E1680" s="68">
        <v>12006.367902223101</v>
      </c>
      <c r="F1680" s="68">
        <v>0</v>
      </c>
      <c r="G1680" s="68">
        <v>0</v>
      </c>
      <c r="H1680" s="68">
        <v>0</v>
      </c>
      <c r="I1680" s="68">
        <v>0</v>
      </c>
      <c r="J1680" s="68">
        <v>0</v>
      </c>
      <c r="K1680" s="65" t="str">
        <f>+IF(I1680&gt;0,"120+",IF(H1680&gt;0,"91-120",IF(G1680&gt;0,"61-90",IF(F1680&gt;0,"31-60","1-30"))))</f>
        <v>1-30</v>
      </c>
      <c r="L1680" s="66" t="s">
        <v>555</v>
      </c>
    </row>
    <row r="1681" spans="1:12" x14ac:dyDescent="0.2">
      <c r="A1681" s="66">
        <v>19863</v>
      </c>
      <c r="B1681" s="69"/>
      <c r="C1681" s="66" t="s">
        <v>42</v>
      </c>
      <c r="D1681" s="66"/>
      <c r="E1681" s="70">
        <v>11947.226000000001</v>
      </c>
      <c r="F1681" s="68"/>
      <c r="G1681" s="68"/>
      <c r="H1681" s="68"/>
      <c r="I1681" s="68"/>
      <c r="J1681" s="68"/>
      <c r="K1681" s="69"/>
      <c r="L1681" s="66" t="s">
        <v>5021</v>
      </c>
    </row>
    <row r="1682" spans="1:12" x14ac:dyDescent="0.2">
      <c r="A1682" s="66">
        <v>325844</v>
      </c>
      <c r="B1682" s="67"/>
      <c r="C1682" s="66" t="s">
        <v>42</v>
      </c>
      <c r="D1682" s="66"/>
      <c r="E1682" s="68">
        <v>11896.8</v>
      </c>
      <c r="F1682" s="68">
        <v>0</v>
      </c>
      <c r="G1682" s="68">
        <v>0</v>
      </c>
      <c r="H1682" s="68">
        <v>0</v>
      </c>
      <c r="I1682" s="68">
        <v>0</v>
      </c>
      <c r="J1682" s="68">
        <v>0</v>
      </c>
      <c r="K1682" s="65" t="str">
        <f>+IF(I1682&gt;0,"120+",IF(H1682&gt;0,"91-120",IF(G1682&gt;0,"61-90",IF(F1682&gt;0,"31-60","1-30"))))</f>
        <v>1-30</v>
      </c>
      <c r="L1682" s="66" t="s">
        <v>3243</v>
      </c>
    </row>
    <row r="1683" spans="1:12" x14ac:dyDescent="0.2">
      <c r="A1683" s="66">
        <v>319500</v>
      </c>
      <c r="B1683" s="67"/>
      <c r="C1683" s="66" t="s">
        <v>42</v>
      </c>
      <c r="D1683" s="66"/>
      <c r="E1683" s="68">
        <v>11896.433017310987</v>
      </c>
      <c r="F1683" s="68">
        <v>0</v>
      </c>
      <c r="G1683" s="68">
        <v>0</v>
      </c>
      <c r="H1683" s="68">
        <v>236839.2</v>
      </c>
      <c r="I1683" s="68">
        <v>0</v>
      </c>
      <c r="J1683" s="68">
        <v>236839.2</v>
      </c>
      <c r="K1683" s="65" t="str">
        <f>+IF(I1683&gt;0,"120+",IF(H1683&gt;0,"91-120",IF(G1683&gt;0,"61-90",IF(F1683&gt;0,"31-60","1-30"))))</f>
        <v>91-120</v>
      </c>
      <c r="L1683" s="66" t="s">
        <v>555</v>
      </c>
    </row>
    <row r="1684" spans="1:12" x14ac:dyDescent="0.2">
      <c r="A1684" s="66">
        <v>19761</v>
      </c>
      <c r="B1684" s="69"/>
      <c r="C1684" s="66" t="s">
        <v>42</v>
      </c>
      <c r="D1684" s="66"/>
      <c r="E1684" s="70">
        <v>11836.249660000001</v>
      </c>
      <c r="F1684" s="68"/>
      <c r="G1684" s="68"/>
      <c r="H1684" s="68"/>
      <c r="I1684" s="68"/>
      <c r="J1684" s="68"/>
      <c r="K1684" s="69"/>
      <c r="L1684" s="66" t="s">
        <v>5021</v>
      </c>
    </row>
    <row r="1685" spans="1:12" x14ac:dyDescent="0.2">
      <c r="A1685" s="66">
        <v>337000</v>
      </c>
      <c r="B1685" s="67"/>
      <c r="C1685" s="66" t="s">
        <v>42</v>
      </c>
      <c r="D1685" s="66"/>
      <c r="E1685" s="68">
        <v>11770.60184429712</v>
      </c>
      <c r="F1685" s="68">
        <v>0</v>
      </c>
      <c r="G1685" s="68">
        <v>0</v>
      </c>
      <c r="H1685" s="68">
        <v>0</v>
      </c>
      <c r="I1685" s="68">
        <v>0</v>
      </c>
      <c r="J1685" s="68">
        <v>0</v>
      </c>
      <c r="K1685" s="65" t="str">
        <f>+IF(I1685&gt;0,"120+",IF(H1685&gt;0,"91-120",IF(G1685&gt;0,"61-90",IF(F1685&gt;0,"31-60","1-30"))))</f>
        <v>1-30</v>
      </c>
      <c r="L1685" s="66" t="s">
        <v>555</v>
      </c>
    </row>
    <row r="1686" spans="1:12" x14ac:dyDescent="0.2">
      <c r="A1686" s="66">
        <v>341263</v>
      </c>
      <c r="B1686" s="67"/>
      <c r="C1686" s="66" t="s">
        <v>42</v>
      </c>
      <c r="D1686" s="66"/>
      <c r="E1686" s="68">
        <v>11731.221524292781</v>
      </c>
      <c r="F1686" s="68">
        <v>0</v>
      </c>
      <c r="G1686" s="68">
        <v>0</v>
      </c>
      <c r="H1686" s="68">
        <v>0</v>
      </c>
      <c r="I1686" s="68">
        <v>0</v>
      </c>
      <c r="J1686" s="68">
        <v>0</v>
      </c>
      <c r="K1686" s="65" t="str">
        <f>+IF(I1686&gt;0,"120+",IF(H1686&gt;0,"91-120",IF(G1686&gt;0,"61-90",IF(F1686&gt;0,"31-60","1-30"))))</f>
        <v>1-30</v>
      </c>
      <c r="L1686" s="66" t="s">
        <v>555</v>
      </c>
    </row>
    <row r="1687" spans="1:12" x14ac:dyDescent="0.2">
      <c r="A1687" s="66">
        <v>341618</v>
      </c>
      <c r="B1687" s="67"/>
      <c r="C1687" s="66" t="s">
        <v>42</v>
      </c>
      <c r="D1687" s="66"/>
      <c r="E1687" s="68">
        <v>11641.503209782892</v>
      </c>
      <c r="F1687" s="68">
        <v>0</v>
      </c>
      <c r="G1687" s="68">
        <v>118571.06</v>
      </c>
      <c r="H1687" s="68">
        <v>0</v>
      </c>
      <c r="I1687" s="68">
        <v>0</v>
      </c>
      <c r="J1687" s="68">
        <v>118571.06</v>
      </c>
      <c r="K1687" s="65" t="str">
        <f>+IF(I1687&gt;0,"120+",IF(H1687&gt;0,"91-120",IF(G1687&gt;0,"61-90",IF(F1687&gt;0,"31-60","1-30"))))</f>
        <v>61-90</v>
      </c>
      <c r="L1687" s="66" t="s">
        <v>555</v>
      </c>
    </row>
    <row r="1688" spans="1:12" x14ac:dyDescent="0.2">
      <c r="A1688" s="66">
        <v>320336</v>
      </c>
      <c r="B1688" s="67"/>
      <c r="C1688" s="66" t="s">
        <v>42</v>
      </c>
      <c r="D1688" s="66"/>
      <c r="E1688" s="68">
        <v>11592.46</v>
      </c>
      <c r="F1688" s="68">
        <v>0</v>
      </c>
      <c r="G1688" s="68">
        <v>11592.46</v>
      </c>
      <c r="H1688" s="68">
        <v>0</v>
      </c>
      <c r="I1688" s="68">
        <v>0</v>
      </c>
      <c r="J1688" s="68">
        <v>11592.46</v>
      </c>
      <c r="K1688" s="65" t="str">
        <f>+IF(I1688&gt;0,"120+",IF(H1688&gt;0,"91-120",IF(G1688&gt;0,"61-90",IF(F1688&gt;0,"31-60","1-30"))))</f>
        <v>61-90</v>
      </c>
      <c r="L1688" s="66" t="s">
        <v>3243</v>
      </c>
    </row>
    <row r="1689" spans="1:12" x14ac:dyDescent="0.2">
      <c r="A1689" s="66">
        <v>20133</v>
      </c>
      <c r="B1689" s="69"/>
      <c r="C1689" s="66" t="s">
        <v>43</v>
      </c>
      <c r="D1689" s="66"/>
      <c r="E1689" s="70">
        <v>11320.69304</v>
      </c>
      <c r="F1689" s="68"/>
      <c r="G1689" s="68"/>
      <c r="H1689" s="68"/>
      <c r="I1689" s="68"/>
      <c r="J1689" s="68"/>
      <c r="K1689" s="69"/>
      <c r="L1689" s="66" t="s">
        <v>5021</v>
      </c>
    </row>
    <row r="1690" spans="1:12" x14ac:dyDescent="0.2">
      <c r="A1690" s="66">
        <v>356627</v>
      </c>
      <c r="B1690" s="67"/>
      <c r="C1690" s="66" t="s">
        <v>42</v>
      </c>
      <c r="D1690" s="66"/>
      <c r="E1690" s="68">
        <v>11308.656626246213</v>
      </c>
      <c r="F1690" s="68">
        <v>0</v>
      </c>
      <c r="G1690" s="68">
        <v>0</v>
      </c>
      <c r="H1690" s="68">
        <v>0</v>
      </c>
      <c r="I1690" s="68">
        <v>0</v>
      </c>
      <c r="J1690" s="68">
        <v>0</v>
      </c>
      <c r="K1690" s="65" t="str">
        <f>+IF(I1690&gt;0,"120+",IF(H1690&gt;0,"91-120",IF(G1690&gt;0,"61-90",IF(F1690&gt;0,"31-60","1-30"))))</f>
        <v>1-30</v>
      </c>
      <c r="L1690" s="66" t="s">
        <v>555</v>
      </c>
    </row>
    <row r="1691" spans="1:12" x14ac:dyDescent="0.2">
      <c r="A1691" s="66">
        <v>320009</v>
      </c>
      <c r="B1691" s="67"/>
      <c r="C1691" s="66" t="s">
        <v>43</v>
      </c>
      <c r="D1691" s="66"/>
      <c r="E1691" s="68">
        <v>11174.828837231466</v>
      </c>
      <c r="F1691" s="68">
        <v>0</v>
      </c>
      <c r="G1691" s="68">
        <v>0</v>
      </c>
      <c r="H1691" s="68">
        <v>0</v>
      </c>
      <c r="I1691" s="68">
        <v>222473.2</v>
      </c>
      <c r="J1691" s="68">
        <v>222473.2</v>
      </c>
      <c r="K1691" s="65" t="str">
        <f>+IF(I1691&gt;0,"120+",IF(H1691&gt;0,"91-120",IF(G1691&gt;0,"61-90",IF(F1691&gt;0,"31-60","1-30"))))</f>
        <v>120+</v>
      </c>
      <c r="L1691" s="66" t="s">
        <v>555</v>
      </c>
    </row>
    <row r="1692" spans="1:12" x14ac:dyDescent="0.2">
      <c r="A1692" s="66">
        <v>314557</v>
      </c>
      <c r="B1692" s="67"/>
      <c r="C1692" s="66" t="s">
        <v>42</v>
      </c>
      <c r="D1692" s="66"/>
      <c r="E1692" s="68">
        <v>11137.832433027388</v>
      </c>
      <c r="F1692" s="68">
        <v>0</v>
      </c>
      <c r="G1692" s="68">
        <v>0</v>
      </c>
      <c r="H1692" s="68">
        <v>0</v>
      </c>
      <c r="I1692" s="68">
        <v>0</v>
      </c>
      <c r="J1692" s="68">
        <v>0</v>
      </c>
      <c r="K1692" s="65" t="str">
        <f>+IF(I1692&gt;0,"120+",IF(H1692&gt;0,"91-120",IF(G1692&gt;0,"61-90",IF(F1692&gt;0,"31-60","1-30"))))</f>
        <v>1-30</v>
      </c>
      <c r="L1692" s="66" t="s">
        <v>555</v>
      </c>
    </row>
    <row r="1693" spans="1:12" x14ac:dyDescent="0.2">
      <c r="A1693" s="66">
        <v>20060</v>
      </c>
      <c r="B1693" s="69"/>
      <c r="C1693" s="66" t="s">
        <v>42</v>
      </c>
      <c r="D1693" s="66"/>
      <c r="E1693" s="70">
        <v>11047.987200000001</v>
      </c>
      <c r="F1693" s="68"/>
      <c r="G1693" s="68"/>
      <c r="H1693" s="68"/>
      <c r="I1693" s="68"/>
      <c r="J1693" s="68"/>
      <c r="K1693" s="69"/>
      <c r="L1693" s="66" t="s">
        <v>5021</v>
      </c>
    </row>
    <row r="1694" spans="1:12" x14ac:dyDescent="0.2">
      <c r="A1694" s="66">
        <v>315120</v>
      </c>
      <c r="B1694" s="67"/>
      <c r="C1694" s="66" t="s">
        <v>42</v>
      </c>
      <c r="D1694" s="66"/>
      <c r="E1694" s="68">
        <v>10821.532113792533</v>
      </c>
      <c r="F1694" s="68">
        <v>0</v>
      </c>
      <c r="G1694" s="68">
        <v>0</v>
      </c>
      <c r="H1694" s="68">
        <v>0</v>
      </c>
      <c r="I1694" s="68">
        <v>0</v>
      </c>
      <c r="J1694" s="68">
        <v>0</v>
      </c>
      <c r="K1694" s="65" t="str">
        <f>+IF(I1694&gt;0,"120+",IF(H1694&gt;0,"91-120",IF(G1694&gt;0,"61-90",IF(F1694&gt;0,"31-60","1-30"))))</f>
        <v>1-30</v>
      </c>
      <c r="L1694" s="66" t="s">
        <v>555</v>
      </c>
    </row>
    <row r="1695" spans="1:12" x14ac:dyDescent="0.2">
      <c r="A1695" s="66">
        <v>19935</v>
      </c>
      <c r="B1695" s="69"/>
      <c r="C1695" s="66" t="s">
        <v>42</v>
      </c>
      <c r="D1695" s="66"/>
      <c r="E1695" s="70">
        <v>10786.237520000001</v>
      </c>
      <c r="F1695" s="68"/>
      <c r="G1695" s="68"/>
      <c r="H1695" s="68"/>
      <c r="I1695" s="68"/>
      <c r="J1695" s="68"/>
      <c r="K1695" s="69"/>
      <c r="L1695" s="66" t="s">
        <v>5021</v>
      </c>
    </row>
    <row r="1696" spans="1:12" x14ac:dyDescent="0.2">
      <c r="A1696" s="66">
        <v>335203</v>
      </c>
      <c r="B1696" s="67"/>
      <c r="C1696" s="66" t="s">
        <v>42</v>
      </c>
      <c r="D1696" s="66"/>
      <c r="E1696" s="68">
        <v>10708.02</v>
      </c>
      <c r="F1696" s="68">
        <v>0</v>
      </c>
      <c r="G1696" s="68">
        <v>0</v>
      </c>
      <c r="H1696" s="68">
        <v>0</v>
      </c>
      <c r="I1696" s="68">
        <v>0</v>
      </c>
      <c r="J1696" s="68">
        <v>0</v>
      </c>
      <c r="K1696" s="65" t="str">
        <f>+IF(I1696&gt;0,"120+",IF(H1696&gt;0,"91-120",IF(G1696&gt;0,"61-90",IF(F1696&gt;0,"31-60","1-30"))))</f>
        <v>1-30</v>
      </c>
      <c r="L1696" s="66" t="s">
        <v>3243</v>
      </c>
    </row>
    <row r="1697" spans="1:12" x14ac:dyDescent="0.2">
      <c r="A1697" s="66">
        <v>336728</v>
      </c>
      <c r="B1697" s="67"/>
      <c r="C1697" s="66" t="s">
        <v>42</v>
      </c>
      <c r="D1697" s="66"/>
      <c r="E1697" s="68">
        <v>10671.972791076052</v>
      </c>
      <c r="F1697" s="68">
        <v>0</v>
      </c>
      <c r="G1697" s="68">
        <v>0</v>
      </c>
      <c r="H1697" s="68">
        <v>0</v>
      </c>
      <c r="I1697" s="68">
        <v>0</v>
      </c>
      <c r="J1697" s="68">
        <v>0</v>
      </c>
      <c r="K1697" s="65" t="str">
        <f>+IF(I1697&gt;0,"120+",IF(H1697&gt;0,"91-120",IF(G1697&gt;0,"61-90",IF(F1697&gt;0,"31-60","1-30"))))</f>
        <v>1-30</v>
      </c>
      <c r="L1697" s="66" t="s">
        <v>555</v>
      </c>
    </row>
    <row r="1698" spans="1:12" x14ac:dyDescent="0.2">
      <c r="A1698" s="66">
        <v>316539</v>
      </c>
      <c r="B1698" s="67"/>
      <c r="C1698" s="66" t="s">
        <v>42</v>
      </c>
      <c r="D1698" s="66"/>
      <c r="E1698" s="68">
        <v>10608.863819069096</v>
      </c>
      <c r="F1698" s="68">
        <v>0</v>
      </c>
      <c r="G1698" s="68">
        <v>0</v>
      </c>
      <c r="H1698" s="68">
        <v>0</v>
      </c>
      <c r="I1698" s="68">
        <v>0</v>
      </c>
      <c r="J1698" s="68">
        <v>0</v>
      </c>
      <c r="K1698" s="65" t="str">
        <f>+IF(I1698&gt;0,"120+",IF(H1698&gt;0,"91-120",IF(G1698&gt;0,"61-90",IF(F1698&gt;0,"31-60","1-30"))))</f>
        <v>1-30</v>
      </c>
      <c r="L1698" s="66" t="s">
        <v>555</v>
      </c>
    </row>
    <row r="1699" spans="1:12" x14ac:dyDescent="0.2">
      <c r="A1699" s="66">
        <v>332499</v>
      </c>
      <c r="B1699" s="67"/>
      <c r="C1699" s="66" t="s">
        <v>42</v>
      </c>
      <c r="D1699" s="66"/>
      <c r="E1699" s="68">
        <v>10607.11</v>
      </c>
      <c r="F1699" s="68">
        <v>0</v>
      </c>
      <c r="G1699" s="68">
        <v>0</v>
      </c>
      <c r="H1699" s="68">
        <v>0</v>
      </c>
      <c r="I1699" s="68">
        <v>0</v>
      </c>
      <c r="J1699" s="68">
        <v>0</v>
      </c>
      <c r="K1699" s="65" t="str">
        <f>+IF(I1699&gt;0,"120+",IF(H1699&gt;0,"91-120",IF(G1699&gt;0,"61-90",IF(F1699&gt;0,"31-60","1-30"))))</f>
        <v>1-30</v>
      </c>
      <c r="L1699" s="66" t="s">
        <v>3742</v>
      </c>
    </row>
    <row r="1700" spans="1:12" x14ac:dyDescent="0.2">
      <c r="A1700" s="66">
        <v>358373</v>
      </c>
      <c r="B1700" s="67"/>
      <c r="C1700" s="66" t="s">
        <v>42</v>
      </c>
      <c r="D1700" s="66"/>
      <c r="E1700" s="68">
        <v>10577.84</v>
      </c>
      <c r="F1700" s="68">
        <v>0</v>
      </c>
      <c r="G1700" s="68">
        <v>0</v>
      </c>
      <c r="H1700" s="68">
        <v>0</v>
      </c>
      <c r="I1700" s="68">
        <v>0</v>
      </c>
      <c r="J1700" s="68">
        <v>0</v>
      </c>
      <c r="K1700" s="65" t="str">
        <f>+IF(I1700&gt;0,"120+",IF(H1700&gt;0,"91-120",IF(G1700&gt;0,"61-90",IF(F1700&gt;0,"31-60","1-30"))))</f>
        <v>1-30</v>
      </c>
      <c r="L1700" s="66" t="s">
        <v>555</v>
      </c>
    </row>
    <row r="1701" spans="1:12" x14ac:dyDescent="0.2">
      <c r="A1701" s="66">
        <v>18758</v>
      </c>
      <c r="B1701" s="69"/>
      <c r="C1701" s="66" t="s">
        <v>43</v>
      </c>
      <c r="D1701" s="66"/>
      <c r="E1701" s="70">
        <v>10409.65454</v>
      </c>
      <c r="F1701" s="68"/>
      <c r="G1701" s="68"/>
      <c r="H1701" s="68"/>
      <c r="I1701" s="68"/>
      <c r="J1701" s="68"/>
      <c r="K1701" s="69"/>
      <c r="L1701" s="66" t="s">
        <v>5021</v>
      </c>
    </row>
    <row r="1702" spans="1:12" x14ac:dyDescent="0.2">
      <c r="A1702" s="66">
        <v>19733</v>
      </c>
      <c r="B1702" s="69"/>
      <c r="C1702" s="66" t="s">
        <v>42</v>
      </c>
      <c r="D1702" s="66"/>
      <c r="E1702" s="70">
        <v>10341.89662</v>
      </c>
      <c r="F1702" s="68"/>
      <c r="G1702" s="68"/>
      <c r="H1702" s="68"/>
      <c r="I1702" s="68"/>
      <c r="J1702" s="68"/>
      <c r="K1702" s="69"/>
      <c r="L1702" s="66" t="s">
        <v>5021</v>
      </c>
    </row>
    <row r="1703" spans="1:12" x14ac:dyDescent="0.2">
      <c r="A1703" s="66">
        <v>316056</v>
      </c>
      <c r="B1703" s="67"/>
      <c r="C1703" s="66" t="s">
        <v>42</v>
      </c>
      <c r="D1703" s="66"/>
      <c r="E1703" s="68">
        <v>10259.14</v>
      </c>
      <c r="F1703" s="68">
        <v>0</v>
      </c>
      <c r="G1703" s="68">
        <v>0</v>
      </c>
      <c r="H1703" s="68">
        <v>0</v>
      </c>
      <c r="I1703" s="68">
        <v>0</v>
      </c>
      <c r="J1703" s="68">
        <v>0</v>
      </c>
      <c r="K1703" s="65" t="str">
        <f>+IF(I1703&gt;0,"120+",IF(H1703&gt;0,"91-120",IF(G1703&gt;0,"61-90",IF(F1703&gt;0,"31-60","1-30"))))</f>
        <v>1-30</v>
      </c>
      <c r="L1703" s="66" t="s">
        <v>3742</v>
      </c>
    </row>
    <row r="1704" spans="1:12" x14ac:dyDescent="0.2">
      <c r="A1704" s="66">
        <v>327592</v>
      </c>
      <c r="B1704" s="67"/>
      <c r="C1704" s="66" t="s">
        <v>42</v>
      </c>
      <c r="D1704" s="66"/>
      <c r="E1704" s="68">
        <v>10248.421878129375</v>
      </c>
      <c r="F1704" s="68">
        <v>0</v>
      </c>
      <c r="G1704" s="68">
        <v>0</v>
      </c>
      <c r="H1704" s="68">
        <v>0</v>
      </c>
      <c r="I1704" s="68">
        <v>0</v>
      </c>
      <c r="J1704" s="68">
        <v>0</v>
      </c>
      <c r="K1704" s="65" t="str">
        <f>+IF(I1704&gt;0,"120+",IF(H1704&gt;0,"91-120",IF(G1704&gt;0,"61-90",IF(F1704&gt;0,"31-60","1-30"))))</f>
        <v>1-30</v>
      </c>
      <c r="L1704" s="66" t="s">
        <v>555</v>
      </c>
    </row>
    <row r="1705" spans="1:12" x14ac:dyDescent="0.2">
      <c r="A1705" s="66">
        <v>308882</v>
      </c>
      <c r="B1705" s="67"/>
      <c r="C1705" s="66" t="s">
        <v>42</v>
      </c>
      <c r="D1705" s="66"/>
      <c r="E1705" s="68">
        <v>10234.19975592781</v>
      </c>
      <c r="F1705" s="68">
        <v>0</v>
      </c>
      <c r="G1705" s="68">
        <v>203746.76</v>
      </c>
      <c r="H1705" s="68">
        <v>0</v>
      </c>
      <c r="I1705" s="68">
        <v>0</v>
      </c>
      <c r="J1705" s="68">
        <v>203746.76</v>
      </c>
      <c r="K1705" s="65" t="str">
        <f>+IF(I1705&gt;0,"120+",IF(H1705&gt;0,"91-120",IF(G1705&gt;0,"61-90",IF(F1705&gt;0,"31-60","1-30"))))</f>
        <v>61-90</v>
      </c>
      <c r="L1705" s="66" t="s">
        <v>555</v>
      </c>
    </row>
    <row r="1706" spans="1:12" x14ac:dyDescent="0.2">
      <c r="A1706" s="66">
        <v>20273</v>
      </c>
      <c r="B1706" s="69"/>
      <c r="C1706" s="66" t="s">
        <v>42</v>
      </c>
      <c r="D1706" s="66"/>
      <c r="E1706" s="70">
        <v>10211.459360000001</v>
      </c>
      <c r="F1706" s="68"/>
      <c r="G1706" s="68"/>
      <c r="H1706" s="68"/>
      <c r="I1706" s="68"/>
      <c r="J1706" s="68"/>
      <c r="K1706" s="69"/>
      <c r="L1706" s="66" t="s">
        <v>5021</v>
      </c>
    </row>
    <row r="1707" spans="1:12" x14ac:dyDescent="0.2">
      <c r="A1707" s="66">
        <v>350842</v>
      </c>
      <c r="B1707" s="67"/>
      <c r="C1707" s="66" t="s">
        <v>42</v>
      </c>
      <c r="D1707" s="66"/>
      <c r="E1707" s="68">
        <v>10098.756067812883</v>
      </c>
      <c r="F1707" s="68">
        <v>0</v>
      </c>
      <c r="G1707" s="68">
        <v>0</v>
      </c>
      <c r="H1707" s="68">
        <v>0</v>
      </c>
      <c r="I1707" s="68">
        <v>0</v>
      </c>
      <c r="J1707" s="68">
        <v>0</v>
      </c>
      <c r="K1707" s="65" t="str">
        <f t="shared" ref="K1707:K1714" si="92">+IF(I1707&gt;0,"120+",IF(H1707&gt;0,"91-120",IF(G1707&gt;0,"61-90",IF(F1707&gt;0,"31-60","1-30"))))</f>
        <v>1-30</v>
      </c>
      <c r="L1707" s="66" t="s">
        <v>555</v>
      </c>
    </row>
    <row r="1708" spans="1:12" x14ac:dyDescent="0.2">
      <c r="A1708" s="66">
        <v>336554</v>
      </c>
      <c r="B1708" s="67"/>
      <c r="C1708" s="66" t="s">
        <v>42</v>
      </c>
      <c r="D1708" s="66"/>
      <c r="E1708" s="68">
        <v>9971.0499999999993</v>
      </c>
      <c r="F1708" s="68">
        <v>0</v>
      </c>
      <c r="G1708" s="68">
        <v>0</v>
      </c>
      <c r="H1708" s="68">
        <v>0</v>
      </c>
      <c r="I1708" s="68">
        <v>0</v>
      </c>
      <c r="J1708" s="68">
        <v>0</v>
      </c>
      <c r="K1708" s="65" t="str">
        <f t="shared" si="92"/>
        <v>1-30</v>
      </c>
      <c r="L1708" s="66" t="s">
        <v>3804</v>
      </c>
    </row>
    <row r="1709" spans="1:12" x14ac:dyDescent="0.2">
      <c r="A1709" s="66">
        <v>320402</v>
      </c>
      <c r="B1709" s="67"/>
      <c r="C1709" s="66" t="s">
        <v>42</v>
      </c>
      <c r="D1709" s="66"/>
      <c r="E1709" s="68">
        <v>9955.7643175971243</v>
      </c>
      <c r="F1709" s="68">
        <v>0</v>
      </c>
      <c r="G1709" s="68">
        <v>0</v>
      </c>
      <c r="H1709" s="68">
        <v>0</v>
      </c>
      <c r="I1709" s="68">
        <v>0</v>
      </c>
      <c r="J1709" s="68">
        <v>0</v>
      </c>
      <c r="K1709" s="65" t="str">
        <f t="shared" si="92"/>
        <v>1-30</v>
      </c>
      <c r="L1709" s="66" t="s">
        <v>555</v>
      </c>
    </row>
    <row r="1710" spans="1:12" x14ac:dyDescent="0.2">
      <c r="A1710" s="66">
        <v>357732</v>
      </c>
      <c r="B1710" s="67"/>
      <c r="C1710" s="66" t="s">
        <v>42</v>
      </c>
      <c r="D1710" s="66"/>
      <c r="E1710" s="68">
        <v>9843.75</v>
      </c>
      <c r="F1710" s="68">
        <v>0</v>
      </c>
      <c r="G1710" s="68">
        <v>0</v>
      </c>
      <c r="H1710" s="68">
        <v>0</v>
      </c>
      <c r="I1710" s="68">
        <v>0</v>
      </c>
      <c r="J1710" s="68">
        <v>0</v>
      </c>
      <c r="K1710" s="65" t="str">
        <f t="shared" si="92"/>
        <v>1-30</v>
      </c>
      <c r="L1710" s="66" t="s">
        <v>3742</v>
      </c>
    </row>
    <row r="1711" spans="1:12" x14ac:dyDescent="0.2">
      <c r="A1711" s="66">
        <v>313406</v>
      </c>
      <c r="B1711" s="67"/>
      <c r="C1711" s="66" t="s">
        <v>42</v>
      </c>
      <c r="D1711" s="66"/>
      <c r="E1711" s="68">
        <v>9536.5341892509259</v>
      </c>
      <c r="F1711" s="68">
        <v>0</v>
      </c>
      <c r="G1711" s="68">
        <v>0</v>
      </c>
      <c r="H1711" s="68">
        <v>0</v>
      </c>
      <c r="I1711" s="68">
        <v>0</v>
      </c>
      <c r="J1711" s="68">
        <v>0</v>
      </c>
      <c r="K1711" s="65" t="str">
        <f t="shared" si="92"/>
        <v>1-30</v>
      </c>
      <c r="L1711" s="66" t="s">
        <v>555</v>
      </c>
    </row>
    <row r="1712" spans="1:12" x14ac:dyDescent="0.2">
      <c r="A1712" s="66">
        <v>341362</v>
      </c>
      <c r="B1712" s="67"/>
      <c r="C1712" s="66" t="s">
        <v>42</v>
      </c>
      <c r="D1712" s="66"/>
      <c r="E1712" s="68">
        <v>9520.6625138491763</v>
      </c>
      <c r="F1712" s="68">
        <v>0</v>
      </c>
      <c r="G1712" s="68">
        <v>0</v>
      </c>
      <c r="H1712" s="68">
        <v>0</v>
      </c>
      <c r="I1712" s="68">
        <v>0</v>
      </c>
      <c r="J1712" s="68">
        <v>0</v>
      </c>
      <c r="K1712" s="65" t="str">
        <f t="shared" si="92"/>
        <v>1-30</v>
      </c>
      <c r="L1712" s="66" t="s">
        <v>555</v>
      </c>
    </row>
    <row r="1713" spans="1:12" x14ac:dyDescent="0.2">
      <c r="A1713" s="66">
        <v>314244</v>
      </c>
      <c r="B1713" s="67"/>
      <c r="C1713" s="66" t="s">
        <v>42</v>
      </c>
      <c r="D1713" s="66"/>
      <c r="E1713" s="68">
        <v>9450</v>
      </c>
      <c r="F1713" s="68">
        <v>0</v>
      </c>
      <c r="G1713" s="68">
        <v>0</v>
      </c>
      <c r="H1713" s="68">
        <v>0</v>
      </c>
      <c r="I1713" s="68">
        <v>0</v>
      </c>
      <c r="J1713" s="68">
        <v>0</v>
      </c>
      <c r="K1713" s="65" t="str">
        <f t="shared" si="92"/>
        <v>1-30</v>
      </c>
      <c r="L1713" s="66" t="s">
        <v>3639</v>
      </c>
    </row>
    <row r="1714" spans="1:12" x14ac:dyDescent="0.2">
      <c r="A1714" s="66">
        <v>438298</v>
      </c>
      <c r="B1714" s="67"/>
      <c r="C1714" s="66" t="s">
        <v>42</v>
      </c>
      <c r="D1714" s="66"/>
      <c r="E1714" s="68">
        <v>9366.7181121322119</v>
      </c>
      <c r="F1714" s="68">
        <v>0</v>
      </c>
      <c r="G1714" s="68">
        <v>0</v>
      </c>
      <c r="H1714" s="68">
        <v>0</v>
      </c>
      <c r="I1714" s="68">
        <v>0</v>
      </c>
      <c r="J1714" s="68">
        <v>0</v>
      </c>
      <c r="K1714" s="65" t="str">
        <f t="shared" si="92"/>
        <v>1-30</v>
      </c>
      <c r="L1714" s="66" t="s">
        <v>555</v>
      </c>
    </row>
    <row r="1715" spans="1:12" x14ac:dyDescent="0.2">
      <c r="A1715" s="66">
        <v>20235</v>
      </c>
      <c r="B1715" s="69"/>
      <c r="C1715" s="66" t="s">
        <v>42</v>
      </c>
      <c r="D1715" s="66"/>
      <c r="E1715" s="70">
        <v>9319.5669400000006</v>
      </c>
      <c r="F1715" s="68"/>
      <c r="G1715" s="68"/>
      <c r="H1715" s="68"/>
      <c r="I1715" s="68"/>
      <c r="J1715" s="68"/>
      <c r="K1715" s="69"/>
      <c r="L1715" s="66" t="s">
        <v>5021</v>
      </c>
    </row>
    <row r="1716" spans="1:12" x14ac:dyDescent="0.2">
      <c r="A1716" s="66">
        <v>355159</v>
      </c>
      <c r="B1716" s="67"/>
      <c r="C1716" s="66" t="s">
        <v>42</v>
      </c>
      <c r="D1716" s="66"/>
      <c r="E1716" s="68">
        <v>9289.0218458236504</v>
      </c>
      <c r="F1716" s="68">
        <v>0</v>
      </c>
      <c r="G1716" s="68">
        <v>0</v>
      </c>
      <c r="H1716" s="68">
        <v>0</v>
      </c>
      <c r="I1716" s="68">
        <v>0</v>
      </c>
      <c r="J1716" s="68">
        <v>0</v>
      </c>
      <c r="K1716" s="65" t="str">
        <f t="shared" ref="K1716:K1722" si="93">+IF(I1716&gt;0,"120+",IF(H1716&gt;0,"91-120",IF(G1716&gt;0,"61-90",IF(F1716&gt;0,"31-60","1-30"))))</f>
        <v>1-30</v>
      </c>
      <c r="L1716" s="66" t="s">
        <v>555</v>
      </c>
    </row>
    <row r="1717" spans="1:12" x14ac:dyDescent="0.2">
      <c r="A1717" s="66">
        <v>335790</v>
      </c>
      <c r="B1717" s="67"/>
      <c r="C1717" s="66" t="s">
        <v>42</v>
      </c>
      <c r="D1717" s="66"/>
      <c r="E1717" s="68">
        <v>9268.5400000000009</v>
      </c>
      <c r="F1717" s="68">
        <v>0</v>
      </c>
      <c r="G1717" s="68">
        <v>0</v>
      </c>
      <c r="H1717" s="68">
        <v>0</v>
      </c>
      <c r="I1717" s="68">
        <v>0</v>
      </c>
      <c r="J1717" s="68">
        <v>0</v>
      </c>
      <c r="K1717" s="65" t="str">
        <f t="shared" si="93"/>
        <v>1-30</v>
      </c>
      <c r="L1717" s="66" t="s">
        <v>3804</v>
      </c>
    </row>
    <row r="1718" spans="1:12" x14ac:dyDescent="0.2">
      <c r="A1718" s="66">
        <v>312762</v>
      </c>
      <c r="B1718" s="67"/>
      <c r="C1718" s="66" t="s">
        <v>42</v>
      </c>
      <c r="D1718" s="66"/>
      <c r="E1718" s="68">
        <v>9228.16</v>
      </c>
      <c r="F1718" s="68">
        <v>0</v>
      </c>
      <c r="G1718" s="68">
        <v>0</v>
      </c>
      <c r="H1718" s="68">
        <v>0</v>
      </c>
      <c r="I1718" s="68">
        <v>0</v>
      </c>
      <c r="J1718" s="68">
        <v>0</v>
      </c>
      <c r="K1718" s="65" t="str">
        <f t="shared" si="93"/>
        <v>1-30</v>
      </c>
      <c r="L1718" s="66" t="s">
        <v>5022</v>
      </c>
    </row>
    <row r="1719" spans="1:12" x14ac:dyDescent="0.2">
      <c r="A1719" s="66">
        <v>336657</v>
      </c>
      <c r="B1719" s="67"/>
      <c r="C1719" s="66" t="s">
        <v>42</v>
      </c>
      <c r="D1719" s="66"/>
      <c r="E1719" s="68">
        <v>9126.4795750057365</v>
      </c>
      <c r="F1719" s="68">
        <v>0</v>
      </c>
      <c r="G1719" s="68">
        <v>0</v>
      </c>
      <c r="H1719" s="68">
        <v>0</v>
      </c>
      <c r="I1719" s="68">
        <v>0</v>
      </c>
      <c r="J1719" s="68">
        <v>0</v>
      </c>
      <c r="K1719" s="65" t="str">
        <f t="shared" si="93"/>
        <v>1-30</v>
      </c>
      <c r="L1719" s="66" t="s">
        <v>555</v>
      </c>
    </row>
    <row r="1720" spans="1:12" x14ac:dyDescent="0.2">
      <c r="A1720" s="66">
        <v>310598</v>
      </c>
      <c r="B1720" s="67"/>
      <c r="C1720" s="66" t="s">
        <v>42</v>
      </c>
      <c r="D1720" s="66"/>
      <c r="E1720" s="68">
        <v>8884.3549013790562</v>
      </c>
      <c r="F1720" s="68">
        <v>0</v>
      </c>
      <c r="G1720" s="68">
        <v>0</v>
      </c>
      <c r="H1720" s="68">
        <v>0</v>
      </c>
      <c r="I1720" s="68">
        <v>0</v>
      </c>
      <c r="J1720" s="68">
        <v>0</v>
      </c>
      <c r="K1720" s="65" t="str">
        <f t="shared" si="93"/>
        <v>1-30</v>
      </c>
      <c r="L1720" s="66" t="s">
        <v>555</v>
      </c>
    </row>
    <row r="1721" spans="1:12" x14ac:dyDescent="0.2">
      <c r="A1721" s="66">
        <v>315971</v>
      </c>
      <c r="B1721" s="67"/>
      <c r="C1721" s="66" t="s">
        <v>42</v>
      </c>
      <c r="D1721" s="66"/>
      <c r="E1721" s="68">
        <v>8825.8746238726108</v>
      </c>
      <c r="F1721" s="68">
        <v>0</v>
      </c>
      <c r="G1721" s="68">
        <v>0</v>
      </c>
      <c r="H1721" s="68">
        <v>0</v>
      </c>
      <c r="I1721" s="68">
        <v>0</v>
      </c>
      <c r="J1721" s="68">
        <v>0</v>
      </c>
      <c r="K1721" s="65" t="str">
        <f t="shared" si="93"/>
        <v>1-30</v>
      </c>
      <c r="L1721" s="66" t="s">
        <v>555</v>
      </c>
    </row>
    <row r="1722" spans="1:12" x14ac:dyDescent="0.2">
      <c r="A1722" s="66">
        <v>315252</v>
      </c>
      <c r="B1722" s="67"/>
      <c r="C1722" s="66" t="s">
        <v>42</v>
      </c>
      <c r="D1722" s="66"/>
      <c r="E1722" s="68">
        <v>8817.61</v>
      </c>
      <c r="F1722" s="68">
        <v>0</v>
      </c>
      <c r="G1722" s="68">
        <v>0</v>
      </c>
      <c r="H1722" s="68">
        <v>0</v>
      </c>
      <c r="I1722" s="68">
        <v>0</v>
      </c>
      <c r="J1722" s="68">
        <v>0</v>
      </c>
      <c r="K1722" s="65" t="str">
        <f t="shared" si="93"/>
        <v>1-30</v>
      </c>
      <c r="L1722" s="66" t="s">
        <v>5022</v>
      </c>
    </row>
    <row r="1723" spans="1:12" x14ac:dyDescent="0.2">
      <c r="A1723" s="66">
        <v>20034</v>
      </c>
      <c r="B1723" s="69"/>
      <c r="C1723" s="66" t="s">
        <v>42</v>
      </c>
      <c r="D1723" s="66"/>
      <c r="E1723" s="70">
        <v>8793.804540000001</v>
      </c>
      <c r="F1723" s="68"/>
      <c r="G1723" s="68"/>
      <c r="H1723" s="68"/>
      <c r="I1723" s="68"/>
      <c r="J1723" s="68"/>
      <c r="K1723" s="69"/>
      <c r="L1723" s="66" t="s">
        <v>5021</v>
      </c>
    </row>
    <row r="1724" spans="1:12" x14ac:dyDescent="0.2">
      <c r="A1724" s="66">
        <v>339367</v>
      </c>
      <c r="B1724" s="67"/>
      <c r="C1724" s="66" t="s">
        <v>42</v>
      </c>
      <c r="D1724" s="66"/>
      <c r="E1724" s="68">
        <v>8760.9599999999991</v>
      </c>
      <c r="F1724" s="68">
        <v>0</v>
      </c>
      <c r="G1724" s="68">
        <v>0</v>
      </c>
      <c r="H1724" s="68">
        <v>0</v>
      </c>
      <c r="I1724" s="68">
        <v>0</v>
      </c>
      <c r="J1724" s="68">
        <v>0</v>
      </c>
      <c r="K1724" s="65" t="str">
        <f t="shared" ref="K1724:K1736" si="94">+IF(I1724&gt;0,"120+",IF(H1724&gt;0,"91-120",IF(G1724&gt;0,"61-90",IF(F1724&gt;0,"31-60","1-30"))))</f>
        <v>1-30</v>
      </c>
      <c r="L1724" s="66" t="s">
        <v>555</v>
      </c>
    </row>
    <row r="1725" spans="1:12" x14ac:dyDescent="0.2">
      <c r="A1725" s="66">
        <v>313967</v>
      </c>
      <c r="B1725" s="67"/>
      <c r="C1725" s="66" t="s">
        <v>42</v>
      </c>
      <c r="D1725" s="66"/>
      <c r="E1725" s="68">
        <v>8757.4699999999993</v>
      </c>
      <c r="F1725" s="68">
        <v>0</v>
      </c>
      <c r="G1725" s="68">
        <v>0</v>
      </c>
      <c r="H1725" s="68">
        <v>0</v>
      </c>
      <c r="I1725" s="68">
        <v>0</v>
      </c>
      <c r="J1725" s="68">
        <v>0</v>
      </c>
      <c r="K1725" s="65" t="str">
        <f t="shared" si="94"/>
        <v>1-30</v>
      </c>
      <c r="L1725" s="66" t="s">
        <v>3243</v>
      </c>
    </row>
    <row r="1726" spans="1:12" x14ac:dyDescent="0.2">
      <c r="A1726" s="66">
        <v>314001</v>
      </c>
      <c r="B1726" s="67"/>
      <c r="C1726" s="66" t="s">
        <v>42</v>
      </c>
      <c r="D1726" s="66"/>
      <c r="E1726" s="68">
        <v>8755</v>
      </c>
      <c r="F1726" s="68">
        <v>0</v>
      </c>
      <c r="G1726" s="68">
        <v>0</v>
      </c>
      <c r="H1726" s="68">
        <v>0</v>
      </c>
      <c r="I1726" s="68">
        <v>0</v>
      </c>
      <c r="J1726" s="68">
        <v>0</v>
      </c>
      <c r="K1726" s="65" t="str">
        <f t="shared" si="94"/>
        <v>1-30</v>
      </c>
      <c r="L1726" s="66" t="s">
        <v>3639</v>
      </c>
    </row>
    <row r="1727" spans="1:12" x14ac:dyDescent="0.2">
      <c r="A1727" s="66">
        <v>313970</v>
      </c>
      <c r="B1727" s="67"/>
      <c r="C1727" s="66" t="s">
        <v>42</v>
      </c>
      <c r="D1727" s="66"/>
      <c r="E1727" s="68">
        <v>8452.0499999999993</v>
      </c>
      <c r="F1727" s="68">
        <v>0</v>
      </c>
      <c r="G1727" s="68">
        <v>0</v>
      </c>
      <c r="H1727" s="68">
        <v>0</v>
      </c>
      <c r="I1727" s="68">
        <v>0</v>
      </c>
      <c r="J1727" s="68">
        <v>0</v>
      </c>
      <c r="K1727" s="65" t="str">
        <f t="shared" si="94"/>
        <v>1-30</v>
      </c>
      <c r="L1727" s="66" t="s">
        <v>3243</v>
      </c>
    </row>
    <row r="1728" spans="1:12" x14ac:dyDescent="0.2">
      <c r="A1728" s="66">
        <v>320716</v>
      </c>
      <c r="B1728" s="67"/>
      <c r="C1728" s="66" t="s">
        <v>42</v>
      </c>
      <c r="D1728" s="66"/>
      <c r="E1728" s="68">
        <v>8440.52</v>
      </c>
      <c r="F1728" s="68">
        <v>0</v>
      </c>
      <c r="G1728" s="68">
        <v>0</v>
      </c>
      <c r="H1728" s="68">
        <v>0</v>
      </c>
      <c r="I1728" s="68">
        <v>0</v>
      </c>
      <c r="J1728" s="68">
        <v>0</v>
      </c>
      <c r="K1728" s="65" t="str">
        <f t="shared" si="94"/>
        <v>1-30</v>
      </c>
      <c r="L1728" s="66" t="s">
        <v>3804</v>
      </c>
    </row>
    <row r="1729" spans="1:12" x14ac:dyDescent="0.2">
      <c r="A1729" s="66">
        <v>415297</v>
      </c>
      <c r="B1729" s="67"/>
      <c r="C1729" s="66" t="s">
        <v>42</v>
      </c>
      <c r="D1729" s="66"/>
      <c r="E1729" s="68">
        <v>8396.3784881252814</v>
      </c>
      <c r="F1729" s="68">
        <v>0</v>
      </c>
      <c r="G1729" s="68">
        <v>0</v>
      </c>
      <c r="H1729" s="68">
        <v>0</v>
      </c>
      <c r="I1729" s="68">
        <v>0</v>
      </c>
      <c r="J1729" s="68">
        <v>0</v>
      </c>
      <c r="K1729" s="65" t="str">
        <f t="shared" si="94"/>
        <v>1-30</v>
      </c>
      <c r="L1729" s="66" t="s">
        <v>555</v>
      </c>
    </row>
    <row r="1730" spans="1:12" x14ac:dyDescent="0.2">
      <c r="A1730" s="66">
        <v>357813</v>
      </c>
      <c r="B1730" s="67"/>
      <c r="C1730" s="66" t="s">
        <v>42</v>
      </c>
      <c r="D1730" s="66"/>
      <c r="E1730" s="68">
        <v>8319.7300196168344</v>
      </c>
      <c r="F1730" s="68">
        <v>0</v>
      </c>
      <c r="G1730" s="68">
        <v>0</v>
      </c>
      <c r="H1730" s="68">
        <v>0</v>
      </c>
      <c r="I1730" s="68">
        <v>0</v>
      </c>
      <c r="J1730" s="68">
        <v>0</v>
      </c>
      <c r="K1730" s="65" t="str">
        <f t="shared" si="94"/>
        <v>1-30</v>
      </c>
      <c r="L1730" s="66" t="s">
        <v>555</v>
      </c>
    </row>
    <row r="1731" spans="1:12" x14ac:dyDescent="0.2">
      <c r="A1731" s="66">
        <v>318243</v>
      </c>
      <c r="B1731" s="67"/>
      <c r="C1731" s="66" t="s">
        <v>43</v>
      </c>
      <c r="D1731" s="66"/>
      <c r="E1731" s="68">
        <v>8186.107169002109</v>
      </c>
      <c r="F1731" s="68">
        <v>0</v>
      </c>
      <c r="G1731" s="68">
        <v>0</v>
      </c>
      <c r="H1731" s="68">
        <v>0</v>
      </c>
      <c r="I1731" s="68">
        <v>162972.47</v>
      </c>
      <c r="J1731" s="68">
        <v>162972.47</v>
      </c>
      <c r="K1731" s="65" t="str">
        <f t="shared" si="94"/>
        <v>120+</v>
      </c>
      <c r="L1731" s="66" t="s">
        <v>555</v>
      </c>
    </row>
    <row r="1732" spans="1:12" x14ac:dyDescent="0.2">
      <c r="A1732" s="66">
        <v>318072</v>
      </c>
      <c r="B1732" s="67"/>
      <c r="C1732" s="66" t="s">
        <v>43</v>
      </c>
      <c r="D1732" s="66"/>
      <c r="E1732" s="68">
        <v>8101.8428278928222</v>
      </c>
      <c r="F1732" s="68">
        <v>0</v>
      </c>
      <c r="G1732" s="68">
        <v>0</v>
      </c>
      <c r="H1732" s="68">
        <v>0</v>
      </c>
      <c r="I1732" s="68">
        <v>161294.9</v>
      </c>
      <c r="J1732" s="68">
        <v>161294.9</v>
      </c>
      <c r="K1732" s="65" t="str">
        <f t="shared" si="94"/>
        <v>120+</v>
      </c>
      <c r="L1732" s="66" t="s">
        <v>555</v>
      </c>
    </row>
    <row r="1733" spans="1:12" x14ac:dyDescent="0.2">
      <c r="A1733" s="66">
        <v>320647</v>
      </c>
      <c r="B1733" s="67"/>
      <c r="C1733" s="66" t="s">
        <v>42</v>
      </c>
      <c r="D1733" s="66"/>
      <c r="E1733" s="68">
        <v>8091.34</v>
      </c>
      <c r="F1733" s="68">
        <v>0</v>
      </c>
      <c r="G1733" s="68">
        <v>0</v>
      </c>
      <c r="H1733" s="68">
        <v>0</v>
      </c>
      <c r="I1733" s="68">
        <v>0</v>
      </c>
      <c r="J1733" s="68">
        <v>0</v>
      </c>
      <c r="K1733" s="65" t="str">
        <f t="shared" si="94"/>
        <v>1-30</v>
      </c>
      <c r="L1733" s="66" t="s">
        <v>3804</v>
      </c>
    </row>
    <row r="1734" spans="1:12" x14ac:dyDescent="0.2">
      <c r="A1734" s="66">
        <v>348338</v>
      </c>
      <c r="B1734" s="67"/>
      <c r="C1734" s="66" t="s">
        <v>42</v>
      </c>
      <c r="D1734" s="66"/>
      <c r="E1734" s="68">
        <v>8086.6045527911438</v>
      </c>
      <c r="F1734" s="68">
        <v>0</v>
      </c>
      <c r="G1734" s="68">
        <v>0</v>
      </c>
      <c r="H1734" s="68">
        <v>0</v>
      </c>
      <c r="I1734" s="68">
        <v>0</v>
      </c>
      <c r="J1734" s="68">
        <v>0</v>
      </c>
      <c r="K1734" s="65" t="str">
        <f t="shared" si="94"/>
        <v>1-30</v>
      </c>
      <c r="L1734" s="66" t="s">
        <v>555</v>
      </c>
    </row>
    <row r="1735" spans="1:12" x14ac:dyDescent="0.2">
      <c r="A1735" s="66">
        <v>312280</v>
      </c>
      <c r="B1735" s="67"/>
      <c r="C1735" s="66" t="s">
        <v>42</v>
      </c>
      <c r="D1735" s="66"/>
      <c r="E1735" s="68">
        <v>8021.0513889839194</v>
      </c>
      <c r="F1735" s="68">
        <v>0</v>
      </c>
      <c r="G1735" s="68">
        <v>0</v>
      </c>
      <c r="H1735" s="68">
        <v>0</v>
      </c>
      <c r="I1735" s="68">
        <v>0</v>
      </c>
      <c r="J1735" s="68">
        <v>0</v>
      </c>
      <c r="K1735" s="65" t="str">
        <f t="shared" si="94"/>
        <v>1-30</v>
      </c>
      <c r="L1735" s="66" t="s">
        <v>555</v>
      </c>
    </row>
    <row r="1736" spans="1:12" x14ac:dyDescent="0.2">
      <c r="A1736" s="66">
        <v>309018</v>
      </c>
      <c r="B1736" s="67"/>
      <c r="C1736" s="66" t="s">
        <v>42</v>
      </c>
      <c r="D1736" s="66"/>
      <c r="E1736" s="68">
        <v>8010.6487559827738</v>
      </c>
      <c r="F1736" s="68">
        <v>0</v>
      </c>
      <c r="G1736" s="68">
        <v>0</v>
      </c>
      <c r="H1736" s="68">
        <v>0</v>
      </c>
      <c r="I1736" s="68">
        <v>0</v>
      </c>
      <c r="J1736" s="68">
        <v>0</v>
      </c>
      <c r="K1736" s="65" t="str">
        <f t="shared" si="94"/>
        <v>1-30</v>
      </c>
      <c r="L1736" s="66" t="s">
        <v>555</v>
      </c>
    </row>
    <row r="1737" spans="1:12" x14ac:dyDescent="0.2">
      <c r="A1737" s="66">
        <v>19816</v>
      </c>
      <c r="B1737" s="69"/>
      <c r="C1737" s="66" t="s">
        <v>42</v>
      </c>
      <c r="D1737" s="66"/>
      <c r="E1737" s="70">
        <v>7914.1986999999999</v>
      </c>
      <c r="F1737" s="68"/>
      <c r="G1737" s="68"/>
      <c r="H1737" s="68"/>
      <c r="I1737" s="68"/>
      <c r="J1737" s="68"/>
      <c r="K1737" s="69"/>
      <c r="L1737" s="66" t="s">
        <v>5021</v>
      </c>
    </row>
    <row r="1738" spans="1:12" x14ac:dyDescent="0.2">
      <c r="A1738" s="66">
        <v>341425</v>
      </c>
      <c r="B1738" s="67"/>
      <c r="C1738" s="66" t="s">
        <v>42</v>
      </c>
      <c r="D1738" s="66"/>
      <c r="E1738" s="68">
        <v>7690</v>
      </c>
      <c r="F1738" s="68">
        <v>0</v>
      </c>
      <c r="G1738" s="68">
        <v>0</v>
      </c>
      <c r="H1738" s="68">
        <v>0</v>
      </c>
      <c r="I1738" s="68">
        <v>0</v>
      </c>
      <c r="J1738" s="68">
        <v>0</v>
      </c>
      <c r="K1738" s="65" t="str">
        <f t="shared" ref="K1738:K1758" si="95">+IF(I1738&gt;0,"120+",IF(H1738&gt;0,"91-120",IF(G1738&gt;0,"61-90",IF(F1738&gt;0,"31-60","1-30"))))</f>
        <v>1-30</v>
      </c>
      <c r="L1738" s="66" t="s">
        <v>3581</v>
      </c>
    </row>
    <row r="1739" spans="1:12" x14ac:dyDescent="0.2">
      <c r="A1739" s="66">
        <v>335808</v>
      </c>
      <c r="B1739" s="67"/>
      <c r="C1739" s="66" t="s">
        <v>42</v>
      </c>
      <c r="D1739" s="66"/>
      <c r="E1739" s="68">
        <v>7562.7573896334152</v>
      </c>
      <c r="F1739" s="68">
        <v>0</v>
      </c>
      <c r="G1739" s="68">
        <v>0</v>
      </c>
      <c r="H1739" s="68">
        <v>0</v>
      </c>
      <c r="I1739" s="68">
        <v>0</v>
      </c>
      <c r="J1739" s="68">
        <v>0</v>
      </c>
      <c r="K1739" s="65" t="str">
        <f t="shared" si="95"/>
        <v>1-30</v>
      </c>
      <c r="L1739" s="66" t="s">
        <v>555</v>
      </c>
    </row>
    <row r="1740" spans="1:12" x14ac:dyDescent="0.2">
      <c r="A1740" s="66">
        <v>342742</v>
      </c>
      <c r="B1740" s="67"/>
      <c r="C1740" s="66" t="s">
        <v>42</v>
      </c>
      <c r="D1740" s="66"/>
      <c r="E1740" s="68">
        <v>7416.59</v>
      </c>
      <c r="F1740" s="68">
        <v>0</v>
      </c>
      <c r="G1740" s="68">
        <v>0</v>
      </c>
      <c r="H1740" s="68">
        <v>0</v>
      </c>
      <c r="I1740" s="68">
        <v>0</v>
      </c>
      <c r="J1740" s="68">
        <v>0</v>
      </c>
      <c r="K1740" s="65" t="str">
        <f t="shared" si="95"/>
        <v>1-30</v>
      </c>
      <c r="L1740" s="66" t="s">
        <v>555</v>
      </c>
    </row>
    <row r="1741" spans="1:12" x14ac:dyDescent="0.2">
      <c r="A1741" s="66">
        <v>354315</v>
      </c>
      <c r="B1741" s="67"/>
      <c r="C1741" s="66" t="s">
        <v>42</v>
      </c>
      <c r="D1741" s="66"/>
      <c r="E1741" s="68">
        <v>7411.6173288167602</v>
      </c>
      <c r="F1741" s="68">
        <v>0</v>
      </c>
      <c r="G1741" s="68">
        <v>0</v>
      </c>
      <c r="H1741" s="68">
        <v>0</v>
      </c>
      <c r="I1741" s="68">
        <v>0</v>
      </c>
      <c r="J1741" s="68">
        <v>0</v>
      </c>
      <c r="K1741" s="65" t="str">
        <f t="shared" si="95"/>
        <v>1-30</v>
      </c>
      <c r="L1741" s="66" t="s">
        <v>555</v>
      </c>
    </row>
    <row r="1742" spans="1:12" x14ac:dyDescent="0.2">
      <c r="A1742" s="66">
        <v>314242</v>
      </c>
      <c r="B1742" s="67"/>
      <c r="C1742" s="66" t="s">
        <v>43</v>
      </c>
      <c r="D1742" s="66"/>
      <c r="E1742" s="68">
        <v>7309.08</v>
      </c>
      <c r="F1742" s="68">
        <v>0</v>
      </c>
      <c r="G1742" s="68">
        <v>0</v>
      </c>
      <c r="H1742" s="68">
        <v>0</v>
      </c>
      <c r="I1742" s="68">
        <v>7309.08</v>
      </c>
      <c r="J1742" s="68">
        <v>7309.08</v>
      </c>
      <c r="K1742" s="65" t="str">
        <f t="shared" si="95"/>
        <v>120+</v>
      </c>
      <c r="L1742" s="66" t="s">
        <v>3639</v>
      </c>
    </row>
    <row r="1743" spans="1:12" x14ac:dyDescent="0.2">
      <c r="A1743" s="66">
        <v>311297</v>
      </c>
      <c r="B1743" s="67"/>
      <c r="C1743" s="66" t="s">
        <v>42</v>
      </c>
      <c r="D1743" s="66"/>
      <c r="E1743" s="68">
        <v>7270.36</v>
      </c>
      <c r="F1743" s="68">
        <v>0</v>
      </c>
      <c r="G1743" s="68">
        <v>0</v>
      </c>
      <c r="H1743" s="68">
        <v>0</v>
      </c>
      <c r="I1743" s="68">
        <v>0</v>
      </c>
      <c r="J1743" s="68">
        <v>0</v>
      </c>
      <c r="K1743" s="65" t="str">
        <f t="shared" si="95"/>
        <v>1-30</v>
      </c>
      <c r="L1743" s="66" t="s">
        <v>3243</v>
      </c>
    </row>
    <row r="1744" spans="1:12" x14ac:dyDescent="0.2">
      <c r="A1744" s="66">
        <v>332414</v>
      </c>
      <c r="B1744" s="67"/>
      <c r="C1744" s="66" t="s">
        <v>42</v>
      </c>
      <c r="D1744" s="66"/>
      <c r="E1744" s="68">
        <v>7227.7199999999993</v>
      </c>
      <c r="F1744" s="68">
        <v>0</v>
      </c>
      <c r="G1744" s="68">
        <v>0</v>
      </c>
      <c r="H1744" s="68">
        <v>0</v>
      </c>
      <c r="I1744" s="68">
        <v>0</v>
      </c>
      <c r="J1744" s="68">
        <v>0</v>
      </c>
      <c r="K1744" s="65" t="str">
        <f t="shared" si="95"/>
        <v>1-30</v>
      </c>
      <c r="L1744" s="66" t="s">
        <v>3243</v>
      </c>
    </row>
    <row r="1745" spans="1:12" x14ac:dyDescent="0.2">
      <c r="A1745" s="66">
        <v>331847</v>
      </c>
      <c r="B1745" s="67"/>
      <c r="C1745" s="66" t="s">
        <v>42</v>
      </c>
      <c r="D1745" s="66"/>
      <c r="E1745" s="68">
        <v>7129.54</v>
      </c>
      <c r="F1745" s="68">
        <v>0</v>
      </c>
      <c r="G1745" s="68">
        <v>0</v>
      </c>
      <c r="H1745" s="68">
        <v>0</v>
      </c>
      <c r="I1745" s="68">
        <v>0</v>
      </c>
      <c r="J1745" s="68">
        <v>0</v>
      </c>
      <c r="K1745" s="65" t="str">
        <f t="shared" si="95"/>
        <v>1-30</v>
      </c>
      <c r="L1745" s="66" t="s">
        <v>5025</v>
      </c>
    </row>
    <row r="1746" spans="1:12" x14ac:dyDescent="0.2">
      <c r="A1746" s="66">
        <v>367472</v>
      </c>
      <c r="B1746" s="67"/>
      <c r="C1746" s="66" t="s">
        <v>42</v>
      </c>
      <c r="D1746" s="66"/>
      <c r="E1746" s="68">
        <v>7049.5424105768598</v>
      </c>
      <c r="F1746" s="68">
        <v>0</v>
      </c>
      <c r="G1746" s="68">
        <v>0</v>
      </c>
      <c r="H1746" s="68">
        <v>0</v>
      </c>
      <c r="I1746" s="68">
        <v>0</v>
      </c>
      <c r="J1746" s="68">
        <v>0</v>
      </c>
      <c r="K1746" s="65" t="str">
        <f t="shared" si="95"/>
        <v>1-30</v>
      </c>
      <c r="L1746" s="66" t="s">
        <v>555</v>
      </c>
    </row>
    <row r="1747" spans="1:12" x14ac:dyDescent="0.2">
      <c r="A1747" s="66">
        <v>311268</v>
      </c>
      <c r="B1747" s="67"/>
      <c r="C1747" s="66" t="s">
        <v>42</v>
      </c>
      <c r="D1747" s="66"/>
      <c r="E1747" s="68">
        <v>6962.1301553672256</v>
      </c>
      <c r="F1747" s="68">
        <v>138605.01999999999</v>
      </c>
      <c r="G1747" s="68">
        <v>0</v>
      </c>
      <c r="H1747" s="68">
        <v>0</v>
      </c>
      <c r="I1747" s="68">
        <v>0</v>
      </c>
      <c r="J1747" s="68">
        <v>138605.01999999999</v>
      </c>
      <c r="K1747" s="65" t="str">
        <f t="shared" si="95"/>
        <v>31-60</v>
      </c>
      <c r="L1747" s="66" t="s">
        <v>555</v>
      </c>
    </row>
    <row r="1748" spans="1:12" x14ac:dyDescent="0.2">
      <c r="A1748" s="66">
        <v>342882</v>
      </c>
      <c r="B1748" s="67"/>
      <c r="C1748" s="66" t="s">
        <v>42</v>
      </c>
      <c r="D1748" s="66"/>
      <c r="E1748" s="68">
        <v>6948.4565447657187</v>
      </c>
      <c r="F1748" s="68">
        <v>0</v>
      </c>
      <c r="G1748" s="68">
        <v>0</v>
      </c>
      <c r="H1748" s="68">
        <v>0</v>
      </c>
      <c r="I1748" s="68">
        <v>0</v>
      </c>
      <c r="J1748" s="68">
        <v>0</v>
      </c>
      <c r="K1748" s="65" t="str">
        <f t="shared" si="95"/>
        <v>1-30</v>
      </c>
      <c r="L1748" s="66" t="s">
        <v>555</v>
      </c>
    </row>
    <row r="1749" spans="1:12" x14ac:dyDescent="0.2">
      <c r="A1749" s="66">
        <v>310063</v>
      </c>
      <c r="B1749" s="67"/>
      <c r="C1749" s="66" t="s">
        <v>43</v>
      </c>
      <c r="D1749" s="66"/>
      <c r="E1749" s="68">
        <v>6812.9555944507865</v>
      </c>
      <c r="F1749" s="68">
        <v>0</v>
      </c>
      <c r="G1749" s="68">
        <v>0</v>
      </c>
      <c r="H1749" s="68">
        <v>0</v>
      </c>
      <c r="I1749" s="68">
        <v>135635.19</v>
      </c>
      <c r="J1749" s="68">
        <v>135635.19</v>
      </c>
      <c r="K1749" s="65" t="str">
        <f t="shared" si="95"/>
        <v>120+</v>
      </c>
      <c r="L1749" s="66" t="s">
        <v>555</v>
      </c>
    </row>
    <row r="1750" spans="1:12" x14ac:dyDescent="0.2">
      <c r="A1750" s="66">
        <v>309760</v>
      </c>
      <c r="B1750" s="67"/>
      <c r="C1750" s="66" t="s">
        <v>42</v>
      </c>
      <c r="D1750" s="66"/>
      <c r="E1750" s="68">
        <v>6538.464215720538</v>
      </c>
      <c r="F1750" s="68">
        <v>0</v>
      </c>
      <c r="G1750" s="68">
        <v>0</v>
      </c>
      <c r="H1750" s="68">
        <v>0</v>
      </c>
      <c r="I1750" s="68">
        <v>0</v>
      </c>
      <c r="J1750" s="68">
        <v>0</v>
      </c>
      <c r="K1750" s="65" t="str">
        <f t="shared" si="95"/>
        <v>1-30</v>
      </c>
      <c r="L1750" s="66" t="s">
        <v>555</v>
      </c>
    </row>
    <row r="1751" spans="1:12" x14ac:dyDescent="0.2">
      <c r="A1751" s="66">
        <v>339354</v>
      </c>
      <c r="B1751" s="67"/>
      <c r="C1751" s="66" t="s">
        <v>42</v>
      </c>
      <c r="D1751" s="66"/>
      <c r="E1751" s="68">
        <v>6455.34</v>
      </c>
      <c r="F1751" s="68">
        <v>0</v>
      </c>
      <c r="G1751" s="68">
        <v>0</v>
      </c>
      <c r="H1751" s="68">
        <v>0</v>
      </c>
      <c r="I1751" s="68">
        <v>0</v>
      </c>
      <c r="J1751" s="68">
        <v>0</v>
      </c>
      <c r="K1751" s="65" t="str">
        <f t="shared" si="95"/>
        <v>1-30</v>
      </c>
      <c r="L1751" s="66" t="s">
        <v>3804</v>
      </c>
    </row>
    <row r="1752" spans="1:12" x14ac:dyDescent="0.2">
      <c r="A1752" s="66">
        <v>341265</v>
      </c>
      <c r="B1752" s="67"/>
      <c r="C1752" s="66" t="s">
        <v>42</v>
      </c>
      <c r="D1752" s="66"/>
      <c r="E1752" s="68">
        <v>6402.0591254055071</v>
      </c>
      <c r="F1752" s="68">
        <v>0</v>
      </c>
      <c r="G1752" s="68">
        <v>127454.89</v>
      </c>
      <c r="H1752" s="68">
        <v>0</v>
      </c>
      <c r="I1752" s="68">
        <v>0</v>
      </c>
      <c r="J1752" s="68">
        <v>127454.89</v>
      </c>
      <c r="K1752" s="65" t="str">
        <f t="shared" si="95"/>
        <v>61-90</v>
      </c>
      <c r="L1752" s="66" t="s">
        <v>555</v>
      </c>
    </row>
    <row r="1753" spans="1:12" x14ac:dyDescent="0.2">
      <c r="A1753" s="66">
        <v>314870</v>
      </c>
      <c r="B1753" s="67"/>
      <c r="C1753" s="66" t="s">
        <v>42</v>
      </c>
      <c r="D1753" s="66"/>
      <c r="E1753" s="68">
        <v>6341.1105456987898</v>
      </c>
      <c r="F1753" s="68">
        <v>0</v>
      </c>
      <c r="G1753" s="68">
        <v>0</v>
      </c>
      <c r="H1753" s="68">
        <v>0</v>
      </c>
      <c r="I1753" s="68">
        <v>0</v>
      </c>
      <c r="J1753" s="68">
        <v>0</v>
      </c>
      <c r="K1753" s="65" t="str">
        <f t="shared" si="95"/>
        <v>1-30</v>
      </c>
      <c r="L1753" s="66" t="s">
        <v>555</v>
      </c>
    </row>
    <row r="1754" spans="1:12" x14ac:dyDescent="0.2">
      <c r="A1754" s="66">
        <v>357977</v>
      </c>
      <c r="B1754" s="67"/>
      <c r="C1754" s="66" t="s">
        <v>42</v>
      </c>
      <c r="D1754" s="66"/>
      <c r="E1754" s="68">
        <v>6291.3567260933069</v>
      </c>
      <c r="F1754" s="68">
        <v>0</v>
      </c>
      <c r="G1754" s="68">
        <v>0</v>
      </c>
      <c r="H1754" s="68">
        <v>0</v>
      </c>
      <c r="I1754" s="68">
        <v>0</v>
      </c>
      <c r="J1754" s="68">
        <v>0</v>
      </c>
      <c r="K1754" s="65" t="str">
        <f t="shared" si="95"/>
        <v>1-30</v>
      </c>
      <c r="L1754" s="66" t="s">
        <v>555</v>
      </c>
    </row>
    <row r="1755" spans="1:12" x14ac:dyDescent="0.2">
      <c r="A1755" s="66">
        <v>339618</v>
      </c>
      <c r="B1755" s="67"/>
      <c r="C1755" s="66" t="s">
        <v>42</v>
      </c>
      <c r="D1755" s="66"/>
      <c r="E1755" s="68">
        <v>6233.773556386961</v>
      </c>
      <c r="F1755" s="68">
        <v>0</v>
      </c>
      <c r="G1755" s="68">
        <v>0</v>
      </c>
      <c r="H1755" s="68">
        <v>0</v>
      </c>
      <c r="I1755" s="68">
        <v>0</v>
      </c>
      <c r="J1755" s="68">
        <v>0</v>
      </c>
      <c r="K1755" s="65" t="str">
        <f t="shared" si="95"/>
        <v>1-30</v>
      </c>
      <c r="L1755" s="66" t="s">
        <v>555</v>
      </c>
    </row>
    <row r="1756" spans="1:12" x14ac:dyDescent="0.2">
      <c r="A1756" s="66">
        <v>320209</v>
      </c>
      <c r="B1756" s="67"/>
      <c r="C1756" s="66" t="s">
        <v>42</v>
      </c>
      <c r="D1756" s="66"/>
      <c r="E1756" s="68">
        <v>6146.3497482773273</v>
      </c>
      <c r="F1756" s="68">
        <v>0</v>
      </c>
      <c r="G1756" s="68">
        <v>0</v>
      </c>
      <c r="H1756" s="68">
        <v>0</v>
      </c>
      <c r="I1756" s="68">
        <v>0</v>
      </c>
      <c r="J1756" s="68">
        <v>0</v>
      </c>
      <c r="K1756" s="65" t="str">
        <f t="shared" si="95"/>
        <v>1-30</v>
      </c>
      <c r="L1756" s="66" t="s">
        <v>555</v>
      </c>
    </row>
    <row r="1757" spans="1:12" x14ac:dyDescent="0.2">
      <c r="A1757" s="66">
        <v>315297</v>
      </c>
      <c r="B1757" s="67"/>
      <c r="C1757" s="66" t="s">
        <v>42</v>
      </c>
      <c r="D1757" s="66"/>
      <c r="E1757" s="68">
        <v>6111.45</v>
      </c>
      <c r="F1757" s="68">
        <v>0</v>
      </c>
      <c r="G1757" s="68">
        <v>0</v>
      </c>
      <c r="H1757" s="68">
        <v>0</v>
      </c>
      <c r="I1757" s="68">
        <v>0</v>
      </c>
      <c r="J1757" s="68">
        <v>0</v>
      </c>
      <c r="K1757" s="65" t="str">
        <f t="shared" si="95"/>
        <v>1-30</v>
      </c>
      <c r="L1757" s="66" t="s">
        <v>3243</v>
      </c>
    </row>
    <row r="1758" spans="1:12" x14ac:dyDescent="0.2">
      <c r="A1758" s="66">
        <v>349897</v>
      </c>
      <c r="B1758" s="67"/>
      <c r="C1758" s="66" t="s">
        <v>42</v>
      </c>
      <c r="D1758" s="66"/>
      <c r="E1758" s="68">
        <v>6084.2770211704874</v>
      </c>
      <c r="F1758" s="68">
        <v>0</v>
      </c>
      <c r="G1758" s="68">
        <v>0</v>
      </c>
      <c r="H1758" s="68">
        <v>0</v>
      </c>
      <c r="I1758" s="68">
        <v>0</v>
      </c>
      <c r="J1758" s="68">
        <v>0</v>
      </c>
      <c r="K1758" s="65" t="str">
        <f t="shared" si="95"/>
        <v>1-30</v>
      </c>
      <c r="L1758" s="66" t="s">
        <v>555</v>
      </c>
    </row>
    <row r="1759" spans="1:12" x14ac:dyDescent="0.2">
      <c r="A1759" s="66">
        <v>19725</v>
      </c>
      <c r="B1759" s="69"/>
      <c r="C1759" s="66" t="s">
        <v>42</v>
      </c>
      <c r="D1759" s="66"/>
      <c r="E1759" s="70">
        <v>5689.8744999999999</v>
      </c>
      <c r="F1759" s="68"/>
      <c r="G1759" s="68"/>
      <c r="H1759" s="68"/>
      <c r="I1759" s="68"/>
      <c r="J1759" s="68"/>
      <c r="K1759" s="69"/>
      <c r="L1759" s="66" t="s">
        <v>5021</v>
      </c>
    </row>
    <row r="1760" spans="1:12" x14ac:dyDescent="0.2">
      <c r="A1760" s="66">
        <v>318040</v>
      </c>
      <c r="B1760" s="67"/>
      <c r="C1760" s="66" t="s">
        <v>42</v>
      </c>
      <c r="D1760" s="66"/>
      <c r="E1760" s="68">
        <v>5648.82</v>
      </c>
      <c r="F1760" s="68">
        <v>0</v>
      </c>
      <c r="G1760" s="68">
        <v>0</v>
      </c>
      <c r="H1760" s="68">
        <v>0</v>
      </c>
      <c r="I1760" s="68">
        <v>0</v>
      </c>
      <c r="J1760" s="68">
        <v>0</v>
      </c>
      <c r="K1760" s="65" t="str">
        <f>+IF(I1760&gt;0,"120+",IF(H1760&gt;0,"91-120",IF(G1760&gt;0,"61-90",IF(F1760&gt;0,"31-60","1-30"))))</f>
        <v>1-30</v>
      </c>
      <c r="L1760" s="66" t="s">
        <v>555</v>
      </c>
    </row>
    <row r="1761" spans="1:12" x14ac:dyDescent="0.2">
      <c r="A1761" s="66">
        <v>333334</v>
      </c>
      <c r="B1761" s="67"/>
      <c r="C1761" s="66" t="s">
        <v>42</v>
      </c>
      <c r="D1761" s="66"/>
      <c r="E1761" s="68">
        <v>5612</v>
      </c>
      <c r="F1761" s="68">
        <v>0</v>
      </c>
      <c r="G1761" s="68">
        <v>0</v>
      </c>
      <c r="H1761" s="68">
        <v>0</v>
      </c>
      <c r="I1761" s="68">
        <v>0</v>
      </c>
      <c r="J1761" s="68">
        <v>0</v>
      </c>
      <c r="K1761" s="65" t="str">
        <f>+IF(I1761&gt;0,"120+",IF(H1761&gt;0,"91-120",IF(G1761&gt;0,"61-90",IF(F1761&gt;0,"31-60","1-30"))))</f>
        <v>1-30</v>
      </c>
      <c r="L1761" s="66" t="s">
        <v>3243</v>
      </c>
    </row>
    <row r="1762" spans="1:12" x14ac:dyDescent="0.2">
      <c r="A1762" s="66">
        <v>332775</v>
      </c>
      <c r="B1762" s="67"/>
      <c r="C1762" s="66" t="s">
        <v>42</v>
      </c>
      <c r="D1762" s="66"/>
      <c r="E1762" s="68">
        <v>5603.1991961174726</v>
      </c>
      <c r="F1762" s="68">
        <v>111550.85</v>
      </c>
      <c r="G1762" s="68">
        <v>0</v>
      </c>
      <c r="H1762" s="68">
        <v>0</v>
      </c>
      <c r="I1762" s="68">
        <v>0</v>
      </c>
      <c r="J1762" s="68">
        <v>111550.85</v>
      </c>
      <c r="K1762" s="65" t="str">
        <f>+IF(I1762&gt;0,"120+",IF(H1762&gt;0,"91-120",IF(G1762&gt;0,"61-90",IF(F1762&gt;0,"31-60","1-30"))))</f>
        <v>31-60</v>
      </c>
      <c r="L1762" s="66" t="s">
        <v>555</v>
      </c>
    </row>
    <row r="1763" spans="1:12" x14ac:dyDescent="0.2">
      <c r="A1763" s="66">
        <v>338015</v>
      </c>
      <c r="B1763" s="67"/>
      <c r="C1763" s="66" t="s">
        <v>43</v>
      </c>
      <c r="D1763" s="66"/>
      <c r="E1763" s="68">
        <v>5599.3711678170503</v>
      </c>
      <c r="F1763" s="68">
        <v>0</v>
      </c>
      <c r="G1763" s="68">
        <v>111474.64</v>
      </c>
      <c r="H1763" s="68">
        <v>0</v>
      </c>
      <c r="I1763" s="68">
        <v>0</v>
      </c>
      <c r="J1763" s="68">
        <v>111474.64</v>
      </c>
      <c r="K1763" s="65" t="str">
        <f>+IF(I1763&gt;0,"120+",IF(H1763&gt;0,"91-120",IF(G1763&gt;0,"61-90",IF(F1763&gt;0,"31-60","1-30"))))</f>
        <v>61-90</v>
      </c>
      <c r="L1763" s="66" t="s">
        <v>555</v>
      </c>
    </row>
    <row r="1764" spans="1:12" x14ac:dyDescent="0.2">
      <c r="A1764" s="66">
        <v>19803</v>
      </c>
      <c r="B1764" s="69"/>
      <c r="C1764" s="66" t="s">
        <v>42</v>
      </c>
      <c r="D1764" s="66"/>
      <c r="E1764" s="70">
        <v>5552.41284</v>
      </c>
      <c r="F1764" s="68"/>
      <c r="G1764" s="68"/>
      <c r="H1764" s="68"/>
      <c r="I1764" s="68"/>
      <c r="J1764" s="68"/>
      <c r="K1764" s="69"/>
      <c r="L1764" s="66" t="s">
        <v>5021</v>
      </c>
    </row>
    <row r="1765" spans="1:12" x14ac:dyDescent="0.2">
      <c r="A1765" s="66">
        <v>331357</v>
      </c>
      <c r="B1765" s="67"/>
      <c r="C1765" s="66" t="s">
        <v>42</v>
      </c>
      <c r="D1765" s="66"/>
      <c r="E1765" s="68">
        <v>5480.89</v>
      </c>
      <c r="F1765" s="68">
        <v>0</v>
      </c>
      <c r="G1765" s="68">
        <v>0</v>
      </c>
      <c r="H1765" s="68">
        <v>0</v>
      </c>
      <c r="I1765" s="68">
        <v>0</v>
      </c>
      <c r="J1765" s="68">
        <v>0</v>
      </c>
      <c r="K1765" s="65" t="str">
        <f>+IF(I1765&gt;0,"120+",IF(H1765&gt;0,"91-120",IF(G1765&gt;0,"61-90",IF(F1765&gt;0,"31-60","1-30"))))</f>
        <v>1-30</v>
      </c>
      <c r="L1765" s="66" t="s">
        <v>3243</v>
      </c>
    </row>
    <row r="1766" spans="1:12" x14ac:dyDescent="0.2">
      <c r="A1766" s="66">
        <v>19714</v>
      </c>
      <c r="B1766" s="69"/>
      <c r="C1766" s="66" t="s">
        <v>42</v>
      </c>
      <c r="D1766" s="66"/>
      <c r="E1766" s="70">
        <v>5446.73812</v>
      </c>
      <c r="F1766" s="68"/>
      <c r="G1766" s="68"/>
      <c r="H1766" s="68"/>
      <c r="I1766" s="68"/>
      <c r="J1766" s="68"/>
      <c r="K1766" s="69"/>
      <c r="L1766" s="66" t="s">
        <v>5021</v>
      </c>
    </row>
    <row r="1767" spans="1:12" x14ac:dyDescent="0.2">
      <c r="A1767" s="66">
        <v>330026</v>
      </c>
      <c r="B1767" s="67"/>
      <c r="C1767" s="66" t="s">
        <v>42</v>
      </c>
      <c r="D1767" s="66"/>
      <c r="E1767" s="68">
        <v>5416.9915630969526</v>
      </c>
      <c r="F1767" s="68">
        <v>0</v>
      </c>
      <c r="G1767" s="68">
        <v>0</v>
      </c>
      <c r="H1767" s="68">
        <v>0</v>
      </c>
      <c r="I1767" s="68">
        <v>0</v>
      </c>
      <c r="J1767" s="68">
        <v>0</v>
      </c>
      <c r="K1767" s="65" t="str">
        <f>+IF(I1767&gt;0,"120+",IF(H1767&gt;0,"91-120",IF(G1767&gt;0,"61-90",IF(F1767&gt;0,"31-60","1-30"))))</f>
        <v>1-30</v>
      </c>
      <c r="L1767" s="66" t="s">
        <v>555</v>
      </c>
    </row>
    <row r="1768" spans="1:12" x14ac:dyDescent="0.2">
      <c r="A1768" s="66">
        <v>323370</v>
      </c>
      <c r="B1768" s="67"/>
      <c r="C1768" s="66" t="s">
        <v>42</v>
      </c>
      <c r="D1768" s="66"/>
      <c r="E1768" s="68">
        <v>5381.1057441929979</v>
      </c>
      <c r="F1768" s="68">
        <v>0</v>
      </c>
      <c r="G1768" s="68">
        <v>0</v>
      </c>
      <c r="H1768" s="68">
        <v>0</v>
      </c>
      <c r="I1768" s="68">
        <v>0</v>
      </c>
      <c r="J1768" s="68">
        <v>0</v>
      </c>
      <c r="K1768" s="65" t="str">
        <f>+IF(I1768&gt;0,"120+",IF(H1768&gt;0,"91-120",IF(G1768&gt;0,"61-90",IF(F1768&gt;0,"31-60","1-30"))))</f>
        <v>1-30</v>
      </c>
      <c r="L1768" s="66" t="s">
        <v>555</v>
      </c>
    </row>
    <row r="1769" spans="1:12" x14ac:dyDescent="0.2">
      <c r="A1769" s="66">
        <v>19785</v>
      </c>
      <c r="B1769" s="69"/>
      <c r="C1769" s="66" t="s">
        <v>42</v>
      </c>
      <c r="D1769" s="66"/>
      <c r="E1769" s="70">
        <v>5343.2734</v>
      </c>
      <c r="F1769" s="68"/>
      <c r="G1769" s="68"/>
      <c r="H1769" s="68"/>
      <c r="I1769" s="68"/>
      <c r="J1769" s="68"/>
      <c r="K1769" s="69"/>
      <c r="L1769" s="66" t="s">
        <v>5021</v>
      </c>
    </row>
    <row r="1770" spans="1:12" x14ac:dyDescent="0.2">
      <c r="A1770" s="66">
        <v>351347</v>
      </c>
      <c r="B1770" s="67"/>
      <c r="C1770" s="66" t="s">
        <v>42</v>
      </c>
      <c r="D1770" s="66"/>
      <c r="E1770" s="68">
        <v>5154.4820485680239</v>
      </c>
      <c r="F1770" s="68">
        <v>0</v>
      </c>
      <c r="G1770" s="68">
        <v>0</v>
      </c>
      <c r="H1770" s="68">
        <v>0</v>
      </c>
      <c r="I1770" s="68">
        <v>0</v>
      </c>
      <c r="J1770" s="68">
        <v>0</v>
      </c>
      <c r="K1770" s="65" t="str">
        <f>+IF(I1770&gt;0,"120+",IF(H1770&gt;0,"91-120",IF(G1770&gt;0,"61-90",IF(F1770&gt;0,"31-60","1-30"))))</f>
        <v>1-30</v>
      </c>
      <c r="L1770" s="66" t="s">
        <v>555</v>
      </c>
    </row>
    <row r="1771" spans="1:12" x14ac:dyDescent="0.2">
      <c r="A1771" s="66">
        <v>319039</v>
      </c>
      <c r="B1771" s="67"/>
      <c r="C1771" s="66" t="s">
        <v>42</v>
      </c>
      <c r="D1771" s="66"/>
      <c r="E1771" s="68">
        <v>5132.8429645656388</v>
      </c>
      <c r="F1771" s="68">
        <v>0</v>
      </c>
      <c r="G1771" s="68">
        <v>0</v>
      </c>
      <c r="H1771" s="68">
        <v>0</v>
      </c>
      <c r="I1771" s="68">
        <v>0</v>
      </c>
      <c r="J1771" s="68">
        <v>0</v>
      </c>
      <c r="K1771" s="65" t="str">
        <f>+IF(I1771&gt;0,"120+",IF(H1771&gt;0,"91-120",IF(G1771&gt;0,"61-90",IF(F1771&gt;0,"31-60","1-30"))))</f>
        <v>1-30</v>
      </c>
      <c r="L1771" s="66" t="s">
        <v>555</v>
      </c>
    </row>
    <row r="1772" spans="1:12" x14ac:dyDescent="0.2">
      <c r="A1772" s="66">
        <v>312466</v>
      </c>
      <c r="B1772" s="67"/>
      <c r="C1772" s="66" t="s">
        <v>42</v>
      </c>
      <c r="D1772" s="66"/>
      <c r="E1772" s="68">
        <v>5112.8574521634364</v>
      </c>
      <c r="F1772" s="68">
        <v>101788.92</v>
      </c>
      <c r="G1772" s="68">
        <v>0</v>
      </c>
      <c r="H1772" s="68">
        <v>0</v>
      </c>
      <c r="I1772" s="68">
        <v>0</v>
      </c>
      <c r="J1772" s="68">
        <v>101788.92</v>
      </c>
      <c r="K1772" s="65" t="str">
        <f>+IF(I1772&gt;0,"120+",IF(H1772&gt;0,"91-120",IF(G1772&gt;0,"61-90",IF(F1772&gt;0,"31-60","1-30"))))</f>
        <v>31-60</v>
      </c>
      <c r="L1772" s="66" t="s">
        <v>555</v>
      </c>
    </row>
    <row r="1773" spans="1:12" x14ac:dyDescent="0.2">
      <c r="A1773" s="66">
        <v>315481</v>
      </c>
      <c r="B1773" s="67"/>
      <c r="C1773" s="66" t="s">
        <v>43</v>
      </c>
      <c r="D1773" s="66"/>
      <c r="E1773" s="68">
        <v>5018.118649152997</v>
      </c>
      <c r="F1773" s="68">
        <v>0</v>
      </c>
      <c r="G1773" s="68">
        <v>0</v>
      </c>
      <c r="H1773" s="68">
        <v>0</v>
      </c>
      <c r="I1773" s="68">
        <v>99902.82</v>
      </c>
      <c r="J1773" s="68">
        <v>99902.82</v>
      </c>
      <c r="K1773" s="65" t="str">
        <f>+IF(I1773&gt;0,"120+",IF(H1773&gt;0,"91-120",IF(G1773&gt;0,"61-90",IF(F1773&gt;0,"31-60","1-30"))))</f>
        <v>120+</v>
      </c>
      <c r="L1773" s="66" t="s">
        <v>555</v>
      </c>
    </row>
    <row r="1774" spans="1:12" x14ac:dyDescent="0.2">
      <c r="A1774" s="66">
        <v>20005</v>
      </c>
      <c r="B1774" s="69"/>
      <c r="C1774" s="66" t="s">
        <v>42</v>
      </c>
      <c r="D1774" s="66"/>
      <c r="E1774" s="70">
        <v>4993.1040000000003</v>
      </c>
      <c r="F1774" s="68"/>
      <c r="G1774" s="68"/>
      <c r="H1774" s="68"/>
      <c r="I1774" s="68"/>
      <c r="J1774" s="68"/>
      <c r="K1774" s="69"/>
      <c r="L1774" s="66" t="s">
        <v>5021</v>
      </c>
    </row>
    <row r="1775" spans="1:12" x14ac:dyDescent="0.2">
      <c r="A1775" s="66">
        <v>319232</v>
      </c>
      <c r="B1775" s="67"/>
      <c r="C1775" s="66" t="s">
        <v>42</v>
      </c>
      <c r="D1775" s="66"/>
      <c r="E1775" s="68">
        <v>4966.3752192472948</v>
      </c>
      <c r="F1775" s="68">
        <v>0</v>
      </c>
      <c r="G1775" s="68">
        <v>98872.69</v>
      </c>
      <c r="H1775" s="68">
        <v>0</v>
      </c>
      <c r="I1775" s="68">
        <v>0</v>
      </c>
      <c r="J1775" s="68">
        <v>98872.69</v>
      </c>
      <c r="K1775" s="65" t="str">
        <f>+IF(I1775&gt;0,"120+",IF(H1775&gt;0,"91-120",IF(G1775&gt;0,"61-90",IF(F1775&gt;0,"31-60","1-30"))))</f>
        <v>61-90</v>
      </c>
      <c r="L1775" s="66" t="s">
        <v>555</v>
      </c>
    </row>
    <row r="1776" spans="1:12" x14ac:dyDescent="0.2">
      <c r="A1776" s="66">
        <v>351436</v>
      </c>
      <c r="B1776" s="67"/>
      <c r="C1776" s="66" t="s">
        <v>42</v>
      </c>
      <c r="D1776" s="66"/>
      <c r="E1776" s="68">
        <v>4908.59</v>
      </c>
      <c r="F1776" s="68">
        <v>0</v>
      </c>
      <c r="G1776" s="68">
        <v>4908.59</v>
      </c>
      <c r="H1776" s="68">
        <v>0</v>
      </c>
      <c r="I1776" s="68">
        <v>0</v>
      </c>
      <c r="J1776" s="68">
        <v>4908.59</v>
      </c>
      <c r="K1776" s="65" t="str">
        <f>+IF(I1776&gt;0,"120+",IF(H1776&gt;0,"91-120",IF(G1776&gt;0,"61-90",IF(F1776&gt;0,"31-60","1-30"))))</f>
        <v>61-90</v>
      </c>
      <c r="L1776" s="66" t="s">
        <v>3742</v>
      </c>
    </row>
    <row r="1777" spans="1:12" x14ac:dyDescent="0.2">
      <c r="A1777" s="66">
        <v>331830</v>
      </c>
      <c r="B1777" s="67"/>
      <c r="C1777" s="66" t="s">
        <v>42</v>
      </c>
      <c r="D1777" s="66"/>
      <c r="E1777" s="68">
        <v>4839.88</v>
      </c>
      <c r="F1777" s="68">
        <v>0</v>
      </c>
      <c r="G1777" s="68">
        <v>0</v>
      </c>
      <c r="H1777" s="68">
        <v>0</v>
      </c>
      <c r="I1777" s="68">
        <v>0</v>
      </c>
      <c r="J1777" s="68">
        <v>0</v>
      </c>
      <c r="K1777" s="65" t="str">
        <f>+IF(I1777&gt;0,"120+",IF(H1777&gt;0,"91-120",IF(G1777&gt;0,"61-90",IF(F1777&gt;0,"31-60","1-30"))))</f>
        <v>1-30</v>
      </c>
      <c r="L1777" s="66" t="s">
        <v>3804</v>
      </c>
    </row>
    <row r="1778" spans="1:12" x14ac:dyDescent="0.2">
      <c r="A1778" s="66">
        <v>19790</v>
      </c>
      <c r="B1778" s="69"/>
      <c r="C1778" s="66" t="s">
        <v>42</v>
      </c>
      <c r="D1778" s="66"/>
      <c r="E1778" s="70">
        <v>4819.5006800000001</v>
      </c>
      <c r="F1778" s="68"/>
      <c r="G1778" s="68"/>
      <c r="H1778" s="68"/>
      <c r="I1778" s="68"/>
      <c r="J1778" s="68"/>
      <c r="K1778" s="69"/>
      <c r="L1778" s="66" t="s">
        <v>5021</v>
      </c>
    </row>
    <row r="1779" spans="1:12" x14ac:dyDescent="0.2">
      <c r="A1779" s="66">
        <v>311683</v>
      </c>
      <c r="B1779" s="67"/>
      <c r="C1779" s="66" t="s">
        <v>42</v>
      </c>
      <c r="D1779" s="66"/>
      <c r="E1779" s="68">
        <v>4818</v>
      </c>
      <c r="F1779" s="68">
        <v>0</v>
      </c>
      <c r="G1779" s="68">
        <v>0</v>
      </c>
      <c r="H1779" s="68">
        <v>0</v>
      </c>
      <c r="I1779" s="68">
        <v>0</v>
      </c>
      <c r="J1779" s="68">
        <v>0</v>
      </c>
      <c r="K1779" s="65" t="str">
        <f>+IF(I1779&gt;0,"120+",IF(H1779&gt;0,"91-120",IF(G1779&gt;0,"61-90",IF(F1779&gt;0,"31-60","1-30"))))</f>
        <v>1-30</v>
      </c>
      <c r="L1779" s="66" t="s">
        <v>5023</v>
      </c>
    </row>
    <row r="1780" spans="1:12" x14ac:dyDescent="0.2">
      <c r="A1780" s="66">
        <v>312421</v>
      </c>
      <c r="B1780" s="67"/>
      <c r="C1780" s="66" t="s">
        <v>42</v>
      </c>
      <c r="D1780" s="66"/>
      <c r="E1780" s="68">
        <v>4811.2559378302003</v>
      </c>
      <c r="F1780" s="68">
        <v>0</v>
      </c>
      <c r="G1780" s="68">
        <v>0</v>
      </c>
      <c r="H1780" s="68">
        <v>0</v>
      </c>
      <c r="I1780" s="68">
        <v>0</v>
      </c>
      <c r="J1780" s="68">
        <v>0</v>
      </c>
      <c r="K1780" s="65" t="str">
        <f>+IF(I1780&gt;0,"120+",IF(H1780&gt;0,"91-120",IF(G1780&gt;0,"61-90",IF(F1780&gt;0,"31-60","1-30"))))</f>
        <v>1-30</v>
      </c>
      <c r="L1780" s="66" t="s">
        <v>555</v>
      </c>
    </row>
    <row r="1781" spans="1:12" x14ac:dyDescent="0.2">
      <c r="A1781" s="66">
        <v>341660</v>
      </c>
      <c r="B1781" s="67"/>
      <c r="C1781" s="66" t="s">
        <v>42</v>
      </c>
      <c r="D1781" s="66"/>
      <c r="E1781" s="68">
        <v>4777.7148553265033</v>
      </c>
      <c r="F1781" s="68">
        <v>95116.76</v>
      </c>
      <c r="G1781" s="68">
        <v>0</v>
      </c>
      <c r="H1781" s="68">
        <v>0</v>
      </c>
      <c r="I1781" s="68">
        <v>0</v>
      </c>
      <c r="J1781" s="68">
        <v>95116.76</v>
      </c>
      <c r="K1781" s="65" t="str">
        <f>+IF(I1781&gt;0,"120+",IF(H1781&gt;0,"91-120",IF(G1781&gt;0,"61-90",IF(F1781&gt;0,"31-60","1-30"))))</f>
        <v>31-60</v>
      </c>
      <c r="L1781" s="66" t="s">
        <v>555</v>
      </c>
    </row>
    <row r="1782" spans="1:12" x14ac:dyDescent="0.2">
      <c r="A1782" s="66">
        <v>324887</v>
      </c>
      <c r="B1782" s="67"/>
      <c r="C1782" s="66" t="s">
        <v>42</v>
      </c>
      <c r="D1782" s="66"/>
      <c r="E1782" s="68">
        <v>4666.1625644142105</v>
      </c>
      <c r="F1782" s="68">
        <v>0</v>
      </c>
      <c r="G1782" s="68">
        <v>0</v>
      </c>
      <c r="H1782" s="68">
        <v>0</v>
      </c>
      <c r="I1782" s="68">
        <v>0</v>
      </c>
      <c r="J1782" s="68">
        <v>0</v>
      </c>
      <c r="K1782" s="65" t="str">
        <f>+IF(I1782&gt;0,"120+",IF(H1782&gt;0,"91-120",IF(G1782&gt;0,"61-90",IF(F1782&gt;0,"31-60","1-30"))))</f>
        <v>1-30</v>
      </c>
      <c r="L1782" s="66" t="s">
        <v>555</v>
      </c>
    </row>
    <row r="1783" spans="1:12" x14ac:dyDescent="0.2">
      <c r="A1783" s="66">
        <v>339672</v>
      </c>
      <c r="B1783" s="67"/>
      <c r="C1783" s="66" t="s">
        <v>42</v>
      </c>
      <c r="D1783" s="66"/>
      <c r="E1783" s="68">
        <v>4648.1726899122286</v>
      </c>
      <c r="F1783" s="68">
        <v>92537.78</v>
      </c>
      <c r="G1783" s="68">
        <v>0</v>
      </c>
      <c r="H1783" s="68">
        <v>0</v>
      </c>
      <c r="I1783" s="68">
        <v>0</v>
      </c>
      <c r="J1783" s="68">
        <v>92537.78</v>
      </c>
      <c r="K1783" s="65" t="str">
        <f>+IF(I1783&gt;0,"120+",IF(H1783&gt;0,"91-120",IF(G1783&gt;0,"61-90",IF(F1783&gt;0,"31-60","1-30"))))</f>
        <v>31-60</v>
      </c>
      <c r="L1783" s="66" t="s">
        <v>555</v>
      </c>
    </row>
    <row r="1784" spans="1:12" x14ac:dyDescent="0.2">
      <c r="A1784" s="66">
        <v>20089</v>
      </c>
      <c r="B1784" s="69"/>
      <c r="C1784" s="66" t="s">
        <v>42</v>
      </c>
      <c r="D1784" s="66"/>
      <c r="E1784" s="70">
        <v>4630.5035200000002</v>
      </c>
      <c r="F1784" s="68"/>
      <c r="G1784" s="68"/>
      <c r="H1784" s="68"/>
      <c r="I1784" s="68"/>
      <c r="J1784" s="68"/>
      <c r="K1784" s="69"/>
      <c r="L1784" s="66" t="s">
        <v>5021</v>
      </c>
    </row>
    <row r="1785" spans="1:12" x14ac:dyDescent="0.2">
      <c r="A1785" s="66">
        <v>329807</v>
      </c>
      <c r="B1785" s="67"/>
      <c r="C1785" s="66" t="s">
        <v>43</v>
      </c>
      <c r="D1785" s="66"/>
      <c r="E1785" s="68">
        <v>4557.0680274021888</v>
      </c>
      <c r="F1785" s="68">
        <v>0</v>
      </c>
      <c r="G1785" s="68">
        <v>0</v>
      </c>
      <c r="H1785" s="68">
        <v>0</v>
      </c>
      <c r="I1785" s="68">
        <v>90724.03</v>
      </c>
      <c r="J1785" s="68">
        <v>90724.03</v>
      </c>
      <c r="K1785" s="65" t="str">
        <f>+IF(I1785&gt;0,"120+",IF(H1785&gt;0,"91-120",IF(G1785&gt;0,"61-90",IF(F1785&gt;0,"31-60","1-30"))))</f>
        <v>120+</v>
      </c>
      <c r="L1785" s="66" t="s">
        <v>555</v>
      </c>
    </row>
    <row r="1786" spans="1:12" x14ac:dyDescent="0.2">
      <c r="A1786" s="66">
        <v>312159</v>
      </c>
      <c r="B1786" s="67"/>
      <c r="C1786" s="66" t="s">
        <v>42</v>
      </c>
      <c r="D1786" s="66"/>
      <c r="E1786" s="68">
        <v>4507.2052086966933</v>
      </c>
      <c r="F1786" s="68">
        <v>0</v>
      </c>
      <c r="G1786" s="68">
        <v>0</v>
      </c>
      <c r="H1786" s="68">
        <v>0</v>
      </c>
      <c r="I1786" s="68">
        <v>0</v>
      </c>
      <c r="J1786" s="68">
        <v>0</v>
      </c>
      <c r="K1786" s="65" t="str">
        <f>+IF(I1786&gt;0,"120+",IF(H1786&gt;0,"91-120",IF(G1786&gt;0,"61-90",IF(F1786&gt;0,"31-60","1-30"))))</f>
        <v>1-30</v>
      </c>
      <c r="L1786" s="66" t="s">
        <v>555</v>
      </c>
    </row>
    <row r="1787" spans="1:12" x14ac:dyDescent="0.2">
      <c r="A1787" s="66">
        <v>312891</v>
      </c>
      <c r="B1787" s="67"/>
      <c r="C1787" s="66" t="s">
        <v>42</v>
      </c>
      <c r="D1787" s="66"/>
      <c r="E1787" s="68">
        <v>4406.71</v>
      </c>
      <c r="F1787" s="68">
        <v>0</v>
      </c>
      <c r="G1787" s="68">
        <v>0</v>
      </c>
      <c r="H1787" s="68">
        <v>0</v>
      </c>
      <c r="I1787" s="68">
        <v>0</v>
      </c>
      <c r="J1787" s="68">
        <v>0</v>
      </c>
      <c r="K1787" s="65" t="str">
        <f>+IF(I1787&gt;0,"120+",IF(H1787&gt;0,"91-120",IF(G1787&gt;0,"61-90",IF(F1787&gt;0,"31-60","1-30"))))</f>
        <v>1-30</v>
      </c>
      <c r="L1787" s="66" t="s">
        <v>5023</v>
      </c>
    </row>
    <row r="1788" spans="1:12" x14ac:dyDescent="0.2">
      <c r="A1788" s="66">
        <v>19779</v>
      </c>
      <c r="B1788" s="69"/>
      <c r="C1788" s="66" t="s">
        <v>42</v>
      </c>
      <c r="D1788" s="66"/>
      <c r="E1788" s="70">
        <v>4381.2029400000001</v>
      </c>
      <c r="F1788" s="68"/>
      <c r="G1788" s="68"/>
      <c r="H1788" s="68"/>
      <c r="I1788" s="68"/>
      <c r="J1788" s="68"/>
      <c r="K1788" s="69"/>
      <c r="L1788" s="66" t="s">
        <v>5021</v>
      </c>
    </row>
    <row r="1789" spans="1:12" x14ac:dyDescent="0.2">
      <c r="A1789" s="66">
        <v>19758</v>
      </c>
      <c r="B1789" s="69"/>
      <c r="C1789" s="66" t="s">
        <v>42</v>
      </c>
      <c r="D1789" s="66"/>
      <c r="E1789" s="70">
        <v>4320.4636399999999</v>
      </c>
      <c r="F1789" s="68"/>
      <c r="G1789" s="68"/>
      <c r="H1789" s="68"/>
      <c r="I1789" s="68"/>
      <c r="J1789" s="68"/>
      <c r="K1789" s="69"/>
      <c r="L1789" s="66" t="s">
        <v>5021</v>
      </c>
    </row>
    <row r="1790" spans="1:12" x14ac:dyDescent="0.2">
      <c r="A1790" s="66">
        <v>340932</v>
      </c>
      <c r="B1790" s="67"/>
      <c r="C1790" s="66" t="s">
        <v>42</v>
      </c>
      <c r="D1790" s="66"/>
      <c r="E1790" s="68">
        <v>4019.0218478428965</v>
      </c>
      <c r="F1790" s="68">
        <v>0</v>
      </c>
      <c r="G1790" s="68">
        <v>0</v>
      </c>
      <c r="H1790" s="68">
        <v>0</v>
      </c>
      <c r="I1790" s="68">
        <v>0</v>
      </c>
      <c r="J1790" s="68">
        <v>0</v>
      </c>
      <c r="K1790" s="65" t="str">
        <f>+IF(I1790&gt;0,"120+",IF(H1790&gt;0,"91-120",IF(G1790&gt;0,"61-90",IF(F1790&gt;0,"31-60","1-30"))))</f>
        <v>1-30</v>
      </c>
      <c r="L1790" s="66" t="s">
        <v>555</v>
      </c>
    </row>
    <row r="1791" spans="1:12" x14ac:dyDescent="0.2">
      <c r="A1791" s="66">
        <v>319576</v>
      </c>
      <c r="B1791" s="67"/>
      <c r="C1791" s="66" t="s">
        <v>42</v>
      </c>
      <c r="D1791" s="66"/>
      <c r="E1791" s="68">
        <v>3925.817571332625</v>
      </c>
      <c r="F1791" s="68">
        <v>0</v>
      </c>
      <c r="G1791" s="68">
        <v>0</v>
      </c>
      <c r="H1791" s="68">
        <v>0</v>
      </c>
      <c r="I1791" s="68">
        <v>0</v>
      </c>
      <c r="J1791" s="68">
        <v>0</v>
      </c>
      <c r="K1791" s="65" t="str">
        <f>+IF(I1791&gt;0,"120+",IF(H1791&gt;0,"91-120",IF(G1791&gt;0,"61-90",IF(F1791&gt;0,"31-60","1-30"))))</f>
        <v>1-30</v>
      </c>
      <c r="L1791" s="66" t="s">
        <v>555</v>
      </c>
    </row>
    <row r="1792" spans="1:12" x14ac:dyDescent="0.2">
      <c r="A1792" s="66">
        <v>19970</v>
      </c>
      <c r="B1792" s="69"/>
      <c r="C1792" s="66" t="s">
        <v>42</v>
      </c>
      <c r="D1792" s="66"/>
      <c r="E1792" s="70">
        <v>3893.0003400000005</v>
      </c>
      <c r="F1792" s="68"/>
      <c r="G1792" s="68"/>
      <c r="H1792" s="68"/>
      <c r="I1792" s="68"/>
      <c r="J1792" s="68"/>
      <c r="K1792" s="69"/>
      <c r="L1792" s="66" t="s">
        <v>5021</v>
      </c>
    </row>
    <row r="1793" spans="1:12" x14ac:dyDescent="0.2">
      <c r="A1793" s="66">
        <v>350803</v>
      </c>
      <c r="B1793" s="67"/>
      <c r="C1793" s="66" t="s">
        <v>42</v>
      </c>
      <c r="D1793" s="66"/>
      <c r="E1793" s="68">
        <v>3822.2784723212148</v>
      </c>
      <c r="F1793" s="68">
        <v>0</v>
      </c>
      <c r="G1793" s="68">
        <v>0</v>
      </c>
      <c r="H1793" s="68">
        <v>0</v>
      </c>
      <c r="I1793" s="68">
        <v>0</v>
      </c>
      <c r="J1793" s="68">
        <v>0</v>
      </c>
      <c r="K1793" s="65" t="str">
        <f>+IF(I1793&gt;0,"120+",IF(H1793&gt;0,"91-120",IF(G1793&gt;0,"61-90",IF(F1793&gt;0,"31-60","1-30"))))</f>
        <v>1-30</v>
      </c>
      <c r="L1793" s="66" t="s">
        <v>555</v>
      </c>
    </row>
    <row r="1794" spans="1:12" x14ac:dyDescent="0.2">
      <c r="A1794" s="66">
        <v>19973</v>
      </c>
      <c r="B1794" s="69"/>
      <c r="C1794" s="66" t="s">
        <v>42</v>
      </c>
      <c r="D1794" s="66"/>
      <c r="E1794" s="70">
        <v>3606.4585400000001</v>
      </c>
      <c r="F1794" s="68"/>
      <c r="G1794" s="68"/>
      <c r="H1794" s="68"/>
      <c r="I1794" s="68"/>
      <c r="J1794" s="68"/>
      <c r="K1794" s="69"/>
      <c r="L1794" s="66" t="s">
        <v>5021</v>
      </c>
    </row>
    <row r="1795" spans="1:12" x14ac:dyDescent="0.2">
      <c r="A1795" s="66">
        <v>308460</v>
      </c>
      <c r="B1795" s="67"/>
      <c r="C1795" s="66" t="s">
        <v>42</v>
      </c>
      <c r="D1795" s="66"/>
      <c r="E1795" s="68">
        <v>3379.8285218724573</v>
      </c>
      <c r="F1795" s="68">
        <v>67287.05</v>
      </c>
      <c r="G1795" s="68">
        <v>0</v>
      </c>
      <c r="H1795" s="68">
        <v>0</v>
      </c>
      <c r="I1795" s="68">
        <v>0</v>
      </c>
      <c r="J1795" s="68">
        <v>67287.05</v>
      </c>
      <c r="K1795" s="65" t="str">
        <f t="shared" ref="K1795:K1800" si="96">+IF(I1795&gt;0,"120+",IF(H1795&gt;0,"91-120",IF(G1795&gt;0,"61-90",IF(F1795&gt;0,"31-60","1-30"))))</f>
        <v>31-60</v>
      </c>
      <c r="L1795" s="66" t="s">
        <v>555</v>
      </c>
    </row>
    <row r="1796" spans="1:12" x14ac:dyDescent="0.2">
      <c r="A1796" s="66">
        <v>313153</v>
      </c>
      <c r="B1796" s="67"/>
      <c r="C1796" s="66" t="s">
        <v>43</v>
      </c>
      <c r="D1796" s="66"/>
      <c r="E1796" s="68">
        <v>3324.7548429663875</v>
      </c>
      <c r="F1796" s="68">
        <v>0</v>
      </c>
      <c r="G1796" s="68">
        <v>0</v>
      </c>
      <c r="H1796" s="68">
        <v>0</v>
      </c>
      <c r="I1796" s="68">
        <v>66190.62</v>
      </c>
      <c r="J1796" s="68">
        <v>66190.62</v>
      </c>
      <c r="K1796" s="65" t="str">
        <f t="shared" si="96"/>
        <v>120+</v>
      </c>
      <c r="L1796" s="66" t="s">
        <v>555</v>
      </c>
    </row>
    <row r="1797" spans="1:12" x14ac:dyDescent="0.2">
      <c r="A1797" s="66">
        <v>318541</v>
      </c>
      <c r="B1797" s="67"/>
      <c r="C1797" s="66" t="s">
        <v>42</v>
      </c>
      <c r="D1797" s="66"/>
      <c r="E1797" s="68">
        <v>3252.7827874584564</v>
      </c>
      <c r="F1797" s="68">
        <v>0</v>
      </c>
      <c r="G1797" s="68">
        <v>0</v>
      </c>
      <c r="H1797" s="68">
        <v>0</v>
      </c>
      <c r="I1797" s="68">
        <v>0</v>
      </c>
      <c r="J1797" s="68">
        <v>0</v>
      </c>
      <c r="K1797" s="65" t="str">
        <f t="shared" si="96"/>
        <v>1-30</v>
      </c>
      <c r="L1797" s="66" t="s">
        <v>555</v>
      </c>
    </row>
    <row r="1798" spans="1:12" x14ac:dyDescent="0.2">
      <c r="A1798" s="66">
        <v>318470</v>
      </c>
      <c r="B1798" s="67"/>
      <c r="C1798" s="66" t="s">
        <v>42</v>
      </c>
      <c r="D1798" s="66"/>
      <c r="E1798" s="68">
        <v>3248.71</v>
      </c>
      <c r="F1798" s="68">
        <v>0</v>
      </c>
      <c r="G1798" s="68">
        <v>0</v>
      </c>
      <c r="H1798" s="68">
        <v>0</v>
      </c>
      <c r="I1798" s="68">
        <v>0</v>
      </c>
      <c r="J1798" s="68">
        <v>0</v>
      </c>
      <c r="K1798" s="65" t="str">
        <f t="shared" si="96"/>
        <v>1-30</v>
      </c>
      <c r="L1798" s="66" t="s">
        <v>5023</v>
      </c>
    </row>
    <row r="1799" spans="1:12" x14ac:dyDescent="0.2">
      <c r="A1799" s="66">
        <v>315235</v>
      </c>
      <c r="B1799" s="67"/>
      <c r="C1799" s="66" t="s">
        <v>42</v>
      </c>
      <c r="D1799" s="66"/>
      <c r="E1799" s="68">
        <v>3193.6344509519386</v>
      </c>
      <c r="F1799" s="68">
        <v>0</v>
      </c>
      <c r="G1799" s="68">
        <v>0</v>
      </c>
      <c r="H1799" s="68">
        <v>0</v>
      </c>
      <c r="I1799" s="68">
        <v>0</v>
      </c>
      <c r="J1799" s="68">
        <v>0</v>
      </c>
      <c r="K1799" s="65" t="str">
        <f t="shared" si="96"/>
        <v>1-30</v>
      </c>
      <c r="L1799" s="66" t="s">
        <v>555</v>
      </c>
    </row>
    <row r="1800" spans="1:12" x14ac:dyDescent="0.2">
      <c r="A1800" s="66">
        <v>333885</v>
      </c>
      <c r="B1800" s="67"/>
      <c r="C1800" s="66" t="s">
        <v>43</v>
      </c>
      <c r="D1800" s="66"/>
      <c r="E1800" s="68">
        <v>3087.7059108402655</v>
      </c>
      <c r="F1800" s="68">
        <v>0</v>
      </c>
      <c r="G1800" s="68">
        <v>0</v>
      </c>
      <c r="H1800" s="68">
        <v>0</v>
      </c>
      <c r="I1800" s="68">
        <v>61471.350000000006</v>
      </c>
      <c r="J1800" s="68">
        <v>61471.350000000006</v>
      </c>
      <c r="K1800" s="65" t="str">
        <f t="shared" si="96"/>
        <v>120+</v>
      </c>
      <c r="L1800" s="66" t="s">
        <v>555</v>
      </c>
    </row>
    <row r="1801" spans="1:12" x14ac:dyDescent="0.2">
      <c r="A1801" s="66">
        <v>19948</v>
      </c>
      <c r="B1801" s="69"/>
      <c r="C1801" s="66" t="s">
        <v>42</v>
      </c>
      <c r="D1801" s="66"/>
      <c r="E1801" s="70">
        <v>3070.2000000000003</v>
      </c>
      <c r="F1801" s="68"/>
      <c r="G1801" s="68"/>
      <c r="H1801" s="68"/>
      <c r="I1801" s="68"/>
      <c r="J1801" s="68"/>
      <c r="K1801" s="69"/>
      <c r="L1801" s="66" t="s">
        <v>5021</v>
      </c>
    </row>
    <row r="1802" spans="1:12" x14ac:dyDescent="0.2">
      <c r="A1802" s="66">
        <v>320757</v>
      </c>
      <c r="B1802" s="67"/>
      <c r="C1802" s="66" t="s">
        <v>42</v>
      </c>
      <c r="D1802" s="66"/>
      <c r="E1802" s="68">
        <v>2984.35</v>
      </c>
      <c r="F1802" s="68">
        <v>0</v>
      </c>
      <c r="G1802" s="68">
        <v>0</v>
      </c>
      <c r="H1802" s="68">
        <v>0</v>
      </c>
      <c r="I1802" s="68">
        <v>0</v>
      </c>
      <c r="J1802" s="68">
        <v>0</v>
      </c>
      <c r="K1802" s="65" t="str">
        <f t="shared" ref="K1802:K1817" si="97">+IF(I1802&gt;0,"120+",IF(H1802&gt;0,"91-120",IF(G1802&gt;0,"61-90",IF(F1802&gt;0,"31-60","1-30"))))</f>
        <v>1-30</v>
      </c>
      <c r="L1802" s="66" t="s">
        <v>3804</v>
      </c>
    </row>
    <row r="1803" spans="1:12" x14ac:dyDescent="0.2">
      <c r="A1803" s="66">
        <v>315030</v>
      </c>
      <c r="B1803" s="67"/>
      <c r="C1803" s="66" t="s">
        <v>42</v>
      </c>
      <c r="D1803" s="66"/>
      <c r="E1803" s="68">
        <v>2968.9149746271746</v>
      </c>
      <c r="F1803" s="68">
        <v>0</v>
      </c>
      <c r="G1803" s="68">
        <v>0</v>
      </c>
      <c r="H1803" s="68">
        <v>59106.41</v>
      </c>
      <c r="I1803" s="68">
        <v>0</v>
      </c>
      <c r="J1803" s="68">
        <v>59106.41</v>
      </c>
      <c r="K1803" s="65" t="str">
        <f t="shared" si="97"/>
        <v>91-120</v>
      </c>
      <c r="L1803" s="66" t="s">
        <v>555</v>
      </c>
    </row>
    <row r="1804" spans="1:12" x14ac:dyDescent="0.2">
      <c r="A1804" s="66">
        <v>341950</v>
      </c>
      <c r="B1804" s="67"/>
      <c r="C1804" s="66" t="s">
        <v>42</v>
      </c>
      <c r="D1804" s="66"/>
      <c r="E1804" s="68">
        <v>2950.4609749251404</v>
      </c>
      <c r="F1804" s="68">
        <v>0</v>
      </c>
      <c r="G1804" s="68">
        <v>0</v>
      </c>
      <c r="H1804" s="68">
        <v>0</v>
      </c>
      <c r="I1804" s="68">
        <v>0</v>
      </c>
      <c r="J1804" s="68">
        <v>0</v>
      </c>
      <c r="K1804" s="65" t="str">
        <f t="shared" si="97"/>
        <v>1-30</v>
      </c>
      <c r="L1804" s="66" t="s">
        <v>555</v>
      </c>
    </row>
    <row r="1805" spans="1:12" x14ac:dyDescent="0.2">
      <c r="A1805" s="66">
        <v>356729</v>
      </c>
      <c r="B1805" s="67"/>
      <c r="C1805" s="66" t="s">
        <v>42</v>
      </c>
      <c r="D1805" s="66"/>
      <c r="E1805" s="68">
        <v>2933.2099837232399</v>
      </c>
      <c r="F1805" s="68">
        <v>0</v>
      </c>
      <c r="G1805" s="68">
        <v>0</v>
      </c>
      <c r="H1805" s="68">
        <v>0</v>
      </c>
      <c r="I1805" s="68">
        <v>0</v>
      </c>
      <c r="J1805" s="68">
        <v>0</v>
      </c>
      <c r="K1805" s="65" t="str">
        <f t="shared" si="97"/>
        <v>1-30</v>
      </c>
      <c r="L1805" s="66" t="s">
        <v>555</v>
      </c>
    </row>
    <row r="1806" spans="1:12" x14ac:dyDescent="0.2">
      <c r="A1806" s="66">
        <v>354783</v>
      </c>
      <c r="B1806" s="67"/>
      <c r="C1806" s="66" t="s">
        <v>42</v>
      </c>
      <c r="D1806" s="66"/>
      <c r="E1806" s="68">
        <v>2925.1088893223468</v>
      </c>
      <c r="F1806" s="68">
        <v>0</v>
      </c>
      <c r="G1806" s="68">
        <v>0</v>
      </c>
      <c r="H1806" s="68">
        <v>0</v>
      </c>
      <c r="I1806" s="68">
        <v>0</v>
      </c>
      <c r="J1806" s="68">
        <v>0</v>
      </c>
      <c r="K1806" s="65" t="str">
        <f t="shared" si="97"/>
        <v>1-30</v>
      </c>
      <c r="L1806" s="66" t="s">
        <v>555</v>
      </c>
    </row>
    <row r="1807" spans="1:12" x14ac:dyDescent="0.2">
      <c r="A1807" s="66">
        <v>356853</v>
      </c>
      <c r="B1807" s="67"/>
      <c r="C1807" s="66" t="s">
        <v>42</v>
      </c>
      <c r="D1807" s="66"/>
      <c r="E1807" s="68">
        <v>2919.9025498217734</v>
      </c>
      <c r="F1807" s="68">
        <v>0</v>
      </c>
      <c r="G1807" s="68">
        <v>0</v>
      </c>
      <c r="H1807" s="68">
        <v>0</v>
      </c>
      <c r="I1807" s="68">
        <v>0</v>
      </c>
      <c r="J1807" s="68">
        <v>0</v>
      </c>
      <c r="K1807" s="65" t="str">
        <f t="shared" si="97"/>
        <v>1-30</v>
      </c>
      <c r="L1807" s="66" t="s">
        <v>555</v>
      </c>
    </row>
    <row r="1808" spans="1:12" x14ac:dyDescent="0.2">
      <c r="A1808" s="66">
        <v>320673</v>
      </c>
      <c r="B1808" s="67"/>
      <c r="C1808" s="66" t="s">
        <v>42</v>
      </c>
      <c r="D1808" s="66"/>
      <c r="E1808" s="68">
        <v>2902.61</v>
      </c>
      <c r="F1808" s="68">
        <v>0</v>
      </c>
      <c r="G1808" s="68">
        <v>2902.61</v>
      </c>
      <c r="H1808" s="68">
        <v>0</v>
      </c>
      <c r="I1808" s="68">
        <v>0</v>
      </c>
      <c r="J1808" s="68">
        <v>2902.61</v>
      </c>
      <c r="K1808" s="65" t="str">
        <f t="shared" si="97"/>
        <v>61-90</v>
      </c>
      <c r="L1808" s="66" t="s">
        <v>3804</v>
      </c>
    </row>
    <row r="1809" spans="1:12" x14ac:dyDescent="0.2">
      <c r="A1809" s="66">
        <v>342127</v>
      </c>
      <c r="B1809" s="67"/>
      <c r="C1809" s="66" t="s">
        <v>42</v>
      </c>
      <c r="D1809" s="66"/>
      <c r="E1809" s="68">
        <v>2895.4109041190741</v>
      </c>
      <c r="F1809" s="68">
        <v>0</v>
      </c>
      <c r="G1809" s="68">
        <v>0</v>
      </c>
      <c r="H1809" s="68">
        <v>0</v>
      </c>
      <c r="I1809" s="68">
        <v>0</v>
      </c>
      <c r="J1809" s="68">
        <v>0</v>
      </c>
      <c r="K1809" s="65" t="str">
        <f t="shared" si="97"/>
        <v>1-30</v>
      </c>
      <c r="L1809" s="66" t="s">
        <v>555</v>
      </c>
    </row>
    <row r="1810" spans="1:12" x14ac:dyDescent="0.2">
      <c r="A1810" s="66">
        <v>333802</v>
      </c>
      <c r="B1810" s="67"/>
      <c r="C1810" s="66" t="s">
        <v>42</v>
      </c>
      <c r="D1810" s="66"/>
      <c r="E1810" s="68">
        <v>2865.56</v>
      </c>
      <c r="F1810" s="68">
        <v>0</v>
      </c>
      <c r="G1810" s="68">
        <v>0</v>
      </c>
      <c r="H1810" s="68">
        <v>0</v>
      </c>
      <c r="I1810" s="68">
        <v>0</v>
      </c>
      <c r="J1810" s="68">
        <v>0</v>
      </c>
      <c r="K1810" s="65" t="str">
        <f t="shared" si="97"/>
        <v>1-30</v>
      </c>
      <c r="L1810" s="66" t="s">
        <v>3742</v>
      </c>
    </row>
    <row r="1811" spans="1:12" x14ac:dyDescent="0.2">
      <c r="A1811" s="66">
        <v>356980</v>
      </c>
      <c r="B1811" s="67"/>
      <c r="C1811" s="66" t="s">
        <v>42</v>
      </c>
      <c r="D1811" s="66"/>
      <c r="E1811" s="68">
        <v>2843.3244033133342</v>
      </c>
      <c r="F1811" s="68">
        <v>0</v>
      </c>
      <c r="G1811" s="68">
        <v>0</v>
      </c>
      <c r="H1811" s="68">
        <v>0</v>
      </c>
      <c r="I1811" s="68">
        <v>0</v>
      </c>
      <c r="J1811" s="68">
        <v>0</v>
      </c>
      <c r="K1811" s="65" t="str">
        <f t="shared" si="97"/>
        <v>1-30</v>
      </c>
      <c r="L1811" s="66" t="s">
        <v>555</v>
      </c>
    </row>
    <row r="1812" spans="1:12" x14ac:dyDescent="0.2">
      <c r="A1812" s="66">
        <v>341654</v>
      </c>
      <c r="B1812" s="67"/>
      <c r="C1812" s="66" t="s">
        <v>42</v>
      </c>
      <c r="D1812" s="66"/>
      <c r="E1812" s="68">
        <v>2736.1421224015226</v>
      </c>
      <c r="F1812" s="68">
        <v>0</v>
      </c>
      <c r="G1812" s="68">
        <v>0</v>
      </c>
      <c r="H1812" s="68">
        <v>0</v>
      </c>
      <c r="I1812" s="68">
        <v>0</v>
      </c>
      <c r="J1812" s="68">
        <v>0</v>
      </c>
      <c r="K1812" s="65" t="str">
        <f t="shared" si="97"/>
        <v>1-30</v>
      </c>
      <c r="L1812" s="66" t="s">
        <v>555</v>
      </c>
    </row>
    <row r="1813" spans="1:12" x14ac:dyDescent="0.2">
      <c r="A1813" s="66">
        <v>342256</v>
      </c>
      <c r="B1813" s="67"/>
      <c r="C1813" s="66" t="s">
        <v>42</v>
      </c>
      <c r="D1813" s="66"/>
      <c r="E1813" s="68">
        <v>2673.5600630946265</v>
      </c>
      <c r="F1813" s="68">
        <v>0</v>
      </c>
      <c r="G1813" s="68">
        <v>0</v>
      </c>
      <c r="H1813" s="68">
        <v>0</v>
      </c>
      <c r="I1813" s="68">
        <v>0</v>
      </c>
      <c r="J1813" s="68">
        <v>0</v>
      </c>
      <c r="K1813" s="65" t="str">
        <f t="shared" si="97"/>
        <v>1-30</v>
      </c>
      <c r="L1813" s="66" t="s">
        <v>555</v>
      </c>
    </row>
    <row r="1814" spans="1:12" x14ac:dyDescent="0.2">
      <c r="A1814" s="66">
        <v>319114</v>
      </c>
      <c r="B1814" s="67"/>
      <c r="C1814" s="66" t="s">
        <v>42</v>
      </c>
      <c r="D1814" s="66"/>
      <c r="E1814" s="68">
        <v>2643.7189223913374</v>
      </c>
      <c r="F1814" s="68">
        <v>0</v>
      </c>
      <c r="G1814" s="68">
        <v>0</v>
      </c>
      <c r="H1814" s="68">
        <v>0</v>
      </c>
      <c r="I1814" s="68">
        <v>0</v>
      </c>
      <c r="J1814" s="68">
        <v>0</v>
      </c>
      <c r="K1814" s="65" t="str">
        <f t="shared" si="97"/>
        <v>1-30</v>
      </c>
      <c r="L1814" s="66" t="s">
        <v>555</v>
      </c>
    </row>
    <row r="1815" spans="1:12" x14ac:dyDescent="0.2">
      <c r="A1815" s="66">
        <v>313974</v>
      </c>
      <c r="B1815" s="67"/>
      <c r="C1815" s="66" t="s">
        <v>42</v>
      </c>
      <c r="D1815" s="66"/>
      <c r="E1815" s="68">
        <v>2590.8000000000002</v>
      </c>
      <c r="F1815" s="68">
        <v>0</v>
      </c>
      <c r="G1815" s="68">
        <v>0</v>
      </c>
      <c r="H1815" s="68">
        <v>0</v>
      </c>
      <c r="I1815" s="68">
        <v>0</v>
      </c>
      <c r="J1815" s="68">
        <v>0</v>
      </c>
      <c r="K1815" s="65" t="str">
        <f t="shared" si="97"/>
        <v>1-30</v>
      </c>
      <c r="L1815" s="66" t="s">
        <v>3243</v>
      </c>
    </row>
    <row r="1816" spans="1:12" x14ac:dyDescent="0.2">
      <c r="A1816" s="66">
        <v>342328</v>
      </c>
      <c r="B1816" s="67"/>
      <c r="C1816" s="66" t="s">
        <v>42</v>
      </c>
      <c r="D1816" s="66"/>
      <c r="E1816" s="68">
        <v>2508.6122775764493</v>
      </c>
      <c r="F1816" s="68">
        <v>0</v>
      </c>
      <c r="G1816" s="68">
        <v>0</v>
      </c>
      <c r="H1816" s="68">
        <v>0</v>
      </c>
      <c r="I1816" s="68">
        <v>0</v>
      </c>
      <c r="J1816" s="68">
        <v>0</v>
      </c>
      <c r="K1816" s="65" t="str">
        <f t="shared" si="97"/>
        <v>1-30</v>
      </c>
      <c r="L1816" s="66" t="s">
        <v>555</v>
      </c>
    </row>
    <row r="1817" spans="1:12" x14ac:dyDescent="0.2">
      <c r="A1817" s="66">
        <v>349500</v>
      </c>
      <c r="B1817" s="67"/>
      <c r="C1817" s="66" t="s">
        <v>42</v>
      </c>
      <c r="D1817" s="66"/>
      <c r="E1817" s="68">
        <v>2443.3599914692581</v>
      </c>
      <c r="F1817" s="68">
        <v>0</v>
      </c>
      <c r="G1817" s="68">
        <v>0</v>
      </c>
      <c r="H1817" s="68">
        <v>0</v>
      </c>
      <c r="I1817" s="68">
        <v>0</v>
      </c>
      <c r="J1817" s="68">
        <v>0</v>
      </c>
      <c r="K1817" s="65" t="str">
        <f t="shared" si="97"/>
        <v>1-30</v>
      </c>
      <c r="L1817" s="66" t="s">
        <v>555</v>
      </c>
    </row>
    <row r="1818" spans="1:12" x14ac:dyDescent="0.2">
      <c r="A1818" s="66">
        <v>19802</v>
      </c>
      <c r="B1818" s="69"/>
      <c r="C1818" s="66" t="s">
        <v>42</v>
      </c>
      <c r="D1818" s="66"/>
      <c r="E1818" s="70">
        <v>2338.4387400000001</v>
      </c>
      <c r="F1818" s="68"/>
      <c r="G1818" s="68"/>
      <c r="H1818" s="68"/>
      <c r="I1818" s="68"/>
      <c r="J1818" s="68"/>
      <c r="K1818" s="69"/>
      <c r="L1818" s="66" t="s">
        <v>5021</v>
      </c>
    </row>
    <row r="1819" spans="1:12" x14ac:dyDescent="0.2">
      <c r="A1819" s="66">
        <v>19853</v>
      </c>
      <c r="B1819" s="69"/>
      <c r="C1819" s="66" t="s">
        <v>42</v>
      </c>
      <c r="D1819" s="66"/>
      <c r="E1819" s="70">
        <v>2283.6157800000001</v>
      </c>
      <c r="F1819" s="68"/>
      <c r="G1819" s="68"/>
      <c r="H1819" s="68"/>
      <c r="I1819" s="68"/>
      <c r="J1819" s="68"/>
      <c r="K1819" s="69"/>
      <c r="L1819" s="66" t="s">
        <v>5021</v>
      </c>
    </row>
    <row r="1820" spans="1:12" x14ac:dyDescent="0.2">
      <c r="A1820" s="66">
        <v>359691</v>
      </c>
      <c r="B1820" s="67"/>
      <c r="C1820" s="66" t="s">
        <v>42</v>
      </c>
      <c r="D1820" s="66"/>
      <c r="E1820" s="68">
        <v>2243.1472298471945</v>
      </c>
      <c r="F1820" s="68">
        <v>0</v>
      </c>
      <c r="G1820" s="68">
        <v>0</v>
      </c>
      <c r="H1820" s="68">
        <v>44657.52</v>
      </c>
      <c r="I1820" s="68">
        <v>0</v>
      </c>
      <c r="J1820" s="68">
        <v>44657.52</v>
      </c>
      <c r="K1820" s="65" t="str">
        <f>+IF(I1820&gt;0,"120+",IF(H1820&gt;0,"91-120",IF(G1820&gt;0,"61-90",IF(F1820&gt;0,"31-60","1-30"))))</f>
        <v>91-120</v>
      </c>
      <c r="L1820" s="66" t="s">
        <v>555</v>
      </c>
    </row>
    <row r="1821" spans="1:12" x14ac:dyDescent="0.2">
      <c r="A1821" s="66">
        <v>310119</v>
      </c>
      <c r="B1821" s="67"/>
      <c r="C1821" s="66" t="s">
        <v>42</v>
      </c>
      <c r="D1821" s="66"/>
      <c r="E1821" s="68">
        <v>2194.5818520418429</v>
      </c>
      <c r="F1821" s="68">
        <v>0</v>
      </c>
      <c r="G1821" s="68">
        <v>0</v>
      </c>
      <c r="H1821" s="68">
        <v>0</v>
      </c>
      <c r="I1821" s="68">
        <v>0</v>
      </c>
      <c r="J1821" s="68">
        <v>0</v>
      </c>
      <c r="K1821" s="65" t="str">
        <f>+IF(I1821&gt;0,"120+",IF(H1821&gt;0,"91-120",IF(G1821&gt;0,"61-90",IF(F1821&gt;0,"31-60","1-30"))))</f>
        <v>1-30</v>
      </c>
      <c r="L1821" s="66" t="s">
        <v>555</v>
      </c>
    </row>
    <row r="1822" spans="1:12" x14ac:dyDescent="0.2">
      <c r="A1822" s="66">
        <v>19776</v>
      </c>
      <c r="B1822" s="69"/>
      <c r="C1822" s="66" t="s">
        <v>42</v>
      </c>
      <c r="D1822" s="66"/>
      <c r="E1822" s="70">
        <v>2119.4097200000001</v>
      </c>
      <c r="F1822" s="68"/>
      <c r="G1822" s="68"/>
      <c r="H1822" s="68"/>
      <c r="I1822" s="68"/>
      <c r="J1822" s="68"/>
      <c r="K1822" s="69"/>
      <c r="L1822" s="66" t="s">
        <v>5021</v>
      </c>
    </row>
    <row r="1823" spans="1:12" x14ac:dyDescent="0.2">
      <c r="A1823" s="66">
        <v>319806</v>
      </c>
      <c r="B1823" s="67"/>
      <c r="C1823" s="66" t="s">
        <v>42</v>
      </c>
      <c r="D1823" s="66"/>
      <c r="E1823" s="68">
        <v>2110.7288946326021</v>
      </c>
      <c r="F1823" s="68">
        <v>0</v>
      </c>
      <c r="G1823" s="68">
        <v>0</v>
      </c>
      <c r="H1823" s="68">
        <v>0</v>
      </c>
      <c r="I1823" s="68">
        <v>0</v>
      </c>
      <c r="J1823" s="68">
        <v>0</v>
      </c>
      <c r="K1823" s="65" t="str">
        <f t="shared" ref="K1823:K1831" si="98">+IF(I1823&gt;0,"120+",IF(H1823&gt;0,"91-120",IF(G1823&gt;0,"61-90",IF(F1823&gt;0,"31-60","1-30"))))</f>
        <v>1-30</v>
      </c>
      <c r="L1823" s="66" t="s">
        <v>555</v>
      </c>
    </row>
    <row r="1824" spans="1:12" x14ac:dyDescent="0.2">
      <c r="A1824" s="66">
        <v>320740</v>
      </c>
      <c r="B1824" s="67"/>
      <c r="C1824" s="66" t="s">
        <v>42</v>
      </c>
      <c r="D1824" s="66"/>
      <c r="E1824" s="68">
        <v>1962.79</v>
      </c>
      <c r="F1824" s="68">
        <v>1962.79</v>
      </c>
      <c r="G1824" s="68">
        <v>0</v>
      </c>
      <c r="H1824" s="68">
        <v>0</v>
      </c>
      <c r="I1824" s="68">
        <v>0</v>
      </c>
      <c r="J1824" s="68">
        <v>1962.79</v>
      </c>
      <c r="K1824" s="65" t="str">
        <f t="shared" si="98"/>
        <v>31-60</v>
      </c>
      <c r="L1824" s="66" t="s">
        <v>3804</v>
      </c>
    </row>
    <row r="1825" spans="1:12" x14ac:dyDescent="0.2">
      <c r="A1825" s="66">
        <v>341292</v>
      </c>
      <c r="B1825" s="67"/>
      <c r="C1825" s="66" t="s">
        <v>42</v>
      </c>
      <c r="D1825" s="66"/>
      <c r="E1825" s="68">
        <v>1953.5431510152803</v>
      </c>
      <c r="F1825" s="68">
        <v>0</v>
      </c>
      <c r="G1825" s="68">
        <v>0</v>
      </c>
      <c r="H1825" s="68">
        <v>0</v>
      </c>
      <c r="I1825" s="68">
        <v>0</v>
      </c>
      <c r="J1825" s="68">
        <v>0</v>
      </c>
      <c r="K1825" s="65" t="str">
        <f t="shared" si="98"/>
        <v>1-30</v>
      </c>
      <c r="L1825" s="66" t="s">
        <v>555</v>
      </c>
    </row>
    <row r="1826" spans="1:12" x14ac:dyDescent="0.2">
      <c r="A1826" s="66">
        <v>331428</v>
      </c>
      <c r="B1826" s="67"/>
      <c r="C1826" s="66" t="s">
        <v>42</v>
      </c>
      <c r="D1826" s="66"/>
      <c r="E1826" s="68">
        <v>1915.9680972111396</v>
      </c>
      <c r="F1826" s="68">
        <v>0</v>
      </c>
      <c r="G1826" s="68">
        <v>0</v>
      </c>
      <c r="H1826" s="68">
        <v>0</v>
      </c>
      <c r="I1826" s="68">
        <v>0</v>
      </c>
      <c r="J1826" s="68">
        <v>0</v>
      </c>
      <c r="K1826" s="65" t="str">
        <f t="shared" si="98"/>
        <v>1-30</v>
      </c>
      <c r="L1826" s="66" t="s">
        <v>555</v>
      </c>
    </row>
    <row r="1827" spans="1:12" x14ac:dyDescent="0.2">
      <c r="A1827" s="66">
        <v>329598</v>
      </c>
      <c r="B1827" s="67"/>
      <c r="C1827" s="66" t="s">
        <v>42</v>
      </c>
      <c r="D1827" s="66"/>
      <c r="E1827" s="68">
        <v>1840.77</v>
      </c>
      <c r="F1827" s="68">
        <v>0</v>
      </c>
      <c r="G1827" s="68">
        <v>0</v>
      </c>
      <c r="H1827" s="68">
        <v>0</v>
      </c>
      <c r="I1827" s="68">
        <v>0</v>
      </c>
      <c r="J1827" s="68">
        <v>0</v>
      </c>
      <c r="K1827" s="65" t="str">
        <f t="shared" si="98"/>
        <v>1-30</v>
      </c>
      <c r="L1827" s="66" t="s">
        <v>3243</v>
      </c>
    </row>
    <row r="1828" spans="1:12" x14ac:dyDescent="0.2">
      <c r="A1828" s="66">
        <v>342858</v>
      </c>
      <c r="B1828" s="67"/>
      <c r="C1828" s="66" t="s">
        <v>42</v>
      </c>
      <c r="D1828" s="66"/>
      <c r="E1828" s="68">
        <v>1632.1158556798591</v>
      </c>
      <c r="F1828" s="68">
        <v>0</v>
      </c>
      <c r="G1828" s="68">
        <v>0</v>
      </c>
      <c r="H1828" s="68">
        <v>0</v>
      </c>
      <c r="I1828" s="68">
        <v>0</v>
      </c>
      <c r="J1828" s="68">
        <v>0</v>
      </c>
      <c r="K1828" s="65" t="str">
        <f t="shared" si="98"/>
        <v>1-30</v>
      </c>
      <c r="L1828" s="66" t="s">
        <v>555</v>
      </c>
    </row>
    <row r="1829" spans="1:12" x14ac:dyDescent="0.2">
      <c r="A1829" s="66">
        <v>342051</v>
      </c>
      <c r="B1829" s="67"/>
      <c r="C1829" s="66" t="s">
        <v>42</v>
      </c>
      <c r="D1829" s="66"/>
      <c r="E1829" s="68">
        <v>1550.770882170895</v>
      </c>
      <c r="F1829" s="68">
        <v>0</v>
      </c>
      <c r="G1829" s="68">
        <v>0</v>
      </c>
      <c r="H1829" s="68">
        <v>0</v>
      </c>
      <c r="I1829" s="68">
        <v>0</v>
      </c>
      <c r="J1829" s="68">
        <v>0</v>
      </c>
      <c r="K1829" s="65" t="str">
        <f t="shared" si="98"/>
        <v>1-30</v>
      </c>
      <c r="L1829" s="66" t="s">
        <v>555</v>
      </c>
    </row>
    <row r="1830" spans="1:12" x14ac:dyDescent="0.2">
      <c r="A1830" s="66">
        <v>334422</v>
      </c>
      <c r="B1830" s="67"/>
      <c r="C1830" s="66" t="s">
        <v>43</v>
      </c>
      <c r="D1830" s="66"/>
      <c r="E1830" s="68">
        <v>1433.4084871579616</v>
      </c>
      <c r="F1830" s="68">
        <v>0</v>
      </c>
      <c r="G1830" s="68">
        <v>0</v>
      </c>
      <c r="H1830" s="68">
        <v>0</v>
      </c>
      <c r="I1830" s="68">
        <v>28536.9</v>
      </c>
      <c r="J1830" s="68">
        <v>28536.9</v>
      </c>
      <c r="K1830" s="65" t="str">
        <f t="shared" si="98"/>
        <v>120+</v>
      </c>
      <c r="L1830" s="66" t="s">
        <v>555</v>
      </c>
    </row>
    <row r="1831" spans="1:12" x14ac:dyDescent="0.2">
      <c r="A1831" s="66">
        <v>309024</v>
      </c>
      <c r="B1831" s="67"/>
      <c r="C1831" s="66" t="s">
        <v>43</v>
      </c>
      <c r="D1831" s="66"/>
      <c r="E1831" s="68">
        <v>1427.3653158572956</v>
      </c>
      <c r="F1831" s="68">
        <v>0</v>
      </c>
      <c r="G1831" s="68">
        <v>0</v>
      </c>
      <c r="H1831" s="68">
        <v>0</v>
      </c>
      <c r="I1831" s="68">
        <v>28416.59</v>
      </c>
      <c r="J1831" s="68">
        <v>28416.59</v>
      </c>
      <c r="K1831" s="65" t="str">
        <f t="shared" si="98"/>
        <v>120+</v>
      </c>
      <c r="L1831" s="66" t="s">
        <v>555</v>
      </c>
    </row>
    <row r="1832" spans="1:12" x14ac:dyDescent="0.2">
      <c r="A1832" s="66">
        <v>19720</v>
      </c>
      <c r="B1832" s="69"/>
      <c r="C1832" s="66" t="s">
        <v>42</v>
      </c>
      <c r="D1832" s="66"/>
      <c r="E1832" s="70">
        <v>1325.3594400000002</v>
      </c>
      <c r="F1832" s="68"/>
      <c r="G1832" s="68"/>
      <c r="H1832" s="68"/>
      <c r="I1832" s="68"/>
      <c r="J1832" s="68"/>
      <c r="K1832" s="69"/>
      <c r="L1832" s="66" t="s">
        <v>5021</v>
      </c>
    </row>
    <row r="1833" spans="1:12" x14ac:dyDescent="0.2">
      <c r="A1833" s="66">
        <v>315083</v>
      </c>
      <c r="B1833" s="67"/>
      <c r="C1833" s="66" t="s">
        <v>42</v>
      </c>
      <c r="D1833" s="66"/>
      <c r="E1833" s="68">
        <v>1292.5736131424414</v>
      </c>
      <c r="F1833" s="68">
        <v>25733.1</v>
      </c>
      <c r="G1833" s="68">
        <v>0</v>
      </c>
      <c r="H1833" s="68">
        <v>0</v>
      </c>
      <c r="I1833" s="68">
        <v>0</v>
      </c>
      <c r="J1833" s="68">
        <v>25733.1</v>
      </c>
      <c r="K1833" s="65" t="str">
        <f t="shared" ref="K1833:K1839" si="99">+IF(I1833&gt;0,"120+",IF(H1833&gt;0,"91-120",IF(G1833&gt;0,"61-90",IF(F1833&gt;0,"31-60","1-30"))))</f>
        <v>31-60</v>
      </c>
      <c r="L1833" s="66" t="s">
        <v>555</v>
      </c>
    </row>
    <row r="1834" spans="1:12" x14ac:dyDescent="0.2">
      <c r="A1834" s="66">
        <v>320728</v>
      </c>
      <c r="B1834" s="67"/>
      <c r="C1834" s="66" t="s">
        <v>43</v>
      </c>
      <c r="D1834" s="66"/>
      <c r="E1834" s="68">
        <v>1240.74</v>
      </c>
      <c r="F1834" s="68">
        <v>0</v>
      </c>
      <c r="G1834" s="68">
        <v>0</v>
      </c>
      <c r="H1834" s="68">
        <v>0</v>
      </c>
      <c r="I1834" s="68">
        <v>1240.74</v>
      </c>
      <c r="J1834" s="68">
        <v>1240.74</v>
      </c>
      <c r="K1834" s="65" t="str">
        <f t="shared" si="99"/>
        <v>120+</v>
      </c>
      <c r="L1834" s="66" t="s">
        <v>3804</v>
      </c>
    </row>
    <row r="1835" spans="1:12" x14ac:dyDescent="0.2">
      <c r="A1835" s="66">
        <v>320224</v>
      </c>
      <c r="B1835" s="67"/>
      <c r="C1835" s="66" t="s">
        <v>43</v>
      </c>
      <c r="D1835" s="66"/>
      <c r="E1835" s="68">
        <v>1137.1203022253105</v>
      </c>
      <c r="F1835" s="68">
        <v>0</v>
      </c>
      <c r="G1835" s="68">
        <v>0</v>
      </c>
      <c r="H1835" s="68">
        <v>0</v>
      </c>
      <c r="I1835" s="68">
        <v>22638.27</v>
      </c>
      <c r="J1835" s="68">
        <v>22638.27</v>
      </c>
      <c r="K1835" s="65" t="str">
        <f t="shared" si="99"/>
        <v>120+</v>
      </c>
      <c r="L1835" s="66" t="s">
        <v>555</v>
      </c>
    </row>
    <row r="1836" spans="1:12" x14ac:dyDescent="0.2">
      <c r="A1836" s="66">
        <v>309282</v>
      </c>
      <c r="B1836" s="67"/>
      <c r="C1836" s="66" t="s">
        <v>43</v>
      </c>
      <c r="D1836" s="66"/>
      <c r="E1836" s="68">
        <v>1105.3669054218115</v>
      </c>
      <c r="F1836" s="68">
        <v>22006.11</v>
      </c>
      <c r="G1836" s="68">
        <v>0</v>
      </c>
      <c r="H1836" s="68">
        <v>0</v>
      </c>
      <c r="I1836" s="68">
        <v>0</v>
      </c>
      <c r="J1836" s="68">
        <v>22006.11</v>
      </c>
      <c r="K1836" s="65" t="str">
        <f t="shared" si="99"/>
        <v>31-60</v>
      </c>
      <c r="L1836" s="66" t="s">
        <v>555</v>
      </c>
    </row>
    <row r="1837" spans="1:12" x14ac:dyDescent="0.2">
      <c r="A1837" s="66">
        <v>348787</v>
      </c>
      <c r="B1837" s="67"/>
      <c r="C1837" s="66" t="s">
        <v>42</v>
      </c>
      <c r="D1837" s="66"/>
      <c r="E1837" s="68">
        <v>1083.5414681194061</v>
      </c>
      <c r="F1837" s="68">
        <v>0</v>
      </c>
      <c r="G1837" s="68">
        <v>0</v>
      </c>
      <c r="H1837" s="68">
        <v>0</v>
      </c>
      <c r="I1837" s="68">
        <v>0</v>
      </c>
      <c r="J1837" s="68">
        <v>0</v>
      </c>
      <c r="K1837" s="65" t="str">
        <f t="shared" si="99"/>
        <v>1-30</v>
      </c>
      <c r="L1837" s="66" t="s">
        <v>555</v>
      </c>
    </row>
    <row r="1838" spans="1:12" x14ac:dyDescent="0.2">
      <c r="A1838" s="66">
        <v>316735</v>
      </c>
      <c r="B1838" s="67"/>
      <c r="C1838" s="66" t="s">
        <v>42</v>
      </c>
      <c r="D1838" s="66"/>
      <c r="E1838" s="68">
        <v>1054.53816381621</v>
      </c>
      <c r="F1838" s="68">
        <v>20994.19</v>
      </c>
      <c r="G1838" s="68">
        <v>0</v>
      </c>
      <c r="H1838" s="68">
        <v>0</v>
      </c>
      <c r="I1838" s="68">
        <v>0</v>
      </c>
      <c r="J1838" s="68">
        <v>20994.19</v>
      </c>
      <c r="K1838" s="65" t="str">
        <f t="shared" si="99"/>
        <v>31-60</v>
      </c>
      <c r="L1838" s="66" t="s">
        <v>555</v>
      </c>
    </row>
    <row r="1839" spans="1:12" x14ac:dyDescent="0.2">
      <c r="A1839" s="66">
        <v>312217</v>
      </c>
      <c r="B1839" s="67"/>
      <c r="C1839" s="66" t="s">
        <v>43</v>
      </c>
      <c r="D1839" s="66"/>
      <c r="E1839" s="68">
        <v>1000.6649819102732</v>
      </c>
      <c r="F1839" s="68">
        <v>0</v>
      </c>
      <c r="G1839" s="68">
        <v>0</v>
      </c>
      <c r="H1839" s="68">
        <v>0</v>
      </c>
      <c r="I1839" s="68">
        <v>19921.66</v>
      </c>
      <c r="J1839" s="68">
        <v>19921.66</v>
      </c>
      <c r="K1839" s="65" t="str">
        <f t="shared" si="99"/>
        <v>120+</v>
      </c>
      <c r="L1839" s="66" t="s">
        <v>555</v>
      </c>
    </row>
    <row r="1840" spans="1:12" x14ac:dyDescent="0.2">
      <c r="A1840" s="66">
        <v>20199</v>
      </c>
      <c r="B1840" s="69"/>
      <c r="C1840" s="66" t="s">
        <v>42</v>
      </c>
      <c r="D1840" s="66"/>
      <c r="E1840" s="70">
        <v>829.35112000000004</v>
      </c>
      <c r="F1840" s="68"/>
      <c r="G1840" s="68"/>
      <c r="H1840" s="68"/>
      <c r="I1840" s="68"/>
      <c r="J1840" s="68"/>
      <c r="K1840" s="69"/>
      <c r="L1840" s="66" t="s">
        <v>5021</v>
      </c>
    </row>
    <row r="1841" spans="1:12" x14ac:dyDescent="0.2">
      <c r="A1841" s="66">
        <v>19862</v>
      </c>
      <c r="B1841" s="69"/>
      <c r="C1841" s="66" t="s">
        <v>42</v>
      </c>
      <c r="D1841" s="66"/>
      <c r="E1841" s="70">
        <v>730.87624000000005</v>
      </c>
      <c r="F1841" s="68"/>
      <c r="G1841" s="68"/>
      <c r="H1841" s="68"/>
      <c r="I1841" s="68"/>
      <c r="J1841" s="68"/>
      <c r="K1841" s="69"/>
      <c r="L1841" s="66" t="s">
        <v>5021</v>
      </c>
    </row>
    <row r="1842" spans="1:12" x14ac:dyDescent="0.2">
      <c r="A1842" s="66">
        <v>319362</v>
      </c>
      <c r="B1842" s="67"/>
      <c r="C1842" s="66" t="s">
        <v>42</v>
      </c>
      <c r="D1842" s="66"/>
      <c r="E1842" s="68">
        <v>677.4238812746521</v>
      </c>
      <c r="F1842" s="68">
        <v>0</v>
      </c>
      <c r="G1842" s="68">
        <v>0</v>
      </c>
      <c r="H1842" s="68">
        <v>0</v>
      </c>
      <c r="I1842" s="68">
        <v>0</v>
      </c>
      <c r="J1842" s="68">
        <v>0</v>
      </c>
      <c r="K1842" s="65" t="str">
        <f>+IF(I1842&gt;0,"120+",IF(H1842&gt;0,"91-120",IF(G1842&gt;0,"61-90",IF(F1842&gt;0,"31-60","1-30"))))</f>
        <v>1-30</v>
      </c>
      <c r="L1842" s="66" t="s">
        <v>555</v>
      </c>
    </row>
    <row r="1843" spans="1:12" x14ac:dyDescent="0.2">
      <c r="A1843" s="66">
        <v>322530</v>
      </c>
      <c r="B1843" s="67"/>
      <c r="C1843" s="66" t="s">
        <v>42</v>
      </c>
      <c r="D1843" s="66"/>
      <c r="E1843" s="68">
        <v>652.86</v>
      </c>
      <c r="F1843" s="68">
        <v>0</v>
      </c>
      <c r="G1843" s="68">
        <v>0</v>
      </c>
      <c r="H1843" s="68">
        <v>0</v>
      </c>
      <c r="I1843" s="68">
        <v>0</v>
      </c>
      <c r="J1843" s="68">
        <v>0</v>
      </c>
      <c r="K1843" s="65" t="str">
        <f>+IF(I1843&gt;0,"120+",IF(H1843&gt;0,"91-120",IF(G1843&gt;0,"61-90",IF(F1843&gt;0,"31-60","1-30"))))</f>
        <v>1-30</v>
      </c>
      <c r="L1843" s="66" t="s">
        <v>3804</v>
      </c>
    </row>
    <row r="1844" spans="1:12" x14ac:dyDescent="0.2">
      <c r="A1844" s="66">
        <v>309931</v>
      </c>
      <c r="B1844" s="67"/>
      <c r="C1844" s="66" t="s">
        <v>43</v>
      </c>
      <c r="D1844" s="66"/>
      <c r="E1844" s="68">
        <v>639.76092497050161</v>
      </c>
      <c r="F1844" s="68">
        <v>0</v>
      </c>
      <c r="G1844" s="68">
        <v>0</v>
      </c>
      <c r="H1844" s="68">
        <v>0</v>
      </c>
      <c r="I1844" s="68">
        <v>12736.63</v>
      </c>
      <c r="J1844" s="68">
        <v>12736.63</v>
      </c>
      <c r="K1844" s="65" t="str">
        <f>+IF(I1844&gt;0,"120+",IF(H1844&gt;0,"91-120",IF(G1844&gt;0,"61-90",IF(F1844&gt;0,"31-60","1-30"))))</f>
        <v>120+</v>
      </c>
      <c r="L1844" s="66" t="s">
        <v>555</v>
      </c>
    </row>
    <row r="1845" spans="1:12" x14ac:dyDescent="0.2">
      <c r="A1845" s="66">
        <v>19752</v>
      </c>
      <c r="B1845" s="69"/>
      <c r="C1845" s="66" t="s">
        <v>42</v>
      </c>
      <c r="D1845" s="66"/>
      <c r="E1845" s="70">
        <v>397.70106000000004</v>
      </c>
      <c r="F1845" s="68"/>
      <c r="G1845" s="68"/>
      <c r="H1845" s="68"/>
      <c r="I1845" s="68"/>
      <c r="J1845" s="68"/>
      <c r="K1845" s="69"/>
      <c r="L1845" s="66" t="s">
        <v>5021</v>
      </c>
    </row>
    <row r="1846" spans="1:12" x14ac:dyDescent="0.2">
      <c r="A1846" s="66">
        <v>19919</v>
      </c>
      <c r="B1846" s="69"/>
      <c r="C1846" s="66" t="s">
        <v>42</v>
      </c>
      <c r="D1846" s="66"/>
      <c r="E1846" s="70">
        <v>236.18542000000002</v>
      </c>
      <c r="F1846" s="68"/>
      <c r="G1846" s="68"/>
      <c r="H1846" s="68"/>
      <c r="I1846" s="68"/>
      <c r="J1846" s="68"/>
      <c r="K1846" s="69"/>
      <c r="L1846" s="66" t="s">
        <v>5021</v>
      </c>
    </row>
    <row r="1847" spans="1:12" x14ac:dyDescent="0.2">
      <c r="A1847" s="66">
        <v>338117</v>
      </c>
      <c r="B1847" s="67"/>
      <c r="C1847" s="66" t="s">
        <v>42</v>
      </c>
      <c r="D1847" s="66"/>
      <c r="E1847" s="68">
        <v>71.033759107827919</v>
      </c>
      <c r="F1847" s="68">
        <v>0</v>
      </c>
      <c r="G1847" s="68">
        <v>1414.17</v>
      </c>
      <c r="H1847" s="68">
        <v>0</v>
      </c>
      <c r="I1847" s="68">
        <v>0</v>
      </c>
      <c r="J1847" s="68">
        <v>1414.17</v>
      </c>
      <c r="K1847" s="65" t="str">
        <f>+IF(I1847&gt;0,"120+",IF(H1847&gt;0,"91-120",IF(G1847&gt;0,"61-90",IF(F1847&gt;0,"31-60","1-30"))))</f>
        <v>61-90</v>
      </c>
      <c r="L1847" s="66" t="s">
        <v>555</v>
      </c>
    </row>
    <row r="1848" spans="1:12" x14ac:dyDescent="0.2">
      <c r="A1848" s="66">
        <v>19194</v>
      </c>
      <c r="B1848" s="69"/>
      <c r="C1848" s="66" t="s">
        <v>42</v>
      </c>
      <c r="D1848" s="66"/>
      <c r="E1848" s="70">
        <v>21.039540000000002</v>
      </c>
      <c r="F1848" s="68"/>
      <c r="G1848" s="68"/>
      <c r="H1848" s="68"/>
      <c r="I1848" s="68"/>
      <c r="J1848" s="68"/>
      <c r="K1848" s="69"/>
      <c r="L1848" s="66" t="s">
        <v>5021</v>
      </c>
    </row>
    <row r="1849" spans="1:12" x14ac:dyDescent="0.2">
      <c r="A1849" s="66">
        <v>19836</v>
      </c>
      <c r="B1849" s="69"/>
      <c r="C1849" s="66" t="s">
        <v>42</v>
      </c>
      <c r="D1849" s="66"/>
      <c r="E1849" s="70">
        <v>15.696015000000003</v>
      </c>
      <c r="F1849" s="68"/>
      <c r="G1849" s="68"/>
      <c r="H1849" s="68"/>
      <c r="I1849" s="68"/>
      <c r="J1849" s="68"/>
      <c r="K1849" s="69"/>
      <c r="L1849" s="66" t="s">
        <v>5021</v>
      </c>
    </row>
    <row r="1850" spans="1:12" x14ac:dyDescent="0.2">
      <c r="A1850" s="66">
        <v>19191</v>
      </c>
      <c r="B1850" s="69"/>
      <c r="C1850" s="66" t="s">
        <v>42</v>
      </c>
      <c r="D1850" s="66"/>
      <c r="E1850" s="70">
        <v>1.0808600000000002</v>
      </c>
      <c r="F1850" s="68"/>
      <c r="G1850" s="68"/>
      <c r="H1850" s="68"/>
      <c r="I1850" s="68"/>
      <c r="J1850" s="68"/>
      <c r="K1850" s="69"/>
      <c r="L1850" s="66" t="s">
        <v>5021</v>
      </c>
    </row>
    <row r="1851" spans="1:12" x14ac:dyDescent="0.2">
      <c r="A1851" s="66">
        <v>18568</v>
      </c>
      <c r="B1851" s="69"/>
      <c r="C1851" s="66" t="s">
        <v>42</v>
      </c>
      <c r="D1851" s="66"/>
      <c r="E1851" s="70">
        <v>0.18734000000000001</v>
      </c>
      <c r="F1851" s="68"/>
      <c r="G1851" s="68"/>
      <c r="H1851" s="68"/>
      <c r="I1851" s="68"/>
      <c r="J1851" s="68"/>
      <c r="K1851" s="69"/>
      <c r="L1851" s="66" t="s">
        <v>5021</v>
      </c>
    </row>
    <row r="1852" spans="1:12" x14ac:dyDescent="0.2">
      <c r="A1852" s="66">
        <v>341908</v>
      </c>
      <c r="B1852" s="67"/>
      <c r="C1852" s="66" t="s">
        <v>42</v>
      </c>
      <c r="D1852" s="66"/>
      <c r="E1852" s="68">
        <v>3.5161000003874742E-3</v>
      </c>
      <c r="F1852" s="68">
        <v>0</v>
      </c>
      <c r="G1852" s="68">
        <v>0</v>
      </c>
      <c r="H1852" s="68">
        <v>0</v>
      </c>
      <c r="I1852" s="68">
        <v>0</v>
      </c>
      <c r="J1852" s="68">
        <v>0</v>
      </c>
      <c r="K1852" s="65" t="str">
        <f t="shared" ref="K1852:K1863" si="100">+IF(I1852&gt;0,"120+",IF(H1852&gt;0,"91-120",IF(G1852&gt;0,"61-90",IF(F1852&gt;0,"31-60","1-30"))))</f>
        <v>1-30</v>
      </c>
      <c r="L1852" s="66" t="s">
        <v>555</v>
      </c>
    </row>
    <row r="1853" spans="1:12" x14ac:dyDescent="0.2">
      <c r="A1853" s="66">
        <v>316790</v>
      </c>
      <c r="B1853" s="67"/>
      <c r="C1853" s="66" t="s">
        <v>42</v>
      </c>
      <c r="D1853" s="66"/>
      <c r="E1853" s="68">
        <v>5.0230000005535341E-4</v>
      </c>
      <c r="F1853" s="68">
        <v>0</v>
      </c>
      <c r="G1853" s="68">
        <v>0</v>
      </c>
      <c r="H1853" s="68">
        <v>0</v>
      </c>
      <c r="I1853" s="68">
        <v>0</v>
      </c>
      <c r="J1853" s="68">
        <v>0</v>
      </c>
      <c r="K1853" s="65" t="str">
        <f t="shared" si="100"/>
        <v>1-30</v>
      </c>
      <c r="L1853" s="66" t="s">
        <v>555</v>
      </c>
    </row>
    <row r="1854" spans="1:12" x14ac:dyDescent="0.2">
      <c r="A1854" s="66">
        <v>310523</v>
      </c>
      <c r="B1854" s="67"/>
      <c r="C1854" s="66" t="s">
        <v>42</v>
      </c>
      <c r="D1854" s="66"/>
      <c r="E1854" s="68">
        <v>5.0230000005535341E-4</v>
      </c>
      <c r="F1854" s="68">
        <v>0</v>
      </c>
      <c r="G1854" s="68">
        <v>0</v>
      </c>
      <c r="H1854" s="68">
        <v>0</v>
      </c>
      <c r="I1854" s="68">
        <v>0</v>
      </c>
      <c r="J1854" s="68">
        <v>0</v>
      </c>
      <c r="K1854" s="65" t="str">
        <f t="shared" si="100"/>
        <v>1-30</v>
      </c>
      <c r="L1854" s="66" t="s">
        <v>555</v>
      </c>
    </row>
    <row r="1855" spans="1:12" x14ac:dyDescent="0.2">
      <c r="A1855" s="66">
        <v>314535</v>
      </c>
      <c r="B1855" s="67"/>
      <c r="C1855" s="66" t="s">
        <v>42</v>
      </c>
      <c r="D1855" s="66"/>
      <c r="E1855" s="68">
        <v>0</v>
      </c>
      <c r="F1855" s="68">
        <v>0</v>
      </c>
      <c r="G1855" s="68">
        <v>0</v>
      </c>
      <c r="H1855" s="68">
        <v>0</v>
      </c>
      <c r="I1855" s="68">
        <v>0</v>
      </c>
      <c r="J1855" s="68">
        <v>0</v>
      </c>
      <c r="K1855" s="65" t="str">
        <f t="shared" si="100"/>
        <v>1-30</v>
      </c>
      <c r="L1855" s="66" t="s">
        <v>555</v>
      </c>
    </row>
    <row r="1856" spans="1:12" x14ac:dyDescent="0.2">
      <c r="A1856" s="66">
        <v>316272</v>
      </c>
      <c r="B1856" s="67"/>
      <c r="C1856" s="66" t="s">
        <v>42</v>
      </c>
      <c r="D1856" s="66"/>
      <c r="E1856" s="68">
        <v>0</v>
      </c>
      <c r="F1856" s="68">
        <v>0</v>
      </c>
      <c r="G1856" s="68">
        <v>0</v>
      </c>
      <c r="H1856" s="68">
        <v>0</v>
      </c>
      <c r="I1856" s="68">
        <v>0</v>
      </c>
      <c r="J1856" s="68">
        <v>0</v>
      </c>
      <c r="K1856" s="65" t="str">
        <f t="shared" si="100"/>
        <v>1-30</v>
      </c>
      <c r="L1856" s="66" t="s">
        <v>555</v>
      </c>
    </row>
    <row r="1857" spans="1:12" x14ac:dyDescent="0.2">
      <c r="A1857" s="66">
        <v>308961</v>
      </c>
      <c r="B1857" s="67"/>
      <c r="C1857" s="66" t="s">
        <v>42</v>
      </c>
      <c r="D1857" s="66"/>
      <c r="E1857" s="68">
        <v>0</v>
      </c>
      <c r="F1857" s="68">
        <v>0</v>
      </c>
      <c r="G1857" s="68">
        <v>0</v>
      </c>
      <c r="H1857" s="68">
        <v>0</v>
      </c>
      <c r="I1857" s="68">
        <v>0</v>
      </c>
      <c r="J1857" s="68">
        <v>0</v>
      </c>
      <c r="K1857" s="65" t="str">
        <f t="shared" si="100"/>
        <v>1-30</v>
      </c>
      <c r="L1857" s="66" t="s">
        <v>555</v>
      </c>
    </row>
    <row r="1858" spans="1:12" x14ac:dyDescent="0.2">
      <c r="A1858" s="66">
        <v>309541</v>
      </c>
      <c r="B1858" s="67"/>
      <c r="C1858" s="66" t="s">
        <v>42</v>
      </c>
      <c r="D1858" s="66"/>
      <c r="E1858" s="68">
        <v>0</v>
      </c>
      <c r="F1858" s="68">
        <v>0</v>
      </c>
      <c r="G1858" s="68">
        <v>0</v>
      </c>
      <c r="H1858" s="68">
        <v>0</v>
      </c>
      <c r="I1858" s="68">
        <v>0</v>
      </c>
      <c r="J1858" s="68">
        <v>0</v>
      </c>
      <c r="K1858" s="65" t="str">
        <f t="shared" si="100"/>
        <v>1-30</v>
      </c>
      <c r="L1858" s="66" t="s">
        <v>555</v>
      </c>
    </row>
    <row r="1859" spans="1:12" x14ac:dyDescent="0.2">
      <c r="A1859" s="66">
        <v>309152</v>
      </c>
      <c r="B1859" s="67"/>
      <c r="C1859" s="66" t="s">
        <v>42</v>
      </c>
      <c r="D1859" s="66"/>
      <c r="E1859" s="68">
        <v>0</v>
      </c>
      <c r="F1859" s="68">
        <v>0</v>
      </c>
      <c r="G1859" s="68">
        <v>0</v>
      </c>
      <c r="H1859" s="68">
        <v>0</v>
      </c>
      <c r="I1859" s="68">
        <v>0</v>
      </c>
      <c r="J1859" s="68">
        <v>0</v>
      </c>
      <c r="K1859" s="65" t="str">
        <f t="shared" si="100"/>
        <v>1-30</v>
      </c>
      <c r="L1859" s="66" t="s">
        <v>555</v>
      </c>
    </row>
    <row r="1860" spans="1:12" x14ac:dyDescent="0.2">
      <c r="A1860" s="66">
        <v>316738</v>
      </c>
      <c r="B1860" s="67"/>
      <c r="C1860" s="66" t="s">
        <v>42</v>
      </c>
      <c r="D1860" s="66"/>
      <c r="E1860" s="68">
        <v>0</v>
      </c>
      <c r="F1860" s="68">
        <v>0</v>
      </c>
      <c r="G1860" s="68">
        <v>0</v>
      </c>
      <c r="H1860" s="68">
        <v>0</v>
      </c>
      <c r="I1860" s="68">
        <v>0</v>
      </c>
      <c r="J1860" s="68">
        <v>0</v>
      </c>
      <c r="K1860" s="65" t="str">
        <f t="shared" si="100"/>
        <v>1-30</v>
      </c>
      <c r="L1860" s="66" t="s">
        <v>555</v>
      </c>
    </row>
    <row r="1861" spans="1:12" x14ac:dyDescent="0.2">
      <c r="A1861" s="66">
        <v>342622</v>
      </c>
      <c r="B1861" s="67"/>
      <c r="C1861" s="66" t="s">
        <v>42</v>
      </c>
      <c r="D1861" s="66"/>
      <c r="E1861" s="68">
        <v>0</v>
      </c>
      <c r="F1861" s="68">
        <v>0</v>
      </c>
      <c r="G1861" s="68">
        <v>0</v>
      </c>
      <c r="H1861" s="68">
        <v>0</v>
      </c>
      <c r="I1861" s="68">
        <v>0</v>
      </c>
      <c r="J1861" s="68">
        <v>0</v>
      </c>
      <c r="K1861" s="65" t="str">
        <f t="shared" si="100"/>
        <v>1-30</v>
      </c>
      <c r="L1861" s="66" t="s">
        <v>555</v>
      </c>
    </row>
    <row r="1862" spans="1:12" x14ac:dyDescent="0.2">
      <c r="A1862" s="66">
        <v>319887</v>
      </c>
      <c r="B1862" s="67"/>
      <c r="C1862" s="66" t="s">
        <v>42</v>
      </c>
      <c r="D1862" s="66"/>
      <c r="E1862" s="68">
        <v>0</v>
      </c>
      <c r="F1862" s="68">
        <v>0</v>
      </c>
      <c r="G1862" s="68">
        <v>0</v>
      </c>
      <c r="H1862" s="68">
        <v>0</v>
      </c>
      <c r="I1862" s="68">
        <v>0</v>
      </c>
      <c r="J1862" s="68">
        <v>0</v>
      </c>
      <c r="K1862" s="65" t="str">
        <f t="shared" si="100"/>
        <v>1-30</v>
      </c>
      <c r="L1862" s="66" t="s">
        <v>555</v>
      </c>
    </row>
    <row r="1863" spans="1:12" x14ac:dyDescent="0.2">
      <c r="A1863" s="66">
        <v>318193</v>
      </c>
      <c r="B1863" s="67"/>
      <c r="C1863" s="66" t="s">
        <v>42</v>
      </c>
      <c r="D1863" s="66"/>
      <c r="E1863" s="68">
        <v>0</v>
      </c>
      <c r="F1863" s="68">
        <v>0</v>
      </c>
      <c r="G1863" s="68">
        <v>0</v>
      </c>
      <c r="H1863" s="68">
        <v>0</v>
      </c>
      <c r="I1863" s="68">
        <v>0</v>
      </c>
      <c r="J1863" s="68">
        <v>0</v>
      </c>
      <c r="K1863" s="65" t="str">
        <f t="shared" si="100"/>
        <v>1-30</v>
      </c>
      <c r="L1863" s="66" t="s">
        <v>555</v>
      </c>
    </row>
  </sheetData>
  <autoFilter ref="A5:L5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3:L366"/>
  <sheetViews>
    <sheetView tabSelected="1" workbookViewId="0">
      <selection activeCell="K24" sqref="K24"/>
    </sheetView>
  </sheetViews>
  <sheetFormatPr defaultRowHeight="12.75" x14ac:dyDescent="0.2"/>
  <cols>
    <col min="2" max="2" width="62.85546875" customWidth="1"/>
    <col min="3" max="3" width="11.5703125" customWidth="1"/>
    <col min="4" max="4" width="16.85546875" bestFit="1" customWidth="1"/>
    <col min="5" max="5" width="29.140625" style="56" bestFit="1" customWidth="1"/>
    <col min="6" max="9" width="15" style="56" bestFit="1" customWidth="1"/>
    <col min="10" max="10" width="17.7109375" style="56" bestFit="1" customWidth="1"/>
    <col min="12" max="12" width="24" style="62" bestFit="1" customWidth="1"/>
  </cols>
  <sheetData>
    <row r="3" spans="1:12" ht="15" x14ac:dyDescent="0.25">
      <c r="E3" s="71">
        <f>+SUBTOTAL(9,E5:E366)</f>
        <v>82946229.74839887</v>
      </c>
    </row>
    <row r="4" spans="1:12" ht="15" x14ac:dyDescent="0.25">
      <c r="A4" s="72" t="s">
        <v>5009</v>
      </c>
      <c r="B4" s="72" t="s">
        <v>5032</v>
      </c>
      <c r="C4" s="73" t="s">
        <v>5011</v>
      </c>
      <c r="D4" s="74" t="s">
        <v>5033</v>
      </c>
      <c r="E4" s="77" t="s">
        <v>5013</v>
      </c>
      <c r="F4" s="78" t="s">
        <v>5014</v>
      </c>
      <c r="G4" s="78" t="s">
        <v>5015</v>
      </c>
      <c r="H4" s="78" t="s">
        <v>5016</v>
      </c>
      <c r="I4" s="78" t="s">
        <v>5017</v>
      </c>
      <c r="J4" s="75" t="s">
        <v>5018</v>
      </c>
      <c r="K4" s="76" t="s">
        <v>5019</v>
      </c>
      <c r="L4" s="76" t="s">
        <v>5020</v>
      </c>
    </row>
    <row r="5" spans="1:12" x14ac:dyDescent="0.2">
      <c r="A5" s="66">
        <v>320023</v>
      </c>
      <c r="B5" s="87">
        <v>42767</v>
      </c>
      <c r="C5" s="66" t="s">
        <v>43</v>
      </c>
      <c r="D5" s="66">
        <f>'TOTAL PORTAFOLIO'!$B$1</f>
        <v>1469022777.9768236</v>
      </c>
      <c r="E5" s="68">
        <v>10031740.739999998</v>
      </c>
      <c r="F5" s="68">
        <v>0</v>
      </c>
      <c r="G5" s="68">
        <v>0</v>
      </c>
      <c r="H5" s="68">
        <v>0</v>
      </c>
      <c r="I5" s="68">
        <v>10031740.739999998</v>
      </c>
      <c r="J5" s="68">
        <v>10031740.739999998</v>
      </c>
      <c r="K5" s="66" t="str">
        <f t="shared" ref="K5:K68" si="0">+IF(I5&gt;0,"120+",IF(H5&gt;0,"91-120",IF(G5&gt;0,"61-90",IF(F5&gt;0,"31-60","1-30"))))</f>
        <v>120+</v>
      </c>
      <c r="L5" s="66" t="s">
        <v>555</v>
      </c>
    </row>
    <row r="6" spans="1:12" x14ac:dyDescent="0.2">
      <c r="A6" s="66">
        <v>320703</v>
      </c>
      <c r="B6" s="87">
        <v>42767</v>
      </c>
      <c r="C6" s="66" t="s">
        <v>42</v>
      </c>
      <c r="D6" s="66">
        <f>'TOTAL PORTAFOLIO'!$B$1</f>
        <v>1469022777.9768236</v>
      </c>
      <c r="E6" s="68">
        <v>4342918.8900000006</v>
      </c>
      <c r="F6" s="68">
        <v>1237736.8299999998</v>
      </c>
      <c r="G6" s="68">
        <v>1058152.74</v>
      </c>
      <c r="H6" s="68">
        <v>2047029.32</v>
      </c>
      <c r="I6" s="68">
        <v>0</v>
      </c>
      <c r="J6" s="68">
        <v>4342918.8900000006</v>
      </c>
      <c r="K6" s="66" t="str">
        <f t="shared" si="0"/>
        <v>91-120</v>
      </c>
      <c r="L6" s="66" t="s">
        <v>3804</v>
      </c>
    </row>
    <row r="7" spans="1:12" x14ac:dyDescent="0.2">
      <c r="A7" s="66">
        <v>317847</v>
      </c>
      <c r="B7" s="87">
        <v>42767</v>
      </c>
      <c r="C7" s="66" t="s">
        <v>42</v>
      </c>
      <c r="D7" s="66">
        <f>'TOTAL PORTAFOLIO'!$B$1</f>
        <v>1469022777.9768236</v>
      </c>
      <c r="E7" s="68">
        <v>3724246.8399999989</v>
      </c>
      <c r="F7" s="68">
        <v>3724246.8399999989</v>
      </c>
      <c r="G7" s="68">
        <v>0</v>
      </c>
      <c r="H7" s="68">
        <v>0</v>
      </c>
      <c r="I7" s="68">
        <v>0</v>
      </c>
      <c r="J7" s="68">
        <v>3724246.8399999989</v>
      </c>
      <c r="K7" s="66" t="str">
        <f t="shared" si="0"/>
        <v>31-60</v>
      </c>
      <c r="L7" s="66" t="s">
        <v>555</v>
      </c>
    </row>
    <row r="8" spans="1:12" x14ac:dyDescent="0.2">
      <c r="A8" s="66">
        <v>315112</v>
      </c>
      <c r="B8" s="87">
        <v>42767</v>
      </c>
      <c r="C8" s="66" t="s">
        <v>43</v>
      </c>
      <c r="D8" s="66">
        <f>'TOTAL PORTAFOLIO'!$B$1</f>
        <v>1469022777.9768236</v>
      </c>
      <c r="E8" s="68">
        <v>3265682.1</v>
      </c>
      <c r="F8" s="68">
        <v>0</v>
      </c>
      <c r="G8" s="68">
        <v>0</v>
      </c>
      <c r="H8" s="68">
        <v>0</v>
      </c>
      <c r="I8" s="68">
        <v>3265682.1</v>
      </c>
      <c r="J8" s="68">
        <v>3265682.1</v>
      </c>
      <c r="K8" s="66" t="str">
        <f t="shared" si="0"/>
        <v>120+</v>
      </c>
      <c r="L8" s="66" t="s">
        <v>555</v>
      </c>
    </row>
    <row r="9" spans="1:12" x14ac:dyDescent="0.2">
      <c r="A9" s="66">
        <v>308247</v>
      </c>
      <c r="B9" s="87">
        <v>42767</v>
      </c>
      <c r="C9" s="66" t="s">
        <v>43</v>
      </c>
      <c r="D9" s="66">
        <f>'TOTAL PORTAFOLIO'!$B$1</f>
        <v>1469022777.9768236</v>
      </c>
      <c r="E9" s="68">
        <v>2993198.12</v>
      </c>
      <c r="F9" s="68">
        <v>0</v>
      </c>
      <c r="G9" s="68">
        <v>0</v>
      </c>
      <c r="H9" s="68">
        <v>0</v>
      </c>
      <c r="I9" s="68">
        <v>2993198.12</v>
      </c>
      <c r="J9" s="68">
        <v>2993198.12</v>
      </c>
      <c r="K9" s="66" t="str">
        <f t="shared" si="0"/>
        <v>120+</v>
      </c>
      <c r="L9" s="66" t="s">
        <v>3742</v>
      </c>
    </row>
    <row r="10" spans="1:12" x14ac:dyDescent="0.2">
      <c r="A10" s="66">
        <v>320248</v>
      </c>
      <c r="B10" s="87">
        <v>42767</v>
      </c>
      <c r="C10" s="66" t="s">
        <v>42</v>
      </c>
      <c r="D10" s="66">
        <f>'TOTAL PORTAFOLIO'!$B$1</f>
        <v>1469022777.9768236</v>
      </c>
      <c r="E10" s="68">
        <v>2979797.0318817734</v>
      </c>
      <c r="F10" s="68">
        <v>0</v>
      </c>
      <c r="G10" s="68">
        <v>0</v>
      </c>
      <c r="H10" s="68">
        <v>59323054.580000006</v>
      </c>
      <c r="I10" s="68">
        <v>0</v>
      </c>
      <c r="J10" s="68">
        <v>59323054.580000006</v>
      </c>
      <c r="K10" s="66" t="str">
        <f t="shared" si="0"/>
        <v>91-120</v>
      </c>
      <c r="L10" s="66" t="s">
        <v>555</v>
      </c>
    </row>
    <row r="11" spans="1:12" x14ac:dyDescent="0.2">
      <c r="A11" s="66">
        <v>309348</v>
      </c>
      <c r="B11" s="87">
        <v>42767</v>
      </c>
      <c r="C11" s="66" t="s">
        <v>43</v>
      </c>
      <c r="D11" s="66">
        <f>'TOTAL PORTAFOLIO'!$B$1</f>
        <v>1469022777.9768236</v>
      </c>
      <c r="E11" s="68">
        <v>2960647.3099999991</v>
      </c>
      <c r="F11" s="68">
        <v>0</v>
      </c>
      <c r="G11" s="68">
        <v>0</v>
      </c>
      <c r="H11" s="68">
        <v>0</v>
      </c>
      <c r="I11" s="68">
        <v>2960647.3099999991</v>
      </c>
      <c r="J11" s="68">
        <v>2960647.3099999991</v>
      </c>
      <c r="K11" s="66" t="str">
        <f t="shared" si="0"/>
        <v>120+</v>
      </c>
      <c r="L11" s="66" t="s">
        <v>3243</v>
      </c>
    </row>
    <row r="12" spans="1:12" x14ac:dyDescent="0.2">
      <c r="A12" s="66">
        <v>320022</v>
      </c>
      <c r="B12" s="87">
        <v>42767</v>
      </c>
      <c r="C12" s="66" t="s">
        <v>43</v>
      </c>
      <c r="D12" s="66">
        <f>'TOTAL PORTAFOLIO'!$B$1</f>
        <v>1469022777.9768236</v>
      </c>
      <c r="E12" s="68">
        <v>2553310.42</v>
      </c>
      <c r="F12" s="68">
        <v>0</v>
      </c>
      <c r="G12" s="68">
        <v>0</v>
      </c>
      <c r="H12" s="68">
        <v>0</v>
      </c>
      <c r="I12" s="68">
        <v>2553310.42</v>
      </c>
      <c r="J12" s="68">
        <v>2553310.42</v>
      </c>
      <c r="K12" s="66" t="str">
        <f t="shared" si="0"/>
        <v>120+</v>
      </c>
      <c r="L12" s="66" t="s">
        <v>3639</v>
      </c>
    </row>
    <row r="13" spans="1:12" x14ac:dyDescent="0.2">
      <c r="A13" s="66">
        <v>355871</v>
      </c>
      <c r="B13" s="87">
        <v>42767</v>
      </c>
      <c r="C13" s="66" t="s">
        <v>43</v>
      </c>
      <c r="D13" s="66">
        <f>'TOTAL PORTAFOLIO'!$B$1</f>
        <v>1469022777.9768236</v>
      </c>
      <c r="E13" s="68">
        <v>1847959.5804976448</v>
      </c>
      <c r="F13" s="68">
        <v>0</v>
      </c>
      <c r="G13" s="68">
        <v>0</v>
      </c>
      <c r="H13" s="68">
        <v>0</v>
      </c>
      <c r="I13" s="68">
        <v>36789957.799999997</v>
      </c>
      <c r="J13" s="68">
        <v>36789957.799999997</v>
      </c>
      <c r="K13" s="66" t="str">
        <f t="shared" si="0"/>
        <v>120+</v>
      </c>
      <c r="L13" s="66" t="s">
        <v>555</v>
      </c>
    </row>
    <row r="14" spans="1:12" x14ac:dyDescent="0.2">
      <c r="A14" s="66">
        <v>313199</v>
      </c>
      <c r="B14" s="87">
        <v>42767</v>
      </c>
      <c r="C14" s="66" t="s">
        <v>42</v>
      </c>
      <c r="D14" s="66">
        <f>'TOTAL PORTAFOLIO'!$B$1</f>
        <v>1469022777.9768236</v>
      </c>
      <c r="E14" s="68">
        <v>1841625.7000000002</v>
      </c>
      <c r="F14" s="68">
        <v>0</v>
      </c>
      <c r="G14" s="68">
        <v>1841625.7000000002</v>
      </c>
      <c r="H14" s="68">
        <v>0</v>
      </c>
      <c r="I14" s="68">
        <v>0</v>
      </c>
      <c r="J14" s="68">
        <v>1841625.7000000002</v>
      </c>
      <c r="K14" s="66" t="str">
        <f t="shared" si="0"/>
        <v>61-90</v>
      </c>
      <c r="L14" s="66" t="s">
        <v>3243</v>
      </c>
    </row>
    <row r="15" spans="1:12" x14ac:dyDescent="0.2">
      <c r="A15" s="66">
        <v>365368</v>
      </c>
      <c r="B15" s="87">
        <v>42767</v>
      </c>
      <c r="C15" s="66" t="s">
        <v>43</v>
      </c>
      <c r="D15" s="66">
        <f>'TOTAL PORTAFOLIO'!$B$1</f>
        <v>1469022777.9768236</v>
      </c>
      <c r="E15" s="68">
        <v>1487247.9059647946</v>
      </c>
      <c r="F15" s="68">
        <v>0</v>
      </c>
      <c r="G15" s="68">
        <v>0</v>
      </c>
      <c r="H15" s="68">
        <v>0</v>
      </c>
      <c r="I15" s="68">
        <v>29608757.829999998</v>
      </c>
      <c r="J15" s="68">
        <v>29608757.829999998</v>
      </c>
      <c r="K15" s="66" t="str">
        <f t="shared" si="0"/>
        <v>120+</v>
      </c>
      <c r="L15" s="66" t="s">
        <v>555</v>
      </c>
    </row>
    <row r="16" spans="1:12" x14ac:dyDescent="0.2">
      <c r="A16" s="66">
        <v>312659</v>
      </c>
      <c r="B16" s="87">
        <v>42767</v>
      </c>
      <c r="C16" s="66" t="s">
        <v>43</v>
      </c>
      <c r="D16" s="66">
        <f>'TOTAL PORTAFOLIO'!$B$1</f>
        <v>1469022777.9768236</v>
      </c>
      <c r="E16" s="68">
        <v>1375820.3276034154</v>
      </c>
      <c r="F16" s="68">
        <v>0</v>
      </c>
      <c r="G16" s="68">
        <v>5256739.4000000004</v>
      </c>
      <c r="H16" s="68">
        <v>22133671.260000002</v>
      </c>
      <c r="I16" s="68">
        <v>0</v>
      </c>
      <c r="J16" s="68">
        <v>27390410.66</v>
      </c>
      <c r="K16" s="66" t="str">
        <f t="shared" si="0"/>
        <v>91-120</v>
      </c>
      <c r="L16" s="66" t="s">
        <v>555</v>
      </c>
    </row>
    <row r="17" spans="1:12" x14ac:dyDescent="0.2">
      <c r="A17" s="66">
        <v>355843</v>
      </c>
      <c r="B17" s="87">
        <v>42767</v>
      </c>
      <c r="C17" s="66" t="s">
        <v>43</v>
      </c>
      <c r="D17" s="66">
        <f>'TOTAL PORTAFOLIO'!$B$1</f>
        <v>1469022777.9768236</v>
      </c>
      <c r="E17" s="68">
        <v>1372079.1705811031</v>
      </c>
      <c r="F17" s="68">
        <v>0</v>
      </c>
      <c r="G17" s="68">
        <v>0</v>
      </c>
      <c r="H17" s="68">
        <v>0</v>
      </c>
      <c r="I17" s="68">
        <v>27315930.130000003</v>
      </c>
      <c r="J17" s="68">
        <v>27315930.130000003</v>
      </c>
      <c r="K17" s="66" t="str">
        <f t="shared" si="0"/>
        <v>120+</v>
      </c>
      <c r="L17" s="66" t="s">
        <v>555</v>
      </c>
    </row>
    <row r="18" spans="1:12" x14ac:dyDescent="0.2">
      <c r="A18" s="66">
        <v>319004</v>
      </c>
      <c r="B18" s="87">
        <v>42767</v>
      </c>
      <c r="C18" s="66" t="s">
        <v>43</v>
      </c>
      <c r="D18" s="66">
        <f>'TOTAL PORTAFOLIO'!$B$1</f>
        <v>1469022777.9768236</v>
      </c>
      <c r="E18" s="68">
        <v>1229813.67</v>
      </c>
      <c r="F18" s="68">
        <v>0</v>
      </c>
      <c r="G18" s="68">
        <v>0</v>
      </c>
      <c r="H18" s="68">
        <v>0</v>
      </c>
      <c r="I18" s="68">
        <v>1229813.67</v>
      </c>
      <c r="J18" s="68">
        <v>1229813.67</v>
      </c>
      <c r="K18" s="66" t="str">
        <f t="shared" si="0"/>
        <v>120+</v>
      </c>
      <c r="L18" s="66" t="s">
        <v>555</v>
      </c>
    </row>
    <row r="19" spans="1:12" x14ac:dyDescent="0.2">
      <c r="A19" s="66">
        <v>318777</v>
      </c>
      <c r="B19" s="87">
        <v>42767</v>
      </c>
      <c r="C19" s="66" t="s">
        <v>43</v>
      </c>
      <c r="D19" s="66">
        <f>'TOTAL PORTAFOLIO'!$B$1</f>
        <v>1469022777.9768236</v>
      </c>
      <c r="E19" s="68">
        <v>1219331.1118432702</v>
      </c>
      <c r="F19" s="68">
        <v>0</v>
      </c>
      <c r="G19" s="68">
        <v>0</v>
      </c>
      <c r="H19" s="68">
        <v>0</v>
      </c>
      <c r="I19" s="68">
        <v>24274957.43</v>
      </c>
      <c r="J19" s="68">
        <v>24274957.43</v>
      </c>
      <c r="K19" s="66" t="str">
        <f t="shared" si="0"/>
        <v>120+</v>
      </c>
      <c r="L19" s="66" t="s">
        <v>555</v>
      </c>
    </row>
    <row r="20" spans="1:12" x14ac:dyDescent="0.2">
      <c r="A20" s="66">
        <v>356362</v>
      </c>
      <c r="B20" s="87">
        <v>42767</v>
      </c>
      <c r="C20" s="66" t="s">
        <v>42</v>
      </c>
      <c r="D20" s="66">
        <f>'TOTAL PORTAFOLIO'!$B$1</f>
        <v>1469022777.9768236</v>
      </c>
      <c r="E20" s="68">
        <v>989605.19</v>
      </c>
      <c r="F20" s="68">
        <v>989605.19</v>
      </c>
      <c r="G20" s="68">
        <v>0</v>
      </c>
      <c r="H20" s="68">
        <v>0</v>
      </c>
      <c r="I20" s="68">
        <v>0</v>
      </c>
      <c r="J20" s="68">
        <v>989605.19</v>
      </c>
      <c r="K20" s="66" t="str">
        <f t="shared" si="0"/>
        <v>31-60</v>
      </c>
      <c r="L20" s="66" t="s">
        <v>3804</v>
      </c>
    </row>
    <row r="21" spans="1:12" x14ac:dyDescent="0.2">
      <c r="A21" s="66">
        <v>339833</v>
      </c>
      <c r="B21" s="87">
        <v>42767</v>
      </c>
      <c r="C21" s="66" t="s">
        <v>42</v>
      </c>
      <c r="D21" s="66">
        <f>'TOTAL PORTAFOLIO'!$B$1</f>
        <v>1469022777.9768236</v>
      </c>
      <c r="E21" s="68">
        <v>837683.56376441265</v>
      </c>
      <c r="F21" s="68">
        <v>3750783.5</v>
      </c>
      <c r="G21" s="68">
        <v>12926173.77</v>
      </c>
      <c r="H21" s="68">
        <v>0</v>
      </c>
      <c r="I21" s="68">
        <v>0</v>
      </c>
      <c r="J21" s="68">
        <v>16676957.27</v>
      </c>
      <c r="K21" s="66" t="str">
        <f t="shared" si="0"/>
        <v>61-90</v>
      </c>
      <c r="L21" s="66" t="s">
        <v>555</v>
      </c>
    </row>
    <row r="22" spans="1:12" x14ac:dyDescent="0.2">
      <c r="A22" s="66">
        <v>361192</v>
      </c>
      <c r="B22" s="87">
        <v>42767</v>
      </c>
      <c r="C22" s="66" t="s">
        <v>43</v>
      </c>
      <c r="D22" s="66">
        <f>'TOTAL PORTAFOLIO'!$B$1</f>
        <v>1469022777.9768236</v>
      </c>
      <c r="E22" s="68">
        <v>803543.22631005035</v>
      </c>
      <c r="F22" s="68">
        <v>0</v>
      </c>
      <c r="G22" s="68">
        <v>0</v>
      </c>
      <c r="H22" s="68">
        <v>4855260.0999999996</v>
      </c>
      <c r="I22" s="68">
        <v>11142016.949999999</v>
      </c>
      <c r="J22" s="68">
        <v>15997277.049999999</v>
      </c>
      <c r="K22" s="66" t="str">
        <f t="shared" si="0"/>
        <v>120+</v>
      </c>
      <c r="L22" s="66" t="s">
        <v>555</v>
      </c>
    </row>
    <row r="23" spans="1:12" x14ac:dyDescent="0.2">
      <c r="A23" s="66">
        <v>318117</v>
      </c>
      <c r="B23" s="87">
        <v>42767</v>
      </c>
      <c r="C23" s="66" t="s">
        <v>42</v>
      </c>
      <c r="D23" s="66">
        <f>'TOTAL PORTAFOLIO'!$B$1</f>
        <v>1469022777.9768236</v>
      </c>
      <c r="E23" s="68">
        <v>778743.82000000007</v>
      </c>
      <c r="F23" s="68">
        <v>295712.33</v>
      </c>
      <c r="G23" s="68">
        <v>483031.49</v>
      </c>
      <c r="H23" s="68">
        <v>0</v>
      </c>
      <c r="I23" s="68">
        <v>0</v>
      </c>
      <c r="J23" s="68">
        <v>778743.82000000007</v>
      </c>
      <c r="K23" s="66" t="str">
        <f t="shared" si="0"/>
        <v>61-90</v>
      </c>
      <c r="L23" s="66" t="s">
        <v>3243</v>
      </c>
    </row>
    <row r="24" spans="1:12" x14ac:dyDescent="0.2">
      <c r="A24" s="66">
        <v>316978</v>
      </c>
      <c r="B24" s="87">
        <v>42767</v>
      </c>
      <c r="C24" s="66" t="s">
        <v>42</v>
      </c>
      <c r="D24" s="66">
        <f>'TOTAL PORTAFOLIO'!$B$1</f>
        <v>1469022777.9768236</v>
      </c>
      <c r="E24" s="68">
        <v>719839.49</v>
      </c>
      <c r="F24" s="68">
        <v>0</v>
      </c>
      <c r="G24" s="68">
        <v>719839.49</v>
      </c>
      <c r="H24" s="68">
        <v>0</v>
      </c>
      <c r="I24" s="68">
        <v>0</v>
      </c>
      <c r="J24" s="68">
        <v>719839.49</v>
      </c>
      <c r="K24" s="66" t="str">
        <f t="shared" si="0"/>
        <v>61-90</v>
      </c>
      <c r="L24" s="66" t="s">
        <v>3639</v>
      </c>
    </row>
    <row r="25" spans="1:12" x14ac:dyDescent="0.2">
      <c r="A25" s="66">
        <v>309287</v>
      </c>
      <c r="B25" s="87">
        <v>42767</v>
      </c>
      <c r="C25" s="66" t="s">
        <v>42</v>
      </c>
      <c r="D25" s="66">
        <f>'TOTAL PORTAFOLIO'!$B$1</f>
        <v>1469022777.9768236</v>
      </c>
      <c r="E25" s="68">
        <v>700952.49000000011</v>
      </c>
      <c r="F25" s="68">
        <v>700952.49000000011</v>
      </c>
      <c r="G25" s="68">
        <v>0</v>
      </c>
      <c r="H25" s="68">
        <v>0</v>
      </c>
      <c r="I25" s="68">
        <v>0</v>
      </c>
      <c r="J25" s="68">
        <v>700952.49000000011</v>
      </c>
      <c r="K25" s="66" t="str">
        <f t="shared" si="0"/>
        <v>31-60</v>
      </c>
      <c r="L25" s="66" t="s">
        <v>3742</v>
      </c>
    </row>
    <row r="26" spans="1:12" x14ac:dyDescent="0.2">
      <c r="A26" s="66">
        <v>338212</v>
      </c>
      <c r="B26" s="87">
        <v>42767</v>
      </c>
      <c r="C26" s="66" t="s">
        <v>43</v>
      </c>
      <c r="D26" s="66">
        <f>'TOTAL PORTAFOLIO'!$B$1</f>
        <v>1469022777.9768236</v>
      </c>
      <c r="E26" s="68">
        <v>675251.8416420127</v>
      </c>
      <c r="F26" s="68">
        <v>13443198.119999999</v>
      </c>
      <c r="G26" s="68">
        <v>0</v>
      </c>
      <c r="H26" s="68">
        <v>0</v>
      </c>
      <c r="I26" s="68">
        <v>0</v>
      </c>
      <c r="J26" s="68">
        <v>13443198.119999999</v>
      </c>
      <c r="K26" s="66" t="str">
        <f t="shared" si="0"/>
        <v>31-60</v>
      </c>
      <c r="L26" s="66" t="s">
        <v>555</v>
      </c>
    </row>
    <row r="27" spans="1:12" x14ac:dyDescent="0.2">
      <c r="A27" s="66">
        <v>19908</v>
      </c>
      <c r="B27" s="87">
        <v>42767</v>
      </c>
      <c r="C27" s="66" t="s">
        <v>42</v>
      </c>
      <c r="D27" s="66">
        <f>'TOTAL PORTAFOLIO'!$B$1</f>
        <v>1469022777.9768236</v>
      </c>
      <c r="E27" s="68">
        <v>669893.10804800037</v>
      </c>
      <c r="F27" s="68">
        <v>669893.10804800037</v>
      </c>
      <c r="G27" s="68">
        <v>0</v>
      </c>
      <c r="H27" s="68">
        <v>0</v>
      </c>
      <c r="I27" s="68">
        <v>0</v>
      </c>
      <c r="J27" s="68">
        <f>+F27+G27+H27+I27</f>
        <v>669893.10804800037</v>
      </c>
      <c r="K27" s="66" t="str">
        <f t="shared" si="0"/>
        <v>31-60</v>
      </c>
      <c r="L27" s="66" t="s">
        <v>5021</v>
      </c>
    </row>
    <row r="28" spans="1:12" x14ac:dyDescent="0.2">
      <c r="A28" s="66">
        <v>318566</v>
      </c>
      <c r="B28" s="87">
        <v>42767</v>
      </c>
      <c r="C28" s="66" t="s">
        <v>42</v>
      </c>
      <c r="D28" s="66">
        <f>'TOTAL PORTAFOLIO'!$B$1</f>
        <v>1469022777.9768236</v>
      </c>
      <c r="E28" s="68">
        <v>627088.14</v>
      </c>
      <c r="F28" s="68">
        <v>627088.14</v>
      </c>
      <c r="G28" s="68">
        <v>0</v>
      </c>
      <c r="H28" s="68">
        <v>0</v>
      </c>
      <c r="I28" s="68">
        <v>0</v>
      </c>
      <c r="J28" s="68">
        <v>627088.14</v>
      </c>
      <c r="K28" s="66" t="str">
        <f t="shared" si="0"/>
        <v>31-60</v>
      </c>
      <c r="L28" s="66" t="s">
        <v>3243</v>
      </c>
    </row>
    <row r="29" spans="1:12" x14ac:dyDescent="0.2">
      <c r="A29" s="66">
        <v>20201</v>
      </c>
      <c r="B29" s="87">
        <v>42767</v>
      </c>
      <c r="C29" s="66" t="s">
        <v>42</v>
      </c>
      <c r="D29" s="66">
        <f>'TOTAL PORTAFOLIO'!$B$1</f>
        <v>1469022777.9768236</v>
      </c>
      <c r="E29" s="68">
        <v>610697.05981999997</v>
      </c>
      <c r="F29" s="68">
        <v>610697.05981999997</v>
      </c>
      <c r="G29" s="68">
        <v>0</v>
      </c>
      <c r="H29" s="68">
        <v>0</v>
      </c>
      <c r="I29" s="68">
        <v>0</v>
      </c>
      <c r="J29" s="68">
        <f>+F29+G29+H29+I29</f>
        <v>610697.05981999997</v>
      </c>
      <c r="K29" s="66" t="str">
        <f t="shared" si="0"/>
        <v>31-60</v>
      </c>
      <c r="L29" s="66" t="s">
        <v>5021</v>
      </c>
    </row>
    <row r="30" spans="1:12" x14ac:dyDescent="0.2">
      <c r="A30" s="66">
        <v>318945</v>
      </c>
      <c r="B30" s="87">
        <v>42767</v>
      </c>
      <c r="C30" s="66" t="s">
        <v>42</v>
      </c>
      <c r="D30" s="66">
        <f>'TOTAL PORTAFOLIO'!$B$1</f>
        <v>1469022777.9768236</v>
      </c>
      <c r="E30" s="68">
        <v>600177.29</v>
      </c>
      <c r="F30" s="68">
        <v>600177.29</v>
      </c>
      <c r="G30" s="68">
        <v>0</v>
      </c>
      <c r="H30" s="68">
        <v>0</v>
      </c>
      <c r="I30" s="68">
        <v>0</v>
      </c>
      <c r="J30" s="68">
        <v>600177.29</v>
      </c>
      <c r="K30" s="66" t="str">
        <f t="shared" si="0"/>
        <v>31-60</v>
      </c>
      <c r="L30" s="66" t="s">
        <v>555</v>
      </c>
    </row>
    <row r="31" spans="1:12" x14ac:dyDescent="0.2">
      <c r="A31" s="66">
        <v>309151</v>
      </c>
      <c r="B31" s="87">
        <v>42767</v>
      </c>
      <c r="C31" s="66" t="s">
        <v>43</v>
      </c>
      <c r="D31" s="66">
        <f>'TOTAL PORTAFOLIO'!$B$1</f>
        <v>1469022777.9768236</v>
      </c>
      <c r="E31" s="68">
        <v>559052.85028110759</v>
      </c>
      <c r="F31" s="68">
        <v>0</v>
      </c>
      <c r="G31" s="68">
        <v>0</v>
      </c>
      <c r="H31" s="68">
        <v>0</v>
      </c>
      <c r="I31" s="68">
        <v>11129859.65</v>
      </c>
      <c r="J31" s="68">
        <v>11129859.65</v>
      </c>
      <c r="K31" s="66" t="str">
        <f t="shared" si="0"/>
        <v>120+</v>
      </c>
      <c r="L31" s="66" t="s">
        <v>555</v>
      </c>
    </row>
    <row r="32" spans="1:12" x14ac:dyDescent="0.2">
      <c r="A32" s="66">
        <v>356484</v>
      </c>
      <c r="B32" s="87">
        <v>42767</v>
      </c>
      <c r="C32" s="66" t="s">
        <v>42</v>
      </c>
      <c r="D32" s="66">
        <f>'TOTAL PORTAFOLIO'!$B$1</f>
        <v>1469022777.9768236</v>
      </c>
      <c r="E32" s="68">
        <v>558113.19999999995</v>
      </c>
      <c r="F32" s="68">
        <v>558113.19999999995</v>
      </c>
      <c r="G32" s="68">
        <v>0</v>
      </c>
      <c r="H32" s="68">
        <v>0</v>
      </c>
      <c r="I32" s="68">
        <v>0</v>
      </c>
      <c r="J32" s="68">
        <v>558113.19999999995</v>
      </c>
      <c r="K32" s="66" t="str">
        <f t="shared" si="0"/>
        <v>31-60</v>
      </c>
      <c r="L32" s="66" t="s">
        <v>3732</v>
      </c>
    </row>
    <row r="33" spans="1:12" x14ac:dyDescent="0.2">
      <c r="A33" s="66">
        <v>320680</v>
      </c>
      <c r="B33" s="87">
        <v>42767</v>
      </c>
      <c r="C33" s="66" t="s">
        <v>42</v>
      </c>
      <c r="D33" s="66">
        <f>'TOTAL PORTAFOLIO'!$B$1</f>
        <v>1469022777.9768236</v>
      </c>
      <c r="E33" s="68">
        <v>520345.18</v>
      </c>
      <c r="F33" s="68">
        <v>315899.92</v>
      </c>
      <c r="G33" s="68">
        <v>204445.26</v>
      </c>
      <c r="H33" s="68">
        <v>0</v>
      </c>
      <c r="I33" s="68">
        <v>0</v>
      </c>
      <c r="J33" s="68">
        <v>520345.18</v>
      </c>
      <c r="K33" s="66" t="str">
        <f t="shared" si="0"/>
        <v>61-90</v>
      </c>
      <c r="L33" s="66" t="s">
        <v>3804</v>
      </c>
    </row>
    <row r="34" spans="1:12" x14ac:dyDescent="0.2">
      <c r="A34" s="66">
        <v>316191</v>
      </c>
      <c r="B34" s="87">
        <v>42767</v>
      </c>
      <c r="C34" s="66" t="s">
        <v>43</v>
      </c>
      <c r="D34" s="66">
        <f>'TOTAL PORTAFOLIO'!$B$1</f>
        <v>1469022777.9768236</v>
      </c>
      <c r="E34" s="68">
        <v>442042.74739161308</v>
      </c>
      <c r="F34" s="68">
        <v>0</v>
      </c>
      <c r="G34" s="68">
        <v>0</v>
      </c>
      <c r="H34" s="68">
        <v>0</v>
      </c>
      <c r="I34" s="68">
        <v>8800373.2300000004</v>
      </c>
      <c r="J34" s="68">
        <v>8800373.2300000004</v>
      </c>
      <c r="K34" s="66" t="str">
        <f t="shared" si="0"/>
        <v>120+</v>
      </c>
      <c r="L34" s="66" t="s">
        <v>555</v>
      </c>
    </row>
    <row r="35" spans="1:12" x14ac:dyDescent="0.2">
      <c r="A35" s="66">
        <v>315047</v>
      </c>
      <c r="B35" s="87">
        <v>42767</v>
      </c>
      <c r="C35" s="66" t="s">
        <v>43</v>
      </c>
      <c r="D35" s="66">
        <f>'TOTAL PORTAFOLIO'!$B$1</f>
        <v>1469022777.9768236</v>
      </c>
      <c r="E35" s="68">
        <v>419119.55704718694</v>
      </c>
      <c r="F35" s="68">
        <v>0</v>
      </c>
      <c r="G35" s="68">
        <v>0</v>
      </c>
      <c r="H35" s="68">
        <v>0</v>
      </c>
      <c r="I35" s="68">
        <v>8344008.7000000002</v>
      </c>
      <c r="J35" s="68">
        <v>8344008.7000000002</v>
      </c>
      <c r="K35" s="66" t="str">
        <f t="shared" si="0"/>
        <v>120+</v>
      </c>
      <c r="L35" s="66" t="s">
        <v>555</v>
      </c>
    </row>
    <row r="36" spans="1:12" x14ac:dyDescent="0.2">
      <c r="A36" s="66">
        <v>308900</v>
      </c>
      <c r="B36" s="87">
        <v>42767</v>
      </c>
      <c r="C36" s="66" t="s">
        <v>42</v>
      </c>
      <c r="D36" s="66">
        <f>'TOTAL PORTAFOLIO'!$B$1</f>
        <v>1469022777.9768236</v>
      </c>
      <c r="E36" s="68">
        <v>406482.84000000008</v>
      </c>
      <c r="F36" s="68">
        <v>406482.84000000008</v>
      </c>
      <c r="G36" s="68">
        <v>0</v>
      </c>
      <c r="H36" s="68">
        <v>0</v>
      </c>
      <c r="I36" s="68">
        <v>0</v>
      </c>
      <c r="J36" s="68">
        <v>406482.84000000008</v>
      </c>
      <c r="K36" s="66" t="str">
        <f t="shared" si="0"/>
        <v>31-60</v>
      </c>
      <c r="L36" s="66" t="s">
        <v>3243</v>
      </c>
    </row>
    <row r="37" spans="1:12" x14ac:dyDescent="0.2">
      <c r="A37" s="66">
        <v>340049</v>
      </c>
      <c r="B37" s="87">
        <v>42767</v>
      </c>
      <c r="C37" s="66" t="s">
        <v>43</v>
      </c>
      <c r="D37" s="66">
        <f>'TOTAL PORTAFOLIO'!$B$1</f>
        <v>1469022777.9768236</v>
      </c>
      <c r="E37" s="68">
        <v>391259.37553121673</v>
      </c>
      <c r="F37" s="68">
        <v>0</v>
      </c>
      <c r="G37" s="68">
        <v>0</v>
      </c>
      <c r="H37" s="68">
        <v>0</v>
      </c>
      <c r="I37" s="68">
        <v>7789356.4699999997</v>
      </c>
      <c r="J37" s="68">
        <v>7789356.4699999997</v>
      </c>
      <c r="K37" s="66" t="str">
        <f t="shared" si="0"/>
        <v>120+</v>
      </c>
      <c r="L37" s="66" t="s">
        <v>555</v>
      </c>
    </row>
    <row r="38" spans="1:12" x14ac:dyDescent="0.2">
      <c r="A38" s="66">
        <v>361230</v>
      </c>
      <c r="B38" s="87">
        <v>42767</v>
      </c>
      <c r="C38" s="66" t="s">
        <v>42</v>
      </c>
      <c r="D38" s="66">
        <f>'TOTAL PORTAFOLIO'!$B$1</f>
        <v>1469022777.9768236</v>
      </c>
      <c r="E38" s="68">
        <v>369315.12870749854</v>
      </c>
      <c r="F38" s="68">
        <v>7352481.1600000001</v>
      </c>
      <c r="G38" s="68">
        <v>0</v>
      </c>
      <c r="H38" s="68">
        <v>0</v>
      </c>
      <c r="I38" s="68">
        <v>0</v>
      </c>
      <c r="J38" s="68">
        <v>7352481.1600000001</v>
      </c>
      <c r="K38" s="66" t="str">
        <f t="shared" si="0"/>
        <v>31-60</v>
      </c>
      <c r="L38" s="66" t="s">
        <v>555</v>
      </c>
    </row>
    <row r="39" spans="1:12" x14ac:dyDescent="0.2">
      <c r="A39" s="66">
        <v>318312</v>
      </c>
      <c r="B39" s="87">
        <v>42767</v>
      </c>
      <c r="C39" s="66" t="s">
        <v>42</v>
      </c>
      <c r="D39" s="66">
        <f>'TOTAL PORTAFOLIO'!$B$1</f>
        <v>1469022777.9768236</v>
      </c>
      <c r="E39" s="68">
        <v>365889.26137682097</v>
      </c>
      <c r="F39" s="68">
        <v>7284277.5500000007</v>
      </c>
      <c r="G39" s="68">
        <v>0</v>
      </c>
      <c r="H39" s="68">
        <v>0</v>
      </c>
      <c r="I39" s="68">
        <v>0</v>
      </c>
      <c r="J39" s="68">
        <v>7284277.5500000007</v>
      </c>
      <c r="K39" s="66" t="str">
        <f t="shared" si="0"/>
        <v>31-60</v>
      </c>
      <c r="L39" s="66" t="s">
        <v>555</v>
      </c>
    </row>
    <row r="40" spans="1:12" x14ac:dyDescent="0.2">
      <c r="A40" s="66">
        <v>319904</v>
      </c>
      <c r="B40" s="87">
        <v>42767</v>
      </c>
      <c r="C40" s="66" t="s">
        <v>43</v>
      </c>
      <c r="D40" s="66">
        <f>'TOTAL PORTAFOLIO'!$B$1</f>
        <v>1469022777.9768236</v>
      </c>
      <c r="E40" s="68">
        <v>364540.77474147233</v>
      </c>
      <c r="F40" s="68">
        <v>0</v>
      </c>
      <c r="G40" s="68">
        <v>0</v>
      </c>
      <c r="H40" s="68">
        <v>0</v>
      </c>
      <c r="I40" s="68">
        <v>7257431.3099999996</v>
      </c>
      <c r="J40" s="68">
        <v>7257431.3099999996</v>
      </c>
      <c r="K40" s="66" t="str">
        <f t="shared" si="0"/>
        <v>120+</v>
      </c>
      <c r="L40" s="66" t="s">
        <v>555</v>
      </c>
    </row>
    <row r="41" spans="1:12" x14ac:dyDescent="0.2">
      <c r="A41" s="66">
        <v>320756</v>
      </c>
      <c r="B41" s="87">
        <v>42767</v>
      </c>
      <c r="C41" s="66" t="s">
        <v>43</v>
      </c>
      <c r="D41" s="66">
        <f>'TOTAL PORTAFOLIO'!$B$1</f>
        <v>1469022777.9768236</v>
      </c>
      <c r="E41" s="68">
        <v>353750.37</v>
      </c>
      <c r="F41" s="68">
        <v>0</v>
      </c>
      <c r="G41" s="68">
        <v>0</v>
      </c>
      <c r="H41" s="68">
        <v>0</v>
      </c>
      <c r="I41" s="68">
        <v>353750.37</v>
      </c>
      <c r="J41" s="68">
        <v>353750.37</v>
      </c>
      <c r="K41" s="66" t="str">
        <f t="shared" si="0"/>
        <v>120+</v>
      </c>
      <c r="L41" s="66" t="s">
        <v>3804</v>
      </c>
    </row>
    <row r="42" spans="1:12" x14ac:dyDescent="0.2">
      <c r="A42" s="66">
        <v>368208</v>
      </c>
      <c r="B42" s="87">
        <v>42767</v>
      </c>
      <c r="C42" s="66" t="s">
        <v>42</v>
      </c>
      <c r="D42" s="66">
        <f>'TOTAL PORTAFOLIO'!$B$1</f>
        <v>1469022777.9768236</v>
      </c>
      <c r="E42" s="68">
        <v>345735.39</v>
      </c>
      <c r="F42" s="68">
        <v>345735.39</v>
      </c>
      <c r="G42" s="68">
        <v>0</v>
      </c>
      <c r="H42" s="68">
        <v>0</v>
      </c>
      <c r="I42" s="68">
        <v>0</v>
      </c>
      <c r="J42" s="68">
        <v>345735.39</v>
      </c>
      <c r="K42" s="66" t="str">
        <f t="shared" si="0"/>
        <v>31-60</v>
      </c>
      <c r="L42" s="66" t="s">
        <v>3804</v>
      </c>
    </row>
    <row r="43" spans="1:12" x14ac:dyDescent="0.2">
      <c r="A43" s="66">
        <v>316812</v>
      </c>
      <c r="B43" s="87">
        <v>42767</v>
      </c>
      <c r="C43" s="66" t="s">
        <v>43</v>
      </c>
      <c r="D43" s="66">
        <f>'TOTAL PORTAFOLIO'!$B$1</f>
        <v>1469022777.9768236</v>
      </c>
      <c r="E43" s="68">
        <v>345490.90910687309</v>
      </c>
      <c r="F43" s="68">
        <v>0</v>
      </c>
      <c r="G43" s="68">
        <v>0</v>
      </c>
      <c r="H43" s="68">
        <v>0</v>
      </c>
      <c r="I43" s="68">
        <v>6878178.5599999996</v>
      </c>
      <c r="J43" s="68">
        <v>6878178.5599999996</v>
      </c>
      <c r="K43" s="66" t="str">
        <f t="shared" si="0"/>
        <v>120+</v>
      </c>
      <c r="L43" s="66" t="s">
        <v>555</v>
      </c>
    </row>
    <row r="44" spans="1:12" x14ac:dyDescent="0.2">
      <c r="A44" s="66">
        <v>367261</v>
      </c>
      <c r="B44" s="87">
        <v>42767</v>
      </c>
      <c r="C44" s="66" t="s">
        <v>42</v>
      </c>
      <c r="D44" s="66">
        <f>'TOTAL PORTAFOLIO'!$B$1</f>
        <v>1469022777.9768236</v>
      </c>
      <c r="E44" s="68">
        <v>324022.88</v>
      </c>
      <c r="F44" s="68">
        <v>0</v>
      </c>
      <c r="G44" s="68">
        <v>324022.88</v>
      </c>
      <c r="H44" s="68">
        <v>0</v>
      </c>
      <c r="I44" s="68">
        <v>0</v>
      </c>
      <c r="J44" s="68">
        <v>324022.88</v>
      </c>
      <c r="K44" s="66" t="str">
        <f t="shared" si="0"/>
        <v>61-90</v>
      </c>
      <c r="L44" s="66" t="s">
        <v>3804</v>
      </c>
    </row>
    <row r="45" spans="1:12" x14ac:dyDescent="0.2">
      <c r="A45" s="66">
        <v>366230</v>
      </c>
      <c r="B45" s="87">
        <v>42767</v>
      </c>
      <c r="C45" s="66" t="s">
        <v>43</v>
      </c>
      <c r="D45" s="66">
        <f>'TOTAL PORTAFOLIO'!$B$1</f>
        <v>1469022777.9768236</v>
      </c>
      <c r="E45" s="68">
        <v>322291.30000000005</v>
      </c>
      <c r="F45" s="68">
        <v>0</v>
      </c>
      <c r="G45" s="68">
        <v>0</v>
      </c>
      <c r="H45" s="68">
        <v>322291.30000000005</v>
      </c>
      <c r="I45" s="68">
        <v>0</v>
      </c>
      <c r="J45" s="68">
        <v>322291.30000000005</v>
      </c>
      <c r="K45" s="66" t="str">
        <f t="shared" si="0"/>
        <v>91-120</v>
      </c>
      <c r="L45" s="66" t="s">
        <v>3804</v>
      </c>
    </row>
    <row r="46" spans="1:12" x14ac:dyDescent="0.2">
      <c r="A46" s="66">
        <v>357289</v>
      </c>
      <c r="B46" s="87">
        <v>42767</v>
      </c>
      <c r="C46" s="66" t="s">
        <v>42</v>
      </c>
      <c r="D46" s="66">
        <f>'TOTAL PORTAFOLIO'!$B$1</f>
        <v>1469022777.9768236</v>
      </c>
      <c r="E46" s="68">
        <v>319834.61</v>
      </c>
      <c r="F46" s="68">
        <v>319834.61</v>
      </c>
      <c r="G46" s="68">
        <v>0</v>
      </c>
      <c r="H46" s="68">
        <v>0</v>
      </c>
      <c r="I46" s="68">
        <v>0</v>
      </c>
      <c r="J46" s="68">
        <v>319834.61</v>
      </c>
      <c r="K46" s="66" t="str">
        <f t="shared" si="0"/>
        <v>31-60</v>
      </c>
      <c r="L46" s="66" t="s">
        <v>3804</v>
      </c>
    </row>
    <row r="47" spans="1:12" x14ac:dyDescent="0.2">
      <c r="A47" s="66">
        <v>20136</v>
      </c>
      <c r="B47" s="87">
        <v>42767</v>
      </c>
      <c r="C47" s="66" t="s">
        <v>42</v>
      </c>
      <c r="D47" s="66">
        <f>'TOTAL PORTAFOLIO'!$B$1</f>
        <v>1469022777.9768236</v>
      </c>
      <c r="E47" s="68">
        <v>309943.19963999995</v>
      </c>
      <c r="F47" s="68">
        <v>309943.19963999995</v>
      </c>
      <c r="G47" s="68">
        <v>0</v>
      </c>
      <c r="H47" s="68">
        <v>0</v>
      </c>
      <c r="I47" s="68">
        <v>0</v>
      </c>
      <c r="J47" s="68">
        <f>+F47+G47+H47+I47</f>
        <v>309943.19963999995</v>
      </c>
      <c r="K47" s="66" t="str">
        <f t="shared" si="0"/>
        <v>31-60</v>
      </c>
      <c r="L47" s="66" t="s">
        <v>5021</v>
      </c>
    </row>
    <row r="48" spans="1:12" x14ac:dyDescent="0.2">
      <c r="A48" s="66">
        <v>312141</v>
      </c>
      <c r="B48" s="87">
        <v>42767</v>
      </c>
      <c r="C48" s="66" t="s">
        <v>42</v>
      </c>
      <c r="D48" s="66">
        <f>'TOTAL PORTAFOLIO'!$B$1</f>
        <v>1469022777.9768236</v>
      </c>
      <c r="E48" s="68">
        <v>307830.65999999997</v>
      </c>
      <c r="F48" s="68">
        <v>0</v>
      </c>
      <c r="G48" s="68">
        <v>0</v>
      </c>
      <c r="H48" s="68">
        <v>0</v>
      </c>
      <c r="I48" s="68">
        <v>307830.65999999997</v>
      </c>
      <c r="J48" s="68">
        <v>307830.65999999997</v>
      </c>
      <c r="K48" s="66" t="str">
        <f t="shared" si="0"/>
        <v>120+</v>
      </c>
      <c r="L48" s="66" t="s">
        <v>3742</v>
      </c>
    </row>
    <row r="49" spans="1:12" x14ac:dyDescent="0.2">
      <c r="A49" s="66">
        <v>320678</v>
      </c>
      <c r="B49" s="87">
        <v>42767</v>
      </c>
      <c r="C49" s="66" t="s">
        <v>43</v>
      </c>
      <c r="D49" s="66">
        <f>'TOTAL PORTAFOLIO'!$B$1</f>
        <v>1469022777.9768236</v>
      </c>
      <c r="E49" s="68">
        <v>301747.39</v>
      </c>
      <c r="F49" s="68">
        <v>0</v>
      </c>
      <c r="G49" s="68">
        <v>0</v>
      </c>
      <c r="H49" s="68">
        <v>0</v>
      </c>
      <c r="I49" s="68">
        <v>301747.39</v>
      </c>
      <c r="J49" s="68">
        <v>301747.39</v>
      </c>
      <c r="K49" s="66" t="str">
        <f t="shared" si="0"/>
        <v>120+</v>
      </c>
      <c r="L49" s="66" t="s">
        <v>3804</v>
      </c>
    </row>
    <row r="50" spans="1:12" x14ac:dyDescent="0.2">
      <c r="A50" s="66">
        <v>315904</v>
      </c>
      <c r="B50" s="87">
        <v>42767</v>
      </c>
      <c r="C50" s="66" t="s">
        <v>43</v>
      </c>
      <c r="D50" s="66">
        <f>'TOTAL PORTAFOLIO'!$B$1</f>
        <v>1469022777.9768236</v>
      </c>
      <c r="E50" s="68">
        <v>294606.79997686564</v>
      </c>
      <c r="F50" s="68">
        <v>0</v>
      </c>
      <c r="G50" s="68">
        <v>0</v>
      </c>
      <c r="H50" s="68">
        <v>0</v>
      </c>
      <c r="I50" s="68">
        <v>5865156.2800000003</v>
      </c>
      <c r="J50" s="68">
        <v>5865156.2800000003</v>
      </c>
      <c r="K50" s="66" t="str">
        <f t="shared" si="0"/>
        <v>120+</v>
      </c>
      <c r="L50" s="66" t="s">
        <v>555</v>
      </c>
    </row>
    <row r="51" spans="1:12" x14ac:dyDescent="0.2">
      <c r="A51" s="66">
        <v>309590</v>
      </c>
      <c r="B51" s="87">
        <v>42767</v>
      </c>
      <c r="C51" s="66" t="s">
        <v>43</v>
      </c>
      <c r="D51" s="66">
        <f>'TOTAL PORTAFOLIO'!$B$1</f>
        <v>1469022777.9768236</v>
      </c>
      <c r="E51" s="68">
        <v>288693.18</v>
      </c>
      <c r="F51" s="68">
        <v>0</v>
      </c>
      <c r="G51" s="68">
        <v>0</v>
      </c>
      <c r="H51" s="68">
        <v>151333.19</v>
      </c>
      <c r="I51" s="68">
        <v>137359.99</v>
      </c>
      <c r="J51" s="68">
        <v>288693.18</v>
      </c>
      <c r="K51" s="66" t="str">
        <f t="shared" si="0"/>
        <v>120+</v>
      </c>
      <c r="L51" s="66" t="s">
        <v>3243</v>
      </c>
    </row>
    <row r="52" spans="1:12" x14ac:dyDescent="0.2">
      <c r="A52" s="66">
        <v>315267</v>
      </c>
      <c r="B52" s="87">
        <v>42767</v>
      </c>
      <c r="C52" s="66" t="s">
        <v>42</v>
      </c>
      <c r="D52" s="66">
        <f>'TOTAL PORTAFOLIO'!$B$1</f>
        <v>1469022777.9768236</v>
      </c>
      <c r="E52" s="68">
        <v>286642.68630208797</v>
      </c>
      <c r="F52" s="68">
        <v>5706603.3499999996</v>
      </c>
      <c r="G52" s="68">
        <v>0</v>
      </c>
      <c r="H52" s="68">
        <v>0</v>
      </c>
      <c r="I52" s="68">
        <v>0</v>
      </c>
      <c r="J52" s="68">
        <v>5706603.3499999996</v>
      </c>
      <c r="K52" s="66" t="str">
        <f t="shared" si="0"/>
        <v>31-60</v>
      </c>
      <c r="L52" s="66" t="s">
        <v>555</v>
      </c>
    </row>
    <row r="53" spans="1:12" x14ac:dyDescent="0.2">
      <c r="A53" s="66">
        <v>311950</v>
      </c>
      <c r="B53" s="87">
        <v>42767</v>
      </c>
      <c r="C53" s="66" t="s">
        <v>43</v>
      </c>
      <c r="D53" s="66">
        <f>'TOTAL PORTAFOLIO'!$B$1</f>
        <v>1469022777.9768236</v>
      </c>
      <c r="E53" s="68">
        <v>283883.99291888397</v>
      </c>
      <c r="F53" s="68">
        <v>0</v>
      </c>
      <c r="G53" s="68">
        <v>0</v>
      </c>
      <c r="H53" s="68">
        <v>0</v>
      </c>
      <c r="I53" s="68">
        <v>5651682.1200000001</v>
      </c>
      <c r="J53" s="68">
        <v>5651682.1200000001</v>
      </c>
      <c r="K53" s="66" t="str">
        <f t="shared" si="0"/>
        <v>120+</v>
      </c>
      <c r="L53" s="66" t="s">
        <v>555</v>
      </c>
    </row>
    <row r="54" spans="1:12" x14ac:dyDescent="0.2">
      <c r="A54" s="66">
        <v>340873</v>
      </c>
      <c r="B54" s="87">
        <v>42767</v>
      </c>
      <c r="C54" s="66" t="s">
        <v>43</v>
      </c>
      <c r="D54" s="66">
        <f>'TOTAL PORTAFOLIO'!$B$1</f>
        <v>1469022777.9768236</v>
      </c>
      <c r="E54" s="68">
        <v>280660.60271822877</v>
      </c>
      <c r="F54" s="68">
        <v>0</v>
      </c>
      <c r="G54" s="68">
        <v>0</v>
      </c>
      <c r="H54" s="68">
        <v>0</v>
      </c>
      <c r="I54" s="68">
        <v>5587509.5099999998</v>
      </c>
      <c r="J54" s="68">
        <v>5587509.5099999998</v>
      </c>
      <c r="K54" s="66" t="str">
        <f t="shared" si="0"/>
        <v>120+</v>
      </c>
      <c r="L54" s="66" t="s">
        <v>555</v>
      </c>
    </row>
    <row r="55" spans="1:12" x14ac:dyDescent="0.2">
      <c r="A55" s="66">
        <v>356361</v>
      </c>
      <c r="B55" s="87">
        <v>42767</v>
      </c>
      <c r="C55" s="66" t="s">
        <v>42</v>
      </c>
      <c r="D55" s="66">
        <f>'TOTAL PORTAFOLIO'!$B$1</f>
        <v>1469022777.9768236</v>
      </c>
      <c r="E55" s="68">
        <v>276809.59000000003</v>
      </c>
      <c r="F55" s="68">
        <v>276809.59000000003</v>
      </c>
      <c r="G55" s="68">
        <v>0</v>
      </c>
      <c r="H55" s="68">
        <v>0</v>
      </c>
      <c r="I55" s="68">
        <v>0</v>
      </c>
      <c r="J55" s="68">
        <v>276809.59000000003</v>
      </c>
      <c r="K55" s="66" t="str">
        <f t="shared" si="0"/>
        <v>31-60</v>
      </c>
      <c r="L55" s="66" t="s">
        <v>3804</v>
      </c>
    </row>
    <row r="56" spans="1:12" x14ac:dyDescent="0.2">
      <c r="A56" s="66">
        <v>341887</v>
      </c>
      <c r="B56" s="87">
        <v>42767</v>
      </c>
      <c r="C56" s="66" t="s">
        <v>43</v>
      </c>
      <c r="D56" s="66">
        <f>'TOTAL PORTAFOLIO'!$B$1</f>
        <v>1469022777.9768236</v>
      </c>
      <c r="E56" s="68">
        <v>275048.38</v>
      </c>
      <c r="F56" s="68">
        <v>0</v>
      </c>
      <c r="G56" s="68">
        <v>0</v>
      </c>
      <c r="H56" s="68">
        <v>0</v>
      </c>
      <c r="I56" s="68">
        <v>275048.38</v>
      </c>
      <c r="J56" s="68">
        <v>275048.38</v>
      </c>
      <c r="K56" s="66" t="str">
        <f t="shared" si="0"/>
        <v>120+</v>
      </c>
      <c r="L56" s="66" t="s">
        <v>3804</v>
      </c>
    </row>
    <row r="57" spans="1:12" x14ac:dyDescent="0.2">
      <c r="A57" s="66">
        <v>349211</v>
      </c>
      <c r="B57" s="87">
        <v>42767</v>
      </c>
      <c r="C57" s="66" t="s">
        <v>43</v>
      </c>
      <c r="D57" s="66">
        <f>'TOTAL PORTAFOLIO'!$B$1</f>
        <v>1469022777.9768236</v>
      </c>
      <c r="E57" s="68">
        <v>270040.96999999997</v>
      </c>
      <c r="F57" s="68">
        <v>0</v>
      </c>
      <c r="G57" s="68">
        <v>0</v>
      </c>
      <c r="H57" s="68">
        <v>0</v>
      </c>
      <c r="I57" s="68">
        <v>270040.96999999997</v>
      </c>
      <c r="J57" s="68">
        <v>270040.96999999997</v>
      </c>
      <c r="K57" s="66" t="str">
        <f t="shared" si="0"/>
        <v>120+</v>
      </c>
      <c r="L57" s="66" t="s">
        <v>3804</v>
      </c>
    </row>
    <row r="58" spans="1:12" x14ac:dyDescent="0.2">
      <c r="A58" s="66">
        <v>362090</v>
      </c>
      <c r="B58" s="87">
        <v>42767</v>
      </c>
      <c r="C58" s="66" t="s">
        <v>42</v>
      </c>
      <c r="D58" s="66">
        <f>'TOTAL PORTAFOLIO'!$B$1</f>
        <v>1469022777.9768236</v>
      </c>
      <c r="E58" s="68">
        <v>262380.38274261431</v>
      </c>
      <c r="F58" s="68">
        <v>863369.8</v>
      </c>
      <c r="G58" s="68">
        <v>4360209.3900000006</v>
      </c>
      <c r="H58" s="68">
        <v>0</v>
      </c>
      <c r="I58" s="68">
        <v>0</v>
      </c>
      <c r="J58" s="68">
        <v>5223579.1900000004</v>
      </c>
      <c r="K58" s="66" t="str">
        <f t="shared" si="0"/>
        <v>61-90</v>
      </c>
      <c r="L58" s="66" t="s">
        <v>555</v>
      </c>
    </row>
    <row r="59" spans="1:12" x14ac:dyDescent="0.2">
      <c r="A59" s="66">
        <v>320301</v>
      </c>
      <c r="B59" s="87">
        <v>42767</v>
      </c>
      <c r="C59" s="66" t="s">
        <v>43</v>
      </c>
      <c r="D59" s="66">
        <f>'TOTAL PORTAFOLIO'!$B$1</f>
        <v>1469022777.9768236</v>
      </c>
      <c r="E59" s="68">
        <v>260400.06</v>
      </c>
      <c r="F59" s="68">
        <v>0</v>
      </c>
      <c r="G59" s="68">
        <v>0</v>
      </c>
      <c r="H59" s="68">
        <v>13124</v>
      </c>
      <c r="I59" s="68">
        <v>247276.06</v>
      </c>
      <c r="J59" s="68">
        <v>260400.06</v>
      </c>
      <c r="K59" s="66" t="str">
        <f t="shared" si="0"/>
        <v>120+</v>
      </c>
      <c r="L59" s="66" t="s">
        <v>5023</v>
      </c>
    </row>
    <row r="60" spans="1:12" x14ac:dyDescent="0.2">
      <c r="A60" s="66">
        <v>354477</v>
      </c>
      <c r="B60" s="87">
        <v>42767</v>
      </c>
      <c r="C60" s="66" t="s">
        <v>42</v>
      </c>
      <c r="D60" s="66">
        <f>'TOTAL PORTAFOLIO'!$B$1</f>
        <v>1469022777.9768236</v>
      </c>
      <c r="E60" s="68">
        <v>257188.65000000002</v>
      </c>
      <c r="F60" s="68">
        <v>202738.26</v>
      </c>
      <c r="G60" s="68">
        <v>0</v>
      </c>
      <c r="H60" s="68">
        <v>0</v>
      </c>
      <c r="I60" s="68">
        <v>54450.39</v>
      </c>
      <c r="J60" s="68">
        <v>257188.65000000002</v>
      </c>
      <c r="K60" s="66" t="str">
        <f t="shared" si="0"/>
        <v>120+</v>
      </c>
      <c r="L60" s="66" t="s">
        <v>3804</v>
      </c>
    </row>
    <row r="61" spans="1:12" x14ac:dyDescent="0.2">
      <c r="A61" s="66">
        <v>355144</v>
      </c>
      <c r="B61" s="87">
        <v>42767</v>
      </c>
      <c r="C61" s="66" t="s">
        <v>43</v>
      </c>
      <c r="D61" s="66">
        <f>'TOTAL PORTAFOLIO'!$B$1</f>
        <v>1469022777.9768236</v>
      </c>
      <c r="E61" s="68">
        <v>252919.04587717168</v>
      </c>
      <c r="F61" s="68">
        <v>0</v>
      </c>
      <c r="G61" s="68">
        <v>0</v>
      </c>
      <c r="H61" s="68">
        <v>0</v>
      </c>
      <c r="I61" s="68">
        <v>5035218.91</v>
      </c>
      <c r="J61" s="68">
        <v>5035218.91</v>
      </c>
      <c r="K61" s="66" t="str">
        <f t="shared" si="0"/>
        <v>120+</v>
      </c>
      <c r="L61" s="66" t="s">
        <v>555</v>
      </c>
    </row>
    <row r="62" spans="1:12" x14ac:dyDescent="0.2">
      <c r="A62" s="66">
        <v>320401</v>
      </c>
      <c r="B62" s="87">
        <v>42767</v>
      </c>
      <c r="C62" s="66" t="s">
        <v>43</v>
      </c>
      <c r="D62" s="66">
        <f>'TOTAL PORTAFOLIO'!$B$1</f>
        <v>1469022777.9768236</v>
      </c>
      <c r="E62" s="68">
        <v>251353.9</v>
      </c>
      <c r="F62" s="68">
        <v>0</v>
      </c>
      <c r="G62" s="68">
        <v>0</v>
      </c>
      <c r="H62" s="68">
        <v>0</v>
      </c>
      <c r="I62" s="68">
        <v>251353.9</v>
      </c>
      <c r="J62" s="68">
        <v>251353.9</v>
      </c>
      <c r="K62" s="66" t="str">
        <f t="shared" si="0"/>
        <v>120+</v>
      </c>
      <c r="L62" s="66" t="s">
        <v>5023</v>
      </c>
    </row>
    <row r="63" spans="1:12" x14ac:dyDescent="0.2">
      <c r="A63" s="66">
        <v>308393</v>
      </c>
      <c r="B63" s="87">
        <v>42767</v>
      </c>
      <c r="C63" s="66" t="s">
        <v>43</v>
      </c>
      <c r="D63" s="66">
        <f>'TOTAL PORTAFOLIO'!$B$1</f>
        <v>1469022777.9768236</v>
      </c>
      <c r="E63" s="68">
        <v>248471.38999999998</v>
      </c>
      <c r="F63" s="68">
        <v>0</v>
      </c>
      <c r="G63" s="68">
        <v>0</v>
      </c>
      <c r="H63" s="68">
        <v>0</v>
      </c>
      <c r="I63" s="68">
        <v>248471.38999999998</v>
      </c>
      <c r="J63" s="68">
        <v>248471.38999999998</v>
      </c>
      <c r="K63" s="66" t="str">
        <f t="shared" si="0"/>
        <v>120+</v>
      </c>
      <c r="L63" s="66" t="s">
        <v>3742</v>
      </c>
    </row>
    <row r="64" spans="1:12" x14ac:dyDescent="0.2">
      <c r="A64" s="66">
        <v>350894</v>
      </c>
      <c r="B64" s="87">
        <v>42767</v>
      </c>
      <c r="C64" s="66" t="s">
        <v>42</v>
      </c>
      <c r="D64" s="66">
        <f>'TOTAL PORTAFOLIO'!$B$1</f>
        <v>1469022777.9768236</v>
      </c>
      <c r="E64" s="68">
        <v>240974.18</v>
      </c>
      <c r="F64" s="68">
        <v>240974.18</v>
      </c>
      <c r="G64" s="68">
        <v>0</v>
      </c>
      <c r="H64" s="68">
        <v>0</v>
      </c>
      <c r="I64" s="68">
        <v>0</v>
      </c>
      <c r="J64" s="68">
        <v>240974.18</v>
      </c>
      <c r="K64" s="66" t="str">
        <f t="shared" si="0"/>
        <v>31-60</v>
      </c>
      <c r="L64" s="66" t="s">
        <v>3804</v>
      </c>
    </row>
    <row r="65" spans="1:12" x14ac:dyDescent="0.2">
      <c r="A65" s="66">
        <v>315396</v>
      </c>
      <c r="B65" s="87">
        <v>42767</v>
      </c>
      <c r="C65" s="66" t="s">
        <v>42</v>
      </c>
      <c r="D65" s="66">
        <f>'TOTAL PORTAFOLIO'!$B$1</f>
        <v>1469022777.9768236</v>
      </c>
      <c r="E65" s="68">
        <v>237933.95</v>
      </c>
      <c r="F65" s="68">
        <v>237933.95</v>
      </c>
      <c r="G65" s="68">
        <v>0</v>
      </c>
      <c r="H65" s="68">
        <v>0</v>
      </c>
      <c r="I65" s="68">
        <v>0</v>
      </c>
      <c r="J65" s="68">
        <v>237933.95</v>
      </c>
      <c r="K65" s="66" t="str">
        <f t="shared" si="0"/>
        <v>31-60</v>
      </c>
      <c r="L65" s="66" t="s">
        <v>5023</v>
      </c>
    </row>
    <row r="66" spans="1:12" x14ac:dyDescent="0.2">
      <c r="A66" s="66">
        <v>342298</v>
      </c>
      <c r="B66" s="87">
        <v>42767</v>
      </c>
      <c r="C66" s="66" t="s">
        <v>42</v>
      </c>
      <c r="D66" s="66">
        <f>'TOTAL PORTAFOLIO'!$B$1</f>
        <v>1469022777.9768236</v>
      </c>
      <c r="E66" s="68">
        <v>233339.65999999997</v>
      </c>
      <c r="F66" s="68">
        <v>0</v>
      </c>
      <c r="G66" s="68">
        <v>233339.65999999997</v>
      </c>
      <c r="H66" s="68">
        <v>0</v>
      </c>
      <c r="I66" s="68">
        <v>0</v>
      </c>
      <c r="J66" s="68">
        <v>233339.65999999997</v>
      </c>
      <c r="K66" s="66" t="str">
        <f t="shared" si="0"/>
        <v>61-90</v>
      </c>
      <c r="L66" s="66" t="s">
        <v>3804</v>
      </c>
    </row>
    <row r="67" spans="1:12" x14ac:dyDescent="0.2">
      <c r="A67" s="66">
        <v>19220</v>
      </c>
      <c r="B67" s="87">
        <v>42767</v>
      </c>
      <c r="C67" s="66" t="s">
        <v>43</v>
      </c>
      <c r="D67" s="66">
        <f>'TOTAL PORTAFOLIO'!$B$1</f>
        <v>1469022777.9768236</v>
      </c>
      <c r="E67" s="68">
        <v>232587.37645999997</v>
      </c>
      <c r="F67" s="68">
        <v>0</v>
      </c>
      <c r="G67" s="68">
        <v>0</v>
      </c>
      <c r="H67" s="68">
        <v>0</v>
      </c>
      <c r="I67" s="68">
        <v>232587.37645999997</v>
      </c>
      <c r="J67" s="68">
        <f>+F67+G67+H67+I67</f>
        <v>232587.37645999997</v>
      </c>
      <c r="K67" s="66" t="str">
        <f t="shared" si="0"/>
        <v>120+</v>
      </c>
      <c r="L67" s="66" t="s">
        <v>5021</v>
      </c>
    </row>
    <row r="68" spans="1:12" x14ac:dyDescent="0.2">
      <c r="A68" s="66">
        <v>19749</v>
      </c>
      <c r="B68" s="87">
        <v>42767</v>
      </c>
      <c r="C68" s="66" t="s">
        <v>43</v>
      </c>
      <c r="D68" s="66">
        <f>'TOTAL PORTAFOLIO'!$B$1</f>
        <v>1469022777.9768236</v>
      </c>
      <c r="E68" s="68">
        <v>227879.42331999997</v>
      </c>
      <c r="F68" s="68">
        <v>0</v>
      </c>
      <c r="G68" s="68">
        <v>0</v>
      </c>
      <c r="H68" s="68">
        <v>0</v>
      </c>
      <c r="I68" s="68">
        <v>227879.42331999997</v>
      </c>
      <c r="J68" s="68">
        <f>+F68+G68+H68+I68</f>
        <v>227879.42331999997</v>
      </c>
      <c r="K68" s="66" t="str">
        <f t="shared" si="0"/>
        <v>120+</v>
      </c>
      <c r="L68" s="66" t="s">
        <v>5021</v>
      </c>
    </row>
    <row r="69" spans="1:12" x14ac:dyDescent="0.2">
      <c r="A69" s="66">
        <v>437328</v>
      </c>
      <c r="B69" s="87">
        <v>42767</v>
      </c>
      <c r="C69" s="66" t="s">
        <v>42</v>
      </c>
      <c r="D69" s="66">
        <f>'TOTAL PORTAFOLIO'!$B$1</f>
        <v>1469022777.9768236</v>
      </c>
      <c r="E69" s="68">
        <v>227679.59954249026</v>
      </c>
      <c r="F69" s="68">
        <v>4532741.38</v>
      </c>
      <c r="G69" s="68">
        <v>0</v>
      </c>
      <c r="H69" s="68">
        <v>0</v>
      </c>
      <c r="I69" s="68">
        <v>0</v>
      </c>
      <c r="J69" s="68">
        <v>4532741.38</v>
      </c>
      <c r="K69" s="66" t="str">
        <f t="shared" ref="K69:K132" si="1">+IF(I69&gt;0,"120+",IF(H69&gt;0,"91-120",IF(G69&gt;0,"61-90",IF(F69&gt;0,"31-60","1-30"))))</f>
        <v>31-60</v>
      </c>
      <c r="L69" s="66" t="s">
        <v>555</v>
      </c>
    </row>
    <row r="70" spans="1:12" x14ac:dyDescent="0.2">
      <c r="A70" s="66">
        <v>317030</v>
      </c>
      <c r="B70" s="87">
        <v>42767</v>
      </c>
      <c r="C70" s="66" t="s">
        <v>42</v>
      </c>
      <c r="D70" s="66">
        <f>'TOTAL PORTAFOLIO'!$B$1</f>
        <v>1469022777.9768236</v>
      </c>
      <c r="E70" s="68">
        <v>224216.86</v>
      </c>
      <c r="F70" s="68">
        <v>224216.86</v>
      </c>
      <c r="G70" s="68">
        <v>0</v>
      </c>
      <c r="H70" s="68">
        <v>0</v>
      </c>
      <c r="I70" s="68">
        <v>0</v>
      </c>
      <c r="J70" s="68">
        <v>224216.86</v>
      </c>
      <c r="K70" s="66" t="str">
        <f t="shared" si="1"/>
        <v>31-60</v>
      </c>
      <c r="L70" s="66" t="s">
        <v>5022</v>
      </c>
    </row>
    <row r="71" spans="1:12" x14ac:dyDescent="0.2">
      <c r="A71" s="66">
        <v>337101</v>
      </c>
      <c r="B71" s="87">
        <v>42767</v>
      </c>
      <c r="C71" s="66" t="s">
        <v>43</v>
      </c>
      <c r="D71" s="66">
        <f>'TOTAL PORTAFOLIO'!$B$1</f>
        <v>1469022777.9768236</v>
      </c>
      <c r="E71" s="68">
        <v>222590.11</v>
      </c>
      <c r="F71" s="68">
        <v>0</v>
      </c>
      <c r="G71" s="68">
        <v>59968.19</v>
      </c>
      <c r="H71" s="68">
        <v>0</v>
      </c>
      <c r="I71" s="68">
        <v>162621.91999999998</v>
      </c>
      <c r="J71" s="68">
        <v>222590.11</v>
      </c>
      <c r="K71" s="66" t="str">
        <f t="shared" si="1"/>
        <v>120+</v>
      </c>
      <c r="L71" s="66" t="s">
        <v>3804</v>
      </c>
    </row>
    <row r="72" spans="1:12" x14ac:dyDescent="0.2">
      <c r="A72" s="66">
        <v>308391</v>
      </c>
      <c r="B72" s="87">
        <v>42767</v>
      </c>
      <c r="C72" s="66" t="s">
        <v>42</v>
      </c>
      <c r="D72" s="66">
        <f>'TOTAL PORTAFOLIO'!$B$1</f>
        <v>1469022777.9768236</v>
      </c>
      <c r="E72" s="68">
        <v>222421.81999999998</v>
      </c>
      <c r="F72" s="68">
        <v>222421.81999999998</v>
      </c>
      <c r="G72" s="68">
        <v>0</v>
      </c>
      <c r="H72" s="68">
        <v>0</v>
      </c>
      <c r="I72" s="68">
        <v>0</v>
      </c>
      <c r="J72" s="68">
        <v>222421.81999999998</v>
      </c>
      <c r="K72" s="66" t="str">
        <f t="shared" si="1"/>
        <v>31-60</v>
      </c>
      <c r="L72" s="66" t="s">
        <v>5023</v>
      </c>
    </row>
    <row r="73" spans="1:12" x14ac:dyDescent="0.2">
      <c r="A73" s="66">
        <v>367206</v>
      </c>
      <c r="B73" s="87">
        <v>42767</v>
      </c>
      <c r="C73" s="66" t="s">
        <v>42</v>
      </c>
      <c r="D73" s="66">
        <f>'TOTAL PORTAFOLIO'!$B$1</f>
        <v>1469022777.9768236</v>
      </c>
      <c r="E73" s="68">
        <v>221614.51</v>
      </c>
      <c r="F73" s="68">
        <v>0</v>
      </c>
      <c r="G73" s="68">
        <v>221614.51</v>
      </c>
      <c r="H73" s="68">
        <v>0</v>
      </c>
      <c r="I73" s="68">
        <v>0</v>
      </c>
      <c r="J73" s="68">
        <v>221614.51</v>
      </c>
      <c r="K73" s="66" t="str">
        <f t="shared" si="1"/>
        <v>61-90</v>
      </c>
      <c r="L73" s="66" t="s">
        <v>3804</v>
      </c>
    </row>
    <row r="74" spans="1:12" x14ac:dyDescent="0.2">
      <c r="A74" s="66">
        <v>370215</v>
      </c>
      <c r="B74" s="87">
        <v>42767</v>
      </c>
      <c r="C74" s="66" t="s">
        <v>42</v>
      </c>
      <c r="D74" s="66">
        <f>'TOTAL PORTAFOLIO'!$B$1</f>
        <v>1469022777.9768236</v>
      </c>
      <c r="E74" s="68">
        <v>220196.09353996563</v>
      </c>
      <c r="F74" s="68">
        <v>0</v>
      </c>
      <c r="G74" s="68">
        <v>0</v>
      </c>
      <c r="H74" s="68">
        <v>4383756.59</v>
      </c>
      <c r="I74" s="68">
        <v>0</v>
      </c>
      <c r="J74" s="68">
        <v>4383756.59</v>
      </c>
      <c r="K74" s="66" t="str">
        <f t="shared" si="1"/>
        <v>91-120</v>
      </c>
      <c r="L74" s="66" t="s">
        <v>555</v>
      </c>
    </row>
    <row r="75" spans="1:12" x14ac:dyDescent="0.2">
      <c r="A75" s="66">
        <v>315560</v>
      </c>
      <c r="B75" s="87">
        <v>42767</v>
      </c>
      <c r="C75" s="66" t="s">
        <v>43</v>
      </c>
      <c r="D75" s="66">
        <f>'TOTAL PORTAFOLIO'!$B$1</f>
        <v>1469022777.9768236</v>
      </c>
      <c r="E75" s="68">
        <v>205989.84301380007</v>
      </c>
      <c r="F75" s="68">
        <v>0</v>
      </c>
      <c r="G75" s="68">
        <v>4100932.57</v>
      </c>
      <c r="H75" s="68">
        <v>0</v>
      </c>
      <c r="I75" s="68">
        <v>0</v>
      </c>
      <c r="J75" s="68">
        <v>4100932.57</v>
      </c>
      <c r="K75" s="66" t="str">
        <f t="shared" si="1"/>
        <v>61-90</v>
      </c>
      <c r="L75" s="66" t="s">
        <v>555</v>
      </c>
    </row>
    <row r="76" spans="1:12" x14ac:dyDescent="0.2">
      <c r="A76" s="66">
        <v>19860</v>
      </c>
      <c r="B76" s="87">
        <v>42767</v>
      </c>
      <c r="C76" s="66" t="s">
        <v>42</v>
      </c>
      <c r="D76" s="66">
        <f>'TOTAL PORTAFOLIO'!$B$1</f>
        <v>1469022777.9768236</v>
      </c>
      <c r="E76" s="68">
        <v>204872.59919480002</v>
      </c>
      <c r="F76" s="68">
        <v>204872.59919480002</v>
      </c>
      <c r="G76" s="68">
        <v>0</v>
      </c>
      <c r="H76" s="68">
        <v>0</v>
      </c>
      <c r="I76" s="68">
        <v>0</v>
      </c>
      <c r="J76" s="68">
        <f>+F76+G76+H76+I76</f>
        <v>204872.59919480002</v>
      </c>
      <c r="K76" s="66" t="str">
        <f t="shared" si="1"/>
        <v>31-60</v>
      </c>
      <c r="L76" s="66" t="s">
        <v>5021</v>
      </c>
    </row>
    <row r="77" spans="1:12" x14ac:dyDescent="0.2">
      <c r="A77" s="66">
        <v>340632</v>
      </c>
      <c r="B77" s="87">
        <v>42767</v>
      </c>
      <c r="C77" s="66" t="s">
        <v>43</v>
      </c>
      <c r="D77" s="66">
        <f>'TOTAL PORTAFOLIO'!$B$1</f>
        <v>1469022777.9768236</v>
      </c>
      <c r="E77" s="68">
        <v>198735.58000000002</v>
      </c>
      <c r="F77" s="68">
        <v>0</v>
      </c>
      <c r="G77" s="68">
        <v>0</v>
      </c>
      <c r="H77" s="68">
        <v>0</v>
      </c>
      <c r="I77" s="68">
        <v>198735.58000000002</v>
      </c>
      <c r="J77" s="68">
        <v>198735.58000000002</v>
      </c>
      <c r="K77" s="66" t="str">
        <f t="shared" si="1"/>
        <v>120+</v>
      </c>
      <c r="L77" s="66" t="s">
        <v>3804</v>
      </c>
    </row>
    <row r="78" spans="1:12" x14ac:dyDescent="0.2">
      <c r="A78" s="66">
        <v>363509</v>
      </c>
      <c r="B78" s="87">
        <v>42767</v>
      </c>
      <c r="C78" s="66" t="s">
        <v>42</v>
      </c>
      <c r="D78" s="66">
        <f>'TOTAL PORTAFOLIO'!$B$1</f>
        <v>1469022777.9768236</v>
      </c>
      <c r="E78" s="68">
        <v>198020.72</v>
      </c>
      <c r="F78" s="68">
        <v>0</v>
      </c>
      <c r="G78" s="68">
        <v>198020.72</v>
      </c>
      <c r="H78" s="68">
        <v>0</v>
      </c>
      <c r="I78" s="68">
        <v>0</v>
      </c>
      <c r="J78" s="68">
        <v>198020.72</v>
      </c>
      <c r="K78" s="66" t="str">
        <f t="shared" si="1"/>
        <v>61-90</v>
      </c>
      <c r="L78" s="66" t="s">
        <v>3804</v>
      </c>
    </row>
    <row r="79" spans="1:12" x14ac:dyDescent="0.2">
      <c r="A79" s="66">
        <v>337409</v>
      </c>
      <c r="B79" s="87">
        <v>42767</v>
      </c>
      <c r="C79" s="66" t="s">
        <v>43</v>
      </c>
      <c r="D79" s="66">
        <f>'TOTAL PORTAFOLIO'!$B$1</f>
        <v>1469022777.9768236</v>
      </c>
      <c r="E79" s="68">
        <v>193065.47999999998</v>
      </c>
      <c r="F79" s="68">
        <v>0</v>
      </c>
      <c r="G79" s="68">
        <v>0</v>
      </c>
      <c r="H79" s="68">
        <v>0</v>
      </c>
      <c r="I79" s="68">
        <v>193065.47999999998</v>
      </c>
      <c r="J79" s="68">
        <v>193065.47999999998</v>
      </c>
      <c r="K79" s="66" t="str">
        <f t="shared" si="1"/>
        <v>120+</v>
      </c>
      <c r="L79" s="66" t="s">
        <v>3804</v>
      </c>
    </row>
    <row r="80" spans="1:12" x14ac:dyDescent="0.2">
      <c r="A80" s="66">
        <v>318126</v>
      </c>
      <c r="B80" s="87">
        <v>42767</v>
      </c>
      <c r="C80" s="66" t="s">
        <v>42</v>
      </c>
      <c r="D80" s="66">
        <f>'TOTAL PORTAFOLIO'!$B$1</f>
        <v>1469022777.9768236</v>
      </c>
      <c r="E80" s="68">
        <v>190251.89544336573</v>
      </c>
      <c r="F80" s="68">
        <v>335925.56</v>
      </c>
      <c r="G80" s="68">
        <v>0</v>
      </c>
      <c r="H80" s="68">
        <v>0</v>
      </c>
      <c r="I80" s="68">
        <v>3451689.32</v>
      </c>
      <c r="J80" s="68">
        <v>3787614.88</v>
      </c>
      <c r="K80" s="66" t="str">
        <f t="shared" si="1"/>
        <v>120+</v>
      </c>
      <c r="L80" s="66" t="s">
        <v>555</v>
      </c>
    </row>
    <row r="81" spans="1:12" x14ac:dyDescent="0.2">
      <c r="A81" s="66">
        <v>309178</v>
      </c>
      <c r="B81" s="87">
        <v>42767</v>
      </c>
      <c r="C81" s="66" t="s">
        <v>42</v>
      </c>
      <c r="D81" s="66">
        <f>'TOTAL PORTAFOLIO'!$B$1</f>
        <v>1469022777.9768236</v>
      </c>
      <c r="E81" s="68">
        <v>184584.41</v>
      </c>
      <c r="F81" s="68">
        <v>0</v>
      </c>
      <c r="G81" s="68">
        <v>184584.41</v>
      </c>
      <c r="H81" s="68">
        <v>0</v>
      </c>
      <c r="I81" s="68">
        <v>0</v>
      </c>
      <c r="J81" s="68">
        <v>184584.41</v>
      </c>
      <c r="K81" s="66" t="str">
        <f t="shared" si="1"/>
        <v>61-90</v>
      </c>
      <c r="L81" s="66" t="s">
        <v>3243</v>
      </c>
    </row>
    <row r="82" spans="1:12" x14ac:dyDescent="0.2">
      <c r="A82" s="66">
        <v>311159</v>
      </c>
      <c r="B82" s="87">
        <v>42767</v>
      </c>
      <c r="C82" s="66" t="s">
        <v>43</v>
      </c>
      <c r="D82" s="66">
        <f>'TOTAL PORTAFOLIO'!$B$1</f>
        <v>1469022777.9768236</v>
      </c>
      <c r="E82" s="68">
        <v>183887.96440406446</v>
      </c>
      <c r="F82" s="68">
        <v>0</v>
      </c>
      <c r="G82" s="68">
        <v>0</v>
      </c>
      <c r="H82" s="68">
        <v>0</v>
      </c>
      <c r="I82" s="68">
        <v>3660919.06</v>
      </c>
      <c r="J82" s="68">
        <v>3660919.06</v>
      </c>
      <c r="K82" s="66" t="str">
        <f t="shared" si="1"/>
        <v>120+</v>
      </c>
      <c r="L82" s="66" t="s">
        <v>555</v>
      </c>
    </row>
    <row r="83" spans="1:12" x14ac:dyDescent="0.2">
      <c r="A83" s="66">
        <v>318942</v>
      </c>
      <c r="B83" s="87">
        <v>42767</v>
      </c>
      <c r="C83" s="66" t="s">
        <v>43</v>
      </c>
      <c r="D83" s="66">
        <f>'TOTAL PORTAFOLIO'!$B$1</f>
        <v>1469022777.9768236</v>
      </c>
      <c r="E83" s="68">
        <v>175280.03574101586</v>
      </c>
      <c r="F83" s="68">
        <v>0</v>
      </c>
      <c r="G83" s="68">
        <v>0</v>
      </c>
      <c r="H83" s="68">
        <v>0</v>
      </c>
      <c r="I83" s="68">
        <v>3489548.79</v>
      </c>
      <c r="J83" s="68">
        <v>3489548.79</v>
      </c>
      <c r="K83" s="66" t="str">
        <f t="shared" si="1"/>
        <v>120+</v>
      </c>
      <c r="L83" s="66" t="s">
        <v>555</v>
      </c>
    </row>
    <row r="84" spans="1:12" x14ac:dyDescent="0.2">
      <c r="A84" s="66">
        <v>318678</v>
      </c>
      <c r="B84" s="87">
        <v>42767</v>
      </c>
      <c r="C84" s="66" t="s">
        <v>42</v>
      </c>
      <c r="D84" s="66">
        <f>'TOTAL PORTAFOLIO'!$B$1</f>
        <v>1469022777.9768236</v>
      </c>
      <c r="E84" s="68">
        <v>175274.32358541523</v>
      </c>
      <c r="F84" s="68">
        <v>3489435.0700000003</v>
      </c>
      <c r="G84" s="68">
        <v>0</v>
      </c>
      <c r="H84" s="68">
        <v>0</v>
      </c>
      <c r="I84" s="68">
        <v>0</v>
      </c>
      <c r="J84" s="68">
        <v>3489435.0700000003</v>
      </c>
      <c r="K84" s="66" t="str">
        <f t="shared" si="1"/>
        <v>31-60</v>
      </c>
      <c r="L84" s="66" t="s">
        <v>555</v>
      </c>
    </row>
    <row r="85" spans="1:12" x14ac:dyDescent="0.2">
      <c r="A85" s="66">
        <v>309141</v>
      </c>
      <c r="B85" s="87">
        <v>42767</v>
      </c>
      <c r="C85" s="66" t="s">
        <v>43</v>
      </c>
      <c r="D85" s="66">
        <f>'TOTAL PORTAFOLIO'!$B$1</f>
        <v>1469022777.9768236</v>
      </c>
      <c r="E85" s="68">
        <v>167035.92000000001</v>
      </c>
      <c r="F85" s="68">
        <v>0</v>
      </c>
      <c r="G85" s="68">
        <v>0</v>
      </c>
      <c r="H85" s="68">
        <v>0</v>
      </c>
      <c r="I85" s="68">
        <v>167035.92000000001</v>
      </c>
      <c r="J85" s="68">
        <v>167035.92000000001</v>
      </c>
      <c r="K85" s="66" t="str">
        <f t="shared" si="1"/>
        <v>120+</v>
      </c>
      <c r="L85" s="66" t="s">
        <v>3742</v>
      </c>
    </row>
    <row r="86" spans="1:12" x14ac:dyDescent="0.2">
      <c r="A86" s="66">
        <v>316353</v>
      </c>
      <c r="B86" s="87">
        <v>42767</v>
      </c>
      <c r="C86" s="66" t="s">
        <v>43</v>
      </c>
      <c r="D86" s="66">
        <f>'TOTAL PORTAFOLIO'!$B$1</f>
        <v>1469022777.9768236</v>
      </c>
      <c r="E86" s="68">
        <v>164049.05832031788</v>
      </c>
      <c r="F86" s="68">
        <v>0</v>
      </c>
      <c r="G86" s="68">
        <v>0</v>
      </c>
      <c r="H86" s="68">
        <v>0</v>
      </c>
      <c r="I86" s="68">
        <v>1059351.05</v>
      </c>
      <c r="J86" s="68">
        <v>1059351.05</v>
      </c>
      <c r="K86" s="66" t="str">
        <f t="shared" si="1"/>
        <v>120+</v>
      </c>
      <c r="L86" s="66" t="s">
        <v>555</v>
      </c>
    </row>
    <row r="87" spans="1:12" x14ac:dyDescent="0.2">
      <c r="A87" s="66">
        <v>351170</v>
      </c>
      <c r="B87" s="87">
        <v>42767</v>
      </c>
      <c r="C87" s="66" t="s">
        <v>42</v>
      </c>
      <c r="D87" s="66">
        <f>'TOTAL PORTAFOLIO'!$B$1</f>
        <v>1469022777.9768236</v>
      </c>
      <c r="E87" s="68">
        <v>162115.53</v>
      </c>
      <c r="F87" s="68">
        <v>162115.53</v>
      </c>
      <c r="G87" s="68">
        <v>0</v>
      </c>
      <c r="H87" s="68">
        <v>0</v>
      </c>
      <c r="I87" s="68">
        <v>0</v>
      </c>
      <c r="J87" s="68">
        <v>162115.53</v>
      </c>
      <c r="K87" s="66" t="str">
        <f t="shared" si="1"/>
        <v>31-60</v>
      </c>
      <c r="L87" s="66" t="s">
        <v>3804</v>
      </c>
    </row>
    <row r="88" spans="1:12" x14ac:dyDescent="0.2">
      <c r="A88" s="66">
        <v>332377</v>
      </c>
      <c r="B88" s="87">
        <v>42767</v>
      </c>
      <c r="C88" s="66" t="s">
        <v>43</v>
      </c>
      <c r="D88" s="66">
        <f>'TOTAL PORTAFOLIO'!$B$1</f>
        <v>1469022777.9768236</v>
      </c>
      <c r="E88" s="68">
        <v>161671.77487181622</v>
      </c>
      <c r="F88" s="68">
        <v>0</v>
      </c>
      <c r="G88" s="68">
        <v>0</v>
      </c>
      <c r="H88" s="68">
        <v>0</v>
      </c>
      <c r="I88" s="68">
        <v>3218629.8</v>
      </c>
      <c r="J88" s="68">
        <v>3218629.8</v>
      </c>
      <c r="K88" s="66" t="str">
        <f t="shared" si="1"/>
        <v>120+</v>
      </c>
      <c r="L88" s="66" t="s">
        <v>555</v>
      </c>
    </row>
    <row r="89" spans="1:12" x14ac:dyDescent="0.2">
      <c r="A89" s="66">
        <v>309895</v>
      </c>
      <c r="B89" s="87">
        <v>42767</v>
      </c>
      <c r="C89" s="66" t="s">
        <v>43</v>
      </c>
      <c r="D89" s="66">
        <f>'TOTAL PORTAFOLIO'!$B$1</f>
        <v>1469022777.9768236</v>
      </c>
      <c r="E89" s="68">
        <v>158498.56544576652</v>
      </c>
      <c r="F89" s="68">
        <v>0</v>
      </c>
      <c r="G89" s="68">
        <v>0</v>
      </c>
      <c r="H89" s="68">
        <v>0</v>
      </c>
      <c r="I89" s="68">
        <v>3155456.21</v>
      </c>
      <c r="J89" s="68">
        <v>3155456.21</v>
      </c>
      <c r="K89" s="66" t="str">
        <f t="shared" si="1"/>
        <v>120+</v>
      </c>
      <c r="L89" s="66" t="s">
        <v>555</v>
      </c>
    </row>
    <row r="90" spans="1:12" x14ac:dyDescent="0.2">
      <c r="A90" s="66">
        <v>318246</v>
      </c>
      <c r="B90" s="87">
        <v>42767</v>
      </c>
      <c r="C90" s="66" t="s">
        <v>43</v>
      </c>
      <c r="D90" s="66">
        <f>'TOTAL PORTAFOLIO'!$B$1</f>
        <v>1469022777.9768236</v>
      </c>
      <c r="E90" s="68">
        <v>157706.87</v>
      </c>
      <c r="F90" s="68">
        <v>39762.720000000001</v>
      </c>
      <c r="G90" s="68">
        <v>0</v>
      </c>
      <c r="H90" s="68">
        <v>0</v>
      </c>
      <c r="I90" s="68">
        <v>117944.15000000001</v>
      </c>
      <c r="J90" s="68">
        <v>157706.87</v>
      </c>
      <c r="K90" s="66" t="str">
        <f t="shared" si="1"/>
        <v>120+</v>
      </c>
      <c r="L90" s="66" t="s">
        <v>3742</v>
      </c>
    </row>
    <row r="91" spans="1:12" x14ac:dyDescent="0.2">
      <c r="A91" s="66">
        <v>473289</v>
      </c>
      <c r="B91" s="87">
        <v>42767</v>
      </c>
      <c r="C91" s="66" t="s">
        <v>42</v>
      </c>
      <c r="D91" s="66">
        <f>'TOTAL PORTAFOLIO'!$B$1</f>
        <v>1469022777.9768236</v>
      </c>
      <c r="E91" s="68">
        <v>157397.16671034516</v>
      </c>
      <c r="F91" s="68">
        <v>3133529.1</v>
      </c>
      <c r="G91" s="68">
        <v>0</v>
      </c>
      <c r="H91" s="68">
        <v>0</v>
      </c>
      <c r="I91" s="68">
        <v>0</v>
      </c>
      <c r="J91" s="68">
        <v>3133529.1</v>
      </c>
      <c r="K91" s="66" t="str">
        <f t="shared" si="1"/>
        <v>31-60</v>
      </c>
      <c r="L91" s="66" t="s">
        <v>555</v>
      </c>
    </row>
    <row r="92" spans="1:12" x14ac:dyDescent="0.2">
      <c r="A92" s="66">
        <v>324927</v>
      </c>
      <c r="B92" s="87">
        <v>42767</v>
      </c>
      <c r="C92" s="66" t="s">
        <v>43</v>
      </c>
      <c r="D92" s="66">
        <f>'TOTAL PORTAFOLIO'!$B$1</f>
        <v>1469022777.9768236</v>
      </c>
      <c r="E92" s="68">
        <v>156840.43195698381</v>
      </c>
      <c r="F92" s="68">
        <v>0</v>
      </c>
      <c r="G92" s="68">
        <v>0</v>
      </c>
      <c r="H92" s="68">
        <v>0</v>
      </c>
      <c r="I92" s="68">
        <v>3122445.39</v>
      </c>
      <c r="J92" s="68">
        <v>3122445.39</v>
      </c>
      <c r="K92" s="66" t="str">
        <f t="shared" si="1"/>
        <v>120+</v>
      </c>
      <c r="L92" s="66" t="s">
        <v>555</v>
      </c>
    </row>
    <row r="93" spans="1:12" x14ac:dyDescent="0.2">
      <c r="A93" s="66">
        <v>342739</v>
      </c>
      <c r="B93" s="87">
        <v>42767</v>
      </c>
      <c r="C93" s="66" t="s">
        <v>43</v>
      </c>
      <c r="D93" s="66">
        <f>'TOTAL PORTAFOLIO'!$B$1</f>
        <v>1469022777.9768236</v>
      </c>
      <c r="E93" s="68">
        <v>155904.35522058065</v>
      </c>
      <c r="F93" s="68">
        <v>0</v>
      </c>
      <c r="G93" s="68">
        <v>0</v>
      </c>
      <c r="H93" s="68">
        <v>1655461.02</v>
      </c>
      <c r="I93" s="68">
        <v>1448348.56</v>
      </c>
      <c r="J93" s="68">
        <v>3103809.58</v>
      </c>
      <c r="K93" s="66" t="str">
        <f t="shared" si="1"/>
        <v>120+</v>
      </c>
      <c r="L93" s="66" t="s">
        <v>555</v>
      </c>
    </row>
    <row r="94" spans="1:12" x14ac:dyDescent="0.2">
      <c r="A94" s="66">
        <v>360623</v>
      </c>
      <c r="B94" s="87">
        <v>42767</v>
      </c>
      <c r="C94" s="66" t="s">
        <v>42</v>
      </c>
      <c r="D94" s="66">
        <f>'TOTAL PORTAFOLIO'!$B$1</f>
        <v>1469022777.9768236</v>
      </c>
      <c r="E94" s="68">
        <v>155385.92000000001</v>
      </c>
      <c r="F94" s="68">
        <v>155385.92000000001</v>
      </c>
      <c r="G94" s="68">
        <v>0</v>
      </c>
      <c r="H94" s="68">
        <v>0</v>
      </c>
      <c r="I94" s="68">
        <v>0</v>
      </c>
      <c r="J94" s="68">
        <v>155385.92000000001</v>
      </c>
      <c r="K94" s="66" t="str">
        <f t="shared" si="1"/>
        <v>31-60</v>
      </c>
      <c r="L94" s="66" t="s">
        <v>3804</v>
      </c>
    </row>
    <row r="95" spans="1:12" x14ac:dyDescent="0.2">
      <c r="A95" s="66">
        <v>336015</v>
      </c>
      <c r="B95" s="87">
        <v>42767</v>
      </c>
      <c r="C95" s="66" t="s">
        <v>42</v>
      </c>
      <c r="D95" s="66">
        <f>'TOTAL PORTAFOLIO'!$B$1</f>
        <v>1469022777.9768236</v>
      </c>
      <c r="E95" s="68">
        <v>152875.17000000001</v>
      </c>
      <c r="F95" s="68">
        <v>48564.26</v>
      </c>
      <c r="G95" s="68">
        <v>104310.91</v>
      </c>
      <c r="H95" s="68">
        <v>0</v>
      </c>
      <c r="I95" s="68">
        <v>0</v>
      </c>
      <c r="J95" s="68">
        <v>152875.17000000001</v>
      </c>
      <c r="K95" s="66" t="str">
        <f t="shared" si="1"/>
        <v>61-90</v>
      </c>
      <c r="L95" s="66" t="s">
        <v>3804</v>
      </c>
    </row>
    <row r="96" spans="1:12" x14ac:dyDescent="0.2">
      <c r="A96" s="66">
        <v>310871</v>
      </c>
      <c r="B96" s="87">
        <v>42767</v>
      </c>
      <c r="C96" s="66" t="s">
        <v>42</v>
      </c>
      <c r="D96" s="66">
        <f>'TOTAL PORTAFOLIO'!$B$1</f>
        <v>1469022777.9768236</v>
      </c>
      <c r="E96" s="68">
        <v>152603.57</v>
      </c>
      <c r="F96" s="68">
        <v>152603.57</v>
      </c>
      <c r="G96" s="68">
        <v>0</v>
      </c>
      <c r="H96" s="68">
        <v>0</v>
      </c>
      <c r="I96" s="68">
        <v>0</v>
      </c>
      <c r="J96" s="68">
        <v>152603.57</v>
      </c>
      <c r="K96" s="66" t="str">
        <f t="shared" si="1"/>
        <v>31-60</v>
      </c>
      <c r="L96" s="66" t="s">
        <v>3581</v>
      </c>
    </row>
    <row r="97" spans="1:12" x14ac:dyDescent="0.2">
      <c r="A97" s="66">
        <v>350423</v>
      </c>
      <c r="B97" s="87">
        <v>42767</v>
      </c>
      <c r="C97" s="66" t="s">
        <v>43</v>
      </c>
      <c r="D97" s="66">
        <f>'TOTAL PORTAFOLIO'!$B$1</f>
        <v>1469022777.9768236</v>
      </c>
      <c r="E97" s="68">
        <v>151594.65</v>
      </c>
      <c r="F97" s="68">
        <v>0</v>
      </c>
      <c r="G97" s="68">
        <v>0</v>
      </c>
      <c r="H97" s="68">
        <v>0</v>
      </c>
      <c r="I97" s="68">
        <v>151594.65</v>
      </c>
      <c r="J97" s="68">
        <v>151594.65</v>
      </c>
      <c r="K97" s="66" t="str">
        <f t="shared" si="1"/>
        <v>120+</v>
      </c>
      <c r="L97" s="66" t="s">
        <v>3804</v>
      </c>
    </row>
    <row r="98" spans="1:12" x14ac:dyDescent="0.2">
      <c r="A98" s="66">
        <v>18562</v>
      </c>
      <c r="B98" s="87">
        <v>42767</v>
      </c>
      <c r="C98" s="66" t="s">
        <v>42</v>
      </c>
      <c r="D98" s="66">
        <f>'TOTAL PORTAFOLIO'!$B$1</f>
        <v>1469022777.9768236</v>
      </c>
      <c r="E98" s="68">
        <v>150849.70468000002</v>
      </c>
      <c r="F98" s="68">
        <v>150849.70468000002</v>
      </c>
      <c r="G98" s="68">
        <v>0</v>
      </c>
      <c r="H98" s="68">
        <v>0</v>
      </c>
      <c r="I98" s="68">
        <v>0</v>
      </c>
      <c r="J98" s="68">
        <f>+F98+G98+H98+I98</f>
        <v>150849.70468000002</v>
      </c>
      <c r="K98" s="66" t="str">
        <f t="shared" si="1"/>
        <v>31-60</v>
      </c>
      <c r="L98" s="66" t="s">
        <v>5021</v>
      </c>
    </row>
    <row r="99" spans="1:12" x14ac:dyDescent="0.2">
      <c r="A99" s="66">
        <v>19597</v>
      </c>
      <c r="B99" s="87">
        <v>42767</v>
      </c>
      <c r="C99" s="66" t="s">
        <v>42</v>
      </c>
      <c r="D99" s="66">
        <f>'TOTAL PORTAFOLIO'!$B$1</f>
        <v>1469022777.9768236</v>
      </c>
      <c r="E99" s="68">
        <v>145604.42132000002</v>
      </c>
      <c r="F99" s="68">
        <v>145604.42132000002</v>
      </c>
      <c r="G99" s="68">
        <v>0</v>
      </c>
      <c r="H99" s="68">
        <v>0</v>
      </c>
      <c r="I99" s="68">
        <v>0</v>
      </c>
      <c r="J99" s="68">
        <f>+F99+G99+H99+I99</f>
        <v>145604.42132000002</v>
      </c>
      <c r="K99" s="66" t="str">
        <f t="shared" si="1"/>
        <v>31-60</v>
      </c>
      <c r="L99" s="66" t="s">
        <v>5021</v>
      </c>
    </row>
    <row r="100" spans="1:12" x14ac:dyDescent="0.2">
      <c r="A100" s="66">
        <v>313142</v>
      </c>
      <c r="B100" s="87">
        <v>42767</v>
      </c>
      <c r="C100" s="66" t="s">
        <v>42</v>
      </c>
      <c r="D100" s="66">
        <f>'TOTAL PORTAFOLIO'!$B$1</f>
        <v>1469022777.9768236</v>
      </c>
      <c r="E100" s="68">
        <v>145078.43551628763</v>
      </c>
      <c r="F100" s="68">
        <v>0</v>
      </c>
      <c r="G100" s="68">
        <v>2888282.61</v>
      </c>
      <c r="H100" s="68">
        <v>0</v>
      </c>
      <c r="I100" s="68">
        <v>0</v>
      </c>
      <c r="J100" s="68">
        <v>2888282.61</v>
      </c>
      <c r="K100" s="66" t="str">
        <f t="shared" si="1"/>
        <v>61-90</v>
      </c>
      <c r="L100" s="66" t="s">
        <v>555</v>
      </c>
    </row>
    <row r="101" spans="1:12" x14ac:dyDescent="0.2">
      <c r="A101" s="66">
        <v>20164</v>
      </c>
      <c r="B101" s="87">
        <v>42767</v>
      </c>
      <c r="C101" s="66" t="s">
        <v>42</v>
      </c>
      <c r="D101" s="66">
        <f>'TOTAL PORTAFOLIO'!$B$1</f>
        <v>1469022777.9768236</v>
      </c>
      <c r="E101" s="68">
        <v>143737.43984000001</v>
      </c>
      <c r="F101" s="68">
        <v>143737.43984000001</v>
      </c>
      <c r="G101" s="68">
        <v>0</v>
      </c>
      <c r="H101" s="68">
        <v>0</v>
      </c>
      <c r="I101" s="68">
        <v>0</v>
      </c>
      <c r="J101" s="68">
        <f>+F101+G101+H101+I101</f>
        <v>143737.43984000001</v>
      </c>
      <c r="K101" s="66" t="str">
        <f t="shared" si="1"/>
        <v>31-60</v>
      </c>
      <c r="L101" s="66" t="s">
        <v>5021</v>
      </c>
    </row>
    <row r="102" spans="1:12" x14ac:dyDescent="0.2">
      <c r="A102" s="66">
        <v>354583</v>
      </c>
      <c r="B102" s="87">
        <v>42767</v>
      </c>
      <c r="C102" s="66" t="s">
        <v>42</v>
      </c>
      <c r="D102" s="66">
        <f>'TOTAL PORTAFOLIO'!$B$1</f>
        <v>1469022777.9768236</v>
      </c>
      <c r="E102" s="68">
        <v>143267.38633618806</v>
      </c>
      <c r="F102" s="68">
        <v>2852227.48</v>
      </c>
      <c r="G102" s="68">
        <v>0</v>
      </c>
      <c r="H102" s="68">
        <v>0</v>
      </c>
      <c r="I102" s="68">
        <v>0</v>
      </c>
      <c r="J102" s="68">
        <v>2852227.48</v>
      </c>
      <c r="K102" s="66" t="str">
        <f t="shared" si="1"/>
        <v>31-60</v>
      </c>
      <c r="L102" s="66" t="s">
        <v>555</v>
      </c>
    </row>
    <row r="103" spans="1:12" x14ac:dyDescent="0.2">
      <c r="A103" s="66">
        <v>363893</v>
      </c>
      <c r="B103" s="87">
        <v>42767</v>
      </c>
      <c r="C103" s="66" t="s">
        <v>43</v>
      </c>
      <c r="D103" s="66">
        <f>'TOTAL PORTAFOLIO'!$B$1</f>
        <v>1469022777.9768236</v>
      </c>
      <c r="E103" s="68">
        <v>141420.29999999999</v>
      </c>
      <c r="F103" s="68">
        <v>96006.94</v>
      </c>
      <c r="G103" s="68">
        <v>0</v>
      </c>
      <c r="H103" s="68">
        <v>45413.36</v>
      </c>
      <c r="I103" s="68">
        <v>0</v>
      </c>
      <c r="J103" s="68">
        <v>141420.29999999999</v>
      </c>
      <c r="K103" s="66" t="str">
        <f t="shared" si="1"/>
        <v>91-120</v>
      </c>
      <c r="L103" s="66" t="s">
        <v>3243</v>
      </c>
    </row>
    <row r="104" spans="1:12" x14ac:dyDescent="0.2">
      <c r="A104" s="66">
        <v>362536</v>
      </c>
      <c r="B104" s="87">
        <v>42767</v>
      </c>
      <c r="C104" s="66" t="s">
        <v>42</v>
      </c>
      <c r="D104" s="66">
        <f>'TOTAL PORTAFOLIO'!$B$1</f>
        <v>1469022777.9768236</v>
      </c>
      <c r="E104" s="68">
        <v>138459.49379915826</v>
      </c>
      <c r="F104" s="68">
        <v>0</v>
      </c>
      <c r="G104" s="68">
        <v>0</v>
      </c>
      <c r="H104" s="68">
        <v>2756509.93</v>
      </c>
      <c r="I104" s="68">
        <v>0</v>
      </c>
      <c r="J104" s="68">
        <v>2756509.93</v>
      </c>
      <c r="K104" s="66" t="str">
        <f t="shared" si="1"/>
        <v>91-120</v>
      </c>
      <c r="L104" s="66" t="s">
        <v>555</v>
      </c>
    </row>
    <row r="105" spans="1:12" x14ac:dyDescent="0.2">
      <c r="A105" s="66">
        <v>348714</v>
      </c>
      <c r="B105" s="87">
        <v>42767</v>
      </c>
      <c r="C105" s="66" t="s">
        <v>43</v>
      </c>
      <c r="D105" s="66">
        <f>'TOTAL PORTAFOLIO'!$B$1</f>
        <v>1469022777.9768236</v>
      </c>
      <c r="E105" s="68">
        <v>135795.01999999999</v>
      </c>
      <c r="F105" s="68">
        <v>0</v>
      </c>
      <c r="G105" s="68">
        <v>0</v>
      </c>
      <c r="H105" s="68">
        <v>0</v>
      </c>
      <c r="I105" s="68">
        <v>135795.01999999999</v>
      </c>
      <c r="J105" s="68">
        <v>135795.01999999999</v>
      </c>
      <c r="K105" s="66" t="str">
        <f t="shared" si="1"/>
        <v>120+</v>
      </c>
      <c r="L105" s="66" t="s">
        <v>3804</v>
      </c>
    </row>
    <row r="106" spans="1:12" x14ac:dyDescent="0.2">
      <c r="A106" s="66">
        <v>312668</v>
      </c>
      <c r="B106" s="87">
        <v>42767</v>
      </c>
      <c r="C106" s="66" t="s">
        <v>42</v>
      </c>
      <c r="D106" s="66">
        <f>'TOTAL PORTAFOLIO'!$B$1</f>
        <v>1469022777.9768236</v>
      </c>
      <c r="E106" s="68">
        <v>132513.07050150292</v>
      </c>
      <c r="F106" s="68">
        <v>2638126.0299999998</v>
      </c>
      <c r="G106" s="68">
        <v>0</v>
      </c>
      <c r="H106" s="68">
        <v>0</v>
      </c>
      <c r="I106" s="68">
        <v>0</v>
      </c>
      <c r="J106" s="68">
        <v>2638126.0299999998</v>
      </c>
      <c r="K106" s="66" t="str">
        <f t="shared" si="1"/>
        <v>31-60</v>
      </c>
      <c r="L106" s="66" t="s">
        <v>555</v>
      </c>
    </row>
    <row r="107" spans="1:12" x14ac:dyDescent="0.2">
      <c r="A107" s="66">
        <v>310008</v>
      </c>
      <c r="B107" s="87">
        <v>42767</v>
      </c>
      <c r="C107" s="66" t="s">
        <v>43</v>
      </c>
      <c r="D107" s="66">
        <f>'TOTAL PORTAFOLIO'!$B$1</f>
        <v>1469022777.9768236</v>
      </c>
      <c r="E107" s="68">
        <v>132226.87</v>
      </c>
      <c r="F107" s="68">
        <v>0</v>
      </c>
      <c r="G107" s="68">
        <v>0</v>
      </c>
      <c r="H107" s="68">
        <v>0</v>
      </c>
      <c r="I107" s="68">
        <v>132226.87</v>
      </c>
      <c r="J107" s="68">
        <v>132226.87</v>
      </c>
      <c r="K107" s="66" t="str">
        <f t="shared" si="1"/>
        <v>120+</v>
      </c>
      <c r="L107" s="66" t="s">
        <v>5023</v>
      </c>
    </row>
    <row r="108" spans="1:12" x14ac:dyDescent="0.2">
      <c r="A108" s="66">
        <v>316081</v>
      </c>
      <c r="B108" s="87">
        <v>42767</v>
      </c>
      <c r="C108" s="66" t="s">
        <v>43</v>
      </c>
      <c r="D108" s="66">
        <f>'TOTAL PORTAFOLIO'!$B$1</f>
        <v>1469022777.9768236</v>
      </c>
      <c r="E108" s="68">
        <v>131990.41579854535</v>
      </c>
      <c r="F108" s="68">
        <v>0</v>
      </c>
      <c r="G108" s="68">
        <v>0</v>
      </c>
      <c r="H108" s="68">
        <v>0</v>
      </c>
      <c r="I108" s="68">
        <v>2627720.7999999998</v>
      </c>
      <c r="J108" s="68">
        <v>2627720.7999999998</v>
      </c>
      <c r="K108" s="66" t="str">
        <f t="shared" si="1"/>
        <v>120+</v>
      </c>
      <c r="L108" s="66" t="s">
        <v>555</v>
      </c>
    </row>
    <row r="109" spans="1:12" x14ac:dyDescent="0.2">
      <c r="A109" s="66">
        <v>320667</v>
      </c>
      <c r="B109" s="87">
        <v>42767</v>
      </c>
      <c r="C109" s="66" t="s">
        <v>42</v>
      </c>
      <c r="D109" s="66">
        <f>'TOTAL PORTAFOLIO'!$B$1</f>
        <v>1469022777.9768236</v>
      </c>
      <c r="E109" s="68">
        <v>131332.51999999999</v>
      </c>
      <c r="F109" s="68">
        <v>131332.51999999999</v>
      </c>
      <c r="G109" s="68">
        <v>0</v>
      </c>
      <c r="H109" s="68">
        <v>0</v>
      </c>
      <c r="I109" s="68">
        <v>0</v>
      </c>
      <c r="J109" s="68">
        <v>131332.51999999999</v>
      </c>
      <c r="K109" s="66" t="str">
        <f t="shared" si="1"/>
        <v>31-60</v>
      </c>
      <c r="L109" s="66" t="s">
        <v>3804</v>
      </c>
    </row>
    <row r="110" spans="1:12" x14ac:dyDescent="0.2">
      <c r="A110" s="66">
        <v>308245</v>
      </c>
      <c r="B110" s="87">
        <v>42767</v>
      </c>
      <c r="C110" s="66" t="s">
        <v>43</v>
      </c>
      <c r="D110" s="66">
        <f>'TOTAL PORTAFOLIO'!$B$1</f>
        <v>1469022777.9768236</v>
      </c>
      <c r="E110" s="68">
        <v>130971.66048213307</v>
      </c>
      <c r="F110" s="68">
        <v>0</v>
      </c>
      <c r="G110" s="68">
        <v>0</v>
      </c>
      <c r="H110" s="68">
        <v>0</v>
      </c>
      <c r="I110" s="68">
        <v>2607438.9900000002</v>
      </c>
      <c r="J110" s="68">
        <v>2607438.9900000002</v>
      </c>
      <c r="K110" s="66" t="str">
        <f t="shared" si="1"/>
        <v>120+</v>
      </c>
      <c r="L110" s="66" t="s">
        <v>555</v>
      </c>
    </row>
    <row r="111" spans="1:12" x14ac:dyDescent="0.2">
      <c r="A111" s="66">
        <v>316661</v>
      </c>
      <c r="B111" s="87">
        <v>42767</v>
      </c>
      <c r="C111" s="66" t="s">
        <v>43</v>
      </c>
      <c r="D111" s="66">
        <f>'TOTAL PORTAFOLIO'!$B$1</f>
        <v>1469022777.9768236</v>
      </c>
      <c r="E111" s="68">
        <v>129954.60042822101</v>
      </c>
      <c r="F111" s="68">
        <v>0</v>
      </c>
      <c r="G111" s="68">
        <v>0</v>
      </c>
      <c r="H111" s="68">
        <v>0</v>
      </c>
      <c r="I111" s="68">
        <v>2587190.9300000002</v>
      </c>
      <c r="J111" s="68">
        <v>2587190.9300000002</v>
      </c>
      <c r="K111" s="66" t="str">
        <f t="shared" si="1"/>
        <v>120+</v>
      </c>
      <c r="L111" s="66" t="s">
        <v>555</v>
      </c>
    </row>
    <row r="112" spans="1:12" x14ac:dyDescent="0.2">
      <c r="A112" s="66">
        <v>318626</v>
      </c>
      <c r="B112" s="87">
        <v>42767</v>
      </c>
      <c r="C112" s="66" t="s">
        <v>42</v>
      </c>
      <c r="D112" s="66">
        <f>'TOTAL PORTAFOLIO'!$B$1</f>
        <v>1469022777.9768236</v>
      </c>
      <c r="E112" s="68">
        <v>129788.44762500268</v>
      </c>
      <c r="F112" s="68">
        <v>2583883.09</v>
      </c>
      <c r="G112" s="68">
        <v>0</v>
      </c>
      <c r="H112" s="68">
        <v>0</v>
      </c>
      <c r="I112" s="68">
        <v>0</v>
      </c>
      <c r="J112" s="68">
        <v>2583883.09</v>
      </c>
      <c r="K112" s="66" t="str">
        <f t="shared" si="1"/>
        <v>31-60</v>
      </c>
      <c r="L112" s="66" t="s">
        <v>555</v>
      </c>
    </row>
    <row r="113" spans="1:12" x14ac:dyDescent="0.2">
      <c r="A113" s="66">
        <v>316300</v>
      </c>
      <c r="B113" s="87">
        <v>42767</v>
      </c>
      <c r="C113" s="66" t="s">
        <v>42</v>
      </c>
      <c r="D113" s="66">
        <f>'TOTAL PORTAFOLIO'!$B$1</f>
        <v>1469022777.9768236</v>
      </c>
      <c r="E113" s="68">
        <v>128637.36</v>
      </c>
      <c r="F113" s="68">
        <v>128637.36</v>
      </c>
      <c r="G113" s="68">
        <v>0</v>
      </c>
      <c r="H113" s="68">
        <v>0</v>
      </c>
      <c r="I113" s="68">
        <v>0</v>
      </c>
      <c r="J113" s="68">
        <v>128637.36</v>
      </c>
      <c r="K113" s="66" t="str">
        <f t="shared" si="1"/>
        <v>31-60</v>
      </c>
      <c r="L113" s="66" t="s">
        <v>3639</v>
      </c>
    </row>
    <row r="114" spans="1:12" x14ac:dyDescent="0.2">
      <c r="A114" s="66">
        <v>319975</v>
      </c>
      <c r="B114" s="87">
        <v>42767</v>
      </c>
      <c r="C114" s="66" t="s">
        <v>43</v>
      </c>
      <c r="D114" s="66">
        <f>'TOTAL PORTAFOLIO'!$B$1</f>
        <v>1469022777.9768236</v>
      </c>
      <c r="E114" s="68">
        <v>128224.03</v>
      </c>
      <c r="F114" s="68">
        <v>0</v>
      </c>
      <c r="G114" s="68">
        <v>0</v>
      </c>
      <c r="H114" s="68">
        <v>0</v>
      </c>
      <c r="I114" s="68">
        <v>128224.03</v>
      </c>
      <c r="J114" s="68">
        <v>128224.03</v>
      </c>
      <c r="K114" s="66" t="str">
        <f t="shared" si="1"/>
        <v>120+</v>
      </c>
      <c r="L114" s="66" t="s">
        <v>555</v>
      </c>
    </row>
    <row r="115" spans="1:12" x14ac:dyDescent="0.2">
      <c r="A115" s="66">
        <v>359692</v>
      </c>
      <c r="B115" s="87">
        <v>42767</v>
      </c>
      <c r="C115" s="66" t="s">
        <v>42</v>
      </c>
      <c r="D115" s="66">
        <f>'TOTAL PORTAFOLIO'!$B$1</f>
        <v>1469022777.9768236</v>
      </c>
      <c r="E115" s="68">
        <v>126164.51</v>
      </c>
      <c r="F115" s="68">
        <v>0</v>
      </c>
      <c r="G115" s="68">
        <v>0</v>
      </c>
      <c r="H115" s="68">
        <v>126164.51</v>
      </c>
      <c r="I115" s="68">
        <v>0</v>
      </c>
      <c r="J115" s="68">
        <v>126164.51</v>
      </c>
      <c r="K115" s="66" t="str">
        <f t="shared" si="1"/>
        <v>91-120</v>
      </c>
      <c r="L115" s="66" t="s">
        <v>3804</v>
      </c>
    </row>
    <row r="116" spans="1:12" x14ac:dyDescent="0.2">
      <c r="A116" s="66">
        <v>351168</v>
      </c>
      <c r="B116" s="87">
        <v>42767</v>
      </c>
      <c r="C116" s="66" t="s">
        <v>43</v>
      </c>
      <c r="D116" s="66">
        <f>'TOTAL PORTAFOLIO'!$B$1</f>
        <v>1469022777.9768236</v>
      </c>
      <c r="E116" s="68">
        <v>124103.75</v>
      </c>
      <c r="F116" s="68">
        <v>0</v>
      </c>
      <c r="G116" s="68">
        <v>124103.75</v>
      </c>
      <c r="H116" s="68">
        <v>0</v>
      </c>
      <c r="I116" s="68">
        <v>0</v>
      </c>
      <c r="J116" s="68">
        <v>124103.75</v>
      </c>
      <c r="K116" s="66" t="str">
        <f t="shared" si="1"/>
        <v>61-90</v>
      </c>
      <c r="L116" s="66" t="s">
        <v>3804</v>
      </c>
    </row>
    <row r="117" spans="1:12" x14ac:dyDescent="0.2">
      <c r="A117" s="66">
        <v>316624</v>
      </c>
      <c r="B117" s="87">
        <v>42767</v>
      </c>
      <c r="C117" s="66" t="s">
        <v>43</v>
      </c>
      <c r="D117" s="66">
        <f>'TOTAL PORTAFOLIO'!$B$1</f>
        <v>1469022777.9768236</v>
      </c>
      <c r="E117" s="68">
        <v>122673.90658981867</v>
      </c>
      <c r="F117" s="68">
        <v>0</v>
      </c>
      <c r="G117" s="68">
        <v>0</v>
      </c>
      <c r="H117" s="68">
        <v>0</v>
      </c>
      <c r="I117" s="68">
        <v>2442243.81</v>
      </c>
      <c r="J117" s="68">
        <v>2442243.81</v>
      </c>
      <c r="K117" s="66" t="str">
        <f t="shared" si="1"/>
        <v>120+</v>
      </c>
      <c r="L117" s="66" t="s">
        <v>555</v>
      </c>
    </row>
    <row r="118" spans="1:12" x14ac:dyDescent="0.2">
      <c r="A118" s="66">
        <v>367048</v>
      </c>
      <c r="B118" s="87">
        <v>42767</v>
      </c>
      <c r="C118" s="66" t="s">
        <v>42</v>
      </c>
      <c r="D118" s="66">
        <f>'TOTAL PORTAFOLIO'!$B$1</f>
        <v>1469022777.9768236</v>
      </c>
      <c r="E118" s="68">
        <v>121909.47</v>
      </c>
      <c r="F118" s="68">
        <v>121909.47</v>
      </c>
      <c r="G118" s="68">
        <v>0</v>
      </c>
      <c r="H118" s="68">
        <v>0</v>
      </c>
      <c r="I118" s="68">
        <v>0</v>
      </c>
      <c r="J118" s="68">
        <v>121909.47</v>
      </c>
      <c r="K118" s="66" t="str">
        <f t="shared" si="1"/>
        <v>31-60</v>
      </c>
      <c r="L118" s="66" t="s">
        <v>3243</v>
      </c>
    </row>
    <row r="119" spans="1:12" x14ac:dyDescent="0.2">
      <c r="A119" s="66">
        <v>316323</v>
      </c>
      <c r="B119" s="87">
        <v>42767</v>
      </c>
      <c r="C119" s="66" t="s">
        <v>43</v>
      </c>
      <c r="D119" s="66">
        <f>'TOTAL PORTAFOLIO'!$B$1</f>
        <v>1469022777.9768236</v>
      </c>
      <c r="E119" s="68">
        <v>119791.41584630101</v>
      </c>
      <c r="F119" s="68">
        <v>0</v>
      </c>
      <c r="G119" s="68">
        <v>0</v>
      </c>
      <c r="H119" s="68">
        <v>2384857.9699999997</v>
      </c>
      <c r="I119" s="68">
        <v>0</v>
      </c>
      <c r="J119" s="68">
        <v>2384857.9699999997</v>
      </c>
      <c r="K119" s="66" t="str">
        <f t="shared" si="1"/>
        <v>91-120</v>
      </c>
      <c r="L119" s="66" t="s">
        <v>555</v>
      </c>
    </row>
    <row r="120" spans="1:12" x14ac:dyDescent="0.2">
      <c r="A120" s="66">
        <v>364226</v>
      </c>
      <c r="B120" s="87">
        <v>42767</v>
      </c>
      <c r="C120" s="66" t="s">
        <v>43</v>
      </c>
      <c r="D120" s="66">
        <f>'TOTAL PORTAFOLIO'!$B$1</f>
        <v>1469022777.9768236</v>
      </c>
      <c r="E120" s="68">
        <v>119686.43966698945</v>
      </c>
      <c r="F120" s="68">
        <v>0</v>
      </c>
      <c r="G120" s="68">
        <v>0</v>
      </c>
      <c r="H120" s="68">
        <v>0</v>
      </c>
      <c r="I120" s="68">
        <v>2382768.06</v>
      </c>
      <c r="J120" s="68">
        <v>2382768.06</v>
      </c>
      <c r="K120" s="66" t="str">
        <f t="shared" si="1"/>
        <v>120+</v>
      </c>
      <c r="L120" s="66" t="s">
        <v>555</v>
      </c>
    </row>
    <row r="121" spans="1:12" x14ac:dyDescent="0.2">
      <c r="A121" s="66">
        <v>340872</v>
      </c>
      <c r="B121" s="87">
        <v>42767</v>
      </c>
      <c r="C121" s="66" t="s">
        <v>42</v>
      </c>
      <c r="D121" s="66">
        <f>'TOTAL PORTAFOLIO'!$B$1</f>
        <v>1469022777.9768236</v>
      </c>
      <c r="E121" s="68">
        <v>119046.5</v>
      </c>
      <c r="F121" s="68">
        <v>0</v>
      </c>
      <c r="G121" s="68">
        <v>119046.5</v>
      </c>
      <c r="H121" s="68">
        <v>0</v>
      </c>
      <c r="I121" s="68">
        <v>0</v>
      </c>
      <c r="J121" s="68">
        <v>119046.5</v>
      </c>
      <c r="K121" s="66" t="str">
        <f t="shared" si="1"/>
        <v>61-90</v>
      </c>
      <c r="L121" s="66" t="s">
        <v>3804</v>
      </c>
    </row>
    <row r="122" spans="1:12" x14ac:dyDescent="0.2">
      <c r="A122" s="66">
        <v>361190</v>
      </c>
      <c r="B122" s="87">
        <v>42767</v>
      </c>
      <c r="C122" s="66" t="s">
        <v>42</v>
      </c>
      <c r="D122" s="66">
        <f>'TOTAL PORTAFOLIO'!$B$1</f>
        <v>1469022777.9768236</v>
      </c>
      <c r="E122" s="68">
        <v>119033.38</v>
      </c>
      <c r="F122" s="68">
        <v>119033.38</v>
      </c>
      <c r="G122" s="68">
        <v>0</v>
      </c>
      <c r="H122" s="68">
        <v>0</v>
      </c>
      <c r="I122" s="68">
        <v>0</v>
      </c>
      <c r="J122" s="68">
        <v>119033.38</v>
      </c>
      <c r="K122" s="66" t="str">
        <f t="shared" si="1"/>
        <v>31-60</v>
      </c>
      <c r="L122" s="66" t="s">
        <v>3804</v>
      </c>
    </row>
    <row r="123" spans="1:12" x14ac:dyDescent="0.2">
      <c r="A123" s="66">
        <v>327570</v>
      </c>
      <c r="B123" s="87">
        <v>42767</v>
      </c>
      <c r="C123" s="66" t="s">
        <v>42</v>
      </c>
      <c r="D123" s="66">
        <f>'TOTAL PORTAFOLIO'!$B$1</f>
        <v>1469022777.9768236</v>
      </c>
      <c r="E123" s="68">
        <v>118932.20000000001</v>
      </c>
      <c r="F123" s="68">
        <v>26841.18</v>
      </c>
      <c r="G123" s="68">
        <v>92091.02</v>
      </c>
      <c r="H123" s="68">
        <v>0</v>
      </c>
      <c r="I123" s="68">
        <v>0</v>
      </c>
      <c r="J123" s="68">
        <v>118932.20000000001</v>
      </c>
      <c r="K123" s="66" t="str">
        <f t="shared" si="1"/>
        <v>61-90</v>
      </c>
      <c r="L123" s="66" t="s">
        <v>3804</v>
      </c>
    </row>
    <row r="124" spans="1:12" x14ac:dyDescent="0.2">
      <c r="A124" s="66">
        <v>330805</v>
      </c>
      <c r="B124" s="87">
        <v>42767</v>
      </c>
      <c r="C124" s="66" t="s">
        <v>42</v>
      </c>
      <c r="D124" s="66">
        <f>'TOTAL PORTAFOLIO'!$B$1</f>
        <v>1469022777.9768236</v>
      </c>
      <c r="E124" s="68">
        <v>115757.5</v>
      </c>
      <c r="F124" s="68">
        <v>81850.179999999993</v>
      </c>
      <c r="G124" s="68">
        <v>33907.32</v>
      </c>
      <c r="H124" s="68">
        <v>0</v>
      </c>
      <c r="I124" s="68">
        <v>0</v>
      </c>
      <c r="J124" s="68">
        <v>115757.5</v>
      </c>
      <c r="K124" s="66" t="str">
        <f t="shared" si="1"/>
        <v>61-90</v>
      </c>
      <c r="L124" s="66" t="s">
        <v>3804</v>
      </c>
    </row>
    <row r="125" spans="1:12" x14ac:dyDescent="0.2">
      <c r="A125" s="66">
        <v>309235</v>
      </c>
      <c r="B125" s="87">
        <v>42767</v>
      </c>
      <c r="C125" s="66" t="s">
        <v>42</v>
      </c>
      <c r="D125" s="66">
        <f>'TOTAL PORTAFOLIO'!$B$1</f>
        <v>1469022777.9768236</v>
      </c>
      <c r="E125" s="68">
        <v>115431.63217152057</v>
      </c>
      <c r="F125" s="68">
        <v>0</v>
      </c>
      <c r="G125" s="68">
        <v>2298061.56</v>
      </c>
      <c r="H125" s="68">
        <v>0</v>
      </c>
      <c r="I125" s="68">
        <v>0</v>
      </c>
      <c r="J125" s="68">
        <v>2298061.56</v>
      </c>
      <c r="K125" s="66" t="str">
        <f t="shared" si="1"/>
        <v>61-90</v>
      </c>
      <c r="L125" s="66" t="s">
        <v>555</v>
      </c>
    </row>
    <row r="126" spans="1:12" x14ac:dyDescent="0.2">
      <c r="A126" s="66">
        <v>360378</v>
      </c>
      <c r="B126" s="87">
        <v>42767</v>
      </c>
      <c r="C126" s="66" t="s">
        <v>43</v>
      </c>
      <c r="D126" s="66">
        <f>'TOTAL PORTAFOLIO'!$B$1</f>
        <v>1469022777.9768236</v>
      </c>
      <c r="E126" s="68">
        <v>115117.52188028595</v>
      </c>
      <c r="F126" s="68">
        <v>0</v>
      </c>
      <c r="G126" s="68">
        <v>0</v>
      </c>
      <c r="H126" s="68">
        <v>0</v>
      </c>
      <c r="I126" s="68">
        <v>2291808.12</v>
      </c>
      <c r="J126" s="68">
        <v>2291808.12</v>
      </c>
      <c r="K126" s="66" t="str">
        <f t="shared" si="1"/>
        <v>120+</v>
      </c>
      <c r="L126" s="66" t="s">
        <v>555</v>
      </c>
    </row>
    <row r="127" spans="1:12" x14ac:dyDescent="0.2">
      <c r="A127" s="66">
        <v>324545</v>
      </c>
      <c r="B127" s="87">
        <v>42767</v>
      </c>
      <c r="C127" s="66" t="s">
        <v>43</v>
      </c>
      <c r="D127" s="66">
        <f>'TOTAL PORTAFOLIO'!$B$1</f>
        <v>1469022777.9768236</v>
      </c>
      <c r="E127" s="68">
        <v>114881.33</v>
      </c>
      <c r="F127" s="68">
        <v>0</v>
      </c>
      <c r="G127" s="68">
        <v>0</v>
      </c>
      <c r="H127" s="68">
        <v>0</v>
      </c>
      <c r="I127" s="68">
        <v>114881.33</v>
      </c>
      <c r="J127" s="68">
        <v>114881.33</v>
      </c>
      <c r="K127" s="66" t="str">
        <f t="shared" si="1"/>
        <v>120+</v>
      </c>
      <c r="L127" s="66" t="s">
        <v>3804</v>
      </c>
    </row>
    <row r="128" spans="1:12" x14ac:dyDescent="0.2">
      <c r="A128" s="66">
        <v>309021</v>
      </c>
      <c r="B128" s="87">
        <v>42767</v>
      </c>
      <c r="C128" s="66" t="s">
        <v>43</v>
      </c>
      <c r="D128" s="66">
        <f>'TOTAL PORTAFOLIO'!$B$1</f>
        <v>1469022777.9768236</v>
      </c>
      <c r="E128" s="68">
        <v>114782.85496154908</v>
      </c>
      <c r="F128" s="68">
        <v>0</v>
      </c>
      <c r="G128" s="68">
        <v>0</v>
      </c>
      <c r="H128" s="68">
        <v>0</v>
      </c>
      <c r="I128" s="68">
        <v>2285145.4300000002</v>
      </c>
      <c r="J128" s="68">
        <v>2285145.4300000002</v>
      </c>
      <c r="K128" s="66" t="str">
        <f t="shared" si="1"/>
        <v>120+</v>
      </c>
      <c r="L128" s="66" t="s">
        <v>555</v>
      </c>
    </row>
    <row r="129" spans="1:12" x14ac:dyDescent="0.2">
      <c r="A129" s="66">
        <v>335598</v>
      </c>
      <c r="B129" s="87">
        <v>42767</v>
      </c>
      <c r="C129" s="66" t="s">
        <v>43</v>
      </c>
      <c r="D129" s="66">
        <f>'TOTAL PORTAFOLIO'!$B$1</f>
        <v>1469022777.9768236</v>
      </c>
      <c r="E129" s="68">
        <v>114145.91143727888</v>
      </c>
      <c r="F129" s="68">
        <v>0</v>
      </c>
      <c r="G129" s="68">
        <v>0</v>
      </c>
      <c r="H129" s="68">
        <v>0</v>
      </c>
      <c r="I129" s="68">
        <v>2272464.89</v>
      </c>
      <c r="J129" s="68">
        <v>2272464.89</v>
      </c>
      <c r="K129" s="66" t="str">
        <f t="shared" si="1"/>
        <v>120+</v>
      </c>
      <c r="L129" s="66" t="s">
        <v>555</v>
      </c>
    </row>
    <row r="130" spans="1:12" x14ac:dyDescent="0.2">
      <c r="A130" s="66">
        <v>319746</v>
      </c>
      <c r="B130" s="87">
        <v>42767</v>
      </c>
      <c r="C130" s="66" t="s">
        <v>42</v>
      </c>
      <c r="D130" s="66">
        <f>'TOTAL PORTAFOLIO'!$B$1</f>
        <v>1469022777.9768236</v>
      </c>
      <c r="E130" s="68">
        <v>112359.72560488204</v>
      </c>
      <c r="F130" s="68">
        <v>0</v>
      </c>
      <c r="G130" s="68">
        <v>2236904.75</v>
      </c>
      <c r="H130" s="68">
        <v>0</v>
      </c>
      <c r="I130" s="68">
        <v>0</v>
      </c>
      <c r="J130" s="68">
        <v>2236904.75</v>
      </c>
      <c r="K130" s="66" t="str">
        <f t="shared" si="1"/>
        <v>61-90</v>
      </c>
      <c r="L130" s="66" t="s">
        <v>555</v>
      </c>
    </row>
    <row r="131" spans="1:12" x14ac:dyDescent="0.2">
      <c r="A131" s="66">
        <v>363449</v>
      </c>
      <c r="B131" s="87">
        <v>42767</v>
      </c>
      <c r="C131" s="66" t="s">
        <v>42</v>
      </c>
      <c r="D131" s="66">
        <f>'TOTAL PORTAFOLIO'!$B$1</f>
        <v>1469022777.9768236</v>
      </c>
      <c r="E131" s="68">
        <v>112184.43</v>
      </c>
      <c r="F131" s="68">
        <v>112184.43</v>
      </c>
      <c r="G131" s="68">
        <v>0</v>
      </c>
      <c r="H131" s="68">
        <v>0</v>
      </c>
      <c r="I131" s="68">
        <v>0</v>
      </c>
      <c r="J131" s="68">
        <v>112184.43</v>
      </c>
      <c r="K131" s="66" t="str">
        <f t="shared" si="1"/>
        <v>31-60</v>
      </c>
      <c r="L131" s="66" t="s">
        <v>3804</v>
      </c>
    </row>
    <row r="132" spans="1:12" x14ac:dyDescent="0.2">
      <c r="A132" s="66">
        <v>340892</v>
      </c>
      <c r="B132" s="87">
        <v>42767</v>
      </c>
      <c r="C132" s="66" t="s">
        <v>42</v>
      </c>
      <c r="D132" s="66">
        <f>'TOTAL PORTAFOLIO'!$B$1</f>
        <v>1469022777.9768236</v>
      </c>
      <c r="E132" s="68">
        <v>109904.1</v>
      </c>
      <c r="F132" s="68">
        <v>109904.1</v>
      </c>
      <c r="G132" s="68">
        <v>0</v>
      </c>
      <c r="H132" s="68">
        <v>0</v>
      </c>
      <c r="I132" s="68">
        <v>0</v>
      </c>
      <c r="J132" s="68">
        <v>109904.1</v>
      </c>
      <c r="K132" s="66" t="str">
        <f t="shared" si="1"/>
        <v>31-60</v>
      </c>
      <c r="L132" s="66" t="s">
        <v>3804</v>
      </c>
    </row>
    <row r="133" spans="1:12" x14ac:dyDescent="0.2">
      <c r="A133" s="66">
        <v>354561</v>
      </c>
      <c r="B133" s="87">
        <v>42767</v>
      </c>
      <c r="C133" s="66" t="s">
        <v>42</v>
      </c>
      <c r="D133" s="66">
        <f>'TOTAL PORTAFOLIO'!$B$1</f>
        <v>1469022777.9768236</v>
      </c>
      <c r="E133" s="68">
        <v>109675.53</v>
      </c>
      <c r="F133" s="68">
        <v>109675.53</v>
      </c>
      <c r="G133" s="68">
        <v>0</v>
      </c>
      <c r="H133" s="68">
        <v>0</v>
      </c>
      <c r="I133" s="68">
        <v>0</v>
      </c>
      <c r="J133" s="68">
        <v>109675.53</v>
      </c>
      <c r="K133" s="66" t="str">
        <f t="shared" ref="K133:K196" si="2">+IF(I133&gt;0,"120+",IF(H133&gt;0,"91-120",IF(G133&gt;0,"61-90",IF(F133&gt;0,"31-60","1-30"))))</f>
        <v>31-60</v>
      </c>
      <c r="L133" s="66" t="s">
        <v>3804</v>
      </c>
    </row>
    <row r="134" spans="1:12" x14ac:dyDescent="0.2">
      <c r="A134" s="66">
        <v>319213</v>
      </c>
      <c r="B134" s="87">
        <v>42767</v>
      </c>
      <c r="C134" s="66" t="s">
        <v>42</v>
      </c>
      <c r="D134" s="66">
        <f>'TOTAL PORTAFOLIO'!$B$1</f>
        <v>1469022777.9768236</v>
      </c>
      <c r="E134" s="68">
        <v>107934.55352069439</v>
      </c>
      <c r="F134" s="68">
        <v>2148806.56</v>
      </c>
      <c r="G134" s="68">
        <v>0</v>
      </c>
      <c r="H134" s="68">
        <v>0</v>
      </c>
      <c r="I134" s="68">
        <v>0</v>
      </c>
      <c r="J134" s="68">
        <v>2148806.56</v>
      </c>
      <c r="K134" s="66" t="str">
        <f t="shared" si="2"/>
        <v>31-60</v>
      </c>
      <c r="L134" s="66" t="s">
        <v>555</v>
      </c>
    </row>
    <row r="135" spans="1:12" x14ac:dyDescent="0.2">
      <c r="A135" s="66">
        <v>348660</v>
      </c>
      <c r="B135" s="87">
        <v>42767</v>
      </c>
      <c r="C135" s="66" t="s">
        <v>43</v>
      </c>
      <c r="D135" s="66">
        <f>'TOTAL PORTAFOLIO'!$B$1</f>
        <v>1469022777.9768236</v>
      </c>
      <c r="E135" s="68">
        <v>106187.69</v>
      </c>
      <c r="F135" s="68">
        <v>106187.69</v>
      </c>
      <c r="G135" s="68">
        <v>0</v>
      </c>
      <c r="H135" s="68">
        <v>0</v>
      </c>
      <c r="I135" s="68">
        <v>0</v>
      </c>
      <c r="J135" s="68">
        <v>106187.69</v>
      </c>
      <c r="K135" s="66" t="str">
        <f t="shared" si="2"/>
        <v>31-60</v>
      </c>
      <c r="L135" s="66" t="s">
        <v>3804</v>
      </c>
    </row>
    <row r="136" spans="1:12" x14ac:dyDescent="0.2">
      <c r="A136" s="66">
        <v>314767</v>
      </c>
      <c r="B136" s="87">
        <v>42767</v>
      </c>
      <c r="C136" s="66" t="s">
        <v>43</v>
      </c>
      <c r="D136" s="66">
        <f>'TOTAL PORTAFOLIO'!$B$1</f>
        <v>1469022777.9768236</v>
      </c>
      <c r="E136" s="68">
        <v>105749.91</v>
      </c>
      <c r="F136" s="68">
        <v>0</v>
      </c>
      <c r="G136" s="68">
        <v>0</v>
      </c>
      <c r="H136" s="68">
        <v>0</v>
      </c>
      <c r="I136" s="68">
        <v>105749.91</v>
      </c>
      <c r="J136" s="68">
        <v>105749.91</v>
      </c>
      <c r="K136" s="66" t="str">
        <f t="shared" si="2"/>
        <v>120+</v>
      </c>
      <c r="L136" s="66" t="s">
        <v>3243</v>
      </c>
    </row>
    <row r="137" spans="1:12" x14ac:dyDescent="0.2">
      <c r="A137" s="66">
        <v>316502</v>
      </c>
      <c r="B137" s="87">
        <v>42767</v>
      </c>
      <c r="C137" s="66" t="s">
        <v>42</v>
      </c>
      <c r="D137" s="66">
        <f>'TOTAL PORTAFOLIO'!$B$1</f>
        <v>1469022777.9768236</v>
      </c>
      <c r="E137" s="68">
        <v>105571.85437013402</v>
      </c>
      <c r="F137" s="68">
        <v>0</v>
      </c>
      <c r="G137" s="68">
        <v>2101768.9499999997</v>
      </c>
      <c r="H137" s="68">
        <v>0</v>
      </c>
      <c r="I137" s="68">
        <v>0</v>
      </c>
      <c r="J137" s="68">
        <v>2101768.9499999997</v>
      </c>
      <c r="K137" s="66" t="str">
        <f t="shared" si="2"/>
        <v>61-90</v>
      </c>
      <c r="L137" s="66" t="s">
        <v>555</v>
      </c>
    </row>
    <row r="138" spans="1:12" x14ac:dyDescent="0.2">
      <c r="A138" s="66">
        <v>319700</v>
      </c>
      <c r="B138" s="87">
        <v>42767</v>
      </c>
      <c r="C138" s="66" t="s">
        <v>43</v>
      </c>
      <c r="D138" s="66">
        <f>'TOTAL PORTAFOLIO'!$B$1</f>
        <v>1469022777.9768236</v>
      </c>
      <c r="E138" s="68">
        <v>104333.80542199759</v>
      </c>
      <c r="F138" s="68">
        <v>0</v>
      </c>
      <c r="G138" s="68">
        <v>0</v>
      </c>
      <c r="H138" s="68">
        <v>0</v>
      </c>
      <c r="I138" s="68">
        <v>2077121.35</v>
      </c>
      <c r="J138" s="68">
        <v>2077121.35</v>
      </c>
      <c r="K138" s="66" t="str">
        <f t="shared" si="2"/>
        <v>120+</v>
      </c>
      <c r="L138" s="66" t="s">
        <v>555</v>
      </c>
    </row>
    <row r="139" spans="1:12" x14ac:dyDescent="0.2">
      <c r="A139" s="66">
        <v>320690</v>
      </c>
      <c r="B139" s="87">
        <v>42767</v>
      </c>
      <c r="C139" s="66" t="s">
        <v>42</v>
      </c>
      <c r="D139" s="66">
        <f>'TOTAL PORTAFOLIO'!$B$1</f>
        <v>1469022777.9768236</v>
      </c>
      <c r="E139" s="68">
        <v>101358.55</v>
      </c>
      <c r="F139" s="68">
        <v>0</v>
      </c>
      <c r="G139" s="68">
        <v>101358.55</v>
      </c>
      <c r="H139" s="68">
        <v>0</v>
      </c>
      <c r="I139" s="68">
        <v>0</v>
      </c>
      <c r="J139" s="68">
        <v>101358.55</v>
      </c>
      <c r="K139" s="66" t="str">
        <f t="shared" si="2"/>
        <v>61-90</v>
      </c>
      <c r="L139" s="66" t="s">
        <v>3804</v>
      </c>
    </row>
    <row r="140" spans="1:12" x14ac:dyDescent="0.2">
      <c r="A140" s="66">
        <v>337153</v>
      </c>
      <c r="B140" s="87">
        <v>42767</v>
      </c>
      <c r="C140" s="66" t="s">
        <v>42</v>
      </c>
      <c r="D140" s="66">
        <f>'TOTAL PORTAFOLIO'!$B$1</f>
        <v>1469022777.9768236</v>
      </c>
      <c r="E140" s="68">
        <v>100925.09012942194</v>
      </c>
      <c r="F140" s="68">
        <v>2009259.21</v>
      </c>
      <c r="G140" s="68">
        <v>0</v>
      </c>
      <c r="H140" s="68">
        <v>0</v>
      </c>
      <c r="I140" s="68">
        <v>0</v>
      </c>
      <c r="J140" s="68">
        <v>2009259.21</v>
      </c>
      <c r="K140" s="66" t="str">
        <f t="shared" si="2"/>
        <v>31-60</v>
      </c>
      <c r="L140" s="66" t="s">
        <v>555</v>
      </c>
    </row>
    <row r="141" spans="1:12" x14ac:dyDescent="0.2">
      <c r="A141" s="66">
        <v>19839</v>
      </c>
      <c r="B141" s="87">
        <v>42767</v>
      </c>
      <c r="C141" s="66" t="s">
        <v>42</v>
      </c>
      <c r="D141" s="66">
        <f>'TOTAL PORTAFOLIO'!$B$1</f>
        <v>1469022777.9768236</v>
      </c>
      <c r="E141" s="68">
        <v>96942.007339999982</v>
      </c>
      <c r="F141" s="68">
        <v>96942.007339999982</v>
      </c>
      <c r="G141" s="68">
        <v>0</v>
      </c>
      <c r="H141" s="68">
        <v>0</v>
      </c>
      <c r="I141" s="68">
        <v>0</v>
      </c>
      <c r="J141" s="68">
        <f>+F141+G141+H141+I141</f>
        <v>96942.007339999982</v>
      </c>
      <c r="K141" s="66" t="str">
        <f t="shared" si="2"/>
        <v>31-60</v>
      </c>
      <c r="L141" s="66" t="s">
        <v>5021</v>
      </c>
    </row>
    <row r="142" spans="1:12" x14ac:dyDescent="0.2">
      <c r="A142" s="66">
        <v>341814</v>
      </c>
      <c r="B142" s="87">
        <v>42767</v>
      </c>
      <c r="C142" s="66" t="s">
        <v>42</v>
      </c>
      <c r="D142" s="66">
        <f>'TOTAL PORTAFOLIO'!$B$1</f>
        <v>1469022777.9768236</v>
      </c>
      <c r="E142" s="68">
        <v>96391.77</v>
      </c>
      <c r="F142" s="68">
        <v>0</v>
      </c>
      <c r="G142" s="68">
        <v>96391.77</v>
      </c>
      <c r="H142" s="68">
        <v>0</v>
      </c>
      <c r="I142" s="68">
        <v>0</v>
      </c>
      <c r="J142" s="68">
        <v>96391.77</v>
      </c>
      <c r="K142" s="66" t="str">
        <f t="shared" si="2"/>
        <v>61-90</v>
      </c>
      <c r="L142" s="66" t="s">
        <v>3804</v>
      </c>
    </row>
    <row r="143" spans="1:12" x14ac:dyDescent="0.2">
      <c r="A143" s="66">
        <v>335791</v>
      </c>
      <c r="B143" s="87">
        <v>42767</v>
      </c>
      <c r="C143" s="66" t="s">
        <v>43</v>
      </c>
      <c r="D143" s="66">
        <f>'TOTAL PORTAFOLIO'!$B$1</f>
        <v>1469022777.9768236</v>
      </c>
      <c r="E143" s="68">
        <v>93701.550496525902</v>
      </c>
      <c r="F143" s="68">
        <v>0</v>
      </c>
      <c r="G143" s="68">
        <v>0</v>
      </c>
      <c r="H143" s="68">
        <v>0</v>
      </c>
      <c r="I143" s="68">
        <v>1865449.94</v>
      </c>
      <c r="J143" s="68">
        <v>1865449.94</v>
      </c>
      <c r="K143" s="66" t="str">
        <f t="shared" si="2"/>
        <v>120+</v>
      </c>
      <c r="L143" s="66" t="s">
        <v>555</v>
      </c>
    </row>
    <row r="144" spans="1:12" x14ac:dyDescent="0.2">
      <c r="A144" s="66">
        <v>308530</v>
      </c>
      <c r="B144" s="87">
        <v>42767</v>
      </c>
      <c r="C144" s="66" t="s">
        <v>43</v>
      </c>
      <c r="D144" s="66">
        <f>'TOTAL PORTAFOLIO'!$B$1</f>
        <v>1469022777.9768236</v>
      </c>
      <c r="E144" s="68">
        <v>93161.139990866359</v>
      </c>
      <c r="F144" s="68">
        <v>0</v>
      </c>
      <c r="G144" s="68">
        <v>0</v>
      </c>
      <c r="H144" s="68">
        <v>0</v>
      </c>
      <c r="I144" s="68">
        <v>1854691.22</v>
      </c>
      <c r="J144" s="68">
        <v>1854691.22</v>
      </c>
      <c r="K144" s="66" t="str">
        <f t="shared" si="2"/>
        <v>120+</v>
      </c>
      <c r="L144" s="66" t="s">
        <v>555</v>
      </c>
    </row>
    <row r="145" spans="1:12" x14ac:dyDescent="0.2">
      <c r="A145" s="66">
        <v>380314</v>
      </c>
      <c r="B145" s="87">
        <v>42767</v>
      </c>
      <c r="C145" s="66" t="s">
        <v>42</v>
      </c>
      <c r="D145" s="66">
        <f>'TOTAL PORTAFOLIO'!$B$1</f>
        <v>1469022777.9768236</v>
      </c>
      <c r="E145" s="68">
        <v>91612.746494595718</v>
      </c>
      <c r="F145" s="68">
        <v>1823865.15</v>
      </c>
      <c r="G145" s="68">
        <v>0</v>
      </c>
      <c r="H145" s="68">
        <v>0</v>
      </c>
      <c r="I145" s="68">
        <v>0</v>
      </c>
      <c r="J145" s="68">
        <v>1823865.15</v>
      </c>
      <c r="K145" s="66" t="str">
        <f t="shared" si="2"/>
        <v>31-60</v>
      </c>
      <c r="L145" s="66" t="s">
        <v>555</v>
      </c>
    </row>
    <row r="146" spans="1:12" x14ac:dyDescent="0.2">
      <c r="A146" s="66">
        <v>20075</v>
      </c>
      <c r="B146" s="87">
        <v>42767</v>
      </c>
      <c r="C146" s="66" t="s">
        <v>43</v>
      </c>
      <c r="D146" s="66">
        <f>'TOTAL PORTAFOLIO'!$B$1</f>
        <v>1469022777.9768236</v>
      </c>
      <c r="E146" s="68">
        <v>91131.689540000021</v>
      </c>
      <c r="F146" s="68">
        <v>0</v>
      </c>
      <c r="G146" s="68">
        <v>0</v>
      </c>
      <c r="H146" s="68">
        <v>0</v>
      </c>
      <c r="I146" s="68">
        <v>91131.689540000021</v>
      </c>
      <c r="J146" s="68">
        <f>+F146+G146+H146+I146</f>
        <v>91131.689540000021</v>
      </c>
      <c r="K146" s="66" t="str">
        <f t="shared" si="2"/>
        <v>120+</v>
      </c>
      <c r="L146" s="66" t="s">
        <v>5021</v>
      </c>
    </row>
    <row r="147" spans="1:12" x14ac:dyDescent="0.2">
      <c r="A147" s="66">
        <v>313954</v>
      </c>
      <c r="B147" s="87">
        <v>42767</v>
      </c>
      <c r="C147" s="66" t="s">
        <v>43</v>
      </c>
      <c r="D147" s="66">
        <f>'TOTAL PORTAFOLIO'!$B$1</f>
        <v>1469022777.9768236</v>
      </c>
      <c r="E147" s="68">
        <v>89598.053843873698</v>
      </c>
      <c r="F147" s="68">
        <v>0</v>
      </c>
      <c r="G147" s="68">
        <v>0</v>
      </c>
      <c r="H147" s="68">
        <v>0</v>
      </c>
      <c r="I147" s="68">
        <v>1783755.8</v>
      </c>
      <c r="J147" s="68">
        <v>1783755.8</v>
      </c>
      <c r="K147" s="66" t="str">
        <f t="shared" si="2"/>
        <v>120+</v>
      </c>
      <c r="L147" s="66" t="s">
        <v>555</v>
      </c>
    </row>
    <row r="148" spans="1:12" x14ac:dyDescent="0.2">
      <c r="A148" s="66">
        <v>311622</v>
      </c>
      <c r="B148" s="87">
        <v>42767</v>
      </c>
      <c r="C148" s="66" t="s">
        <v>43</v>
      </c>
      <c r="D148" s="66">
        <f>'TOTAL PORTAFOLIO'!$B$1</f>
        <v>1469022777.9768236</v>
      </c>
      <c r="E148" s="68">
        <v>87724.75</v>
      </c>
      <c r="F148" s="68">
        <v>0</v>
      </c>
      <c r="G148" s="68">
        <v>0</v>
      </c>
      <c r="H148" s="68">
        <v>0</v>
      </c>
      <c r="I148" s="68">
        <v>87724.75</v>
      </c>
      <c r="J148" s="68">
        <v>87724.75</v>
      </c>
      <c r="K148" s="66" t="str">
        <f t="shared" si="2"/>
        <v>120+</v>
      </c>
      <c r="L148" s="66" t="s">
        <v>3804</v>
      </c>
    </row>
    <row r="149" spans="1:12" x14ac:dyDescent="0.2">
      <c r="A149" s="66">
        <v>308768</v>
      </c>
      <c r="B149" s="87">
        <v>42767</v>
      </c>
      <c r="C149" s="66" t="s">
        <v>43</v>
      </c>
      <c r="D149" s="66">
        <f>'TOTAL PORTAFOLIO'!$B$1</f>
        <v>1469022777.9768236</v>
      </c>
      <c r="E149" s="68">
        <v>86772.325009562308</v>
      </c>
      <c r="F149" s="68">
        <v>0</v>
      </c>
      <c r="G149" s="68">
        <v>0</v>
      </c>
      <c r="H149" s="68">
        <v>0</v>
      </c>
      <c r="I149" s="68">
        <v>1727500</v>
      </c>
      <c r="J149" s="68">
        <v>1727500</v>
      </c>
      <c r="K149" s="66" t="str">
        <f t="shared" si="2"/>
        <v>120+</v>
      </c>
      <c r="L149" s="66" t="s">
        <v>555</v>
      </c>
    </row>
    <row r="150" spans="1:12" x14ac:dyDescent="0.2">
      <c r="A150" s="66">
        <v>308967</v>
      </c>
      <c r="B150" s="87">
        <v>42767</v>
      </c>
      <c r="C150" s="66" t="s">
        <v>43</v>
      </c>
      <c r="D150" s="66">
        <f>'TOTAL PORTAFOLIO'!$B$1</f>
        <v>1469022777.9768236</v>
      </c>
      <c r="E150" s="68">
        <v>86108.44</v>
      </c>
      <c r="F150" s="68">
        <v>0</v>
      </c>
      <c r="G150" s="68">
        <v>0</v>
      </c>
      <c r="H150" s="68">
        <v>0</v>
      </c>
      <c r="I150" s="68">
        <v>86108.44</v>
      </c>
      <c r="J150" s="68">
        <v>86108.44</v>
      </c>
      <c r="K150" s="66" t="str">
        <f t="shared" si="2"/>
        <v>120+</v>
      </c>
      <c r="L150" s="66" t="s">
        <v>3639</v>
      </c>
    </row>
    <row r="151" spans="1:12" x14ac:dyDescent="0.2">
      <c r="A151" s="66">
        <v>322531</v>
      </c>
      <c r="B151" s="87">
        <v>42767</v>
      </c>
      <c r="C151" s="66" t="s">
        <v>43</v>
      </c>
      <c r="D151" s="66">
        <f>'TOTAL PORTAFOLIO'!$B$1</f>
        <v>1469022777.9768236</v>
      </c>
      <c r="E151" s="68">
        <v>83952.62</v>
      </c>
      <c r="F151" s="68">
        <v>0</v>
      </c>
      <c r="G151" s="68">
        <v>0</v>
      </c>
      <c r="H151" s="68">
        <v>0</v>
      </c>
      <c r="I151" s="68">
        <v>83952.62</v>
      </c>
      <c r="J151" s="68">
        <v>83952.62</v>
      </c>
      <c r="K151" s="66" t="str">
        <f t="shared" si="2"/>
        <v>120+</v>
      </c>
      <c r="L151" s="66" t="s">
        <v>3742</v>
      </c>
    </row>
    <row r="152" spans="1:12" x14ac:dyDescent="0.2">
      <c r="A152" s="66">
        <v>329785</v>
      </c>
      <c r="B152" s="87">
        <v>42767</v>
      </c>
      <c r="C152" s="66" t="s">
        <v>43</v>
      </c>
      <c r="D152" s="66">
        <f>'TOTAL PORTAFOLIO'!$B$1</f>
        <v>1469022777.9768236</v>
      </c>
      <c r="E152" s="68">
        <v>83656.95</v>
      </c>
      <c r="F152" s="68">
        <v>0</v>
      </c>
      <c r="G152" s="68">
        <v>0</v>
      </c>
      <c r="H152" s="68">
        <v>83656.95</v>
      </c>
      <c r="I152" s="68">
        <v>0</v>
      </c>
      <c r="J152" s="68">
        <v>83656.95</v>
      </c>
      <c r="K152" s="66" t="str">
        <f t="shared" si="2"/>
        <v>91-120</v>
      </c>
      <c r="L152" s="66" t="s">
        <v>3804</v>
      </c>
    </row>
    <row r="153" spans="1:12" x14ac:dyDescent="0.2">
      <c r="A153" s="66">
        <v>370299</v>
      </c>
      <c r="B153" s="87">
        <v>42767</v>
      </c>
      <c r="C153" s="66" t="s">
        <v>42</v>
      </c>
      <c r="D153" s="66">
        <f>'TOTAL PORTAFOLIO'!$B$1</f>
        <v>1469022777.9768236</v>
      </c>
      <c r="E153" s="68">
        <v>81674.7</v>
      </c>
      <c r="F153" s="68">
        <v>81674.7</v>
      </c>
      <c r="G153" s="68">
        <v>0</v>
      </c>
      <c r="H153" s="68">
        <v>0</v>
      </c>
      <c r="I153" s="68">
        <v>0</v>
      </c>
      <c r="J153" s="68">
        <v>81674.7</v>
      </c>
      <c r="K153" s="66" t="str">
        <f t="shared" si="2"/>
        <v>31-60</v>
      </c>
      <c r="L153" s="66" t="s">
        <v>3804</v>
      </c>
    </row>
    <row r="154" spans="1:12" x14ac:dyDescent="0.2">
      <c r="A154" s="66">
        <v>354495</v>
      </c>
      <c r="B154" s="87">
        <v>42767</v>
      </c>
      <c r="C154" s="66" t="s">
        <v>42</v>
      </c>
      <c r="D154" s="66">
        <f>'TOTAL PORTAFOLIO'!$B$1</f>
        <v>1469022777.9768236</v>
      </c>
      <c r="E154" s="68">
        <v>81608.679502093262</v>
      </c>
      <c r="F154" s="68">
        <v>0</v>
      </c>
      <c r="G154" s="68">
        <v>459990.81999999995</v>
      </c>
      <c r="H154" s="68">
        <v>1164709.1499999999</v>
      </c>
      <c r="I154" s="68">
        <v>0</v>
      </c>
      <c r="J154" s="68">
        <v>1624699.9699999997</v>
      </c>
      <c r="K154" s="66" t="str">
        <f t="shared" si="2"/>
        <v>91-120</v>
      </c>
      <c r="L154" s="66" t="s">
        <v>555</v>
      </c>
    </row>
    <row r="155" spans="1:12" x14ac:dyDescent="0.2">
      <c r="A155" s="66">
        <v>363309</v>
      </c>
      <c r="B155" s="87">
        <v>42767</v>
      </c>
      <c r="C155" s="66" t="s">
        <v>43</v>
      </c>
      <c r="D155" s="66">
        <f>'TOTAL PORTAFOLIO'!$B$1</f>
        <v>1469022777.9768236</v>
      </c>
      <c r="E155" s="68">
        <v>81135.78</v>
      </c>
      <c r="F155" s="68">
        <v>0</v>
      </c>
      <c r="G155" s="68">
        <v>81135.78</v>
      </c>
      <c r="H155" s="68">
        <v>0</v>
      </c>
      <c r="I155" s="68">
        <v>0</v>
      </c>
      <c r="J155" s="68">
        <v>81135.78</v>
      </c>
      <c r="K155" s="66" t="str">
        <f t="shared" si="2"/>
        <v>61-90</v>
      </c>
      <c r="L155" s="66" t="s">
        <v>5023</v>
      </c>
    </row>
    <row r="156" spans="1:12" x14ac:dyDescent="0.2">
      <c r="A156" s="66">
        <v>309212</v>
      </c>
      <c r="B156" s="87">
        <v>42767</v>
      </c>
      <c r="C156" s="66" t="s">
        <v>43</v>
      </c>
      <c r="D156" s="66">
        <f>'TOTAL PORTAFOLIO'!$B$1</f>
        <v>1469022777.9768236</v>
      </c>
      <c r="E156" s="68">
        <v>81015.759999999995</v>
      </c>
      <c r="F156" s="68">
        <v>0</v>
      </c>
      <c r="G156" s="68">
        <v>0</v>
      </c>
      <c r="H156" s="68">
        <v>0</v>
      </c>
      <c r="I156" s="68">
        <v>81015.759999999995</v>
      </c>
      <c r="J156" s="68">
        <v>81015.759999999995</v>
      </c>
      <c r="K156" s="66" t="str">
        <f t="shared" si="2"/>
        <v>120+</v>
      </c>
      <c r="L156" s="66" t="s">
        <v>3742</v>
      </c>
    </row>
    <row r="157" spans="1:12" x14ac:dyDescent="0.2">
      <c r="A157" s="66">
        <v>368988</v>
      </c>
      <c r="B157" s="87">
        <v>42767</v>
      </c>
      <c r="C157" s="66" t="s">
        <v>43</v>
      </c>
      <c r="D157" s="66">
        <f>'TOTAL PORTAFOLIO'!$B$1</f>
        <v>1469022777.9768236</v>
      </c>
      <c r="E157" s="68">
        <v>80835.210000000006</v>
      </c>
      <c r="F157" s="68">
        <v>0</v>
      </c>
      <c r="G157" s="68">
        <v>0</v>
      </c>
      <c r="H157" s="68">
        <v>0</v>
      </c>
      <c r="I157" s="68">
        <v>80835.210000000006</v>
      </c>
      <c r="J157" s="68">
        <v>80835.210000000006</v>
      </c>
      <c r="K157" s="66" t="str">
        <f t="shared" si="2"/>
        <v>120+</v>
      </c>
      <c r="L157" s="66" t="s">
        <v>3243</v>
      </c>
    </row>
    <row r="158" spans="1:12" x14ac:dyDescent="0.2">
      <c r="A158" s="66">
        <v>351644</v>
      </c>
      <c r="B158" s="87">
        <v>42767</v>
      </c>
      <c r="C158" s="66" t="s">
        <v>42</v>
      </c>
      <c r="D158" s="66">
        <f>'TOTAL PORTAFOLIO'!$B$1</f>
        <v>1469022777.9768236</v>
      </c>
      <c r="E158" s="68">
        <v>80089.89</v>
      </c>
      <c r="F158" s="68">
        <v>0</v>
      </c>
      <c r="G158" s="68">
        <v>25454.51</v>
      </c>
      <c r="H158" s="68">
        <v>0</v>
      </c>
      <c r="I158" s="68">
        <v>54635.38</v>
      </c>
      <c r="J158" s="68">
        <v>80089.89</v>
      </c>
      <c r="K158" s="66" t="str">
        <f t="shared" si="2"/>
        <v>120+</v>
      </c>
      <c r="L158" s="66" t="s">
        <v>3243</v>
      </c>
    </row>
    <row r="159" spans="1:12" x14ac:dyDescent="0.2">
      <c r="A159" s="66">
        <v>354604</v>
      </c>
      <c r="B159" s="87">
        <v>42767</v>
      </c>
      <c r="C159" s="66" t="s">
        <v>43</v>
      </c>
      <c r="D159" s="66">
        <f>'TOTAL PORTAFOLIO'!$B$1</f>
        <v>1469022777.9768236</v>
      </c>
      <c r="E159" s="68">
        <v>79636.859663275973</v>
      </c>
      <c r="F159" s="68">
        <v>0</v>
      </c>
      <c r="G159" s="68">
        <v>0</v>
      </c>
      <c r="H159" s="68">
        <v>0</v>
      </c>
      <c r="I159" s="68">
        <v>1585444.15</v>
      </c>
      <c r="J159" s="68">
        <v>1585444.15</v>
      </c>
      <c r="K159" s="66" t="str">
        <f t="shared" si="2"/>
        <v>120+</v>
      </c>
      <c r="L159" s="66" t="s">
        <v>555</v>
      </c>
    </row>
    <row r="160" spans="1:12" x14ac:dyDescent="0.2">
      <c r="A160" s="66">
        <v>317526</v>
      </c>
      <c r="B160" s="87">
        <v>42767</v>
      </c>
      <c r="C160" s="66" t="s">
        <v>42</v>
      </c>
      <c r="D160" s="66">
        <f>'TOTAL PORTAFOLIO'!$B$1</f>
        <v>1469022777.9768236</v>
      </c>
      <c r="E160" s="68">
        <v>77452.169102835222</v>
      </c>
      <c r="F160" s="68">
        <v>1541950.41</v>
      </c>
      <c r="G160" s="68">
        <v>0</v>
      </c>
      <c r="H160" s="68">
        <v>0</v>
      </c>
      <c r="I160" s="68">
        <v>0</v>
      </c>
      <c r="J160" s="68">
        <v>1541950.41</v>
      </c>
      <c r="K160" s="66" t="str">
        <f t="shared" si="2"/>
        <v>31-60</v>
      </c>
      <c r="L160" s="66" t="s">
        <v>555</v>
      </c>
    </row>
    <row r="161" spans="1:12" x14ac:dyDescent="0.2">
      <c r="A161" s="66">
        <v>20224</v>
      </c>
      <c r="B161" s="87">
        <v>42767</v>
      </c>
      <c r="C161" s="66" t="s">
        <v>42</v>
      </c>
      <c r="D161" s="66">
        <f>'TOTAL PORTAFOLIO'!$B$1</f>
        <v>1469022777.9768236</v>
      </c>
      <c r="E161" s="68">
        <v>76440.034539999993</v>
      </c>
      <c r="F161" s="68">
        <v>76440.034539999993</v>
      </c>
      <c r="G161" s="68">
        <v>0</v>
      </c>
      <c r="H161" s="68">
        <v>0</v>
      </c>
      <c r="I161" s="68">
        <v>0</v>
      </c>
      <c r="J161" s="68">
        <f>+F161+G161+H161+I161</f>
        <v>76440.034539999993</v>
      </c>
      <c r="K161" s="66" t="str">
        <f t="shared" si="2"/>
        <v>31-60</v>
      </c>
      <c r="L161" s="66" t="s">
        <v>5021</v>
      </c>
    </row>
    <row r="162" spans="1:12" x14ac:dyDescent="0.2">
      <c r="A162" s="66">
        <v>365148</v>
      </c>
      <c r="B162" s="87">
        <v>42767</v>
      </c>
      <c r="C162" s="66" t="s">
        <v>43</v>
      </c>
      <c r="D162" s="66">
        <f>'TOTAL PORTAFOLIO'!$B$1</f>
        <v>1469022777.9768236</v>
      </c>
      <c r="E162" s="68">
        <v>76430.042851122591</v>
      </c>
      <c r="F162" s="68">
        <v>0</v>
      </c>
      <c r="G162" s="68">
        <v>0</v>
      </c>
      <c r="H162" s="68">
        <v>0</v>
      </c>
      <c r="I162" s="68">
        <v>1521601.49</v>
      </c>
      <c r="J162" s="68">
        <v>1521601.49</v>
      </c>
      <c r="K162" s="66" t="str">
        <f t="shared" si="2"/>
        <v>120+</v>
      </c>
      <c r="L162" s="66" t="s">
        <v>555</v>
      </c>
    </row>
    <row r="163" spans="1:12" x14ac:dyDescent="0.2">
      <c r="A163" s="66">
        <v>19784</v>
      </c>
      <c r="B163" s="87">
        <v>42767</v>
      </c>
      <c r="C163" s="66" t="s">
        <v>43</v>
      </c>
      <c r="D163" s="66">
        <f>'TOTAL PORTAFOLIO'!$B$1</f>
        <v>1469022777.9768236</v>
      </c>
      <c r="E163" s="68">
        <v>75602.54926</v>
      </c>
      <c r="F163" s="68">
        <v>0</v>
      </c>
      <c r="G163" s="68">
        <v>0</v>
      </c>
      <c r="H163" s="68">
        <v>0</v>
      </c>
      <c r="I163" s="68">
        <v>75602.54926</v>
      </c>
      <c r="J163" s="68">
        <f>+F163+G163+H163+I163</f>
        <v>75602.54926</v>
      </c>
      <c r="K163" s="66" t="str">
        <f t="shared" si="2"/>
        <v>120+</v>
      </c>
      <c r="L163" s="66" t="s">
        <v>5021</v>
      </c>
    </row>
    <row r="164" spans="1:12" x14ac:dyDescent="0.2">
      <c r="A164" s="66">
        <v>320700</v>
      </c>
      <c r="B164" s="87">
        <v>42767</v>
      </c>
      <c r="C164" s="66" t="s">
        <v>42</v>
      </c>
      <c r="D164" s="66">
        <f>'TOTAL PORTAFOLIO'!$B$1</f>
        <v>1469022777.9768236</v>
      </c>
      <c r="E164" s="68">
        <v>75318.81</v>
      </c>
      <c r="F164" s="68">
        <v>75318.81</v>
      </c>
      <c r="G164" s="68">
        <v>0</v>
      </c>
      <c r="H164" s="68">
        <v>0</v>
      </c>
      <c r="I164" s="68">
        <v>0</v>
      </c>
      <c r="J164" s="68">
        <v>75318.81</v>
      </c>
      <c r="K164" s="66" t="str">
        <f t="shared" si="2"/>
        <v>31-60</v>
      </c>
      <c r="L164" s="66" t="s">
        <v>3804</v>
      </c>
    </row>
    <row r="165" spans="1:12" x14ac:dyDescent="0.2">
      <c r="A165" s="66">
        <v>331009</v>
      </c>
      <c r="B165" s="87">
        <v>42767</v>
      </c>
      <c r="C165" s="66" t="s">
        <v>42</v>
      </c>
      <c r="D165" s="66">
        <f>'TOTAL PORTAFOLIO'!$B$1</f>
        <v>1469022777.9768236</v>
      </c>
      <c r="E165" s="68">
        <v>75232.039999999994</v>
      </c>
      <c r="F165" s="68">
        <v>75232.039999999994</v>
      </c>
      <c r="G165" s="68">
        <v>0</v>
      </c>
      <c r="H165" s="68">
        <v>0</v>
      </c>
      <c r="I165" s="68">
        <v>0</v>
      </c>
      <c r="J165" s="68">
        <v>75232.039999999994</v>
      </c>
      <c r="K165" s="66" t="str">
        <f t="shared" si="2"/>
        <v>31-60</v>
      </c>
      <c r="L165" s="66" t="s">
        <v>3742</v>
      </c>
    </row>
    <row r="166" spans="1:12" x14ac:dyDescent="0.2">
      <c r="A166" s="66">
        <v>20041</v>
      </c>
      <c r="B166" s="87">
        <v>42767</v>
      </c>
      <c r="C166" s="66" t="s">
        <v>42</v>
      </c>
      <c r="D166" s="66">
        <f>'TOTAL PORTAFOLIO'!$B$1</f>
        <v>1469022777.9768236</v>
      </c>
      <c r="E166" s="68">
        <v>74983.862139999997</v>
      </c>
      <c r="F166" s="68">
        <v>74983.862139999997</v>
      </c>
      <c r="G166" s="68">
        <v>0</v>
      </c>
      <c r="H166" s="68">
        <v>0</v>
      </c>
      <c r="I166" s="68">
        <v>0</v>
      </c>
      <c r="J166" s="68">
        <f>+F166+G166+H166+I166</f>
        <v>74983.862139999997</v>
      </c>
      <c r="K166" s="66" t="str">
        <f t="shared" si="2"/>
        <v>31-60</v>
      </c>
      <c r="L166" s="66" t="s">
        <v>5021</v>
      </c>
    </row>
    <row r="167" spans="1:12" x14ac:dyDescent="0.2">
      <c r="A167" s="66">
        <v>316137</v>
      </c>
      <c r="B167" s="87">
        <v>42767</v>
      </c>
      <c r="C167" s="66" t="s">
        <v>42</v>
      </c>
      <c r="D167" s="66">
        <f>'TOTAL PORTAFOLIO'!$B$1</f>
        <v>1469022777.9768236</v>
      </c>
      <c r="E167" s="68">
        <v>74208.070000000007</v>
      </c>
      <c r="F167" s="68">
        <v>74208.070000000007</v>
      </c>
      <c r="G167" s="68">
        <v>0</v>
      </c>
      <c r="H167" s="68">
        <v>0</v>
      </c>
      <c r="I167" s="68">
        <v>0</v>
      </c>
      <c r="J167" s="68">
        <v>74208.070000000007</v>
      </c>
      <c r="K167" s="66" t="str">
        <f t="shared" si="2"/>
        <v>31-60</v>
      </c>
      <c r="L167" s="66" t="s">
        <v>3639</v>
      </c>
    </row>
    <row r="168" spans="1:12" x14ac:dyDescent="0.2">
      <c r="A168" s="66">
        <v>356921</v>
      </c>
      <c r="B168" s="87">
        <v>42767</v>
      </c>
      <c r="C168" s="66" t="s">
        <v>43</v>
      </c>
      <c r="D168" s="66">
        <f>'TOTAL PORTAFOLIO'!$B$1</f>
        <v>1469022777.9768236</v>
      </c>
      <c r="E168" s="68">
        <v>73587.81</v>
      </c>
      <c r="F168" s="68">
        <v>0</v>
      </c>
      <c r="G168" s="68">
        <v>0</v>
      </c>
      <c r="H168" s="68">
        <v>0</v>
      </c>
      <c r="I168" s="68">
        <v>73587.81</v>
      </c>
      <c r="J168" s="68">
        <v>73587.81</v>
      </c>
      <c r="K168" s="66" t="str">
        <f t="shared" si="2"/>
        <v>120+</v>
      </c>
      <c r="L168" s="66" t="s">
        <v>3804</v>
      </c>
    </row>
    <row r="169" spans="1:12" x14ac:dyDescent="0.2">
      <c r="A169" s="66">
        <v>311324</v>
      </c>
      <c r="B169" s="87">
        <v>42767</v>
      </c>
      <c r="C169" s="66" t="s">
        <v>43</v>
      </c>
      <c r="D169" s="66">
        <f>'TOTAL PORTAFOLIO'!$B$1</f>
        <v>1469022777.9768236</v>
      </c>
      <c r="E169" s="68">
        <v>69060.592100410475</v>
      </c>
      <c r="F169" s="68">
        <v>0</v>
      </c>
      <c r="G169" s="68">
        <v>0</v>
      </c>
      <c r="H169" s="68">
        <v>0</v>
      </c>
      <c r="I169" s="68">
        <v>1374887.36</v>
      </c>
      <c r="J169" s="68">
        <v>1374887.36</v>
      </c>
      <c r="K169" s="66" t="str">
        <f t="shared" si="2"/>
        <v>120+</v>
      </c>
      <c r="L169" s="66" t="s">
        <v>555</v>
      </c>
    </row>
    <row r="170" spans="1:12" x14ac:dyDescent="0.2">
      <c r="A170" s="66">
        <v>312760</v>
      </c>
      <c r="B170" s="87">
        <v>42767</v>
      </c>
      <c r="C170" s="66" t="s">
        <v>42</v>
      </c>
      <c r="D170" s="66">
        <f>'TOTAL PORTAFOLIO'!$B$1</f>
        <v>1469022777.9768236</v>
      </c>
      <c r="E170" s="68">
        <v>68560.539999999994</v>
      </c>
      <c r="F170" s="68">
        <v>0</v>
      </c>
      <c r="G170" s="68">
        <v>68560.539999999994</v>
      </c>
      <c r="H170" s="68">
        <v>0</v>
      </c>
      <c r="I170" s="68">
        <v>0</v>
      </c>
      <c r="J170" s="68">
        <v>68560.539999999994</v>
      </c>
      <c r="K170" s="66" t="str">
        <f t="shared" si="2"/>
        <v>61-90</v>
      </c>
      <c r="L170" s="66" t="s">
        <v>3742</v>
      </c>
    </row>
    <row r="171" spans="1:12" x14ac:dyDescent="0.2">
      <c r="A171" s="66">
        <v>316076</v>
      </c>
      <c r="B171" s="87">
        <v>42767</v>
      </c>
      <c r="C171" s="66" t="s">
        <v>42</v>
      </c>
      <c r="D171" s="66">
        <f>'TOTAL PORTAFOLIO'!$B$1</f>
        <v>1469022777.9768236</v>
      </c>
      <c r="E171" s="68">
        <v>67997.349999999962</v>
      </c>
      <c r="F171" s="68">
        <v>67997.349999999962</v>
      </c>
      <c r="G171" s="68">
        <v>0</v>
      </c>
      <c r="H171" s="68">
        <v>0</v>
      </c>
      <c r="I171" s="68">
        <v>0</v>
      </c>
      <c r="J171" s="68">
        <v>67997.349999999962</v>
      </c>
      <c r="K171" s="66" t="str">
        <f t="shared" si="2"/>
        <v>31-60</v>
      </c>
      <c r="L171" s="66" t="s">
        <v>555</v>
      </c>
    </row>
    <row r="172" spans="1:12" x14ac:dyDescent="0.2">
      <c r="A172" s="66">
        <v>361606</v>
      </c>
      <c r="B172" s="87">
        <v>42767</v>
      </c>
      <c r="C172" s="66" t="s">
        <v>42</v>
      </c>
      <c r="D172" s="66">
        <f>'TOTAL PORTAFOLIO'!$B$1</f>
        <v>1469022777.9768236</v>
      </c>
      <c r="E172" s="68">
        <v>67945.36</v>
      </c>
      <c r="F172" s="68">
        <v>67945.36</v>
      </c>
      <c r="G172" s="68">
        <v>0</v>
      </c>
      <c r="H172" s="68">
        <v>0</v>
      </c>
      <c r="I172" s="68">
        <v>0</v>
      </c>
      <c r="J172" s="68">
        <v>67945.36</v>
      </c>
      <c r="K172" s="66" t="str">
        <f t="shared" si="2"/>
        <v>31-60</v>
      </c>
      <c r="L172" s="66" t="s">
        <v>3804</v>
      </c>
    </row>
    <row r="173" spans="1:12" x14ac:dyDescent="0.2">
      <c r="A173" s="66">
        <v>19980</v>
      </c>
      <c r="B173" s="87">
        <v>42767</v>
      </c>
      <c r="C173" s="66" t="s">
        <v>43</v>
      </c>
      <c r="D173" s="66">
        <f>'TOTAL PORTAFOLIO'!$B$1</f>
        <v>1469022777.9768236</v>
      </c>
      <c r="E173" s="68">
        <v>66893.013720000003</v>
      </c>
      <c r="F173" s="68">
        <v>0</v>
      </c>
      <c r="G173" s="68">
        <v>0</v>
      </c>
      <c r="H173" s="68">
        <v>66893.013720000003</v>
      </c>
      <c r="I173" s="68"/>
      <c r="J173" s="68">
        <f>+F173+G173+H173+I173</f>
        <v>66893.013720000003</v>
      </c>
      <c r="K173" s="66" t="str">
        <f t="shared" si="2"/>
        <v>91-120</v>
      </c>
      <c r="L173" s="66" t="s">
        <v>5021</v>
      </c>
    </row>
    <row r="174" spans="1:12" x14ac:dyDescent="0.2">
      <c r="A174" s="66">
        <v>333512</v>
      </c>
      <c r="B174" s="87">
        <v>42767</v>
      </c>
      <c r="C174" s="66" t="s">
        <v>43</v>
      </c>
      <c r="D174" s="66">
        <f>'TOTAL PORTAFOLIO'!$B$1</f>
        <v>1469022777.9768236</v>
      </c>
      <c r="E174" s="68">
        <v>66500.766821728379</v>
      </c>
      <c r="F174" s="68">
        <v>0</v>
      </c>
      <c r="G174" s="68">
        <v>0</v>
      </c>
      <c r="H174" s="68">
        <v>0</v>
      </c>
      <c r="I174" s="68">
        <v>1323925.28</v>
      </c>
      <c r="J174" s="68">
        <v>1323925.28</v>
      </c>
      <c r="K174" s="66" t="str">
        <f t="shared" si="2"/>
        <v>120+</v>
      </c>
      <c r="L174" s="66" t="s">
        <v>555</v>
      </c>
    </row>
    <row r="175" spans="1:12" x14ac:dyDescent="0.2">
      <c r="A175" s="66">
        <v>342150</v>
      </c>
      <c r="B175" s="87">
        <v>42767</v>
      </c>
      <c r="C175" s="66" t="s">
        <v>42</v>
      </c>
      <c r="D175" s="66">
        <f>'TOTAL PORTAFOLIO'!$B$1</f>
        <v>1469022777.9768236</v>
      </c>
      <c r="E175" s="68">
        <v>66469.740000000005</v>
      </c>
      <c r="F175" s="68">
        <v>0</v>
      </c>
      <c r="G175" s="68">
        <v>66469.740000000005</v>
      </c>
      <c r="H175" s="68">
        <v>0</v>
      </c>
      <c r="I175" s="68">
        <v>0</v>
      </c>
      <c r="J175" s="68">
        <v>66469.740000000005</v>
      </c>
      <c r="K175" s="66" t="str">
        <f t="shared" si="2"/>
        <v>61-90</v>
      </c>
      <c r="L175" s="66" t="s">
        <v>3804</v>
      </c>
    </row>
    <row r="176" spans="1:12" x14ac:dyDescent="0.2">
      <c r="A176" s="66">
        <v>361194</v>
      </c>
      <c r="B176" s="87">
        <v>42767</v>
      </c>
      <c r="C176" s="66" t="s">
        <v>42</v>
      </c>
      <c r="D176" s="66">
        <f>'TOTAL PORTAFOLIO'!$B$1</f>
        <v>1469022777.9768236</v>
      </c>
      <c r="E176" s="68">
        <v>65747.016446245325</v>
      </c>
      <c r="F176" s="68">
        <v>0</v>
      </c>
      <c r="G176" s="68">
        <v>0</v>
      </c>
      <c r="H176" s="68">
        <v>1308919.3</v>
      </c>
      <c r="I176" s="68">
        <v>0</v>
      </c>
      <c r="J176" s="68">
        <v>1308919.3</v>
      </c>
      <c r="K176" s="66" t="str">
        <f t="shared" si="2"/>
        <v>91-120</v>
      </c>
      <c r="L176" s="66" t="s">
        <v>555</v>
      </c>
    </row>
    <row r="177" spans="1:12" x14ac:dyDescent="0.2">
      <c r="A177" s="66">
        <v>311000</v>
      </c>
      <c r="B177" s="87">
        <v>42767</v>
      </c>
      <c r="C177" s="66" t="s">
        <v>43</v>
      </c>
      <c r="D177" s="66">
        <f>'TOTAL PORTAFOLIO'!$B$1</f>
        <v>1469022777.9768236</v>
      </c>
      <c r="E177" s="68">
        <v>65734.734206643974</v>
      </c>
      <c r="F177" s="68">
        <v>0</v>
      </c>
      <c r="G177" s="68">
        <v>0</v>
      </c>
      <c r="H177" s="68">
        <v>0</v>
      </c>
      <c r="I177" s="68">
        <v>1308674.78</v>
      </c>
      <c r="J177" s="68">
        <v>1308674.78</v>
      </c>
      <c r="K177" s="66" t="str">
        <f t="shared" si="2"/>
        <v>120+</v>
      </c>
      <c r="L177" s="66" t="s">
        <v>555</v>
      </c>
    </row>
    <row r="178" spans="1:12" x14ac:dyDescent="0.2">
      <c r="A178" s="66">
        <v>332236</v>
      </c>
      <c r="B178" s="87">
        <v>42767</v>
      </c>
      <c r="C178" s="66" t="s">
        <v>43</v>
      </c>
      <c r="D178" s="66">
        <f>'TOTAL PORTAFOLIO'!$B$1</f>
        <v>1469022777.9768236</v>
      </c>
      <c r="E178" s="68">
        <v>65651.48</v>
      </c>
      <c r="F178" s="68">
        <v>0</v>
      </c>
      <c r="G178" s="68">
        <v>0</v>
      </c>
      <c r="H178" s="68">
        <v>0</v>
      </c>
      <c r="I178" s="68">
        <v>65651.48</v>
      </c>
      <c r="J178" s="68">
        <v>65651.48</v>
      </c>
      <c r="K178" s="66" t="str">
        <f t="shared" si="2"/>
        <v>120+</v>
      </c>
      <c r="L178" s="66" t="s">
        <v>3804</v>
      </c>
    </row>
    <row r="179" spans="1:12" x14ac:dyDescent="0.2">
      <c r="A179" s="66">
        <v>340096</v>
      </c>
      <c r="B179" s="87">
        <v>42767</v>
      </c>
      <c r="C179" s="66" t="s">
        <v>43</v>
      </c>
      <c r="D179" s="66">
        <f>'TOTAL PORTAFOLIO'!$B$1</f>
        <v>1469022777.9768236</v>
      </c>
      <c r="E179" s="68">
        <v>65538.115903822298</v>
      </c>
      <c r="F179" s="68">
        <v>0</v>
      </c>
      <c r="G179" s="68">
        <v>0</v>
      </c>
      <c r="H179" s="68">
        <v>0</v>
      </c>
      <c r="I179" s="68">
        <v>1304760.42</v>
      </c>
      <c r="J179" s="68">
        <v>1304760.42</v>
      </c>
      <c r="K179" s="66" t="str">
        <f t="shared" si="2"/>
        <v>120+</v>
      </c>
      <c r="L179" s="66" t="s">
        <v>555</v>
      </c>
    </row>
    <row r="180" spans="1:12" x14ac:dyDescent="0.2">
      <c r="A180" s="66">
        <v>318747</v>
      </c>
      <c r="B180" s="87">
        <v>42767</v>
      </c>
      <c r="C180" s="66" t="s">
        <v>43</v>
      </c>
      <c r="D180" s="66">
        <f>'TOTAL PORTAFOLIO'!$B$1</f>
        <v>1469022777.9768236</v>
      </c>
      <c r="E180" s="68">
        <v>65482.628329716186</v>
      </c>
      <c r="F180" s="68">
        <v>0</v>
      </c>
      <c r="G180" s="68">
        <v>0</v>
      </c>
      <c r="H180" s="68">
        <v>0</v>
      </c>
      <c r="I180" s="68">
        <v>1303655.75</v>
      </c>
      <c r="J180" s="68">
        <v>1303655.75</v>
      </c>
      <c r="K180" s="66" t="str">
        <f t="shared" si="2"/>
        <v>120+</v>
      </c>
      <c r="L180" s="66" t="s">
        <v>555</v>
      </c>
    </row>
    <row r="181" spans="1:12" x14ac:dyDescent="0.2">
      <c r="A181" s="66">
        <v>19775</v>
      </c>
      <c r="B181" s="87">
        <v>42767</v>
      </c>
      <c r="C181" s="66" t="s">
        <v>43</v>
      </c>
      <c r="D181" s="66">
        <f>'TOTAL PORTAFOLIO'!$B$1</f>
        <v>1469022777.9768236</v>
      </c>
      <c r="E181" s="68">
        <v>65441.114440000005</v>
      </c>
      <c r="F181" s="68">
        <v>0</v>
      </c>
      <c r="G181" s="68">
        <v>0</v>
      </c>
      <c r="H181" s="68">
        <v>0</v>
      </c>
      <c r="I181" s="68">
        <v>65441.114440000005</v>
      </c>
      <c r="J181" s="68">
        <f>+F181+G181+H181+I181</f>
        <v>65441.114440000005</v>
      </c>
      <c r="K181" s="66" t="str">
        <f t="shared" si="2"/>
        <v>120+</v>
      </c>
      <c r="L181" s="66" t="s">
        <v>5021</v>
      </c>
    </row>
    <row r="182" spans="1:12" x14ac:dyDescent="0.2">
      <c r="A182" s="66">
        <v>367888</v>
      </c>
      <c r="B182" s="87">
        <v>42767</v>
      </c>
      <c r="C182" s="66" t="s">
        <v>42</v>
      </c>
      <c r="D182" s="66">
        <f>'TOTAL PORTAFOLIO'!$B$1</f>
        <v>1469022777.9768236</v>
      </c>
      <c r="E182" s="68">
        <v>64894.44</v>
      </c>
      <c r="F182" s="68">
        <v>64894.44</v>
      </c>
      <c r="G182" s="68">
        <v>0</v>
      </c>
      <c r="H182" s="68">
        <v>0</v>
      </c>
      <c r="I182" s="68">
        <v>0</v>
      </c>
      <c r="J182" s="68">
        <v>64894.44</v>
      </c>
      <c r="K182" s="66" t="str">
        <f t="shared" si="2"/>
        <v>31-60</v>
      </c>
      <c r="L182" s="66" t="s">
        <v>3742</v>
      </c>
    </row>
    <row r="183" spans="1:12" x14ac:dyDescent="0.2">
      <c r="A183" s="66">
        <v>342567</v>
      </c>
      <c r="B183" s="87">
        <v>42767</v>
      </c>
      <c r="C183" s="66" t="s">
        <v>43</v>
      </c>
      <c r="D183" s="66">
        <f>'TOTAL PORTAFOLIO'!$B$1</f>
        <v>1469022777.9768236</v>
      </c>
      <c r="E183" s="68">
        <v>64319.199999999997</v>
      </c>
      <c r="F183" s="68">
        <v>0</v>
      </c>
      <c r="G183" s="68">
        <v>64319.199999999997</v>
      </c>
      <c r="H183" s="68">
        <v>0</v>
      </c>
      <c r="I183" s="68">
        <v>0</v>
      </c>
      <c r="J183" s="68">
        <v>64319.199999999997</v>
      </c>
      <c r="K183" s="66" t="str">
        <f t="shared" si="2"/>
        <v>61-90</v>
      </c>
      <c r="L183" s="66" t="s">
        <v>3804</v>
      </c>
    </row>
    <row r="184" spans="1:12" x14ac:dyDescent="0.2">
      <c r="A184" s="66">
        <v>311832</v>
      </c>
      <c r="B184" s="87">
        <v>42767</v>
      </c>
      <c r="C184" s="66" t="s">
        <v>42</v>
      </c>
      <c r="D184" s="66">
        <f>'TOTAL PORTAFOLIO'!$B$1</f>
        <v>1469022777.9768236</v>
      </c>
      <c r="E184" s="68">
        <v>64143.58</v>
      </c>
      <c r="F184" s="68">
        <v>64143.58</v>
      </c>
      <c r="G184" s="68">
        <v>0</v>
      </c>
      <c r="H184" s="68">
        <v>0</v>
      </c>
      <c r="I184" s="68">
        <v>0</v>
      </c>
      <c r="J184" s="68">
        <v>64143.58</v>
      </c>
      <c r="K184" s="66" t="str">
        <f t="shared" si="2"/>
        <v>31-60</v>
      </c>
      <c r="L184" s="66" t="s">
        <v>3243</v>
      </c>
    </row>
    <row r="185" spans="1:12" x14ac:dyDescent="0.2">
      <c r="A185" s="66">
        <v>341139</v>
      </c>
      <c r="B185" s="87">
        <v>42767</v>
      </c>
      <c r="C185" s="66" t="s">
        <v>43</v>
      </c>
      <c r="D185" s="66">
        <f>'TOTAL PORTAFOLIO'!$B$1</f>
        <v>1469022777.9768236</v>
      </c>
      <c r="E185" s="68">
        <v>63454.831676592723</v>
      </c>
      <c r="F185" s="68">
        <v>0</v>
      </c>
      <c r="G185" s="68">
        <v>0</v>
      </c>
      <c r="H185" s="68">
        <v>0</v>
      </c>
      <c r="I185" s="68">
        <v>1263285.52</v>
      </c>
      <c r="J185" s="68">
        <v>1263285.52</v>
      </c>
      <c r="K185" s="66" t="str">
        <f t="shared" si="2"/>
        <v>120+</v>
      </c>
      <c r="L185" s="66" t="s">
        <v>555</v>
      </c>
    </row>
    <row r="186" spans="1:12" x14ac:dyDescent="0.2">
      <c r="A186" s="66">
        <v>20003</v>
      </c>
      <c r="B186" s="87">
        <v>42767</v>
      </c>
      <c r="C186" s="66" t="s">
        <v>42</v>
      </c>
      <c r="D186" s="66">
        <f>'TOTAL PORTAFOLIO'!$B$1</f>
        <v>1469022777.9768236</v>
      </c>
      <c r="E186" s="68">
        <v>63353.049660000004</v>
      </c>
      <c r="F186" s="68">
        <v>63353.049660000004</v>
      </c>
      <c r="G186" s="68">
        <v>0</v>
      </c>
      <c r="H186" s="68">
        <v>0</v>
      </c>
      <c r="I186" s="68">
        <v>0</v>
      </c>
      <c r="J186" s="68">
        <f>+F186+G186+H186+I186</f>
        <v>63353.049660000004</v>
      </c>
      <c r="K186" s="66" t="str">
        <f t="shared" si="2"/>
        <v>31-60</v>
      </c>
      <c r="L186" s="66" t="s">
        <v>5021</v>
      </c>
    </row>
    <row r="187" spans="1:12" x14ac:dyDescent="0.2">
      <c r="A187" s="66">
        <v>360349</v>
      </c>
      <c r="B187" s="87">
        <v>42767</v>
      </c>
      <c r="C187" s="66" t="s">
        <v>42</v>
      </c>
      <c r="D187" s="66">
        <f>'TOTAL PORTAFOLIO'!$B$1</f>
        <v>1469022777.9768236</v>
      </c>
      <c r="E187" s="68">
        <v>63232.65</v>
      </c>
      <c r="F187" s="68">
        <v>0</v>
      </c>
      <c r="G187" s="68">
        <v>63232.65</v>
      </c>
      <c r="H187" s="68">
        <v>0</v>
      </c>
      <c r="I187" s="68">
        <v>0</v>
      </c>
      <c r="J187" s="68">
        <v>63232.65</v>
      </c>
      <c r="K187" s="66" t="str">
        <f t="shared" si="2"/>
        <v>61-90</v>
      </c>
      <c r="L187" s="66" t="s">
        <v>3243</v>
      </c>
    </row>
    <row r="188" spans="1:12" x14ac:dyDescent="0.2">
      <c r="A188" s="66">
        <v>350327</v>
      </c>
      <c r="B188" s="87">
        <v>42767</v>
      </c>
      <c r="C188" s="66" t="s">
        <v>42</v>
      </c>
      <c r="D188" s="66">
        <f>'TOTAL PORTAFOLIO'!$B$1</f>
        <v>1469022777.9768236</v>
      </c>
      <c r="E188" s="68">
        <v>62967.040612038967</v>
      </c>
      <c r="F188" s="68">
        <v>0</v>
      </c>
      <c r="G188" s="68">
        <v>1253574.3700000001</v>
      </c>
      <c r="H188" s="68">
        <v>0</v>
      </c>
      <c r="I188" s="68">
        <v>0</v>
      </c>
      <c r="J188" s="68">
        <v>1253574.3700000001</v>
      </c>
      <c r="K188" s="66" t="str">
        <f t="shared" si="2"/>
        <v>61-90</v>
      </c>
      <c r="L188" s="66" t="s">
        <v>555</v>
      </c>
    </row>
    <row r="189" spans="1:12" x14ac:dyDescent="0.2">
      <c r="A189" s="66">
        <v>314168</v>
      </c>
      <c r="B189" s="87">
        <v>42767</v>
      </c>
      <c r="C189" s="66" t="s">
        <v>43</v>
      </c>
      <c r="D189" s="66">
        <f>'TOTAL PORTAFOLIO'!$B$1</f>
        <v>1469022777.9768236</v>
      </c>
      <c r="E189" s="68">
        <v>62921.3</v>
      </c>
      <c r="F189" s="68">
        <v>0</v>
      </c>
      <c r="G189" s="68">
        <v>0</v>
      </c>
      <c r="H189" s="68">
        <v>0</v>
      </c>
      <c r="I189" s="68">
        <v>62921.3</v>
      </c>
      <c r="J189" s="68">
        <v>62921.3</v>
      </c>
      <c r="K189" s="66" t="str">
        <f t="shared" si="2"/>
        <v>120+</v>
      </c>
      <c r="L189" s="66" t="s">
        <v>3243</v>
      </c>
    </row>
    <row r="190" spans="1:12" x14ac:dyDescent="0.2">
      <c r="A190" s="66">
        <v>350403</v>
      </c>
      <c r="B190" s="87">
        <v>42767</v>
      </c>
      <c r="C190" s="66" t="s">
        <v>43</v>
      </c>
      <c r="D190" s="66">
        <f>'TOTAL PORTAFOLIO'!$B$1</f>
        <v>1469022777.9768236</v>
      </c>
      <c r="E190" s="68">
        <v>62384.11</v>
      </c>
      <c r="F190" s="68">
        <v>0</v>
      </c>
      <c r="G190" s="68">
        <v>0</v>
      </c>
      <c r="H190" s="68">
        <v>0</v>
      </c>
      <c r="I190" s="68">
        <v>62384.11</v>
      </c>
      <c r="J190" s="68">
        <v>62384.11</v>
      </c>
      <c r="K190" s="66" t="str">
        <f t="shared" si="2"/>
        <v>120+</v>
      </c>
      <c r="L190" s="66" t="s">
        <v>3804</v>
      </c>
    </row>
    <row r="191" spans="1:12" x14ac:dyDescent="0.2">
      <c r="A191" s="66">
        <v>320708</v>
      </c>
      <c r="B191" s="87">
        <v>42767</v>
      </c>
      <c r="C191" s="66" t="s">
        <v>42</v>
      </c>
      <c r="D191" s="66">
        <f>'TOTAL PORTAFOLIO'!$B$1</f>
        <v>1469022777.9768236</v>
      </c>
      <c r="E191" s="68">
        <v>62102.27</v>
      </c>
      <c r="F191" s="68">
        <v>62102.27</v>
      </c>
      <c r="G191" s="68">
        <v>0</v>
      </c>
      <c r="H191" s="68">
        <v>0</v>
      </c>
      <c r="I191" s="68">
        <v>0</v>
      </c>
      <c r="J191" s="68">
        <v>62102.27</v>
      </c>
      <c r="K191" s="66" t="str">
        <f t="shared" si="2"/>
        <v>31-60</v>
      </c>
      <c r="L191" s="66" t="s">
        <v>3804</v>
      </c>
    </row>
    <row r="192" spans="1:12" x14ac:dyDescent="0.2">
      <c r="A192" s="66">
        <v>393299</v>
      </c>
      <c r="B192" s="87">
        <v>42767</v>
      </c>
      <c r="C192" s="66" t="s">
        <v>42</v>
      </c>
      <c r="D192" s="66">
        <f>'TOTAL PORTAFOLIO'!$B$1</f>
        <v>1469022777.9768236</v>
      </c>
      <c r="E192" s="68">
        <v>61817.6240058123</v>
      </c>
      <c r="F192" s="68">
        <v>0</v>
      </c>
      <c r="G192" s="68">
        <v>1230691.3</v>
      </c>
      <c r="H192" s="68">
        <v>0</v>
      </c>
      <c r="I192" s="68">
        <v>0</v>
      </c>
      <c r="J192" s="68">
        <v>1230691.3</v>
      </c>
      <c r="K192" s="66" t="str">
        <f t="shared" si="2"/>
        <v>61-90</v>
      </c>
      <c r="L192" s="66" t="s">
        <v>555</v>
      </c>
    </row>
    <row r="193" spans="1:12" x14ac:dyDescent="0.2">
      <c r="A193" s="66">
        <v>308666</v>
      </c>
      <c r="B193" s="87">
        <v>42767</v>
      </c>
      <c r="C193" s="66" t="s">
        <v>42</v>
      </c>
      <c r="D193" s="66">
        <f>'TOTAL PORTAFOLIO'!$B$1</f>
        <v>1469022777.9768236</v>
      </c>
      <c r="E193" s="68">
        <v>61694.918645698774</v>
      </c>
      <c r="F193" s="68">
        <v>1228248.43</v>
      </c>
      <c r="G193" s="68">
        <v>0</v>
      </c>
      <c r="H193" s="68">
        <v>0</v>
      </c>
      <c r="I193" s="68">
        <v>0</v>
      </c>
      <c r="J193" s="68">
        <v>1228248.43</v>
      </c>
      <c r="K193" s="66" t="str">
        <f t="shared" si="2"/>
        <v>31-60</v>
      </c>
      <c r="L193" s="66" t="s">
        <v>555</v>
      </c>
    </row>
    <row r="194" spans="1:12" x14ac:dyDescent="0.2">
      <c r="A194" s="66">
        <v>465302</v>
      </c>
      <c r="B194" s="87">
        <v>42767</v>
      </c>
      <c r="C194" s="66" t="s">
        <v>42</v>
      </c>
      <c r="D194" s="66">
        <f>'TOTAL PORTAFOLIO'!$B$1</f>
        <v>1469022777.9768236</v>
      </c>
      <c r="E194" s="68">
        <v>60007.846649312865</v>
      </c>
      <c r="F194" s="68">
        <v>1194661.49</v>
      </c>
      <c r="G194" s="68">
        <v>0</v>
      </c>
      <c r="H194" s="68">
        <v>0</v>
      </c>
      <c r="I194" s="68">
        <v>0</v>
      </c>
      <c r="J194" s="68">
        <v>1194661.49</v>
      </c>
      <c r="K194" s="66" t="str">
        <f t="shared" si="2"/>
        <v>31-60</v>
      </c>
      <c r="L194" s="66" t="s">
        <v>555</v>
      </c>
    </row>
    <row r="195" spans="1:12" x14ac:dyDescent="0.2">
      <c r="A195" s="66">
        <v>317432</v>
      </c>
      <c r="B195" s="87">
        <v>42767</v>
      </c>
      <c r="C195" s="66" t="s">
        <v>43</v>
      </c>
      <c r="D195" s="66">
        <f>'TOTAL PORTAFOLIO'!$B$1</f>
        <v>1469022777.9768236</v>
      </c>
      <c r="E195" s="68">
        <v>59820.304907492202</v>
      </c>
      <c r="F195" s="68">
        <v>0</v>
      </c>
      <c r="G195" s="68">
        <v>0</v>
      </c>
      <c r="H195" s="68">
        <v>0</v>
      </c>
      <c r="I195" s="68">
        <v>1190927.83</v>
      </c>
      <c r="J195" s="68">
        <v>1190927.83</v>
      </c>
      <c r="K195" s="66" t="str">
        <f t="shared" si="2"/>
        <v>120+</v>
      </c>
      <c r="L195" s="66" t="s">
        <v>555</v>
      </c>
    </row>
    <row r="196" spans="1:12" x14ac:dyDescent="0.2">
      <c r="A196" s="66">
        <v>366308</v>
      </c>
      <c r="B196" s="87">
        <v>42767</v>
      </c>
      <c r="C196" s="66" t="s">
        <v>42</v>
      </c>
      <c r="D196" s="66">
        <f>'TOTAL PORTAFOLIO'!$B$1</f>
        <v>1469022777.9768236</v>
      </c>
      <c r="E196" s="68">
        <v>59731.842845282445</v>
      </c>
      <c r="F196" s="68">
        <v>1189166.69</v>
      </c>
      <c r="G196" s="68">
        <v>0</v>
      </c>
      <c r="H196" s="68">
        <v>0</v>
      </c>
      <c r="I196" s="68">
        <v>0</v>
      </c>
      <c r="J196" s="68">
        <v>1189166.69</v>
      </c>
      <c r="K196" s="66" t="str">
        <f t="shared" si="2"/>
        <v>31-60</v>
      </c>
      <c r="L196" s="66" t="s">
        <v>555</v>
      </c>
    </row>
    <row r="197" spans="1:12" x14ac:dyDescent="0.2">
      <c r="A197" s="66">
        <v>314662</v>
      </c>
      <c r="B197" s="87">
        <v>42767</v>
      </c>
      <c r="C197" s="66" t="s">
        <v>43</v>
      </c>
      <c r="D197" s="66">
        <f>'TOTAL PORTAFOLIO'!$B$1</f>
        <v>1469022777.9768236</v>
      </c>
      <c r="E197" s="68">
        <v>59171.02</v>
      </c>
      <c r="F197" s="68">
        <v>0</v>
      </c>
      <c r="G197" s="68">
        <v>0</v>
      </c>
      <c r="H197" s="68">
        <v>0</v>
      </c>
      <c r="I197" s="68">
        <v>59171.02</v>
      </c>
      <c r="J197" s="68">
        <v>59171.02</v>
      </c>
      <c r="K197" s="66" t="str">
        <f t="shared" ref="K197:K260" si="3">+IF(I197&gt;0,"120+",IF(H197&gt;0,"91-120",IF(G197&gt;0,"61-90",IF(F197&gt;0,"31-60","1-30"))))</f>
        <v>120+</v>
      </c>
      <c r="L197" s="66" t="s">
        <v>3243</v>
      </c>
    </row>
    <row r="198" spans="1:12" x14ac:dyDescent="0.2">
      <c r="A198" s="66">
        <v>20188</v>
      </c>
      <c r="B198" s="87">
        <v>42767</v>
      </c>
      <c r="C198" s="66" t="s">
        <v>42</v>
      </c>
      <c r="D198" s="66">
        <f>'TOTAL PORTAFOLIO'!$B$1</f>
        <v>1469022777.9768236</v>
      </c>
      <c r="E198" s="68">
        <v>59144.284520000001</v>
      </c>
      <c r="F198" s="68">
        <v>0</v>
      </c>
      <c r="G198" s="68">
        <v>59144.284520000001</v>
      </c>
      <c r="H198" s="68">
        <v>0</v>
      </c>
      <c r="I198" s="68">
        <v>0</v>
      </c>
      <c r="J198" s="68">
        <f>+F198+G198+H198+I198</f>
        <v>59144.284520000001</v>
      </c>
      <c r="K198" s="66" t="str">
        <f t="shared" si="3"/>
        <v>61-90</v>
      </c>
      <c r="L198" s="66" t="s">
        <v>5021</v>
      </c>
    </row>
    <row r="199" spans="1:12" x14ac:dyDescent="0.2">
      <c r="A199" s="66">
        <v>366038</v>
      </c>
      <c r="B199" s="87">
        <v>42767</v>
      </c>
      <c r="C199" s="66" t="s">
        <v>42</v>
      </c>
      <c r="D199" s="66">
        <f>'TOTAL PORTAFOLIO'!$B$1</f>
        <v>1469022777.9768236</v>
      </c>
      <c r="E199" s="68">
        <v>58907.255109991573</v>
      </c>
      <c r="F199" s="68">
        <v>1172750.45</v>
      </c>
      <c r="G199" s="68">
        <v>0</v>
      </c>
      <c r="H199" s="68">
        <v>0</v>
      </c>
      <c r="I199" s="68">
        <v>0</v>
      </c>
      <c r="J199" s="68">
        <v>1172750.45</v>
      </c>
      <c r="K199" s="66" t="str">
        <f t="shared" si="3"/>
        <v>31-60</v>
      </c>
      <c r="L199" s="66" t="s">
        <v>555</v>
      </c>
    </row>
    <row r="200" spans="1:12" x14ac:dyDescent="0.2">
      <c r="A200" s="66">
        <v>20161</v>
      </c>
      <c r="B200" s="87">
        <v>42767</v>
      </c>
      <c r="C200" s="66" t="s">
        <v>42</v>
      </c>
      <c r="D200" s="66">
        <f>'TOTAL PORTAFOLIO'!$B$1</f>
        <v>1469022777.9768236</v>
      </c>
      <c r="E200" s="68">
        <v>58844.143400000001</v>
      </c>
      <c r="F200" s="68">
        <v>58844.143400000001</v>
      </c>
      <c r="G200" s="68">
        <v>0</v>
      </c>
      <c r="H200" s="68">
        <v>0</v>
      </c>
      <c r="I200" s="68">
        <v>0</v>
      </c>
      <c r="J200" s="68">
        <f>+F200+G200+H200+I200</f>
        <v>58844.143400000001</v>
      </c>
      <c r="K200" s="66" t="str">
        <f t="shared" si="3"/>
        <v>31-60</v>
      </c>
      <c r="L200" s="66" t="s">
        <v>5021</v>
      </c>
    </row>
    <row r="201" spans="1:12" x14ac:dyDescent="0.2">
      <c r="A201" s="66">
        <v>341664</v>
      </c>
      <c r="B201" s="87">
        <v>42767</v>
      </c>
      <c r="C201" s="66" t="s">
        <v>43</v>
      </c>
      <c r="D201" s="66">
        <f>'TOTAL PORTAFOLIO'!$B$1</f>
        <v>1469022777.9768236</v>
      </c>
      <c r="E201" s="68">
        <v>58559.647938653266</v>
      </c>
      <c r="F201" s="68">
        <v>0</v>
      </c>
      <c r="G201" s="68">
        <v>0</v>
      </c>
      <c r="H201" s="68">
        <v>0</v>
      </c>
      <c r="I201" s="68">
        <v>1165830.1399999999</v>
      </c>
      <c r="J201" s="68">
        <v>1165830.1399999999</v>
      </c>
      <c r="K201" s="66" t="str">
        <f t="shared" si="3"/>
        <v>120+</v>
      </c>
      <c r="L201" s="66" t="s">
        <v>555</v>
      </c>
    </row>
    <row r="202" spans="1:12" x14ac:dyDescent="0.2">
      <c r="A202" s="66">
        <v>316334</v>
      </c>
      <c r="B202" s="87">
        <v>42767</v>
      </c>
      <c r="C202" s="66" t="s">
        <v>42</v>
      </c>
      <c r="D202" s="66">
        <f>'TOTAL PORTAFOLIO'!$B$1</f>
        <v>1469022777.9768236</v>
      </c>
      <c r="E202" s="68">
        <v>57775.062370766813</v>
      </c>
      <c r="F202" s="68">
        <v>0</v>
      </c>
      <c r="G202" s="68">
        <v>1150210.28</v>
      </c>
      <c r="H202" s="68">
        <v>0</v>
      </c>
      <c r="I202" s="68">
        <v>0</v>
      </c>
      <c r="J202" s="68">
        <v>1150210.28</v>
      </c>
      <c r="K202" s="66" t="str">
        <f t="shared" si="3"/>
        <v>61-90</v>
      </c>
      <c r="L202" s="66" t="s">
        <v>555</v>
      </c>
    </row>
    <row r="203" spans="1:12" x14ac:dyDescent="0.2">
      <c r="A203" s="66">
        <v>20153</v>
      </c>
      <c r="B203" s="87">
        <v>42767</v>
      </c>
      <c r="C203" s="66" t="s">
        <v>42</v>
      </c>
      <c r="D203" s="66">
        <f>'TOTAL PORTAFOLIO'!$B$1</f>
        <v>1469022777.9768236</v>
      </c>
      <c r="E203" s="68">
        <v>57202.334740000006</v>
      </c>
      <c r="F203" s="68">
        <v>57202.334740000006</v>
      </c>
      <c r="G203" s="68">
        <v>0</v>
      </c>
      <c r="H203" s="68">
        <v>0</v>
      </c>
      <c r="I203" s="68">
        <v>0</v>
      </c>
      <c r="J203" s="68">
        <f>+F203+G203+H203+I203</f>
        <v>57202.334740000006</v>
      </c>
      <c r="K203" s="66" t="str">
        <f t="shared" si="3"/>
        <v>31-60</v>
      </c>
      <c r="L203" s="66" t="s">
        <v>5021</v>
      </c>
    </row>
    <row r="204" spans="1:12" x14ac:dyDescent="0.2">
      <c r="A204" s="66">
        <v>357605</v>
      </c>
      <c r="B204" s="87">
        <v>42767</v>
      </c>
      <c r="C204" s="66" t="s">
        <v>42</v>
      </c>
      <c r="D204" s="66">
        <f>'TOTAL PORTAFOLIO'!$B$1</f>
        <v>1469022777.9768236</v>
      </c>
      <c r="E204" s="68">
        <v>56701.91</v>
      </c>
      <c r="F204" s="68">
        <v>0</v>
      </c>
      <c r="G204" s="68">
        <v>56701.91</v>
      </c>
      <c r="H204" s="68">
        <v>0</v>
      </c>
      <c r="I204" s="68">
        <v>0</v>
      </c>
      <c r="J204" s="68">
        <v>56701.91</v>
      </c>
      <c r="K204" s="66" t="str">
        <f t="shared" si="3"/>
        <v>61-90</v>
      </c>
      <c r="L204" s="66" t="s">
        <v>3804</v>
      </c>
    </row>
    <row r="205" spans="1:12" x14ac:dyDescent="0.2">
      <c r="A205" s="66">
        <v>334899</v>
      </c>
      <c r="B205" s="87">
        <v>42767</v>
      </c>
      <c r="C205" s="66" t="s">
        <v>43</v>
      </c>
      <c r="D205" s="66">
        <f>'TOTAL PORTAFOLIO'!$B$1</f>
        <v>1469022777.9768236</v>
      </c>
      <c r="E205" s="68">
        <v>54688.22</v>
      </c>
      <c r="F205" s="68">
        <v>0</v>
      </c>
      <c r="G205" s="68">
        <v>0</v>
      </c>
      <c r="H205" s="68">
        <v>0</v>
      </c>
      <c r="I205" s="68">
        <v>54688.22</v>
      </c>
      <c r="J205" s="68">
        <v>54688.22</v>
      </c>
      <c r="K205" s="66" t="str">
        <f t="shared" si="3"/>
        <v>120+</v>
      </c>
      <c r="L205" s="66" t="s">
        <v>3804</v>
      </c>
    </row>
    <row r="206" spans="1:12" x14ac:dyDescent="0.2">
      <c r="A206" s="66">
        <v>350953</v>
      </c>
      <c r="B206" s="87">
        <v>42767</v>
      </c>
      <c r="C206" s="66" t="s">
        <v>42</v>
      </c>
      <c r="D206" s="66">
        <f>'TOTAL PORTAFOLIO'!$B$1</f>
        <v>1469022777.9768236</v>
      </c>
      <c r="E206" s="68">
        <v>54535.3</v>
      </c>
      <c r="F206" s="68">
        <v>0</v>
      </c>
      <c r="G206" s="68">
        <v>54535.3</v>
      </c>
      <c r="H206" s="68">
        <v>0</v>
      </c>
      <c r="I206" s="68">
        <v>0</v>
      </c>
      <c r="J206" s="68">
        <v>54535.3</v>
      </c>
      <c r="K206" s="66" t="str">
        <f t="shared" si="3"/>
        <v>61-90</v>
      </c>
      <c r="L206" s="66" t="s">
        <v>3804</v>
      </c>
    </row>
    <row r="207" spans="1:12" x14ac:dyDescent="0.2">
      <c r="A207" s="66">
        <v>336689</v>
      </c>
      <c r="B207" s="87">
        <v>42767</v>
      </c>
      <c r="C207" s="66" t="s">
        <v>43</v>
      </c>
      <c r="D207" s="66">
        <f>'TOTAL PORTAFOLIO'!$B$1</f>
        <v>1469022777.9768236</v>
      </c>
      <c r="E207" s="68">
        <v>54528.271017709019</v>
      </c>
      <c r="F207" s="68">
        <v>0</v>
      </c>
      <c r="G207" s="68">
        <v>0</v>
      </c>
      <c r="H207" s="68">
        <v>0</v>
      </c>
      <c r="I207" s="68">
        <v>1085571.79</v>
      </c>
      <c r="J207" s="68">
        <v>1085571.79</v>
      </c>
      <c r="K207" s="66" t="str">
        <f t="shared" si="3"/>
        <v>120+</v>
      </c>
      <c r="L207" s="66" t="s">
        <v>555</v>
      </c>
    </row>
    <row r="208" spans="1:12" x14ac:dyDescent="0.2">
      <c r="A208" s="66">
        <v>19819</v>
      </c>
      <c r="B208" s="87">
        <v>42767</v>
      </c>
      <c r="C208" s="66" t="s">
        <v>42</v>
      </c>
      <c r="D208" s="66">
        <f>'TOTAL PORTAFOLIO'!$B$1</f>
        <v>1469022777.9768236</v>
      </c>
      <c r="E208" s="68">
        <v>54498.643520000005</v>
      </c>
      <c r="F208" s="68">
        <v>54498.643520000005</v>
      </c>
      <c r="G208" s="68">
        <v>0</v>
      </c>
      <c r="H208" s="68">
        <v>0</v>
      </c>
      <c r="I208" s="68">
        <v>0</v>
      </c>
      <c r="J208" s="68">
        <f>+F208+G208+H208+I208</f>
        <v>54498.643520000005</v>
      </c>
      <c r="K208" s="66" t="str">
        <f t="shared" si="3"/>
        <v>31-60</v>
      </c>
      <c r="L208" s="66" t="s">
        <v>5021</v>
      </c>
    </row>
    <row r="209" spans="1:12" x14ac:dyDescent="0.2">
      <c r="A209" s="66">
        <v>326065</v>
      </c>
      <c r="B209" s="87">
        <v>42767</v>
      </c>
      <c r="C209" s="66" t="s">
        <v>43</v>
      </c>
      <c r="D209" s="66">
        <f>'TOTAL PORTAFOLIO'!$B$1</f>
        <v>1469022777.9768236</v>
      </c>
      <c r="E209" s="68">
        <v>54352.98</v>
      </c>
      <c r="F209" s="68">
        <v>0</v>
      </c>
      <c r="G209" s="68">
        <v>0</v>
      </c>
      <c r="H209" s="68">
        <v>0</v>
      </c>
      <c r="I209" s="68">
        <v>54352.98</v>
      </c>
      <c r="J209" s="68">
        <v>54352.98</v>
      </c>
      <c r="K209" s="66" t="str">
        <f t="shared" si="3"/>
        <v>120+</v>
      </c>
      <c r="L209" s="66" t="s">
        <v>3804</v>
      </c>
    </row>
    <row r="210" spans="1:12" x14ac:dyDescent="0.2">
      <c r="A210" s="66">
        <v>334336</v>
      </c>
      <c r="B210" s="87">
        <v>42767</v>
      </c>
      <c r="C210" s="66" t="s">
        <v>43</v>
      </c>
      <c r="D210" s="66">
        <f>'TOTAL PORTAFOLIO'!$B$1</f>
        <v>1469022777.9768236</v>
      </c>
      <c r="E210" s="68">
        <v>54106.04718136249</v>
      </c>
      <c r="F210" s="68">
        <v>0</v>
      </c>
      <c r="G210" s="68">
        <v>0</v>
      </c>
      <c r="H210" s="68">
        <v>0</v>
      </c>
      <c r="I210" s="68">
        <v>1077165.9800000002</v>
      </c>
      <c r="J210" s="68">
        <v>1077165.9800000002</v>
      </c>
      <c r="K210" s="66" t="str">
        <f t="shared" si="3"/>
        <v>120+</v>
      </c>
      <c r="L210" s="66" t="s">
        <v>555</v>
      </c>
    </row>
    <row r="211" spans="1:12" x14ac:dyDescent="0.2">
      <c r="A211" s="66">
        <v>318536</v>
      </c>
      <c r="B211" s="87">
        <v>42767</v>
      </c>
      <c r="C211" s="66" t="s">
        <v>42</v>
      </c>
      <c r="D211" s="66">
        <f>'TOTAL PORTAFOLIO'!$B$1</f>
        <v>1469022777.9768236</v>
      </c>
      <c r="E211" s="68">
        <v>53935.274222743661</v>
      </c>
      <c r="F211" s="68">
        <v>1073766.1599999999</v>
      </c>
      <c r="G211" s="68">
        <v>0</v>
      </c>
      <c r="H211" s="68">
        <v>0</v>
      </c>
      <c r="I211" s="68">
        <v>0</v>
      </c>
      <c r="J211" s="68">
        <v>1073766.1599999999</v>
      </c>
      <c r="K211" s="66" t="str">
        <f t="shared" si="3"/>
        <v>31-60</v>
      </c>
      <c r="L211" s="66" t="s">
        <v>555</v>
      </c>
    </row>
    <row r="212" spans="1:12" x14ac:dyDescent="0.2">
      <c r="A212" s="66">
        <v>349676</v>
      </c>
      <c r="B212" s="87">
        <v>42767</v>
      </c>
      <c r="C212" s="66" t="s">
        <v>43</v>
      </c>
      <c r="D212" s="66">
        <f>'TOTAL PORTAFOLIO'!$B$1</f>
        <v>1469022777.9768236</v>
      </c>
      <c r="E212" s="68">
        <v>53860.682672735442</v>
      </c>
      <c r="F212" s="68">
        <v>0</v>
      </c>
      <c r="G212" s="68">
        <v>0</v>
      </c>
      <c r="H212" s="68">
        <v>0</v>
      </c>
      <c r="I212" s="68">
        <v>1072281.1599999999</v>
      </c>
      <c r="J212" s="68">
        <v>1072281.1599999999</v>
      </c>
      <c r="K212" s="66" t="str">
        <f t="shared" si="3"/>
        <v>120+</v>
      </c>
      <c r="L212" s="66" t="s">
        <v>555</v>
      </c>
    </row>
    <row r="213" spans="1:12" x14ac:dyDescent="0.2">
      <c r="A213" s="66">
        <v>350079</v>
      </c>
      <c r="B213" s="87">
        <v>42767</v>
      </c>
      <c r="C213" s="66" t="s">
        <v>43</v>
      </c>
      <c r="D213" s="66">
        <f>'TOTAL PORTAFOLIO'!$B$1</f>
        <v>1469022777.9768236</v>
      </c>
      <c r="E213" s="68">
        <v>53328.36</v>
      </c>
      <c r="F213" s="68">
        <v>0</v>
      </c>
      <c r="G213" s="68">
        <v>0</v>
      </c>
      <c r="H213" s="68">
        <v>53328.36</v>
      </c>
      <c r="I213" s="68">
        <v>0</v>
      </c>
      <c r="J213" s="68">
        <v>53328.36</v>
      </c>
      <c r="K213" s="66" t="str">
        <f t="shared" si="3"/>
        <v>91-120</v>
      </c>
      <c r="L213" s="66" t="s">
        <v>3804</v>
      </c>
    </row>
    <row r="214" spans="1:12" x14ac:dyDescent="0.2">
      <c r="A214" s="66">
        <v>332787</v>
      </c>
      <c r="B214" s="87">
        <v>42767</v>
      </c>
      <c r="C214" s="66" t="s">
        <v>43</v>
      </c>
      <c r="D214" s="66">
        <f>'TOTAL PORTAFOLIO'!$B$1</f>
        <v>1469022777.9768236</v>
      </c>
      <c r="E214" s="68">
        <v>53172.88</v>
      </c>
      <c r="F214" s="68">
        <v>0</v>
      </c>
      <c r="G214" s="68">
        <v>0</v>
      </c>
      <c r="H214" s="68">
        <v>0</v>
      </c>
      <c r="I214" s="68">
        <v>53172.88</v>
      </c>
      <c r="J214" s="68">
        <v>53172.88</v>
      </c>
      <c r="K214" s="66" t="str">
        <f t="shared" si="3"/>
        <v>120+</v>
      </c>
      <c r="L214" s="66" t="s">
        <v>3804</v>
      </c>
    </row>
    <row r="215" spans="1:12" x14ac:dyDescent="0.2">
      <c r="A215" s="66">
        <v>365455</v>
      </c>
      <c r="B215" s="87">
        <v>42767</v>
      </c>
      <c r="C215" s="66" t="s">
        <v>42</v>
      </c>
      <c r="D215" s="66">
        <f>'TOTAL PORTAFOLIO'!$B$1</f>
        <v>1469022777.9768236</v>
      </c>
      <c r="E215" s="68">
        <v>53073.9</v>
      </c>
      <c r="F215" s="68">
        <v>53073.9</v>
      </c>
      <c r="G215" s="68">
        <v>0</v>
      </c>
      <c r="H215" s="68">
        <v>0</v>
      </c>
      <c r="I215" s="68">
        <v>0</v>
      </c>
      <c r="J215" s="68">
        <v>53073.9</v>
      </c>
      <c r="K215" s="66" t="str">
        <f t="shared" si="3"/>
        <v>31-60</v>
      </c>
      <c r="L215" s="66" t="s">
        <v>3804</v>
      </c>
    </row>
    <row r="216" spans="1:12" x14ac:dyDescent="0.2">
      <c r="A216" s="66">
        <v>312332</v>
      </c>
      <c r="B216" s="87">
        <v>42767</v>
      </c>
      <c r="C216" s="66" t="s">
        <v>42</v>
      </c>
      <c r="D216" s="66">
        <f>'TOTAL PORTAFOLIO'!$B$1</f>
        <v>1469022777.9768236</v>
      </c>
      <c r="E216" s="68">
        <v>52965.63179113681</v>
      </c>
      <c r="F216" s="68">
        <v>1054462.1099999999</v>
      </c>
      <c r="G216" s="68">
        <v>0</v>
      </c>
      <c r="H216" s="68">
        <v>0</v>
      </c>
      <c r="I216" s="68">
        <v>0</v>
      </c>
      <c r="J216" s="68">
        <v>1054462.1099999999</v>
      </c>
      <c r="K216" s="66" t="str">
        <f t="shared" si="3"/>
        <v>31-60</v>
      </c>
      <c r="L216" s="66" t="s">
        <v>555</v>
      </c>
    </row>
    <row r="217" spans="1:12" x14ac:dyDescent="0.2">
      <c r="A217" s="66">
        <v>310366</v>
      </c>
      <c r="B217" s="87">
        <v>42767</v>
      </c>
      <c r="C217" s="66" t="s">
        <v>43</v>
      </c>
      <c r="D217" s="66">
        <f>'TOTAL PORTAFOLIO'!$B$1</f>
        <v>1469022777.9768236</v>
      </c>
      <c r="E217" s="68">
        <v>52742.269529412195</v>
      </c>
      <c r="F217" s="68">
        <v>0</v>
      </c>
      <c r="G217" s="68">
        <v>0</v>
      </c>
      <c r="H217" s="68">
        <v>0</v>
      </c>
      <c r="I217" s="68">
        <v>1050015.3199999998</v>
      </c>
      <c r="J217" s="68">
        <v>1050015.3199999998</v>
      </c>
      <c r="K217" s="66" t="str">
        <f t="shared" si="3"/>
        <v>120+</v>
      </c>
      <c r="L217" s="66" t="s">
        <v>555</v>
      </c>
    </row>
    <row r="218" spans="1:12" x14ac:dyDescent="0.2">
      <c r="A218" s="66">
        <v>20261</v>
      </c>
      <c r="B218" s="87">
        <v>42767</v>
      </c>
      <c r="C218" s="66" t="s">
        <v>42</v>
      </c>
      <c r="D218" s="66">
        <f>'TOTAL PORTAFOLIO'!$B$1</f>
        <v>1469022777.9768236</v>
      </c>
      <c r="E218" s="68">
        <v>51340.947240000001</v>
      </c>
      <c r="F218" s="68">
        <v>51340.947240000001</v>
      </c>
      <c r="G218" s="68">
        <v>0</v>
      </c>
      <c r="H218" s="68">
        <v>0</v>
      </c>
      <c r="I218" s="68">
        <v>0</v>
      </c>
      <c r="J218" s="68">
        <f>+F218+G218+H218+I218</f>
        <v>51340.947240000001</v>
      </c>
      <c r="K218" s="66" t="str">
        <f t="shared" si="3"/>
        <v>31-60</v>
      </c>
      <c r="L218" s="66" t="s">
        <v>5021</v>
      </c>
    </row>
    <row r="219" spans="1:12" x14ac:dyDescent="0.2">
      <c r="A219" s="66">
        <v>331441</v>
      </c>
      <c r="B219" s="87">
        <v>42767</v>
      </c>
      <c r="C219" s="66" t="s">
        <v>43</v>
      </c>
      <c r="D219" s="66">
        <f>'TOTAL PORTAFOLIO'!$B$1</f>
        <v>1469022777.9768236</v>
      </c>
      <c r="E219" s="68">
        <v>50994.59</v>
      </c>
      <c r="F219" s="68">
        <v>0</v>
      </c>
      <c r="G219" s="68">
        <v>0</v>
      </c>
      <c r="H219" s="68">
        <v>0</v>
      </c>
      <c r="I219" s="68">
        <v>50994.59</v>
      </c>
      <c r="J219" s="68">
        <v>50994.59</v>
      </c>
      <c r="K219" s="66" t="str">
        <f t="shared" si="3"/>
        <v>120+</v>
      </c>
      <c r="L219" s="66" t="s">
        <v>3804</v>
      </c>
    </row>
    <row r="220" spans="1:12" x14ac:dyDescent="0.2">
      <c r="A220" s="66">
        <v>350701</v>
      </c>
      <c r="B220" s="87">
        <v>42767</v>
      </c>
      <c r="C220" s="66" t="s">
        <v>43</v>
      </c>
      <c r="D220" s="66">
        <f>'TOTAL PORTAFOLIO'!$B$1</f>
        <v>1469022777.9768236</v>
      </c>
      <c r="E220" s="68">
        <v>50635.894068880072</v>
      </c>
      <c r="F220" s="68">
        <v>1008080.71</v>
      </c>
      <c r="G220" s="68">
        <v>0</v>
      </c>
      <c r="H220" s="68">
        <v>0</v>
      </c>
      <c r="I220" s="68">
        <v>0</v>
      </c>
      <c r="J220" s="68">
        <v>1008080.71</v>
      </c>
      <c r="K220" s="66" t="str">
        <f t="shared" si="3"/>
        <v>31-60</v>
      </c>
      <c r="L220" s="66" t="s">
        <v>555</v>
      </c>
    </row>
    <row r="221" spans="1:12" x14ac:dyDescent="0.2">
      <c r="A221" s="66">
        <v>319288</v>
      </c>
      <c r="B221" s="87">
        <v>42767</v>
      </c>
      <c r="C221" s="66" t="s">
        <v>42</v>
      </c>
      <c r="D221" s="66">
        <f>'TOTAL PORTAFOLIO'!$B$1</f>
        <v>1469022777.9768236</v>
      </c>
      <c r="E221" s="68">
        <v>50431.670441757567</v>
      </c>
      <c r="F221" s="68">
        <v>1004014.94</v>
      </c>
      <c r="G221" s="68">
        <v>0</v>
      </c>
      <c r="H221" s="68">
        <v>0</v>
      </c>
      <c r="I221" s="68">
        <v>0</v>
      </c>
      <c r="J221" s="68">
        <v>1004014.94</v>
      </c>
      <c r="K221" s="66" t="str">
        <f t="shared" si="3"/>
        <v>31-60</v>
      </c>
      <c r="L221" s="66" t="s">
        <v>555</v>
      </c>
    </row>
    <row r="222" spans="1:12" x14ac:dyDescent="0.2">
      <c r="A222" s="66">
        <v>308932</v>
      </c>
      <c r="B222" s="87">
        <v>42767</v>
      </c>
      <c r="C222" s="66" t="s">
        <v>42</v>
      </c>
      <c r="D222" s="66">
        <f>'TOTAL PORTAFOLIO'!$B$1</f>
        <v>1469022777.9768236</v>
      </c>
      <c r="E222" s="68">
        <v>48578.53</v>
      </c>
      <c r="F222" s="68">
        <v>0</v>
      </c>
      <c r="G222" s="68">
        <v>48578.53</v>
      </c>
      <c r="H222" s="68">
        <v>0</v>
      </c>
      <c r="I222" s="68">
        <v>0</v>
      </c>
      <c r="J222" s="68">
        <v>48578.53</v>
      </c>
      <c r="K222" s="66" t="str">
        <f t="shared" si="3"/>
        <v>61-90</v>
      </c>
      <c r="L222" s="66" t="s">
        <v>5024</v>
      </c>
    </row>
    <row r="223" spans="1:12" x14ac:dyDescent="0.2">
      <c r="A223" s="66">
        <v>318205</v>
      </c>
      <c r="B223" s="87">
        <v>42767</v>
      </c>
      <c r="C223" s="66" t="s">
        <v>42</v>
      </c>
      <c r="D223" s="66">
        <f>'TOTAL PORTAFOLIO'!$B$1</f>
        <v>1469022777.9768236</v>
      </c>
      <c r="E223" s="68">
        <v>47997.743644289352</v>
      </c>
      <c r="F223" s="68">
        <v>955559.3</v>
      </c>
      <c r="G223" s="68">
        <v>0</v>
      </c>
      <c r="H223" s="68">
        <v>0</v>
      </c>
      <c r="I223" s="68">
        <v>0</v>
      </c>
      <c r="J223" s="68">
        <v>955559.3</v>
      </c>
      <c r="K223" s="66" t="str">
        <f t="shared" si="3"/>
        <v>31-60</v>
      </c>
      <c r="L223" s="66" t="s">
        <v>555</v>
      </c>
    </row>
    <row r="224" spans="1:12" x14ac:dyDescent="0.2">
      <c r="A224" s="66">
        <v>319404</v>
      </c>
      <c r="B224" s="87">
        <v>42767</v>
      </c>
      <c r="C224" s="66" t="s">
        <v>43</v>
      </c>
      <c r="D224" s="66">
        <f>'TOTAL PORTAFOLIO'!$B$1</f>
        <v>1469022777.9768236</v>
      </c>
      <c r="E224" s="68">
        <v>47674.671818753748</v>
      </c>
      <c r="F224" s="68">
        <v>0</v>
      </c>
      <c r="G224" s="68">
        <v>0</v>
      </c>
      <c r="H224" s="68">
        <v>0</v>
      </c>
      <c r="I224" s="68">
        <v>949127.45</v>
      </c>
      <c r="J224" s="68">
        <v>949127.45</v>
      </c>
      <c r="K224" s="66" t="str">
        <f t="shared" si="3"/>
        <v>120+</v>
      </c>
      <c r="L224" s="66" t="s">
        <v>555</v>
      </c>
    </row>
    <row r="225" spans="1:12" x14ac:dyDescent="0.2">
      <c r="A225" s="66">
        <v>336990</v>
      </c>
      <c r="B225" s="87">
        <v>42767</v>
      </c>
      <c r="C225" s="66" t="s">
        <v>42</v>
      </c>
      <c r="D225" s="66">
        <f>'TOTAL PORTAFOLIO'!$B$1</f>
        <v>1469022777.9768236</v>
      </c>
      <c r="E225" s="68">
        <v>46881.71</v>
      </c>
      <c r="F225" s="68">
        <v>46881.71</v>
      </c>
      <c r="G225" s="68">
        <v>0</v>
      </c>
      <c r="H225" s="68">
        <v>0</v>
      </c>
      <c r="I225" s="68">
        <v>0</v>
      </c>
      <c r="J225" s="68">
        <v>46881.71</v>
      </c>
      <c r="K225" s="66" t="str">
        <f t="shared" si="3"/>
        <v>31-60</v>
      </c>
      <c r="L225" s="66" t="s">
        <v>3804</v>
      </c>
    </row>
    <row r="226" spans="1:12" x14ac:dyDescent="0.2">
      <c r="A226" s="66">
        <v>19764</v>
      </c>
      <c r="B226" s="87">
        <v>42767</v>
      </c>
      <c r="C226" s="66" t="s">
        <v>43</v>
      </c>
      <c r="D226" s="66">
        <f>'TOTAL PORTAFOLIO'!$B$1</f>
        <v>1469022777.9768236</v>
      </c>
      <c r="E226" s="68">
        <v>45726.893760000006</v>
      </c>
      <c r="F226" s="68">
        <v>0</v>
      </c>
      <c r="G226" s="68">
        <v>0</v>
      </c>
      <c r="H226" s="68">
        <v>0</v>
      </c>
      <c r="I226" s="68">
        <v>45726.893760000006</v>
      </c>
      <c r="J226" s="68">
        <f>+F226+G226+H226+I226</f>
        <v>45726.893760000006</v>
      </c>
      <c r="K226" s="66" t="str">
        <f t="shared" si="3"/>
        <v>120+</v>
      </c>
      <c r="L226" s="66" t="s">
        <v>5021</v>
      </c>
    </row>
    <row r="227" spans="1:12" x14ac:dyDescent="0.2">
      <c r="A227" s="66">
        <v>356025</v>
      </c>
      <c r="B227" s="87">
        <v>42767</v>
      </c>
      <c r="C227" s="66" t="s">
        <v>42</v>
      </c>
      <c r="D227" s="66">
        <f>'TOTAL PORTAFOLIO'!$B$1</f>
        <v>1469022777.9768236</v>
      </c>
      <c r="E227" s="68">
        <v>45078.918527967697</v>
      </c>
      <c r="F227" s="68">
        <v>0</v>
      </c>
      <c r="G227" s="68">
        <v>0</v>
      </c>
      <c r="H227" s="68">
        <v>897450.1</v>
      </c>
      <c r="I227" s="68">
        <v>0</v>
      </c>
      <c r="J227" s="68">
        <v>897450.1</v>
      </c>
      <c r="K227" s="66" t="str">
        <f t="shared" si="3"/>
        <v>91-120</v>
      </c>
      <c r="L227" s="66" t="s">
        <v>555</v>
      </c>
    </row>
    <row r="228" spans="1:12" x14ac:dyDescent="0.2">
      <c r="A228" s="66">
        <v>370700</v>
      </c>
      <c r="B228" s="87">
        <v>42767</v>
      </c>
      <c r="C228" s="66" t="s">
        <v>42</v>
      </c>
      <c r="D228" s="66">
        <f>'TOTAL PORTAFOLIO'!$B$1</f>
        <v>1469022777.9768236</v>
      </c>
      <c r="E228" s="68">
        <v>45045.97</v>
      </c>
      <c r="F228" s="68">
        <v>45045.97</v>
      </c>
      <c r="G228" s="68">
        <v>0</v>
      </c>
      <c r="H228" s="68">
        <v>0</v>
      </c>
      <c r="I228" s="68">
        <v>0</v>
      </c>
      <c r="J228" s="68">
        <v>45045.97</v>
      </c>
      <c r="K228" s="66" t="str">
        <f t="shared" si="3"/>
        <v>31-60</v>
      </c>
      <c r="L228" s="66" t="s">
        <v>3243</v>
      </c>
    </row>
    <row r="229" spans="1:12" x14ac:dyDescent="0.2">
      <c r="A229" s="66">
        <v>316229</v>
      </c>
      <c r="B229" s="87">
        <v>42767</v>
      </c>
      <c r="C229" s="66" t="s">
        <v>42</v>
      </c>
      <c r="D229" s="66">
        <f>'TOTAL PORTAFOLIO'!$B$1</f>
        <v>1469022777.9768236</v>
      </c>
      <c r="E229" s="68">
        <v>44681.78</v>
      </c>
      <c r="F229" s="68">
        <v>0</v>
      </c>
      <c r="G229" s="68">
        <v>44681.78</v>
      </c>
      <c r="H229" s="68">
        <v>0</v>
      </c>
      <c r="I229" s="68">
        <v>0</v>
      </c>
      <c r="J229" s="68">
        <v>44681.78</v>
      </c>
      <c r="K229" s="66" t="str">
        <f t="shared" si="3"/>
        <v>61-90</v>
      </c>
      <c r="L229" s="66" t="s">
        <v>5022</v>
      </c>
    </row>
    <row r="230" spans="1:12" x14ac:dyDescent="0.2">
      <c r="A230" s="66">
        <v>309117</v>
      </c>
      <c r="B230" s="87">
        <v>42767</v>
      </c>
      <c r="C230" s="66" t="s">
        <v>43</v>
      </c>
      <c r="D230" s="66">
        <f>'TOTAL PORTAFOLIO'!$B$1</f>
        <v>1469022777.9768236</v>
      </c>
      <c r="E230" s="68">
        <v>44679.37</v>
      </c>
      <c r="F230" s="68">
        <v>0</v>
      </c>
      <c r="G230" s="68">
        <v>0</v>
      </c>
      <c r="H230" s="68">
        <v>0</v>
      </c>
      <c r="I230" s="68">
        <v>44679.37</v>
      </c>
      <c r="J230" s="68">
        <v>44679.37</v>
      </c>
      <c r="K230" s="66" t="str">
        <f t="shared" si="3"/>
        <v>120+</v>
      </c>
      <c r="L230" s="66" t="s">
        <v>5023</v>
      </c>
    </row>
    <row r="231" spans="1:12" x14ac:dyDescent="0.2">
      <c r="A231" s="66">
        <v>319792</v>
      </c>
      <c r="B231" s="87">
        <v>42767</v>
      </c>
      <c r="C231" s="66" t="s">
        <v>42</v>
      </c>
      <c r="D231" s="66">
        <f>'TOTAL PORTAFOLIO'!$B$1</f>
        <v>1469022777.9768236</v>
      </c>
      <c r="E231" s="68">
        <v>44615.42</v>
      </c>
      <c r="F231" s="68">
        <v>44615.42</v>
      </c>
      <c r="G231" s="68">
        <v>0</v>
      </c>
      <c r="H231" s="68">
        <v>0</v>
      </c>
      <c r="I231" s="68">
        <v>0</v>
      </c>
      <c r="J231" s="68">
        <v>44615.42</v>
      </c>
      <c r="K231" s="66" t="str">
        <f t="shared" si="3"/>
        <v>31-60</v>
      </c>
      <c r="L231" s="66" t="s">
        <v>3243</v>
      </c>
    </row>
    <row r="232" spans="1:12" x14ac:dyDescent="0.2">
      <c r="A232" s="66">
        <v>341931</v>
      </c>
      <c r="B232" s="87">
        <v>42767</v>
      </c>
      <c r="C232" s="66" t="s">
        <v>43</v>
      </c>
      <c r="D232" s="66">
        <f>'TOTAL PORTAFOLIO'!$B$1</f>
        <v>1469022777.9768236</v>
      </c>
      <c r="E232" s="68">
        <v>44413.15</v>
      </c>
      <c r="F232" s="68">
        <v>0</v>
      </c>
      <c r="G232" s="68">
        <v>0</v>
      </c>
      <c r="H232" s="68">
        <v>0</v>
      </c>
      <c r="I232" s="68">
        <v>44413.15</v>
      </c>
      <c r="J232" s="68">
        <v>44413.15</v>
      </c>
      <c r="K232" s="66" t="str">
        <f t="shared" si="3"/>
        <v>120+</v>
      </c>
      <c r="L232" s="66" t="s">
        <v>3804</v>
      </c>
    </row>
    <row r="233" spans="1:12" x14ac:dyDescent="0.2">
      <c r="A233" s="66">
        <v>19723</v>
      </c>
      <c r="B233" s="87">
        <v>42767</v>
      </c>
      <c r="C233" s="66" t="s">
        <v>43</v>
      </c>
      <c r="D233" s="66">
        <f>'TOTAL PORTAFOLIO'!$B$1</f>
        <v>1469022777.9768236</v>
      </c>
      <c r="E233" s="68">
        <v>44127.502480000003</v>
      </c>
      <c r="F233" s="68">
        <v>0</v>
      </c>
      <c r="G233" s="68">
        <v>0</v>
      </c>
      <c r="H233" s="68">
        <v>0</v>
      </c>
      <c r="I233" s="68">
        <v>44127.502480000003</v>
      </c>
      <c r="J233" s="68">
        <f>+F233+G233+H233+I233</f>
        <v>44127.502480000003</v>
      </c>
      <c r="K233" s="66" t="str">
        <f t="shared" si="3"/>
        <v>120+</v>
      </c>
      <c r="L233" s="66" t="s">
        <v>5021</v>
      </c>
    </row>
    <row r="234" spans="1:12" x14ac:dyDescent="0.2">
      <c r="A234" s="66">
        <v>315821</v>
      </c>
      <c r="B234" s="87">
        <v>42767</v>
      </c>
      <c r="C234" s="66" t="s">
        <v>43</v>
      </c>
      <c r="D234" s="66">
        <f>'TOTAL PORTAFOLIO'!$B$1</f>
        <v>1469022777.9768236</v>
      </c>
      <c r="E234" s="68">
        <v>43467.9</v>
      </c>
      <c r="F234" s="68">
        <v>0</v>
      </c>
      <c r="G234" s="68">
        <v>0</v>
      </c>
      <c r="H234" s="68">
        <v>0</v>
      </c>
      <c r="I234" s="68">
        <v>43467.9</v>
      </c>
      <c r="J234" s="68">
        <v>43467.9</v>
      </c>
      <c r="K234" s="66" t="str">
        <f t="shared" si="3"/>
        <v>120+</v>
      </c>
      <c r="L234" s="66" t="s">
        <v>3581</v>
      </c>
    </row>
    <row r="235" spans="1:12" x14ac:dyDescent="0.2">
      <c r="A235" s="66">
        <v>312893</v>
      </c>
      <c r="B235" s="87">
        <v>42767</v>
      </c>
      <c r="C235" s="66" t="s">
        <v>42</v>
      </c>
      <c r="D235" s="66">
        <f>'TOTAL PORTAFOLIO'!$B$1</f>
        <v>1469022777.9768236</v>
      </c>
      <c r="E235" s="68">
        <v>43455.48</v>
      </c>
      <c r="F235" s="68">
        <v>0</v>
      </c>
      <c r="G235" s="68">
        <v>0</v>
      </c>
      <c r="H235" s="68">
        <v>43455.48</v>
      </c>
      <c r="I235" s="68">
        <v>0</v>
      </c>
      <c r="J235" s="68">
        <v>43455.48</v>
      </c>
      <c r="K235" s="66" t="str">
        <f t="shared" si="3"/>
        <v>91-120</v>
      </c>
      <c r="L235" s="66" t="s">
        <v>3742</v>
      </c>
    </row>
    <row r="236" spans="1:12" x14ac:dyDescent="0.2">
      <c r="A236" s="66">
        <v>309413</v>
      </c>
      <c r="B236" s="87">
        <v>42767</v>
      </c>
      <c r="C236" s="66" t="s">
        <v>43</v>
      </c>
      <c r="D236" s="66">
        <f>'TOTAL PORTAFOLIO'!$B$1</f>
        <v>1469022777.9768236</v>
      </c>
      <c r="E236" s="68">
        <v>42783.25</v>
      </c>
      <c r="F236" s="68">
        <v>0</v>
      </c>
      <c r="G236" s="68">
        <v>0</v>
      </c>
      <c r="H236" s="68">
        <v>0</v>
      </c>
      <c r="I236" s="68">
        <v>42783.25</v>
      </c>
      <c r="J236" s="68">
        <v>42783.25</v>
      </c>
      <c r="K236" s="66" t="str">
        <f t="shared" si="3"/>
        <v>120+</v>
      </c>
      <c r="L236" s="66" t="s">
        <v>3742</v>
      </c>
    </row>
    <row r="237" spans="1:12" x14ac:dyDescent="0.2">
      <c r="A237" s="66">
        <v>342867</v>
      </c>
      <c r="B237" s="87">
        <v>42767</v>
      </c>
      <c r="C237" s="66" t="s">
        <v>42</v>
      </c>
      <c r="D237" s="66">
        <f>'TOTAL PORTAFOLIO'!$B$1</f>
        <v>1469022777.9768236</v>
      </c>
      <c r="E237" s="68">
        <v>42748.28</v>
      </c>
      <c r="F237" s="68">
        <v>42748.28</v>
      </c>
      <c r="G237" s="68">
        <v>0</v>
      </c>
      <c r="H237" s="68">
        <v>0</v>
      </c>
      <c r="I237" s="68">
        <v>0</v>
      </c>
      <c r="J237" s="68">
        <v>42748.28</v>
      </c>
      <c r="K237" s="66" t="str">
        <f t="shared" si="3"/>
        <v>31-60</v>
      </c>
      <c r="L237" s="66" t="s">
        <v>3804</v>
      </c>
    </row>
    <row r="238" spans="1:12" x14ac:dyDescent="0.2">
      <c r="A238" s="66">
        <v>309717</v>
      </c>
      <c r="B238" s="87">
        <v>42767</v>
      </c>
      <c r="C238" s="66" t="s">
        <v>42</v>
      </c>
      <c r="D238" s="66">
        <f>'TOTAL PORTAFOLIO'!$B$1</f>
        <v>1469022777.9768236</v>
      </c>
      <c r="E238" s="68">
        <v>42739.44</v>
      </c>
      <c r="F238" s="68">
        <v>42739.44</v>
      </c>
      <c r="G238" s="68">
        <v>0</v>
      </c>
      <c r="H238" s="68">
        <v>0</v>
      </c>
      <c r="I238" s="68">
        <v>0</v>
      </c>
      <c r="J238" s="68">
        <v>42739.44</v>
      </c>
      <c r="K238" s="66" t="str">
        <f t="shared" si="3"/>
        <v>31-60</v>
      </c>
      <c r="L238" s="66" t="s">
        <v>5023</v>
      </c>
    </row>
    <row r="239" spans="1:12" x14ac:dyDescent="0.2">
      <c r="A239" s="66">
        <v>337887</v>
      </c>
      <c r="B239" s="87">
        <v>42767</v>
      </c>
      <c r="C239" s="66" t="s">
        <v>42</v>
      </c>
      <c r="D239" s="66">
        <f>'TOTAL PORTAFOLIO'!$B$1</f>
        <v>1469022777.9768236</v>
      </c>
      <c r="E239" s="68">
        <v>42627.38</v>
      </c>
      <c r="F239" s="68">
        <v>42627.38</v>
      </c>
      <c r="G239" s="68">
        <v>0</v>
      </c>
      <c r="H239" s="68">
        <v>0</v>
      </c>
      <c r="I239" s="68">
        <v>0</v>
      </c>
      <c r="J239" s="68">
        <v>42627.38</v>
      </c>
      <c r="K239" s="66" t="str">
        <f t="shared" si="3"/>
        <v>31-60</v>
      </c>
      <c r="L239" s="66" t="s">
        <v>3804</v>
      </c>
    </row>
    <row r="240" spans="1:12" x14ac:dyDescent="0.2">
      <c r="A240" s="66">
        <v>351617</v>
      </c>
      <c r="B240" s="87">
        <v>42767</v>
      </c>
      <c r="C240" s="66" t="s">
        <v>42</v>
      </c>
      <c r="D240" s="66">
        <f>'TOTAL PORTAFOLIO'!$B$1</f>
        <v>1469022777.9768236</v>
      </c>
      <c r="E240" s="68">
        <v>42557.96</v>
      </c>
      <c r="F240" s="68">
        <v>42557.96</v>
      </c>
      <c r="G240" s="68">
        <v>0</v>
      </c>
      <c r="H240" s="68">
        <v>0</v>
      </c>
      <c r="I240" s="68">
        <v>0</v>
      </c>
      <c r="J240" s="68">
        <v>42557.96</v>
      </c>
      <c r="K240" s="66" t="str">
        <f t="shared" si="3"/>
        <v>31-60</v>
      </c>
      <c r="L240" s="66" t="s">
        <v>3243</v>
      </c>
    </row>
    <row r="241" spans="1:12" x14ac:dyDescent="0.2">
      <c r="A241" s="66">
        <v>338210</v>
      </c>
      <c r="B241" s="87">
        <v>42767</v>
      </c>
      <c r="C241" s="66" t="s">
        <v>43</v>
      </c>
      <c r="D241" s="66">
        <f>'TOTAL PORTAFOLIO'!$B$1</f>
        <v>1469022777.9768236</v>
      </c>
      <c r="E241" s="68">
        <v>41940.411502021831</v>
      </c>
      <c r="F241" s="68">
        <v>0</v>
      </c>
      <c r="G241" s="68">
        <v>0</v>
      </c>
      <c r="H241" s="68">
        <v>0</v>
      </c>
      <c r="I241" s="68">
        <v>834967.38</v>
      </c>
      <c r="J241" s="68">
        <v>834967.38</v>
      </c>
      <c r="K241" s="66" t="str">
        <f t="shared" si="3"/>
        <v>120+</v>
      </c>
      <c r="L241" s="66" t="s">
        <v>555</v>
      </c>
    </row>
    <row r="242" spans="1:12" x14ac:dyDescent="0.2">
      <c r="A242" s="66">
        <v>19739</v>
      </c>
      <c r="B242" s="87">
        <v>42767</v>
      </c>
      <c r="C242" s="66" t="s">
        <v>43</v>
      </c>
      <c r="D242" s="66">
        <f>'TOTAL PORTAFOLIO'!$B$1</f>
        <v>1469022777.9768236</v>
      </c>
      <c r="E242" s="68">
        <v>41929.532020000006</v>
      </c>
      <c r="F242" s="68">
        <v>0</v>
      </c>
      <c r="G242" s="68">
        <v>0</v>
      </c>
      <c r="H242" s="68">
        <v>0</v>
      </c>
      <c r="I242" s="68">
        <v>41929.532020000006</v>
      </c>
      <c r="J242" s="68">
        <f>+F242+G242+H242+I242</f>
        <v>41929.532020000006</v>
      </c>
      <c r="K242" s="66" t="str">
        <f t="shared" si="3"/>
        <v>120+</v>
      </c>
      <c r="L242" s="66" t="s">
        <v>5021</v>
      </c>
    </row>
    <row r="243" spans="1:12" x14ac:dyDescent="0.2">
      <c r="A243" s="66">
        <v>320711</v>
      </c>
      <c r="B243" s="87">
        <v>42767</v>
      </c>
      <c r="C243" s="66" t="s">
        <v>42</v>
      </c>
      <c r="D243" s="66">
        <f>'TOTAL PORTAFOLIO'!$B$1</f>
        <v>1469022777.9768236</v>
      </c>
      <c r="E243" s="68">
        <v>41601.39</v>
      </c>
      <c r="F243" s="68">
        <v>41601.39</v>
      </c>
      <c r="G243" s="68">
        <v>0</v>
      </c>
      <c r="H243" s="68">
        <v>0</v>
      </c>
      <c r="I243" s="68">
        <v>0</v>
      </c>
      <c r="J243" s="68">
        <v>41601.39</v>
      </c>
      <c r="K243" s="66" t="str">
        <f t="shared" si="3"/>
        <v>31-60</v>
      </c>
      <c r="L243" s="66" t="s">
        <v>3804</v>
      </c>
    </row>
    <row r="244" spans="1:12" x14ac:dyDescent="0.2">
      <c r="A244" s="66">
        <v>339879</v>
      </c>
      <c r="B244" s="87">
        <v>42767</v>
      </c>
      <c r="C244" s="66" t="s">
        <v>42</v>
      </c>
      <c r="D244" s="66">
        <f>'TOTAL PORTAFOLIO'!$B$1</f>
        <v>1469022777.9768236</v>
      </c>
      <c r="E244" s="68">
        <v>41435.58</v>
      </c>
      <c r="F244" s="68">
        <v>41435.58</v>
      </c>
      <c r="G244" s="68">
        <v>0</v>
      </c>
      <c r="H244" s="68">
        <v>0</v>
      </c>
      <c r="I244" s="68">
        <v>0</v>
      </c>
      <c r="J244" s="68">
        <v>41435.58</v>
      </c>
      <c r="K244" s="66" t="str">
        <f t="shared" si="3"/>
        <v>31-60</v>
      </c>
      <c r="L244" s="66" t="s">
        <v>3804</v>
      </c>
    </row>
    <row r="245" spans="1:12" x14ac:dyDescent="0.2">
      <c r="A245" s="66">
        <v>318244</v>
      </c>
      <c r="B245" s="87">
        <v>42767</v>
      </c>
      <c r="C245" s="66" t="s">
        <v>43</v>
      </c>
      <c r="D245" s="66">
        <f>'TOTAL PORTAFOLIO'!$B$1</f>
        <v>1469022777.9768236</v>
      </c>
      <c r="E245" s="68">
        <v>41015.805288419942</v>
      </c>
      <c r="F245" s="68">
        <v>0</v>
      </c>
      <c r="G245" s="68">
        <v>0</v>
      </c>
      <c r="H245" s="68">
        <v>0</v>
      </c>
      <c r="I245" s="68">
        <v>816559.92999999993</v>
      </c>
      <c r="J245" s="68">
        <v>816559.92999999993</v>
      </c>
      <c r="K245" s="66" t="str">
        <f t="shared" si="3"/>
        <v>120+</v>
      </c>
      <c r="L245" s="66" t="s">
        <v>555</v>
      </c>
    </row>
    <row r="246" spans="1:12" x14ac:dyDescent="0.2">
      <c r="A246" s="66">
        <v>320755</v>
      </c>
      <c r="B246" s="87">
        <v>42767</v>
      </c>
      <c r="C246" s="66" t="s">
        <v>42</v>
      </c>
      <c r="D246" s="66">
        <f>'TOTAL PORTAFOLIO'!$B$1</f>
        <v>1469022777.9768236</v>
      </c>
      <c r="E246" s="68">
        <v>40936.879999999997</v>
      </c>
      <c r="F246" s="68">
        <v>40936.879999999997</v>
      </c>
      <c r="G246" s="68">
        <v>0</v>
      </c>
      <c r="H246" s="68">
        <v>0</v>
      </c>
      <c r="I246" s="68">
        <v>0</v>
      </c>
      <c r="J246" s="68">
        <v>40936.879999999997</v>
      </c>
      <c r="K246" s="66" t="str">
        <f t="shared" si="3"/>
        <v>31-60</v>
      </c>
      <c r="L246" s="66" t="s">
        <v>3804</v>
      </c>
    </row>
    <row r="247" spans="1:12" x14ac:dyDescent="0.2">
      <c r="A247" s="66">
        <v>361628</v>
      </c>
      <c r="B247" s="87">
        <v>42767</v>
      </c>
      <c r="C247" s="66" t="s">
        <v>42</v>
      </c>
      <c r="D247" s="66">
        <f>'TOTAL PORTAFOLIO'!$B$1</f>
        <v>1469022777.9768236</v>
      </c>
      <c r="E247" s="68">
        <v>40101.598191719197</v>
      </c>
      <c r="F247" s="68">
        <v>798359.51</v>
      </c>
      <c r="G247" s="68">
        <v>0</v>
      </c>
      <c r="H247" s="68">
        <v>0</v>
      </c>
      <c r="I247" s="68">
        <v>0</v>
      </c>
      <c r="J247" s="68">
        <v>798359.51</v>
      </c>
      <c r="K247" s="66" t="str">
        <f t="shared" si="3"/>
        <v>31-60</v>
      </c>
      <c r="L247" s="66" t="s">
        <v>555</v>
      </c>
    </row>
    <row r="248" spans="1:12" x14ac:dyDescent="0.2">
      <c r="A248" s="66">
        <v>320692</v>
      </c>
      <c r="B248" s="87">
        <v>42767</v>
      </c>
      <c r="C248" s="66" t="s">
        <v>42</v>
      </c>
      <c r="D248" s="66">
        <f>'TOTAL PORTAFOLIO'!$B$1</f>
        <v>1469022777.9768236</v>
      </c>
      <c r="E248" s="68">
        <v>39863.71</v>
      </c>
      <c r="F248" s="68">
        <v>39863.71</v>
      </c>
      <c r="G248" s="68">
        <v>0</v>
      </c>
      <c r="H248" s="68">
        <v>0</v>
      </c>
      <c r="I248" s="68">
        <v>0</v>
      </c>
      <c r="J248" s="68">
        <v>39863.71</v>
      </c>
      <c r="K248" s="66" t="str">
        <f t="shared" si="3"/>
        <v>31-60</v>
      </c>
      <c r="L248" s="66" t="s">
        <v>3804</v>
      </c>
    </row>
    <row r="249" spans="1:12" x14ac:dyDescent="0.2">
      <c r="A249" s="66">
        <v>338494</v>
      </c>
      <c r="B249" s="87">
        <v>42767</v>
      </c>
      <c r="C249" s="66" t="s">
        <v>43</v>
      </c>
      <c r="D249" s="66">
        <f>'TOTAL PORTAFOLIO'!$B$1</f>
        <v>1469022777.9768236</v>
      </c>
      <c r="E249" s="68">
        <v>39814.385563187549</v>
      </c>
      <c r="F249" s="68">
        <v>0</v>
      </c>
      <c r="G249" s="68">
        <v>0</v>
      </c>
      <c r="H249" s="68">
        <v>0</v>
      </c>
      <c r="I249" s="68">
        <v>792641.56</v>
      </c>
      <c r="J249" s="68">
        <v>792641.56</v>
      </c>
      <c r="K249" s="66" t="str">
        <f t="shared" si="3"/>
        <v>120+</v>
      </c>
      <c r="L249" s="66" t="s">
        <v>555</v>
      </c>
    </row>
    <row r="250" spans="1:12" x14ac:dyDescent="0.2">
      <c r="A250" s="66">
        <v>337990</v>
      </c>
      <c r="B250" s="87">
        <v>42767</v>
      </c>
      <c r="C250" s="66" t="s">
        <v>42</v>
      </c>
      <c r="D250" s="66">
        <f>'TOTAL PORTAFOLIO'!$B$1</f>
        <v>1469022777.9768236</v>
      </c>
      <c r="E250" s="68">
        <v>39474.199999999997</v>
      </c>
      <c r="F250" s="68">
        <v>0</v>
      </c>
      <c r="G250" s="68">
        <v>0</v>
      </c>
      <c r="H250" s="68">
        <v>39474.199999999997</v>
      </c>
      <c r="I250" s="68">
        <v>0</v>
      </c>
      <c r="J250" s="68">
        <v>39474.199999999997</v>
      </c>
      <c r="K250" s="66" t="str">
        <f t="shared" si="3"/>
        <v>91-120</v>
      </c>
      <c r="L250" s="66" t="s">
        <v>3804</v>
      </c>
    </row>
    <row r="251" spans="1:12" x14ac:dyDescent="0.2">
      <c r="A251" s="66">
        <v>19910</v>
      </c>
      <c r="B251" s="87">
        <v>42767</v>
      </c>
      <c r="C251" s="66" t="s">
        <v>43</v>
      </c>
      <c r="D251" s="66">
        <f>'TOTAL PORTAFOLIO'!$B$1</f>
        <v>1469022777.9768236</v>
      </c>
      <c r="E251" s="68">
        <v>39369.050500000019</v>
      </c>
      <c r="F251" s="68">
        <v>0</v>
      </c>
      <c r="G251" s="68">
        <v>0</v>
      </c>
      <c r="H251" s="68">
        <v>0</v>
      </c>
      <c r="I251" s="68">
        <v>39369.050500000019</v>
      </c>
      <c r="J251" s="68">
        <f>+F251+G251+H251+I251</f>
        <v>39369.050500000019</v>
      </c>
      <c r="K251" s="66" t="str">
        <f t="shared" si="3"/>
        <v>120+</v>
      </c>
      <c r="L251" s="66" t="s">
        <v>5021</v>
      </c>
    </row>
    <row r="252" spans="1:12" x14ac:dyDescent="0.2">
      <c r="A252" s="66">
        <v>19740</v>
      </c>
      <c r="B252" s="87">
        <v>42767</v>
      </c>
      <c r="C252" s="66" t="s">
        <v>42</v>
      </c>
      <c r="D252" s="66">
        <f>'TOTAL PORTAFOLIO'!$B$1</f>
        <v>1469022777.9768236</v>
      </c>
      <c r="E252" s="68">
        <v>39127.330559999995</v>
      </c>
      <c r="F252" s="68">
        <v>39127.330559999995</v>
      </c>
      <c r="G252" s="68">
        <v>0</v>
      </c>
      <c r="H252" s="68">
        <v>0</v>
      </c>
      <c r="I252" s="68">
        <v>0</v>
      </c>
      <c r="J252" s="68">
        <f>+F252+G252+H252+I252</f>
        <v>39127.330559999995</v>
      </c>
      <c r="K252" s="66" t="str">
        <f t="shared" si="3"/>
        <v>31-60</v>
      </c>
      <c r="L252" s="66" t="s">
        <v>5021</v>
      </c>
    </row>
    <row r="253" spans="1:12" x14ac:dyDescent="0.2">
      <c r="A253" s="66">
        <v>315309</v>
      </c>
      <c r="B253" s="87">
        <v>42767</v>
      </c>
      <c r="C253" s="66" t="s">
        <v>43</v>
      </c>
      <c r="D253" s="66">
        <f>'TOTAL PORTAFOLIO'!$B$1</f>
        <v>1469022777.9768236</v>
      </c>
      <c r="E253" s="68">
        <v>38454.595670937691</v>
      </c>
      <c r="F253" s="68">
        <v>0</v>
      </c>
      <c r="G253" s="68">
        <v>0</v>
      </c>
      <c r="H253" s="68">
        <v>339682.17</v>
      </c>
      <c r="I253" s="68">
        <v>425888.12</v>
      </c>
      <c r="J253" s="68">
        <v>765570.29</v>
      </c>
      <c r="K253" s="66" t="str">
        <f t="shared" si="3"/>
        <v>120+</v>
      </c>
      <c r="L253" s="66" t="s">
        <v>555</v>
      </c>
    </row>
    <row r="254" spans="1:12" x14ac:dyDescent="0.2">
      <c r="A254" s="66">
        <v>333264</v>
      </c>
      <c r="B254" s="87">
        <v>42767</v>
      </c>
      <c r="C254" s="66" t="s">
        <v>42</v>
      </c>
      <c r="D254" s="66">
        <f>'TOTAL PORTAFOLIO'!$B$1</f>
        <v>1469022777.9768236</v>
      </c>
      <c r="E254" s="68">
        <v>38158.14</v>
      </c>
      <c r="F254" s="68">
        <v>38158.14</v>
      </c>
      <c r="G254" s="68">
        <v>0</v>
      </c>
      <c r="H254" s="68">
        <v>0</v>
      </c>
      <c r="I254" s="68">
        <v>0</v>
      </c>
      <c r="J254" s="68">
        <v>38158.14</v>
      </c>
      <c r="K254" s="66" t="str">
        <f t="shared" si="3"/>
        <v>31-60</v>
      </c>
      <c r="L254" s="66" t="s">
        <v>3804</v>
      </c>
    </row>
    <row r="255" spans="1:12" x14ac:dyDescent="0.2">
      <c r="A255" s="66">
        <v>371039</v>
      </c>
      <c r="B255" s="87">
        <v>42767</v>
      </c>
      <c r="C255" s="66" t="s">
        <v>42</v>
      </c>
      <c r="D255" s="66">
        <f>'TOTAL PORTAFOLIO'!$B$1</f>
        <v>1469022777.9768236</v>
      </c>
      <c r="E255" s="68">
        <v>38121.221170100958</v>
      </c>
      <c r="F255" s="68">
        <v>758933.33</v>
      </c>
      <c r="G255" s="68">
        <v>0</v>
      </c>
      <c r="H255" s="68">
        <v>0</v>
      </c>
      <c r="I255" s="68">
        <v>0</v>
      </c>
      <c r="J255" s="68">
        <v>758933.33</v>
      </c>
      <c r="K255" s="66" t="str">
        <f t="shared" si="3"/>
        <v>31-60</v>
      </c>
      <c r="L255" s="66" t="s">
        <v>555</v>
      </c>
    </row>
    <row r="256" spans="1:12" x14ac:dyDescent="0.2">
      <c r="A256" s="66">
        <v>354286</v>
      </c>
      <c r="B256" s="87">
        <v>42767</v>
      </c>
      <c r="C256" s="66" t="s">
        <v>43</v>
      </c>
      <c r="D256" s="66">
        <f>'TOTAL PORTAFOLIO'!$B$1</f>
        <v>1469022777.9768236</v>
      </c>
      <c r="E256" s="68">
        <v>37721.4</v>
      </c>
      <c r="F256" s="68">
        <v>0</v>
      </c>
      <c r="G256" s="68">
        <v>0</v>
      </c>
      <c r="H256" s="68">
        <v>0</v>
      </c>
      <c r="I256" s="68">
        <v>37721.4</v>
      </c>
      <c r="J256" s="68">
        <v>37721.4</v>
      </c>
      <c r="K256" s="66" t="str">
        <f t="shared" si="3"/>
        <v>120+</v>
      </c>
      <c r="L256" s="66" t="s">
        <v>3804</v>
      </c>
    </row>
    <row r="257" spans="1:12" x14ac:dyDescent="0.2">
      <c r="A257" s="66">
        <v>315071</v>
      </c>
      <c r="B257" s="87">
        <v>42767</v>
      </c>
      <c r="C257" s="66" t="s">
        <v>42</v>
      </c>
      <c r="D257" s="66">
        <f>'TOTAL PORTAFOLIO'!$B$1</f>
        <v>1469022777.9768236</v>
      </c>
      <c r="E257" s="68">
        <v>37714.036195756089</v>
      </c>
      <c r="F257" s="68">
        <v>750826.92</v>
      </c>
      <c r="G257" s="68">
        <v>0</v>
      </c>
      <c r="H257" s="68">
        <v>0</v>
      </c>
      <c r="I257" s="68">
        <v>0</v>
      </c>
      <c r="J257" s="68">
        <v>750826.92</v>
      </c>
      <c r="K257" s="66" t="str">
        <f t="shared" si="3"/>
        <v>31-60</v>
      </c>
      <c r="L257" s="66" t="s">
        <v>555</v>
      </c>
    </row>
    <row r="258" spans="1:12" x14ac:dyDescent="0.2">
      <c r="A258" s="66">
        <v>333320</v>
      </c>
      <c r="B258" s="87">
        <v>42767</v>
      </c>
      <c r="C258" s="66" t="s">
        <v>43</v>
      </c>
      <c r="D258" s="66">
        <f>'TOTAL PORTAFOLIO'!$B$1</f>
        <v>1469022777.9768236</v>
      </c>
      <c r="E258" s="68">
        <v>37385.495327819881</v>
      </c>
      <c r="F258" s="68">
        <v>0</v>
      </c>
      <c r="G258" s="68">
        <v>0</v>
      </c>
      <c r="H258" s="68">
        <v>0</v>
      </c>
      <c r="I258" s="68">
        <v>744286.19</v>
      </c>
      <c r="J258" s="68">
        <v>744286.19</v>
      </c>
      <c r="K258" s="66" t="str">
        <f t="shared" si="3"/>
        <v>120+</v>
      </c>
      <c r="L258" s="66" t="s">
        <v>555</v>
      </c>
    </row>
    <row r="259" spans="1:12" x14ac:dyDescent="0.2">
      <c r="A259" s="66">
        <v>19892</v>
      </c>
      <c r="B259" s="87">
        <v>42767</v>
      </c>
      <c r="C259" s="66" t="s">
        <v>42</v>
      </c>
      <c r="D259" s="66">
        <f>'TOTAL PORTAFOLIO'!$B$1</f>
        <v>1469022777.9768236</v>
      </c>
      <c r="E259" s="68">
        <v>36814.008979999999</v>
      </c>
      <c r="F259" s="68">
        <v>36814.008979999999</v>
      </c>
      <c r="G259" s="68">
        <v>0</v>
      </c>
      <c r="H259" s="68">
        <v>0</v>
      </c>
      <c r="I259" s="68">
        <v>0</v>
      </c>
      <c r="J259" s="68">
        <f>+F259+G259+H259+I259</f>
        <v>36814.008979999999</v>
      </c>
      <c r="K259" s="66" t="str">
        <f t="shared" si="3"/>
        <v>31-60</v>
      </c>
      <c r="L259" s="66" t="s">
        <v>5021</v>
      </c>
    </row>
    <row r="260" spans="1:12" x14ac:dyDescent="0.2">
      <c r="A260" s="66">
        <v>350944</v>
      </c>
      <c r="B260" s="87">
        <v>42767</v>
      </c>
      <c r="C260" s="66" t="s">
        <v>42</v>
      </c>
      <c r="D260" s="66">
        <f>'TOTAL PORTAFOLIO'!$B$1</f>
        <v>1469022777.9768236</v>
      </c>
      <c r="E260" s="68">
        <v>36752.54</v>
      </c>
      <c r="F260" s="68">
        <v>0</v>
      </c>
      <c r="G260" s="68">
        <v>36752.54</v>
      </c>
      <c r="H260" s="68">
        <v>0</v>
      </c>
      <c r="I260" s="68">
        <v>0</v>
      </c>
      <c r="J260" s="68">
        <v>36752.54</v>
      </c>
      <c r="K260" s="66" t="str">
        <f t="shared" si="3"/>
        <v>61-90</v>
      </c>
      <c r="L260" s="66" t="s">
        <v>3804</v>
      </c>
    </row>
    <row r="261" spans="1:12" x14ac:dyDescent="0.2">
      <c r="A261" s="66">
        <v>341013</v>
      </c>
      <c r="B261" s="87">
        <v>42767</v>
      </c>
      <c r="C261" s="66" t="s">
        <v>42</v>
      </c>
      <c r="D261" s="66">
        <f>'TOTAL PORTAFOLIO'!$B$1</f>
        <v>1469022777.9768236</v>
      </c>
      <c r="E261" s="68">
        <v>36711.093785645564</v>
      </c>
      <c r="F261" s="68">
        <v>730859.92</v>
      </c>
      <c r="G261" s="68">
        <v>0</v>
      </c>
      <c r="H261" s="68">
        <v>0</v>
      </c>
      <c r="I261" s="68">
        <v>0</v>
      </c>
      <c r="J261" s="68">
        <v>730859.92</v>
      </c>
      <c r="K261" s="66" t="str">
        <f t="shared" ref="K261:K324" si="4">+IF(I261&gt;0,"120+",IF(H261&gt;0,"91-120",IF(G261&gt;0,"61-90",IF(F261&gt;0,"31-60","1-30"))))</f>
        <v>31-60</v>
      </c>
      <c r="L261" s="66" t="s">
        <v>555</v>
      </c>
    </row>
    <row r="262" spans="1:12" x14ac:dyDescent="0.2">
      <c r="A262" s="66">
        <v>324242</v>
      </c>
      <c r="B262" s="87">
        <v>42767</v>
      </c>
      <c r="C262" s="66" t="s">
        <v>42</v>
      </c>
      <c r="D262" s="66">
        <f>'TOTAL PORTAFOLIO'!$B$1</f>
        <v>1469022777.9768236</v>
      </c>
      <c r="E262" s="68">
        <v>36268.870000000003</v>
      </c>
      <c r="F262" s="68">
        <v>0</v>
      </c>
      <c r="G262" s="68">
        <v>36268.870000000003</v>
      </c>
      <c r="H262" s="68">
        <v>0</v>
      </c>
      <c r="I262" s="68">
        <v>0</v>
      </c>
      <c r="J262" s="68">
        <v>36268.870000000003</v>
      </c>
      <c r="K262" s="66" t="str">
        <f t="shared" si="4"/>
        <v>61-90</v>
      </c>
      <c r="L262" s="66" t="s">
        <v>3804</v>
      </c>
    </row>
    <row r="263" spans="1:12" x14ac:dyDescent="0.2">
      <c r="A263" s="66">
        <v>315317</v>
      </c>
      <c r="B263" s="87">
        <v>42767</v>
      </c>
      <c r="C263" s="66" t="s">
        <v>42</v>
      </c>
      <c r="D263" s="66">
        <f>'TOTAL PORTAFOLIO'!$B$1</f>
        <v>1469022777.9768236</v>
      </c>
      <c r="E263" s="68">
        <v>36230.478578892595</v>
      </c>
      <c r="F263" s="68">
        <v>721291.63</v>
      </c>
      <c r="G263" s="68">
        <v>0</v>
      </c>
      <c r="H263" s="68">
        <v>0</v>
      </c>
      <c r="I263" s="68">
        <v>0</v>
      </c>
      <c r="J263" s="68">
        <v>721291.63</v>
      </c>
      <c r="K263" s="66" t="str">
        <f t="shared" si="4"/>
        <v>31-60</v>
      </c>
      <c r="L263" s="66" t="s">
        <v>555</v>
      </c>
    </row>
    <row r="264" spans="1:12" x14ac:dyDescent="0.2">
      <c r="A264" s="66">
        <v>327169</v>
      </c>
      <c r="B264" s="87">
        <v>42767</v>
      </c>
      <c r="C264" s="66" t="s">
        <v>42</v>
      </c>
      <c r="D264" s="66">
        <f>'TOTAL PORTAFOLIO'!$B$1</f>
        <v>1469022777.9768236</v>
      </c>
      <c r="E264" s="68">
        <v>36214.19</v>
      </c>
      <c r="F264" s="68">
        <v>36214.19</v>
      </c>
      <c r="G264" s="68">
        <v>0</v>
      </c>
      <c r="H264" s="68">
        <v>0</v>
      </c>
      <c r="I264" s="68">
        <v>0</v>
      </c>
      <c r="J264" s="68">
        <v>36214.19</v>
      </c>
      <c r="K264" s="66" t="str">
        <f t="shared" si="4"/>
        <v>31-60</v>
      </c>
      <c r="L264" s="66" t="s">
        <v>3804</v>
      </c>
    </row>
    <row r="265" spans="1:12" x14ac:dyDescent="0.2">
      <c r="A265" s="66">
        <v>313234</v>
      </c>
      <c r="B265" s="87">
        <v>42767</v>
      </c>
      <c r="C265" s="66" t="s">
        <v>42</v>
      </c>
      <c r="D265" s="66">
        <f>'TOTAL PORTAFOLIO'!$B$1</f>
        <v>1469022777.9768236</v>
      </c>
      <c r="E265" s="68">
        <v>35928.034707459272</v>
      </c>
      <c r="F265" s="68">
        <v>715270.45</v>
      </c>
      <c r="G265" s="68">
        <v>0</v>
      </c>
      <c r="H265" s="68">
        <v>0</v>
      </c>
      <c r="I265" s="68">
        <v>0</v>
      </c>
      <c r="J265" s="68">
        <v>715270.45</v>
      </c>
      <c r="K265" s="66" t="str">
        <f t="shared" si="4"/>
        <v>31-60</v>
      </c>
      <c r="L265" s="66" t="s">
        <v>555</v>
      </c>
    </row>
    <row r="266" spans="1:12" x14ac:dyDescent="0.2">
      <c r="A266" s="66">
        <v>359850</v>
      </c>
      <c r="B266" s="87">
        <v>42767</v>
      </c>
      <c r="C266" s="66" t="s">
        <v>42</v>
      </c>
      <c r="D266" s="66">
        <f>'TOTAL PORTAFOLIO'!$B$1</f>
        <v>1469022777.9768236</v>
      </c>
      <c r="E266" s="68">
        <v>34522.790181304408</v>
      </c>
      <c r="F266" s="68">
        <v>0</v>
      </c>
      <c r="G266" s="68">
        <v>687294.25</v>
      </c>
      <c r="H266" s="68">
        <v>0</v>
      </c>
      <c r="I266" s="68">
        <v>0</v>
      </c>
      <c r="J266" s="68">
        <v>687294.25</v>
      </c>
      <c r="K266" s="66" t="str">
        <f t="shared" si="4"/>
        <v>61-90</v>
      </c>
      <c r="L266" s="66" t="s">
        <v>555</v>
      </c>
    </row>
    <row r="267" spans="1:12" x14ac:dyDescent="0.2">
      <c r="A267" s="66">
        <v>312420</v>
      </c>
      <c r="B267" s="87">
        <v>42767</v>
      </c>
      <c r="C267" s="66" t="s">
        <v>42</v>
      </c>
      <c r="D267" s="66">
        <f>'TOTAL PORTAFOLIO'!$B$1</f>
        <v>1469022777.9768236</v>
      </c>
      <c r="E267" s="68">
        <v>34493.453349801173</v>
      </c>
      <c r="F267" s="68">
        <v>140309.09</v>
      </c>
      <c r="G267" s="68">
        <v>546401.11</v>
      </c>
      <c r="H267" s="68">
        <v>0</v>
      </c>
      <c r="I267" s="68">
        <v>0</v>
      </c>
      <c r="J267" s="68">
        <v>686710.2</v>
      </c>
      <c r="K267" s="66" t="str">
        <f t="shared" si="4"/>
        <v>61-90</v>
      </c>
      <c r="L267" s="66" t="s">
        <v>555</v>
      </c>
    </row>
    <row r="268" spans="1:12" x14ac:dyDescent="0.2">
      <c r="A268" s="66">
        <v>335530</v>
      </c>
      <c r="B268" s="87">
        <v>42767</v>
      </c>
      <c r="C268" s="66" t="s">
        <v>42</v>
      </c>
      <c r="D268" s="66">
        <f>'TOTAL PORTAFOLIO'!$B$1</f>
        <v>1469022777.9768236</v>
      </c>
      <c r="E268" s="68">
        <v>34335.42</v>
      </c>
      <c r="F268" s="68">
        <v>0</v>
      </c>
      <c r="G268" s="68">
        <v>0</v>
      </c>
      <c r="H268" s="68">
        <v>34335.42</v>
      </c>
      <c r="I268" s="68">
        <v>0</v>
      </c>
      <c r="J268" s="68">
        <v>34335.42</v>
      </c>
      <c r="K268" s="66" t="str">
        <f t="shared" si="4"/>
        <v>91-120</v>
      </c>
      <c r="L268" s="66" t="s">
        <v>3804</v>
      </c>
    </row>
    <row r="269" spans="1:12" x14ac:dyDescent="0.2">
      <c r="A269" s="66">
        <v>317877</v>
      </c>
      <c r="B269" s="87">
        <v>42767</v>
      </c>
      <c r="C269" s="66" t="s">
        <v>43</v>
      </c>
      <c r="D269" s="66">
        <f>'TOTAL PORTAFOLIO'!$B$1</f>
        <v>1469022777.9768236</v>
      </c>
      <c r="E269" s="68">
        <v>34057.30625975311</v>
      </c>
      <c r="F269" s="68">
        <v>0</v>
      </c>
      <c r="G269" s="68">
        <v>0</v>
      </c>
      <c r="H269" s="68">
        <v>0</v>
      </c>
      <c r="I269" s="68">
        <v>678027.2</v>
      </c>
      <c r="J269" s="68">
        <v>678027.2</v>
      </c>
      <c r="K269" s="66" t="str">
        <f t="shared" si="4"/>
        <v>120+</v>
      </c>
      <c r="L269" s="66" t="s">
        <v>555</v>
      </c>
    </row>
    <row r="270" spans="1:12" x14ac:dyDescent="0.2">
      <c r="A270" s="66">
        <v>19872</v>
      </c>
      <c r="B270" s="87">
        <v>42767</v>
      </c>
      <c r="C270" s="66" t="s">
        <v>42</v>
      </c>
      <c r="D270" s="66">
        <f>'TOTAL PORTAFOLIO'!$B$1</f>
        <v>1469022777.9768236</v>
      </c>
      <c r="E270" s="68">
        <v>33310.522839999998</v>
      </c>
      <c r="F270" s="68">
        <v>0</v>
      </c>
      <c r="G270" s="68">
        <v>0</v>
      </c>
      <c r="H270" s="68">
        <v>0</v>
      </c>
      <c r="I270" s="68">
        <v>33310.522839999998</v>
      </c>
      <c r="J270" s="68">
        <f>+F270+G270+H270+I270</f>
        <v>33310.522839999998</v>
      </c>
      <c r="K270" s="66" t="str">
        <f t="shared" si="4"/>
        <v>120+</v>
      </c>
      <c r="L270" s="66" t="s">
        <v>5021</v>
      </c>
    </row>
    <row r="271" spans="1:12" x14ac:dyDescent="0.2">
      <c r="A271" s="66">
        <v>366725</v>
      </c>
      <c r="B271" s="87">
        <v>42767</v>
      </c>
      <c r="C271" s="66" t="s">
        <v>42</v>
      </c>
      <c r="D271" s="66">
        <f>'TOTAL PORTAFOLIO'!$B$1</f>
        <v>1469022777.9768236</v>
      </c>
      <c r="E271" s="68">
        <v>33091.202029346648</v>
      </c>
      <c r="F271" s="68">
        <v>0</v>
      </c>
      <c r="G271" s="68">
        <v>658793.59</v>
      </c>
      <c r="H271" s="68">
        <v>0</v>
      </c>
      <c r="I271" s="68">
        <v>0</v>
      </c>
      <c r="J271" s="68">
        <v>658793.59</v>
      </c>
      <c r="K271" s="66" t="str">
        <f t="shared" si="4"/>
        <v>61-90</v>
      </c>
      <c r="L271" s="66" t="s">
        <v>555</v>
      </c>
    </row>
    <row r="272" spans="1:12" x14ac:dyDescent="0.2">
      <c r="A272" s="66">
        <v>320761</v>
      </c>
      <c r="B272" s="87">
        <v>42767</v>
      </c>
      <c r="C272" s="66" t="s">
        <v>43</v>
      </c>
      <c r="D272" s="66">
        <f>'TOTAL PORTAFOLIO'!$B$1</f>
        <v>1469022777.9768236</v>
      </c>
      <c r="E272" s="68">
        <v>32403.18</v>
      </c>
      <c r="F272" s="68">
        <v>0</v>
      </c>
      <c r="G272" s="68">
        <v>0</v>
      </c>
      <c r="H272" s="68">
        <v>32403.18</v>
      </c>
      <c r="I272" s="68">
        <v>0</v>
      </c>
      <c r="J272" s="68">
        <v>32403.18</v>
      </c>
      <c r="K272" s="66" t="str">
        <f t="shared" si="4"/>
        <v>91-120</v>
      </c>
      <c r="L272" s="66" t="s">
        <v>3804</v>
      </c>
    </row>
    <row r="273" spans="1:12" x14ac:dyDescent="0.2">
      <c r="A273" s="66">
        <v>328586</v>
      </c>
      <c r="B273" s="87">
        <v>42767</v>
      </c>
      <c r="C273" s="66" t="s">
        <v>43</v>
      </c>
      <c r="D273" s="66">
        <f>'TOTAL PORTAFOLIO'!$B$1</f>
        <v>1469022777.9768236</v>
      </c>
      <c r="E273" s="68">
        <v>30466.618727757421</v>
      </c>
      <c r="F273" s="68">
        <v>0</v>
      </c>
      <c r="G273" s="68">
        <v>0</v>
      </c>
      <c r="H273" s="68">
        <v>0</v>
      </c>
      <c r="I273" s="68">
        <v>606542.28</v>
      </c>
      <c r="J273" s="68">
        <v>606542.28</v>
      </c>
      <c r="K273" s="66" t="str">
        <f t="shared" si="4"/>
        <v>120+</v>
      </c>
      <c r="L273" s="66" t="s">
        <v>555</v>
      </c>
    </row>
    <row r="274" spans="1:12" x14ac:dyDescent="0.2">
      <c r="A274" s="66">
        <v>359760</v>
      </c>
      <c r="B274" s="87">
        <v>42767</v>
      </c>
      <c r="C274" s="66" t="s">
        <v>42</v>
      </c>
      <c r="D274" s="66">
        <f>'TOTAL PORTAFOLIO'!$B$1</f>
        <v>1469022777.9768236</v>
      </c>
      <c r="E274" s="68">
        <v>30450.456722955641</v>
      </c>
      <c r="F274" s="68">
        <v>0</v>
      </c>
      <c r="G274" s="68">
        <v>606220.52</v>
      </c>
      <c r="H274" s="68">
        <v>0</v>
      </c>
      <c r="I274" s="68">
        <v>0</v>
      </c>
      <c r="J274" s="68">
        <v>606220.52</v>
      </c>
      <c r="K274" s="66" t="str">
        <f t="shared" si="4"/>
        <v>61-90</v>
      </c>
      <c r="L274" s="66" t="s">
        <v>555</v>
      </c>
    </row>
    <row r="275" spans="1:12" x14ac:dyDescent="0.2">
      <c r="A275" s="66">
        <v>370390</v>
      </c>
      <c r="B275" s="87">
        <v>42767</v>
      </c>
      <c r="C275" s="66" t="s">
        <v>42</v>
      </c>
      <c r="D275" s="66">
        <f>'TOTAL PORTAFOLIO'!$B$1</f>
        <v>1469022777.9768236</v>
      </c>
      <c r="E275" s="68">
        <v>30290.146171037974</v>
      </c>
      <c r="F275" s="68">
        <v>603028.99</v>
      </c>
      <c r="G275" s="68">
        <v>0</v>
      </c>
      <c r="H275" s="68">
        <v>0</v>
      </c>
      <c r="I275" s="68">
        <v>0</v>
      </c>
      <c r="J275" s="68">
        <v>603028.99</v>
      </c>
      <c r="K275" s="66" t="str">
        <f t="shared" si="4"/>
        <v>31-60</v>
      </c>
      <c r="L275" s="66" t="s">
        <v>555</v>
      </c>
    </row>
    <row r="276" spans="1:12" x14ac:dyDescent="0.2">
      <c r="A276" s="66">
        <v>320638</v>
      </c>
      <c r="B276" s="87">
        <v>42767</v>
      </c>
      <c r="C276" s="66" t="s">
        <v>42</v>
      </c>
      <c r="D276" s="66">
        <f>'TOTAL PORTAFOLIO'!$B$1</f>
        <v>1469022777.9768236</v>
      </c>
      <c r="E276" s="68">
        <v>30109.78</v>
      </c>
      <c r="F276" s="68">
        <v>30109.78</v>
      </c>
      <c r="G276" s="68">
        <v>0</v>
      </c>
      <c r="H276" s="68">
        <v>0</v>
      </c>
      <c r="I276" s="68">
        <v>0</v>
      </c>
      <c r="J276" s="68">
        <v>30109.78</v>
      </c>
      <c r="K276" s="66" t="str">
        <f t="shared" si="4"/>
        <v>31-60</v>
      </c>
      <c r="L276" s="66" t="s">
        <v>3804</v>
      </c>
    </row>
    <row r="277" spans="1:12" x14ac:dyDescent="0.2">
      <c r="A277" s="66">
        <v>320688</v>
      </c>
      <c r="B277" s="87">
        <v>42767</v>
      </c>
      <c r="C277" s="66" t="s">
        <v>43</v>
      </c>
      <c r="D277" s="66">
        <f>'TOTAL PORTAFOLIO'!$B$1</f>
        <v>1469022777.9768236</v>
      </c>
      <c r="E277" s="68">
        <v>30106.43</v>
      </c>
      <c r="F277" s="68">
        <v>0</v>
      </c>
      <c r="G277" s="68">
        <v>0</v>
      </c>
      <c r="H277" s="68">
        <v>0</v>
      </c>
      <c r="I277" s="68">
        <v>30106.43</v>
      </c>
      <c r="J277" s="68">
        <v>30106.43</v>
      </c>
      <c r="K277" s="66" t="str">
        <f t="shared" si="4"/>
        <v>120+</v>
      </c>
      <c r="L277" s="66" t="s">
        <v>3804</v>
      </c>
    </row>
    <row r="278" spans="1:12" x14ac:dyDescent="0.2">
      <c r="A278" s="66">
        <v>439385</v>
      </c>
      <c r="B278" s="87">
        <v>42767</v>
      </c>
      <c r="C278" s="66" t="s">
        <v>42</v>
      </c>
      <c r="D278" s="66">
        <f>'TOTAL PORTAFOLIO'!$B$1</f>
        <v>1469022777.9768236</v>
      </c>
      <c r="E278" s="68">
        <v>28366.99</v>
      </c>
      <c r="F278" s="68">
        <v>28366.99</v>
      </c>
      <c r="G278" s="68">
        <v>0</v>
      </c>
      <c r="H278" s="68">
        <v>0</v>
      </c>
      <c r="I278" s="68">
        <v>0</v>
      </c>
      <c r="J278" s="68">
        <v>28366.99</v>
      </c>
      <c r="K278" s="66" t="str">
        <f t="shared" si="4"/>
        <v>31-60</v>
      </c>
      <c r="L278" s="66" t="s">
        <v>3243</v>
      </c>
    </row>
    <row r="279" spans="1:12" x14ac:dyDescent="0.2">
      <c r="A279" s="66">
        <v>19292</v>
      </c>
      <c r="B279" s="87">
        <v>42767</v>
      </c>
      <c r="C279" s="66" t="s">
        <v>42</v>
      </c>
      <c r="D279" s="66">
        <f>'TOTAL PORTAFOLIO'!$B$1</f>
        <v>1469022777.9768236</v>
      </c>
      <c r="E279" s="68">
        <v>27951.592440000004</v>
      </c>
      <c r="F279" s="68">
        <v>0</v>
      </c>
      <c r="G279" s="68">
        <v>27951.592440000004</v>
      </c>
      <c r="H279" s="68">
        <v>0</v>
      </c>
      <c r="I279" s="68">
        <v>0</v>
      </c>
      <c r="J279" s="68">
        <f>+F279+G279+H279+I279</f>
        <v>27951.592440000004</v>
      </c>
      <c r="K279" s="66" t="str">
        <f t="shared" si="4"/>
        <v>61-90</v>
      </c>
      <c r="L279" s="66" t="s">
        <v>5021</v>
      </c>
    </row>
    <row r="280" spans="1:12" x14ac:dyDescent="0.2">
      <c r="A280" s="66">
        <v>349504</v>
      </c>
      <c r="B280" s="87">
        <v>42767</v>
      </c>
      <c r="C280" s="66" t="s">
        <v>43</v>
      </c>
      <c r="D280" s="66">
        <f>'TOTAL PORTAFOLIO'!$B$1</f>
        <v>1469022777.9768236</v>
      </c>
      <c r="E280" s="68">
        <v>27829.870724766854</v>
      </c>
      <c r="F280" s="68">
        <v>0</v>
      </c>
      <c r="G280" s="68">
        <v>0</v>
      </c>
      <c r="H280" s="68">
        <v>0</v>
      </c>
      <c r="I280" s="68">
        <v>554048.79</v>
      </c>
      <c r="J280" s="68">
        <v>554048.79</v>
      </c>
      <c r="K280" s="66" t="str">
        <f t="shared" si="4"/>
        <v>120+</v>
      </c>
      <c r="L280" s="66" t="s">
        <v>555</v>
      </c>
    </row>
    <row r="281" spans="1:12" x14ac:dyDescent="0.2">
      <c r="A281" s="66">
        <v>316616</v>
      </c>
      <c r="B281" s="87">
        <v>42767</v>
      </c>
      <c r="C281" s="66" t="s">
        <v>42</v>
      </c>
      <c r="D281" s="66">
        <f>'TOTAL PORTAFOLIO'!$B$1</f>
        <v>1469022777.9768236</v>
      </c>
      <c r="E281" s="68">
        <v>27795.73692826309</v>
      </c>
      <c r="F281" s="68">
        <v>553369.24</v>
      </c>
      <c r="G281" s="68">
        <v>0</v>
      </c>
      <c r="H281" s="68">
        <v>0</v>
      </c>
      <c r="I281" s="68">
        <v>0</v>
      </c>
      <c r="J281" s="68">
        <v>553369.24</v>
      </c>
      <c r="K281" s="66" t="str">
        <f t="shared" si="4"/>
        <v>31-60</v>
      </c>
      <c r="L281" s="66" t="s">
        <v>555</v>
      </c>
    </row>
    <row r="282" spans="1:12" x14ac:dyDescent="0.2">
      <c r="A282" s="66">
        <v>310391</v>
      </c>
      <c r="B282" s="87">
        <v>42767</v>
      </c>
      <c r="C282" s="66" t="s">
        <v>43</v>
      </c>
      <c r="D282" s="66">
        <f>'TOTAL PORTAFOLIO'!$B$1</f>
        <v>1469022777.9768236</v>
      </c>
      <c r="E282" s="68">
        <v>27434.503362523283</v>
      </c>
      <c r="F282" s="68">
        <v>0</v>
      </c>
      <c r="G282" s="68">
        <v>0</v>
      </c>
      <c r="H282" s="68">
        <v>0</v>
      </c>
      <c r="I282" s="68">
        <v>546177.65</v>
      </c>
      <c r="J282" s="68">
        <v>546177.65</v>
      </c>
      <c r="K282" s="66" t="str">
        <f t="shared" si="4"/>
        <v>120+</v>
      </c>
      <c r="L282" s="66" t="s">
        <v>555</v>
      </c>
    </row>
    <row r="283" spans="1:12" x14ac:dyDescent="0.2">
      <c r="A283" s="66">
        <v>328146</v>
      </c>
      <c r="B283" s="87">
        <v>42767</v>
      </c>
      <c r="C283" s="66" t="s">
        <v>42</v>
      </c>
      <c r="D283" s="66">
        <f>'TOTAL PORTAFOLIO'!$B$1</f>
        <v>1469022777.9768236</v>
      </c>
      <c r="E283" s="68">
        <v>26480.9</v>
      </c>
      <c r="F283" s="68">
        <v>26480.9</v>
      </c>
      <c r="G283" s="68">
        <v>0</v>
      </c>
      <c r="H283" s="68">
        <v>0</v>
      </c>
      <c r="I283" s="68">
        <v>0</v>
      </c>
      <c r="J283" s="68">
        <v>26480.9</v>
      </c>
      <c r="K283" s="66" t="str">
        <f t="shared" si="4"/>
        <v>31-60</v>
      </c>
      <c r="L283" s="66" t="s">
        <v>3804</v>
      </c>
    </row>
    <row r="284" spans="1:12" x14ac:dyDescent="0.2">
      <c r="A284" s="66">
        <v>320290</v>
      </c>
      <c r="B284" s="87">
        <v>42767</v>
      </c>
      <c r="C284" s="66" t="s">
        <v>43</v>
      </c>
      <c r="D284" s="66">
        <f>'TOTAL PORTAFOLIO'!$B$1</f>
        <v>1469022777.9768236</v>
      </c>
      <c r="E284" s="68">
        <v>25791.787972242255</v>
      </c>
      <c r="F284" s="68">
        <v>0</v>
      </c>
      <c r="G284" s="68">
        <v>307463.57</v>
      </c>
      <c r="H284" s="68">
        <v>206010.21000000002</v>
      </c>
      <c r="I284" s="68">
        <v>0</v>
      </c>
      <c r="J284" s="68">
        <v>513473.78</v>
      </c>
      <c r="K284" s="66" t="str">
        <f t="shared" si="4"/>
        <v>91-120</v>
      </c>
      <c r="L284" s="66" t="s">
        <v>555</v>
      </c>
    </row>
    <row r="285" spans="1:12" x14ac:dyDescent="0.2">
      <c r="A285" s="66">
        <v>356383</v>
      </c>
      <c r="B285" s="87">
        <v>42767</v>
      </c>
      <c r="C285" s="66" t="s">
        <v>42</v>
      </c>
      <c r="D285" s="66">
        <f>'TOTAL PORTAFOLIO'!$B$1</f>
        <v>1469022777.9768236</v>
      </c>
      <c r="E285" s="68">
        <v>25397.963675598854</v>
      </c>
      <c r="F285" s="68">
        <v>505633.36</v>
      </c>
      <c r="G285" s="68">
        <v>0</v>
      </c>
      <c r="H285" s="68">
        <v>0</v>
      </c>
      <c r="I285" s="68">
        <v>0</v>
      </c>
      <c r="J285" s="68">
        <v>505633.36</v>
      </c>
      <c r="K285" s="66" t="str">
        <f t="shared" si="4"/>
        <v>31-60</v>
      </c>
      <c r="L285" s="66" t="s">
        <v>555</v>
      </c>
    </row>
    <row r="286" spans="1:12" x14ac:dyDescent="0.2">
      <c r="A286" s="66">
        <v>319695</v>
      </c>
      <c r="B286" s="87">
        <v>42767</v>
      </c>
      <c r="C286" s="66" t="s">
        <v>42</v>
      </c>
      <c r="D286" s="66">
        <f>'TOTAL PORTAFOLIO'!$B$1</f>
        <v>1469022777.9768236</v>
      </c>
      <c r="E286" s="68">
        <v>25264.061546184101</v>
      </c>
      <c r="F286" s="68">
        <v>502967.58</v>
      </c>
      <c r="G286" s="68">
        <v>0</v>
      </c>
      <c r="H286" s="68">
        <v>0</v>
      </c>
      <c r="I286" s="68">
        <v>0</v>
      </c>
      <c r="J286" s="68">
        <v>502967.58</v>
      </c>
      <c r="K286" s="66" t="str">
        <f t="shared" si="4"/>
        <v>31-60</v>
      </c>
      <c r="L286" s="66" t="s">
        <v>555</v>
      </c>
    </row>
    <row r="287" spans="1:12" x14ac:dyDescent="0.2">
      <c r="A287" s="66">
        <v>331031</v>
      </c>
      <c r="B287" s="87">
        <v>42767</v>
      </c>
      <c r="C287" s="66" t="s">
        <v>43</v>
      </c>
      <c r="D287" s="66">
        <f>'TOTAL PORTAFOLIO'!$B$1</f>
        <v>1469022777.9768236</v>
      </c>
      <c r="E287" s="68">
        <v>25227.134459380028</v>
      </c>
      <c r="F287" s="68">
        <v>0</v>
      </c>
      <c r="G287" s="68">
        <v>0</v>
      </c>
      <c r="H287" s="68">
        <v>0</v>
      </c>
      <c r="I287" s="68">
        <v>502232.42</v>
      </c>
      <c r="J287" s="68">
        <v>502232.42</v>
      </c>
      <c r="K287" s="66" t="str">
        <f t="shared" si="4"/>
        <v>120+</v>
      </c>
      <c r="L287" s="66" t="s">
        <v>555</v>
      </c>
    </row>
    <row r="288" spans="1:12" x14ac:dyDescent="0.2">
      <c r="A288" s="66">
        <v>320174</v>
      </c>
      <c r="B288" s="87">
        <v>42767</v>
      </c>
      <c r="C288" s="66" t="s">
        <v>43</v>
      </c>
      <c r="D288" s="66">
        <f>'TOTAL PORTAFOLIO'!$B$1</f>
        <v>1469022777.9768236</v>
      </c>
      <c r="E288" s="68">
        <v>25150.288586971561</v>
      </c>
      <c r="F288" s="68">
        <v>0</v>
      </c>
      <c r="G288" s="68">
        <v>0</v>
      </c>
      <c r="H288" s="68">
        <v>0</v>
      </c>
      <c r="I288" s="68">
        <v>500702.54</v>
      </c>
      <c r="J288" s="68">
        <v>500702.54</v>
      </c>
      <c r="K288" s="66" t="str">
        <f t="shared" si="4"/>
        <v>120+</v>
      </c>
      <c r="L288" s="66" t="s">
        <v>555</v>
      </c>
    </row>
    <row r="289" spans="1:12" x14ac:dyDescent="0.2">
      <c r="A289" s="66">
        <v>340752</v>
      </c>
      <c r="B289" s="87">
        <v>42767</v>
      </c>
      <c r="C289" s="66" t="s">
        <v>43</v>
      </c>
      <c r="D289" s="66">
        <f>'TOTAL PORTAFOLIO'!$B$1</f>
        <v>1469022777.9768236</v>
      </c>
      <c r="E289" s="68">
        <v>24410.58</v>
      </c>
      <c r="F289" s="68">
        <v>0</v>
      </c>
      <c r="G289" s="68">
        <v>0</v>
      </c>
      <c r="H289" s="68">
        <v>0</v>
      </c>
      <c r="I289" s="68">
        <v>24410.58</v>
      </c>
      <c r="J289" s="68">
        <v>24410.58</v>
      </c>
      <c r="K289" s="66" t="str">
        <f t="shared" si="4"/>
        <v>120+</v>
      </c>
      <c r="L289" s="66" t="s">
        <v>3243</v>
      </c>
    </row>
    <row r="290" spans="1:12" x14ac:dyDescent="0.2">
      <c r="A290" s="66">
        <v>354403</v>
      </c>
      <c r="B290" s="87">
        <v>42767</v>
      </c>
      <c r="C290" s="66" t="s">
        <v>43</v>
      </c>
      <c r="D290" s="66">
        <f>'TOTAL PORTAFOLIO'!$B$1</f>
        <v>1469022777.9768236</v>
      </c>
      <c r="E290" s="68">
        <v>23753.864951117677</v>
      </c>
      <c r="F290" s="68">
        <v>0</v>
      </c>
      <c r="G290" s="68">
        <v>472901.95</v>
      </c>
      <c r="H290" s="68">
        <v>0</v>
      </c>
      <c r="I290" s="68">
        <v>0</v>
      </c>
      <c r="J290" s="68">
        <v>472901.95</v>
      </c>
      <c r="K290" s="66" t="str">
        <f t="shared" si="4"/>
        <v>61-90</v>
      </c>
      <c r="L290" s="66" t="s">
        <v>555</v>
      </c>
    </row>
    <row r="291" spans="1:12" x14ac:dyDescent="0.2">
      <c r="A291" s="66">
        <v>334901</v>
      </c>
      <c r="B291" s="87">
        <v>42767</v>
      </c>
      <c r="C291" s="66" t="s">
        <v>42</v>
      </c>
      <c r="D291" s="66">
        <f>'TOTAL PORTAFOLIO'!$B$1</f>
        <v>1469022777.9768236</v>
      </c>
      <c r="E291" s="68">
        <v>23574.58554199792</v>
      </c>
      <c r="F291" s="68">
        <v>469332.78</v>
      </c>
      <c r="G291" s="68">
        <v>0</v>
      </c>
      <c r="H291" s="68">
        <v>0</v>
      </c>
      <c r="I291" s="68">
        <v>0</v>
      </c>
      <c r="J291" s="68">
        <v>469332.78</v>
      </c>
      <c r="K291" s="66" t="str">
        <f t="shared" si="4"/>
        <v>31-60</v>
      </c>
      <c r="L291" s="66" t="s">
        <v>555</v>
      </c>
    </row>
    <row r="292" spans="1:12" x14ac:dyDescent="0.2">
      <c r="A292" s="66">
        <v>339212</v>
      </c>
      <c r="B292" s="87">
        <v>42767</v>
      </c>
      <c r="C292" s="66" t="s">
        <v>42</v>
      </c>
      <c r="D292" s="66">
        <f>'TOTAL PORTAFOLIO'!$B$1</f>
        <v>1469022777.9768236</v>
      </c>
      <c r="E292" s="68">
        <v>23222.04</v>
      </c>
      <c r="F292" s="68">
        <v>0</v>
      </c>
      <c r="G292" s="68">
        <v>23222.04</v>
      </c>
      <c r="H292" s="68">
        <v>0</v>
      </c>
      <c r="I292" s="68">
        <v>0</v>
      </c>
      <c r="J292" s="68">
        <v>23222.04</v>
      </c>
      <c r="K292" s="66" t="str">
        <f t="shared" si="4"/>
        <v>61-90</v>
      </c>
      <c r="L292" s="66" t="s">
        <v>3804</v>
      </c>
    </row>
    <row r="293" spans="1:12" x14ac:dyDescent="0.2">
      <c r="A293" s="66">
        <v>340113</v>
      </c>
      <c r="B293" s="87">
        <v>42767</v>
      </c>
      <c r="C293" s="66" t="s">
        <v>43</v>
      </c>
      <c r="D293" s="66">
        <f>'TOTAL PORTAFOLIO'!$B$1</f>
        <v>1469022777.9768236</v>
      </c>
      <c r="E293" s="68">
        <v>22403.627800268878</v>
      </c>
      <c r="F293" s="68">
        <v>0</v>
      </c>
      <c r="G293" s="68">
        <v>0</v>
      </c>
      <c r="H293" s="68">
        <v>0</v>
      </c>
      <c r="I293" s="68">
        <v>446020.86</v>
      </c>
      <c r="J293" s="68">
        <v>446020.86</v>
      </c>
      <c r="K293" s="66" t="str">
        <f t="shared" si="4"/>
        <v>120+</v>
      </c>
      <c r="L293" s="66" t="s">
        <v>555</v>
      </c>
    </row>
    <row r="294" spans="1:12" x14ac:dyDescent="0.2">
      <c r="A294" s="66">
        <v>309286</v>
      </c>
      <c r="B294" s="87">
        <v>42767</v>
      </c>
      <c r="C294" s="66" t="s">
        <v>43</v>
      </c>
      <c r="D294" s="66">
        <f>'TOTAL PORTAFOLIO'!$B$1</f>
        <v>1469022777.9768236</v>
      </c>
      <c r="E294" s="68">
        <v>22346.782509262612</v>
      </c>
      <c r="F294" s="68">
        <v>0</v>
      </c>
      <c r="G294" s="68">
        <v>0</v>
      </c>
      <c r="H294" s="68">
        <v>0</v>
      </c>
      <c r="I294" s="68">
        <v>444889.16</v>
      </c>
      <c r="J294" s="68">
        <v>444889.16</v>
      </c>
      <c r="K294" s="66" t="str">
        <f t="shared" si="4"/>
        <v>120+</v>
      </c>
      <c r="L294" s="66" t="s">
        <v>555</v>
      </c>
    </row>
    <row r="295" spans="1:12" x14ac:dyDescent="0.2">
      <c r="A295" s="66">
        <v>312012</v>
      </c>
      <c r="B295" s="87">
        <v>42767</v>
      </c>
      <c r="C295" s="66" t="s">
        <v>43</v>
      </c>
      <c r="D295" s="66">
        <f>'TOTAL PORTAFOLIO'!$B$1</f>
        <v>1469022777.9768236</v>
      </c>
      <c r="E295" s="68">
        <v>21697.07</v>
      </c>
      <c r="F295" s="68">
        <v>0</v>
      </c>
      <c r="G295" s="68">
        <v>0</v>
      </c>
      <c r="H295" s="68">
        <v>0</v>
      </c>
      <c r="I295" s="68">
        <v>21697.07</v>
      </c>
      <c r="J295" s="68">
        <v>21697.07</v>
      </c>
      <c r="K295" s="66" t="str">
        <f t="shared" si="4"/>
        <v>120+</v>
      </c>
      <c r="L295" s="66" t="s">
        <v>5023</v>
      </c>
    </row>
    <row r="296" spans="1:12" x14ac:dyDescent="0.2">
      <c r="A296" s="66">
        <v>19737</v>
      </c>
      <c r="B296" s="87">
        <v>42767</v>
      </c>
      <c r="C296" s="66" t="s">
        <v>42</v>
      </c>
      <c r="D296" s="66">
        <f>'TOTAL PORTAFOLIO'!$B$1</f>
        <v>1469022777.9768236</v>
      </c>
      <c r="E296" s="68">
        <v>21394.816200000001</v>
      </c>
      <c r="F296" s="68">
        <v>21394.816200000001</v>
      </c>
      <c r="G296" s="68">
        <v>0</v>
      </c>
      <c r="H296" s="68">
        <v>0</v>
      </c>
      <c r="I296" s="68">
        <v>0</v>
      </c>
      <c r="J296" s="68">
        <f>+F296+G296+H296+I296</f>
        <v>21394.816200000001</v>
      </c>
      <c r="K296" s="66" t="str">
        <f t="shared" si="4"/>
        <v>31-60</v>
      </c>
      <c r="L296" s="66" t="s">
        <v>5021</v>
      </c>
    </row>
    <row r="297" spans="1:12" x14ac:dyDescent="0.2">
      <c r="A297" s="66">
        <v>355411</v>
      </c>
      <c r="B297" s="87">
        <v>42767</v>
      </c>
      <c r="C297" s="66" t="s">
        <v>42</v>
      </c>
      <c r="D297" s="66">
        <f>'TOTAL PORTAFOLIO'!$B$1</f>
        <v>1469022777.9768236</v>
      </c>
      <c r="E297" s="68">
        <v>20903.927266003611</v>
      </c>
      <c r="F297" s="68">
        <v>416164.19</v>
      </c>
      <c r="G297" s="68">
        <v>0</v>
      </c>
      <c r="H297" s="68">
        <v>0</v>
      </c>
      <c r="I297" s="68">
        <v>0</v>
      </c>
      <c r="J297" s="68">
        <v>416164.19</v>
      </c>
      <c r="K297" s="66" t="str">
        <f t="shared" si="4"/>
        <v>31-60</v>
      </c>
      <c r="L297" s="66" t="s">
        <v>555</v>
      </c>
    </row>
    <row r="298" spans="1:12" x14ac:dyDescent="0.2">
      <c r="A298" s="66">
        <v>351411</v>
      </c>
      <c r="B298" s="87">
        <v>42767</v>
      </c>
      <c r="C298" s="66" t="s">
        <v>42</v>
      </c>
      <c r="D298" s="66">
        <f>'TOTAL PORTAFOLIO'!$B$1</f>
        <v>1469022777.9768236</v>
      </c>
      <c r="E298" s="68">
        <v>20347.740000000002</v>
      </c>
      <c r="F298" s="68">
        <v>20347.740000000002</v>
      </c>
      <c r="G298" s="68">
        <v>0</v>
      </c>
      <c r="H298" s="68">
        <v>0</v>
      </c>
      <c r="I298" s="68">
        <v>0</v>
      </c>
      <c r="J298" s="68">
        <v>20347.740000000002</v>
      </c>
      <c r="K298" s="66" t="str">
        <f t="shared" si="4"/>
        <v>31-60</v>
      </c>
      <c r="L298" s="66" t="s">
        <v>3804</v>
      </c>
    </row>
    <row r="299" spans="1:12" x14ac:dyDescent="0.2">
      <c r="A299" s="66">
        <v>316316</v>
      </c>
      <c r="B299" s="87">
        <v>42767</v>
      </c>
      <c r="C299" s="66" t="s">
        <v>43</v>
      </c>
      <c r="D299" s="66">
        <f>'TOTAL PORTAFOLIO'!$B$1</f>
        <v>1469022777.9768236</v>
      </c>
      <c r="E299" s="68">
        <v>19969.59</v>
      </c>
      <c r="F299" s="68">
        <v>0</v>
      </c>
      <c r="G299" s="68">
        <v>0</v>
      </c>
      <c r="H299" s="68">
        <v>0</v>
      </c>
      <c r="I299" s="68">
        <v>19969.59</v>
      </c>
      <c r="J299" s="68">
        <v>19969.59</v>
      </c>
      <c r="K299" s="66" t="str">
        <f t="shared" si="4"/>
        <v>120+</v>
      </c>
      <c r="L299" s="66" t="s">
        <v>3804</v>
      </c>
    </row>
    <row r="300" spans="1:12" x14ac:dyDescent="0.2">
      <c r="A300" s="66">
        <v>378290</v>
      </c>
      <c r="B300" s="87">
        <v>42767</v>
      </c>
      <c r="C300" s="66" t="s">
        <v>43</v>
      </c>
      <c r="D300" s="66">
        <f>'TOTAL PORTAFOLIO'!$B$1</f>
        <v>1469022777.9768236</v>
      </c>
      <c r="E300" s="68">
        <v>19396.784654937524</v>
      </c>
      <c r="F300" s="68">
        <v>0</v>
      </c>
      <c r="G300" s="68">
        <v>0</v>
      </c>
      <c r="H300" s="68">
        <v>0</v>
      </c>
      <c r="I300" s="68">
        <v>386159.36000000004</v>
      </c>
      <c r="J300" s="68">
        <v>386159.36000000004</v>
      </c>
      <c r="K300" s="66" t="str">
        <f t="shared" si="4"/>
        <v>120+</v>
      </c>
      <c r="L300" s="66" t="s">
        <v>555</v>
      </c>
    </row>
    <row r="301" spans="1:12" x14ac:dyDescent="0.2">
      <c r="A301" s="66">
        <v>324104</v>
      </c>
      <c r="B301" s="87">
        <v>42767</v>
      </c>
      <c r="C301" s="66" t="s">
        <v>42</v>
      </c>
      <c r="D301" s="66">
        <f>'TOTAL PORTAFOLIO'!$B$1</f>
        <v>1469022777.9768236</v>
      </c>
      <c r="E301" s="68">
        <v>19151.393524410483</v>
      </c>
      <c r="F301" s="68">
        <v>0</v>
      </c>
      <c r="G301" s="68">
        <v>381274.01</v>
      </c>
      <c r="H301" s="68">
        <v>0</v>
      </c>
      <c r="I301" s="68">
        <v>0</v>
      </c>
      <c r="J301" s="68">
        <v>381274.01</v>
      </c>
      <c r="K301" s="66" t="str">
        <f t="shared" si="4"/>
        <v>61-90</v>
      </c>
      <c r="L301" s="66" t="s">
        <v>555</v>
      </c>
    </row>
    <row r="302" spans="1:12" x14ac:dyDescent="0.2">
      <c r="A302" s="66">
        <v>324276</v>
      </c>
      <c r="B302" s="87">
        <v>42767</v>
      </c>
      <c r="C302" s="66" t="s">
        <v>43</v>
      </c>
      <c r="D302" s="66">
        <f>'TOTAL PORTAFOLIO'!$B$1</f>
        <v>1469022777.9768236</v>
      </c>
      <c r="E302" s="68">
        <v>18750.22</v>
      </c>
      <c r="F302" s="68">
        <v>0</v>
      </c>
      <c r="G302" s="68">
        <v>0</v>
      </c>
      <c r="H302" s="68">
        <v>0</v>
      </c>
      <c r="I302" s="68">
        <v>18750.22</v>
      </c>
      <c r="J302" s="68">
        <v>18750.22</v>
      </c>
      <c r="K302" s="66" t="str">
        <f t="shared" si="4"/>
        <v>120+</v>
      </c>
      <c r="L302" s="66" t="s">
        <v>3804</v>
      </c>
    </row>
    <row r="303" spans="1:12" x14ac:dyDescent="0.2">
      <c r="A303" s="66">
        <v>358720</v>
      </c>
      <c r="B303" s="87">
        <v>42767</v>
      </c>
      <c r="C303" s="66" t="s">
        <v>43</v>
      </c>
      <c r="D303" s="66">
        <f>'TOTAL PORTAFOLIO'!$B$1</f>
        <v>1469022777.9768236</v>
      </c>
      <c r="E303" s="68">
        <v>18567.123187346097</v>
      </c>
      <c r="F303" s="68">
        <v>369642.11</v>
      </c>
      <c r="G303" s="68">
        <v>0</v>
      </c>
      <c r="H303" s="68">
        <v>0</v>
      </c>
      <c r="I303" s="68">
        <v>0</v>
      </c>
      <c r="J303" s="68">
        <v>369642.11</v>
      </c>
      <c r="K303" s="66" t="str">
        <f t="shared" si="4"/>
        <v>31-60</v>
      </c>
      <c r="L303" s="66" t="s">
        <v>555</v>
      </c>
    </row>
    <row r="304" spans="1:12" x14ac:dyDescent="0.2">
      <c r="A304" s="66">
        <v>310863</v>
      </c>
      <c r="B304" s="87">
        <v>42767</v>
      </c>
      <c r="C304" s="66" t="s">
        <v>42</v>
      </c>
      <c r="D304" s="66">
        <f>'TOTAL PORTAFOLIO'!$B$1</f>
        <v>1469022777.9768236</v>
      </c>
      <c r="E304" s="68">
        <v>18252.166520611387</v>
      </c>
      <c r="F304" s="68">
        <v>363371.82</v>
      </c>
      <c r="G304" s="68">
        <v>0</v>
      </c>
      <c r="H304" s="68">
        <v>0</v>
      </c>
      <c r="I304" s="68">
        <v>0</v>
      </c>
      <c r="J304" s="68">
        <v>363371.82</v>
      </c>
      <c r="K304" s="66" t="str">
        <f t="shared" si="4"/>
        <v>31-60</v>
      </c>
      <c r="L304" s="66" t="s">
        <v>555</v>
      </c>
    </row>
    <row r="305" spans="1:12" x14ac:dyDescent="0.2">
      <c r="A305" s="66">
        <v>348349</v>
      </c>
      <c r="B305" s="87">
        <v>42767</v>
      </c>
      <c r="C305" s="66" t="s">
        <v>42</v>
      </c>
      <c r="D305" s="66">
        <f>'TOTAL PORTAFOLIO'!$B$1</f>
        <v>1469022777.9768236</v>
      </c>
      <c r="E305" s="68">
        <v>18070.564978591374</v>
      </c>
      <c r="F305" s="68">
        <v>359756.42</v>
      </c>
      <c r="G305" s="68">
        <v>0</v>
      </c>
      <c r="H305" s="68">
        <v>0</v>
      </c>
      <c r="I305" s="68">
        <v>0</v>
      </c>
      <c r="J305" s="68">
        <v>359756.42</v>
      </c>
      <c r="K305" s="66" t="str">
        <f t="shared" si="4"/>
        <v>31-60</v>
      </c>
      <c r="L305" s="66" t="s">
        <v>555</v>
      </c>
    </row>
    <row r="306" spans="1:12" x14ac:dyDescent="0.2">
      <c r="A306" s="66">
        <v>336067</v>
      </c>
      <c r="B306" s="87">
        <v>42767</v>
      </c>
      <c r="C306" s="66" t="s">
        <v>42</v>
      </c>
      <c r="D306" s="66">
        <f>'TOTAL PORTAFOLIO'!$B$1</f>
        <v>1469022777.9768236</v>
      </c>
      <c r="E306" s="68">
        <v>18067.988179591091</v>
      </c>
      <c r="F306" s="68">
        <v>359705.12</v>
      </c>
      <c r="G306" s="68">
        <v>0</v>
      </c>
      <c r="H306" s="68">
        <v>0</v>
      </c>
      <c r="I306" s="68">
        <v>0</v>
      </c>
      <c r="J306" s="68">
        <v>359705.12</v>
      </c>
      <c r="K306" s="66" t="str">
        <f t="shared" si="4"/>
        <v>31-60</v>
      </c>
      <c r="L306" s="66" t="s">
        <v>555</v>
      </c>
    </row>
    <row r="307" spans="1:12" x14ac:dyDescent="0.2">
      <c r="A307" s="66">
        <v>335202</v>
      </c>
      <c r="B307" s="87">
        <v>42767</v>
      </c>
      <c r="C307" s="66" t="s">
        <v>42</v>
      </c>
      <c r="D307" s="66">
        <f>'TOTAL PORTAFOLIO'!$B$1</f>
        <v>1469022777.9768236</v>
      </c>
      <c r="E307" s="68">
        <v>17523.39</v>
      </c>
      <c r="F307" s="68">
        <v>0</v>
      </c>
      <c r="G307" s="68">
        <v>0</v>
      </c>
      <c r="H307" s="68">
        <v>17523.39</v>
      </c>
      <c r="I307" s="68">
        <v>0</v>
      </c>
      <c r="J307" s="68">
        <v>17523.39</v>
      </c>
      <c r="K307" s="66" t="str">
        <f t="shared" si="4"/>
        <v>91-120</v>
      </c>
      <c r="L307" s="66" t="s">
        <v>5023</v>
      </c>
    </row>
    <row r="308" spans="1:12" x14ac:dyDescent="0.2">
      <c r="A308" s="66">
        <v>366411</v>
      </c>
      <c r="B308" s="87">
        <v>42767</v>
      </c>
      <c r="C308" s="66" t="s">
        <v>43</v>
      </c>
      <c r="D308" s="66">
        <f>'TOTAL PORTAFOLIO'!$B$1</f>
        <v>1469022777.9768236</v>
      </c>
      <c r="E308" s="68">
        <v>16655.392995235423</v>
      </c>
      <c r="F308" s="68">
        <v>0</v>
      </c>
      <c r="G308" s="68">
        <v>0</v>
      </c>
      <c r="H308" s="68">
        <v>0</v>
      </c>
      <c r="I308" s="68">
        <v>331582.58</v>
      </c>
      <c r="J308" s="68">
        <v>331582.58</v>
      </c>
      <c r="K308" s="66" t="str">
        <f t="shared" si="4"/>
        <v>120+</v>
      </c>
      <c r="L308" s="66" t="s">
        <v>555</v>
      </c>
    </row>
    <row r="309" spans="1:12" x14ac:dyDescent="0.2">
      <c r="A309" s="66">
        <v>312268</v>
      </c>
      <c r="B309" s="87">
        <v>42767</v>
      </c>
      <c r="C309" s="66" t="s">
        <v>43</v>
      </c>
      <c r="D309" s="66">
        <f>'TOTAL PORTAFOLIO'!$B$1</f>
        <v>1469022777.9768236</v>
      </c>
      <c r="E309" s="68">
        <v>16485.3</v>
      </c>
      <c r="F309" s="68">
        <v>0</v>
      </c>
      <c r="G309" s="68">
        <v>0</v>
      </c>
      <c r="H309" s="68">
        <v>0</v>
      </c>
      <c r="I309" s="68">
        <v>16485.3</v>
      </c>
      <c r="J309" s="68">
        <v>16485.3</v>
      </c>
      <c r="K309" s="66" t="str">
        <f t="shared" si="4"/>
        <v>120+</v>
      </c>
      <c r="L309" s="66" t="s">
        <v>3742</v>
      </c>
    </row>
    <row r="310" spans="1:12" x14ac:dyDescent="0.2">
      <c r="A310" s="66">
        <v>357313</v>
      </c>
      <c r="B310" s="87">
        <v>42767</v>
      </c>
      <c r="C310" s="66" t="s">
        <v>42</v>
      </c>
      <c r="D310" s="66">
        <f>'TOTAL PORTAFOLIO'!$B$1</f>
        <v>1469022777.9768236</v>
      </c>
      <c r="E310" s="68">
        <v>16043.478577667991</v>
      </c>
      <c r="F310" s="68">
        <v>0</v>
      </c>
      <c r="G310" s="68">
        <v>319400.33</v>
      </c>
      <c r="H310" s="68">
        <v>0</v>
      </c>
      <c r="I310" s="68">
        <v>0</v>
      </c>
      <c r="J310" s="68">
        <v>319400.33</v>
      </c>
      <c r="K310" s="66" t="str">
        <f t="shared" si="4"/>
        <v>61-90</v>
      </c>
      <c r="L310" s="66" t="s">
        <v>555</v>
      </c>
    </row>
    <row r="311" spans="1:12" x14ac:dyDescent="0.2">
      <c r="A311" s="66">
        <v>316127</v>
      </c>
      <c r="B311" s="87">
        <v>42767</v>
      </c>
      <c r="C311" s="66" t="s">
        <v>42</v>
      </c>
      <c r="D311" s="66">
        <f>'TOTAL PORTAFOLIO'!$B$1</f>
        <v>1469022777.9768236</v>
      </c>
      <c r="E311" s="68">
        <v>15389.41</v>
      </c>
      <c r="F311" s="68">
        <v>0</v>
      </c>
      <c r="G311" s="68">
        <v>15389.41</v>
      </c>
      <c r="H311" s="68">
        <v>0</v>
      </c>
      <c r="I311" s="68">
        <v>0</v>
      </c>
      <c r="J311" s="68">
        <v>15389.41</v>
      </c>
      <c r="K311" s="66" t="str">
        <f t="shared" si="4"/>
        <v>61-90</v>
      </c>
      <c r="L311" s="66" t="s">
        <v>3742</v>
      </c>
    </row>
    <row r="312" spans="1:12" x14ac:dyDescent="0.2">
      <c r="A312" s="66">
        <v>348906</v>
      </c>
      <c r="B312" s="87">
        <v>42767</v>
      </c>
      <c r="C312" s="66" t="s">
        <v>42</v>
      </c>
      <c r="D312" s="66">
        <f>'TOTAL PORTAFOLIO'!$B$1</f>
        <v>1469022777.9768236</v>
      </c>
      <c r="E312" s="68">
        <v>15050.602761858576</v>
      </c>
      <c r="F312" s="68">
        <v>0</v>
      </c>
      <c r="G312" s="68">
        <v>0</v>
      </c>
      <c r="H312" s="68">
        <v>299633.74</v>
      </c>
      <c r="I312" s="68">
        <v>0</v>
      </c>
      <c r="J312" s="68">
        <v>299633.74</v>
      </c>
      <c r="K312" s="66" t="str">
        <f t="shared" si="4"/>
        <v>91-120</v>
      </c>
      <c r="L312" s="66" t="s">
        <v>555</v>
      </c>
    </row>
    <row r="313" spans="1:12" x14ac:dyDescent="0.2">
      <c r="A313" s="66">
        <v>314640</v>
      </c>
      <c r="B313" s="87">
        <v>42767</v>
      </c>
      <c r="C313" s="66" t="s">
        <v>43</v>
      </c>
      <c r="D313" s="66">
        <f>'TOTAL PORTAFOLIO'!$B$1</f>
        <v>1469022777.9768236</v>
      </c>
      <c r="E313" s="68">
        <v>14994.8</v>
      </c>
      <c r="F313" s="68">
        <v>0</v>
      </c>
      <c r="G313" s="68">
        <v>0</v>
      </c>
      <c r="H313" s="68">
        <v>0</v>
      </c>
      <c r="I313" s="68">
        <v>14994.8</v>
      </c>
      <c r="J313" s="68">
        <v>14994.8</v>
      </c>
      <c r="K313" s="66" t="str">
        <f t="shared" si="4"/>
        <v>120+</v>
      </c>
      <c r="L313" s="66" t="s">
        <v>5025</v>
      </c>
    </row>
    <row r="314" spans="1:12" x14ac:dyDescent="0.2">
      <c r="A314" s="66">
        <v>317742</v>
      </c>
      <c r="B314" s="87">
        <v>42767</v>
      </c>
      <c r="C314" s="66" t="s">
        <v>42</v>
      </c>
      <c r="D314" s="66">
        <f>'TOTAL PORTAFOLIO'!$B$1</f>
        <v>1469022777.9768236</v>
      </c>
      <c r="E314" s="68">
        <v>14888.407580340701</v>
      </c>
      <c r="F314" s="68">
        <v>296404.69</v>
      </c>
      <c r="G314" s="68">
        <v>0</v>
      </c>
      <c r="H314" s="68">
        <v>0</v>
      </c>
      <c r="I314" s="68">
        <v>0</v>
      </c>
      <c r="J314" s="68">
        <v>296404.69</v>
      </c>
      <c r="K314" s="66" t="str">
        <f t="shared" si="4"/>
        <v>31-60</v>
      </c>
      <c r="L314" s="66" t="s">
        <v>555</v>
      </c>
    </row>
    <row r="315" spans="1:12" x14ac:dyDescent="0.2">
      <c r="A315" s="66">
        <v>308401</v>
      </c>
      <c r="B315" s="87">
        <v>42767</v>
      </c>
      <c r="C315" s="66" t="s">
        <v>43</v>
      </c>
      <c r="D315" s="66">
        <f>'TOTAL PORTAFOLIO'!$B$1</f>
        <v>1469022777.9768236</v>
      </c>
      <c r="E315" s="68">
        <v>14553.62</v>
      </c>
      <c r="F315" s="68">
        <v>0</v>
      </c>
      <c r="G315" s="68">
        <v>0</v>
      </c>
      <c r="H315" s="68">
        <v>0</v>
      </c>
      <c r="I315" s="68">
        <v>14553.62</v>
      </c>
      <c r="J315" s="68">
        <v>14553.62</v>
      </c>
      <c r="K315" s="66" t="str">
        <f t="shared" si="4"/>
        <v>120+</v>
      </c>
      <c r="L315" s="66" t="s">
        <v>3243</v>
      </c>
    </row>
    <row r="316" spans="1:12" x14ac:dyDescent="0.2">
      <c r="A316" s="66">
        <v>309082</v>
      </c>
      <c r="B316" s="87">
        <v>42767</v>
      </c>
      <c r="C316" s="66" t="s">
        <v>43</v>
      </c>
      <c r="D316" s="66">
        <f>'TOTAL PORTAFOLIO'!$B$1</f>
        <v>1469022777.9768236</v>
      </c>
      <c r="E316" s="68">
        <v>14418.949999999999</v>
      </c>
      <c r="F316" s="68">
        <v>0</v>
      </c>
      <c r="G316" s="68">
        <v>0</v>
      </c>
      <c r="H316" s="68">
        <v>0</v>
      </c>
      <c r="I316" s="68">
        <v>14418.949999999999</v>
      </c>
      <c r="J316" s="68">
        <v>14418.949999999999</v>
      </c>
      <c r="K316" s="66" t="str">
        <f t="shared" si="4"/>
        <v>120+</v>
      </c>
      <c r="L316" s="66" t="s">
        <v>3742</v>
      </c>
    </row>
    <row r="317" spans="1:12" x14ac:dyDescent="0.2">
      <c r="A317" s="66">
        <v>314773</v>
      </c>
      <c r="B317" s="87">
        <v>42767</v>
      </c>
      <c r="C317" s="66" t="s">
        <v>43</v>
      </c>
      <c r="D317" s="66">
        <f>'TOTAL PORTAFOLIO'!$B$1</f>
        <v>1469022777.9768236</v>
      </c>
      <c r="E317" s="68">
        <v>14359.87</v>
      </c>
      <c r="F317" s="68">
        <v>0</v>
      </c>
      <c r="G317" s="68">
        <v>0</v>
      </c>
      <c r="H317" s="68">
        <v>0</v>
      </c>
      <c r="I317" s="68">
        <v>14359.87</v>
      </c>
      <c r="J317" s="68">
        <v>14359.87</v>
      </c>
      <c r="K317" s="66" t="str">
        <f t="shared" si="4"/>
        <v>120+</v>
      </c>
      <c r="L317" s="66" t="s">
        <v>3243</v>
      </c>
    </row>
    <row r="318" spans="1:12" x14ac:dyDescent="0.2">
      <c r="A318" s="66">
        <v>19727</v>
      </c>
      <c r="B318" s="87">
        <v>42767</v>
      </c>
      <c r="C318" s="66" t="s">
        <v>43</v>
      </c>
      <c r="D318" s="66">
        <f>'TOTAL PORTAFOLIO'!$B$1</f>
        <v>1469022777.9768236</v>
      </c>
      <c r="E318" s="68">
        <v>14351.853560000001</v>
      </c>
      <c r="F318" s="68">
        <v>0</v>
      </c>
      <c r="G318" s="68">
        <v>0</v>
      </c>
      <c r="H318" s="68">
        <v>0</v>
      </c>
      <c r="I318" s="68">
        <v>14351.853560000001</v>
      </c>
      <c r="J318" s="68">
        <f>+F318+G318+H318+I318</f>
        <v>14351.853560000001</v>
      </c>
      <c r="K318" s="66" t="str">
        <f t="shared" si="4"/>
        <v>120+</v>
      </c>
      <c r="L318" s="66" t="s">
        <v>5021</v>
      </c>
    </row>
    <row r="319" spans="1:12" x14ac:dyDescent="0.2">
      <c r="A319" s="66">
        <v>19796</v>
      </c>
      <c r="B319" s="87">
        <v>42767</v>
      </c>
      <c r="C319" s="66" t="s">
        <v>43</v>
      </c>
      <c r="D319" s="66">
        <f>'TOTAL PORTAFOLIO'!$B$1</f>
        <v>1469022777.9768236</v>
      </c>
      <c r="E319" s="68">
        <v>13517.310300000003</v>
      </c>
      <c r="F319" s="68">
        <v>0</v>
      </c>
      <c r="G319" s="68">
        <v>0</v>
      </c>
      <c r="H319" s="68">
        <v>0</v>
      </c>
      <c r="I319" s="68">
        <v>13517.310300000003</v>
      </c>
      <c r="J319" s="68">
        <f>+F319+G319+H319+I319</f>
        <v>13517.310300000003</v>
      </c>
      <c r="K319" s="66" t="str">
        <f t="shared" si="4"/>
        <v>120+</v>
      </c>
      <c r="L319" s="66" t="s">
        <v>5021</v>
      </c>
    </row>
    <row r="320" spans="1:12" x14ac:dyDescent="0.2">
      <c r="A320" s="66">
        <v>316264</v>
      </c>
      <c r="B320" s="87">
        <v>42767</v>
      </c>
      <c r="C320" s="66" t="s">
        <v>43</v>
      </c>
      <c r="D320" s="66">
        <f>'TOTAL PORTAFOLIO'!$B$1</f>
        <v>1469022777.9768236</v>
      </c>
      <c r="E320" s="68">
        <v>12899.28</v>
      </c>
      <c r="F320" s="68">
        <v>0</v>
      </c>
      <c r="G320" s="68">
        <v>0</v>
      </c>
      <c r="H320" s="68">
        <v>0</v>
      </c>
      <c r="I320" s="68">
        <v>12899.28</v>
      </c>
      <c r="J320" s="68">
        <v>12899.28</v>
      </c>
      <c r="K320" s="66" t="str">
        <f t="shared" si="4"/>
        <v>120+</v>
      </c>
      <c r="L320" s="66" t="s">
        <v>3243</v>
      </c>
    </row>
    <row r="321" spans="1:12" x14ac:dyDescent="0.2">
      <c r="A321" s="66">
        <v>360509</v>
      </c>
      <c r="B321" s="87">
        <v>42767</v>
      </c>
      <c r="C321" s="66" t="s">
        <v>42</v>
      </c>
      <c r="D321" s="66">
        <f>'TOTAL PORTAFOLIO'!$B$1</f>
        <v>1469022777.9768236</v>
      </c>
      <c r="E321" s="68">
        <v>12597.551394188249</v>
      </c>
      <c r="F321" s="68">
        <v>250797.36</v>
      </c>
      <c r="G321" s="68">
        <v>0</v>
      </c>
      <c r="H321" s="68">
        <v>0</v>
      </c>
      <c r="I321" s="68">
        <v>0</v>
      </c>
      <c r="J321" s="68">
        <v>250797.36</v>
      </c>
      <c r="K321" s="66" t="str">
        <f t="shared" si="4"/>
        <v>31-60</v>
      </c>
      <c r="L321" s="66" t="s">
        <v>555</v>
      </c>
    </row>
    <row r="322" spans="1:12" x14ac:dyDescent="0.2">
      <c r="A322" s="66">
        <v>317605</v>
      </c>
      <c r="B322" s="87">
        <v>42767</v>
      </c>
      <c r="C322" s="66" t="s">
        <v>42</v>
      </c>
      <c r="D322" s="66">
        <f>'TOTAL PORTAFOLIO'!$B$1</f>
        <v>1469022777.9768236</v>
      </c>
      <c r="E322" s="68">
        <v>12521.74</v>
      </c>
      <c r="F322" s="68">
        <v>12521.74</v>
      </c>
      <c r="G322" s="68">
        <v>0</v>
      </c>
      <c r="H322" s="68">
        <v>0</v>
      </c>
      <c r="I322" s="68">
        <v>0</v>
      </c>
      <c r="J322" s="68">
        <v>12521.74</v>
      </c>
      <c r="K322" s="66" t="str">
        <f t="shared" si="4"/>
        <v>31-60</v>
      </c>
      <c r="L322" s="66" t="s">
        <v>3243</v>
      </c>
    </row>
    <row r="323" spans="1:12" x14ac:dyDescent="0.2">
      <c r="A323" s="66">
        <v>327845</v>
      </c>
      <c r="B323" s="87">
        <v>42767</v>
      </c>
      <c r="C323" s="66" t="s">
        <v>43</v>
      </c>
      <c r="D323" s="66">
        <f>'TOTAL PORTAFOLIO'!$B$1</f>
        <v>1469022777.9768236</v>
      </c>
      <c r="E323" s="68">
        <v>12156.85</v>
      </c>
      <c r="F323" s="68">
        <v>0</v>
      </c>
      <c r="G323" s="68">
        <v>0</v>
      </c>
      <c r="H323" s="68">
        <v>0</v>
      </c>
      <c r="I323" s="68">
        <v>12156.85</v>
      </c>
      <c r="J323" s="68">
        <v>12156.85</v>
      </c>
      <c r="K323" s="66" t="str">
        <f t="shared" si="4"/>
        <v>120+</v>
      </c>
      <c r="L323" s="66" t="s">
        <v>3742</v>
      </c>
    </row>
    <row r="324" spans="1:12" x14ac:dyDescent="0.2">
      <c r="A324" s="66">
        <v>319500</v>
      </c>
      <c r="B324" s="87">
        <v>42767</v>
      </c>
      <c r="C324" s="66" t="s">
        <v>42</v>
      </c>
      <c r="D324" s="66">
        <f>'TOTAL PORTAFOLIO'!$B$1</f>
        <v>1469022777.9768236</v>
      </c>
      <c r="E324" s="68">
        <v>11896.433017310987</v>
      </c>
      <c r="F324" s="68">
        <v>0</v>
      </c>
      <c r="G324" s="68">
        <v>0</v>
      </c>
      <c r="H324" s="68">
        <v>236839.2</v>
      </c>
      <c r="I324" s="68">
        <v>0</v>
      </c>
      <c r="J324" s="68">
        <v>236839.2</v>
      </c>
      <c r="K324" s="66" t="str">
        <f t="shared" si="4"/>
        <v>91-120</v>
      </c>
      <c r="L324" s="66" t="s">
        <v>555</v>
      </c>
    </row>
    <row r="325" spans="1:12" x14ac:dyDescent="0.2">
      <c r="A325" s="66">
        <v>315799</v>
      </c>
      <c r="B325" s="87">
        <v>42767</v>
      </c>
      <c r="C325" s="66" t="s">
        <v>42</v>
      </c>
      <c r="D325" s="66">
        <f>'TOTAL PORTAFOLIO'!$B$1</f>
        <v>1469022777.9768236</v>
      </c>
      <c r="E325" s="68">
        <v>11732.378321192908</v>
      </c>
      <c r="F325" s="68">
        <v>233573.13</v>
      </c>
      <c r="G325" s="68">
        <v>0</v>
      </c>
      <c r="H325" s="68">
        <v>0</v>
      </c>
      <c r="I325" s="68">
        <v>0</v>
      </c>
      <c r="J325" s="68">
        <v>233573.13</v>
      </c>
      <c r="K325" s="66" t="str">
        <f t="shared" ref="K325:K366" si="5">+IF(I325&gt;0,"120+",IF(H325&gt;0,"91-120",IF(G325&gt;0,"61-90",IF(F325&gt;0,"31-60","1-30"))))</f>
        <v>31-60</v>
      </c>
      <c r="L325" s="66" t="s">
        <v>555</v>
      </c>
    </row>
    <row r="326" spans="1:12" x14ac:dyDescent="0.2">
      <c r="A326" s="66">
        <v>320336</v>
      </c>
      <c r="B326" s="87">
        <v>42767</v>
      </c>
      <c r="C326" s="66" t="s">
        <v>42</v>
      </c>
      <c r="D326" s="66">
        <f>'TOTAL PORTAFOLIO'!$B$1</f>
        <v>1469022777.9768236</v>
      </c>
      <c r="E326" s="68">
        <v>11592.46</v>
      </c>
      <c r="F326" s="68">
        <v>0</v>
      </c>
      <c r="G326" s="68">
        <v>11592.46</v>
      </c>
      <c r="H326" s="68">
        <v>0</v>
      </c>
      <c r="I326" s="68">
        <v>0</v>
      </c>
      <c r="J326" s="68">
        <v>11592.46</v>
      </c>
      <c r="K326" s="66" t="str">
        <f t="shared" si="5"/>
        <v>61-90</v>
      </c>
      <c r="L326" s="66" t="s">
        <v>3243</v>
      </c>
    </row>
    <row r="327" spans="1:12" x14ac:dyDescent="0.2">
      <c r="A327" s="66">
        <v>320009</v>
      </c>
      <c r="B327" s="87">
        <v>42767</v>
      </c>
      <c r="C327" s="66" t="s">
        <v>43</v>
      </c>
      <c r="D327" s="66">
        <f>'TOTAL PORTAFOLIO'!$B$1</f>
        <v>1469022777.9768236</v>
      </c>
      <c r="E327" s="68">
        <v>11174.828837231466</v>
      </c>
      <c r="F327" s="68">
        <v>0</v>
      </c>
      <c r="G327" s="68">
        <v>0</v>
      </c>
      <c r="H327" s="68">
        <v>0</v>
      </c>
      <c r="I327" s="68">
        <v>222473.2</v>
      </c>
      <c r="J327" s="68">
        <v>222473.2</v>
      </c>
      <c r="K327" s="66" t="str">
        <f t="shared" si="5"/>
        <v>120+</v>
      </c>
      <c r="L327" s="66" t="s">
        <v>555</v>
      </c>
    </row>
    <row r="328" spans="1:12" x14ac:dyDescent="0.2">
      <c r="A328" s="66">
        <v>18758</v>
      </c>
      <c r="B328" s="87">
        <v>42767</v>
      </c>
      <c r="C328" s="66" t="s">
        <v>43</v>
      </c>
      <c r="D328" s="66">
        <f>'TOTAL PORTAFOLIO'!$B$1</f>
        <v>1469022777.9768236</v>
      </c>
      <c r="E328" s="68">
        <v>10409.65454</v>
      </c>
      <c r="F328" s="68">
        <v>0</v>
      </c>
      <c r="G328" s="68">
        <v>0</v>
      </c>
      <c r="H328" s="68">
        <v>0</v>
      </c>
      <c r="I328" s="68">
        <v>10409.65454</v>
      </c>
      <c r="J328" s="68">
        <f>+F328+G328+H328+I328</f>
        <v>10409.65454</v>
      </c>
      <c r="K328" s="66" t="str">
        <f t="shared" si="5"/>
        <v>120+</v>
      </c>
      <c r="L328" s="66" t="s">
        <v>5021</v>
      </c>
    </row>
    <row r="329" spans="1:12" x14ac:dyDescent="0.2">
      <c r="A329" s="66">
        <v>19733</v>
      </c>
      <c r="B329" s="87">
        <v>42767</v>
      </c>
      <c r="C329" s="66" t="s">
        <v>42</v>
      </c>
      <c r="D329" s="66">
        <f>'TOTAL PORTAFOLIO'!$B$1</f>
        <v>1469022777.9768236</v>
      </c>
      <c r="E329" s="68">
        <v>10341.89662</v>
      </c>
      <c r="F329" s="68">
        <v>10341.89662</v>
      </c>
      <c r="G329" s="68">
        <v>0</v>
      </c>
      <c r="H329" s="68">
        <v>0</v>
      </c>
      <c r="I329" s="68">
        <v>0</v>
      </c>
      <c r="J329" s="68">
        <f>+F329+G329+H329+I329</f>
        <v>10341.89662</v>
      </c>
      <c r="K329" s="66" t="str">
        <f t="shared" si="5"/>
        <v>31-60</v>
      </c>
      <c r="L329" s="66" t="s">
        <v>5021</v>
      </c>
    </row>
    <row r="330" spans="1:12" x14ac:dyDescent="0.2">
      <c r="A330" s="66">
        <v>308882</v>
      </c>
      <c r="B330" s="87">
        <v>42767</v>
      </c>
      <c r="C330" s="66" t="s">
        <v>42</v>
      </c>
      <c r="D330" s="66">
        <f>'TOTAL PORTAFOLIO'!$B$1</f>
        <v>1469022777.9768236</v>
      </c>
      <c r="E330" s="68">
        <v>10234.19975592781</v>
      </c>
      <c r="F330" s="68">
        <v>0</v>
      </c>
      <c r="G330" s="68">
        <v>203746.76</v>
      </c>
      <c r="H330" s="68">
        <v>0</v>
      </c>
      <c r="I330" s="68">
        <v>0</v>
      </c>
      <c r="J330" s="68">
        <v>203746.76</v>
      </c>
      <c r="K330" s="66" t="str">
        <f t="shared" si="5"/>
        <v>61-90</v>
      </c>
      <c r="L330" s="66" t="s">
        <v>555</v>
      </c>
    </row>
    <row r="331" spans="1:12" x14ac:dyDescent="0.2">
      <c r="A331" s="66">
        <v>318243</v>
      </c>
      <c r="B331" s="87">
        <v>42767</v>
      </c>
      <c r="C331" s="66" t="s">
        <v>43</v>
      </c>
      <c r="D331" s="66">
        <f>'TOTAL PORTAFOLIO'!$B$1</f>
        <v>1469022777.9768236</v>
      </c>
      <c r="E331" s="68">
        <v>8186.107169002109</v>
      </c>
      <c r="F331" s="68">
        <v>0</v>
      </c>
      <c r="G331" s="68">
        <v>0</v>
      </c>
      <c r="H331" s="68">
        <v>0</v>
      </c>
      <c r="I331" s="68">
        <v>162972.47</v>
      </c>
      <c r="J331" s="68">
        <v>162972.47</v>
      </c>
      <c r="K331" s="66" t="str">
        <f t="shared" si="5"/>
        <v>120+</v>
      </c>
      <c r="L331" s="66" t="s">
        <v>555</v>
      </c>
    </row>
    <row r="332" spans="1:12" x14ac:dyDescent="0.2">
      <c r="A332" s="66">
        <v>318072</v>
      </c>
      <c r="B332" s="87">
        <v>42767</v>
      </c>
      <c r="C332" s="66" t="s">
        <v>43</v>
      </c>
      <c r="D332" s="66">
        <f>'TOTAL PORTAFOLIO'!$B$1</f>
        <v>1469022777.9768236</v>
      </c>
      <c r="E332" s="68">
        <v>8101.8428278928222</v>
      </c>
      <c r="F332" s="68">
        <v>0</v>
      </c>
      <c r="G332" s="68">
        <v>0</v>
      </c>
      <c r="H332" s="68">
        <v>0</v>
      </c>
      <c r="I332" s="68">
        <v>161294.9</v>
      </c>
      <c r="J332" s="68">
        <v>161294.9</v>
      </c>
      <c r="K332" s="66" t="str">
        <f t="shared" si="5"/>
        <v>120+</v>
      </c>
      <c r="L332" s="66" t="s">
        <v>555</v>
      </c>
    </row>
    <row r="333" spans="1:12" x14ac:dyDescent="0.2">
      <c r="A333" s="66">
        <v>19816</v>
      </c>
      <c r="B333" s="87">
        <v>42767</v>
      </c>
      <c r="C333" s="66" t="s">
        <v>42</v>
      </c>
      <c r="D333" s="66">
        <f>'TOTAL PORTAFOLIO'!$B$1</f>
        <v>1469022777.9768236</v>
      </c>
      <c r="E333" s="68">
        <v>7914.1987000000008</v>
      </c>
      <c r="F333" s="68">
        <v>0</v>
      </c>
      <c r="G333" s="68">
        <v>7914.1987000000008</v>
      </c>
      <c r="H333" s="68">
        <v>0</v>
      </c>
      <c r="I333" s="68">
        <v>0</v>
      </c>
      <c r="J333" s="68">
        <f>+F333+G333+H333+I333</f>
        <v>7914.1987000000008</v>
      </c>
      <c r="K333" s="66" t="str">
        <f t="shared" si="5"/>
        <v>61-90</v>
      </c>
      <c r="L333" s="66" t="s">
        <v>5021</v>
      </c>
    </row>
    <row r="334" spans="1:12" x14ac:dyDescent="0.2">
      <c r="A334" s="66">
        <v>314242</v>
      </c>
      <c r="B334" s="87">
        <v>42767</v>
      </c>
      <c r="C334" s="66" t="s">
        <v>43</v>
      </c>
      <c r="D334" s="66">
        <f>'TOTAL PORTAFOLIO'!$B$1</f>
        <v>1469022777.9768236</v>
      </c>
      <c r="E334" s="68">
        <v>7309.08</v>
      </c>
      <c r="F334" s="68">
        <v>0</v>
      </c>
      <c r="G334" s="68">
        <v>0</v>
      </c>
      <c r="H334" s="68">
        <v>0</v>
      </c>
      <c r="I334" s="68">
        <v>7309.08</v>
      </c>
      <c r="J334" s="68">
        <v>7309.08</v>
      </c>
      <c r="K334" s="66" t="str">
        <f t="shared" si="5"/>
        <v>120+</v>
      </c>
      <c r="L334" s="66" t="s">
        <v>3639</v>
      </c>
    </row>
    <row r="335" spans="1:12" x14ac:dyDescent="0.2">
      <c r="A335" s="66">
        <v>311268</v>
      </c>
      <c r="B335" s="87">
        <v>42767</v>
      </c>
      <c r="C335" s="66" t="s">
        <v>42</v>
      </c>
      <c r="D335" s="66">
        <f>'TOTAL PORTAFOLIO'!$B$1</f>
        <v>1469022777.9768236</v>
      </c>
      <c r="E335" s="68">
        <v>6962.1301553672256</v>
      </c>
      <c r="F335" s="68">
        <v>138605.01999999999</v>
      </c>
      <c r="G335" s="68">
        <v>0</v>
      </c>
      <c r="H335" s="68">
        <v>0</v>
      </c>
      <c r="I335" s="68">
        <v>0</v>
      </c>
      <c r="J335" s="68">
        <v>138605.01999999999</v>
      </c>
      <c r="K335" s="66" t="str">
        <f t="shared" si="5"/>
        <v>31-60</v>
      </c>
      <c r="L335" s="66" t="s">
        <v>555</v>
      </c>
    </row>
    <row r="336" spans="1:12" x14ac:dyDescent="0.2">
      <c r="A336" s="66">
        <v>310063</v>
      </c>
      <c r="B336" s="87">
        <v>42767</v>
      </c>
      <c r="C336" s="66" t="s">
        <v>43</v>
      </c>
      <c r="D336" s="66">
        <f>'TOTAL PORTAFOLIO'!$B$1</f>
        <v>1469022777.9768236</v>
      </c>
      <c r="E336" s="68">
        <v>6812.9555944507865</v>
      </c>
      <c r="F336" s="68">
        <v>0</v>
      </c>
      <c r="G336" s="68">
        <v>0</v>
      </c>
      <c r="H336" s="68">
        <v>0</v>
      </c>
      <c r="I336" s="68">
        <v>135635.19</v>
      </c>
      <c r="J336" s="68">
        <v>135635.19</v>
      </c>
      <c r="K336" s="66" t="str">
        <f t="shared" si="5"/>
        <v>120+</v>
      </c>
      <c r="L336" s="66" t="s">
        <v>555</v>
      </c>
    </row>
    <row r="337" spans="1:12" x14ac:dyDescent="0.2">
      <c r="A337" s="66">
        <v>341265</v>
      </c>
      <c r="B337" s="87">
        <v>42767</v>
      </c>
      <c r="C337" s="66" t="s">
        <v>42</v>
      </c>
      <c r="D337" s="66">
        <f>'TOTAL PORTAFOLIO'!$B$1</f>
        <v>1469022777.9768236</v>
      </c>
      <c r="E337" s="68">
        <v>6402.0591254055071</v>
      </c>
      <c r="F337" s="68">
        <v>0</v>
      </c>
      <c r="G337" s="68">
        <v>127454.89</v>
      </c>
      <c r="H337" s="68">
        <v>0</v>
      </c>
      <c r="I337" s="68">
        <v>0</v>
      </c>
      <c r="J337" s="68">
        <v>127454.89</v>
      </c>
      <c r="K337" s="66" t="str">
        <f t="shared" si="5"/>
        <v>61-90</v>
      </c>
      <c r="L337" s="66" t="s">
        <v>555</v>
      </c>
    </row>
    <row r="338" spans="1:12" x14ac:dyDescent="0.2">
      <c r="A338" s="66">
        <v>341618</v>
      </c>
      <c r="B338" s="87">
        <v>42767</v>
      </c>
      <c r="C338" s="66" t="s">
        <v>42</v>
      </c>
      <c r="D338" s="66">
        <f>'TOTAL PORTAFOLIO'!$B$1</f>
        <v>1469022777.9768236</v>
      </c>
      <c r="E338" s="68">
        <v>5955.8243444563313</v>
      </c>
      <c r="F338" s="68">
        <v>0</v>
      </c>
      <c r="G338" s="68">
        <v>118571.06</v>
      </c>
      <c r="H338" s="68">
        <v>0</v>
      </c>
      <c r="I338" s="68">
        <v>0</v>
      </c>
      <c r="J338" s="68">
        <v>118571.06</v>
      </c>
      <c r="K338" s="66" t="str">
        <f t="shared" si="5"/>
        <v>61-90</v>
      </c>
      <c r="L338" s="66" t="s">
        <v>555</v>
      </c>
    </row>
    <row r="339" spans="1:12" x14ac:dyDescent="0.2">
      <c r="A339" s="66">
        <v>19725</v>
      </c>
      <c r="B339" s="87">
        <v>42767</v>
      </c>
      <c r="C339" s="66" t="s">
        <v>42</v>
      </c>
      <c r="D339" s="66">
        <f>'TOTAL PORTAFOLIO'!$B$1</f>
        <v>1469022777.9768236</v>
      </c>
      <c r="E339" s="68">
        <v>5689.8744999999999</v>
      </c>
      <c r="F339" s="68">
        <v>5689.8744999999999</v>
      </c>
      <c r="G339" s="68">
        <v>0</v>
      </c>
      <c r="H339" s="68">
        <v>0</v>
      </c>
      <c r="I339" s="68">
        <v>0</v>
      </c>
      <c r="J339" s="68">
        <f>+F339+G339+H339+I339</f>
        <v>5689.8744999999999</v>
      </c>
      <c r="K339" s="66" t="str">
        <f t="shared" si="5"/>
        <v>31-60</v>
      </c>
      <c r="L339" s="66" t="s">
        <v>5021</v>
      </c>
    </row>
    <row r="340" spans="1:12" x14ac:dyDescent="0.2">
      <c r="A340" s="66">
        <v>332775</v>
      </c>
      <c r="B340" s="87">
        <v>42767</v>
      </c>
      <c r="C340" s="66" t="s">
        <v>42</v>
      </c>
      <c r="D340" s="66">
        <f>'TOTAL PORTAFOLIO'!$B$1</f>
        <v>1469022777.9768236</v>
      </c>
      <c r="E340" s="68">
        <v>5603.1991961174726</v>
      </c>
      <c r="F340" s="68">
        <v>111550.85</v>
      </c>
      <c r="G340" s="68">
        <v>0</v>
      </c>
      <c r="H340" s="68">
        <v>0</v>
      </c>
      <c r="I340" s="68">
        <v>0</v>
      </c>
      <c r="J340" s="68">
        <v>111550.85</v>
      </c>
      <c r="K340" s="66" t="str">
        <f t="shared" si="5"/>
        <v>31-60</v>
      </c>
      <c r="L340" s="66" t="s">
        <v>555</v>
      </c>
    </row>
    <row r="341" spans="1:12" x14ac:dyDescent="0.2">
      <c r="A341" s="66">
        <v>338015</v>
      </c>
      <c r="B341" s="87">
        <v>42767</v>
      </c>
      <c r="C341" s="66" t="s">
        <v>43</v>
      </c>
      <c r="D341" s="66">
        <f>'TOTAL PORTAFOLIO'!$B$1</f>
        <v>1469022777.9768236</v>
      </c>
      <c r="E341" s="68">
        <v>5599.3711678170503</v>
      </c>
      <c r="F341" s="68">
        <v>0</v>
      </c>
      <c r="G341" s="68">
        <v>111474.64</v>
      </c>
      <c r="H341" s="68">
        <v>0</v>
      </c>
      <c r="I341" s="68">
        <v>0</v>
      </c>
      <c r="J341" s="68">
        <v>111474.64</v>
      </c>
      <c r="K341" s="66" t="str">
        <f t="shared" si="5"/>
        <v>61-90</v>
      </c>
      <c r="L341" s="66" t="s">
        <v>555</v>
      </c>
    </row>
    <row r="342" spans="1:12" x14ac:dyDescent="0.2">
      <c r="A342" s="66">
        <v>312466</v>
      </c>
      <c r="B342" s="87">
        <v>42767</v>
      </c>
      <c r="C342" s="66" t="s">
        <v>42</v>
      </c>
      <c r="D342" s="66">
        <f>'TOTAL PORTAFOLIO'!$B$1</f>
        <v>1469022777.9768236</v>
      </c>
      <c r="E342" s="68">
        <v>5112.8574521634364</v>
      </c>
      <c r="F342" s="68">
        <v>101788.92</v>
      </c>
      <c r="G342" s="68">
        <v>0</v>
      </c>
      <c r="H342" s="68">
        <v>0</v>
      </c>
      <c r="I342" s="68">
        <v>0</v>
      </c>
      <c r="J342" s="68">
        <v>101788.92</v>
      </c>
      <c r="K342" s="66" t="str">
        <f t="shared" si="5"/>
        <v>31-60</v>
      </c>
      <c r="L342" s="66" t="s">
        <v>555</v>
      </c>
    </row>
    <row r="343" spans="1:12" x14ac:dyDescent="0.2">
      <c r="A343" s="66">
        <v>315481</v>
      </c>
      <c r="B343" s="87">
        <v>42767</v>
      </c>
      <c r="C343" s="66" t="s">
        <v>43</v>
      </c>
      <c r="D343" s="66">
        <f>'TOTAL PORTAFOLIO'!$B$1</f>
        <v>1469022777.9768236</v>
      </c>
      <c r="E343" s="68">
        <v>5018.118649152997</v>
      </c>
      <c r="F343" s="68">
        <v>0</v>
      </c>
      <c r="G343" s="68">
        <v>0</v>
      </c>
      <c r="H343" s="68">
        <v>0</v>
      </c>
      <c r="I343" s="68">
        <v>99902.82</v>
      </c>
      <c r="J343" s="68">
        <v>99902.82</v>
      </c>
      <c r="K343" s="66" t="str">
        <f t="shared" si="5"/>
        <v>120+</v>
      </c>
      <c r="L343" s="66" t="s">
        <v>555</v>
      </c>
    </row>
    <row r="344" spans="1:12" x14ac:dyDescent="0.2">
      <c r="A344" s="66">
        <v>319232</v>
      </c>
      <c r="B344" s="87">
        <v>42767</v>
      </c>
      <c r="C344" s="66" t="s">
        <v>42</v>
      </c>
      <c r="D344" s="66">
        <f>'TOTAL PORTAFOLIO'!$B$1</f>
        <v>1469022777.9768236</v>
      </c>
      <c r="E344" s="68">
        <v>4966.3752192472948</v>
      </c>
      <c r="F344" s="68">
        <v>0</v>
      </c>
      <c r="G344" s="68">
        <v>98872.69</v>
      </c>
      <c r="H344" s="68">
        <v>0</v>
      </c>
      <c r="I344" s="68">
        <v>0</v>
      </c>
      <c r="J344" s="68">
        <v>98872.69</v>
      </c>
      <c r="K344" s="66" t="str">
        <f t="shared" si="5"/>
        <v>61-90</v>
      </c>
      <c r="L344" s="66" t="s">
        <v>555</v>
      </c>
    </row>
    <row r="345" spans="1:12" x14ac:dyDescent="0.2">
      <c r="A345" s="66">
        <v>351436</v>
      </c>
      <c r="B345" s="87">
        <v>42767</v>
      </c>
      <c r="C345" s="66" t="s">
        <v>42</v>
      </c>
      <c r="D345" s="66">
        <f>'TOTAL PORTAFOLIO'!$B$1</f>
        <v>1469022777.9768236</v>
      </c>
      <c r="E345" s="68">
        <v>4908.59</v>
      </c>
      <c r="F345" s="68">
        <v>0</v>
      </c>
      <c r="G345" s="68">
        <v>4908.59</v>
      </c>
      <c r="H345" s="68">
        <v>0</v>
      </c>
      <c r="I345" s="68">
        <v>0</v>
      </c>
      <c r="J345" s="68">
        <v>4908.59</v>
      </c>
      <c r="K345" s="66" t="str">
        <f t="shared" si="5"/>
        <v>61-90</v>
      </c>
      <c r="L345" s="66" t="s">
        <v>3742</v>
      </c>
    </row>
    <row r="346" spans="1:12" x14ac:dyDescent="0.2">
      <c r="A346" s="66">
        <v>341660</v>
      </c>
      <c r="B346" s="87">
        <v>42767</v>
      </c>
      <c r="C346" s="66" t="s">
        <v>42</v>
      </c>
      <c r="D346" s="66">
        <f>'TOTAL PORTAFOLIO'!$B$1</f>
        <v>1469022777.9768236</v>
      </c>
      <c r="E346" s="68">
        <v>4777.7148553265033</v>
      </c>
      <c r="F346" s="68">
        <v>95116.76</v>
      </c>
      <c r="G346" s="68">
        <v>0</v>
      </c>
      <c r="H346" s="68">
        <v>0</v>
      </c>
      <c r="I346" s="68">
        <v>0</v>
      </c>
      <c r="J346" s="68">
        <v>95116.76</v>
      </c>
      <c r="K346" s="66" t="str">
        <f t="shared" si="5"/>
        <v>31-60</v>
      </c>
      <c r="L346" s="66" t="s">
        <v>555</v>
      </c>
    </row>
    <row r="347" spans="1:12" x14ac:dyDescent="0.2">
      <c r="A347" s="66">
        <v>339672</v>
      </c>
      <c r="B347" s="87">
        <v>42767</v>
      </c>
      <c r="C347" s="66" t="s">
        <v>42</v>
      </c>
      <c r="D347" s="66">
        <f>'TOTAL PORTAFOLIO'!$B$1</f>
        <v>1469022777.9768236</v>
      </c>
      <c r="E347" s="68">
        <v>4648.1726899122286</v>
      </c>
      <c r="F347" s="68">
        <v>92537.78</v>
      </c>
      <c r="G347" s="68">
        <v>0</v>
      </c>
      <c r="H347" s="68">
        <v>0</v>
      </c>
      <c r="I347" s="68">
        <v>0</v>
      </c>
      <c r="J347" s="68">
        <v>92537.78</v>
      </c>
      <c r="K347" s="66" t="str">
        <f t="shared" si="5"/>
        <v>31-60</v>
      </c>
      <c r="L347" s="66" t="s">
        <v>555</v>
      </c>
    </row>
    <row r="348" spans="1:12" x14ac:dyDescent="0.2">
      <c r="A348" s="66">
        <v>329807</v>
      </c>
      <c r="B348" s="87">
        <v>42767</v>
      </c>
      <c r="C348" s="66" t="s">
        <v>43</v>
      </c>
      <c r="D348" s="66">
        <f>'TOTAL PORTAFOLIO'!$B$1</f>
        <v>1469022777.9768236</v>
      </c>
      <c r="E348" s="68">
        <v>4557.0680274021888</v>
      </c>
      <c r="F348" s="68">
        <v>0</v>
      </c>
      <c r="G348" s="68">
        <v>0</v>
      </c>
      <c r="H348" s="68">
        <v>0</v>
      </c>
      <c r="I348" s="68">
        <v>90724.03</v>
      </c>
      <c r="J348" s="68">
        <v>90724.03</v>
      </c>
      <c r="K348" s="66" t="str">
        <f t="shared" si="5"/>
        <v>120+</v>
      </c>
      <c r="L348" s="66" t="s">
        <v>555</v>
      </c>
    </row>
    <row r="349" spans="1:12" x14ac:dyDescent="0.2">
      <c r="A349" s="66">
        <v>308460</v>
      </c>
      <c r="B349" s="87">
        <v>42767</v>
      </c>
      <c r="C349" s="66" t="s">
        <v>42</v>
      </c>
      <c r="D349" s="66">
        <f>'TOTAL PORTAFOLIO'!$B$1</f>
        <v>1469022777.9768236</v>
      </c>
      <c r="E349" s="68">
        <v>3379.8285218724573</v>
      </c>
      <c r="F349" s="68">
        <v>67287.05</v>
      </c>
      <c r="G349" s="68">
        <v>0</v>
      </c>
      <c r="H349" s="68">
        <v>0</v>
      </c>
      <c r="I349" s="68">
        <v>0</v>
      </c>
      <c r="J349" s="68">
        <v>67287.05</v>
      </c>
      <c r="K349" s="66" t="str">
        <f t="shared" si="5"/>
        <v>31-60</v>
      </c>
      <c r="L349" s="66" t="s">
        <v>555</v>
      </c>
    </row>
    <row r="350" spans="1:12" x14ac:dyDescent="0.2">
      <c r="A350" s="66">
        <v>313153</v>
      </c>
      <c r="B350" s="87">
        <v>42767</v>
      </c>
      <c r="C350" s="66" t="s">
        <v>43</v>
      </c>
      <c r="D350" s="66">
        <f>'TOTAL PORTAFOLIO'!$B$1</f>
        <v>1469022777.9768236</v>
      </c>
      <c r="E350" s="68">
        <v>3324.7548429663875</v>
      </c>
      <c r="F350" s="68">
        <v>0</v>
      </c>
      <c r="G350" s="68">
        <v>0</v>
      </c>
      <c r="H350" s="68">
        <v>0</v>
      </c>
      <c r="I350" s="68">
        <v>66190.62</v>
      </c>
      <c r="J350" s="68">
        <v>66190.62</v>
      </c>
      <c r="K350" s="66" t="str">
        <f t="shared" si="5"/>
        <v>120+</v>
      </c>
      <c r="L350" s="66" t="s">
        <v>555</v>
      </c>
    </row>
    <row r="351" spans="1:12" x14ac:dyDescent="0.2">
      <c r="A351" s="66">
        <v>333885</v>
      </c>
      <c r="B351" s="87">
        <v>42767</v>
      </c>
      <c r="C351" s="66" t="s">
        <v>43</v>
      </c>
      <c r="D351" s="66">
        <f>'TOTAL PORTAFOLIO'!$B$1</f>
        <v>1469022777.9768236</v>
      </c>
      <c r="E351" s="68">
        <v>3087.7059108402655</v>
      </c>
      <c r="F351" s="68">
        <v>0</v>
      </c>
      <c r="G351" s="68">
        <v>0</v>
      </c>
      <c r="H351" s="68">
        <v>0</v>
      </c>
      <c r="I351" s="68">
        <v>61471.350000000006</v>
      </c>
      <c r="J351" s="68">
        <v>61471.350000000006</v>
      </c>
      <c r="K351" s="66" t="str">
        <f t="shared" si="5"/>
        <v>120+</v>
      </c>
      <c r="L351" s="66" t="s">
        <v>555</v>
      </c>
    </row>
    <row r="352" spans="1:12" x14ac:dyDescent="0.2">
      <c r="A352" s="66">
        <v>315030</v>
      </c>
      <c r="B352" s="87">
        <v>42767</v>
      </c>
      <c r="C352" s="66" t="s">
        <v>42</v>
      </c>
      <c r="D352" s="66">
        <f>'TOTAL PORTAFOLIO'!$B$1</f>
        <v>1469022777.9768236</v>
      </c>
      <c r="E352" s="68">
        <v>2968.9149746271746</v>
      </c>
      <c r="F352" s="68">
        <v>0</v>
      </c>
      <c r="G352" s="68">
        <v>0</v>
      </c>
      <c r="H352" s="68">
        <v>59106.41</v>
      </c>
      <c r="I352" s="68">
        <v>0</v>
      </c>
      <c r="J352" s="68">
        <v>59106.41</v>
      </c>
      <c r="K352" s="66" t="str">
        <f t="shared" si="5"/>
        <v>91-120</v>
      </c>
      <c r="L352" s="66" t="s">
        <v>555</v>
      </c>
    </row>
    <row r="353" spans="1:12" x14ac:dyDescent="0.2">
      <c r="A353" s="66">
        <v>320673</v>
      </c>
      <c r="B353" s="87">
        <v>42767</v>
      </c>
      <c r="C353" s="66" t="s">
        <v>42</v>
      </c>
      <c r="D353" s="66">
        <f>'TOTAL PORTAFOLIO'!$B$1</f>
        <v>1469022777.9768236</v>
      </c>
      <c r="E353" s="68">
        <v>2902.61</v>
      </c>
      <c r="F353" s="68">
        <v>0</v>
      </c>
      <c r="G353" s="68">
        <v>2902.61</v>
      </c>
      <c r="H353" s="68">
        <v>0</v>
      </c>
      <c r="I353" s="68">
        <v>0</v>
      </c>
      <c r="J353" s="68">
        <v>2902.61</v>
      </c>
      <c r="K353" s="66" t="str">
        <f t="shared" si="5"/>
        <v>61-90</v>
      </c>
      <c r="L353" s="66" t="s">
        <v>3804</v>
      </c>
    </row>
    <row r="354" spans="1:12" x14ac:dyDescent="0.2">
      <c r="A354" s="66">
        <v>359691</v>
      </c>
      <c r="B354" s="87">
        <v>42767</v>
      </c>
      <c r="C354" s="66" t="s">
        <v>42</v>
      </c>
      <c r="D354" s="66">
        <f>'TOTAL PORTAFOLIO'!$B$1</f>
        <v>1469022777.9768236</v>
      </c>
      <c r="E354" s="68">
        <v>2243.1472298471945</v>
      </c>
      <c r="F354" s="68">
        <v>0</v>
      </c>
      <c r="G354" s="68">
        <v>0</v>
      </c>
      <c r="H354" s="68">
        <v>44657.52</v>
      </c>
      <c r="I354" s="68">
        <v>0</v>
      </c>
      <c r="J354" s="68">
        <v>44657.52</v>
      </c>
      <c r="K354" s="66" t="str">
        <f t="shared" si="5"/>
        <v>91-120</v>
      </c>
      <c r="L354" s="66" t="s">
        <v>555</v>
      </c>
    </row>
    <row r="355" spans="1:12" x14ac:dyDescent="0.2">
      <c r="A355" s="66">
        <v>320740</v>
      </c>
      <c r="B355" s="87">
        <v>42767</v>
      </c>
      <c r="C355" s="66" t="s">
        <v>42</v>
      </c>
      <c r="D355" s="66">
        <f>'TOTAL PORTAFOLIO'!$B$1</f>
        <v>1469022777.9768236</v>
      </c>
      <c r="E355" s="68">
        <v>1962.79</v>
      </c>
      <c r="F355" s="68">
        <v>1962.79</v>
      </c>
      <c r="G355" s="68">
        <v>0</v>
      </c>
      <c r="H355" s="68">
        <v>0</v>
      </c>
      <c r="I355" s="68">
        <v>0</v>
      </c>
      <c r="J355" s="68">
        <v>1962.79</v>
      </c>
      <c r="K355" s="66" t="str">
        <f t="shared" si="5"/>
        <v>31-60</v>
      </c>
      <c r="L355" s="66" t="s">
        <v>3804</v>
      </c>
    </row>
    <row r="356" spans="1:12" x14ac:dyDescent="0.2">
      <c r="A356" s="66">
        <v>334422</v>
      </c>
      <c r="B356" s="87">
        <v>42767</v>
      </c>
      <c r="C356" s="66" t="s">
        <v>43</v>
      </c>
      <c r="D356" s="66">
        <f>'TOTAL PORTAFOLIO'!$B$1</f>
        <v>1469022777.9768236</v>
      </c>
      <c r="E356" s="68">
        <v>1433.4084871579616</v>
      </c>
      <c r="F356" s="68">
        <v>0</v>
      </c>
      <c r="G356" s="68">
        <v>0</v>
      </c>
      <c r="H356" s="68">
        <v>0</v>
      </c>
      <c r="I356" s="68">
        <v>28536.9</v>
      </c>
      <c r="J356" s="68">
        <v>28536.9</v>
      </c>
      <c r="K356" s="66" t="str">
        <f t="shared" si="5"/>
        <v>120+</v>
      </c>
      <c r="L356" s="66" t="s">
        <v>555</v>
      </c>
    </row>
    <row r="357" spans="1:12" x14ac:dyDescent="0.2">
      <c r="A357" s="66">
        <v>309024</v>
      </c>
      <c r="B357" s="87">
        <v>42767</v>
      </c>
      <c r="C357" s="66" t="s">
        <v>43</v>
      </c>
      <c r="D357" s="66">
        <f>'TOTAL PORTAFOLIO'!$B$1</f>
        <v>1469022777.9768236</v>
      </c>
      <c r="E357" s="68">
        <v>1427.3653158572956</v>
      </c>
      <c r="F357" s="68">
        <v>0</v>
      </c>
      <c r="G357" s="68">
        <v>0</v>
      </c>
      <c r="H357" s="68">
        <v>0</v>
      </c>
      <c r="I357" s="68">
        <v>28416.59</v>
      </c>
      <c r="J357" s="68">
        <v>28416.59</v>
      </c>
      <c r="K357" s="66" t="str">
        <f t="shared" si="5"/>
        <v>120+</v>
      </c>
      <c r="L357" s="66" t="s">
        <v>555</v>
      </c>
    </row>
    <row r="358" spans="1:12" x14ac:dyDescent="0.2">
      <c r="A358" s="66">
        <v>19720</v>
      </c>
      <c r="B358" s="87">
        <v>42767</v>
      </c>
      <c r="C358" s="66" t="s">
        <v>42</v>
      </c>
      <c r="D358" s="66">
        <f>'TOTAL PORTAFOLIO'!$B$1</f>
        <v>1469022777.9768236</v>
      </c>
      <c r="E358" s="68">
        <v>1325.3594400000002</v>
      </c>
      <c r="F358" s="68">
        <v>0</v>
      </c>
      <c r="G358" s="68">
        <v>1325.3594400000002</v>
      </c>
      <c r="H358" s="68">
        <v>0</v>
      </c>
      <c r="I358" s="68">
        <v>0</v>
      </c>
      <c r="J358" s="68">
        <f>+F358+G358+H358+I358</f>
        <v>1325.3594400000002</v>
      </c>
      <c r="K358" s="66" t="str">
        <f t="shared" si="5"/>
        <v>61-90</v>
      </c>
      <c r="L358" s="66" t="s">
        <v>5021</v>
      </c>
    </row>
    <row r="359" spans="1:12" x14ac:dyDescent="0.2">
      <c r="A359" s="66">
        <v>315083</v>
      </c>
      <c r="B359" s="87">
        <v>42767</v>
      </c>
      <c r="C359" s="66" t="s">
        <v>42</v>
      </c>
      <c r="D359" s="66">
        <f>'TOTAL PORTAFOLIO'!$B$1</f>
        <v>1469022777.9768236</v>
      </c>
      <c r="E359" s="68">
        <v>1292.5736131424414</v>
      </c>
      <c r="F359" s="68">
        <v>25733.1</v>
      </c>
      <c r="G359" s="68">
        <v>0</v>
      </c>
      <c r="H359" s="68">
        <v>0</v>
      </c>
      <c r="I359" s="68">
        <v>0</v>
      </c>
      <c r="J359" s="68">
        <v>25733.1</v>
      </c>
      <c r="K359" s="66" t="str">
        <f t="shared" si="5"/>
        <v>31-60</v>
      </c>
      <c r="L359" s="66" t="s">
        <v>555</v>
      </c>
    </row>
    <row r="360" spans="1:12" x14ac:dyDescent="0.2">
      <c r="A360" s="66">
        <v>320728</v>
      </c>
      <c r="B360" s="87">
        <v>42767</v>
      </c>
      <c r="C360" s="66" t="s">
        <v>43</v>
      </c>
      <c r="D360" s="66">
        <f>'TOTAL PORTAFOLIO'!$B$1</f>
        <v>1469022777.9768236</v>
      </c>
      <c r="E360" s="68">
        <v>1240.74</v>
      </c>
      <c r="F360" s="68">
        <v>0</v>
      </c>
      <c r="G360" s="68">
        <v>0</v>
      </c>
      <c r="H360" s="68">
        <v>0</v>
      </c>
      <c r="I360" s="68">
        <v>1240.74</v>
      </c>
      <c r="J360" s="68">
        <v>1240.74</v>
      </c>
      <c r="K360" s="66" t="str">
        <f t="shared" si="5"/>
        <v>120+</v>
      </c>
      <c r="L360" s="66" t="s">
        <v>3804</v>
      </c>
    </row>
    <row r="361" spans="1:12" x14ac:dyDescent="0.2">
      <c r="A361" s="66">
        <v>320224</v>
      </c>
      <c r="B361" s="87">
        <v>42767</v>
      </c>
      <c r="C361" s="66" t="s">
        <v>43</v>
      </c>
      <c r="D361" s="66">
        <f>'TOTAL PORTAFOLIO'!$B$1</f>
        <v>1469022777.9768236</v>
      </c>
      <c r="E361" s="68">
        <v>1137.1203022253105</v>
      </c>
      <c r="F361" s="68">
        <v>0</v>
      </c>
      <c r="G361" s="68">
        <v>0</v>
      </c>
      <c r="H361" s="68">
        <v>0</v>
      </c>
      <c r="I361" s="68">
        <v>22638.27</v>
      </c>
      <c r="J361" s="68">
        <v>22638.27</v>
      </c>
      <c r="K361" s="66" t="str">
        <f t="shared" si="5"/>
        <v>120+</v>
      </c>
      <c r="L361" s="66" t="s">
        <v>555</v>
      </c>
    </row>
    <row r="362" spans="1:12" x14ac:dyDescent="0.2">
      <c r="A362" s="66">
        <v>309282</v>
      </c>
      <c r="B362" s="87">
        <v>42767</v>
      </c>
      <c r="C362" s="66" t="s">
        <v>43</v>
      </c>
      <c r="D362" s="66">
        <f>'TOTAL PORTAFOLIO'!$B$1</f>
        <v>1469022777.9768236</v>
      </c>
      <c r="E362" s="68">
        <v>1105.3669054218115</v>
      </c>
      <c r="F362" s="68">
        <v>22006.11</v>
      </c>
      <c r="G362" s="68">
        <v>0</v>
      </c>
      <c r="H362" s="68">
        <v>0</v>
      </c>
      <c r="I362" s="68">
        <v>0</v>
      </c>
      <c r="J362" s="68">
        <v>22006.11</v>
      </c>
      <c r="K362" s="66" t="str">
        <f t="shared" si="5"/>
        <v>31-60</v>
      </c>
      <c r="L362" s="66" t="s">
        <v>555</v>
      </c>
    </row>
    <row r="363" spans="1:12" x14ac:dyDescent="0.2">
      <c r="A363" s="66">
        <v>316735</v>
      </c>
      <c r="B363" s="87">
        <v>42767</v>
      </c>
      <c r="C363" s="66" t="s">
        <v>42</v>
      </c>
      <c r="D363" s="66">
        <f>'TOTAL PORTAFOLIO'!$B$1</f>
        <v>1469022777.9768236</v>
      </c>
      <c r="E363" s="68">
        <v>1054.53816381621</v>
      </c>
      <c r="F363" s="68">
        <v>20994.19</v>
      </c>
      <c r="G363" s="68">
        <v>0</v>
      </c>
      <c r="H363" s="68">
        <v>0</v>
      </c>
      <c r="I363" s="68">
        <v>0</v>
      </c>
      <c r="J363" s="68">
        <v>20994.19</v>
      </c>
      <c r="K363" s="66" t="str">
        <f t="shared" si="5"/>
        <v>31-60</v>
      </c>
      <c r="L363" s="66" t="s">
        <v>555</v>
      </c>
    </row>
    <row r="364" spans="1:12" x14ac:dyDescent="0.2">
      <c r="A364" s="66">
        <v>312217</v>
      </c>
      <c r="B364" s="87">
        <v>42767</v>
      </c>
      <c r="C364" s="66" t="s">
        <v>43</v>
      </c>
      <c r="D364" s="66">
        <f>'TOTAL PORTAFOLIO'!$B$1</f>
        <v>1469022777.9768236</v>
      </c>
      <c r="E364" s="68">
        <v>1000.6649819102732</v>
      </c>
      <c r="F364" s="68">
        <v>0</v>
      </c>
      <c r="G364" s="68">
        <v>0</v>
      </c>
      <c r="H364" s="68">
        <v>0</v>
      </c>
      <c r="I364" s="68">
        <v>19921.66</v>
      </c>
      <c r="J364" s="68">
        <v>19921.66</v>
      </c>
      <c r="K364" s="66" t="str">
        <f t="shared" si="5"/>
        <v>120+</v>
      </c>
      <c r="L364" s="66" t="s">
        <v>555</v>
      </c>
    </row>
    <row r="365" spans="1:12" x14ac:dyDescent="0.2">
      <c r="A365" s="66">
        <v>309931</v>
      </c>
      <c r="B365" s="87">
        <v>42767</v>
      </c>
      <c r="C365" s="66" t="s">
        <v>43</v>
      </c>
      <c r="D365" s="66">
        <f>'TOTAL PORTAFOLIO'!$B$1</f>
        <v>1469022777.9768236</v>
      </c>
      <c r="E365" s="68">
        <v>639.76092497050161</v>
      </c>
      <c r="F365" s="68">
        <v>0</v>
      </c>
      <c r="G365" s="68">
        <v>0</v>
      </c>
      <c r="H365" s="68">
        <v>0</v>
      </c>
      <c r="I365" s="68">
        <v>12736.63</v>
      </c>
      <c r="J365" s="68">
        <v>12736.63</v>
      </c>
      <c r="K365" s="66" t="str">
        <f t="shared" si="5"/>
        <v>120+</v>
      </c>
      <c r="L365" s="66" t="s">
        <v>555</v>
      </c>
    </row>
    <row r="366" spans="1:12" x14ac:dyDescent="0.2">
      <c r="A366" s="66">
        <v>338117</v>
      </c>
      <c r="B366" s="87">
        <v>42767</v>
      </c>
      <c r="C366" s="66" t="s">
        <v>42</v>
      </c>
      <c r="D366" s="66">
        <f>'TOTAL PORTAFOLIO'!$B$1</f>
        <v>1469022777.9768236</v>
      </c>
      <c r="E366" s="68">
        <v>71.033759107827919</v>
      </c>
      <c r="F366" s="68">
        <v>0</v>
      </c>
      <c r="G366" s="68">
        <v>1414.17</v>
      </c>
      <c r="H366" s="68">
        <v>0</v>
      </c>
      <c r="I366" s="68">
        <v>0</v>
      </c>
      <c r="J366" s="68">
        <v>1414.17</v>
      </c>
      <c r="K366" s="66" t="str">
        <f t="shared" si="5"/>
        <v>61-90</v>
      </c>
      <c r="L366" s="66" t="s">
        <v>555</v>
      </c>
    </row>
  </sheetData>
  <autoFilter ref="A4:L4">
    <sortState ref="A5:L366">
      <sortCondition descending="1" ref="E4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E4953"/>
  <sheetViews>
    <sheetView topLeftCell="R1" workbookViewId="0">
      <selection activeCell="AD6" sqref="AD6"/>
    </sheetView>
  </sheetViews>
  <sheetFormatPr defaultRowHeight="15" customHeight="1" x14ac:dyDescent="0.25"/>
  <cols>
    <col min="1" max="1" width="10.42578125" style="1" customWidth="1"/>
    <col min="2" max="2" width="19.7109375" style="1" customWidth="1"/>
    <col min="3" max="3" width="27.7109375" style="1" customWidth="1"/>
    <col min="4" max="5" width="20.5703125" style="1" customWidth="1"/>
    <col min="6" max="6" width="18" style="1" customWidth="1"/>
    <col min="7" max="7" width="16.28515625" style="1" bestFit="1" customWidth="1"/>
    <col min="8" max="8" width="12.140625" style="1" customWidth="1"/>
    <col min="9" max="9" width="16.28515625" style="1" customWidth="1"/>
    <col min="10" max="10" width="27" style="1" bestFit="1" customWidth="1"/>
    <col min="11" max="15" width="16.28515625" style="1" customWidth="1"/>
    <col min="16" max="16" width="26.28515625" style="1" bestFit="1" customWidth="1"/>
    <col min="17" max="17" width="23.5703125" style="1" bestFit="1" customWidth="1"/>
    <col min="18" max="18" width="16.28515625" style="1" customWidth="1"/>
    <col min="19" max="19" width="30.5703125" style="1" bestFit="1" customWidth="1"/>
    <col min="20" max="20" width="30.28515625" style="1" bestFit="1" customWidth="1"/>
    <col min="21" max="21" width="9.140625" style="1" customWidth="1"/>
    <col min="22" max="22" width="20.140625" style="1" customWidth="1"/>
    <col min="23" max="30" width="16.28515625" style="1" customWidth="1"/>
    <col min="31" max="31" width="19.140625" style="1" customWidth="1"/>
    <col min="32" max="32" width="10.5703125" style="1" customWidth="1"/>
    <col min="33" max="16384" width="9.140625" style="1"/>
  </cols>
  <sheetData>
    <row r="2" spans="1:30" ht="15" customHeight="1" x14ac:dyDescent="0.25">
      <c r="J2" s="2">
        <v>19.908421260000001</v>
      </c>
      <c r="K2" s="3" t="s">
        <v>0</v>
      </c>
      <c r="P2" s="4" t="s">
        <v>1</v>
      </c>
      <c r="Q2" s="5">
        <v>43009008.217113398</v>
      </c>
      <c r="R2" s="6"/>
      <c r="S2" s="7" t="s">
        <v>2</v>
      </c>
      <c r="T2" s="8">
        <v>1469022777.976819</v>
      </c>
      <c r="V2" s="9" t="s">
        <v>3</v>
      </c>
    </row>
    <row r="3" spans="1:30" ht="15" customHeight="1" x14ac:dyDescent="0.25">
      <c r="G3" s="10">
        <v>103019755.28</v>
      </c>
      <c r="P3" s="4" t="s">
        <v>5</v>
      </c>
      <c r="Q3" s="5">
        <v>3981183.4038227983</v>
      </c>
      <c r="R3" s="6"/>
      <c r="S3" s="7" t="s">
        <v>6</v>
      </c>
      <c r="T3" s="8">
        <v>82946229.74839893</v>
      </c>
      <c r="V3" s="11">
        <f>+T3/T2</f>
        <v>5.6463542289408808E-2</v>
      </c>
    </row>
    <row r="5" spans="1:30" ht="15" customHeight="1" x14ac:dyDescent="0.25">
      <c r="J5" s="12">
        <f>+SUBTOTAL(9,J7:J4953)</f>
        <v>1322994014.4797056</v>
      </c>
    </row>
    <row r="6" spans="1:30" s="27" customFormat="1" ht="15" customHeight="1" x14ac:dyDescent="0.25">
      <c r="A6" s="13" t="s">
        <v>7</v>
      </c>
      <c r="B6" s="14" t="s">
        <v>8</v>
      </c>
      <c r="C6" s="15" t="s">
        <v>5032</v>
      </c>
      <c r="D6" s="16" t="s">
        <v>10</v>
      </c>
      <c r="E6" s="17" t="s">
        <v>11</v>
      </c>
      <c r="F6" s="13" t="s">
        <v>12</v>
      </c>
      <c r="G6" s="13" t="s">
        <v>14</v>
      </c>
      <c r="H6" s="13" t="s">
        <v>16</v>
      </c>
      <c r="I6" s="19" t="s">
        <v>17</v>
      </c>
      <c r="J6" s="20" t="s">
        <v>18</v>
      </c>
      <c r="K6" s="21" t="s">
        <v>19</v>
      </c>
      <c r="L6" s="22" t="s">
        <v>20</v>
      </c>
      <c r="M6" s="22" t="s">
        <v>21</v>
      </c>
      <c r="N6" s="22" t="s">
        <v>22</v>
      </c>
      <c r="O6" s="23" t="s">
        <v>23</v>
      </c>
      <c r="P6" s="24" t="s">
        <v>24</v>
      </c>
      <c r="Q6" s="25" t="s">
        <v>25</v>
      </c>
      <c r="R6" s="26" t="s">
        <v>26</v>
      </c>
      <c r="S6" s="26" t="s">
        <v>27</v>
      </c>
      <c r="T6" s="26" t="s">
        <v>28</v>
      </c>
      <c r="U6" s="26" t="s">
        <v>29</v>
      </c>
      <c r="V6" s="26" t="s">
        <v>30</v>
      </c>
      <c r="W6" s="26" t="s">
        <v>31</v>
      </c>
      <c r="X6" s="26" t="s">
        <v>32</v>
      </c>
      <c r="Y6" s="26" t="s">
        <v>33</v>
      </c>
      <c r="Z6" s="26" t="s">
        <v>34</v>
      </c>
      <c r="AA6" s="26" t="s">
        <v>35</v>
      </c>
      <c r="AB6" s="26" t="s">
        <v>36</v>
      </c>
      <c r="AC6" s="26" t="s">
        <v>37</v>
      </c>
      <c r="AD6" s="26" t="s">
        <v>38</v>
      </c>
    </row>
    <row r="7" spans="1:30" s="27" customFormat="1" ht="15" customHeight="1" x14ac:dyDescent="0.25">
      <c r="A7" s="28" t="s">
        <v>39</v>
      </c>
      <c r="B7" s="28" t="s">
        <v>40</v>
      </c>
      <c r="C7" s="85">
        <v>42767</v>
      </c>
      <c r="D7" s="29">
        <f>+VLOOKUP(B7,'[2]HG-Mexico by Contract'!$B$8:$G$4512,6,FALSE)</f>
        <v>320022</v>
      </c>
      <c r="E7" s="29"/>
      <c r="F7" s="28" t="s">
        <v>41</v>
      </c>
      <c r="G7" s="28" t="s">
        <v>42</v>
      </c>
      <c r="H7" s="28" t="s">
        <v>44</v>
      </c>
      <c r="I7" s="31">
        <v>35445.11</v>
      </c>
      <c r="J7" s="32">
        <f>+IF(H7="MXN",I7/$J$2,I7)</f>
        <v>35445.11</v>
      </c>
      <c r="K7" s="31">
        <v>0</v>
      </c>
      <c r="L7" s="31">
        <v>0</v>
      </c>
      <c r="M7" s="31">
        <v>0</v>
      </c>
      <c r="N7" s="31">
        <v>35445.11</v>
      </c>
      <c r="O7" s="33">
        <f>+N7+M7+L7+K7</f>
        <v>35445.11</v>
      </c>
      <c r="P7" s="34" t="str">
        <f>+IF(N7&gt;0,"120+",IF(M7&gt;0,"91-120",IF(L7&gt;0,"61-90",IF(K7&gt;0,"31-60","1-30"))))</f>
        <v>120+</v>
      </c>
      <c r="Q7" s="35" t="str">
        <f>+VLOOKUP(B7,'[2]PORTAFOLIO JAN17'!$B$7:$T$4941,19,FALSE)</f>
        <v>REPUBLICA DOMINICANA</v>
      </c>
      <c r="R7" s="31">
        <v>35445.11</v>
      </c>
      <c r="S7" s="31">
        <v>0</v>
      </c>
      <c r="T7" s="31" t="s">
        <v>45</v>
      </c>
      <c r="U7" s="36" t="s">
        <v>46</v>
      </c>
      <c r="V7" s="37">
        <v>35445.11</v>
      </c>
      <c r="W7" s="38">
        <v>0</v>
      </c>
      <c r="X7" s="38">
        <v>0</v>
      </c>
      <c r="Y7" s="38">
        <v>0</v>
      </c>
      <c r="Z7" s="38">
        <v>0</v>
      </c>
      <c r="AA7" s="38">
        <v>35445.11</v>
      </c>
      <c r="AB7" s="38">
        <v>35445.11</v>
      </c>
      <c r="AC7" s="38">
        <v>0</v>
      </c>
      <c r="AD7" s="38" t="s">
        <v>47</v>
      </c>
    </row>
    <row r="8" spans="1:30" s="27" customFormat="1" ht="15" customHeight="1" x14ac:dyDescent="0.25">
      <c r="A8" s="39" t="s">
        <v>39</v>
      </c>
      <c r="B8" s="39" t="s">
        <v>48</v>
      </c>
      <c r="C8" s="86">
        <v>42767</v>
      </c>
      <c r="D8" s="29">
        <f>+VLOOKUP(B8,'[2]HG-Mexico by Contract'!$B$8:$G$4512,6,FALSE)</f>
        <v>320022</v>
      </c>
      <c r="E8" s="29"/>
      <c r="F8" s="39" t="s">
        <v>41</v>
      </c>
      <c r="G8" s="39" t="s">
        <v>42</v>
      </c>
      <c r="H8" s="39" t="s">
        <v>44</v>
      </c>
      <c r="I8" s="40">
        <v>50164.3</v>
      </c>
      <c r="J8" s="32">
        <f t="shared" ref="J8:J71" si="0">+IF(H8="MXN",I8/$J$2,I8)</f>
        <v>50164.3</v>
      </c>
      <c r="K8" s="31">
        <v>0</v>
      </c>
      <c r="L8" s="31">
        <v>0</v>
      </c>
      <c r="M8" s="31">
        <v>0</v>
      </c>
      <c r="N8" s="31">
        <v>50164.3</v>
      </c>
      <c r="O8" s="33">
        <f t="shared" ref="O8:O71" si="1">+N8+M8+L8+K8</f>
        <v>50164.3</v>
      </c>
      <c r="P8" s="34" t="str">
        <f t="shared" ref="P8:P71" si="2">+IF(N8&gt;0,"120+",IF(M8&gt;0,"91-120",IF(L8&gt;0,"61-90",IF(K8&gt;0,"31-60","1-30"))))</f>
        <v>120+</v>
      </c>
      <c r="Q8" s="35" t="str">
        <f>+VLOOKUP(B8,'[2]PORTAFOLIO JAN17'!$B$7:$T$4941,19,FALSE)</f>
        <v>REPUBLICA DOMINICANA</v>
      </c>
      <c r="R8" s="31">
        <v>50164.3</v>
      </c>
      <c r="S8" s="31">
        <v>0</v>
      </c>
      <c r="T8" s="31" t="s">
        <v>45</v>
      </c>
      <c r="U8" s="41" t="s">
        <v>46</v>
      </c>
      <c r="V8" s="42">
        <v>50164.3</v>
      </c>
      <c r="W8" s="43">
        <v>0</v>
      </c>
      <c r="X8" s="38">
        <v>0</v>
      </c>
      <c r="Y8" s="38">
        <v>0</v>
      </c>
      <c r="Z8" s="38">
        <v>0</v>
      </c>
      <c r="AA8" s="38">
        <v>50164.3</v>
      </c>
      <c r="AB8" s="38">
        <v>50164.3</v>
      </c>
      <c r="AC8" s="38">
        <v>0</v>
      </c>
      <c r="AD8" s="38" t="s">
        <v>47</v>
      </c>
    </row>
    <row r="9" spans="1:30" s="27" customFormat="1" ht="15" customHeight="1" x14ac:dyDescent="0.25">
      <c r="A9" s="28" t="s">
        <v>39</v>
      </c>
      <c r="B9" s="28" t="s">
        <v>49</v>
      </c>
      <c r="C9" s="85">
        <v>42767</v>
      </c>
      <c r="D9" s="29">
        <f>+VLOOKUP(B9,'[2]HG-Mexico by Contract'!$B$8:$G$4512,6,FALSE)</f>
        <v>317806</v>
      </c>
      <c r="E9" s="29"/>
      <c r="F9" s="28" t="s">
        <v>41</v>
      </c>
      <c r="G9" s="28" t="s">
        <v>42</v>
      </c>
      <c r="H9" s="28" t="s">
        <v>44</v>
      </c>
      <c r="I9" s="31">
        <v>71957.960000000006</v>
      </c>
      <c r="J9" s="32">
        <f t="shared" si="0"/>
        <v>71957.960000000006</v>
      </c>
      <c r="K9" s="31">
        <v>0</v>
      </c>
      <c r="L9" s="31">
        <v>0</v>
      </c>
      <c r="M9" s="31">
        <v>0</v>
      </c>
      <c r="N9" s="31">
        <v>0</v>
      </c>
      <c r="O9" s="33">
        <f t="shared" si="1"/>
        <v>0</v>
      </c>
      <c r="P9" s="34" t="str">
        <f t="shared" si="2"/>
        <v>1-30</v>
      </c>
      <c r="Q9" s="35" t="str">
        <f>+VLOOKUP(B9,'[2]PORTAFOLIO JAN17'!$B$7:$T$4941,19,FALSE)</f>
        <v>MEXICO</v>
      </c>
      <c r="R9" s="31">
        <v>0</v>
      </c>
      <c r="S9" s="31">
        <v>0</v>
      </c>
      <c r="T9" s="31" t="s">
        <v>45</v>
      </c>
      <c r="U9" s="36" t="s">
        <v>46</v>
      </c>
      <c r="V9" s="37">
        <v>71957.960000000006</v>
      </c>
      <c r="W9" s="38">
        <v>71957.960000000006</v>
      </c>
      <c r="X9" s="38">
        <v>0</v>
      </c>
      <c r="Y9" s="38">
        <v>0</v>
      </c>
      <c r="Z9" s="38">
        <v>0</v>
      </c>
      <c r="AA9" s="38">
        <v>0</v>
      </c>
      <c r="AB9" s="38">
        <v>0</v>
      </c>
      <c r="AC9" s="38">
        <v>0</v>
      </c>
      <c r="AD9" s="38" t="s">
        <v>47</v>
      </c>
    </row>
    <row r="10" spans="1:30" s="27" customFormat="1" ht="15" customHeight="1" x14ac:dyDescent="0.25">
      <c r="A10" s="39" t="s">
        <v>39</v>
      </c>
      <c r="B10" s="39" t="s">
        <v>50</v>
      </c>
      <c r="C10" s="86">
        <v>42767</v>
      </c>
      <c r="D10" s="29">
        <f>+VLOOKUP(B10,'[2]HG-Mexico by Contract'!$B$8:$G$4512,6,FALSE)</f>
        <v>320022</v>
      </c>
      <c r="E10" s="29"/>
      <c r="F10" s="39" t="s">
        <v>41</v>
      </c>
      <c r="G10" s="39" t="s">
        <v>42</v>
      </c>
      <c r="H10" s="39" t="s">
        <v>44</v>
      </c>
      <c r="I10" s="40">
        <v>50164.3</v>
      </c>
      <c r="J10" s="32">
        <f t="shared" si="0"/>
        <v>50164.3</v>
      </c>
      <c r="K10" s="31">
        <v>0</v>
      </c>
      <c r="L10" s="31">
        <v>0</v>
      </c>
      <c r="M10" s="31">
        <v>0</v>
      </c>
      <c r="N10" s="31">
        <v>50164.3</v>
      </c>
      <c r="O10" s="33">
        <f t="shared" si="1"/>
        <v>50164.3</v>
      </c>
      <c r="P10" s="34" t="str">
        <f t="shared" si="2"/>
        <v>120+</v>
      </c>
      <c r="Q10" s="35" t="str">
        <f>+VLOOKUP(B10,'[2]PORTAFOLIO JAN17'!$B$7:$T$4941,19,FALSE)</f>
        <v>REPUBLICA DOMINICANA</v>
      </c>
      <c r="R10" s="31">
        <v>50164.3</v>
      </c>
      <c r="S10" s="31">
        <v>0</v>
      </c>
      <c r="T10" s="31" t="s">
        <v>45</v>
      </c>
      <c r="U10" s="41" t="s">
        <v>46</v>
      </c>
      <c r="V10" s="42">
        <v>50164.3</v>
      </c>
      <c r="W10" s="43">
        <v>0</v>
      </c>
      <c r="X10" s="38">
        <v>0</v>
      </c>
      <c r="Y10" s="38">
        <v>0</v>
      </c>
      <c r="Z10" s="38">
        <v>0</v>
      </c>
      <c r="AA10" s="38">
        <v>50164.3</v>
      </c>
      <c r="AB10" s="38">
        <v>50164.3</v>
      </c>
      <c r="AC10" s="38">
        <v>0</v>
      </c>
      <c r="AD10" s="38" t="s">
        <v>47</v>
      </c>
    </row>
    <row r="11" spans="1:30" s="27" customFormat="1" ht="15" customHeight="1" x14ac:dyDescent="0.25">
      <c r="A11" s="28" t="s">
        <v>39</v>
      </c>
      <c r="B11" s="28" t="s">
        <v>51</v>
      </c>
      <c r="C11" s="85">
        <v>42767</v>
      </c>
      <c r="D11" s="29">
        <f>+VLOOKUP(B11,'[2]HG-Mexico by Contract'!$B$8:$G$4512,6,FALSE)</f>
        <v>320022</v>
      </c>
      <c r="E11" s="29"/>
      <c r="F11" s="28" t="s">
        <v>41</v>
      </c>
      <c r="G11" s="28" t="s">
        <v>42</v>
      </c>
      <c r="H11" s="28" t="s">
        <v>44</v>
      </c>
      <c r="I11" s="31">
        <v>94700.68</v>
      </c>
      <c r="J11" s="32">
        <f t="shared" si="0"/>
        <v>94700.68</v>
      </c>
      <c r="K11" s="31">
        <v>0</v>
      </c>
      <c r="L11" s="31">
        <v>0</v>
      </c>
      <c r="M11" s="31">
        <v>0</v>
      </c>
      <c r="N11" s="31">
        <v>94700.68</v>
      </c>
      <c r="O11" s="33">
        <f t="shared" si="1"/>
        <v>94700.68</v>
      </c>
      <c r="P11" s="34" t="str">
        <f t="shared" si="2"/>
        <v>120+</v>
      </c>
      <c r="Q11" s="35" t="str">
        <f>+VLOOKUP(B11,'[2]PORTAFOLIO JAN17'!$B$7:$T$4941,19,FALSE)</f>
        <v>REPUBLICA DOMINICANA</v>
      </c>
      <c r="R11" s="31">
        <v>94700.68</v>
      </c>
      <c r="S11" s="31">
        <v>0</v>
      </c>
      <c r="T11" s="31" t="s">
        <v>45</v>
      </c>
      <c r="U11" s="36" t="s">
        <v>46</v>
      </c>
      <c r="V11" s="37">
        <v>94700.68</v>
      </c>
      <c r="W11" s="38">
        <v>0</v>
      </c>
      <c r="X11" s="38">
        <v>0</v>
      </c>
      <c r="Y11" s="38">
        <v>0</v>
      </c>
      <c r="Z11" s="38">
        <v>0</v>
      </c>
      <c r="AA11" s="38">
        <v>94700.68</v>
      </c>
      <c r="AB11" s="38">
        <v>94700.68</v>
      </c>
      <c r="AC11" s="38">
        <v>0</v>
      </c>
      <c r="AD11" s="38" t="s">
        <v>47</v>
      </c>
    </row>
    <row r="12" spans="1:30" s="27" customFormat="1" ht="15" customHeight="1" x14ac:dyDescent="0.25">
      <c r="A12" s="39" t="s">
        <v>39</v>
      </c>
      <c r="B12" s="39" t="s">
        <v>52</v>
      </c>
      <c r="C12" s="86">
        <v>42767</v>
      </c>
      <c r="D12" s="29">
        <f>+VLOOKUP(B12,'[2]HG-Mexico by Contract'!$B$8:$G$4512,6,FALSE)</f>
        <v>320022</v>
      </c>
      <c r="E12" s="29"/>
      <c r="F12" s="39" t="s">
        <v>41</v>
      </c>
      <c r="G12" s="39" t="s">
        <v>42</v>
      </c>
      <c r="H12" s="39" t="s">
        <v>44</v>
      </c>
      <c r="I12" s="40">
        <v>94700.68</v>
      </c>
      <c r="J12" s="32">
        <f t="shared" si="0"/>
        <v>94700.68</v>
      </c>
      <c r="K12" s="31">
        <v>0</v>
      </c>
      <c r="L12" s="31">
        <v>0</v>
      </c>
      <c r="M12" s="31">
        <v>0</v>
      </c>
      <c r="N12" s="31">
        <v>94700.68</v>
      </c>
      <c r="O12" s="33">
        <f t="shared" si="1"/>
        <v>94700.68</v>
      </c>
      <c r="P12" s="34" t="str">
        <f t="shared" si="2"/>
        <v>120+</v>
      </c>
      <c r="Q12" s="35" t="str">
        <f>+VLOOKUP(B12,'[2]PORTAFOLIO JAN17'!$B$7:$T$4941,19,FALSE)</f>
        <v>REPUBLICA DOMINICANA</v>
      </c>
      <c r="R12" s="31">
        <v>94700.68</v>
      </c>
      <c r="S12" s="31">
        <v>0</v>
      </c>
      <c r="T12" s="31" t="s">
        <v>45</v>
      </c>
      <c r="U12" s="41" t="s">
        <v>46</v>
      </c>
      <c r="V12" s="42">
        <v>94700.68</v>
      </c>
      <c r="W12" s="43">
        <v>0</v>
      </c>
      <c r="X12" s="38">
        <v>0</v>
      </c>
      <c r="Y12" s="38">
        <v>0</v>
      </c>
      <c r="Z12" s="38">
        <v>0</v>
      </c>
      <c r="AA12" s="38">
        <v>94700.68</v>
      </c>
      <c r="AB12" s="38">
        <v>94700.68</v>
      </c>
      <c r="AC12" s="38">
        <v>0</v>
      </c>
      <c r="AD12" s="38" t="s">
        <v>47</v>
      </c>
    </row>
    <row r="13" spans="1:30" s="27" customFormat="1" ht="15" customHeight="1" x14ac:dyDescent="0.25">
      <c r="A13" s="28" t="s">
        <v>39</v>
      </c>
      <c r="B13" s="28" t="s">
        <v>53</v>
      </c>
      <c r="C13" s="85">
        <v>42767</v>
      </c>
      <c r="D13" s="29">
        <f>+VLOOKUP(B13,'[2]HG-Mexico by Contract'!$B$8:$G$4512,6,FALSE)</f>
        <v>320022</v>
      </c>
      <c r="E13" s="29"/>
      <c r="F13" s="28" t="s">
        <v>41</v>
      </c>
      <c r="G13" s="28" t="s">
        <v>42</v>
      </c>
      <c r="H13" s="28" t="s">
        <v>44</v>
      </c>
      <c r="I13" s="31">
        <v>221058.43</v>
      </c>
      <c r="J13" s="32">
        <f t="shared" si="0"/>
        <v>221058.43</v>
      </c>
      <c r="K13" s="31">
        <v>0</v>
      </c>
      <c r="L13" s="31">
        <v>0</v>
      </c>
      <c r="M13" s="31">
        <v>0</v>
      </c>
      <c r="N13" s="31">
        <v>221058.43</v>
      </c>
      <c r="O13" s="33">
        <f t="shared" si="1"/>
        <v>221058.43</v>
      </c>
      <c r="P13" s="34" t="str">
        <f t="shared" si="2"/>
        <v>120+</v>
      </c>
      <c r="Q13" s="35" t="str">
        <f>+VLOOKUP(B13,'[2]PORTAFOLIO JAN17'!$B$7:$T$4941,19,FALSE)</f>
        <v>REPUBLICA DOMINICANA</v>
      </c>
      <c r="R13" s="31">
        <v>221058.43</v>
      </c>
      <c r="S13" s="31">
        <v>0</v>
      </c>
      <c r="T13" s="31" t="s">
        <v>45</v>
      </c>
      <c r="U13" s="36" t="s">
        <v>46</v>
      </c>
      <c r="V13" s="37">
        <v>221058.43</v>
      </c>
      <c r="W13" s="38">
        <v>0</v>
      </c>
      <c r="X13" s="38">
        <v>0</v>
      </c>
      <c r="Y13" s="38">
        <v>0</v>
      </c>
      <c r="Z13" s="38">
        <v>0</v>
      </c>
      <c r="AA13" s="38">
        <v>221058.43</v>
      </c>
      <c r="AB13" s="38">
        <v>221058.43</v>
      </c>
      <c r="AC13" s="38">
        <v>0</v>
      </c>
      <c r="AD13" s="38" t="s">
        <v>47</v>
      </c>
    </row>
    <row r="14" spans="1:30" s="27" customFormat="1" ht="15" customHeight="1" x14ac:dyDescent="0.25">
      <c r="A14" s="39" t="s">
        <v>39</v>
      </c>
      <c r="B14" s="39" t="s">
        <v>54</v>
      </c>
      <c r="C14" s="86">
        <v>42767</v>
      </c>
      <c r="D14" s="29">
        <f>+VLOOKUP(B14,'[2]HG-Mexico by Contract'!$B$8:$G$4512,6,FALSE)</f>
        <v>320022</v>
      </c>
      <c r="E14" s="29"/>
      <c r="F14" s="39" t="s">
        <v>41</v>
      </c>
      <c r="G14" s="39" t="s">
        <v>42</v>
      </c>
      <c r="H14" s="39" t="s">
        <v>44</v>
      </c>
      <c r="I14" s="40">
        <v>17857.830000000002</v>
      </c>
      <c r="J14" s="32">
        <f t="shared" si="0"/>
        <v>17857.830000000002</v>
      </c>
      <c r="K14" s="31">
        <v>0</v>
      </c>
      <c r="L14" s="31">
        <v>0</v>
      </c>
      <c r="M14" s="31">
        <v>0</v>
      </c>
      <c r="N14" s="31">
        <v>17857.830000000002</v>
      </c>
      <c r="O14" s="33">
        <f t="shared" si="1"/>
        <v>17857.830000000002</v>
      </c>
      <c r="P14" s="34" t="str">
        <f t="shared" si="2"/>
        <v>120+</v>
      </c>
      <c r="Q14" s="35" t="str">
        <f>+VLOOKUP(B14,'[2]PORTAFOLIO JAN17'!$B$7:$T$4941,19,FALSE)</f>
        <v>REPUBLICA DOMINICANA</v>
      </c>
      <c r="R14" s="31">
        <v>17857.830000000002</v>
      </c>
      <c r="S14" s="31">
        <v>0</v>
      </c>
      <c r="T14" s="31" t="s">
        <v>45</v>
      </c>
      <c r="U14" s="41" t="s">
        <v>46</v>
      </c>
      <c r="V14" s="42">
        <v>17857.830000000002</v>
      </c>
      <c r="W14" s="43">
        <v>0</v>
      </c>
      <c r="X14" s="38">
        <v>0</v>
      </c>
      <c r="Y14" s="38">
        <v>0</v>
      </c>
      <c r="Z14" s="38">
        <v>0</v>
      </c>
      <c r="AA14" s="38">
        <v>17857.830000000002</v>
      </c>
      <c r="AB14" s="38">
        <v>17857.830000000002</v>
      </c>
      <c r="AC14" s="38">
        <v>0</v>
      </c>
      <c r="AD14" s="38" t="s">
        <v>47</v>
      </c>
    </row>
    <row r="15" spans="1:30" s="27" customFormat="1" ht="15" customHeight="1" x14ac:dyDescent="0.25">
      <c r="A15" s="28" t="s">
        <v>39</v>
      </c>
      <c r="B15" s="28" t="s">
        <v>55</v>
      </c>
      <c r="C15" s="85">
        <v>42767</v>
      </c>
      <c r="D15" s="29">
        <f>+VLOOKUP(B15,'[2]HG-Mexico by Contract'!$B$8:$G$4512,6,FALSE)</f>
        <v>320022</v>
      </c>
      <c r="E15" s="29"/>
      <c r="F15" s="28" t="s">
        <v>41</v>
      </c>
      <c r="G15" s="28" t="s">
        <v>42</v>
      </c>
      <c r="H15" s="28" t="s">
        <v>44</v>
      </c>
      <c r="I15" s="31">
        <v>17857.830000000002</v>
      </c>
      <c r="J15" s="32">
        <f t="shared" si="0"/>
        <v>17857.830000000002</v>
      </c>
      <c r="K15" s="31">
        <v>0</v>
      </c>
      <c r="L15" s="31">
        <v>0</v>
      </c>
      <c r="M15" s="31">
        <v>0</v>
      </c>
      <c r="N15" s="31">
        <v>17857.830000000002</v>
      </c>
      <c r="O15" s="33">
        <f t="shared" si="1"/>
        <v>17857.830000000002</v>
      </c>
      <c r="P15" s="34" t="str">
        <f t="shared" si="2"/>
        <v>120+</v>
      </c>
      <c r="Q15" s="35" t="str">
        <f>+VLOOKUP(B15,'[2]PORTAFOLIO JAN17'!$B$7:$T$4941,19,FALSE)</f>
        <v>REPUBLICA DOMINICANA</v>
      </c>
      <c r="R15" s="31">
        <v>17857.830000000002</v>
      </c>
      <c r="S15" s="31">
        <v>0</v>
      </c>
      <c r="T15" s="31" t="s">
        <v>45</v>
      </c>
      <c r="U15" s="36" t="s">
        <v>46</v>
      </c>
      <c r="V15" s="37">
        <v>17857.830000000002</v>
      </c>
      <c r="W15" s="38">
        <v>0</v>
      </c>
      <c r="X15" s="38">
        <v>0</v>
      </c>
      <c r="Y15" s="38">
        <v>0</v>
      </c>
      <c r="Z15" s="38">
        <v>0</v>
      </c>
      <c r="AA15" s="38">
        <v>17857.830000000002</v>
      </c>
      <c r="AB15" s="38">
        <v>17857.830000000002</v>
      </c>
      <c r="AC15" s="38">
        <v>0</v>
      </c>
      <c r="AD15" s="38" t="s">
        <v>47</v>
      </c>
    </row>
    <row r="16" spans="1:30" s="27" customFormat="1" ht="15" customHeight="1" x14ac:dyDescent="0.25">
      <c r="A16" s="39" t="s">
        <v>39</v>
      </c>
      <c r="B16" s="39" t="s">
        <v>56</v>
      </c>
      <c r="C16" s="86">
        <v>42767</v>
      </c>
      <c r="D16" s="29">
        <f>+VLOOKUP(B16,'[2]HG-Mexico by Contract'!$B$8:$G$4512,6,FALSE)</f>
        <v>320022</v>
      </c>
      <c r="E16" s="29"/>
      <c r="F16" s="39" t="s">
        <v>41</v>
      </c>
      <c r="G16" s="39" t="s">
        <v>42</v>
      </c>
      <c r="H16" s="39" t="s">
        <v>44</v>
      </c>
      <c r="I16" s="40">
        <v>50683.58</v>
      </c>
      <c r="J16" s="32">
        <f t="shared" si="0"/>
        <v>50683.58</v>
      </c>
      <c r="K16" s="31">
        <v>0</v>
      </c>
      <c r="L16" s="31">
        <v>0</v>
      </c>
      <c r="M16" s="31">
        <v>0</v>
      </c>
      <c r="N16" s="31">
        <v>50683.58</v>
      </c>
      <c r="O16" s="33">
        <f t="shared" si="1"/>
        <v>50683.58</v>
      </c>
      <c r="P16" s="34" t="str">
        <f t="shared" si="2"/>
        <v>120+</v>
      </c>
      <c r="Q16" s="35" t="str">
        <f>+VLOOKUP(B16,'[2]PORTAFOLIO JAN17'!$B$7:$T$4941,19,FALSE)</f>
        <v>REPUBLICA DOMINICANA</v>
      </c>
      <c r="R16" s="31">
        <v>50683.58</v>
      </c>
      <c r="S16" s="31">
        <v>0</v>
      </c>
      <c r="T16" s="31" t="s">
        <v>45</v>
      </c>
      <c r="U16" s="41" t="s">
        <v>46</v>
      </c>
      <c r="V16" s="42">
        <v>50683.58</v>
      </c>
      <c r="W16" s="43">
        <v>0</v>
      </c>
      <c r="X16" s="38">
        <v>0</v>
      </c>
      <c r="Y16" s="38">
        <v>0</v>
      </c>
      <c r="Z16" s="38">
        <v>0</v>
      </c>
      <c r="AA16" s="38">
        <v>50683.58</v>
      </c>
      <c r="AB16" s="38">
        <v>50683.58</v>
      </c>
      <c r="AC16" s="38">
        <v>0</v>
      </c>
      <c r="AD16" s="38" t="s">
        <v>47</v>
      </c>
    </row>
    <row r="17" spans="1:30" s="27" customFormat="1" ht="15" customHeight="1" x14ac:dyDescent="0.25">
      <c r="A17" s="28" t="s">
        <v>39</v>
      </c>
      <c r="B17" s="28" t="s">
        <v>57</v>
      </c>
      <c r="C17" s="85">
        <v>42767</v>
      </c>
      <c r="D17" s="29">
        <f>+VLOOKUP(B17,'[2]HG-Mexico by Contract'!$B$8:$G$4512,6,FALSE)</f>
        <v>320022</v>
      </c>
      <c r="E17" s="29"/>
      <c r="F17" s="28" t="s">
        <v>41</v>
      </c>
      <c r="G17" s="28" t="s">
        <v>42</v>
      </c>
      <c r="H17" s="28" t="s">
        <v>44</v>
      </c>
      <c r="I17" s="31">
        <v>5497.99</v>
      </c>
      <c r="J17" s="32">
        <f t="shared" si="0"/>
        <v>5497.99</v>
      </c>
      <c r="K17" s="31">
        <v>0</v>
      </c>
      <c r="L17" s="31">
        <v>0</v>
      </c>
      <c r="M17" s="31">
        <v>0</v>
      </c>
      <c r="N17" s="31">
        <v>5497.99</v>
      </c>
      <c r="O17" s="33">
        <f t="shared" si="1"/>
        <v>5497.99</v>
      </c>
      <c r="P17" s="34" t="str">
        <f t="shared" si="2"/>
        <v>120+</v>
      </c>
      <c r="Q17" s="35" t="str">
        <f>+VLOOKUP(B17,'[2]PORTAFOLIO JAN17'!$B$7:$T$4941,19,FALSE)</f>
        <v>REPUBLICA DOMINICANA</v>
      </c>
      <c r="R17" s="31">
        <v>5497.99</v>
      </c>
      <c r="S17" s="31">
        <v>0</v>
      </c>
      <c r="T17" s="31" t="s">
        <v>45</v>
      </c>
      <c r="U17" s="36" t="s">
        <v>46</v>
      </c>
      <c r="V17" s="37">
        <v>5497.99</v>
      </c>
      <c r="W17" s="38">
        <v>0</v>
      </c>
      <c r="X17" s="38">
        <v>0</v>
      </c>
      <c r="Y17" s="38">
        <v>0</v>
      </c>
      <c r="Z17" s="38">
        <v>0</v>
      </c>
      <c r="AA17" s="38">
        <v>5497.99</v>
      </c>
      <c r="AB17" s="38">
        <v>5497.99</v>
      </c>
      <c r="AC17" s="38">
        <v>0</v>
      </c>
      <c r="AD17" s="38" t="s">
        <v>47</v>
      </c>
    </row>
    <row r="18" spans="1:30" s="27" customFormat="1" ht="15" customHeight="1" x14ac:dyDescent="0.25">
      <c r="A18" s="39" t="s">
        <v>39</v>
      </c>
      <c r="B18" s="39" t="s">
        <v>58</v>
      </c>
      <c r="C18" s="86">
        <v>42767</v>
      </c>
      <c r="D18" s="29">
        <f>+VLOOKUP(B18,'[2]HG-Mexico by Contract'!$B$8:$G$4512,6,FALSE)</f>
        <v>320022</v>
      </c>
      <c r="E18" s="29"/>
      <c r="F18" s="39" t="s">
        <v>41</v>
      </c>
      <c r="G18" s="39" t="s">
        <v>42</v>
      </c>
      <c r="H18" s="39" t="s">
        <v>44</v>
      </c>
      <c r="I18" s="40">
        <v>12149.01</v>
      </c>
      <c r="J18" s="32">
        <f t="shared" si="0"/>
        <v>12149.01</v>
      </c>
      <c r="K18" s="31">
        <v>0</v>
      </c>
      <c r="L18" s="31">
        <v>0</v>
      </c>
      <c r="M18" s="31">
        <v>0</v>
      </c>
      <c r="N18" s="31">
        <v>12149.01</v>
      </c>
      <c r="O18" s="33">
        <f t="shared" si="1"/>
        <v>12149.01</v>
      </c>
      <c r="P18" s="34" t="str">
        <f t="shared" si="2"/>
        <v>120+</v>
      </c>
      <c r="Q18" s="35" t="str">
        <f>+VLOOKUP(B18,'[2]PORTAFOLIO JAN17'!$B$7:$T$4941,19,FALSE)</f>
        <v>REPUBLICA DOMINICANA</v>
      </c>
      <c r="R18" s="31">
        <v>12149.01</v>
      </c>
      <c r="S18" s="31">
        <v>0</v>
      </c>
      <c r="T18" s="31" t="s">
        <v>45</v>
      </c>
      <c r="U18" s="41" t="s">
        <v>46</v>
      </c>
      <c r="V18" s="42">
        <v>12149.01</v>
      </c>
      <c r="W18" s="43">
        <v>0</v>
      </c>
      <c r="X18" s="38">
        <v>0</v>
      </c>
      <c r="Y18" s="38">
        <v>0</v>
      </c>
      <c r="Z18" s="38">
        <v>0</v>
      </c>
      <c r="AA18" s="38">
        <v>12149.01</v>
      </c>
      <c r="AB18" s="38">
        <v>12149.01</v>
      </c>
      <c r="AC18" s="38">
        <v>0</v>
      </c>
      <c r="AD18" s="38" t="s">
        <v>47</v>
      </c>
    </row>
    <row r="19" spans="1:30" s="27" customFormat="1" ht="15" customHeight="1" x14ac:dyDescent="0.25">
      <c r="A19" s="28" t="s">
        <v>39</v>
      </c>
      <c r="B19" s="28" t="s">
        <v>59</v>
      </c>
      <c r="C19" s="85">
        <v>42767</v>
      </c>
      <c r="D19" s="29">
        <f>+VLOOKUP(B19,'[2]HG-Mexico by Contract'!$B$8:$G$4512,6,FALSE)</f>
        <v>320022</v>
      </c>
      <c r="E19" s="29"/>
      <c r="F19" s="28" t="s">
        <v>41</v>
      </c>
      <c r="G19" s="28" t="s">
        <v>42</v>
      </c>
      <c r="H19" s="28" t="s">
        <v>44</v>
      </c>
      <c r="I19" s="31">
        <v>113652.12</v>
      </c>
      <c r="J19" s="32">
        <f t="shared" si="0"/>
        <v>113652.12</v>
      </c>
      <c r="K19" s="31">
        <v>0</v>
      </c>
      <c r="L19" s="31">
        <v>0</v>
      </c>
      <c r="M19" s="31">
        <v>0</v>
      </c>
      <c r="N19" s="31">
        <v>113652.12</v>
      </c>
      <c r="O19" s="33">
        <f t="shared" si="1"/>
        <v>113652.12</v>
      </c>
      <c r="P19" s="34" t="str">
        <f t="shared" si="2"/>
        <v>120+</v>
      </c>
      <c r="Q19" s="35" t="str">
        <f>+VLOOKUP(B19,'[2]PORTAFOLIO JAN17'!$B$7:$T$4941,19,FALSE)</f>
        <v>REPUBLICA DOMINICANA</v>
      </c>
      <c r="R19" s="31">
        <v>113652.12</v>
      </c>
      <c r="S19" s="31">
        <v>0</v>
      </c>
      <c r="T19" s="31" t="s">
        <v>45</v>
      </c>
      <c r="U19" s="36" t="s">
        <v>46</v>
      </c>
      <c r="V19" s="37">
        <v>113652.12</v>
      </c>
      <c r="W19" s="38">
        <v>0</v>
      </c>
      <c r="X19" s="38">
        <v>0</v>
      </c>
      <c r="Y19" s="38">
        <v>0</v>
      </c>
      <c r="Z19" s="38">
        <v>0</v>
      </c>
      <c r="AA19" s="38">
        <v>113652.12</v>
      </c>
      <c r="AB19" s="38">
        <v>113652.12</v>
      </c>
      <c r="AC19" s="38">
        <v>0</v>
      </c>
      <c r="AD19" s="38" t="s">
        <v>47</v>
      </c>
    </row>
    <row r="20" spans="1:30" s="27" customFormat="1" ht="15" customHeight="1" x14ac:dyDescent="0.25">
      <c r="A20" s="39" t="s">
        <v>39</v>
      </c>
      <c r="B20" s="39" t="s">
        <v>60</v>
      </c>
      <c r="C20" s="86">
        <v>42767</v>
      </c>
      <c r="D20" s="29">
        <f>+VLOOKUP(B20,'[2]HG-Mexico by Contract'!$B$8:$G$4512,6,FALSE)</f>
        <v>317806</v>
      </c>
      <c r="E20" s="29"/>
      <c r="F20" s="39" t="s">
        <v>41</v>
      </c>
      <c r="G20" s="39" t="s">
        <v>42</v>
      </c>
      <c r="H20" s="39" t="s">
        <v>44</v>
      </c>
      <c r="I20" s="40">
        <v>22122.21</v>
      </c>
      <c r="J20" s="32">
        <f t="shared" si="0"/>
        <v>22122.21</v>
      </c>
      <c r="K20" s="31">
        <v>0</v>
      </c>
      <c r="L20" s="31">
        <v>0</v>
      </c>
      <c r="M20" s="31">
        <v>0</v>
      </c>
      <c r="N20" s="31">
        <v>0</v>
      </c>
      <c r="O20" s="33">
        <f t="shared" si="1"/>
        <v>0</v>
      </c>
      <c r="P20" s="34" t="str">
        <f t="shared" si="2"/>
        <v>1-30</v>
      </c>
      <c r="Q20" s="35" t="str">
        <f>+VLOOKUP(B20,'[2]PORTAFOLIO JAN17'!$B$7:$T$4941,19,FALSE)</f>
        <v>MEXICO</v>
      </c>
      <c r="R20" s="31">
        <v>0</v>
      </c>
      <c r="S20" s="31">
        <v>0</v>
      </c>
      <c r="T20" s="31" t="s">
        <v>45</v>
      </c>
      <c r="U20" s="41" t="s">
        <v>46</v>
      </c>
      <c r="V20" s="42">
        <v>22122.21</v>
      </c>
      <c r="W20" s="43">
        <v>22122.21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0</v>
      </c>
      <c r="AD20" s="38" t="s">
        <v>47</v>
      </c>
    </row>
    <row r="21" spans="1:30" s="27" customFormat="1" ht="15" customHeight="1" x14ac:dyDescent="0.25">
      <c r="A21" s="28" t="s">
        <v>39</v>
      </c>
      <c r="B21" s="28" t="s">
        <v>61</v>
      </c>
      <c r="C21" s="85">
        <v>42767</v>
      </c>
      <c r="D21" s="29">
        <f>+VLOOKUP(B21,'[2]HG-Mexico by Contract'!$B$8:$G$4512,6,FALSE)</f>
        <v>320398</v>
      </c>
      <c r="E21" s="29"/>
      <c r="F21" s="28" t="s">
        <v>62</v>
      </c>
      <c r="G21" s="28" t="s">
        <v>42</v>
      </c>
      <c r="H21" s="28" t="s">
        <v>63</v>
      </c>
      <c r="I21" s="31">
        <v>191177.9</v>
      </c>
      <c r="J21" s="32">
        <f t="shared" si="0"/>
        <v>9602.8659180582345</v>
      </c>
      <c r="K21" s="31">
        <v>0</v>
      </c>
      <c r="L21" s="31">
        <v>0</v>
      </c>
      <c r="M21" s="31">
        <v>0</v>
      </c>
      <c r="N21" s="31">
        <v>0</v>
      </c>
      <c r="O21" s="33">
        <f t="shared" si="1"/>
        <v>0</v>
      </c>
      <c r="P21" s="34" t="str">
        <f t="shared" si="2"/>
        <v>1-30</v>
      </c>
      <c r="Q21" s="35" t="str">
        <f>+VLOOKUP(B21,'[2]PORTAFOLIO JAN17'!$B$7:$T$4941,19,FALSE)</f>
        <v>MEXICO</v>
      </c>
      <c r="R21" s="31">
        <v>0</v>
      </c>
      <c r="S21" s="31">
        <v>0</v>
      </c>
      <c r="T21" s="31" t="s">
        <v>45</v>
      </c>
      <c r="U21" s="36" t="s">
        <v>64</v>
      </c>
      <c r="V21" s="37">
        <v>9602.8659169999992</v>
      </c>
      <c r="W21" s="38">
        <v>9602.8659169999992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0</v>
      </c>
      <c r="AD21" s="38" t="s">
        <v>47</v>
      </c>
    </row>
    <row r="22" spans="1:30" s="27" customFormat="1" ht="15" customHeight="1" x14ac:dyDescent="0.25">
      <c r="A22" s="39" t="s">
        <v>39</v>
      </c>
      <c r="B22" s="39" t="s">
        <v>65</v>
      </c>
      <c r="C22" s="86">
        <v>42767</v>
      </c>
      <c r="D22" s="29">
        <f>+VLOOKUP(B22,'[2]HG-Mexico by Contract'!$B$8:$G$4512,6,FALSE)</f>
        <v>320398</v>
      </c>
      <c r="E22" s="29"/>
      <c r="F22" s="39" t="s">
        <v>62</v>
      </c>
      <c r="G22" s="39" t="s">
        <v>42</v>
      </c>
      <c r="H22" s="39" t="s">
        <v>63</v>
      </c>
      <c r="I22" s="40">
        <v>228697.42</v>
      </c>
      <c r="J22" s="32">
        <f t="shared" si="0"/>
        <v>11487.47140786592</v>
      </c>
      <c r="K22" s="31">
        <v>0</v>
      </c>
      <c r="L22" s="31">
        <v>0</v>
      </c>
      <c r="M22" s="31">
        <v>0</v>
      </c>
      <c r="N22" s="31">
        <v>0</v>
      </c>
      <c r="O22" s="33">
        <f t="shared" si="1"/>
        <v>0</v>
      </c>
      <c r="P22" s="34" t="str">
        <f t="shared" si="2"/>
        <v>1-30</v>
      </c>
      <c r="Q22" s="35" t="str">
        <f>+VLOOKUP(B22,'[2]PORTAFOLIO JAN17'!$B$7:$T$4941,19,FALSE)</f>
        <v>MEXICO</v>
      </c>
      <c r="R22" s="31">
        <v>0</v>
      </c>
      <c r="S22" s="31">
        <v>0</v>
      </c>
      <c r="T22" s="31" t="s">
        <v>45</v>
      </c>
      <c r="U22" s="41" t="s">
        <v>64</v>
      </c>
      <c r="V22" s="42">
        <v>11487.4714066</v>
      </c>
      <c r="W22" s="43">
        <v>11487.4714066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8">
        <v>0</v>
      </c>
      <c r="AD22" s="38" t="s">
        <v>47</v>
      </c>
    </row>
    <row r="23" spans="1:30" s="27" customFormat="1" ht="15" customHeight="1" x14ac:dyDescent="0.25">
      <c r="A23" s="28" t="s">
        <v>39</v>
      </c>
      <c r="B23" s="28" t="s">
        <v>66</v>
      </c>
      <c r="C23" s="85">
        <v>42767</v>
      </c>
      <c r="D23" s="29">
        <f>+VLOOKUP(B23,'[2]HG-Mexico by Contract'!$B$8:$G$4512,6,FALSE)</f>
        <v>317050</v>
      </c>
      <c r="E23" s="29"/>
      <c r="F23" s="28" t="s">
        <v>62</v>
      </c>
      <c r="G23" s="28" t="s">
        <v>42</v>
      </c>
      <c r="H23" s="28" t="s">
        <v>63</v>
      </c>
      <c r="I23" s="31">
        <v>138578.04999999999</v>
      </c>
      <c r="J23" s="32">
        <f t="shared" si="0"/>
        <v>6960.7754522670766</v>
      </c>
      <c r="K23" s="31">
        <v>0</v>
      </c>
      <c r="L23" s="31">
        <v>0</v>
      </c>
      <c r="M23" s="31">
        <v>0</v>
      </c>
      <c r="N23" s="31">
        <v>0</v>
      </c>
      <c r="O23" s="33">
        <f t="shared" si="1"/>
        <v>0</v>
      </c>
      <c r="P23" s="34" t="str">
        <f t="shared" si="2"/>
        <v>1-30</v>
      </c>
      <c r="Q23" s="35" t="str">
        <f>+VLOOKUP(B23,'[2]PORTAFOLIO JAN17'!$B$7:$T$4941,19,FALSE)</f>
        <v>MEXICO</v>
      </c>
      <c r="R23" s="31">
        <v>0</v>
      </c>
      <c r="S23" s="31">
        <v>0</v>
      </c>
      <c r="T23" s="31" t="s">
        <v>45</v>
      </c>
      <c r="U23" s="36" t="s">
        <v>64</v>
      </c>
      <c r="V23" s="37">
        <v>6960.7754514999997</v>
      </c>
      <c r="W23" s="38">
        <v>6960.7754514999997</v>
      </c>
      <c r="X23" s="38">
        <v>0</v>
      </c>
      <c r="Y23" s="38">
        <v>0</v>
      </c>
      <c r="Z23" s="38">
        <v>0</v>
      </c>
      <c r="AA23" s="38">
        <v>0</v>
      </c>
      <c r="AB23" s="38">
        <v>0</v>
      </c>
      <c r="AC23" s="38">
        <v>0</v>
      </c>
      <c r="AD23" s="38" t="s">
        <v>47</v>
      </c>
    </row>
    <row r="24" spans="1:30" s="27" customFormat="1" ht="15" customHeight="1" x14ac:dyDescent="0.25">
      <c r="A24" s="39" t="s">
        <v>39</v>
      </c>
      <c r="B24" s="39" t="s">
        <v>67</v>
      </c>
      <c r="C24" s="86">
        <v>42767</v>
      </c>
      <c r="D24" s="29">
        <f>+VLOOKUP(B24,'[2]HG-Mexico by Contract'!$B$8:$G$4512,6,FALSE)</f>
        <v>317806</v>
      </c>
      <c r="E24" s="29"/>
      <c r="F24" s="39" t="s">
        <v>41</v>
      </c>
      <c r="G24" s="39" t="s">
        <v>42</v>
      </c>
      <c r="H24" s="39" t="s">
        <v>44</v>
      </c>
      <c r="I24" s="40">
        <v>60619.58</v>
      </c>
      <c r="J24" s="32">
        <f t="shared" si="0"/>
        <v>60619.58</v>
      </c>
      <c r="K24" s="31">
        <v>0</v>
      </c>
      <c r="L24" s="31">
        <v>0</v>
      </c>
      <c r="M24" s="31">
        <v>0</v>
      </c>
      <c r="N24" s="31">
        <v>0</v>
      </c>
      <c r="O24" s="33">
        <f t="shared" si="1"/>
        <v>0</v>
      </c>
      <c r="P24" s="34" t="str">
        <f t="shared" si="2"/>
        <v>1-30</v>
      </c>
      <c r="Q24" s="35" t="str">
        <f>+VLOOKUP(B24,'[2]PORTAFOLIO JAN17'!$B$7:$T$4941,19,FALSE)</f>
        <v>MEXICO</v>
      </c>
      <c r="R24" s="31">
        <v>0</v>
      </c>
      <c r="S24" s="31">
        <v>0</v>
      </c>
      <c r="T24" s="31" t="s">
        <v>45</v>
      </c>
      <c r="U24" s="41" t="s">
        <v>46</v>
      </c>
      <c r="V24" s="42">
        <v>60619.58</v>
      </c>
      <c r="W24" s="43">
        <v>60619.58</v>
      </c>
      <c r="X24" s="38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 t="s">
        <v>47</v>
      </c>
    </row>
    <row r="25" spans="1:30" s="27" customFormat="1" ht="15" customHeight="1" x14ac:dyDescent="0.25">
      <c r="A25" s="28" t="s">
        <v>39</v>
      </c>
      <c r="B25" s="28" t="s">
        <v>68</v>
      </c>
      <c r="C25" s="85">
        <v>42767</v>
      </c>
      <c r="D25" s="29">
        <f>+VLOOKUP(B25,'[2]HG-Mexico by Contract'!$B$8:$G$4512,6,FALSE)</f>
        <v>320398</v>
      </c>
      <c r="E25" s="29"/>
      <c r="F25" s="28" t="s">
        <v>62</v>
      </c>
      <c r="G25" s="28" t="s">
        <v>42</v>
      </c>
      <c r="H25" s="28" t="s">
        <v>63</v>
      </c>
      <c r="I25" s="31">
        <v>141530.63</v>
      </c>
      <c r="J25" s="32">
        <f t="shared" si="0"/>
        <v>7109.0835456834211</v>
      </c>
      <c r="K25" s="31">
        <v>0</v>
      </c>
      <c r="L25" s="31">
        <v>0</v>
      </c>
      <c r="M25" s="31">
        <v>0</v>
      </c>
      <c r="N25" s="31">
        <v>0</v>
      </c>
      <c r="O25" s="33">
        <f t="shared" si="1"/>
        <v>0</v>
      </c>
      <c r="P25" s="34" t="str">
        <f t="shared" si="2"/>
        <v>1-30</v>
      </c>
      <c r="Q25" s="35" t="str">
        <f>+VLOOKUP(B25,'[2]PORTAFOLIO JAN17'!$B$7:$T$4941,19,FALSE)</f>
        <v>MEXICO</v>
      </c>
      <c r="R25" s="31">
        <v>0</v>
      </c>
      <c r="S25" s="31">
        <v>0</v>
      </c>
      <c r="T25" s="31" t="s">
        <v>45</v>
      </c>
      <c r="U25" s="36" t="s">
        <v>64</v>
      </c>
      <c r="V25" s="37">
        <v>7109.0835448999997</v>
      </c>
      <c r="W25" s="38">
        <v>7109.0835448999997</v>
      </c>
      <c r="X25" s="38">
        <v>0</v>
      </c>
      <c r="Y25" s="38">
        <v>0</v>
      </c>
      <c r="Z25" s="38">
        <v>0</v>
      </c>
      <c r="AA25" s="38">
        <v>0</v>
      </c>
      <c r="AB25" s="38">
        <v>0</v>
      </c>
      <c r="AC25" s="38">
        <v>0</v>
      </c>
      <c r="AD25" s="38" t="s">
        <v>47</v>
      </c>
    </row>
    <row r="26" spans="1:30" s="27" customFormat="1" ht="15" customHeight="1" x14ac:dyDescent="0.25">
      <c r="A26" s="39" t="s">
        <v>39</v>
      </c>
      <c r="B26" s="39" t="s">
        <v>69</v>
      </c>
      <c r="C26" s="86">
        <v>42767</v>
      </c>
      <c r="D26" s="29">
        <f>+VLOOKUP(B26,'[2]HG-Mexico by Contract'!$B$8:$G$4512,6,FALSE)</f>
        <v>320398</v>
      </c>
      <c r="E26" s="29"/>
      <c r="F26" s="39" t="s">
        <v>62</v>
      </c>
      <c r="G26" s="39" t="s">
        <v>42</v>
      </c>
      <c r="H26" s="39" t="s">
        <v>63</v>
      </c>
      <c r="I26" s="40">
        <v>213484.95</v>
      </c>
      <c r="J26" s="32">
        <f t="shared" si="0"/>
        <v>10723.349039681712</v>
      </c>
      <c r="K26" s="31">
        <v>0</v>
      </c>
      <c r="L26" s="31">
        <v>0</v>
      </c>
      <c r="M26" s="31">
        <v>0</v>
      </c>
      <c r="N26" s="31">
        <v>0</v>
      </c>
      <c r="O26" s="33">
        <f t="shared" si="1"/>
        <v>0</v>
      </c>
      <c r="P26" s="34" t="str">
        <f t="shared" si="2"/>
        <v>1-30</v>
      </c>
      <c r="Q26" s="35" t="str">
        <f>+VLOOKUP(B26,'[2]PORTAFOLIO JAN17'!$B$7:$T$4941,19,FALSE)</f>
        <v>MEXICO</v>
      </c>
      <c r="R26" s="31">
        <v>0</v>
      </c>
      <c r="S26" s="31">
        <v>0</v>
      </c>
      <c r="T26" s="31" t="s">
        <v>45</v>
      </c>
      <c r="U26" s="41" t="s">
        <v>64</v>
      </c>
      <c r="V26" s="42">
        <v>10723.3490385</v>
      </c>
      <c r="W26" s="43">
        <v>10723.3490385</v>
      </c>
      <c r="X26" s="38">
        <v>0</v>
      </c>
      <c r="Y26" s="38">
        <v>0</v>
      </c>
      <c r="Z26" s="38">
        <v>0</v>
      </c>
      <c r="AA26" s="38">
        <v>0</v>
      </c>
      <c r="AB26" s="38">
        <v>0</v>
      </c>
      <c r="AC26" s="38">
        <v>0</v>
      </c>
      <c r="AD26" s="38" t="s">
        <v>47</v>
      </c>
    </row>
    <row r="27" spans="1:30" s="27" customFormat="1" ht="15" customHeight="1" x14ac:dyDescent="0.25">
      <c r="A27" s="28" t="s">
        <v>39</v>
      </c>
      <c r="B27" s="28" t="s">
        <v>70</v>
      </c>
      <c r="C27" s="85">
        <v>42767</v>
      </c>
      <c r="D27" s="29">
        <f>+VLOOKUP(B27,'[2]HG-Mexico by Contract'!$B$8:$G$4512,6,FALSE)</f>
        <v>309450</v>
      </c>
      <c r="E27" s="29"/>
      <c r="F27" s="28" t="s">
        <v>62</v>
      </c>
      <c r="G27" s="28" t="s">
        <v>42</v>
      </c>
      <c r="H27" s="28" t="s">
        <v>63</v>
      </c>
      <c r="I27" s="31">
        <v>281052.62</v>
      </c>
      <c r="J27" s="32">
        <f t="shared" si="0"/>
        <v>14117.273104155724</v>
      </c>
      <c r="K27" s="31">
        <v>0</v>
      </c>
      <c r="L27" s="31">
        <v>0</v>
      </c>
      <c r="M27" s="31">
        <v>0</v>
      </c>
      <c r="N27" s="31">
        <v>0</v>
      </c>
      <c r="O27" s="33">
        <f t="shared" si="1"/>
        <v>0</v>
      </c>
      <c r="P27" s="34" t="str">
        <f t="shared" si="2"/>
        <v>1-30</v>
      </c>
      <c r="Q27" s="35" t="str">
        <f>+VLOOKUP(B27,'[2]PORTAFOLIO JAN17'!$B$7:$T$4941,19,FALSE)</f>
        <v>MEXICO</v>
      </c>
      <c r="R27" s="31">
        <v>0</v>
      </c>
      <c r="S27" s="31">
        <v>0</v>
      </c>
      <c r="T27" s="31" t="s">
        <v>45</v>
      </c>
      <c r="U27" s="36" t="s">
        <v>64</v>
      </c>
      <c r="V27" s="37">
        <v>14117.2731026</v>
      </c>
      <c r="W27" s="38">
        <v>14117.2731026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 t="s">
        <v>47</v>
      </c>
    </row>
    <row r="28" spans="1:30" s="27" customFormat="1" ht="15" customHeight="1" x14ac:dyDescent="0.25">
      <c r="A28" s="39" t="s">
        <v>39</v>
      </c>
      <c r="B28" s="39" t="s">
        <v>71</v>
      </c>
      <c r="C28" s="86">
        <v>42767</v>
      </c>
      <c r="D28" s="29">
        <f>+VLOOKUP(B28,'[2]HG-Mexico by Contract'!$B$8:$G$4512,6,FALSE)</f>
        <v>320398</v>
      </c>
      <c r="E28" s="29"/>
      <c r="F28" s="39" t="s">
        <v>62</v>
      </c>
      <c r="G28" s="39" t="s">
        <v>42</v>
      </c>
      <c r="H28" s="39" t="s">
        <v>63</v>
      </c>
      <c r="I28" s="40">
        <v>330672.42</v>
      </c>
      <c r="J28" s="32">
        <f t="shared" si="0"/>
        <v>16609.675658430384</v>
      </c>
      <c r="K28" s="31">
        <v>0</v>
      </c>
      <c r="L28" s="31">
        <v>0</v>
      </c>
      <c r="M28" s="31">
        <v>0</v>
      </c>
      <c r="N28" s="31">
        <v>0</v>
      </c>
      <c r="O28" s="33">
        <f t="shared" si="1"/>
        <v>0</v>
      </c>
      <c r="P28" s="34" t="str">
        <f t="shared" si="2"/>
        <v>1-30</v>
      </c>
      <c r="Q28" s="35" t="str">
        <f>+VLOOKUP(B28,'[2]PORTAFOLIO JAN17'!$B$7:$T$4941,19,FALSE)</f>
        <v>MEXICO</v>
      </c>
      <c r="R28" s="31">
        <v>0</v>
      </c>
      <c r="S28" s="31">
        <v>0</v>
      </c>
      <c r="T28" s="31" t="s">
        <v>45</v>
      </c>
      <c r="U28" s="41" t="s">
        <v>64</v>
      </c>
      <c r="V28" s="42">
        <v>16609.6756566</v>
      </c>
      <c r="W28" s="43">
        <v>16609.6756566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 t="s">
        <v>47</v>
      </c>
    </row>
    <row r="29" spans="1:30" s="27" customFormat="1" ht="15" customHeight="1" x14ac:dyDescent="0.25">
      <c r="A29" s="28" t="s">
        <v>39</v>
      </c>
      <c r="B29" s="28" t="s">
        <v>72</v>
      </c>
      <c r="C29" s="85">
        <v>42767</v>
      </c>
      <c r="D29" s="29">
        <f>+VLOOKUP(B29,'[2]HG-Mexico by Contract'!$B$8:$G$4512,6,FALSE)</f>
        <v>320398</v>
      </c>
      <c r="E29" s="29"/>
      <c r="F29" s="28" t="s">
        <v>62</v>
      </c>
      <c r="G29" s="28" t="s">
        <v>42</v>
      </c>
      <c r="H29" s="28" t="s">
        <v>63</v>
      </c>
      <c r="I29" s="31">
        <v>188537.41</v>
      </c>
      <c r="J29" s="32">
        <f t="shared" si="0"/>
        <v>9470.2341053436194</v>
      </c>
      <c r="K29" s="31">
        <v>0</v>
      </c>
      <c r="L29" s="31">
        <v>0</v>
      </c>
      <c r="M29" s="31">
        <v>0</v>
      </c>
      <c r="N29" s="31">
        <v>0</v>
      </c>
      <c r="O29" s="33">
        <f t="shared" si="1"/>
        <v>0</v>
      </c>
      <c r="P29" s="34" t="str">
        <f t="shared" si="2"/>
        <v>1-30</v>
      </c>
      <c r="Q29" s="35" t="str">
        <f>+VLOOKUP(B29,'[2]PORTAFOLIO JAN17'!$B$7:$T$4941,19,FALSE)</f>
        <v>MEXICO</v>
      </c>
      <c r="R29" s="31">
        <v>0</v>
      </c>
      <c r="S29" s="31">
        <v>0</v>
      </c>
      <c r="T29" s="31" t="s">
        <v>45</v>
      </c>
      <c r="U29" s="36" t="s">
        <v>64</v>
      </c>
      <c r="V29" s="37">
        <v>9470.2341042999997</v>
      </c>
      <c r="W29" s="38">
        <v>9470.2341042999997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 t="s">
        <v>47</v>
      </c>
    </row>
    <row r="30" spans="1:30" s="27" customFormat="1" ht="15" customHeight="1" x14ac:dyDescent="0.25">
      <c r="A30" s="39" t="s">
        <v>39</v>
      </c>
      <c r="B30" s="39" t="s">
        <v>73</v>
      </c>
      <c r="C30" s="86">
        <v>42767</v>
      </c>
      <c r="D30" s="29">
        <f>+VLOOKUP(B30,'[2]HG-Mexico by Contract'!$B$8:$G$4512,6,FALSE)</f>
        <v>320398</v>
      </c>
      <c r="E30" s="29"/>
      <c r="F30" s="39" t="s">
        <v>62</v>
      </c>
      <c r="G30" s="39" t="s">
        <v>42</v>
      </c>
      <c r="H30" s="39" t="s">
        <v>63</v>
      </c>
      <c r="I30" s="40">
        <v>190395.54</v>
      </c>
      <c r="J30" s="32">
        <f t="shared" si="0"/>
        <v>9563.5679752539054</v>
      </c>
      <c r="K30" s="31">
        <v>0</v>
      </c>
      <c r="L30" s="31">
        <v>0</v>
      </c>
      <c r="M30" s="31">
        <v>0</v>
      </c>
      <c r="N30" s="31">
        <v>0</v>
      </c>
      <c r="O30" s="33">
        <f t="shared" si="1"/>
        <v>0</v>
      </c>
      <c r="P30" s="34" t="str">
        <f t="shared" si="2"/>
        <v>1-30</v>
      </c>
      <c r="Q30" s="35" t="str">
        <f>+VLOOKUP(B30,'[2]PORTAFOLIO JAN17'!$B$7:$T$4941,19,FALSE)</f>
        <v>MEXICO</v>
      </c>
      <c r="R30" s="31">
        <v>0</v>
      </c>
      <c r="S30" s="31">
        <v>0</v>
      </c>
      <c r="T30" s="31" t="s">
        <v>45</v>
      </c>
      <c r="U30" s="41" t="s">
        <v>64</v>
      </c>
      <c r="V30" s="42">
        <v>9563.5679741999993</v>
      </c>
      <c r="W30" s="43">
        <v>9563.5679741999993</v>
      </c>
      <c r="X30" s="38">
        <v>0</v>
      </c>
      <c r="Y30" s="38">
        <v>0</v>
      </c>
      <c r="Z30" s="38">
        <v>0</v>
      </c>
      <c r="AA30" s="38">
        <v>0</v>
      </c>
      <c r="AB30" s="38">
        <v>0</v>
      </c>
      <c r="AC30" s="38">
        <v>0</v>
      </c>
      <c r="AD30" s="38" t="s">
        <v>47</v>
      </c>
    </row>
    <row r="31" spans="1:30" s="27" customFormat="1" ht="15" customHeight="1" x14ac:dyDescent="0.25">
      <c r="A31" s="28" t="s">
        <v>39</v>
      </c>
      <c r="B31" s="28" t="s">
        <v>74</v>
      </c>
      <c r="C31" s="85">
        <v>42767</v>
      </c>
      <c r="D31" s="29">
        <f>+VLOOKUP(B31,'[2]HG-Mexico by Contract'!$B$8:$G$4512,6,FALSE)</f>
        <v>320398</v>
      </c>
      <c r="E31" s="29"/>
      <c r="F31" s="28" t="s">
        <v>62</v>
      </c>
      <c r="G31" s="28" t="s">
        <v>42</v>
      </c>
      <c r="H31" s="28" t="s">
        <v>63</v>
      </c>
      <c r="I31" s="31">
        <v>656104.6</v>
      </c>
      <c r="J31" s="32">
        <f t="shared" si="0"/>
        <v>32956.134061631761</v>
      </c>
      <c r="K31" s="31">
        <v>0</v>
      </c>
      <c r="L31" s="31">
        <v>0</v>
      </c>
      <c r="M31" s="31">
        <v>0</v>
      </c>
      <c r="N31" s="31">
        <v>0</v>
      </c>
      <c r="O31" s="33">
        <f t="shared" si="1"/>
        <v>0</v>
      </c>
      <c r="P31" s="34" t="str">
        <f t="shared" si="2"/>
        <v>1-30</v>
      </c>
      <c r="Q31" s="35" t="str">
        <f>+VLOOKUP(B31,'[2]PORTAFOLIO JAN17'!$B$7:$T$4941,19,FALSE)</f>
        <v>MEXICO</v>
      </c>
      <c r="R31" s="31">
        <v>0</v>
      </c>
      <c r="S31" s="31">
        <v>0</v>
      </c>
      <c r="T31" s="31" t="s">
        <v>45</v>
      </c>
      <c r="U31" s="36" t="s">
        <v>64</v>
      </c>
      <c r="V31" s="37">
        <v>32956.134058000003</v>
      </c>
      <c r="W31" s="38">
        <v>32956.134058000003</v>
      </c>
      <c r="X31" s="38">
        <v>0</v>
      </c>
      <c r="Y31" s="38">
        <v>0</v>
      </c>
      <c r="Z31" s="38">
        <v>0</v>
      </c>
      <c r="AA31" s="38">
        <v>0</v>
      </c>
      <c r="AB31" s="38">
        <v>0</v>
      </c>
      <c r="AC31" s="38">
        <v>0</v>
      </c>
      <c r="AD31" s="38" t="s">
        <v>47</v>
      </c>
    </row>
    <row r="32" spans="1:30" s="27" customFormat="1" ht="15" customHeight="1" x14ac:dyDescent="0.25">
      <c r="A32" s="39" t="s">
        <v>39</v>
      </c>
      <c r="B32" s="39" t="s">
        <v>75</v>
      </c>
      <c r="C32" s="86">
        <v>42767</v>
      </c>
      <c r="D32" s="29">
        <f>+VLOOKUP(B32,'[2]HG-Mexico by Contract'!$B$8:$G$4512,6,FALSE)</f>
        <v>317806</v>
      </c>
      <c r="E32" s="29"/>
      <c r="F32" s="39" t="s">
        <v>41</v>
      </c>
      <c r="G32" s="39" t="s">
        <v>42</v>
      </c>
      <c r="H32" s="39" t="s">
        <v>44</v>
      </c>
      <c r="I32" s="40">
        <v>81008.62</v>
      </c>
      <c r="J32" s="32">
        <f t="shared" si="0"/>
        <v>81008.62</v>
      </c>
      <c r="K32" s="31">
        <v>0</v>
      </c>
      <c r="L32" s="31">
        <v>0</v>
      </c>
      <c r="M32" s="31">
        <v>0</v>
      </c>
      <c r="N32" s="31">
        <v>0</v>
      </c>
      <c r="O32" s="33">
        <f t="shared" si="1"/>
        <v>0</v>
      </c>
      <c r="P32" s="34" t="str">
        <f t="shared" si="2"/>
        <v>1-30</v>
      </c>
      <c r="Q32" s="35" t="str">
        <f>+VLOOKUP(B32,'[2]PORTAFOLIO JAN17'!$B$7:$T$4941,19,FALSE)</f>
        <v>MEXICO</v>
      </c>
      <c r="R32" s="31">
        <v>0</v>
      </c>
      <c r="S32" s="31">
        <v>0</v>
      </c>
      <c r="T32" s="31" t="s">
        <v>45</v>
      </c>
      <c r="U32" s="41" t="s">
        <v>46</v>
      </c>
      <c r="V32" s="42">
        <v>81008.62</v>
      </c>
      <c r="W32" s="43">
        <v>81008.62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8">
        <v>0</v>
      </c>
      <c r="AD32" s="38" t="s">
        <v>47</v>
      </c>
    </row>
    <row r="33" spans="1:31" s="27" customFormat="1" ht="15" customHeight="1" x14ac:dyDescent="0.25">
      <c r="A33" s="28" t="s">
        <v>39</v>
      </c>
      <c r="B33" s="28" t="s">
        <v>76</v>
      </c>
      <c r="C33" s="85">
        <v>42767</v>
      </c>
      <c r="D33" s="29">
        <f>+VLOOKUP(B33,'[2]HG-Mexico by Contract'!$B$8:$G$4512,6,FALSE)</f>
        <v>315047</v>
      </c>
      <c r="E33" s="29"/>
      <c r="F33" s="28" t="s">
        <v>77</v>
      </c>
      <c r="G33" s="28" t="s">
        <v>43</v>
      </c>
      <c r="H33" s="28" t="s">
        <v>63</v>
      </c>
      <c r="I33" s="31">
        <v>1589145.86</v>
      </c>
      <c r="J33" s="32">
        <f t="shared" si="0"/>
        <v>79822.79655659647</v>
      </c>
      <c r="K33" s="31">
        <v>0</v>
      </c>
      <c r="L33" s="31">
        <v>0</v>
      </c>
      <c r="M33" s="31">
        <v>0</v>
      </c>
      <c r="N33" s="31">
        <v>1589145.86</v>
      </c>
      <c r="O33" s="33">
        <f t="shared" si="1"/>
        <v>1589145.86</v>
      </c>
      <c r="P33" s="34" t="str">
        <f t="shared" si="2"/>
        <v>120+</v>
      </c>
      <c r="Q33" s="35" t="str">
        <f>+VLOOKUP(B33,'[2]PORTAFOLIO JAN17'!$B$7:$T$4941,19,FALSE)</f>
        <v>MEXICO</v>
      </c>
      <c r="R33" s="31">
        <v>0</v>
      </c>
      <c r="S33" s="31">
        <v>0</v>
      </c>
      <c r="T33" s="31">
        <v>-1498041.48</v>
      </c>
      <c r="U33" s="36" t="s">
        <v>64</v>
      </c>
      <c r="V33" s="37">
        <v>-75246.623540400004</v>
      </c>
      <c r="W33" s="38">
        <v>0</v>
      </c>
      <c r="X33" s="38">
        <v>0</v>
      </c>
      <c r="Y33" s="38">
        <v>0</v>
      </c>
      <c r="Z33" s="38">
        <v>0</v>
      </c>
      <c r="AA33" s="38">
        <v>-75246.623540400004</v>
      </c>
      <c r="AB33" s="38">
        <v>0</v>
      </c>
      <c r="AC33" s="38">
        <v>0</v>
      </c>
      <c r="AD33" s="38">
        <v>-75246.623540400004</v>
      </c>
      <c r="AE33" s="27" t="s">
        <v>78</v>
      </c>
    </row>
    <row r="34" spans="1:31" s="27" customFormat="1" ht="15" customHeight="1" x14ac:dyDescent="0.25">
      <c r="A34" s="39" t="s">
        <v>39</v>
      </c>
      <c r="B34" s="39" t="s">
        <v>79</v>
      </c>
      <c r="C34" s="86">
        <v>42767</v>
      </c>
      <c r="D34" s="29">
        <f>+VLOOKUP(B34,'[2]HG-Mexico by Contract'!$B$8:$G$4512,6,FALSE)</f>
        <v>315047</v>
      </c>
      <c r="E34" s="29"/>
      <c r="F34" s="39" t="s">
        <v>77</v>
      </c>
      <c r="G34" s="39" t="s">
        <v>43</v>
      </c>
      <c r="H34" s="39" t="s">
        <v>63</v>
      </c>
      <c r="I34" s="40">
        <v>5644923.2000000002</v>
      </c>
      <c r="J34" s="32">
        <f t="shared" si="0"/>
        <v>283544.4923672466</v>
      </c>
      <c r="K34" s="31">
        <v>0</v>
      </c>
      <c r="L34" s="31">
        <v>0</v>
      </c>
      <c r="M34" s="31">
        <v>0</v>
      </c>
      <c r="N34" s="40">
        <v>5644923.2000000002</v>
      </c>
      <c r="O34" s="33">
        <f t="shared" si="1"/>
        <v>5644923.2000000002</v>
      </c>
      <c r="P34" s="34" t="str">
        <f t="shared" si="2"/>
        <v>120+</v>
      </c>
      <c r="Q34" s="35" t="str">
        <f>+VLOOKUP(B34,'[2]PORTAFOLIO JAN17'!$B$7:$T$4941,19,FALSE)</f>
        <v>MEXICO</v>
      </c>
      <c r="R34" s="31">
        <v>0</v>
      </c>
      <c r="S34" s="31">
        <v>0</v>
      </c>
      <c r="T34" s="31">
        <v>-2030581.36</v>
      </c>
      <c r="U34" s="41" t="s">
        <v>64</v>
      </c>
      <c r="V34" s="42">
        <v>-101996.10171279999</v>
      </c>
      <c r="W34" s="43">
        <v>0</v>
      </c>
      <c r="X34" s="38">
        <v>0</v>
      </c>
      <c r="Y34" s="38">
        <v>0</v>
      </c>
      <c r="Z34" s="38">
        <v>0</v>
      </c>
      <c r="AA34" s="38">
        <v>-101996.10171279999</v>
      </c>
      <c r="AB34" s="38">
        <v>0</v>
      </c>
      <c r="AC34" s="38">
        <v>0</v>
      </c>
      <c r="AD34" s="38">
        <v>-101996.10171279999</v>
      </c>
      <c r="AE34" s="27" t="s">
        <v>78</v>
      </c>
    </row>
    <row r="35" spans="1:31" s="27" customFormat="1" ht="15" customHeight="1" x14ac:dyDescent="0.25">
      <c r="A35" s="28" t="s">
        <v>39</v>
      </c>
      <c r="B35" s="28" t="s">
        <v>80</v>
      </c>
      <c r="C35" s="85">
        <v>42767</v>
      </c>
      <c r="D35" s="29">
        <f>+VLOOKUP(B35,'[2]HG-Mexico by Contract'!$B$8:$G$4512,6,FALSE)</f>
        <v>315047</v>
      </c>
      <c r="E35" s="29"/>
      <c r="F35" s="28" t="s">
        <v>77</v>
      </c>
      <c r="G35" s="28" t="s">
        <v>43</v>
      </c>
      <c r="H35" s="28" t="s">
        <v>63</v>
      </c>
      <c r="I35" s="31">
        <v>1109939.6399999999</v>
      </c>
      <c r="J35" s="32">
        <f t="shared" si="0"/>
        <v>55752.268123343893</v>
      </c>
      <c r="K35" s="31">
        <v>0</v>
      </c>
      <c r="L35" s="31">
        <v>0</v>
      </c>
      <c r="M35" s="31">
        <v>0</v>
      </c>
      <c r="N35" s="31">
        <v>1109939.6399999999</v>
      </c>
      <c r="O35" s="33">
        <f t="shared" si="1"/>
        <v>1109939.6399999999</v>
      </c>
      <c r="P35" s="34" t="str">
        <f t="shared" si="2"/>
        <v>120+</v>
      </c>
      <c r="Q35" s="35" t="str">
        <f>+VLOOKUP(B35,'[2]PORTAFOLIO JAN17'!$B$7:$T$4941,19,FALSE)</f>
        <v>MEXICO</v>
      </c>
      <c r="R35" s="31">
        <v>0</v>
      </c>
      <c r="S35" s="31">
        <v>0</v>
      </c>
      <c r="T35" s="31">
        <v>-2219283.5099999998</v>
      </c>
      <c r="U35" s="36" t="s">
        <v>64</v>
      </c>
      <c r="V35" s="37">
        <v>-111474.6107073</v>
      </c>
      <c r="W35" s="38">
        <v>0</v>
      </c>
      <c r="X35" s="38">
        <v>0</v>
      </c>
      <c r="Y35" s="38">
        <v>0</v>
      </c>
      <c r="Z35" s="38">
        <v>0</v>
      </c>
      <c r="AA35" s="38">
        <v>-111474.6107073</v>
      </c>
      <c r="AB35" s="38">
        <v>0</v>
      </c>
      <c r="AC35" s="38">
        <v>0</v>
      </c>
      <c r="AD35" s="38">
        <v>-111474.6107073</v>
      </c>
      <c r="AE35" s="27" t="s">
        <v>78</v>
      </c>
    </row>
    <row r="36" spans="1:31" s="27" customFormat="1" ht="15" customHeight="1" x14ac:dyDescent="0.25">
      <c r="A36" s="39" t="s">
        <v>39</v>
      </c>
      <c r="B36" s="39" t="s">
        <v>81</v>
      </c>
      <c r="C36" s="86">
        <v>42767</v>
      </c>
      <c r="D36" s="29">
        <f>+VLOOKUP(B36,'[2]HG-Mexico by Contract'!$B$8:$G$4512,6,FALSE)</f>
        <v>316358</v>
      </c>
      <c r="E36" s="29"/>
      <c r="F36" s="39" t="s">
        <v>62</v>
      </c>
      <c r="G36" s="39" t="s">
        <v>42</v>
      </c>
      <c r="H36" s="39" t="s">
        <v>44</v>
      </c>
      <c r="I36" s="40">
        <v>596846.82999999996</v>
      </c>
      <c r="J36" s="32">
        <f t="shared" si="0"/>
        <v>596846.82999999996</v>
      </c>
      <c r="K36" s="31">
        <v>0</v>
      </c>
      <c r="L36" s="31">
        <v>0</v>
      </c>
      <c r="M36" s="31">
        <v>0</v>
      </c>
      <c r="N36" s="31">
        <v>0</v>
      </c>
      <c r="O36" s="33">
        <f t="shared" si="1"/>
        <v>0</v>
      </c>
      <c r="P36" s="34" t="str">
        <f t="shared" si="2"/>
        <v>1-30</v>
      </c>
      <c r="Q36" s="35" t="str">
        <f>+VLOOKUP(B36,'[2]PORTAFOLIO JAN17'!$B$7:$T$4941,19,FALSE)</f>
        <v>HONDURAS</v>
      </c>
      <c r="R36" s="31">
        <v>0</v>
      </c>
      <c r="S36" s="31">
        <v>0</v>
      </c>
      <c r="T36" s="31" t="s">
        <v>45</v>
      </c>
      <c r="U36" s="41" t="s">
        <v>46</v>
      </c>
      <c r="V36" s="42">
        <v>596846.82999999996</v>
      </c>
      <c r="W36" s="43">
        <v>596846.82999999996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38">
        <v>0</v>
      </c>
      <c r="AD36" s="38" t="s">
        <v>47</v>
      </c>
    </row>
    <row r="37" spans="1:31" s="27" customFormat="1" ht="15" customHeight="1" x14ac:dyDescent="0.25">
      <c r="A37" s="28" t="s">
        <v>39</v>
      </c>
      <c r="B37" s="28" t="s">
        <v>82</v>
      </c>
      <c r="C37" s="85">
        <v>42767</v>
      </c>
      <c r="D37" s="29">
        <f>+VLOOKUP(B37,'[2]HG-Mexico by Contract'!$B$8:$G$4512,6,FALSE)</f>
        <v>320022</v>
      </c>
      <c r="E37" s="29"/>
      <c r="F37" s="28" t="s">
        <v>41</v>
      </c>
      <c r="G37" s="28" t="s">
        <v>42</v>
      </c>
      <c r="H37" s="28" t="s">
        <v>44</v>
      </c>
      <c r="I37" s="31">
        <v>51692.58</v>
      </c>
      <c r="J37" s="32">
        <f t="shared" si="0"/>
        <v>51692.58</v>
      </c>
      <c r="K37" s="31">
        <v>0</v>
      </c>
      <c r="L37" s="31">
        <v>0</v>
      </c>
      <c r="M37" s="31">
        <v>0</v>
      </c>
      <c r="N37" s="31">
        <v>51692.58</v>
      </c>
      <c r="O37" s="33">
        <f t="shared" si="1"/>
        <v>51692.58</v>
      </c>
      <c r="P37" s="34" t="str">
        <f t="shared" si="2"/>
        <v>120+</v>
      </c>
      <c r="Q37" s="35" t="str">
        <f>+VLOOKUP(B37,'[2]PORTAFOLIO JAN17'!$B$7:$T$4941,19,FALSE)</f>
        <v>REPUBLICA DOMINICANA</v>
      </c>
      <c r="R37" s="31">
        <v>51692.58</v>
      </c>
      <c r="S37" s="31">
        <v>0</v>
      </c>
      <c r="T37" s="31" t="s">
        <v>45</v>
      </c>
      <c r="U37" s="36" t="s">
        <v>46</v>
      </c>
      <c r="V37" s="37">
        <v>51692.58</v>
      </c>
      <c r="W37" s="38">
        <v>0</v>
      </c>
      <c r="X37" s="38">
        <v>0</v>
      </c>
      <c r="Y37" s="38">
        <v>0</v>
      </c>
      <c r="Z37" s="38">
        <v>0</v>
      </c>
      <c r="AA37" s="38">
        <v>51692.58</v>
      </c>
      <c r="AB37" s="38">
        <v>51692.58</v>
      </c>
      <c r="AC37" s="38">
        <v>0</v>
      </c>
      <c r="AD37" s="38" t="s">
        <v>47</v>
      </c>
    </row>
    <row r="38" spans="1:31" s="27" customFormat="1" ht="15" customHeight="1" x14ac:dyDescent="0.25">
      <c r="A38" s="39" t="s">
        <v>39</v>
      </c>
      <c r="B38" s="39" t="s">
        <v>83</v>
      </c>
      <c r="C38" s="86">
        <v>42767</v>
      </c>
      <c r="D38" s="29">
        <f>+VLOOKUP(B38,'[2]HG-Mexico by Contract'!$B$8:$G$4512,6,FALSE)</f>
        <v>320022</v>
      </c>
      <c r="E38" s="29"/>
      <c r="F38" s="39" t="s">
        <v>41</v>
      </c>
      <c r="G38" s="39" t="s">
        <v>42</v>
      </c>
      <c r="H38" s="39" t="s">
        <v>44</v>
      </c>
      <c r="I38" s="40">
        <v>88095.13</v>
      </c>
      <c r="J38" s="32">
        <f t="shared" si="0"/>
        <v>88095.13</v>
      </c>
      <c r="K38" s="31">
        <v>0</v>
      </c>
      <c r="L38" s="31">
        <v>0</v>
      </c>
      <c r="M38" s="31">
        <v>0</v>
      </c>
      <c r="N38" s="31">
        <v>88095.13</v>
      </c>
      <c r="O38" s="33">
        <f t="shared" si="1"/>
        <v>88095.13</v>
      </c>
      <c r="P38" s="34" t="str">
        <f t="shared" si="2"/>
        <v>120+</v>
      </c>
      <c r="Q38" s="35" t="str">
        <f>+VLOOKUP(B38,'[2]PORTAFOLIO JAN17'!$B$7:$T$4941,19,FALSE)</f>
        <v>REPUBLICA DOMINICANA</v>
      </c>
      <c r="R38" s="31">
        <v>88095.13</v>
      </c>
      <c r="S38" s="31">
        <v>0</v>
      </c>
      <c r="T38" s="31" t="s">
        <v>45</v>
      </c>
      <c r="U38" s="41" t="s">
        <v>46</v>
      </c>
      <c r="V38" s="42">
        <v>88095.13</v>
      </c>
      <c r="W38" s="43">
        <v>0</v>
      </c>
      <c r="X38" s="38">
        <v>0</v>
      </c>
      <c r="Y38" s="38">
        <v>0</v>
      </c>
      <c r="Z38" s="38">
        <v>0</v>
      </c>
      <c r="AA38" s="38">
        <v>88095.13</v>
      </c>
      <c r="AB38" s="38">
        <v>88095.13</v>
      </c>
      <c r="AC38" s="38">
        <v>0</v>
      </c>
      <c r="AD38" s="38" t="s">
        <v>47</v>
      </c>
    </row>
    <row r="39" spans="1:31" s="27" customFormat="1" ht="15" customHeight="1" x14ac:dyDescent="0.25">
      <c r="A39" s="28" t="s">
        <v>39</v>
      </c>
      <c r="B39" s="28" t="s">
        <v>84</v>
      </c>
      <c r="C39" s="85">
        <v>42767</v>
      </c>
      <c r="D39" s="29">
        <f>+VLOOKUP(B39,'[2]HG-Mexico by Contract'!$B$8:$G$4512,6,FALSE)</f>
        <v>308989</v>
      </c>
      <c r="E39" s="29"/>
      <c r="F39" s="28" t="s">
        <v>62</v>
      </c>
      <c r="G39" s="28" t="s">
        <v>42</v>
      </c>
      <c r="H39" s="28" t="s">
        <v>44</v>
      </c>
      <c r="I39" s="31">
        <v>12026340</v>
      </c>
      <c r="J39" s="32">
        <f t="shared" si="0"/>
        <v>12026340</v>
      </c>
      <c r="K39" s="31">
        <v>0</v>
      </c>
      <c r="L39" s="31">
        <v>0</v>
      </c>
      <c r="M39" s="31">
        <v>0</v>
      </c>
      <c r="N39" s="31">
        <v>0</v>
      </c>
      <c r="O39" s="33">
        <f t="shared" si="1"/>
        <v>0</v>
      </c>
      <c r="P39" s="34" t="str">
        <f t="shared" si="2"/>
        <v>1-30</v>
      </c>
      <c r="Q39" s="35" t="str">
        <f>+VLOOKUP(B39,'[2]PORTAFOLIO JAN17'!$B$7:$T$4941,19,FALSE)</f>
        <v>MEXICO</v>
      </c>
      <c r="R39" s="31">
        <v>0</v>
      </c>
      <c r="S39" s="31">
        <v>0</v>
      </c>
      <c r="T39" s="31" t="s">
        <v>45</v>
      </c>
      <c r="U39" s="36" t="s">
        <v>46</v>
      </c>
      <c r="V39" s="37">
        <v>12026340</v>
      </c>
      <c r="W39" s="38">
        <v>12026340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38">
        <v>0</v>
      </c>
      <c r="AD39" s="38" t="s">
        <v>47</v>
      </c>
    </row>
    <row r="40" spans="1:31" s="27" customFormat="1" ht="15" customHeight="1" x14ac:dyDescent="0.25">
      <c r="A40" s="39" t="s">
        <v>39</v>
      </c>
      <c r="B40" s="39" t="s">
        <v>85</v>
      </c>
      <c r="C40" s="86">
        <v>42767</v>
      </c>
      <c r="D40" s="29">
        <f>+VLOOKUP(B40,'[2]HG-Mexico by Contract'!$B$8:$G$4512,6,FALSE)</f>
        <v>308989</v>
      </c>
      <c r="E40" s="29"/>
      <c r="F40" s="39" t="s">
        <v>62</v>
      </c>
      <c r="G40" s="39" t="s">
        <v>42</v>
      </c>
      <c r="H40" s="39" t="s">
        <v>44</v>
      </c>
      <c r="I40" s="40">
        <v>5010975.0999999996</v>
      </c>
      <c r="J40" s="32">
        <f t="shared" si="0"/>
        <v>5010975.0999999996</v>
      </c>
      <c r="K40" s="31">
        <v>0</v>
      </c>
      <c r="L40" s="31">
        <v>0</v>
      </c>
      <c r="M40" s="31">
        <v>0</v>
      </c>
      <c r="N40" s="31">
        <v>0</v>
      </c>
      <c r="O40" s="33">
        <f t="shared" si="1"/>
        <v>0</v>
      </c>
      <c r="P40" s="34" t="str">
        <f t="shared" si="2"/>
        <v>1-30</v>
      </c>
      <c r="Q40" s="35" t="str">
        <f>+VLOOKUP(B40,'[2]PORTAFOLIO JAN17'!$B$7:$T$4941,19,FALSE)</f>
        <v>MEXICO</v>
      </c>
      <c r="R40" s="31">
        <v>0</v>
      </c>
      <c r="S40" s="31">
        <v>0</v>
      </c>
      <c r="T40" s="31" t="s">
        <v>45</v>
      </c>
      <c r="U40" s="41" t="s">
        <v>46</v>
      </c>
      <c r="V40" s="42">
        <v>5010975.0999999996</v>
      </c>
      <c r="W40" s="43">
        <v>5010975.0999999996</v>
      </c>
      <c r="X40" s="38">
        <v>0</v>
      </c>
      <c r="Y40" s="38">
        <v>0</v>
      </c>
      <c r="Z40" s="38">
        <v>0</v>
      </c>
      <c r="AA40" s="38">
        <v>0</v>
      </c>
      <c r="AB40" s="38">
        <v>0</v>
      </c>
      <c r="AC40" s="38">
        <v>0</v>
      </c>
      <c r="AD40" s="38" t="s">
        <v>47</v>
      </c>
    </row>
    <row r="41" spans="1:31" s="27" customFormat="1" ht="15" customHeight="1" x14ac:dyDescent="0.25">
      <c r="A41" s="28" t="s">
        <v>39</v>
      </c>
      <c r="B41" s="28" t="s">
        <v>86</v>
      </c>
      <c r="C41" s="85">
        <v>42767</v>
      </c>
      <c r="D41" s="29">
        <f>+VLOOKUP(B41,'[2]HG-Mexico by Contract'!$B$8:$G$4512,6,FALSE)</f>
        <v>308989</v>
      </c>
      <c r="E41" s="29"/>
      <c r="F41" s="28" t="s">
        <v>62</v>
      </c>
      <c r="G41" s="28" t="s">
        <v>42</v>
      </c>
      <c r="H41" s="28" t="s">
        <v>44</v>
      </c>
      <c r="I41" s="31">
        <v>11692275.130000001</v>
      </c>
      <c r="J41" s="32">
        <f t="shared" si="0"/>
        <v>11692275.130000001</v>
      </c>
      <c r="K41" s="31">
        <v>0</v>
      </c>
      <c r="L41" s="31">
        <v>0</v>
      </c>
      <c r="M41" s="31">
        <v>0</v>
      </c>
      <c r="N41" s="31">
        <v>0</v>
      </c>
      <c r="O41" s="33">
        <f t="shared" si="1"/>
        <v>0</v>
      </c>
      <c r="P41" s="34" t="str">
        <f t="shared" si="2"/>
        <v>1-30</v>
      </c>
      <c r="Q41" s="35" t="str">
        <f>+VLOOKUP(B41,'[2]PORTAFOLIO JAN17'!$B$7:$T$4941,19,FALSE)</f>
        <v>MEXICO</v>
      </c>
      <c r="R41" s="31">
        <v>0</v>
      </c>
      <c r="S41" s="31">
        <v>0</v>
      </c>
      <c r="T41" s="31" t="s">
        <v>45</v>
      </c>
      <c r="U41" s="36" t="s">
        <v>46</v>
      </c>
      <c r="V41" s="37">
        <v>11692275.130000001</v>
      </c>
      <c r="W41" s="38">
        <v>11692275.130000001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38">
        <v>0</v>
      </c>
      <c r="AD41" s="38" t="s">
        <v>47</v>
      </c>
    </row>
    <row r="42" spans="1:31" s="27" customFormat="1" ht="15" customHeight="1" x14ac:dyDescent="0.25">
      <c r="A42" s="39" t="s">
        <v>39</v>
      </c>
      <c r="B42" s="39" t="s">
        <v>87</v>
      </c>
      <c r="C42" s="86">
        <v>42767</v>
      </c>
      <c r="D42" s="29">
        <f>+VLOOKUP(B42,'[2]HG-Mexico by Contract'!$B$8:$G$4512,6,FALSE)</f>
        <v>314168</v>
      </c>
      <c r="E42" s="29"/>
      <c r="F42" s="39" t="s">
        <v>41</v>
      </c>
      <c r="G42" s="39" t="s">
        <v>42</v>
      </c>
      <c r="H42" s="39" t="s">
        <v>44</v>
      </c>
      <c r="I42" s="40">
        <v>28271.32</v>
      </c>
      <c r="J42" s="32">
        <f t="shared" si="0"/>
        <v>28271.32</v>
      </c>
      <c r="K42" s="31">
        <v>0</v>
      </c>
      <c r="L42" s="31">
        <v>0</v>
      </c>
      <c r="M42" s="31">
        <v>0</v>
      </c>
      <c r="N42" s="31">
        <v>28271.32</v>
      </c>
      <c r="O42" s="33">
        <f t="shared" si="1"/>
        <v>28271.32</v>
      </c>
      <c r="P42" s="34" t="str">
        <f t="shared" si="2"/>
        <v>120+</v>
      </c>
      <c r="Q42" s="35" t="str">
        <f>+VLOOKUP(B42,'[2]PORTAFOLIO JAN17'!$B$7:$T$4941,19,FALSE)</f>
        <v>COSTA RICA</v>
      </c>
      <c r="R42" s="31">
        <v>0</v>
      </c>
      <c r="S42" s="31">
        <v>0</v>
      </c>
      <c r="T42" s="31">
        <v>28271.32</v>
      </c>
      <c r="U42" s="41" t="s">
        <v>46</v>
      </c>
      <c r="V42" s="42">
        <v>28271.32</v>
      </c>
      <c r="W42" s="43">
        <v>0</v>
      </c>
      <c r="X42" s="38">
        <v>0</v>
      </c>
      <c r="Y42" s="38">
        <v>0</v>
      </c>
      <c r="Z42" s="38">
        <v>0</v>
      </c>
      <c r="AA42" s="38">
        <v>28271.32</v>
      </c>
      <c r="AB42" s="38">
        <v>0</v>
      </c>
      <c r="AC42" s="38">
        <v>0</v>
      </c>
      <c r="AD42" s="38">
        <v>28271.32</v>
      </c>
    </row>
    <row r="43" spans="1:31" s="27" customFormat="1" ht="15" customHeight="1" x14ac:dyDescent="0.25">
      <c r="A43" s="28" t="s">
        <v>39</v>
      </c>
      <c r="B43" s="28" t="s">
        <v>88</v>
      </c>
      <c r="C43" s="85">
        <v>42767</v>
      </c>
      <c r="D43" s="29">
        <f>+VLOOKUP(B43,'[2]HG-Mexico by Contract'!$B$8:$G$4512,6,FALSE)</f>
        <v>320022</v>
      </c>
      <c r="E43" s="29"/>
      <c r="F43" s="28" t="s">
        <v>41</v>
      </c>
      <c r="G43" s="28" t="s">
        <v>42</v>
      </c>
      <c r="H43" s="28" t="s">
        <v>44</v>
      </c>
      <c r="I43" s="31">
        <v>27377.08</v>
      </c>
      <c r="J43" s="32">
        <f t="shared" si="0"/>
        <v>27377.08</v>
      </c>
      <c r="K43" s="31">
        <v>0</v>
      </c>
      <c r="L43" s="31">
        <v>0</v>
      </c>
      <c r="M43" s="31">
        <v>0</v>
      </c>
      <c r="N43" s="31">
        <v>27377.08</v>
      </c>
      <c r="O43" s="33">
        <f t="shared" si="1"/>
        <v>27377.08</v>
      </c>
      <c r="P43" s="34" t="str">
        <f t="shared" si="2"/>
        <v>120+</v>
      </c>
      <c r="Q43" s="35" t="str">
        <f>+VLOOKUP(B43,'[2]PORTAFOLIO JAN17'!$B$7:$T$4941,19,FALSE)</f>
        <v>REPUBLICA DOMINICANA</v>
      </c>
      <c r="R43" s="31">
        <v>27377.08</v>
      </c>
      <c r="S43" s="31">
        <v>0</v>
      </c>
      <c r="T43" s="31" t="s">
        <v>45</v>
      </c>
      <c r="U43" s="36" t="s">
        <v>46</v>
      </c>
      <c r="V43" s="37">
        <v>27377.08</v>
      </c>
      <c r="W43" s="38">
        <v>0</v>
      </c>
      <c r="X43" s="38">
        <v>0</v>
      </c>
      <c r="Y43" s="38">
        <v>0</v>
      </c>
      <c r="Z43" s="38">
        <v>0</v>
      </c>
      <c r="AA43" s="38">
        <v>27377.08</v>
      </c>
      <c r="AB43" s="38">
        <v>27377.08</v>
      </c>
      <c r="AC43" s="38">
        <v>0</v>
      </c>
      <c r="AD43" s="38" t="s">
        <v>47</v>
      </c>
    </row>
    <row r="44" spans="1:31" s="27" customFormat="1" ht="15" customHeight="1" x14ac:dyDescent="0.25">
      <c r="A44" s="39" t="s">
        <v>39</v>
      </c>
      <c r="B44" s="39" t="s">
        <v>89</v>
      </c>
      <c r="C44" s="86">
        <v>42767</v>
      </c>
      <c r="D44" s="29">
        <f>+VLOOKUP(B44,'[2]HG-Mexico by Contract'!$B$8:$G$4512,6,FALSE)</f>
        <v>320022</v>
      </c>
      <c r="E44" s="29"/>
      <c r="F44" s="39" t="s">
        <v>41</v>
      </c>
      <c r="G44" s="39" t="s">
        <v>42</v>
      </c>
      <c r="H44" s="39" t="s">
        <v>44</v>
      </c>
      <c r="I44" s="40">
        <v>21754.720000000001</v>
      </c>
      <c r="J44" s="32">
        <f t="shared" si="0"/>
        <v>21754.720000000001</v>
      </c>
      <c r="K44" s="31">
        <v>0</v>
      </c>
      <c r="L44" s="31">
        <v>0</v>
      </c>
      <c r="M44" s="31">
        <v>0</v>
      </c>
      <c r="N44" s="31">
        <v>21754.720000000001</v>
      </c>
      <c r="O44" s="33">
        <f t="shared" si="1"/>
        <v>21754.720000000001</v>
      </c>
      <c r="P44" s="34" t="str">
        <f t="shared" si="2"/>
        <v>120+</v>
      </c>
      <c r="Q44" s="35" t="str">
        <f>+VLOOKUP(B44,'[2]PORTAFOLIO JAN17'!$B$7:$T$4941,19,FALSE)</f>
        <v>REPUBLICA DOMINICANA</v>
      </c>
      <c r="R44" s="31">
        <v>21754.720000000001</v>
      </c>
      <c r="S44" s="31">
        <v>0</v>
      </c>
      <c r="T44" s="31" t="s">
        <v>45</v>
      </c>
      <c r="U44" s="41" t="s">
        <v>46</v>
      </c>
      <c r="V44" s="42">
        <v>21754.720000000001</v>
      </c>
      <c r="W44" s="43">
        <v>0</v>
      </c>
      <c r="X44" s="38">
        <v>0</v>
      </c>
      <c r="Y44" s="38">
        <v>0</v>
      </c>
      <c r="Z44" s="38">
        <v>0</v>
      </c>
      <c r="AA44" s="38">
        <v>21754.720000000001</v>
      </c>
      <c r="AB44" s="38">
        <v>21754.720000000001</v>
      </c>
      <c r="AC44" s="38">
        <v>0</v>
      </c>
      <c r="AD44" s="38" t="s">
        <v>47</v>
      </c>
    </row>
    <row r="45" spans="1:31" s="27" customFormat="1" ht="15" customHeight="1" x14ac:dyDescent="0.25">
      <c r="A45" s="28" t="s">
        <v>39</v>
      </c>
      <c r="B45" s="28" t="s">
        <v>90</v>
      </c>
      <c r="C45" s="85">
        <v>42767</v>
      </c>
      <c r="D45" s="29">
        <f>+VLOOKUP(B45,'[2]HG-Mexico by Contract'!$B$8:$G$4512,6,FALSE)</f>
        <v>309024</v>
      </c>
      <c r="E45" s="29"/>
      <c r="F45" s="28" t="s">
        <v>41</v>
      </c>
      <c r="G45" s="28" t="s">
        <v>42</v>
      </c>
      <c r="H45" s="28" t="s">
        <v>63</v>
      </c>
      <c r="I45" s="31">
        <v>28416.59</v>
      </c>
      <c r="J45" s="32">
        <f t="shared" si="0"/>
        <v>1427.3653158572956</v>
      </c>
      <c r="K45" s="31">
        <v>0</v>
      </c>
      <c r="L45" s="31">
        <v>0</v>
      </c>
      <c r="M45" s="31">
        <v>0</v>
      </c>
      <c r="N45" s="31">
        <v>28416.59</v>
      </c>
      <c r="O45" s="33">
        <f t="shared" si="1"/>
        <v>28416.59</v>
      </c>
      <c r="P45" s="34" t="str">
        <f t="shared" si="2"/>
        <v>120+</v>
      </c>
      <c r="Q45" s="35" t="str">
        <f>+VLOOKUP(B45,'[2]PORTAFOLIO JAN17'!$B$7:$T$4941,19,FALSE)</f>
        <v>MEXICO</v>
      </c>
      <c r="R45" s="31">
        <v>28416.59</v>
      </c>
      <c r="S45" s="31">
        <v>0</v>
      </c>
      <c r="T45" s="31" t="s">
        <v>45</v>
      </c>
      <c r="U45" s="36" t="s">
        <v>64</v>
      </c>
      <c r="V45" s="37">
        <v>1427.3653157000001</v>
      </c>
      <c r="W45" s="38">
        <v>0</v>
      </c>
      <c r="X45" s="38">
        <v>0</v>
      </c>
      <c r="Y45" s="38">
        <v>0</v>
      </c>
      <c r="Z45" s="38">
        <v>0</v>
      </c>
      <c r="AA45" s="38">
        <v>1427.3653157000001</v>
      </c>
      <c r="AB45" s="38">
        <v>1427.3653157000001</v>
      </c>
      <c r="AC45" s="38">
        <v>0</v>
      </c>
      <c r="AD45" s="38" t="s">
        <v>47</v>
      </c>
    </row>
    <row r="46" spans="1:31" s="27" customFormat="1" ht="15" customHeight="1" x14ac:dyDescent="0.25">
      <c r="A46" s="39" t="s">
        <v>39</v>
      </c>
      <c r="B46" s="39" t="s">
        <v>91</v>
      </c>
      <c r="C46" s="86">
        <v>42767</v>
      </c>
      <c r="D46" s="29">
        <f>+VLOOKUP(B46,'[2]HG-Mexico by Contract'!$B$8:$G$4512,6,FALSE)</f>
        <v>320022</v>
      </c>
      <c r="E46" s="29"/>
      <c r="F46" s="39" t="s">
        <v>41</v>
      </c>
      <c r="G46" s="39" t="s">
        <v>42</v>
      </c>
      <c r="H46" s="39" t="s">
        <v>44</v>
      </c>
      <c r="I46" s="40">
        <v>29128.98</v>
      </c>
      <c r="J46" s="32">
        <f t="shared" si="0"/>
        <v>29128.98</v>
      </c>
      <c r="K46" s="31">
        <v>0</v>
      </c>
      <c r="L46" s="31">
        <v>0</v>
      </c>
      <c r="M46" s="31">
        <v>0</v>
      </c>
      <c r="N46" s="31">
        <v>29128.98</v>
      </c>
      <c r="O46" s="33">
        <f t="shared" si="1"/>
        <v>29128.98</v>
      </c>
      <c r="P46" s="34" t="str">
        <f t="shared" si="2"/>
        <v>120+</v>
      </c>
      <c r="Q46" s="35" t="str">
        <f>+VLOOKUP(B46,'[2]PORTAFOLIO JAN17'!$B$7:$T$4941,19,FALSE)</f>
        <v>REPUBLICA DOMINICANA</v>
      </c>
      <c r="R46" s="31">
        <v>29128.98</v>
      </c>
      <c r="S46" s="31">
        <v>0</v>
      </c>
      <c r="T46" s="31" t="s">
        <v>45</v>
      </c>
      <c r="U46" s="41" t="s">
        <v>46</v>
      </c>
      <c r="V46" s="42">
        <v>29128.98</v>
      </c>
      <c r="W46" s="43">
        <v>0</v>
      </c>
      <c r="X46" s="38">
        <v>0</v>
      </c>
      <c r="Y46" s="38">
        <v>0</v>
      </c>
      <c r="Z46" s="38">
        <v>0</v>
      </c>
      <c r="AA46" s="38">
        <v>29128.98</v>
      </c>
      <c r="AB46" s="38">
        <v>29128.98</v>
      </c>
      <c r="AC46" s="38">
        <v>0</v>
      </c>
      <c r="AD46" s="38" t="s">
        <v>47</v>
      </c>
    </row>
    <row r="47" spans="1:31" s="27" customFormat="1" ht="15" customHeight="1" x14ac:dyDescent="0.25">
      <c r="A47" s="28" t="s">
        <v>39</v>
      </c>
      <c r="B47" s="28" t="s">
        <v>92</v>
      </c>
      <c r="C47" s="85">
        <v>42767</v>
      </c>
      <c r="D47" s="29">
        <f>+VLOOKUP(B47,'[2]HG-Mexico by Contract'!$B$8:$G$4512,6,FALSE)</f>
        <v>314168</v>
      </c>
      <c r="E47" s="29"/>
      <c r="F47" s="28" t="s">
        <v>41</v>
      </c>
      <c r="G47" s="28" t="s">
        <v>42</v>
      </c>
      <c r="H47" s="28" t="s">
        <v>44</v>
      </c>
      <c r="I47" s="31">
        <v>34649.980000000003</v>
      </c>
      <c r="J47" s="32">
        <f t="shared" si="0"/>
        <v>34649.980000000003</v>
      </c>
      <c r="K47" s="31">
        <v>0</v>
      </c>
      <c r="L47" s="31">
        <v>0</v>
      </c>
      <c r="M47" s="31">
        <v>0</v>
      </c>
      <c r="N47" s="31">
        <v>34649.980000000003</v>
      </c>
      <c r="O47" s="33">
        <f t="shared" si="1"/>
        <v>34649.980000000003</v>
      </c>
      <c r="P47" s="34" t="str">
        <f t="shared" si="2"/>
        <v>120+</v>
      </c>
      <c r="Q47" s="35" t="str">
        <f>+VLOOKUP(B47,'[2]PORTAFOLIO JAN17'!$B$7:$T$4941,19,FALSE)</f>
        <v>COSTA RICA</v>
      </c>
      <c r="R47" s="31">
        <v>0</v>
      </c>
      <c r="S47" s="31">
        <v>0</v>
      </c>
      <c r="T47" s="31">
        <v>34649.980000000003</v>
      </c>
      <c r="U47" s="36" t="s">
        <v>46</v>
      </c>
      <c r="V47" s="37">
        <v>34649.980000000003</v>
      </c>
      <c r="W47" s="38">
        <v>0</v>
      </c>
      <c r="X47" s="38">
        <v>0</v>
      </c>
      <c r="Y47" s="38">
        <v>0</v>
      </c>
      <c r="Z47" s="38">
        <v>0</v>
      </c>
      <c r="AA47" s="38">
        <v>34649.980000000003</v>
      </c>
      <c r="AB47" s="38">
        <v>0</v>
      </c>
      <c r="AC47" s="38">
        <v>0</v>
      </c>
      <c r="AD47" s="38">
        <v>34649.980000000003</v>
      </c>
    </row>
    <row r="48" spans="1:31" s="27" customFormat="1" ht="15" customHeight="1" x14ac:dyDescent="0.25">
      <c r="A48" s="39" t="s">
        <v>39</v>
      </c>
      <c r="B48" s="39" t="s">
        <v>93</v>
      </c>
      <c r="C48" s="86">
        <v>42767</v>
      </c>
      <c r="D48" s="29">
        <f>+VLOOKUP(B48,'[2]HG-Mexico by Contract'!$B$8:$G$4512,6,FALSE)</f>
        <v>316358</v>
      </c>
      <c r="E48" s="29"/>
      <c r="F48" s="39" t="s">
        <v>62</v>
      </c>
      <c r="G48" s="39" t="s">
        <v>42</v>
      </c>
      <c r="H48" s="39" t="s">
        <v>44</v>
      </c>
      <c r="I48" s="40">
        <v>2146523.04</v>
      </c>
      <c r="J48" s="32">
        <f t="shared" si="0"/>
        <v>2146523.04</v>
      </c>
      <c r="K48" s="31">
        <v>0</v>
      </c>
      <c r="L48" s="31">
        <v>0</v>
      </c>
      <c r="M48" s="31">
        <v>0</v>
      </c>
      <c r="N48" s="31">
        <v>0</v>
      </c>
      <c r="O48" s="33">
        <f t="shared" si="1"/>
        <v>0</v>
      </c>
      <c r="P48" s="34" t="str">
        <f t="shared" si="2"/>
        <v>1-30</v>
      </c>
      <c r="Q48" s="35" t="str">
        <f>+VLOOKUP(B48,'[2]PORTAFOLIO JAN17'!$B$7:$T$4941,19,FALSE)</f>
        <v>HONDURAS</v>
      </c>
      <c r="R48" s="31">
        <v>0</v>
      </c>
      <c r="S48" s="31">
        <v>0</v>
      </c>
      <c r="T48" s="31" t="s">
        <v>45</v>
      </c>
      <c r="U48" s="41" t="s">
        <v>46</v>
      </c>
      <c r="V48" s="42">
        <v>2146523.04</v>
      </c>
      <c r="W48" s="43">
        <v>2146523.04</v>
      </c>
      <c r="X48" s="38">
        <v>0</v>
      </c>
      <c r="Y48" s="38">
        <v>0</v>
      </c>
      <c r="Z48" s="38">
        <v>0</v>
      </c>
      <c r="AA48" s="38">
        <v>0</v>
      </c>
      <c r="AB48" s="38">
        <v>0</v>
      </c>
      <c r="AC48" s="38">
        <v>0</v>
      </c>
      <c r="AD48" s="38" t="s">
        <v>47</v>
      </c>
    </row>
    <row r="49" spans="1:30" s="27" customFormat="1" ht="15" customHeight="1" x14ac:dyDescent="0.25">
      <c r="A49" s="28" t="s">
        <v>39</v>
      </c>
      <c r="B49" s="28" t="s">
        <v>94</v>
      </c>
      <c r="C49" s="85">
        <v>42767</v>
      </c>
      <c r="D49" s="29">
        <f>+VLOOKUP(B49,'[2]HG-Mexico by Contract'!$B$8:$G$4512,6,FALSE)</f>
        <v>313974</v>
      </c>
      <c r="E49" s="29"/>
      <c r="F49" s="28" t="s">
        <v>41</v>
      </c>
      <c r="G49" s="28" t="s">
        <v>42</v>
      </c>
      <c r="H49" s="28" t="s">
        <v>44</v>
      </c>
      <c r="I49" s="31">
        <v>2590.8000000000002</v>
      </c>
      <c r="J49" s="32">
        <f t="shared" si="0"/>
        <v>2590.8000000000002</v>
      </c>
      <c r="K49" s="31">
        <v>0</v>
      </c>
      <c r="L49" s="31">
        <v>0</v>
      </c>
      <c r="M49" s="31">
        <v>0</v>
      </c>
      <c r="N49" s="31">
        <v>0</v>
      </c>
      <c r="O49" s="33">
        <f t="shared" si="1"/>
        <v>0</v>
      </c>
      <c r="P49" s="34" t="str">
        <f t="shared" si="2"/>
        <v>1-30</v>
      </c>
      <c r="Q49" s="35" t="str">
        <f>+VLOOKUP(B49,'[2]PORTAFOLIO JAN17'!$B$7:$T$4941,19,FALSE)</f>
        <v>COSTA RICA</v>
      </c>
      <c r="R49" s="31">
        <v>0</v>
      </c>
      <c r="S49" s="31">
        <v>0</v>
      </c>
      <c r="T49" s="31">
        <v>2590.8000000000002</v>
      </c>
      <c r="U49" s="36" t="s">
        <v>46</v>
      </c>
      <c r="V49" s="37">
        <v>2590.8000000000002</v>
      </c>
      <c r="W49" s="38">
        <v>2590.8000000000002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0</v>
      </c>
      <c r="AD49" s="38">
        <v>2590.8000000000002</v>
      </c>
    </row>
    <row r="50" spans="1:30" s="27" customFormat="1" ht="15" customHeight="1" x14ac:dyDescent="0.25">
      <c r="A50" s="39" t="s">
        <v>39</v>
      </c>
      <c r="B50" s="39" t="s">
        <v>95</v>
      </c>
      <c r="C50" s="86">
        <v>42767</v>
      </c>
      <c r="D50" s="29">
        <f>+VLOOKUP(B50,'[2]HG-Mexico by Contract'!$B$8:$G$4512,6,FALSE)</f>
        <v>309836</v>
      </c>
      <c r="E50" s="29"/>
      <c r="F50" s="39" t="s">
        <v>41</v>
      </c>
      <c r="G50" s="39" t="s">
        <v>42</v>
      </c>
      <c r="H50" s="39" t="s">
        <v>44</v>
      </c>
      <c r="I50" s="40">
        <v>81715.350000000006</v>
      </c>
      <c r="J50" s="32">
        <f t="shared" si="0"/>
        <v>81715.350000000006</v>
      </c>
      <c r="K50" s="31">
        <v>0</v>
      </c>
      <c r="L50" s="31">
        <v>0</v>
      </c>
      <c r="M50" s="31">
        <v>0</v>
      </c>
      <c r="N50" s="31">
        <v>0</v>
      </c>
      <c r="O50" s="33">
        <f t="shared" si="1"/>
        <v>0</v>
      </c>
      <c r="P50" s="34" t="str">
        <f t="shared" si="2"/>
        <v>1-30</v>
      </c>
      <c r="Q50" s="35" t="str">
        <f>+VLOOKUP(B50,'[2]PORTAFOLIO JAN17'!$B$7:$T$4941,19,FALSE)</f>
        <v>REPUBLICA DOMINICANA</v>
      </c>
      <c r="R50" s="31">
        <v>0</v>
      </c>
      <c r="S50" s="31">
        <v>0</v>
      </c>
      <c r="T50" s="31" t="s">
        <v>45</v>
      </c>
      <c r="U50" s="41" t="s">
        <v>46</v>
      </c>
      <c r="V50" s="42">
        <v>81715.350000000006</v>
      </c>
      <c r="W50" s="43">
        <v>81715.350000000006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 t="s">
        <v>47</v>
      </c>
    </row>
    <row r="51" spans="1:30" s="27" customFormat="1" ht="15" customHeight="1" x14ac:dyDescent="0.25">
      <c r="A51" s="28" t="s">
        <v>39</v>
      </c>
      <c r="B51" s="28" t="s">
        <v>96</v>
      </c>
      <c r="C51" s="85">
        <v>42767</v>
      </c>
      <c r="D51" s="29">
        <f>+VLOOKUP(B51,'[2]HG-Mexico by Contract'!$B$8:$G$4512,6,FALSE)</f>
        <v>313344</v>
      </c>
      <c r="E51" s="29"/>
      <c r="F51" s="28" t="s">
        <v>41</v>
      </c>
      <c r="G51" s="28" t="s">
        <v>42</v>
      </c>
      <c r="H51" s="28" t="s">
        <v>63</v>
      </c>
      <c r="I51" s="31">
        <v>7347859.71</v>
      </c>
      <c r="J51" s="32">
        <f t="shared" si="0"/>
        <v>369082.99327397294</v>
      </c>
      <c r="K51" s="31">
        <v>0</v>
      </c>
      <c r="L51" s="31">
        <v>0</v>
      </c>
      <c r="M51" s="31">
        <v>0</v>
      </c>
      <c r="N51" s="31">
        <v>0</v>
      </c>
      <c r="O51" s="33">
        <f t="shared" si="1"/>
        <v>0</v>
      </c>
      <c r="P51" s="34" t="str">
        <f t="shared" si="2"/>
        <v>1-30</v>
      </c>
      <c r="Q51" s="35" t="str">
        <f>+VLOOKUP(B51,'[2]PORTAFOLIO JAN17'!$B$7:$T$4941,19,FALSE)</f>
        <v>MEXICO</v>
      </c>
      <c r="R51" s="31">
        <v>0</v>
      </c>
      <c r="S51" s="31">
        <v>0</v>
      </c>
      <c r="T51" s="31" t="s">
        <v>45</v>
      </c>
      <c r="U51" s="36" t="s">
        <v>64</v>
      </c>
      <c r="V51" s="37">
        <v>369082.99323329999</v>
      </c>
      <c r="W51" s="38">
        <v>369082.99323329999</v>
      </c>
      <c r="X51" s="38">
        <v>0</v>
      </c>
      <c r="Y51" s="38">
        <v>0</v>
      </c>
      <c r="Z51" s="38">
        <v>0</v>
      </c>
      <c r="AA51" s="38">
        <v>0</v>
      </c>
      <c r="AB51" s="38">
        <v>0</v>
      </c>
      <c r="AC51" s="38">
        <v>0</v>
      </c>
      <c r="AD51" s="38" t="s">
        <v>47</v>
      </c>
    </row>
    <row r="52" spans="1:30" s="27" customFormat="1" ht="15" customHeight="1" x14ac:dyDescent="0.25">
      <c r="A52" s="39" t="s">
        <v>39</v>
      </c>
      <c r="B52" s="39" t="s">
        <v>97</v>
      </c>
      <c r="C52" s="86">
        <v>42767</v>
      </c>
      <c r="D52" s="29">
        <f>+VLOOKUP(B52,'[2]HG-Mexico by Contract'!$B$8:$G$4512,6,FALSE)</f>
        <v>320209</v>
      </c>
      <c r="E52" s="29"/>
      <c r="F52" s="39" t="s">
        <v>41</v>
      </c>
      <c r="G52" s="39" t="s">
        <v>42</v>
      </c>
      <c r="H52" s="39" t="s">
        <v>63</v>
      </c>
      <c r="I52" s="40">
        <v>75331.31</v>
      </c>
      <c r="J52" s="32">
        <f t="shared" si="0"/>
        <v>3783.8917017169847</v>
      </c>
      <c r="K52" s="31">
        <v>0</v>
      </c>
      <c r="L52" s="31">
        <v>0</v>
      </c>
      <c r="M52" s="31">
        <v>0</v>
      </c>
      <c r="N52" s="31">
        <v>0</v>
      </c>
      <c r="O52" s="33">
        <f t="shared" si="1"/>
        <v>0</v>
      </c>
      <c r="P52" s="34" t="str">
        <f t="shared" si="2"/>
        <v>1-30</v>
      </c>
      <c r="Q52" s="35" t="str">
        <f>+VLOOKUP(B52,'[2]PORTAFOLIO JAN17'!$B$7:$T$4941,19,FALSE)</f>
        <v>MEXICO</v>
      </c>
      <c r="R52" s="31">
        <v>0</v>
      </c>
      <c r="S52" s="31">
        <v>0</v>
      </c>
      <c r="T52" s="31" t="s">
        <v>45</v>
      </c>
      <c r="U52" s="41" t="s">
        <v>64</v>
      </c>
      <c r="V52" s="42">
        <v>3783.8917013</v>
      </c>
      <c r="W52" s="43">
        <v>3783.8917013</v>
      </c>
      <c r="X52" s="38">
        <v>0</v>
      </c>
      <c r="Y52" s="38">
        <v>0</v>
      </c>
      <c r="Z52" s="38">
        <v>0</v>
      </c>
      <c r="AA52" s="38">
        <v>0</v>
      </c>
      <c r="AB52" s="38">
        <v>0</v>
      </c>
      <c r="AC52" s="38">
        <v>0</v>
      </c>
      <c r="AD52" s="38" t="s">
        <v>47</v>
      </c>
    </row>
    <row r="53" spans="1:30" s="27" customFormat="1" ht="15" customHeight="1" x14ac:dyDescent="0.25">
      <c r="A53" s="28" t="s">
        <v>39</v>
      </c>
      <c r="B53" s="28" t="s">
        <v>98</v>
      </c>
      <c r="C53" s="85">
        <v>42767</v>
      </c>
      <c r="D53" s="29">
        <f>+VLOOKUP(B53,'[2]HG-Mexico by Contract'!$B$8:$G$4512,6,FALSE)</f>
        <v>316229</v>
      </c>
      <c r="E53" s="29"/>
      <c r="F53" s="28" t="s">
        <v>41</v>
      </c>
      <c r="G53" s="28" t="s">
        <v>42</v>
      </c>
      <c r="H53" s="28" t="s">
        <v>44</v>
      </c>
      <c r="I53" s="31">
        <v>44681.78</v>
      </c>
      <c r="J53" s="32">
        <f t="shared" si="0"/>
        <v>44681.78</v>
      </c>
      <c r="K53" s="31">
        <v>0</v>
      </c>
      <c r="L53" s="31">
        <v>44681.78</v>
      </c>
      <c r="M53" s="31">
        <v>0</v>
      </c>
      <c r="N53" s="31">
        <v>0</v>
      </c>
      <c r="O53" s="33">
        <f t="shared" si="1"/>
        <v>44681.78</v>
      </c>
      <c r="P53" s="34" t="str">
        <f t="shared" si="2"/>
        <v>61-90</v>
      </c>
      <c r="Q53" s="35" t="str">
        <f>+VLOOKUP(B53,'[2]PORTAFOLIO JAN17'!$B$7:$T$4941,19,FALSE)</f>
        <v>ECUADOR</v>
      </c>
      <c r="R53" s="31">
        <v>0</v>
      </c>
      <c r="S53" s="31">
        <v>0</v>
      </c>
      <c r="T53" s="31" t="s">
        <v>45</v>
      </c>
      <c r="U53" s="36" t="s">
        <v>46</v>
      </c>
      <c r="V53" s="37">
        <v>44681.78</v>
      </c>
      <c r="W53" s="38">
        <v>0</v>
      </c>
      <c r="X53" s="38">
        <v>0</v>
      </c>
      <c r="Y53" s="38">
        <v>44681.78</v>
      </c>
      <c r="Z53" s="38">
        <v>0</v>
      </c>
      <c r="AA53" s="38">
        <v>0</v>
      </c>
      <c r="AB53" s="38">
        <v>0</v>
      </c>
      <c r="AC53" s="38">
        <v>0</v>
      </c>
      <c r="AD53" s="38" t="s">
        <v>47</v>
      </c>
    </row>
    <row r="54" spans="1:30" s="27" customFormat="1" ht="15" customHeight="1" x14ac:dyDescent="0.25">
      <c r="A54" s="39" t="s">
        <v>39</v>
      </c>
      <c r="B54" s="39" t="s">
        <v>99</v>
      </c>
      <c r="C54" s="86">
        <v>42767</v>
      </c>
      <c r="D54" s="29">
        <f>+VLOOKUP(B54,'[2]HG-Mexico by Contract'!$B$8:$G$4512,6,FALSE)</f>
        <v>309588</v>
      </c>
      <c r="E54" s="29"/>
      <c r="F54" s="39" t="s">
        <v>41</v>
      </c>
      <c r="G54" s="39" t="s">
        <v>42</v>
      </c>
      <c r="H54" s="39" t="s">
        <v>44</v>
      </c>
      <c r="I54" s="40">
        <v>27352.67</v>
      </c>
      <c r="J54" s="32">
        <f t="shared" si="0"/>
        <v>27352.67</v>
      </c>
      <c r="K54" s="31">
        <v>0</v>
      </c>
      <c r="L54" s="31">
        <v>0</v>
      </c>
      <c r="M54" s="31">
        <v>0</v>
      </c>
      <c r="N54" s="31">
        <v>0</v>
      </c>
      <c r="O54" s="33">
        <f t="shared" si="1"/>
        <v>0</v>
      </c>
      <c r="P54" s="34" t="str">
        <f t="shared" si="2"/>
        <v>1-30</v>
      </c>
      <c r="Q54" s="35" t="str">
        <f>+VLOOKUP(B54,'[2]PORTAFOLIO JAN17'!$B$7:$T$4941,19,FALSE)</f>
        <v>ECUADOR</v>
      </c>
      <c r="R54" s="31">
        <v>0</v>
      </c>
      <c r="S54" s="31">
        <v>0</v>
      </c>
      <c r="T54" s="31" t="s">
        <v>45</v>
      </c>
      <c r="U54" s="41" t="s">
        <v>46</v>
      </c>
      <c r="V54" s="42">
        <v>27352.67</v>
      </c>
      <c r="W54" s="43">
        <v>27352.67</v>
      </c>
      <c r="X54" s="38">
        <v>0</v>
      </c>
      <c r="Y54" s="38">
        <v>0</v>
      </c>
      <c r="Z54" s="38">
        <v>0</v>
      </c>
      <c r="AA54" s="38">
        <v>0</v>
      </c>
      <c r="AB54" s="38">
        <v>0</v>
      </c>
      <c r="AC54" s="38">
        <v>0</v>
      </c>
      <c r="AD54" s="38" t="s">
        <v>47</v>
      </c>
    </row>
    <row r="55" spans="1:30" s="27" customFormat="1" ht="15" customHeight="1" x14ac:dyDescent="0.25">
      <c r="A55" s="28" t="s">
        <v>39</v>
      </c>
      <c r="B55" s="28" t="s">
        <v>100</v>
      </c>
      <c r="C55" s="85">
        <v>42767</v>
      </c>
      <c r="D55" s="29">
        <f>+VLOOKUP(B55,'[2]HG-Mexico by Contract'!$B$8:$G$4512,6,FALSE)</f>
        <v>319893</v>
      </c>
      <c r="E55" s="29"/>
      <c r="F55" s="28" t="s">
        <v>41</v>
      </c>
      <c r="G55" s="28" t="s">
        <v>42</v>
      </c>
      <c r="H55" s="28" t="s">
        <v>44</v>
      </c>
      <c r="I55" s="31">
        <v>101673.37</v>
      </c>
      <c r="J55" s="32">
        <f t="shared" si="0"/>
        <v>101673.37</v>
      </c>
      <c r="K55" s="31">
        <v>0</v>
      </c>
      <c r="L55" s="31">
        <v>0</v>
      </c>
      <c r="M55" s="31">
        <v>0</v>
      </c>
      <c r="N55" s="31">
        <v>0</v>
      </c>
      <c r="O55" s="33">
        <f t="shared" si="1"/>
        <v>0</v>
      </c>
      <c r="P55" s="34" t="str">
        <f t="shared" si="2"/>
        <v>1-30</v>
      </c>
      <c r="Q55" s="35" t="str">
        <f>+VLOOKUP(B55,'[2]PORTAFOLIO JAN17'!$B$7:$T$4941,19,FALSE)</f>
        <v>NICARAGUA</v>
      </c>
      <c r="R55" s="31">
        <v>0</v>
      </c>
      <c r="S55" s="31">
        <v>0</v>
      </c>
      <c r="T55" s="31" t="s">
        <v>45</v>
      </c>
      <c r="U55" s="36" t="s">
        <v>46</v>
      </c>
      <c r="V55" s="37">
        <v>101673.37</v>
      </c>
      <c r="W55" s="38">
        <v>101673.37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38">
        <v>0</v>
      </c>
      <c r="AD55" s="38" t="s">
        <v>47</v>
      </c>
    </row>
    <row r="56" spans="1:30" s="27" customFormat="1" ht="15" customHeight="1" x14ac:dyDescent="0.25">
      <c r="A56" s="39" t="s">
        <v>39</v>
      </c>
      <c r="B56" s="39" t="s">
        <v>101</v>
      </c>
      <c r="C56" s="86">
        <v>42767</v>
      </c>
      <c r="D56" s="29">
        <f>+VLOOKUP(B56,'[2]HG-Mexico by Contract'!$B$8:$G$4512,6,FALSE)</f>
        <v>309287</v>
      </c>
      <c r="E56" s="29"/>
      <c r="F56" s="39" t="s">
        <v>41</v>
      </c>
      <c r="G56" s="39" t="s">
        <v>42</v>
      </c>
      <c r="H56" s="39" t="s">
        <v>44</v>
      </c>
      <c r="I56" s="40">
        <v>77997.509999999995</v>
      </c>
      <c r="J56" s="32">
        <f t="shared" si="0"/>
        <v>77997.509999999995</v>
      </c>
      <c r="K56" s="31">
        <v>0</v>
      </c>
      <c r="L56" s="31">
        <v>0</v>
      </c>
      <c r="M56" s="31">
        <v>0</v>
      </c>
      <c r="N56" s="31">
        <v>0</v>
      </c>
      <c r="O56" s="33">
        <f t="shared" si="1"/>
        <v>0</v>
      </c>
      <c r="P56" s="34" t="str">
        <f t="shared" si="2"/>
        <v>1-30</v>
      </c>
      <c r="Q56" s="35" t="str">
        <f>+VLOOKUP(B56,'[2]PORTAFOLIO JAN17'!$B$7:$T$4941,19,FALSE)</f>
        <v>GUATEMALA</v>
      </c>
      <c r="R56" s="31">
        <v>0</v>
      </c>
      <c r="S56" s="31">
        <v>0</v>
      </c>
      <c r="T56" s="31" t="s">
        <v>45</v>
      </c>
      <c r="U56" s="41" t="s">
        <v>46</v>
      </c>
      <c r="V56" s="42">
        <v>77997.509999999995</v>
      </c>
      <c r="W56" s="43">
        <v>77997.509999999995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 t="s">
        <v>47</v>
      </c>
    </row>
    <row r="57" spans="1:30" s="27" customFormat="1" ht="15" customHeight="1" x14ac:dyDescent="0.25">
      <c r="A57" s="28" t="s">
        <v>39</v>
      </c>
      <c r="B57" s="28" t="s">
        <v>102</v>
      </c>
      <c r="C57" s="85">
        <v>42767</v>
      </c>
      <c r="D57" s="29">
        <f>+VLOOKUP(B57,'[2]HG-Mexico by Contract'!$B$8:$G$4512,6,FALSE)</f>
        <v>312762</v>
      </c>
      <c r="E57" s="29"/>
      <c r="F57" s="28" t="s">
        <v>41</v>
      </c>
      <c r="G57" s="28" t="s">
        <v>42</v>
      </c>
      <c r="H57" s="28" t="s">
        <v>44</v>
      </c>
      <c r="I57" s="31">
        <v>5922.69</v>
      </c>
      <c r="J57" s="32">
        <f t="shared" si="0"/>
        <v>5922.69</v>
      </c>
      <c r="K57" s="31">
        <v>0</v>
      </c>
      <c r="L57" s="31">
        <v>0</v>
      </c>
      <c r="M57" s="31">
        <v>0</v>
      </c>
      <c r="N57" s="31">
        <v>0</v>
      </c>
      <c r="O57" s="33">
        <f t="shared" si="1"/>
        <v>0</v>
      </c>
      <c r="P57" s="34" t="str">
        <f t="shared" si="2"/>
        <v>1-30</v>
      </c>
      <c r="Q57" s="35" t="str">
        <f>+VLOOKUP(B57,'[2]PORTAFOLIO JAN17'!$B$7:$T$4941,19,FALSE)</f>
        <v>ECUADOR</v>
      </c>
      <c r="R57" s="31">
        <v>0</v>
      </c>
      <c r="S57" s="31">
        <v>0</v>
      </c>
      <c r="T57" s="31" t="s">
        <v>45</v>
      </c>
      <c r="U57" s="36" t="s">
        <v>46</v>
      </c>
      <c r="V57" s="37">
        <v>5922.69</v>
      </c>
      <c r="W57" s="38">
        <v>5922.69</v>
      </c>
      <c r="X57" s="38">
        <v>0</v>
      </c>
      <c r="Y57" s="38">
        <v>0</v>
      </c>
      <c r="Z57" s="38">
        <v>0</v>
      </c>
      <c r="AA57" s="38">
        <v>0</v>
      </c>
      <c r="AB57" s="38">
        <v>0</v>
      </c>
      <c r="AC57" s="38">
        <v>0</v>
      </c>
      <c r="AD57" s="38" t="s">
        <v>47</v>
      </c>
    </row>
    <row r="58" spans="1:30" s="27" customFormat="1" ht="15" customHeight="1" x14ac:dyDescent="0.25">
      <c r="A58" s="39" t="s">
        <v>39</v>
      </c>
      <c r="B58" s="39" t="s">
        <v>103</v>
      </c>
      <c r="C58" s="86">
        <v>42767</v>
      </c>
      <c r="D58" s="29">
        <f>+VLOOKUP(B58,'[2]HG-Mexico by Contract'!$B$8:$G$4512,6,FALSE)</f>
        <v>315252</v>
      </c>
      <c r="E58" s="29"/>
      <c r="F58" s="39" t="s">
        <v>41</v>
      </c>
      <c r="G58" s="39" t="s">
        <v>42</v>
      </c>
      <c r="H58" s="39" t="s">
        <v>44</v>
      </c>
      <c r="I58" s="40">
        <v>8817.61</v>
      </c>
      <c r="J58" s="32">
        <f t="shared" si="0"/>
        <v>8817.61</v>
      </c>
      <c r="K58" s="31">
        <v>0</v>
      </c>
      <c r="L58" s="31">
        <v>0</v>
      </c>
      <c r="M58" s="31">
        <v>0</v>
      </c>
      <c r="N58" s="31">
        <v>0</v>
      </c>
      <c r="O58" s="33">
        <f t="shared" si="1"/>
        <v>0</v>
      </c>
      <c r="P58" s="34" t="str">
        <f t="shared" si="2"/>
        <v>1-30</v>
      </c>
      <c r="Q58" s="35" t="str">
        <f>+VLOOKUP(B58,'[2]PORTAFOLIO JAN17'!$B$7:$T$4941,19,FALSE)</f>
        <v>ECUADOR</v>
      </c>
      <c r="R58" s="31">
        <v>0</v>
      </c>
      <c r="S58" s="31">
        <v>0</v>
      </c>
      <c r="T58" s="31" t="s">
        <v>45</v>
      </c>
      <c r="U58" s="41" t="s">
        <v>46</v>
      </c>
      <c r="V58" s="42">
        <v>8817.61</v>
      </c>
      <c r="W58" s="43">
        <v>8817.61</v>
      </c>
      <c r="X58" s="38">
        <v>0</v>
      </c>
      <c r="Y58" s="38">
        <v>0</v>
      </c>
      <c r="Z58" s="38">
        <v>0</v>
      </c>
      <c r="AA58" s="38">
        <v>0</v>
      </c>
      <c r="AB58" s="38">
        <v>0</v>
      </c>
      <c r="AC58" s="38">
        <v>0</v>
      </c>
      <c r="AD58" s="38" t="s">
        <v>47</v>
      </c>
    </row>
    <row r="59" spans="1:30" s="27" customFormat="1" ht="15" customHeight="1" x14ac:dyDescent="0.25">
      <c r="A59" s="28" t="s">
        <v>39</v>
      </c>
      <c r="B59" s="28" t="s">
        <v>104</v>
      </c>
      <c r="C59" s="85">
        <v>42767</v>
      </c>
      <c r="D59" s="29">
        <f>+VLOOKUP(B59,'[2]HG-Mexico by Contract'!$B$8:$G$4512,6,FALSE)</f>
        <v>311411</v>
      </c>
      <c r="E59" s="29"/>
      <c r="F59" s="28" t="s">
        <v>41</v>
      </c>
      <c r="G59" s="28" t="s">
        <v>42</v>
      </c>
      <c r="H59" s="28" t="s">
        <v>44</v>
      </c>
      <c r="I59" s="31">
        <v>36993.51</v>
      </c>
      <c r="J59" s="32">
        <f t="shared" si="0"/>
        <v>36993.51</v>
      </c>
      <c r="K59" s="31">
        <v>0</v>
      </c>
      <c r="L59" s="31">
        <v>0</v>
      </c>
      <c r="M59" s="31">
        <v>0</v>
      </c>
      <c r="N59" s="31">
        <v>0</v>
      </c>
      <c r="O59" s="33">
        <f t="shared" si="1"/>
        <v>0</v>
      </c>
      <c r="P59" s="34" t="str">
        <f t="shared" si="2"/>
        <v>1-30</v>
      </c>
      <c r="Q59" s="35" t="str">
        <f>+VLOOKUP(B59,'[2]PORTAFOLIO JAN17'!$B$7:$T$4941,19,FALSE)</f>
        <v>REPUBLICA DOMINICANA</v>
      </c>
      <c r="R59" s="31">
        <v>0</v>
      </c>
      <c r="S59" s="31">
        <v>0</v>
      </c>
      <c r="T59" s="31" t="s">
        <v>45</v>
      </c>
      <c r="U59" s="36" t="s">
        <v>46</v>
      </c>
      <c r="V59" s="37">
        <v>36993.51</v>
      </c>
      <c r="W59" s="38">
        <v>36993.51</v>
      </c>
      <c r="X59" s="38">
        <v>0</v>
      </c>
      <c r="Y59" s="38">
        <v>0</v>
      </c>
      <c r="Z59" s="38">
        <v>0</v>
      </c>
      <c r="AA59" s="38">
        <v>0</v>
      </c>
      <c r="AB59" s="38">
        <v>0</v>
      </c>
      <c r="AC59" s="38">
        <v>0</v>
      </c>
      <c r="AD59" s="38" t="s">
        <v>47</v>
      </c>
    </row>
    <row r="60" spans="1:30" s="27" customFormat="1" ht="15" customHeight="1" x14ac:dyDescent="0.25">
      <c r="A60" s="39" t="s">
        <v>39</v>
      </c>
      <c r="B60" s="39" t="s">
        <v>105</v>
      </c>
      <c r="C60" s="86">
        <v>42767</v>
      </c>
      <c r="D60" s="29">
        <f>+VLOOKUP(B60,'[2]HG-Mexico by Contract'!$B$8:$G$4512,6,FALSE)</f>
        <v>311411</v>
      </c>
      <c r="E60" s="29"/>
      <c r="F60" s="39" t="s">
        <v>41</v>
      </c>
      <c r="G60" s="39" t="s">
        <v>42</v>
      </c>
      <c r="H60" s="39" t="s">
        <v>44</v>
      </c>
      <c r="I60" s="40">
        <v>50303.98</v>
      </c>
      <c r="J60" s="32">
        <f t="shared" si="0"/>
        <v>50303.98</v>
      </c>
      <c r="K60" s="31">
        <v>0</v>
      </c>
      <c r="L60" s="31">
        <v>0</v>
      </c>
      <c r="M60" s="31">
        <v>0</v>
      </c>
      <c r="N60" s="31">
        <v>0</v>
      </c>
      <c r="O60" s="33">
        <f t="shared" si="1"/>
        <v>0</v>
      </c>
      <c r="P60" s="34" t="str">
        <f t="shared" si="2"/>
        <v>1-30</v>
      </c>
      <c r="Q60" s="35" t="str">
        <f>+VLOOKUP(B60,'[2]PORTAFOLIO JAN17'!$B$7:$T$4941,19,FALSE)</f>
        <v>REPUBLICA DOMINICANA</v>
      </c>
      <c r="R60" s="31">
        <v>0</v>
      </c>
      <c r="S60" s="31">
        <v>0</v>
      </c>
      <c r="T60" s="31" t="s">
        <v>45</v>
      </c>
      <c r="U60" s="41" t="s">
        <v>46</v>
      </c>
      <c r="V60" s="42">
        <v>50303.98</v>
      </c>
      <c r="W60" s="43">
        <v>50303.98</v>
      </c>
      <c r="X60" s="38">
        <v>0</v>
      </c>
      <c r="Y60" s="38">
        <v>0</v>
      </c>
      <c r="Z60" s="38">
        <v>0</v>
      </c>
      <c r="AA60" s="38">
        <v>0</v>
      </c>
      <c r="AB60" s="38">
        <v>0</v>
      </c>
      <c r="AC60" s="38">
        <v>0</v>
      </c>
      <c r="AD60" s="38" t="s">
        <v>47</v>
      </c>
    </row>
    <row r="61" spans="1:30" s="27" customFormat="1" ht="15" customHeight="1" x14ac:dyDescent="0.25">
      <c r="A61" s="28" t="s">
        <v>39</v>
      </c>
      <c r="B61" s="28" t="s">
        <v>106</v>
      </c>
      <c r="C61" s="85">
        <v>42767</v>
      </c>
      <c r="D61" s="29">
        <f>+VLOOKUP(B61,'[2]HG-Mexico by Contract'!$B$8:$G$4512,6,FALSE)</f>
        <v>319362</v>
      </c>
      <c r="E61" s="29"/>
      <c r="F61" s="28" t="s">
        <v>41</v>
      </c>
      <c r="G61" s="28" t="s">
        <v>42</v>
      </c>
      <c r="H61" s="28" t="s">
        <v>63</v>
      </c>
      <c r="I61" s="31">
        <v>13486.44</v>
      </c>
      <c r="J61" s="32">
        <f t="shared" si="0"/>
        <v>677.4238812746521</v>
      </c>
      <c r="K61" s="31">
        <v>0</v>
      </c>
      <c r="L61" s="31">
        <v>0</v>
      </c>
      <c r="M61" s="31">
        <v>0</v>
      </c>
      <c r="N61" s="31">
        <v>0</v>
      </c>
      <c r="O61" s="33">
        <f t="shared" si="1"/>
        <v>0</v>
      </c>
      <c r="P61" s="34" t="str">
        <f t="shared" si="2"/>
        <v>1-30</v>
      </c>
      <c r="Q61" s="35" t="str">
        <f>+VLOOKUP(B61,'[2]PORTAFOLIO JAN17'!$B$7:$T$4941,19,FALSE)</f>
        <v>MEXICO</v>
      </c>
      <c r="R61" s="31">
        <v>0</v>
      </c>
      <c r="S61" s="31">
        <v>0</v>
      </c>
      <c r="T61" s="31" t="s">
        <v>45</v>
      </c>
      <c r="U61" s="36" t="s">
        <v>64</v>
      </c>
      <c r="V61" s="37">
        <v>677.42388119999998</v>
      </c>
      <c r="W61" s="38">
        <v>677.42388119999998</v>
      </c>
      <c r="X61" s="38">
        <v>0</v>
      </c>
      <c r="Y61" s="38">
        <v>0</v>
      </c>
      <c r="Z61" s="38">
        <v>0</v>
      </c>
      <c r="AA61" s="38">
        <v>0</v>
      </c>
      <c r="AB61" s="38">
        <v>0</v>
      </c>
      <c r="AC61" s="38">
        <v>0</v>
      </c>
      <c r="AD61" s="38" t="s">
        <v>47</v>
      </c>
    </row>
    <row r="62" spans="1:30" s="27" customFormat="1" ht="15" customHeight="1" x14ac:dyDescent="0.25">
      <c r="A62" s="39" t="s">
        <v>39</v>
      </c>
      <c r="B62" s="39" t="s">
        <v>107</v>
      </c>
      <c r="C62" s="86">
        <v>42767</v>
      </c>
      <c r="D62" s="29">
        <f>+VLOOKUP(B62,'[2]HG-Mexico by Contract'!$B$8:$G$4512,6,FALSE)</f>
        <v>322531</v>
      </c>
      <c r="E62" s="29"/>
      <c r="F62" s="39" t="s">
        <v>41</v>
      </c>
      <c r="G62" s="39" t="s">
        <v>42</v>
      </c>
      <c r="H62" s="39" t="s">
        <v>44</v>
      </c>
      <c r="I62" s="40">
        <v>83952.62</v>
      </c>
      <c r="J62" s="32">
        <f t="shared" si="0"/>
        <v>83952.62</v>
      </c>
      <c r="K62" s="31">
        <v>0</v>
      </c>
      <c r="L62" s="31">
        <v>0</v>
      </c>
      <c r="M62" s="31">
        <v>0</v>
      </c>
      <c r="N62" s="31">
        <v>83952.62</v>
      </c>
      <c r="O62" s="33">
        <f t="shared" si="1"/>
        <v>83952.62</v>
      </c>
      <c r="P62" s="34" t="str">
        <f t="shared" si="2"/>
        <v>120+</v>
      </c>
      <c r="Q62" s="35" t="str">
        <f>+VLOOKUP(B62,'[2]PORTAFOLIO JAN17'!$B$7:$T$4941,19,FALSE)</f>
        <v>GUATEMALA</v>
      </c>
      <c r="R62" s="31">
        <v>0</v>
      </c>
      <c r="S62" s="31">
        <v>0</v>
      </c>
      <c r="T62" s="31">
        <v>83952.62</v>
      </c>
      <c r="U62" s="41" t="s">
        <v>46</v>
      </c>
      <c r="V62" s="42">
        <v>83952.62</v>
      </c>
      <c r="W62" s="43">
        <v>0</v>
      </c>
      <c r="X62" s="38">
        <v>0</v>
      </c>
      <c r="Y62" s="38">
        <v>0</v>
      </c>
      <c r="Z62" s="38">
        <v>0</v>
      </c>
      <c r="AA62" s="38">
        <v>83952.62</v>
      </c>
      <c r="AB62" s="38">
        <v>0</v>
      </c>
      <c r="AC62" s="38">
        <v>0</v>
      </c>
      <c r="AD62" s="38">
        <v>83952.62</v>
      </c>
    </row>
    <row r="63" spans="1:30" s="27" customFormat="1" ht="15" customHeight="1" x14ac:dyDescent="0.25">
      <c r="A63" s="28" t="s">
        <v>39</v>
      </c>
      <c r="B63" s="28" t="s">
        <v>108</v>
      </c>
      <c r="C63" s="85">
        <v>42767</v>
      </c>
      <c r="D63" s="29">
        <f>+VLOOKUP(B63,'[2]HG-Mexico by Contract'!$B$8:$G$4512,6,FALSE)</f>
        <v>316242</v>
      </c>
      <c r="E63" s="29"/>
      <c r="F63" s="28" t="s">
        <v>41</v>
      </c>
      <c r="G63" s="28" t="s">
        <v>42</v>
      </c>
      <c r="H63" s="28" t="s">
        <v>44</v>
      </c>
      <c r="I63" s="31">
        <v>42325.83</v>
      </c>
      <c r="J63" s="32">
        <f t="shared" si="0"/>
        <v>42325.83</v>
      </c>
      <c r="K63" s="31">
        <v>0</v>
      </c>
      <c r="L63" s="31">
        <v>0</v>
      </c>
      <c r="M63" s="31">
        <v>0</v>
      </c>
      <c r="N63" s="31">
        <v>0</v>
      </c>
      <c r="O63" s="33">
        <f t="shared" si="1"/>
        <v>0</v>
      </c>
      <c r="P63" s="34" t="str">
        <f t="shared" si="2"/>
        <v>1-30</v>
      </c>
      <c r="Q63" s="35" t="str">
        <f>+VLOOKUP(B63,'[2]PORTAFOLIO JAN17'!$B$7:$T$4941,19,FALSE)</f>
        <v>COSTA RICA</v>
      </c>
      <c r="R63" s="31">
        <v>0</v>
      </c>
      <c r="S63" s="31">
        <v>0</v>
      </c>
      <c r="T63" s="31" t="s">
        <v>45</v>
      </c>
      <c r="U63" s="36" t="s">
        <v>46</v>
      </c>
      <c r="V63" s="37">
        <v>42325.83</v>
      </c>
      <c r="W63" s="38">
        <v>42325.83</v>
      </c>
      <c r="X63" s="38">
        <v>0</v>
      </c>
      <c r="Y63" s="38">
        <v>0</v>
      </c>
      <c r="Z63" s="38">
        <v>0</v>
      </c>
      <c r="AA63" s="38">
        <v>0</v>
      </c>
      <c r="AB63" s="38">
        <v>0</v>
      </c>
      <c r="AC63" s="38">
        <v>0</v>
      </c>
      <c r="AD63" s="38" t="s">
        <v>47</v>
      </c>
    </row>
    <row r="64" spans="1:30" s="27" customFormat="1" ht="15" customHeight="1" x14ac:dyDescent="0.25">
      <c r="A64" s="39" t="s">
        <v>39</v>
      </c>
      <c r="B64" s="39" t="s">
        <v>109</v>
      </c>
      <c r="C64" s="86">
        <v>42767</v>
      </c>
      <c r="D64" s="29">
        <f>+VLOOKUP(B64,'[2]HG-Mexico by Contract'!$B$8:$G$4512,6,FALSE)</f>
        <v>316242</v>
      </c>
      <c r="E64" s="29"/>
      <c r="F64" s="39" t="s">
        <v>41</v>
      </c>
      <c r="G64" s="39" t="s">
        <v>42</v>
      </c>
      <c r="H64" s="39" t="s">
        <v>44</v>
      </c>
      <c r="I64" s="40">
        <v>42325.83</v>
      </c>
      <c r="J64" s="32">
        <f t="shared" si="0"/>
        <v>42325.83</v>
      </c>
      <c r="K64" s="31">
        <v>0</v>
      </c>
      <c r="L64" s="31">
        <v>0</v>
      </c>
      <c r="M64" s="31">
        <v>0</v>
      </c>
      <c r="N64" s="31">
        <v>0</v>
      </c>
      <c r="O64" s="33">
        <f t="shared" si="1"/>
        <v>0</v>
      </c>
      <c r="P64" s="34" t="str">
        <f t="shared" si="2"/>
        <v>1-30</v>
      </c>
      <c r="Q64" s="35" t="str">
        <f>+VLOOKUP(B64,'[2]PORTAFOLIO JAN17'!$B$7:$T$4941,19,FALSE)</f>
        <v>COSTA RICA</v>
      </c>
      <c r="R64" s="31">
        <v>0</v>
      </c>
      <c r="S64" s="31">
        <v>0</v>
      </c>
      <c r="T64" s="31" t="s">
        <v>45</v>
      </c>
      <c r="U64" s="41" t="s">
        <v>46</v>
      </c>
      <c r="V64" s="42">
        <v>42325.83</v>
      </c>
      <c r="W64" s="43">
        <v>42325.83</v>
      </c>
      <c r="X64" s="38">
        <v>0</v>
      </c>
      <c r="Y64" s="38">
        <v>0</v>
      </c>
      <c r="Z64" s="38">
        <v>0</v>
      </c>
      <c r="AA64" s="38">
        <v>0</v>
      </c>
      <c r="AB64" s="38">
        <v>0</v>
      </c>
      <c r="AC64" s="38">
        <v>0</v>
      </c>
      <c r="AD64" s="38" t="s">
        <v>47</v>
      </c>
    </row>
    <row r="65" spans="1:30" s="27" customFormat="1" ht="15" customHeight="1" x14ac:dyDescent="0.25">
      <c r="A65" s="28" t="s">
        <v>39</v>
      </c>
      <c r="B65" s="28" t="s">
        <v>110</v>
      </c>
      <c r="C65" s="85">
        <v>42767</v>
      </c>
      <c r="D65" s="29">
        <f>+VLOOKUP(B65,'[2]HG-Mexico by Contract'!$B$8:$G$4512,6,FALSE)</f>
        <v>312836</v>
      </c>
      <c r="E65" s="29"/>
      <c r="F65" s="28" t="s">
        <v>41</v>
      </c>
      <c r="G65" s="28" t="s">
        <v>42</v>
      </c>
      <c r="H65" s="28" t="s">
        <v>44</v>
      </c>
      <c r="I65" s="31">
        <v>54459.33</v>
      </c>
      <c r="J65" s="32">
        <f t="shared" si="0"/>
        <v>54459.33</v>
      </c>
      <c r="K65" s="31">
        <v>0</v>
      </c>
      <c r="L65" s="31">
        <v>0</v>
      </c>
      <c r="M65" s="31">
        <v>0</v>
      </c>
      <c r="N65" s="31">
        <v>0</v>
      </c>
      <c r="O65" s="33">
        <f t="shared" si="1"/>
        <v>0</v>
      </c>
      <c r="P65" s="34" t="str">
        <f t="shared" si="2"/>
        <v>1-30</v>
      </c>
      <c r="Q65" s="35" t="str">
        <f>+VLOOKUP(B65,'[2]PORTAFOLIO JAN17'!$B$7:$T$4941,19,FALSE)</f>
        <v>ECUADOR</v>
      </c>
      <c r="R65" s="31">
        <v>0</v>
      </c>
      <c r="S65" s="31">
        <v>0</v>
      </c>
      <c r="T65" s="31" t="s">
        <v>45</v>
      </c>
      <c r="U65" s="36" t="s">
        <v>46</v>
      </c>
      <c r="V65" s="37">
        <v>54459.33</v>
      </c>
      <c r="W65" s="38">
        <v>54459.33</v>
      </c>
      <c r="X65" s="38">
        <v>0</v>
      </c>
      <c r="Y65" s="38">
        <v>0</v>
      </c>
      <c r="Z65" s="38">
        <v>0</v>
      </c>
      <c r="AA65" s="38">
        <v>0</v>
      </c>
      <c r="AB65" s="38">
        <v>0</v>
      </c>
      <c r="AC65" s="38">
        <v>0</v>
      </c>
      <c r="AD65" s="38" t="s">
        <v>47</v>
      </c>
    </row>
    <row r="66" spans="1:30" s="27" customFormat="1" ht="15" customHeight="1" x14ac:dyDescent="0.25">
      <c r="A66" s="39" t="s">
        <v>39</v>
      </c>
      <c r="B66" s="39" t="s">
        <v>111</v>
      </c>
      <c r="C66" s="86">
        <v>42767</v>
      </c>
      <c r="D66" s="29">
        <f>+VLOOKUP(B66,'[2]HG-Mexico by Contract'!$B$8:$G$4512,6,FALSE)</f>
        <v>312836</v>
      </c>
      <c r="E66" s="29"/>
      <c r="F66" s="39" t="s">
        <v>41</v>
      </c>
      <c r="G66" s="39" t="s">
        <v>42</v>
      </c>
      <c r="H66" s="39" t="s">
        <v>44</v>
      </c>
      <c r="I66" s="40">
        <v>47162.73</v>
      </c>
      <c r="J66" s="32">
        <f t="shared" si="0"/>
        <v>47162.73</v>
      </c>
      <c r="K66" s="31">
        <v>0</v>
      </c>
      <c r="L66" s="31">
        <v>0</v>
      </c>
      <c r="M66" s="31">
        <v>0</v>
      </c>
      <c r="N66" s="31">
        <v>0</v>
      </c>
      <c r="O66" s="33">
        <f t="shared" si="1"/>
        <v>0</v>
      </c>
      <c r="P66" s="34" t="str">
        <f t="shared" si="2"/>
        <v>1-30</v>
      </c>
      <c r="Q66" s="35" t="str">
        <f>+VLOOKUP(B66,'[2]PORTAFOLIO JAN17'!$B$7:$T$4941,19,FALSE)</f>
        <v>ECUADOR</v>
      </c>
      <c r="R66" s="31">
        <v>0</v>
      </c>
      <c r="S66" s="31">
        <v>0</v>
      </c>
      <c r="T66" s="31" t="s">
        <v>45</v>
      </c>
      <c r="U66" s="41" t="s">
        <v>46</v>
      </c>
      <c r="V66" s="42">
        <v>47162.73</v>
      </c>
      <c r="W66" s="43">
        <v>47162.73</v>
      </c>
      <c r="X66" s="38">
        <v>0</v>
      </c>
      <c r="Y66" s="38">
        <v>0</v>
      </c>
      <c r="Z66" s="38">
        <v>0</v>
      </c>
      <c r="AA66" s="38">
        <v>0</v>
      </c>
      <c r="AB66" s="38">
        <v>0</v>
      </c>
      <c r="AC66" s="38">
        <v>0</v>
      </c>
      <c r="AD66" s="38" t="s">
        <v>47</v>
      </c>
    </row>
    <row r="67" spans="1:30" s="27" customFormat="1" ht="15" customHeight="1" x14ac:dyDescent="0.25">
      <c r="A67" s="28" t="s">
        <v>39</v>
      </c>
      <c r="B67" s="28" t="s">
        <v>112</v>
      </c>
      <c r="C67" s="85">
        <v>42767</v>
      </c>
      <c r="D67" s="29">
        <f>+VLOOKUP(B67,'[2]HG-Mexico by Contract'!$B$8:$G$4512,6,FALSE)</f>
        <v>313199</v>
      </c>
      <c r="E67" s="29"/>
      <c r="F67" s="28" t="s">
        <v>41</v>
      </c>
      <c r="G67" s="28" t="s">
        <v>42</v>
      </c>
      <c r="H67" s="28" t="s">
        <v>44</v>
      </c>
      <c r="I67" s="31">
        <v>103004.88</v>
      </c>
      <c r="J67" s="32">
        <f t="shared" si="0"/>
        <v>103004.88</v>
      </c>
      <c r="K67" s="31">
        <v>0</v>
      </c>
      <c r="L67" s="31">
        <v>103004.88</v>
      </c>
      <c r="M67" s="31">
        <v>0</v>
      </c>
      <c r="N67" s="31">
        <v>0</v>
      </c>
      <c r="O67" s="33">
        <f t="shared" si="1"/>
        <v>103004.88</v>
      </c>
      <c r="P67" s="34" t="str">
        <f t="shared" si="2"/>
        <v>61-90</v>
      </c>
      <c r="Q67" s="35" t="str">
        <f>+VLOOKUP(B67,'[2]PORTAFOLIO JAN17'!$B$7:$T$4941,19,FALSE)</f>
        <v>COSTA RICA</v>
      </c>
      <c r="R67" s="31">
        <v>0</v>
      </c>
      <c r="S67" s="31">
        <v>0</v>
      </c>
      <c r="T67" s="31">
        <v>103004.88</v>
      </c>
      <c r="U67" s="36" t="s">
        <v>46</v>
      </c>
      <c r="V67" s="37">
        <v>103004.88</v>
      </c>
      <c r="W67" s="38">
        <v>0</v>
      </c>
      <c r="X67" s="38">
        <v>0</v>
      </c>
      <c r="Y67" s="38">
        <v>103004.88</v>
      </c>
      <c r="Z67" s="38">
        <v>0</v>
      </c>
      <c r="AA67" s="38">
        <v>0</v>
      </c>
      <c r="AB67" s="38">
        <v>0</v>
      </c>
      <c r="AC67" s="38">
        <v>0</v>
      </c>
      <c r="AD67" s="38">
        <v>103004.88</v>
      </c>
    </row>
    <row r="68" spans="1:30" s="27" customFormat="1" ht="15" customHeight="1" x14ac:dyDescent="0.25">
      <c r="A68" s="39" t="s">
        <v>39</v>
      </c>
      <c r="B68" s="39" t="s">
        <v>113</v>
      </c>
      <c r="C68" s="86">
        <v>42767</v>
      </c>
      <c r="D68" s="29">
        <f>+VLOOKUP(B68,'[2]HG-Mexico by Contract'!$B$8:$G$4512,6,FALSE)</f>
        <v>312351</v>
      </c>
      <c r="E68" s="29"/>
      <c r="F68" s="39" t="s">
        <v>41</v>
      </c>
      <c r="G68" s="39" t="s">
        <v>42</v>
      </c>
      <c r="H68" s="39" t="s">
        <v>44</v>
      </c>
      <c r="I68" s="40">
        <v>93839.37</v>
      </c>
      <c r="J68" s="32">
        <f t="shared" si="0"/>
        <v>93839.37</v>
      </c>
      <c r="K68" s="31">
        <v>0</v>
      </c>
      <c r="L68" s="31">
        <v>0</v>
      </c>
      <c r="M68" s="31">
        <v>0</v>
      </c>
      <c r="N68" s="31">
        <v>0</v>
      </c>
      <c r="O68" s="33">
        <f t="shared" si="1"/>
        <v>0</v>
      </c>
      <c r="P68" s="34" t="str">
        <f t="shared" si="2"/>
        <v>1-30</v>
      </c>
      <c r="Q68" s="35" t="str">
        <f>+VLOOKUP(B68,'[2]PORTAFOLIO JAN17'!$B$7:$T$4941,19,FALSE)</f>
        <v>EL SALVADOR</v>
      </c>
      <c r="R68" s="31">
        <v>0</v>
      </c>
      <c r="S68" s="31">
        <v>0</v>
      </c>
      <c r="T68" s="31" t="s">
        <v>45</v>
      </c>
      <c r="U68" s="41" t="s">
        <v>46</v>
      </c>
      <c r="V68" s="42">
        <v>93839.37</v>
      </c>
      <c r="W68" s="43">
        <v>93839.37</v>
      </c>
      <c r="X68" s="38">
        <v>0</v>
      </c>
      <c r="Y68" s="38">
        <v>0</v>
      </c>
      <c r="Z68" s="38">
        <v>0</v>
      </c>
      <c r="AA68" s="38">
        <v>0</v>
      </c>
      <c r="AB68" s="38">
        <v>0</v>
      </c>
      <c r="AC68" s="38">
        <v>0</v>
      </c>
      <c r="AD68" s="38" t="s">
        <v>47</v>
      </c>
    </row>
    <row r="69" spans="1:30" s="27" customFormat="1" ht="15" customHeight="1" x14ac:dyDescent="0.25">
      <c r="A69" s="28" t="s">
        <v>39</v>
      </c>
      <c r="B69" s="28" t="s">
        <v>114</v>
      </c>
      <c r="C69" s="85">
        <v>42767</v>
      </c>
      <c r="D69" s="29">
        <f>+VLOOKUP(B69,'[2]HG-Mexico by Contract'!$B$8:$G$4512,6,FALSE)</f>
        <v>315396</v>
      </c>
      <c r="E69" s="29"/>
      <c r="F69" s="28" t="s">
        <v>41</v>
      </c>
      <c r="G69" s="28" t="s">
        <v>42</v>
      </c>
      <c r="H69" s="28" t="s">
        <v>44</v>
      </c>
      <c r="I69" s="31">
        <v>158680.47</v>
      </c>
      <c r="J69" s="32">
        <f t="shared" si="0"/>
        <v>158680.47</v>
      </c>
      <c r="K69" s="31">
        <v>158680.47</v>
      </c>
      <c r="L69" s="31">
        <v>0</v>
      </c>
      <c r="M69" s="31">
        <v>0</v>
      </c>
      <c r="N69" s="31">
        <v>0</v>
      </c>
      <c r="O69" s="33">
        <f t="shared" si="1"/>
        <v>158680.47</v>
      </c>
      <c r="P69" s="34" t="str">
        <f t="shared" si="2"/>
        <v>31-60</v>
      </c>
      <c r="Q69" s="35" t="str">
        <f>+VLOOKUP(B69,'[2]PORTAFOLIO JAN17'!$B$7:$T$4941,19,FALSE)</f>
        <v>EL SALVADOR</v>
      </c>
      <c r="R69" s="31">
        <v>0</v>
      </c>
      <c r="S69" s="31">
        <v>0</v>
      </c>
      <c r="T69" s="31" t="s">
        <v>45</v>
      </c>
      <c r="U69" s="36" t="s">
        <v>46</v>
      </c>
      <c r="V69" s="37">
        <v>158680.47</v>
      </c>
      <c r="W69" s="38">
        <v>0</v>
      </c>
      <c r="X69" s="38">
        <v>158680.47</v>
      </c>
      <c r="Y69" s="38">
        <v>0</v>
      </c>
      <c r="Z69" s="38">
        <v>0</v>
      </c>
      <c r="AA69" s="38">
        <v>0</v>
      </c>
      <c r="AB69" s="38">
        <v>0</v>
      </c>
      <c r="AC69" s="38">
        <v>0</v>
      </c>
      <c r="AD69" s="38" t="s">
        <v>47</v>
      </c>
    </row>
    <row r="70" spans="1:30" s="27" customFormat="1" ht="15" customHeight="1" x14ac:dyDescent="0.25">
      <c r="A70" s="39" t="s">
        <v>39</v>
      </c>
      <c r="B70" s="39" t="s">
        <v>115</v>
      </c>
      <c r="C70" s="86">
        <v>42767</v>
      </c>
      <c r="D70" s="29">
        <f>+VLOOKUP(B70,'[2]HG-Mexico by Contract'!$B$8:$G$4512,6,FALSE)</f>
        <v>320209</v>
      </c>
      <c r="E70" s="29"/>
      <c r="F70" s="39" t="s">
        <v>41</v>
      </c>
      <c r="G70" s="39" t="s">
        <v>42</v>
      </c>
      <c r="H70" s="39" t="s">
        <v>63</v>
      </c>
      <c r="I70" s="40">
        <v>47032.81</v>
      </c>
      <c r="J70" s="32">
        <f t="shared" si="0"/>
        <v>2362.4580465603426</v>
      </c>
      <c r="K70" s="31">
        <v>0</v>
      </c>
      <c r="L70" s="31">
        <v>0</v>
      </c>
      <c r="M70" s="31">
        <v>0</v>
      </c>
      <c r="N70" s="31">
        <v>0</v>
      </c>
      <c r="O70" s="33">
        <f t="shared" si="1"/>
        <v>0</v>
      </c>
      <c r="P70" s="34" t="str">
        <f t="shared" si="2"/>
        <v>1-30</v>
      </c>
      <c r="Q70" s="35" t="str">
        <f>+VLOOKUP(B70,'[2]PORTAFOLIO JAN17'!$B$7:$T$4941,19,FALSE)</f>
        <v>MEXICO</v>
      </c>
      <c r="R70" s="31">
        <v>0</v>
      </c>
      <c r="S70" s="31">
        <v>0</v>
      </c>
      <c r="T70" s="31" t="s">
        <v>45</v>
      </c>
      <c r="U70" s="41" t="s">
        <v>64</v>
      </c>
      <c r="V70" s="42">
        <v>2362.4580463000002</v>
      </c>
      <c r="W70" s="43">
        <v>2362.4580463000002</v>
      </c>
      <c r="X70" s="38">
        <v>0</v>
      </c>
      <c r="Y70" s="38">
        <v>0</v>
      </c>
      <c r="Z70" s="38">
        <v>0</v>
      </c>
      <c r="AA70" s="38">
        <v>0</v>
      </c>
      <c r="AB70" s="38">
        <v>0</v>
      </c>
      <c r="AC70" s="38">
        <v>0</v>
      </c>
      <c r="AD70" s="38" t="s">
        <v>47</v>
      </c>
    </row>
    <row r="71" spans="1:30" s="27" customFormat="1" ht="15" customHeight="1" x14ac:dyDescent="0.25">
      <c r="A71" s="28" t="s">
        <v>39</v>
      </c>
      <c r="B71" s="28" t="s">
        <v>116</v>
      </c>
      <c r="C71" s="85">
        <v>42767</v>
      </c>
      <c r="D71" s="29">
        <f>+VLOOKUP(B71,'[2]HG-Mexico by Contract'!$B$8:$G$4512,6,FALSE)</f>
        <v>308683</v>
      </c>
      <c r="E71" s="29"/>
      <c r="F71" s="28" t="s">
        <v>41</v>
      </c>
      <c r="G71" s="28" t="s">
        <v>42</v>
      </c>
      <c r="H71" s="28" t="s">
        <v>63</v>
      </c>
      <c r="I71" s="31">
        <v>22889.91</v>
      </c>
      <c r="J71" s="32">
        <f t="shared" si="0"/>
        <v>1149.7601794267034</v>
      </c>
      <c r="K71" s="31">
        <v>0</v>
      </c>
      <c r="L71" s="31">
        <v>0</v>
      </c>
      <c r="M71" s="31">
        <v>0</v>
      </c>
      <c r="N71" s="31">
        <v>0</v>
      </c>
      <c r="O71" s="33">
        <f t="shared" si="1"/>
        <v>0</v>
      </c>
      <c r="P71" s="34" t="str">
        <f t="shared" si="2"/>
        <v>1-30</v>
      </c>
      <c r="Q71" s="35" t="str">
        <f>+VLOOKUP(B71,'[2]PORTAFOLIO JAN17'!$B$7:$T$4941,19,FALSE)</f>
        <v>MEXICO</v>
      </c>
      <c r="R71" s="31">
        <v>0</v>
      </c>
      <c r="S71" s="31">
        <v>0</v>
      </c>
      <c r="T71" s="31" t="s">
        <v>45</v>
      </c>
      <c r="U71" s="36" t="s">
        <v>64</v>
      </c>
      <c r="V71" s="37">
        <v>1149.7601792999999</v>
      </c>
      <c r="W71" s="38">
        <v>1149.7601792999999</v>
      </c>
      <c r="X71" s="38">
        <v>0</v>
      </c>
      <c r="Y71" s="38">
        <v>0</v>
      </c>
      <c r="Z71" s="38">
        <v>0</v>
      </c>
      <c r="AA71" s="38">
        <v>0</v>
      </c>
      <c r="AB71" s="38">
        <v>0</v>
      </c>
      <c r="AC71" s="38">
        <v>0</v>
      </c>
      <c r="AD71" s="38" t="s">
        <v>47</v>
      </c>
    </row>
    <row r="72" spans="1:30" s="27" customFormat="1" ht="15" customHeight="1" x14ac:dyDescent="0.25">
      <c r="A72" s="39" t="s">
        <v>39</v>
      </c>
      <c r="B72" s="39" t="s">
        <v>117</v>
      </c>
      <c r="C72" s="86">
        <v>42767</v>
      </c>
      <c r="D72" s="29">
        <f>+VLOOKUP(B72,'[2]HG-Mexico by Contract'!$B$8:$G$4512,6,FALSE)</f>
        <v>312762</v>
      </c>
      <c r="E72" s="29"/>
      <c r="F72" s="39" t="s">
        <v>41</v>
      </c>
      <c r="G72" s="39" t="s">
        <v>42</v>
      </c>
      <c r="H72" s="39" t="s">
        <v>44</v>
      </c>
      <c r="I72" s="40">
        <v>1667.1</v>
      </c>
      <c r="J72" s="32">
        <f t="shared" ref="J72:J135" si="3">+IF(H72="MXN",I72/$J$2,I72)</f>
        <v>1667.1</v>
      </c>
      <c r="K72" s="31">
        <v>0</v>
      </c>
      <c r="L72" s="31">
        <v>0</v>
      </c>
      <c r="M72" s="31">
        <v>0</v>
      </c>
      <c r="N72" s="31">
        <v>0</v>
      </c>
      <c r="O72" s="33">
        <f t="shared" ref="O72:O135" si="4">+N72+M72+L72+K72</f>
        <v>0</v>
      </c>
      <c r="P72" s="34" t="str">
        <f t="shared" ref="P72:P135" si="5">+IF(N72&gt;0,"120+",IF(M72&gt;0,"91-120",IF(L72&gt;0,"61-90",IF(K72&gt;0,"31-60","1-30"))))</f>
        <v>1-30</v>
      </c>
      <c r="Q72" s="35" t="str">
        <f>+VLOOKUP(B72,'[2]PORTAFOLIO JAN17'!$B$7:$T$4941,19,FALSE)</f>
        <v>ECUADOR</v>
      </c>
      <c r="R72" s="31">
        <v>0</v>
      </c>
      <c r="S72" s="31">
        <v>0</v>
      </c>
      <c r="T72" s="31" t="s">
        <v>45</v>
      </c>
      <c r="U72" s="41" t="s">
        <v>46</v>
      </c>
      <c r="V72" s="42">
        <v>1667.1</v>
      </c>
      <c r="W72" s="43">
        <v>1667.1</v>
      </c>
      <c r="X72" s="38">
        <v>0</v>
      </c>
      <c r="Y72" s="38">
        <v>0</v>
      </c>
      <c r="Z72" s="38">
        <v>0</v>
      </c>
      <c r="AA72" s="38">
        <v>0</v>
      </c>
      <c r="AB72" s="38">
        <v>0</v>
      </c>
      <c r="AC72" s="38">
        <v>0</v>
      </c>
      <c r="AD72" s="38" t="s">
        <v>47</v>
      </c>
    </row>
    <row r="73" spans="1:30" s="27" customFormat="1" ht="15" customHeight="1" x14ac:dyDescent="0.25">
      <c r="A73" s="28" t="s">
        <v>39</v>
      </c>
      <c r="B73" s="28" t="s">
        <v>118</v>
      </c>
      <c r="C73" s="85">
        <v>42767</v>
      </c>
      <c r="D73" s="29">
        <f>+VLOOKUP(B73,'[2]HG-Mexico by Contract'!$B$8:$G$4512,6,FALSE)</f>
        <v>323370</v>
      </c>
      <c r="E73" s="29"/>
      <c r="F73" s="28" t="s">
        <v>41</v>
      </c>
      <c r="G73" s="28" t="s">
        <v>42</v>
      </c>
      <c r="H73" s="28" t="s">
        <v>63</v>
      </c>
      <c r="I73" s="31">
        <v>107129.32</v>
      </c>
      <c r="J73" s="32">
        <f t="shared" si="3"/>
        <v>5381.1057441929979</v>
      </c>
      <c r="K73" s="31">
        <v>0</v>
      </c>
      <c r="L73" s="31">
        <v>0</v>
      </c>
      <c r="M73" s="31">
        <v>0</v>
      </c>
      <c r="N73" s="31">
        <v>0</v>
      </c>
      <c r="O73" s="33">
        <f t="shared" si="4"/>
        <v>0</v>
      </c>
      <c r="P73" s="34" t="str">
        <f t="shared" si="5"/>
        <v>1-30</v>
      </c>
      <c r="Q73" s="35" t="str">
        <f>+VLOOKUP(B73,'[2]PORTAFOLIO JAN17'!$B$7:$T$4941,19,FALSE)</f>
        <v>MEXICO</v>
      </c>
      <c r="R73" s="31">
        <v>0</v>
      </c>
      <c r="S73" s="31">
        <v>0</v>
      </c>
      <c r="T73" s="31">
        <v>107129.32</v>
      </c>
      <c r="U73" s="36" t="s">
        <v>64</v>
      </c>
      <c r="V73" s="37">
        <v>5381.1057436000001</v>
      </c>
      <c r="W73" s="38">
        <v>5381.1057436000001</v>
      </c>
      <c r="X73" s="38">
        <v>0</v>
      </c>
      <c r="Y73" s="38">
        <v>0</v>
      </c>
      <c r="Z73" s="38">
        <v>0</v>
      </c>
      <c r="AA73" s="38">
        <v>0</v>
      </c>
      <c r="AB73" s="38">
        <v>0</v>
      </c>
      <c r="AC73" s="38">
        <v>0</v>
      </c>
      <c r="AD73" s="38">
        <v>5381.1057436000001</v>
      </c>
    </row>
    <row r="74" spans="1:30" s="27" customFormat="1" ht="15" customHeight="1" x14ac:dyDescent="0.25">
      <c r="A74" s="39" t="s">
        <v>39</v>
      </c>
      <c r="B74" s="39" t="s">
        <v>119</v>
      </c>
      <c r="C74" s="86">
        <v>42767</v>
      </c>
      <c r="D74" s="29">
        <f>+VLOOKUP(B74,'[2]HG-Mexico by Contract'!$B$8:$G$4512,6,FALSE)</f>
        <v>319114</v>
      </c>
      <c r="E74" s="29"/>
      <c r="F74" s="39" t="s">
        <v>41</v>
      </c>
      <c r="G74" s="39" t="s">
        <v>42</v>
      </c>
      <c r="H74" s="39" t="s">
        <v>63</v>
      </c>
      <c r="I74" s="40">
        <v>52632.27</v>
      </c>
      <c r="J74" s="32">
        <f t="shared" si="3"/>
        <v>2643.7189223913374</v>
      </c>
      <c r="K74" s="31">
        <v>0</v>
      </c>
      <c r="L74" s="31">
        <v>0</v>
      </c>
      <c r="M74" s="31">
        <v>0</v>
      </c>
      <c r="N74" s="31">
        <v>0</v>
      </c>
      <c r="O74" s="33">
        <f t="shared" si="4"/>
        <v>0</v>
      </c>
      <c r="P74" s="34" t="str">
        <f t="shared" si="5"/>
        <v>1-30</v>
      </c>
      <c r="Q74" s="35" t="str">
        <f>+VLOOKUP(B74,'[2]PORTAFOLIO JAN17'!$B$7:$T$4941,19,FALSE)</f>
        <v>MEXICO</v>
      </c>
      <c r="R74" s="31">
        <v>0</v>
      </c>
      <c r="S74" s="31">
        <v>0</v>
      </c>
      <c r="T74" s="31" t="s">
        <v>45</v>
      </c>
      <c r="U74" s="41" t="s">
        <v>64</v>
      </c>
      <c r="V74" s="42">
        <v>2643.7189220999999</v>
      </c>
      <c r="W74" s="43">
        <v>2643.7189220999999</v>
      </c>
      <c r="X74" s="38">
        <v>0</v>
      </c>
      <c r="Y74" s="38">
        <v>0</v>
      </c>
      <c r="Z74" s="38">
        <v>0</v>
      </c>
      <c r="AA74" s="38">
        <v>0</v>
      </c>
      <c r="AB74" s="38">
        <v>0</v>
      </c>
      <c r="AC74" s="38">
        <v>0</v>
      </c>
      <c r="AD74" s="38" t="s">
        <v>47</v>
      </c>
    </row>
    <row r="75" spans="1:30" s="27" customFormat="1" ht="15" customHeight="1" x14ac:dyDescent="0.25">
      <c r="A75" s="28" t="s">
        <v>39</v>
      </c>
      <c r="B75" s="28" t="s">
        <v>120</v>
      </c>
      <c r="C75" s="85">
        <v>42767</v>
      </c>
      <c r="D75" s="29">
        <f>+VLOOKUP(B75,'[2]HG-Mexico by Contract'!$B$8:$G$4512,6,FALSE)</f>
        <v>311159</v>
      </c>
      <c r="E75" s="29"/>
      <c r="F75" s="28" t="s">
        <v>41</v>
      </c>
      <c r="G75" s="28" t="s">
        <v>42</v>
      </c>
      <c r="H75" s="28" t="s">
        <v>63</v>
      </c>
      <c r="I75" s="31">
        <v>957787.52</v>
      </c>
      <c r="J75" s="32">
        <f t="shared" si="3"/>
        <v>48109.667134901683</v>
      </c>
      <c r="K75" s="31">
        <v>0</v>
      </c>
      <c r="L75" s="31">
        <v>0</v>
      </c>
      <c r="M75" s="31">
        <v>0</v>
      </c>
      <c r="N75" s="31">
        <v>957787.52</v>
      </c>
      <c r="O75" s="33">
        <f t="shared" si="4"/>
        <v>957787.52</v>
      </c>
      <c r="P75" s="34" t="str">
        <f t="shared" si="5"/>
        <v>120+</v>
      </c>
      <c r="Q75" s="35" t="str">
        <f>+VLOOKUP(B75,'[2]PORTAFOLIO JAN17'!$B$7:$T$4941,19,FALSE)</f>
        <v>MEXICO</v>
      </c>
      <c r="R75" s="31">
        <v>0</v>
      </c>
      <c r="S75" s="31">
        <v>0</v>
      </c>
      <c r="T75" s="31">
        <v>957787.52</v>
      </c>
      <c r="U75" s="36" t="s">
        <v>64</v>
      </c>
      <c r="V75" s="37">
        <v>48109.667129599999</v>
      </c>
      <c r="W75" s="38">
        <v>0</v>
      </c>
      <c r="X75" s="38">
        <v>0</v>
      </c>
      <c r="Y75" s="38">
        <v>0</v>
      </c>
      <c r="Z75" s="38">
        <v>0</v>
      </c>
      <c r="AA75" s="38">
        <v>48109.667129599999</v>
      </c>
      <c r="AB75" s="38">
        <v>0</v>
      </c>
      <c r="AC75" s="38">
        <v>0</v>
      </c>
      <c r="AD75" s="38">
        <v>48109.667129599999</v>
      </c>
    </row>
    <row r="76" spans="1:30" s="27" customFormat="1" ht="15" customHeight="1" x14ac:dyDescent="0.25">
      <c r="A76" s="39" t="s">
        <v>39</v>
      </c>
      <c r="B76" s="39" t="s">
        <v>121</v>
      </c>
      <c r="C76" s="86">
        <v>42767</v>
      </c>
      <c r="D76" s="29">
        <f>+VLOOKUP(B76,'[2]HG-Mexico by Contract'!$B$8:$G$4512,6,FALSE)</f>
        <v>316191</v>
      </c>
      <c r="E76" s="29"/>
      <c r="F76" s="39" t="s">
        <v>41</v>
      </c>
      <c r="G76" s="39" t="s">
        <v>42</v>
      </c>
      <c r="H76" s="39" t="s">
        <v>63</v>
      </c>
      <c r="I76" s="40">
        <v>559132.03</v>
      </c>
      <c r="J76" s="32">
        <f t="shared" si="3"/>
        <v>28085.201869994991</v>
      </c>
      <c r="K76" s="31">
        <v>0</v>
      </c>
      <c r="L76" s="31">
        <v>0</v>
      </c>
      <c r="M76" s="31">
        <v>0</v>
      </c>
      <c r="N76" s="31">
        <v>559132.03</v>
      </c>
      <c r="O76" s="33">
        <f t="shared" si="4"/>
        <v>559132.03</v>
      </c>
      <c r="P76" s="34" t="str">
        <f t="shared" si="5"/>
        <v>120+</v>
      </c>
      <c r="Q76" s="35" t="str">
        <f>+VLOOKUP(B76,'[2]PORTAFOLIO JAN17'!$B$7:$T$4941,19,FALSE)</f>
        <v>MEXICO</v>
      </c>
      <c r="R76" s="31">
        <v>0</v>
      </c>
      <c r="S76" s="31">
        <v>0</v>
      </c>
      <c r="T76" s="31">
        <v>559132.03</v>
      </c>
      <c r="U76" s="41" t="s">
        <v>64</v>
      </c>
      <c r="V76" s="42">
        <v>28085.201866899999</v>
      </c>
      <c r="W76" s="43">
        <v>0</v>
      </c>
      <c r="X76" s="38">
        <v>0</v>
      </c>
      <c r="Y76" s="38">
        <v>0</v>
      </c>
      <c r="Z76" s="38">
        <v>0</v>
      </c>
      <c r="AA76" s="38">
        <v>28085.201866899999</v>
      </c>
      <c r="AB76" s="38">
        <v>0</v>
      </c>
      <c r="AC76" s="38">
        <v>0</v>
      </c>
      <c r="AD76" s="38">
        <v>28085.201866899999</v>
      </c>
    </row>
    <row r="77" spans="1:30" s="27" customFormat="1" ht="15" customHeight="1" x14ac:dyDescent="0.25">
      <c r="A77" s="28" t="s">
        <v>39</v>
      </c>
      <c r="B77" s="28" t="s">
        <v>122</v>
      </c>
      <c r="C77" s="85">
        <v>42767</v>
      </c>
      <c r="D77" s="29">
        <f>+VLOOKUP(B77,'[2]HG-Mexico by Contract'!$B$8:$G$4512,6,FALSE)</f>
        <v>312836</v>
      </c>
      <c r="E77" s="29"/>
      <c r="F77" s="28" t="s">
        <v>41</v>
      </c>
      <c r="G77" s="28" t="s">
        <v>42</v>
      </c>
      <c r="H77" s="28" t="s">
        <v>44</v>
      </c>
      <c r="I77" s="31">
        <v>74790.710000000006</v>
      </c>
      <c r="J77" s="32">
        <f t="shared" si="3"/>
        <v>74790.710000000006</v>
      </c>
      <c r="K77" s="31">
        <v>0</v>
      </c>
      <c r="L77" s="31">
        <v>0</v>
      </c>
      <c r="M77" s="31">
        <v>0</v>
      </c>
      <c r="N77" s="31">
        <v>0</v>
      </c>
      <c r="O77" s="33">
        <f t="shared" si="4"/>
        <v>0</v>
      </c>
      <c r="P77" s="34" t="str">
        <f t="shared" si="5"/>
        <v>1-30</v>
      </c>
      <c r="Q77" s="35" t="str">
        <f>+VLOOKUP(B77,'[2]PORTAFOLIO JAN17'!$B$7:$T$4941,19,FALSE)</f>
        <v>ECUADOR</v>
      </c>
      <c r="R77" s="31">
        <v>0</v>
      </c>
      <c r="S77" s="31">
        <v>0</v>
      </c>
      <c r="T77" s="31" t="s">
        <v>45</v>
      </c>
      <c r="U77" s="36" t="s">
        <v>46</v>
      </c>
      <c r="V77" s="37">
        <v>74790.710000000006</v>
      </c>
      <c r="W77" s="38">
        <v>74790.710000000006</v>
      </c>
      <c r="X77" s="38">
        <v>0</v>
      </c>
      <c r="Y77" s="38">
        <v>0</v>
      </c>
      <c r="Z77" s="38">
        <v>0</v>
      </c>
      <c r="AA77" s="38">
        <v>0</v>
      </c>
      <c r="AB77" s="38">
        <v>0</v>
      </c>
      <c r="AC77" s="38">
        <v>0</v>
      </c>
      <c r="AD77" s="38" t="s">
        <v>47</v>
      </c>
    </row>
    <row r="78" spans="1:30" s="27" customFormat="1" ht="15" customHeight="1" x14ac:dyDescent="0.25">
      <c r="A78" s="39" t="s">
        <v>39</v>
      </c>
      <c r="B78" s="39" t="s">
        <v>123</v>
      </c>
      <c r="C78" s="86">
        <v>42767</v>
      </c>
      <c r="D78" s="29">
        <f>+VLOOKUP(B78,'[2]HG-Mexico by Contract'!$B$8:$G$4512,6,FALSE)</f>
        <v>317033</v>
      </c>
      <c r="E78" s="29"/>
      <c r="F78" s="39" t="s">
        <v>62</v>
      </c>
      <c r="G78" s="39" t="s">
        <v>42</v>
      </c>
      <c r="H78" s="39" t="s">
        <v>44</v>
      </c>
      <c r="I78" s="40">
        <v>374689.78</v>
      </c>
      <c r="J78" s="32">
        <f t="shared" si="3"/>
        <v>374689.78</v>
      </c>
      <c r="K78" s="31">
        <v>0</v>
      </c>
      <c r="L78" s="31">
        <v>0</v>
      </c>
      <c r="M78" s="31">
        <v>0</v>
      </c>
      <c r="N78" s="31">
        <v>0</v>
      </c>
      <c r="O78" s="33">
        <f t="shared" si="4"/>
        <v>0</v>
      </c>
      <c r="P78" s="34" t="str">
        <f t="shared" si="5"/>
        <v>1-30</v>
      </c>
      <c r="Q78" s="35" t="str">
        <f>+VLOOKUP(B78,'[2]PORTAFOLIO JAN17'!$B$7:$T$4941,19,FALSE)</f>
        <v>HAITI</v>
      </c>
      <c r="R78" s="31">
        <v>0</v>
      </c>
      <c r="S78" s="31">
        <v>0</v>
      </c>
      <c r="T78" s="31" t="s">
        <v>45</v>
      </c>
      <c r="U78" s="41" t="s">
        <v>46</v>
      </c>
      <c r="V78" s="42">
        <v>374689.78</v>
      </c>
      <c r="W78" s="43">
        <v>374689.78</v>
      </c>
      <c r="X78" s="38">
        <v>0</v>
      </c>
      <c r="Y78" s="38">
        <v>0</v>
      </c>
      <c r="Z78" s="38">
        <v>0</v>
      </c>
      <c r="AA78" s="38">
        <v>0</v>
      </c>
      <c r="AB78" s="38">
        <v>0</v>
      </c>
      <c r="AC78" s="38">
        <v>0</v>
      </c>
      <c r="AD78" s="38" t="s">
        <v>47</v>
      </c>
    </row>
    <row r="79" spans="1:30" s="27" customFormat="1" ht="15" customHeight="1" x14ac:dyDescent="0.25">
      <c r="A79" s="28" t="s">
        <v>39</v>
      </c>
      <c r="B79" s="28" t="s">
        <v>124</v>
      </c>
      <c r="C79" s="85">
        <v>42767</v>
      </c>
      <c r="D79" s="29">
        <f>+VLOOKUP(B79,'[2]HG-Mexico by Contract'!$B$8:$G$4512,6,FALSE)</f>
        <v>311774</v>
      </c>
      <c r="E79" s="29"/>
      <c r="F79" s="28" t="s">
        <v>41</v>
      </c>
      <c r="G79" s="28" t="s">
        <v>42</v>
      </c>
      <c r="H79" s="28" t="s">
        <v>63</v>
      </c>
      <c r="I79" s="31">
        <v>331306865.33999997</v>
      </c>
      <c r="J79" s="32">
        <f t="shared" si="3"/>
        <v>16641543.847862097</v>
      </c>
      <c r="K79" s="31">
        <v>0</v>
      </c>
      <c r="L79" s="31">
        <v>0</v>
      </c>
      <c r="M79" s="31">
        <v>0</v>
      </c>
      <c r="N79" s="31">
        <v>0</v>
      </c>
      <c r="O79" s="33">
        <f t="shared" si="4"/>
        <v>0</v>
      </c>
      <c r="P79" s="34" t="str">
        <f t="shared" si="5"/>
        <v>1-30</v>
      </c>
      <c r="Q79" s="35" t="str">
        <f>+VLOOKUP(B79,'[2]PORTAFOLIO JAN17'!$B$7:$T$4941,19,FALSE)</f>
        <v>MEXICO</v>
      </c>
      <c r="R79" s="31">
        <v>0</v>
      </c>
      <c r="S79" s="31">
        <v>0</v>
      </c>
      <c r="T79" s="31" t="s">
        <v>45</v>
      </c>
      <c r="U79" s="36" t="s">
        <v>64</v>
      </c>
      <c r="V79" s="37">
        <v>16641543.846028199</v>
      </c>
      <c r="W79" s="38">
        <v>16641543.846028199</v>
      </c>
      <c r="X79" s="38">
        <v>0</v>
      </c>
      <c r="Y79" s="38">
        <v>0</v>
      </c>
      <c r="Z79" s="38">
        <v>0</v>
      </c>
      <c r="AA79" s="38">
        <v>0</v>
      </c>
      <c r="AB79" s="38">
        <v>0</v>
      </c>
      <c r="AC79" s="38">
        <v>0</v>
      </c>
      <c r="AD79" s="38" t="s">
        <v>47</v>
      </c>
    </row>
    <row r="80" spans="1:30" s="27" customFormat="1" ht="15" customHeight="1" x14ac:dyDescent="0.25">
      <c r="A80" s="39" t="s">
        <v>39</v>
      </c>
      <c r="B80" s="39" t="s">
        <v>125</v>
      </c>
      <c r="C80" s="86">
        <v>42767</v>
      </c>
      <c r="D80" s="29">
        <f>+VLOOKUP(B80,'[2]HG-Mexico by Contract'!$B$8:$G$4512,6,FALSE)</f>
        <v>310968</v>
      </c>
      <c r="E80" s="29"/>
      <c r="F80" s="39" t="s">
        <v>41</v>
      </c>
      <c r="G80" s="39" t="s">
        <v>42</v>
      </c>
      <c r="H80" s="39" t="s">
        <v>44</v>
      </c>
      <c r="I80" s="40">
        <v>138503.85999999999</v>
      </c>
      <c r="J80" s="32">
        <f t="shared" si="3"/>
        <v>138503.85999999999</v>
      </c>
      <c r="K80" s="31">
        <v>0</v>
      </c>
      <c r="L80" s="31">
        <v>0</v>
      </c>
      <c r="M80" s="31">
        <v>0</v>
      </c>
      <c r="N80" s="31">
        <v>0</v>
      </c>
      <c r="O80" s="33">
        <f t="shared" si="4"/>
        <v>0</v>
      </c>
      <c r="P80" s="34" t="str">
        <f t="shared" si="5"/>
        <v>1-30</v>
      </c>
      <c r="Q80" s="35" t="str">
        <f>+VLOOKUP(B80,'[2]PORTAFOLIO JAN17'!$B$7:$T$4941,19,FALSE)</f>
        <v>REPUBLICA DOMINICANA</v>
      </c>
      <c r="R80" s="31">
        <v>0</v>
      </c>
      <c r="S80" s="31">
        <v>0</v>
      </c>
      <c r="T80" s="31" t="s">
        <v>45</v>
      </c>
      <c r="U80" s="41" t="s">
        <v>46</v>
      </c>
      <c r="V80" s="42">
        <v>138503.85999999999</v>
      </c>
      <c r="W80" s="43">
        <v>138503.85999999999</v>
      </c>
      <c r="X80" s="38">
        <v>0</v>
      </c>
      <c r="Y80" s="38">
        <v>0</v>
      </c>
      <c r="Z80" s="38">
        <v>0</v>
      </c>
      <c r="AA80" s="38">
        <v>0</v>
      </c>
      <c r="AB80" s="38">
        <v>0</v>
      </c>
      <c r="AC80" s="38">
        <v>0</v>
      </c>
      <c r="AD80" s="38" t="s">
        <v>47</v>
      </c>
    </row>
    <row r="81" spans="1:30" s="27" customFormat="1" ht="15" customHeight="1" x14ac:dyDescent="0.25">
      <c r="A81" s="28" t="s">
        <v>39</v>
      </c>
      <c r="B81" s="28" t="s">
        <v>126</v>
      </c>
      <c r="C81" s="85">
        <v>42767</v>
      </c>
      <c r="D81" s="29">
        <f>+VLOOKUP(B81,'[2]HG-Mexico by Contract'!$B$8:$G$4512,6,FALSE)</f>
        <v>316651</v>
      </c>
      <c r="E81" s="29"/>
      <c r="F81" s="28" t="s">
        <v>41</v>
      </c>
      <c r="G81" s="28" t="s">
        <v>42</v>
      </c>
      <c r="H81" s="28" t="s">
        <v>63</v>
      </c>
      <c r="I81" s="31">
        <v>339793.53</v>
      </c>
      <c r="J81" s="32">
        <f t="shared" si="3"/>
        <v>17067.829013780876</v>
      </c>
      <c r="K81" s="31">
        <v>0</v>
      </c>
      <c r="L81" s="31">
        <v>0</v>
      </c>
      <c r="M81" s="31">
        <v>0</v>
      </c>
      <c r="N81" s="31">
        <v>0</v>
      </c>
      <c r="O81" s="33">
        <f t="shared" si="4"/>
        <v>0</v>
      </c>
      <c r="P81" s="34" t="str">
        <f t="shared" si="5"/>
        <v>1-30</v>
      </c>
      <c r="Q81" s="35" t="str">
        <f>+VLOOKUP(B81,'[2]PORTAFOLIO JAN17'!$B$7:$T$4941,19,FALSE)</f>
        <v>MEXICO</v>
      </c>
      <c r="R81" s="31">
        <v>0</v>
      </c>
      <c r="S81" s="31">
        <v>0</v>
      </c>
      <c r="T81" s="31" t="s">
        <v>45</v>
      </c>
      <c r="U81" s="36" t="s">
        <v>64</v>
      </c>
      <c r="V81" s="37">
        <v>17067.829011900001</v>
      </c>
      <c r="W81" s="38">
        <v>17067.829011900001</v>
      </c>
      <c r="X81" s="38">
        <v>0</v>
      </c>
      <c r="Y81" s="38">
        <v>0</v>
      </c>
      <c r="Z81" s="38">
        <v>0</v>
      </c>
      <c r="AA81" s="38">
        <v>0</v>
      </c>
      <c r="AB81" s="38">
        <v>0</v>
      </c>
      <c r="AC81" s="38">
        <v>0</v>
      </c>
      <c r="AD81" s="38" t="s">
        <v>47</v>
      </c>
    </row>
    <row r="82" spans="1:30" s="27" customFormat="1" ht="15" customHeight="1" x14ac:dyDescent="0.25">
      <c r="A82" s="39" t="s">
        <v>39</v>
      </c>
      <c r="B82" s="39" t="s">
        <v>127</v>
      </c>
      <c r="C82" s="86">
        <v>42767</v>
      </c>
      <c r="D82" s="29">
        <f>+VLOOKUP(B82,'[2]HG-Mexico by Contract'!$B$8:$G$4512,6,FALSE)</f>
        <v>319306</v>
      </c>
      <c r="E82" s="29"/>
      <c r="F82" s="39" t="s">
        <v>41</v>
      </c>
      <c r="G82" s="39" t="s">
        <v>42</v>
      </c>
      <c r="H82" s="39" t="s">
        <v>44</v>
      </c>
      <c r="I82" s="40">
        <v>610775.4</v>
      </c>
      <c r="J82" s="32">
        <f t="shared" si="3"/>
        <v>610775.4</v>
      </c>
      <c r="K82" s="31">
        <v>0</v>
      </c>
      <c r="L82" s="31">
        <v>0</v>
      </c>
      <c r="M82" s="31">
        <v>0</v>
      </c>
      <c r="N82" s="31">
        <v>0</v>
      </c>
      <c r="O82" s="33">
        <f t="shared" si="4"/>
        <v>0</v>
      </c>
      <c r="P82" s="34" t="str">
        <f t="shared" si="5"/>
        <v>1-30</v>
      </c>
      <c r="Q82" s="35" t="str">
        <f>+VLOOKUP(B82,'[2]PORTAFOLIO JAN17'!$B$7:$T$4941,19,FALSE)</f>
        <v>NICARAGUA</v>
      </c>
      <c r="R82" s="31">
        <v>0</v>
      </c>
      <c r="S82" s="31">
        <v>0</v>
      </c>
      <c r="T82" s="31" t="s">
        <v>45</v>
      </c>
      <c r="U82" s="41" t="s">
        <v>46</v>
      </c>
      <c r="V82" s="42">
        <v>610775.4</v>
      </c>
      <c r="W82" s="43">
        <v>610775.4</v>
      </c>
      <c r="X82" s="38">
        <v>0</v>
      </c>
      <c r="Y82" s="38">
        <v>0</v>
      </c>
      <c r="Z82" s="38">
        <v>0</v>
      </c>
      <c r="AA82" s="38">
        <v>0</v>
      </c>
      <c r="AB82" s="38">
        <v>0</v>
      </c>
      <c r="AC82" s="38">
        <v>0</v>
      </c>
      <c r="AD82" s="38" t="s">
        <v>47</v>
      </c>
    </row>
    <row r="83" spans="1:30" s="27" customFormat="1" ht="15" customHeight="1" x14ac:dyDescent="0.25">
      <c r="A83" s="28" t="s">
        <v>39</v>
      </c>
      <c r="B83" s="28" t="s">
        <v>128</v>
      </c>
      <c r="C83" s="85">
        <v>42767</v>
      </c>
      <c r="D83" s="29">
        <f>+VLOOKUP(B83,'[2]HG-Mexico by Contract'!$B$8:$G$4512,6,FALSE)</f>
        <v>308390</v>
      </c>
      <c r="E83" s="29"/>
      <c r="F83" s="28" t="s">
        <v>41</v>
      </c>
      <c r="G83" s="28" t="s">
        <v>42</v>
      </c>
      <c r="H83" s="28" t="s">
        <v>44</v>
      </c>
      <c r="I83" s="31">
        <v>50901.599999999999</v>
      </c>
      <c r="J83" s="32">
        <f t="shared" si="3"/>
        <v>50901.599999999999</v>
      </c>
      <c r="K83" s="31">
        <v>0</v>
      </c>
      <c r="L83" s="31">
        <v>0</v>
      </c>
      <c r="M83" s="31">
        <v>0</v>
      </c>
      <c r="N83" s="31">
        <v>0</v>
      </c>
      <c r="O83" s="33">
        <f t="shared" si="4"/>
        <v>0</v>
      </c>
      <c r="P83" s="34" t="str">
        <f t="shared" si="5"/>
        <v>1-30</v>
      </c>
      <c r="Q83" s="35" t="str">
        <f>+VLOOKUP(B83,'[2]PORTAFOLIO JAN17'!$B$7:$T$4941,19,FALSE)</f>
        <v>GUATEMALA</v>
      </c>
      <c r="R83" s="31">
        <v>0</v>
      </c>
      <c r="S83" s="31">
        <v>0</v>
      </c>
      <c r="T83" s="31" t="s">
        <v>45</v>
      </c>
      <c r="U83" s="36" t="s">
        <v>46</v>
      </c>
      <c r="V83" s="37">
        <v>50901.599999999999</v>
      </c>
      <c r="W83" s="38">
        <v>50901.599999999999</v>
      </c>
      <c r="X83" s="38">
        <v>0</v>
      </c>
      <c r="Y83" s="38">
        <v>0</v>
      </c>
      <c r="Z83" s="38">
        <v>0</v>
      </c>
      <c r="AA83" s="38">
        <v>0</v>
      </c>
      <c r="AB83" s="38">
        <v>0</v>
      </c>
      <c r="AC83" s="38">
        <v>0</v>
      </c>
      <c r="AD83" s="38" t="s">
        <v>47</v>
      </c>
    </row>
    <row r="84" spans="1:30" s="27" customFormat="1" ht="15" customHeight="1" x14ac:dyDescent="0.25">
      <c r="A84" s="39" t="s">
        <v>39</v>
      </c>
      <c r="B84" s="39" t="s">
        <v>129</v>
      </c>
      <c r="C84" s="86">
        <v>42767</v>
      </c>
      <c r="D84" s="29">
        <f>+VLOOKUP(B84,'[2]HG-Mexico by Contract'!$B$8:$G$4512,6,FALSE)</f>
        <v>308390</v>
      </c>
      <c r="E84" s="29"/>
      <c r="F84" s="39" t="s">
        <v>41</v>
      </c>
      <c r="G84" s="39" t="s">
        <v>42</v>
      </c>
      <c r="H84" s="39" t="s">
        <v>44</v>
      </c>
      <c r="I84" s="40">
        <v>132426.89000000001</v>
      </c>
      <c r="J84" s="32">
        <f t="shared" si="3"/>
        <v>132426.89000000001</v>
      </c>
      <c r="K84" s="31">
        <v>0</v>
      </c>
      <c r="L84" s="31">
        <v>0</v>
      </c>
      <c r="M84" s="31">
        <v>0</v>
      </c>
      <c r="N84" s="31">
        <v>0</v>
      </c>
      <c r="O84" s="33">
        <f t="shared" si="4"/>
        <v>0</v>
      </c>
      <c r="P84" s="34" t="str">
        <f t="shared" si="5"/>
        <v>1-30</v>
      </c>
      <c r="Q84" s="35" t="str">
        <f>+VLOOKUP(B84,'[2]PORTAFOLIO JAN17'!$B$7:$T$4941,19,FALSE)</f>
        <v>GUATEMALA</v>
      </c>
      <c r="R84" s="31">
        <v>0</v>
      </c>
      <c r="S84" s="31">
        <v>0</v>
      </c>
      <c r="T84" s="31" t="s">
        <v>45</v>
      </c>
      <c r="U84" s="41" t="s">
        <v>46</v>
      </c>
      <c r="V84" s="42">
        <v>132426.89000000001</v>
      </c>
      <c r="W84" s="43">
        <v>132426.89000000001</v>
      </c>
      <c r="X84" s="38">
        <v>0</v>
      </c>
      <c r="Y84" s="38">
        <v>0</v>
      </c>
      <c r="Z84" s="38">
        <v>0</v>
      </c>
      <c r="AA84" s="38">
        <v>0</v>
      </c>
      <c r="AB84" s="38">
        <v>0</v>
      </c>
      <c r="AC84" s="38">
        <v>0</v>
      </c>
      <c r="AD84" s="38" t="s">
        <v>47</v>
      </c>
    </row>
    <row r="85" spans="1:30" s="27" customFormat="1" ht="15" customHeight="1" x14ac:dyDescent="0.25">
      <c r="A85" s="28" t="s">
        <v>39</v>
      </c>
      <c r="B85" s="28" t="s">
        <v>130</v>
      </c>
      <c r="C85" s="85">
        <v>42767</v>
      </c>
      <c r="D85" s="29">
        <f>+VLOOKUP(B85,'[2]HG-Mexico by Contract'!$B$8:$G$4512,6,FALSE)</f>
        <v>308390</v>
      </c>
      <c r="E85" s="29"/>
      <c r="F85" s="28" t="s">
        <v>41</v>
      </c>
      <c r="G85" s="28" t="s">
        <v>42</v>
      </c>
      <c r="H85" s="28" t="s">
        <v>44</v>
      </c>
      <c r="I85" s="31">
        <v>50901.599999999999</v>
      </c>
      <c r="J85" s="32">
        <f t="shared" si="3"/>
        <v>50901.599999999999</v>
      </c>
      <c r="K85" s="31">
        <v>0</v>
      </c>
      <c r="L85" s="31">
        <v>0</v>
      </c>
      <c r="M85" s="31">
        <v>0</v>
      </c>
      <c r="N85" s="31">
        <v>0</v>
      </c>
      <c r="O85" s="33">
        <f t="shared" si="4"/>
        <v>0</v>
      </c>
      <c r="P85" s="34" t="str">
        <f t="shared" si="5"/>
        <v>1-30</v>
      </c>
      <c r="Q85" s="35" t="str">
        <f>+VLOOKUP(B85,'[2]PORTAFOLIO JAN17'!$B$7:$T$4941,19,FALSE)</f>
        <v>GUATEMALA</v>
      </c>
      <c r="R85" s="31">
        <v>0</v>
      </c>
      <c r="S85" s="31">
        <v>0</v>
      </c>
      <c r="T85" s="31" t="s">
        <v>45</v>
      </c>
      <c r="U85" s="36" t="s">
        <v>46</v>
      </c>
      <c r="V85" s="37">
        <v>50901.599999999999</v>
      </c>
      <c r="W85" s="38">
        <v>50901.599999999999</v>
      </c>
      <c r="X85" s="38">
        <v>0</v>
      </c>
      <c r="Y85" s="38">
        <v>0</v>
      </c>
      <c r="Z85" s="38">
        <v>0</v>
      </c>
      <c r="AA85" s="38">
        <v>0</v>
      </c>
      <c r="AB85" s="38">
        <v>0</v>
      </c>
      <c r="AC85" s="38">
        <v>0</v>
      </c>
      <c r="AD85" s="38" t="s">
        <v>47</v>
      </c>
    </row>
    <row r="86" spans="1:30" s="27" customFormat="1" ht="15" customHeight="1" x14ac:dyDescent="0.25">
      <c r="A86" s="39" t="s">
        <v>39</v>
      </c>
      <c r="B86" s="39" t="s">
        <v>131</v>
      </c>
      <c r="C86" s="86">
        <v>42767</v>
      </c>
      <c r="D86" s="29">
        <f>+VLOOKUP(B86,'[2]HG-Mexico by Contract'!$B$8:$G$4512,6,FALSE)</f>
        <v>308390</v>
      </c>
      <c r="E86" s="29"/>
      <c r="F86" s="39" t="s">
        <v>41</v>
      </c>
      <c r="G86" s="39" t="s">
        <v>42</v>
      </c>
      <c r="H86" s="39" t="s">
        <v>44</v>
      </c>
      <c r="I86" s="40">
        <v>35589.019999999997</v>
      </c>
      <c r="J86" s="32">
        <f t="shared" si="3"/>
        <v>35589.019999999997</v>
      </c>
      <c r="K86" s="31">
        <v>0</v>
      </c>
      <c r="L86" s="31">
        <v>0</v>
      </c>
      <c r="M86" s="31">
        <v>0</v>
      </c>
      <c r="N86" s="31">
        <v>0</v>
      </c>
      <c r="O86" s="33">
        <f t="shared" si="4"/>
        <v>0</v>
      </c>
      <c r="P86" s="34" t="str">
        <f t="shared" si="5"/>
        <v>1-30</v>
      </c>
      <c r="Q86" s="35" t="str">
        <f>+VLOOKUP(B86,'[2]PORTAFOLIO JAN17'!$B$7:$T$4941,19,FALSE)</f>
        <v>GUATEMALA</v>
      </c>
      <c r="R86" s="31">
        <v>0</v>
      </c>
      <c r="S86" s="31">
        <v>0</v>
      </c>
      <c r="T86" s="31" t="s">
        <v>45</v>
      </c>
      <c r="U86" s="41" t="s">
        <v>46</v>
      </c>
      <c r="V86" s="42">
        <v>35589.019999999997</v>
      </c>
      <c r="W86" s="43">
        <v>35589.019999999997</v>
      </c>
      <c r="X86" s="38">
        <v>0</v>
      </c>
      <c r="Y86" s="38">
        <v>0</v>
      </c>
      <c r="Z86" s="38">
        <v>0</v>
      </c>
      <c r="AA86" s="38">
        <v>0</v>
      </c>
      <c r="AB86" s="38">
        <v>0</v>
      </c>
      <c r="AC86" s="38">
        <v>0</v>
      </c>
      <c r="AD86" s="38" t="s">
        <v>47</v>
      </c>
    </row>
    <row r="87" spans="1:30" s="27" customFormat="1" ht="15" customHeight="1" x14ac:dyDescent="0.25">
      <c r="A87" s="28" t="s">
        <v>39</v>
      </c>
      <c r="B87" s="28" t="s">
        <v>132</v>
      </c>
      <c r="C87" s="85">
        <v>42767</v>
      </c>
      <c r="D87" s="29">
        <f>+VLOOKUP(B87,'[2]HG-Mexico by Contract'!$B$8:$G$4512,6,FALSE)</f>
        <v>308390</v>
      </c>
      <c r="E87" s="29"/>
      <c r="F87" s="28" t="s">
        <v>41</v>
      </c>
      <c r="G87" s="28" t="s">
        <v>42</v>
      </c>
      <c r="H87" s="28" t="s">
        <v>44</v>
      </c>
      <c r="I87" s="31">
        <v>132700.37</v>
      </c>
      <c r="J87" s="32">
        <f t="shared" si="3"/>
        <v>132700.37</v>
      </c>
      <c r="K87" s="31">
        <v>0</v>
      </c>
      <c r="L87" s="31">
        <v>0</v>
      </c>
      <c r="M87" s="31">
        <v>0</v>
      </c>
      <c r="N87" s="31">
        <v>0</v>
      </c>
      <c r="O87" s="33">
        <f t="shared" si="4"/>
        <v>0</v>
      </c>
      <c r="P87" s="34" t="str">
        <f t="shared" si="5"/>
        <v>1-30</v>
      </c>
      <c r="Q87" s="35" t="str">
        <f>+VLOOKUP(B87,'[2]PORTAFOLIO JAN17'!$B$7:$T$4941,19,FALSE)</f>
        <v>GUATEMALA</v>
      </c>
      <c r="R87" s="31">
        <v>0</v>
      </c>
      <c r="S87" s="31">
        <v>0</v>
      </c>
      <c r="T87" s="31" t="s">
        <v>45</v>
      </c>
      <c r="U87" s="36" t="s">
        <v>46</v>
      </c>
      <c r="V87" s="37">
        <v>132700.37</v>
      </c>
      <c r="W87" s="38">
        <v>132700.37</v>
      </c>
      <c r="X87" s="38">
        <v>0</v>
      </c>
      <c r="Y87" s="38">
        <v>0</v>
      </c>
      <c r="Z87" s="38">
        <v>0</v>
      </c>
      <c r="AA87" s="38">
        <v>0</v>
      </c>
      <c r="AB87" s="38">
        <v>0</v>
      </c>
      <c r="AC87" s="38">
        <v>0</v>
      </c>
      <c r="AD87" s="38" t="s">
        <v>47</v>
      </c>
    </row>
    <row r="88" spans="1:30" s="27" customFormat="1" ht="15" customHeight="1" x14ac:dyDescent="0.25">
      <c r="A88" s="39" t="s">
        <v>39</v>
      </c>
      <c r="B88" s="39" t="s">
        <v>133</v>
      </c>
      <c r="C88" s="86">
        <v>42767</v>
      </c>
      <c r="D88" s="29">
        <f>+VLOOKUP(B88,'[2]HG-Mexico by Contract'!$B$8:$G$4512,6,FALSE)</f>
        <v>308390</v>
      </c>
      <c r="E88" s="29"/>
      <c r="F88" s="39" t="s">
        <v>41</v>
      </c>
      <c r="G88" s="39" t="s">
        <v>42</v>
      </c>
      <c r="H88" s="39" t="s">
        <v>44</v>
      </c>
      <c r="I88" s="40">
        <v>35589.019999999997</v>
      </c>
      <c r="J88" s="32">
        <f t="shared" si="3"/>
        <v>35589.019999999997</v>
      </c>
      <c r="K88" s="31">
        <v>0</v>
      </c>
      <c r="L88" s="31">
        <v>0</v>
      </c>
      <c r="M88" s="31">
        <v>0</v>
      </c>
      <c r="N88" s="31">
        <v>0</v>
      </c>
      <c r="O88" s="33">
        <f t="shared" si="4"/>
        <v>0</v>
      </c>
      <c r="P88" s="34" t="str">
        <f t="shared" si="5"/>
        <v>1-30</v>
      </c>
      <c r="Q88" s="35" t="str">
        <f>+VLOOKUP(B88,'[2]PORTAFOLIO JAN17'!$B$7:$T$4941,19,FALSE)</f>
        <v>GUATEMALA</v>
      </c>
      <c r="R88" s="31">
        <v>0</v>
      </c>
      <c r="S88" s="31">
        <v>0</v>
      </c>
      <c r="T88" s="31" t="s">
        <v>45</v>
      </c>
      <c r="U88" s="41" t="s">
        <v>46</v>
      </c>
      <c r="V88" s="42">
        <v>35589.019999999997</v>
      </c>
      <c r="W88" s="43">
        <v>35589.019999999997</v>
      </c>
      <c r="X88" s="38">
        <v>0</v>
      </c>
      <c r="Y88" s="38">
        <v>0</v>
      </c>
      <c r="Z88" s="38">
        <v>0</v>
      </c>
      <c r="AA88" s="38">
        <v>0</v>
      </c>
      <c r="AB88" s="38">
        <v>0</v>
      </c>
      <c r="AC88" s="38">
        <v>0</v>
      </c>
      <c r="AD88" s="38" t="s">
        <v>47</v>
      </c>
    </row>
    <row r="89" spans="1:30" s="27" customFormat="1" ht="15" customHeight="1" x14ac:dyDescent="0.25">
      <c r="A89" s="28" t="s">
        <v>39</v>
      </c>
      <c r="B89" s="28" t="s">
        <v>134</v>
      </c>
      <c r="C89" s="85">
        <v>42767</v>
      </c>
      <c r="D89" s="29">
        <f>+VLOOKUP(B89,'[2]HG-Mexico by Contract'!$B$8:$G$4512,6,FALSE)</f>
        <v>308390</v>
      </c>
      <c r="E89" s="29"/>
      <c r="F89" s="28" t="s">
        <v>41</v>
      </c>
      <c r="G89" s="28" t="s">
        <v>42</v>
      </c>
      <c r="H89" s="28" t="s">
        <v>44</v>
      </c>
      <c r="I89" s="31">
        <v>84722.83</v>
      </c>
      <c r="J89" s="32">
        <f t="shared" si="3"/>
        <v>84722.83</v>
      </c>
      <c r="K89" s="31">
        <v>0</v>
      </c>
      <c r="L89" s="31">
        <v>0</v>
      </c>
      <c r="M89" s="31">
        <v>0</v>
      </c>
      <c r="N89" s="31">
        <v>0</v>
      </c>
      <c r="O89" s="33">
        <f t="shared" si="4"/>
        <v>0</v>
      </c>
      <c r="P89" s="34" t="str">
        <f t="shared" si="5"/>
        <v>1-30</v>
      </c>
      <c r="Q89" s="35" t="str">
        <f>+VLOOKUP(B89,'[2]PORTAFOLIO JAN17'!$B$7:$T$4941,19,FALSE)</f>
        <v>GUATEMALA</v>
      </c>
      <c r="R89" s="31">
        <v>0</v>
      </c>
      <c r="S89" s="31">
        <v>0</v>
      </c>
      <c r="T89" s="31" t="s">
        <v>45</v>
      </c>
      <c r="U89" s="36" t="s">
        <v>46</v>
      </c>
      <c r="V89" s="37">
        <v>84722.83</v>
      </c>
      <c r="W89" s="38">
        <v>84722.83</v>
      </c>
      <c r="X89" s="38">
        <v>0</v>
      </c>
      <c r="Y89" s="38">
        <v>0</v>
      </c>
      <c r="Z89" s="38">
        <v>0</v>
      </c>
      <c r="AA89" s="38">
        <v>0</v>
      </c>
      <c r="AB89" s="38">
        <v>0</v>
      </c>
      <c r="AC89" s="38">
        <v>0</v>
      </c>
      <c r="AD89" s="38" t="s">
        <v>47</v>
      </c>
    </row>
    <row r="90" spans="1:30" s="27" customFormat="1" ht="15" customHeight="1" x14ac:dyDescent="0.25">
      <c r="A90" s="39" t="s">
        <v>39</v>
      </c>
      <c r="B90" s="39" t="s">
        <v>135</v>
      </c>
      <c r="C90" s="86">
        <v>42767</v>
      </c>
      <c r="D90" s="29">
        <f>+VLOOKUP(B90,'[2]HG-Mexico by Contract'!$B$8:$G$4512,6,FALSE)</f>
        <v>308390</v>
      </c>
      <c r="E90" s="29"/>
      <c r="F90" s="39" t="s">
        <v>41</v>
      </c>
      <c r="G90" s="39" t="s">
        <v>42</v>
      </c>
      <c r="H90" s="39" t="s">
        <v>44</v>
      </c>
      <c r="I90" s="40">
        <v>101387.63</v>
      </c>
      <c r="J90" s="32">
        <f t="shared" si="3"/>
        <v>101387.63</v>
      </c>
      <c r="K90" s="31">
        <v>0</v>
      </c>
      <c r="L90" s="31">
        <v>0</v>
      </c>
      <c r="M90" s="31">
        <v>0</v>
      </c>
      <c r="N90" s="31">
        <v>0</v>
      </c>
      <c r="O90" s="33">
        <f t="shared" si="4"/>
        <v>0</v>
      </c>
      <c r="P90" s="34" t="str">
        <f t="shared" si="5"/>
        <v>1-30</v>
      </c>
      <c r="Q90" s="35" t="str">
        <f>+VLOOKUP(B90,'[2]PORTAFOLIO JAN17'!$B$7:$T$4941,19,FALSE)</f>
        <v>GUATEMALA</v>
      </c>
      <c r="R90" s="31">
        <v>0</v>
      </c>
      <c r="S90" s="31">
        <v>0</v>
      </c>
      <c r="T90" s="31" t="s">
        <v>45</v>
      </c>
      <c r="U90" s="41" t="s">
        <v>46</v>
      </c>
      <c r="V90" s="42">
        <v>101387.63</v>
      </c>
      <c r="W90" s="43">
        <v>101387.63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8">
        <v>0</v>
      </c>
      <c r="AD90" s="38" t="s">
        <v>47</v>
      </c>
    </row>
    <row r="91" spans="1:30" s="27" customFormat="1" ht="15" customHeight="1" x14ac:dyDescent="0.25">
      <c r="A91" s="28" t="s">
        <v>39</v>
      </c>
      <c r="B91" s="28" t="s">
        <v>136</v>
      </c>
      <c r="C91" s="85">
        <v>42767</v>
      </c>
      <c r="D91" s="29">
        <f>+VLOOKUP(B91,'[2]HG-Mexico by Contract'!$B$8:$G$4512,6,FALSE)</f>
        <v>308390</v>
      </c>
      <c r="E91" s="29"/>
      <c r="F91" s="28" t="s">
        <v>41</v>
      </c>
      <c r="G91" s="28" t="s">
        <v>42</v>
      </c>
      <c r="H91" s="28" t="s">
        <v>44</v>
      </c>
      <c r="I91" s="31">
        <v>101387.63</v>
      </c>
      <c r="J91" s="32">
        <f t="shared" si="3"/>
        <v>101387.63</v>
      </c>
      <c r="K91" s="31">
        <v>0</v>
      </c>
      <c r="L91" s="31">
        <v>0</v>
      </c>
      <c r="M91" s="31">
        <v>0</v>
      </c>
      <c r="N91" s="31">
        <v>0</v>
      </c>
      <c r="O91" s="33">
        <f t="shared" si="4"/>
        <v>0</v>
      </c>
      <c r="P91" s="34" t="str">
        <f t="shared" si="5"/>
        <v>1-30</v>
      </c>
      <c r="Q91" s="35" t="str">
        <f>+VLOOKUP(B91,'[2]PORTAFOLIO JAN17'!$B$7:$T$4941,19,FALSE)</f>
        <v>GUATEMALA</v>
      </c>
      <c r="R91" s="31">
        <v>0</v>
      </c>
      <c r="S91" s="31">
        <v>0</v>
      </c>
      <c r="T91" s="31" t="s">
        <v>45</v>
      </c>
      <c r="U91" s="36" t="s">
        <v>46</v>
      </c>
      <c r="V91" s="37">
        <v>101387.63</v>
      </c>
      <c r="W91" s="38">
        <v>101387.63</v>
      </c>
      <c r="X91" s="38">
        <v>0</v>
      </c>
      <c r="Y91" s="38">
        <v>0</v>
      </c>
      <c r="Z91" s="38">
        <v>0</v>
      </c>
      <c r="AA91" s="38">
        <v>0</v>
      </c>
      <c r="AB91" s="38">
        <v>0</v>
      </c>
      <c r="AC91" s="38">
        <v>0</v>
      </c>
      <c r="AD91" s="38" t="s">
        <v>47</v>
      </c>
    </row>
    <row r="92" spans="1:30" s="27" customFormat="1" ht="15" customHeight="1" x14ac:dyDescent="0.25">
      <c r="A92" s="39" t="s">
        <v>39</v>
      </c>
      <c r="B92" s="39" t="s">
        <v>137</v>
      </c>
      <c r="C92" s="86">
        <v>42767</v>
      </c>
      <c r="D92" s="29">
        <f>+VLOOKUP(B92,'[2]HG-Mexico by Contract'!$B$8:$G$4512,6,FALSE)</f>
        <v>308390</v>
      </c>
      <c r="E92" s="29"/>
      <c r="F92" s="39" t="s">
        <v>41</v>
      </c>
      <c r="G92" s="39" t="s">
        <v>42</v>
      </c>
      <c r="H92" s="39" t="s">
        <v>44</v>
      </c>
      <c r="I92" s="40">
        <v>86903.360000000001</v>
      </c>
      <c r="J92" s="32">
        <f t="shared" si="3"/>
        <v>86903.360000000001</v>
      </c>
      <c r="K92" s="31">
        <v>0</v>
      </c>
      <c r="L92" s="31">
        <v>0</v>
      </c>
      <c r="M92" s="31">
        <v>0</v>
      </c>
      <c r="N92" s="31">
        <v>0</v>
      </c>
      <c r="O92" s="33">
        <f t="shared" si="4"/>
        <v>0</v>
      </c>
      <c r="P92" s="34" t="str">
        <f t="shared" si="5"/>
        <v>1-30</v>
      </c>
      <c r="Q92" s="35" t="str">
        <f>+VLOOKUP(B92,'[2]PORTAFOLIO JAN17'!$B$7:$T$4941,19,FALSE)</f>
        <v>GUATEMALA</v>
      </c>
      <c r="R92" s="31">
        <v>0</v>
      </c>
      <c r="S92" s="31">
        <v>0</v>
      </c>
      <c r="T92" s="31" t="s">
        <v>45</v>
      </c>
      <c r="U92" s="41" t="s">
        <v>46</v>
      </c>
      <c r="V92" s="42">
        <v>86903.360000000001</v>
      </c>
      <c r="W92" s="43">
        <v>86903.360000000001</v>
      </c>
      <c r="X92" s="38">
        <v>0</v>
      </c>
      <c r="Y92" s="38">
        <v>0</v>
      </c>
      <c r="Z92" s="38">
        <v>0</v>
      </c>
      <c r="AA92" s="38">
        <v>0</v>
      </c>
      <c r="AB92" s="38">
        <v>0</v>
      </c>
      <c r="AC92" s="38">
        <v>0</v>
      </c>
      <c r="AD92" s="38" t="s">
        <v>47</v>
      </c>
    </row>
    <row r="93" spans="1:30" s="27" customFormat="1" ht="15" customHeight="1" x14ac:dyDescent="0.25">
      <c r="A93" s="28" t="s">
        <v>39</v>
      </c>
      <c r="B93" s="28" t="s">
        <v>138</v>
      </c>
      <c r="C93" s="85">
        <v>42767</v>
      </c>
      <c r="D93" s="29">
        <f>+VLOOKUP(B93,'[2]HG-Mexico by Contract'!$B$8:$G$4512,6,FALSE)</f>
        <v>308390</v>
      </c>
      <c r="E93" s="29"/>
      <c r="F93" s="28" t="s">
        <v>41</v>
      </c>
      <c r="G93" s="28" t="s">
        <v>42</v>
      </c>
      <c r="H93" s="28" t="s">
        <v>44</v>
      </c>
      <c r="I93" s="31">
        <v>107594.65</v>
      </c>
      <c r="J93" s="32">
        <f t="shared" si="3"/>
        <v>107594.65</v>
      </c>
      <c r="K93" s="31">
        <v>0</v>
      </c>
      <c r="L93" s="31">
        <v>0</v>
      </c>
      <c r="M93" s="31">
        <v>0</v>
      </c>
      <c r="N93" s="31">
        <v>0</v>
      </c>
      <c r="O93" s="33">
        <f t="shared" si="4"/>
        <v>0</v>
      </c>
      <c r="P93" s="34" t="str">
        <f t="shared" si="5"/>
        <v>1-30</v>
      </c>
      <c r="Q93" s="35" t="str">
        <f>+VLOOKUP(B93,'[2]PORTAFOLIO JAN17'!$B$7:$T$4941,19,FALSE)</f>
        <v>GUATEMALA</v>
      </c>
      <c r="R93" s="31">
        <v>0</v>
      </c>
      <c r="S93" s="31">
        <v>0</v>
      </c>
      <c r="T93" s="31" t="s">
        <v>45</v>
      </c>
      <c r="U93" s="36" t="s">
        <v>46</v>
      </c>
      <c r="V93" s="37">
        <v>107594.65</v>
      </c>
      <c r="W93" s="38">
        <v>107594.65</v>
      </c>
      <c r="X93" s="38">
        <v>0</v>
      </c>
      <c r="Y93" s="38">
        <v>0</v>
      </c>
      <c r="Z93" s="38">
        <v>0</v>
      </c>
      <c r="AA93" s="38">
        <v>0</v>
      </c>
      <c r="AB93" s="38">
        <v>0</v>
      </c>
      <c r="AC93" s="38">
        <v>0</v>
      </c>
      <c r="AD93" s="38" t="s">
        <v>47</v>
      </c>
    </row>
    <row r="94" spans="1:30" s="27" customFormat="1" ht="15" customHeight="1" x14ac:dyDescent="0.25">
      <c r="A94" s="39" t="s">
        <v>39</v>
      </c>
      <c r="B94" s="39" t="s">
        <v>139</v>
      </c>
      <c r="C94" s="86">
        <v>42767</v>
      </c>
      <c r="D94" s="29">
        <f>+VLOOKUP(B94,'[2]HG-Mexico by Contract'!$B$8:$G$4512,6,FALSE)</f>
        <v>308390</v>
      </c>
      <c r="E94" s="29"/>
      <c r="F94" s="39" t="s">
        <v>41</v>
      </c>
      <c r="G94" s="39" t="s">
        <v>42</v>
      </c>
      <c r="H94" s="39" t="s">
        <v>44</v>
      </c>
      <c r="I94" s="40">
        <v>101387.63</v>
      </c>
      <c r="J94" s="32">
        <f t="shared" si="3"/>
        <v>101387.63</v>
      </c>
      <c r="K94" s="31">
        <v>0</v>
      </c>
      <c r="L94" s="31">
        <v>0</v>
      </c>
      <c r="M94" s="31">
        <v>0</v>
      </c>
      <c r="N94" s="31">
        <v>0</v>
      </c>
      <c r="O94" s="33">
        <f t="shared" si="4"/>
        <v>0</v>
      </c>
      <c r="P94" s="34" t="str">
        <f t="shared" si="5"/>
        <v>1-30</v>
      </c>
      <c r="Q94" s="35" t="str">
        <f>+VLOOKUP(B94,'[2]PORTAFOLIO JAN17'!$B$7:$T$4941,19,FALSE)</f>
        <v>GUATEMALA</v>
      </c>
      <c r="R94" s="31">
        <v>0</v>
      </c>
      <c r="S94" s="31">
        <v>0</v>
      </c>
      <c r="T94" s="31" t="s">
        <v>45</v>
      </c>
      <c r="U94" s="41" t="s">
        <v>46</v>
      </c>
      <c r="V94" s="42">
        <v>101387.63</v>
      </c>
      <c r="W94" s="43">
        <v>101387.63</v>
      </c>
      <c r="X94" s="38">
        <v>0</v>
      </c>
      <c r="Y94" s="38">
        <v>0</v>
      </c>
      <c r="Z94" s="38">
        <v>0</v>
      </c>
      <c r="AA94" s="38">
        <v>0</v>
      </c>
      <c r="AB94" s="38">
        <v>0</v>
      </c>
      <c r="AC94" s="38">
        <v>0</v>
      </c>
      <c r="AD94" s="38" t="s">
        <v>47</v>
      </c>
    </row>
    <row r="95" spans="1:30" s="27" customFormat="1" ht="15" customHeight="1" x14ac:dyDescent="0.25">
      <c r="A95" s="28" t="s">
        <v>39</v>
      </c>
      <c r="B95" s="28" t="s">
        <v>140</v>
      </c>
      <c r="C95" s="85">
        <v>42767</v>
      </c>
      <c r="D95" s="29">
        <f>+VLOOKUP(B95,'[2]HG-Mexico by Contract'!$B$8:$G$4512,6,FALSE)</f>
        <v>308390</v>
      </c>
      <c r="E95" s="29"/>
      <c r="F95" s="28" t="s">
        <v>41</v>
      </c>
      <c r="G95" s="28" t="s">
        <v>42</v>
      </c>
      <c r="H95" s="28" t="s">
        <v>44</v>
      </c>
      <c r="I95" s="31">
        <v>45520.87</v>
      </c>
      <c r="J95" s="32">
        <f t="shared" si="3"/>
        <v>45520.87</v>
      </c>
      <c r="K95" s="31">
        <v>0</v>
      </c>
      <c r="L95" s="31">
        <v>0</v>
      </c>
      <c r="M95" s="31">
        <v>0</v>
      </c>
      <c r="N95" s="31">
        <v>0</v>
      </c>
      <c r="O95" s="33">
        <f t="shared" si="4"/>
        <v>0</v>
      </c>
      <c r="P95" s="34" t="str">
        <f t="shared" si="5"/>
        <v>1-30</v>
      </c>
      <c r="Q95" s="35" t="str">
        <f>+VLOOKUP(B95,'[2]PORTAFOLIO JAN17'!$B$7:$T$4941,19,FALSE)</f>
        <v>GUATEMALA</v>
      </c>
      <c r="R95" s="31">
        <v>0</v>
      </c>
      <c r="S95" s="31">
        <v>0</v>
      </c>
      <c r="T95" s="31" t="s">
        <v>45</v>
      </c>
      <c r="U95" s="36" t="s">
        <v>46</v>
      </c>
      <c r="V95" s="37">
        <v>45520.87</v>
      </c>
      <c r="W95" s="38">
        <v>45520.87</v>
      </c>
      <c r="X95" s="38">
        <v>0</v>
      </c>
      <c r="Y95" s="38">
        <v>0</v>
      </c>
      <c r="Z95" s="38">
        <v>0</v>
      </c>
      <c r="AA95" s="38">
        <v>0</v>
      </c>
      <c r="AB95" s="38">
        <v>0</v>
      </c>
      <c r="AC95" s="38">
        <v>0</v>
      </c>
      <c r="AD95" s="38" t="s">
        <v>47</v>
      </c>
    </row>
    <row r="96" spans="1:30" s="27" customFormat="1" ht="15" customHeight="1" x14ac:dyDescent="0.25">
      <c r="A96" s="39" t="s">
        <v>39</v>
      </c>
      <c r="B96" s="39" t="s">
        <v>141</v>
      </c>
      <c r="C96" s="86">
        <v>42767</v>
      </c>
      <c r="D96" s="29">
        <f>+VLOOKUP(B96,'[2]HG-Mexico by Contract'!$B$8:$G$4512,6,FALSE)</f>
        <v>308390</v>
      </c>
      <c r="E96" s="29"/>
      <c r="F96" s="39" t="s">
        <v>41</v>
      </c>
      <c r="G96" s="39" t="s">
        <v>42</v>
      </c>
      <c r="H96" s="39" t="s">
        <v>44</v>
      </c>
      <c r="I96" s="40">
        <v>86903.37</v>
      </c>
      <c r="J96" s="32">
        <f t="shared" si="3"/>
        <v>86903.37</v>
      </c>
      <c r="K96" s="31">
        <v>0</v>
      </c>
      <c r="L96" s="31">
        <v>0</v>
      </c>
      <c r="M96" s="31">
        <v>0</v>
      </c>
      <c r="N96" s="31">
        <v>0</v>
      </c>
      <c r="O96" s="33">
        <f t="shared" si="4"/>
        <v>0</v>
      </c>
      <c r="P96" s="34" t="str">
        <f t="shared" si="5"/>
        <v>1-30</v>
      </c>
      <c r="Q96" s="35" t="str">
        <f>+VLOOKUP(B96,'[2]PORTAFOLIO JAN17'!$B$7:$T$4941,19,FALSE)</f>
        <v>GUATEMALA</v>
      </c>
      <c r="R96" s="31">
        <v>0</v>
      </c>
      <c r="S96" s="31">
        <v>0</v>
      </c>
      <c r="T96" s="31" t="s">
        <v>45</v>
      </c>
      <c r="U96" s="41" t="s">
        <v>46</v>
      </c>
      <c r="V96" s="42">
        <v>86903.37</v>
      </c>
      <c r="W96" s="43">
        <v>86903.37</v>
      </c>
      <c r="X96" s="38">
        <v>0</v>
      </c>
      <c r="Y96" s="38">
        <v>0</v>
      </c>
      <c r="Z96" s="38">
        <v>0</v>
      </c>
      <c r="AA96" s="38">
        <v>0</v>
      </c>
      <c r="AB96" s="38">
        <v>0</v>
      </c>
      <c r="AC96" s="38">
        <v>0</v>
      </c>
      <c r="AD96" s="38" t="s">
        <v>47</v>
      </c>
    </row>
    <row r="97" spans="1:30" s="27" customFormat="1" ht="15" customHeight="1" x14ac:dyDescent="0.25">
      <c r="A97" s="28" t="s">
        <v>39</v>
      </c>
      <c r="B97" s="28" t="s">
        <v>142</v>
      </c>
      <c r="C97" s="85">
        <v>42767</v>
      </c>
      <c r="D97" s="29">
        <f>+VLOOKUP(B97,'[2]HG-Mexico by Contract'!$B$8:$G$4512,6,FALSE)</f>
        <v>308390</v>
      </c>
      <c r="E97" s="29"/>
      <c r="F97" s="28" t="s">
        <v>41</v>
      </c>
      <c r="G97" s="28" t="s">
        <v>42</v>
      </c>
      <c r="H97" s="28" t="s">
        <v>44</v>
      </c>
      <c r="I97" s="31">
        <v>101387.35</v>
      </c>
      <c r="J97" s="32">
        <f t="shared" si="3"/>
        <v>101387.35</v>
      </c>
      <c r="K97" s="31">
        <v>0</v>
      </c>
      <c r="L97" s="31">
        <v>0</v>
      </c>
      <c r="M97" s="31">
        <v>0</v>
      </c>
      <c r="N97" s="31">
        <v>0</v>
      </c>
      <c r="O97" s="33">
        <f t="shared" si="4"/>
        <v>0</v>
      </c>
      <c r="P97" s="34" t="str">
        <f t="shared" si="5"/>
        <v>1-30</v>
      </c>
      <c r="Q97" s="35" t="str">
        <f>+VLOOKUP(B97,'[2]PORTAFOLIO JAN17'!$B$7:$T$4941,19,FALSE)</f>
        <v>GUATEMALA</v>
      </c>
      <c r="R97" s="31">
        <v>0</v>
      </c>
      <c r="S97" s="31">
        <v>0</v>
      </c>
      <c r="T97" s="31" t="s">
        <v>45</v>
      </c>
      <c r="U97" s="36" t="s">
        <v>46</v>
      </c>
      <c r="V97" s="37">
        <v>101387.35</v>
      </c>
      <c r="W97" s="38">
        <v>101387.35</v>
      </c>
      <c r="X97" s="38">
        <v>0</v>
      </c>
      <c r="Y97" s="38">
        <v>0</v>
      </c>
      <c r="Z97" s="38">
        <v>0</v>
      </c>
      <c r="AA97" s="38">
        <v>0</v>
      </c>
      <c r="AB97" s="38">
        <v>0</v>
      </c>
      <c r="AC97" s="38">
        <v>0</v>
      </c>
      <c r="AD97" s="38" t="s">
        <v>47</v>
      </c>
    </row>
    <row r="98" spans="1:30" s="27" customFormat="1" ht="15" customHeight="1" x14ac:dyDescent="0.25">
      <c r="A98" s="39" t="s">
        <v>39</v>
      </c>
      <c r="B98" s="39" t="s">
        <v>143</v>
      </c>
      <c r="C98" s="86">
        <v>42767</v>
      </c>
      <c r="D98" s="29">
        <f>+VLOOKUP(B98,'[2]HG-Mexico by Contract'!$B$8:$G$4512,6,FALSE)</f>
        <v>308390</v>
      </c>
      <c r="E98" s="29"/>
      <c r="F98" s="39" t="s">
        <v>41</v>
      </c>
      <c r="G98" s="39" t="s">
        <v>42</v>
      </c>
      <c r="H98" s="39" t="s">
        <v>44</v>
      </c>
      <c r="I98" s="40">
        <v>118354.18</v>
      </c>
      <c r="J98" s="32">
        <f t="shared" si="3"/>
        <v>118354.18</v>
      </c>
      <c r="K98" s="31">
        <v>0</v>
      </c>
      <c r="L98" s="31">
        <v>0</v>
      </c>
      <c r="M98" s="31">
        <v>0</v>
      </c>
      <c r="N98" s="31">
        <v>0</v>
      </c>
      <c r="O98" s="33">
        <f t="shared" si="4"/>
        <v>0</v>
      </c>
      <c r="P98" s="34" t="str">
        <f t="shared" si="5"/>
        <v>1-30</v>
      </c>
      <c r="Q98" s="35" t="str">
        <f>+VLOOKUP(B98,'[2]PORTAFOLIO JAN17'!$B$7:$T$4941,19,FALSE)</f>
        <v>GUATEMALA</v>
      </c>
      <c r="R98" s="31">
        <v>0</v>
      </c>
      <c r="S98" s="31">
        <v>0</v>
      </c>
      <c r="T98" s="31" t="s">
        <v>45</v>
      </c>
      <c r="U98" s="41" t="s">
        <v>46</v>
      </c>
      <c r="V98" s="42">
        <v>118354.18</v>
      </c>
      <c r="W98" s="43">
        <v>118354.18</v>
      </c>
      <c r="X98" s="38">
        <v>0</v>
      </c>
      <c r="Y98" s="38">
        <v>0</v>
      </c>
      <c r="Z98" s="38">
        <v>0</v>
      </c>
      <c r="AA98" s="38">
        <v>0</v>
      </c>
      <c r="AB98" s="38">
        <v>0</v>
      </c>
      <c r="AC98" s="38">
        <v>0</v>
      </c>
      <c r="AD98" s="38" t="s">
        <v>47</v>
      </c>
    </row>
    <row r="99" spans="1:30" s="27" customFormat="1" ht="15" customHeight="1" x14ac:dyDescent="0.25">
      <c r="A99" s="28" t="s">
        <v>39</v>
      </c>
      <c r="B99" s="28" t="s">
        <v>144</v>
      </c>
      <c r="C99" s="85">
        <v>42767</v>
      </c>
      <c r="D99" s="29">
        <f>+VLOOKUP(B99,'[2]HG-Mexico by Contract'!$B$8:$G$4512,6,FALSE)</f>
        <v>308390</v>
      </c>
      <c r="E99" s="29"/>
      <c r="F99" s="28" t="s">
        <v>41</v>
      </c>
      <c r="G99" s="28" t="s">
        <v>42</v>
      </c>
      <c r="H99" s="28" t="s">
        <v>44</v>
      </c>
      <c r="I99" s="31">
        <v>45520.87</v>
      </c>
      <c r="J99" s="32">
        <f t="shared" si="3"/>
        <v>45520.87</v>
      </c>
      <c r="K99" s="31">
        <v>0</v>
      </c>
      <c r="L99" s="31">
        <v>0</v>
      </c>
      <c r="M99" s="31">
        <v>0</v>
      </c>
      <c r="N99" s="31">
        <v>0</v>
      </c>
      <c r="O99" s="33">
        <f t="shared" si="4"/>
        <v>0</v>
      </c>
      <c r="P99" s="34" t="str">
        <f t="shared" si="5"/>
        <v>1-30</v>
      </c>
      <c r="Q99" s="35" t="str">
        <f>+VLOOKUP(B99,'[2]PORTAFOLIO JAN17'!$B$7:$T$4941,19,FALSE)</f>
        <v>GUATEMALA</v>
      </c>
      <c r="R99" s="31">
        <v>0</v>
      </c>
      <c r="S99" s="31">
        <v>0</v>
      </c>
      <c r="T99" s="31" t="s">
        <v>45</v>
      </c>
      <c r="U99" s="36" t="s">
        <v>46</v>
      </c>
      <c r="V99" s="37">
        <v>45520.87</v>
      </c>
      <c r="W99" s="38">
        <v>45520.87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 t="s">
        <v>47</v>
      </c>
    </row>
    <row r="100" spans="1:30" s="27" customFormat="1" ht="15" customHeight="1" x14ac:dyDescent="0.25">
      <c r="A100" s="39" t="s">
        <v>39</v>
      </c>
      <c r="B100" s="39" t="s">
        <v>145</v>
      </c>
      <c r="C100" s="86">
        <v>42767</v>
      </c>
      <c r="D100" s="29">
        <f>+VLOOKUP(B100,'[2]HG-Mexico by Contract'!$B$8:$G$4512,6,FALSE)</f>
        <v>308390</v>
      </c>
      <c r="E100" s="29"/>
      <c r="F100" s="39" t="s">
        <v>41</v>
      </c>
      <c r="G100" s="39" t="s">
        <v>42</v>
      </c>
      <c r="H100" s="39" t="s">
        <v>44</v>
      </c>
      <c r="I100" s="40">
        <v>118354.15</v>
      </c>
      <c r="J100" s="32">
        <f t="shared" si="3"/>
        <v>118354.15</v>
      </c>
      <c r="K100" s="31">
        <v>0</v>
      </c>
      <c r="L100" s="31">
        <v>0</v>
      </c>
      <c r="M100" s="31">
        <v>0</v>
      </c>
      <c r="N100" s="31">
        <v>0</v>
      </c>
      <c r="O100" s="33">
        <f t="shared" si="4"/>
        <v>0</v>
      </c>
      <c r="P100" s="34" t="str">
        <f t="shared" si="5"/>
        <v>1-30</v>
      </c>
      <c r="Q100" s="35" t="str">
        <f>+VLOOKUP(B100,'[2]PORTAFOLIO JAN17'!$B$7:$T$4941,19,FALSE)</f>
        <v>GUATEMALA</v>
      </c>
      <c r="R100" s="31">
        <v>0</v>
      </c>
      <c r="S100" s="31">
        <v>0</v>
      </c>
      <c r="T100" s="31" t="s">
        <v>45</v>
      </c>
      <c r="U100" s="41" t="s">
        <v>46</v>
      </c>
      <c r="V100" s="42">
        <v>118354.15</v>
      </c>
      <c r="W100" s="43">
        <v>118354.15</v>
      </c>
      <c r="X100" s="38">
        <v>0</v>
      </c>
      <c r="Y100" s="38">
        <v>0</v>
      </c>
      <c r="Z100" s="38">
        <v>0</v>
      </c>
      <c r="AA100" s="38">
        <v>0</v>
      </c>
      <c r="AB100" s="38">
        <v>0</v>
      </c>
      <c r="AC100" s="38">
        <v>0</v>
      </c>
      <c r="AD100" s="38" t="s">
        <v>47</v>
      </c>
    </row>
    <row r="101" spans="1:30" s="27" customFormat="1" ht="15" customHeight="1" x14ac:dyDescent="0.25">
      <c r="A101" s="28" t="s">
        <v>39</v>
      </c>
      <c r="B101" s="28" t="s">
        <v>146</v>
      </c>
      <c r="C101" s="85">
        <v>42767</v>
      </c>
      <c r="D101" s="29">
        <f>+VLOOKUP(B101,'[2]HG-Mexico by Contract'!$B$8:$G$4512,6,FALSE)</f>
        <v>308390</v>
      </c>
      <c r="E101" s="29"/>
      <c r="F101" s="28" t="s">
        <v>41</v>
      </c>
      <c r="G101" s="28" t="s">
        <v>42</v>
      </c>
      <c r="H101" s="28" t="s">
        <v>44</v>
      </c>
      <c r="I101" s="31">
        <v>101389.34</v>
      </c>
      <c r="J101" s="32">
        <f t="shared" si="3"/>
        <v>101389.34</v>
      </c>
      <c r="K101" s="31">
        <v>0</v>
      </c>
      <c r="L101" s="31">
        <v>0</v>
      </c>
      <c r="M101" s="31">
        <v>0</v>
      </c>
      <c r="N101" s="31">
        <v>0</v>
      </c>
      <c r="O101" s="33">
        <f t="shared" si="4"/>
        <v>0</v>
      </c>
      <c r="P101" s="34" t="str">
        <f t="shared" si="5"/>
        <v>1-30</v>
      </c>
      <c r="Q101" s="35" t="str">
        <f>+VLOOKUP(B101,'[2]PORTAFOLIO JAN17'!$B$7:$T$4941,19,FALSE)</f>
        <v>GUATEMALA</v>
      </c>
      <c r="R101" s="31">
        <v>0</v>
      </c>
      <c r="S101" s="31">
        <v>0</v>
      </c>
      <c r="T101" s="31" t="s">
        <v>45</v>
      </c>
      <c r="U101" s="36" t="s">
        <v>46</v>
      </c>
      <c r="V101" s="37">
        <v>101389.34</v>
      </c>
      <c r="W101" s="38">
        <v>101389.34</v>
      </c>
      <c r="X101" s="38">
        <v>0</v>
      </c>
      <c r="Y101" s="38">
        <v>0</v>
      </c>
      <c r="Z101" s="38">
        <v>0</v>
      </c>
      <c r="AA101" s="38">
        <v>0</v>
      </c>
      <c r="AB101" s="38">
        <v>0</v>
      </c>
      <c r="AC101" s="38">
        <v>0</v>
      </c>
      <c r="AD101" s="38" t="s">
        <v>47</v>
      </c>
    </row>
    <row r="102" spans="1:30" s="27" customFormat="1" ht="15" customHeight="1" x14ac:dyDescent="0.25">
      <c r="A102" s="39" t="s">
        <v>39</v>
      </c>
      <c r="B102" s="39" t="s">
        <v>147</v>
      </c>
      <c r="C102" s="86">
        <v>42767</v>
      </c>
      <c r="D102" s="29">
        <f>+VLOOKUP(B102,'[2]HG-Mexico by Contract'!$B$8:$G$4512,6,FALSE)</f>
        <v>308390</v>
      </c>
      <c r="E102" s="29"/>
      <c r="F102" s="39" t="s">
        <v>41</v>
      </c>
      <c r="G102" s="39" t="s">
        <v>42</v>
      </c>
      <c r="H102" s="39" t="s">
        <v>44</v>
      </c>
      <c r="I102" s="40">
        <v>45520.85</v>
      </c>
      <c r="J102" s="32">
        <f t="shared" si="3"/>
        <v>45520.85</v>
      </c>
      <c r="K102" s="31">
        <v>0</v>
      </c>
      <c r="L102" s="31">
        <v>0</v>
      </c>
      <c r="M102" s="31">
        <v>0</v>
      </c>
      <c r="N102" s="31">
        <v>0</v>
      </c>
      <c r="O102" s="33">
        <f t="shared" si="4"/>
        <v>0</v>
      </c>
      <c r="P102" s="34" t="str">
        <f t="shared" si="5"/>
        <v>1-30</v>
      </c>
      <c r="Q102" s="35" t="str">
        <f>+VLOOKUP(B102,'[2]PORTAFOLIO JAN17'!$B$7:$T$4941,19,FALSE)</f>
        <v>GUATEMALA</v>
      </c>
      <c r="R102" s="31">
        <v>0</v>
      </c>
      <c r="S102" s="31">
        <v>0</v>
      </c>
      <c r="T102" s="31" t="s">
        <v>45</v>
      </c>
      <c r="U102" s="41" t="s">
        <v>46</v>
      </c>
      <c r="V102" s="42">
        <v>45520.85</v>
      </c>
      <c r="W102" s="43">
        <v>45520.85</v>
      </c>
      <c r="X102" s="38">
        <v>0</v>
      </c>
      <c r="Y102" s="38">
        <v>0</v>
      </c>
      <c r="Z102" s="38">
        <v>0</v>
      </c>
      <c r="AA102" s="38">
        <v>0</v>
      </c>
      <c r="AB102" s="38">
        <v>0</v>
      </c>
      <c r="AC102" s="38">
        <v>0</v>
      </c>
      <c r="AD102" s="38" t="s">
        <v>47</v>
      </c>
    </row>
    <row r="103" spans="1:30" s="27" customFormat="1" ht="15" customHeight="1" x14ac:dyDescent="0.25">
      <c r="A103" s="28" t="s">
        <v>39</v>
      </c>
      <c r="B103" s="28" t="s">
        <v>148</v>
      </c>
      <c r="C103" s="85">
        <v>42767</v>
      </c>
      <c r="D103" s="29">
        <f>+VLOOKUP(B103,'[2]HG-Mexico by Contract'!$B$8:$G$4512,6,FALSE)</f>
        <v>308390</v>
      </c>
      <c r="E103" s="29"/>
      <c r="F103" s="28" t="s">
        <v>41</v>
      </c>
      <c r="G103" s="28" t="s">
        <v>42</v>
      </c>
      <c r="H103" s="28" t="s">
        <v>44</v>
      </c>
      <c r="I103" s="31">
        <v>118354.18</v>
      </c>
      <c r="J103" s="32">
        <f t="shared" si="3"/>
        <v>118354.18</v>
      </c>
      <c r="K103" s="31">
        <v>0</v>
      </c>
      <c r="L103" s="31">
        <v>0</v>
      </c>
      <c r="M103" s="31">
        <v>0</v>
      </c>
      <c r="N103" s="31">
        <v>0</v>
      </c>
      <c r="O103" s="33">
        <f t="shared" si="4"/>
        <v>0</v>
      </c>
      <c r="P103" s="34" t="str">
        <f t="shared" si="5"/>
        <v>1-30</v>
      </c>
      <c r="Q103" s="35" t="str">
        <f>+VLOOKUP(B103,'[2]PORTAFOLIO JAN17'!$B$7:$T$4941,19,FALSE)</f>
        <v>GUATEMALA</v>
      </c>
      <c r="R103" s="31">
        <v>0</v>
      </c>
      <c r="S103" s="31">
        <v>0</v>
      </c>
      <c r="T103" s="31" t="s">
        <v>45</v>
      </c>
      <c r="U103" s="36" t="s">
        <v>46</v>
      </c>
      <c r="V103" s="37">
        <v>118354.18</v>
      </c>
      <c r="W103" s="38">
        <v>118354.18</v>
      </c>
      <c r="X103" s="38">
        <v>0</v>
      </c>
      <c r="Y103" s="38">
        <v>0</v>
      </c>
      <c r="Z103" s="38">
        <v>0</v>
      </c>
      <c r="AA103" s="38">
        <v>0</v>
      </c>
      <c r="AB103" s="38">
        <v>0</v>
      </c>
      <c r="AC103" s="38">
        <v>0</v>
      </c>
      <c r="AD103" s="38" t="s">
        <v>47</v>
      </c>
    </row>
    <row r="104" spans="1:30" s="27" customFormat="1" ht="15" customHeight="1" x14ac:dyDescent="0.25">
      <c r="A104" s="39" t="s">
        <v>39</v>
      </c>
      <c r="B104" s="39" t="s">
        <v>149</v>
      </c>
      <c r="C104" s="86">
        <v>42767</v>
      </c>
      <c r="D104" s="29">
        <f>+VLOOKUP(B104,'[2]HG-Mexico by Contract'!$B$8:$G$4512,6,FALSE)</f>
        <v>308390</v>
      </c>
      <c r="E104" s="29"/>
      <c r="F104" s="39" t="s">
        <v>41</v>
      </c>
      <c r="G104" s="39" t="s">
        <v>42</v>
      </c>
      <c r="H104" s="39" t="s">
        <v>44</v>
      </c>
      <c r="I104" s="40">
        <v>101389.34</v>
      </c>
      <c r="J104" s="32">
        <f t="shared" si="3"/>
        <v>101389.34</v>
      </c>
      <c r="K104" s="31">
        <v>0</v>
      </c>
      <c r="L104" s="31">
        <v>0</v>
      </c>
      <c r="M104" s="31">
        <v>0</v>
      </c>
      <c r="N104" s="31">
        <v>0</v>
      </c>
      <c r="O104" s="33">
        <f t="shared" si="4"/>
        <v>0</v>
      </c>
      <c r="P104" s="34" t="str">
        <f t="shared" si="5"/>
        <v>1-30</v>
      </c>
      <c r="Q104" s="35" t="str">
        <f>+VLOOKUP(B104,'[2]PORTAFOLIO JAN17'!$B$7:$T$4941,19,FALSE)</f>
        <v>GUATEMALA</v>
      </c>
      <c r="R104" s="31">
        <v>0</v>
      </c>
      <c r="S104" s="31">
        <v>0</v>
      </c>
      <c r="T104" s="31" t="s">
        <v>45</v>
      </c>
      <c r="U104" s="41" t="s">
        <v>46</v>
      </c>
      <c r="V104" s="42">
        <v>101389.34</v>
      </c>
      <c r="W104" s="43">
        <v>101389.34</v>
      </c>
      <c r="X104" s="38">
        <v>0</v>
      </c>
      <c r="Y104" s="38">
        <v>0</v>
      </c>
      <c r="Z104" s="38">
        <v>0</v>
      </c>
      <c r="AA104" s="38">
        <v>0</v>
      </c>
      <c r="AB104" s="38">
        <v>0</v>
      </c>
      <c r="AC104" s="38">
        <v>0</v>
      </c>
      <c r="AD104" s="38" t="s">
        <v>47</v>
      </c>
    </row>
    <row r="105" spans="1:30" s="27" customFormat="1" ht="15" customHeight="1" x14ac:dyDescent="0.25">
      <c r="A105" s="28" t="s">
        <v>39</v>
      </c>
      <c r="B105" s="28" t="s">
        <v>150</v>
      </c>
      <c r="C105" s="85">
        <v>42767</v>
      </c>
      <c r="D105" s="29">
        <f>+VLOOKUP(B105,'[2]HG-Mexico by Contract'!$B$8:$G$4512,6,FALSE)</f>
        <v>308390</v>
      </c>
      <c r="E105" s="29"/>
      <c r="F105" s="28" t="s">
        <v>41</v>
      </c>
      <c r="G105" s="28" t="s">
        <v>42</v>
      </c>
      <c r="H105" s="28" t="s">
        <v>44</v>
      </c>
      <c r="I105" s="31">
        <v>45520.85</v>
      </c>
      <c r="J105" s="32">
        <f t="shared" si="3"/>
        <v>45520.85</v>
      </c>
      <c r="K105" s="31">
        <v>0</v>
      </c>
      <c r="L105" s="31">
        <v>0</v>
      </c>
      <c r="M105" s="31">
        <v>0</v>
      </c>
      <c r="N105" s="31">
        <v>0</v>
      </c>
      <c r="O105" s="33">
        <f t="shared" si="4"/>
        <v>0</v>
      </c>
      <c r="P105" s="34" t="str">
        <f t="shared" si="5"/>
        <v>1-30</v>
      </c>
      <c r="Q105" s="35" t="str">
        <f>+VLOOKUP(B105,'[2]PORTAFOLIO JAN17'!$B$7:$T$4941,19,FALSE)</f>
        <v>GUATEMALA</v>
      </c>
      <c r="R105" s="31">
        <v>0</v>
      </c>
      <c r="S105" s="31">
        <v>0</v>
      </c>
      <c r="T105" s="31" t="s">
        <v>45</v>
      </c>
      <c r="U105" s="36" t="s">
        <v>46</v>
      </c>
      <c r="V105" s="37">
        <v>45520.85</v>
      </c>
      <c r="W105" s="38">
        <v>45520.85</v>
      </c>
      <c r="X105" s="38">
        <v>0</v>
      </c>
      <c r="Y105" s="38">
        <v>0</v>
      </c>
      <c r="Z105" s="38">
        <v>0</v>
      </c>
      <c r="AA105" s="38">
        <v>0</v>
      </c>
      <c r="AB105" s="38">
        <v>0</v>
      </c>
      <c r="AC105" s="38">
        <v>0</v>
      </c>
      <c r="AD105" s="38" t="s">
        <v>47</v>
      </c>
    </row>
    <row r="106" spans="1:30" s="27" customFormat="1" ht="15" customHeight="1" x14ac:dyDescent="0.25">
      <c r="A106" s="39" t="s">
        <v>39</v>
      </c>
      <c r="B106" s="39" t="s">
        <v>151</v>
      </c>
      <c r="C106" s="86">
        <v>42767</v>
      </c>
      <c r="D106" s="29">
        <f>+VLOOKUP(B106,'[2]HG-Mexico by Contract'!$B$8:$G$4512,6,FALSE)</f>
        <v>308390</v>
      </c>
      <c r="E106" s="29"/>
      <c r="F106" s="39" t="s">
        <v>41</v>
      </c>
      <c r="G106" s="39" t="s">
        <v>42</v>
      </c>
      <c r="H106" s="39" t="s">
        <v>44</v>
      </c>
      <c r="I106" s="40">
        <v>132424.26</v>
      </c>
      <c r="J106" s="32">
        <f t="shared" si="3"/>
        <v>132424.26</v>
      </c>
      <c r="K106" s="31">
        <v>0</v>
      </c>
      <c r="L106" s="31">
        <v>0</v>
      </c>
      <c r="M106" s="31">
        <v>0</v>
      </c>
      <c r="N106" s="31">
        <v>0</v>
      </c>
      <c r="O106" s="33">
        <f t="shared" si="4"/>
        <v>0</v>
      </c>
      <c r="P106" s="34" t="str">
        <f t="shared" si="5"/>
        <v>1-30</v>
      </c>
      <c r="Q106" s="35" t="str">
        <f>+VLOOKUP(B106,'[2]PORTAFOLIO JAN17'!$B$7:$T$4941,19,FALSE)</f>
        <v>GUATEMALA</v>
      </c>
      <c r="R106" s="31">
        <v>0</v>
      </c>
      <c r="S106" s="31">
        <v>0</v>
      </c>
      <c r="T106" s="31" t="s">
        <v>45</v>
      </c>
      <c r="U106" s="41" t="s">
        <v>46</v>
      </c>
      <c r="V106" s="42">
        <v>132424.26</v>
      </c>
      <c r="W106" s="43">
        <v>132424.26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 t="s">
        <v>47</v>
      </c>
    </row>
    <row r="107" spans="1:30" s="27" customFormat="1" ht="15" customHeight="1" x14ac:dyDescent="0.25">
      <c r="A107" s="28" t="s">
        <v>39</v>
      </c>
      <c r="B107" s="28" t="s">
        <v>152</v>
      </c>
      <c r="C107" s="85">
        <v>42767</v>
      </c>
      <c r="D107" s="29">
        <f>+VLOOKUP(B107,'[2]HG-Mexico by Contract'!$B$8:$G$4512,6,FALSE)</f>
        <v>308390</v>
      </c>
      <c r="E107" s="29"/>
      <c r="F107" s="28" t="s">
        <v>41</v>
      </c>
      <c r="G107" s="28" t="s">
        <v>42</v>
      </c>
      <c r="H107" s="28" t="s">
        <v>44</v>
      </c>
      <c r="I107" s="31">
        <v>101387.35</v>
      </c>
      <c r="J107" s="32">
        <f t="shared" si="3"/>
        <v>101387.35</v>
      </c>
      <c r="K107" s="31">
        <v>0</v>
      </c>
      <c r="L107" s="31">
        <v>0</v>
      </c>
      <c r="M107" s="31">
        <v>0</v>
      </c>
      <c r="N107" s="31">
        <v>0</v>
      </c>
      <c r="O107" s="33">
        <f t="shared" si="4"/>
        <v>0</v>
      </c>
      <c r="P107" s="34" t="str">
        <f t="shared" si="5"/>
        <v>1-30</v>
      </c>
      <c r="Q107" s="35" t="str">
        <f>+VLOOKUP(B107,'[2]PORTAFOLIO JAN17'!$B$7:$T$4941,19,FALSE)</f>
        <v>GUATEMALA</v>
      </c>
      <c r="R107" s="31">
        <v>0</v>
      </c>
      <c r="S107" s="31">
        <v>0</v>
      </c>
      <c r="T107" s="31" t="s">
        <v>45</v>
      </c>
      <c r="U107" s="36" t="s">
        <v>46</v>
      </c>
      <c r="V107" s="37">
        <v>101387.35</v>
      </c>
      <c r="W107" s="38">
        <v>101387.35</v>
      </c>
      <c r="X107" s="38">
        <v>0</v>
      </c>
      <c r="Y107" s="38">
        <v>0</v>
      </c>
      <c r="Z107" s="38">
        <v>0</v>
      </c>
      <c r="AA107" s="38">
        <v>0</v>
      </c>
      <c r="AB107" s="38">
        <v>0</v>
      </c>
      <c r="AC107" s="38">
        <v>0</v>
      </c>
      <c r="AD107" s="38" t="s">
        <v>47</v>
      </c>
    </row>
    <row r="108" spans="1:30" s="27" customFormat="1" ht="15" customHeight="1" x14ac:dyDescent="0.25">
      <c r="A108" s="39" t="s">
        <v>39</v>
      </c>
      <c r="B108" s="39" t="s">
        <v>153</v>
      </c>
      <c r="C108" s="86">
        <v>42767</v>
      </c>
      <c r="D108" s="29">
        <f>+VLOOKUP(B108,'[2]HG-Mexico by Contract'!$B$8:$G$4512,6,FALSE)</f>
        <v>308390</v>
      </c>
      <c r="E108" s="29"/>
      <c r="F108" s="39" t="s">
        <v>41</v>
      </c>
      <c r="G108" s="39" t="s">
        <v>42</v>
      </c>
      <c r="H108" s="39" t="s">
        <v>44</v>
      </c>
      <c r="I108" s="40">
        <v>21365.85</v>
      </c>
      <c r="J108" s="32">
        <f t="shared" si="3"/>
        <v>21365.85</v>
      </c>
      <c r="K108" s="31">
        <v>0</v>
      </c>
      <c r="L108" s="31">
        <v>0</v>
      </c>
      <c r="M108" s="31">
        <v>0</v>
      </c>
      <c r="N108" s="31">
        <v>0</v>
      </c>
      <c r="O108" s="33">
        <f t="shared" si="4"/>
        <v>0</v>
      </c>
      <c r="P108" s="34" t="str">
        <f t="shared" si="5"/>
        <v>1-30</v>
      </c>
      <c r="Q108" s="35" t="str">
        <f>+VLOOKUP(B108,'[2]PORTAFOLIO JAN17'!$B$7:$T$4941,19,FALSE)</f>
        <v>GUATEMALA</v>
      </c>
      <c r="R108" s="31">
        <v>0</v>
      </c>
      <c r="S108" s="31">
        <v>0</v>
      </c>
      <c r="T108" s="31" t="s">
        <v>45</v>
      </c>
      <c r="U108" s="41" t="s">
        <v>46</v>
      </c>
      <c r="V108" s="42">
        <v>21365.85</v>
      </c>
      <c r="W108" s="43">
        <v>21365.85</v>
      </c>
      <c r="X108" s="38">
        <v>0</v>
      </c>
      <c r="Y108" s="38">
        <v>0</v>
      </c>
      <c r="Z108" s="38">
        <v>0</v>
      </c>
      <c r="AA108" s="38">
        <v>0</v>
      </c>
      <c r="AB108" s="38">
        <v>0</v>
      </c>
      <c r="AC108" s="38">
        <v>0</v>
      </c>
      <c r="AD108" s="38" t="s">
        <v>47</v>
      </c>
    </row>
    <row r="109" spans="1:30" s="27" customFormat="1" ht="15" customHeight="1" x14ac:dyDescent="0.25">
      <c r="A109" s="28" t="s">
        <v>39</v>
      </c>
      <c r="B109" s="28" t="s">
        <v>154</v>
      </c>
      <c r="C109" s="85">
        <v>42767</v>
      </c>
      <c r="D109" s="29">
        <f>+VLOOKUP(B109,'[2]HG-Mexico by Contract'!$B$8:$G$4512,6,FALSE)</f>
        <v>308390</v>
      </c>
      <c r="E109" s="29"/>
      <c r="F109" s="28" t="s">
        <v>41</v>
      </c>
      <c r="G109" s="28" t="s">
        <v>42</v>
      </c>
      <c r="H109" s="28" t="s">
        <v>44</v>
      </c>
      <c r="I109" s="31">
        <v>132424.26</v>
      </c>
      <c r="J109" s="32">
        <f t="shared" si="3"/>
        <v>132424.26</v>
      </c>
      <c r="K109" s="31">
        <v>0</v>
      </c>
      <c r="L109" s="31">
        <v>0</v>
      </c>
      <c r="M109" s="31">
        <v>0</v>
      </c>
      <c r="N109" s="31">
        <v>0</v>
      </c>
      <c r="O109" s="33">
        <f t="shared" si="4"/>
        <v>0</v>
      </c>
      <c r="P109" s="34" t="str">
        <f t="shared" si="5"/>
        <v>1-30</v>
      </c>
      <c r="Q109" s="35" t="str">
        <f>+VLOOKUP(B109,'[2]PORTAFOLIO JAN17'!$B$7:$T$4941,19,FALSE)</f>
        <v>GUATEMALA</v>
      </c>
      <c r="R109" s="31">
        <v>0</v>
      </c>
      <c r="S109" s="31">
        <v>0</v>
      </c>
      <c r="T109" s="31" t="s">
        <v>45</v>
      </c>
      <c r="U109" s="36" t="s">
        <v>46</v>
      </c>
      <c r="V109" s="37">
        <v>132424.26</v>
      </c>
      <c r="W109" s="38">
        <v>132424.26</v>
      </c>
      <c r="X109" s="38">
        <v>0</v>
      </c>
      <c r="Y109" s="38">
        <v>0</v>
      </c>
      <c r="Z109" s="38">
        <v>0</v>
      </c>
      <c r="AA109" s="38">
        <v>0</v>
      </c>
      <c r="AB109" s="38">
        <v>0</v>
      </c>
      <c r="AC109" s="38">
        <v>0</v>
      </c>
      <c r="AD109" s="38" t="s">
        <v>47</v>
      </c>
    </row>
    <row r="110" spans="1:30" s="27" customFormat="1" ht="15" customHeight="1" x14ac:dyDescent="0.25">
      <c r="A110" s="39" t="s">
        <v>39</v>
      </c>
      <c r="B110" s="39" t="s">
        <v>155</v>
      </c>
      <c r="C110" s="86">
        <v>42767</v>
      </c>
      <c r="D110" s="29">
        <f>+VLOOKUP(B110,'[2]HG-Mexico by Contract'!$B$8:$G$4512,6,FALSE)</f>
        <v>308390</v>
      </c>
      <c r="E110" s="29"/>
      <c r="F110" s="39" t="s">
        <v>41</v>
      </c>
      <c r="G110" s="39" t="s">
        <v>42</v>
      </c>
      <c r="H110" s="39" t="s">
        <v>44</v>
      </c>
      <c r="I110" s="40">
        <v>132424.26</v>
      </c>
      <c r="J110" s="32">
        <f t="shared" si="3"/>
        <v>132424.26</v>
      </c>
      <c r="K110" s="31">
        <v>0</v>
      </c>
      <c r="L110" s="31">
        <v>0</v>
      </c>
      <c r="M110" s="31">
        <v>0</v>
      </c>
      <c r="N110" s="31">
        <v>0</v>
      </c>
      <c r="O110" s="33">
        <f t="shared" si="4"/>
        <v>0</v>
      </c>
      <c r="P110" s="34" t="str">
        <f t="shared" si="5"/>
        <v>1-30</v>
      </c>
      <c r="Q110" s="35" t="str">
        <f>+VLOOKUP(B110,'[2]PORTAFOLIO JAN17'!$B$7:$T$4941,19,FALSE)</f>
        <v>GUATEMALA</v>
      </c>
      <c r="R110" s="31">
        <v>0</v>
      </c>
      <c r="S110" s="31">
        <v>0</v>
      </c>
      <c r="T110" s="31" t="s">
        <v>45</v>
      </c>
      <c r="U110" s="41" t="s">
        <v>46</v>
      </c>
      <c r="V110" s="42">
        <v>132424.26</v>
      </c>
      <c r="W110" s="43">
        <v>132424.26</v>
      </c>
      <c r="X110" s="38">
        <v>0</v>
      </c>
      <c r="Y110" s="38">
        <v>0</v>
      </c>
      <c r="Z110" s="38">
        <v>0</v>
      </c>
      <c r="AA110" s="38">
        <v>0</v>
      </c>
      <c r="AB110" s="38">
        <v>0</v>
      </c>
      <c r="AC110" s="38">
        <v>0</v>
      </c>
      <c r="AD110" s="38" t="s">
        <v>47</v>
      </c>
    </row>
    <row r="111" spans="1:30" s="27" customFormat="1" ht="15" customHeight="1" x14ac:dyDescent="0.25">
      <c r="A111" s="28" t="s">
        <v>39</v>
      </c>
      <c r="B111" s="28" t="s">
        <v>156</v>
      </c>
      <c r="C111" s="85">
        <v>42767</v>
      </c>
      <c r="D111" s="29">
        <f>+VLOOKUP(B111,'[2]HG-Mexico by Contract'!$B$8:$G$4512,6,FALSE)</f>
        <v>308390</v>
      </c>
      <c r="E111" s="29"/>
      <c r="F111" s="28" t="s">
        <v>41</v>
      </c>
      <c r="G111" s="28" t="s">
        <v>42</v>
      </c>
      <c r="H111" s="28" t="s">
        <v>44</v>
      </c>
      <c r="I111" s="31">
        <v>132424.26</v>
      </c>
      <c r="J111" s="32">
        <f t="shared" si="3"/>
        <v>132424.26</v>
      </c>
      <c r="K111" s="31">
        <v>0</v>
      </c>
      <c r="L111" s="31">
        <v>0</v>
      </c>
      <c r="M111" s="31">
        <v>0</v>
      </c>
      <c r="N111" s="31">
        <v>0</v>
      </c>
      <c r="O111" s="33">
        <f t="shared" si="4"/>
        <v>0</v>
      </c>
      <c r="P111" s="34" t="str">
        <f t="shared" si="5"/>
        <v>1-30</v>
      </c>
      <c r="Q111" s="35" t="str">
        <f>+VLOOKUP(B111,'[2]PORTAFOLIO JAN17'!$B$7:$T$4941,19,FALSE)</f>
        <v>GUATEMALA</v>
      </c>
      <c r="R111" s="31">
        <v>0</v>
      </c>
      <c r="S111" s="31">
        <v>0</v>
      </c>
      <c r="T111" s="31" t="s">
        <v>45</v>
      </c>
      <c r="U111" s="36" t="s">
        <v>46</v>
      </c>
      <c r="V111" s="37">
        <v>132424.26</v>
      </c>
      <c r="W111" s="38">
        <v>132424.26</v>
      </c>
      <c r="X111" s="38">
        <v>0</v>
      </c>
      <c r="Y111" s="38">
        <v>0</v>
      </c>
      <c r="Z111" s="38">
        <v>0</v>
      </c>
      <c r="AA111" s="38">
        <v>0</v>
      </c>
      <c r="AB111" s="38">
        <v>0</v>
      </c>
      <c r="AC111" s="38">
        <v>0</v>
      </c>
      <c r="AD111" s="38" t="s">
        <v>47</v>
      </c>
    </row>
    <row r="112" spans="1:30" s="27" customFormat="1" ht="15" customHeight="1" x14ac:dyDescent="0.25">
      <c r="A112" s="39" t="s">
        <v>39</v>
      </c>
      <c r="B112" s="39" t="s">
        <v>157</v>
      </c>
      <c r="C112" s="86">
        <v>42767</v>
      </c>
      <c r="D112" s="29">
        <f>+VLOOKUP(B112,'[2]HG-Mexico by Contract'!$B$8:$G$4512,6,FALSE)</f>
        <v>314395</v>
      </c>
      <c r="E112" s="29"/>
      <c r="F112" s="39" t="s">
        <v>41</v>
      </c>
      <c r="G112" s="39" t="s">
        <v>42</v>
      </c>
      <c r="H112" s="39" t="s">
        <v>44</v>
      </c>
      <c r="I112" s="40">
        <v>115516.81</v>
      </c>
      <c r="J112" s="32">
        <f t="shared" si="3"/>
        <v>115516.81</v>
      </c>
      <c r="K112" s="31">
        <v>0</v>
      </c>
      <c r="L112" s="31">
        <v>0</v>
      </c>
      <c r="M112" s="31">
        <v>0</v>
      </c>
      <c r="N112" s="31">
        <v>0</v>
      </c>
      <c r="O112" s="33">
        <f t="shared" si="4"/>
        <v>0</v>
      </c>
      <c r="P112" s="34" t="str">
        <f t="shared" si="5"/>
        <v>1-30</v>
      </c>
      <c r="Q112" s="35" t="str">
        <f>+VLOOKUP(B112,'[2]PORTAFOLIO JAN17'!$B$7:$T$4941,19,FALSE)</f>
        <v>REPUBLICA DOMINICANA</v>
      </c>
      <c r="R112" s="31">
        <v>0</v>
      </c>
      <c r="S112" s="31">
        <v>0</v>
      </c>
      <c r="T112" s="31" t="s">
        <v>45</v>
      </c>
      <c r="U112" s="41" t="s">
        <v>46</v>
      </c>
      <c r="V112" s="42">
        <v>115516.81</v>
      </c>
      <c r="W112" s="43">
        <v>115516.81</v>
      </c>
      <c r="X112" s="38">
        <v>0</v>
      </c>
      <c r="Y112" s="38">
        <v>0</v>
      </c>
      <c r="Z112" s="38">
        <v>0</v>
      </c>
      <c r="AA112" s="38">
        <v>0</v>
      </c>
      <c r="AB112" s="38">
        <v>0</v>
      </c>
      <c r="AC112" s="38">
        <v>0</v>
      </c>
      <c r="AD112" s="38" t="s">
        <v>47</v>
      </c>
    </row>
    <row r="113" spans="1:30" s="27" customFormat="1" ht="15" customHeight="1" x14ac:dyDescent="0.25">
      <c r="A113" s="28" t="s">
        <v>39</v>
      </c>
      <c r="B113" s="28" t="s">
        <v>158</v>
      </c>
      <c r="C113" s="85">
        <v>42767</v>
      </c>
      <c r="D113" s="29">
        <f>+VLOOKUP(B113,'[2]HG-Mexico by Contract'!$B$8:$G$4512,6,FALSE)</f>
        <v>314395</v>
      </c>
      <c r="E113" s="29"/>
      <c r="F113" s="28" t="s">
        <v>41</v>
      </c>
      <c r="G113" s="28" t="s">
        <v>42</v>
      </c>
      <c r="H113" s="28" t="s">
        <v>44</v>
      </c>
      <c r="I113" s="31">
        <v>116180.88</v>
      </c>
      <c r="J113" s="32">
        <f t="shared" si="3"/>
        <v>116180.88</v>
      </c>
      <c r="K113" s="31">
        <v>0</v>
      </c>
      <c r="L113" s="31">
        <v>0</v>
      </c>
      <c r="M113" s="31">
        <v>0</v>
      </c>
      <c r="N113" s="31">
        <v>0</v>
      </c>
      <c r="O113" s="33">
        <f t="shared" si="4"/>
        <v>0</v>
      </c>
      <c r="P113" s="34" t="str">
        <f t="shared" si="5"/>
        <v>1-30</v>
      </c>
      <c r="Q113" s="35" t="str">
        <f>+VLOOKUP(B113,'[2]PORTAFOLIO JAN17'!$B$7:$T$4941,19,FALSE)</f>
        <v>REPUBLICA DOMINICANA</v>
      </c>
      <c r="R113" s="31">
        <v>0</v>
      </c>
      <c r="S113" s="31">
        <v>0</v>
      </c>
      <c r="T113" s="31" t="s">
        <v>45</v>
      </c>
      <c r="U113" s="36" t="s">
        <v>46</v>
      </c>
      <c r="V113" s="37">
        <v>116180.88</v>
      </c>
      <c r="W113" s="38">
        <v>116180.88</v>
      </c>
      <c r="X113" s="38">
        <v>0</v>
      </c>
      <c r="Y113" s="38">
        <v>0</v>
      </c>
      <c r="Z113" s="38">
        <v>0</v>
      </c>
      <c r="AA113" s="38">
        <v>0</v>
      </c>
      <c r="AB113" s="38">
        <v>0</v>
      </c>
      <c r="AC113" s="38">
        <v>0</v>
      </c>
      <c r="AD113" s="38" t="s">
        <v>47</v>
      </c>
    </row>
    <row r="114" spans="1:30" s="27" customFormat="1" ht="15" customHeight="1" x14ac:dyDescent="0.25">
      <c r="A114" s="39" t="s">
        <v>39</v>
      </c>
      <c r="B114" s="39" t="s">
        <v>159</v>
      </c>
      <c r="C114" s="86">
        <v>42767</v>
      </c>
      <c r="D114" s="29">
        <f>+VLOOKUP(B114,'[2]HG-Mexico by Contract'!$B$8:$G$4512,6,FALSE)</f>
        <v>319934</v>
      </c>
      <c r="E114" s="29"/>
      <c r="F114" s="39" t="s">
        <v>77</v>
      </c>
      <c r="G114" s="39" t="s">
        <v>42</v>
      </c>
      <c r="H114" s="39" t="s">
        <v>44</v>
      </c>
      <c r="I114" s="40">
        <v>106094.93</v>
      </c>
      <c r="J114" s="32">
        <f t="shared" si="3"/>
        <v>106094.93</v>
      </c>
      <c r="K114" s="31">
        <v>0</v>
      </c>
      <c r="L114" s="31">
        <v>0</v>
      </c>
      <c r="M114" s="31">
        <v>0</v>
      </c>
      <c r="N114" s="31">
        <v>0</v>
      </c>
      <c r="O114" s="33">
        <f t="shared" si="4"/>
        <v>0</v>
      </c>
      <c r="P114" s="34" t="str">
        <f t="shared" si="5"/>
        <v>1-30</v>
      </c>
      <c r="Q114" s="35" t="str">
        <f>+VLOOKUP(B114,'[2]PORTAFOLIO JAN17'!$B$7:$T$4941,19,FALSE)</f>
        <v>MEXICO</v>
      </c>
      <c r="R114" s="31">
        <v>0</v>
      </c>
      <c r="S114" s="31">
        <v>0</v>
      </c>
      <c r="T114" s="31" t="s">
        <v>45</v>
      </c>
      <c r="U114" s="41" t="s">
        <v>46</v>
      </c>
      <c r="V114" s="42">
        <v>106094.93</v>
      </c>
      <c r="W114" s="43">
        <v>106094.93</v>
      </c>
      <c r="X114" s="38">
        <v>0</v>
      </c>
      <c r="Y114" s="38">
        <v>0</v>
      </c>
      <c r="Z114" s="38">
        <v>0</v>
      </c>
      <c r="AA114" s="38">
        <v>0</v>
      </c>
      <c r="AB114" s="38">
        <v>0</v>
      </c>
      <c r="AC114" s="38">
        <v>0</v>
      </c>
      <c r="AD114" s="38" t="s">
        <v>47</v>
      </c>
    </row>
    <row r="115" spans="1:30" s="27" customFormat="1" ht="15" customHeight="1" x14ac:dyDescent="0.25">
      <c r="A115" s="28" t="s">
        <v>39</v>
      </c>
      <c r="B115" s="28" t="s">
        <v>160</v>
      </c>
      <c r="C115" s="85">
        <v>42767</v>
      </c>
      <c r="D115" s="29">
        <f>+VLOOKUP(B115,'[2]HG-Mexico by Contract'!$B$8:$G$4512,6,FALSE)</f>
        <v>319934</v>
      </c>
      <c r="E115" s="29"/>
      <c r="F115" s="28" t="s">
        <v>77</v>
      </c>
      <c r="G115" s="28" t="s">
        <v>42</v>
      </c>
      <c r="H115" s="28" t="s">
        <v>44</v>
      </c>
      <c r="I115" s="31">
        <v>60500.2</v>
      </c>
      <c r="J115" s="32">
        <f t="shared" si="3"/>
        <v>60500.2</v>
      </c>
      <c r="K115" s="31">
        <v>0</v>
      </c>
      <c r="L115" s="31">
        <v>0</v>
      </c>
      <c r="M115" s="31">
        <v>0</v>
      </c>
      <c r="N115" s="31">
        <v>0</v>
      </c>
      <c r="O115" s="33">
        <f t="shared" si="4"/>
        <v>0</v>
      </c>
      <c r="P115" s="34" t="str">
        <f t="shared" si="5"/>
        <v>1-30</v>
      </c>
      <c r="Q115" s="35" t="str">
        <f>+VLOOKUP(B115,'[2]PORTAFOLIO JAN17'!$B$7:$T$4941,19,FALSE)</f>
        <v>MEXICO</v>
      </c>
      <c r="R115" s="31">
        <v>0</v>
      </c>
      <c r="S115" s="31">
        <v>0</v>
      </c>
      <c r="T115" s="31" t="s">
        <v>45</v>
      </c>
      <c r="U115" s="36" t="s">
        <v>46</v>
      </c>
      <c r="V115" s="37">
        <v>60500.2</v>
      </c>
      <c r="W115" s="38">
        <v>60500.2</v>
      </c>
      <c r="X115" s="38">
        <v>0</v>
      </c>
      <c r="Y115" s="38">
        <v>0</v>
      </c>
      <c r="Z115" s="38">
        <v>0</v>
      </c>
      <c r="AA115" s="38">
        <v>0</v>
      </c>
      <c r="AB115" s="38">
        <v>0</v>
      </c>
      <c r="AC115" s="38">
        <v>0</v>
      </c>
      <c r="AD115" s="38" t="s">
        <v>47</v>
      </c>
    </row>
    <row r="116" spans="1:30" s="27" customFormat="1" ht="15" customHeight="1" x14ac:dyDescent="0.25">
      <c r="A116" s="39" t="s">
        <v>39</v>
      </c>
      <c r="B116" s="39" t="s">
        <v>161</v>
      </c>
      <c r="C116" s="86">
        <v>42767</v>
      </c>
      <c r="D116" s="29">
        <f>+VLOOKUP(B116,'[2]HG-Mexico by Contract'!$B$8:$G$4512,6,FALSE)</f>
        <v>319934</v>
      </c>
      <c r="E116" s="29"/>
      <c r="F116" s="39" t="s">
        <v>77</v>
      </c>
      <c r="G116" s="39" t="s">
        <v>42</v>
      </c>
      <c r="H116" s="39" t="s">
        <v>44</v>
      </c>
      <c r="I116" s="40">
        <v>106984.5</v>
      </c>
      <c r="J116" s="32">
        <f t="shared" si="3"/>
        <v>106984.5</v>
      </c>
      <c r="K116" s="31">
        <v>0</v>
      </c>
      <c r="L116" s="31">
        <v>0</v>
      </c>
      <c r="M116" s="31">
        <v>0</v>
      </c>
      <c r="N116" s="31">
        <v>0</v>
      </c>
      <c r="O116" s="33">
        <f t="shared" si="4"/>
        <v>0</v>
      </c>
      <c r="P116" s="34" t="str">
        <f t="shared" si="5"/>
        <v>1-30</v>
      </c>
      <c r="Q116" s="35" t="str">
        <f>+VLOOKUP(B116,'[2]PORTAFOLIO JAN17'!$B$7:$T$4941,19,FALSE)</f>
        <v>MEXICO</v>
      </c>
      <c r="R116" s="31">
        <v>0</v>
      </c>
      <c r="S116" s="31">
        <v>0</v>
      </c>
      <c r="T116" s="31" t="s">
        <v>45</v>
      </c>
      <c r="U116" s="41" t="s">
        <v>46</v>
      </c>
      <c r="V116" s="42">
        <v>106984.5</v>
      </c>
      <c r="W116" s="43">
        <v>106984.5</v>
      </c>
      <c r="X116" s="38">
        <v>0</v>
      </c>
      <c r="Y116" s="38">
        <v>0</v>
      </c>
      <c r="Z116" s="38">
        <v>0</v>
      </c>
      <c r="AA116" s="38">
        <v>0</v>
      </c>
      <c r="AB116" s="38">
        <v>0</v>
      </c>
      <c r="AC116" s="38">
        <v>0</v>
      </c>
      <c r="AD116" s="38" t="s">
        <v>47</v>
      </c>
    </row>
    <row r="117" spans="1:30" s="27" customFormat="1" ht="15" customHeight="1" x14ac:dyDescent="0.25">
      <c r="A117" s="28" t="s">
        <v>39</v>
      </c>
      <c r="B117" s="28" t="s">
        <v>162</v>
      </c>
      <c r="C117" s="85">
        <v>42767</v>
      </c>
      <c r="D117" s="29">
        <f>+VLOOKUP(B117,'[2]HG-Mexico by Contract'!$B$8:$G$4512,6,FALSE)</f>
        <v>319934</v>
      </c>
      <c r="E117" s="29"/>
      <c r="F117" s="28" t="s">
        <v>77</v>
      </c>
      <c r="G117" s="28" t="s">
        <v>42</v>
      </c>
      <c r="H117" s="28" t="s">
        <v>44</v>
      </c>
      <c r="I117" s="31">
        <v>115276</v>
      </c>
      <c r="J117" s="32">
        <f t="shared" si="3"/>
        <v>115276</v>
      </c>
      <c r="K117" s="31">
        <v>0</v>
      </c>
      <c r="L117" s="31">
        <v>0</v>
      </c>
      <c r="M117" s="31">
        <v>0</v>
      </c>
      <c r="N117" s="31">
        <v>0</v>
      </c>
      <c r="O117" s="33">
        <f t="shared" si="4"/>
        <v>0</v>
      </c>
      <c r="P117" s="34" t="str">
        <f t="shared" si="5"/>
        <v>1-30</v>
      </c>
      <c r="Q117" s="35" t="str">
        <f>+VLOOKUP(B117,'[2]PORTAFOLIO JAN17'!$B$7:$T$4941,19,FALSE)</f>
        <v>MEXICO</v>
      </c>
      <c r="R117" s="31">
        <v>0</v>
      </c>
      <c r="S117" s="31">
        <v>0</v>
      </c>
      <c r="T117" s="31" t="s">
        <v>45</v>
      </c>
      <c r="U117" s="36" t="s">
        <v>46</v>
      </c>
      <c r="V117" s="37">
        <v>115276</v>
      </c>
      <c r="W117" s="38">
        <v>115276</v>
      </c>
      <c r="X117" s="38">
        <v>0</v>
      </c>
      <c r="Y117" s="38">
        <v>0</v>
      </c>
      <c r="Z117" s="38">
        <v>0</v>
      </c>
      <c r="AA117" s="38">
        <v>0</v>
      </c>
      <c r="AB117" s="38">
        <v>0</v>
      </c>
      <c r="AC117" s="38">
        <v>0</v>
      </c>
      <c r="AD117" s="38" t="s">
        <v>47</v>
      </c>
    </row>
    <row r="118" spans="1:30" s="27" customFormat="1" ht="15" customHeight="1" x14ac:dyDescent="0.25">
      <c r="A118" s="39" t="s">
        <v>39</v>
      </c>
      <c r="B118" s="39" t="s">
        <v>163</v>
      </c>
      <c r="C118" s="86">
        <v>42767</v>
      </c>
      <c r="D118" s="29">
        <f>+VLOOKUP(B118,'[2]HG-Mexico by Contract'!$B$8:$G$4512,6,FALSE)</f>
        <v>319934</v>
      </c>
      <c r="E118" s="29"/>
      <c r="F118" s="39" t="s">
        <v>77</v>
      </c>
      <c r="G118" s="39" t="s">
        <v>42</v>
      </c>
      <c r="H118" s="39" t="s">
        <v>44</v>
      </c>
      <c r="I118" s="40">
        <v>379200</v>
      </c>
      <c r="J118" s="32">
        <f t="shared" si="3"/>
        <v>379200</v>
      </c>
      <c r="K118" s="31">
        <v>0</v>
      </c>
      <c r="L118" s="31">
        <v>0</v>
      </c>
      <c r="M118" s="31">
        <v>0</v>
      </c>
      <c r="N118" s="31">
        <v>0</v>
      </c>
      <c r="O118" s="33">
        <f t="shared" si="4"/>
        <v>0</v>
      </c>
      <c r="P118" s="34" t="str">
        <f t="shared" si="5"/>
        <v>1-30</v>
      </c>
      <c r="Q118" s="35" t="str">
        <f>+VLOOKUP(B118,'[2]PORTAFOLIO JAN17'!$B$7:$T$4941,19,FALSE)</f>
        <v>MEXICO</v>
      </c>
      <c r="R118" s="31">
        <v>0</v>
      </c>
      <c r="S118" s="31">
        <v>0</v>
      </c>
      <c r="T118" s="31" t="s">
        <v>45</v>
      </c>
      <c r="U118" s="41" t="s">
        <v>46</v>
      </c>
      <c r="V118" s="42">
        <v>379200</v>
      </c>
      <c r="W118" s="43">
        <v>379200</v>
      </c>
      <c r="X118" s="38">
        <v>0</v>
      </c>
      <c r="Y118" s="38">
        <v>0</v>
      </c>
      <c r="Z118" s="38">
        <v>0</v>
      </c>
      <c r="AA118" s="38">
        <v>0</v>
      </c>
      <c r="AB118" s="38">
        <v>0</v>
      </c>
      <c r="AC118" s="38">
        <v>0</v>
      </c>
      <c r="AD118" s="38" t="s">
        <v>47</v>
      </c>
    </row>
    <row r="119" spans="1:30" s="27" customFormat="1" ht="15" customHeight="1" x14ac:dyDescent="0.25">
      <c r="A119" s="28" t="s">
        <v>39</v>
      </c>
      <c r="B119" s="28" t="s">
        <v>164</v>
      </c>
      <c r="C119" s="85">
        <v>42767</v>
      </c>
      <c r="D119" s="29">
        <f>+VLOOKUP(B119,'[2]HG-Mexico by Contract'!$B$8:$G$4512,6,FALSE)</f>
        <v>319934</v>
      </c>
      <c r="E119" s="29"/>
      <c r="F119" s="28" t="s">
        <v>77</v>
      </c>
      <c r="G119" s="28" t="s">
        <v>42</v>
      </c>
      <c r="H119" s="28" t="s">
        <v>44</v>
      </c>
      <c r="I119" s="31">
        <v>522500</v>
      </c>
      <c r="J119" s="32">
        <f t="shared" si="3"/>
        <v>522500</v>
      </c>
      <c r="K119" s="31">
        <v>0</v>
      </c>
      <c r="L119" s="31">
        <v>0</v>
      </c>
      <c r="M119" s="31">
        <v>0</v>
      </c>
      <c r="N119" s="31">
        <v>0</v>
      </c>
      <c r="O119" s="33">
        <f t="shared" si="4"/>
        <v>0</v>
      </c>
      <c r="P119" s="34" t="str">
        <f t="shared" si="5"/>
        <v>1-30</v>
      </c>
      <c r="Q119" s="35" t="str">
        <f>+VLOOKUP(B119,'[2]PORTAFOLIO JAN17'!$B$7:$T$4941,19,FALSE)</f>
        <v>MEXICO</v>
      </c>
      <c r="R119" s="31">
        <v>0</v>
      </c>
      <c r="S119" s="31">
        <v>0</v>
      </c>
      <c r="T119" s="31" t="s">
        <v>45</v>
      </c>
      <c r="U119" s="36" t="s">
        <v>46</v>
      </c>
      <c r="V119" s="37">
        <v>522500</v>
      </c>
      <c r="W119" s="38">
        <v>522500</v>
      </c>
      <c r="X119" s="38">
        <v>0</v>
      </c>
      <c r="Y119" s="38">
        <v>0</v>
      </c>
      <c r="Z119" s="38">
        <v>0</v>
      </c>
      <c r="AA119" s="38">
        <v>0</v>
      </c>
      <c r="AB119" s="38">
        <v>0</v>
      </c>
      <c r="AC119" s="38">
        <v>0</v>
      </c>
      <c r="AD119" s="38" t="s">
        <v>47</v>
      </c>
    </row>
    <row r="120" spans="1:30" s="27" customFormat="1" ht="15" customHeight="1" x14ac:dyDescent="0.25">
      <c r="A120" s="39" t="s">
        <v>39</v>
      </c>
      <c r="B120" s="39" t="s">
        <v>165</v>
      </c>
      <c r="C120" s="86">
        <v>42767</v>
      </c>
      <c r="D120" s="29">
        <f>+VLOOKUP(B120,'[2]HG-Mexico by Contract'!$B$8:$G$4512,6,FALSE)</f>
        <v>319934</v>
      </c>
      <c r="E120" s="29"/>
      <c r="F120" s="39" t="s">
        <v>77</v>
      </c>
      <c r="G120" s="39" t="s">
        <v>42</v>
      </c>
      <c r="H120" s="39" t="s">
        <v>44</v>
      </c>
      <c r="I120" s="40">
        <v>434941.5</v>
      </c>
      <c r="J120" s="32">
        <f t="shared" si="3"/>
        <v>434941.5</v>
      </c>
      <c r="K120" s="31">
        <v>0</v>
      </c>
      <c r="L120" s="31">
        <v>0</v>
      </c>
      <c r="M120" s="31">
        <v>0</v>
      </c>
      <c r="N120" s="31">
        <v>0</v>
      </c>
      <c r="O120" s="33">
        <f t="shared" si="4"/>
        <v>0</v>
      </c>
      <c r="P120" s="34" t="str">
        <f t="shared" si="5"/>
        <v>1-30</v>
      </c>
      <c r="Q120" s="35" t="str">
        <f>+VLOOKUP(B120,'[2]PORTAFOLIO JAN17'!$B$7:$T$4941,19,FALSE)</f>
        <v>MEXICO</v>
      </c>
      <c r="R120" s="31">
        <v>0</v>
      </c>
      <c r="S120" s="31">
        <v>0</v>
      </c>
      <c r="T120" s="31" t="s">
        <v>45</v>
      </c>
      <c r="U120" s="41" t="s">
        <v>46</v>
      </c>
      <c r="V120" s="42">
        <v>434941.5</v>
      </c>
      <c r="W120" s="43">
        <v>434941.5</v>
      </c>
      <c r="X120" s="38">
        <v>0</v>
      </c>
      <c r="Y120" s="38">
        <v>0</v>
      </c>
      <c r="Z120" s="38">
        <v>0</v>
      </c>
      <c r="AA120" s="38">
        <v>0</v>
      </c>
      <c r="AB120" s="38">
        <v>0</v>
      </c>
      <c r="AC120" s="38">
        <v>0</v>
      </c>
      <c r="AD120" s="38" t="s">
        <v>47</v>
      </c>
    </row>
    <row r="121" spans="1:30" s="27" customFormat="1" ht="15" customHeight="1" x14ac:dyDescent="0.25">
      <c r="A121" s="28" t="s">
        <v>39</v>
      </c>
      <c r="B121" s="28" t="s">
        <v>166</v>
      </c>
      <c r="C121" s="85">
        <v>42767</v>
      </c>
      <c r="D121" s="29">
        <f>+VLOOKUP(B121,'[2]HG-Mexico by Contract'!$B$8:$G$4512,6,FALSE)</f>
        <v>319934</v>
      </c>
      <c r="E121" s="29"/>
      <c r="F121" s="28" t="s">
        <v>77</v>
      </c>
      <c r="G121" s="28" t="s">
        <v>42</v>
      </c>
      <c r="H121" s="28" t="s">
        <v>44</v>
      </c>
      <c r="I121" s="31">
        <v>11840</v>
      </c>
      <c r="J121" s="32">
        <f t="shared" si="3"/>
        <v>11840</v>
      </c>
      <c r="K121" s="31">
        <v>0</v>
      </c>
      <c r="L121" s="31">
        <v>0</v>
      </c>
      <c r="M121" s="31">
        <v>0</v>
      </c>
      <c r="N121" s="31">
        <v>0</v>
      </c>
      <c r="O121" s="33">
        <f t="shared" si="4"/>
        <v>0</v>
      </c>
      <c r="P121" s="34" t="str">
        <f t="shared" si="5"/>
        <v>1-30</v>
      </c>
      <c r="Q121" s="35" t="str">
        <f>+VLOOKUP(B121,'[2]PORTAFOLIO JAN17'!$B$7:$T$4941,19,FALSE)</f>
        <v>MEXICO</v>
      </c>
      <c r="R121" s="31">
        <v>0</v>
      </c>
      <c r="S121" s="31">
        <v>0</v>
      </c>
      <c r="T121" s="31" t="s">
        <v>45</v>
      </c>
      <c r="U121" s="36" t="s">
        <v>46</v>
      </c>
      <c r="V121" s="37">
        <v>11840</v>
      </c>
      <c r="W121" s="38">
        <v>11840</v>
      </c>
      <c r="X121" s="38">
        <v>0</v>
      </c>
      <c r="Y121" s="38">
        <v>0</v>
      </c>
      <c r="Z121" s="38">
        <v>0</v>
      </c>
      <c r="AA121" s="38">
        <v>0</v>
      </c>
      <c r="AB121" s="38">
        <v>0</v>
      </c>
      <c r="AC121" s="38">
        <v>0</v>
      </c>
      <c r="AD121" s="38" t="s">
        <v>47</v>
      </c>
    </row>
    <row r="122" spans="1:30" s="27" customFormat="1" ht="15" customHeight="1" x14ac:dyDescent="0.25">
      <c r="A122" s="39" t="s">
        <v>39</v>
      </c>
      <c r="B122" s="39" t="s">
        <v>167</v>
      </c>
      <c r="C122" s="86">
        <v>42767</v>
      </c>
      <c r="D122" s="29">
        <f>+VLOOKUP(B122,'[2]HG-Mexico by Contract'!$B$8:$G$4512,6,FALSE)</f>
        <v>319934</v>
      </c>
      <c r="E122" s="29"/>
      <c r="F122" s="39" t="s">
        <v>77</v>
      </c>
      <c r="G122" s="39" t="s">
        <v>42</v>
      </c>
      <c r="H122" s="39" t="s">
        <v>44</v>
      </c>
      <c r="I122" s="40">
        <v>13900</v>
      </c>
      <c r="J122" s="32">
        <f t="shared" si="3"/>
        <v>13900</v>
      </c>
      <c r="K122" s="31">
        <v>0</v>
      </c>
      <c r="L122" s="31">
        <v>0</v>
      </c>
      <c r="M122" s="31">
        <v>0</v>
      </c>
      <c r="N122" s="31">
        <v>0</v>
      </c>
      <c r="O122" s="33">
        <f t="shared" si="4"/>
        <v>0</v>
      </c>
      <c r="P122" s="34" t="str">
        <f t="shared" si="5"/>
        <v>1-30</v>
      </c>
      <c r="Q122" s="35" t="str">
        <f>+VLOOKUP(B122,'[2]PORTAFOLIO JAN17'!$B$7:$T$4941,19,FALSE)</f>
        <v>MEXICO</v>
      </c>
      <c r="R122" s="31">
        <v>0</v>
      </c>
      <c r="S122" s="31">
        <v>0</v>
      </c>
      <c r="T122" s="31" t="s">
        <v>45</v>
      </c>
      <c r="U122" s="41" t="s">
        <v>46</v>
      </c>
      <c r="V122" s="42">
        <v>13900</v>
      </c>
      <c r="W122" s="43">
        <v>13900</v>
      </c>
      <c r="X122" s="38">
        <v>0</v>
      </c>
      <c r="Y122" s="38">
        <v>0</v>
      </c>
      <c r="Z122" s="38">
        <v>0</v>
      </c>
      <c r="AA122" s="38">
        <v>0</v>
      </c>
      <c r="AB122" s="38">
        <v>0</v>
      </c>
      <c r="AC122" s="38">
        <v>0</v>
      </c>
      <c r="AD122" s="38" t="s">
        <v>47</v>
      </c>
    </row>
    <row r="123" spans="1:30" s="27" customFormat="1" ht="15" customHeight="1" x14ac:dyDescent="0.25">
      <c r="A123" s="28" t="s">
        <v>39</v>
      </c>
      <c r="B123" s="28" t="s">
        <v>168</v>
      </c>
      <c r="C123" s="85">
        <v>42767</v>
      </c>
      <c r="D123" s="29">
        <f>+VLOOKUP(B123,'[2]HG-Mexico by Contract'!$B$8:$G$4512,6,FALSE)</f>
        <v>319934</v>
      </c>
      <c r="E123" s="29"/>
      <c r="F123" s="28" t="s">
        <v>77</v>
      </c>
      <c r="G123" s="28" t="s">
        <v>42</v>
      </c>
      <c r="H123" s="28" t="s">
        <v>44</v>
      </c>
      <c r="I123" s="31">
        <v>35500</v>
      </c>
      <c r="J123" s="32">
        <f t="shared" si="3"/>
        <v>35500</v>
      </c>
      <c r="K123" s="31">
        <v>0</v>
      </c>
      <c r="L123" s="31">
        <v>0</v>
      </c>
      <c r="M123" s="31">
        <v>0</v>
      </c>
      <c r="N123" s="31">
        <v>0</v>
      </c>
      <c r="O123" s="33">
        <f t="shared" si="4"/>
        <v>0</v>
      </c>
      <c r="P123" s="34" t="str">
        <f t="shared" si="5"/>
        <v>1-30</v>
      </c>
      <c r="Q123" s="35" t="str">
        <f>+VLOOKUP(B123,'[2]PORTAFOLIO JAN17'!$B$7:$T$4941,19,FALSE)</f>
        <v>MEXICO</v>
      </c>
      <c r="R123" s="31">
        <v>0</v>
      </c>
      <c r="S123" s="31">
        <v>0</v>
      </c>
      <c r="T123" s="31" t="s">
        <v>45</v>
      </c>
      <c r="U123" s="36" t="s">
        <v>46</v>
      </c>
      <c r="V123" s="37">
        <v>35500</v>
      </c>
      <c r="W123" s="38">
        <v>35500</v>
      </c>
      <c r="X123" s="38">
        <v>0</v>
      </c>
      <c r="Y123" s="38">
        <v>0</v>
      </c>
      <c r="Z123" s="38">
        <v>0</v>
      </c>
      <c r="AA123" s="38">
        <v>0</v>
      </c>
      <c r="AB123" s="38">
        <v>0</v>
      </c>
      <c r="AC123" s="38">
        <v>0</v>
      </c>
      <c r="AD123" s="38" t="s">
        <v>47</v>
      </c>
    </row>
    <row r="124" spans="1:30" s="27" customFormat="1" ht="15" customHeight="1" x14ac:dyDescent="0.25">
      <c r="A124" s="39" t="s">
        <v>39</v>
      </c>
      <c r="B124" s="39" t="s">
        <v>169</v>
      </c>
      <c r="C124" s="86">
        <v>42767</v>
      </c>
      <c r="D124" s="29">
        <f>+VLOOKUP(B124,'[2]HG-Mexico by Contract'!$B$8:$G$4512,6,FALSE)</f>
        <v>319934</v>
      </c>
      <c r="E124" s="29"/>
      <c r="F124" s="39" t="s">
        <v>77</v>
      </c>
      <c r="G124" s="39" t="s">
        <v>42</v>
      </c>
      <c r="H124" s="39" t="s">
        <v>44</v>
      </c>
      <c r="I124" s="40">
        <v>36700</v>
      </c>
      <c r="J124" s="32">
        <f t="shared" si="3"/>
        <v>36700</v>
      </c>
      <c r="K124" s="31">
        <v>0</v>
      </c>
      <c r="L124" s="31">
        <v>0</v>
      </c>
      <c r="M124" s="31">
        <v>0</v>
      </c>
      <c r="N124" s="31">
        <v>0</v>
      </c>
      <c r="O124" s="33">
        <f t="shared" si="4"/>
        <v>0</v>
      </c>
      <c r="P124" s="34" t="str">
        <f t="shared" si="5"/>
        <v>1-30</v>
      </c>
      <c r="Q124" s="35" t="str">
        <f>+VLOOKUP(B124,'[2]PORTAFOLIO JAN17'!$B$7:$T$4941,19,FALSE)</f>
        <v>MEXICO</v>
      </c>
      <c r="R124" s="31">
        <v>0</v>
      </c>
      <c r="S124" s="31">
        <v>0</v>
      </c>
      <c r="T124" s="31" t="s">
        <v>45</v>
      </c>
      <c r="U124" s="41" t="s">
        <v>46</v>
      </c>
      <c r="V124" s="42">
        <v>36700</v>
      </c>
      <c r="W124" s="43">
        <v>36700</v>
      </c>
      <c r="X124" s="38">
        <v>0</v>
      </c>
      <c r="Y124" s="38">
        <v>0</v>
      </c>
      <c r="Z124" s="38">
        <v>0</v>
      </c>
      <c r="AA124" s="38">
        <v>0</v>
      </c>
      <c r="AB124" s="38">
        <v>0</v>
      </c>
      <c r="AC124" s="38">
        <v>0</v>
      </c>
      <c r="AD124" s="38" t="s">
        <v>47</v>
      </c>
    </row>
    <row r="125" spans="1:30" s="27" customFormat="1" ht="15" customHeight="1" x14ac:dyDescent="0.25">
      <c r="A125" s="28" t="s">
        <v>39</v>
      </c>
      <c r="B125" s="28" t="s">
        <v>170</v>
      </c>
      <c r="C125" s="85">
        <v>42767</v>
      </c>
      <c r="D125" s="29">
        <f>+VLOOKUP(B125,'[2]HG-Mexico by Contract'!$B$8:$G$4512,6,FALSE)</f>
        <v>319934</v>
      </c>
      <c r="E125" s="29"/>
      <c r="F125" s="28" t="s">
        <v>77</v>
      </c>
      <c r="G125" s="28" t="s">
        <v>42</v>
      </c>
      <c r="H125" s="28" t="s">
        <v>44</v>
      </c>
      <c r="I125" s="31">
        <v>101200</v>
      </c>
      <c r="J125" s="32">
        <f t="shared" si="3"/>
        <v>101200</v>
      </c>
      <c r="K125" s="31">
        <v>0</v>
      </c>
      <c r="L125" s="31">
        <v>0</v>
      </c>
      <c r="M125" s="31">
        <v>0</v>
      </c>
      <c r="N125" s="31">
        <v>0</v>
      </c>
      <c r="O125" s="33">
        <f t="shared" si="4"/>
        <v>0</v>
      </c>
      <c r="P125" s="34" t="str">
        <f t="shared" si="5"/>
        <v>1-30</v>
      </c>
      <c r="Q125" s="35" t="str">
        <f>+VLOOKUP(B125,'[2]PORTAFOLIO JAN17'!$B$7:$T$4941,19,FALSE)</f>
        <v>MEXICO</v>
      </c>
      <c r="R125" s="31">
        <v>0</v>
      </c>
      <c r="S125" s="31">
        <v>0</v>
      </c>
      <c r="T125" s="31" t="s">
        <v>45</v>
      </c>
      <c r="U125" s="36" t="s">
        <v>46</v>
      </c>
      <c r="V125" s="37">
        <v>101200</v>
      </c>
      <c r="W125" s="38">
        <v>101200</v>
      </c>
      <c r="X125" s="38">
        <v>0</v>
      </c>
      <c r="Y125" s="38">
        <v>0</v>
      </c>
      <c r="Z125" s="38">
        <v>0</v>
      </c>
      <c r="AA125" s="38">
        <v>0</v>
      </c>
      <c r="AB125" s="38">
        <v>0</v>
      </c>
      <c r="AC125" s="38">
        <v>0</v>
      </c>
      <c r="AD125" s="38" t="s">
        <v>47</v>
      </c>
    </row>
    <row r="126" spans="1:30" s="27" customFormat="1" ht="15" customHeight="1" x14ac:dyDescent="0.25">
      <c r="A126" s="39" t="s">
        <v>39</v>
      </c>
      <c r="B126" s="39" t="s">
        <v>171</v>
      </c>
      <c r="C126" s="86">
        <v>42767</v>
      </c>
      <c r="D126" s="29">
        <f>+VLOOKUP(B126,'[2]HG-Mexico by Contract'!$B$8:$G$4512,6,FALSE)</f>
        <v>319934</v>
      </c>
      <c r="E126" s="29"/>
      <c r="F126" s="39" t="s">
        <v>77</v>
      </c>
      <c r="G126" s="39" t="s">
        <v>42</v>
      </c>
      <c r="H126" s="39" t="s">
        <v>44</v>
      </c>
      <c r="I126" s="40">
        <v>207825</v>
      </c>
      <c r="J126" s="32">
        <f t="shared" si="3"/>
        <v>207825</v>
      </c>
      <c r="K126" s="31">
        <v>0</v>
      </c>
      <c r="L126" s="31">
        <v>0</v>
      </c>
      <c r="M126" s="31">
        <v>0</v>
      </c>
      <c r="N126" s="31">
        <v>0</v>
      </c>
      <c r="O126" s="33">
        <f t="shared" si="4"/>
        <v>0</v>
      </c>
      <c r="P126" s="34" t="str">
        <f t="shared" si="5"/>
        <v>1-30</v>
      </c>
      <c r="Q126" s="35" t="str">
        <f>+VLOOKUP(B126,'[2]PORTAFOLIO JAN17'!$B$7:$T$4941,19,FALSE)</f>
        <v>MEXICO</v>
      </c>
      <c r="R126" s="31">
        <v>0</v>
      </c>
      <c r="S126" s="31">
        <v>0</v>
      </c>
      <c r="T126" s="31" t="s">
        <v>45</v>
      </c>
      <c r="U126" s="41" t="s">
        <v>46</v>
      </c>
      <c r="V126" s="42">
        <v>207825</v>
      </c>
      <c r="W126" s="43">
        <v>207825</v>
      </c>
      <c r="X126" s="38">
        <v>0</v>
      </c>
      <c r="Y126" s="38">
        <v>0</v>
      </c>
      <c r="Z126" s="38">
        <v>0</v>
      </c>
      <c r="AA126" s="38">
        <v>0</v>
      </c>
      <c r="AB126" s="38">
        <v>0</v>
      </c>
      <c r="AC126" s="38">
        <v>0</v>
      </c>
      <c r="AD126" s="38" t="s">
        <v>47</v>
      </c>
    </row>
    <row r="127" spans="1:30" s="27" customFormat="1" ht="15" customHeight="1" x14ac:dyDescent="0.25">
      <c r="A127" s="28" t="s">
        <v>39</v>
      </c>
      <c r="B127" s="28" t="s">
        <v>172</v>
      </c>
      <c r="C127" s="85">
        <v>42767</v>
      </c>
      <c r="D127" s="29">
        <f>+VLOOKUP(B127,'[2]HG-Mexico by Contract'!$B$8:$G$4512,6,FALSE)</f>
        <v>319934</v>
      </c>
      <c r="E127" s="29"/>
      <c r="F127" s="28" t="s">
        <v>77</v>
      </c>
      <c r="G127" s="28" t="s">
        <v>42</v>
      </c>
      <c r="H127" s="28" t="s">
        <v>44</v>
      </c>
      <c r="I127" s="31">
        <v>130390</v>
      </c>
      <c r="J127" s="32">
        <f t="shared" si="3"/>
        <v>130390</v>
      </c>
      <c r="K127" s="31">
        <v>0</v>
      </c>
      <c r="L127" s="31">
        <v>0</v>
      </c>
      <c r="M127" s="31">
        <v>0</v>
      </c>
      <c r="N127" s="31">
        <v>0</v>
      </c>
      <c r="O127" s="33">
        <f t="shared" si="4"/>
        <v>0</v>
      </c>
      <c r="P127" s="34" t="str">
        <f t="shared" si="5"/>
        <v>1-30</v>
      </c>
      <c r="Q127" s="35" t="str">
        <f>+VLOOKUP(B127,'[2]PORTAFOLIO JAN17'!$B$7:$T$4941,19,FALSE)</f>
        <v>MEXICO</v>
      </c>
      <c r="R127" s="31">
        <v>0</v>
      </c>
      <c r="S127" s="31">
        <v>0</v>
      </c>
      <c r="T127" s="31" t="s">
        <v>45</v>
      </c>
      <c r="U127" s="36" t="s">
        <v>46</v>
      </c>
      <c r="V127" s="37">
        <v>130390</v>
      </c>
      <c r="W127" s="38">
        <v>130390</v>
      </c>
      <c r="X127" s="38">
        <v>0</v>
      </c>
      <c r="Y127" s="38">
        <v>0</v>
      </c>
      <c r="Z127" s="38">
        <v>0</v>
      </c>
      <c r="AA127" s="38">
        <v>0</v>
      </c>
      <c r="AB127" s="38">
        <v>0</v>
      </c>
      <c r="AC127" s="38">
        <v>0</v>
      </c>
      <c r="AD127" s="38" t="s">
        <v>47</v>
      </c>
    </row>
    <row r="128" spans="1:30" s="27" customFormat="1" ht="15" customHeight="1" x14ac:dyDescent="0.25">
      <c r="A128" s="39" t="s">
        <v>39</v>
      </c>
      <c r="B128" s="39" t="s">
        <v>173</v>
      </c>
      <c r="C128" s="86">
        <v>42767</v>
      </c>
      <c r="D128" s="29">
        <f>+VLOOKUP(B128,'[2]HG-Mexico by Contract'!$B$8:$G$4512,6,FALSE)</f>
        <v>319934</v>
      </c>
      <c r="E128" s="29"/>
      <c r="F128" s="39" t="s">
        <v>77</v>
      </c>
      <c r="G128" s="39" t="s">
        <v>42</v>
      </c>
      <c r="H128" s="39" t="s">
        <v>44</v>
      </c>
      <c r="I128" s="40">
        <v>209400.33</v>
      </c>
      <c r="J128" s="32">
        <f t="shared" si="3"/>
        <v>209400.33</v>
      </c>
      <c r="K128" s="31">
        <v>0</v>
      </c>
      <c r="L128" s="31">
        <v>0</v>
      </c>
      <c r="M128" s="31">
        <v>0</v>
      </c>
      <c r="N128" s="31">
        <v>0</v>
      </c>
      <c r="O128" s="33">
        <f t="shared" si="4"/>
        <v>0</v>
      </c>
      <c r="P128" s="34" t="str">
        <f t="shared" si="5"/>
        <v>1-30</v>
      </c>
      <c r="Q128" s="35" t="str">
        <f>+VLOOKUP(B128,'[2]PORTAFOLIO JAN17'!$B$7:$T$4941,19,FALSE)</f>
        <v>MEXICO</v>
      </c>
      <c r="R128" s="31">
        <v>0</v>
      </c>
      <c r="S128" s="31">
        <v>0</v>
      </c>
      <c r="T128" s="31" t="s">
        <v>45</v>
      </c>
      <c r="U128" s="41" t="s">
        <v>46</v>
      </c>
      <c r="V128" s="42">
        <v>209400.33</v>
      </c>
      <c r="W128" s="43">
        <v>209400.33</v>
      </c>
      <c r="X128" s="38">
        <v>0</v>
      </c>
      <c r="Y128" s="38">
        <v>0</v>
      </c>
      <c r="Z128" s="38">
        <v>0</v>
      </c>
      <c r="AA128" s="38">
        <v>0</v>
      </c>
      <c r="AB128" s="38">
        <v>0</v>
      </c>
      <c r="AC128" s="38">
        <v>0</v>
      </c>
      <c r="AD128" s="38" t="s">
        <v>47</v>
      </c>
    </row>
    <row r="129" spans="1:30" s="27" customFormat="1" ht="15" customHeight="1" x14ac:dyDescent="0.25">
      <c r="A129" s="28" t="s">
        <v>39</v>
      </c>
      <c r="B129" s="28" t="s">
        <v>174</v>
      </c>
      <c r="C129" s="85">
        <v>42767</v>
      </c>
      <c r="D129" s="29">
        <f>+VLOOKUP(B129,'[2]HG-Mexico by Contract'!$B$8:$G$4512,6,FALSE)</f>
        <v>319934</v>
      </c>
      <c r="E129" s="29"/>
      <c r="F129" s="28" t="s">
        <v>77</v>
      </c>
      <c r="G129" s="28" t="s">
        <v>42</v>
      </c>
      <c r="H129" s="28" t="s">
        <v>44</v>
      </c>
      <c r="I129" s="31">
        <v>124600</v>
      </c>
      <c r="J129" s="32">
        <f t="shared" si="3"/>
        <v>124600</v>
      </c>
      <c r="K129" s="31">
        <v>0</v>
      </c>
      <c r="L129" s="31">
        <v>0</v>
      </c>
      <c r="M129" s="31">
        <v>0</v>
      </c>
      <c r="N129" s="31">
        <v>0</v>
      </c>
      <c r="O129" s="33">
        <f t="shared" si="4"/>
        <v>0</v>
      </c>
      <c r="P129" s="34" t="str">
        <f t="shared" si="5"/>
        <v>1-30</v>
      </c>
      <c r="Q129" s="35" t="str">
        <f>+VLOOKUP(B129,'[2]PORTAFOLIO JAN17'!$B$7:$T$4941,19,FALSE)</f>
        <v>MEXICO</v>
      </c>
      <c r="R129" s="31">
        <v>0</v>
      </c>
      <c r="S129" s="31">
        <v>0</v>
      </c>
      <c r="T129" s="31" t="s">
        <v>45</v>
      </c>
      <c r="U129" s="36" t="s">
        <v>46</v>
      </c>
      <c r="V129" s="37">
        <v>124600</v>
      </c>
      <c r="W129" s="38">
        <v>124600</v>
      </c>
      <c r="X129" s="38">
        <v>0</v>
      </c>
      <c r="Y129" s="38">
        <v>0</v>
      </c>
      <c r="Z129" s="38">
        <v>0</v>
      </c>
      <c r="AA129" s="38">
        <v>0</v>
      </c>
      <c r="AB129" s="38">
        <v>0</v>
      </c>
      <c r="AC129" s="38">
        <v>0</v>
      </c>
      <c r="AD129" s="38" t="s">
        <v>47</v>
      </c>
    </row>
    <row r="130" spans="1:30" s="27" customFormat="1" ht="15" customHeight="1" x14ac:dyDescent="0.25">
      <c r="A130" s="39" t="s">
        <v>39</v>
      </c>
      <c r="B130" s="39" t="s">
        <v>175</v>
      </c>
      <c r="C130" s="86">
        <v>42767</v>
      </c>
      <c r="D130" s="29">
        <f>+VLOOKUP(B130,'[2]HG-Mexico by Contract'!$B$8:$G$4512,6,FALSE)</f>
        <v>319934</v>
      </c>
      <c r="E130" s="29"/>
      <c r="F130" s="39" t="s">
        <v>77</v>
      </c>
      <c r="G130" s="39" t="s">
        <v>42</v>
      </c>
      <c r="H130" s="39" t="s">
        <v>44</v>
      </c>
      <c r="I130" s="40">
        <v>415650</v>
      </c>
      <c r="J130" s="32">
        <f t="shared" si="3"/>
        <v>415650</v>
      </c>
      <c r="K130" s="31">
        <v>0</v>
      </c>
      <c r="L130" s="31">
        <v>0</v>
      </c>
      <c r="M130" s="31">
        <v>0</v>
      </c>
      <c r="N130" s="31">
        <v>0</v>
      </c>
      <c r="O130" s="33">
        <f t="shared" si="4"/>
        <v>0</v>
      </c>
      <c r="P130" s="34" t="str">
        <f t="shared" si="5"/>
        <v>1-30</v>
      </c>
      <c r="Q130" s="35" t="str">
        <f>+VLOOKUP(B130,'[2]PORTAFOLIO JAN17'!$B$7:$T$4941,19,FALSE)</f>
        <v>MEXICO</v>
      </c>
      <c r="R130" s="31">
        <v>0</v>
      </c>
      <c r="S130" s="31">
        <v>0</v>
      </c>
      <c r="T130" s="31" t="s">
        <v>45</v>
      </c>
      <c r="U130" s="41" t="s">
        <v>46</v>
      </c>
      <c r="V130" s="42">
        <v>415650</v>
      </c>
      <c r="W130" s="43">
        <v>415650</v>
      </c>
      <c r="X130" s="38">
        <v>0</v>
      </c>
      <c r="Y130" s="38">
        <v>0</v>
      </c>
      <c r="Z130" s="38">
        <v>0</v>
      </c>
      <c r="AA130" s="38">
        <v>0</v>
      </c>
      <c r="AB130" s="38">
        <v>0</v>
      </c>
      <c r="AC130" s="38">
        <v>0</v>
      </c>
      <c r="AD130" s="38" t="s">
        <v>47</v>
      </c>
    </row>
    <row r="131" spans="1:30" s="27" customFormat="1" ht="15" customHeight="1" x14ac:dyDescent="0.25">
      <c r="A131" s="28" t="s">
        <v>39</v>
      </c>
      <c r="B131" s="28" t="s">
        <v>176</v>
      </c>
      <c r="C131" s="85">
        <v>42767</v>
      </c>
      <c r="D131" s="29">
        <f>+VLOOKUP(B131,'[2]HG-Mexico by Contract'!$B$8:$G$4512,6,FALSE)</f>
        <v>319934</v>
      </c>
      <c r="E131" s="29"/>
      <c r="F131" s="28" t="s">
        <v>77</v>
      </c>
      <c r="G131" s="28" t="s">
        <v>42</v>
      </c>
      <c r="H131" s="28" t="s">
        <v>44</v>
      </c>
      <c r="I131" s="31">
        <v>130390</v>
      </c>
      <c r="J131" s="32">
        <f t="shared" si="3"/>
        <v>130390</v>
      </c>
      <c r="K131" s="31">
        <v>0</v>
      </c>
      <c r="L131" s="31">
        <v>0</v>
      </c>
      <c r="M131" s="31">
        <v>0</v>
      </c>
      <c r="N131" s="31">
        <v>0</v>
      </c>
      <c r="O131" s="33">
        <f t="shared" si="4"/>
        <v>0</v>
      </c>
      <c r="P131" s="34" t="str">
        <f t="shared" si="5"/>
        <v>1-30</v>
      </c>
      <c r="Q131" s="35" t="str">
        <f>+VLOOKUP(B131,'[2]PORTAFOLIO JAN17'!$B$7:$T$4941,19,FALSE)</f>
        <v>MEXICO</v>
      </c>
      <c r="R131" s="31">
        <v>0</v>
      </c>
      <c r="S131" s="31">
        <v>0</v>
      </c>
      <c r="T131" s="31" t="s">
        <v>45</v>
      </c>
      <c r="U131" s="36" t="s">
        <v>46</v>
      </c>
      <c r="V131" s="37">
        <v>130390</v>
      </c>
      <c r="W131" s="38">
        <v>130390</v>
      </c>
      <c r="X131" s="38">
        <v>0</v>
      </c>
      <c r="Y131" s="38">
        <v>0</v>
      </c>
      <c r="Z131" s="38">
        <v>0</v>
      </c>
      <c r="AA131" s="38">
        <v>0</v>
      </c>
      <c r="AB131" s="38">
        <v>0</v>
      </c>
      <c r="AC131" s="38">
        <v>0</v>
      </c>
      <c r="AD131" s="38" t="s">
        <v>47</v>
      </c>
    </row>
    <row r="132" spans="1:30" s="27" customFormat="1" ht="15" customHeight="1" x14ac:dyDescent="0.25">
      <c r="A132" s="39" t="s">
        <v>39</v>
      </c>
      <c r="B132" s="39" t="s">
        <v>177</v>
      </c>
      <c r="C132" s="86">
        <v>42767</v>
      </c>
      <c r="D132" s="29">
        <f>+VLOOKUP(B132,'[2]HG-Mexico by Contract'!$B$8:$G$4512,6,FALSE)</f>
        <v>319934</v>
      </c>
      <c r="E132" s="29"/>
      <c r="F132" s="39" t="s">
        <v>77</v>
      </c>
      <c r="G132" s="39" t="s">
        <v>42</v>
      </c>
      <c r="H132" s="39" t="s">
        <v>44</v>
      </c>
      <c r="I132" s="40">
        <v>12393</v>
      </c>
      <c r="J132" s="32">
        <f t="shared" si="3"/>
        <v>12393</v>
      </c>
      <c r="K132" s="31">
        <v>0</v>
      </c>
      <c r="L132" s="31">
        <v>0</v>
      </c>
      <c r="M132" s="31">
        <v>0</v>
      </c>
      <c r="N132" s="31">
        <v>0</v>
      </c>
      <c r="O132" s="33">
        <f t="shared" si="4"/>
        <v>0</v>
      </c>
      <c r="P132" s="34" t="str">
        <f t="shared" si="5"/>
        <v>1-30</v>
      </c>
      <c r="Q132" s="35" t="str">
        <f>+VLOOKUP(B132,'[2]PORTAFOLIO JAN17'!$B$7:$T$4941,19,FALSE)</f>
        <v>MEXICO</v>
      </c>
      <c r="R132" s="31">
        <v>0</v>
      </c>
      <c r="S132" s="31">
        <v>0</v>
      </c>
      <c r="T132" s="31" t="s">
        <v>45</v>
      </c>
      <c r="U132" s="41" t="s">
        <v>46</v>
      </c>
      <c r="V132" s="42">
        <v>12393</v>
      </c>
      <c r="W132" s="43">
        <v>12393</v>
      </c>
      <c r="X132" s="38">
        <v>0</v>
      </c>
      <c r="Y132" s="38">
        <v>0</v>
      </c>
      <c r="Z132" s="38">
        <v>0</v>
      </c>
      <c r="AA132" s="38">
        <v>0</v>
      </c>
      <c r="AB132" s="38">
        <v>0</v>
      </c>
      <c r="AC132" s="38">
        <v>0</v>
      </c>
      <c r="AD132" s="38" t="s">
        <v>47</v>
      </c>
    </row>
    <row r="133" spans="1:30" s="27" customFormat="1" ht="15" customHeight="1" x14ac:dyDescent="0.25">
      <c r="A133" s="28" t="s">
        <v>39</v>
      </c>
      <c r="B133" s="28" t="s">
        <v>178</v>
      </c>
      <c r="C133" s="85">
        <v>42767</v>
      </c>
      <c r="D133" s="29">
        <f>+VLOOKUP(B133,'[2]HG-Mexico by Contract'!$B$8:$G$4512,6,FALSE)</f>
        <v>319934</v>
      </c>
      <c r="E133" s="29"/>
      <c r="F133" s="28" t="s">
        <v>77</v>
      </c>
      <c r="G133" s="28" t="s">
        <v>42</v>
      </c>
      <c r="H133" s="28" t="s">
        <v>44</v>
      </c>
      <c r="I133" s="31">
        <v>623475</v>
      </c>
      <c r="J133" s="32">
        <f t="shared" si="3"/>
        <v>623475</v>
      </c>
      <c r="K133" s="31">
        <v>0</v>
      </c>
      <c r="L133" s="31">
        <v>0</v>
      </c>
      <c r="M133" s="31">
        <v>0</v>
      </c>
      <c r="N133" s="31">
        <v>0</v>
      </c>
      <c r="O133" s="33">
        <f t="shared" si="4"/>
        <v>0</v>
      </c>
      <c r="P133" s="34" t="str">
        <f t="shared" si="5"/>
        <v>1-30</v>
      </c>
      <c r="Q133" s="35" t="str">
        <f>+VLOOKUP(B133,'[2]PORTAFOLIO JAN17'!$B$7:$T$4941,19,FALSE)</f>
        <v>MEXICO</v>
      </c>
      <c r="R133" s="31">
        <v>0</v>
      </c>
      <c r="S133" s="31">
        <v>0</v>
      </c>
      <c r="T133" s="31" t="s">
        <v>45</v>
      </c>
      <c r="U133" s="36" t="s">
        <v>46</v>
      </c>
      <c r="V133" s="37">
        <v>623475</v>
      </c>
      <c r="W133" s="38">
        <v>623475</v>
      </c>
      <c r="X133" s="38">
        <v>0</v>
      </c>
      <c r="Y133" s="38">
        <v>0</v>
      </c>
      <c r="Z133" s="38">
        <v>0</v>
      </c>
      <c r="AA133" s="38">
        <v>0</v>
      </c>
      <c r="AB133" s="38">
        <v>0</v>
      </c>
      <c r="AC133" s="38">
        <v>0</v>
      </c>
      <c r="AD133" s="38" t="s">
        <v>47</v>
      </c>
    </row>
    <row r="134" spans="1:30" s="27" customFormat="1" ht="15" customHeight="1" x14ac:dyDescent="0.25">
      <c r="A134" s="39" t="s">
        <v>39</v>
      </c>
      <c r="B134" s="39" t="s">
        <v>179</v>
      </c>
      <c r="C134" s="86">
        <v>42767</v>
      </c>
      <c r="D134" s="29">
        <f>+VLOOKUP(B134,'[2]HG-Mexico by Contract'!$B$8:$G$4512,6,FALSE)</f>
        <v>319934</v>
      </c>
      <c r="E134" s="29"/>
      <c r="F134" s="39" t="s">
        <v>77</v>
      </c>
      <c r="G134" s="39" t="s">
        <v>42</v>
      </c>
      <c r="H134" s="39" t="s">
        <v>44</v>
      </c>
      <c r="I134" s="40">
        <v>130390</v>
      </c>
      <c r="J134" s="32">
        <f t="shared" si="3"/>
        <v>130390</v>
      </c>
      <c r="K134" s="31">
        <v>0</v>
      </c>
      <c r="L134" s="31">
        <v>0</v>
      </c>
      <c r="M134" s="31">
        <v>0</v>
      </c>
      <c r="N134" s="31">
        <v>0</v>
      </c>
      <c r="O134" s="33">
        <f t="shared" si="4"/>
        <v>0</v>
      </c>
      <c r="P134" s="34" t="str">
        <f t="shared" si="5"/>
        <v>1-30</v>
      </c>
      <c r="Q134" s="35" t="str">
        <f>+VLOOKUP(B134,'[2]PORTAFOLIO JAN17'!$B$7:$T$4941,19,FALSE)</f>
        <v>MEXICO</v>
      </c>
      <c r="R134" s="31">
        <v>0</v>
      </c>
      <c r="S134" s="31">
        <v>0</v>
      </c>
      <c r="T134" s="31" t="s">
        <v>45</v>
      </c>
      <c r="U134" s="41" t="s">
        <v>46</v>
      </c>
      <c r="V134" s="42">
        <v>130390</v>
      </c>
      <c r="W134" s="43">
        <v>130390</v>
      </c>
      <c r="X134" s="38">
        <v>0</v>
      </c>
      <c r="Y134" s="38">
        <v>0</v>
      </c>
      <c r="Z134" s="38">
        <v>0</v>
      </c>
      <c r="AA134" s="38">
        <v>0</v>
      </c>
      <c r="AB134" s="38">
        <v>0</v>
      </c>
      <c r="AC134" s="38">
        <v>0</v>
      </c>
      <c r="AD134" s="38" t="s">
        <v>47</v>
      </c>
    </row>
    <row r="135" spans="1:30" s="27" customFormat="1" ht="15" customHeight="1" x14ac:dyDescent="0.25">
      <c r="A135" s="28" t="s">
        <v>39</v>
      </c>
      <c r="B135" s="28" t="s">
        <v>180</v>
      </c>
      <c r="C135" s="85">
        <v>42767</v>
      </c>
      <c r="D135" s="29">
        <f>+VLOOKUP(B135,'[2]HG-Mexico by Contract'!$B$8:$G$4512,6,FALSE)</f>
        <v>319934</v>
      </c>
      <c r="E135" s="29"/>
      <c r="F135" s="28" t="s">
        <v>77</v>
      </c>
      <c r="G135" s="28" t="s">
        <v>42</v>
      </c>
      <c r="H135" s="28" t="s">
        <v>44</v>
      </c>
      <c r="I135" s="31">
        <v>6305</v>
      </c>
      <c r="J135" s="32">
        <f t="shared" si="3"/>
        <v>6305</v>
      </c>
      <c r="K135" s="31">
        <v>0</v>
      </c>
      <c r="L135" s="31">
        <v>0</v>
      </c>
      <c r="M135" s="31">
        <v>0</v>
      </c>
      <c r="N135" s="31">
        <v>0</v>
      </c>
      <c r="O135" s="33">
        <f t="shared" si="4"/>
        <v>0</v>
      </c>
      <c r="P135" s="34" t="str">
        <f t="shared" si="5"/>
        <v>1-30</v>
      </c>
      <c r="Q135" s="35" t="str">
        <f>+VLOOKUP(B135,'[2]PORTAFOLIO JAN17'!$B$7:$T$4941,19,FALSE)</f>
        <v>MEXICO</v>
      </c>
      <c r="R135" s="31">
        <v>0</v>
      </c>
      <c r="S135" s="31">
        <v>0</v>
      </c>
      <c r="T135" s="31" t="s">
        <v>45</v>
      </c>
      <c r="U135" s="36" t="s">
        <v>46</v>
      </c>
      <c r="V135" s="37">
        <v>6305</v>
      </c>
      <c r="W135" s="38">
        <v>6305</v>
      </c>
      <c r="X135" s="38">
        <v>0</v>
      </c>
      <c r="Y135" s="38">
        <v>0</v>
      </c>
      <c r="Z135" s="38">
        <v>0</v>
      </c>
      <c r="AA135" s="38">
        <v>0</v>
      </c>
      <c r="AB135" s="38">
        <v>0</v>
      </c>
      <c r="AC135" s="38">
        <v>0</v>
      </c>
      <c r="AD135" s="38" t="s">
        <v>47</v>
      </c>
    </row>
    <row r="136" spans="1:30" s="27" customFormat="1" ht="15" customHeight="1" x14ac:dyDescent="0.25">
      <c r="A136" s="39" t="s">
        <v>39</v>
      </c>
      <c r="B136" s="39" t="s">
        <v>181</v>
      </c>
      <c r="C136" s="86">
        <v>42767</v>
      </c>
      <c r="D136" s="29">
        <f>+VLOOKUP(B136,'[2]HG-Mexico by Contract'!$B$8:$G$4512,6,FALSE)</f>
        <v>319934</v>
      </c>
      <c r="E136" s="29"/>
      <c r="F136" s="39" t="s">
        <v>77</v>
      </c>
      <c r="G136" s="39" t="s">
        <v>42</v>
      </c>
      <c r="H136" s="39" t="s">
        <v>44</v>
      </c>
      <c r="I136" s="40">
        <v>42647.9</v>
      </c>
      <c r="J136" s="32">
        <f t="shared" ref="J136:J199" si="6">+IF(H136="MXN",I136/$J$2,I136)</f>
        <v>42647.9</v>
      </c>
      <c r="K136" s="31">
        <v>0</v>
      </c>
      <c r="L136" s="31">
        <v>0</v>
      </c>
      <c r="M136" s="31">
        <v>0</v>
      </c>
      <c r="N136" s="31">
        <v>0</v>
      </c>
      <c r="O136" s="33">
        <f t="shared" ref="O136:O199" si="7">+N136+M136+L136+K136</f>
        <v>0</v>
      </c>
      <c r="P136" s="34" t="str">
        <f t="shared" ref="P136:P199" si="8">+IF(N136&gt;0,"120+",IF(M136&gt;0,"91-120",IF(L136&gt;0,"61-90",IF(K136&gt;0,"31-60","1-30"))))</f>
        <v>1-30</v>
      </c>
      <c r="Q136" s="35" t="str">
        <f>+VLOOKUP(B136,'[2]PORTAFOLIO JAN17'!$B$7:$T$4941,19,FALSE)</f>
        <v>MEXICO</v>
      </c>
      <c r="R136" s="31">
        <v>0</v>
      </c>
      <c r="S136" s="31">
        <v>0</v>
      </c>
      <c r="T136" s="31" t="s">
        <v>45</v>
      </c>
      <c r="U136" s="41" t="s">
        <v>46</v>
      </c>
      <c r="V136" s="42">
        <v>42647.9</v>
      </c>
      <c r="W136" s="43">
        <v>42647.9</v>
      </c>
      <c r="X136" s="38">
        <v>0</v>
      </c>
      <c r="Y136" s="38">
        <v>0</v>
      </c>
      <c r="Z136" s="38">
        <v>0</v>
      </c>
      <c r="AA136" s="38">
        <v>0</v>
      </c>
      <c r="AB136" s="38">
        <v>0</v>
      </c>
      <c r="AC136" s="38">
        <v>0</v>
      </c>
      <c r="AD136" s="38" t="s">
        <v>47</v>
      </c>
    </row>
    <row r="137" spans="1:30" s="27" customFormat="1" ht="15" customHeight="1" x14ac:dyDescent="0.25">
      <c r="A137" s="28" t="s">
        <v>39</v>
      </c>
      <c r="B137" s="28" t="s">
        <v>182</v>
      </c>
      <c r="C137" s="85">
        <v>42767</v>
      </c>
      <c r="D137" s="29">
        <f>+VLOOKUP(B137,'[2]HG-Mexico by Contract'!$B$8:$G$4512,6,FALSE)</f>
        <v>319934</v>
      </c>
      <c r="E137" s="29"/>
      <c r="F137" s="28" t="s">
        <v>77</v>
      </c>
      <c r="G137" s="28" t="s">
        <v>42</v>
      </c>
      <c r="H137" s="28" t="s">
        <v>44</v>
      </c>
      <c r="I137" s="31">
        <v>204386.8</v>
      </c>
      <c r="J137" s="32">
        <f t="shared" si="6"/>
        <v>204386.8</v>
      </c>
      <c r="K137" s="31">
        <v>0</v>
      </c>
      <c r="L137" s="31">
        <v>0</v>
      </c>
      <c r="M137" s="31">
        <v>0</v>
      </c>
      <c r="N137" s="31">
        <v>0</v>
      </c>
      <c r="O137" s="33">
        <f t="shared" si="7"/>
        <v>0</v>
      </c>
      <c r="P137" s="34" t="str">
        <f t="shared" si="8"/>
        <v>1-30</v>
      </c>
      <c r="Q137" s="35" t="str">
        <f>+VLOOKUP(B137,'[2]PORTAFOLIO JAN17'!$B$7:$T$4941,19,FALSE)</f>
        <v>MEXICO</v>
      </c>
      <c r="R137" s="31">
        <v>0</v>
      </c>
      <c r="S137" s="31">
        <v>0</v>
      </c>
      <c r="T137" s="31" t="s">
        <v>45</v>
      </c>
      <c r="U137" s="36" t="s">
        <v>46</v>
      </c>
      <c r="V137" s="37">
        <v>204386.8</v>
      </c>
      <c r="W137" s="38">
        <v>204386.8</v>
      </c>
      <c r="X137" s="38">
        <v>0</v>
      </c>
      <c r="Y137" s="38">
        <v>0</v>
      </c>
      <c r="Z137" s="38">
        <v>0</v>
      </c>
      <c r="AA137" s="38">
        <v>0</v>
      </c>
      <c r="AB137" s="38">
        <v>0</v>
      </c>
      <c r="AC137" s="38">
        <v>0</v>
      </c>
      <c r="AD137" s="38" t="s">
        <v>47</v>
      </c>
    </row>
    <row r="138" spans="1:30" s="27" customFormat="1" ht="15" customHeight="1" x14ac:dyDescent="0.25">
      <c r="A138" s="39" t="s">
        <v>39</v>
      </c>
      <c r="B138" s="39" t="s">
        <v>183</v>
      </c>
      <c r="C138" s="86">
        <v>42767</v>
      </c>
      <c r="D138" s="29">
        <f>+VLOOKUP(B138,'[2]HG-Mexico by Contract'!$B$8:$G$4512,6,FALSE)</f>
        <v>319934</v>
      </c>
      <c r="E138" s="29"/>
      <c r="F138" s="39" t="s">
        <v>77</v>
      </c>
      <c r="G138" s="39" t="s">
        <v>42</v>
      </c>
      <c r="H138" s="39" t="s">
        <v>44</v>
      </c>
      <c r="I138" s="40">
        <v>25328.91</v>
      </c>
      <c r="J138" s="32">
        <f t="shared" si="6"/>
        <v>25328.91</v>
      </c>
      <c r="K138" s="31">
        <v>0</v>
      </c>
      <c r="L138" s="31">
        <v>0</v>
      </c>
      <c r="M138" s="31">
        <v>0</v>
      </c>
      <c r="N138" s="31">
        <v>0</v>
      </c>
      <c r="O138" s="33">
        <f t="shared" si="7"/>
        <v>0</v>
      </c>
      <c r="P138" s="34" t="str">
        <f t="shared" si="8"/>
        <v>1-30</v>
      </c>
      <c r="Q138" s="35" t="str">
        <f>+VLOOKUP(B138,'[2]PORTAFOLIO JAN17'!$B$7:$T$4941,19,FALSE)</f>
        <v>MEXICO</v>
      </c>
      <c r="R138" s="31">
        <v>0</v>
      </c>
      <c r="S138" s="31">
        <v>0</v>
      </c>
      <c r="T138" s="31" t="s">
        <v>45</v>
      </c>
      <c r="U138" s="41" t="s">
        <v>46</v>
      </c>
      <c r="V138" s="42">
        <v>25328.91</v>
      </c>
      <c r="W138" s="43">
        <v>25328.91</v>
      </c>
      <c r="X138" s="38">
        <v>0</v>
      </c>
      <c r="Y138" s="38">
        <v>0</v>
      </c>
      <c r="Z138" s="38">
        <v>0</v>
      </c>
      <c r="AA138" s="38">
        <v>0</v>
      </c>
      <c r="AB138" s="38">
        <v>0</v>
      </c>
      <c r="AC138" s="38">
        <v>0</v>
      </c>
      <c r="AD138" s="38" t="s">
        <v>47</v>
      </c>
    </row>
    <row r="139" spans="1:30" s="27" customFormat="1" ht="15" customHeight="1" x14ac:dyDescent="0.25">
      <c r="A139" s="28" t="s">
        <v>39</v>
      </c>
      <c r="B139" s="28" t="s">
        <v>184</v>
      </c>
      <c r="C139" s="85">
        <v>42767</v>
      </c>
      <c r="D139" s="29">
        <f>+VLOOKUP(B139,'[2]HG-Mexico by Contract'!$B$8:$G$4512,6,FALSE)</f>
        <v>319934</v>
      </c>
      <c r="E139" s="29"/>
      <c r="F139" s="28" t="s">
        <v>77</v>
      </c>
      <c r="G139" s="28" t="s">
        <v>42</v>
      </c>
      <c r="H139" s="28" t="s">
        <v>44</v>
      </c>
      <c r="I139" s="31">
        <v>162574.5</v>
      </c>
      <c r="J139" s="32">
        <f t="shared" si="6"/>
        <v>162574.5</v>
      </c>
      <c r="K139" s="31">
        <v>0</v>
      </c>
      <c r="L139" s="31">
        <v>0</v>
      </c>
      <c r="M139" s="31">
        <v>0</v>
      </c>
      <c r="N139" s="31">
        <v>0</v>
      </c>
      <c r="O139" s="33">
        <f t="shared" si="7"/>
        <v>0</v>
      </c>
      <c r="P139" s="34" t="str">
        <f t="shared" si="8"/>
        <v>1-30</v>
      </c>
      <c r="Q139" s="35" t="str">
        <f>+VLOOKUP(B139,'[2]PORTAFOLIO JAN17'!$B$7:$T$4941,19,FALSE)</f>
        <v>MEXICO</v>
      </c>
      <c r="R139" s="31">
        <v>0</v>
      </c>
      <c r="S139" s="31">
        <v>0</v>
      </c>
      <c r="T139" s="31" t="s">
        <v>45</v>
      </c>
      <c r="U139" s="36" t="s">
        <v>46</v>
      </c>
      <c r="V139" s="37">
        <v>162574.5</v>
      </c>
      <c r="W139" s="38">
        <v>162574.5</v>
      </c>
      <c r="X139" s="38">
        <v>0</v>
      </c>
      <c r="Y139" s="38">
        <v>0</v>
      </c>
      <c r="Z139" s="38">
        <v>0</v>
      </c>
      <c r="AA139" s="38">
        <v>0</v>
      </c>
      <c r="AB139" s="38">
        <v>0</v>
      </c>
      <c r="AC139" s="38">
        <v>0</v>
      </c>
      <c r="AD139" s="38" t="s">
        <v>47</v>
      </c>
    </row>
    <row r="140" spans="1:30" s="27" customFormat="1" ht="15" customHeight="1" x14ac:dyDescent="0.25">
      <c r="A140" s="39" t="s">
        <v>39</v>
      </c>
      <c r="B140" s="39" t="s">
        <v>185</v>
      </c>
      <c r="C140" s="86">
        <v>42767</v>
      </c>
      <c r="D140" s="29">
        <f>+VLOOKUP(B140,'[2]HG-Mexico by Contract'!$B$8:$G$4512,6,FALSE)</f>
        <v>319934</v>
      </c>
      <c r="E140" s="29"/>
      <c r="F140" s="39" t="s">
        <v>77</v>
      </c>
      <c r="G140" s="39" t="s">
        <v>42</v>
      </c>
      <c r="H140" s="39" t="s">
        <v>44</v>
      </c>
      <c r="I140" s="40">
        <v>116505.85</v>
      </c>
      <c r="J140" s="32">
        <f t="shared" si="6"/>
        <v>116505.85</v>
      </c>
      <c r="K140" s="31">
        <v>0</v>
      </c>
      <c r="L140" s="31">
        <v>0</v>
      </c>
      <c r="M140" s="31">
        <v>0</v>
      </c>
      <c r="N140" s="31">
        <v>0</v>
      </c>
      <c r="O140" s="33">
        <f t="shared" si="7"/>
        <v>0</v>
      </c>
      <c r="P140" s="34" t="str">
        <f t="shared" si="8"/>
        <v>1-30</v>
      </c>
      <c r="Q140" s="35" t="str">
        <f>+VLOOKUP(B140,'[2]PORTAFOLIO JAN17'!$B$7:$T$4941,19,FALSE)</f>
        <v>MEXICO</v>
      </c>
      <c r="R140" s="31">
        <v>0</v>
      </c>
      <c r="S140" s="31">
        <v>0</v>
      </c>
      <c r="T140" s="31" t="s">
        <v>45</v>
      </c>
      <c r="U140" s="41" t="s">
        <v>46</v>
      </c>
      <c r="V140" s="42">
        <v>116505.85</v>
      </c>
      <c r="W140" s="43">
        <v>116505.85</v>
      </c>
      <c r="X140" s="38">
        <v>0</v>
      </c>
      <c r="Y140" s="38">
        <v>0</v>
      </c>
      <c r="Z140" s="38">
        <v>0</v>
      </c>
      <c r="AA140" s="38">
        <v>0</v>
      </c>
      <c r="AB140" s="38">
        <v>0</v>
      </c>
      <c r="AC140" s="38">
        <v>0</v>
      </c>
      <c r="AD140" s="38" t="s">
        <v>47</v>
      </c>
    </row>
    <row r="141" spans="1:30" s="27" customFormat="1" ht="15" customHeight="1" x14ac:dyDescent="0.25">
      <c r="A141" s="28" t="s">
        <v>39</v>
      </c>
      <c r="B141" s="28" t="s">
        <v>186</v>
      </c>
      <c r="C141" s="85">
        <v>42767</v>
      </c>
      <c r="D141" s="29">
        <f>+VLOOKUP(B141,'[2]HG-Mexico by Contract'!$B$8:$G$4512,6,FALSE)</f>
        <v>319934</v>
      </c>
      <c r="E141" s="29"/>
      <c r="F141" s="28" t="s">
        <v>77</v>
      </c>
      <c r="G141" s="28" t="s">
        <v>42</v>
      </c>
      <c r="H141" s="28" t="s">
        <v>44</v>
      </c>
      <c r="I141" s="31">
        <v>27961.86</v>
      </c>
      <c r="J141" s="32">
        <f t="shared" si="6"/>
        <v>27961.86</v>
      </c>
      <c r="K141" s="31">
        <v>0</v>
      </c>
      <c r="L141" s="31">
        <v>0</v>
      </c>
      <c r="M141" s="31">
        <v>0</v>
      </c>
      <c r="N141" s="31">
        <v>0</v>
      </c>
      <c r="O141" s="33">
        <f t="shared" si="7"/>
        <v>0</v>
      </c>
      <c r="P141" s="34" t="str">
        <f t="shared" si="8"/>
        <v>1-30</v>
      </c>
      <c r="Q141" s="35" t="str">
        <f>+VLOOKUP(B141,'[2]PORTAFOLIO JAN17'!$B$7:$T$4941,19,FALSE)</f>
        <v>MEXICO</v>
      </c>
      <c r="R141" s="31">
        <v>0</v>
      </c>
      <c r="S141" s="31">
        <v>0</v>
      </c>
      <c r="T141" s="31" t="s">
        <v>45</v>
      </c>
      <c r="U141" s="36" t="s">
        <v>46</v>
      </c>
      <c r="V141" s="37">
        <v>27961.86</v>
      </c>
      <c r="W141" s="38">
        <v>27961.86</v>
      </c>
      <c r="X141" s="38">
        <v>0</v>
      </c>
      <c r="Y141" s="38">
        <v>0</v>
      </c>
      <c r="Z141" s="38">
        <v>0</v>
      </c>
      <c r="AA141" s="38">
        <v>0</v>
      </c>
      <c r="AB141" s="38">
        <v>0</v>
      </c>
      <c r="AC141" s="38">
        <v>0</v>
      </c>
      <c r="AD141" s="38" t="s">
        <v>47</v>
      </c>
    </row>
    <row r="142" spans="1:30" s="27" customFormat="1" ht="15" customHeight="1" x14ac:dyDescent="0.25">
      <c r="A142" s="39" t="s">
        <v>39</v>
      </c>
      <c r="B142" s="39" t="s">
        <v>187</v>
      </c>
      <c r="C142" s="86">
        <v>42767</v>
      </c>
      <c r="D142" s="29">
        <f>+VLOOKUP(B142,'[2]HG-Mexico by Contract'!$B$8:$G$4512,6,FALSE)</f>
        <v>319934</v>
      </c>
      <c r="E142" s="29"/>
      <c r="F142" s="39" t="s">
        <v>77</v>
      </c>
      <c r="G142" s="39" t="s">
        <v>42</v>
      </c>
      <c r="H142" s="39" t="s">
        <v>44</v>
      </c>
      <c r="I142" s="40">
        <v>144757.92000000001</v>
      </c>
      <c r="J142" s="32">
        <f t="shared" si="6"/>
        <v>144757.92000000001</v>
      </c>
      <c r="K142" s="31">
        <v>0</v>
      </c>
      <c r="L142" s="31">
        <v>0</v>
      </c>
      <c r="M142" s="31">
        <v>0</v>
      </c>
      <c r="N142" s="31">
        <v>0</v>
      </c>
      <c r="O142" s="33">
        <f t="shared" si="7"/>
        <v>0</v>
      </c>
      <c r="P142" s="34" t="str">
        <f t="shared" si="8"/>
        <v>1-30</v>
      </c>
      <c r="Q142" s="35" t="str">
        <f>+VLOOKUP(B142,'[2]PORTAFOLIO JAN17'!$B$7:$T$4941,19,FALSE)</f>
        <v>MEXICO</v>
      </c>
      <c r="R142" s="31">
        <v>0</v>
      </c>
      <c r="S142" s="31">
        <v>0</v>
      </c>
      <c r="T142" s="31" t="s">
        <v>45</v>
      </c>
      <c r="U142" s="41" t="s">
        <v>46</v>
      </c>
      <c r="V142" s="42">
        <v>144757.92000000001</v>
      </c>
      <c r="W142" s="43">
        <v>144757.92000000001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 t="s">
        <v>47</v>
      </c>
    </row>
    <row r="143" spans="1:30" s="27" customFormat="1" ht="15" customHeight="1" x14ac:dyDescent="0.25">
      <c r="A143" s="28" t="s">
        <v>39</v>
      </c>
      <c r="B143" s="28" t="s">
        <v>188</v>
      </c>
      <c r="C143" s="85">
        <v>42767</v>
      </c>
      <c r="D143" s="29">
        <f>+VLOOKUP(B143,'[2]HG-Mexico by Contract'!$B$8:$G$4512,6,FALSE)</f>
        <v>319934</v>
      </c>
      <c r="E143" s="29"/>
      <c r="F143" s="28" t="s">
        <v>77</v>
      </c>
      <c r="G143" s="28" t="s">
        <v>42</v>
      </c>
      <c r="H143" s="28" t="s">
        <v>44</v>
      </c>
      <c r="I143" s="31">
        <v>52624.480000000003</v>
      </c>
      <c r="J143" s="32">
        <f t="shared" si="6"/>
        <v>52624.480000000003</v>
      </c>
      <c r="K143" s="31">
        <v>0</v>
      </c>
      <c r="L143" s="31">
        <v>0</v>
      </c>
      <c r="M143" s="31">
        <v>0</v>
      </c>
      <c r="N143" s="31">
        <v>0</v>
      </c>
      <c r="O143" s="33">
        <f t="shared" si="7"/>
        <v>0</v>
      </c>
      <c r="P143" s="34" t="str">
        <f t="shared" si="8"/>
        <v>1-30</v>
      </c>
      <c r="Q143" s="35" t="str">
        <f>+VLOOKUP(B143,'[2]PORTAFOLIO JAN17'!$B$7:$T$4941,19,FALSE)</f>
        <v>MEXICO</v>
      </c>
      <c r="R143" s="31">
        <v>0</v>
      </c>
      <c r="S143" s="31">
        <v>0</v>
      </c>
      <c r="T143" s="31" t="s">
        <v>45</v>
      </c>
      <c r="U143" s="36" t="s">
        <v>46</v>
      </c>
      <c r="V143" s="37">
        <v>52624.480000000003</v>
      </c>
      <c r="W143" s="38">
        <v>52624.480000000003</v>
      </c>
      <c r="X143" s="38">
        <v>0</v>
      </c>
      <c r="Y143" s="38">
        <v>0</v>
      </c>
      <c r="Z143" s="38">
        <v>0</v>
      </c>
      <c r="AA143" s="38">
        <v>0</v>
      </c>
      <c r="AB143" s="38">
        <v>0</v>
      </c>
      <c r="AC143" s="38">
        <v>0</v>
      </c>
      <c r="AD143" s="38" t="s">
        <v>47</v>
      </c>
    </row>
    <row r="144" spans="1:30" s="27" customFormat="1" ht="15" customHeight="1" x14ac:dyDescent="0.25">
      <c r="A144" s="39" t="s">
        <v>39</v>
      </c>
      <c r="B144" s="39" t="s">
        <v>189</v>
      </c>
      <c r="C144" s="86">
        <v>42767</v>
      </c>
      <c r="D144" s="29">
        <f>+VLOOKUP(B144,'[2]HG-Mexico by Contract'!$B$8:$G$4512,6,FALSE)</f>
        <v>319934</v>
      </c>
      <c r="E144" s="29"/>
      <c r="F144" s="39" t="s">
        <v>77</v>
      </c>
      <c r="G144" s="39" t="s">
        <v>42</v>
      </c>
      <c r="H144" s="39" t="s">
        <v>44</v>
      </c>
      <c r="I144" s="40">
        <v>93558.48</v>
      </c>
      <c r="J144" s="32">
        <f t="shared" si="6"/>
        <v>93558.48</v>
      </c>
      <c r="K144" s="31">
        <v>0</v>
      </c>
      <c r="L144" s="31">
        <v>0</v>
      </c>
      <c r="M144" s="31">
        <v>0</v>
      </c>
      <c r="N144" s="31">
        <v>0</v>
      </c>
      <c r="O144" s="33">
        <f t="shared" si="7"/>
        <v>0</v>
      </c>
      <c r="P144" s="34" t="str">
        <f t="shared" si="8"/>
        <v>1-30</v>
      </c>
      <c r="Q144" s="35" t="str">
        <f>+VLOOKUP(B144,'[2]PORTAFOLIO JAN17'!$B$7:$T$4941,19,FALSE)</f>
        <v>MEXICO</v>
      </c>
      <c r="R144" s="31">
        <v>0</v>
      </c>
      <c r="S144" s="31">
        <v>0</v>
      </c>
      <c r="T144" s="31" t="s">
        <v>45</v>
      </c>
      <c r="U144" s="41" t="s">
        <v>46</v>
      </c>
      <c r="V144" s="42">
        <v>93558.48</v>
      </c>
      <c r="W144" s="43">
        <v>93558.48</v>
      </c>
      <c r="X144" s="38">
        <v>0</v>
      </c>
      <c r="Y144" s="38">
        <v>0</v>
      </c>
      <c r="Z144" s="38">
        <v>0</v>
      </c>
      <c r="AA144" s="38">
        <v>0</v>
      </c>
      <c r="AB144" s="38">
        <v>0</v>
      </c>
      <c r="AC144" s="38">
        <v>0</v>
      </c>
      <c r="AD144" s="38" t="s">
        <v>47</v>
      </c>
    </row>
    <row r="145" spans="1:30" s="27" customFormat="1" ht="15" customHeight="1" x14ac:dyDescent="0.25">
      <c r="A145" s="28" t="s">
        <v>39</v>
      </c>
      <c r="B145" s="28" t="s">
        <v>190</v>
      </c>
      <c r="C145" s="85">
        <v>42767</v>
      </c>
      <c r="D145" s="29">
        <f>+VLOOKUP(B145,'[2]HG-Mexico by Contract'!$B$8:$G$4512,6,FALSE)</f>
        <v>319934</v>
      </c>
      <c r="E145" s="29"/>
      <c r="F145" s="28" t="s">
        <v>77</v>
      </c>
      <c r="G145" s="28" t="s">
        <v>42</v>
      </c>
      <c r="H145" s="28" t="s">
        <v>44</v>
      </c>
      <c r="I145" s="31">
        <v>9157.48</v>
      </c>
      <c r="J145" s="32">
        <f t="shared" si="6"/>
        <v>9157.48</v>
      </c>
      <c r="K145" s="31">
        <v>0</v>
      </c>
      <c r="L145" s="31">
        <v>0</v>
      </c>
      <c r="M145" s="31">
        <v>0</v>
      </c>
      <c r="N145" s="31">
        <v>0</v>
      </c>
      <c r="O145" s="33">
        <f t="shared" si="7"/>
        <v>0</v>
      </c>
      <c r="P145" s="34" t="str">
        <f t="shared" si="8"/>
        <v>1-30</v>
      </c>
      <c r="Q145" s="35" t="str">
        <f>+VLOOKUP(B145,'[2]PORTAFOLIO JAN17'!$B$7:$T$4941,19,FALSE)</f>
        <v>MEXICO</v>
      </c>
      <c r="R145" s="31">
        <v>0</v>
      </c>
      <c r="S145" s="31">
        <v>0</v>
      </c>
      <c r="T145" s="31" t="s">
        <v>45</v>
      </c>
      <c r="U145" s="36" t="s">
        <v>46</v>
      </c>
      <c r="V145" s="37">
        <v>9157.48</v>
      </c>
      <c r="W145" s="38">
        <v>9157.48</v>
      </c>
      <c r="X145" s="38">
        <v>0</v>
      </c>
      <c r="Y145" s="38">
        <v>0</v>
      </c>
      <c r="Z145" s="38">
        <v>0</v>
      </c>
      <c r="AA145" s="38">
        <v>0</v>
      </c>
      <c r="AB145" s="38">
        <v>0</v>
      </c>
      <c r="AC145" s="38">
        <v>0</v>
      </c>
      <c r="AD145" s="38" t="s">
        <v>47</v>
      </c>
    </row>
    <row r="146" spans="1:30" s="27" customFormat="1" ht="15" customHeight="1" x14ac:dyDescent="0.25">
      <c r="A146" s="39" t="s">
        <v>39</v>
      </c>
      <c r="B146" s="39" t="s">
        <v>191</v>
      </c>
      <c r="C146" s="86">
        <v>42767</v>
      </c>
      <c r="D146" s="29">
        <f>+VLOOKUP(B146,'[2]HG-Mexico by Contract'!$B$8:$G$4512,6,FALSE)</f>
        <v>319934</v>
      </c>
      <c r="E146" s="29"/>
      <c r="F146" s="39" t="s">
        <v>77</v>
      </c>
      <c r="G146" s="39" t="s">
        <v>42</v>
      </c>
      <c r="H146" s="39" t="s">
        <v>44</v>
      </c>
      <c r="I146" s="40">
        <v>93808.66</v>
      </c>
      <c r="J146" s="32">
        <f t="shared" si="6"/>
        <v>93808.66</v>
      </c>
      <c r="K146" s="31">
        <v>0</v>
      </c>
      <c r="L146" s="31">
        <v>0</v>
      </c>
      <c r="M146" s="31">
        <v>0</v>
      </c>
      <c r="N146" s="31">
        <v>0</v>
      </c>
      <c r="O146" s="33">
        <f t="shared" si="7"/>
        <v>0</v>
      </c>
      <c r="P146" s="34" t="str">
        <f t="shared" si="8"/>
        <v>1-30</v>
      </c>
      <c r="Q146" s="35" t="str">
        <f>+VLOOKUP(B146,'[2]PORTAFOLIO JAN17'!$B$7:$T$4941,19,FALSE)</f>
        <v>MEXICO</v>
      </c>
      <c r="R146" s="31">
        <v>0</v>
      </c>
      <c r="S146" s="31">
        <v>0</v>
      </c>
      <c r="T146" s="31" t="s">
        <v>45</v>
      </c>
      <c r="U146" s="41" t="s">
        <v>46</v>
      </c>
      <c r="V146" s="42">
        <v>93808.66</v>
      </c>
      <c r="W146" s="43">
        <v>93808.66</v>
      </c>
      <c r="X146" s="38">
        <v>0</v>
      </c>
      <c r="Y146" s="38">
        <v>0</v>
      </c>
      <c r="Z146" s="38">
        <v>0</v>
      </c>
      <c r="AA146" s="38">
        <v>0</v>
      </c>
      <c r="AB146" s="38">
        <v>0</v>
      </c>
      <c r="AC146" s="38">
        <v>0</v>
      </c>
      <c r="AD146" s="38" t="s">
        <v>47</v>
      </c>
    </row>
    <row r="147" spans="1:30" s="27" customFormat="1" ht="15" customHeight="1" x14ac:dyDescent="0.25">
      <c r="A147" s="28" t="s">
        <v>39</v>
      </c>
      <c r="B147" s="28" t="s">
        <v>192</v>
      </c>
      <c r="C147" s="85">
        <v>42767</v>
      </c>
      <c r="D147" s="29">
        <f>+VLOOKUP(B147,'[2]HG-Mexico by Contract'!$B$8:$G$4512,6,FALSE)</f>
        <v>319934</v>
      </c>
      <c r="E147" s="29"/>
      <c r="F147" s="28" t="s">
        <v>77</v>
      </c>
      <c r="G147" s="28" t="s">
        <v>42</v>
      </c>
      <c r="H147" s="28" t="s">
        <v>44</v>
      </c>
      <c r="I147" s="31">
        <v>61107.28</v>
      </c>
      <c r="J147" s="32">
        <f t="shared" si="6"/>
        <v>61107.28</v>
      </c>
      <c r="K147" s="31">
        <v>0</v>
      </c>
      <c r="L147" s="31">
        <v>0</v>
      </c>
      <c r="M147" s="31">
        <v>0</v>
      </c>
      <c r="N147" s="31">
        <v>0</v>
      </c>
      <c r="O147" s="33">
        <f t="shared" si="7"/>
        <v>0</v>
      </c>
      <c r="P147" s="34" t="str">
        <f t="shared" si="8"/>
        <v>1-30</v>
      </c>
      <c r="Q147" s="35" t="str">
        <f>+VLOOKUP(B147,'[2]PORTAFOLIO JAN17'!$B$7:$T$4941,19,FALSE)</f>
        <v>MEXICO</v>
      </c>
      <c r="R147" s="31">
        <v>0</v>
      </c>
      <c r="S147" s="31">
        <v>0</v>
      </c>
      <c r="T147" s="31" t="s">
        <v>45</v>
      </c>
      <c r="U147" s="36" t="s">
        <v>46</v>
      </c>
      <c r="V147" s="37">
        <v>61107.28</v>
      </c>
      <c r="W147" s="38">
        <v>61107.28</v>
      </c>
      <c r="X147" s="38">
        <v>0</v>
      </c>
      <c r="Y147" s="38">
        <v>0</v>
      </c>
      <c r="Z147" s="38">
        <v>0</v>
      </c>
      <c r="AA147" s="38">
        <v>0</v>
      </c>
      <c r="AB147" s="38">
        <v>0</v>
      </c>
      <c r="AC147" s="38">
        <v>0</v>
      </c>
      <c r="AD147" s="38" t="s">
        <v>47</v>
      </c>
    </row>
    <row r="148" spans="1:30" s="27" customFormat="1" ht="15" customHeight="1" x14ac:dyDescent="0.25">
      <c r="A148" s="39" t="s">
        <v>39</v>
      </c>
      <c r="B148" s="39" t="s">
        <v>193</v>
      </c>
      <c r="C148" s="86">
        <v>42767</v>
      </c>
      <c r="D148" s="29">
        <f>+VLOOKUP(B148,'[2]HG-Mexico by Contract'!$B$8:$G$4512,6,FALSE)</f>
        <v>319934</v>
      </c>
      <c r="E148" s="29"/>
      <c r="F148" s="39" t="s">
        <v>77</v>
      </c>
      <c r="G148" s="39" t="s">
        <v>42</v>
      </c>
      <c r="H148" s="39" t="s">
        <v>44</v>
      </c>
      <c r="I148" s="40">
        <v>66555.100000000006</v>
      </c>
      <c r="J148" s="32">
        <f t="shared" si="6"/>
        <v>66555.100000000006</v>
      </c>
      <c r="K148" s="31">
        <v>0</v>
      </c>
      <c r="L148" s="31">
        <v>0</v>
      </c>
      <c r="M148" s="31">
        <v>0</v>
      </c>
      <c r="N148" s="31">
        <v>0</v>
      </c>
      <c r="O148" s="33">
        <f t="shared" si="7"/>
        <v>0</v>
      </c>
      <c r="P148" s="34" t="str">
        <f t="shared" si="8"/>
        <v>1-30</v>
      </c>
      <c r="Q148" s="35" t="str">
        <f>+VLOOKUP(B148,'[2]PORTAFOLIO JAN17'!$B$7:$T$4941,19,FALSE)</f>
        <v>MEXICO</v>
      </c>
      <c r="R148" s="31">
        <v>0</v>
      </c>
      <c r="S148" s="31">
        <v>0</v>
      </c>
      <c r="T148" s="31" t="s">
        <v>45</v>
      </c>
      <c r="U148" s="41" t="s">
        <v>46</v>
      </c>
      <c r="V148" s="42">
        <v>66555.100000000006</v>
      </c>
      <c r="W148" s="43">
        <v>66555.100000000006</v>
      </c>
      <c r="X148" s="38">
        <v>0</v>
      </c>
      <c r="Y148" s="38">
        <v>0</v>
      </c>
      <c r="Z148" s="38">
        <v>0</v>
      </c>
      <c r="AA148" s="38">
        <v>0</v>
      </c>
      <c r="AB148" s="38">
        <v>0</v>
      </c>
      <c r="AC148" s="38">
        <v>0</v>
      </c>
      <c r="AD148" s="38" t="s">
        <v>47</v>
      </c>
    </row>
    <row r="149" spans="1:30" s="27" customFormat="1" ht="15" customHeight="1" x14ac:dyDescent="0.25">
      <c r="A149" s="28" t="s">
        <v>39</v>
      </c>
      <c r="B149" s="28" t="s">
        <v>194</v>
      </c>
      <c r="C149" s="85">
        <v>42767</v>
      </c>
      <c r="D149" s="29">
        <f>+VLOOKUP(B149,'[2]HG-Mexico by Contract'!$B$8:$G$4512,6,FALSE)</f>
        <v>317994</v>
      </c>
      <c r="E149" s="29"/>
      <c r="F149" s="28" t="s">
        <v>41</v>
      </c>
      <c r="G149" s="28" t="s">
        <v>42</v>
      </c>
      <c r="H149" s="28" t="s">
        <v>44</v>
      </c>
      <c r="I149" s="31">
        <v>34437.14</v>
      </c>
      <c r="J149" s="32">
        <f t="shared" si="6"/>
        <v>34437.14</v>
      </c>
      <c r="K149" s="31">
        <v>0</v>
      </c>
      <c r="L149" s="31">
        <v>0</v>
      </c>
      <c r="M149" s="31">
        <v>0</v>
      </c>
      <c r="N149" s="31">
        <v>0</v>
      </c>
      <c r="O149" s="33">
        <f t="shared" si="7"/>
        <v>0</v>
      </c>
      <c r="P149" s="34" t="str">
        <f t="shared" si="8"/>
        <v>1-30</v>
      </c>
      <c r="Q149" s="35" t="str">
        <f>+VLOOKUP(B149,'[2]PORTAFOLIO JAN17'!$B$7:$T$4941,19,FALSE)</f>
        <v>REPUBLICA DOMINICANA</v>
      </c>
      <c r="R149" s="31">
        <v>0</v>
      </c>
      <c r="S149" s="31">
        <v>0</v>
      </c>
      <c r="T149" s="31" t="s">
        <v>45</v>
      </c>
      <c r="U149" s="36" t="s">
        <v>46</v>
      </c>
      <c r="V149" s="37">
        <v>34437.14</v>
      </c>
      <c r="W149" s="38">
        <v>34437.14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 t="s">
        <v>47</v>
      </c>
    </row>
    <row r="150" spans="1:30" s="27" customFormat="1" ht="15" customHeight="1" x14ac:dyDescent="0.25">
      <c r="A150" s="39" t="s">
        <v>39</v>
      </c>
      <c r="B150" s="39" t="s">
        <v>195</v>
      </c>
      <c r="C150" s="86">
        <v>42767</v>
      </c>
      <c r="D150" s="29">
        <f>+VLOOKUP(B150,'[2]HG-Mexico by Contract'!$B$8:$G$4512,6,FALSE)</f>
        <v>312332</v>
      </c>
      <c r="E150" s="29"/>
      <c r="F150" s="39" t="s">
        <v>41</v>
      </c>
      <c r="G150" s="39" t="s">
        <v>42</v>
      </c>
      <c r="H150" s="39" t="s">
        <v>63</v>
      </c>
      <c r="I150" s="40">
        <v>437480.48</v>
      </c>
      <c r="J150" s="32">
        <f t="shared" si="6"/>
        <v>21974.644512821604</v>
      </c>
      <c r="K150" s="31">
        <v>437480.48</v>
      </c>
      <c r="L150" s="31">
        <v>0</v>
      </c>
      <c r="M150" s="31">
        <v>0</v>
      </c>
      <c r="N150" s="31">
        <v>0</v>
      </c>
      <c r="O150" s="33">
        <f t="shared" si="7"/>
        <v>437480.48</v>
      </c>
      <c r="P150" s="34" t="str">
        <f t="shared" si="8"/>
        <v>31-60</v>
      </c>
      <c r="Q150" s="35" t="str">
        <f>+VLOOKUP(B150,'[2]PORTAFOLIO JAN17'!$B$7:$T$4941,19,FALSE)</f>
        <v>MEXICO</v>
      </c>
      <c r="R150" s="31">
        <v>0</v>
      </c>
      <c r="S150" s="31">
        <v>0</v>
      </c>
      <c r="T150" s="31" t="s">
        <v>45</v>
      </c>
      <c r="U150" s="41" t="s">
        <v>64</v>
      </c>
      <c r="V150" s="42">
        <v>21974.644510400001</v>
      </c>
      <c r="W150" s="43">
        <v>0</v>
      </c>
      <c r="X150" s="38">
        <v>21974.644510400001</v>
      </c>
      <c r="Y150" s="38">
        <v>0</v>
      </c>
      <c r="Z150" s="38">
        <v>0</v>
      </c>
      <c r="AA150" s="38">
        <v>0</v>
      </c>
      <c r="AB150" s="38">
        <v>0</v>
      </c>
      <c r="AC150" s="38">
        <v>0</v>
      </c>
      <c r="AD150" s="38" t="s">
        <v>47</v>
      </c>
    </row>
    <row r="151" spans="1:30" s="27" customFormat="1" ht="15" customHeight="1" x14ac:dyDescent="0.25">
      <c r="A151" s="28" t="s">
        <v>39</v>
      </c>
      <c r="B151" s="28" t="s">
        <v>196</v>
      </c>
      <c r="C151" s="85">
        <v>42767</v>
      </c>
      <c r="D151" s="29">
        <f>+VLOOKUP(B151,'[2]HG-Mexico by Contract'!$B$8:$G$4512,6,FALSE)</f>
        <v>311144</v>
      </c>
      <c r="E151" s="29"/>
      <c r="F151" s="28" t="s">
        <v>41</v>
      </c>
      <c r="G151" s="28" t="s">
        <v>42</v>
      </c>
      <c r="H151" s="28" t="s">
        <v>44</v>
      </c>
      <c r="I151" s="31">
        <v>1912295.2</v>
      </c>
      <c r="J151" s="32">
        <f t="shared" si="6"/>
        <v>1912295.2</v>
      </c>
      <c r="K151" s="31">
        <v>0</v>
      </c>
      <c r="L151" s="31">
        <v>0</v>
      </c>
      <c r="M151" s="31">
        <v>0</v>
      </c>
      <c r="N151" s="31">
        <v>0</v>
      </c>
      <c r="O151" s="33">
        <f t="shared" si="7"/>
        <v>0</v>
      </c>
      <c r="P151" s="34" t="str">
        <f t="shared" si="8"/>
        <v>1-30</v>
      </c>
      <c r="Q151" s="35" t="str">
        <f>+VLOOKUP(B151,'[2]PORTAFOLIO JAN17'!$B$7:$T$4941,19,FALSE)</f>
        <v>HONDURAS</v>
      </c>
      <c r="R151" s="31">
        <v>0</v>
      </c>
      <c r="S151" s="31">
        <v>0</v>
      </c>
      <c r="T151" s="31" t="s">
        <v>45</v>
      </c>
      <c r="U151" s="36" t="s">
        <v>46</v>
      </c>
      <c r="V151" s="37">
        <v>1912295.2</v>
      </c>
      <c r="W151" s="38">
        <v>1912295.2</v>
      </c>
      <c r="X151" s="38">
        <v>0</v>
      </c>
      <c r="Y151" s="38">
        <v>0</v>
      </c>
      <c r="Z151" s="38">
        <v>0</v>
      </c>
      <c r="AA151" s="38">
        <v>0</v>
      </c>
      <c r="AB151" s="38">
        <v>0</v>
      </c>
      <c r="AC151" s="38">
        <v>0</v>
      </c>
      <c r="AD151" s="38" t="s">
        <v>47</v>
      </c>
    </row>
    <row r="152" spans="1:30" s="27" customFormat="1" ht="15" customHeight="1" x14ac:dyDescent="0.25">
      <c r="A152" s="39" t="s">
        <v>39</v>
      </c>
      <c r="B152" s="39" t="s">
        <v>197</v>
      </c>
      <c r="C152" s="86">
        <v>42767</v>
      </c>
      <c r="D152" s="29">
        <f>+VLOOKUP(B152,'[2]HG-Mexico by Contract'!$B$8:$G$4512,6,FALSE)</f>
        <v>314395</v>
      </c>
      <c r="E152" s="29"/>
      <c r="F152" s="39" t="s">
        <v>41</v>
      </c>
      <c r="G152" s="39" t="s">
        <v>42</v>
      </c>
      <c r="H152" s="39" t="s">
        <v>44</v>
      </c>
      <c r="I152" s="40">
        <v>55968.57</v>
      </c>
      <c r="J152" s="32">
        <f t="shared" si="6"/>
        <v>55968.57</v>
      </c>
      <c r="K152" s="31">
        <v>0</v>
      </c>
      <c r="L152" s="31">
        <v>0</v>
      </c>
      <c r="M152" s="31">
        <v>0</v>
      </c>
      <c r="N152" s="31">
        <v>0</v>
      </c>
      <c r="O152" s="33">
        <f t="shared" si="7"/>
        <v>0</v>
      </c>
      <c r="P152" s="34" t="str">
        <f t="shared" si="8"/>
        <v>1-30</v>
      </c>
      <c r="Q152" s="35" t="str">
        <f>+VLOOKUP(B152,'[2]PORTAFOLIO JAN17'!$B$7:$T$4941,19,FALSE)</f>
        <v>REPUBLICA DOMINICANA</v>
      </c>
      <c r="R152" s="31">
        <v>0</v>
      </c>
      <c r="S152" s="31">
        <v>0</v>
      </c>
      <c r="T152" s="31" t="s">
        <v>45</v>
      </c>
      <c r="U152" s="41" t="s">
        <v>46</v>
      </c>
      <c r="V152" s="42">
        <v>55968.57</v>
      </c>
      <c r="W152" s="43">
        <v>55968.57</v>
      </c>
      <c r="X152" s="38">
        <v>0</v>
      </c>
      <c r="Y152" s="38">
        <v>0</v>
      </c>
      <c r="Z152" s="38">
        <v>0</v>
      </c>
      <c r="AA152" s="38">
        <v>0</v>
      </c>
      <c r="AB152" s="38">
        <v>0</v>
      </c>
      <c r="AC152" s="38">
        <v>0</v>
      </c>
      <c r="AD152" s="38" t="s">
        <v>47</v>
      </c>
    </row>
    <row r="153" spans="1:30" s="27" customFormat="1" ht="15" customHeight="1" x14ac:dyDescent="0.25">
      <c r="A153" s="28" t="s">
        <v>39</v>
      </c>
      <c r="B153" s="28" t="s">
        <v>198</v>
      </c>
      <c r="C153" s="85">
        <v>42767</v>
      </c>
      <c r="D153" s="29">
        <f>+VLOOKUP(B153,'[2]HG-Mexico by Contract'!$B$8:$G$4512,6,FALSE)</f>
        <v>312089</v>
      </c>
      <c r="E153" s="29"/>
      <c r="F153" s="28" t="s">
        <v>41</v>
      </c>
      <c r="G153" s="28" t="s">
        <v>42</v>
      </c>
      <c r="H153" s="28" t="s">
        <v>44</v>
      </c>
      <c r="I153" s="31">
        <v>203894.9</v>
      </c>
      <c r="J153" s="32">
        <f t="shared" si="6"/>
        <v>203894.9</v>
      </c>
      <c r="K153" s="31">
        <v>0</v>
      </c>
      <c r="L153" s="31">
        <v>0</v>
      </c>
      <c r="M153" s="31">
        <v>0</v>
      </c>
      <c r="N153" s="31">
        <v>0</v>
      </c>
      <c r="O153" s="33">
        <f t="shared" si="7"/>
        <v>0</v>
      </c>
      <c r="P153" s="34" t="str">
        <f t="shared" si="8"/>
        <v>1-30</v>
      </c>
      <c r="Q153" s="35" t="str">
        <f>+VLOOKUP(B153,'[2]PORTAFOLIO JAN17'!$B$7:$T$4941,19,FALSE)</f>
        <v>REPUBLICA DOMINICANA</v>
      </c>
      <c r="R153" s="31">
        <v>0</v>
      </c>
      <c r="S153" s="31">
        <v>0</v>
      </c>
      <c r="T153" s="31" t="s">
        <v>45</v>
      </c>
      <c r="U153" s="36" t="s">
        <v>46</v>
      </c>
      <c r="V153" s="37">
        <v>203894.9</v>
      </c>
      <c r="W153" s="38">
        <v>203894.9</v>
      </c>
      <c r="X153" s="38">
        <v>0</v>
      </c>
      <c r="Y153" s="38">
        <v>0</v>
      </c>
      <c r="Z153" s="38">
        <v>0</v>
      </c>
      <c r="AA153" s="38">
        <v>0</v>
      </c>
      <c r="AB153" s="38">
        <v>0</v>
      </c>
      <c r="AC153" s="38">
        <v>0</v>
      </c>
      <c r="AD153" s="38" t="s">
        <v>47</v>
      </c>
    </row>
    <row r="154" spans="1:30" s="27" customFormat="1" ht="15" customHeight="1" x14ac:dyDescent="0.25">
      <c r="A154" s="39" t="s">
        <v>39</v>
      </c>
      <c r="B154" s="39" t="s">
        <v>199</v>
      </c>
      <c r="C154" s="86">
        <v>42767</v>
      </c>
      <c r="D154" s="29">
        <f>+VLOOKUP(B154,'[2]HG-Mexico by Contract'!$B$8:$G$4512,6,FALSE)</f>
        <v>308967</v>
      </c>
      <c r="E154" s="29"/>
      <c r="F154" s="39" t="s">
        <v>41</v>
      </c>
      <c r="G154" s="39" t="s">
        <v>42</v>
      </c>
      <c r="H154" s="39" t="s">
        <v>44</v>
      </c>
      <c r="I154" s="40">
        <v>86108.44</v>
      </c>
      <c r="J154" s="32">
        <f t="shared" si="6"/>
        <v>86108.44</v>
      </c>
      <c r="K154" s="31">
        <v>0</v>
      </c>
      <c r="L154" s="31">
        <v>0</v>
      </c>
      <c r="M154" s="31">
        <v>0</v>
      </c>
      <c r="N154" s="31">
        <v>86108.44</v>
      </c>
      <c r="O154" s="33">
        <f t="shared" si="7"/>
        <v>86108.44</v>
      </c>
      <c r="P154" s="34" t="str">
        <f t="shared" si="8"/>
        <v>120+</v>
      </c>
      <c r="Q154" s="35" t="str">
        <f>+VLOOKUP(B154,'[2]PORTAFOLIO JAN17'!$B$7:$T$4941,19,FALSE)</f>
        <v>REPUBLICA DOMINICANA</v>
      </c>
      <c r="R154" s="31">
        <v>0</v>
      </c>
      <c r="S154" s="31">
        <v>0</v>
      </c>
      <c r="T154" s="31">
        <v>86108.44</v>
      </c>
      <c r="U154" s="41" t="s">
        <v>46</v>
      </c>
      <c r="V154" s="42">
        <v>86108.44</v>
      </c>
      <c r="W154" s="43">
        <v>0</v>
      </c>
      <c r="X154" s="38">
        <v>0</v>
      </c>
      <c r="Y154" s="38">
        <v>0</v>
      </c>
      <c r="Z154" s="38">
        <v>0</v>
      </c>
      <c r="AA154" s="38">
        <v>86108.44</v>
      </c>
      <c r="AB154" s="38">
        <v>0</v>
      </c>
      <c r="AC154" s="38">
        <v>0</v>
      </c>
      <c r="AD154" s="38">
        <v>86108.44</v>
      </c>
    </row>
    <row r="155" spans="1:30" s="27" customFormat="1" ht="15" customHeight="1" x14ac:dyDescent="0.25">
      <c r="A155" s="28" t="s">
        <v>39</v>
      </c>
      <c r="B155" s="28" t="s">
        <v>200</v>
      </c>
      <c r="C155" s="85">
        <v>42767</v>
      </c>
      <c r="D155" s="29">
        <f>+VLOOKUP(B155,'[2]HG-Mexico by Contract'!$B$8:$G$4512,6,FALSE)</f>
        <v>308900</v>
      </c>
      <c r="E155" s="29"/>
      <c r="F155" s="28" t="s">
        <v>41</v>
      </c>
      <c r="G155" s="28" t="s">
        <v>42</v>
      </c>
      <c r="H155" s="28" t="s">
        <v>44</v>
      </c>
      <c r="I155" s="31">
        <v>181584.23</v>
      </c>
      <c r="J155" s="32">
        <f t="shared" si="6"/>
        <v>181584.23</v>
      </c>
      <c r="K155" s="31">
        <v>0</v>
      </c>
      <c r="L155" s="31">
        <v>0</v>
      </c>
      <c r="M155" s="31">
        <v>0</v>
      </c>
      <c r="N155" s="31">
        <v>0</v>
      </c>
      <c r="O155" s="33">
        <f t="shared" si="7"/>
        <v>0</v>
      </c>
      <c r="P155" s="34" t="str">
        <f t="shared" si="8"/>
        <v>1-30</v>
      </c>
      <c r="Q155" s="35" t="str">
        <f>+VLOOKUP(B155,'[2]PORTAFOLIO JAN17'!$B$7:$T$4941,19,FALSE)</f>
        <v>COSTA RICA</v>
      </c>
      <c r="R155" s="31">
        <v>0</v>
      </c>
      <c r="S155" s="31">
        <v>0</v>
      </c>
      <c r="T155" s="31" t="s">
        <v>45</v>
      </c>
      <c r="U155" s="36" t="s">
        <v>46</v>
      </c>
      <c r="V155" s="37">
        <v>181584.23</v>
      </c>
      <c r="W155" s="38">
        <v>181584.23</v>
      </c>
      <c r="X155" s="38">
        <v>0</v>
      </c>
      <c r="Y155" s="38">
        <v>0</v>
      </c>
      <c r="Z155" s="38">
        <v>0</v>
      </c>
      <c r="AA155" s="38">
        <v>0</v>
      </c>
      <c r="AB155" s="38">
        <v>0</v>
      </c>
      <c r="AC155" s="38">
        <v>0</v>
      </c>
      <c r="AD155" s="38" t="s">
        <v>47</v>
      </c>
    </row>
    <row r="156" spans="1:30" s="27" customFormat="1" ht="15" customHeight="1" x14ac:dyDescent="0.25">
      <c r="A156" s="39" t="s">
        <v>39</v>
      </c>
      <c r="B156" s="39" t="s">
        <v>201</v>
      </c>
      <c r="C156" s="86">
        <v>42767</v>
      </c>
      <c r="D156" s="29">
        <f>+VLOOKUP(B156,'[2]HG-Mexico by Contract'!$B$8:$G$4512,6,FALSE)</f>
        <v>308900</v>
      </c>
      <c r="E156" s="29"/>
      <c r="F156" s="39" t="s">
        <v>41</v>
      </c>
      <c r="G156" s="39" t="s">
        <v>42</v>
      </c>
      <c r="H156" s="39" t="s">
        <v>44</v>
      </c>
      <c r="I156" s="40">
        <v>63641.79</v>
      </c>
      <c r="J156" s="32">
        <f t="shared" si="6"/>
        <v>63641.79</v>
      </c>
      <c r="K156" s="31">
        <v>63641.79</v>
      </c>
      <c r="L156" s="31">
        <v>0</v>
      </c>
      <c r="M156" s="31">
        <v>0</v>
      </c>
      <c r="N156" s="31">
        <v>0</v>
      </c>
      <c r="O156" s="33">
        <f t="shared" si="7"/>
        <v>63641.79</v>
      </c>
      <c r="P156" s="34" t="str">
        <f t="shared" si="8"/>
        <v>31-60</v>
      </c>
      <c r="Q156" s="35" t="str">
        <f>+VLOOKUP(B156,'[2]PORTAFOLIO JAN17'!$B$7:$T$4941,19,FALSE)</f>
        <v>COSTA RICA</v>
      </c>
      <c r="R156" s="31">
        <v>0</v>
      </c>
      <c r="S156" s="31">
        <v>0</v>
      </c>
      <c r="T156" s="31" t="s">
        <v>45</v>
      </c>
      <c r="U156" s="41" t="s">
        <v>46</v>
      </c>
      <c r="V156" s="42">
        <v>63641.79</v>
      </c>
      <c r="W156" s="43">
        <v>0</v>
      </c>
      <c r="X156" s="38">
        <v>63641.79</v>
      </c>
      <c r="Y156" s="38">
        <v>0</v>
      </c>
      <c r="Z156" s="38">
        <v>0</v>
      </c>
      <c r="AA156" s="38">
        <v>0</v>
      </c>
      <c r="AB156" s="38">
        <v>0</v>
      </c>
      <c r="AC156" s="38">
        <v>0</v>
      </c>
      <c r="AD156" s="38" t="s">
        <v>47</v>
      </c>
    </row>
    <row r="157" spans="1:30" s="27" customFormat="1" ht="15" customHeight="1" x14ac:dyDescent="0.25">
      <c r="A157" s="28" t="s">
        <v>39</v>
      </c>
      <c r="B157" s="28" t="s">
        <v>202</v>
      </c>
      <c r="C157" s="85">
        <v>42767</v>
      </c>
      <c r="D157" s="29">
        <f>+VLOOKUP(B157,'[2]HG-Mexico by Contract'!$B$8:$G$4512,6,FALSE)</f>
        <v>317994</v>
      </c>
      <c r="E157" s="29"/>
      <c r="F157" s="28" t="s">
        <v>41</v>
      </c>
      <c r="G157" s="28" t="s">
        <v>42</v>
      </c>
      <c r="H157" s="28" t="s">
        <v>44</v>
      </c>
      <c r="I157" s="31">
        <v>125020.55</v>
      </c>
      <c r="J157" s="32">
        <f t="shared" si="6"/>
        <v>125020.55</v>
      </c>
      <c r="K157" s="31">
        <v>0</v>
      </c>
      <c r="L157" s="31">
        <v>0</v>
      </c>
      <c r="M157" s="31">
        <v>0</v>
      </c>
      <c r="N157" s="31">
        <v>0</v>
      </c>
      <c r="O157" s="33">
        <f t="shared" si="7"/>
        <v>0</v>
      </c>
      <c r="P157" s="34" t="str">
        <f t="shared" si="8"/>
        <v>1-30</v>
      </c>
      <c r="Q157" s="35" t="str">
        <f>+VLOOKUP(B157,'[2]PORTAFOLIO JAN17'!$B$7:$T$4941,19,FALSE)</f>
        <v>REPUBLICA DOMINICANA</v>
      </c>
      <c r="R157" s="31">
        <v>0</v>
      </c>
      <c r="S157" s="31">
        <v>0</v>
      </c>
      <c r="T157" s="31" t="s">
        <v>45</v>
      </c>
      <c r="U157" s="36" t="s">
        <v>46</v>
      </c>
      <c r="V157" s="37">
        <v>125020.55</v>
      </c>
      <c r="W157" s="38">
        <v>125020.55</v>
      </c>
      <c r="X157" s="38">
        <v>0</v>
      </c>
      <c r="Y157" s="38">
        <v>0</v>
      </c>
      <c r="Z157" s="38">
        <v>0</v>
      </c>
      <c r="AA157" s="38">
        <v>0</v>
      </c>
      <c r="AB157" s="38">
        <v>0</v>
      </c>
      <c r="AC157" s="38">
        <v>0</v>
      </c>
      <c r="AD157" s="38" t="s">
        <v>47</v>
      </c>
    </row>
    <row r="158" spans="1:30" s="27" customFormat="1" ht="15" customHeight="1" x14ac:dyDescent="0.25">
      <c r="A158" s="39" t="s">
        <v>39</v>
      </c>
      <c r="B158" s="39" t="s">
        <v>203</v>
      </c>
      <c r="C158" s="86">
        <v>42767</v>
      </c>
      <c r="D158" s="29">
        <f>+VLOOKUP(B158,'[2]HG-Mexico by Contract'!$B$8:$G$4512,6,FALSE)</f>
        <v>308900</v>
      </c>
      <c r="E158" s="29"/>
      <c r="F158" s="39" t="s">
        <v>41</v>
      </c>
      <c r="G158" s="39" t="s">
        <v>42</v>
      </c>
      <c r="H158" s="39" t="s">
        <v>44</v>
      </c>
      <c r="I158" s="40">
        <v>245803.05</v>
      </c>
      <c r="J158" s="32">
        <f t="shared" si="6"/>
        <v>245803.05</v>
      </c>
      <c r="K158" s="31">
        <v>0</v>
      </c>
      <c r="L158" s="31">
        <v>0</v>
      </c>
      <c r="M158" s="31">
        <v>0</v>
      </c>
      <c r="N158" s="31">
        <v>0</v>
      </c>
      <c r="O158" s="33">
        <f t="shared" si="7"/>
        <v>0</v>
      </c>
      <c r="P158" s="34" t="str">
        <f t="shared" si="8"/>
        <v>1-30</v>
      </c>
      <c r="Q158" s="35" t="str">
        <f>+VLOOKUP(B158,'[2]PORTAFOLIO JAN17'!$B$7:$T$4941,19,FALSE)</f>
        <v>COSTA RICA</v>
      </c>
      <c r="R158" s="31">
        <v>0</v>
      </c>
      <c r="S158" s="31">
        <v>0</v>
      </c>
      <c r="T158" s="31" t="s">
        <v>45</v>
      </c>
      <c r="U158" s="41" t="s">
        <v>46</v>
      </c>
      <c r="V158" s="42">
        <v>245803.05</v>
      </c>
      <c r="W158" s="43">
        <v>245803.05</v>
      </c>
      <c r="X158" s="38">
        <v>0</v>
      </c>
      <c r="Y158" s="38">
        <v>0</v>
      </c>
      <c r="Z158" s="38">
        <v>0</v>
      </c>
      <c r="AA158" s="38">
        <v>0</v>
      </c>
      <c r="AB158" s="38">
        <v>0</v>
      </c>
      <c r="AC158" s="38">
        <v>0</v>
      </c>
      <c r="AD158" s="38" t="s">
        <v>47</v>
      </c>
    </row>
    <row r="159" spans="1:30" s="27" customFormat="1" ht="15" customHeight="1" x14ac:dyDescent="0.25">
      <c r="A159" s="28" t="s">
        <v>39</v>
      </c>
      <c r="B159" s="28" t="s">
        <v>204</v>
      </c>
      <c r="C159" s="85">
        <v>42767</v>
      </c>
      <c r="D159" s="29">
        <f>+VLOOKUP(B159,'[2]HG-Mexico by Contract'!$B$8:$G$4512,6,FALSE)</f>
        <v>308900</v>
      </c>
      <c r="E159" s="29"/>
      <c r="F159" s="28" t="s">
        <v>41</v>
      </c>
      <c r="G159" s="28" t="s">
        <v>42</v>
      </c>
      <c r="H159" s="28" t="s">
        <v>44</v>
      </c>
      <c r="I159" s="31">
        <v>61030.05</v>
      </c>
      <c r="J159" s="32">
        <f t="shared" si="6"/>
        <v>61030.05</v>
      </c>
      <c r="K159" s="31">
        <v>0</v>
      </c>
      <c r="L159" s="31">
        <v>0</v>
      </c>
      <c r="M159" s="31">
        <v>0</v>
      </c>
      <c r="N159" s="31">
        <v>0</v>
      </c>
      <c r="O159" s="33">
        <f t="shared" si="7"/>
        <v>0</v>
      </c>
      <c r="P159" s="34" t="str">
        <f t="shared" si="8"/>
        <v>1-30</v>
      </c>
      <c r="Q159" s="35" t="str">
        <f>+VLOOKUP(B159,'[2]PORTAFOLIO JAN17'!$B$7:$T$4941,19,FALSE)</f>
        <v>COSTA RICA</v>
      </c>
      <c r="R159" s="31">
        <v>0</v>
      </c>
      <c r="S159" s="31">
        <v>0</v>
      </c>
      <c r="T159" s="31" t="s">
        <v>45</v>
      </c>
      <c r="U159" s="36" t="s">
        <v>46</v>
      </c>
      <c r="V159" s="37">
        <v>61030.05</v>
      </c>
      <c r="W159" s="38">
        <v>61030.05</v>
      </c>
      <c r="X159" s="38">
        <v>0</v>
      </c>
      <c r="Y159" s="38">
        <v>0</v>
      </c>
      <c r="Z159" s="38">
        <v>0</v>
      </c>
      <c r="AA159" s="38">
        <v>0</v>
      </c>
      <c r="AB159" s="38">
        <v>0</v>
      </c>
      <c r="AC159" s="38">
        <v>0</v>
      </c>
      <c r="AD159" s="38" t="s">
        <v>47</v>
      </c>
    </row>
    <row r="160" spans="1:30" s="27" customFormat="1" ht="15" customHeight="1" x14ac:dyDescent="0.25">
      <c r="A160" s="39" t="s">
        <v>39</v>
      </c>
      <c r="B160" s="39" t="s">
        <v>205</v>
      </c>
      <c r="C160" s="86">
        <v>42767</v>
      </c>
      <c r="D160" s="29">
        <f>+VLOOKUP(B160,'[2]HG-Mexico by Contract'!$B$8:$G$4512,6,FALSE)</f>
        <v>313199</v>
      </c>
      <c r="E160" s="29"/>
      <c r="F160" s="39" t="s">
        <v>41</v>
      </c>
      <c r="G160" s="39" t="s">
        <v>42</v>
      </c>
      <c r="H160" s="39" t="s">
        <v>44</v>
      </c>
      <c r="I160" s="40">
        <v>6922.21</v>
      </c>
      <c r="J160" s="32">
        <f t="shared" si="6"/>
        <v>6922.21</v>
      </c>
      <c r="K160" s="31">
        <v>0</v>
      </c>
      <c r="L160" s="31">
        <v>6922.21</v>
      </c>
      <c r="M160" s="31">
        <v>0</v>
      </c>
      <c r="N160" s="31">
        <v>0</v>
      </c>
      <c r="O160" s="33">
        <f t="shared" si="7"/>
        <v>6922.21</v>
      </c>
      <c r="P160" s="34" t="str">
        <f t="shared" si="8"/>
        <v>61-90</v>
      </c>
      <c r="Q160" s="35" t="str">
        <f>+VLOOKUP(B160,'[2]PORTAFOLIO JAN17'!$B$7:$T$4941,19,FALSE)</f>
        <v>COSTA RICA</v>
      </c>
      <c r="R160" s="31">
        <v>0</v>
      </c>
      <c r="S160" s="31">
        <v>0</v>
      </c>
      <c r="T160" s="31">
        <v>6922.21</v>
      </c>
      <c r="U160" s="41" t="s">
        <v>46</v>
      </c>
      <c r="V160" s="42">
        <v>6922.21</v>
      </c>
      <c r="W160" s="43">
        <v>0</v>
      </c>
      <c r="X160" s="38">
        <v>0</v>
      </c>
      <c r="Y160" s="38">
        <v>6922.21</v>
      </c>
      <c r="Z160" s="38">
        <v>0</v>
      </c>
      <c r="AA160" s="38">
        <v>0</v>
      </c>
      <c r="AB160" s="38">
        <v>0</v>
      </c>
      <c r="AC160" s="38">
        <v>0</v>
      </c>
      <c r="AD160" s="38">
        <v>6922.21</v>
      </c>
    </row>
    <row r="161" spans="1:30" s="27" customFormat="1" ht="15" customHeight="1" x14ac:dyDescent="0.25">
      <c r="A161" s="28" t="s">
        <v>39</v>
      </c>
      <c r="B161" s="28" t="s">
        <v>206</v>
      </c>
      <c r="C161" s="85">
        <v>42767</v>
      </c>
      <c r="D161" s="29">
        <f>+VLOOKUP(B161,'[2]HG-Mexico by Contract'!$B$8:$G$4512,6,FALSE)</f>
        <v>313199</v>
      </c>
      <c r="E161" s="29"/>
      <c r="F161" s="28" t="s">
        <v>41</v>
      </c>
      <c r="G161" s="28" t="s">
        <v>42</v>
      </c>
      <c r="H161" s="28" t="s">
        <v>44</v>
      </c>
      <c r="I161" s="31">
        <v>116872.92</v>
      </c>
      <c r="J161" s="32">
        <f t="shared" si="6"/>
        <v>116872.92</v>
      </c>
      <c r="K161" s="31">
        <v>0</v>
      </c>
      <c r="L161" s="31">
        <v>116872.92</v>
      </c>
      <c r="M161" s="31">
        <v>0</v>
      </c>
      <c r="N161" s="31">
        <v>0</v>
      </c>
      <c r="O161" s="33">
        <f t="shared" si="7"/>
        <v>116872.92</v>
      </c>
      <c r="P161" s="34" t="str">
        <f t="shared" si="8"/>
        <v>61-90</v>
      </c>
      <c r="Q161" s="35" t="str">
        <f>+VLOOKUP(B161,'[2]PORTAFOLIO JAN17'!$B$7:$T$4941,19,FALSE)</f>
        <v>COSTA RICA</v>
      </c>
      <c r="R161" s="31">
        <v>0</v>
      </c>
      <c r="S161" s="31">
        <v>0</v>
      </c>
      <c r="T161" s="31">
        <v>116872.92</v>
      </c>
      <c r="U161" s="36" t="s">
        <v>46</v>
      </c>
      <c r="V161" s="37">
        <v>116872.92</v>
      </c>
      <c r="W161" s="38">
        <v>0</v>
      </c>
      <c r="X161" s="38">
        <v>0</v>
      </c>
      <c r="Y161" s="38">
        <v>116872.92</v>
      </c>
      <c r="Z161" s="38">
        <v>0</v>
      </c>
      <c r="AA161" s="38">
        <v>0</v>
      </c>
      <c r="AB161" s="38">
        <v>0</v>
      </c>
      <c r="AC161" s="38">
        <v>0</v>
      </c>
      <c r="AD161" s="38">
        <v>116872.92</v>
      </c>
    </row>
    <row r="162" spans="1:30" s="27" customFormat="1" ht="15" customHeight="1" x14ac:dyDescent="0.25">
      <c r="A162" s="39" t="s">
        <v>39</v>
      </c>
      <c r="B162" s="39" t="s">
        <v>207</v>
      </c>
      <c r="C162" s="86">
        <v>42767</v>
      </c>
      <c r="D162" s="29">
        <f>+VLOOKUP(B162,'[2]HG-Mexico by Contract'!$B$8:$G$4512,6,FALSE)</f>
        <v>320240</v>
      </c>
      <c r="E162" s="29"/>
      <c r="F162" s="39" t="s">
        <v>41</v>
      </c>
      <c r="G162" s="39" t="s">
        <v>42</v>
      </c>
      <c r="H162" s="39" t="s">
        <v>63</v>
      </c>
      <c r="I162" s="40">
        <v>4529228.07</v>
      </c>
      <c r="J162" s="32">
        <f t="shared" si="6"/>
        <v>227503.12598117086</v>
      </c>
      <c r="K162" s="31">
        <v>0</v>
      </c>
      <c r="L162" s="31">
        <v>0</v>
      </c>
      <c r="M162" s="31">
        <v>0</v>
      </c>
      <c r="N162" s="31">
        <v>0</v>
      </c>
      <c r="O162" s="33">
        <f t="shared" si="7"/>
        <v>0</v>
      </c>
      <c r="P162" s="34" t="str">
        <f t="shared" si="8"/>
        <v>1-30</v>
      </c>
      <c r="Q162" s="35" t="str">
        <f>+VLOOKUP(B162,'[2]PORTAFOLIO JAN17'!$B$7:$T$4941,19,FALSE)</f>
        <v>MEXICO</v>
      </c>
      <c r="R162" s="31">
        <v>0</v>
      </c>
      <c r="S162" s="31">
        <v>0</v>
      </c>
      <c r="T162" s="31" t="s">
        <v>45</v>
      </c>
      <c r="U162" s="41" t="s">
        <v>64</v>
      </c>
      <c r="V162" s="42">
        <v>227503.1259561</v>
      </c>
      <c r="W162" s="43">
        <v>227503.1259561</v>
      </c>
      <c r="X162" s="38">
        <v>0</v>
      </c>
      <c r="Y162" s="38">
        <v>0</v>
      </c>
      <c r="Z162" s="38">
        <v>0</v>
      </c>
      <c r="AA162" s="38">
        <v>0</v>
      </c>
      <c r="AB162" s="38">
        <v>0</v>
      </c>
      <c r="AC162" s="38">
        <v>0</v>
      </c>
      <c r="AD162" s="38" t="s">
        <v>47</v>
      </c>
    </row>
    <row r="163" spans="1:30" s="27" customFormat="1" ht="15" customHeight="1" x14ac:dyDescent="0.25">
      <c r="A163" s="28" t="s">
        <v>39</v>
      </c>
      <c r="B163" s="28" t="s">
        <v>208</v>
      </c>
      <c r="C163" s="85">
        <v>42767</v>
      </c>
      <c r="D163" s="29">
        <f>+VLOOKUP(B163,'[2]HG-Mexico by Contract'!$B$8:$G$4512,6,FALSE)</f>
        <v>320398</v>
      </c>
      <c r="E163" s="29"/>
      <c r="F163" s="28" t="s">
        <v>62</v>
      </c>
      <c r="G163" s="28" t="s">
        <v>42</v>
      </c>
      <c r="H163" s="28" t="s">
        <v>63</v>
      </c>
      <c r="I163" s="31">
        <v>173135.12</v>
      </c>
      <c r="J163" s="32">
        <f t="shared" si="6"/>
        <v>8696.5770785583627</v>
      </c>
      <c r="K163" s="31">
        <v>0</v>
      </c>
      <c r="L163" s="31">
        <v>0</v>
      </c>
      <c r="M163" s="31">
        <v>0</v>
      </c>
      <c r="N163" s="31">
        <v>0</v>
      </c>
      <c r="O163" s="33">
        <f t="shared" si="7"/>
        <v>0</v>
      </c>
      <c r="P163" s="34" t="str">
        <f t="shared" si="8"/>
        <v>1-30</v>
      </c>
      <c r="Q163" s="35" t="str">
        <f>+VLOOKUP(B163,'[2]PORTAFOLIO JAN17'!$B$7:$T$4941,19,FALSE)</f>
        <v>MEXICO</v>
      </c>
      <c r="R163" s="31">
        <v>0</v>
      </c>
      <c r="S163" s="31">
        <v>0</v>
      </c>
      <c r="T163" s="31" t="s">
        <v>45</v>
      </c>
      <c r="U163" s="36" t="s">
        <v>64</v>
      </c>
      <c r="V163" s="37">
        <v>8696.5770776000008</v>
      </c>
      <c r="W163" s="38">
        <v>8696.5770776000008</v>
      </c>
      <c r="X163" s="38">
        <v>0</v>
      </c>
      <c r="Y163" s="38">
        <v>0</v>
      </c>
      <c r="Z163" s="38">
        <v>0</v>
      </c>
      <c r="AA163" s="38">
        <v>0</v>
      </c>
      <c r="AB163" s="38">
        <v>0</v>
      </c>
      <c r="AC163" s="38">
        <v>0</v>
      </c>
      <c r="AD163" s="38" t="s">
        <v>47</v>
      </c>
    </row>
    <row r="164" spans="1:30" s="27" customFormat="1" ht="15" customHeight="1" x14ac:dyDescent="0.25">
      <c r="A164" s="39" t="s">
        <v>39</v>
      </c>
      <c r="B164" s="39" t="s">
        <v>209</v>
      </c>
      <c r="C164" s="86">
        <v>42767</v>
      </c>
      <c r="D164" s="29">
        <f>+VLOOKUP(B164,'[2]HG-Mexico by Contract'!$B$8:$G$4512,6,FALSE)</f>
        <v>316241</v>
      </c>
      <c r="E164" s="29"/>
      <c r="F164" s="39" t="s">
        <v>41</v>
      </c>
      <c r="G164" s="39" t="s">
        <v>42</v>
      </c>
      <c r="H164" s="39" t="s">
        <v>44</v>
      </c>
      <c r="I164" s="40">
        <v>152808.35999999999</v>
      </c>
      <c r="J164" s="32">
        <f t="shared" si="6"/>
        <v>152808.35999999999</v>
      </c>
      <c r="K164" s="31">
        <v>0</v>
      </c>
      <c r="L164" s="31">
        <v>0</v>
      </c>
      <c r="M164" s="31">
        <v>0</v>
      </c>
      <c r="N164" s="31">
        <v>0</v>
      </c>
      <c r="O164" s="33">
        <f t="shared" si="7"/>
        <v>0</v>
      </c>
      <c r="P164" s="34" t="str">
        <f t="shared" si="8"/>
        <v>1-30</v>
      </c>
      <c r="Q164" s="35" t="str">
        <f>+VLOOKUP(B164,'[2]PORTAFOLIO JAN17'!$B$7:$T$4941,19,FALSE)</f>
        <v>COSTA RICA</v>
      </c>
      <c r="R164" s="31">
        <v>0</v>
      </c>
      <c r="S164" s="31">
        <v>0</v>
      </c>
      <c r="T164" s="31" t="s">
        <v>45</v>
      </c>
      <c r="U164" s="41" t="s">
        <v>46</v>
      </c>
      <c r="V164" s="42">
        <v>152808.35999999999</v>
      </c>
      <c r="W164" s="43">
        <v>152808.35999999999</v>
      </c>
      <c r="X164" s="38">
        <v>0</v>
      </c>
      <c r="Y164" s="38">
        <v>0</v>
      </c>
      <c r="Z164" s="38">
        <v>0</v>
      </c>
      <c r="AA164" s="38">
        <v>0</v>
      </c>
      <c r="AB164" s="38">
        <v>0</v>
      </c>
      <c r="AC164" s="38">
        <v>0</v>
      </c>
      <c r="AD164" s="38" t="s">
        <v>47</v>
      </c>
    </row>
    <row r="165" spans="1:30" s="27" customFormat="1" ht="15" customHeight="1" x14ac:dyDescent="0.25">
      <c r="A165" s="28" t="s">
        <v>39</v>
      </c>
      <c r="B165" s="28" t="s">
        <v>210</v>
      </c>
      <c r="C165" s="85">
        <v>42767</v>
      </c>
      <c r="D165" s="29">
        <f>+VLOOKUP(B165,'[2]HG-Mexico by Contract'!$B$8:$G$4512,6,FALSE)</f>
        <v>316241</v>
      </c>
      <c r="E165" s="29"/>
      <c r="F165" s="28" t="s">
        <v>41</v>
      </c>
      <c r="G165" s="28" t="s">
        <v>42</v>
      </c>
      <c r="H165" s="28" t="s">
        <v>44</v>
      </c>
      <c r="I165" s="31">
        <v>152808.35999999999</v>
      </c>
      <c r="J165" s="32">
        <f t="shared" si="6"/>
        <v>152808.35999999999</v>
      </c>
      <c r="K165" s="31">
        <v>0</v>
      </c>
      <c r="L165" s="31">
        <v>0</v>
      </c>
      <c r="M165" s="31">
        <v>0</v>
      </c>
      <c r="N165" s="31">
        <v>0</v>
      </c>
      <c r="O165" s="33">
        <f t="shared" si="7"/>
        <v>0</v>
      </c>
      <c r="P165" s="34" t="str">
        <f t="shared" si="8"/>
        <v>1-30</v>
      </c>
      <c r="Q165" s="35" t="str">
        <f>+VLOOKUP(B165,'[2]PORTAFOLIO JAN17'!$B$7:$T$4941,19,FALSE)</f>
        <v>COSTA RICA</v>
      </c>
      <c r="R165" s="31">
        <v>0</v>
      </c>
      <c r="S165" s="31">
        <v>0</v>
      </c>
      <c r="T165" s="31" t="s">
        <v>45</v>
      </c>
      <c r="U165" s="36" t="s">
        <v>46</v>
      </c>
      <c r="V165" s="37">
        <v>152808.35999999999</v>
      </c>
      <c r="W165" s="38">
        <v>152808.35999999999</v>
      </c>
      <c r="X165" s="38">
        <v>0</v>
      </c>
      <c r="Y165" s="38">
        <v>0</v>
      </c>
      <c r="Z165" s="38">
        <v>0</v>
      </c>
      <c r="AA165" s="38">
        <v>0</v>
      </c>
      <c r="AB165" s="38">
        <v>0</v>
      </c>
      <c r="AC165" s="38">
        <v>0</v>
      </c>
      <c r="AD165" s="38" t="s">
        <v>47</v>
      </c>
    </row>
    <row r="166" spans="1:30" s="27" customFormat="1" ht="15" customHeight="1" x14ac:dyDescent="0.25">
      <c r="A166" s="39" t="s">
        <v>39</v>
      </c>
      <c r="B166" s="39" t="s">
        <v>211</v>
      </c>
      <c r="C166" s="86">
        <v>42767</v>
      </c>
      <c r="D166" s="29">
        <f>+VLOOKUP(B166,'[2]HG-Mexico by Contract'!$B$8:$G$4512,6,FALSE)</f>
        <v>311337</v>
      </c>
      <c r="E166" s="29"/>
      <c r="F166" s="39" t="s">
        <v>62</v>
      </c>
      <c r="G166" s="39" t="s">
        <v>42</v>
      </c>
      <c r="H166" s="39" t="s">
        <v>44</v>
      </c>
      <c r="I166" s="40">
        <v>13490121.050000001</v>
      </c>
      <c r="J166" s="32">
        <f t="shared" si="6"/>
        <v>13490121.050000001</v>
      </c>
      <c r="K166" s="31">
        <v>0</v>
      </c>
      <c r="L166" s="31">
        <v>0</v>
      </c>
      <c r="M166" s="31">
        <v>0</v>
      </c>
      <c r="N166" s="31">
        <v>0</v>
      </c>
      <c r="O166" s="33">
        <f t="shared" si="7"/>
        <v>0</v>
      </c>
      <c r="P166" s="34" t="str">
        <f t="shared" si="8"/>
        <v>1-30</v>
      </c>
      <c r="Q166" s="35" t="str">
        <f>+VLOOKUP(B166,'[2]PORTAFOLIO JAN17'!$B$7:$T$4941,19,FALSE)</f>
        <v>SURINAME</v>
      </c>
      <c r="R166" s="31">
        <v>0</v>
      </c>
      <c r="S166" s="31">
        <v>0</v>
      </c>
      <c r="T166" s="31" t="s">
        <v>45</v>
      </c>
      <c r="U166" s="41" t="s">
        <v>46</v>
      </c>
      <c r="V166" s="42">
        <v>13490121.050000001</v>
      </c>
      <c r="W166" s="43">
        <v>13490121.050000001</v>
      </c>
      <c r="X166" s="38">
        <v>0</v>
      </c>
      <c r="Y166" s="38">
        <v>0</v>
      </c>
      <c r="Z166" s="38">
        <v>0</v>
      </c>
      <c r="AA166" s="38">
        <v>0</v>
      </c>
      <c r="AB166" s="38">
        <v>0</v>
      </c>
      <c r="AC166" s="38">
        <v>0</v>
      </c>
      <c r="AD166" s="38" t="s">
        <v>47</v>
      </c>
    </row>
    <row r="167" spans="1:30" s="27" customFormat="1" ht="15" customHeight="1" x14ac:dyDescent="0.25">
      <c r="A167" s="28" t="s">
        <v>39</v>
      </c>
      <c r="B167" s="28" t="s">
        <v>212</v>
      </c>
      <c r="C167" s="85">
        <v>42767</v>
      </c>
      <c r="D167" s="29">
        <f>+VLOOKUP(B167,'[2]HG-Mexico by Contract'!$B$8:$G$4512,6,FALSE)</f>
        <v>314660</v>
      </c>
      <c r="E167" s="29"/>
      <c r="F167" s="28" t="s">
        <v>41</v>
      </c>
      <c r="G167" s="28" t="s">
        <v>42</v>
      </c>
      <c r="H167" s="28" t="s">
        <v>63</v>
      </c>
      <c r="I167" s="31">
        <v>196669.3</v>
      </c>
      <c r="J167" s="32">
        <f t="shared" si="6"/>
        <v>9878.6989400886323</v>
      </c>
      <c r="K167" s="31">
        <v>0</v>
      </c>
      <c r="L167" s="31">
        <v>0</v>
      </c>
      <c r="M167" s="31">
        <v>0</v>
      </c>
      <c r="N167" s="31">
        <v>0</v>
      </c>
      <c r="O167" s="33">
        <f t="shared" si="7"/>
        <v>0</v>
      </c>
      <c r="P167" s="34" t="str">
        <f t="shared" si="8"/>
        <v>1-30</v>
      </c>
      <c r="Q167" s="35" t="str">
        <f>+VLOOKUP(B167,'[2]PORTAFOLIO JAN17'!$B$7:$T$4941,19,FALSE)</f>
        <v>MEXICO</v>
      </c>
      <c r="R167" s="31">
        <v>0</v>
      </c>
      <c r="S167" s="31">
        <v>0</v>
      </c>
      <c r="T167" s="31" t="s">
        <v>45</v>
      </c>
      <c r="U167" s="36" t="s">
        <v>64</v>
      </c>
      <c r="V167" s="37">
        <v>9878.6989389999999</v>
      </c>
      <c r="W167" s="38">
        <v>9878.6989389999999</v>
      </c>
      <c r="X167" s="38">
        <v>0</v>
      </c>
      <c r="Y167" s="38">
        <v>0</v>
      </c>
      <c r="Z167" s="38">
        <v>0</v>
      </c>
      <c r="AA167" s="38">
        <v>0</v>
      </c>
      <c r="AB167" s="38">
        <v>0</v>
      </c>
      <c r="AC167" s="38">
        <v>0</v>
      </c>
      <c r="AD167" s="38" t="s">
        <v>47</v>
      </c>
    </row>
    <row r="168" spans="1:30" s="27" customFormat="1" ht="15" customHeight="1" x14ac:dyDescent="0.25">
      <c r="A168" s="39" t="s">
        <v>39</v>
      </c>
      <c r="B168" s="39" t="s">
        <v>213</v>
      </c>
      <c r="C168" s="86">
        <v>42767</v>
      </c>
      <c r="D168" s="29">
        <f>+VLOOKUP(B168,'[2]HG-Mexico by Contract'!$B$8:$G$4512,6,FALSE)</f>
        <v>317136</v>
      </c>
      <c r="E168" s="29"/>
      <c r="F168" s="39" t="s">
        <v>41</v>
      </c>
      <c r="G168" s="39" t="s">
        <v>42</v>
      </c>
      <c r="H168" s="39" t="s">
        <v>44</v>
      </c>
      <c r="I168" s="40">
        <v>150179.57</v>
      </c>
      <c r="J168" s="32">
        <f t="shared" si="6"/>
        <v>150179.57</v>
      </c>
      <c r="K168" s="31">
        <v>0</v>
      </c>
      <c r="L168" s="31">
        <v>0</v>
      </c>
      <c r="M168" s="31">
        <v>0</v>
      </c>
      <c r="N168" s="31">
        <v>0</v>
      </c>
      <c r="O168" s="33">
        <f t="shared" si="7"/>
        <v>0</v>
      </c>
      <c r="P168" s="34" t="str">
        <f t="shared" si="8"/>
        <v>1-30</v>
      </c>
      <c r="Q168" s="35" t="str">
        <f>+VLOOKUP(B168,'[2]PORTAFOLIO JAN17'!$B$7:$T$4941,19,FALSE)</f>
        <v>COSTA RICA</v>
      </c>
      <c r="R168" s="31">
        <v>0</v>
      </c>
      <c r="S168" s="31">
        <v>0</v>
      </c>
      <c r="T168" s="31" t="s">
        <v>45</v>
      </c>
      <c r="U168" s="41" t="s">
        <v>46</v>
      </c>
      <c r="V168" s="42">
        <v>150179.57</v>
      </c>
      <c r="W168" s="43">
        <v>150179.57</v>
      </c>
      <c r="X168" s="38">
        <v>0</v>
      </c>
      <c r="Y168" s="38">
        <v>0</v>
      </c>
      <c r="Z168" s="38">
        <v>0</v>
      </c>
      <c r="AA168" s="38">
        <v>0</v>
      </c>
      <c r="AB168" s="38">
        <v>0</v>
      </c>
      <c r="AC168" s="38">
        <v>0</v>
      </c>
      <c r="AD168" s="38" t="s">
        <v>47</v>
      </c>
    </row>
    <row r="169" spans="1:30" s="27" customFormat="1" ht="15" customHeight="1" x14ac:dyDescent="0.25">
      <c r="A169" s="28" t="s">
        <v>39</v>
      </c>
      <c r="B169" s="28" t="s">
        <v>214</v>
      </c>
      <c r="C169" s="85">
        <v>42767</v>
      </c>
      <c r="D169" s="29">
        <f>+VLOOKUP(B169,'[2]HG-Mexico by Contract'!$B$8:$G$4512,6,FALSE)</f>
        <v>310391</v>
      </c>
      <c r="E169" s="29"/>
      <c r="F169" s="28" t="s">
        <v>41</v>
      </c>
      <c r="G169" s="28" t="s">
        <v>42</v>
      </c>
      <c r="H169" s="28" t="s">
        <v>63</v>
      </c>
      <c r="I169" s="31">
        <v>546177.65</v>
      </c>
      <c r="J169" s="32">
        <f t="shared" si="6"/>
        <v>27434.503362523283</v>
      </c>
      <c r="K169" s="31">
        <v>0</v>
      </c>
      <c r="L169" s="31">
        <v>0</v>
      </c>
      <c r="M169" s="31">
        <v>0</v>
      </c>
      <c r="N169" s="31">
        <v>546177.65</v>
      </c>
      <c r="O169" s="33">
        <f t="shared" si="7"/>
        <v>546177.65</v>
      </c>
      <c r="P169" s="34" t="str">
        <f t="shared" si="8"/>
        <v>120+</v>
      </c>
      <c r="Q169" s="35" t="str">
        <f>+VLOOKUP(B169,'[2]PORTAFOLIO JAN17'!$B$7:$T$4941,19,FALSE)</f>
        <v>MEXICO</v>
      </c>
      <c r="R169" s="31">
        <v>0</v>
      </c>
      <c r="S169" s="31">
        <v>0</v>
      </c>
      <c r="T169" s="31">
        <v>546177.65</v>
      </c>
      <c r="U169" s="36" t="s">
        <v>64</v>
      </c>
      <c r="V169" s="37">
        <v>27434.503359499999</v>
      </c>
      <c r="W169" s="38">
        <v>0</v>
      </c>
      <c r="X169" s="38">
        <v>0</v>
      </c>
      <c r="Y169" s="38">
        <v>0</v>
      </c>
      <c r="Z169" s="38">
        <v>0</v>
      </c>
      <c r="AA169" s="38">
        <v>27434.503359499999</v>
      </c>
      <c r="AB169" s="38">
        <v>0</v>
      </c>
      <c r="AC169" s="38">
        <v>0</v>
      </c>
      <c r="AD169" s="38">
        <v>27434.503359499999</v>
      </c>
    </row>
    <row r="170" spans="1:30" s="27" customFormat="1" ht="15" customHeight="1" x14ac:dyDescent="0.25">
      <c r="A170" s="39" t="s">
        <v>39</v>
      </c>
      <c r="B170" s="39" t="s">
        <v>215</v>
      </c>
      <c r="C170" s="86">
        <v>42767</v>
      </c>
      <c r="D170" s="29">
        <f>+VLOOKUP(B170,'[2]HG-Mexico by Contract'!$B$8:$G$4512,6,FALSE)</f>
        <v>309836</v>
      </c>
      <c r="E170" s="29"/>
      <c r="F170" s="39" t="s">
        <v>41</v>
      </c>
      <c r="G170" s="39" t="s">
        <v>42</v>
      </c>
      <c r="H170" s="39" t="s">
        <v>44</v>
      </c>
      <c r="I170" s="40">
        <v>81715.350000000006</v>
      </c>
      <c r="J170" s="32">
        <f t="shared" si="6"/>
        <v>81715.350000000006</v>
      </c>
      <c r="K170" s="31">
        <v>0</v>
      </c>
      <c r="L170" s="31">
        <v>0</v>
      </c>
      <c r="M170" s="31">
        <v>0</v>
      </c>
      <c r="N170" s="31">
        <v>0</v>
      </c>
      <c r="O170" s="33">
        <f t="shared" si="7"/>
        <v>0</v>
      </c>
      <c r="P170" s="34" t="str">
        <f t="shared" si="8"/>
        <v>1-30</v>
      </c>
      <c r="Q170" s="35" t="str">
        <f>+VLOOKUP(B170,'[2]PORTAFOLIO JAN17'!$B$7:$T$4941,19,FALSE)</f>
        <v>REPUBLICA DOMINICANA</v>
      </c>
      <c r="R170" s="31">
        <v>0</v>
      </c>
      <c r="S170" s="31">
        <v>0</v>
      </c>
      <c r="T170" s="31" t="s">
        <v>45</v>
      </c>
      <c r="U170" s="41" t="s">
        <v>46</v>
      </c>
      <c r="V170" s="42">
        <v>81715.350000000006</v>
      </c>
      <c r="W170" s="43">
        <v>81715.350000000006</v>
      </c>
      <c r="X170" s="38">
        <v>0</v>
      </c>
      <c r="Y170" s="38">
        <v>0</v>
      </c>
      <c r="Z170" s="38">
        <v>0</v>
      </c>
      <c r="AA170" s="38">
        <v>0</v>
      </c>
      <c r="AB170" s="38">
        <v>0</v>
      </c>
      <c r="AC170" s="38">
        <v>0</v>
      </c>
      <c r="AD170" s="38" t="s">
        <v>47</v>
      </c>
    </row>
    <row r="171" spans="1:30" s="27" customFormat="1" ht="15" customHeight="1" x14ac:dyDescent="0.25">
      <c r="A171" s="28" t="s">
        <v>39</v>
      </c>
      <c r="B171" s="28" t="s">
        <v>216</v>
      </c>
      <c r="C171" s="85">
        <v>42767</v>
      </c>
      <c r="D171" s="29">
        <f>+VLOOKUP(B171,'[2]HG-Mexico by Contract'!$B$8:$G$4512,6,FALSE)</f>
        <v>314750</v>
      </c>
      <c r="E171" s="29"/>
      <c r="F171" s="28" t="s">
        <v>62</v>
      </c>
      <c r="G171" s="28" t="s">
        <v>42</v>
      </c>
      <c r="H171" s="28" t="s">
        <v>44</v>
      </c>
      <c r="I171" s="31">
        <v>11292.51</v>
      </c>
      <c r="J171" s="32">
        <f t="shared" si="6"/>
        <v>11292.51</v>
      </c>
      <c r="K171" s="31">
        <v>0</v>
      </c>
      <c r="L171" s="31">
        <v>0</v>
      </c>
      <c r="M171" s="31">
        <v>0</v>
      </c>
      <c r="N171" s="31">
        <v>0</v>
      </c>
      <c r="O171" s="33">
        <f t="shared" si="7"/>
        <v>0</v>
      </c>
      <c r="P171" s="34" t="str">
        <f t="shared" si="8"/>
        <v>1-30</v>
      </c>
      <c r="Q171" s="35" t="str">
        <f>+VLOOKUP(B171,'[2]PORTAFOLIO JAN17'!$B$7:$T$4941,19,FALSE)</f>
        <v>COSTA RICA</v>
      </c>
      <c r="R171" s="31">
        <v>0</v>
      </c>
      <c r="S171" s="31">
        <v>0</v>
      </c>
      <c r="T171" s="31" t="s">
        <v>45</v>
      </c>
      <c r="U171" s="36" t="s">
        <v>46</v>
      </c>
      <c r="V171" s="37">
        <v>11292.51</v>
      </c>
      <c r="W171" s="38">
        <v>11292.51</v>
      </c>
      <c r="X171" s="38">
        <v>0</v>
      </c>
      <c r="Y171" s="38">
        <v>0</v>
      </c>
      <c r="Z171" s="38">
        <v>0</v>
      </c>
      <c r="AA171" s="38">
        <v>0</v>
      </c>
      <c r="AB171" s="38">
        <v>0</v>
      </c>
      <c r="AC171" s="38">
        <v>0</v>
      </c>
      <c r="AD171" s="38" t="s">
        <v>47</v>
      </c>
    </row>
    <row r="172" spans="1:30" s="27" customFormat="1" ht="15" customHeight="1" x14ac:dyDescent="0.25">
      <c r="A172" s="39" t="s">
        <v>39</v>
      </c>
      <c r="B172" s="39" t="s">
        <v>217</v>
      </c>
      <c r="C172" s="86">
        <v>42767</v>
      </c>
      <c r="D172" s="29">
        <f>+VLOOKUP(B172,'[2]HG-Mexico by Contract'!$B$8:$G$4512,6,FALSE)</f>
        <v>313548</v>
      </c>
      <c r="E172" s="29"/>
      <c r="F172" s="39" t="s">
        <v>218</v>
      </c>
      <c r="G172" s="39" t="s">
        <v>42</v>
      </c>
      <c r="H172" s="39" t="s">
        <v>44</v>
      </c>
      <c r="I172" s="40">
        <v>6156.78</v>
      </c>
      <c r="J172" s="32">
        <f t="shared" si="6"/>
        <v>6156.78</v>
      </c>
      <c r="K172" s="31">
        <v>0</v>
      </c>
      <c r="L172" s="31">
        <v>0</v>
      </c>
      <c r="M172" s="31">
        <v>0</v>
      </c>
      <c r="N172" s="31">
        <v>0</v>
      </c>
      <c r="O172" s="33">
        <f t="shared" si="7"/>
        <v>0</v>
      </c>
      <c r="P172" s="34" t="str">
        <f t="shared" si="8"/>
        <v>1-30</v>
      </c>
      <c r="Q172" s="35" t="str">
        <f>+VLOOKUP(B172,'[2]PORTAFOLIO JAN17'!$B$7:$T$4941,19,FALSE)</f>
        <v>NICARAGUA</v>
      </c>
      <c r="R172" s="31">
        <v>0</v>
      </c>
      <c r="S172" s="31">
        <v>0</v>
      </c>
      <c r="T172" s="31" t="s">
        <v>45</v>
      </c>
      <c r="U172" s="41" t="s">
        <v>46</v>
      </c>
      <c r="V172" s="42">
        <v>6156.78</v>
      </c>
      <c r="W172" s="43">
        <v>6156.78</v>
      </c>
      <c r="X172" s="38">
        <v>0</v>
      </c>
      <c r="Y172" s="38">
        <v>0</v>
      </c>
      <c r="Z172" s="38">
        <v>0</v>
      </c>
      <c r="AA172" s="38">
        <v>0</v>
      </c>
      <c r="AB172" s="38">
        <v>0</v>
      </c>
      <c r="AC172" s="38">
        <v>0</v>
      </c>
      <c r="AD172" s="38" t="s">
        <v>47</v>
      </c>
    </row>
    <row r="173" spans="1:30" s="27" customFormat="1" ht="15" customHeight="1" x14ac:dyDescent="0.25">
      <c r="A173" s="28" t="s">
        <v>39</v>
      </c>
      <c r="B173" s="28" t="s">
        <v>219</v>
      </c>
      <c r="C173" s="85">
        <v>42767</v>
      </c>
      <c r="D173" s="29">
        <f>+VLOOKUP(B173,'[2]HG-Mexico by Contract'!$B$8:$G$4512,6,FALSE)</f>
        <v>309895</v>
      </c>
      <c r="E173" s="29"/>
      <c r="F173" s="28" t="s">
        <v>41</v>
      </c>
      <c r="G173" s="28" t="s">
        <v>42</v>
      </c>
      <c r="H173" s="28" t="s">
        <v>63</v>
      </c>
      <c r="I173" s="31">
        <v>3155456.21</v>
      </c>
      <c r="J173" s="32">
        <f t="shared" si="6"/>
        <v>158498.56544576652</v>
      </c>
      <c r="K173" s="31">
        <v>0</v>
      </c>
      <c r="L173" s="31">
        <v>0</v>
      </c>
      <c r="M173" s="31">
        <v>0</v>
      </c>
      <c r="N173" s="31">
        <v>3155456.21</v>
      </c>
      <c r="O173" s="33">
        <f t="shared" si="7"/>
        <v>3155456.21</v>
      </c>
      <c r="P173" s="34" t="str">
        <f t="shared" si="8"/>
        <v>120+</v>
      </c>
      <c r="Q173" s="35" t="str">
        <f>+VLOOKUP(B173,'[2]PORTAFOLIO JAN17'!$B$7:$T$4941,19,FALSE)</f>
        <v>MEXICO</v>
      </c>
      <c r="R173" s="31">
        <v>0</v>
      </c>
      <c r="S173" s="31">
        <v>0</v>
      </c>
      <c r="T173" s="31">
        <v>3155456.21</v>
      </c>
      <c r="U173" s="36" t="s">
        <v>64</v>
      </c>
      <c r="V173" s="37">
        <v>158498.5654283</v>
      </c>
      <c r="W173" s="38">
        <v>0</v>
      </c>
      <c r="X173" s="38">
        <v>0</v>
      </c>
      <c r="Y173" s="38">
        <v>0</v>
      </c>
      <c r="Z173" s="38">
        <v>0</v>
      </c>
      <c r="AA173" s="38">
        <v>158498.5654283</v>
      </c>
      <c r="AB173" s="38">
        <v>0</v>
      </c>
      <c r="AC173" s="38">
        <v>0</v>
      </c>
      <c r="AD173" s="38">
        <v>158498.5654283</v>
      </c>
    </row>
    <row r="174" spans="1:30" s="27" customFormat="1" ht="15" customHeight="1" x14ac:dyDescent="0.25">
      <c r="A174" s="39" t="s">
        <v>39</v>
      </c>
      <c r="B174" s="39" t="s">
        <v>220</v>
      </c>
      <c r="C174" s="86">
        <v>42767</v>
      </c>
      <c r="D174" s="29">
        <f>+VLOOKUP(B174,'[2]HG-Mexico by Contract'!$B$8:$G$4512,6,FALSE)</f>
        <v>324104</v>
      </c>
      <c r="E174" s="29"/>
      <c r="F174" s="39" t="s">
        <v>41</v>
      </c>
      <c r="G174" s="39" t="s">
        <v>42</v>
      </c>
      <c r="H174" s="39" t="s">
        <v>63</v>
      </c>
      <c r="I174" s="40">
        <v>236906.1</v>
      </c>
      <c r="J174" s="32">
        <f t="shared" si="6"/>
        <v>11899.793404311356</v>
      </c>
      <c r="K174" s="31">
        <v>0</v>
      </c>
      <c r="L174" s="31">
        <v>236906.1</v>
      </c>
      <c r="M174" s="31">
        <v>0</v>
      </c>
      <c r="N174" s="31">
        <v>0</v>
      </c>
      <c r="O174" s="33">
        <f t="shared" si="7"/>
        <v>236906.1</v>
      </c>
      <c r="P174" s="34" t="str">
        <f t="shared" si="8"/>
        <v>61-90</v>
      </c>
      <c r="Q174" s="35" t="str">
        <f>+VLOOKUP(B174,'[2]PORTAFOLIO JAN17'!$B$7:$T$4941,19,FALSE)</f>
        <v>MEXICO</v>
      </c>
      <c r="R174" s="31">
        <v>0</v>
      </c>
      <c r="S174" s="31">
        <v>0</v>
      </c>
      <c r="T174" s="31">
        <v>236906.1</v>
      </c>
      <c r="U174" s="41" t="s">
        <v>64</v>
      </c>
      <c r="V174" s="42">
        <v>11899.793403</v>
      </c>
      <c r="W174" s="43">
        <v>0</v>
      </c>
      <c r="X174" s="38">
        <v>0</v>
      </c>
      <c r="Y174" s="38">
        <v>11899.793403</v>
      </c>
      <c r="Z174" s="38">
        <v>0</v>
      </c>
      <c r="AA174" s="38">
        <v>0</v>
      </c>
      <c r="AB174" s="38">
        <v>0</v>
      </c>
      <c r="AC174" s="38">
        <v>0</v>
      </c>
      <c r="AD174" s="38">
        <v>11899.793403</v>
      </c>
    </row>
    <row r="175" spans="1:30" s="27" customFormat="1" ht="15" customHeight="1" x14ac:dyDescent="0.25">
      <c r="A175" s="28" t="s">
        <v>39</v>
      </c>
      <c r="B175" s="28" t="s">
        <v>221</v>
      </c>
      <c r="C175" s="85">
        <v>42767</v>
      </c>
      <c r="D175" s="29">
        <f>+VLOOKUP(B175,'[2]HG-Mexico by Contract'!$B$8:$G$4512,6,FALSE)</f>
        <v>313548</v>
      </c>
      <c r="E175" s="29"/>
      <c r="F175" s="28" t="s">
        <v>218</v>
      </c>
      <c r="G175" s="28" t="s">
        <v>42</v>
      </c>
      <c r="H175" s="28" t="s">
        <v>44</v>
      </c>
      <c r="I175" s="31">
        <v>9196.51</v>
      </c>
      <c r="J175" s="32">
        <f t="shared" si="6"/>
        <v>9196.51</v>
      </c>
      <c r="K175" s="31">
        <v>0</v>
      </c>
      <c r="L175" s="31">
        <v>0</v>
      </c>
      <c r="M175" s="31">
        <v>0</v>
      </c>
      <c r="N175" s="31">
        <v>0</v>
      </c>
      <c r="O175" s="33">
        <f t="shared" si="7"/>
        <v>0</v>
      </c>
      <c r="P175" s="34" t="str">
        <f t="shared" si="8"/>
        <v>1-30</v>
      </c>
      <c r="Q175" s="35" t="str">
        <f>+VLOOKUP(B175,'[2]PORTAFOLIO JAN17'!$B$7:$T$4941,19,FALSE)</f>
        <v>NICARAGUA</v>
      </c>
      <c r="R175" s="31">
        <v>0</v>
      </c>
      <c r="S175" s="31">
        <v>0</v>
      </c>
      <c r="T175" s="31" t="s">
        <v>45</v>
      </c>
      <c r="U175" s="36" t="s">
        <v>46</v>
      </c>
      <c r="V175" s="37">
        <v>9196.51</v>
      </c>
      <c r="W175" s="38">
        <v>9196.51</v>
      </c>
      <c r="X175" s="38">
        <v>0</v>
      </c>
      <c r="Y175" s="38">
        <v>0</v>
      </c>
      <c r="Z175" s="38">
        <v>0</v>
      </c>
      <c r="AA175" s="38">
        <v>0</v>
      </c>
      <c r="AB175" s="38">
        <v>0</v>
      </c>
      <c r="AC175" s="38">
        <v>0</v>
      </c>
      <c r="AD175" s="38" t="s">
        <v>47</v>
      </c>
    </row>
    <row r="176" spans="1:30" s="27" customFormat="1" ht="15" customHeight="1" x14ac:dyDescent="0.25">
      <c r="A176" s="39" t="s">
        <v>39</v>
      </c>
      <c r="B176" s="39" t="s">
        <v>222</v>
      </c>
      <c r="C176" s="86">
        <v>42767</v>
      </c>
      <c r="D176" s="29">
        <f>+VLOOKUP(B176,'[2]HG-Mexico by Contract'!$B$8:$G$4512,6,FALSE)</f>
        <v>313548</v>
      </c>
      <c r="E176" s="29"/>
      <c r="F176" s="39" t="s">
        <v>218</v>
      </c>
      <c r="G176" s="39" t="s">
        <v>42</v>
      </c>
      <c r="H176" s="39" t="s">
        <v>44</v>
      </c>
      <c r="I176" s="40">
        <v>6156.25</v>
      </c>
      <c r="J176" s="32">
        <f t="shared" si="6"/>
        <v>6156.25</v>
      </c>
      <c r="K176" s="31">
        <v>0</v>
      </c>
      <c r="L176" s="31">
        <v>0</v>
      </c>
      <c r="M176" s="31">
        <v>0</v>
      </c>
      <c r="N176" s="31">
        <v>0</v>
      </c>
      <c r="O176" s="33">
        <f t="shared" si="7"/>
        <v>0</v>
      </c>
      <c r="P176" s="34" t="str">
        <f t="shared" si="8"/>
        <v>1-30</v>
      </c>
      <c r="Q176" s="35" t="str">
        <f>+VLOOKUP(B176,'[2]PORTAFOLIO JAN17'!$B$7:$T$4941,19,FALSE)</f>
        <v>NICARAGUA</v>
      </c>
      <c r="R176" s="31">
        <v>0</v>
      </c>
      <c r="S176" s="31">
        <v>0</v>
      </c>
      <c r="T176" s="31" t="s">
        <v>45</v>
      </c>
      <c r="U176" s="41" t="s">
        <v>46</v>
      </c>
      <c r="V176" s="42">
        <v>6156.25</v>
      </c>
      <c r="W176" s="43">
        <v>6156.25</v>
      </c>
      <c r="X176" s="38">
        <v>0</v>
      </c>
      <c r="Y176" s="38">
        <v>0</v>
      </c>
      <c r="Z176" s="38">
        <v>0</v>
      </c>
      <c r="AA176" s="38">
        <v>0</v>
      </c>
      <c r="AB176" s="38">
        <v>0</v>
      </c>
      <c r="AC176" s="38">
        <v>0</v>
      </c>
      <c r="AD176" s="38" t="s">
        <v>47</v>
      </c>
    </row>
    <row r="177" spans="1:30" s="27" customFormat="1" ht="15" customHeight="1" x14ac:dyDescent="0.25">
      <c r="A177" s="28" t="s">
        <v>39</v>
      </c>
      <c r="B177" s="28" t="s">
        <v>223</v>
      </c>
      <c r="C177" s="85">
        <v>42767</v>
      </c>
      <c r="D177" s="29">
        <f>+VLOOKUP(B177,'[2]HG-Mexico by Contract'!$B$8:$G$4512,6,FALSE)</f>
        <v>313548</v>
      </c>
      <c r="E177" s="29"/>
      <c r="F177" s="28" t="s">
        <v>218</v>
      </c>
      <c r="G177" s="28" t="s">
        <v>42</v>
      </c>
      <c r="H177" s="28" t="s">
        <v>44</v>
      </c>
      <c r="I177" s="31">
        <v>6156.24</v>
      </c>
      <c r="J177" s="32">
        <f t="shared" si="6"/>
        <v>6156.24</v>
      </c>
      <c r="K177" s="31">
        <v>0</v>
      </c>
      <c r="L177" s="31">
        <v>0</v>
      </c>
      <c r="M177" s="31">
        <v>0</v>
      </c>
      <c r="N177" s="31">
        <v>0</v>
      </c>
      <c r="O177" s="33">
        <f t="shared" si="7"/>
        <v>0</v>
      </c>
      <c r="P177" s="34" t="str">
        <f t="shared" si="8"/>
        <v>1-30</v>
      </c>
      <c r="Q177" s="35" t="str">
        <f>+VLOOKUP(B177,'[2]PORTAFOLIO JAN17'!$B$7:$T$4941,19,FALSE)</f>
        <v>NICARAGUA</v>
      </c>
      <c r="R177" s="31">
        <v>0</v>
      </c>
      <c r="S177" s="31">
        <v>0</v>
      </c>
      <c r="T177" s="31" t="s">
        <v>45</v>
      </c>
      <c r="U177" s="36" t="s">
        <v>46</v>
      </c>
      <c r="V177" s="37">
        <v>6156.24</v>
      </c>
      <c r="W177" s="38">
        <v>6156.24</v>
      </c>
      <c r="X177" s="38">
        <v>0</v>
      </c>
      <c r="Y177" s="38">
        <v>0</v>
      </c>
      <c r="Z177" s="38">
        <v>0</v>
      </c>
      <c r="AA177" s="38">
        <v>0</v>
      </c>
      <c r="AB177" s="38">
        <v>0</v>
      </c>
      <c r="AC177" s="38">
        <v>0</v>
      </c>
      <c r="AD177" s="38" t="s">
        <v>47</v>
      </c>
    </row>
    <row r="178" spans="1:30" s="27" customFormat="1" ht="15" customHeight="1" x14ac:dyDescent="0.25">
      <c r="A178" s="39" t="s">
        <v>39</v>
      </c>
      <c r="B178" s="39" t="s">
        <v>224</v>
      </c>
      <c r="C178" s="86">
        <v>42767</v>
      </c>
      <c r="D178" s="29">
        <f>+VLOOKUP(B178,'[2]HG-Mexico by Contract'!$B$8:$G$4512,6,FALSE)</f>
        <v>311337</v>
      </c>
      <c r="E178" s="29"/>
      <c r="F178" s="39" t="s">
        <v>218</v>
      </c>
      <c r="G178" s="39" t="s">
        <v>42</v>
      </c>
      <c r="H178" s="39" t="s">
        <v>44</v>
      </c>
      <c r="I178" s="40">
        <v>814212.06</v>
      </c>
      <c r="J178" s="32">
        <f t="shared" si="6"/>
        <v>814212.06</v>
      </c>
      <c r="K178" s="31">
        <v>0</v>
      </c>
      <c r="L178" s="31">
        <v>0</v>
      </c>
      <c r="M178" s="31">
        <v>0</v>
      </c>
      <c r="N178" s="31">
        <v>0</v>
      </c>
      <c r="O178" s="33">
        <f t="shared" si="7"/>
        <v>0</v>
      </c>
      <c r="P178" s="34" t="str">
        <f t="shared" si="8"/>
        <v>1-30</v>
      </c>
      <c r="Q178" s="35" t="str">
        <f>+VLOOKUP(B178,'[2]PORTAFOLIO JAN17'!$B$7:$T$4941,19,FALSE)</f>
        <v>SURINAME</v>
      </c>
      <c r="R178" s="31">
        <v>0</v>
      </c>
      <c r="S178" s="31">
        <v>0</v>
      </c>
      <c r="T178" s="31" t="s">
        <v>45</v>
      </c>
      <c r="U178" s="41" t="s">
        <v>46</v>
      </c>
      <c r="V178" s="42">
        <v>814212.06</v>
      </c>
      <c r="W178" s="43">
        <v>814212.06</v>
      </c>
      <c r="X178" s="38">
        <v>0</v>
      </c>
      <c r="Y178" s="38">
        <v>0</v>
      </c>
      <c r="Z178" s="38">
        <v>0</v>
      </c>
      <c r="AA178" s="38">
        <v>0</v>
      </c>
      <c r="AB178" s="38">
        <v>0</v>
      </c>
      <c r="AC178" s="38">
        <v>0</v>
      </c>
      <c r="AD178" s="38" t="s">
        <v>47</v>
      </c>
    </row>
    <row r="179" spans="1:30" s="27" customFormat="1" ht="15" customHeight="1" x14ac:dyDescent="0.25">
      <c r="A179" s="28" t="s">
        <v>39</v>
      </c>
      <c r="B179" s="28" t="s">
        <v>225</v>
      </c>
      <c r="C179" s="85">
        <v>42767</v>
      </c>
      <c r="D179" s="29">
        <f>+VLOOKUP(B179,'[2]HG-Mexico by Contract'!$B$8:$G$4512,6,FALSE)</f>
        <v>308460</v>
      </c>
      <c r="E179" s="29"/>
      <c r="F179" s="28" t="s">
        <v>41</v>
      </c>
      <c r="G179" s="28" t="s">
        <v>42</v>
      </c>
      <c r="H179" s="28" t="s">
        <v>63</v>
      </c>
      <c r="I179" s="31">
        <v>67287.05</v>
      </c>
      <c r="J179" s="32">
        <f t="shared" si="6"/>
        <v>3379.8285218724573</v>
      </c>
      <c r="K179" s="31">
        <v>67287.05</v>
      </c>
      <c r="L179" s="31">
        <v>0</v>
      </c>
      <c r="M179" s="31">
        <v>0</v>
      </c>
      <c r="N179" s="31">
        <v>0</v>
      </c>
      <c r="O179" s="33">
        <f t="shared" si="7"/>
        <v>67287.05</v>
      </c>
      <c r="P179" s="34" t="str">
        <f t="shared" si="8"/>
        <v>31-60</v>
      </c>
      <c r="Q179" s="35" t="str">
        <f>+VLOOKUP(B179,'[2]PORTAFOLIO JAN17'!$B$7:$T$4941,19,FALSE)</f>
        <v>MEXICO</v>
      </c>
      <c r="R179" s="31">
        <v>0</v>
      </c>
      <c r="S179" s="31">
        <v>0</v>
      </c>
      <c r="T179" s="31" t="s">
        <v>45</v>
      </c>
      <c r="U179" s="36" t="s">
        <v>64</v>
      </c>
      <c r="V179" s="37">
        <v>3379.8285215000001</v>
      </c>
      <c r="W179" s="38">
        <v>0</v>
      </c>
      <c r="X179" s="38">
        <v>3379.8285215000001</v>
      </c>
      <c r="Y179" s="38">
        <v>0</v>
      </c>
      <c r="Z179" s="38">
        <v>0</v>
      </c>
      <c r="AA179" s="38">
        <v>0</v>
      </c>
      <c r="AB179" s="38">
        <v>0</v>
      </c>
      <c r="AC179" s="38">
        <v>0</v>
      </c>
      <c r="AD179" s="38" t="s">
        <v>47</v>
      </c>
    </row>
    <row r="180" spans="1:30" s="27" customFormat="1" ht="15" customHeight="1" x14ac:dyDescent="0.25">
      <c r="A180" s="39" t="s">
        <v>39</v>
      </c>
      <c r="B180" s="39" t="s">
        <v>226</v>
      </c>
      <c r="C180" s="86">
        <v>42767</v>
      </c>
      <c r="D180" s="29">
        <f>+VLOOKUP(B180,'[2]HG-Mexico by Contract'!$B$8:$G$4512,6,FALSE)</f>
        <v>311337</v>
      </c>
      <c r="E180" s="29"/>
      <c r="F180" s="39" t="s">
        <v>62</v>
      </c>
      <c r="G180" s="39" t="s">
        <v>42</v>
      </c>
      <c r="H180" s="39" t="s">
        <v>44</v>
      </c>
      <c r="I180" s="40">
        <v>107139.59</v>
      </c>
      <c r="J180" s="32">
        <f t="shared" si="6"/>
        <v>107139.59</v>
      </c>
      <c r="K180" s="31">
        <v>0</v>
      </c>
      <c r="L180" s="31">
        <v>0</v>
      </c>
      <c r="M180" s="31">
        <v>0</v>
      </c>
      <c r="N180" s="31">
        <v>0</v>
      </c>
      <c r="O180" s="33">
        <f t="shared" si="7"/>
        <v>0</v>
      </c>
      <c r="P180" s="34" t="str">
        <f t="shared" si="8"/>
        <v>1-30</v>
      </c>
      <c r="Q180" s="35" t="str">
        <f>+VLOOKUP(B180,'[2]PORTAFOLIO JAN17'!$B$7:$T$4941,19,FALSE)</f>
        <v>SURINAME</v>
      </c>
      <c r="R180" s="31">
        <v>0</v>
      </c>
      <c r="S180" s="31">
        <v>0</v>
      </c>
      <c r="T180" s="31" t="s">
        <v>45</v>
      </c>
      <c r="U180" s="41" t="s">
        <v>46</v>
      </c>
      <c r="V180" s="42">
        <v>107139.59</v>
      </c>
      <c r="W180" s="43">
        <v>107139.59</v>
      </c>
      <c r="X180" s="38">
        <v>0</v>
      </c>
      <c r="Y180" s="38">
        <v>0</v>
      </c>
      <c r="Z180" s="38">
        <v>0</v>
      </c>
      <c r="AA180" s="38">
        <v>0</v>
      </c>
      <c r="AB180" s="38">
        <v>0</v>
      </c>
      <c r="AC180" s="38">
        <v>0</v>
      </c>
      <c r="AD180" s="38" t="s">
        <v>47</v>
      </c>
    </row>
    <row r="181" spans="1:30" s="27" customFormat="1" ht="15" customHeight="1" x14ac:dyDescent="0.25">
      <c r="A181" s="28" t="s">
        <v>39</v>
      </c>
      <c r="B181" s="28" t="s">
        <v>227</v>
      </c>
      <c r="C181" s="85">
        <v>42767</v>
      </c>
      <c r="D181" s="29">
        <f>+VLOOKUP(B181,'[2]HG-Mexico by Contract'!$B$8:$G$4512,6,FALSE)</f>
        <v>314660</v>
      </c>
      <c r="E181" s="29"/>
      <c r="F181" s="28" t="s">
        <v>41</v>
      </c>
      <c r="G181" s="28" t="s">
        <v>42</v>
      </c>
      <c r="H181" s="28" t="s">
        <v>63</v>
      </c>
      <c r="I181" s="31">
        <v>190573.23</v>
      </c>
      <c r="J181" s="32">
        <f t="shared" si="6"/>
        <v>9572.4933439548895</v>
      </c>
      <c r="K181" s="31">
        <v>0</v>
      </c>
      <c r="L181" s="31">
        <v>0</v>
      </c>
      <c r="M181" s="31">
        <v>0</v>
      </c>
      <c r="N181" s="31">
        <v>0</v>
      </c>
      <c r="O181" s="33">
        <f t="shared" si="7"/>
        <v>0</v>
      </c>
      <c r="P181" s="34" t="str">
        <f t="shared" si="8"/>
        <v>1-30</v>
      </c>
      <c r="Q181" s="35" t="str">
        <f>+VLOOKUP(B181,'[2]PORTAFOLIO JAN17'!$B$7:$T$4941,19,FALSE)</f>
        <v>MEXICO</v>
      </c>
      <c r="R181" s="31">
        <v>0</v>
      </c>
      <c r="S181" s="31">
        <v>0</v>
      </c>
      <c r="T181" s="31" t="s">
        <v>45</v>
      </c>
      <c r="U181" s="36" t="s">
        <v>64</v>
      </c>
      <c r="V181" s="37">
        <v>9572.4933428999993</v>
      </c>
      <c r="W181" s="38">
        <v>9572.4933428999993</v>
      </c>
      <c r="X181" s="38">
        <v>0</v>
      </c>
      <c r="Y181" s="38">
        <v>0</v>
      </c>
      <c r="Z181" s="38">
        <v>0</v>
      </c>
      <c r="AA181" s="38">
        <v>0</v>
      </c>
      <c r="AB181" s="38">
        <v>0</v>
      </c>
      <c r="AC181" s="38">
        <v>0</v>
      </c>
      <c r="AD181" s="38" t="s">
        <v>47</v>
      </c>
    </row>
    <row r="182" spans="1:30" s="27" customFormat="1" ht="15" customHeight="1" x14ac:dyDescent="0.25">
      <c r="A182" s="39" t="s">
        <v>39</v>
      </c>
      <c r="B182" s="39" t="s">
        <v>228</v>
      </c>
      <c r="C182" s="86">
        <v>42767</v>
      </c>
      <c r="D182" s="29">
        <f>+VLOOKUP(B182,'[2]HG-Mexico by Contract'!$B$8:$G$4512,6,FALSE)</f>
        <v>316242</v>
      </c>
      <c r="E182" s="29"/>
      <c r="F182" s="39" t="s">
        <v>41</v>
      </c>
      <c r="G182" s="39" t="s">
        <v>42</v>
      </c>
      <c r="H182" s="39" t="s">
        <v>44</v>
      </c>
      <c r="I182" s="40">
        <v>123787.59</v>
      </c>
      <c r="J182" s="32">
        <f t="shared" si="6"/>
        <v>123787.59</v>
      </c>
      <c r="K182" s="31">
        <v>0</v>
      </c>
      <c r="L182" s="31">
        <v>0</v>
      </c>
      <c r="M182" s="31">
        <v>0</v>
      </c>
      <c r="N182" s="31">
        <v>0</v>
      </c>
      <c r="O182" s="33">
        <f t="shared" si="7"/>
        <v>0</v>
      </c>
      <c r="P182" s="34" t="str">
        <f t="shared" si="8"/>
        <v>1-30</v>
      </c>
      <c r="Q182" s="35" t="str">
        <f>+VLOOKUP(B182,'[2]PORTAFOLIO JAN17'!$B$7:$T$4941,19,FALSE)</f>
        <v>COSTA RICA</v>
      </c>
      <c r="R182" s="31">
        <v>0</v>
      </c>
      <c r="S182" s="31">
        <v>0</v>
      </c>
      <c r="T182" s="31">
        <v>123787.59</v>
      </c>
      <c r="U182" s="41" t="s">
        <v>46</v>
      </c>
      <c r="V182" s="42">
        <v>123787.59</v>
      </c>
      <c r="W182" s="43">
        <v>123787.59</v>
      </c>
      <c r="X182" s="38">
        <v>0</v>
      </c>
      <c r="Y182" s="38">
        <v>0</v>
      </c>
      <c r="Z182" s="38">
        <v>0</v>
      </c>
      <c r="AA182" s="38">
        <v>0</v>
      </c>
      <c r="AB182" s="38">
        <v>0</v>
      </c>
      <c r="AC182" s="38">
        <v>0</v>
      </c>
      <c r="AD182" s="38">
        <v>123787.59</v>
      </c>
    </row>
    <row r="183" spans="1:30" s="27" customFormat="1" ht="15" customHeight="1" x14ac:dyDescent="0.25">
      <c r="A183" s="28" t="s">
        <v>39</v>
      </c>
      <c r="B183" s="28" t="s">
        <v>229</v>
      </c>
      <c r="C183" s="85">
        <v>42767</v>
      </c>
      <c r="D183" s="29">
        <f>+VLOOKUP(B183,'[2]HG-Mexico by Contract'!$B$8:$G$4512,6,FALSE)</f>
        <v>316978</v>
      </c>
      <c r="E183" s="29"/>
      <c r="F183" s="28" t="s">
        <v>41</v>
      </c>
      <c r="G183" s="28" t="s">
        <v>42</v>
      </c>
      <c r="H183" s="28" t="s">
        <v>44</v>
      </c>
      <c r="I183" s="31">
        <v>445263.27</v>
      </c>
      <c r="J183" s="32">
        <f t="shared" si="6"/>
        <v>445263.27</v>
      </c>
      <c r="K183" s="31">
        <v>0</v>
      </c>
      <c r="L183" s="31">
        <v>445263.27</v>
      </c>
      <c r="M183" s="31">
        <v>0</v>
      </c>
      <c r="N183" s="31">
        <v>0</v>
      </c>
      <c r="O183" s="33">
        <f t="shared" si="7"/>
        <v>445263.27</v>
      </c>
      <c r="P183" s="34" t="str">
        <f t="shared" si="8"/>
        <v>61-90</v>
      </c>
      <c r="Q183" s="35" t="str">
        <f>+VLOOKUP(B183,'[2]PORTAFOLIO JAN17'!$B$7:$T$4941,19,FALSE)</f>
        <v>REPUBLICA DOMINICANA</v>
      </c>
      <c r="R183" s="31">
        <v>0</v>
      </c>
      <c r="S183" s="31">
        <v>0</v>
      </c>
      <c r="T183" s="31">
        <v>445263.27</v>
      </c>
      <c r="U183" s="36" t="s">
        <v>46</v>
      </c>
      <c r="V183" s="37">
        <v>445263.27</v>
      </c>
      <c r="W183" s="38">
        <v>0</v>
      </c>
      <c r="X183" s="38">
        <v>0</v>
      </c>
      <c r="Y183" s="38">
        <v>445263.27</v>
      </c>
      <c r="Z183" s="38">
        <v>0</v>
      </c>
      <c r="AA183" s="38">
        <v>0</v>
      </c>
      <c r="AB183" s="38">
        <v>0</v>
      </c>
      <c r="AC183" s="38">
        <v>0</v>
      </c>
      <c r="AD183" s="38">
        <v>445263.27</v>
      </c>
    </row>
    <row r="184" spans="1:30" s="27" customFormat="1" ht="15" customHeight="1" x14ac:dyDescent="0.25">
      <c r="A184" s="39" t="s">
        <v>39</v>
      </c>
      <c r="B184" s="39" t="s">
        <v>230</v>
      </c>
      <c r="C184" s="86">
        <v>42767</v>
      </c>
      <c r="D184" s="29">
        <f>+VLOOKUP(B184,'[2]HG-Mexico by Contract'!$B$8:$G$4512,6,FALSE)</f>
        <v>316127</v>
      </c>
      <c r="E184" s="29"/>
      <c r="F184" s="39" t="s">
        <v>41</v>
      </c>
      <c r="G184" s="39" t="s">
        <v>42</v>
      </c>
      <c r="H184" s="39" t="s">
        <v>44</v>
      </c>
      <c r="I184" s="40">
        <v>15389.41</v>
      </c>
      <c r="J184" s="32">
        <f t="shared" si="6"/>
        <v>15389.41</v>
      </c>
      <c r="K184" s="31">
        <v>0</v>
      </c>
      <c r="L184" s="31">
        <v>15389.41</v>
      </c>
      <c r="M184" s="31">
        <v>0</v>
      </c>
      <c r="N184" s="31">
        <v>0</v>
      </c>
      <c r="O184" s="33">
        <f t="shared" si="7"/>
        <v>15389.41</v>
      </c>
      <c r="P184" s="34" t="str">
        <f t="shared" si="8"/>
        <v>61-90</v>
      </c>
      <c r="Q184" s="35" t="str">
        <f>+VLOOKUP(B184,'[2]PORTAFOLIO JAN17'!$B$7:$T$4941,19,FALSE)</f>
        <v>GUATEMALA</v>
      </c>
      <c r="R184" s="31">
        <v>0</v>
      </c>
      <c r="S184" s="31">
        <v>0</v>
      </c>
      <c r="T184" s="31" t="s">
        <v>45</v>
      </c>
      <c r="U184" s="41" t="s">
        <v>46</v>
      </c>
      <c r="V184" s="42">
        <v>15389.41</v>
      </c>
      <c r="W184" s="43">
        <v>0</v>
      </c>
      <c r="X184" s="38">
        <v>0</v>
      </c>
      <c r="Y184" s="38">
        <v>15389.41</v>
      </c>
      <c r="Z184" s="38">
        <v>0</v>
      </c>
      <c r="AA184" s="38">
        <v>0</v>
      </c>
      <c r="AB184" s="38">
        <v>0</v>
      </c>
      <c r="AC184" s="38">
        <v>0</v>
      </c>
      <c r="AD184" s="38" t="s">
        <v>47</v>
      </c>
    </row>
    <row r="185" spans="1:30" s="27" customFormat="1" ht="15" customHeight="1" x14ac:dyDescent="0.25">
      <c r="A185" s="28" t="s">
        <v>39</v>
      </c>
      <c r="B185" s="28" t="s">
        <v>231</v>
      </c>
      <c r="C185" s="85">
        <v>42767</v>
      </c>
      <c r="D185" s="29">
        <f>+VLOOKUP(B185,'[2]HG-Mexico by Contract'!$B$8:$G$4512,6,FALSE)</f>
        <v>316978</v>
      </c>
      <c r="E185" s="29"/>
      <c r="F185" s="28" t="s">
        <v>41</v>
      </c>
      <c r="G185" s="28" t="s">
        <v>42</v>
      </c>
      <c r="H185" s="28" t="s">
        <v>44</v>
      </c>
      <c r="I185" s="31">
        <v>99005.16</v>
      </c>
      <c r="J185" s="32">
        <f t="shared" si="6"/>
        <v>99005.16</v>
      </c>
      <c r="K185" s="31">
        <v>0</v>
      </c>
      <c r="L185" s="31">
        <v>99005.16</v>
      </c>
      <c r="M185" s="31">
        <v>0</v>
      </c>
      <c r="N185" s="31">
        <v>0</v>
      </c>
      <c r="O185" s="33">
        <f t="shared" si="7"/>
        <v>99005.16</v>
      </c>
      <c r="P185" s="34" t="str">
        <f t="shared" si="8"/>
        <v>61-90</v>
      </c>
      <c r="Q185" s="35" t="str">
        <f>+VLOOKUP(B185,'[2]PORTAFOLIO JAN17'!$B$7:$T$4941,19,FALSE)</f>
        <v>REPUBLICA DOMINICANA</v>
      </c>
      <c r="R185" s="31">
        <v>0</v>
      </c>
      <c r="S185" s="31">
        <v>0</v>
      </c>
      <c r="T185" s="31">
        <v>99005.16</v>
      </c>
      <c r="U185" s="36" t="s">
        <v>46</v>
      </c>
      <c r="V185" s="37">
        <v>99005.16</v>
      </c>
      <c r="W185" s="38">
        <v>0</v>
      </c>
      <c r="X185" s="38">
        <v>0</v>
      </c>
      <c r="Y185" s="38">
        <v>99005.16</v>
      </c>
      <c r="Z185" s="38">
        <v>0</v>
      </c>
      <c r="AA185" s="38">
        <v>0</v>
      </c>
      <c r="AB185" s="38">
        <v>0</v>
      </c>
      <c r="AC185" s="38">
        <v>0</v>
      </c>
      <c r="AD185" s="38">
        <v>99005.16</v>
      </c>
    </row>
    <row r="186" spans="1:30" s="27" customFormat="1" ht="15" customHeight="1" x14ac:dyDescent="0.25">
      <c r="A186" s="39" t="s">
        <v>39</v>
      </c>
      <c r="B186" s="39" t="s">
        <v>232</v>
      </c>
      <c r="C186" s="86">
        <v>42767</v>
      </c>
      <c r="D186" s="29">
        <f>+VLOOKUP(B186,'[2]HG-Mexico by Contract'!$B$8:$G$4512,6,FALSE)</f>
        <v>320482</v>
      </c>
      <c r="E186" s="29"/>
      <c r="F186" s="39" t="s">
        <v>41</v>
      </c>
      <c r="G186" s="39" t="s">
        <v>42</v>
      </c>
      <c r="H186" s="39" t="s">
        <v>44</v>
      </c>
      <c r="I186" s="40">
        <v>63608.27</v>
      </c>
      <c r="J186" s="32">
        <f t="shared" si="6"/>
        <v>63608.27</v>
      </c>
      <c r="K186" s="31">
        <v>0</v>
      </c>
      <c r="L186" s="31">
        <v>0</v>
      </c>
      <c r="M186" s="31">
        <v>0</v>
      </c>
      <c r="N186" s="31">
        <v>0</v>
      </c>
      <c r="O186" s="33">
        <f t="shared" si="7"/>
        <v>0</v>
      </c>
      <c r="P186" s="34" t="str">
        <f t="shared" si="8"/>
        <v>1-30</v>
      </c>
      <c r="Q186" s="35" t="str">
        <f>+VLOOKUP(B186,'[2]PORTAFOLIO JAN17'!$B$7:$T$4941,19,FALSE)</f>
        <v>REPUBLICA DOMINICANA</v>
      </c>
      <c r="R186" s="31">
        <v>0</v>
      </c>
      <c r="S186" s="31">
        <v>0</v>
      </c>
      <c r="T186" s="31" t="s">
        <v>45</v>
      </c>
      <c r="U186" s="41" t="s">
        <v>46</v>
      </c>
      <c r="V186" s="42">
        <v>63608.27</v>
      </c>
      <c r="W186" s="43">
        <v>63608.27</v>
      </c>
      <c r="X186" s="38">
        <v>0</v>
      </c>
      <c r="Y186" s="38">
        <v>0</v>
      </c>
      <c r="Z186" s="38">
        <v>0</v>
      </c>
      <c r="AA186" s="38">
        <v>0</v>
      </c>
      <c r="AB186" s="38">
        <v>0</v>
      </c>
      <c r="AC186" s="38">
        <v>0</v>
      </c>
      <c r="AD186" s="38" t="s">
        <v>47</v>
      </c>
    </row>
    <row r="187" spans="1:30" s="27" customFormat="1" ht="15" customHeight="1" x14ac:dyDescent="0.25">
      <c r="A187" s="28" t="s">
        <v>39</v>
      </c>
      <c r="B187" s="28" t="s">
        <v>233</v>
      </c>
      <c r="C187" s="85">
        <v>42767</v>
      </c>
      <c r="D187" s="29">
        <f>+VLOOKUP(B187,'[2]HG-Mexico by Contract'!$B$8:$G$4512,6,FALSE)</f>
        <v>314660</v>
      </c>
      <c r="E187" s="29"/>
      <c r="F187" s="28" t="s">
        <v>41</v>
      </c>
      <c r="G187" s="28" t="s">
        <v>42</v>
      </c>
      <c r="H187" s="28" t="s">
        <v>63</v>
      </c>
      <c r="I187" s="31">
        <v>98814.720000000001</v>
      </c>
      <c r="J187" s="32">
        <f t="shared" si="6"/>
        <v>4963.4633861469738</v>
      </c>
      <c r="K187" s="31">
        <v>0</v>
      </c>
      <c r="L187" s="31">
        <v>0</v>
      </c>
      <c r="M187" s="31">
        <v>0</v>
      </c>
      <c r="N187" s="31">
        <v>0</v>
      </c>
      <c r="O187" s="33">
        <f t="shared" si="7"/>
        <v>0</v>
      </c>
      <c r="P187" s="34" t="str">
        <f t="shared" si="8"/>
        <v>1-30</v>
      </c>
      <c r="Q187" s="35" t="str">
        <f>+VLOOKUP(B187,'[2]PORTAFOLIO JAN17'!$B$7:$T$4941,19,FALSE)</f>
        <v>MEXICO</v>
      </c>
      <c r="R187" s="31">
        <v>0</v>
      </c>
      <c r="S187" s="31">
        <v>0</v>
      </c>
      <c r="T187" s="31" t="s">
        <v>45</v>
      </c>
      <c r="U187" s="36" t="s">
        <v>64</v>
      </c>
      <c r="V187" s="37">
        <v>4963.4633856</v>
      </c>
      <c r="W187" s="38">
        <v>4963.4633856</v>
      </c>
      <c r="X187" s="38">
        <v>0</v>
      </c>
      <c r="Y187" s="38">
        <v>0</v>
      </c>
      <c r="Z187" s="38">
        <v>0</v>
      </c>
      <c r="AA187" s="38">
        <v>0</v>
      </c>
      <c r="AB187" s="38">
        <v>0</v>
      </c>
      <c r="AC187" s="38">
        <v>0</v>
      </c>
      <c r="AD187" s="38" t="s">
        <v>47</v>
      </c>
    </row>
    <row r="188" spans="1:30" s="27" customFormat="1" ht="15" customHeight="1" x14ac:dyDescent="0.25">
      <c r="A188" s="39" t="s">
        <v>39</v>
      </c>
      <c r="B188" s="39" t="s">
        <v>234</v>
      </c>
      <c r="C188" s="86">
        <v>42767</v>
      </c>
      <c r="D188" s="29">
        <f>+VLOOKUP(B188,'[2]HG-Mexico by Contract'!$B$8:$G$4512,6,FALSE)</f>
        <v>312407</v>
      </c>
      <c r="E188" s="29"/>
      <c r="F188" s="39" t="s">
        <v>41</v>
      </c>
      <c r="G188" s="39" t="s">
        <v>42</v>
      </c>
      <c r="H188" s="39" t="s">
        <v>44</v>
      </c>
      <c r="I188" s="40">
        <v>2644.22</v>
      </c>
      <c r="J188" s="32">
        <f t="shared" si="6"/>
        <v>2644.22</v>
      </c>
      <c r="K188" s="31">
        <v>0</v>
      </c>
      <c r="L188" s="31">
        <v>0</v>
      </c>
      <c r="M188" s="31">
        <v>0</v>
      </c>
      <c r="N188" s="31">
        <v>0</v>
      </c>
      <c r="O188" s="33">
        <f t="shared" si="7"/>
        <v>0</v>
      </c>
      <c r="P188" s="34" t="str">
        <f t="shared" si="8"/>
        <v>1-30</v>
      </c>
      <c r="Q188" s="35" t="str">
        <f>+VLOOKUP(B188,'[2]PORTAFOLIO JAN17'!$B$7:$T$4941,19,FALSE)</f>
        <v>COSTA RICA</v>
      </c>
      <c r="R188" s="31">
        <v>0</v>
      </c>
      <c r="S188" s="31">
        <v>0</v>
      </c>
      <c r="T188" s="31" t="s">
        <v>45</v>
      </c>
      <c r="U188" s="41" t="s">
        <v>46</v>
      </c>
      <c r="V188" s="42">
        <v>2644.22</v>
      </c>
      <c r="W188" s="43">
        <v>2644.22</v>
      </c>
      <c r="X188" s="38">
        <v>0</v>
      </c>
      <c r="Y188" s="38">
        <v>0</v>
      </c>
      <c r="Z188" s="38">
        <v>0</v>
      </c>
      <c r="AA188" s="38">
        <v>0</v>
      </c>
      <c r="AB188" s="38">
        <v>0</v>
      </c>
      <c r="AC188" s="38">
        <v>0</v>
      </c>
      <c r="AD188" s="38" t="s">
        <v>47</v>
      </c>
    </row>
    <row r="189" spans="1:30" s="27" customFormat="1" ht="15" customHeight="1" x14ac:dyDescent="0.25">
      <c r="A189" s="28" t="s">
        <v>39</v>
      </c>
      <c r="B189" s="28" t="s">
        <v>235</v>
      </c>
      <c r="C189" s="85">
        <v>42767</v>
      </c>
      <c r="D189" s="29">
        <f>+VLOOKUP(B189,'[2]HG-Mexico by Contract'!$B$8:$G$4512,6,FALSE)</f>
        <v>311050</v>
      </c>
      <c r="E189" s="29"/>
      <c r="F189" s="28" t="s">
        <v>41</v>
      </c>
      <c r="G189" s="28" t="s">
        <v>42</v>
      </c>
      <c r="H189" s="28" t="s">
        <v>44</v>
      </c>
      <c r="I189" s="31">
        <v>6414.66</v>
      </c>
      <c r="J189" s="32">
        <f t="shared" si="6"/>
        <v>6414.66</v>
      </c>
      <c r="K189" s="31">
        <v>0</v>
      </c>
      <c r="L189" s="31">
        <v>0</v>
      </c>
      <c r="M189" s="31">
        <v>0</v>
      </c>
      <c r="N189" s="31">
        <v>0</v>
      </c>
      <c r="O189" s="33">
        <f t="shared" si="7"/>
        <v>0</v>
      </c>
      <c r="P189" s="34" t="str">
        <f t="shared" si="8"/>
        <v>1-30</v>
      </c>
      <c r="Q189" s="35" t="str">
        <f>+VLOOKUP(B189,'[2]PORTAFOLIO JAN17'!$B$7:$T$4941,19,FALSE)</f>
        <v>REPUBLICA DOMINICANA</v>
      </c>
      <c r="R189" s="31">
        <v>0</v>
      </c>
      <c r="S189" s="31">
        <v>0</v>
      </c>
      <c r="T189" s="31" t="s">
        <v>45</v>
      </c>
      <c r="U189" s="36" t="s">
        <v>46</v>
      </c>
      <c r="V189" s="37">
        <v>6414.66</v>
      </c>
      <c r="W189" s="38">
        <v>6414.66</v>
      </c>
      <c r="X189" s="38">
        <v>0</v>
      </c>
      <c r="Y189" s="38">
        <v>0</v>
      </c>
      <c r="Z189" s="38">
        <v>0</v>
      </c>
      <c r="AA189" s="38">
        <v>0</v>
      </c>
      <c r="AB189" s="38">
        <v>0</v>
      </c>
      <c r="AC189" s="38">
        <v>0</v>
      </c>
      <c r="AD189" s="38" t="s">
        <v>47</v>
      </c>
    </row>
    <row r="190" spans="1:30" s="27" customFormat="1" ht="15" customHeight="1" x14ac:dyDescent="0.25">
      <c r="A190" s="39" t="s">
        <v>39</v>
      </c>
      <c r="B190" s="39" t="s">
        <v>236</v>
      </c>
      <c r="C190" s="86">
        <v>42767</v>
      </c>
      <c r="D190" s="29">
        <f>+VLOOKUP(B190,'[2]HG-Mexico by Contract'!$B$8:$G$4512,6,FALSE)</f>
        <v>317650</v>
      </c>
      <c r="E190" s="29"/>
      <c r="F190" s="39" t="s">
        <v>41</v>
      </c>
      <c r="G190" s="39" t="s">
        <v>42</v>
      </c>
      <c r="H190" s="39" t="s">
        <v>63</v>
      </c>
      <c r="I190" s="40">
        <v>191192.69</v>
      </c>
      <c r="J190" s="32">
        <f t="shared" si="6"/>
        <v>9603.6088197583176</v>
      </c>
      <c r="K190" s="31">
        <v>0</v>
      </c>
      <c r="L190" s="31">
        <v>0</v>
      </c>
      <c r="M190" s="31">
        <v>0</v>
      </c>
      <c r="N190" s="31">
        <v>0</v>
      </c>
      <c r="O190" s="33">
        <f t="shared" si="7"/>
        <v>0</v>
      </c>
      <c r="P190" s="34" t="str">
        <f t="shared" si="8"/>
        <v>1-30</v>
      </c>
      <c r="Q190" s="35" t="str">
        <f>+VLOOKUP(B190,'[2]PORTAFOLIO JAN17'!$B$7:$T$4941,19,FALSE)</f>
        <v>MEXICO</v>
      </c>
      <c r="R190" s="31">
        <v>0</v>
      </c>
      <c r="S190" s="31">
        <v>0</v>
      </c>
      <c r="T190" s="31" t="s">
        <v>45</v>
      </c>
      <c r="U190" s="41" t="s">
        <v>64</v>
      </c>
      <c r="V190" s="42">
        <v>9603.6088187000005</v>
      </c>
      <c r="W190" s="43">
        <v>9603.6088187000005</v>
      </c>
      <c r="X190" s="38">
        <v>0</v>
      </c>
      <c r="Y190" s="38">
        <v>0</v>
      </c>
      <c r="Z190" s="38">
        <v>0</v>
      </c>
      <c r="AA190" s="38">
        <v>0</v>
      </c>
      <c r="AB190" s="38">
        <v>0</v>
      </c>
      <c r="AC190" s="38">
        <v>0</v>
      </c>
      <c r="AD190" s="38" t="s">
        <v>47</v>
      </c>
    </row>
    <row r="191" spans="1:30" s="27" customFormat="1" ht="15" customHeight="1" x14ac:dyDescent="0.25">
      <c r="A191" s="28" t="s">
        <v>39</v>
      </c>
      <c r="B191" s="28" t="s">
        <v>237</v>
      </c>
      <c r="C191" s="85">
        <v>42767</v>
      </c>
      <c r="D191" s="29">
        <f>+VLOOKUP(B191,'[2]HG-Mexico by Contract'!$B$8:$G$4512,6,FALSE)</f>
        <v>315469</v>
      </c>
      <c r="E191" s="29"/>
      <c r="F191" s="28" t="s">
        <v>41</v>
      </c>
      <c r="G191" s="28" t="s">
        <v>42</v>
      </c>
      <c r="H191" s="28" t="s">
        <v>44</v>
      </c>
      <c r="I191" s="31">
        <v>24627.3</v>
      </c>
      <c r="J191" s="32">
        <f t="shared" si="6"/>
        <v>24627.3</v>
      </c>
      <c r="K191" s="31">
        <v>0</v>
      </c>
      <c r="L191" s="31">
        <v>0</v>
      </c>
      <c r="M191" s="31">
        <v>0</v>
      </c>
      <c r="N191" s="31">
        <v>0</v>
      </c>
      <c r="O191" s="33">
        <f t="shared" si="7"/>
        <v>0</v>
      </c>
      <c r="P191" s="34" t="str">
        <f t="shared" si="8"/>
        <v>1-30</v>
      </c>
      <c r="Q191" s="35" t="str">
        <f>+VLOOKUP(B191,'[2]PORTAFOLIO JAN17'!$B$7:$T$4941,19,FALSE)</f>
        <v>REPUBLICA DOMINICANA</v>
      </c>
      <c r="R191" s="31">
        <v>0</v>
      </c>
      <c r="S191" s="31">
        <v>0</v>
      </c>
      <c r="T191" s="31" t="s">
        <v>45</v>
      </c>
      <c r="U191" s="36" t="s">
        <v>46</v>
      </c>
      <c r="V191" s="37">
        <v>24627.3</v>
      </c>
      <c r="W191" s="38">
        <v>24627.3</v>
      </c>
      <c r="X191" s="38">
        <v>0</v>
      </c>
      <c r="Y191" s="38">
        <v>0</v>
      </c>
      <c r="Z191" s="38">
        <v>0</v>
      </c>
      <c r="AA191" s="38">
        <v>0</v>
      </c>
      <c r="AB191" s="38">
        <v>0</v>
      </c>
      <c r="AC191" s="38">
        <v>0</v>
      </c>
      <c r="AD191" s="38" t="s">
        <v>47</v>
      </c>
    </row>
    <row r="192" spans="1:30" s="27" customFormat="1" ht="15" customHeight="1" x14ac:dyDescent="0.25">
      <c r="A192" s="39" t="s">
        <v>39</v>
      </c>
      <c r="B192" s="39" t="s">
        <v>238</v>
      </c>
      <c r="C192" s="86">
        <v>42767</v>
      </c>
      <c r="D192" s="29">
        <f>+VLOOKUP(B192,'[2]HG-Mexico by Contract'!$B$8:$G$4512,6,FALSE)</f>
        <v>320009</v>
      </c>
      <c r="E192" s="29"/>
      <c r="F192" s="39" t="s">
        <v>41</v>
      </c>
      <c r="G192" s="39" t="s">
        <v>42</v>
      </c>
      <c r="H192" s="39" t="s">
        <v>63</v>
      </c>
      <c r="I192" s="40">
        <v>222473.2</v>
      </c>
      <c r="J192" s="32">
        <f t="shared" si="6"/>
        <v>11174.828837231466</v>
      </c>
      <c r="K192" s="31">
        <v>0</v>
      </c>
      <c r="L192" s="31">
        <v>0</v>
      </c>
      <c r="M192" s="31">
        <v>0</v>
      </c>
      <c r="N192" s="31">
        <v>222473.2</v>
      </c>
      <c r="O192" s="33">
        <f t="shared" si="7"/>
        <v>222473.2</v>
      </c>
      <c r="P192" s="34" t="str">
        <f t="shared" si="8"/>
        <v>120+</v>
      </c>
      <c r="Q192" s="35" t="str">
        <f>+VLOOKUP(B192,'[2]PORTAFOLIO JAN17'!$B$7:$T$4941,19,FALSE)</f>
        <v>MEXICO</v>
      </c>
      <c r="R192" s="31">
        <v>0</v>
      </c>
      <c r="S192" s="31">
        <v>0</v>
      </c>
      <c r="T192" s="31">
        <v>222473.2</v>
      </c>
      <c r="U192" s="41" t="s">
        <v>64</v>
      </c>
      <c r="V192" s="42">
        <v>11174.828836000001</v>
      </c>
      <c r="W192" s="43">
        <v>0</v>
      </c>
      <c r="X192" s="38">
        <v>0</v>
      </c>
      <c r="Y192" s="38">
        <v>0</v>
      </c>
      <c r="Z192" s="38">
        <v>0</v>
      </c>
      <c r="AA192" s="38">
        <v>11174.828836000001</v>
      </c>
      <c r="AB192" s="38">
        <v>0</v>
      </c>
      <c r="AC192" s="38">
        <v>0</v>
      </c>
      <c r="AD192" s="38">
        <v>11174.828836000001</v>
      </c>
    </row>
    <row r="193" spans="1:30" s="27" customFormat="1" ht="15" customHeight="1" x14ac:dyDescent="0.25">
      <c r="A193" s="28" t="s">
        <v>39</v>
      </c>
      <c r="B193" s="28" t="s">
        <v>239</v>
      </c>
      <c r="C193" s="85">
        <v>42767</v>
      </c>
      <c r="D193" s="29">
        <f>+VLOOKUP(B193,'[2]HG-Mexico by Contract'!$B$8:$G$4512,6,FALSE)</f>
        <v>313199</v>
      </c>
      <c r="E193" s="29"/>
      <c r="F193" s="28" t="s">
        <v>41</v>
      </c>
      <c r="G193" s="28" t="s">
        <v>42</v>
      </c>
      <c r="H193" s="28" t="s">
        <v>44</v>
      </c>
      <c r="I193" s="31">
        <v>89472.12</v>
      </c>
      <c r="J193" s="32">
        <f t="shared" si="6"/>
        <v>89472.12</v>
      </c>
      <c r="K193" s="31">
        <v>0</v>
      </c>
      <c r="L193" s="31">
        <v>89472.12</v>
      </c>
      <c r="M193" s="31">
        <v>0</v>
      </c>
      <c r="N193" s="31">
        <v>0</v>
      </c>
      <c r="O193" s="33">
        <f t="shared" si="7"/>
        <v>89472.12</v>
      </c>
      <c r="P193" s="34" t="str">
        <f t="shared" si="8"/>
        <v>61-90</v>
      </c>
      <c r="Q193" s="35" t="str">
        <f>+VLOOKUP(B193,'[2]PORTAFOLIO JAN17'!$B$7:$T$4941,19,FALSE)</f>
        <v>COSTA RICA</v>
      </c>
      <c r="R193" s="31">
        <v>0</v>
      </c>
      <c r="S193" s="31">
        <v>0</v>
      </c>
      <c r="T193" s="31">
        <v>89472.12</v>
      </c>
      <c r="U193" s="36" t="s">
        <v>46</v>
      </c>
      <c r="V193" s="37">
        <v>89472.12</v>
      </c>
      <c r="W193" s="38">
        <v>0</v>
      </c>
      <c r="X193" s="38">
        <v>0</v>
      </c>
      <c r="Y193" s="38">
        <v>89472.12</v>
      </c>
      <c r="Z193" s="38">
        <v>0</v>
      </c>
      <c r="AA193" s="38">
        <v>0</v>
      </c>
      <c r="AB193" s="38">
        <v>0</v>
      </c>
      <c r="AC193" s="38">
        <v>0</v>
      </c>
      <c r="AD193" s="38">
        <v>89472.12</v>
      </c>
    </row>
    <row r="194" spans="1:30" s="27" customFormat="1" ht="15" customHeight="1" x14ac:dyDescent="0.25">
      <c r="A194" s="39" t="s">
        <v>39</v>
      </c>
      <c r="B194" s="39" t="s">
        <v>240</v>
      </c>
      <c r="C194" s="86">
        <v>42767</v>
      </c>
      <c r="D194" s="29">
        <f>+VLOOKUP(B194,'[2]HG-Mexico by Contract'!$B$8:$G$4512,6,FALSE)</f>
        <v>313199</v>
      </c>
      <c r="E194" s="29"/>
      <c r="F194" s="39" t="s">
        <v>41</v>
      </c>
      <c r="G194" s="39" t="s">
        <v>42</v>
      </c>
      <c r="H194" s="39" t="s">
        <v>44</v>
      </c>
      <c r="I194" s="40">
        <v>66020.399999999994</v>
      </c>
      <c r="J194" s="32">
        <f t="shared" si="6"/>
        <v>66020.399999999994</v>
      </c>
      <c r="K194" s="31">
        <v>0</v>
      </c>
      <c r="L194" s="31">
        <v>66020.399999999994</v>
      </c>
      <c r="M194" s="31">
        <v>0</v>
      </c>
      <c r="N194" s="31">
        <v>0</v>
      </c>
      <c r="O194" s="33">
        <f t="shared" si="7"/>
        <v>66020.399999999994</v>
      </c>
      <c r="P194" s="34" t="str">
        <f t="shared" si="8"/>
        <v>61-90</v>
      </c>
      <c r="Q194" s="35" t="str">
        <f>+VLOOKUP(B194,'[2]PORTAFOLIO JAN17'!$B$7:$T$4941,19,FALSE)</f>
        <v>COSTA RICA</v>
      </c>
      <c r="R194" s="31">
        <v>0</v>
      </c>
      <c r="S194" s="31">
        <v>0</v>
      </c>
      <c r="T194" s="31">
        <v>66020.399999999994</v>
      </c>
      <c r="U194" s="41" t="s">
        <v>46</v>
      </c>
      <c r="V194" s="42">
        <v>66020.399999999994</v>
      </c>
      <c r="W194" s="43">
        <v>0</v>
      </c>
      <c r="X194" s="38">
        <v>0</v>
      </c>
      <c r="Y194" s="38">
        <v>66020.399999999994</v>
      </c>
      <c r="Z194" s="38">
        <v>0</v>
      </c>
      <c r="AA194" s="38">
        <v>0</v>
      </c>
      <c r="AB194" s="38">
        <v>0</v>
      </c>
      <c r="AC194" s="38">
        <v>0</v>
      </c>
      <c r="AD194" s="38">
        <v>66020.399999999994</v>
      </c>
    </row>
    <row r="195" spans="1:30" s="27" customFormat="1" ht="15" customHeight="1" x14ac:dyDescent="0.25">
      <c r="A195" s="28" t="s">
        <v>39</v>
      </c>
      <c r="B195" s="28" t="s">
        <v>241</v>
      </c>
      <c r="C195" s="85">
        <v>42767</v>
      </c>
      <c r="D195" s="29">
        <f>+VLOOKUP(B195,'[2]HG-Mexico by Contract'!$B$8:$G$4512,6,FALSE)</f>
        <v>309047</v>
      </c>
      <c r="E195" s="29"/>
      <c r="F195" s="28" t="s">
        <v>41</v>
      </c>
      <c r="G195" s="28" t="s">
        <v>42</v>
      </c>
      <c r="H195" s="28" t="s">
        <v>63</v>
      </c>
      <c r="I195" s="31">
        <v>29486.49</v>
      </c>
      <c r="J195" s="32">
        <f t="shared" si="6"/>
        <v>1481.1063928632179</v>
      </c>
      <c r="K195" s="31">
        <v>0</v>
      </c>
      <c r="L195" s="31">
        <v>0</v>
      </c>
      <c r="M195" s="31">
        <v>0</v>
      </c>
      <c r="N195" s="31">
        <v>0</v>
      </c>
      <c r="O195" s="33">
        <f t="shared" si="7"/>
        <v>0</v>
      </c>
      <c r="P195" s="34" t="str">
        <f t="shared" si="8"/>
        <v>1-30</v>
      </c>
      <c r="Q195" s="35" t="str">
        <f>+VLOOKUP(B195,'[2]PORTAFOLIO JAN17'!$B$7:$T$4941,19,FALSE)</f>
        <v>MEXICO</v>
      </c>
      <c r="R195" s="31">
        <v>0</v>
      </c>
      <c r="S195" s="31">
        <v>0</v>
      </c>
      <c r="T195" s="31" t="s">
        <v>45</v>
      </c>
      <c r="U195" s="36" t="s">
        <v>64</v>
      </c>
      <c r="V195" s="37">
        <v>1481.1063927</v>
      </c>
      <c r="W195" s="38">
        <v>1481.1063927</v>
      </c>
      <c r="X195" s="38">
        <v>0</v>
      </c>
      <c r="Y195" s="38">
        <v>0</v>
      </c>
      <c r="Z195" s="38">
        <v>0</v>
      </c>
      <c r="AA195" s="38">
        <v>0</v>
      </c>
      <c r="AB195" s="38">
        <v>0</v>
      </c>
      <c r="AC195" s="38">
        <v>0</v>
      </c>
      <c r="AD195" s="38" t="s">
        <v>47</v>
      </c>
    </row>
    <row r="196" spans="1:30" s="27" customFormat="1" ht="15" customHeight="1" x14ac:dyDescent="0.25">
      <c r="A196" s="39" t="s">
        <v>39</v>
      </c>
      <c r="B196" s="39" t="s">
        <v>242</v>
      </c>
      <c r="C196" s="86">
        <v>42767</v>
      </c>
      <c r="D196" s="29">
        <f>+VLOOKUP(B196,'[2]HG-Mexico by Contract'!$B$8:$G$4512,6,FALSE)</f>
        <v>313199</v>
      </c>
      <c r="E196" s="29"/>
      <c r="F196" s="39" t="s">
        <v>41</v>
      </c>
      <c r="G196" s="39" t="s">
        <v>42</v>
      </c>
      <c r="H196" s="39" t="s">
        <v>44</v>
      </c>
      <c r="I196" s="40">
        <v>40012.35</v>
      </c>
      <c r="J196" s="32">
        <f t="shared" si="6"/>
        <v>40012.35</v>
      </c>
      <c r="K196" s="31">
        <v>0</v>
      </c>
      <c r="L196" s="31">
        <v>40012.35</v>
      </c>
      <c r="M196" s="31">
        <v>0</v>
      </c>
      <c r="N196" s="31">
        <v>0</v>
      </c>
      <c r="O196" s="33">
        <f t="shared" si="7"/>
        <v>40012.35</v>
      </c>
      <c r="P196" s="34" t="str">
        <f t="shared" si="8"/>
        <v>61-90</v>
      </c>
      <c r="Q196" s="35" t="str">
        <f>+VLOOKUP(B196,'[2]PORTAFOLIO JAN17'!$B$7:$T$4941,19,FALSE)</f>
        <v>COSTA RICA</v>
      </c>
      <c r="R196" s="31">
        <v>0</v>
      </c>
      <c r="S196" s="31">
        <v>0</v>
      </c>
      <c r="T196" s="31">
        <v>40012.35</v>
      </c>
      <c r="U196" s="41" t="s">
        <v>46</v>
      </c>
      <c r="V196" s="42">
        <v>40012.35</v>
      </c>
      <c r="W196" s="43">
        <v>0</v>
      </c>
      <c r="X196" s="38">
        <v>0</v>
      </c>
      <c r="Y196" s="38">
        <v>40012.35</v>
      </c>
      <c r="Z196" s="38">
        <v>0</v>
      </c>
      <c r="AA196" s="38">
        <v>0</v>
      </c>
      <c r="AB196" s="38">
        <v>0</v>
      </c>
      <c r="AC196" s="38">
        <v>0</v>
      </c>
      <c r="AD196" s="38">
        <v>40012.35</v>
      </c>
    </row>
    <row r="197" spans="1:30" s="27" customFormat="1" ht="15" customHeight="1" x14ac:dyDescent="0.25">
      <c r="A197" s="28" t="s">
        <v>39</v>
      </c>
      <c r="B197" s="28" t="s">
        <v>243</v>
      </c>
      <c r="C197" s="85">
        <v>42767</v>
      </c>
      <c r="D197" s="29">
        <f>+VLOOKUP(B197,'[2]HG-Mexico by Contract'!$B$8:$G$4512,6,FALSE)</f>
        <v>313199</v>
      </c>
      <c r="E197" s="29"/>
      <c r="F197" s="28" t="s">
        <v>41</v>
      </c>
      <c r="G197" s="28" t="s">
        <v>42</v>
      </c>
      <c r="H197" s="28" t="s">
        <v>44</v>
      </c>
      <c r="I197" s="31">
        <v>152825.01999999999</v>
      </c>
      <c r="J197" s="32">
        <f t="shared" si="6"/>
        <v>152825.01999999999</v>
      </c>
      <c r="K197" s="31">
        <v>0</v>
      </c>
      <c r="L197" s="31">
        <v>152825.01999999999</v>
      </c>
      <c r="M197" s="31">
        <v>0</v>
      </c>
      <c r="N197" s="31">
        <v>0</v>
      </c>
      <c r="O197" s="33">
        <f t="shared" si="7"/>
        <v>152825.01999999999</v>
      </c>
      <c r="P197" s="34" t="str">
        <f t="shared" si="8"/>
        <v>61-90</v>
      </c>
      <c r="Q197" s="35" t="str">
        <f>+VLOOKUP(B197,'[2]PORTAFOLIO JAN17'!$B$7:$T$4941,19,FALSE)</f>
        <v>COSTA RICA</v>
      </c>
      <c r="R197" s="31">
        <v>0</v>
      </c>
      <c r="S197" s="31">
        <v>0</v>
      </c>
      <c r="T197" s="31">
        <v>152825.01999999999</v>
      </c>
      <c r="U197" s="36" t="s">
        <v>46</v>
      </c>
      <c r="V197" s="37">
        <v>152825.01999999999</v>
      </c>
      <c r="W197" s="38">
        <v>0</v>
      </c>
      <c r="X197" s="38">
        <v>0</v>
      </c>
      <c r="Y197" s="38">
        <v>152825.01999999999</v>
      </c>
      <c r="Z197" s="38">
        <v>0</v>
      </c>
      <c r="AA197" s="38">
        <v>0</v>
      </c>
      <c r="AB197" s="38">
        <v>0</v>
      </c>
      <c r="AC197" s="38">
        <v>0</v>
      </c>
      <c r="AD197" s="38">
        <v>152825.01999999999</v>
      </c>
    </row>
    <row r="198" spans="1:30" s="27" customFormat="1" ht="15" customHeight="1" x14ac:dyDescent="0.25">
      <c r="A198" s="39" t="s">
        <v>39</v>
      </c>
      <c r="B198" s="39" t="s">
        <v>244</v>
      </c>
      <c r="C198" s="86">
        <v>42767</v>
      </c>
      <c r="D198" s="29">
        <f>+VLOOKUP(B198,'[2]HG-Mexico by Contract'!$B$8:$G$4512,6,FALSE)</f>
        <v>310871</v>
      </c>
      <c r="E198" s="29"/>
      <c r="F198" s="39" t="s">
        <v>41</v>
      </c>
      <c r="G198" s="39" t="s">
        <v>42</v>
      </c>
      <c r="H198" s="39" t="s">
        <v>44</v>
      </c>
      <c r="I198" s="40">
        <v>52173.24</v>
      </c>
      <c r="J198" s="32">
        <f t="shared" si="6"/>
        <v>52173.24</v>
      </c>
      <c r="K198" s="31">
        <v>0</v>
      </c>
      <c r="L198" s="31">
        <v>0</v>
      </c>
      <c r="M198" s="31">
        <v>0</v>
      </c>
      <c r="N198" s="31">
        <v>0</v>
      </c>
      <c r="O198" s="33">
        <f t="shared" si="7"/>
        <v>0</v>
      </c>
      <c r="P198" s="34" t="str">
        <f t="shared" si="8"/>
        <v>1-30</v>
      </c>
      <c r="Q198" s="35" t="str">
        <f>+VLOOKUP(B198,'[2]PORTAFOLIO JAN17'!$B$7:$T$4941,19,FALSE)</f>
        <v>NICARAGUA</v>
      </c>
      <c r="R198" s="31">
        <v>0</v>
      </c>
      <c r="S198" s="31">
        <v>0</v>
      </c>
      <c r="T198" s="31" t="s">
        <v>45</v>
      </c>
      <c r="U198" s="41" t="s">
        <v>46</v>
      </c>
      <c r="V198" s="42">
        <v>52173.24</v>
      </c>
      <c r="W198" s="43">
        <v>52173.24</v>
      </c>
      <c r="X198" s="38">
        <v>0</v>
      </c>
      <c r="Y198" s="38">
        <v>0</v>
      </c>
      <c r="Z198" s="38">
        <v>0</v>
      </c>
      <c r="AA198" s="38">
        <v>0</v>
      </c>
      <c r="AB198" s="38">
        <v>0</v>
      </c>
      <c r="AC198" s="38">
        <v>0</v>
      </c>
      <c r="AD198" s="38" t="s">
        <v>47</v>
      </c>
    </row>
    <row r="199" spans="1:30" s="27" customFormat="1" ht="15" customHeight="1" x14ac:dyDescent="0.25">
      <c r="A199" s="28" t="s">
        <v>39</v>
      </c>
      <c r="B199" s="28" t="s">
        <v>245</v>
      </c>
      <c r="C199" s="85">
        <v>42767</v>
      </c>
      <c r="D199" s="29">
        <f>+VLOOKUP(B199,'[2]HG-Mexico by Contract'!$B$8:$G$4512,6,FALSE)</f>
        <v>316241</v>
      </c>
      <c r="E199" s="29"/>
      <c r="F199" s="28" t="s">
        <v>41</v>
      </c>
      <c r="G199" s="28" t="s">
        <v>42</v>
      </c>
      <c r="H199" s="28" t="s">
        <v>44</v>
      </c>
      <c r="I199" s="31">
        <v>222663.96</v>
      </c>
      <c r="J199" s="32">
        <f t="shared" si="6"/>
        <v>222663.96</v>
      </c>
      <c r="K199" s="31">
        <v>0</v>
      </c>
      <c r="L199" s="31">
        <v>0</v>
      </c>
      <c r="M199" s="31">
        <v>0</v>
      </c>
      <c r="N199" s="31">
        <v>0</v>
      </c>
      <c r="O199" s="33">
        <f t="shared" si="7"/>
        <v>0</v>
      </c>
      <c r="P199" s="34" t="str">
        <f t="shared" si="8"/>
        <v>1-30</v>
      </c>
      <c r="Q199" s="35" t="str">
        <f>+VLOOKUP(B199,'[2]PORTAFOLIO JAN17'!$B$7:$T$4941,19,FALSE)</f>
        <v>COSTA RICA</v>
      </c>
      <c r="R199" s="31">
        <v>0</v>
      </c>
      <c r="S199" s="31">
        <v>0</v>
      </c>
      <c r="T199" s="31" t="s">
        <v>45</v>
      </c>
      <c r="U199" s="36" t="s">
        <v>46</v>
      </c>
      <c r="V199" s="37">
        <v>222663.96</v>
      </c>
      <c r="W199" s="38">
        <v>222663.96</v>
      </c>
      <c r="X199" s="38">
        <v>0</v>
      </c>
      <c r="Y199" s="38">
        <v>0</v>
      </c>
      <c r="Z199" s="38">
        <v>0</v>
      </c>
      <c r="AA199" s="38">
        <v>0</v>
      </c>
      <c r="AB199" s="38">
        <v>0</v>
      </c>
      <c r="AC199" s="38">
        <v>0</v>
      </c>
      <c r="AD199" s="38" t="s">
        <v>47</v>
      </c>
    </row>
    <row r="200" spans="1:30" s="27" customFormat="1" ht="15" customHeight="1" x14ac:dyDescent="0.25">
      <c r="A200" s="39" t="s">
        <v>39</v>
      </c>
      <c r="B200" s="39" t="s">
        <v>246</v>
      </c>
      <c r="C200" s="86">
        <v>42767</v>
      </c>
      <c r="D200" s="29">
        <f>+VLOOKUP(B200,'[2]HG-Mexico by Contract'!$B$8:$G$4512,6,FALSE)</f>
        <v>320482</v>
      </c>
      <c r="E200" s="29"/>
      <c r="F200" s="39" t="s">
        <v>41</v>
      </c>
      <c r="G200" s="39" t="s">
        <v>42</v>
      </c>
      <c r="H200" s="39" t="s">
        <v>44</v>
      </c>
      <c r="I200" s="40">
        <v>3163.02</v>
      </c>
      <c r="J200" s="32">
        <f t="shared" ref="J200:J263" si="9">+IF(H200="MXN",I200/$J$2,I200)</f>
        <v>3163.02</v>
      </c>
      <c r="K200" s="31">
        <v>0</v>
      </c>
      <c r="L200" s="31">
        <v>0</v>
      </c>
      <c r="M200" s="31">
        <v>0</v>
      </c>
      <c r="N200" s="31">
        <v>0</v>
      </c>
      <c r="O200" s="33">
        <f t="shared" ref="O200:O263" si="10">+N200+M200+L200+K200</f>
        <v>0</v>
      </c>
      <c r="P200" s="34" t="str">
        <f t="shared" ref="P200:P263" si="11">+IF(N200&gt;0,"120+",IF(M200&gt;0,"91-120",IF(L200&gt;0,"61-90",IF(K200&gt;0,"31-60","1-30"))))</f>
        <v>1-30</v>
      </c>
      <c r="Q200" s="35" t="str">
        <f>+VLOOKUP(B200,'[2]PORTAFOLIO JAN17'!$B$7:$T$4941,19,FALSE)</f>
        <v>REPUBLICA DOMINICANA</v>
      </c>
      <c r="R200" s="31">
        <v>0</v>
      </c>
      <c r="S200" s="31">
        <v>0</v>
      </c>
      <c r="T200" s="31" t="s">
        <v>45</v>
      </c>
      <c r="U200" s="41" t="s">
        <v>46</v>
      </c>
      <c r="V200" s="42">
        <v>3163.02</v>
      </c>
      <c r="W200" s="43">
        <v>3163.02</v>
      </c>
      <c r="X200" s="38">
        <v>0</v>
      </c>
      <c r="Y200" s="38">
        <v>0</v>
      </c>
      <c r="Z200" s="38">
        <v>0</v>
      </c>
      <c r="AA200" s="38">
        <v>0</v>
      </c>
      <c r="AB200" s="38">
        <v>0</v>
      </c>
      <c r="AC200" s="38">
        <v>0</v>
      </c>
      <c r="AD200" s="38" t="s">
        <v>47</v>
      </c>
    </row>
    <row r="201" spans="1:30" s="27" customFormat="1" ht="15" customHeight="1" x14ac:dyDescent="0.25">
      <c r="A201" s="28" t="s">
        <v>39</v>
      </c>
      <c r="B201" s="28" t="s">
        <v>247</v>
      </c>
      <c r="C201" s="85">
        <v>42767</v>
      </c>
      <c r="D201" s="29">
        <f>+VLOOKUP(B201,'[2]HG-Mexico by Contract'!$B$8:$G$4512,6,FALSE)</f>
        <v>312091</v>
      </c>
      <c r="E201" s="29"/>
      <c r="F201" s="28" t="s">
        <v>41</v>
      </c>
      <c r="G201" s="28" t="s">
        <v>42</v>
      </c>
      <c r="H201" s="28" t="s">
        <v>44</v>
      </c>
      <c r="I201" s="31">
        <v>50727.23</v>
      </c>
      <c r="J201" s="32">
        <f t="shared" si="9"/>
        <v>50727.23</v>
      </c>
      <c r="K201" s="31">
        <v>0</v>
      </c>
      <c r="L201" s="31">
        <v>0</v>
      </c>
      <c r="M201" s="31">
        <v>0</v>
      </c>
      <c r="N201" s="31">
        <v>0</v>
      </c>
      <c r="O201" s="33">
        <f t="shared" si="10"/>
        <v>0</v>
      </c>
      <c r="P201" s="34" t="str">
        <f t="shared" si="11"/>
        <v>1-30</v>
      </c>
      <c r="Q201" s="35" t="str">
        <f>+VLOOKUP(B201,'[2]PORTAFOLIO JAN17'!$B$7:$T$4941,19,FALSE)</f>
        <v>REPUBLICA DOMINICANA</v>
      </c>
      <c r="R201" s="31">
        <v>0</v>
      </c>
      <c r="S201" s="31">
        <v>0</v>
      </c>
      <c r="T201" s="31" t="s">
        <v>45</v>
      </c>
      <c r="U201" s="36" t="s">
        <v>46</v>
      </c>
      <c r="V201" s="37">
        <v>50727.23</v>
      </c>
      <c r="W201" s="38">
        <v>50727.23</v>
      </c>
      <c r="X201" s="38">
        <v>0</v>
      </c>
      <c r="Y201" s="38">
        <v>0</v>
      </c>
      <c r="Z201" s="38">
        <v>0</v>
      </c>
      <c r="AA201" s="38">
        <v>0</v>
      </c>
      <c r="AB201" s="38">
        <v>0</v>
      </c>
      <c r="AC201" s="38">
        <v>0</v>
      </c>
      <c r="AD201" s="38" t="s">
        <v>47</v>
      </c>
    </row>
    <row r="202" spans="1:30" s="27" customFormat="1" ht="15" customHeight="1" x14ac:dyDescent="0.25">
      <c r="A202" s="39" t="s">
        <v>39</v>
      </c>
      <c r="B202" s="39" t="s">
        <v>248</v>
      </c>
      <c r="C202" s="86">
        <v>42767</v>
      </c>
      <c r="D202" s="29">
        <f>+VLOOKUP(B202,'[2]HG-Mexico by Contract'!$B$8:$G$4512,6,FALSE)</f>
        <v>312091</v>
      </c>
      <c r="E202" s="29"/>
      <c r="F202" s="39" t="s">
        <v>41</v>
      </c>
      <c r="G202" s="39" t="s">
        <v>42</v>
      </c>
      <c r="H202" s="39" t="s">
        <v>44</v>
      </c>
      <c r="I202" s="40">
        <v>34556.82</v>
      </c>
      <c r="J202" s="32">
        <f t="shared" si="9"/>
        <v>34556.82</v>
      </c>
      <c r="K202" s="31">
        <v>0</v>
      </c>
      <c r="L202" s="31">
        <v>0</v>
      </c>
      <c r="M202" s="31">
        <v>0</v>
      </c>
      <c r="N202" s="31">
        <v>0</v>
      </c>
      <c r="O202" s="33">
        <f t="shared" si="10"/>
        <v>0</v>
      </c>
      <c r="P202" s="34" t="str">
        <f t="shared" si="11"/>
        <v>1-30</v>
      </c>
      <c r="Q202" s="35" t="str">
        <f>+VLOOKUP(B202,'[2]PORTAFOLIO JAN17'!$B$7:$T$4941,19,FALSE)</f>
        <v>REPUBLICA DOMINICANA</v>
      </c>
      <c r="R202" s="31">
        <v>0</v>
      </c>
      <c r="S202" s="31">
        <v>0</v>
      </c>
      <c r="T202" s="31" t="s">
        <v>45</v>
      </c>
      <c r="U202" s="41" t="s">
        <v>46</v>
      </c>
      <c r="V202" s="42">
        <v>34556.82</v>
      </c>
      <c r="W202" s="43">
        <v>34556.82</v>
      </c>
      <c r="X202" s="38">
        <v>0</v>
      </c>
      <c r="Y202" s="38">
        <v>0</v>
      </c>
      <c r="Z202" s="38">
        <v>0</v>
      </c>
      <c r="AA202" s="38">
        <v>0</v>
      </c>
      <c r="AB202" s="38">
        <v>0</v>
      </c>
      <c r="AC202" s="38">
        <v>0</v>
      </c>
      <c r="AD202" s="38" t="s">
        <v>47</v>
      </c>
    </row>
    <row r="203" spans="1:30" s="27" customFormat="1" ht="15" customHeight="1" x14ac:dyDescent="0.25">
      <c r="A203" s="28" t="s">
        <v>39</v>
      </c>
      <c r="B203" s="28" t="s">
        <v>249</v>
      </c>
      <c r="C203" s="85">
        <v>42767</v>
      </c>
      <c r="D203" s="29">
        <f>+VLOOKUP(B203,'[2]HG-Mexico by Contract'!$B$8:$G$4512,6,FALSE)</f>
        <v>318185</v>
      </c>
      <c r="E203" s="29"/>
      <c r="F203" s="28" t="s">
        <v>41</v>
      </c>
      <c r="G203" s="28" t="s">
        <v>42</v>
      </c>
      <c r="H203" s="28" t="s">
        <v>44</v>
      </c>
      <c r="I203" s="31">
        <v>9791.5</v>
      </c>
      <c r="J203" s="32">
        <f t="shared" si="9"/>
        <v>9791.5</v>
      </c>
      <c r="K203" s="31">
        <v>0</v>
      </c>
      <c r="L203" s="31">
        <v>0</v>
      </c>
      <c r="M203" s="31">
        <v>0</v>
      </c>
      <c r="N203" s="31">
        <v>0</v>
      </c>
      <c r="O203" s="33">
        <f t="shared" si="10"/>
        <v>0</v>
      </c>
      <c r="P203" s="34" t="str">
        <f t="shared" si="11"/>
        <v>1-30</v>
      </c>
      <c r="Q203" s="35" t="str">
        <f>+VLOOKUP(B203,'[2]PORTAFOLIO JAN17'!$B$7:$T$4941,19,FALSE)</f>
        <v>MEXICO</v>
      </c>
      <c r="R203" s="31">
        <v>0</v>
      </c>
      <c r="S203" s="31">
        <v>0</v>
      </c>
      <c r="T203" s="31" t="s">
        <v>45</v>
      </c>
      <c r="U203" s="36" t="s">
        <v>46</v>
      </c>
      <c r="V203" s="37">
        <v>9791.5</v>
      </c>
      <c r="W203" s="38">
        <v>9791.5</v>
      </c>
      <c r="X203" s="38">
        <v>0</v>
      </c>
      <c r="Y203" s="38">
        <v>0</v>
      </c>
      <c r="Z203" s="38">
        <v>0</v>
      </c>
      <c r="AA203" s="38">
        <v>0</v>
      </c>
      <c r="AB203" s="38">
        <v>0</v>
      </c>
      <c r="AC203" s="38">
        <v>0</v>
      </c>
      <c r="AD203" s="38" t="s">
        <v>47</v>
      </c>
    </row>
    <row r="204" spans="1:30" s="27" customFormat="1" ht="15" customHeight="1" x14ac:dyDescent="0.25">
      <c r="A204" s="39" t="s">
        <v>39</v>
      </c>
      <c r="B204" s="39" t="s">
        <v>250</v>
      </c>
      <c r="C204" s="86">
        <v>42767</v>
      </c>
      <c r="D204" s="29">
        <f>+VLOOKUP(B204,'[2]HG-Mexico by Contract'!$B$8:$G$4512,6,FALSE)</f>
        <v>324927</v>
      </c>
      <c r="E204" s="29"/>
      <c r="F204" s="39" t="s">
        <v>41</v>
      </c>
      <c r="G204" s="39" t="s">
        <v>42</v>
      </c>
      <c r="H204" s="39" t="s">
        <v>63</v>
      </c>
      <c r="I204" s="40">
        <v>3122445.39</v>
      </c>
      <c r="J204" s="32">
        <f t="shared" si="9"/>
        <v>156840.43195698381</v>
      </c>
      <c r="K204" s="31">
        <v>0</v>
      </c>
      <c r="L204" s="31">
        <v>0</v>
      </c>
      <c r="M204" s="31">
        <v>0</v>
      </c>
      <c r="N204" s="31">
        <v>3122445.39</v>
      </c>
      <c r="O204" s="33">
        <f t="shared" si="10"/>
        <v>3122445.39</v>
      </c>
      <c r="P204" s="34" t="str">
        <f t="shared" si="11"/>
        <v>120+</v>
      </c>
      <c r="Q204" s="35" t="str">
        <f>+VLOOKUP(B204,'[2]PORTAFOLIO JAN17'!$B$7:$T$4941,19,FALSE)</f>
        <v>MEXICO</v>
      </c>
      <c r="R204" s="31">
        <v>0</v>
      </c>
      <c r="S204" s="31">
        <v>0</v>
      </c>
      <c r="T204" s="31">
        <v>3122445.39</v>
      </c>
      <c r="U204" s="41" t="s">
        <v>64</v>
      </c>
      <c r="V204" s="42">
        <v>156840.43193970001</v>
      </c>
      <c r="W204" s="43">
        <v>0</v>
      </c>
      <c r="X204" s="38">
        <v>0</v>
      </c>
      <c r="Y204" s="38">
        <v>0</v>
      </c>
      <c r="Z204" s="38">
        <v>0</v>
      </c>
      <c r="AA204" s="38">
        <v>156840.43193970001</v>
      </c>
      <c r="AB204" s="38">
        <v>0</v>
      </c>
      <c r="AC204" s="38">
        <v>0</v>
      </c>
      <c r="AD204" s="38">
        <v>156840.43193970001</v>
      </c>
    </row>
    <row r="205" spans="1:30" s="27" customFormat="1" ht="15" customHeight="1" x14ac:dyDescent="0.25">
      <c r="A205" s="28" t="s">
        <v>39</v>
      </c>
      <c r="B205" s="28" t="s">
        <v>251</v>
      </c>
      <c r="C205" s="85">
        <v>42767</v>
      </c>
      <c r="D205" s="29">
        <f>+VLOOKUP(B205,'[2]HG-Mexico by Contract'!$B$8:$G$4512,6,FALSE)</f>
        <v>308666</v>
      </c>
      <c r="E205" s="29"/>
      <c r="F205" s="28" t="s">
        <v>41</v>
      </c>
      <c r="G205" s="28" t="s">
        <v>42</v>
      </c>
      <c r="H205" s="28" t="s">
        <v>63</v>
      </c>
      <c r="I205" s="31">
        <v>104686.13</v>
      </c>
      <c r="J205" s="32">
        <f t="shared" si="9"/>
        <v>5258.3843104794742</v>
      </c>
      <c r="K205" s="31">
        <v>104686.13</v>
      </c>
      <c r="L205" s="31">
        <v>0</v>
      </c>
      <c r="M205" s="31">
        <v>0</v>
      </c>
      <c r="N205" s="31">
        <v>0</v>
      </c>
      <c r="O205" s="33">
        <f t="shared" si="10"/>
        <v>104686.13</v>
      </c>
      <c r="P205" s="34" t="str">
        <f t="shared" si="11"/>
        <v>31-60</v>
      </c>
      <c r="Q205" s="35" t="str">
        <f>+VLOOKUP(B205,'[2]PORTAFOLIO JAN17'!$B$7:$T$4941,19,FALSE)</f>
        <v>MEXICO</v>
      </c>
      <c r="R205" s="31">
        <v>0</v>
      </c>
      <c r="S205" s="31">
        <v>0</v>
      </c>
      <c r="T205" s="31">
        <v>104686.13</v>
      </c>
      <c r="U205" s="36" t="s">
        <v>64</v>
      </c>
      <c r="V205" s="37">
        <v>5258.3843098999996</v>
      </c>
      <c r="W205" s="38">
        <v>0</v>
      </c>
      <c r="X205" s="38">
        <v>5258.3843098999996</v>
      </c>
      <c r="Y205" s="38">
        <v>0</v>
      </c>
      <c r="Z205" s="38">
        <v>0</v>
      </c>
      <c r="AA205" s="38">
        <v>0</v>
      </c>
      <c r="AB205" s="38">
        <v>0</v>
      </c>
      <c r="AC205" s="38">
        <v>0</v>
      </c>
      <c r="AD205" s="38">
        <v>5258.3843098999996</v>
      </c>
    </row>
    <row r="206" spans="1:30" s="27" customFormat="1" ht="15" customHeight="1" x14ac:dyDescent="0.25">
      <c r="A206" s="39" t="s">
        <v>39</v>
      </c>
      <c r="B206" s="39" t="s">
        <v>252</v>
      </c>
      <c r="C206" s="86">
        <v>42767</v>
      </c>
      <c r="D206" s="29">
        <f>+VLOOKUP(B206,'[2]HG-Mexico by Contract'!$B$8:$G$4512,6,FALSE)</f>
        <v>318916</v>
      </c>
      <c r="E206" s="29"/>
      <c r="F206" s="39" t="s">
        <v>41</v>
      </c>
      <c r="G206" s="39" t="s">
        <v>42</v>
      </c>
      <c r="H206" s="39" t="s">
        <v>63</v>
      </c>
      <c r="I206" s="40">
        <v>491518.74</v>
      </c>
      <c r="J206" s="32">
        <f t="shared" si="9"/>
        <v>24688.986312920726</v>
      </c>
      <c r="K206" s="31">
        <v>0</v>
      </c>
      <c r="L206" s="31">
        <v>0</v>
      </c>
      <c r="M206" s="31">
        <v>0</v>
      </c>
      <c r="N206" s="31">
        <v>0</v>
      </c>
      <c r="O206" s="33">
        <f t="shared" si="10"/>
        <v>0</v>
      </c>
      <c r="P206" s="34" t="str">
        <f t="shared" si="11"/>
        <v>1-30</v>
      </c>
      <c r="Q206" s="35" t="str">
        <f>+VLOOKUP(B206,'[2]PORTAFOLIO JAN17'!$B$7:$T$4941,19,FALSE)</f>
        <v>MEXICO</v>
      </c>
      <c r="R206" s="31">
        <v>0</v>
      </c>
      <c r="S206" s="31">
        <v>0</v>
      </c>
      <c r="T206" s="31" t="s">
        <v>45</v>
      </c>
      <c r="U206" s="41" t="s">
        <v>64</v>
      </c>
      <c r="V206" s="42">
        <v>24688.986310200002</v>
      </c>
      <c r="W206" s="43">
        <v>24688.986310200002</v>
      </c>
      <c r="X206" s="38">
        <v>0</v>
      </c>
      <c r="Y206" s="38">
        <v>0</v>
      </c>
      <c r="Z206" s="38">
        <v>0</v>
      </c>
      <c r="AA206" s="38">
        <v>0</v>
      </c>
      <c r="AB206" s="38">
        <v>0</v>
      </c>
      <c r="AC206" s="38">
        <v>0</v>
      </c>
      <c r="AD206" s="38" t="s">
        <v>47</v>
      </c>
    </row>
    <row r="207" spans="1:30" s="27" customFormat="1" ht="15" customHeight="1" x14ac:dyDescent="0.25">
      <c r="A207" s="28" t="s">
        <v>39</v>
      </c>
      <c r="B207" s="28" t="s">
        <v>253</v>
      </c>
      <c r="C207" s="85">
        <v>42767</v>
      </c>
      <c r="D207" s="29">
        <f>+VLOOKUP(B207,'[2]HG-Mexico by Contract'!$B$8:$G$4512,6,FALSE)</f>
        <v>312421</v>
      </c>
      <c r="E207" s="29"/>
      <c r="F207" s="28" t="s">
        <v>41</v>
      </c>
      <c r="G207" s="28" t="s">
        <v>42</v>
      </c>
      <c r="H207" s="28" t="s">
        <v>63</v>
      </c>
      <c r="I207" s="31">
        <v>95784.51</v>
      </c>
      <c r="J207" s="32">
        <f t="shared" si="9"/>
        <v>4811.2559378302003</v>
      </c>
      <c r="K207" s="31">
        <v>0</v>
      </c>
      <c r="L207" s="31">
        <v>0</v>
      </c>
      <c r="M207" s="31">
        <v>0</v>
      </c>
      <c r="N207" s="31">
        <v>0</v>
      </c>
      <c r="O207" s="33">
        <f t="shared" si="10"/>
        <v>0</v>
      </c>
      <c r="P207" s="34" t="str">
        <f t="shared" si="11"/>
        <v>1-30</v>
      </c>
      <c r="Q207" s="35" t="str">
        <f>+VLOOKUP(B207,'[2]PORTAFOLIO JAN17'!$B$7:$T$4941,19,FALSE)</f>
        <v>MEXICO</v>
      </c>
      <c r="R207" s="31">
        <v>0</v>
      </c>
      <c r="S207" s="31">
        <v>0</v>
      </c>
      <c r="T207" s="31" t="s">
        <v>45</v>
      </c>
      <c r="U207" s="36" t="s">
        <v>64</v>
      </c>
      <c r="V207" s="37">
        <v>4811.2559373000004</v>
      </c>
      <c r="W207" s="38">
        <v>4811.2559373000004</v>
      </c>
      <c r="X207" s="38">
        <v>0</v>
      </c>
      <c r="Y207" s="38">
        <v>0</v>
      </c>
      <c r="Z207" s="38">
        <v>0</v>
      </c>
      <c r="AA207" s="38">
        <v>0</v>
      </c>
      <c r="AB207" s="38">
        <v>0</v>
      </c>
      <c r="AC207" s="38">
        <v>0</v>
      </c>
      <c r="AD207" s="38" t="s">
        <v>47</v>
      </c>
    </row>
    <row r="208" spans="1:30" s="27" customFormat="1" ht="15" customHeight="1" x14ac:dyDescent="0.25">
      <c r="A208" s="39" t="s">
        <v>39</v>
      </c>
      <c r="B208" s="39" t="s">
        <v>254</v>
      </c>
      <c r="C208" s="86">
        <v>42767</v>
      </c>
      <c r="D208" s="29">
        <f>+VLOOKUP(B208,'[2]HG-Mexico by Contract'!$B$8:$G$4512,6,FALSE)</f>
        <v>324887</v>
      </c>
      <c r="E208" s="29"/>
      <c r="F208" s="39" t="s">
        <v>41</v>
      </c>
      <c r="G208" s="39" t="s">
        <v>42</v>
      </c>
      <c r="H208" s="39" t="s">
        <v>63</v>
      </c>
      <c r="I208" s="40">
        <v>92895.93</v>
      </c>
      <c r="J208" s="32">
        <f t="shared" si="9"/>
        <v>4666.1625644142105</v>
      </c>
      <c r="K208" s="31">
        <v>0</v>
      </c>
      <c r="L208" s="31">
        <v>0</v>
      </c>
      <c r="M208" s="31">
        <v>0</v>
      </c>
      <c r="N208" s="31">
        <v>0</v>
      </c>
      <c r="O208" s="33">
        <f t="shared" si="10"/>
        <v>0</v>
      </c>
      <c r="P208" s="34" t="str">
        <f t="shared" si="11"/>
        <v>1-30</v>
      </c>
      <c r="Q208" s="35" t="str">
        <f>+VLOOKUP(B208,'[2]PORTAFOLIO JAN17'!$B$7:$T$4941,19,FALSE)</f>
        <v>MEXICO</v>
      </c>
      <c r="R208" s="31">
        <v>0</v>
      </c>
      <c r="S208" s="31">
        <v>0</v>
      </c>
      <c r="T208" s="31">
        <v>92895.93</v>
      </c>
      <c r="U208" s="41" t="s">
        <v>64</v>
      </c>
      <c r="V208" s="42">
        <v>4666.1625639000004</v>
      </c>
      <c r="W208" s="43">
        <v>4666.1625639000004</v>
      </c>
      <c r="X208" s="38">
        <v>0</v>
      </c>
      <c r="Y208" s="38">
        <v>0</v>
      </c>
      <c r="Z208" s="38">
        <v>0</v>
      </c>
      <c r="AA208" s="38">
        <v>0</v>
      </c>
      <c r="AB208" s="38">
        <v>0</v>
      </c>
      <c r="AC208" s="38">
        <v>0</v>
      </c>
      <c r="AD208" s="38">
        <v>4666.1625639000004</v>
      </c>
    </row>
    <row r="209" spans="1:30" s="27" customFormat="1" ht="15" customHeight="1" x14ac:dyDescent="0.25">
      <c r="A209" s="28" t="s">
        <v>39</v>
      </c>
      <c r="B209" s="28" t="s">
        <v>255</v>
      </c>
      <c r="C209" s="85">
        <v>42767</v>
      </c>
      <c r="D209" s="29">
        <f>+VLOOKUP(B209,'[2]HG-Mexico by Contract'!$B$8:$G$4512,6,FALSE)</f>
        <v>324104</v>
      </c>
      <c r="E209" s="29"/>
      <c r="F209" s="28" t="s">
        <v>41</v>
      </c>
      <c r="G209" s="28" t="s">
        <v>42</v>
      </c>
      <c r="H209" s="28" t="s">
        <v>63</v>
      </c>
      <c r="I209" s="31">
        <v>144367.91</v>
      </c>
      <c r="J209" s="32">
        <f t="shared" si="9"/>
        <v>7251.6001200991259</v>
      </c>
      <c r="K209" s="31">
        <v>0</v>
      </c>
      <c r="L209" s="31">
        <v>144367.91</v>
      </c>
      <c r="M209" s="31">
        <v>0</v>
      </c>
      <c r="N209" s="31">
        <v>0</v>
      </c>
      <c r="O209" s="33">
        <f t="shared" si="10"/>
        <v>144367.91</v>
      </c>
      <c r="P209" s="34" t="str">
        <f t="shared" si="11"/>
        <v>61-90</v>
      </c>
      <c r="Q209" s="35" t="str">
        <f>+VLOOKUP(B209,'[2]PORTAFOLIO JAN17'!$B$7:$T$4941,19,FALSE)</f>
        <v>MEXICO</v>
      </c>
      <c r="R209" s="31">
        <v>0</v>
      </c>
      <c r="S209" s="31">
        <v>0</v>
      </c>
      <c r="T209" s="31">
        <v>144367.91</v>
      </c>
      <c r="U209" s="36" t="s">
        <v>64</v>
      </c>
      <c r="V209" s="37">
        <v>7251.6001193000002</v>
      </c>
      <c r="W209" s="38">
        <v>0</v>
      </c>
      <c r="X209" s="38">
        <v>0</v>
      </c>
      <c r="Y209" s="38">
        <v>7251.6001193000002</v>
      </c>
      <c r="Z209" s="38">
        <v>0</v>
      </c>
      <c r="AA209" s="38">
        <v>0</v>
      </c>
      <c r="AB209" s="38">
        <v>0</v>
      </c>
      <c r="AC209" s="38">
        <v>0</v>
      </c>
      <c r="AD209" s="38">
        <v>7251.6001193000002</v>
      </c>
    </row>
    <row r="210" spans="1:30" s="27" customFormat="1" ht="15" customHeight="1" x14ac:dyDescent="0.25">
      <c r="A210" s="39" t="s">
        <v>39</v>
      </c>
      <c r="B210" s="39" t="s">
        <v>256</v>
      </c>
      <c r="C210" s="86">
        <v>42767</v>
      </c>
      <c r="D210" s="29">
        <f>+VLOOKUP(B210,'[2]HG-Mexico by Contract'!$B$8:$G$4512,6,FALSE)</f>
        <v>313199</v>
      </c>
      <c r="E210" s="29"/>
      <c r="F210" s="39" t="s">
        <v>41</v>
      </c>
      <c r="G210" s="39" t="s">
        <v>42</v>
      </c>
      <c r="H210" s="39" t="s">
        <v>44</v>
      </c>
      <c r="I210" s="40">
        <v>50293.33</v>
      </c>
      <c r="J210" s="32">
        <f t="shared" si="9"/>
        <v>50293.33</v>
      </c>
      <c r="K210" s="31">
        <v>0</v>
      </c>
      <c r="L210" s="31">
        <v>50293.33</v>
      </c>
      <c r="M210" s="31">
        <v>0</v>
      </c>
      <c r="N210" s="31">
        <v>0</v>
      </c>
      <c r="O210" s="33">
        <f t="shared" si="10"/>
        <v>50293.33</v>
      </c>
      <c r="P210" s="34" t="str">
        <f t="shared" si="11"/>
        <v>61-90</v>
      </c>
      <c r="Q210" s="35" t="str">
        <f>+VLOOKUP(B210,'[2]PORTAFOLIO JAN17'!$B$7:$T$4941,19,FALSE)</f>
        <v>COSTA RICA</v>
      </c>
      <c r="R210" s="31">
        <v>0</v>
      </c>
      <c r="S210" s="31">
        <v>0</v>
      </c>
      <c r="T210" s="31">
        <v>50293.33</v>
      </c>
      <c r="U210" s="41" t="s">
        <v>46</v>
      </c>
      <c r="V210" s="42">
        <v>50293.33</v>
      </c>
      <c r="W210" s="43">
        <v>0</v>
      </c>
      <c r="X210" s="38">
        <v>0</v>
      </c>
      <c r="Y210" s="38">
        <v>50293.33</v>
      </c>
      <c r="Z210" s="38">
        <v>0</v>
      </c>
      <c r="AA210" s="38">
        <v>0</v>
      </c>
      <c r="AB210" s="38">
        <v>0</v>
      </c>
      <c r="AC210" s="38">
        <v>0</v>
      </c>
      <c r="AD210" s="38">
        <v>50293.33</v>
      </c>
    </row>
    <row r="211" spans="1:30" s="27" customFormat="1" ht="15" customHeight="1" x14ac:dyDescent="0.25">
      <c r="A211" s="28" t="s">
        <v>39</v>
      </c>
      <c r="B211" s="28" t="s">
        <v>257</v>
      </c>
      <c r="C211" s="85">
        <v>42767</v>
      </c>
      <c r="D211" s="29">
        <f>+VLOOKUP(B211,'[2]HG-Mexico by Contract'!$B$8:$G$4512,6,FALSE)</f>
        <v>316978</v>
      </c>
      <c r="E211" s="29"/>
      <c r="F211" s="28" t="s">
        <v>41</v>
      </c>
      <c r="G211" s="28" t="s">
        <v>42</v>
      </c>
      <c r="H211" s="28" t="s">
        <v>44</v>
      </c>
      <c r="I211" s="31">
        <v>175571.06</v>
      </c>
      <c r="J211" s="32">
        <f t="shared" si="9"/>
        <v>175571.06</v>
      </c>
      <c r="K211" s="31">
        <v>0</v>
      </c>
      <c r="L211" s="31">
        <v>175571.06</v>
      </c>
      <c r="M211" s="31">
        <v>0</v>
      </c>
      <c r="N211" s="31">
        <v>0</v>
      </c>
      <c r="O211" s="33">
        <f t="shared" si="10"/>
        <v>175571.06</v>
      </c>
      <c r="P211" s="34" t="str">
        <f t="shared" si="11"/>
        <v>61-90</v>
      </c>
      <c r="Q211" s="35" t="str">
        <f>+VLOOKUP(B211,'[2]PORTAFOLIO JAN17'!$B$7:$T$4941,19,FALSE)</f>
        <v>REPUBLICA DOMINICANA</v>
      </c>
      <c r="R211" s="31">
        <v>0</v>
      </c>
      <c r="S211" s="31">
        <v>0</v>
      </c>
      <c r="T211" s="31" t="s">
        <v>45</v>
      </c>
      <c r="U211" s="36" t="s">
        <v>46</v>
      </c>
      <c r="V211" s="37">
        <v>175571.06</v>
      </c>
      <c r="W211" s="38">
        <v>0</v>
      </c>
      <c r="X211" s="38">
        <v>0</v>
      </c>
      <c r="Y211" s="38">
        <v>175571.06</v>
      </c>
      <c r="Z211" s="38">
        <v>0</v>
      </c>
      <c r="AA211" s="38">
        <v>0</v>
      </c>
      <c r="AB211" s="38">
        <v>0</v>
      </c>
      <c r="AC211" s="38">
        <v>0</v>
      </c>
      <c r="AD211" s="38" t="s">
        <v>47</v>
      </c>
    </row>
    <row r="212" spans="1:30" s="27" customFormat="1" ht="15" customHeight="1" x14ac:dyDescent="0.25">
      <c r="A212" s="39" t="s">
        <v>39</v>
      </c>
      <c r="B212" s="39" t="s">
        <v>258</v>
      </c>
      <c r="C212" s="86">
        <v>42767</v>
      </c>
      <c r="D212" s="29">
        <f>+VLOOKUP(B212,'[2]HG-Mexico by Contract'!$B$8:$G$4512,6,FALSE)</f>
        <v>319806</v>
      </c>
      <c r="E212" s="29"/>
      <c r="F212" s="39" t="s">
        <v>41</v>
      </c>
      <c r="G212" s="39" t="s">
        <v>42</v>
      </c>
      <c r="H212" s="39" t="s">
        <v>63</v>
      </c>
      <c r="I212" s="40">
        <v>42021.279999999999</v>
      </c>
      <c r="J212" s="32">
        <f t="shared" si="9"/>
        <v>2110.7288946326021</v>
      </c>
      <c r="K212" s="31">
        <v>0</v>
      </c>
      <c r="L212" s="31">
        <v>0</v>
      </c>
      <c r="M212" s="31">
        <v>0</v>
      </c>
      <c r="N212" s="31">
        <v>0</v>
      </c>
      <c r="O212" s="33">
        <f t="shared" si="10"/>
        <v>0</v>
      </c>
      <c r="P212" s="34" t="str">
        <f t="shared" si="11"/>
        <v>1-30</v>
      </c>
      <c r="Q212" s="35" t="str">
        <f>+VLOOKUP(B212,'[2]PORTAFOLIO JAN17'!$B$7:$T$4941,19,FALSE)</f>
        <v>MEXICO</v>
      </c>
      <c r="R212" s="31">
        <v>0</v>
      </c>
      <c r="S212" s="31">
        <v>0</v>
      </c>
      <c r="T212" s="31" t="s">
        <v>45</v>
      </c>
      <c r="U212" s="41" t="s">
        <v>64</v>
      </c>
      <c r="V212" s="42">
        <v>2110.7288944000002</v>
      </c>
      <c r="W212" s="43">
        <v>2110.7288944000002</v>
      </c>
      <c r="X212" s="38">
        <v>0</v>
      </c>
      <c r="Y212" s="38">
        <v>0</v>
      </c>
      <c r="Z212" s="38">
        <v>0</v>
      </c>
      <c r="AA212" s="38">
        <v>0</v>
      </c>
      <c r="AB212" s="38">
        <v>0</v>
      </c>
      <c r="AC212" s="38">
        <v>0</v>
      </c>
      <c r="AD212" s="38" t="s">
        <v>47</v>
      </c>
    </row>
    <row r="213" spans="1:30" s="27" customFormat="1" ht="15" customHeight="1" x14ac:dyDescent="0.25">
      <c r="A213" s="28" t="s">
        <v>39</v>
      </c>
      <c r="B213" s="28" t="s">
        <v>259</v>
      </c>
      <c r="C213" s="85">
        <v>42767</v>
      </c>
      <c r="D213" s="29">
        <f>+VLOOKUP(B213,'[2]HG-Mexico by Contract'!$B$8:$G$4512,6,FALSE)</f>
        <v>316812</v>
      </c>
      <c r="E213" s="29"/>
      <c r="F213" s="28" t="s">
        <v>41</v>
      </c>
      <c r="G213" s="28" t="s">
        <v>42</v>
      </c>
      <c r="H213" s="28" t="s">
        <v>63</v>
      </c>
      <c r="I213" s="31">
        <v>6139275.8399999999</v>
      </c>
      <c r="J213" s="32">
        <f t="shared" si="9"/>
        <v>308375.82547718298</v>
      </c>
      <c r="K213" s="31">
        <v>0</v>
      </c>
      <c r="L213" s="31">
        <v>0</v>
      </c>
      <c r="M213" s="31">
        <v>0</v>
      </c>
      <c r="N213" s="31">
        <v>6139275.8399999999</v>
      </c>
      <c r="O213" s="33">
        <f t="shared" si="10"/>
        <v>6139275.8399999999</v>
      </c>
      <c r="P213" s="34" t="str">
        <f t="shared" si="11"/>
        <v>120+</v>
      </c>
      <c r="Q213" s="35" t="str">
        <f>+VLOOKUP(B213,'[2]PORTAFOLIO JAN17'!$B$7:$T$4941,19,FALSE)</f>
        <v>MEXICO</v>
      </c>
      <c r="R213" s="31">
        <v>0</v>
      </c>
      <c r="S213" s="31">
        <v>0</v>
      </c>
      <c r="T213" s="31">
        <v>6139275.8399999999</v>
      </c>
      <c r="U213" s="36" t="s">
        <v>64</v>
      </c>
      <c r="V213" s="37">
        <v>308375.82544320001</v>
      </c>
      <c r="W213" s="38">
        <v>0</v>
      </c>
      <c r="X213" s="38">
        <v>0</v>
      </c>
      <c r="Y213" s="38">
        <v>0</v>
      </c>
      <c r="Z213" s="38">
        <v>0</v>
      </c>
      <c r="AA213" s="38">
        <v>308375.82544320001</v>
      </c>
      <c r="AB213" s="38">
        <v>0</v>
      </c>
      <c r="AC213" s="38">
        <v>0</v>
      </c>
      <c r="AD213" s="38">
        <v>308375.82544320001</v>
      </c>
    </row>
    <row r="214" spans="1:30" s="27" customFormat="1" ht="15" customHeight="1" x14ac:dyDescent="0.25">
      <c r="A214" s="39" t="s">
        <v>39</v>
      </c>
      <c r="B214" s="39" t="s">
        <v>260</v>
      </c>
      <c r="C214" s="86">
        <v>42767</v>
      </c>
      <c r="D214" s="29">
        <f>+VLOOKUP(B214,'[2]HG-Mexico by Contract'!$B$8:$G$4512,6,FALSE)</f>
        <v>312088</v>
      </c>
      <c r="E214" s="29"/>
      <c r="F214" s="39" t="s">
        <v>62</v>
      </c>
      <c r="G214" s="39" t="s">
        <v>42</v>
      </c>
      <c r="H214" s="39" t="s">
        <v>44</v>
      </c>
      <c r="I214" s="40">
        <v>83107.19</v>
      </c>
      <c r="J214" s="32">
        <f t="shared" si="9"/>
        <v>83107.19</v>
      </c>
      <c r="K214" s="31">
        <v>0</v>
      </c>
      <c r="L214" s="31">
        <v>0</v>
      </c>
      <c r="M214" s="31">
        <v>0</v>
      </c>
      <c r="N214" s="31">
        <v>0</v>
      </c>
      <c r="O214" s="33">
        <f t="shared" si="10"/>
        <v>0</v>
      </c>
      <c r="P214" s="34" t="str">
        <f t="shared" si="11"/>
        <v>1-30</v>
      </c>
      <c r="Q214" s="35" t="str">
        <f>+VLOOKUP(B214,'[2]PORTAFOLIO JAN17'!$B$7:$T$4941,19,FALSE)</f>
        <v>REPUBLICA DOMINICANA</v>
      </c>
      <c r="R214" s="31">
        <v>0</v>
      </c>
      <c r="S214" s="31">
        <v>0</v>
      </c>
      <c r="T214" s="31" t="s">
        <v>45</v>
      </c>
      <c r="U214" s="41" t="s">
        <v>46</v>
      </c>
      <c r="V214" s="42">
        <v>83107.19</v>
      </c>
      <c r="W214" s="43">
        <v>83107.19</v>
      </c>
      <c r="X214" s="38">
        <v>0</v>
      </c>
      <c r="Y214" s="38">
        <v>0</v>
      </c>
      <c r="Z214" s="38">
        <v>0</v>
      </c>
      <c r="AA214" s="38">
        <v>0</v>
      </c>
      <c r="AB214" s="38">
        <v>0</v>
      </c>
      <c r="AC214" s="38">
        <v>0</v>
      </c>
      <c r="AD214" s="38" t="s">
        <v>47</v>
      </c>
    </row>
    <row r="215" spans="1:30" s="27" customFormat="1" ht="15" customHeight="1" x14ac:dyDescent="0.25">
      <c r="A215" s="28" t="s">
        <v>39</v>
      </c>
      <c r="B215" s="28" t="s">
        <v>261</v>
      </c>
      <c r="C215" s="85">
        <v>42767</v>
      </c>
      <c r="D215" s="29">
        <f>+VLOOKUP(B215,'[2]HG-Mexico by Contract'!$B$8:$G$4512,6,FALSE)</f>
        <v>324889</v>
      </c>
      <c r="E215" s="29"/>
      <c r="F215" s="28" t="s">
        <v>41</v>
      </c>
      <c r="G215" s="28" t="s">
        <v>42</v>
      </c>
      <c r="H215" s="28" t="s">
        <v>44</v>
      </c>
      <c r="I215" s="31">
        <v>3015507.92</v>
      </c>
      <c r="J215" s="32">
        <f t="shared" si="9"/>
        <v>3015507.92</v>
      </c>
      <c r="K215" s="31">
        <v>0</v>
      </c>
      <c r="L215" s="31">
        <v>0</v>
      </c>
      <c r="M215" s="31">
        <v>0</v>
      </c>
      <c r="N215" s="31">
        <v>0</v>
      </c>
      <c r="O215" s="33">
        <f t="shared" si="10"/>
        <v>0</v>
      </c>
      <c r="P215" s="34" t="str">
        <f t="shared" si="11"/>
        <v>1-30</v>
      </c>
      <c r="Q215" s="35" t="str">
        <f>+VLOOKUP(B215,'[2]PORTAFOLIO JAN17'!$B$7:$T$4941,19,FALSE)</f>
        <v>MEXICO</v>
      </c>
      <c r="R215" s="31">
        <v>0</v>
      </c>
      <c r="S215" s="31">
        <v>0</v>
      </c>
      <c r="T215" s="31" t="s">
        <v>45</v>
      </c>
      <c r="U215" s="36" t="s">
        <v>46</v>
      </c>
      <c r="V215" s="37">
        <v>3015507.92</v>
      </c>
      <c r="W215" s="38">
        <v>3015507.92</v>
      </c>
      <c r="X215" s="38">
        <v>0</v>
      </c>
      <c r="Y215" s="38">
        <v>0</v>
      </c>
      <c r="Z215" s="38">
        <v>0</v>
      </c>
      <c r="AA215" s="38">
        <v>0</v>
      </c>
      <c r="AB215" s="38">
        <v>0</v>
      </c>
      <c r="AC215" s="38">
        <v>0</v>
      </c>
      <c r="AD215" s="38" t="s">
        <v>47</v>
      </c>
    </row>
    <row r="216" spans="1:30" s="27" customFormat="1" ht="15" customHeight="1" x14ac:dyDescent="0.25">
      <c r="A216" s="39" t="s">
        <v>39</v>
      </c>
      <c r="B216" s="39" t="s">
        <v>262</v>
      </c>
      <c r="C216" s="86">
        <v>42767</v>
      </c>
      <c r="D216" s="29">
        <f>+VLOOKUP(B216,'[2]HG-Mexico by Contract'!$B$8:$G$4512,6,FALSE)</f>
        <v>308390</v>
      </c>
      <c r="E216" s="29"/>
      <c r="F216" s="39" t="s">
        <v>41</v>
      </c>
      <c r="G216" s="39" t="s">
        <v>42</v>
      </c>
      <c r="H216" s="39" t="s">
        <v>44</v>
      </c>
      <c r="I216" s="40">
        <v>99936.88</v>
      </c>
      <c r="J216" s="32">
        <f t="shared" si="9"/>
        <v>99936.88</v>
      </c>
      <c r="K216" s="31">
        <v>0</v>
      </c>
      <c r="L216" s="31">
        <v>0</v>
      </c>
      <c r="M216" s="31">
        <v>0</v>
      </c>
      <c r="N216" s="31">
        <v>0</v>
      </c>
      <c r="O216" s="33">
        <f t="shared" si="10"/>
        <v>0</v>
      </c>
      <c r="P216" s="34" t="str">
        <f t="shared" si="11"/>
        <v>1-30</v>
      </c>
      <c r="Q216" s="35" t="str">
        <f>+VLOOKUP(B216,'[2]PORTAFOLIO JAN17'!$B$7:$T$4941,19,FALSE)</f>
        <v>GUATEMALA</v>
      </c>
      <c r="R216" s="31">
        <v>0</v>
      </c>
      <c r="S216" s="31">
        <v>0</v>
      </c>
      <c r="T216" s="31" t="s">
        <v>45</v>
      </c>
      <c r="U216" s="41" t="s">
        <v>46</v>
      </c>
      <c r="V216" s="42">
        <v>99936.88</v>
      </c>
      <c r="W216" s="43">
        <v>99936.88</v>
      </c>
      <c r="X216" s="38">
        <v>0</v>
      </c>
      <c r="Y216" s="38">
        <v>0</v>
      </c>
      <c r="Z216" s="38">
        <v>0</v>
      </c>
      <c r="AA216" s="38">
        <v>0</v>
      </c>
      <c r="AB216" s="38">
        <v>0</v>
      </c>
      <c r="AC216" s="38">
        <v>0</v>
      </c>
      <c r="AD216" s="38" t="s">
        <v>47</v>
      </c>
    </row>
    <row r="217" spans="1:30" s="27" customFormat="1" ht="15" customHeight="1" x14ac:dyDescent="0.25">
      <c r="A217" s="28" t="s">
        <v>39</v>
      </c>
      <c r="B217" s="28" t="s">
        <v>263</v>
      </c>
      <c r="C217" s="85">
        <v>42767</v>
      </c>
      <c r="D217" s="29">
        <f>+VLOOKUP(B217,'[2]HG-Mexico by Contract'!$B$8:$G$4512,6,FALSE)</f>
        <v>316174</v>
      </c>
      <c r="E217" s="29"/>
      <c r="F217" s="28" t="s">
        <v>41</v>
      </c>
      <c r="G217" s="28" t="s">
        <v>42</v>
      </c>
      <c r="H217" s="28" t="s">
        <v>63</v>
      </c>
      <c r="I217" s="31">
        <v>10409634.09</v>
      </c>
      <c r="J217" s="32">
        <f t="shared" si="9"/>
        <v>522875.92039832089</v>
      </c>
      <c r="K217" s="31">
        <v>0</v>
      </c>
      <c r="L217" s="31">
        <v>0</v>
      </c>
      <c r="M217" s="31">
        <v>0</v>
      </c>
      <c r="N217" s="31">
        <v>0</v>
      </c>
      <c r="O217" s="33">
        <f t="shared" si="10"/>
        <v>0</v>
      </c>
      <c r="P217" s="34" t="str">
        <f t="shared" si="11"/>
        <v>1-30</v>
      </c>
      <c r="Q217" s="35" t="str">
        <f>+VLOOKUP(B217,'[2]PORTAFOLIO JAN17'!$B$7:$T$4941,19,FALSE)</f>
        <v>MEXICO</v>
      </c>
      <c r="R217" s="31">
        <v>0</v>
      </c>
      <c r="S217" s="31">
        <v>0</v>
      </c>
      <c r="T217" s="31" t="s">
        <v>45</v>
      </c>
      <c r="U217" s="36" t="s">
        <v>64</v>
      </c>
      <c r="V217" s="37">
        <v>522875.92034070002</v>
      </c>
      <c r="W217" s="38">
        <v>522875.92034070002</v>
      </c>
      <c r="X217" s="38">
        <v>0</v>
      </c>
      <c r="Y217" s="38">
        <v>0</v>
      </c>
      <c r="Z217" s="38">
        <v>0</v>
      </c>
      <c r="AA217" s="38">
        <v>0</v>
      </c>
      <c r="AB217" s="38">
        <v>0</v>
      </c>
      <c r="AC217" s="38">
        <v>0</v>
      </c>
      <c r="AD217" s="38" t="s">
        <v>47</v>
      </c>
    </row>
    <row r="218" spans="1:30" s="27" customFormat="1" ht="15" customHeight="1" x14ac:dyDescent="0.25">
      <c r="A218" s="39" t="s">
        <v>39</v>
      </c>
      <c r="B218" s="39" t="s">
        <v>264</v>
      </c>
      <c r="C218" s="86">
        <v>42767</v>
      </c>
      <c r="D218" s="29">
        <f>+VLOOKUP(B218,'[2]HG-Mexico by Contract'!$B$8:$G$4512,6,FALSE)</f>
        <v>308390</v>
      </c>
      <c r="E218" s="29"/>
      <c r="F218" s="39" t="s">
        <v>41</v>
      </c>
      <c r="G218" s="39" t="s">
        <v>42</v>
      </c>
      <c r="H218" s="39" t="s">
        <v>44</v>
      </c>
      <c r="I218" s="40">
        <v>99936.88</v>
      </c>
      <c r="J218" s="32">
        <f t="shared" si="9"/>
        <v>99936.88</v>
      </c>
      <c r="K218" s="31">
        <v>0</v>
      </c>
      <c r="L218" s="31">
        <v>0</v>
      </c>
      <c r="M218" s="31">
        <v>0</v>
      </c>
      <c r="N218" s="31">
        <v>0</v>
      </c>
      <c r="O218" s="33">
        <f t="shared" si="10"/>
        <v>0</v>
      </c>
      <c r="P218" s="34" t="str">
        <f t="shared" si="11"/>
        <v>1-30</v>
      </c>
      <c r="Q218" s="35" t="str">
        <f>+VLOOKUP(B218,'[2]PORTAFOLIO JAN17'!$B$7:$T$4941,19,FALSE)</f>
        <v>GUATEMALA</v>
      </c>
      <c r="R218" s="31">
        <v>0</v>
      </c>
      <c r="S218" s="31">
        <v>0</v>
      </c>
      <c r="T218" s="31" t="s">
        <v>45</v>
      </c>
      <c r="U218" s="41" t="s">
        <v>46</v>
      </c>
      <c r="V218" s="42">
        <v>99936.88</v>
      </c>
      <c r="W218" s="43">
        <v>99936.88</v>
      </c>
      <c r="X218" s="38">
        <v>0</v>
      </c>
      <c r="Y218" s="38">
        <v>0</v>
      </c>
      <c r="Z218" s="38">
        <v>0</v>
      </c>
      <c r="AA218" s="38">
        <v>0</v>
      </c>
      <c r="AB218" s="38">
        <v>0</v>
      </c>
      <c r="AC218" s="38">
        <v>0</v>
      </c>
      <c r="AD218" s="38" t="s">
        <v>47</v>
      </c>
    </row>
    <row r="219" spans="1:30" s="27" customFormat="1" ht="15" customHeight="1" x14ac:dyDescent="0.25">
      <c r="A219" s="28" t="s">
        <v>39</v>
      </c>
      <c r="B219" s="28" t="s">
        <v>265</v>
      </c>
      <c r="C219" s="85">
        <v>42767</v>
      </c>
      <c r="D219" s="29">
        <f>+VLOOKUP(B219,'[2]HG-Mexico by Contract'!$B$8:$G$4512,6,FALSE)</f>
        <v>308390</v>
      </c>
      <c r="E219" s="29"/>
      <c r="F219" s="28" t="s">
        <v>41</v>
      </c>
      <c r="G219" s="28" t="s">
        <v>42</v>
      </c>
      <c r="H219" s="28" t="s">
        <v>44</v>
      </c>
      <c r="I219" s="31">
        <v>99936.88</v>
      </c>
      <c r="J219" s="32">
        <f t="shared" si="9"/>
        <v>99936.88</v>
      </c>
      <c r="K219" s="31">
        <v>0</v>
      </c>
      <c r="L219" s="31">
        <v>0</v>
      </c>
      <c r="M219" s="31">
        <v>0</v>
      </c>
      <c r="N219" s="31">
        <v>0</v>
      </c>
      <c r="O219" s="33">
        <f t="shared" si="10"/>
        <v>0</v>
      </c>
      <c r="P219" s="34" t="str">
        <f t="shared" si="11"/>
        <v>1-30</v>
      </c>
      <c r="Q219" s="35" t="str">
        <f>+VLOOKUP(B219,'[2]PORTAFOLIO JAN17'!$B$7:$T$4941,19,FALSE)</f>
        <v>GUATEMALA</v>
      </c>
      <c r="R219" s="31">
        <v>0</v>
      </c>
      <c r="S219" s="31">
        <v>0</v>
      </c>
      <c r="T219" s="31" t="s">
        <v>45</v>
      </c>
      <c r="U219" s="36" t="s">
        <v>46</v>
      </c>
      <c r="V219" s="37">
        <v>99936.88</v>
      </c>
      <c r="W219" s="38">
        <v>99936.88</v>
      </c>
      <c r="X219" s="38">
        <v>0</v>
      </c>
      <c r="Y219" s="38">
        <v>0</v>
      </c>
      <c r="Z219" s="38">
        <v>0</v>
      </c>
      <c r="AA219" s="38">
        <v>0</v>
      </c>
      <c r="AB219" s="38">
        <v>0</v>
      </c>
      <c r="AC219" s="38">
        <v>0</v>
      </c>
      <c r="AD219" s="38" t="s">
        <v>47</v>
      </c>
    </row>
    <row r="220" spans="1:30" s="27" customFormat="1" ht="15" customHeight="1" x14ac:dyDescent="0.25">
      <c r="A220" s="39" t="s">
        <v>39</v>
      </c>
      <c r="B220" s="39" t="s">
        <v>266</v>
      </c>
      <c r="C220" s="86">
        <v>42767</v>
      </c>
      <c r="D220" s="29">
        <f>+VLOOKUP(B220,'[2]HG-Mexico by Contract'!$B$8:$G$4512,6,FALSE)</f>
        <v>308390</v>
      </c>
      <c r="E220" s="29"/>
      <c r="F220" s="39" t="s">
        <v>41</v>
      </c>
      <c r="G220" s="39" t="s">
        <v>42</v>
      </c>
      <c r="H220" s="39" t="s">
        <v>44</v>
      </c>
      <c r="I220" s="40">
        <v>99936.88</v>
      </c>
      <c r="J220" s="32">
        <f t="shared" si="9"/>
        <v>99936.88</v>
      </c>
      <c r="K220" s="31">
        <v>0</v>
      </c>
      <c r="L220" s="31">
        <v>0</v>
      </c>
      <c r="M220" s="31">
        <v>0</v>
      </c>
      <c r="N220" s="31">
        <v>0</v>
      </c>
      <c r="O220" s="33">
        <f t="shared" si="10"/>
        <v>0</v>
      </c>
      <c r="P220" s="34" t="str">
        <f t="shared" si="11"/>
        <v>1-30</v>
      </c>
      <c r="Q220" s="35" t="str">
        <f>+VLOOKUP(B220,'[2]PORTAFOLIO JAN17'!$B$7:$T$4941,19,FALSE)</f>
        <v>GUATEMALA</v>
      </c>
      <c r="R220" s="31">
        <v>0</v>
      </c>
      <c r="S220" s="31">
        <v>0</v>
      </c>
      <c r="T220" s="31" t="s">
        <v>45</v>
      </c>
      <c r="U220" s="41" t="s">
        <v>46</v>
      </c>
      <c r="V220" s="42">
        <v>99936.88</v>
      </c>
      <c r="W220" s="43">
        <v>99936.88</v>
      </c>
      <c r="X220" s="38">
        <v>0</v>
      </c>
      <c r="Y220" s="38">
        <v>0</v>
      </c>
      <c r="Z220" s="38">
        <v>0</v>
      </c>
      <c r="AA220" s="38">
        <v>0</v>
      </c>
      <c r="AB220" s="38">
        <v>0</v>
      </c>
      <c r="AC220" s="38">
        <v>0</v>
      </c>
      <c r="AD220" s="38" t="s">
        <v>47</v>
      </c>
    </row>
    <row r="221" spans="1:30" s="27" customFormat="1" ht="15" customHeight="1" x14ac:dyDescent="0.25">
      <c r="A221" s="28" t="s">
        <v>39</v>
      </c>
      <c r="B221" s="28" t="s">
        <v>267</v>
      </c>
      <c r="C221" s="85">
        <v>42767</v>
      </c>
      <c r="D221" s="29">
        <f>+VLOOKUP(B221,'[2]HG-Mexico by Contract'!$B$8:$G$4512,6,FALSE)</f>
        <v>308390</v>
      </c>
      <c r="E221" s="29"/>
      <c r="F221" s="28" t="s">
        <v>41</v>
      </c>
      <c r="G221" s="28" t="s">
        <v>42</v>
      </c>
      <c r="H221" s="28" t="s">
        <v>44</v>
      </c>
      <c r="I221" s="31">
        <v>99936.85</v>
      </c>
      <c r="J221" s="32">
        <f t="shared" si="9"/>
        <v>99936.85</v>
      </c>
      <c r="K221" s="31">
        <v>0</v>
      </c>
      <c r="L221" s="31">
        <v>0</v>
      </c>
      <c r="M221" s="31">
        <v>0</v>
      </c>
      <c r="N221" s="31">
        <v>0</v>
      </c>
      <c r="O221" s="33">
        <f t="shared" si="10"/>
        <v>0</v>
      </c>
      <c r="P221" s="34" t="str">
        <f t="shared" si="11"/>
        <v>1-30</v>
      </c>
      <c r="Q221" s="35" t="str">
        <f>+VLOOKUP(B221,'[2]PORTAFOLIO JAN17'!$B$7:$T$4941,19,FALSE)</f>
        <v>GUATEMALA</v>
      </c>
      <c r="R221" s="31">
        <v>0</v>
      </c>
      <c r="S221" s="31">
        <v>0</v>
      </c>
      <c r="T221" s="31" t="s">
        <v>45</v>
      </c>
      <c r="U221" s="36" t="s">
        <v>46</v>
      </c>
      <c r="V221" s="37">
        <v>99936.85</v>
      </c>
      <c r="W221" s="38">
        <v>99936.85</v>
      </c>
      <c r="X221" s="38">
        <v>0</v>
      </c>
      <c r="Y221" s="38">
        <v>0</v>
      </c>
      <c r="Z221" s="38">
        <v>0</v>
      </c>
      <c r="AA221" s="38">
        <v>0</v>
      </c>
      <c r="AB221" s="38">
        <v>0</v>
      </c>
      <c r="AC221" s="38">
        <v>0</v>
      </c>
      <c r="AD221" s="38" t="s">
        <v>47</v>
      </c>
    </row>
    <row r="222" spans="1:30" s="27" customFormat="1" ht="15" customHeight="1" x14ac:dyDescent="0.25">
      <c r="A222" s="39" t="s">
        <v>39</v>
      </c>
      <c r="B222" s="39" t="s">
        <v>268</v>
      </c>
      <c r="C222" s="86">
        <v>42767</v>
      </c>
      <c r="D222" s="29">
        <f>+VLOOKUP(B222,'[2]HG-Mexico by Contract'!$B$8:$G$4512,6,FALSE)</f>
        <v>308390</v>
      </c>
      <c r="E222" s="29"/>
      <c r="F222" s="39" t="s">
        <v>41</v>
      </c>
      <c r="G222" s="39" t="s">
        <v>42</v>
      </c>
      <c r="H222" s="39" t="s">
        <v>44</v>
      </c>
      <c r="I222" s="40">
        <v>130639.13</v>
      </c>
      <c r="J222" s="32">
        <f t="shared" si="9"/>
        <v>130639.13</v>
      </c>
      <c r="K222" s="31">
        <v>0</v>
      </c>
      <c r="L222" s="31">
        <v>0</v>
      </c>
      <c r="M222" s="31">
        <v>0</v>
      </c>
      <c r="N222" s="31">
        <v>0</v>
      </c>
      <c r="O222" s="33">
        <f t="shared" si="10"/>
        <v>0</v>
      </c>
      <c r="P222" s="34" t="str">
        <f t="shared" si="11"/>
        <v>1-30</v>
      </c>
      <c r="Q222" s="35" t="str">
        <f>+VLOOKUP(B222,'[2]PORTAFOLIO JAN17'!$B$7:$T$4941,19,FALSE)</f>
        <v>GUATEMALA</v>
      </c>
      <c r="R222" s="31">
        <v>0</v>
      </c>
      <c r="S222" s="31">
        <v>0</v>
      </c>
      <c r="T222" s="31" t="s">
        <v>45</v>
      </c>
      <c r="U222" s="41" t="s">
        <v>46</v>
      </c>
      <c r="V222" s="42">
        <v>130639.13</v>
      </c>
      <c r="W222" s="43">
        <v>130639.13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38">
        <v>0</v>
      </c>
      <c r="AD222" s="38" t="s">
        <v>47</v>
      </c>
    </row>
    <row r="223" spans="1:30" s="27" customFormat="1" ht="15" customHeight="1" x14ac:dyDescent="0.25">
      <c r="A223" s="28" t="s">
        <v>39</v>
      </c>
      <c r="B223" s="28" t="s">
        <v>269</v>
      </c>
      <c r="C223" s="85">
        <v>42767</v>
      </c>
      <c r="D223" s="29">
        <f>+VLOOKUP(B223,'[2]HG-Mexico by Contract'!$B$8:$G$4512,6,FALSE)</f>
        <v>308390</v>
      </c>
      <c r="E223" s="29"/>
      <c r="F223" s="28" t="s">
        <v>41</v>
      </c>
      <c r="G223" s="28" t="s">
        <v>42</v>
      </c>
      <c r="H223" s="28" t="s">
        <v>44</v>
      </c>
      <c r="I223" s="31">
        <v>99936.88</v>
      </c>
      <c r="J223" s="32">
        <f t="shared" si="9"/>
        <v>99936.88</v>
      </c>
      <c r="K223" s="31">
        <v>0</v>
      </c>
      <c r="L223" s="31">
        <v>0</v>
      </c>
      <c r="M223" s="31">
        <v>0</v>
      </c>
      <c r="N223" s="31">
        <v>0</v>
      </c>
      <c r="O223" s="33">
        <f t="shared" si="10"/>
        <v>0</v>
      </c>
      <c r="P223" s="34" t="str">
        <f t="shared" si="11"/>
        <v>1-30</v>
      </c>
      <c r="Q223" s="35" t="str">
        <f>+VLOOKUP(B223,'[2]PORTAFOLIO JAN17'!$B$7:$T$4941,19,FALSE)</f>
        <v>GUATEMALA</v>
      </c>
      <c r="R223" s="31">
        <v>0</v>
      </c>
      <c r="S223" s="31">
        <v>0</v>
      </c>
      <c r="T223" s="31" t="s">
        <v>45</v>
      </c>
      <c r="U223" s="36" t="s">
        <v>46</v>
      </c>
      <c r="V223" s="37">
        <v>99936.88</v>
      </c>
      <c r="W223" s="38">
        <v>99936.88</v>
      </c>
      <c r="X223" s="38">
        <v>0</v>
      </c>
      <c r="Y223" s="38">
        <v>0</v>
      </c>
      <c r="Z223" s="38">
        <v>0</v>
      </c>
      <c r="AA223" s="38">
        <v>0</v>
      </c>
      <c r="AB223" s="38">
        <v>0</v>
      </c>
      <c r="AC223" s="38">
        <v>0</v>
      </c>
      <c r="AD223" s="38" t="s">
        <v>47</v>
      </c>
    </row>
    <row r="224" spans="1:30" s="27" customFormat="1" ht="15" customHeight="1" x14ac:dyDescent="0.25">
      <c r="A224" s="39" t="s">
        <v>39</v>
      </c>
      <c r="B224" s="39" t="s">
        <v>270</v>
      </c>
      <c r="C224" s="86">
        <v>42767</v>
      </c>
      <c r="D224" s="29">
        <f>+VLOOKUP(B224,'[2]HG-Mexico by Contract'!$B$8:$G$4512,6,FALSE)</f>
        <v>308390</v>
      </c>
      <c r="E224" s="29"/>
      <c r="F224" s="39" t="s">
        <v>41</v>
      </c>
      <c r="G224" s="39" t="s">
        <v>42</v>
      </c>
      <c r="H224" s="39" t="s">
        <v>44</v>
      </c>
      <c r="I224" s="40">
        <v>99936.88</v>
      </c>
      <c r="J224" s="32">
        <f t="shared" si="9"/>
        <v>99936.88</v>
      </c>
      <c r="K224" s="31">
        <v>0</v>
      </c>
      <c r="L224" s="31">
        <v>0</v>
      </c>
      <c r="M224" s="31">
        <v>0</v>
      </c>
      <c r="N224" s="31">
        <v>0</v>
      </c>
      <c r="O224" s="33">
        <f t="shared" si="10"/>
        <v>0</v>
      </c>
      <c r="P224" s="34" t="str">
        <f t="shared" si="11"/>
        <v>1-30</v>
      </c>
      <c r="Q224" s="35" t="str">
        <f>+VLOOKUP(B224,'[2]PORTAFOLIO JAN17'!$B$7:$T$4941,19,FALSE)</f>
        <v>GUATEMALA</v>
      </c>
      <c r="R224" s="31">
        <v>0</v>
      </c>
      <c r="S224" s="31">
        <v>0</v>
      </c>
      <c r="T224" s="31" t="s">
        <v>45</v>
      </c>
      <c r="U224" s="41" t="s">
        <v>46</v>
      </c>
      <c r="V224" s="42">
        <v>99936.88</v>
      </c>
      <c r="W224" s="43">
        <v>99936.88</v>
      </c>
      <c r="X224" s="38">
        <v>0</v>
      </c>
      <c r="Y224" s="38">
        <v>0</v>
      </c>
      <c r="Z224" s="38">
        <v>0</v>
      </c>
      <c r="AA224" s="38">
        <v>0</v>
      </c>
      <c r="AB224" s="38">
        <v>0</v>
      </c>
      <c r="AC224" s="38">
        <v>0</v>
      </c>
      <c r="AD224" s="38" t="s">
        <v>47</v>
      </c>
    </row>
    <row r="225" spans="1:30" s="27" customFormat="1" ht="15" customHeight="1" x14ac:dyDescent="0.25">
      <c r="A225" s="28" t="s">
        <v>39</v>
      </c>
      <c r="B225" s="28" t="s">
        <v>271</v>
      </c>
      <c r="C225" s="85">
        <v>42767</v>
      </c>
      <c r="D225" s="29">
        <f>+VLOOKUP(B225,'[2]HG-Mexico by Contract'!$B$8:$G$4512,6,FALSE)</f>
        <v>308390</v>
      </c>
      <c r="E225" s="29"/>
      <c r="F225" s="28" t="s">
        <v>41</v>
      </c>
      <c r="G225" s="28" t="s">
        <v>42</v>
      </c>
      <c r="H225" s="28" t="s">
        <v>44</v>
      </c>
      <c r="I225" s="31">
        <v>99936.88</v>
      </c>
      <c r="J225" s="32">
        <f t="shared" si="9"/>
        <v>99936.88</v>
      </c>
      <c r="K225" s="31">
        <v>0</v>
      </c>
      <c r="L225" s="31">
        <v>0</v>
      </c>
      <c r="M225" s="31">
        <v>0</v>
      </c>
      <c r="N225" s="31">
        <v>0</v>
      </c>
      <c r="O225" s="33">
        <f t="shared" si="10"/>
        <v>0</v>
      </c>
      <c r="P225" s="34" t="str">
        <f t="shared" si="11"/>
        <v>1-30</v>
      </c>
      <c r="Q225" s="35" t="str">
        <f>+VLOOKUP(B225,'[2]PORTAFOLIO JAN17'!$B$7:$T$4941,19,FALSE)</f>
        <v>GUATEMALA</v>
      </c>
      <c r="R225" s="31">
        <v>0</v>
      </c>
      <c r="S225" s="31">
        <v>0</v>
      </c>
      <c r="T225" s="31" t="s">
        <v>45</v>
      </c>
      <c r="U225" s="36" t="s">
        <v>46</v>
      </c>
      <c r="V225" s="37">
        <v>99936.88</v>
      </c>
      <c r="W225" s="38">
        <v>99936.88</v>
      </c>
      <c r="X225" s="38">
        <v>0</v>
      </c>
      <c r="Y225" s="38">
        <v>0</v>
      </c>
      <c r="Z225" s="38">
        <v>0</v>
      </c>
      <c r="AA225" s="38">
        <v>0</v>
      </c>
      <c r="AB225" s="38">
        <v>0</v>
      </c>
      <c r="AC225" s="38">
        <v>0</v>
      </c>
      <c r="AD225" s="38" t="s">
        <v>47</v>
      </c>
    </row>
    <row r="226" spans="1:30" s="27" customFormat="1" ht="15" customHeight="1" x14ac:dyDescent="0.25">
      <c r="A226" s="39" t="s">
        <v>39</v>
      </c>
      <c r="B226" s="39" t="s">
        <v>272</v>
      </c>
      <c r="C226" s="86">
        <v>42767</v>
      </c>
      <c r="D226" s="29">
        <f>+VLOOKUP(B226,'[2]HG-Mexico by Contract'!$B$8:$G$4512,6,FALSE)</f>
        <v>308390</v>
      </c>
      <c r="E226" s="29"/>
      <c r="F226" s="39" t="s">
        <v>41</v>
      </c>
      <c r="G226" s="39" t="s">
        <v>42</v>
      </c>
      <c r="H226" s="39" t="s">
        <v>44</v>
      </c>
      <c r="I226" s="40">
        <v>130639.1</v>
      </c>
      <c r="J226" s="32">
        <f t="shared" si="9"/>
        <v>130639.1</v>
      </c>
      <c r="K226" s="31">
        <v>0</v>
      </c>
      <c r="L226" s="31">
        <v>0</v>
      </c>
      <c r="M226" s="31">
        <v>0</v>
      </c>
      <c r="N226" s="31">
        <v>0</v>
      </c>
      <c r="O226" s="33">
        <f t="shared" si="10"/>
        <v>0</v>
      </c>
      <c r="P226" s="34" t="str">
        <f t="shared" si="11"/>
        <v>1-30</v>
      </c>
      <c r="Q226" s="35" t="str">
        <f>+VLOOKUP(B226,'[2]PORTAFOLIO JAN17'!$B$7:$T$4941,19,FALSE)</f>
        <v>GUATEMALA</v>
      </c>
      <c r="R226" s="31">
        <v>0</v>
      </c>
      <c r="S226" s="31">
        <v>0</v>
      </c>
      <c r="T226" s="31" t="s">
        <v>45</v>
      </c>
      <c r="U226" s="41" t="s">
        <v>46</v>
      </c>
      <c r="V226" s="42">
        <v>130639.1</v>
      </c>
      <c r="W226" s="43">
        <v>130639.1</v>
      </c>
      <c r="X226" s="38">
        <v>0</v>
      </c>
      <c r="Y226" s="38">
        <v>0</v>
      </c>
      <c r="Z226" s="38">
        <v>0</v>
      </c>
      <c r="AA226" s="38">
        <v>0</v>
      </c>
      <c r="AB226" s="38">
        <v>0</v>
      </c>
      <c r="AC226" s="38">
        <v>0</v>
      </c>
      <c r="AD226" s="38" t="s">
        <v>47</v>
      </c>
    </row>
    <row r="227" spans="1:30" s="27" customFormat="1" ht="15" customHeight="1" x14ac:dyDescent="0.25">
      <c r="A227" s="28" t="s">
        <v>39</v>
      </c>
      <c r="B227" s="28" t="s">
        <v>273</v>
      </c>
      <c r="C227" s="85">
        <v>42767</v>
      </c>
      <c r="D227" s="29">
        <f>+VLOOKUP(B227,'[2]HG-Mexico by Contract'!$B$8:$G$4512,6,FALSE)</f>
        <v>318185</v>
      </c>
      <c r="E227" s="29"/>
      <c r="F227" s="28" t="s">
        <v>41</v>
      </c>
      <c r="G227" s="28" t="s">
        <v>42</v>
      </c>
      <c r="H227" s="28" t="s">
        <v>44</v>
      </c>
      <c r="I227" s="31">
        <v>35407.050000000003</v>
      </c>
      <c r="J227" s="32">
        <f t="shared" si="9"/>
        <v>35407.050000000003</v>
      </c>
      <c r="K227" s="31">
        <v>0</v>
      </c>
      <c r="L227" s="31">
        <v>0</v>
      </c>
      <c r="M227" s="31">
        <v>0</v>
      </c>
      <c r="N227" s="31">
        <v>0</v>
      </c>
      <c r="O227" s="33">
        <f t="shared" si="10"/>
        <v>0</v>
      </c>
      <c r="P227" s="34" t="str">
        <f t="shared" si="11"/>
        <v>1-30</v>
      </c>
      <c r="Q227" s="35" t="str">
        <f>+VLOOKUP(B227,'[2]PORTAFOLIO JAN17'!$B$7:$T$4941,19,FALSE)</f>
        <v>MEXICO</v>
      </c>
      <c r="R227" s="31">
        <v>0</v>
      </c>
      <c r="S227" s="31">
        <v>0</v>
      </c>
      <c r="T227" s="31" t="s">
        <v>45</v>
      </c>
      <c r="U227" s="36" t="s">
        <v>46</v>
      </c>
      <c r="V227" s="37">
        <v>35407.050000000003</v>
      </c>
      <c r="W227" s="38">
        <v>35407.050000000003</v>
      </c>
      <c r="X227" s="38">
        <v>0</v>
      </c>
      <c r="Y227" s="38">
        <v>0</v>
      </c>
      <c r="Z227" s="38">
        <v>0</v>
      </c>
      <c r="AA227" s="38">
        <v>0</v>
      </c>
      <c r="AB227" s="38">
        <v>0</v>
      </c>
      <c r="AC227" s="38">
        <v>0</v>
      </c>
      <c r="AD227" s="38" t="s">
        <v>47</v>
      </c>
    </row>
    <row r="228" spans="1:30" s="27" customFormat="1" ht="15" customHeight="1" x14ac:dyDescent="0.25">
      <c r="A228" s="39" t="s">
        <v>39</v>
      </c>
      <c r="B228" s="39" t="s">
        <v>274</v>
      </c>
      <c r="C228" s="86">
        <v>42767</v>
      </c>
      <c r="D228" s="29">
        <f>+VLOOKUP(B228,'[2]HG-Mexico by Contract'!$B$8:$G$4512,6,FALSE)</f>
        <v>312309</v>
      </c>
      <c r="E228" s="29"/>
      <c r="F228" s="39" t="s">
        <v>41</v>
      </c>
      <c r="G228" s="39" t="s">
        <v>42</v>
      </c>
      <c r="H228" s="39" t="s">
        <v>63</v>
      </c>
      <c r="I228" s="40">
        <v>576737.28000000003</v>
      </c>
      <c r="J228" s="32">
        <f t="shared" si="9"/>
        <v>28969.513577592439</v>
      </c>
      <c r="K228" s="31">
        <v>0</v>
      </c>
      <c r="L228" s="31">
        <v>0</v>
      </c>
      <c r="M228" s="31">
        <v>0</v>
      </c>
      <c r="N228" s="31">
        <v>0</v>
      </c>
      <c r="O228" s="33">
        <f t="shared" si="10"/>
        <v>0</v>
      </c>
      <c r="P228" s="34" t="str">
        <f t="shared" si="11"/>
        <v>1-30</v>
      </c>
      <c r="Q228" s="35" t="str">
        <f>+VLOOKUP(B228,'[2]PORTAFOLIO JAN17'!$B$7:$T$4941,19,FALSE)</f>
        <v>MEXICO</v>
      </c>
      <c r="R228" s="31">
        <v>0</v>
      </c>
      <c r="S228" s="31">
        <v>0</v>
      </c>
      <c r="T228" s="31" t="s">
        <v>45</v>
      </c>
      <c r="U228" s="41" t="s">
        <v>64</v>
      </c>
      <c r="V228" s="42">
        <v>28969.5135744</v>
      </c>
      <c r="W228" s="43">
        <v>28969.5135744</v>
      </c>
      <c r="X228" s="38">
        <v>0</v>
      </c>
      <c r="Y228" s="38">
        <v>0</v>
      </c>
      <c r="Z228" s="38">
        <v>0</v>
      </c>
      <c r="AA228" s="38">
        <v>0</v>
      </c>
      <c r="AB228" s="38">
        <v>0</v>
      </c>
      <c r="AC228" s="38">
        <v>0</v>
      </c>
      <c r="AD228" s="38" t="s">
        <v>47</v>
      </c>
    </row>
    <row r="229" spans="1:30" s="27" customFormat="1" ht="15" customHeight="1" x14ac:dyDescent="0.25">
      <c r="A229" s="28" t="s">
        <v>39</v>
      </c>
      <c r="B229" s="28" t="s">
        <v>275</v>
      </c>
      <c r="C229" s="85">
        <v>42767</v>
      </c>
      <c r="D229" s="29">
        <f>+VLOOKUP(B229,'[2]HG-Mexico by Contract'!$B$8:$G$4512,6,FALSE)</f>
        <v>312762</v>
      </c>
      <c r="E229" s="29"/>
      <c r="F229" s="28" t="s">
        <v>41</v>
      </c>
      <c r="G229" s="28" t="s">
        <v>42</v>
      </c>
      <c r="H229" s="28" t="s">
        <v>44</v>
      </c>
      <c r="I229" s="31">
        <v>1638.37</v>
      </c>
      <c r="J229" s="32">
        <f t="shared" si="9"/>
        <v>1638.37</v>
      </c>
      <c r="K229" s="31">
        <v>0</v>
      </c>
      <c r="L229" s="31">
        <v>0</v>
      </c>
      <c r="M229" s="31">
        <v>0</v>
      </c>
      <c r="N229" s="31">
        <v>0</v>
      </c>
      <c r="O229" s="33">
        <f t="shared" si="10"/>
        <v>0</v>
      </c>
      <c r="P229" s="34" t="str">
        <f t="shared" si="11"/>
        <v>1-30</v>
      </c>
      <c r="Q229" s="35" t="str">
        <f>+VLOOKUP(B229,'[2]PORTAFOLIO JAN17'!$B$7:$T$4941,19,FALSE)</f>
        <v>ECUADOR</v>
      </c>
      <c r="R229" s="31">
        <v>0</v>
      </c>
      <c r="S229" s="31">
        <v>0</v>
      </c>
      <c r="T229" s="31" t="s">
        <v>45</v>
      </c>
      <c r="U229" s="36" t="s">
        <v>46</v>
      </c>
      <c r="V229" s="37">
        <v>1638.37</v>
      </c>
      <c r="W229" s="38">
        <v>1638.37</v>
      </c>
      <c r="X229" s="38">
        <v>0</v>
      </c>
      <c r="Y229" s="38">
        <v>0</v>
      </c>
      <c r="Z229" s="38">
        <v>0</v>
      </c>
      <c r="AA229" s="38">
        <v>0</v>
      </c>
      <c r="AB229" s="38">
        <v>0</v>
      </c>
      <c r="AC229" s="38">
        <v>0</v>
      </c>
      <c r="AD229" s="38" t="s">
        <v>47</v>
      </c>
    </row>
    <row r="230" spans="1:30" s="27" customFormat="1" ht="15" customHeight="1" x14ac:dyDescent="0.25">
      <c r="A230" s="39" t="s">
        <v>39</v>
      </c>
      <c r="B230" s="39" t="s">
        <v>276</v>
      </c>
      <c r="C230" s="86">
        <v>42767</v>
      </c>
      <c r="D230" s="29">
        <f>+VLOOKUP(B230,'[2]HG-Mexico by Contract'!$B$8:$G$4512,6,FALSE)</f>
        <v>315799</v>
      </c>
      <c r="E230" s="29"/>
      <c r="F230" s="39" t="s">
        <v>41</v>
      </c>
      <c r="G230" s="39" t="s">
        <v>42</v>
      </c>
      <c r="H230" s="39" t="s">
        <v>63</v>
      </c>
      <c r="I230" s="40">
        <v>233573.13</v>
      </c>
      <c r="J230" s="32">
        <f t="shared" si="9"/>
        <v>11732.378321192908</v>
      </c>
      <c r="K230" s="31">
        <v>233573.13</v>
      </c>
      <c r="L230" s="31">
        <v>0</v>
      </c>
      <c r="M230" s="31">
        <v>0</v>
      </c>
      <c r="N230" s="31">
        <v>0</v>
      </c>
      <c r="O230" s="33">
        <f t="shared" si="10"/>
        <v>233573.13</v>
      </c>
      <c r="P230" s="34" t="str">
        <f t="shared" si="11"/>
        <v>31-60</v>
      </c>
      <c r="Q230" s="35" t="str">
        <f>+VLOOKUP(B230,'[2]PORTAFOLIO JAN17'!$B$7:$T$4941,19,FALSE)</f>
        <v>MEXICO</v>
      </c>
      <c r="R230" s="31">
        <v>0</v>
      </c>
      <c r="S230" s="31">
        <v>0</v>
      </c>
      <c r="T230" s="31" t="s">
        <v>45</v>
      </c>
      <c r="U230" s="41" t="s">
        <v>64</v>
      </c>
      <c r="V230" s="42">
        <v>11732.378319900001</v>
      </c>
      <c r="W230" s="43">
        <v>0</v>
      </c>
      <c r="X230" s="38">
        <v>11732.378319900001</v>
      </c>
      <c r="Y230" s="38">
        <v>0</v>
      </c>
      <c r="Z230" s="38">
        <v>0</v>
      </c>
      <c r="AA230" s="38">
        <v>0</v>
      </c>
      <c r="AB230" s="38">
        <v>0</v>
      </c>
      <c r="AC230" s="38">
        <v>0</v>
      </c>
      <c r="AD230" s="38" t="s">
        <v>47</v>
      </c>
    </row>
    <row r="231" spans="1:30" s="27" customFormat="1" ht="15" customHeight="1" x14ac:dyDescent="0.25">
      <c r="A231" s="28" t="s">
        <v>39</v>
      </c>
      <c r="B231" s="28" t="s">
        <v>277</v>
      </c>
      <c r="C231" s="85">
        <v>42767</v>
      </c>
      <c r="D231" s="29">
        <f>+VLOOKUP(B231,'[2]HG-Mexico by Contract'!$B$8:$G$4512,6,FALSE)</f>
        <v>308390</v>
      </c>
      <c r="E231" s="29"/>
      <c r="F231" s="28" t="s">
        <v>41</v>
      </c>
      <c r="G231" s="28" t="s">
        <v>42</v>
      </c>
      <c r="H231" s="28" t="s">
        <v>44</v>
      </c>
      <c r="I231" s="31">
        <v>117039.48</v>
      </c>
      <c r="J231" s="32">
        <f t="shared" si="9"/>
        <v>117039.48</v>
      </c>
      <c r="K231" s="31">
        <v>0</v>
      </c>
      <c r="L231" s="31">
        <v>0</v>
      </c>
      <c r="M231" s="31">
        <v>0</v>
      </c>
      <c r="N231" s="31">
        <v>0</v>
      </c>
      <c r="O231" s="33">
        <f t="shared" si="10"/>
        <v>0</v>
      </c>
      <c r="P231" s="34" t="str">
        <f t="shared" si="11"/>
        <v>1-30</v>
      </c>
      <c r="Q231" s="35" t="str">
        <f>+VLOOKUP(B231,'[2]PORTAFOLIO JAN17'!$B$7:$T$4941,19,FALSE)</f>
        <v>GUATEMALA</v>
      </c>
      <c r="R231" s="31">
        <v>0</v>
      </c>
      <c r="S231" s="31">
        <v>0</v>
      </c>
      <c r="T231" s="31" t="s">
        <v>45</v>
      </c>
      <c r="U231" s="36" t="s">
        <v>46</v>
      </c>
      <c r="V231" s="37">
        <v>117039.48</v>
      </c>
      <c r="W231" s="38">
        <v>117039.48</v>
      </c>
      <c r="X231" s="38">
        <v>0</v>
      </c>
      <c r="Y231" s="38">
        <v>0</v>
      </c>
      <c r="Z231" s="38">
        <v>0</v>
      </c>
      <c r="AA231" s="38">
        <v>0</v>
      </c>
      <c r="AB231" s="38">
        <v>0</v>
      </c>
      <c r="AC231" s="38">
        <v>0</v>
      </c>
      <c r="AD231" s="38" t="s">
        <v>47</v>
      </c>
    </row>
    <row r="232" spans="1:30" s="27" customFormat="1" ht="15" customHeight="1" x14ac:dyDescent="0.25">
      <c r="A232" s="39" t="s">
        <v>39</v>
      </c>
      <c r="B232" s="39" t="s">
        <v>278</v>
      </c>
      <c r="C232" s="86">
        <v>42767</v>
      </c>
      <c r="D232" s="29">
        <f>+VLOOKUP(B232,'[2]HG-Mexico by Contract'!$B$8:$G$4512,6,FALSE)</f>
        <v>308390</v>
      </c>
      <c r="E232" s="29"/>
      <c r="F232" s="39" t="s">
        <v>41</v>
      </c>
      <c r="G232" s="39" t="s">
        <v>42</v>
      </c>
      <c r="H232" s="39" t="s">
        <v>44</v>
      </c>
      <c r="I232" s="40">
        <v>117039.48</v>
      </c>
      <c r="J232" s="32">
        <f t="shared" si="9"/>
        <v>117039.48</v>
      </c>
      <c r="K232" s="31">
        <v>0</v>
      </c>
      <c r="L232" s="31">
        <v>0</v>
      </c>
      <c r="M232" s="31">
        <v>0</v>
      </c>
      <c r="N232" s="31">
        <v>0</v>
      </c>
      <c r="O232" s="33">
        <f t="shared" si="10"/>
        <v>0</v>
      </c>
      <c r="P232" s="34" t="str">
        <f t="shared" si="11"/>
        <v>1-30</v>
      </c>
      <c r="Q232" s="35" t="str">
        <f>+VLOOKUP(B232,'[2]PORTAFOLIO JAN17'!$B$7:$T$4941,19,FALSE)</f>
        <v>GUATEMALA</v>
      </c>
      <c r="R232" s="31">
        <v>0</v>
      </c>
      <c r="S232" s="31">
        <v>0</v>
      </c>
      <c r="T232" s="31" t="s">
        <v>45</v>
      </c>
      <c r="U232" s="41" t="s">
        <v>46</v>
      </c>
      <c r="V232" s="42">
        <v>117039.48</v>
      </c>
      <c r="W232" s="43">
        <v>117039.48</v>
      </c>
      <c r="X232" s="38">
        <v>0</v>
      </c>
      <c r="Y232" s="38">
        <v>0</v>
      </c>
      <c r="Z232" s="38">
        <v>0</v>
      </c>
      <c r="AA232" s="38">
        <v>0</v>
      </c>
      <c r="AB232" s="38">
        <v>0</v>
      </c>
      <c r="AC232" s="38">
        <v>0</v>
      </c>
      <c r="AD232" s="38" t="s">
        <v>47</v>
      </c>
    </row>
    <row r="233" spans="1:30" s="27" customFormat="1" ht="15" customHeight="1" x14ac:dyDescent="0.25">
      <c r="A233" s="28" t="s">
        <v>39</v>
      </c>
      <c r="B233" s="28" t="s">
        <v>279</v>
      </c>
      <c r="C233" s="85">
        <v>42767</v>
      </c>
      <c r="D233" s="29">
        <f>+VLOOKUP(B233,'[2]HG-Mexico by Contract'!$B$8:$G$4512,6,FALSE)</f>
        <v>313548</v>
      </c>
      <c r="E233" s="29"/>
      <c r="F233" s="28" t="s">
        <v>218</v>
      </c>
      <c r="G233" s="28" t="s">
        <v>42</v>
      </c>
      <c r="H233" s="28" t="s">
        <v>44</v>
      </c>
      <c r="I233" s="31">
        <v>6241.42</v>
      </c>
      <c r="J233" s="32">
        <f t="shared" si="9"/>
        <v>6241.42</v>
      </c>
      <c r="K233" s="31">
        <v>0</v>
      </c>
      <c r="L233" s="31">
        <v>0</v>
      </c>
      <c r="M233" s="31">
        <v>0</v>
      </c>
      <c r="N233" s="31">
        <v>0</v>
      </c>
      <c r="O233" s="33">
        <f t="shared" si="10"/>
        <v>0</v>
      </c>
      <c r="P233" s="34" t="str">
        <f t="shared" si="11"/>
        <v>1-30</v>
      </c>
      <c r="Q233" s="35" t="str">
        <f>+VLOOKUP(B233,'[2]PORTAFOLIO JAN17'!$B$7:$T$4941,19,FALSE)</f>
        <v>NICARAGUA</v>
      </c>
      <c r="R233" s="31">
        <v>0</v>
      </c>
      <c r="S233" s="31">
        <v>0</v>
      </c>
      <c r="T233" s="31" t="s">
        <v>45</v>
      </c>
      <c r="U233" s="36" t="s">
        <v>46</v>
      </c>
      <c r="V233" s="37">
        <v>6241.42</v>
      </c>
      <c r="W233" s="38">
        <v>6241.42</v>
      </c>
      <c r="X233" s="38">
        <v>0</v>
      </c>
      <c r="Y233" s="38">
        <v>0</v>
      </c>
      <c r="Z233" s="38">
        <v>0</v>
      </c>
      <c r="AA233" s="38">
        <v>0</v>
      </c>
      <c r="AB233" s="38">
        <v>0</v>
      </c>
      <c r="AC233" s="38">
        <v>0</v>
      </c>
      <c r="AD233" s="38" t="s">
        <v>47</v>
      </c>
    </row>
    <row r="234" spans="1:30" s="27" customFormat="1" ht="15" customHeight="1" x14ac:dyDescent="0.25">
      <c r="A234" s="39" t="s">
        <v>39</v>
      </c>
      <c r="B234" s="39" t="s">
        <v>280</v>
      </c>
      <c r="C234" s="86">
        <v>42767</v>
      </c>
      <c r="D234" s="29">
        <f>+VLOOKUP(B234,'[2]HG-Mexico by Contract'!$B$8:$G$4512,6,FALSE)</f>
        <v>313548</v>
      </c>
      <c r="E234" s="29"/>
      <c r="F234" s="39" t="s">
        <v>218</v>
      </c>
      <c r="G234" s="39" t="s">
        <v>42</v>
      </c>
      <c r="H234" s="39" t="s">
        <v>44</v>
      </c>
      <c r="I234" s="40">
        <v>23595.919999999998</v>
      </c>
      <c r="J234" s="32">
        <f t="shared" si="9"/>
        <v>23595.919999999998</v>
      </c>
      <c r="K234" s="31">
        <v>0</v>
      </c>
      <c r="L234" s="31">
        <v>0</v>
      </c>
      <c r="M234" s="31">
        <v>0</v>
      </c>
      <c r="N234" s="31">
        <v>0</v>
      </c>
      <c r="O234" s="33">
        <f t="shared" si="10"/>
        <v>0</v>
      </c>
      <c r="P234" s="34" t="str">
        <f t="shared" si="11"/>
        <v>1-30</v>
      </c>
      <c r="Q234" s="35" t="str">
        <f>+VLOOKUP(B234,'[2]PORTAFOLIO JAN17'!$B$7:$T$4941,19,FALSE)</f>
        <v>NICARAGUA</v>
      </c>
      <c r="R234" s="31">
        <v>0</v>
      </c>
      <c r="S234" s="31">
        <v>0</v>
      </c>
      <c r="T234" s="31" t="s">
        <v>45</v>
      </c>
      <c r="U234" s="41" t="s">
        <v>46</v>
      </c>
      <c r="V234" s="42">
        <v>23595.919999999998</v>
      </c>
      <c r="W234" s="43">
        <v>23595.919999999998</v>
      </c>
      <c r="X234" s="38">
        <v>0</v>
      </c>
      <c r="Y234" s="38">
        <v>0</v>
      </c>
      <c r="Z234" s="38">
        <v>0</v>
      </c>
      <c r="AA234" s="38">
        <v>0</v>
      </c>
      <c r="AB234" s="38">
        <v>0</v>
      </c>
      <c r="AC234" s="38">
        <v>0</v>
      </c>
      <c r="AD234" s="38" t="s">
        <v>47</v>
      </c>
    </row>
    <row r="235" spans="1:30" s="27" customFormat="1" ht="15" customHeight="1" x14ac:dyDescent="0.25">
      <c r="A235" s="28" t="s">
        <v>39</v>
      </c>
      <c r="B235" s="28" t="s">
        <v>281</v>
      </c>
      <c r="C235" s="85">
        <v>42767</v>
      </c>
      <c r="D235" s="29">
        <f>+VLOOKUP(B235,'[2]HG-Mexico by Contract'!$B$8:$G$4512,6,FALSE)</f>
        <v>313548</v>
      </c>
      <c r="E235" s="29"/>
      <c r="F235" s="28" t="s">
        <v>218</v>
      </c>
      <c r="G235" s="28" t="s">
        <v>42</v>
      </c>
      <c r="H235" s="28" t="s">
        <v>44</v>
      </c>
      <c r="I235" s="31">
        <v>5348.55</v>
      </c>
      <c r="J235" s="32">
        <f t="shared" si="9"/>
        <v>5348.55</v>
      </c>
      <c r="K235" s="31">
        <v>0</v>
      </c>
      <c r="L235" s="31">
        <v>0</v>
      </c>
      <c r="M235" s="31">
        <v>0</v>
      </c>
      <c r="N235" s="31">
        <v>0</v>
      </c>
      <c r="O235" s="33">
        <f t="shared" si="10"/>
        <v>0</v>
      </c>
      <c r="P235" s="34" t="str">
        <f t="shared" si="11"/>
        <v>1-30</v>
      </c>
      <c r="Q235" s="35" t="str">
        <f>+VLOOKUP(B235,'[2]PORTAFOLIO JAN17'!$B$7:$T$4941,19,FALSE)</f>
        <v>NICARAGUA</v>
      </c>
      <c r="R235" s="31">
        <v>0</v>
      </c>
      <c r="S235" s="31">
        <v>0</v>
      </c>
      <c r="T235" s="31" t="s">
        <v>45</v>
      </c>
      <c r="U235" s="36" t="s">
        <v>46</v>
      </c>
      <c r="V235" s="37">
        <v>5348.55</v>
      </c>
      <c r="W235" s="38">
        <v>5348.55</v>
      </c>
      <c r="X235" s="38">
        <v>0</v>
      </c>
      <c r="Y235" s="38">
        <v>0</v>
      </c>
      <c r="Z235" s="38">
        <v>0</v>
      </c>
      <c r="AA235" s="38">
        <v>0</v>
      </c>
      <c r="AB235" s="38">
        <v>0</v>
      </c>
      <c r="AC235" s="38">
        <v>0</v>
      </c>
      <c r="AD235" s="38" t="s">
        <v>47</v>
      </c>
    </row>
    <row r="236" spans="1:30" s="27" customFormat="1" ht="15" customHeight="1" x14ac:dyDescent="0.25">
      <c r="A236" s="39" t="s">
        <v>39</v>
      </c>
      <c r="B236" s="39" t="s">
        <v>282</v>
      </c>
      <c r="C236" s="86">
        <v>42767</v>
      </c>
      <c r="D236" s="29">
        <f>+VLOOKUP(B236,'[2]HG-Mexico by Contract'!$B$8:$G$4512,6,FALSE)</f>
        <v>314798</v>
      </c>
      <c r="E236" s="29"/>
      <c r="F236" s="39" t="s">
        <v>218</v>
      </c>
      <c r="G236" s="39" t="s">
        <v>42</v>
      </c>
      <c r="H236" s="39" t="s">
        <v>44</v>
      </c>
      <c r="I236" s="40">
        <v>17635.28</v>
      </c>
      <c r="J236" s="32">
        <f t="shared" si="9"/>
        <v>17635.28</v>
      </c>
      <c r="K236" s="31">
        <v>0</v>
      </c>
      <c r="L236" s="31">
        <v>0</v>
      </c>
      <c r="M236" s="31">
        <v>0</v>
      </c>
      <c r="N236" s="31">
        <v>0</v>
      </c>
      <c r="O236" s="33">
        <f t="shared" si="10"/>
        <v>0</v>
      </c>
      <c r="P236" s="34" t="str">
        <f t="shared" si="11"/>
        <v>1-30</v>
      </c>
      <c r="Q236" s="35" t="str">
        <f>+VLOOKUP(B236,'[2]PORTAFOLIO JAN17'!$B$7:$T$4941,19,FALSE)</f>
        <v>COSTA RICA</v>
      </c>
      <c r="R236" s="31">
        <v>0</v>
      </c>
      <c r="S236" s="31">
        <v>0</v>
      </c>
      <c r="T236" s="31" t="s">
        <v>45</v>
      </c>
      <c r="U236" s="41" t="s">
        <v>46</v>
      </c>
      <c r="V236" s="42">
        <v>17635.28</v>
      </c>
      <c r="W236" s="43">
        <v>17635.28</v>
      </c>
      <c r="X236" s="38">
        <v>0</v>
      </c>
      <c r="Y236" s="38">
        <v>0</v>
      </c>
      <c r="Z236" s="38">
        <v>0</v>
      </c>
      <c r="AA236" s="38">
        <v>0</v>
      </c>
      <c r="AB236" s="38">
        <v>0</v>
      </c>
      <c r="AC236" s="38">
        <v>0</v>
      </c>
      <c r="AD236" s="38" t="s">
        <v>47</v>
      </c>
    </row>
    <row r="237" spans="1:30" s="27" customFormat="1" ht="15" customHeight="1" x14ac:dyDescent="0.25">
      <c r="A237" s="28" t="s">
        <v>39</v>
      </c>
      <c r="B237" s="28" t="s">
        <v>283</v>
      </c>
      <c r="C237" s="85">
        <v>42767</v>
      </c>
      <c r="D237" s="29">
        <f>+VLOOKUP(B237,'[2]HG-Mexico by Contract'!$B$8:$G$4512,6,FALSE)</f>
        <v>309287</v>
      </c>
      <c r="E237" s="29"/>
      <c r="F237" s="28" t="s">
        <v>41</v>
      </c>
      <c r="G237" s="28" t="s">
        <v>42</v>
      </c>
      <c r="H237" s="28" t="s">
        <v>44</v>
      </c>
      <c r="I237" s="31">
        <v>132414.97</v>
      </c>
      <c r="J237" s="32">
        <f t="shared" si="9"/>
        <v>132414.97</v>
      </c>
      <c r="K237" s="31">
        <v>0</v>
      </c>
      <c r="L237" s="31">
        <v>0</v>
      </c>
      <c r="M237" s="31">
        <v>0</v>
      </c>
      <c r="N237" s="31">
        <v>0</v>
      </c>
      <c r="O237" s="33">
        <f t="shared" si="10"/>
        <v>0</v>
      </c>
      <c r="P237" s="34" t="str">
        <f t="shared" si="11"/>
        <v>1-30</v>
      </c>
      <c r="Q237" s="35" t="str">
        <f>+VLOOKUP(B237,'[2]PORTAFOLIO JAN17'!$B$7:$T$4941,19,FALSE)</f>
        <v>GUATEMALA</v>
      </c>
      <c r="R237" s="31">
        <v>0</v>
      </c>
      <c r="S237" s="31">
        <v>0</v>
      </c>
      <c r="T237" s="31" t="s">
        <v>45</v>
      </c>
      <c r="U237" s="36" t="s">
        <v>46</v>
      </c>
      <c r="V237" s="37">
        <v>132414.97</v>
      </c>
      <c r="W237" s="38">
        <v>132414.97</v>
      </c>
      <c r="X237" s="38">
        <v>0</v>
      </c>
      <c r="Y237" s="38">
        <v>0</v>
      </c>
      <c r="Z237" s="38">
        <v>0</v>
      </c>
      <c r="AA237" s="38">
        <v>0</v>
      </c>
      <c r="AB237" s="38">
        <v>0</v>
      </c>
      <c r="AC237" s="38">
        <v>0</v>
      </c>
      <c r="AD237" s="38" t="s">
        <v>47</v>
      </c>
    </row>
    <row r="238" spans="1:30" s="27" customFormat="1" ht="15" customHeight="1" x14ac:dyDescent="0.25">
      <c r="A238" s="39" t="s">
        <v>39</v>
      </c>
      <c r="B238" s="39" t="s">
        <v>284</v>
      </c>
      <c r="C238" s="86">
        <v>42767</v>
      </c>
      <c r="D238" s="29">
        <f>+VLOOKUP(B238,'[2]HG-Mexico by Contract'!$B$8:$G$4512,6,FALSE)</f>
        <v>309287</v>
      </c>
      <c r="E238" s="29"/>
      <c r="F238" s="39" t="s">
        <v>41</v>
      </c>
      <c r="G238" s="39" t="s">
        <v>42</v>
      </c>
      <c r="H238" s="39" t="s">
        <v>44</v>
      </c>
      <c r="I238" s="40">
        <v>132414.97</v>
      </c>
      <c r="J238" s="32">
        <f t="shared" si="9"/>
        <v>132414.97</v>
      </c>
      <c r="K238" s="31">
        <v>0</v>
      </c>
      <c r="L238" s="31">
        <v>0</v>
      </c>
      <c r="M238" s="31">
        <v>0</v>
      </c>
      <c r="N238" s="31">
        <v>0</v>
      </c>
      <c r="O238" s="33">
        <f t="shared" si="10"/>
        <v>0</v>
      </c>
      <c r="P238" s="34" t="str">
        <f t="shared" si="11"/>
        <v>1-30</v>
      </c>
      <c r="Q238" s="35" t="str">
        <f>+VLOOKUP(B238,'[2]PORTAFOLIO JAN17'!$B$7:$T$4941,19,FALSE)</f>
        <v>GUATEMALA</v>
      </c>
      <c r="R238" s="31">
        <v>0</v>
      </c>
      <c r="S238" s="31">
        <v>0</v>
      </c>
      <c r="T238" s="31" t="s">
        <v>45</v>
      </c>
      <c r="U238" s="41" t="s">
        <v>46</v>
      </c>
      <c r="V238" s="42">
        <v>132414.97</v>
      </c>
      <c r="W238" s="43">
        <v>132414.97</v>
      </c>
      <c r="X238" s="38">
        <v>0</v>
      </c>
      <c r="Y238" s="38">
        <v>0</v>
      </c>
      <c r="Z238" s="38">
        <v>0</v>
      </c>
      <c r="AA238" s="38">
        <v>0</v>
      </c>
      <c r="AB238" s="38">
        <v>0</v>
      </c>
      <c r="AC238" s="38">
        <v>0</v>
      </c>
      <c r="AD238" s="38" t="s">
        <v>47</v>
      </c>
    </row>
    <row r="239" spans="1:30" s="27" customFormat="1" ht="15" customHeight="1" x14ac:dyDescent="0.25">
      <c r="A239" s="28" t="s">
        <v>39</v>
      </c>
      <c r="B239" s="28" t="s">
        <v>285</v>
      </c>
      <c r="C239" s="85">
        <v>42767</v>
      </c>
      <c r="D239" s="29">
        <f>+VLOOKUP(B239,'[2]HG-Mexico by Contract'!$B$8:$G$4512,6,FALSE)</f>
        <v>319909</v>
      </c>
      <c r="E239" s="29"/>
      <c r="F239" s="28" t="s">
        <v>41</v>
      </c>
      <c r="G239" s="28" t="s">
        <v>42</v>
      </c>
      <c r="H239" s="28" t="s">
        <v>63</v>
      </c>
      <c r="I239" s="31">
        <v>4056357.58</v>
      </c>
      <c r="J239" s="32">
        <f t="shared" si="9"/>
        <v>203750.84126585335</v>
      </c>
      <c r="K239" s="31">
        <v>0</v>
      </c>
      <c r="L239" s="31">
        <v>0</v>
      </c>
      <c r="M239" s="31">
        <v>0</v>
      </c>
      <c r="N239" s="31">
        <v>0</v>
      </c>
      <c r="O239" s="33">
        <f t="shared" si="10"/>
        <v>0</v>
      </c>
      <c r="P239" s="34" t="str">
        <f t="shared" si="11"/>
        <v>1-30</v>
      </c>
      <c r="Q239" s="35" t="str">
        <f>+VLOOKUP(B239,'[2]PORTAFOLIO JAN17'!$B$7:$T$4941,19,FALSE)</f>
        <v>MEXICO</v>
      </c>
      <c r="R239" s="31">
        <v>0</v>
      </c>
      <c r="S239" s="31">
        <v>0</v>
      </c>
      <c r="T239" s="31" t="s">
        <v>45</v>
      </c>
      <c r="U239" s="36" t="s">
        <v>64</v>
      </c>
      <c r="V239" s="37">
        <v>203750.84124340001</v>
      </c>
      <c r="W239" s="38">
        <v>203750.84124340001</v>
      </c>
      <c r="X239" s="38">
        <v>0</v>
      </c>
      <c r="Y239" s="38">
        <v>0</v>
      </c>
      <c r="Z239" s="38">
        <v>0</v>
      </c>
      <c r="AA239" s="38">
        <v>0</v>
      </c>
      <c r="AB239" s="38">
        <v>0</v>
      </c>
      <c r="AC239" s="38">
        <v>0</v>
      </c>
      <c r="AD239" s="38" t="s">
        <v>47</v>
      </c>
    </row>
    <row r="240" spans="1:30" s="27" customFormat="1" ht="15" customHeight="1" x14ac:dyDescent="0.25">
      <c r="A240" s="39" t="s">
        <v>39</v>
      </c>
      <c r="B240" s="39" t="s">
        <v>286</v>
      </c>
      <c r="C240" s="86">
        <v>42767</v>
      </c>
      <c r="D240" s="29">
        <f>+VLOOKUP(B240,'[2]HG-Mexico by Contract'!$B$8:$G$4512,6,FALSE)</f>
        <v>308681</v>
      </c>
      <c r="E240" s="29"/>
      <c r="F240" s="39" t="s">
        <v>41</v>
      </c>
      <c r="G240" s="39" t="s">
        <v>42</v>
      </c>
      <c r="H240" s="39" t="s">
        <v>63</v>
      </c>
      <c r="I240" s="40">
        <v>1472584.88</v>
      </c>
      <c r="J240" s="32">
        <f t="shared" si="9"/>
        <v>73967.938530551255</v>
      </c>
      <c r="K240" s="31">
        <v>0</v>
      </c>
      <c r="L240" s="31">
        <v>0</v>
      </c>
      <c r="M240" s="31">
        <v>0</v>
      </c>
      <c r="N240" s="31">
        <v>0</v>
      </c>
      <c r="O240" s="33">
        <f t="shared" si="10"/>
        <v>0</v>
      </c>
      <c r="P240" s="34" t="str">
        <f t="shared" si="11"/>
        <v>1-30</v>
      </c>
      <c r="Q240" s="35" t="str">
        <f>+VLOOKUP(B240,'[2]PORTAFOLIO JAN17'!$B$7:$T$4941,19,FALSE)</f>
        <v>MEXICO</v>
      </c>
      <c r="R240" s="31">
        <v>0</v>
      </c>
      <c r="S240" s="31">
        <v>0</v>
      </c>
      <c r="T240" s="31" t="s">
        <v>45</v>
      </c>
      <c r="U240" s="41" t="s">
        <v>64</v>
      </c>
      <c r="V240" s="42">
        <v>73967.9385224</v>
      </c>
      <c r="W240" s="43">
        <v>73967.9385224</v>
      </c>
      <c r="X240" s="38">
        <v>0</v>
      </c>
      <c r="Y240" s="38">
        <v>0</v>
      </c>
      <c r="Z240" s="38">
        <v>0</v>
      </c>
      <c r="AA240" s="38">
        <v>0</v>
      </c>
      <c r="AB240" s="38">
        <v>0</v>
      </c>
      <c r="AC240" s="38">
        <v>0</v>
      </c>
      <c r="AD240" s="38" t="s">
        <v>47</v>
      </c>
    </row>
    <row r="241" spans="1:30" s="27" customFormat="1" ht="15" customHeight="1" x14ac:dyDescent="0.25">
      <c r="A241" s="28" t="s">
        <v>39</v>
      </c>
      <c r="B241" s="28" t="s">
        <v>287</v>
      </c>
      <c r="C241" s="85">
        <v>42767</v>
      </c>
      <c r="D241" s="29">
        <f>+VLOOKUP(B241,'[2]HG-Mexico by Contract'!$B$8:$G$4512,6,FALSE)</f>
        <v>318752</v>
      </c>
      <c r="E241" s="29"/>
      <c r="F241" s="28" t="s">
        <v>41</v>
      </c>
      <c r="G241" s="28" t="s">
        <v>42</v>
      </c>
      <c r="H241" s="28" t="s">
        <v>63</v>
      </c>
      <c r="I241" s="31">
        <v>538680.94999999995</v>
      </c>
      <c r="J241" s="32">
        <f t="shared" si="9"/>
        <v>27057.944121481782</v>
      </c>
      <c r="K241" s="31">
        <v>0</v>
      </c>
      <c r="L241" s="31">
        <v>0</v>
      </c>
      <c r="M241" s="31">
        <v>0</v>
      </c>
      <c r="N241" s="31">
        <v>0</v>
      </c>
      <c r="O241" s="33">
        <f t="shared" si="10"/>
        <v>0</v>
      </c>
      <c r="P241" s="34" t="str">
        <f t="shared" si="11"/>
        <v>1-30</v>
      </c>
      <c r="Q241" s="35" t="str">
        <f>+VLOOKUP(B241,'[2]PORTAFOLIO JAN17'!$B$7:$T$4941,19,FALSE)</f>
        <v>MEXICO</v>
      </c>
      <c r="R241" s="31">
        <v>0</v>
      </c>
      <c r="S241" s="31">
        <v>0</v>
      </c>
      <c r="T241" s="31" t="s">
        <v>45</v>
      </c>
      <c r="U241" s="36" t="s">
        <v>64</v>
      </c>
      <c r="V241" s="37">
        <v>27057.9441185</v>
      </c>
      <c r="W241" s="38">
        <v>27057.9441185</v>
      </c>
      <c r="X241" s="38">
        <v>0</v>
      </c>
      <c r="Y241" s="38">
        <v>0</v>
      </c>
      <c r="Z241" s="38">
        <v>0</v>
      </c>
      <c r="AA241" s="38">
        <v>0</v>
      </c>
      <c r="AB241" s="38">
        <v>0</v>
      </c>
      <c r="AC241" s="38">
        <v>0</v>
      </c>
      <c r="AD241" s="38" t="s">
        <v>47</v>
      </c>
    </row>
    <row r="242" spans="1:30" s="27" customFormat="1" ht="15" customHeight="1" x14ac:dyDescent="0.25">
      <c r="A242" s="39" t="s">
        <v>39</v>
      </c>
      <c r="B242" s="39" t="s">
        <v>288</v>
      </c>
      <c r="C242" s="86">
        <v>42767</v>
      </c>
      <c r="D242" s="29">
        <f>+VLOOKUP(B242,'[2]HG-Mexico by Contract'!$B$8:$G$4512,6,FALSE)</f>
        <v>309287</v>
      </c>
      <c r="E242" s="29"/>
      <c r="F242" s="39" t="s">
        <v>41</v>
      </c>
      <c r="G242" s="39" t="s">
        <v>42</v>
      </c>
      <c r="H242" s="39" t="s">
        <v>44</v>
      </c>
      <c r="I242" s="40">
        <v>72573.600000000006</v>
      </c>
      <c r="J242" s="32">
        <f t="shared" si="9"/>
        <v>72573.600000000006</v>
      </c>
      <c r="K242" s="31">
        <v>0</v>
      </c>
      <c r="L242" s="31">
        <v>0</v>
      </c>
      <c r="M242" s="31">
        <v>0</v>
      </c>
      <c r="N242" s="31">
        <v>0</v>
      </c>
      <c r="O242" s="33">
        <f t="shared" si="10"/>
        <v>0</v>
      </c>
      <c r="P242" s="34" t="str">
        <f t="shared" si="11"/>
        <v>1-30</v>
      </c>
      <c r="Q242" s="35" t="str">
        <f>+VLOOKUP(B242,'[2]PORTAFOLIO JAN17'!$B$7:$T$4941,19,FALSE)</f>
        <v>GUATEMALA</v>
      </c>
      <c r="R242" s="31">
        <v>0</v>
      </c>
      <c r="S242" s="31">
        <v>0</v>
      </c>
      <c r="T242" s="31" t="s">
        <v>45</v>
      </c>
      <c r="U242" s="41" t="s">
        <v>46</v>
      </c>
      <c r="V242" s="42">
        <v>72573.600000000006</v>
      </c>
      <c r="W242" s="43">
        <v>72573.600000000006</v>
      </c>
      <c r="X242" s="38">
        <v>0</v>
      </c>
      <c r="Y242" s="38">
        <v>0</v>
      </c>
      <c r="Z242" s="38">
        <v>0</v>
      </c>
      <c r="AA242" s="38">
        <v>0</v>
      </c>
      <c r="AB242" s="38">
        <v>0</v>
      </c>
      <c r="AC242" s="38">
        <v>0</v>
      </c>
      <c r="AD242" s="38" t="s">
        <v>47</v>
      </c>
    </row>
    <row r="243" spans="1:30" s="27" customFormat="1" ht="15" customHeight="1" x14ac:dyDescent="0.25">
      <c r="A243" s="28" t="s">
        <v>39</v>
      </c>
      <c r="B243" s="28" t="s">
        <v>289</v>
      </c>
      <c r="C243" s="85">
        <v>42767</v>
      </c>
      <c r="D243" s="29">
        <f>+VLOOKUP(B243,'[2]HG-Mexico by Contract'!$B$8:$G$4512,6,FALSE)</f>
        <v>312836</v>
      </c>
      <c r="E243" s="29"/>
      <c r="F243" s="28" t="s">
        <v>41</v>
      </c>
      <c r="G243" s="28" t="s">
        <v>42</v>
      </c>
      <c r="H243" s="28" t="s">
        <v>44</v>
      </c>
      <c r="I243" s="31">
        <v>53004.29</v>
      </c>
      <c r="J243" s="32">
        <f t="shared" si="9"/>
        <v>53004.29</v>
      </c>
      <c r="K243" s="31">
        <v>0</v>
      </c>
      <c r="L243" s="31">
        <v>0</v>
      </c>
      <c r="M243" s="31">
        <v>0</v>
      </c>
      <c r="N243" s="31">
        <v>0</v>
      </c>
      <c r="O243" s="33">
        <f t="shared" si="10"/>
        <v>0</v>
      </c>
      <c r="P243" s="34" t="str">
        <f t="shared" si="11"/>
        <v>1-30</v>
      </c>
      <c r="Q243" s="35" t="str">
        <f>+VLOOKUP(B243,'[2]PORTAFOLIO JAN17'!$B$7:$T$4941,19,FALSE)</f>
        <v>ECUADOR</v>
      </c>
      <c r="R243" s="31">
        <v>0</v>
      </c>
      <c r="S243" s="31">
        <v>0</v>
      </c>
      <c r="T243" s="31" t="s">
        <v>45</v>
      </c>
      <c r="U243" s="36" t="s">
        <v>46</v>
      </c>
      <c r="V243" s="37">
        <v>53004.29</v>
      </c>
      <c r="W243" s="38">
        <v>53004.29</v>
      </c>
      <c r="X243" s="38">
        <v>0</v>
      </c>
      <c r="Y243" s="38">
        <v>0</v>
      </c>
      <c r="Z243" s="38">
        <v>0</v>
      </c>
      <c r="AA243" s="38">
        <v>0</v>
      </c>
      <c r="AB243" s="38">
        <v>0</v>
      </c>
      <c r="AC243" s="38">
        <v>0</v>
      </c>
      <c r="AD243" s="38" t="s">
        <v>47</v>
      </c>
    </row>
    <row r="244" spans="1:30" s="27" customFormat="1" ht="15" customHeight="1" x14ac:dyDescent="0.25">
      <c r="A244" s="39" t="s">
        <v>39</v>
      </c>
      <c r="B244" s="39" t="s">
        <v>290</v>
      </c>
      <c r="C244" s="86">
        <v>42767</v>
      </c>
      <c r="D244" s="29">
        <f>+VLOOKUP(B244,'[2]HG-Mexico by Contract'!$B$8:$G$4512,6,FALSE)</f>
        <v>310871</v>
      </c>
      <c r="E244" s="29"/>
      <c r="F244" s="39" t="s">
        <v>41</v>
      </c>
      <c r="G244" s="39" t="s">
        <v>42</v>
      </c>
      <c r="H244" s="39" t="s">
        <v>44</v>
      </c>
      <c r="I244" s="40">
        <v>152603.57</v>
      </c>
      <c r="J244" s="32">
        <f t="shared" si="9"/>
        <v>152603.57</v>
      </c>
      <c r="K244" s="31">
        <v>152603.57</v>
      </c>
      <c r="L244" s="31">
        <v>0</v>
      </c>
      <c r="M244" s="31">
        <v>0</v>
      </c>
      <c r="N244" s="31">
        <v>0</v>
      </c>
      <c r="O244" s="33">
        <f t="shared" si="10"/>
        <v>152603.57</v>
      </c>
      <c r="P244" s="34" t="str">
        <f t="shared" si="11"/>
        <v>31-60</v>
      </c>
      <c r="Q244" s="35" t="str">
        <f>+VLOOKUP(B244,'[2]PORTAFOLIO JAN17'!$B$7:$T$4941,19,FALSE)</f>
        <v>NICARAGUA</v>
      </c>
      <c r="R244" s="31">
        <v>0</v>
      </c>
      <c r="S244" s="31">
        <v>0</v>
      </c>
      <c r="T244" s="31">
        <v>152603.57</v>
      </c>
      <c r="U244" s="41" t="s">
        <v>46</v>
      </c>
      <c r="V244" s="42">
        <v>152603.57</v>
      </c>
      <c r="W244" s="43">
        <v>0</v>
      </c>
      <c r="X244" s="38">
        <v>152603.57</v>
      </c>
      <c r="Y244" s="38">
        <v>0</v>
      </c>
      <c r="Z244" s="38">
        <v>0</v>
      </c>
      <c r="AA244" s="38">
        <v>0</v>
      </c>
      <c r="AB244" s="38">
        <v>0</v>
      </c>
      <c r="AC244" s="38">
        <v>0</v>
      </c>
      <c r="AD244" s="38">
        <v>152603.57</v>
      </c>
    </row>
    <row r="245" spans="1:30" s="27" customFormat="1" ht="15" customHeight="1" x14ac:dyDescent="0.25">
      <c r="A245" s="28" t="s">
        <v>39</v>
      </c>
      <c r="B245" s="28" t="s">
        <v>291</v>
      </c>
      <c r="C245" s="85">
        <v>42767</v>
      </c>
      <c r="D245" s="29">
        <f>+VLOOKUP(B245,'[2]HG-Mexico by Contract'!$B$8:$G$4512,6,FALSE)</f>
        <v>325844</v>
      </c>
      <c r="E245" s="29"/>
      <c r="F245" s="28" t="s">
        <v>41</v>
      </c>
      <c r="G245" s="28" t="s">
        <v>42</v>
      </c>
      <c r="H245" s="28" t="s">
        <v>44</v>
      </c>
      <c r="I245" s="31">
        <v>11896.8</v>
      </c>
      <c r="J245" s="32">
        <f t="shared" si="9"/>
        <v>11896.8</v>
      </c>
      <c r="K245" s="31">
        <v>0</v>
      </c>
      <c r="L245" s="31">
        <v>0</v>
      </c>
      <c r="M245" s="31">
        <v>0</v>
      </c>
      <c r="N245" s="31">
        <v>0</v>
      </c>
      <c r="O245" s="33">
        <f t="shared" si="10"/>
        <v>0</v>
      </c>
      <c r="P245" s="34" t="str">
        <f t="shared" si="11"/>
        <v>1-30</v>
      </c>
      <c r="Q245" s="35" t="str">
        <f>+VLOOKUP(B245,'[2]PORTAFOLIO JAN17'!$B$7:$T$4941,19,FALSE)</f>
        <v>COSTA RICA</v>
      </c>
      <c r="R245" s="31">
        <v>0</v>
      </c>
      <c r="S245" s="31">
        <v>0</v>
      </c>
      <c r="T245" s="31" t="s">
        <v>45</v>
      </c>
      <c r="U245" s="36" t="s">
        <v>46</v>
      </c>
      <c r="V245" s="37">
        <v>11896.8</v>
      </c>
      <c r="W245" s="38">
        <v>11896.8</v>
      </c>
      <c r="X245" s="38">
        <v>0</v>
      </c>
      <c r="Y245" s="38">
        <v>0</v>
      </c>
      <c r="Z245" s="38">
        <v>0</v>
      </c>
      <c r="AA245" s="38">
        <v>0</v>
      </c>
      <c r="AB245" s="38">
        <v>0</v>
      </c>
      <c r="AC245" s="38">
        <v>0</v>
      </c>
      <c r="AD245" s="38" t="s">
        <v>47</v>
      </c>
    </row>
    <row r="246" spans="1:30" s="27" customFormat="1" ht="15" customHeight="1" x14ac:dyDescent="0.25">
      <c r="A246" s="39" t="s">
        <v>39</v>
      </c>
      <c r="B246" s="39" t="s">
        <v>292</v>
      </c>
      <c r="C246" s="86">
        <v>42767</v>
      </c>
      <c r="D246" s="29">
        <f>+VLOOKUP(B246,'[2]HG-Mexico by Contract'!$B$8:$G$4512,6,FALSE)</f>
        <v>318874</v>
      </c>
      <c r="E246" s="29"/>
      <c r="F246" s="39" t="s">
        <v>41</v>
      </c>
      <c r="G246" s="39" t="s">
        <v>42</v>
      </c>
      <c r="H246" s="39" t="s">
        <v>44</v>
      </c>
      <c r="I246" s="40">
        <v>212307.97</v>
      </c>
      <c r="J246" s="32">
        <f t="shared" si="9"/>
        <v>212307.97</v>
      </c>
      <c r="K246" s="31">
        <v>0</v>
      </c>
      <c r="L246" s="31">
        <v>0</v>
      </c>
      <c r="M246" s="31">
        <v>0</v>
      </c>
      <c r="N246" s="31">
        <v>0</v>
      </c>
      <c r="O246" s="33">
        <f t="shared" si="10"/>
        <v>0</v>
      </c>
      <c r="P246" s="34" t="str">
        <f t="shared" si="11"/>
        <v>1-30</v>
      </c>
      <c r="Q246" s="35" t="str">
        <f>+VLOOKUP(B246,'[2]PORTAFOLIO JAN17'!$B$7:$T$4941,19,FALSE)</f>
        <v>MEXICO</v>
      </c>
      <c r="R246" s="31">
        <v>0</v>
      </c>
      <c r="S246" s="31">
        <v>0</v>
      </c>
      <c r="T246" s="31" t="s">
        <v>45</v>
      </c>
      <c r="U246" s="41" t="s">
        <v>46</v>
      </c>
      <c r="V246" s="42">
        <v>212307.97</v>
      </c>
      <c r="W246" s="43">
        <v>212307.97</v>
      </c>
      <c r="X246" s="38">
        <v>0</v>
      </c>
      <c r="Y246" s="38">
        <v>0</v>
      </c>
      <c r="Z246" s="38">
        <v>0</v>
      </c>
      <c r="AA246" s="38">
        <v>0</v>
      </c>
      <c r="AB246" s="38">
        <v>0</v>
      </c>
      <c r="AC246" s="38">
        <v>0</v>
      </c>
      <c r="AD246" s="38" t="s">
        <v>47</v>
      </c>
    </row>
    <row r="247" spans="1:30" s="27" customFormat="1" ht="15" customHeight="1" x14ac:dyDescent="0.25">
      <c r="A247" s="28" t="s">
        <v>39</v>
      </c>
      <c r="B247" s="28" t="s">
        <v>293</v>
      </c>
      <c r="C247" s="85">
        <v>42767</v>
      </c>
      <c r="D247" s="29">
        <f>+VLOOKUP(B247,'[2]HG-Mexico by Contract'!$B$8:$G$4512,6,FALSE)</f>
        <v>312836</v>
      </c>
      <c r="E247" s="29"/>
      <c r="F247" s="28" t="s">
        <v>41</v>
      </c>
      <c r="G247" s="28" t="s">
        <v>42</v>
      </c>
      <c r="H247" s="28" t="s">
        <v>44</v>
      </c>
      <c r="I247" s="31">
        <v>104993.58</v>
      </c>
      <c r="J247" s="32">
        <f t="shared" si="9"/>
        <v>104993.58</v>
      </c>
      <c r="K247" s="31">
        <v>0</v>
      </c>
      <c r="L247" s="31">
        <v>0</v>
      </c>
      <c r="M247" s="31">
        <v>0</v>
      </c>
      <c r="N247" s="31">
        <v>0</v>
      </c>
      <c r="O247" s="33">
        <f t="shared" si="10"/>
        <v>0</v>
      </c>
      <c r="P247" s="34" t="str">
        <f t="shared" si="11"/>
        <v>1-30</v>
      </c>
      <c r="Q247" s="35" t="str">
        <f>+VLOOKUP(B247,'[2]PORTAFOLIO JAN17'!$B$7:$T$4941,19,FALSE)</f>
        <v>ECUADOR</v>
      </c>
      <c r="R247" s="31">
        <v>0</v>
      </c>
      <c r="S247" s="31">
        <v>0</v>
      </c>
      <c r="T247" s="31" t="s">
        <v>45</v>
      </c>
      <c r="U247" s="36" t="s">
        <v>46</v>
      </c>
      <c r="V247" s="37">
        <v>104993.58</v>
      </c>
      <c r="W247" s="38">
        <v>104993.58</v>
      </c>
      <c r="X247" s="38">
        <v>0</v>
      </c>
      <c r="Y247" s="38">
        <v>0</v>
      </c>
      <c r="Z247" s="38">
        <v>0</v>
      </c>
      <c r="AA247" s="38">
        <v>0</v>
      </c>
      <c r="AB247" s="38">
        <v>0</v>
      </c>
      <c r="AC247" s="38">
        <v>0</v>
      </c>
      <c r="AD247" s="38" t="s">
        <v>47</v>
      </c>
    </row>
    <row r="248" spans="1:30" s="27" customFormat="1" ht="15" customHeight="1" x14ac:dyDescent="0.25">
      <c r="A248" s="39" t="s">
        <v>39</v>
      </c>
      <c r="B248" s="39" t="s">
        <v>294</v>
      </c>
      <c r="C248" s="86">
        <v>42767</v>
      </c>
      <c r="D248" s="29">
        <f>+VLOOKUP(B248,'[2]HG-Mexico by Contract'!$B$8:$G$4512,6,FALSE)</f>
        <v>309348</v>
      </c>
      <c r="E248" s="29"/>
      <c r="F248" s="39" t="s">
        <v>41</v>
      </c>
      <c r="G248" s="39" t="s">
        <v>43</v>
      </c>
      <c r="H248" s="39" t="s">
        <v>44</v>
      </c>
      <c r="I248" s="40">
        <v>187111.14</v>
      </c>
      <c r="J248" s="32">
        <f t="shared" si="9"/>
        <v>187111.14</v>
      </c>
      <c r="K248" s="31">
        <v>0</v>
      </c>
      <c r="L248" s="31">
        <v>0</v>
      </c>
      <c r="M248" s="31">
        <v>0</v>
      </c>
      <c r="N248" s="31">
        <v>187111.14</v>
      </c>
      <c r="O248" s="33">
        <f t="shared" si="10"/>
        <v>187111.14</v>
      </c>
      <c r="P248" s="34" t="str">
        <f t="shared" si="11"/>
        <v>120+</v>
      </c>
      <c r="Q248" s="35" t="str">
        <f>+VLOOKUP(B248,'[2]PORTAFOLIO JAN17'!$B$7:$T$4941,19,FALSE)</f>
        <v>COSTA RICA</v>
      </c>
      <c r="R248" s="31">
        <v>0</v>
      </c>
      <c r="S248" s="31">
        <v>0</v>
      </c>
      <c r="T248" s="31">
        <v>187111.14</v>
      </c>
      <c r="U248" s="41" t="s">
        <v>46</v>
      </c>
      <c r="V248" s="42">
        <v>187111.14</v>
      </c>
      <c r="W248" s="43">
        <v>0</v>
      </c>
      <c r="X248" s="38">
        <v>0</v>
      </c>
      <c r="Y248" s="38">
        <v>0</v>
      </c>
      <c r="Z248" s="38">
        <v>0</v>
      </c>
      <c r="AA248" s="38">
        <v>187111.14</v>
      </c>
      <c r="AB248" s="38">
        <v>0</v>
      </c>
      <c r="AC248" s="38">
        <v>0</v>
      </c>
      <c r="AD248" s="38">
        <v>187111.14</v>
      </c>
    </row>
    <row r="249" spans="1:30" s="27" customFormat="1" ht="15" customHeight="1" x14ac:dyDescent="0.25">
      <c r="A249" s="28" t="s">
        <v>39</v>
      </c>
      <c r="B249" s="28" t="s">
        <v>295</v>
      </c>
      <c r="C249" s="85">
        <v>42767</v>
      </c>
      <c r="D249" s="29">
        <f>+VLOOKUP(B249,'[2]HG-Mexico by Contract'!$B$8:$G$4512,6,FALSE)</f>
        <v>314798</v>
      </c>
      <c r="E249" s="29"/>
      <c r="F249" s="28" t="s">
        <v>62</v>
      </c>
      <c r="G249" s="28" t="s">
        <v>42</v>
      </c>
      <c r="H249" s="28" t="s">
        <v>44</v>
      </c>
      <c r="I249" s="31">
        <v>5235.3</v>
      </c>
      <c r="J249" s="32">
        <f t="shared" si="9"/>
        <v>5235.3</v>
      </c>
      <c r="K249" s="31">
        <v>0</v>
      </c>
      <c r="L249" s="31">
        <v>0</v>
      </c>
      <c r="M249" s="31">
        <v>0</v>
      </c>
      <c r="N249" s="31">
        <v>0</v>
      </c>
      <c r="O249" s="33">
        <f t="shared" si="10"/>
        <v>0</v>
      </c>
      <c r="P249" s="34" t="str">
        <f t="shared" si="11"/>
        <v>1-30</v>
      </c>
      <c r="Q249" s="35" t="str">
        <f>+VLOOKUP(B249,'[2]PORTAFOLIO JAN17'!$B$7:$T$4941,19,FALSE)</f>
        <v>COSTA RICA</v>
      </c>
      <c r="R249" s="31">
        <v>0</v>
      </c>
      <c r="S249" s="31">
        <v>0</v>
      </c>
      <c r="T249" s="31" t="s">
        <v>45</v>
      </c>
      <c r="U249" s="36" t="s">
        <v>46</v>
      </c>
      <c r="V249" s="37">
        <v>5235.3</v>
      </c>
      <c r="W249" s="38">
        <v>5235.3</v>
      </c>
      <c r="X249" s="38">
        <v>0</v>
      </c>
      <c r="Y249" s="38">
        <v>0</v>
      </c>
      <c r="Z249" s="38">
        <v>0</v>
      </c>
      <c r="AA249" s="38">
        <v>0</v>
      </c>
      <c r="AB249" s="38">
        <v>0</v>
      </c>
      <c r="AC249" s="38">
        <v>0</v>
      </c>
      <c r="AD249" s="38" t="s">
        <v>47</v>
      </c>
    </row>
    <row r="250" spans="1:30" s="27" customFormat="1" ht="15" customHeight="1" x14ac:dyDescent="0.25">
      <c r="A250" s="39" t="s">
        <v>39</v>
      </c>
      <c r="B250" s="39" t="s">
        <v>296</v>
      </c>
      <c r="C250" s="86">
        <v>42767</v>
      </c>
      <c r="D250" s="29">
        <f>+VLOOKUP(B250,'[2]HG-Mexico by Contract'!$B$8:$G$4512,6,FALSE)</f>
        <v>320290</v>
      </c>
      <c r="E250" s="29"/>
      <c r="F250" s="39" t="s">
        <v>41</v>
      </c>
      <c r="G250" s="39" t="s">
        <v>42</v>
      </c>
      <c r="H250" s="39" t="s">
        <v>63</v>
      </c>
      <c r="I250" s="40">
        <v>146646.07</v>
      </c>
      <c r="J250" s="32">
        <f t="shared" si="9"/>
        <v>7366.0320969117365</v>
      </c>
      <c r="K250" s="31">
        <v>0</v>
      </c>
      <c r="L250" s="31">
        <v>0</v>
      </c>
      <c r="M250" s="31">
        <v>146646.07</v>
      </c>
      <c r="N250" s="31">
        <v>0</v>
      </c>
      <c r="O250" s="33">
        <f t="shared" si="10"/>
        <v>146646.07</v>
      </c>
      <c r="P250" s="34" t="str">
        <f t="shared" si="11"/>
        <v>91-120</v>
      </c>
      <c r="Q250" s="35" t="str">
        <f>+VLOOKUP(B250,'[2]PORTAFOLIO JAN17'!$B$7:$T$4941,19,FALSE)</f>
        <v>MEXICO</v>
      </c>
      <c r="R250" s="31">
        <v>0</v>
      </c>
      <c r="S250" s="31">
        <v>0</v>
      </c>
      <c r="T250" s="31">
        <v>146646.07</v>
      </c>
      <c r="U250" s="41" t="s">
        <v>64</v>
      </c>
      <c r="V250" s="42">
        <v>7366.0320960999998</v>
      </c>
      <c r="W250" s="43">
        <v>0</v>
      </c>
      <c r="X250" s="38">
        <v>0</v>
      </c>
      <c r="Y250" s="38">
        <v>0</v>
      </c>
      <c r="Z250" s="38">
        <v>7366.0320960999998</v>
      </c>
      <c r="AA250" s="38">
        <v>0</v>
      </c>
      <c r="AB250" s="38">
        <v>0</v>
      </c>
      <c r="AC250" s="38">
        <v>0</v>
      </c>
      <c r="AD250" s="38">
        <v>7366.0320960999998</v>
      </c>
    </row>
    <row r="251" spans="1:30" s="27" customFormat="1" ht="15" customHeight="1" x14ac:dyDescent="0.25">
      <c r="A251" s="28" t="s">
        <v>39</v>
      </c>
      <c r="B251" s="28" t="s">
        <v>297</v>
      </c>
      <c r="C251" s="85">
        <v>42767</v>
      </c>
      <c r="D251" s="29">
        <f>+VLOOKUP(B251,'[2]HG-Mexico by Contract'!$B$8:$G$4512,6,FALSE)</f>
        <v>318822</v>
      </c>
      <c r="E251" s="29"/>
      <c r="F251" s="28" t="s">
        <v>41</v>
      </c>
      <c r="G251" s="28" t="s">
        <v>42</v>
      </c>
      <c r="H251" s="28" t="s">
        <v>44</v>
      </c>
      <c r="I251" s="31">
        <v>88083.93</v>
      </c>
      <c r="J251" s="32">
        <f t="shared" si="9"/>
        <v>88083.93</v>
      </c>
      <c r="K251" s="31">
        <v>0</v>
      </c>
      <c r="L251" s="31">
        <v>0</v>
      </c>
      <c r="M251" s="31">
        <v>0</v>
      </c>
      <c r="N251" s="31">
        <v>0</v>
      </c>
      <c r="O251" s="33">
        <f t="shared" si="10"/>
        <v>0</v>
      </c>
      <c r="P251" s="34" t="str">
        <f t="shared" si="11"/>
        <v>1-30</v>
      </c>
      <c r="Q251" s="35" t="str">
        <f>+VLOOKUP(B251,'[2]PORTAFOLIO JAN17'!$B$7:$T$4941,19,FALSE)</f>
        <v>MEXICO</v>
      </c>
      <c r="R251" s="31">
        <v>0</v>
      </c>
      <c r="S251" s="31">
        <v>0</v>
      </c>
      <c r="T251" s="31" t="s">
        <v>45</v>
      </c>
      <c r="U251" s="36" t="s">
        <v>46</v>
      </c>
      <c r="V251" s="37">
        <v>88083.93</v>
      </c>
      <c r="W251" s="38">
        <v>88083.93</v>
      </c>
      <c r="X251" s="38">
        <v>0</v>
      </c>
      <c r="Y251" s="38">
        <v>0</v>
      </c>
      <c r="Z251" s="38">
        <v>0</v>
      </c>
      <c r="AA251" s="38">
        <v>0</v>
      </c>
      <c r="AB251" s="38">
        <v>0</v>
      </c>
      <c r="AC251" s="38">
        <v>0</v>
      </c>
      <c r="AD251" s="38" t="s">
        <v>47</v>
      </c>
    </row>
    <row r="252" spans="1:30" s="27" customFormat="1" ht="15" customHeight="1" x14ac:dyDescent="0.25">
      <c r="A252" s="39" t="s">
        <v>39</v>
      </c>
      <c r="B252" s="39" t="s">
        <v>298</v>
      </c>
      <c r="C252" s="86">
        <v>42767</v>
      </c>
      <c r="D252" s="29">
        <f>+VLOOKUP(B252,'[2]HG-Mexico by Contract'!$B$8:$G$4512,6,FALSE)</f>
        <v>312682</v>
      </c>
      <c r="E252" s="29"/>
      <c r="F252" s="39" t="s">
        <v>41</v>
      </c>
      <c r="G252" s="39" t="s">
        <v>42</v>
      </c>
      <c r="H252" s="39" t="s">
        <v>63</v>
      </c>
      <c r="I252" s="40">
        <v>2390873.1800000002</v>
      </c>
      <c r="J252" s="32">
        <f t="shared" si="9"/>
        <v>120093.55984463432</v>
      </c>
      <c r="K252" s="31">
        <v>0</v>
      </c>
      <c r="L252" s="31">
        <v>0</v>
      </c>
      <c r="M252" s="31">
        <v>0</v>
      </c>
      <c r="N252" s="31">
        <v>0</v>
      </c>
      <c r="O252" s="33">
        <f t="shared" si="10"/>
        <v>0</v>
      </c>
      <c r="P252" s="34" t="str">
        <f t="shared" si="11"/>
        <v>1-30</v>
      </c>
      <c r="Q252" s="35" t="str">
        <f>+VLOOKUP(B252,'[2]PORTAFOLIO JAN17'!$B$7:$T$4941,19,FALSE)</f>
        <v>MEXICO</v>
      </c>
      <c r="R252" s="31">
        <v>0</v>
      </c>
      <c r="S252" s="31">
        <v>0</v>
      </c>
      <c r="T252" s="31" t="s">
        <v>45</v>
      </c>
      <c r="U252" s="41" t="s">
        <v>64</v>
      </c>
      <c r="V252" s="42">
        <v>120093.55983139999</v>
      </c>
      <c r="W252" s="43">
        <v>120093.55983139999</v>
      </c>
      <c r="X252" s="38">
        <v>0</v>
      </c>
      <c r="Y252" s="38">
        <v>0</v>
      </c>
      <c r="Z252" s="38">
        <v>0</v>
      </c>
      <c r="AA252" s="38">
        <v>0</v>
      </c>
      <c r="AB252" s="38">
        <v>0</v>
      </c>
      <c r="AC252" s="38">
        <v>0</v>
      </c>
      <c r="AD252" s="38" t="s">
        <v>47</v>
      </c>
    </row>
    <row r="253" spans="1:30" s="27" customFormat="1" ht="15" customHeight="1" x14ac:dyDescent="0.25">
      <c r="A253" s="28" t="s">
        <v>39</v>
      </c>
      <c r="B253" s="28" t="s">
        <v>299</v>
      </c>
      <c r="C253" s="85">
        <v>42767</v>
      </c>
      <c r="D253" s="29">
        <f>+VLOOKUP(B253,'[2]HG-Mexico by Contract'!$B$8:$G$4512,6,FALSE)</f>
        <v>318822</v>
      </c>
      <c r="E253" s="29"/>
      <c r="F253" s="28" t="s">
        <v>41</v>
      </c>
      <c r="G253" s="28" t="s">
        <v>42</v>
      </c>
      <c r="H253" s="28" t="s">
        <v>44</v>
      </c>
      <c r="I253" s="31">
        <v>118776.53</v>
      </c>
      <c r="J253" s="32">
        <f t="shared" si="9"/>
        <v>118776.53</v>
      </c>
      <c r="K253" s="31">
        <v>0</v>
      </c>
      <c r="L253" s="31">
        <v>0</v>
      </c>
      <c r="M253" s="31">
        <v>0</v>
      </c>
      <c r="N253" s="31">
        <v>0</v>
      </c>
      <c r="O253" s="33">
        <f t="shared" si="10"/>
        <v>0</v>
      </c>
      <c r="P253" s="34" t="str">
        <f t="shared" si="11"/>
        <v>1-30</v>
      </c>
      <c r="Q253" s="35" t="str">
        <f>+VLOOKUP(B253,'[2]PORTAFOLIO JAN17'!$B$7:$T$4941,19,FALSE)</f>
        <v>MEXICO</v>
      </c>
      <c r="R253" s="31">
        <v>0</v>
      </c>
      <c r="S253" s="31">
        <v>0</v>
      </c>
      <c r="T253" s="31" t="s">
        <v>45</v>
      </c>
      <c r="U253" s="36" t="s">
        <v>46</v>
      </c>
      <c r="V253" s="37">
        <v>118776.53</v>
      </c>
      <c r="W253" s="38">
        <v>118776.53</v>
      </c>
      <c r="X253" s="38">
        <v>0</v>
      </c>
      <c r="Y253" s="38">
        <v>0</v>
      </c>
      <c r="Z253" s="38">
        <v>0</v>
      </c>
      <c r="AA253" s="38">
        <v>0</v>
      </c>
      <c r="AB253" s="38">
        <v>0</v>
      </c>
      <c r="AC253" s="38">
        <v>0</v>
      </c>
      <c r="AD253" s="38" t="s">
        <v>47</v>
      </c>
    </row>
    <row r="254" spans="1:30" s="27" customFormat="1" ht="15" customHeight="1" x14ac:dyDescent="0.25">
      <c r="A254" s="39" t="s">
        <v>39</v>
      </c>
      <c r="B254" s="39" t="s">
        <v>300</v>
      </c>
      <c r="C254" s="86">
        <v>42767</v>
      </c>
      <c r="D254" s="29">
        <f>+VLOOKUP(B254,'[2]HG-Mexico by Contract'!$B$8:$G$4512,6,FALSE)</f>
        <v>327589</v>
      </c>
      <c r="E254" s="29"/>
      <c r="F254" s="39" t="s">
        <v>41</v>
      </c>
      <c r="G254" s="39" t="s">
        <v>42</v>
      </c>
      <c r="H254" s="39" t="s">
        <v>44</v>
      </c>
      <c r="I254" s="40">
        <v>12815.53</v>
      </c>
      <c r="J254" s="32">
        <f t="shared" si="9"/>
        <v>12815.53</v>
      </c>
      <c r="K254" s="31">
        <v>0</v>
      </c>
      <c r="L254" s="31">
        <v>0</v>
      </c>
      <c r="M254" s="31">
        <v>0</v>
      </c>
      <c r="N254" s="31">
        <v>0</v>
      </c>
      <c r="O254" s="33">
        <f t="shared" si="10"/>
        <v>0</v>
      </c>
      <c r="P254" s="34" t="str">
        <f t="shared" si="11"/>
        <v>1-30</v>
      </c>
      <c r="Q254" s="35" t="str">
        <f>+VLOOKUP(B254,'[2]PORTAFOLIO JAN17'!$B$7:$T$4941,19,FALSE)</f>
        <v>GUATEMALA</v>
      </c>
      <c r="R254" s="31">
        <v>0</v>
      </c>
      <c r="S254" s="31">
        <v>0</v>
      </c>
      <c r="T254" s="31" t="s">
        <v>45</v>
      </c>
      <c r="U254" s="41" t="s">
        <v>46</v>
      </c>
      <c r="V254" s="42">
        <v>12815.53</v>
      </c>
      <c r="W254" s="43">
        <v>12815.53</v>
      </c>
      <c r="X254" s="38">
        <v>0</v>
      </c>
      <c r="Y254" s="38">
        <v>0</v>
      </c>
      <c r="Z254" s="38">
        <v>0</v>
      </c>
      <c r="AA254" s="38">
        <v>0</v>
      </c>
      <c r="AB254" s="38">
        <v>0</v>
      </c>
      <c r="AC254" s="38">
        <v>0</v>
      </c>
      <c r="AD254" s="38" t="s">
        <v>47</v>
      </c>
    </row>
    <row r="255" spans="1:30" s="27" customFormat="1" ht="15" customHeight="1" x14ac:dyDescent="0.25">
      <c r="A255" s="28" t="s">
        <v>39</v>
      </c>
      <c r="B255" s="28" t="s">
        <v>301</v>
      </c>
      <c r="C255" s="85">
        <v>42767</v>
      </c>
      <c r="D255" s="29">
        <f>+VLOOKUP(B255,'[2]HG-Mexico by Contract'!$B$8:$G$4512,6,FALSE)</f>
        <v>331009</v>
      </c>
      <c r="E255" s="29"/>
      <c r="F255" s="28" t="s">
        <v>41</v>
      </c>
      <c r="G255" s="28" t="s">
        <v>42</v>
      </c>
      <c r="H255" s="28" t="s">
        <v>44</v>
      </c>
      <c r="I255" s="31">
        <v>75232.039999999994</v>
      </c>
      <c r="J255" s="32">
        <f t="shared" si="9"/>
        <v>75232.039999999994</v>
      </c>
      <c r="K255" s="31">
        <v>75232.039999999994</v>
      </c>
      <c r="L255" s="31">
        <v>0</v>
      </c>
      <c r="M255" s="31">
        <v>0</v>
      </c>
      <c r="N255" s="31">
        <v>0</v>
      </c>
      <c r="O255" s="33">
        <f t="shared" si="10"/>
        <v>75232.039999999994</v>
      </c>
      <c r="P255" s="34" t="str">
        <f t="shared" si="11"/>
        <v>31-60</v>
      </c>
      <c r="Q255" s="35" t="str">
        <f>+VLOOKUP(B255,'[2]PORTAFOLIO JAN17'!$B$7:$T$4941,19,FALSE)</f>
        <v>GUATEMALA</v>
      </c>
      <c r="R255" s="31">
        <v>0</v>
      </c>
      <c r="S255" s="31">
        <v>0</v>
      </c>
      <c r="T255" s="31">
        <v>75232.039999999994</v>
      </c>
      <c r="U255" s="36" t="s">
        <v>46</v>
      </c>
      <c r="V255" s="37">
        <v>75232.039999999994</v>
      </c>
      <c r="W255" s="38">
        <v>0</v>
      </c>
      <c r="X255" s="38">
        <v>75232.039999999994</v>
      </c>
      <c r="Y255" s="38">
        <v>0</v>
      </c>
      <c r="Z255" s="38">
        <v>0</v>
      </c>
      <c r="AA255" s="38">
        <v>0</v>
      </c>
      <c r="AB255" s="38">
        <v>0</v>
      </c>
      <c r="AC255" s="38">
        <v>0</v>
      </c>
      <c r="AD255" s="38">
        <v>75232.039999999994</v>
      </c>
    </row>
    <row r="256" spans="1:30" s="27" customFormat="1" ht="15" customHeight="1" x14ac:dyDescent="0.25">
      <c r="A256" s="39" t="s">
        <v>39</v>
      </c>
      <c r="B256" s="39" t="s">
        <v>302</v>
      </c>
      <c r="C256" s="86">
        <v>42767</v>
      </c>
      <c r="D256" s="29">
        <f>+VLOOKUP(B256,'[2]HG-Mexico by Contract'!$B$8:$G$4512,6,FALSE)</f>
        <v>312351</v>
      </c>
      <c r="E256" s="29"/>
      <c r="F256" s="39" t="s">
        <v>41</v>
      </c>
      <c r="G256" s="39" t="s">
        <v>42</v>
      </c>
      <c r="H256" s="39" t="s">
        <v>44</v>
      </c>
      <c r="I256" s="40">
        <v>95502.5</v>
      </c>
      <c r="J256" s="32">
        <f t="shared" si="9"/>
        <v>95502.5</v>
      </c>
      <c r="K256" s="31">
        <v>0</v>
      </c>
      <c r="L256" s="31">
        <v>0</v>
      </c>
      <c r="M256" s="31">
        <v>0</v>
      </c>
      <c r="N256" s="31">
        <v>0</v>
      </c>
      <c r="O256" s="33">
        <f t="shared" si="10"/>
        <v>0</v>
      </c>
      <c r="P256" s="34" t="str">
        <f t="shared" si="11"/>
        <v>1-30</v>
      </c>
      <c r="Q256" s="35" t="str">
        <f>+VLOOKUP(B256,'[2]PORTAFOLIO JAN17'!$B$7:$T$4941,19,FALSE)</f>
        <v>EL SALVADOR</v>
      </c>
      <c r="R256" s="31">
        <v>0</v>
      </c>
      <c r="S256" s="31">
        <v>0</v>
      </c>
      <c r="T256" s="31" t="s">
        <v>45</v>
      </c>
      <c r="U256" s="41" t="s">
        <v>46</v>
      </c>
      <c r="V256" s="42">
        <v>95502.5</v>
      </c>
      <c r="W256" s="43">
        <v>95502.5</v>
      </c>
      <c r="X256" s="38">
        <v>0</v>
      </c>
      <c r="Y256" s="38">
        <v>0</v>
      </c>
      <c r="Z256" s="38">
        <v>0</v>
      </c>
      <c r="AA256" s="38">
        <v>0</v>
      </c>
      <c r="AB256" s="38">
        <v>0</v>
      </c>
      <c r="AC256" s="38">
        <v>0</v>
      </c>
      <c r="AD256" s="38" t="s">
        <v>47</v>
      </c>
    </row>
    <row r="257" spans="1:30" s="27" customFormat="1" ht="15" customHeight="1" x14ac:dyDescent="0.25">
      <c r="A257" s="28" t="s">
        <v>39</v>
      </c>
      <c r="B257" s="28" t="s">
        <v>303</v>
      </c>
      <c r="C257" s="85">
        <v>42767</v>
      </c>
      <c r="D257" s="29">
        <f>+VLOOKUP(B257,'[2]HG-Mexico by Contract'!$B$8:$G$4512,6,FALSE)</f>
        <v>326589</v>
      </c>
      <c r="E257" s="29"/>
      <c r="F257" s="28" t="s">
        <v>41</v>
      </c>
      <c r="G257" s="28" t="s">
        <v>42</v>
      </c>
      <c r="H257" s="28" t="s">
        <v>63</v>
      </c>
      <c r="I257" s="31">
        <v>119797.77</v>
      </c>
      <c r="J257" s="32">
        <f t="shared" si="9"/>
        <v>6017.4419877631217</v>
      </c>
      <c r="K257" s="31">
        <v>0</v>
      </c>
      <c r="L257" s="31">
        <v>0</v>
      </c>
      <c r="M257" s="31">
        <v>0</v>
      </c>
      <c r="N257" s="31">
        <v>0</v>
      </c>
      <c r="O257" s="33">
        <f t="shared" si="10"/>
        <v>0</v>
      </c>
      <c r="P257" s="34" t="str">
        <f t="shared" si="11"/>
        <v>1-30</v>
      </c>
      <c r="Q257" s="35" t="str">
        <f>+VLOOKUP(B257,'[2]PORTAFOLIO JAN17'!$B$7:$T$4941,19,FALSE)</f>
        <v>MEXICO</v>
      </c>
      <c r="R257" s="31">
        <v>0</v>
      </c>
      <c r="S257" s="31">
        <v>0</v>
      </c>
      <c r="T257" s="31" t="s">
        <v>45</v>
      </c>
      <c r="U257" s="36" t="s">
        <v>64</v>
      </c>
      <c r="V257" s="37">
        <v>6017.4419871</v>
      </c>
      <c r="W257" s="38">
        <v>6017.4419871</v>
      </c>
      <c r="X257" s="38">
        <v>0</v>
      </c>
      <c r="Y257" s="38">
        <v>0</v>
      </c>
      <c r="Z257" s="38">
        <v>0</v>
      </c>
      <c r="AA257" s="38">
        <v>0</v>
      </c>
      <c r="AB257" s="38">
        <v>0</v>
      </c>
      <c r="AC257" s="38">
        <v>0</v>
      </c>
      <c r="AD257" s="38" t="s">
        <v>47</v>
      </c>
    </row>
    <row r="258" spans="1:30" s="27" customFormat="1" ht="15" customHeight="1" x14ac:dyDescent="0.25">
      <c r="A258" s="39" t="s">
        <v>39</v>
      </c>
      <c r="B258" s="39" t="s">
        <v>304</v>
      </c>
      <c r="C258" s="86">
        <v>42767</v>
      </c>
      <c r="D258" s="29">
        <f>+VLOOKUP(B258,'[2]HG-Mexico by Contract'!$B$8:$G$4512,6,FALSE)</f>
        <v>326589</v>
      </c>
      <c r="E258" s="29"/>
      <c r="F258" s="39" t="s">
        <v>41</v>
      </c>
      <c r="G258" s="39" t="s">
        <v>42</v>
      </c>
      <c r="H258" s="39" t="s">
        <v>63</v>
      </c>
      <c r="I258" s="40">
        <v>61414.68</v>
      </c>
      <c r="J258" s="32">
        <f t="shared" si="9"/>
        <v>3084.8593767399516</v>
      </c>
      <c r="K258" s="31">
        <v>0</v>
      </c>
      <c r="L258" s="31">
        <v>0</v>
      </c>
      <c r="M258" s="31">
        <v>0</v>
      </c>
      <c r="N258" s="31">
        <v>0</v>
      </c>
      <c r="O258" s="33">
        <f t="shared" si="10"/>
        <v>0</v>
      </c>
      <c r="P258" s="34" t="str">
        <f t="shared" si="11"/>
        <v>1-30</v>
      </c>
      <c r="Q258" s="35" t="str">
        <f>+VLOOKUP(B258,'[2]PORTAFOLIO JAN17'!$B$7:$T$4941,19,FALSE)</f>
        <v>MEXICO</v>
      </c>
      <c r="R258" s="31">
        <v>0</v>
      </c>
      <c r="S258" s="31">
        <v>0</v>
      </c>
      <c r="T258" s="31" t="s">
        <v>45</v>
      </c>
      <c r="U258" s="41" t="s">
        <v>64</v>
      </c>
      <c r="V258" s="42">
        <v>3084.8593764000002</v>
      </c>
      <c r="W258" s="43">
        <v>3084.8593764000002</v>
      </c>
      <c r="X258" s="38">
        <v>0</v>
      </c>
      <c r="Y258" s="38">
        <v>0</v>
      </c>
      <c r="Z258" s="38">
        <v>0</v>
      </c>
      <c r="AA258" s="38">
        <v>0</v>
      </c>
      <c r="AB258" s="38">
        <v>0</v>
      </c>
      <c r="AC258" s="38">
        <v>0</v>
      </c>
      <c r="AD258" s="38" t="s">
        <v>47</v>
      </c>
    </row>
    <row r="259" spans="1:30" s="27" customFormat="1" ht="15" customHeight="1" x14ac:dyDescent="0.25">
      <c r="A259" s="28" t="s">
        <v>39</v>
      </c>
      <c r="B259" s="28" t="s">
        <v>305</v>
      </c>
      <c r="C259" s="85">
        <v>42767</v>
      </c>
      <c r="D259" s="29">
        <f>+VLOOKUP(B259,'[2]HG-Mexico by Contract'!$B$8:$G$4512,6,FALSE)</f>
        <v>327845</v>
      </c>
      <c r="E259" s="29"/>
      <c r="F259" s="28" t="s">
        <v>41</v>
      </c>
      <c r="G259" s="28" t="s">
        <v>42</v>
      </c>
      <c r="H259" s="28" t="s">
        <v>44</v>
      </c>
      <c r="I259" s="31">
        <v>12156.85</v>
      </c>
      <c r="J259" s="32">
        <f t="shared" si="9"/>
        <v>12156.85</v>
      </c>
      <c r="K259" s="31">
        <v>0</v>
      </c>
      <c r="L259" s="31">
        <v>0</v>
      </c>
      <c r="M259" s="31">
        <v>0</v>
      </c>
      <c r="N259" s="31">
        <v>12156.85</v>
      </c>
      <c r="O259" s="33">
        <f t="shared" si="10"/>
        <v>12156.85</v>
      </c>
      <c r="P259" s="34" t="str">
        <f t="shared" si="11"/>
        <v>120+</v>
      </c>
      <c r="Q259" s="35" t="str">
        <f>+VLOOKUP(B259,'[2]PORTAFOLIO JAN17'!$B$7:$T$4941,19,FALSE)</f>
        <v>GUATEMALA</v>
      </c>
      <c r="R259" s="31">
        <v>0</v>
      </c>
      <c r="S259" s="31">
        <v>0</v>
      </c>
      <c r="T259" s="31">
        <v>12156.85</v>
      </c>
      <c r="U259" s="36" t="s">
        <v>46</v>
      </c>
      <c r="V259" s="37">
        <v>12156.85</v>
      </c>
      <c r="W259" s="38">
        <v>0</v>
      </c>
      <c r="X259" s="38">
        <v>0</v>
      </c>
      <c r="Y259" s="38">
        <v>0</v>
      </c>
      <c r="Z259" s="38">
        <v>0</v>
      </c>
      <c r="AA259" s="38">
        <v>12156.85</v>
      </c>
      <c r="AB259" s="38">
        <v>0</v>
      </c>
      <c r="AC259" s="38">
        <v>0</v>
      </c>
      <c r="AD259" s="38">
        <v>12156.85</v>
      </c>
    </row>
    <row r="260" spans="1:30" s="27" customFormat="1" ht="15" customHeight="1" x14ac:dyDescent="0.25">
      <c r="A260" s="39" t="s">
        <v>39</v>
      </c>
      <c r="B260" s="39" t="s">
        <v>306</v>
      </c>
      <c r="C260" s="86">
        <v>42767</v>
      </c>
      <c r="D260" s="29">
        <f>+VLOOKUP(B260,'[2]HG-Mexico by Contract'!$B$8:$G$4512,6,FALSE)</f>
        <v>326589</v>
      </c>
      <c r="E260" s="29"/>
      <c r="F260" s="39" t="s">
        <v>41</v>
      </c>
      <c r="G260" s="39" t="s">
        <v>42</v>
      </c>
      <c r="H260" s="39" t="s">
        <v>63</v>
      </c>
      <c r="I260" s="40">
        <v>675886.96</v>
      </c>
      <c r="J260" s="32">
        <f t="shared" si="9"/>
        <v>33949.802004541263</v>
      </c>
      <c r="K260" s="31">
        <v>0</v>
      </c>
      <c r="L260" s="31">
        <v>0</v>
      </c>
      <c r="M260" s="31">
        <v>0</v>
      </c>
      <c r="N260" s="31">
        <v>0</v>
      </c>
      <c r="O260" s="33">
        <f t="shared" si="10"/>
        <v>0</v>
      </c>
      <c r="P260" s="34" t="str">
        <f t="shared" si="11"/>
        <v>1-30</v>
      </c>
      <c r="Q260" s="35" t="str">
        <f>+VLOOKUP(B260,'[2]PORTAFOLIO JAN17'!$B$7:$T$4941,19,FALSE)</f>
        <v>MEXICO</v>
      </c>
      <c r="R260" s="31">
        <v>0</v>
      </c>
      <c r="S260" s="31">
        <v>0</v>
      </c>
      <c r="T260" s="31" t="s">
        <v>45</v>
      </c>
      <c r="U260" s="41" t="s">
        <v>64</v>
      </c>
      <c r="V260" s="42">
        <v>33949.802000800002</v>
      </c>
      <c r="W260" s="43">
        <v>33949.802000800002</v>
      </c>
      <c r="X260" s="38">
        <v>0</v>
      </c>
      <c r="Y260" s="38">
        <v>0</v>
      </c>
      <c r="Z260" s="38">
        <v>0</v>
      </c>
      <c r="AA260" s="38">
        <v>0</v>
      </c>
      <c r="AB260" s="38">
        <v>0</v>
      </c>
      <c r="AC260" s="38">
        <v>0</v>
      </c>
      <c r="AD260" s="38" t="s">
        <v>47</v>
      </c>
    </row>
    <row r="261" spans="1:30" s="27" customFormat="1" ht="15" customHeight="1" x14ac:dyDescent="0.25">
      <c r="A261" s="28" t="s">
        <v>39</v>
      </c>
      <c r="B261" s="28" t="s">
        <v>307</v>
      </c>
      <c r="C261" s="85">
        <v>42767</v>
      </c>
      <c r="D261" s="29">
        <f>+VLOOKUP(B261,'[2]HG-Mexico by Contract'!$B$8:$G$4512,6,FALSE)</f>
        <v>320290</v>
      </c>
      <c r="E261" s="29"/>
      <c r="F261" s="28" t="s">
        <v>41</v>
      </c>
      <c r="G261" s="28" t="s">
        <v>42</v>
      </c>
      <c r="H261" s="28" t="s">
        <v>63</v>
      </c>
      <c r="I261" s="31">
        <v>59364.14</v>
      </c>
      <c r="J261" s="32">
        <f t="shared" si="9"/>
        <v>2981.8607525286011</v>
      </c>
      <c r="K261" s="31">
        <v>0</v>
      </c>
      <c r="L261" s="31">
        <v>0</v>
      </c>
      <c r="M261" s="31">
        <v>59364.14</v>
      </c>
      <c r="N261" s="31">
        <v>0</v>
      </c>
      <c r="O261" s="33">
        <f t="shared" si="10"/>
        <v>59364.14</v>
      </c>
      <c r="P261" s="34" t="str">
        <f t="shared" si="11"/>
        <v>91-120</v>
      </c>
      <c r="Q261" s="35" t="str">
        <f>+VLOOKUP(B261,'[2]PORTAFOLIO JAN17'!$B$7:$T$4941,19,FALSE)</f>
        <v>MEXICO</v>
      </c>
      <c r="R261" s="31">
        <v>0</v>
      </c>
      <c r="S261" s="31">
        <v>0</v>
      </c>
      <c r="T261" s="31">
        <v>59364.14</v>
      </c>
      <c r="U261" s="36" t="s">
        <v>64</v>
      </c>
      <c r="V261" s="37">
        <v>2981.8607522000002</v>
      </c>
      <c r="W261" s="38">
        <v>0</v>
      </c>
      <c r="X261" s="38">
        <v>0</v>
      </c>
      <c r="Y261" s="38">
        <v>0</v>
      </c>
      <c r="Z261" s="38">
        <v>2981.8607522000002</v>
      </c>
      <c r="AA261" s="38">
        <v>0</v>
      </c>
      <c r="AB261" s="38">
        <v>0</v>
      </c>
      <c r="AC261" s="38">
        <v>0</v>
      </c>
      <c r="AD261" s="38">
        <v>2981.8607522000002</v>
      </c>
    </row>
    <row r="262" spans="1:30" s="27" customFormat="1" ht="15" customHeight="1" x14ac:dyDescent="0.25">
      <c r="A262" s="39" t="s">
        <v>39</v>
      </c>
      <c r="B262" s="39" t="s">
        <v>308</v>
      </c>
      <c r="C262" s="86">
        <v>42767</v>
      </c>
      <c r="D262" s="29">
        <f>+VLOOKUP(B262,'[2]HG-Mexico by Contract'!$B$8:$G$4512,6,FALSE)</f>
        <v>309785</v>
      </c>
      <c r="E262" s="29"/>
      <c r="F262" s="39" t="s">
        <v>41</v>
      </c>
      <c r="G262" s="39" t="s">
        <v>42</v>
      </c>
      <c r="H262" s="39" t="s">
        <v>44</v>
      </c>
      <c r="I262" s="40">
        <v>82913.429999999993</v>
      </c>
      <c r="J262" s="32">
        <f t="shared" si="9"/>
        <v>82913.429999999993</v>
      </c>
      <c r="K262" s="31">
        <v>0</v>
      </c>
      <c r="L262" s="31">
        <v>0</v>
      </c>
      <c r="M262" s="31">
        <v>0</v>
      </c>
      <c r="N262" s="31">
        <v>0</v>
      </c>
      <c r="O262" s="33">
        <f t="shared" si="10"/>
        <v>0</v>
      </c>
      <c r="P262" s="34" t="str">
        <f t="shared" si="11"/>
        <v>1-30</v>
      </c>
      <c r="Q262" s="35" t="str">
        <f>+VLOOKUP(B262,'[2]PORTAFOLIO JAN17'!$B$7:$T$4941,19,FALSE)</f>
        <v>REPUBLICA DOMINICANA</v>
      </c>
      <c r="R262" s="31">
        <v>0</v>
      </c>
      <c r="S262" s="31">
        <v>0</v>
      </c>
      <c r="T262" s="31" t="s">
        <v>45</v>
      </c>
      <c r="U262" s="41" t="s">
        <v>46</v>
      </c>
      <c r="V262" s="42">
        <v>82913.429999999993</v>
      </c>
      <c r="W262" s="43">
        <v>82913.429999999993</v>
      </c>
      <c r="X262" s="38">
        <v>0</v>
      </c>
      <c r="Y262" s="38">
        <v>0</v>
      </c>
      <c r="Z262" s="38">
        <v>0</v>
      </c>
      <c r="AA262" s="38">
        <v>0</v>
      </c>
      <c r="AB262" s="38">
        <v>0</v>
      </c>
      <c r="AC262" s="38">
        <v>0</v>
      </c>
      <c r="AD262" s="38" t="s">
        <v>47</v>
      </c>
    </row>
    <row r="263" spans="1:30" s="27" customFormat="1" ht="15" customHeight="1" x14ac:dyDescent="0.25">
      <c r="A263" s="28" t="s">
        <v>39</v>
      </c>
      <c r="B263" s="28" t="s">
        <v>309</v>
      </c>
      <c r="C263" s="85">
        <v>42767</v>
      </c>
      <c r="D263" s="29">
        <f>+VLOOKUP(B263,'[2]HG-Mexico by Contract'!$B$8:$G$4512,6,FALSE)</f>
        <v>312288</v>
      </c>
      <c r="E263" s="29"/>
      <c r="F263" s="28" t="s">
        <v>41</v>
      </c>
      <c r="G263" s="28" t="s">
        <v>42</v>
      </c>
      <c r="H263" s="28" t="s">
        <v>44</v>
      </c>
      <c r="I263" s="31">
        <v>612.54999999999995</v>
      </c>
      <c r="J263" s="32">
        <f t="shared" si="9"/>
        <v>612.54999999999995</v>
      </c>
      <c r="K263" s="31">
        <v>0</v>
      </c>
      <c r="L263" s="31">
        <v>0</v>
      </c>
      <c r="M263" s="31">
        <v>0</v>
      </c>
      <c r="N263" s="31">
        <v>0</v>
      </c>
      <c r="O263" s="33">
        <f t="shared" si="10"/>
        <v>0</v>
      </c>
      <c r="P263" s="34" t="str">
        <f t="shared" si="11"/>
        <v>1-30</v>
      </c>
      <c r="Q263" s="35" t="str">
        <f>+VLOOKUP(B263,'[2]PORTAFOLIO JAN17'!$B$7:$T$4941,19,FALSE)</f>
        <v>MEXICO</v>
      </c>
      <c r="R263" s="31">
        <v>0</v>
      </c>
      <c r="S263" s="31">
        <v>0</v>
      </c>
      <c r="T263" s="31" t="s">
        <v>45</v>
      </c>
      <c r="U263" s="36" t="s">
        <v>46</v>
      </c>
      <c r="V263" s="37">
        <v>612.54999999999995</v>
      </c>
      <c r="W263" s="38">
        <v>612.54999999999995</v>
      </c>
      <c r="X263" s="38">
        <v>0</v>
      </c>
      <c r="Y263" s="38">
        <v>0</v>
      </c>
      <c r="Z263" s="38">
        <v>0</v>
      </c>
      <c r="AA263" s="38">
        <v>0</v>
      </c>
      <c r="AB263" s="38">
        <v>0</v>
      </c>
      <c r="AC263" s="38">
        <v>0</v>
      </c>
      <c r="AD263" s="38" t="s">
        <v>47</v>
      </c>
    </row>
    <row r="264" spans="1:30" s="27" customFormat="1" ht="15" customHeight="1" x14ac:dyDescent="0.25">
      <c r="A264" s="39" t="s">
        <v>39</v>
      </c>
      <c r="B264" s="39" t="s">
        <v>310</v>
      </c>
      <c r="C264" s="86">
        <v>42767</v>
      </c>
      <c r="D264" s="29">
        <f>+VLOOKUP(B264,'[2]HG-Mexico by Contract'!$B$8:$G$4512,6,FALSE)</f>
        <v>327585</v>
      </c>
      <c r="E264" s="29"/>
      <c r="F264" s="39" t="s">
        <v>41</v>
      </c>
      <c r="G264" s="39" t="s">
        <v>42</v>
      </c>
      <c r="H264" s="39" t="s">
        <v>44</v>
      </c>
      <c r="I264" s="40">
        <v>9649.19</v>
      </c>
      <c r="J264" s="32">
        <f t="shared" ref="J264:J327" si="12">+IF(H264="MXN",I264/$J$2,I264)</f>
        <v>9649.19</v>
      </c>
      <c r="K264" s="31">
        <v>0</v>
      </c>
      <c r="L264" s="31">
        <v>0</v>
      </c>
      <c r="M264" s="31">
        <v>0</v>
      </c>
      <c r="N264" s="31">
        <v>0</v>
      </c>
      <c r="O264" s="33">
        <f t="shared" ref="O264:O327" si="13">+N264+M264+L264+K264</f>
        <v>0</v>
      </c>
      <c r="P264" s="34" t="str">
        <f t="shared" ref="P264:P327" si="14">+IF(N264&gt;0,"120+",IF(M264&gt;0,"91-120",IF(L264&gt;0,"61-90",IF(K264&gt;0,"31-60","1-30"))))</f>
        <v>1-30</v>
      </c>
      <c r="Q264" s="35" t="str">
        <f>+VLOOKUP(B264,'[2]PORTAFOLIO JAN17'!$B$7:$T$4941,19,FALSE)</f>
        <v>GUATEMALA</v>
      </c>
      <c r="R264" s="31">
        <v>0</v>
      </c>
      <c r="S264" s="31">
        <v>0</v>
      </c>
      <c r="T264" s="31" t="s">
        <v>45</v>
      </c>
      <c r="U264" s="41" t="s">
        <v>46</v>
      </c>
      <c r="V264" s="42">
        <v>9649.19</v>
      </c>
      <c r="W264" s="43">
        <v>9649.19</v>
      </c>
      <c r="X264" s="38">
        <v>0</v>
      </c>
      <c r="Y264" s="38">
        <v>0</v>
      </c>
      <c r="Z264" s="38">
        <v>0</v>
      </c>
      <c r="AA264" s="38">
        <v>0</v>
      </c>
      <c r="AB264" s="38">
        <v>0</v>
      </c>
      <c r="AC264" s="38">
        <v>0</v>
      </c>
      <c r="AD264" s="38" t="s">
        <v>47</v>
      </c>
    </row>
    <row r="265" spans="1:30" s="27" customFormat="1" ht="15" customHeight="1" x14ac:dyDescent="0.25">
      <c r="A265" s="28" t="s">
        <v>39</v>
      </c>
      <c r="B265" s="28" t="s">
        <v>311</v>
      </c>
      <c r="C265" s="85">
        <v>42767</v>
      </c>
      <c r="D265" s="29">
        <f>+VLOOKUP(B265,'[2]HG-Mexico by Contract'!$B$8:$G$4512,6,FALSE)</f>
        <v>308399</v>
      </c>
      <c r="E265" s="29"/>
      <c r="F265" s="28" t="s">
        <v>41</v>
      </c>
      <c r="G265" s="28" t="s">
        <v>42</v>
      </c>
      <c r="H265" s="28" t="s">
        <v>44</v>
      </c>
      <c r="I265" s="31">
        <v>2346.79</v>
      </c>
      <c r="J265" s="32">
        <f t="shared" si="12"/>
        <v>2346.79</v>
      </c>
      <c r="K265" s="31">
        <v>0</v>
      </c>
      <c r="L265" s="31">
        <v>0</v>
      </c>
      <c r="M265" s="31">
        <v>0</v>
      </c>
      <c r="N265" s="31">
        <v>0</v>
      </c>
      <c r="O265" s="33">
        <f t="shared" si="13"/>
        <v>0</v>
      </c>
      <c r="P265" s="34" t="str">
        <f t="shared" si="14"/>
        <v>1-30</v>
      </c>
      <c r="Q265" s="35" t="str">
        <f>+VLOOKUP(B265,'[2]PORTAFOLIO JAN17'!$B$7:$T$4941,19,FALSE)</f>
        <v>COSTA RICA</v>
      </c>
      <c r="R265" s="31">
        <v>0</v>
      </c>
      <c r="S265" s="31">
        <v>0</v>
      </c>
      <c r="T265" s="31" t="s">
        <v>45</v>
      </c>
      <c r="U265" s="36" t="s">
        <v>46</v>
      </c>
      <c r="V265" s="37">
        <v>2346.79</v>
      </c>
      <c r="W265" s="38">
        <v>2346.79</v>
      </c>
      <c r="X265" s="38">
        <v>0</v>
      </c>
      <c r="Y265" s="38">
        <v>0</v>
      </c>
      <c r="Z265" s="38">
        <v>0</v>
      </c>
      <c r="AA265" s="38">
        <v>0</v>
      </c>
      <c r="AB265" s="38">
        <v>0</v>
      </c>
      <c r="AC265" s="38">
        <v>0</v>
      </c>
      <c r="AD265" s="38" t="s">
        <v>47</v>
      </c>
    </row>
    <row r="266" spans="1:30" s="27" customFormat="1" ht="15" customHeight="1" x14ac:dyDescent="0.25">
      <c r="A266" s="39" t="s">
        <v>39</v>
      </c>
      <c r="B266" s="39" t="s">
        <v>312</v>
      </c>
      <c r="C266" s="86">
        <v>42767</v>
      </c>
      <c r="D266" s="29">
        <f>+VLOOKUP(B266,'[2]HG-Mexico by Contract'!$B$8:$G$4512,6,FALSE)</f>
        <v>318089</v>
      </c>
      <c r="E266" s="29"/>
      <c r="F266" s="39" t="s">
        <v>41</v>
      </c>
      <c r="G266" s="39" t="s">
        <v>42</v>
      </c>
      <c r="H266" s="39" t="s">
        <v>44</v>
      </c>
      <c r="I266" s="40">
        <v>50522.05</v>
      </c>
      <c r="J266" s="32">
        <f t="shared" si="12"/>
        <v>50522.05</v>
      </c>
      <c r="K266" s="31">
        <v>0</v>
      </c>
      <c r="L266" s="31">
        <v>0</v>
      </c>
      <c r="M266" s="31">
        <v>0</v>
      </c>
      <c r="N266" s="31">
        <v>0</v>
      </c>
      <c r="O266" s="33">
        <f t="shared" si="13"/>
        <v>0</v>
      </c>
      <c r="P266" s="34" t="str">
        <f t="shared" si="14"/>
        <v>1-30</v>
      </c>
      <c r="Q266" s="35" t="str">
        <f>+VLOOKUP(B266,'[2]PORTAFOLIO JAN17'!$B$7:$T$4941,19,FALSE)</f>
        <v>REPUBLICA DOMINICANA</v>
      </c>
      <c r="R266" s="31">
        <v>0</v>
      </c>
      <c r="S266" s="31">
        <v>0</v>
      </c>
      <c r="T266" s="31" t="s">
        <v>45</v>
      </c>
      <c r="U266" s="41" t="s">
        <v>46</v>
      </c>
      <c r="V266" s="42">
        <v>50522.05</v>
      </c>
      <c r="W266" s="43">
        <v>50522.05</v>
      </c>
      <c r="X266" s="38">
        <v>0</v>
      </c>
      <c r="Y266" s="38">
        <v>0</v>
      </c>
      <c r="Z266" s="38">
        <v>0</v>
      </c>
      <c r="AA266" s="38">
        <v>0</v>
      </c>
      <c r="AB266" s="38">
        <v>0</v>
      </c>
      <c r="AC266" s="38">
        <v>0</v>
      </c>
      <c r="AD266" s="38" t="s">
        <v>47</v>
      </c>
    </row>
    <row r="267" spans="1:30" s="27" customFormat="1" ht="15" customHeight="1" x14ac:dyDescent="0.25">
      <c r="A267" s="28" t="s">
        <v>39</v>
      </c>
      <c r="B267" s="28" t="s">
        <v>313</v>
      </c>
      <c r="C267" s="85">
        <v>42767</v>
      </c>
      <c r="D267" s="29">
        <f>+VLOOKUP(B267,'[2]HG-Mexico by Contract'!$B$8:$G$4512,6,FALSE)</f>
        <v>320240</v>
      </c>
      <c r="E267" s="29"/>
      <c r="F267" s="28" t="s">
        <v>41</v>
      </c>
      <c r="G267" s="28" t="s">
        <v>42</v>
      </c>
      <c r="H267" s="28" t="s">
        <v>63</v>
      </c>
      <c r="I267" s="31">
        <v>1330395.27</v>
      </c>
      <c r="J267" s="32">
        <f t="shared" si="12"/>
        <v>66825.754419464196</v>
      </c>
      <c r="K267" s="31">
        <v>0</v>
      </c>
      <c r="L267" s="31">
        <v>0</v>
      </c>
      <c r="M267" s="31">
        <v>0</v>
      </c>
      <c r="N267" s="31">
        <v>0</v>
      </c>
      <c r="O267" s="33">
        <f t="shared" si="13"/>
        <v>0</v>
      </c>
      <c r="P267" s="34" t="str">
        <f t="shared" si="14"/>
        <v>1-30</v>
      </c>
      <c r="Q267" s="35" t="str">
        <f>+VLOOKUP(B267,'[2]PORTAFOLIO JAN17'!$B$7:$T$4941,19,FALSE)</f>
        <v>MEXICO</v>
      </c>
      <c r="R267" s="31">
        <v>0</v>
      </c>
      <c r="S267" s="31">
        <v>0</v>
      </c>
      <c r="T267" s="31" t="s">
        <v>45</v>
      </c>
      <c r="U267" s="36" t="s">
        <v>64</v>
      </c>
      <c r="V267" s="37">
        <v>66825.754412099996</v>
      </c>
      <c r="W267" s="38">
        <v>66825.754412099996</v>
      </c>
      <c r="X267" s="38">
        <v>0</v>
      </c>
      <c r="Y267" s="38">
        <v>0</v>
      </c>
      <c r="Z267" s="38">
        <v>0</v>
      </c>
      <c r="AA267" s="38">
        <v>0</v>
      </c>
      <c r="AB267" s="38">
        <v>0</v>
      </c>
      <c r="AC267" s="38">
        <v>0</v>
      </c>
      <c r="AD267" s="38" t="s">
        <v>47</v>
      </c>
    </row>
    <row r="268" spans="1:30" s="27" customFormat="1" ht="15" customHeight="1" x14ac:dyDescent="0.25">
      <c r="A268" s="39" t="s">
        <v>39</v>
      </c>
      <c r="B268" s="39" t="s">
        <v>314</v>
      </c>
      <c r="C268" s="86">
        <v>42767</v>
      </c>
      <c r="D268" s="29">
        <f>+VLOOKUP(B268,'[2]HG-Mexico by Contract'!$B$8:$G$4512,6,FALSE)</f>
        <v>310871</v>
      </c>
      <c r="E268" s="29"/>
      <c r="F268" s="39" t="s">
        <v>41</v>
      </c>
      <c r="G268" s="39" t="s">
        <v>42</v>
      </c>
      <c r="H268" s="39" t="s">
        <v>44</v>
      </c>
      <c r="I268" s="40">
        <v>37586.25</v>
      </c>
      <c r="J268" s="32">
        <f t="shared" si="12"/>
        <v>37586.25</v>
      </c>
      <c r="K268" s="31">
        <v>0</v>
      </c>
      <c r="L268" s="31">
        <v>0</v>
      </c>
      <c r="M268" s="31">
        <v>0</v>
      </c>
      <c r="N268" s="31">
        <v>0</v>
      </c>
      <c r="O268" s="33">
        <f t="shared" si="13"/>
        <v>0</v>
      </c>
      <c r="P268" s="34" t="str">
        <f t="shared" si="14"/>
        <v>1-30</v>
      </c>
      <c r="Q268" s="35" t="str">
        <f>+VLOOKUP(B268,'[2]PORTAFOLIO JAN17'!$B$7:$T$4941,19,FALSE)</f>
        <v>NICARAGUA</v>
      </c>
      <c r="R268" s="31">
        <v>0</v>
      </c>
      <c r="S268" s="31">
        <v>0</v>
      </c>
      <c r="T268" s="31" t="s">
        <v>45</v>
      </c>
      <c r="U268" s="41" t="s">
        <v>46</v>
      </c>
      <c r="V268" s="42">
        <v>37586.25</v>
      </c>
      <c r="W268" s="43">
        <v>37586.25</v>
      </c>
      <c r="X268" s="38">
        <v>0</v>
      </c>
      <c r="Y268" s="38">
        <v>0</v>
      </c>
      <c r="Z268" s="38">
        <v>0</v>
      </c>
      <c r="AA268" s="38">
        <v>0</v>
      </c>
      <c r="AB268" s="38">
        <v>0</v>
      </c>
      <c r="AC268" s="38">
        <v>0</v>
      </c>
      <c r="AD268" s="38" t="s">
        <v>47</v>
      </c>
    </row>
    <row r="269" spans="1:30" s="27" customFormat="1" ht="15" customHeight="1" x14ac:dyDescent="0.25">
      <c r="A269" s="28" t="s">
        <v>39</v>
      </c>
      <c r="B269" s="28" t="s">
        <v>315</v>
      </c>
      <c r="C269" s="85">
        <v>42767</v>
      </c>
      <c r="D269" s="29">
        <f>+VLOOKUP(B269,'[2]HG-Mexico by Contract'!$B$8:$G$4512,6,FALSE)</f>
        <v>327592</v>
      </c>
      <c r="E269" s="29"/>
      <c r="F269" s="28" t="s">
        <v>41</v>
      </c>
      <c r="G269" s="28" t="s">
        <v>42</v>
      </c>
      <c r="H269" s="28" t="s">
        <v>63</v>
      </c>
      <c r="I269" s="31">
        <v>204029.9</v>
      </c>
      <c r="J269" s="32">
        <f t="shared" si="12"/>
        <v>10248.421878129375</v>
      </c>
      <c r="K269" s="31">
        <v>0</v>
      </c>
      <c r="L269" s="31">
        <v>0</v>
      </c>
      <c r="M269" s="31">
        <v>0</v>
      </c>
      <c r="N269" s="31">
        <v>0</v>
      </c>
      <c r="O269" s="33">
        <f t="shared" si="13"/>
        <v>0</v>
      </c>
      <c r="P269" s="34" t="str">
        <f t="shared" si="14"/>
        <v>1-30</v>
      </c>
      <c r="Q269" s="35" t="str">
        <f>+VLOOKUP(B269,'[2]PORTAFOLIO JAN17'!$B$7:$T$4941,19,FALSE)</f>
        <v>MEXICO</v>
      </c>
      <c r="R269" s="31">
        <v>0</v>
      </c>
      <c r="S269" s="31">
        <v>0</v>
      </c>
      <c r="T269" s="31" t="s">
        <v>45</v>
      </c>
      <c r="U269" s="36" t="s">
        <v>64</v>
      </c>
      <c r="V269" s="37">
        <v>10248.421877000001</v>
      </c>
      <c r="W269" s="38">
        <v>10248.421877000001</v>
      </c>
      <c r="X269" s="38">
        <v>0</v>
      </c>
      <c r="Y269" s="38">
        <v>0</v>
      </c>
      <c r="Z269" s="38">
        <v>0</v>
      </c>
      <c r="AA269" s="38">
        <v>0</v>
      </c>
      <c r="AB269" s="38">
        <v>0</v>
      </c>
      <c r="AC269" s="38">
        <v>0</v>
      </c>
      <c r="AD269" s="38" t="s">
        <v>47</v>
      </c>
    </row>
    <row r="270" spans="1:30" s="27" customFormat="1" ht="15" customHeight="1" x14ac:dyDescent="0.25">
      <c r="A270" s="39" t="s">
        <v>39</v>
      </c>
      <c r="B270" s="39" t="s">
        <v>316</v>
      </c>
      <c r="C270" s="86">
        <v>42767</v>
      </c>
      <c r="D270" s="29">
        <f>+VLOOKUP(B270,'[2]HG-Mexico by Contract'!$B$8:$G$4512,6,FALSE)</f>
        <v>318601</v>
      </c>
      <c r="E270" s="29"/>
      <c r="F270" s="39" t="s">
        <v>41</v>
      </c>
      <c r="G270" s="39" t="s">
        <v>42</v>
      </c>
      <c r="H270" s="39" t="s">
        <v>44</v>
      </c>
      <c r="I270" s="40">
        <v>7637.84</v>
      </c>
      <c r="J270" s="32">
        <f t="shared" si="12"/>
        <v>7637.84</v>
      </c>
      <c r="K270" s="31">
        <v>0</v>
      </c>
      <c r="L270" s="31">
        <v>0</v>
      </c>
      <c r="M270" s="31">
        <v>0</v>
      </c>
      <c r="N270" s="31">
        <v>0</v>
      </c>
      <c r="O270" s="33">
        <f t="shared" si="13"/>
        <v>0</v>
      </c>
      <c r="P270" s="34" t="str">
        <f t="shared" si="14"/>
        <v>1-30</v>
      </c>
      <c r="Q270" s="35" t="str">
        <f>+VLOOKUP(B270,'[2]PORTAFOLIO JAN17'!$B$7:$T$4941,19,FALSE)</f>
        <v>MEXICO</v>
      </c>
      <c r="R270" s="31">
        <v>0</v>
      </c>
      <c r="S270" s="31">
        <v>0</v>
      </c>
      <c r="T270" s="31" t="s">
        <v>45</v>
      </c>
      <c r="U270" s="41" t="s">
        <v>46</v>
      </c>
      <c r="V270" s="42">
        <v>7637.84</v>
      </c>
      <c r="W270" s="43">
        <v>7637.84</v>
      </c>
      <c r="X270" s="38">
        <v>0</v>
      </c>
      <c r="Y270" s="38">
        <v>0</v>
      </c>
      <c r="Z270" s="38">
        <v>0</v>
      </c>
      <c r="AA270" s="38">
        <v>0</v>
      </c>
      <c r="AB270" s="38">
        <v>0</v>
      </c>
      <c r="AC270" s="38">
        <v>0</v>
      </c>
      <c r="AD270" s="38" t="s">
        <v>47</v>
      </c>
    </row>
    <row r="271" spans="1:30" s="27" customFormat="1" ht="15" customHeight="1" x14ac:dyDescent="0.25">
      <c r="A271" s="28" t="s">
        <v>39</v>
      </c>
      <c r="B271" s="28" t="s">
        <v>317</v>
      </c>
      <c r="C271" s="85">
        <v>42767</v>
      </c>
      <c r="D271" s="29">
        <f>+VLOOKUP(B271,'[2]HG-Mexico by Contract'!$B$8:$G$4512,6,FALSE)</f>
        <v>313199</v>
      </c>
      <c r="E271" s="29"/>
      <c r="F271" s="28" t="s">
        <v>41</v>
      </c>
      <c r="G271" s="28" t="s">
        <v>42</v>
      </c>
      <c r="H271" s="28" t="s">
        <v>44</v>
      </c>
      <c r="I271" s="31">
        <v>7979.28</v>
      </c>
      <c r="J271" s="32">
        <f t="shared" si="12"/>
        <v>7979.28</v>
      </c>
      <c r="K271" s="31">
        <v>0</v>
      </c>
      <c r="L271" s="31">
        <v>7979.28</v>
      </c>
      <c r="M271" s="31">
        <v>0</v>
      </c>
      <c r="N271" s="31">
        <v>0</v>
      </c>
      <c r="O271" s="33">
        <f t="shared" si="13"/>
        <v>7979.28</v>
      </c>
      <c r="P271" s="34" t="str">
        <f t="shared" si="14"/>
        <v>61-90</v>
      </c>
      <c r="Q271" s="35" t="str">
        <f>+VLOOKUP(B271,'[2]PORTAFOLIO JAN17'!$B$7:$T$4941,19,FALSE)</f>
        <v>COSTA RICA</v>
      </c>
      <c r="R271" s="31">
        <v>0</v>
      </c>
      <c r="S271" s="31">
        <v>0</v>
      </c>
      <c r="T271" s="31" t="s">
        <v>45</v>
      </c>
      <c r="U271" s="36" t="s">
        <v>46</v>
      </c>
      <c r="V271" s="37">
        <v>7979.28</v>
      </c>
      <c r="W271" s="38">
        <v>0</v>
      </c>
      <c r="X271" s="38">
        <v>0</v>
      </c>
      <c r="Y271" s="38">
        <v>7979.28</v>
      </c>
      <c r="Z271" s="38">
        <v>0</v>
      </c>
      <c r="AA271" s="38">
        <v>0</v>
      </c>
      <c r="AB271" s="38">
        <v>0</v>
      </c>
      <c r="AC271" s="38">
        <v>0</v>
      </c>
      <c r="AD271" s="38" t="s">
        <v>47</v>
      </c>
    </row>
    <row r="272" spans="1:30" s="27" customFormat="1" ht="15" customHeight="1" x14ac:dyDescent="0.25">
      <c r="A272" s="39" t="s">
        <v>39</v>
      </c>
      <c r="B272" s="39" t="s">
        <v>318</v>
      </c>
      <c r="C272" s="86">
        <v>42767</v>
      </c>
      <c r="D272" s="29">
        <f>+VLOOKUP(B272,'[2]HG-Mexico by Contract'!$B$8:$G$4512,6,FALSE)</f>
        <v>320174</v>
      </c>
      <c r="E272" s="29"/>
      <c r="F272" s="39" t="s">
        <v>41</v>
      </c>
      <c r="G272" s="39" t="s">
        <v>42</v>
      </c>
      <c r="H272" s="39" t="s">
        <v>63</v>
      </c>
      <c r="I272" s="40">
        <v>500702.54</v>
      </c>
      <c r="J272" s="32">
        <f t="shared" si="12"/>
        <v>25150.288586971561</v>
      </c>
      <c r="K272" s="31">
        <v>0</v>
      </c>
      <c r="L272" s="31">
        <v>0</v>
      </c>
      <c r="M272" s="31">
        <v>0</v>
      </c>
      <c r="N272" s="31">
        <v>500702.54</v>
      </c>
      <c r="O272" s="33">
        <f t="shared" si="13"/>
        <v>500702.54</v>
      </c>
      <c r="P272" s="34" t="str">
        <f t="shared" si="14"/>
        <v>120+</v>
      </c>
      <c r="Q272" s="35" t="str">
        <f>+VLOOKUP(B272,'[2]PORTAFOLIO JAN17'!$B$7:$T$4941,19,FALSE)</f>
        <v>MEXICO</v>
      </c>
      <c r="R272" s="31">
        <v>0</v>
      </c>
      <c r="S272" s="31">
        <v>0</v>
      </c>
      <c r="T272" s="31">
        <v>500702.54</v>
      </c>
      <c r="U272" s="41" t="s">
        <v>64</v>
      </c>
      <c r="V272" s="42">
        <v>25150.2885842</v>
      </c>
      <c r="W272" s="43">
        <v>0</v>
      </c>
      <c r="X272" s="38">
        <v>0</v>
      </c>
      <c r="Y272" s="38">
        <v>0</v>
      </c>
      <c r="Z272" s="38">
        <v>0</v>
      </c>
      <c r="AA272" s="38">
        <v>25150.2885842</v>
      </c>
      <c r="AB272" s="38">
        <v>0</v>
      </c>
      <c r="AC272" s="38">
        <v>0</v>
      </c>
      <c r="AD272" s="38">
        <v>25150.2885842</v>
      </c>
    </row>
    <row r="273" spans="1:30" s="27" customFormat="1" ht="15" customHeight="1" x14ac:dyDescent="0.25">
      <c r="A273" s="28" t="s">
        <v>39</v>
      </c>
      <c r="B273" s="28" t="s">
        <v>319</v>
      </c>
      <c r="C273" s="85">
        <v>42767</v>
      </c>
      <c r="D273" s="29">
        <f>+VLOOKUP(B273,'[2]HG-Mexico by Contract'!$B$8:$G$4512,6,FALSE)</f>
        <v>318173</v>
      </c>
      <c r="E273" s="29"/>
      <c r="F273" s="28" t="s">
        <v>41</v>
      </c>
      <c r="G273" s="28" t="s">
        <v>42</v>
      </c>
      <c r="H273" s="28" t="s">
        <v>44</v>
      </c>
      <c r="I273" s="31">
        <v>13765.63</v>
      </c>
      <c r="J273" s="32">
        <f t="shared" si="12"/>
        <v>13765.63</v>
      </c>
      <c r="K273" s="31">
        <v>0</v>
      </c>
      <c r="L273" s="31">
        <v>0</v>
      </c>
      <c r="M273" s="31">
        <v>0</v>
      </c>
      <c r="N273" s="31">
        <v>0</v>
      </c>
      <c r="O273" s="33">
        <f t="shared" si="13"/>
        <v>0</v>
      </c>
      <c r="P273" s="34" t="str">
        <f t="shared" si="14"/>
        <v>1-30</v>
      </c>
      <c r="Q273" s="35" t="str">
        <f>+VLOOKUP(B273,'[2]PORTAFOLIO JAN17'!$B$7:$T$4941,19,FALSE)</f>
        <v>MEXICO</v>
      </c>
      <c r="R273" s="31">
        <v>0</v>
      </c>
      <c r="S273" s="31">
        <v>0</v>
      </c>
      <c r="T273" s="31" t="s">
        <v>45</v>
      </c>
      <c r="U273" s="36" t="s">
        <v>46</v>
      </c>
      <c r="V273" s="37">
        <v>13765.63</v>
      </c>
      <c r="W273" s="38">
        <v>13765.63</v>
      </c>
      <c r="X273" s="38">
        <v>0</v>
      </c>
      <c r="Y273" s="38">
        <v>0</v>
      </c>
      <c r="Z273" s="38">
        <v>0</v>
      </c>
      <c r="AA273" s="38">
        <v>0</v>
      </c>
      <c r="AB273" s="38">
        <v>0</v>
      </c>
      <c r="AC273" s="38">
        <v>0</v>
      </c>
      <c r="AD273" s="38" t="s">
        <v>47</v>
      </c>
    </row>
    <row r="274" spans="1:30" s="27" customFormat="1" ht="15" customHeight="1" x14ac:dyDescent="0.25">
      <c r="A274" s="39" t="s">
        <v>39</v>
      </c>
      <c r="B274" s="39" t="s">
        <v>320</v>
      </c>
      <c r="C274" s="86">
        <v>42767</v>
      </c>
      <c r="D274" s="29">
        <f>+VLOOKUP(B274,'[2]HG-Mexico by Contract'!$B$8:$G$4512,6,FALSE)</f>
        <v>314798</v>
      </c>
      <c r="E274" s="29"/>
      <c r="F274" s="39" t="s">
        <v>62</v>
      </c>
      <c r="G274" s="39" t="s">
        <v>42</v>
      </c>
      <c r="H274" s="39" t="s">
        <v>44</v>
      </c>
      <c r="I274" s="40">
        <v>4362.51</v>
      </c>
      <c r="J274" s="32">
        <f t="shared" si="12"/>
        <v>4362.51</v>
      </c>
      <c r="K274" s="31">
        <v>0</v>
      </c>
      <c r="L274" s="31">
        <v>0</v>
      </c>
      <c r="M274" s="31">
        <v>0</v>
      </c>
      <c r="N274" s="31">
        <v>0</v>
      </c>
      <c r="O274" s="33">
        <f t="shared" si="13"/>
        <v>0</v>
      </c>
      <c r="P274" s="34" t="str">
        <f t="shared" si="14"/>
        <v>1-30</v>
      </c>
      <c r="Q274" s="35" t="str">
        <f>+VLOOKUP(B274,'[2]PORTAFOLIO JAN17'!$B$7:$T$4941,19,FALSE)</f>
        <v>COSTA RICA</v>
      </c>
      <c r="R274" s="31">
        <v>0</v>
      </c>
      <c r="S274" s="31">
        <v>0</v>
      </c>
      <c r="T274" s="31" t="s">
        <v>45</v>
      </c>
      <c r="U274" s="41" t="s">
        <v>46</v>
      </c>
      <c r="V274" s="42">
        <v>4362.51</v>
      </c>
      <c r="W274" s="43">
        <v>4362.51</v>
      </c>
      <c r="X274" s="38">
        <v>0</v>
      </c>
      <c r="Y274" s="38">
        <v>0</v>
      </c>
      <c r="Z274" s="38">
        <v>0</v>
      </c>
      <c r="AA274" s="38">
        <v>0</v>
      </c>
      <c r="AB274" s="38">
        <v>0</v>
      </c>
      <c r="AC274" s="38">
        <v>0</v>
      </c>
      <c r="AD274" s="38" t="s">
        <v>47</v>
      </c>
    </row>
    <row r="275" spans="1:30" s="27" customFormat="1" ht="15" customHeight="1" x14ac:dyDescent="0.25">
      <c r="A275" s="28" t="s">
        <v>39</v>
      </c>
      <c r="B275" s="28" t="s">
        <v>321</v>
      </c>
      <c r="C275" s="85">
        <v>42767</v>
      </c>
      <c r="D275" s="29">
        <f>+VLOOKUP(B275,'[2]HG-Mexico by Contract'!$B$8:$G$4512,6,FALSE)</f>
        <v>312512</v>
      </c>
      <c r="E275" s="29"/>
      <c r="F275" s="28" t="s">
        <v>41</v>
      </c>
      <c r="G275" s="28" t="s">
        <v>42</v>
      </c>
      <c r="H275" s="28" t="s">
        <v>63</v>
      </c>
      <c r="I275" s="31">
        <v>285104.57</v>
      </c>
      <c r="J275" s="32">
        <f t="shared" si="12"/>
        <v>14320.802552678153</v>
      </c>
      <c r="K275" s="31">
        <v>0</v>
      </c>
      <c r="L275" s="31">
        <v>0</v>
      </c>
      <c r="M275" s="31">
        <v>0</v>
      </c>
      <c r="N275" s="31">
        <v>0</v>
      </c>
      <c r="O275" s="33">
        <f t="shared" si="13"/>
        <v>0</v>
      </c>
      <c r="P275" s="34" t="str">
        <f t="shared" si="14"/>
        <v>1-30</v>
      </c>
      <c r="Q275" s="35" t="str">
        <f>+VLOOKUP(B275,'[2]PORTAFOLIO JAN17'!$B$7:$T$4941,19,FALSE)</f>
        <v>MEXICO</v>
      </c>
      <c r="R275" s="31">
        <v>0</v>
      </c>
      <c r="S275" s="31">
        <v>0</v>
      </c>
      <c r="T275" s="31" t="s">
        <v>45</v>
      </c>
      <c r="U275" s="36" t="s">
        <v>64</v>
      </c>
      <c r="V275" s="37">
        <v>14320.8025511</v>
      </c>
      <c r="W275" s="38">
        <v>14320.8025511</v>
      </c>
      <c r="X275" s="38">
        <v>0</v>
      </c>
      <c r="Y275" s="38">
        <v>0</v>
      </c>
      <c r="Z275" s="38">
        <v>0</v>
      </c>
      <c r="AA275" s="38">
        <v>0</v>
      </c>
      <c r="AB275" s="38">
        <v>0</v>
      </c>
      <c r="AC275" s="38">
        <v>0</v>
      </c>
      <c r="AD275" s="38" t="s">
        <v>47</v>
      </c>
    </row>
    <row r="276" spans="1:30" s="27" customFormat="1" ht="15" customHeight="1" x14ac:dyDescent="0.25">
      <c r="A276" s="39" t="s">
        <v>39</v>
      </c>
      <c r="B276" s="39" t="s">
        <v>322</v>
      </c>
      <c r="C276" s="86">
        <v>42767</v>
      </c>
      <c r="D276" s="29">
        <f>+VLOOKUP(B276,'[2]HG-Mexico by Contract'!$B$8:$G$4512,6,FALSE)</f>
        <v>317806</v>
      </c>
      <c r="E276" s="29"/>
      <c r="F276" s="39" t="s">
        <v>41</v>
      </c>
      <c r="G276" s="39" t="s">
        <v>42</v>
      </c>
      <c r="H276" s="39" t="s">
        <v>44</v>
      </c>
      <c r="I276" s="40">
        <v>44959</v>
      </c>
      <c r="J276" s="32">
        <f t="shared" si="12"/>
        <v>44959</v>
      </c>
      <c r="K276" s="31">
        <v>0</v>
      </c>
      <c r="L276" s="31">
        <v>0</v>
      </c>
      <c r="M276" s="31">
        <v>0</v>
      </c>
      <c r="N276" s="31">
        <v>0</v>
      </c>
      <c r="O276" s="33">
        <f t="shared" si="13"/>
        <v>0</v>
      </c>
      <c r="P276" s="34" t="str">
        <f t="shared" si="14"/>
        <v>1-30</v>
      </c>
      <c r="Q276" s="35" t="str">
        <f>+VLOOKUP(B276,'[2]PORTAFOLIO JAN17'!$B$7:$T$4941,19,FALSE)</f>
        <v>MEXICO</v>
      </c>
      <c r="R276" s="31">
        <v>0</v>
      </c>
      <c r="S276" s="31">
        <v>0</v>
      </c>
      <c r="T276" s="31" t="s">
        <v>45</v>
      </c>
      <c r="U276" s="41" t="s">
        <v>46</v>
      </c>
      <c r="V276" s="42">
        <v>44959</v>
      </c>
      <c r="W276" s="43">
        <v>44959</v>
      </c>
      <c r="X276" s="38">
        <v>0</v>
      </c>
      <c r="Y276" s="38">
        <v>0</v>
      </c>
      <c r="Z276" s="38">
        <v>0</v>
      </c>
      <c r="AA276" s="38">
        <v>0</v>
      </c>
      <c r="AB276" s="38">
        <v>0</v>
      </c>
      <c r="AC276" s="38">
        <v>0</v>
      </c>
      <c r="AD276" s="38" t="s">
        <v>47</v>
      </c>
    </row>
    <row r="277" spans="1:30" s="27" customFormat="1" ht="15" customHeight="1" x14ac:dyDescent="0.25">
      <c r="A277" s="28" t="s">
        <v>39</v>
      </c>
      <c r="B277" s="28" t="s">
        <v>323</v>
      </c>
      <c r="C277" s="85">
        <v>42767</v>
      </c>
      <c r="D277" s="29">
        <f>+VLOOKUP(B277,'[2]HG-Mexico by Contract'!$B$8:$G$4512,6,FALSE)</f>
        <v>314660</v>
      </c>
      <c r="E277" s="29"/>
      <c r="F277" s="28" t="s">
        <v>41</v>
      </c>
      <c r="G277" s="28" t="s">
        <v>42</v>
      </c>
      <c r="H277" s="28" t="s">
        <v>63</v>
      </c>
      <c r="I277" s="31">
        <v>69444.88</v>
      </c>
      <c r="J277" s="32">
        <f t="shared" si="12"/>
        <v>3488.2163227844017</v>
      </c>
      <c r="K277" s="31">
        <v>0</v>
      </c>
      <c r="L277" s="31">
        <v>0</v>
      </c>
      <c r="M277" s="31">
        <v>0</v>
      </c>
      <c r="N277" s="31">
        <v>0</v>
      </c>
      <c r="O277" s="33">
        <f t="shared" si="13"/>
        <v>0</v>
      </c>
      <c r="P277" s="34" t="str">
        <f t="shared" si="14"/>
        <v>1-30</v>
      </c>
      <c r="Q277" s="35" t="str">
        <f>+VLOOKUP(B277,'[2]PORTAFOLIO JAN17'!$B$7:$T$4941,19,FALSE)</f>
        <v>MEXICO</v>
      </c>
      <c r="R277" s="31">
        <v>0</v>
      </c>
      <c r="S277" s="31">
        <v>0</v>
      </c>
      <c r="T277" s="31" t="s">
        <v>45</v>
      </c>
      <c r="U277" s="36" t="s">
        <v>64</v>
      </c>
      <c r="V277" s="37">
        <v>3488.2163224000001</v>
      </c>
      <c r="W277" s="38">
        <v>3488.2163224000001</v>
      </c>
      <c r="X277" s="38">
        <v>0</v>
      </c>
      <c r="Y277" s="38">
        <v>0</v>
      </c>
      <c r="Z277" s="38">
        <v>0</v>
      </c>
      <c r="AA277" s="38">
        <v>0</v>
      </c>
      <c r="AB277" s="38">
        <v>0</v>
      </c>
      <c r="AC277" s="38">
        <v>0</v>
      </c>
      <c r="AD277" s="38" t="s">
        <v>47</v>
      </c>
    </row>
    <row r="278" spans="1:30" s="27" customFormat="1" ht="15" customHeight="1" x14ac:dyDescent="0.25">
      <c r="A278" s="39" t="s">
        <v>39</v>
      </c>
      <c r="B278" s="39" t="s">
        <v>324</v>
      </c>
      <c r="C278" s="86">
        <v>42767</v>
      </c>
      <c r="D278" s="29">
        <f>+VLOOKUP(B278,'[2]HG-Mexico by Contract'!$B$8:$G$4512,6,FALSE)</f>
        <v>319909</v>
      </c>
      <c r="E278" s="29"/>
      <c r="F278" s="39" t="s">
        <v>41</v>
      </c>
      <c r="G278" s="39" t="s">
        <v>42</v>
      </c>
      <c r="H278" s="39" t="s">
        <v>63</v>
      </c>
      <c r="I278" s="40">
        <v>929452.28</v>
      </c>
      <c r="J278" s="32">
        <f t="shared" si="12"/>
        <v>46686.38802954484</v>
      </c>
      <c r="K278" s="31">
        <v>0</v>
      </c>
      <c r="L278" s="31">
        <v>0</v>
      </c>
      <c r="M278" s="31">
        <v>0</v>
      </c>
      <c r="N278" s="31">
        <v>0</v>
      </c>
      <c r="O278" s="33">
        <f t="shared" si="13"/>
        <v>0</v>
      </c>
      <c r="P278" s="34" t="str">
        <f t="shared" si="14"/>
        <v>1-30</v>
      </c>
      <c r="Q278" s="35" t="str">
        <f>+VLOOKUP(B278,'[2]PORTAFOLIO JAN17'!$B$7:$T$4941,19,FALSE)</f>
        <v>MEXICO</v>
      </c>
      <c r="R278" s="31">
        <v>0</v>
      </c>
      <c r="S278" s="31">
        <v>0</v>
      </c>
      <c r="T278" s="31" t="s">
        <v>45</v>
      </c>
      <c r="U278" s="41" t="s">
        <v>64</v>
      </c>
      <c r="V278" s="42">
        <v>46686.388024400003</v>
      </c>
      <c r="W278" s="43">
        <v>46686.388024400003</v>
      </c>
      <c r="X278" s="38">
        <v>0</v>
      </c>
      <c r="Y278" s="38">
        <v>0</v>
      </c>
      <c r="Z278" s="38">
        <v>0</v>
      </c>
      <c r="AA278" s="38">
        <v>0</v>
      </c>
      <c r="AB278" s="38">
        <v>0</v>
      </c>
      <c r="AC278" s="38">
        <v>0</v>
      </c>
      <c r="AD278" s="38" t="s">
        <v>47</v>
      </c>
    </row>
    <row r="279" spans="1:30" s="27" customFormat="1" ht="15" customHeight="1" x14ac:dyDescent="0.25">
      <c r="A279" s="28" t="s">
        <v>39</v>
      </c>
      <c r="B279" s="28" t="s">
        <v>325</v>
      </c>
      <c r="C279" s="85">
        <v>42767</v>
      </c>
      <c r="D279" s="29">
        <f>+VLOOKUP(B279,'[2]HG-Mexico by Contract'!$B$8:$G$4512,6,FALSE)</f>
        <v>319746</v>
      </c>
      <c r="E279" s="29"/>
      <c r="F279" s="28" t="s">
        <v>41</v>
      </c>
      <c r="G279" s="28" t="s">
        <v>42</v>
      </c>
      <c r="H279" s="28" t="s">
        <v>63</v>
      </c>
      <c r="I279" s="31">
        <v>2236904.75</v>
      </c>
      <c r="J279" s="32">
        <f t="shared" si="12"/>
        <v>112359.72560488204</v>
      </c>
      <c r="K279" s="31">
        <v>0</v>
      </c>
      <c r="L279" s="31">
        <v>2236904.75</v>
      </c>
      <c r="M279" s="31">
        <v>0</v>
      </c>
      <c r="N279" s="31">
        <v>0</v>
      </c>
      <c r="O279" s="33">
        <f t="shared" si="13"/>
        <v>2236904.75</v>
      </c>
      <c r="P279" s="34" t="str">
        <f t="shared" si="14"/>
        <v>61-90</v>
      </c>
      <c r="Q279" s="35" t="str">
        <f>+VLOOKUP(B279,'[2]PORTAFOLIO JAN17'!$B$7:$T$4941,19,FALSE)</f>
        <v>MEXICO</v>
      </c>
      <c r="R279" s="31">
        <v>0</v>
      </c>
      <c r="S279" s="31">
        <v>0</v>
      </c>
      <c r="T279" s="31">
        <v>2236904.75</v>
      </c>
      <c r="U279" s="36" t="s">
        <v>64</v>
      </c>
      <c r="V279" s="37">
        <v>112359.72559250001</v>
      </c>
      <c r="W279" s="38">
        <v>0</v>
      </c>
      <c r="X279" s="38">
        <v>0</v>
      </c>
      <c r="Y279" s="38">
        <v>112359.72559250001</v>
      </c>
      <c r="Z279" s="38">
        <v>0</v>
      </c>
      <c r="AA279" s="38">
        <v>0</v>
      </c>
      <c r="AB279" s="38">
        <v>0</v>
      </c>
      <c r="AC279" s="38">
        <v>0</v>
      </c>
      <c r="AD279" s="38">
        <v>112359.72559250001</v>
      </c>
    </row>
    <row r="280" spans="1:30" s="27" customFormat="1" ht="15" customHeight="1" x14ac:dyDescent="0.25">
      <c r="A280" s="39" t="s">
        <v>39</v>
      </c>
      <c r="B280" s="39" t="s">
        <v>326</v>
      </c>
      <c r="C280" s="86">
        <v>42767</v>
      </c>
      <c r="D280" s="29">
        <f>+VLOOKUP(B280,'[2]HG-Mexico by Contract'!$B$8:$G$4512,6,FALSE)</f>
        <v>314660</v>
      </c>
      <c r="E280" s="29"/>
      <c r="F280" s="39" t="s">
        <v>41</v>
      </c>
      <c r="G280" s="39" t="s">
        <v>42</v>
      </c>
      <c r="H280" s="39" t="s">
        <v>63</v>
      </c>
      <c r="I280" s="40">
        <v>263726.46999999997</v>
      </c>
      <c r="J280" s="32">
        <f t="shared" si="12"/>
        <v>13246.980589559815</v>
      </c>
      <c r="K280" s="31">
        <v>0</v>
      </c>
      <c r="L280" s="31">
        <v>0</v>
      </c>
      <c r="M280" s="31">
        <v>0</v>
      </c>
      <c r="N280" s="31">
        <v>0</v>
      </c>
      <c r="O280" s="33">
        <f t="shared" si="13"/>
        <v>0</v>
      </c>
      <c r="P280" s="34" t="str">
        <f t="shared" si="14"/>
        <v>1-30</v>
      </c>
      <c r="Q280" s="35" t="str">
        <f>+VLOOKUP(B280,'[2]PORTAFOLIO JAN17'!$B$7:$T$4941,19,FALSE)</f>
        <v>MEXICO</v>
      </c>
      <c r="R280" s="31">
        <v>0</v>
      </c>
      <c r="S280" s="31">
        <v>0</v>
      </c>
      <c r="T280" s="31" t="s">
        <v>45</v>
      </c>
      <c r="U280" s="41" t="s">
        <v>64</v>
      </c>
      <c r="V280" s="42">
        <v>13246.980588099999</v>
      </c>
      <c r="W280" s="43">
        <v>13246.980588099999</v>
      </c>
      <c r="X280" s="38">
        <v>0</v>
      </c>
      <c r="Y280" s="38">
        <v>0</v>
      </c>
      <c r="Z280" s="38">
        <v>0</v>
      </c>
      <c r="AA280" s="38">
        <v>0</v>
      </c>
      <c r="AB280" s="38">
        <v>0</v>
      </c>
      <c r="AC280" s="38">
        <v>0</v>
      </c>
      <c r="AD280" s="38" t="s">
        <v>47</v>
      </c>
    </row>
    <row r="281" spans="1:30" s="27" customFormat="1" ht="15" customHeight="1" x14ac:dyDescent="0.25">
      <c r="A281" s="28" t="s">
        <v>39</v>
      </c>
      <c r="B281" s="28" t="s">
        <v>327</v>
      </c>
      <c r="C281" s="85">
        <v>42767</v>
      </c>
      <c r="D281" s="29">
        <f>+VLOOKUP(B281,'[2]HG-Mexico by Contract'!$B$8:$G$4512,6,FALSE)</f>
        <v>314660</v>
      </c>
      <c r="E281" s="29"/>
      <c r="F281" s="28" t="s">
        <v>41</v>
      </c>
      <c r="G281" s="28" t="s">
        <v>42</v>
      </c>
      <c r="H281" s="28" t="s">
        <v>63</v>
      </c>
      <c r="I281" s="31">
        <v>295385.40999999997</v>
      </c>
      <c r="J281" s="32">
        <f t="shared" si="12"/>
        <v>14837.209145935058</v>
      </c>
      <c r="K281" s="31">
        <v>0</v>
      </c>
      <c r="L281" s="31">
        <v>0</v>
      </c>
      <c r="M281" s="31">
        <v>0</v>
      </c>
      <c r="N281" s="31">
        <v>0</v>
      </c>
      <c r="O281" s="33">
        <f t="shared" si="13"/>
        <v>0</v>
      </c>
      <c r="P281" s="34" t="str">
        <f t="shared" si="14"/>
        <v>1-30</v>
      </c>
      <c r="Q281" s="35" t="str">
        <f>+VLOOKUP(B281,'[2]PORTAFOLIO JAN17'!$B$7:$T$4941,19,FALSE)</f>
        <v>MEXICO</v>
      </c>
      <c r="R281" s="31">
        <v>0</v>
      </c>
      <c r="S281" s="31">
        <v>0</v>
      </c>
      <c r="T281" s="31" t="s">
        <v>45</v>
      </c>
      <c r="U281" s="36" t="s">
        <v>64</v>
      </c>
      <c r="V281" s="37">
        <v>14837.209144300001</v>
      </c>
      <c r="W281" s="38">
        <v>14837.209144300001</v>
      </c>
      <c r="X281" s="38">
        <v>0</v>
      </c>
      <c r="Y281" s="38">
        <v>0</v>
      </c>
      <c r="Z281" s="38">
        <v>0</v>
      </c>
      <c r="AA281" s="38">
        <v>0</v>
      </c>
      <c r="AB281" s="38">
        <v>0</v>
      </c>
      <c r="AC281" s="38">
        <v>0</v>
      </c>
      <c r="AD281" s="38" t="s">
        <v>47</v>
      </c>
    </row>
    <row r="282" spans="1:30" s="27" customFormat="1" ht="15" customHeight="1" x14ac:dyDescent="0.25">
      <c r="A282" s="39" t="s">
        <v>39</v>
      </c>
      <c r="B282" s="39" t="s">
        <v>328</v>
      </c>
      <c r="C282" s="86">
        <v>42767</v>
      </c>
      <c r="D282" s="29">
        <f>+VLOOKUP(B282,'[2]HG-Mexico by Contract'!$B$8:$G$4512,6,FALSE)</f>
        <v>319213</v>
      </c>
      <c r="E282" s="29"/>
      <c r="F282" s="39" t="s">
        <v>41</v>
      </c>
      <c r="G282" s="39" t="s">
        <v>42</v>
      </c>
      <c r="H282" s="39" t="s">
        <v>63</v>
      </c>
      <c r="I282" s="40">
        <v>1383245.79</v>
      </c>
      <c r="J282" s="32">
        <f t="shared" si="12"/>
        <v>69480.436039356748</v>
      </c>
      <c r="K282" s="31">
        <v>1383245.79</v>
      </c>
      <c r="L282" s="31">
        <v>0</v>
      </c>
      <c r="M282" s="31">
        <v>0</v>
      </c>
      <c r="N282" s="31">
        <v>0</v>
      </c>
      <c r="O282" s="33">
        <f t="shared" si="13"/>
        <v>1383245.79</v>
      </c>
      <c r="P282" s="34" t="str">
        <f t="shared" si="14"/>
        <v>31-60</v>
      </c>
      <c r="Q282" s="35" t="str">
        <f>+VLOOKUP(B282,'[2]PORTAFOLIO JAN17'!$B$7:$T$4941,19,FALSE)</f>
        <v>MEXICO</v>
      </c>
      <c r="R282" s="31">
        <v>0</v>
      </c>
      <c r="S282" s="31">
        <v>0</v>
      </c>
      <c r="T282" s="31" t="s">
        <v>45</v>
      </c>
      <c r="U282" s="41" t="s">
        <v>64</v>
      </c>
      <c r="V282" s="42">
        <v>69480.436031699996</v>
      </c>
      <c r="W282" s="43">
        <v>0</v>
      </c>
      <c r="X282" s="38">
        <v>69480.436031699996</v>
      </c>
      <c r="Y282" s="38">
        <v>0</v>
      </c>
      <c r="Z282" s="38">
        <v>0</v>
      </c>
      <c r="AA282" s="38">
        <v>0</v>
      </c>
      <c r="AB282" s="38">
        <v>0</v>
      </c>
      <c r="AC282" s="38">
        <v>0</v>
      </c>
      <c r="AD282" s="38" t="s">
        <v>47</v>
      </c>
    </row>
    <row r="283" spans="1:30" s="27" customFormat="1" ht="15" customHeight="1" x14ac:dyDescent="0.25">
      <c r="A283" s="28" t="s">
        <v>39</v>
      </c>
      <c r="B283" s="28" t="s">
        <v>329</v>
      </c>
      <c r="C283" s="85">
        <v>42767</v>
      </c>
      <c r="D283" s="29">
        <f>+VLOOKUP(B283,'[2]HG-Mexico by Contract'!$B$8:$G$4512,6,FALSE)</f>
        <v>317806</v>
      </c>
      <c r="E283" s="29"/>
      <c r="F283" s="28" t="s">
        <v>41</v>
      </c>
      <c r="G283" s="28" t="s">
        <v>42</v>
      </c>
      <c r="H283" s="28" t="s">
        <v>44</v>
      </c>
      <c r="I283" s="31">
        <v>30805.01</v>
      </c>
      <c r="J283" s="32">
        <f t="shared" si="12"/>
        <v>30805.01</v>
      </c>
      <c r="K283" s="31">
        <v>0</v>
      </c>
      <c r="L283" s="31">
        <v>0</v>
      </c>
      <c r="M283" s="31">
        <v>0</v>
      </c>
      <c r="N283" s="31">
        <v>0</v>
      </c>
      <c r="O283" s="33">
        <f t="shared" si="13"/>
        <v>0</v>
      </c>
      <c r="P283" s="34" t="str">
        <f t="shared" si="14"/>
        <v>1-30</v>
      </c>
      <c r="Q283" s="35" t="str">
        <f>+VLOOKUP(B283,'[2]PORTAFOLIO JAN17'!$B$7:$T$4941,19,FALSE)</f>
        <v>MEXICO</v>
      </c>
      <c r="R283" s="31">
        <v>0</v>
      </c>
      <c r="S283" s="31">
        <v>0</v>
      </c>
      <c r="T283" s="31" t="s">
        <v>45</v>
      </c>
      <c r="U283" s="36" t="s">
        <v>46</v>
      </c>
      <c r="V283" s="37">
        <v>30805.01</v>
      </c>
      <c r="W283" s="38">
        <v>30805.01</v>
      </c>
      <c r="X283" s="38">
        <v>0</v>
      </c>
      <c r="Y283" s="38">
        <v>0</v>
      </c>
      <c r="Z283" s="38">
        <v>0</v>
      </c>
      <c r="AA283" s="38">
        <v>0</v>
      </c>
      <c r="AB283" s="38">
        <v>0</v>
      </c>
      <c r="AC283" s="38">
        <v>0</v>
      </c>
      <c r="AD283" s="38" t="s">
        <v>47</v>
      </c>
    </row>
    <row r="284" spans="1:30" s="27" customFormat="1" ht="15" customHeight="1" x14ac:dyDescent="0.25">
      <c r="A284" s="39" t="s">
        <v>39</v>
      </c>
      <c r="B284" s="39" t="s">
        <v>330</v>
      </c>
      <c r="C284" s="86">
        <v>42767</v>
      </c>
      <c r="D284" s="29">
        <f>+VLOOKUP(B284,'[2]HG-Mexico by Contract'!$B$8:$G$4512,6,FALSE)</f>
        <v>320416</v>
      </c>
      <c r="E284" s="29"/>
      <c r="F284" s="39" t="s">
        <v>41</v>
      </c>
      <c r="G284" s="39" t="s">
        <v>42</v>
      </c>
      <c r="H284" s="39" t="s">
        <v>44</v>
      </c>
      <c r="I284" s="40">
        <v>75347.62</v>
      </c>
      <c r="J284" s="32">
        <f t="shared" si="12"/>
        <v>75347.62</v>
      </c>
      <c r="K284" s="31">
        <v>0</v>
      </c>
      <c r="L284" s="31">
        <v>0</v>
      </c>
      <c r="M284" s="31">
        <v>0</v>
      </c>
      <c r="N284" s="31">
        <v>0</v>
      </c>
      <c r="O284" s="33">
        <f t="shared" si="13"/>
        <v>0</v>
      </c>
      <c r="P284" s="34" t="str">
        <f t="shared" si="14"/>
        <v>1-30</v>
      </c>
      <c r="Q284" s="35" t="str">
        <f>+VLOOKUP(B284,'[2]PORTAFOLIO JAN17'!$B$7:$T$4941,19,FALSE)</f>
        <v>COSTA RICA</v>
      </c>
      <c r="R284" s="31">
        <v>0</v>
      </c>
      <c r="S284" s="31">
        <v>0</v>
      </c>
      <c r="T284" s="31" t="s">
        <v>45</v>
      </c>
      <c r="U284" s="41" t="s">
        <v>46</v>
      </c>
      <c r="V284" s="42">
        <v>75347.62</v>
      </c>
      <c r="W284" s="43">
        <v>75347.62</v>
      </c>
      <c r="X284" s="38">
        <v>0</v>
      </c>
      <c r="Y284" s="38">
        <v>0</v>
      </c>
      <c r="Z284" s="38">
        <v>0</v>
      </c>
      <c r="AA284" s="38">
        <v>0</v>
      </c>
      <c r="AB284" s="38">
        <v>0</v>
      </c>
      <c r="AC284" s="38">
        <v>0</v>
      </c>
      <c r="AD284" s="38" t="s">
        <v>47</v>
      </c>
    </row>
    <row r="285" spans="1:30" s="27" customFormat="1" ht="15" customHeight="1" x14ac:dyDescent="0.25">
      <c r="A285" s="28" t="s">
        <v>39</v>
      </c>
      <c r="B285" s="28" t="s">
        <v>331</v>
      </c>
      <c r="C285" s="85">
        <v>42767</v>
      </c>
      <c r="D285" s="29">
        <f>+VLOOKUP(B285,'[2]HG-Mexico by Contract'!$B$8:$G$4512,6,FALSE)</f>
        <v>316264</v>
      </c>
      <c r="E285" s="29"/>
      <c r="F285" s="28" t="s">
        <v>41</v>
      </c>
      <c r="G285" s="28" t="s">
        <v>42</v>
      </c>
      <c r="H285" s="28" t="s">
        <v>44</v>
      </c>
      <c r="I285" s="31">
        <v>12899.28</v>
      </c>
      <c r="J285" s="32">
        <f t="shared" si="12"/>
        <v>12899.28</v>
      </c>
      <c r="K285" s="31">
        <v>0</v>
      </c>
      <c r="L285" s="31">
        <v>0</v>
      </c>
      <c r="M285" s="31">
        <v>0</v>
      </c>
      <c r="N285" s="31">
        <v>12899.28</v>
      </c>
      <c r="O285" s="33">
        <f t="shared" si="13"/>
        <v>12899.28</v>
      </c>
      <c r="P285" s="34" t="str">
        <f t="shared" si="14"/>
        <v>120+</v>
      </c>
      <c r="Q285" s="35" t="str">
        <f>+VLOOKUP(B285,'[2]PORTAFOLIO JAN17'!$B$7:$T$4941,19,FALSE)</f>
        <v>COSTA RICA</v>
      </c>
      <c r="R285" s="31">
        <v>0</v>
      </c>
      <c r="S285" s="31">
        <v>0</v>
      </c>
      <c r="T285" s="31">
        <v>12899.28</v>
      </c>
      <c r="U285" s="36" t="s">
        <v>46</v>
      </c>
      <c r="V285" s="37">
        <v>12899.28</v>
      </c>
      <c r="W285" s="38">
        <v>0</v>
      </c>
      <c r="X285" s="38">
        <v>0</v>
      </c>
      <c r="Y285" s="38">
        <v>0</v>
      </c>
      <c r="Z285" s="38">
        <v>0</v>
      </c>
      <c r="AA285" s="38">
        <v>12899.28</v>
      </c>
      <c r="AB285" s="38">
        <v>0</v>
      </c>
      <c r="AC285" s="38">
        <v>0</v>
      </c>
      <c r="AD285" s="38">
        <v>12899.28</v>
      </c>
    </row>
    <row r="286" spans="1:30" s="27" customFormat="1" ht="15" customHeight="1" x14ac:dyDescent="0.25">
      <c r="A286" s="39" t="s">
        <v>39</v>
      </c>
      <c r="B286" s="39" t="s">
        <v>332</v>
      </c>
      <c r="C286" s="86">
        <v>42767</v>
      </c>
      <c r="D286" s="29">
        <f>+VLOOKUP(B286,'[2]HG-Mexico by Contract'!$B$8:$G$4512,6,FALSE)</f>
        <v>308390</v>
      </c>
      <c r="E286" s="29"/>
      <c r="F286" s="39" t="s">
        <v>41</v>
      </c>
      <c r="G286" s="39" t="s">
        <v>42</v>
      </c>
      <c r="H286" s="39" t="s">
        <v>44</v>
      </c>
      <c r="I286" s="40">
        <v>41862.1</v>
      </c>
      <c r="J286" s="32">
        <f t="shared" si="12"/>
        <v>41862.1</v>
      </c>
      <c r="K286" s="31">
        <v>0</v>
      </c>
      <c r="L286" s="31">
        <v>0</v>
      </c>
      <c r="M286" s="31">
        <v>0</v>
      </c>
      <c r="N286" s="31">
        <v>0</v>
      </c>
      <c r="O286" s="33">
        <f t="shared" si="13"/>
        <v>0</v>
      </c>
      <c r="P286" s="34" t="str">
        <f t="shared" si="14"/>
        <v>1-30</v>
      </c>
      <c r="Q286" s="35" t="str">
        <f>+VLOOKUP(B286,'[2]PORTAFOLIO JAN17'!$B$7:$T$4941,19,FALSE)</f>
        <v>GUATEMALA</v>
      </c>
      <c r="R286" s="31">
        <v>0</v>
      </c>
      <c r="S286" s="31">
        <v>0</v>
      </c>
      <c r="T286" s="31" t="s">
        <v>45</v>
      </c>
      <c r="U286" s="41" t="s">
        <v>46</v>
      </c>
      <c r="V286" s="42">
        <v>41862.1</v>
      </c>
      <c r="W286" s="43">
        <v>41862.1</v>
      </c>
      <c r="X286" s="38">
        <v>0</v>
      </c>
      <c r="Y286" s="38">
        <v>0</v>
      </c>
      <c r="Z286" s="38">
        <v>0</v>
      </c>
      <c r="AA286" s="38">
        <v>0</v>
      </c>
      <c r="AB286" s="38">
        <v>0</v>
      </c>
      <c r="AC286" s="38">
        <v>0</v>
      </c>
      <c r="AD286" s="38" t="s">
        <v>47</v>
      </c>
    </row>
    <row r="287" spans="1:30" s="27" customFormat="1" ht="15" customHeight="1" x14ac:dyDescent="0.25">
      <c r="A287" s="28" t="s">
        <v>39</v>
      </c>
      <c r="B287" s="28" t="s">
        <v>333</v>
      </c>
      <c r="C287" s="85">
        <v>42767</v>
      </c>
      <c r="D287" s="29">
        <f>+VLOOKUP(B287,'[2]HG-Mexico by Contract'!$B$8:$G$4512,6,FALSE)</f>
        <v>308390</v>
      </c>
      <c r="E287" s="29"/>
      <c r="F287" s="28" t="s">
        <v>41</v>
      </c>
      <c r="G287" s="28" t="s">
        <v>42</v>
      </c>
      <c r="H287" s="28" t="s">
        <v>44</v>
      </c>
      <c r="I287" s="31">
        <v>48420.02</v>
      </c>
      <c r="J287" s="32">
        <f t="shared" si="12"/>
        <v>48420.02</v>
      </c>
      <c r="K287" s="31">
        <v>0</v>
      </c>
      <c r="L287" s="31">
        <v>0</v>
      </c>
      <c r="M287" s="31">
        <v>0</v>
      </c>
      <c r="N287" s="31">
        <v>0</v>
      </c>
      <c r="O287" s="33">
        <f t="shared" si="13"/>
        <v>0</v>
      </c>
      <c r="P287" s="34" t="str">
        <f t="shared" si="14"/>
        <v>1-30</v>
      </c>
      <c r="Q287" s="35" t="str">
        <f>+VLOOKUP(B287,'[2]PORTAFOLIO JAN17'!$B$7:$T$4941,19,FALSE)</f>
        <v>GUATEMALA</v>
      </c>
      <c r="R287" s="31">
        <v>0</v>
      </c>
      <c r="S287" s="31">
        <v>0</v>
      </c>
      <c r="T287" s="31" t="s">
        <v>45</v>
      </c>
      <c r="U287" s="36" t="s">
        <v>46</v>
      </c>
      <c r="V287" s="37">
        <v>48420.02</v>
      </c>
      <c r="W287" s="38">
        <v>48420.02</v>
      </c>
      <c r="X287" s="38">
        <v>0</v>
      </c>
      <c r="Y287" s="38">
        <v>0</v>
      </c>
      <c r="Z287" s="38">
        <v>0</v>
      </c>
      <c r="AA287" s="38">
        <v>0</v>
      </c>
      <c r="AB287" s="38">
        <v>0</v>
      </c>
      <c r="AC287" s="38">
        <v>0</v>
      </c>
      <c r="AD287" s="38" t="s">
        <v>47</v>
      </c>
    </row>
    <row r="288" spans="1:30" s="27" customFormat="1" ht="15" customHeight="1" x14ac:dyDescent="0.25">
      <c r="A288" s="39" t="s">
        <v>39</v>
      </c>
      <c r="B288" s="39" t="s">
        <v>334</v>
      </c>
      <c r="C288" s="86">
        <v>42767</v>
      </c>
      <c r="D288" s="29">
        <f>+VLOOKUP(B288,'[2]HG-Mexico by Contract'!$B$8:$G$4512,6,FALSE)</f>
        <v>308390</v>
      </c>
      <c r="E288" s="29"/>
      <c r="F288" s="39" t="s">
        <v>41</v>
      </c>
      <c r="G288" s="39" t="s">
        <v>42</v>
      </c>
      <c r="H288" s="39" t="s">
        <v>44</v>
      </c>
      <c r="I288" s="40">
        <v>81261.34</v>
      </c>
      <c r="J288" s="32">
        <f t="shared" si="12"/>
        <v>81261.34</v>
      </c>
      <c r="K288" s="31">
        <v>0</v>
      </c>
      <c r="L288" s="31">
        <v>0</v>
      </c>
      <c r="M288" s="31">
        <v>0</v>
      </c>
      <c r="N288" s="31">
        <v>0</v>
      </c>
      <c r="O288" s="33">
        <f t="shared" si="13"/>
        <v>0</v>
      </c>
      <c r="P288" s="34" t="str">
        <f t="shared" si="14"/>
        <v>1-30</v>
      </c>
      <c r="Q288" s="35" t="str">
        <f>+VLOOKUP(B288,'[2]PORTAFOLIO JAN17'!$B$7:$T$4941,19,FALSE)</f>
        <v>GUATEMALA</v>
      </c>
      <c r="R288" s="31">
        <v>0</v>
      </c>
      <c r="S288" s="31">
        <v>0</v>
      </c>
      <c r="T288" s="31" t="s">
        <v>45</v>
      </c>
      <c r="U288" s="41" t="s">
        <v>46</v>
      </c>
      <c r="V288" s="42">
        <v>81261.34</v>
      </c>
      <c r="W288" s="43">
        <v>81261.34</v>
      </c>
      <c r="X288" s="38">
        <v>0</v>
      </c>
      <c r="Y288" s="38">
        <v>0</v>
      </c>
      <c r="Z288" s="38">
        <v>0</v>
      </c>
      <c r="AA288" s="38">
        <v>0</v>
      </c>
      <c r="AB288" s="38">
        <v>0</v>
      </c>
      <c r="AC288" s="38">
        <v>0</v>
      </c>
      <c r="AD288" s="38" t="s">
        <v>47</v>
      </c>
    </row>
    <row r="289" spans="1:30" s="27" customFormat="1" ht="15" customHeight="1" x14ac:dyDescent="0.25">
      <c r="A289" s="28" t="s">
        <v>39</v>
      </c>
      <c r="B289" s="28" t="s">
        <v>335</v>
      </c>
      <c r="C289" s="85">
        <v>42767</v>
      </c>
      <c r="D289" s="29">
        <f>+VLOOKUP(B289,'[2]HG-Mexico by Contract'!$B$8:$G$4512,6,FALSE)</f>
        <v>308390</v>
      </c>
      <c r="E289" s="29"/>
      <c r="F289" s="28" t="s">
        <v>41</v>
      </c>
      <c r="G289" s="28" t="s">
        <v>42</v>
      </c>
      <c r="H289" s="28" t="s">
        <v>44</v>
      </c>
      <c r="I289" s="31">
        <v>48428.69</v>
      </c>
      <c r="J289" s="32">
        <f t="shared" si="12"/>
        <v>48428.69</v>
      </c>
      <c r="K289" s="31">
        <v>0</v>
      </c>
      <c r="L289" s="31">
        <v>0</v>
      </c>
      <c r="M289" s="31">
        <v>0</v>
      </c>
      <c r="N289" s="31">
        <v>0</v>
      </c>
      <c r="O289" s="33">
        <f t="shared" si="13"/>
        <v>0</v>
      </c>
      <c r="P289" s="34" t="str">
        <f t="shared" si="14"/>
        <v>1-30</v>
      </c>
      <c r="Q289" s="35" t="str">
        <f>+VLOOKUP(B289,'[2]PORTAFOLIO JAN17'!$B$7:$T$4941,19,FALSE)</f>
        <v>GUATEMALA</v>
      </c>
      <c r="R289" s="31">
        <v>0</v>
      </c>
      <c r="S289" s="31">
        <v>0</v>
      </c>
      <c r="T289" s="31" t="s">
        <v>45</v>
      </c>
      <c r="U289" s="36" t="s">
        <v>46</v>
      </c>
      <c r="V289" s="37">
        <v>48428.69</v>
      </c>
      <c r="W289" s="38">
        <v>48428.69</v>
      </c>
      <c r="X289" s="38">
        <v>0</v>
      </c>
      <c r="Y289" s="38">
        <v>0</v>
      </c>
      <c r="Z289" s="38">
        <v>0</v>
      </c>
      <c r="AA289" s="38">
        <v>0</v>
      </c>
      <c r="AB289" s="38">
        <v>0</v>
      </c>
      <c r="AC289" s="38">
        <v>0</v>
      </c>
      <c r="AD289" s="38" t="s">
        <v>47</v>
      </c>
    </row>
    <row r="290" spans="1:30" s="27" customFormat="1" ht="15" customHeight="1" x14ac:dyDescent="0.25">
      <c r="A290" s="39" t="s">
        <v>39</v>
      </c>
      <c r="B290" s="39" t="s">
        <v>336</v>
      </c>
      <c r="C290" s="86">
        <v>42767</v>
      </c>
      <c r="D290" s="29">
        <f>+VLOOKUP(B290,'[2]HG-Mexico by Contract'!$B$8:$G$4512,6,FALSE)</f>
        <v>308390</v>
      </c>
      <c r="E290" s="29"/>
      <c r="F290" s="39" t="s">
        <v>41</v>
      </c>
      <c r="G290" s="39" t="s">
        <v>42</v>
      </c>
      <c r="H290" s="39" t="s">
        <v>44</v>
      </c>
      <c r="I290" s="40">
        <v>48428.69</v>
      </c>
      <c r="J290" s="32">
        <f t="shared" si="12"/>
        <v>48428.69</v>
      </c>
      <c r="K290" s="31">
        <v>0</v>
      </c>
      <c r="L290" s="31">
        <v>0</v>
      </c>
      <c r="M290" s="31">
        <v>0</v>
      </c>
      <c r="N290" s="31">
        <v>0</v>
      </c>
      <c r="O290" s="33">
        <f t="shared" si="13"/>
        <v>0</v>
      </c>
      <c r="P290" s="34" t="str">
        <f t="shared" si="14"/>
        <v>1-30</v>
      </c>
      <c r="Q290" s="35" t="str">
        <f>+VLOOKUP(B290,'[2]PORTAFOLIO JAN17'!$B$7:$T$4941,19,FALSE)</f>
        <v>GUATEMALA</v>
      </c>
      <c r="R290" s="31">
        <v>0</v>
      </c>
      <c r="S290" s="31">
        <v>0</v>
      </c>
      <c r="T290" s="31" t="s">
        <v>45</v>
      </c>
      <c r="U290" s="41" t="s">
        <v>46</v>
      </c>
      <c r="V290" s="42">
        <v>48428.69</v>
      </c>
      <c r="W290" s="43">
        <v>48428.69</v>
      </c>
      <c r="X290" s="38">
        <v>0</v>
      </c>
      <c r="Y290" s="38">
        <v>0</v>
      </c>
      <c r="Z290" s="38">
        <v>0</v>
      </c>
      <c r="AA290" s="38">
        <v>0</v>
      </c>
      <c r="AB290" s="38">
        <v>0</v>
      </c>
      <c r="AC290" s="38">
        <v>0</v>
      </c>
      <c r="AD290" s="38" t="s">
        <v>47</v>
      </c>
    </row>
    <row r="291" spans="1:30" s="27" customFormat="1" ht="15" customHeight="1" x14ac:dyDescent="0.25">
      <c r="A291" s="28" t="s">
        <v>39</v>
      </c>
      <c r="B291" s="28" t="s">
        <v>337</v>
      </c>
      <c r="C291" s="85">
        <v>42767</v>
      </c>
      <c r="D291" s="29">
        <f>+VLOOKUP(B291,'[2]HG-Mexico by Contract'!$B$8:$G$4512,6,FALSE)</f>
        <v>308390</v>
      </c>
      <c r="E291" s="29"/>
      <c r="F291" s="28" t="s">
        <v>41</v>
      </c>
      <c r="G291" s="28" t="s">
        <v>42</v>
      </c>
      <c r="H291" s="28" t="s">
        <v>44</v>
      </c>
      <c r="I291" s="31">
        <v>85365.42</v>
      </c>
      <c r="J291" s="32">
        <f t="shared" si="12"/>
        <v>85365.42</v>
      </c>
      <c r="K291" s="31">
        <v>0</v>
      </c>
      <c r="L291" s="31">
        <v>0</v>
      </c>
      <c r="M291" s="31">
        <v>0</v>
      </c>
      <c r="N291" s="31">
        <v>0</v>
      </c>
      <c r="O291" s="33">
        <f t="shared" si="13"/>
        <v>0</v>
      </c>
      <c r="P291" s="34" t="str">
        <f t="shared" si="14"/>
        <v>1-30</v>
      </c>
      <c r="Q291" s="35" t="str">
        <f>+VLOOKUP(B291,'[2]PORTAFOLIO JAN17'!$B$7:$T$4941,19,FALSE)</f>
        <v>GUATEMALA</v>
      </c>
      <c r="R291" s="31">
        <v>0</v>
      </c>
      <c r="S291" s="31">
        <v>0</v>
      </c>
      <c r="T291" s="31" t="s">
        <v>45</v>
      </c>
      <c r="U291" s="36" t="s">
        <v>46</v>
      </c>
      <c r="V291" s="37">
        <v>85365.42</v>
      </c>
      <c r="W291" s="38">
        <v>85365.42</v>
      </c>
      <c r="X291" s="38">
        <v>0</v>
      </c>
      <c r="Y291" s="38">
        <v>0</v>
      </c>
      <c r="Z291" s="38">
        <v>0</v>
      </c>
      <c r="AA291" s="38">
        <v>0</v>
      </c>
      <c r="AB291" s="38">
        <v>0</v>
      </c>
      <c r="AC291" s="38">
        <v>0</v>
      </c>
      <c r="AD291" s="38" t="s">
        <v>47</v>
      </c>
    </row>
    <row r="292" spans="1:30" s="27" customFormat="1" ht="15" customHeight="1" x14ac:dyDescent="0.25">
      <c r="A292" s="39" t="s">
        <v>39</v>
      </c>
      <c r="B292" s="39" t="s">
        <v>338</v>
      </c>
      <c r="C292" s="86">
        <v>42767</v>
      </c>
      <c r="D292" s="29">
        <f>+VLOOKUP(B292,'[2]HG-Mexico by Contract'!$B$8:$G$4512,6,FALSE)</f>
        <v>328586</v>
      </c>
      <c r="E292" s="29"/>
      <c r="F292" s="39" t="s">
        <v>41</v>
      </c>
      <c r="G292" s="39" t="s">
        <v>42</v>
      </c>
      <c r="H292" s="39" t="s">
        <v>63</v>
      </c>
      <c r="I292" s="40">
        <v>606542.28</v>
      </c>
      <c r="J292" s="32">
        <f t="shared" si="12"/>
        <v>30466.618727757421</v>
      </c>
      <c r="K292" s="31">
        <v>0</v>
      </c>
      <c r="L292" s="31">
        <v>0</v>
      </c>
      <c r="M292" s="31">
        <v>0</v>
      </c>
      <c r="N292" s="31">
        <v>606542.28</v>
      </c>
      <c r="O292" s="33">
        <f t="shared" si="13"/>
        <v>606542.28</v>
      </c>
      <c r="P292" s="34" t="str">
        <f t="shared" si="14"/>
        <v>120+</v>
      </c>
      <c r="Q292" s="35" t="str">
        <f>+VLOOKUP(B292,'[2]PORTAFOLIO JAN17'!$B$7:$T$4941,19,FALSE)</f>
        <v>MEXICO</v>
      </c>
      <c r="R292" s="31">
        <v>0</v>
      </c>
      <c r="S292" s="31">
        <v>0</v>
      </c>
      <c r="T292" s="31">
        <v>606542.28</v>
      </c>
      <c r="U292" s="41" t="s">
        <v>64</v>
      </c>
      <c r="V292" s="42">
        <v>30466.618724399999</v>
      </c>
      <c r="W292" s="43">
        <v>0</v>
      </c>
      <c r="X292" s="38">
        <v>0</v>
      </c>
      <c r="Y292" s="38">
        <v>0</v>
      </c>
      <c r="Z292" s="38">
        <v>0</v>
      </c>
      <c r="AA292" s="38">
        <v>30466.618724399999</v>
      </c>
      <c r="AB292" s="38">
        <v>0</v>
      </c>
      <c r="AC292" s="38">
        <v>0</v>
      </c>
      <c r="AD292" s="38">
        <v>30466.618724399999</v>
      </c>
    </row>
    <row r="293" spans="1:30" s="27" customFormat="1" ht="15" customHeight="1" x14ac:dyDescent="0.25">
      <c r="A293" s="28" t="s">
        <v>39</v>
      </c>
      <c r="B293" s="28" t="s">
        <v>339</v>
      </c>
      <c r="C293" s="85">
        <v>42767</v>
      </c>
      <c r="D293" s="29">
        <f>+VLOOKUP(B293,'[2]HG-Mexico by Contract'!$B$8:$G$4512,6,FALSE)</f>
        <v>314798</v>
      </c>
      <c r="E293" s="29"/>
      <c r="F293" s="28" t="s">
        <v>62</v>
      </c>
      <c r="G293" s="28" t="s">
        <v>42</v>
      </c>
      <c r="H293" s="28" t="s">
        <v>44</v>
      </c>
      <c r="I293" s="31">
        <v>4290.33</v>
      </c>
      <c r="J293" s="32">
        <f t="shared" si="12"/>
        <v>4290.33</v>
      </c>
      <c r="K293" s="31">
        <v>0</v>
      </c>
      <c r="L293" s="31">
        <v>0</v>
      </c>
      <c r="M293" s="31">
        <v>0</v>
      </c>
      <c r="N293" s="31">
        <v>0</v>
      </c>
      <c r="O293" s="33">
        <f t="shared" si="13"/>
        <v>0</v>
      </c>
      <c r="P293" s="34" t="str">
        <f t="shared" si="14"/>
        <v>1-30</v>
      </c>
      <c r="Q293" s="35" t="str">
        <f>+VLOOKUP(B293,'[2]PORTAFOLIO JAN17'!$B$7:$T$4941,19,FALSE)</f>
        <v>COSTA RICA</v>
      </c>
      <c r="R293" s="31">
        <v>0</v>
      </c>
      <c r="S293" s="31">
        <v>0</v>
      </c>
      <c r="T293" s="31" t="s">
        <v>45</v>
      </c>
      <c r="U293" s="36" t="s">
        <v>46</v>
      </c>
      <c r="V293" s="37">
        <v>4290.33</v>
      </c>
      <c r="W293" s="38">
        <v>4290.33</v>
      </c>
      <c r="X293" s="38">
        <v>0</v>
      </c>
      <c r="Y293" s="38">
        <v>0</v>
      </c>
      <c r="Z293" s="38">
        <v>0</v>
      </c>
      <c r="AA293" s="38">
        <v>0</v>
      </c>
      <c r="AB293" s="38">
        <v>0</v>
      </c>
      <c r="AC293" s="38">
        <v>0</v>
      </c>
      <c r="AD293" s="38" t="s">
        <v>47</v>
      </c>
    </row>
    <row r="294" spans="1:30" s="27" customFormat="1" ht="15" customHeight="1" x14ac:dyDescent="0.25">
      <c r="A294" s="39" t="s">
        <v>39</v>
      </c>
      <c r="B294" s="39" t="s">
        <v>340</v>
      </c>
      <c r="C294" s="86">
        <v>42767</v>
      </c>
      <c r="D294" s="29">
        <f>+VLOOKUP(B294,'[2]HG-Mexico by Contract'!$B$8:$G$4512,6,FALSE)</f>
        <v>328786</v>
      </c>
      <c r="E294" s="29"/>
      <c r="F294" s="39" t="s">
        <v>41</v>
      </c>
      <c r="G294" s="39" t="s">
        <v>42</v>
      </c>
      <c r="H294" s="39" t="s">
        <v>44</v>
      </c>
      <c r="I294" s="40">
        <v>13051.64</v>
      </c>
      <c r="J294" s="32">
        <f t="shared" si="12"/>
        <v>13051.64</v>
      </c>
      <c r="K294" s="31">
        <v>0</v>
      </c>
      <c r="L294" s="31">
        <v>0</v>
      </c>
      <c r="M294" s="31">
        <v>0</v>
      </c>
      <c r="N294" s="31">
        <v>0</v>
      </c>
      <c r="O294" s="33">
        <f t="shared" si="13"/>
        <v>0</v>
      </c>
      <c r="P294" s="34" t="str">
        <f t="shared" si="14"/>
        <v>1-30</v>
      </c>
      <c r="Q294" s="35" t="str">
        <f>+VLOOKUP(B294,'[2]PORTAFOLIO JAN17'!$B$7:$T$4941,19,FALSE)</f>
        <v>REPUBLICA DOMINICANA</v>
      </c>
      <c r="R294" s="31">
        <v>0</v>
      </c>
      <c r="S294" s="31">
        <v>0</v>
      </c>
      <c r="T294" s="31" t="s">
        <v>45</v>
      </c>
      <c r="U294" s="41" t="s">
        <v>46</v>
      </c>
      <c r="V294" s="42">
        <v>13051.64</v>
      </c>
      <c r="W294" s="43">
        <v>13051.64</v>
      </c>
      <c r="X294" s="38">
        <v>0</v>
      </c>
      <c r="Y294" s="38">
        <v>0</v>
      </c>
      <c r="Z294" s="38">
        <v>0</v>
      </c>
      <c r="AA294" s="38">
        <v>0</v>
      </c>
      <c r="AB294" s="38">
        <v>0</v>
      </c>
      <c r="AC294" s="38">
        <v>0</v>
      </c>
      <c r="AD294" s="38" t="s">
        <v>47</v>
      </c>
    </row>
    <row r="295" spans="1:30" s="27" customFormat="1" ht="15" customHeight="1" x14ac:dyDescent="0.25">
      <c r="A295" s="28" t="s">
        <v>39</v>
      </c>
      <c r="B295" s="28" t="s">
        <v>341</v>
      </c>
      <c r="C295" s="85">
        <v>42767</v>
      </c>
      <c r="D295" s="29">
        <f>+VLOOKUP(B295,'[2]HG-Mexico by Contract'!$B$8:$G$4512,6,FALSE)</f>
        <v>313548</v>
      </c>
      <c r="E295" s="29"/>
      <c r="F295" s="28" t="s">
        <v>218</v>
      </c>
      <c r="G295" s="28" t="s">
        <v>42</v>
      </c>
      <c r="H295" s="28" t="s">
        <v>44</v>
      </c>
      <c r="I295" s="31">
        <v>15096.3</v>
      </c>
      <c r="J295" s="32">
        <f t="shared" si="12"/>
        <v>15096.3</v>
      </c>
      <c r="K295" s="31">
        <v>0</v>
      </c>
      <c r="L295" s="31">
        <v>0</v>
      </c>
      <c r="M295" s="31">
        <v>0</v>
      </c>
      <c r="N295" s="31">
        <v>0</v>
      </c>
      <c r="O295" s="33">
        <f t="shared" si="13"/>
        <v>0</v>
      </c>
      <c r="P295" s="34" t="str">
        <f t="shared" si="14"/>
        <v>1-30</v>
      </c>
      <c r="Q295" s="35" t="str">
        <f>+VLOOKUP(B295,'[2]PORTAFOLIO JAN17'!$B$7:$T$4941,19,FALSE)</f>
        <v>NICARAGUA</v>
      </c>
      <c r="R295" s="31">
        <v>0</v>
      </c>
      <c r="S295" s="31">
        <v>0</v>
      </c>
      <c r="T295" s="31" t="s">
        <v>45</v>
      </c>
      <c r="U295" s="36" t="s">
        <v>46</v>
      </c>
      <c r="V295" s="37">
        <v>15096.3</v>
      </c>
      <c r="W295" s="38">
        <v>15096.3</v>
      </c>
      <c r="X295" s="38">
        <v>0</v>
      </c>
      <c r="Y295" s="38">
        <v>0</v>
      </c>
      <c r="Z295" s="38">
        <v>0</v>
      </c>
      <c r="AA295" s="38">
        <v>0</v>
      </c>
      <c r="AB295" s="38">
        <v>0</v>
      </c>
      <c r="AC295" s="38">
        <v>0</v>
      </c>
      <c r="AD295" s="38" t="s">
        <v>47</v>
      </c>
    </row>
    <row r="296" spans="1:30" s="27" customFormat="1" ht="15" customHeight="1" x14ac:dyDescent="0.25">
      <c r="A296" s="39" t="s">
        <v>39</v>
      </c>
      <c r="B296" s="39" t="s">
        <v>342</v>
      </c>
      <c r="C296" s="86">
        <v>42767</v>
      </c>
      <c r="D296" s="29">
        <f>+VLOOKUP(B296,'[2]HG-Mexico by Contract'!$B$8:$G$4512,6,FALSE)</f>
        <v>313548</v>
      </c>
      <c r="E296" s="29"/>
      <c r="F296" s="39" t="s">
        <v>62</v>
      </c>
      <c r="G296" s="39" t="s">
        <v>42</v>
      </c>
      <c r="H296" s="39" t="s">
        <v>44</v>
      </c>
      <c r="I296" s="40">
        <v>4471.33</v>
      </c>
      <c r="J296" s="32">
        <f t="shared" si="12"/>
        <v>4471.33</v>
      </c>
      <c r="K296" s="31">
        <v>0</v>
      </c>
      <c r="L296" s="31">
        <v>0</v>
      </c>
      <c r="M296" s="31">
        <v>0</v>
      </c>
      <c r="N296" s="31">
        <v>0</v>
      </c>
      <c r="O296" s="33">
        <f t="shared" si="13"/>
        <v>0</v>
      </c>
      <c r="P296" s="34" t="str">
        <f t="shared" si="14"/>
        <v>1-30</v>
      </c>
      <c r="Q296" s="35" t="str">
        <f>+VLOOKUP(B296,'[2]PORTAFOLIO JAN17'!$B$7:$T$4941,19,FALSE)</f>
        <v>NICARAGUA</v>
      </c>
      <c r="R296" s="31">
        <v>0</v>
      </c>
      <c r="S296" s="31">
        <v>0</v>
      </c>
      <c r="T296" s="31" t="s">
        <v>45</v>
      </c>
      <c r="U296" s="41" t="s">
        <v>46</v>
      </c>
      <c r="V296" s="42">
        <v>4471.33</v>
      </c>
      <c r="W296" s="43">
        <v>4471.33</v>
      </c>
      <c r="X296" s="38">
        <v>0</v>
      </c>
      <c r="Y296" s="38">
        <v>0</v>
      </c>
      <c r="Z296" s="38">
        <v>0</v>
      </c>
      <c r="AA296" s="38">
        <v>0</v>
      </c>
      <c r="AB296" s="38">
        <v>0</v>
      </c>
      <c r="AC296" s="38">
        <v>0</v>
      </c>
      <c r="AD296" s="38" t="s">
        <v>47</v>
      </c>
    </row>
    <row r="297" spans="1:30" s="27" customFormat="1" ht="15" customHeight="1" x14ac:dyDescent="0.25">
      <c r="A297" s="28" t="s">
        <v>39</v>
      </c>
      <c r="B297" s="28" t="s">
        <v>343</v>
      </c>
      <c r="C297" s="85">
        <v>42767</v>
      </c>
      <c r="D297" s="29">
        <f>+VLOOKUP(B297,'[2]HG-Mexico by Contract'!$B$8:$G$4512,6,FALSE)</f>
        <v>313548</v>
      </c>
      <c r="E297" s="29"/>
      <c r="F297" s="28" t="s">
        <v>62</v>
      </c>
      <c r="G297" s="28" t="s">
        <v>42</v>
      </c>
      <c r="H297" s="28" t="s">
        <v>44</v>
      </c>
      <c r="I297" s="31">
        <v>4471.38</v>
      </c>
      <c r="J297" s="32">
        <f t="shared" si="12"/>
        <v>4471.38</v>
      </c>
      <c r="K297" s="31">
        <v>0</v>
      </c>
      <c r="L297" s="31">
        <v>0</v>
      </c>
      <c r="M297" s="31">
        <v>0</v>
      </c>
      <c r="N297" s="31">
        <v>0</v>
      </c>
      <c r="O297" s="33">
        <f t="shared" si="13"/>
        <v>0</v>
      </c>
      <c r="P297" s="34" t="str">
        <f t="shared" si="14"/>
        <v>1-30</v>
      </c>
      <c r="Q297" s="35" t="str">
        <f>+VLOOKUP(B297,'[2]PORTAFOLIO JAN17'!$B$7:$T$4941,19,FALSE)</f>
        <v>NICARAGUA</v>
      </c>
      <c r="R297" s="31">
        <v>0</v>
      </c>
      <c r="S297" s="31">
        <v>0</v>
      </c>
      <c r="T297" s="31" t="s">
        <v>45</v>
      </c>
      <c r="U297" s="36" t="s">
        <v>46</v>
      </c>
      <c r="V297" s="37">
        <v>4471.38</v>
      </c>
      <c r="W297" s="38">
        <v>4471.38</v>
      </c>
      <c r="X297" s="38">
        <v>0</v>
      </c>
      <c r="Y297" s="38">
        <v>0</v>
      </c>
      <c r="Z297" s="38">
        <v>0</v>
      </c>
      <c r="AA297" s="38">
        <v>0</v>
      </c>
      <c r="AB297" s="38">
        <v>0</v>
      </c>
      <c r="AC297" s="38">
        <v>0</v>
      </c>
      <c r="AD297" s="38" t="s">
        <v>47</v>
      </c>
    </row>
    <row r="298" spans="1:30" s="27" customFormat="1" ht="15" customHeight="1" x14ac:dyDescent="0.25">
      <c r="A298" s="39" t="s">
        <v>39</v>
      </c>
      <c r="B298" s="39" t="s">
        <v>344</v>
      </c>
      <c r="C298" s="86">
        <v>42767</v>
      </c>
      <c r="D298" s="29">
        <f>+VLOOKUP(B298,'[2]HG-Mexico by Contract'!$B$8:$G$4512,6,FALSE)</f>
        <v>312089</v>
      </c>
      <c r="E298" s="29"/>
      <c r="F298" s="39" t="s">
        <v>41</v>
      </c>
      <c r="G298" s="39" t="s">
        <v>42</v>
      </c>
      <c r="H298" s="39" t="s">
        <v>44</v>
      </c>
      <c r="I298" s="40">
        <v>191196.69</v>
      </c>
      <c r="J298" s="32">
        <f t="shared" si="12"/>
        <v>191196.69</v>
      </c>
      <c r="K298" s="31">
        <v>0</v>
      </c>
      <c r="L298" s="31">
        <v>0</v>
      </c>
      <c r="M298" s="31">
        <v>0</v>
      </c>
      <c r="N298" s="31">
        <v>0</v>
      </c>
      <c r="O298" s="33">
        <f t="shared" si="13"/>
        <v>0</v>
      </c>
      <c r="P298" s="34" t="str">
        <f t="shared" si="14"/>
        <v>1-30</v>
      </c>
      <c r="Q298" s="35" t="str">
        <f>+VLOOKUP(B298,'[2]PORTAFOLIO JAN17'!$B$7:$T$4941,19,FALSE)</f>
        <v>REPUBLICA DOMINICANA</v>
      </c>
      <c r="R298" s="31">
        <v>0</v>
      </c>
      <c r="S298" s="31">
        <v>0</v>
      </c>
      <c r="T298" s="31" t="s">
        <v>45</v>
      </c>
      <c r="U298" s="41" t="s">
        <v>46</v>
      </c>
      <c r="V298" s="42">
        <v>191196.69</v>
      </c>
      <c r="W298" s="43">
        <v>191196.69</v>
      </c>
      <c r="X298" s="38">
        <v>0</v>
      </c>
      <c r="Y298" s="38">
        <v>0</v>
      </c>
      <c r="Z298" s="38">
        <v>0</v>
      </c>
      <c r="AA298" s="38">
        <v>0</v>
      </c>
      <c r="AB298" s="38">
        <v>0</v>
      </c>
      <c r="AC298" s="38">
        <v>0</v>
      </c>
      <c r="AD298" s="38" t="s">
        <v>47</v>
      </c>
    </row>
    <row r="299" spans="1:30" s="27" customFormat="1" ht="15" customHeight="1" x14ac:dyDescent="0.25">
      <c r="A299" s="28" t="s">
        <v>39</v>
      </c>
      <c r="B299" s="28" t="s">
        <v>345</v>
      </c>
      <c r="C299" s="85">
        <v>42767</v>
      </c>
      <c r="D299" s="29">
        <f>+VLOOKUP(B299,'[2]HG-Mexico by Contract'!$B$8:$G$4512,6,FALSE)</f>
        <v>312089</v>
      </c>
      <c r="E299" s="29"/>
      <c r="F299" s="28" t="s">
        <v>41</v>
      </c>
      <c r="G299" s="28" t="s">
        <v>42</v>
      </c>
      <c r="H299" s="28" t="s">
        <v>44</v>
      </c>
      <c r="I299" s="31">
        <v>587761.19999999995</v>
      </c>
      <c r="J299" s="32">
        <f t="shared" si="12"/>
        <v>587761.19999999995</v>
      </c>
      <c r="K299" s="31">
        <v>0</v>
      </c>
      <c r="L299" s="31">
        <v>0</v>
      </c>
      <c r="M299" s="31">
        <v>0</v>
      </c>
      <c r="N299" s="31">
        <v>0</v>
      </c>
      <c r="O299" s="33">
        <f t="shared" si="13"/>
        <v>0</v>
      </c>
      <c r="P299" s="34" t="str">
        <f t="shared" si="14"/>
        <v>1-30</v>
      </c>
      <c r="Q299" s="35" t="str">
        <f>+VLOOKUP(B299,'[2]PORTAFOLIO JAN17'!$B$7:$T$4941,19,FALSE)</f>
        <v>REPUBLICA DOMINICANA</v>
      </c>
      <c r="R299" s="31">
        <v>0</v>
      </c>
      <c r="S299" s="31">
        <v>0</v>
      </c>
      <c r="T299" s="31" t="s">
        <v>45</v>
      </c>
      <c r="U299" s="36" t="s">
        <v>46</v>
      </c>
      <c r="V299" s="37">
        <v>587761.19999999995</v>
      </c>
      <c r="W299" s="38">
        <v>587761.19999999995</v>
      </c>
      <c r="X299" s="38">
        <v>0</v>
      </c>
      <c r="Y299" s="38">
        <v>0</v>
      </c>
      <c r="Z299" s="38">
        <v>0</v>
      </c>
      <c r="AA299" s="38">
        <v>0</v>
      </c>
      <c r="AB299" s="38">
        <v>0</v>
      </c>
      <c r="AC299" s="38">
        <v>0</v>
      </c>
      <c r="AD299" s="38" t="s">
        <v>47</v>
      </c>
    </row>
    <row r="300" spans="1:30" s="27" customFormat="1" ht="15" customHeight="1" x14ac:dyDescent="0.25">
      <c r="A300" s="39" t="s">
        <v>39</v>
      </c>
      <c r="B300" s="39" t="s">
        <v>346</v>
      </c>
      <c r="C300" s="86">
        <v>42767</v>
      </c>
      <c r="D300" s="29">
        <f>+VLOOKUP(B300,'[2]HG-Mexico by Contract'!$B$8:$G$4512,6,FALSE)</f>
        <v>313548</v>
      </c>
      <c r="E300" s="29"/>
      <c r="F300" s="39" t="s">
        <v>218</v>
      </c>
      <c r="G300" s="39" t="s">
        <v>42</v>
      </c>
      <c r="H300" s="39" t="s">
        <v>44</v>
      </c>
      <c r="I300" s="40">
        <v>15578.07</v>
      </c>
      <c r="J300" s="32">
        <f t="shared" si="12"/>
        <v>15578.07</v>
      </c>
      <c r="K300" s="31">
        <v>0</v>
      </c>
      <c r="L300" s="31">
        <v>0</v>
      </c>
      <c r="M300" s="31">
        <v>0</v>
      </c>
      <c r="N300" s="31">
        <v>0</v>
      </c>
      <c r="O300" s="33">
        <f t="shared" si="13"/>
        <v>0</v>
      </c>
      <c r="P300" s="34" t="str">
        <f t="shared" si="14"/>
        <v>1-30</v>
      </c>
      <c r="Q300" s="35" t="str">
        <f>+VLOOKUP(B300,'[2]PORTAFOLIO JAN17'!$B$7:$T$4941,19,FALSE)</f>
        <v>NICARAGUA</v>
      </c>
      <c r="R300" s="31">
        <v>0</v>
      </c>
      <c r="S300" s="31">
        <v>0</v>
      </c>
      <c r="T300" s="31" t="s">
        <v>45</v>
      </c>
      <c r="U300" s="41" t="s">
        <v>46</v>
      </c>
      <c r="V300" s="42">
        <v>15578.07</v>
      </c>
      <c r="W300" s="43">
        <v>15578.07</v>
      </c>
      <c r="X300" s="38">
        <v>0</v>
      </c>
      <c r="Y300" s="38">
        <v>0</v>
      </c>
      <c r="Z300" s="38">
        <v>0</v>
      </c>
      <c r="AA300" s="38">
        <v>0</v>
      </c>
      <c r="AB300" s="38">
        <v>0</v>
      </c>
      <c r="AC300" s="38">
        <v>0</v>
      </c>
      <c r="AD300" s="38" t="s">
        <v>47</v>
      </c>
    </row>
    <row r="301" spans="1:30" s="27" customFormat="1" ht="15" customHeight="1" x14ac:dyDescent="0.25">
      <c r="A301" s="28" t="s">
        <v>39</v>
      </c>
      <c r="B301" s="28" t="s">
        <v>347</v>
      </c>
      <c r="C301" s="85">
        <v>42767</v>
      </c>
      <c r="D301" s="29">
        <f>+VLOOKUP(B301,'[2]HG-Mexico by Contract'!$B$8:$G$4512,6,FALSE)</f>
        <v>317033</v>
      </c>
      <c r="E301" s="29"/>
      <c r="F301" s="28" t="s">
        <v>62</v>
      </c>
      <c r="G301" s="28" t="s">
        <v>42</v>
      </c>
      <c r="H301" s="28" t="s">
        <v>44</v>
      </c>
      <c r="I301" s="31">
        <v>420460.48</v>
      </c>
      <c r="J301" s="32">
        <f t="shared" si="12"/>
        <v>420460.48</v>
      </c>
      <c r="K301" s="31">
        <v>0</v>
      </c>
      <c r="L301" s="31">
        <v>0</v>
      </c>
      <c r="M301" s="31">
        <v>0</v>
      </c>
      <c r="N301" s="31">
        <v>0</v>
      </c>
      <c r="O301" s="33">
        <f t="shared" si="13"/>
        <v>0</v>
      </c>
      <c r="P301" s="34" t="str">
        <f t="shared" si="14"/>
        <v>1-30</v>
      </c>
      <c r="Q301" s="35" t="str">
        <f>+VLOOKUP(B301,'[2]PORTAFOLIO JAN17'!$B$7:$T$4941,19,FALSE)</f>
        <v>HAITI</v>
      </c>
      <c r="R301" s="31">
        <v>0</v>
      </c>
      <c r="S301" s="31">
        <v>0</v>
      </c>
      <c r="T301" s="31" t="s">
        <v>45</v>
      </c>
      <c r="U301" s="36" t="s">
        <v>46</v>
      </c>
      <c r="V301" s="37">
        <v>420460.48</v>
      </c>
      <c r="W301" s="38">
        <v>420460.48</v>
      </c>
      <c r="X301" s="38">
        <v>0</v>
      </c>
      <c r="Y301" s="38">
        <v>0</v>
      </c>
      <c r="Z301" s="38">
        <v>0</v>
      </c>
      <c r="AA301" s="38">
        <v>0</v>
      </c>
      <c r="AB301" s="38">
        <v>0</v>
      </c>
      <c r="AC301" s="38">
        <v>0</v>
      </c>
      <c r="AD301" s="38" t="s">
        <v>47</v>
      </c>
    </row>
    <row r="302" spans="1:30" s="27" customFormat="1" ht="15" customHeight="1" x14ac:dyDescent="0.25">
      <c r="A302" s="39" t="s">
        <v>39</v>
      </c>
      <c r="B302" s="39" t="s">
        <v>348</v>
      </c>
      <c r="C302" s="86">
        <v>42767</v>
      </c>
      <c r="D302" s="29">
        <f>+VLOOKUP(B302,'[2]HG-Mexico by Contract'!$B$8:$G$4512,6,FALSE)</f>
        <v>314798</v>
      </c>
      <c r="E302" s="29"/>
      <c r="F302" s="39" t="s">
        <v>218</v>
      </c>
      <c r="G302" s="39" t="s">
        <v>42</v>
      </c>
      <c r="H302" s="39" t="s">
        <v>44</v>
      </c>
      <c r="I302" s="40">
        <v>2063.92</v>
      </c>
      <c r="J302" s="32">
        <f t="shared" si="12"/>
        <v>2063.92</v>
      </c>
      <c r="K302" s="31">
        <v>0</v>
      </c>
      <c r="L302" s="31">
        <v>0</v>
      </c>
      <c r="M302" s="31">
        <v>0</v>
      </c>
      <c r="N302" s="31">
        <v>0</v>
      </c>
      <c r="O302" s="33">
        <f t="shared" si="13"/>
        <v>0</v>
      </c>
      <c r="P302" s="34" t="str">
        <f t="shared" si="14"/>
        <v>1-30</v>
      </c>
      <c r="Q302" s="35" t="str">
        <f>+VLOOKUP(B302,'[2]PORTAFOLIO JAN17'!$B$7:$T$4941,19,FALSE)</f>
        <v>COSTA RICA</v>
      </c>
      <c r="R302" s="31">
        <v>0</v>
      </c>
      <c r="S302" s="31">
        <v>0</v>
      </c>
      <c r="T302" s="31" t="s">
        <v>45</v>
      </c>
      <c r="U302" s="41" t="s">
        <v>46</v>
      </c>
      <c r="V302" s="42">
        <v>2063.92</v>
      </c>
      <c r="W302" s="43">
        <v>2063.92</v>
      </c>
      <c r="X302" s="38">
        <v>0</v>
      </c>
      <c r="Y302" s="38">
        <v>0</v>
      </c>
      <c r="Z302" s="38">
        <v>0</v>
      </c>
      <c r="AA302" s="38">
        <v>0</v>
      </c>
      <c r="AB302" s="38">
        <v>0</v>
      </c>
      <c r="AC302" s="38">
        <v>0</v>
      </c>
      <c r="AD302" s="38" t="s">
        <v>47</v>
      </c>
    </row>
    <row r="303" spans="1:30" s="27" customFormat="1" ht="15" customHeight="1" x14ac:dyDescent="0.25">
      <c r="A303" s="28" t="s">
        <v>39</v>
      </c>
      <c r="B303" s="28" t="s">
        <v>349</v>
      </c>
      <c r="C303" s="85">
        <v>42767</v>
      </c>
      <c r="D303" s="29">
        <f>+VLOOKUP(B303,'[2]HG-Mexico by Contract'!$B$8:$G$4512,6,FALSE)</f>
        <v>320398</v>
      </c>
      <c r="E303" s="29"/>
      <c r="F303" s="28" t="s">
        <v>62</v>
      </c>
      <c r="G303" s="28" t="s">
        <v>42</v>
      </c>
      <c r="H303" s="28" t="s">
        <v>63</v>
      </c>
      <c r="I303" s="31">
        <v>1198958.04</v>
      </c>
      <c r="J303" s="32">
        <f t="shared" si="12"/>
        <v>60223.662355836648</v>
      </c>
      <c r="K303" s="31">
        <v>0</v>
      </c>
      <c r="L303" s="31">
        <v>0</v>
      </c>
      <c r="M303" s="31">
        <v>0</v>
      </c>
      <c r="N303" s="31">
        <v>0</v>
      </c>
      <c r="O303" s="33">
        <f t="shared" si="13"/>
        <v>0</v>
      </c>
      <c r="P303" s="34" t="str">
        <f t="shared" si="14"/>
        <v>1-30</v>
      </c>
      <c r="Q303" s="35" t="str">
        <f>+VLOOKUP(B303,'[2]PORTAFOLIO JAN17'!$B$7:$T$4941,19,FALSE)</f>
        <v>MEXICO</v>
      </c>
      <c r="R303" s="31">
        <v>0</v>
      </c>
      <c r="S303" s="31">
        <v>0</v>
      </c>
      <c r="T303" s="31" t="s">
        <v>45</v>
      </c>
      <c r="U303" s="36" t="s">
        <v>64</v>
      </c>
      <c r="V303" s="37">
        <v>60223.6623492</v>
      </c>
      <c r="W303" s="38">
        <v>60223.6623492</v>
      </c>
      <c r="X303" s="38">
        <v>0</v>
      </c>
      <c r="Y303" s="38">
        <v>0</v>
      </c>
      <c r="Z303" s="38">
        <v>0</v>
      </c>
      <c r="AA303" s="38">
        <v>0</v>
      </c>
      <c r="AB303" s="38">
        <v>0</v>
      </c>
      <c r="AC303" s="38">
        <v>0</v>
      </c>
      <c r="AD303" s="38" t="s">
        <v>47</v>
      </c>
    </row>
    <row r="304" spans="1:30" s="27" customFormat="1" ht="15" customHeight="1" x14ac:dyDescent="0.25">
      <c r="A304" s="39" t="s">
        <v>39</v>
      </c>
      <c r="B304" s="39" t="s">
        <v>350</v>
      </c>
      <c r="C304" s="86">
        <v>42767</v>
      </c>
      <c r="D304" s="29">
        <f>+VLOOKUP(B304,'[2]HG-Mexico by Contract'!$B$8:$G$4512,6,FALSE)</f>
        <v>314020</v>
      </c>
      <c r="E304" s="29"/>
      <c r="F304" s="39" t="s">
        <v>41</v>
      </c>
      <c r="G304" s="39" t="s">
        <v>42</v>
      </c>
      <c r="H304" s="39" t="s">
        <v>44</v>
      </c>
      <c r="I304" s="40">
        <v>4141.92</v>
      </c>
      <c r="J304" s="32">
        <f t="shared" si="12"/>
        <v>4141.92</v>
      </c>
      <c r="K304" s="31">
        <v>0</v>
      </c>
      <c r="L304" s="31">
        <v>0</v>
      </c>
      <c r="M304" s="31">
        <v>0</v>
      </c>
      <c r="N304" s="31">
        <v>0</v>
      </c>
      <c r="O304" s="33">
        <f t="shared" si="13"/>
        <v>0</v>
      </c>
      <c r="P304" s="34" t="str">
        <f t="shared" si="14"/>
        <v>1-30</v>
      </c>
      <c r="Q304" s="35" t="str">
        <f>+VLOOKUP(B304,'[2]PORTAFOLIO JAN17'!$B$7:$T$4941,19,FALSE)</f>
        <v>COSTA RICA</v>
      </c>
      <c r="R304" s="31">
        <v>0</v>
      </c>
      <c r="S304" s="31">
        <v>0</v>
      </c>
      <c r="T304" s="31" t="s">
        <v>45</v>
      </c>
      <c r="U304" s="41" t="s">
        <v>46</v>
      </c>
      <c r="V304" s="42">
        <v>4141.92</v>
      </c>
      <c r="W304" s="43">
        <v>4141.92</v>
      </c>
      <c r="X304" s="38">
        <v>0</v>
      </c>
      <c r="Y304" s="38">
        <v>0</v>
      </c>
      <c r="Z304" s="38">
        <v>0</v>
      </c>
      <c r="AA304" s="38">
        <v>0</v>
      </c>
      <c r="AB304" s="38">
        <v>0</v>
      </c>
      <c r="AC304" s="38">
        <v>0</v>
      </c>
      <c r="AD304" s="38" t="s">
        <v>47</v>
      </c>
    </row>
    <row r="305" spans="1:30" s="27" customFormat="1" ht="15" customHeight="1" x14ac:dyDescent="0.25">
      <c r="A305" s="28" t="s">
        <v>39</v>
      </c>
      <c r="B305" s="28" t="s">
        <v>351</v>
      </c>
      <c r="C305" s="85">
        <v>42767</v>
      </c>
      <c r="D305" s="29">
        <f>+VLOOKUP(B305,'[2]HG-Mexico by Contract'!$B$8:$G$4512,6,FALSE)</f>
        <v>326589</v>
      </c>
      <c r="E305" s="29"/>
      <c r="F305" s="28" t="s">
        <v>41</v>
      </c>
      <c r="G305" s="28" t="s">
        <v>42</v>
      </c>
      <c r="H305" s="28" t="s">
        <v>63</v>
      </c>
      <c r="I305" s="31">
        <v>221610.73</v>
      </c>
      <c r="J305" s="32">
        <f t="shared" si="12"/>
        <v>11131.506969126693</v>
      </c>
      <c r="K305" s="31">
        <v>0</v>
      </c>
      <c r="L305" s="31">
        <v>0</v>
      </c>
      <c r="M305" s="31">
        <v>0</v>
      </c>
      <c r="N305" s="31">
        <v>0</v>
      </c>
      <c r="O305" s="33">
        <f t="shared" si="13"/>
        <v>0</v>
      </c>
      <c r="P305" s="34" t="str">
        <f t="shared" si="14"/>
        <v>1-30</v>
      </c>
      <c r="Q305" s="35" t="str">
        <f>+VLOOKUP(B305,'[2]PORTAFOLIO JAN17'!$B$7:$T$4941,19,FALSE)</f>
        <v>MEXICO</v>
      </c>
      <c r="R305" s="31">
        <v>0</v>
      </c>
      <c r="S305" s="31">
        <v>0</v>
      </c>
      <c r="T305" s="31" t="s">
        <v>45</v>
      </c>
      <c r="U305" s="36" t="s">
        <v>64</v>
      </c>
      <c r="V305" s="37">
        <v>11131.506967900001</v>
      </c>
      <c r="W305" s="38">
        <v>11131.506967900001</v>
      </c>
      <c r="X305" s="38">
        <v>0</v>
      </c>
      <c r="Y305" s="38">
        <v>0</v>
      </c>
      <c r="Z305" s="38">
        <v>0</v>
      </c>
      <c r="AA305" s="38">
        <v>0</v>
      </c>
      <c r="AB305" s="38">
        <v>0</v>
      </c>
      <c r="AC305" s="38">
        <v>0</v>
      </c>
      <c r="AD305" s="38" t="s">
        <v>47</v>
      </c>
    </row>
    <row r="306" spans="1:30" s="27" customFormat="1" ht="15" customHeight="1" x14ac:dyDescent="0.25">
      <c r="A306" s="39" t="s">
        <v>39</v>
      </c>
      <c r="B306" s="39" t="s">
        <v>352</v>
      </c>
      <c r="C306" s="86">
        <v>42767</v>
      </c>
      <c r="D306" s="29">
        <f>+VLOOKUP(B306,'[2]HG-Mexico by Contract'!$B$8:$G$4512,6,FALSE)</f>
        <v>320240</v>
      </c>
      <c r="E306" s="29"/>
      <c r="F306" s="39" t="s">
        <v>41</v>
      </c>
      <c r="G306" s="39" t="s">
        <v>42</v>
      </c>
      <c r="H306" s="39" t="s">
        <v>63</v>
      </c>
      <c r="I306" s="40">
        <v>999241.46</v>
      </c>
      <c r="J306" s="32">
        <f t="shared" si="12"/>
        <v>50191.898541331146</v>
      </c>
      <c r="K306" s="31">
        <v>0</v>
      </c>
      <c r="L306" s="31">
        <v>0</v>
      </c>
      <c r="M306" s="31">
        <v>0</v>
      </c>
      <c r="N306" s="31">
        <v>0</v>
      </c>
      <c r="O306" s="33">
        <f t="shared" si="13"/>
        <v>0</v>
      </c>
      <c r="P306" s="34" t="str">
        <f t="shared" si="14"/>
        <v>1-30</v>
      </c>
      <c r="Q306" s="35" t="str">
        <f>+VLOOKUP(B306,'[2]PORTAFOLIO JAN17'!$B$7:$T$4941,19,FALSE)</f>
        <v>MEXICO</v>
      </c>
      <c r="R306" s="31">
        <v>0</v>
      </c>
      <c r="S306" s="31">
        <v>0</v>
      </c>
      <c r="T306" s="31" t="s">
        <v>45</v>
      </c>
      <c r="U306" s="41" t="s">
        <v>64</v>
      </c>
      <c r="V306" s="42">
        <v>50191.898535799999</v>
      </c>
      <c r="W306" s="43">
        <v>50191.898535799999</v>
      </c>
      <c r="X306" s="38">
        <v>0</v>
      </c>
      <c r="Y306" s="38">
        <v>0</v>
      </c>
      <c r="Z306" s="38">
        <v>0</v>
      </c>
      <c r="AA306" s="38">
        <v>0</v>
      </c>
      <c r="AB306" s="38">
        <v>0</v>
      </c>
      <c r="AC306" s="38">
        <v>0</v>
      </c>
      <c r="AD306" s="38" t="s">
        <v>47</v>
      </c>
    </row>
    <row r="307" spans="1:30" s="27" customFormat="1" ht="15" customHeight="1" x14ac:dyDescent="0.25">
      <c r="A307" s="28" t="s">
        <v>39</v>
      </c>
      <c r="B307" s="28" t="s">
        <v>353</v>
      </c>
      <c r="C307" s="85">
        <v>42767</v>
      </c>
      <c r="D307" s="29">
        <f>+VLOOKUP(B307,'[2]HG-Mexico by Contract'!$B$8:$G$4512,6,FALSE)</f>
        <v>329545</v>
      </c>
      <c r="E307" s="29"/>
      <c r="F307" s="28" t="s">
        <v>41</v>
      </c>
      <c r="G307" s="28" t="s">
        <v>42</v>
      </c>
      <c r="H307" s="28" t="s">
        <v>44</v>
      </c>
      <c r="I307" s="31">
        <v>2707.92</v>
      </c>
      <c r="J307" s="32">
        <f t="shared" si="12"/>
        <v>2707.92</v>
      </c>
      <c r="K307" s="31">
        <v>0</v>
      </c>
      <c r="L307" s="31">
        <v>0</v>
      </c>
      <c r="M307" s="31">
        <v>0</v>
      </c>
      <c r="N307" s="31">
        <v>0</v>
      </c>
      <c r="O307" s="33">
        <f t="shared" si="13"/>
        <v>0</v>
      </c>
      <c r="P307" s="34" t="str">
        <f t="shared" si="14"/>
        <v>1-30</v>
      </c>
      <c r="Q307" s="35" t="str">
        <f>+VLOOKUP(B307,'[2]PORTAFOLIO JAN17'!$B$7:$T$4941,19,FALSE)</f>
        <v>COSTA RICA</v>
      </c>
      <c r="R307" s="31">
        <v>0</v>
      </c>
      <c r="S307" s="31">
        <v>0</v>
      </c>
      <c r="T307" s="31" t="s">
        <v>45</v>
      </c>
      <c r="U307" s="36" t="s">
        <v>46</v>
      </c>
      <c r="V307" s="37">
        <v>2707.92</v>
      </c>
      <c r="W307" s="38">
        <v>2707.92</v>
      </c>
      <c r="X307" s="38">
        <v>0</v>
      </c>
      <c r="Y307" s="38">
        <v>0</v>
      </c>
      <c r="Z307" s="38">
        <v>0</v>
      </c>
      <c r="AA307" s="38">
        <v>0</v>
      </c>
      <c r="AB307" s="38">
        <v>0</v>
      </c>
      <c r="AC307" s="38">
        <v>0</v>
      </c>
      <c r="AD307" s="38" t="s">
        <v>47</v>
      </c>
    </row>
    <row r="308" spans="1:30" s="27" customFormat="1" ht="15" customHeight="1" x14ac:dyDescent="0.25">
      <c r="A308" s="39" t="s">
        <v>39</v>
      </c>
      <c r="B308" s="39" t="s">
        <v>354</v>
      </c>
      <c r="C308" s="86">
        <v>42767</v>
      </c>
      <c r="D308" s="29">
        <f>+VLOOKUP(B308,'[2]HG-Mexico by Contract'!$B$8:$G$4512,6,FALSE)</f>
        <v>316080</v>
      </c>
      <c r="E308" s="29"/>
      <c r="F308" s="39" t="s">
        <v>41</v>
      </c>
      <c r="G308" s="39" t="s">
        <v>42</v>
      </c>
      <c r="H308" s="39" t="s">
        <v>63</v>
      </c>
      <c r="I308" s="40">
        <v>536193.69999999995</v>
      </c>
      <c r="J308" s="32">
        <f t="shared" si="12"/>
        <v>26933.009553968015</v>
      </c>
      <c r="K308" s="31">
        <v>0</v>
      </c>
      <c r="L308" s="31">
        <v>0</v>
      </c>
      <c r="M308" s="31">
        <v>0</v>
      </c>
      <c r="N308" s="31">
        <v>0</v>
      </c>
      <c r="O308" s="33">
        <f t="shared" si="13"/>
        <v>0</v>
      </c>
      <c r="P308" s="34" t="str">
        <f t="shared" si="14"/>
        <v>1-30</v>
      </c>
      <c r="Q308" s="35" t="str">
        <f>+VLOOKUP(B308,'[2]PORTAFOLIO JAN17'!$B$7:$T$4941,19,FALSE)</f>
        <v>MEXICO</v>
      </c>
      <c r="R308" s="31">
        <v>0</v>
      </c>
      <c r="S308" s="31">
        <v>0</v>
      </c>
      <c r="T308" s="31" t="s">
        <v>45</v>
      </c>
      <c r="U308" s="41" t="s">
        <v>64</v>
      </c>
      <c r="V308" s="42">
        <v>26933.009550999999</v>
      </c>
      <c r="W308" s="43">
        <v>26933.009550999999</v>
      </c>
      <c r="X308" s="38">
        <v>0</v>
      </c>
      <c r="Y308" s="38">
        <v>0</v>
      </c>
      <c r="Z308" s="38">
        <v>0</v>
      </c>
      <c r="AA308" s="38">
        <v>0</v>
      </c>
      <c r="AB308" s="38">
        <v>0</v>
      </c>
      <c r="AC308" s="38">
        <v>0</v>
      </c>
      <c r="AD308" s="38" t="s">
        <v>47</v>
      </c>
    </row>
    <row r="309" spans="1:30" s="27" customFormat="1" ht="15" customHeight="1" x14ac:dyDescent="0.25">
      <c r="A309" s="28" t="s">
        <v>39</v>
      </c>
      <c r="B309" s="28" t="s">
        <v>355</v>
      </c>
      <c r="C309" s="85">
        <v>42767</v>
      </c>
      <c r="D309" s="29">
        <f>+VLOOKUP(B309,'[2]HG-Mexico by Contract'!$B$8:$G$4512,6,FALSE)</f>
        <v>320398</v>
      </c>
      <c r="E309" s="29"/>
      <c r="F309" s="28" t="s">
        <v>62</v>
      </c>
      <c r="G309" s="28" t="s">
        <v>42</v>
      </c>
      <c r="H309" s="28" t="s">
        <v>63</v>
      </c>
      <c r="I309" s="31">
        <v>194303.82</v>
      </c>
      <c r="J309" s="32">
        <f t="shared" si="12"/>
        <v>9759.8808796755384</v>
      </c>
      <c r="K309" s="31">
        <v>0</v>
      </c>
      <c r="L309" s="31">
        <v>0</v>
      </c>
      <c r="M309" s="31">
        <v>0</v>
      </c>
      <c r="N309" s="31">
        <v>0</v>
      </c>
      <c r="O309" s="33">
        <f t="shared" si="13"/>
        <v>0</v>
      </c>
      <c r="P309" s="34" t="str">
        <f t="shared" si="14"/>
        <v>1-30</v>
      </c>
      <c r="Q309" s="35" t="str">
        <f>+VLOOKUP(B309,'[2]PORTAFOLIO JAN17'!$B$7:$T$4941,19,FALSE)</f>
        <v>MEXICO</v>
      </c>
      <c r="R309" s="31">
        <v>0</v>
      </c>
      <c r="S309" s="31">
        <v>0</v>
      </c>
      <c r="T309" s="31" t="s">
        <v>45</v>
      </c>
      <c r="U309" s="36" t="s">
        <v>64</v>
      </c>
      <c r="V309" s="37">
        <v>9759.8808786000009</v>
      </c>
      <c r="W309" s="38">
        <v>9759.8808786000009</v>
      </c>
      <c r="X309" s="38">
        <v>0</v>
      </c>
      <c r="Y309" s="38">
        <v>0</v>
      </c>
      <c r="Z309" s="38">
        <v>0</v>
      </c>
      <c r="AA309" s="38">
        <v>0</v>
      </c>
      <c r="AB309" s="38">
        <v>0</v>
      </c>
      <c r="AC309" s="38">
        <v>0</v>
      </c>
      <c r="AD309" s="38" t="s">
        <v>47</v>
      </c>
    </row>
    <row r="310" spans="1:30" s="27" customFormat="1" ht="15" customHeight="1" x14ac:dyDescent="0.25">
      <c r="A310" s="39" t="s">
        <v>39</v>
      </c>
      <c r="B310" s="39" t="s">
        <v>356</v>
      </c>
      <c r="C310" s="86">
        <v>42767</v>
      </c>
      <c r="D310" s="29">
        <f>+VLOOKUP(B310,'[2]HG-Mexico by Contract'!$B$8:$G$4512,6,FALSE)</f>
        <v>329598</v>
      </c>
      <c r="E310" s="29"/>
      <c r="F310" s="39" t="s">
        <v>41</v>
      </c>
      <c r="G310" s="39" t="s">
        <v>42</v>
      </c>
      <c r="H310" s="39" t="s">
        <v>44</v>
      </c>
      <c r="I310" s="40">
        <v>1840.77</v>
      </c>
      <c r="J310" s="32">
        <f t="shared" si="12"/>
        <v>1840.77</v>
      </c>
      <c r="K310" s="31">
        <v>0</v>
      </c>
      <c r="L310" s="31">
        <v>0</v>
      </c>
      <c r="M310" s="31">
        <v>0</v>
      </c>
      <c r="N310" s="31">
        <v>0</v>
      </c>
      <c r="O310" s="33">
        <f t="shared" si="13"/>
        <v>0</v>
      </c>
      <c r="P310" s="34" t="str">
        <f t="shared" si="14"/>
        <v>1-30</v>
      </c>
      <c r="Q310" s="35" t="str">
        <f>+VLOOKUP(B310,'[2]PORTAFOLIO JAN17'!$B$7:$T$4941,19,FALSE)</f>
        <v>COSTA RICA</v>
      </c>
      <c r="R310" s="31">
        <v>0</v>
      </c>
      <c r="S310" s="31">
        <v>0</v>
      </c>
      <c r="T310" s="31" t="s">
        <v>45</v>
      </c>
      <c r="U310" s="41" t="s">
        <v>46</v>
      </c>
      <c r="V310" s="42">
        <v>1840.77</v>
      </c>
      <c r="W310" s="43">
        <v>1840.77</v>
      </c>
      <c r="X310" s="38">
        <v>0</v>
      </c>
      <c r="Y310" s="38">
        <v>0</v>
      </c>
      <c r="Z310" s="38">
        <v>0</v>
      </c>
      <c r="AA310" s="38">
        <v>0</v>
      </c>
      <c r="AB310" s="38">
        <v>0</v>
      </c>
      <c r="AC310" s="38">
        <v>0</v>
      </c>
      <c r="AD310" s="38" t="s">
        <v>47</v>
      </c>
    </row>
    <row r="311" spans="1:30" s="27" customFormat="1" ht="15" customHeight="1" x14ac:dyDescent="0.25">
      <c r="A311" s="28" t="s">
        <v>39</v>
      </c>
      <c r="B311" s="28" t="s">
        <v>357</v>
      </c>
      <c r="C311" s="85">
        <v>42767</v>
      </c>
      <c r="D311" s="29">
        <f>+VLOOKUP(B311,'[2]HG-Mexico by Contract'!$B$8:$G$4512,6,FALSE)</f>
        <v>329545</v>
      </c>
      <c r="E311" s="29"/>
      <c r="F311" s="28" t="s">
        <v>41</v>
      </c>
      <c r="G311" s="28" t="s">
        <v>42</v>
      </c>
      <c r="H311" s="28" t="s">
        <v>44</v>
      </c>
      <c r="I311" s="31">
        <v>2707.92</v>
      </c>
      <c r="J311" s="32">
        <f t="shared" si="12"/>
        <v>2707.92</v>
      </c>
      <c r="K311" s="31">
        <v>0</v>
      </c>
      <c r="L311" s="31">
        <v>0</v>
      </c>
      <c r="M311" s="31">
        <v>0</v>
      </c>
      <c r="N311" s="31">
        <v>0</v>
      </c>
      <c r="O311" s="33">
        <f t="shared" si="13"/>
        <v>0</v>
      </c>
      <c r="P311" s="34" t="str">
        <f t="shared" si="14"/>
        <v>1-30</v>
      </c>
      <c r="Q311" s="35" t="str">
        <f>+VLOOKUP(B311,'[2]PORTAFOLIO JAN17'!$B$7:$T$4941,19,FALSE)</f>
        <v>COSTA RICA</v>
      </c>
      <c r="R311" s="31">
        <v>0</v>
      </c>
      <c r="S311" s="31">
        <v>0</v>
      </c>
      <c r="T311" s="31" t="s">
        <v>45</v>
      </c>
      <c r="U311" s="36" t="s">
        <v>46</v>
      </c>
      <c r="V311" s="37">
        <v>2707.92</v>
      </c>
      <c r="W311" s="38">
        <v>2707.92</v>
      </c>
      <c r="X311" s="38">
        <v>0</v>
      </c>
      <c r="Y311" s="38">
        <v>0</v>
      </c>
      <c r="Z311" s="38">
        <v>0</v>
      </c>
      <c r="AA311" s="38">
        <v>0</v>
      </c>
      <c r="AB311" s="38">
        <v>0</v>
      </c>
      <c r="AC311" s="38">
        <v>0</v>
      </c>
      <c r="AD311" s="38" t="s">
        <v>47</v>
      </c>
    </row>
    <row r="312" spans="1:30" s="27" customFormat="1" ht="15" customHeight="1" x14ac:dyDescent="0.25">
      <c r="A312" s="39" t="s">
        <v>39</v>
      </c>
      <c r="B312" s="39" t="s">
        <v>358</v>
      </c>
      <c r="C312" s="86">
        <v>42767</v>
      </c>
      <c r="D312" s="29">
        <f>+VLOOKUP(B312,'[2]HG-Mexico by Contract'!$B$8:$G$4512,6,FALSE)</f>
        <v>317427</v>
      </c>
      <c r="E312" s="29"/>
      <c r="F312" s="39" t="s">
        <v>41</v>
      </c>
      <c r="G312" s="39" t="s">
        <v>42</v>
      </c>
      <c r="H312" s="39" t="s">
        <v>44</v>
      </c>
      <c r="I312" s="40">
        <v>213418.36</v>
      </c>
      <c r="J312" s="32">
        <f t="shared" si="12"/>
        <v>213418.36</v>
      </c>
      <c r="K312" s="31">
        <v>0</v>
      </c>
      <c r="L312" s="31">
        <v>0</v>
      </c>
      <c r="M312" s="31">
        <v>0</v>
      </c>
      <c r="N312" s="31">
        <v>0</v>
      </c>
      <c r="O312" s="33">
        <f t="shared" si="13"/>
        <v>0</v>
      </c>
      <c r="P312" s="34" t="str">
        <f t="shared" si="14"/>
        <v>1-30</v>
      </c>
      <c r="Q312" s="35" t="str">
        <f>+VLOOKUP(B312,'[2]PORTAFOLIO JAN17'!$B$7:$T$4941,19,FALSE)</f>
        <v>MEXICO</v>
      </c>
      <c r="R312" s="31">
        <v>0</v>
      </c>
      <c r="S312" s="31">
        <v>0</v>
      </c>
      <c r="T312" s="31" t="s">
        <v>45</v>
      </c>
      <c r="U312" s="41" t="s">
        <v>46</v>
      </c>
      <c r="V312" s="42">
        <v>213418.36</v>
      </c>
      <c r="W312" s="43">
        <v>213418.36</v>
      </c>
      <c r="X312" s="38">
        <v>0</v>
      </c>
      <c r="Y312" s="38">
        <v>0</v>
      </c>
      <c r="Z312" s="38">
        <v>0</v>
      </c>
      <c r="AA312" s="38">
        <v>0</v>
      </c>
      <c r="AB312" s="38">
        <v>0</v>
      </c>
      <c r="AC312" s="38">
        <v>0</v>
      </c>
      <c r="AD312" s="38" t="s">
        <v>47</v>
      </c>
    </row>
    <row r="313" spans="1:30" s="27" customFormat="1" ht="15" customHeight="1" x14ac:dyDescent="0.25">
      <c r="A313" s="28" t="s">
        <v>39</v>
      </c>
      <c r="B313" s="28" t="s">
        <v>359</v>
      </c>
      <c r="C313" s="85">
        <v>42767</v>
      </c>
      <c r="D313" s="29">
        <f>+VLOOKUP(B313,'[2]HG-Mexico by Contract'!$B$8:$G$4512,6,FALSE)</f>
        <v>314798</v>
      </c>
      <c r="E313" s="29"/>
      <c r="F313" s="28" t="s">
        <v>62</v>
      </c>
      <c r="G313" s="28" t="s">
        <v>42</v>
      </c>
      <c r="H313" s="28" t="s">
        <v>44</v>
      </c>
      <c r="I313" s="31">
        <v>14584.56</v>
      </c>
      <c r="J313" s="32">
        <f t="shared" si="12"/>
        <v>14584.56</v>
      </c>
      <c r="K313" s="31">
        <v>0</v>
      </c>
      <c r="L313" s="31">
        <v>0</v>
      </c>
      <c r="M313" s="31">
        <v>0</v>
      </c>
      <c r="N313" s="31">
        <v>0</v>
      </c>
      <c r="O313" s="33">
        <f t="shared" si="13"/>
        <v>0</v>
      </c>
      <c r="P313" s="34" t="str">
        <f t="shared" si="14"/>
        <v>1-30</v>
      </c>
      <c r="Q313" s="35" t="str">
        <f>+VLOOKUP(B313,'[2]PORTAFOLIO JAN17'!$B$7:$T$4941,19,FALSE)</f>
        <v>COSTA RICA</v>
      </c>
      <c r="R313" s="31">
        <v>0</v>
      </c>
      <c r="S313" s="31">
        <v>0</v>
      </c>
      <c r="T313" s="31" t="s">
        <v>45</v>
      </c>
      <c r="U313" s="36" t="s">
        <v>46</v>
      </c>
      <c r="V313" s="37">
        <v>14584.56</v>
      </c>
      <c r="W313" s="38">
        <v>14584.56</v>
      </c>
      <c r="X313" s="38">
        <v>0</v>
      </c>
      <c r="Y313" s="38">
        <v>0</v>
      </c>
      <c r="Z313" s="38">
        <v>0</v>
      </c>
      <c r="AA313" s="38">
        <v>0</v>
      </c>
      <c r="AB313" s="38">
        <v>0</v>
      </c>
      <c r="AC313" s="38">
        <v>0</v>
      </c>
      <c r="AD313" s="38" t="s">
        <v>47</v>
      </c>
    </row>
    <row r="314" spans="1:30" s="27" customFormat="1" ht="15" customHeight="1" x14ac:dyDescent="0.25">
      <c r="A314" s="39" t="s">
        <v>39</v>
      </c>
      <c r="B314" s="39" t="s">
        <v>360</v>
      </c>
      <c r="C314" s="86">
        <v>42767</v>
      </c>
      <c r="D314" s="29">
        <f>+VLOOKUP(B314,'[2]HG-Mexico by Contract'!$B$8:$G$4512,6,FALSE)</f>
        <v>310362</v>
      </c>
      <c r="E314" s="29"/>
      <c r="F314" s="39" t="s">
        <v>41</v>
      </c>
      <c r="G314" s="39" t="s">
        <v>42</v>
      </c>
      <c r="H314" s="39" t="s">
        <v>63</v>
      </c>
      <c r="I314" s="40">
        <v>2202532.7799999998</v>
      </c>
      <c r="J314" s="32">
        <f t="shared" si="12"/>
        <v>110633.22155159176</v>
      </c>
      <c r="K314" s="31">
        <v>0</v>
      </c>
      <c r="L314" s="31">
        <v>0</v>
      </c>
      <c r="M314" s="31">
        <v>0</v>
      </c>
      <c r="N314" s="31">
        <v>0</v>
      </c>
      <c r="O314" s="33">
        <f t="shared" si="13"/>
        <v>0</v>
      </c>
      <c r="P314" s="34" t="str">
        <f t="shared" si="14"/>
        <v>1-30</v>
      </c>
      <c r="Q314" s="35" t="str">
        <f>+VLOOKUP(B314,'[2]PORTAFOLIO JAN17'!$B$7:$T$4941,19,FALSE)</f>
        <v>MEXICO</v>
      </c>
      <c r="R314" s="31">
        <v>0</v>
      </c>
      <c r="S314" s="31">
        <v>0</v>
      </c>
      <c r="T314" s="31" t="s">
        <v>45</v>
      </c>
      <c r="U314" s="41" t="s">
        <v>64</v>
      </c>
      <c r="V314" s="42">
        <v>110633.22153939999</v>
      </c>
      <c r="W314" s="43">
        <v>110633.22153939999</v>
      </c>
      <c r="X314" s="38">
        <v>0</v>
      </c>
      <c r="Y314" s="38">
        <v>0</v>
      </c>
      <c r="Z314" s="38">
        <v>0</v>
      </c>
      <c r="AA314" s="38">
        <v>0</v>
      </c>
      <c r="AB314" s="38">
        <v>0</v>
      </c>
      <c r="AC314" s="38">
        <v>0</v>
      </c>
      <c r="AD314" s="38" t="s">
        <v>47</v>
      </c>
    </row>
    <row r="315" spans="1:30" s="27" customFormat="1" ht="15" customHeight="1" x14ac:dyDescent="0.25">
      <c r="A315" s="28" t="s">
        <v>39</v>
      </c>
      <c r="B315" s="28" t="s">
        <v>361</v>
      </c>
      <c r="C315" s="85">
        <v>42767</v>
      </c>
      <c r="D315" s="29">
        <f>+VLOOKUP(B315,'[2]HG-Mexico by Contract'!$B$8:$G$4512,6,FALSE)</f>
        <v>319306</v>
      </c>
      <c r="E315" s="29"/>
      <c r="F315" s="28" t="s">
        <v>41</v>
      </c>
      <c r="G315" s="28" t="s">
        <v>42</v>
      </c>
      <c r="H315" s="28" t="s">
        <v>44</v>
      </c>
      <c r="I315" s="31">
        <v>570472.5</v>
      </c>
      <c r="J315" s="32">
        <f t="shared" si="12"/>
        <v>570472.5</v>
      </c>
      <c r="K315" s="31">
        <v>0</v>
      </c>
      <c r="L315" s="31">
        <v>0</v>
      </c>
      <c r="M315" s="31">
        <v>0</v>
      </c>
      <c r="N315" s="31">
        <v>0</v>
      </c>
      <c r="O315" s="33">
        <f t="shared" si="13"/>
        <v>0</v>
      </c>
      <c r="P315" s="34" t="str">
        <f t="shared" si="14"/>
        <v>1-30</v>
      </c>
      <c r="Q315" s="35" t="str">
        <f>+VLOOKUP(B315,'[2]PORTAFOLIO JAN17'!$B$7:$T$4941,19,FALSE)</f>
        <v>NICARAGUA</v>
      </c>
      <c r="R315" s="31">
        <v>0</v>
      </c>
      <c r="S315" s="31">
        <v>0</v>
      </c>
      <c r="T315" s="31" t="s">
        <v>45</v>
      </c>
      <c r="U315" s="36" t="s">
        <v>46</v>
      </c>
      <c r="V315" s="37">
        <v>570472.5</v>
      </c>
      <c r="W315" s="38">
        <v>570472.5</v>
      </c>
      <c r="X315" s="38">
        <v>0</v>
      </c>
      <c r="Y315" s="38">
        <v>0</v>
      </c>
      <c r="Z315" s="38">
        <v>0</v>
      </c>
      <c r="AA315" s="38">
        <v>0</v>
      </c>
      <c r="AB315" s="38">
        <v>0</v>
      </c>
      <c r="AC315" s="38">
        <v>0</v>
      </c>
      <c r="AD315" s="38" t="s">
        <v>47</v>
      </c>
    </row>
    <row r="316" spans="1:30" s="27" customFormat="1" ht="15" customHeight="1" x14ac:dyDescent="0.25">
      <c r="A316" s="39" t="s">
        <v>39</v>
      </c>
      <c r="B316" s="39" t="s">
        <v>362</v>
      </c>
      <c r="C316" s="86">
        <v>42767</v>
      </c>
      <c r="D316" s="29">
        <f>+VLOOKUP(B316,'[2]HG-Mexico by Contract'!$B$8:$G$4512,6,FALSE)</f>
        <v>312088</v>
      </c>
      <c r="E316" s="29"/>
      <c r="F316" s="39" t="s">
        <v>62</v>
      </c>
      <c r="G316" s="39" t="s">
        <v>42</v>
      </c>
      <c r="H316" s="39" t="s">
        <v>44</v>
      </c>
      <c r="I316" s="40">
        <v>67400.03</v>
      </c>
      <c r="J316" s="32">
        <f t="shared" si="12"/>
        <v>67400.03</v>
      </c>
      <c r="K316" s="31">
        <v>0</v>
      </c>
      <c r="L316" s="31">
        <v>0</v>
      </c>
      <c r="M316" s="31">
        <v>0</v>
      </c>
      <c r="N316" s="31">
        <v>0</v>
      </c>
      <c r="O316" s="33">
        <f t="shared" si="13"/>
        <v>0</v>
      </c>
      <c r="P316" s="34" t="str">
        <f t="shared" si="14"/>
        <v>1-30</v>
      </c>
      <c r="Q316" s="35" t="str">
        <f>+VLOOKUP(B316,'[2]PORTAFOLIO JAN17'!$B$7:$T$4941,19,FALSE)</f>
        <v>REPUBLICA DOMINICANA</v>
      </c>
      <c r="R316" s="31">
        <v>0</v>
      </c>
      <c r="S316" s="31">
        <v>0</v>
      </c>
      <c r="T316" s="31" t="s">
        <v>45</v>
      </c>
      <c r="U316" s="41" t="s">
        <v>46</v>
      </c>
      <c r="V316" s="42">
        <v>67400.03</v>
      </c>
      <c r="W316" s="43">
        <v>67400.03</v>
      </c>
      <c r="X316" s="38">
        <v>0</v>
      </c>
      <c r="Y316" s="38">
        <v>0</v>
      </c>
      <c r="Z316" s="38">
        <v>0</v>
      </c>
      <c r="AA316" s="38">
        <v>0</v>
      </c>
      <c r="AB316" s="38">
        <v>0</v>
      </c>
      <c r="AC316" s="38">
        <v>0</v>
      </c>
      <c r="AD316" s="38" t="s">
        <v>47</v>
      </c>
    </row>
    <row r="317" spans="1:30" s="27" customFormat="1" ht="15" customHeight="1" x14ac:dyDescent="0.25">
      <c r="A317" s="28" t="s">
        <v>39</v>
      </c>
      <c r="B317" s="28" t="s">
        <v>363</v>
      </c>
      <c r="C317" s="85">
        <v>42767</v>
      </c>
      <c r="D317" s="29">
        <f>+VLOOKUP(B317,'[2]HG-Mexico by Contract'!$B$8:$G$4512,6,FALSE)</f>
        <v>319895</v>
      </c>
      <c r="E317" s="29"/>
      <c r="F317" s="28" t="s">
        <v>41</v>
      </c>
      <c r="G317" s="28" t="s">
        <v>42</v>
      </c>
      <c r="H317" s="28" t="s">
        <v>63</v>
      </c>
      <c r="I317" s="31">
        <v>39714.9</v>
      </c>
      <c r="J317" s="32">
        <f t="shared" si="12"/>
        <v>1994.8794272198356</v>
      </c>
      <c r="K317" s="31">
        <v>0</v>
      </c>
      <c r="L317" s="31">
        <v>0</v>
      </c>
      <c r="M317" s="31">
        <v>0</v>
      </c>
      <c r="N317" s="31">
        <v>0</v>
      </c>
      <c r="O317" s="33">
        <f t="shared" si="13"/>
        <v>0</v>
      </c>
      <c r="P317" s="34" t="str">
        <f t="shared" si="14"/>
        <v>1-30</v>
      </c>
      <c r="Q317" s="35" t="str">
        <f>+VLOOKUP(B317,'[2]PORTAFOLIO JAN17'!$B$7:$T$4941,19,FALSE)</f>
        <v>MEXICO</v>
      </c>
      <c r="R317" s="31">
        <v>0</v>
      </c>
      <c r="S317" s="31">
        <v>0</v>
      </c>
      <c r="T317" s="31" t="s">
        <v>45</v>
      </c>
      <c r="U317" s="36" t="s">
        <v>64</v>
      </c>
      <c r="V317" s="37">
        <v>1994.8794270000001</v>
      </c>
      <c r="W317" s="38">
        <v>1994.8794270000001</v>
      </c>
      <c r="X317" s="38">
        <v>0</v>
      </c>
      <c r="Y317" s="38">
        <v>0</v>
      </c>
      <c r="Z317" s="38">
        <v>0</v>
      </c>
      <c r="AA317" s="38">
        <v>0</v>
      </c>
      <c r="AB317" s="38">
        <v>0</v>
      </c>
      <c r="AC317" s="38">
        <v>0</v>
      </c>
      <c r="AD317" s="38" t="s">
        <v>47</v>
      </c>
    </row>
    <row r="318" spans="1:30" s="27" customFormat="1" ht="15" customHeight="1" x14ac:dyDescent="0.25">
      <c r="A318" s="39" t="s">
        <v>39</v>
      </c>
      <c r="B318" s="39" t="s">
        <v>364</v>
      </c>
      <c r="C318" s="86">
        <v>42767</v>
      </c>
      <c r="D318" s="29">
        <f>+VLOOKUP(B318,'[2]HG-Mexico by Contract'!$B$8:$G$4512,6,FALSE)</f>
        <v>314750</v>
      </c>
      <c r="E318" s="29"/>
      <c r="F318" s="39" t="s">
        <v>62</v>
      </c>
      <c r="G318" s="39" t="s">
        <v>42</v>
      </c>
      <c r="H318" s="39" t="s">
        <v>44</v>
      </c>
      <c r="I318" s="40">
        <v>59390.25</v>
      </c>
      <c r="J318" s="32">
        <f t="shared" si="12"/>
        <v>59390.25</v>
      </c>
      <c r="K318" s="31">
        <v>0</v>
      </c>
      <c r="L318" s="31">
        <v>0</v>
      </c>
      <c r="M318" s="31">
        <v>0</v>
      </c>
      <c r="N318" s="31">
        <v>0</v>
      </c>
      <c r="O318" s="33">
        <f t="shared" si="13"/>
        <v>0</v>
      </c>
      <c r="P318" s="34" t="str">
        <f t="shared" si="14"/>
        <v>1-30</v>
      </c>
      <c r="Q318" s="35" t="str">
        <f>+VLOOKUP(B318,'[2]PORTAFOLIO JAN17'!$B$7:$T$4941,19,FALSE)</f>
        <v>COSTA RICA</v>
      </c>
      <c r="R318" s="31">
        <v>0</v>
      </c>
      <c r="S318" s="31">
        <v>0</v>
      </c>
      <c r="T318" s="31" t="s">
        <v>45</v>
      </c>
      <c r="U318" s="41" t="s">
        <v>46</v>
      </c>
      <c r="V318" s="42">
        <v>59390.25</v>
      </c>
      <c r="W318" s="43">
        <v>59390.25</v>
      </c>
      <c r="X318" s="38">
        <v>0</v>
      </c>
      <c r="Y318" s="38">
        <v>0</v>
      </c>
      <c r="Z318" s="38">
        <v>0</v>
      </c>
      <c r="AA318" s="38">
        <v>0</v>
      </c>
      <c r="AB318" s="38">
        <v>0</v>
      </c>
      <c r="AC318" s="38">
        <v>0</v>
      </c>
      <c r="AD318" s="38" t="s">
        <v>47</v>
      </c>
    </row>
    <row r="319" spans="1:30" s="27" customFormat="1" ht="15" customHeight="1" x14ac:dyDescent="0.25">
      <c r="A319" s="28" t="s">
        <v>39</v>
      </c>
      <c r="B319" s="28" t="s">
        <v>365</v>
      </c>
      <c r="C319" s="85">
        <v>42767</v>
      </c>
      <c r="D319" s="29">
        <f>+VLOOKUP(B319,'[2]HG-Mexico by Contract'!$B$8:$G$4512,6,FALSE)</f>
        <v>329807</v>
      </c>
      <c r="E319" s="29"/>
      <c r="F319" s="28" t="s">
        <v>41</v>
      </c>
      <c r="G319" s="28" t="s">
        <v>42</v>
      </c>
      <c r="H319" s="28" t="s">
        <v>63</v>
      </c>
      <c r="I319" s="31">
        <v>90724.03</v>
      </c>
      <c r="J319" s="32">
        <f t="shared" si="12"/>
        <v>4557.0680274021888</v>
      </c>
      <c r="K319" s="31">
        <v>0</v>
      </c>
      <c r="L319" s="31">
        <v>0</v>
      </c>
      <c r="M319" s="31">
        <v>0</v>
      </c>
      <c r="N319" s="31">
        <v>90724.03</v>
      </c>
      <c r="O319" s="33">
        <f t="shared" si="13"/>
        <v>90724.03</v>
      </c>
      <c r="P319" s="34" t="str">
        <f t="shared" si="14"/>
        <v>120+</v>
      </c>
      <c r="Q319" s="35" t="str">
        <f>+VLOOKUP(B319,'[2]PORTAFOLIO JAN17'!$B$7:$T$4941,19,FALSE)</f>
        <v>MEXICO</v>
      </c>
      <c r="R319" s="31">
        <v>0</v>
      </c>
      <c r="S319" s="31">
        <v>0</v>
      </c>
      <c r="T319" s="31">
        <v>90724.03</v>
      </c>
      <c r="U319" s="36" t="s">
        <v>64</v>
      </c>
      <c r="V319" s="37">
        <v>4557.0680269000004</v>
      </c>
      <c r="W319" s="38">
        <v>0</v>
      </c>
      <c r="X319" s="38">
        <v>0</v>
      </c>
      <c r="Y319" s="38">
        <v>0</v>
      </c>
      <c r="Z319" s="38">
        <v>0</v>
      </c>
      <c r="AA319" s="38">
        <v>4557.0680269000004</v>
      </c>
      <c r="AB319" s="38">
        <v>0</v>
      </c>
      <c r="AC319" s="38">
        <v>0</v>
      </c>
      <c r="AD319" s="38">
        <v>4557.0680269000004</v>
      </c>
    </row>
    <row r="320" spans="1:30" s="27" customFormat="1" ht="15" customHeight="1" x14ac:dyDescent="0.25">
      <c r="A320" s="39" t="s">
        <v>39</v>
      </c>
      <c r="B320" s="39" t="s">
        <v>366</v>
      </c>
      <c r="C320" s="86">
        <v>42767</v>
      </c>
      <c r="D320" s="29">
        <f>+VLOOKUP(B320,'[2]HG-Mexico by Contract'!$B$8:$G$4512,6,FALSE)</f>
        <v>314798</v>
      </c>
      <c r="E320" s="29"/>
      <c r="F320" s="39" t="s">
        <v>62</v>
      </c>
      <c r="G320" s="39" t="s">
        <v>42</v>
      </c>
      <c r="H320" s="39" t="s">
        <v>44</v>
      </c>
      <c r="I320" s="40">
        <v>9366.2199999999993</v>
      </c>
      <c r="J320" s="32">
        <f t="shared" si="12"/>
        <v>9366.2199999999993</v>
      </c>
      <c r="K320" s="31">
        <v>0</v>
      </c>
      <c r="L320" s="31">
        <v>0</v>
      </c>
      <c r="M320" s="31">
        <v>0</v>
      </c>
      <c r="N320" s="31">
        <v>0</v>
      </c>
      <c r="O320" s="33">
        <f t="shared" si="13"/>
        <v>0</v>
      </c>
      <c r="P320" s="34" t="str">
        <f t="shared" si="14"/>
        <v>1-30</v>
      </c>
      <c r="Q320" s="35" t="str">
        <f>+VLOOKUP(B320,'[2]PORTAFOLIO JAN17'!$B$7:$T$4941,19,FALSE)</f>
        <v>COSTA RICA</v>
      </c>
      <c r="R320" s="31">
        <v>0</v>
      </c>
      <c r="S320" s="31">
        <v>0</v>
      </c>
      <c r="T320" s="31" t="s">
        <v>45</v>
      </c>
      <c r="U320" s="41" t="s">
        <v>46</v>
      </c>
      <c r="V320" s="42">
        <v>9366.2199999999993</v>
      </c>
      <c r="W320" s="43">
        <v>9366.2199999999993</v>
      </c>
      <c r="X320" s="38">
        <v>0</v>
      </c>
      <c r="Y320" s="38">
        <v>0</v>
      </c>
      <c r="Z320" s="38">
        <v>0</v>
      </c>
      <c r="AA320" s="38">
        <v>0</v>
      </c>
      <c r="AB320" s="38">
        <v>0</v>
      </c>
      <c r="AC320" s="38">
        <v>0</v>
      </c>
      <c r="AD320" s="38" t="s">
        <v>47</v>
      </c>
    </row>
    <row r="321" spans="1:30" s="27" customFormat="1" ht="15" customHeight="1" x14ac:dyDescent="0.25">
      <c r="A321" s="28" t="s">
        <v>39</v>
      </c>
      <c r="B321" s="28" t="s">
        <v>367</v>
      </c>
      <c r="C321" s="85">
        <v>42767</v>
      </c>
      <c r="D321" s="29">
        <f>+VLOOKUP(B321,'[2]HG-Mexico by Contract'!$B$8:$G$4512,6,FALSE)</f>
        <v>308390</v>
      </c>
      <c r="E321" s="29"/>
      <c r="F321" s="28" t="s">
        <v>41</v>
      </c>
      <c r="G321" s="28" t="s">
        <v>42</v>
      </c>
      <c r="H321" s="28" t="s">
        <v>44</v>
      </c>
      <c r="I321" s="31">
        <v>36560.94</v>
      </c>
      <c r="J321" s="32">
        <f t="shared" si="12"/>
        <v>36560.94</v>
      </c>
      <c r="K321" s="31">
        <v>0</v>
      </c>
      <c r="L321" s="31">
        <v>0</v>
      </c>
      <c r="M321" s="31">
        <v>0</v>
      </c>
      <c r="N321" s="31">
        <v>0</v>
      </c>
      <c r="O321" s="33">
        <f t="shared" si="13"/>
        <v>0</v>
      </c>
      <c r="P321" s="34" t="str">
        <f t="shared" si="14"/>
        <v>1-30</v>
      </c>
      <c r="Q321" s="35" t="str">
        <f>+VLOOKUP(B321,'[2]PORTAFOLIO JAN17'!$B$7:$T$4941,19,FALSE)</f>
        <v>GUATEMALA</v>
      </c>
      <c r="R321" s="31">
        <v>0</v>
      </c>
      <c r="S321" s="31">
        <v>0</v>
      </c>
      <c r="T321" s="31" t="s">
        <v>45</v>
      </c>
      <c r="U321" s="36" t="s">
        <v>46</v>
      </c>
      <c r="V321" s="37">
        <v>36560.94</v>
      </c>
      <c r="W321" s="38">
        <v>36560.94</v>
      </c>
      <c r="X321" s="38">
        <v>0</v>
      </c>
      <c r="Y321" s="38">
        <v>0</v>
      </c>
      <c r="Z321" s="38">
        <v>0</v>
      </c>
      <c r="AA321" s="38">
        <v>0</v>
      </c>
      <c r="AB321" s="38">
        <v>0</v>
      </c>
      <c r="AC321" s="38">
        <v>0</v>
      </c>
      <c r="AD321" s="38" t="s">
        <v>47</v>
      </c>
    </row>
    <row r="322" spans="1:30" s="27" customFormat="1" ht="15" customHeight="1" x14ac:dyDescent="0.25">
      <c r="A322" s="39" t="s">
        <v>39</v>
      </c>
      <c r="B322" s="39" t="s">
        <v>368</v>
      </c>
      <c r="C322" s="86">
        <v>42767</v>
      </c>
      <c r="D322" s="29">
        <f>+VLOOKUP(B322,'[2]HG-Mexico by Contract'!$B$8:$G$4512,6,FALSE)</f>
        <v>308390</v>
      </c>
      <c r="E322" s="29"/>
      <c r="F322" s="39" t="s">
        <v>41</v>
      </c>
      <c r="G322" s="39" t="s">
        <v>42</v>
      </c>
      <c r="H322" s="39" t="s">
        <v>44</v>
      </c>
      <c r="I322" s="40">
        <v>53927.65</v>
      </c>
      <c r="J322" s="32">
        <f t="shared" si="12"/>
        <v>53927.65</v>
      </c>
      <c r="K322" s="31">
        <v>0</v>
      </c>
      <c r="L322" s="31">
        <v>0</v>
      </c>
      <c r="M322" s="31">
        <v>0</v>
      </c>
      <c r="N322" s="31">
        <v>0</v>
      </c>
      <c r="O322" s="33">
        <f t="shared" si="13"/>
        <v>0</v>
      </c>
      <c r="P322" s="34" t="str">
        <f t="shared" si="14"/>
        <v>1-30</v>
      </c>
      <c r="Q322" s="35" t="str">
        <f>+VLOOKUP(B322,'[2]PORTAFOLIO JAN17'!$B$7:$T$4941,19,FALSE)</f>
        <v>GUATEMALA</v>
      </c>
      <c r="R322" s="31">
        <v>0</v>
      </c>
      <c r="S322" s="31">
        <v>0</v>
      </c>
      <c r="T322" s="31" t="s">
        <v>45</v>
      </c>
      <c r="U322" s="41" t="s">
        <v>46</v>
      </c>
      <c r="V322" s="42">
        <v>53927.65</v>
      </c>
      <c r="W322" s="43">
        <v>53927.65</v>
      </c>
      <c r="X322" s="38">
        <v>0</v>
      </c>
      <c r="Y322" s="38">
        <v>0</v>
      </c>
      <c r="Z322" s="38">
        <v>0</v>
      </c>
      <c r="AA322" s="38">
        <v>0</v>
      </c>
      <c r="AB322" s="38">
        <v>0</v>
      </c>
      <c r="AC322" s="38">
        <v>0</v>
      </c>
      <c r="AD322" s="38" t="s">
        <v>47</v>
      </c>
    </row>
    <row r="323" spans="1:30" s="27" customFormat="1" ht="15" customHeight="1" x14ac:dyDescent="0.25">
      <c r="A323" s="28" t="s">
        <v>39</v>
      </c>
      <c r="B323" s="28" t="s">
        <v>369</v>
      </c>
      <c r="C323" s="85">
        <v>42767</v>
      </c>
      <c r="D323" s="29">
        <f>+VLOOKUP(B323,'[2]HG-Mexico by Contract'!$B$8:$G$4512,6,FALSE)</f>
        <v>315628</v>
      </c>
      <c r="E323" s="29"/>
      <c r="F323" s="28" t="s">
        <v>41</v>
      </c>
      <c r="G323" s="28" t="s">
        <v>42</v>
      </c>
      <c r="H323" s="28" t="s">
        <v>63</v>
      </c>
      <c r="I323" s="31">
        <v>3969861.83</v>
      </c>
      <c r="J323" s="32">
        <f t="shared" si="12"/>
        <v>199406.15974287456</v>
      </c>
      <c r="K323" s="31">
        <v>0</v>
      </c>
      <c r="L323" s="31">
        <v>0</v>
      </c>
      <c r="M323" s="31">
        <v>0</v>
      </c>
      <c r="N323" s="31">
        <v>0</v>
      </c>
      <c r="O323" s="33">
        <f t="shared" si="13"/>
        <v>0</v>
      </c>
      <c r="P323" s="34" t="str">
        <f t="shared" si="14"/>
        <v>1-30</v>
      </c>
      <c r="Q323" s="35" t="str">
        <f>+VLOOKUP(B323,'[2]PORTAFOLIO JAN17'!$B$7:$T$4941,19,FALSE)</f>
        <v>MEXICO</v>
      </c>
      <c r="R323" s="31">
        <v>0</v>
      </c>
      <c r="S323" s="31">
        <v>0</v>
      </c>
      <c r="T323" s="31">
        <v>3969861.83</v>
      </c>
      <c r="U323" s="36" t="s">
        <v>64</v>
      </c>
      <c r="V323" s="37">
        <v>199406.1597209</v>
      </c>
      <c r="W323" s="38">
        <v>199406.1597209</v>
      </c>
      <c r="X323" s="38">
        <v>0</v>
      </c>
      <c r="Y323" s="38">
        <v>0</v>
      </c>
      <c r="Z323" s="38">
        <v>0</v>
      </c>
      <c r="AA323" s="38">
        <v>0</v>
      </c>
      <c r="AB323" s="38">
        <v>0</v>
      </c>
      <c r="AC323" s="38">
        <v>0</v>
      </c>
      <c r="AD323" s="38">
        <v>199406.1597209</v>
      </c>
    </row>
    <row r="324" spans="1:30" s="27" customFormat="1" ht="15" customHeight="1" x14ac:dyDescent="0.25">
      <c r="A324" s="39" t="s">
        <v>39</v>
      </c>
      <c r="B324" s="39" t="s">
        <v>370</v>
      </c>
      <c r="C324" s="86">
        <v>42767</v>
      </c>
      <c r="D324" s="29">
        <f>+VLOOKUP(B324,'[2]HG-Mexico by Contract'!$B$8:$G$4512,6,FALSE)</f>
        <v>308390</v>
      </c>
      <c r="E324" s="29"/>
      <c r="F324" s="39" t="s">
        <v>41</v>
      </c>
      <c r="G324" s="39" t="s">
        <v>42</v>
      </c>
      <c r="H324" s="39" t="s">
        <v>44</v>
      </c>
      <c r="I324" s="40">
        <v>129791.85</v>
      </c>
      <c r="J324" s="32">
        <f t="shared" si="12"/>
        <v>129791.85</v>
      </c>
      <c r="K324" s="31">
        <v>0</v>
      </c>
      <c r="L324" s="31">
        <v>0</v>
      </c>
      <c r="M324" s="31">
        <v>0</v>
      </c>
      <c r="N324" s="31">
        <v>0</v>
      </c>
      <c r="O324" s="33">
        <f t="shared" si="13"/>
        <v>0</v>
      </c>
      <c r="P324" s="34" t="str">
        <f t="shared" si="14"/>
        <v>1-30</v>
      </c>
      <c r="Q324" s="35" t="str">
        <f>+VLOOKUP(B324,'[2]PORTAFOLIO JAN17'!$B$7:$T$4941,19,FALSE)</f>
        <v>GUATEMALA</v>
      </c>
      <c r="R324" s="31">
        <v>0</v>
      </c>
      <c r="S324" s="31">
        <v>0</v>
      </c>
      <c r="T324" s="31" t="s">
        <v>45</v>
      </c>
      <c r="U324" s="41" t="s">
        <v>46</v>
      </c>
      <c r="V324" s="42">
        <v>129791.85</v>
      </c>
      <c r="W324" s="43">
        <v>129791.85</v>
      </c>
      <c r="X324" s="38">
        <v>0</v>
      </c>
      <c r="Y324" s="38">
        <v>0</v>
      </c>
      <c r="Z324" s="38">
        <v>0</v>
      </c>
      <c r="AA324" s="38">
        <v>0</v>
      </c>
      <c r="AB324" s="38">
        <v>0</v>
      </c>
      <c r="AC324" s="38">
        <v>0</v>
      </c>
      <c r="AD324" s="38" t="s">
        <v>47</v>
      </c>
    </row>
    <row r="325" spans="1:30" s="27" customFormat="1" ht="15" customHeight="1" x14ac:dyDescent="0.25">
      <c r="A325" s="28" t="s">
        <v>39</v>
      </c>
      <c r="B325" s="28" t="s">
        <v>371</v>
      </c>
      <c r="C325" s="85">
        <v>42767</v>
      </c>
      <c r="D325" s="29">
        <f>+VLOOKUP(B325,'[2]HG-Mexico by Contract'!$B$8:$G$4512,6,FALSE)</f>
        <v>312097</v>
      </c>
      <c r="E325" s="29"/>
      <c r="F325" s="28" t="s">
        <v>41</v>
      </c>
      <c r="G325" s="28" t="s">
        <v>42</v>
      </c>
      <c r="H325" s="28" t="s">
        <v>44</v>
      </c>
      <c r="I325" s="31">
        <v>100937.55</v>
      </c>
      <c r="J325" s="32">
        <f t="shared" si="12"/>
        <v>100937.55</v>
      </c>
      <c r="K325" s="31">
        <v>0</v>
      </c>
      <c r="L325" s="31">
        <v>0</v>
      </c>
      <c r="M325" s="31">
        <v>0</v>
      </c>
      <c r="N325" s="31">
        <v>0</v>
      </c>
      <c r="O325" s="33">
        <f t="shared" si="13"/>
        <v>0</v>
      </c>
      <c r="P325" s="34" t="str">
        <f t="shared" si="14"/>
        <v>1-30</v>
      </c>
      <c r="Q325" s="35" t="str">
        <f>+VLOOKUP(B325,'[2]PORTAFOLIO JAN17'!$B$7:$T$4941,19,FALSE)</f>
        <v>MEXICO</v>
      </c>
      <c r="R325" s="31">
        <v>0</v>
      </c>
      <c r="S325" s="31">
        <v>0</v>
      </c>
      <c r="T325" s="31" t="s">
        <v>45</v>
      </c>
      <c r="U325" s="36" t="s">
        <v>46</v>
      </c>
      <c r="V325" s="37">
        <v>100937.55</v>
      </c>
      <c r="W325" s="38">
        <v>100937.55</v>
      </c>
      <c r="X325" s="38">
        <v>0</v>
      </c>
      <c r="Y325" s="38">
        <v>0</v>
      </c>
      <c r="Z325" s="38">
        <v>0</v>
      </c>
      <c r="AA325" s="38">
        <v>0</v>
      </c>
      <c r="AB325" s="38">
        <v>0</v>
      </c>
      <c r="AC325" s="38">
        <v>0</v>
      </c>
      <c r="AD325" s="38" t="s">
        <v>47</v>
      </c>
    </row>
    <row r="326" spans="1:30" s="27" customFormat="1" ht="15" customHeight="1" x14ac:dyDescent="0.25">
      <c r="A326" s="39" t="s">
        <v>39</v>
      </c>
      <c r="B326" s="39" t="s">
        <v>372</v>
      </c>
      <c r="C326" s="86">
        <v>42767</v>
      </c>
      <c r="D326" s="29">
        <f>+VLOOKUP(B326,'[2]HG-Mexico by Contract'!$B$8:$G$4512,6,FALSE)</f>
        <v>312097</v>
      </c>
      <c r="E326" s="29"/>
      <c r="F326" s="39" t="s">
        <v>41</v>
      </c>
      <c r="G326" s="39" t="s">
        <v>42</v>
      </c>
      <c r="H326" s="39" t="s">
        <v>44</v>
      </c>
      <c r="I326" s="40">
        <v>381097.48</v>
      </c>
      <c r="J326" s="32">
        <f t="shared" si="12"/>
        <v>381097.48</v>
      </c>
      <c r="K326" s="31">
        <v>0</v>
      </c>
      <c r="L326" s="31">
        <v>0</v>
      </c>
      <c r="M326" s="31">
        <v>0</v>
      </c>
      <c r="N326" s="31">
        <v>0</v>
      </c>
      <c r="O326" s="33">
        <f t="shared" si="13"/>
        <v>0</v>
      </c>
      <c r="P326" s="34" t="str">
        <f t="shared" si="14"/>
        <v>1-30</v>
      </c>
      <c r="Q326" s="35" t="str">
        <f>+VLOOKUP(B326,'[2]PORTAFOLIO JAN17'!$B$7:$T$4941,19,FALSE)</f>
        <v>MEXICO</v>
      </c>
      <c r="R326" s="31">
        <v>0</v>
      </c>
      <c r="S326" s="31">
        <v>0</v>
      </c>
      <c r="T326" s="31" t="s">
        <v>45</v>
      </c>
      <c r="U326" s="41" t="s">
        <v>46</v>
      </c>
      <c r="V326" s="42">
        <v>381097.48</v>
      </c>
      <c r="W326" s="43">
        <v>381097.48</v>
      </c>
      <c r="X326" s="38">
        <v>0</v>
      </c>
      <c r="Y326" s="38">
        <v>0</v>
      </c>
      <c r="Z326" s="38">
        <v>0</v>
      </c>
      <c r="AA326" s="38">
        <v>0</v>
      </c>
      <c r="AB326" s="38">
        <v>0</v>
      </c>
      <c r="AC326" s="38">
        <v>0</v>
      </c>
      <c r="AD326" s="38" t="s">
        <v>47</v>
      </c>
    </row>
    <row r="327" spans="1:30" s="27" customFormat="1" ht="15" customHeight="1" x14ac:dyDescent="0.25">
      <c r="A327" s="28" t="s">
        <v>39</v>
      </c>
      <c r="B327" s="28" t="s">
        <v>373</v>
      </c>
      <c r="C327" s="85">
        <v>42767</v>
      </c>
      <c r="D327" s="29">
        <f>+VLOOKUP(B327,'[2]HG-Mexico by Contract'!$B$8:$G$4512,6,FALSE)</f>
        <v>312097</v>
      </c>
      <c r="E327" s="29"/>
      <c r="F327" s="28" t="s">
        <v>41</v>
      </c>
      <c r="G327" s="28" t="s">
        <v>42</v>
      </c>
      <c r="H327" s="28" t="s">
        <v>44</v>
      </c>
      <c r="I327" s="31">
        <v>997574.61</v>
      </c>
      <c r="J327" s="32">
        <f t="shared" si="12"/>
        <v>997574.61</v>
      </c>
      <c r="K327" s="31">
        <v>0</v>
      </c>
      <c r="L327" s="31">
        <v>0</v>
      </c>
      <c r="M327" s="31">
        <v>0</v>
      </c>
      <c r="N327" s="31">
        <v>0</v>
      </c>
      <c r="O327" s="33">
        <f t="shared" si="13"/>
        <v>0</v>
      </c>
      <c r="P327" s="34" t="str">
        <f t="shared" si="14"/>
        <v>1-30</v>
      </c>
      <c r="Q327" s="35" t="str">
        <f>+VLOOKUP(B327,'[2]PORTAFOLIO JAN17'!$B$7:$T$4941,19,FALSE)</f>
        <v>MEXICO</v>
      </c>
      <c r="R327" s="31">
        <v>0</v>
      </c>
      <c r="S327" s="31">
        <v>0</v>
      </c>
      <c r="T327" s="31" t="s">
        <v>45</v>
      </c>
      <c r="U327" s="36" t="s">
        <v>46</v>
      </c>
      <c r="V327" s="37">
        <v>997574.61</v>
      </c>
      <c r="W327" s="38">
        <v>997574.61</v>
      </c>
      <c r="X327" s="38">
        <v>0</v>
      </c>
      <c r="Y327" s="38">
        <v>0</v>
      </c>
      <c r="Z327" s="38">
        <v>0</v>
      </c>
      <c r="AA327" s="38">
        <v>0</v>
      </c>
      <c r="AB327" s="38">
        <v>0</v>
      </c>
      <c r="AC327" s="38">
        <v>0</v>
      </c>
      <c r="AD327" s="38" t="s">
        <v>47</v>
      </c>
    </row>
    <row r="328" spans="1:30" s="27" customFormat="1" ht="15" customHeight="1" x14ac:dyDescent="0.25">
      <c r="A328" s="39" t="s">
        <v>39</v>
      </c>
      <c r="B328" s="39" t="s">
        <v>374</v>
      </c>
      <c r="C328" s="86">
        <v>42767</v>
      </c>
      <c r="D328" s="29">
        <f>+VLOOKUP(B328,'[2]HG-Mexico by Contract'!$B$8:$G$4512,6,FALSE)</f>
        <v>312097</v>
      </c>
      <c r="E328" s="29"/>
      <c r="F328" s="39" t="s">
        <v>41</v>
      </c>
      <c r="G328" s="39" t="s">
        <v>42</v>
      </c>
      <c r="H328" s="39" t="s">
        <v>44</v>
      </c>
      <c r="I328" s="40">
        <v>2803937.16</v>
      </c>
      <c r="J328" s="32">
        <f t="shared" ref="J328:J391" si="15">+IF(H328="MXN",I328/$J$2,I328)</f>
        <v>2803937.16</v>
      </c>
      <c r="K328" s="31">
        <v>0</v>
      </c>
      <c r="L328" s="31">
        <v>0</v>
      </c>
      <c r="M328" s="31">
        <v>0</v>
      </c>
      <c r="N328" s="31">
        <v>0</v>
      </c>
      <c r="O328" s="33">
        <f t="shared" ref="O328:O391" si="16">+N328+M328+L328+K328</f>
        <v>0</v>
      </c>
      <c r="P328" s="34" t="str">
        <f t="shared" ref="P328:P391" si="17">+IF(N328&gt;0,"120+",IF(M328&gt;0,"91-120",IF(L328&gt;0,"61-90",IF(K328&gt;0,"31-60","1-30"))))</f>
        <v>1-30</v>
      </c>
      <c r="Q328" s="35" t="str">
        <f>+VLOOKUP(B328,'[2]PORTAFOLIO JAN17'!$B$7:$T$4941,19,FALSE)</f>
        <v>MEXICO</v>
      </c>
      <c r="R328" s="31">
        <v>0</v>
      </c>
      <c r="S328" s="31">
        <v>0</v>
      </c>
      <c r="T328" s="31" t="s">
        <v>45</v>
      </c>
      <c r="U328" s="41" t="s">
        <v>46</v>
      </c>
      <c r="V328" s="42">
        <v>2803937.16</v>
      </c>
      <c r="W328" s="43">
        <v>2803937.16</v>
      </c>
      <c r="X328" s="38">
        <v>0</v>
      </c>
      <c r="Y328" s="38">
        <v>0</v>
      </c>
      <c r="Z328" s="38">
        <v>0</v>
      </c>
      <c r="AA328" s="38">
        <v>0</v>
      </c>
      <c r="AB328" s="38">
        <v>0</v>
      </c>
      <c r="AC328" s="38">
        <v>0</v>
      </c>
      <c r="AD328" s="38" t="s">
        <v>47</v>
      </c>
    </row>
    <row r="329" spans="1:30" s="27" customFormat="1" ht="15" customHeight="1" x14ac:dyDescent="0.25">
      <c r="A329" s="28" t="s">
        <v>39</v>
      </c>
      <c r="B329" s="28" t="s">
        <v>375</v>
      </c>
      <c r="C329" s="85">
        <v>42767</v>
      </c>
      <c r="D329" s="29">
        <f>+VLOOKUP(B329,'[2]HG-Mexico by Contract'!$B$8:$G$4512,6,FALSE)</f>
        <v>312097</v>
      </c>
      <c r="E329" s="29"/>
      <c r="F329" s="28" t="s">
        <v>41</v>
      </c>
      <c r="G329" s="28" t="s">
        <v>42</v>
      </c>
      <c r="H329" s="28" t="s">
        <v>44</v>
      </c>
      <c r="I329" s="31">
        <v>239579.33</v>
      </c>
      <c r="J329" s="32">
        <f t="shared" si="15"/>
        <v>239579.33</v>
      </c>
      <c r="K329" s="31">
        <v>0</v>
      </c>
      <c r="L329" s="31">
        <v>0</v>
      </c>
      <c r="M329" s="31">
        <v>0</v>
      </c>
      <c r="N329" s="31">
        <v>0</v>
      </c>
      <c r="O329" s="33">
        <f t="shared" si="16"/>
        <v>0</v>
      </c>
      <c r="P329" s="34" t="str">
        <f t="shared" si="17"/>
        <v>1-30</v>
      </c>
      <c r="Q329" s="35" t="str">
        <f>+VLOOKUP(B329,'[2]PORTAFOLIO JAN17'!$B$7:$T$4941,19,FALSE)</f>
        <v>MEXICO</v>
      </c>
      <c r="R329" s="31">
        <v>0</v>
      </c>
      <c r="S329" s="31">
        <v>0</v>
      </c>
      <c r="T329" s="31" t="s">
        <v>45</v>
      </c>
      <c r="U329" s="36" t="s">
        <v>46</v>
      </c>
      <c r="V329" s="37">
        <v>239579.33</v>
      </c>
      <c r="W329" s="38">
        <v>239579.33</v>
      </c>
      <c r="X329" s="38">
        <v>0</v>
      </c>
      <c r="Y329" s="38">
        <v>0</v>
      </c>
      <c r="Z329" s="38">
        <v>0</v>
      </c>
      <c r="AA329" s="38">
        <v>0</v>
      </c>
      <c r="AB329" s="38">
        <v>0</v>
      </c>
      <c r="AC329" s="38">
        <v>0</v>
      </c>
      <c r="AD329" s="38" t="s">
        <v>47</v>
      </c>
    </row>
    <row r="330" spans="1:30" s="27" customFormat="1" ht="15" customHeight="1" x14ac:dyDescent="0.25">
      <c r="A330" s="39" t="s">
        <v>39</v>
      </c>
      <c r="B330" s="39" t="s">
        <v>376</v>
      </c>
      <c r="C330" s="86">
        <v>42767</v>
      </c>
      <c r="D330" s="29">
        <f>+VLOOKUP(B330,'[2]HG-Mexico by Contract'!$B$8:$G$4512,6,FALSE)</f>
        <v>312097</v>
      </c>
      <c r="E330" s="29"/>
      <c r="F330" s="39" t="s">
        <v>41</v>
      </c>
      <c r="G330" s="39" t="s">
        <v>42</v>
      </c>
      <c r="H330" s="39" t="s">
        <v>44</v>
      </c>
      <c r="I330" s="40">
        <v>1712137.27</v>
      </c>
      <c r="J330" s="32">
        <f t="shared" si="15"/>
        <v>1712137.27</v>
      </c>
      <c r="K330" s="31">
        <v>0</v>
      </c>
      <c r="L330" s="31">
        <v>0</v>
      </c>
      <c r="M330" s="31">
        <v>0</v>
      </c>
      <c r="N330" s="31">
        <v>0</v>
      </c>
      <c r="O330" s="33">
        <f t="shared" si="16"/>
        <v>0</v>
      </c>
      <c r="P330" s="34" t="str">
        <f t="shared" si="17"/>
        <v>1-30</v>
      </c>
      <c r="Q330" s="35" t="str">
        <f>+VLOOKUP(B330,'[2]PORTAFOLIO JAN17'!$B$7:$T$4941,19,FALSE)</f>
        <v>MEXICO</v>
      </c>
      <c r="R330" s="31">
        <v>0</v>
      </c>
      <c r="S330" s="31">
        <v>0</v>
      </c>
      <c r="T330" s="31" t="s">
        <v>45</v>
      </c>
      <c r="U330" s="41" t="s">
        <v>46</v>
      </c>
      <c r="V330" s="42">
        <v>1712137.27</v>
      </c>
      <c r="W330" s="43">
        <v>1712137.27</v>
      </c>
      <c r="X330" s="38">
        <v>0</v>
      </c>
      <c r="Y330" s="38">
        <v>0</v>
      </c>
      <c r="Z330" s="38">
        <v>0</v>
      </c>
      <c r="AA330" s="38">
        <v>0</v>
      </c>
      <c r="AB330" s="38">
        <v>0</v>
      </c>
      <c r="AC330" s="38">
        <v>0</v>
      </c>
      <c r="AD330" s="38" t="s">
        <v>47</v>
      </c>
    </row>
    <row r="331" spans="1:30" s="27" customFormat="1" ht="15" customHeight="1" x14ac:dyDescent="0.25">
      <c r="A331" s="28" t="s">
        <v>39</v>
      </c>
      <c r="B331" s="28" t="s">
        <v>377</v>
      </c>
      <c r="C331" s="85">
        <v>42767</v>
      </c>
      <c r="D331" s="29">
        <f>+VLOOKUP(B331,'[2]HG-Mexico by Contract'!$B$8:$G$4512,6,FALSE)</f>
        <v>312097</v>
      </c>
      <c r="E331" s="29"/>
      <c r="F331" s="28" t="s">
        <v>41</v>
      </c>
      <c r="G331" s="28" t="s">
        <v>42</v>
      </c>
      <c r="H331" s="28" t="s">
        <v>44</v>
      </c>
      <c r="I331" s="31">
        <v>362358.89</v>
      </c>
      <c r="J331" s="32">
        <f t="shared" si="15"/>
        <v>362358.89</v>
      </c>
      <c r="K331" s="31">
        <v>0</v>
      </c>
      <c r="L331" s="31">
        <v>0</v>
      </c>
      <c r="M331" s="31">
        <v>0</v>
      </c>
      <c r="N331" s="31">
        <v>0</v>
      </c>
      <c r="O331" s="33">
        <f t="shared" si="16"/>
        <v>0</v>
      </c>
      <c r="P331" s="34" t="str">
        <f t="shared" si="17"/>
        <v>1-30</v>
      </c>
      <c r="Q331" s="35" t="str">
        <f>+VLOOKUP(B331,'[2]PORTAFOLIO JAN17'!$B$7:$T$4941,19,FALSE)</f>
        <v>MEXICO</v>
      </c>
      <c r="R331" s="31">
        <v>0</v>
      </c>
      <c r="S331" s="31">
        <v>0</v>
      </c>
      <c r="T331" s="31" t="s">
        <v>45</v>
      </c>
      <c r="U331" s="36" t="s">
        <v>46</v>
      </c>
      <c r="V331" s="37">
        <v>362358.89</v>
      </c>
      <c r="W331" s="38">
        <v>362358.89</v>
      </c>
      <c r="X331" s="38">
        <v>0</v>
      </c>
      <c r="Y331" s="38">
        <v>0</v>
      </c>
      <c r="Z331" s="38">
        <v>0</v>
      </c>
      <c r="AA331" s="38">
        <v>0</v>
      </c>
      <c r="AB331" s="38">
        <v>0</v>
      </c>
      <c r="AC331" s="38">
        <v>0</v>
      </c>
      <c r="AD331" s="38" t="s">
        <v>47</v>
      </c>
    </row>
    <row r="332" spans="1:30" s="27" customFormat="1" ht="15" customHeight="1" x14ac:dyDescent="0.25">
      <c r="A332" s="39" t="s">
        <v>39</v>
      </c>
      <c r="B332" s="39" t="s">
        <v>378</v>
      </c>
      <c r="C332" s="86">
        <v>42767</v>
      </c>
      <c r="D332" s="29">
        <f>+VLOOKUP(B332,'[2]HG-Mexico by Contract'!$B$8:$G$4512,6,FALSE)</f>
        <v>312097</v>
      </c>
      <c r="E332" s="29"/>
      <c r="F332" s="39" t="s">
        <v>41</v>
      </c>
      <c r="G332" s="39" t="s">
        <v>42</v>
      </c>
      <c r="H332" s="39" t="s">
        <v>44</v>
      </c>
      <c r="I332" s="40">
        <v>2646002.88</v>
      </c>
      <c r="J332" s="32">
        <f t="shared" si="15"/>
        <v>2646002.88</v>
      </c>
      <c r="K332" s="31">
        <v>0</v>
      </c>
      <c r="L332" s="31">
        <v>0</v>
      </c>
      <c r="M332" s="31">
        <v>0</v>
      </c>
      <c r="N332" s="31">
        <v>0</v>
      </c>
      <c r="O332" s="33">
        <f t="shared" si="16"/>
        <v>0</v>
      </c>
      <c r="P332" s="34" t="str">
        <f t="shared" si="17"/>
        <v>1-30</v>
      </c>
      <c r="Q332" s="35" t="str">
        <f>+VLOOKUP(B332,'[2]PORTAFOLIO JAN17'!$B$7:$T$4941,19,FALSE)</f>
        <v>MEXICO</v>
      </c>
      <c r="R332" s="31">
        <v>0</v>
      </c>
      <c r="S332" s="31">
        <v>0</v>
      </c>
      <c r="T332" s="31" t="s">
        <v>45</v>
      </c>
      <c r="U332" s="41" t="s">
        <v>46</v>
      </c>
      <c r="V332" s="42">
        <v>2646002.88</v>
      </c>
      <c r="W332" s="43">
        <v>2646002.88</v>
      </c>
      <c r="X332" s="38">
        <v>0</v>
      </c>
      <c r="Y332" s="38">
        <v>0</v>
      </c>
      <c r="Z332" s="38">
        <v>0</v>
      </c>
      <c r="AA332" s="38">
        <v>0</v>
      </c>
      <c r="AB332" s="38">
        <v>0</v>
      </c>
      <c r="AC332" s="38">
        <v>0</v>
      </c>
      <c r="AD332" s="38" t="s">
        <v>47</v>
      </c>
    </row>
    <row r="333" spans="1:30" s="27" customFormat="1" ht="15" customHeight="1" x14ac:dyDescent="0.25">
      <c r="A333" s="28" t="s">
        <v>39</v>
      </c>
      <c r="B333" s="28" t="s">
        <v>379</v>
      </c>
      <c r="C333" s="85">
        <v>42767</v>
      </c>
      <c r="D333" s="29">
        <f>+VLOOKUP(B333,'[2]HG-Mexico by Contract'!$B$8:$G$4512,6,FALSE)</f>
        <v>312097</v>
      </c>
      <c r="E333" s="29"/>
      <c r="F333" s="28" t="s">
        <v>41</v>
      </c>
      <c r="G333" s="28" t="s">
        <v>42</v>
      </c>
      <c r="H333" s="28" t="s">
        <v>44</v>
      </c>
      <c r="I333" s="31">
        <v>1011579.64</v>
      </c>
      <c r="J333" s="32">
        <f t="shared" si="15"/>
        <v>1011579.64</v>
      </c>
      <c r="K333" s="31">
        <v>0</v>
      </c>
      <c r="L333" s="31">
        <v>0</v>
      </c>
      <c r="M333" s="31">
        <v>0</v>
      </c>
      <c r="N333" s="31">
        <v>0</v>
      </c>
      <c r="O333" s="33">
        <f t="shared" si="16"/>
        <v>0</v>
      </c>
      <c r="P333" s="34" t="str">
        <f t="shared" si="17"/>
        <v>1-30</v>
      </c>
      <c r="Q333" s="35" t="str">
        <f>+VLOOKUP(B333,'[2]PORTAFOLIO JAN17'!$B$7:$T$4941,19,FALSE)</f>
        <v>MEXICO</v>
      </c>
      <c r="R333" s="31">
        <v>0</v>
      </c>
      <c r="S333" s="31">
        <v>0</v>
      </c>
      <c r="T333" s="31" t="s">
        <v>45</v>
      </c>
      <c r="U333" s="36" t="s">
        <v>46</v>
      </c>
      <c r="V333" s="37">
        <v>1011579.64</v>
      </c>
      <c r="W333" s="38">
        <v>1011579.64</v>
      </c>
      <c r="X333" s="38">
        <v>0</v>
      </c>
      <c r="Y333" s="38">
        <v>0</v>
      </c>
      <c r="Z333" s="38">
        <v>0</v>
      </c>
      <c r="AA333" s="38">
        <v>0</v>
      </c>
      <c r="AB333" s="38">
        <v>0</v>
      </c>
      <c r="AC333" s="38">
        <v>0</v>
      </c>
      <c r="AD333" s="38" t="s">
        <v>47</v>
      </c>
    </row>
    <row r="334" spans="1:30" s="27" customFormat="1" ht="15" customHeight="1" x14ac:dyDescent="0.25">
      <c r="A334" s="39" t="s">
        <v>39</v>
      </c>
      <c r="B334" s="39" t="s">
        <v>380</v>
      </c>
      <c r="C334" s="86">
        <v>42767</v>
      </c>
      <c r="D334" s="29">
        <f>+VLOOKUP(B334,'[2]HG-Mexico by Contract'!$B$8:$G$4512,6,FALSE)</f>
        <v>312097</v>
      </c>
      <c r="E334" s="29"/>
      <c r="F334" s="39" t="s">
        <v>41</v>
      </c>
      <c r="G334" s="39" t="s">
        <v>42</v>
      </c>
      <c r="H334" s="39" t="s">
        <v>44</v>
      </c>
      <c r="I334" s="40">
        <v>1810494.91</v>
      </c>
      <c r="J334" s="32">
        <f t="shared" si="15"/>
        <v>1810494.91</v>
      </c>
      <c r="K334" s="31">
        <v>0</v>
      </c>
      <c r="L334" s="31">
        <v>0</v>
      </c>
      <c r="M334" s="31">
        <v>0</v>
      </c>
      <c r="N334" s="31">
        <v>0</v>
      </c>
      <c r="O334" s="33">
        <f t="shared" si="16"/>
        <v>0</v>
      </c>
      <c r="P334" s="34" t="str">
        <f t="shared" si="17"/>
        <v>1-30</v>
      </c>
      <c r="Q334" s="35" t="str">
        <f>+VLOOKUP(B334,'[2]PORTAFOLIO JAN17'!$B$7:$T$4941,19,FALSE)</f>
        <v>MEXICO</v>
      </c>
      <c r="R334" s="31">
        <v>0</v>
      </c>
      <c r="S334" s="31">
        <v>0</v>
      </c>
      <c r="T334" s="31" t="s">
        <v>45</v>
      </c>
      <c r="U334" s="41" t="s">
        <v>46</v>
      </c>
      <c r="V334" s="42">
        <v>1810494.91</v>
      </c>
      <c r="W334" s="43">
        <v>1810494.91</v>
      </c>
      <c r="X334" s="38">
        <v>0</v>
      </c>
      <c r="Y334" s="38">
        <v>0</v>
      </c>
      <c r="Z334" s="38">
        <v>0</v>
      </c>
      <c r="AA334" s="38">
        <v>0</v>
      </c>
      <c r="AB334" s="38">
        <v>0</v>
      </c>
      <c r="AC334" s="38">
        <v>0</v>
      </c>
      <c r="AD334" s="38" t="s">
        <v>47</v>
      </c>
    </row>
    <row r="335" spans="1:30" s="27" customFormat="1" ht="15" customHeight="1" x14ac:dyDescent="0.25">
      <c r="A335" s="28" t="s">
        <v>39</v>
      </c>
      <c r="B335" s="28" t="s">
        <v>381</v>
      </c>
      <c r="C335" s="85">
        <v>42767</v>
      </c>
      <c r="D335" s="29">
        <f>+VLOOKUP(B335,'[2]HG-Mexico by Contract'!$B$8:$G$4512,6,FALSE)</f>
        <v>312097</v>
      </c>
      <c r="E335" s="29"/>
      <c r="F335" s="28" t="s">
        <v>41</v>
      </c>
      <c r="G335" s="28" t="s">
        <v>42</v>
      </c>
      <c r="H335" s="28" t="s">
        <v>44</v>
      </c>
      <c r="I335" s="31">
        <v>131318.46</v>
      </c>
      <c r="J335" s="32">
        <f t="shared" si="15"/>
        <v>131318.46</v>
      </c>
      <c r="K335" s="31">
        <v>0</v>
      </c>
      <c r="L335" s="31">
        <v>0</v>
      </c>
      <c r="M335" s="31">
        <v>0</v>
      </c>
      <c r="N335" s="31">
        <v>0</v>
      </c>
      <c r="O335" s="33">
        <f t="shared" si="16"/>
        <v>0</v>
      </c>
      <c r="P335" s="34" t="str">
        <f t="shared" si="17"/>
        <v>1-30</v>
      </c>
      <c r="Q335" s="35" t="str">
        <f>+VLOOKUP(B335,'[2]PORTAFOLIO JAN17'!$B$7:$T$4941,19,FALSE)</f>
        <v>MEXICO</v>
      </c>
      <c r="R335" s="31">
        <v>0</v>
      </c>
      <c r="S335" s="31">
        <v>0</v>
      </c>
      <c r="T335" s="31" t="s">
        <v>45</v>
      </c>
      <c r="U335" s="36" t="s">
        <v>46</v>
      </c>
      <c r="V335" s="37">
        <v>131318.46</v>
      </c>
      <c r="W335" s="38">
        <v>131318.46</v>
      </c>
      <c r="X335" s="38">
        <v>0</v>
      </c>
      <c r="Y335" s="38">
        <v>0</v>
      </c>
      <c r="Z335" s="38">
        <v>0</v>
      </c>
      <c r="AA335" s="38">
        <v>0</v>
      </c>
      <c r="AB335" s="38">
        <v>0</v>
      </c>
      <c r="AC335" s="38">
        <v>0</v>
      </c>
      <c r="AD335" s="38" t="s">
        <v>47</v>
      </c>
    </row>
    <row r="336" spans="1:30" s="27" customFormat="1" ht="15" customHeight="1" x14ac:dyDescent="0.25">
      <c r="A336" s="39" t="s">
        <v>39</v>
      </c>
      <c r="B336" s="39" t="s">
        <v>382</v>
      </c>
      <c r="C336" s="86">
        <v>42767</v>
      </c>
      <c r="D336" s="29">
        <f>+VLOOKUP(B336,'[2]HG-Mexico by Contract'!$B$8:$G$4512,6,FALSE)</f>
        <v>312097</v>
      </c>
      <c r="E336" s="29"/>
      <c r="F336" s="39" t="s">
        <v>41</v>
      </c>
      <c r="G336" s="39" t="s">
        <v>42</v>
      </c>
      <c r="H336" s="39" t="s">
        <v>44</v>
      </c>
      <c r="I336" s="40">
        <v>637600.6</v>
      </c>
      <c r="J336" s="32">
        <f t="shared" si="15"/>
        <v>637600.6</v>
      </c>
      <c r="K336" s="31">
        <v>0</v>
      </c>
      <c r="L336" s="31">
        <v>0</v>
      </c>
      <c r="M336" s="31">
        <v>0</v>
      </c>
      <c r="N336" s="31">
        <v>0</v>
      </c>
      <c r="O336" s="33">
        <f t="shared" si="16"/>
        <v>0</v>
      </c>
      <c r="P336" s="34" t="str">
        <f t="shared" si="17"/>
        <v>1-30</v>
      </c>
      <c r="Q336" s="35" t="str">
        <f>+VLOOKUP(B336,'[2]PORTAFOLIO JAN17'!$B$7:$T$4941,19,FALSE)</f>
        <v>MEXICO</v>
      </c>
      <c r="R336" s="31">
        <v>0</v>
      </c>
      <c r="S336" s="31">
        <v>0</v>
      </c>
      <c r="T336" s="31" t="s">
        <v>45</v>
      </c>
      <c r="U336" s="41" t="s">
        <v>46</v>
      </c>
      <c r="V336" s="42">
        <v>637600.6</v>
      </c>
      <c r="W336" s="43">
        <v>637600.6</v>
      </c>
      <c r="X336" s="38">
        <v>0</v>
      </c>
      <c r="Y336" s="38">
        <v>0</v>
      </c>
      <c r="Z336" s="38">
        <v>0</v>
      </c>
      <c r="AA336" s="38">
        <v>0</v>
      </c>
      <c r="AB336" s="38">
        <v>0</v>
      </c>
      <c r="AC336" s="38">
        <v>0</v>
      </c>
      <c r="AD336" s="38" t="s">
        <v>47</v>
      </c>
    </row>
    <row r="337" spans="1:30" s="27" customFormat="1" ht="15" customHeight="1" x14ac:dyDescent="0.25">
      <c r="A337" s="28" t="s">
        <v>39</v>
      </c>
      <c r="B337" s="28" t="s">
        <v>383</v>
      </c>
      <c r="C337" s="85">
        <v>42767</v>
      </c>
      <c r="D337" s="29">
        <f>+VLOOKUP(B337,'[2]HG-Mexico by Contract'!$B$8:$G$4512,6,FALSE)</f>
        <v>312097</v>
      </c>
      <c r="E337" s="29"/>
      <c r="F337" s="28" t="s">
        <v>41</v>
      </c>
      <c r="G337" s="28" t="s">
        <v>42</v>
      </c>
      <c r="H337" s="28" t="s">
        <v>44</v>
      </c>
      <c r="I337" s="31">
        <v>101235.05</v>
      </c>
      <c r="J337" s="32">
        <f t="shared" si="15"/>
        <v>101235.05</v>
      </c>
      <c r="K337" s="31">
        <v>0</v>
      </c>
      <c r="L337" s="31">
        <v>0</v>
      </c>
      <c r="M337" s="31">
        <v>0</v>
      </c>
      <c r="N337" s="31">
        <v>0</v>
      </c>
      <c r="O337" s="33">
        <f t="shared" si="16"/>
        <v>0</v>
      </c>
      <c r="P337" s="34" t="str">
        <f t="shared" si="17"/>
        <v>1-30</v>
      </c>
      <c r="Q337" s="35" t="str">
        <f>+VLOOKUP(B337,'[2]PORTAFOLIO JAN17'!$B$7:$T$4941,19,FALSE)</f>
        <v>MEXICO</v>
      </c>
      <c r="R337" s="31">
        <v>0</v>
      </c>
      <c r="S337" s="31">
        <v>0</v>
      </c>
      <c r="T337" s="31" t="s">
        <v>45</v>
      </c>
      <c r="U337" s="36" t="s">
        <v>46</v>
      </c>
      <c r="V337" s="37">
        <v>101235.05</v>
      </c>
      <c r="W337" s="38">
        <v>101235.05</v>
      </c>
      <c r="X337" s="38">
        <v>0</v>
      </c>
      <c r="Y337" s="38">
        <v>0</v>
      </c>
      <c r="Z337" s="38">
        <v>0</v>
      </c>
      <c r="AA337" s="38">
        <v>0</v>
      </c>
      <c r="AB337" s="38">
        <v>0</v>
      </c>
      <c r="AC337" s="38">
        <v>0</v>
      </c>
      <c r="AD337" s="38" t="s">
        <v>47</v>
      </c>
    </row>
    <row r="338" spans="1:30" s="27" customFormat="1" ht="15" customHeight="1" x14ac:dyDescent="0.25">
      <c r="A338" s="39" t="s">
        <v>39</v>
      </c>
      <c r="B338" s="39" t="s">
        <v>384</v>
      </c>
      <c r="C338" s="86">
        <v>42767</v>
      </c>
      <c r="D338" s="29">
        <f>+VLOOKUP(B338,'[2]HG-Mexico by Contract'!$B$8:$G$4512,6,FALSE)</f>
        <v>312097</v>
      </c>
      <c r="E338" s="29"/>
      <c r="F338" s="39" t="s">
        <v>41</v>
      </c>
      <c r="G338" s="39" t="s">
        <v>42</v>
      </c>
      <c r="H338" s="39" t="s">
        <v>44</v>
      </c>
      <c r="I338" s="40">
        <v>422473.45</v>
      </c>
      <c r="J338" s="32">
        <f t="shared" si="15"/>
        <v>422473.45</v>
      </c>
      <c r="K338" s="31">
        <v>0</v>
      </c>
      <c r="L338" s="31">
        <v>0</v>
      </c>
      <c r="M338" s="31">
        <v>0</v>
      </c>
      <c r="N338" s="31">
        <v>0</v>
      </c>
      <c r="O338" s="33">
        <f t="shared" si="16"/>
        <v>0</v>
      </c>
      <c r="P338" s="34" t="str">
        <f t="shared" si="17"/>
        <v>1-30</v>
      </c>
      <c r="Q338" s="35" t="str">
        <f>+VLOOKUP(B338,'[2]PORTAFOLIO JAN17'!$B$7:$T$4941,19,FALSE)</f>
        <v>MEXICO</v>
      </c>
      <c r="R338" s="31">
        <v>0</v>
      </c>
      <c r="S338" s="31">
        <v>0</v>
      </c>
      <c r="T338" s="31" t="s">
        <v>45</v>
      </c>
      <c r="U338" s="41" t="s">
        <v>46</v>
      </c>
      <c r="V338" s="42">
        <v>422473.45</v>
      </c>
      <c r="W338" s="43">
        <v>422473.45</v>
      </c>
      <c r="X338" s="38">
        <v>0</v>
      </c>
      <c r="Y338" s="38">
        <v>0</v>
      </c>
      <c r="Z338" s="38">
        <v>0</v>
      </c>
      <c r="AA338" s="38">
        <v>0</v>
      </c>
      <c r="AB338" s="38">
        <v>0</v>
      </c>
      <c r="AC338" s="38">
        <v>0</v>
      </c>
      <c r="AD338" s="38" t="s">
        <v>47</v>
      </c>
    </row>
    <row r="339" spans="1:30" s="27" customFormat="1" ht="15" customHeight="1" x14ac:dyDescent="0.25">
      <c r="A339" s="28" t="s">
        <v>39</v>
      </c>
      <c r="B339" s="28" t="s">
        <v>385</v>
      </c>
      <c r="C339" s="85">
        <v>42767</v>
      </c>
      <c r="D339" s="29">
        <f>+VLOOKUP(B339,'[2]HG-Mexico by Contract'!$B$8:$G$4512,6,FALSE)</f>
        <v>312097</v>
      </c>
      <c r="E339" s="29"/>
      <c r="F339" s="28" t="s">
        <v>41</v>
      </c>
      <c r="G339" s="28" t="s">
        <v>42</v>
      </c>
      <c r="H339" s="28" t="s">
        <v>44</v>
      </c>
      <c r="I339" s="31">
        <v>119134.15</v>
      </c>
      <c r="J339" s="32">
        <f t="shared" si="15"/>
        <v>119134.15</v>
      </c>
      <c r="K339" s="31">
        <v>0</v>
      </c>
      <c r="L339" s="31">
        <v>0</v>
      </c>
      <c r="M339" s="31">
        <v>0</v>
      </c>
      <c r="N339" s="31">
        <v>0</v>
      </c>
      <c r="O339" s="33">
        <f t="shared" si="16"/>
        <v>0</v>
      </c>
      <c r="P339" s="34" t="str">
        <f t="shared" si="17"/>
        <v>1-30</v>
      </c>
      <c r="Q339" s="35" t="str">
        <f>+VLOOKUP(B339,'[2]PORTAFOLIO JAN17'!$B$7:$T$4941,19,FALSE)</f>
        <v>MEXICO</v>
      </c>
      <c r="R339" s="31">
        <v>0</v>
      </c>
      <c r="S339" s="31">
        <v>0</v>
      </c>
      <c r="T339" s="31" t="s">
        <v>45</v>
      </c>
      <c r="U339" s="36" t="s">
        <v>46</v>
      </c>
      <c r="V339" s="37">
        <v>119134.15</v>
      </c>
      <c r="W339" s="38">
        <v>119134.15</v>
      </c>
      <c r="X339" s="38">
        <v>0</v>
      </c>
      <c r="Y339" s="38">
        <v>0</v>
      </c>
      <c r="Z339" s="38">
        <v>0</v>
      </c>
      <c r="AA339" s="38">
        <v>0</v>
      </c>
      <c r="AB339" s="38">
        <v>0</v>
      </c>
      <c r="AC339" s="38">
        <v>0</v>
      </c>
      <c r="AD339" s="38" t="s">
        <v>47</v>
      </c>
    </row>
    <row r="340" spans="1:30" s="27" customFormat="1" ht="15" customHeight="1" x14ac:dyDescent="0.25">
      <c r="A340" s="39" t="s">
        <v>39</v>
      </c>
      <c r="B340" s="39" t="s">
        <v>386</v>
      </c>
      <c r="C340" s="86">
        <v>42767</v>
      </c>
      <c r="D340" s="29">
        <f>+VLOOKUP(B340,'[2]HG-Mexico by Contract'!$B$8:$G$4512,6,FALSE)</f>
        <v>312097</v>
      </c>
      <c r="E340" s="29"/>
      <c r="F340" s="39" t="s">
        <v>41</v>
      </c>
      <c r="G340" s="39" t="s">
        <v>42</v>
      </c>
      <c r="H340" s="39" t="s">
        <v>44</v>
      </c>
      <c r="I340" s="40">
        <v>635699.5</v>
      </c>
      <c r="J340" s="32">
        <f t="shared" si="15"/>
        <v>635699.5</v>
      </c>
      <c r="K340" s="31">
        <v>0</v>
      </c>
      <c r="L340" s="31">
        <v>0</v>
      </c>
      <c r="M340" s="31">
        <v>0</v>
      </c>
      <c r="N340" s="31">
        <v>0</v>
      </c>
      <c r="O340" s="33">
        <f t="shared" si="16"/>
        <v>0</v>
      </c>
      <c r="P340" s="34" t="str">
        <f t="shared" si="17"/>
        <v>1-30</v>
      </c>
      <c r="Q340" s="35" t="str">
        <f>+VLOOKUP(B340,'[2]PORTAFOLIO JAN17'!$B$7:$T$4941,19,FALSE)</f>
        <v>MEXICO</v>
      </c>
      <c r="R340" s="31">
        <v>0</v>
      </c>
      <c r="S340" s="31">
        <v>0</v>
      </c>
      <c r="T340" s="31" t="s">
        <v>45</v>
      </c>
      <c r="U340" s="41" t="s">
        <v>46</v>
      </c>
      <c r="V340" s="42">
        <v>635699.5</v>
      </c>
      <c r="W340" s="43">
        <v>635699.5</v>
      </c>
      <c r="X340" s="38">
        <v>0</v>
      </c>
      <c r="Y340" s="38">
        <v>0</v>
      </c>
      <c r="Z340" s="38">
        <v>0</v>
      </c>
      <c r="AA340" s="38">
        <v>0</v>
      </c>
      <c r="AB340" s="38">
        <v>0</v>
      </c>
      <c r="AC340" s="38">
        <v>0</v>
      </c>
      <c r="AD340" s="38" t="s">
        <v>47</v>
      </c>
    </row>
    <row r="341" spans="1:30" s="27" customFormat="1" ht="15" customHeight="1" x14ac:dyDescent="0.25">
      <c r="A341" s="28" t="s">
        <v>39</v>
      </c>
      <c r="B341" s="28" t="s">
        <v>387</v>
      </c>
      <c r="C341" s="85">
        <v>42767</v>
      </c>
      <c r="D341" s="29">
        <f>+VLOOKUP(B341,'[2]HG-Mexico by Contract'!$B$8:$G$4512,6,FALSE)</f>
        <v>331031</v>
      </c>
      <c r="E341" s="29"/>
      <c r="F341" s="28" t="s">
        <v>41</v>
      </c>
      <c r="G341" s="28" t="s">
        <v>42</v>
      </c>
      <c r="H341" s="28" t="s">
        <v>63</v>
      </c>
      <c r="I341" s="31">
        <v>502232.42</v>
      </c>
      <c r="J341" s="32">
        <f t="shared" si="15"/>
        <v>25227.134459380028</v>
      </c>
      <c r="K341" s="31">
        <v>0</v>
      </c>
      <c r="L341" s="31">
        <v>0</v>
      </c>
      <c r="M341" s="31">
        <v>0</v>
      </c>
      <c r="N341" s="31">
        <v>502232.42</v>
      </c>
      <c r="O341" s="33">
        <f t="shared" si="16"/>
        <v>502232.42</v>
      </c>
      <c r="P341" s="34" t="str">
        <f t="shared" si="17"/>
        <v>120+</v>
      </c>
      <c r="Q341" s="35" t="str">
        <f>+VLOOKUP(B341,'[2]PORTAFOLIO JAN17'!$B$7:$T$4941,19,FALSE)</f>
        <v>MEXICO</v>
      </c>
      <c r="R341" s="31">
        <v>0</v>
      </c>
      <c r="S341" s="31">
        <v>0</v>
      </c>
      <c r="T341" s="31">
        <v>502232.42</v>
      </c>
      <c r="U341" s="36" t="s">
        <v>64</v>
      </c>
      <c r="V341" s="37">
        <v>25227.134456600001</v>
      </c>
      <c r="W341" s="38">
        <v>0</v>
      </c>
      <c r="X341" s="38">
        <v>0</v>
      </c>
      <c r="Y341" s="38">
        <v>0</v>
      </c>
      <c r="Z341" s="38">
        <v>0</v>
      </c>
      <c r="AA341" s="38">
        <v>25227.134456600001</v>
      </c>
      <c r="AB341" s="38">
        <v>0</v>
      </c>
      <c r="AC341" s="38">
        <v>0</v>
      </c>
      <c r="AD341" s="38">
        <v>25227.134456600001</v>
      </c>
    </row>
    <row r="342" spans="1:30" s="27" customFormat="1" ht="15" customHeight="1" x14ac:dyDescent="0.25">
      <c r="A342" s="39" t="s">
        <v>39</v>
      </c>
      <c r="B342" s="39" t="s">
        <v>388</v>
      </c>
      <c r="C342" s="86">
        <v>42767</v>
      </c>
      <c r="D342" s="29">
        <f>+VLOOKUP(B342,'[2]HG-Mexico by Contract'!$B$8:$G$4512,6,FALSE)</f>
        <v>313520</v>
      </c>
      <c r="E342" s="29"/>
      <c r="F342" s="39" t="s">
        <v>41</v>
      </c>
      <c r="G342" s="39" t="s">
        <v>42</v>
      </c>
      <c r="H342" s="39" t="s">
        <v>44</v>
      </c>
      <c r="I342" s="40">
        <v>85470.56</v>
      </c>
      <c r="J342" s="32">
        <f t="shared" si="15"/>
        <v>85470.56</v>
      </c>
      <c r="K342" s="31">
        <v>0</v>
      </c>
      <c r="L342" s="31">
        <v>0</v>
      </c>
      <c r="M342" s="31">
        <v>0</v>
      </c>
      <c r="N342" s="31">
        <v>0</v>
      </c>
      <c r="O342" s="33">
        <f t="shared" si="16"/>
        <v>0</v>
      </c>
      <c r="P342" s="34" t="str">
        <f t="shared" si="17"/>
        <v>1-30</v>
      </c>
      <c r="Q342" s="35" t="str">
        <f>+VLOOKUP(B342,'[2]PORTAFOLIO JAN17'!$B$7:$T$4941,19,FALSE)</f>
        <v>COSTA RICA</v>
      </c>
      <c r="R342" s="31">
        <v>0</v>
      </c>
      <c r="S342" s="31">
        <v>0</v>
      </c>
      <c r="T342" s="31" t="s">
        <v>45</v>
      </c>
      <c r="U342" s="41" t="s">
        <v>46</v>
      </c>
      <c r="V342" s="42">
        <v>85470.56</v>
      </c>
      <c r="W342" s="43">
        <v>85470.56</v>
      </c>
      <c r="X342" s="38">
        <v>0</v>
      </c>
      <c r="Y342" s="38">
        <v>0</v>
      </c>
      <c r="Z342" s="38">
        <v>0</v>
      </c>
      <c r="AA342" s="38">
        <v>0</v>
      </c>
      <c r="AB342" s="38">
        <v>0</v>
      </c>
      <c r="AC342" s="38">
        <v>0</v>
      </c>
      <c r="AD342" s="38" t="s">
        <v>47</v>
      </c>
    </row>
    <row r="343" spans="1:30" s="27" customFormat="1" ht="15" customHeight="1" x14ac:dyDescent="0.25">
      <c r="A343" s="28" t="s">
        <v>39</v>
      </c>
      <c r="B343" s="28" t="s">
        <v>389</v>
      </c>
      <c r="C343" s="85">
        <v>42767</v>
      </c>
      <c r="D343" s="29">
        <f>+VLOOKUP(B343,'[2]HG-Mexico by Contract'!$B$8:$G$4512,6,FALSE)</f>
        <v>318144</v>
      </c>
      <c r="E343" s="29"/>
      <c r="F343" s="28" t="s">
        <v>41</v>
      </c>
      <c r="G343" s="28" t="s">
        <v>42</v>
      </c>
      <c r="H343" s="28" t="s">
        <v>44</v>
      </c>
      <c r="I343" s="31">
        <v>51755.32</v>
      </c>
      <c r="J343" s="32">
        <f t="shared" si="15"/>
        <v>51755.32</v>
      </c>
      <c r="K343" s="31">
        <v>0</v>
      </c>
      <c r="L343" s="31">
        <v>0</v>
      </c>
      <c r="M343" s="31">
        <v>0</v>
      </c>
      <c r="N343" s="31">
        <v>0</v>
      </c>
      <c r="O343" s="33">
        <f t="shared" si="16"/>
        <v>0</v>
      </c>
      <c r="P343" s="34" t="str">
        <f t="shared" si="17"/>
        <v>1-30</v>
      </c>
      <c r="Q343" s="35" t="str">
        <f>+VLOOKUP(B343,'[2]PORTAFOLIO JAN17'!$B$7:$T$4941,19,FALSE)</f>
        <v>COSTA RICA</v>
      </c>
      <c r="R343" s="31">
        <v>0</v>
      </c>
      <c r="S343" s="31">
        <v>0</v>
      </c>
      <c r="T343" s="31" t="s">
        <v>45</v>
      </c>
      <c r="U343" s="36" t="s">
        <v>46</v>
      </c>
      <c r="V343" s="37">
        <v>51755.32</v>
      </c>
      <c r="W343" s="38">
        <v>51755.32</v>
      </c>
      <c r="X343" s="38">
        <v>0</v>
      </c>
      <c r="Y343" s="38">
        <v>0</v>
      </c>
      <c r="Z343" s="38">
        <v>0</v>
      </c>
      <c r="AA343" s="38">
        <v>0</v>
      </c>
      <c r="AB343" s="38">
        <v>0</v>
      </c>
      <c r="AC343" s="38">
        <v>0</v>
      </c>
      <c r="AD343" s="38" t="s">
        <v>47</v>
      </c>
    </row>
    <row r="344" spans="1:30" s="27" customFormat="1" ht="15" customHeight="1" x14ac:dyDescent="0.25">
      <c r="A344" s="39" t="s">
        <v>39</v>
      </c>
      <c r="B344" s="39" t="s">
        <v>390</v>
      </c>
      <c r="C344" s="86">
        <v>42767</v>
      </c>
      <c r="D344" s="29">
        <f>+VLOOKUP(B344,'[2]HG-Mexico by Contract'!$B$8:$G$4512,6,FALSE)</f>
        <v>314798</v>
      </c>
      <c r="E344" s="29"/>
      <c r="F344" s="39" t="s">
        <v>218</v>
      </c>
      <c r="G344" s="39" t="s">
        <v>42</v>
      </c>
      <c r="H344" s="39" t="s">
        <v>44</v>
      </c>
      <c r="I344" s="40">
        <v>37631.040000000001</v>
      </c>
      <c r="J344" s="32">
        <f t="shared" si="15"/>
        <v>37631.040000000001</v>
      </c>
      <c r="K344" s="31">
        <v>0</v>
      </c>
      <c r="L344" s="31">
        <v>0</v>
      </c>
      <c r="M344" s="31">
        <v>0</v>
      </c>
      <c r="N344" s="31">
        <v>0</v>
      </c>
      <c r="O344" s="33">
        <f t="shared" si="16"/>
        <v>0</v>
      </c>
      <c r="P344" s="34" t="str">
        <f t="shared" si="17"/>
        <v>1-30</v>
      </c>
      <c r="Q344" s="35" t="str">
        <f>+VLOOKUP(B344,'[2]PORTAFOLIO JAN17'!$B$7:$T$4941,19,FALSE)</f>
        <v>COSTA RICA</v>
      </c>
      <c r="R344" s="31">
        <v>0</v>
      </c>
      <c r="S344" s="31">
        <v>0</v>
      </c>
      <c r="T344" s="31" t="s">
        <v>45</v>
      </c>
      <c r="U344" s="41" t="s">
        <v>46</v>
      </c>
      <c r="V344" s="42">
        <v>37631.040000000001</v>
      </c>
      <c r="W344" s="43">
        <v>37631.040000000001</v>
      </c>
      <c r="X344" s="38">
        <v>0</v>
      </c>
      <c r="Y344" s="38">
        <v>0</v>
      </c>
      <c r="Z344" s="38">
        <v>0</v>
      </c>
      <c r="AA344" s="38">
        <v>0</v>
      </c>
      <c r="AB344" s="38">
        <v>0</v>
      </c>
      <c r="AC344" s="38">
        <v>0</v>
      </c>
      <c r="AD344" s="38" t="s">
        <v>47</v>
      </c>
    </row>
    <row r="345" spans="1:30" s="27" customFormat="1" ht="15" customHeight="1" x14ac:dyDescent="0.25">
      <c r="A345" s="28" t="s">
        <v>39</v>
      </c>
      <c r="B345" s="28" t="s">
        <v>391</v>
      </c>
      <c r="C345" s="85">
        <v>42767</v>
      </c>
      <c r="D345" s="29">
        <f>+VLOOKUP(B345,'[2]HG-Mexico by Contract'!$B$8:$G$4512,6,FALSE)</f>
        <v>319044</v>
      </c>
      <c r="E345" s="29"/>
      <c r="F345" s="28" t="s">
        <v>41</v>
      </c>
      <c r="G345" s="28" t="s">
        <v>42</v>
      </c>
      <c r="H345" s="28" t="s">
        <v>44</v>
      </c>
      <c r="I345" s="31">
        <v>174363.31</v>
      </c>
      <c r="J345" s="32">
        <f t="shared" si="15"/>
        <v>174363.31</v>
      </c>
      <c r="K345" s="31">
        <v>0</v>
      </c>
      <c r="L345" s="31">
        <v>0</v>
      </c>
      <c r="M345" s="31">
        <v>0</v>
      </c>
      <c r="N345" s="31">
        <v>0</v>
      </c>
      <c r="O345" s="33">
        <f t="shared" si="16"/>
        <v>0</v>
      </c>
      <c r="P345" s="34" t="str">
        <f t="shared" si="17"/>
        <v>1-30</v>
      </c>
      <c r="Q345" s="35" t="str">
        <f>+VLOOKUP(B345,'[2]PORTAFOLIO JAN17'!$B$7:$T$4941,19,FALSE)</f>
        <v>COSTA RICA</v>
      </c>
      <c r="R345" s="31">
        <v>0</v>
      </c>
      <c r="S345" s="31">
        <v>0</v>
      </c>
      <c r="T345" s="31" t="s">
        <v>45</v>
      </c>
      <c r="U345" s="36" t="s">
        <v>46</v>
      </c>
      <c r="V345" s="37">
        <v>174363.31</v>
      </c>
      <c r="W345" s="38">
        <v>174363.31</v>
      </c>
      <c r="X345" s="38">
        <v>0</v>
      </c>
      <c r="Y345" s="38">
        <v>0</v>
      </c>
      <c r="Z345" s="38">
        <v>0</v>
      </c>
      <c r="AA345" s="38">
        <v>0</v>
      </c>
      <c r="AB345" s="38">
        <v>0</v>
      </c>
      <c r="AC345" s="38">
        <v>0</v>
      </c>
      <c r="AD345" s="38" t="s">
        <v>47</v>
      </c>
    </row>
    <row r="346" spans="1:30" s="27" customFormat="1" ht="15" customHeight="1" x14ac:dyDescent="0.25">
      <c r="A346" s="39" t="s">
        <v>39</v>
      </c>
      <c r="B346" s="39" t="s">
        <v>392</v>
      </c>
      <c r="C346" s="86">
        <v>42767</v>
      </c>
      <c r="D346" s="29">
        <f>+VLOOKUP(B346,'[2]HG-Mexico by Contract'!$B$8:$G$4512,6,FALSE)</f>
        <v>316241</v>
      </c>
      <c r="E346" s="29"/>
      <c r="F346" s="39" t="s">
        <v>41</v>
      </c>
      <c r="G346" s="39" t="s">
        <v>42</v>
      </c>
      <c r="H346" s="39" t="s">
        <v>44</v>
      </c>
      <c r="I346" s="40">
        <v>71832.28</v>
      </c>
      <c r="J346" s="32">
        <f t="shared" si="15"/>
        <v>71832.28</v>
      </c>
      <c r="K346" s="31">
        <v>0</v>
      </c>
      <c r="L346" s="31">
        <v>0</v>
      </c>
      <c r="M346" s="31">
        <v>0</v>
      </c>
      <c r="N346" s="31">
        <v>0</v>
      </c>
      <c r="O346" s="33">
        <f t="shared" si="16"/>
        <v>0</v>
      </c>
      <c r="P346" s="34" t="str">
        <f t="shared" si="17"/>
        <v>1-30</v>
      </c>
      <c r="Q346" s="35" t="str">
        <f>+VLOOKUP(B346,'[2]PORTAFOLIO JAN17'!$B$7:$T$4941,19,FALSE)</f>
        <v>COSTA RICA</v>
      </c>
      <c r="R346" s="31">
        <v>0</v>
      </c>
      <c r="S346" s="31">
        <v>0</v>
      </c>
      <c r="T346" s="31" t="s">
        <v>45</v>
      </c>
      <c r="U346" s="41" t="s">
        <v>46</v>
      </c>
      <c r="V346" s="42">
        <v>71832.28</v>
      </c>
      <c r="W346" s="43">
        <v>71832.28</v>
      </c>
      <c r="X346" s="38">
        <v>0</v>
      </c>
      <c r="Y346" s="38">
        <v>0</v>
      </c>
      <c r="Z346" s="38">
        <v>0</v>
      </c>
      <c r="AA346" s="38">
        <v>0</v>
      </c>
      <c r="AB346" s="38">
        <v>0</v>
      </c>
      <c r="AC346" s="38">
        <v>0</v>
      </c>
      <c r="AD346" s="38" t="s">
        <v>47</v>
      </c>
    </row>
    <row r="347" spans="1:30" s="27" customFormat="1" ht="15" customHeight="1" x14ac:dyDescent="0.25">
      <c r="A347" s="28" t="s">
        <v>39</v>
      </c>
      <c r="B347" s="28" t="s">
        <v>393</v>
      </c>
      <c r="C347" s="85">
        <v>42767</v>
      </c>
      <c r="D347" s="29">
        <f>+VLOOKUP(B347,'[2]HG-Mexico by Contract'!$B$8:$G$4512,6,FALSE)</f>
        <v>312089</v>
      </c>
      <c r="E347" s="29"/>
      <c r="F347" s="28" t="s">
        <v>41</v>
      </c>
      <c r="G347" s="28" t="s">
        <v>42</v>
      </c>
      <c r="H347" s="28" t="s">
        <v>44</v>
      </c>
      <c r="I347" s="31">
        <v>58934.78</v>
      </c>
      <c r="J347" s="32">
        <f t="shared" si="15"/>
        <v>58934.78</v>
      </c>
      <c r="K347" s="31">
        <v>0</v>
      </c>
      <c r="L347" s="31">
        <v>0</v>
      </c>
      <c r="M347" s="31">
        <v>0</v>
      </c>
      <c r="N347" s="31">
        <v>0</v>
      </c>
      <c r="O347" s="33">
        <f t="shared" si="16"/>
        <v>0</v>
      </c>
      <c r="P347" s="34" t="str">
        <f t="shared" si="17"/>
        <v>1-30</v>
      </c>
      <c r="Q347" s="35" t="str">
        <f>+VLOOKUP(B347,'[2]PORTAFOLIO JAN17'!$B$7:$T$4941,19,FALSE)</f>
        <v>REPUBLICA DOMINICANA</v>
      </c>
      <c r="R347" s="31">
        <v>0</v>
      </c>
      <c r="S347" s="31">
        <v>0</v>
      </c>
      <c r="T347" s="31" t="s">
        <v>45</v>
      </c>
      <c r="U347" s="36" t="s">
        <v>46</v>
      </c>
      <c r="V347" s="37">
        <v>58934.78</v>
      </c>
      <c r="W347" s="38">
        <v>58934.78</v>
      </c>
      <c r="X347" s="38">
        <v>0</v>
      </c>
      <c r="Y347" s="38">
        <v>0</v>
      </c>
      <c r="Z347" s="38">
        <v>0</v>
      </c>
      <c r="AA347" s="38">
        <v>0</v>
      </c>
      <c r="AB347" s="38">
        <v>0</v>
      </c>
      <c r="AC347" s="38">
        <v>0</v>
      </c>
      <c r="AD347" s="38" t="s">
        <v>47</v>
      </c>
    </row>
    <row r="348" spans="1:30" s="27" customFormat="1" ht="15" customHeight="1" x14ac:dyDescent="0.25">
      <c r="A348" s="39" t="s">
        <v>39</v>
      </c>
      <c r="B348" s="39" t="s">
        <v>394</v>
      </c>
      <c r="C348" s="86">
        <v>42767</v>
      </c>
      <c r="D348" s="29">
        <f>+VLOOKUP(B348,'[2]HG-Mexico by Contract'!$B$8:$G$4512,6,FALSE)</f>
        <v>309287</v>
      </c>
      <c r="E348" s="29"/>
      <c r="F348" s="39" t="s">
        <v>41</v>
      </c>
      <c r="G348" s="39" t="s">
        <v>42</v>
      </c>
      <c r="H348" s="39" t="s">
        <v>44</v>
      </c>
      <c r="I348" s="40">
        <v>50928.83</v>
      </c>
      <c r="J348" s="32">
        <f t="shared" si="15"/>
        <v>50928.83</v>
      </c>
      <c r="K348" s="31">
        <v>0</v>
      </c>
      <c r="L348" s="31">
        <v>0</v>
      </c>
      <c r="M348" s="31">
        <v>0</v>
      </c>
      <c r="N348" s="31">
        <v>0</v>
      </c>
      <c r="O348" s="33">
        <f t="shared" si="16"/>
        <v>0</v>
      </c>
      <c r="P348" s="34" t="str">
        <f t="shared" si="17"/>
        <v>1-30</v>
      </c>
      <c r="Q348" s="35" t="str">
        <f>+VLOOKUP(B348,'[2]PORTAFOLIO JAN17'!$B$7:$T$4941,19,FALSE)</f>
        <v>GUATEMALA</v>
      </c>
      <c r="R348" s="31">
        <v>0</v>
      </c>
      <c r="S348" s="31">
        <v>0</v>
      </c>
      <c r="T348" s="31" t="s">
        <v>45</v>
      </c>
      <c r="U348" s="41" t="s">
        <v>46</v>
      </c>
      <c r="V348" s="42">
        <v>50928.83</v>
      </c>
      <c r="W348" s="43">
        <v>50928.83</v>
      </c>
      <c r="X348" s="38">
        <v>0</v>
      </c>
      <c r="Y348" s="38">
        <v>0</v>
      </c>
      <c r="Z348" s="38">
        <v>0</v>
      </c>
      <c r="AA348" s="38">
        <v>0</v>
      </c>
      <c r="AB348" s="38">
        <v>0</v>
      </c>
      <c r="AC348" s="38">
        <v>0</v>
      </c>
      <c r="AD348" s="38" t="s">
        <v>47</v>
      </c>
    </row>
    <row r="349" spans="1:30" s="27" customFormat="1" ht="15" customHeight="1" x14ac:dyDescent="0.25">
      <c r="A349" s="28" t="s">
        <v>39</v>
      </c>
      <c r="B349" s="28" t="s">
        <v>395</v>
      </c>
      <c r="C349" s="85">
        <v>42767</v>
      </c>
      <c r="D349" s="29">
        <f>+VLOOKUP(B349,'[2]HG-Mexico by Contract'!$B$8:$G$4512,6,FALSE)</f>
        <v>309348</v>
      </c>
      <c r="E349" s="29"/>
      <c r="F349" s="28" t="s">
        <v>41</v>
      </c>
      <c r="G349" s="28" t="s">
        <v>43</v>
      </c>
      <c r="H349" s="28" t="s">
        <v>44</v>
      </c>
      <c r="I349" s="31">
        <v>118000.61</v>
      </c>
      <c r="J349" s="32">
        <f t="shared" si="15"/>
        <v>118000.61</v>
      </c>
      <c r="K349" s="31">
        <v>0</v>
      </c>
      <c r="L349" s="31">
        <v>0</v>
      </c>
      <c r="M349" s="31">
        <v>0</v>
      </c>
      <c r="N349" s="31">
        <v>118000.61</v>
      </c>
      <c r="O349" s="33">
        <f t="shared" si="16"/>
        <v>118000.61</v>
      </c>
      <c r="P349" s="34" t="str">
        <f t="shared" si="17"/>
        <v>120+</v>
      </c>
      <c r="Q349" s="35" t="str">
        <f>+VLOOKUP(B349,'[2]PORTAFOLIO JAN17'!$B$7:$T$4941,19,FALSE)</f>
        <v>COSTA RICA</v>
      </c>
      <c r="R349" s="31">
        <v>0</v>
      </c>
      <c r="S349" s="31">
        <v>0</v>
      </c>
      <c r="T349" s="31">
        <v>118000.61</v>
      </c>
      <c r="U349" s="36" t="s">
        <v>46</v>
      </c>
      <c r="V349" s="37">
        <v>118000.61</v>
      </c>
      <c r="W349" s="38">
        <v>0</v>
      </c>
      <c r="X349" s="38">
        <v>0</v>
      </c>
      <c r="Y349" s="38">
        <v>0</v>
      </c>
      <c r="Z349" s="38">
        <v>0</v>
      </c>
      <c r="AA349" s="38">
        <v>118000.61</v>
      </c>
      <c r="AB349" s="38">
        <v>0</v>
      </c>
      <c r="AC349" s="38">
        <v>0</v>
      </c>
      <c r="AD349" s="38">
        <v>118000.61</v>
      </c>
    </row>
    <row r="350" spans="1:30" s="27" customFormat="1" ht="15" customHeight="1" x14ac:dyDescent="0.25">
      <c r="A350" s="39" t="s">
        <v>39</v>
      </c>
      <c r="B350" s="39" t="s">
        <v>396</v>
      </c>
      <c r="C350" s="86">
        <v>42767</v>
      </c>
      <c r="D350" s="29">
        <f>+VLOOKUP(B350,'[2]HG-Mexico by Contract'!$B$8:$G$4512,6,FALSE)</f>
        <v>309348</v>
      </c>
      <c r="E350" s="29"/>
      <c r="F350" s="39" t="s">
        <v>41</v>
      </c>
      <c r="G350" s="39" t="s">
        <v>43</v>
      </c>
      <c r="H350" s="39" t="s">
        <v>44</v>
      </c>
      <c r="I350" s="40">
        <v>117953.4</v>
      </c>
      <c r="J350" s="32">
        <f t="shared" si="15"/>
        <v>117953.4</v>
      </c>
      <c r="K350" s="31">
        <v>0</v>
      </c>
      <c r="L350" s="31">
        <v>0</v>
      </c>
      <c r="M350" s="31">
        <v>0</v>
      </c>
      <c r="N350" s="31">
        <v>117953.4</v>
      </c>
      <c r="O350" s="33">
        <f t="shared" si="16"/>
        <v>117953.4</v>
      </c>
      <c r="P350" s="34" t="str">
        <f t="shared" si="17"/>
        <v>120+</v>
      </c>
      <c r="Q350" s="35" t="str">
        <f>+VLOOKUP(B350,'[2]PORTAFOLIO JAN17'!$B$7:$T$4941,19,FALSE)</f>
        <v>COSTA RICA</v>
      </c>
      <c r="R350" s="31">
        <v>0</v>
      </c>
      <c r="S350" s="31">
        <v>0</v>
      </c>
      <c r="T350" s="31">
        <v>117953.4</v>
      </c>
      <c r="U350" s="41" t="s">
        <v>46</v>
      </c>
      <c r="V350" s="42">
        <v>117953.4</v>
      </c>
      <c r="W350" s="43">
        <v>0</v>
      </c>
      <c r="X350" s="38">
        <v>0</v>
      </c>
      <c r="Y350" s="38">
        <v>0</v>
      </c>
      <c r="Z350" s="38">
        <v>0</v>
      </c>
      <c r="AA350" s="38">
        <v>117953.4</v>
      </c>
      <c r="AB350" s="38">
        <v>0</v>
      </c>
      <c r="AC350" s="38">
        <v>0</v>
      </c>
      <c r="AD350" s="38">
        <v>117953.4</v>
      </c>
    </row>
    <row r="351" spans="1:30" s="27" customFormat="1" ht="15" customHeight="1" x14ac:dyDescent="0.25">
      <c r="A351" s="28" t="s">
        <v>39</v>
      </c>
      <c r="B351" s="28" t="s">
        <v>397</v>
      </c>
      <c r="C351" s="85">
        <v>42767</v>
      </c>
      <c r="D351" s="29">
        <f>+VLOOKUP(B351,'[2]HG-Mexico by Contract'!$B$8:$G$4512,6,FALSE)</f>
        <v>309348</v>
      </c>
      <c r="E351" s="29"/>
      <c r="F351" s="28" t="s">
        <v>41</v>
      </c>
      <c r="G351" s="28" t="s">
        <v>43</v>
      </c>
      <c r="H351" s="28" t="s">
        <v>44</v>
      </c>
      <c r="I351" s="31">
        <v>174946.93</v>
      </c>
      <c r="J351" s="32">
        <f t="shared" si="15"/>
        <v>174946.93</v>
      </c>
      <c r="K351" s="31">
        <v>0</v>
      </c>
      <c r="L351" s="31">
        <v>0</v>
      </c>
      <c r="M351" s="31">
        <v>0</v>
      </c>
      <c r="N351" s="31">
        <v>174946.93</v>
      </c>
      <c r="O351" s="33">
        <f t="shared" si="16"/>
        <v>174946.93</v>
      </c>
      <c r="P351" s="34" t="str">
        <f t="shared" si="17"/>
        <v>120+</v>
      </c>
      <c r="Q351" s="35" t="str">
        <f>+VLOOKUP(B351,'[2]PORTAFOLIO JAN17'!$B$7:$T$4941,19,FALSE)</f>
        <v>COSTA RICA</v>
      </c>
      <c r="R351" s="31">
        <v>0</v>
      </c>
      <c r="S351" s="31">
        <v>0</v>
      </c>
      <c r="T351" s="31">
        <v>174946.93</v>
      </c>
      <c r="U351" s="36" t="s">
        <v>46</v>
      </c>
      <c r="V351" s="37">
        <v>174946.93</v>
      </c>
      <c r="W351" s="38">
        <v>0</v>
      </c>
      <c r="X351" s="38">
        <v>0</v>
      </c>
      <c r="Y351" s="38">
        <v>0</v>
      </c>
      <c r="Z351" s="38">
        <v>0</v>
      </c>
      <c r="AA351" s="38">
        <v>174946.93</v>
      </c>
      <c r="AB351" s="38">
        <v>0</v>
      </c>
      <c r="AC351" s="38">
        <v>0</v>
      </c>
      <c r="AD351" s="38">
        <v>174946.93</v>
      </c>
    </row>
    <row r="352" spans="1:30" s="27" customFormat="1" ht="15" customHeight="1" x14ac:dyDescent="0.25">
      <c r="A352" s="39" t="s">
        <v>39</v>
      </c>
      <c r="B352" s="39" t="s">
        <v>398</v>
      </c>
      <c r="C352" s="86">
        <v>42767</v>
      </c>
      <c r="D352" s="29">
        <f>+VLOOKUP(B352,'[2]HG-Mexico by Contract'!$B$8:$G$4512,6,FALSE)</f>
        <v>309348</v>
      </c>
      <c r="E352" s="29"/>
      <c r="F352" s="39" t="s">
        <v>41</v>
      </c>
      <c r="G352" s="39" t="s">
        <v>43</v>
      </c>
      <c r="H352" s="39" t="s">
        <v>44</v>
      </c>
      <c r="I352" s="40">
        <v>142993.66</v>
      </c>
      <c r="J352" s="32">
        <f t="shared" si="15"/>
        <v>142993.66</v>
      </c>
      <c r="K352" s="31">
        <v>0</v>
      </c>
      <c r="L352" s="31">
        <v>0</v>
      </c>
      <c r="M352" s="31">
        <v>0</v>
      </c>
      <c r="N352" s="31">
        <v>142993.66</v>
      </c>
      <c r="O352" s="33">
        <f t="shared" si="16"/>
        <v>142993.66</v>
      </c>
      <c r="P352" s="34" t="str">
        <f t="shared" si="17"/>
        <v>120+</v>
      </c>
      <c r="Q352" s="35" t="str">
        <f>+VLOOKUP(B352,'[2]PORTAFOLIO JAN17'!$B$7:$T$4941,19,FALSE)</f>
        <v>COSTA RICA</v>
      </c>
      <c r="R352" s="31">
        <v>0</v>
      </c>
      <c r="S352" s="31">
        <v>0</v>
      </c>
      <c r="T352" s="31">
        <v>142993.66</v>
      </c>
      <c r="U352" s="41" t="s">
        <v>46</v>
      </c>
      <c r="V352" s="42">
        <v>142993.66</v>
      </c>
      <c r="W352" s="43">
        <v>0</v>
      </c>
      <c r="X352" s="38">
        <v>0</v>
      </c>
      <c r="Y352" s="38">
        <v>0</v>
      </c>
      <c r="Z352" s="38">
        <v>0</v>
      </c>
      <c r="AA352" s="38">
        <v>142993.66</v>
      </c>
      <c r="AB352" s="38">
        <v>0</v>
      </c>
      <c r="AC352" s="38">
        <v>0</v>
      </c>
      <c r="AD352" s="38">
        <v>142993.66</v>
      </c>
    </row>
    <row r="353" spans="1:30" s="27" customFormat="1" ht="15" customHeight="1" x14ac:dyDescent="0.25">
      <c r="A353" s="28" t="s">
        <v>39</v>
      </c>
      <c r="B353" s="28" t="s">
        <v>399</v>
      </c>
      <c r="C353" s="85">
        <v>42767</v>
      </c>
      <c r="D353" s="29">
        <f>+VLOOKUP(B353,'[2]HG-Mexico by Contract'!$B$8:$G$4512,6,FALSE)</f>
        <v>315545</v>
      </c>
      <c r="E353" s="29"/>
      <c r="F353" s="28" t="s">
        <v>41</v>
      </c>
      <c r="G353" s="28" t="s">
        <v>42</v>
      </c>
      <c r="H353" s="28" t="s">
        <v>44</v>
      </c>
      <c r="I353" s="31">
        <v>23483.14</v>
      </c>
      <c r="J353" s="32">
        <f t="shared" si="15"/>
        <v>23483.14</v>
      </c>
      <c r="K353" s="31">
        <v>0</v>
      </c>
      <c r="L353" s="31">
        <v>0</v>
      </c>
      <c r="M353" s="31">
        <v>0</v>
      </c>
      <c r="N353" s="31">
        <v>0</v>
      </c>
      <c r="O353" s="33">
        <f t="shared" si="16"/>
        <v>0</v>
      </c>
      <c r="P353" s="34" t="str">
        <f t="shared" si="17"/>
        <v>1-30</v>
      </c>
      <c r="Q353" s="35" t="str">
        <f>+VLOOKUP(B353,'[2]PORTAFOLIO JAN17'!$B$7:$T$4941,19,FALSE)</f>
        <v>MEXICO</v>
      </c>
      <c r="R353" s="31">
        <v>0</v>
      </c>
      <c r="S353" s="31">
        <v>0</v>
      </c>
      <c r="T353" s="31" t="s">
        <v>45</v>
      </c>
      <c r="U353" s="36" t="s">
        <v>46</v>
      </c>
      <c r="V353" s="37">
        <v>23483.14</v>
      </c>
      <c r="W353" s="38">
        <v>23483.14</v>
      </c>
      <c r="X353" s="38">
        <v>0</v>
      </c>
      <c r="Y353" s="38">
        <v>0</v>
      </c>
      <c r="Z353" s="38">
        <v>0</v>
      </c>
      <c r="AA353" s="38">
        <v>0</v>
      </c>
      <c r="AB353" s="38">
        <v>0</v>
      </c>
      <c r="AC353" s="38">
        <v>0</v>
      </c>
      <c r="AD353" s="38" t="s">
        <v>47</v>
      </c>
    </row>
    <row r="354" spans="1:30" s="27" customFormat="1" ht="15" customHeight="1" x14ac:dyDescent="0.25">
      <c r="A354" s="39" t="s">
        <v>39</v>
      </c>
      <c r="B354" s="39" t="s">
        <v>400</v>
      </c>
      <c r="C354" s="86">
        <v>42767</v>
      </c>
      <c r="D354" s="29">
        <f>+VLOOKUP(B354,'[2]HG-Mexico by Contract'!$B$8:$G$4512,6,FALSE)</f>
        <v>309348</v>
      </c>
      <c r="E354" s="29"/>
      <c r="F354" s="39" t="s">
        <v>41</v>
      </c>
      <c r="G354" s="39" t="s">
        <v>43</v>
      </c>
      <c r="H354" s="39" t="s">
        <v>44</v>
      </c>
      <c r="I354" s="40">
        <v>80502.89</v>
      </c>
      <c r="J354" s="32">
        <f t="shared" si="15"/>
        <v>80502.89</v>
      </c>
      <c r="K354" s="31">
        <v>0</v>
      </c>
      <c r="L354" s="31">
        <v>0</v>
      </c>
      <c r="M354" s="31">
        <v>0</v>
      </c>
      <c r="N354" s="31">
        <v>80502.89</v>
      </c>
      <c r="O354" s="33">
        <f t="shared" si="16"/>
        <v>80502.89</v>
      </c>
      <c r="P354" s="34" t="str">
        <f t="shared" si="17"/>
        <v>120+</v>
      </c>
      <c r="Q354" s="35" t="str">
        <f>+VLOOKUP(B354,'[2]PORTAFOLIO JAN17'!$B$7:$T$4941,19,FALSE)</f>
        <v>COSTA RICA</v>
      </c>
      <c r="R354" s="31">
        <v>0</v>
      </c>
      <c r="S354" s="31">
        <v>0</v>
      </c>
      <c r="T354" s="31">
        <v>80502.89</v>
      </c>
      <c r="U354" s="41" t="s">
        <v>46</v>
      </c>
      <c r="V354" s="42">
        <v>80502.89</v>
      </c>
      <c r="W354" s="43">
        <v>0</v>
      </c>
      <c r="X354" s="38">
        <v>0</v>
      </c>
      <c r="Y354" s="38">
        <v>0</v>
      </c>
      <c r="Z354" s="38">
        <v>0</v>
      </c>
      <c r="AA354" s="38">
        <v>80502.89</v>
      </c>
      <c r="AB354" s="38">
        <v>0</v>
      </c>
      <c r="AC354" s="38">
        <v>0</v>
      </c>
      <c r="AD354" s="38">
        <v>80502.89</v>
      </c>
    </row>
    <row r="355" spans="1:30" s="27" customFormat="1" ht="15" customHeight="1" x14ac:dyDescent="0.25">
      <c r="A355" s="28" t="s">
        <v>39</v>
      </c>
      <c r="B355" s="28" t="s">
        <v>401</v>
      </c>
      <c r="C355" s="85">
        <v>42767</v>
      </c>
      <c r="D355" s="29">
        <f>+VLOOKUP(B355,'[2]HG-Mexico by Contract'!$B$8:$G$4512,6,FALSE)</f>
        <v>309348</v>
      </c>
      <c r="E355" s="29"/>
      <c r="F355" s="28" t="s">
        <v>41</v>
      </c>
      <c r="G355" s="28" t="s">
        <v>43</v>
      </c>
      <c r="H355" s="28" t="s">
        <v>44</v>
      </c>
      <c r="I355" s="31">
        <v>215945.13</v>
      </c>
      <c r="J355" s="32">
        <f t="shared" si="15"/>
        <v>215945.13</v>
      </c>
      <c r="K355" s="31">
        <v>0</v>
      </c>
      <c r="L355" s="31">
        <v>0</v>
      </c>
      <c r="M355" s="31">
        <v>0</v>
      </c>
      <c r="N355" s="31">
        <v>215945.13</v>
      </c>
      <c r="O355" s="33">
        <f t="shared" si="16"/>
        <v>215945.13</v>
      </c>
      <c r="P355" s="34" t="str">
        <f t="shared" si="17"/>
        <v>120+</v>
      </c>
      <c r="Q355" s="35" t="str">
        <f>+VLOOKUP(B355,'[2]PORTAFOLIO JAN17'!$B$7:$T$4941,19,FALSE)</f>
        <v>COSTA RICA</v>
      </c>
      <c r="R355" s="31">
        <v>0</v>
      </c>
      <c r="S355" s="31">
        <v>0</v>
      </c>
      <c r="T355" s="31">
        <v>215945.13</v>
      </c>
      <c r="U355" s="36" t="s">
        <v>46</v>
      </c>
      <c r="V355" s="37">
        <v>215945.13</v>
      </c>
      <c r="W355" s="38">
        <v>0</v>
      </c>
      <c r="X355" s="38">
        <v>0</v>
      </c>
      <c r="Y355" s="38">
        <v>0</v>
      </c>
      <c r="Z355" s="38">
        <v>0</v>
      </c>
      <c r="AA355" s="38">
        <v>215945.13</v>
      </c>
      <c r="AB355" s="38">
        <v>0</v>
      </c>
      <c r="AC355" s="38">
        <v>0</v>
      </c>
      <c r="AD355" s="38">
        <v>215945.13</v>
      </c>
    </row>
    <row r="356" spans="1:30" s="27" customFormat="1" ht="15" customHeight="1" x14ac:dyDescent="0.25">
      <c r="A356" s="39" t="s">
        <v>39</v>
      </c>
      <c r="B356" s="39" t="s">
        <v>402</v>
      </c>
      <c r="C356" s="86">
        <v>42767</v>
      </c>
      <c r="D356" s="29">
        <f>+VLOOKUP(B356,'[2]HG-Mexico by Contract'!$B$8:$G$4512,6,FALSE)</f>
        <v>330126</v>
      </c>
      <c r="E356" s="29"/>
      <c r="F356" s="39" t="s">
        <v>41</v>
      </c>
      <c r="G356" s="39" t="s">
        <v>42</v>
      </c>
      <c r="H356" s="39" t="s">
        <v>63</v>
      </c>
      <c r="I356" s="40">
        <v>321468.34999999998</v>
      </c>
      <c r="J356" s="32">
        <f t="shared" si="15"/>
        <v>16147.355222279437</v>
      </c>
      <c r="K356" s="31">
        <v>0</v>
      </c>
      <c r="L356" s="31">
        <v>0</v>
      </c>
      <c r="M356" s="31">
        <v>0</v>
      </c>
      <c r="N356" s="31">
        <v>0</v>
      </c>
      <c r="O356" s="33">
        <f t="shared" si="16"/>
        <v>0</v>
      </c>
      <c r="P356" s="34" t="str">
        <f t="shared" si="17"/>
        <v>1-30</v>
      </c>
      <c r="Q356" s="35" t="str">
        <f>+VLOOKUP(B356,'[2]PORTAFOLIO JAN17'!$B$7:$T$4941,19,FALSE)</f>
        <v>MEXICO</v>
      </c>
      <c r="R356" s="31">
        <v>0</v>
      </c>
      <c r="S356" s="31">
        <v>0</v>
      </c>
      <c r="T356" s="31" t="s">
        <v>45</v>
      </c>
      <c r="U356" s="41" t="s">
        <v>64</v>
      </c>
      <c r="V356" s="42">
        <v>16147.3552205</v>
      </c>
      <c r="W356" s="43">
        <v>16147.3552205</v>
      </c>
      <c r="X356" s="38">
        <v>0</v>
      </c>
      <c r="Y356" s="38">
        <v>0</v>
      </c>
      <c r="Z356" s="38">
        <v>0</v>
      </c>
      <c r="AA356" s="38">
        <v>0</v>
      </c>
      <c r="AB356" s="38">
        <v>0</v>
      </c>
      <c r="AC356" s="38">
        <v>0</v>
      </c>
      <c r="AD356" s="38" t="s">
        <v>47</v>
      </c>
    </row>
    <row r="357" spans="1:30" s="27" customFormat="1" ht="15" customHeight="1" x14ac:dyDescent="0.25">
      <c r="A357" s="28" t="s">
        <v>39</v>
      </c>
      <c r="B357" s="28" t="s">
        <v>403</v>
      </c>
      <c r="C357" s="85">
        <v>42767</v>
      </c>
      <c r="D357" s="29">
        <f>+VLOOKUP(B357,'[2]HG-Mexico by Contract'!$B$8:$G$4512,6,FALSE)</f>
        <v>308390</v>
      </c>
      <c r="E357" s="29"/>
      <c r="F357" s="28" t="s">
        <v>41</v>
      </c>
      <c r="G357" s="28" t="s">
        <v>42</v>
      </c>
      <c r="H357" s="28" t="s">
        <v>44</v>
      </c>
      <c r="I357" s="31">
        <v>53927.07</v>
      </c>
      <c r="J357" s="32">
        <f t="shared" si="15"/>
        <v>53927.07</v>
      </c>
      <c r="K357" s="31">
        <v>0</v>
      </c>
      <c r="L357" s="31">
        <v>0</v>
      </c>
      <c r="M357" s="31">
        <v>0</v>
      </c>
      <c r="N357" s="31">
        <v>0</v>
      </c>
      <c r="O357" s="33">
        <f t="shared" si="16"/>
        <v>0</v>
      </c>
      <c r="P357" s="34" t="str">
        <f t="shared" si="17"/>
        <v>1-30</v>
      </c>
      <c r="Q357" s="35" t="str">
        <f>+VLOOKUP(B357,'[2]PORTAFOLIO JAN17'!$B$7:$T$4941,19,FALSE)</f>
        <v>GUATEMALA</v>
      </c>
      <c r="R357" s="31">
        <v>0</v>
      </c>
      <c r="S357" s="31">
        <v>0</v>
      </c>
      <c r="T357" s="31" t="s">
        <v>45</v>
      </c>
      <c r="U357" s="36" t="s">
        <v>46</v>
      </c>
      <c r="V357" s="37">
        <v>53927.07</v>
      </c>
      <c r="W357" s="38">
        <v>53927.07</v>
      </c>
      <c r="X357" s="38">
        <v>0</v>
      </c>
      <c r="Y357" s="38">
        <v>0</v>
      </c>
      <c r="Z357" s="38">
        <v>0</v>
      </c>
      <c r="AA357" s="38">
        <v>0</v>
      </c>
      <c r="AB357" s="38">
        <v>0</v>
      </c>
      <c r="AC357" s="38">
        <v>0</v>
      </c>
      <c r="AD357" s="38" t="s">
        <v>47</v>
      </c>
    </row>
    <row r="358" spans="1:30" s="27" customFormat="1" ht="15" customHeight="1" x14ac:dyDescent="0.25">
      <c r="A358" s="39" t="s">
        <v>39</v>
      </c>
      <c r="B358" s="39" t="s">
        <v>404</v>
      </c>
      <c r="C358" s="86">
        <v>42767</v>
      </c>
      <c r="D358" s="29">
        <f>+VLOOKUP(B358,'[2]HG-Mexico by Contract'!$B$8:$G$4512,6,FALSE)</f>
        <v>308390</v>
      </c>
      <c r="E358" s="29"/>
      <c r="F358" s="39" t="s">
        <v>41</v>
      </c>
      <c r="G358" s="39" t="s">
        <v>42</v>
      </c>
      <c r="H358" s="39" t="s">
        <v>44</v>
      </c>
      <c r="I358" s="40">
        <v>53927.07</v>
      </c>
      <c r="J358" s="32">
        <f t="shared" si="15"/>
        <v>53927.07</v>
      </c>
      <c r="K358" s="31">
        <v>0</v>
      </c>
      <c r="L358" s="31">
        <v>0</v>
      </c>
      <c r="M358" s="31">
        <v>0</v>
      </c>
      <c r="N358" s="31">
        <v>0</v>
      </c>
      <c r="O358" s="33">
        <f t="shared" si="16"/>
        <v>0</v>
      </c>
      <c r="P358" s="34" t="str">
        <f t="shared" si="17"/>
        <v>1-30</v>
      </c>
      <c r="Q358" s="35" t="str">
        <f>+VLOOKUP(B358,'[2]PORTAFOLIO JAN17'!$B$7:$T$4941,19,FALSE)</f>
        <v>GUATEMALA</v>
      </c>
      <c r="R358" s="31">
        <v>0</v>
      </c>
      <c r="S358" s="31">
        <v>0</v>
      </c>
      <c r="T358" s="31" t="s">
        <v>45</v>
      </c>
      <c r="U358" s="41" t="s">
        <v>46</v>
      </c>
      <c r="V358" s="42">
        <v>53927.07</v>
      </c>
      <c r="W358" s="43">
        <v>53927.07</v>
      </c>
      <c r="X358" s="38">
        <v>0</v>
      </c>
      <c r="Y358" s="38">
        <v>0</v>
      </c>
      <c r="Z358" s="38">
        <v>0</v>
      </c>
      <c r="AA358" s="38">
        <v>0</v>
      </c>
      <c r="AB358" s="38">
        <v>0</v>
      </c>
      <c r="AC358" s="38">
        <v>0</v>
      </c>
      <c r="AD358" s="38" t="s">
        <v>47</v>
      </c>
    </row>
    <row r="359" spans="1:30" s="27" customFormat="1" ht="15" customHeight="1" x14ac:dyDescent="0.25">
      <c r="A359" s="28" t="s">
        <v>39</v>
      </c>
      <c r="B359" s="28" t="s">
        <v>405</v>
      </c>
      <c r="C359" s="85">
        <v>42767</v>
      </c>
      <c r="D359" s="29">
        <f>+VLOOKUP(B359,'[2]HG-Mexico by Contract'!$B$8:$G$4512,6,FALSE)</f>
        <v>320290</v>
      </c>
      <c r="E359" s="29"/>
      <c r="F359" s="28" t="s">
        <v>41</v>
      </c>
      <c r="G359" s="28" t="s">
        <v>42</v>
      </c>
      <c r="H359" s="28" t="s">
        <v>63</v>
      </c>
      <c r="I359" s="31">
        <v>307463.57</v>
      </c>
      <c r="J359" s="32">
        <f t="shared" si="15"/>
        <v>15443.895122801918</v>
      </c>
      <c r="K359" s="31">
        <v>0</v>
      </c>
      <c r="L359" s="31">
        <v>307463.57</v>
      </c>
      <c r="M359" s="31">
        <v>0</v>
      </c>
      <c r="N359" s="31">
        <v>0</v>
      </c>
      <c r="O359" s="33">
        <f t="shared" si="16"/>
        <v>307463.57</v>
      </c>
      <c r="P359" s="34" t="str">
        <f t="shared" si="17"/>
        <v>61-90</v>
      </c>
      <c r="Q359" s="35" t="str">
        <f>+VLOOKUP(B359,'[2]PORTAFOLIO JAN17'!$B$7:$T$4941,19,FALSE)</f>
        <v>MEXICO</v>
      </c>
      <c r="R359" s="31">
        <v>0</v>
      </c>
      <c r="S359" s="31">
        <v>0</v>
      </c>
      <c r="T359" s="31">
        <v>307463.57</v>
      </c>
      <c r="U359" s="36" t="s">
        <v>64</v>
      </c>
      <c r="V359" s="37">
        <v>15443.8951211</v>
      </c>
      <c r="W359" s="38">
        <v>0</v>
      </c>
      <c r="X359" s="38">
        <v>0</v>
      </c>
      <c r="Y359" s="38">
        <v>15443.8951211</v>
      </c>
      <c r="Z359" s="38">
        <v>0</v>
      </c>
      <c r="AA359" s="38">
        <v>0</v>
      </c>
      <c r="AB359" s="38">
        <v>0</v>
      </c>
      <c r="AC359" s="38">
        <v>0</v>
      </c>
      <c r="AD359" s="38">
        <v>15443.8951211</v>
      </c>
    </row>
    <row r="360" spans="1:30" s="27" customFormat="1" ht="15" customHeight="1" x14ac:dyDescent="0.25">
      <c r="A360" s="39" t="s">
        <v>39</v>
      </c>
      <c r="B360" s="39" t="s">
        <v>406</v>
      </c>
      <c r="C360" s="86">
        <v>42767</v>
      </c>
      <c r="D360" s="29">
        <f>+VLOOKUP(B360,'[2]HG-Mexico by Contract'!$B$8:$G$4512,6,FALSE)</f>
        <v>332775</v>
      </c>
      <c r="E360" s="29"/>
      <c r="F360" s="39" t="s">
        <v>41</v>
      </c>
      <c r="G360" s="39" t="s">
        <v>42</v>
      </c>
      <c r="H360" s="39" t="s">
        <v>63</v>
      </c>
      <c r="I360" s="40">
        <v>111550.85</v>
      </c>
      <c r="J360" s="32">
        <f t="shared" si="15"/>
        <v>5603.1991961174726</v>
      </c>
      <c r="K360" s="31">
        <v>111550.85</v>
      </c>
      <c r="L360" s="31">
        <v>0</v>
      </c>
      <c r="M360" s="31">
        <v>0</v>
      </c>
      <c r="N360" s="31">
        <v>0</v>
      </c>
      <c r="O360" s="33">
        <f t="shared" si="16"/>
        <v>111550.85</v>
      </c>
      <c r="P360" s="34" t="str">
        <f t="shared" si="17"/>
        <v>31-60</v>
      </c>
      <c r="Q360" s="35" t="str">
        <f>+VLOOKUP(B360,'[2]PORTAFOLIO JAN17'!$B$7:$T$4941,19,FALSE)</f>
        <v>MEXICO</v>
      </c>
      <c r="R360" s="31">
        <v>0</v>
      </c>
      <c r="S360" s="31">
        <v>0</v>
      </c>
      <c r="T360" s="31" t="s">
        <v>45</v>
      </c>
      <c r="U360" s="41" t="s">
        <v>64</v>
      </c>
      <c r="V360" s="42">
        <v>5603.1991955000003</v>
      </c>
      <c r="W360" s="43">
        <v>0</v>
      </c>
      <c r="X360" s="38">
        <v>5603.1991955000003</v>
      </c>
      <c r="Y360" s="38">
        <v>0</v>
      </c>
      <c r="Z360" s="38">
        <v>0</v>
      </c>
      <c r="AA360" s="38">
        <v>0</v>
      </c>
      <c r="AB360" s="38">
        <v>0</v>
      </c>
      <c r="AC360" s="38">
        <v>0</v>
      </c>
      <c r="AD360" s="38" t="s">
        <v>47</v>
      </c>
    </row>
    <row r="361" spans="1:30" s="27" customFormat="1" ht="15" customHeight="1" x14ac:dyDescent="0.25">
      <c r="A361" s="28" t="s">
        <v>39</v>
      </c>
      <c r="B361" s="28" t="s">
        <v>407</v>
      </c>
      <c r="C361" s="85">
        <v>42767</v>
      </c>
      <c r="D361" s="29">
        <f>+VLOOKUP(B361,'[2]HG-Mexico by Contract'!$B$8:$G$4512,6,FALSE)</f>
        <v>320482</v>
      </c>
      <c r="E361" s="29"/>
      <c r="F361" s="28" t="s">
        <v>41</v>
      </c>
      <c r="G361" s="28" t="s">
        <v>42</v>
      </c>
      <c r="H361" s="28" t="s">
        <v>44</v>
      </c>
      <c r="I361" s="31">
        <v>22389.38</v>
      </c>
      <c r="J361" s="32">
        <f t="shared" si="15"/>
        <v>22389.38</v>
      </c>
      <c r="K361" s="31">
        <v>0</v>
      </c>
      <c r="L361" s="31">
        <v>0</v>
      </c>
      <c r="M361" s="31">
        <v>0</v>
      </c>
      <c r="N361" s="31">
        <v>0</v>
      </c>
      <c r="O361" s="33">
        <f t="shared" si="16"/>
        <v>0</v>
      </c>
      <c r="P361" s="34" t="str">
        <f t="shared" si="17"/>
        <v>1-30</v>
      </c>
      <c r="Q361" s="35" t="str">
        <f>+VLOOKUP(B361,'[2]PORTAFOLIO JAN17'!$B$7:$T$4941,19,FALSE)</f>
        <v>REPUBLICA DOMINICANA</v>
      </c>
      <c r="R361" s="31">
        <v>0</v>
      </c>
      <c r="S361" s="31">
        <v>0</v>
      </c>
      <c r="T361" s="31" t="s">
        <v>45</v>
      </c>
      <c r="U361" s="36" t="s">
        <v>46</v>
      </c>
      <c r="V361" s="37">
        <v>22389.38</v>
      </c>
      <c r="W361" s="38">
        <v>22389.38</v>
      </c>
      <c r="X361" s="38">
        <v>0</v>
      </c>
      <c r="Y361" s="38">
        <v>0</v>
      </c>
      <c r="Z361" s="38">
        <v>0</v>
      </c>
      <c r="AA361" s="38">
        <v>0</v>
      </c>
      <c r="AB361" s="38">
        <v>0</v>
      </c>
      <c r="AC361" s="38">
        <v>0</v>
      </c>
      <c r="AD361" s="38" t="s">
        <v>47</v>
      </c>
    </row>
    <row r="362" spans="1:30" s="27" customFormat="1" ht="15" customHeight="1" x14ac:dyDescent="0.25">
      <c r="A362" s="39" t="s">
        <v>39</v>
      </c>
      <c r="B362" s="39" t="s">
        <v>408</v>
      </c>
      <c r="C362" s="86">
        <v>42767</v>
      </c>
      <c r="D362" s="29">
        <f>+VLOOKUP(B362,'[2]HG-Mexico by Contract'!$B$8:$G$4512,6,FALSE)</f>
        <v>312836</v>
      </c>
      <c r="E362" s="29"/>
      <c r="F362" s="39" t="s">
        <v>41</v>
      </c>
      <c r="G362" s="39" t="s">
        <v>42</v>
      </c>
      <c r="H362" s="39" t="s">
        <v>44</v>
      </c>
      <c r="I362" s="40">
        <v>28480.66</v>
      </c>
      <c r="J362" s="32">
        <f t="shared" si="15"/>
        <v>28480.66</v>
      </c>
      <c r="K362" s="31">
        <v>0</v>
      </c>
      <c r="L362" s="31">
        <v>0</v>
      </c>
      <c r="M362" s="31">
        <v>0</v>
      </c>
      <c r="N362" s="31">
        <v>0</v>
      </c>
      <c r="O362" s="33">
        <f t="shared" si="16"/>
        <v>0</v>
      </c>
      <c r="P362" s="34" t="str">
        <f t="shared" si="17"/>
        <v>1-30</v>
      </c>
      <c r="Q362" s="35" t="str">
        <f>+VLOOKUP(B362,'[2]PORTAFOLIO JAN17'!$B$7:$T$4941,19,FALSE)</f>
        <v>ECUADOR</v>
      </c>
      <c r="R362" s="31">
        <v>0</v>
      </c>
      <c r="S362" s="31">
        <v>0</v>
      </c>
      <c r="T362" s="31" t="s">
        <v>45</v>
      </c>
      <c r="U362" s="41" t="s">
        <v>46</v>
      </c>
      <c r="V362" s="42">
        <v>28480.66</v>
      </c>
      <c r="W362" s="43">
        <v>28480.66</v>
      </c>
      <c r="X362" s="38">
        <v>0</v>
      </c>
      <c r="Y362" s="38">
        <v>0</v>
      </c>
      <c r="Z362" s="38">
        <v>0</v>
      </c>
      <c r="AA362" s="38">
        <v>0</v>
      </c>
      <c r="AB362" s="38">
        <v>0</v>
      </c>
      <c r="AC362" s="38">
        <v>0</v>
      </c>
      <c r="AD362" s="38" t="s">
        <v>47</v>
      </c>
    </row>
    <row r="363" spans="1:30" s="27" customFormat="1" ht="15" customHeight="1" x14ac:dyDescent="0.25">
      <c r="A363" s="28" t="s">
        <v>39</v>
      </c>
      <c r="B363" s="28" t="s">
        <v>409</v>
      </c>
      <c r="C363" s="85">
        <v>42767</v>
      </c>
      <c r="D363" s="29">
        <f>+VLOOKUP(B363,'[2]HG-Mexico by Contract'!$B$8:$G$4512,6,FALSE)</f>
        <v>313234</v>
      </c>
      <c r="E363" s="29"/>
      <c r="F363" s="28" t="s">
        <v>41</v>
      </c>
      <c r="G363" s="28" t="s">
        <v>42</v>
      </c>
      <c r="H363" s="28" t="s">
        <v>63</v>
      </c>
      <c r="I363" s="31">
        <v>123642.61</v>
      </c>
      <c r="J363" s="32">
        <f t="shared" si="15"/>
        <v>6210.5683009844042</v>
      </c>
      <c r="K363" s="31">
        <v>123642.61</v>
      </c>
      <c r="L363" s="31">
        <v>0</v>
      </c>
      <c r="M363" s="31">
        <v>0</v>
      </c>
      <c r="N363" s="31">
        <v>0</v>
      </c>
      <c r="O363" s="33">
        <f t="shared" si="16"/>
        <v>123642.61</v>
      </c>
      <c r="P363" s="34" t="str">
        <f t="shared" si="17"/>
        <v>31-60</v>
      </c>
      <c r="Q363" s="35" t="str">
        <f>+VLOOKUP(B363,'[2]PORTAFOLIO JAN17'!$B$7:$T$4941,19,FALSE)</f>
        <v>MEXICO</v>
      </c>
      <c r="R363" s="31">
        <v>0</v>
      </c>
      <c r="S363" s="31">
        <v>0</v>
      </c>
      <c r="T363" s="31" t="s">
        <v>45</v>
      </c>
      <c r="U363" s="36" t="s">
        <v>64</v>
      </c>
      <c r="V363" s="37">
        <v>6210.5683003000004</v>
      </c>
      <c r="W363" s="38">
        <v>0</v>
      </c>
      <c r="X363" s="38">
        <v>6210.5683003000004</v>
      </c>
      <c r="Y363" s="38">
        <v>0</v>
      </c>
      <c r="Z363" s="38">
        <v>0</v>
      </c>
      <c r="AA363" s="38">
        <v>0</v>
      </c>
      <c r="AB363" s="38">
        <v>0</v>
      </c>
      <c r="AC363" s="38">
        <v>0</v>
      </c>
      <c r="AD363" s="38" t="s">
        <v>47</v>
      </c>
    </row>
    <row r="364" spans="1:30" s="27" customFormat="1" ht="15" customHeight="1" x14ac:dyDescent="0.25">
      <c r="A364" s="39" t="s">
        <v>39</v>
      </c>
      <c r="B364" s="39" t="s">
        <v>410</v>
      </c>
      <c r="C364" s="86">
        <v>42767</v>
      </c>
      <c r="D364" s="29">
        <f>+VLOOKUP(B364,'[2]HG-Mexico by Contract'!$B$8:$G$4512,6,FALSE)</f>
        <v>309348</v>
      </c>
      <c r="E364" s="29"/>
      <c r="F364" s="39" t="s">
        <v>41</v>
      </c>
      <c r="G364" s="39" t="s">
        <v>43</v>
      </c>
      <c r="H364" s="39" t="s">
        <v>44</v>
      </c>
      <c r="I364" s="40">
        <v>121222.42</v>
      </c>
      <c r="J364" s="32">
        <f t="shared" si="15"/>
        <v>121222.42</v>
      </c>
      <c r="K364" s="31">
        <v>0</v>
      </c>
      <c r="L364" s="31">
        <v>0</v>
      </c>
      <c r="M364" s="31">
        <v>0</v>
      </c>
      <c r="N364" s="31">
        <v>121222.42</v>
      </c>
      <c r="O364" s="33">
        <f t="shared" si="16"/>
        <v>121222.42</v>
      </c>
      <c r="P364" s="34" t="str">
        <f t="shared" si="17"/>
        <v>120+</v>
      </c>
      <c r="Q364" s="35" t="str">
        <f>+VLOOKUP(B364,'[2]PORTAFOLIO JAN17'!$B$7:$T$4941,19,FALSE)</f>
        <v>COSTA RICA</v>
      </c>
      <c r="R364" s="31">
        <v>0</v>
      </c>
      <c r="S364" s="31">
        <v>0</v>
      </c>
      <c r="T364" s="31">
        <v>121222.42</v>
      </c>
      <c r="U364" s="41" t="s">
        <v>46</v>
      </c>
      <c r="V364" s="42">
        <v>121222.42</v>
      </c>
      <c r="W364" s="43">
        <v>0</v>
      </c>
      <c r="X364" s="38">
        <v>0</v>
      </c>
      <c r="Y364" s="38">
        <v>0</v>
      </c>
      <c r="Z364" s="38">
        <v>0</v>
      </c>
      <c r="AA364" s="38">
        <v>121222.42</v>
      </c>
      <c r="AB364" s="38">
        <v>0</v>
      </c>
      <c r="AC364" s="38">
        <v>0</v>
      </c>
      <c r="AD364" s="38">
        <v>121222.42</v>
      </c>
    </row>
    <row r="365" spans="1:30" s="27" customFormat="1" ht="15" customHeight="1" x14ac:dyDescent="0.25">
      <c r="A365" s="28" t="s">
        <v>39</v>
      </c>
      <c r="B365" s="28" t="s">
        <v>411</v>
      </c>
      <c r="C365" s="85">
        <v>42767</v>
      </c>
      <c r="D365" s="29">
        <f>+VLOOKUP(B365,'[2]HG-Mexico by Contract'!$B$8:$G$4512,6,FALSE)</f>
        <v>309178</v>
      </c>
      <c r="E365" s="29"/>
      <c r="F365" s="28" t="s">
        <v>41</v>
      </c>
      <c r="G365" s="28" t="s">
        <v>42</v>
      </c>
      <c r="H365" s="28" t="s">
        <v>44</v>
      </c>
      <c r="I365" s="31">
        <v>85697.45</v>
      </c>
      <c r="J365" s="32">
        <f t="shared" si="15"/>
        <v>85697.45</v>
      </c>
      <c r="K365" s="31">
        <v>0</v>
      </c>
      <c r="L365" s="31">
        <v>85697.45</v>
      </c>
      <c r="M365" s="31">
        <v>0</v>
      </c>
      <c r="N365" s="31">
        <v>0</v>
      </c>
      <c r="O365" s="33">
        <f t="shared" si="16"/>
        <v>85697.45</v>
      </c>
      <c r="P365" s="34" t="str">
        <f t="shared" si="17"/>
        <v>61-90</v>
      </c>
      <c r="Q365" s="35" t="str">
        <f>+VLOOKUP(B365,'[2]PORTAFOLIO JAN17'!$B$7:$T$4941,19,FALSE)</f>
        <v>COSTA RICA</v>
      </c>
      <c r="R365" s="31">
        <v>0</v>
      </c>
      <c r="S365" s="31">
        <v>0</v>
      </c>
      <c r="T365" s="31">
        <v>85697.45</v>
      </c>
      <c r="U365" s="36" t="s">
        <v>46</v>
      </c>
      <c r="V365" s="37">
        <v>85697.45</v>
      </c>
      <c r="W365" s="38">
        <v>0</v>
      </c>
      <c r="X365" s="38">
        <v>0</v>
      </c>
      <c r="Y365" s="38">
        <v>85697.45</v>
      </c>
      <c r="Z365" s="38">
        <v>0</v>
      </c>
      <c r="AA365" s="38">
        <v>0</v>
      </c>
      <c r="AB365" s="38">
        <v>0</v>
      </c>
      <c r="AC365" s="38">
        <v>0</v>
      </c>
      <c r="AD365" s="38">
        <v>85697.45</v>
      </c>
    </row>
    <row r="366" spans="1:30" s="27" customFormat="1" ht="15" customHeight="1" x14ac:dyDescent="0.25">
      <c r="A366" s="39" t="s">
        <v>39</v>
      </c>
      <c r="B366" s="39" t="s">
        <v>412</v>
      </c>
      <c r="C366" s="86">
        <v>42767</v>
      </c>
      <c r="D366" s="29">
        <f>+VLOOKUP(B366,'[2]HG-Mexico by Contract'!$B$8:$G$4512,6,FALSE)</f>
        <v>313234</v>
      </c>
      <c r="E366" s="29"/>
      <c r="F366" s="39" t="s">
        <v>41</v>
      </c>
      <c r="G366" s="39" t="s">
        <v>42</v>
      </c>
      <c r="H366" s="39" t="s">
        <v>63</v>
      </c>
      <c r="I366" s="40">
        <v>369483.92</v>
      </c>
      <c r="J366" s="32">
        <f t="shared" si="15"/>
        <v>18559.177303645221</v>
      </c>
      <c r="K366" s="31">
        <v>369483.92</v>
      </c>
      <c r="L366" s="31">
        <v>0</v>
      </c>
      <c r="M366" s="31">
        <v>0</v>
      </c>
      <c r="N366" s="31">
        <v>0</v>
      </c>
      <c r="O366" s="33">
        <f t="shared" si="16"/>
        <v>369483.92</v>
      </c>
      <c r="P366" s="34" t="str">
        <f t="shared" si="17"/>
        <v>31-60</v>
      </c>
      <c r="Q366" s="35" t="str">
        <f>+VLOOKUP(B366,'[2]PORTAFOLIO JAN17'!$B$7:$T$4941,19,FALSE)</f>
        <v>MEXICO</v>
      </c>
      <c r="R366" s="31">
        <v>0</v>
      </c>
      <c r="S366" s="31">
        <v>0</v>
      </c>
      <c r="T366" s="31" t="s">
        <v>45</v>
      </c>
      <c r="U366" s="41" t="s">
        <v>64</v>
      </c>
      <c r="V366" s="42">
        <v>18559.177301600001</v>
      </c>
      <c r="W366" s="43">
        <v>0</v>
      </c>
      <c r="X366" s="38">
        <v>18559.177301600001</v>
      </c>
      <c r="Y366" s="38">
        <v>0</v>
      </c>
      <c r="Z366" s="38">
        <v>0</v>
      </c>
      <c r="AA366" s="38">
        <v>0</v>
      </c>
      <c r="AB366" s="38">
        <v>0</v>
      </c>
      <c r="AC366" s="38">
        <v>0</v>
      </c>
      <c r="AD366" s="38" t="s">
        <v>47</v>
      </c>
    </row>
    <row r="367" spans="1:30" s="27" customFormat="1" ht="15" customHeight="1" x14ac:dyDescent="0.25">
      <c r="A367" s="28" t="s">
        <v>39</v>
      </c>
      <c r="B367" s="28" t="s">
        <v>413</v>
      </c>
      <c r="C367" s="85">
        <v>42767</v>
      </c>
      <c r="D367" s="29">
        <f>+VLOOKUP(B367,'[2]HG-Mexico by Contract'!$B$8:$G$4512,6,FALSE)</f>
        <v>316851</v>
      </c>
      <c r="E367" s="29"/>
      <c r="F367" s="28" t="s">
        <v>41</v>
      </c>
      <c r="G367" s="28" t="s">
        <v>42</v>
      </c>
      <c r="H367" s="28" t="s">
        <v>63</v>
      </c>
      <c r="I367" s="31">
        <v>636815.26</v>
      </c>
      <c r="J367" s="32">
        <f t="shared" si="15"/>
        <v>31987.230513324994</v>
      </c>
      <c r="K367" s="31">
        <v>0</v>
      </c>
      <c r="L367" s="31">
        <v>0</v>
      </c>
      <c r="M367" s="31">
        <v>0</v>
      </c>
      <c r="N367" s="31">
        <v>0</v>
      </c>
      <c r="O367" s="33">
        <f t="shared" si="16"/>
        <v>0</v>
      </c>
      <c r="P367" s="34" t="str">
        <f t="shared" si="17"/>
        <v>1-30</v>
      </c>
      <c r="Q367" s="35" t="str">
        <f>+VLOOKUP(B367,'[2]PORTAFOLIO JAN17'!$B$7:$T$4941,19,FALSE)</f>
        <v>MEXICO</v>
      </c>
      <c r="R367" s="31">
        <v>0</v>
      </c>
      <c r="S367" s="31">
        <v>0</v>
      </c>
      <c r="T367" s="31" t="s">
        <v>45</v>
      </c>
      <c r="U367" s="36" t="s">
        <v>64</v>
      </c>
      <c r="V367" s="37">
        <v>31987.2305098</v>
      </c>
      <c r="W367" s="38">
        <v>31987.2305098</v>
      </c>
      <c r="X367" s="38">
        <v>0</v>
      </c>
      <c r="Y367" s="38">
        <v>0</v>
      </c>
      <c r="Z367" s="38">
        <v>0</v>
      </c>
      <c r="AA367" s="38">
        <v>0</v>
      </c>
      <c r="AB367" s="38">
        <v>0</v>
      </c>
      <c r="AC367" s="38">
        <v>0</v>
      </c>
      <c r="AD367" s="38" t="s">
        <v>47</v>
      </c>
    </row>
    <row r="368" spans="1:30" s="27" customFormat="1" ht="15" customHeight="1" x14ac:dyDescent="0.25">
      <c r="A368" s="39" t="s">
        <v>39</v>
      </c>
      <c r="B368" s="39" t="s">
        <v>414</v>
      </c>
      <c r="C368" s="86">
        <v>42767</v>
      </c>
      <c r="D368" s="29">
        <f>+VLOOKUP(B368,'[2]HG-Mexico by Contract'!$B$8:$G$4512,6,FALSE)</f>
        <v>314798</v>
      </c>
      <c r="E368" s="29"/>
      <c r="F368" s="39" t="s">
        <v>62</v>
      </c>
      <c r="G368" s="39" t="s">
        <v>42</v>
      </c>
      <c r="H368" s="39" t="s">
        <v>44</v>
      </c>
      <c r="I368" s="40">
        <v>18450.439999999999</v>
      </c>
      <c r="J368" s="32">
        <f t="shared" si="15"/>
        <v>18450.439999999999</v>
      </c>
      <c r="K368" s="31">
        <v>0</v>
      </c>
      <c r="L368" s="31">
        <v>0</v>
      </c>
      <c r="M368" s="31">
        <v>0</v>
      </c>
      <c r="N368" s="31">
        <v>0</v>
      </c>
      <c r="O368" s="33">
        <f t="shared" si="16"/>
        <v>0</v>
      </c>
      <c r="P368" s="34" t="str">
        <f t="shared" si="17"/>
        <v>1-30</v>
      </c>
      <c r="Q368" s="35" t="str">
        <f>+VLOOKUP(B368,'[2]PORTAFOLIO JAN17'!$B$7:$T$4941,19,FALSE)</f>
        <v>COSTA RICA</v>
      </c>
      <c r="R368" s="31">
        <v>0</v>
      </c>
      <c r="S368" s="31">
        <v>0</v>
      </c>
      <c r="T368" s="31" t="s">
        <v>45</v>
      </c>
      <c r="U368" s="41" t="s">
        <v>46</v>
      </c>
      <c r="V368" s="42">
        <v>18450.439999999999</v>
      </c>
      <c r="W368" s="43">
        <v>18450.439999999999</v>
      </c>
      <c r="X368" s="38">
        <v>0</v>
      </c>
      <c r="Y368" s="38">
        <v>0</v>
      </c>
      <c r="Z368" s="38">
        <v>0</v>
      </c>
      <c r="AA368" s="38">
        <v>0</v>
      </c>
      <c r="AB368" s="38">
        <v>0</v>
      </c>
      <c r="AC368" s="38">
        <v>0</v>
      </c>
      <c r="AD368" s="38" t="s">
        <v>47</v>
      </c>
    </row>
    <row r="369" spans="1:30" s="27" customFormat="1" ht="15" customHeight="1" x14ac:dyDescent="0.25">
      <c r="A369" s="28" t="s">
        <v>39</v>
      </c>
      <c r="B369" s="28" t="s">
        <v>415</v>
      </c>
      <c r="C369" s="85">
        <v>42767</v>
      </c>
      <c r="D369" s="29">
        <f>+VLOOKUP(B369,'[2]HG-Mexico by Contract'!$B$8:$G$4512,6,FALSE)</f>
        <v>313548</v>
      </c>
      <c r="E369" s="29"/>
      <c r="F369" s="28" t="s">
        <v>218</v>
      </c>
      <c r="G369" s="28" t="s">
        <v>42</v>
      </c>
      <c r="H369" s="28" t="s">
        <v>44</v>
      </c>
      <c r="I369" s="31">
        <v>30049.18</v>
      </c>
      <c r="J369" s="32">
        <f t="shared" si="15"/>
        <v>30049.18</v>
      </c>
      <c r="K369" s="31">
        <v>0</v>
      </c>
      <c r="L369" s="31">
        <v>0</v>
      </c>
      <c r="M369" s="31">
        <v>0</v>
      </c>
      <c r="N369" s="31">
        <v>0</v>
      </c>
      <c r="O369" s="33">
        <f t="shared" si="16"/>
        <v>0</v>
      </c>
      <c r="P369" s="34" t="str">
        <f t="shared" si="17"/>
        <v>1-30</v>
      </c>
      <c r="Q369" s="35" t="str">
        <f>+VLOOKUP(B369,'[2]PORTAFOLIO JAN17'!$B$7:$T$4941,19,FALSE)</f>
        <v>NICARAGUA</v>
      </c>
      <c r="R369" s="31">
        <v>0</v>
      </c>
      <c r="S369" s="31">
        <v>0</v>
      </c>
      <c r="T369" s="31" t="s">
        <v>45</v>
      </c>
      <c r="U369" s="36" t="s">
        <v>46</v>
      </c>
      <c r="V369" s="37">
        <v>30049.18</v>
      </c>
      <c r="W369" s="38">
        <v>30049.18</v>
      </c>
      <c r="X369" s="38">
        <v>0</v>
      </c>
      <c r="Y369" s="38">
        <v>0</v>
      </c>
      <c r="Z369" s="38">
        <v>0</v>
      </c>
      <c r="AA369" s="38">
        <v>0</v>
      </c>
      <c r="AB369" s="38">
        <v>0</v>
      </c>
      <c r="AC369" s="38">
        <v>0</v>
      </c>
      <c r="AD369" s="38" t="s">
        <v>47</v>
      </c>
    </row>
    <row r="370" spans="1:30" s="27" customFormat="1" ht="15" customHeight="1" x14ac:dyDescent="0.25">
      <c r="A370" s="39" t="s">
        <v>39</v>
      </c>
      <c r="B370" s="39" t="s">
        <v>416</v>
      </c>
      <c r="C370" s="86">
        <v>42767</v>
      </c>
      <c r="D370" s="29">
        <f>+VLOOKUP(B370,'[2]HG-Mexico by Contract'!$B$8:$G$4512,6,FALSE)</f>
        <v>313548</v>
      </c>
      <c r="E370" s="29"/>
      <c r="F370" s="39" t="s">
        <v>218</v>
      </c>
      <c r="G370" s="39" t="s">
        <v>42</v>
      </c>
      <c r="H370" s="39" t="s">
        <v>44</v>
      </c>
      <c r="I370" s="40">
        <v>29932.14</v>
      </c>
      <c r="J370" s="32">
        <f t="shared" si="15"/>
        <v>29932.14</v>
      </c>
      <c r="K370" s="31">
        <v>0</v>
      </c>
      <c r="L370" s="31">
        <v>0</v>
      </c>
      <c r="M370" s="31">
        <v>0</v>
      </c>
      <c r="N370" s="31">
        <v>0</v>
      </c>
      <c r="O370" s="33">
        <f t="shared" si="16"/>
        <v>0</v>
      </c>
      <c r="P370" s="34" t="str">
        <f t="shared" si="17"/>
        <v>1-30</v>
      </c>
      <c r="Q370" s="35" t="str">
        <f>+VLOOKUP(B370,'[2]PORTAFOLIO JAN17'!$B$7:$T$4941,19,FALSE)</f>
        <v>NICARAGUA</v>
      </c>
      <c r="R370" s="31">
        <v>0</v>
      </c>
      <c r="S370" s="31">
        <v>0</v>
      </c>
      <c r="T370" s="31" t="s">
        <v>45</v>
      </c>
      <c r="U370" s="41" t="s">
        <v>46</v>
      </c>
      <c r="V370" s="42">
        <v>29932.14</v>
      </c>
      <c r="W370" s="43">
        <v>29932.14</v>
      </c>
      <c r="X370" s="38">
        <v>0</v>
      </c>
      <c r="Y370" s="38">
        <v>0</v>
      </c>
      <c r="Z370" s="38">
        <v>0</v>
      </c>
      <c r="AA370" s="38">
        <v>0</v>
      </c>
      <c r="AB370" s="38">
        <v>0</v>
      </c>
      <c r="AC370" s="38">
        <v>0</v>
      </c>
      <c r="AD370" s="38" t="s">
        <v>47</v>
      </c>
    </row>
    <row r="371" spans="1:30" s="27" customFormat="1" ht="15" customHeight="1" x14ac:dyDescent="0.25">
      <c r="A371" s="28" t="s">
        <v>39</v>
      </c>
      <c r="B371" s="28" t="s">
        <v>417</v>
      </c>
      <c r="C371" s="85">
        <v>42767</v>
      </c>
      <c r="D371" s="29">
        <f>+VLOOKUP(B371,'[2]HG-Mexico by Contract'!$B$8:$G$4512,6,FALSE)</f>
        <v>313548</v>
      </c>
      <c r="E371" s="29"/>
      <c r="F371" s="28" t="s">
        <v>62</v>
      </c>
      <c r="G371" s="28" t="s">
        <v>42</v>
      </c>
      <c r="H371" s="28" t="s">
        <v>44</v>
      </c>
      <c r="I371" s="31">
        <v>18450.68</v>
      </c>
      <c r="J371" s="32">
        <f t="shared" si="15"/>
        <v>18450.68</v>
      </c>
      <c r="K371" s="31">
        <v>0</v>
      </c>
      <c r="L371" s="31">
        <v>0</v>
      </c>
      <c r="M371" s="31">
        <v>0</v>
      </c>
      <c r="N371" s="31">
        <v>0</v>
      </c>
      <c r="O371" s="33">
        <f t="shared" si="16"/>
        <v>0</v>
      </c>
      <c r="P371" s="34" t="str">
        <f t="shared" si="17"/>
        <v>1-30</v>
      </c>
      <c r="Q371" s="35" t="str">
        <f>+VLOOKUP(B371,'[2]PORTAFOLIO JAN17'!$B$7:$T$4941,19,FALSE)</f>
        <v>NICARAGUA</v>
      </c>
      <c r="R371" s="31">
        <v>0</v>
      </c>
      <c r="S371" s="31">
        <v>0</v>
      </c>
      <c r="T371" s="31" t="s">
        <v>45</v>
      </c>
      <c r="U371" s="36" t="s">
        <v>46</v>
      </c>
      <c r="V371" s="37">
        <v>18450.68</v>
      </c>
      <c r="W371" s="38">
        <v>18450.68</v>
      </c>
      <c r="X371" s="38">
        <v>0</v>
      </c>
      <c r="Y371" s="38">
        <v>0</v>
      </c>
      <c r="Z371" s="38">
        <v>0</v>
      </c>
      <c r="AA371" s="38">
        <v>0</v>
      </c>
      <c r="AB371" s="38">
        <v>0</v>
      </c>
      <c r="AC371" s="38">
        <v>0</v>
      </c>
      <c r="AD371" s="38" t="s">
        <v>47</v>
      </c>
    </row>
    <row r="372" spans="1:30" s="27" customFormat="1" ht="15" customHeight="1" x14ac:dyDescent="0.25">
      <c r="A372" s="39" t="s">
        <v>39</v>
      </c>
      <c r="B372" s="39" t="s">
        <v>418</v>
      </c>
      <c r="C372" s="86">
        <v>42767</v>
      </c>
      <c r="D372" s="29">
        <f>+VLOOKUP(B372,'[2]HG-Mexico by Contract'!$B$8:$G$4512,6,FALSE)</f>
        <v>317847</v>
      </c>
      <c r="E372" s="29"/>
      <c r="F372" s="39" t="s">
        <v>41</v>
      </c>
      <c r="G372" s="39" t="s">
        <v>42</v>
      </c>
      <c r="H372" s="39" t="s">
        <v>44</v>
      </c>
      <c r="I372" s="40">
        <v>157271.98000000001</v>
      </c>
      <c r="J372" s="32">
        <f t="shared" si="15"/>
        <v>157271.98000000001</v>
      </c>
      <c r="K372" s="31">
        <v>157271.98000000001</v>
      </c>
      <c r="L372" s="31">
        <v>0</v>
      </c>
      <c r="M372" s="31">
        <v>0</v>
      </c>
      <c r="N372" s="31">
        <v>0</v>
      </c>
      <c r="O372" s="33">
        <f t="shared" si="16"/>
        <v>157271.98000000001</v>
      </c>
      <c r="P372" s="34" t="str">
        <f t="shared" si="17"/>
        <v>31-60</v>
      </c>
      <c r="Q372" s="35" t="str">
        <f>+VLOOKUP(B372,'[2]PORTAFOLIO JAN17'!$B$7:$T$4941,19,FALSE)</f>
        <v>MEXICO</v>
      </c>
      <c r="R372" s="31">
        <v>0</v>
      </c>
      <c r="S372" s="31">
        <v>0</v>
      </c>
      <c r="T372" s="31" t="s">
        <v>45</v>
      </c>
      <c r="U372" s="41" t="s">
        <v>46</v>
      </c>
      <c r="V372" s="42">
        <v>157271.98000000001</v>
      </c>
      <c r="W372" s="43">
        <v>0</v>
      </c>
      <c r="X372" s="38">
        <v>157271.98000000001</v>
      </c>
      <c r="Y372" s="38">
        <v>0</v>
      </c>
      <c r="Z372" s="38">
        <v>0</v>
      </c>
      <c r="AA372" s="38">
        <v>0</v>
      </c>
      <c r="AB372" s="38">
        <v>0</v>
      </c>
      <c r="AC372" s="38">
        <v>0</v>
      </c>
      <c r="AD372" s="38" t="s">
        <v>47</v>
      </c>
    </row>
    <row r="373" spans="1:30" s="27" customFormat="1" ht="15" customHeight="1" x14ac:dyDescent="0.25">
      <c r="A373" s="28" t="s">
        <v>39</v>
      </c>
      <c r="B373" s="28" t="s">
        <v>419</v>
      </c>
      <c r="C373" s="85">
        <v>42767</v>
      </c>
      <c r="D373" s="29">
        <f>+VLOOKUP(B373,'[2]HG-Mexico by Contract'!$B$8:$G$4512,6,FALSE)</f>
        <v>320240</v>
      </c>
      <c r="E373" s="29"/>
      <c r="F373" s="28" t="s">
        <v>41</v>
      </c>
      <c r="G373" s="28" t="s">
        <v>42</v>
      </c>
      <c r="H373" s="28" t="s">
        <v>63</v>
      </c>
      <c r="I373" s="31">
        <v>512369.78</v>
      </c>
      <c r="J373" s="32">
        <f t="shared" si="15"/>
        <v>25736.334052236143</v>
      </c>
      <c r="K373" s="31">
        <v>0</v>
      </c>
      <c r="L373" s="31">
        <v>0</v>
      </c>
      <c r="M373" s="31">
        <v>0</v>
      </c>
      <c r="N373" s="31">
        <v>0</v>
      </c>
      <c r="O373" s="33">
        <f t="shared" si="16"/>
        <v>0</v>
      </c>
      <c r="P373" s="34" t="str">
        <f t="shared" si="17"/>
        <v>1-30</v>
      </c>
      <c r="Q373" s="35" t="str">
        <f>+VLOOKUP(B373,'[2]PORTAFOLIO JAN17'!$B$7:$T$4941,19,FALSE)</f>
        <v>MEXICO</v>
      </c>
      <c r="R373" s="31">
        <v>0</v>
      </c>
      <c r="S373" s="31">
        <v>0</v>
      </c>
      <c r="T373" s="31" t="s">
        <v>45</v>
      </c>
      <c r="U373" s="36" t="s">
        <v>64</v>
      </c>
      <c r="V373" s="37">
        <v>25736.3340494</v>
      </c>
      <c r="W373" s="38">
        <v>25736.3340494</v>
      </c>
      <c r="X373" s="38">
        <v>0</v>
      </c>
      <c r="Y373" s="38">
        <v>0</v>
      </c>
      <c r="Z373" s="38">
        <v>0</v>
      </c>
      <c r="AA373" s="38">
        <v>0</v>
      </c>
      <c r="AB373" s="38">
        <v>0</v>
      </c>
      <c r="AC373" s="38">
        <v>0</v>
      </c>
      <c r="AD373" s="38" t="s">
        <v>47</v>
      </c>
    </row>
    <row r="374" spans="1:30" s="27" customFormat="1" ht="15" customHeight="1" x14ac:dyDescent="0.25">
      <c r="A374" s="39" t="s">
        <v>39</v>
      </c>
      <c r="B374" s="39" t="s">
        <v>420</v>
      </c>
      <c r="C374" s="86">
        <v>42767</v>
      </c>
      <c r="D374" s="29">
        <f>+VLOOKUP(B374,'[2]HG-Mexico by Contract'!$B$8:$G$4512,6,FALSE)</f>
        <v>330546</v>
      </c>
      <c r="E374" s="29"/>
      <c r="F374" s="39" t="s">
        <v>41</v>
      </c>
      <c r="G374" s="39" t="s">
        <v>42</v>
      </c>
      <c r="H374" s="39" t="s">
        <v>63</v>
      </c>
      <c r="I374" s="40">
        <v>545038.72</v>
      </c>
      <c r="J374" s="32">
        <f t="shared" si="15"/>
        <v>27377.294908616976</v>
      </c>
      <c r="K374" s="31">
        <v>0</v>
      </c>
      <c r="L374" s="31">
        <v>0</v>
      </c>
      <c r="M374" s="31">
        <v>0</v>
      </c>
      <c r="N374" s="31">
        <v>0</v>
      </c>
      <c r="O374" s="33">
        <f t="shared" si="16"/>
        <v>0</v>
      </c>
      <c r="P374" s="34" t="str">
        <f t="shared" si="17"/>
        <v>1-30</v>
      </c>
      <c r="Q374" s="35" t="str">
        <f>+VLOOKUP(B374,'[2]PORTAFOLIO JAN17'!$B$7:$T$4941,19,FALSE)</f>
        <v>MEXICO</v>
      </c>
      <c r="R374" s="31">
        <v>0</v>
      </c>
      <c r="S374" s="31">
        <v>0</v>
      </c>
      <c r="T374" s="31" t="s">
        <v>45</v>
      </c>
      <c r="U374" s="41" t="s">
        <v>64</v>
      </c>
      <c r="V374" s="42">
        <v>27377.2949056</v>
      </c>
      <c r="W374" s="43">
        <v>27377.2949056</v>
      </c>
      <c r="X374" s="38">
        <v>0</v>
      </c>
      <c r="Y374" s="38">
        <v>0</v>
      </c>
      <c r="Z374" s="38">
        <v>0</v>
      </c>
      <c r="AA374" s="38">
        <v>0</v>
      </c>
      <c r="AB374" s="38">
        <v>0</v>
      </c>
      <c r="AC374" s="38">
        <v>0</v>
      </c>
      <c r="AD374" s="38" t="s">
        <v>47</v>
      </c>
    </row>
    <row r="375" spans="1:30" s="27" customFormat="1" ht="15" customHeight="1" x14ac:dyDescent="0.25">
      <c r="A375" s="28" t="s">
        <v>39</v>
      </c>
      <c r="B375" s="28" t="s">
        <v>421</v>
      </c>
      <c r="C375" s="85">
        <v>42767</v>
      </c>
      <c r="D375" s="29">
        <f>+VLOOKUP(B375,'[2]HG-Mexico by Contract'!$B$8:$G$4512,6,FALSE)</f>
        <v>326589</v>
      </c>
      <c r="E375" s="29"/>
      <c r="F375" s="28" t="s">
        <v>41</v>
      </c>
      <c r="G375" s="28" t="s">
        <v>42</v>
      </c>
      <c r="H375" s="28" t="s">
        <v>63</v>
      </c>
      <c r="I375" s="31">
        <v>440071.67</v>
      </c>
      <c r="J375" s="32">
        <f t="shared" si="15"/>
        <v>22104.799986535949</v>
      </c>
      <c r="K375" s="31">
        <v>0</v>
      </c>
      <c r="L375" s="31">
        <v>0</v>
      </c>
      <c r="M375" s="31">
        <v>0</v>
      </c>
      <c r="N375" s="31">
        <v>0</v>
      </c>
      <c r="O375" s="33">
        <f t="shared" si="16"/>
        <v>0</v>
      </c>
      <c r="P375" s="34" t="str">
        <f t="shared" si="17"/>
        <v>1-30</v>
      </c>
      <c r="Q375" s="35" t="str">
        <f>+VLOOKUP(B375,'[2]PORTAFOLIO JAN17'!$B$7:$T$4941,19,FALSE)</f>
        <v>MEXICO</v>
      </c>
      <c r="R375" s="31">
        <v>0</v>
      </c>
      <c r="S375" s="31">
        <v>0</v>
      </c>
      <c r="T375" s="31" t="s">
        <v>45</v>
      </c>
      <c r="U375" s="36" t="s">
        <v>64</v>
      </c>
      <c r="V375" s="37">
        <v>22104.799984099998</v>
      </c>
      <c r="W375" s="38">
        <v>22104.799984099998</v>
      </c>
      <c r="X375" s="38">
        <v>0</v>
      </c>
      <c r="Y375" s="38">
        <v>0</v>
      </c>
      <c r="Z375" s="38">
        <v>0</v>
      </c>
      <c r="AA375" s="38">
        <v>0</v>
      </c>
      <c r="AB375" s="38">
        <v>0</v>
      </c>
      <c r="AC375" s="38">
        <v>0</v>
      </c>
      <c r="AD375" s="38" t="s">
        <v>47</v>
      </c>
    </row>
    <row r="376" spans="1:30" s="27" customFormat="1" ht="15" customHeight="1" x14ac:dyDescent="0.25">
      <c r="A376" s="39" t="s">
        <v>39</v>
      </c>
      <c r="B376" s="39" t="s">
        <v>422</v>
      </c>
      <c r="C376" s="86">
        <v>42767</v>
      </c>
      <c r="D376" s="29">
        <f>+VLOOKUP(B376,'[2]HG-Mexico by Contract'!$B$8:$G$4512,6,FALSE)</f>
        <v>314766</v>
      </c>
      <c r="E376" s="29"/>
      <c r="F376" s="39" t="s">
        <v>41</v>
      </c>
      <c r="G376" s="39" t="s">
        <v>42</v>
      </c>
      <c r="H376" s="39" t="s">
        <v>44</v>
      </c>
      <c r="I376" s="40">
        <v>60888.17</v>
      </c>
      <c r="J376" s="32">
        <f t="shared" si="15"/>
        <v>60888.17</v>
      </c>
      <c r="K376" s="31">
        <v>0</v>
      </c>
      <c r="L376" s="31">
        <v>0</v>
      </c>
      <c r="M376" s="31">
        <v>0</v>
      </c>
      <c r="N376" s="31">
        <v>0</v>
      </c>
      <c r="O376" s="33">
        <f t="shared" si="16"/>
        <v>0</v>
      </c>
      <c r="P376" s="34" t="str">
        <f t="shared" si="17"/>
        <v>1-30</v>
      </c>
      <c r="Q376" s="35" t="str">
        <f>+VLOOKUP(B376,'[2]PORTAFOLIO JAN17'!$B$7:$T$4941,19,FALSE)</f>
        <v>COSTA RICA</v>
      </c>
      <c r="R376" s="31">
        <v>0</v>
      </c>
      <c r="S376" s="31">
        <v>0</v>
      </c>
      <c r="T376" s="31" t="s">
        <v>45</v>
      </c>
      <c r="U376" s="41" t="s">
        <v>46</v>
      </c>
      <c r="V376" s="42">
        <v>60888.17</v>
      </c>
      <c r="W376" s="43">
        <v>60888.17</v>
      </c>
      <c r="X376" s="38">
        <v>0</v>
      </c>
      <c r="Y376" s="38">
        <v>0</v>
      </c>
      <c r="Z376" s="38">
        <v>0</v>
      </c>
      <c r="AA376" s="38">
        <v>0</v>
      </c>
      <c r="AB376" s="38">
        <v>0</v>
      </c>
      <c r="AC376" s="38">
        <v>0</v>
      </c>
      <c r="AD376" s="38" t="s">
        <v>47</v>
      </c>
    </row>
    <row r="377" spans="1:30" s="27" customFormat="1" ht="15" customHeight="1" x14ac:dyDescent="0.25">
      <c r="A377" s="28" t="s">
        <v>39</v>
      </c>
      <c r="B377" s="28" t="s">
        <v>423</v>
      </c>
      <c r="C377" s="85">
        <v>42767</v>
      </c>
      <c r="D377" s="29">
        <f>+VLOOKUP(B377,'[2]HG-Mexico by Contract'!$B$8:$G$4512,6,FALSE)</f>
        <v>319213</v>
      </c>
      <c r="E377" s="29"/>
      <c r="F377" s="28" t="s">
        <v>41</v>
      </c>
      <c r="G377" s="28" t="s">
        <v>42</v>
      </c>
      <c r="H377" s="28" t="s">
        <v>63</v>
      </c>
      <c r="I377" s="31">
        <v>765560.77</v>
      </c>
      <c r="J377" s="32">
        <f t="shared" si="15"/>
        <v>38454.117481337642</v>
      </c>
      <c r="K377" s="31">
        <v>765560.77</v>
      </c>
      <c r="L377" s="31">
        <v>0</v>
      </c>
      <c r="M377" s="31">
        <v>0</v>
      </c>
      <c r="N377" s="31">
        <v>0</v>
      </c>
      <c r="O377" s="33">
        <f t="shared" si="16"/>
        <v>765560.77</v>
      </c>
      <c r="P377" s="34" t="str">
        <f t="shared" si="17"/>
        <v>31-60</v>
      </c>
      <c r="Q377" s="35" t="str">
        <f>+VLOOKUP(B377,'[2]PORTAFOLIO JAN17'!$B$7:$T$4941,19,FALSE)</f>
        <v>MEXICO</v>
      </c>
      <c r="R377" s="31">
        <v>0</v>
      </c>
      <c r="S377" s="31">
        <v>0</v>
      </c>
      <c r="T377" s="31" t="s">
        <v>45</v>
      </c>
      <c r="U377" s="36" t="s">
        <v>64</v>
      </c>
      <c r="V377" s="37">
        <v>38454.117477100001</v>
      </c>
      <c r="W377" s="38">
        <v>0</v>
      </c>
      <c r="X377" s="38">
        <v>38454.117477100001</v>
      </c>
      <c r="Y377" s="38">
        <v>0</v>
      </c>
      <c r="Z377" s="38">
        <v>0</v>
      </c>
      <c r="AA377" s="38">
        <v>0</v>
      </c>
      <c r="AB377" s="38">
        <v>0</v>
      </c>
      <c r="AC377" s="38">
        <v>0</v>
      </c>
      <c r="AD377" s="38" t="s">
        <v>47</v>
      </c>
    </row>
    <row r="378" spans="1:30" s="27" customFormat="1" ht="15" customHeight="1" x14ac:dyDescent="0.25">
      <c r="A378" s="39" t="s">
        <v>39</v>
      </c>
      <c r="B378" s="39" t="s">
        <v>424</v>
      </c>
      <c r="C378" s="86">
        <v>42767</v>
      </c>
      <c r="D378" s="29">
        <f>+VLOOKUP(B378,'[2]HG-Mexico by Contract'!$B$8:$G$4512,6,FALSE)</f>
        <v>317007</v>
      </c>
      <c r="E378" s="29"/>
      <c r="F378" s="39" t="s">
        <v>41</v>
      </c>
      <c r="G378" s="39" t="s">
        <v>42</v>
      </c>
      <c r="H378" s="39" t="s">
        <v>44</v>
      </c>
      <c r="I378" s="40">
        <v>151285.38</v>
      </c>
      <c r="J378" s="32">
        <f t="shared" si="15"/>
        <v>151285.38</v>
      </c>
      <c r="K378" s="31">
        <v>0</v>
      </c>
      <c r="L378" s="31">
        <v>0</v>
      </c>
      <c r="M378" s="31">
        <v>0</v>
      </c>
      <c r="N378" s="31">
        <v>0</v>
      </c>
      <c r="O378" s="33">
        <f t="shared" si="16"/>
        <v>0</v>
      </c>
      <c r="P378" s="34" t="str">
        <f t="shared" si="17"/>
        <v>1-30</v>
      </c>
      <c r="Q378" s="35" t="str">
        <f>+VLOOKUP(B378,'[2]PORTAFOLIO JAN17'!$B$7:$T$4941,19,FALSE)</f>
        <v>COSTA RICA</v>
      </c>
      <c r="R378" s="31">
        <v>0</v>
      </c>
      <c r="S378" s="31">
        <v>0</v>
      </c>
      <c r="T378" s="31" t="s">
        <v>45</v>
      </c>
      <c r="U378" s="41" t="s">
        <v>46</v>
      </c>
      <c r="V378" s="42">
        <v>151285.38</v>
      </c>
      <c r="W378" s="43">
        <v>151285.38</v>
      </c>
      <c r="X378" s="38">
        <v>0</v>
      </c>
      <c r="Y378" s="38">
        <v>0</v>
      </c>
      <c r="Z378" s="38">
        <v>0</v>
      </c>
      <c r="AA378" s="38">
        <v>0</v>
      </c>
      <c r="AB378" s="38">
        <v>0</v>
      </c>
      <c r="AC378" s="38">
        <v>0</v>
      </c>
      <c r="AD378" s="38" t="s">
        <v>47</v>
      </c>
    </row>
    <row r="379" spans="1:30" s="27" customFormat="1" ht="15" customHeight="1" x14ac:dyDescent="0.25">
      <c r="A379" s="28" t="s">
        <v>39</v>
      </c>
      <c r="B379" s="28" t="s">
        <v>425</v>
      </c>
      <c r="C379" s="85">
        <v>42767</v>
      </c>
      <c r="D379" s="29">
        <f>+VLOOKUP(B379,'[2]HG-Mexico by Contract'!$B$8:$G$4512,6,FALSE)</f>
        <v>313463</v>
      </c>
      <c r="E379" s="29"/>
      <c r="F379" s="28" t="s">
        <v>41</v>
      </c>
      <c r="G379" s="28" t="s">
        <v>42</v>
      </c>
      <c r="H379" s="28" t="s">
        <v>44</v>
      </c>
      <c r="I379" s="31">
        <v>36966.31</v>
      </c>
      <c r="J379" s="32">
        <f t="shared" si="15"/>
        <v>36966.31</v>
      </c>
      <c r="K379" s="31">
        <v>0</v>
      </c>
      <c r="L379" s="31">
        <v>0</v>
      </c>
      <c r="M379" s="31">
        <v>0</v>
      </c>
      <c r="N379" s="31">
        <v>0</v>
      </c>
      <c r="O379" s="33">
        <f t="shared" si="16"/>
        <v>0</v>
      </c>
      <c r="P379" s="34" t="str">
        <f t="shared" si="17"/>
        <v>1-30</v>
      </c>
      <c r="Q379" s="35" t="str">
        <f>+VLOOKUP(B379,'[2]PORTAFOLIO JAN17'!$B$7:$T$4941,19,FALSE)</f>
        <v>NICARAGUA</v>
      </c>
      <c r="R379" s="31">
        <v>0</v>
      </c>
      <c r="S379" s="31">
        <v>0</v>
      </c>
      <c r="T379" s="31" t="s">
        <v>45</v>
      </c>
      <c r="U379" s="36" t="s">
        <v>46</v>
      </c>
      <c r="V379" s="37">
        <v>36966.31</v>
      </c>
      <c r="W379" s="38">
        <v>36966.31</v>
      </c>
      <c r="X379" s="38">
        <v>0</v>
      </c>
      <c r="Y379" s="38">
        <v>0</v>
      </c>
      <c r="Z379" s="38">
        <v>0</v>
      </c>
      <c r="AA379" s="38">
        <v>0</v>
      </c>
      <c r="AB379" s="38">
        <v>0</v>
      </c>
      <c r="AC379" s="38">
        <v>0</v>
      </c>
      <c r="AD379" s="38" t="s">
        <v>47</v>
      </c>
    </row>
    <row r="380" spans="1:30" s="27" customFormat="1" ht="15" customHeight="1" x14ac:dyDescent="0.25">
      <c r="A380" s="39" t="s">
        <v>39</v>
      </c>
      <c r="B380" s="39" t="s">
        <v>426</v>
      </c>
      <c r="C380" s="86">
        <v>42767</v>
      </c>
      <c r="D380" s="29">
        <f>+VLOOKUP(B380,'[2]HG-Mexico by Contract'!$B$8:$G$4512,6,FALSE)</f>
        <v>314376</v>
      </c>
      <c r="E380" s="29"/>
      <c r="F380" s="39" t="s">
        <v>41</v>
      </c>
      <c r="G380" s="39" t="s">
        <v>42</v>
      </c>
      <c r="H380" s="39" t="s">
        <v>44</v>
      </c>
      <c r="I380" s="40">
        <v>10290.43</v>
      </c>
      <c r="J380" s="32">
        <f t="shared" si="15"/>
        <v>10290.43</v>
      </c>
      <c r="K380" s="31">
        <v>0</v>
      </c>
      <c r="L380" s="31">
        <v>0</v>
      </c>
      <c r="M380" s="31">
        <v>0</v>
      </c>
      <c r="N380" s="31">
        <v>0</v>
      </c>
      <c r="O380" s="33">
        <f t="shared" si="16"/>
        <v>0</v>
      </c>
      <c r="P380" s="34" t="str">
        <f t="shared" si="17"/>
        <v>1-30</v>
      </c>
      <c r="Q380" s="35" t="str">
        <f>+VLOOKUP(B380,'[2]PORTAFOLIO JAN17'!$B$7:$T$4941,19,FALSE)</f>
        <v>COSTA RICA</v>
      </c>
      <c r="R380" s="31">
        <v>0</v>
      </c>
      <c r="S380" s="31">
        <v>0</v>
      </c>
      <c r="T380" s="31" t="s">
        <v>45</v>
      </c>
      <c r="U380" s="41" t="s">
        <v>46</v>
      </c>
      <c r="V380" s="42">
        <v>10290.43</v>
      </c>
      <c r="W380" s="43">
        <v>10290.43</v>
      </c>
      <c r="X380" s="38">
        <v>0</v>
      </c>
      <c r="Y380" s="38">
        <v>0</v>
      </c>
      <c r="Z380" s="38">
        <v>0</v>
      </c>
      <c r="AA380" s="38">
        <v>0</v>
      </c>
      <c r="AB380" s="38">
        <v>0</v>
      </c>
      <c r="AC380" s="38">
        <v>0</v>
      </c>
      <c r="AD380" s="38" t="s">
        <v>47</v>
      </c>
    </row>
    <row r="381" spans="1:30" s="27" customFormat="1" ht="15" customHeight="1" x14ac:dyDescent="0.25">
      <c r="A381" s="28" t="s">
        <v>39</v>
      </c>
      <c r="B381" s="28" t="s">
        <v>427</v>
      </c>
      <c r="C381" s="85">
        <v>42767</v>
      </c>
      <c r="D381" s="29">
        <f>+VLOOKUP(B381,'[2]HG-Mexico by Contract'!$B$8:$G$4512,6,FALSE)</f>
        <v>314376</v>
      </c>
      <c r="E381" s="29"/>
      <c r="F381" s="28" t="s">
        <v>41</v>
      </c>
      <c r="G381" s="28" t="s">
        <v>42</v>
      </c>
      <c r="H381" s="28" t="s">
        <v>44</v>
      </c>
      <c r="I381" s="31">
        <v>23109.759999999998</v>
      </c>
      <c r="J381" s="32">
        <f t="shared" si="15"/>
        <v>23109.759999999998</v>
      </c>
      <c r="K381" s="31">
        <v>0</v>
      </c>
      <c r="L381" s="31">
        <v>0</v>
      </c>
      <c r="M381" s="31">
        <v>0</v>
      </c>
      <c r="N381" s="31">
        <v>0</v>
      </c>
      <c r="O381" s="33">
        <f t="shared" si="16"/>
        <v>0</v>
      </c>
      <c r="P381" s="34" t="str">
        <f t="shared" si="17"/>
        <v>1-30</v>
      </c>
      <c r="Q381" s="35" t="str">
        <f>+VLOOKUP(B381,'[2]PORTAFOLIO JAN17'!$B$7:$T$4941,19,FALSE)</f>
        <v>COSTA RICA</v>
      </c>
      <c r="R381" s="31">
        <v>0</v>
      </c>
      <c r="S381" s="31">
        <v>0</v>
      </c>
      <c r="T381" s="31" t="s">
        <v>45</v>
      </c>
      <c r="U381" s="36" t="s">
        <v>46</v>
      </c>
      <c r="V381" s="37">
        <v>23109.759999999998</v>
      </c>
      <c r="W381" s="38">
        <v>23109.759999999998</v>
      </c>
      <c r="X381" s="38">
        <v>0</v>
      </c>
      <c r="Y381" s="38">
        <v>0</v>
      </c>
      <c r="Z381" s="38">
        <v>0</v>
      </c>
      <c r="AA381" s="38">
        <v>0</v>
      </c>
      <c r="AB381" s="38">
        <v>0</v>
      </c>
      <c r="AC381" s="38">
        <v>0</v>
      </c>
      <c r="AD381" s="38" t="s">
        <v>47</v>
      </c>
    </row>
    <row r="382" spans="1:30" s="27" customFormat="1" ht="15" customHeight="1" x14ac:dyDescent="0.25">
      <c r="A382" s="39" t="s">
        <v>39</v>
      </c>
      <c r="B382" s="39" t="s">
        <v>428</v>
      </c>
      <c r="C382" s="86">
        <v>42767</v>
      </c>
      <c r="D382" s="29">
        <f>+VLOOKUP(B382,'[2]HG-Mexico by Contract'!$B$8:$G$4512,6,FALSE)</f>
        <v>314376</v>
      </c>
      <c r="E382" s="29"/>
      <c r="F382" s="39" t="s">
        <v>41</v>
      </c>
      <c r="G382" s="39" t="s">
        <v>42</v>
      </c>
      <c r="H382" s="39" t="s">
        <v>44</v>
      </c>
      <c r="I382" s="40">
        <v>15587.65</v>
      </c>
      <c r="J382" s="32">
        <f t="shared" si="15"/>
        <v>15587.65</v>
      </c>
      <c r="K382" s="31">
        <v>0</v>
      </c>
      <c r="L382" s="31">
        <v>0</v>
      </c>
      <c r="M382" s="31">
        <v>0</v>
      </c>
      <c r="N382" s="31">
        <v>0</v>
      </c>
      <c r="O382" s="33">
        <f t="shared" si="16"/>
        <v>0</v>
      </c>
      <c r="P382" s="34" t="str">
        <f t="shared" si="17"/>
        <v>1-30</v>
      </c>
      <c r="Q382" s="35" t="str">
        <f>+VLOOKUP(B382,'[2]PORTAFOLIO JAN17'!$B$7:$T$4941,19,FALSE)</f>
        <v>COSTA RICA</v>
      </c>
      <c r="R382" s="31">
        <v>0</v>
      </c>
      <c r="S382" s="31">
        <v>0</v>
      </c>
      <c r="T382" s="31" t="s">
        <v>45</v>
      </c>
      <c r="U382" s="41" t="s">
        <v>46</v>
      </c>
      <c r="V382" s="42">
        <v>15587.65</v>
      </c>
      <c r="W382" s="43">
        <v>15587.65</v>
      </c>
      <c r="X382" s="38">
        <v>0</v>
      </c>
      <c r="Y382" s="38">
        <v>0</v>
      </c>
      <c r="Z382" s="38">
        <v>0</v>
      </c>
      <c r="AA382" s="38">
        <v>0</v>
      </c>
      <c r="AB382" s="38">
        <v>0</v>
      </c>
      <c r="AC382" s="38">
        <v>0</v>
      </c>
      <c r="AD382" s="38" t="s">
        <v>47</v>
      </c>
    </row>
    <row r="383" spans="1:30" s="27" customFormat="1" ht="15" customHeight="1" x14ac:dyDescent="0.25">
      <c r="A383" s="28" t="s">
        <v>39</v>
      </c>
      <c r="B383" s="28" t="s">
        <v>429</v>
      </c>
      <c r="C383" s="85">
        <v>42767</v>
      </c>
      <c r="D383" s="29">
        <f>+VLOOKUP(B383,'[2]HG-Mexico by Contract'!$B$8:$G$4512,6,FALSE)</f>
        <v>314376</v>
      </c>
      <c r="E383" s="29"/>
      <c r="F383" s="28" t="s">
        <v>41</v>
      </c>
      <c r="G383" s="28" t="s">
        <v>42</v>
      </c>
      <c r="H383" s="28" t="s">
        <v>44</v>
      </c>
      <c r="I383" s="31">
        <v>116924.3</v>
      </c>
      <c r="J383" s="32">
        <f t="shared" si="15"/>
        <v>116924.3</v>
      </c>
      <c r="K383" s="31">
        <v>0</v>
      </c>
      <c r="L383" s="31">
        <v>0</v>
      </c>
      <c r="M383" s="31">
        <v>0</v>
      </c>
      <c r="N383" s="31">
        <v>0</v>
      </c>
      <c r="O383" s="33">
        <f t="shared" si="16"/>
        <v>0</v>
      </c>
      <c r="P383" s="34" t="str">
        <f t="shared" si="17"/>
        <v>1-30</v>
      </c>
      <c r="Q383" s="35" t="str">
        <f>+VLOOKUP(B383,'[2]PORTAFOLIO JAN17'!$B$7:$T$4941,19,FALSE)</f>
        <v>COSTA RICA</v>
      </c>
      <c r="R383" s="31">
        <v>0</v>
      </c>
      <c r="S383" s="31">
        <v>0</v>
      </c>
      <c r="T383" s="31" t="s">
        <v>45</v>
      </c>
      <c r="U383" s="36" t="s">
        <v>46</v>
      </c>
      <c r="V383" s="37">
        <v>116924.3</v>
      </c>
      <c r="W383" s="38">
        <v>116924.3</v>
      </c>
      <c r="X383" s="38">
        <v>0</v>
      </c>
      <c r="Y383" s="38">
        <v>0</v>
      </c>
      <c r="Z383" s="38">
        <v>0</v>
      </c>
      <c r="AA383" s="38">
        <v>0</v>
      </c>
      <c r="AB383" s="38">
        <v>0</v>
      </c>
      <c r="AC383" s="38">
        <v>0</v>
      </c>
      <c r="AD383" s="38" t="s">
        <v>47</v>
      </c>
    </row>
    <row r="384" spans="1:30" s="27" customFormat="1" ht="15" customHeight="1" x14ac:dyDescent="0.25">
      <c r="A384" s="39" t="s">
        <v>39</v>
      </c>
      <c r="B384" s="39" t="s">
        <v>430</v>
      </c>
      <c r="C384" s="86">
        <v>42767</v>
      </c>
      <c r="D384" s="29">
        <f>+VLOOKUP(B384,'[2]HG-Mexico by Contract'!$B$8:$G$4512,6,FALSE)</f>
        <v>314376</v>
      </c>
      <c r="E384" s="29"/>
      <c r="F384" s="39" t="s">
        <v>41</v>
      </c>
      <c r="G384" s="39" t="s">
        <v>42</v>
      </c>
      <c r="H384" s="39" t="s">
        <v>44</v>
      </c>
      <c r="I384" s="40">
        <v>242533.06</v>
      </c>
      <c r="J384" s="32">
        <f t="shared" si="15"/>
        <v>242533.06</v>
      </c>
      <c r="K384" s="31">
        <v>0</v>
      </c>
      <c r="L384" s="31">
        <v>0</v>
      </c>
      <c r="M384" s="31">
        <v>0</v>
      </c>
      <c r="N384" s="31">
        <v>0</v>
      </c>
      <c r="O384" s="33">
        <f t="shared" si="16"/>
        <v>0</v>
      </c>
      <c r="P384" s="34" t="str">
        <f t="shared" si="17"/>
        <v>1-30</v>
      </c>
      <c r="Q384" s="35" t="str">
        <f>+VLOOKUP(B384,'[2]PORTAFOLIO JAN17'!$B$7:$T$4941,19,FALSE)</f>
        <v>COSTA RICA</v>
      </c>
      <c r="R384" s="31">
        <v>0</v>
      </c>
      <c r="S384" s="31">
        <v>0</v>
      </c>
      <c r="T384" s="31" t="s">
        <v>45</v>
      </c>
      <c r="U384" s="41" t="s">
        <v>46</v>
      </c>
      <c r="V384" s="42">
        <v>242533.06</v>
      </c>
      <c r="W384" s="43">
        <v>242533.06</v>
      </c>
      <c r="X384" s="38">
        <v>0</v>
      </c>
      <c r="Y384" s="38">
        <v>0</v>
      </c>
      <c r="Z384" s="38">
        <v>0</v>
      </c>
      <c r="AA384" s="38">
        <v>0</v>
      </c>
      <c r="AB384" s="38">
        <v>0</v>
      </c>
      <c r="AC384" s="38">
        <v>0</v>
      </c>
      <c r="AD384" s="38" t="s">
        <v>47</v>
      </c>
    </row>
    <row r="385" spans="1:30" s="27" customFormat="1" ht="15" customHeight="1" x14ac:dyDescent="0.25">
      <c r="A385" s="28" t="s">
        <v>39</v>
      </c>
      <c r="B385" s="28" t="s">
        <v>431</v>
      </c>
      <c r="C385" s="85">
        <v>42767</v>
      </c>
      <c r="D385" s="29">
        <f>+VLOOKUP(B385,'[2]HG-Mexico by Contract'!$B$8:$G$4512,6,FALSE)</f>
        <v>314376</v>
      </c>
      <c r="E385" s="29"/>
      <c r="F385" s="28" t="s">
        <v>41</v>
      </c>
      <c r="G385" s="28" t="s">
        <v>42</v>
      </c>
      <c r="H385" s="28" t="s">
        <v>44</v>
      </c>
      <c r="I385" s="31">
        <v>1238163.18</v>
      </c>
      <c r="J385" s="32">
        <f t="shared" si="15"/>
        <v>1238163.18</v>
      </c>
      <c r="K385" s="31">
        <v>0</v>
      </c>
      <c r="L385" s="31">
        <v>0</v>
      </c>
      <c r="M385" s="31">
        <v>0</v>
      </c>
      <c r="N385" s="31">
        <v>0</v>
      </c>
      <c r="O385" s="33">
        <f t="shared" si="16"/>
        <v>0</v>
      </c>
      <c r="P385" s="34" t="str">
        <f t="shared" si="17"/>
        <v>1-30</v>
      </c>
      <c r="Q385" s="35" t="str">
        <f>+VLOOKUP(B385,'[2]PORTAFOLIO JAN17'!$B$7:$T$4941,19,FALSE)</f>
        <v>COSTA RICA</v>
      </c>
      <c r="R385" s="31">
        <v>0</v>
      </c>
      <c r="S385" s="31">
        <v>0</v>
      </c>
      <c r="T385" s="31" t="s">
        <v>45</v>
      </c>
      <c r="U385" s="36" t="s">
        <v>46</v>
      </c>
      <c r="V385" s="37">
        <v>1238163.18</v>
      </c>
      <c r="W385" s="38">
        <v>1238163.18</v>
      </c>
      <c r="X385" s="38">
        <v>0</v>
      </c>
      <c r="Y385" s="38">
        <v>0</v>
      </c>
      <c r="Z385" s="38">
        <v>0</v>
      </c>
      <c r="AA385" s="38">
        <v>0</v>
      </c>
      <c r="AB385" s="38">
        <v>0</v>
      </c>
      <c r="AC385" s="38">
        <v>0</v>
      </c>
      <c r="AD385" s="38" t="s">
        <v>47</v>
      </c>
    </row>
    <row r="386" spans="1:30" s="27" customFormat="1" ht="15" customHeight="1" x14ac:dyDescent="0.25">
      <c r="A386" s="39" t="s">
        <v>39</v>
      </c>
      <c r="B386" s="39" t="s">
        <v>432</v>
      </c>
      <c r="C386" s="86">
        <v>42767</v>
      </c>
      <c r="D386" s="29">
        <f>+VLOOKUP(B386,'[2]HG-Mexico by Contract'!$B$8:$G$4512,6,FALSE)</f>
        <v>320029</v>
      </c>
      <c r="E386" s="29"/>
      <c r="F386" s="39" t="s">
        <v>41</v>
      </c>
      <c r="G386" s="39" t="s">
        <v>42</v>
      </c>
      <c r="H386" s="39" t="s">
        <v>63</v>
      </c>
      <c r="I386" s="40">
        <v>496169.99</v>
      </c>
      <c r="J386" s="32">
        <f t="shared" si="15"/>
        <v>24922.618600446473</v>
      </c>
      <c r="K386" s="31">
        <v>0</v>
      </c>
      <c r="L386" s="31">
        <v>0</v>
      </c>
      <c r="M386" s="31">
        <v>0</v>
      </c>
      <c r="N386" s="31">
        <v>0</v>
      </c>
      <c r="O386" s="33">
        <f t="shared" si="16"/>
        <v>0</v>
      </c>
      <c r="P386" s="34" t="str">
        <f t="shared" si="17"/>
        <v>1-30</v>
      </c>
      <c r="Q386" s="35" t="str">
        <f>+VLOOKUP(B386,'[2]PORTAFOLIO JAN17'!$B$7:$T$4941,19,FALSE)</f>
        <v>MEXICO</v>
      </c>
      <c r="R386" s="31">
        <v>0</v>
      </c>
      <c r="S386" s="31">
        <v>0</v>
      </c>
      <c r="T386" s="31" t="s">
        <v>45</v>
      </c>
      <c r="U386" s="41" t="s">
        <v>64</v>
      </c>
      <c r="V386" s="42">
        <v>24922.618597699999</v>
      </c>
      <c r="W386" s="43">
        <v>24922.618597699999</v>
      </c>
      <c r="X386" s="38">
        <v>0</v>
      </c>
      <c r="Y386" s="38">
        <v>0</v>
      </c>
      <c r="Z386" s="38">
        <v>0</v>
      </c>
      <c r="AA386" s="38">
        <v>0</v>
      </c>
      <c r="AB386" s="38">
        <v>0</v>
      </c>
      <c r="AC386" s="38">
        <v>0</v>
      </c>
      <c r="AD386" s="38" t="s">
        <v>47</v>
      </c>
    </row>
    <row r="387" spans="1:30" s="27" customFormat="1" ht="15" customHeight="1" x14ac:dyDescent="0.25">
      <c r="A387" s="28" t="s">
        <v>39</v>
      </c>
      <c r="B387" s="28" t="s">
        <v>433</v>
      </c>
      <c r="C387" s="85">
        <v>42767</v>
      </c>
      <c r="D387" s="29">
        <f>+VLOOKUP(B387,'[2]HG-Mexico by Contract'!$B$8:$G$4512,6,FALSE)</f>
        <v>314750</v>
      </c>
      <c r="E387" s="29"/>
      <c r="F387" s="28" t="s">
        <v>62</v>
      </c>
      <c r="G387" s="28" t="s">
        <v>42</v>
      </c>
      <c r="H387" s="28" t="s">
        <v>44</v>
      </c>
      <c r="I387" s="31">
        <v>86994.26</v>
      </c>
      <c r="J387" s="32">
        <f t="shared" si="15"/>
        <v>86994.26</v>
      </c>
      <c r="K387" s="31">
        <v>0</v>
      </c>
      <c r="L387" s="31">
        <v>0</v>
      </c>
      <c r="M387" s="31">
        <v>0</v>
      </c>
      <c r="N387" s="31">
        <v>0</v>
      </c>
      <c r="O387" s="33">
        <f t="shared" si="16"/>
        <v>0</v>
      </c>
      <c r="P387" s="34" t="str">
        <f t="shared" si="17"/>
        <v>1-30</v>
      </c>
      <c r="Q387" s="35" t="str">
        <f>+VLOOKUP(B387,'[2]PORTAFOLIO JAN17'!$B$7:$T$4941,19,FALSE)</f>
        <v>COSTA RICA</v>
      </c>
      <c r="R387" s="31">
        <v>0</v>
      </c>
      <c r="S387" s="31">
        <v>0</v>
      </c>
      <c r="T387" s="31" t="s">
        <v>45</v>
      </c>
      <c r="U387" s="36" t="s">
        <v>46</v>
      </c>
      <c r="V387" s="37">
        <v>86994.26</v>
      </c>
      <c r="W387" s="38">
        <v>86994.26</v>
      </c>
      <c r="X387" s="38">
        <v>0</v>
      </c>
      <c r="Y387" s="38">
        <v>0</v>
      </c>
      <c r="Z387" s="38">
        <v>0</v>
      </c>
      <c r="AA387" s="38">
        <v>0</v>
      </c>
      <c r="AB387" s="38">
        <v>0</v>
      </c>
      <c r="AC387" s="38">
        <v>0</v>
      </c>
      <c r="AD387" s="38" t="s">
        <v>47</v>
      </c>
    </row>
    <row r="388" spans="1:30" s="27" customFormat="1" ht="15" customHeight="1" x14ac:dyDescent="0.25">
      <c r="A388" s="39" t="s">
        <v>39</v>
      </c>
      <c r="B388" s="39" t="s">
        <v>434</v>
      </c>
      <c r="C388" s="86">
        <v>42767</v>
      </c>
      <c r="D388" s="29">
        <f>+VLOOKUP(B388,'[2]HG-Mexico by Contract'!$B$8:$G$4512,6,FALSE)</f>
        <v>320336</v>
      </c>
      <c r="E388" s="29"/>
      <c r="F388" s="39" t="s">
        <v>41</v>
      </c>
      <c r="G388" s="39" t="s">
        <v>42</v>
      </c>
      <c r="H388" s="39" t="s">
        <v>44</v>
      </c>
      <c r="I388" s="40">
        <v>11592.46</v>
      </c>
      <c r="J388" s="32">
        <f t="shared" si="15"/>
        <v>11592.46</v>
      </c>
      <c r="K388" s="31">
        <v>0</v>
      </c>
      <c r="L388" s="31">
        <v>11592.46</v>
      </c>
      <c r="M388" s="31">
        <v>0</v>
      </c>
      <c r="N388" s="31">
        <v>0</v>
      </c>
      <c r="O388" s="33">
        <f t="shared" si="16"/>
        <v>11592.46</v>
      </c>
      <c r="P388" s="34" t="str">
        <f t="shared" si="17"/>
        <v>61-90</v>
      </c>
      <c r="Q388" s="35" t="str">
        <f>+VLOOKUP(B388,'[2]PORTAFOLIO JAN17'!$B$7:$T$4941,19,FALSE)</f>
        <v>COSTA RICA</v>
      </c>
      <c r="R388" s="31">
        <v>0</v>
      </c>
      <c r="S388" s="31">
        <v>0</v>
      </c>
      <c r="T388" s="31">
        <v>11592.46</v>
      </c>
      <c r="U388" s="41" t="s">
        <v>46</v>
      </c>
      <c r="V388" s="42">
        <v>11592.46</v>
      </c>
      <c r="W388" s="43">
        <v>0</v>
      </c>
      <c r="X388" s="38">
        <v>0</v>
      </c>
      <c r="Y388" s="38">
        <v>11592.46</v>
      </c>
      <c r="Z388" s="38">
        <v>0</v>
      </c>
      <c r="AA388" s="38">
        <v>0</v>
      </c>
      <c r="AB388" s="38">
        <v>0</v>
      </c>
      <c r="AC388" s="38">
        <v>0</v>
      </c>
      <c r="AD388" s="38">
        <v>11592.46</v>
      </c>
    </row>
    <row r="389" spans="1:30" s="27" customFormat="1" ht="15" customHeight="1" x14ac:dyDescent="0.25">
      <c r="A389" s="28" t="s">
        <v>39</v>
      </c>
      <c r="B389" s="28" t="s">
        <v>435</v>
      </c>
      <c r="C389" s="85">
        <v>42767</v>
      </c>
      <c r="D389" s="29">
        <f>+VLOOKUP(B389,'[2]HG-Mexico by Contract'!$B$8:$G$4512,6,FALSE)</f>
        <v>316081</v>
      </c>
      <c r="E389" s="29"/>
      <c r="F389" s="28" t="s">
        <v>41</v>
      </c>
      <c r="G389" s="28" t="s">
        <v>42</v>
      </c>
      <c r="H389" s="28" t="s">
        <v>63</v>
      </c>
      <c r="I389" s="31">
        <v>840456</v>
      </c>
      <c r="J389" s="32">
        <f t="shared" si="15"/>
        <v>42216.10488465221</v>
      </c>
      <c r="K389" s="31">
        <v>0</v>
      </c>
      <c r="L389" s="31">
        <v>0</v>
      </c>
      <c r="M389" s="31">
        <v>0</v>
      </c>
      <c r="N389" s="31">
        <v>840456</v>
      </c>
      <c r="O389" s="33">
        <f t="shared" si="16"/>
        <v>840456</v>
      </c>
      <c r="P389" s="34" t="str">
        <f t="shared" si="17"/>
        <v>120+</v>
      </c>
      <c r="Q389" s="35" t="str">
        <f>+VLOOKUP(B389,'[2]PORTAFOLIO JAN17'!$B$7:$T$4941,19,FALSE)</f>
        <v>MEXICO</v>
      </c>
      <c r="R389" s="31">
        <v>0</v>
      </c>
      <c r="S389" s="31">
        <v>0</v>
      </c>
      <c r="T389" s="31">
        <v>840456</v>
      </c>
      <c r="U389" s="36" t="s">
        <v>64</v>
      </c>
      <c r="V389" s="37">
        <v>42216.104879999999</v>
      </c>
      <c r="W389" s="38">
        <v>0</v>
      </c>
      <c r="X389" s="38">
        <v>0</v>
      </c>
      <c r="Y389" s="38">
        <v>0</v>
      </c>
      <c r="Z389" s="38">
        <v>0</v>
      </c>
      <c r="AA389" s="38">
        <v>42216.104879999999</v>
      </c>
      <c r="AB389" s="38">
        <v>0</v>
      </c>
      <c r="AC389" s="38">
        <v>0</v>
      </c>
      <c r="AD389" s="38">
        <v>42216.104879999999</v>
      </c>
    </row>
    <row r="390" spans="1:30" s="27" customFormat="1" ht="15" customHeight="1" x14ac:dyDescent="0.25">
      <c r="A390" s="39" t="s">
        <v>39</v>
      </c>
      <c r="B390" s="39" t="s">
        <v>436</v>
      </c>
      <c r="C390" s="86">
        <v>42767</v>
      </c>
      <c r="D390" s="29">
        <f>+VLOOKUP(B390,'[2]HG-Mexico by Contract'!$B$8:$G$4512,6,FALSE)</f>
        <v>318822</v>
      </c>
      <c r="E390" s="29"/>
      <c r="F390" s="39" t="s">
        <v>41</v>
      </c>
      <c r="G390" s="39" t="s">
        <v>42</v>
      </c>
      <c r="H390" s="39" t="s">
        <v>44</v>
      </c>
      <c r="I390" s="40">
        <v>38095.07</v>
      </c>
      <c r="J390" s="32">
        <f t="shared" si="15"/>
        <v>38095.07</v>
      </c>
      <c r="K390" s="31">
        <v>0</v>
      </c>
      <c r="L390" s="31">
        <v>0</v>
      </c>
      <c r="M390" s="31">
        <v>0</v>
      </c>
      <c r="N390" s="31">
        <v>0</v>
      </c>
      <c r="O390" s="33">
        <f t="shared" si="16"/>
        <v>0</v>
      </c>
      <c r="P390" s="34" t="str">
        <f t="shared" si="17"/>
        <v>1-30</v>
      </c>
      <c r="Q390" s="35" t="str">
        <f>+VLOOKUP(B390,'[2]PORTAFOLIO JAN17'!$B$7:$T$4941,19,FALSE)</f>
        <v>MEXICO</v>
      </c>
      <c r="R390" s="31">
        <v>0</v>
      </c>
      <c r="S390" s="31">
        <v>0</v>
      </c>
      <c r="T390" s="31" t="s">
        <v>45</v>
      </c>
      <c r="U390" s="41" t="s">
        <v>46</v>
      </c>
      <c r="V390" s="42">
        <v>38095.07</v>
      </c>
      <c r="W390" s="43">
        <v>38095.07</v>
      </c>
      <c r="X390" s="38">
        <v>0</v>
      </c>
      <c r="Y390" s="38">
        <v>0</v>
      </c>
      <c r="Z390" s="38">
        <v>0</v>
      </c>
      <c r="AA390" s="38">
        <v>0</v>
      </c>
      <c r="AB390" s="38">
        <v>0</v>
      </c>
      <c r="AC390" s="38">
        <v>0</v>
      </c>
      <c r="AD390" s="38" t="s">
        <v>47</v>
      </c>
    </row>
    <row r="391" spans="1:30" s="27" customFormat="1" ht="15" customHeight="1" x14ac:dyDescent="0.25">
      <c r="A391" s="28" t="s">
        <v>39</v>
      </c>
      <c r="B391" s="28" t="s">
        <v>437</v>
      </c>
      <c r="C391" s="85">
        <v>42767</v>
      </c>
      <c r="D391" s="29">
        <f>+VLOOKUP(B391,'[2]HG-Mexico by Contract'!$B$8:$G$4512,6,FALSE)</f>
        <v>308390</v>
      </c>
      <c r="E391" s="29"/>
      <c r="F391" s="28" t="s">
        <v>41</v>
      </c>
      <c r="G391" s="28" t="s">
        <v>42</v>
      </c>
      <c r="H391" s="28" t="s">
        <v>44</v>
      </c>
      <c r="I391" s="31">
        <v>144870.71</v>
      </c>
      <c r="J391" s="32">
        <f t="shared" si="15"/>
        <v>144870.71</v>
      </c>
      <c r="K391" s="31">
        <v>0</v>
      </c>
      <c r="L391" s="31">
        <v>0</v>
      </c>
      <c r="M391" s="31">
        <v>0</v>
      </c>
      <c r="N391" s="31">
        <v>0</v>
      </c>
      <c r="O391" s="33">
        <f t="shared" si="16"/>
        <v>0</v>
      </c>
      <c r="P391" s="34" t="str">
        <f t="shared" si="17"/>
        <v>1-30</v>
      </c>
      <c r="Q391" s="35" t="str">
        <f>+VLOOKUP(B391,'[2]PORTAFOLIO JAN17'!$B$7:$T$4941,19,FALSE)</f>
        <v>GUATEMALA</v>
      </c>
      <c r="R391" s="31">
        <v>0</v>
      </c>
      <c r="S391" s="31">
        <v>0</v>
      </c>
      <c r="T391" s="31" t="s">
        <v>45</v>
      </c>
      <c r="U391" s="36" t="s">
        <v>46</v>
      </c>
      <c r="V391" s="37">
        <v>144870.71</v>
      </c>
      <c r="W391" s="38">
        <v>144870.71</v>
      </c>
      <c r="X391" s="38">
        <v>0</v>
      </c>
      <c r="Y391" s="38">
        <v>0</v>
      </c>
      <c r="Z391" s="38">
        <v>0</v>
      </c>
      <c r="AA391" s="38">
        <v>0</v>
      </c>
      <c r="AB391" s="38">
        <v>0</v>
      </c>
      <c r="AC391" s="38">
        <v>0</v>
      </c>
      <c r="AD391" s="38" t="s">
        <v>47</v>
      </c>
    </row>
    <row r="392" spans="1:30" s="27" customFormat="1" ht="15" customHeight="1" x14ac:dyDescent="0.25">
      <c r="A392" s="39" t="s">
        <v>39</v>
      </c>
      <c r="B392" s="39" t="s">
        <v>438</v>
      </c>
      <c r="C392" s="86">
        <v>42767</v>
      </c>
      <c r="D392" s="29">
        <f>+VLOOKUP(B392,'[2]HG-Mexico by Contract'!$B$8:$G$4512,6,FALSE)</f>
        <v>316241</v>
      </c>
      <c r="E392" s="29"/>
      <c r="F392" s="39" t="s">
        <v>41</v>
      </c>
      <c r="G392" s="39" t="s">
        <v>42</v>
      </c>
      <c r="H392" s="39" t="s">
        <v>44</v>
      </c>
      <c r="I392" s="40">
        <v>166810.22</v>
      </c>
      <c r="J392" s="32">
        <f t="shared" ref="J392:J455" si="18">+IF(H392="MXN",I392/$J$2,I392)</f>
        <v>166810.22</v>
      </c>
      <c r="K392" s="31">
        <v>0</v>
      </c>
      <c r="L392" s="31">
        <v>0</v>
      </c>
      <c r="M392" s="31">
        <v>0</v>
      </c>
      <c r="N392" s="31">
        <v>0</v>
      </c>
      <c r="O392" s="33">
        <f t="shared" ref="O392:O455" si="19">+N392+M392+L392+K392</f>
        <v>0</v>
      </c>
      <c r="P392" s="34" t="str">
        <f t="shared" ref="P392:P455" si="20">+IF(N392&gt;0,"120+",IF(M392&gt;0,"91-120",IF(L392&gt;0,"61-90",IF(K392&gt;0,"31-60","1-30"))))</f>
        <v>1-30</v>
      </c>
      <c r="Q392" s="35" t="str">
        <f>+VLOOKUP(B392,'[2]PORTAFOLIO JAN17'!$B$7:$T$4941,19,FALSE)</f>
        <v>COSTA RICA</v>
      </c>
      <c r="R392" s="31">
        <v>0</v>
      </c>
      <c r="S392" s="31">
        <v>0</v>
      </c>
      <c r="T392" s="31" t="s">
        <v>45</v>
      </c>
      <c r="U392" s="41" t="s">
        <v>46</v>
      </c>
      <c r="V392" s="42">
        <v>166810.22</v>
      </c>
      <c r="W392" s="43">
        <v>166810.22</v>
      </c>
      <c r="X392" s="38">
        <v>0</v>
      </c>
      <c r="Y392" s="38">
        <v>0</v>
      </c>
      <c r="Z392" s="38">
        <v>0</v>
      </c>
      <c r="AA392" s="38">
        <v>0</v>
      </c>
      <c r="AB392" s="38">
        <v>0</v>
      </c>
      <c r="AC392" s="38">
        <v>0</v>
      </c>
      <c r="AD392" s="38" t="s">
        <v>47</v>
      </c>
    </row>
    <row r="393" spans="1:30" s="27" customFormat="1" ht="15" customHeight="1" x14ac:dyDescent="0.25">
      <c r="A393" s="28" t="s">
        <v>39</v>
      </c>
      <c r="B393" s="28" t="s">
        <v>439</v>
      </c>
      <c r="C393" s="85">
        <v>42767</v>
      </c>
      <c r="D393" s="29">
        <f>+VLOOKUP(B393,'[2]HG-Mexico by Contract'!$B$8:$G$4512,6,FALSE)</f>
        <v>308390</v>
      </c>
      <c r="E393" s="29"/>
      <c r="F393" s="28" t="s">
        <v>41</v>
      </c>
      <c r="G393" s="28" t="s">
        <v>42</v>
      </c>
      <c r="H393" s="28" t="s">
        <v>44</v>
      </c>
      <c r="I393" s="31">
        <v>144870.68</v>
      </c>
      <c r="J393" s="32">
        <f t="shared" si="18"/>
        <v>144870.68</v>
      </c>
      <c r="K393" s="31">
        <v>0</v>
      </c>
      <c r="L393" s="31">
        <v>0</v>
      </c>
      <c r="M393" s="31">
        <v>0</v>
      </c>
      <c r="N393" s="31">
        <v>0</v>
      </c>
      <c r="O393" s="33">
        <f t="shared" si="19"/>
        <v>0</v>
      </c>
      <c r="P393" s="34" t="str">
        <f t="shared" si="20"/>
        <v>1-30</v>
      </c>
      <c r="Q393" s="35" t="str">
        <f>+VLOOKUP(B393,'[2]PORTAFOLIO JAN17'!$B$7:$T$4941,19,FALSE)</f>
        <v>GUATEMALA</v>
      </c>
      <c r="R393" s="31">
        <v>0</v>
      </c>
      <c r="S393" s="31">
        <v>0</v>
      </c>
      <c r="T393" s="31" t="s">
        <v>45</v>
      </c>
      <c r="U393" s="36" t="s">
        <v>46</v>
      </c>
      <c r="V393" s="37">
        <v>144870.68</v>
      </c>
      <c r="W393" s="38">
        <v>144870.68</v>
      </c>
      <c r="X393" s="38">
        <v>0</v>
      </c>
      <c r="Y393" s="38">
        <v>0</v>
      </c>
      <c r="Z393" s="38">
        <v>0</v>
      </c>
      <c r="AA393" s="38">
        <v>0</v>
      </c>
      <c r="AB393" s="38">
        <v>0</v>
      </c>
      <c r="AC393" s="38">
        <v>0</v>
      </c>
      <c r="AD393" s="38" t="s">
        <v>47</v>
      </c>
    </row>
    <row r="394" spans="1:30" s="27" customFormat="1" ht="15" customHeight="1" x14ac:dyDescent="0.25">
      <c r="A394" s="39" t="s">
        <v>39</v>
      </c>
      <c r="B394" s="39" t="s">
        <v>440</v>
      </c>
      <c r="C394" s="86">
        <v>42767</v>
      </c>
      <c r="D394" s="29">
        <f>+VLOOKUP(B394,'[2]HG-Mexico by Contract'!$B$8:$G$4512,6,FALSE)</f>
        <v>308390</v>
      </c>
      <c r="E394" s="29"/>
      <c r="F394" s="39" t="s">
        <v>41</v>
      </c>
      <c r="G394" s="39" t="s">
        <v>42</v>
      </c>
      <c r="H394" s="39" t="s">
        <v>44</v>
      </c>
      <c r="I394" s="40">
        <v>144870.71</v>
      </c>
      <c r="J394" s="32">
        <f t="shared" si="18"/>
        <v>144870.71</v>
      </c>
      <c r="K394" s="31">
        <v>0</v>
      </c>
      <c r="L394" s="31">
        <v>0</v>
      </c>
      <c r="M394" s="31">
        <v>0</v>
      </c>
      <c r="N394" s="31">
        <v>0</v>
      </c>
      <c r="O394" s="33">
        <f t="shared" si="19"/>
        <v>0</v>
      </c>
      <c r="P394" s="34" t="str">
        <f t="shared" si="20"/>
        <v>1-30</v>
      </c>
      <c r="Q394" s="35" t="str">
        <f>+VLOOKUP(B394,'[2]PORTAFOLIO JAN17'!$B$7:$T$4941,19,FALSE)</f>
        <v>GUATEMALA</v>
      </c>
      <c r="R394" s="31">
        <v>0</v>
      </c>
      <c r="S394" s="31">
        <v>0</v>
      </c>
      <c r="T394" s="31" t="s">
        <v>45</v>
      </c>
      <c r="U394" s="41" t="s">
        <v>46</v>
      </c>
      <c r="V394" s="42">
        <v>144870.71</v>
      </c>
      <c r="W394" s="43">
        <v>144870.71</v>
      </c>
      <c r="X394" s="38">
        <v>0</v>
      </c>
      <c r="Y394" s="38">
        <v>0</v>
      </c>
      <c r="Z394" s="38">
        <v>0</v>
      </c>
      <c r="AA394" s="38">
        <v>0</v>
      </c>
      <c r="AB394" s="38">
        <v>0</v>
      </c>
      <c r="AC394" s="38">
        <v>0</v>
      </c>
      <c r="AD394" s="38" t="s">
        <v>47</v>
      </c>
    </row>
    <row r="395" spans="1:30" s="27" customFormat="1" ht="15" customHeight="1" x14ac:dyDescent="0.25">
      <c r="A395" s="28" t="s">
        <v>39</v>
      </c>
      <c r="B395" s="28" t="s">
        <v>441</v>
      </c>
      <c r="C395" s="85">
        <v>42767</v>
      </c>
      <c r="D395" s="29">
        <f>+VLOOKUP(B395,'[2]HG-Mexico by Contract'!$B$8:$G$4512,6,FALSE)</f>
        <v>308390</v>
      </c>
      <c r="E395" s="29"/>
      <c r="F395" s="28" t="s">
        <v>41</v>
      </c>
      <c r="G395" s="28" t="s">
        <v>42</v>
      </c>
      <c r="H395" s="28" t="s">
        <v>44</v>
      </c>
      <c r="I395" s="31">
        <v>129789.51</v>
      </c>
      <c r="J395" s="32">
        <f t="shared" si="18"/>
        <v>129789.51</v>
      </c>
      <c r="K395" s="31">
        <v>0</v>
      </c>
      <c r="L395" s="31">
        <v>0</v>
      </c>
      <c r="M395" s="31">
        <v>0</v>
      </c>
      <c r="N395" s="31">
        <v>0</v>
      </c>
      <c r="O395" s="33">
        <f t="shared" si="19"/>
        <v>0</v>
      </c>
      <c r="P395" s="34" t="str">
        <f t="shared" si="20"/>
        <v>1-30</v>
      </c>
      <c r="Q395" s="35" t="str">
        <f>+VLOOKUP(B395,'[2]PORTAFOLIO JAN17'!$B$7:$T$4941,19,FALSE)</f>
        <v>GUATEMALA</v>
      </c>
      <c r="R395" s="31">
        <v>0</v>
      </c>
      <c r="S395" s="31">
        <v>0</v>
      </c>
      <c r="T395" s="31" t="s">
        <v>45</v>
      </c>
      <c r="U395" s="36" t="s">
        <v>46</v>
      </c>
      <c r="V395" s="37">
        <v>129789.51</v>
      </c>
      <c r="W395" s="38">
        <v>129789.51</v>
      </c>
      <c r="X395" s="38">
        <v>0</v>
      </c>
      <c r="Y395" s="38">
        <v>0</v>
      </c>
      <c r="Z395" s="38">
        <v>0</v>
      </c>
      <c r="AA395" s="38">
        <v>0</v>
      </c>
      <c r="AB395" s="38">
        <v>0</v>
      </c>
      <c r="AC395" s="38">
        <v>0</v>
      </c>
      <c r="AD395" s="38" t="s">
        <v>47</v>
      </c>
    </row>
    <row r="396" spans="1:30" s="27" customFormat="1" ht="15" customHeight="1" x14ac:dyDescent="0.25">
      <c r="A396" s="39" t="s">
        <v>39</v>
      </c>
      <c r="B396" s="39" t="s">
        <v>442</v>
      </c>
      <c r="C396" s="86">
        <v>42767</v>
      </c>
      <c r="D396" s="29">
        <f>+VLOOKUP(B396,'[2]HG-Mexico by Contract'!$B$8:$G$4512,6,FALSE)</f>
        <v>308390</v>
      </c>
      <c r="E396" s="29"/>
      <c r="F396" s="39" t="s">
        <v>41</v>
      </c>
      <c r="G396" s="39" t="s">
        <v>42</v>
      </c>
      <c r="H396" s="39" t="s">
        <v>44</v>
      </c>
      <c r="I396" s="40">
        <v>144870.68</v>
      </c>
      <c r="J396" s="32">
        <f t="shared" si="18"/>
        <v>144870.68</v>
      </c>
      <c r="K396" s="31">
        <v>0</v>
      </c>
      <c r="L396" s="31">
        <v>0</v>
      </c>
      <c r="M396" s="31">
        <v>0</v>
      </c>
      <c r="N396" s="31">
        <v>0</v>
      </c>
      <c r="O396" s="33">
        <f t="shared" si="19"/>
        <v>0</v>
      </c>
      <c r="P396" s="34" t="str">
        <f t="shared" si="20"/>
        <v>1-30</v>
      </c>
      <c r="Q396" s="35" t="str">
        <f>+VLOOKUP(B396,'[2]PORTAFOLIO JAN17'!$B$7:$T$4941,19,FALSE)</f>
        <v>GUATEMALA</v>
      </c>
      <c r="R396" s="31">
        <v>0</v>
      </c>
      <c r="S396" s="31">
        <v>0</v>
      </c>
      <c r="T396" s="31" t="s">
        <v>45</v>
      </c>
      <c r="U396" s="41" t="s">
        <v>46</v>
      </c>
      <c r="V396" s="42">
        <v>144870.68</v>
      </c>
      <c r="W396" s="43">
        <v>144870.68</v>
      </c>
      <c r="X396" s="38">
        <v>0</v>
      </c>
      <c r="Y396" s="38">
        <v>0</v>
      </c>
      <c r="Z396" s="38">
        <v>0</v>
      </c>
      <c r="AA396" s="38">
        <v>0</v>
      </c>
      <c r="AB396" s="38">
        <v>0</v>
      </c>
      <c r="AC396" s="38">
        <v>0</v>
      </c>
      <c r="AD396" s="38" t="s">
        <v>47</v>
      </c>
    </row>
    <row r="397" spans="1:30" s="27" customFormat="1" ht="15" customHeight="1" x14ac:dyDescent="0.25">
      <c r="A397" s="28" t="s">
        <v>39</v>
      </c>
      <c r="B397" s="28" t="s">
        <v>443</v>
      </c>
      <c r="C397" s="85">
        <v>42767</v>
      </c>
      <c r="D397" s="29">
        <f>+VLOOKUP(B397,'[2]HG-Mexico by Contract'!$B$8:$G$4512,6,FALSE)</f>
        <v>308390</v>
      </c>
      <c r="E397" s="29"/>
      <c r="F397" s="28" t="s">
        <v>41</v>
      </c>
      <c r="G397" s="28" t="s">
        <v>42</v>
      </c>
      <c r="H397" s="28" t="s">
        <v>44</v>
      </c>
      <c r="I397" s="31">
        <v>144870.71</v>
      </c>
      <c r="J397" s="32">
        <f t="shared" si="18"/>
        <v>144870.71</v>
      </c>
      <c r="K397" s="31">
        <v>0</v>
      </c>
      <c r="L397" s="31">
        <v>0</v>
      </c>
      <c r="M397" s="31">
        <v>0</v>
      </c>
      <c r="N397" s="31">
        <v>0</v>
      </c>
      <c r="O397" s="33">
        <f t="shared" si="19"/>
        <v>0</v>
      </c>
      <c r="P397" s="34" t="str">
        <f t="shared" si="20"/>
        <v>1-30</v>
      </c>
      <c r="Q397" s="35" t="str">
        <f>+VLOOKUP(B397,'[2]PORTAFOLIO JAN17'!$B$7:$T$4941,19,FALSE)</f>
        <v>GUATEMALA</v>
      </c>
      <c r="R397" s="31">
        <v>0</v>
      </c>
      <c r="S397" s="31">
        <v>0</v>
      </c>
      <c r="T397" s="31" t="s">
        <v>45</v>
      </c>
      <c r="U397" s="36" t="s">
        <v>46</v>
      </c>
      <c r="V397" s="37">
        <v>144870.71</v>
      </c>
      <c r="W397" s="38">
        <v>144870.71</v>
      </c>
      <c r="X397" s="38">
        <v>0</v>
      </c>
      <c r="Y397" s="38">
        <v>0</v>
      </c>
      <c r="Z397" s="38">
        <v>0</v>
      </c>
      <c r="AA397" s="38">
        <v>0</v>
      </c>
      <c r="AB397" s="38">
        <v>0</v>
      </c>
      <c r="AC397" s="38">
        <v>0</v>
      </c>
      <c r="AD397" s="38" t="s">
        <v>47</v>
      </c>
    </row>
    <row r="398" spans="1:30" s="27" customFormat="1" ht="15" customHeight="1" x14ac:dyDescent="0.25">
      <c r="A398" s="39" t="s">
        <v>39</v>
      </c>
      <c r="B398" s="39" t="s">
        <v>444</v>
      </c>
      <c r="C398" s="86">
        <v>42767</v>
      </c>
      <c r="D398" s="29">
        <f>+VLOOKUP(B398,'[2]HG-Mexico by Contract'!$B$8:$G$4512,6,FALSE)</f>
        <v>308390</v>
      </c>
      <c r="E398" s="29"/>
      <c r="F398" s="39" t="s">
        <v>41</v>
      </c>
      <c r="G398" s="39" t="s">
        <v>42</v>
      </c>
      <c r="H398" s="39" t="s">
        <v>44</v>
      </c>
      <c r="I398" s="40">
        <v>144870.71</v>
      </c>
      <c r="J398" s="32">
        <f t="shared" si="18"/>
        <v>144870.71</v>
      </c>
      <c r="K398" s="31">
        <v>0</v>
      </c>
      <c r="L398" s="31">
        <v>0</v>
      </c>
      <c r="M398" s="31">
        <v>0</v>
      </c>
      <c r="N398" s="31">
        <v>0</v>
      </c>
      <c r="O398" s="33">
        <f t="shared" si="19"/>
        <v>0</v>
      </c>
      <c r="P398" s="34" t="str">
        <f t="shared" si="20"/>
        <v>1-30</v>
      </c>
      <c r="Q398" s="35" t="str">
        <f>+VLOOKUP(B398,'[2]PORTAFOLIO JAN17'!$B$7:$T$4941,19,FALSE)</f>
        <v>GUATEMALA</v>
      </c>
      <c r="R398" s="31">
        <v>0</v>
      </c>
      <c r="S398" s="31">
        <v>0</v>
      </c>
      <c r="T398" s="31" t="s">
        <v>45</v>
      </c>
      <c r="U398" s="41" t="s">
        <v>46</v>
      </c>
      <c r="V398" s="42">
        <v>144870.71</v>
      </c>
      <c r="W398" s="43">
        <v>144870.71</v>
      </c>
      <c r="X398" s="38">
        <v>0</v>
      </c>
      <c r="Y398" s="38">
        <v>0</v>
      </c>
      <c r="Z398" s="38">
        <v>0</v>
      </c>
      <c r="AA398" s="38">
        <v>0</v>
      </c>
      <c r="AB398" s="38">
        <v>0</v>
      </c>
      <c r="AC398" s="38">
        <v>0</v>
      </c>
      <c r="AD398" s="38" t="s">
        <v>47</v>
      </c>
    </row>
    <row r="399" spans="1:30" s="27" customFormat="1" ht="15" customHeight="1" x14ac:dyDescent="0.25">
      <c r="A399" s="28" t="s">
        <v>39</v>
      </c>
      <c r="B399" s="28" t="s">
        <v>445</v>
      </c>
      <c r="C399" s="85">
        <v>42767</v>
      </c>
      <c r="D399" s="29">
        <f>+VLOOKUP(B399,'[2]HG-Mexico by Contract'!$B$8:$G$4512,6,FALSE)</f>
        <v>308390</v>
      </c>
      <c r="E399" s="29"/>
      <c r="F399" s="28" t="s">
        <v>41</v>
      </c>
      <c r="G399" s="28" t="s">
        <v>42</v>
      </c>
      <c r="H399" s="28" t="s">
        <v>44</v>
      </c>
      <c r="I399" s="31">
        <v>129789.51</v>
      </c>
      <c r="J399" s="32">
        <f t="shared" si="18"/>
        <v>129789.51</v>
      </c>
      <c r="K399" s="31">
        <v>0</v>
      </c>
      <c r="L399" s="31">
        <v>0</v>
      </c>
      <c r="M399" s="31">
        <v>0</v>
      </c>
      <c r="N399" s="31">
        <v>0</v>
      </c>
      <c r="O399" s="33">
        <f t="shared" si="19"/>
        <v>0</v>
      </c>
      <c r="P399" s="34" t="str">
        <f t="shared" si="20"/>
        <v>1-30</v>
      </c>
      <c r="Q399" s="35" t="str">
        <f>+VLOOKUP(B399,'[2]PORTAFOLIO JAN17'!$B$7:$T$4941,19,FALSE)</f>
        <v>GUATEMALA</v>
      </c>
      <c r="R399" s="31">
        <v>0</v>
      </c>
      <c r="S399" s="31">
        <v>0</v>
      </c>
      <c r="T399" s="31" t="s">
        <v>45</v>
      </c>
      <c r="U399" s="36" t="s">
        <v>46</v>
      </c>
      <c r="V399" s="37">
        <v>129789.51</v>
      </c>
      <c r="W399" s="38">
        <v>129789.51</v>
      </c>
      <c r="X399" s="38">
        <v>0</v>
      </c>
      <c r="Y399" s="38">
        <v>0</v>
      </c>
      <c r="Z399" s="38">
        <v>0</v>
      </c>
      <c r="AA399" s="38">
        <v>0</v>
      </c>
      <c r="AB399" s="38">
        <v>0</v>
      </c>
      <c r="AC399" s="38">
        <v>0</v>
      </c>
      <c r="AD399" s="38" t="s">
        <v>47</v>
      </c>
    </row>
    <row r="400" spans="1:30" s="27" customFormat="1" ht="15" customHeight="1" x14ac:dyDescent="0.25">
      <c r="A400" s="39" t="s">
        <v>39</v>
      </c>
      <c r="B400" s="39" t="s">
        <v>446</v>
      </c>
      <c r="C400" s="86">
        <v>42767</v>
      </c>
      <c r="D400" s="29">
        <f>+VLOOKUP(B400,'[2]HG-Mexico by Contract'!$B$8:$G$4512,6,FALSE)</f>
        <v>308390</v>
      </c>
      <c r="E400" s="29"/>
      <c r="F400" s="39" t="s">
        <v>41</v>
      </c>
      <c r="G400" s="39" t="s">
        <v>42</v>
      </c>
      <c r="H400" s="39" t="s">
        <v>44</v>
      </c>
      <c r="I400" s="40">
        <v>129789.51</v>
      </c>
      <c r="J400" s="32">
        <f t="shared" si="18"/>
        <v>129789.51</v>
      </c>
      <c r="K400" s="31">
        <v>0</v>
      </c>
      <c r="L400" s="31">
        <v>0</v>
      </c>
      <c r="M400" s="31">
        <v>0</v>
      </c>
      <c r="N400" s="31">
        <v>0</v>
      </c>
      <c r="O400" s="33">
        <f t="shared" si="19"/>
        <v>0</v>
      </c>
      <c r="P400" s="34" t="str">
        <f t="shared" si="20"/>
        <v>1-30</v>
      </c>
      <c r="Q400" s="35" t="str">
        <f>+VLOOKUP(B400,'[2]PORTAFOLIO JAN17'!$B$7:$T$4941,19,FALSE)</f>
        <v>GUATEMALA</v>
      </c>
      <c r="R400" s="31">
        <v>0</v>
      </c>
      <c r="S400" s="31">
        <v>0</v>
      </c>
      <c r="T400" s="31" t="s">
        <v>45</v>
      </c>
      <c r="U400" s="41" t="s">
        <v>46</v>
      </c>
      <c r="V400" s="42">
        <v>129789.51</v>
      </c>
      <c r="W400" s="43">
        <v>129789.51</v>
      </c>
      <c r="X400" s="38">
        <v>0</v>
      </c>
      <c r="Y400" s="38">
        <v>0</v>
      </c>
      <c r="Z400" s="38">
        <v>0</v>
      </c>
      <c r="AA400" s="38">
        <v>0</v>
      </c>
      <c r="AB400" s="38">
        <v>0</v>
      </c>
      <c r="AC400" s="38">
        <v>0</v>
      </c>
      <c r="AD400" s="38" t="s">
        <v>47</v>
      </c>
    </row>
    <row r="401" spans="1:30" s="27" customFormat="1" ht="15" customHeight="1" x14ac:dyDescent="0.25">
      <c r="A401" s="28" t="s">
        <v>39</v>
      </c>
      <c r="B401" s="28" t="s">
        <v>447</v>
      </c>
      <c r="C401" s="85">
        <v>42767</v>
      </c>
      <c r="D401" s="29">
        <f>+VLOOKUP(B401,'[2]HG-Mexico by Contract'!$B$8:$G$4512,6,FALSE)</f>
        <v>308390</v>
      </c>
      <c r="E401" s="29"/>
      <c r="F401" s="28" t="s">
        <v>41</v>
      </c>
      <c r="G401" s="28" t="s">
        <v>42</v>
      </c>
      <c r="H401" s="28" t="s">
        <v>44</v>
      </c>
      <c r="I401" s="31">
        <v>144870.71</v>
      </c>
      <c r="J401" s="32">
        <f t="shared" si="18"/>
        <v>144870.71</v>
      </c>
      <c r="K401" s="31">
        <v>0</v>
      </c>
      <c r="L401" s="31">
        <v>0</v>
      </c>
      <c r="M401" s="31">
        <v>0</v>
      </c>
      <c r="N401" s="31">
        <v>0</v>
      </c>
      <c r="O401" s="33">
        <f t="shared" si="19"/>
        <v>0</v>
      </c>
      <c r="P401" s="34" t="str">
        <f t="shared" si="20"/>
        <v>1-30</v>
      </c>
      <c r="Q401" s="35" t="str">
        <f>+VLOOKUP(B401,'[2]PORTAFOLIO JAN17'!$B$7:$T$4941,19,FALSE)</f>
        <v>GUATEMALA</v>
      </c>
      <c r="R401" s="31">
        <v>0</v>
      </c>
      <c r="S401" s="31">
        <v>0</v>
      </c>
      <c r="T401" s="31" t="s">
        <v>45</v>
      </c>
      <c r="U401" s="36" t="s">
        <v>46</v>
      </c>
      <c r="V401" s="37">
        <v>144870.71</v>
      </c>
      <c r="W401" s="38">
        <v>144870.71</v>
      </c>
      <c r="X401" s="38">
        <v>0</v>
      </c>
      <c r="Y401" s="38">
        <v>0</v>
      </c>
      <c r="Z401" s="38">
        <v>0</v>
      </c>
      <c r="AA401" s="38">
        <v>0</v>
      </c>
      <c r="AB401" s="38">
        <v>0</v>
      </c>
      <c r="AC401" s="38">
        <v>0</v>
      </c>
      <c r="AD401" s="38" t="s">
        <v>47</v>
      </c>
    </row>
    <row r="402" spans="1:30" s="27" customFormat="1" ht="15" customHeight="1" x14ac:dyDescent="0.25">
      <c r="A402" s="39" t="s">
        <v>39</v>
      </c>
      <c r="B402" s="39" t="s">
        <v>448</v>
      </c>
      <c r="C402" s="86">
        <v>42767</v>
      </c>
      <c r="D402" s="29">
        <f>+VLOOKUP(B402,'[2]HG-Mexico by Contract'!$B$8:$G$4512,6,FALSE)</f>
        <v>308390</v>
      </c>
      <c r="E402" s="29"/>
      <c r="F402" s="39" t="s">
        <v>41</v>
      </c>
      <c r="G402" s="39" t="s">
        <v>42</v>
      </c>
      <c r="H402" s="39" t="s">
        <v>44</v>
      </c>
      <c r="I402" s="40">
        <v>46614.64</v>
      </c>
      <c r="J402" s="32">
        <f t="shared" si="18"/>
        <v>46614.64</v>
      </c>
      <c r="K402" s="31">
        <v>0</v>
      </c>
      <c r="L402" s="31">
        <v>0</v>
      </c>
      <c r="M402" s="31">
        <v>0</v>
      </c>
      <c r="N402" s="31">
        <v>0</v>
      </c>
      <c r="O402" s="33">
        <f t="shared" si="19"/>
        <v>0</v>
      </c>
      <c r="P402" s="34" t="str">
        <f t="shared" si="20"/>
        <v>1-30</v>
      </c>
      <c r="Q402" s="35" t="str">
        <f>+VLOOKUP(B402,'[2]PORTAFOLIO JAN17'!$B$7:$T$4941,19,FALSE)</f>
        <v>GUATEMALA</v>
      </c>
      <c r="R402" s="31">
        <v>0</v>
      </c>
      <c r="S402" s="31">
        <v>0</v>
      </c>
      <c r="T402" s="31" t="s">
        <v>45</v>
      </c>
      <c r="U402" s="41" t="s">
        <v>46</v>
      </c>
      <c r="V402" s="42">
        <v>46614.64</v>
      </c>
      <c r="W402" s="43">
        <v>46614.64</v>
      </c>
      <c r="X402" s="38">
        <v>0</v>
      </c>
      <c r="Y402" s="38">
        <v>0</v>
      </c>
      <c r="Z402" s="38">
        <v>0</v>
      </c>
      <c r="AA402" s="38">
        <v>0</v>
      </c>
      <c r="AB402" s="38">
        <v>0</v>
      </c>
      <c r="AC402" s="38">
        <v>0</v>
      </c>
      <c r="AD402" s="38" t="s">
        <v>47</v>
      </c>
    </row>
    <row r="403" spans="1:30" s="27" customFormat="1" ht="15" customHeight="1" x14ac:dyDescent="0.25">
      <c r="A403" s="28" t="s">
        <v>39</v>
      </c>
      <c r="B403" s="28" t="s">
        <v>449</v>
      </c>
      <c r="C403" s="85">
        <v>42767</v>
      </c>
      <c r="D403" s="29">
        <f>+VLOOKUP(B403,'[2]HG-Mexico by Contract'!$B$8:$G$4512,6,FALSE)</f>
        <v>308390</v>
      </c>
      <c r="E403" s="29"/>
      <c r="F403" s="28" t="s">
        <v>41</v>
      </c>
      <c r="G403" s="28" t="s">
        <v>42</v>
      </c>
      <c r="H403" s="28" t="s">
        <v>44</v>
      </c>
      <c r="I403" s="31">
        <v>144870.71</v>
      </c>
      <c r="J403" s="32">
        <f t="shared" si="18"/>
        <v>144870.71</v>
      </c>
      <c r="K403" s="31">
        <v>0</v>
      </c>
      <c r="L403" s="31">
        <v>0</v>
      </c>
      <c r="M403" s="31">
        <v>0</v>
      </c>
      <c r="N403" s="31">
        <v>0</v>
      </c>
      <c r="O403" s="33">
        <f t="shared" si="19"/>
        <v>0</v>
      </c>
      <c r="P403" s="34" t="str">
        <f t="shared" si="20"/>
        <v>1-30</v>
      </c>
      <c r="Q403" s="35" t="str">
        <f>+VLOOKUP(B403,'[2]PORTAFOLIO JAN17'!$B$7:$T$4941,19,FALSE)</f>
        <v>GUATEMALA</v>
      </c>
      <c r="R403" s="31">
        <v>0</v>
      </c>
      <c r="S403" s="31">
        <v>0</v>
      </c>
      <c r="T403" s="31" t="s">
        <v>45</v>
      </c>
      <c r="U403" s="36" t="s">
        <v>46</v>
      </c>
      <c r="V403" s="37">
        <v>144870.71</v>
      </c>
      <c r="W403" s="38">
        <v>144870.71</v>
      </c>
      <c r="X403" s="38">
        <v>0</v>
      </c>
      <c r="Y403" s="38">
        <v>0</v>
      </c>
      <c r="Z403" s="38">
        <v>0</v>
      </c>
      <c r="AA403" s="38">
        <v>0</v>
      </c>
      <c r="AB403" s="38">
        <v>0</v>
      </c>
      <c r="AC403" s="38">
        <v>0</v>
      </c>
      <c r="AD403" s="38" t="s">
        <v>47</v>
      </c>
    </row>
    <row r="404" spans="1:30" s="27" customFormat="1" ht="15" customHeight="1" x14ac:dyDescent="0.25">
      <c r="A404" s="39" t="s">
        <v>39</v>
      </c>
      <c r="B404" s="39" t="s">
        <v>450</v>
      </c>
      <c r="C404" s="86">
        <v>42767</v>
      </c>
      <c r="D404" s="29">
        <f>+VLOOKUP(B404,'[2]HG-Mexico by Contract'!$B$8:$G$4512,6,FALSE)</f>
        <v>317994</v>
      </c>
      <c r="E404" s="29"/>
      <c r="F404" s="39" t="s">
        <v>41</v>
      </c>
      <c r="G404" s="39" t="s">
        <v>42</v>
      </c>
      <c r="H404" s="39" t="s">
        <v>44</v>
      </c>
      <c r="I404" s="40">
        <v>217492.81</v>
      </c>
      <c r="J404" s="32">
        <f t="shared" si="18"/>
        <v>217492.81</v>
      </c>
      <c r="K404" s="31">
        <v>0</v>
      </c>
      <c r="L404" s="31">
        <v>0</v>
      </c>
      <c r="M404" s="31">
        <v>0</v>
      </c>
      <c r="N404" s="31">
        <v>0</v>
      </c>
      <c r="O404" s="33">
        <f t="shared" si="19"/>
        <v>0</v>
      </c>
      <c r="P404" s="34" t="str">
        <f t="shared" si="20"/>
        <v>1-30</v>
      </c>
      <c r="Q404" s="35" t="str">
        <f>+VLOOKUP(B404,'[2]PORTAFOLIO JAN17'!$B$7:$T$4941,19,FALSE)</f>
        <v>REPUBLICA DOMINICANA</v>
      </c>
      <c r="R404" s="31">
        <v>0</v>
      </c>
      <c r="S404" s="31">
        <v>0</v>
      </c>
      <c r="T404" s="31" t="s">
        <v>45</v>
      </c>
      <c r="U404" s="41" t="s">
        <v>46</v>
      </c>
      <c r="V404" s="42">
        <v>217492.81</v>
      </c>
      <c r="W404" s="43">
        <v>217492.81</v>
      </c>
      <c r="X404" s="38">
        <v>0</v>
      </c>
      <c r="Y404" s="38">
        <v>0</v>
      </c>
      <c r="Z404" s="38">
        <v>0</v>
      </c>
      <c r="AA404" s="38">
        <v>0</v>
      </c>
      <c r="AB404" s="38">
        <v>0</v>
      </c>
      <c r="AC404" s="38">
        <v>0</v>
      </c>
      <c r="AD404" s="38" t="s">
        <v>47</v>
      </c>
    </row>
    <row r="405" spans="1:30" s="27" customFormat="1" ht="15" customHeight="1" x14ac:dyDescent="0.25">
      <c r="A405" s="28" t="s">
        <v>39</v>
      </c>
      <c r="B405" s="28" t="s">
        <v>451</v>
      </c>
      <c r="C405" s="85">
        <v>42767</v>
      </c>
      <c r="D405" s="29">
        <f>+VLOOKUP(B405,'[2]HG-Mexico by Contract'!$B$8:$G$4512,6,FALSE)</f>
        <v>331357</v>
      </c>
      <c r="E405" s="29"/>
      <c r="F405" s="28" t="s">
        <v>41</v>
      </c>
      <c r="G405" s="28" t="s">
        <v>42</v>
      </c>
      <c r="H405" s="28" t="s">
        <v>44</v>
      </c>
      <c r="I405" s="31">
        <v>5480.89</v>
      </c>
      <c r="J405" s="32">
        <f t="shared" si="18"/>
        <v>5480.89</v>
      </c>
      <c r="K405" s="31">
        <v>0</v>
      </c>
      <c r="L405" s="31">
        <v>0</v>
      </c>
      <c r="M405" s="31">
        <v>0</v>
      </c>
      <c r="N405" s="31">
        <v>0</v>
      </c>
      <c r="O405" s="33">
        <f t="shared" si="19"/>
        <v>0</v>
      </c>
      <c r="P405" s="34" t="str">
        <f t="shared" si="20"/>
        <v>1-30</v>
      </c>
      <c r="Q405" s="35" t="str">
        <f>+VLOOKUP(B405,'[2]PORTAFOLIO JAN17'!$B$7:$T$4941,19,FALSE)</f>
        <v>COSTA RICA</v>
      </c>
      <c r="R405" s="31">
        <v>0</v>
      </c>
      <c r="S405" s="31">
        <v>0</v>
      </c>
      <c r="T405" s="31" t="s">
        <v>45</v>
      </c>
      <c r="U405" s="36" t="s">
        <v>46</v>
      </c>
      <c r="V405" s="37">
        <v>5480.89</v>
      </c>
      <c r="W405" s="38">
        <v>5480.89</v>
      </c>
      <c r="X405" s="38">
        <v>0</v>
      </c>
      <c r="Y405" s="38">
        <v>0</v>
      </c>
      <c r="Z405" s="38">
        <v>0</v>
      </c>
      <c r="AA405" s="38">
        <v>0</v>
      </c>
      <c r="AB405" s="38">
        <v>0</v>
      </c>
      <c r="AC405" s="38">
        <v>0</v>
      </c>
      <c r="AD405" s="38" t="s">
        <v>47</v>
      </c>
    </row>
    <row r="406" spans="1:30" s="27" customFormat="1" ht="15" customHeight="1" x14ac:dyDescent="0.25">
      <c r="A406" s="39" t="s">
        <v>39</v>
      </c>
      <c r="B406" s="39" t="s">
        <v>452</v>
      </c>
      <c r="C406" s="86">
        <v>42767</v>
      </c>
      <c r="D406" s="29">
        <f>+VLOOKUP(B406,'[2]HG-Mexico by Contract'!$B$8:$G$4512,6,FALSE)</f>
        <v>316502</v>
      </c>
      <c r="E406" s="29"/>
      <c r="F406" s="39" t="s">
        <v>41</v>
      </c>
      <c r="G406" s="39" t="s">
        <v>42</v>
      </c>
      <c r="H406" s="39" t="s">
        <v>63</v>
      </c>
      <c r="I406" s="40">
        <v>327696.57</v>
      </c>
      <c r="J406" s="32">
        <f t="shared" si="18"/>
        <v>16460.198712913912</v>
      </c>
      <c r="K406" s="31">
        <v>0</v>
      </c>
      <c r="L406" s="31">
        <v>327696.57</v>
      </c>
      <c r="M406" s="31">
        <v>0</v>
      </c>
      <c r="N406" s="31">
        <v>0</v>
      </c>
      <c r="O406" s="33">
        <f t="shared" si="19"/>
        <v>327696.57</v>
      </c>
      <c r="P406" s="34" t="str">
        <f t="shared" si="20"/>
        <v>61-90</v>
      </c>
      <c r="Q406" s="35" t="str">
        <f>+VLOOKUP(B406,'[2]PORTAFOLIO JAN17'!$B$7:$T$4941,19,FALSE)</f>
        <v>MEXICO</v>
      </c>
      <c r="R406" s="31">
        <v>0</v>
      </c>
      <c r="S406" s="31">
        <v>0</v>
      </c>
      <c r="T406" s="31" t="s">
        <v>45</v>
      </c>
      <c r="U406" s="41" t="s">
        <v>64</v>
      </c>
      <c r="V406" s="42">
        <v>16460.198711100002</v>
      </c>
      <c r="W406" s="43">
        <v>0</v>
      </c>
      <c r="X406" s="38">
        <v>0</v>
      </c>
      <c r="Y406" s="38">
        <v>16460.198711100002</v>
      </c>
      <c r="Z406" s="38">
        <v>0</v>
      </c>
      <c r="AA406" s="38">
        <v>0</v>
      </c>
      <c r="AB406" s="38">
        <v>0</v>
      </c>
      <c r="AC406" s="38">
        <v>0</v>
      </c>
      <c r="AD406" s="38" t="s">
        <v>47</v>
      </c>
    </row>
    <row r="407" spans="1:30" s="27" customFormat="1" ht="15" customHeight="1" x14ac:dyDescent="0.25">
      <c r="A407" s="28" t="s">
        <v>39</v>
      </c>
      <c r="B407" s="28" t="s">
        <v>453</v>
      </c>
      <c r="C407" s="85">
        <v>42767</v>
      </c>
      <c r="D407" s="29">
        <f>+VLOOKUP(B407,'[2]HG-Mexico by Contract'!$B$8:$G$4512,6,FALSE)</f>
        <v>314798</v>
      </c>
      <c r="E407" s="29"/>
      <c r="F407" s="28" t="s">
        <v>62</v>
      </c>
      <c r="G407" s="28" t="s">
        <v>42</v>
      </c>
      <c r="H407" s="28" t="s">
        <v>44</v>
      </c>
      <c r="I407" s="31">
        <v>17226.68</v>
      </c>
      <c r="J407" s="32">
        <f t="shared" si="18"/>
        <v>17226.68</v>
      </c>
      <c r="K407" s="31">
        <v>0</v>
      </c>
      <c r="L407" s="31">
        <v>0</v>
      </c>
      <c r="M407" s="31">
        <v>0</v>
      </c>
      <c r="N407" s="31">
        <v>0</v>
      </c>
      <c r="O407" s="33">
        <f t="shared" si="19"/>
        <v>0</v>
      </c>
      <c r="P407" s="34" t="str">
        <f t="shared" si="20"/>
        <v>1-30</v>
      </c>
      <c r="Q407" s="35" t="str">
        <f>+VLOOKUP(B407,'[2]PORTAFOLIO JAN17'!$B$7:$T$4941,19,FALSE)</f>
        <v>COSTA RICA</v>
      </c>
      <c r="R407" s="31">
        <v>0</v>
      </c>
      <c r="S407" s="31">
        <v>0</v>
      </c>
      <c r="T407" s="31" t="s">
        <v>45</v>
      </c>
      <c r="U407" s="36" t="s">
        <v>46</v>
      </c>
      <c r="V407" s="37">
        <v>17226.68</v>
      </c>
      <c r="W407" s="38">
        <v>17226.68</v>
      </c>
      <c r="X407" s="38">
        <v>0</v>
      </c>
      <c r="Y407" s="38">
        <v>0</v>
      </c>
      <c r="Z407" s="38">
        <v>0</v>
      </c>
      <c r="AA407" s="38">
        <v>0</v>
      </c>
      <c r="AB407" s="38">
        <v>0</v>
      </c>
      <c r="AC407" s="38">
        <v>0</v>
      </c>
      <c r="AD407" s="38" t="s">
        <v>47</v>
      </c>
    </row>
    <row r="408" spans="1:30" s="27" customFormat="1" ht="15" customHeight="1" x14ac:dyDescent="0.25">
      <c r="A408" s="39" t="s">
        <v>39</v>
      </c>
      <c r="B408" s="39" t="s">
        <v>454</v>
      </c>
      <c r="C408" s="86">
        <v>42767</v>
      </c>
      <c r="D408" s="29">
        <f>+VLOOKUP(B408,'[2]HG-Mexico by Contract'!$B$8:$G$4512,6,FALSE)</f>
        <v>308612</v>
      </c>
      <c r="E408" s="29"/>
      <c r="F408" s="39" t="s">
        <v>41</v>
      </c>
      <c r="G408" s="39" t="s">
        <v>42</v>
      </c>
      <c r="H408" s="39" t="s">
        <v>44</v>
      </c>
      <c r="I408" s="40">
        <v>5428.01</v>
      </c>
      <c r="J408" s="32">
        <f t="shared" si="18"/>
        <v>5428.01</v>
      </c>
      <c r="K408" s="31">
        <v>0</v>
      </c>
      <c r="L408" s="31">
        <v>0</v>
      </c>
      <c r="M408" s="31">
        <v>0</v>
      </c>
      <c r="N408" s="31">
        <v>0</v>
      </c>
      <c r="O408" s="33">
        <f t="shared" si="19"/>
        <v>0</v>
      </c>
      <c r="P408" s="34" t="str">
        <f t="shared" si="20"/>
        <v>1-30</v>
      </c>
      <c r="Q408" s="35" t="str">
        <f>+VLOOKUP(B408,'[2]PORTAFOLIO JAN17'!$B$7:$T$4941,19,FALSE)</f>
        <v>GUATEMALA</v>
      </c>
      <c r="R408" s="31">
        <v>0</v>
      </c>
      <c r="S408" s="31">
        <v>0</v>
      </c>
      <c r="T408" s="31" t="s">
        <v>45</v>
      </c>
      <c r="U408" s="41" t="s">
        <v>46</v>
      </c>
      <c r="V408" s="42">
        <v>5428.01</v>
      </c>
      <c r="W408" s="43">
        <v>5428.01</v>
      </c>
      <c r="X408" s="38">
        <v>0</v>
      </c>
      <c r="Y408" s="38">
        <v>0</v>
      </c>
      <c r="Z408" s="38">
        <v>0</v>
      </c>
      <c r="AA408" s="38">
        <v>0</v>
      </c>
      <c r="AB408" s="38">
        <v>0</v>
      </c>
      <c r="AC408" s="38">
        <v>0</v>
      </c>
      <c r="AD408" s="38" t="s">
        <v>47</v>
      </c>
    </row>
    <row r="409" spans="1:30" s="27" customFormat="1" ht="15" customHeight="1" x14ac:dyDescent="0.25">
      <c r="A409" s="28" t="s">
        <v>39</v>
      </c>
      <c r="B409" s="28" t="s">
        <v>455</v>
      </c>
      <c r="C409" s="85">
        <v>42767</v>
      </c>
      <c r="D409" s="29">
        <f>+VLOOKUP(B409,'[2]HG-Mexico by Contract'!$B$8:$G$4512,6,FALSE)</f>
        <v>308390</v>
      </c>
      <c r="E409" s="29"/>
      <c r="F409" s="28" t="s">
        <v>41</v>
      </c>
      <c r="G409" s="28" t="s">
        <v>42</v>
      </c>
      <c r="H409" s="28" t="s">
        <v>44</v>
      </c>
      <c r="I409" s="31">
        <v>144870.71</v>
      </c>
      <c r="J409" s="32">
        <f t="shared" si="18"/>
        <v>144870.71</v>
      </c>
      <c r="K409" s="31">
        <v>0</v>
      </c>
      <c r="L409" s="31">
        <v>0</v>
      </c>
      <c r="M409" s="31">
        <v>0</v>
      </c>
      <c r="N409" s="31">
        <v>0</v>
      </c>
      <c r="O409" s="33">
        <f t="shared" si="19"/>
        <v>0</v>
      </c>
      <c r="P409" s="34" t="str">
        <f t="shared" si="20"/>
        <v>1-30</v>
      </c>
      <c r="Q409" s="35" t="str">
        <f>+VLOOKUP(B409,'[2]PORTAFOLIO JAN17'!$B$7:$T$4941,19,FALSE)</f>
        <v>GUATEMALA</v>
      </c>
      <c r="R409" s="31">
        <v>0</v>
      </c>
      <c r="S409" s="31">
        <v>0</v>
      </c>
      <c r="T409" s="31" t="s">
        <v>45</v>
      </c>
      <c r="U409" s="36" t="s">
        <v>46</v>
      </c>
      <c r="V409" s="37">
        <v>144870.71</v>
      </c>
      <c r="W409" s="38">
        <v>144870.71</v>
      </c>
      <c r="X409" s="38">
        <v>0</v>
      </c>
      <c r="Y409" s="38">
        <v>0</v>
      </c>
      <c r="Z409" s="38">
        <v>0</v>
      </c>
      <c r="AA409" s="38">
        <v>0</v>
      </c>
      <c r="AB409" s="38">
        <v>0</v>
      </c>
      <c r="AC409" s="38">
        <v>0</v>
      </c>
      <c r="AD409" s="38" t="s">
        <v>47</v>
      </c>
    </row>
    <row r="410" spans="1:30" s="27" customFormat="1" ht="15" customHeight="1" x14ac:dyDescent="0.25">
      <c r="A410" s="39" t="s">
        <v>39</v>
      </c>
      <c r="B410" s="39" t="s">
        <v>456</v>
      </c>
      <c r="C410" s="86">
        <v>42767</v>
      </c>
      <c r="D410" s="29">
        <f>+VLOOKUP(B410,'[2]HG-Mexico by Contract'!$B$8:$G$4512,6,FALSE)</f>
        <v>308390</v>
      </c>
      <c r="E410" s="29"/>
      <c r="F410" s="39" t="s">
        <v>41</v>
      </c>
      <c r="G410" s="39" t="s">
        <v>42</v>
      </c>
      <c r="H410" s="39" t="s">
        <v>44</v>
      </c>
      <c r="I410" s="40">
        <v>144870.71</v>
      </c>
      <c r="J410" s="32">
        <f t="shared" si="18"/>
        <v>144870.71</v>
      </c>
      <c r="K410" s="31">
        <v>0</v>
      </c>
      <c r="L410" s="31">
        <v>0</v>
      </c>
      <c r="M410" s="31">
        <v>0</v>
      </c>
      <c r="N410" s="31">
        <v>0</v>
      </c>
      <c r="O410" s="33">
        <f t="shared" si="19"/>
        <v>0</v>
      </c>
      <c r="P410" s="34" t="str">
        <f t="shared" si="20"/>
        <v>1-30</v>
      </c>
      <c r="Q410" s="35" t="str">
        <f>+VLOOKUP(B410,'[2]PORTAFOLIO JAN17'!$B$7:$T$4941,19,FALSE)</f>
        <v>GUATEMALA</v>
      </c>
      <c r="R410" s="31">
        <v>0</v>
      </c>
      <c r="S410" s="31">
        <v>0</v>
      </c>
      <c r="T410" s="31" t="s">
        <v>45</v>
      </c>
      <c r="U410" s="41" t="s">
        <v>46</v>
      </c>
      <c r="V410" s="42">
        <v>144870.71</v>
      </c>
      <c r="W410" s="43">
        <v>144870.71</v>
      </c>
      <c r="X410" s="38">
        <v>0</v>
      </c>
      <c r="Y410" s="38">
        <v>0</v>
      </c>
      <c r="Z410" s="38">
        <v>0</v>
      </c>
      <c r="AA410" s="38">
        <v>0</v>
      </c>
      <c r="AB410" s="38">
        <v>0</v>
      </c>
      <c r="AC410" s="38">
        <v>0</v>
      </c>
      <c r="AD410" s="38" t="s">
        <v>47</v>
      </c>
    </row>
    <row r="411" spans="1:30" s="27" customFormat="1" ht="15" customHeight="1" x14ac:dyDescent="0.25">
      <c r="A411" s="28" t="s">
        <v>39</v>
      </c>
      <c r="B411" s="28" t="s">
        <v>457</v>
      </c>
      <c r="C411" s="85">
        <v>42767</v>
      </c>
      <c r="D411" s="29">
        <f>+VLOOKUP(B411,'[2]HG-Mexico by Contract'!$B$8:$G$4512,6,FALSE)</f>
        <v>316472</v>
      </c>
      <c r="E411" s="29"/>
      <c r="F411" s="28" t="s">
        <v>41</v>
      </c>
      <c r="G411" s="28" t="s">
        <v>42</v>
      </c>
      <c r="H411" s="28" t="s">
        <v>44</v>
      </c>
      <c r="I411" s="31">
        <v>79049.600000000006</v>
      </c>
      <c r="J411" s="32">
        <f t="shared" si="18"/>
        <v>79049.600000000006</v>
      </c>
      <c r="K411" s="31">
        <v>0</v>
      </c>
      <c r="L411" s="31">
        <v>0</v>
      </c>
      <c r="M411" s="31">
        <v>0</v>
      </c>
      <c r="N411" s="31">
        <v>0</v>
      </c>
      <c r="O411" s="33">
        <f t="shared" si="19"/>
        <v>0</v>
      </c>
      <c r="P411" s="34" t="str">
        <f t="shared" si="20"/>
        <v>1-30</v>
      </c>
      <c r="Q411" s="35" t="str">
        <f>+VLOOKUP(B411,'[2]PORTAFOLIO JAN17'!$B$7:$T$4941,19,FALSE)</f>
        <v>ECUADOR</v>
      </c>
      <c r="R411" s="31">
        <v>0</v>
      </c>
      <c r="S411" s="31">
        <v>0</v>
      </c>
      <c r="T411" s="31" t="s">
        <v>45</v>
      </c>
      <c r="U411" s="36" t="s">
        <v>46</v>
      </c>
      <c r="V411" s="37">
        <v>79049.600000000006</v>
      </c>
      <c r="W411" s="38">
        <v>79049.600000000006</v>
      </c>
      <c r="X411" s="38">
        <v>0</v>
      </c>
      <c r="Y411" s="38">
        <v>0</v>
      </c>
      <c r="Z411" s="38">
        <v>0</v>
      </c>
      <c r="AA411" s="38">
        <v>0</v>
      </c>
      <c r="AB411" s="38">
        <v>0</v>
      </c>
      <c r="AC411" s="38">
        <v>0</v>
      </c>
      <c r="AD411" s="38" t="s">
        <v>47</v>
      </c>
    </row>
    <row r="412" spans="1:30" s="27" customFormat="1" ht="15" customHeight="1" x14ac:dyDescent="0.25">
      <c r="A412" s="39" t="s">
        <v>39</v>
      </c>
      <c r="B412" s="39" t="s">
        <v>458</v>
      </c>
      <c r="C412" s="86">
        <v>42767</v>
      </c>
      <c r="D412" s="29">
        <f>+VLOOKUP(B412,'[2]HG-Mexico by Contract'!$B$8:$G$4512,6,FALSE)</f>
        <v>318099</v>
      </c>
      <c r="E412" s="29"/>
      <c r="F412" s="39" t="s">
        <v>41</v>
      </c>
      <c r="G412" s="39" t="s">
        <v>42</v>
      </c>
      <c r="H412" s="39" t="s">
        <v>44</v>
      </c>
      <c r="I412" s="40">
        <v>135798.34</v>
      </c>
      <c r="J412" s="32">
        <f t="shared" si="18"/>
        <v>135798.34</v>
      </c>
      <c r="K412" s="31">
        <v>0</v>
      </c>
      <c r="L412" s="31">
        <v>0</v>
      </c>
      <c r="M412" s="31">
        <v>0</v>
      </c>
      <c r="N412" s="31">
        <v>0</v>
      </c>
      <c r="O412" s="33">
        <f t="shared" si="19"/>
        <v>0</v>
      </c>
      <c r="P412" s="34" t="str">
        <f t="shared" si="20"/>
        <v>1-30</v>
      </c>
      <c r="Q412" s="35" t="str">
        <f>+VLOOKUP(B412,'[2]PORTAFOLIO JAN17'!$B$7:$T$4941,19,FALSE)</f>
        <v>MEXICO</v>
      </c>
      <c r="R412" s="31">
        <v>0</v>
      </c>
      <c r="S412" s="31">
        <v>0</v>
      </c>
      <c r="T412" s="31" t="s">
        <v>45</v>
      </c>
      <c r="U412" s="41" t="s">
        <v>46</v>
      </c>
      <c r="V412" s="42">
        <v>135798.34</v>
      </c>
      <c r="W412" s="43">
        <v>135798.34</v>
      </c>
      <c r="X412" s="38">
        <v>0</v>
      </c>
      <c r="Y412" s="38">
        <v>0</v>
      </c>
      <c r="Z412" s="38">
        <v>0</v>
      </c>
      <c r="AA412" s="38">
        <v>0</v>
      </c>
      <c r="AB412" s="38">
        <v>0</v>
      </c>
      <c r="AC412" s="38">
        <v>0</v>
      </c>
      <c r="AD412" s="38" t="s">
        <v>47</v>
      </c>
    </row>
    <row r="413" spans="1:30" s="27" customFormat="1" ht="15" customHeight="1" x14ac:dyDescent="0.25">
      <c r="A413" s="28" t="s">
        <v>39</v>
      </c>
      <c r="B413" s="28" t="s">
        <v>459</v>
      </c>
      <c r="C413" s="85">
        <v>42767</v>
      </c>
      <c r="D413" s="29">
        <f>+VLOOKUP(B413,'[2]HG-Mexico by Contract'!$B$8:$G$4512,6,FALSE)</f>
        <v>314798</v>
      </c>
      <c r="E413" s="29"/>
      <c r="F413" s="28" t="s">
        <v>62</v>
      </c>
      <c r="G413" s="28" t="s">
        <v>42</v>
      </c>
      <c r="H413" s="28" t="s">
        <v>44</v>
      </c>
      <c r="I413" s="31">
        <v>49118.080000000002</v>
      </c>
      <c r="J413" s="32">
        <f t="shared" si="18"/>
        <v>49118.080000000002</v>
      </c>
      <c r="K413" s="31">
        <v>0</v>
      </c>
      <c r="L413" s="31">
        <v>0</v>
      </c>
      <c r="M413" s="31">
        <v>0</v>
      </c>
      <c r="N413" s="31">
        <v>0</v>
      </c>
      <c r="O413" s="33">
        <f t="shared" si="19"/>
        <v>0</v>
      </c>
      <c r="P413" s="34" t="str">
        <f t="shared" si="20"/>
        <v>1-30</v>
      </c>
      <c r="Q413" s="35" t="str">
        <f>+VLOOKUP(B413,'[2]PORTAFOLIO JAN17'!$B$7:$T$4941,19,FALSE)</f>
        <v>COSTA RICA</v>
      </c>
      <c r="R413" s="31">
        <v>0</v>
      </c>
      <c r="S413" s="31">
        <v>0</v>
      </c>
      <c r="T413" s="31" t="s">
        <v>45</v>
      </c>
      <c r="U413" s="36" t="s">
        <v>46</v>
      </c>
      <c r="V413" s="37">
        <v>49118.080000000002</v>
      </c>
      <c r="W413" s="38">
        <v>49118.080000000002</v>
      </c>
      <c r="X413" s="38">
        <v>0</v>
      </c>
      <c r="Y413" s="38">
        <v>0</v>
      </c>
      <c r="Z413" s="38">
        <v>0</v>
      </c>
      <c r="AA413" s="38">
        <v>0</v>
      </c>
      <c r="AB413" s="38">
        <v>0</v>
      </c>
      <c r="AC413" s="38">
        <v>0</v>
      </c>
      <c r="AD413" s="38" t="s">
        <v>47</v>
      </c>
    </row>
    <row r="414" spans="1:30" s="27" customFormat="1" ht="15" customHeight="1" x14ac:dyDescent="0.25">
      <c r="A414" s="39" t="s">
        <v>39</v>
      </c>
      <c r="B414" s="39" t="s">
        <v>460</v>
      </c>
      <c r="C414" s="86">
        <v>42767</v>
      </c>
      <c r="D414" s="29">
        <f>+VLOOKUP(B414,'[2]HG-Mexico by Contract'!$B$8:$G$4512,6,FALSE)</f>
        <v>308900</v>
      </c>
      <c r="E414" s="29"/>
      <c r="F414" s="39" t="s">
        <v>41</v>
      </c>
      <c r="G414" s="39" t="s">
        <v>42</v>
      </c>
      <c r="H414" s="39" t="s">
        <v>44</v>
      </c>
      <c r="I414" s="40">
        <v>147259.79999999999</v>
      </c>
      <c r="J414" s="32">
        <f t="shared" si="18"/>
        <v>147259.79999999999</v>
      </c>
      <c r="K414" s="31">
        <v>147259.79999999999</v>
      </c>
      <c r="L414" s="31">
        <v>0</v>
      </c>
      <c r="M414" s="31">
        <v>0</v>
      </c>
      <c r="N414" s="31">
        <v>0</v>
      </c>
      <c r="O414" s="33">
        <f t="shared" si="19"/>
        <v>147259.79999999999</v>
      </c>
      <c r="P414" s="34" t="str">
        <f t="shared" si="20"/>
        <v>31-60</v>
      </c>
      <c r="Q414" s="35" t="str">
        <f>+VLOOKUP(B414,'[2]PORTAFOLIO JAN17'!$B$7:$T$4941,19,FALSE)</f>
        <v>COSTA RICA</v>
      </c>
      <c r="R414" s="31">
        <v>0</v>
      </c>
      <c r="S414" s="31">
        <v>0</v>
      </c>
      <c r="T414" s="31" t="s">
        <v>45</v>
      </c>
      <c r="U414" s="41" t="s">
        <v>46</v>
      </c>
      <c r="V414" s="42">
        <v>147259.79999999999</v>
      </c>
      <c r="W414" s="43">
        <v>0</v>
      </c>
      <c r="X414" s="38">
        <v>147259.79999999999</v>
      </c>
      <c r="Y414" s="38">
        <v>0</v>
      </c>
      <c r="Z414" s="38">
        <v>0</v>
      </c>
      <c r="AA414" s="38">
        <v>0</v>
      </c>
      <c r="AB414" s="38">
        <v>0</v>
      </c>
      <c r="AC414" s="38">
        <v>0</v>
      </c>
      <c r="AD414" s="38" t="s">
        <v>47</v>
      </c>
    </row>
    <row r="415" spans="1:30" s="27" customFormat="1" ht="15" customHeight="1" x14ac:dyDescent="0.25">
      <c r="A415" s="28" t="s">
        <v>39</v>
      </c>
      <c r="B415" s="28" t="s">
        <v>461</v>
      </c>
      <c r="C415" s="85">
        <v>42767</v>
      </c>
      <c r="D415" s="29">
        <f>+VLOOKUP(B415,'[2]HG-Mexico by Contract'!$B$8:$G$4512,6,FALSE)</f>
        <v>332519</v>
      </c>
      <c r="E415" s="29"/>
      <c r="F415" s="28" t="s">
        <v>41</v>
      </c>
      <c r="G415" s="28" t="s">
        <v>42</v>
      </c>
      <c r="H415" s="28" t="s">
        <v>44</v>
      </c>
      <c r="I415" s="31">
        <v>25636.25</v>
      </c>
      <c r="J415" s="32">
        <f t="shared" si="18"/>
        <v>25636.25</v>
      </c>
      <c r="K415" s="31">
        <v>0</v>
      </c>
      <c r="L415" s="31">
        <v>0</v>
      </c>
      <c r="M415" s="31">
        <v>0</v>
      </c>
      <c r="N415" s="31">
        <v>0</v>
      </c>
      <c r="O415" s="33">
        <f t="shared" si="19"/>
        <v>0</v>
      </c>
      <c r="P415" s="34" t="str">
        <f t="shared" si="20"/>
        <v>1-30</v>
      </c>
      <c r="Q415" s="35" t="str">
        <f>+VLOOKUP(B415,'[2]PORTAFOLIO JAN17'!$B$7:$T$4941,19,FALSE)</f>
        <v>GUATEMALA</v>
      </c>
      <c r="R415" s="31">
        <v>0</v>
      </c>
      <c r="S415" s="31">
        <v>0</v>
      </c>
      <c r="T415" s="31" t="s">
        <v>45</v>
      </c>
      <c r="U415" s="36" t="s">
        <v>46</v>
      </c>
      <c r="V415" s="37">
        <v>25636.25</v>
      </c>
      <c r="W415" s="38">
        <v>25636.25</v>
      </c>
      <c r="X415" s="38">
        <v>0</v>
      </c>
      <c r="Y415" s="38">
        <v>0</v>
      </c>
      <c r="Z415" s="38">
        <v>0</v>
      </c>
      <c r="AA415" s="38">
        <v>0</v>
      </c>
      <c r="AB415" s="38">
        <v>0</v>
      </c>
      <c r="AC415" s="38">
        <v>0</v>
      </c>
      <c r="AD415" s="38" t="s">
        <v>47</v>
      </c>
    </row>
    <row r="416" spans="1:30" s="27" customFormat="1" ht="15" customHeight="1" x14ac:dyDescent="0.25">
      <c r="A416" s="39" t="s">
        <v>39</v>
      </c>
      <c r="B416" s="39" t="s">
        <v>462</v>
      </c>
      <c r="C416" s="86">
        <v>42767</v>
      </c>
      <c r="D416" s="29">
        <f>+VLOOKUP(B416,'[2]HG-Mexico by Contract'!$B$8:$G$4512,6,FALSE)</f>
        <v>312089</v>
      </c>
      <c r="E416" s="29"/>
      <c r="F416" s="39" t="s">
        <v>41</v>
      </c>
      <c r="G416" s="39" t="s">
        <v>42</v>
      </c>
      <c r="H416" s="39" t="s">
        <v>44</v>
      </c>
      <c r="I416" s="40">
        <v>204089.84</v>
      </c>
      <c r="J416" s="32">
        <f t="shared" si="18"/>
        <v>204089.84</v>
      </c>
      <c r="K416" s="31">
        <v>0</v>
      </c>
      <c r="L416" s="31">
        <v>0</v>
      </c>
      <c r="M416" s="31">
        <v>0</v>
      </c>
      <c r="N416" s="31">
        <v>0</v>
      </c>
      <c r="O416" s="33">
        <f t="shared" si="19"/>
        <v>0</v>
      </c>
      <c r="P416" s="34" t="str">
        <f t="shared" si="20"/>
        <v>1-30</v>
      </c>
      <c r="Q416" s="35" t="str">
        <f>+VLOOKUP(B416,'[2]PORTAFOLIO JAN17'!$B$7:$T$4941,19,FALSE)</f>
        <v>REPUBLICA DOMINICANA</v>
      </c>
      <c r="R416" s="31">
        <v>0</v>
      </c>
      <c r="S416" s="31">
        <v>0</v>
      </c>
      <c r="T416" s="31" t="s">
        <v>45</v>
      </c>
      <c r="U416" s="41" t="s">
        <v>46</v>
      </c>
      <c r="V416" s="42">
        <v>204089.84</v>
      </c>
      <c r="W416" s="43">
        <v>204089.84</v>
      </c>
      <c r="X416" s="38">
        <v>0</v>
      </c>
      <c r="Y416" s="38">
        <v>0</v>
      </c>
      <c r="Z416" s="38">
        <v>0</v>
      </c>
      <c r="AA416" s="38">
        <v>0</v>
      </c>
      <c r="AB416" s="38">
        <v>0</v>
      </c>
      <c r="AC416" s="38">
        <v>0</v>
      </c>
      <c r="AD416" s="38" t="s">
        <v>47</v>
      </c>
    </row>
    <row r="417" spans="1:30" s="27" customFormat="1" ht="15" customHeight="1" x14ac:dyDescent="0.25">
      <c r="A417" s="28" t="s">
        <v>39</v>
      </c>
      <c r="B417" s="28" t="s">
        <v>463</v>
      </c>
      <c r="C417" s="85">
        <v>42767</v>
      </c>
      <c r="D417" s="29">
        <f>+VLOOKUP(B417,'[2]HG-Mexico by Contract'!$B$8:$G$4512,6,FALSE)</f>
        <v>314798</v>
      </c>
      <c r="E417" s="29"/>
      <c r="F417" s="28" t="s">
        <v>62</v>
      </c>
      <c r="G417" s="28" t="s">
        <v>42</v>
      </c>
      <c r="H417" s="28" t="s">
        <v>44</v>
      </c>
      <c r="I417" s="31">
        <v>3135.98</v>
      </c>
      <c r="J417" s="32">
        <f t="shared" si="18"/>
        <v>3135.98</v>
      </c>
      <c r="K417" s="31">
        <v>0</v>
      </c>
      <c r="L417" s="31">
        <v>0</v>
      </c>
      <c r="M417" s="31">
        <v>0</v>
      </c>
      <c r="N417" s="31">
        <v>0</v>
      </c>
      <c r="O417" s="33">
        <f t="shared" si="19"/>
        <v>0</v>
      </c>
      <c r="P417" s="34" t="str">
        <f t="shared" si="20"/>
        <v>1-30</v>
      </c>
      <c r="Q417" s="35" t="str">
        <f>+VLOOKUP(B417,'[2]PORTAFOLIO JAN17'!$B$7:$T$4941,19,FALSE)</f>
        <v>COSTA RICA</v>
      </c>
      <c r="R417" s="31">
        <v>0</v>
      </c>
      <c r="S417" s="31">
        <v>0</v>
      </c>
      <c r="T417" s="31" t="s">
        <v>45</v>
      </c>
      <c r="U417" s="36" t="s">
        <v>46</v>
      </c>
      <c r="V417" s="37">
        <v>3135.98</v>
      </c>
      <c r="W417" s="38">
        <v>3135.98</v>
      </c>
      <c r="X417" s="38">
        <v>0</v>
      </c>
      <c r="Y417" s="38">
        <v>0</v>
      </c>
      <c r="Z417" s="38">
        <v>0</v>
      </c>
      <c r="AA417" s="38">
        <v>0</v>
      </c>
      <c r="AB417" s="38">
        <v>0</v>
      </c>
      <c r="AC417" s="38">
        <v>0</v>
      </c>
      <c r="AD417" s="38" t="s">
        <v>47</v>
      </c>
    </row>
    <row r="418" spans="1:30" s="27" customFormat="1" ht="15" customHeight="1" x14ac:dyDescent="0.25">
      <c r="A418" s="39" t="s">
        <v>39</v>
      </c>
      <c r="B418" s="39" t="s">
        <v>464</v>
      </c>
      <c r="C418" s="86">
        <v>42767</v>
      </c>
      <c r="D418" s="29">
        <f>+VLOOKUP(B418,'[2]HG-Mexico by Contract'!$B$8:$G$4512,6,FALSE)</f>
        <v>332598</v>
      </c>
      <c r="E418" s="29"/>
      <c r="F418" s="39" t="s">
        <v>41</v>
      </c>
      <c r="G418" s="39" t="s">
        <v>42</v>
      </c>
      <c r="H418" s="39" t="s">
        <v>44</v>
      </c>
      <c r="I418" s="40">
        <v>25053.18</v>
      </c>
      <c r="J418" s="32">
        <f t="shared" si="18"/>
        <v>25053.18</v>
      </c>
      <c r="K418" s="31">
        <v>0</v>
      </c>
      <c r="L418" s="31">
        <v>0</v>
      </c>
      <c r="M418" s="31">
        <v>0</v>
      </c>
      <c r="N418" s="31">
        <v>0</v>
      </c>
      <c r="O418" s="33">
        <f t="shared" si="19"/>
        <v>0</v>
      </c>
      <c r="P418" s="34" t="str">
        <f t="shared" si="20"/>
        <v>1-30</v>
      </c>
      <c r="Q418" s="35" t="str">
        <f>+VLOOKUP(B418,'[2]PORTAFOLIO JAN17'!$B$7:$T$4941,19,FALSE)</f>
        <v>GUATEMALA</v>
      </c>
      <c r="R418" s="31">
        <v>0</v>
      </c>
      <c r="S418" s="31">
        <v>0</v>
      </c>
      <c r="T418" s="31" t="s">
        <v>45</v>
      </c>
      <c r="U418" s="41" t="s">
        <v>46</v>
      </c>
      <c r="V418" s="42">
        <v>25053.18</v>
      </c>
      <c r="W418" s="43">
        <v>25053.18</v>
      </c>
      <c r="X418" s="38">
        <v>0</v>
      </c>
      <c r="Y418" s="38">
        <v>0</v>
      </c>
      <c r="Z418" s="38">
        <v>0</v>
      </c>
      <c r="AA418" s="38">
        <v>0</v>
      </c>
      <c r="AB418" s="38">
        <v>0</v>
      </c>
      <c r="AC418" s="38">
        <v>0</v>
      </c>
      <c r="AD418" s="38" t="s">
        <v>47</v>
      </c>
    </row>
    <row r="419" spans="1:30" s="27" customFormat="1" ht="15" customHeight="1" x14ac:dyDescent="0.25">
      <c r="A419" s="28" t="s">
        <v>39</v>
      </c>
      <c r="B419" s="28" t="s">
        <v>465</v>
      </c>
      <c r="C419" s="85">
        <v>42767</v>
      </c>
      <c r="D419" s="29">
        <f>+VLOOKUP(B419,'[2]HG-Mexico by Contract'!$B$8:$G$4512,6,FALSE)</f>
        <v>316241</v>
      </c>
      <c r="E419" s="29"/>
      <c r="F419" s="28" t="s">
        <v>41</v>
      </c>
      <c r="G419" s="28" t="s">
        <v>42</v>
      </c>
      <c r="H419" s="28" t="s">
        <v>44</v>
      </c>
      <c r="I419" s="31">
        <v>103756.86</v>
      </c>
      <c r="J419" s="32">
        <f t="shared" si="18"/>
        <v>103756.86</v>
      </c>
      <c r="K419" s="31">
        <v>0</v>
      </c>
      <c r="L419" s="31">
        <v>0</v>
      </c>
      <c r="M419" s="31">
        <v>0</v>
      </c>
      <c r="N419" s="31">
        <v>0</v>
      </c>
      <c r="O419" s="33">
        <f t="shared" si="19"/>
        <v>0</v>
      </c>
      <c r="P419" s="34" t="str">
        <f t="shared" si="20"/>
        <v>1-30</v>
      </c>
      <c r="Q419" s="35" t="str">
        <f>+VLOOKUP(B419,'[2]PORTAFOLIO JAN17'!$B$7:$T$4941,19,FALSE)</f>
        <v>COSTA RICA</v>
      </c>
      <c r="R419" s="31">
        <v>0</v>
      </c>
      <c r="S419" s="31">
        <v>0</v>
      </c>
      <c r="T419" s="31" t="s">
        <v>45</v>
      </c>
      <c r="U419" s="36" t="s">
        <v>46</v>
      </c>
      <c r="V419" s="37">
        <v>103756.86</v>
      </c>
      <c r="W419" s="38">
        <v>103756.86</v>
      </c>
      <c r="X419" s="38">
        <v>0</v>
      </c>
      <c r="Y419" s="38">
        <v>0</v>
      </c>
      <c r="Z419" s="38">
        <v>0</v>
      </c>
      <c r="AA419" s="38">
        <v>0</v>
      </c>
      <c r="AB419" s="38">
        <v>0</v>
      </c>
      <c r="AC419" s="38">
        <v>0</v>
      </c>
      <c r="AD419" s="38" t="s">
        <v>47</v>
      </c>
    </row>
    <row r="420" spans="1:30" s="27" customFormat="1" ht="15" customHeight="1" x14ac:dyDescent="0.25">
      <c r="A420" s="39" t="s">
        <v>39</v>
      </c>
      <c r="B420" s="39" t="s">
        <v>466</v>
      </c>
      <c r="C420" s="86">
        <v>42767</v>
      </c>
      <c r="D420" s="29">
        <f>+VLOOKUP(B420,'[2]HG-Mexico by Contract'!$B$8:$G$4512,6,FALSE)</f>
        <v>308390</v>
      </c>
      <c r="E420" s="29"/>
      <c r="F420" s="39" t="s">
        <v>41</v>
      </c>
      <c r="G420" s="39" t="s">
        <v>42</v>
      </c>
      <c r="H420" s="39" t="s">
        <v>44</v>
      </c>
      <c r="I420" s="40">
        <v>144273.07</v>
      </c>
      <c r="J420" s="32">
        <f t="shared" si="18"/>
        <v>144273.07</v>
      </c>
      <c r="K420" s="31">
        <v>0</v>
      </c>
      <c r="L420" s="31">
        <v>0</v>
      </c>
      <c r="M420" s="31">
        <v>0</v>
      </c>
      <c r="N420" s="31">
        <v>0</v>
      </c>
      <c r="O420" s="33">
        <f t="shared" si="19"/>
        <v>0</v>
      </c>
      <c r="P420" s="34" t="str">
        <f t="shared" si="20"/>
        <v>1-30</v>
      </c>
      <c r="Q420" s="35" t="str">
        <f>+VLOOKUP(B420,'[2]PORTAFOLIO JAN17'!$B$7:$T$4941,19,FALSE)</f>
        <v>GUATEMALA</v>
      </c>
      <c r="R420" s="31">
        <v>0</v>
      </c>
      <c r="S420" s="31">
        <v>0</v>
      </c>
      <c r="T420" s="31" t="s">
        <v>45</v>
      </c>
      <c r="U420" s="41" t="s">
        <v>46</v>
      </c>
      <c r="V420" s="42">
        <v>144273.07</v>
      </c>
      <c r="W420" s="43">
        <v>144273.07</v>
      </c>
      <c r="X420" s="38">
        <v>0</v>
      </c>
      <c r="Y420" s="38">
        <v>0</v>
      </c>
      <c r="Z420" s="38">
        <v>0</v>
      </c>
      <c r="AA420" s="38">
        <v>0</v>
      </c>
      <c r="AB420" s="38">
        <v>0</v>
      </c>
      <c r="AC420" s="38">
        <v>0</v>
      </c>
      <c r="AD420" s="38" t="s">
        <v>47</v>
      </c>
    </row>
    <row r="421" spans="1:30" s="27" customFormat="1" ht="15" customHeight="1" x14ac:dyDescent="0.25">
      <c r="A421" s="28" t="s">
        <v>39</v>
      </c>
      <c r="B421" s="28" t="s">
        <v>467</v>
      </c>
      <c r="C421" s="85">
        <v>42767</v>
      </c>
      <c r="D421" s="29">
        <f>+VLOOKUP(B421,'[2]HG-Mexico by Contract'!$B$8:$G$4512,6,FALSE)</f>
        <v>308390</v>
      </c>
      <c r="E421" s="29"/>
      <c r="F421" s="28" t="s">
        <v>41</v>
      </c>
      <c r="G421" s="28" t="s">
        <v>42</v>
      </c>
      <c r="H421" s="28" t="s">
        <v>44</v>
      </c>
      <c r="I421" s="31">
        <v>144273.07</v>
      </c>
      <c r="J421" s="32">
        <f t="shared" si="18"/>
        <v>144273.07</v>
      </c>
      <c r="K421" s="31">
        <v>0</v>
      </c>
      <c r="L421" s="31">
        <v>0</v>
      </c>
      <c r="M421" s="31">
        <v>0</v>
      </c>
      <c r="N421" s="31">
        <v>0</v>
      </c>
      <c r="O421" s="33">
        <f t="shared" si="19"/>
        <v>0</v>
      </c>
      <c r="P421" s="34" t="str">
        <f t="shared" si="20"/>
        <v>1-30</v>
      </c>
      <c r="Q421" s="35" t="str">
        <f>+VLOOKUP(B421,'[2]PORTAFOLIO JAN17'!$B$7:$T$4941,19,FALSE)</f>
        <v>GUATEMALA</v>
      </c>
      <c r="R421" s="31">
        <v>0</v>
      </c>
      <c r="S421" s="31">
        <v>0</v>
      </c>
      <c r="T421" s="31" t="s">
        <v>45</v>
      </c>
      <c r="U421" s="36" t="s">
        <v>46</v>
      </c>
      <c r="V421" s="37">
        <v>144273.07</v>
      </c>
      <c r="W421" s="38">
        <v>144273.07</v>
      </c>
      <c r="X421" s="38">
        <v>0</v>
      </c>
      <c r="Y421" s="38">
        <v>0</v>
      </c>
      <c r="Z421" s="38">
        <v>0</v>
      </c>
      <c r="AA421" s="38">
        <v>0</v>
      </c>
      <c r="AB421" s="38">
        <v>0</v>
      </c>
      <c r="AC421" s="38">
        <v>0</v>
      </c>
      <c r="AD421" s="38" t="s">
        <v>47</v>
      </c>
    </row>
    <row r="422" spans="1:30" s="27" customFormat="1" ht="15" customHeight="1" x14ac:dyDescent="0.25">
      <c r="A422" s="39" t="s">
        <v>39</v>
      </c>
      <c r="B422" s="39" t="s">
        <v>468</v>
      </c>
      <c r="C422" s="86">
        <v>42767</v>
      </c>
      <c r="D422" s="29">
        <f>+VLOOKUP(B422,'[2]HG-Mexico by Contract'!$B$8:$G$4512,6,FALSE)</f>
        <v>308390</v>
      </c>
      <c r="E422" s="29"/>
      <c r="F422" s="39" t="s">
        <v>41</v>
      </c>
      <c r="G422" s="39" t="s">
        <v>42</v>
      </c>
      <c r="H422" s="39" t="s">
        <v>44</v>
      </c>
      <c r="I422" s="40">
        <v>144273.07</v>
      </c>
      <c r="J422" s="32">
        <f t="shared" si="18"/>
        <v>144273.07</v>
      </c>
      <c r="K422" s="31">
        <v>0</v>
      </c>
      <c r="L422" s="31">
        <v>0</v>
      </c>
      <c r="M422" s="31">
        <v>0</v>
      </c>
      <c r="N422" s="31">
        <v>0</v>
      </c>
      <c r="O422" s="33">
        <f t="shared" si="19"/>
        <v>0</v>
      </c>
      <c r="P422" s="34" t="str">
        <f t="shared" si="20"/>
        <v>1-30</v>
      </c>
      <c r="Q422" s="35" t="str">
        <f>+VLOOKUP(B422,'[2]PORTAFOLIO JAN17'!$B$7:$T$4941,19,FALSE)</f>
        <v>GUATEMALA</v>
      </c>
      <c r="R422" s="31">
        <v>0</v>
      </c>
      <c r="S422" s="31">
        <v>0</v>
      </c>
      <c r="T422" s="31" t="s">
        <v>45</v>
      </c>
      <c r="U422" s="41" t="s">
        <v>46</v>
      </c>
      <c r="V422" s="42">
        <v>144273.07</v>
      </c>
      <c r="W422" s="43">
        <v>144273.07</v>
      </c>
      <c r="X422" s="38">
        <v>0</v>
      </c>
      <c r="Y422" s="38">
        <v>0</v>
      </c>
      <c r="Z422" s="38">
        <v>0</v>
      </c>
      <c r="AA422" s="38">
        <v>0</v>
      </c>
      <c r="AB422" s="38">
        <v>0</v>
      </c>
      <c r="AC422" s="38">
        <v>0</v>
      </c>
      <c r="AD422" s="38" t="s">
        <v>47</v>
      </c>
    </row>
    <row r="423" spans="1:30" s="27" customFormat="1" ht="15" customHeight="1" x14ac:dyDescent="0.25">
      <c r="A423" s="28" t="s">
        <v>39</v>
      </c>
      <c r="B423" s="28" t="s">
        <v>469</v>
      </c>
      <c r="C423" s="85">
        <v>42767</v>
      </c>
      <c r="D423" s="29">
        <f>+VLOOKUP(B423,'[2]HG-Mexico by Contract'!$B$8:$G$4512,6,FALSE)</f>
        <v>308390</v>
      </c>
      <c r="E423" s="29"/>
      <c r="F423" s="28" t="s">
        <v>41</v>
      </c>
      <c r="G423" s="28" t="s">
        <v>42</v>
      </c>
      <c r="H423" s="28" t="s">
        <v>44</v>
      </c>
      <c r="I423" s="31">
        <v>144273.07</v>
      </c>
      <c r="J423" s="32">
        <f t="shared" si="18"/>
        <v>144273.07</v>
      </c>
      <c r="K423" s="31">
        <v>0</v>
      </c>
      <c r="L423" s="31">
        <v>0</v>
      </c>
      <c r="M423" s="31">
        <v>0</v>
      </c>
      <c r="N423" s="31">
        <v>0</v>
      </c>
      <c r="O423" s="33">
        <f t="shared" si="19"/>
        <v>0</v>
      </c>
      <c r="P423" s="34" t="str">
        <f t="shared" si="20"/>
        <v>1-30</v>
      </c>
      <c r="Q423" s="35" t="str">
        <f>+VLOOKUP(B423,'[2]PORTAFOLIO JAN17'!$B$7:$T$4941,19,FALSE)</f>
        <v>GUATEMALA</v>
      </c>
      <c r="R423" s="31">
        <v>0</v>
      </c>
      <c r="S423" s="31">
        <v>0</v>
      </c>
      <c r="T423" s="31" t="s">
        <v>45</v>
      </c>
      <c r="U423" s="36" t="s">
        <v>46</v>
      </c>
      <c r="V423" s="37">
        <v>144273.07</v>
      </c>
      <c r="W423" s="38">
        <v>144273.07</v>
      </c>
      <c r="X423" s="38">
        <v>0</v>
      </c>
      <c r="Y423" s="38">
        <v>0</v>
      </c>
      <c r="Z423" s="38">
        <v>0</v>
      </c>
      <c r="AA423" s="38">
        <v>0</v>
      </c>
      <c r="AB423" s="38">
        <v>0</v>
      </c>
      <c r="AC423" s="38">
        <v>0</v>
      </c>
      <c r="AD423" s="38" t="s">
        <v>47</v>
      </c>
    </row>
    <row r="424" spans="1:30" s="27" customFormat="1" ht="15" customHeight="1" x14ac:dyDescent="0.25">
      <c r="A424" s="39" t="s">
        <v>39</v>
      </c>
      <c r="B424" s="39" t="s">
        <v>470</v>
      </c>
      <c r="C424" s="86">
        <v>42767</v>
      </c>
      <c r="D424" s="29">
        <f>+VLOOKUP(B424,'[2]HG-Mexico by Contract'!$B$8:$G$4512,6,FALSE)</f>
        <v>308390</v>
      </c>
      <c r="E424" s="29"/>
      <c r="F424" s="39" t="s">
        <v>41</v>
      </c>
      <c r="G424" s="39" t="s">
        <v>42</v>
      </c>
      <c r="H424" s="39" t="s">
        <v>44</v>
      </c>
      <c r="I424" s="40">
        <v>144273.07</v>
      </c>
      <c r="J424" s="32">
        <f t="shared" si="18"/>
        <v>144273.07</v>
      </c>
      <c r="K424" s="31">
        <v>0</v>
      </c>
      <c r="L424" s="31">
        <v>0</v>
      </c>
      <c r="M424" s="31">
        <v>0</v>
      </c>
      <c r="N424" s="31">
        <v>0</v>
      </c>
      <c r="O424" s="33">
        <f t="shared" si="19"/>
        <v>0</v>
      </c>
      <c r="P424" s="34" t="str">
        <f t="shared" si="20"/>
        <v>1-30</v>
      </c>
      <c r="Q424" s="35" t="str">
        <f>+VLOOKUP(B424,'[2]PORTAFOLIO JAN17'!$B$7:$T$4941,19,FALSE)</f>
        <v>GUATEMALA</v>
      </c>
      <c r="R424" s="31">
        <v>0</v>
      </c>
      <c r="S424" s="31">
        <v>0</v>
      </c>
      <c r="T424" s="31" t="s">
        <v>45</v>
      </c>
      <c r="U424" s="41" t="s">
        <v>46</v>
      </c>
      <c r="V424" s="42">
        <v>144273.07</v>
      </c>
      <c r="W424" s="43">
        <v>144273.07</v>
      </c>
      <c r="X424" s="38">
        <v>0</v>
      </c>
      <c r="Y424" s="38">
        <v>0</v>
      </c>
      <c r="Z424" s="38">
        <v>0</v>
      </c>
      <c r="AA424" s="38">
        <v>0</v>
      </c>
      <c r="AB424" s="38">
        <v>0</v>
      </c>
      <c r="AC424" s="38">
        <v>0</v>
      </c>
      <c r="AD424" s="38" t="s">
        <v>47</v>
      </c>
    </row>
    <row r="425" spans="1:30" s="27" customFormat="1" ht="15" customHeight="1" x14ac:dyDescent="0.25">
      <c r="A425" s="28" t="s">
        <v>39</v>
      </c>
      <c r="B425" s="28" t="s">
        <v>471</v>
      </c>
      <c r="C425" s="85">
        <v>42767</v>
      </c>
      <c r="D425" s="29">
        <f>+VLOOKUP(B425,'[2]HG-Mexico by Contract'!$B$8:$G$4512,6,FALSE)</f>
        <v>308390</v>
      </c>
      <c r="E425" s="29"/>
      <c r="F425" s="28" t="s">
        <v>41</v>
      </c>
      <c r="G425" s="28" t="s">
        <v>42</v>
      </c>
      <c r="H425" s="28" t="s">
        <v>44</v>
      </c>
      <c r="I425" s="31">
        <v>144273.07</v>
      </c>
      <c r="J425" s="32">
        <f t="shared" si="18"/>
        <v>144273.07</v>
      </c>
      <c r="K425" s="31">
        <v>0</v>
      </c>
      <c r="L425" s="31">
        <v>0</v>
      </c>
      <c r="M425" s="31">
        <v>0</v>
      </c>
      <c r="N425" s="31">
        <v>0</v>
      </c>
      <c r="O425" s="33">
        <f t="shared" si="19"/>
        <v>0</v>
      </c>
      <c r="P425" s="34" t="str">
        <f t="shared" si="20"/>
        <v>1-30</v>
      </c>
      <c r="Q425" s="35" t="str">
        <f>+VLOOKUP(B425,'[2]PORTAFOLIO JAN17'!$B$7:$T$4941,19,FALSE)</f>
        <v>GUATEMALA</v>
      </c>
      <c r="R425" s="31">
        <v>0</v>
      </c>
      <c r="S425" s="31">
        <v>0</v>
      </c>
      <c r="T425" s="31" t="s">
        <v>45</v>
      </c>
      <c r="U425" s="36" t="s">
        <v>46</v>
      </c>
      <c r="V425" s="37">
        <v>144273.07</v>
      </c>
      <c r="W425" s="38">
        <v>144273.07</v>
      </c>
      <c r="X425" s="38">
        <v>0</v>
      </c>
      <c r="Y425" s="38">
        <v>0</v>
      </c>
      <c r="Z425" s="38">
        <v>0</v>
      </c>
      <c r="AA425" s="38">
        <v>0</v>
      </c>
      <c r="AB425" s="38">
        <v>0</v>
      </c>
      <c r="AC425" s="38">
        <v>0</v>
      </c>
      <c r="AD425" s="38" t="s">
        <v>47</v>
      </c>
    </row>
    <row r="426" spans="1:30" s="27" customFormat="1" ht="15" customHeight="1" x14ac:dyDescent="0.25">
      <c r="A426" s="39" t="s">
        <v>39</v>
      </c>
      <c r="B426" s="39" t="s">
        <v>472</v>
      </c>
      <c r="C426" s="86">
        <v>42767</v>
      </c>
      <c r="D426" s="29">
        <f>+VLOOKUP(B426,'[2]HG-Mexico by Contract'!$B$8:$G$4512,6,FALSE)</f>
        <v>308390</v>
      </c>
      <c r="E426" s="29"/>
      <c r="F426" s="39" t="s">
        <v>41</v>
      </c>
      <c r="G426" s="39" t="s">
        <v>42</v>
      </c>
      <c r="H426" s="39" t="s">
        <v>44</v>
      </c>
      <c r="I426" s="40">
        <v>144273.04999999999</v>
      </c>
      <c r="J426" s="32">
        <f t="shared" si="18"/>
        <v>144273.04999999999</v>
      </c>
      <c r="K426" s="31">
        <v>0</v>
      </c>
      <c r="L426" s="31">
        <v>0</v>
      </c>
      <c r="M426" s="31">
        <v>0</v>
      </c>
      <c r="N426" s="31">
        <v>0</v>
      </c>
      <c r="O426" s="33">
        <f t="shared" si="19"/>
        <v>0</v>
      </c>
      <c r="P426" s="34" t="str">
        <f t="shared" si="20"/>
        <v>1-30</v>
      </c>
      <c r="Q426" s="35" t="str">
        <f>+VLOOKUP(B426,'[2]PORTAFOLIO JAN17'!$B$7:$T$4941,19,FALSE)</f>
        <v>GUATEMALA</v>
      </c>
      <c r="R426" s="31">
        <v>0</v>
      </c>
      <c r="S426" s="31">
        <v>0</v>
      </c>
      <c r="T426" s="31" t="s">
        <v>45</v>
      </c>
      <c r="U426" s="41" t="s">
        <v>46</v>
      </c>
      <c r="V426" s="42">
        <v>144273.04999999999</v>
      </c>
      <c r="W426" s="43">
        <v>144273.04999999999</v>
      </c>
      <c r="X426" s="38">
        <v>0</v>
      </c>
      <c r="Y426" s="38">
        <v>0</v>
      </c>
      <c r="Z426" s="38">
        <v>0</v>
      </c>
      <c r="AA426" s="38">
        <v>0</v>
      </c>
      <c r="AB426" s="38">
        <v>0</v>
      </c>
      <c r="AC426" s="38">
        <v>0</v>
      </c>
      <c r="AD426" s="38" t="s">
        <v>47</v>
      </c>
    </row>
    <row r="427" spans="1:30" s="27" customFormat="1" ht="15" customHeight="1" x14ac:dyDescent="0.25">
      <c r="A427" s="28" t="s">
        <v>39</v>
      </c>
      <c r="B427" s="28" t="s">
        <v>473</v>
      </c>
      <c r="C427" s="85">
        <v>42767</v>
      </c>
      <c r="D427" s="29">
        <f>+VLOOKUP(B427,'[2]HG-Mexico by Contract'!$B$8:$G$4512,6,FALSE)</f>
        <v>308390</v>
      </c>
      <c r="E427" s="29"/>
      <c r="F427" s="28" t="s">
        <v>41</v>
      </c>
      <c r="G427" s="28" t="s">
        <v>42</v>
      </c>
      <c r="H427" s="28" t="s">
        <v>44</v>
      </c>
      <c r="I427" s="31">
        <v>144273.07</v>
      </c>
      <c r="J427" s="32">
        <f t="shared" si="18"/>
        <v>144273.07</v>
      </c>
      <c r="K427" s="31">
        <v>0</v>
      </c>
      <c r="L427" s="31">
        <v>0</v>
      </c>
      <c r="M427" s="31">
        <v>0</v>
      </c>
      <c r="N427" s="31">
        <v>0</v>
      </c>
      <c r="O427" s="33">
        <f t="shared" si="19"/>
        <v>0</v>
      </c>
      <c r="P427" s="34" t="str">
        <f t="shared" si="20"/>
        <v>1-30</v>
      </c>
      <c r="Q427" s="35" t="str">
        <f>+VLOOKUP(B427,'[2]PORTAFOLIO JAN17'!$B$7:$T$4941,19,FALSE)</f>
        <v>GUATEMALA</v>
      </c>
      <c r="R427" s="31">
        <v>0</v>
      </c>
      <c r="S427" s="31">
        <v>0</v>
      </c>
      <c r="T427" s="31" t="s">
        <v>45</v>
      </c>
      <c r="U427" s="36" t="s">
        <v>46</v>
      </c>
      <c r="V427" s="37">
        <v>144273.07</v>
      </c>
      <c r="W427" s="38">
        <v>144273.07</v>
      </c>
      <c r="X427" s="38">
        <v>0</v>
      </c>
      <c r="Y427" s="38">
        <v>0</v>
      </c>
      <c r="Z427" s="38">
        <v>0</v>
      </c>
      <c r="AA427" s="38">
        <v>0</v>
      </c>
      <c r="AB427" s="38">
        <v>0</v>
      </c>
      <c r="AC427" s="38">
        <v>0</v>
      </c>
      <c r="AD427" s="38" t="s">
        <v>47</v>
      </c>
    </row>
    <row r="428" spans="1:30" s="27" customFormat="1" ht="15" customHeight="1" x14ac:dyDescent="0.25">
      <c r="A428" s="39" t="s">
        <v>39</v>
      </c>
      <c r="B428" s="39" t="s">
        <v>474</v>
      </c>
      <c r="C428" s="86">
        <v>42767</v>
      </c>
      <c r="D428" s="29">
        <f>+VLOOKUP(B428,'[2]HG-Mexico by Contract'!$B$8:$G$4512,6,FALSE)</f>
        <v>308390</v>
      </c>
      <c r="E428" s="29"/>
      <c r="F428" s="39" t="s">
        <v>41</v>
      </c>
      <c r="G428" s="39" t="s">
        <v>42</v>
      </c>
      <c r="H428" s="39" t="s">
        <v>44</v>
      </c>
      <c r="I428" s="40">
        <v>144273.07</v>
      </c>
      <c r="J428" s="32">
        <f t="shared" si="18"/>
        <v>144273.07</v>
      </c>
      <c r="K428" s="31">
        <v>0</v>
      </c>
      <c r="L428" s="31">
        <v>0</v>
      </c>
      <c r="M428" s="31">
        <v>0</v>
      </c>
      <c r="N428" s="31">
        <v>0</v>
      </c>
      <c r="O428" s="33">
        <f t="shared" si="19"/>
        <v>0</v>
      </c>
      <c r="P428" s="34" t="str">
        <f t="shared" si="20"/>
        <v>1-30</v>
      </c>
      <c r="Q428" s="35" t="str">
        <f>+VLOOKUP(B428,'[2]PORTAFOLIO JAN17'!$B$7:$T$4941,19,FALSE)</f>
        <v>GUATEMALA</v>
      </c>
      <c r="R428" s="31">
        <v>0</v>
      </c>
      <c r="S428" s="31">
        <v>0</v>
      </c>
      <c r="T428" s="31" t="s">
        <v>45</v>
      </c>
      <c r="U428" s="41" t="s">
        <v>46</v>
      </c>
      <c r="V428" s="42">
        <v>144273.07</v>
      </c>
      <c r="W428" s="43">
        <v>144273.07</v>
      </c>
      <c r="X428" s="38">
        <v>0</v>
      </c>
      <c r="Y428" s="38">
        <v>0</v>
      </c>
      <c r="Z428" s="38">
        <v>0</v>
      </c>
      <c r="AA428" s="38">
        <v>0</v>
      </c>
      <c r="AB428" s="38">
        <v>0</v>
      </c>
      <c r="AC428" s="38">
        <v>0</v>
      </c>
      <c r="AD428" s="38" t="s">
        <v>47</v>
      </c>
    </row>
    <row r="429" spans="1:30" s="27" customFormat="1" ht="15" customHeight="1" x14ac:dyDescent="0.25">
      <c r="A429" s="28" t="s">
        <v>39</v>
      </c>
      <c r="B429" s="28" t="s">
        <v>475</v>
      </c>
      <c r="C429" s="85">
        <v>42767</v>
      </c>
      <c r="D429" s="29">
        <f>+VLOOKUP(B429,'[2]HG-Mexico by Contract'!$B$8:$G$4512,6,FALSE)</f>
        <v>308390</v>
      </c>
      <c r="E429" s="29"/>
      <c r="F429" s="28" t="s">
        <v>41</v>
      </c>
      <c r="G429" s="28" t="s">
        <v>42</v>
      </c>
      <c r="H429" s="28" t="s">
        <v>44</v>
      </c>
      <c r="I429" s="31">
        <v>144273.07</v>
      </c>
      <c r="J429" s="32">
        <f t="shared" si="18"/>
        <v>144273.07</v>
      </c>
      <c r="K429" s="31">
        <v>0</v>
      </c>
      <c r="L429" s="31">
        <v>0</v>
      </c>
      <c r="M429" s="31">
        <v>0</v>
      </c>
      <c r="N429" s="31">
        <v>0</v>
      </c>
      <c r="O429" s="33">
        <f t="shared" si="19"/>
        <v>0</v>
      </c>
      <c r="P429" s="34" t="str">
        <f t="shared" si="20"/>
        <v>1-30</v>
      </c>
      <c r="Q429" s="35" t="str">
        <f>+VLOOKUP(B429,'[2]PORTAFOLIO JAN17'!$B$7:$T$4941,19,FALSE)</f>
        <v>GUATEMALA</v>
      </c>
      <c r="R429" s="31">
        <v>0</v>
      </c>
      <c r="S429" s="31">
        <v>0</v>
      </c>
      <c r="T429" s="31" t="s">
        <v>45</v>
      </c>
      <c r="U429" s="36" t="s">
        <v>46</v>
      </c>
      <c r="V429" s="37">
        <v>144273.07</v>
      </c>
      <c r="W429" s="38">
        <v>144273.07</v>
      </c>
      <c r="X429" s="38">
        <v>0</v>
      </c>
      <c r="Y429" s="38">
        <v>0</v>
      </c>
      <c r="Z429" s="38">
        <v>0</v>
      </c>
      <c r="AA429" s="38">
        <v>0</v>
      </c>
      <c r="AB429" s="38">
        <v>0</v>
      </c>
      <c r="AC429" s="38">
        <v>0</v>
      </c>
      <c r="AD429" s="38" t="s">
        <v>47</v>
      </c>
    </row>
    <row r="430" spans="1:30" s="27" customFormat="1" ht="15" customHeight="1" x14ac:dyDescent="0.25">
      <c r="A430" s="39" t="s">
        <v>39</v>
      </c>
      <c r="B430" s="39" t="s">
        <v>476</v>
      </c>
      <c r="C430" s="86">
        <v>42767</v>
      </c>
      <c r="D430" s="29">
        <f>+VLOOKUP(B430,'[2]HG-Mexico by Contract'!$B$8:$G$4512,6,FALSE)</f>
        <v>308390</v>
      </c>
      <c r="E430" s="29"/>
      <c r="F430" s="39" t="s">
        <v>41</v>
      </c>
      <c r="G430" s="39" t="s">
        <v>42</v>
      </c>
      <c r="H430" s="39" t="s">
        <v>44</v>
      </c>
      <c r="I430" s="40">
        <v>144273.07</v>
      </c>
      <c r="J430" s="32">
        <f t="shared" si="18"/>
        <v>144273.07</v>
      </c>
      <c r="K430" s="31">
        <v>0</v>
      </c>
      <c r="L430" s="31">
        <v>0</v>
      </c>
      <c r="M430" s="31">
        <v>0</v>
      </c>
      <c r="N430" s="31">
        <v>0</v>
      </c>
      <c r="O430" s="33">
        <f t="shared" si="19"/>
        <v>0</v>
      </c>
      <c r="P430" s="34" t="str">
        <f t="shared" si="20"/>
        <v>1-30</v>
      </c>
      <c r="Q430" s="35" t="str">
        <f>+VLOOKUP(B430,'[2]PORTAFOLIO JAN17'!$B$7:$T$4941,19,FALSE)</f>
        <v>GUATEMALA</v>
      </c>
      <c r="R430" s="31">
        <v>0</v>
      </c>
      <c r="S430" s="31">
        <v>0</v>
      </c>
      <c r="T430" s="31" t="s">
        <v>45</v>
      </c>
      <c r="U430" s="41" t="s">
        <v>46</v>
      </c>
      <c r="V430" s="42">
        <v>144273.07</v>
      </c>
      <c r="W430" s="43">
        <v>144273.07</v>
      </c>
      <c r="X430" s="38">
        <v>0</v>
      </c>
      <c r="Y430" s="38">
        <v>0</v>
      </c>
      <c r="Z430" s="38">
        <v>0</v>
      </c>
      <c r="AA430" s="38">
        <v>0</v>
      </c>
      <c r="AB430" s="38">
        <v>0</v>
      </c>
      <c r="AC430" s="38">
        <v>0</v>
      </c>
      <c r="AD430" s="38" t="s">
        <v>47</v>
      </c>
    </row>
    <row r="431" spans="1:30" s="27" customFormat="1" ht="15" customHeight="1" x14ac:dyDescent="0.25">
      <c r="A431" s="28" t="s">
        <v>39</v>
      </c>
      <c r="B431" s="28" t="s">
        <v>477</v>
      </c>
      <c r="C431" s="85">
        <v>42767</v>
      </c>
      <c r="D431" s="29">
        <f>+VLOOKUP(B431,'[2]HG-Mexico by Contract'!$B$8:$G$4512,6,FALSE)</f>
        <v>308390</v>
      </c>
      <c r="E431" s="29"/>
      <c r="F431" s="28" t="s">
        <v>41</v>
      </c>
      <c r="G431" s="28" t="s">
        <v>42</v>
      </c>
      <c r="H431" s="28" t="s">
        <v>44</v>
      </c>
      <c r="I431" s="31">
        <v>144273.07</v>
      </c>
      <c r="J431" s="32">
        <f t="shared" si="18"/>
        <v>144273.07</v>
      </c>
      <c r="K431" s="31">
        <v>0</v>
      </c>
      <c r="L431" s="31">
        <v>0</v>
      </c>
      <c r="M431" s="31">
        <v>0</v>
      </c>
      <c r="N431" s="31">
        <v>0</v>
      </c>
      <c r="O431" s="33">
        <f t="shared" si="19"/>
        <v>0</v>
      </c>
      <c r="P431" s="34" t="str">
        <f t="shared" si="20"/>
        <v>1-30</v>
      </c>
      <c r="Q431" s="35" t="str">
        <f>+VLOOKUP(B431,'[2]PORTAFOLIO JAN17'!$B$7:$T$4941,19,FALSE)</f>
        <v>GUATEMALA</v>
      </c>
      <c r="R431" s="31">
        <v>0</v>
      </c>
      <c r="S431" s="31">
        <v>0</v>
      </c>
      <c r="T431" s="31" t="s">
        <v>45</v>
      </c>
      <c r="U431" s="36" t="s">
        <v>46</v>
      </c>
      <c r="V431" s="37">
        <v>144273.07</v>
      </c>
      <c r="W431" s="38">
        <v>144273.07</v>
      </c>
      <c r="X431" s="38">
        <v>0</v>
      </c>
      <c r="Y431" s="38">
        <v>0</v>
      </c>
      <c r="Z431" s="38">
        <v>0</v>
      </c>
      <c r="AA431" s="38">
        <v>0</v>
      </c>
      <c r="AB431" s="38">
        <v>0</v>
      </c>
      <c r="AC431" s="38">
        <v>0</v>
      </c>
      <c r="AD431" s="38" t="s">
        <v>47</v>
      </c>
    </row>
    <row r="432" spans="1:30" s="27" customFormat="1" ht="15" customHeight="1" x14ac:dyDescent="0.25">
      <c r="A432" s="39" t="s">
        <v>39</v>
      </c>
      <c r="B432" s="39" t="s">
        <v>478</v>
      </c>
      <c r="C432" s="86">
        <v>42767</v>
      </c>
      <c r="D432" s="29">
        <f>+VLOOKUP(B432,'[2]HG-Mexico by Contract'!$B$8:$G$4512,6,FALSE)</f>
        <v>308796</v>
      </c>
      <c r="E432" s="29"/>
      <c r="F432" s="39" t="s">
        <v>41</v>
      </c>
      <c r="G432" s="39" t="s">
        <v>42</v>
      </c>
      <c r="H432" s="39" t="s">
        <v>63</v>
      </c>
      <c r="I432" s="40">
        <v>7301400.71</v>
      </c>
      <c r="J432" s="32">
        <f t="shared" si="18"/>
        <v>366749.35770371574</v>
      </c>
      <c r="K432" s="31">
        <v>0</v>
      </c>
      <c r="L432" s="31">
        <v>0</v>
      </c>
      <c r="M432" s="31">
        <v>0</v>
      </c>
      <c r="N432" s="31">
        <v>0</v>
      </c>
      <c r="O432" s="33">
        <f t="shared" si="19"/>
        <v>0</v>
      </c>
      <c r="P432" s="34" t="str">
        <f t="shared" si="20"/>
        <v>1-30</v>
      </c>
      <c r="Q432" s="35" t="str">
        <f>+VLOOKUP(B432,'[2]PORTAFOLIO JAN17'!$B$7:$T$4941,19,FALSE)</f>
        <v>MEXICO</v>
      </c>
      <c r="R432" s="31">
        <v>0</v>
      </c>
      <c r="S432" s="31">
        <v>0</v>
      </c>
      <c r="T432" s="31" t="s">
        <v>45</v>
      </c>
      <c r="U432" s="41" t="s">
        <v>64</v>
      </c>
      <c r="V432" s="42">
        <v>366749.3576633</v>
      </c>
      <c r="W432" s="43">
        <v>366749.3576633</v>
      </c>
      <c r="X432" s="38">
        <v>0</v>
      </c>
      <c r="Y432" s="38">
        <v>0</v>
      </c>
      <c r="Z432" s="38">
        <v>0</v>
      </c>
      <c r="AA432" s="38">
        <v>0</v>
      </c>
      <c r="AB432" s="38">
        <v>0</v>
      </c>
      <c r="AC432" s="38">
        <v>0</v>
      </c>
      <c r="AD432" s="38" t="s">
        <v>47</v>
      </c>
    </row>
    <row r="433" spans="1:30" s="27" customFormat="1" ht="15" customHeight="1" x14ac:dyDescent="0.25">
      <c r="A433" s="28" t="s">
        <v>39</v>
      </c>
      <c r="B433" s="28" t="s">
        <v>479</v>
      </c>
      <c r="C433" s="85">
        <v>42767</v>
      </c>
      <c r="D433" s="29">
        <f>+VLOOKUP(B433,'[2]HG-Mexico by Contract'!$B$8:$G$4512,6,FALSE)</f>
        <v>308390</v>
      </c>
      <c r="E433" s="29"/>
      <c r="F433" s="28" t="s">
        <v>41</v>
      </c>
      <c r="G433" s="28" t="s">
        <v>42</v>
      </c>
      <c r="H433" s="28" t="s">
        <v>44</v>
      </c>
      <c r="I433" s="31">
        <v>144273.07</v>
      </c>
      <c r="J433" s="32">
        <f t="shared" si="18"/>
        <v>144273.07</v>
      </c>
      <c r="K433" s="31">
        <v>0</v>
      </c>
      <c r="L433" s="31">
        <v>0</v>
      </c>
      <c r="M433" s="31">
        <v>0</v>
      </c>
      <c r="N433" s="31">
        <v>0</v>
      </c>
      <c r="O433" s="33">
        <f t="shared" si="19"/>
        <v>0</v>
      </c>
      <c r="P433" s="34" t="str">
        <f t="shared" si="20"/>
        <v>1-30</v>
      </c>
      <c r="Q433" s="35" t="str">
        <f>+VLOOKUP(B433,'[2]PORTAFOLIO JAN17'!$B$7:$T$4941,19,FALSE)</f>
        <v>GUATEMALA</v>
      </c>
      <c r="R433" s="31">
        <v>0</v>
      </c>
      <c r="S433" s="31">
        <v>0</v>
      </c>
      <c r="T433" s="31" t="s">
        <v>45</v>
      </c>
      <c r="U433" s="36" t="s">
        <v>46</v>
      </c>
      <c r="V433" s="37">
        <v>144273.07</v>
      </c>
      <c r="W433" s="38">
        <v>144273.07</v>
      </c>
      <c r="X433" s="38">
        <v>0</v>
      </c>
      <c r="Y433" s="38">
        <v>0</v>
      </c>
      <c r="Z433" s="38">
        <v>0</v>
      </c>
      <c r="AA433" s="38">
        <v>0</v>
      </c>
      <c r="AB433" s="38">
        <v>0</v>
      </c>
      <c r="AC433" s="38">
        <v>0</v>
      </c>
      <c r="AD433" s="38" t="s">
        <v>47</v>
      </c>
    </row>
    <row r="434" spans="1:30" s="27" customFormat="1" ht="15" customHeight="1" x14ac:dyDescent="0.25">
      <c r="A434" s="39" t="s">
        <v>39</v>
      </c>
      <c r="B434" s="39" t="s">
        <v>480</v>
      </c>
      <c r="C434" s="86">
        <v>42767</v>
      </c>
      <c r="D434" s="29">
        <f>+VLOOKUP(B434,'[2]HG-Mexico by Contract'!$B$8:$G$4512,6,FALSE)</f>
        <v>308390</v>
      </c>
      <c r="E434" s="29"/>
      <c r="F434" s="39" t="s">
        <v>41</v>
      </c>
      <c r="G434" s="39" t="s">
        <v>42</v>
      </c>
      <c r="H434" s="39" t="s">
        <v>44</v>
      </c>
      <c r="I434" s="40">
        <v>144273.07</v>
      </c>
      <c r="J434" s="32">
        <f t="shared" si="18"/>
        <v>144273.07</v>
      </c>
      <c r="K434" s="31">
        <v>0</v>
      </c>
      <c r="L434" s="31">
        <v>0</v>
      </c>
      <c r="M434" s="31">
        <v>0</v>
      </c>
      <c r="N434" s="31">
        <v>0</v>
      </c>
      <c r="O434" s="33">
        <f t="shared" si="19"/>
        <v>0</v>
      </c>
      <c r="P434" s="34" t="str">
        <f t="shared" si="20"/>
        <v>1-30</v>
      </c>
      <c r="Q434" s="35" t="str">
        <f>+VLOOKUP(B434,'[2]PORTAFOLIO JAN17'!$B$7:$T$4941,19,FALSE)</f>
        <v>GUATEMALA</v>
      </c>
      <c r="R434" s="31">
        <v>0</v>
      </c>
      <c r="S434" s="31">
        <v>0</v>
      </c>
      <c r="T434" s="31" t="s">
        <v>45</v>
      </c>
      <c r="U434" s="41" t="s">
        <v>46</v>
      </c>
      <c r="V434" s="42">
        <v>144273.07</v>
      </c>
      <c r="W434" s="43">
        <v>144273.07</v>
      </c>
      <c r="X434" s="38">
        <v>0</v>
      </c>
      <c r="Y434" s="38">
        <v>0</v>
      </c>
      <c r="Z434" s="38">
        <v>0</v>
      </c>
      <c r="AA434" s="38">
        <v>0</v>
      </c>
      <c r="AB434" s="38">
        <v>0</v>
      </c>
      <c r="AC434" s="38">
        <v>0</v>
      </c>
      <c r="AD434" s="38" t="s">
        <v>47</v>
      </c>
    </row>
    <row r="435" spans="1:30" s="27" customFormat="1" ht="15" customHeight="1" x14ac:dyDescent="0.25">
      <c r="A435" s="28" t="s">
        <v>39</v>
      </c>
      <c r="B435" s="28" t="s">
        <v>481</v>
      </c>
      <c r="C435" s="85">
        <v>42767</v>
      </c>
      <c r="D435" s="29">
        <f>+VLOOKUP(B435,'[2]HG-Mexico by Contract'!$B$8:$G$4512,6,FALSE)</f>
        <v>334946</v>
      </c>
      <c r="E435" s="29"/>
      <c r="F435" s="28" t="s">
        <v>41</v>
      </c>
      <c r="G435" s="28" t="s">
        <v>42</v>
      </c>
      <c r="H435" s="28" t="s">
        <v>44</v>
      </c>
      <c r="I435" s="31">
        <v>8026.25</v>
      </c>
      <c r="J435" s="32">
        <f t="shared" si="18"/>
        <v>8026.25</v>
      </c>
      <c r="K435" s="31">
        <v>0</v>
      </c>
      <c r="L435" s="31">
        <v>0</v>
      </c>
      <c r="M435" s="31">
        <v>0</v>
      </c>
      <c r="N435" s="31">
        <v>0</v>
      </c>
      <c r="O435" s="33">
        <f t="shared" si="19"/>
        <v>0</v>
      </c>
      <c r="P435" s="34" t="str">
        <f t="shared" si="20"/>
        <v>1-30</v>
      </c>
      <c r="Q435" s="35" t="str">
        <f>+VLOOKUP(B435,'[2]PORTAFOLIO JAN17'!$B$7:$T$4941,19,FALSE)</f>
        <v>COSTA RICA</v>
      </c>
      <c r="R435" s="31">
        <v>0</v>
      </c>
      <c r="S435" s="31">
        <v>0</v>
      </c>
      <c r="T435" s="31" t="s">
        <v>45</v>
      </c>
      <c r="U435" s="36" t="s">
        <v>46</v>
      </c>
      <c r="V435" s="37">
        <v>8026.25</v>
      </c>
      <c r="W435" s="38">
        <v>8026.25</v>
      </c>
      <c r="X435" s="38">
        <v>0</v>
      </c>
      <c r="Y435" s="38">
        <v>0</v>
      </c>
      <c r="Z435" s="38">
        <v>0</v>
      </c>
      <c r="AA435" s="38">
        <v>0</v>
      </c>
      <c r="AB435" s="38">
        <v>0</v>
      </c>
      <c r="AC435" s="38">
        <v>0</v>
      </c>
      <c r="AD435" s="38" t="s">
        <v>47</v>
      </c>
    </row>
    <row r="436" spans="1:30" s="27" customFormat="1" ht="15" customHeight="1" x14ac:dyDescent="0.25">
      <c r="A436" s="39" t="s">
        <v>39</v>
      </c>
      <c r="B436" s="39" t="s">
        <v>482</v>
      </c>
      <c r="C436" s="86">
        <v>42767</v>
      </c>
      <c r="D436" s="29">
        <f>+VLOOKUP(B436,'[2]HG-Mexico by Contract'!$B$8:$G$4512,6,FALSE)</f>
        <v>334946</v>
      </c>
      <c r="E436" s="29"/>
      <c r="F436" s="39" t="s">
        <v>41</v>
      </c>
      <c r="G436" s="39" t="s">
        <v>42</v>
      </c>
      <c r="H436" s="39" t="s">
        <v>44</v>
      </c>
      <c r="I436" s="40">
        <v>8026.25</v>
      </c>
      <c r="J436" s="32">
        <f t="shared" si="18"/>
        <v>8026.25</v>
      </c>
      <c r="K436" s="31">
        <v>0</v>
      </c>
      <c r="L436" s="31">
        <v>0</v>
      </c>
      <c r="M436" s="31">
        <v>0</v>
      </c>
      <c r="N436" s="31">
        <v>0</v>
      </c>
      <c r="O436" s="33">
        <f t="shared" si="19"/>
        <v>0</v>
      </c>
      <c r="P436" s="34" t="str">
        <f t="shared" si="20"/>
        <v>1-30</v>
      </c>
      <c r="Q436" s="35" t="str">
        <f>+VLOOKUP(B436,'[2]PORTAFOLIO JAN17'!$B$7:$T$4941,19,FALSE)</f>
        <v>COSTA RICA</v>
      </c>
      <c r="R436" s="31">
        <v>0</v>
      </c>
      <c r="S436" s="31">
        <v>0</v>
      </c>
      <c r="T436" s="31" t="s">
        <v>45</v>
      </c>
      <c r="U436" s="41" t="s">
        <v>46</v>
      </c>
      <c r="V436" s="42">
        <v>8026.25</v>
      </c>
      <c r="W436" s="43">
        <v>8026.25</v>
      </c>
      <c r="X436" s="38">
        <v>0</v>
      </c>
      <c r="Y436" s="38">
        <v>0</v>
      </c>
      <c r="Z436" s="38">
        <v>0</v>
      </c>
      <c r="AA436" s="38">
        <v>0</v>
      </c>
      <c r="AB436" s="38">
        <v>0</v>
      </c>
      <c r="AC436" s="38">
        <v>0</v>
      </c>
      <c r="AD436" s="38" t="s">
        <v>47</v>
      </c>
    </row>
    <row r="437" spans="1:30" s="27" customFormat="1" ht="15" customHeight="1" x14ac:dyDescent="0.25">
      <c r="A437" s="28" t="s">
        <v>39</v>
      </c>
      <c r="B437" s="28" t="s">
        <v>483</v>
      </c>
      <c r="C437" s="85">
        <v>42767</v>
      </c>
      <c r="D437" s="29">
        <f>+VLOOKUP(B437,'[2]HG-Mexico by Contract'!$B$8:$G$4512,6,FALSE)</f>
        <v>332499</v>
      </c>
      <c r="E437" s="29"/>
      <c r="F437" s="28" t="s">
        <v>41</v>
      </c>
      <c r="G437" s="28" t="s">
        <v>42</v>
      </c>
      <c r="H437" s="28" t="s">
        <v>44</v>
      </c>
      <c r="I437" s="31">
        <v>10607.11</v>
      </c>
      <c r="J437" s="32">
        <f t="shared" si="18"/>
        <v>10607.11</v>
      </c>
      <c r="K437" s="31">
        <v>0</v>
      </c>
      <c r="L437" s="31">
        <v>0</v>
      </c>
      <c r="M437" s="31">
        <v>0</v>
      </c>
      <c r="N437" s="31">
        <v>0</v>
      </c>
      <c r="O437" s="33">
        <f t="shared" si="19"/>
        <v>0</v>
      </c>
      <c r="P437" s="34" t="str">
        <f t="shared" si="20"/>
        <v>1-30</v>
      </c>
      <c r="Q437" s="35" t="str">
        <f>+VLOOKUP(B437,'[2]PORTAFOLIO JAN17'!$B$7:$T$4941,19,FALSE)</f>
        <v>GUATEMALA</v>
      </c>
      <c r="R437" s="31">
        <v>0</v>
      </c>
      <c r="S437" s="31">
        <v>0</v>
      </c>
      <c r="T437" s="31" t="s">
        <v>45</v>
      </c>
      <c r="U437" s="36" t="s">
        <v>46</v>
      </c>
      <c r="V437" s="37">
        <v>10607.11</v>
      </c>
      <c r="W437" s="38">
        <v>10607.11</v>
      </c>
      <c r="X437" s="38">
        <v>0</v>
      </c>
      <c r="Y437" s="38">
        <v>0</v>
      </c>
      <c r="Z437" s="38">
        <v>0</v>
      </c>
      <c r="AA437" s="38">
        <v>0</v>
      </c>
      <c r="AB437" s="38">
        <v>0</v>
      </c>
      <c r="AC437" s="38">
        <v>0</v>
      </c>
      <c r="AD437" s="38" t="s">
        <v>47</v>
      </c>
    </row>
    <row r="438" spans="1:30" s="27" customFormat="1" ht="15" customHeight="1" x14ac:dyDescent="0.25">
      <c r="A438" s="39" t="s">
        <v>39</v>
      </c>
      <c r="B438" s="39" t="s">
        <v>484</v>
      </c>
      <c r="C438" s="86">
        <v>42767</v>
      </c>
      <c r="D438" s="29">
        <f>+VLOOKUP(B438,'[2]HG-Mexico by Contract'!$B$8:$G$4512,6,FALSE)</f>
        <v>332407</v>
      </c>
      <c r="E438" s="29"/>
      <c r="F438" s="39" t="s">
        <v>41</v>
      </c>
      <c r="G438" s="39" t="s">
        <v>42</v>
      </c>
      <c r="H438" s="39" t="s">
        <v>63</v>
      </c>
      <c r="I438" s="40">
        <v>56353.46</v>
      </c>
      <c r="J438" s="32">
        <f t="shared" si="18"/>
        <v>2830.6342961119358</v>
      </c>
      <c r="K438" s="31">
        <v>0</v>
      </c>
      <c r="L438" s="31">
        <v>0</v>
      </c>
      <c r="M438" s="31">
        <v>0</v>
      </c>
      <c r="N438" s="31">
        <v>0</v>
      </c>
      <c r="O438" s="33">
        <f t="shared" si="19"/>
        <v>0</v>
      </c>
      <c r="P438" s="34" t="str">
        <f t="shared" si="20"/>
        <v>1-30</v>
      </c>
      <c r="Q438" s="35" t="str">
        <f>+VLOOKUP(B438,'[2]PORTAFOLIO JAN17'!$B$7:$T$4941,19,FALSE)</f>
        <v>MEXICO</v>
      </c>
      <c r="R438" s="31">
        <v>0</v>
      </c>
      <c r="S438" s="31">
        <v>0</v>
      </c>
      <c r="T438" s="31" t="s">
        <v>45</v>
      </c>
      <c r="U438" s="41" t="s">
        <v>64</v>
      </c>
      <c r="V438" s="42">
        <v>2830.6342958</v>
      </c>
      <c r="W438" s="43">
        <v>2830.6342958</v>
      </c>
      <c r="X438" s="38">
        <v>0</v>
      </c>
      <c r="Y438" s="38">
        <v>0</v>
      </c>
      <c r="Z438" s="38">
        <v>0</v>
      </c>
      <c r="AA438" s="38">
        <v>0</v>
      </c>
      <c r="AB438" s="38">
        <v>0</v>
      </c>
      <c r="AC438" s="38">
        <v>0</v>
      </c>
      <c r="AD438" s="38" t="s">
        <v>47</v>
      </c>
    </row>
    <row r="439" spans="1:30" s="27" customFormat="1" ht="15" customHeight="1" x14ac:dyDescent="0.25">
      <c r="A439" s="28" t="s">
        <v>39</v>
      </c>
      <c r="B439" s="28" t="s">
        <v>485</v>
      </c>
      <c r="C439" s="85">
        <v>42767</v>
      </c>
      <c r="D439" s="29">
        <f>+VLOOKUP(B439,'[2]HG-Mexico by Contract'!$B$8:$G$4512,6,FALSE)</f>
        <v>313548</v>
      </c>
      <c r="E439" s="29"/>
      <c r="F439" s="28" t="s">
        <v>218</v>
      </c>
      <c r="G439" s="28" t="s">
        <v>42</v>
      </c>
      <c r="H439" s="28" t="s">
        <v>44</v>
      </c>
      <c r="I439" s="31">
        <v>5644.28</v>
      </c>
      <c r="J439" s="32">
        <f t="shared" si="18"/>
        <v>5644.28</v>
      </c>
      <c r="K439" s="31">
        <v>0</v>
      </c>
      <c r="L439" s="31">
        <v>0</v>
      </c>
      <c r="M439" s="31">
        <v>0</v>
      </c>
      <c r="N439" s="31">
        <v>0</v>
      </c>
      <c r="O439" s="33">
        <f t="shared" si="19"/>
        <v>0</v>
      </c>
      <c r="P439" s="34" t="str">
        <f t="shared" si="20"/>
        <v>1-30</v>
      </c>
      <c r="Q439" s="35" t="str">
        <f>+VLOOKUP(B439,'[2]PORTAFOLIO JAN17'!$B$7:$T$4941,19,FALSE)</f>
        <v>NICARAGUA</v>
      </c>
      <c r="R439" s="31">
        <v>0</v>
      </c>
      <c r="S439" s="31">
        <v>0</v>
      </c>
      <c r="T439" s="31" t="s">
        <v>45</v>
      </c>
      <c r="U439" s="36" t="s">
        <v>46</v>
      </c>
      <c r="V439" s="37">
        <v>5644.28</v>
      </c>
      <c r="W439" s="38">
        <v>5644.28</v>
      </c>
      <c r="X439" s="38">
        <v>0</v>
      </c>
      <c r="Y439" s="38">
        <v>0</v>
      </c>
      <c r="Z439" s="38">
        <v>0</v>
      </c>
      <c r="AA439" s="38">
        <v>0</v>
      </c>
      <c r="AB439" s="38">
        <v>0</v>
      </c>
      <c r="AC439" s="38">
        <v>0</v>
      </c>
      <c r="AD439" s="38" t="s">
        <v>47</v>
      </c>
    </row>
    <row r="440" spans="1:30" s="27" customFormat="1" ht="15" customHeight="1" x14ac:dyDescent="0.25">
      <c r="A440" s="39" t="s">
        <v>39</v>
      </c>
      <c r="B440" s="39" t="s">
        <v>486</v>
      </c>
      <c r="C440" s="86">
        <v>42767</v>
      </c>
      <c r="D440" s="29">
        <f>+VLOOKUP(B440,'[2]HG-Mexico by Contract'!$B$8:$G$4512,6,FALSE)</f>
        <v>313548</v>
      </c>
      <c r="E440" s="29"/>
      <c r="F440" s="39" t="s">
        <v>218</v>
      </c>
      <c r="G440" s="39" t="s">
        <v>42</v>
      </c>
      <c r="H440" s="39" t="s">
        <v>44</v>
      </c>
      <c r="I440" s="40">
        <v>4591.88</v>
      </c>
      <c r="J440" s="32">
        <f t="shared" si="18"/>
        <v>4591.88</v>
      </c>
      <c r="K440" s="31">
        <v>0</v>
      </c>
      <c r="L440" s="31">
        <v>0</v>
      </c>
      <c r="M440" s="31">
        <v>0</v>
      </c>
      <c r="N440" s="31">
        <v>0</v>
      </c>
      <c r="O440" s="33">
        <f t="shared" si="19"/>
        <v>0</v>
      </c>
      <c r="P440" s="34" t="str">
        <f t="shared" si="20"/>
        <v>1-30</v>
      </c>
      <c r="Q440" s="35" t="str">
        <f>+VLOOKUP(B440,'[2]PORTAFOLIO JAN17'!$B$7:$T$4941,19,FALSE)</f>
        <v>NICARAGUA</v>
      </c>
      <c r="R440" s="31">
        <v>0</v>
      </c>
      <c r="S440" s="31">
        <v>0</v>
      </c>
      <c r="T440" s="31" t="s">
        <v>45</v>
      </c>
      <c r="U440" s="41" t="s">
        <v>46</v>
      </c>
      <c r="V440" s="42">
        <v>4591.88</v>
      </c>
      <c r="W440" s="43">
        <v>4591.88</v>
      </c>
      <c r="X440" s="38">
        <v>0</v>
      </c>
      <c r="Y440" s="38">
        <v>0</v>
      </c>
      <c r="Z440" s="38">
        <v>0</v>
      </c>
      <c r="AA440" s="38">
        <v>0</v>
      </c>
      <c r="AB440" s="38">
        <v>0</v>
      </c>
      <c r="AC440" s="38">
        <v>0</v>
      </c>
      <c r="AD440" s="38" t="s">
        <v>47</v>
      </c>
    </row>
    <row r="441" spans="1:30" s="27" customFormat="1" ht="15" customHeight="1" x14ac:dyDescent="0.25">
      <c r="A441" s="28" t="s">
        <v>39</v>
      </c>
      <c r="B441" s="28" t="s">
        <v>487</v>
      </c>
      <c r="C441" s="85">
        <v>42767</v>
      </c>
      <c r="D441" s="29">
        <f>+VLOOKUP(B441,'[2]HG-Mexico by Contract'!$B$8:$G$4512,6,FALSE)</f>
        <v>313548</v>
      </c>
      <c r="E441" s="29"/>
      <c r="F441" s="28" t="s">
        <v>218</v>
      </c>
      <c r="G441" s="28" t="s">
        <v>42</v>
      </c>
      <c r="H441" s="28" t="s">
        <v>44</v>
      </c>
      <c r="I441" s="31">
        <v>25287.24</v>
      </c>
      <c r="J441" s="32">
        <f t="shared" si="18"/>
        <v>25287.24</v>
      </c>
      <c r="K441" s="31">
        <v>0</v>
      </c>
      <c r="L441" s="31">
        <v>0</v>
      </c>
      <c r="M441" s="31">
        <v>0</v>
      </c>
      <c r="N441" s="31">
        <v>0</v>
      </c>
      <c r="O441" s="33">
        <f t="shared" si="19"/>
        <v>0</v>
      </c>
      <c r="P441" s="34" t="str">
        <f t="shared" si="20"/>
        <v>1-30</v>
      </c>
      <c r="Q441" s="35" t="str">
        <f>+VLOOKUP(B441,'[2]PORTAFOLIO JAN17'!$B$7:$T$4941,19,FALSE)</f>
        <v>NICARAGUA</v>
      </c>
      <c r="R441" s="31">
        <v>0</v>
      </c>
      <c r="S441" s="31">
        <v>0</v>
      </c>
      <c r="T441" s="31" t="s">
        <v>45</v>
      </c>
      <c r="U441" s="36" t="s">
        <v>46</v>
      </c>
      <c r="V441" s="37">
        <v>25287.24</v>
      </c>
      <c r="W441" s="38">
        <v>25287.24</v>
      </c>
      <c r="X441" s="38">
        <v>0</v>
      </c>
      <c r="Y441" s="38">
        <v>0</v>
      </c>
      <c r="Z441" s="38">
        <v>0</v>
      </c>
      <c r="AA441" s="38">
        <v>0</v>
      </c>
      <c r="AB441" s="38">
        <v>0</v>
      </c>
      <c r="AC441" s="38">
        <v>0</v>
      </c>
      <c r="AD441" s="38" t="s">
        <v>47</v>
      </c>
    </row>
    <row r="442" spans="1:30" s="27" customFormat="1" ht="15" customHeight="1" x14ac:dyDescent="0.25">
      <c r="A442" s="39" t="s">
        <v>39</v>
      </c>
      <c r="B442" s="39" t="s">
        <v>488</v>
      </c>
      <c r="C442" s="86">
        <v>42767</v>
      </c>
      <c r="D442" s="29">
        <f>+VLOOKUP(B442,'[2]HG-Mexico by Contract'!$B$8:$G$4512,6,FALSE)</f>
        <v>313548</v>
      </c>
      <c r="E442" s="29"/>
      <c r="F442" s="39" t="s">
        <v>218</v>
      </c>
      <c r="G442" s="39" t="s">
        <v>42</v>
      </c>
      <c r="H442" s="39" t="s">
        <v>44</v>
      </c>
      <c r="I442" s="40">
        <v>97390.64</v>
      </c>
      <c r="J442" s="32">
        <f t="shared" si="18"/>
        <v>97390.64</v>
      </c>
      <c r="K442" s="31">
        <v>0</v>
      </c>
      <c r="L442" s="31">
        <v>0</v>
      </c>
      <c r="M442" s="31">
        <v>0</v>
      </c>
      <c r="N442" s="31">
        <v>0</v>
      </c>
      <c r="O442" s="33">
        <f t="shared" si="19"/>
        <v>0</v>
      </c>
      <c r="P442" s="34" t="str">
        <f t="shared" si="20"/>
        <v>1-30</v>
      </c>
      <c r="Q442" s="35" t="str">
        <f>+VLOOKUP(B442,'[2]PORTAFOLIO JAN17'!$B$7:$T$4941,19,FALSE)</f>
        <v>NICARAGUA</v>
      </c>
      <c r="R442" s="31">
        <v>0</v>
      </c>
      <c r="S442" s="31">
        <v>0</v>
      </c>
      <c r="T442" s="31" t="s">
        <v>45</v>
      </c>
      <c r="U442" s="41" t="s">
        <v>46</v>
      </c>
      <c r="V442" s="42">
        <v>97390.64</v>
      </c>
      <c r="W442" s="43">
        <v>97390.64</v>
      </c>
      <c r="X442" s="38">
        <v>0</v>
      </c>
      <c r="Y442" s="38">
        <v>0</v>
      </c>
      <c r="Z442" s="38">
        <v>0</v>
      </c>
      <c r="AA442" s="38">
        <v>0</v>
      </c>
      <c r="AB442" s="38">
        <v>0</v>
      </c>
      <c r="AC442" s="38">
        <v>0</v>
      </c>
      <c r="AD442" s="38" t="s">
        <v>47</v>
      </c>
    </row>
    <row r="443" spans="1:30" s="27" customFormat="1" ht="15" customHeight="1" x14ac:dyDescent="0.25">
      <c r="A443" s="28" t="s">
        <v>39</v>
      </c>
      <c r="B443" s="28" t="s">
        <v>489</v>
      </c>
      <c r="C443" s="85">
        <v>42767</v>
      </c>
      <c r="D443" s="29">
        <f>+VLOOKUP(B443,'[2]HG-Mexico by Contract'!$B$8:$G$4512,6,FALSE)</f>
        <v>313548</v>
      </c>
      <c r="E443" s="29"/>
      <c r="F443" s="28" t="s">
        <v>218</v>
      </c>
      <c r="G443" s="28" t="s">
        <v>42</v>
      </c>
      <c r="H443" s="28" t="s">
        <v>44</v>
      </c>
      <c r="I443" s="31">
        <v>31184.720000000001</v>
      </c>
      <c r="J443" s="32">
        <f t="shared" si="18"/>
        <v>31184.720000000001</v>
      </c>
      <c r="K443" s="31">
        <v>0</v>
      </c>
      <c r="L443" s="31">
        <v>0</v>
      </c>
      <c r="M443" s="31">
        <v>0</v>
      </c>
      <c r="N443" s="31">
        <v>0</v>
      </c>
      <c r="O443" s="33">
        <f t="shared" si="19"/>
        <v>0</v>
      </c>
      <c r="P443" s="34" t="str">
        <f t="shared" si="20"/>
        <v>1-30</v>
      </c>
      <c r="Q443" s="35" t="str">
        <f>+VLOOKUP(B443,'[2]PORTAFOLIO JAN17'!$B$7:$T$4941,19,FALSE)</f>
        <v>NICARAGUA</v>
      </c>
      <c r="R443" s="31">
        <v>0</v>
      </c>
      <c r="S443" s="31">
        <v>0</v>
      </c>
      <c r="T443" s="31" t="s">
        <v>45</v>
      </c>
      <c r="U443" s="36" t="s">
        <v>46</v>
      </c>
      <c r="V443" s="37">
        <v>31184.720000000001</v>
      </c>
      <c r="W443" s="38">
        <v>31184.720000000001</v>
      </c>
      <c r="X443" s="38">
        <v>0</v>
      </c>
      <c r="Y443" s="38">
        <v>0</v>
      </c>
      <c r="Z443" s="38">
        <v>0</v>
      </c>
      <c r="AA443" s="38">
        <v>0</v>
      </c>
      <c r="AB443" s="38">
        <v>0</v>
      </c>
      <c r="AC443" s="38">
        <v>0</v>
      </c>
      <c r="AD443" s="38" t="s">
        <v>47</v>
      </c>
    </row>
    <row r="444" spans="1:30" s="27" customFormat="1" ht="15" customHeight="1" x14ac:dyDescent="0.25">
      <c r="A444" s="39" t="s">
        <v>39</v>
      </c>
      <c r="B444" s="39" t="s">
        <v>490</v>
      </c>
      <c r="C444" s="86">
        <v>42767</v>
      </c>
      <c r="D444" s="29">
        <f>+VLOOKUP(B444,'[2]HG-Mexico by Contract'!$B$8:$G$4512,6,FALSE)</f>
        <v>313548</v>
      </c>
      <c r="E444" s="29"/>
      <c r="F444" s="39" t="s">
        <v>218</v>
      </c>
      <c r="G444" s="39" t="s">
        <v>42</v>
      </c>
      <c r="H444" s="39" t="s">
        <v>44</v>
      </c>
      <c r="I444" s="40">
        <v>26663</v>
      </c>
      <c r="J444" s="32">
        <f t="shared" si="18"/>
        <v>26663</v>
      </c>
      <c r="K444" s="31">
        <v>0</v>
      </c>
      <c r="L444" s="31">
        <v>0</v>
      </c>
      <c r="M444" s="31">
        <v>0</v>
      </c>
      <c r="N444" s="31">
        <v>0</v>
      </c>
      <c r="O444" s="33">
        <f t="shared" si="19"/>
        <v>0</v>
      </c>
      <c r="P444" s="34" t="str">
        <f t="shared" si="20"/>
        <v>1-30</v>
      </c>
      <c r="Q444" s="35" t="str">
        <f>+VLOOKUP(B444,'[2]PORTAFOLIO JAN17'!$B$7:$T$4941,19,FALSE)</f>
        <v>NICARAGUA</v>
      </c>
      <c r="R444" s="31">
        <v>0</v>
      </c>
      <c r="S444" s="31">
        <v>0</v>
      </c>
      <c r="T444" s="31" t="s">
        <v>45</v>
      </c>
      <c r="U444" s="41" t="s">
        <v>46</v>
      </c>
      <c r="V444" s="42">
        <v>26663</v>
      </c>
      <c r="W444" s="43">
        <v>26663</v>
      </c>
      <c r="X444" s="38">
        <v>0</v>
      </c>
      <c r="Y444" s="38">
        <v>0</v>
      </c>
      <c r="Z444" s="38">
        <v>0</v>
      </c>
      <c r="AA444" s="38">
        <v>0</v>
      </c>
      <c r="AB444" s="38">
        <v>0</v>
      </c>
      <c r="AC444" s="38">
        <v>0</v>
      </c>
      <c r="AD444" s="38" t="s">
        <v>47</v>
      </c>
    </row>
    <row r="445" spans="1:30" s="27" customFormat="1" ht="15" customHeight="1" x14ac:dyDescent="0.25">
      <c r="A445" s="28" t="s">
        <v>39</v>
      </c>
      <c r="B445" s="28" t="s">
        <v>491</v>
      </c>
      <c r="C445" s="85">
        <v>42767</v>
      </c>
      <c r="D445" s="29">
        <f>+VLOOKUP(B445,'[2]HG-Mexico by Contract'!$B$8:$G$4512,6,FALSE)</f>
        <v>313548</v>
      </c>
      <c r="E445" s="29"/>
      <c r="F445" s="28" t="s">
        <v>218</v>
      </c>
      <c r="G445" s="28" t="s">
        <v>42</v>
      </c>
      <c r="H445" s="28" t="s">
        <v>44</v>
      </c>
      <c r="I445" s="31">
        <v>50976.36</v>
      </c>
      <c r="J445" s="32">
        <f t="shared" si="18"/>
        <v>50976.36</v>
      </c>
      <c r="K445" s="31">
        <v>0</v>
      </c>
      <c r="L445" s="31">
        <v>0</v>
      </c>
      <c r="M445" s="31">
        <v>0</v>
      </c>
      <c r="N445" s="31">
        <v>0</v>
      </c>
      <c r="O445" s="33">
        <f t="shared" si="19"/>
        <v>0</v>
      </c>
      <c r="P445" s="34" t="str">
        <f t="shared" si="20"/>
        <v>1-30</v>
      </c>
      <c r="Q445" s="35" t="str">
        <f>+VLOOKUP(B445,'[2]PORTAFOLIO JAN17'!$B$7:$T$4941,19,FALSE)</f>
        <v>NICARAGUA</v>
      </c>
      <c r="R445" s="31">
        <v>0</v>
      </c>
      <c r="S445" s="31">
        <v>0</v>
      </c>
      <c r="T445" s="31" t="s">
        <v>45</v>
      </c>
      <c r="U445" s="36" t="s">
        <v>46</v>
      </c>
      <c r="V445" s="37">
        <v>50976.36</v>
      </c>
      <c r="W445" s="38">
        <v>50976.36</v>
      </c>
      <c r="X445" s="38">
        <v>0</v>
      </c>
      <c r="Y445" s="38">
        <v>0</v>
      </c>
      <c r="Z445" s="38">
        <v>0</v>
      </c>
      <c r="AA445" s="38">
        <v>0</v>
      </c>
      <c r="AB445" s="38">
        <v>0</v>
      </c>
      <c r="AC445" s="38">
        <v>0</v>
      </c>
      <c r="AD445" s="38" t="s">
        <v>47</v>
      </c>
    </row>
    <row r="446" spans="1:30" s="27" customFormat="1" ht="15" customHeight="1" x14ac:dyDescent="0.25">
      <c r="A446" s="39" t="s">
        <v>39</v>
      </c>
      <c r="B446" s="39" t="s">
        <v>492</v>
      </c>
      <c r="C446" s="86">
        <v>42767</v>
      </c>
      <c r="D446" s="29">
        <f>+VLOOKUP(B446,'[2]HG-Mexico by Contract'!$B$8:$G$4512,6,FALSE)</f>
        <v>313548</v>
      </c>
      <c r="E446" s="29"/>
      <c r="F446" s="39" t="s">
        <v>218</v>
      </c>
      <c r="G446" s="39" t="s">
        <v>42</v>
      </c>
      <c r="H446" s="39" t="s">
        <v>44</v>
      </c>
      <c r="I446" s="40">
        <v>50976.36</v>
      </c>
      <c r="J446" s="32">
        <f t="shared" si="18"/>
        <v>50976.36</v>
      </c>
      <c r="K446" s="31">
        <v>0</v>
      </c>
      <c r="L446" s="31">
        <v>0</v>
      </c>
      <c r="M446" s="31">
        <v>0</v>
      </c>
      <c r="N446" s="31">
        <v>0</v>
      </c>
      <c r="O446" s="33">
        <f t="shared" si="19"/>
        <v>0</v>
      </c>
      <c r="P446" s="34" t="str">
        <f t="shared" si="20"/>
        <v>1-30</v>
      </c>
      <c r="Q446" s="35" t="str">
        <f>+VLOOKUP(B446,'[2]PORTAFOLIO JAN17'!$B$7:$T$4941,19,FALSE)</f>
        <v>NICARAGUA</v>
      </c>
      <c r="R446" s="31">
        <v>0</v>
      </c>
      <c r="S446" s="31">
        <v>0</v>
      </c>
      <c r="T446" s="31" t="s">
        <v>45</v>
      </c>
      <c r="U446" s="41" t="s">
        <v>46</v>
      </c>
      <c r="V446" s="42">
        <v>50976.36</v>
      </c>
      <c r="W446" s="43">
        <v>50976.36</v>
      </c>
      <c r="X446" s="38">
        <v>0</v>
      </c>
      <c r="Y446" s="38">
        <v>0</v>
      </c>
      <c r="Z446" s="38">
        <v>0</v>
      </c>
      <c r="AA446" s="38">
        <v>0</v>
      </c>
      <c r="AB446" s="38">
        <v>0</v>
      </c>
      <c r="AC446" s="38">
        <v>0</v>
      </c>
      <c r="AD446" s="38" t="s">
        <v>47</v>
      </c>
    </row>
    <row r="447" spans="1:30" s="27" customFormat="1" ht="15" customHeight="1" x14ac:dyDescent="0.25">
      <c r="A447" s="28" t="s">
        <v>39</v>
      </c>
      <c r="B447" s="28" t="s">
        <v>493</v>
      </c>
      <c r="C447" s="85">
        <v>42767</v>
      </c>
      <c r="D447" s="29">
        <f>+VLOOKUP(B447,'[2]HG-Mexico by Contract'!$B$8:$G$4512,6,FALSE)</f>
        <v>313548</v>
      </c>
      <c r="E447" s="29"/>
      <c r="F447" s="28" t="s">
        <v>62</v>
      </c>
      <c r="G447" s="28" t="s">
        <v>42</v>
      </c>
      <c r="H447" s="28" t="s">
        <v>44</v>
      </c>
      <c r="I447" s="31">
        <v>4643.74</v>
      </c>
      <c r="J447" s="32">
        <f t="shared" si="18"/>
        <v>4643.74</v>
      </c>
      <c r="K447" s="31">
        <v>0</v>
      </c>
      <c r="L447" s="31">
        <v>0</v>
      </c>
      <c r="M447" s="31">
        <v>0</v>
      </c>
      <c r="N447" s="31">
        <v>0</v>
      </c>
      <c r="O447" s="33">
        <f t="shared" si="19"/>
        <v>0</v>
      </c>
      <c r="P447" s="34" t="str">
        <f t="shared" si="20"/>
        <v>1-30</v>
      </c>
      <c r="Q447" s="35" t="str">
        <f>+VLOOKUP(B447,'[2]PORTAFOLIO JAN17'!$B$7:$T$4941,19,FALSE)</f>
        <v>NICARAGUA</v>
      </c>
      <c r="R447" s="31">
        <v>0</v>
      </c>
      <c r="S447" s="31">
        <v>0</v>
      </c>
      <c r="T447" s="31" t="s">
        <v>45</v>
      </c>
      <c r="U447" s="36" t="s">
        <v>46</v>
      </c>
      <c r="V447" s="37">
        <v>4643.74</v>
      </c>
      <c r="W447" s="38">
        <v>4643.74</v>
      </c>
      <c r="X447" s="38">
        <v>0</v>
      </c>
      <c r="Y447" s="38">
        <v>0</v>
      </c>
      <c r="Z447" s="38">
        <v>0</v>
      </c>
      <c r="AA447" s="38">
        <v>0</v>
      </c>
      <c r="AB447" s="38">
        <v>0</v>
      </c>
      <c r="AC447" s="38">
        <v>0</v>
      </c>
      <c r="AD447" s="38" t="s">
        <v>47</v>
      </c>
    </row>
    <row r="448" spans="1:30" s="27" customFormat="1" ht="15" customHeight="1" x14ac:dyDescent="0.25">
      <c r="A448" s="39" t="s">
        <v>39</v>
      </c>
      <c r="B448" s="39" t="s">
        <v>494</v>
      </c>
      <c r="C448" s="86">
        <v>42767</v>
      </c>
      <c r="D448" s="29">
        <f>+VLOOKUP(B448,'[2]HG-Mexico by Contract'!$B$8:$G$4512,6,FALSE)</f>
        <v>313548</v>
      </c>
      <c r="E448" s="29"/>
      <c r="F448" s="39" t="s">
        <v>62</v>
      </c>
      <c r="G448" s="39" t="s">
        <v>42</v>
      </c>
      <c r="H448" s="39" t="s">
        <v>44</v>
      </c>
      <c r="I448" s="40">
        <v>12940.64</v>
      </c>
      <c r="J448" s="32">
        <f t="shared" si="18"/>
        <v>12940.64</v>
      </c>
      <c r="K448" s="31">
        <v>0</v>
      </c>
      <c r="L448" s="31">
        <v>0</v>
      </c>
      <c r="M448" s="31">
        <v>0</v>
      </c>
      <c r="N448" s="31">
        <v>0</v>
      </c>
      <c r="O448" s="33">
        <f t="shared" si="19"/>
        <v>0</v>
      </c>
      <c r="P448" s="34" t="str">
        <f t="shared" si="20"/>
        <v>1-30</v>
      </c>
      <c r="Q448" s="35" t="str">
        <f>+VLOOKUP(B448,'[2]PORTAFOLIO JAN17'!$B$7:$T$4941,19,FALSE)</f>
        <v>NICARAGUA</v>
      </c>
      <c r="R448" s="31">
        <v>0</v>
      </c>
      <c r="S448" s="31">
        <v>0</v>
      </c>
      <c r="T448" s="31" t="s">
        <v>45</v>
      </c>
      <c r="U448" s="41" t="s">
        <v>46</v>
      </c>
      <c r="V448" s="42">
        <v>12940.64</v>
      </c>
      <c r="W448" s="43">
        <v>12940.64</v>
      </c>
      <c r="X448" s="38">
        <v>0</v>
      </c>
      <c r="Y448" s="38">
        <v>0</v>
      </c>
      <c r="Z448" s="38">
        <v>0</v>
      </c>
      <c r="AA448" s="38">
        <v>0</v>
      </c>
      <c r="AB448" s="38">
        <v>0</v>
      </c>
      <c r="AC448" s="38">
        <v>0</v>
      </c>
      <c r="AD448" s="38" t="s">
        <v>47</v>
      </c>
    </row>
    <row r="449" spans="1:30" s="27" customFormat="1" ht="15" customHeight="1" x14ac:dyDescent="0.25">
      <c r="A449" s="28" t="s">
        <v>39</v>
      </c>
      <c r="B449" s="28" t="s">
        <v>495</v>
      </c>
      <c r="C449" s="85">
        <v>42767</v>
      </c>
      <c r="D449" s="29">
        <f>+VLOOKUP(B449,'[2]HG-Mexico by Contract'!$B$8:$G$4512,6,FALSE)</f>
        <v>313548</v>
      </c>
      <c r="E449" s="29"/>
      <c r="F449" s="28" t="s">
        <v>62</v>
      </c>
      <c r="G449" s="28" t="s">
        <v>42</v>
      </c>
      <c r="H449" s="28" t="s">
        <v>44</v>
      </c>
      <c r="I449" s="31">
        <v>10657.08</v>
      </c>
      <c r="J449" s="32">
        <f t="shared" si="18"/>
        <v>10657.08</v>
      </c>
      <c r="K449" s="31">
        <v>0</v>
      </c>
      <c r="L449" s="31">
        <v>0</v>
      </c>
      <c r="M449" s="31">
        <v>0</v>
      </c>
      <c r="N449" s="31">
        <v>0</v>
      </c>
      <c r="O449" s="33">
        <f t="shared" si="19"/>
        <v>0</v>
      </c>
      <c r="P449" s="34" t="str">
        <f t="shared" si="20"/>
        <v>1-30</v>
      </c>
      <c r="Q449" s="35" t="str">
        <f>+VLOOKUP(B449,'[2]PORTAFOLIO JAN17'!$B$7:$T$4941,19,FALSE)</f>
        <v>NICARAGUA</v>
      </c>
      <c r="R449" s="31">
        <v>0</v>
      </c>
      <c r="S449" s="31">
        <v>0</v>
      </c>
      <c r="T449" s="31" t="s">
        <v>45</v>
      </c>
      <c r="U449" s="36" t="s">
        <v>46</v>
      </c>
      <c r="V449" s="37">
        <v>10657.08</v>
      </c>
      <c r="W449" s="38">
        <v>10657.08</v>
      </c>
      <c r="X449" s="38">
        <v>0</v>
      </c>
      <c r="Y449" s="38">
        <v>0</v>
      </c>
      <c r="Z449" s="38">
        <v>0</v>
      </c>
      <c r="AA449" s="38">
        <v>0</v>
      </c>
      <c r="AB449" s="38">
        <v>0</v>
      </c>
      <c r="AC449" s="38">
        <v>0</v>
      </c>
      <c r="AD449" s="38" t="s">
        <v>47</v>
      </c>
    </row>
    <row r="450" spans="1:30" s="27" customFormat="1" ht="15" customHeight="1" x14ac:dyDescent="0.25">
      <c r="A450" s="39" t="s">
        <v>39</v>
      </c>
      <c r="B450" s="39" t="s">
        <v>496</v>
      </c>
      <c r="C450" s="86">
        <v>42767</v>
      </c>
      <c r="D450" s="29">
        <f>+VLOOKUP(B450,'[2]HG-Mexico by Contract'!$B$8:$G$4512,6,FALSE)</f>
        <v>313548</v>
      </c>
      <c r="E450" s="29"/>
      <c r="F450" s="39" t="s">
        <v>62</v>
      </c>
      <c r="G450" s="39" t="s">
        <v>42</v>
      </c>
      <c r="H450" s="39" t="s">
        <v>44</v>
      </c>
      <c r="I450" s="40">
        <v>6497.98</v>
      </c>
      <c r="J450" s="32">
        <f t="shared" si="18"/>
        <v>6497.98</v>
      </c>
      <c r="K450" s="31">
        <v>0</v>
      </c>
      <c r="L450" s="31">
        <v>0</v>
      </c>
      <c r="M450" s="31">
        <v>0</v>
      </c>
      <c r="N450" s="31">
        <v>0</v>
      </c>
      <c r="O450" s="33">
        <f t="shared" si="19"/>
        <v>0</v>
      </c>
      <c r="P450" s="34" t="str">
        <f t="shared" si="20"/>
        <v>1-30</v>
      </c>
      <c r="Q450" s="35" t="str">
        <f>+VLOOKUP(B450,'[2]PORTAFOLIO JAN17'!$B$7:$T$4941,19,FALSE)</f>
        <v>NICARAGUA</v>
      </c>
      <c r="R450" s="31">
        <v>0</v>
      </c>
      <c r="S450" s="31">
        <v>0</v>
      </c>
      <c r="T450" s="31" t="s">
        <v>45</v>
      </c>
      <c r="U450" s="41" t="s">
        <v>46</v>
      </c>
      <c r="V450" s="42">
        <v>6497.98</v>
      </c>
      <c r="W450" s="43">
        <v>6497.98</v>
      </c>
      <c r="X450" s="38">
        <v>0</v>
      </c>
      <c r="Y450" s="38">
        <v>0</v>
      </c>
      <c r="Z450" s="38">
        <v>0</v>
      </c>
      <c r="AA450" s="38">
        <v>0</v>
      </c>
      <c r="AB450" s="38">
        <v>0</v>
      </c>
      <c r="AC450" s="38">
        <v>0</v>
      </c>
      <c r="AD450" s="38" t="s">
        <v>47</v>
      </c>
    </row>
    <row r="451" spans="1:30" s="27" customFormat="1" ht="15" customHeight="1" x14ac:dyDescent="0.25">
      <c r="A451" s="28" t="s">
        <v>39</v>
      </c>
      <c r="B451" s="28" t="s">
        <v>497</v>
      </c>
      <c r="C451" s="85">
        <v>42767</v>
      </c>
      <c r="D451" s="29">
        <f>+VLOOKUP(B451,'[2]HG-Mexico by Contract'!$B$8:$G$4512,6,FALSE)</f>
        <v>313548</v>
      </c>
      <c r="E451" s="29"/>
      <c r="F451" s="28" t="s">
        <v>62</v>
      </c>
      <c r="G451" s="28" t="s">
        <v>42</v>
      </c>
      <c r="H451" s="28" t="s">
        <v>44</v>
      </c>
      <c r="I451" s="31">
        <v>6497.98</v>
      </c>
      <c r="J451" s="32">
        <f t="shared" si="18"/>
        <v>6497.98</v>
      </c>
      <c r="K451" s="31">
        <v>0</v>
      </c>
      <c r="L451" s="31">
        <v>0</v>
      </c>
      <c r="M451" s="31">
        <v>0</v>
      </c>
      <c r="N451" s="31">
        <v>0</v>
      </c>
      <c r="O451" s="33">
        <f t="shared" si="19"/>
        <v>0</v>
      </c>
      <c r="P451" s="34" t="str">
        <f t="shared" si="20"/>
        <v>1-30</v>
      </c>
      <c r="Q451" s="35" t="str">
        <f>+VLOOKUP(B451,'[2]PORTAFOLIO JAN17'!$B$7:$T$4941,19,FALSE)</f>
        <v>NICARAGUA</v>
      </c>
      <c r="R451" s="31">
        <v>0</v>
      </c>
      <c r="S451" s="31">
        <v>0</v>
      </c>
      <c r="T451" s="31" t="s">
        <v>45</v>
      </c>
      <c r="U451" s="36" t="s">
        <v>46</v>
      </c>
      <c r="V451" s="37">
        <v>6497.98</v>
      </c>
      <c r="W451" s="38">
        <v>6497.98</v>
      </c>
      <c r="X451" s="38">
        <v>0</v>
      </c>
      <c r="Y451" s="38">
        <v>0</v>
      </c>
      <c r="Z451" s="38">
        <v>0</v>
      </c>
      <c r="AA451" s="38">
        <v>0</v>
      </c>
      <c r="AB451" s="38">
        <v>0</v>
      </c>
      <c r="AC451" s="38">
        <v>0</v>
      </c>
      <c r="AD451" s="38" t="s">
        <v>47</v>
      </c>
    </row>
    <row r="452" spans="1:30" s="27" customFormat="1" ht="15" customHeight="1" x14ac:dyDescent="0.25">
      <c r="A452" s="39" t="s">
        <v>39</v>
      </c>
      <c r="B452" s="39" t="s">
        <v>498</v>
      </c>
      <c r="C452" s="86">
        <v>42767</v>
      </c>
      <c r="D452" s="29">
        <f>+VLOOKUP(B452,'[2]HG-Mexico by Contract'!$B$8:$G$4512,6,FALSE)</f>
        <v>313548</v>
      </c>
      <c r="E452" s="29"/>
      <c r="F452" s="39" t="s">
        <v>62</v>
      </c>
      <c r="G452" s="39" t="s">
        <v>42</v>
      </c>
      <c r="H452" s="39" t="s">
        <v>44</v>
      </c>
      <c r="I452" s="40">
        <v>2016.42</v>
      </c>
      <c r="J452" s="32">
        <f t="shared" si="18"/>
        <v>2016.42</v>
      </c>
      <c r="K452" s="31">
        <v>0</v>
      </c>
      <c r="L452" s="31">
        <v>0</v>
      </c>
      <c r="M452" s="31">
        <v>0</v>
      </c>
      <c r="N452" s="31">
        <v>0</v>
      </c>
      <c r="O452" s="33">
        <f t="shared" si="19"/>
        <v>0</v>
      </c>
      <c r="P452" s="34" t="str">
        <f t="shared" si="20"/>
        <v>1-30</v>
      </c>
      <c r="Q452" s="35" t="str">
        <f>+VLOOKUP(B452,'[2]PORTAFOLIO JAN17'!$B$7:$T$4941,19,FALSE)</f>
        <v>NICARAGUA</v>
      </c>
      <c r="R452" s="31">
        <v>0</v>
      </c>
      <c r="S452" s="31">
        <v>0</v>
      </c>
      <c r="T452" s="31" t="s">
        <v>45</v>
      </c>
      <c r="U452" s="41" t="s">
        <v>46</v>
      </c>
      <c r="V452" s="42">
        <v>2016.42</v>
      </c>
      <c r="W452" s="43">
        <v>2016.42</v>
      </c>
      <c r="X452" s="38">
        <v>0</v>
      </c>
      <c r="Y452" s="38">
        <v>0</v>
      </c>
      <c r="Z452" s="38">
        <v>0</v>
      </c>
      <c r="AA452" s="38">
        <v>0</v>
      </c>
      <c r="AB452" s="38">
        <v>0</v>
      </c>
      <c r="AC452" s="38">
        <v>0</v>
      </c>
      <c r="AD452" s="38" t="s">
        <v>47</v>
      </c>
    </row>
    <row r="453" spans="1:30" s="27" customFormat="1" ht="15" customHeight="1" x14ac:dyDescent="0.25">
      <c r="A453" s="28" t="s">
        <v>39</v>
      </c>
      <c r="B453" s="28" t="s">
        <v>499</v>
      </c>
      <c r="C453" s="85">
        <v>42767</v>
      </c>
      <c r="D453" s="29">
        <f>+VLOOKUP(B453,'[2]HG-Mexico by Contract'!$B$8:$G$4512,6,FALSE)</f>
        <v>313548</v>
      </c>
      <c r="E453" s="29"/>
      <c r="F453" s="28" t="s">
        <v>62</v>
      </c>
      <c r="G453" s="28" t="s">
        <v>42</v>
      </c>
      <c r="H453" s="28" t="s">
        <v>44</v>
      </c>
      <c r="I453" s="31">
        <v>2016.42</v>
      </c>
      <c r="J453" s="32">
        <f t="shared" si="18"/>
        <v>2016.42</v>
      </c>
      <c r="K453" s="31">
        <v>0</v>
      </c>
      <c r="L453" s="31">
        <v>0</v>
      </c>
      <c r="M453" s="31">
        <v>0</v>
      </c>
      <c r="N453" s="31">
        <v>0</v>
      </c>
      <c r="O453" s="33">
        <f t="shared" si="19"/>
        <v>0</v>
      </c>
      <c r="P453" s="34" t="str">
        <f t="shared" si="20"/>
        <v>1-30</v>
      </c>
      <c r="Q453" s="35" t="str">
        <f>+VLOOKUP(B453,'[2]PORTAFOLIO JAN17'!$B$7:$T$4941,19,FALSE)</f>
        <v>NICARAGUA</v>
      </c>
      <c r="R453" s="31">
        <v>0</v>
      </c>
      <c r="S453" s="31">
        <v>0</v>
      </c>
      <c r="T453" s="31" t="s">
        <v>45</v>
      </c>
      <c r="U453" s="36" t="s">
        <v>46</v>
      </c>
      <c r="V453" s="37">
        <v>2016.42</v>
      </c>
      <c r="W453" s="38">
        <v>2016.42</v>
      </c>
      <c r="X453" s="38">
        <v>0</v>
      </c>
      <c r="Y453" s="38">
        <v>0</v>
      </c>
      <c r="Z453" s="38">
        <v>0</v>
      </c>
      <c r="AA453" s="38">
        <v>0</v>
      </c>
      <c r="AB453" s="38">
        <v>0</v>
      </c>
      <c r="AC453" s="38">
        <v>0</v>
      </c>
      <c r="AD453" s="38" t="s">
        <v>47</v>
      </c>
    </row>
    <row r="454" spans="1:30" s="27" customFormat="1" ht="15" customHeight="1" x14ac:dyDescent="0.25">
      <c r="A454" s="39" t="s">
        <v>39</v>
      </c>
      <c r="B454" s="39" t="s">
        <v>500</v>
      </c>
      <c r="C454" s="86">
        <v>42767</v>
      </c>
      <c r="D454" s="29">
        <f>+VLOOKUP(B454,'[2]HG-Mexico by Contract'!$B$8:$G$4512,6,FALSE)</f>
        <v>313548</v>
      </c>
      <c r="E454" s="29"/>
      <c r="F454" s="39" t="s">
        <v>62</v>
      </c>
      <c r="G454" s="39" t="s">
        <v>42</v>
      </c>
      <c r="H454" s="39" t="s">
        <v>44</v>
      </c>
      <c r="I454" s="40">
        <v>2016.42</v>
      </c>
      <c r="J454" s="32">
        <f t="shared" si="18"/>
        <v>2016.42</v>
      </c>
      <c r="K454" s="31">
        <v>0</v>
      </c>
      <c r="L454" s="31">
        <v>0</v>
      </c>
      <c r="M454" s="31">
        <v>0</v>
      </c>
      <c r="N454" s="31">
        <v>0</v>
      </c>
      <c r="O454" s="33">
        <f t="shared" si="19"/>
        <v>0</v>
      </c>
      <c r="P454" s="34" t="str">
        <f t="shared" si="20"/>
        <v>1-30</v>
      </c>
      <c r="Q454" s="35" t="str">
        <f>+VLOOKUP(B454,'[2]PORTAFOLIO JAN17'!$B$7:$T$4941,19,FALSE)</f>
        <v>NICARAGUA</v>
      </c>
      <c r="R454" s="31">
        <v>0</v>
      </c>
      <c r="S454" s="31">
        <v>0</v>
      </c>
      <c r="T454" s="31" t="s">
        <v>45</v>
      </c>
      <c r="U454" s="41" t="s">
        <v>46</v>
      </c>
      <c r="V454" s="42">
        <v>2016.42</v>
      </c>
      <c r="W454" s="43">
        <v>2016.42</v>
      </c>
      <c r="X454" s="38">
        <v>0</v>
      </c>
      <c r="Y454" s="38">
        <v>0</v>
      </c>
      <c r="Z454" s="38">
        <v>0</v>
      </c>
      <c r="AA454" s="38">
        <v>0</v>
      </c>
      <c r="AB454" s="38">
        <v>0</v>
      </c>
      <c r="AC454" s="38">
        <v>0</v>
      </c>
      <c r="AD454" s="38" t="s">
        <v>47</v>
      </c>
    </row>
    <row r="455" spans="1:30" s="27" customFormat="1" ht="15" customHeight="1" x14ac:dyDescent="0.25">
      <c r="A455" s="28" t="s">
        <v>39</v>
      </c>
      <c r="B455" s="28" t="s">
        <v>501</v>
      </c>
      <c r="C455" s="85">
        <v>42767</v>
      </c>
      <c r="D455" s="29">
        <f>+VLOOKUP(B455,'[2]HG-Mexico by Contract'!$B$8:$G$4512,6,FALSE)</f>
        <v>312141</v>
      </c>
      <c r="E455" s="29"/>
      <c r="F455" s="28" t="s">
        <v>41</v>
      </c>
      <c r="G455" s="28" t="s">
        <v>42</v>
      </c>
      <c r="H455" s="28" t="s">
        <v>44</v>
      </c>
      <c r="I455" s="31">
        <v>55509.49</v>
      </c>
      <c r="J455" s="32">
        <f t="shared" si="18"/>
        <v>55509.49</v>
      </c>
      <c r="K455" s="31">
        <v>0</v>
      </c>
      <c r="L455" s="31">
        <v>0</v>
      </c>
      <c r="M455" s="31">
        <v>0</v>
      </c>
      <c r="N455" s="31">
        <v>55509.49</v>
      </c>
      <c r="O455" s="33">
        <f t="shared" si="19"/>
        <v>55509.49</v>
      </c>
      <c r="P455" s="34" t="str">
        <f t="shared" si="20"/>
        <v>120+</v>
      </c>
      <c r="Q455" s="35" t="str">
        <f>+VLOOKUP(B455,'[2]PORTAFOLIO JAN17'!$B$7:$T$4941,19,FALSE)</f>
        <v>GUATEMALA</v>
      </c>
      <c r="R455" s="31">
        <v>0</v>
      </c>
      <c r="S455" s="31">
        <v>0</v>
      </c>
      <c r="T455" s="31">
        <v>55509.49</v>
      </c>
      <c r="U455" s="36" t="s">
        <v>46</v>
      </c>
      <c r="V455" s="37">
        <v>55509.49</v>
      </c>
      <c r="W455" s="38">
        <v>0</v>
      </c>
      <c r="X455" s="38">
        <v>0</v>
      </c>
      <c r="Y455" s="38">
        <v>0</v>
      </c>
      <c r="Z455" s="38">
        <v>0</v>
      </c>
      <c r="AA455" s="38">
        <v>55509.49</v>
      </c>
      <c r="AB455" s="38">
        <v>0</v>
      </c>
      <c r="AC455" s="38">
        <v>0</v>
      </c>
      <c r="AD455" s="38">
        <v>55509.49</v>
      </c>
    </row>
    <row r="456" spans="1:30" s="27" customFormat="1" ht="15" customHeight="1" x14ac:dyDescent="0.25">
      <c r="A456" s="39" t="s">
        <v>39</v>
      </c>
      <c r="B456" s="39" t="s">
        <v>502</v>
      </c>
      <c r="C456" s="86">
        <v>42767</v>
      </c>
      <c r="D456" s="29">
        <f>+VLOOKUP(B456,'[2]HG-Mexico by Contract'!$B$8:$G$4512,6,FALSE)</f>
        <v>312141</v>
      </c>
      <c r="E456" s="29"/>
      <c r="F456" s="39" t="s">
        <v>41</v>
      </c>
      <c r="G456" s="39" t="s">
        <v>42</v>
      </c>
      <c r="H456" s="39" t="s">
        <v>44</v>
      </c>
      <c r="I456" s="40">
        <v>54048.71</v>
      </c>
      <c r="J456" s="32">
        <f t="shared" ref="J456:J519" si="21">+IF(H456="MXN",I456/$J$2,I456)</f>
        <v>54048.71</v>
      </c>
      <c r="K456" s="31">
        <v>0</v>
      </c>
      <c r="L456" s="31">
        <v>0</v>
      </c>
      <c r="M456" s="31">
        <v>0</v>
      </c>
      <c r="N456" s="31">
        <v>54048.71</v>
      </c>
      <c r="O456" s="33">
        <f t="shared" ref="O456:O519" si="22">+N456+M456+L456+K456</f>
        <v>54048.71</v>
      </c>
      <c r="P456" s="34" t="str">
        <f t="shared" ref="P456:P519" si="23">+IF(N456&gt;0,"120+",IF(M456&gt;0,"91-120",IF(L456&gt;0,"61-90",IF(K456&gt;0,"31-60","1-30"))))</f>
        <v>120+</v>
      </c>
      <c r="Q456" s="35" t="str">
        <f>+VLOOKUP(B456,'[2]PORTAFOLIO JAN17'!$B$7:$T$4941,19,FALSE)</f>
        <v>GUATEMALA</v>
      </c>
      <c r="R456" s="31">
        <v>0</v>
      </c>
      <c r="S456" s="31">
        <v>0</v>
      </c>
      <c r="T456" s="31">
        <v>54048.71</v>
      </c>
      <c r="U456" s="41" t="s">
        <v>46</v>
      </c>
      <c r="V456" s="42">
        <v>54048.71</v>
      </c>
      <c r="W456" s="43">
        <v>0</v>
      </c>
      <c r="X456" s="38">
        <v>0</v>
      </c>
      <c r="Y456" s="38">
        <v>0</v>
      </c>
      <c r="Z456" s="38">
        <v>0</v>
      </c>
      <c r="AA456" s="38">
        <v>54048.71</v>
      </c>
      <c r="AB456" s="38">
        <v>0</v>
      </c>
      <c r="AC456" s="38">
        <v>0</v>
      </c>
      <c r="AD456" s="38">
        <v>54048.71</v>
      </c>
    </row>
    <row r="457" spans="1:30" s="27" customFormat="1" ht="15" customHeight="1" x14ac:dyDescent="0.25">
      <c r="A457" s="28" t="s">
        <v>39</v>
      </c>
      <c r="B457" s="28" t="s">
        <v>503</v>
      </c>
      <c r="C457" s="85">
        <v>42767</v>
      </c>
      <c r="D457" s="29">
        <f>+VLOOKUP(B457,'[2]HG-Mexico by Contract'!$B$8:$G$4512,6,FALSE)</f>
        <v>316081</v>
      </c>
      <c r="E457" s="29"/>
      <c r="F457" s="28" t="s">
        <v>41</v>
      </c>
      <c r="G457" s="28" t="s">
        <v>42</v>
      </c>
      <c r="H457" s="28" t="s">
        <v>63</v>
      </c>
      <c r="I457" s="31">
        <v>466359.99</v>
      </c>
      <c r="J457" s="32">
        <f t="shared" si="21"/>
        <v>23425.262300281462</v>
      </c>
      <c r="K457" s="31">
        <v>0</v>
      </c>
      <c r="L457" s="31">
        <v>0</v>
      </c>
      <c r="M457" s="31">
        <v>0</v>
      </c>
      <c r="N457" s="31">
        <v>466359.99</v>
      </c>
      <c r="O457" s="33">
        <f t="shared" si="22"/>
        <v>466359.99</v>
      </c>
      <c r="P457" s="34" t="str">
        <f t="shared" si="23"/>
        <v>120+</v>
      </c>
      <c r="Q457" s="35" t="str">
        <f>+VLOOKUP(B457,'[2]PORTAFOLIO JAN17'!$B$7:$T$4941,19,FALSE)</f>
        <v>MEXICO</v>
      </c>
      <c r="R457" s="31">
        <v>0</v>
      </c>
      <c r="S457" s="31">
        <v>0</v>
      </c>
      <c r="T457" s="31">
        <v>466359.99</v>
      </c>
      <c r="U457" s="36" t="s">
        <v>64</v>
      </c>
      <c r="V457" s="37">
        <v>23425.262297699999</v>
      </c>
      <c r="W457" s="38">
        <v>0</v>
      </c>
      <c r="X457" s="38">
        <v>0</v>
      </c>
      <c r="Y457" s="38">
        <v>0</v>
      </c>
      <c r="Z457" s="38">
        <v>0</v>
      </c>
      <c r="AA457" s="38">
        <v>23425.262297699999</v>
      </c>
      <c r="AB457" s="38">
        <v>0</v>
      </c>
      <c r="AC457" s="38">
        <v>0</v>
      </c>
      <c r="AD457" s="38">
        <v>23425.262297699999</v>
      </c>
    </row>
    <row r="458" spans="1:30" s="27" customFormat="1" ht="15" customHeight="1" x14ac:dyDescent="0.25">
      <c r="A458" s="39" t="s">
        <v>39</v>
      </c>
      <c r="B458" s="39" t="s">
        <v>504</v>
      </c>
      <c r="C458" s="86">
        <v>42767</v>
      </c>
      <c r="D458" s="29">
        <f>+VLOOKUP(B458,'[2]HG-Mexico by Contract'!$B$8:$G$4512,6,FALSE)</f>
        <v>314798</v>
      </c>
      <c r="E458" s="29"/>
      <c r="F458" s="39" t="s">
        <v>218</v>
      </c>
      <c r="G458" s="39" t="s">
        <v>42</v>
      </c>
      <c r="H458" s="39" t="s">
        <v>44</v>
      </c>
      <c r="I458" s="40">
        <v>68272.3</v>
      </c>
      <c r="J458" s="32">
        <f t="shared" si="21"/>
        <v>68272.3</v>
      </c>
      <c r="K458" s="31">
        <v>0</v>
      </c>
      <c r="L458" s="31">
        <v>0</v>
      </c>
      <c r="M458" s="31">
        <v>0</v>
      </c>
      <c r="N458" s="31">
        <v>0</v>
      </c>
      <c r="O458" s="33">
        <f t="shared" si="22"/>
        <v>0</v>
      </c>
      <c r="P458" s="34" t="str">
        <f t="shared" si="23"/>
        <v>1-30</v>
      </c>
      <c r="Q458" s="35" t="str">
        <f>+VLOOKUP(B458,'[2]PORTAFOLIO JAN17'!$B$7:$T$4941,19,FALSE)</f>
        <v>COSTA RICA</v>
      </c>
      <c r="R458" s="31">
        <v>0</v>
      </c>
      <c r="S458" s="31">
        <v>0</v>
      </c>
      <c r="T458" s="31" t="s">
        <v>45</v>
      </c>
      <c r="U458" s="41" t="s">
        <v>46</v>
      </c>
      <c r="V458" s="42">
        <v>68272.3</v>
      </c>
      <c r="W458" s="43">
        <v>68272.3</v>
      </c>
      <c r="X458" s="38">
        <v>0</v>
      </c>
      <c r="Y458" s="38">
        <v>0</v>
      </c>
      <c r="Z458" s="38">
        <v>0</v>
      </c>
      <c r="AA458" s="38">
        <v>0</v>
      </c>
      <c r="AB458" s="38">
        <v>0</v>
      </c>
      <c r="AC458" s="38">
        <v>0</v>
      </c>
      <c r="AD458" s="38" t="s">
        <v>47</v>
      </c>
    </row>
    <row r="459" spans="1:30" s="27" customFormat="1" ht="15" customHeight="1" x14ac:dyDescent="0.25">
      <c r="A459" s="28" t="s">
        <v>39</v>
      </c>
      <c r="B459" s="28" t="s">
        <v>505</v>
      </c>
      <c r="C459" s="85">
        <v>42767</v>
      </c>
      <c r="D459" s="29">
        <f>+VLOOKUP(B459,'[2]HG-Mexico by Contract'!$B$8:$G$4512,6,FALSE)</f>
        <v>312141</v>
      </c>
      <c r="E459" s="29"/>
      <c r="F459" s="28" t="s">
        <v>41</v>
      </c>
      <c r="G459" s="28" t="s">
        <v>42</v>
      </c>
      <c r="H459" s="28" t="s">
        <v>44</v>
      </c>
      <c r="I459" s="31">
        <v>54048.71</v>
      </c>
      <c r="J459" s="32">
        <f t="shared" si="21"/>
        <v>54048.71</v>
      </c>
      <c r="K459" s="31">
        <v>0</v>
      </c>
      <c r="L459" s="31">
        <v>0</v>
      </c>
      <c r="M459" s="31">
        <v>0</v>
      </c>
      <c r="N459" s="31">
        <v>54048.71</v>
      </c>
      <c r="O459" s="33">
        <f t="shared" si="22"/>
        <v>54048.71</v>
      </c>
      <c r="P459" s="34" t="str">
        <f t="shared" si="23"/>
        <v>120+</v>
      </c>
      <c r="Q459" s="35" t="str">
        <f>+VLOOKUP(B459,'[2]PORTAFOLIO JAN17'!$B$7:$T$4941,19,FALSE)</f>
        <v>GUATEMALA</v>
      </c>
      <c r="R459" s="31">
        <v>0</v>
      </c>
      <c r="S459" s="31">
        <v>0</v>
      </c>
      <c r="T459" s="31">
        <v>54048.71</v>
      </c>
      <c r="U459" s="36" t="s">
        <v>46</v>
      </c>
      <c r="V459" s="37">
        <v>54048.71</v>
      </c>
      <c r="W459" s="38">
        <v>0</v>
      </c>
      <c r="X459" s="38">
        <v>0</v>
      </c>
      <c r="Y459" s="38">
        <v>0</v>
      </c>
      <c r="Z459" s="38">
        <v>0</v>
      </c>
      <c r="AA459" s="38">
        <v>54048.71</v>
      </c>
      <c r="AB459" s="38">
        <v>0</v>
      </c>
      <c r="AC459" s="38">
        <v>0</v>
      </c>
      <c r="AD459" s="38">
        <v>54048.71</v>
      </c>
    </row>
    <row r="460" spans="1:30" s="27" customFormat="1" ht="15" customHeight="1" x14ac:dyDescent="0.25">
      <c r="A460" s="39" t="s">
        <v>39</v>
      </c>
      <c r="B460" s="39" t="s">
        <v>506</v>
      </c>
      <c r="C460" s="86">
        <v>42767</v>
      </c>
      <c r="D460" s="29">
        <f>+VLOOKUP(B460,'[2]HG-Mexico by Contract'!$B$8:$G$4512,6,FALSE)</f>
        <v>312896</v>
      </c>
      <c r="E460" s="29"/>
      <c r="F460" s="39" t="s">
        <v>41</v>
      </c>
      <c r="G460" s="39" t="s">
        <v>42</v>
      </c>
      <c r="H460" s="39" t="s">
        <v>44</v>
      </c>
      <c r="I460" s="40">
        <v>24613.58</v>
      </c>
      <c r="J460" s="32">
        <f t="shared" si="21"/>
        <v>24613.58</v>
      </c>
      <c r="K460" s="31">
        <v>0</v>
      </c>
      <c r="L460" s="31">
        <v>0</v>
      </c>
      <c r="M460" s="31">
        <v>0</v>
      </c>
      <c r="N460" s="31">
        <v>0</v>
      </c>
      <c r="O460" s="33">
        <f t="shared" si="22"/>
        <v>0</v>
      </c>
      <c r="P460" s="34" t="str">
        <f t="shared" si="23"/>
        <v>1-30</v>
      </c>
      <c r="Q460" s="35" t="str">
        <f>+VLOOKUP(B460,'[2]PORTAFOLIO JAN17'!$B$7:$T$4941,19,FALSE)</f>
        <v>GUATEMALA</v>
      </c>
      <c r="R460" s="31">
        <v>0</v>
      </c>
      <c r="S460" s="31">
        <v>0</v>
      </c>
      <c r="T460" s="31" t="s">
        <v>45</v>
      </c>
      <c r="U460" s="41" t="s">
        <v>46</v>
      </c>
      <c r="V460" s="42">
        <v>24613.58</v>
      </c>
      <c r="W460" s="43">
        <v>24613.58</v>
      </c>
      <c r="X460" s="38">
        <v>0</v>
      </c>
      <c r="Y460" s="38">
        <v>0</v>
      </c>
      <c r="Z460" s="38">
        <v>0</v>
      </c>
      <c r="AA460" s="38">
        <v>0</v>
      </c>
      <c r="AB460" s="38">
        <v>0</v>
      </c>
      <c r="AC460" s="38">
        <v>0</v>
      </c>
      <c r="AD460" s="38" t="s">
        <v>47</v>
      </c>
    </row>
    <row r="461" spans="1:30" s="27" customFormat="1" ht="15" customHeight="1" x14ac:dyDescent="0.25">
      <c r="A461" s="28" t="s">
        <v>39</v>
      </c>
      <c r="B461" s="28" t="s">
        <v>507</v>
      </c>
      <c r="C461" s="85">
        <v>42767</v>
      </c>
      <c r="D461" s="29">
        <f>+VLOOKUP(B461,'[2]HG-Mexico by Contract'!$B$8:$G$4512,6,FALSE)</f>
        <v>312141</v>
      </c>
      <c r="E461" s="29"/>
      <c r="F461" s="28" t="s">
        <v>41</v>
      </c>
      <c r="G461" s="28" t="s">
        <v>42</v>
      </c>
      <c r="H461" s="28" t="s">
        <v>44</v>
      </c>
      <c r="I461" s="31">
        <v>54048.71</v>
      </c>
      <c r="J461" s="32">
        <f t="shared" si="21"/>
        <v>54048.71</v>
      </c>
      <c r="K461" s="31">
        <v>0</v>
      </c>
      <c r="L461" s="31">
        <v>0</v>
      </c>
      <c r="M461" s="31">
        <v>0</v>
      </c>
      <c r="N461" s="31">
        <v>54048.71</v>
      </c>
      <c r="O461" s="33">
        <f t="shared" si="22"/>
        <v>54048.71</v>
      </c>
      <c r="P461" s="34" t="str">
        <f t="shared" si="23"/>
        <v>120+</v>
      </c>
      <c r="Q461" s="35" t="str">
        <f>+VLOOKUP(B461,'[2]PORTAFOLIO JAN17'!$B$7:$T$4941,19,FALSE)</f>
        <v>GUATEMALA</v>
      </c>
      <c r="R461" s="31">
        <v>0</v>
      </c>
      <c r="S461" s="31">
        <v>0</v>
      </c>
      <c r="T461" s="31">
        <v>54048.71</v>
      </c>
      <c r="U461" s="36" t="s">
        <v>46</v>
      </c>
      <c r="V461" s="37">
        <v>54048.71</v>
      </c>
      <c r="W461" s="38">
        <v>0</v>
      </c>
      <c r="X461" s="38">
        <v>0</v>
      </c>
      <c r="Y461" s="38">
        <v>0</v>
      </c>
      <c r="Z461" s="38">
        <v>0</v>
      </c>
      <c r="AA461" s="38">
        <v>54048.71</v>
      </c>
      <c r="AB461" s="38">
        <v>0</v>
      </c>
      <c r="AC461" s="38">
        <v>0</v>
      </c>
      <c r="AD461" s="38">
        <v>54048.71</v>
      </c>
    </row>
    <row r="462" spans="1:30" s="27" customFormat="1" ht="15" customHeight="1" x14ac:dyDescent="0.25">
      <c r="A462" s="39" t="s">
        <v>39</v>
      </c>
      <c r="B462" s="39" t="s">
        <v>508</v>
      </c>
      <c r="C462" s="86">
        <v>42767</v>
      </c>
      <c r="D462" s="29">
        <f>+VLOOKUP(B462,'[2]HG-Mexico by Contract'!$B$8:$G$4512,6,FALSE)</f>
        <v>312896</v>
      </c>
      <c r="E462" s="29"/>
      <c r="F462" s="39" t="s">
        <v>41</v>
      </c>
      <c r="G462" s="39" t="s">
        <v>42</v>
      </c>
      <c r="H462" s="39" t="s">
        <v>44</v>
      </c>
      <c r="I462" s="40">
        <v>24615.13</v>
      </c>
      <c r="J462" s="32">
        <f t="shared" si="21"/>
        <v>24615.13</v>
      </c>
      <c r="K462" s="31">
        <v>0</v>
      </c>
      <c r="L462" s="31">
        <v>0</v>
      </c>
      <c r="M462" s="31">
        <v>0</v>
      </c>
      <c r="N462" s="31">
        <v>0</v>
      </c>
      <c r="O462" s="33">
        <f t="shared" si="22"/>
        <v>0</v>
      </c>
      <c r="P462" s="34" t="str">
        <f t="shared" si="23"/>
        <v>1-30</v>
      </c>
      <c r="Q462" s="35" t="str">
        <f>+VLOOKUP(B462,'[2]PORTAFOLIO JAN17'!$B$7:$T$4941,19,FALSE)</f>
        <v>GUATEMALA</v>
      </c>
      <c r="R462" s="31">
        <v>0</v>
      </c>
      <c r="S462" s="31">
        <v>0</v>
      </c>
      <c r="T462" s="31" t="s">
        <v>45</v>
      </c>
      <c r="U462" s="41" t="s">
        <v>46</v>
      </c>
      <c r="V462" s="42">
        <v>24615.13</v>
      </c>
      <c r="W462" s="43">
        <v>24615.13</v>
      </c>
      <c r="X462" s="38">
        <v>0</v>
      </c>
      <c r="Y462" s="38">
        <v>0</v>
      </c>
      <c r="Z462" s="38">
        <v>0</v>
      </c>
      <c r="AA462" s="38">
        <v>0</v>
      </c>
      <c r="AB462" s="38">
        <v>0</v>
      </c>
      <c r="AC462" s="38">
        <v>0</v>
      </c>
      <c r="AD462" s="38" t="s">
        <v>47</v>
      </c>
    </row>
    <row r="463" spans="1:30" s="27" customFormat="1" ht="15" customHeight="1" x14ac:dyDescent="0.25">
      <c r="A463" s="28" t="s">
        <v>39</v>
      </c>
      <c r="B463" s="28" t="s">
        <v>509</v>
      </c>
      <c r="C463" s="85">
        <v>42767</v>
      </c>
      <c r="D463" s="29">
        <f>+VLOOKUP(B463,'[2]HG-Mexico by Contract'!$B$8:$G$4512,6,FALSE)</f>
        <v>316081</v>
      </c>
      <c r="E463" s="29"/>
      <c r="F463" s="28" t="s">
        <v>41</v>
      </c>
      <c r="G463" s="28" t="s">
        <v>42</v>
      </c>
      <c r="H463" s="28" t="s">
        <v>63</v>
      </c>
      <c r="I463" s="31">
        <v>466359.98</v>
      </c>
      <c r="J463" s="32">
        <f t="shared" si="21"/>
        <v>23425.26179798146</v>
      </c>
      <c r="K463" s="31">
        <v>0</v>
      </c>
      <c r="L463" s="31">
        <v>0</v>
      </c>
      <c r="M463" s="31">
        <v>0</v>
      </c>
      <c r="N463" s="31">
        <v>466359.98</v>
      </c>
      <c r="O463" s="33">
        <f t="shared" si="22"/>
        <v>466359.98</v>
      </c>
      <c r="P463" s="34" t="str">
        <f t="shared" si="23"/>
        <v>120+</v>
      </c>
      <c r="Q463" s="35" t="str">
        <f>+VLOOKUP(B463,'[2]PORTAFOLIO JAN17'!$B$7:$T$4941,19,FALSE)</f>
        <v>MEXICO</v>
      </c>
      <c r="R463" s="31">
        <v>0</v>
      </c>
      <c r="S463" s="31">
        <v>0</v>
      </c>
      <c r="T463" s="31">
        <v>466359.98</v>
      </c>
      <c r="U463" s="36" t="s">
        <v>64</v>
      </c>
      <c r="V463" s="37">
        <v>23425.261795400002</v>
      </c>
      <c r="W463" s="38">
        <v>0</v>
      </c>
      <c r="X463" s="38">
        <v>0</v>
      </c>
      <c r="Y463" s="38">
        <v>0</v>
      </c>
      <c r="Z463" s="38">
        <v>0</v>
      </c>
      <c r="AA463" s="38">
        <v>23425.261795400002</v>
      </c>
      <c r="AB463" s="38">
        <v>0</v>
      </c>
      <c r="AC463" s="38">
        <v>0</v>
      </c>
      <c r="AD463" s="38">
        <v>23425.261795400002</v>
      </c>
    </row>
    <row r="464" spans="1:30" s="27" customFormat="1" ht="15" customHeight="1" x14ac:dyDescent="0.25">
      <c r="A464" s="39" t="s">
        <v>39</v>
      </c>
      <c r="B464" s="39" t="s">
        <v>510</v>
      </c>
      <c r="C464" s="86">
        <v>42767</v>
      </c>
      <c r="D464" s="29">
        <f>+VLOOKUP(B464,'[2]HG-Mexico by Contract'!$B$8:$G$4512,6,FALSE)</f>
        <v>308681</v>
      </c>
      <c r="E464" s="29"/>
      <c r="F464" s="39" t="s">
        <v>41</v>
      </c>
      <c r="G464" s="39" t="s">
        <v>42</v>
      </c>
      <c r="H464" s="39" t="s">
        <v>63</v>
      </c>
      <c r="I464" s="40">
        <v>574490.82999999996</v>
      </c>
      <c r="J464" s="32">
        <f t="shared" si="21"/>
        <v>28856.674394080001</v>
      </c>
      <c r="K464" s="31">
        <v>0</v>
      </c>
      <c r="L464" s="31">
        <v>0</v>
      </c>
      <c r="M464" s="31">
        <v>0</v>
      </c>
      <c r="N464" s="31">
        <v>0</v>
      </c>
      <c r="O464" s="33">
        <f t="shared" si="22"/>
        <v>0</v>
      </c>
      <c r="P464" s="34" t="str">
        <f t="shared" si="23"/>
        <v>1-30</v>
      </c>
      <c r="Q464" s="35" t="str">
        <f>+VLOOKUP(B464,'[2]PORTAFOLIO JAN17'!$B$7:$T$4941,19,FALSE)</f>
        <v>MEXICO</v>
      </c>
      <c r="R464" s="31">
        <v>0</v>
      </c>
      <c r="S464" s="31">
        <v>0</v>
      </c>
      <c r="T464" s="31" t="s">
        <v>45</v>
      </c>
      <c r="U464" s="41" t="s">
        <v>64</v>
      </c>
      <c r="V464" s="42">
        <v>28856.6743909</v>
      </c>
      <c r="W464" s="43">
        <v>28856.6743909</v>
      </c>
      <c r="X464" s="38">
        <v>0</v>
      </c>
      <c r="Y464" s="38">
        <v>0</v>
      </c>
      <c r="Z464" s="38">
        <v>0</v>
      </c>
      <c r="AA464" s="38">
        <v>0</v>
      </c>
      <c r="AB464" s="38">
        <v>0</v>
      </c>
      <c r="AC464" s="38">
        <v>0</v>
      </c>
      <c r="AD464" s="38" t="s">
        <v>47</v>
      </c>
    </row>
    <row r="465" spans="1:30" s="27" customFormat="1" ht="15" customHeight="1" x14ac:dyDescent="0.25">
      <c r="A465" s="28" t="s">
        <v>39</v>
      </c>
      <c r="B465" s="28" t="s">
        <v>511</v>
      </c>
      <c r="C465" s="85">
        <v>42767</v>
      </c>
      <c r="D465" s="29">
        <f>+VLOOKUP(B465,'[2]HG-Mexico by Contract'!$B$8:$G$4512,6,FALSE)</f>
        <v>308247</v>
      </c>
      <c r="E465" s="29"/>
      <c r="F465" s="28" t="s">
        <v>41</v>
      </c>
      <c r="G465" s="28" t="s">
        <v>42</v>
      </c>
      <c r="H465" s="28" t="s">
        <v>44</v>
      </c>
      <c r="I465" s="31">
        <v>258714.49</v>
      </c>
      <c r="J465" s="32">
        <f t="shared" si="21"/>
        <v>258714.49</v>
      </c>
      <c r="K465" s="31">
        <v>0</v>
      </c>
      <c r="L465" s="31">
        <v>0</v>
      </c>
      <c r="M465" s="31">
        <v>0</v>
      </c>
      <c r="N465" s="31">
        <v>258714.49</v>
      </c>
      <c r="O465" s="33">
        <f t="shared" si="22"/>
        <v>258714.49</v>
      </c>
      <c r="P465" s="34" t="str">
        <f t="shared" si="23"/>
        <v>120+</v>
      </c>
      <c r="Q465" s="35" t="str">
        <f>+VLOOKUP(B465,'[2]PORTAFOLIO JAN17'!$B$7:$T$4941,19,FALSE)</f>
        <v>GUATEMALA</v>
      </c>
      <c r="R465" s="31">
        <v>0</v>
      </c>
      <c r="S465" s="31">
        <v>0</v>
      </c>
      <c r="T465" s="31">
        <v>258714.49</v>
      </c>
      <c r="U465" s="36" t="s">
        <v>46</v>
      </c>
      <c r="V465" s="37">
        <v>258714.49</v>
      </c>
      <c r="W465" s="38">
        <v>0</v>
      </c>
      <c r="X465" s="38">
        <v>0</v>
      </c>
      <c r="Y465" s="38">
        <v>0</v>
      </c>
      <c r="Z465" s="38">
        <v>0</v>
      </c>
      <c r="AA465" s="38">
        <v>258714.49</v>
      </c>
      <c r="AB465" s="38">
        <v>0</v>
      </c>
      <c r="AC465" s="38">
        <v>0</v>
      </c>
      <c r="AD465" s="38">
        <v>258714.49</v>
      </c>
    </row>
    <row r="466" spans="1:30" s="27" customFormat="1" ht="15" customHeight="1" x14ac:dyDescent="0.25">
      <c r="A466" s="39" t="s">
        <v>39</v>
      </c>
      <c r="B466" s="39" t="s">
        <v>512</v>
      </c>
      <c r="C466" s="86">
        <v>42767</v>
      </c>
      <c r="D466" s="29">
        <f>+VLOOKUP(B466,'[2]HG-Mexico by Contract'!$B$8:$G$4512,6,FALSE)</f>
        <v>308247</v>
      </c>
      <c r="E466" s="29"/>
      <c r="F466" s="39" t="s">
        <v>41</v>
      </c>
      <c r="G466" s="39" t="s">
        <v>42</v>
      </c>
      <c r="H466" s="39" t="s">
        <v>44</v>
      </c>
      <c r="I466" s="40">
        <v>258714.49</v>
      </c>
      <c r="J466" s="32">
        <f t="shared" si="21"/>
        <v>258714.49</v>
      </c>
      <c r="K466" s="31">
        <v>0</v>
      </c>
      <c r="L466" s="31">
        <v>0</v>
      </c>
      <c r="M466" s="31">
        <v>0</v>
      </c>
      <c r="N466" s="31">
        <v>258714.49</v>
      </c>
      <c r="O466" s="33">
        <f t="shared" si="22"/>
        <v>258714.49</v>
      </c>
      <c r="P466" s="34" t="str">
        <f t="shared" si="23"/>
        <v>120+</v>
      </c>
      <c r="Q466" s="35" t="str">
        <f>+VLOOKUP(B466,'[2]PORTAFOLIO JAN17'!$B$7:$T$4941,19,FALSE)</f>
        <v>GUATEMALA</v>
      </c>
      <c r="R466" s="31">
        <v>0</v>
      </c>
      <c r="S466" s="31">
        <v>0</v>
      </c>
      <c r="T466" s="31">
        <v>258714.49</v>
      </c>
      <c r="U466" s="41" t="s">
        <v>46</v>
      </c>
      <c r="V466" s="42">
        <v>258714.49</v>
      </c>
      <c r="W466" s="43">
        <v>0</v>
      </c>
      <c r="X466" s="38">
        <v>0</v>
      </c>
      <c r="Y466" s="38">
        <v>0</v>
      </c>
      <c r="Z466" s="38">
        <v>0</v>
      </c>
      <c r="AA466" s="38">
        <v>258714.49</v>
      </c>
      <c r="AB466" s="38">
        <v>0</v>
      </c>
      <c r="AC466" s="38">
        <v>0</v>
      </c>
      <c r="AD466" s="38">
        <v>258714.49</v>
      </c>
    </row>
    <row r="467" spans="1:30" s="27" customFormat="1" ht="15" customHeight="1" x14ac:dyDescent="0.25">
      <c r="A467" s="28" t="s">
        <v>39</v>
      </c>
      <c r="B467" s="28" t="s">
        <v>513</v>
      </c>
      <c r="C467" s="85">
        <v>42767</v>
      </c>
      <c r="D467" s="29">
        <f>+VLOOKUP(B467,'[2]HG-Mexico by Contract'!$B$8:$G$4512,6,FALSE)</f>
        <v>316081</v>
      </c>
      <c r="E467" s="29"/>
      <c r="F467" s="28" t="s">
        <v>41</v>
      </c>
      <c r="G467" s="28" t="s">
        <v>42</v>
      </c>
      <c r="H467" s="28" t="s">
        <v>63</v>
      </c>
      <c r="I467" s="31">
        <v>723120</v>
      </c>
      <c r="J467" s="32">
        <f t="shared" si="21"/>
        <v>36322.317604002717</v>
      </c>
      <c r="K467" s="31">
        <v>0</v>
      </c>
      <c r="L467" s="31">
        <v>0</v>
      </c>
      <c r="M467" s="31">
        <v>0</v>
      </c>
      <c r="N467" s="31">
        <v>723120</v>
      </c>
      <c r="O467" s="33">
        <f t="shared" si="22"/>
        <v>723120</v>
      </c>
      <c r="P467" s="34" t="str">
        <f t="shared" si="23"/>
        <v>120+</v>
      </c>
      <c r="Q467" s="35" t="str">
        <f>+VLOOKUP(B467,'[2]PORTAFOLIO JAN17'!$B$7:$T$4941,19,FALSE)</f>
        <v>MEXICO</v>
      </c>
      <c r="R467" s="31">
        <v>0</v>
      </c>
      <c r="S467" s="31">
        <v>0</v>
      </c>
      <c r="T467" s="31">
        <v>723120</v>
      </c>
      <c r="U467" s="36" t="s">
        <v>64</v>
      </c>
      <c r="V467" s="37">
        <v>36322.317600000002</v>
      </c>
      <c r="W467" s="38">
        <v>0</v>
      </c>
      <c r="X467" s="38">
        <v>0</v>
      </c>
      <c r="Y467" s="38">
        <v>0</v>
      </c>
      <c r="Z467" s="38">
        <v>0</v>
      </c>
      <c r="AA467" s="38">
        <v>36322.317600000002</v>
      </c>
      <c r="AB467" s="38">
        <v>0</v>
      </c>
      <c r="AC467" s="38">
        <v>0</v>
      </c>
      <c r="AD467" s="38">
        <v>36322.317600000002</v>
      </c>
    </row>
    <row r="468" spans="1:30" s="27" customFormat="1" ht="15" customHeight="1" x14ac:dyDescent="0.25">
      <c r="A468" s="39" t="s">
        <v>39</v>
      </c>
      <c r="B468" s="39" t="s">
        <v>514</v>
      </c>
      <c r="C468" s="86">
        <v>42767</v>
      </c>
      <c r="D468" s="29">
        <f>+VLOOKUP(B468,'[2]HG-Mexico by Contract'!$B$8:$G$4512,6,FALSE)</f>
        <v>312351</v>
      </c>
      <c r="E468" s="29"/>
      <c r="F468" s="39" t="s">
        <v>41</v>
      </c>
      <c r="G468" s="39" t="s">
        <v>42</v>
      </c>
      <c r="H468" s="39" t="s">
        <v>44</v>
      </c>
      <c r="I468" s="40">
        <v>56047.95</v>
      </c>
      <c r="J468" s="32">
        <f t="shared" si="21"/>
        <v>56047.95</v>
      </c>
      <c r="K468" s="31">
        <v>0</v>
      </c>
      <c r="L468" s="31">
        <v>0</v>
      </c>
      <c r="M468" s="31">
        <v>0</v>
      </c>
      <c r="N468" s="31">
        <v>0</v>
      </c>
      <c r="O468" s="33">
        <f t="shared" si="22"/>
        <v>0</v>
      </c>
      <c r="P468" s="34" t="str">
        <f t="shared" si="23"/>
        <v>1-30</v>
      </c>
      <c r="Q468" s="35" t="str">
        <f>+VLOOKUP(B468,'[2]PORTAFOLIO JAN17'!$B$7:$T$4941,19,FALSE)</f>
        <v>EL SALVADOR</v>
      </c>
      <c r="R468" s="31">
        <v>0</v>
      </c>
      <c r="S468" s="31">
        <v>0</v>
      </c>
      <c r="T468" s="31" t="s">
        <v>45</v>
      </c>
      <c r="U468" s="41" t="s">
        <v>46</v>
      </c>
      <c r="V468" s="42">
        <v>56047.95</v>
      </c>
      <c r="W468" s="43">
        <v>56047.95</v>
      </c>
      <c r="X468" s="38">
        <v>0</v>
      </c>
      <c r="Y468" s="38">
        <v>0</v>
      </c>
      <c r="Z468" s="38">
        <v>0</v>
      </c>
      <c r="AA468" s="38">
        <v>0</v>
      </c>
      <c r="AB468" s="38">
        <v>0</v>
      </c>
      <c r="AC468" s="38">
        <v>0</v>
      </c>
      <c r="AD468" s="38" t="s">
        <v>47</v>
      </c>
    </row>
    <row r="469" spans="1:30" s="27" customFormat="1" ht="15" customHeight="1" x14ac:dyDescent="0.25">
      <c r="A469" s="28" t="s">
        <v>39</v>
      </c>
      <c r="B469" s="28" t="s">
        <v>515</v>
      </c>
      <c r="C469" s="85">
        <v>42767</v>
      </c>
      <c r="D469" s="29">
        <f>+VLOOKUP(B469,'[2]HG-Mexico by Contract'!$B$8:$G$4512,6,FALSE)</f>
        <v>316496</v>
      </c>
      <c r="E469" s="29"/>
      <c r="F469" s="28" t="s">
        <v>41</v>
      </c>
      <c r="G469" s="28" t="s">
        <v>42</v>
      </c>
      <c r="H469" s="28" t="s">
        <v>44</v>
      </c>
      <c r="I469" s="31">
        <v>165076.06</v>
      </c>
      <c r="J469" s="32">
        <f t="shared" si="21"/>
        <v>165076.06</v>
      </c>
      <c r="K469" s="31">
        <v>0</v>
      </c>
      <c r="L469" s="31">
        <v>0</v>
      </c>
      <c r="M469" s="31">
        <v>0</v>
      </c>
      <c r="N469" s="31">
        <v>0</v>
      </c>
      <c r="O469" s="33">
        <f t="shared" si="22"/>
        <v>0</v>
      </c>
      <c r="P469" s="34" t="str">
        <f t="shared" si="23"/>
        <v>1-30</v>
      </c>
      <c r="Q469" s="35" t="str">
        <f>+VLOOKUP(B469,'[2]PORTAFOLIO JAN17'!$B$7:$T$4941,19,FALSE)</f>
        <v>HONDURAS</v>
      </c>
      <c r="R469" s="31">
        <v>0</v>
      </c>
      <c r="S469" s="31">
        <v>0</v>
      </c>
      <c r="T469" s="31" t="s">
        <v>45</v>
      </c>
      <c r="U469" s="36" t="s">
        <v>46</v>
      </c>
      <c r="V469" s="37">
        <v>165076.06</v>
      </c>
      <c r="W469" s="38">
        <v>165076.06</v>
      </c>
      <c r="X469" s="38">
        <v>0</v>
      </c>
      <c r="Y469" s="38">
        <v>0</v>
      </c>
      <c r="Z469" s="38">
        <v>0</v>
      </c>
      <c r="AA469" s="38">
        <v>0</v>
      </c>
      <c r="AB469" s="38">
        <v>0</v>
      </c>
      <c r="AC469" s="38">
        <v>0</v>
      </c>
      <c r="AD469" s="38" t="s">
        <v>47</v>
      </c>
    </row>
    <row r="470" spans="1:30" s="27" customFormat="1" ht="15" customHeight="1" x14ac:dyDescent="0.25">
      <c r="A470" s="39" t="s">
        <v>39</v>
      </c>
      <c r="B470" s="39" t="s">
        <v>516</v>
      </c>
      <c r="C470" s="86">
        <v>42767</v>
      </c>
      <c r="D470" s="29">
        <f>+VLOOKUP(B470,'[2]HG-Mexico by Contract'!$B$8:$G$4512,6,FALSE)</f>
        <v>308247</v>
      </c>
      <c r="E470" s="29"/>
      <c r="F470" s="39" t="s">
        <v>41</v>
      </c>
      <c r="G470" s="39" t="s">
        <v>42</v>
      </c>
      <c r="H470" s="39" t="s">
        <v>44</v>
      </c>
      <c r="I470" s="40">
        <v>163961.74</v>
      </c>
      <c r="J470" s="32">
        <f t="shared" si="21"/>
        <v>163961.74</v>
      </c>
      <c r="K470" s="31">
        <v>0</v>
      </c>
      <c r="L470" s="31">
        <v>0</v>
      </c>
      <c r="M470" s="31">
        <v>0</v>
      </c>
      <c r="N470" s="31">
        <v>163961.74</v>
      </c>
      <c r="O470" s="33">
        <f t="shared" si="22"/>
        <v>163961.74</v>
      </c>
      <c r="P470" s="34" t="str">
        <f t="shared" si="23"/>
        <v>120+</v>
      </c>
      <c r="Q470" s="35" t="str">
        <f>+VLOOKUP(B470,'[2]PORTAFOLIO JAN17'!$B$7:$T$4941,19,FALSE)</f>
        <v>GUATEMALA</v>
      </c>
      <c r="R470" s="31">
        <v>0</v>
      </c>
      <c r="S470" s="31">
        <v>0</v>
      </c>
      <c r="T470" s="31">
        <v>163961.74</v>
      </c>
      <c r="U470" s="41" t="s">
        <v>46</v>
      </c>
      <c r="V470" s="42">
        <v>163961.74</v>
      </c>
      <c r="W470" s="43">
        <v>0</v>
      </c>
      <c r="X470" s="38">
        <v>0</v>
      </c>
      <c r="Y470" s="38">
        <v>0</v>
      </c>
      <c r="Z470" s="38">
        <v>0</v>
      </c>
      <c r="AA470" s="38">
        <v>163961.74</v>
      </c>
      <c r="AB470" s="38">
        <v>0</v>
      </c>
      <c r="AC470" s="38">
        <v>0</v>
      </c>
      <c r="AD470" s="38">
        <v>163961.74</v>
      </c>
    </row>
    <row r="471" spans="1:30" s="27" customFormat="1" ht="15" customHeight="1" x14ac:dyDescent="0.25">
      <c r="A471" s="28" t="s">
        <v>39</v>
      </c>
      <c r="B471" s="28" t="s">
        <v>517</v>
      </c>
      <c r="C471" s="85">
        <v>42767</v>
      </c>
      <c r="D471" s="29">
        <f>+VLOOKUP(B471,'[2]HG-Mexico by Contract'!$B$8:$G$4512,6,FALSE)</f>
        <v>309785</v>
      </c>
      <c r="E471" s="29"/>
      <c r="F471" s="28" t="s">
        <v>41</v>
      </c>
      <c r="G471" s="28" t="s">
        <v>42</v>
      </c>
      <c r="H471" s="28" t="s">
        <v>44</v>
      </c>
      <c r="I471" s="31">
        <v>106055.16</v>
      </c>
      <c r="J471" s="32">
        <f t="shared" si="21"/>
        <v>106055.16</v>
      </c>
      <c r="K471" s="31">
        <v>0</v>
      </c>
      <c r="L471" s="31">
        <v>0</v>
      </c>
      <c r="M471" s="31">
        <v>0</v>
      </c>
      <c r="N471" s="31">
        <v>0</v>
      </c>
      <c r="O471" s="33">
        <f t="shared" si="22"/>
        <v>0</v>
      </c>
      <c r="P471" s="34" t="str">
        <f t="shared" si="23"/>
        <v>1-30</v>
      </c>
      <c r="Q471" s="35" t="str">
        <f>+VLOOKUP(B471,'[2]PORTAFOLIO JAN17'!$B$7:$T$4941,19,FALSE)</f>
        <v>REPUBLICA DOMINICANA</v>
      </c>
      <c r="R471" s="31">
        <v>0</v>
      </c>
      <c r="S471" s="31">
        <v>0</v>
      </c>
      <c r="T471" s="31" t="s">
        <v>45</v>
      </c>
      <c r="U471" s="36" t="s">
        <v>46</v>
      </c>
      <c r="V471" s="37">
        <v>106055.16</v>
      </c>
      <c r="W471" s="38">
        <v>106055.16</v>
      </c>
      <c r="X471" s="38">
        <v>0</v>
      </c>
      <c r="Y471" s="38">
        <v>0</v>
      </c>
      <c r="Z471" s="38">
        <v>0</v>
      </c>
      <c r="AA471" s="38">
        <v>0</v>
      </c>
      <c r="AB471" s="38">
        <v>0</v>
      </c>
      <c r="AC471" s="38">
        <v>0</v>
      </c>
      <c r="AD471" s="38" t="s">
        <v>47</v>
      </c>
    </row>
    <row r="472" spans="1:30" s="27" customFormat="1" ht="15" customHeight="1" x14ac:dyDescent="0.25">
      <c r="A472" s="39" t="s">
        <v>39</v>
      </c>
      <c r="B472" s="39" t="s">
        <v>518</v>
      </c>
      <c r="C472" s="86">
        <v>42767</v>
      </c>
      <c r="D472" s="29">
        <f>+VLOOKUP(B472,'[2]HG-Mexico by Contract'!$B$8:$G$4512,6,FALSE)</f>
        <v>332355</v>
      </c>
      <c r="E472" s="29"/>
      <c r="F472" s="39" t="s">
        <v>41</v>
      </c>
      <c r="G472" s="39" t="s">
        <v>42</v>
      </c>
      <c r="H472" s="39" t="s">
        <v>63</v>
      </c>
      <c r="I472" s="40">
        <v>527946.81000000006</v>
      </c>
      <c r="J472" s="32">
        <f t="shared" si="21"/>
        <v>26518.768269222372</v>
      </c>
      <c r="K472" s="31">
        <v>0</v>
      </c>
      <c r="L472" s="31">
        <v>0</v>
      </c>
      <c r="M472" s="31">
        <v>0</v>
      </c>
      <c r="N472" s="31">
        <v>0</v>
      </c>
      <c r="O472" s="33">
        <f t="shared" si="22"/>
        <v>0</v>
      </c>
      <c r="P472" s="34" t="str">
        <f t="shared" si="23"/>
        <v>1-30</v>
      </c>
      <c r="Q472" s="35" t="str">
        <f>+VLOOKUP(B472,'[2]PORTAFOLIO JAN17'!$B$7:$T$4941,19,FALSE)</f>
        <v>MEXICO</v>
      </c>
      <c r="R472" s="31">
        <v>0</v>
      </c>
      <c r="S472" s="31">
        <v>0</v>
      </c>
      <c r="T472" s="31" t="s">
        <v>45</v>
      </c>
      <c r="U472" s="41" t="s">
        <v>64</v>
      </c>
      <c r="V472" s="42">
        <v>26518.768266300001</v>
      </c>
      <c r="W472" s="43">
        <v>26518.768266300001</v>
      </c>
      <c r="X472" s="38">
        <v>0</v>
      </c>
      <c r="Y472" s="38">
        <v>0</v>
      </c>
      <c r="Z472" s="38">
        <v>0</v>
      </c>
      <c r="AA472" s="38">
        <v>0</v>
      </c>
      <c r="AB472" s="38">
        <v>0</v>
      </c>
      <c r="AC472" s="38">
        <v>0</v>
      </c>
      <c r="AD472" s="38" t="s">
        <v>47</v>
      </c>
    </row>
    <row r="473" spans="1:30" s="27" customFormat="1" ht="15" customHeight="1" x14ac:dyDescent="0.25">
      <c r="A473" s="28" t="s">
        <v>39</v>
      </c>
      <c r="B473" s="28" t="s">
        <v>519</v>
      </c>
      <c r="C473" s="85">
        <v>42767</v>
      </c>
      <c r="D473" s="29">
        <f>+VLOOKUP(B473,'[2]HG-Mexico by Contract'!$B$8:$G$4512,6,FALSE)</f>
        <v>334946</v>
      </c>
      <c r="E473" s="29"/>
      <c r="F473" s="28" t="s">
        <v>41</v>
      </c>
      <c r="G473" s="28" t="s">
        <v>42</v>
      </c>
      <c r="H473" s="28" t="s">
        <v>44</v>
      </c>
      <c r="I473" s="31">
        <v>12941.11</v>
      </c>
      <c r="J473" s="32">
        <f t="shared" si="21"/>
        <v>12941.11</v>
      </c>
      <c r="K473" s="31">
        <v>0</v>
      </c>
      <c r="L473" s="31">
        <v>0</v>
      </c>
      <c r="M473" s="31">
        <v>0</v>
      </c>
      <c r="N473" s="31">
        <v>0</v>
      </c>
      <c r="O473" s="33">
        <f t="shared" si="22"/>
        <v>0</v>
      </c>
      <c r="P473" s="34" t="str">
        <f t="shared" si="23"/>
        <v>1-30</v>
      </c>
      <c r="Q473" s="35" t="str">
        <f>+VLOOKUP(B473,'[2]PORTAFOLIO JAN17'!$B$7:$T$4941,19,FALSE)</f>
        <v>COSTA RICA</v>
      </c>
      <c r="R473" s="31">
        <v>0</v>
      </c>
      <c r="S473" s="31">
        <v>0</v>
      </c>
      <c r="T473" s="31" t="s">
        <v>45</v>
      </c>
      <c r="U473" s="36" t="s">
        <v>46</v>
      </c>
      <c r="V473" s="37">
        <v>12941.11</v>
      </c>
      <c r="W473" s="38">
        <v>12941.11</v>
      </c>
      <c r="X473" s="38">
        <v>0</v>
      </c>
      <c r="Y473" s="38">
        <v>0</v>
      </c>
      <c r="Z473" s="38">
        <v>0</v>
      </c>
      <c r="AA473" s="38">
        <v>0</v>
      </c>
      <c r="AB473" s="38">
        <v>0</v>
      </c>
      <c r="AC473" s="38">
        <v>0</v>
      </c>
      <c r="AD473" s="38" t="s">
        <v>47</v>
      </c>
    </row>
    <row r="474" spans="1:30" s="27" customFormat="1" ht="15" customHeight="1" x14ac:dyDescent="0.25">
      <c r="A474" s="39" t="s">
        <v>39</v>
      </c>
      <c r="B474" s="39" t="s">
        <v>520</v>
      </c>
      <c r="C474" s="86">
        <v>42767</v>
      </c>
      <c r="D474" s="29">
        <f>+VLOOKUP(B474,'[2]HG-Mexico by Contract'!$B$8:$G$4512,6,FALSE)</f>
        <v>333559</v>
      </c>
      <c r="E474" s="29"/>
      <c r="F474" s="39" t="s">
        <v>41</v>
      </c>
      <c r="G474" s="39" t="s">
        <v>42</v>
      </c>
      <c r="H474" s="39" t="s">
        <v>44</v>
      </c>
      <c r="I474" s="40">
        <v>41277.32</v>
      </c>
      <c r="J474" s="32">
        <f t="shared" si="21"/>
        <v>41277.32</v>
      </c>
      <c r="K474" s="31">
        <v>0</v>
      </c>
      <c r="L474" s="31">
        <v>0</v>
      </c>
      <c r="M474" s="31">
        <v>0</v>
      </c>
      <c r="N474" s="31">
        <v>0</v>
      </c>
      <c r="O474" s="33">
        <f t="shared" si="22"/>
        <v>0</v>
      </c>
      <c r="P474" s="34" t="str">
        <f t="shared" si="23"/>
        <v>1-30</v>
      </c>
      <c r="Q474" s="35" t="str">
        <f>+VLOOKUP(B474,'[2]PORTAFOLIO JAN17'!$B$7:$T$4941,19,FALSE)</f>
        <v>EL SALVADOR</v>
      </c>
      <c r="R474" s="31">
        <v>0</v>
      </c>
      <c r="S474" s="31">
        <v>0</v>
      </c>
      <c r="T474" s="31" t="s">
        <v>45</v>
      </c>
      <c r="U474" s="41" t="s">
        <v>46</v>
      </c>
      <c r="V474" s="42">
        <v>41277.32</v>
      </c>
      <c r="W474" s="43">
        <v>41277.32</v>
      </c>
      <c r="X474" s="38">
        <v>0</v>
      </c>
      <c r="Y474" s="38">
        <v>0</v>
      </c>
      <c r="Z474" s="38">
        <v>0</v>
      </c>
      <c r="AA474" s="38">
        <v>0</v>
      </c>
      <c r="AB474" s="38">
        <v>0</v>
      </c>
      <c r="AC474" s="38">
        <v>0</v>
      </c>
      <c r="AD474" s="38" t="s">
        <v>47</v>
      </c>
    </row>
    <row r="475" spans="1:30" s="27" customFormat="1" ht="15" customHeight="1" x14ac:dyDescent="0.25">
      <c r="A475" s="28" t="s">
        <v>39</v>
      </c>
      <c r="B475" s="28" t="s">
        <v>521</v>
      </c>
      <c r="C475" s="85">
        <v>42767</v>
      </c>
      <c r="D475" s="29">
        <f>+VLOOKUP(B475,'[2]HG-Mexico by Contract'!$B$8:$G$4512,6,FALSE)</f>
        <v>314020</v>
      </c>
      <c r="E475" s="29"/>
      <c r="F475" s="28" t="s">
        <v>41</v>
      </c>
      <c r="G475" s="28" t="s">
        <v>42</v>
      </c>
      <c r="H475" s="28" t="s">
        <v>44</v>
      </c>
      <c r="I475" s="31">
        <v>43197.87</v>
      </c>
      <c r="J475" s="32">
        <f t="shared" si="21"/>
        <v>43197.87</v>
      </c>
      <c r="K475" s="31">
        <v>0</v>
      </c>
      <c r="L475" s="31">
        <v>0</v>
      </c>
      <c r="M475" s="31">
        <v>0</v>
      </c>
      <c r="N475" s="31">
        <v>0</v>
      </c>
      <c r="O475" s="33">
        <f t="shared" si="22"/>
        <v>0</v>
      </c>
      <c r="P475" s="34" t="str">
        <f t="shared" si="23"/>
        <v>1-30</v>
      </c>
      <c r="Q475" s="35" t="str">
        <f>+VLOOKUP(B475,'[2]PORTAFOLIO JAN17'!$B$7:$T$4941,19,FALSE)</f>
        <v>COSTA RICA</v>
      </c>
      <c r="R475" s="31">
        <v>0</v>
      </c>
      <c r="S475" s="31">
        <v>0</v>
      </c>
      <c r="T475" s="31" t="s">
        <v>45</v>
      </c>
      <c r="U475" s="36" t="s">
        <v>46</v>
      </c>
      <c r="V475" s="37">
        <v>43197.87</v>
      </c>
      <c r="W475" s="38">
        <v>43197.87</v>
      </c>
      <c r="X475" s="38">
        <v>0</v>
      </c>
      <c r="Y475" s="38">
        <v>0</v>
      </c>
      <c r="Z475" s="38">
        <v>0</v>
      </c>
      <c r="AA475" s="38">
        <v>0</v>
      </c>
      <c r="AB475" s="38">
        <v>0</v>
      </c>
      <c r="AC475" s="38">
        <v>0</v>
      </c>
      <c r="AD475" s="38" t="s">
        <v>47</v>
      </c>
    </row>
    <row r="476" spans="1:30" s="27" customFormat="1" ht="15" customHeight="1" x14ac:dyDescent="0.25">
      <c r="A476" s="39" t="s">
        <v>39</v>
      </c>
      <c r="B476" s="39" t="s">
        <v>522</v>
      </c>
      <c r="C476" s="86">
        <v>42767</v>
      </c>
      <c r="D476" s="29">
        <f>+VLOOKUP(B476,'[2]HG-Mexico by Contract'!$B$8:$G$4512,6,FALSE)</f>
        <v>314798</v>
      </c>
      <c r="E476" s="29"/>
      <c r="F476" s="39" t="s">
        <v>62</v>
      </c>
      <c r="G476" s="39" t="s">
        <v>42</v>
      </c>
      <c r="H476" s="39" t="s">
        <v>44</v>
      </c>
      <c r="I476" s="40">
        <v>11914.11</v>
      </c>
      <c r="J476" s="32">
        <f t="shared" si="21"/>
        <v>11914.11</v>
      </c>
      <c r="K476" s="31">
        <v>0</v>
      </c>
      <c r="L476" s="31">
        <v>0</v>
      </c>
      <c r="M476" s="31">
        <v>0</v>
      </c>
      <c r="N476" s="31">
        <v>0</v>
      </c>
      <c r="O476" s="33">
        <f t="shared" si="22"/>
        <v>0</v>
      </c>
      <c r="P476" s="34" t="str">
        <f t="shared" si="23"/>
        <v>1-30</v>
      </c>
      <c r="Q476" s="35" t="str">
        <f>+VLOOKUP(B476,'[2]PORTAFOLIO JAN17'!$B$7:$T$4941,19,FALSE)</f>
        <v>COSTA RICA</v>
      </c>
      <c r="R476" s="31">
        <v>0</v>
      </c>
      <c r="S476" s="31">
        <v>0</v>
      </c>
      <c r="T476" s="31" t="s">
        <v>45</v>
      </c>
      <c r="U476" s="41" t="s">
        <v>46</v>
      </c>
      <c r="V476" s="42">
        <v>11914.11</v>
      </c>
      <c r="W476" s="43">
        <v>11914.11</v>
      </c>
      <c r="X476" s="38">
        <v>0</v>
      </c>
      <c r="Y476" s="38">
        <v>0</v>
      </c>
      <c r="Z476" s="38">
        <v>0</v>
      </c>
      <c r="AA476" s="38">
        <v>0</v>
      </c>
      <c r="AB476" s="38">
        <v>0</v>
      </c>
      <c r="AC476" s="38">
        <v>0</v>
      </c>
      <c r="AD476" s="38" t="s">
        <v>47</v>
      </c>
    </row>
    <row r="477" spans="1:30" s="27" customFormat="1" ht="15" customHeight="1" x14ac:dyDescent="0.25">
      <c r="A477" s="28" t="s">
        <v>39</v>
      </c>
      <c r="B477" s="28" t="s">
        <v>523</v>
      </c>
      <c r="C477" s="85">
        <v>42767</v>
      </c>
      <c r="D477" s="29">
        <f>+VLOOKUP(B477,'[2]HG-Mexico by Contract'!$B$8:$G$4512,6,FALSE)</f>
        <v>320398</v>
      </c>
      <c r="E477" s="29"/>
      <c r="F477" s="28" t="s">
        <v>62</v>
      </c>
      <c r="G477" s="28" t="s">
        <v>42</v>
      </c>
      <c r="H477" s="28" t="s">
        <v>63</v>
      </c>
      <c r="I477" s="31">
        <v>189587.92</v>
      </c>
      <c r="J477" s="32">
        <f t="shared" si="21"/>
        <v>9523.0012226494346</v>
      </c>
      <c r="K477" s="31">
        <v>0</v>
      </c>
      <c r="L477" s="31">
        <v>0</v>
      </c>
      <c r="M477" s="31">
        <v>0</v>
      </c>
      <c r="N477" s="31">
        <v>0</v>
      </c>
      <c r="O477" s="33">
        <f t="shared" si="22"/>
        <v>0</v>
      </c>
      <c r="P477" s="34" t="str">
        <f t="shared" si="23"/>
        <v>1-30</v>
      </c>
      <c r="Q477" s="35" t="str">
        <f>+VLOOKUP(B477,'[2]PORTAFOLIO JAN17'!$B$7:$T$4941,19,FALSE)</f>
        <v>MEXICO</v>
      </c>
      <c r="R477" s="31">
        <v>0</v>
      </c>
      <c r="S477" s="31">
        <v>0</v>
      </c>
      <c r="T477" s="31" t="s">
        <v>45</v>
      </c>
      <c r="U477" s="36" t="s">
        <v>64</v>
      </c>
      <c r="V477" s="37">
        <v>9523.0012215999996</v>
      </c>
      <c r="W477" s="38">
        <v>9523.0012215999996</v>
      </c>
      <c r="X477" s="38">
        <v>0</v>
      </c>
      <c r="Y477" s="38">
        <v>0</v>
      </c>
      <c r="Z477" s="38">
        <v>0</v>
      </c>
      <c r="AA477" s="38">
        <v>0</v>
      </c>
      <c r="AB477" s="38">
        <v>0</v>
      </c>
      <c r="AC477" s="38">
        <v>0</v>
      </c>
      <c r="AD477" s="38" t="s">
        <v>47</v>
      </c>
    </row>
    <row r="478" spans="1:30" s="27" customFormat="1" ht="15" customHeight="1" x14ac:dyDescent="0.25">
      <c r="A478" s="39" t="s">
        <v>39</v>
      </c>
      <c r="B478" s="39" t="s">
        <v>524</v>
      </c>
      <c r="C478" s="86">
        <v>42767</v>
      </c>
      <c r="D478" s="29">
        <f>+VLOOKUP(B478,'[2]HG-Mexico by Contract'!$B$8:$G$4512,6,FALSE)</f>
        <v>332414</v>
      </c>
      <c r="E478" s="29"/>
      <c r="F478" s="39" t="s">
        <v>41</v>
      </c>
      <c r="G478" s="39" t="s">
        <v>42</v>
      </c>
      <c r="H478" s="39" t="s">
        <v>44</v>
      </c>
      <c r="I478" s="40">
        <v>3510.62</v>
      </c>
      <c r="J478" s="32">
        <f t="shared" si="21"/>
        <v>3510.62</v>
      </c>
      <c r="K478" s="31">
        <v>0</v>
      </c>
      <c r="L478" s="31">
        <v>0</v>
      </c>
      <c r="M478" s="31">
        <v>0</v>
      </c>
      <c r="N478" s="31">
        <v>0</v>
      </c>
      <c r="O478" s="33">
        <f t="shared" si="22"/>
        <v>0</v>
      </c>
      <c r="P478" s="34" t="str">
        <f t="shared" si="23"/>
        <v>1-30</v>
      </c>
      <c r="Q478" s="35" t="str">
        <f>+VLOOKUP(B478,'[2]PORTAFOLIO JAN17'!$B$7:$T$4941,19,FALSE)</f>
        <v>COSTA RICA</v>
      </c>
      <c r="R478" s="31">
        <v>0</v>
      </c>
      <c r="S478" s="31">
        <v>0</v>
      </c>
      <c r="T478" s="31" t="s">
        <v>45</v>
      </c>
      <c r="U478" s="41" t="s">
        <v>46</v>
      </c>
      <c r="V478" s="42">
        <v>3510.62</v>
      </c>
      <c r="W478" s="43">
        <v>3510.62</v>
      </c>
      <c r="X478" s="38">
        <v>0</v>
      </c>
      <c r="Y478" s="38">
        <v>0</v>
      </c>
      <c r="Z478" s="38">
        <v>0</v>
      </c>
      <c r="AA478" s="38">
        <v>0</v>
      </c>
      <c r="AB478" s="38">
        <v>0</v>
      </c>
      <c r="AC478" s="38">
        <v>0</v>
      </c>
      <c r="AD478" s="38" t="s">
        <v>47</v>
      </c>
    </row>
    <row r="479" spans="1:30" s="27" customFormat="1" ht="15" customHeight="1" x14ac:dyDescent="0.25">
      <c r="A479" s="28" t="s">
        <v>39</v>
      </c>
      <c r="B479" s="28" t="s">
        <v>525</v>
      </c>
      <c r="C479" s="85">
        <v>42767</v>
      </c>
      <c r="D479" s="29">
        <f>+VLOOKUP(B479,'[2]HG-Mexico by Contract'!$B$8:$G$4512,6,FALSE)</f>
        <v>332414</v>
      </c>
      <c r="E479" s="29"/>
      <c r="F479" s="28" t="s">
        <v>41</v>
      </c>
      <c r="G479" s="28" t="s">
        <v>42</v>
      </c>
      <c r="H479" s="28" t="s">
        <v>44</v>
      </c>
      <c r="I479" s="31">
        <v>3717.1</v>
      </c>
      <c r="J479" s="32">
        <f t="shared" si="21"/>
        <v>3717.1</v>
      </c>
      <c r="K479" s="31">
        <v>0</v>
      </c>
      <c r="L479" s="31">
        <v>0</v>
      </c>
      <c r="M479" s="31">
        <v>0</v>
      </c>
      <c r="N479" s="31">
        <v>0</v>
      </c>
      <c r="O479" s="33">
        <f t="shared" si="22"/>
        <v>0</v>
      </c>
      <c r="P479" s="34" t="str">
        <f t="shared" si="23"/>
        <v>1-30</v>
      </c>
      <c r="Q479" s="35" t="str">
        <f>+VLOOKUP(B479,'[2]PORTAFOLIO JAN17'!$B$7:$T$4941,19,FALSE)</f>
        <v>COSTA RICA</v>
      </c>
      <c r="R479" s="31">
        <v>0</v>
      </c>
      <c r="S479" s="31">
        <v>0</v>
      </c>
      <c r="T479" s="31" t="s">
        <v>45</v>
      </c>
      <c r="U479" s="36" t="s">
        <v>46</v>
      </c>
      <c r="V479" s="37">
        <v>3717.1</v>
      </c>
      <c r="W479" s="38">
        <v>3717.1</v>
      </c>
      <c r="X479" s="38">
        <v>0</v>
      </c>
      <c r="Y479" s="38">
        <v>0</v>
      </c>
      <c r="Z479" s="38">
        <v>0</v>
      </c>
      <c r="AA479" s="38">
        <v>0</v>
      </c>
      <c r="AB479" s="38">
        <v>0</v>
      </c>
      <c r="AC479" s="38">
        <v>0</v>
      </c>
      <c r="AD479" s="38" t="s">
        <v>47</v>
      </c>
    </row>
    <row r="480" spans="1:30" s="27" customFormat="1" ht="15" customHeight="1" x14ac:dyDescent="0.25">
      <c r="A480" s="39" t="s">
        <v>39</v>
      </c>
      <c r="B480" s="39" t="s">
        <v>526</v>
      </c>
      <c r="C480" s="86">
        <v>42767</v>
      </c>
      <c r="D480" s="29">
        <f>+VLOOKUP(B480,'[2]HG-Mexico by Contract'!$B$8:$G$4512,6,FALSE)</f>
        <v>308666</v>
      </c>
      <c r="E480" s="29"/>
      <c r="F480" s="39" t="s">
        <v>41</v>
      </c>
      <c r="G480" s="39" t="s">
        <v>42</v>
      </c>
      <c r="H480" s="39" t="s">
        <v>63</v>
      </c>
      <c r="I480" s="40">
        <v>252778.61</v>
      </c>
      <c r="J480" s="32">
        <f t="shared" si="21"/>
        <v>12697.069581699216</v>
      </c>
      <c r="K480" s="31">
        <v>252778.61</v>
      </c>
      <c r="L480" s="31">
        <v>0</v>
      </c>
      <c r="M480" s="31">
        <v>0</v>
      </c>
      <c r="N480" s="31">
        <v>0</v>
      </c>
      <c r="O480" s="33">
        <f t="shared" si="22"/>
        <v>252778.61</v>
      </c>
      <c r="P480" s="34" t="str">
        <f t="shared" si="23"/>
        <v>31-60</v>
      </c>
      <c r="Q480" s="35" t="str">
        <f>+VLOOKUP(B480,'[2]PORTAFOLIO JAN17'!$B$7:$T$4941,19,FALSE)</f>
        <v>MEXICO</v>
      </c>
      <c r="R480" s="31">
        <v>0</v>
      </c>
      <c r="S480" s="31">
        <v>0</v>
      </c>
      <c r="T480" s="31">
        <v>252778.61</v>
      </c>
      <c r="U480" s="41" t="s">
        <v>64</v>
      </c>
      <c r="V480" s="42">
        <v>12697.0695803</v>
      </c>
      <c r="W480" s="43">
        <v>0</v>
      </c>
      <c r="X480" s="38">
        <v>12697.0695803</v>
      </c>
      <c r="Y480" s="38">
        <v>0</v>
      </c>
      <c r="Z480" s="38">
        <v>0</v>
      </c>
      <c r="AA480" s="38">
        <v>0</v>
      </c>
      <c r="AB480" s="38">
        <v>0</v>
      </c>
      <c r="AC480" s="38">
        <v>0</v>
      </c>
      <c r="AD480" s="38">
        <v>12697.0695803</v>
      </c>
    </row>
    <row r="481" spans="1:30" s="27" customFormat="1" ht="15" customHeight="1" x14ac:dyDescent="0.25">
      <c r="A481" s="28" t="s">
        <v>39</v>
      </c>
      <c r="B481" s="28" t="s">
        <v>527</v>
      </c>
      <c r="C481" s="85">
        <v>42767</v>
      </c>
      <c r="D481" s="29">
        <f>+VLOOKUP(B481,'[2]HG-Mexico by Contract'!$B$8:$G$4512,6,FALSE)</f>
        <v>333571</v>
      </c>
      <c r="E481" s="29"/>
      <c r="F481" s="28" t="s">
        <v>41</v>
      </c>
      <c r="G481" s="28" t="s">
        <v>42</v>
      </c>
      <c r="H481" s="28" t="s">
        <v>44</v>
      </c>
      <c r="I481" s="31">
        <v>10720.08</v>
      </c>
      <c r="J481" s="32">
        <f t="shared" si="21"/>
        <v>10720.08</v>
      </c>
      <c r="K481" s="31">
        <v>0</v>
      </c>
      <c r="L481" s="31">
        <v>0</v>
      </c>
      <c r="M481" s="31">
        <v>0</v>
      </c>
      <c r="N481" s="31">
        <v>0</v>
      </c>
      <c r="O481" s="33">
        <f t="shared" si="22"/>
        <v>0</v>
      </c>
      <c r="P481" s="34" t="str">
        <f t="shared" si="23"/>
        <v>1-30</v>
      </c>
      <c r="Q481" s="35" t="str">
        <f>+VLOOKUP(B481,'[2]PORTAFOLIO JAN17'!$B$7:$T$4941,19,FALSE)</f>
        <v>EL SALVADOR</v>
      </c>
      <c r="R481" s="31">
        <v>0</v>
      </c>
      <c r="S481" s="31">
        <v>0</v>
      </c>
      <c r="T481" s="31" t="s">
        <v>45</v>
      </c>
      <c r="U481" s="36" t="s">
        <v>46</v>
      </c>
      <c r="V481" s="37">
        <v>10720.08</v>
      </c>
      <c r="W481" s="38">
        <v>10720.08</v>
      </c>
      <c r="X481" s="38">
        <v>0</v>
      </c>
      <c r="Y481" s="38">
        <v>0</v>
      </c>
      <c r="Z481" s="38">
        <v>0</v>
      </c>
      <c r="AA481" s="38">
        <v>0</v>
      </c>
      <c r="AB481" s="38">
        <v>0</v>
      </c>
      <c r="AC481" s="38">
        <v>0</v>
      </c>
      <c r="AD481" s="38" t="s">
        <v>47</v>
      </c>
    </row>
    <row r="482" spans="1:30" s="27" customFormat="1" ht="15" customHeight="1" x14ac:dyDescent="0.25">
      <c r="A482" s="39" t="s">
        <v>39</v>
      </c>
      <c r="B482" s="39" t="s">
        <v>528</v>
      </c>
      <c r="C482" s="86">
        <v>42767</v>
      </c>
      <c r="D482" s="29">
        <f>+VLOOKUP(B482,'[2]HG-Mexico by Contract'!$B$8:$G$4512,6,FALSE)</f>
        <v>313564</v>
      </c>
      <c r="E482" s="29"/>
      <c r="F482" s="39" t="s">
        <v>41</v>
      </c>
      <c r="G482" s="39" t="s">
        <v>42</v>
      </c>
      <c r="H482" s="39" t="s">
        <v>63</v>
      </c>
      <c r="I482" s="40">
        <v>1159667.6200000001</v>
      </c>
      <c r="J482" s="32">
        <f t="shared" si="21"/>
        <v>58250.104559019164</v>
      </c>
      <c r="K482" s="31">
        <v>0</v>
      </c>
      <c r="L482" s="31">
        <v>0</v>
      </c>
      <c r="M482" s="31">
        <v>0</v>
      </c>
      <c r="N482" s="31">
        <v>0</v>
      </c>
      <c r="O482" s="33">
        <f t="shared" si="22"/>
        <v>0</v>
      </c>
      <c r="P482" s="34" t="str">
        <f t="shared" si="23"/>
        <v>1-30</v>
      </c>
      <c r="Q482" s="35" t="str">
        <f>+VLOOKUP(B482,'[2]PORTAFOLIO JAN17'!$B$7:$T$4941,19,FALSE)</f>
        <v>MEXICO</v>
      </c>
      <c r="R482" s="31">
        <v>0</v>
      </c>
      <c r="S482" s="31">
        <v>0</v>
      </c>
      <c r="T482" s="31" t="s">
        <v>45</v>
      </c>
      <c r="U482" s="41" t="s">
        <v>64</v>
      </c>
      <c r="V482" s="42">
        <v>58250.104552600002</v>
      </c>
      <c r="W482" s="43">
        <v>58250.104552600002</v>
      </c>
      <c r="X482" s="38">
        <v>0</v>
      </c>
      <c r="Y482" s="38">
        <v>0</v>
      </c>
      <c r="Z482" s="38">
        <v>0</v>
      </c>
      <c r="AA482" s="38">
        <v>0</v>
      </c>
      <c r="AB482" s="38">
        <v>0</v>
      </c>
      <c r="AC482" s="38">
        <v>0</v>
      </c>
      <c r="AD482" s="38" t="s">
        <v>47</v>
      </c>
    </row>
    <row r="483" spans="1:30" s="27" customFormat="1" ht="15" customHeight="1" x14ac:dyDescent="0.25">
      <c r="A483" s="28" t="s">
        <v>39</v>
      </c>
      <c r="B483" s="28" t="s">
        <v>529</v>
      </c>
      <c r="C483" s="85">
        <v>42767</v>
      </c>
      <c r="D483" s="29">
        <f>+VLOOKUP(B483,'[2]HG-Mexico by Contract'!$B$8:$G$4512,6,FALSE)</f>
        <v>308390</v>
      </c>
      <c r="E483" s="29"/>
      <c r="F483" s="28" t="s">
        <v>41</v>
      </c>
      <c r="G483" s="28" t="s">
        <v>42</v>
      </c>
      <c r="H483" s="28" t="s">
        <v>44</v>
      </c>
      <c r="I483" s="31">
        <v>144253.66</v>
      </c>
      <c r="J483" s="32">
        <f t="shared" si="21"/>
        <v>144253.66</v>
      </c>
      <c r="K483" s="31">
        <v>0</v>
      </c>
      <c r="L483" s="31">
        <v>0</v>
      </c>
      <c r="M483" s="31">
        <v>0</v>
      </c>
      <c r="N483" s="31">
        <v>0</v>
      </c>
      <c r="O483" s="33">
        <f t="shared" si="22"/>
        <v>0</v>
      </c>
      <c r="P483" s="34" t="str">
        <f t="shared" si="23"/>
        <v>1-30</v>
      </c>
      <c r="Q483" s="35" t="str">
        <f>+VLOOKUP(B483,'[2]PORTAFOLIO JAN17'!$B$7:$T$4941,19,FALSE)</f>
        <v>GUATEMALA</v>
      </c>
      <c r="R483" s="31">
        <v>0</v>
      </c>
      <c r="S483" s="31">
        <v>0</v>
      </c>
      <c r="T483" s="31" t="s">
        <v>45</v>
      </c>
      <c r="U483" s="36" t="s">
        <v>46</v>
      </c>
      <c r="V483" s="37">
        <v>144253.66</v>
      </c>
      <c r="W483" s="38">
        <v>144253.66</v>
      </c>
      <c r="X483" s="38">
        <v>0</v>
      </c>
      <c r="Y483" s="38">
        <v>0</v>
      </c>
      <c r="Z483" s="38">
        <v>0</v>
      </c>
      <c r="AA483" s="38">
        <v>0</v>
      </c>
      <c r="AB483" s="38">
        <v>0</v>
      </c>
      <c r="AC483" s="38">
        <v>0</v>
      </c>
      <c r="AD483" s="38" t="s">
        <v>47</v>
      </c>
    </row>
    <row r="484" spans="1:30" s="27" customFormat="1" ht="15" customHeight="1" x14ac:dyDescent="0.25">
      <c r="A484" s="39" t="s">
        <v>39</v>
      </c>
      <c r="B484" s="39" t="s">
        <v>530</v>
      </c>
      <c r="C484" s="86">
        <v>42767</v>
      </c>
      <c r="D484" s="29">
        <f>+VLOOKUP(B484,'[2]HG-Mexico by Contract'!$B$8:$G$4512,6,FALSE)</f>
        <v>318943</v>
      </c>
      <c r="E484" s="29"/>
      <c r="F484" s="39" t="s">
        <v>41</v>
      </c>
      <c r="G484" s="39" t="s">
        <v>42</v>
      </c>
      <c r="H484" s="39" t="s">
        <v>63</v>
      </c>
      <c r="I484" s="40">
        <v>369657.23</v>
      </c>
      <c r="J484" s="32">
        <f t="shared" si="21"/>
        <v>18567.882664946181</v>
      </c>
      <c r="K484" s="31">
        <v>0</v>
      </c>
      <c r="L484" s="31">
        <v>0</v>
      </c>
      <c r="M484" s="31">
        <v>0</v>
      </c>
      <c r="N484" s="31">
        <v>0</v>
      </c>
      <c r="O484" s="33">
        <f t="shared" si="22"/>
        <v>0</v>
      </c>
      <c r="P484" s="34" t="str">
        <f t="shared" si="23"/>
        <v>1-30</v>
      </c>
      <c r="Q484" s="35" t="str">
        <f>+VLOOKUP(B484,'[2]PORTAFOLIO JAN17'!$B$7:$T$4941,19,FALSE)</f>
        <v>MEXICO</v>
      </c>
      <c r="R484" s="31">
        <v>0</v>
      </c>
      <c r="S484" s="31">
        <v>0</v>
      </c>
      <c r="T484" s="31" t="s">
        <v>45</v>
      </c>
      <c r="U484" s="41" t="s">
        <v>64</v>
      </c>
      <c r="V484" s="42">
        <v>18567.8826629</v>
      </c>
      <c r="W484" s="43">
        <v>18567.8826629</v>
      </c>
      <c r="X484" s="38">
        <v>0</v>
      </c>
      <c r="Y484" s="38">
        <v>0</v>
      </c>
      <c r="Z484" s="38">
        <v>0</v>
      </c>
      <c r="AA484" s="38">
        <v>0</v>
      </c>
      <c r="AB484" s="38">
        <v>0</v>
      </c>
      <c r="AC484" s="38">
        <v>0</v>
      </c>
      <c r="AD484" s="38" t="s">
        <v>47</v>
      </c>
    </row>
    <row r="485" spans="1:30" s="27" customFormat="1" ht="15" customHeight="1" x14ac:dyDescent="0.25">
      <c r="A485" s="28" t="s">
        <v>39</v>
      </c>
      <c r="B485" s="28" t="s">
        <v>531</v>
      </c>
      <c r="C485" s="85">
        <v>42767</v>
      </c>
      <c r="D485" s="29">
        <f>+VLOOKUP(B485,'[2]HG-Mexico by Contract'!$B$8:$G$4512,6,FALSE)</f>
        <v>316472</v>
      </c>
      <c r="E485" s="29"/>
      <c r="F485" s="28" t="s">
        <v>41</v>
      </c>
      <c r="G485" s="28" t="s">
        <v>42</v>
      </c>
      <c r="H485" s="28" t="s">
        <v>44</v>
      </c>
      <c r="I485" s="31">
        <v>37161.64</v>
      </c>
      <c r="J485" s="32">
        <f t="shared" si="21"/>
        <v>37161.64</v>
      </c>
      <c r="K485" s="31">
        <v>0</v>
      </c>
      <c r="L485" s="31">
        <v>0</v>
      </c>
      <c r="M485" s="31">
        <v>0</v>
      </c>
      <c r="N485" s="31">
        <v>0</v>
      </c>
      <c r="O485" s="33">
        <f t="shared" si="22"/>
        <v>0</v>
      </c>
      <c r="P485" s="34" t="str">
        <f t="shared" si="23"/>
        <v>1-30</v>
      </c>
      <c r="Q485" s="35" t="str">
        <f>+VLOOKUP(B485,'[2]PORTAFOLIO JAN17'!$B$7:$T$4941,19,FALSE)</f>
        <v>ECUADOR</v>
      </c>
      <c r="R485" s="31">
        <v>0</v>
      </c>
      <c r="S485" s="31">
        <v>0</v>
      </c>
      <c r="T485" s="31" t="s">
        <v>45</v>
      </c>
      <c r="U485" s="36" t="s">
        <v>46</v>
      </c>
      <c r="V485" s="37">
        <v>37161.64</v>
      </c>
      <c r="W485" s="38">
        <v>37161.64</v>
      </c>
      <c r="X485" s="38">
        <v>0</v>
      </c>
      <c r="Y485" s="38">
        <v>0</v>
      </c>
      <c r="Z485" s="38">
        <v>0</v>
      </c>
      <c r="AA485" s="38">
        <v>0</v>
      </c>
      <c r="AB485" s="38">
        <v>0</v>
      </c>
      <c r="AC485" s="38">
        <v>0</v>
      </c>
      <c r="AD485" s="38" t="s">
        <v>47</v>
      </c>
    </row>
    <row r="486" spans="1:30" s="27" customFormat="1" ht="15" customHeight="1" x14ac:dyDescent="0.25">
      <c r="A486" s="39" t="s">
        <v>39</v>
      </c>
      <c r="B486" s="39" t="s">
        <v>532</v>
      </c>
      <c r="C486" s="86">
        <v>42767</v>
      </c>
      <c r="D486" s="29">
        <f>+VLOOKUP(B486,'[2]HG-Mexico by Contract'!$B$8:$G$4512,6,FALSE)</f>
        <v>314798</v>
      </c>
      <c r="E486" s="29"/>
      <c r="F486" s="39" t="s">
        <v>62</v>
      </c>
      <c r="G486" s="39" t="s">
        <v>42</v>
      </c>
      <c r="H486" s="39" t="s">
        <v>44</v>
      </c>
      <c r="I486" s="40">
        <v>11375.83</v>
      </c>
      <c r="J486" s="32">
        <f t="shared" si="21"/>
        <v>11375.83</v>
      </c>
      <c r="K486" s="31">
        <v>0</v>
      </c>
      <c r="L486" s="31">
        <v>0</v>
      </c>
      <c r="M486" s="31">
        <v>0</v>
      </c>
      <c r="N486" s="31">
        <v>0</v>
      </c>
      <c r="O486" s="33">
        <f t="shared" si="22"/>
        <v>0</v>
      </c>
      <c r="P486" s="34" t="str">
        <f t="shared" si="23"/>
        <v>1-30</v>
      </c>
      <c r="Q486" s="35" t="str">
        <f>+VLOOKUP(B486,'[2]PORTAFOLIO JAN17'!$B$7:$T$4941,19,FALSE)</f>
        <v>COSTA RICA</v>
      </c>
      <c r="R486" s="31">
        <v>0</v>
      </c>
      <c r="S486" s="31">
        <v>0</v>
      </c>
      <c r="T486" s="31" t="s">
        <v>45</v>
      </c>
      <c r="U486" s="41" t="s">
        <v>46</v>
      </c>
      <c r="V486" s="42">
        <v>11375.83</v>
      </c>
      <c r="W486" s="43">
        <v>11375.83</v>
      </c>
      <c r="X486" s="38">
        <v>0</v>
      </c>
      <c r="Y486" s="38">
        <v>0</v>
      </c>
      <c r="Z486" s="38">
        <v>0</v>
      </c>
      <c r="AA486" s="38">
        <v>0</v>
      </c>
      <c r="AB486" s="38">
        <v>0</v>
      </c>
      <c r="AC486" s="38">
        <v>0</v>
      </c>
      <c r="AD486" s="38" t="s">
        <v>47</v>
      </c>
    </row>
    <row r="487" spans="1:30" s="27" customFormat="1" ht="15" customHeight="1" x14ac:dyDescent="0.25">
      <c r="A487" s="28" t="s">
        <v>39</v>
      </c>
      <c r="B487" s="28" t="s">
        <v>533</v>
      </c>
      <c r="C487" s="85">
        <v>42767</v>
      </c>
      <c r="D487" s="29">
        <f>+VLOOKUP(B487,'[2]HG-Mexico by Contract'!$B$8:$G$4512,6,FALSE)</f>
        <v>308681</v>
      </c>
      <c r="E487" s="29"/>
      <c r="F487" s="28" t="s">
        <v>41</v>
      </c>
      <c r="G487" s="28" t="s">
        <v>42</v>
      </c>
      <c r="H487" s="28" t="s">
        <v>63</v>
      </c>
      <c r="I487" s="31">
        <v>89795.37</v>
      </c>
      <c r="J487" s="32">
        <f t="shared" si="21"/>
        <v>4510.421435597048</v>
      </c>
      <c r="K487" s="31">
        <v>0</v>
      </c>
      <c r="L487" s="31">
        <v>0</v>
      </c>
      <c r="M487" s="31">
        <v>0</v>
      </c>
      <c r="N487" s="31">
        <v>0</v>
      </c>
      <c r="O487" s="33">
        <f t="shared" si="22"/>
        <v>0</v>
      </c>
      <c r="P487" s="34" t="str">
        <f t="shared" si="23"/>
        <v>1-30</v>
      </c>
      <c r="Q487" s="35" t="str">
        <f>+VLOOKUP(B487,'[2]PORTAFOLIO JAN17'!$B$7:$T$4941,19,FALSE)</f>
        <v>MEXICO</v>
      </c>
      <c r="R487" s="31">
        <v>0</v>
      </c>
      <c r="S487" s="31">
        <v>0</v>
      </c>
      <c r="T487" s="31" t="s">
        <v>45</v>
      </c>
      <c r="U487" s="36" t="s">
        <v>64</v>
      </c>
      <c r="V487" s="37">
        <v>4510.4214351000001</v>
      </c>
      <c r="W487" s="38">
        <v>4510.4214351000001</v>
      </c>
      <c r="X487" s="38">
        <v>0</v>
      </c>
      <c r="Y487" s="38">
        <v>0</v>
      </c>
      <c r="Z487" s="38">
        <v>0</v>
      </c>
      <c r="AA487" s="38">
        <v>0</v>
      </c>
      <c r="AB487" s="38">
        <v>0</v>
      </c>
      <c r="AC487" s="38">
        <v>0</v>
      </c>
      <c r="AD487" s="38" t="s">
        <v>47</v>
      </c>
    </row>
    <row r="488" spans="1:30" s="27" customFormat="1" ht="15" customHeight="1" x14ac:dyDescent="0.25">
      <c r="A488" s="39" t="s">
        <v>39</v>
      </c>
      <c r="B488" s="39" t="s">
        <v>534</v>
      </c>
      <c r="C488" s="86">
        <v>42767</v>
      </c>
      <c r="D488" s="29">
        <f>+VLOOKUP(B488,'[2]HG-Mexico by Contract'!$B$8:$G$4512,6,FALSE)</f>
        <v>318822</v>
      </c>
      <c r="E488" s="29"/>
      <c r="F488" s="39" t="s">
        <v>41</v>
      </c>
      <c r="G488" s="39" t="s">
        <v>42</v>
      </c>
      <c r="H488" s="39" t="s">
        <v>44</v>
      </c>
      <c r="I488" s="40">
        <v>17463.330000000002</v>
      </c>
      <c r="J488" s="32">
        <f t="shared" si="21"/>
        <v>17463.330000000002</v>
      </c>
      <c r="K488" s="31">
        <v>0</v>
      </c>
      <c r="L488" s="31">
        <v>0</v>
      </c>
      <c r="M488" s="31">
        <v>0</v>
      </c>
      <c r="N488" s="31">
        <v>0</v>
      </c>
      <c r="O488" s="33">
        <f t="shared" si="22"/>
        <v>0</v>
      </c>
      <c r="P488" s="34" t="str">
        <f t="shared" si="23"/>
        <v>1-30</v>
      </c>
      <c r="Q488" s="35" t="str">
        <f>+VLOOKUP(B488,'[2]PORTAFOLIO JAN17'!$B$7:$T$4941,19,FALSE)</f>
        <v>MEXICO</v>
      </c>
      <c r="R488" s="31">
        <v>0</v>
      </c>
      <c r="S488" s="31">
        <v>0</v>
      </c>
      <c r="T488" s="31" t="s">
        <v>45</v>
      </c>
      <c r="U488" s="41" t="s">
        <v>46</v>
      </c>
      <c r="V488" s="42">
        <v>17463.330000000002</v>
      </c>
      <c r="W488" s="43">
        <v>17463.330000000002</v>
      </c>
      <c r="X488" s="38">
        <v>0</v>
      </c>
      <c r="Y488" s="38">
        <v>0</v>
      </c>
      <c r="Z488" s="38">
        <v>0</v>
      </c>
      <c r="AA488" s="38">
        <v>0</v>
      </c>
      <c r="AB488" s="38">
        <v>0</v>
      </c>
      <c r="AC488" s="38">
        <v>0</v>
      </c>
      <c r="AD488" s="38" t="s">
        <v>47</v>
      </c>
    </row>
    <row r="489" spans="1:30" s="27" customFormat="1" ht="15" customHeight="1" x14ac:dyDescent="0.25">
      <c r="A489" s="28" t="s">
        <v>39</v>
      </c>
      <c r="B489" s="28" t="s">
        <v>535</v>
      </c>
      <c r="C489" s="85">
        <v>42767</v>
      </c>
      <c r="D489" s="29">
        <f>+VLOOKUP(B489,'[2]HG-Mexico by Contract'!$B$8:$G$4512,6,FALSE)</f>
        <v>332407</v>
      </c>
      <c r="E489" s="29"/>
      <c r="F489" s="28" t="s">
        <v>41</v>
      </c>
      <c r="G489" s="28" t="s">
        <v>42</v>
      </c>
      <c r="H489" s="28" t="s">
        <v>63</v>
      </c>
      <c r="I489" s="31">
        <v>789568.04</v>
      </c>
      <c r="J489" s="32">
        <f t="shared" si="21"/>
        <v>39660.002653570533</v>
      </c>
      <c r="K489" s="31">
        <v>0</v>
      </c>
      <c r="L489" s="31">
        <v>0</v>
      </c>
      <c r="M489" s="31">
        <v>0</v>
      </c>
      <c r="N489" s="31">
        <v>0</v>
      </c>
      <c r="O489" s="33">
        <f t="shared" si="22"/>
        <v>0</v>
      </c>
      <c r="P489" s="34" t="str">
        <f t="shared" si="23"/>
        <v>1-30</v>
      </c>
      <c r="Q489" s="35" t="str">
        <f>+VLOOKUP(B489,'[2]PORTAFOLIO JAN17'!$B$7:$T$4941,19,FALSE)</f>
        <v>MEXICO</v>
      </c>
      <c r="R489" s="31">
        <v>0</v>
      </c>
      <c r="S489" s="31">
        <v>0</v>
      </c>
      <c r="T489" s="31" t="s">
        <v>45</v>
      </c>
      <c r="U489" s="36" t="s">
        <v>64</v>
      </c>
      <c r="V489" s="37">
        <v>39660.002649200003</v>
      </c>
      <c r="W489" s="38">
        <v>39660.002649200003</v>
      </c>
      <c r="X489" s="38">
        <v>0</v>
      </c>
      <c r="Y489" s="38">
        <v>0</v>
      </c>
      <c r="Z489" s="38">
        <v>0</v>
      </c>
      <c r="AA489" s="38">
        <v>0</v>
      </c>
      <c r="AB489" s="38">
        <v>0</v>
      </c>
      <c r="AC489" s="38">
        <v>0</v>
      </c>
      <c r="AD489" s="38" t="s">
        <v>47</v>
      </c>
    </row>
    <row r="490" spans="1:30" s="27" customFormat="1" ht="15" customHeight="1" x14ac:dyDescent="0.25">
      <c r="A490" s="39" t="s">
        <v>39</v>
      </c>
      <c r="B490" s="39" t="s">
        <v>536</v>
      </c>
      <c r="C490" s="86">
        <v>42767</v>
      </c>
      <c r="D490" s="29">
        <f>+VLOOKUP(B490,'[2]HG-Mexico by Contract'!$B$8:$G$4512,6,FALSE)</f>
        <v>311832</v>
      </c>
      <c r="E490" s="29"/>
      <c r="F490" s="39" t="s">
        <v>41</v>
      </c>
      <c r="G490" s="39" t="s">
        <v>42</v>
      </c>
      <c r="H490" s="39" t="s">
        <v>44</v>
      </c>
      <c r="I490" s="40">
        <v>64143.58</v>
      </c>
      <c r="J490" s="32">
        <f t="shared" si="21"/>
        <v>64143.58</v>
      </c>
      <c r="K490" s="31">
        <v>64143.58</v>
      </c>
      <c r="L490" s="31">
        <v>0</v>
      </c>
      <c r="M490" s="31">
        <v>0</v>
      </c>
      <c r="N490" s="31">
        <v>0</v>
      </c>
      <c r="O490" s="33">
        <f t="shared" si="22"/>
        <v>64143.58</v>
      </c>
      <c r="P490" s="34" t="str">
        <f t="shared" si="23"/>
        <v>31-60</v>
      </c>
      <c r="Q490" s="35" t="str">
        <f>+VLOOKUP(B490,'[2]PORTAFOLIO JAN17'!$B$7:$T$4941,19,FALSE)</f>
        <v>COSTA RICA</v>
      </c>
      <c r="R490" s="31">
        <v>0</v>
      </c>
      <c r="S490" s="31">
        <v>0</v>
      </c>
      <c r="T490" s="31">
        <v>64143.58</v>
      </c>
      <c r="U490" s="41" t="s">
        <v>46</v>
      </c>
      <c r="V490" s="42">
        <v>64143.58</v>
      </c>
      <c r="W490" s="43">
        <v>0</v>
      </c>
      <c r="X490" s="38">
        <v>64143.58</v>
      </c>
      <c r="Y490" s="38">
        <v>0</v>
      </c>
      <c r="Z490" s="38">
        <v>0</v>
      </c>
      <c r="AA490" s="38">
        <v>0</v>
      </c>
      <c r="AB490" s="38">
        <v>0</v>
      </c>
      <c r="AC490" s="38">
        <v>0</v>
      </c>
      <c r="AD490" s="38">
        <v>64143.58</v>
      </c>
    </row>
    <row r="491" spans="1:30" s="27" customFormat="1" ht="15" customHeight="1" x14ac:dyDescent="0.25">
      <c r="A491" s="28" t="s">
        <v>39</v>
      </c>
      <c r="B491" s="28" t="s">
        <v>537</v>
      </c>
      <c r="C491" s="85">
        <v>42767</v>
      </c>
      <c r="D491" s="29">
        <f>+VLOOKUP(B491,'[2]HG-Mexico by Contract'!$B$8:$G$4512,6,FALSE)</f>
        <v>314353</v>
      </c>
      <c r="E491" s="29"/>
      <c r="F491" s="28" t="s">
        <v>41</v>
      </c>
      <c r="G491" s="28" t="s">
        <v>42</v>
      </c>
      <c r="H491" s="28" t="s">
        <v>44</v>
      </c>
      <c r="I491" s="31">
        <v>18682.21</v>
      </c>
      <c r="J491" s="32">
        <f t="shared" si="21"/>
        <v>18682.21</v>
      </c>
      <c r="K491" s="31">
        <v>0</v>
      </c>
      <c r="L491" s="31">
        <v>0</v>
      </c>
      <c r="M491" s="31">
        <v>0</v>
      </c>
      <c r="N491" s="31">
        <v>0</v>
      </c>
      <c r="O491" s="33">
        <f t="shared" si="22"/>
        <v>0</v>
      </c>
      <c r="P491" s="34" t="str">
        <f t="shared" si="23"/>
        <v>1-30</v>
      </c>
      <c r="Q491" s="35" t="str">
        <f>+VLOOKUP(B491,'[2]PORTAFOLIO JAN17'!$B$7:$T$4941,19,FALSE)</f>
        <v>GUATEMALA</v>
      </c>
      <c r="R491" s="31">
        <v>0</v>
      </c>
      <c r="S491" s="31">
        <v>0</v>
      </c>
      <c r="T491" s="31" t="s">
        <v>45</v>
      </c>
      <c r="U491" s="36" t="s">
        <v>46</v>
      </c>
      <c r="V491" s="37">
        <v>18682.21</v>
      </c>
      <c r="W491" s="38">
        <v>18682.21</v>
      </c>
      <c r="X491" s="38">
        <v>0</v>
      </c>
      <c r="Y491" s="38">
        <v>0</v>
      </c>
      <c r="Z491" s="38">
        <v>0</v>
      </c>
      <c r="AA491" s="38">
        <v>0</v>
      </c>
      <c r="AB491" s="38">
        <v>0</v>
      </c>
      <c r="AC491" s="38">
        <v>0</v>
      </c>
      <c r="AD491" s="38" t="s">
        <v>47</v>
      </c>
    </row>
    <row r="492" spans="1:30" s="27" customFormat="1" ht="15" customHeight="1" x14ac:dyDescent="0.25">
      <c r="A492" s="39" t="s">
        <v>39</v>
      </c>
      <c r="B492" s="39" t="s">
        <v>538</v>
      </c>
      <c r="C492" s="86">
        <v>42767</v>
      </c>
      <c r="D492" s="29">
        <f>+VLOOKUP(B492,'[2]HG-Mexico by Contract'!$B$8:$G$4512,6,FALSE)</f>
        <v>318166</v>
      </c>
      <c r="E492" s="29"/>
      <c r="F492" s="39" t="s">
        <v>41</v>
      </c>
      <c r="G492" s="39" t="s">
        <v>42</v>
      </c>
      <c r="H492" s="39" t="s">
        <v>63</v>
      </c>
      <c r="I492" s="40">
        <v>431843.95</v>
      </c>
      <c r="J492" s="32">
        <f t="shared" si="21"/>
        <v>21691.521610890406</v>
      </c>
      <c r="K492" s="31">
        <v>0</v>
      </c>
      <c r="L492" s="31">
        <v>0</v>
      </c>
      <c r="M492" s="31">
        <v>0</v>
      </c>
      <c r="N492" s="31">
        <v>0</v>
      </c>
      <c r="O492" s="33">
        <f t="shared" si="22"/>
        <v>0</v>
      </c>
      <c r="P492" s="34" t="str">
        <f t="shared" si="23"/>
        <v>1-30</v>
      </c>
      <c r="Q492" s="35" t="str">
        <f>+VLOOKUP(B492,'[2]PORTAFOLIO JAN17'!$B$7:$T$4941,19,FALSE)</f>
        <v>MEXICO</v>
      </c>
      <c r="R492" s="31">
        <v>0</v>
      </c>
      <c r="S492" s="31">
        <v>0</v>
      </c>
      <c r="T492" s="31" t="s">
        <v>45</v>
      </c>
      <c r="U492" s="41" t="s">
        <v>64</v>
      </c>
      <c r="V492" s="42">
        <v>21691.521608499999</v>
      </c>
      <c r="W492" s="43">
        <v>21691.521608499999</v>
      </c>
      <c r="X492" s="38">
        <v>0</v>
      </c>
      <c r="Y492" s="38">
        <v>0</v>
      </c>
      <c r="Z492" s="38">
        <v>0</v>
      </c>
      <c r="AA492" s="38">
        <v>0</v>
      </c>
      <c r="AB492" s="38">
        <v>0</v>
      </c>
      <c r="AC492" s="38">
        <v>0</v>
      </c>
      <c r="AD492" s="38" t="s">
        <v>47</v>
      </c>
    </row>
    <row r="493" spans="1:30" s="27" customFormat="1" ht="15" customHeight="1" x14ac:dyDescent="0.25">
      <c r="A493" s="28" t="s">
        <v>39</v>
      </c>
      <c r="B493" s="28" t="s">
        <v>539</v>
      </c>
      <c r="C493" s="85">
        <v>42767</v>
      </c>
      <c r="D493" s="29">
        <f>+VLOOKUP(B493,'[2]HG-Mexico by Contract'!$B$8:$G$4512,6,FALSE)</f>
        <v>308247</v>
      </c>
      <c r="E493" s="29"/>
      <c r="F493" s="28" t="s">
        <v>41</v>
      </c>
      <c r="G493" s="28" t="s">
        <v>42</v>
      </c>
      <c r="H493" s="28" t="s">
        <v>44</v>
      </c>
      <c r="I493" s="31">
        <v>163993.41</v>
      </c>
      <c r="J493" s="32">
        <f t="shared" si="21"/>
        <v>163993.41</v>
      </c>
      <c r="K493" s="31">
        <v>0</v>
      </c>
      <c r="L493" s="31">
        <v>0</v>
      </c>
      <c r="M493" s="31">
        <v>0</v>
      </c>
      <c r="N493" s="31">
        <v>163993.41</v>
      </c>
      <c r="O493" s="33">
        <f t="shared" si="22"/>
        <v>163993.41</v>
      </c>
      <c r="P493" s="34" t="str">
        <f t="shared" si="23"/>
        <v>120+</v>
      </c>
      <c r="Q493" s="35" t="str">
        <f>+VLOOKUP(B493,'[2]PORTAFOLIO JAN17'!$B$7:$T$4941,19,FALSE)</f>
        <v>GUATEMALA</v>
      </c>
      <c r="R493" s="31">
        <v>0</v>
      </c>
      <c r="S493" s="31">
        <v>0</v>
      </c>
      <c r="T493" s="31">
        <v>163993.41</v>
      </c>
      <c r="U493" s="36" t="s">
        <v>46</v>
      </c>
      <c r="V493" s="37">
        <v>163993.41</v>
      </c>
      <c r="W493" s="38">
        <v>0</v>
      </c>
      <c r="X493" s="38">
        <v>0</v>
      </c>
      <c r="Y493" s="38">
        <v>0</v>
      </c>
      <c r="Z493" s="38">
        <v>0</v>
      </c>
      <c r="AA493" s="38">
        <v>163993.41</v>
      </c>
      <c r="AB493" s="38">
        <v>0</v>
      </c>
      <c r="AC493" s="38">
        <v>0</v>
      </c>
      <c r="AD493" s="38">
        <v>163993.41</v>
      </c>
    </row>
    <row r="494" spans="1:30" s="27" customFormat="1" ht="15" customHeight="1" x14ac:dyDescent="0.25">
      <c r="A494" s="39" t="s">
        <v>39</v>
      </c>
      <c r="B494" s="39" t="s">
        <v>540</v>
      </c>
      <c r="C494" s="86">
        <v>42767</v>
      </c>
      <c r="D494" s="29">
        <f>+VLOOKUP(B494,'[2]HG-Mexico by Contract'!$B$8:$G$4512,6,FALSE)</f>
        <v>313234</v>
      </c>
      <c r="E494" s="29"/>
      <c r="F494" s="39" t="s">
        <v>41</v>
      </c>
      <c r="G494" s="39" t="s">
        <v>42</v>
      </c>
      <c r="H494" s="39" t="s">
        <v>63</v>
      </c>
      <c r="I494" s="40">
        <v>222143.92</v>
      </c>
      <c r="J494" s="32">
        <f t="shared" si="21"/>
        <v>11158.289102829644</v>
      </c>
      <c r="K494" s="31">
        <v>222143.92</v>
      </c>
      <c r="L494" s="31">
        <v>0</v>
      </c>
      <c r="M494" s="31">
        <v>0</v>
      </c>
      <c r="N494" s="31">
        <v>0</v>
      </c>
      <c r="O494" s="33">
        <f t="shared" si="22"/>
        <v>222143.92</v>
      </c>
      <c r="P494" s="34" t="str">
        <f t="shared" si="23"/>
        <v>31-60</v>
      </c>
      <c r="Q494" s="35" t="str">
        <f>+VLOOKUP(B494,'[2]PORTAFOLIO JAN17'!$B$7:$T$4941,19,FALSE)</f>
        <v>MEXICO</v>
      </c>
      <c r="R494" s="31">
        <v>0</v>
      </c>
      <c r="S494" s="31">
        <v>0</v>
      </c>
      <c r="T494" s="31" t="s">
        <v>45</v>
      </c>
      <c r="U494" s="41" t="s">
        <v>64</v>
      </c>
      <c r="V494" s="42">
        <v>11158.289101599999</v>
      </c>
      <c r="W494" s="43">
        <v>0</v>
      </c>
      <c r="X494" s="38">
        <v>11158.289101599999</v>
      </c>
      <c r="Y494" s="38">
        <v>0</v>
      </c>
      <c r="Z494" s="38">
        <v>0</v>
      </c>
      <c r="AA494" s="38">
        <v>0</v>
      </c>
      <c r="AB494" s="38">
        <v>0</v>
      </c>
      <c r="AC494" s="38">
        <v>0</v>
      </c>
      <c r="AD494" s="38" t="s">
        <v>47</v>
      </c>
    </row>
    <row r="495" spans="1:30" s="27" customFormat="1" ht="15" customHeight="1" x14ac:dyDescent="0.25">
      <c r="A495" s="28" t="s">
        <v>39</v>
      </c>
      <c r="B495" s="28" t="s">
        <v>541</v>
      </c>
      <c r="C495" s="85">
        <v>42767</v>
      </c>
      <c r="D495" s="29">
        <f>+VLOOKUP(B495,'[2]HG-Mexico by Contract'!$B$8:$G$4512,6,FALSE)</f>
        <v>308247</v>
      </c>
      <c r="E495" s="29"/>
      <c r="F495" s="28" t="s">
        <v>41</v>
      </c>
      <c r="G495" s="28" t="s">
        <v>42</v>
      </c>
      <c r="H495" s="28" t="s">
        <v>44</v>
      </c>
      <c r="I495" s="31">
        <v>258605</v>
      </c>
      <c r="J495" s="32">
        <f t="shared" si="21"/>
        <v>258605</v>
      </c>
      <c r="K495" s="31">
        <v>0</v>
      </c>
      <c r="L495" s="31">
        <v>0</v>
      </c>
      <c r="M495" s="31">
        <v>0</v>
      </c>
      <c r="N495" s="31">
        <v>258605</v>
      </c>
      <c r="O495" s="33">
        <f t="shared" si="22"/>
        <v>258605</v>
      </c>
      <c r="P495" s="34" t="str">
        <f t="shared" si="23"/>
        <v>120+</v>
      </c>
      <c r="Q495" s="35" t="str">
        <f>+VLOOKUP(B495,'[2]PORTAFOLIO JAN17'!$B$7:$T$4941,19,FALSE)</f>
        <v>GUATEMALA</v>
      </c>
      <c r="R495" s="31">
        <v>0</v>
      </c>
      <c r="S495" s="31">
        <v>0</v>
      </c>
      <c r="T495" s="31">
        <v>258605</v>
      </c>
      <c r="U495" s="36" t="s">
        <v>46</v>
      </c>
      <c r="V495" s="37">
        <v>258605</v>
      </c>
      <c r="W495" s="38">
        <v>0</v>
      </c>
      <c r="X495" s="38">
        <v>0</v>
      </c>
      <c r="Y495" s="38">
        <v>0</v>
      </c>
      <c r="Z495" s="38">
        <v>0</v>
      </c>
      <c r="AA495" s="38">
        <v>258605</v>
      </c>
      <c r="AB495" s="38">
        <v>0</v>
      </c>
      <c r="AC495" s="38">
        <v>0</v>
      </c>
      <c r="AD495" s="38">
        <v>258605</v>
      </c>
    </row>
    <row r="496" spans="1:30" s="27" customFormat="1" ht="15" customHeight="1" x14ac:dyDescent="0.25">
      <c r="A496" s="39" t="s">
        <v>39</v>
      </c>
      <c r="B496" s="39" t="s">
        <v>542</v>
      </c>
      <c r="C496" s="86">
        <v>42767</v>
      </c>
      <c r="D496" s="29">
        <f>+VLOOKUP(B496,'[2]HG-Mexico by Contract'!$B$8:$G$4512,6,FALSE)</f>
        <v>312289</v>
      </c>
      <c r="E496" s="29"/>
      <c r="F496" s="39" t="s">
        <v>41</v>
      </c>
      <c r="G496" s="39" t="s">
        <v>42</v>
      </c>
      <c r="H496" s="39" t="s">
        <v>44</v>
      </c>
      <c r="I496" s="40">
        <v>76165.03</v>
      </c>
      <c r="J496" s="32">
        <f t="shared" si="21"/>
        <v>76165.03</v>
      </c>
      <c r="K496" s="31">
        <v>0</v>
      </c>
      <c r="L496" s="31">
        <v>0</v>
      </c>
      <c r="M496" s="31">
        <v>0</v>
      </c>
      <c r="N496" s="31">
        <v>0</v>
      </c>
      <c r="O496" s="33">
        <f t="shared" si="22"/>
        <v>0</v>
      </c>
      <c r="P496" s="34" t="str">
        <f t="shared" si="23"/>
        <v>1-30</v>
      </c>
      <c r="Q496" s="35" t="str">
        <f>+VLOOKUP(B496,'[2]PORTAFOLIO JAN17'!$B$7:$T$4941,19,FALSE)</f>
        <v>MEXICO</v>
      </c>
      <c r="R496" s="31">
        <v>0</v>
      </c>
      <c r="S496" s="31">
        <v>0</v>
      </c>
      <c r="T496" s="31" t="s">
        <v>45</v>
      </c>
      <c r="U496" s="41" t="s">
        <v>46</v>
      </c>
      <c r="V496" s="42">
        <v>76165.03</v>
      </c>
      <c r="W496" s="43">
        <v>76165.03</v>
      </c>
      <c r="X496" s="38">
        <v>0</v>
      </c>
      <c r="Y496" s="38">
        <v>0</v>
      </c>
      <c r="Z496" s="38">
        <v>0</v>
      </c>
      <c r="AA496" s="38">
        <v>0</v>
      </c>
      <c r="AB496" s="38">
        <v>0</v>
      </c>
      <c r="AC496" s="38">
        <v>0</v>
      </c>
      <c r="AD496" s="38" t="s">
        <v>47</v>
      </c>
    </row>
    <row r="497" spans="1:30" s="27" customFormat="1" ht="15" customHeight="1" x14ac:dyDescent="0.25">
      <c r="A497" s="28" t="s">
        <v>39</v>
      </c>
      <c r="B497" s="28" t="s">
        <v>543</v>
      </c>
      <c r="C497" s="85">
        <v>42767</v>
      </c>
      <c r="D497" s="29">
        <f>+VLOOKUP(B497,'[2]HG-Mexico by Contract'!$B$8:$G$4512,6,FALSE)</f>
        <v>315560</v>
      </c>
      <c r="E497" s="29"/>
      <c r="F497" s="28" t="s">
        <v>41</v>
      </c>
      <c r="G497" s="28" t="s">
        <v>42</v>
      </c>
      <c r="H497" s="28" t="s">
        <v>63</v>
      </c>
      <c r="I497" s="31">
        <v>4100932.57</v>
      </c>
      <c r="J497" s="32">
        <f t="shared" si="21"/>
        <v>205989.84301380007</v>
      </c>
      <c r="K497" s="31">
        <v>0</v>
      </c>
      <c r="L497" s="31">
        <v>4100932.57</v>
      </c>
      <c r="M497" s="31">
        <v>0</v>
      </c>
      <c r="N497" s="31">
        <v>0</v>
      </c>
      <c r="O497" s="33">
        <f t="shared" si="22"/>
        <v>4100932.57</v>
      </c>
      <c r="P497" s="34" t="str">
        <f t="shared" si="23"/>
        <v>61-90</v>
      </c>
      <c r="Q497" s="35" t="str">
        <f>+VLOOKUP(B497,'[2]PORTAFOLIO JAN17'!$B$7:$T$4941,19,FALSE)</f>
        <v>MEXICO</v>
      </c>
      <c r="R497" s="31">
        <v>0</v>
      </c>
      <c r="S497" s="31">
        <v>0</v>
      </c>
      <c r="T497" s="31">
        <v>4100932.57</v>
      </c>
      <c r="U497" s="36" t="s">
        <v>64</v>
      </c>
      <c r="V497" s="37">
        <v>205989.84299110001</v>
      </c>
      <c r="W497" s="38">
        <v>0</v>
      </c>
      <c r="X497" s="38">
        <v>0</v>
      </c>
      <c r="Y497" s="38">
        <v>205989.84299110001</v>
      </c>
      <c r="Z497" s="38">
        <v>0</v>
      </c>
      <c r="AA497" s="38">
        <v>0</v>
      </c>
      <c r="AB497" s="38">
        <v>0</v>
      </c>
      <c r="AC497" s="38">
        <v>0</v>
      </c>
      <c r="AD497" s="38">
        <v>205989.84299110001</v>
      </c>
    </row>
    <row r="498" spans="1:30" s="27" customFormat="1" ht="15" customHeight="1" x14ac:dyDescent="0.25">
      <c r="A498" s="39" t="s">
        <v>39</v>
      </c>
      <c r="B498" s="39" t="s">
        <v>544</v>
      </c>
      <c r="C498" s="86">
        <v>42767</v>
      </c>
      <c r="D498" s="29">
        <f>+VLOOKUP(B498,'[2]HG-Mexico by Contract'!$B$8:$G$4512,6,FALSE)</f>
        <v>318632</v>
      </c>
      <c r="E498" s="29"/>
      <c r="F498" s="39" t="s">
        <v>218</v>
      </c>
      <c r="G498" s="39" t="s">
        <v>42</v>
      </c>
      <c r="H498" s="39" t="s">
        <v>44</v>
      </c>
      <c r="I498" s="40">
        <v>101236.26</v>
      </c>
      <c r="J498" s="32">
        <f t="shared" si="21"/>
        <v>101236.26</v>
      </c>
      <c r="K498" s="31">
        <v>0</v>
      </c>
      <c r="L498" s="31">
        <v>0</v>
      </c>
      <c r="M498" s="31">
        <v>0</v>
      </c>
      <c r="N498" s="31">
        <v>0</v>
      </c>
      <c r="O498" s="33">
        <f t="shared" si="22"/>
        <v>0</v>
      </c>
      <c r="P498" s="34" t="str">
        <f t="shared" si="23"/>
        <v>1-30</v>
      </c>
      <c r="Q498" s="35" t="str">
        <f>+VLOOKUP(B498,'[2]PORTAFOLIO JAN17'!$B$7:$T$4941,19,FALSE)</f>
        <v>EL SALVADOR</v>
      </c>
      <c r="R498" s="31">
        <v>0</v>
      </c>
      <c r="S498" s="31">
        <v>0</v>
      </c>
      <c r="T498" s="31" t="s">
        <v>45</v>
      </c>
      <c r="U498" s="41" t="s">
        <v>46</v>
      </c>
      <c r="V498" s="42">
        <v>101236.26</v>
      </c>
      <c r="W498" s="43">
        <v>101236.26</v>
      </c>
      <c r="X498" s="38">
        <v>0</v>
      </c>
      <c r="Y498" s="38">
        <v>0</v>
      </c>
      <c r="Z498" s="38">
        <v>0</v>
      </c>
      <c r="AA498" s="38">
        <v>0</v>
      </c>
      <c r="AB498" s="38">
        <v>0</v>
      </c>
      <c r="AC498" s="38">
        <v>0</v>
      </c>
      <c r="AD498" s="38" t="s">
        <v>47</v>
      </c>
    </row>
    <row r="499" spans="1:30" s="27" customFormat="1" ht="15" customHeight="1" x14ac:dyDescent="0.25">
      <c r="A499" s="28" t="s">
        <v>39</v>
      </c>
      <c r="B499" s="28" t="s">
        <v>545</v>
      </c>
      <c r="C499" s="85">
        <v>42767</v>
      </c>
      <c r="D499" s="29">
        <f>+VLOOKUP(B499,'[2]HG-Mexico by Contract'!$B$8:$G$4512,6,FALSE)</f>
        <v>308247</v>
      </c>
      <c r="E499" s="29"/>
      <c r="F499" s="28" t="s">
        <v>41</v>
      </c>
      <c r="G499" s="28" t="s">
        <v>42</v>
      </c>
      <c r="H499" s="28" t="s">
        <v>44</v>
      </c>
      <c r="I499" s="31">
        <v>261684.7</v>
      </c>
      <c r="J499" s="32">
        <f t="shared" si="21"/>
        <v>261684.7</v>
      </c>
      <c r="K499" s="31">
        <v>0</v>
      </c>
      <c r="L499" s="31">
        <v>0</v>
      </c>
      <c r="M499" s="31">
        <v>0</v>
      </c>
      <c r="N499" s="31">
        <v>261684.7</v>
      </c>
      <c r="O499" s="33">
        <f t="shared" si="22"/>
        <v>261684.7</v>
      </c>
      <c r="P499" s="34" t="str">
        <f t="shared" si="23"/>
        <v>120+</v>
      </c>
      <c r="Q499" s="35" t="str">
        <f>+VLOOKUP(B499,'[2]PORTAFOLIO JAN17'!$B$7:$T$4941,19,FALSE)</f>
        <v>GUATEMALA</v>
      </c>
      <c r="R499" s="31">
        <v>0</v>
      </c>
      <c r="S499" s="31">
        <v>0</v>
      </c>
      <c r="T499" s="31">
        <v>261684.7</v>
      </c>
      <c r="U499" s="36" t="s">
        <v>46</v>
      </c>
      <c r="V499" s="37">
        <v>261684.7</v>
      </c>
      <c r="W499" s="38">
        <v>0</v>
      </c>
      <c r="X499" s="38">
        <v>0</v>
      </c>
      <c r="Y499" s="38">
        <v>0</v>
      </c>
      <c r="Z499" s="38">
        <v>0</v>
      </c>
      <c r="AA499" s="38">
        <v>261684.7</v>
      </c>
      <c r="AB499" s="38">
        <v>0</v>
      </c>
      <c r="AC499" s="38">
        <v>0</v>
      </c>
      <c r="AD499" s="38">
        <v>261684.7</v>
      </c>
    </row>
    <row r="500" spans="1:30" s="27" customFormat="1" ht="15" customHeight="1" x14ac:dyDescent="0.25">
      <c r="A500" s="39" t="s">
        <v>39</v>
      </c>
      <c r="B500" s="39" t="s">
        <v>546</v>
      </c>
      <c r="C500" s="86">
        <v>42767</v>
      </c>
      <c r="D500" s="29">
        <f>+VLOOKUP(B500,'[2]HG-Mexico by Contract'!$B$8:$G$4512,6,FALSE)</f>
        <v>333619</v>
      </c>
      <c r="E500" s="29"/>
      <c r="F500" s="39" t="s">
        <v>41</v>
      </c>
      <c r="G500" s="39" t="s">
        <v>42</v>
      </c>
      <c r="H500" s="39" t="s">
        <v>63</v>
      </c>
      <c r="I500" s="40">
        <v>319662.46000000002</v>
      </c>
      <c r="J500" s="32">
        <f t="shared" si="21"/>
        <v>16056.645367569443</v>
      </c>
      <c r="K500" s="31">
        <v>0</v>
      </c>
      <c r="L500" s="31">
        <v>0</v>
      </c>
      <c r="M500" s="31">
        <v>0</v>
      </c>
      <c r="N500" s="31">
        <v>0</v>
      </c>
      <c r="O500" s="33">
        <f t="shared" si="22"/>
        <v>0</v>
      </c>
      <c r="P500" s="34" t="str">
        <f t="shared" si="23"/>
        <v>1-30</v>
      </c>
      <c r="Q500" s="35" t="str">
        <f>+VLOOKUP(B500,'[2]PORTAFOLIO JAN17'!$B$7:$T$4941,19,FALSE)</f>
        <v>MEXICO</v>
      </c>
      <c r="R500" s="31">
        <v>0</v>
      </c>
      <c r="S500" s="31">
        <v>0</v>
      </c>
      <c r="T500" s="31" t="s">
        <v>45</v>
      </c>
      <c r="U500" s="41" t="s">
        <v>64</v>
      </c>
      <c r="V500" s="42">
        <v>16056.645365799999</v>
      </c>
      <c r="W500" s="43">
        <v>16056.645365799999</v>
      </c>
      <c r="X500" s="38">
        <v>0</v>
      </c>
      <c r="Y500" s="38">
        <v>0</v>
      </c>
      <c r="Z500" s="38">
        <v>0</v>
      </c>
      <c r="AA500" s="38">
        <v>0</v>
      </c>
      <c r="AB500" s="38">
        <v>0</v>
      </c>
      <c r="AC500" s="38">
        <v>0</v>
      </c>
      <c r="AD500" s="38" t="s">
        <v>47</v>
      </c>
    </row>
    <row r="501" spans="1:30" s="27" customFormat="1" ht="15" customHeight="1" x14ac:dyDescent="0.25">
      <c r="A501" s="28" t="s">
        <v>39</v>
      </c>
      <c r="B501" s="28" t="s">
        <v>547</v>
      </c>
      <c r="C501" s="85">
        <v>42767</v>
      </c>
      <c r="D501" s="29">
        <f>+VLOOKUP(B501,'[2]HG-Mexico by Contract'!$B$8:$G$4512,6,FALSE)</f>
        <v>316522</v>
      </c>
      <c r="E501" s="29"/>
      <c r="F501" s="28" t="s">
        <v>41</v>
      </c>
      <c r="G501" s="28" t="s">
        <v>42</v>
      </c>
      <c r="H501" s="28" t="s">
        <v>63</v>
      </c>
      <c r="I501" s="31">
        <v>1912849.51</v>
      </c>
      <c r="J501" s="32">
        <f t="shared" si="21"/>
        <v>96082.430897888276</v>
      </c>
      <c r="K501" s="31">
        <v>0</v>
      </c>
      <c r="L501" s="31">
        <v>0</v>
      </c>
      <c r="M501" s="31">
        <v>0</v>
      </c>
      <c r="N501" s="31">
        <v>0</v>
      </c>
      <c r="O501" s="33">
        <f t="shared" si="22"/>
        <v>0</v>
      </c>
      <c r="P501" s="34" t="str">
        <f t="shared" si="23"/>
        <v>1-30</v>
      </c>
      <c r="Q501" s="35" t="str">
        <f>+VLOOKUP(B501,'[2]PORTAFOLIO JAN17'!$B$7:$T$4941,19,FALSE)</f>
        <v>MEXICO</v>
      </c>
      <c r="R501" s="31">
        <v>0</v>
      </c>
      <c r="S501" s="31">
        <v>0</v>
      </c>
      <c r="T501" s="31" t="s">
        <v>45</v>
      </c>
      <c r="U501" s="36" t="s">
        <v>64</v>
      </c>
      <c r="V501" s="37">
        <v>96082.430887299997</v>
      </c>
      <c r="W501" s="38">
        <v>96082.430887299997</v>
      </c>
      <c r="X501" s="38">
        <v>0</v>
      </c>
      <c r="Y501" s="38">
        <v>0</v>
      </c>
      <c r="Z501" s="38">
        <v>0</v>
      </c>
      <c r="AA501" s="38">
        <v>0</v>
      </c>
      <c r="AB501" s="38">
        <v>0</v>
      </c>
      <c r="AC501" s="38">
        <v>0</v>
      </c>
      <c r="AD501" s="38" t="s">
        <v>47</v>
      </c>
    </row>
    <row r="502" spans="1:30" s="27" customFormat="1" ht="15" customHeight="1" x14ac:dyDescent="0.25">
      <c r="A502" s="39" t="s">
        <v>39</v>
      </c>
      <c r="B502" s="39" t="s">
        <v>548</v>
      </c>
      <c r="C502" s="86">
        <v>42767</v>
      </c>
      <c r="D502" s="29">
        <f>+VLOOKUP(B502,'[2]HG-Mexico by Contract'!$B$8:$G$4512,6,FALSE)</f>
        <v>316522</v>
      </c>
      <c r="E502" s="29"/>
      <c r="F502" s="39" t="s">
        <v>41</v>
      </c>
      <c r="G502" s="39" t="s">
        <v>42</v>
      </c>
      <c r="H502" s="39" t="s">
        <v>63</v>
      </c>
      <c r="I502" s="40">
        <v>1215185.29</v>
      </c>
      <c r="J502" s="32">
        <f t="shared" si="21"/>
        <v>61038.757123426469</v>
      </c>
      <c r="K502" s="31">
        <v>0</v>
      </c>
      <c r="L502" s="31">
        <v>0</v>
      </c>
      <c r="M502" s="31">
        <v>0</v>
      </c>
      <c r="N502" s="31">
        <v>0</v>
      </c>
      <c r="O502" s="33">
        <f t="shared" si="22"/>
        <v>0</v>
      </c>
      <c r="P502" s="34" t="str">
        <f t="shared" si="23"/>
        <v>1-30</v>
      </c>
      <c r="Q502" s="35" t="str">
        <f>+VLOOKUP(B502,'[2]PORTAFOLIO JAN17'!$B$7:$T$4941,19,FALSE)</f>
        <v>MEXICO</v>
      </c>
      <c r="R502" s="31">
        <v>0</v>
      </c>
      <c r="S502" s="31">
        <v>0</v>
      </c>
      <c r="T502" s="31" t="s">
        <v>45</v>
      </c>
      <c r="U502" s="41" t="s">
        <v>64</v>
      </c>
      <c r="V502" s="42">
        <v>61038.757116699999</v>
      </c>
      <c r="W502" s="43">
        <v>61038.757116699999</v>
      </c>
      <c r="X502" s="38">
        <v>0</v>
      </c>
      <c r="Y502" s="38">
        <v>0</v>
      </c>
      <c r="Z502" s="38">
        <v>0</v>
      </c>
      <c r="AA502" s="38">
        <v>0</v>
      </c>
      <c r="AB502" s="38">
        <v>0</v>
      </c>
      <c r="AC502" s="38">
        <v>0</v>
      </c>
      <c r="AD502" s="38" t="s">
        <v>47</v>
      </c>
    </row>
    <row r="503" spans="1:30" s="27" customFormat="1" ht="15" customHeight="1" x14ac:dyDescent="0.25">
      <c r="A503" s="28" t="s">
        <v>39</v>
      </c>
      <c r="B503" s="28" t="s">
        <v>549</v>
      </c>
      <c r="C503" s="85">
        <v>42767</v>
      </c>
      <c r="D503" s="29">
        <f>+VLOOKUP(B503,'[2]HG-Mexico by Contract'!$B$8:$G$4512,6,FALSE)</f>
        <v>309306</v>
      </c>
      <c r="E503" s="29"/>
      <c r="F503" s="28" t="s">
        <v>62</v>
      </c>
      <c r="G503" s="28" t="s">
        <v>42</v>
      </c>
      <c r="H503" s="28" t="s">
        <v>44</v>
      </c>
      <c r="I503" s="31">
        <v>4620979.53</v>
      </c>
      <c r="J503" s="32">
        <f t="shared" si="21"/>
        <v>4620979.53</v>
      </c>
      <c r="K503" s="31">
        <v>0</v>
      </c>
      <c r="L503" s="31">
        <v>0</v>
      </c>
      <c r="M503" s="31">
        <v>0</v>
      </c>
      <c r="N503" s="31">
        <v>0</v>
      </c>
      <c r="O503" s="33">
        <f t="shared" si="22"/>
        <v>0</v>
      </c>
      <c r="P503" s="34" t="str">
        <f t="shared" si="23"/>
        <v>1-30</v>
      </c>
      <c r="Q503" s="35" t="str">
        <f>+VLOOKUP(B503,'[2]PORTAFOLIO JAN17'!$B$7:$T$4941,19,FALSE)</f>
        <v>MEXICO</v>
      </c>
      <c r="R503" s="31">
        <v>0</v>
      </c>
      <c r="S503" s="31">
        <v>0</v>
      </c>
      <c r="T503" s="31" t="s">
        <v>45</v>
      </c>
      <c r="U503" s="36" t="s">
        <v>46</v>
      </c>
      <c r="V503" s="37">
        <v>4620979.53</v>
      </c>
      <c r="W503" s="38">
        <v>4620979.53</v>
      </c>
      <c r="X503" s="38">
        <v>0</v>
      </c>
      <c r="Y503" s="38">
        <v>0</v>
      </c>
      <c r="Z503" s="38">
        <v>0</v>
      </c>
      <c r="AA503" s="38">
        <v>0</v>
      </c>
      <c r="AB503" s="38">
        <v>0</v>
      </c>
      <c r="AC503" s="38">
        <v>0</v>
      </c>
      <c r="AD503" s="38" t="s">
        <v>47</v>
      </c>
    </row>
    <row r="504" spans="1:30" s="27" customFormat="1" ht="15" customHeight="1" x14ac:dyDescent="0.25">
      <c r="A504" s="39" t="s">
        <v>39</v>
      </c>
      <c r="B504" s="39" t="s">
        <v>550</v>
      </c>
      <c r="C504" s="86">
        <v>42767</v>
      </c>
      <c r="D504" s="29">
        <f>+VLOOKUP(B504,'[2]HG-Mexico by Contract'!$B$8:$G$4512,6,FALSE)</f>
        <v>309306</v>
      </c>
      <c r="E504" s="29"/>
      <c r="F504" s="39" t="s">
        <v>62</v>
      </c>
      <c r="G504" s="39" t="s">
        <v>42</v>
      </c>
      <c r="H504" s="39" t="s">
        <v>44</v>
      </c>
      <c r="I504" s="40">
        <v>3390152.01</v>
      </c>
      <c r="J504" s="32">
        <f t="shared" si="21"/>
        <v>3390152.01</v>
      </c>
      <c r="K504" s="31">
        <v>0</v>
      </c>
      <c r="L504" s="31">
        <v>0</v>
      </c>
      <c r="M504" s="31">
        <v>0</v>
      </c>
      <c r="N504" s="31">
        <v>0</v>
      </c>
      <c r="O504" s="33">
        <f t="shared" si="22"/>
        <v>0</v>
      </c>
      <c r="P504" s="34" t="str">
        <f t="shared" si="23"/>
        <v>1-30</v>
      </c>
      <c r="Q504" s="35" t="str">
        <f>+VLOOKUP(B504,'[2]PORTAFOLIO JAN17'!$B$7:$T$4941,19,FALSE)</f>
        <v>MEXICO</v>
      </c>
      <c r="R504" s="31">
        <v>0</v>
      </c>
      <c r="S504" s="31">
        <v>0</v>
      </c>
      <c r="T504" s="31" t="s">
        <v>45</v>
      </c>
      <c r="U504" s="41" t="s">
        <v>46</v>
      </c>
      <c r="V504" s="42">
        <v>3390152.01</v>
      </c>
      <c r="W504" s="43">
        <v>3390152.01</v>
      </c>
      <c r="X504" s="38">
        <v>0</v>
      </c>
      <c r="Y504" s="38">
        <v>0</v>
      </c>
      <c r="Z504" s="38">
        <v>0</v>
      </c>
      <c r="AA504" s="38">
        <v>0</v>
      </c>
      <c r="AB504" s="38">
        <v>0</v>
      </c>
      <c r="AC504" s="38">
        <v>0</v>
      </c>
      <c r="AD504" s="38" t="s">
        <v>47</v>
      </c>
    </row>
    <row r="505" spans="1:30" s="27" customFormat="1" ht="15" customHeight="1" x14ac:dyDescent="0.25">
      <c r="A505" s="28" t="s">
        <v>39</v>
      </c>
      <c r="B505" s="28" t="s">
        <v>551</v>
      </c>
      <c r="C505" s="85">
        <v>42767</v>
      </c>
      <c r="D505" s="29">
        <f>+VLOOKUP(B505,'[2]HG-Mexico by Contract'!$B$8:$G$4512,6,FALSE)</f>
        <v>309306</v>
      </c>
      <c r="E505" s="29"/>
      <c r="F505" s="28" t="s">
        <v>62</v>
      </c>
      <c r="G505" s="28" t="s">
        <v>42</v>
      </c>
      <c r="H505" s="28" t="s">
        <v>44</v>
      </c>
      <c r="I505" s="31">
        <v>1654889.02</v>
      </c>
      <c r="J505" s="32">
        <f t="shared" si="21"/>
        <v>1654889.02</v>
      </c>
      <c r="K505" s="31">
        <v>0</v>
      </c>
      <c r="L505" s="31">
        <v>0</v>
      </c>
      <c r="M505" s="31">
        <v>0</v>
      </c>
      <c r="N505" s="31">
        <v>0</v>
      </c>
      <c r="O505" s="33">
        <f t="shared" si="22"/>
        <v>0</v>
      </c>
      <c r="P505" s="34" t="str">
        <f t="shared" si="23"/>
        <v>1-30</v>
      </c>
      <c r="Q505" s="35" t="str">
        <f>+VLOOKUP(B505,'[2]PORTAFOLIO JAN17'!$B$7:$T$4941,19,FALSE)</f>
        <v>MEXICO</v>
      </c>
      <c r="R505" s="31">
        <v>0</v>
      </c>
      <c r="S505" s="31">
        <v>0</v>
      </c>
      <c r="T505" s="31" t="s">
        <v>45</v>
      </c>
      <c r="U505" s="36" t="s">
        <v>46</v>
      </c>
      <c r="V505" s="37">
        <v>1654889.02</v>
      </c>
      <c r="W505" s="38">
        <v>1654889.02</v>
      </c>
      <c r="X505" s="38">
        <v>0</v>
      </c>
      <c r="Y505" s="38">
        <v>0</v>
      </c>
      <c r="Z505" s="38">
        <v>0</v>
      </c>
      <c r="AA505" s="38">
        <v>0</v>
      </c>
      <c r="AB505" s="38">
        <v>0</v>
      </c>
      <c r="AC505" s="38">
        <v>0</v>
      </c>
      <c r="AD505" s="38" t="s">
        <v>47</v>
      </c>
    </row>
    <row r="506" spans="1:30" s="27" customFormat="1" ht="15" customHeight="1" x14ac:dyDescent="0.25">
      <c r="A506" s="39" t="s">
        <v>39</v>
      </c>
      <c r="B506" s="39" t="s">
        <v>552</v>
      </c>
      <c r="C506" s="86">
        <v>42767</v>
      </c>
      <c r="D506" s="29">
        <f>+VLOOKUP(B506,'[2]HG-Mexico by Contract'!$B$8:$G$4512,6,FALSE)</f>
        <v>309306</v>
      </c>
      <c r="E506" s="29"/>
      <c r="F506" s="39" t="s">
        <v>62</v>
      </c>
      <c r="G506" s="39" t="s">
        <v>42</v>
      </c>
      <c r="H506" s="39" t="s">
        <v>44</v>
      </c>
      <c r="I506" s="40">
        <v>6665522.0700000003</v>
      </c>
      <c r="J506" s="32">
        <f t="shared" si="21"/>
        <v>6665522.0700000003</v>
      </c>
      <c r="K506" s="31">
        <v>0</v>
      </c>
      <c r="L506" s="31">
        <v>0</v>
      </c>
      <c r="M506" s="31">
        <v>0</v>
      </c>
      <c r="N506" s="31">
        <v>0</v>
      </c>
      <c r="O506" s="33">
        <f t="shared" si="22"/>
        <v>0</v>
      </c>
      <c r="P506" s="34" t="str">
        <f t="shared" si="23"/>
        <v>1-30</v>
      </c>
      <c r="Q506" s="35" t="str">
        <f>+VLOOKUP(B506,'[2]PORTAFOLIO JAN17'!$B$7:$T$4941,19,FALSE)</f>
        <v>MEXICO</v>
      </c>
      <c r="R506" s="31">
        <v>0</v>
      </c>
      <c r="S506" s="31">
        <v>0</v>
      </c>
      <c r="T506" s="31" t="s">
        <v>45</v>
      </c>
      <c r="U506" s="41" t="s">
        <v>46</v>
      </c>
      <c r="V506" s="42">
        <v>6665522.0700000003</v>
      </c>
      <c r="W506" s="43">
        <v>6665522.0700000003</v>
      </c>
      <c r="X506" s="38">
        <v>0</v>
      </c>
      <c r="Y506" s="38">
        <v>0</v>
      </c>
      <c r="Z506" s="38">
        <v>0</v>
      </c>
      <c r="AA506" s="38">
        <v>0</v>
      </c>
      <c r="AB506" s="38">
        <v>0</v>
      </c>
      <c r="AC506" s="38">
        <v>0</v>
      </c>
      <c r="AD506" s="38" t="s">
        <v>47</v>
      </c>
    </row>
    <row r="507" spans="1:30" s="27" customFormat="1" ht="15" customHeight="1" x14ac:dyDescent="0.25">
      <c r="A507" s="28" t="s">
        <v>39</v>
      </c>
      <c r="B507" s="28" t="s">
        <v>553</v>
      </c>
      <c r="C507" s="85">
        <v>42767</v>
      </c>
      <c r="D507" s="29">
        <f>+VLOOKUP(B507,'[2]HG-Mexico by Contract'!$B$8:$G$4512,6,FALSE)</f>
        <v>309306</v>
      </c>
      <c r="E507" s="29"/>
      <c r="F507" s="28" t="s">
        <v>62</v>
      </c>
      <c r="G507" s="28" t="s">
        <v>42</v>
      </c>
      <c r="H507" s="28" t="s">
        <v>44</v>
      </c>
      <c r="I507" s="31">
        <v>2346159.9700000002</v>
      </c>
      <c r="J507" s="32">
        <f t="shared" si="21"/>
        <v>2346159.9700000002</v>
      </c>
      <c r="K507" s="31">
        <v>0</v>
      </c>
      <c r="L507" s="31">
        <v>0</v>
      </c>
      <c r="M507" s="31">
        <v>0</v>
      </c>
      <c r="N507" s="31">
        <v>0</v>
      </c>
      <c r="O507" s="33">
        <f t="shared" si="22"/>
        <v>0</v>
      </c>
      <c r="P507" s="34" t="str">
        <f t="shared" si="23"/>
        <v>1-30</v>
      </c>
      <c r="Q507" s="35" t="str">
        <f>+VLOOKUP(B507,'[2]PORTAFOLIO JAN17'!$B$7:$T$4941,19,FALSE)</f>
        <v>MEXICO</v>
      </c>
      <c r="R507" s="31">
        <v>0</v>
      </c>
      <c r="S507" s="31">
        <v>0</v>
      </c>
      <c r="T507" s="31" t="s">
        <v>45</v>
      </c>
      <c r="U507" s="36" t="s">
        <v>46</v>
      </c>
      <c r="V507" s="37">
        <v>2346159.9700000002</v>
      </c>
      <c r="W507" s="38">
        <v>2346159.9700000002</v>
      </c>
      <c r="X507" s="38">
        <v>0</v>
      </c>
      <c r="Y507" s="38">
        <v>0</v>
      </c>
      <c r="Z507" s="38">
        <v>0</v>
      </c>
      <c r="AA507" s="38">
        <v>0</v>
      </c>
      <c r="AB507" s="38">
        <v>0</v>
      </c>
      <c r="AC507" s="38">
        <v>0</v>
      </c>
      <c r="AD507" s="38" t="s">
        <v>47</v>
      </c>
    </row>
    <row r="508" spans="1:30" s="27" customFormat="1" ht="15" customHeight="1" x14ac:dyDescent="0.25">
      <c r="A508" s="39" t="s">
        <v>39</v>
      </c>
      <c r="B508" s="39" t="s">
        <v>554</v>
      </c>
      <c r="C508" s="86">
        <v>42767</v>
      </c>
      <c r="D508" s="29">
        <f>+VLOOKUP(B508,'[2]HG-Mexico by Contract'!$B$8:$G$4512,6,FALSE)</f>
        <v>309306</v>
      </c>
      <c r="E508" s="29"/>
      <c r="F508" s="39" t="s">
        <v>62</v>
      </c>
      <c r="G508" s="39" t="s">
        <v>42</v>
      </c>
      <c r="H508" s="39" t="s">
        <v>44</v>
      </c>
      <c r="I508" s="40">
        <v>13291350.92</v>
      </c>
      <c r="J508" s="32">
        <f t="shared" si="21"/>
        <v>13291350.92</v>
      </c>
      <c r="K508" s="31">
        <v>0</v>
      </c>
      <c r="L508" s="31">
        <v>0</v>
      </c>
      <c r="M508" s="31">
        <v>0</v>
      </c>
      <c r="N508" s="31">
        <v>0</v>
      </c>
      <c r="O508" s="33">
        <f t="shared" si="22"/>
        <v>0</v>
      </c>
      <c r="P508" s="34" t="str">
        <f t="shared" si="23"/>
        <v>1-30</v>
      </c>
      <c r="Q508" s="35" t="s">
        <v>555</v>
      </c>
      <c r="R508" s="31">
        <v>0</v>
      </c>
      <c r="S508" s="31">
        <v>0</v>
      </c>
      <c r="T508" s="31" t="s">
        <v>45</v>
      </c>
      <c r="U508" s="41" t="s">
        <v>46</v>
      </c>
      <c r="V508" s="42">
        <v>13291350.92</v>
      </c>
      <c r="W508" s="43">
        <v>13291350.92</v>
      </c>
      <c r="X508" s="38">
        <v>0</v>
      </c>
      <c r="Y508" s="38">
        <v>0</v>
      </c>
      <c r="Z508" s="38">
        <v>0</v>
      </c>
      <c r="AA508" s="38">
        <v>0</v>
      </c>
      <c r="AB508" s="38">
        <v>0</v>
      </c>
      <c r="AC508" s="38">
        <v>0</v>
      </c>
      <c r="AD508" s="38" t="s">
        <v>47</v>
      </c>
    </row>
    <row r="509" spans="1:30" s="27" customFormat="1" ht="15" customHeight="1" x14ac:dyDescent="0.25">
      <c r="A509" s="28" t="s">
        <v>39</v>
      </c>
      <c r="B509" s="28" t="s">
        <v>556</v>
      </c>
      <c r="C509" s="85">
        <v>42767</v>
      </c>
      <c r="D509" s="29">
        <f>+VLOOKUP(B509,'[2]HG-Mexico by Contract'!$B$8:$G$4512,6,FALSE)</f>
        <v>309306</v>
      </c>
      <c r="E509" s="29"/>
      <c r="F509" s="28" t="s">
        <v>62</v>
      </c>
      <c r="G509" s="28" t="s">
        <v>42</v>
      </c>
      <c r="H509" s="28" t="s">
        <v>44</v>
      </c>
      <c r="I509" s="31">
        <v>3470202.65</v>
      </c>
      <c r="J509" s="32">
        <f t="shared" si="21"/>
        <v>3470202.65</v>
      </c>
      <c r="K509" s="31">
        <v>0</v>
      </c>
      <c r="L509" s="31">
        <v>0</v>
      </c>
      <c r="M509" s="31">
        <v>0</v>
      </c>
      <c r="N509" s="31">
        <v>0</v>
      </c>
      <c r="O509" s="33">
        <f t="shared" si="22"/>
        <v>0</v>
      </c>
      <c r="P509" s="34" t="str">
        <f t="shared" si="23"/>
        <v>1-30</v>
      </c>
      <c r="Q509" s="35" t="s">
        <v>555</v>
      </c>
      <c r="R509" s="31">
        <v>0</v>
      </c>
      <c r="S509" s="31">
        <v>0</v>
      </c>
      <c r="T509" s="31" t="s">
        <v>45</v>
      </c>
      <c r="U509" s="36" t="s">
        <v>46</v>
      </c>
      <c r="V509" s="37">
        <v>3470202.65</v>
      </c>
      <c r="W509" s="38">
        <v>3470202.65</v>
      </c>
      <c r="X509" s="38">
        <v>0</v>
      </c>
      <c r="Y509" s="38">
        <v>0</v>
      </c>
      <c r="Z509" s="38">
        <v>0</v>
      </c>
      <c r="AA509" s="38">
        <v>0</v>
      </c>
      <c r="AB509" s="38">
        <v>0</v>
      </c>
      <c r="AC509" s="38">
        <v>0</v>
      </c>
      <c r="AD509" s="38" t="s">
        <v>47</v>
      </c>
    </row>
    <row r="510" spans="1:30" s="27" customFormat="1" ht="15" customHeight="1" x14ac:dyDescent="0.25">
      <c r="A510" s="39" t="s">
        <v>39</v>
      </c>
      <c r="B510" s="39" t="s">
        <v>557</v>
      </c>
      <c r="C510" s="86">
        <v>42767</v>
      </c>
      <c r="D510" s="29">
        <f>+VLOOKUP(B510,'[2]HG-Mexico by Contract'!$B$8:$G$4512,6,FALSE)</f>
        <v>309306</v>
      </c>
      <c r="E510" s="29"/>
      <c r="F510" s="39" t="s">
        <v>62</v>
      </c>
      <c r="G510" s="39" t="s">
        <v>42</v>
      </c>
      <c r="H510" s="39" t="s">
        <v>44</v>
      </c>
      <c r="I510" s="40">
        <v>806966.3</v>
      </c>
      <c r="J510" s="32">
        <f t="shared" si="21"/>
        <v>806966.3</v>
      </c>
      <c r="K510" s="31">
        <v>0</v>
      </c>
      <c r="L510" s="31">
        <v>0</v>
      </c>
      <c r="M510" s="31">
        <v>0</v>
      </c>
      <c r="N510" s="31">
        <v>0</v>
      </c>
      <c r="O510" s="33">
        <f t="shared" si="22"/>
        <v>0</v>
      </c>
      <c r="P510" s="34" t="str">
        <f t="shared" si="23"/>
        <v>1-30</v>
      </c>
      <c r="Q510" s="35" t="s">
        <v>555</v>
      </c>
      <c r="R510" s="31">
        <v>0</v>
      </c>
      <c r="S510" s="31">
        <v>0</v>
      </c>
      <c r="T510" s="31" t="s">
        <v>45</v>
      </c>
      <c r="U510" s="41" t="s">
        <v>46</v>
      </c>
      <c r="V510" s="42">
        <v>806966.3</v>
      </c>
      <c r="W510" s="43">
        <v>806966.3</v>
      </c>
      <c r="X510" s="38">
        <v>0</v>
      </c>
      <c r="Y510" s="38">
        <v>0</v>
      </c>
      <c r="Z510" s="38">
        <v>0</v>
      </c>
      <c r="AA510" s="38">
        <v>0</v>
      </c>
      <c r="AB510" s="38">
        <v>0</v>
      </c>
      <c r="AC510" s="38">
        <v>0</v>
      </c>
      <c r="AD510" s="38" t="s">
        <v>47</v>
      </c>
    </row>
    <row r="511" spans="1:30" s="27" customFormat="1" ht="15" customHeight="1" x14ac:dyDescent="0.25">
      <c r="A511" s="28" t="s">
        <v>39</v>
      </c>
      <c r="B511" s="28" t="s">
        <v>558</v>
      </c>
      <c r="C511" s="85">
        <v>42767</v>
      </c>
      <c r="D511" s="29">
        <f>+VLOOKUP(B511,'[2]HG-Mexico by Contract'!$B$8:$G$4512,6,FALSE)</f>
        <v>309306</v>
      </c>
      <c r="E511" s="29"/>
      <c r="F511" s="28" t="s">
        <v>62</v>
      </c>
      <c r="G511" s="28" t="s">
        <v>42</v>
      </c>
      <c r="H511" s="28" t="s">
        <v>44</v>
      </c>
      <c r="I511" s="31">
        <v>4099372.44</v>
      </c>
      <c r="J511" s="32">
        <f t="shared" si="21"/>
        <v>4099372.44</v>
      </c>
      <c r="K511" s="31">
        <v>0</v>
      </c>
      <c r="L511" s="31">
        <v>0</v>
      </c>
      <c r="M511" s="31">
        <v>0</v>
      </c>
      <c r="N511" s="31">
        <v>0</v>
      </c>
      <c r="O511" s="33">
        <f t="shared" si="22"/>
        <v>0</v>
      </c>
      <c r="P511" s="34" t="str">
        <f t="shared" si="23"/>
        <v>1-30</v>
      </c>
      <c r="Q511" s="35" t="s">
        <v>555</v>
      </c>
      <c r="R511" s="31">
        <v>0</v>
      </c>
      <c r="S511" s="31">
        <v>0</v>
      </c>
      <c r="T511" s="31" t="s">
        <v>45</v>
      </c>
      <c r="U511" s="36" t="s">
        <v>46</v>
      </c>
      <c r="V511" s="37">
        <v>4099372.44</v>
      </c>
      <c r="W511" s="38">
        <v>4099372.44</v>
      </c>
      <c r="X511" s="38">
        <v>0</v>
      </c>
      <c r="Y511" s="38">
        <v>0</v>
      </c>
      <c r="Z511" s="38">
        <v>0</v>
      </c>
      <c r="AA511" s="38">
        <v>0</v>
      </c>
      <c r="AB511" s="38">
        <v>0</v>
      </c>
      <c r="AC511" s="38">
        <v>0</v>
      </c>
      <c r="AD511" s="38" t="s">
        <v>47</v>
      </c>
    </row>
    <row r="512" spans="1:30" s="27" customFormat="1" ht="15" customHeight="1" x14ac:dyDescent="0.25">
      <c r="A512" s="39" t="s">
        <v>39</v>
      </c>
      <c r="B512" s="39" t="s">
        <v>559</v>
      </c>
      <c r="C512" s="86">
        <v>42767</v>
      </c>
      <c r="D512" s="29">
        <f>+VLOOKUP(B512,'[2]HG-Mexico by Contract'!$B$8:$G$4512,6,FALSE)</f>
        <v>309306</v>
      </c>
      <c r="E512" s="29"/>
      <c r="F512" s="39" t="s">
        <v>62</v>
      </c>
      <c r="G512" s="39" t="s">
        <v>42</v>
      </c>
      <c r="H512" s="39" t="s">
        <v>44</v>
      </c>
      <c r="I512" s="40">
        <v>4348538.3499999996</v>
      </c>
      <c r="J512" s="32">
        <f t="shared" si="21"/>
        <v>4348538.3499999996</v>
      </c>
      <c r="K512" s="31">
        <v>0</v>
      </c>
      <c r="L512" s="31">
        <v>0</v>
      </c>
      <c r="M512" s="31">
        <v>0</v>
      </c>
      <c r="N512" s="31">
        <v>0</v>
      </c>
      <c r="O512" s="33">
        <f t="shared" si="22"/>
        <v>0</v>
      </c>
      <c r="P512" s="34" t="str">
        <f t="shared" si="23"/>
        <v>1-30</v>
      </c>
      <c r="Q512" s="35" t="s">
        <v>555</v>
      </c>
      <c r="R512" s="31">
        <v>0</v>
      </c>
      <c r="S512" s="31">
        <v>0</v>
      </c>
      <c r="T512" s="31" t="s">
        <v>45</v>
      </c>
      <c r="U512" s="41" t="s">
        <v>46</v>
      </c>
      <c r="V512" s="42">
        <v>4348538.3499999996</v>
      </c>
      <c r="W512" s="43">
        <v>4348538.3499999996</v>
      </c>
      <c r="X512" s="38">
        <v>0</v>
      </c>
      <c r="Y512" s="38">
        <v>0</v>
      </c>
      <c r="Z512" s="38">
        <v>0</v>
      </c>
      <c r="AA512" s="38">
        <v>0</v>
      </c>
      <c r="AB512" s="38">
        <v>0</v>
      </c>
      <c r="AC512" s="38">
        <v>0</v>
      </c>
      <c r="AD512" s="38" t="s">
        <v>47</v>
      </c>
    </row>
    <row r="513" spans="1:30" s="27" customFormat="1" ht="15" customHeight="1" x14ac:dyDescent="0.25">
      <c r="A513" s="28" t="s">
        <v>39</v>
      </c>
      <c r="B513" s="28" t="s">
        <v>560</v>
      </c>
      <c r="C513" s="85">
        <v>42767</v>
      </c>
      <c r="D513" s="29">
        <f>+VLOOKUP(B513,'[2]HG-Mexico by Contract'!$B$8:$G$4512,6,FALSE)</f>
        <v>309306</v>
      </c>
      <c r="E513" s="29"/>
      <c r="F513" s="28" t="s">
        <v>62</v>
      </c>
      <c r="G513" s="28" t="s">
        <v>42</v>
      </c>
      <c r="H513" s="28" t="s">
        <v>44</v>
      </c>
      <c r="I513" s="31">
        <v>606676.25</v>
      </c>
      <c r="J513" s="32">
        <f t="shared" si="21"/>
        <v>606676.25</v>
      </c>
      <c r="K513" s="31">
        <v>0</v>
      </c>
      <c r="L513" s="31">
        <v>0</v>
      </c>
      <c r="M513" s="31">
        <v>0</v>
      </c>
      <c r="N513" s="31">
        <v>0</v>
      </c>
      <c r="O513" s="33">
        <f t="shared" si="22"/>
        <v>0</v>
      </c>
      <c r="P513" s="34" t="str">
        <f t="shared" si="23"/>
        <v>1-30</v>
      </c>
      <c r="Q513" s="35" t="s">
        <v>555</v>
      </c>
      <c r="R513" s="31">
        <v>0</v>
      </c>
      <c r="S513" s="31">
        <v>0</v>
      </c>
      <c r="T513" s="31" t="s">
        <v>45</v>
      </c>
      <c r="U513" s="36" t="s">
        <v>46</v>
      </c>
      <c r="V513" s="37">
        <v>606676.25</v>
      </c>
      <c r="W513" s="38">
        <v>606676.25</v>
      </c>
      <c r="X513" s="38">
        <v>0</v>
      </c>
      <c r="Y513" s="38">
        <v>0</v>
      </c>
      <c r="Z513" s="38">
        <v>0</v>
      </c>
      <c r="AA513" s="38">
        <v>0</v>
      </c>
      <c r="AB513" s="38">
        <v>0</v>
      </c>
      <c r="AC513" s="38">
        <v>0</v>
      </c>
      <c r="AD513" s="38" t="s">
        <v>47</v>
      </c>
    </row>
    <row r="514" spans="1:30" s="27" customFormat="1" ht="15" customHeight="1" x14ac:dyDescent="0.25">
      <c r="A514" s="39" t="s">
        <v>39</v>
      </c>
      <c r="B514" s="39" t="s">
        <v>561</v>
      </c>
      <c r="C514" s="86">
        <v>42767</v>
      </c>
      <c r="D514" s="29">
        <f>+VLOOKUP(B514,'[2]HG-Mexico by Contract'!$B$8:$G$4512,6,FALSE)</f>
        <v>309306</v>
      </c>
      <c r="E514" s="29"/>
      <c r="F514" s="39" t="s">
        <v>62</v>
      </c>
      <c r="G514" s="39" t="s">
        <v>42</v>
      </c>
      <c r="H514" s="39" t="s">
        <v>44</v>
      </c>
      <c r="I514" s="40">
        <v>5256124.9400000004</v>
      </c>
      <c r="J514" s="32">
        <f t="shared" si="21"/>
        <v>5256124.9400000004</v>
      </c>
      <c r="K514" s="31">
        <v>0</v>
      </c>
      <c r="L514" s="31">
        <v>0</v>
      </c>
      <c r="M514" s="31">
        <v>0</v>
      </c>
      <c r="N514" s="31">
        <v>0</v>
      </c>
      <c r="O514" s="33">
        <f t="shared" si="22"/>
        <v>0</v>
      </c>
      <c r="P514" s="34" t="str">
        <f t="shared" si="23"/>
        <v>1-30</v>
      </c>
      <c r="Q514" s="35" t="s">
        <v>555</v>
      </c>
      <c r="R514" s="31">
        <v>0</v>
      </c>
      <c r="S514" s="31">
        <v>0</v>
      </c>
      <c r="T514" s="31" t="s">
        <v>45</v>
      </c>
      <c r="U514" s="41" t="s">
        <v>46</v>
      </c>
      <c r="V514" s="42">
        <v>5256124.9400000004</v>
      </c>
      <c r="W514" s="43">
        <v>5256124.9400000004</v>
      </c>
      <c r="X514" s="38">
        <v>0</v>
      </c>
      <c r="Y514" s="38">
        <v>0</v>
      </c>
      <c r="Z514" s="38">
        <v>0</v>
      </c>
      <c r="AA514" s="38">
        <v>0</v>
      </c>
      <c r="AB514" s="38">
        <v>0</v>
      </c>
      <c r="AC514" s="38">
        <v>0</v>
      </c>
      <c r="AD514" s="38" t="s">
        <v>47</v>
      </c>
    </row>
    <row r="515" spans="1:30" s="27" customFormat="1" ht="15" customHeight="1" x14ac:dyDescent="0.25">
      <c r="A515" s="28" t="s">
        <v>39</v>
      </c>
      <c r="B515" s="28" t="s">
        <v>562</v>
      </c>
      <c r="C515" s="85">
        <v>42767</v>
      </c>
      <c r="D515" s="29">
        <f>+VLOOKUP(B515,'[2]HG-Mexico by Contract'!$B$8:$G$4512,6,FALSE)</f>
        <v>316751</v>
      </c>
      <c r="E515" s="29"/>
      <c r="F515" s="28" t="s">
        <v>41</v>
      </c>
      <c r="G515" s="28" t="s">
        <v>42</v>
      </c>
      <c r="H515" s="28" t="s">
        <v>63</v>
      </c>
      <c r="I515" s="31">
        <v>172436.17</v>
      </c>
      <c r="J515" s="32">
        <f t="shared" si="21"/>
        <v>8661.4688200544933</v>
      </c>
      <c r="K515" s="31">
        <v>0</v>
      </c>
      <c r="L515" s="31">
        <v>0</v>
      </c>
      <c r="M515" s="31">
        <v>0</v>
      </c>
      <c r="N515" s="31">
        <v>0</v>
      </c>
      <c r="O515" s="33">
        <f t="shared" si="22"/>
        <v>0</v>
      </c>
      <c r="P515" s="34" t="str">
        <f t="shared" si="23"/>
        <v>1-30</v>
      </c>
      <c r="Q515" s="35" t="str">
        <f>+VLOOKUP(B515,'[2]PORTAFOLIO JAN17'!$B$7:$T$4941,19,FALSE)</f>
        <v>MEXICO</v>
      </c>
      <c r="R515" s="31">
        <v>0</v>
      </c>
      <c r="S515" s="31">
        <v>0</v>
      </c>
      <c r="T515" s="31" t="s">
        <v>45</v>
      </c>
      <c r="U515" s="36" t="s">
        <v>64</v>
      </c>
      <c r="V515" s="37">
        <v>8661.4688191000005</v>
      </c>
      <c r="W515" s="38">
        <v>8661.4688191000005</v>
      </c>
      <c r="X515" s="38">
        <v>0</v>
      </c>
      <c r="Y515" s="38">
        <v>0</v>
      </c>
      <c r="Z515" s="38">
        <v>0</v>
      </c>
      <c r="AA515" s="38">
        <v>0</v>
      </c>
      <c r="AB515" s="38">
        <v>0</v>
      </c>
      <c r="AC515" s="38">
        <v>0</v>
      </c>
      <c r="AD515" s="38" t="s">
        <v>47</v>
      </c>
    </row>
    <row r="516" spans="1:30" s="27" customFormat="1" ht="15" customHeight="1" x14ac:dyDescent="0.25">
      <c r="A516" s="39" t="s">
        <v>39</v>
      </c>
      <c r="B516" s="39" t="s">
        <v>563</v>
      </c>
      <c r="C516" s="86">
        <v>42767</v>
      </c>
      <c r="D516" s="29">
        <f>+VLOOKUP(B516,'[2]HG-Mexico by Contract'!$B$8:$G$4512,6,FALSE)</f>
        <v>333320</v>
      </c>
      <c r="E516" s="29"/>
      <c r="F516" s="39" t="s">
        <v>41</v>
      </c>
      <c r="G516" s="39" t="s">
        <v>42</v>
      </c>
      <c r="H516" s="39" t="s">
        <v>63</v>
      </c>
      <c r="I516" s="40">
        <v>744286.19</v>
      </c>
      <c r="J516" s="32">
        <f t="shared" si="21"/>
        <v>37385.495327819881</v>
      </c>
      <c r="K516" s="31">
        <v>0</v>
      </c>
      <c r="L516" s="31">
        <v>0</v>
      </c>
      <c r="M516" s="31">
        <v>0</v>
      </c>
      <c r="N516" s="31">
        <v>744286.19</v>
      </c>
      <c r="O516" s="33">
        <f t="shared" si="22"/>
        <v>744286.19</v>
      </c>
      <c r="P516" s="34" t="str">
        <f t="shared" si="23"/>
        <v>120+</v>
      </c>
      <c r="Q516" s="35" t="str">
        <f>+VLOOKUP(B516,'[2]PORTAFOLIO JAN17'!$B$7:$T$4941,19,FALSE)</f>
        <v>MEXICO</v>
      </c>
      <c r="R516" s="31">
        <v>0</v>
      </c>
      <c r="S516" s="31">
        <v>0</v>
      </c>
      <c r="T516" s="31">
        <v>744286.19</v>
      </c>
      <c r="U516" s="41" t="s">
        <v>64</v>
      </c>
      <c r="V516" s="42">
        <v>37385.495323700001</v>
      </c>
      <c r="W516" s="43">
        <v>0</v>
      </c>
      <c r="X516" s="38">
        <v>0</v>
      </c>
      <c r="Y516" s="38">
        <v>0</v>
      </c>
      <c r="Z516" s="38">
        <v>0</v>
      </c>
      <c r="AA516" s="38">
        <v>37385.495323700001</v>
      </c>
      <c r="AB516" s="38">
        <v>0</v>
      </c>
      <c r="AC516" s="38">
        <v>0</v>
      </c>
      <c r="AD516" s="38">
        <v>37385.495323700001</v>
      </c>
    </row>
    <row r="517" spans="1:30" s="27" customFormat="1" ht="15" customHeight="1" x14ac:dyDescent="0.25">
      <c r="A517" s="28" t="s">
        <v>39</v>
      </c>
      <c r="B517" s="28" t="s">
        <v>564</v>
      </c>
      <c r="C517" s="85">
        <v>42767</v>
      </c>
      <c r="D517" s="29">
        <f>+VLOOKUP(B517,'[2]HG-Mexico by Contract'!$B$8:$G$4512,6,FALSE)</f>
        <v>316751</v>
      </c>
      <c r="E517" s="29"/>
      <c r="F517" s="28" t="s">
        <v>41</v>
      </c>
      <c r="G517" s="28" t="s">
        <v>42</v>
      </c>
      <c r="H517" s="28" t="s">
        <v>63</v>
      </c>
      <c r="I517" s="31">
        <v>370092.01</v>
      </c>
      <c r="J517" s="32">
        <f t="shared" si="21"/>
        <v>18589.721664348588</v>
      </c>
      <c r="K517" s="31">
        <v>0</v>
      </c>
      <c r="L517" s="31">
        <v>0</v>
      </c>
      <c r="M517" s="31">
        <v>0</v>
      </c>
      <c r="N517" s="31">
        <v>0</v>
      </c>
      <c r="O517" s="33">
        <f t="shared" si="22"/>
        <v>0</v>
      </c>
      <c r="P517" s="34" t="str">
        <f t="shared" si="23"/>
        <v>1-30</v>
      </c>
      <c r="Q517" s="35" t="str">
        <f>+VLOOKUP(B517,'[2]PORTAFOLIO JAN17'!$B$7:$T$4941,19,FALSE)</f>
        <v>MEXICO</v>
      </c>
      <c r="R517" s="31">
        <v>0</v>
      </c>
      <c r="S517" s="31">
        <v>0</v>
      </c>
      <c r="T517" s="31" t="s">
        <v>45</v>
      </c>
      <c r="U517" s="36" t="s">
        <v>64</v>
      </c>
      <c r="V517" s="37">
        <v>18589.721662299999</v>
      </c>
      <c r="W517" s="38">
        <v>18589.721662299999</v>
      </c>
      <c r="X517" s="38">
        <v>0</v>
      </c>
      <c r="Y517" s="38">
        <v>0</v>
      </c>
      <c r="Z517" s="38">
        <v>0</v>
      </c>
      <c r="AA517" s="38">
        <v>0</v>
      </c>
      <c r="AB517" s="38">
        <v>0</v>
      </c>
      <c r="AC517" s="38">
        <v>0</v>
      </c>
      <c r="AD517" s="38" t="s">
        <v>47</v>
      </c>
    </row>
    <row r="518" spans="1:30" s="27" customFormat="1" ht="15" customHeight="1" x14ac:dyDescent="0.25">
      <c r="A518" s="39" t="s">
        <v>39</v>
      </c>
      <c r="B518" s="39" t="s">
        <v>565</v>
      </c>
      <c r="C518" s="86">
        <v>42767</v>
      </c>
      <c r="D518" s="29">
        <f>+VLOOKUP(B518,'[2]HG-Mexico by Contract'!$B$8:$G$4512,6,FALSE)</f>
        <v>326589</v>
      </c>
      <c r="E518" s="29"/>
      <c r="F518" s="39" t="s">
        <v>41</v>
      </c>
      <c r="G518" s="39" t="s">
        <v>42</v>
      </c>
      <c r="H518" s="39" t="s">
        <v>63</v>
      </c>
      <c r="I518" s="40">
        <v>154785.60999999999</v>
      </c>
      <c r="J518" s="32">
        <f t="shared" si="21"/>
        <v>7774.8811911567909</v>
      </c>
      <c r="K518" s="31">
        <v>0</v>
      </c>
      <c r="L518" s="31">
        <v>0</v>
      </c>
      <c r="M518" s="31">
        <v>0</v>
      </c>
      <c r="N518" s="31">
        <v>0</v>
      </c>
      <c r="O518" s="33">
        <f t="shared" si="22"/>
        <v>0</v>
      </c>
      <c r="P518" s="34" t="str">
        <f t="shared" si="23"/>
        <v>1-30</v>
      </c>
      <c r="Q518" s="35" t="str">
        <f>+VLOOKUP(B518,'[2]PORTAFOLIO JAN17'!$B$7:$T$4941,19,FALSE)</f>
        <v>MEXICO</v>
      </c>
      <c r="R518" s="31">
        <v>0</v>
      </c>
      <c r="S518" s="31">
        <v>0</v>
      </c>
      <c r="T518" s="31" t="s">
        <v>45</v>
      </c>
      <c r="U518" s="41" t="s">
        <v>64</v>
      </c>
      <c r="V518" s="42">
        <v>7774.8811902999996</v>
      </c>
      <c r="W518" s="43">
        <v>7774.8811902999996</v>
      </c>
      <c r="X518" s="38">
        <v>0</v>
      </c>
      <c r="Y518" s="38">
        <v>0</v>
      </c>
      <c r="Z518" s="38">
        <v>0</v>
      </c>
      <c r="AA518" s="38">
        <v>0</v>
      </c>
      <c r="AB518" s="38">
        <v>0</v>
      </c>
      <c r="AC518" s="38">
        <v>0</v>
      </c>
      <c r="AD518" s="38" t="s">
        <v>47</v>
      </c>
    </row>
    <row r="519" spans="1:30" s="27" customFormat="1" ht="15" customHeight="1" x14ac:dyDescent="0.25">
      <c r="A519" s="28" t="s">
        <v>39</v>
      </c>
      <c r="B519" s="28" t="s">
        <v>566</v>
      </c>
      <c r="C519" s="85">
        <v>42767</v>
      </c>
      <c r="D519" s="29">
        <f>+VLOOKUP(B519,'[2]HG-Mexico by Contract'!$B$8:$G$4512,6,FALSE)</f>
        <v>316751</v>
      </c>
      <c r="E519" s="29"/>
      <c r="F519" s="28" t="s">
        <v>41</v>
      </c>
      <c r="G519" s="28" t="s">
        <v>42</v>
      </c>
      <c r="H519" s="28" t="s">
        <v>63</v>
      </c>
      <c r="I519" s="31">
        <v>322713.65000000002</v>
      </c>
      <c r="J519" s="32">
        <f t="shared" si="21"/>
        <v>16209.906641286332</v>
      </c>
      <c r="K519" s="31">
        <v>0</v>
      </c>
      <c r="L519" s="31">
        <v>0</v>
      </c>
      <c r="M519" s="31">
        <v>0</v>
      </c>
      <c r="N519" s="31">
        <v>0</v>
      </c>
      <c r="O519" s="33">
        <f t="shared" si="22"/>
        <v>0</v>
      </c>
      <c r="P519" s="34" t="str">
        <f t="shared" si="23"/>
        <v>1-30</v>
      </c>
      <c r="Q519" s="35" t="str">
        <f>+VLOOKUP(B519,'[2]PORTAFOLIO JAN17'!$B$7:$T$4941,19,FALSE)</f>
        <v>MEXICO</v>
      </c>
      <c r="R519" s="31">
        <v>0</v>
      </c>
      <c r="S519" s="31">
        <v>0</v>
      </c>
      <c r="T519" s="31" t="s">
        <v>45</v>
      </c>
      <c r="U519" s="36" t="s">
        <v>64</v>
      </c>
      <c r="V519" s="37">
        <v>16209.906639500001</v>
      </c>
      <c r="W519" s="38">
        <v>16209.906639500001</v>
      </c>
      <c r="X519" s="38">
        <v>0</v>
      </c>
      <c r="Y519" s="38">
        <v>0</v>
      </c>
      <c r="Z519" s="38">
        <v>0</v>
      </c>
      <c r="AA519" s="38">
        <v>0</v>
      </c>
      <c r="AB519" s="38">
        <v>0</v>
      </c>
      <c r="AC519" s="38">
        <v>0</v>
      </c>
      <c r="AD519" s="38" t="s">
        <v>47</v>
      </c>
    </row>
    <row r="520" spans="1:30" s="27" customFormat="1" ht="15" customHeight="1" x14ac:dyDescent="0.25">
      <c r="A520" s="39" t="s">
        <v>39</v>
      </c>
      <c r="B520" s="39" t="s">
        <v>567</v>
      </c>
      <c r="C520" s="86">
        <v>42767</v>
      </c>
      <c r="D520" s="29">
        <f>+VLOOKUP(B520,'[2]HG-Mexico by Contract'!$B$8:$G$4512,6,FALSE)</f>
        <v>308390</v>
      </c>
      <c r="E520" s="29"/>
      <c r="F520" s="39" t="s">
        <v>41</v>
      </c>
      <c r="G520" s="39" t="s">
        <v>42</v>
      </c>
      <c r="H520" s="39" t="s">
        <v>44</v>
      </c>
      <c r="I520" s="40">
        <v>36252</v>
      </c>
      <c r="J520" s="32">
        <f t="shared" ref="J520:J583" si="24">+IF(H520="MXN",I520/$J$2,I520)</f>
        <v>36252</v>
      </c>
      <c r="K520" s="31">
        <v>0</v>
      </c>
      <c r="L520" s="31">
        <v>0</v>
      </c>
      <c r="M520" s="31">
        <v>0</v>
      </c>
      <c r="N520" s="31">
        <v>0</v>
      </c>
      <c r="O520" s="33">
        <f t="shared" ref="O520:O583" si="25">+N520+M520+L520+K520</f>
        <v>0</v>
      </c>
      <c r="P520" s="34" t="str">
        <f t="shared" ref="P520:P583" si="26">+IF(N520&gt;0,"120+",IF(M520&gt;0,"91-120",IF(L520&gt;0,"61-90",IF(K520&gt;0,"31-60","1-30"))))</f>
        <v>1-30</v>
      </c>
      <c r="Q520" s="35" t="str">
        <f>+VLOOKUP(B520,'[2]PORTAFOLIO JAN17'!$B$7:$T$4941,19,FALSE)</f>
        <v>GUATEMALA</v>
      </c>
      <c r="R520" s="31">
        <v>0</v>
      </c>
      <c r="S520" s="31">
        <v>0</v>
      </c>
      <c r="T520" s="31" t="s">
        <v>45</v>
      </c>
      <c r="U520" s="41" t="s">
        <v>46</v>
      </c>
      <c r="V520" s="42">
        <v>36252</v>
      </c>
      <c r="W520" s="43">
        <v>36252</v>
      </c>
      <c r="X520" s="38">
        <v>0</v>
      </c>
      <c r="Y520" s="38">
        <v>0</v>
      </c>
      <c r="Z520" s="38">
        <v>0</v>
      </c>
      <c r="AA520" s="38">
        <v>0</v>
      </c>
      <c r="AB520" s="38">
        <v>0</v>
      </c>
      <c r="AC520" s="38">
        <v>0</v>
      </c>
      <c r="AD520" s="38" t="s">
        <v>47</v>
      </c>
    </row>
    <row r="521" spans="1:30" s="27" customFormat="1" ht="15" customHeight="1" x14ac:dyDescent="0.25">
      <c r="A521" s="28" t="s">
        <v>39</v>
      </c>
      <c r="B521" s="28" t="s">
        <v>568</v>
      </c>
      <c r="C521" s="85">
        <v>42767</v>
      </c>
      <c r="D521" s="29">
        <f>+VLOOKUP(B521,'[2]HG-Mexico by Contract'!$B$8:$G$4512,6,FALSE)</f>
        <v>334385</v>
      </c>
      <c r="E521" s="29"/>
      <c r="F521" s="28" t="s">
        <v>41</v>
      </c>
      <c r="G521" s="28" t="s">
        <v>42</v>
      </c>
      <c r="H521" s="28" t="s">
        <v>63</v>
      </c>
      <c r="I521" s="31">
        <v>264765.78000000003</v>
      </c>
      <c r="J521" s="32">
        <f t="shared" si="24"/>
        <v>13299.185130865571</v>
      </c>
      <c r="K521" s="31">
        <v>0</v>
      </c>
      <c r="L521" s="31">
        <v>0</v>
      </c>
      <c r="M521" s="31">
        <v>0</v>
      </c>
      <c r="N521" s="31">
        <v>0</v>
      </c>
      <c r="O521" s="33">
        <f t="shared" si="25"/>
        <v>0</v>
      </c>
      <c r="P521" s="34" t="str">
        <f t="shared" si="26"/>
        <v>1-30</v>
      </c>
      <c r="Q521" s="35" t="str">
        <f>+VLOOKUP(B521,'[2]PORTAFOLIO JAN17'!$B$7:$T$4941,19,FALSE)</f>
        <v>MEXICO</v>
      </c>
      <c r="R521" s="31">
        <v>0</v>
      </c>
      <c r="S521" s="31">
        <v>0</v>
      </c>
      <c r="T521" s="31" t="s">
        <v>45</v>
      </c>
      <c r="U521" s="36" t="s">
        <v>64</v>
      </c>
      <c r="V521" s="37">
        <v>13299.185129400001</v>
      </c>
      <c r="W521" s="38">
        <v>13299.185129400001</v>
      </c>
      <c r="X521" s="38">
        <v>0</v>
      </c>
      <c r="Y521" s="38">
        <v>0</v>
      </c>
      <c r="Z521" s="38">
        <v>0</v>
      </c>
      <c r="AA521" s="38">
        <v>0</v>
      </c>
      <c r="AB521" s="38">
        <v>0</v>
      </c>
      <c r="AC521" s="38">
        <v>0</v>
      </c>
      <c r="AD521" s="38" t="s">
        <v>47</v>
      </c>
    </row>
    <row r="522" spans="1:30" s="27" customFormat="1" ht="15" customHeight="1" x14ac:dyDescent="0.25">
      <c r="A522" s="39" t="s">
        <v>39</v>
      </c>
      <c r="B522" s="39" t="s">
        <v>569</v>
      </c>
      <c r="C522" s="86">
        <v>42767</v>
      </c>
      <c r="D522" s="29">
        <f>+VLOOKUP(B522,'[2]HG-Mexico by Contract'!$B$8:$G$4512,6,FALSE)</f>
        <v>308390</v>
      </c>
      <c r="E522" s="29"/>
      <c r="F522" s="39" t="s">
        <v>41</v>
      </c>
      <c r="G522" s="39" t="s">
        <v>42</v>
      </c>
      <c r="H522" s="39" t="s">
        <v>44</v>
      </c>
      <c r="I522" s="40">
        <v>36252</v>
      </c>
      <c r="J522" s="32">
        <f t="shared" si="24"/>
        <v>36252</v>
      </c>
      <c r="K522" s="31">
        <v>0</v>
      </c>
      <c r="L522" s="31">
        <v>0</v>
      </c>
      <c r="M522" s="31">
        <v>0</v>
      </c>
      <c r="N522" s="31">
        <v>0</v>
      </c>
      <c r="O522" s="33">
        <f t="shared" si="25"/>
        <v>0</v>
      </c>
      <c r="P522" s="34" t="str">
        <f t="shared" si="26"/>
        <v>1-30</v>
      </c>
      <c r="Q522" s="35" t="str">
        <f>+VLOOKUP(B522,'[2]PORTAFOLIO JAN17'!$B$7:$T$4941,19,FALSE)</f>
        <v>GUATEMALA</v>
      </c>
      <c r="R522" s="31">
        <v>0</v>
      </c>
      <c r="S522" s="31">
        <v>0</v>
      </c>
      <c r="T522" s="31" t="s">
        <v>45</v>
      </c>
      <c r="U522" s="41" t="s">
        <v>46</v>
      </c>
      <c r="V522" s="42">
        <v>36252</v>
      </c>
      <c r="W522" s="43">
        <v>36252</v>
      </c>
      <c r="X522" s="38">
        <v>0</v>
      </c>
      <c r="Y522" s="38">
        <v>0</v>
      </c>
      <c r="Z522" s="38">
        <v>0</v>
      </c>
      <c r="AA522" s="38">
        <v>0</v>
      </c>
      <c r="AB522" s="38">
        <v>0</v>
      </c>
      <c r="AC522" s="38">
        <v>0</v>
      </c>
      <c r="AD522" s="38" t="s">
        <v>47</v>
      </c>
    </row>
    <row r="523" spans="1:30" s="27" customFormat="1" ht="15" customHeight="1" x14ac:dyDescent="0.25">
      <c r="A523" s="28" t="s">
        <v>39</v>
      </c>
      <c r="B523" s="28" t="s">
        <v>570</v>
      </c>
      <c r="C523" s="85">
        <v>42767</v>
      </c>
      <c r="D523" s="29">
        <f>+VLOOKUP(B523,'[2]HG-Mexico by Contract'!$B$8:$G$4512,6,FALSE)</f>
        <v>315628</v>
      </c>
      <c r="E523" s="29"/>
      <c r="F523" s="28" t="s">
        <v>41</v>
      </c>
      <c r="G523" s="28" t="s">
        <v>42</v>
      </c>
      <c r="H523" s="28" t="s">
        <v>63</v>
      </c>
      <c r="I523" s="31">
        <v>6621233.4400000004</v>
      </c>
      <c r="J523" s="32">
        <f t="shared" si="24"/>
        <v>332584.55572785082</v>
      </c>
      <c r="K523" s="31">
        <v>0</v>
      </c>
      <c r="L523" s="31">
        <v>0</v>
      </c>
      <c r="M523" s="31">
        <v>0</v>
      </c>
      <c r="N523" s="31">
        <v>0</v>
      </c>
      <c r="O523" s="33">
        <f t="shared" si="25"/>
        <v>0</v>
      </c>
      <c r="P523" s="34" t="str">
        <f t="shared" si="26"/>
        <v>1-30</v>
      </c>
      <c r="Q523" s="35" t="str">
        <f>+VLOOKUP(B523,'[2]PORTAFOLIO JAN17'!$B$7:$T$4941,19,FALSE)</f>
        <v>MEXICO</v>
      </c>
      <c r="R523" s="31">
        <v>0</v>
      </c>
      <c r="S523" s="31">
        <v>0</v>
      </c>
      <c r="T523" s="31">
        <v>6621233.4400000004</v>
      </c>
      <c r="U523" s="36" t="s">
        <v>64</v>
      </c>
      <c r="V523" s="37">
        <v>332584.55569120002</v>
      </c>
      <c r="W523" s="38">
        <v>332584.55569120002</v>
      </c>
      <c r="X523" s="38">
        <v>0</v>
      </c>
      <c r="Y523" s="38">
        <v>0</v>
      </c>
      <c r="Z523" s="38">
        <v>0</v>
      </c>
      <c r="AA523" s="38">
        <v>0</v>
      </c>
      <c r="AB523" s="38">
        <v>0</v>
      </c>
      <c r="AC523" s="38">
        <v>0</v>
      </c>
      <c r="AD523" s="38">
        <v>332584.55569120002</v>
      </c>
    </row>
    <row r="524" spans="1:30" s="27" customFormat="1" ht="15" customHeight="1" x14ac:dyDescent="0.25">
      <c r="A524" s="39" t="s">
        <v>39</v>
      </c>
      <c r="B524" s="39" t="s">
        <v>571</v>
      </c>
      <c r="C524" s="86">
        <v>42767</v>
      </c>
      <c r="D524" s="29">
        <f>+VLOOKUP(B524,'[2]HG-Mexico by Contract'!$B$8:$G$4512,6,FALSE)</f>
        <v>315628</v>
      </c>
      <c r="E524" s="29"/>
      <c r="F524" s="39" t="s">
        <v>41</v>
      </c>
      <c r="G524" s="39" t="s">
        <v>42</v>
      </c>
      <c r="H524" s="39" t="s">
        <v>63</v>
      </c>
      <c r="I524" s="40">
        <v>3803112.4</v>
      </c>
      <c r="J524" s="32">
        <f t="shared" si="24"/>
        <v>191030.33587305152</v>
      </c>
      <c r="K524" s="31">
        <v>0</v>
      </c>
      <c r="L524" s="31">
        <v>0</v>
      </c>
      <c r="M524" s="31">
        <v>0</v>
      </c>
      <c r="N524" s="31">
        <v>0</v>
      </c>
      <c r="O524" s="33">
        <f t="shared" si="25"/>
        <v>0</v>
      </c>
      <c r="P524" s="34" t="str">
        <f t="shared" si="26"/>
        <v>1-30</v>
      </c>
      <c r="Q524" s="35" t="str">
        <f>+VLOOKUP(B524,'[2]PORTAFOLIO JAN17'!$B$7:$T$4941,19,FALSE)</f>
        <v>MEXICO</v>
      </c>
      <c r="R524" s="31">
        <v>0</v>
      </c>
      <c r="S524" s="31">
        <v>0</v>
      </c>
      <c r="T524" s="31">
        <v>3803112.4</v>
      </c>
      <c r="U524" s="41" t="s">
        <v>64</v>
      </c>
      <c r="V524" s="42">
        <v>191030.33585199999</v>
      </c>
      <c r="W524" s="43">
        <v>191030.33585199999</v>
      </c>
      <c r="X524" s="38">
        <v>0</v>
      </c>
      <c r="Y524" s="38">
        <v>0</v>
      </c>
      <c r="Z524" s="38">
        <v>0</v>
      </c>
      <c r="AA524" s="38">
        <v>0</v>
      </c>
      <c r="AB524" s="38">
        <v>0</v>
      </c>
      <c r="AC524" s="38">
        <v>0</v>
      </c>
      <c r="AD524" s="38">
        <v>191030.33585199999</v>
      </c>
    </row>
    <row r="525" spans="1:30" s="27" customFormat="1" ht="15" customHeight="1" x14ac:dyDescent="0.25">
      <c r="A525" s="28" t="s">
        <v>39</v>
      </c>
      <c r="B525" s="28" t="s">
        <v>572</v>
      </c>
      <c r="C525" s="85">
        <v>42767</v>
      </c>
      <c r="D525" s="29">
        <f>+VLOOKUP(B525,'[2]HG-Mexico by Contract'!$B$8:$G$4512,6,FALSE)</f>
        <v>318631</v>
      </c>
      <c r="E525" s="29"/>
      <c r="F525" s="28" t="s">
        <v>41</v>
      </c>
      <c r="G525" s="28" t="s">
        <v>42</v>
      </c>
      <c r="H525" s="28" t="s">
        <v>44</v>
      </c>
      <c r="I525" s="31">
        <v>108370.42</v>
      </c>
      <c r="J525" s="32">
        <f t="shared" si="24"/>
        <v>108370.42</v>
      </c>
      <c r="K525" s="31">
        <v>0</v>
      </c>
      <c r="L525" s="31">
        <v>0</v>
      </c>
      <c r="M525" s="31">
        <v>0</v>
      </c>
      <c r="N525" s="31">
        <v>0</v>
      </c>
      <c r="O525" s="33">
        <f t="shared" si="25"/>
        <v>0</v>
      </c>
      <c r="P525" s="34" t="str">
        <f t="shared" si="26"/>
        <v>1-30</v>
      </c>
      <c r="Q525" s="35" t="str">
        <f>+VLOOKUP(B525,'[2]PORTAFOLIO JAN17'!$B$7:$T$4941,19,FALSE)</f>
        <v>EL SALVADOR</v>
      </c>
      <c r="R525" s="31">
        <v>0</v>
      </c>
      <c r="S525" s="31">
        <v>0</v>
      </c>
      <c r="T525" s="31" t="s">
        <v>45</v>
      </c>
      <c r="U525" s="36" t="s">
        <v>46</v>
      </c>
      <c r="V525" s="37">
        <v>108370.42</v>
      </c>
      <c r="W525" s="38">
        <v>108370.42</v>
      </c>
      <c r="X525" s="38">
        <v>0</v>
      </c>
      <c r="Y525" s="38">
        <v>0</v>
      </c>
      <c r="Z525" s="38">
        <v>0</v>
      </c>
      <c r="AA525" s="38">
        <v>0</v>
      </c>
      <c r="AB525" s="38">
        <v>0</v>
      </c>
      <c r="AC525" s="38">
        <v>0</v>
      </c>
      <c r="AD525" s="38" t="s">
        <v>47</v>
      </c>
    </row>
    <row r="526" spans="1:30" s="27" customFormat="1" ht="15" customHeight="1" x14ac:dyDescent="0.25">
      <c r="A526" s="39" t="s">
        <v>39</v>
      </c>
      <c r="B526" s="39" t="s">
        <v>573</v>
      </c>
      <c r="C526" s="86">
        <v>42767</v>
      </c>
      <c r="D526" s="29">
        <f>+VLOOKUP(B526,'[2]HG-Mexico by Contract'!$B$8:$G$4512,6,FALSE)</f>
        <v>312351</v>
      </c>
      <c r="E526" s="29"/>
      <c r="F526" s="39" t="s">
        <v>41</v>
      </c>
      <c r="G526" s="39" t="s">
        <v>42</v>
      </c>
      <c r="H526" s="39" t="s">
        <v>44</v>
      </c>
      <c r="I526" s="40">
        <v>120970.02</v>
      </c>
      <c r="J526" s="32">
        <f t="shared" si="24"/>
        <v>120970.02</v>
      </c>
      <c r="K526" s="31">
        <v>0</v>
      </c>
      <c r="L526" s="31">
        <v>0</v>
      </c>
      <c r="M526" s="31">
        <v>0</v>
      </c>
      <c r="N526" s="31">
        <v>0</v>
      </c>
      <c r="O526" s="33">
        <f t="shared" si="25"/>
        <v>0</v>
      </c>
      <c r="P526" s="34" t="str">
        <f t="shared" si="26"/>
        <v>1-30</v>
      </c>
      <c r="Q526" s="35" t="str">
        <f>+VLOOKUP(B526,'[2]PORTAFOLIO JAN17'!$B$7:$T$4941,19,FALSE)</f>
        <v>EL SALVADOR</v>
      </c>
      <c r="R526" s="31">
        <v>0</v>
      </c>
      <c r="S526" s="31">
        <v>0</v>
      </c>
      <c r="T526" s="31" t="s">
        <v>45</v>
      </c>
      <c r="U526" s="41" t="s">
        <v>46</v>
      </c>
      <c r="V526" s="42">
        <v>120970.02</v>
      </c>
      <c r="W526" s="43">
        <v>120970.02</v>
      </c>
      <c r="X526" s="38">
        <v>0</v>
      </c>
      <c r="Y526" s="38">
        <v>0</v>
      </c>
      <c r="Z526" s="38">
        <v>0</v>
      </c>
      <c r="AA526" s="38">
        <v>0</v>
      </c>
      <c r="AB526" s="38">
        <v>0</v>
      </c>
      <c r="AC526" s="38">
        <v>0</v>
      </c>
      <c r="AD526" s="38" t="s">
        <v>47</v>
      </c>
    </row>
    <row r="527" spans="1:30" s="27" customFormat="1" ht="15" customHeight="1" x14ac:dyDescent="0.25">
      <c r="A527" s="28" t="s">
        <v>39</v>
      </c>
      <c r="B527" s="28" t="s">
        <v>574</v>
      </c>
      <c r="C527" s="85">
        <v>42767</v>
      </c>
      <c r="D527" s="29">
        <f>+VLOOKUP(B527,'[2]HG-Mexico by Contract'!$B$8:$G$4512,6,FALSE)</f>
        <v>334385</v>
      </c>
      <c r="E527" s="29"/>
      <c r="F527" s="28" t="s">
        <v>41</v>
      </c>
      <c r="G527" s="28" t="s">
        <v>42</v>
      </c>
      <c r="H527" s="28" t="s">
        <v>63</v>
      </c>
      <c r="I527" s="31">
        <v>316228.47999999998</v>
      </c>
      <c r="J527" s="32">
        <f t="shared" si="24"/>
        <v>15884.156552150433</v>
      </c>
      <c r="K527" s="31">
        <v>0</v>
      </c>
      <c r="L527" s="31">
        <v>0</v>
      </c>
      <c r="M527" s="31">
        <v>0</v>
      </c>
      <c r="N527" s="31">
        <v>0</v>
      </c>
      <c r="O527" s="33">
        <f t="shared" si="25"/>
        <v>0</v>
      </c>
      <c r="P527" s="34" t="str">
        <f t="shared" si="26"/>
        <v>1-30</v>
      </c>
      <c r="Q527" s="35" t="str">
        <f>+VLOOKUP(B527,'[2]PORTAFOLIO JAN17'!$B$7:$T$4941,19,FALSE)</f>
        <v>MEXICO</v>
      </c>
      <c r="R527" s="31">
        <v>0</v>
      </c>
      <c r="S527" s="31">
        <v>0</v>
      </c>
      <c r="T527" s="31" t="s">
        <v>45</v>
      </c>
      <c r="U527" s="36" t="s">
        <v>64</v>
      </c>
      <c r="V527" s="37">
        <v>15884.156550399999</v>
      </c>
      <c r="W527" s="38">
        <v>15884.156550399999</v>
      </c>
      <c r="X527" s="38">
        <v>0</v>
      </c>
      <c r="Y527" s="38">
        <v>0</v>
      </c>
      <c r="Z527" s="38">
        <v>0</v>
      </c>
      <c r="AA527" s="38">
        <v>0</v>
      </c>
      <c r="AB527" s="38">
        <v>0</v>
      </c>
      <c r="AC527" s="38">
        <v>0</v>
      </c>
      <c r="AD527" s="38" t="s">
        <v>47</v>
      </c>
    </row>
    <row r="528" spans="1:30" s="27" customFormat="1" ht="15" customHeight="1" x14ac:dyDescent="0.25">
      <c r="A528" s="39" t="s">
        <v>39</v>
      </c>
      <c r="B528" s="39" t="s">
        <v>575</v>
      </c>
      <c r="C528" s="86">
        <v>42767</v>
      </c>
      <c r="D528" s="29">
        <f>+VLOOKUP(B528,'[2]HG-Mexico by Contract'!$B$8:$G$4512,6,FALSE)</f>
        <v>326589</v>
      </c>
      <c r="E528" s="29"/>
      <c r="F528" s="39" t="s">
        <v>41</v>
      </c>
      <c r="G528" s="39" t="s">
        <v>42</v>
      </c>
      <c r="H528" s="39" t="s">
        <v>63</v>
      </c>
      <c r="I528" s="40">
        <v>249353.35</v>
      </c>
      <c r="J528" s="32">
        <f t="shared" si="24"/>
        <v>12525.018771880257</v>
      </c>
      <c r="K528" s="31">
        <v>0</v>
      </c>
      <c r="L528" s="31">
        <v>0</v>
      </c>
      <c r="M528" s="31">
        <v>0</v>
      </c>
      <c r="N528" s="31">
        <v>0</v>
      </c>
      <c r="O528" s="33">
        <f t="shared" si="25"/>
        <v>0</v>
      </c>
      <c r="P528" s="34" t="str">
        <f t="shared" si="26"/>
        <v>1-30</v>
      </c>
      <c r="Q528" s="35" t="str">
        <f>+VLOOKUP(B528,'[2]PORTAFOLIO JAN17'!$B$7:$T$4941,19,FALSE)</f>
        <v>MEXICO</v>
      </c>
      <c r="R528" s="31">
        <v>0</v>
      </c>
      <c r="S528" s="31">
        <v>0</v>
      </c>
      <c r="T528" s="31" t="s">
        <v>45</v>
      </c>
      <c r="U528" s="41" t="s">
        <v>64</v>
      </c>
      <c r="V528" s="42">
        <v>12525.018770500001</v>
      </c>
      <c r="W528" s="43">
        <v>12525.018770500001</v>
      </c>
      <c r="X528" s="38">
        <v>0</v>
      </c>
      <c r="Y528" s="38">
        <v>0</v>
      </c>
      <c r="Z528" s="38">
        <v>0</v>
      </c>
      <c r="AA528" s="38">
        <v>0</v>
      </c>
      <c r="AB528" s="38">
        <v>0</v>
      </c>
      <c r="AC528" s="38">
        <v>0</v>
      </c>
      <c r="AD528" s="38" t="s">
        <v>47</v>
      </c>
    </row>
    <row r="529" spans="1:31" s="27" customFormat="1" ht="15" customHeight="1" x14ac:dyDescent="0.25">
      <c r="A529" s="28" t="s">
        <v>39</v>
      </c>
      <c r="B529" s="28" t="s">
        <v>576</v>
      </c>
      <c r="C529" s="85">
        <v>42767</v>
      </c>
      <c r="D529" s="29">
        <f>+VLOOKUP(B529,'[2]HG-Mexico by Contract'!$B$8:$G$4512,6,FALSE)</f>
        <v>316751</v>
      </c>
      <c r="E529" s="29"/>
      <c r="F529" s="28" t="s">
        <v>41</v>
      </c>
      <c r="G529" s="28" t="s">
        <v>42</v>
      </c>
      <c r="H529" s="28" t="s">
        <v>63</v>
      </c>
      <c r="I529" s="31">
        <v>798891.09</v>
      </c>
      <c r="J529" s="32">
        <f t="shared" si="24"/>
        <v>40128.299455122135</v>
      </c>
      <c r="K529" s="31">
        <v>0</v>
      </c>
      <c r="L529" s="31">
        <v>0</v>
      </c>
      <c r="M529" s="31">
        <v>0</v>
      </c>
      <c r="N529" s="31">
        <v>0</v>
      </c>
      <c r="O529" s="33">
        <f t="shared" si="25"/>
        <v>0</v>
      </c>
      <c r="P529" s="34" t="str">
        <f t="shared" si="26"/>
        <v>1-30</v>
      </c>
      <c r="Q529" s="35" t="str">
        <f>+VLOOKUP(B529,'[2]PORTAFOLIO JAN17'!$B$7:$T$4941,19,FALSE)</f>
        <v>MEXICO</v>
      </c>
      <c r="R529" s="31">
        <v>0</v>
      </c>
      <c r="S529" s="31">
        <v>0</v>
      </c>
      <c r="T529" s="31" t="s">
        <v>45</v>
      </c>
      <c r="U529" s="36" t="s">
        <v>64</v>
      </c>
      <c r="V529" s="37">
        <v>40128.299450699997</v>
      </c>
      <c r="W529" s="38">
        <v>40128.299450699997</v>
      </c>
      <c r="X529" s="38">
        <v>0</v>
      </c>
      <c r="Y529" s="38">
        <v>0</v>
      </c>
      <c r="Z529" s="38">
        <v>0</v>
      </c>
      <c r="AA529" s="38">
        <v>0</v>
      </c>
      <c r="AB529" s="38">
        <v>0</v>
      </c>
      <c r="AC529" s="38">
        <v>0</v>
      </c>
      <c r="AD529" s="38" t="s">
        <v>47</v>
      </c>
    </row>
    <row r="530" spans="1:31" s="27" customFormat="1" ht="15" customHeight="1" x14ac:dyDescent="0.25">
      <c r="A530" s="39" t="s">
        <v>39</v>
      </c>
      <c r="B530" s="39" t="s">
        <v>577</v>
      </c>
      <c r="C530" s="86">
        <v>42767</v>
      </c>
      <c r="D530" s="29">
        <f>+VLOOKUP(B530,'[2]HG-Mexico by Contract'!$B$8:$G$4512,6,FALSE)</f>
        <v>334385</v>
      </c>
      <c r="E530" s="29"/>
      <c r="F530" s="39" t="s">
        <v>41</v>
      </c>
      <c r="G530" s="39" t="s">
        <v>42</v>
      </c>
      <c r="H530" s="39" t="s">
        <v>63</v>
      </c>
      <c r="I530" s="40">
        <v>496183.93</v>
      </c>
      <c r="J530" s="32">
        <f t="shared" si="24"/>
        <v>24923.318806646548</v>
      </c>
      <c r="K530" s="31">
        <v>0</v>
      </c>
      <c r="L530" s="31">
        <v>0</v>
      </c>
      <c r="M530" s="31">
        <v>0</v>
      </c>
      <c r="N530" s="31">
        <v>0</v>
      </c>
      <c r="O530" s="33">
        <f t="shared" si="25"/>
        <v>0</v>
      </c>
      <c r="P530" s="34" t="str">
        <f t="shared" si="26"/>
        <v>1-30</v>
      </c>
      <c r="Q530" s="35" t="str">
        <f>+VLOOKUP(B530,'[2]PORTAFOLIO JAN17'!$B$7:$T$4941,19,FALSE)</f>
        <v>MEXICO</v>
      </c>
      <c r="R530" s="31">
        <v>0</v>
      </c>
      <c r="S530" s="31">
        <v>0</v>
      </c>
      <c r="T530" s="31" t="s">
        <v>45</v>
      </c>
      <c r="U530" s="41" t="s">
        <v>64</v>
      </c>
      <c r="V530" s="42">
        <v>24923.318803900002</v>
      </c>
      <c r="W530" s="43">
        <v>24923.318803900002</v>
      </c>
      <c r="X530" s="38">
        <v>0</v>
      </c>
      <c r="Y530" s="38">
        <v>0</v>
      </c>
      <c r="Z530" s="38">
        <v>0</v>
      </c>
      <c r="AA530" s="38">
        <v>0</v>
      </c>
      <c r="AB530" s="38">
        <v>0</v>
      </c>
      <c r="AC530" s="38">
        <v>0</v>
      </c>
      <c r="AD530" s="38" t="s">
        <v>47</v>
      </c>
    </row>
    <row r="531" spans="1:31" s="27" customFormat="1" ht="15" customHeight="1" x14ac:dyDescent="0.25">
      <c r="A531" s="28" t="s">
        <v>39</v>
      </c>
      <c r="B531" s="28" t="s">
        <v>578</v>
      </c>
      <c r="C531" s="85">
        <v>42767</v>
      </c>
      <c r="D531" s="29">
        <f>+VLOOKUP(B531,'[2]HG-Mexico by Contract'!$B$8:$G$4512,6,FALSE)</f>
        <v>314798</v>
      </c>
      <c r="E531" s="29"/>
      <c r="F531" s="28" t="s">
        <v>62</v>
      </c>
      <c r="G531" s="28" t="s">
        <v>42</v>
      </c>
      <c r="H531" s="28" t="s">
        <v>44</v>
      </c>
      <c r="I531" s="31">
        <v>16354.41</v>
      </c>
      <c r="J531" s="32">
        <f t="shared" si="24"/>
        <v>16354.41</v>
      </c>
      <c r="K531" s="31">
        <v>0</v>
      </c>
      <c r="L531" s="31">
        <v>0</v>
      </c>
      <c r="M531" s="31">
        <v>0</v>
      </c>
      <c r="N531" s="31">
        <v>0</v>
      </c>
      <c r="O531" s="33">
        <f t="shared" si="25"/>
        <v>0</v>
      </c>
      <c r="P531" s="34" t="str">
        <f t="shared" si="26"/>
        <v>1-30</v>
      </c>
      <c r="Q531" s="35" t="str">
        <f>+VLOOKUP(B531,'[2]PORTAFOLIO JAN17'!$B$7:$T$4941,19,FALSE)</f>
        <v>COSTA RICA</v>
      </c>
      <c r="R531" s="31">
        <v>0</v>
      </c>
      <c r="S531" s="31">
        <v>0</v>
      </c>
      <c r="T531" s="31" t="s">
        <v>45</v>
      </c>
      <c r="U531" s="36" t="s">
        <v>46</v>
      </c>
      <c r="V531" s="37">
        <v>16354.41</v>
      </c>
      <c r="W531" s="38">
        <v>16354.41</v>
      </c>
      <c r="X531" s="38">
        <v>0</v>
      </c>
      <c r="Y531" s="38">
        <v>0</v>
      </c>
      <c r="Z531" s="38">
        <v>0</v>
      </c>
      <c r="AA531" s="38">
        <v>0</v>
      </c>
      <c r="AB531" s="38">
        <v>0</v>
      </c>
      <c r="AC531" s="38">
        <v>0</v>
      </c>
      <c r="AD531" s="38" t="s">
        <v>47</v>
      </c>
    </row>
    <row r="532" spans="1:31" s="27" customFormat="1" ht="15" customHeight="1" x14ac:dyDescent="0.25">
      <c r="A532" s="39" t="s">
        <v>39</v>
      </c>
      <c r="B532" s="39" t="s">
        <v>579</v>
      </c>
      <c r="C532" s="86">
        <v>42767</v>
      </c>
      <c r="D532" s="29">
        <f>+VLOOKUP(B532,'[2]HG-Mexico by Contract'!$B$8:$G$4512,6,FALSE)</f>
        <v>313548</v>
      </c>
      <c r="E532" s="29"/>
      <c r="F532" s="39" t="s">
        <v>62</v>
      </c>
      <c r="G532" s="39" t="s">
        <v>42</v>
      </c>
      <c r="H532" s="39" t="s">
        <v>44</v>
      </c>
      <c r="I532" s="40">
        <v>7943.48</v>
      </c>
      <c r="J532" s="32">
        <f t="shared" si="24"/>
        <v>7943.48</v>
      </c>
      <c r="K532" s="31">
        <v>0</v>
      </c>
      <c r="L532" s="31">
        <v>0</v>
      </c>
      <c r="M532" s="31">
        <v>0</v>
      </c>
      <c r="N532" s="31">
        <v>0</v>
      </c>
      <c r="O532" s="33">
        <f t="shared" si="25"/>
        <v>0</v>
      </c>
      <c r="P532" s="34" t="str">
        <f t="shared" si="26"/>
        <v>1-30</v>
      </c>
      <c r="Q532" s="35" t="str">
        <f>+VLOOKUP(B532,'[2]PORTAFOLIO JAN17'!$B$7:$T$4941,19,FALSE)</f>
        <v>NICARAGUA</v>
      </c>
      <c r="R532" s="31">
        <v>0</v>
      </c>
      <c r="S532" s="31">
        <v>0</v>
      </c>
      <c r="T532" s="31" t="s">
        <v>45</v>
      </c>
      <c r="U532" s="41" t="s">
        <v>46</v>
      </c>
      <c r="V532" s="42">
        <v>7943.48</v>
      </c>
      <c r="W532" s="43">
        <v>7943.48</v>
      </c>
      <c r="X532" s="38">
        <v>0</v>
      </c>
      <c r="Y532" s="38">
        <v>0</v>
      </c>
      <c r="Z532" s="38">
        <v>0</v>
      </c>
      <c r="AA532" s="38">
        <v>0</v>
      </c>
      <c r="AB532" s="38">
        <v>0</v>
      </c>
      <c r="AC532" s="38">
        <v>0</v>
      </c>
      <c r="AD532" s="38" t="s">
        <v>47</v>
      </c>
    </row>
    <row r="533" spans="1:31" s="27" customFormat="1" ht="15" customHeight="1" x14ac:dyDescent="0.25">
      <c r="A533" s="28" t="s">
        <v>39</v>
      </c>
      <c r="B533" s="28" t="s">
        <v>580</v>
      </c>
      <c r="C533" s="85">
        <v>42767</v>
      </c>
      <c r="D533" s="29">
        <f>+VLOOKUP(B533,'[2]HG-Mexico by Contract'!$B$8:$G$4512,6,FALSE)</f>
        <v>313548</v>
      </c>
      <c r="E533" s="29"/>
      <c r="F533" s="28" t="s">
        <v>62</v>
      </c>
      <c r="G533" s="28" t="s">
        <v>42</v>
      </c>
      <c r="H533" s="28" t="s">
        <v>44</v>
      </c>
      <c r="I533" s="31">
        <v>7943.48</v>
      </c>
      <c r="J533" s="32">
        <f t="shared" si="24"/>
        <v>7943.48</v>
      </c>
      <c r="K533" s="31">
        <v>0</v>
      </c>
      <c r="L533" s="31">
        <v>0</v>
      </c>
      <c r="M533" s="31">
        <v>0</v>
      </c>
      <c r="N533" s="31">
        <v>0</v>
      </c>
      <c r="O533" s="33">
        <f t="shared" si="25"/>
        <v>0</v>
      </c>
      <c r="P533" s="34" t="str">
        <f t="shared" si="26"/>
        <v>1-30</v>
      </c>
      <c r="Q533" s="35" t="str">
        <f>+VLOOKUP(B533,'[2]PORTAFOLIO JAN17'!$B$7:$T$4941,19,FALSE)</f>
        <v>NICARAGUA</v>
      </c>
      <c r="R533" s="31">
        <v>0</v>
      </c>
      <c r="S533" s="31">
        <v>0</v>
      </c>
      <c r="T533" s="31" t="s">
        <v>45</v>
      </c>
      <c r="U533" s="36" t="s">
        <v>46</v>
      </c>
      <c r="V533" s="37">
        <v>7943.48</v>
      </c>
      <c r="W533" s="38">
        <v>7943.48</v>
      </c>
      <c r="X533" s="38">
        <v>0</v>
      </c>
      <c r="Y533" s="38">
        <v>0</v>
      </c>
      <c r="Z533" s="38">
        <v>0</v>
      </c>
      <c r="AA533" s="38">
        <v>0</v>
      </c>
      <c r="AB533" s="38">
        <v>0</v>
      </c>
      <c r="AC533" s="38">
        <v>0</v>
      </c>
      <c r="AD533" s="38" t="s">
        <v>47</v>
      </c>
    </row>
    <row r="534" spans="1:31" s="27" customFormat="1" ht="15" customHeight="1" x14ac:dyDescent="0.25">
      <c r="A534" s="39" t="s">
        <v>39</v>
      </c>
      <c r="B534" s="39" t="s">
        <v>581</v>
      </c>
      <c r="C534" s="86">
        <v>42767</v>
      </c>
      <c r="D534" s="29">
        <f>+VLOOKUP(B534,'[2]HG-Mexico by Contract'!$B$8:$G$4512,6,FALSE)</f>
        <v>314798</v>
      </c>
      <c r="E534" s="29"/>
      <c r="F534" s="39" t="s">
        <v>218</v>
      </c>
      <c r="G534" s="39" t="s">
        <v>42</v>
      </c>
      <c r="H534" s="39" t="s">
        <v>44</v>
      </c>
      <c r="I534" s="40">
        <v>113715.91</v>
      </c>
      <c r="J534" s="32">
        <f t="shared" si="24"/>
        <v>113715.91</v>
      </c>
      <c r="K534" s="31">
        <v>0</v>
      </c>
      <c r="L534" s="31">
        <v>0</v>
      </c>
      <c r="M534" s="31">
        <v>0</v>
      </c>
      <c r="N534" s="31">
        <v>0</v>
      </c>
      <c r="O534" s="33">
        <f t="shared" si="25"/>
        <v>0</v>
      </c>
      <c r="P534" s="34" t="str">
        <f t="shared" si="26"/>
        <v>1-30</v>
      </c>
      <c r="Q534" s="35" t="str">
        <f>+VLOOKUP(B534,'[2]PORTAFOLIO JAN17'!$B$7:$T$4941,19,FALSE)</f>
        <v>COSTA RICA</v>
      </c>
      <c r="R534" s="31">
        <v>0</v>
      </c>
      <c r="S534" s="31">
        <v>0</v>
      </c>
      <c r="T534" s="31" t="s">
        <v>45</v>
      </c>
      <c r="U534" s="41" t="s">
        <v>46</v>
      </c>
      <c r="V534" s="42">
        <v>113715.91</v>
      </c>
      <c r="W534" s="43">
        <v>113715.91</v>
      </c>
      <c r="X534" s="38">
        <v>0</v>
      </c>
      <c r="Y534" s="38">
        <v>0</v>
      </c>
      <c r="Z534" s="38">
        <v>0</v>
      </c>
      <c r="AA534" s="38">
        <v>0</v>
      </c>
      <c r="AB534" s="38">
        <v>0</v>
      </c>
      <c r="AC534" s="38">
        <v>0</v>
      </c>
      <c r="AD534" s="38" t="s">
        <v>47</v>
      </c>
    </row>
    <row r="535" spans="1:31" s="27" customFormat="1" ht="15" customHeight="1" x14ac:dyDescent="0.25">
      <c r="A535" s="28" t="s">
        <v>39</v>
      </c>
      <c r="B535" s="28" t="s">
        <v>582</v>
      </c>
      <c r="C535" s="85">
        <v>42767</v>
      </c>
      <c r="D535" s="29">
        <f>+VLOOKUP(B535,'[2]HG-Mexico by Contract'!$B$8:$G$4512,6,FALSE)</f>
        <v>313548</v>
      </c>
      <c r="E535" s="29"/>
      <c r="F535" s="28" t="s">
        <v>218</v>
      </c>
      <c r="G535" s="28" t="s">
        <v>42</v>
      </c>
      <c r="H535" s="28" t="s">
        <v>44</v>
      </c>
      <c r="I535" s="31">
        <v>2404.0700000000002</v>
      </c>
      <c r="J535" s="32">
        <f t="shared" si="24"/>
        <v>2404.0700000000002</v>
      </c>
      <c r="K535" s="31">
        <v>0</v>
      </c>
      <c r="L535" s="31">
        <v>0</v>
      </c>
      <c r="M535" s="31">
        <v>0</v>
      </c>
      <c r="N535" s="31">
        <v>0</v>
      </c>
      <c r="O535" s="33">
        <f t="shared" si="25"/>
        <v>0</v>
      </c>
      <c r="P535" s="34" t="str">
        <f t="shared" si="26"/>
        <v>1-30</v>
      </c>
      <c r="Q535" s="35" t="str">
        <f>+VLOOKUP(B535,'[2]PORTAFOLIO JAN17'!$B$7:$T$4941,19,FALSE)</f>
        <v>NICARAGUA</v>
      </c>
      <c r="R535" s="31">
        <v>0</v>
      </c>
      <c r="S535" s="31">
        <v>0</v>
      </c>
      <c r="T535" s="31" t="s">
        <v>45</v>
      </c>
      <c r="U535" s="36" t="s">
        <v>46</v>
      </c>
      <c r="V535" s="37">
        <v>2404.0700000000002</v>
      </c>
      <c r="W535" s="38">
        <v>2404.0700000000002</v>
      </c>
      <c r="X535" s="38">
        <v>0</v>
      </c>
      <c r="Y535" s="38">
        <v>0</v>
      </c>
      <c r="Z535" s="38">
        <v>0</v>
      </c>
      <c r="AA535" s="38">
        <v>0</v>
      </c>
      <c r="AB535" s="38">
        <v>0</v>
      </c>
      <c r="AC535" s="38">
        <v>0</v>
      </c>
      <c r="AD535" s="38" t="s">
        <v>47</v>
      </c>
    </row>
    <row r="536" spans="1:31" s="27" customFormat="1" ht="15" customHeight="1" x14ac:dyDescent="0.25">
      <c r="A536" s="39" t="s">
        <v>39</v>
      </c>
      <c r="B536" s="39" t="s">
        <v>583</v>
      </c>
      <c r="C536" s="86">
        <v>42767</v>
      </c>
      <c r="D536" s="29">
        <f>+VLOOKUP(B536,'[2]HG-Mexico by Contract'!$B$8:$G$4512,6,FALSE)</f>
        <v>333334</v>
      </c>
      <c r="E536" s="29"/>
      <c r="F536" s="39" t="s">
        <v>41</v>
      </c>
      <c r="G536" s="39" t="s">
        <v>42</v>
      </c>
      <c r="H536" s="39" t="s">
        <v>44</v>
      </c>
      <c r="I536" s="40">
        <v>5612</v>
      </c>
      <c r="J536" s="32">
        <f t="shared" si="24"/>
        <v>5612</v>
      </c>
      <c r="K536" s="31">
        <v>0</v>
      </c>
      <c r="L536" s="31">
        <v>0</v>
      </c>
      <c r="M536" s="31">
        <v>0</v>
      </c>
      <c r="N536" s="31">
        <v>0</v>
      </c>
      <c r="O536" s="33">
        <f t="shared" si="25"/>
        <v>0</v>
      </c>
      <c r="P536" s="34" t="str">
        <f t="shared" si="26"/>
        <v>1-30</v>
      </c>
      <c r="Q536" s="35" t="str">
        <f>+VLOOKUP(B536,'[2]PORTAFOLIO JAN17'!$B$7:$T$4941,19,FALSE)</f>
        <v>COSTA RICA</v>
      </c>
      <c r="R536" s="31">
        <v>0</v>
      </c>
      <c r="S536" s="31">
        <v>0</v>
      </c>
      <c r="T536" s="31" t="s">
        <v>45</v>
      </c>
      <c r="U536" s="41" t="s">
        <v>46</v>
      </c>
      <c r="V536" s="42">
        <v>5612</v>
      </c>
      <c r="W536" s="43">
        <v>5612</v>
      </c>
      <c r="X536" s="38">
        <v>0</v>
      </c>
      <c r="Y536" s="38">
        <v>0</v>
      </c>
      <c r="Z536" s="38">
        <v>0</v>
      </c>
      <c r="AA536" s="38">
        <v>0</v>
      </c>
      <c r="AB536" s="38">
        <v>0</v>
      </c>
      <c r="AC536" s="38">
        <v>0</v>
      </c>
      <c r="AD536" s="38" t="s">
        <v>47</v>
      </c>
    </row>
    <row r="537" spans="1:31" s="27" customFormat="1" ht="15" customHeight="1" x14ac:dyDescent="0.25">
      <c r="A537" s="28" t="s">
        <v>39</v>
      </c>
      <c r="B537" s="28" t="s">
        <v>584</v>
      </c>
      <c r="C537" s="85">
        <v>42767</v>
      </c>
      <c r="D537" s="29">
        <f>+VLOOKUP(B537,'[2]HG-Mexico by Contract'!$B$8:$G$4512,6,FALSE)</f>
        <v>313548</v>
      </c>
      <c r="E537" s="29"/>
      <c r="F537" s="28" t="s">
        <v>62</v>
      </c>
      <c r="G537" s="28" t="s">
        <v>42</v>
      </c>
      <c r="H537" s="28" t="s">
        <v>44</v>
      </c>
      <c r="I537" s="31">
        <v>13006.48</v>
      </c>
      <c r="J537" s="32">
        <f t="shared" si="24"/>
        <v>13006.48</v>
      </c>
      <c r="K537" s="31">
        <v>0</v>
      </c>
      <c r="L537" s="31">
        <v>0</v>
      </c>
      <c r="M537" s="31">
        <v>0</v>
      </c>
      <c r="N537" s="31">
        <v>0</v>
      </c>
      <c r="O537" s="33">
        <f t="shared" si="25"/>
        <v>0</v>
      </c>
      <c r="P537" s="34" t="str">
        <f t="shared" si="26"/>
        <v>1-30</v>
      </c>
      <c r="Q537" s="35" t="str">
        <f>+VLOOKUP(B537,'[2]PORTAFOLIO JAN17'!$B$7:$T$4941,19,FALSE)</f>
        <v>NICARAGUA</v>
      </c>
      <c r="R537" s="31">
        <v>0</v>
      </c>
      <c r="S537" s="31">
        <v>0</v>
      </c>
      <c r="T537" s="31" t="s">
        <v>45</v>
      </c>
      <c r="U537" s="36" t="s">
        <v>46</v>
      </c>
      <c r="V537" s="37">
        <v>13006.48</v>
      </c>
      <c r="W537" s="38">
        <v>13006.48</v>
      </c>
      <c r="X537" s="38">
        <v>0</v>
      </c>
      <c r="Y537" s="38">
        <v>0</v>
      </c>
      <c r="Z537" s="38">
        <v>0</v>
      </c>
      <c r="AA537" s="38">
        <v>0</v>
      </c>
      <c r="AB537" s="38">
        <v>0</v>
      </c>
      <c r="AC537" s="38">
        <v>0</v>
      </c>
      <c r="AD537" s="38" t="s">
        <v>47</v>
      </c>
    </row>
    <row r="538" spans="1:31" s="27" customFormat="1" ht="15" customHeight="1" x14ac:dyDescent="0.25">
      <c r="A538" s="39" t="s">
        <v>39</v>
      </c>
      <c r="B538" s="39" t="s">
        <v>585</v>
      </c>
      <c r="C538" s="86">
        <v>42767</v>
      </c>
      <c r="D538" s="29">
        <f>+VLOOKUP(B538,'[2]HG-Mexico by Contract'!$B$8:$G$4512,6,FALSE)</f>
        <v>308400</v>
      </c>
      <c r="E538" s="29"/>
      <c r="F538" s="39" t="s">
        <v>41</v>
      </c>
      <c r="G538" s="39" t="s">
        <v>42</v>
      </c>
      <c r="H538" s="39" t="s">
        <v>44</v>
      </c>
      <c r="I538" s="40">
        <v>80955.02</v>
      </c>
      <c r="J538" s="32">
        <f t="shared" si="24"/>
        <v>80955.02</v>
      </c>
      <c r="K538" s="31">
        <v>0</v>
      </c>
      <c r="L538" s="31">
        <v>0</v>
      </c>
      <c r="M538" s="31">
        <v>0</v>
      </c>
      <c r="N538" s="31">
        <v>0</v>
      </c>
      <c r="O538" s="33">
        <f t="shared" si="25"/>
        <v>0</v>
      </c>
      <c r="P538" s="34" t="str">
        <f t="shared" si="26"/>
        <v>1-30</v>
      </c>
      <c r="Q538" s="35" t="str">
        <f>+VLOOKUP(B538,'[2]PORTAFOLIO JAN17'!$B$7:$T$4941,19,FALSE)</f>
        <v>COSTA RICA</v>
      </c>
      <c r="R538" s="31">
        <v>0</v>
      </c>
      <c r="S538" s="31">
        <v>0</v>
      </c>
      <c r="T538" s="31" t="s">
        <v>45</v>
      </c>
      <c r="U538" s="41" t="s">
        <v>46</v>
      </c>
      <c r="V538" s="42">
        <v>80955.02</v>
      </c>
      <c r="W538" s="43">
        <v>80955.02</v>
      </c>
      <c r="X538" s="38">
        <v>0</v>
      </c>
      <c r="Y538" s="38">
        <v>0</v>
      </c>
      <c r="Z538" s="38">
        <v>0</v>
      </c>
      <c r="AA538" s="38">
        <v>0</v>
      </c>
      <c r="AB538" s="38">
        <v>0</v>
      </c>
      <c r="AC538" s="38">
        <v>0</v>
      </c>
      <c r="AD538" s="38" t="s">
        <v>47</v>
      </c>
    </row>
    <row r="539" spans="1:31" s="27" customFormat="1" ht="15" customHeight="1" x14ac:dyDescent="0.25">
      <c r="A539" s="28" t="s">
        <v>39</v>
      </c>
      <c r="B539" s="28" t="s">
        <v>586</v>
      </c>
      <c r="C539" s="85">
        <v>42767</v>
      </c>
      <c r="D539" s="29">
        <f>+VLOOKUP(B539,'[2]HG-Mexico by Contract'!$B$8:$G$4512,6,FALSE)</f>
        <v>314798</v>
      </c>
      <c r="E539" s="29"/>
      <c r="F539" s="28" t="s">
        <v>62</v>
      </c>
      <c r="G539" s="28" t="s">
        <v>42</v>
      </c>
      <c r="H539" s="28" t="s">
        <v>44</v>
      </c>
      <c r="I539" s="31">
        <v>67647.789999999994</v>
      </c>
      <c r="J539" s="32">
        <f t="shared" si="24"/>
        <v>67647.789999999994</v>
      </c>
      <c r="K539" s="31">
        <v>0</v>
      </c>
      <c r="L539" s="31">
        <v>0</v>
      </c>
      <c r="M539" s="31">
        <v>0</v>
      </c>
      <c r="N539" s="31">
        <v>0</v>
      </c>
      <c r="O539" s="33">
        <f t="shared" si="25"/>
        <v>0</v>
      </c>
      <c r="P539" s="34" t="str">
        <f t="shared" si="26"/>
        <v>1-30</v>
      </c>
      <c r="Q539" s="35" t="str">
        <f>+VLOOKUP(B539,'[2]PORTAFOLIO JAN17'!$B$7:$T$4941,19,FALSE)</f>
        <v>COSTA RICA</v>
      </c>
      <c r="R539" s="31">
        <v>0</v>
      </c>
      <c r="S539" s="31">
        <v>0</v>
      </c>
      <c r="T539" s="31" t="s">
        <v>45</v>
      </c>
      <c r="U539" s="36" t="s">
        <v>46</v>
      </c>
      <c r="V539" s="37">
        <v>67647.789999999994</v>
      </c>
      <c r="W539" s="38">
        <v>67647.789999999994</v>
      </c>
      <c r="X539" s="38">
        <v>0</v>
      </c>
      <c r="Y539" s="38">
        <v>0</v>
      </c>
      <c r="Z539" s="38">
        <v>0</v>
      </c>
      <c r="AA539" s="38">
        <v>0</v>
      </c>
      <c r="AB539" s="38">
        <v>0</v>
      </c>
      <c r="AC539" s="38">
        <v>0</v>
      </c>
      <c r="AD539" s="38" t="s">
        <v>47</v>
      </c>
    </row>
    <row r="540" spans="1:31" s="27" customFormat="1" ht="15" customHeight="1" x14ac:dyDescent="0.25">
      <c r="A540" s="39" t="s">
        <v>39</v>
      </c>
      <c r="B540" s="39" t="s">
        <v>587</v>
      </c>
      <c r="C540" s="86">
        <v>42767</v>
      </c>
      <c r="D540" s="29">
        <f>+VLOOKUP(B540,'[2]HG-Mexico by Contract'!$B$8:$G$4512,6,FALSE)</f>
        <v>309543</v>
      </c>
      <c r="E540" s="29"/>
      <c r="F540" s="39" t="s">
        <v>41</v>
      </c>
      <c r="G540" s="39" t="s">
        <v>42</v>
      </c>
      <c r="H540" s="39" t="s">
        <v>63</v>
      </c>
      <c r="I540" s="40">
        <v>224892.35</v>
      </c>
      <c r="J540" s="32">
        <f t="shared" si="24"/>
        <v>11296.342741744857</v>
      </c>
      <c r="K540" s="31">
        <v>0</v>
      </c>
      <c r="L540" s="31">
        <v>0</v>
      </c>
      <c r="M540" s="31">
        <v>0</v>
      </c>
      <c r="N540" s="31">
        <v>0</v>
      </c>
      <c r="O540" s="33">
        <f t="shared" si="25"/>
        <v>0</v>
      </c>
      <c r="P540" s="34" t="str">
        <f t="shared" si="26"/>
        <v>1-30</v>
      </c>
      <c r="Q540" s="35" t="str">
        <f>+VLOOKUP(B540,'[2]PORTAFOLIO JAN17'!$B$7:$T$4941,19,FALSE)</f>
        <v>MEXICO</v>
      </c>
      <c r="R540" s="31">
        <v>0</v>
      </c>
      <c r="S540" s="31">
        <v>0</v>
      </c>
      <c r="T540" s="31" t="s">
        <v>45</v>
      </c>
      <c r="U540" s="41" t="s">
        <v>64</v>
      </c>
      <c r="V540" s="42">
        <v>11296.3427405</v>
      </c>
      <c r="W540" s="43">
        <v>11296.3427405</v>
      </c>
      <c r="X540" s="38">
        <v>0</v>
      </c>
      <c r="Y540" s="38">
        <v>0</v>
      </c>
      <c r="Z540" s="38">
        <v>0</v>
      </c>
      <c r="AA540" s="38">
        <v>0</v>
      </c>
      <c r="AB540" s="38">
        <v>0</v>
      </c>
      <c r="AC540" s="38">
        <v>0</v>
      </c>
      <c r="AD540" s="38" t="s">
        <v>47</v>
      </c>
    </row>
    <row r="541" spans="1:31" s="27" customFormat="1" ht="15" customHeight="1" x14ac:dyDescent="0.25">
      <c r="A541" s="28" t="s">
        <v>39</v>
      </c>
      <c r="B541" s="28" t="s">
        <v>588</v>
      </c>
      <c r="C541" s="85">
        <v>42767</v>
      </c>
      <c r="D541" s="29">
        <f>+VLOOKUP(B541,'[2]HG-Mexico by Contract'!$B$8:$G$4512,6,FALSE)</f>
        <v>318874</v>
      </c>
      <c r="E541" s="29"/>
      <c r="F541" s="28" t="s">
        <v>41</v>
      </c>
      <c r="G541" s="28" t="s">
        <v>42</v>
      </c>
      <c r="H541" s="28" t="s">
        <v>44</v>
      </c>
      <c r="I541" s="31">
        <v>568716.28</v>
      </c>
      <c r="J541" s="32">
        <f t="shared" si="24"/>
        <v>568716.28</v>
      </c>
      <c r="K541" s="31">
        <v>0</v>
      </c>
      <c r="L541" s="31">
        <v>0</v>
      </c>
      <c r="M541" s="31">
        <v>0</v>
      </c>
      <c r="N541" s="31">
        <v>0</v>
      </c>
      <c r="O541" s="33">
        <f t="shared" si="25"/>
        <v>0</v>
      </c>
      <c r="P541" s="34" t="str">
        <f t="shared" si="26"/>
        <v>1-30</v>
      </c>
      <c r="Q541" s="35" t="str">
        <f>+VLOOKUP(B541,'[2]PORTAFOLIO JAN17'!$B$7:$T$4941,19,FALSE)</f>
        <v>MEXICO</v>
      </c>
      <c r="R541" s="31">
        <v>0</v>
      </c>
      <c r="S541" s="31">
        <v>0</v>
      </c>
      <c r="T541" s="31" t="s">
        <v>45</v>
      </c>
      <c r="U541" s="36" t="s">
        <v>46</v>
      </c>
      <c r="V541" s="37">
        <v>568716.28</v>
      </c>
      <c r="W541" s="38">
        <v>568716.28</v>
      </c>
      <c r="X541" s="38">
        <v>0</v>
      </c>
      <c r="Y541" s="38">
        <v>0</v>
      </c>
      <c r="Z541" s="38">
        <v>0</v>
      </c>
      <c r="AA541" s="38">
        <v>0</v>
      </c>
      <c r="AB541" s="38">
        <v>0</v>
      </c>
      <c r="AC541" s="38">
        <v>0</v>
      </c>
      <c r="AD541" s="38" t="s">
        <v>47</v>
      </c>
    </row>
    <row r="542" spans="1:31" s="27" customFormat="1" ht="15" customHeight="1" x14ac:dyDescent="0.25">
      <c r="A542" s="39" t="s">
        <v>39</v>
      </c>
      <c r="B542" s="39" t="s">
        <v>589</v>
      </c>
      <c r="C542" s="86">
        <v>42767</v>
      </c>
      <c r="D542" s="29">
        <f>+VLOOKUP(B542,'[2]HG-Mexico by Contract'!$B$8:$G$4512,6,FALSE)</f>
        <v>314798</v>
      </c>
      <c r="E542" s="29"/>
      <c r="F542" s="39" t="s">
        <v>62</v>
      </c>
      <c r="G542" s="39" t="s">
        <v>42</v>
      </c>
      <c r="H542" s="39" t="s">
        <v>44</v>
      </c>
      <c r="I542" s="40">
        <v>17717.240000000002</v>
      </c>
      <c r="J542" s="32">
        <f t="shared" si="24"/>
        <v>17717.240000000002</v>
      </c>
      <c r="K542" s="31">
        <v>0</v>
      </c>
      <c r="L542" s="31">
        <v>0</v>
      </c>
      <c r="M542" s="31">
        <v>0</v>
      </c>
      <c r="N542" s="31">
        <v>0</v>
      </c>
      <c r="O542" s="33">
        <f t="shared" si="25"/>
        <v>0</v>
      </c>
      <c r="P542" s="34" t="str">
        <f t="shared" si="26"/>
        <v>1-30</v>
      </c>
      <c r="Q542" s="35" t="str">
        <f>+VLOOKUP(B542,'[2]PORTAFOLIO JAN17'!$B$7:$T$4941,19,FALSE)</f>
        <v>COSTA RICA</v>
      </c>
      <c r="R542" s="31">
        <v>0</v>
      </c>
      <c r="S542" s="31">
        <v>0</v>
      </c>
      <c r="T542" s="31" t="s">
        <v>45</v>
      </c>
      <c r="U542" s="41" t="s">
        <v>46</v>
      </c>
      <c r="V542" s="42">
        <v>17717.240000000002</v>
      </c>
      <c r="W542" s="43">
        <v>17717.240000000002</v>
      </c>
      <c r="X542" s="38">
        <v>0</v>
      </c>
      <c r="Y542" s="38">
        <v>0</v>
      </c>
      <c r="Z542" s="38">
        <v>0</v>
      </c>
      <c r="AA542" s="38">
        <v>0</v>
      </c>
      <c r="AB542" s="38">
        <v>0</v>
      </c>
      <c r="AC542" s="38">
        <v>0</v>
      </c>
      <c r="AD542" s="38" t="s">
        <v>47</v>
      </c>
    </row>
    <row r="543" spans="1:31" s="27" customFormat="1" ht="15" customHeight="1" x14ac:dyDescent="0.25">
      <c r="A543" s="28" t="s">
        <v>39</v>
      </c>
      <c r="B543" s="28" t="s">
        <v>590</v>
      </c>
      <c r="C543" s="85">
        <v>42767</v>
      </c>
      <c r="D543" s="29">
        <f>+VLOOKUP(B543,'[2]HG-Mexico by Contract'!$B$8:$G$4512,6,FALSE)</f>
        <v>333885</v>
      </c>
      <c r="E543" s="29"/>
      <c r="F543" s="28" t="s">
        <v>41</v>
      </c>
      <c r="G543" s="28" t="s">
        <v>42</v>
      </c>
      <c r="H543" s="28" t="s">
        <v>63</v>
      </c>
      <c r="I543" s="31">
        <v>14208.02</v>
      </c>
      <c r="J543" s="32">
        <f t="shared" si="24"/>
        <v>713.66884467864634</v>
      </c>
      <c r="K543" s="31">
        <v>0</v>
      </c>
      <c r="L543" s="31">
        <v>0</v>
      </c>
      <c r="M543" s="31">
        <v>0</v>
      </c>
      <c r="N543" s="31">
        <v>14208.02</v>
      </c>
      <c r="O543" s="33">
        <f t="shared" si="25"/>
        <v>14208.02</v>
      </c>
      <c r="P543" s="34" t="str">
        <f t="shared" si="26"/>
        <v>120+</v>
      </c>
      <c r="Q543" s="35" t="str">
        <f>+VLOOKUP(B543,'[2]PORTAFOLIO JAN17'!$B$7:$T$4941,19,FALSE)</f>
        <v>MEXICO</v>
      </c>
      <c r="R543" s="31">
        <v>0</v>
      </c>
      <c r="S543" s="31">
        <v>0</v>
      </c>
      <c r="T543" s="31">
        <v>-10335.99</v>
      </c>
      <c r="U543" s="36" t="s">
        <v>64</v>
      </c>
      <c r="V543" s="37">
        <v>-519.1767777</v>
      </c>
      <c r="W543" s="38">
        <v>0</v>
      </c>
      <c r="X543" s="38">
        <v>0</v>
      </c>
      <c r="Y543" s="38">
        <v>0</v>
      </c>
      <c r="Z543" s="38">
        <v>0</v>
      </c>
      <c r="AA543" s="38">
        <v>-519.1767777</v>
      </c>
      <c r="AB543" s="38">
        <v>0</v>
      </c>
      <c r="AC543" s="38">
        <v>0</v>
      </c>
      <c r="AD543" s="38">
        <v>-519.1767777</v>
      </c>
      <c r="AE543" s="27" t="s">
        <v>78</v>
      </c>
    </row>
    <row r="544" spans="1:31" s="27" customFormat="1" ht="15" customHeight="1" x14ac:dyDescent="0.25">
      <c r="A544" s="39" t="s">
        <v>39</v>
      </c>
      <c r="B544" s="39" t="s">
        <v>591</v>
      </c>
      <c r="C544" s="86">
        <v>42767</v>
      </c>
      <c r="D544" s="29">
        <f>+VLOOKUP(B544,'[2]HG-Mexico by Contract'!$B$8:$G$4512,6,FALSE)</f>
        <v>314798</v>
      </c>
      <c r="E544" s="29"/>
      <c r="F544" s="39" t="s">
        <v>218</v>
      </c>
      <c r="G544" s="39" t="s">
        <v>42</v>
      </c>
      <c r="H544" s="39" t="s">
        <v>44</v>
      </c>
      <c r="I544" s="40">
        <v>45984.800000000003</v>
      </c>
      <c r="J544" s="32">
        <f t="shared" si="24"/>
        <v>45984.800000000003</v>
      </c>
      <c r="K544" s="31">
        <v>0</v>
      </c>
      <c r="L544" s="31">
        <v>0</v>
      </c>
      <c r="M544" s="31">
        <v>0</v>
      </c>
      <c r="N544" s="31">
        <v>0</v>
      </c>
      <c r="O544" s="33">
        <f t="shared" si="25"/>
        <v>0</v>
      </c>
      <c r="P544" s="34" t="str">
        <f t="shared" si="26"/>
        <v>1-30</v>
      </c>
      <c r="Q544" s="35" t="str">
        <f>+VLOOKUP(B544,'[2]PORTAFOLIO JAN17'!$B$7:$T$4941,19,FALSE)</f>
        <v>COSTA RICA</v>
      </c>
      <c r="R544" s="31">
        <v>0</v>
      </c>
      <c r="S544" s="31">
        <v>0</v>
      </c>
      <c r="T544" s="31" t="s">
        <v>45</v>
      </c>
      <c r="U544" s="41" t="s">
        <v>46</v>
      </c>
      <c r="V544" s="42">
        <v>45984.800000000003</v>
      </c>
      <c r="W544" s="43">
        <v>45984.800000000003</v>
      </c>
      <c r="X544" s="38">
        <v>0</v>
      </c>
      <c r="Y544" s="38">
        <v>0</v>
      </c>
      <c r="Z544" s="38">
        <v>0</v>
      </c>
      <c r="AA544" s="38">
        <v>0</v>
      </c>
      <c r="AB544" s="38">
        <v>0</v>
      </c>
      <c r="AC544" s="38">
        <v>0</v>
      </c>
      <c r="AD544" s="38" t="s">
        <v>47</v>
      </c>
    </row>
    <row r="545" spans="1:30" s="27" customFormat="1" ht="15" customHeight="1" x14ac:dyDescent="0.25">
      <c r="A545" s="28" t="s">
        <v>39</v>
      </c>
      <c r="B545" s="28" t="s">
        <v>592</v>
      </c>
      <c r="C545" s="85">
        <v>42767</v>
      </c>
      <c r="D545" s="29">
        <f>+VLOOKUP(B545,'[2]HG-Mexico by Contract'!$B$8:$G$4512,6,FALSE)</f>
        <v>333512</v>
      </c>
      <c r="E545" s="29"/>
      <c r="F545" s="28" t="s">
        <v>41</v>
      </c>
      <c r="G545" s="28" t="s">
        <v>42</v>
      </c>
      <c r="H545" s="28" t="s">
        <v>63</v>
      </c>
      <c r="I545" s="31">
        <v>558167.28</v>
      </c>
      <c r="J545" s="32">
        <f t="shared" si="24"/>
        <v>28036.74247748965</v>
      </c>
      <c r="K545" s="31">
        <v>0</v>
      </c>
      <c r="L545" s="31">
        <v>0</v>
      </c>
      <c r="M545" s="31">
        <v>0</v>
      </c>
      <c r="N545" s="31">
        <v>558167.28</v>
      </c>
      <c r="O545" s="33">
        <f t="shared" si="25"/>
        <v>558167.28</v>
      </c>
      <c r="P545" s="34" t="str">
        <f t="shared" si="26"/>
        <v>120+</v>
      </c>
      <c r="Q545" s="35" t="str">
        <f>+VLOOKUP(B545,'[2]PORTAFOLIO JAN17'!$B$7:$T$4941,19,FALSE)</f>
        <v>MEXICO</v>
      </c>
      <c r="R545" s="31">
        <v>0</v>
      </c>
      <c r="S545" s="31">
        <v>0</v>
      </c>
      <c r="T545" s="31">
        <v>558167.28</v>
      </c>
      <c r="U545" s="36" t="s">
        <v>64</v>
      </c>
      <c r="V545" s="37">
        <v>28036.742474400002</v>
      </c>
      <c r="W545" s="38">
        <v>0</v>
      </c>
      <c r="X545" s="38">
        <v>0</v>
      </c>
      <c r="Y545" s="38">
        <v>0</v>
      </c>
      <c r="Z545" s="38">
        <v>0</v>
      </c>
      <c r="AA545" s="38">
        <v>28036.742474400002</v>
      </c>
      <c r="AB545" s="38">
        <v>0</v>
      </c>
      <c r="AC545" s="38">
        <v>0</v>
      </c>
      <c r="AD545" s="38">
        <v>28036.742474400002</v>
      </c>
    </row>
    <row r="546" spans="1:30" s="27" customFormat="1" ht="15" customHeight="1" x14ac:dyDescent="0.25">
      <c r="A546" s="39" t="s">
        <v>39</v>
      </c>
      <c r="B546" s="39" t="s">
        <v>593</v>
      </c>
      <c r="C546" s="86">
        <v>42767</v>
      </c>
      <c r="D546" s="29">
        <f>+VLOOKUP(B546,'[2]HG-Mexico by Contract'!$B$8:$G$4512,6,FALSE)</f>
        <v>333899</v>
      </c>
      <c r="E546" s="29"/>
      <c r="F546" s="39" t="s">
        <v>41</v>
      </c>
      <c r="G546" s="39" t="s">
        <v>42</v>
      </c>
      <c r="H546" s="39" t="s">
        <v>63</v>
      </c>
      <c r="I546" s="40">
        <v>315761.46999999997</v>
      </c>
      <c r="J546" s="32">
        <f t="shared" si="24"/>
        <v>15860.698639847848</v>
      </c>
      <c r="K546" s="31">
        <v>0</v>
      </c>
      <c r="L546" s="31">
        <v>0</v>
      </c>
      <c r="M546" s="31">
        <v>0</v>
      </c>
      <c r="N546" s="31">
        <v>0</v>
      </c>
      <c r="O546" s="33">
        <f t="shared" si="25"/>
        <v>0</v>
      </c>
      <c r="P546" s="34" t="str">
        <f t="shared" si="26"/>
        <v>1-30</v>
      </c>
      <c r="Q546" s="35" t="str">
        <f>+VLOOKUP(B546,'[2]PORTAFOLIO JAN17'!$B$7:$T$4941,19,FALSE)</f>
        <v>MEXICO</v>
      </c>
      <c r="R546" s="31">
        <v>0</v>
      </c>
      <c r="S546" s="31">
        <v>0</v>
      </c>
      <c r="T546" s="31" t="s">
        <v>45</v>
      </c>
      <c r="U546" s="41" t="s">
        <v>64</v>
      </c>
      <c r="V546" s="42">
        <v>15860.698638100001</v>
      </c>
      <c r="W546" s="43">
        <v>15860.698638100001</v>
      </c>
      <c r="X546" s="38">
        <v>0</v>
      </c>
      <c r="Y546" s="38">
        <v>0</v>
      </c>
      <c r="Z546" s="38">
        <v>0</v>
      </c>
      <c r="AA546" s="38">
        <v>0</v>
      </c>
      <c r="AB546" s="38">
        <v>0</v>
      </c>
      <c r="AC546" s="38">
        <v>0</v>
      </c>
      <c r="AD546" s="38" t="s">
        <v>47</v>
      </c>
    </row>
    <row r="547" spans="1:30" s="27" customFormat="1" ht="15" customHeight="1" x14ac:dyDescent="0.25">
      <c r="A547" s="28" t="s">
        <v>39</v>
      </c>
      <c r="B547" s="28" t="s">
        <v>594</v>
      </c>
      <c r="C547" s="85">
        <v>42767</v>
      </c>
      <c r="D547" s="29">
        <f>+VLOOKUP(B547,'[2]HG-Mexico by Contract'!$B$8:$G$4512,6,FALSE)</f>
        <v>310450</v>
      </c>
      <c r="E547" s="29"/>
      <c r="F547" s="28" t="s">
        <v>41</v>
      </c>
      <c r="G547" s="28" t="s">
        <v>42</v>
      </c>
      <c r="H547" s="28" t="s">
        <v>63</v>
      </c>
      <c r="I547" s="31">
        <v>806718.8</v>
      </c>
      <c r="J547" s="32">
        <f t="shared" si="24"/>
        <v>40521.485328465467</v>
      </c>
      <c r="K547" s="31">
        <v>0</v>
      </c>
      <c r="L547" s="31">
        <v>0</v>
      </c>
      <c r="M547" s="31">
        <v>0</v>
      </c>
      <c r="N547" s="31">
        <v>0</v>
      </c>
      <c r="O547" s="33">
        <f t="shared" si="25"/>
        <v>0</v>
      </c>
      <c r="P547" s="34" t="str">
        <f t="shared" si="26"/>
        <v>1-30</v>
      </c>
      <c r="Q547" s="35" t="str">
        <f>+VLOOKUP(B547,'[2]PORTAFOLIO JAN17'!$B$7:$T$4941,19,FALSE)</f>
        <v>MEXICO</v>
      </c>
      <c r="R547" s="31">
        <v>0</v>
      </c>
      <c r="S547" s="31">
        <v>0</v>
      </c>
      <c r="T547" s="31" t="s">
        <v>45</v>
      </c>
      <c r="U547" s="36" t="s">
        <v>64</v>
      </c>
      <c r="V547" s="37">
        <v>40521.485324000001</v>
      </c>
      <c r="W547" s="38">
        <v>40521.485324000001</v>
      </c>
      <c r="X547" s="38">
        <v>0</v>
      </c>
      <c r="Y547" s="38">
        <v>0</v>
      </c>
      <c r="Z547" s="38">
        <v>0</v>
      </c>
      <c r="AA547" s="38">
        <v>0</v>
      </c>
      <c r="AB547" s="38">
        <v>0</v>
      </c>
      <c r="AC547" s="38">
        <v>0</v>
      </c>
      <c r="AD547" s="38" t="s">
        <v>47</v>
      </c>
    </row>
    <row r="548" spans="1:30" s="27" customFormat="1" ht="15" customHeight="1" x14ac:dyDescent="0.25">
      <c r="A548" s="39" t="s">
        <v>39</v>
      </c>
      <c r="B548" s="39" t="s">
        <v>595</v>
      </c>
      <c r="C548" s="86">
        <v>42767</v>
      </c>
      <c r="D548" s="29">
        <f>+VLOOKUP(B548,'[2]HG-Mexico by Contract'!$B$8:$G$4512,6,FALSE)</f>
        <v>308681</v>
      </c>
      <c r="E548" s="29"/>
      <c r="F548" s="39" t="s">
        <v>41</v>
      </c>
      <c r="G548" s="39" t="s">
        <v>42</v>
      </c>
      <c r="H548" s="39" t="s">
        <v>63</v>
      </c>
      <c r="I548" s="40">
        <v>275496.61</v>
      </c>
      <c r="J548" s="32">
        <f t="shared" si="24"/>
        <v>13838.194721824968</v>
      </c>
      <c r="K548" s="31">
        <v>0</v>
      </c>
      <c r="L548" s="31">
        <v>0</v>
      </c>
      <c r="M548" s="31">
        <v>0</v>
      </c>
      <c r="N548" s="31">
        <v>0</v>
      </c>
      <c r="O548" s="33">
        <f t="shared" si="25"/>
        <v>0</v>
      </c>
      <c r="P548" s="34" t="str">
        <f t="shared" si="26"/>
        <v>1-30</v>
      </c>
      <c r="Q548" s="35" t="str">
        <f>+VLOOKUP(B548,'[2]PORTAFOLIO JAN17'!$B$7:$T$4941,19,FALSE)</f>
        <v>MEXICO</v>
      </c>
      <c r="R548" s="31">
        <v>0</v>
      </c>
      <c r="S548" s="31">
        <v>0</v>
      </c>
      <c r="T548" s="31" t="s">
        <v>45</v>
      </c>
      <c r="U548" s="41" t="s">
        <v>64</v>
      </c>
      <c r="V548" s="42">
        <v>13838.1947203</v>
      </c>
      <c r="W548" s="43">
        <v>13838.1947203</v>
      </c>
      <c r="X548" s="38">
        <v>0</v>
      </c>
      <c r="Y548" s="38">
        <v>0</v>
      </c>
      <c r="Z548" s="38">
        <v>0</v>
      </c>
      <c r="AA548" s="38">
        <v>0</v>
      </c>
      <c r="AB548" s="38">
        <v>0</v>
      </c>
      <c r="AC548" s="38">
        <v>0</v>
      </c>
      <c r="AD548" s="38" t="s">
        <v>47</v>
      </c>
    </row>
    <row r="549" spans="1:30" s="27" customFormat="1" ht="15" customHeight="1" x14ac:dyDescent="0.25">
      <c r="A549" s="28" t="s">
        <v>39</v>
      </c>
      <c r="B549" s="28" t="s">
        <v>596</v>
      </c>
      <c r="C549" s="85">
        <v>42767</v>
      </c>
      <c r="D549" s="29">
        <f>+VLOOKUP(B549,'[2]HG-Mexico by Contract'!$B$8:$G$4512,6,FALSE)</f>
        <v>318185</v>
      </c>
      <c r="E549" s="29"/>
      <c r="F549" s="28" t="s">
        <v>41</v>
      </c>
      <c r="G549" s="28" t="s">
        <v>42</v>
      </c>
      <c r="H549" s="28" t="s">
        <v>44</v>
      </c>
      <c r="I549" s="31">
        <v>106414.27</v>
      </c>
      <c r="J549" s="32">
        <f t="shared" si="24"/>
        <v>106414.27</v>
      </c>
      <c r="K549" s="31">
        <v>0</v>
      </c>
      <c r="L549" s="31">
        <v>0</v>
      </c>
      <c r="M549" s="31">
        <v>0</v>
      </c>
      <c r="N549" s="31">
        <v>0</v>
      </c>
      <c r="O549" s="33">
        <f t="shared" si="25"/>
        <v>0</v>
      </c>
      <c r="P549" s="34" t="str">
        <f t="shared" si="26"/>
        <v>1-30</v>
      </c>
      <c r="Q549" s="35" t="str">
        <f>+VLOOKUP(B549,'[2]PORTAFOLIO JAN17'!$B$7:$T$4941,19,FALSE)</f>
        <v>MEXICO</v>
      </c>
      <c r="R549" s="31">
        <v>0</v>
      </c>
      <c r="S549" s="31">
        <v>0</v>
      </c>
      <c r="T549" s="31" t="s">
        <v>45</v>
      </c>
      <c r="U549" s="36" t="s">
        <v>46</v>
      </c>
      <c r="V549" s="37">
        <v>106414.27</v>
      </c>
      <c r="W549" s="38">
        <v>106414.27</v>
      </c>
      <c r="X549" s="38">
        <v>0</v>
      </c>
      <c r="Y549" s="38">
        <v>0</v>
      </c>
      <c r="Z549" s="38">
        <v>0</v>
      </c>
      <c r="AA549" s="38">
        <v>0</v>
      </c>
      <c r="AB549" s="38">
        <v>0</v>
      </c>
      <c r="AC549" s="38">
        <v>0</v>
      </c>
      <c r="AD549" s="38" t="s">
        <v>47</v>
      </c>
    </row>
    <row r="550" spans="1:30" s="27" customFormat="1" ht="15" customHeight="1" x14ac:dyDescent="0.25">
      <c r="A550" s="39" t="s">
        <v>39</v>
      </c>
      <c r="B550" s="39" t="s">
        <v>597</v>
      </c>
      <c r="C550" s="86">
        <v>42767</v>
      </c>
      <c r="D550" s="29">
        <f>+VLOOKUP(B550,'[2]HG-Mexico by Contract'!$B$8:$G$4512,6,FALSE)</f>
        <v>318173</v>
      </c>
      <c r="E550" s="29"/>
      <c r="F550" s="39" t="s">
        <v>41</v>
      </c>
      <c r="G550" s="39" t="s">
        <v>42</v>
      </c>
      <c r="H550" s="39" t="s">
        <v>44</v>
      </c>
      <c r="I550" s="40">
        <v>61020.480000000003</v>
      </c>
      <c r="J550" s="32">
        <f t="shared" si="24"/>
        <v>61020.480000000003</v>
      </c>
      <c r="K550" s="31">
        <v>0</v>
      </c>
      <c r="L550" s="31">
        <v>0</v>
      </c>
      <c r="M550" s="31">
        <v>0</v>
      </c>
      <c r="N550" s="31">
        <v>0</v>
      </c>
      <c r="O550" s="33">
        <f t="shared" si="25"/>
        <v>0</v>
      </c>
      <c r="P550" s="34" t="str">
        <f t="shared" si="26"/>
        <v>1-30</v>
      </c>
      <c r="Q550" s="35" t="str">
        <f>+VLOOKUP(B550,'[2]PORTAFOLIO JAN17'!$B$7:$T$4941,19,FALSE)</f>
        <v>MEXICO</v>
      </c>
      <c r="R550" s="31">
        <v>0</v>
      </c>
      <c r="S550" s="31">
        <v>0</v>
      </c>
      <c r="T550" s="31" t="s">
        <v>45</v>
      </c>
      <c r="U550" s="41" t="s">
        <v>46</v>
      </c>
      <c r="V550" s="42">
        <v>61020.480000000003</v>
      </c>
      <c r="W550" s="43">
        <v>61020.480000000003</v>
      </c>
      <c r="X550" s="38">
        <v>0</v>
      </c>
      <c r="Y550" s="38">
        <v>0</v>
      </c>
      <c r="Z550" s="38">
        <v>0</v>
      </c>
      <c r="AA550" s="38">
        <v>0</v>
      </c>
      <c r="AB550" s="38">
        <v>0</v>
      </c>
      <c r="AC550" s="38">
        <v>0</v>
      </c>
      <c r="AD550" s="38" t="s">
        <v>47</v>
      </c>
    </row>
    <row r="551" spans="1:30" s="27" customFormat="1" ht="15" customHeight="1" x14ac:dyDescent="0.25">
      <c r="A551" s="28" t="s">
        <v>39</v>
      </c>
      <c r="B551" s="28" t="s">
        <v>598</v>
      </c>
      <c r="C551" s="85">
        <v>42767</v>
      </c>
      <c r="D551" s="29">
        <f>+VLOOKUP(B551,'[2]HG-Mexico by Contract'!$B$8:$G$4512,6,FALSE)</f>
        <v>333603</v>
      </c>
      <c r="E551" s="29"/>
      <c r="F551" s="28" t="s">
        <v>41</v>
      </c>
      <c r="G551" s="28" t="s">
        <v>42</v>
      </c>
      <c r="H551" s="28" t="s">
        <v>44</v>
      </c>
      <c r="I551" s="31">
        <v>101839.85</v>
      </c>
      <c r="J551" s="32">
        <f t="shared" si="24"/>
        <v>101839.85</v>
      </c>
      <c r="K551" s="31">
        <v>0</v>
      </c>
      <c r="L551" s="31">
        <v>0</v>
      </c>
      <c r="M551" s="31">
        <v>0</v>
      </c>
      <c r="N551" s="31">
        <v>0</v>
      </c>
      <c r="O551" s="33">
        <f t="shared" si="25"/>
        <v>0</v>
      </c>
      <c r="P551" s="34" t="str">
        <f t="shared" si="26"/>
        <v>1-30</v>
      </c>
      <c r="Q551" s="35" t="str">
        <f>+VLOOKUP(B551,'[2]PORTAFOLIO JAN17'!$B$7:$T$4941,19,FALSE)</f>
        <v>COSTA RICA</v>
      </c>
      <c r="R551" s="31">
        <v>0</v>
      </c>
      <c r="S551" s="31">
        <v>0</v>
      </c>
      <c r="T551" s="31" t="s">
        <v>45</v>
      </c>
      <c r="U551" s="36" t="s">
        <v>46</v>
      </c>
      <c r="V551" s="37">
        <v>101839.85</v>
      </c>
      <c r="W551" s="38">
        <v>101839.85</v>
      </c>
      <c r="X551" s="38">
        <v>0</v>
      </c>
      <c r="Y551" s="38">
        <v>0</v>
      </c>
      <c r="Z551" s="38">
        <v>0</v>
      </c>
      <c r="AA551" s="38">
        <v>0</v>
      </c>
      <c r="AB551" s="38">
        <v>0</v>
      </c>
      <c r="AC551" s="38">
        <v>0</v>
      </c>
      <c r="AD551" s="38" t="s">
        <v>47</v>
      </c>
    </row>
    <row r="552" spans="1:30" s="27" customFormat="1" ht="15" customHeight="1" x14ac:dyDescent="0.25">
      <c r="A552" s="39" t="s">
        <v>39</v>
      </c>
      <c r="B552" s="39" t="s">
        <v>599</v>
      </c>
      <c r="C552" s="86">
        <v>42767</v>
      </c>
      <c r="D552" s="29">
        <f>+VLOOKUP(B552,'[2]HG-Mexico by Contract'!$B$8:$G$4512,6,FALSE)</f>
        <v>312420</v>
      </c>
      <c r="E552" s="29"/>
      <c r="F552" s="39" t="s">
        <v>41</v>
      </c>
      <c r="G552" s="39" t="s">
        <v>42</v>
      </c>
      <c r="H552" s="39" t="s">
        <v>63</v>
      </c>
      <c r="I552" s="40">
        <v>546401.11</v>
      </c>
      <c r="J552" s="32">
        <f t="shared" si="24"/>
        <v>27445.727758324516</v>
      </c>
      <c r="K552" s="31">
        <v>0</v>
      </c>
      <c r="L552" s="31">
        <v>546401.11</v>
      </c>
      <c r="M552" s="31">
        <v>0</v>
      </c>
      <c r="N552" s="31">
        <v>0</v>
      </c>
      <c r="O552" s="33">
        <f t="shared" si="25"/>
        <v>546401.11</v>
      </c>
      <c r="P552" s="34" t="str">
        <f t="shared" si="26"/>
        <v>61-90</v>
      </c>
      <c r="Q552" s="35" t="str">
        <f>+VLOOKUP(B552,'[2]PORTAFOLIO JAN17'!$B$7:$T$4941,19,FALSE)</f>
        <v>MEXICO</v>
      </c>
      <c r="R552" s="31">
        <v>0</v>
      </c>
      <c r="S552" s="31">
        <v>0</v>
      </c>
      <c r="T552" s="31">
        <v>546401.11</v>
      </c>
      <c r="U552" s="41" t="s">
        <v>64</v>
      </c>
      <c r="V552" s="42">
        <v>27445.727755299999</v>
      </c>
      <c r="W552" s="43">
        <v>0</v>
      </c>
      <c r="X552" s="38">
        <v>0</v>
      </c>
      <c r="Y552" s="38">
        <v>27445.727755299999</v>
      </c>
      <c r="Z552" s="38">
        <v>0</v>
      </c>
      <c r="AA552" s="38">
        <v>0</v>
      </c>
      <c r="AB552" s="38">
        <v>0</v>
      </c>
      <c r="AC552" s="38">
        <v>0</v>
      </c>
      <c r="AD552" s="38">
        <v>27445.727755299999</v>
      </c>
    </row>
    <row r="553" spans="1:30" s="27" customFormat="1" ht="15" customHeight="1" x14ac:dyDescent="0.25">
      <c r="A553" s="28" t="s">
        <v>39</v>
      </c>
      <c r="B553" s="28" t="s">
        <v>600</v>
      </c>
      <c r="C553" s="85">
        <v>42767</v>
      </c>
      <c r="D553" s="29">
        <f>+VLOOKUP(B553,'[2]HG-Mexico by Contract'!$B$8:$G$4512,6,FALSE)</f>
        <v>308681</v>
      </c>
      <c r="E553" s="29"/>
      <c r="F553" s="28" t="s">
        <v>41</v>
      </c>
      <c r="G553" s="28" t="s">
        <v>42</v>
      </c>
      <c r="H553" s="28" t="s">
        <v>63</v>
      </c>
      <c r="I553" s="31">
        <v>1363780.37</v>
      </c>
      <c r="J553" s="32">
        <f t="shared" si="24"/>
        <v>68502.687992648993</v>
      </c>
      <c r="K553" s="31">
        <v>0</v>
      </c>
      <c r="L553" s="31">
        <v>0</v>
      </c>
      <c r="M553" s="31">
        <v>0</v>
      </c>
      <c r="N553" s="31">
        <v>0</v>
      </c>
      <c r="O553" s="33">
        <f t="shared" si="25"/>
        <v>0</v>
      </c>
      <c r="P553" s="34" t="str">
        <f t="shared" si="26"/>
        <v>1-30</v>
      </c>
      <c r="Q553" s="35" t="str">
        <f>+VLOOKUP(B553,'[2]PORTAFOLIO JAN17'!$B$7:$T$4941,19,FALSE)</f>
        <v>MEXICO</v>
      </c>
      <c r="R553" s="31">
        <v>0</v>
      </c>
      <c r="S553" s="31">
        <v>0</v>
      </c>
      <c r="T553" s="31" t="s">
        <v>45</v>
      </c>
      <c r="U553" s="36" t="s">
        <v>64</v>
      </c>
      <c r="V553" s="37">
        <v>68502.687985099998</v>
      </c>
      <c r="W553" s="38">
        <v>68502.687985099998</v>
      </c>
      <c r="X553" s="38">
        <v>0</v>
      </c>
      <c r="Y553" s="38">
        <v>0</v>
      </c>
      <c r="Z553" s="38">
        <v>0</v>
      </c>
      <c r="AA553" s="38">
        <v>0</v>
      </c>
      <c r="AB553" s="38">
        <v>0</v>
      </c>
      <c r="AC553" s="38">
        <v>0</v>
      </c>
      <c r="AD553" s="38" t="s">
        <v>47</v>
      </c>
    </row>
    <row r="554" spans="1:30" s="27" customFormat="1" ht="15" customHeight="1" x14ac:dyDescent="0.25">
      <c r="A554" s="39" t="s">
        <v>39</v>
      </c>
      <c r="B554" s="39" t="s">
        <v>601</v>
      </c>
      <c r="C554" s="86">
        <v>42767</v>
      </c>
      <c r="D554" s="29">
        <f>+VLOOKUP(B554,'[2]HG-Mexico by Contract'!$B$8:$G$4512,6,FALSE)</f>
        <v>330178</v>
      </c>
      <c r="E554" s="29"/>
      <c r="F554" s="39" t="s">
        <v>41</v>
      </c>
      <c r="G554" s="39" t="s">
        <v>42</v>
      </c>
      <c r="H554" s="39" t="s">
        <v>63</v>
      </c>
      <c r="I554" s="40">
        <v>232564.41</v>
      </c>
      <c r="J554" s="32">
        <f t="shared" si="24"/>
        <v>11681.710315587325</v>
      </c>
      <c r="K554" s="31">
        <v>0</v>
      </c>
      <c r="L554" s="31">
        <v>0</v>
      </c>
      <c r="M554" s="31">
        <v>0</v>
      </c>
      <c r="N554" s="31">
        <v>0</v>
      </c>
      <c r="O554" s="33">
        <f t="shared" si="25"/>
        <v>0</v>
      </c>
      <c r="P554" s="34" t="str">
        <f t="shared" si="26"/>
        <v>1-30</v>
      </c>
      <c r="Q554" s="35" t="str">
        <f>+VLOOKUP(B554,'[2]PORTAFOLIO JAN17'!$B$7:$T$4941,19,FALSE)</f>
        <v>MEXICO</v>
      </c>
      <c r="R554" s="31">
        <v>0</v>
      </c>
      <c r="S554" s="31">
        <v>0</v>
      </c>
      <c r="T554" s="31" t="s">
        <v>45</v>
      </c>
      <c r="U554" s="41" t="s">
        <v>64</v>
      </c>
      <c r="V554" s="42">
        <v>11681.7103143</v>
      </c>
      <c r="W554" s="43">
        <v>11681.7103143</v>
      </c>
      <c r="X554" s="38">
        <v>0</v>
      </c>
      <c r="Y554" s="38">
        <v>0</v>
      </c>
      <c r="Z554" s="38">
        <v>0</v>
      </c>
      <c r="AA554" s="38">
        <v>0</v>
      </c>
      <c r="AB554" s="38">
        <v>0</v>
      </c>
      <c r="AC554" s="38">
        <v>0</v>
      </c>
      <c r="AD554" s="38" t="s">
        <v>47</v>
      </c>
    </row>
    <row r="555" spans="1:30" s="27" customFormat="1" ht="15" customHeight="1" x14ac:dyDescent="0.25">
      <c r="A555" s="28" t="s">
        <v>39</v>
      </c>
      <c r="B555" s="28" t="s">
        <v>602</v>
      </c>
      <c r="C555" s="85">
        <v>42767</v>
      </c>
      <c r="D555" s="29">
        <f>+VLOOKUP(B555,'[2]HG-Mexico by Contract'!$B$8:$G$4512,6,FALSE)</f>
        <v>333478</v>
      </c>
      <c r="E555" s="29"/>
      <c r="F555" s="28" t="s">
        <v>41</v>
      </c>
      <c r="G555" s="28" t="s">
        <v>42</v>
      </c>
      <c r="H555" s="28" t="s">
        <v>63</v>
      </c>
      <c r="I555" s="31">
        <v>813431.97</v>
      </c>
      <c r="J555" s="32">
        <f t="shared" si="24"/>
        <v>40858.687857602621</v>
      </c>
      <c r="K555" s="31">
        <v>0</v>
      </c>
      <c r="L555" s="31">
        <v>0</v>
      </c>
      <c r="M555" s="31">
        <v>0</v>
      </c>
      <c r="N555" s="31">
        <v>0</v>
      </c>
      <c r="O555" s="33">
        <f t="shared" si="25"/>
        <v>0</v>
      </c>
      <c r="P555" s="34" t="str">
        <f t="shared" si="26"/>
        <v>1-30</v>
      </c>
      <c r="Q555" s="35" t="str">
        <f>+VLOOKUP(B555,'[2]PORTAFOLIO JAN17'!$B$7:$T$4941,19,FALSE)</f>
        <v>MEXICO</v>
      </c>
      <c r="R555" s="31">
        <v>0</v>
      </c>
      <c r="S555" s="31">
        <v>0</v>
      </c>
      <c r="T555" s="31" t="s">
        <v>45</v>
      </c>
      <c r="U555" s="36" t="s">
        <v>64</v>
      </c>
      <c r="V555" s="37">
        <v>40858.687853099997</v>
      </c>
      <c r="W555" s="38">
        <v>40858.687853099997</v>
      </c>
      <c r="X555" s="38">
        <v>0</v>
      </c>
      <c r="Y555" s="38">
        <v>0</v>
      </c>
      <c r="Z555" s="38">
        <v>0</v>
      </c>
      <c r="AA555" s="38">
        <v>0</v>
      </c>
      <c r="AB555" s="38">
        <v>0</v>
      </c>
      <c r="AC555" s="38">
        <v>0</v>
      </c>
      <c r="AD555" s="38" t="s">
        <v>47</v>
      </c>
    </row>
    <row r="556" spans="1:30" s="27" customFormat="1" ht="15" customHeight="1" x14ac:dyDescent="0.25">
      <c r="A556" s="39" t="s">
        <v>39</v>
      </c>
      <c r="B556" s="39" t="s">
        <v>603</v>
      </c>
      <c r="C556" s="86">
        <v>42767</v>
      </c>
      <c r="D556" s="29">
        <f>+VLOOKUP(B556,'[2]HG-Mexico by Contract'!$B$8:$G$4512,6,FALSE)</f>
        <v>314750</v>
      </c>
      <c r="E556" s="29"/>
      <c r="F556" s="39" t="s">
        <v>62</v>
      </c>
      <c r="G556" s="39" t="s">
        <v>42</v>
      </c>
      <c r="H556" s="39" t="s">
        <v>44</v>
      </c>
      <c r="I556" s="40">
        <v>50412</v>
      </c>
      <c r="J556" s="32">
        <f t="shared" si="24"/>
        <v>50412</v>
      </c>
      <c r="K556" s="31">
        <v>0</v>
      </c>
      <c r="L556" s="31">
        <v>0</v>
      </c>
      <c r="M556" s="31">
        <v>0</v>
      </c>
      <c r="N556" s="31">
        <v>0</v>
      </c>
      <c r="O556" s="33">
        <f t="shared" si="25"/>
        <v>0</v>
      </c>
      <c r="P556" s="34" t="str">
        <f t="shared" si="26"/>
        <v>1-30</v>
      </c>
      <c r="Q556" s="35" t="str">
        <f>+VLOOKUP(B556,'[2]PORTAFOLIO JAN17'!$B$7:$T$4941,19,FALSE)</f>
        <v>COSTA RICA</v>
      </c>
      <c r="R556" s="31">
        <v>0</v>
      </c>
      <c r="S556" s="31">
        <v>0</v>
      </c>
      <c r="T556" s="31" t="s">
        <v>45</v>
      </c>
      <c r="U556" s="41" t="s">
        <v>46</v>
      </c>
      <c r="V556" s="42">
        <v>50412</v>
      </c>
      <c r="W556" s="43">
        <v>50412</v>
      </c>
      <c r="X556" s="38">
        <v>0</v>
      </c>
      <c r="Y556" s="38">
        <v>0</v>
      </c>
      <c r="Z556" s="38">
        <v>0</v>
      </c>
      <c r="AA556" s="38">
        <v>0</v>
      </c>
      <c r="AB556" s="38">
        <v>0</v>
      </c>
      <c r="AC556" s="38">
        <v>0</v>
      </c>
      <c r="AD556" s="38" t="s">
        <v>47</v>
      </c>
    </row>
    <row r="557" spans="1:30" s="27" customFormat="1" ht="15" customHeight="1" x14ac:dyDescent="0.25">
      <c r="A557" s="28" t="s">
        <v>39</v>
      </c>
      <c r="B557" s="28" t="s">
        <v>604</v>
      </c>
      <c r="C557" s="85">
        <v>42767</v>
      </c>
      <c r="D557" s="29">
        <f>+VLOOKUP(B557,'[2]HG-Mexico by Contract'!$B$8:$G$4512,6,FALSE)</f>
        <v>335202</v>
      </c>
      <c r="E557" s="29"/>
      <c r="F557" s="28" t="s">
        <v>41</v>
      </c>
      <c r="G557" s="28" t="s">
        <v>42</v>
      </c>
      <c r="H557" s="28" t="s">
        <v>44</v>
      </c>
      <c r="I557" s="31">
        <v>17523.39</v>
      </c>
      <c r="J557" s="32">
        <f t="shared" si="24"/>
        <v>17523.39</v>
      </c>
      <c r="K557" s="31">
        <v>0</v>
      </c>
      <c r="L557" s="31">
        <v>0</v>
      </c>
      <c r="M557" s="31">
        <v>17523.39</v>
      </c>
      <c r="N557" s="31">
        <v>0</v>
      </c>
      <c r="O557" s="33">
        <f t="shared" si="25"/>
        <v>17523.39</v>
      </c>
      <c r="P557" s="34" t="str">
        <f t="shared" si="26"/>
        <v>91-120</v>
      </c>
      <c r="Q557" s="35" t="str">
        <f>+VLOOKUP(B557,'[2]PORTAFOLIO JAN17'!$B$7:$T$4941,19,FALSE)</f>
        <v>EL SALVADOR</v>
      </c>
      <c r="R557" s="31">
        <v>0</v>
      </c>
      <c r="S557" s="31">
        <v>0</v>
      </c>
      <c r="T557" s="31">
        <v>17523.39</v>
      </c>
      <c r="U557" s="36" t="s">
        <v>46</v>
      </c>
      <c r="V557" s="37">
        <v>17523.39</v>
      </c>
      <c r="W557" s="38">
        <v>0</v>
      </c>
      <c r="X557" s="38">
        <v>0</v>
      </c>
      <c r="Y557" s="38">
        <v>0</v>
      </c>
      <c r="Z557" s="38">
        <v>17523.39</v>
      </c>
      <c r="AA557" s="38">
        <v>0</v>
      </c>
      <c r="AB557" s="38">
        <v>0</v>
      </c>
      <c r="AC557" s="38">
        <v>0</v>
      </c>
      <c r="AD557" s="38">
        <v>17523.39</v>
      </c>
    </row>
    <row r="558" spans="1:30" s="27" customFormat="1" ht="15" customHeight="1" x14ac:dyDescent="0.25">
      <c r="A558" s="39" t="s">
        <v>39</v>
      </c>
      <c r="B558" s="39" t="s">
        <v>605</v>
      </c>
      <c r="C558" s="86">
        <v>42767</v>
      </c>
      <c r="D558" s="29">
        <f>+VLOOKUP(B558,'[2]HG-Mexico by Contract'!$B$8:$G$4512,6,FALSE)</f>
        <v>314798</v>
      </c>
      <c r="E558" s="29"/>
      <c r="F558" s="39" t="s">
        <v>62</v>
      </c>
      <c r="G558" s="39" t="s">
        <v>42</v>
      </c>
      <c r="H558" s="39" t="s">
        <v>44</v>
      </c>
      <c r="I558" s="40">
        <v>3489.96</v>
      </c>
      <c r="J558" s="32">
        <f t="shared" si="24"/>
        <v>3489.96</v>
      </c>
      <c r="K558" s="31">
        <v>0</v>
      </c>
      <c r="L558" s="31">
        <v>0</v>
      </c>
      <c r="M558" s="31">
        <v>0</v>
      </c>
      <c r="N558" s="31">
        <v>0</v>
      </c>
      <c r="O558" s="33">
        <f t="shared" si="25"/>
        <v>0</v>
      </c>
      <c r="P558" s="34" t="str">
        <f t="shared" si="26"/>
        <v>1-30</v>
      </c>
      <c r="Q558" s="35" t="str">
        <f>+VLOOKUP(B558,'[2]PORTAFOLIO JAN17'!$B$7:$T$4941,19,FALSE)</f>
        <v>COSTA RICA</v>
      </c>
      <c r="R558" s="31">
        <v>0</v>
      </c>
      <c r="S558" s="31">
        <v>0</v>
      </c>
      <c r="T558" s="31" t="s">
        <v>45</v>
      </c>
      <c r="U558" s="41" t="s">
        <v>46</v>
      </c>
      <c r="V558" s="42">
        <v>3489.96</v>
      </c>
      <c r="W558" s="43">
        <v>3489.96</v>
      </c>
      <c r="X558" s="38">
        <v>0</v>
      </c>
      <c r="Y558" s="38">
        <v>0</v>
      </c>
      <c r="Z558" s="38">
        <v>0</v>
      </c>
      <c r="AA558" s="38">
        <v>0</v>
      </c>
      <c r="AB558" s="38">
        <v>0</v>
      </c>
      <c r="AC558" s="38">
        <v>0</v>
      </c>
      <c r="AD558" s="38" t="s">
        <v>47</v>
      </c>
    </row>
    <row r="559" spans="1:30" s="27" customFormat="1" ht="15" customHeight="1" x14ac:dyDescent="0.25">
      <c r="A559" s="28" t="s">
        <v>39</v>
      </c>
      <c r="B559" s="28" t="s">
        <v>606</v>
      </c>
      <c r="C559" s="85">
        <v>42767</v>
      </c>
      <c r="D559" s="29">
        <f>+VLOOKUP(B559,'[2]HG-Mexico by Contract'!$B$8:$G$4512,6,FALSE)</f>
        <v>308390</v>
      </c>
      <c r="E559" s="29"/>
      <c r="F559" s="28" t="s">
        <v>41</v>
      </c>
      <c r="G559" s="28" t="s">
        <v>42</v>
      </c>
      <c r="H559" s="28" t="s">
        <v>44</v>
      </c>
      <c r="I559" s="31">
        <v>143675.76999999999</v>
      </c>
      <c r="J559" s="32">
        <f t="shared" si="24"/>
        <v>143675.76999999999</v>
      </c>
      <c r="K559" s="31">
        <v>0</v>
      </c>
      <c r="L559" s="31">
        <v>0</v>
      </c>
      <c r="M559" s="31">
        <v>0</v>
      </c>
      <c r="N559" s="31">
        <v>0</v>
      </c>
      <c r="O559" s="33">
        <f t="shared" si="25"/>
        <v>0</v>
      </c>
      <c r="P559" s="34" t="str">
        <f t="shared" si="26"/>
        <v>1-30</v>
      </c>
      <c r="Q559" s="35" t="str">
        <f>+VLOOKUP(B559,'[2]PORTAFOLIO JAN17'!$B$7:$T$4941,19,FALSE)</f>
        <v>GUATEMALA</v>
      </c>
      <c r="R559" s="31">
        <v>0</v>
      </c>
      <c r="S559" s="31">
        <v>0</v>
      </c>
      <c r="T559" s="31" t="s">
        <v>45</v>
      </c>
      <c r="U559" s="36" t="s">
        <v>46</v>
      </c>
      <c r="V559" s="37">
        <v>143675.76999999999</v>
      </c>
      <c r="W559" s="38">
        <v>143675.76999999999</v>
      </c>
      <c r="X559" s="38">
        <v>0</v>
      </c>
      <c r="Y559" s="38">
        <v>0</v>
      </c>
      <c r="Z559" s="38">
        <v>0</v>
      </c>
      <c r="AA559" s="38">
        <v>0</v>
      </c>
      <c r="AB559" s="38">
        <v>0</v>
      </c>
      <c r="AC559" s="38">
        <v>0</v>
      </c>
      <c r="AD559" s="38" t="s">
        <v>47</v>
      </c>
    </row>
    <row r="560" spans="1:30" s="27" customFormat="1" ht="15" customHeight="1" x14ac:dyDescent="0.25">
      <c r="A560" s="39" t="s">
        <v>39</v>
      </c>
      <c r="B560" s="39" t="s">
        <v>607</v>
      </c>
      <c r="C560" s="86">
        <v>42767</v>
      </c>
      <c r="D560" s="29">
        <f>+VLOOKUP(B560,'[2]HG-Mexico by Contract'!$B$8:$G$4512,6,FALSE)</f>
        <v>326589</v>
      </c>
      <c r="E560" s="29"/>
      <c r="F560" s="39" t="s">
        <v>41</v>
      </c>
      <c r="G560" s="39" t="s">
        <v>42</v>
      </c>
      <c r="H560" s="39" t="s">
        <v>63</v>
      </c>
      <c r="I560" s="40">
        <v>325048.59000000003</v>
      </c>
      <c r="J560" s="32">
        <f t="shared" si="24"/>
        <v>16327.190677499257</v>
      </c>
      <c r="K560" s="31">
        <v>0</v>
      </c>
      <c r="L560" s="31">
        <v>0</v>
      </c>
      <c r="M560" s="31">
        <v>0</v>
      </c>
      <c r="N560" s="31">
        <v>0</v>
      </c>
      <c r="O560" s="33">
        <f t="shared" si="25"/>
        <v>0</v>
      </c>
      <c r="P560" s="34" t="str">
        <f t="shared" si="26"/>
        <v>1-30</v>
      </c>
      <c r="Q560" s="35" t="str">
        <f>+VLOOKUP(B560,'[2]PORTAFOLIO JAN17'!$B$7:$T$4941,19,FALSE)</f>
        <v>MEXICO</v>
      </c>
      <c r="R560" s="31">
        <v>0</v>
      </c>
      <c r="S560" s="31">
        <v>0</v>
      </c>
      <c r="T560" s="31" t="s">
        <v>45</v>
      </c>
      <c r="U560" s="41" t="s">
        <v>64</v>
      </c>
      <c r="V560" s="42">
        <v>16327.1906757</v>
      </c>
      <c r="W560" s="43">
        <v>16327.1906757</v>
      </c>
      <c r="X560" s="38">
        <v>0</v>
      </c>
      <c r="Y560" s="38">
        <v>0</v>
      </c>
      <c r="Z560" s="38">
        <v>0</v>
      </c>
      <c r="AA560" s="38">
        <v>0</v>
      </c>
      <c r="AB560" s="38">
        <v>0</v>
      </c>
      <c r="AC560" s="38">
        <v>0</v>
      </c>
      <c r="AD560" s="38" t="s">
        <v>47</v>
      </c>
    </row>
    <row r="561" spans="1:30" s="27" customFormat="1" ht="15" customHeight="1" x14ac:dyDescent="0.25">
      <c r="A561" s="28" t="s">
        <v>39</v>
      </c>
      <c r="B561" s="28" t="s">
        <v>608</v>
      </c>
      <c r="C561" s="85">
        <v>42767</v>
      </c>
      <c r="D561" s="29">
        <f>+VLOOKUP(B561,'[2]HG-Mexico by Contract'!$B$8:$G$4512,6,FALSE)</f>
        <v>325447</v>
      </c>
      <c r="E561" s="29"/>
      <c r="F561" s="28" t="s">
        <v>41</v>
      </c>
      <c r="G561" s="28" t="s">
        <v>42</v>
      </c>
      <c r="H561" s="28" t="s">
        <v>44</v>
      </c>
      <c r="I561" s="31">
        <v>120785.34</v>
      </c>
      <c r="J561" s="32">
        <f t="shared" si="24"/>
        <v>120785.34</v>
      </c>
      <c r="K561" s="31">
        <v>0</v>
      </c>
      <c r="L561" s="31">
        <v>0</v>
      </c>
      <c r="M561" s="31">
        <v>0</v>
      </c>
      <c r="N561" s="31">
        <v>0</v>
      </c>
      <c r="O561" s="33">
        <f t="shared" si="25"/>
        <v>0</v>
      </c>
      <c r="P561" s="34" t="str">
        <f t="shared" si="26"/>
        <v>1-30</v>
      </c>
      <c r="Q561" s="35" t="str">
        <f>+VLOOKUP(B561,'[2]PORTAFOLIO JAN17'!$B$7:$T$4941,19,FALSE)</f>
        <v>COSTA RICA</v>
      </c>
      <c r="R561" s="31">
        <v>0</v>
      </c>
      <c r="S561" s="31">
        <v>0</v>
      </c>
      <c r="T561" s="31" t="s">
        <v>45</v>
      </c>
      <c r="U561" s="36" t="s">
        <v>46</v>
      </c>
      <c r="V561" s="37">
        <v>120785.34</v>
      </c>
      <c r="W561" s="38">
        <v>120785.34</v>
      </c>
      <c r="X561" s="38">
        <v>0</v>
      </c>
      <c r="Y561" s="38">
        <v>0</v>
      </c>
      <c r="Z561" s="38">
        <v>0</v>
      </c>
      <c r="AA561" s="38">
        <v>0</v>
      </c>
      <c r="AB561" s="38">
        <v>0</v>
      </c>
      <c r="AC561" s="38">
        <v>0</v>
      </c>
      <c r="AD561" s="38" t="s">
        <v>47</v>
      </c>
    </row>
    <row r="562" spans="1:30" s="27" customFormat="1" ht="15" customHeight="1" x14ac:dyDescent="0.25">
      <c r="A562" s="39" t="s">
        <v>39</v>
      </c>
      <c r="B562" s="39" t="s">
        <v>609</v>
      </c>
      <c r="C562" s="86">
        <v>42767</v>
      </c>
      <c r="D562" s="29">
        <f>+VLOOKUP(B562,'[2]HG-Mexico by Contract'!$B$8:$G$4512,6,FALSE)</f>
        <v>308390</v>
      </c>
      <c r="E562" s="29"/>
      <c r="F562" s="39" t="s">
        <v>41</v>
      </c>
      <c r="G562" s="39" t="s">
        <v>42</v>
      </c>
      <c r="H562" s="39" t="s">
        <v>44</v>
      </c>
      <c r="I562" s="40">
        <v>53481.86</v>
      </c>
      <c r="J562" s="32">
        <f t="shared" si="24"/>
        <v>53481.86</v>
      </c>
      <c r="K562" s="31">
        <v>0</v>
      </c>
      <c r="L562" s="31">
        <v>0</v>
      </c>
      <c r="M562" s="31">
        <v>0</v>
      </c>
      <c r="N562" s="31">
        <v>0</v>
      </c>
      <c r="O562" s="33">
        <f t="shared" si="25"/>
        <v>0</v>
      </c>
      <c r="P562" s="34" t="str">
        <f t="shared" si="26"/>
        <v>1-30</v>
      </c>
      <c r="Q562" s="35" t="str">
        <f>+VLOOKUP(B562,'[2]PORTAFOLIO JAN17'!$B$7:$T$4941,19,FALSE)</f>
        <v>GUATEMALA</v>
      </c>
      <c r="R562" s="31">
        <v>0</v>
      </c>
      <c r="S562" s="31">
        <v>0</v>
      </c>
      <c r="T562" s="31" t="s">
        <v>45</v>
      </c>
      <c r="U562" s="41" t="s">
        <v>46</v>
      </c>
      <c r="V562" s="42">
        <v>53481.86</v>
      </c>
      <c r="W562" s="43">
        <v>53481.86</v>
      </c>
      <c r="X562" s="38">
        <v>0</v>
      </c>
      <c r="Y562" s="38">
        <v>0</v>
      </c>
      <c r="Z562" s="38">
        <v>0</v>
      </c>
      <c r="AA562" s="38">
        <v>0</v>
      </c>
      <c r="AB562" s="38">
        <v>0</v>
      </c>
      <c r="AC562" s="38">
        <v>0</v>
      </c>
      <c r="AD562" s="38" t="s">
        <v>47</v>
      </c>
    </row>
    <row r="563" spans="1:30" s="27" customFormat="1" ht="15" customHeight="1" x14ac:dyDescent="0.25">
      <c r="A563" s="28" t="s">
        <v>39</v>
      </c>
      <c r="B563" s="28" t="s">
        <v>610</v>
      </c>
      <c r="C563" s="85">
        <v>42767</v>
      </c>
      <c r="D563" s="29">
        <f>+VLOOKUP(B563,'[2]HG-Mexico by Contract'!$B$8:$G$4512,6,FALSE)</f>
        <v>308390</v>
      </c>
      <c r="E563" s="29"/>
      <c r="F563" s="28" t="s">
        <v>41</v>
      </c>
      <c r="G563" s="28" t="s">
        <v>42</v>
      </c>
      <c r="H563" s="28" t="s">
        <v>44</v>
      </c>
      <c r="I563" s="31">
        <v>53481.94</v>
      </c>
      <c r="J563" s="32">
        <f t="shared" si="24"/>
        <v>53481.94</v>
      </c>
      <c r="K563" s="31">
        <v>0</v>
      </c>
      <c r="L563" s="31">
        <v>0</v>
      </c>
      <c r="M563" s="31">
        <v>0</v>
      </c>
      <c r="N563" s="31">
        <v>0</v>
      </c>
      <c r="O563" s="33">
        <f t="shared" si="25"/>
        <v>0</v>
      </c>
      <c r="P563" s="34" t="str">
        <f t="shared" si="26"/>
        <v>1-30</v>
      </c>
      <c r="Q563" s="35" t="str">
        <f>+VLOOKUP(B563,'[2]PORTAFOLIO JAN17'!$B$7:$T$4941,19,FALSE)</f>
        <v>GUATEMALA</v>
      </c>
      <c r="R563" s="31">
        <v>0</v>
      </c>
      <c r="S563" s="31">
        <v>0</v>
      </c>
      <c r="T563" s="31" t="s">
        <v>45</v>
      </c>
      <c r="U563" s="36" t="s">
        <v>46</v>
      </c>
      <c r="V563" s="37">
        <v>53481.94</v>
      </c>
      <c r="W563" s="38">
        <v>53481.94</v>
      </c>
      <c r="X563" s="38">
        <v>0</v>
      </c>
      <c r="Y563" s="38">
        <v>0</v>
      </c>
      <c r="Z563" s="38">
        <v>0</v>
      </c>
      <c r="AA563" s="38">
        <v>0</v>
      </c>
      <c r="AB563" s="38">
        <v>0</v>
      </c>
      <c r="AC563" s="38">
        <v>0</v>
      </c>
      <c r="AD563" s="38" t="s">
        <v>47</v>
      </c>
    </row>
    <row r="564" spans="1:30" s="27" customFormat="1" ht="15" customHeight="1" x14ac:dyDescent="0.25">
      <c r="A564" s="39" t="s">
        <v>39</v>
      </c>
      <c r="B564" s="39" t="s">
        <v>611</v>
      </c>
      <c r="C564" s="86">
        <v>42767</v>
      </c>
      <c r="D564" s="29">
        <f>+VLOOKUP(B564,'[2]HG-Mexico by Contract'!$B$8:$G$4512,6,FALSE)</f>
        <v>313969</v>
      </c>
      <c r="E564" s="29"/>
      <c r="F564" s="39" t="s">
        <v>41</v>
      </c>
      <c r="G564" s="39" t="s">
        <v>42</v>
      </c>
      <c r="H564" s="39" t="s">
        <v>44</v>
      </c>
      <c r="I564" s="40">
        <v>23458.62</v>
      </c>
      <c r="J564" s="32">
        <f t="shared" si="24"/>
        <v>23458.62</v>
      </c>
      <c r="K564" s="31">
        <v>0</v>
      </c>
      <c r="L564" s="31">
        <v>0</v>
      </c>
      <c r="M564" s="31">
        <v>0</v>
      </c>
      <c r="N564" s="31">
        <v>0</v>
      </c>
      <c r="O564" s="33">
        <f t="shared" si="25"/>
        <v>0</v>
      </c>
      <c r="P564" s="34" t="str">
        <f t="shared" si="26"/>
        <v>1-30</v>
      </c>
      <c r="Q564" s="35" t="str">
        <f>+VLOOKUP(B564,'[2]PORTAFOLIO JAN17'!$B$7:$T$4941,19,FALSE)</f>
        <v>COSTA RICA</v>
      </c>
      <c r="R564" s="31">
        <v>0</v>
      </c>
      <c r="S564" s="31">
        <v>0</v>
      </c>
      <c r="T564" s="31" t="s">
        <v>45</v>
      </c>
      <c r="U564" s="41" t="s">
        <v>46</v>
      </c>
      <c r="V564" s="42">
        <v>23458.62</v>
      </c>
      <c r="W564" s="43">
        <v>23458.62</v>
      </c>
      <c r="X564" s="38">
        <v>0</v>
      </c>
      <c r="Y564" s="38">
        <v>0</v>
      </c>
      <c r="Z564" s="38">
        <v>0</v>
      </c>
      <c r="AA564" s="38">
        <v>0</v>
      </c>
      <c r="AB564" s="38">
        <v>0</v>
      </c>
      <c r="AC564" s="38">
        <v>0</v>
      </c>
      <c r="AD564" s="38" t="s">
        <v>47</v>
      </c>
    </row>
    <row r="565" spans="1:30" s="27" customFormat="1" ht="15" customHeight="1" x14ac:dyDescent="0.25">
      <c r="A565" s="28" t="s">
        <v>39</v>
      </c>
      <c r="B565" s="28" t="s">
        <v>612</v>
      </c>
      <c r="C565" s="85">
        <v>42767</v>
      </c>
      <c r="D565" s="29">
        <f>+VLOOKUP(B565,'[2]HG-Mexico by Contract'!$B$8:$G$4512,6,FALSE)</f>
        <v>318099</v>
      </c>
      <c r="E565" s="29"/>
      <c r="F565" s="28" t="s">
        <v>41</v>
      </c>
      <c r="G565" s="28" t="s">
        <v>42</v>
      </c>
      <c r="H565" s="28" t="s">
        <v>44</v>
      </c>
      <c r="I565" s="31">
        <v>29171.79</v>
      </c>
      <c r="J565" s="32">
        <f t="shared" si="24"/>
        <v>29171.79</v>
      </c>
      <c r="K565" s="31">
        <v>0</v>
      </c>
      <c r="L565" s="31">
        <v>0</v>
      </c>
      <c r="M565" s="31">
        <v>0</v>
      </c>
      <c r="N565" s="31">
        <v>0</v>
      </c>
      <c r="O565" s="33">
        <f t="shared" si="25"/>
        <v>0</v>
      </c>
      <c r="P565" s="34" t="str">
        <f t="shared" si="26"/>
        <v>1-30</v>
      </c>
      <c r="Q565" s="35" t="str">
        <f>+VLOOKUP(B565,'[2]PORTAFOLIO JAN17'!$B$7:$T$4941,19,FALSE)</f>
        <v>MEXICO</v>
      </c>
      <c r="R565" s="31">
        <v>0</v>
      </c>
      <c r="S565" s="31">
        <v>0</v>
      </c>
      <c r="T565" s="31" t="s">
        <v>45</v>
      </c>
      <c r="U565" s="36" t="s">
        <v>46</v>
      </c>
      <c r="V565" s="37">
        <v>29171.79</v>
      </c>
      <c r="W565" s="38">
        <v>29171.79</v>
      </c>
      <c r="X565" s="38">
        <v>0</v>
      </c>
      <c r="Y565" s="38">
        <v>0</v>
      </c>
      <c r="Z565" s="38">
        <v>0</v>
      </c>
      <c r="AA565" s="38">
        <v>0</v>
      </c>
      <c r="AB565" s="38">
        <v>0</v>
      </c>
      <c r="AC565" s="38">
        <v>0</v>
      </c>
      <c r="AD565" s="38" t="s">
        <v>47</v>
      </c>
    </row>
    <row r="566" spans="1:30" s="27" customFormat="1" ht="15" customHeight="1" x14ac:dyDescent="0.25">
      <c r="A566" s="39" t="s">
        <v>39</v>
      </c>
      <c r="B566" s="39" t="s">
        <v>613</v>
      </c>
      <c r="C566" s="86">
        <v>42767</v>
      </c>
      <c r="D566" s="29">
        <f>+VLOOKUP(B566,'[2]HG-Mexico by Contract'!$B$8:$G$4512,6,FALSE)</f>
        <v>318099</v>
      </c>
      <c r="E566" s="29"/>
      <c r="F566" s="39" t="s">
        <v>41</v>
      </c>
      <c r="G566" s="39" t="s">
        <v>42</v>
      </c>
      <c r="H566" s="39" t="s">
        <v>44</v>
      </c>
      <c r="I566" s="40">
        <v>23166.68</v>
      </c>
      <c r="J566" s="32">
        <f t="shared" si="24"/>
        <v>23166.68</v>
      </c>
      <c r="K566" s="31">
        <v>0</v>
      </c>
      <c r="L566" s="31">
        <v>0</v>
      </c>
      <c r="M566" s="31">
        <v>0</v>
      </c>
      <c r="N566" s="31">
        <v>0</v>
      </c>
      <c r="O566" s="33">
        <f t="shared" si="25"/>
        <v>0</v>
      </c>
      <c r="P566" s="34" t="str">
        <f t="shared" si="26"/>
        <v>1-30</v>
      </c>
      <c r="Q566" s="35" t="str">
        <f>+VLOOKUP(B566,'[2]PORTAFOLIO JAN17'!$B$7:$T$4941,19,FALSE)</f>
        <v>MEXICO</v>
      </c>
      <c r="R566" s="31">
        <v>0</v>
      </c>
      <c r="S566" s="31">
        <v>0</v>
      </c>
      <c r="T566" s="31" t="s">
        <v>45</v>
      </c>
      <c r="U566" s="41" t="s">
        <v>46</v>
      </c>
      <c r="V566" s="42">
        <v>23166.68</v>
      </c>
      <c r="W566" s="43">
        <v>23166.68</v>
      </c>
      <c r="X566" s="38">
        <v>0</v>
      </c>
      <c r="Y566" s="38">
        <v>0</v>
      </c>
      <c r="Z566" s="38">
        <v>0</v>
      </c>
      <c r="AA566" s="38">
        <v>0</v>
      </c>
      <c r="AB566" s="38">
        <v>0</v>
      </c>
      <c r="AC566" s="38">
        <v>0</v>
      </c>
      <c r="AD566" s="38" t="s">
        <v>47</v>
      </c>
    </row>
    <row r="567" spans="1:30" s="27" customFormat="1" ht="15" customHeight="1" x14ac:dyDescent="0.25">
      <c r="A567" s="28" t="s">
        <v>39</v>
      </c>
      <c r="B567" s="28" t="s">
        <v>614</v>
      </c>
      <c r="C567" s="85">
        <v>42767</v>
      </c>
      <c r="D567" s="29">
        <f>+VLOOKUP(B567,'[2]HG-Mexico by Contract'!$B$8:$G$4512,6,FALSE)</f>
        <v>316389</v>
      </c>
      <c r="E567" s="29"/>
      <c r="F567" s="28" t="s">
        <v>41</v>
      </c>
      <c r="G567" s="28" t="s">
        <v>42</v>
      </c>
      <c r="H567" s="28" t="s">
        <v>44</v>
      </c>
      <c r="I567" s="31">
        <v>60788.39</v>
      </c>
      <c r="J567" s="32">
        <f t="shared" si="24"/>
        <v>60788.39</v>
      </c>
      <c r="K567" s="31">
        <v>0</v>
      </c>
      <c r="L567" s="31">
        <v>0</v>
      </c>
      <c r="M567" s="31">
        <v>0</v>
      </c>
      <c r="N567" s="31">
        <v>0</v>
      </c>
      <c r="O567" s="33">
        <f t="shared" si="25"/>
        <v>0</v>
      </c>
      <c r="P567" s="34" t="str">
        <f t="shared" si="26"/>
        <v>1-30</v>
      </c>
      <c r="Q567" s="35" t="str">
        <f>+VLOOKUP(B567,'[2]PORTAFOLIO JAN17'!$B$7:$T$4941,19,FALSE)</f>
        <v>GUATEMALA</v>
      </c>
      <c r="R567" s="31">
        <v>0</v>
      </c>
      <c r="S567" s="31">
        <v>0</v>
      </c>
      <c r="T567" s="31" t="s">
        <v>45</v>
      </c>
      <c r="U567" s="36" t="s">
        <v>46</v>
      </c>
      <c r="V567" s="37">
        <v>60788.39</v>
      </c>
      <c r="W567" s="38">
        <v>60788.39</v>
      </c>
      <c r="X567" s="38">
        <v>0</v>
      </c>
      <c r="Y567" s="38">
        <v>0</v>
      </c>
      <c r="Z567" s="38">
        <v>0</v>
      </c>
      <c r="AA567" s="38">
        <v>0</v>
      </c>
      <c r="AB567" s="38">
        <v>0</v>
      </c>
      <c r="AC567" s="38">
        <v>0</v>
      </c>
      <c r="AD567" s="38" t="s">
        <v>47</v>
      </c>
    </row>
    <row r="568" spans="1:30" s="27" customFormat="1" ht="15" customHeight="1" x14ac:dyDescent="0.25">
      <c r="A568" s="39" t="s">
        <v>39</v>
      </c>
      <c r="B568" s="39" t="s">
        <v>615</v>
      </c>
      <c r="C568" s="86">
        <v>42767</v>
      </c>
      <c r="D568" s="29">
        <f>+VLOOKUP(B568,'[2]HG-Mexico by Contract'!$B$8:$G$4512,6,FALSE)</f>
        <v>316391</v>
      </c>
      <c r="E568" s="29"/>
      <c r="F568" s="39" t="s">
        <v>41</v>
      </c>
      <c r="G568" s="39" t="s">
        <v>42</v>
      </c>
      <c r="H568" s="39" t="s">
        <v>44</v>
      </c>
      <c r="I568" s="40">
        <v>213383.63</v>
      </c>
      <c r="J568" s="32">
        <f t="shared" si="24"/>
        <v>213383.63</v>
      </c>
      <c r="K568" s="31">
        <v>0</v>
      </c>
      <c r="L568" s="31">
        <v>0</v>
      </c>
      <c r="M568" s="31">
        <v>0</v>
      </c>
      <c r="N568" s="31">
        <v>0</v>
      </c>
      <c r="O568" s="33">
        <f t="shared" si="25"/>
        <v>0</v>
      </c>
      <c r="P568" s="34" t="str">
        <f t="shared" si="26"/>
        <v>1-30</v>
      </c>
      <c r="Q568" s="35" t="str">
        <f>+VLOOKUP(B568,'[2]PORTAFOLIO JAN17'!$B$7:$T$4941,19,FALSE)</f>
        <v>MEXICO</v>
      </c>
      <c r="R568" s="31">
        <v>0</v>
      </c>
      <c r="S568" s="31">
        <v>0</v>
      </c>
      <c r="T568" s="31" t="s">
        <v>45</v>
      </c>
      <c r="U568" s="41" t="s">
        <v>46</v>
      </c>
      <c r="V568" s="42">
        <v>213383.63</v>
      </c>
      <c r="W568" s="43">
        <v>213383.63</v>
      </c>
      <c r="X568" s="38">
        <v>0</v>
      </c>
      <c r="Y568" s="38">
        <v>0</v>
      </c>
      <c r="Z568" s="38">
        <v>0</v>
      </c>
      <c r="AA568" s="38">
        <v>0</v>
      </c>
      <c r="AB568" s="38">
        <v>0</v>
      </c>
      <c r="AC568" s="38">
        <v>0</v>
      </c>
      <c r="AD568" s="38" t="s">
        <v>47</v>
      </c>
    </row>
    <row r="569" spans="1:30" s="27" customFormat="1" ht="15" customHeight="1" x14ac:dyDescent="0.25">
      <c r="A569" s="28" t="s">
        <v>39</v>
      </c>
      <c r="B569" s="28" t="s">
        <v>616</v>
      </c>
      <c r="C569" s="85">
        <v>42767</v>
      </c>
      <c r="D569" s="29">
        <f>+VLOOKUP(B569,'[2]HG-Mexico by Contract'!$B$8:$G$4512,6,FALSE)</f>
        <v>311289</v>
      </c>
      <c r="E569" s="29"/>
      <c r="F569" s="28" t="s">
        <v>41</v>
      </c>
      <c r="G569" s="28" t="s">
        <v>42</v>
      </c>
      <c r="H569" s="28" t="s">
        <v>44</v>
      </c>
      <c r="I569" s="31">
        <v>52530.28</v>
      </c>
      <c r="J569" s="32">
        <f t="shared" si="24"/>
        <v>52530.28</v>
      </c>
      <c r="K569" s="31">
        <v>0</v>
      </c>
      <c r="L569" s="31">
        <v>0</v>
      </c>
      <c r="M569" s="31">
        <v>0</v>
      </c>
      <c r="N569" s="31">
        <v>0</v>
      </c>
      <c r="O569" s="33">
        <f t="shared" si="25"/>
        <v>0</v>
      </c>
      <c r="P569" s="34" t="str">
        <f t="shared" si="26"/>
        <v>1-30</v>
      </c>
      <c r="Q569" s="35" t="str">
        <f>+VLOOKUP(B569,'[2]PORTAFOLIO JAN17'!$B$7:$T$4941,19,FALSE)</f>
        <v>ECUADOR</v>
      </c>
      <c r="R569" s="31">
        <v>0</v>
      </c>
      <c r="S569" s="31">
        <v>0</v>
      </c>
      <c r="T569" s="31" t="s">
        <v>45</v>
      </c>
      <c r="U569" s="36" t="s">
        <v>46</v>
      </c>
      <c r="V569" s="37">
        <v>52530.28</v>
      </c>
      <c r="W569" s="38">
        <v>52530.28</v>
      </c>
      <c r="X569" s="38">
        <v>0</v>
      </c>
      <c r="Y569" s="38">
        <v>0</v>
      </c>
      <c r="Z569" s="38">
        <v>0</v>
      </c>
      <c r="AA569" s="38">
        <v>0</v>
      </c>
      <c r="AB569" s="38">
        <v>0</v>
      </c>
      <c r="AC569" s="38">
        <v>0</v>
      </c>
      <c r="AD569" s="38" t="s">
        <v>47</v>
      </c>
    </row>
    <row r="570" spans="1:30" s="27" customFormat="1" ht="15" customHeight="1" x14ac:dyDescent="0.25">
      <c r="A570" s="39" t="s">
        <v>39</v>
      </c>
      <c r="B570" s="39" t="s">
        <v>617</v>
      </c>
      <c r="C570" s="86">
        <v>42767</v>
      </c>
      <c r="D570" s="29">
        <f>+VLOOKUP(B570,'[2]HG-Mexico by Contract'!$B$8:$G$4512,6,FALSE)</f>
        <v>315821</v>
      </c>
      <c r="E570" s="29"/>
      <c r="F570" s="39" t="s">
        <v>41</v>
      </c>
      <c r="G570" s="39" t="s">
        <v>42</v>
      </c>
      <c r="H570" s="39" t="s">
        <v>44</v>
      </c>
      <c r="I570" s="40">
        <v>43467.9</v>
      </c>
      <c r="J570" s="32">
        <f t="shared" si="24"/>
        <v>43467.9</v>
      </c>
      <c r="K570" s="31">
        <v>0</v>
      </c>
      <c r="L570" s="31">
        <v>0</v>
      </c>
      <c r="M570" s="31">
        <v>0</v>
      </c>
      <c r="N570" s="31">
        <v>43467.9</v>
      </c>
      <c r="O570" s="33">
        <f t="shared" si="25"/>
        <v>43467.9</v>
      </c>
      <c r="P570" s="34" t="str">
        <f t="shared" si="26"/>
        <v>120+</v>
      </c>
      <c r="Q570" s="35" t="str">
        <f>+VLOOKUP(B570,'[2]PORTAFOLIO JAN17'!$B$7:$T$4941,19,FALSE)</f>
        <v>NICARAGUA</v>
      </c>
      <c r="R570" s="31">
        <v>0</v>
      </c>
      <c r="S570" s="31">
        <v>0</v>
      </c>
      <c r="T570" s="31">
        <v>43467.9</v>
      </c>
      <c r="U570" s="41" t="s">
        <v>46</v>
      </c>
      <c r="V570" s="42">
        <v>43467.9</v>
      </c>
      <c r="W570" s="43">
        <v>0</v>
      </c>
      <c r="X570" s="38">
        <v>0</v>
      </c>
      <c r="Y570" s="38">
        <v>0</v>
      </c>
      <c r="Z570" s="38">
        <v>0</v>
      </c>
      <c r="AA570" s="38">
        <v>43467.9</v>
      </c>
      <c r="AB570" s="38">
        <v>0</v>
      </c>
      <c r="AC570" s="38">
        <v>0</v>
      </c>
      <c r="AD570" s="38">
        <v>43467.9</v>
      </c>
    </row>
    <row r="571" spans="1:30" s="27" customFormat="1" ht="15" customHeight="1" x14ac:dyDescent="0.25">
      <c r="A571" s="28" t="s">
        <v>39</v>
      </c>
      <c r="B571" s="28" t="s">
        <v>618</v>
      </c>
      <c r="C571" s="85">
        <v>42767</v>
      </c>
      <c r="D571" s="29">
        <f>+VLOOKUP(B571,'[2]HG-Mexico by Contract'!$B$8:$G$4512,6,FALSE)</f>
        <v>313548</v>
      </c>
      <c r="E571" s="29"/>
      <c r="F571" s="28" t="s">
        <v>62</v>
      </c>
      <c r="G571" s="28" t="s">
        <v>42</v>
      </c>
      <c r="H571" s="28" t="s">
        <v>44</v>
      </c>
      <c r="I571" s="31">
        <v>7692.27</v>
      </c>
      <c r="J571" s="32">
        <f t="shared" si="24"/>
        <v>7692.27</v>
      </c>
      <c r="K571" s="31">
        <v>0</v>
      </c>
      <c r="L571" s="31">
        <v>0</v>
      </c>
      <c r="M571" s="31">
        <v>0</v>
      </c>
      <c r="N571" s="31">
        <v>0</v>
      </c>
      <c r="O571" s="33">
        <f t="shared" si="25"/>
        <v>0</v>
      </c>
      <c r="P571" s="34" t="str">
        <f t="shared" si="26"/>
        <v>1-30</v>
      </c>
      <c r="Q571" s="35" t="str">
        <f>+VLOOKUP(B571,'[2]PORTAFOLIO JAN17'!$B$7:$T$4941,19,FALSE)</f>
        <v>NICARAGUA</v>
      </c>
      <c r="R571" s="31">
        <v>0</v>
      </c>
      <c r="S571" s="31">
        <v>0</v>
      </c>
      <c r="T571" s="31" t="s">
        <v>45</v>
      </c>
      <c r="U571" s="36" t="s">
        <v>46</v>
      </c>
      <c r="V571" s="37">
        <v>7692.27</v>
      </c>
      <c r="W571" s="38">
        <v>7692.27</v>
      </c>
      <c r="X571" s="38">
        <v>0</v>
      </c>
      <c r="Y571" s="38">
        <v>0</v>
      </c>
      <c r="Z571" s="38">
        <v>0</v>
      </c>
      <c r="AA571" s="38">
        <v>0</v>
      </c>
      <c r="AB571" s="38">
        <v>0</v>
      </c>
      <c r="AC571" s="38">
        <v>0</v>
      </c>
      <c r="AD571" s="38" t="s">
        <v>47</v>
      </c>
    </row>
    <row r="572" spans="1:30" s="27" customFormat="1" ht="15" customHeight="1" x14ac:dyDescent="0.25">
      <c r="A572" s="39" t="s">
        <v>39</v>
      </c>
      <c r="B572" s="39" t="s">
        <v>619</v>
      </c>
      <c r="C572" s="86">
        <v>42767</v>
      </c>
      <c r="D572" s="29">
        <f>+VLOOKUP(B572,'[2]HG-Mexico by Contract'!$B$8:$G$4512,6,FALSE)</f>
        <v>313548</v>
      </c>
      <c r="E572" s="29"/>
      <c r="F572" s="39" t="s">
        <v>62</v>
      </c>
      <c r="G572" s="39" t="s">
        <v>42</v>
      </c>
      <c r="H572" s="39" t="s">
        <v>44</v>
      </c>
      <c r="I572" s="40">
        <v>7692.27</v>
      </c>
      <c r="J572" s="32">
        <f t="shared" si="24"/>
        <v>7692.27</v>
      </c>
      <c r="K572" s="31">
        <v>0</v>
      </c>
      <c r="L572" s="31">
        <v>0</v>
      </c>
      <c r="M572" s="31">
        <v>0</v>
      </c>
      <c r="N572" s="31">
        <v>0</v>
      </c>
      <c r="O572" s="33">
        <f t="shared" si="25"/>
        <v>0</v>
      </c>
      <c r="P572" s="34" t="str">
        <f t="shared" si="26"/>
        <v>1-30</v>
      </c>
      <c r="Q572" s="35" t="str">
        <f>+VLOOKUP(B572,'[2]PORTAFOLIO JAN17'!$B$7:$T$4941,19,FALSE)</f>
        <v>NICARAGUA</v>
      </c>
      <c r="R572" s="31">
        <v>0</v>
      </c>
      <c r="S572" s="31">
        <v>0</v>
      </c>
      <c r="T572" s="31" t="s">
        <v>45</v>
      </c>
      <c r="U572" s="41" t="s">
        <v>46</v>
      </c>
      <c r="V572" s="42">
        <v>7692.27</v>
      </c>
      <c r="W572" s="43">
        <v>7692.27</v>
      </c>
      <c r="X572" s="38">
        <v>0</v>
      </c>
      <c r="Y572" s="38">
        <v>0</v>
      </c>
      <c r="Z572" s="38">
        <v>0</v>
      </c>
      <c r="AA572" s="38">
        <v>0</v>
      </c>
      <c r="AB572" s="38">
        <v>0</v>
      </c>
      <c r="AC572" s="38">
        <v>0</v>
      </c>
      <c r="AD572" s="38" t="s">
        <v>47</v>
      </c>
    </row>
    <row r="573" spans="1:30" s="27" customFormat="1" ht="15" customHeight="1" x14ac:dyDescent="0.25">
      <c r="A573" s="28" t="s">
        <v>39</v>
      </c>
      <c r="B573" s="28" t="s">
        <v>620</v>
      </c>
      <c r="C573" s="85">
        <v>42767</v>
      </c>
      <c r="D573" s="29">
        <f>+VLOOKUP(B573,'[2]HG-Mexico by Contract'!$B$8:$G$4512,6,FALSE)</f>
        <v>319669</v>
      </c>
      <c r="E573" s="29"/>
      <c r="F573" s="28" t="s">
        <v>41</v>
      </c>
      <c r="G573" s="28" t="s">
        <v>42</v>
      </c>
      <c r="H573" s="28" t="s">
        <v>44</v>
      </c>
      <c r="I573" s="31">
        <v>388390.65</v>
      </c>
      <c r="J573" s="32">
        <f t="shared" si="24"/>
        <v>388390.65</v>
      </c>
      <c r="K573" s="31">
        <v>0</v>
      </c>
      <c r="L573" s="31">
        <v>0</v>
      </c>
      <c r="M573" s="31">
        <v>0</v>
      </c>
      <c r="N573" s="31">
        <v>0</v>
      </c>
      <c r="O573" s="33">
        <f t="shared" si="25"/>
        <v>0</v>
      </c>
      <c r="P573" s="34" t="str">
        <f t="shared" si="26"/>
        <v>1-30</v>
      </c>
      <c r="Q573" s="35" t="str">
        <f>+VLOOKUP(B573,'[2]PORTAFOLIO JAN17'!$B$7:$T$4941,19,FALSE)</f>
        <v>MEXICO</v>
      </c>
      <c r="R573" s="31">
        <v>0</v>
      </c>
      <c r="S573" s="31">
        <v>0</v>
      </c>
      <c r="T573" s="31" t="s">
        <v>45</v>
      </c>
      <c r="U573" s="36" t="s">
        <v>46</v>
      </c>
      <c r="V573" s="37">
        <v>388390.65</v>
      </c>
      <c r="W573" s="38">
        <v>388390.65</v>
      </c>
      <c r="X573" s="38">
        <v>0</v>
      </c>
      <c r="Y573" s="38">
        <v>0</v>
      </c>
      <c r="Z573" s="38">
        <v>0</v>
      </c>
      <c r="AA573" s="38">
        <v>0</v>
      </c>
      <c r="AB573" s="38">
        <v>0</v>
      </c>
      <c r="AC573" s="38">
        <v>0</v>
      </c>
      <c r="AD573" s="38" t="s">
        <v>47</v>
      </c>
    </row>
    <row r="574" spans="1:30" s="27" customFormat="1" ht="15" customHeight="1" x14ac:dyDescent="0.25">
      <c r="A574" s="39" t="s">
        <v>39</v>
      </c>
      <c r="B574" s="39" t="s">
        <v>621</v>
      </c>
      <c r="C574" s="86">
        <v>42767</v>
      </c>
      <c r="D574" s="29">
        <f>+VLOOKUP(B574,'[2]HG-Mexico by Contract'!$B$8:$G$4512,6,FALSE)</f>
        <v>319669</v>
      </c>
      <c r="E574" s="29"/>
      <c r="F574" s="39" t="s">
        <v>41</v>
      </c>
      <c r="G574" s="39" t="s">
        <v>42</v>
      </c>
      <c r="H574" s="39" t="s">
        <v>44</v>
      </c>
      <c r="I574" s="40">
        <v>1197540.1100000001</v>
      </c>
      <c r="J574" s="32">
        <f t="shared" si="24"/>
        <v>1197540.1100000001</v>
      </c>
      <c r="K574" s="31">
        <v>0</v>
      </c>
      <c r="L574" s="31">
        <v>0</v>
      </c>
      <c r="M574" s="31">
        <v>0</v>
      </c>
      <c r="N574" s="31">
        <v>0</v>
      </c>
      <c r="O574" s="33">
        <f t="shared" si="25"/>
        <v>0</v>
      </c>
      <c r="P574" s="34" t="str">
        <f t="shared" si="26"/>
        <v>1-30</v>
      </c>
      <c r="Q574" s="35" t="str">
        <f>+VLOOKUP(B574,'[2]PORTAFOLIO JAN17'!$B$7:$T$4941,19,FALSE)</f>
        <v>MEXICO</v>
      </c>
      <c r="R574" s="31">
        <v>0</v>
      </c>
      <c r="S574" s="31">
        <v>0</v>
      </c>
      <c r="T574" s="31" t="s">
        <v>45</v>
      </c>
      <c r="U574" s="41" t="s">
        <v>46</v>
      </c>
      <c r="V574" s="42">
        <v>1197540.1100000001</v>
      </c>
      <c r="W574" s="43">
        <v>1197540.1100000001</v>
      </c>
      <c r="X574" s="38">
        <v>0</v>
      </c>
      <c r="Y574" s="38">
        <v>0</v>
      </c>
      <c r="Z574" s="38">
        <v>0</v>
      </c>
      <c r="AA574" s="38">
        <v>0</v>
      </c>
      <c r="AB574" s="38">
        <v>0</v>
      </c>
      <c r="AC574" s="38">
        <v>0</v>
      </c>
      <c r="AD574" s="38" t="s">
        <v>47</v>
      </c>
    </row>
    <row r="575" spans="1:30" s="27" customFormat="1" ht="15" customHeight="1" x14ac:dyDescent="0.25">
      <c r="A575" s="28" t="s">
        <v>39</v>
      </c>
      <c r="B575" s="28" t="s">
        <v>622</v>
      </c>
      <c r="C575" s="85">
        <v>42767</v>
      </c>
      <c r="D575" s="29">
        <f>+VLOOKUP(B575,'[2]HG-Mexico by Contract'!$B$8:$G$4512,6,FALSE)</f>
        <v>319669</v>
      </c>
      <c r="E575" s="29"/>
      <c r="F575" s="28" t="s">
        <v>41</v>
      </c>
      <c r="G575" s="28" t="s">
        <v>42</v>
      </c>
      <c r="H575" s="28" t="s">
        <v>44</v>
      </c>
      <c r="I575" s="31">
        <v>1456745.26</v>
      </c>
      <c r="J575" s="32">
        <f t="shared" si="24"/>
        <v>1456745.26</v>
      </c>
      <c r="K575" s="31">
        <v>0</v>
      </c>
      <c r="L575" s="31">
        <v>0</v>
      </c>
      <c r="M575" s="31">
        <v>0</v>
      </c>
      <c r="N575" s="31">
        <v>0</v>
      </c>
      <c r="O575" s="33">
        <f t="shared" si="25"/>
        <v>0</v>
      </c>
      <c r="P575" s="34" t="str">
        <f t="shared" si="26"/>
        <v>1-30</v>
      </c>
      <c r="Q575" s="35" t="str">
        <f>+VLOOKUP(B575,'[2]PORTAFOLIO JAN17'!$B$7:$T$4941,19,FALSE)</f>
        <v>MEXICO</v>
      </c>
      <c r="R575" s="31">
        <v>0</v>
      </c>
      <c r="S575" s="31">
        <v>0</v>
      </c>
      <c r="T575" s="31" t="s">
        <v>45</v>
      </c>
      <c r="U575" s="36" t="s">
        <v>46</v>
      </c>
      <c r="V575" s="37">
        <v>1456745.26</v>
      </c>
      <c r="W575" s="38">
        <v>1456745.26</v>
      </c>
      <c r="X575" s="38">
        <v>0</v>
      </c>
      <c r="Y575" s="38">
        <v>0</v>
      </c>
      <c r="Z575" s="38">
        <v>0</v>
      </c>
      <c r="AA575" s="38">
        <v>0</v>
      </c>
      <c r="AB575" s="38">
        <v>0</v>
      </c>
      <c r="AC575" s="38">
        <v>0</v>
      </c>
      <c r="AD575" s="38" t="s">
        <v>47</v>
      </c>
    </row>
    <row r="576" spans="1:30" s="27" customFormat="1" ht="15" customHeight="1" x14ac:dyDescent="0.25">
      <c r="A576" s="39" t="s">
        <v>39</v>
      </c>
      <c r="B576" s="39" t="s">
        <v>623</v>
      </c>
      <c r="C576" s="86">
        <v>42767</v>
      </c>
      <c r="D576" s="29">
        <f>+VLOOKUP(B576,'[2]HG-Mexico by Contract'!$B$8:$G$4512,6,FALSE)</f>
        <v>308390</v>
      </c>
      <c r="E576" s="29"/>
      <c r="F576" s="39" t="s">
        <v>41</v>
      </c>
      <c r="G576" s="39" t="s">
        <v>42</v>
      </c>
      <c r="H576" s="39" t="s">
        <v>44</v>
      </c>
      <c r="I576" s="40">
        <v>102248.39</v>
      </c>
      <c r="J576" s="32">
        <f t="shared" si="24"/>
        <v>102248.39</v>
      </c>
      <c r="K576" s="31">
        <v>0</v>
      </c>
      <c r="L576" s="31">
        <v>0</v>
      </c>
      <c r="M576" s="31">
        <v>0</v>
      </c>
      <c r="N576" s="31">
        <v>0</v>
      </c>
      <c r="O576" s="33">
        <f t="shared" si="25"/>
        <v>0</v>
      </c>
      <c r="P576" s="34" t="str">
        <f t="shared" si="26"/>
        <v>1-30</v>
      </c>
      <c r="Q576" s="35" t="str">
        <f>+VLOOKUP(B576,'[2]PORTAFOLIO JAN17'!$B$7:$T$4941,19,FALSE)</f>
        <v>GUATEMALA</v>
      </c>
      <c r="R576" s="31">
        <v>0</v>
      </c>
      <c r="S576" s="31">
        <v>0</v>
      </c>
      <c r="T576" s="31" t="s">
        <v>45</v>
      </c>
      <c r="U576" s="41" t="s">
        <v>46</v>
      </c>
      <c r="V576" s="42">
        <v>102248.39</v>
      </c>
      <c r="W576" s="43">
        <v>102248.39</v>
      </c>
      <c r="X576" s="38">
        <v>0</v>
      </c>
      <c r="Y576" s="38">
        <v>0</v>
      </c>
      <c r="Z576" s="38">
        <v>0</v>
      </c>
      <c r="AA576" s="38">
        <v>0</v>
      </c>
      <c r="AB576" s="38">
        <v>0</v>
      </c>
      <c r="AC576" s="38">
        <v>0</v>
      </c>
      <c r="AD576" s="38" t="s">
        <v>47</v>
      </c>
    </row>
    <row r="577" spans="1:30" s="27" customFormat="1" ht="15" customHeight="1" x14ac:dyDescent="0.25">
      <c r="A577" s="28" t="s">
        <v>39</v>
      </c>
      <c r="B577" s="28" t="s">
        <v>624</v>
      </c>
      <c r="C577" s="85">
        <v>42767</v>
      </c>
      <c r="D577" s="29">
        <f>+VLOOKUP(B577,'[2]HG-Mexico by Contract'!$B$8:$G$4512,6,FALSE)</f>
        <v>315904</v>
      </c>
      <c r="E577" s="29"/>
      <c r="F577" s="28" t="s">
        <v>41</v>
      </c>
      <c r="G577" s="28" t="s">
        <v>42</v>
      </c>
      <c r="H577" s="28" t="s">
        <v>63</v>
      </c>
      <c r="I577" s="31">
        <v>5865156.2800000003</v>
      </c>
      <c r="J577" s="32">
        <f t="shared" si="24"/>
        <v>294606.79997686564</v>
      </c>
      <c r="K577" s="31">
        <v>0</v>
      </c>
      <c r="L577" s="31">
        <v>0</v>
      </c>
      <c r="M577" s="31">
        <v>0</v>
      </c>
      <c r="N577" s="31">
        <v>5865156.2800000003</v>
      </c>
      <c r="O577" s="33">
        <f t="shared" si="25"/>
        <v>5865156.2800000003</v>
      </c>
      <c r="P577" s="34" t="str">
        <f t="shared" si="26"/>
        <v>120+</v>
      </c>
      <c r="Q577" s="35" t="str">
        <f>+VLOOKUP(B577,'[2]PORTAFOLIO JAN17'!$B$7:$T$4941,19,FALSE)</f>
        <v>MEXICO</v>
      </c>
      <c r="R577" s="31">
        <v>0</v>
      </c>
      <c r="S577" s="31">
        <v>0</v>
      </c>
      <c r="T577" s="31">
        <v>5865156.2800000003</v>
      </c>
      <c r="U577" s="36" t="s">
        <v>64</v>
      </c>
      <c r="V577" s="37">
        <v>294606.79994439997</v>
      </c>
      <c r="W577" s="38">
        <v>0</v>
      </c>
      <c r="X577" s="38">
        <v>0</v>
      </c>
      <c r="Y577" s="38">
        <v>0</v>
      </c>
      <c r="Z577" s="38">
        <v>0</v>
      </c>
      <c r="AA577" s="38">
        <v>294606.79994439997</v>
      </c>
      <c r="AB577" s="38">
        <v>0</v>
      </c>
      <c r="AC577" s="38">
        <v>0</v>
      </c>
      <c r="AD577" s="38">
        <v>294606.79994439997</v>
      </c>
    </row>
    <row r="578" spans="1:30" s="27" customFormat="1" ht="15" customHeight="1" x14ac:dyDescent="0.25">
      <c r="A578" s="39" t="s">
        <v>39</v>
      </c>
      <c r="B578" s="39" t="s">
        <v>625</v>
      </c>
      <c r="C578" s="86">
        <v>42767</v>
      </c>
      <c r="D578" s="29">
        <f>+VLOOKUP(B578,'[2]HG-Mexico by Contract'!$B$8:$G$4512,6,FALSE)</f>
        <v>318601</v>
      </c>
      <c r="E578" s="29"/>
      <c r="F578" s="39" t="s">
        <v>41</v>
      </c>
      <c r="G578" s="39" t="s">
        <v>42</v>
      </c>
      <c r="H578" s="39" t="s">
        <v>44</v>
      </c>
      <c r="I578" s="40">
        <v>49595.03</v>
      </c>
      <c r="J578" s="32">
        <f t="shared" si="24"/>
        <v>49595.03</v>
      </c>
      <c r="K578" s="31">
        <v>0</v>
      </c>
      <c r="L578" s="31">
        <v>0</v>
      </c>
      <c r="M578" s="31">
        <v>0</v>
      </c>
      <c r="N578" s="31">
        <v>0</v>
      </c>
      <c r="O578" s="33">
        <f t="shared" si="25"/>
        <v>0</v>
      </c>
      <c r="P578" s="34" t="str">
        <f t="shared" si="26"/>
        <v>1-30</v>
      </c>
      <c r="Q578" s="35" t="str">
        <f>+VLOOKUP(B578,'[2]PORTAFOLIO JAN17'!$B$7:$T$4941,19,FALSE)</f>
        <v>MEXICO</v>
      </c>
      <c r="R578" s="31">
        <v>0</v>
      </c>
      <c r="S578" s="31">
        <v>0</v>
      </c>
      <c r="T578" s="31" t="s">
        <v>45</v>
      </c>
      <c r="U578" s="41" t="s">
        <v>46</v>
      </c>
      <c r="V578" s="42">
        <v>49595.03</v>
      </c>
      <c r="W578" s="43">
        <v>49595.03</v>
      </c>
      <c r="X578" s="38">
        <v>0</v>
      </c>
      <c r="Y578" s="38">
        <v>0</v>
      </c>
      <c r="Z578" s="38">
        <v>0</v>
      </c>
      <c r="AA578" s="38">
        <v>0</v>
      </c>
      <c r="AB578" s="38">
        <v>0</v>
      </c>
      <c r="AC578" s="38">
        <v>0</v>
      </c>
      <c r="AD578" s="38" t="s">
        <v>47</v>
      </c>
    </row>
    <row r="579" spans="1:30" s="27" customFormat="1" ht="15" customHeight="1" x14ac:dyDescent="0.25">
      <c r="A579" s="28" t="s">
        <v>39</v>
      </c>
      <c r="B579" s="28" t="s">
        <v>626</v>
      </c>
      <c r="C579" s="85">
        <v>42767</v>
      </c>
      <c r="D579" s="29">
        <f>+VLOOKUP(B579,'[2]HG-Mexico by Contract'!$B$8:$G$4512,6,FALSE)</f>
        <v>318874</v>
      </c>
      <c r="E579" s="29"/>
      <c r="F579" s="28" t="s">
        <v>41</v>
      </c>
      <c r="G579" s="28" t="s">
        <v>42</v>
      </c>
      <c r="H579" s="28" t="s">
        <v>63</v>
      </c>
      <c r="I579" s="31">
        <v>78178.98</v>
      </c>
      <c r="J579" s="32">
        <f t="shared" si="24"/>
        <v>3926.9301658327472</v>
      </c>
      <c r="K579" s="31">
        <v>0</v>
      </c>
      <c r="L579" s="31">
        <v>0</v>
      </c>
      <c r="M579" s="31">
        <v>0</v>
      </c>
      <c r="N579" s="31">
        <v>0</v>
      </c>
      <c r="O579" s="33">
        <f t="shared" si="25"/>
        <v>0</v>
      </c>
      <c r="P579" s="34" t="str">
        <f t="shared" si="26"/>
        <v>1-30</v>
      </c>
      <c r="Q579" s="35" t="str">
        <f>+VLOOKUP(B579,'[2]PORTAFOLIO JAN17'!$B$7:$T$4941,19,FALSE)</f>
        <v>MEXICO</v>
      </c>
      <c r="R579" s="31">
        <v>0</v>
      </c>
      <c r="S579" s="31">
        <v>0</v>
      </c>
      <c r="T579" s="31" t="s">
        <v>45</v>
      </c>
      <c r="U579" s="36" t="s">
        <v>64</v>
      </c>
      <c r="V579" s="37">
        <v>3926.9301654000001</v>
      </c>
      <c r="W579" s="38">
        <v>3926.9301654000001</v>
      </c>
      <c r="X579" s="38">
        <v>0</v>
      </c>
      <c r="Y579" s="38">
        <v>0</v>
      </c>
      <c r="Z579" s="38">
        <v>0</v>
      </c>
      <c r="AA579" s="38">
        <v>0</v>
      </c>
      <c r="AB579" s="38">
        <v>0</v>
      </c>
      <c r="AC579" s="38">
        <v>0</v>
      </c>
      <c r="AD579" s="38" t="s">
        <v>47</v>
      </c>
    </row>
    <row r="580" spans="1:30" s="27" customFormat="1" ht="15" customHeight="1" x14ac:dyDescent="0.25">
      <c r="A580" s="39" t="s">
        <v>39</v>
      </c>
      <c r="B580" s="39" t="s">
        <v>627</v>
      </c>
      <c r="C580" s="86">
        <v>42767</v>
      </c>
      <c r="D580" s="29">
        <f>+VLOOKUP(B580,'[2]HG-Mexico by Contract'!$B$8:$G$4512,6,FALSE)</f>
        <v>318874</v>
      </c>
      <c r="E580" s="29"/>
      <c r="F580" s="39" t="s">
        <v>41</v>
      </c>
      <c r="G580" s="39" t="s">
        <v>42</v>
      </c>
      <c r="H580" s="39" t="s">
        <v>44</v>
      </c>
      <c r="I580" s="40">
        <v>23761.919999999998</v>
      </c>
      <c r="J580" s="32">
        <f t="shared" si="24"/>
        <v>23761.919999999998</v>
      </c>
      <c r="K580" s="31">
        <v>0</v>
      </c>
      <c r="L580" s="31">
        <v>0</v>
      </c>
      <c r="M580" s="31">
        <v>0</v>
      </c>
      <c r="N580" s="31">
        <v>0</v>
      </c>
      <c r="O580" s="33">
        <f t="shared" si="25"/>
        <v>0</v>
      </c>
      <c r="P580" s="34" t="str">
        <f t="shared" si="26"/>
        <v>1-30</v>
      </c>
      <c r="Q580" s="35" t="str">
        <f>+VLOOKUP(B580,'[2]PORTAFOLIO JAN17'!$B$7:$T$4941,19,FALSE)</f>
        <v>MEXICO</v>
      </c>
      <c r="R580" s="31">
        <v>0</v>
      </c>
      <c r="S580" s="31">
        <v>0</v>
      </c>
      <c r="T580" s="31" t="s">
        <v>45</v>
      </c>
      <c r="U580" s="41" t="s">
        <v>46</v>
      </c>
      <c r="V580" s="42">
        <v>23761.919999999998</v>
      </c>
      <c r="W580" s="43">
        <v>23761.919999999998</v>
      </c>
      <c r="X580" s="38">
        <v>0</v>
      </c>
      <c r="Y580" s="38">
        <v>0</v>
      </c>
      <c r="Z580" s="38">
        <v>0</v>
      </c>
      <c r="AA580" s="38">
        <v>0</v>
      </c>
      <c r="AB580" s="38">
        <v>0</v>
      </c>
      <c r="AC580" s="38">
        <v>0</v>
      </c>
      <c r="AD580" s="38" t="s">
        <v>47</v>
      </c>
    </row>
    <row r="581" spans="1:30" s="27" customFormat="1" ht="15" customHeight="1" x14ac:dyDescent="0.25">
      <c r="A581" s="28" t="s">
        <v>39</v>
      </c>
      <c r="B581" s="28" t="s">
        <v>628</v>
      </c>
      <c r="C581" s="85">
        <v>42767</v>
      </c>
      <c r="D581" s="29">
        <f>+VLOOKUP(B581,'[2]HG-Mexico by Contract'!$B$8:$G$4512,6,FALSE)</f>
        <v>318874</v>
      </c>
      <c r="E581" s="29"/>
      <c r="F581" s="28" t="s">
        <v>41</v>
      </c>
      <c r="G581" s="28" t="s">
        <v>42</v>
      </c>
      <c r="H581" s="28" t="s">
        <v>44</v>
      </c>
      <c r="I581" s="31">
        <v>310835.33</v>
      </c>
      <c r="J581" s="32">
        <f t="shared" si="24"/>
        <v>310835.33</v>
      </c>
      <c r="K581" s="31">
        <v>0</v>
      </c>
      <c r="L581" s="31">
        <v>0</v>
      </c>
      <c r="M581" s="31">
        <v>0</v>
      </c>
      <c r="N581" s="31">
        <v>0</v>
      </c>
      <c r="O581" s="33">
        <f t="shared" si="25"/>
        <v>0</v>
      </c>
      <c r="P581" s="34" t="str">
        <f t="shared" si="26"/>
        <v>1-30</v>
      </c>
      <c r="Q581" s="35" t="str">
        <f>+VLOOKUP(B581,'[2]PORTAFOLIO JAN17'!$B$7:$T$4941,19,FALSE)</f>
        <v>MEXICO</v>
      </c>
      <c r="R581" s="31">
        <v>0</v>
      </c>
      <c r="S581" s="31">
        <v>0</v>
      </c>
      <c r="T581" s="31" t="s">
        <v>45</v>
      </c>
      <c r="U581" s="36" t="s">
        <v>46</v>
      </c>
      <c r="V581" s="37">
        <v>310835.33</v>
      </c>
      <c r="W581" s="38">
        <v>310835.33</v>
      </c>
      <c r="X581" s="38">
        <v>0</v>
      </c>
      <c r="Y581" s="38">
        <v>0</v>
      </c>
      <c r="Z581" s="38">
        <v>0</v>
      </c>
      <c r="AA581" s="38">
        <v>0</v>
      </c>
      <c r="AB581" s="38">
        <v>0</v>
      </c>
      <c r="AC581" s="38">
        <v>0</v>
      </c>
      <c r="AD581" s="38" t="s">
        <v>47</v>
      </c>
    </row>
    <row r="582" spans="1:30" s="27" customFormat="1" ht="15" customHeight="1" x14ac:dyDescent="0.25">
      <c r="A582" s="39" t="s">
        <v>39</v>
      </c>
      <c r="B582" s="39" t="s">
        <v>629</v>
      </c>
      <c r="C582" s="86">
        <v>42767</v>
      </c>
      <c r="D582" s="29">
        <f>+VLOOKUP(B582,'[2]HG-Mexico by Contract'!$B$8:$G$4512,6,FALSE)</f>
        <v>318874</v>
      </c>
      <c r="E582" s="29"/>
      <c r="F582" s="39" t="s">
        <v>41</v>
      </c>
      <c r="G582" s="39" t="s">
        <v>42</v>
      </c>
      <c r="H582" s="39" t="s">
        <v>44</v>
      </c>
      <c r="I582" s="40">
        <v>92464.51</v>
      </c>
      <c r="J582" s="32">
        <f t="shared" si="24"/>
        <v>92464.51</v>
      </c>
      <c r="K582" s="31">
        <v>0</v>
      </c>
      <c r="L582" s="31">
        <v>0</v>
      </c>
      <c r="M582" s="31">
        <v>0</v>
      </c>
      <c r="N582" s="31">
        <v>0</v>
      </c>
      <c r="O582" s="33">
        <f t="shared" si="25"/>
        <v>0</v>
      </c>
      <c r="P582" s="34" t="str">
        <f t="shared" si="26"/>
        <v>1-30</v>
      </c>
      <c r="Q582" s="35" t="str">
        <f>+VLOOKUP(B582,'[2]PORTAFOLIO JAN17'!$B$7:$T$4941,19,FALSE)</f>
        <v>MEXICO</v>
      </c>
      <c r="R582" s="31">
        <v>0</v>
      </c>
      <c r="S582" s="31">
        <v>0</v>
      </c>
      <c r="T582" s="31" t="s">
        <v>45</v>
      </c>
      <c r="U582" s="41" t="s">
        <v>46</v>
      </c>
      <c r="V582" s="42">
        <v>92464.51</v>
      </c>
      <c r="W582" s="43">
        <v>92464.51</v>
      </c>
      <c r="X582" s="38">
        <v>0</v>
      </c>
      <c r="Y582" s="38">
        <v>0</v>
      </c>
      <c r="Z582" s="38">
        <v>0</v>
      </c>
      <c r="AA582" s="38">
        <v>0</v>
      </c>
      <c r="AB582" s="38">
        <v>0</v>
      </c>
      <c r="AC582" s="38">
        <v>0</v>
      </c>
      <c r="AD582" s="38" t="s">
        <v>47</v>
      </c>
    </row>
    <row r="583" spans="1:30" s="27" customFormat="1" ht="15" customHeight="1" x14ac:dyDescent="0.25">
      <c r="A583" s="28" t="s">
        <v>39</v>
      </c>
      <c r="B583" s="28" t="s">
        <v>630</v>
      </c>
      <c r="C583" s="85">
        <v>42767</v>
      </c>
      <c r="D583" s="29">
        <f>+VLOOKUP(B583,'[2]HG-Mexico by Contract'!$B$8:$G$4512,6,FALSE)</f>
        <v>318874</v>
      </c>
      <c r="E583" s="29"/>
      <c r="F583" s="28" t="s">
        <v>41</v>
      </c>
      <c r="G583" s="28" t="s">
        <v>42</v>
      </c>
      <c r="H583" s="28" t="s">
        <v>44</v>
      </c>
      <c r="I583" s="31">
        <v>194994.57</v>
      </c>
      <c r="J583" s="32">
        <f t="shared" si="24"/>
        <v>194994.57</v>
      </c>
      <c r="K583" s="31">
        <v>0</v>
      </c>
      <c r="L583" s="31">
        <v>0</v>
      </c>
      <c r="M583" s="31">
        <v>0</v>
      </c>
      <c r="N583" s="31">
        <v>0</v>
      </c>
      <c r="O583" s="33">
        <f t="shared" si="25"/>
        <v>0</v>
      </c>
      <c r="P583" s="34" t="str">
        <f t="shared" si="26"/>
        <v>1-30</v>
      </c>
      <c r="Q583" s="35" t="str">
        <f>+VLOOKUP(B583,'[2]PORTAFOLIO JAN17'!$B$7:$T$4941,19,FALSE)</f>
        <v>MEXICO</v>
      </c>
      <c r="R583" s="31">
        <v>0</v>
      </c>
      <c r="S583" s="31">
        <v>0</v>
      </c>
      <c r="T583" s="31" t="s">
        <v>45</v>
      </c>
      <c r="U583" s="36" t="s">
        <v>46</v>
      </c>
      <c r="V583" s="37">
        <v>194994.57</v>
      </c>
      <c r="W583" s="38">
        <v>194994.57</v>
      </c>
      <c r="X583" s="38">
        <v>0</v>
      </c>
      <c r="Y583" s="38">
        <v>0</v>
      </c>
      <c r="Z583" s="38">
        <v>0</v>
      </c>
      <c r="AA583" s="38">
        <v>0</v>
      </c>
      <c r="AB583" s="38">
        <v>0</v>
      </c>
      <c r="AC583" s="38">
        <v>0</v>
      </c>
      <c r="AD583" s="38" t="s">
        <v>47</v>
      </c>
    </row>
    <row r="584" spans="1:30" s="27" customFormat="1" ht="15" customHeight="1" x14ac:dyDescent="0.25">
      <c r="A584" s="39" t="s">
        <v>39</v>
      </c>
      <c r="B584" s="39" t="s">
        <v>631</v>
      </c>
      <c r="C584" s="86">
        <v>42767</v>
      </c>
      <c r="D584" s="29">
        <f>+VLOOKUP(B584,'[2]HG-Mexico by Contract'!$B$8:$G$4512,6,FALSE)</f>
        <v>335408</v>
      </c>
      <c r="E584" s="29"/>
      <c r="F584" s="39" t="s">
        <v>41</v>
      </c>
      <c r="G584" s="39" t="s">
        <v>42</v>
      </c>
      <c r="H584" s="39" t="s">
        <v>44</v>
      </c>
      <c r="I584" s="40">
        <v>45602.67</v>
      </c>
      <c r="J584" s="32">
        <f t="shared" ref="J584:J647" si="27">+IF(H584="MXN",I584/$J$2,I584)</f>
        <v>45602.67</v>
      </c>
      <c r="K584" s="31">
        <v>0</v>
      </c>
      <c r="L584" s="31">
        <v>0</v>
      </c>
      <c r="M584" s="31">
        <v>0</v>
      </c>
      <c r="N584" s="31">
        <v>0</v>
      </c>
      <c r="O584" s="33">
        <f t="shared" ref="O584:O647" si="28">+N584+M584+L584+K584</f>
        <v>0</v>
      </c>
      <c r="P584" s="34" t="str">
        <f t="shared" ref="P584:P647" si="29">+IF(N584&gt;0,"120+",IF(M584&gt;0,"91-120",IF(L584&gt;0,"61-90",IF(K584&gt;0,"31-60","1-30"))))</f>
        <v>1-30</v>
      </c>
      <c r="Q584" s="35" t="str">
        <f>+VLOOKUP(B584,'[2]PORTAFOLIO JAN17'!$B$7:$T$4941,19,FALSE)</f>
        <v>COSTA RICA</v>
      </c>
      <c r="R584" s="31">
        <v>0</v>
      </c>
      <c r="S584" s="31">
        <v>0</v>
      </c>
      <c r="T584" s="31" t="s">
        <v>45</v>
      </c>
      <c r="U584" s="41" t="s">
        <v>46</v>
      </c>
      <c r="V584" s="42">
        <v>45602.67</v>
      </c>
      <c r="W584" s="43">
        <v>45602.67</v>
      </c>
      <c r="X584" s="38">
        <v>0</v>
      </c>
      <c r="Y584" s="38">
        <v>0</v>
      </c>
      <c r="Z584" s="38">
        <v>0</v>
      </c>
      <c r="AA584" s="38">
        <v>0</v>
      </c>
      <c r="AB584" s="38">
        <v>0</v>
      </c>
      <c r="AC584" s="38">
        <v>0</v>
      </c>
      <c r="AD584" s="38" t="s">
        <v>47</v>
      </c>
    </row>
    <row r="585" spans="1:30" s="27" customFormat="1" ht="15" customHeight="1" x14ac:dyDescent="0.25">
      <c r="A585" s="28" t="s">
        <v>39</v>
      </c>
      <c r="B585" s="28" t="s">
        <v>632</v>
      </c>
      <c r="C585" s="85">
        <v>42767</v>
      </c>
      <c r="D585" s="29">
        <f>+VLOOKUP(B585,'[2]HG-Mexico by Contract'!$B$8:$G$4512,6,FALSE)</f>
        <v>314798</v>
      </c>
      <c r="E585" s="29"/>
      <c r="F585" s="28" t="s">
        <v>62</v>
      </c>
      <c r="G585" s="28" t="s">
        <v>42</v>
      </c>
      <c r="H585" s="28" t="s">
        <v>44</v>
      </c>
      <c r="I585" s="31">
        <v>11914.77</v>
      </c>
      <c r="J585" s="32">
        <f t="shared" si="27"/>
        <v>11914.77</v>
      </c>
      <c r="K585" s="31">
        <v>0</v>
      </c>
      <c r="L585" s="31">
        <v>0</v>
      </c>
      <c r="M585" s="31">
        <v>0</v>
      </c>
      <c r="N585" s="31">
        <v>0</v>
      </c>
      <c r="O585" s="33">
        <f t="shared" si="28"/>
        <v>0</v>
      </c>
      <c r="P585" s="34" t="str">
        <f t="shared" si="29"/>
        <v>1-30</v>
      </c>
      <c r="Q585" s="35" t="str">
        <f>+VLOOKUP(B585,'[2]PORTAFOLIO JAN17'!$B$7:$T$4941,19,FALSE)</f>
        <v>COSTA RICA</v>
      </c>
      <c r="R585" s="31">
        <v>0</v>
      </c>
      <c r="S585" s="31">
        <v>0</v>
      </c>
      <c r="T585" s="31" t="s">
        <v>45</v>
      </c>
      <c r="U585" s="36" t="s">
        <v>46</v>
      </c>
      <c r="V585" s="37">
        <v>11914.77</v>
      </c>
      <c r="W585" s="38">
        <v>11914.77</v>
      </c>
      <c r="X585" s="38">
        <v>0</v>
      </c>
      <c r="Y585" s="38">
        <v>0</v>
      </c>
      <c r="Z585" s="38">
        <v>0</v>
      </c>
      <c r="AA585" s="38">
        <v>0</v>
      </c>
      <c r="AB585" s="38">
        <v>0</v>
      </c>
      <c r="AC585" s="38">
        <v>0</v>
      </c>
      <c r="AD585" s="38" t="s">
        <v>47</v>
      </c>
    </row>
    <row r="586" spans="1:30" s="27" customFormat="1" ht="15" customHeight="1" x14ac:dyDescent="0.25">
      <c r="A586" s="39" t="s">
        <v>39</v>
      </c>
      <c r="B586" s="39" t="s">
        <v>633</v>
      </c>
      <c r="C586" s="86">
        <v>42767</v>
      </c>
      <c r="D586" s="29">
        <f>+VLOOKUP(B586,'[2]HG-Mexico by Contract'!$B$8:$G$4512,6,FALSE)</f>
        <v>316241</v>
      </c>
      <c r="E586" s="29"/>
      <c r="F586" s="39" t="s">
        <v>41</v>
      </c>
      <c r="G586" s="39" t="s">
        <v>42</v>
      </c>
      <c r="H586" s="39" t="s">
        <v>44</v>
      </c>
      <c r="I586" s="40">
        <v>116104.28</v>
      </c>
      <c r="J586" s="32">
        <f t="shared" si="27"/>
        <v>116104.28</v>
      </c>
      <c r="K586" s="31">
        <v>0</v>
      </c>
      <c r="L586" s="31">
        <v>0</v>
      </c>
      <c r="M586" s="31">
        <v>0</v>
      </c>
      <c r="N586" s="31">
        <v>0</v>
      </c>
      <c r="O586" s="33">
        <f t="shared" si="28"/>
        <v>0</v>
      </c>
      <c r="P586" s="34" t="str">
        <f t="shared" si="29"/>
        <v>1-30</v>
      </c>
      <c r="Q586" s="35" t="str">
        <f>+VLOOKUP(B586,'[2]PORTAFOLIO JAN17'!$B$7:$T$4941,19,FALSE)</f>
        <v>COSTA RICA</v>
      </c>
      <c r="R586" s="31">
        <v>0</v>
      </c>
      <c r="S586" s="31">
        <v>0</v>
      </c>
      <c r="T586" s="31" t="s">
        <v>45</v>
      </c>
      <c r="U586" s="41" t="s">
        <v>46</v>
      </c>
      <c r="V586" s="42">
        <v>116104.28</v>
      </c>
      <c r="W586" s="43">
        <v>116104.28</v>
      </c>
      <c r="X586" s="38">
        <v>0</v>
      </c>
      <c r="Y586" s="38">
        <v>0</v>
      </c>
      <c r="Z586" s="38">
        <v>0</v>
      </c>
      <c r="AA586" s="38">
        <v>0</v>
      </c>
      <c r="AB586" s="38">
        <v>0</v>
      </c>
      <c r="AC586" s="38">
        <v>0</v>
      </c>
      <c r="AD586" s="38" t="s">
        <v>47</v>
      </c>
    </row>
    <row r="587" spans="1:30" s="27" customFormat="1" ht="15" customHeight="1" x14ac:dyDescent="0.25">
      <c r="A587" s="28" t="s">
        <v>39</v>
      </c>
      <c r="B587" s="28" t="s">
        <v>634</v>
      </c>
      <c r="C587" s="85">
        <v>42767</v>
      </c>
      <c r="D587" s="29">
        <f>+VLOOKUP(B587,'[2]HG-Mexico by Contract'!$B$8:$G$4512,6,FALSE)</f>
        <v>309590</v>
      </c>
      <c r="E587" s="29"/>
      <c r="F587" s="28" t="s">
        <v>41</v>
      </c>
      <c r="G587" s="28" t="s">
        <v>42</v>
      </c>
      <c r="H587" s="28" t="s">
        <v>44</v>
      </c>
      <c r="I587" s="31">
        <v>137359.99</v>
      </c>
      <c r="J587" s="32">
        <f t="shared" si="27"/>
        <v>137359.99</v>
      </c>
      <c r="K587" s="31">
        <v>0</v>
      </c>
      <c r="L587" s="31">
        <v>0</v>
      </c>
      <c r="M587" s="31">
        <v>0</v>
      </c>
      <c r="N587" s="31">
        <v>137359.99</v>
      </c>
      <c r="O587" s="33">
        <f t="shared" si="28"/>
        <v>137359.99</v>
      </c>
      <c r="P587" s="34" t="str">
        <f t="shared" si="29"/>
        <v>120+</v>
      </c>
      <c r="Q587" s="35" t="str">
        <f>+VLOOKUP(B587,'[2]PORTAFOLIO JAN17'!$B$7:$T$4941,19,FALSE)</f>
        <v>COSTA RICA</v>
      </c>
      <c r="R587" s="31">
        <v>0</v>
      </c>
      <c r="S587" s="31">
        <v>0</v>
      </c>
      <c r="T587" s="31">
        <v>137359.99</v>
      </c>
      <c r="U587" s="36" t="s">
        <v>46</v>
      </c>
      <c r="V587" s="37">
        <v>137359.99</v>
      </c>
      <c r="W587" s="38">
        <v>0</v>
      </c>
      <c r="X587" s="38">
        <v>0</v>
      </c>
      <c r="Y587" s="38">
        <v>0</v>
      </c>
      <c r="Z587" s="38">
        <v>0</v>
      </c>
      <c r="AA587" s="38">
        <v>137359.99</v>
      </c>
      <c r="AB587" s="38">
        <v>0</v>
      </c>
      <c r="AC587" s="38">
        <v>0</v>
      </c>
      <c r="AD587" s="38">
        <v>137359.99</v>
      </c>
    </row>
    <row r="588" spans="1:30" s="27" customFormat="1" ht="15" customHeight="1" x14ac:dyDescent="0.25">
      <c r="A588" s="39" t="s">
        <v>39</v>
      </c>
      <c r="B588" s="39" t="s">
        <v>635</v>
      </c>
      <c r="C588" s="86">
        <v>42767</v>
      </c>
      <c r="D588" s="29">
        <f>+VLOOKUP(B588,'[2]HG-Mexico by Contract'!$B$8:$G$4512,6,FALSE)</f>
        <v>314798</v>
      </c>
      <c r="E588" s="29"/>
      <c r="F588" s="39" t="s">
        <v>62</v>
      </c>
      <c r="G588" s="39" t="s">
        <v>42</v>
      </c>
      <c r="H588" s="39" t="s">
        <v>44</v>
      </c>
      <c r="I588" s="40">
        <v>19654.47</v>
      </c>
      <c r="J588" s="32">
        <f t="shared" si="27"/>
        <v>19654.47</v>
      </c>
      <c r="K588" s="31">
        <v>0</v>
      </c>
      <c r="L588" s="31">
        <v>0</v>
      </c>
      <c r="M588" s="31">
        <v>0</v>
      </c>
      <c r="N588" s="31">
        <v>0</v>
      </c>
      <c r="O588" s="33">
        <f t="shared" si="28"/>
        <v>0</v>
      </c>
      <c r="P588" s="34" t="str">
        <f t="shared" si="29"/>
        <v>1-30</v>
      </c>
      <c r="Q588" s="35" t="str">
        <f>+VLOOKUP(B588,'[2]PORTAFOLIO JAN17'!$B$7:$T$4941,19,FALSE)</f>
        <v>COSTA RICA</v>
      </c>
      <c r="R588" s="31">
        <v>0</v>
      </c>
      <c r="S588" s="31">
        <v>0</v>
      </c>
      <c r="T588" s="31" t="s">
        <v>45</v>
      </c>
      <c r="U588" s="41" t="s">
        <v>46</v>
      </c>
      <c r="V588" s="42">
        <v>19654.47</v>
      </c>
      <c r="W588" s="43">
        <v>19654.47</v>
      </c>
      <c r="X588" s="38">
        <v>0</v>
      </c>
      <c r="Y588" s="38">
        <v>0</v>
      </c>
      <c r="Z588" s="38">
        <v>0</v>
      </c>
      <c r="AA588" s="38">
        <v>0</v>
      </c>
      <c r="AB588" s="38">
        <v>0</v>
      </c>
      <c r="AC588" s="38">
        <v>0</v>
      </c>
      <c r="AD588" s="38" t="s">
        <v>47</v>
      </c>
    </row>
    <row r="589" spans="1:30" s="27" customFormat="1" ht="15" customHeight="1" x14ac:dyDescent="0.25">
      <c r="A589" s="28" t="s">
        <v>39</v>
      </c>
      <c r="B589" s="28" t="s">
        <v>636</v>
      </c>
      <c r="C589" s="85">
        <v>42767</v>
      </c>
      <c r="D589" s="29">
        <f>+VLOOKUP(B589,'[2]HG-Mexico by Contract'!$B$8:$G$4512,6,FALSE)</f>
        <v>314798</v>
      </c>
      <c r="E589" s="29"/>
      <c r="F589" s="28" t="s">
        <v>62</v>
      </c>
      <c r="G589" s="28" t="s">
        <v>42</v>
      </c>
      <c r="H589" s="28" t="s">
        <v>44</v>
      </c>
      <c r="I589" s="31">
        <v>520.44000000000005</v>
      </c>
      <c r="J589" s="32">
        <f t="shared" si="27"/>
        <v>520.44000000000005</v>
      </c>
      <c r="K589" s="31">
        <v>0</v>
      </c>
      <c r="L589" s="31">
        <v>0</v>
      </c>
      <c r="M589" s="31">
        <v>0</v>
      </c>
      <c r="N589" s="31">
        <v>0</v>
      </c>
      <c r="O589" s="33">
        <f t="shared" si="28"/>
        <v>0</v>
      </c>
      <c r="P589" s="34" t="str">
        <f t="shared" si="29"/>
        <v>1-30</v>
      </c>
      <c r="Q589" s="35" t="str">
        <f>+VLOOKUP(B589,'[2]PORTAFOLIO JAN17'!$B$7:$T$4941,19,FALSE)</f>
        <v>COSTA RICA</v>
      </c>
      <c r="R589" s="31">
        <v>0</v>
      </c>
      <c r="S589" s="31">
        <v>0</v>
      </c>
      <c r="T589" s="31" t="s">
        <v>45</v>
      </c>
      <c r="U589" s="36" t="s">
        <v>46</v>
      </c>
      <c r="V589" s="37">
        <v>520.44000000000005</v>
      </c>
      <c r="W589" s="38">
        <v>520.44000000000005</v>
      </c>
      <c r="X589" s="38">
        <v>0</v>
      </c>
      <c r="Y589" s="38">
        <v>0</v>
      </c>
      <c r="Z589" s="38">
        <v>0</v>
      </c>
      <c r="AA589" s="38">
        <v>0</v>
      </c>
      <c r="AB589" s="38">
        <v>0</v>
      </c>
      <c r="AC589" s="38">
        <v>0</v>
      </c>
      <c r="AD589" s="38" t="s">
        <v>47</v>
      </c>
    </row>
    <row r="590" spans="1:30" s="27" customFormat="1" ht="15" customHeight="1" x14ac:dyDescent="0.25">
      <c r="A590" s="39" t="s">
        <v>39</v>
      </c>
      <c r="B590" s="39" t="s">
        <v>637</v>
      </c>
      <c r="C590" s="86">
        <v>42767</v>
      </c>
      <c r="D590" s="29">
        <f>+VLOOKUP(B590,'[2]HG-Mexico by Contract'!$B$8:$G$4512,6,FALSE)</f>
        <v>314798</v>
      </c>
      <c r="E590" s="29"/>
      <c r="F590" s="39" t="s">
        <v>62</v>
      </c>
      <c r="G590" s="39" t="s">
        <v>42</v>
      </c>
      <c r="H590" s="39" t="s">
        <v>44</v>
      </c>
      <c r="I590" s="40">
        <v>253.02</v>
      </c>
      <c r="J590" s="32">
        <f t="shared" si="27"/>
        <v>253.02</v>
      </c>
      <c r="K590" s="31">
        <v>0</v>
      </c>
      <c r="L590" s="31">
        <v>0</v>
      </c>
      <c r="M590" s="31">
        <v>0</v>
      </c>
      <c r="N590" s="31">
        <v>0</v>
      </c>
      <c r="O590" s="33">
        <f t="shared" si="28"/>
        <v>0</v>
      </c>
      <c r="P590" s="34" t="str">
        <f t="shared" si="29"/>
        <v>1-30</v>
      </c>
      <c r="Q590" s="35" t="str">
        <f>+VLOOKUP(B590,'[2]PORTAFOLIO JAN17'!$B$7:$T$4941,19,FALSE)</f>
        <v>COSTA RICA</v>
      </c>
      <c r="R590" s="31">
        <v>0</v>
      </c>
      <c r="S590" s="31">
        <v>0</v>
      </c>
      <c r="T590" s="31" t="s">
        <v>45</v>
      </c>
      <c r="U590" s="41" t="s">
        <v>46</v>
      </c>
      <c r="V590" s="42">
        <v>253.02</v>
      </c>
      <c r="W590" s="43">
        <v>253.02</v>
      </c>
      <c r="X590" s="38">
        <v>0</v>
      </c>
      <c r="Y590" s="38">
        <v>0</v>
      </c>
      <c r="Z590" s="38">
        <v>0</v>
      </c>
      <c r="AA590" s="38">
        <v>0</v>
      </c>
      <c r="AB590" s="38">
        <v>0</v>
      </c>
      <c r="AC590" s="38">
        <v>0</v>
      </c>
      <c r="AD590" s="38" t="s">
        <v>47</v>
      </c>
    </row>
    <row r="591" spans="1:30" s="27" customFormat="1" ht="15" customHeight="1" x14ac:dyDescent="0.25">
      <c r="A591" s="28" t="s">
        <v>39</v>
      </c>
      <c r="B591" s="28" t="s">
        <v>638</v>
      </c>
      <c r="C591" s="85">
        <v>42767</v>
      </c>
      <c r="D591" s="29">
        <f>+VLOOKUP(B591,'[2]HG-Mexico by Contract'!$B$8:$G$4512,6,FALSE)</f>
        <v>313548</v>
      </c>
      <c r="E591" s="29"/>
      <c r="F591" s="28" t="s">
        <v>62</v>
      </c>
      <c r="G591" s="28" t="s">
        <v>42</v>
      </c>
      <c r="H591" s="28" t="s">
        <v>44</v>
      </c>
      <c r="I591" s="31">
        <v>5539.86</v>
      </c>
      <c r="J591" s="32">
        <f t="shared" si="27"/>
        <v>5539.86</v>
      </c>
      <c r="K591" s="31">
        <v>0</v>
      </c>
      <c r="L591" s="31">
        <v>0</v>
      </c>
      <c r="M591" s="31">
        <v>0</v>
      </c>
      <c r="N591" s="31">
        <v>0</v>
      </c>
      <c r="O591" s="33">
        <f t="shared" si="28"/>
        <v>0</v>
      </c>
      <c r="P591" s="34" t="str">
        <f t="shared" si="29"/>
        <v>1-30</v>
      </c>
      <c r="Q591" s="35" t="str">
        <f>+VLOOKUP(B591,'[2]PORTAFOLIO JAN17'!$B$7:$T$4941,19,FALSE)</f>
        <v>NICARAGUA</v>
      </c>
      <c r="R591" s="31">
        <v>0</v>
      </c>
      <c r="S591" s="31">
        <v>0</v>
      </c>
      <c r="T591" s="31" t="s">
        <v>45</v>
      </c>
      <c r="U591" s="36" t="s">
        <v>46</v>
      </c>
      <c r="V591" s="37">
        <v>5539.86</v>
      </c>
      <c r="W591" s="38">
        <v>5539.86</v>
      </c>
      <c r="X591" s="38">
        <v>0</v>
      </c>
      <c r="Y591" s="38">
        <v>0</v>
      </c>
      <c r="Z591" s="38">
        <v>0</v>
      </c>
      <c r="AA591" s="38">
        <v>0</v>
      </c>
      <c r="AB591" s="38">
        <v>0</v>
      </c>
      <c r="AC591" s="38">
        <v>0</v>
      </c>
      <c r="AD591" s="38" t="s">
        <v>47</v>
      </c>
    </row>
    <row r="592" spans="1:30" s="27" customFormat="1" ht="15" customHeight="1" x14ac:dyDescent="0.25">
      <c r="A592" s="39" t="s">
        <v>39</v>
      </c>
      <c r="B592" s="39" t="s">
        <v>639</v>
      </c>
      <c r="C592" s="86">
        <v>42767</v>
      </c>
      <c r="D592" s="29">
        <f>+VLOOKUP(B592,'[2]HG-Mexico by Contract'!$B$8:$G$4512,6,FALSE)</f>
        <v>313548</v>
      </c>
      <c r="E592" s="29"/>
      <c r="F592" s="39" t="s">
        <v>62</v>
      </c>
      <c r="G592" s="39" t="s">
        <v>42</v>
      </c>
      <c r="H592" s="39" t="s">
        <v>44</v>
      </c>
      <c r="I592" s="40">
        <v>5539.86</v>
      </c>
      <c r="J592" s="32">
        <f t="shared" si="27"/>
        <v>5539.86</v>
      </c>
      <c r="K592" s="31">
        <v>0</v>
      </c>
      <c r="L592" s="31">
        <v>0</v>
      </c>
      <c r="M592" s="31">
        <v>0</v>
      </c>
      <c r="N592" s="31">
        <v>0</v>
      </c>
      <c r="O592" s="33">
        <f t="shared" si="28"/>
        <v>0</v>
      </c>
      <c r="P592" s="34" t="str">
        <f t="shared" si="29"/>
        <v>1-30</v>
      </c>
      <c r="Q592" s="35" t="str">
        <f>+VLOOKUP(B592,'[2]PORTAFOLIO JAN17'!$B$7:$T$4941,19,FALSE)</f>
        <v>NICARAGUA</v>
      </c>
      <c r="R592" s="31">
        <v>0</v>
      </c>
      <c r="S592" s="31">
        <v>0</v>
      </c>
      <c r="T592" s="31" t="s">
        <v>45</v>
      </c>
      <c r="U592" s="41" t="s">
        <v>46</v>
      </c>
      <c r="V592" s="42">
        <v>5539.86</v>
      </c>
      <c r="W592" s="43">
        <v>5539.86</v>
      </c>
      <c r="X592" s="38">
        <v>0</v>
      </c>
      <c r="Y592" s="38">
        <v>0</v>
      </c>
      <c r="Z592" s="38">
        <v>0</v>
      </c>
      <c r="AA592" s="38">
        <v>0</v>
      </c>
      <c r="AB592" s="38">
        <v>0</v>
      </c>
      <c r="AC592" s="38">
        <v>0</v>
      </c>
      <c r="AD592" s="38" t="s">
        <v>47</v>
      </c>
    </row>
    <row r="593" spans="1:30" s="27" customFormat="1" ht="15" customHeight="1" x14ac:dyDescent="0.25">
      <c r="A593" s="28" t="s">
        <v>39</v>
      </c>
      <c r="B593" s="28" t="s">
        <v>640</v>
      </c>
      <c r="C593" s="85">
        <v>42767</v>
      </c>
      <c r="D593" s="29">
        <f>+VLOOKUP(B593,'[2]HG-Mexico by Contract'!$B$8:$G$4512,6,FALSE)</f>
        <v>313548</v>
      </c>
      <c r="E593" s="29"/>
      <c r="F593" s="28" t="s">
        <v>62</v>
      </c>
      <c r="G593" s="28" t="s">
        <v>42</v>
      </c>
      <c r="H593" s="28" t="s">
        <v>44</v>
      </c>
      <c r="I593" s="31">
        <v>5539.86</v>
      </c>
      <c r="J593" s="32">
        <f t="shared" si="27"/>
        <v>5539.86</v>
      </c>
      <c r="K593" s="31">
        <v>0</v>
      </c>
      <c r="L593" s="31">
        <v>0</v>
      </c>
      <c r="M593" s="31">
        <v>0</v>
      </c>
      <c r="N593" s="31">
        <v>0</v>
      </c>
      <c r="O593" s="33">
        <f t="shared" si="28"/>
        <v>0</v>
      </c>
      <c r="P593" s="34" t="str">
        <f t="shared" si="29"/>
        <v>1-30</v>
      </c>
      <c r="Q593" s="35" t="str">
        <f>+VLOOKUP(B593,'[2]PORTAFOLIO JAN17'!$B$7:$T$4941,19,FALSE)</f>
        <v>NICARAGUA</v>
      </c>
      <c r="R593" s="31">
        <v>0</v>
      </c>
      <c r="S593" s="31">
        <v>0</v>
      </c>
      <c r="T593" s="31" t="s">
        <v>45</v>
      </c>
      <c r="U593" s="36" t="s">
        <v>46</v>
      </c>
      <c r="V593" s="37">
        <v>5539.86</v>
      </c>
      <c r="W593" s="38">
        <v>5539.86</v>
      </c>
      <c r="X593" s="38">
        <v>0</v>
      </c>
      <c r="Y593" s="38">
        <v>0</v>
      </c>
      <c r="Z593" s="38">
        <v>0</v>
      </c>
      <c r="AA593" s="38">
        <v>0</v>
      </c>
      <c r="AB593" s="38">
        <v>0</v>
      </c>
      <c r="AC593" s="38">
        <v>0</v>
      </c>
      <c r="AD593" s="38" t="s">
        <v>47</v>
      </c>
    </row>
    <row r="594" spans="1:30" s="27" customFormat="1" ht="15" customHeight="1" x14ac:dyDescent="0.25">
      <c r="A594" s="39" t="s">
        <v>39</v>
      </c>
      <c r="B594" s="39" t="s">
        <v>641</v>
      </c>
      <c r="C594" s="86">
        <v>42767</v>
      </c>
      <c r="D594" s="29">
        <f>+VLOOKUP(B594,'[2]HG-Mexico by Contract'!$B$8:$G$4512,6,FALSE)</f>
        <v>313548</v>
      </c>
      <c r="E594" s="29"/>
      <c r="F594" s="39" t="s">
        <v>62</v>
      </c>
      <c r="G594" s="39" t="s">
        <v>42</v>
      </c>
      <c r="H594" s="39" t="s">
        <v>44</v>
      </c>
      <c r="I594" s="40">
        <v>5585.58</v>
      </c>
      <c r="J594" s="32">
        <f t="shared" si="27"/>
        <v>5585.58</v>
      </c>
      <c r="K594" s="31">
        <v>0</v>
      </c>
      <c r="L594" s="31">
        <v>0</v>
      </c>
      <c r="M594" s="31">
        <v>0</v>
      </c>
      <c r="N594" s="31">
        <v>0</v>
      </c>
      <c r="O594" s="33">
        <f t="shared" si="28"/>
        <v>0</v>
      </c>
      <c r="P594" s="34" t="str">
        <f t="shared" si="29"/>
        <v>1-30</v>
      </c>
      <c r="Q594" s="35" t="str">
        <f>+VLOOKUP(B594,'[2]PORTAFOLIO JAN17'!$B$7:$T$4941,19,FALSE)</f>
        <v>NICARAGUA</v>
      </c>
      <c r="R594" s="31">
        <v>0</v>
      </c>
      <c r="S594" s="31">
        <v>0</v>
      </c>
      <c r="T594" s="31" t="s">
        <v>45</v>
      </c>
      <c r="U594" s="41" t="s">
        <v>46</v>
      </c>
      <c r="V594" s="42">
        <v>5585.58</v>
      </c>
      <c r="W594" s="43">
        <v>5585.58</v>
      </c>
      <c r="X594" s="38">
        <v>0</v>
      </c>
      <c r="Y594" s="38">
        <v>0</v>
      </c>
      <c r="Z594" s="38">
        <v>0</v>
      </c>
      <c r="AA594" s="38">
        <v>0</v>
      </c>
      <c r="AB594" s="38">
        <v>0</v>
      </c>
      <c r="AC594" s="38">
        <v>0</v>
      </c>
      <c r="AD594" s="38" t="s">
        <v>47</v>
      </c>
    </row>
    <row r="595" spans="1:30" s="27" customFormat="1" ht="15" customHeight="1" x14ac:dyDescent="0.25">
      <c r="A595" s="28" t="s">
        <v>39</v>
      </c>
      <c r="B595" s="28" t="s">
        <v>642</v>
      </c>
      <c r="C595" s="85">
        <v>42767</v>
      </c>
      <c r="D595" s="29">
        <f>+VLOOKUP(B595,'[2]HG-Mexico by Contract'!$B$8:$G$4512,6,FALSE)</f>
        <v>313548</v>
      </c>
      <c r="E595" s="29"/>
      <c r="F595" s="28" t="s">
        <v>62</v>
      </c>
      <c r="G595" s="28" t="s">
        <v>42</v>
      </c>
      <c r="H595" s="28" t="s">
        <v>44</v>
      </c>
      <c r="I595" s="31">
        <v>5539.86</v>
      </c>
      <c r="J595" s="32">
        <f t="shared" si="27"/>
        <v>5539.86</v>
      </c>
      <c r="K595" s="31">
        <v>0</v>
      </c>
      <c r="L595" s="31">
        <v>0</v>
      </c>
      <c r="M595" s="31">
        <v>0</v>
      </c>
      <c r="N595" s="31">
        <v>0</v>
      </c>
      <c r="O595" s="33">
        <f t="shared" si="28"/>
        <v>0</v>
      </c>
      <c r="P595" s="34" t="str">
        <f t="shared" si="29"/>
        <v>1-30</v>
      </c>
      <c r="Q595" s="35" t="str">
        <f>+VLOOKUP(B595,'[2]PORTAFOLIO JAN17'!$B$7:$T$4941,19,FALSE)</f>
        <v>NICARAGUA</v>
      </c>
      <c r="R595" s="31">
        <v>0</v>
      </c>
      <c r="S595" s="31">
        <v>0</v>
      </c>
      <c r="T595" s="31" t="s">
        <v>45</v>
      </c>
      <c r="U595" s="36" t="s">
        <v>46</v>
      </c>
      <c r="V595" s="37">
        <v>5539.86</v>
      </c>
      <c r="W595" s="38">
        <v>5539.86</v>
      </c>
      <c r="X595" s="38">
        <v>0</v>
      </c>
      <c r="Y595" s="38">
        <v>0</v>
      </c>
      <c r="Z595" s="38">
        <v>0</v>
      </c>
      <c r="AA595" s="38">
        <v>0</v>
      </c>
      <c r="AB595" s="38">
        <v>0</v>
      </c>
      <c r="AC595" s="38">
        <v>0</v>
      </c>
      <c r="AD595" s="38" t="s">
        <v>47</v>
      </c>
    </row>
    <row r="596" spans="1:30" s="27" customFormat="1" ht="15" customHeight="1" x14ac:dyDescent="0.25">
      <c r="A596" s="39" t="s">
        <v>39</v>
      </c>
      <c r="B596" s="39" t="s">
        <v>643</v>
      </c>
      <c r="C596" s="86">
        <v>42767</v>
      </c>
      <c r="D596" s="29">
        <f>+VLOOKUP(B596,'[2]HG-Mexico by Contract'!$B$8:$G$4512,6,FALSE)</f>
        <v>313548</v>
      </c>
      <c r="E596" s="29"/>
      <c r="F596" s="39" t="s">
        <v>62</v>
      </c>
      <c r="G596" s="39" t="s">
        <v>42</v>
      </c>
      <c r="H596" s="39" t="s">
        <v>44</v>
      </c>
      <c r="I596" s="40">
        <v>5585.58</v>
      </c>
      <c r="J596" s="32">
        <f t="shared" si="27"/>
        <v>5585.58</v>
      </c>
      <c r="K596" s="31">
        <v>0</v>
      </c>
      <c r="L596" s="31">
        <v>0</v>
      </c>
      <c r="M596" s="31">
        <v>0</v>
      </c>
      <c r="N596" s="31">
        <v>0</v>
      </c>
      <c r="O596" s="33">
        <f t="shared" si="28"/>
        <v>0</v>
      </c>
      <c r="P596" s="34" t="str">
        <f t="shared" si="29"/>
        <v>1-30</v>
      </c>
      <c r="Q596" s="35" t="str">
        <f>+VLOOKUP(B596,'[2]PORTAFOLIO JAN17'!$B$7:$T$4941,19,FALSE)</f>
        <v>NICARAGUA</v>
      </c>
      <c r="R596" s="31">
        <v>0</v>
      </c>
      <c r="S596" s="31">
        <v>0</v>
      </c>
      <c r="T596" s="31" t="s">
        <v>45</v>
      </c>
      <c r="U596" s="41" t="s">
        <v>46</v>
      </c>
      <c r="V596" s="42">
        <v>5585.58</v>
      </c>
      <c r="W596" s="43">
        <v>5585.58</v>
      </c>
      <c r="X596" s="38">
        <v>0</v>
      </c>
      <c r="Y596" s="38">
        <v>0</v>
      </c>
      <c r="Z596" s="38">
        <v>0</v>
      </c>
      <c r="AA596" s="38">
        <v>0</v>
      </c>
      <c r="AB596" s="38">
        <v>0</v>
      </c>
      <c r="AC596" s="38">
        <v>0</v>
      </c>
      <c r="AD596" s="38" t="s">
        <v>47</v>
      </c>
    </row>
    <row r="597" spans="1:30" s="27" customFormat="1" ht="15" customHeight="1" x14ac:dyDescent="0.25">
      <c r="A597" s="28" t="s">
        <v>39</v>
      </c>
      <c r="B597" s="28" t="s">
        <v>644</v>
      </c>
      <c r="C597" s="85">
        <v>42767</v>
      </c>
      <c r="D597" s="29">
        <f>+VLOOKUP(B597,'[2]HG-Mexico by Contract'!$B$8:$G$4512,6,FALSE)</f>
        <v>313548</v>
      </c>
      <c r="E597" s="29"/>
      <c r="F597" s="28" t="s">
        <v>62</v>
      </c>
      <c r="G597" s="28" t="s">
        <v>42</v>
      </c>
      <c r="H597" s="28" t="s">
        <v>44</v>
      </c>
      <c r="I597" s="31">
        <v>6525.33</v>
      </c>
      <c r="J597" s="32">
        <f t="shared" si="27"/>
        <v>6525.33</v>
      </c>
      <c r="K597" s="31">
        <v>0</v>
      </c>
      <c r="L597" s="31">
        <v>0</v>
      </c>
      <c r="M597" s="31">
        <v>0</v>
      </c>
      <c r="N597" s="31">
        <v>0</v>
      </c>
      <c r="O597" s="33">
        <f t="shared" si="28"/>
        <v>0</v>
      </c>
      <c r="P597" s="34" t="str">
        <f t="shared" si="29"/>
        <v>1-30</v>
      </c>
      <c r="Q597" s="35" t="str">
        <f>+VLOOKUP(B597,'[2]PORTAFOLIO JAN17'!$B$7:$T$4941,19,FALSE)</f>
        <v>NICARAGUA</v>
      </c>
      <c r="R597" s="31">
        <v>0</v>
      </c>
      <c r="S597" s="31">
        <v>0</v>
      </c>
      <c r="T597" s="31" t="s">
        <v>45</v>
      </c>
      <c r="U597" s="36" t="s">
        <v>46</v>
      </c>
      <c r="V597" s="37">
        <v>6525.33</v>
      </c>
      <c r="W597" s="38">
        <v>6525.33</v>
      </c>
      <c r="X597" s="38">
        <v>0</v>
      </c>
      <c r="Y597" s="38">
        <v>0</v>
      </c>
      <c r="Z597" s="38">
        <v>0</v>
      </c>
      <c r="AA597" s="38">
        <v>0</v>
      </c>
      <c r="AB597" s="38">
        <v>0</v>
      </c>
      <c r="AC597" s="38">
        <v>0</v>
      </c>
      <c r="AD597" s="38" t="s">
        <v>47</v>
      </c>
    </row>
    <row r="598" spans="1:30" s="27" customFormat="1" ht="15" customHeight="1" x14ac:dyDescent="0.25">
      <c r="A598" s="39" t="s">
        <v>39</v>
      </c>
      <c r="B598" s="39" t="s">
        <v>645</v>
      </c>
      <c r="C598" s="86">
        <v>42767</v>
      </c>
      <c r="D598" s="29">
        <f>+VLOOKUP(B598,'[2]HG-Mexico by Contract'!$B$8:$G$4512,6,FALSE)</f>
        <v>313548</v>
      </c>
      <c r="E598" s="29"/>
      <c r="F598" s="39" t="s">
        <v>218</v>
      </c>
      <c r="G598" s="39" t="s">
        <v>42</v>
      </c>
      <c r="H598" s="39" t="s">
        <v>44</v>
      </c>
      <c r="I598" s="40">
        <v>51347.25</v>
      </c>
      <c r="J598" s="32">
        <f t="shared" si="27"/>
        <v>51347.25</v>
      </c>
      <c r="K598" s="31">
        <v>0</v>
      </c>
      <c r="L598" s="31">
        <v>0</v>
      </c>
      <c r="M598" s="31">
        <v>0</v>
      </c>
      <c r="N598" s="31">
        <v>0</v>
      </c>
      <c r="O598" s="33">
        <f t="shared" si="28"/>
        <v>0</v>
      </c>
      <c r="P598" s="34" t="str">
        <f t="shared" si="29"/>
        <v>1-30</v>
      </c>
      <c r="Q598" s="35" t="str">
        <f>+VLOOKUP(B598,'[2]PORTAFOLIO JAN17'!$B$7:$T$4941,19,FALSE)</f>
        <v>NICARAGUA</v>
      </c>
      <c r="R598" s="31">
        <v>0</v>
      </c>
      <c r="S598" s="31">
        <v>0</v>
      </c>
      <c r="T598" s="31" t="s">
        <v>45</v>
      </c>
      <c r="U598" s="41" t="s">
        <v>46</v>
      </c>
      <c r="V598" s="42">
        <v>51347.25</v>
      </c>
      <c r="W598" s="43">
        <v>51347.25</v>
      </c>
      <c r="X598" s="38">
        <v>0</v>
      </c>
      <c r="Y598" s="38">
        <v>0</v>
      </c>
      <c r="Z598" s="38">
        <v>0</v>
      </c>
      <c r="AA598" s="38">
        <v>0</v>
      </c>
      <c r="AB598" s="38">
        <v>0</v>
      </c>
      <c r="AC598" s="38">
        <v>0</v>
      </c>
      <c r="AD598" s="38" t="s">
        <v>47</v>
      </c>
    </row>
    <row r="599" spans="1:30" s="27" customFormat="1" ht="15" customHeight="1" x14ac:dyDescent="0.25">
      <c r="A599" s="28" t="s">
        <v>39</v>
      </c>
      <c r="B599" s="28" t="s">
        <v>646</v>
      </c>
      <c r="C599" s="85">
        <v>42767</v>
      </c>
      <c r="D599" s="29">
        <f>+VLOOKUP(B599,'[2]HG-Mexico by Contract'!$B$8:$G$4512,6,FALSE)</f>
        <v>313548</v>
      </c>
      <c r="E599" s="29"/>
      <c r="F599" s="28" t="s">
        <v>62</v>
      </c>
      <c r="G599" s="28" t="s">
        <v>42</v>
      </c>
      <c r="H599" s="28" t="s">
        <v>44</v>
      </c>
      <c r="I599" s="31">
        <v>6525.33</v>
      </c>
      <c r="J599" s="32">
        <f t="shared" si="27"/>
        <v>6525.33</v>
      </c>
      <c r="K599" s="31">
        <v>0</v>
      </c>
      <c r="L599" s="31">
        <v>0</v>
      </c>
      <c r="M599" s="31">
        <v>0</v>
      </c>
      <c r="N599" s="31">
        <v>0</v>
      </c>
      <c r="O599" s="33">
        <f t="shared" si="28"/>
        <v>0</v>
      </c>
      <c r="P599" s="34" t="str">
        <f t="shared" si="29"/>
        <v>1-30</v>
      </c>
      <c r="Q599" s="35" t="str">
        <f>+VLOOKUP(B599,'[2]PORTAFOLIO JAN17'!$B$7:$T$4941,19,FALSE)</f>
        <v>NICARAGUA</v>
      </c>
      <c r="R599" s="31">
        <v>0</v>
      </c>
      <c r="S599" s="31">
        <v>0</v>
      </c>
      <c r="T599" s="31" t="s">
        <v>45</v>
      </c>
      <c r="U599" s="36" t="s">
        <v>46</v>
      </c>
      <c r="V599" s="37">
        <v>6525.33</v>
      </c>
      <c r="W599" s="38">
        <v>6525.33</v>
      </c>
      <c r="X599" s="38">
        <v>0</v>
      </c>
      <c r="Y599" s="38">
        <v>0</v>
      </c>
      <c r="Z599" s="38">
        <v>0</v>
      </c>
      <c r="AA599" s="38">
        <v>0</v>
      </c>
      <c r="AB599" s="38">
        <v>0</v>
      </c>
      <c r="AC599" s="38">
        <v>0</v>
      </c>
      <c r="AD599" s="38" t="s">
        <v>47</v>
      </c>
    </row>
    <row r="600" spans="1:30" s="27" customFormat="1" ht="15" customHeight="1" x14ac:dyDescent="0.25">
      <c r="A600" s="39" t="s">
        <v>39</v>
      </c>
      <c r="B600" s="39" t="s">
        <v>647</v>
      </c>
      <c r="C600" s="86">
        <v>42767</v>
      </c>
      <c r="D600" s="29">
        <f>+VLOOKUP(B600,'[2]HG-Mexico by Contract'!$B$8:$G$4512,6,FALSE)</f>
        <v>313548</v>
      </c>
      <c r="E600" s="29"/>
      <c r="F600" s="39" t="s">
        <v>218</v>
      </c>
      <c r="G600" s="39" t="s">
        <v>42</v>
      </c>
      <c r="H600" s="39" t="s">
        <v>44</v>
      </c>
      <c r="I600" s="40">
        <v>51347.25</v>
      </c>
      <c r="J600" s="32">
        <f t="shared" si="27"/>
        <v>51347.25</v>
      </c>
      <c r="K600" s="31">
        <v>0</v>
      </c>
      <c r="L600" s="31">
        <v>0</v>
      </c>
      <c r="M600" s="31">
        <v>0</v>
      </c>
      <c r="N600" s="31">
        <v>0</v>
      </c>
      <c r="O600" s="33">
        <f t="shared" si="28"/>
        <v>0</v>
      </c>
      <c r="P600" s="34" t="str">
        <f t="shared" si="29"/>
        <v>1-30</v>
      </c>
      <c r="Q600" s="35" t="str">
        <f>+VLOOKUP(B600,'[2]PORTAFOLIO JAN17'!$B$7:$T$4941,19,FALSE)</f>
        <v>NICARAGUA</v>
      </c>
      <c r="R600" s="31">
        <v>0</v>
      </c>
      <c r="S600" s="31">
        <v>0</v>
      </c>
      <c r="T600" s="31" t="s">
        <v>45</v>
      </c>
      <c r="U600" s="41" t="s">
        <v>46</v>
      </c>
      <c r="V600" s="42">
        <v>51347.25</v>
      </c>
      <c r="W600" s="43">
        <v>51347.25</v>
      </c>
      <c r="X600" s="38">
        <v>0</v>
      </c>
      <c r="Y600" s="38">
        <v>0</v>
      </c>
      <c r="Z600" s="38">
        <v>0</v>
      </c>
      <c r="AA600" s="38">
        <v>0</v>
      </c>
      <c r="AB600" s="38">
        <v>0</v>
      </c>
      <c r="AC600" s="38">
        <v>0</v>
      </c>
      <c r="AD600" s="38" t="s">
        <v>47</v>
      </c>
    </row>
    <row r="601" spans="1:30" s="27" customFormat="1" ht="15" customHeight="1" x14ac:dyDescent="0.25">
      <c r="A601" s="28" t="s">
        <v>39</v>
      </c>
      <c r="B601" s="28" t="s">
        <v>648</v>
      </c>
      <c r="C601" s="85">
        <v>42767</v>
      </c>
      <c r="D601" s="29">
        <f>+VLOOKUP(B601,'[2]HG-Mexico by Contract'!$B$8:$G$4512,6,FALSE)</f>
        <v>313548</v>
      </c>
      <c r="E601" s="29"/>
      <c r="F601" s="28" t="s">
        <v>218</v>
      </c>
      <c r="G601" s="28" t="s">
        <v>42</v>
      </c>
      <c r="H601" s="28" t="s">
        <v>44</v>
      </c>
      <c r="I601" s="31">
        <v>51347.25</v>
      </c>
      <c r="J601" s="32">
        <f t="shared" si="27"/>
        <v>51347.25</v>
      </c>
      <c r="K601" s="31">
        <v>0</v>
      </c>
      <c r="L601" s="31">
        <v>0</v>
      </c>
      <c r="M601" s="31">
        <v>0</v>
      </c>
      <c r="N601" s="31">
        <v>0</v>
      </c>
      <c r="O601" s="33">
        <f t="shared" si="28"/>
        <v>0</v>
      </c>
      <c r="P601" s="34" t="str">
        <f t="shared" si="29"/>
        <v>1-30</v>
      </c>
      <c r="Q601" s="35" t="str">
        <f>+VLOOKUP(B601,'[2]PORTAFOLIO JAN17'!$B$7:$T$4941,19,FALSE)</f>
        <v>NICARAGUA</v>
      </c>
      <c r="R601" s="31">
        <v>0</v>
      </c>
      <c r="S601" s="31">
        <v>0</v>
      </c>
      <c r="T601" s="31" t="s">
        <v>45</v>
      </c>
      <c r="U601" s="36" t="s">
        <v>46</v>
      </c>
      <c r="V601" s="37">
        <v>51347.25</v>
      </c>
      <c r="W601" s="38">
        <v>51347.25</v>
      </c>
      <c r="X601" s="38">
        <v>0</v>
      </c>
      <c r="Y601" s="38">
        <v>0</v>
      </c>
      <c r="Z601" s="38">
        <v>0</v>
      </c>
      <c r="AA601" s="38">
        <v>0</v>
      </c>
      <c r="AB601" s="38">
        <v>0</v>
      </c>
      <c r="AC601" s="38">
        <v>0</v>
      </c>
      <c r="AD601" s="38" t="s">
        <v>47</v>
      </c>
    </row>
    <row r="602" spans="1:30" s="27" customFormat="1" ht="15" customHeight="1" x14ac:dyDescent="0.25">
      <c r="A602" s="39" t="s">
        <v>39</v>
      </c>
      <c r="B602" s="39" t="s">
        <v>649</v>
      </c>
      <c r="C602" s="86">
        <v>42767</v>
      </c>
      <c r="D602" s="29">
        <f>+VLOOKUP(B602,'[2]HG-Mexico by Contract'!$B$8:$G$4512,6,FALSE)</f>
        <v>313548</v>
      </c>
      <c r="E602" s="29"/>
      <c r="F602" s="39" t="s">
        <v>62</v>
      </c>
      <c r="G602" s="39" t="s">
        <v>42</v>
      </c>
      <c r="H602" s="39" t="s">
        <v>44</v>
      </c>
      <c r="I602" s="40">
        <v>6525.33</v>
      </c>
      <c r="J602" s="32">
        <f t="shared" si="27"/>
        <v>6525.33</v>
      </c>
      <c r="K602" s="31">
        <v>0</v>
      </c>
      <c r="L602" s="31">
        <v>0</v>
      </c>
      <c r="M602" s="31">
        <v>0</v>
      </c>
      <c r="N602" s="31">
        <v>0</v>
      </c>
      <c r="O602" s="33">
        <f t="shared" si="28"/>
        <v>0</v>
      </c>
      <c r="P602" s="34" t="str">
        <f t="shared" si="29"/>
        <v>1-30</v>
      </c>
      <c r="Q602" s="35" t="str">
        <f>+VLOOKUP(B602,'[2]PORTAFOLIO JAN17'!$B$7:$T$4941,19,FALSE)</f>
        <v>NICARAGUA</v>
      </c>
      <c r="R602" s="31">
        <v>0</v>
      </c>
      <c r="S602" s="31">
        <v>0</v>
      </c>
      <c r="T602" s="31" t="s">
        <v>45</v>
      </c>
      <c r="U602" s="41" t="s">
        <v>46</v>
      </c>
      <c r="V602" s="42">
        <v>6525.33</v>
      </c>
      <c r="W602" s="43">
        <v>6525.33</v>
      </c>
      <c r="X602" s="38">
        <v>0</v>
      </c>
      <c r="Y602" s="38">
        <v>0</v>
      </c>
      <c r="Z602" s="38">
        <v>0</v>
      </c>
      <c r="AA602" s="38">
        <v>0</v>
      </c>
      <c r="AB602" s="38">
        <v>0</v>
      </c>
      <c r="AC602" s="38">
        <v>0</v>
      </c>
      <c r="AD602" s="38" t="s">
        <v>47</v>
      </c>
    </row>
    <row r="603" spans="1:30" s="27" customFormat="1" ht="15" customHeight="1" x14ac:dyDescent="0.25">
      <c r="A603" s="28" t="s">
        <v>39</v>
      </c>
      <c r="B603" s="28" t="s">
        <v>650</v>
      </c>
      <c r="C603" s="85">
        <v>42767</v>
      </c>
      <c r="D603" s="29">
        <f>+VLOOKUP(B603,'[2]HG-Mexico by Contract'!$B$8:$G$4512,6,FALSE)</f>
        <v>313548</v>
      </c>
      <c r="E603" s="29"/>
      <c r="F603" s="28" t="s">
        <v>218</v>
      </c>
      <c r="G603" s="28" t="s">
        <v>42</v>
      </c>
      <c r="H603" s="28" t="s">
        <v>44</v>
      </c>
      <c r="I603" s="31">
        <v>69901.98</v>
      </c>
      <c r="J603" s="32">
        <f t="shared" si="27"/>
        <v>69901.98</v>
      </c>
      <c r="K603" s="31">
        <v>0</v>
      </c>
      <c r="L603" s="31">
        <v>0</v>
      </c>
      <c r="M603" s="31">
        <v>0</v>
      </c>
      <c r="N603" s="31">
        <v>0</v>
      </c>
      <c r="O603" s="33">
        <f t="shared" si="28"/>
        <v>0</v>
      </c>
      <c r="P603" s="34" t="str">
        <f t="shared" si="29"/>
        <v>1-30</v>
      </c>
      <c r="Q603" s="35" t="str">
        <f>+VLOOKUP(B603,'[2]PORTAFOLIO JAN17'!$B$7:$T$4941,19,FALSE)</f>
        <v>NICARAGUA</v>
      </c>
      <c r="R603" s="31">
        <v>0</v>
      </c>
      <c r="S603" s="31">
        <v>0</v>
      </c>
      <c r="T603" s="31" t="s">
        <v>45</v>
      </c>
      <c r="U603" s="36" t="s">
        <v>46</v>
      </c>
      <c r="V603" s="37">
        <v>69901.98</v>
      </c>
      <c r="W603" s="38">
        <v>69901.98</v>
      </c>
      <c r="X603" s="38">
        <v>0</v>
      </c>
      <c r="Y603" s="38">
        <v>0</v>
      </c>
      <c r="Z603" s="38">
        <v>0</v>
      </c>
      <c r="AA603" s="38">
        <v>0</v>
      </c>
      <c r="AB603" s="38">
        <v>0</v>
      </c>
      <c r="AC603" s="38">
        <v>0</v>
      </c>
      <c r="AD603" s="38" t="s">
        <v>47</v>
      </c>
    </row>
    <row r="604" spans="1:30" s="27" customFormat="1" ht="15" customHeight="1" x14ac:dyDescent="0.25">
      <c r="A604" s="39" t="s">
        <v>39</v>
      </c>
      <c r="B604" s="39" t="s">
        <v>651</v>
      </c>
      <c r="C604" s="86">
        <v>42767</v>
      </c>
      <c r="D604" s="29">
        <f>+VLOOKUP(B604,'[2]HG-Mexico by Contract'!$B$8:$G$4512,6,FALSE)</f>
        <v>313548</v>
      </c>
      <c r="E604" s="29"/>
      <c r="F604" s="39" t="s">
        <v>218</v>
      </c>
      <c r="G604" s="39" t="s">
        <v>42</v>
      </c>
      <c r="H604" s="39" t="s">
        <v>44</v>
      </c>
      <c r="I604" s="40">
        <v>147964.98000000001</v>
      </c>
      <c r="J604" s="32">
        <f t="shared" si="27"/>
        <v>147964.98000000001</v>
      </c>
      <c r="K604" s="31">
        <v>0</v>
      </c>
      <c r="L604" s="31">
        <v>0</v>
      </c>
      <c r="M604" s="31">
        <v>0</v>
      </c>
      <c r="N604" s="31">
        <v>0</v>
      </c>
      <c r="O604" s="33">
        <f t="shared" si="28"/>
        <v>0</v>
      </c>
      <c r="P604" s="34" t="str">
        <f t="shared" si="29"/>
        <v>1-30</v>
      </c>
      <c r="Q604" s="35" t="str">
        <f>+VLOOKUP(B604,'[2]PORTAFOLIO JAN17'!$B$7:$T$4941,19,FALSE)</f>
        <v>NICARAGUA</v>
      </c>
      <c r="R604" s="31">
        <v>0</v>
      </c>
      <c r="S604" s="31">
        <v>0</v>
      </c>
      <c r="T604" s="31" t="s">
        <v>45</v>
      </c>
      <c r="U604" s="41" t="s">
        <v>46</v>
      </c>
      <c r="V604" s="42">
        <v>147964.98000000001</v>
      </c>
      <c r="W604" s="43">
        <v>147964.98000000001</v>
      </c>
      <c r="X604" s="38">
        <v>0</v>
      </c>
      <c r="Y604" s="38">
        <v>0</v>
      </c>
      <c r="Z604" s="38">
        <v>0</v>
      </c>
      <c r="AA604" s="38">
        <v>0</v>
      </c>
      <c r="AB604" s="38">
        <v>0</v>
      </c>
      <c r="AC604" s="38">
        <v>0</v>
      </c>
      <c r="AD604" s="38" t="s">
        <v>47</v>
      </c>
    </row>
    <row r="605" spans="1:30" s="27" customFormat="1" ht="15" customHeight="1" x14ac:dyDescent="0.25">
      <c r="A605" s="28" t="s">
        <v>39</v>
      </c>
      <c r="B605" s="28" t="s">
        <v>652</v>
      </c>
      <c r="C605" s="85">
        <v>42767</v>
      </c>
      <c r="D605" s="29">
        <f>+VLOOKUP(B605,'[2]HG-Mexico by Contract'!$B$8:$G$4512,6,FALSE)</f>
        <v>334336</v>
      </c>
      <c r="E605" s="29"/>
      <c r="F605" s="28" t="s">
        <v>41</v>
      </c>
      <c r="G605" s="28" t="s">
        <v>42</v>
      </c>
      <c r="H605" s="28" t="s">
        <v>63</v>
      </c>
      <c r="I605" s="31">
        <v>1066511.8600000001</v>
      </c>
      <c r="J605" s="32">
        <f t="shared" si="27"/>
        <v>53570.890733703513</v>
      </c>
      <c r="K605" s="31">
        <v>0</v>
      </c>
      <c r="L605" s="31">
        <v>0</v>
      </c>
      <c r="M605" s="31">
        <v>0</v>
      </c>
      <c r="N605" s="31">
        <v>1066511.8600000001</v>
      </c>
      <c r="O605" s="33">
        <f t="shared" si="28"/>
        <v>1066511.8600000001</v>
      </c>
      <c r="P605" s="34" t="str">
        <f t="shared" si="29"/>
        <v>120+</v>
      </c>
      <c r="Q605" s="35" t="str">
        <f>+VLOOKUP(B605,'[2]PORTAFOLIO JAN17'!$B$7:$T$4941,19,FALSE)</f>
        <v>MEXICO</v>
      </c>
      <c r="R605" s="31">
        <v>0</v>
      </c>
      <c r="S605" s="31">
        <v>0</v>
      </c>
      <c r="T605" s="31">
        <v>1066511.8600000001</v>
      </c>
      <c r="U605" s="36" t="s">
        <v>64</v>
      </c>
      <c r="V605" s="37">
        <v>53570.890727799997</v>
      </c>
      <c r="W605" s="38">
        <v>0</v>
      </c>
      <c r="X605" s="38">
        <v>0</v>
      </c>
      <c r="Y605" s="38">
        <v>0</v>
      </c>
      <c r="Z605" s="38">
        <v>0</v>
      </c>
      <c r="AA605" s="38">
        <v>53570.890727799997</v>
      </c>
      <c r="AB605" s="38">
        <v>0</v>
      </c>
      <c r="AC605" s="38">
        <v>0</v>
      </c>
      <c r="AD605" s="38">
        <v>53570.890727799997</v>
      </c>
    </row>
    <row r="606" spans="1:30" s="27" customFormat="1" ht="15" customHeight="1" x14ac:dyDescent="0.25">
      <c r="A606" s="39" t="s">
        <v>39</v>
      </c>
      <c r="B606" s="39" t="s">
        <v>653</v>
      </c>
      <c r="C606" s="86">
        <v>42767</v>
      </c>
      <c r="D606" s="29">
        <f>+VLOOKUP(B606,'[2]HG-Mexico by Contract'!$B$8:$G$4512,6,FALSE)</f>
        <v>309450</v>
      </c>
      <c r="E606" s="29"/>
      <c r="F606" s="39" t="s">
        <v>62</v>
      </c>
      <c r="G606" s="39" t="s">
        <v>42</v>
      </c>
      <c r="H606" s="39" t="s">
        <v>63</v>
      </c>
      <c r="I606" s="40">
        <v>148922.85</v>
      </c>
      <c r="J606" s="32">
        <f t="shared" si="27"/>
        <v>7480.3947563243391</v>
      </c>
      <c r="K606" s="31">
        <v>0</v>
      </c>
      <c r="L606" s="31">
        <v>0</v>
      </c>
      <c r="M606" s="31">
        <v>0</v>
      </c>
      <c r="N606" s="31">
        <v>0</v>
      </c>
      <c r="O606" s="33">
        <f t="shared" si="28"/>
        <v>0</v>
      </c>
      <c r="P606" s="34" t="str">
        <f t="shared" si="29"/>
        <v>1-30</v>
      </c>
      <c r="Q606" s="35" t="str">
        <f>+VLOOKUP(B606,'[2]PORTAFOLIO JAN17'!$B$7:$T$4941,19,FALSE)</f>
        <v>MEXICO</v>
      </c>
      <c r="R606" s="31">
        <v>0</v>
      </c>
      <c r="S606" s="31">
        <v>0</v>
      </c>
      <c r="T606" s="31" t="s">
        <v>45</v>
      </c>
      <c r="U606" s="41" t="s">
        <v>64</v>
      </c>
      <c r="V606" s="42">
        <v>7480.3947555000004</v>
      </c>
      <c r="W606" s="43">
        <v>7480.3947555000004</v>
      </c>
      <c r="X606" s="38">
        <v>0</v>
      </c>
      <c r="Y606" s="38">
        <v>0</v>
      </c>
      <c r="Z606" s="38">
        <v>0</v>
      </c>
      <c r="AA606" s="38">
        <v>0</v>
      </c>
      <c r="AB606" s="38">
        <v>0</v>
      </c>
      <c r="AC606" s="38">
        <v>0</v>
      </c>
      <c r="AD606" s="38" t="s">
        <v>47</v>
      </c>
    </row>
    <row r="607" spans="1:30" s="27" customFormat="1" ht="15" customHeight="1" x14ac:dyDescent="0.25">
      <c r="A607" s="28" t="s">
        <v>39</v>
      </c>
      <c r="B607" s="28" t="s">
        <v>654</v>
      </c>
      <c r="C607" s="85">
        <v>42767</v>
      </c>
      <c r="D607" s="29">
        <f>+VLOOKUP(B607,'[2]HG-Mexico by Contract'!$B$8:$G$4512,6,FALSE)</f>
        <v>314798</v>
      </c>
      <c r="E607" s="29"/>
      <c r="F607" s="28" t="s">
        <v>62</v>
      </c>
      <c r="G607" s="28" t="s">
        <v>42</v>
      </c>
      <c r="H607" s="28" t="s">
        <v>44</v>
      </c>
      <c r="I607" s="31">
        <v>21182.43</v>
      </c>
      <c r="J607" s="32">
        <f t="shared" si="27"/>
        <v>21182.43</v>
      </c>
      <c r="K607" s="31">
        <v>0</v>
      </c>
      <c r="L607" s="31">
        <v>0</v>
      </c>
      <c r="M607" s="31">
        <v>0</v>
      </c>
      <c r="N607" s="31">
        <v>0</v>
      </c>
      <c r="O607" s="33">
        <f t="shared" si="28"/>
        <v>0</v>
      </c>
      <c r="P607" s="34" t="str">
        <f t="shared" si="29"/>
        <v>1-30</v>
      </c>
      <c r="Q607" s="35" t="str">
        <f>+VLOOKUP(B607,'[2]PORTAFOLIO JAN17'!$B$7:$T$4941,19,FALSE)</f>
        <v>COSTA RICA</v>
      </c>
      <c r="R607" s="31">
        <v>0</v>
      </c>
      <c r="S607" s="31">
        <v>0</v>
      </c>
      <c r="T607" s="31" t="s">
        <v>45</v>
      </c>
      <c r="U607" s="36" t="s">
        <v>46</v>
      </c>
      <c r="V607" s="37">
        <v>21182.43</v>
      </c>
      <c r="W607" s="38">
        <v>21182.43</v>
      </c>
      <c r="X607" s="38">
        <v>0</v>
      </c>
      <c r="Y607" s="38">
        <v>0</v>
      </c>
      <c r="Z607" s="38">
        <v>0</v>
      </c>
      <c r="AA607" s="38">
        <v>0</v>
      </c>
      <c r="AB607" s="38">
        <v>0</v>
      </c>
      <c r="AC607" s="38">
        <v>0</v>
      </c>
      <c r="AD607" s="38" t="s">
        <v>47</v>
      </c>
    </row>
    <row r="608" spans="1:30" s="27" customFormat="1" ht="15" customHeight="1" x14ac:dyDescent="0.25">
      <c r="A608" s="39" t="s">
        <v>39</v>
      </c>
      <c r="B608" s="39" t="s">
        <v>655</v>
      </c>
      <c r="C608" s="86">
        <v>42767</v>
      </c>
      <c r="D608" s="29">
        <f>+VLOOKUP(B608,'[2]HG-Mexico by Contract'!$B$8:$G$4512,6,FALSE)</f>
        <v>336692</v>
      </c>
      <c r="E608" s="29"/>
      <c r="F608" s="39" t="s">
        <v>41</v>
      </c>
      <c r="G608" s="39" t="s">
        <v>42</v>
      </c>
      <c r="H608" s="39" t="s">
        <v>44</v>
      </c>
      <c r="I608" s="40">
        <v>19709.66</v>
      </c>
      <c r="J608" s="32">
        <f t="shared" si="27"/>
        <v>19709.66</v>
      </c>
      <c r="K608" s="31">
        <v>0</v>
      </c>
      <c r="L608" s="31">
        <v>0</v>
      </c>
      <c r="M608" s="31">
        <v>0</v>
      </c>
      <c r="N608" s="31">
        <v>0</v>
      </c>
      <c r="O608" s="33">
        <f t="shared" si="28"/>
        <v>0</v>
      </c>
      <c r="P608" s="34" t="str">
        <f t="shared" si="29"/>
        <v>1-30</v>
      </c>
      <c r="Q608" s="35" t="str">
        <f>+VLOOKUP(B608,'[2]PORTAFOLIO JAN17'!$B$7:$T$4941,19,FALSE)</f>
        <v>REPUBLICA DOMINICANA</v>
      </c>
      <c r="R608" s="31">
        <v>0</v>
      </c>
      <c r="S608" s="31">
        <v>0</v>
      </c>
      <c r="T608" s="31" t="s">
        <v>45</v>
      </c>
      <c r="U608" s="41" t="s">
        <v>46</v>
      </c>
      <c r="V608" s="42">
        <v>19709.66</v>
      </c>
      <c r="W608" s="43">
        <v>19709.66</v>
      </c>
      <c r="X608" s="38">
        <v>0</v>
      </c>
      <c r="Y608" s="38">
        <v>0</v>
      </c>
      <c r="Z608" s="38">
        <v>0</v>
      </c>
      <c r="AA608" s="38">
        <v>0</v>
      </c>
      <c r="AB608" s="38">
        <v>0</v>
      </c>
      <c r="AC608" s="38">
        <v>0</v>
      </c>
      <c r="AD608" s="38" t="s">
        <v>47</v>
      </c>
    </row>
    <row r="609" spans="1:30" s="27" customFormat="1" ht="15" customHeight="1" x14ac:dyDescent="0.25">
      <c r="A609" s="28" t="s">
        <v>39</v>
      </c>
      <c r="B609" s="28" t="s">
        <v>656</v>
      </c>
      <c r="C609" s="85">
        <v>42767</v>
      </c>
      <c r="D609" s="29">
        <f>+VLOOKUP(B609,'[2]HG-Mexico by Contract'!$B$8:$G$4512,6,FALSE)</f>
        <v>314798</v>
      </c>
      <c r="E609" s="29"/>
      <c r="F609" s="28" t="s">
        <v>218</v>
      </c>
      <c r="G609" s="28" t="s">
        <v>42</v>
      </c>
      <c r="H609" s="28" t="s">
        <v>44</v>
      </c>
      <c r="I609" s="31">
        <v>20971.83</v>
      </c>
      <c r="J609" s="32">
        <f t="shared" si="27"/>
        <v>20971.83</v>
      </c>
      <c r="K609" s="31">
        <v>0</v>
      </c>
      <c r="L609" s="31">
        <v>0</v>
      </c>
      <c r="M609" s="31">
        <v>0</v>
      </c>
      <c r="N609" s="31">
        <v>0</v>
      </c>
      <c r="O609" s="33">
        <f t="shared" si="28"/>
        <v>0</v>
      </c>
      <c r="P609" s="34" t="str">
        <f t="shared" si="29"/>
        <v>1-30</v>
      </c>
      <c r="Q609" s="35" t="str">
        <f>+VLOOKUP(B609,'[2]PORTAFOLIO JAN17'!$B$7:$T$4941,19,FALSE)</f>
        <v>COSTA RICA</v>
      </c>
      <c r="R609" s="31">
        <v>0</v>
      </c>
      <c r="S609" s="31">
        <v>0</v>
      </c>
      <c r="T609" s="31" t="s">
        <v>45</v>
      </c>
      <c r="U609" s="36" t="s">
        <v>46</v>
      </c>
      <c r="V609" s="37">
        <v>20971.83</v>
      </c>
      <c r="W609" s="38">
        <v>20971.83</v>
      </c>
      <c r="X609" s="38">
        <v>0</v>
      </c>
      <c r="Y609" s="38">
        <v>0</v>
      </c>
      <c r="Z609" s="38">
        <v>0</v>
      </c>
      <c r="AA609" s="38">
        <v>0</v>
      </c>
      <c r="AB609" s="38">
        <v>0</v>
      </c>
      <c r="AC609" s="38">
        <v>0</v>
      </c>
      <c r="AD609" s="38" t="s">
        <v>47</v>
      </c>
    </row>
    <row r="610" spans="1:30" s="27" customFormat="1" ht="15" customHeight="1" x14ac:dyDescent="0.25">
      <c r="A610" s="39" t="s">
        <v>39</v>
      </c>
      <c r="B610" s="39" t="s">
        <v>657</v>
      </c>
      <c r="C610" s="86">
        <v>42767</v>
      </c>
      <c r="D610" s="29">
        <f>+VLOOKUP(B610,'[2]HG-Mexico by Contract'!$B$8:$G$4512,6,FALSE)</f>
        <v>315799</v>
      </c>
      <c r="E610" s="29"/>
      <c r="F610" s="39" t="s">
        <v>41</v>
      </c>
      <c r="G610" s="39" t="s">
        <v>42</v>
      </c>
      <c r="H610" s="39" t="s">
        <v>44</v>
      </c>
      <c r="I610" s="40">
        <v>7035.92</v>
      </c>
      <c r="J610" s="32">
        <f t="shared" si="27"/>
        <v>7035.92</v>
      </c>
      <c r="K610" s="31">
        <v>0</v>
      </c>
      <c r="L610" s="31">
        <v>0</v>
      </c>
      <c r="M610" s="31">
        <v>0</v>
      </c>
      <c r="N610" s="31">
        <v>0</v>
      </c>
      <c r="O610" s="33">
        <f t="shared" si="28"/>
        <v>0</v>
      </c>
      <c r="P610" s="34" t="str">
        <f t="shared" si="29"/>
        <v>1-30</v>
      </c>
      <c r="Q610" s="35" t="str">
        <f>+VLOOKUP(B610,'[2]PORTAFOLIO JAN17'!$B$7:$T$4941,19,FALSE)</f>
        <v>MEXICO</v>
      </c>
      <c r="R610" s="31">
        <v>0</v>
      </c>
      <c r="S610" s="31">
        <v>0</v>
      </c>
      <c r="T610" s="31" t="s">
        <v>45</v>
      </c>
      <c r="U610" s="41" t="s">
        <v>46</v>
      </c>
      <c r="V610" s="42">
        <v>7035.92</v>
      </c>
      <c r="W610" s="43">
        <v>7035.92</v>
      </c>
      <c r="X610" s="38">
        <v>0</v>
      </c>
      <c r="Y610" s="38">
        <v>0</v>
      </c>
      <c r="Z610" s="38">
        <v>0</v>
      </c>
      <c r="AA610" s="38">
        <v>0</v>
      </c>
      <c r="AB610" s="38">
        <v>0</v>
      </c>
      <c r="AC610" s="38">
        <v>0</v>
      </c>
      <c r="AD610" s="38" t="s">
        <v>47</v>
      </c>
    </row>
    <row r="611" spans="1:30" s="27" customFormat="1" ht="15" customHeight="1" x14ac:dyDescent="0.25">
      <c r="A611" s="28" t="s">
        <v>39</v>
      </c>
      <c r="B611" s="28" t="s">
        <v>658</v>
      </c>
      <c r="C611" s="85">
        <v>42767</v>
      </c>
      <c r="D611" s="29">
        <f>+VLOOKUP(B611,'[2]HG-Mexico by Contract'!$B$8:$G$4512,6,FALSE)</f>
        <v>312289</v>
      </c>
      <c r="E611" s="29"/>
      <c r="F611" s="28" t="s">
        <v>41</v>
      </c>
      <c r="G611" s="28" t="s">
        <v>42</v>
      </c>
      <c r="H611" s="28" t="s">
        <v>44</v>
      </c>
      <c r="I611" s="31">
        <v>13733.29</v>
      </c>
      <c r="J611" s="32">
        <f t="shared" si="27"/>
        <v>13733.29</v>
      </c>
      <c r="K611" s="31">
        <v>0</v>
      </c>
      <c r="L611" s="31">
        <v>0</v>
      </c>
      <c r="M611" s="31">
        <v>0</v>
      </c>
      <c r="N611" s="31">
        <v>0</v>
      </c>
      <c r="O611" s="33">
        <f t="shared" si="28"/>
        <v>0</v>
      </c>
      <c r="P611" s="34" t="str">
        <f t="shared" si="29"/>
        <v>1-30</v>
      </c>
      <c r="Q611" s="35" t="str">
        <f>+VLOOKUP(B611,'[2]PORTAFOLIO JAN17'!$B$7:$T$4941,19,FALSE)</f>
        <v>MEXICO</v>
      </c>
      <c r="R611" s="31">
        <v>0</v>
      </c>
      <c r="S611" s="31">
        <v>0</v>
      </c>
      <c r="T611" s="31" t="s">
        <v>45</v>
      </c>
      <c r="U611" s="36" t="s">
        <v>46</v>
      </c>
      <c r="V611" s="37">
        <v>13733.29</v>
      </c>
      <c r="W611" s="38">
        <v>13733.29</v>
      </c>
      <c r="X611" s="38">
        <v>0</v>
      </c>
      <c r="Y611" s="38">
        <v>0</v>
      </c>
      <c r="Z611" s="38">
        <v>0</v>
      </c>
      <c r="AA611" s="38">
        <v>0</v>
      </c>
      <c r="AB611" s="38">
        <v>0</v>
      </c>
      <c r="AC611" s="38">
        <v>0</v>
      </c>
      <c r="AD611" s="38" t="s">
        <v>47</v>
      </c>
    </row>
    <row r="612" spans="1:30" s="27" customFormat="1" ht="15" customHeight="1" x14ac:dyDescent="0.25">
      <c r="A612" s="39" t="s">
        <v>39</v>
      </c>
      <c r="B612" s="39" t="s">
        <v>659</v>
      </c>
      <c r="C612" s="86">
        <v>42767</v>
      </c>
      <c r="D612" s="29">
        <f>+VLOOKUP(B612,'[2]HG-Mexico by Contract'!$B$8:$G$4512,6,FALSE)</f>
        <v>313547</v>
      </c>
      <c r="E612" s="29"/>
      <c r="F612" s="39" t="s">
        <v>41</v>
      </c>
      <c r="G612" s="39" t="s">
        <v>42</v>
      </c>
      <c r="H612" s="39" t="s">
        <v>44</v>
      </c>
      <c r="I612" s="40">
        <v>177359.71</v>
      </c>
      <c r="J612" s="32">
        <f t="shared" si="27"/>
        <v>177359.71</v>
      </c>
      <c r="K612" s="31">
        <v>0</v>
      </c>
      <c r="L612" s="31">
        <v>0</v>
      </c>
      <c r="M612" s="31">
        <v>0</v>
      </c>
      <c r="N612" s="31">
        <v>0</v>
      </c>
      <c r="O612" s="33">
        <f t="shared" si="28"/>
        <v>0</v>
      </c>
      <c r="P612" s="34" t="str">
        <f t="shared" si="29"/>
        <v>1-30</v>
      </c>
      <c r="Q612" s="35" t="str">
        <f>+VLOOKUP(B612,'[2]PORTAFOLIO JAN17'!$B$7:$T$4941,19,FALSE)</f>
        <v>ECUADOR</v>
      </c>
      <c r="R612" s="31">
        <v>0</v>
      </c>
      <c r="S612" s="31">
        <v>0</v>
      </c>
      <c r="T612" s="31" t="s">
        <v>45</v>
      </c>
      <c r="U612" s="41" t="s">
        <v>46</v>
      </c>
      <c r="V612" s="42">
        <v>177359.71</v>
      </c>
      <c r="W612" s="43">
        <v>177359.71</v>
      </c>
      <c r="X612" s="38">
        <v>0</v>
      </c>
      <c r="Y612" s="38">
        <v>0</v>
      </c>
      <c r="Z612" s="38">
        <v>0</v>
      </c>
      <c r="AA612" s="38">
        <v>0</v>
      </c>
      <c r="AB612" s="38">
        <v>0</v>
      </c>
      <c r="AC612" s="38">
        <v>0</v>
      </c>
      <c r="AD612" s="38" t="s">
        <v>47</v>
      </c>
    </row>
    <row r="613" spans="1:30" s="27" customFormat="1" ht="15" customHeight="1" x14ac:dyDescent="0.25">
      <c r="A613" s="28" t="s">
        <v>39</v>
      </c>
      <c r="B613" s="28" t="s">
        <v>660</v>
      </c>
      <c r="C613" s="85">
        <v>42767</v>
      </c>
      <c r="D613" s="29">
        <f>+VLOOKUP(B613,'[2]HG-Mexico by Contract'!$B$8:$G$4512,6,FALSE)</f>
        <v>334885</v>
      </c>
      <c r="E613" s="29"/>
      <c r="F613" s="28" t="s">
        <v>41</v>
      </c>
      <c r="G613" s="28" t="s">
        <v>42</v>
      </c>
      <c r="H613" s="28" t="s">
        <v>63</v>
      </c>
      <c r="I613" s="31">
        <v>240409.4</v>
      </c>
      <c r="J613" s="32">
        <f t="shared" si="27"/>
        <v>12075.764163330748</v>
      </c>
      <c r="K613" s="31">
        <v>0</v>
      </c>
      <c r="L613" s="31">
        <v>0</v>
      </c>
      <c r="M613" s="31">
        <v>0</v>
      </c>
      <c r="N613" s="31">
        <v>0</v>
      </c>
      <c r="O613" s="33">
        <f t="shared" si="28"/>
        <v>0</v>
      </c>
      <c r="P613" s="34" t="str">
        <f t="shared" si="29"/>
        <v>1-30</v>
      </c>
      <c r="Q613" s="35" t="str">
        <f>+VLOOKUP(B613,'[2]PORTAFOLIO JAN17'!$B$7:$T$4941,19,FALSE)</f>
        <v>MEXICO</v>
      </c>
      <c r="R613" s="31">
        <v>0</v>
      </c>
      <c r="S613" s="31">
        <v>0</v>
      </c>
      <c r="T613" s="31" t="s">
        <v>45</v>
      </c>
      <c r="U613" s="36" t="s">
        <v>64</v>
      </c>
      <c r="V613" s="37">
        <v>12075.764161999999</v>
      </c>
      <c r="W613" s="38">
        <v>12075.764161999999</v>
      </c>
      <c r="X613" s="38">
        <v>0</v>
      </c>
      <c r="Y613" s="38">
        <v>0</v>
      </c>
      <c r="Z613" s="38">
        <v>0</v>
      </c>
      <c r="AA613" s="38">
        <v>0</v>
      </c>
      <c r="AB613" s="38">
        <v>0</v>
      </c>
      <c r="AC613" s="38">
        <v>0</v>
      </c>
      <c r="AD613" s="38" t="s">
        <v>47</v>
      </c>
    </row>
    <row r="614" spans="1:30" s="27" customFormat="1" ht="15" customHeight="1" x14ac:dyDescent="0.25">
      <c r="A614" s="39" t="s">
        <v>39</v>
      </c>
      <c r="B614" s="39" t="s">
        <v>661</v>
      </c>
      <c r="C614" s="86">
        <v>42767</v>
      </c>
      <c r="D614" s="29">
        <f>+VLOOKUP(B614,'[2]HG-Mexico by Contract'!$B$8:$G$4512,6,FALSE)</f>
        <v>336067</v>
      </c>
      <c r="E614" s="29"/>
      <c r="F614" s="39" t="s">
        <v>41</v>
      </c>
      <c r="G614" s="39" t="s">
        <v>42</v>
      </c>
      <c r="H614" s="39" t="s">
        <v>63</v>
      </c>
      <c r="I614" s="40">
        <v>359705.12</v>
      </c>
      <c r="J614" s="32">
        <f t="shared" si="27"/>
        <v>18067.988179591091</v>
      </c>
      <c r="K614" s="31">
        <v>359705.12</v>
      </c>
      <c r="L614" s="31">
        <v>0</v>
      </c>
      <c r="M614" s="31">
        <v>0</v>
      </c>
      <c r="N614" s="31">
        <v>0</v>
      </c>
      <c r="O614" s="33">
        <f t="shared" si="28"/>
        <v>359705.12</v>
      </c>
      <c r="P614" s="34" t="str">
        <f t="shared" si="29"/>
        <v>31-60</v>
      </c>
      <c r="Q614" s="35" t="str">
        <f>+VLOOKUP(B614,'[2]PORTAFOLIO JAN17'!$B$7:$T$4941,19,FALSE)</f>
        <v>MEXICO</v>
      </c>
      <c r="R614" s="31">
        <v>0</v>
      </c>
      <c r="S614" s="31">
        <v>0</v>
      </c>
      <c r="T614" s="31" t="s">
        <v>45</v>
      </c>
      <c r="U614" s="41" t="s">
        <v>64</v>
      </c>
      <c r="V614" s="42">
        <v>18067.9881776</v>
      </c>
      <c r="W614" s="43">
        <v>0</v>
      </c>
      <c r="X614" s="38">
        <v>18067.9881776</v>
      </c>
      <c r="Y614" s="38">
        <v>0</v>
      </c>
      <c r="Z614" s="38">
        <v>0</v>
      </c>
      <c r="AA614" s="38">
        <v>0</v>
      </c>
      <c r="AB614" s="38">
        <v>0</v>
      </c>
      <c r="AC614" s="38">
        <v>0</v>
      </c>
      <c r="AD614" s="38" t="s">
        <v>47</v>
      </c>
    </row>
    <row r="615" spans="1:30" s="27" customFormat="1" ht="15" customHeight="1" x14ac:dyDescent="0.25">
      <c r="A615" s="28" t="s">
        <v>39</v>
      </c>
      <c r="B615" s="28" t="s">
        <v>662</v>
      </c>
      <c r="C615" s="85">
        <v>42767</v>
      </c>
      <c r="D615" s="29">
        <f>+VLOOKUP(B615,'[2]HG-Mexico by Contract'!$B$8:$G$4512,6,FALSE)</f>
        <v>334901</v>
      </c>
      <c r="E615" s="29"/>
      <c r="F615" s="28" t="s">
        <v>41</v>
      </c>
      <c r="G615" s="28" t="s">
        <v>42</v>
      </c>
      <c r="H615" s="28" t="s">
        <v>63</v>
      </c>
      <c r="I615" s="31">
        <v>469332.78</v>
      </c>
      <c r="J615" s="32">
        <f t="shared" si="27"/>
        <v>23574.58554199792</v>
      </c>
      <c r="K615" s="31">
        <v>469332.78</v>
      </c>
      <c r="L615" s="31">
        <v>0</v>
      </c>
      <c r="M615" s="31">
        <v>0</v>
      </c>
      <c r="N615" s="31">
        <v>0</v>
      </c>
      <c r="O615" s="33">
        <f t="shared" si="28"/>
        <v>469332.78</v>
      </c>
      <c r="P615" s="34" t="str">
        <f t="shared" si="29"/>
        <v>31-60</v>
      </c>
      <c r="Q615" s="35" t="str">
        <f>+VLOOKUP(B615,'[2]PORTAFOLIO JAN17'!$B$7:$T$4941,19,FALSE)</f>
        <v>MEXICO</v>
      </c>
      <c r="R615" s="31">
        <v>0</v>
      </c>
      <c r="S615" s="31">
        <v>0</v>
      </c>
      <c r="T615" s="31">
        <v>469332.78</v>
      </c>
      <c r="U615" s="36" t="s">
        <v>64</v>
      </c>
      <c r="V615" s="37">
        <v>23574.585539399999</v>
      </c>
      <c r="W615" s="38">
        <v>0</v>
      </c>
      <c r="X615" s="38">
        <v>23574.585539399999</v>
      </c>
      <c r="Y615" s="38">
        <v>0</v>
      </c>
      <c r="Z615" s="38">
        <v>0</v>
      </c>
      <c r="AA615" s="38">
        <v>0</v>
      </c>
      <c r="AB615" s="38">
        <v>0</v>
      </c>
      <c r="AC615" s="38">
        <v>0</v>
      </c>
      <c r="AD615" s="38">
        <v>23574.585539399999</v>
      </c>
    </row>
    <row r="616" spans="1:30" s="27" customFormat="1" ht="15" customHeight="1" x14ac:dyDescent="0.25">
      <c r="A616" s="39" t="s">
        <v>39</v>
      </c>
      <c r="B616" s="39" t="s">
        <v>663</v>
      </c>
      <c r="C616" s="86">
        <v>42767</v>
      </c>
      <c r="D616" s="29">
        <f>+VLOOKUP(B616,'[2]HG-Mexico by Contract'!$B$8:$G$4512,6,FALSE)</f>
        <v>309588</v>
      </c>
      <c r="E616" s="29"/>
      <c r="F616" s="39" t="s">
        <v>41</v>
      </c>
      <c r="G616" s="39" t="s">
        <v>42</v>
      </c>
      <c r="H616" s="39" t="s">
        <v>44</v>
      </c>
      <c r="I616" s="40">
        <v>167102.76</v>
      </c>
      <c r="J616" s="32">
        <f t="shared" si="27"/>
        <v>167102.76</v>
      </c>
      <c r="K616" s="31">
        <v>0</v>
      </c>
      <c r="L616" s="31">
        <v>0</v>
      </c>
      <c r="M616" s="31">
        <v>0</v>
      </c>
      <c r="N616" s="31">
        <v>0</v>
      </c>
      <c r="O616" s="33">
        <f t="shared" si="28"/>
        <v>0</v>
      </c>
      <c r="P616" s="34" t="str">
        <f t="shared" si="29"/>
        <v>1-30</v>
      </c>
      <c r="Q616" s="35" t="str">
        <f>+VLOOKUP(B616,'[2]PORTAFOLIO JAN17'!$B$7:$T$4941,19,FALSE)</f>
        <v>ECUADOR</v>
      </c>
      <c r="R616" s="31">
        <v>0</v>
      </c>
      <c r="S616" s="31">
        <v>0</v>
      </c>
      <c r="T616" s="31" t="s">
        <v>45</v>
      </c>
      <c r="U616" s="41" t="s">
        <v>46</v>
      </c>
      <c r="V616" s="42">
        <v>167102.76</v>
      </c>
      <c r="W616" s="43">
        <v>167102.76</v>
      </c>
      <c r="X616" s="38">
        <v>0</v>
      </c>
      <c r="Y616" s="38">
        <v>0</v>
      </c>
      <c r="Z616" s="38">
        <v>0</v>
      </c>
      <c r="AA616" s="38">
        <v>0</v>
      </c>
      <c r="AB616" s="38">
        <v>0</v>
      </c>
      <c r="AC616" s="38">
        <v>0</v>
      </c>
      <c r="AD616" s="38" t="s">
        <v>47</v>
      </c>
    </row>
    <row r="617" spans="1:30" s="27" customFormat="1" ht="15" customHeight="1" x14ac:dyDescent="0.25">
      <c r="A617" s="28" t="s">
        <v>39</v>
      </c>
      <c r="B617" s="28" t="s">
        <v>664</v>
      </c>
      <c r="C617" s="85">
        <v>42767</v>
      </c>
      <c r="D617" s="29">
        <f>+VLOOKUP(B617,'[2]HG-Mexico by Contract'!$B$8:$G$4512,6,FALSE)</f>
        <v>335627</v>
      </c>
      <c r="E617" s="29"/>
      <c r="F617" s="28" t="s">
        <v>41</v>
      </c>
      <c r="G617" s="28" t="s">
        <v>42</v>
      </c>
      <c r="H617" s="28" t="s">
        <v>44</v>
      </c>
      <c r="I617" s="31">
        <v>4146892.39</v>
      </c>
      <c r="J617" s="32">
        <f t="shared" si="27"/>
        <v>4146892.39</v>
      </c>
      <c r="K617" s="31">
        <v>0</v>
      </c>
      <c r="L617" s="31">
        <v>0</v>
      </c>
      <c r="M617" s="31">
        <v>0</v>
      </c>
      <c r="N617" s="31">
        <v>0</v>
      </c>
      <c r="O617" s="33">
        <f t="shared" si="28"/>
        <v>0</v>
      </c>
      <c r="P617" s="34" t="str">
        <f t="shared" si="29"/>
        <v>1-30</v>
      </c>
      <c r="Q617" s="35" t="str">
        <f>+VLOOKUP(B617,'[2]PORTAFOLIO JAN17'!$B$7:$T$4941,19,FALSE)</f>
        <v>MEXICO</v>
      </c>
      <c r="R617" s="31">
        <v>0</v>
      </c>
      <c r="S617" s="31">
        <v>0</v>
      </c>
      <c r="T617" s="31" t="s">
        <v>45</v>
      </c>
      <c r="U617" s="36" t="s">
        <v>46</v>
      </c>
      <c r="V617" s="37">
        <v>4146892.39</v>
      </c>
      <c r="W617" s="38">
        <v>4146892.39</v>
      </c>
      <c r="X617" s="38">
        <v>0</v>
      </c>
      <c r="Y617" s="38">
        <v>0</v>
      </c>
      <c r="Z617" s="38">
        <v>0</v>
      </c>
      <c r="AA617" s="38">
        <v>0</v>
      </c>
      <c r="AB617" s="38">
        <v>0</v>
      </c>
      <c r="AC617" s="38">
        <v>0</v>
      </c>
      <c r="AD617" s="38" t="s">
        <v>47</v>
      </c>
    </row>
    <row r="618" spans="1:30" s="27" customFormat="1" ht="15" customHeight="1" x14ac:dyDescent="0.25">
      <c r="A618" s="39" t="s">
        <v>39</v>
      </c>
      <c r="B618" s="39" t="s">
        <v>665</v>
      </c>
      <c r="C618" s="86">
        <v>42767</v>
      </c>
      <c r="D618" s="29">
        <f>+VLOOKUP(B618,'[2]HG-Mexico by Contract'!$B$8:$G$4512,6,FALSE)</f>
        <v>335791</v>
      </c>
      <c r="E618" s="29"/>
      <c r="F618" s="39" t="s">
        <v>41</v>
      </c>
      <c r="G618" s="39" t="s">
        <v>42</v>
      </c>
      <c r="H618" s="39" t="s">
        <v>63</v>
      </c>
      <c r="I618" s="40">
        <v>1225439.94</v>
      </c>
      <c r="J618" s="32">
        <f t="shared" si="27"/>
        <v>61553.848192983227</v>
      </c>
      <c r="K618" s="31">
        <v>0</v>
      </c>
      <c r="L618" s="31">
        <v>0</v>
      </c>
      <c r="M618" s="31">
        <v>0</v>
      </c>
      <c r="N618" s="31">
        <v>1225439.94</v>
      </c>
      <c r="O618" s="33">
        <f t="shared" si="28"/>
        <v>1225439.94</v>
      </c>
      <c r="P618" s="34" t="str">
        <f t="shared" si="29"/>
        <v>120+</v>
      </c>
      <c r="Q618" s="35" t="str">
        <f>+VLOOKUP(B618,'[2]PORTAFOLIO JAN17'!$B$7:$T$4941,19,FALSE)</f>
        <v>MEXICO</v>
      </c>
      <c r="R618" s="31">
        <v>0</v>
      </c>
      <c r="S618" s="31">
        <v>0</v>
      </c>
      <c r="T618" s="31">
        <v>1225439.94</v>
      </c>
      <c r="U618" s="41" t="s">
        <v>64</v>
      </c>
      <c r="V618" s="42">
        <v>61553.848186199997</v>
      </c>
      <c r="W618" s="43">
        <v>0</v>
      </c>
      <c r="X618" s="38">
        <v>0</v>
      </c>
      <c r="Y618" s="38">
        <v>0</v>
      </c>
      <c r="Z618" s="38">
        <v>0</v>
      </c>
      <c r="AA618" s="38">
        <v>61553.848186199997</v>
      </c>
      <c r="AB618" s="38">
        <v>0</v>
      </c>
      <c r="AC618" s="38">
        <v>0</v>
      </c>
      <c r="AD618" s="38">
        <v>61553.848186199997</v>
      </c>
    </row>
    <row r="619" spans="1:30" s="27" customFormat="1" ht="15" customHeight="1" x14ac:dyDescent="0.25">
      <c r="A619" s="28" t="s">
        <v>39</v>
      </c>
      <c r="B619" s="28" t="s">
        <v>666</v>
      </c>
      <c r="C619" s="85">
        <v>42767</v>
      </c>
      <c r="D619" s="29">
        <f>+VLOOKUP(B619,'[2]HG-Mexico by Contract'!$B$8:$G$4512,6,FALSE)</f>
        <v>314798</v>
      </c>
      <c r="E619" s="29"/>
      <c r="F619" s="28" t="s">
        <v>62</v>
      </c>
      <c r="G619" s="28" t="s">
        <v>42</v>
      </c>
      <c r="H619" s="28" t="s">
        <v>44</v>
      </c>
      <c r="I619" s="31">
        <v>12116.52</v>
      </c>
      <c r="J619" s="32">
        <f t="shared" si="27"/>
        <v>12116.52</v>
      </c>
      <c r="K619" s="31">
        <v>0</v>
      </c>
      <c r="L619" s="31">
        <v>0</v>
      </c>
      <c r="M619" s="31">
        <v>0</v>
      </c>
      <c r="N619" s="31">
        <v>0</v>
      </c>
      <c r="O619" s="33">
        <f t="shared" si="28"/>
        <v>0</v>
      </c>
      <c r="P619" s="34" t="str">
        <f t="shared" si="29"/>
        <v>1-30</v>
      </c>
      <c r="Q619" s="35" t="str">
        <f>+VLOOKUP(B619,'[2]PORTAFOLIO JAN17'!$B$7:$T$4941,19,FALSE)</f>
        <v>COSTA RICA</v>
      </c>
      <c r="R619" s="31">
        <v>0</v>
      </c>
      <c r="S619" s="31">
        <v>0</v>
      </c>
      <c r="T619" s="31" t="s">
        <v>45</v>
      </c>
      <c r="U619" s="36" t="s">
        <v>46</v>
      </c>
      <c r="V619" s="37">
        <v>12116.52</v>
      </c>
      <c r="W619" s="38">
        <v>12116.52</v>
      </c>
      <c r="X619" s="38">
        <v>0</v>
      </c>
      <c r="Y619" s="38">
        <v>0</v>
      </c>
      <c r="Z619" s="38">
        <v>0</v>
      </c>
      <c r="AA619" s="38">
        <v>0</v>
      </c>
      <c r="AB619" s="38">
        <v>0</v>
      </c>
      <c r="AC619" s="38">
        <v>0</v>
      </c>
      <c r="AD619" s="38" t="s">
        <v>47</v>
      </c>
    </row>
    <row r="620" spans="1:30" s="27" customFormat="1" ht="15" customHeight="1" x14ac:dyDescent="0.25">
      <c r="A620" s="39" t="s">
        <v>39</v>
      </c>
      <c r="B620" s="39" t="s">
        <v>667</v>
      </c>
      <c r="C620" s="86">
        <v>42767</v>
      </c>
      <c r="D620" s="29">
        <f>+VLOOKUP(B620,'[2]HG-Mexico by Contract'!$B$8:$G$4512,6,FALSE)</f>
        <v>333885</v>
      </c>
      <c r="E620" s="29"/>
      <c r="F620" s="39" t="s">
        <v>41</v>
      </c>
      <c r="G620" s="39" t="s">
        <v>42</v>
      </c>
      <c r="H620" s="39" t="s">
        <v>63</v>
      </c>
      <c r="I620" s="40">
        <v>47263.33</v>
      </c>
      <c r="J620" s="32">
        <f t="shared" si="27"/>
        <v>2374.0370661616189</v>
      </c>
      <c r="K620" s="31">
        <v>0</v>
      </c>
      <c r="L620" s="31">
        <v>0</v>
      </c>
      <c r="M620" s="31">
        <v>0</v>
      </c>
      <c r="N620" s="31">
        <v>47263.33</v>
      </c>
      <c r="O620" s="33">
        <f t="shared" si="28"/>
        <v>47263.33</v>
      </c>
      <c r="P620" s="34" t="str">
        <f t="shared" si="29"/>
        <v>120+</v>
      </c>
      <c r="Q620" s="35" t="str">
        <f>+VLOOKUP(B620,'[2]PORTAFOLIO JAN17'!$B$7:$T$4941,19,FALSE)</f>
        <v>MEXICO</v>
      </c>
      <c r="R620" s="31">
        <v>0</v>
      </c>
      <c r="S620" s="31">
        <v>0</v>
      </c>
      <c r="T620" s="31">
        <v>47263.33</v>
      </c>
      <c r="U620" s="41" t="s">
        <v>64</v>
      </c>
      <c r="V620" s="42">
        <v>2374.0370659</v>
      </c>
      <c r="W620" s="43">
        <v>0</v>
      </c>
      <c r="X620" s="38">
        <v>0</v>
      </c>
      <c r="Y620" s="38">
        <v>0</v>
      </c>
      <c r="Z620" s="38">
        <v>0</v>
      </c>
      <c r="AA620" s="38">
        <v>2374.0370659</v>
      </c>
      <c r="AB620" s="38">
        <v>0</v>
      </c>
      <c r="AC620" s="38">
        <v>0</v>
      </c>
      <c r="AD620" s="38">
        <v>2374.0370659</v>
      </c>
    </row>
    <row r="621" spans="1:30" s="27" customFormat="1" ht="15" customHeight="1" x14ac:dyDescent="0.25">
      <c r="A621" s="28" t="s">
        <v>39</v>
      </c>
      <c r="B621" s="28" t="s">
        <v>668</v>
      </c>
      <c r="C621" s="85">
        <v>42767</v>
      </c>
      <c r="D621" s="29">
        <f>+VLOOKUP(B621,'[2]HG-Mexico by Contract'!$B$8:$G$4512,6,FALSE)</f>
        <v>314798</v>
      </c>
      <c r="E621" s="29"/>
      <c r="F621" s="28" t="s">
        <v>62</v>
      </c>
      <c r="G621" s="28" t="s">
        <v>42</v>
      </c>
      <c r="H621" s="28" t="s">
        <v>44</v>
      </c>
      <c r="I621" s="31">
        <v>5918.2</v>
      </c>
      <c r="J621" s="32">
        <f t="shared" si="27"/>
        <v>5918.2</v>
      </c>
      <c r="K621" s="31">
        <v>0</v>
      </c>
      <c r="L621" s="31">
        <v>0</v>
      </c>
      <c r="M621" s="31">
        <v>0</v>
      </c>
      <c r="N621" s="31">
        <v>0</v>
      </c>
      <c r="O621" s="33">
        <f t="shared" si="28"/>
        <v>0</v>
      </c>
      <c r="P621" s="34" t="str">
        <f t="shared" si="29"/>
        <v>1-30</v>
      </c>
      <c r="Q621" s="35" t="str">
        <f>+VLOOKUP(B621,'[2]PORTAFOLIO JAN17'!$B$7:$T$4941,19,FALSE)</f>
        <v>COSTA RICA</v>
      </c>
      <c r="R621" s="31">
        <v>0</v>
      </c>
      <c r="S621" s="31">
        <v>0</v>
      </c>
      <c r="T621" s="31" t="s">
        <v>45</v>
      </c>
      <c r="U621" s="36" t="s">
        <v>46</v>
      </c>
      <c r="V621" s="37">
        <v>5918.2</v>
      </c>
      <c r="W621" s="38">
        <v>5918.2</v>
      </c>
      <c r="X621" s="38">
        <v>0</v>
      </c>
      <c r="Y621" s="38">
        <v>0</v>
      </c>
      <c r="Z621" s="38">
        <v>0</v>
      </c>
      <c r="AA621" s="38">
        <v>0</v>
      </c>
      <c r="AB621" s="38">
        <v>0</v>
      </c>
      <c r="AC621" s="38">
        <v>0</v>
      </c>
      <c r="AD621" s="38" t="s">
        <v>47</v>
      </c>
    </row>
    <row r="622" spans="1:30" s="27" customFormat="1" ht="15" customHeight="1" x14ac:dyDescent="0.25">
      <c r="A622" s="39" t="s">
        <v>39</v>
      </c>
      <c r="B622" s="39" t="s">
        <v>669</v>
      </c>
      <c r="C622" s="86">
        <v>42767</v>
      </c>
      <c r="D622" s="29">
        <f>+VLOOKUP(B622,'[2]HG-Mexico by Contract'!$B$8:$G$4512,6,FALSE)</f>
        <v>314798</v>
      </c>
      <c r="E622" s="29"/>
      <c r="F622" s="39" t="s">
        <v>62</v>
      </c>
      <c r="G622" s="39" t="s">
        <v>42</v>
      </c>
      <c r="H622" s="39" t="s">
        <v>44</v>
      </c>
      <c r="I622" s="40">
        <v>5825.11</v>
      </c>
      <c r="J622" s="32">
        <f t="shared" si="27"/>
        <v>5825.11</v>
      </c>
      <c r="K622" s="31">
        <v>0</v>
      </c>
      <c r="L622" s="31">
        <v>0</v>
      </c>
      <c r="M622" s="31">
        <v>0</v>
      </c>
      <c r="N622" s="31">
        <v>0</v>
      </c>
      <c r="O622" s="33">
        <f t="shared" si="28"/>
        <v>0</v>
      </c>
      <c r="P622" s="34" t="str">
        <f t="shared" si="29"/>
        <v>1-30</v>
      </c>
      <c r="Q622" s="35" t="str">
        <f>+VLOOKUP(B622,'[2]PORTAFOLIO JAN17'!$B$7:$T$4941,19,FALSE)</f>
        <v>COSTA RICA</v>
      </c>
      <c r="R622" s="31">
        <v>0</v>
      </c>
      <c r="S622" s="31">
        <v>0</v>
      </c>
      <c r="T622" s="31" t="s">
        <v>45</v>
      </c>
      <c r="U622" s="41" t="s">
        <v>46</v>
      </c>
      <c r="V622" s="42">
        <v>5825.11</v>
      </c>
      <c r="W622" s="43">
        <v>5825.11</v>
      </c>
      <c r="X622" s="38">
        <v>0</v>
      </c>
      <c r="Y622" s="38">
        <v>0</v>
      </c>
      <c r="Z622" s="38">
        <v>0</v>
      </c>
      <c r="AA622" s="38">
        <v>0</v>
      </c>
      <c r="AB622" s="38">
        <v>0</v>
      </c>
      <c r="AC622" s="38">
        <v>0</v>
      </c>
      <c r="AD622" s="38" t="s">
        <v>47</v>
      </c>
    </row>
    <row r="623" spans="1:30" s="27" customFormat="1" ht="15" customHeight="1" x14ac:dyDescent="0.25">
      <c r="A623" s="28" t="s">
        <v>39</v>
      </c>
      <c r="B623" s="28" t="s">
        <v>670</v>
      </c>
      <c r="C623" s="85">
        <v>42767</v>
      </c>
      <c r="D623" s="29">
        <f>+VLOOKUP(B623,'[2]HG-Mexico by Contract'!$B$8:$G$4512,6,FALSE)</f>
        <v>317033</v>
      </c>
      <c r="E623" s="29"/>
      <c r="F623" s="28" t="s">
        <v>218</v>
      </c>
      <c r="G623" s="28" t="s">
        <v>42</v>
      </c>
      <c r="H623" s="28" t="s">
        <v>44</v>
      </c>
      <c r="I623" s="31">
        <v>165622.19</v>
      </c>
      <c r="J623" s="32">
        <f t="shared" si="27"/>
        <v>165622.19</v>
      </c>
      <c r="K623" s="31">
        <v>0</v>
      </c>
      <c r="L623" s="31">
        <v>0</v>
      </c>
      <c r="M623" s="31">
        <v>0</v>
      </c>
      <c r="N623" s="31">
        <v>0</v>
      </c>
      <c r="O623" s="33">
        <f t="shared" si="28"/>
        <v>0</v>
      </c>
      <c r="P623" s="34" t="str">
        <f t="shared" si="29"/>
        <v>1-30</v>
      </c>
      <c r="Q623" s="35" t="str">
        <f>+VLOOKUP(B623,'[2]PORTAFOLIO JAN17'!$B$7:$T$4941,19,FALSE)</f>
        <v>HAITI</v>
      </c>
      <c r="R623" s="31">
        <v>0</v>
      </c>
      <c r="S623" s="31">
        <v>0</v>
      </c>
      <c r="T623" s="31" t="s">
        <v>45</v>
      </c>
      <c r="U623" s="36" t="s">
        <v>46</v>
      </c>
      <c r="V623" s="37">
        <v>165622.19</v>
      </c>
      <c r="W623" s="38">
        <v>165622.19</v>
      </c>
      <c r="X623" s="38">
        <v>0</v>
      </c>
      <c r="Y623" s="38">
        <v>0</v>
      </c>
      <c r="Z623" s="38">
        <v>0</v>
      </c>
      <c r="AA623" s="38">
        <v>0</v>
      </c>
      <c r="AB623" s="38">
        <v>0</v>
      </c>
      <c r="AC623" s="38">
        <v>0</v>
      </c>
      <c r="AD623" s="38" t="s">
        <v>47</v>
      </c>
    </row>
    <row r="624" spans="1:30" s="27" customFormat="1" ht="15" customHeight="1" x14ac:dyDescent="0.25">
      <c r="A624" s="39" t="s">
        <v>39</v>
      </c>
      <c r="B624" s="39" t="s">
        <v>671</v>
      </c>
      <c r="C624" s="86">
        <v>42767</v>
      </c>
      <c r="D624" s="29">
        <f>+VLOOKUP(B624,'[2]HG-Mexico by Contract'!$B$8:$G$4512,6,FALSE)</f>
        <v>324889</v>
      </c>
      <c r="E624" s="29"/>
      <c r="F624" s="39" t="s">
        <v>41</v>
      </c>
      <c r="G624" s="39" t="s">
        <v>42</v>
      </c>
      <c r="H624" s="39" t="s">
        <v>44</v>
      </c>
      <c r="I624" s="40">
        <v>6162760.7199999997</v>
      </c>
      <c r="J624" s="32">
        <f t="shared" si="27"/>
        <v>6162760.7199999997</v>
      </c>
      <c r="K624" s="31">
        <v>0</v>
      </c>
      <c r="L624" s="31">
        <v>0</v>
      </c>
      <c r="M624" s="31">
        <v>0</v>
      </c>
      <c r="N624" s="31">
        <v>0</v>
      </c>
      <c r="O624" s="33">
        <f t="shared" si="28"/>
        <v>0</v>
      </c>
      <c r="P624" s="34" t="str">
        <f t="shared" si="29"/>
        <v>1-30</v>
      </c>
      <c r="Q624" s="35" t="str">
        <f>+VLOOKUP(B624,'[2]PORTAFOLIO JAN17'!$B$7:$T$4941,19,FALSE)</f>
        <v>MEXICO</v>
      </c>
      <c r="R624" s="31">
        <v>0</v>
      </c>
      <c r="S624" s="31">
        <v>0</v>
      </c>
      <c r="T624" s="31" t="s">
        <v>45</v>
      </c>
      <c r="U624" s="41" t="s">
        <v>46</v>
      </c>
      <c r="V624" s="42">
        <v>6162760.7199999997</v>
      </c>
      <c r="W624" s="43">
        <v>6162760.7199999997</v>
      </c>
      <c r="X624" s="38">
        <v>0</v>
      </c>
      <c r="Y624" s="38">
        <v>0</v>
      </c>
      <c r="Z624" s="38">
        <v>0</v>
      </c>
      <c r="AA624" s="38">
        <v>0</v>
      </c>
      <c r="AB624" s="38">
        <v>0</v>
      </c>
      <c r="AC624" s="38">
        <v>0</v>
      </c>
      <c r="AD624" s="38" t="s">
        <v>47</v>
      </c>
    </row>
    <row r="625" spans="1:30" s="27" customFormat="1" ht="15" customHeight="1" x14ac:dyDescent="0.25">
      <c r="A625" s="28" t="s">
        <v>39</v>
      </c>
      <c r="B625" s="28" t="s">
        <v>672</v>
      </c>
      <c r="C625" s="85">
        <v>42767</v>
      </c>
      <c r="D625" s="29">
        <f>+VLOOKUP(B625,'[2]HG-Mexico by Contract'!$B$8:$G$4512,6,FALSE)</f>
        <v>316661</v>
      </c>
      <c r="E625" s="29"/>
      <c r="F625" s="28" t="s">
        <v>41</v>
      </c>
      <c r="G625" s="28" t="s">
        <v>42</v>
      </c>
      <c r="H625" s="28" t="s">
        <v>63</v>
      </c>
      <c r="I625" s="31">
        <v>2212111.2400000002</v>
      </c>
      <c r="J625" s="32">
        <f t="shared" si="27"/>
        <v>111114.34759744481</v>
      </c>
      <c r="K625" s="31">
        <v>0</v>
      </c>
      <c r="L625" s="31">
        <v>0</v>
      </c>
      <c r="M625" s="31">
        <v>0</v>
      </c>
      <c r="N625" s="31">
        <v>2212111.2400000002</v>
      </c>
      <c r="O625" s="33">
        <f t="shared" si="28"/>
        <v>2212111.2400000002</v>
      </c>
      <c r="P625" s="34" t="str">
        <f t="shared" si="29"/>
        <v>120+</v>
      </c>
      <c r="Q625" s="35" t="str">
        <f>+VLOOKUP(B625,'[2]PORTAFOLIO JAN17'!$B$7:$T$4941,19,FALSE)</f>
        <v>MEXICO</v>
      </c>
      <c r="R625" s="31">
        <v>0</v>
      </c>
      <c r="S625" s="31">
        <v>0</v>
      </c>
      <c r="T625" s="31">
        <v>2212111.2400000002</v>
      </c>
      <c r="U625" s="36" t="s">
        <v>64</v>
      </c>
      <c r="V625" s="37">
        <v>111114.3475852</v>
      </c>
      <c r="W625" s="38">
        <v>0</v>
      </c>
      <c r="X625" s="38">
        <v>0</v>
      </c>
      <c r="Y625" s="38">
        <v>0</v>
      </c>
      <c r="Z625" s="38">
        <v>0</v>
      </c>
      <c r="AA625" s="38">
        <v>111114.3475852</v>
      </c>
      <c r="AB625" s="38">
        <v>0</v>
      </c>
      <c r="AC625" s="38">
        <v>0</v>
      </c>
      <c r="AD625" s="38">
        <v>111114.3475852</v>
      </c>
    </row>
    <row r="626" spans="1:30" s="27" customFormat="1" ht="15" customHeight="1" x14ac:dyDescent="0.25">
      <c r="A626" s="39" t="s">
        <v>39</v>
      </c>
      <c r="B626" s="39" t="s">
        <v>673</v>
      </c>
      <c r="C626" s="86">
        <v>42767</v>
      </c>
      <c r="D626" s="29">
        <f>+VLOOKUP(B626,'[2]HG-Mexico by Contract'!$B$8:$G$4512,6,FALSE)</f>
        <v>314395</v>
      </c>
      <c r="E626" s="29"/>
      <c r="F626" s="39" t="s">
        <v>41</v>
      </c>
      <c r="G626" s="39" t="s">
        <v>42</v>
      </c>
      <c r="H626" s="39" t="s">
        <v>44</v>
      </c>
      <c r="I626" s="40">
        <v>155683.93</v>
      </c>
      <c r="J626" s="32">
        <f t="shared" si="27"/>
        <v>155683.93</v>
      </c>
      <c r="K626" s="31">
        <v>0</v>
      </c>
      <c r="L626" s="31">
        <v>0</v>
      </c>
      <c r="M626" s="31">
        <v>0</v>
      </c>
      <c r="N626" s="31">
        <v>0</v>
      </c>
      <c r="O626" s="33">
        <f t="shared" si="28"/>
        <v>0</v>
      </c>
      <c r="P626" s="34" t="str">
        <f t="shared" si="29"/>
        <v>1-30</v>
      </c>
      <c r="Q626" s="35" t="str">
        <f>+VLOOKUP(B626,'[2]PORTAFOLIO JAN17'!$B$7:$T$4941,19,FALSE)</f>
        <v>REPUBLICA DOMINICANA</v>
      </c>
      <c r="R626" s="31">
        <v>0</v>
      </c>
      <c r="S626" s="31">
        <v>0</v>
      </c>
      <c r="T626" s="31" t="s">
        <v>45</v>
      </c>
      <c r="U626" s="41" t="s">
        <v>46</v>
      </c>
      <c r="V626" s="42">
        <v>155683.93</v>
      </c>
      <c r="W626" s="43">
        <v>155683.93</v>
      </c>
      <c r="X626" s="38">
        <v>0</v>
      </c>
      <c r="Y626" s="38">
        <v>0</v>
      </c>
      <c r="Z626" s="38">
        <v>0</v>
      </c>
      <c r="AA626" s="38">
        <v>0</v>
      </c>
      <c r="AB626" s="38">
        <v>0</v>
      </c>
      <c r="AC626" s="38">
        <v>0</v>
      </c>
      <c r="AD626" s="38" t="s">
        <v>47</v>
      </c>
    </row>
    <row r="627" spans="1:30" s="27" customFormat="1" ht="15" customHeight="1" x14ac:dyDescent="0.25">
      <c r="A627" s="28" t="s">
        <v>39</v>
      </c>
      <c r="B627" s="28" t="s">
        <v>674</v>
      </c>
      <c r="C627" s="85">
        <v>42767</v>
      </c>
      <c r="D627" s="29">
        <f>+VLOOKUP(B627,'[2]HG-Mexico by Contract'!$B$8:$G$4512,6,FALSE)</f>
        <v>314316</v>
      </c>
      <c r="E627" s="29"/>
      <c r="F627" s="28" t="s">
        <v>41</v>
      </c>
      <c r="G627" s="28" t="s">
        <v>42</v>
      </c>
      <c r="H627" s="28" t="s">
        <v>44</v>
      </c>
      <c r="I627" s="31">
        <v>51359.64</v>
      </c>
      <c r="J627" s="32">
        <f t="shared" si="27"/>
        <v>51359.64</v>
      </c>
      <c r="K627" s="31">
        <v>0</v>
      </c>
      <c r="L627" s="31">
        <v>0</v>
      </c>
      <c r="M627" s="31">
        <v>0</v>
      </c>
      <c r="N627" s="31">
        <v>0</v>
      </c>
      <c r="O627" s="33">
        <f t="shared" si="28"/>
        <v>0</v>
      </c>
      <c r="P627" s="34" t="str">
        <f t="shared" si="29"/>
        <v>1-30</v>
      </c>
      <c r="Q627" s="35" t="str">
        <f>+VLOOKUP(B627,'[2]PORTAFOLIO JAN17'!$B$7:$T$4941,19,FALSE)</f>
        <v>GUATEMALA</v>
      </c>
      <c r="R627" s="31">
        <v>0</v>
      </c>
      <c r="S627" s="31">
        <v>0</v>
      </c>
      <c r="T627" s="31" t="s">
        <v>45</v>
      </c>
      <c r="U627" s="36" t="s">
        <v>46</v>
      </c>
      <c r="V627" s="37">
        <v>51359.64</v>
      </c>
      <c r="W627" s="38">
        <v>51359.64</v>
      </c>
      <c r="X627" s="38">
        <v>0</v>
      </c>
      <c r="Y627" s="38">
        <v>0</v>
      </c>
      <c r="Z627" s="38">
        <v>0</v>
      </c>
      <c r="AA627" s="38">
        <v>0</v>
      </c>
      <c r="AB627" s="38">
        <v>0</v>
      </c>
      <c r="AC627" s="38">
        <v>0</v>
      </c>
      <c r="AD627" s="38" t="s">
        <v>47</v>
      </c>
    </row>
    <row r="628" spans="1:30" s="27" customFormat="1" ht="15" customHeight="1" x14ac:dyDescent="0.25">
      <c r="A628" s="39" t="s">
        <v>39</v>
      </c>
      <c r="B628" s="39" t="s">
        <v>675</v>
      </c>
      <c r="C628" s="86">
        <v>42767</v>
      </c>
      <c r="D628" s="29">
        <f>+VLOOKUP(B628,'[2]HG-Mexico by Contract'!$B$8:$G$4512,6,FALSE)</f>
        <v>335267</v>
      </c>
      <c r="E628" s="29"/>
      <c r="F628" s="39" t="s">
        <v>41</v>
      </c>
      <c r="G628" s="39" t="s">
        <v>42</v>
      </c>
      <c r="H628" s="39" t="s">
        <v>44</v>
      </c>
      <c r="I628" s="40">
        <v>1603843.21</v>
      </c>
      <c r="J628" s="32">
        <f t="shared" si="27"/>
        <v>1603843.21</v>
      </c>
      <c r="K628" s="31">
        <v>0</v>
      </c>
      <c r="L628" s="31">
        <v>0</v>
      </c>
      <c r="M628" s="31">
        <v>0</v>
      </c>
      <c r="N628" s="31">
        <v>0</v>
      </c>
      <c r="O628" s="33">
        <f t="shared" si="28"/>
        <v>0</v>
      </c>
      <c r="P628" s="34" t="str">
        <f t="shared" si="29"/>
        <v>1-30</v>
      </c>
      <c r="Q628" s="35" t="str">
        <f>+VLOOKUP(B628,'[2]PORTAFOLIO JAN17'!$B$7:$T$4941,19,FALSE)</f>
        <v>MEXICO</v>
      </c>
      <c r="R628" s="31">
        <v>0</v>
      </c>
      <c r="S628" s="31">
        <v>0</v>
      </c>
      <c r="T628" s="31" t="s">
        <v>45</v>
      </c>
      <c r="U628" s="41" t="s">
        <v>46</v>
      </c>
      <c r="V628" s="42">
        <v>1603843.21</v>
      </c>
      <c r="W628" s="43">
        <v>1603843.21</v>
      </c>
      <c r="X628" s="38">
        <v>0</v>
      </c>
      <c r="Y628" s="38">
        <v>0</v>
      </c>
      <c r="Z628" s="38">
        <v>0</v>
      </c>
      <c r="AA628" s="38">
        <v>0</v>
      </c>
      <c r="AB628" s="38">
        <v>0</v>
      </c>
      <c r="AC628" s="38">
        <v>0</v>
      </c>
      <c r="AD628" s="38" t="s">
        <v>47</v>
      </c>
    </row>
    <row r="629" spans="1:30" s="27" customFormat="1" ht="15" customHeight="1" x14ac:dyDescent="0.25">
      <c r="A629" s="28" t="s">
        <v>39</v>
      </c>
      <c r="B629" s="28" t="s">
        <v>676</v>
      </c>
      <c r="C629" s="85">
        <v>42767</v>
      </c>
      <c r="D629" s="29">
        <f>+VLOOKUP(B629,'[2]HG-Mexico by Contract'!$B$8:$G$4512,6,FALSE)</f>
        <v>315343</v>
      </c>
      <c r="E629" s="29"/>
      <c r="F629" s="28" t="s">
        <v>41</v>
      </c>
      <c r="G629" s="28" t="s">
        <v>42</v>
      </c>
      <c r="H629" s="28" t="s">
        <v>44</v>
      </c>
      <c r="I629" s="31">
        <v>110992.56</v>
      </c>
      <c r="J629" s="32">
        <f t="shared" si="27"/>
        <v>110992.56</v>
      </c>
      <c r="K629" s="31">
        <v>0</v>
      </c>
      <c r="L629" s="31">
        <v>0</v>
      </c>
      <c r="M629" s="31">
        <v>0</v>
      </c>
      <c r="N629" s="31">
        <v>0</v>
      </c>
      <c r="O629" s="33">
        <f t="shared" si="28"/>
        <v>0</v>
      </c>
      <c r="P629" s="34" t="str">
        <f t="shared" si="29"/>
        <v>1-30</v>
      </c>
      <c r="Q629" s="35" t="str">
        <f>+VLOOKUP(B629,'[2]PORTAFOLIO JAN17'!$B$7:$T$4941,19,FALSE)</f>
        <v>COSTA RICA</v>
      </c>
      <c r="R629" s="31">
        <v>0</v>
      </c>
      <c r="S629" s="31">
        <v>0</v>
      </c>
      <c r="T629" s="31" t="s">
        <v>45</v>
      </c>
      <c r="U629" s="36" t="s">
        <v>46</v>
      </c>
      <c r="V629" s="37">
        <v>110992.56</v>
      </c>
      <c r="W629" s="38">
        <v>110992.56</v>
      </c>
      <c r="X629" s="38">
        <v>0</v>
      </c>
      <c r="Y629" s="38">
        <v>0</v>
      </c>
      <c r="Z629" s="38">
        <v>0</v>
      </c>
      <c r="AA629" s="38">
        <v>0</v>
      </c>
      <c r="AB629" s="38">
        <v>0</v>
      </c>
      <c r="AC629" s="38">
        <v>0</v>
      </c>
      <c r="AD629" s="38" t="s">
        <v>47</v>
      </c>
    </row>
    <row r="630" spans="1:30" s="27" customFormat="1" ht="15" customHeight="1" x14ac:dyDescent="0.25">
      <c r="A630" s="39" t="s">
        <v>39</v>
      </c>
      <c r="B630" s="39" t="s">
        <v>677</v>
      </c>
      <c r="C630" s="86">
        <v>42767</v>
      </c>
      <c r="D630" s="29">
        <f>+VLOOKUP(B630,'[2]HG-Mexico by Contract'!$B$8:$G$4512,6,FALSE)</f>
        <v>311630</v>
      </c>
      <c r="E630" s="29"/>
      <c r="F630" s="39" t="s">
        <v>41</v>
      </c>
      <c r="G630" s="39" t="s">
        <v>42</v>
      </c>
      <c r="H630" s="39" t="s">
        <v>44</v>
      </c>
      <c r="I630" s="40">
        <v>20488.830000000002</v>
      </c>
      <c r="J630" s="32">
        <f t="shared" si="27"/>
        <v>20488.830000000002</v>
      </c>
      <c r="K630" s="31">
        <v>0</v>
      </c>
      <c r="L630" s="31">
        <v>0</v>
      </c>
      <c r="M630" s="31">
        <v>0</v>
      </c>
      <c r="N630" s="31">
        <v>0</v>
      </c>
      <c r="O630" s="33">
        <f t="shared" si="28"/>
        <v>0</v>
      </c>
      <c r="P630" s="34" t="str">
        <f t="shared" si="29"/>
        <v>1-30</v>
      </c>
      <c r="Q630" s="35" t="str">
        <f>+VLOOKUP(B630,'[2]PORTAFOLIO JAN17'!$B$7:$T$4941,19,FALSE)</f>
        <v>COSTA RICA</v>
      </c>
      <c r="R630" s="31">
        <v>0</v>
      </c>
      <c r="S630" s="31">
        <v>0</v>
      </c>
      <c r="T630" s="31" t="s">
        <v>45</v>
      </c>
      <c r="U630" s="41" t="s">
        <v>46</v>
      </c>
      <c r="V630" s="42">
        <v>20488.830000000002</v>
      </c>
      <c r="W630" s="43">
        <v>20488.830000000002</v>
      </c>
      <c r="X630" s="38">
        <v>0</v>
      </c>
      <c r="Y630" s="38">
        <v>0</v>
      </c>
      <c r="Z630" s="38">
        <v>0</v>
      </c>
      <c r="AA630" s="38">
        <v>0</v>
      </c>
      <c r="AB630" s="38">
        <v>0</v>
      </c>
      <c r="AC630" s="38">
        <v>0</v>
      </c>
      <c r="AD630" s="38" t="s">
        <v>47</v>
      </c>
    </row>
    <row r="631" spans="1:30" s="27" customFormat="1" ht="15" customHeight="1" x14ac:dyDescent="0.25">
      <c r="A631" s="28" t="s">
        <v>39</v>
      </c>
      <c r="B631" s="28" t="s">
        <v>678</v>
      </c>
      <c r="C631" s="85">
        <v>42767</v>
      </c>
      <c r="D631" s="29">
        <f>+VLOOKUP(B631,'[2]HG-Mexico by Contract'!$B$8:$G$4512,6,FALSE)</f>
        <v>320398</v>
      </c>
      <c r="E631" s="29"/>
      <c r="F631" s="28" t="s">
        <v>62</v>
      </c>
      <c r="G631" s="28" t="s">
        <v>42</v>
      </c>
      <c r="H631" s="28" t="s">
        <v>44</v>
      </c>
      <c r="I631" s="31">
        <v>13178457.74</v>
      </c>
      <c r="J631" s="32">
        <f t="shared" si="27"/>
        <v>13178457.74</v>
      </c>
      <c r="K631" s="31">
        <v>0</v>
      </c>
      <c r="L631" s="31">
        <v>0</v>
      </c>
      <c r="M631" s="31">
        <v>0</v>
      </c>
      <c r="N631" s="31">
        <v>0</v>
      </c>
      <c r="O631" s="33">
        <f t="shared" si="28"/>
        <v>0</v>
      </c>
      <c r="P631" s="34" t="str">
        <f t="shared" si="29"/>
        <v>1-30</v>
      </c>
      <c r="Q631" s="35" t="str">
        <f>+VLOOKUP(B631,'[2]PORTAFOLIO JAN17'!$B$7:$T$4941,19,FALSE)</f>
        <v>MEXICO</v>
      </c>
      <c r="R631" s="31">
        <v>0</v>
      </c>
      <c r="S631" s="31">
        <v>0</v>
      </c>
      <c r="T631" s="31" t="s">
        <v>45</v>
      </c>
      <c r="U631" s="36" t="s">
        <v>46</v>
      </c>
      <c r="V631" s="37">
        <v>13178457.74</v>
      </c>
      <c r="W631" s="38">
        <v>13178457.74</v>
      </c>
      <c r="X631" s="38">
        <v>0</v>
      </c>
      <c r="Y631" s="38">
        <v>0</v>
      </c>
      <c r="Z631" s="38">
        <v>0</v>
      </c>
      <c r="AA631" s="38">
        <v>0</v>
      </c>
      <c r="AB631" s="38">
        <v>0</v>
      </c>
      <c r="AC631" s="38">
        <v>0</v>
      </c>
      <c r="AD631" s="38" t="s">
        <v>47</v>
      </c>
    </row>
    <row r="632" spans="1:30" s="27" customFormat="1" ht="15" customHeight="1" x14ac:dyDescent="0.25">
      <c r="A632" s="39" t="s">
        <v>39</v>
      </c>
      <c r="B632" s="39" t="s">
        <v>679</v>
      </c>
      <c r="C632" s="86">
        <v>42767</v>
      </c>
      <c r="D632" s="29">
        <f>+VLOOKUP(B632,'[2]HG-Mexico by Contract'!$B$8:$G$4512,6,FALSE)</f>
        <v>320398</v>
      </c>
      <c r="E632" s="29"/>
      <c r="F632" s="39" t="s">
        <v>62</v>
      </c>
      <c r="G632" s="39" t="s">
        <v>42</v>
      </c>
      <c r="H632" s="39" t="s">
        <v>44</v>
      </c>
      <c r="I632" s="40">
        <v>5261268.63</v>
      </c>
      <c r="J632" s="32">
        <f t="shared" si="27"/>
        <v>5261268.63</v>
      </c>
      <c r="K632" s="31">
        <v>0</v>
      </c>
      <c r="L632" s="31">
        <v>0</v>
      </c>
      <c r="M632" s="31">
        <v>0</v>
      </c>
      <c r="N632" s="31">
        <v>0</v>
      </c>
      <c r="O632" s="33">
        <f t="shared" si="28"/>
        <v>0</v>
      </c>
      <c r="P632" s="34" t="str">
        <f t="shared" si="29"/>
        <v>1-30</v>
      </c>
      <c r="Q632" s="35" t="str">
        <f>+VLOOKUP(B632,'[2]PORTAFOLIO JAN17'!$B$7:$T$4941,19,FALSE)</f>
        <v>MEXICO</v>
      </c>
      <c r="R632" s="31">
        <v>0</v>
      </c>
      <c r="S632" s="31">
        <v>0</v>
      </c>
      <c r="T632" s="31" t="s">
        <v>45</v>
      </c>
      <c r="U632" s="41" t="s">
        <v>46</v>
      </c>
      <c r="V632" s="42">
        <v>5261268.63</v>
      </c>
      <c r="W632" s="43">
        <v>5261268.63</v>
      </c>
      <c r="X632" s="38">
        <v>0</v>
      </c>
      <c r="Y632" s="38">
        <v>0</v>
      </c>
      <c r="Z632" s="38">
        <v>0</v>
      </c>
      <c r="AA632" s="38">
        <v>0</v>
      </c>
      <c r="AB632" s="38">
        <v>0</v>
      </c>
      <c r="AC632" s="38">
        <v>0</v>
      </c>
      <c r="AD632" s="38" t="s">
        <v>47</v>
      </c>
    </row>
    <row r="633" spans="1:30" s="27" customFormat="1" ht="15" customHeight="1" x14ac:dyDescent="0.25">
      <c r="A633" s="28" t="s">
        <v>39</v>
      </c>
      <c r="B633" s="28" t="s">
        <v>680</v>
      </c>
      <c r="C633" s="85">
        <v>42767</v>
      </c>
      <c r="D633" s="29">
        <f>+VLOOKUP(B633,'[2]HG-Mexico by Contract'!$B$8:$G$4512,6,FALSE)</f>
        <v>314942</v>
      </c>
      <c r="E633" s="29"/>
      <c r="F633" s="28" t="s">
        <v>41</v>
      </c>
      <c r="G633" s="28" t="s">
        <v>42</v>
      </c>
      <c r="H633" s="28" t="s">
        <v>63</v>
      </c>
      <c r="I633" s="31">
        <v>391889.38</v>
      </c>
      <c r="J633" s="32">
        <f t="shared" si="27"/>
        <v>19684.603559569241</v>
      </c>
      <c r="K633" s="31">
        <v>0</v>
      </c>
      <c r="L633" s="31">
        <v>0</v>
      </c>
      <c r="M633" s="31">
        <v>0</v>
      </c>
      <c r="N633" s="31">
        <v>0</v>
      </c>
      <c r="O633" s="33">
        <f t="shared" si="28"/>
        <v>0</v>
      </c>
      <c r="P633" s="34" t="str">
        <f t="shared" si="29"/>
        <v>1-30</v>
      </c>
      <c r="Q633" s="35" t="str">
        <f>+VLOOKUP(B633,'[2]PORTAFOLIO JAN17'!$B$7:$T$4941,19,FALSE)</f>
        <v>MEXICO</v>
      </c>
      <c r="R633" s="31">
        <v>0</v>
      </c>
      <c r="S633" s="31">
        <v>0</v>
      </c>
      <c r="T633" s="31" t="s">
        <v>45</v>
      </c>
      <c r="U633" s="36" t="s">
        <v>64</v>
      </c>
      <c r="V633" s="37">
        <v>19684.603557400002</v>
      </c>
      <c r="W633" s="38">
        <v>19684.603557400002</v>
      </c>
      <c r="X633" s="38">
        <v>0</v>
      </c>
      <c r="Y633" s="38">
        <v>0</v>
      </c>
      <c r="Z633" s="38">
        <v>0</v>
      </c>
      <c r="AA633" s="38">
        <v>0</v>
      </c>
      <c r="AB633" s="38">
        <v>0</v>
      </c>
      <c r="AC633" s="38">
        <v>0</v>
      </c>
      <c r="AD633" s="38" t="s">
        <v>47</v>
      </c>
    </row>
    <row r="634" spans="1:30" s="27" customFormat="1" ht="15" customHeight="1" x14ac:dyDescent="0.25">
      <c r="A634" s="39" t="s">
        <v>39</v>
      </c>
      <c r="B634" s="39" t="s">
        <v>681</v>
      </c>
      <c r="C634" s="86">
        <v>42767</v>
      </c>
      <c r="D634" s="29">
        <f>+VLOOKUP(B634,'[2]HG-Mexico by Contract'!$B$8:$G$4512,6,FALSE)</f>
        <v>313966</v>
      </c>
      <c r="E634" s="29"/>
      <c r="F634" s="39" t="s">
        <v>41</v>
      </c>
      <c r="G634" s="39" t="s">
        <v>42</v>
      </c>
      <c r="H634" s="39" t="s">
        <v>44</v>
      </c>
      <c r="I634" s="40">
        <v>27456.46</v>
      </c>
      <c r="J634" s="32">
        <f t="shared" si="27"/>
        <v>27456.46</v>
      </c>
      <c r="K634" s="31">
        <v>0</v>
      </c>
      <c r="L634" s="31">
        <v>0</v>
      </c>
      <c r="M634" s="31">
        <v>0</v>
      </c>
      <c r="N634" s="31">
        <v>0</v>
      </c>
      <c r="O634" s="33">
        <f t="shared" si="28"/>
        <v>0</v>
      </c>
      <c r="P634" s="34" t="str">
        <f t="shared" si="29"/>
        <v>1-30</v>
      </c>
      <c r="Q634" s="35" t="str">
        <f>+VLOOKUP(B634,'[2]PORTAFOLIO JAN17'!$B$7:$T$4941,19,FALSE)</f>
        <v>COSTA RICA</v>
      </c>
      <c r="R634" s="31">
        <v>0</v>
      </c>
      <c r="S634" s="31">
        <v>0</v>
      </c>
      <c r="T634" s="31" t="s">
        <v>45</v>
      </c>
      <c r="U634" s="41" t="s">
        <v>46</v>
      </c>
      <c r="V634" s="42">
        <v>27456.46</v>
      </c>
      <c r="W634" s="43">
        <v>27456.46</v>
      </c>
      <c r="X634" s="38">
        <v>0</v>
      </c>
      <c r="Y634" s="38">
        <v>0</v>
      </c>
      <c r="Z634" s="38">
        <v>0</v>
      </c>
      <c r="AA634" s="38">
        <v>0</v>
      </c>
      <c r="AB634" s="38">
        <v>0</v>
      </c>
      <c r="AC634" s="38">
        <v>0</v>
      </c>
      <c r="AD634" s="38" t="s">
        <v>47</v>
      </c>
    </row>
    <row r="635" spans="1:30" s="27" customFormat="1" ht="15" customHeight="1" x14ac:dyDescent="0.25">
      <c r="A635" s="28" t="s">
        <v>39</v>
      </c>
      <c r="B635" s="28" t="s">
        <v>682</v>
      </c>
      <c r="C635" s="85">
        <v>42767</v>
      </c>
      <c r="D635" s="29">
        <f>+VLOOKUP(B635,'[2]HG-Mexico by Contract'!$B$8:$G$4512,6,FALSE)</f>
        <v>319904</v>
      </c>
      <c r="E635" s="29"/>
      <c r="F635" s="28" t="s">
        <v>41</v>
      </c>
      <c r="G635" s="28" t="s">
        <v>42</v>
      </c>
      <c r="H635" s="28" t="s">
        <v>63</v>
      </c>
      <c r="I635" s="31">
        <v>2633140.5499999998</v>
      </c>
      <c r="J635" s="32">
        <f t="shared" si="27"/>
        <v>132262.64984107533</v>
      </c>
      <c r="K635" s="31">
        <v>0</v>
      </c>
      <c r="L635" s="31">
        <v>0</v>
      </c>
      <c r="M635" s="31">
        <v>0</v>
      </c>
      <c r="N635" s="31">
        <v>2633140.5499999998</v>
      </c>
      <c r="O635" s="33">
        <f t="shared" si="28"/>
        <v>2633140.5499999998</v>
      </c>
      <c r="P635" s="34" t="str">
        <f t="shared" si="29"/>
        <v>120+</v>
      </c>
      <c r="Q635" s="35" t="str">
        <f>+VLOOKUP(B635,'[2]PORTAFOLIO JAN17'!$B$7:$T$4941,19,FALSE)</f>
        <v>MEXICO</v>
      </c>
      <c r="R635" s="31">
        <v>0</v>
      </c>
      <c r="S635" s="31">
        <v>0</v>
      </c>
      <c r="T635" s="31">
        <v>2633140.5499999998</v>
      </c>
      <c r="U635" s="36" t="s">
        <v>64</v>
      </c>
      <c r="V635" s="37">
        <v>132262.64982650001</v>
      </c>
      <c r="W635" s="38">
        <v>0</v>
      </c>
      <c r="X635" s="38">
        <v>0</v>
      </c>
      <c r="Y635" s="38">
        <v>0</v>
      </c>
      <c r="Z635" s="38">
        <v>0</v>
      </c>
      <c r="AA635" s="38">
        <v>132262.64982650001</v>
      </c>
      <c r="AB635" s="38">
        <v>0</v>
      </c>
      <c r="AC635" s="38">
        <v>0</v>
      </c>
      <c r="AD635" s="38">
        <v>132262.64982650001</v>
      </c>
    </row>
    <row r="636" spans="1:30" s="27" customFormat="1" ht="15" customHeight="1" x14ac:dyDescent="0.25">
      <c r="A636" s="39" t="s">
        <v>39</v>
      </c>
      <c r="B636" s="39" t="s">
        <v>683</v>
      </c>
      <c r="C636" s="86">
        <v>42767</v>
      </c>
      <c r="D636" s="29">
        <f>+VLOOKUP(B636,'[2]HG-Mexico by Contract'!$B$8:$G$4512,6,FALSE)</f>
        <v>319904</v>
      </c>
      <c r="E636" s="29"/>
      <c r="F636" s="39" t="s">
        <v>41</v>
      </c>
      <c r="G636" s="39" t="s">
        <v>42</v>
      </c>
      <c r="H636" s="39" t="s">
        <v>63</v>
      </c>
      <c r="I636" s="40">
        <v>4624290.76</v>
      </c>
      <c r="J636" s="32">
        <f t="shared" si="27"/>
        <v>232278.12490039703</v>
      </c>
      <c r="K636" s="31">
        <v>0</v>
      </c>
      <c r="L636" s="31">
        <v>0</v>
      </c>
      <c r="M636" s="31">
        <v>0</v>
      </c>
      <c r="N636" s="31">
        <v>4624290.76</v>
      </c>
      <c r="O636" s="33">
        <f t="shared" si="28"/>
        <v>4624290.76</v>
      </c>
      <c r="P636" s="34" t="str">
        <f t="shared" si="29"/>
        <v>120+</v>
      </c>
      <c r="Q636" s="35" t="str">
        <f>+VLOOKUP(B636,'[2]PORTAFOLIO JAN17'!$B$7:$T$4941,19,FALSE)</f>
        <v>MEXICO</v>
      </c>
      <c r="R636" s="31">
        <v>0</v>
      </c>
      <c r="S636" s="31">
        <v>0</v>
      </c>
      <c r="T636" s="31">
        <v>4624290.76</v>
      </c>
      <c r="U636" s="41" t="s">
        <v>64</v>
      </c>
      <c r="V636" s="42">
        <v>232278.12487480001</v>
      </c>
      <c r="W636" s="43">
        <v>0</v>
      </c>
      <c r="X636" s="38">
        <v>0</v>
      </c>
      <c r="Y636" s="38">
        <v>0</v>
      </c>
      <c r="Z636" s="38">
        <v>0</v>
      </c>
      <c r="AA636" s="38">
        <v>232278.12487480001</v>
      </c>
      <c r="AB636" s="38">
        <v>0</v>
      </c>
      <c r="AC636" s="38">
        <v>0</v>
      </c>
      <c r="AD636" s="38">
        <v>232278.12487480001</v>
      </c>
    </row>
    <row r="637" spans="1:30" s="27" customFormat="1" ht="15" customHeight="1" x14ac:dyDescent="0.25">
      <c r="A637" s="28" t="s">
        <v>39</v>
      </c>
      <c r="B637" s="28" t="s">
        <v>684</v>
      </c>
      <c r="C637" s="85">
        <v>42767</v>
      </c>
      <c r="D637" s="29">
        <f>+VLOOKUP(B637,'[2]HG-Mexico by Contract'!$B$8:$G$4512,6,FALSE)</f>
        <v>319909</v>
      </c>
      <c r="E637" s="29"/>
      <c r="F637" s="28" t="s">
        <v>77</v>
      </c>
      <c r="G637" s="28" t="s">
        <v>42</v>
      </c>
      <c r="H637" s="28" t="s">
        <v>63</v>
      </c>
      <c r="I637" s="31">
        <v>1960180.87</v>
      </c>
      <c r="J637" s="32">
        <f t="shared" si="27"/>
        <v>98459.885110950287</v>
      </c>
      <c r="K637" s="31">
        <v>0</v>
      </c>
      <c r="L637" s="31">
        <v>0</v>
      </c>
      <c r="M637" s="31">
        <v>0</v>
      </c>
      <c r="N637" s="31">
        <v>0</v>
      </c>
      <c r="O637" s="33">
        <f t="shared" si="28"/>
        <v>0</v>
      </c>
      <c r="P637" s="34" t="str">
        <f t="shared" si="29"/>
        <v>1-30</v>
      </c>
      <c r="Q637" s="35" t="str">
        <f>+VLOOKUP(B637,'[2]PORTAFOLIO JAN17'!$B$7:$T$4941,19,FALSE)</f>
        <v>MEXICO</v>
      </c>
      <c r="R637" s="31">
        <v>0</v>
      </c>
      <c r="S637" s="31">
        <v>0</v>
      </c>
      <c r="T637" s="31" t="s">
        <v>45</v>
      </c>
      <c r="U637" s="36" t="s">
        <v>64</v>
      </c>
      <c r="V637" s="37">
        <v>98459.8851001</v>
      </c>
      <c r="W637" s="38">
        <v>98459.8851001</v>
      </c>
      <c r="X637" s="38">
        <v>0</v>
      </c>
      <c r="Y637" s="38">
        <v>0</v>
      </c>
      <c r="Z637" s="38">
        <v>0</v>
      </c>
      <c r="AA637" s="38">
        <v>0</v>
      </c>
      <c r="AB637" s="38">
        <v>0</v>
      </c>
      <c r="AC637" s="38">
        <v>0</v>
      </c>
      <c r="AD637" s="38" t="s">
        <v>47</v>
      </c>
    </row>
    <row r="638" spans="1:30" s="27" customFormat="1" ht="15" customHeight="1" x14ac:dyDescent="0.25">
      <c r="A638" s="39" t="s">
        <v>39</v>
      </c>
      <c r="B638" s="39" t="s">
        <v>685</v>
      </c>
      <c r="C638" s="86">
        <v>42767</v>
      </c>
      <c r="D638" s="29">
        <f>+VLOOKUP(B638,'[2]HG-Mexico by Contract'!$B$8:$G$4512,6,FALSE)</f>
        <v>332377</v>
      </c>
      <c r="E638" s="29"/>
      <c r="F638" s="39" t="s">
        <v>41</v>
      </c>
      <c r="G638" s="39" t="s">
        <v>42</v>
      </c>
      <c r="H638" s="39" t="s">
        <v>63</v>
      </c>
      <c r="I638" s="40">
        <v>247262.71</v>
      </c>
      <c r="J638" s="32">
        <f t="shared" si="27"/>
        <v>12420.005924668683</v>
      </c>
      <c r="K638" s="31">
        <v>0</v>
      </c>
      <c r="L638" s="31">
        <v>0</v>
      </c>
      <c r="M638" s="31">
        <v>0</v>
      </c>
      <c r="N638" s="31">
        <v>247262.71</v>
      </c>
      <c r="O638" s="33">
        <f t="shared" si="28"/>
        <v>247262.71</v>
      </c>
      <c r="P638" s="34" t="str">
        <f t="shared" si="29"/>
        <v>120+</v>
      </c>
      <c r="Q638" s="35" t="str">
        <f>+VLOOKUP(B638,'[2]PORTAFOLIO JAN17'!$B$7:$T$4941,19,FALSE)</f>
        <v>MEXICO</v>
      </c>
      <c r="R638" s="31">
        <v>0</v>
      </c>
      <c r="S638" s="31">
        <v>0</v>
      </c>
      <c r="T638" s="31" t="s">
        <v>45</v>
      </c>
      <c r="U638" s="41" t="s">
        <v>64</v>
      </c>
      <c r="V638" s="42">
        <v>12420.005923299999</v>
      </c>
      <c r="W638" s="43">
        <v>0</v>
      </c>
      <c r="X638" s="38">
        <v>0</v>
      </c>
      <c r="Y638" s="38">
        <v>0</v>
      </c>
      <c r="Z638" s="38">
        <v>0</v>
      </c>
      <c r="AA638" s="38">
        <v>12420.005923299999</v>
      </c>
      <c r="AB638" s="38">
        <v>0</v>
      </c>
      <c r="AC638" s="38">
        <v>0</v>
      </c>
      <c r="AD638" s="38" t="s">
        <v>47</v>
      </c>
    </row>
    <row r="639" spans="1:30" s="27" customFormat="1" ht="15" customHeight="1" x14ac:dyDescent="0.25">
      <c r="A639" s="28" t="s">
        <v>39</v>
      </c>
      <c r="B639" s="28" t="s">
        <v>686</v>
      </c>
      <c r="C639" s="85">
        <v>42767</v>
      </c>
      <c r="D639" s="29">
        <f>+VLOOKUP(B639,'[2]HG-Mexico by Contract'!$B$8:$G$4512,6,FALSE)</f>
        <v>309588</v>
      </c>
      <c r="E639" s="29"/>
      <c r="F639" s="28" t="s">
        <v>41</v>
      </c>
      <c r="G639" s="28" t="s">
        <v>42</v>
      </c>
      <c r="H639" s="28" t="s">
        <v>44</v>
      </c>
      <c r="I639" s="31">
        <v>40707.129999999997</v>
      </c>
      <c r="J639" s="32">
        <f t="shared" si="27"/>
        <v>40707.129999999997</v>
      </c>
      <c r="K639" s="31">
        <v>0</v>
      </c>
      <c r="L639" s="31">
        <v>0</v>
      </c>
      <c r="M639" s="31">
        <v>0</v>
      </c>
      <c r="N639" s="31">
        <v>0</v>
      </c>
      <c r="O639" s="33">
        <f t="shared" si="28"/>
        <v>0</v>
      </c>
      <c r="P639" s="34" t="str">
        <f t="shared" si="29"/>
        <v>1-30</v>
      </c>
      <c r="Q639" s="35" t="str">
        <f>+VLOOKUP(B639,'[2]PORTAFOLIO JAN17'!$B$7:$T$4941,19,FALSE)</f>
        <v>ECUADOR</v>
      </c>
      <c r="R639" s="31">
        <v>0</v>
      </c>
      <c r="S639" s="31">
        <v>0</v>
      </c>
      <c r="T639" s="31" t="s">
        <v>45</v>
      </c>
      <c r="U639" s="36" t="s">
        <v>46</v>
      </c>
      <c r="V639" s="37">
        <v>40707.129999999997</v>
      </c>
      <c r="W639" s="38">
        <v>40707.129999999997</v>
      </c>
      <c r="X639" s="38">
        <v>0</v>
      </c>
      <c r="Y639" s="38">
        <v>0</v>
      </c>
      <c r="Z639" s="38">
        <v>0</v>
      </c>
      <c r="AA639" s="38">
        <v>0</v>
      </c>
      <c r="AB639" s="38">
        <v>0</v>
      </c>
      <c r="AC639" s="38">
        <v>0</v>
      </c>
      <c r="AD639" s="38" t="s">
        <v>47</v>
      </c>
    </row>
    <row r="640" spans="1:30" s="27" customFormat="1" ht="15" customHeight="1" x14ac:dyDescent="0.25">
      <c r="A640" s="39" t="s">
        <v>39</v>
      </c>
      <c r="B640" s="39" t="s">
        <v>687</v>
      </c>
      <c r="C640" s="86">
        <v>42767</v>
      </c>
      <c r="D640" s="29">
        <f>+VLOOKUP(B640,'[2]HG-Mexico by Contract'!$B$8:$G$4512,6,FALSE)</f>
        <v>314798</v>
      </c>
      <c r="E640" s="29"/>
      <c r="F640" s="39" t="s">
        <v>62</v>
      </c>
      <c r="G640" s="39" t="s">
        <v>42</v>
      </c>
      <c r="H640" s="39" t="s">
        <v>44</v>
      </c>
      <c r="I640" s="40">
        <v>19714.240000000002</v>
      </c>
      <c r="J640" s="32">
        <f t="shared" si="27"/>
        <v>19714.240000000002</v>
      </c>
      <c r="K640" s="31">
        <v>0</v>
      </c>
      <c r="L640" s="31">
        <v>0</v>
      </c>
      <c r="M640" s="31">
        <v>0</v>
      </c>
      <c r="N640" s="31">
        <v>0</v>
      </c>
      <c r="O640" s="33">
        <f t="shared" si="28"/>
        <v>0</v>
      </c>
      <c r="P640" s="34" t="str">
        <f t="shared" si="29"/>
        <v>1-30</v>
      </c>
      <c r="Q640" s="35" t="str">
        <f>+VLOOKUP(B640,'[2]PORTAFOLIO JAN17'!$B$7:$T$4941,19,FALSE)</f>
        <v>COSTA RICA</v>
      </c>
      <c r="R640" s="31">
        <v>0</v>
      </c>
      <c r="S640" s="31">
        <v>0</v>
      </c>
      <c r="T640" s="31" t="s">
        <v>45</v>
      </c>
      <c r="U640" s="41" t="s">
        <v>46</v>
      </c>
      <c r="V640" s="42">
        <v>19714.240000000002</v>
      </c>
      <c r="W640" s="43">
        <v>19714.240000000002</v>
      </c>
      <c r="X640" s="38">
        <v>0</v>
      </c>
      <c r="Y640" s="38">
        <v>0</v>
      </c>
      <c r="Z640" s="38">
        <v>0</v>
      </c>
      <c r="AA640" s="38">
        <v>0</v>
      </c>
      <c r="AB640" s="38">
        <v>0</v>
      </c>
      <c r="AC640" s="38">
        <v>0</v>
      </c>
      <c r="AD640" s="38" t="s">
        <v>47</v>
      </c>
    </row>
    <row r="641" spans="1:30" s="27" customFormat="1" ht="15" customHeight="1" x14ac:dyDescent="0.25">
      <c r="A641" s="28" t="s">
        <v>39</v>
      </c>
      <c r="B641" s="28" t="s">
        <v>688</v>
      </c>
      <c r="C641" s="85">
        <v>42767</v>
      </c>
      <c r="D641" s="29">
        <f>+VLOOKUP(B641,'[2]HG-Mexico by Contract'!$B$8:$G$4512,6,FALSE)</f>
        <v>335205</v>
      </c>
      <c r="E641" s="29"/>
      <c r="F641" s="28" t="s">
        <v>41</v>
      </c>
      <c r="G641" s="28" t="s">
        <v>42</v>
      </c>
      <c r="H641" s="28" t="s">
        <v>44</v>
      </c>
      <c r="I641" s="31">
        <v>285031.81</v>
      </c>
      <c r="J641" s="32">
        <f t="shared" si="27"/>
        <v>285031.81</v>
      </c>
      <c r="K641" s="31">
        <v>0</v>
      </c>
      <c r="L641" s="31">
        <v>0</v>
      </c>
      <c r="M641" s="31">
        <v>0</v>
      </c>
      <c r="N641" s="31">
        <v>0</v>
      </c>
      <c r="O641" s="33">
        <f t="shared" si="28"/>
        <v>0</v>
      </c>
      <c r="P641" s="34" t="str">
        <f t="shared" si="29"/>
        <v>1-30</v>
      </c>
      <c r="Q641" s="35" t="str">
        <f>+VLOOKUP(B641,'[2]PORTAFOLIO JAN17'!$B$7:$T$4941,19,FALSE)</f>
        <v>COSTA RICA</v>
      </c>
      <c r="R641" s="31">
        <v>0</v>
      </c>
      <c r="S641" s="31">
        <v>0</v>
      </c>
      <c r="T641" s="31" t="s">
        <v>45</v>
      </c>
      <c r="U641" s="36" t="s">
        <v>46</v>
      </c>
      <c r="V641" s="37">
        <v>285031.81</v>
      </c>
      <c r="W641" s="38">
        <v>285031.81</v>
      </c>
      <c r="X641" s="38">
        <v>0</v>
      </c>
      <c r="Y641" s="38">
        <v>0</v>
      </c>
      <c r="Z641" s="38">
        <v>0</v>
      </c>
      <c r="AA641" s="38">
        <v>0</v>
      </c>
      <c r="AB641" s="38">
        <v>0</v>
      </c>
      <c r="AC641" s="38">
        <v>0</v>
      </c>
      <c r="AD641" s="38" t="s">
        <v>47</v>
      </c>
    </row>
    <row r="642" spans="1:30" s="27" customFormat="1" ht="15" customHeight="1" x14ac:dyDescent="0.25">
      <c r="A642" s="39" t="s">
        <v>39</v>
      </c>
      <c r="B642" s="39" t="s">
        <v>689</v>
      </c>
      <c r="C642" s="86">
        <v>42767</v>
      </c>
      <c r="D642" s="29">
        <f>+VLOOKUP(B642,'[2]HG-Mexico by Contract'!$B$8:$G$4512,6,FALSE)</f>
        <v>335203</v>
      </c>
      <c r="E642" s="29"/>
      <c r="F642" s="39" t="s">
        <v>41</v>
      </c>
      <c r="G642" s="39" t="s">
        <v>42</v>
      </c>
      <c r="H642" s="39" t="s">
        <v>44</v>
      </c>
      <c r="I642" s="40">
        <v>10708.02</v>
      </c>
      <c r="J642" s="32">
        <f t="shared" si="27"/>
        <v>10708.02</v>
      </c>
      <c r="K642" s="31">
        <v>0</v>
      </c>
      <c r="L642" s="31">
        <v>0</v>
      </c>
      <c r="M642" s="31">
        <v>0</v>
      </c>
      <c r="N642" s="31">
        <v>0</v>
      </c>
      <c r="O642" s="33">
        <f t="shared" si="28"/>
        <v>0</v>
      </c>
      <c r="P642" s="34" t="str">
        <f t="shared" si="29"/>
        <v>1-30</v>
      </c>
      <c r="Q642" s="35" t="str">
        <f>+VLOOKUP(B642,'[2]PORTAFOLIO JAN17'!$B$7:$T$4941,19,FALSE)</f>
        <v>COSTA RICA</v>
      </c>
      <c r="R642" s="31">
        <v>0</v>
      </c>
      <c r="S642" s="31">
        <v>0</v>
      </c>
      <c r="T642" s="31" t="s">
        <v>45</v>
      </c>
      <c r="U642" s="41" t="s">
        <v>46</v>
      </c>
      <c r="V642" s="42">
        <v>10708.02</v>
      </c>
      <c r="W642" s="43">
        <v>10708.02</v>
      </c>
      <c r="X642" s="38">
        <v>0</v>
      </c>
      <c r="Y642" s="38">
        <v>0</v>
      </c>
      <c r="Z642" s="38">
        <v>0</v>
      </c>
      <c r="AA642" s="38">
        <v>0</v>
      </c>
      <c r="AB642" s="38">
        <v>0</v>
      </c>
      <c r="AC642" s="38">
        <v>0</v>
      </c>
      <c r="AD642" s="38" t="s">
        <v>47</v>
      </c>
    </row>
    <row r="643" spans="1:30" s="27" customFormat="1" ht="15" customHeight="1" x14ac:dyDescent="0.25">
      <c r="A643" s="28" t="s">
        <v>39</v>
      </c>
      <c r="B643" s="28" t="s">
        <v>690</v>
      </c>
      <c r="C643" s="85">
        <v>42767</v>
      </c>
      <c r="D643" s="29">
        <f>+VLOOKUP(B643,'[2]HG-Mexico by Contract'!$B$8:$G$4512,6,FALSE)</f>
        <v>318099</v>
      </c>
      <c r="E643" s="29"/>
      <c r="F643" s="28" t="s">
        <v>41</v>
      </c>
      <c r="G643" s="28" t="s">
        <v>42</v>
      </c>
      <c r="H643" s="28" t="s">
        <v>44</v>
      </c>
      <c r="I643" s="31">
        <v>664550.9</v>
      </c>
      <c r="J643" s="32">
        <f t="shared" si="27"/>
        <v>664550.9</v>
      </c>
      <c r="K643" s="31">
        <v>0</v>
      </c>
      <c r="L643" s="31">
        <v>0</v>
      </c>
      <c r="M643" s="31">
        <v>0</v>
      </c>
      <c r="N643" s="31">
        <v>0</v>
      </c>
      <c r="O643" s="33">
        <f t="shared" si="28"/>
        <v>0</v>
      </c>
      <c r="P643" s="34" t="str">
        <f t="shared" si="29"/>
        <v>1-30</v>
      </c>
      <c r="Q643" s="35" t="str">
        <f>+VLOOKUP(B643,'[2]PORTAFOLIO JAN17'!$B$7:$T$4941,19,FALSE)</f>
        <v>MEXICO</v>
      </c>
      <c r="R643" s="31">
        <v>0</v>
      </c>
      <c r="S643" s="31">
        <v>0</v>
      </c>
      <c r="T643" s="31" t="s">
        <v>45</v>
      </c>
      <c r="U643" s="36" t="s">
        <v>46</v>
      </c>
      <c r="V643" s="37">
        <v>664550.9</v>
      </c>
      <c r="W643" s="38">
        <v>664550.9</v>
      </c>
      <c r="X643" s="38">
        <v>0</v>
      </c>
      <c r="Y643" s="38">
        <v>0</v>
      </c>
      <c r="Z643" s="38">
        <v>0</v>
      </c>
      <c r="AA643" s="38">
        <v>0</v>
      </c>
      <c r="AB643" s="38">
        <v>0</v>
      </c>
      <c r="AC643" s="38">
        <v>0</v>
      </c>
      <c r="AD643" s="38" t="s">
        <v>47</v>
      </c>
    </row>
    <row r="644" spans="1:30" s="27" customFormat="1" ht="15" customHeight="1" x14ac:dyDescent="0.25">
      <c r="A644" s="39" t="s">
        <v>39</v>
      </c>
      <c r="B644" s="39" t="s">
        <v>691</v>
      </c>
      <c r="C644" s="86">
        <v>42767</v>
      </c>
      <c r="D644" s="29">
        <f>+VLOOKUP(B644,'[2]HG-Mexico by Contract'!$B$8:$G$4512,6,FALSE)</f>
        <v>335598</v>
      </c>
      <c r="E644" s="29"/>
      <c r="F644" s="39" t="s">
        <v>41</v>
      </c>
      <c r="G644" s="39" t="s">
        <v>42</v>
      </c>
      <c r="H644" s="39" t="s">
        <v>63</v>
      </c>
      <c r="I644" s="40">
        <v>310932.15999999997</v>
      </c>
      <c r="J644" s="32">
        <f t="shared" si="27"/>
        <v>15618.122398521115</v>
      </c>
      <c r="K644" s="31">
        <v>0</v>
      </c>
      <c r="L644" s="31">
        <v>0</v>
      </c>
      <c r="M644" s="31">
        <v>0</v>
      </c>
      <c r="N644" s="31">
        <v>310932.15999999997</v>
      </c>
      <c r="O644" s="33">
        <f t="shared" si="28"/>
        <v>310932.15999999997</v>
      </c>
      <c r="P644" s="34" t="str">
        <f t="shared" si="29"/>
        <v>120+</v>
      </c>
      <c r="Q644" s="35" t="str">
        <f>+VLOOKUP(B644,'[2]PORTAFOLIO JAN17'!$B$7:$T$4941,19,FALSE)</f>
        <v>MEXICO</v>
      </c>
      <c r="R644" s="31">
        <v>0</v>
      </c>
      <c r="S644" s="31">
        <v>0</v>
      </c>
      <c r="T644" s="31">
        <v>310932.15999999997</v>
      </c>
      <c r="U644" s="41" t="s">
        <v>64</v>
      </c>
      <c r="V644" s="42">
        <v>15618.122396799999</v>
      </c>
      <c r="W644" s="43">
        <v>0</v>
      </c>
      <c r="X644" s="38">
        <v>0</v>
      </c>
      <c r="Y644" s="38">
        <v>0</v>
      </c>
      <c r="Z644" s="38">
        <v>0</v>
      </c>
      <c r="AA644" s="38">
        <v>15618.122396799999</v>
      </c>
      <c r="AB644" s="38">
        <v>0</v>
      </c>
      <c r="AC644" s="38">
        <v>0</v>
      </c>
      <c r="AD644" s="38">
        <v>15618.122396799999</v>
      </c>
    </row>
    <row r="645" spans="1:30" s="27" customFormat="1" ht="15" customHeight="1" x14ac:dyDescent="0.25">
      <c r="A645" s="28" t="s">
        <v>39</v>
      </c>
      <c r="B645" s="28" t="s">
        <v>692</v>
      </c>
      <c r="C645" s="85">
        <v>42767</v>
      </c>
      <c r="D645" s="29">
        <f>+VLOOKUP(B645,'[2]HG-Mexico by Contract'!$B$8:$G$4512,6,FALSE)</f>
        <v>335609</v>
      </c>
      <c r="E645" s="29"/>
      <c r="F645" s="28" t="s">
        <v>41</v>
      </c>
      <c r="G645" s="28" t="s">
        <v>42</v>
      </c>
      <c r="H645" s="28" t="s">
        <v>44</v>
      </c>
      <c r="I645" s="31">
        <v>12046.54</v>
      </c>
      <c r="J645" s="32">
        <f t="shared" si="27"/>
        <v>12046.54</v>
      </c>
      <c r="K645" s="31">
        <v>0</v>
      </c>
      <c r="L645" s="31">
        <v>0</v>
      </c>
      <c r="M645" s="31">
        <v>0</v>
      </c>
      <c r="N645" s="31">
        <v>0</v>
      </c>
      <c r="O645" s="33">
        <f t="shared" si="28"/>
        <v>0</v>
      </c>
      <c r="P645" s="34" t="str">
        <f t="shared" si="29"/>
        <v>1-30</v>
      </c>
      <c r="Q645" s="35" t="str">
        <f>+VLOOKUP(B645,'[2]PORTAFOLIO JAN17'!$B$7:$T$4941,19,FALSE)</f>
        <v>COSTA RICA</v>
      </c>
      <c r="R645" s="31">
        <v>0</v>
      </c>
      <c r="S645" s="31">
        <v>0</v>
      </c>
      <c r="T645" s="31" t="s">
        <v>45</v>
      </c>
      <c r="U645" s="36" t="s">
        <v>46</v>
      </c>
      <c r="V645" s="37">
        <v>12046.54</v>
      </c>
      <c r="W645" s="38">
        <v>12046.54</v>
      </c>
      <c r="X645" s="38">
        <v>0</v>
      </c>
      <c r="Y645" s="38">
        <v>0</v>
      </c>
      <c r="Z645" s="38">
        <v>0</v>
      </c>
      <c r="AA645" s="38">
        <v>0</v>
      </c>
      <c r="AB645" s="38">
        <v>0</v>
      </c>
      <c r="AC645" s="38">
        <v>0</v>
      </c>
      <c r="AD645" s="38" t="s">
        <v>47</v>
      </c>
    </row>
    <row r="646" spans="1:30" s="27" customFormat="1" ht="15" customHeight="1" x14ac:dyDescent="0.25">
      <c r="A646" s="39" t="s">
        <v>39</v>
      </c>
      <c r="B646" s="39" t="s">
        <v>693</v>
      </c>
      <c r="C646" s="86">
        <v>42767</v>
      </c>
      <c r="D646" s="29">
        <f>+VLOOKUP(B646,'[2]HG-Mexico by Contract'!$B$8:$G$4512,6,FALSE)</f>
        <v>314798</v>
      </c>
      <c r="E646" s="29"/>
      <c r="F646" s="39" t="s">
        <v>62</v>
      </c>
      <c r="G646" s="39" t="s">
        <v>42</v>
      </c>
      <c r="H646" s="39" t="s">
        <v>44</v>
      </c>
      <c r="I646" s="40">
        <v>98917.9</v>
      </c>
      <c r="J646" s="32">
        <f t="shared" si="27"/>
        <v>98917.9</v>
      </c>
      <c r="K646" s="31">
        <v>0</v>
      </c>
      <c r="L646" s="31">
        <v>0</v>
      </c>
      <c r="M646" s="31">
        <v>0</v>
      </c>
      <c r="N646" s="31">
        <v>0</v>
      </c>
      <c r="O646" s="33">
        <f t="shared" si="28"/>
        <v>0</v>
      </c>
      <c r="P646" s="34" t="str">
        <f t="shared" si="29"/>
        <v>1-30</v>
      </c>
      <c r="Q646" s="35" t="str">
        <f>+VLOOKUP(B646,'[2]PORTAFOLIO JAN17'!$B$7:$T$4941,19,FALSE)</f>
        <v>COSTA RICA</v>
      </c>
      <c r="R646" s="31">
        <v>0</v>
      </c>
      <c r="S646" s="31">
        <v>0</v>
      </c>
      <c r="T646" s="31" t="s">
        <v>45</v>
      </c>
      <c r="U646" s="41" t="s">
        <v>46</v>
      </c>
      <c r="V646" s="42">
        <v>98917.9</v>
      </c>
      <c r="W646" s="43">
        <v>98917.9</v>
      </c>
      <c r="X646" s="38">
        <v>0</v>
      </c>
      <c r="Y646" s="38">
        <v>0</v>
      </c>
      <c r="Z646" s="38">
        <v>0</v>
      </c>
      <c r="AA646" s="38">
        <v>0</v>
      </c>
      <c r="AB646" s="38">
        <v>0</v>
      </c>
      <c r="AC646" s="38">
        <v>0</v>
      </c>
      <c r="AD646" s="38" t="s">
        <v>47</v>
      </c>
    </row>
    <row r="647" spans="1:30" s="27" customFormat="1" ht="15" customHeight="1" x14ac:dyDescent="0.25">
      <c r="A647" s="28" t="s">
        <v>39</v>
      </c>
      <c r="B647" s="28" t="s">
        <v>694</v>
      </c>
      <c r="C647" s="85">
        <v>42767</v>
      </c>
      <c r="D647" s="29">
        <f>+VLOOKUP(B647,'[2]HG-Mexico by Contract'!$B$8:$G$4512,6,FALSE)</f>
        <v>335609</v>
      </c>
      <c r="E647" s="29"/>
      <c r="F647" s="28" t="s">
        <v>41</v>
      </c>
      <c r="G647" s="28" t="s">
        <v>42</v>
      </c>
      <c r="H647" s="28" t="s">
        <v>44</v>
      </c>
      <c r="I647" s="31">
        <v>12046.54</v>
      </c>
      <c r="J647" s="32">
        <f t="shared" si="27"/>
        <v>12046.54</v>
      </c>
      <c r="K647" s="31">
        <v>0</v>
      </c>
      <c r="L647" s="31">
        <v>0</v>
      </c>
      <c r="M647" s="31">
        <v>0</v>
      </c>
      <c r="N647" s="31">
        <v>0</v>
      </c>
      <c r="O647" s="33">
        <f t="shared" si="28"/>
        <v>0</v>
      </c>
      <c r="P647" s="34" t="str">
        <f t="shared" si="29"/>
        <v>1-30</v>
      </c>
      <c r="Q647" s="35" t="str">
        <f>+VLOOKUP(B647,'[2]PORTAFOLIO JAN17'!$B$7:$T$4941,19,FALSE)</f>
        <v>COSTA RICA</v>
      </c>
      <c r="R647" s="31">
        <v>0</v>
      </c>
      <c r="S647" s="31">
        <v>0</v>
      </c>
      <c r="T647" s="31" t="s">
        <v>45</v>
      </c>
      <c r="U647" s="36" t="s">
        <v>46</v>
      </c>
      <c r="V647" s="37">
        <v>12046.54</v>
      </c>
      <c r="W647" s="38">
        <v>12046.54</v>
      </c>
      <c r="X647" s="38">
        <v>0</v>
      </c>
      <c r="Y647" s="38">
        <v>0</v>
      </c>
      <c r="Z647" s="38">
        <v>0</v>
      </c>
      <c r="AA647" s="38">
        <v>0</v>
      </c>
      <c r="AB647" s="38">
        <v>0</v>
      </c>
      <c r="AC647" s="38">
        <v>0</v>
      </c>
      <c r="AD647" s="38" t="s">
        <v>47</v>
      </c>
    </row>
    <row r="648" spans="1:30" s="27" customFormat="1" ht="15" customHeight="1" x14ac:dyDescent="0.25">
      <c r="A648" s="39" t="s">
        <v>39</v>
      </c>
      <c r="B648" s="39" t="s">
        <v>695</v>
      </c>
      <c r="C648" s="86">
        <v>42767</v>
      </c>
      <c r="D648" s="29">
        <f>+VLOOKUP(B648,'[2]HG-Mexico by Contract'!$B$8:$G$4512,6,FALSE)</f>
        <v>337631</v>
      </c>
      <c r="E648" s="29"/>
      <c r="F648" s="39" t="s">
        <v>41</v>
      </c>
      <c r="G648" s="39" t="s">
        <v>42</v>
      </c>
      <c r="H648" s="39" t="s">
        <v>44</v>
      </c>
      <c r="I648" s="40">
        <v>16662.3</v>
      </c>
      <c r="J648" s="32">
        <f t="shared" ref="J648:J711" si="30">+IF(H648="MXN",I648/$J$2,I648)</f>
        <v>16662.3</v>
      </c>
      <c r="K648" s="31">
        <v>0</v>
      </c>
      <c r="L648" s="31">
        <v>0</v>
      </c>
      <c r="M648" s="31">
        <v>0</v>
      </c>
      <c r="N648" s="31">
        <v>0</v>
      </c>
      <c r="O648" s="33">
        <f t="shared" ref="O648:O711" si="31">+N648+M648+L648+K648</f>
        <v>0</v>
      </c>
      <c r="P648" s="34" t="str">
        <f t="shared" ref="P648:P711" si="32">+IF(N648&gt;0,"120+",IF(M648&gt;0,"91-120",IF(L648&gt;0,"61-90",IF(K648&gt;0,"31-60","1-30"))))</f>
        <v>1-30</v>
      </c>
      <c r="Q648" s="35" t="str">
        <f>+VLOOKUP(B648,'[2]PORTAFOLIO JAN17'!$B$7:$T$4941,19,FALSE)</f>
        <v>NICARAGUA</v>
      </c>
      <c r="R648" s="31">
        <v>0</v>
      </c>
      <c r="S648" s="31">
        <v>0</v>
      </c>
      <c r="T648" s="31" t="s">
        <v>45</v>
      </c>
      <c r="U648" s="41" t="s">
        <v>46</v>
      </c>
      <c r="V648" s="42">
        <v>16662.3</v>
      </c>
      <c r="W648" s="43">
        <v>16662.3</v>
      </c>
      <c r="X648" s="38">
        <v>0</v>
      </c>
      <c r="Y648" s="38">
        <v>0</v>
      </c>
      <c r="Z648" s="38">
        <v>0</v>
      </c>
      <c r="AA648" s="38">
        <v>0</v>
      </c>
      <c r="AB648" s="38">
        <v>0</v>
      </c>
      <c r="AC648" s="38">
        <v>0</v>
      </c>
      <c r="AD648" s="38" t="s">
        <v>47</v>
      </c>
    </row>
    <row r="649" spans="1:30" s="27" customFormat="1" ht="15" customHeight="1" x14ac:dyDescent="0.25">
      <c r="A649" s="28" t="s">
        <v>39</v>
      </c>
      <c r="B649" s="28" t="s">
        <v>696</v>
      </c>
      <c r="C649" s="85">
        <v>42767</v>
      </c>
      <c r="D649" s="29">
        <f>+VLOOKUP(B649,'[2]HG-Mexico by Contract'!$B$8:$G$4512,6,FALSE)</f>
        <v>333619</v>
      </c>
      <c r="E649" s="29"/>
      <c r="F649" s="28" t="s">
        <v>41</v>
      </c>
      <c r="G649" s="28" t="s">
        <v>42</v>
      </c>
      <c r="H649" s="28" t="s">
        <v>63</v>
      </c>
      <c r="I649" s="31">
        <v>123746.22</v>
      </c>
      <c r="J649" s="32">
        <f t="shared" si="30"/>
        <v>6215.7726312849782</v>
      </c>
      <c r="K649" s="31">
        <v>0</v>
      </c>
      <c r="L649" s="31">
        <v>0</v>
      </c>
      <c r="M649" s="31">
        <v>0</v>
      </c>
      <c r="N649" s="31">
        <v>0</v>
      </c>
      <c r="O649" s="33">
        <f t="shared" si="31"/>
        <v>0</v>
      </c>
      <c r="P649" s="34" t="str">
        <f t="shared" si="32"/>
        <v>1-30</v>
      </c>
      <c r="Q649" s="35" t="str">
        <f>+VLOOKUP(B649,'[2]PORTAFOLIO JAN17'!$B$7:$T$4941,19,FALSE)</f>
        <v>MEXICO</v>
      </c>
      <c r="R649" s="31">
        <v>0</v>
      </c>
      <c r="S649" s="31">
        <v>0</v>
      </c>
      <c r="T649" s="31" t="s">
        <v>45</v>
      </c>
      <c r="U649" s="36" t="s">
        <v>64</v>
      </c>
      <c r="V649" s="37">
        <v>6215.7726306000004</v>
      </c>
      <c r="W649" s="38">
        <v>6215.7726306000004</v>
      </c>
      <c r="X649" s="38">
        <v>0</v>
      </c>
      <c r="Y649" s="38">
        <v>0</v>
      </c>
      <c r="Z649" s="38">
        <v>0</v>
      </c>
      <c r="AA649" s="38">
        <v>0</v>
      </c>
      <c r="AB649" s="38">
        <v>0</v>
      </c>
      <c r="AC649" s="38">
        <v>0</v>
      </c>
      <c r="AD649" s="38" t="s">
        <v>47</v>
      </c>
    </row>
    <row r="650" spans="1:30" s="27" customFormat="1" ht="15" customHeight="1" x14ac:dyDescent="0.25">
      <c r="A650" s="39" t="s">
        <v>39</v>
      </c>
      <c r="B650" s="39" t="s">
        <v>697</v>
      </c>
      <c r="C650" s="86">
        <v>42767</v>
      </c>
      <c r="D650" s="29">
        <f>+VLOOKUP(B650,'[2]HG-Mexico by Contract'!$B$8:$G$4512,6,FALSE)</f>
        <v>313548</v>
      </c>
      <c r="E650" s="29"/>
      <c r="F650" s="39" t="s">
        <v>62</v>
      </c>
      <c r="G650" s="39" t="s">
        <v>42</v>
      </c>
      <c r="H650" s="39" t="s">
        <v>44</v>
      </c>
      <c r="I650" s="40">
        <v>3818.85</v>
      </c>
      <c r="J650" s="32">
        <f t="shared" si="30"/>
        <v>3818.85</v>
      </c>
      <c r="K650" s="31">
        <v>0</v>
      </c>
      <c r="L650" s="31">
        <v>0</v>
      </c>
      <c r="M650" s="31">
        <v>0</v>
      </c>
      <c r="N650" s="31">
        <v>0</v>
      </c>
      <c r="O650" s="33">
        <f t="shared" si="31"/>
        <v>0</v>
      </c>
      <c r="P650" s="34" t="str">
        <f t="shared" si="32"/>
        <v>1-30</v>
      </c>
      <c r="Q650" s="35" t="str">
        <f>+VLOOKUP(B650,'[2]PORTAFOLIO JAN17'!$B$7:$T$4941,19,FALSE)</f>
        <v>NICARAGUA</v>
      </c>
      <c r="R650" s="31">
        <v>0</v>
      </c>
      <c r="S650" s="31">
        <v>0</v>
      </c>
      <c r="T650" s="31" t="s">
        <v>45</v>
      </c>
      <c r="U650" s="41" t="s">
        <v>46</v>
      </c>
      <c r="V650" s="42">
        <v>3818.85</v>
      </c>
      <c r="W650" s="43">
        <v>3818.85</v>
      </c>
      <c r="X650" s="38">
        <v>0</v>
      </c>
      <c r="Y650" s="38">
        <v>0</v>
      </c>
      <c r="Z650" s="38">
        <v>0</v>
      </c>
      <c r="AA650" s="38">
        <v>0</v>
      </c>
      <c r="AB650" s="38">
        <v>0</v>
      </c>
      <c r="AC650" s="38">
        <v>0</v>
      </c>
      <c r="AD650" s="38" t="s">
        <v>47</v>
      </c>
    </row>
    <row r="651" spans="1:30" s="27" customFormat="1" ht="15" customHeight="1" x14ac:dyDescent="0.25">
      <c r="A651" s="28" t="s">
        <v>39</v>
      </c>
      <c r="B651" s="28" t="s">
        <v>698</v>
      </c>
      <c r="C651" s="85">
        <v>42767</v>
      </c>
      <c r="D651" s="29">
        <f>+VLOOKUP(B651,'[2]HG-Mexico by Contract'!$B$8:$G$4512,6,FALSE)</f>
        <v>313548</v>
      </c>
      <c r="E651" s="29"/>
      <c r="F651" s="28" t="s">
        <v>62</v>
      </c>
      <c r="G651" s="28" t="s">
        <v>42</v>
      </c>
      <c r="H651" s="28" t="s">
        <v>44</v>
      </c>
      <c r="I651" s="31">
        <v>3503.02</v>
      </c>
      <c r="J651" s="32">
        <f t="shared" si="30"/>
        <v>3503.02</v>
      </c>
      <c r="K651" s="31">
        <v>0</v>
      </c>
      <c r="L651" s="31">
        <v>0</v>
      </c>
      <c r="M651" s="31">
        <v>0</v>
      </c>
      <c r="N651" s="31">
        <v>0</v>
      </c>
      <c r="O651" s="33">
        <f t="shared" si="31"/>
        <v>0</v>
      </c>
      <c r="P651" s="34" t="str">
        <f t="shared" si="32"/>
        <v>1-30</v>
      </c>
      <c r="Q651" s="35" t="str">
        <f>+VLOOKUP(B651,'[2]PORTAFOLIO JAN17'!$B$7:$T$4941,19,FALSE)</f>
        <v>NICARAGUA</v>
      </c>
      <c r="R651" s="31">
        <v>0</v>
      </c>
      <c r="S651" s="31">
        <v>0</v>
      </c>
      <c r="T651" s="31" t="s">
        <v>45</v>
      </c>
      <c r="U651" s="36" t="s">
        <v>46</v>
      </c>
      <c r="V651" s="37">
        <v>3503.02</v>
      </c>
      <c r="W651" s="38">
        <v>3503.02</v>
      </c>
      <c r="X651" s="38">
        <v>0</v>
      </c>
      <c r="Y651" s="38">
        <v>0</v>
      </c>
      <c r="Z651" s="38">
        <v>0</v>
      </c>
      <c r="AA651" s="38">
        <v>0</v>
      </c>
      <c r="AB651" s="38">
        <v>0</v>
      </c>
      <c r="AC651" s="38">
        <v>0</v>
      </c>
      <c r="AD651" s="38" t="s">
        <v>47</v>
      </c>
    </row>
    <row r="652" spans="1:30" s="27" customFormat="1" ht="15" customHeight="1" x14ac:dyDescent="0.25">
      <c r="A652" s="39" t="s">
        <v>39</v>
      </c>
      <c r="B652" s="39" t="s">
        <v>699</v>
      </c>
      <c r="C652" s="86">
        <v>42767</v>
      </c>
      <c r="D652" s="29">
        <f>+VLOOKUP(B652,'[2]HG-Mexico by Contract'!$B$8:$G$4512,6,FALSE)</f>
        <v>313548</v>
      </c>
      <c r="E652" s="29"/>
      <c r="F652" s="39" t="s">
        <v>62</v>
      </c>
      <c r="G652" s="39" t="s">
        <v>42</v>
      </c>
      <c r="H652" s="39" t="s">
        <v>44</v>
      </c>
      <c r="I652" s="40">
        <v>2568.69</v>
      </c>
      <c r="J652" s="32">
        <f t="shared" si="30"/>
        <v>2568.69</v>
      </c>
      <c r="K652" s="31">
        <v>0</v>
      </c>
      <c r="L652" s="31">
        <v>0</v>
      </c>
      <c r="M652" s="31">
        <v>0</v>
      </c>
      <c r="N652" s="31">
        <v>0</v>
      </c>
      <c r="O652" s="33">
        <f t="shared" si="31"/>
        <v>0</v>
      </c>
      <c r="P652" s="34" t="str">
        <f t="shared" si="32"/>
        <v>1-30</v>
      </c>
      <c r="Q652" s="35" t="str">
        <f>+VLOOKUP(B652,'[2]PORTAFOLIO JAN17'!$B$7:$T$4941,19,FALSE)</f>
        <v>NICARAGUA</v>
      </c>
      <c r="R652" s="31">
        <v>0</v>
      </c>
      <c r="S652" s="31">
        <v>0</v>
      </c>
      <c r="T652" s="31" t="s">
        <v>45</v>
      </c>
      <c r="U652" s="41" t="s">
        <v>46</v>
      </c>
      <c r="V652" s="42">
        <v>2568.69</v>
      </c>
      <c r="W652" s="43">
        <v>2568.69</v>
      </c>
      <c r="X652" s="38">
        <v>0</v>
      </c>
      <c r="Y652" s="38">
        <v>0</v>
      </c>
      <c r="Z652" s="38">
        <v>0</v>
      </c>
      <c r="AA652" s="38">
        <v>0</v>
      </c>
      <c r="AB652" s="38">
        <v>0</v>
      </c>
      <c r="AC652" s="38">
        <v>0</v>
      </c>
      <c r="AD652" s="38" t="s">
        <v>47</v>
      </c>
    </row>
    <row r="653" spans="1:30" s="27" customFormat="1" ht="15" customHeight="1" x14ac:dyDescent="0.25">
      <c r="A653" s="28" t="s">
        <v>39</v>
      </c>
      <c r="B653" s="28" t="s">
        <v>700</v>
      </c>
      <c r="C653" s="85">
        <v>42767</v>
      </c>
      <c r="D653" s="29">
        <f>+VLOOKUP(B653,'[2]HG-Mexico by Contract'!$B$8:$G$4512,6,FALSE)</f>
        <v>313548</v>
      </c>
      <c r="E653" s="29"/>
      <c r="F653" s="28" t="s">
        <v>62</v>
      </c>
      <c r="G653" s="28" t="s">
        <v>42</v>
      </c>
      <c r="H653" s="28" t="s">
        <v>44</v>
      </c>
      <c r="I653" s="31">
        <v>3818.85</v>
      </c>
      <c r="J653" s="32">
        <f t="shared" si="30"/>
        <v>3818.85</v>
      </c>
      <c r="K653" s="31">
        <v>0</v>
      </c>
      <c r="L653" s="31">
        <v>0</v>
      </c>
      <c r="M653" s="31">
        <v>0</v>
      </c>
      <c r="N653" s="31">
        <v>0</v>
      </c>
      <c r="O653" s="33">
        <f t="shared" si="31"/>
        <v>0</v>
      </c>
      <c r="P653" s="34" t="str">
        <f t="shared" si="32"/>
        <v>1-30</v>
      </c>
      <c r="Q653" s="35" t="str">
        <f>+VLOOKUP(B653,'[2]PORTAFOLIO JAN17'!$B$7:$T$4941,19,FALSE)</f>
        <v>NICARAGUA</v>
      </c>
      <c r="R653" s="31">
        <v>0</v>
      </c>
      <c r="S653" s="31">
        <v>0</v>
      </c>
      <c r="T653" s="31" t="s">
        <v>45</v>
      </c>
      <c r="U653" s="36" t="s">
        <v>46</v>
      </c>
      <c r="V653" s="37">
        <v>3818.85</v>
      </c>
      <c r="W653" s="38">
        <v>3818.85</v>
      </c>
      <c r="X653" s="38">
        <v>0</v>
      </c>
      <c r="Y653" s="38">
        <v>0</v>
      </c>
      <c r="Z653" s="38">
        <v>0</v>
      </c>
      <c r="AA653" s="38">
        <v>0</v>
      </c>
      <c r="AB653" s="38">
        <v>0</v>
      </c>
      <c r="AC653" s="38">
        <v>0</v>
      </c>
      <c r="AD653" s="38" t="s">
        <v>47</v>
      </c>
    </row>
    <row r="654" spans="1:30" s="27" customFormat="1" ht="15" customHeight="1" x14ac:dyDescent="0.25">
      <c r="A654" s="39" t="s">
        <v>39</v>
      </c>
      <c r="B654" s="39" t="s">
        <v>701</v>
      </c>
      <c r="C654" s="86">
        <v>42767</v>
      </c>
      <c r="D654" s="29">
        <f>+VLOOKUP(B654,'[2]HG-Mexico by Contract'!$B$8:$G$4512,6,FALSE)</f>
        <v>314798</v>
      </c>
      <c r="E654" s="29"/>
      <c r="F654" s="39" t="s">
        <v>62</v>
      </c>
      <c r="G654" s="39" t="s">
        <v>42</v>
      </c>
      <c r="H654" s="39" t="s">
        <v>44</v>
      </c>
      <c r="I654" s="40">
        <v>1739.55</v>
      </c>
      <c r="J654" s="32">
        <f t="shared" si="30"/>
        <v>1739.55</v>
      </c>
      <c r="K654" s="31">
        <v>0</v>
      </c>
      <c r="L654" s="31">
        <v>0</v>
      </c>
      <c r="M654" s="31">
        <v>0</v>
      </c>
      <c r="N654" s="31">
        <v>0</v>
      </c>
      <c r="O654" s="33">
        <f t="shared" si="31"/>
        <v>0</v>
      </c>
      <c r="P654" s="34" t="str">
        <f t="shared" si="32"/>
        <v>1-30</v>
      </c>
      <c r="Q654" s="35" t="str">
        <f>+VLOOKUP(B654,'[2]PORTAFOLIO JAN17'!$B$7:$T$4941,19,FALSE)</f>
        <v>COSTA RICA</v>
      </c>
      <c r="R654" s="31">
        <v>0</v>
      </c>
      <c r="S654" s="31">
        <v>0</v>
      </c>
      <c r="T654" s="31" t="s">
        <v>45</v>
      </c>
      <c r="U654" s="41" t="s">
        <v>46</v>
      </c>
      <c r="V654" s="42">
        <v>1739.55</v>
      </c>
      <c r="W654" s="43">
        <v>1739.55</v>
      </c>
      <c r="X654" s="38">
        <v>0</v>
      </c>
      <c r="Y654" s="38">
        <v>0</v>
      </c>
      <c r="Z654" s="38">
        <v>0</v>
      </c>
      <c r="AA654" s="38">
        <v>0</v>
      </c>
      <c r="AB654" s="38">
        <v>0</v>
      </c>
      <c r="AC654" s="38">
        <v>0</v>
      </c>
      <c r="AD654" s="38" t="s">
        <v>47</v>
      </c>
    </row>
    <row r="655" spans="1:30" s="27" customFormat="1" ht="15" customHeight="1" x14ac:dyDescent="0.25">
      <c r="A655" s="28" t="s">
        <v>39</v>
      </c>
      <c r="B655" s="28" t="s">
        <v>702</v>
      </c>
      <c r="C655" s="85">
        <v>42767</v>
      </c>
      <c r="D655" s="29">
        <f>+VLOOKUP(B655,'[2]HG-Mexico by Contract'!$B$8:$G$4512,6,FALSE)</f>
        <v>314798</v>
      </c>
      <c r="E655" s="29"/>
      <c r="F655" s="28" t="s">
        <v>62</v>
      </c>
      <c r="G655" s="28" t="s">
        <v>42</v>
      </c>
      <c r="H655" s="28" t="s">
        <v>44</v>
      </c>
      <c r="I655" s="31">
        <v>3257.58</v>
      </c>
      <c r="J655" s="32">
        <f t="shared" si="30"/>
        <v>3257.58</v>
      </c>
      <c r="K655" s="31">
        <v>0</v>
      </c>
      <c r="L655" s="31">
        <v>0</v>
      </c>
      <c r="M655" s="31">
        <v>0</v>
      </c>
      <c r="N655" s="31">
        <v>0</v>
      </c>
      <c r="O655" s="33">
        <f t="shared" si="31"/>
        <v>0</v>
      </c>
      <c r="P655" s="34" t="str">
        <f t="shared" si="32"/>
        <v>1-30</v>
      </c>
      <c r="Q655" s="35" t="str">
        <f>+VLOOKUP(B655,'[2]PORTAFOLIO JAN17'!$B$7:$T$4941,19,FALSE)</f>
        <v>COSTA RICA</v>
      </c>
      <c r="R655" s="31">
        <v>0</v>
      </c>
      <c r="S655" s="31">
        <v>0</v>
      </c>
      <c r="T655" s="31" t="s">
        <v>45</v>
      </c>
      <c r="U655" s="36" t="s">
        <v>46</v>
      </c>
      <c r="V655" s="37">
        <v>3257.58</v>
      </c>
      <c r="W655" s="38">
        <v>3257.58</v>
      </c>
      <c r="X655" s="38">
        <v>0</v>
      </c>
      <c r="Y655" s="38">
        <v>0</v>
      </c>
      <c r="Z655" s="38">
        <v>0</v>
      </c>
      <c r="AA655" s="38">
        <v>0</v>
      </c>
      <c r="AB655" s="38">
        <v>0</v>
      </c>
      <c r="AC655" s="38">
        <v>0</v>
      </c>
      <c r="AD655" s="38" t="s">
        <v>47</v>
      </c>
    </row>
    <row r="656" spans="1:30" s="27" customFormat="1" ht="15" customHeight="1" x14ac:dyDescent="0.25">
      <c r="A656" s="39" t="s">
        <v>39</v>
      </c>
      <c r="B656" s="39" t="s">
        <v>703</v>
      </c>
      <c r="C656" s="86">
        <v>42767</v>
      </c>
      <c r="D656" s="29">
        <f>+VLOOKUP(B656,'[2]HG-Mexico by Contract'!$B$8:$G$4512,6,FALSE)</f>
        <v>319909</v>
      </c>
      <c r="E656" s="29"/>
      <c r="F656" s="39" t="s">
        <v>41</v>
      </c>
      <c r="G656" s="39" t="s">
        <v>42</v>
      </c>
      <c r="H656" s="39" t="s">
        <v>63</v>
      </c>
      <c r="I656" s="40">
        <v>1610653.33</v>
      </c>
      <c r="J656" s="32">
        <f t="shared" si="30"/>
        <v>80903.116774815528</v>
      </c>
      <c r="K656" s="31">
        <v>0</v>
      </c>
      <c r="L656" s="31">
        <v>0</v>
      </c>
      <c r="M656" s="31">
        <v>0</v>
      </c>
      <c r="N656" s="31">
        <v>0</v>
      </c>
      <c r="O656" s="33">
        <f t="shared" si="31"/>
        <v>0</v>
      </c>
      <c r="P656" s="34" t="str">
        <f t="shared" si="32"/>
        <v>1-30</v>
      </c>
      <c r="Q656" s="35" t="str">
        <f>+VLOOKUP(B656,'[2]PORTAFOLIO JAN17'!$B$7:$T$4941,19,FALSE)</f>
        <v>MEXICO</v>
      </c>
      <c r="R656" s="31">
        <v>0</v>
      </c>
      <c r="S656" s="31">
        <v>0</v>
      </c>
      <c r="T656" s="31" t="s">
        <v>45</v>
      </c>
      <c r="U656" s="41" t="s">
        <v>64</v>
      </c>
      <c r="V656" s="42">
        <v>80903.116765900006</v>
      </c>
      <c r="W656" s="43">
        <v>80903.116765900006</v>
      </c>
      <c r="X656" s="38">
        <v>0</v>
      </c>
      <c r="Y656" s="38">
        <v>0</v>
      </c>
      <c r="Z656" s="38">
        <v>0</v>
      </c>
      <c r="AA656" s="38">
        <v>0</v>
      </c>
      <c r="AB656" s="38">
        <v>0</v>
      </c>
      <c r="AC656" s="38">
        <v>0</v>
      </c>
      <c r="AD656" s="38" t="s">
        <v>47</v>
      </c>
    </row>
    <row r="657" spans="1:30" s="27" customFormat="1" ht="15" customHeight="1" x14ac:dyDescent="0.25">
      <c r="A657" s="28" t="s">
        <v>39</v>
      </c>
      <c r="B657" s="28" t="s">
        <v>704</v>
      </c>
      <c r="C657" s="85">
        <v>42767</v>
      </c>
      <c r="D657" s="29">
        <f>+VLOOKUP(B657,'[2]HG-Mexico by Contract'!$B$8:$G$4512,6,FALSE)</f>
        <v>333512</v>
      </c>
      <c r="E657" s="29"/>
      <c r="F657" s="28" t="s">
        <v>41</v>
      </c>
      <c r="G657" s="28" t="s">
        <v>42</v>
      </c>
      <c r="H657" s="28" t="s">
        <v>63</v>
      </c>
      <c r="I657" s="31">
        <v>765758</v>
      </c>
      <c r="J657" s="32">
        <f t="shared" si="30"/>
        <v>38464.024344238736</v>
      </c>
      <c r="K657" s="31">
        <v>0</v>
      </c>
      <c r="L657" s="31">
        <v>0</v>
      </c>
      <c r="M657" s="31">
        <v>0</v>
      </c>
      <c r="N657" s="31">
        <v>765758</v>
      </c>
      <c r="O657" s="33">
        <f t="shared" si="31"/>
        <v>765758</v>
      </c>
      <c r="P657" s="34" t="str">
        <f t="shared" si="32"/>
        <v>120+</v>
      </c>
      <c r="Q657" s="35" t="str">
        <f>+VLOOKUP(B657,'[2]PORTAFOLIO JAN17'!$B$7:$T$4941,19,FALSE)</f>
        <v>MEXICO</v>
      </c>
      <c r="R657" s="31">
        <v>0</v>
      </c>
      <c r="S657" s="31">
        <v>0</v>
      </c>
      <c r="T657" s="31">
        <v>765758</v>
      </c>
      <c r="U657" s="36" t="s">
        <v>64</v>
      </c>
      <c r="V657" s="37">
        <v>38464.024340000004</v>
      </c>
      <c r="W657" s="38">
        <v>0</v>
      </c>
      <c r="X657" s="38">
        <v>0</v>
      </c>
      <c r="Y657" s="38">
        <v>0</v>
      </c>
      <c r="Z657" s="38">
        <v>0</v>
      </c>
      <c r="AA657" s="38">
        <v>38464.024340000004</v>
      </c>
      <c r="AB657" s="38">
        <v>0</v>
      </c>
      <c r="AC657" s="38">
        <v>0</v>
      </c>
      <c r="AD657" s="38">
        <v>38464.024340000004</v>
      </c>
    </row>
    <row r="658" spans="1:30" s="27" customFormat="1" ht="15" customHeight="1" x14ac:dyDescent="0.25">
      <c r="A658" s="39" t="s">
        <v>39</v>
      </c>
      <c r="B658" s="39" t="s">
        <v>705</v>
      </c>
      <c r="C658" s="86">
        <v>42767</v>
      </c>
      <c r="D658" s="29">
        <f>+VLOOKUP(B658,'[2]HG-Mexico by Contract'!$B$8:$G$4512,6,FALSE)</f>
        <v>313548</v>
      </c>
      <c r="E658" s="29"/>
      <c r="F658" s="39" t="s">
        <v>218</v>
      </c>
      <c r="G658" s="39" t="s">
        <v>42</v>
      </c>
      <c r="H658" s="39" t="s">
        <v>44</v>
      </c>
      <c r="I658" s="40">
        <v>70787.73</v>
      </c>
      <c r="J658" s="32">
        <f t="shared" si="30"/>
        <v>70787.73</v>
      </c>
      <c r="K658" s="31">
        <v>0</v>
      </c>
      <c r="L658" s="31">
        <v>0</v>
      </c>
      <c r="M658" s="31">
        <v>0</v>
      </c>
      <c r="N658" s="31">
        <v>0</v>
      </c>
      <c r="O658" s="33">
        <f t="shared" si="31"/>
        <v>0</v>
      </c>
      <c r="P658" s="34" t="str">
        <f t="shared" si="32"/>
        <v>1-30</v>
      </c>
      <c r="Q658" s="35" t="str">
        <f>+VLOOKUP(B658,'[2]PORTAFOLIO JAN17'!$B$7:$T$4941,19,FALSE)</f>
        <v>NICARAGUA</v>
      </c>
      <c r="R658" s="31">
        <v>0</v>
      </c>
      <c r="S658" s="31">
        <v>0</v>
      </c>
      <c r="T658" s="31" t="s">
        <v>45</v>
      </c>
      <c r="U658" s="41" t="s">
        <v>46</v>
      </c>
      <c r="V658" s="42">
        <v>70787.73</v>
      </c>
      <c r="W658" s="43">
        <v>70787.73</v>
      </c>
      <c r="X658" s="38">
        <v>0</v>
      </c>
      <c r="Y658" s="38">
        <v>0</v>
      </c>
      <c r="Z658" s="38">
        <v>0</v>
      </c>
      <c r="AA658" s="38">
        <v>0</v>
      </c>
      <c r="AB658" s="38">
        <v>0</v>
      </c>
      <c r="AC658" s="38">
        <v>0</v>
      </c>
      <c r="AD658" s="38" t="s">
        <v>47</v>
      </c>
    </row>
    <row r="659" spans="1:30" s="27" customFormat="1" ht="15" customHeight="1" x14ac:dyDescent="0.25">
      <c r="A659" s="28" t="s">
        <v>39</v>
      </c>
      <c r="B659" s="28" t="s">
        <v>706</v>
      </c>
      <c r="C659" s="85">
        <v>42767</v>
      </c>
      <c r="D659" s="29">
        <f>+VLOOKUP(B659,'[2]HG-Mexico by Contract'!$B$8:$G$4512,6,FALSE)</f>
        <v>313548</v>
      </c>
      <c r="E659" s="29"/>
      <c r="F659" s="28" t="s">
        <v>62</v>
      </c>
      <c r="G659" s="28" t="s">
        <v>42</v>
      </c>
      <c r="H659" s="28" t="s">
        <v>44</v>
      </c>
      <c r="I659" s="31">
        <v>96218.05</v>
      </c>
      <c r="J659" s="32">
        <f t="shared" si="30"/>
        <v>96218.05</v>
      </c>
      <c r="K659" s="31">
        <v>0</v>
      </c>
      <c r="L659" s="31">
        <v>0</v>
      </c>
      <c r="M659" s="31">
        <v>0</v>
      </c>
      <c r="N659" s="31">
        <v>0</v>
      </c>
      <c r="O659" s="33">
        <f t="shared" si="31"/>
        <v>0</v>
      </c>
      <c r="P659" s="34" t="str">
        <f t="shared" si="32"/>
        <v>1-30</v>
      </c>
      <c r="Q659" s="35" t="str">
        <f>+VLOOKUP(B659,'[2]PORTAFOLIO JAN17'!$B$7:$T$4941,19,FALSE)</f>
        <v>NICARAGUA</v>
      </c>
      <c r="R659" s="31">
        <v>0</v>
      </c>
      <c r="S659" s="31">
        <v>0</v>
      </c>
      <c r="T659" s="31" t="s">
        <v>45</v>
      </c>
      <c r="U659" s="36" t="s">
        <v>46</v>
      </c>
      <c r="V659" s="37">
        <v>96218.05</v>
      </c>
      <c r="W659" s="38">
        <v>96218.05</v>
      </c>
      <c r="X659" s="38">
        <v>0</v>
      </c>
      <c r="Y659" s="38">
        <v>0</v>
      </c>
      <c r="Z659" s="38">
        <v>0</v>
      </c>
      <c r="AA659" s="38">
        <v>0</v>
      </c>
      <c r="AB659" s="38">
        <v>0</v>
      </c>
      <c r="AC659" s="38">
        <v>0</v>
      </c>
      <c r="AD659" s="38" t="s">
        <v>47</v>
      </c>
    </row>
    <row r="660" spans="1:30" s="27" customFormat="1" ht="15" customHeight="1" x14ac:dyDescent="0.25">
      <c r="A660" s="39" t="s">
        <v>39</v>
      </c>
      <c r="B660" s="39" t="s">
        <v>707</v>
      </c>
      <c r="C660" s="86">
        <v>42767</v>
      </c>
      <c r="D660" s="29">
        <f>+VLOOKUP(B660,'[2]HG-Mexico by Contract'!$B$8:$G$4512,6,FALSE)</f>
        <v>317033</v>
      </c>
      <c r="E660" s="29"/>
      <c r="F660" s="39" t="s">
        <v>218</v>
      </c>
      <c r="G660" s="39" t="s">
        <v>42</v>
      </c>
      <c r="H660" s="39" t="s">
        <v>44</v>
      </c>
      <c r="I660" s="40">
        <v>473321.19</v>
      </c>
      <c r="J660" s="32">
        <f t="shared" si="30"/>
        <v>473321.19</v>
      </c>
      <c r="K660" s="31">
        <v>0</v>
      </c>
      <c r="L660" s="31">
        <v>0</v>
      </c>
      <c r="M660" s="31">
        <v>0</v>
      </c>
      <c r="N660" s="31">
        <v>0</v>
      </c>
      <c r="O660" s="33">
        <f t="shared" si="31"/>
        <v>0</v>
      </c>
      <c r="P660" s="34" t="str">
        <f t="shared" si="32"/>
        <v>1-30</v>
      </c>
      <c r="Q660" s="35" t="str">
        <f>+VLOOKUP(B660,'[2]PORTAFOLIO JAN17'!$B$7:$T$4941,19,FALSE)</f>
        <v>HAITI</v>
      </c>
      <c r="R660" s="31">
        <v>0</v>
      </c>
      <c r="S660" s="31">
        <v>0</v>
      </c>
      <c r="T660" s="31" t="s">
        <v>45</v>
      </c>
      <c r="U660" s="41" t="s">
        <v>46</v>
      </c>
      <c r="V660" s="42">
        <v>473321.19</v>
      </c>
      <c r="W660" s="43">
        <v>473321.19</v>
      </c>
      <c r="X660" s="38">
        <v>0</v>
      </c>
      <c r="Y660" s="38">
        <v>0</v>
      </c>
      <c r="Z660" s="38">
        <v>0</v>
      </c>
      <c r="AA660" s="38">
        <v>0</v>
      </c>
      <c r="AB660" s="38">
        <v>0</v>
      </c>
      <c r="AC660" s="38">
        <v>0</v>
      </c>
      <c r="AD660" s="38" t="s">
        <v>47</v>
      </c>
    </row>
    <row r="661" spans="1:30" s="27" customFormat="1" ht="15" customHeight="1" x14ac:dyDescent="0.25">
      <c r="A661" s="28" t="s">
        <v>39</v>
      </c>
      <c r="B661" s="28" t="s">
        <v>708</v>
      </c>
      <c r="C661" s="85">
        <v>42767</v>
      </c>
      <c r="D661" s="29">
        <f>+VLOOKUP(B661,'[2]HG-Mexico by Contract'!$B$8:$G$4512,6,FALSE)</f>
        <v>313548</v>
      </c>
      <c r="E661" s="29"/>
      <c r="F661" s="28" t="s">
        <v>62</v>
      </c>
      <c r="G661" s="28" t="s">
        <v>42</v>
      </c>
      <c r="H661" s="28" t="s">
        <v>44</v>
      </c>
      <c r="I661" s="31">
        <v>96218.05</v>
      </c>
      <c r="J661" s="32">
        <f t="shared" si="30"/>
        <v>96218.05</v>
      </c>
      <c r="K661" s="31">
        <v>0</v>
      </c>
      <c r="L661" s="31">
        <v>0</v>
      </c>
      <c r="M661" s="31">
        <v>0</v>
      </c>
      <c r="N661" s="31">
        <v>0</v>
      </c>
      <c r="O661" s="33">
        <f t="shared" si="31"/>
        <v>0</v>
      </c>
      <c r="P661" s="34" t="str">
        <f t="shared" si="32"/>
        <v>1-30</v>
      </c>
      <c r="Q661" s="35" t="str">
        <f>+VLOOKUP(B661,'[2]PORTAFOLIO JAN17'!$B$7:$T$4941,19,FALSE)</f>
        <v>NICARAGUA</v>
      </c>
      <c r="R661" s="31">
        <v>0</v>
      </c>
      <c r="S661" s="31">
        <v>0</v>
      </c>
      <c r="T661" s="31" t="s">
        <v>45</v>
      </c>
      <c r="U661" s="36" t="s">
        <v>46</v>
      </c>
      <c r="V661" s="37">
        <v>96218.05</v>
      </c>
      <c r="W661" s="38">
        <v>96218.05</v>
      </c>
      <c r="X661" s="38">
        <v>0</v>
      </c>
      <c r="Y661" s="38">
        <v>0</v>
      </c>
      <c r="Z661" s="38">
        <v>0</v>
      </c>
      <c r="AA661" s="38">
        <v>0</v>
      </c>
      <c r="AB661" s="38">
        <v>0</v>
      </c>
      <c r="AC661" s="38">
        <v>0</v>
      </c>
      <c r="AD661" s="38" t="s">
        <v>47</v>
      </c>
    </row>
    <row r="662" spans="1:30" s="27" customFormat="1" ht="15" customHeight="1" x14ac:dyDescent="0.25">
      <c r="A662" s="39" t="s">
        <v>39</v>
      </c>
      <c r="B662" s="39" t="s">
        <v>709</v>
      </c>
      <c r="C662" s="86">
        <v>42767</v>
      </c>
      <c r="D662" s="29">
        <f>+VLOOKUP(B662,'[2]HG-Mexico by Contract'!$B$8:$G$4512,6,FALSE)</f>
        <v>313548</v>
      </c>
      <c r="E662" s="29"/>
      <c r="F662" s="39" t="s">
        <v>62</v>
      </c>
      <c r="G662" s="39" t="s">
        <v>42</v>
      </c>
      <c r="H662" s="39" t="s">
        <v>44</v>
      </c>
      <c r="I662" s="40">
        <v>96199.54</v>
      </c>
      <c r="J662" s="32">
        <f t="shared" si="30"/>
        <v>96199.54</v>
      </c>
      <c r="K662" s="31">
        <v>0</v>
      </c>
      <c r="L662" s="31">
        <v>0</v>
      </c>
      <c r="M662" s="31">
        <v>0</v>
      </c>
      <c r="N662" s="31">
        <v>0</v>
      </c>
      <c r="O662" s="33">
        <f t="shared" si="31"/>
        <v>0</v>
      </c>
      <c r="P662" s="34" t="str">
        <f t="shared" si="32"/>
        <v>1-30</v>
      </c>
      <c r="Q662" s="35" t="str">
        <f>+VLOOKUP(B662,'[2]PORTAFOLIO JAN17'!$B$7:$T$4941,19,FALSE)</f>
        <v>NICARAGUA</v>
      </c>
      <c r="R662" s="31">
        <v>0</v>
      </c>
      <c r="S662" s="31">
        <v>0</v>
      </c>
      <c r="T662" s="31" t="s">
        <v>45</v>
      </c>
      <c r="U662" s="41" t="s">
        <v>46</v>
      </c>
      <c r="V662" s="42">
        <v>96199.54</v>
      </c>
      <c r="W662" s="43">
        <v>96199.54</v>
      </c>
      <c r="X662" s="38">
        <v>0</v>
      </c>
      <c r="Y662" s="38">
        <v>0</v>
      </c>
      <c r="Z662" s="38">
        <v>0</v>
      </c>
      <c r="AA662" s="38">
        <v>0</v>
      </c>
      <c r="AB662" s="38">
        <v>0</v>
      </c>
      <c r="AC662" s="38">
        <v>0</v>
      </c>
      <c r="AD662" s="38" t="s">
        <v>47</v>
      </c>
    </row>
    <row r="663" spans="1:30" s="27" customFormat="1" ht="15" customHeight="1" x14ac:dyDescent="0.25">
      <c r="A663" s="28" t="s">
        <v>39</v>
      </c>
      <c r="B663" s="28" t="s">
        <v>710</v>
      </c>
      <c r="C663" s="85">
        <v>42767</v>
      </c>
      <c r="D663" s="29">
        <f>+VLOOKUP(B663,'[2]HG-Mexico by Contract'!$B$8:$G$4512,6,FALSE)</f>
        <v>313548</v>
      </c>
      <c r="E663" s="29"/>
      <c r="F663" s="28" t="s">
        <v>62</v>
      </c>
      <c r="G663" s="28" t="s">
        <v>42</v>
      </c>
      <c r="H663" s="28" t="s">
        <v>44</v>
      </c>
      <c r="I663" s="31">
        <v>96218.05</v>
      </c>
      <c r="J663" s="32">
        <f t="shared" si="30"/>
        <v>96218.05</v>
      </c>
      <c r="K663" s="31">
        <v>0</v>
      </c>
      <c r="L663" s="31">
        <v>0</v>
      </c>
      <c r="M663" s="31">
        <v>0</v>
      </c>
      <c r="N663" s="31">
        <v>0</v>
      </c>
      <c r="O663" s="33">
        <f t="shared" si="31"/>
        <v>0</v>
      </c>
      <c r="P663" s="34" t="str">
        <f t="shared" si="32"/>
        <v>1-30</v>
      </c>
      <c r="Q663" s="35" t="str">
        <f>+VLOOKUP(B663,'[2]PORTAFOLIO JAN17'!$B$7:$T$4941,19,FALSE)</f>
        <v>NICARAGUA</v>
      </c>
      <c r="R663" s="31">
        <v>0</v>
      </c>
      <c r="S663" s="31">
        <v>0</v>
      </c>
      <c r="T663" s="31" t="s">
        <v>45</v>
      </c>
      <c r="U663" s="36" t="s">
        <v>46</v>
      </c>
      <c r="V663" s="37">
        <v>96218.05</v>
      </c>
      <c r="W663" s="38">
        <v>96218.05</v>
      </c>
      <c r="X663" s="38">
        <v>0</v>
      </c>
      <c r="Y663" s="38">
        <v>0</v>
      </c>
      <c r="Z663" s="38">
        <v>0</v>
      </c>
      <c r="AA663" s="38">
        <v>0</v>
      </c>
      <c r="AB663" s="38">
        <v>0</v>
      </c>
      <c r="AC663" s="38">
        <v>0</v>
      </c>
      <c r="AD663" s="38" t="s">
        <v>47</v>
      </c>
    </row>
    <row r="664" spans="1:30" s="27" customFormat="1" ht="15" customHeight="1" x14ac:dyDescent="0.25">
      <c r="A664" s="39" t="s">
        <v>39</v>
      </c>
      <c r="B664" s="39" t="s">
        <v>711</v>
      </c>
      <c r="C664" s="86">
        <v>42767</v>
      </c>
      <c r="D664" s="29">
        <f>+VLOOKUP(B664,'[2]HG-Mexico by Contract'!$B$8:$G$4512,6,FALSE)</f>
        <v>320240</v>
      </c>
      <c r="E664" s="29"/>
      <c r="F664" s="39" t="s">
        <v>41</v>
      </c>
      <c r="G664" s="39" t="s">
        <v>42</v>
      </c>
      <c r="H664" s="39" t="s">
        <v>63</v>
      </c>
      <c r="I664" s="40">
        <v>3072852.78</v>
      </c>
      <c r="J664" s="32">
        <f t="shared" si="30"/>
        <v>154349.3951564093</v>
      </c>
      <c r="K664" s="31">
        <v>0</v>
      </c>
      <c r="L664" s="31">
        <v>0</v>
      </c>
      <c r="M664" s="31">
        <v>0</v>
      </c>
      <c r="N664" s="31">
        <v>0</v>
      </c>
      <c r="O664" s="33">
        <f t="shared" si="31"/>
        <v>0</v>
      </c>
      <c r="P664" s="34" t="str">
        <f t="shared" si="32"/>
        <v>1-30</v>
      </c>
      <c r="Q664" s="35" t="str">
        <f>+VLOOKUP(B664,'[2]PORTAFOLIO JAN17'!$B$7:$T$4941,19,FALSE)</f>
        <v>MEXICO</v>
      </c>
      <c r="R664" s="31">
        <v>0</v>
      </c>
      <c r="S664" s="31">
        <v>0</v>
      </c>
      <c r="T664" s="31" t="s">
        <v>45</v>
      </c>
      <c r="U664" s="41" t="s">
        <v>64</v>
      </c>
      <c r="V664" s="42">
        <v>154349.3951394</v>
      </c>
      <c r="W664" s="43">
        <v>154349.3951394</v>
      </c>
      <c r="X664" s="38">
        <v>0</v>
      </c>
      <c r="Y664" s="38">
        <v>0</v>
      </c>
      <c r="Z664" s="38">
        <v>0</v>
      </c>
      <c r="AA664" s="38">
        <v>0</v>
      </c>
      <c r="AB664" s="38">
        <v>0</v>
      </c>
      <c r="AC664" s="38">
        <v>0</v>
      </c>
      <c r="AD664" s="38" t="s">
        <v>47</v>
      </c>
    </row>
    <row r="665" spans="1:30" s="27" customFormat="1" ht="15" customHeight="1" x14ac:dyDescent="0.25">
      <c r="A665" s="28" t="s">
        <v>39</v>
      </c>
      <c r="B665" s="28" t="s">
        <v>712</v>
      </c>
      <c r="C665" s="85">
        <v>42767</v>
      </c>
      <c r="D665" s="29">
        <f>+VLOOKUP(B665,'[2]HG-Mexico by Contract'!$B$8:$G$4512,6,FALSE)</f>
        <v>316382</v>
      </c>
      <c r="E665" s="29"/>
      <c r="F665" s="28" t="s">
        <v>41</v>
      </c>
      <c r="G665" s="28" t="s">
        <v>42</v>
      </c>
      <c r="H665" s="28" t="s">
        <v>44</v>
      </c>
      <c r="I665" s="31">
        <v>79725.009999999995</v>
      </c>
      <c r="J665" s="32">
        <f t="shared" si="30"/>
        <v>79725.009999999995</v>
      </c>
      <c r="K665" s="31">
        <v>0</v>
      </c>
      <c r="L665" s="31">
        <v>0</v>
      </c>
      <c r="M665" s="31">
        <v>0</v>
      </c>
      <c r="N665" s="31">
        <v>0</v>
      </c>
      <c r="O665" s="33">
        <f t="shared" si="31"/>
        <v>0</v>
      </c>
      <c r="P665" s="34" t="str">
        <f t="shared" si="32"/>
        <v>1-30</v>
      </c>
      <c r="Q665" s="35" t="str">
        <f>+VLOOKUP(B665,'[2]PORTAFOLIO JAN17'!$B$7:$T$4941,19,FALSE)</f>
        <v>COSTA RICA</v>
      </c>
      <c r="R665" s="31">
        <v>0</v>
      </c>
      <c r="S665" s="31">
        <v>0</v>
      </c>
      <c r="T665" s="31" t="s">
        <v>45</v>
      </c>
      <c r="U665" s="36" t="s">
        <v>46</v>
      </c>
      <c r="V665" s="37">
        <v>79725.009999999995</v>
      </c>
      <c r="W665" s="38">
        <v>79725.009999999995</v>
      </c>
      <c r="X665" s="38">
        <v>0</v>
      </c>
      <c r="Y665" s="38">
        <v>0</v>
      </c>
      <c r="Z665" s="38">
        <v>0</v>
      </c>
      <c r="AA665" s="38">
        <v>0</v>
      </c>
      <c r="AB665" s="38">
        <v>0</v>
      </c>
      <c r="AC665" s="38">
        <v>0</v>
      </c>
      <c r="AD665" s="38" t="s">
        <v>47</v>
      </c>
    </row>
    <row r="666" spans="1:30" s="27" customFormat="1" ht="15" customHeight="1" x14ac:dyDescent="0.25">
      <c r="A666" s="39" t="s">
        <v>39</v>
      </c>
      <c r="B666" s="39" t="s">
        <v>713</v>
      </c>
      <c r="C666" s="86">
        <v>42767</v>
      </c>
      <c r="D666" s="29">
        <f>+VLOOKUP(B666,'[2]HG-Mexico by Contract'!$B$8:$G$4512,6,FALSE)</f>
        <v>335598</v>
      </c>
      <c r="E666" s="29"/>
      <c r="F666" s="39" t="s">
        <v>41</v>
      </c>
      <c r="G666" s="39" t="s">
        <v>42</v>
      </c>
      <c r="H666" s="39" t="s">
        <v>63</v>
      </c>
      <c r="I666" s="40">
        <v>582593.68000000005</v>
      </c>
      <c r="J666" s="32">
        <f t="shared" si="30"/>
        <v>29263.68054962486</v>
      </c>
      <c r="K666" s="31">
        <v>0</v>
      </c>
      <c r="L666" s="31">
        <v>0</v>
      </c>
      <c r="M666" s="31">
        <v>0</v>
      </c>
      <c r="N666" s="31">
        <v>582593.68000000005</v>
      </c>
      <c r="O666" s="33">
        <f t="shared" si="31"/>
        <v>582593.68000000005</v>
      </c>
      <c r="P666" s="34" t="str">
        <f t="shared" si="32"/>
        <v>120+</v>
      </c>
      <c r="Q666" s="35" t="str">
        <f>+VLOOKUP(B666,'[2]PORTAFOLIO JAN17'!$B$7:$T$4941,19,FALSE)</f>
        <v>MEXICO</v>
      </c>
      <c r="R666" s="31">
        <v>0</v>
      </c>
      <c r="S666" s="31">
        <v>0</v>
      </c>
      <c r="T666" s="31">
        <v>582593.68000000005</v>
      </c>
      <c r="U666" s="41" t="s">
        <v>64</v>
      </c>
      <c r="V666" s="42">
        <v>29263.680546399999</v>
      </c>
      <c r="W666" s="43">
        <v>0</v>
      </c>
      <c r="X666" s="38">
        <v>0</v>
      </c>
      <c r="Y666" s="38">
        <v>0</v>
      </c>
      <c r="Z666" s="38">
        <v>0</v>
      </c>
      <c r="AA666" s="38">
        <v>29263.680546399999</v>
      </c>
      <c r="AB666" s="38">
        <v>0</v>
      </c>
      <c r="AC666" s="38">
        <v>0</v>
      </c>
      <c r="AD666" s="38">
        <v>29263.680546399999</v>
      </c>
    </row>
    <row r="667" spans="1:30" s="27" customFormat="1" ht="15" customHeight="1" x14ac:dyDescent="0.25">
      <c r="A667" s="28" t="s">
        <v>39</v>
      </c>
      <c r="B667" s="28" t="s">
        <v>714</v>
      </c>
      <c r="C667" s="85">
        <v>42767</v>
      </c>
      <c r="D667" s="29">
        <f>+VLOOKUP(B667,'[2]HG-Mexico by Contract'!$B$8:$G$4512,6,FALSE)</f>
        <v>314798</v>
      </c>
      <c r="E667" s="29"/>
      <c r="F667" s="28" t="s">
        <v>62</v>
      </c>
      <c r="G667" s="28" t="s">
        <v>42</v>
      </c>
      <c r="H667" s="28" t="s">
        <v>44</v>
      </c>
      <c r="I667" s="31">
        <v>732.95</v>
      </c>
      <c r="J667" s="32">
        <f t="shared" si="30"/>
        <v>732.95</v>
      </c>
      <c r="K667" s="31">
        <v>0</v>
      </c>
      <c r="L667" s="31">
        <v>0</v>
      </c>
      <c r="M667" s="31">
        <v>0</v>
      </c>
      <c r="N667" s="31">
        <v>0</v>
      </c>
      <c r="O667" s="33">
        <f t="shared" si="31"/>
        <v>0</v>
      </c>
      <c r="P667" s="34" t="str">
        <f t="shared" si="32"/>
        <v>1-30</v>
      </c>
      <c r="Q667" s="35" t="str">
        <f>+VLOOKUP(B667,'[2]PORTAFOLIO JAN17'!$B$7:$T$4941,19,FALSE)</f>
        <v>COSTA RICA</v>
      </c>
      <c r="R667" s="31">
        <v>0</v>
      </c>
      <c r="S667" s="31">
        <v>0</v>
      </c>
      <c r="T667" s="31" t="s">
        <v>45</v>
      </c>
      <c r="U667" s="36" t="s">
        <v>46</v>
      </c>
      <c r="V667" s="37">
        <v>732.95</v>
      </c>
      <c r="W667" s="38">
        <v>732.95</v>
      </c>
      <c r="X667" s="38">
        <v>0</v>
      </c>
      <c r="Y667" s="38">
        <v>0</v>
      </c>
      <c r="Z667" s="38">
        <v>0</v>
      </c>
      <c r="AA667" s="38">
        <v>0</v>
      </c>
      <c r="AB667" s="38">
        <v>0</v>
      </c>
      <c r="AC667" s="38">
        <v>0</v>
      </c>
      <c r="AD667" s="38" t="s">
        <v>47</v>
      </c>
    </row>
    <row r="668" spans="1:30" s="27" customFormat="1" ht="15" customHeight="1" x14ac:dyDescent="0.25">
      <c r="A668" s="39" t="s">
        <v>39</v>
      </c>
      <c r="B668" s="39" t="s">
        <v>715</v>
      </c>
      <c r="C668" s="86">
        <v>42767</v>
      </c>
      <c r="D668" s="29">
        <f>+VLOOKUP(B668,'[2]HG-Mexico by Contract'!$B$8:$G$4512,6,FALSE)</f>
        <v>336447</v>
      </c>
      <c r="E668" s="29"/>
      <c r="F668" s="39" t="s">
        <v>41</v>
      </c>
      <c r="G668" s="39" t="s">
        <v>42</v>
      </c>
      <c r="H668" s="39" t="s">
        <v>44</v>
      </c>
      <c r="I668" s="40">
        <v>46483.97</v>
      </c>
      <c r="J668" s="32">
        <f t="shared" si="30"/>
        <v>46483.97</v>
      </c>
      <c r="K668" s="31">
        <v>0</v>
      </c>
      <c r="L668" s="31">
        <v>0</v>
      </c>
      <c r="M668" s="31">
        <v>0</v>
      </c>
      <c r="N668" s="31">
        <v>0</v>
      </c>
      <c r="O668" s="33">
        <f t="shared" si="31"/>
        <v>0</v>
      </c>
      <c r="P668" s="34" t="str">
        <f t="shared" si="32"/>
        <v>1-30</v>
      </c>
      <c r="Q668" s="35" t="str">
        <f>+VLOOKUP(B668,'[2]PORTAFOLIO JAN17'!$B$7:$T$4941,19,FALSE)</f>
        <v>COSTA RICA</v>
      </c>
      <c r="R668" s="31">
        <v>0</v>
      </c>
      <c r="S668" s="31">
        <v>0</v>
      </c>
      <c r="T668" s="31" t="s">
        <v>45</v>
      </c>
      <c r="U668" s="41" t="s">
        <v>46</v>
      </c>
      <c r="V668" s="42">
        <v>46483.97</v>
      </c>
      <c r="W668" s="43">
        <v>46483.97</v>
      </c>
      <c r="X668" s="38">
        <v>0</v>
      </c>
      <c r="Y668" s="38">
        <v>0</v>
      </c>
      <c r="Z668" s="38">
        <v>0</v>
      </c>
      <c r="AA668" s="38">
        <v>0</v>
      </c>
      <c r="AB668" s="38">
        <v>0</v>
      </c>
      <c r="AC668" s="38">
        <v>0</v>
      </c>
      <c r="AD668" s="38" t="s">
        <v>47</v>
      </c>
    </row>
    <row r="669" spans="1:30" s="27" customFormat="1" ht="15" customHeight="1" x14ac:dyDescent="0.25">
      <c r="A669" s="28" t="s">
        <v>39</v>
      </c>
      <c r="B669" s="28" t="s">
        <v>716</v>
      </c>
      <c r="C669" s="85">
        <v>42767</v>
      </c>
      <c r="D669" s="29">
        <f>+VLOOKUP(B669,'[2]HG-Mexico by Contract'!$B$8:$G$4512,6,FALSE)</f>
        <v>337455</v>
      </c>
      <c r="E669" s="29"/>
      <c r="F669" s="28" t="s">
        <v>41</v>
      </c>
      <c r="G669" s="28" t="s">
        <v>42</v>
      </c>
      <c r="H669" s="28" t="s">
        <v>44</v>
      </c>
      <c r="I669" s="31">
        <v>66525.320000000007</v>
      </c>
      <c r="J669" s="32">
        <f t="shared" si="30"/>
        <v>66525.320000000007</v>
      </c>
      <c r="K669" s="31">
        <v>0</v>
      </c>
      <c r="L669" s="31">
        <v>0</v>
      </c>
      <c r="M669" s="31">
        <v>0</v>
      </c>
      <c r="N669" s="31">
        <v>0</v>
      </c>
      <c r="O669" s="33">
        <f t="shared" si="31"/>
        <v>0</v>
      </c>
      <c r="P669" s="34" t="str">
        <f t="shared" si="32"/>
        <v>1-30</v>
      </c>
      <c r="Q669" s="35" t="str">
        <f>+VLOOKUP(B669,'[2]PORTAFOLIO JAN17'!$B$7:$T$4941,19,FALSE)</f>
        <v>NICARAGUA</v>
      </c>
      <c r="R669" s="31">
        <v>0</v>
      </c>
      <c r="S669" s="31">
        <v>0</v>
      </c>
      <c r="T669" s="31" t="s">
        <v>45</v>
      </c>
      <c r="U669" s="36" t="s">
        <v>46</v>
      </c>
      <c r="V669" s="37">
        <v>66525.320000000007</v>
      </c>
      <c r="W669" s="38">
        <v>66525.320000000007</v>
      </c>
      <c r="X669" s="38">
        <v>0</v>
      </c>
      <c r="Y669" s="38">
        <v>0</v>
      </c>
      <c r="Z669" s="38">
        <v>0</v>
      </c>
      <c r="AA669" s="38">
        <v>0</v>
      </c>
      <c r="AB669" s="38">
        <v>0</v>
      </c>
      <c r="AC669" s="38">
        <v>0</v>
      </c>
      <c r="AD669" s="38" t="s">
        <v>47</v>
      </c>
    </row>
    <row r="670" spans="1:30" s="27" customFormat="1" ht="15" customHeight="1" x14ac:dyDescent="0.25">
      <c r="A670" s="39" t="s">
        <v>39</v>
      </c>
      <c r="B670" s="39" t="s">
        <v>717</v>
      </c>
      <c r="C670" s="86">
        <v>42767</v>
      </c>
      <c r="D670" s="29">
        <f>+VLOOKUP(B670,'[2]HG-Mexico by Contract'!$B$8:$G$4512,6,FALSE)</f>
        <v>317050</v>
      </c>
      <c r="E670" s="29"/>
      <c r="F670" s="39" t="s">
        <v>62</v>
      </c>
      <c r="G670" s="39" t="s">
        <v>42</v>
      </c>
      <c r="H670" s="39" t="s">
        <v>44</v>
      </c>
      <c r="I670" s="40">
        <v>7886456.9800000004</v>
      </c>
      <c r="J670" s="32">
        <f t="shared" si="30"/>
        <v>7886456.9800000004</v>
      </c>
      <c r="K670" s="31">
        <v>0</v>
      </c>
      <c r="L670" s="31">
        <v>0</v>
      </c>
      <c r="M670" s="31">
        <v>0</v>
      </c>
      <c r="N670" s="31">
        <v>0</v>
      </c>
      <c r="O670" s="33">
        <f t="shared" si="31"/>
        <v>0</v>
      </c>
      <c r="P670" s="34" t="str">
        <f t="shared" si="32"/>
        <v>1-30</v>
      </c>
      <c r="Q670" s="35" t="str">
        <f>+VLOOKUP(B670,'[2]PORTAFOLIO JAN17'!$B$7:$T$4941,19,FALSE)</f>
        <v>MEXICO</v>
      </c>
      <c r="R670" s="31">
        <v>0</v>
      </c>
      <c r="S670" s="31">
        <v>0</v>
      </c>
      <c r="T670" s="31" t="s">
        <v>45</v>
      </c>
      <c r="U670" s="41" t="s">
        <v>46</v>
      </c>
      <c r="V670" s="42">
        <v>7886456.9800000004</v>
      </c>
      <c r="W670" s="43">
        <v>7886456.9800000004</v>
      </c>
      <c r="X670" s="38">
        <v>0</v>
      </c>
      <c r="Y670" s="38">
        <v>0</v>
      </c>
      <c r="Z670" s="38">
        <v>0</v>
      </c>
      <c r="AA670" s="38">
        <v>0</v>
      </c>
      <c r="AB670" s="38">
        <v>0</v>
      </c>
      <c r="AC670" s="38">
        <v>0</v>
      </c>
      <c r="AD670" s="38" t="s">
        <v>47</v>
      </c>
    </row>
    <row r="671" spans="1:30" s="27" customFormat="1" ht="15" customHeight="1" x14ac:dyDescent="0.25">
      <c r="A671" s="28" t="s">
        <v>39</v>
      </c>
      <c r="B671" s="28" t="s">
        <v>718</v>
      </c>
      <c r="C671" s="85">
        <v>42767</v>
      </c>
      <c r="D671" s="29">
        <f>+VLOOKUP(B671,'[2]HG-Mexico by Contract'!$B$8:$G$4512,6,FALSE)</f>
        <v>314798</v>
      </c>
      <c r="E671" s="29"/>
      <c r="F671" s="28" t="s">
        <v>62</v>
      </c>
      <c r="G671" s="28" t="s">
        <v>42</v>
      </c>
      <c r="H671" s="28" t="s">
        <v>44</v>
      </c>
      <c r="I671" s="31">
        <v>5392.85</v>
      </c>
      <c r="J671" s="32">
        <f t="shared" si="30"/>
        <v>5392.85</v>
      </c>
      <c r="K671" s="31">
        <v>0</v>
      </c>
      <c r="L671" s="31">
        <v>0</v>
      </c>
      <c r="M671" s="31">
        <v>0</v>
      </c>
      <c r="N671" s="31">
        <v>0</v>
      </c>
      <c r="O671" s="33">
        <f t="shared" si="31"/>
        <v>0</v>
      </c>
      <c r="P671" s="34" t="str">
        <f t="shared" si="32"/>
        <v>1-30</v>
      </c>
      <c r="Q671" s="35" t="str">
        <f>+VLOOKUP(B671,'[2]PORTAFOLIO JAN17'!$B$7:$T$4941,19,FALSE)</f>
        <v>COSTA RICA</v>
      </c>
      <c r="R671" s="31">
        <v>0</v>
      </c>
      <c r="S671" s="31">
        <v>0</v>
      </c>
      <c r="T671" s="31" t="s">
        <v>45</v>
      </c>
      <c r="U671" s="36" t="s">
        <v>46</v>
      </c>
      <c r="V671" s="37">
        <v>5392.85</v>
      </c>
      <c r="W671" s="38">
        <v>5392.85</v>
      </c>
      <c r="X671" s="38">
        <v>0</v>
      </c>
      <c r="Y671" s="38">
        <v>0</v>
      </c>
      <c r="Z671" s="38">
        <v>0</v>
      </c>
      <c r="AA671" s="38">
        <v>0</v>
      </c>
      <c r="AB671" s="38">
        <v>0</v>
      </c>
      <c r="AC671" s="38">
        <v>0</v>
      </c>
      <c r="AD671" s="38" t="s">
        <v>47</v>
      </c>
    </row>
    <row r="672" spans="1:30" s="27" customFormat="1" ht="15" customHeight="1" x14ac:dyDescent="0.25">
      <c r="A672" s="39" t="s">
        <v>39</v>
      </c>
      <c r="B672" s="39" t="s">
        <v>719</v>
      </c>
      <c r="C672" s="86">
        <v>42767</v>
      </c>
      <c r="D672" s="29">
        <f>+VLOOKUP(B672,'[2]HG-Mexico by Contract'!$B$8:$G$4512,6,FALSE)</f>
        <v>309348</v>
      </c>
      <c r="E672" s="29"/>
      <c r="F672" s="39" t="s">
        <v>41</v>
      </c>
      <c r="G672" s="39" t="s">
        <v>43</v>
      </c>
      <c r="H672" s="39" t="s">
        <v>44</v>
      </c>
      <c r="I672" s="40">
        <v>519790.02</v>
      </c>
      <c r="J672" s="32">
        <f t="shared" si="30"/>
        <v>519790.02</v>
      </c>
      <c r="K672" s="31">
        <v>0</v>
      </c>
      <c r="L672" s="31">
        <v>0</v>
      </c>
      <c r="M672" s="31">
        <v>0</v>
      </c>
      <c r="N672" s="31">
        <v>519790.02</v>
      </c>
      <c r="O672" s="33">
        <f t="shared" si="31"/>
        <v>519790.02</v>
      </c>
      <c r="P672" s="34" t="str">
        <f t="shared" si="32"/>
        <v>120+</v>
      </c>
      <c r="Q672" s="35" t="str">
        <f>+VLOOKUP(B672,'[2]PORTAFOLIO JAN17'!$B$7:$T$4941,19,FALSE)</f>
        <v>COSTA RICA</v>
      </c>
      <c r="R672" s="31">
        <v>0</v>
      </c>
      <c r="S672" s="31">
        <v>0</v>
      </c>
      <c r="T672" s="31">
        <v>519790.02</v>
      </c>
      <c r="U672" s="41" t="s">
        <v>46</v>
      </c>
      <c r="V672" s="42">
        <v>519790.02</v>
      </c>
      <c r="W672" s="43">
        <v>0</v>
      </c>
      <c r="X672" s="38">
        <v>0</v>
      </c>
      <c r="Y672" s="38">
        <v>0</v>
      </c>
      <c r="Z672" s="38">
        <v>0</v>
      </c>
      <c r="AA672" s="38">
        <v>519790.02</v>
      </c>
      <c r="AB672" s="38">
        <v>0</v>
      </c>
      <c r="AC672" s="38">
        <v>0</v>
      </c>
      <c r="AD672" s="38">
        <v>519790.02</v>
      </c>
    </row>
    <row r="673" spans="1:30" s="27" customFormat="1" ht="15" customHeight="1" x14ac:dyDescent="0.25">
      <c r="A673" s="28" t="s">
        <v>39</v>
      </c>
      <c r="B673" s="28" t="s">
        <v>720</v>
      </c>
      <c r="C673" s="85">
        <v>42767</v>
      </c>
      <c r="D673" s="29">
        <f>+VLOOKUP(B673,'[2]HG-Mexico by Contract'!$B$8:$G$4512,6,FALSE)</f>
        <v>318185</v>
      </c>
      <c r="E673" s="29"/>
      <c r="F673" s="28" t="s">
        <v>41</v>
      </c>
      <c r="G673" s="28" t="s">
        <v>42</v>
      </c>
      <c r="H673" s="28" t="s">
        <v>44</v>
      </c>
      <c r="I673" s="31">
        <v>278957.90999999997</v>
      </c>
      <c r="J673" s="32">
        <f t="shared" si="30"/>
        <v>278957.90999999997</v>
      </c>
      <c r="K673" s="31">
        <v>0</v>
      </c>
      <c r="L673" s="31">
        <v>0</v>
      </c>
      <c r="M673" s="31">
        <v>0</v>
      </c>
      <c r="N673" s="31">
        <v>0</v>
      </c>
      <c r="O673" s="33">
        <f t="shared" si="31"/>
        <v>0</v>
      </c>
      <c r="P673" s="34" t="str">
        <f t="shared" si="32"/>
        <v>1-30</v>
      </c>
      <c r="Q673" s="35" t="str">
        <f>+VLOOKUP(B673,'[2]PORTAFOLIO JAN17'!$B$7:$T$4941,19,FALSE)</f>
        <v>MEXICO</v>
      </c>
      <c r="R673" s="31">
        <v>0</v>
      </c>
      <c r="S673" s="31">
        <v>0</v>
      </c>
      <c r="T673" s="31" t="s">
        <v>45</v>
      </c>
      <c r="U673" s="36" t="s">
        <v>46</v>
      </c>
      <c r="V673" s="37">
        <v>278957.90999999997</v>
      </c>
      <c r="W673" s="38">
        <v>278957.90999999997</v>
      </c>
      <c r="X673" s="38">
        <v>0</v>
      </c>
      <c r="Y673" s="38">
        <v>0</v>
      </c>
      <c r="Z673" s="38">
        <v>0</v>
      </c>
      <c r="AA673" s="38">
        <v>0</v>
      </c>
      <c r="AB673" s="38">
        <v>0</v>
      </c>
      <c r="AC673" s="38">
        <v>0</v>
      </c>
      <c r="AD673" s="38" t="s">
        <v>47</v>
      </c>
    </row>
    <row r="674" spans="1:30" s="27" customFormat="1" ht="15" customHeight="1" x14ac:dyDescent="0.25">
      <c r="A674" s="39" t="s">
        <v>39</v>
      </c>
      <c r="B674" s="39" t="s">
        <v>721</v>
      </c>
      <c r="C674" s="86">
        <v>42767</v>
      </c>
      <c r="D674" s="29">
        <f>+VLOOKUP(B674,'[2]HG-Mexico by Contract'!$B$8:$G$4512,6,FALSE)</f>
        <v>314798</v>
      </c>
      <c r="E674" s="29"/>
      <c r="F674" s="39" t="s">
        <v>62</v>
      </c>
      <c r="G674" s="39" t="s">
        <v>42</v>
      </c>
      <c r="H674" s="39" t="s">
        <v>44</v>
      </c>
      <c r="I674" s="40">
        <v>182366.05</v>
      </c>
      <c r="J674" s="32">
        <f t="shared" si="30"/>
        <v>182366.05</v>
      </c>
      <c r="K674" s="31">
        <v>0</v>
      </c>
      <c r="L674" s="31">
        <v>0</v>
      </c>
      <c r="M674" s="31">
        <v>0</v>
      </c>
      <c r="N674" s="31">
        <v>0</v>
      </c>
      <c r="O674" s="33">
        <f t="shared" si="31"/>
        <v>0</v>
      </c>
      <c r="P674" s="34" t="str">
        <f t="shared" si="32"/>
        <v>1-30</v>
      </c>
      <c r="Q674" s="35" t="str">
        <f>+VLOOKUP(B674,'[2]PORTAFOLIO JAN17'!$B$7:$T$4941,19,FALSE)</f>
        <v>COSTA RICA</v>
      </c>
      <c r="R674" s="31">
        <v>0</v>
      </c>
      <c r="S674" s="31">
        <v>0</v>
      </c>
      <c r="T674" s="31" t="s">
        <v>45</v>
      </c>
      <c r="U674" s="41" t="s">
        <v>46</v>
      </c>
      <c r="V674" s="42">
        <v>182366.05</v>
      </c>
      <c r="W674" s="43">
        <v>182366.05</v>
      </c>
      <c r="X674" s="38">
        <v>0</v>
      </c>
      <c r="Y674" s="38">
        <v>0</v>
      </c>
      <c r="Z674" s="38">
        <v>0</v>
      </c>
      <c r="AA674" s="38">
        <v>0</v>
      </c>
      <c r="AB674" s="38">
        <v>0</v>
      </c>
      <c r="AC674" s="38">
        <v>0</v>
      </c>
      <c r="AD674" s="38" t="s">
        <v>47</v>
      </c>
    </row>
    <row r="675" spans="1:30" s="27" customFormat="1" ht="15" customHeight="1" x14ac:dyDescent="0.25">
      <c r="A675" s="28" t="s">
        <v>39</v>
      </c>
      <c r="B675" s="28" t="s">
        <v>722</v>
      </c>
      <c r="C675" s="85">
        <v>42767</v>
      </c>
      <c r="D675" s="29">
        <f>+VLOOKUP(B675,'[2]HG-Mexico by Contract'!$B$8:$G$4512,6,FALSE)</f>
        <v>314798</v>
      </c>
      <c r="E675" s="29"/>
      <c r="F675" s="28" t="s">
        <v>218</v>
      </c>
      <c r="G675" s="28" t="s">
        <v>42</v>
      </c>
      <c r="H675" s="28" t="s">
        <v>44</v>
      </c>
      <c r="I675" s="31">
        <v>178079.02</v>
      </c>
      <c r="J675" s="32">
        <f t="shared" si="30"/>
        <v>178079.02</v>
      </c>
      <c r="K675" s="31">
        <v>0</v>
      </c>
      <c r="L675" s="31">
        <v>0</v>
      </c>
      <c r="M675" s="31">
        <v>0</v>
      </c>
      <c r="N675" s="31">
        <v>0</v>
      </c>
      <c r="O675" s="33">
        <f t="shared" si="31"/>
        <v>0</v>
      </c>
      <c r="P675" s="34" t="str">
        <f t="shared" si="32"/>
        <v>1-30</v>
      </c>
      <c r="Q675" s="35" t="str">
        <f>+VLOOKUP(B675,'[2]PORTAFOLIO JAN17'!$B$7:$T$4941,19,FALSE)</f>
        <v>COSTA RICA</v>
      </c>
      <c r="R675" s="31">
        <v>0</v>
      </c>
      <c r="S675" s="31">
        <v>0</v>
      </c>
      <c r="T675" s="31" t="s">
        <v>45</v>
      </c>
      <c r="U675" s="36" t="s">
        <v>46</v>
      </c>
      <c r="V675" s="37">
        <v>178079.02</v>
      </c>
      <c r="W675" s="38">
        <v>178079.02</v>
      </c>
      <c r="X675" s="38">
        <v>0</v>
      </c>
      <c r="Y675" s="38">
        <v>0</v>
      </c>
      <c r="Z675" s="38">
        <v>0</v>
      </c>
      <c r="AA675" s="38">
        <v>0</v>
      </c>
      <c r="AB675" s="38">
        <v>0</v>
      </c>
      <c r="AC675" s="38">
        <v>0</v>
      </c>
      <c r="AD675" s="38" t="s">
        <v>47</v>
      </c>
    </row>
    <row r="676" spans="1:30" s="27" customFormat="1" ht="15" customHeight="1" x14ac:dyDescent="0.25">
      <c r="A676" s="39" t="s">
        <v>39</v>
      </c>
      <c r="B676" s="39" t="s">
        <v>723</v>
      </c>
      <c r="C676" s="86">
        <v>42767</v>
      </c>
      <c r="D676" s="29">
        <f>+VLOOKUP(B676,'[2]HG-Mexico by Contract'!$B$8:$G$4512,6,FALSE)</f>
        <v>314798</v>
      </c>
      <c r="E676" s="29"/>
      <c r="F676" s="39" t="s">
        <v>218</v>
      </c>
      <c r="G676" s="39" t="s">
        <v>42</v>
      </c>
      <c r="H676" s="39" t="s">
        <v>44</v>
      </c>
      <c r="I676" s="40">
        <v>106375.03999999999</v>
      </c>
      <c r="J676" s="32">
        <f t="shared" si="30"/>
        <v>106375.03999999999</v>
      </c>
      <c r="K676" s="31">
        <v>0</v>
      </c>
      <c r="L676" s="31">
        <v>0</v>
      </c>
      <c r="M676" s="31">
        <v>0</v>
      </c>
      <c r="N676" s="31">
        <v>0</v>
      </c>
      <c r="O676" s="33">
        <f t="shared" si="31"/>
        <v>0</v>
      </c>
      <c r="P676" s="34" t="str">
        <f t="shared" si="32"/>
        <v>1-30</v>
      </c>
      <c r="Q676" s="35" t="str">
        <f>+VLOOKUP(B676,'[2]PORTAFOLIO JAN17'!$B$7:$T$4941,19,FALSE)</f>
        <v>COSTA RICA</v>
      </c>
      <c r="R676" s="31">
        <v>0</v>
      </c>
      <c r="S676" s="31">
        <v>0</v>
      </c>
      <c r="T676" s="31" t="s">
        <v>45</v>
      </c>
      <c r="U676" s="41" t="s">
        <v>46</v>
      </c>
      <c r="V676" s="42">
        <v>106375.03999999999</v>
      </c>
      <c r="W676" s="43">
        <v>106375.03999999999</v>
      </c>
      <c r="X676" s="38">
        <v>0</v>
      </c>
      <c r="Y676" s="38">
        <v>0</v>
      </c>
      <c r="Z676" s="38">
        <v>0</v>
      </c>
      <c r="AA676" s="38">
        <v>0</v>
      </c>
      <c r="AB676" s="38">
        <v>0</v>
      </c>
      <c r="AC676" s="38">
        <v>0</v>
      </c>
      <c r="AD676" s="38" t="s">
        <v>47</v>
      </c>
    </row>
    <row r="677" spans="1:30" s="27" customFormat="1" ht="15" customHeight="1" x14ac:dyDescent="0.25">
      <c r="A677" s="28" t="s">
        <v>39</v>
      </c>
      <c r="B677" s="28" t="s">
        <v>724</v>
      </c>
      <c r="C677" s="85">
        <v>42767</v>
      </c>
      <c r="D677" s="29">
        <f>+VLOOKUP(B677,'[2]HG-Mexico by Contract'!$B$8:$G$4512,6,FALSE)</f>
        <v>314798</v>
      </c>
      <c r="E677" s="29"/>
      <c r="F677" s="28" t="s">
        <v>218</v>
      </c>
      <c r="G677" s="28" t="s">
        <v>42</v>
      </c>
      <c r="H677" s="28" t="s">
        <v>44</v>
      </c>
      <c r="I677" s="31">
        <v>305061.06</v>
      </c>
      <c r="J677" s="32">
        <f t="shared" si="30"/>
        <v>305061.06</v>
      </c>
      <c r="K677" s="31">
        <v>0</v>
      </c>
      <c r="L677" s="31">
        <v>0</v>
      </c>
      <c r="M677" s="31">
        <v>0</v>
      </c>
      <c r="N677" s="31">
        <v>0</v>
      </c>
      <c r="O677" s="33">
        <f t="shared" si="31"/>
        <v>0</v>
      </c>
      <c r="P677" s="34" t="str">
        <f t="shared" si="32"/>
        <v>1-30</v>
      </c>
      <c r="Q677" s="35" t="str">
        <f>+VLOOKUP(B677,'[2]PORTAFOLIO JAN17'!$B$7:$T$4941,19,FALSE)</f>
        <v>COSTA RICA</v>
      </c>
      <c r="R677" s="31">
        <v>0</v>
      </c>
      <c r="S677" s="31">
        <v>0</v>
      </c>
      <c r="T677" s="31" t="s">
        <v>45</v>
      </c>
      <c r="U677" s="36" t="s">
        <v>46</v>
      </c>
      <c r="V677" s="37">
        <v>305061.06</v>
      </c>
      <c r="W677" s="38">
        <v>305061.06</v>
      </c>
      <c r="X677" s="38">
        <v>0</v>
      </c>
      <c r="Y677" s="38">
        <v>0</v>
      </c>
      <c r="Z677" s="38">
        <v>0</v>
      </c>
      <c r="AA677" s="38">
        <v>0</v>
      </c>
      <c r="AB677" s="38">
        <v>0</v>
      </c>
      <c r="AC677" s="38">
        <v>0</v>
      </c>
      <c r="AD677" s="38" t="s">
        <v>47</v>
      </c>
    </row>
    <row r="678" spans="1:30" s="27" customFormat="1" ht="15" customHeight="1" x14ac:dyDescent="0.25">
      <c r="A678" s="39" t="s">
        <v>39</v>
      </c>
      <c r="B678" s="39" t="s">
        <v>725</v>
      </c>
      <c r="C678" s="86">
        <v>42767</v>
      </c>
      <c r="D678" s="29">
        <f>+VLOOKUP(B678,'[2]HG-Mexico by Contract'!$B$8:$G$4512,6,FALSE)</f>
        <v>336657</v>
      </c>
      <c r="E678" s="29"/>
      <c r="F678" s="39" t="s">
        <v>41</v>
      </c>
      <c r="G678" s="39" t="s">
        <v>42</v>
      </c>
      <c r="H678" s="39" t="s">
        <v>63</v>
      </c>
      <c r="I678" s="40">
        <v>181693.8</v>
      </c>
      <c r="J678" s="32">
        <f t="shared" si="30"/>
        <v>9126.4795750057365</v>
      </c>
      <c r="K678" s="31">
        <v>0</v>
      </c>
      <c r="L678" s="31">
        <v>0</v>
      </c>
      <c r="M678" s="31">
        <v>0</v>
      </c>
      <c r="N678" s="31">
        <v>0</v>
      </c>
      <c r="O678" s="33">
        <f t="shared" si="31"/>
        <v>0</v>
      </c>
      <c r="P678" s="34" t="str">
        <f t="shared" si="32"/>
        <v>1-30</v>
      </c>
      <c r="Q678" s="35" t="str">
        <f>+VLOOKUP(B678,'[2]PORTAFOLIO JAN17'!$B$7:$T$4941,19,FALSE)</f>
        <v>MEXICO</v>
      </c>
      <c r="R678" s="31">
        <v>0</v>
      </c>
      <c r="S678" s="31">
        <v>0</v>
      </c>
      <c r="T678" s="31" t="s">
        <v>45</v>
      </c>
      <c r="U678" s="41" t="s">
        <v>64</v>
      </c>
      <c r="V678" s="42">
        <v>9126.4795740000009</v>
      </c>
      <c r="W678" s="43">
        <v>9126.4795740000009</v>
      </c>
      <c r="X678" s="38">
        <v>0</v>
      </c>
      <c r="Y678" s="38">
        <v>0</v>
      </c>
      <c r="Z678" s="38">
        <v>0</v>
      </c>
      <c r="AA678" s="38">
        <v>0</v>
      </c>
      <c r="AB678" s="38">
        <v>0</v>
      </c>
      <c r="AC678" s="38">
        <v>0</v>
      </c>
      <c r="AD678" s="38" t="s">
        <v>47</v>
      </c>
    </row>
    <row r="679" spans="1:30" s="27" customFormat="1" ht="15" customHeight="1" x14ac:dyDescent="0.25">
      <c r="A679" s="28" t="s">
        <v>39</v>
      </c>
      <c r="B679" s="28" t="s">
        <v>726</v>
      </c>
      <c r="C679" s="85">
        <v>42767</v>
      </c>
      <c r="D679" s="29">
        <f>+VLOOKUP(B679,'[2]HG-Mexico by Contract'!$B$8:$G$4512,6,FALSE)</f>
        <v>314376</v>
      </c>
      <c r="E679" s="29"/>
      <c r="F679" s="28" t="s">
        <v>41</v>
      </c>
      <c r="G679" s="28" t="s">
        <v>42</v>
      </c>
      <c r="H679" s="28" t="s">
        <v>44</v>
      </c>
      <c r="I679" s="31">
        <v>450810.24</v>
      </c>
      <c r="J679" s="32">
        <f t="shared" si="30"/>
        <v>450810.24</v>
      </c>
      <c r="K679" s="31">
        <v>0</v>
      </c>
      <c r="L679" s="31">
        <v>0</v>
      </c>
      <c r="M679" s="31">
        <v>0</v>
      </c>
      <c r="N679" s="31">
        <v>0</v>
      </c>
      <c r="O679" s="33">
        <f t="shared" si="31"/>
        <v>0</v>
      </c>
      <c r="P679" s="34" t="str">
        <f t="shared" si="32"/>
        <v>1-30</v>
      </c>
      <c r="Q679" s="35" t="str">
        <f>+VLOOKUP(B679,'[2]PORTAFOLIO JAN17'!$B$7:$T$4941,19,FALSE)</f>
        <v>COSTA RICA</v>
      </c>
      <c r="R679" s="31">
        <v>0</v>
      </c>
      <c r="S679" s="31">
        <v>0</v>
      </c>
      <c r="T679" s="31" t="s">
        <v>45</v>
      </c>
      <c r="U679" s="36" t="s">
        <v>46</v>
      </c>
      <c r="V679" s="37">
        <v>450810.24</v>
      </c>
      <c r="W679" s="38">
        <v>450810.24</v>
      </c>
      <c r="X679" s="38">
        <v>0</v>
      </c>
      <c r="Y679" s="38">
        <v>0</v>
      </c>
      <c r="Z679" s="38">
        <v>0</v>
      </c>
      <c r="AA679" s="38">
        <v>0</v>
      </c>
      <c r="AB679" s="38">
        <v>0</v>
      </c>
      <c r="AC679" s="38">
        <v>0</v>
      </c>
      <c r="AD679" s="38" t="s">
        <v>47</v>
      </c>
    </row>
    <row r="680" spans="1:30" s="27" customFormat="1" ht="15" customHeight="1" x14ac:dyDescent="0.25">
      <c r="A680" s="39" t="s">
        <v>39</v>
      </c>
      <c r="B680" s="39" t="s">
        <v>727</v>
      </c>
      <c r="C680" s="86">
        <v>42767</v>
      </c>
      <c r="D680" s="29">
        <f>+VLOOKUP(B680,'[2]HG-Mexico by Contract'!$B$8:$G$4512,6,FALSE)</f>
        <v>336689</v>
      </c>
      <c r="E680" s="29"/>
      <c r="F680" s="39" t="s">
        <v>41</v>
      </c>
      <c r="G680" s="39" t="s">
        <v>42</v>
      </c>
      <c r="H680" s="39" t="s">
        <v>63</v>
      </c>
      <c r="I680" s="40">
        <v>541808.80000000005</v>
      </c>
      <c r="J680" s="32">
        <f t="shared" si="30"/>
        <v>27215.0560269991</v>
      </c>
      <c r="K680" s="31">
        <v>0</v>
      </c>
      <c r="L680" s="31">
        <v>0</v>
      </c>
      <c r="M680" s="31">
        <v>0</v>
      </c>
      <c r="N680" s="31">
        <v>541808.80000000005</v>
      </c>
      <c r="O680" s="33">
        <f t="shared" si="31"/>
        <v>541808.80000000005</v>
      </c>
      <c r="P680" s="34" t="str">
        <f t="shared" si="32"/>
        <v>120+</v>
      </c>
      <c r="Q680" s="35" t="str">
        <f>+VLOOKUP(B680,'[2]PORTAFOLIO JAN17'!$B$7:$T$4941,19,FALSE)</f>
        <v>MEXICO</v>
      </c>
      <c r="R680" s="31">
        <v>0</v>
      </c>
      <c r="S680" s="31">
        <v>0</v>
      </c>
      <c r="T680" s="31">
        <v>541808.80000000005</v>
      </c>
      <c r="U680" s="41" t="s">
        <v>64</v>
      </c>
      <c r="V680" s="42">
        <v>27215.056024000001</v>
      </c>
      <c r="W680" s="43">
        <v>0</v>
      </c>
      <c r="X680" s="38">
        <v>0</v>
      </c>
      <c r="Y680" s="38">
        <v>0</v>
      </c>
      <c r="Z680" s="38">
        <v>0</v>
      </c>
      <c r="AA680" s="38">
        <v>27215.056024000001</v>
      </c>
      <c r="AB680" s="38">
        <v>0</v>
      </c>
      <c r="AC680" s="38">
        <v>0</v>
      </c>
      <c r="AD680" s="38">
        <v>27215.056024000001</v>
      </c>
    </row>
    <row r="681" spans="1:30" s="27" customFormat="1" ht="15" customHeight="1" x14ac:dyDescent="0.25">
      <c r="A681" s="28" t="s">
        <v>39</v>
      </c>
      <c r="B681" s="28" t="s">
        <v>728</v>
      </c>
      <c r="C681" s="85">
        <v>42767</v>
      </c>
      <c r="D681" s="29">
        <f>+VLOOKUP(B681,'[2]HG-Mexico by Contract'!$B$8:$G$4512,6,FALSE)</f>
        <v>312352</v>
      </c>
      <c r="E681" s="29"/>
      <c r="F681" s="28" t="s">
        <v>41</v>
      </c>
      <c r="G681" s="28" t="s">
        <v>42</v>
      </c>
      <c r="H681" s="28" t="s">
        <v>44</v>
      </c>
      <c r="I681" s="31">
        <v>9925.0499999999993</v>
      </c>
      <c r="J681" s="32">
        <f t="shared" si="30"/>
        <v>9925.0499999999993</v>
      </c>
      <c r="K681" s="31">
        <v>0</v>
      </c>
      <c r="L681" s="31">
        <v>0</v>
      </c>
      <c r="M681" s="31">
        <v>0</v>
      </c>
      <c r="N681" s="31">
        <v>0</v>
      </c>
      <c r="O681" s="33">
        <f t="shared" si="31"/>
        <v>0</v>
      </c>
      <c r="P681" s="34" t="str">
        <f t="shared" si="32"/>
        <v>1-30</v>
      </c>
      <c r="Q681" s="35" t="str">
        <f>+VLOOKUP(B681,'[2]PORTAFOLIO JAN17'!$B$7:$T$4941,19,FALSE)</f>
        <v>EL SALVADOR</v>
      </c>
      <c r="R681" s="31">
        <v>0</v>
      </c>
      <c r="S681" s="31">
        <v>0</v>
      </c>
      <c r="T681" s="31" t="s">
        <v>45</v>
      </c>
      <c r="U681" s="36" t="s">
        <v>46</v>
      </c>
      <c r="V681" s="37">
        <v>9925.0499999999993</v>
      </c>
      <c r="W681" s="38">
        <v>9925.0499999999993</v>
      </c>
      <c r="X681" s="38">
        <v>0</v>
      </c>
      <c r="Y681" s="38">
        <v>0</v>
      </c>
      <c r="Z681" s="38">
        <v>0</v>
      </c>
      <c r="AA681" s="38">
        <v>0</v>
      </c>
      <c r="AB681" s="38">
        <v>0</v>
      </c>
      <c r="AC681" s="38">
        <v>0</v>
      </c>
      <c r="AD681" s="38" t="s">
        <v>47</v>
      </c>
    </row>
    <row r="682" spans="1:30" s="27" customFormat="1" ht="15" customHeight="1" x14ac:dyDescent="0.25">
      <c r="A682" s="39" t="s">
        <v>39</v>
      </c>
      <c r="B682" s="39" t="s">
        <v>729</v>
      </c>
      <c r="C682" s="86">
        <v>42767</v>
      </c>
      <c r="D682" s="29">
        <f>+VLOOKUP(B682,'[2]HG-Mexico by Contract'!$B$8:$G$4512,6,FALSE)</f>
        <v>309348</v>
      </c>
      <c r="E682" s="29"/>
      <c r="F682" s="39" t="s">
        <v>41</v>
      </c>
      <c r="G682" s="39" t="s">
        <v>43</v>
      </c>
      <c r="H682" s="39" t="s">
        <v>44</v>
      </c>
      <c r="I682" s="40">
        <v>99768.33</v>
      </c>
      <c r="J682" s="32">
        <f t="shared" si="30"/>
        <v>99768.33</v>
      </c>
      <c r="K682" s="31">
        <v>0</v>
      </c>
      <c r="L682" s="31">
        <v>0</v>
      </c>
      <c r="M682" s="31">
        <v>0</v>
      </c>
      <c r="N682" s="31">
        <v>99768.33</v>
      </c>
      <c r="O682" s="33">
        <f t="shared" si="31"/>
        <v>99768.33</v>
      </c>
      <c r="P682" s="34" t="str">
        <f t="shared" si="32"/>
        <v>120+</v>
      </c>
      <c r="Q682" s="35" t="str">
        <f>+VLOOKUP(B682,'[2]PORTAFOLIO JAN17'!$B$7:$T$4941,19,FALSE)</f>
        <v>COSTA RICA</v>
      </c>
      <c r="R682" s="31">
        <v>0</v>
      </c>
      <c r="S682" s="31">
        <v>0</v>
      </c>
      <c r="T682" s="31">
        <v>99768.33</v>
      </c>
      <c r="U682" s="41" t="s">
        <v>46</v>
      </c>
      <c r="V682" s="42">
        <v>99768.33</v>
      </c>
      <c r="W682" s="43">
        <v>0</v>
      </c>
      <c r="X682" s="38">
        <v>0</v>
      </c>
      <c r="Y682" s="38">
        <v>0</v>
      </c>
      <c r="Z682" s="38">
        <v>0</v>
      </c>
      <c r="AA682" s="38">
        <v>99768.33</v>
      </c>
      <c r="AB682" s="38">
        <v>0</v>
      </c>
      <c r="AC682" s="38">
        <v>0</v>
      </c>
      <c r="AD682" s="38">
        <v>99768.33</v>
      </c>
    </row>
    <row r="683" spans="1:30" s="27" customFormat="1" ht="15" customHeight="1" x14ac:dyDescent="0.25">
      <c r="A683" s="28" t="s">
        <v>39</v>
      </c>
      <c r="B683" s="28" t="s">
        <v>730</v>
      </c>
      <c r="C683" s="85">
        <v>42767</v>
      </c>
      <c r="D683" s="29">
        <f>+VLOOKUP(B683,'[2]HG-Mexico by Contract'!$B$8:$G$4512,6,FALSE)</f>
        <v>311268</v>
      </c>
      <c r="E683" s="29"/>
      <c r="F683" s="28" t="s">
        <v>41</v>
      </c>
      <c r="G683" s="28" t="s">
        <v>42</v>
      </c>
      <c r="H683" s="28" t="s">
        <v>63</v>
      </c>
      <c r="I683" s="31">
        <v>138605.01999999999</v>
      </c>
      <c r="J683" s="32">
        <f t="shared" si="30"/>
        <v>6962.1301553672256</v>
      </c>
      <c r="K683" s="31">
        <v>138605.01999999999</v>
      </c>
      <c r="L683" s="31">
        <v>0</v>
      </c>
      <c r="M683" s="31">
        <v>0</v>
      </c>
      <c r="N683" s="31">
        <v>0</v>
      </c>
      <c r="O683" s="33">
        <f t="shared" si="31"/>
        <v>138605.01999999999</v>
      </c>
      <c r="P683" s="34" t="str">
        <f t="shared" si="32"/>
        <v>31-60</v>
      </c>
      <c r="Q683" s="35" t="str">
        <f>+VLOOKUP(B683,'[2]PORTAFOLIO JAN17'!$B$7:$T$4941,19,FALSE)</f>
        <v>MEXICO</v>
      </c>
      <c r="R683" s="31">
        <v>0</v>
      </c>
      <c r="S683" s="31">
        <v>0</v>
      </c>
      <c r="T683" s="31">
        <v>138605.01999999999</v>
      </c>
      <c r="U683" s="36" t="s">
        <v>64</v>
      </c>
      <c r="V683" s="37">
        <v>6962.1301546000004</v>
      </c>
      <c r="W683" s="38">
        <v>0</v>
      </c>
      <c r="X683" s="38">
        <v>6962.1301546000004</v>
      </c>
      <c r="Y683" s="38">
        <v>0</v>
      </c>
      <c r="Z683" s="38">
        <v>0</v>
      </c>
      <c r="AA683" s="38">
        <v>0</v>
      </c>
      <c r="AB683" s="38">
        <v>0</v>
      </c>
      <c r="AC683" s="38">
        <v>0</v>
      </c>
      <c r="AD683" s="38">
        <v>6962.1301546000004</v>
      </c>
    </row>
    <row r="684" spans="1:30" s="27" customFormat="1" ht="15" customHeight="1" x14ac:dyDescent="0.25">
      <c r="A684" s="39" t="s">
        <v>39</v>
      </c>
      <c r="B684" s="39" t="s">
        <v>731</v>
      </c>
      <c r="C684" s="86">
        <v>42767</v>
      </c>
      <c r="D684" s="29">
        <f>+VLOOKUP(B684,'[2]HG-Mexico by Contract'!$B$8:$G$4512,6,FALSE)</f>
        <v>309348</v>
      </c>
      <c r="E684" s="29"/>
      <c r="F684" s="39" t="s">
        <v>41</v>
      </c>
      <c r="G684" s="39" t="s">
        <v>43</v>
      </c>
      <c r="H684" s="39" t="s">
        <v>44</v>
      </c>
      <c r="I684" s="40">
        <v>241184.49</v>
      </c>
      <c r="J684" s="32">
        <f t="shared" si="30"/>
        <v>241184.49</v>
      </c>
      <c r="K684" s="31">
        <v>0</v>
      </c>
      <c r="L684" s="31">
        <v>0</v>
      </c>
      <c r="M684" s="31">
        <v>0</v>
      </c>
      <c r="N684" s="31">
        <v>241184.49</v>
      </c>
      <c r="O684" s="33">
        <f t="shared" si="31"/>
        <v>241184.49</v>
      </c>
      <c r="P684" s="34" t="str">
        <f t="shared" si="32"/>
        <v>120+</v>
      </c>
      <c r="Q684" s="35" t="str">
        <f>+VLOOKUP(B684,'[2]PORTAFOLIO JAN17'!$B$7:$T$4941,19,FALSE)</f>
        <v>COSTA RICA</v>
      </c>
      <c r="R684" s="31">
        <v>0</v>
      </c>
      <c r="S684" s="31">
        <v>0</v>
      </c>
      <c r="T684" s="31">
        <v>241184.49</v>
      </c>
      <c r="U684" s="41" t="s">
        <v>46</v>
      </c>
      <c r="V684" s="42">
        <v>241184.49</v>
      </c>
      <c r="W684" s="43">
        <v>0</v>
      </c>
      <c r="X684" s="38">
        <v>0</v>
      </c>
      <c r="Y684" s="38">
        <v>0</v>
      </c>
      <c r="Z684" s="38">
        <v>0</v>
      </c>
      <c r="AA684" s="38">
        <v>241184.49</v>
      </c>
      <c r="AB684" s="38">
        <v>0</v>
      </c>
      <c r="AC684" s="38">
        <v>0</v>
      </c>
      <c r="AD684" s="38">
        <v>241184.49</v>
      </c>
    </row>
    <row r="685" spans="1:30" s="27" customFormat="1" ht="15" customHeight="1" x14ac:dyDescent="0.25">
      <c r="A685" s="28" t="s">
        <v>39</v>
      </c>
      <c r="B685" s="28" t="s">
        <v>732</v>
      </c>
      <c r="C685" s="85">
        <v>42767</v>
      </c>
      <c r="D685" s="29">
        <f>+VLOOKUP(B685,'[2]HG-Mexico by Contract'!$B$8:$G$4512,6,FALSE)</f>
        <v>309348</v>
      </c>
      <c r="E685" s="29"/>
      <c r="F685" s="28" t="s">
        <v>41</v>
      </c>
      <c r="G685" s="28" t="s">
        <v>43</v>
      </c>
      <c r="H685" s="28" t="s">
        <v>44</v>
      </c>
      <c r="I685" s="31">
        <v>241184.49</v>
      </c>
      <c r="J685" s="32">
        <f t="shared" si="30"/>
        <v>241184.49</v>
      </c>
      <c r="K685" s="31">
        <v>0</v>
      </c>
      <c r="L685" s="31">
        <v>0</v>
      </c>
      <c r="M685" s="31">
        <v>0</v>
      </c>
      <c r="N685" s="31">
        <v>241184.49</v>
      </c>
      <c r="O685" s="33">
        <f t="shared" si="31"/>
        <v>241184.49</v>
      </c>
      <c r="P685" s="34" t="str">
        <f t="shared" si="32"/>
        <v>120+</v>
      </c>
      <c r="Q685" s="35" t="str">
        <f>+VLOOKUP(B685,'[2]PORTAFOLIO JAN17'!$B$7:$T$4941,19,FALSE)</f>
        <v>COSTA RICA</v>
      </c>
      <c r="R685" s="31">
        <v>0</v>
      </c>
      <c r="S685" s="31">
        <v>0</v>
      </c>
      <c r="T685" s="31">
        <v>241184.49</v>
      </c>
      <c r="U685" s="36" t="s">
        <v>46</v>
      </c>
      <c r="V685" s="37">
        <v>241184.49</v>
      </c>
      <c r="W685" s="38">
        <v>0</v>
      </c>
      <c r="X685" s="38">
        <v>0</v>
      </c>
      <c r="Y685" s="38">
        <v>0</v>
      </c>
      <c r="Z685" s="38">
        <v>0</v>
      </c>
      <c r="AA685" s="38">
        <v>241184.49</v>
      </c>
      <c r="AB685" s="38">
        <v>0</v>
      </c>
      <c r="AC685" s="38">
        <v>0</v>
      </c>
      <c r="AD685" s="38">
        <v>241184.49</v>
      </c>
    </row>
    <row r="686" spans="1:30" s="27" customFormat="1" ht="15" customHeight="1" x14ac:dyDescent="0.25">
      <c r="A686" s="39" t="s">
        <v>39</v>
      </c>
      <c r="B686" s="39" t="s">
        <v>733</v>
      </c>
      <c r="C686" s="86">
        <v>42767</v>
      </c>
      <c r="D686" s="29">
        <f>+VLOOKUP(B686,'[2]HG-Mexico by Contract'!$B$8:$G$4512,6,FALSE)</f>
        <v>314798</v>
      </c>
      <c r="E686" s="29"/>
      <c r="F686" s="39" t="s">
        <v>62</v>
      </c>
      <c r="G686" s="39" t="s">
        <v>42</v>
      </c>
      <c r="H686" s="39" t="s">
        <v>44</v>
      </c>
      <c r="I686" s="40">
        <v>122666.04</v>
      </c>
      <c r="J686" s="32">
        <f t="shared" si="30"/>
        <v>122666.04</v>
      </c>
      <c r="K686" s="31">
        <v>0</v>
      </c>
      <c r="L686" s="31">
        <v>0</v>
      </c>
      <c r="M686" s="31">
        <v>0</v>
      </c>
      <c r="N686" s="31">
        <v>0</v>
      </c>
      <c r="O686" s="33">
        <f t="shared" si="31"/>
        <v>0</v>
      </c>
      <c r="P686" s="34" t="str">
        <f t="shared" si="32"/>
        <v>1-30</v>
      </c>
      <c r="Q686" s="35" t="str">
        <f>+VLOOKUP(B686,'[2]PORTAFOLIO JAN17'!$B$7:$T$4941,19,FALSE)</f>
        <v>COSTA RICA</v>
      </c>
      <c r="R686" s="31">
        <v>0</v>
      </c>
      <c r="S686" s="31">
        <v>0</v>
      </c>
      <c r="T686" s="31" t="s">
        <v>45</v>
      </c>
      <c r="U686" s="41" t="s">
        <v>46</v>
      </c>
      <c r="V686" s="42">
        <v>122666.04</v>
      </c>
      <c r="W686" s="43">
        <v>122666.04</v>
      </c>
      <c r="X686" s="38">
        <v>0</v>
      </c>
      <c r="Y686" s="38">
        <v>0</v>
      </c>
      <c r="Z686" s="38">
        <v>0</v>
      </c>
      <c r="AA686" s="38">
        <v>0</v>
      </c>
      <c r="AB686" s="38">
        <v>0</v>
      </c>
      <c r="AC686" s="38">
        <v>0</v>
      </c>
      <c r="AD686" s="38" t="s">
        <v>47</v>
      </c>
    </row>
    <row r="687" spans="1:30" s="27" customFormat="1" ht="15" customHeight="1" x14ac:dyDescent="0.25">
      <c r="A687" s="28" t="s">
        <v>39</v>
      </c>
      <c r="B687" s="28" t="s">
        <v>734</v>
      </c>
      <c r="C687" s="85">
        <v>42767</v>
      </c>
      <c r="D687" s="29">
        <f>+VLOOKUP(B687,'[2]HG-Mexico by Contract'!$B$8:$G$4512,6,FALSE)</f>
        <v>314798</v>
      </c>
      <c r="E687" s="29"/>
      <c r="F687" s="28" t="s">
        <v>62</v>
      </c>
      <c r="G687" s="28" t="s">
        <v>42</v>
      </c>
      <c r="H687" s="28" t="s">
        <v>44</v>
      </c>
      <c r="I687" s="31">
        <v>15527.31</v>
      </c>
      <c r="J687" s="32">
        <f t="shared" si="30"/>
        <v>15527.31</v>
      </c>
      <c r="K687" s="31">
        <v>0</v>
      </c>
      <c r="L687" s="31">
        <v>0</v>
      </c>
      <c r="M687" s="31">
        <v>0</v>
      </c>
      <c r="N687" s="31">
        <v>0</v>
      </c>
      <c r="O687" s="33">
        <f t="shared" si="31"/>
        <v>0</v>
      </c>
      <c r="P687" s="34" t="str">
        <f t="shared" si="32"/>
        <v>1-30</v>
      </c>
      <c r="Q687" s="35" t="str">
        <f>+VLOOKUP(B687,'[2]PORTAFOLIO JAN17'!$B$7:$T$4941,19,FALSE)</f>
        <v>COSTA RICA</v>
      </c>
      <c r="R687" s="31">
        <v>0</v>
      </c>
      <c r="S687" s="31">
        <v>0</v>
      </c>
      <c r="T687" s="31" t="s">
        <v>45</v>
      </c>
      <c r="U687" s="36" t="s">
        <v>46</v>
      </c>
      <c r="V687" s="37">
        <v>15527.31</v>
      </c>
      <c r="W687" s="38">
        <v>15527.31</v>
      </c>
      <c r="X687" s="38">
        <v>0</v>
      </c>
      <c r="Y687" s="38">
        <v>0</v>
      </c>
      <c r="Z687" s="38">
        <v>0</v>
      </c>
      <c r="AA687" s="38">
        <v>0</v>
      </c>
      <c r="AB687" s="38">
        <v>0</v>
      </c>
      <c r="AC687" s="38">
        <v>0</v>
      </c>
      <c r="AD687" s="38" t="s">
        <v>47</v>
      </c>
    </row>
    <row r="688" spans="1:30" s="27" customFormat="1" ht="15" customHeight="1" x14ac:dyDescent="0.25">
      <c r="A688" s="39" t="s">
        <v>39</v>
      </c>
      <c r="B688" s="39" t="s">
        <v>735</v>
      </c>
      <c r="C688" s="86">
        <v>42767</v>
      </c>
      <c r="D688" s="29">
        <f>+VLOOKUP(B688,'[2]HG-Mexico by Contract'!$B$8:$G$4512,6,FALSE)</f>
        <v>314798</v>
      </c>
      <c r="E688" s="29"/>
      <c r="F688" s="39" t="s">
        <v>62</v>
      </c>
      <c r="G688" s="39" t="s">
        <v>42</v>
      </c>
      <c r="H688" s="39" t="s">
        <v>44</v>
      </c>
      <c r="I688" s="40">
        <v>39946.03</v>
      </c>
      <c r="J688" s="32">
        <f t="shared" si="30"/>
        <v>39946.03</v>
      </c>
      <c r="K688" s="31">
        <v>0</v>
      </c>
      <c r="L688" s="31">
        <v>0</v>
      </c>
      <c r="M688" s="31">
        <v>0</v>
      </c>
      <c r="N688" s="31">
        <v>0</v>
      </c>
      <c r="O688" s="33">
        <f t="shared" si="31"/>
        <v>0</v>
      </c>
      <c r="P688" s="34" t="str">
        <f t="shared" si="32"/>
        <v>1-30</v>
      </c>
      <c r="Q688" s="35" t="str">
        <f>+VLOOKUP(B688,'[2]PORTAFOLIO JAN17'!$B$7:$T$4941,19,FALSE)</f>
        <v>COSTA RICA</v>
      </c>
      <c r="R688" s="31">
        <v>0</v>
      </c>
      <c r="S688" s="31">
        <v>0</v>
      </c>
      <c r="T688" s="31" t="s">
        <v>45</v>
      </c>
      <c r="U688" s="41" t="s">
        <v>46</v>
      </c>
      <c r="V688" s="42">
        <v>39946.03</v>
      </c>
      <c r="W688" s="43">
        <v>39946.03</v>
      </c>
      <c r="X688" s="38">
        <v>0</v>
      </c>
      <c r="Y688" s="38">
        <v>0</v>
      </c>
      <c r="Z688" s="38">
        <v>0</v>
      </c>
      <c r="AA688" s="38">
        <v>0</v>
      </c>
      <c r="AB688" s="38">
        <v>0</v>
      </c>
      <c r="AC688" s="38">
        <v>0</v>
      </c>
      <c r="AD688" s="38" t="s">
        <v>47</v>
      </c>
    </row>
    <row r="689" spans="1:30" s="27" customFormat="1" ht="15" customHeight="1" x14ac:dyDescent="0.25">
      <c r="A689" s="28" t="s">
        <v>39</v>
      </c>
      <c r="B689" s="28" t="s">
        <v>736</v>
      </c>
      <c r="C689" s="85">
        <v>42767</v>
      </c>
      <c r="D689" s="29">
        <f>+VLOOKUP(B689,'[2]HG-Mexico by Contract'!$B$8:$G$4512,6,FALSE)</f>
        <v>314798</v>
      </c>
      <c r="E689" s="29"/>
      <c r="F689" s="28" t="s">
        <v>62</v>
      </c>
      <c r="G689" s="28" t="s">
        <v>42</v>
      </c>
      <c r="H689" s="28" t="s">
        <v>44</v>
      </c>
      <c r="I689" s="31">
        <v>150163.91</v>
      </c>
      <c r="J689" s="32">
        <f t="shared" si="30"/>
        <v>150163.91</v>
      </c>
      <c r="K689" s="31">
        <v>0</v>
      </c>
      <c r="L689" s="31">
        <v>0</v>
      </c>
      <c r="M689" s="31">
        <v>0</v>
      </c>
      <c r="N689" s="31">
        <v>0</v>
      </c>
      <c r="O689" s="33">
        <f t="shared" si="31"/>
        <v>0</v>
      </c>
      <c r="P689" s="34" t="str">
        <f t="shared" si="32"/>
        <v>1-30</v>
      </c>
      <c r="Q689" s="35" t="str">
        <f>+VLOOKUP(B689,'[2]PORTAFOLIO JAN17'!$B$7:$T$4941,19,FALSE)</f>
        <v>COSTA RICA</v>
      </c>
      <c r="R689" s="31">
        <v>0</v>
      </c>
      <c r="S689" s="31">
        <v>0</v>
      </c>
      <c r="T689" s="31" t="s">
        <v>45</v>
      </c>
      <c r="U689" s="36" t="s">
        <v>46</v>
      </c>
      <c r="V689" s="37">
        <v>150163.91</v>
      </c>
      <c r="W689" s="38">
        <v>150163.91</v>
      </c>
      <c r="X689" s="38">
        <v>0</v>
      </c>
      <c r="Y689" s="38">
        <v>0</v>
      </c>
      <c r="Z689" s="38">
        <v>0</v>
      </c>
      <c r="AA689" s="38">
        <v>0</v>
      </c>
      <c r="AB689" s="38">
        <v>0</v>
      </c>
      <c r="AC689" s="38">
        <v>0</v>
      </c>
      <c r="AD689" s="38" t="s">
        <v>47</v>
      </c>
    </row>
    <row r="690" spans="1:30" s="27" customFormat="1" ht="15" customHeight="1" x14ac:dyDescent="0.25">
      <c r="A690" s="39" t="s">
        <v>39</v>
      </c>
      <c r="B690" s="39" t="s">
        <v>737</v>
      </c>
      <c r="C690" s="86">
        <v>42767</v>
      </c>
      <c r="D690" s="29">
        <f>+VLOOKUP(B690,'[2]HG-Mexico by Contract'!$B$8:$G$4512,6,FALSE)</f>
        <v>314798</v>
      </c>
      <c r="E690" s="29"/>
      <c r="F690" s="39" t="s">
        <v>218</v>
      </c>
      <c r="G690" s="39" t="s">
        <v>42</v>
      </c>
      <c r="H690" s="39" t="s">
        <v>44</v>
      </c>
      <c r="I690" s="40">
        <v>7506.28</v>
      </c>
      <c r="J690" s="32">
        <f t="shared" si="30"/>
        <v>7506.28</v>
      </c>
      <c r="K690" s="31">
        <v>0</v>
      </c>
      <c r="L690" s="31">
        <v>0</v>
      </c>
      <c r="M690" s="31">
        <v>0</v>
      </c>
      <c r="N690" s="31">
        <v>0</v>
      </c>
      <c r="O690" s="33">
        <f t="shared" si="31"/>
        <v>0</v>
      </c>
      <c r="P690" s="34" t="str">
        <f t="shared" si="32"/>
        <v>1-30</v>
      </c>
      <c r="Q690" s="35" t="str">
        <f>+VLOOKUP(B690,'[2]PORTAFOLIO JAN17'!$B$7:$T$4941,19,FALSE)</f>
        <v>COSTA RICA</v>
      </c>
      <c r="R690" s="31">
        <v>0</v>
      </c>
      <c r="S690" s="31">
        <v>0</v>
      </c>
      <c r="T690" s="31" t="s">
        <v>45</v>
      </c>
      <c r="U690" s="41" t="s">
        <v>46</v>
      </c>
      <c r="V690" s="42">
        <v>7506.28</v>
      </c>
      <c r="W690" s="43">
        <v>7506.28</v>
      </c>
      <c r="X690" s="38">
        <v>0</v>
      </c>
      <c r="Y690" s="38">
        <v>0</v>
      </c>
      <c r="Z690" s="38">
        <v>0</v>
      </c>
      <c r="AA690" s="38">
        <v>0</v>
      </c>
      <c r="AB690" s="38">
        <v>0</v>
      </c>
      <c r="AC690" s="38">
        <v>0</v>
      </c>
      <c r="AD690" s="38" t="s">
        <v>47</v>
      </c>
    </row>
    <row r="691" spans="1:30" s="27" customFormat="1" ht="15" customHeight="1" x14ac:dyDescent="0.25">
      <c r="A691" s="28" t="s">
        <v>39</v>
      </c>
      <c r="B691" s="28" t="s">
        <v>738</v>
      </c>
      <c r="C691" s="85">
        <v>42767</v>
      </c>
      <c r="D691" s="29">
        <f>+VLOOKUP(B691,'[2]HG-Mexico by Contract'!$B$8:$G$4512,6,FALSE)</f>
        <v>309011</v>
      </c>
      <c r="E691" s="29"/>
      <c r="F691" s="28" t="s">
        <v>41</v>
      </c>
      <c r="G691" s="28" t="s">
        <v>42</v>
      </c>
      <c r="H691" s="28" t="s">
        <v>44</v>
      </c>
      <c r="I691" s="31">
        <v>8622.73</v>
      </c>
      <c r="J691" s="32">
        <f t="shared" si="30"/>
        <v>8622.73</v>
      </c>
      <c r="K691" s="31">
        <v>0</v>
      </c>
      <c r="L691" s="31">
        <v>0</v>
      </c>
      <c r="M691" s="31">
        <v>0</v>
      </c>
      <c r="N691" s="31">
        <v>0</v>
      </c>
      <c r="O691" s="33">
        <f t="shared" si="31"/>
        <v>0</v>
      </c>
      <c r="P691" s="34" t="str">
        <f t="shared" si="32"/>
        <v>1-30</v>
      </c>
      <c r="Q691" s="35" t="str">
        <f>+VLOOKUP(B691,'[2]PORTAFOLIO JAN17'!$B$7:$T$4941,19,FALSE)</f>
        <v>COSTA RICA</v>
      </c>
      <c r="R691" s="31">
        <v>0</v>
      </c>
      <c r="S691" s="31">
        <v>0</v>
      </c>
      <c r="T691" s="31" t="s">
        <v>45</v>
      </c>
      <c r="U691" s="36" t="s">
        <v>46</v>
      </c>
      <c r="V691" s="37">
        <v>8622.73</v>
      </c>
      <c r="W691" s="38">
        <v>8622.73</v>
      </c>
      <c r="X691" s="38">
        <v>0</v>
      </c>
      <c r="Y691" s="38">
        <v>0</v>
      </c>
      <c r="Z691" s="38">
        <v>0</v>
      </c>
      <c r="AA691" s="38">
        <v>0</v>
      </c>
      <c r="AB691" s="38">
        <v>0</v>
      </c>
      <c r="AC691" s="38">
        <v>0</v>
      </c>
      <c r="AD691" s="38" t="s">
        <v>47</v>
      </c>
    </row>
    <row r="692" spans="1:30" s="27" customFormat="1" ht="15" customHeight="1" x14ac:dyDescent="0.25">
      <c r="A692" s="39" t="s">
        <v>39</v>
      </c>
      <c r="B692" s="39" t="s">
        <v>739</v>
      </c>
      <c r="C692" s="86">
        <v>42767</v>
      </c>
      <c r="D692" s="29">
        <f>+VLOOKUP(B692,'[2]HG-Mexico by Contract'!$B$8:$G$4512,6,FALSE)</f>
        <v>319500</v>
      </c>
      <c r="E692" s="29"/>
      <c r="F692" s="39" t="s">
        <v>41</v>
      </c>
      <c r="G692" s="39" t="s">
        <v>42</v>
      </c>
      <c r="H692" s="39" t="s">
        <v>63</v>
      </c>
      <c r="I692" s="40">
        <v>236839.2</v>
      </c>
      <c r="J692" s="32">
        <f t="shared" si="30"/>
        <v>11896.433017310987</v>
      </c>
      <c r="K692" s="31">
        <v>0</v>
      </c>
      <c r="L692" s="31">
        <v>0</v>
      </c>
      <c r="M692" s="31">
        <v>236839.2</v>
      </c>
      <c r="N692" s="31">
        <v>0</v>
      </c>
      <c r="O692" s="33">
        <f t="shared" si="31"/>
        <v>236839.2</v>
      </c>
      <c r="P692" s="34" t="str">
        <f t="shared" si="32"/>
        <v>91-120</v>
      </c>
      <c r="Q692" s="35" t="str">
        <f>+VLOOKUP(B692,'[2]PORTAFOLIO JAN17'!$B$7:$T$4941,19,FALSE)</f>
        <v>MEXICO</v>
      </c>
      <c r="R692" s="31">
        <v>0</v>
      </c>
      <c r="S692" s="31">
        <v>0</v>
      </c>
      <c r="T692" s="31">
        <v>236839.2</v>
      </c>
      <c r="U692" s="41" t="s">
        <v>64</v>
      </c>
      <c r="V692" s="42">
        <v>11896.433016000001</v>
      </c>
      <c r="W692" s="43">
        <v>0</v>
      </c>
      <c r="X692" s="38">
        <v>0</v>
      </c>
      <c r="Y692" s="38">
        <v>0</v>
      </c>
      <c r="Z692" s="38">
        <v>11896.433016000001</v>
      </c>
      <c r="AA692" s="38">
        <v>0</v>
      </c>
      <c r="AB692" s="38">
        <v>0</v>
      </c>
      <c r="AC692" s="38">
        <v>0</v>
      </c>
      <c r="AD692" s="38">
        <v>11896.433016000001</v>
      </c>
    </row>
    <row r="693" spans="1:30" s="27" customFormat="1" ht="15" customHeight="1" x14ac:dyDescent="0.25">
      <c r="A693" s="28" t="s">
        <v>39</v>
      </c>
      <c r="B693" s="28" t="s">
        <v>740</v>
      </c>
      <c r="C693" s="85">
        <v>42767</v>
      </c>
      <c r="D693" s="29">
        <f>+VLOOKUP(B693,'[2]HG-Mexico by Contract'!$B$8:$G$4512,6,FALSE)</f>
        <v>315653</v>
      </c>
      <c r="E693" s="29"/>
      <c r="F693" s="28" t="s">
        <v>41</v>
      </c>
      <c r="G693" s="28" t="s">
        <v>42</v>
      </c>
      <c r="H693" s="28" t="s">
        <v>63</v>
      </c>
      <c r="I693" s="31">
        <v>187911.82</v>
      </c>
      <c r="J693" s="32">
        <f t="shared" si="30"/>
        <v>9438.8107196401561</v>
      </c>
      <c r="K693" s="31">
        <v>0</v>
      </c>
      <c r="L693" s="31">
        <v>0</v>
      </c>
      <c r="M693" s="31">
        <v>0</v>
      </c>
      <c r="N693" s="31">
        <v>0</v>
      </c>
      <c r="O693" s="33">
        <f t="shared" si="31"/>
        <v>0</v>
      </c>
      <c r="P693" s="34" t="str">
        <f t="shared" si="32"/>
        <v>1-30</v>
      </c>
      <c r="Q693" s="35" t="str">
        <f>+VLOOKUP(B693,'[2]PORTAFOLIO JAN17'!$B$7:$T$4941,19,FALSE)</f>
        <v>MEXICO</v>
      </c>
      <c r="R693" s="31">
        <v>0</v>
      </c>
      <c r="S693" s="31">
        <v>0</v>
      </c>
      <c r="T693" s="31" t="s">
        <v>45</v>
      </c>
      <c r="U693" s="36" t="s">
        <v>64</v>
      </c>
      <c r="V693" s="37">
        <v>9438.8107185999997</v>
      </c>
      <c r="W693" s="38">
        <v>9438.8107185999997</v>
      </c>
      <c r="X693" s="38">
        <v>0</v>
      </c>
      <c r="Y693" s="38">
        <v>0</v>
      </c>
      <c r="Z693" s="38">
        <v>0</v>
      </c>
      <c r="AA693" s="38">
        <v>0</v>
      </c>
      <c r="AB693" s="38">
        <v>0</v>
      </c>
      <c r="AC693" s="38">
        <v>0</v>
      </c>
      <c r="AD693" s="38" t="s">
        <v>47</v>
      </c>
    </row>
    <row r="694" spans="1:30" s="27" customFormat="1" ht="15" customHeight="1" x14ac:dyDescent="0.25">
      <c r="A694" s="39" t="s">
        <v>39</v>
      </c>
      <c r="B694" s="39" t="s">
        <v>741</v>
      </c>
      <c r="C694" s="86">
        <v>42767</v>
      </c>
      <c r="D694" s="29">
        <f>+VLOOKUP(B694,'[2]HG-Mexico by Contract'!$B$8:$G$4512,6,FALSE)</f>
        <v>320583</v>
      </c>
      <c r="E694" s="29"/>
      <c r="F694" s="39" t="s">
        <v>41</v>
      </c>
      <c r="G694" s="39" t="s">
        <v>42</v>
      </c>
      <c r="H694" s="39" t="s">
        <v>63</v>
      </c>
      <c r="I694" s="40">
        <v>5506131.6799999997</v>
      </c>
      <c r="J694" s="32">
        <f t="shared" si="30"/>
        <v>276572.99431687832</v>
      </c>
      <c r="K694" s="31">
        <v>0</v>
      </c>
      <c r="L694" s="31">
        <v>0</v>
      </c>
      <c r="M694" s="31">
        <v>0</v>
      </c>
      <c r="N694" s="31">
        <v>0</v>
      </c>
      <c r="O694" s="33">
        <f t="shared" si="31"/>
        <v>0</v>
      </c>
      <c r="P694" s="34" t="str">
        <f t="shared" si="32"/>
        <v>1-30</v>
      </c>
      <c r="Q694" s="35" t="str">
        <f>+VLOOKUP(B694,'[2]PORTAFOLIO JAN17'!$B$7:$T$4941,19,FALSE)</f>
        <v>MEXICO</v>
      </c>
      <c r="R694" s="31">
        <v>0</v>
      </c>
      <c r="S694" s="31">
        <v>0</v>
      </c>
      <c r="T694" s="31" t="s">
        <v>45</v>
      </c>
      <c r="U694" s="41" t="s">
        <v>64</v>
      </c>
      <c r="V694" s="42">
        <v>276572.99428639997</v>
      </c>
      <c r="W694" s="43">
        <v>276572.99428639997</v>
      </c>
      <c r="X694" s="38">
        <v>0</v>
      </c>
      <c r="Y694" s="38">
        <v>0</v>
      </c>
      <c r="Z694" s="38">
        <v>0</v>
      </c>
      <c r="AA694" s="38">
        <v>0</v>
      </c>
      <c r="AB694" s="38">
        <v>0</v>
      </c>
      <c r="AC694" s="38">
        <v>0</v>
      </c>
      <c r="AD694" s="38" t="s">
        <v>47</v>
      </c>
    </row>
    <row r="695" spans="1:30" s="27" customFormat="1" ht="15" customHeight="1" x14ac:dyDescent="0.25">
      <c r="A695" s="28" t="s">
        <v>39</v>
      </c>
      <c r="B695" s="28" t="s">
        <v>742</v>
      </c>
      <c r="C695" s="85">
        <v>42767</v>
      </c>
      <c r="D695" s="29">
        <f>+VLOOKUP(B695,'[2]HG-Mexico by Contract'!$B$8:$G$4512,6,FALSE)</f>
        <v>318632</v>
      </c>
      <c r="E695" s="29"/>
      <c r="F695" s="28" t="s">
        <v>62</v>
      </c>
      <c r="G695" s="28" t="s">
        <v>42</v>
      </c>
      <c r="H695" s="28" t="s">
        <v>44</v>
      </c>
      <c r="I695" s="31">
        <v>51425.45</v>
      </c>
      <c r="J695" s="32">
        <f t="shared" si="30"/>
        <v>51425.45</v>
      </c>
      <c r="K695" s="31">
        <v>0</v>
      </c>
      <c r="L695" s="31">
        <v>0</v>
      </c>
      <c r="M695" s="31">
        <v>0</v>
      </c>
      <c r="N695" s="31">
        <v>0</v>
      </c>
      <c r="O695" s="33">
        <f t="shared" si="31"/>
        <v>0</v>
      </c>
      <c r="P695" s="34" t="str">
        <f t="shared" si="32"/>
        <v>1-30</v>
      </c>
      <c r="Q695" s="35" t="str">
        <f>+VLOOKUP(B695,'[2]PORTAFOLIO JAN17'!$B$7:$T$4941,19,FALSE)</f>
        <v>EL SALVADOR</v>
      </c>
      <c r="R695" s="31">
        <v>0</v>
      </c>
      <c r="S695" s="31">
        <v>0</v>
      </c>
      <c r="T695" s="31" t="s">
        <v>45</v>
      </c>
      <c r="U695" s="36" t="s">
        <v>46</v>
      </c>
      <c r="V695" s="37">
        <v>51425.45</v>
      </c>
      <c r="W695" s="38">
        <v>51425.45</v>
      </c>
      <c r="X695" s="38">
        <v>0</v>
      </c>
      <c r="Y695" s="38">
        <v>0</v>
      </c>
      <c r="Z695" s="38">
        <v>0</v>
      </c>
      <c r="AA695" s="38">
        <v>0</v>
      </c>
      <c r="AB695" s="38">
        <v>0</v>
      </c>
      <c r="AC695" s="38">
        <v>0</v>
      </c>
      <c r="AD695" s="38" t="s">
        <v>47</v>
      </c>
    </row>
    <row r="696" spans="1:30" s="27" customFormat="1" ht="15" customHeight="1" x14ac:dyDescent="0.25">
      <c r="A696" s="39" t="s">
        <v>39</v>
      </c>
      <c r="B696" s="39" t="s">
        <v>743</v>
      </c>
      <c r="C696" s="86">
        <v>42767</v>
      </c>
      <c r="D696" s="29">
        <f>+VLOOKUP(B696,'[2]HG-Mexico by Contract'!$B$8:$G$4512,6,FALSE)</f>
        <v>309543</v>
      </c>
      <c r="E696" s="29"/>
      <c r="F696" s="39" t="s">
        <v>41</v>
      </c>
      <c r="G696" s="39" t="s">
        <v>42</v>
      </c>
      <c r="H696" s="39" t="s">
        <v>63</v>
      </c>
      <c r="I696" s="40">
        <v>228359.95</v>
      </c>
      <c r="J696" s="32">
        <f t="shared" si="30"/>
        <v>11470.520289764052</v>
      </c>
      <c r="K696" s="31">
        <v>0</v>
      </c>
      <c r="L696" s="31">
        <v>0</v>
      </c>
      <c r="M696" s="31">
        <v>0</v>
      </c>
      <c r="N696" s="31">
        <v>0</v>
      </c>
      <c r="O696" s="33">
        <f t="shared" si="31"/>
        <v>0</v>
      </c>
      <c r="P696" s="34" t="str">
        <f t="shared" si="32"/>
        <v>1-30</v>
      </c>
      <c r="Q696" s="35" t="str">
        <f>+VLOOKUP(B696,'[2]PORTAFOLIO JAN17'!$B$7:$T$4941,19,FALSE)</f>
        <v>MEXICO</v>
      </c>
      <c r="R696" s="31">
        <v>0</v>
      </c>
      <c r="S696" s="31">
        <v>0</v>
      </c>
      <c r="T696" s="31" t="s">
        <v>45</v>
      </c>
      <c r="U696" s="41" t="s">
        <v>64</v>
      </c>
      <c r="V696" s="42">
        <v>11470.5202885</v>
      </c>
      <c r="W696" s="43">
        <v>11470.5202885</v>
      </c>
      <c r="X696" s="38">
        <v>0</v>
      </c>
      <c r="Y696" s="38">
        <v>0</v>
      </c>
      <c r="Z696" s="38">
        <v>0</v>
      </c>
      <c r="AA696" s="38">
        <v>0</v>
      </c>
      <c r="AB696" s="38">
        <v>0</v>
      </c>
      <c r="AC696" s="38">
        <v>0</v>
      </c>
      <c r="AD696" s="38" t="s">
        <v>47</v>
      </c>
    </row>
    <row r="697" spans="1:30" s="27" customFormat="1" ht="15" customHeight="1" x14ac:dyDescent="0.25">
      <c r="A697" s="28" t="s">
        <v>39</v>
      </c>
      <c r="B697" s="28" t="s">
        <v>744</v>
      </c>
      <c r="C697" s="85">
        <v>42767</v>
      </c>
      <c r="D697" s="29">
        <f>+VLOOKUP(B697,'[2]HG-Mexico by Contract'!$B$8:$G$4512,6,FALSE)</f>
        <v>336783</v>
      </c>
      <c r="E697" s="29"/>
      <c r="F697" s="28" t="s">
        <v>41</v>
      </c>
      <c r="G697" s="28" t="s">
        <v>42</v>
      </c>
      <c r="H697" s="28" t="s">
        <v>63</v>
      </c>
      <c r="I697" s="31">
        <v>269792.18</v>
      </c>
      <c r="J697" s="32">
        <f t="shared" si="30"/>
        <v>13551.661202893392</v>
      </c>
      <c r="K697" s="31">
        <v>0</v>
      </c>
      <c r="L697" s="31">
        <v>0</v>
      </c>
      <c r="M697" s="31">
        <v>0</v>
      </c>
      <c r="N697" s="31">
        <v>0</v>
      </c>
      <c r="O697" s="33">
        <f t="shared" si="31"/>
        <v>0</v>
      </c>
      <c r="P697" s="34" t="str">
        <f t="shared" si="32"/>
        <v>1-30</v>
      </c>
      <c r="Q697" s="35" t="str">
        <f>+VLOOKUP(B697,'[2]PORTAFOLIO JAN17'!$B$7:$T$4941,19,FALSE)</f>
        <v>MEXICO</v>
      </c>
      <c r="R697" s="31">
        <v>0</v>
      </c>
      <c r="S697" s="31">
        <v>0</v>
      </c>
      <c r="T697" s="31" t="s">
        <v>45</v>
      </c>
      <c r="U697" s="36" t="s">
        <v>64</v>
      </c>
      <c r="V697" s="37">
        <v>13551.6612014</v>
      </c>
      <c r="W697" s="38">
        <v>13551.6612014</v>
      </c>
      <c r="X697" s="38">
        <v>0</v>
      </c>
      <c r="Y697" s="38">
        <v>0</v>
      </c>
      <c r="Z697" s="38">
        <v>0</v>
      </c>
      <c r="AA697" s="38">
        <v>0</v>
      </c>
      <c r="AB697" s="38">
        <v>0</v>
      </c>
      <c r="AC697" s="38">
        <v>0</v>
      </c>
      <c r="AD697" s="38" t="s">
        <v>47</v>
      </c>
    </row>
    <row r="698" spans="1:30" s="27" customFormat="1" ht="15" customHeight="1" x14ac:dyDescent="0.25">
      <c r="A698" s="39" t="s">
        <v>39</v>
      </c>
      <c r="B698" s="39" t="s">
        <v>745</v>
      </c>
      <c r="C698" s="86">
        <v>42767</v>
      </c>
      <c r="D698" s="29">
        <f>+VLOOKUP(B698,'[2]HG-Mexico by Contract'!$B$8:$G$4512,6,FALSE)</f>
        <v>334422</v>
      </c>
      <c r="E698" s="29"/>
      <c r="F698" s="39" t="s">
        <v>41</v>
      </c>
      <c r="G698" s="39" t="s">
        <v>42</v>
      </c>
      <c r="H698" s="39" t="s">
        <v>63</v>
      </c>
      <c r="I698" s="40">
        <v>28536.9</v>
      </c>
      <c r="J698" s="32">
        <f t="shared" si="30"/>
        <v>1433.4084871579616</v>
      </c>
      <c r="K698" s="31">
        <v>0</v>
      </c>
      <c r="L698" s="31">
        <v>0</v>
      </c>
      <c r="M698" s="31">
        <v>0</v>
      </c>
      <c r="N698" s="31">
        <v>28536.9</v>
      </c>
      <c r="O698" s="33">
        <f t="shared" si="31"/>
        <v>28536.9</v>
      </c>
      <c r="P698" s="34" t="str">
        <f t="shared" si="32"/>
        <v>120+</v>
      </c>
      <c r="Q698" s="35" t="str">
        <f>+VLOOKUP(B698,'[2]PORTAFOLIO JAN17'!$B$7:$T$4941,19,FALSE)</f>
        <v>MEXICO</v>
      </c>
      <c r="R698" s="31">
        <v>0</v>
      </c>
      <c r="S698" s="31">
        <v>0</v>
      </c>
      <c r="T698" s="31">
        <v>28536.9</v>
      </c>
      <c r="U698" s="41" t="s">
        <v>64</v>
      </c>
      <c r="V698" s="42">
        <v>1433.4084869999999</v>
      </c>
      <c r="W698" s="43">
        <v>0</v>
      </c>
      <c r="X698" s="38">
        <v>0</v>
      </c>
      <c r="Y698" s="38">
        <v>0</v>
      </c>
      <c r="Z698" s="38">
        <v>0</v>
      </c>
      <c r="AA698" s="38">
        <v>1433.4084869999999</v>
      </c>
      <c r="AB698" s="38">
        <v>0</v>
      </c>
      <c r="AC698" s="38">
        <v>0</v>
      </c>
      <c r="AD698" s="38">
        <v>1433.4084869999999</v>
      </c>
    </row>
    <row r="699" spans="1:30" s="27" customFormat="1" ht="15" customHeight="1" x14ac:dyDescent="0.25">
      <c r="A699" s="28" t="s">
        <v>39</v>
      </c>
      <c r="B699" s="28" t="s">
        <v>746</v>
      </c>
      <c r="C699" s="85">
        <v>42767</v>
      </c>
      <c r="D699" s="29">
        <f>+VLOOKUP(B699,'[2]HG-Mexico by Contract'!$B$8:$G$4512,6,FALSE)</f>
        <v>309117</v>
      </c>
      <c r="E699" s="29"/>
      <c r="F699" s="28" t="s">
        <v>41</v>
      </c>
      <c r="G699" s="28" t="s">
        <v>42</v>
      </c>
      <c r="H699" s="28" t="s">
        <v>44</v>
      </c>
      <c r="I699" s="31">
        <v>44679.37</v>
      </c>
      <c r="J699" s="32">
        <f t="shared" si="30"/>
        <v>44679.37</v>
      </c>
      <c r="K699" s="31">
        <v>0</v>
      </c>
      <c r="L699" s="31">
        <v>0</v>
      </c>
      <c r="M699" s="31">
        <v>0</v>
      </c>
      <c r="N699" s="31">
        <v>44679.37</v>
      </c>
      <c r="O699" s="33">
        <f t="shared" si="31"/>
        <v>44679.37</v>
      </c>
      <c r="P699" s="34" t="str">
        <f t="shared" si="32"/>
        <v>120+</v>
      </c>
      <c r="Q699" s="35" t="str">
        <f>+VLOOKUP(B699,'[2]PORTAFOLIO JAN17'!$B$7:$T$4941,19,FALSE)</f>
        <v>EL SALVADOR</v>
      </c>
      <c r="R699" s="31">
        <v>0</v>
      </c>
      <c r="S699" s="31">
        <v>0</v>
      </c>
      <c r="T699" s="31">
        <v>44679.37</v>
      </c>
      <c r="U699" s="36" t="s">
        <v>46</v>
      </c>
      <c r="V699" s="37">
        <v>44679.37</v>
      </c>
      <c r="W699" s="38">
        <v>0</v>
      </c>
      <c r="X699" s="38">
        <v>0</v>
      </c>
      <c r="Y699" s="38">
        <v>0</v>
      </c>
      <c r="Z699" s="38">
        <v>0</v>
      </c>
      <c r="AA699" s="38">
        <v>44679.37</v>
      </c>
      <c r="AB699" s="38">
        <v>0</v>
      </c>
      <c r="AC699" s="38">
        <v>0</v>
      </c>
      <c r="AD699" s="38">
        <v>44679.37</v>
      </c>
    </row>
    <row r="700" spans="1:30" s="27" customFormat="1" ht="15" customHeight="1" x14ac:dyDescent="0.25">
      <c r="A700" s="39" t="s">
        <v>39</v>
      </c>
      <c r="B700" s="39" t="s">
        <v>747</v>
      </c>
      <c r="C700" s="86">
        <v>42767</v>
      </c>
      <c r="D700" s="29">
        <f>+VLOOKUP(B700,'[2]HG-Mexico by Contract'!$B$8:$G$4512,6,FALSE)</f>
        <v>317033</v>
      </c>
      <c r="E700" s="29"/>
      <c r="F700" s="39" t="s">
        <v>62</v>
      </c>
      <c r="G700" s="39" t="s">
        <v>42</v>
      </c>
      <c r="H700" s="39" t="s">
        <v>44</v>
      </c>
      <c r="I700" s="40">
        <v>13439.23</v>
      </c>
      <c r="J700" s="32">
        <f t="shared" si="30"/>
        <v>13439.23</v>
      </c>
      <c r="K700" s="31">
        <v>0</v>
      </c>
      <c r="L700" s="31">
        <v>0</v>
      </c>
      <c r="M700" s="31">
        <v>0</v>
      </c>
      <c r="N700" s="31">
        <v>0</v>
      </c>
      <c r="O700" s="33">
        <f t="shared" si="31"/>
        <v>0</v>
      </c>
      <c r="P700" s="34" t="str">
        <f t="shared" si="32"/>
        <v>1-30</v>
      </c>
      <c r="Q700" s="35" t="str">
        <f>+VLOOKUP(B700,'[2]PORTAFOLIO JAN17'!$B$7:$T$4941,19,FALSE)</f>
        <v>HAITI</v>
      </c>
      <c r="R700" s="31">
        <v>0</v>
      </c>
      <c r="S700" s="31">
        <v>0</v>
      </c>
      <c r="T700" s="31" t="s">
        <v>45</v>
      </c>
      <c r="U700" s="41" t="s">
        <v>46</v>
      </c>
      <c r="V700" s="42">
        <v>13439.23</v>
      </c>
      <c r="W700" s="43">
        <v>13439.23</v>
      </c>
      <c r="X700" s="38">
        <v>0</v>
      </c>
      <c r="Y700" s="38">
        <v>0</v>
      </c>
      <c r="Z700" s="38">
        <v>0</v>
      </c>
      <c r="AA700" s="38">
        <v>0</v>
      </c>
      <c r="AB700" s="38">
        <v>0</v>
      </c>
      <c r="AC700" s="38">
        <v>0</v>
      </c>
      <c r="AD700" s="38" t="s">
        <v>47</v>
      </c>
    </row>
    <row r="701" spans="1:30" s="27" customFormat="1" ht="15" customHeight="1" x14ac:dyDescent="0.25">
      <c r="A701" s="28" t="s">
        <v>39</v>
      </c>
      <c r="B701" s="28" t="s">
        <v>748</v>
      </c>
      <c r="C701" s="85">
        <v>42767</v>
      </c>
      <c r="D701" s="29">
        <f>+VLOOKUP(B701,'[2]HG-Mexico by Contract'!$B$8:$G$4512,6,FALSE)</f>
        <v>310007</v>
      </c>
      <c r="E701" s="29"/>
      <c r="F701" s="28" t="s">
        <v>41</v>
      </c>
      <c r="G701" s="28" t="s">
        <v>42</v>
      </c>
      <c r="H701" s="28" t="s">
        <v>44</v>
      </c>
      <c r="I701" s="31">
        <v>156090.56</v>
      </c>
      <c r="J701" s="32">
        <f t="shared" si="30"/>
        <v>156090.56</v>
      </c>
      <c r="K701" s="31">
        <v>0</v>
      </c>
      <c r="L701" s="31">
        <v>0</v>
      </c>
      <c r="M701" s="31">
        <v>0</v>
      </c>
      <c r="N701" s="31">
        <v>0</v>
      </c>
      <c r="O701" s="33">
        <f t="shared" si="31"/>
        <v>0</v>
      </c>
      <c r="P701" s="34" t="str">
        <f t="shared" si="32"/>
        <v>1-30</v>
      </c>
      <c r="Q701" s="35" t="str">
        <f>+VLOOKUP(B701,'[2]PORTAFOLIO JAN17'!$B$7:$T$4941,19,FALSE)</f>
        <v>HONDURAS</v>
      </c>
      <c r="R701" s="31">
        <v>0</v>
      </c>
      <c r="S701" s="31">
        <v>0</v>
      </c>
      <c r="T701" s="31" t="s">
        <v>45</v>
      </c>
      <c r="U701" s="36" t="s">
        <v>46</v>
      </c>
      <c r="V701" s="37">
        <v>156090.56</v>
      </c>
      <c r="W701" s="38">
        <v>156090.56</v>
      </c>
      <c r="X701" s="38">
        <v>0</v>
      </c>
      <c r="Y701" s="38">
        <v>0</v>
      </c>
      <c r="Z701" s="38">
        <v>0</v>
      </c>
      <c r="AA701" s="38">
        <v>0</v>
      </c>
      <c r="AB701" s="38">
        <v>0</v>
      </c>
      <c r="AC701" s="38">
        <v>0</v>
      </c>
      <c r="AD701" s="38" t="s">
        <v>47</v>
      </c>
    </row>
    <row r="702" spans="1:30" s="27" customFormat="1" ht="15" customHeight="1" x14ac:dyDescent="0.25">
      <c r="A702" s="39" t="s">
        <v>39</v>
      </c>
      <c r="B702" s="39" t="s">
        <v>749</v>
      </c>
      <c r="C702" s="86">
        <v>42767</v>
      </c>
      <c r="D702" s="29">
        <f>+VLOOKUP(B702,'[2]HG-Mexico by Contract'!$B$8:$G$4512,6,FALSE)</f>
        <v>317033</v>
      </c>
      <c r="E702" s="29"/>
      <c r="F702" s="39" t="s">
        <v>62</v>
      </c>
      <c r="G702" s="39" t="s">
        <v>42</v>
      </c>
      <c r="H702" s="39" t="s">
        <v>44</v>
      </c>
      <c r="I702" s="40">
        <v>72873.27</v>
      </c>
      <c r="J702" s="32">
        <f t="shared" si="30"/>
        <v>72873.27</v>
      </c>
      <c r="K702" s="31">
        <v>0</v>
      </c>
      <c r="L702" s="31">
        <v>0</v>
      </c>
      <c r="M702" s="31">
        <v>0</v>
      </c>
      <c r="N702" s="31">
        <v>0</v>
      </c>
      <c r="O702" s="33">
        <f t="shared" si="31"/>
        <v>0</v>
      </c>
      <c r="P702" s="34" t="str">
        <f t="shared" si="32"/>
        <v>1-30</v>
      </c>
      <c r="Q702" s="35" t="str">
        <f>+VLOOKUP(B702,'[2]PORTAFOLIO JAN17'!$B$7:$T$4941,19,FALSE)</f>
        <v>HAITI</v>
      </c>
      <c r="R702" s="31">
        <v>0</v>
      </c>
      <c r="S702" s="31">
        <v>0</v>
      </c>
      <c r="T702" s="31" t="s">
        <v>45</v>
      </c>
      <c r="U702" s="41" t="s">
        <v>46</v>
      </c>
      <c r="V702" s="42">
        <v>72873.27</v>
      </c>
      <c r="W702" s="43">
        <v>72873.27</v>
      </c>
      <c r="X702" s="38">
        <v>0</v>
      </c>
      <c r="Y702" s="38">
        <v>0</v>
      </c>
      <c r="Z702" s="38">
        <v>0</v>
      </c>
      <c r="AA702" s="38">
        <v>0</v>
      </c>
      <c r="AB702" s="38">
        <v>0</v>
      </c>
      <c r="AC702" s="38">
        <v>0</v>
      </c>
      <c r="AD702" s="38" t="s">
        <v>47</v>
      </c>
    </row>
    <row r="703" spans="1:30" s="27" customFormat="1" ht="15" customHeight="1" x14ac:dyDescent="0.25">
      <c r="A703" s="28" t="s">
        <v>39</v>
      </c>
      <c r="B703" s="28" t="s">
        <v>750</v>
      </c>
      <c r="C703" s="85">
        <v>42767</v>
      </c>
      <c r="D703" s="29">
        <f>+VLOOKUP(B703,'[2]HG-Mexico by Contract'!$B$8:$G$4512,6,FALSE)</f>
        <v>316522</v>
      </c>
      <c r="E703" s="29"/>
      <c r="F703" s="28" t="s">
        <v>41</v>
      </c>
      <c r="G703" s="28" t="s">
        <v>42</v>
      </c>
      <c r="H703" s="28" t="s">
        <v>63</v>
      </c>
      <c r="I703" s="31">
        <v>2236839.29</v>
      </c>
      <c r="J703" s="32">
        <f t="shared" si="30"/>
        <v>112356.43754908167</v>
      </c>
      <c r="K703" s="31">
        <v>0</v>
      </c>
      <c r="L703" s="31">
        <v>0</v>
      </c>
      <c r="M703" s="31">
        <v>0</v>
      </c>
      <c r="N703" s="31">
        <v>0</v>
      </c>
      <c r="O703" s="33">
        <f t="shared" si="31"/>
        <v>0</v>
      </c>
      <c r="P703" s="34" t="str">
        <f t="shared" si="32"/>
        <v>1-30</v>
      </c>
      <c r="Q703" s="35" t="str">
        <f>+VLOOKUP(B703,'[2]PORTAFOLIO JAN17'!$B$7:$T$4941,19,FALSE)</f>
        <v>MEXICO</v>
      </c>
      <c r="R703" s="31">
        <v>0</v>
      </c>
      <c r="S703" s="31">
        <v>0</v>
      </c>
      <c r="T703" s="31" t="s">
        <v>45</v>
      </c>
      <c r="U703" s="36" t="s">
        <v>64</v>
      </c>
      <c r="V703" s="37">
        <v>112356.4375367</v>
      </c>
      <c r="W703" s="38">
        <v>112356.4375367</v>
      </c>
      <c r="X703" s="38">
        <v>0</v>
      </c>
      <c r="Y703" s="38">
        <v>0</v>
      </c>
      <c r="Z703" s="38">
        <v>0</v>
      </c>
      <c r="AA703" s="38">
        <v>0</v>
      </c>
      <c r="AB703" s="38">
        <v>0</v>
      </c>
      <c r="AC703" s="38">
        <v>0</v>
      </c>
      <c r="AD703" s="38" t="s">
        <v>47</v>
      </c>
    </row>
    <row r="704" spans="1:30" s="27" customFormat="1" ht="15" customHeight="1" x14ac:dyDescent="0.25">
      <c r="A704" s="39" t="s">
        <v>39</v>
      </c>
      <c r="B704" s="39" t="s">
        <v>751</v>
      </c>
      <c r="C704" s="86">
        <v>42767</v>
      </c>
      <c r="D704" s="29">
        <f>+VLOOKUP(B704,'[2]HG-Mexico by Contract'!$B$8:$G$4512,6,FALSE)</f>
        <v>317847</v>
      </c>
      <c r="E704" s="29"/>
      <c r="F704" s="39" t="s">
        <v>41</v>
      </c>
      <c r="G704" s="39" t="s">
        <v>42</v>
      </c>
      <c r="H704" s="39" t="s">
        <v>44</v>
      </c>
      <c r="I704" s="40">
        <v>501831.53</v>
      </c>
      <c r="J704" s="32">
        <f t="shared" si="30"/>
        <v>501831.53</v>
      </c>
      <c r="K704" s="31">
        <v>501831.53</v>
      </c>
      <c r="L704" s="31">
        <v>0</v>
      </c>
      <c r="M704" s="31">
        <v>0</v>
      </c>
      <c r="N704" s="31">
        <v>0</v>
      </c>
      <c r="O704" s="33">
        <f t="shared" si="31"/>
        <v>501831.53</v>
      </c>
      <c r="P704" s="34" t="str">
        <f t="shared" si="32"/>
        <v>31-60</v>
      </c>
      <c r="Q704" s="35" t="str">
        <f>+VLOOKUP(B704,'[2]PORTAFOLIO JAN17'!$B$7:$T$4941,19,FALSE)</f>
        <v>MEXICO</v>
      </c>
      <c r="R704" s="31">
        <v>0</v>
      </c>
      <c r="S704" s="31">
        <v>0</v>
      </c>
      <c r="T704" s="31" t="s">
        <v>45</v>
      </c>
      <c r="U704" s="41" t="s">
        <v>46</v>
      </c>
      <c r="V704" s="42">
        <v>501831.53</v>
      </c>
      <c r="W704" s="43">
        <v>0</v>
      </c>
      <c r="X704" s="38">
        <v>501831.53</v>
      </c>
      <c r="Y704" s="38">
        <v>0</v>
      </c>
      <c r="Z704" s="38">
        <v>0</v>
      </c>
      <c r="AA704" s="38">
        <v>0</v>
      </c>
      <c r="AB704" s="38">
        <v>0</v>
      </c>
      <c r="AC704" s="38">
        <v>0</v>
      </c>
      <c r="AD704" s="38" t="s">
        <v>47</v>
      </c>
    </row>
    <row r="705" spans="1:30" s="27" customFormat="1" ht="15" customHeight="1" x14ac:dyDescent="0.25">
      <c r="A705" s="28" t="s">
        <v>39</v>
      </c>
      <c r="B705" s="28" t="s">
        <v>752</v>
      </c>
      <c r="C705" s="85">
        <v>42767</v>
      </c>
      <c r="D705" s="29">
        <f>+VLOOKUP(B705,'[2]HG-Mexico by Contract'!$B$8:$G$4512,6,FALSE)</f>
        <v>317847</v>
      </c>
      <c r="E705" s="29"/>
      <c r="F705" s="28" t="s">
        <v>41</v>
      </c>
      <c r="G705" s="28" t="s">
        <v>42</v>
      </c>
      <c r="H705" s="28" t="s">
        <v>44</v>
      </c>
      <c r="I705" s="31">
        <v>1230148.02</v>
      </c>
      <c r="J705" s="32">
        <f t="shared" si="30"/>
        <v>1230148.02</v>
      </c>
      <c r="K705" s="31">
        <v>1230148.02</v>
      </c>
      <c r="L705" s="31">
        <v>0</v>
      </c>
      <c r="M705" s="31">
        <v>0</v>
      </c>
      <c r="N705" s="31">
        <v>0</v>
      </c>
      <c r="O705" s="33">
        <f t="shared" si="31"/>
        <v>1230148.02</v>
      </c>
      <c r="P705" s="34" t="str">
        <f t="shared" si="32"/>
        <v>31-60</v>
      </c>
      <c r="Q705" s="35" t="str">
        <f>+VLOOKUP(B705,'[2]PORTAFOLIO JAN17'!$B$7:$T$4941,19,FALSE)</f>
        <v>MEXICO</v>
      </c>
      <c r="R705" s="31">
        <v>0</v>
      </c>
      <c r="S705" s="31">
        <v>0</v>
      </c>
      <c r="T705" s="31" t="s">
        <v>45</v>
      </c>
      <c r="U705" s="36" t="s">
        <v>46</v>
      </c>
      <c r="V705" s="37">
        <v>1230148.02</v>
      </c>
      <c r="W705" s="38">
        <v>0</v>
      </c>
      <c r="X705" s="38">
        <v>1230148.02</v>
      </c>
      <c r="Y705" s="38">
        <v>0</v>
      </c>
      <c r="Z705" s="38">
        <v>0</v>
      </c>
      <c r="AA705" s="38">
        <v>0</v>
      </c>
      <c r="AB705" s="38">
        <v>0</v>
      </c>
      <c r="AC705" s="38">
        <v>0</v>
      </c>
      <c r="AD705" s="38" t="s">
        <v>47</v>
      </c>
    </row>
    <row r="706" spans="1:30" s="27" customFormat="1" ht="15" customHeight="1" x14ac:dyDescent="0.25">
      <c r="A706" s="39" t="s">
        <v>39</v>
      </c>
      <c r="B706" s="39" t="s">
        <v>753</v>
      </c>
      <c r="C706" s="86">
        <v>42767</v>
      </c>
      <c r="D706" s="29">
        <f>+VLOOKUP(B706,'[2]HG-Mexico by Contract'!$B$8:$G$4512,6,FALSE)</f>
        <v>336689</v>
      </c>
      <c r="E706" s="29"/>
      <c r="F706" s="39" t="s">
        <v>41</v>
      </c>
      <c r="G706" s="39" t="s">
        <v>42</v>
      </c>
      <c r="H706" s="39" t="s">
        <v>63</v>
      </c>
      <c r="I706" s="40">
        <v>543762.99</v>
      </c>
      <c r="J706" s="32">
        <f t="shared" si="30"/>
        <v>27313.214990709916</v>
      </c>
      <c r="K706" s="31">
        <v>0</v>
      </c>
      <c r="L706" s="31">
        <v>0</v>
      </c>
      <c r="M706" s="31">
        <v>0</v>
      </c>
      <c r="N706" s="31">
        <v>543762.99</v>
      </c>
      <c r="O706" s="33">
        <f t="shared" si="31"/>
        <v>543762.99</v>
      </c>
      <c r="P706" s="34" t="str">
        <f t="shared" si="32"/>
        <v>120+</v>
      </c>
      <c r="Q706" s="35" t="str">
        <f>+VLOOKUP(B706,'[2]PORTAFOLIO JAN17'!$B$7:$T$4941,19,FALSE)</f>
        <v>MEXICO</v>
      </c>
      <c r="R706" s="31">
        <v>0</v>
      </c>
      <c r="S706" s="31">
        <v>0</v>
      </c>
      <c r="T706" s="31">
        <v>543762.99</v>
      </c>
      <c r="U706" s="41" t="s">
        <v>64</v>
      </c>
      <c r="V706" s="42">
        <v>27313.214987700001</v>
      </c>
      <c r="W706" s="43">
        <v>0</v>
      </c>
      <c r="X706" s="38">
        <v>0</v>
      </c>
      <c r="Y706" s="38">
        <v>0</v>
      </c>
      <c r="Z706" s="38">
        <v>0</v>
      </c>
      <c r="AA706" s="38">
        <v>27313.214987700001</v>
      </c>
      <c r="AB706" s="38">
        <v>0</v>
      </c>
      <c r="AC706" s="38">
        <v>0</v>
      </c>
      <c r="AD706" s="38">
        <v>27313.214987700001</v>
      </c>
    </row>
    <row r="707" spans="1:30" s="27" customFormat="1" ht="15" customHeight="1" x14ac:dyDescent="0.25">
      <c r="A707" s="28" t="s">
        <v>39</v>
      </c>
      <c r="B707" s="28" t="s">
        <v>754</v>
      </c>
      <c r="C707" s="85">
        <v>42767</v>
      </c>
      <c r="D707" s="29">
        <f>+VLOOKUP(B707,'[2]HG-Mexico by Contract'!$B$8:$G$4512,6,FALSE)</f>
        <v>317851</v>
      </c>
      <c r="E707" s="29"/>
      <c r="F707" s="28" t="s">
        <v>41</v>
      </c>
      <c r="G707" s="28" t="s">
        <v>42</v>
      </c>
      <c r="H707" s="28" t="s">
        <v>63</v>
      </c>
      <c r="I707" s="31">
        <v>201873.31</v>
      </c>
      <c r="J707" s="32">
        <f t="shared" si="30"/>
        <v>10140.096362417438</v>
      </c>
      <c r="K707" s="31">
        <v>0</v>
      </c>
      <c r="L707" s="31">
        <v>0</v>
      </c>
      <c r="M707" s="31">
        <v>0</v>
      </c>
      <c r="N707" s="31">
        <v>0</v>
      </c>
      <c r="O707" s="33">
        <f t="shared" si="31"/>
        <v>0</v>
      </c>
      <c r="P707" s="34" t="str">
        <f t="shared" si="32"/>
        <v>1-30</v>
      </c>
      <c r="Q707" s="35" t="str">
        <f>+VLOOKUP(B707,'[2]PORTAFOLIO JAN17'!$B$7:$T$4941,19,FALSE)</f>
        <v>MEXICO</v>
      </c>
      <c r="R707" s="31">
        <v>0</v>
      </c>
      <c r="S707" s="31">
        <v>0</v>
      </c>
      <c r="T707" s="31" t="s">
        <v>45</v>
      </c>
      <c r="U707" s="36" t="s">
        <v>64</v>
      </c>
      <c r="V707" s="37">
        <v>10140.0963613</v>
      </c>
      <c r="W707" s="38">
        <v>10140.0963613</v>
      </c>
      <c r="X707" s="38">
        <v>0</v>
      </c>
      <c r="Y707" s="38">
        <v>0</v>
      </c>
      <c r="Z707" s="38">
        <v>0</v>
      </c>
      <c r="AA707" s="38">
        <v>0</v>
      </c>
      <c r="AB707" s="38">
        <v>0</v>
      </c>
      <c r="AC707" s="38">
        <v>0</v>
      </c>
      <c r="AD707" s="38" t="s">
        <v>47</v>
      </c>
    </row>
    <row r="708" spans="1:30" s="27" customFormat="1" ht="15" customHeight="1" x14ac:dyDescent="0.25">
      <c r="A708" s="39" t="s">
        <v>39</v>
      </c>
      <c r="B708" s="39" t="s">
        <v>755</v>
      </c>
      <c r="C708" s="86">
        <v>42767</v>
      </c>
      <c r="D708" s="29">
        <f>+VLOOKUP(B708,'[2]HG-Mexico by Contract'!$B$8:$G$4512,6,FALSE)</f>
        <v>318682</v>
      </c>
      <c r="E708" s="29"/>
      <c r="F708" s="39" t="s">
        <v>41</v>
      </c>
      <c r="G708" s="39" t="s">
        <v>42</v>
      </c>
      <c r="H708" s="39" t="s">
        <v>44</v>
      </c>
      <c r="I708" s="40">
        <v>128803.54</v>
      </c>
      <c r="J708" s="32">
        <f t="shared" si="30"/>
        <v>128803.54</v>
      </c>
      <c r="K708" s="31">
        <v>0</v>
      </c>
      <c r="L708" s="31">
        <v>0</v>
      </c>
      <c r="M708" s="31">
        <v>0</v>
      </c>
      <c r="N708" s="31">
        <v>0</v>
      </c>
      <c r="O708" s="33">
        <f t="shared" si="31"/>
        <v>0</v>
      </c>
      <c r="P708" s="34" t="str">
        <f t="shared" si="32"/>
        <v>1-30</v>
      </c>
      <c r="Q708" s="35" t="str">
        <f>+VLOOKUP(B708,'[2]PORTAFOLIO JAN17'!$B$7:$T$4941,19,FALSE)</f>
        <v>ECUADOR</v>
      </c>
      <c r="R708" s="31">
        <v>0</v>
      </c>
      <c r="S708" s="31">
        <v>0</v>
      </c>
      <c r="T708" s="31" t="s">
        <v>45</v>
      </c>
      <c r="U708" s="41" t="s">
        <v>46</v>
      </c>
      <c r="V708" s="42">
        <v>128803.54</v>
      </c>
      <c r="W708" s="43">
        <v>128803.54</v>
      </c>
      <c r="X708" s="38">
        <v>0</v>
      </c>
      <c r="Y708" s="38">
        <v>0</v>
      </c>
      <c r="Z708" s="38">
        <v>0</v>
      </c>
      <c r="AA708" s="38">
        <v>0</v>
      </c>
      <c r="AB708" s="38">
        <v>0</v>
      </c>
      <c r="AC708" s="38">
        <v>0</v>
      </c>
      <c r="AD708" s="38" t="s">
        <v>47</v>
      </c>
    </row>
    <row r="709" spans="1:30" s="27" customFormat="1" ht="15" customHeight="1" x14ac:dyDescent="0.25">
      <c r="A709" s="28" t="s">
        <v>39</v>
      </c>
      <c r="B709" s="28" t="s">
        <v>756</v>
      </c>
      <c r="C709" s="85">
        <v>42767</v>
      </c>
      <c r="D709" s="29">
        <f>+VLOOKUP(B709,'[2]HG-Mexico by Contract'!$B$8:$G$4512,6,FALSE)</f>
        <v>337141</v>
      </c>
      <c r="E709" s="29"/>
      <c r="F709" s="28" t="s">
        <v>41</v>
      </c>
      <c r="G709" s="28" t="s">
        <v>42</v>
      </c>
      <c r="H709" s="28" t="s">
        <v>44</v>
      </c>
      <c r="I709" s="31">
        <v>46277.8</v>
      </c>
      <c r="J709" s="32">
        <f t="shared" si="30"/>
        <v>46277.8</v>
      </c>
      <c r="K709" s="31">
        <v>0</v>
      </c>
      <c r="L709" s="31">
        <v>0</v>
      </c>
      <c r="M709" s="31">
        <v>0</v>
      </c>
      <c r="N709" s="31">
        <v>0</v>
      </c>
      <c r="O709" s="33">
        <f t="shared" si="31"/>
        <v>0</v>
      </c>
      <c r="P709" s="34" t="str">
        <f t="shared" si="32"/>
        <v>1-30</v>
      </c>
      <c r="Q709" s="35" t="str">
        <f>+VLOOKUP(B709,'[2]PORTAFOLIO JAN17'!$B$7:$T$4941,19,FALSE)</f>
        <v>EL SALVADOR</v>
      </c>
      <c r="R709" s="31">
        <v>0</v>
      </c>
      <c r="S709" s="31">
        <v>0</v>
      </c>
      <c r="T709" s="31" t="s">
        <v>45</v>
      </c>
      <c r="U709" s="36" t="s">
        <v>46</v>
      </c>
      <c r="V709" s="37">
        <v>46277.8</v>
      </c>
      <c r="W709" s="38">
        <v>46277.8</v>
      </c>
      <c r="X709" s="38">
        <v>0</v>
      </c>
      <c r="Y709" s="38">
        <v>0</v>
      </c>
      <c r="Z709" s="38">
        <v>0</v>
      </c>
      <c r="AA709" s="38">
        <v>0</v>
      </c>
      <c r="AB709" s="38">
        <v>0</v>
      </c>
      <c r="AC709" s="38">
        <v>0</v>
      </c>
      <c r="AD709" s="38" t="s">
        <v>47</v>
      </c>
    </row>
    <row r="710" spans="1:30" s="27" customFormat="1" ht="15" customHeight="1" x14ac:dyDescent="0.25">
      <c r="A710" s="39" t="s">
        <v>39</v>
      </c>
      <c r="B710" s="39" t="s">
        <v>757</v>
      </c>
      <c r="C710" s="86">
        <v>42767</v>
      </c>
      <c r="D710" s="29">
        <f>+VLOOKUP(B710,'[2]HG-Mexico by Contract'!$B$8:$G$4512,6,FALSE)</f>
        <v>316522</v>
      </c>
      <c r="E710" s="29"/>
      <c r="F710" s="39" t="s">
        <v>41</v>
      </c>
      <c r="G710" s="39" t="s">
        <v>42</v>
      </c>
      <c r="H710" s="39" t="s">
        <v>63</v>
      </c>
      <c r="I710" s="40">
        <v>1648180.58</v>
      </c>
      <c r="J710" s="32">
        <f t="shared" si="30"/>
        <v>82788.110542523253</v>
      </c>
      <c r="K710" s="31">
        <v>0</v>
      </c>
      <c r="L710" s="31">
        <v>0</v>
      </c>
      <c r="M710" s="31">
        <v>0</v>
      </c>
      <c r="N710" s="31">
        <v>0</v>
      </c>
      <c r="O710" s="33">
        <f t="shared" si="31"/>
        <v>0</v>
      </c>
      <c r="P710" s="34" t="str">
        <f t="shared" si="32"/>
        <v>1-30</v>
      </c>
      <c r="Q710" s="35" t="str">
        <f>+VLOOKUP(B710,'[2]PORTAFOLIO JAN17'!$B$7:$T$4941,19,FALSE)</f>
        <v>MEXICO</v>
      </c>
      <c r="R710" s="31">
        <v>0</v>
      </c>
      <c r="S710" s="31">
        <v>0</v>
      </c>
      <c r="T710" s="31" t="s">
        <v>45</v>
      </c>
      <c r="U710" s="41" t="s">
        <v>64</v>
      </c>
      <c r="V710" s="42">
        <v>82788.110533400002</v>
      </c>
      <c r="W710" s="43">
        <v>82788.110533400002</v>
      </c>
      <c r="X710" s="38">
        <v>0</v>
      </c>
      <c r="Y710" s="38">
        <v>0</v>
      </c>
      <c r="Z710" s="38">
        <v>0</v>
      </c>
      <c r="AA710" s="38">
        <v>0</v>
      </c>
      <c r="AB710" s="38">
        <v>0</v>
      </c>
      <c r="AC710" s="38">
        <v>0</v>
      </c>
      <c r="AD710" s="38" t="s">
        <v>47</v>
      </c>
    </row>
    <row r="711" spans="1:30" s="27" customFormat="1" ht="15" customHeight="1" x14ac:dyDescent="0.25">
      <c r="A711" s="28" t="s">
        <v>39</v>
      </c>
      <c r="B711" s="28" t="s">
        <v>758</v>
      </c>
      <c r="C711" s="85">
        <v>42767</v>
      </c>
      <c r="D711" s="29">
        <f>+VLOOKUP(B711,'[2]HG-Mexico by Contract'!$B$8:$G$4512,6,FALSE)</f>
        <v>312491</v>
      </c>
      <c r="E711" s="29"/>
      <c r="F711" s="28" t="s">
        <v>41</v>
      </c>
      <c r="G711" s="28" t="s">
        <v>42</v>
      </c>
      <c r="H711" s="28" t="s">
        <v>63</v>
      </c>
      <c r="I711" s="31">
        <v>3062752.94</v>
      </c>
      <c r="J711" s="32">
        <f t="shared" si="30"/>
        <v>153842.08019315338</v>
      </c>
      <c r="K711" s="31">
        <v>0</v>
      </c>
      <c r="L711" s="31">
        <v>0</v>
      </c>
      <c r="M711" s="31">
        <v>0</v>
      </c>
      <c r="N711" s="31">
        <v>0</v>
      </c>
      <c r="O711" s="33">
        <f t="shared" si="31"/>
        <v>0</v>
      </c>
      <c r="P711" s="34" t="str">
        <f t="shared" si="32"/>
        <v>1-30</v>
      </c>
      <c r="Q711" s="35" t="str">
        <f>+VLOOKUP(B711,'[2]PORTAFOLIO JAN17'!$B$7:$T$4941,19,FALSE)</f>
        <v>MEXICO</v>
      </c>
      <c r="R711" s="31">
        <v>0</v>
      </c>
      <c r="S711" s="31">
        <v>0</v>
      </c>
      <c r="T711" s="31" t="s">
        <v>45</v>
      </c>
      <c r="U711" s="36" t="s">
        <v>64</v>
      </c>
      <c r="V711" s="37">
        <v>153842.08017619999</v>
      </c>
      <c r="W711" s="38">
        <v>153842.08017619999</v>
      </c>
      <c r="X711" s="38">
        <v>0</v>
      </c>
      <c r="Y711" s="38">
        <v>0</v>
      </c>
      <c r="Z711" s="38">
        <v>0</v>
      </c>
      <c r="AA711" s="38">
        <v>0</v>
      </c>
      <c r="AB711" s="38">
        <v>0</v>
      </c>
      <c r="AC711" s="38">
        <v>0</v>
      </c>
      <c r="AD711" s="38" t="s">
        <v>47</v>
      </c>
    </row>
    <row r="712" spans="1:30" s="27" customFormat="1" ht="15" customHeight="1" x14ac:dyDescent="0.25">
      <c r="A712" s="39" t="s">
        <v>39</v>
      </c>
      <c r="B712" s="39" t="s">
        <v>759</v>
      </c>
      <c r="C712" s="86">
        <v>42767</v>
      </c>
      <c r="D712" s="29">
        <f>+VLOOKUP(B712,'[2]HG-Mexico by Contract'!$B$8:$G$4512,6,FALSE)</f>
        <v>312491</v>
      </c>
      <c r="E712" s="29"/>
      <c r="F712" s="39" t="s">
        <v>41</v>
      </c>
      <c r="G712" s="39" t="s">
        <v>42</v>
      </c>
      <c r="H712" s="39" t="s">
        <v>63</v>
      </c>
      <c r="I712" s="40">
        <v>9839840.8900000006</v>
      </c>
      <c r="J712" s="32">
        <f t="shared" ref="J712:J775" si="33">+IF(H712="MXN",I712/$J$2,I712)</f>
        <v>494255.20795916696</v>
      </c>
      <c r="K712" s="31">
        <v>0</v>
      </c>
      <c r="L712" s="31">
        <v>0</v>
      </c>
      <c r="M712" s="31">
        <v>0</v>
      </c>
      <c r="N712" s="31">
        <v>0</v>
      </c>
      <c r="O712" s="33">
        <f t="shared" ref="O712:O775" si="34">+N712+M712+L712+K712</f>
        <v>0</v>
      </c>
      <c r="P712" s="34" t="str">
        <f t="shared" ref="P712:P775" si="35">+IF(N712&gt;0,"120+",IF(M712&gt;0,"91-120",IF(L712&gt;0,"61-90",IF(K712&gt;0,"31-60","1-30"))))</f>
        <v>1-30</v>
      </c>
      <c r="Q712" s="35" t="str">
        <f>+VLOOKUP(B712,'[2]PORTAFOLIO JAN17'!$B$7:$T$4941,19,FALSE)</f>
        <v>MEXICO</v>
      </c>
      <c r="R712" s="31">
        <v>0</v>
      </c>
      <c r="S712" s="31">
        <v>0</v>
      </c>
      <c r="T712" s="31" t="s">
        <v>45</v>
      </c>
      <c r="U712" s="41" t="s">
        <v>64</v>
      </c>
      <c r="V712" s="42">
        <v>494255.20790470002</v>
      </c>
      <c r="W712" s="43">
        <v>494255.20790470002</v>
      </c>
      <c r="X712" s="38">
        <v>0</v>
      </c>
      <c r="Y712" s="38">
        <v>0</v>
      </c>
      <c r="Z712" s="38">
        <v>0</v>
      </c>
      <c r="AA712" s="38">
        <v>0</v>
      </c>
      <c r="AB712" s="38">
        <v>0</v>
      </c>
      <c r="AC712" s="38">
        <v>0</v>
      </c>
      <c r="AD712" s="38" t="s">
        <v>47</v>
      </c>
    </row>
    <row r="713" spans="1:30" s="27" customFormat="1" ht="15" customHeight="1" x14ac:dyDescent="0.25">
      <c r="A713" s="28" t="s">
        <v>39</v>
      </c>
      <c r="B713" s="28" t="s">
        <v>760</v>
      </c>
      <c r="C713" s="85">
        <v>42767</v>
      </c>
      <c r="D713" s="29">
        <f>+VLOOKUP(B713,'[2]HG-Mexico by Contract'!$B$8:$G$4512,6,FALSE)</f>
        <v>311366</v>
      </c>
      <c r="E713" s="29"/>
      <c r="F713" s="28" t="s">
        <v>41</v>
      </c>
      <c r="G713" s="28" t="s">
        <v>42</v>
      </c>
      <c r="H713" s="28" t="s">
        <v>63</v>
      </c>
      <c r="I713" s="31">
        <v>2268700.3199999998</v>
      </c>
      <c r="J713" s="32">
        <f t="shared" si="33"/>
        <v>113956.81708615803</v>
      </c>
      <c r="K713" s="31">
        <v>0</v>
      </c>
      <c r="L713" s="31">
        <v>0</v>
      </c>
      <c r="M713" s="31">
        <v>0</v>
      </c>
      <c r="N713" s="31">
        <v>0</v>
      </c>
      <c r="O713" s="33">
        <f t="shared" si="34"/>
        <v>0</v>
      </c>
      <c r="P713" s="34" t="str">
        <f t="shared" si="35"/>
        <v>1-30</v>
      </c>
      <c r="Q713" s="35" t="str">
        <f>+VLOOKUP(B713,'[2]PORTAFOLIO JAN17'!$B$7:$T$4941,19,FALSE)</f>
        <v>MEXICO</v>
      </c>
      <c r="R713" s="31">
        <v>0</v>
      </c>
      <c r="S713" s="31">
        <v>0</v>
      </c>
      <c r="T713" s="31" t="s">
        <v>45</v>
      </c>
      <c r="U713" s="36" t="s">
        <v>64</v>
      </c>
      <c r="V713" s="37">
        <v>113956.8170736</v>
      </c>
      <c r="W713" s="38">
        <v>113956.8170736</v>
      </c>
      <c r="X713" s="38">
        <v>0</v>
      </c>
      <c r="Y713" s="38">
        <v>0</v>
      </c>
      <c r="Z713" s="38">
        <v>0</v>
      </c>
      <c r="AA713" s="38">
        <v>0</v>
      </c>
      <c r="AB713" s="38">
        <v>0</v>
      </c>
      <c r="AC713" s="38">
        <v>0</v>
      </c>
      <c r="AD713" s="38" t="s">
        <v>47</v>
      </c>
    </row>
    <row r="714" spans="1:30" s="27" customFormat="1" ht="15" customHeight="1" x14ac:dyDescent="0.25">
      <c r="A714" s="39" t="s">
        <v>39</v>
      </c>
      <c r="B714" s="39" t="s">
        <v>761</v>
      </c>
      <c r="C714" s="86">
        <v>42767</v>
      </c>
      <c r="D714" s="29">
        <f>+VLOOKUP(B714,'[2]HG-Mexico by Contract'!$B$8:$G$4512,6,FALSE)</f>
        <v>338485</v>
      </c>
      <c r="E714" s="29"/>
      <c r="F714" s="39" t="s">
        <v>41</v>
      </c>
      <c r="G714" s="39" t="s">
        <v>42</v>
      </c>
      <c r="H714" s="39" t="s">
        <v>44</v>
      </c>
      <c r="I714" s="40">
        <v>33151.19</v>
      </c>
      <c r="J714" s="32">
        <f t="shared" si="33"/>
        <v>33151.19</v>
      </c>
      <c r="K714" s="31">
        <v>0</v>
      </c>
      <c r="L714" s="31">
        <v>0</v>
      </c>
      <c r="M714" s="31">
        <v>0</v>
      </c>
      <c r="N714" s="31">
        <v>0</v>
      </c>
      <c r="O714" s="33">
        <f t="shared" si="34"/>
        <v>0</v>
      </c>
      <c r="P714" s="34" t="str">
        <f t="shared" si="35"/>
        <v>1-30</v>
      </c>
      <c r="Q714" s="35" t="str">
        <f>+VLOOKUP(B714,'[2]PORTAFOLIO JAN17'!$B$7:$T$4941,19,FALSE)</f>
        <v>GUATEMALA</v>
      </c>
      <c r="R714" s="31">
        <v>0</v>
      </c>
      <c r="S714" s="31">
        <v>0</v>
      </c>
      <c r="T714" s="31" t="s">
        <v>45</v>
      </c>
      <c r="U714" s="41" t="s">
        <v>46</v>
      </c>
      <c r="V714" s="42">
        <v>33151.19</v>
      </c>
      <c r="W714" s="43">
        <v>33151.19</v>
      </c>
      <c r="X714" s="38">
        <v>0</v>
      </c>
      <c r="Y714" s="38">
        <v>0</v>
      </c>
      <c r="Z714" s="38">
        <v>0</v>
      </c>
      <c r="AA714" s="38">
        <v>0</v>
      </c>
      <c r="AB714" s="38">
        <v>0</v>
      </c>
      <c r="AC714" s="38">
        <v>0</v>
      </c>
      <c r="AD714" s="38" t="s">
        <v>47</v>
      </c>
    </row>
    <row r="715" spans="1:30" s="27" customFormat="1" ht="15" customHeight="1" x14ac:dyDescent="0.25">
      <c r="A715" s="28" t="s">
        <v>39</v>
      </c>
      <c r="B715" s="28" t="s">
        <v>762</v>
      </c>
      <c r="C715" s="85">
        <v>42767</v>
      </c>
      <c r="D715" s="29">
        <f>+VLOOKUP(B715,'[2]HG-Mexico by Contract'!$B$8:$G$4512,6,FALSE)</f>
        <v>308898</v>
      </c>
      <c r="E715" s="29"/>
      <c r="F715" s="28" t="s">
        <v>41</v>
      </c>
      <c r="G715" s="28" t="s">
        <v>42</v>
      </c>
      <c r="H715" s="28" t="s">
        <v>44</v>
      </c>
      <c r="I715" s="31">
        <v>30337.24</v>
      </c>
      <c r="J715" s="32">
        <f t="shared" si="33"/>
        <v>30337.24</v>
      </c>
      <c r="K715" s="31">
        <v>0</v>
      </c>
      <c r="L715" s="31">
        <v>0</v>
      </c>
      <c r="M715" s="31">
        <v>0</v>
      </c>
      <c r="N715" s="31">
        <v>0</v>
      </c>
      <c r="O715" s="33">
        <f t="shared" si="34"/>
        <v>0</v>
      </c>
      <c r="P715" s="34" t="str">
        <f t="shared" si="35"/>
        <v>1-30</v>
      </c>
      <c r="Q715" s="35" t="str">
        <f>+VLOOKUP(B715,'[2]PORTAFOLIO JAN17'!$B$7:$T$4941,19,FALSE)</f>
        <v>NICARAGUA</v>
      </c>
      <c r="R715" s="31">
        <v>0</v>
      </c>
      <c r="S715" s="31">
        <v>0</v>
      </c>
      <c r="T715" s="31" t="s">
        <v>45</v>
      </c>
      <c r="U715" s="36" t="s">
        <v>46</v>
      </c>
      <c r="V715" s="37">
        <v>30337.24</v>
      </c>
      <c r="W715" s="38">
        <v>30337.24</v>
      </c>
      <c r="X715" s="38">
        <v>0</v>
      </c>
      <c r="Y715" s="38">
        <v>0</v>
      </c>
      <c r="Z715" s="38">
        <v>0</v>
      </c>
      <c r="AA715" s="38">
        <v>0</v>
      </c>
      <c r="AB715" s="38">
        <v>0</v>
      </c>
      <c r="AC715" s="38">
        <v>0</v>
      </c>
      <c r="AD715" s="38" t="s">
        <v>47</v>
      </c>
    </row>
    <row r="716" spans="1:30" s="27" customFormat="1" ht="15" customHeight="1" x14ac:dyDescent="0.25">
      <c r="A716" s="39" t="s">
        <v>39</v>
      </c>
      <c r="B716" s="39" t="s">
        <v>763</v>
      </c>
      <c r="C716" s="86">
        <v>42767</v>
      </c>
      <c r="D716" s="29">
        <f>+VLOOKUP(B716,'[2]HG-Mexico by Contract'!$B$8:$G$4512,6,FALSE)</f>
        <v>308898</v>
      </c>
      <c r="E716" s="29"/>
      <c r="F716" s="39" t="s">
        <v>41</v>
      </c>
      <c r="G716" s="39" t="s">
        <v>42</v>
      </c>
      <c r="H716" s="39" t="s">
        <v>44</v>
      </c>
      <c r="I716" s="40">
        <v>1178072.06</v>
      </c>
      <c r="J716" s="32">
        <f t="shared" si="33"/>
        <v>1178072.06</v>
      </c>
      <c r="K716" s="31">
        <v>0</v>
      </c>
      <c r="L716" s="31">
        <v>0</v>
      </c>
      <c r="M716" s="31">
        <v>0</v>
      </c>
      <c r="N716" s="31">
        <v>0</v>
      </c>
      <c r="O716" s="33">
        <f t="shared" si="34"/>
        <v>0</v>
      </c>
      <c r="P716" s="34" t="str">
        <f t="shared" si="35"/>
        <v>1-30</v>
      </c>
      <c r="Q716" s="35" t="str">
        <f>+VLOOKUP(B716,'[2]PORTAFOLIO JAN17'!$B$7:$T$4941,19,FALSE)</f>
        <v>NICARAGUA</v>
      </c>
      <c r="R716" s="31">
        <v>0</v>
      </c>
      <c r="S716" s="31">
        <v>0</v>
      </c>
      <c r="T716" s="31" t="s">
        <v>45</v>
      </c>
      <c r="U716" s="41" t="s">
        <v>46</v>
      </c>
      <c r="V716" s="42">
        <v>1178072.06</v>
      </c>
      <c r="W716" s="43">
        <v>1178072.06</v>
      </c>
      <c r="X716" s="38">
        <v>0</v>
      </c>
      <c r="Y716" s="38">
        <v>0</v>
      </c>
      <c r="Z716" s="38">
        <v>0</v>
      </c>
      <c r="AA716" s="38">
        <v>0</v>
      </c>
      <c r="AB716" s="38">
        <v>0</v>
      </c>
      <c r="AC716" s="38">
        <v>0</v>
      </c>
      <c r="AD716" s="38" t="s">
        <v>47</v>
      </c>
    </row>
    <row r="717" spans="1:30" s="27" customFormat="1" ht="15" customHeight="1" x14ac:dyDescent="0.25">
      <c r="A717" s="28" t="s">
        <v>39</v>
      </c>
      <c r="B717" s="28" t="s">
        <v>764</v>
      </c>
      <c r="C717" s="85">
        <v>42767</v>
      </c>
      <c r="D717" s="29">
        <f>+VLOOKUP(B717,'[2]HG-Mexico by Contract'!$B$8:$G$4512,6,FALSE)</f>
        <v>316334</v>
      </c>
      <c r="E717" s="29"/>
      <c r="F717" s="28" t="s">
        <v>41</v>
      </c>
      <c r="G717" s="28" t="s">
        <v>42</v>
      </c>
      <c r="H717" s="28" t="s">
        <v>63</v>
      </c>
      <c r="I717" s="31">
        <v>1150210.28</v>
      </c>
      <c r="J717" s="32">
        <f t="shared" si="33"/>
        <v>57775.062370766813</v>
      </c>
      <c r="K717" s="31">
        <v>0</v>
      </c>
      <c r="L717" s="31">
        <v>1150210.28</v>
      </c>
      <c r="M717" s="31">
        <v>0</v>
      </c>
      <c r="N717" s="31">
        <v>0</v>
      </c>
      <c r="O717" s="33">
        <f t="shared" si="34"/>
        <v>1150210.28</v>
      </c>
      <c r="P717" s="34" t="str">
        <f t="shared" si="35"/>
        <v>61-90</v>
      </c>
      <c r="Q717" s="35" t="str">
        <f>+VLOOKUP(B717,'[2]PORTAFOLIO JAN17'!$B$7:$T$4941,19,FALSE)</f>
        <v>MEXICO</v>
      </c>
      <c r="R717" s="31">
        <v>0</v>
      </c>
      <c r="S717" s="31">
        <v>0</v>
      </c>
      <c r="T717" s="31">
        <v>1150210.28</v>
      </c>
      <c r="U717" s="36" t="s">
        <v>64</v>
      </c>
      <c r="V717" s="37">
        <v>57775.062364400001</v>
      </c>
      <c r="W717" s="38">
        <v>0</v>
      </c>
      <c r="X717" s="38">
        <v>0</v>
      </c>
      <c r="Y717" s="38">
        <v>57775.062364400001</v>
      </c>
      <c r="Z717" s="38">
        <v>0</v>
      </c>
      <c r="AA717" s="38">
        <v>0</v>
      </c>
      <c r="AB717" s="38">
        <v>0</v>
      </c>
      <c r="AC717" s="38">
        <v>0</v>
      </c>
      <c r="AD717" s="38">
        <v>57775.062364400001</v>
      </c>
    </row>
    <row r="718" spans="1:30" s="27" customFormat="1" ht="15" customHeight="1" x14ac:dyDescent="0.25">
      <c r="A718" s="39" t="s">
        <v>39</v>
      </c>
      <c r="B718" s="39" t="s">
        <v>765</v>
      </c>
      <c r="C718" s="86">
        <v>42767</v>
      </c>
      <c r="D718" s="29">
        <f>+VLOOKUP(B718,'[2]HG-Mexico by Contract'!$B$8:$G$4512,6,FALSE)</f>
        <v>319570</v>
      </c>
      <c r="E718" s="29"/>
      <c r="F718" s="39" t="s">
        <v>41</v>
      </c>
      <c r="G718" s="39" t="s">
        <v>42</v>
      </c>
      <c r="H718" s="39" t="s">
        <v>63</v>
      </c>
      <c r="I718" s="40">
        <v>496189.31</v>
      </c>
      <c r="J718" s="32">
        <f t="shared" si="33"/>
        <v>24923.589044046577</v>
      </c>
      <c r="K718" s="31">
        <v>0</v>
      </c>
      <c r="L718" s="31">
        <v>0</v>
      </c>
      <c r="M718" s="31">
        <v>0</v>
      </c>
      <c r="N718" s="31">
        <v>0</v>
      </c>
      <c r="O718" s="33">
        <f t="shared" si="34"/>
        <v>0</v>
      </c>
      <c r="P718" s="34" t="str">
        <f t="shared" si="35"/>
        <v>1-30</v>
      </c>
      <c r="Q718" s="35" t="str">
        <f>+VLOOKUP(B718,'[2]PORTAFOLIO JAN17'!$B$7:$T$4941,19,FALSE)</f>
        <v>MEXICO</v>
      </c>
      <c r="R718" s="31">
        <v>0</v>
      </c>
      <c r="S718" s="31">
        <v>0</v>
      </c>
      <c r="T718" s="31" t="s">
        <v>45</v>
      </c>
      <c r="U718" s="41" t="s">
        <v>64</v>
      </c>
      <c r="V718" s="42">
        <v>24923.589041300002</v>
      </c>
      <c r="W718" s="43">
        <v>24923.589041300002</v>
      </c>
      <c r="X718" s="38">
        <v>0</v>
      </c>
      <c r="Y718" s="38">
        <v>0</v>
      </c>
      <c r="Z718" s="38">
        <v>0</v>
      </c>
      <c r="AA718" s="38">
        <v>0</v>
      </c>
      <c r="AB718" s="38">
        <v>0</v>
      </c>
      <c r="AC718" s="38">
        <v>0</v>
      </c>
      <c r="AD718" s="38" t="s">
        <v>47</v>
      </c>
    </row>
    <row r="719" spans="1:30" s="27" customFormat="1" ht="15" customHeight="1" x14ac:dyDescent="0.25">
      <c r="A719" s="28" t="s">
        <v>39</v>
      </c>
      <c r="B719" s="28" t="s">
        <v>766</v>
      </c>
      <c r="C719" s="85">
        <v>42767</v>
      </c>
      <c r="D719" s="29">
        <f>+VLOOKUP(B719,'[2]HG-Mexico by Contract'!$B$8:$G$4512,6,FALSE)</f>
        <v>317033</v>
      </c>
      <c r="E719" s="29"/>
      <c r="F719" s="28" t="s">
        <v>218</v>
      </c>
      <c r="G719" s="28" t="s">
        <v>42</v>
      </c>
      <c r="H719" s="28" t="s">
        <v>44</v>
      </c>
      <c r="I719" s="31">
        <v>313802.03999999998</v>
      </c>
      <c r="J719" s="32">
        <f t="shared" si="33"/>
        <v>313802.03999999998</v>
      </c>
      <c r="K719" s="31">
        <v>0</v>
      </c>
      <c r="L719" s="31">
        <v>0</v>
      </c>
      <c r="M719" s="31">
        <v>0</v>
      </c>
      <c r="N719" s="31">
        <v>0</v>
      </c>
      <c r="O719" s="33">
        <f t="shared" si="34"/>
        <v>0</v>
      </c>
      <c r="P719" s="34" t="str">
        <f t="shared" si="35"/>
        <v>1-30</v>
      </c>
      <c r="Q719" s="35" t="str">
        <f>+VLOOKUP(B719,'[2]PORTAFOLIO JAN17'!$B$7:$T$4941,19,FALSE)</f>
        <v>HAITI</v>
      </c>
      <c r="R719" s="31">
        <v>0</v>
      </c>
      <c r="S719" s="31">
        <v>0</v>
      </c>
      <c r="T719" s="31" t="s">
        <v>45</v>
      </c>
      <c r="U719" s="36" t="s">
        <v>46</v>
      </c>
      <c r="V719" s="37">
        <v>313802.03999999998</v>
      </c>
      <c r="W719" s="38">
        <v>313802.03999999998</v>
      </c>
      <c r="X719" s="38">
        <v>0</v>
      </c>
      <c r="Y719" s="38">
        <v>0</v>
      </c>
      <c r="Z719" s="38">
        <v>0</v>
      </c>
      <c r="AA719" s="38">
        <v>0</v>
      </c>
      <c r="AB719" s="38">
        <v>0</v>
      </c>
      <c r="AC719" s="38">
        <v>0</v>
      </c>
      <c r="AD719" s="38" t="s">
        <v>47</v>
      </c>
    </row>
    <row r="720" spans="1:30" s="27" customFormat="1" ht="15" customHeight="1" x14ac:dyDescent="0.25">
      <c r="A720" s="39" t="s">
        <v>39</v>
      </c>
      <c r="B720" s="39" t="s">
        <v>767</v>
      </c>
      <c r="C720" s="86">
        <v>42767</v>
      </c>
      <c r="D720" s="29">
        <f>+VLOOKUP(B720,'[2]HG-Mexico by Contract'!$B$8:$G$4512,6,FALSE)</f>
        <v>310097</v>
      </c>
      <c r="E720" s="29"/>
      <c r="F720" s="39" t="s">
        <v>41</v>
      </c>
      <c r="G720" s="39" t="s">
        <v>42</v>
      </c>
      <c r="H720" s="39" t="s">
        <v>63</v>
      </c>
      <c r="I720" s="40">
        <v>852444.96</v>
      </c>
      <c r="J720" s="32">
        <f t="shared" si="33"/>
        <v>42818.310345518577</v>
      </c>
      <c r="K720" s="31">
        <v>0</v>
      </c>
      <c r="L720" s="31">
        <v>0</v>
      </c>
      <c r="M720" s="31">
        <v>0</v>
      </c>
      <c r="N720" s="31">
        <v>0</v>
      </c>
      <c r="O720" s="33">
        <f t="shared" si="34"/>
        <v>0</v>
      </c>
      <c r="P720" s="34" t="str">
        <f t="shared" si="35"/>
        <v>1-30</v>
      </c>
      <c r="Q720" s="35" t="str">
        <f>+VLOOKUP(B720,'[2]PORTAFOLIO JAN17'!$B$7:$T$4941,19,FALSE)</f>
        <v>MEXICO</v>
      </c>
      <c r="R720" s="31">
        <v>0</v>
      </c>
      <c r="S720" s="31">
        <v>0</v>
      </c>
      <c r="T720" s="31" t="s">
        <v>45</v>
      </c>
      <c r="U720" s="41" t="s">
        <v>64</v>
      </c>
      <c r="V720" s="42">
        <v>42818.310340800002</v>
      </c>
      <c r="W720" s="43">
        <v>42818.310340800002</v>
      </c>
      <c r="X720" s="38">
        <v>0</v>
      </c>
      <c r="Y720" s="38">
        <v>0</v>
      </c>
      <c r="Z720" s="38">
        <v>0</v>
      </c>
      <c r="AA720" s="38">
        <v>0</v>
      </c>
      <c r="AB720" s="38">
        <v>0</v>
      </c>
      <c r="AC720" s="38">
        <v>0</v>
      </c>
      <c r="AD720" s="38" t="s">
        <v>47</v>
      </c>
    </row>
    <row r="721" spans="1:30" s="27" customFormat="1" ht="15" customHeight="1" x14ac:dyDescent="0.25">
      <c r="A721" s="28" t="s">
        <v>39</v>
      </c>
      <c r="B721" s="28" t="s">
        <v>768</v>
      </c>
      <c r="C721" s="85">
        <v>42767</v>
      </c>
      <c r="D721" s="29">
        <f>+VLOOKUP(B721,'[2]HG-Mexico by Contract'!$B$8:$G$4512,6,FALSE)</f>
        <v>337544</v>
      </c>
      <c r="E721" s="29"/>
      <c r="F721" s="28" t="s">
        <v>41</v>
      </c>
      <c r="G721" s="28" t="s">
        <v>42</v>
      </c>
      <c r="H721" s="28" t="s">
        <v>63</v>
      </c>
      <c r="I721" s="31">
        <v>173044.42</v>
      </c>
      <c r="J721" s="32">
        <f t="shared" si="33"/>
        <v>8692.0212175578617</v>
      </c>
      <c r="K721" s="31">
        <v>0</v>
      </c>
      <c r="L721" s="31">
        <v>0</v>
      </c>
      <c r="M721" s="31">
        <v>0</v>
      </c>
      <c r="N721" s="31">
        <v>0</v>
      </c>
      <c r="O721" s="33">
        <f t="shared" si="34"/>
        <v>0</v>
      </c>
      <c r="P721" s="34" t="str">
        <f t="shared" si="35"/>
        <v>1-30</v>
      </c>
      <c r="Q721" s="35" t="str">
        <f>+VLOOKUP(B721,'[2]PORTAFOLIO JAN17'!$B$7:$T$4941,19,FALSE)</f>
        <v>MEXICO</v>
      </c>
      <c r="R721" s="31">
        <v>0</v>
      </c>
      <c r="S721" s="31">
        <v>0</v>
      </c>
      <c r="T721" s="31" t="s">
        <v>45</v>
      </c>
      <c r="U721" s="36" t="s">
        <v>64</v>
      </c>
      <c r="V721" s="37">
        <v>8692.0212166000001</v>
      </c>
      <c r="W721" s="38">
        <v>8692.0212166000001</v>
      </c>
      <c r="X721" s="38">
        <v>0</v>
      </c>
      <c r="Y721" s="38">
        <v>0</v>
      </c>
      <c r="Z721" s="38">
        <v>0</v>
      </c>
      <c r="AA721" s="38">
        <v>0</v>
      </c>
      <c r="AB721" s="38">
        <v>0</v>
      </c>
      <c r="AC721" s="38">
        <v>0</v>
      </c>
      <c r="AD721" s="38" t="s">
        <v>47</v>
      </c>
    </row>
    <row r="722" spans="1:30" s="27" customFormat="1" ht="15" customHeight="1" x14ac:dyDescent="0.25">
      <c r="A722" s="39" t="s">
        <v>39</v>
      </c>
      <c r="B722" s="39" t="s">
        <v>769</v>
      </c>
      <c r="C722" s="86">
        <v>42767</v>
      </c>
      <c r="D722" s="29">
        <f>+VLOOKUP(B722,'[2]HG-Mexico by Contract'!$B$8:$G$4512,6,FALSE)</f>
        <v>316389</v>
      </c>
      <c r="E722" s="29"/>
      <c r="F722" s="39" t="s">
        <v>41</v>
      </c>
      <c r="G722" s="39" t="s">
        <v>42</v>
      </c>
      <c r="H722" s="39" t="s">
        <v>44</v>
      </c>
      <c r="I722" s="40">
        <v>83025.16</v>
      </c>
      <c r="J722" s="32">
        <f t="shared" si="33"/>
        <v>83025.16</v>
      </c>
      <c r="K722" s="31">
        <v>0</v>
      </c>
      <c r="L722" s="31">
        <v>0</v>
      </c>
      <c r="M722" s="31">
        <v>0</v>
      </c>
      <c r="N722" s="31">
        <v>0</v>
      </c>
      <c r="O722" s="33">
        <f t="shared" si="34"/>
        <v>0</v>
      </c>
      <c r="P722" s="34" t="str">
        <f t="shared" si="35"/>
        <v>1-30</v>
      </c>
      <c r="Q722" s="35" t="str">
        <f>+VLOOKUP(B722,'[2]PORTAFOLIO JAN17'!$B$7:$T$4941,19,FALSE)</f>
        <v>GUATEMALA</v>
      </c>
      <c r="R722" s="31">
        <v>0</v>
      </c>
      <c r="S722" s="31">
        <v>0</v>
      </c>
      <c r="T722" s="31" t="s">
        <v>45</v>
      </c>
      <c r="U722" s="41" t="s">
        <v>46</v>
      </c>
      <c r="V722" s="42">
        <v>83025.16</v>
      </c>
      <c r="W722" s="43">
        <v>83025.16</v>
      </c>
      <c r="X722" s="38">
        <v>0</v>
      </c>
      <c r="Y722" s="38">
        <v>0</v>
      </c>
      <c r="Z722" s="38">
        <v>0</v>
      </c>
      <c r="AA722" s="38">
        <v>0</v>
      </c>
      <c r="AB722" s="38">
        <v>0</v>
      </c>
      <c r="AC722" s="38">
        <v>0</v>
      </c>
      <c r="AD722" s="38" t="s">
        <v>47</v>
      </c>
    </row>
    <row r="723" spans="1:30" s="27" customFormat="1" ht="15" customHeight="1" x14ac:dyDescent="0.25">
      <c r="A723" s="28" t="s">
        <v>39</v>
      </c>
      <c r="B723" s="28" t="s">
        <v>770</v>
      </c>
      <c r="C723" s="85">
        <v>42767</v>
      </c>
      <c r="D723" s="29">
        <f>+VLOOKUP(B723,'[2]HG-Mexico by Contract'!$B$8:$G$4512,6,FALSE)</f>
        <v>337888</v>
      </c>
      <c r="E723" s="29"/>
      <c r="F723" s="28" t="s">
        <v>41</v>
      </c>
      <c r="G723" s="28" t="s">
        <v>42</v>
      </c>
      <c r="H723" s="28" t="s">
        <v>44</v>
      </c>
      <c r="I723" s="31">
        <v>23220.06</v>
      </c>
      <c r="J723" s="32">
        <f t="shared" si="33"/>
        <v>23220.06</v>
      </c>
      <c r="K723" s="31">
        <v>0</v>
      </c>
      <c r="L723" s="31">
        <v>0</v>
      </c>
      <c r="M723" s="31">
        <v>0</v>
      </c>
      <c r="N723" s="31">
        <v>0</v>
      </c>
      <c r="O723" s="33">
        <f t="shared" si="34"/>
        <v>0</v>
      </c>
      <c r="P723" s="34" t="str">
        <f t="shared" si="35"/>
        <v>1-30</v>
      </c>
      <c r="Q723" s="35" t="str">
        <f>+VLOOKUP(B723,'[2]PORTAFOLIO JAN17'!$B$7:$T$4941,19,FALSE)</f>
        <v>COSTA RICA</v>
      </c>
      <c r="R723" s="31">
        <v>0</v>
      </c>
      <c r="S723" s="31">
        <v>0</v>
      </c>
      <c r="T723" s="31" t="s">
        <v>45</v>
      </c>
      <c r="U723" s="36" t="s">
        <v>46</v>
      </c>
      <c r="V723" s="37">
        <v>23220.06</v>
      </c>
      <c r="W723" s="38">
        <v>23220.06</v>
      </c>
      <c r="X723" s="38">
        <v>0</v>
      </c>
      <c r="Y723" s="38">
        <v>0</v>
      </c>
      <c r="Z723" s="38">
        <v>0</v>
      </c>
      <c r="AA723" s="38">
        <v>0</v>
      </c>
      <c r="AB723" s="38">
        <v>0</v>
      </c>
      <c r="AC723" s="38">
        <v>0</v>
      </c>
      <c r="AD723" s="38" t="s">
        <v>47</v>
      </c>
    </row>
    <row r="724" spans="1:30" s="27" customFormat="1" ht="15" customHeight="1" x14ac:dyDescent="0.25">
      <c r="A724" s="39" t="s">
        <v>39</v>
      </c>
      <c r="B724" s="39" t="s">
        <v>771</v>
      </c>
      <c r="C724" s="86">
        <v>42767</v>
      </c>
      <c r="D724" s="29">
        <f>+VLOOKUP(B724,'[2]HG-Mexico by Contract'!$B$8:$G$4512,6,FALSE)</f>
        <v>338210</v>
      </c>
      <c r="E724" s="29"/>
      <c r="F724" s="39" t="s">
        <v>41</v>
      </c>
      <c r="G724" s="39" t="s">
        <v>42</v>
      </c>
      <c r="H724" s="39" t="s">
        <v>63</v>
      </c>
      <c r="I724" s="40">
        <v>834967.38</v>
      </c>
      <c r="J724" s="32">
        <f t="shared" si="33"/>
        <v>41940.411502021831</v>
      </c>
      <c r="K724" s="31">
        <v>0</v>
      </c>
      <c r="L724" s="31">
        <v>0</v>
      </c>
      <c r="M724" s="31">
        <v>0</v>
      </c>
      <c r="N724" s="31">
        <v>834967.38</v>
      </c>
      <c r="O724" s="33">
        <f t="shared" si="34"/>
        <v>834967.38</v>
      </c>
      <c r="P724" s="34" t="str">
        <f t="shared" si="35"/>
        <v>120+</v>
      </c>
      <c r="Q724" s="35" t="str">
        <f>+VLOOKUP(B724,'[2]PORTAFOLIO JAN17'!$B$7:$T$4941,19,FALSE)</f>
        <v>MEXICO</v>
      </c>
      <c r="R724" s="31">
        <v>0</v>
      </c>
      <c r="S724" s="31">
        <v>0</v>
      </c>
      <c r="T724" s="31">
        <v>834967.38</v>
      </c>
      <c r="U724" s="41" t="s">
        <v>64</v>
      </c>
      <c r="V724" s="42">
        <v>41940.411497399997</v>
      </c>
      <c r="W724" s="43">
        <v>0</v>
      </c>
      <c r="X724" s="38">
        <v>0</v>
      </c>
      <c r="Y724" s="38">
        <v>0</v>
      </c>
      <c r="Z724" s="38">
        <v>0</v>
      </c>
      <c r="AA724" s="38">
        <v>41940.411497399997</v>
      </c>
      <c r="AB724" s="38">
        <v>0</v>
      </c>
      <c r="AC724" s="38">
        <v>0</v>
      </c>
      <c r="AD724" s="38">
        <v>41940.411497399997</v>
      </c>
    </row>
    <row r="725" spans="1:30" s="27" customFormat="1" ht="15" customHeight="1" x14ac:dyDescent="0.25">
      <c r="A725" s="28" t="s">
        <v>39</v>
      </c>
      <c r="B725" s="28" t="s">
        <v>772</v>
      </c>
      <c r="C725" s="85">
        <v>42767</v>
      </c>
      <c r="D725" s="29">
        <f>+VLOOKUP(B725,'[2]HG-Mexico by Contract'!$B$8:$G$4512,6,FALSE)</f>
        <v>313548</v>
      </c>
      <c r="E725" s="29"/>
      <c r="F725" s="28" t="s">
        <v>218</v>
      </c>
      <c r="G725" s="28" t="s">
        <v>42</v>
      </c>
      <c r="H725" s="28" t="s">
        <v>44</v>
      </c>
      <c r="I725" s="31">
        <v>61960.99</v>
      </c>
      <c r="J725" s="32">
        <f t="shared" si="33"/>
        <v>61960.99</v>
      </c>
      <c r="K725" s="31">
        <v>0</v>
      </c>
      <c r="L725" s="31">
        <v>0</v>
      </c>
      <c r="M725" s="31">
        <v>0</v>
      </c>
      <c r="N725" s="31">
        <v>0</v>
      </c>
      <c r="O725" s="33">
        <f t="shared" si="34"/>
        <v>0</v>
      </c>
      <c r="P725" s="34" t="str">
        <f t="shared" si="35"/>
        <v>1-30</v>
      </c>
      <c r="Q725" s="35" t="str">
        <f>+VLOOKUP(B725,'[2]PORTAFOLIO JAN17'!$B$7:$T$4941,19,FALSE)</f>
        <v>NICARAGUA</v>
      </c>
      <c r="R725" s="31">
        <v>0</v>
      </c>
      <c r="S725" s="31">
        <v>0</v>
      </c>
      <c r="T725" s="31" t="s">
        <v>45</v>
      </c>
      <c r="U725" s="36" t="s">
        <v>46</v>
      </c>
      <c r="V725" s="37">
        <v>61960.99</v>
      </c>
      <c r="W725" s="38">
        <v>61960.99</v>
      </c>
      <c r="X725" s="38">
        <v>0</v>
      </c>
      <c r="Y725" s="38">
        <v>0</v>
      </c>
      <c r="Z725" s="38">
        <v>0</v>
      </c>
      <c r="AA725" s="38">
        <v>0</v>
      </c>
      <c r="AB725" s="38">
        <v>0</v>
      </c>
      <c r="AC725" s="38">
        <v>0</v>
      </c>
      <c r="AD725" s="38" t="s">
        <v>47</v>
      </c>
    </row>
    <row r="726" spans="1:30" s="27" customFormat="1" ht="15" customHeight="1" x14ac:dyDescent="0.25">
      <c r="A726" s="39" t="s">
        <v>39</v>
      </c>
      <c r="B726" s="39" t="s">
        <v>773</v>
      </c>
      <c r="C726" s="86">
        <v>42767</v>
      </c>
      <c r="D726" s="29">
        <f>+VLOOKUP(B726,'[2]HG-Mexico by Contract'!$B$8:$G$4512,6,FALSE)</f>
        <v>313548</v>
      </c>
      <c r="E726" s="29"/>
      <c r="F726" s="39" t="s">
        <v>218</v>
      </c>
      <c r="G726" s="39" t="s">
        <v>42</v>
      </c>
      <c r="H726" s="39" t="s">
        <v>44</v>
      </c>
      <c r="I726" s="40">
        <v>46607.66</v>
      </c>
      <c r="J726" s="32">
        <f t="shared" si="33"/>
        <v>46607.66</v>
      </c>
      <c r="K726" s="31">
        <v>0</v>
      </c>
      <c r="L726" s="31">
        <v>0</v>
      </c>
      <c r="M726" s="31">
        <v>0</v>
      </c>
      <c r="N726" s="31">
        <v>0</v>
      </c>
      <c r="O726" s="33">
        <f t="shared" si="34"/>
        <v>0</v>
      </c>
      <c r="P726" s="34" t="str">
        <f t="shared" si="35"/>
        <v>1-30</v>
      </c>
      <c r="Q726" s="35" t="str">
        <f>+VLOOKUP(B726,'[2]PORTAFOLIO JAN17'!$B$7:$T$4941,19,FALSE)</f>
        <v>NICARAGUA</v>
      </c>
      <c r="R726" s="31">
        <v>0</v>
      </c>
      <c r="S726" s="31">
        <v>0</v>
      </c>
      <c r="T726" s="31" t="s">
        <v>45</v>
      </c>
      <c r="U726" s="41" t="s">
        <v>46</v>
      </c>
      <c r="V726" s="42">
        <v>46607.66</v>
      </c>
      <c r="W726" s="43">
        <v>46607.66</v>
      </c>
      <c r="X726" s="38">
        <v>0</v>
      </c>
      <c r="Y726" s="38">
        <v>0</v>
      </c>
      <c r="Z726" s="38">
        <v>0</v>
      </c>
      <c r="AA726" s="38">
        <v>0</v>
      </c>
      <c r="AB726" s="38">
        <v>0</v>
      </c>
      <c r="AC726" s="38">
        <v>0</v>
      </c>
      <c r="AD726" s="38" t="s">
        <v>47</v>
      </c>
    </row>
    <row r="727" spans="1:30" s="27" customFormat="1" ht="15" customHeight="1" x14ac:dyDescent="0.25">
      <c r="A727" s="28" t="s">
        <v>39</v>
      </c>
      <c r="B727" s="28" t="s">
        <v>774</v>
      </c>
      <c r="C727" s="85">
        <v>42767</v>
      </c>
      <c r="D727" s="29">
        <f>+VLOOKUP(B727,'[2]HG-Mexico by Contract'!$B$8:$G$4512,6,FALSE)</f>
        <v>318099</v>
      </c>
      <c r="E727" s="29"/>
      <c r="F727" s="28" t="s">
        <v>41</v>
      </c>
      <c r="G727" s="28" t="s">
        <v>42</v>
      </c>
      <c r="H727" s="28" t="s">
        <v>44</v>
      </c>
      <c r="I727" s="31">
        <v>851249.6</v>
      </c>
      <c r="J727" s="32">
        <f t="shared" si="33"/>
        <v>851249.6</v>
      </c>
      <c r="K727" s="31">
        <v>0</v>
      </c>
      <c r="L727" s="31">
        <v>0</v>
      </c>
      <c r="M727" s="31">
        <v>0</v>
      </c>
      <c r="N727" s="31">
        <v>0</v>
      </c>
      <c r="O727" s="33">
        <f t="shared" si="34"/>
        <v>0</v>
      </c>
      <c r="P727" s="34" t="str">
        <f t="shared" si="35"/>
        <v>1-30</v>
      </c>
      <c r="Q727" s="35" t="str">
        <f>+VLOOKUP(B727,'[2]PORTAFOLIO JAN17'!$B$7:$T$4941,19,FALSE)</f>
        <v>MEXICO</v>
      </c>
      <c r="R727" s="31">
        <v>0</v>
      </c>
      <c r="S727" s="31">
        <v>0</v>
      </c>
      <c r="T727" s="31" t="s">
        <v>45</v>
      </c>
      <c r="U727" s="36" t="s">
        <v>46</v>
      </c>
      <c r="V727" s="37">
        <v>851249.6</v>
      </c>
      <c r="W727" s="38">
        <v>851249.6</v>
      </c>
      <c r="X727" s="38">
        <v>0</v>
      </c>
      <c r="Y727" s="38">
        <v>0</v>
      </c>
      <c r="Z727" s="38">
        <v>0</v>
      </c>
      <c r="AA727" s="38">
        <v>0</v>
      </c>
      <c r="AB727" s="38">
        <v>0</v>
      </c>
      <c r="AC727" s="38">
        <v>0</v>
      </c>
      <c r="AD727" s="38" t="s">
        <v>47</v>
      </c>
    </row>
    <row r="728" spans="1:30" s="27" customFormat="1" ht="15" customHeight="1" x14ac:dyDescent="0.25">
      <c r="A728" s="39" t="s">
        <v>39</v>
      </c>
      <c r="B728" s="39" t="s">
        <v>775</v>
      </c>
      <c r="C728" s="86">
        <v>42767</v>
      </c>
      <c r="D728" s="29">
        <f>+VLOOKUP(B728,'[2]HG-Mexico by Contract'!$B$8:$G$4512,6,FALSE)</f>
        <v>313548</v>
      </c>
      <c r="E728" s="29"/>
      <c r="F728" s="39" t="s">
        <v>218</v>
      </c>
      <c r="G728" s="39" t="s">
        <v>42</v>
      </c>
      <c r="H728" s="39" t="s">
        <v>44</v>
      </c>
      <c r="I728" s="40">
        <v>2774.84</v>
      </c>
      <c r="J728" s="32">
        <f t="shared" si="33"/>
        <v>2774.84</v>
      </c>
      <c r="K728" s="31">
        <v>0</v>
      </c>
      <c r="L728" s="31">
        <v>0</v>
      </c>
      <c r="M728" s="31">
        <v>0</v>
      </c>
      <c r="N728" s="31">
        <v>0</v>
      </c>
      <c r="O728" s="33">
        <f t="shared" si="34"/>
        <v>0</v>
      </c>
      <c r="P728" s="34" t="str">
        <f t="shared" si="35"/>
        <v>1-30</v>
      </c>
      <c r="Q728" s="35" t="str">
        <f>+VLOOKUP(B728,'[2]PORTAFOLIO JAN17'!$B$7:$T$4941,19,FALSE)</f>
        <v>NICARAGUA</v>
      </c>
      <c r="R728" s="31">
        <v>0</v>
      </c>
      <c r="S728" s="31">
        <v>0</v>
      </c>
      <c r="T728" s="31" t="s">
        <v>45</v>
      </c>
      <c r="U728" s="41" t="s">
        <v>46</v>
      </c>
      <c r="V728" s="42">
        <v>2774.84</v>
      </c>
      <c r="W728" s="43">
        <v>2774.84</v>
      </c>
      <c r="X728" s="38">
        <v>0</v>
      </c>
      <c r="Y728" s="38">
        <v>0</v>
      </c>
      <c r="Z728" s="38">
        <v>0</v>
      </c>
      <c r="AA728" s="38">
        <v>0</v>
      </c>
      <c r="AB728" s="38">
        <v>0</v>
      </c>
      <c r="AC728" s="38">
        <v>0</v>
      </c>
      <c r="AD728" s="38" t="s">
        <v>47</v>
      </c>
    </row>
    <row r="729" spans="1:30" s="27" customFormat="1" ht="15" customHeight="1" x14ac:dyDescent="0.25">
      <c r="A729" s="28" t="s">
        <v>39</v>
      </c>
      <c r="B729" s="28" t="s">
        <v>776</v>
      </c>
      <c r="C729" s="85">
        <v>42767</v>
      </c>
      <c r="D729" s="29">
        <f>+VLOOKUP(B729,'[2]HG-Mexico by Contract'!$B$8:$G$4512,6,FALSE)</f>
        <v>309018</v>
      </c>
      <c r="E729" s="29"/>
      <c r="F729" s="28" t="s">
        <v>41</v>
      </c>
      <c r="G729" s="28" t="s">
        <v>42</v>
      </c>
      <c r="H729" s="28" t="s">
        <v>63</v>
      </c>
      <c r="I729" s="31">
        <v>139802.07</v>
      </c>
      <c r="J729" s="32">
        <f t="shared" si="33"/>
        <v>7022.2579768738533</v>
      </c>
      <c r="K729" s="31">
        <v>0</v>
      </c>
      <c r="L729" s="31">
        <v>0</v>
      </c>
      <c r="M729" s="31">
        <v>0</v>
      </c>
      <c r="N729" s="31">
        <v>0</v>
      </c>
      <c r="O729" s="33">
        <f t="shared" si="34"/>
        <v>0</v>
      </c>
      <c r="P729" s="34" t="str">
        <f t="shared" si="35"/>
        <v>1-30</v>
      </c>
      <c r="Q729" s="35" t="str">
        <f>+VLOOKUP(B729,'[2]PORTAFOLIO JAN17'!$B$7:$T$4941,19,FALSE)</f>
        <v>MEXICO</v>
      </c>
      <c r="R729" s="31">
        <v>0</v>
      </c>
      <c r="S729" s="31">
        <v>0</v>
      </c>
      <c r="T729" s="31" t="s">
        <v>45</v>
      </c>
      <c r="U729" s="36" t="s">
        <v>64</v>
      </c>
      <c r="V729" s="37">
        <v>7022.2579760999997</v>
      </c>
      <c r="W729" s="38">
        <v>7022.2579760999997</v>
      </c>
      <c r="X729" s="38">
        <v>0</v>
      </c>
      <c r="Y729" s="38">
        <v>0</v>
      </c>
      <c r="Z729" s="38">
        <v>0</v>
      </c>
      <c r="AA729" s="38">
        <v>0</v>
      </c>
      <c r="AB729" s="38">
        <v>0</v>
      </c>
      <c r="AC729" s="38">
        <v>0</v>
      </c>
      <c r="AD729" s="38" t="s">
        <v>47</v>
      </c>
    </row>
    <row r="730" spans="1:30" s="27" customFormat="1" ht="15" customHeight="1" x14ac:dyDescent="0.25">
      <c r="A730" s="39" t="s">
        <v>39</v>
      </c>
      <c r="B730" s="39" t="s">
        <v>777</v>
      </c>
      <c r="C730" s="86">
        <v>42767</v>
      </c>
      <c r="D730" s="29">
        <f>+VLOOKUP(B730,'[2]HG-Mexico by Contract'!$B$8:$G$4512,6,FALSE)</f>
        <v>309249</v>
      </c>
      <c r="E730" s="29"/>
      <c r="F730" s="39" t="s">
        <v>41</v>
      </c>
      <c r="G730" s="39" t="s">
        <v>42</v>
      </c>
      <c r="H730" s="39" t="s">
        <v>63</v>
      </c>
      <c r="I730" s="40">
        <v>538723.22</v>
      </c>
      <c r="J730" s="32">
        <f t="shared" si="33"/>
        <v>27060.067343582017</v>
      </c>
      <c r="K730" s="31">
        <v>0</v>
      </c>
      <c r="L730" s="31">
        <v>0</v>
      </c>
      <c r="M730" s="31">
        <v>0</v>
      </c>
      <c r="N730" s="31">
        <v>0</v>
      </c>
      <c r="O730" s="33">
        <f t="shared" si="34"/>
        <v>0</v>
      </c>
      <c r="P730" s="34" t="str">
        <f t="shared" si="35"/>
        <v>1-30</v>
      </c>
      <c r="Q730" s="35" t="str">
        <f>+VLOOKUP(B730,'[2]PORTAFOLIO JAN17'!$B$7:$T$4941,19,FALSE)</f>
        <v>MEXICO</v>
      </c>
      <c r="R730" s="31">
        <v>0</v>
      </c>
      <c r="S730" s="31">
        <v>0</v>
      </c>
      <c r="T730" s="31" t="s">
        <v>45</v>
      </c>
      <c r="U730" s="41" t="s">
        <v>64</v>
      </c>
      <c r="V730" s="42">
        <v>27060.067340599999</v>
      </c>
      <c r="W730" s="43">
        <v>27060.067340599999</v>
      </c>
      <c r="X730" s="38">
        <v>0</v>
      </c>
      <c r="Y730" s="38">
        <v>0</v>
      </c>
      <c r="Z730" s="38">
        <v>0</v>
      </c>
      <c r="AA730" s="38">
        <v>0</v>
      </c>
      <c r="AB730" s="38">
        <v>0</v>
      </c>
      <c r="AC730" s="38">
        <v>0</v>
      </c>
      <c r="AD730" s="38" t="s">
        <v>47</v>
      </c>
    </row>
    <row r="731" spans="1:30" s="27" customFormat="1" ht="15" customHeight="1" x14ac:dyDescent="0.25">
      <c r="A731" s="28" t="s">
        <v>39</v>
      </c>
      <c r="B731" s="28" t="s">
        <v>778</v>
      </c>
      <c r="C731" s="85">
        <v>42767</v>
      </c>
      <c r="D731" s="29">
        <f>+VLOOKUP(B731,'[2]HG-Mexico by Contract'!$B$8:$G$4512,6,FALSE)</f>
        <v>317847</v>
      </c>
      <c r="E731" s="29"/>
      <c r="F731" s="28" t="s">
        <v>41</v>
      </c>
      <c r="G731" s="28" t="s">
        <v>42</v>
      </c>
      <c r="H731" s="28" t="s">
        <v>44</v>
      </c>
      <c r="I731" s="31">
        <v>376144.54</v>
      </c>
      <c r="J731" s="32">
        <f t="shared" si="33"/>
        <v>376144.54</v>
      </c>
      <c r="K731" s="31">
        <v>376144.54</v>
      </c>
      <c r="L731" s="31">
        <v>0</v>
      </c>
      <c r="M731" s="31">
        <v>0</v>
      </c>
      <c r="N731" s="31">
        <v>0</v>
      </c>
      <c r="O731" s="33">
        <f t="shared" si="34"/>
        <v>376144.54</v>
      </c>
      <c r="P731" s="34" t="str">
        <f t="shared" si="35"/>
        <v>31-60</v>
      </c>
      <c r="Q731" s="35" t="str">
        <f>+VLOOKUP(B731,'[2]PORTAFOLIO JAN17'!$B$7:$T$4941,19,FALSE)</f>
        <v>MEXICO</v>
      </c>
      <c r="R731" s="31">
        <v>0</v>
      </c>
      <c r="S731" s="31">
        <v>0</v>
      </c>
      <c r="T731" s="31" t="s">
        <v>45</v>
      </c>
      <c r="U731" s="36" t="s">
        <v>46</v>
      </c>
      <c r="V731" s="37">
        <v>376144.54</v>
      </c>
      <c r="W731" s="38">
        <v>0</v>
      </c>
      <c r="X731" s="38">
        <v>376144.54</v>
      </c>
      <c r="Y731" s="38">
        <v>0</v>
      </c>
      <c r="Z731" s="38">
        <v>0</v>
      </c>
      <c r="AA731" s="38">
        <v>0</v>
      </c>
      <c r="AB731" s="38">
        <v>0</v>
      </c>
      <c r="AC731" s="38">
        <v>0</v>
      </c>
      <c r="AD731" s="38" t="s">
        <v>47</v>
      </c>
    </row>
    <row r="732" spans="1:30" s="27" customFormat="1" ht="15" customHeight="1" x14ac:dyDescent="0.25">
      <c r="A732" s="39" t="s">
        <v>39</v>
      </c>
      <c r="B732" s="39" t="s">
        <v>779</v>
      </c>
      <c r="C732" s="86">
        <v>42767</v>
      </c>
      <c r="D732" s="29">
        <f>+VLOOKUP(B732,'[2]HG-Mexico by Contract'!$B$8:$G$4512,6,FALSE)</f>
        <v>337875</v>
      </c>
      <c r="E732" s="29"/>
      <c r="F732" s="39" t="s">
        <v>41</v>
      </c>
      <c r="G732" s="39" t="s">
        <v>42</v>
      </c>
      <c r="H732" s="39" t="s">
        <v>44</v>
      </c>
      <c r="I732" s="40">
        <v>14155.36</v>
      </c>
      <c r="J732" s="32">
        <f t="shared" si="33"/>
        <v>14155.36</v>
      </c>
      <c r="K732" s="31">
        <v>0</v>
      </c>
      <c r="L732" s="31">
        <v>0</v>
      </c>
      <c r="M732" s="31">
        <v>0</v>
      </c>
      <c r="N732" s="31">
        <v>0</v>
      </c>
      <c r="O732" s="33">
        <f t="shared" si="34"/>
        <v>0</v>
      </c>
      <c r="P732" s="34" t="str">
        <f t="shared" si="35"/>
        <v>1-30</v>
      </c>
      <c r="Q732" s="35" t="str">
        <f>+VLOOKUP(B732,'[2]PORTAFOLIO JAN17'!$B$7:$T$4941,19,FALSE)</f>
        <v>COSTA RICA</v>
      </c>
      <c r="R732" s="31">
        <v>0</v>
      </c>
      <c r="S732" s="31">
        <v>0</v>
      </c>
      <c r="T732" s="31">
        <v>14155.36</v>
      </c>
      <c r="U732" s="41" t="s">
        <v>46</v>
      </c>
      <c r="V732" s="42">
        <v>14155.36</v>
      </c>
      <c r="W732" s="43">
        <v>14155.36</v>
      </c>
      <c r="X732" s="38">
        <v>0</v>
      </c>
      <c r="Y732" s="38">
        <v>0</v>
      </c>
      <c r="Z732" s="38">
        <v>0</v>
      </c>
      <c r="AA732" s="38">
        <v>0</v>
      </c>
      <c r="AB732" s="38">
        <v>0</v>
      </c>
      <c r="AC732" s="38">
        <v>0</v>
      </c>
      <c r="AD732" s="38">
        <v>14155.36</v>
      </c>
    </row>
    <row r="733" spans="1:30" s="27" customFormat="1" ht="15" customHeight="1" x14ac:dyDescent="0.25">
      <c r="A733" s="28" t="s">
        <v>39</v>
      </c>
      <c r="B733" s="28" t="s">
        <v>780</v>
      </c>
      <c r="C733" s="85">
        <v>42767</v>
      </c>
      <c r="D733" s="29">
        <f>+VLOOKUP(B733,'[2]HG-Mexico by Contract'!$B$8:$G$4512,6,FALSE)</f>
        <v>334975</v>
      </c>
      <c r="E733" s="29"/>
      <c r="F733" s="28" t="s">
        <v>41</v>
      </c>
      <c r="G733" s="28" t="s">
        <v>42</v>
      </c>
      <c r="H733" s="28" t="s">
        <v>63</v>
      </c>
      <c r="I733" s="31">
        <v>427387.49</v>
      </c>
      <c r="J733" s="32">
        <f t="shared" si="33"/>
        <v>21467.673625065738</v>
      </c>
      <c r="K733" s="31">
        <v>0</v>
      </c>
      <c r="L733" s="31">
        <v>0</v>
      </c>
      <c r="M733" s="31">
        <v>0</v>
      </c>
      <c r="N733" s="31">
        <v>0</v>
      </c>
      <c r="O733" s="33">
        <f t="shared" si="34"/>
        <v>0</v>
      </c>
      <c r="P733" s="34" t="str">
        <f t="shared" si="35"/>
        <v>1-30</v>
      </c>
      <c r="Q733" s="35" t="str">
        <f>+VLOOKUP(B733,'[2]PORTAFOLIO JAN17'!$B$7:$T$4941,19,FALSE)</f>
        <v>MEXICO</v>
      </c>
      <c r="R733" s="31">
        <v>0</v>
      </c>
      <c r="S733" s="31">
        <v>0</v>
      </c>
      <c r="T733" s="31" t="s">
        <v>45</v>
      </c>
      <c r="U733" s="36" t="s">
        <v>64</v>
      </c>
      <c r="V733" s="37">
        <v>21467.6736227</v>
      </c>
      <c r="W733" s="38">
        <v>21467.6736227</v>
      </c>
      <c r="X733" s="38">
        <v>0</v>
      </c>
      <c r="Y733" s="38">
        <v>0</v>
      </c>
      <c r="Z733" s="38">
        <v>0</v>
      </c>
      <c r="AA733" s="38">
        <v>0</v>
      </c>
      <c r="AB733" s="38">
        <v>0</v>
      </c>
      <c r="AC733" s="38">
        <v>0</v>
      </c>
      <c r="AD733" s="38" t="s">
        <v>47</v>
      </c>
    </row>
    <row r="734" spans="1:30" s="27" customFormat="1" ht="15" customHeight="1" x14ac:dyDescent="0.25">
      <c r="A734" s="39" t="s">
        <v>39</v>
      </c>
      <c r="B734" s="39" t="s">
        <v>781</v>
      </c>
      <c r="C734" s="86">
        <v>42767</v>
      </c>
      <c r="D734" s="29">
        <f>+VLOOKUP(B734,'[2]HG-Mexico by Contract'!$B$8:$G$4512,6,FALSE)</f>
        <v>319934</v>
      </c>
      <c r="E734" s="29"/>
      <c r="F734" s="39" t="s">
        <v>41</v>
      </c>
      <c r="G734" s="39" t="s">
        <v>42</v>
      </c>
      <c r="H734" s="39" t="s">
        <v>44</v>
      </c>
      <c r="I734" s="40">
        <v>249900</v>
      </c>
      <c r="J734" s="32">
        <f t="shared" si="33"/>
        <v>249900</v>
      </c>
      <c r="K734" s="31">
        <v>0</v>
      </c>
      <c r="L734" s="31">
        <v>0</v>
      </c>
      <c r="M734" s="31">
        <v>0</v>
      </c>
      <c r="N734" s="31">
        <v>0</v>
      </c>
      <c r="O734" s="33">
        <f t="shared" si="34"/>
        <v>0</v>
      </c>
      <c r="P734" s="34" t="str">
        <f t="shared" si="35"/>
        <v>1-30</v>
      </c>
      <c r="Q734" s="35" t="str">
        <f>+VLOOKUP(B734,'[2]PORTAFOLIO JAN17'!$B$7:$T$4941,19,FALSE)</f>
        <v>MEXICO</v>
      </c>
      <c r="R734" s="31">
        <v>0</v>
      </c>
      <c r="S734" s="31">
        <v>0</v>
      </c>
      <c r="T734" s="31" t="s">
        <v>45</v>
      </c>
      <c r="U734" s="41" t="s">
        <v>46</v>
      </c>
      <c r="V734" s="42">
        <v>249900</v>
      </c>
      <c r="W734" s="43">
        <v>249900</v>
      </c>
      <c r="X734" s="38">
        <v>0</v>
      </c>
      <c r="Y734" s="38">
        <v>0</v>
      </c>
      <c r="Z734" s="38">
        <v>0</v>
      </c>
      <c r="AA734" s="38">
        <v>0</v>
      </c>
      <c r="AB734" s="38">
        <v>0</v>
      </c>
      <c r="AC734" s="38">
        <v>0</v>
      </c>
      <c r="AD734" s="38" t="s">
        <v>47</v>
      </c>
    </row>
    <row r="735" spans="1:30" s="27" customFormat="1" ht="15" customHeight="1" x14ac:dyDescent="0.25">
      <c r="A735" s="28" t="s">
        <v>39</v>
      </c>
      <c r="B735" s="28" t="s">
        <v>782</v>
      </c>
      <c r="C735" s="85">
        <v>42767</v>
      </c>
      <c r="D735" s="29">
        <f>+VLOOKUP(B735,'[2]HG-Mexico by Contract'!$B$8:$G$4512,6,FALSE)</f>
        <v>319934</v>
      </c>
      <c r="E735" s="29"/>
      <c r="F735" s="28" t="s">
        <v>41</v>
      </c>
      <c r="G735" s="28" t="s">
        <v>42</v>
      </c>
      <c r="H735" s="28" t="s">
        <v>44</v>
      </c>
      <c r="I735" s="31">
        <v>237250</v>
      </c>
      <c r="J735" s="32">
        <f t="shared" si="33"/>
        <v>237250</v>
      </c>
      <c r="K735" s="31">
        <v>0</v>
      </c>
      <c r="L735" s="31">
        <v>0</v>
      </c>
      <c r="M735" s="31">
        <v>0</v>
      </c>
      <c r="N735" s="31">
        <v>0</v>
      </c>
      <c r="O735" s="33">
        <f t="shared" si="34"/>
        <v>0</v>
      </c>
      <c r="P735" s="34" t="str">
        <f t="shared" si="35"/>
        <v>1-30</v>
      </c>
      <c r="Q735" s="35" t="str">
        <f>+VLOOKUP(B735,'[2]PORTAFOLIO JAN17'!$B$7:$T$4941,19,FALSE)</f>
        <v>MEXICO</v>
      </c>
      <c r="R735" s="31">
        <v>0</v>
      </c>
      <c r="S735" s="31">
        <v>0</v>
      </c>
      <c r="T735" s="31" t="s">
        <v>45</v>
      </c>
      <c r="U735" s="36" t="s">
        <v>46</v>
      </c>
      <c r="V735" s="37">
        <v>237250</v>
      </c>
      <c r="W735" s="38">
        <v>237250</v>
      </c>
      <c r="X735" s="38">
        <v>0</v>
      </c>
      <c r="Y735" s="38">
        <v>0</v>
      </c>
      <c r="Z735" s="38">
        <v>0</v>
      </c>
      <c r="AA735" s="38">
        <v>0</v>
      </c>
      <c r="AB735" s="38">
        <v>0</v>
      </c>
      <c r="AC735" s="38">
        <v>0</v>
      </c>
      <c r="AD735" s="38" t="s">
        <v>47</v>
      </c>
    </row>
    <row r="736" spans="1:30" s="27" customFormat="1" ht="15" customHeight="1" x14ac:dyDescent="0.25">
      <c r="A736" s="39" t="s">
        <v>39</v>
      </c>
      <c r="B736" s="39" t="s">
        <v>783</v>
      </c>
      <c r="C736" s="86">
        <v>42767</v>
      </c>
      <c r="D736" s="29">
        <f>+VLOOKUP(B736,'[2]HG-Mexico by Contract'!$B$8:$G$4512,6,FALSE)</f>
        <v>319934</v>
      </c>
      <c r="E736" s="29"/>
      <c r="F736" s="39" t="s">
        <v>77</v>
      </c>
      <c r="G736" s="39" t="s">
        <v>42</v>
      </c>
      <c r="H736" s="39" t="s">
        <v>44</v>
      </c>
      <c r="I736" s="40">
        <v>315338.25</v>
      </c>
      <c r="J736" s="32">
        <f t="shared" si="33"/>
        <v>315338.25</v>
      </c>
      <c r="K736" s="31">
        <v>0</v>
      </c>
      <c r="L736" s="31">
        <v>0</v>
      </c>
      <c r="M736" s="31">
        <v>0</v>
      </c>
      <c r="N736" s="31">
        <v>0</v>
      </c>
      <c r="O736" s="33">
        <f t="shared" si="34"/>
        <v>0</v>
      </c>
      <c r="P736" s="34" t="str">
        <f t="shared" si="35"/>
        <v>1-30</v>
      </c>
      <c r="Q736" s="35" t="str">
        <f>+VLOOKUP(B736,'[2]PORTAFOLIO JAN17'!$B$7:$T$4941,19,FALSE)</f>
        <v>MEXICO</v>
      </c>
      <c r="R736" s="31">
        <v>0</v>
      </c>
      <c r="S736" s="31">
        <v>0</v>
      </c>
      <c r="T736" s="31" t="s">
        <v>45</v>
      </c>
      <c r="U736" s="41" t="s">
        <v>46</v>
      </c>
      <c r="V736" s="42">
        <v>315338.25</v>
      </c>
      <c r="W736" s="43">
        <v>315338.25</v>
      </c>
      <c r="X736" s="38">
        <v>0</v>
      </c>
      <c r="Y736" s="38">
        <v>0</v>
      </c>
      <c r="Z736" s="38">
        <v>0</v>
      </c>
      <c r="AA736" s="38">
        <v>0</v>
      </c>
      <c r="AB736" s="38">
        <v>0</v>
      </c>
      <c r="AC736" s="38">
        <v>0</v>
      </c>
      <c r="AD736" s="38" t="s">
        <v>47</v>
      </c>
    </row>
    <row r="737" spans="1:30" s="27" customFormat="1" ht="15" customHeight="1" x14ac:dyDescent="0.25">
      <c r="A737" s="28" t="s">
        <v>39</v>
      </c>
      <c r="B737" s="28" t="s">
        <v>784</v>
      </c>
      <c r="C737" s="85">
        <v>42767</v>
      </c>
      <c r="D737" s="29">
        <f>+VLOOKUP(B737,'[2]HG-Mexico by Contract'!$B$8:$G$4512,6,FALSE)</f>
        <v>319934</v>
      </c>
      <c r="E737" s="29"/>
      <c r="F737" s="28" t="s">
        <v>77</v>
      </c>
      <c r="G737" s="28" t="s">
        <v>42</v>
      </c>
      <c r="H737" s="28" t="s">
        <v>44</v>
      </c>
      <c r="I737" s="31">
        <v>313000.61</v>
      </c>
      <c r="J737" s="32">
        <f t="shared" si="33"/>
        <v>313000.61</v>
      </c>
      <c r="K737" s="31">
        <v>0</v>
      </c>
      <c r="L737" s="31">
        <v>0</v>
      </c>
      <c r="M737" s="31">
        <v>0</v>
      </c>
      <c r="N737" s="31">
        <v>0</v>
      </c>
      <c r="O737" s="33">
        <f t="shared" si="34"/>
        <v>0</v>
      </c>
      <c r="P737" s="34" t="str">
        <f t="shared" si="35"/>
        <v>1-30</v>
      </c>
      <c r="Q737" s="35" t="str">
        <f>+VLOOKUP(B737,'[2]PORTAFOLIO JAN17'!$B$7:$T$4941,19,FALSE)</f>
        <v>MEXICO</v>
      </c>
      <c r="R737" s="31">
        <v>0</v>
      </c>
      <c r="S737" s="31">
        <v>0</v>
      </c>
      <c r="T737" s="31" t="s">
        <v>45</v>
      </c>
      <c r="U737" s="36" t="s">
        <v>46</v>
      </c>
      <c r="V737" s="37">
        <v>313000.61</v>
      </c>
      <c r="W737" s="38">
        <v>313000.61</v>
      </c>
      <c r="X737" s="38">
        <v>0</v>
      </c>
      <c r="Y737" s="38">
        <v>0</v>
      </c>
      <c r="Z737" s="38">
        <v>0</v>
      </c>
      <c r="AA737" s="38">
        <v>0</v>
      </c>
      <c r="AB737" s="38">
        <v>0</v>
      </c>
      <c r="AC737" s="38">
        <v>0</v>
      </c>
      <c r="AD737" s="38" t="s">
        <v>47</v>
      </c>
    </row>
    <row r="738" spans="1:30" s="27" customFormat="1" ht="15" customHeight="1" x14ac:dyDescent="0.25">
      <c r="A738" s="39" t="s">
        <v>39</v>
      </c>
      <c r="B738" s="39" t="s">
        <v>785</v>
      </c>
      <c r="C738" s="86">
        <v>42767</v>
      </c>
      <c r="D738" s="29">
        <f>+VLOOKUP(B738,'[2]HG-Mexico by Contract'!$B$8:$G$4512,6,FALSE)</f>
        <v>319232</v>
      </c>
      <c r="E738" s="29"/>
      <c r="F738" s="39" t="s">
        <v>41</v>
      </c>
      <c r="G738" s="39" t="s">
        <v>42</v>
      </c>
      <c r="H738" s="39" t="s">
        <v>63</v>
      </c>
      <c r="I738" s="40">
        <v>98872.69</v>
      </c>
      <c r="J738" s="32">
        <f t="shared" si="33"/>
        <v>4966.3752192472948</v>
      </c>
      <c r="K738" s="31">
        <v>0</v>
      </c>
      <c r="L738" s="31">
        <v>98872.69</v>
      </c>
      <c r="M738" s="31">
        <v>0</v>
      </c>
      <c r="N738" s="31">
        <v>0</v>
      </c>
      <c r="O738" s="33">
        <f t="shared" si="34"/>
        <v>98872.69</v>
      </c>
      <c r="P738" s="34" t="str">
        <f t="shared" si="35"/>
        <v>61-90</v>
      </c>
      <c r="Q738" s="35" t="str">
        <f>+VLOOKUP(B738,'[2]PORTAFOLIO JAN17'!$B$7:$T$4941,19,FALSE)</f>
        <v>MEXICO</v>
      </c>
      <c r="R738" s="31">
        <v>0</v>
      </c>
      <c r="S738" s="31">
        <v>0</v>
      </c>
      <c r="T738" s="31" t="s">
        <v>45</v>
      </c>
      <c r="U738" s="41" t="s">
        <v>64</v>
      </c>
      <c r="V738" s="42">
        <v>4966.3752187</v>
      </c>
      <c r="W738" s="43">
        <v>0</v>
      </c>
      <c r="X738" s="38">
        <v>0</v>
      </c>
      <c r="Y738" s="38">
        <v>4966.3752187</v>
      </c>
      <c r="Z738" s="38">
        <v>0</v>
      </c>
      <c r="AA738" s="38">
        <v>0</v>
      </c>
      <c r="AB738" s="38">
        <v>0</v>
      </c>
      <c r="AC738" s="38">
        <v>0</v>
      </c>
      <c r="AD738" s="38" t="s">
        <v>47</v>
      </c>
    </row>
    <row r="739" spans="1:30" s="27" customFormat="1" ht="15" customHeight="1" x14ac:dyDescent="0.25">
      <c r="A739" s="28" t="s">
        <v>39</v>
      </c>
      <c r="B739" s="28" t="s">
        <v>786</v>
      </c>
      <c r="C739" s="85">
        <v>42767</v>
      </c>
      <c r="D739" s="29">
        <f>+VLOOKUP(B739,'[2]HG-Mexico by Contract'!$B$8:$G$4512,6,FALSE)</f>
        <v>316191</v>
      </c>
      <c r="E739" s="29"/>
      <c r="F739" s="28" t="s">
        <v>41</v>
      </c>
      <c r="G739" s="28" t="s">
        <v>42</v>
      </c>
      <c r="H739" s="28" t="s">
        <v>63</v>
      </c>
      <c r="I739" s="31">
        <v>416374.86</v>
      </c>
      <c r="J739" s="32">
        <f t="shared" si="33"/>
        <v>20914.509220104777</v>
      </c>
      <c r="K739" s="31">
        <v>0</v>
      </c>
      <c r="L739" s="31">
        <v>0</v>
      </c>
      <c r="M739" s="31">
        <v>0</v>
      </c>
      <c r="N739" s="31">
        <v>416374.86</v>
      </c>
      <c r="O739" s="33">
        <f t="shared" si="34"/>
        <v>416374.86</v>
      </c>
      <c r="P739" s="34" t="str">
        <f t="shared" si="35"/>
        <v>120+</v>
      </c>
      <c r="Q739" s="35" t="str">
        <f>+VLOOKUP(B739,'[2]PORTAFOLIO JAN17'!$B$7:$T$4941,19,FALSE)</f>
        <v>MEXICO</v>
      </c>
      <c r="R739" s="31">
        <v>0</v>
      </c>
      <c r="S739" s="31">
        <v>0</v>
      </c>
      <c r="T739" s="31">
        <v>416374.86</v>
      </c>
      <c r="U739" s="36" t="s">
        <v>64</v>
      </c>
      <c r="V739" s="37">
        <v>20914.509217800001</v>
      </c>
      <c r="W739" s="38">
        <v>0</v>
      </c>
      <c r="X739" s="38">
        <v>0</v>
      </c>
      <c r="Y739" s="38">
        <v>0</v>
      </c>
      <c r="Z739" s="38">
        <v>0</v>
      </c>
      <c r="AA739" s="38">
        <v>20914.509217800001</v>
      </c>
      <c r="AB739" s="38">
        <v>0</v>
      </c>
      <c r="AC739" s="38">
        <v>0</v>
      </c>
      <c r="AD739" s="38">
        <v>20914.509217800001</v>
      </c>
    </row>
    <row r="740" spans="1:30" s="27" customFormat="1" ht="15" customHeight="1" x14ac:dyDescent="0.25">
      <c r="A740" s="39" t="s">
        <v>39</v>
      </c>
      <c r="B740" s="39" t="s">
        <v>787</v>
      </c>
      <c r="C740" s="86">
        <v>42767</v>
      </c>
      <c r="D740" s="29">
        <f>+VLOOKUP(B740,'[2]HG-Mexico by Contract'!$B$8:$G$4512,6,FALSE)</f>
        <v>308666</v>
      </c>
      <c r="E740" s="29"/>
      <c r="F740" s="39" t="s">
        <v>41</v>
      </c>
      <c r="G740" s="39" t="s">
        <v>42</v>
      </c>
      <c r="H740" s="39" t="s">
        <v>63</v>
      </c>
      <c r="I740" s="40">
        <v>870783.69</v>
      </c>
      <c r="J740" s="32">
        <f t="shared" si="33"/>
        <v>43739.464753520086</v>
      </c>
      <c r="K740" s="31">
        <v>870783.69</v>
      </c>
      <c r="L740" s="31">
        <v>0</v>
      </c>
      <c r="M740" s="31">
        <v>0</v>
      </c>
      <c r="N740" s="31">
        <v>0</v>
      </c>
      <c r="O740" s="33">
        <f t="shared" si="34"/>
        <v>870783.69</v>
      </c>
      <c r="P740" s="34" t="str">
        <f t="shared" si="35"/>
        <v>31-60</v>
      </c>
      <c r="Q740" s="35" t="str">
        <f>+VLOOKUP(B740,'[2]PORTAFOLIO JAN17'!$B$7:$T$4941,19,FALSE)</f>
        <v>MEXICO</v>
      </c>
      <c r="R740" s="31">
        <v>0</v>
      </c>
      <c r="S740" s="31">
        <v>0</v>
      </c>
      <c r="T740" s="31">
        <v>870783.69</v>
      </c>
      <c r="U740" s="41" t="s">
        <v>64</v>
      </c>
      <c r="V740" s="42">
        <v>43739.464748699997</v>
      </c>
      <c r="W740" s="43">
        <v>0</v>
      </c>
      <c r="X740" s="38">
        <v>43739.464748699997</v>
      </c>
      <c r="Y740" s="38">
        <v>0</v>
      </c>
      <c r="Z740" s="38">
        <v>0</v>
      </c>
      <c r="AA740" s="38">
        <v>0</v>
      </c>
      <c r="AB740" s="38">
        <v>0</v>
      </c>
      <c r="AC740" s="38">
        <v>0</v>
      </c>
      <c r="AD740" s="38">
        <v>43739.464748699997</v>
      </c>
    </row>
    <row r="741" spans="1:30" s="27" customFormat="1" ht="15" customHeight="1" x14ac:dyDescent="0.25">
      <c r="A741" s="28" t="s">
        <v>39</v>
      </c>
      <c r="B741" s="28" t="s">
        <v>788</v>
      </c>
      <c r="C741" s="85">
        <v>42767</v>
      </c>
      <c r="D741" s="29">
        <f>+VLOOKUP(B741,'[2]HG-Mexico by Contract'!$B$8:$G$4512,6,FALSE)</f>
        <v>310424</v>
      </c>
      <c r="E741" s="29"/>
      <c r="F741" s="28" t="s">
        <v>41</v>
      </c>
      <c r="G741" s="28" t="s">
        <v>42</v>
      </c>
      <c r="H741" s="28" t="s">
        <v>44</v>
      </c>
      <c r="I741" s="31">
        <v>16642.62</v>
      </c>
      <c r="J741" s="32">
        <f t="shared" si="33"/>
        <v>16642.62</v>
      </c>
      <c r="K741" s="31">
        <v>0</v>
      </c>
      <c r="L741" s="31">
        <v>0</v>
      </c>
      <c r="M741" s="31">
        <v>0</v>
      </c>
      <c r="N741" s="31">
        <v>0</v>
      </c>
      <c r="O741" s="33">
        <f t="shared" si="34"/>
        <v>0</v>
      </c>
      <c r="P741" s="34" t="str">
        <f t="shared" si="35"/>
        <v>1-30</v>
      </c>
      <c r="Q741" s="35" t="str">
        <f>+VLOOKUP(B741,'[2]PORTAFOLIO JAN17'!$B$7:$T$4941,19,FALSE)</f>
        <v>NICARAGUA</v>
      </c>
      <c r="R741" s="31">
        <v>0</v>
      </c>
      <c r="S741" s="31">
        <v>0</v>
      </c>
      <c r="T741" s="31" t="s">
        <v>45</v>
      </c>
      <c r="U741" s="36" t="s">
        <v>46</v>
      </c>
      <c r="V741" s="37">
        <v>16642.62</v>
      </c>
      <c r="W741" s="38">
        <v>16642.62</v>
      </c>
      <c r="X741" s="38">
        <v>0</v>
      </c>
      <c r="Y741" s="38">
        <v>0</v>
      </c>
      <c r="Z741" s="38">
        <v>0</v>
      </c>
      <c r="AA741" s="38">
        <v>0</v>
      </c>
      <c r="AB741" s="38">
        <v>0</v>
      </c>
      <c r="AC741" s="38">
        <v>0</v>
      </c>
      <c r="AD741" s="38" t="s">
        <v>47</v>
      </c>
    </row>
    <row r="742" spans="1:30" s="27" customFormat="1" ht="15" customHeight="1" x14ac:dyDescent="0.25">
      <c r="A742" s="39" t="s">
        <v>39</v>
      </c>
      <c r="B742" s="39" t="s">
        <v>789</v>
      </c>
      <c r="C742" s="86">
        <v>42767</v>
      </c>
      <c r="D742" s="29">
        <f>+VLOOKUP(B742,'[2]HG-Mexico by Contract'!$B$8:$G$4512,6,FALSE)</f>
        <v>337928</v>
      </c>
      <c r="E742" s="29"/>
      <c r="F742" s="39" t="s">
        <v>41</v>
      </c>
      <c r="G742" s="39" t="s">
        <v>42</v>
      </c>
      <c r="H742" s="39" t="s">
        <v>44</v>
      </c>
      <c r="I742" s="40">
        <v>18998.28</v>
      </c>
      <c r="J742" s="32">
        <f t="shared" si="33"/>
        <v>18998.28</v>
      </c>
      <c r="K742" s="31">
        <v>0</v>
      </c>
      <c r="L742" s="31">
        <v>0</v>
      </c>
      <c r="M742" s="31">
        <v>0</v>
      </c>
      <c r="N742" s="31">
        <v>0</v>
      </c>
      <c r="O742" s="33">
        <f t="shared" si="34"/>
        <v>0</v>
      </c>
      <c r="P742" s="34" t="str">
        <f t="shared" si="35"/>
        <v>1-30</v>
      </c>
      <c r="Q742" s="35" t="str">
        <f>+VLOOKUP(B742,'[2]PORTAFOLIO JAN17'!$B$7:$T$4941,19,FALSE)</f>
        <v>GUATEMALA</v>
      </c>
      <c r="R742" s="31">
        <v>0</v>
      </c>
      <c r="S742" s="31">
        <v>0</v>
      </c>
      <c r="T742" s="31" t="s">
        <v>45</v>
      </c>
      <c r="U742" s="41" t="s">
        <v>46</v>
      </c>
      <c r="V742" s="42">
        <v>18998.28</v>
      </c>
      <c r="W742" s="43">
        <v>18998.28</v>
      </c>
      <c r="X742" s="38">
        <v>0</v>
      </c>
      <c r="Y742" s="38">
        <v>0</v>
      </c>
      <c r="Z742" s="38">
        <v>0</v>
      </c>
      <c r="AA742" s="38">
        <v>0</v>
      </c>
      <c r="AB742" s="38">
        <v>0</v>
      </c>
      <c r="AC742" s="38">
        <v>0</v>
      </c>
      <c r="AD742" s="38" t="s">
        <v>47</v>
      </c>
    </row>
    <row r="743" spans="1:30" s="27" customFormat="1" ht="15" customHeight="1" x14ac:dyDescent="0.25">
      <c r="A743" s="28" t="s">
        <v>39</v>
      </c>
      <c r="B743" s="28" t="s">
        <v>790</v>
      </c>
      <c r="C743" s="85">
        <v>42767</v>
      </c>
      <c r="D743" s="29">
        <f>+VLOOKUP(B743,'[2]HG-Mexico by Contract'!$B$8:$G$4512,6,FALSE)</f>
        <v>338134</v>
      </c>
      <c r="E743" s="29"/>
      <c r="F743" s="28" t="s">
        <v>41</v>
      </c>
      <c r="G743" s="28" t="s">
        <v>42</v>
      </c>
      <c r="H743" s="28" t="s">
        <v>63</v>
      </c>
      <c r="I743" s="31">
        <v>50001.01</v>
      </c>
      <c r="J743" s="32">
        <f t="shared" si="33"/>
        <v>2511.550732576773</v>
      </c>
      <c r="K743" s="31">
        <v>0</v>
      </c>
      <c r="L743" s="31">
        <v>0</v>
      </c>
      <c r="M743" s="31">
        <v>0</v>
      </c>
      <c r="N743" s="31">
        <v>0</v>
      </c>
      <c r="O743" s="33">
        <f t="shared" si="34"/>
        <v>0</v>
      </c>
      <c r="P743" s="34" t="str">
        <f t="shared" si="35"/>
        <v>1-30</v>
      </c>
      <c r="Q743" s="35" t="str">
        <f>+VLOOKUP(B743,'[2]PORTAFOLIO JAN17'!$B$7:$T$4941,19,FALSE)</f>
        <v>MEXICO</v>
      </c>
      <c r="R743" s="31">
        <v>0</v>
      </c>
      <c r="S743" s="31">
        <v>0</v>
      </c>
      <c r="T743" s="31" t="s">
        <v>45</v>
      </c>
      <c r="U743" s="36" t="s">
        <v>64</v>
      </c>
      <c r="V743" s="37">
        <v>2511.5507323000002</v>
      </c>
      <c r="W743" s="38">
        <v>2511.5507323000002</v>
      </c>
      <c r="X743" s="38">
        <v>0</v>
      </c>
      <c r="Y743" s="38">
        <v>0</v>
      </c>
      <c r="Z743" s="38">
        <v>0</v>
      </c>
      <c r="AA743" s="38">
        <v>0</v>
      </c>
      <c r="AB743" s="38">
        <v>0</v>
      </c>
      <c r="AC743" s="38">
        <v>0</v>
      </c>
      <c r="AD743" s="38" t="s">
        <v>47</v>
      </c>
    </row>
    <row r="744" spans="1:30" s="27" customFormat="1" ht="15" customHeight="1" x14ac:dyDescent="0.25">
      <c r="A744" s="39" t="s">
        <v>39</v>
      </c>
      <c r="B744" s="39" t="s">
        <v>791</v>
      </c>
      <c r="C744" s="86">
        <v>42767</v>
      </c>
      <c r="D744" s="29">
        <f>+VLOOKUP(B744,'[2]HG-Mexico by Contract'!$B$8:$G$4512,6,FALSE)</f>
        <v>313547</v>
      </c>
      <c r="E744" s="29"/>
      <c r="F744" s="39" t="s">
        <v>41</v>
      </c>
      <c r="G744" s="39" t="s">
        <v>42</v>
      </c>
      <c r="H744" s="39" t="s">
        <v>44</v>
      </c>
      <c r="I744" s="40">
        <v>114911.43</v>
      </c>
      <c r="J744" s="32">
        <f t="shared" si="33"/>
        <v>114911.43</v>
      </c>
      <c r="K744" s="31">
        <v>0</v>
      </c>
      <c r="L744" s="31">
        <v>0</v>
      </c>
      <c r="M744" s="31">
        <v>0</v>
      </c>
      <c r="N744" s="31">
        <v>0</v>
      </c>
      <c r="O744" s="33">
        <f t="shared" si="34"/>
        <v>0</v>
      </c>
      <c r="P744" s="34" t="str">
        <f t="shared" si="35"/>
        <v>1-30</v>
      </c>
      <c r="Q744" s="35" t="str">
        <f>+VLOOKUP(B744,'[2]PORTAFOLIO JAN17'!$B$7:$T$4941,19,FALSE)</f>
        <v>ECUADOR</v>
      </c>
      <c r="R744" s="31">
        <v>0</v>
      </c>
      <c r="S744" s="31">
        <v>0</v>
      </c>
      <c r="T744" s="31" t="s">
        <v>45</v>
      </c>
      <c r="U744" s="41" t="s">
        <v>46</v>
      </c>
      <c r="V744" s="42">
        <v>114911.43</v>
      </c>
      <c r="W744" s="43">
        <v>114911.43</v>
      </c>
      <c r="X744" s="38">
        <v>0</v>
      </c>
      <c r="Y744" s="38">
        <v>0</v>
      </c>
      <c r="Z744" s="38">
        <v>0</v>
      </c>
      <c r="AA744" s="38">
        <v>0</v>
      </c>
      <c r="AB744" s="38">
        <v>0</v>
      </c>
      <c r="AC744" s="38">
        <v>0</v>
      </c>
      <c r="AD744" s="38" t="s">
        <v>47</v>
      </c>
    </row>
    <row r="745" spans="1:30" s="27" customFormat="1" ht="15" customHeight="1" x14ac:dyDescent="0.25">
      <c r="A745" s="28" t="s">
        <v>39</v>
      </c>
      <c r="B745" s="28" t="s">
        <v>792</v>
      </c>
      <c r="C745" s="85">
        <v>42767</v>
      </c>
      <c r="D745" s="29">
        <f>+VLOOKUP(B745,'[2]HG-Mexico by Contract'!$B$8:$G$4512,6,FALSE)</f>
        <v>333619</v>
      </c>
      <c r="E745" s="29"/>
      <c r="F745" s="28" t="s">
        <v>41</v>
      </c>
      <c r="G745" s="28" t="s">
        <v>42</v>
      </c>
      <c r="H745" s="28" t="s">
        <v>63</v>
      </c>
      <c r="I745" s="31">
        <v>133249.67000000001</v>
      </c>
      <c r="J745" s="32">
        <f t="shared" si="33"/>
        <v>6693.1309248375837</v>
      </c>
      <c r="K745" s="31">
        <v>0</v>
      </c>
      <c r="L745" s="31">
        <v>0</v>
      </c>
      <c r="M745" s="31">
        <v>0</v>
      </c>
      <c r="N745" s="31">
        <v>0</v>
      </c>
      <c r="O745" s="33">
        <f t="shared" si="34"/>
        <v>0</v>
      </c>
      <c r="P745" s="34" t="str">
        <f t="shared" si="35"/>
        <v>1-30</v>
      </c>
      <c r="Q745" s="35" t="str">
        <f>+VLOOKUP(B745,'[2]PORTAFOLIO JAN17'!$B$7:$T$4941,19,FALSE)</f>
        <v>MEXICO</v>
      </c>
      <c r="R745" s="31">
        <v>0</v>
      </c>
      <c r="S745" s="31">
        <v>0</v>
      </c>
      <c r="T745" s="31" t="s">
        <v>45</v>
      </c>
      <c r="U745" s="36" t="s">
        <v>64</v>
      </c>
      <c r="V745" s="37">
        <v>6693.1309240999999</v>
      </c>
      <c r="W745" s="38">
        <v>6693.1309240999999</v>
      </c>
      <c r="X745" s="38">
        <v>0</v>
      </c>
      <c r="Y745" s="38">
        <v>0</v>
      </c>
      <c r="Z745" s="38">
        <v>0</v>
      </c>
      <c r="AA745" s="38">
        <v>0</v>
      </c>
      <c r="AB745" s="38">
        <v>0</v>
      </c>
      <c r="AC745" s="38">
        <v>0</v>
      </c>
      <c r="AD745" s="38" t="s">
        <v>47</v>
      </c>
    </row>
    <row r="746" spans="1:30" s="27" customFormat="1" ht="15" customHeight="1" x14ac:dyDescent="0.25">
      <c r="A746" s="39" t="s">
        <v>39</v>
      </c>
      <c r="B746" s="39" t="s">
        <v>793</v>
      </c>
      <c r="C746" s="86">
        <v>42767</v>
      </c>
      <c r="D746" s="29">
        <f>+VLOOKUP(B746,'[2]HG-Mexico by Contract'!$B$8:$G$4512,6,FALSE)</f>
        <v>314729</v>
      </c>
      <c r="E746" s="29"/>
      <c r="F746" s="39" t="s">
        <v>41</v>
      </c>
      <c r="G746" s="39" t="s">
        <v>42</v>
      </c>
      <c r="H746" s="39" t="s">
        <v>63</v>
      </c>
      <c r="I746" s="40">
        <v>475699.98</v>
      </c>
      <c r="J746" s="32">
        <f t="shared" si="33"/>
        <v>23894.409998033163</v>
      </c>
      <c r="K746" s="31">
        <v>0</v>
      </c>
      <c r="L746" s="31">
        <v>0</v>
      </c>
      <c r="M746" s="31">
        <v>0</v>
      </c>
      <c r="N746" s="31">
        <v>0</v>
      </c>
      <c r="O746" s="33">
        <f t="shared" si="34"/>
        <v>0</v>
      </c>
      <c r="P746" s="34" t="str">
        <f t="shared" si="35"/>
        <v>1-30</v>
      </c>
      <c r="Q746" s="35" t="str">
        <f>+VLOOKUP(B746,'[2]PORTAFOLIO JAN17'!$B$7:$T$4941,19,FALSE)</f>
        <v>MEXICO</v>
      </c>
      <c r="R746" s="31">
        <v>0</v>
      </c>
      <c r="S746" s="31">
        <v>0</v>
      </c>
      <c r="T746" s="31" t="s">
        <v>45</v>
      </c>
      <c r="U746" s="41" t="s">
        <v>64</v>
      </c>
      <c r="V746" s="42">
        <v>23894.409995400001</v>
      </c>
      <c r="W746" s="43">
        <v>23894.409995400001</v>
      </c>
      <c r="X746" s="38">
        <v>0</v>
      </c>
      <c r="Y746" s="38">
        <v>0</v>
      </c>
      <c r="Z746" s="38">
        <v>0</v>
      </c>
      <c r="AA746" s="38">
        <v>0</v>
      </c>
      <c r="AB746" s="38">
        <v>0</v>
      </c>
      <c r="AC746" s="38">
        <v>0</v>
      </c>
      <c r="AD746" s="38" t="s">
        <v>47</v>
      </c>
    </row>
    <row r="747" spans="1:30" s="27" customFormat="1" ht="15" customHeight="1" x14ac:dyDescent="0.25">
      <c r="A747" s="28" t="s">
        <v>39</v>
      </c>
      <c r="B747" s="28" t="s">
        <v>794</v>
      </c>
      <c r="C747" s="85">
        <v>42767</v>
      </c>
      <c r="D747" s="29">
        <f>+VLOOKUP(B747,'[2]HG-Mexico by Contract'!$B$8:$G$4512,6,FALSE)</f>
        <v>338117</v>
      </c>
      <c r="E747" s="29"/>
      <c r="F747" s="28" t="s">
        <v>41</v>
      </c>
      <c r="G747" s="28" t="s">
        <v>42</v>
      </c>
      <c r="H747" s="28" t="s">
        <v>63</v>
      </c>
      <c r="I747" s="31">
        <v>1414.17</v>
      </c>
      <c r="J747" s="32">
        <f t="shared" si="33"/>
        <v>71.033759107827919</v>
      </c>
      <c r="K747" s="31">
        <v>0</v>
      </c>
      <c r="L747" s="31">
        <v>1414.17</v>
      </c>
      <c r="M747" s="31">
        <v>0</v>
      </c>
      <c r="N747" s="31">
        <v>0</v>
      </c>
      <c r="O747" s="33">
        <f t="shared" si="34"/>
        <v>1414.17</v>
      </c>
      <c r="P747" s="34" t="str">
        <f t="shared" si="35"/>
        <v>61-90</v>
      </c>
      <c r="Q747" s="35" t="str">
        <f>+VLOOKUP(B747,'[2]PORTAFOLIO JAN17'!$B$7:$T$4941,19,FALSE)</f>
        <v>MEXICO</v>
      </c>
      <c r="R747" s="31">
        <v>0</v>
      </c>
      <c r="S747" s="31">
        <v>0</v>
      </c>
      <c r="T747" s="31">
        <v>1414.17</v>
      </c>
      <c r="U747" s="36" t="s">
        <v>64</v>
      </c>
      <c r="V747" s="37">
        <v>71.033759099999997</v>
      </c>
      <c r="W747" s="38">
        <v>0</v>
      </c>
      <c r="X747" s="38">
        <v>0</v>
      </c>
      <c r="Y747" s="38">
        <v>71.033759099999997</v>
      </c>
      <c r="Z747" s="38">
        <v>0</v>
      </c>
      <c r="AA747" s="38">
        <v>0</v>
      </c>
      <c r="AB747" s="38">
        <v>0</v>
      </c>
      <c r="AC747" s="38">
        <v>0</v>
      </c>
      <c r="AD747" s="38">
        <v>71.033759099999997</v>
      </c>
    </row>
    <row r="748" spans="1:30" s="27" customFormat="1" ht="15" customHeight="1" x14ac:dyDescent="0.25">
      <c r="A748" s="39" t="s">
        <v>39</v>
      </c>
      <c r="B748" s="39" t="s">
        <v>795</v>
      </c>
      <c r="C748" s="86">
        <v>42767</v>
      </c>
      <c r="D748" s="29">
        <f>+VLOOKUP(B748,'[2]HG-Mexico by Contract'!$B$8:$G$4512,6,FALSE)</f>
        <v>314729</v>
      </c>
      <c r="E748" s="29"/>
      <c r="F748" s="39" t="s">
        <v>41</v>
      </c>
      <c r="G748" s="39" t="s">
        <v>42</v>
      </c>
      <c r="H748" s="39" t="s">
        <v>63</v>
      </c>
      <c r="I748" s="40">
        <v>562338.63</v>
      </c>
      <c r="J748" s="32">
        <f t="shared" si="33"/>
        <v>28246.269388012737</v>
      </c>
      <c r="K748" s="31">
        <v>0</v>
      </c>
      <c r="L748" s="31">
        <v>0</v>
      </c>
      <c r="M748" s="31">
        <v>0</v>
      </c>
      <c r="N748" s="31">
        <v>0</v>
      </c>
      <c r="O748" s="33">
        <f t="shared" si="34"/>
        <v>0</v>
      </c>
      <c r="P748" s="34" t="str">
        <f t="shared" si="35"/>
        <v>1-30</v>
      </c>
      <c r="Q748" s="35" t="str">
        <f>+VLOOKUP(B748,'[2]PORTAFOLIO JAN17'!$B$7:$T$4941,19,FALSE)</f>
        <v>MEXICO</v>
      </c>
      <c r="R748" s="31">
        <v>0</v>
      </c>
      <c r="S748" s="31">
        <v>0</v>
      </c>
      <c r="T748" s="31" t="s">
        <v>45</v>
      </c>
      <c r="U748" s="41" t="s">
        <v>64</v>
      </c>
      <c r="V748" s="42">
        <v>28246.269384899999</v>
      </c>
      <c r="W748" s="43">
        <v>28246.269384899999</v>
      </c>
      <c r="X748" s="38">
        <v>0</v>
      </c>
      <c r="Y748" s="38">
        <v>0</v>
      </c>
      <c r="Z748" s="38">
        <v>0</v>
      </c>
      <c r="AA748" s="38">
        <v>0</v>
      </c>
      <c r="AB748" s="38">
        <v>0</v>
      </c>
      <c r="AC748" s="38">
        <v>0</v>
      </c>
      <c r="AD748" s="38" t="s">
        <v>47</v>
      </c>
    </row>
    <row r="749" spans="1:30" s="27" customFormat="1" ht="15" customHeight="1" x14ac:dyDescent="0.25">
      <c r="A749" s="28" t="s">
        <v>39</v>
      </c>
      <c r="B749" s="28" t="s">
        <v>796</v>
      </c>
      <c r="C749" s="85">
        <v>42767</v>
      </c>
      <c r="D749" s="29">
        <f>+VLOOKUP(B749,'[2]HG-Mexico by Contract'!$B$8:$G$4512,6,FALSE)</f>
        <v>337988</v>
      </c>
      <c r="E749" s="29"/>
      <c r="F749" s="28" t="s">
        <v>41</v>
      </c>
      <c r="G749" s="28" t="s">
        <v>42</v>
      </c>
      <c r="H749" s="28" t="s">
        <v>44</v>
      </c>
      <c r="I749" s="31">
        <v>46113.42</v>
      </c>
      <c r="J749" s="32">
        <f t="shared" si="33"/>
        <v>46113.42</v>
      </c>
      <c r="K749" s="31">
        <v>0</v>
      </c>
      <c r="L749" s="31">
        <v>0</v>
      </c>
      <c r="M749" s="31">
        <v>0</v>
      </c>
      <c r="N749" s="31">
        <v>0</v>
      </c>
      <c r="O749" s="33">
        <f t="shared" si="34"/>
        <v>0</v>
      </c>
      <c r="P749" s="34" t="str">
        <f t="shared" si="35"/>
        <v>1-30</v>
      </c>
      <c r="Q749" s="35" t="str">
        <f>+VLOOKUP(B749,'[2]PORTAFOLIO JAN17'!$B$7:$T$4941,19,FALSE)</f>
        <v>ECUADOR</v>
      </c>
      <c r="R749" s="31">
        <v>0</v>
      </c>
      <c r="S749" s="31">
        <v>0</v>
      </c>
      <c r="T749" s="31" t="s">
        <v>45</v>
      </c>
      <c r="U749" s="36" t="s">
        <v>46</v>
      </c>
      <c r="V749" s="37">
        <v>46113.42</v>
      </c>
      <c r="W749" s="38">
        <v>46113.42</v>
      </c>
      <c r="X749" s="38">
        <v>0</v>
      </c>
      <c r="Y749" s="38">
        <v>0</v>
      </c>
      <c r="Z749" s="38">
        <v>0</v>
      </c>
      <c r="AA749" s="38">
        <v>0</v>
      </c>
      <c r="AB749" s="38">
        <v>0</v>
      </c>
      <c r="AC749" s="38">
        <v>0</v>
      </c>
      <c r="AD749" s="38" t="s">
        <v>47</v>
      </c>
    </row>
    <row r="750" spans="1:30" s="27" customFormat="1" ht="15" customHeight="1" x14ac:dyDescent="0.25">
      <c r="A750" s="39" t="s">
        <v>39</v>
      </c>
      <c r="B750" s="39" t="s">
        <v>797</v>
      </c>
      <c r="C750" s="86">
        <v>42767</v>
      </c>
      <c r="D750" s="29">
        <f>+VLOOKUP(B750,'[2]HG-Mexico by Contract'!$B$8:$G$4512,6,FALSE)</f>
        <v>308898</v>
      </c>
      <c r="E750" s="29"/>
      <c r="F750" s="39" t="s">
        <v>41</v>
      </c>
      <c r="G750" s="39" t="s">
        <v>42</v>
      </c>
      <c r="H750" s="39" t="s">
        <v>44</v>
      </c>
      <c r="I750" s="40">
        <v>270943.2</v>
      </c>
      <c r="J750" s="32">
        <f t="shared" si="33"/>
        <v>270943.2</v>
      </c>
      <c r="K750" s="31">
        <v>0</v>
      </c>
      <c r="L750" s="31">
        <v>0</v>
      </c>
      <c r="M750" s="31">
        <v>0</v>
      </c>
      <c r="N750" s="31">
        <v>0</v>
      </c>
      <c r="O750" s="33">
        <f t="shared" si="34"/>
        <v>0</v>
      </c>
      <c r="P750" s="34" t="str">
        <f t="shared" si="35"/>
        <v>1-30</v>
      </c>
      <c r="Q750" s="35" t="str">
        <f>+VLOOKUP(B750,'[2]PORTAFOLIO JAN17'!$B$7:$T$4941,19,FALSE)</f>
        <v>NICARAGUA</v>
      </c>
      <c r="R750" s="31">
        <v>0</v>
      </c>
      <c r="S750" s="31">
        <v>0</v>
      </c>
      <c r="T750" s="31" t="s">
        <v>45</v>
      </c>
      <c r="U750" s="41" t="s">
        <v>46</v>
      </c>
      <c r="V750" s="42">
        <v>270943.2</v>
      </c>
      <c r="W750" s="43">
        <v>270943.2</v>
      </c>
      <c r="X750" s="38">
        <v>0</v>
      </c>
      <c r="Y750" s="38">
        <v>0</v>
      </c>
      <c r="Z750" s="38">
        <v>0</v>
      </c>
      <c r="AA750" s="38">
        <v>0</v>
      </c>
      <c r="AB750" s="38">
        <v>0</v>
      </c>
      <c r="AC750" s="38">
        <v>0</v>
      </c>
      <c r="AD750" s="38" t="s">
        <v>47</v>
      </c>
    </row>
    <row r="751" spans="1:30" s="27" customFormat="1" ht="15" customHeight="1" x14ac:dyDescent="0.25">
      <c r="A751" s="28" t="s">
        <v>39</v>
      </c>
      <c r="B751" s="28" t="s">
        <v>798</v>
      </c>
      <c r="C751" s="85">
        <v>42767</v>
      </c>
      <c r="D751" s="29">
        <f>+VLOOKUP(B751,'[2]HG-Mexico by Contract'!$B$8:$G$4512,6,FALSE)</f>
        <v>338214</v>
      </c>
      <c r="E751" s="29"/>
      <c r="F751" s="28" t="s">
        <v>41</v>
      </c>
      <c r="G751" s="28" t="s">
        <v>42</v>
      </c>
      <c r="H751" s="28" t="s">
        <v>63</v>
      </c>
      <c r="I751" s="31">
        <v>355749.97</v>
      </c>
      <c r="J751" s="32">
        <f t="shared" si="33"/>
        <v>17869.320995069196</v>
      </c>
      <c r="K751" s="31">
        <v>0</v>
      </c>
      <c r="L751" s="31">
        <v>0</v>
      </c>
      <c r="M751" s="31">
        <v>0</v>
      </c>
      <c r="N751" s="31">
        <v>0</v>
      </c>
      <c r="O751" s="33">
        <f t="shared" si="34"/>
        <v>0</v>
      </c>
      <c r="P751" s="34" t="str">
        <f t="shared" si="35"/>
        <v>1-30</v>
      </c>
      <c r="Q751" s="35" t="str">
        <f>+VLOOKUP(B751,'[2]PORTAFOLIO JAN17'!$B$7:$T$4941,19,FALSE)</f>
        <v>MEXICO</v>
      </c>
      <c r="R751" s="31">
        <v>0</v>
      </c>
      <c r="S751" s="31">
        <v>0</v>
      </c>
      <c r="T751" s="31" t="s">
        <v>45</v>
      </c>
      <c r="U751" s="36" t="s">
        <v>64</v>
      </c>
      <c r="V751" s="37">
        <v>17869.320993099998</v>
      </c>
      <c r="W751" s="38">
        <v>17869.320993099998</v>
      </c>
      <c r="X751" s="38">
        <v>0</v>
      </c>
      <c r="Y751" s="38">
        <v>0</v>
      </c>
      <c r="Z751" s="38">
        <v>0</v>
      </c>
      <c r="AA751" s="38">
        <v>0</v>
      </c>
      <c r="AB751" s="38">
        <v>0</v>
      </c>
      <c r="AC751" s="38">
        <v>0</v>
      </c>
      <c r="AD751" s="38" t="s">
        <v>47</v>
      </c>
    </row>
    <row r="752" spans="1:30" s="27" customFormat="1" ht="15" customHeight="1" x14ac:dyDescent="0.25">
      <c r="A752" s="39" t="s">
        <v>39</v>
      </c>
      <c r="B752" s="39" t="s">
        <v>799</v>
      </c>
      <c r="C752" s="86">
        <v>42767</v>
      </c>
      <c r="D752" s="29">
        <f>+VLOOKUP(B752,'[2]HG-Mexico by Contract'!$B$8:$G$4512,6,FALSE)</f>
        <v>314376</v>
      </c>
      <c r="E752" s="29"/>
      <c r="F752" s="39" t="s">
        <v>41</v>
      </c>
      <c r="G752" s="39" t="s">
        <v>42</v>
      </c>
      <c r="H752" s="39" t="s">
        <v>44</v>
      </c>
      <c r="I752" s="40">
        <v>145989.82</v>
      </c>
      <c r="J752" s="32">
        <f t="shared" si="33"/>
        <v>145989.82</v>
      </c>
      <c r="K752" s="31">
        <v>0</v>
      </c>
      <c r="L752" s="31">
        <v>0</v>
      </c>
      <c r="M752" s="31">
        <v>0</v>
      </c>
      <c r="N752" s="31">
        <v>0</v>
      </c>
      <c r="O752" s="33">
        <f t="shared" si="34"/>
        <v>0</v>
      </c>
      <c r="P752" s="34" t="str">
        <f t="shared" si="35"/>
        <v>1-30</v>
      </c>
      <c r="Q752" s="35" t="str">
        <f>+VLOOKUP(B752,'[2]PORTAFOLIO JAN17'!$B$7:$T$4941,19,FALSE)</f>
        <v>COSTA RICA</v>
      </c>
      <c r="R752" s="31">
        <v>0</v>
      </c>
      <c r="S752" s="31">
        <v>0</v>
      </c>
      <c r="T752" s="31" t="s">
        <v>45</v>
      </c>
      <c r="U752" s="41" t="s">
        <v>46</v>
      </c>
      <c r="V752" s="42">
        <v>145989.82</v>
      </c>
      <c r="W752" s="43">
        <v>145989.82</v>
      </c>
      <c r="X752" s="38">
        <v>0</v>
      </c>
      <c r="Y752" s="38">
        <v>0</v>
      </c>
      <c r="Z752" s="38">
        <v>0</v>
      </c>
      <c r="AA752" s="38">
        <v>0</v>
      </c>
      <c r="AB752" s="38">
        <v>0</v>
      </c>
      <c r="AC752" s="38">
        <v>0</v>
      </c>
      <c r="AD752" s="38" t="s">
        <v>47</v>
      </c>
    </row>
    <row r="753" spans="1:30" s="27" customFormat="1" ht="15" customHeight="1" x14ac:dyDescent="0.25">
      <c r="A753" s="28" t="s">
        <v>39</v>
      </c>
      <c r="B753" s="28" t="s">
        <v>800</v>
      </c>
      <c r="C753" s="85">
        <v>42767</v>
      </c>
      <c r="D753" s="29">
        <f>+VLOOKUP(B753,'[2]HG-Mexico by Contract'!$B$8:$G$4512,6,FALSE)</f>
        <v>334336</v>
      </c>
      <c r="E753" s="29"/>
      <c r="F753" s="28" t="s">
        <v>41</v>
      </c>
      <c r="G753" s="28" t="s">
        <v>42</v>
      </c>
      <c r="H753" s="28" t="s">
        <v>63</v>
      </c>
      <c r="I753" s="31">
        <v>10654.12</v>
      </c>
      <c r="J753" s="32">
        <f t="shared" si="33"/>
        <v>535.15644765897423</v>
      </c>
      <c r="K753" s="31">
        <v>0</v>
      </c>
      <c r="L753" s="31">
        <v>0</v>
      </c>
      <c r="M753" s="31">
        <v>0</v>
      </c>
      <c r="N753" s="31">
        <v>10654.12</v>
      </c>
      <c r="O753" s="33">
        <f t="shared" si="34"/>
        <v>10654.12</v>
      </c>
      <c r="P753" s="34" t="str">
        <f t="shared" si="35"/>
        <v>120+</v>
      </c>
      <c r="Q753" s="35" t="str">
        <f>+VLOOKUP(B753,'[2]PORTAFOLIO JAN17'!$B$7:$T$4941,19,FALSE)</f>
        <v>MEXICO</v>
      </c>
      <c r="R753" s="31">
        <v>0</v>
      </c>
      <c r="S753" s="31">
        <v>0</v>
      </c>
      <c r="T753" s="31" t="s">
        <v>45</v>
      </c>
      <c r="U753" s="36" t="s">
        <v>64</v>
      </c>
      <c r="V753" s="37">
        <v>535.15644759999998</v>
      </c>
      <c r="W753" s="38">
        <v>0</v>
      </c>
      <c r="X753" s="38">
        <v>0</v>
      </c>
      <c r="Y753" s="38">
        <v>0</v>
      </c>
      <c r="Z753" s="38">
        <v>0</v>
      </c>
      <c r="AA753" s="38">
        <v>535.15644759999998</v>
      </c>
      <c r="AB753" s="38">
        <v>0</v>
      </c>
      <c r="AC753" s="38">
        <v>0</v>
      </c>
      <c r="AD753" s="38" t="s">
        <v>47</v>
      </c>
    </row>
    <row r="754" spans="1:30" s="27" customFormat="1" ht="15" customHeight="1" x14ac:dyDescent="0.25">
      <c r="A754" s="39" t="s">
        <v>39</v>
      </c>
      <c r="B754" s="39" t="s">
        <v>801</v>
      </c>
      <c r="C754" s="86">
        <v>42767</v>
      </c>
      <c r="D754" s="29">
        <f>+VLOOKUP(B754,'[2]HG-Mexico by Contract'!$B$8:$G$4512,6,FALSE)</f>
        <v>315799</v>
      </c>
      <c r="E754" s="29"/>
      <c r="F754" s="39" t="s">
        <v>41</v>
      </c>
      <c r="G754" s="39" t="s">
        <v>42</v>
      </c>
      <c r="H754" s="39" t="s">
        <v>44</v>
      </c>
      <c r="I754" s="40">
        <v>5089.0600000000004</v>
      </c>
      <c r="J754" s="32">
        <f t="shared" si="33"/>
        <v>5089.0600000000004</v>
      </c>
      <c r="K754" s="31">
        <v>0</v>
      </c>
      <c r="L754" s="31">
        <v>0</v>
      </c>
      <c r="M754" s="31">
        <v>0</v>
      </c>
      <c r="N754" s="31">
        <v>0</v>
      </c>
      <c r="O754" s="33">
        <f t="shared" si="34"/>
        <v>0</v>
      </c>
      <c r="P754" s="34" t="str">
        <f t="shared" si="35"/>
        <v>1-30</v>
      </c>
      <c r="Q754" s="35" t="str">
        <f>+VLOOKUP(B754,'[2]PORTAFOLIO JAN17'!$B$7:$T$4941,19,FALSE)</f>
        <v>MEXICO</v>
      </c>
      <c r="R754" s="31">
        <v>0</v>
      </c>
      <c r="S754" s="31">
        <v>0</v>
      </c>
      <c r="T754" s="31" t="s">
        <v>45</v>
      </c>
      <c r="U754" s="41" t="s">
        <v>46</v>
      </c>
      <c r="V754" s="42">
        <v>5089.0600000000004</v>
      </c>
      <c r="W754" s="43">
        <v>5089.0600000000004</v>
      </c>
      <c r="X754" s="38">
        <v>0</v>
      </c>
      <c r="Y754" s="38">
        <v>0</v>
      </c>
      <c r="Z754" s="38">
        <v>0</v>
      </c>
      <c r="AA754" s="38">
        <v>0</v>
      </c>
      <c r="AB754" s="38">
        <v>0</v>
      </c>
      <c r="AC754" s="38">
        <v>0</v>
      </c>
      <c r="AD754" s="38" t="s">
        <v>47</v>
      </c>
    </row>
    <row r="755" spans="1:30" s="27" customFormat="1" ht="15" customHeight="1" x14ac:dyDescent="0.25">
      <c r="A755" s="28" t="s">
        <v>39</v>
      </c>
      <c r="B755" s="28" t="s">
        <v>802</v>
      </c>
      <c r="C755" s="85">
        <v>42767</v>
      </c>
      <c r="D755" s="29">
        <f>+VLOOKUP(B755,'[2]HG-Mexico by Contract'!$B$8:$G$4512,6,FALSE)</f>
        <v>316502</v>
      </c>
      <c r="E755" s="29"/>
      <c r="F755" s="28" t="s">
        <v>41</v>
      </c>
      <c r="G755" s="28" t="s">
        <v>42</v>
      </c>
      <c r="H755" s="28" t="s">
        <v>63</v>
      </c>
      <c r="I755" s="31">
        <v>600950.31999999995</v>
      </c>
      <c r="J755" s="32">
        <f t="shared" si="33"/>
        <v>30185.734576926465</v>
      </c>
      <c r="K755" s="31">
        <v>0</v>
      </c>
      <c r="L755" s="31">
        <v>600950.31999999995</v>
      </c>
      <c r="M755" s="31">
        <v>0</v>
      </c>
      <c r="N755" s="31">
        <v>0</v>
      </c>
      <c r="O755" s="33">
        <f t="shared" si="34"/>
        <v>600950.31999999995</v>
      </c>
      <c r="P755" s="34" t="str">
        <f t="shared" si="35"/>
        <v>61-90</v>
      </c>
      <c r="Q755" s="35" t="str">
        <f>+VLOOKUP(B755,'[2]PORTAFOLIO JAN17'!$B$7:$T$4941,19,FALSE)</f>
        <v>MEXICO</v>
      </c>
      <c r="R755" s="31">
        <v>0</v>
      </c>
      <c r="S755" s="31">
        <v>0</v>
      </c>
      <c r="T755" s="31" t="s">
        <v>45</v>
      </c>
      <c r="U755" s="36" t="s">
        <v>64</v>
      </c>
      <c r="V755" s="37">
        <v>30185.734573599999</v>
      </c>
      <c r="W755" s="38">
        <v>0</v>
      </c>
      <c r="X755" s="38">
        <v>0</v>
      </c>
      <c r="Y755" s="38">
        <v>30185.734573599999</v>
      </c>
      <c r="Z755" s="38">
        <v>0</v>
      </c>
      <c r="AA755" s="38">
        <v>0</v>
      </c>
      <c r="AB755" s="38">
        <v>0</v>
      </c>
      <c r="AC755" s="38">
        <v>0</v>
      </c>
      <c r="AD755" s="38" t="s">
        <v>47</v>
      </c>
    </row>
    <row r="756" spans="1:30" s="27" customFormat="1" ht="15" customHeight="1" x14ac:dyDescent="0.25">
      <c r="A756" s="39" t="s">
        <v>39</v>
      </c>
      <c r="B756" s="39" t="s">
        <v>803</v>
      </c>
      <c r="C756" s="86">
        <v>42767</v>
      </c>
      <c r="D756" s="29">
        <f>+VLOOKUP(B756,'[2]HG-Mexico by Contract'!$B$8:$G$4512,6,FALSE)</f>
        <v>314798</v>
      </c>
      <c r="E756" s="29"/>
      <c r="F756" s="39" t="s">
        <v>62</v>
      </c>
      <c r="G756" s="39" t="s">
        <v>42</v>
      </c>
      <c r="H756" s="39" t="s">
        <v>44</v>
      </c>
      <c r="I756" s="40">
        <v>75701.399999999994</v>
      </c>
      <c r="J756" s="32">
        <f t="shared" si="33"/>
        <v>75701.399999999994</v>
      </c>
      <c r="K756" s="31">
        <v>0</v>
      </c>
      <c r="L756" s="31">
        <v>0</v>
      </c>
      <c r="M756" s="31">
        <v>0</v>
      </c>
      <c r="N756" s="31">
        <v>0</v>
      </c>
      <c r="O756" s="33">
        <f t="shared" si="34"/>
        <v>0</v>
      </c>
      <c r="P756" s="34" t="str">
        <f t="shared" si="35"/>
        <v>1-30</v>
      </c>
      <c r="Q756" s="35" t="str">
        <f>+VLOOKUP(B756,'[2]PORTAFOLIO JAN17'!$B$7:$T$4941,19,FALSE)</f>
        <v>COSTA RICA</v>
      </c>
      <c r="R756" s="31">
        <v>0</v>
      </c>
      <c r="S756" s="31">
        <v>0</v>
      </c>
      <c r="T756" s="31" t="s">
        <v>45</v>
      </c>
      <c r="U756" s="41" t="s">
        <v>46</v>
      </c>
      <c r="V756" s="42">
        <v>75701.399999999994</v>
      </c>
      <c r="W756" s="43">
        <v>75701.399999999994</v>
      </c>
      <c r="X756" s="38">
        <v>0</v>
      </c>
      <c r="Y756" s="38">
        <v>0</v>
      </c>
      <c r="Z756" s="38">
        <v>0</v>
      </c>
      <c r="AA756" s="38">
        <v>0</v>
      </c>
      <c r="AB756" s="38">
        <v>0</v>
      </c>
      <c r="AC756" s="38">
        <v>0</v>
      </c>
      <c r="AD756" s="38" t="s">
        <v>47</v>
      </c>
    </row>
    <row r="757" spans="1:30" s="27" customFormat="1" ht="15" customHeight="1" x14ac:dyDescent="0.25">
      <c r="A757" s="28" t="s">
        <v>39</v>
      </c>
      <c r="B757" s="28" t="s">
        <v>804</v>
      </c>
      <c r="C757" s="85">
        <v>42767</v>
      </c>
      <c r="D757" s="29">
        <f>+VLOOKUP(B757,'[2]HG-Mexico by Contract'!$B$8:$G$4512,6,FALSE)</f>
        <v>338015</v>
      </c>
      <c r="E757" s="29"/>
      <c r="F757" s="28" t="s">
        <v>41</v>
      </c>
      <c r="G757" s="28" t="s">
        <v>42</v>
      </c>
      <c r="H757" s="28" t="s">
        <v>63</v>
      </c>
      <c r="I757" s="31">
        <v>111474.64</v>
      </c>
      <c r="J757" s="32">
        <f t="shared" si="33"/>
        <v>5599.3711678170503</v>
      </c>
      <c r="K757" s="31">
        <v>0</v>
      </c>
      <c r="L757" s="31">
        <v>111474.64</v>
      </c>
      <c r="M757" s="31">
        <v>0</v>
      </c>
      <c r="N757" s="31">
        <v>0</v>
      </c>
      <c r="O757" s="33">
        <f t="shared" si="34"/>
        <v>111474.64</v>
      </c>
      <c r="P757" s="34" t="str">
        <f t="shared" si="35"/>
        <v>61-90</v>
      </c>
      <c r="Q757" s="35" t="str">
        <f>+VLOOKUP(B757,'[2]PORTAFOLIO JAN17'!$B$7:$T$4941,19,FALSE)</f>
        <v>MEXICO</v>
      </c>
      <c r="R757" s="31">
        <v>0</v>
      </c>
      <c r="S757" s="31">
        <v>0</v>
      </c>
      <c r="T757" s="31">
        <v>111474.64</v>
      </c>
      <c r="U757" s="36" t="s">
        <v>64</v>
      </c>
      <c r="V757" s="37">
        <v>5599.3711671999999</v>
      </c>
      <c r="W757" s="38">
        <v>0</v>
      </c>
      <c r="X757" s="38">
        <v>0</v>
      </c>
      <c r="Y757" s="38">
        <v>5599.3711671999999</v>
      </c>
      <c r="Z757" s="38">
        <v>0</v>
      </c>
      <c r="AA757" s="38">
        <v>0</v>
      </c>
      <c r="AB757" s="38">
        <v>0</v>
      </c>
      <c r="AC757" s="38">
        <v>0</v>
      </c>
      <c r="AD757" s="38">
        <v>5599.3711671999999</v>
      </c>
    </row>
    <row r="758" spans="1:30" s="27" customFormat="1" ht="15" customHeight="1" x14ac:dyDescent="0.25">
      <c r="A758" s="39" t="s">
        <v>39</v>
      </c>
      <c r="B758" s="39" t="s">
        <v>805</v>
      </c>
      <c r="C758" s="86">
        <v>42767</v>
      </c>
      <c r="D758" s="29">
        <f>+VLOOKUP(B758,'[2]HG-Mexico by Contract'!$B$8:$G$4512,6,FALSE)</f>
        <v>314798</v>
      </c>
      <c r="E758" s="29"/>
      <c r="F758" s="39" t="s">
        <v>62</v>
      </c>
      <c r="G758" s="39" t="s">
        <v>42</v>
      </c>
      <c r="H758" s="39" t="s">
        <v>44</v>
      </c>
      <c r="I758" s="40">
        <v>12973</v>
      </c>
      <c r="J758" s="32">
        <f t="shared" si="33"/>
        <v>12973</v>
      </c>
      <c r="K758" s="31">
        <v>0</v>
      </c>
      <c r="L758" s="31">
        <v>0</v>
      </c>
      <c r="M758" s="31">
        <v>0</v>
      </c>
      <c r="N758" s="31">
        <v>0</v>
      </c>
      <c r="O758" s="33">
        <f t="shared" si="34"/>
        <v>0</v>
      </c>
      <c r="P758" s="34" t="str">
        <f t="shared" si="35"/>
        <v>1-30</v>
      </c>
      <c r="Q758" s="35" t="str">
        <f>+VLOOKUP(B758,'[2]PORTAFOLIO JAN17'!$B$7:$T$4941,19,FALSE)</f>
        <v>COSTA RICA</v>
      </c>
      <c r="R758" s="31">
        <v>0</v>
      </c>
      <c r="S758" s="31">
        <v>0</v>
      </c>
      <c r="T758" s="31" t="s">
        <v>45</v>
      </c>
      <c r="U758" s="41" t="s">
        <v>46</v>
      </c>
      <c r="V758" s="42">
        <v>12973</v>
      </c>
      <c r="W758" s="43">
        <v>12973</v>
      </c>
      <c r="X758" s="38">
        <v>0</v>
      </c>
      <c r="Y758" s="38">
        <v>0</v>
      </c>
      <c r="Z758" s="38">
        <v>0</v>
      </c>
      <c r="AA758" s="38">
        <v>0</v>
      </c>
      <c r="AB758" s="38">
        <v>0</v>
      </c>
      <c r="AC758" s="38">
        <v>0</v>
      </c>
      <c r="AD758" s="38" t="s">
        <v>47</v>
      </c>
    </row>
    <row r="759" spans="1:30" s="27" customFormat="1" ht="15" customHeight="1" x14ac:dyDescent="0.25">
      <c r="A759" s="28" t="s">
        <v>39</v>
      </c>
      <c r="B759" s="28" t="s">
        <v>806</v>
      </c>
      <c r="C759" s="85">
        <v>42767</v>
      </c>
      <c r="D759" s="29">
        <f>+VLOOKUP(B759,'[2]HG-Mexico by Contract'!$B$8:$G$4512,6,FALSE)</f>
        <v>316522</v>
      </c>
      <c r="E759" s="29"/>
      <c r="F759" s="28" t="s">
        <v>41</v>
      </c>
      <c r="G759" s="28" t="s">
        <v>42</v>
      </c>
      <c r="H759" s="28" t="s">
        <v>63</v>
      </c>
      <c r="I759" s="31">
        <v>647325</v>
      </c>
      <c r="J759" s="32">
        <f t="shared" si="33"/>
        <v>32515.134753583166</v>
      </c>
      <c r="K759" s="31">
        <v>0</v>
      </c>
      <c r="L759" s="31">
        <v>0</v>
      </c>
      <c r="M759" s="31">
        <v>0</v>
      </c>
      <c r="N759" s="31">
        <v>0</v>
      </c>
      <c r="O759" s="33">
        <f t="shared" si="34"/>
        <v>0</v>
      </c>
      <c r="P759" s="34" t="str">
        <f t="shared" si="35"/>
        <v>1-30</v>
      </c>
      <c r="Q759" s="35" t="str">
        <f>+VLOOKUP(B759,'[2]PORTAFOLIO JAN17'!$B$7:$T$4941,19,FALSE)</f>
        <v>MEXICO</v>
      </c>
      <c r="R759" s="31">
        <v>0</v>
      </c>
      <c r="S759" s="31">
        <v>0</v>
      </c>
      <c r="T759" s="31" t="s">
        <v>45</v>
      </c>
      <c r="U759" s="36" t="s">
        <v>64</v>
      </c>
      <c r="V759" s="37">
        <v>32515.134750000001</v>
      </c>
      <c r="W759" s="38">
        <v>32515.134750000001</v>
      </c>
      <c r="X759" s="38">
        <v>0</v>
      </c>
      <c r="Y759" s="38">
        <v>0</v>
      </c>
      <c r="Z759" s="38">
        <v>0</v>
      </c>
      <c r="AA759" s="38">
        <v>0</v>
      </c>
      <c r="AB759" s="38">
        <v>0</v>
      </c>
      <c r="AC759" s="38">
        <v>0</v>
      </c>
      <c r="AD759" s="38" t="s">
        <v>47</v>
      </c>
    </row>
    <row r="760" spans="1:30" s="27" customFormat="1" ht="15" customHeight="1" x14ac:dyDescent="0.25">
      <c r="A760" s="39" t="s">
        <v>39</v>
      </c>
      <c r="B760" s="39" t="s">
        <v>807</v>
      </c>
      <c r="C760" s="86">
        <v>42767</v>
      </c>
      <c r="D760" s="29">
        <f>+VLOOKUP(B760,'[2]HG-Mexico by Contract'!$B$8:$G$4512,6,FALSE)</f>
        <v>338212</v>
      </c>
      <c r="E760" s="29"/>
      <c r="F760" s="39" t="s">
        <v>41</v>
      </c>
      <c r="G760" s="39" t="s">
        <v>42</v>
      </c>
      <c r="H760" s="39" t="s">
        <v>63</v>
      </c>
      <c r="I760" s="40">
        <v>11742838.02</v>
      </c>
      <c r="J760" s="32">
        <f t="shared" si="33"/>
        <v>589842.7538096006</v>
      </c>
      <c r="K760" s="31">
        <v>11742838.02</v>
      </c>
      <c r="L760" s="31">
        <v>0</v>
      </c>
      <c r="M760" s="31">
        <v>0</v>
      </c>
      <c r="N760" s="31">
        <v>0</v>
      </c>
      <c r="O760" s="33">
        <f t="shared" si="34"/>
        <v>11742838.02</v>
      </c>
      <c r="P760" s="34" t="str">
        <f t="shared" si="35"/>
        <v>31-60</v>
      </c>
      <c r="Q760" s="35" t="str">
        <f>+VLOOKUP(B760,'[2]PORTAFOLIO JAN17'!$B$7:$T$4941,19,FALSE)</f>
        <v>MEXICO</v>
      </c>
      <c r="R760" s="31">
        <v>0</v>
      </c>
      <c r="S760" s="31">
        <v>0</v>
      </c>
      <c r="T760" s="31">
        <v>11742838.02</v>
      </c>
      <c r="U760" s="41" t="s">
        <v>64</v>
      </c>
      <c r="V760" s="42">
        <v>589842.75374459999</v>
      </c>
      <c r="W760" s="43">
        <v>0</v>
      </c>
      <c r="X760" s="38">
        <v>589842.75374459999</v>
      </c>
      <c r="Y760" s="38">
        <v>0</v>
      </c>
      <c r="Z760" s="38">
        <v>0</v>
      </c>
      <c r="AA760" s="38">
        <v>0</v>
      </c>
      <c r="AB760" s="38">
        <v>0</v>
      </c>
      <c r="AC760" s="38">
        <v>0</v>
      </c>
      <c r="AD760" s="38">
        <v>589842.75374459999</v>
      </c>
    </row>
    <row r="761" spans="1:30" s="27" customFormat="1" ht="15" customHeight="1" x14ac:dyDescent="0.25">
      <c r="A761" s="28" t="s">
        <v>39</v>
      </c>
      <c r="B761" s="28" t="s">
        <v>808</v>
      </c>
      <c r="C761" s="85">
        <v>42767</v>
      </c>
      <c r="D761" s="29">
        <f>+VLOOKUP(B761,'[2]HG-Mexico by Contract'!$B$8:$G$4512,6,FALSE)</f>
        <v>338138</v>
      </c>
      <c r="E761" s="29"/>
      <c r="F761" s="28" t="s">
        <v>41</v>
      </c>
      <c r="G761" s="28" t="s">
        <v>42</v>
      </c>
      <c r="H761" s="28" t="s">
        <v>44</v>
      </c>
      <c r="I761" s="31">
        <v>40738.910000000003</v>
      </c>
      <c r="J761" s="32">
        <f t="shared" si="33"/>
        <v>40738.910000000003</v>
      </c>
      <c r="K761" s="31">
        <v>0</v>
      </c>
      <c r="L761" s="31">
        <v>0</v>
      </c>
      <c r="M761" s="31">
        <v>0</v>
      </c>
      <c r="N761" s="31">
        <v>0</v>
      </c>
      <c r="O761" s="33">
        <f t="shared" si="34"/>
        <v>0</v>
      </c>
      <c r="P761" s="34" t="str">
        <f t="shared" si="35"/>
        <v>1-30</v>
      </c>
      <c r="Q761" s="35" t="str">
        <f>+VLOOKUP(B761,'[2]PORTAFOLIO JAN17'!$B$7:$T$4941,19,FALSE)</f>
        <v>EL SALVADOR</v>
      </c>
      <c r="R761" s="31">
        <v>0</v>
      </c>
      <c r="S761" s="31">
        <v>0</v>
      </c>
      <c r="T761" s="31" t="s">
        <v>45</v>
      </c>
      <c r="U761" s="36" t="s">
        <v>46</v>
      </c>
      <c r="V761" s="37">
        <v>40738.910000000003</v>
      </c>
      <c r="W761" s="38">
        <v>40738.910000000003</v>
      </c>
      <c r="X761" s="38">
        <v>0</v>
      </c>
      <c r="Y761" s="38">
        <v>0</v>
      </c>
      <c r="Z761" s="38">
        <v>0</v>
      </c>
      <c r="AA761" s="38">
        <v>0</v>
      </c>
      <c r="AB761" s="38">
        <v>0</v>
      </c>
      <c r="AC761" s="38">
        <v>0</v>
      </c>
      <c r="AD761" s="38" t="s">
        <v>47</v>
      </c>
    </row>
    <row r="762" spans="1:30" s="27" customFormat="1" ht="15" customHeight="1" x14ac:dyDescent="0.25">
      <c r="A762" s="39" t="s">
        <v>39</v>
      </c>
      <c r="B762" s="39" t="s">
        <v>809</v>
      </c>
      <c r="C762" s="86">
        <v>42767</v>
      </c>
      <c r="D762" s="29">
        <f>+VLOOKUP(B762,'[2]HG-Mexico by Contract'!$B$8:$G$4512,6,FALSE)</f>
        <v>318055</v>
      </c>
      <c r="E762" s="29"/>
      <c r="F762" s="39" t="s">
        <v>41</v>
      </c>
      <c r="G762" s="39" t="s">
        <v>42</v>
      </c>
      <c r="H762" s="39" t="s">
        <v>44</v>
      </c>
      <c r="I762" s="40">
        <v>13478.71</v>
      </c>
      <c r="J762" s="32">
        <f t="shared" si="33"/>
        <v>13478.71</v>
      </c>
      <c r="K762" s="31">
        <v>0</v>
      </c>
      <c r="L762" s="31">
        <v>0</v>
      </c>
      <c r="M762" s="31">
        <v>0</v>
      </c>
      <c r="N762" s="31">
        <v>0</v>
      </c>
      <c r="O762" s="33">
        <f t="shared" si="34"/>
        <v>0</v>
      </c>
      <c r="P762" s="34" t="str">
        <f t="shared" si="35"/>
        <v>1-30</v>
      </c>
      <c r="Q762" s="35" t="str">
        <f>+VLOOKUP(B762,'[2]PORTAFOLIO JAN17'!$B$7:$T$4941,19,FALSE)</f>
        <v>REPUBLICA DOMINICANA</v>
      </c>
      <c r="R762" s="31">
        <v>0</v>
      </c>
      <c r="S762" s="31">
        <v>0</v>
      </c>
      <c r="T762" s="31" t="s">
        <v>45</v>
      </c>
      <c r="U762" s="41" t="s">
        <v>46</v>
      </c>
      <c r="V762" s="42">
        <v>13478.71</v>
      </c>
      <c r="W762" s="43">
        <v>13478.71</v>
      </c>
      <c r="X762" s="38">
        <v>0</v>
      </c>
      <c r="Y762" s="38">
        <v>0</v>
      </c>
      <c r="Z762" s="38">
        <v>0</v>
      </c>
      <c r="AA762" s="38">
        <v>0</v>
      </c>
      <c r="AB762" s="38">
        <v>0</v>
      </c>
      <c r="AC762" s="38">
        <v>0</v>
      </c>
      <c r="AD762" s="38" t="s">
        <v>47</v>
      </c>
    </row>
    <row r="763" spans="1:30" s="27" customFormat="1" ht="15" customHeight="1" x14ac:dyDescent="0.25">
      <c r="A763" s="28" t="s">
        <v>39</v>
      </c>
      <c r="B763" s="28" t="s">
        <v>810</v>
      </c>
      <c r="C763" s="85">
        <v>42767</v>
      </c>
      <c r="D763" s="29">
        <f>+VLOOKUP(B763,'[2]HG-Mexico by Contract'!$B$8:$G$4512,6,FALSE)</f>
        <v>338282</v>
      </c>
      <c r="E763" s="29"/>
      <c r="F763" s="28" t="s">
        <v>41</v>
      </c>
      <c r="G763" s="28" t="s">
        <v>42</v>
      </c>
      <c r="H763" s="28" t="s">
        <v>44</v>
      </c>
      <c r="I763" s="31">
        <v>67344.66</v>
      </c>
      <c r="J763" s="32">
        <f t="shared" si="33"/>
        <v>67344.66</v>
      </c>
      <c r="K763" s="31">
        <v>0</v>
      </c>
      <c r="L763" s="31">
        <v>0</v>
      </c>
      <c r="M763" s="31">
        <v>0</v>
      </c>
      <c r="N763" s="31">
        <v>0</v>
      </c>
      <c r="O763" s="33">
        <f t="shared" si="34"/>
        <v>0</v>
      </c>
      <c r="P763" s="34" t="str">
        <f t="shared" si="35"/>
        <v>1-30</v>
      </c>
      <c r="Q763" s="35" t="str">
        <f>+VLOOKUP(B763,'[2]PORTAFOLIO JAN17'!$B$7:$T$4941,19,FALSE)</f>
        <v>MEXICO</v>
      </c>
      <c r="R763" s="31">
        <v>0</v>
      </c>
      <c r="S763" s="31">
        <v>0</v>
      </c>
      <c r="T763" s="31" t="s">
        <v>45</v>
      </c>
      <c r="U763" s="36" t="s">
        <v>46</v>
      </c>
      <c r="V763" s="37">
        <v>67344.66</v>
      </c>
      <c r="W763" s="38">
        <v>67344.66</v>
      </c>
      <c r="X763" s="38">
        <v>0</v>
      </c>
      <c r="Y763" s="38">
        <v>0</v>
      </c>
      <c r="Z763" s="38">
        <v>0</v>
      </c>
      <c r="AA763" s="38">
        <v>0</v>
      </c>
      <c r="AB763" s="38">
        <v>0</v>
      </c>
      <c r="AC763" s="38">
        <v>0</v>
      </c>
      <c r="AD763" s="38" t="s">
        <v>47</v>
      </c>
    </row>
    <row r="764" spans="1:30" s="27" customFormat="1" ht="15" customHeight="1" x14ac:dyDescent="0.25">
      <c r="A764" s="39" t="s">
        <v>39</v>
      </c>
      <c r="B764" s="39" t="s">
        <v>811</v>
      </c>
      <c r="C764" s="86">
        <v>42767</v>
      </c>
      <c r="D764" s="29">
        <f>+VLOOKUP(B764,'[2]HG-Mexico by Contract'!$B$8:$G$4512,6,FALSE)</f>
        <v>314798</v>
      </c>
      <c r="E764" s="29"/>
      <c r="F764" s="39" t="s">
        <v>62</v>
      </c>
      <c r="G764" s="39" t="s">
        <v>42</v>
      </c>
      <c r="H764" s="39" t="s">
        <v>44</v>
      </c>
      <c r="I764" s="40">
        <v>28565.35</v>
      </c>
      <c r="J764" s="32">
        <f t="shared" si="33"/>
        <v>28565.35</v>
      </c>
      <c r="K764" s="31">
        <v>0</v>
      </c>
      <c r="L764" s="31">
        <v>0</v>
      </c>
      <c r="M764" s="31">
        <v>0</v>
      </c>
      <c r="N764" s="31">
        <v>0</v>
      </c>
      <c r="O764" s="33">
        <f t="shared" si="34"/>
        <v>0</v>
      </c>
      <c r="P764" s="34" t="str">
        <f t="shared" si="35"/>
        <v>1-30</v>
      </c>
      <c r="Q764" s="35" t="str">
        <f>+VLOOKUP(B764,'[2]PORTAFOLIO JAN17'!$B$7:$T$4941,19,FALSE)</f>
        <v>COSTA RICA</v>
      </c>
      <c r="R764" s="31">
        <v>0</v>
      </c>
      <c r="S764" s="31">
        <v>0</v>
      </c>
      <c r="T764" s="31" t="s">
        <v>45</v>
      </c>
      <c r="U764" s="41" t="s">
        <v>46</v>
      </c>
      <c r="V764" s="42">
        <v>28565.35</v>
      </c>
      <c r="W764" s="43">
        <v>28565.35</v>
      </c>
      <c r="X764" s="38">
        <v>0</v>
      </c>
      <c r="Y764" s="38">
        <v>0</v>
      </c>
      <c r="Z764" s="38">
        <v>0</v>
      </c>
      <c r="AA764" s="38">
        <v>0</v>
      </c>
      <c r="AB764" s="38">
        <v>0</v>
      </c>
      <c r="AC764" s="38">
        <v>0</v>
      </c>
      <c r="AD764" s="38" t="s">
        <v>47</v>
      </c>
    </row>
    <row r="765" spans="1:30" s="27" customFormat="1" ht="15" customHeight="1" x14ac:dyDescent="0.25">
      <c r="A765" s="28" t="s">
        <v>39</v>
      </c>
      <c r="B765" s="28" t="s">
        <v>812</v>
      </c>
      <c r="C765" s="85">
        <v>42767</v>
      </c>
      <c r="D765" s="29">
        <f>+VLOOKUP(B765,'[2]HG-Mexico by Contract'!$B$8:$G$4512,6,FALSE)</f>
        <v>312332</v>
      </c>
      <c r="E765" s="29"/>
      <c r="F765" s="28" t="s">
        <v>41</v>
      </c>
      <c r="G765" s="28" t="s">
        <v>42</v>
      </c>
      <c r="H765" s="28" t="s">
        <v>63</v>
      </c>
      <c r="I765" s="31">
        <v>616981.63</v>
      </c>
      <c r="J765" s="32">
        <f t="shared" si="33"/>
        <v>30990.987278315206</v>
      </c>
      <c r="K765" s="31">
        <v>616981.63</v>
      </c>
      <c r="L765" s="31">
        <v>0</v>
      </c>
      <c r="M765" s="31">
        <v>0</v>
      </c>
      <c r="N765" s="31">
        <v>0</v>
      </c>
      <c r="O765" s="33">
        <f t="shared" si="34"/>
        <v>616981.63</v>
      </c>
      <c r="P765" s="34" t="str">
        <f t="shared" si="35"/>
        <v>31-60</v>
      </c>
      <c r="Q765" s="35" t="str">
        <f>+VLOOKUP(B765,'[2]PORTAFOLIO JAN17'!$B$7:$T$4941,19,FALSE)</f>
        <v>MEXICO</v>
      </c>
      <c r="R765" s="31">
        <v>0</v>
      </c>
      <c r="S765" s="31">
        <v>0</v>
      </c>
      <c r="T765" s="31" t="s">
        <v>45</v>
      </c>
      <c r="U765" s="36" t="s">
        <v>64</v>
      </c>
      <c r="V765" s="37">
        <v>30990.987274899999</v>
      </c>
      <c r="W765" s="38">
        <v>0</v>
      </c>
      <c r="X765" s="38">
        <v>30990.987274899999</v>
      </c>
      <c r="Y765" s="38">
        <v>0</v>
      </c>
      <c r="Z765" s="38">
        <v>0</v>
      </c>
      <c r="AA765" s="38">
        <v>0</v>
      </c>
      <c r="AB765" s="38">
        <v>0</v>
      </c>
      <c r="AC765" s="38">
        <v>0</v>
      </c>
      <c r="AD765" s="38" t="s">
        <v>47</v>
      </c>
    </row>
    <row r="766" spans="1:30" s="27" customFormat="1" ht="15" customHeight="1" x14ac:dyDescent="0.25">
      <c r="A766" s="39" t="s">
        <v>39</v>
      </c>
      <c r="B766" s="39" t="s">
        <v>813</v>
      </c>
      <c r="C766" s="86">
        <v>42767</v>
      </c>
      <c r="D766" s="29">
        <f>+VLOOKUP(B766,'[2]HG-Mexico by Contract'!$B$8:$G$4512,6,FALSE)</f>
        <v>333899</v>
      </c>
      <c r="E766" s="29"/>
      <c r="F766" s="39" t="s">
        <v>41</v>
      </c>
      <c r="G766" s="39" t="s">
        <v>42</v>
      </c>
      <c r="H766" s="39" t="s">
        <v>63</v>
      </c>
      <c r="I766" s="40">
        <v>437547.21</v>
      </c>
      <c r="J766" s="32">
        <f t="shared" si="33"/>
        <v>21977.996360721976</v>
      </c>
      <c r="K766" s="31">
        <v>0</v>
      </c>
      <c r="L766" s="31">
        <v>0</v>
      </c>
      <c r="M766" s="31">
        <v>0</v>
      </c>
      <c r="N766" s="31">
        <v>0</v>
      </c>
      <c r="O766" s="33">
        <f t="shared" si="34"/>
        <v>0</v>
      </c>
      <c r="P766" s="34" t="str">
        <f t="shared" si="35"/>
        <v>1-30</v>
      </c>
      <c r="Q766" s="35" t="str">
        <f>+VLOOKUP(B766,'[2]PORTAFOLIO JAN17'!$B$7:$T$4941,19,FALSE)</f>
        <v>MEXICO</v>
      </c>
      <c r="R766" s="31">
        <v>0</v>
      </c>
      <c r="S766" s="31">
        <v>0</v>
      </c>
      <c r="T766" s="31" t="s">
        <v>45</v>
      </c>
      <c r="U766" s="41" t="s">
        <v>64</v>
      </c>
      <c r="V766" s="42">
        <v>21977.996358299999</v>
      </c>
      <c r="W766" s="43">
        <v>21977.996358299999</v>
      </c>
      <c r="X766" s="38">
        <v>0</v>
      </c>
      <c r="Y766" s="38">
        <v>0</v>
      </c>
      <c r="Z766" s="38">
        <v>0</v>
      </c>
      <c r="AA766" s="38">
        <v>0</v>
      </c>
      <c r="AB766" s="38">
        <v>0</v>
      </c>
      <c r="AC766" s="38">
        <v>0</v>
      </c>
      <c r="AD766" s="38" t="s">
        <v>47</v>
      </c>
    </row>
    <row r="767" spans="1:30" s="27" customFormat="1" ht="15" customHeight="1" x14ac:dyDescent="0.25">
      <c r="A767" s="28" t="s">
        <v>39</v>
      </c>
      <c r="B767" s="28" t="s">
        <v>814</v>
      </c>
      <c r="C767" s="85">
        <v>42767</v>
      </c>
      <c r="D767" s="29">
        <f>+VLOOKUP(B767,'[2]HG-Mexico by Contract'!$B$8:$G$4512,6,FALSE)</f>
        <v>317033</v>
      </c>
      <c r="E767" s="29"/>
      <c r="F767" s="28" t="s">
        <v>62</v>
      </c>
      <c r="G767" s="28" t="s">
        <v>42</v>
      </c>
      <c r="H767" s="28" t="s">
        <v>44</v>
      </c>
      <c r="I767" s="31">
        <v>208900.74</v>
      </c>
      <c r="J767" s="32">
        <f t="shared" si="33"/>
        <v>208900.74</v>
      </c>
      <c r="K767" s="31">
        <v>0</v>
      </c>
      <c r="L767" s="31">
        <v>0</v>
      </c>
      <c r="M767" s="31">
        <v>0</v>
      </c>
      <c r="N767" s="31">
        <v>0</v>
      </c>
      <c r="O767" s="33">
        <f t="shared" si="34"/>
        <v>0</v>
      </c>
      <c r="P767" s="34" t="str">
        <f t="shared" si="35"/>
        <v>1-30</v>
      </c>
      <c r="Q767" s="35" t="str">
        <f>+VLOOKUP(B767,'[2]PORTAFOLIO JAN17'!$B$7:$T$4941,19,FALSE)</f>
        <v>HAITI</v>
      </c>
      <c r="R767" s="31">
        <v>0</v>
      </c>
      <c r="S767" s="31">
        <v>0</v>
      </c>
      <c r="T767" s="31" t="s">
        <v>45</v>
      </c>
      <c r="U767" s="36" t="s">
        <v>46</v>
      </c>
      <c r="V767" s="37">
        <v>208900.74</v>
      </c>
      <c r="W767" s="38">
        <v>208900.74</v>
      </c>
      <c r="X767" s="38">
        <v>0</v>
      </c>
      <c r="Y767" s="38">
        <v>0</v>
      </c>
      <c r="Z767" s="38">
        <v>0</v>
      </c>
      <c r="AA767" s="38">
        <v>0</v>
      </c>
      <c r="AB767" s="38">
        <v>0</v>
      </c>
      <c r="AC767" s="38">
        <v>0</v>
      </c>
      <c r="AD767" s="38" t="s">
        <v>47</v>
      </c>
    </row>
    <row r="768" spans="1:30" s="27" customFormat="1" ht="15" customHeight="1" x14ac:dyDescent="0.25">
      <c r="A768" s="39" t="s">
        <v>39</v>
      </c>
      <c r="B768" s="39" t="s">
        <v>815</v>
      </c>
      <c r="C768" s="86">
        <v>42767</v>
      </c>
      <c r="D768" s="29">
        <f>+VLOOKUP(B768,'[2]HG-Mexico by Contract'!$B$8:$G$4512,6,FALSE)</f>
        <v>317030</v>
      </c>
      <c r="E768" s="29"/>
      <c r="F768" s="39" t="s">
        <v>41</v>
      </c>
      <c r="G768" s="39" t="s">
        <v>42</v>
      </c>
      <c r="H768" s="39" t="s">
        <v>44</v>
      </c>
      <c r="I768" s="40">
        <v>50307.59</v>
      </c>
      <c r="J768" s="32">
        <f t="shared" si="33"/>
        <v>50307.59</v>
      </c>
      <c r="K768" s="31">
        <v>50307.59</v>
      </c>
      <c r="L768" s="31">
        <v>0</v>
      </c>
      <c r="M768" s="31">
        <v>0</v>
      </c>
      <c r="N768" s="31">
        <v>0</v>
      </c>
      <c r="O768" s="33">
        <f t="shared" si="34"/>
        <v>50307.59</v>
      </c>
      <c r="P768" s="34" t="str">
        <f t="shared" si="35"/>
        <v>31-60</v>
      </c>
      <c r="Q768" s="35" t="str">
        <f>+VLOOKUP(B768,'[2]PORTAFOLIO JAN17'!$B$7:$T$4941,19,FALSE)</f>
        <v>ECUADOR</v>
      </c>
      <c r="R768" s="31">
        <v>0</v>
      </c>
      <c r="S768" s="31">
        <v>0</v>
      </c>
      <c r="T768" s="31" t="s">
        <v>45</v>
      </c>
      <c r="U768" s="41" t="s">
        <v>46</v>
      </c>
      <c r="V768" s="42">
        <v>50307.59</v>
      </c>
      <c r="W768" s="43">
        <v>0</v>
      </c>
      <c r="X768" s="38">
        <v>50307.59</v>
      </c>
      <c r="Y768" s="38">
        <v>0</v>
      </c>
      <c r="Z768" s="38">
        <v>0</v>
      </c>
      <c r="AA768" s="38">
        <v>0</v>
      </c>
      <c r="AB768" s="38">
        <v>0</v>
      </c>
      <c r="AC768" s="38">
        <v>0</v>
      </c>
      <c r="AD768" s="38" t="s">
        <v>47</v>
      </c>
    </row>
    <row r="769" spans="1:30" s="27" customFormat="1" ht="15" customHeight="1" x14ac:dyDescent="0.25">
      <c r="A769" s="28" t="s">
        <v>39</v>
      </c>
      <c r="B769" s="28" t="s">
        <v>816</v>
      </c>
      <c r="C769" s="85">
        <v>42767</v>
      </c>
      <c r="D769" s="29">
        <f>+VLOOKUP(B769,'[2]HG-Mexico by Contract'!$B$8:$G$4512,6,FALSE)</f>
        <v>316056</v>
      </c>
      <c r="E769" s="29"/>
      <c r="F769" s="28" t="s">
        <v>41</v>
      </c>
      <c r="G769" s="28" t="s">
        <v>42</v>
      </c>
      <c r="H769" s="28" t="s">
        <v>44</v>
      </c>
      <c r="I769" s="31">
        <v>10259.14</v>
      </c>
      <c r="J769" s="32">
        <f t="shared" si="33"/>
        <v>10259.14</v>
      </c>
      <c r="K769" s="31">
        <v>0</v>
      </c>
      <c r="L769" s="31">
        <v>0</v>
      </c>
      <c r="M769" s="31">
        <v>0</v>
      </c>
      <c r="N769" s="31">
        <v>0</v>
      </c>
      <c r="O769" s="33">
        <f t="shared" si="34"/>
        <v>0</v>
      </c>
      <c r="P769" s="34" t="str">
        <f t="shared" si="35"/>
        <v>1-30</v>
      </c>
      <c r="Q769" s="35" t="str">
        <f>+VLOOKUP(B769,'[2]PORTAFOLIO JAN17'!$B$7:$T$4941,19,FALSE)</f>
        <v>GUATEMALA</v>
      </c>
      <c r="R769" s="31">
        <v>0</v>
      </c>
      <c r="S769" s="31">
        <v>0</v>
      </c>
      <c r="T769" s="31" t="s">
        <v>45</v>
      </c>
      <c r="U769" s="36" t="s">
        <v>46</v>
      </c>
      <c r="V769" s="37">
        <v>10259.14</v>
      </c>
      <c r="W769" s="38">
        <v>10259.14</v>
      </c>
      <c r="X769" s="38">
        <v>0</v>
      </c>
      <c r="Y769" s="38">
        <v>0</v>
      </c>
      <c r="Z769" s="38">
        <v>0</v>
      </c>
      <c r="AA769" s="38">
        <v>0</v>
      </c>
      <c r="AB769" s="38">
        <v>0</v>
      </c>
      <c r="AC769" s="38">
        <v>0</v>
      </c>
      <c r="AD769" s="38" t="s">
        <v>47</v>
      </c>
    </row>
    <row r="770" spans="1:30" s="27" customFormat="1" ht="15" customHeight="1" x14ac:dyDescent="0.25">
      <c r="A770" s="39" t="s">
        <v>39</v>
      </c>
      <c r="B770" s="39" t="s">
        <v>817</v>
      </c>
      <c r="C770" s="86">
        <v>42767</v>
      </c>
      <c r="D770" s="29">
        <f>+VLOOKUP(B770,'[2]HG-Mexico by Contract'!$B$8:$G$4512,6,FALSE)</f>
        <v>337988</v>
      </c>
      <c r="E770" s="29"/>
      <c r="F770" s="39" t="s">
        <v>41</v>
      </c>
      <c r="G770" s="39" t="s">
        <v>42</v>
      </c>
      <c r="H770" s="39" t="s">
        <v>44</v>
      </c>
      <c r="I770" s="40">
        <v>235218.23</v>
      </c>
      <c r="J770" s="32">
        <f t="shared" si="33"/>
        <v>235218.23</v>
      </c>
      <c r="K770" s="31">
        <v>0</v>
      </c>
      <c r="L770" s="31">
        <v>0</v>
      </c>
      <c r="M770" s="31">
        <v>0</v>
      </c>
      <c r="N770" s="31">
        <v>0</v>
      </c>
      <c r="O770" s="33">
        <f t="shared" si="34"/>
        <v>0</v>
      </c>
      <c r="P770" s="34" t="str">
        <f t="shared" si="35"/>
        <v>1-30</v>
      </c>
      <c r="Q770" s="35" t="str">
        <f>+VLOOKUP(B770,'[2]PORTAFOLIO JAN17'!$B$7:$T$4941,19,FALSE)</f>
        <v>ECUADOR</v>
      </c>
      <c r="R770" s="31">
        <v>0</v>
      </c>
      <c r="S770" s="31">
        <v>0</v>
      </c>
      <c r="T770" s="31">
        <v>235218.23</v>
      </c>
      <c r="U770" s="41" t="s">
        <v>46</v>
      </c>
      <c r="V770" s="42">
        <v>235218.23</v>
      </c>
      <c r="W770" s="43">
        <v>235218.23</v>
      </c>
      <c r="X770" s="38">
        <v>0</v>
      </c>
      <c r="Y770" s="38">
        <v>0</v>
      </c>
      <c r="Z770" s="38">
        <v>0</v>
      </c>
      <c r="AA770" s="38">
        <v>0</v>
      </c>
      <c r="AB770" s="38">
        <v>0</v>
      </c>
      <c r="AC770" s="38">
        <v>0</v>
      </c>
      <c r="AD770" s="38">
        <v>235218.23</v>
      </c>
    </row>
    <row r="771" spans="1:30" s="27" customFormat="1" ht="15" customHeight="1" x14ac:dyDescent="0.25">
      <c r="A771" s="28" t="s">
        <v>39</v>
      </c>
      <c r="B771" s="28" t="s">
        <v>818</v>
      </c>
      <c r="C771" s="85">
        <v>42767</v>
      </c>
      <c r="D771" s="29">
        <f>+VLOOKUP(B771,'[2]HG-Mexico by Contract'!$B$8:$G$4512,6,FALSE)</f>
        <v>338827</v>
      </c>
      <c r="E771" s="29"/>
      <c r="F771" s="28" t="s">
        <v>41</v>
      </c>
      <c r="G771" s="28" t="s">
        <v>42</v>
      </c>
      <c r="H771" s="28" t="s">
        <v>44</v>
      </c>
      <c r="I771" s="31">
        <v>16750.73</v>
      </c>
      <c r="J771" s="32">
        <f t="shared" si="33"/>
        <v>16750.73</v>
      </c>
      <c r="K771" s="31">
        <v>0</v>
      </c>
      <c r="L771" s="31">
        <v>0</v>
      </c>
      <c r="M771" s="31">
        <v>0</v>
      </c>
      <c r="N771" s="31">
        <v>0</v>
      </c>
      <c r="O771" s="33">
        <f t="shared" si="34"/>
        <v>0</v>
      </c>
      <c r="P771" s="34" t="str">
        <f t="shared" si="35"/>
        <v>1-30</v>
      </c>
      <c r="Q771" s="35" t="str">
        <f>+VLOOKUP(B771,'[2]PORTAFOLIO JAN17'!$B$7:$T$4941,19,FALSE)</f>
        <v>REPUBLICA DOMINICANA</v>
      </c>
      <c r="R771" s="31">
        <v>0</v>
      </c>
      <c r="S771" s="31">
        <v>0</v>
      </c>
      <c r="T771" s="31" t="s">
        <v>45</v>
      </c>
      <c r="U771" s="36" t="s">
        <v>46</v>
      </c>
      <c r="V771" s="37">
        <v>16750.73</v>
      </c>
      <c r="W771" s="38">
        <v>16750.73</v>
      </c>
      <c r="X771" s="38">
        <v>0</v>
      </c>
      <c r="Y771" s="38">
        <v>0</v>
      </c>
      <c r="Z771" s="38">
        <v>0</v>
      </c>
      <c r="AA771" s="38">
        <v>0</v>
      </c>
      <c r="AB771" s="38">
        <v>0</v>
      </c>
      <c r="AC771" s="38">
        <v>0</v>
      </c>
      <c r="AD771" s="38" t="s">
        <v>47</v>
      </c>
    </row>
    <row r="772" spans="1:30" s="27" customFormat="1" ht="15" customHeight="1" x14ac:dyDescent="0.25">
      <c r="A772" s="39" t="s">
        <v>39</v>
      </c>
      <c r="B772" s="39" t="s">
        <v>819</v>
      </c>
      <c r="C772" s="86">
        <v>42767</v>
      </c>
      <c r="D772" s="29">
        <f>+VLOOKUP(B772,'[2]HG-Mexico by Contract'!$B$8:$G$4512,6,FALSE)</f>
        <v>338494</v>
      </c>
      <c r="E772" s="29"/>
      <c r="F772" s="39" t="s">
        <v>41</v>
      </c>
      <c r="G772" s="39" t="s">
        <v>42</v>
      </c>
      <c r="H772" s="39" t="s">
        <v>63</v>
      </c>
      <c r="I772" s="40">
        <v>792641.56</v>
      </c>
      <c r="J772" s="32">
        <f t="shared" si="33"/>
        <v>39814.385563187549</v>
      </c>
      <c r="K772" s="31">
        <v>0</v>
      </c>
      <c r="L772" s="31">
        <v>0</v>
      </c>
      <c r="M772" s="31">
        <v>0</v>
      </c>
      <c r="N772" s="31">
        <v>792641.56</v>
      </c>
      <c r="O772" s="33">
        <f t="shared" si="34"/>
        <v>792641.56</v>
      </c>
      <c r="P772" s="34" t="str">
        <f t="shared" si="35"/>
        <v>120+</v>
      </c>
      <c r="Q772" s="35" t="str">
        <f>+VLOOKUP(B772,'[2]PORTAFOLIO JAN17'!$B$7:$T$4941,19,FALSE)</f>
        <v>MEXICO</v>
      </c>
      <c r="R772" s="31">
        <v>0</v>
      </c>
      <c r="S772" s="31">
        <v>0</v>
      </c>
      <c r="T772" s="31">
        <v>792641.56</v>
      </c>
      <c r="U772" s="41" t="s">
        <v>64</v>
      </c>
      <c r="V772" s="42">
        <v>39814.385558800001</v>
      </c>
      <c r="W772" s="43">
        <v>0</v>
      </c>
      <c r="X772" s="38">
        <v>0</v>
      </c>
      <c r="Y772" s="38">
        <v>0</v>
      </c>
      <c r="Z772" s="38">
        <v>0</v>
      </c>
      <c r="AA772" s="38">
        <v>39814.385558800001</v>
      </c>
      <c r="AB772" s="38">
        <v>0</v>
      </c>
      <c r="AC772" s="38">
        <v>0</v>
      </c>
      <c r="AD772" s="38">
        <v>39814.385558800001</v>
      </c>
    </row>
    <row r="773" spans="1:30" s="27" customFormat="1" ht="15" customHeight="1" x14ac:dyDescent="0.25">
      <c r="A773" s="28" t="s">
        <v>39</v>
      </c>
      <c r="B773" s="28" t="s">
        <v>820</v>
      </c>
      <c r="C773" s="85">
        <v>42767</v>
      </c>
      <c r="D773" s="29">
        <f>+VLOOKUP(B773,'[2]HG-Mexico by Contract'!$B$8:$G$4512,6,FALSE)</f>
        <v>308683</v>
      </c>
      <c r="E773" s="29"/>
      <c r="F773" s="28" t="s">
        <v>41</v>
      </c>
      <c r="G773" s="28" t="s">
        <v>42</v>
      </c>
      <c r="H773" s="28" t="s">
        <v>63</v>
      </c>
      <c r="I773" s="31">
        <v>194804.65</v>
      </c>
      <c r="J773" s="32">
        <f t="shared" si="33"/>
        <v>9785.0375705783099</v>
      </c>
      <c r="K773" s="31">
        <v>0</v>
      </c>
      <c r="L773" s="31">
        <v>0</v>
      </c>
      <c r="M773" s="31">
        <v>0</v>
      </c>
      <c r="N773" s="31">
        <v>0</v>
      </c>
      <c r="O773" s="33">
        <f t="shared" si="34"/>
        <v>0</v>
      </c>
      <c r="P773" s="34" t="str">
        <f t="shared" si="35"/>
        <v>1-30</v>
      </c>
      <c r="Q773" s="35" t="str">
        <f>+VLOOKUP(B773,'[2]PORTAFOLIO JAN17'!$B$7:$T$4941,19,FALSE)</f>
        <v>MEXICO</v>
      </c>
      <c r="R773" s="31">
        <v>0</v>
      </c>
      <c r="S773" s="31">
        <v>0</v>
      </c>
      <c r="T773" s="31" t="s">
        <v>45</v>
      </c>
      <c r="U773" s="36" t="s">
        <v>64</v>
      </c>
      <c r="V773" s="37">
        <v>9785.0375695000002</v>
      </c>
      <c r="W773" s="38">
        <v>9785.0375695000002</v>
      </c>
      <c r="X773" s="38">
        <v>0</v>
      </c>
      <c r="Y773" s="38">
        <v>0</v>
      </c>
      <c r="Z773" s="38">
        <v>0</v>
      </c>
      <c r="AA773" s="38">
        <v>0</v>
      </c>
      <c r="AB773" s="38">
        <v>0</v>
      </c>
      <c r="AC773" s="38">
        <v>0</v>
      </c>
      <c r="AD773" s="38" t="s">
        <v>47</v>
      </c>
    </row>
    <row r="774" spans="1:30" s="27" customFormat="1" ht="15" customHeight="1" x14ac:dyDescent="0.25">
      <c r="A774" s="39" t="s">
        <v>39</v>
      </c>
      <c r="B774" s="39" t="s">
        <v>821</v>
      </c>
      <c r="C774" s="86">
        <v>42767</v>
      </c>
      <c r="D774" s="29">
        <f>+VLOOKUP(B774,'[2]HG-Mexico by Contract'!$B$8:$G$4512,6,FALSE)</f>
        <v>338707</v>
      </c>
      <c r="E774" s="29"/>
      <c r="F774" s="39" t="s">
        <v>41</v>
      </c>
      <c r="G774" s="39" t="s">
        <v>42</v>
      </c>
      <c r="H774" s="39" t="s">
        <v>63</v>
      </c>
      <c r="I774" s="40">
        <v>358467.07</v>
      </c>
      <c r="J774" s="32">
        <f t="shared" si="33"/>
        <v>18005.800928084238</v>
      </c>
      <c r="K774" s="31">
        <v>0</v>
      </c>
      <c r="L774" s="31">
        <v>0</v>
      </c>
      <c r="M774" s="31">
        <v>0</v>
      </c>
      <c r="N774" s="31">
        <v>0</v>
      </c>
      <c r="O774" s="33">
        <f t="shared" si="34"/>
        <v>0</v>
      </c>
      <c r="P774" s="34" t="str">
        <f t="shared" si="35"/>
        <v>1-30</v>
      </c>
      <c r="Q774" s="35" t="str">
        <f>+VLOOKUP(B774,'[2]PORTAFOLIO JAN17'!$B$7:$T$4941,19,FALSE)</f>
        <v>MEXICO</v>
      </c>
      <c r="R774" s="31">
        <v>0</v>
      </c>
      <c r="S774" s="31">
        <v>0</v>
      </c>
      <c r="T774" s="31" t="s">
        <v>45</v>
      </c>
      <c r="U774" s="41" t="s">
        <v>64</v>
      </c>
      <c r="V774" s="42">
        <v>18005.800926100001</v>
      </c>
      <c r="W774" s="43">
        <v>18005.800926100001</v>
      </c>
      <c r="X774" s="38">
        <v>0</v>
      </c>
      <c r="Y774" s="38">
        <v>0</v>
      </c>
      <c r="Z774" s="38">
        <v>0</v>
      </c>
      <c r="AA774" s="38">
        <v>0</v>
      </c>
      <c r="AB774" s="38">
        <v>0</v>
      </c>
      <c r="AC774" s="38">
        <v>0</v>
      </c>
      <c r="AD774" s="38" t="s">
        <v>47</v>
      </c>
    </row>
    <row r="775" spans="1:30" s="27" customFormat="1" ht="15" customHeight="1" x14ac:dyDescent="0.25">
      <c r="A775" s="28" t="s">
        <v>39</v>
      </c>
      <c r="B775" s="28" t="s">
        <v>822</v>
      </c>
      <c r="C775" s="85">
        <v>42767</v>
      </c>
      <c r="D775" s="29">
        <f>+VLOOKUP(B775,'[2]HG-Mexico by Contract'!$B$8:$G$4512,6,FALSE)</f>
        <v>320398</v>
      </c>
      <c r="E775" s="29"/>
      <c r="F775" s="28" t="s">
        <v>62</v>
      </c>
      <c r="G775" s="28" t="s">
        <v>42</v>
      </c>
      <c r="H775" s="28" t="s">
        <v>44</v>
      </c>
      <c r="I775" s="31">
        <v>12559157.4</v>
      </c>
      <c r="J775" s="32">
        <f t="shared" si="33"/>
        <v>12559157.4</v>
      </c>
      <c r="K775" s="31">
        <v>0</v>
      </c>
      <c r="L775" s="31">
        <v>0</v>
      </c>
      <c r="M775" s="31">
        <v>0</v>
      </c>
      <c r="N775" s="31">
        <v>0</v>
      </c>
      <c r="O775" s="33">
        <f t="shared" si="34"/>
        <v>0</v>
      </c>
      <c r="P775" s="34" t="str">
        <f t="shared" si="35"/>
        <v>1-30</v>
      </c>
      <c r="Q775" s="35" t="str">
        <f>+VLOOKUP(B775,'[2]PORTAFOLIO JAN17'!$B$7:$T$4941,19,FALSE)</f>
        <v>MEXICO</v>
      </c>
      <c r="R775" s="31">
        <v>0</v>
      </c>
      <c r="S775" s="31">
        <v>0</v>
      </c>
      <c r="T775" s="31" t="s">
        <v>45</v>
      </c>
      <c r="U775" s="36" t="s">
        <v>46</v>
      </c>
      <c r="V775" s="37">
        <v>12559157.4</v>
      </c>
      <c r="W775" s="38">
        <v>12559157.4</v>
      </c>
      <c r="X775" s="38">
        <v>0</v>
      </c>
      <c r="Y775" s="38">
        <v>0</v>
      </c>
      <c r="Z775" s="38">
        <v>0</v>
      </c>
      <c r="AA775" s="38">
        <v>0</v>
      </c>
      <c r="AB775" s="38">
        <v>0</v>
      </c>
      <c r="AC775" s="38">
        <v>0</v>
      </c>
      <c r="AD775" s="38" t="s">
        <v>47</v>
      </c>
    </row>
    <row r="776" spans="1:30" s="27" customFormat="1" ht="15" customHeight="1" x14ac:dyDescent="0.25">
      <c r="A776" s="39" t="s">
        <v>39</v>
      </c>
      <c r="B776" s="39" t="s">
        <v>823</v>
      </c>
      <c r="C776" s="86">
        <v>42767</v>
      </c>
      <c r="D776" s="29">
        <f>+VLOOKUP(B776,'[2]HG-Mexico by Contract'!$B$8:$G$4512,6,FALSE)</f>
        <v>337633</v>
      </c>
      <c r="E776" s="29"/>
      <c r="F776" s="39" t="s">
        <v>41</v>
      </c>
      <c r="G776" s="39" t="s">
        <v>42</v>
      </c>
      <c r="H776" s="39" t="s">
        <v>63</v>
      </c>
      <c r="I776" s="40">
        <v>349739.44</v>
      </c>
      <c r="J776" s="32">
        <f t="shared" ref="J776:J839" si="36">+IF(H776="MXN",I776/$J$2,I776)</f>
        <v>17567.412073135929</v>
      </c>
      <c r="K776" s="31">
        <v>0</v>
      </c>
      <c r="L776" s="31">
        <v>0</v>
      </c>
      <c r="M776" s="31">
        <v>0</v>
      </c>
      <c r="N776" s="31">
        <v>0</v>
      </c>
      <c r="O776" s="33">
        <f t="shared" ref="O776:O839" si="37">+N776+M776+L776+K776</f>
        <v>0</v>
      </c>
      <c r="P776" s="34" t="str">
        <f t="shared" ref="P776:P839" si="38">+IF(N776&gt;0,"120+",IF(M776&gt;0,"91-120",IF(L776&gt;0,"61-90",IF(K776&gt;0,"31-60","1-30"))))</f>
        <v>1-30</v>
      </c>
      <c r="Q776" s="35" t="str">
        <f>+VLOOKUP(B776,'[2]PORTAFOLIO JAN17'!$B$7:$T$4941,19,FALSE)</f>
        <v>MEXICO</v>
      </c>
      <c r="R776" s="31">
        <v>0</v>
      </c>
      <c r="S776" s="31">
        <v>0</v>
      </c>
      <c r="T776" s="31" t="s">
        <v>45</v>
      </c>
      <c r="U776" s="41" t="s">
        <v>64</v>
      </c>
      <c r="V776" s="42">
        <v>17567.4120712</v>
      </c>
      <c r="W776" s="43">
        <v>17567.4120712</v>
      </c>
      <c r="X776" s="38">
        <v>0</v>
      </c>
      <c r="Y776" s="38">
        <v>0</v>
      </c>
      <c r="Z776" s="38">
        <v>0</v>
      </c>
      <c r="AA776" s="38">
        <v>0</v>
      </c>
      <c r="AB776" s="38">
        <v>0</v>
      </c>
      <c r="AC776" s="38">
        <v>0</v>
      </c>
      <c r="AD776" s="38" t="s">
        <v>47</v>
      </c>
    </row>
    <row r="777" spans="1:30" s="27" customFormat="1" ht="15" customHeight="1" x14ac:dyDescent="0.25">
      <c r="A777" s="28" t="s">
        <v>39</v>
      </c>
      <c r="B777" s="28" t="s">
        <v>824</v>
      </c>
      <c r="C777" s="85">
        <v>42767</v>
      </c>
      <c r="D777" s="29">
        <f>+VLOOKUP(B777,'[2]HG-Mexico by Contract'!$B$8:$G$4512,6,FALSE)</f>
        <v>337023</v>
      </c>
      <c r="E777" s="29"/>
      <c r="F777" s="28" t="s">
        <v>41</v>
      </c>
      <c r="G777" s="28" t="s">
        <v>42</v>
      </c>
      <c r="H777" s="28" t="s">
        <v>44</v>
      </c>
      <c r="I777" s="31">
        <v>13919.48</v>
      </c>
      <c r="J777" s="32">
        <f t="shared" si="36"/>
        <v>13919.48</v>
      </c>
      <c r="K777" s="31">
        <v>0</v>
      </c>
      <c r="L777" s="31">
        <v>0</v>
      </c>
      <c r="M777" s="31">
        <v>0</v>
      </c>
      <c r="N777" s="31">
        <v>0</v>
      </c>
      <c r="O777" s="33">
        <f t="shared" si="37"/>
        <v>0</v>
      </c>
      <c r="P777" s="34" t="str">
        <f t="shared" si="38"/>
        <v>1-30</v>
      </c>
      <c r="Q777" s="35" t="str">
        <f>+VLOOKUP(B777,'[2]PORTAFOLIO JAN17'!$B$7:$T$4941,19,FALSE)</f>
        <v>NICARAGUA</v>
      </c>
      <c r="R777" s="31">
        <v>0</v>
      </c>
      <c r="S777" s="31">
        <v>0</v>
      </c>
      <c r="T777" s="31" t="s">
        <v>45</v>
      </c>
      <c r="U777" s="36" t="s">
        <v>46</v>
      </c>
      <c r="V777" s="37">
        <v>13919.48</v>
      </c>
      <c r="W777" s="38">
        <v>13919.48</v>
      </c>
      <c r="X777" s="38">
        <v>0</v>
      </c>
      <c r="Y777" s="38">
        <v>0</v>
      </c>
      <c r="Z777" s="38">
        <v>0</v>
      </c>
      <c r="AA777" s="38">
        <v>0</v>
      </c>
      <c r="AB777" s="38">
        <v>0</v>
      </c>
      <c r="AC777" s="38">
        <v>0</v>
      </c>
      <c r="AD777" s="38" t="s">
        <v>47</v>
      </c>
    </row>
    <row r="778" spans="1:30" s="27" customFormat="1" ht="15" customHeight="1" x14ac:dyDescent="0.25">
      <c r="A778" s="39" t="s">
        <v>39</v>
      </c>
      <c r="B778" s="39" t="s">
        <v>825</v>
      </c>
      <c r="C778" s="86">
        <v>42767</v>
      </c>
      <c r="D778" s="29">
        <f>+VLOOKUP(B778,'[2]HG-Mexico by Contract'!$B$8:$G$4512,6,FALSE)</f>
        <v>313548</v>
      </c>
      <c r="E778" s="29"/>
      <c r="F778" s="39" t="s">
        <v>62</v>
      </c>
      <c r="G778" s="39" t="s">
        <v>42</v>
      </c>
      <c r="H778" s="39" t="s">
        <v>44</v>
      </c>
      <c r="I778" s="40">
        <v>2563.3200000000002</v>
      </c>
      <c r="J778" s="32">
        <f t="shared" si="36"/>
        <v>2563.3200000000002</v>
      </c>
      <c r="K778" s="31">
        <v>0</v>
      </c>
      <c r="L778" s="31">
        <v>0</v>
      </c>
      <c r="M778" s="31">
        <v>0</v>
      </c>
      <c r="N778" s="31">
        <v>0</v>
      </c>
      <c r="O778" s="33">
        <f t="shared" si="37"/>
        <v>0</v>
      </c>
      <c r="P778" s="34" t="str">
        <f t="shared" si="38"/>
        <v>1-30</v>
      </c>
      <c r="Q778" s="35" t="str">
        <f>+VLOOKUP(B778,'[2]PORTAFOLIO JAN17'!$B$7:$T$4941,19,FALSE)</f>
        <v>NICARAGUA</v>
      </c>
      <c r="R778" s="31">
        <v>0</v>
      </c>
      <c r="S778" s="31">
        <v>0</v>
      </c>
      <c r="T778" s="31" t="s">
        <v>45</v>
      </c>
      <c r="U778" s="41" t="s">
        <v>46</v>
      </c>
      <c r="V778" s="42">
        <v>2563.3200000000002</v>
      </c>
      <c r="W778" s="43">
        <v>2563.3200000000002</v>
      </c>
      <c r="X778" s="38">
        <v>0</v>
      </c>
      <c r="Y778" s="38">
        <v>0</v>
      </c>
      <c r="Z778" s="38">
        <v>0</v>
      </c>
      <c r="AA778" s="38">
        <v>0</v>
      </c>
      <c r="AB778" s="38">
        <v>0</v>
      </c>
      <c r="AC778" s="38">
        <v>0</v>
      </c>
      <c r="AD778" s="38" t="s">
        <v>47</v>
      </c>
    </row>
    <row r="779" spans="1:30" s="27" customFormat="1" ht="15" customHeight="1" x14ac:dyDescent="0.25">
      <c r="A779" s="28" t="s">
        <v>39</v>
      </c>
      <c r="B779" s="28" t="s">
        <v>826</v>
      </c>
      <c r="C779" s="85">
        <v>42767</v>
      </c>
      <c r="D779" s="29">
        <f>+VLOOKUP(B779,'[2]HG-Mexico by Contract'!$B$8:$G$4512,6,FALSE)</f>
        <v>313548</v>
      </c>
      <c r="E779" s="29"/>
      <c r="F779" s="28" t="s">
        <v>62</v>
      </c>
      <c r="G779" s="28" t="s">
        <v>42</v>
      </c>
      <c r="H779" s="28" t="s">
        <v>44</v>
      </c>
      <c r="I779" s="31">
        <v>2563.3200000000002</v>
      </c>
      <c r="J779" s="32">
        <f t="shared" si="36"/>
        <v>2563.3200000000002</v>
      </c>
      <c r="K779" s="31">
        <v>0</v>
      </c>
      <c r="L779" s="31">
        <v>0</v>
      </c>
      <c r="M779" s="31">
        <v>0</v>
      </c>
      <c r="N779" s="31">
        <v>0</v>
      </c>
      <c r="O779" s="33">
        <f t="shared" si="37"/>
        <v>0</v>
      </c>
      <c r="P779" s="34" t="str">
        <f t="shared" si="38"/>
        <v>1-30</v>
      </c>
      <c r="Q779" s="35" t="str">
        <f>+VLOOKUP(B779,'[2]PORTAFOLIO JAN17'!$B$7:$T$4941,19,FALSE)</f>
        <v>NICARAGUA</v>
      </c>
      <c r="R779" s="31">
        <v>0</v>
      </c>
      <c r="S779" s="31">
        <v>0</v>
      </c>
      <c r="T779" s="31" t="s">
        <v>45</v>
      </c>
      <c r="U779" s="36" t="s">
        <v>46</v>
      </c>
      <c r="V779" s="37">
        <v>2563.3200000000002</v>
      </c>
      <c r="W779" s="38">
        <v>2563.3200000000002</v>
      </c>
      <c r="X779" s="38">
        <v>0</v>
      </c>
      <c r="Y779" s="38">
        <v>0</v>
      </c>
      <c r="Z779" s="38">
        <v>0</v>
      </c>
      <c r="AA779" s="38">
        <v>0</v>
      </c>
      <c r="AB779" s="38">
        <v>0</v>
      </c>
      <c r="AC779" s="38">
        <v>0</v>
      </c>
      <c r="AD779" s="38" t="s">
        <v>47</v>
      </c>
    </row>
    <row r="780" spans="1:30" s="27" customFormat="1" ht="15" customHeight="1" x14ac:dyDescent="0.25">
      <c r="A780" s="39" t="s">
        <v>39</v>
      </c>
      <c r="B780" s="39" t="s">
        <v>827</v>
      </c>
      <c r="C780" s="86">
        <v>42767</v>
      </c>
      <c r="D780" s="29">
        <f>+VLOOKUP(B780,'[2]HG-Mexico by Contract'!$B$8:$G$4512,6,FALSE)</f>
        <v>313548</v>
      </c>
      <c r="E780" s="29"/>
      <c r="F780" s="39" t="s">
        <v>62</v>
      </c>
      <c r="G780" s="39" t="s">
        <v>42</v>
      </c>
      <c r="H780" s="39" t="s">
        <v>44</v>
      </c>
      <c r="I780" s="40">
        <v>2125.7199999999998</v>
      </c>
      <c r="J780" s="32">
        <f t="shared" si="36"/>
        <v>2125.7199999999998</v>
      </c>
      <c r="K780" s="31">
        <v>0</v>
      </c>
      <c r="L780" s="31">
        <v>0</v>
      </c>
      <c r="M780" s="31">
        <v>0</v>
      </c>
      <c r="N780" s="31">
        <v>0</v>
      </c>
      <c r="O780" s="33">
        <f t="shared" si="37"/>
        <v>0</v>
      </c>
      <c r="P780" s="34" t="str">
        <f t="shared" si="38"/>
        <v>1-30</v>
      </c>
      <c r="Q780" s="35" t="str">
        <f>+VLOOKUP(B780,'[2]PORTAFOLIO JAN17'!$B$7:$T$4941,19,FALSE)</f>
        <v>NICARAGUA</v>
      </c>
      <c r="R780" s="31">
        <v>0</v>
      </c>
      <c r="S780" s="31">
        <v>0</v>
      </c>
      <c r="T780" s="31" t="s">
        <v>45</v>
      </c>
      <c r="U780" s="41" t="s">
        <v>46</v>
      </c>
      <c r="V780" s="42">
        <v>2125.7199999999998</v>
      </c>
      <c r="W780" s="43">
        <v>2125.7199999999998</v>
      </c>
      <c r="X780" s="38">
        <v>0</v>
      </c>
      <c r="Y780" s="38">
        <v>0</v>
      </c>
      <c r="Z780" s="38">
        <v>0</v>
      </c>
      <c r="AA780" s="38">
        <v>0</v>
      </c>
      <c r="AB780" s="38">
        <v>0</v>
      </c>
      <c r="AC780" s="38">
        <v>0</v>
      </c>
      <c r="AD780" s="38" t="s">
        <v>47</v>
      </c>
    </row>
    <row r="781" spans="1:30" s="27" customFormat="1" ht="15" customHeight="1" x14ac:dyDescent="0.25">
      <c r="A781" s="28" t="s">
        <v>39</v>
      </c>
      <c r="B781" s="28" t="s">
        <v>828</v>
      </c>
      <c r="C781" s="85">
        <v>42767</v>
      </c>
      <c r="D781" s="29">
        <f>+VLOOKUP(B781,'[2]HG-Mexico by Contract'!$B$8:$G$4512,6,FALSE)</f>
        <v>313548</v>
      </c>
      <c r="E781" s="29"/>
      <c r="F781" s="28" t="s">
        <v>62</v>
      </c>
      <c r="G781" s="28" t="s">
        <v>42</v>
      </c>
      <c r="H781" s="28" t="s">
        <v>44</v>
      </c>
      <c r="I781" s="31">
        <v>2218.15</v>
      </c>
      <c r="J781" s="32">
        <f t="shared" si="36"/>
        <v>2218.15</v>
      </c>
      <c r="K781" s="31">
        <v>0</v>
      </c>
      <c r="L781" s="31">
        <v>0</v>
      </c>
      <c r="M781" s="31">
        <v>0</v>
      </c>
      <c r="N781" s="31">
        <v>0</v>
      </c>
      <c r="O781" s="33">
        <f t="shared" si="37"/>
        <v>0</v>
      </c>
      <c r="P781" s="34" t="str">
        <f t="shared" si="38"/>
        <v>1-30</v>
      </c>
      <c r="Q781" s="35" t="str">
        <f>+VLOOKUP(B781,'[2]PORTAFOLIO JAN17'!$B$7:$T$4941,19,FALSE)</f>
        <v>NICARAGUA</v>
      </c>
      <c r="R781" s="31">
        <v>0</v>
      </c>
      <c r="S781" s="31">
        <v>0</v>
      </c>
      <c r="T781" s="31" t="s">
        <v>45</v>
      </c>
      <c r="U781" s="36" t="s">
        <v>46</v>
      </c>
      <c r="V781" s="37">
        <v>2218.15</v>
      </c>
      <c r="W781" s="38">
        <v>2218.15</v>
      </c>
      <c r="X781" s="38">
        <v>0</v>
      </c>
      <c r="Y781" s="38">
        <v>0</v>
      </c>
      <c r="Z781" s="38">
        <v>0</v>
      </c>
      <c r="AA781" s="38">
        <v>0</v>
      </c>
      <c r="AB781" s="38">
        <v>0</v>
      </c>
      <c r="AC781" s="38">
        <v>0</v>
      </c>
      <c r="AD781" s="38" t="s">
        <v>47</v>
      </c>
    </row>
    <row r="782" spans="1:30" s="27" customFormat="1" ht="15" customHeight="1" x14ac:dyDescent="0.25">
      <c r="A782" s="39" t="s">
        <v>39</v>
      </c>
      <c r="B782" s="39" t="s">
        <v>829</v>
      </c>
      <c r="C782" s="86">
        <v>42767</v>
      </c>
      <c r="D782" s="29">
        <f>+VLOOKUP(B782,'[2]HG-Mexico by Contract'!$B$8:$G$4512,6,FALSE)</f>
        <v>313548</v>
      </c>
      <c r="E782" s="29"/>
      <c r="F782" s="39" t="s">
        <v>62</v>
      </c>
      <c r="G782" s="39" t="s">
        <v>42</v>
      </c>
      <c r="H782" s="39" t="s">
        <v>44</v>
      </c>
      <c r="I782" s="40">
        <v>2218.16</v>
      </c>
      <c r="J782" s="32">
        <f t="shared" si="36"/>
        <v>2218.16</v>
      </c>
      <c r="K782" s="31">
        <v>0</v>
      </c>
      <c r="L782" s="31">
        <v>0</v>
      </c>
      <c r="M782" s="31">
        <v>0</v>
      </c>
      <c r="N782" s="31">
        <v>0</v>
      </c>
      <c r="O782" s="33">
        <f t="shared" si="37"/>
        <v>0</v>
      </c>
      <c r="P782" s="34" t="str">
        <f t="shared" si="38"/>
        <v>1-30</v>
      </c>
      <c r="Q782" s="35" t="str">
        <f>+VLOOKUP(B782,'[2]PORTAFOLIO JAN17'!$B$7:$T$4941,19,FALSE)</f>
        <v>NICARAGUA</v>
      </c>
      <c r="R782" s="31">
        <v>0</v>
      </c>
      <c r="S782" s="31">
        <v>0</v>
      </c>
      <c r="T782" s="31" t="s">
        <v>45</v>
      </c>
      <c r="U782" s="41" t="s">
        <v>46</v>
      </c>
      <c r="V782" s="42">
        <v>2218.16</v>
      </c>
      <c r="W782" s="43">
        <v>2218.16</v>
      </c>
      <c r="X782" s="38">
        <v>0</v>
      </c>
      <c r="Y782" s="38">
        <v>0</v>
      </c>
      <c r="Z782" s="38">
        <v>0</v>
      </c>
      <c r="AA782" s="38">
        <v>0</v>
      </c>
      <c r="AB782" s="38">
        <v>0</v>
      </c>
      <c r="AC782" s="38">
        <v>0</v>
      </c>
      <c r="AD782" s="38" t="s">
        <v>47</v>
      </c>
    </row>
    <row r="783" spans="1:30" s="27" customFormat="1" ht="15" customHeight="1" x14ac:dyDescent="0.25">
      <c r="A783" s="28" t="s">
        <v>39</v>
      </c>
      <c r="B783" s="28" t="s">
        <v>830</v>
      </c>
      <c r="C783" s="85">
        <v>42767</v>
      </c>
      <c r="D783" s="29">
        <f>+VLOOKUP(B783,'[2]HG-Mexico by Contract'!$B$8:$G$4512,6,FALSE)</f>
        <v>313548</v>
      </c>
      <c r="E783" s="29"/>
      <c r="F783" s="28" t="s">
        <v>62</v>
      </c>
      <c r="G783" s="28" t="s">
        <v>42</v>
      </c>
      <c r="H783" s="28" t="s">
        <v>44</v>
      </c>
      <c r="I783" s="31">
        <v>2247.5700000000002</v>
      </c>
      <c r="J783" s="32">
        <f t="shared" si="36"/>
        <v>2247.5700000000002</v>
      </c>
      <c r="K783" s="31">
        <v>0</v>
      </c>
      <c r="L783" s="31">
        <v>0</v>
      </c>
      <c r="M783" s="31">
        <v>0</v>
      </c>
      <c r="N783" s="31">
        <v>0</v>
      </c>
      <c r="O783" s="33">
        <f t="shared" si="37"/>
        <v>0</v>
      </c>
      <c r="P783" s="34" t="str">
        <f t="shared" si="38"/>
        <v>1-30</v>
      </c>
      <c r="Q783" s="35" t="str">
        <f>+VLOOKUP(B783,'[2]PORTAFOLIO JAN17'!$B$7:$T$4941,19,FALSE)</f>
        <v>NICARAGUA</v>
      </c>
      <c r="R783" s="31">
        <v>0</v>
      </c>
      <c r="S783" s="31">
        <v>0</v>
      </c>
      <c r="T783" s="31" t="s">
        <v>45</v>
      </c>
      <c r="U783" s="36" t="s">
        <v>46</v>
      </c>
      <c r="V783" s="37">
        <v>2247.5700000000002</v>
      </c>
      <c r="W783" s="38">
        <v>2247.5700000000002</v>
      </c>
      <c r="X783" s="38">
        <v>0</v>
      </c>
      <c r="Y783" s="38">
        <v>0</v>
      </c>
      <c r="Z783" s="38">
        <v>0</v>
      </c>
      <c r="AA783" s="38">
        <v>0</v>
      </c>
      <c r="AB783" s="38">
        <v>0</v>
      </c>
      <c r="AC783" s="38">
        <v>0</v>
      </c>
      <c r="AD783" s="38" t="s">
        <v>47</v>
      </c>
    </row>
    <row r="784" spans="1:30" s="27" customFormat="1" ht="15" customHeight="1" x14ac:dyDescent="0.25">
      <c r="A784" s="39" t="s">
        <v>39</v>
      </c>
      <c r="B784" s="39" t="s">
        <v>831</v>
      </c>
      <c r="C784" s="86">
        <v>42767</v>
      </c>
      <c r="D784" s="29">
        <f>+VLOOKUP(B784,'[2]HG-Mexico by Contract'!$B$8:$G$4512,6,FALSE)</f>
        <v>313548</v>
      </c>
      <c r="E784" s="29"/>
      <c r="F784" s="39" t="s">
        <v>62</v>
      </c>
      <c r="G784" s="39" t="s">
        <v>42</v>
      </c>
      <c r="H784" s="39" t="s">
        <v>44</v>
      </c>
      <c r="I784" s="40">
        <v>2247.5</v>
      </c>
      <c r="J784" s="32">
        <f t="shared" si="36"/>
        <v>2247.5</v>
      </c>
      <c r="K784" s="31">
        <v>0</v>
      </c>
      <c r="L784" s="31">
        <v>0</v>
      </c>
      <c r="M784" s="31">
        <v>0</v>
      </c>
      <c r="N784" s="31">
        <v>0</v>
      </c>
      <c r="O784" s="33">
        <f t="shared" si="37"/>
        <v>0</v>
      </c>
      <c r="P784" s="34" t="str">
        <f t="shared" si="38"/>
        <v>1-30</v>
      </c>
      <c r="Q784" s="35" t="str">
        <f>+VLOOKUP(B784,'[2]PORTAFOLIO JAN17'!$B$7:$T$4941,19,FALSE)</f>
        <v>NICARAGUA</v>
      </c>
      <c r="R784" s="31">
        <v>0</v>
      </c>
      <c r="S784" s="31">
        <v>0</v>
      </c>
      <c r="T784" s="31" t="s">
        <v>45</v>
      </c>
      <c r="U784" s="41" t="s">
        <v>46</v>
      </c>
      <c r="V784" s="42">
        <v>2247.5</v>
      </c>
      <c r="W784" s="43">
        <v>2247.5</v>
      </c>
      <c r="X784" s="38">
        <v>0</v>
      </c>
      <c r="Y784" s="38">
        <v>0</v>
      </c>
      <c r="Z784" s="38">
        <v>0</v>
      </c>
      <c r="AA784" s="38">
        <v>0</v>
      </c>
      <c r="AB784" s="38">
        <v>0</v>
      </c>
      <c r="AC784" s="38">
        <v>0</v>
      </c>
      <c r="AD784" s="38" t="s">
        <v>47</v>
      </c>
    </row>
    <row r="785" spans="1:30" s="27" customFormat="1" ht="15" customHeight="1" x14ac:dyDescent="0.25">
      <c r="A785" s="28" t="s">
        <v>39</v>
      </c>
      <c r="B785" s="28" t="s">
        <v>832</v>
      </c>
      <c r="C785" s="85">
        <v>42767</v>
      </c>
      <c r="D785" s="29">
        <f>+VLOOKUP(B785,'[2]HG-Mexico by Contract'!$B$8:$G$4512,6,FALSE)</f>
        <v>313548</v>
      </c>
      <c r="E785" s="29"/>
      <c r="F785" s="28" t="s">
        <v>62</v>
      </c>
      <c r="G785" s="28" t="s">
        <v>42</v>
      </c>
      <c r="H785" s="28" t="s">
        <v>44</v>
      </c>
      <c r="I785" s="31">
        <v>24117.52</v>
      </c>
      <c r="J785" s="32">
        <f t="shared" si="36"/>
        <v>24117.52</v>
      </c>
      <c r="K785" s="31">
        <v>0</v>
      </c>
      <c r="L785" s="31">
        <v>0</v>
      </c>
      <c r="M785" s="31">
        <v>0</v>
      </c>
      <c r="N785" s="31">
        <v>0</v>
      </c>
      <c r="O785" s="33">
        <f t="shared" si="37"/>
        <v>0</v>
      </c>
      <c r="P785" s="34" t="str">
        <f t="shared" si="38"/>
        <v>1-30</v>
      </c>
      <c r="Q785" s="35" t="str">
        <f>+VLOOKUP(B785,'[2]PORTAFOLIO JAN17'!$B$7:$T$4941,19,FALSE)</f>
        <v>NICARAGUA</v>
      </c>
      <c r="R785" s="31">
        <v>0</v>
      </c>
      <c r="S785" s="31">
        <v>0</v>
      </c>
      <c r="T785" s="31" t="s">
        <v>45</v>
      </c>
      <c r="U785" s="36" t="s">
        <v>46</v>
      </c>
      <c r="V785" s="37">
        <v>24117.52</v>
      </c>
      <c r="W785" s="38">
        <v>24117.52</v>
      </c>
      <c r="X785" s="38">
        <v>0</v>
      </c>
      <c r="Y785" s="38">
        <v>0</v>
      </c>
      <c r="Z785" s="38">
        <v>0</v>
      </c>
      <c r="AA785" s="38">
        <v>0</v>
      </c>
      <c r="AB785" s="38">
        <v>0</v>
      </c>
      <c r="AC785" s="38">
        <v>0</v>
      </c>
      <c r="AD785" s="38" t="s">
        <v>47</v>
      </c>
    </row>
    <row r="786" spans="1:30" s="27" customFormat="1" ht="15" customHeight="1" x14ac:dyDescent="0.25">
      <c r="A786" s="39" t="s">
        <v>39</v>
      </c>
      <c r="B786" s="39" t="s">
        <v>833</v>
      </c>
      <c r="C786" s="86">
        <v>42767</v>
      </c>
      <c r="D786" s="29">
        <f>+VLOOKUP(B786,'[2]HG-Mexico by Contract'!$B$8:$G$4512,6,FALSE)</f>
        <v>313548</v>
      </c>
      <c r="E786" s="29"/>
      <c r="F786" s="39" t="s">
        <v>218</v>
      </c>
      <c r="G786" s="39" t="s">
        <v>42</v>
      </c>
      <c r="H786" s="39" t="s">
        <v>44</v>
      </c>
      <c r="I786" s="40">
        <v>10010.86</v>
      </c>
      <c r="J786" s="32">
        <f t="shared" si="36"/>
        <v>10010.86</v>
      </c>
      <c r="K786" s="31">
        <v>0</v>
      </c>
      <c r="L786" s="31">
        <v>0</v>
      </c>
      <c r="M786" s="31">
        <v>0</v>
      </c>
      <c r="N786" s="31">
        <v>0</v>
      </c>
      <c r="O786" s="33">
        <f t="shared" si="37"/>
        <v>0</v>
      </c>
      <c r="P786" s="34" t="str">
        <f t="shared" si="38"/>
        <v>1-30</v>
      </c>
      <c r="Q786" s="35" t="str">
        <f>+VLOOKUP(B786,'[2]PORTAFOLIO JAN17'!$B$7:$T$4941,19,FALSE)</f>
        <v>NICARAGUA</v>
      </c>
      <c r="R786" s="31">
        <v>0</v>
      </c>
      <c r="S786" s="31">
        <v>0</v>
      </c>
      <c r="T786" s="31" t="s">
        <v>45</v>
      </c>
      <c r="U786" s="41" t="s">
        <v>46</v>
      </c>
      <c r="V786" s="42">
        <v>10010.86</v>
      </c>
      <c r="W786" s="43">
        <v>10010.86</v>
      </c>
      <c r="X786" s="38">
        <v>0</v>
      </c>
      <c r="Y786" s="38">
        <v>0</v>
      </c>
      <c r="Z786" s="38">
        <v>0</v>
      </c>
      <c r="AA786" s="38">
        <v>0</v>
      </c>
      <c r="AB786" s="38">
        <v>0</v>
      </c>
      <c r="AC786" s="38">
        <v>0</v>
      </c>
      <c r="AD786" s="38" t="s">
        <v>47</v>
      </c>
    </row>
    <row r="787" spans="1:30" s="27" customFormat="1" ht="15" customHeight="1" x14ac:dyDescent="0.25">
      <c r="A787" s="28" t="s">
        <v>39</v>
      </c>
      <c r="B787" s="28" t="s">
        <v>834</v>
      </c>
      <c r="C787" s="85">
        <v>42767</v>
      </c>
      <c r="D787" s="29">
        <f>+VLOOKUP(B787,'[2]HG-Mexico by Contract'!$B$8:$G$4512,6,FALSE)</f>
        <v>313548</v>
      </c>
      <c r="E787" s="29"/>
      <c r="F787" s="28" t="s">
        <v>62</v>
      </c>
      <c r="G787" s="28" t="s">
        <v>42</v>
      </c>
      <c r="H787" s="28" t="s">
        <v>44</v>
      </c>
      <c r="I787" s="31">
        <v>24117.59</v>
      </c>
      <c r="J787" s="32">
        <f t="shared" si="36"/>
        <v>24117.59</v>
      </c>
      <c r="K787" s="31">
        <v>0</v>
      </c>
      <c r="L787" s="31">
        <v>0</v>
      </c>
      <c r="M787" s="31">
        <v>0</v>
      </c>
      <c r="N787" s="31">
        <v>0</v>
      </c>
      <c r="O787" s="33">
        <f t="shared" si="37"/>
        <v>0</v>
      </c>
      <c r="P787" s="34" t="str">
        <f t="shared" si="38"/>
        <v>1-30</v>
      </c>
      <c r="Q787" s="35" t="str">
        <f>+VLOOKUP(B787,'[2]PORTAFOLIO JAN17'!$B$7:$T$4941,19,FALSE)</f>
        <v>NICARAGUA</v>
      </c>
      <c r="R787" s="31">
        <v>0</v>
      </c>
      <c r="S787" s="31">
        <v>0</v>
      </c>
      <c r="T787" s="31" t="s">
        <v>45</v>
      </c>
      <c r="U787" s="36" t="s">
        <v>46</v>
      </c>
      <c r="V787" s="37">
        <v>24117.59</v>
      </c>
      <c r="W787" s="38">
        <v>24117.59</v>
      </c>
      <c r="X787" s="38">
        <v>0</v>
      </c>
      <c r="Y787" s="38">
        <v>0</v>
      </c>
      <c r="Z787" s="38">
        <v>0</v>
      </c>
      <c r="AA787" s="38">
        <v>0</v>
      </c>
      <c r="AB787" s="38">
        <v>0</v>
      </c>
      <c r="AC787" s="38">
        <v>0</v>
      </c>
      <c r="AD787" s="38" t="s">
        <v>47</v>
      </c>
    </row>
    <row r="788" spans="1:30" s="27" customFormat="1" ht="15" customHeight="1" x14ac:dyDescent="0.25">
      <c r="A788" s="39" t="s">
        <v>39</v>
      </c>
      <c r="B788" s="39" t="s">
        <v>835</v>
      </c>
      <c r="C788" s="86">
        <v>42767</v>
      </c>
      <c r="D788" s="29">
        <f>+VLOOKUP(B788,'[2]HG-Mexico by Contract'!$B$8:$G$4512,6,FALSE)</f>
        <v>313548</v>
      </c>
      <c r="E788" s="29"/>
      <c r="F788" s="39" t="s">
        <v>218</v>
      </c>
      <c r="G788" s="39" t="s">
        <v>42</v>
      </c>
      <c r="H788" s="39" t="s">
        <v>44</v>
      </c>
      <c r="I788" s="40">
        <v>29974.62</v>
      </c>
      <c r="J788" s="32">
        <f t="shared" si="36"/>
        <v>29974.62</v>
      </c>
      <c r="K788" s="31">
        <v>0</v>
      </c>
      <c r="L788" s="31">
        <v>0</v>
      </c>
      <c r="M788" s="31">
        <v>0</v>
      </c>
      <c r="N788" s="31">
        <v>0</v>
      </c>
      <c r="O788" s="33">
        <f t="shared" si="37"/>
        <v>0</v>
      </c>
      <c r="P788" s="34" t="str">
        <f t="shared" si="38"/>
        <v>1-30</v>
      </c>
      <c r="Q788" s="35" t="str">
        <f>+VLOOKUP(B788,'[2]PORTAFOLIO JAN17'!$B$7:$T$4941,19,FALSE)</f>
        <v>NICARAGUA</v>
      </c>
      <c r="R788" s="31">
        <v>0</v>
      </c>
      <c r="S788" s="31">
        <v>0</v>
      </c>
      <c r="T788" s="31" t="s">
        <v>45</v>
      </c>
      <c r="U788" s="41" t="s">
        <v>46</v>
      </c>
      <c r="V788" s="42">
        <v>29974.62</v>
      </c>
      <c r="W788" s="43">
        <v>29974.62</v>
      </c>
      <c r="X788" s="38">
        <v>0</v>
      </c>
      <c r="Y788" s="38">
        <v>0</v>
      </c>
      <c r="Z788" s="38">
        <v>0</v>
      </c>
      <c r="AA788" s="38">
        <v>0</v>
      </c>
      <c r="AB788" s="38">
        <v>0</v>
      </c>
      <c r="AC788" s="38">
        <v>0</v>
      </c>
      <c r="AD788" s="38" t="s">
        <v>47</v>
      </c>
    </row>
    <row r="789" spans="1:30" s="27" customFormat="1" ht="15" customHeight="1" x14ac:dyDescent="0.25">
      <c r="A789" s="28" t="s">
        <v>39</v>
      </c>
      <c r="B789" s="28" t="s">
        <v>836</v>
      </c>
      <c r="C789" s="85">
        <v>42767</v>
      </c>
      <c r="D789" s="29">
        <f>+VLOOKUP(B789,'[2]HG-Mexico by Contract'!$B$8:$G$4512,6,FALSE)</f>
        <v>313548</v>
      </c>
      <c r="E789" s="29"/>
      <c r="F789" s="28" t="s">
        <v>218</v>
      </c>
      <c r="G789" s="28" t="s">
        <v>42</v>
      </c>
      <c r="H789" s="28" t="s">
        <v>44</v>
      </c>
      <c r="I789" s="31">
        <v>24300.99</v>
      </c>
      <c r="J789" s="32">
        <f t="shared" si="36"/>
        <v>24300.99</v>
      </c>
      <c r="K789" s="31">
        <v>0</v>
      </c>
      <c r="L789" s="31">
        <v>0</v>
      </c>
      <c r="M789" s="31">
        <v>0</v>
      </c>
      <c r="N789" s="31">
        <v>0</v>
      </c>
      <c r="O789" s="33">
        <f t="shared" si="37"/>
        <v>0</v>
      </c>
      <c r="P789" s="34" t="str">
        <f t="shared" si="38"/>
        <v>1-30</v>
      </c>
      <c r="Q789" s="35" t="str">
        <f>+VLOOKUP(B789,'[2]PORTAFOLIO JAN17'!$B$7:$T$4941,19,FALSE)</f>
        <v>NICARAGUA</v>
      </c>
      <c r="R789" s="31">
        <v>0</v>
      </c>
      <c r="S789" s="31">
        <v>0</v>
      </c>
      <c r="T789" s="31" t="s">
        <v>45</v>
      </c>
      <c r="U789" s="36" t="s">
        <v>46</v>
      </c>
      <c r="V789" s="37">
        <v>24300.99</v>
      </c>
      <c r="W789" s="38">
        <v>24300.99</v>
      </c>
      <c r="X789" s="38">
        <v>0</v>
      </c>
      <c r="Y789" s="38">
        <v>0</v>
      </c>
      <c r="Z789" s="38">
        <v>0</v>
      </c>
      <c r="AA789" s="38">
        <v>0</v>
      </c>
      <c r="AB789" s="38">
        <v>0</v>
      </c>
      <c r="AC789" s="38">
        <v>0</v>
      </c>
      <c r="AD789" s="38" t="s">
        <v>47</v>
      </c>
    </row>
    <row r="790" spans="1:30" s="27" customFormat="1" ht="15" customHeight="1" x14ac:dyDescent="0.25">
      <c r="A790" s="39" t="s">
        <v>39</v>
      </c>
      <c r="B790" s="39" t="s">
        <v>837</v>
      </c>
      <c r="C790" s="86">
        <v>42767</v>
      </c>
      <c r="D790" s="29">
        <f>+VLOOKUP(B790,'[2]HG-Mexico by Contract'!$B$8:$G$4512,6,FALSE)</f>
        <v>313548</v>
      </c>
      <c r="E790" s="29"/>
      <c r="F790" s="39" t="s">
        <v>62</v>
      </c>
      <c r="G790" s="39" t="s">
        <v>42</v>
      </c>
      <c r="H790" s="39" t="s">
        <v>44</v>
      </c>
      <c r="I790" s="40">
        <v>7295.16</v>
      </c>
      <c r="J790" s="32">
        <f t="shared" si="36"/>
        <v>7295.16</v>
      </c>
      <c r="K790" s="31">
        <v>0</v>
      </c>
      <c r="L790" s="31">
        <v>0</v>
      </c>
      <c r="M790" s="31">
        <v>0</v>
      </c>
      <c r="N790" s="31">
        <v>0</v>
      </c>
      <c r="O790" s="33">
        <f t="shared" si="37"/>
        <v>0</v>
      </c>
      <c r="P790" s="34" t="str">
        <f t="shared" si="38"/>
        <v>1-30</v>
      </c>
      <c r="Q790" s="35" t="str">
        <f>+VLOOKUP(B790,'[2]PORTAFOLIO JAN17'!$B$7:$T$4941,19,FALSE)</f>
        <v>NICARAGUA</v>
      </c>
      <c r="R790" s="31">
        <v>0</v>
      </c>
      <c r="S790" s="31">
        <v>0</v>
      </c>
      <c r="T790" s="31" t="s">
        <v>45</v>
      </c>
      <c r="U790" s="41" t="s">
        <v>46</v>
      </c>
      <c r="V790" s="42">
        <v>7295.16</v>
      </c>
      <c r="W790" s="43">
        <v>7295.16</v>
      </c>
      <c r="X790" s="38">
        <v>0</v>
      </c>
      <c r="Y790" s="38">
        <v>0</v>
      </c>
      <c r="Z790" s="38">
        <v>0</v>
      </c>
      <c r="AA790" s="38">
        <v>0</v>
      </c>
      <c r="AB790" s="38">
        <v>0</v>
      </c>
      <c r="AC790" s="38">
        <v>0</v>
      </c>
      <c r="AD790" s="38" t="s">
        <v>47</v>
      </c>
    </row>
    <row r="791" spans="1:30" s="27" customFormat="1" ht="15" customHeight="1" x14ac:dyDescent="0.25">
      <c r="A791" s="28" t="s">
        <v>39</v>
      </c>
      <c r="B791" s="28" t="s">
        <v>838</v>
      </c>
      <c r="C791" s="85">
        <v>42767</v>
      </c>
      <c r="D791" s="29">
        <f>+VLOOKUP(B791,'[2]HG-Mexico by Contract'!$B$8:$G$4512,6,FALSE)</f>
        <v>313548</v>
      </c>
      <c r="E791" s="29"/>
      <c r="F791" s="28" t="s">
        <v>62</v>
      </c>
      <c r="G791" s="28" t="s">
        <v>42</v>
      </c>
      <c r="H791" s="28" t="s">
        <v>44</v>
      </c>
      <c r="I791" s="31">
        <v>7295.16</v>
      </c>
      <c r="J791" s="32">
        <f t="shared" si="36"/>
        <v>7295.16</v>
      </c>
      <c r="K791" s="31">
        <v>0</v>
      </c>
      <c r="L791" s="31">
        <v>0</v>
      </c>
      <c r="M791" s="31">
        <v>0</v>
      </c>
      <c r="N791" s="31">
        <v>0</v>
      </c>
      <c r="O791" s="33">
        <f t="shared" si="37"/>
        <v>0</v>
      </c>
      <c r="P791" s="34" t="str">
        <f t="shared" si="38"/>
        <v>1-30</v>
      </c>
      <c r="Q791" s="35" t="str">
        <f>+VLOOKUP(B791,'[2]PORTAFOLIO JAN17'!$B$7:$T$4941,19,FALSE)</f>
        <v>NICARAGUA</v>
      </c>
      <c r="R791" s="31">
        <v>0</v>
      </c>
      <c r="S791" s="31">
        <v>0</v>
      </c>
      <c r="T791" s="31" t="s">
        <v>45</v>
      </c>
      <c r="U791" s="36" t="s">
        <v>46</v>
      </c>
      <c r="V791" s="37">
        <v>7295.16</v>
      </c>
      <c r="W791" s="38">
        <v>7295.16</v>
      </c>
      <c r="X791" s="38">
        <v>0</v>
      </c>
      <c r="Y791" s="38">
        <v>0</v>
      </c>
      <c r="Z791" s="38">
        <v>0</v>
      </c>
      <c r="AA791" s="38">
        <v>0</v>
      </c>
      <c r="AB791" s="38">
        <v>0</v>
      </c>
      <c r="AC791" s="38">
        <v>0</v>
      </c>
      <c r="AD791" s="38" t="s">
        <v>47</v>
      </c>
    </row>
    <row r="792" spans="1:30" s="27" customFormat="1" ht="15" customHeight="1" x14ac:dyDescent="0.25">
      <c r="A792" s="39" t="s">
        <v>39</v>
      </c>
      <c r="B792" s="39" t="s">
        <v>839</v>
      </c>
      <c r="C792" s="86">
        <v>42767</v>
      </c>
      <c r="D792" s="29">
        <f>+VLOOKUP(B792,'[2]HG-Mexico by Contract'!$B$8:$G$4512,6,FALSE)</f>
        <v>313548</v>
      </c>
      <c r="E792" s="29"/>
      <c r="F792" s="39" t="s">
        <v>62</v>
      </c>
      <c r="G792" s="39" t="s">
        <v>42</v>
      </c>
      <c r="H792" s="39" t="s">
        <v>44</v>
      </c>
      <c r="I792" s="40">
        <v>25406.17</v>
      </c>
      <c r="J792" s="32">
        <f t="shared" si="36"/>
        <v>25406.17</v>
      </c>
      <c r="K792" s="31">
        <v>0</v>
      </c>
      <c r="L792" s="31">
        <v>0</v>
      </c>
      <c r="M792" s="31">
        <v>0</v>
      </c>
      <c r="N792" s="31">
        <v>0</v>
      </c>
      <c r="O792" s="33">
        <f t="shared" si="37"/>
        <v>0</v>
      </c>
      <c r="P792" s="34" t="str">
        <f t="shared" si="38"/>
        <v>1-30</v>
      </c>
      <c r="Q792" s="35" t="str">
        <f>+VLOOKUP(B792,'[2]PORTAFOLIO JAN17'!$B$7:$T$4941,19,FALSE)</f>
        <v>NICARAGUA</v>
      </c>
      <c r="R792" s="31">
        <v>0</v>
      </c>
      <c r="S792" s="31">
        <v>0</v>
      </c>
      <c r="T792" s="31" t="s">
        <v>45</v>
      </c>
      <c r="U792" s="41" t="s">
        <v>46</v>
      </c>
      <c r="V792" s="42">
        <v>25406.17</v>
      </c>
      <c r="W792" s="43">
        <v>25406.17</v>
      </c>
      <c r="X792" s="38">
        <v>0</v>
      </c>
      <c r="Y792" s="38">
        <v>0</v>
      </c>
      <c r="Z792" s="38">
        <v>0</v>
      </c>
      <c r="AA792" s="38">
        <v>0</v>
      </c>
      <c r="AB792" s="38">
        <v>0</v>
      </c>
      <c r="AC792" s="38">
        <v>0</v>
      </c>
      <c r="AD792" s="38" t="s">
        <v>47</v>
      </c>
    </row>
    <row r="793" spans="1:30" s="27" customFormat="1" ht="15" customHeight="1" x14ac:dyDescent="0.25">
      <c r="A793" s="28" t="s">
        <v>39</v>
      </c>
      <c r="B793" s="28" t="s">
        <v>840</v>
      </c>
      <c r="C793" s="85">
        <v>42767</v>
      </c>
      <c r="D793" s="29">
        <f>+VLOOKUP(B793,'[2]HG-Mexico by Contract'!$B$8:$G$4512,6,FALSE)</f>
        <v>313548</v>
      </c>
      <c r="E793" s="29"/>
      <c r="F793" s="28" t="s">
        <v>62</v>
      </c>
      <c r="G793" s="28" t="s">
        <v>42</v>
      </c>
      <c r="H793" s="28" t="s">
        <v>44</v>
      </c>
      <c r="I793" s="31">
        <v>25406.17</v>
      </c>
      <c r="J793" s="32">
        <f t="shared" si="36"/>
        <v>25406.17</v>
      </c>
      <c r="K793" s="31">
        <v>0</v>
      </c>
      <c r="L793" s="31">
        <v>0</v>
      </c>
      <c r="M793" s="31">
        <v>0</v>
      </c>
      <c r="N793" s="31">
        <v>0</v>
      </c>
      <c r="O793" s="33">
        <f t="shared" si="37"/>
        <v>0</v>
      </c>
      <c r="P793" s="34" t="str">
        <f t="shared" si="38"/>
        <v>1-30</v>
      </c>
      <c r="Q793" s="35" t="str">
        <f>+VLOOKUP(B793,'[2]PORTAFOLIO JAN17'!$B$7:$T$4941,19,FALSE)</f>
        <v>NICARAGUA</v>
      </c>
      <c r="R793" s="31">
        <v>0</v>
      </c>
      <c r="S793" s="31">
        <v>0</v>
      </c>
      <c r="T793" s="31" t="s">
        <v>45</v>
      </c>
      <c r="U793" s="36" t="s">
        <v>46</v>
      </c>
      <c r="V793" s="37">
        <v>25406.17</v>
      </c>
      <c r="W793" s="38">
        <v>25406.17</v>
      </c>
      <c r="X793" s="38">
        <v>0</v>
      </c>
      <c r="Y793" s="38">
        <v>0</v>
      </c>
      <c r="Z793" s="38">
        <v>0</v>
      </c>
      <c r="AA793" s="38">
        <v>0</v>
      </c>
      <c r="AB793" s="38">
        <v>0</v>
      </c>
      <c r="AC793" s="38">
        <v>0</v>
      </c>
      <c r="AD793" s="38" t="s">
        <v>47</v>
      </c>
    </row>
    <row r="794" spans="1:30" s="27" customFormat="1" ht="15" customHeight="1" x14ac:dyDescent="0.25">
      <c r="A794" s="39" t="s">
        <v>39</v>
      </c>
      <c r="B794" s="39" t="s">
        <v>841</v>
      </c>
      <c r="C794" s="86">
        <v>42767</v>
      </c>
      <c r="D794" s="29">
        <f>+VLOOKUP(B794,'[2]HG-Mexico by Contract'!$B$8:$G$4512,6,FALSE)</f>
        <v>338859</v>
      </c>
      <c r="E794" s="29"/>
      <c r="F794" s="39" t="s">
        <v>41</v>
      </c>
      <c r="G794" s="39" t="s">
        <v>42</v>
      </c>
      <c r="H794" s="39" t="s">
        <v>44</v>
      </c>
      <c r="I794" s="40">
        <v>64940.88</v>
      </c>
      <c r="J794" s="32">
        <f t="shared" si="36"/>
        <v>64940.88</v>
      </c>
      <c r="K794" s="31">
        <v>0</v>
      </c>
      <c r="L794" s="31">
        <v>0</v>
      </c>
      <c r="M794" s="31">
        <v>0</v>
      </c>
      <c r="N794" s="31">
        <v>0</v>
      </c>
      <c r="O794" s="33">
        <f t="shared" si="37"/>
        <v>0</v>
      </c>
      <c r="P794" s="34" t="str">
        <f t="shared" si="38"/>
        <v>1-30</v>
      </c>
      <c r="Q794" s="35" t="str">
        <f>+VLOOKUP(B794,'[2]PORTAFOLIO JAN17'!$B$7:$T$4941,19,FALSE)</f>
        <v>ECUADOR</v>
      </c>
      <c r="R794" s="31">
        <v>0</v>
      </c>
      <c r="S794" s="31">
        <v>0</v>
      </c>
      <c r="T794" s="31" t="s">
        <v>45</v>
      </c>
      <c r="U794" s="41" t="s">
        <v>46</v>
      </c>
      <c r="V794" s="42">
        <v>64940.88</v>
      </c>
      <c r="W794" s="43">
        <v>64940.88</v>
      </c>
      <c r="X794" s="38">
        <v>0</v>
      </c>
      <c r="Y794" s="38">
        <v>0</v>
      </c>
      <c r="Z794" s="38">
        <v>0</v>
      </c>
      <c r="AA794" s="38">
        <v>0</v>
      </c>
      <c r="AB794" s="38">
        <v>0</v>
      </c>
      <c r="AC794" s="38">
        <v>0</v>
      </c>
      <c r="AD794" s="38" t="s">
        <v>47</v>
      </c>
    </row>
    <row r="795" spans="1:30" s="27" customFormat="1" ht="15" customHeight="1" x14ac:dyDescent="0.25">
      <c r="A795" s="28" t="s">
        <v>39</v>
      </c>
      <c r="B795" s="28" t="s">
        <v>842</v>
      </c>
      <c r="C795" s="85">
        <v>42767</v>
      </c>
      <c r="D795" s="29">
        <f>+VLOOKUP(B795,'[2]HG-Mexico by Contract'!$B$8:$G$4512,6,FALSE)</f>
        <v>314798</v>
      </c>
      <c r="E795" s="29"/>
      <c r="F795" s="28" t="s">
        <v>218</v>
      </c>
      <c r="G795" s="28" t="s">
        <v>42</v>
      </c>
      <c r="H795" s="28" t="s">
        <v>44</v>
      </c>
      <c r="I795" s="31">
        <v>64324.03</v>
      </c>
      <c r="J795" s="32">
        <f t="shared" si="36"/>
        <v>64324.03</v>
      </c>
      <c r="K795" s="31">
        <v>0</v>
      </c>
      <c r="L795" s="31">
        <v>0</v>
      </c>
      <c r="M795" s="31">
        <v>0</v>
      </c>
      <c r="N795" s="31">
        <v>0</v>
      </c>
      <c r="O795" s="33">
        <f t="shared" si="37"/>
        <v>0</v>
      </c>
      <c r="P795" s="34" t="str">
        <f t="shared" si="38"/>
        <v>1-30</v>
      </c>
      <c r="Q795" s="35" t="str">
        <f>+VLOOKUP(B795,'[2]PORTAFOLIO JAN17'!$B$7:$T$4941,19,FALSE)</f>
        <v>COSTA RICA</v>
      </c>
      <c r="R795" s="31">
        <v>0</v>
      </c>
      <c r="S795" s="31">
        <v>0</v>
      </c>
      <c r="T795" s="31" t="s">
        <v>45</v>
      </c>
      <c r="U795" s="36" t="s">
        <v>46</v>
      </c>
      <c r="V795" s="37">
        <v>64324.03</v>
      </c>
      <c r="W795" s="38">
        <v>64324.03</v>
      </c>
      <c r="X795" s="38">
        <v>0</v>
      </c>
      <c r="Y795" s="38">
        <v>0</v>
      </c>
      <c r="Z795" s="38">
        <v>0</v>
      </c>
      <c r="AA795" s="38">
        <v>0</v>
      </c>
      <c r="AB795" s="38">
        <v>0</v>
      </c>
      <c r="AC795" s="38">
        <v>0</v>
      </c>
      <c r="AD795" s="38" t="s">
        <v>47</v>
      </c>
    </row>
    <row r="796" spans="1:30" s="27" customFormat="1" ht="15" customHeight="1" x14ac:dyDescent="0.25">
      <c r="A796" s="39" t="s">
        <v>39</v>
      </c>
      <c r="B796" s="39" t="s">
        <v>843</v>
      </c>
      <c r="C796" s="86">
        <v>42767</v>
      </c>
      <c r="D796" s="29">
        <f>+VLOOKUP(B796,'[2]HG-Mexico by Contract'!$B$8:$G$4512,6,FALSE)</f>
        <v>308390</v>
      </c>
      <c r="E796" s="29"/>
      <c r="F796" s="39" t="s">
        <v>41</v>
      </c>
      <c r="G796" s="39" t="s">
        <v>42</v>
      </c>
      <c r="H796" s="39" t="s">
        <v>44</v>
      </c>
      <c r="I796" s="40">
        <v>152608.47</v>
      </c>
      <c r="J796" s="32">
        <f t="shared" si="36"/>
        <v>152608.47</v>
      </c>
      <c r="K796" s="31">
        <v>0</v>
      </c>
      <c r="L796" s="31">
        <v>0</v>
      </c>
      <c r="M796" s="31">
        <v>0</v>
      </c>
      <c r="N796" s="31">
        <v>0</v>
      </c>
      <c r="O796" s="33">
        <f t="shared" si="37"/>
        <v>0</v>
      </c>
      <c r="P796" s="34" t="str">
        <f t="shared" si="38"/>
        <v>1-30</v>
      </c>
      <c r="Q796" s="35" t="str">
        <f>+VLOOKUP(B796,'[2]PORTAFOLIO JAN17'!$B$7:$T$4941,19,FALSE)</f>
        <v>GUATEMALA</v>
      </c>
      <c r="R796" s="31">
        <v>0</v>
      </c>
      <c r="S796" s="31">
        <v>0</v>
      </c>
      <c r="T796" s="31" t="s">
        <v>45</v>
      </c>
      <c r="U796" s="41" t="s">
        <v>46</v>
      </c>
      <c r="V796" s="42">
        <v>152608.47</v>
      </c>
      <c r="W796" s="43">
        <v>152608.47</v>
      </c>
      <c r="X796" s="38">
        <v>0</v>
      </c>
      <c r="Y796" s="38">
        <v>0</v>
      </c>
      <c r="Z796" s="38">
        <v>0</v>
      </c>
      <c r="AA796" s="38">
        <v>0</v>
      </c>
      <c r="AB796" s="38">
        <v>0</v>
      </c>
      <c r="AC796" s="38">
        <v>0</v>
      </c>
      <c r="AD796" s="38" t="s">
        <v>47</v>
      </c>
    </row>
    <row r="797" spans="1:30" s="27" customFormat="1" ht="15" customHeight="1" x14ac:dyDescent="0.25">
      <c r="A797" s="28" t="s">
        <v>39</v>
      </c>
      <c r="B797" s="28" t="s">
        <v>844</v>
      </c>
      <c r="C797" s="85">
        <v>42767</v>
      </c>
      <c r="D797" s="29">
        <f>+VLOOKUP(B797,'[2]HG-Mexico by Contract'!$B$8:$G$4512,6,FALSE)</f>
        <v>308390</v>
      </c>
      <c r="E797" s="29"/>
      <c r="F797" s="28" t="s">
        <v>41</v>
      </c>
      <c r="G797" s="28" t="s">
        <v>42</v>
      </c>
      <c r="H797" s="28" t="s">
        <v>44</v>
      </c>
      <c r="I797" s="31">
        <v>170342.55</v>
      </c>
      <c r="J797" s="32">
        <f t="shared" si="36"/>
        <v>170342.55</v>
      </c>
      <c r="K797" s="31">
        <v>0</v>
      </c>
      <c r="L797" s="31">
        <v>0</v>
      </c>
      <c r="M797" s="31">
        <v>0</v>
      </c>
      <c r="N797" s="31">
        <v>0</v>
      </c>
      <c r="O797" s="33">
        <f t="shared" si="37"/>
        <v>0</v>
      </c>
      <c r="P797" s="34" t="str">
        <f t="shared" si="38"/>
        <v>1-30</v>
      </c>
      <c r="Q797" s="35" t="str">
        <f>+VLOOKUP(B797,'[2]PORTAFOLIO JAN17'!$B$7:$T$4941,19,FALSE)</f>
        <v>GUATEMALA</v>
      </c>
      <c r="R797" s="31">
        <v>0</v>
      </c>
      <c r="S797" s="31">
        <v>0</v>
      </c>
      <c r="T797" s="31" t="s">
        <v>45</v>
      </c>
      <c r="U797" s="36" t="s">
        <v>46</v>
      </c>
      <c r="V797" s="37">
        <v>170342.55</v>
      </c>
      <c r="W797" s="38">
        <v>170342.55</v>
      </c>
      <c r="X797" s="38">
        <v>0</v>
      </c>
      <c r="Y797" s="38">
        <v>0</v>
      </c>
      <c r="Z797" s="38">
        <v>0</v>
      </c>
      <c r="AA797" s="38">
        <v>0</v>
      </c>
      <c r="AB797" s="38">
        <v>0</v>
      </c>
      <c r="AC797" s="38">
        <v>0</v>
      </c>
      <c r="AD797" s="38" t="s">
        <v>47</v>
      </c>
    </row>
    <row r="798" spans="1:30" s="27" customFormat="1" ht="15" customHeight="1" x14ac:dyDescent="0.25">
      <c r="A798" s="39" t="s">
        <v>39</v>
      </c>
      <c r="B798" s="39" t="s">
        <v>845</v>
      </c>
      <c r="C798" s="86">
        <v>42767</v>
      </c>
      <c r="D798" s="29">
        <f>+VLOOKUP(B798,'[2]HG-Mexico by Contract'!$B$8:$G$4512,6,FALSE)</f>
        <v>308390</v>
      </c>
      <c r="E798" s="29"/>
      <c r="F798" s="39" t="s">
        <v>41</v>
      </c>
      <c r="G798" s="39" t="s">
        <v>42</v>
      </c>
      <c r="H798" s="39" t="s">
        <v>44</v>
      </c>
      <c r="I798" s="40">
        <v>170342.55</v>
      </c>
      <c r="J798" s="32">
        <f t="shared" si="36"/>
        <v>170342.55</v>
      </c>
      <c r="K798" s="31">
        <v>0</v>
      </c>
      <c r="L798" s="31">
        <v>0</v>
      </c>
      <c r="M798" s="31">
        <v>0</v>
      </c>
      <c r="N798" s="31">
        <v>0</v>
      </c>
      <c r="O798" s="33">
        <f t="shared" si="37"/>
        <v>0</v>
      </c>
      <c r="P798" s="34" t="str">
        <f t="shared" si="38"/>
        <v>1-30</v>
      </c>
      <c r="Q798" s="35" t="str">
        <f>+VLOOKUP(B798,'[2]PORTAFOLIO JAN17'!$B$7:$T$4941,19,FALSE)</f>
        <v>GUATEMALA</v>
      </c>
      <c r="R798" s="31">
        <v>0</v>
      </c>
      <c r="S798" s="31">
        <v>0</v>
      </c>
      <c r="T798" s="31" t="s">
        <v>45</v>
      </c>
      <c r="U798" s="41" t="s">
        <v>46</v>
      </c>
      <c r="V798" s="42">
        <v>170342.55</v>
      </c>
      <c r="W798" s="43">
        <v>170342.55</v>
      </c>
      <c r="X798" s="38">
        <v>0</v>
      </c>
      <c r="Y798" s="38">
        <v>0</v>
      </c>
      <c r="Z798" s="38">
        <v>0</v>
      </c>
      <c r="AA798" s="38">
        <v>0</v>
      </c>
      <c r="AB798" s="38">
        <v>0</v>
      </c>
      <c r="AC798" s="38">
        <v>0</v>
      </c>
      <c r="AD798" s="38" t="s">
        <v>47</v>
      </c>
    </row>
    <row r="799" spans="1:30" s="27" customFormat="1" ht="15" customHeight="1" x14ac:dyDescent="0.25">
      <c r="A799" s="28" t="s">
        <v>39</v>
      </c>
      <c r="B799" s="28" t="s">
        <v>846</v>
      </c>
      <c r="C799" s="85">
        <v>42767</v>
      </c>
      <c r="D799" s="29">
        <f>+VLOOKUP(B799,'[2]HG-Mexico by Contract'!$B$8:$G$4512,6,FALSE)</f>
        <v>308390</v>
      </c>
      <c r="E799" s="29"/>
      <c r="F799" s="28" t="s">
        <v>41</v>
      </c>
      <c r="G799" s="28" t="s">
        <v>42</v>
      </c>
      <c r="H799" s="28" t="s">
        <v>44</v>
      </c>
      <c r="I799" s="31">
        <v>170341.15</v>
      </c>
      <c r="J799" s="32">
        <f t="shared" si="36"/>
        <v>170341.15</v>
      </c>
      <c r="K799" s="31">
        <v>0</v>
      </c>
      <c r="L799" s="31">
        <v>0</v>
      </c>
      <c r="M799" s="31">
        <v>0</v>
      </c>
      <c r="N799" s="31">
        <v>0</v>
      </c>
      <c r="O799" s="33">
        <f t="shared" si="37"/>
        <v>0</v>
      </c>
      <c r="P799" s="34" t="str">
        <f t="shared" si="38"/>
        <v>1-30</v>
      </c>
      <c r="Q799" s="35" t="str">
        <f>+VLOOKUP(B799,'[2]PORTAFOLIO JAN17'!$B$7:$T$4941,19,FALSE)</f>
        <v>GUATEMALA</v>
      </c>
      <c r="R799" s="31">
        <v>0</v>
      </c>
      <c r="S799" s="31">
        <v>0</v>
      </c>
      <c r="T799" s="31" t="s">
        <v>45</v>
      </c>
      <c r="U799" s="36" t="s">
        <v>46</v>
      </c>
      <c r="V799" s="37">
        <v>170341.15</v>
      </c>
      <c r="W799" s="38">
        <v>170341.15</v>
      </c>
      <c r="X799" s="38">
        <v>0</v>
      </c>
      <c r="Y799" s="38">
        <v>0</v>
      </c>
      <c r="Z799" s="38">
        <v>0</v>
      </c>
      <c r="AA799" s="38">
        <v>0</v>
      </c>
      <c r="AB799" s="38">
        <v>0</v>
      </c>
      <c r="AC799" s="38">
        <v>0</v>
      </c>
      <c r="AD799" s="38" t="s">
        <v>47</v>
      </c>
    </row>
    <row r="800" spans="1:30" s="27" customFormat="1" ht="15" customHeight="1" x14ac:dyDescent="0.25">
      <c r="A800" s="39" t="s">
        <v>39</v>
      </c>
      <c r="B800" s="39" t="s">
        <v>847</v>
      </c>
      <c r="C800" s="86">
        <v>42767</v>
      </c>
      <c r="D800" s="29">
        <f>+VLOOKUP(B800,'[2]HG-Mexico by Contract'!$B$8:$G$4512,6,FALSE)</f>
        <v>308898</v>
      </c>
      <c r="E800" s="29"/>
      <c r="F800" s="39" t="s">
        <v>41</v>
      </c>
      <c r="G800" s="39" t="s">
        <v>42</v>
      </c>
      <c r="H800" s="39" t="s">
        <v>44</v>
      </c>
      <c r="I800" s="40">
        <v>95529.51</v>
      </c>
      <c r="J800" s="32">
        <f t="shared" si="36"/>
        <v>95529.51</v>
      </c>
      <c r="K800" s="31">
        <v>0</v>
      </c>
      <c r="L800" s="31">
        <v>0</v>
      </c>
      <c r="M800" s="31">
        <v>0</v>
      </c>
      <c r="N800" s="31">
        <v>0</v>
      </c>
      <c r="O800" s="33">
        <f t="shared" si="37"/>
        <v>0</v>
      </c>
      <c r="P800" s="34" t="str">
        <f t="shared" si="38"/>
        <v>1-30</v>
      </c>
      <c r="Q800" s="35" t="str">
        <f>+VLOOKUP(B800,'[2]PORTAFOLIO JAN17'!$B$7:$T$4941,19,FALSE)</f>
        <v>NICARAGUA</v>
      </c>
      <c r="R800" s="31">
        <v>0</v>
      </c>
      <c r="S800" s="31">
        <v>0</v>
      </c>
      <c r="T800" s="31" t="s">
        <v>45</v>
      </c>
      <c r="U800" s="41" t="s">
        <v>46</v>
      </c>
      <c r="V800" s="42">
        <v>95529.51</v>
      </c>
      <c r="W800" s="43">
        <v>95529.51</v>
      </c>
      <c r="X800" s="38">
        <v>0</v>
      </c>
      <c r="Y800" s="38">
        <v>0</v>
      </c>
      <c r="Z800" s="38">
        <v>0</v>
      </c>
      <c r="AA800" s="38">
        <v>0</v>
      </c>
      <c r="AB800" s="38">
        <v>0</v>
      </c>
      <c r="AC800" s="38">
        <v>0</v>
      </c>
      <c r="AD800" s="38" t="s">
        <v>47</v>
      </c>
    </row>
    <row r="801" spans="1:30" s="27" customFormat="1" ht="15" customHeight="1" x14ac:dyDescent="0.25">
      <c r="A801" s="28" t="s">
        <v>39</v>
      </c>
      <c r="B801" s="28" t="s">
        <v>848</v>
      </c>
      <c r="C801" s="85">
        <v>42767</v>
      </c>
      <c r="D801" s="29">
        <f>+VLOOKUP(B801,'[2]HG-Mexico by Contract'!$B$8:$G$4512,6,FALSE)</f>
        <v>308400</v>
      </c>
      <c r="E801" s="29"/>
      <c r="F801" s="28" t="s">
        <v>41</v>
      </c>
      <c r="G801" s="28" t="s">
        <v>42</v>
      </c>
      <c r="H801" s="28" t="s">
        <v>44</v>
      </c>
      <c r="I801" s="31">
        <v>18998.349999999999</v>
      </c>
      <c r="J801" s="32">
        <f t="shared" si="36"/>
        <v>18998.349999999999</v>
      </c>
      <c r="K801" s="31">
        <v>0</v>
      </c>
      <c r="L801" s="31">
        <v>0</v>
      </c>
      <c r="M801" s="31">
        <v>0</v>
      </c>
      <c r="N801" s="31">
        <v>0</v>
      </c>
      <c r="O801" s="33">
        <f t="shared" si="37"/>
        <v>0</v>
      </c>
      <c r="P801" s="34" t="str">
        <f t="shared" si="38"/>
        <v>1-30</v>
      </c>
      <c r="Q801" s="35" t="str">
        <f>+VLOOKUP(B801,'[2]PORTAFOLIO JAN17'!$B$7:$T$4941,19,FALSE)</f>
        <v>COSTA RICA</v>
      </c>
      <c r="R801" s="31">
        <v>0</v>
      </c>
      <c r="S801" s="31">
        <v>0</v>
      </c>
      <c r="T801" s="31" t="s">
        <v>45</v>
      </c>
      <c r="U801" s="36" t="s">
        <v>46</v>
      </c>
      <c r="V801" s="37">
        <v>18998.349999999999</v>
      </c>
      <c r="W801" s="38">
        <v>18998.349999999999</v>
      </c>
      <c r="X801" s="38">
        <v>0</v>
      </c>
      <c r="Y801" s="38">
        <v>0</v>
      </c>
      <c r="Z801" s="38">
        <v>0</v>
      </c>
      <c r="AA801" s="38">
        <v>0</v>
      </c>
      <c r="AB801" s="38">
        <v>0</v>
      </c>
      <c r="AC801" s="38">
        <v>0</v>
      </c>
      <c r="AD801" s="38" t="s">
        <v>47</v>
      </c>
    </row>
    <row r="802" spans="1:30" s="27" customFormat="1" ht="15" customHeight="1" x14ac:dyDescent="0.25">
      <c r="A802" s="39" t="s">
        <v>39</v>
      </c>
      <c r="B802" s="39" t="s">
        <v>849</v>
      </c>
      <c r="C802" s="86">
        <v>42767</v>
      </c>
      <c r="D802" s="29">
        <f>+VLOOKUP(B802,'[2]HG-Mexico by Contract'!$B$8:$G$4512,6,FALSE)</f>
        <v>320398</v>
      </c>
      <c r="E802" s="29"/>
      <c r="F802" s="39" t="s">
        <v>62</v>
      </c>
      <c r="G802" s="39" t="s">
        <v>42</v>
      </c>
      <c r="H802" s="39" t="s">
        <v>63</v>
      </c>
      <c r="I802" s="40">
        <v>351988.04</v>
      </c>
      <c r="J802" s="32">
        <f t="shared" si="36"/>
        <v>17680.359251148373</v>
      </c>
      <c r="K802" s="31">
        <v>0</v>
      </c>
      <c r="L802" s="31">
        <v>0</v>
      </c>
      <c r="M802" s="31">
        <v>0</v>
      </c>
      <c r="N802" s="31">
        <v>0</v>
      </c>
      <c r="O802" s="33">
        <f t="shared" si="37"/>
        <v>0</v>
      </c>
      <c r="P802" s="34" t="str">
        <f t="shared" si="38"/>
        <v>1-30</v>
      </c>
      <c r="Q802" s="35" t="str">
        <f>+VLOOKUP(B802,'[2]PORTAFOLIO JAN17'!$B$7:$T$4941,19,FALSE)</f>
        <v>MEXICO</v>
      </c>
      <c r="R802" s="31">
        <v>0</v>
      </c>
      <c r="S802" s="31">
        <v>0</v>
      </c>
      <c r="T802" s="31" t="s">
        <v>45</v>
      </c>
      <c r="U802" s="41" t="s">
        <v>64</v>
      </c>
      <c r="V802" s="42">
        <v>17680.359249199999</v>
      </c>
      <c r="W802" s="43">
        <v>17680.359249199999</v>
      </c>
      <c r="X802" s="38">
        <v>0</v>
      </c>
      <c r="Y802" s="38">
        <v>0</v>
      </c>
      <c r="Z802" s="38">
        <v>0</v>
      </c>
      <c r="AA802" s="38">
        <v>0</v>
      </c>
      <c r="AB802" s="38">
        <v>0</v>
      </c>
      <c r="AC802" s="38">
        <v>0</v>
      </c>
      <c r="AD802" s="38" t="s">
        <v>47</v>
      </c>
    </row>
    <row r="803" spans="1:30" s="27" customFormat="1" ht="15" customHeight="1" x14ac:dyDescent="0.25">
      <c r="A803" s="28" t="s">
        <v>39</v>
      </c>
      <c r="B803" s="28" t="s">
        <v>850</v>
      </c>
      <c r="C803" s="85">
        <v>42767</v>
      </c>
      <c r="D803" s="29">
        <f>+VLOOKUP(B803,'[2]HG-Mexico by Contract'!$B$8:$G$4512,6,FALSE)</f>
        <v>317847</v>
      </c>
      <c r="E803" s="29"/>
      <c r="F803" s="28" t="s">
        <v>41</v>
      </c>
      <c r="G803" s="28" t="s">
        <v>42</v>
      </c>
      <c r="H803" s="28" t="s">
        <v>44</v>
      </c>
      <c r="I803" s="31">
        <v>502170.53</v>
      </c>
      <c r="J803" s="32">
        <f t="shared" si="36"/>
        <v>502170.53</v>
      </c>
      <c r="K803" s="31">
        <v>502170.53</v>
      </c>
      <c r="L803" s="31">
        <v>0</v>
      </c>
      <c r="M803" s="31">
        <v>0</v>
      </c>
      <c r="N803" s="31">
        <v>0</v>
      </c>
      <c r="O803" s="33">
        <f t="shared" si="37"/>
        <v>502170.53</v>
      </c>
      <c r="P803" s="34" t="str">
        <f t="shared" si="38"/>
        <v>31-60</v>
      </c>
      <c r="Q803" s="35" t="str">
        <f>+VLOOKUP(B803,'[2]PORTAFOLIO JAN17'!$B$7:$T$4941,19,FALSE)</f>
        <v>MEXICO</v>
      </c>
      <c r="R803" s="31">
        <v>0</v>
      </c>
      <c r="S803" s="31">
        <v>0</v>
      </c>
      <c r="T803" s="31" t="s">
        <v>45</v>
      </c>
      <c r="U803" s="36" t="s">
        <v>46</v>
      </c>
      <c r="V803" s="37">
        <v>502170.53</v>
      </c>
      <c r="W803" s="38">
        <v>0</v>
      </c>
      <c r="X803" s="38">
        <v>502170.53</v>
      </c>
      <c r="Y803" s="38">
        <v>0</v>
      </c>
      <c r="Z803" s="38">
        <v>0</v>
      </c>
      <c r="AA803" s="38">
        <v>0</v>
      </c>
      <c r="AB803" s="38">
        <v>0</v>
      </c>
      <c r="AC803" s="38">
        <v>0</v>
      </c>
      <c r="AD803" s="38" t="s">
        <v>47</v>
      </c>
    </row>
    <row r="804" spans="1:30" s="27" customFormat="1" ht="15" customHeight="1" x14ac:dyDescent="0.25">
      <c r="A804" s="39" t="s">
        <v>39</v>
      </c>
      <c r="B804" s="39" t="s">
        <v>851</v>
      </c>
      <c r="C804" s="86">
        <v>42767</v>
      </c>
      <c r="D804" s="29">
        <f>+VLOOKUP(B804,'[2]HG-Mexico by Contract'!$B$8:$G$4512,6,FALSE)</f>
        <v>308390</v>
      </c>
      <c r="E804" s="29"/>
      <c r="F804" s="39" t="s">
        <v>41</v>
      </c>
      <c r="G804" s="39" t="s">
        <v>42</v>
      </c>
      <c r="H804" s="39" t="s">
        <v>44</v>
      </c>
      <c r="I804" s="40">
        <v>42987.95</v>
      </c>
      <c r="J804" s="32">
        <f t="shared" si="36"/>
        <v>42987.95</v>
      </c>
      <c r="K804" s="31">
        <v>0</v>
      </c>
      <c r="L804" s="31">
        <v>0</v>
      </c>
      <c r="M804" s="31">
        <v>0</v>
      </c>
      <c r="N804" s="31">
        <v>0</v>
      </c>
      <c r="O804" s="33">
        <f t="shared" si="37"/>
        <v>0</v>
      </c>
      <c r="P804" s="34" t="str">
        <f t="shared" si="38"/>
        <v>1-30</v>
      </c>
      <c r="Q804" s="35" t="str">
        <f>+VLOOKUP(B804,'[2]PORTAFOLIO JAN17'!$B$7:$T$4941,19,FALSE)</f>
        <v>GUATEMALA</v>
      </c>
      <c r="R804" s="31">
        <v>0</v>
      </c>
      <c r="S804" s="31">
        <v>0</v>
      </c>
      <c r="T804" s="31" t="s">
        <v>45</v>
      </c>
      <c r="U804" s="41" t="s">
        <v>46</v>
      </c>
      <c r="V804" s="42">
        <v>42987.95</v>
      </c>
      <c r="W804" s="43">
        <v>42987.95</v>
      </c>
      <c r="X804" s="38">
        <v>0</v>
      </c>
      <c r="Y804" s="38">
        <v>0</v>
      </c>
      <c r="Z804" s="38">
        <v>0</v>
      </c>
      <c r="AA804" s="38">
        <v>0</v>
      </c>
      <c r="AB804" s="38">
        <v>0</v>
      </c>
      <c r="AC804" s="38">
        <v>0</v>
      </c>
      <c r="AD804" s="38" t="s">
        <v>47</v>
      </c>
    </row>
    <row r="805" spans="1:30" s="27" customFormat="1" ht="15" customHeight="1" x14ac:dyDescent="0.25">
      <c r="A805" s="28" t="s">
        <v>39</v>
      </c>
      <c r="B805" s="28" t="s">
        <v>852</v>
      </c>
      <c r="C805" s="85">
        <v>42767</v>
      </c>
      <c r="D805" s="29">
        <f>+VLOOKUP(B805,'[2]HG-Mexico by Contract'!$B$8:$G$4512,6,FALSE)</f>
        <v>308390</v>
      </c>
      <c r="E805" s="29"/>
      <c r="F805" s="28" t="s">
        <v>41</v>
      </c>
      <c r="G805" s="28" t="s">
        <v>42</v>
      </c>
      <c r="H805" s="28" t="s">
        <v>44</v>
      </c>
      <c r="I805" s="31">
        <v>42987.95</v>
      </c>
      <c r="J805" s="32">
        <f t="shared" si="36"/>
        <v>42987.95</v>
      </c>
      <c r="K805" s="31">
        <v>0</v>
      </c>
      <c r="L805" s="31">
        <v>0</v>
      </c>
      <c r="M805" s="31">
        <v>0</v>
      </c>
      <c r="N805" s="31">
        <v>0</v>
      </c>
      <c r="O805" s="33">
        <f t="shared" si="37"/>
        <v>0</v>
      </c>
      <c r="P805" s="34" t="str">
        <f t="shared" si="38"/>
        <v>1-30</v>
      </c>
      <c r="Q805" s="35" t="str">
        <f>+VLOOKUP(B805,'[2]PORTAFOLIO JAN17'!$B$7:$T$4941,19,FALSE)</f>
        <v>GUATEMALA</v>
      </c>
      <c r="R805" s="31">
        <v>0</v>
      </c>
      <c r="S805" s="31">
        <v>0</v>
      </c>
      <c r="T805" s="31" t="s">
        <v>45</v>
      </c>
      <c r="U805" s="36" t="s">
        <v>46</v>
      </c>
      <c r="V805" s="37">
        <v>42987.95</v>
      </c>
      <c r="W805" s="38">
        <v>42987.95</v>
      </c>
      <c r="X805" s="38">
        <v>0</v>
      </c>
      <c r="Y805" s="38">
        <v>0</v>
      </c>
      <c r="Z805" s="38">
        <v>0</v>
      </c>
      <c r="AA805" s="38">
        <v>0</v>
      </c>
      <c r="AB805" s="38">
        <v>0</v>
      </c>
      <c r="AC805" s="38">
        <v>0</v>
      </c>
      <c r="AD805" s="38" t="s">
        <v>47</v>
      </c>
    </row>
    <row r="806" spans="1:30" s="27" customFormat="1" ht="15" customHeight="1" x14ac:dyDescent="0.25">
      <c r="A806" s="39" t="s">
        <v>39</v>
      </c>
      <c r="B806" s="39" t="s">
        <v>853</v>
      </c>
      <c r="C806" s="86">
        <v>42767</v>
      </c>
      <c r="D806" s="29">
        <f>+VLOOKUP(B806,'[2]HG-Mexico by Contract'!$B$8:$G$4512,6,FALSE)</f>
        <v>317050</v>
      </c>
      <c r="E806" s="29"/>
      <c r="F806" s="39" t="s">
        <v>62</v>
      </c>
      <c r="G806" s="39" t="s">
        <v>42</v>
      </c>
      <c r="H806" s="39" t="s">
        <v>63</v>
      </c>
      <c r="I806" s="40">
        <v>224279.5</v>
      </c>
      <c r="J806" s="32">
        <f t="shared" si="36"/>
        <v>11265.559286241465</v>
      </c>
      <c r="K806" s="31">
        <v>0</v>
      </c>
      <c r="L806" s="31">
        <v>0</v>
      </c>
      <c r="M806" s="31">
        <v>0</v>
      </c>
      <c r="N806" s="31">
        <v>0</v>
      </c>
      <c r="O806" s="33">
        <f t="shared" si="37"/>
        <v>0</v>
      </c>
      <c r="P806" s="34" t="str">
        <f t="shared" si="38"/>
        <v>1-30</v>
      </c>
      <c r="Q806" s="35" t="str">
        <f>+VLOOKUP(B806,'[2]PORTAFOLIO JAN17'!$B$7:$T$4941,19,FALSE)</f>
        <v>MEXICO</v>
      </c>
      <c r="R806" s="31">
        <v>0</v>
      </c>
      <c r="S806" s="31">
        <v>0</v>
      </c>
      <c r="T806" s="31" t="s">
        <v>45</v>
      </c>
      <c r="U806" s="41" t="s">
        <v>64</v>
      </c>
      <c r="V806" s="42">
        <v>11265.559284999999</v>
      </c>
      <c r="W806" s="43">
        <v>11265.559284999999</v>
      </c>
      <c r="X806" s="38">
        <v>0</v>
      </c>
      <c r="Y806" s="38">
        <v>0</v>
      </c>
      <c r="Z806" s="38">
        <v>0</v>
      </c>
      <c r="AA806" s="38">
        <v>0</v>
      </c>
      <c r="AB806" s="38">
        <v>0</v>
      </c>
      <c r="AC806" s="38">
        <v>0</v>
      </c>
      <c r="AD806" s="38" t="s">
        <v>47</v>
      </c>
    </row>
    <row r="807" spans="1:30" s="27" customFormat="1" ht="15" customHeight="1" x14ac:dyDescent="0.25">
      <c r="A807" s="28" t="s">
        <v>39</v>
      </c>
      <c r="B807" s="28" t="s">
        <v>854</v>
      </c>
      <c r="C807" s="85">
        <v>42767</v>
      </c>
      <c r="D807" s="29">
        <f>+VLOOKUP(B807,'[2]HG-Mexico by Contract'!$B$8:$G$4512,6,FALSE)</f>
        <v>308390</v>
      </c>
      <c r="E807" s="29"/>
      <c r="F807" s="28" t="s">
        <v>41</v>
      </c>
      <c r="G807" s="28" t="s">
        <v>42</v>
      </c>
      <c r="H807" s="28" t="s">
        <v>44</v>
      </c>
      <c r="I807" s="31">
        <v>152607.17000000001</v>
      </c>
      <c r="J807" s="32">
        <f t="shared" si="36"/>
        <v>152607.17000000001</v>
      </c>
      <c r="K807" s="31">
        <v>0</v>
      </c>
      <c r="L807" s="31">
        <v>0</v>
      </c>
      <c r="M807" s="31">
        <v>0</v>
      </c>
      <c r="N807" s="31">
        <v>0</v>
      </c>
      <c r="O807" s="33">
        <f t="shared" si="37"/>
        <v>0</v>
      </c>
      <c r="P807" s="34" t="str">
        <f t="shared" si="38"/>
        <v>1-30</v>
      </c>
      <c r="Q807" s="35" t="str">
        <f>+VLOOKUP(B807,'[2]PORTAFOLIO JAN17'!$B$7:$T$4941,19,FALSE)</f>
        <v>GUATEMALA</v>
      </c>
      <c r="R807" s="31">
        <v>0</v>
      </c>
      <c r="S807" s="31">
        <v>0</v>
      </c>
      <c r="T807" s="31" t="s">
        <v>45</v>
      </c>
      <c r="U807" s="36" t="s">
        <v>46</v>
      </c>
      <c r="V807" s="37">
        <v>152607.17000000001</v>
      </c>
      <c r="W807" s="38">
        <v>152607.17000000001</v>
      </c>
      <c r="X807" s="38">
        <v>0</v>
      </c>
      <c r="Y807" s="38">
        <v>0</v>
      </c>
      <c r="Z807" s="38">
        <v>0</v>
      </c>
      <c r="AA807" s="38">
        <v>0</v>
      </c>
      <c r="AB807" s="38">
        <v>0</v>
      </c>
      <c r="AC807" s="38">
        <v>0</v>
      </c>
      <c r="AD807" s="38" t="s">
        <v>47</v>
      </c>
    </row>
    <row r="808" spans="1:30" s="27" customFormat="1" ht="15" customHeight="1" x14ac:dyDescent="0.25">
      <c r="A808" s="39" t="s">
        <v>39</v>
      </c>
      <c r="B808" s="39" t="s">
        <v>855</v>
      </c>
      <c r="C808" s="86">
        <v>42767</v>
      </c>
      <c r="D808" s="29">
        <f>+VLOOKUP(B808,'[2]HG-Mexico by Contract'!$B$8:$G$4512,6,FALSE)</f>
        <v>320398</v>
      </c>
      <c r="E808" s="29"/>
      <c r="F808" s="39" t="s">
        <v>62</v>
      </c>
      <c r="G808" s="39" t="s">
        <v>42</v>
      </c>
      <c r="H808" s="39" t="s">
        <v>63</v>
      </c>
      <c r="I808" s="40">
        <v>207912.13</v>
      </c>
      <c r="J808" s="32">
        <f t="shared" si="36"/>
        <v>10443.426291050866</v>
      </c>
      <c r="K808" s="31">
        <v>0</v>
      </c>
      <c r="L808" s="31">
        <v>0</v>
      </c>
      <c r="M808" s="31">
        <v>0</v>
      </c>
      <c r="N808" s="31">
        <v>0</v>
      </c>
      <c r="O808" s="33">
        <f t="shared" si="37"/>
        <v>0</v>
      </c>
      <c r="P808" s="34" t="str">
        <f t="shared" si="38"/>
        <v>1-30</v>
      </c>
      <c r="Q808" s="35" t="str">
        <f>+VLOOKUP(B808,'[2]PORTAFOLIO JAN17'!$B$7:$T$4941,19,FALSE)</f>
        <v>MEXICO</v>
      </c>
      <c r="R808" s="31">
        <v>0</v>
      </c>
      <c r="S808" s="31">
        <v>0</v>
      </c>
      <c r="T808" s="31" t="s">
        <v>45</v>
      </c>
      <c r="U808" s="41" t="s">
        <v>64</v>
      </c>
      <c r="V808" s="42">
        <v>10443.4262899</v>
      </c>
      <c r="W808" s="43">
        <v>10443.4262899</v>
      </c>
      <c r="X808" s="38">
        <v>0</v>
      </c>
      <c r="Y808" s="38">
        <v>0</v>
      </c>
      <c r="Z808" s="38">
        <v>0</v>
      </c>
      <c r="AA808" s="38">
        <v>0</v>
      </c>
      <c r="AB808" s="38">
        <v>0</v>
      </c>
      <c r="AC808" s="38">
        <v>0</v>
      </c>
      <c r="AD808" s="38" t="s">
        <v>47</v>
      </c>
    </row>
    <row r="809" spans="1:30" s="27" customFormat="1" ht="15" customHeight="1" x14ac:dyDescent="0.25">
      <c r="A809" s="28" t="s">
        <v>39</v>
      </c>
      <c r="B809" s="28" t="s">
        <v>856</v>
      </c>
      <c r="C809" s="85">
        <v>42767</v>
      </c>
      <c r="D809" s="29">
        <f>+VLOOKUP(B809,'[2]HG-Mexico by Contract'!$B$8:$G$4512,6,FALSE)</f>
        <v>314395</v>
      </c>
      <c r="E809" s="29"/>
      <c r="F809" s="28" t="s">
        <v>41</v>
      </c>
      <c r="G809" s="28" t="s">
        <v>42</v>
      </c>
      <c r="H809" s="28" t="s">
        <v>44</v>
      </c>
      <c r="I809" s="31">
        <v>123703.71</v>
      </c>
      <c r="J809" s="32">
        <f t="shared" si="36"/>
        <v>123703.71</v>
      </c>
      <c r="K809" s="31">
        <v>0</v>
      </c>
      <c r="L809" s="31">
        <v>0</v>
      </c>
      <c r="M809" s="31">
        <v>0</v>
      </c>
      <c r="N809" s="31">
        <v>0</v>
      </c>
      <c r="O809" s="33">
        <f t="shared" si="37"/>
        <v>0</v>
      </c>
      <c r="P809" s="34" t="str">
        <f t="shared" si="38"/>
        <v>1-30</v>
      </c>
      <c r="Q809" s="35" t="str">
        <f>+VLOOKUP(B809,'[2]PORTAFOLIO JAN17'!$B$7:$T$4941,19,FALSE)</f>
        <v>REPUBLICA DOMINICANA</v>
      </c>
      <c r="R809" s="31">
        <v>0</v>
      </c>
      <c r="S809" s="31">
        <v>0</v>
      </c>
      <c r="T809" s="31" t="s">
        <v>45</v>
      </c>
      <c r="U809" s="36" t="s">
        <v>46</v>
      </c>
      <c r="V809" s="37">
        <v>123703.71</v>
      </c>
      <c r="W809" s="38">
        <v>123703.71</v>
      </c>
      <c r="X809" s="38">
        <v>0</v>
      </c>
      <c r="Y809" s="38">
        <v>0</v>
      </c>
      <c r="Z809" s="38">
        <v>0</v>
      </c>
      <c r="AA809" s="38">
        <v>0</v>
      </c>
      <c r="AB809" s="38">
        <v>0</v>
      </c>
      <c r="AC809" s="38">
        <v>0</v>
      </c>
      <c r="AD809" s="38" t="s">
        <v>47</v>
      </c>
    </row>
    <row r="810" spans="1:30" s="27" customFormat="1" ht="15" customHeight="1" x14ac:dyDescent="0.25">
      <c r="A810" s="39" t="s">
        <v>39</v>
      </c>
      <c r="B810" s="39" t="s">
        <v>857</v>
      </c>
      <c r="C810" s="86">
        <v>42767</v>
      </c>
      <c r="D810" s="29">
        <f>+VLOOKUP(B810,'[2]HG-Mexico by Contract'!$B$8:$G$4512,6,FALSE)</f>
        <v>317650</v>
      </c>
      <c r="E810" s="29"/>
      <c r="F810" s="39" t="s">
        <v>41</v>
      </c>
      <c r="G810" s="39" t="s">
        <v>42</v>
      </c>
      <c r="H810" s="39" t="s">
        <v>63</v>
      </c>
      <c r="I810" s="40">
        <v>62792.34</v>
      </c>
      <c r="J810" s="32">
        <f t="shared" si="36"/>
        <v>3154.059238547577</v>
      </c>
      <c r="K810" s="31">
        <v>0</v>
      </c>
      <c r="L810" s="31">
        <v>0</v>
      </c>
      <c r="M810" s="31">
        <v>0</v>
      </c>
      <c r="N810" s="31">
        <v>0</v>
      </c>
      <c r="O810" s="33">
        <f t="shared" si="37"/>
        <v>0</v>
      </c>
      <c r="P810" s="34" t="str">
        <f t="shared" si="38"/>
        <v>1-30</v>
      </c>
      <c r="Q810" s="35" t="str">
        <f>+VLOOKUP(B810,'[2]PORTAFOLIO JAN17'!$B$7:$T$4941,19,FALSE)</f>
        <v>MEXICO</v>
      </c>
      <c r="R810" s="31">
        <v>0</v>
      </c>
      <c r="S810" s="31">
        <v>0</v>
      </c>
      <c r="T810" s="31" t="s">
        <v>45</v>
      </c>
      <c r="U810" s="41" t="s">
        <v>64</v>
      </c>
      <c r="V810" s="42">
        <v>3154.0592382</v>
      </c>
      <c r="W810" s="43">
        <v>3154.0592382</v>
      </c>
      <c r="X810" s="38">
        <v>0</v>
      </c>
      <c r="Y810" s="38">
        <v>0</v>
      </c>
      <c r="Z810" s="38">
        <v>0</v>
      </c>
      <c r="AA810" s="38">
        <v>0</v>
      </c>
      <c r="AB810" s="38">
        <v>0</v>
      </c>
      <c r="AC810" s="38">
        <v>0</v>
      </c>
      <c r="AD810" s="38" t="s">
        <v>47</v>
      </c>
    </row>
    <row r="811" spans="1:30" s="27" customFormat="1" ht="15" customHeight="1" x14ac:dyDescent="0.25">
      <c r="A811" s="28" t="s">
        <v>39</v>
      </c>
      <c r="B811" s="28" t="s">
        <v>858</v>
      </c>
      <c r="C811" s="85">
        <v>42767</v>
      </c>
      <c r="D811" s="29">
        <f>+VLOOKUP(B811,'[2]HG-Mexico by Contract'!$B$8:$G$4512,6,FALSE)</f>
        <v>335598</v>
      </c>
      <c r="E811" s="29"/>
      <c r="F811" s="28" t="s">
        <v>41</v>
      </c>
      <c r="G811" s="28" t="s">
        <v>42</v>
      </c>
      <c r="H811" s="28" t="s">
        <v>63</v>
      </c>
      <c r="I811" s="31">
        <v>1378939.05</v>
      </c>
      <c r="J811" s="32">
        <f t="shared" si="36"/>
        <v>69264.108489132908</v>
      </c>
      <c r="K811" s="31">
        <v>0</v>
      </c>
      <c r="L811" s="31">
        <v>0</v>
      </c>
      <c r="M811" s="31">
        <v>0</v>
      </c>
      <c r="N811" s="31">
        <v>1378939.05</v>
      </c>
      <c r="O811" s="33">
        <f t="shared" si="37"/>
        <v>1378939.05</v>
      </c>
      <c r="P811" s="34" t="str">
        <f t="shared" si="38"/>
        <v>120+</v>
      </c>
      <c r="Q811" s="35" t="str">
        <f>+VLOOKUP(B811,'[2]PORTAFOLIO JAN17'!$B$7:$T$4941,19,FALSE)</f>
        <v>MEXICO</v>
      </c>
      <c r="R811" s="31">
        <v>0</v>
      </c>
      <c r="S811" s="31">
        <v>0</v>
      </c>
      <c r="T811" s="31">
        <v>1378939.05</v>
      </c>
      <c r="U811" s="36" t="s">
        <v>64</v>
      </c>
      <c r="V811" s="37">
        <v>69264.108481500007</v>
      </c>
      <c r="W811" s="38">
        <v>0</v>
      </c>
      <c r="X811" s="38">
        <v>0</v>
      </c>
      <c r="Y811" s="38">
        <v>0</v>
      </c>
      <c r="Z811" s="38">
        <v>0</v>
      </c>
      <c r="AA811" s="38">
        <v>69264.108481500007</v>
      </c>
      <c r="AB811" s="38">
        <v>0</v>
      </c>
      <c r="AC811" s="38">
        <v>0</v>
      </c>
      <c r="AD811" s="38">
        <v>69264.108481500007</v>
      </c>
    </row>
    <row r="812" spans="1:30" s="27" customFormat="1" ht="15" customHeight="1" x14ac:dyDescent="0.25">
      <c r="A812" s="39" t="s">
        <v>39</v>
      </c>
      <c r="B812" s="39" t="s">
        <v>859</v>
      </c>
      <c r="C812" s="86">
        <v>42767</v>
      </c>
      <c r="D812" s="29">
        <f>+VLOOKUP(B812,'[2]HG-Mexico by Contract'!$B$8:$G$4512,6,FALSE)</f>
        <v>308390</v>
      </c>
      <c r="E812" s="29"/>
      <c r="F812" s="39" t="s">
        <v>41</v>
      </c>
      <c r="G812" s="39" t="s">
        <v>42</v>
      </c>
      <c r="H812" s="39" t="s">
        <v>44</v>
      </c>
      <c r="I812" s="40">
        <v>111768.63</v>
      </c>
      <c r="J812" s="32">
        <f t="shared" si="36"/>
        <v>111768.63</v>
      </c>
      <c r="K812" s="31">
        <v>0</v>
      </c>
      <c r="L812" s="31">
        <v>0</v>
      </c>
      <c r="M812" s="31">
        <v>0</v>
      </c>
      <c r="N812" s="31">
        <v>0</v>
      </c>
      <c r="O812" s="33">
        <f t="shared" si="37"/>
        <v>0</v>
      </c>
      <c r="P812" s="34" t="str">
        <f t="shared" si="38"/>
        <v>1-30</v>
      </c>
      <c r="Q812" s="35" t="str">
        <f>+VLOOKUP(B812,'[2]PORTAFOLIO JAN17'!$B$7:$T$4941,19,FALSE)</f>
        <v>GUATEMALA</v>
      </c>
      <c r="R812" s="31">
        <v>0</v>
      </c>
      <c r="S812" s="31">
        <v>0</v>
      </c>
      <c r="T812" s="31" t="s">
        <v>45</v>
      </c>
      <c r="U812" s="41" t="s">
        <v>46</v>
      </c>
      <c r="V812" s="42">
        <v>111768.63</v>
      </c>
      <c r="W812" s="43">
        <v>111768.63</v>
      </c>
      <c r="X812" s="38">
        <v>0</v>
      </c>
      <c r="Y812" s="38">
        <v>0</v>
      </c>
      <c r="Z812" s="38">
        <v>0</v>
      </c>
      <c r="AA812" s="38">
        <v>0</v>
      </c>
      <c r="AB812" s="38">
        <v>0</v>
      </c>
      <c r="AC812" s="38">
        <v>0</v>
      </c>
      <c r="AD812" s="38" t="s">
        <v>47</v>
      </c>
    </row>
    <row r="813" spans="1:30" s="27" customFormat="1" ht="15" customHeight="1" x14ac:dyDescent="0.25">
      <c r="A813" s="28" t="s">
        <v>39</v>
      </c>
      <c r="B813" s="28" t="s">
        <v>860</v>
      </c>
      <c r="C813" s="85">
        <v>42767</v>
      </c>
      <c r="D813" s="29">
        <f>+VLOOKUP(B813,'[2]HG-Mexico by Contract'!$B$8:$G$4512,6,FALSE)</f>
        <v>339082</v>
      </c>
      <c r="E813" s="29"/>
      <c r="F813" s="28" t="s">
        <v>41</v>
      </c>
      <c r="G813" s="28" t="s">
        <v>42</v>
      </c>
      <c r="H813" s="28" t="s">
        <v>44</v>
      </c>
      <c r="I813" s="31">
        <v>55376.11</v>
      </c>
      <c r="J813" s="32">
        <f t="shared" si="36"/>
        <v>55376.11</v>
      </c>
      <c r="K813" s="31">
        <v>0</v>
      </c>
      <c r="L813" s="31">
        <v>0</v>
      </c>
      <c r="M813" s="31">
        <v>0</v>
      </c>
      <c r="N813" s="31">
        <v>0</v>
      </c>
      <c r="O813" s="33">
        <f t="shared" si="37"/>
        <v>0</v>
      </c>
      <c r="P813" s="34" t="str">
        <f t="shared" si="38"/>
        <v>1-30</v>
      </c>
      <c r="Q813" s="35" t="str">
        <f>+VLOOKUP(B813,'[2]PORTAFOLIO JAN17'!$B$7:$T$4941,19,FALSE)</f>
        <v>COSTA RICA</v>
      </c>
      <c r="R813" s="31">
        <v>0</v>
      </c>
      <c r="S813" s="31">
        <v>0</v>
      </c>
      <c r="T813" s="31" t="s">
        <v>45</v>
      </c>
      <c r="U813" s="36" t="s">
        <v>46</v>
      </c>
      <c r="V813" s="37">
        <v>55376.11</v>
      </c>
      <c r="W813" s="38">
        <v>55376.11</v>
      </c>
      <c r="X813" s="38">
        <v>0</v>
      </c>
      <c r="Y813" s="38">
        <v>0</v>
      </c>
      <c r="Z813" s="38">
        <v>0</v>
      </c>
      <c r="AA813" s="38">
        <v>0</v>
      </c>
      <c r="AB813" s="38">
        <v>0</v>
      </c>
      <c r="AC813" s="38">
        <v>0</v>
      </c>
      <c r="AD813" s="38" t="s">
        <v>47</v>
      </c>
    </row>
    <row r="814" spans="1:30" s="27" customFormat="1" ht="15" customHeight="1" x14ac:dyDescent="0.25">
      <c r="A814" s="39" t="s">
        <v>39</v>
      </c>
      <c r="B814" s="39" t="s">
        <v>861</v>
      </c>
      <c r="C814" s="86">
        <v>42767</v>
      </c>
      <c r="D814" s="29">
        <f>+VLOOKUP(B814,'[2]HG-Mexico by Contract'!$B$8:$G$4512,6,FALSE)</f>
        <v>308390</v>
      </c>
      <c r="E814" s="29"/>
      <c r="F814" s="39" t="s">
        <v>41</v>
      </c>
      <c r="G814" s="39" t="s">
        <v>42</v>
      </c>
      <c r="H814" s="39" t="s">
        <v>44</v>
      </c>
      <c r="I814" s="40">
        <v>170339.7</v>
      </c>
      <c r="J814" s="32">
        <f t="shared" si="36"/>
        <v>170339.7</v>
      </c>
      <c r="K814" s="31">
        <v>0</v>
      </c>
      <c r="L814" s="31">
        <v>0</v>
      </c>
      <c r="M814" s="31">
        <v>0</v>
      </c>
      <c r="N814" s="31">
        <v>0</v>
      </c>
      <c r="O814" s="33">
        <f t="shared" si="37"/>
        <v>0</v>
      </c>
      <c r="P814" s="34" t="str">
        <f t="shared" si="38"/>
        <v>1-30</v>
      </c>
      <c r="Q814" s="35" t="str">
        <f>+VLOOKUP(B814,'[2]PORTAFOLIO JAN17'!$B$7:$T$4941,19,FALSE)</f>
        <v>GUATEMALA</v>
      </c>
      <c r="R814" s="31">
        <v>0</v>
      </c>
      <c r="S814" s="31">
        <v>0</v>
      </c>
      <c r="T814" s="31" t="s">
        <v>45</v>
      </c>
      <c r="U814" s="41" t="s">
        <v>46</v>
      </c>
      <c r="V814" s="42">
        <v>170339.7</v>
      </c>
      <c r="W814" s="43">
        <v>170339.7</v>
      </c>
      <c r="X814" s="38">
        <v>0</v>
      </c>
      <c r="Y814" s="38">
        <v>0</v>
      </c>
      <c r="Z814" s="38">
        <v>0</v>
      </c>
      <c r="AA814" s="38">
        <v>0</v>
      </c>
      <c r="AB814" s="38">
        <v>0</v>
      </c>
      <c r="AC814" s="38">
        <v>0</v>
      </c>
      <c r="AD814" s="38" t="s">
        <v>47</v>
      </c>
    </row>
    <row r="815" spans="1:30" s="27" customFormat="1" ht="15" customHeight="1" x14ac:dyDescent="0.25">
      <c r="A815" s="28" t="s">
        <v>39</v>
      </c>
      <c r="B815" s="28" t="s">
        <v>862</v>
      </c>
      <c r="C815" s="85">
        <v>42767</v>
      </c>
      <c r="D815" s="29">
        <f>+VLOOKUP(B815,'[2]HG-Mexico by Contract'!$B$8:$G$4512,6,FALSE)</f>
        <v>308390</v>
      </c>
      <c r="E815" s="29"/>
      <c r="F815" s="28" t="s">
        <v>41</v>
      </c>
      <c r="G815" s="28" t="s">
        <v>42</v>
      </c>
      <c r="H815" s="28" t="s">
        <v>44</v>
      </c>
      <c r="I815" s="31">
        <v>42987.95</v>
      </c>
      <c r="J815" s="32">
        <f t="shared" si="36"/>
        <v>42987.95</v>
      </c>
      <c r="K815" s="31">
        <v>0</v>
      </c>
      <c r="L815" s="31">
        <v>0</v>
      </c>
      <c r="M815" s="31">
        <v>0</v>
      </c>
      <c r="N815" s="31">
        <v>0</v>
      </c>
      <c r="O815" s="33">
        <f t="shared" si="37"/>
        <v>0</v>
      </c>
      <c r="P815" s="34" t="str">
        <f t="shared" si="38"/>
        <v>1-30</v>
      </c>
      <c r="Q815" s="35" t="str">
        <f>+VLOOKUP(B815,'[2]PORTAFOLIO JAN17'!$B$7:$T$4941,19,FALSE)</f>
        <v>GUATEMALA</v>
      </c>
      <c r="R815" s="31">
        <v>0</v>
      </c>
      <c r="S815" s="31">
        <v>0</v>
      </c>
      <c r="T815" s="31" t="s">
        <v>45</v>
      </c>
      <c r="U815" s="36" t="s">
        <v>46</v>
      </c>
      <c r="V815" s="37">
        <v>42987.95</v>
      </c>
      <c r="W815" s="38">
        <v>42987.95</v>
      </c>
      <c r="X815" s="38">
        <v>0</v>
      </c>
      <c r="Y815" s="38">
        <v>0</v>
      </c>
      <c r="Z815" s="38">
        <v>0</v>
      </c>
      <c r="AA815" s="38">
        <v>0</v>
      </c>
      <c r="AB815" s="38">
        <v>0</v>
      </c>
      <c r="AC815" s="38">
        <v>0</v>
      </c>
      <c r="AD815" s="38" t="s">
        <v>47</v>
      </c>
    </row>
    <row r="816" spans="1:30" s="27" customFormat="1" ht="15" customHeight="1" x14ac:dyDescent="0.25">
      <c r="A816" s="39" t="s">
        <v>39</v>
      </c>
      <c r="B816" s="39" t="s">
        <v>863</v>
      </c>
      <c r="C816" s="86">
        <v>42767</v>
      </c>
      <c r="D816" s="29">
        <f>+VLOOKUP(B816,'[2]HG-Mexico by Contract'!$B$8:$G$4512,6,FALSE)</f>
        <v>308390</v>
      </c>
      <c r="E816" s="29"/>
      <c r="F816" s="39" t="s">
        <v>41</v>
      </c>
      <c r="G816" s="39" t="s">
        <v>42</v>
      </c>
      <c r="H816" s="39" t="s">
        <v>44</v>
      </c>
      <c r="I816" s="40">
        <v>170339.7</v>
      </c>
      <c r="J816" s="32">
        <f t="shared" si="36"/>
        <v>170339.7</v>
      </c>
      <c r="K816" s="31">
        <v>0</v>
      </c>
      <c r="L816" s="31">
        <v>0</v>
      </c>
      <c r="M816" s="31">
        <v>0</v>
      </c>
      <c r="N816" s="31">
        <v>0</v>
      </c>
      <c r="O816" s="33">
        <f t="shared" si="37"/>
        <v>0</v>
      </c>
      <c r="P816" s="34" t="str">
        <f t="shared" si="38"/>
        <v>1-30</v>
      </c>
      <c r="Q816" s="35" t="str">
        <f>+VLOOKUP(B816,'[2]PORTAFOLIO JAN17'!$B$7:$T$4941,19,FALSE)</f>
        <v>GUATEMALA</v>
      </c>
      <c r="R816" s="31">
        <v>0</v>
      </c>
      <c r="S816" s="31">
        <v>0</v>
      </c>
      <c r="T816" s="31" t="s">
        <v>45</v>
      </c>
      <c r="U816" s="41" t="s">
        <v>46</v>
      </c>
      <c r="V816" s="42">
        <v>170339.7</v>
      </c>
      <c r="W816" s="43">
        <v>170339.7</v>
      </c>
      <c r="X816" s="38">
        <v>0</v>
      </c>
      <c r="Y816" s="38">
        <v>0</v>
      </c>
      <c r="Z816" s="38">
        <v>0</v>
      </c>
      <c r="AA816" s="38">
        <v>0</v>
      </c>
      <c r="AB816" s="38">
        <v>0</v>
      </c>
      <c r="AC816" s="38">
        <v>0</v>
      </c>
      <c r="AD816" s="38" t="s">
        <v>47</v>
      </c>
    </row>
    <row r="817" spans="1:31" s="27" customFormat="1" ht="15" customHeight="1" x14ac:dyDescent="0.25">
      <c r="A817" s="28" t="s">
        <v>39</v>
      </c>
      <c r="B817" s="28" t="s">
        <v>864</v>
      </c>
      <c r="C817" s="85">
        <v>42767</v>
      </c>
      <c r="D817" s="29">
        <f>+VLOOKUP(B817,'[2]HG-Mexico by Contract'!$B$8:$G$4512,6,FALSE)</f>
        <v>308390</v>
      </c>
      <c r="E817" s="29"/>
      <c r="F817" s="28" t="s">
        <v>41</v>
      </c>
      <c r="G817" s="28" t="s">
        <v>42</v>
      </c>
      <c r="H817" s="28" t="s">
        <v>44</v>
      </c>
      <c r="I817" s="31">
        <v>111768.63</v>
      </c>
      <c r="J817" s="32">
        <f t="shared" si="36"/>
        <v>111768.63</v>
      </c>
      <c r="K817" s="31">
        <v>0</v>
      </c>
      <c r="L817" s="31">
        <v>0</v>
      </c>
      <c r="M817" s="31">
        <v>0</v>
      </c>
      <c r="N817" s="31">
        <v>0</v>
      </c>
      <c r="O817" s="33">
        <f t="shared" si="37"/>
        <v>0</v>
      </c>
      <c r="P817" s="34" t="str">
        <f t="shared" si="38"/>
        <v>1-30</v>
      </c>
      <c r="Q817" s="35" t="str">
        <f>+VLOOKUP(B817,'[2]PORTAFOLIO JAN17'!$B$7:$T$4941,19,FALSE)</f>
        <v>GUATEMALA</v>
      </c>
      <c r="R817" s="31">
        <v>0</v>
      </c>
      <c r="S817" s="31">
        <v>0</v>
      </c>
      <c r="T817" s="31" t="s">
        <v>45</v>
      </c>
      <c r="U817" s="36" t="s">
        <v>46</v>
      </c>
      <c r="V817" s="37">
        <v>111768.63</v>
      </c>
      <c r="W817" s="38">
        <v>111768.63</v>
      </c>
      <c r="X817" s="38">
        <v>0</v>
      </c>
      <c r="Y817" s="38">
        <v>0</v>
      </c>
      <c r="Z817" s="38">
        <v>0</v>
      </c>
      <c r="AA817" s="38">
        <v>0</v>
      </c>
      <c r="AB817" s="38">
        <v>0</v>
      </c>
      <c r="AC817" s="38">
        <v>0</v>
      </c>
      <c r="AD817" s="38" t="s">
        <v>47</v>
      </c>
    </row>
    <row r="818" spans="1:31" s="27" customFormat="1" ht="15" customHeight="1" x14ac:dyDescent="0.25">
      <c r="A818" s="39" t="s">
        <v>39</v>
      </c>
      <c r="B818" s="39" t="s">
        <v>865</v>
      </c>
      <c r="C818" s="86">
        <v>42767</v>
      </c>
      <c r="D818" s="29">
        <f>+VLOOKUP(B818,'[2]HG-Mexico by Contract'!$B$8:$G$4512,6,FALSE)</f>
        <v>308390</v>
      </c>
      <c r="E818" s="29"/>
      <c r="F818" s="39" t="s">
        <v>41</v>
      </c>
      <c r="G818" s="39" t="s">
        <v>42</v>
      </c>
      <c r="H818" s="39" t="s">
        <v>44</v>
      </c>
      <c r="I818" s="40">
        <v>170339.7</v>
      </c>
      <c r="J818" s="32">
        <f t="shared" si="36"/>
        <v>170339.7</v>
      </c>
      <c r="K818" s="31">
        <v>0</v>
      </c>
      <c r="L818" s="31">
        <v>0</v>
      </c>
      <c r="M818" s="31">
        <v>0</v>
      </c>
      <c r="N818" s="31">
        <v>0</v>
      </c>
      <c r="O818" s="33">
        <f t="shared" si="37"/>
        <v>0</v>
      </c>
      <c r="P818" s="34" t="str">
        <f t="shared" si="38"/>
        <v>1-30</v>
      </c>
      <c r="Q818" s="35" t="str">
        <f>+VLOOKUP(B818,'[2]PORTAFOLIO JAN17'!$B$7:$T$4941,19,FALSE)</f>
        <v>GUATEMALA</v>
      </c>
      <c r="R818" s="31">
        <v>0</v>
      </c>
      <c r="S818" s="31">
        <v>0</v>
      </c>
      <c r="T818" s="31" t="s">
        <v>45</v>
      </c>
      <c r="U818" s="41" t="s">
        <v>46</v>
      </c>
      <c r="V818" s="42">
        <v>170339.7</v>
      </c>
      <c r="W818" s="43">
        <v>170339.7</v>
      </c>
      <c r="X818" s="38">
        <v>0</v>
      </c>
      <c r="Y818" s="38">
        <v>0</v>
      </c>
      <c r="Z818" s="38">
        <v>0</v>
      </c>
      <c r="AA818" s="38">
        <v>0</v>
      </c>
      <c r="AB818" s="38">
        <v>0</v>
      </c>
      <c r="AC818" s="38">
        <v>0</v>
      </c>
      <c r="AD818" s="38" t="s">
        <v>47</v>
      </c>
    </row>
    <row r="819" spans="1:31" s="27" customFormat="1" ht="15" customHeight="1" x14ac:dyDescent="0.25">
      <c r="A819" s="28" t="s">
        <v>39</v>
      </c>
      <c r="B819" s="28" t="s">
        <v>866</v>
      </c>
      <c r="C819" s="85">
        <v>42767</v>
      </c>
      <c r="D819" s="29">
        <f>+VLOOKUP(B819,'[2]HG-Mexico by Contract'!$B$8:$G$4512,6,FALSE)</f>
        <v>317847</v>
      </c>
      <c r="E819" s="29"/>
      <c r="F819" s="28" t="s">
        <v>41</v>
      </c>
      <c r="G819" s="28" t="s">
        <v>42</v>
      </c>
      <c r="H819" s="28" t="s">
        <v>44</v>
      </c>
      <c r="I819" s="31">
        <v>59004.76</v>
      </c>
      <c r="J819" s="32">
        <f t="shared" si="36"/>
        <v>59004.76</v>
      </c>
      <c r="K819" s="31">
        <v>59004.76</v>
      </c>
      <c r="L819" s="31">
        <v>0</v>
      </c>
      <c r="M819" s="31">
        <v>0</v>
      </c>
      <c r="N819" s="31">
        <v>0</v>
      </c>
      <c r="O819" s="33">
        <f t="shared" si="37"/>
        <v>59004.76</v>
      </c>
      <c r="P819" s="34" t="str">
        <f t="shared" si="38"/>
        <v>31-60</v>
      </c>
      <c r="Q819" s="35" t="str">
        <f>+VLOOKUP(B819,'[2]PORTAFOLIO JAN17'!$B$7:$T$4941,19,FALSE)</f>
        <v>MEXICO</v>
      </c>
      <c r="R819" s="31">
        <v>0</v>
      </c>
      <c r="S819" s="31">
        <v>0</v>
      </c>
      <c r="T819" s="31" t="s">
        <v>45</v>
      </c>
      <c r="U819" s="36" t="s">
        <v>46</v>
      </c>
      <c r="V819" s="37">
        <v>59004.76</v>
      </c>
      <c r="W819" s="38">
        <v>0</v>
      </c>
      <c r="X819" s="38">
        <v>59004.76</v>
      </c>
      <c r="Y819" s="38">
        <v>0</v>
      </c>
      <c r="Z819" s="38">
        <v>0</v>
      </c>
      <c r="AA819" s="38">
        <v>0</v>
      </c>
      <c r="AB819" s="38">
        <v>0</v>
      </c>
      <c r="AC819" s="38">
        <v>0</v>
      </c>
      <c r="AD819" s="38" t="s">
        <v>47</v>
      </c>
    </row>
    <row r="820" spans="1:31" s="27" customFormat="1" ht="15" customHeight="1" x14ac:dyDescent="0.25">
      <c r="A820" s="39" t="s">
        <v>39</v>
      </c>
      <c r="B820" s="39" t="s">
        <v>867</v>
      </c>
      <c r="C820" s="86">
        <v>42767</v>
      </c>
      <c r="D820" s="29">
        <f>+VLOOKUP(B820,'[2]HG-Mexico by Contract'!$B$8:$G$4512,6,FALSE)</f>
        <v>312895</v>
      </c>
      <c r="E820" s="29"/>
      <c r="F820" s="39" t="s">
        <v>41</v>
      </c>
      <c r="G820" s="39" t="s">
        <v>42</v>
      </c>
      <c r="H820" s="39" t="s">
        <v>44</v>
      </c>
      <c r="I820" s="40">
        <v>70776.52</v>
      </c>
      <c r="J820" s="32">
        <f t="shared" si="36"/>
        <v>70776.52</v>
      </c>
      <c r="K820" s="31">
        <v>0</v>
      </c>
      <c r="L820" s="31">
        <v>0</v>
      </c>
      <c r="M820" s="31">
        <v>0</v>
      </c>
      <c r="N820" s="31">
        <v>0</v>
      </c>
      <c r="O820" s="33">
        <f t="shared" si="37"/>
        <v>0</v>
      </c>
      <c r="P820" s="34" t="str">
        <f t="shared" si="38"/>
        <v>1-30</v>
      </c>
      <c r="Q820" s="35" t="str">
        <f>+VLOOKUP(B820,'[2]PORTAFOLIO JAN17'!$B$7:$T$4941,19,FALSE)</f>
        <v>COSTA RICA</v>
      </c>
      <c r="R820" s="31">
        <v>0</v>
      </c>
      <c r="S820" s="31">
        <v>0</v>
      </c>
      <c r="T820" s="31" t="s">
        <v>45</v>
      </c>
      <c r="U820" s="41" t="s">
        <v>46</v>
      </c>
      <c r="V820" s="42">
        <v>70776.52</v>
      </c>
      <c r="W820" s="43">
        <v>70776.52</v>
      </c>
      <c r="X820" s="38">
        <v>0</v>
      </c>
      <c r="Y820" s="38">
        <v>0</v>
      </c>
      <c r="Z820" s="38">
        <v>0</v>
      </c>
      <c r="AA820" s="38">
        <v>0</v>
      </c>
      <c r="AB820" s="38">
        <v>0</v>
      </c>
      <c r="AC820" s="38">
        <v>0</v>
      </c>
      <c r="AD820" s="38" t="s">
        <v>47</v>
      </c>
    </row>
    <row r="821" spans="1:31" s="27" customFormat="1" ht="15" customHeight="1" x14ac:dyDescent="0.25">
      <c r="A821" s="28" t="s">
        <v>39</v>
      </c>
      <c r="B821" s="28" t="s">
        <v>868</v>
      </c>
      <c r="C821" s="85">
        <v>42767</v>
      </c>
      <c r="D821" s="29">
        <f>+VLOOKUP(B821,'[2]HG-Mexico by Contract'!$B$8:$G$4512,6,FALSE)</f>
        <v>308390</v>
      </c>
      <c r="E821" s="29"/>
      <c r="F821" s="28" t="s">
        <v>41</v>
      </c>
      <c r="G821" s="28" t="s">
        <v>42</v>
      </c>
      <c r="H821" s="28" t="s">
        <v>44</v>
      </c>
      <c r="I821" s="31">
        <v>42987.95</v>
      </c>
      <c r="J821" s="32">
        <f t="shared" si="36"/>
        <v>42987.95</v>
      </c>
      <c r="K821" s="31">
        <v>0</v>
      </c>
      <c r="L821" s="31">
        <v>0</v>
      </c>
      <c r="M821" s="31">
        <v>0</v>
      </c>
      <c r="N821" s="31">
        <v>0</v>
      </c>
      <c r="O821" s="33">
        <f t="shared" si="37"/>
        <v>0</v>
      </c>
      <c r="P821" s="34" t="str">
        <f t="shared" si="38"/>
        <v>1-30</v>
      </c>
      <c r="Q821" s="35" t="str">
        <f>+VLOOKUP(B821,'[2]PORTAFOLIO JAN17'!$B$7:$T$4941,19,FALSE)</f>
        <v>GUATEMALA</v>
      </c>
      <c r="R821" s="31">
        <v>0</v>
      </c>
      <c r="S821" s="31">
        <v>0</v>
      </c>
      <c r="T821" s="31" t="s">
        <v>45</v>
      </c>
      <c r="U821" s="36" t="s">
        <v>46</v>
      </c>
      <c r="V821" s="37">
        <v>42987.95</v>
      </c>
      <c r="W821" s="38">
        <v>42987.95</v>
      </c>
      <c r="X821" s="38">
        <v>0</v>
      </c>
      <c r="Y821" s="38">
        <v>0</v>
      </c>
      <c r="Z821" s="38">
        <v>0</v>
      </c>
      <c r="AA821" s="38">
        <v>0</v>
      </c>
      <c r="AB821" s="38">
        <v>0</v>
      </c>
      <c r="AC821" s="38">
        <v>0</v>
      </c>
      <c r="AD821" s="38" t="s">
        <v>47</v>
      </c>
    </row>
    <row r="822" spans="1:31" s="27" customFormat="1" ht="15" customHeight="1" x14ac:dyDescent="0.25">
      <c r="A822" s="39" t="s">
        <v>39</v>
      </c>
      <c r="B822" s="39" t="s">
        <v>869</v>
      </c>
      <c r="C822" s="86">
        <v>42767</v>
      </c>
      <c r="D822" s="29">
        <f>+VLOOKUP(B822,'[2]HG-Mexico by Contract'!$B$8:$G$4512,6,FALSE)</f>
        <v>308390</v>
      </c>
      <c r="E822" s="29"/>
      <c r="F822" s="39" t="s">
        <v>41</v>
      </c>
      <c r="G822" s="39" t="s">
        <v>42</v>
      </c>
      <c r="H822" s="39" t="s">
        <v>44</v>
      </c>
      <c r="I822" s="40">
        <v>63407.25</v>
      </c>
      <c r="J822" s="32">
        <f t="shared" si="36"/>
        <v>63407.25</v>
      </c>
      <c r="K822" s="31">
        <v>0</v>
      </c>
      <c r="L822" s="31">
        <v>0</v>
      </c>
      <c r="M822" s="31">
        <v>0</v>
      </c>
      <c r="N822" s="31">
        <v>0</v>
      </c>
      <c r="O822" s="33">
        <f t="shared" si="37"/>
        <v>0</v>
      </c>
      <c r="P822" s="34" t="str">
        <f t="shared" si="38"/>
        <v>1-30</v>
      </c>
      <c r="Q822" s="35" t="str">
        <f>+VLOOKUP(B822,'[2]PORTAFOLIO JAN17'!$B$7:$T$4941,19,FALSE)</f>
        <v>GUATEMALA</v>
      </c>
      <c r="R822" s="31">
        <v>0</v>
      </c>
      <c r="S822" s="31">
        <v>0</v>
      </c>
      <c r="T822" s="31" t="s">
        <v>45</v>
      </c>
      <c r="U822" s="41" t="s">
        <v>46</v>
      </c>
      <c r="V822" s="42">
        <v>63407.25</v>
      </c>
      <c r="W822" s="43">
        <v>63407.25</v>
      </c>
      <c r="X822" s="38">
        <v>0</v>
      </c>
      <c r="Y822" s="38">
        <v>0</v>
      </c>
      <c r="Z822" s="38">
        <v>0</v>
      </c>
      <c r="AA822" s="38">
        <v>0</v>
      </c>
      <c r="AB822" s="38">
        <v>0</v>
      </c>
      <c r="AC822" s="38">
        <v>0</v>
      </c>
      <c r="AD822" s="38" t="s">
        <v>47</v>
      </c>
    </row>
    <row r="823" spans="1:31" s="27" customFormat="1" ht="15" customHeight="1" x14ac:dyDescent="0.25">
      <c r="A823" s="28" t="s">
        <v>39</v>
      </c>
      <c r="B823" s="28" t="s">
        <v>870</v>
      </c>
      <c r="C823" s="85">
        <v>42767</v>
      </c>
      <c r="D823" s="29">
        <f>+VLOOKUP(B823,'[2]HG-Mexico by Contract'!$B$8:$G$4512,6,FALSE)</f>
        <v>308390</v>
      </c>
      <c r="E823" s="29"/>
      <c r="F823" s="28" t="s">
        <v>41</v>
      </c>
      <c r="G823" s="28" t="s">
        <v>42</v>
      </c>
      <c r="H823" s="28" t="s">
        <v>44</v>
      </c>
      <c r="I823" s="31">
        <v>63407.24</v>
      </c>
      <c r="J823" s="32">
        <f t="shared" si="36"/>
        <v>63407.24</v>
      </c>
      <c r="K823" s="31">
        <v>0</v>
      </c>
      <c r="L823" s="31">
        <v>0</v>
      </c>
      <c r="M823" s="31">
        <v>0</v>
      </c>
      <c r="N823" s="31">
        <v>0</v>
      </c>
      <c r="O823" s="33">
        <f t="shared" si="37"/>
        <v>0</v>
      </c>
      <c r="P823" s="34" t="str">
        <f t="shared" si="38"/>
        <v>1-30</v>
      </c>
      <c r="Q823" s="35" t="str">
        <f>+VLOOKUP(B823,'[2]PORTAFOLIO JAN17'!$B$7:$T$4941,19,FALSE)</f>
        <v>GUATEMALA</v>
      </c>
      <c r="R823" s="31">
        <v>0</v>
      </c>
      <c r="S823" s="31">
        <v>0</v>
      </c>
      <c r="T823" s="31" t="s">
        <v>45</v>
      </c>
      <c r="U823" s="36" t="s">
        <v>46</v>
      </c>
      <c r="V823" s="37">
        <v>63407.24</v>
      </c>
      <c r="W823" s="38">
        <v>63407.24</v>
      </c>
      <c r="X823" s="38">
        <v>0</v>
      </c>
      <c r="Y823" s="38">
        <v>0</v>
      </c>
      <c r="Z823" s="38">
        <v>0</v>
      </c>
      <c r="AA823" s="38">
        <v>0</v>
      </c>
      <c r="AB823" s="38">
        <v>0</v>
      </c>
      <c r="AC823" s="38">
        <v>0</v>
      </c>
      <c r="AD823" s="38" t="s">
        <v>47</v>
      </c>
    </row>
    <row r="824" spans="1:31" s="27" customFormat="1" ht="15" customHeight="1" x14ac:dyDescent="0.25">
      <c r="A824" s="39" t="s">
        <v>39</v>
      </c>
      <c r="B824" s="39" t="s">
        <v>871</v>
      </c>
      <c r="C824" s="86">
        <v>42767</v>
      </c>
      <c r="D824" s="29">
        <f>+VLOOKUP(B824,'[2]HG-Mexico by Contract'!$B$8:$G$4512,6,FALSE)</f>
        <v>308390</v>
      </c>
      <c r="E824" s="29"/>
      <c r="F824" s="39" t="s">
        <v>41</v>
      </c>
      <c r="G824" s="39" t="s">
        <v>42</v>
      </c>
      <c r="H824" s="39" t="s">
        <v>44</v>
      </c>
      <c r="I824" s="40">
        <v>63407.24</v>
      </c>
      <c r="J824" s="32">
        <f t="shared" si="36"/>
        <v>63407.24</v>
      </c>
      <c r="K824" s="31">
        <v>0</v>
      </c>
      <c r="L824" s="31">
        <v>0</v>
      </c>
      <c r="M824" s="31">
        <v>0</v>
      </c>
      <c r="N824" s="31">
        <v>0</v>
      </c>
      <c r="O824" s="33">
        <f t="shared" si="37"/>
        <v>0</v>
      </c>
      <c r="P824" s="34" t="str">
        <f t="shared" si="38"/>
        <v>1-30</v>
      </c>
      <c r="Q824" s="35" t="str">
        <f>+VLOOKUP(B824,'[2]PORTAFOLIO JAN17'!$B$7:$T$4941,19,FALSE)</f>
        <v>GUATEMALA</v>
      </c>
      <c r="R824" s="31">
        <v>0</v>
      </c>
      <c r="S824" s="31">
        <v>0</v>
      </c>
      <c r="T824" s="31" t="s">
        <v>45</v>
      </c>
      <c r="U824" s="41" t="s">
        <v>46</v>
      </c>
      <c r="V824" s="42">
        <v>63407.24</v>
      </c>
      <c r="W824" s="43">
        <v>63407.24</v>
      </c>
      <c r="X824" s="38">
        <v>0</v>
      </c>
      <c r="Y824" s="38">
        <v>0</v>
      </c>
      <c r="Z824" s="38">
        <v>0</v>
      </c>
      <c r="AA824" s="38">
        <v>0</v>
      </c>
      <c r="AB824" s="38">
        <v>0</v>
      </c>
      <c r="AC824" s="38">
        <v>0</v>
      </c>
      <c r="AD824" s="38" t="s">
        <v>47</v>
      </c>
    </row>
    <row r="825" spans="1:31" s="27" customFormat="1" ht="15" customHeight="1" x14ac:dyDescent="0.25">
      <c r="A825" s="28" t="s">
        <v>39</v>
      </c>
      <c r="B825" s="28" t="s">
        <v>872</v>
      </c>
      <c r="C825" s="85">
        <v>42767</v>
      </c>
      <c r="D825" s="29">
        <f>+VLOOKUP(B825,'[2]HG-Mexico by Contract'!$B$8:$G$4512,6,FALSE)</f>
        <v>308390</v>
      </c>
      <c r="E825" s="29"/>
      <c r="F825" s="28" t="s">
        <v>41</v>
      </c>
      <c r="G825" s="28" t="s">
        <v>42</v>
      </c>
      <c r="H825" s="28" t="s">
        <v>44</v>
      </c>
      <c r="I825" s="31">
        <v>63407.24</v>
      </c>
      <c r="J825" s="32">
        <f t="shared" si="36"/>
        <v>63407.24</v>
      </c>
      <c r="K825" s="31">
        <v>0</v>
      </c>
      <c r="L825" s="31">
        <v>0</v>
      </c>
      <c r="M825" s="31">
        <v>0</v>
      </c>
      <c r="N825" s="31">
        <v>0</v>
      </c>
      <c r="O825" s="33">
        <f t="shared" si="37"/>
        <v>0</v>
      </c>
      <c r="P825" s="34" t="str">
        <f t="shared" si="38"/>
        <v>1-30</v>
      </c>
      <c r="Q825" s="35" t="str">
        <f>+VLOOKUP(B825,'[2]PORTAFOLIO JAN17'!$B$7:$T$4941,19,FALSE)</f>
        <v>GUATEMALA</v>
      </c>
      <c r="R825" s="31">
        <v>0</v>
      </c>
      <c r="S825" s="31">
        <v>0</v>
      </c>
      <c r="T825" s="31" t="s">
        <v>45</v>
      </c>
      <c r="U825" s="36" t="s">
        <v>46</v>
      </c>
      <c r="V825" s="37">
        <v>63407.24</v>
      </c>
      <c r="W825" s="38">
        <v>63407.24</v>
      </c>
      <c r="X825" s="38">
        <v>0</v>
      </c>
      <c r="Y825" s="38">
        <v>0</v>
      </c>
      <c r="Z825" s="38">
        <v>0</v>
      </c>
      <c r="AA825" s="38">
        <v>0</v>
      </c>
      <c r="AB825" s="38">
        <v>0</v>
      </c>
      <c r="AC825" s="38">
        <v>0</v>
      </c>
      <c r="AD825" s="38" t="s">
        <v>47</v>
      </c>
    </row>
    <row r="826" spans="1:31" s="27" customFormat="1" ht="15" customHeight="1" x14ac:dyDescent="0.25">
      <c r="A826" s="39" t="s">
        <v>39</v>
      </c>
      <c r="B826" s="39" t="s">
        <v>873</v>
      </c>
      <c r="C826" s="86">
        <v>42767</v>
      </c>
      <c r="D826" s="29">
        <f>+VLOOKUP(B826,'[2]HG-Mexico by Contract'!$B$8:$G$4512,6,FALSE)</f>
        <v>317650</v>
      </c>
      <c r="E826" s="29"/>
      <c r="F826" s="39" t="s">
        <v>41</v>
      </c>
      <c r="G826" s="39" t="s">
        <v>42</v>
      </c>
      <c r="H826" s="39" t="s">
        <v>63</v>
      </c>
      <c r="I826" s="40">
        <v>72749.23</v>
      </c>
      <c r="J826" s="32">
        <f t="shared" si="36"/>
        <v>3654.1938233026917</v>
      </c>
      <c r="K826" s="31">
        <v>0</v>
      </c>
      <c r="L826" s="31">
        <v>0</v>
      </c>
      <c r="M826" s="31">
        <v>0</v>
      </c>
      <c r="N826" s="31">
        <v>0</v>
      </c>
      <c r="O826" s="33">
        <f t="shared" si="37"/>
        <v>0</v>
      </c>
      <c r="P826" s="34" t="str">
        <f t="shared" si="38"/>
        <v>1-30</v>
      </c>
      <c r="Q826" s="35" t="str">
        <f>+VLOOKUP(B826,'[2]PORTAFOLIO JAN17'!$B$7:$T$4941,19,FALSE)</f>
        <v>MEXICO</v>
      </c>
      <c r="R826" s="31">
        <v>0</v>
      </c>
      <c r="S826" s="31">
        <v>0</v>
      </c>
      <c r="T826" s="31" t="s">
        <v>45</v>
      </c>
      <c r="U826" s="41" t="s">
        <v>64</v>
      </c>
      <c r="V826" s="42">
        <v>3654.1938229000002</v>
      </c>
      <c r="W826" s="43">
        <v>3654.1938229000002</v>
      </c>
      <c r="X826" s="38">
        <v>0</v>
      </c>
      <c r="Y826" s="38">
        <v>0</v>
      </c>
      <c r="Z826" s="38">
        <v>0</v>
      </c>
      <c r="AA826" s="38">
        <v>0</v>
      </c>
      <c r="AB826" s="38">
        <v>0</v>
      </c>
      <c r="AC826" s="38">
        <v>0</v>
      </c>
      <c r="AD826" s="38" t="s">
        <v>47</v>
      </c>
    </row>
    <row r="827" spans="1:31" s="27" customFormat="1" ht="15" customHeight="1" x14ac:dyDescent="0.25">
      <c r="A827" s="28" t="s">
        <v>39</v>
      </c>
      <c r="B827" s="28" t="s">
        <v>874</v>
      </c>
      <c r="C827" s="85">
        <v>42767</v>
      </c>
      <c r="D827" s="29">
        <f>+VLOOKUP(B827,'[2]HG-Mexico by Contract'!$B$8:$G$4512,6,FALSE)</f>
        <v>314535</v>
      </c>
      <c r="E827" s="29"/>
      <c r="F827" s="28" t="s">
        <v>41</v>
      </c>
      <c r="G827" s="28" t="s">
        <v>42</v>
      </c>
      <c r="H827" s="28" t="s">
        <v>63</v>
      </c>
      <c r="I827" s="31">
        <v>0</v>
      </c>
      <c r="J827" s="32">
        <f t="shared" si="36"/>
        <v>0</v>
      </c>
      <c r="K827" s="31">
        <v>0</v>
      </c>
      <c r="L827" s="31">
        <v>0</v>
      </c>
      <c r="M827" s="31">
        <v>0</v>
      </c>
      <c r="N827" s="31">
        <v>0</v>
      </c>
      <c r="O827" s="33">
        <f t="shared" si="37"/>
        <v>0</v>
      </c>
      <c r="P827" s="34" t="str">
        <f t="shared" si="38"/>
        <v>1-30</v>
      </c>
      <c r="Q827" s="35" t="str">
        <f>+VLOOKUP(B827,'[2]PORTAFOLIO JAN17'!$B$7:$T$4941,19,FALSE)</f>
        <v>MEXICO</v>
      </c>
      <c r="R827" s="31">
        <v>0</v>
      </c>
      <c r="S827" s="31">
        <v>0</v>
      </c>
      <c r="T827" s="31" t="s">
        <v>45</v>
      </c>
      <c r="U827" s="36" t="s">
        <v>64</v>
      </c>
      <c r="V827" s="37">
        <v>-2.5114999999999998E-3</v>
      </c>
      <c r="W827" s="38">
        <v>-2.5114999999999998E-3</v>
      </c>
      <c r="X827" s="38">
        <v>0</v>
      </c>
      <c r="Y827" s="38">
        <v>0</v>
      </c>
      <c r="Z827" s="38">
        <v>0</v>
      </c>
      <c r="AA827" s="38">
        <v>0</v>
      </c>
      <c r="AB827" s="38">
        <v>0</v>
      </c>
      <c r="AC827" s="38">
        <v>0</v>
      </c>
      <c r="AD827" s="38" t="s">
        <v>47</v>
      </c>
      <c r="AE827" s="27" t="s">
        <v>875</v>
      </c>
    </row>
    <row r="828" spans="1:31" s="27" customFormat="1" ht="15" customHeight="1" x14ac:dyDescent="0.25">
      <c r="A828" s="39" t="s">
        <v>39</v>
      </c>
      <c r="B828" s="39" t="s">
        <v>876</v>
      </c>
      <c r="C828" s="86">
        <v>42767</v>
      </c>
      <c r="D828" s="29">
        <f>+VLOOKUP(B828,'[2]HG-Mexico by Contract'!$B$8:$G$4512,6,FALSE)</f>
        <v>339367</v>
      </c>
      <c r="E828" s="29"/>
      <c r="F828" s="39" t="s">
        <v>41</v>
      </c>
      <c r="G828" s="39" t="s">
        <v>42</v>
      </c>
      <c r="H828" s="39" t="s">
        <v>44</v>
      </c>
      <c r="I828" s="40">
        <v>8760.9599999999991</v>
      </c>
      <c r="J828" s="32">
        <f t="shared" si="36"/>
        <v>8760.9599999999991</v>
      </c>
      <c r="K828" s="31">
        <v>0</v>
      </c>
      <c r="L828" s="31">
        <v>0</v>
      </c>
      <c r="M828" s="31">
        <v>0</v>
      </c>
      <c r="N828" s="31">
        <v>0</v>
      </c>
      <c r="O828" s="33">
        <f t="shared" si="37"/>
        <v>0</v>
      </c>
      <c r="P828" s="34" t="str">
        <f t="shared" si="38"/>
        <v>1-30</v>
      </c>
      <c r="Q828" s="35" t="str">
        <f>+VLOOKUP(B828,'[2]PORTAFOLIO JAN17'!$B$7:$T$4941,19,FALSE)</f>
        <v>MEXICO</v>
      </c>
      <c r="R828" s="31">
        <v>0</v>
      </c>
      <c r="S828" s="31">
        <v>0</v>
      </c>
      <c r="T828" s="31" t="s">
        <v>45</v>
      </c>
      <c r="U828" s="41" t="s">
        <v>46</v>
      </c>
      <c r="V828" s="42">
        <v>8760.9599999999991</v>
      </c>
      <c r="W828" s="43">
        <v>8760.9599999999991</v>
      </c>
      <c r="X828" s="38">
        <v>0</v>
      </c>
      <c r="Y828" s="38">
        <v>0</v>
      </c>
      <c r="Z828" s="38">
        <v>0</v>
      </c>
      <c r="AA828" s="38">
        <v>0</v>
      </c>
      <c r="AB828" s="38">
        <v>0</v>
      </c>
      <c r="AC828" s="38">
        <v>0</v>
      </c>
      <c r="AD828" s="38" t="s">
        <v>47</v>
      </c>
    </row>
    <row r="829" spans="1:31" s="27" customFormat="1" ht="15" customHeight="1" x14ac:dyDescent="0.25">
      <c r="A829" s="28" t="s">
        <v>39</v>
      </c>
      <c r="B829" s="28" t="s">
        <v>877</v>
      </c>
      <c r="C829" s="85">
        <v>42767</v>
      </c>
      <c r="D829" s="29">
        <f>+VLOOKUP(B829,'[2]HG-Mexico by Contract'!$B$8:$G$4512,6,FALSE)</f>
        <v>325447</v>
      </c>
      <c r="E829" s="29"/>
      <c r="F829" s="28" t="s">
        <v>41</v>
      </c>
      <c r="G829" s="28" t="s">
        <v>42</v>
      </c>
      <c r="H829" s="28" t="s">
        <v>44</v>
      </c>
      <c r="I829" s="31">
        <v>85454.9</v>
      </c>
      <c r="J829" s="32">
        <f t="shared" si="36"/>
        <v>85454.9</v>
      </c>
      <c r="K829" s="31">
        <v>0</v>
      </c>
      <c r="L829" s="31">
        <v>0</v>
      </c>
      <c r="M829" s="31">
        <v>0</v>
      </c>
      <c r="N829" s="31">
        <v>0</v>
      </c>
      <c r="O829" s="33">
        <f t="shared" si="37"/>
        <v>0</v>
      </c>
      <c r="P829" s="34" t="str">
        <f t="shared" si="38"/>
        <v>1-30</v>
      </c>
      <c r="Q829" s="35" t="str">
        <f>+VLOOKUP(B829,'[2]PORTAFOLIO JAN17'!$B$7:$T$4941,19,FALSE)</f>
        <v>COSTA RICA</v>
      </c>
      <c r="R829" s="31">
        <v>0</v>
      </c>
      <c r="S829" s="31">
        <v>0</v>
      </c>
      <c r="T829" s="31" t="s">
        <v>45</v>
      </c>
      <c r="U829" s="36" t="s">
        <v>46</v>
      </c>
      <c r="V829" s="37">
        <v>85454.9</v>
      </c>
      <c r="W829" s="38">
        <v>85454.9</v>
      </c>
      <c r="X829" s="38">
        <v>0</v>
      </c>
      <c r="Y829" s="38">
        <v>0</v>
      </c>
      <c r="Z829" s="38">
        <v>0</v>
      </c>
      <c r="AA829" s="38">
        <v>0</v>
      </c>
      <c r="AB829" s="38">
        <v>0</v>
      </c>
      <c r="AC829" s="38">
        <v>0</v>
      </c>
      <c r="AD829" s="38" t="s">
        <v>47</v>
      </c>
    </row>
    <row r="830" spans="1:31" s="27" customFormat="1" ht="15" customHeight="1" x14ac:dyDescent="0.25">
      <c r="A830" s="39" t="s">
        <v>39</v>
      </c>
      <c r="B830" s="39" t="s">
        <v>878</v>
      </c>
      <c r="C830" s="86">
        <v>42767</v>
      </c>
      <c r="D830" s="29">
        <f>+VLOOKUP(B830,'[2]HG-Mexico by Contract'!$B$8:$G$4512,6,FALSE)</f>
        <v>341139</v>
      </c>
      <c r="E830" s="29"/>
      <c r="F830" s="39" t="s">
        <v>41</v>
      </c>
      <c r="G830" s="39" t="s">
        <v>42</v>
      </c>
      <c r="H830" s="39" t="s">
        <v>63</v>
      </c>
      <c r="I830" s="40">
        <v>1263285.52</v>
      </c>
      <c r="J830" s="32">
        <f t="shared" si="36"/>
        <v>63454.831676592723</v>
      </c>
      <c r="K830" s="31">
        <v>0</v>
      </c>
      <c r="L830" s="31">
        <v>0</v>
      </c>
      <c r="M830" s="31">
        <v>0</v>
      </c>
      <c r="N830" s="31">
        <v>1263285.52</v>
      </c>
      <c r="O830" s="33">
        <f t="shared" si="37"/>
        <v>1263285.52</v>
      </c>
      <c r="P830" s="34" t="str">
        <f t="shared" si="38"/>
        <v>120+</v>
      </c>
      <c r="Q830" s="35" t="str">
        <f>+VLOOKUP(B830,'[2]PORTAFOLIO JAN17'!$B$7:$T$4941,19,FALSE)</f>
        <v>MEXICO</v>
      </c>
      <c r="R830" s="31">
        <v>0</v>
      </c>
      <c r="S830" s="31">
        <v>0</v>
      </c>
      <c r="T830" s="31">
        <v>1263285.52</v>
      </c>
      <c r="U830" s="41" t="s">
        <v>64</v>
      </c>
      <c r="V830" s="42">
        <v>63454.831669599997</v>
      </c>
      <c r="W830" s="43">
        <v>0</v>
      </c>
      <c r="X830" s="38">
        <v>0</v>
      </c>
      <c r="Y830" s="38">
        <v>0</v>
      </c>
      <c r="Z830" s="38">
        <v>0</v>
      </c>
      <c r="AA830" s="38">
        <v>63454.831669599997</v>
      </c>
      <c r="AB830" s="38">
        <v>0</v>
      </c>
      <c r="AC830" s="38">
        <v>0</v>
      </c>
      <c r="AD830" s="38">
        <v>63454.831669599997</v>
      </c>
    </row>
    <row r="831" spans="1:31" s="27" customFormat="1" ht="15" customHeight="1" x14ac:dyDescent="0.25">
      <c r="A831" s="28" t="s">
        <v>39</v>
      </c>
      <c r="B831" s="28" t="s">
        <v>879</v>
      </c>
      <c r="C831" s="85">
        <v>42767</v>
      </c>
      <c r="D831" s="29">
        <f>+VLOOKUP(B831,'[2]HG-Mexico by Contract'!$B$8:$G$4512,6,FALSE)</f>
        <v>339104</v>
      </c>
      <c r="E831" s="29"/>
      <c r="F831" s="28" t="s">
        <v>41</v>
      </c>
      <c r="G831" s="28" t="s">
        <v>42</v>
      </c>
      <c r="H831" s="28" t="s">
        <v>44</v>
      </c>
      <c r="I831" s="31">
        <v>16196.89</v>
      </c>
      <c r="J831" s="32">
        <f t="shared" si="36"/>
        <v>16196.89</v>
      </c>
      <c r="K831" s="31">
        <v>0</v>
      </c>
      <c r="L831" s="31">
        <v>0</v>
      </c>
      <c r="M831" s="31">
        <v>0</v>
      </c>
      <c r="N831" s="31">
        <v>0</v>
      </c>
      <c r="O831" s="33">
        <f t="shared" si="37"/>
        <v>0</v>
      </c>
      <c r="P831" s="34" t="str">
        <f t="shared" si="38"/>
        <v>1-30</v>
      </c>
      <c r="Q831" s="35" t="str">
        <f>+VLOOKUP(B831,'[2]PORTAFOLIO JAN17'!$B$7:$T$4941,19,FALSE)</f>
        <v>COSTA RICA</v>
      </c>
      <c r="R831" s="31">
        <v>0</v>
      </c>
      <c r="S831" s="31">
        <v>0</v>
      </c>
      <c r="T831" s="31" t="s">
        <v>45</v>
      </c>
      <c r="U831" s="36" t="s">
        <v>46</v>
      </c>
      <c r="V831" s="37">
        <v>16196.89</v>
      </c>
      <c r="W831" s="38">
        <v>16196.89</v>
      </c>
      <c r="X831" s="38">
        <v>0</v>
      </c>
      <c r="Y831" s="38">
        <v>0</v>
      </c>
      <c r="Z831" s="38">
        <v>0</v>
      </c>
      <c r="AA831" s="38">
        <v>0</v>
      </c>
      <c r="AB831" s="38">
        <v>0</v>
      </c>
      <c r="AC831" s="38">
        <v>0</v>
      </c>
      <c r="AD831" s="38" t="s">
        <v>47</v>
      </c>
    </row>
    <row r="832" spans="1:31" s="27" customFormat="1" ht="15" customHeight="1" x14ac:dyDescent="0.25">
      <c r="A832" s="39" t="s">
        <v>39</v>
      </c>
      <c r="B832" s="39" t="s">
        <v>880</v>
      </c>
      <c r="C832" s="86">
        <v>42767</v>
      </c>
      <c r="D832" s="29">
        <f>+VLOOKUP(B832,'[2]HG-Mexico by Contract'!$B$8:$G$4512,6,FALSE)</f>
        <v>312091</v>
      </c>
      <c r="E832" s="29"/>
      <c r="F832" s="39" t="s">
        <v>41</v>
      </c>
      <c r="G832" s="39" t="s">
        <v>42</v>
      </c>
      <c r="H832" s="39" t="s">
        <v>44</v>
      </c>
      <c r="I832" s="40">
        <v>157928.79999999999</v>
      </c>
      <c r="J832" s="32">
        <f t="shared" si="36"/>
        <v>157928.79999999999</v>
      </c>
      <c r="K832" s="31">
        <v>0</v>
      </c>
      <c r="L832" s="31">
        <v>0</v>
      </c>
      <c r="M832" s="31">
        <v>0</v>
      </c>
      <c r="N832" s="31">
        <v>0</v>
      </c>
      <c r="O832" s="33">
        <f t="shared" si="37"/>
        <v>0</v>
      </c>
      <c r="P832" s="34" t="str">
        <f t="shared" si="38"/>
        <v>1-30</v>
      </c>
      <c r="Q832" s="35" t="str">
        <f>+VLOOKUP(B832,'[2]PORTAFOLIO JAN17'!$B$7:$T$4941,19,FALSE)</f>
        <v>REPUBLICA DOMINICANA</v>
      </c>
      <c r="R832" s="31">
        <v>0</v>
      </c>
      <c r="S832" s="31">
        <v>0</v>
      </c>
      <c r="T832" s="31" t="s">
        <v>45</v>
      </c>
      <c r="U832" s="41" t="s">
        <v>46</v>
      </c>
      <c r="V832" s="42">
        <v>157928.79999999999</v>
      </c>
      <c r="W832" s="43">
        <v>157928.79999999999</v>
      </c>
      <c r="X832" s="38">
        <v>0</v>
      </c>
      <c r="Y832" s="38">
        <v>0</v>
      </c>
      <c r="Z832" s="38">
        <v>0</v>
      </c>
      <c r="AA832" s="38">
        <v>0</v>
      </c>
      <c r="AB832" s="38">
        <v>0</v>
      </c>
      <c r="AC832" s="38">
        <v>0</v>
      </c>
      <c r="AD832" s="38" t="s">
        <v>47</v>
      </c>
    </row>
    <row r="833" spans="1:30" s="27" customFormat="1" ht="15" customHeight="1" x14ac:dyDescent="0.25">
      <c r="A833" s="28" t="s">
        <v>39</v>
      </c>
      <c r="B833" s="28" t="s">
        <v>881</v>
      </c>
      <c r="C833" s="85">
        <v>42767</v>
      </c>
      <c r="D833" s="29">
        <f>+VLOOKUP(B833,'[2]HG-Mexico by Contract'!$B$8:$G$4512,6,FALSE)</f>
        <v>308390</v>
      </c>
      <c r="E833" s="29"/>
      <c r="F833" s="28" t="s">
        <v>41</v>
      </c>
      <c r="G833" s="28" t="s">
        <v>42</v>
      </c>
      <c r="H833" s="28" t="s">
        <v>44</v>
      </c>
      <c r="I833" s="31">
        <v>54809.64</v>
      </c>
      <c r="J833" s="32">
        <f t="shared" si="36"/>
        <v>54809.64</v>
      </c>
      <c r="K833" s="31">
        <v>0</v>
      </c>
      <c r="L833" s="31">
        <v>0</v>
      </c>
      <c r="M833" s="31">
        <v>0</v>
      </c>
      <c r="N833" s="31">
        <v>0</v>
      </c>
      <c r="O833" s="33">
        <f t="shared" si="37"/>
        <v>0</v>
      </c>
      <c r="P833" s="34" t="str">
        <f t="shared" si="38"/>
        <v>1-30</v>
      </c>
      <c r="Q833" s="35" t="str">
        <f>+VLOOKUP(B833,'[2]PORTAFOLIO JAN17'!$B$7:$T$4941,19,FALSE)</f>
        <v>GUATEMALA</v>
      </c>
      <c r="R833" s="31">
        <v>0</v>
      </c>
      <c r="S833" s="31">
        <v>0</v>
      </c>
      <c r="T833" s="31" t="s">
        <v>45</v>
      </c>
      <c r="U833" s="36" t="s">
        <v>46</v>
      </c>
      <c r="V833" s="37">
        <v>54809.64</v>
      </c>
      <c r="W833" s="38">
        <v>54809.64</v>
      </c>
      <c r="X833" s="38">
        <v>0</v>
      </c>
      <c r="Y833" s="38">
        <v>0</v>
      </c>
      <c r="Z833" s="38">
        <v>0</v>
      </c>
      <c r="AA833" s="38">
        <v>0</v>
      </c>
      <c r="AB833" s="38">
        <v>0</v>
      </c>
      <c r="AC833" s="38">
        <v>0</v>
      </c>
      <c r="AD833" s="38" t="s">
        <v>47</v>
      </c>
    </row>
    <row r="834" spans="1:30" s="27" customFormat="1" ht="15" customHeight="1" x14ac:dyDescent="0.25">
      <c r="A834" s="39" t="s">
        <v>39</v>
      </c>
      <c r="B834" s="39" t="s">
        <v>882</v>
      </c>
      <c r="C834" s="86">
        <v>42767</v>
      </c>
      <c r="D834" s="29">
        <f>+VLOOKUP(B834,'[2]HG-Mexico by Contract'!$B$8:$G$4512,6,FALSE)</f>
        <v>313156</v>
      </c>
      <c r="E834" s="29"/>
      <c r="F834" s="39" t="s">
        <v>41</v>
      </c>
      <c r="G834" s="39" t="s">
        <v>42</v>
      </c>
      <c r="H834" s="39" t="s">
        <v>44</v>
      </c>
      <c r="I834" s="40">
        <v>569797.39</v>
      </c>
      <c r="J834" s="32">
        <f t="shared" si="36"/>
        <v>569797.39</v>
      </c>
      <c r="K834" s="31">
        <v>0</v>
      </c>
      <c r="L834" s="31">
        <v>0</v>
      </c>
      <c r="M834" s="31">
        <v>0</v>
      </c>
      <c r="N834" s="31">
        <v>0</v>
      </c>
      <c r="O834" s="33">
        <f t="shared" si="37"/>
        <v>0</v>
      </c>
      <c r="P834" s="34" t="str">
        <f t="shared" si="38"/>
        <v>1-30</v>
      </c>
      <c r="Q834" s="35" t="str">
        <f>+VLOOKUP(B834,'[2]PORTAFOLIO JAN17'!$B$7:$T$4941,19,FALSE)</f>
        <v>COSTA RICA</v>
      </c>
      <c r="R834" s="31">
        <v>0</v>
      </c>
      <c r="S834" s="31">
        <v>0</v>
      </c>
      <c r="T834" s="31" t="s">
        <v>45</v>
      </c>
      <c r="U834" s="41" t="s">
        <v>46</v>
      </c>
      <c r="V834" s="42">
        <v>569797.39</v>
      </c>
      <c r="W834" s="43">
        <v>569797.39</v>
      </c>
      <c r="X834" s="38">
        <v>0</v>
      </c>
      <c r="Y834" s="38">
        <v>0</v>
      </c>
      <c r="Z834" s="38">
        <v>0</v>
      </c>
      <c r="AA834" s="38">
        <v>0</v>
      </c>
      <c r="AB834" s="38">
        <v>0</v>
      </c>
      <c r="AC834" s="38">
        <v>0</v>
      </c>
      <c r="AD834" s="38" t="s">
        <v>47</v>
      </c>
    </row>
    <row r="835" spans="1:30" s="27" customFormat="1" ht="15" customHeight="1" x14ac:dyDescent="0.25">
      <c r="A835" s="28" t="s">
        <v>39</v>
      </c>
      <c r="B835" s="28" t="s">
        <v>883</v>
      </c>
      <c r="C835" s="85">
        <v>42767</v>
      </c>
      <c r="D835" s="29">
        <f>+VLOOKUP(B835,'[2]HG-Mexico by Contract'!$B$8:$G$4512,6,FALSE)</f>
        <v>313156</v>
      </c>
      <c r="E835" s="29"/>
      <c r="F835" s="28" t="s">
        <v>41</v>
      </c>
      <c r="G835" s="28" t="s">
        <v>42</v>
      </c>
      <c r="H835" s="28" t="s">
        <v>44</v>
      </c>
      <c r="I835" s="31">
        <v>769578.08</v>
      </c>
      <c r="J835" s="32">
        <f t="shared" si="36"/>
        <v>769578.08</v>
      </c>
      <c r="K835" s="31">
        <v>0</v>
      </c>
      <c r="L835" s="31">
        <v>0</v>
      </c>
      <c r="M835" s="31">
        <v>0</v>
      </c>
      <c r="N835" s="31">
        <v>0</v>
      </c>
      <c r="O835" s="33">
        <f t="shared" si="37"/>
        <v>0</v>
      </c>
      <c r="P835" s="34" t="str">
        <f t="shared" si="38"/>
        <v>1-30</v>
      </c>
      <c r="Q835" s="35" t="str">
        <f>+VLOOKUP(B835,'[2]PORTAFOLIO JAN17'!$B$7:$T$4941,19,FALSE)</f>
        <v>COSTA RICA</v>
      </c>
      <c r="R835" s="31">
        <v>0</v>
      </c>
      <c r="S835" s="31">
        <v>0</v>
      </c>
      <c r="T835" s="31" t="s">
        <v>45</v>
      </c>
      <c r="U835" s="36" t="s">
        <v>46</v>
      </c>
      <c r="V835" s="37">
        <v>769578.08</v>
      </c>
      <c r="W835" s="38">
        <v>769578.08</v>
      </c>
      <c r="X835" s="38">
        <v>0</v>
      </c>
      <c r="Y835" s="38">
        <v>0</v>
      </c>
      <c r="Z835" s="38">
        <v>0</v>
      </c>
      <c r="AA835" s="38">
        <v>0</v>
      </c>
      <c r="AB835" s="38">
        <v>0</v>
      </c>
      <c r="AC835" s="38">
        <v>0</v>
      </c>
      <c r="AD835" s="38" t="s">
        <v>47</v>
      </c>
    </row>
    <row r="836" spans="1:30" s="27" customFormat="1" ht="15" customHeight="1" x14ac:dyDescent="0.25">
      <c r="A836" s="39" t="s">
        <v>39</v>
      </c>
      <c r="B836" s="39" t="s">
        <v>884</v>
      </c>
      <c r="C836" s="86">
        <v>42767</v>
      </c>
      <c r="D836" s="29">
        <f>+VLOOKUP(B836,'[2]HG-Mexico by Contract'!$B$8:$G$4512,6,FALSE)</f>
        <v>318099</v>
      </c>
      <c r="E836" s="29"/>
      <c r="F836" s="39" t="s">
        <v>41</v>
      </c>
      <c r="G836" s="39" t="s">
        <v>42</v>
      </c>
      <c r="H836" s="39" t="s">
        <v>44</v>
      </c>
      <c r="I836" s="40">
        <v>58530.66</v>
      </c>
      <c r="J836" s="32">
        <f t="shared" si="36"/>
        <v>58530.66</v>
      </c>
      <c r="K836" s="31">
        <v>0</v>
      </c>
      <c r="L836" s="31">
        <v>0</v>
      </c>
      <c r="M836" s="31">
        <v>0</v>
      </c>
      <c r="N836" s="31">
        <v>0</v>
      </c>
      <c r="O836" s="33">
        <f t="shared" si="37"/>
        <v>0</v>
      </c>
      <c r="P836" s="34" t="str">
        <f t="shared" si="38"/>
        <v>1-30</v>
      </c>
      <c r="Q836" s="35" t="str">
        <f>+VLOOKUP(B836,'[2]PORTAFOLIO JAN17'!$B$7:$T$4941,19,FALSE)</f>
        <v>MEXICO</v>
      </c>
      <c r="R836" s="31">
        <v>0</v>
      </c>
      <c r="S836" s="31">
        <v>0</v>
      </c>
      <c r="T836" s="31" t="s">
        <v>45</v>
      </c>
      <c r="U836" s="41" t="s">
        <v>46</v>
      </c>
      <c r="V836" s="42">
        <v>58530.66</v>
      </c>
      <c r="W836" s="43">
        <v>58530.66</v>
      </c>
      <c r="X836" s="38">
        <v>0</v>
      </c>
      <c r="Y836" s="38">
        <v>0</v>
      </c>
      <c r="Z836" s="38">
        <v>0</v>
      </c>
      <c r="AA836" s="38">
        <v>0</v>
      </c>
      <c r="AB836" s="38">
        <v>0</v>
      </c>
      <c r="AC836" s="38">
        <v>0</v>
      </c>
      <c r="AD836" s="38" t="s">
        <v>47</v>
      </c>
    </row>
    <row r="837" spans="1:30" s="27" customFormat="1" ht="15" customHeight="1" x14ac:dyDescent="0.25">
      <c r="A837" s="28" t="s">
        <v>39</v>
      </c>
      <c r="B837" s="28" t="s">
        <v>885</v>
      </c>
      <c r="C837" s="85">
        <v>42767</v>
      </c>
      <c r="D837" s="29">
        <f>+VLOOKUP(B837,'[2]HG-Mexico by Contract'!$B$8:$G$4512,6,FALSE)</f>
        <v>318099</v>
      </c>
      <c r="E837" s="29"/>
      <c r="F837" s="28" t="s">
        <v>41</v>
      </c>
      <c r="G837" s="28" t="s">
        <v>42</v>
      </c>
      <c r="H837" s="28" t="s">
        <v>44</v>
      </c>
      <c r="I837" s="31">
        <v>463169.77</v>
      </c>
      <c r="J837" s="32">
        <f t="shared" si="36"/>
        <v>463169.77</v>
      </c>
      <c r="K837" s="31">
        <v>0</v>
      </c>
      <c r="L837" s="31">
        <v>0</v>
      </c>
      <c r="M837" s="31">
        <v>0</v>
      </c>
      <c r="N837" s="31">
        <v>0</v>
      </c>
      <c r="O837" s="33">
        <f t="shared" si="37"/>
        <v>0</v>
      </c>
      <c r="P837" s="34" t="str">
        <f t="shared" si="38"/>
        <v>1-30</v>
      </c>
      <c r="Q837" s="35" t="str">
        <f>+VLOOKUP(B837,'[2]PORTAFOLIO JAN17'!$B$7:$T$4941,19,FALSE)</f>
        <v>MEXICO</v>
      </c>
      <c r="R837" s="31">
        <v>0</v>
      </c>
      <c r="S837" s="31">
        <v>0</v>
      </c>
      <c r="T837" s="31" t="s">
        <v>45</v>
      </c>
      <c r="U837" s="36" t="s">
        <v>46</v>
      </c>
      <c r="V837" s="37">
        <v>463169.77</v>
      </c>
      <c r="W837" s="38">
        <v>463169.77</v>
      </c>
      <c r="X837" s="38">
        <v>0</v>
      </c>
      <c r="Y837" s="38">
        <v>0</v>
      </c>
      <c r="Z837" s="38">
        <v>0</v>
      </c>
      <c r="AA837" s="38">
        <v>0</v>
      </c>
      <c r="AB837" s="38">
        <v>0</v>
      </c>
      <c r="AC837" s="38">
        <v>0</v>
      </c>
      <c r="AD837" s="38" t="s">
        <v>47</v>
      </c>
    </row>
    <row r="838" spans="1:30" s="27" customFormat="1" ht="15" customHeight="1" x14ac:dyDescent="0.25">
      <c r="A838" s="39" t="s">
        <v>39</v>
      </c>
      <c r="B838" s="39" t="s">
        <v>886</v>
      </c>
      <c r="C838" s="86">
        <v>42767</v>
      </c>
      <c r="D838" s="29">
        <f>+VLOOKUP(B838,'[2]HG-Mexico by Contract'!$B$8:$G$4512,6,FALSE)</f>
        <v>318099</v>
      </c>
      <c r="E838" s="29"/>
      <c r="F838" s="39" t="s">
        <v>41</v>
      </c>
      <c r="G838" s="39" t="s">
        <v>42</v>
      </c>
      <c r="H838" s="39" t="s">
        <v>44</v>
      </c>
      <c r="I838" s="40">
        <v>97601.44</v>
      </c>
      <c r="J838" s="32">
        <f t="shared" si="36"/>
        <v>97601.44</v>
      </c>
      <c r="K838" s="31">
        <v>0</v>
      </c>
      <c r="L838" s="31">
        <v>0</v>
      </c>
      <c r="M838" s="31">
        <v>0</v>
      </c>
      <c r="N838" s="31">
        <v>0</v>
      </c>
      <c r="O838" s="33">
        <f t="shared" si="37"/>
        <v>0</v>
      </c>
      <c r="P838" s="34" t="str">
        <f t="shared" si="38"/>
        <v>1-30</v>
      </c>
      <c r="Q838" s="35" t="str">
        <f>+VLOOKUP(B838,'[2]PORTAFOLIO JAN17'!$B$7:$T$4941,19,FALSE)</f>
        <v>MEXICO</v>
      </c>
      <c r="R838" s="31">
        <v>0</v>
      </c>
      <c r="S838" s="31">
        <v>0</v>
      </c>
      <c r="T838" s="31" t="s">
        <v>45</v>
      </c>
      <c r="U838" s="41" t="s">
        <v>46</v>
      </c>
      <c r="V838" s="42">
        <v>97601.44</v>
      </c>
      <c r="W838" s="43">
        <v>97601.44</v>
      </c>
      <c r="X838" s="38">
        <v>0</v>
      </c>
      <c r="Y838" s="38">
        <v>0</v>
      </c>
      <c r="Z838" s="38">
        <v>0</v>
      </c>
      <c r="AA838" s="38">
        <v>0</v>
      </c>
      <c r="AB838" s="38">
        <v>0</v>
      </c>
      <c r="AC838" s="38">
        <v>0</v>
      </c>
      <c r="AD838" s="38" t="s">
        <v>47</v>
      </c>
    </row>
    <row r="839" spans="1:30" s="27" customFormat="1" ht="15" customHeight="1" x14ac:dyDescent="0.25">
      <c r="A839" s="28" t="s">
        <v>39</v>
      </c>
      <c r="B839" s="28" t="s">
        <v>887</v>
      </c>
      <c r="C839" s="85">
        <v>42767</v>
      </c>
      <c r="D839" s="29">
        <f>+VLOOKUP(B839,'[2]HG-Mexico by Contract'!$B$8:$G$4512,6,FALSE)</f>
        <v>318099</v>
      </c>
      <c r="E839" s="29"/>
      <c r="F839" s="28" t="s">
        <v>41</v>
      </c>
      <c r="G839" s="28" t="s">
        <v>42</v>
      </c>
      <c r="H839" s="28" t="s">
        <v>44</v>
      </c>
      <c r="I839" s="31">
        <v>1416169.89</v>
      </c>
      <c r="J839" s="32">
        <f t="shared" si="36"/>
        <v>1416169.89</v>
      </c>
      <c r="K839" s="31">
        <v>0</v>
      </c>
      <c r="L839" s="31">
        <v>0</v>
      </c>
      <c r="M839" s="31">
        <v>0</v>
      </c>
      <c r="N839" s="31">
        <v>0</v>
      </c>
      <c r="O839" s="33">
        <f t="shared" si="37"/>
        <v>0</v>
      </c>
      <c r="P839" s="34" t="str">
        <f t="shared" si="38"/>
        <v>1-30</v>
      </c>
      <c r="Q839" s="35" t="str">
        <f>+VLOOKUP(B839,'[2]PORTAFOLIO JAN17'!$B$7:$T$4941,19,FALSE)</f>
        <v>MEXICO</v>
      </c>
      <c r="R839" s="31">
        <v>0</v>
      </c>
      <c r="S839" s="31">
        <v>0</v>
      </c>
      <c r="T839" s="31" t="s">
        <v>45</v>
      </c>
      <c r="U839" s="36" t="s">
        <v>46</v>
      </c>
      <c r="V839" s="37">
        <v>1416169.89</v>
      </c>
      <c r="W839" s="38">
        <v>1416169.89</v>
      </c>
      <c r="X839" s="38">
        <v>0</v>
      </c>
      <c r="Y839" s="38">
        <v>0</v>
      </c>
      <c r="Z839" s="38">
        <v>0</v>
      </c>
      <c r="AA839" s="38">
        <v>0</v>
      </c>
      <c r="AB839" s="38">
        <v>0</v>
      </c>
      <c r="AC839" s="38">
        <v>0</v>
      </c>
      <c r="AD839" s="38" t="s">
        <v>47</v>
      </c>
    </row>
    <row r="840" spans="1:30" s="27" customFormat="1" ht="15" customHeight="1" x14ac:dyDescent="0.25">
      <c r="A840" s="39" t="s">
        <v>39</v>
      </c>
      <c r="B840" s="39" t="s">
        <v>888</v>
      </c>
      <c r="C840" s="86">
        <v>42767</v>
      </c>
      <c r="D840" s="29">
        <f>+VLOOKUP(B840,'[2]HG-Mexico by Contract'!$B$8:$G$4512,6,FALSE)</f>
        <v>341465</v>
      </c>
      <c r="E840" s="29"/>
      <c r="F840" s="39" t="s">
        <v>41</v>
      </c>
      <c r="G840" s="39" t="s">
        <v>42</v>
      </c>
      <c r="H840" s="39" t="s">
        <v>44</v>
      </c>
      <c r="I840" s="40">
        <v>53950.2</v>
      </c>
      <c r="J840" s="32">
        <f t="shared" ref="J840:J903" si="39">+IF(H840="MXN",I840/$J$2,I840)</f>
        <v>53950.2</v>
      </c>
      <c r="K840" s="31">
        <v>0</v>
      </c>
      <c r="L840" s="31">
        <v>0</v>
      </c>
      <c r="M840" s="31">
        <v>0</v>
      </c>
      <c r="N840" s="31">
        <v>0</v>
      </c>
      <c r="O840" s="33">
        <f t="shared" ref="O840:O903" si="40">+N840+M840+L840+K840</f>
        <v>0</v>
      </c>
      <c r="P840" s="34" t="str">
        <f t="shared" ref="P840:P903" si="41">+IF(N840&gt;0,"120+",IF(M840&gt;0,"91-120",IF(L840&gt;0,"61-90",IF(K840&gt;0,"31-60","1-30"))))</f>
        <v>1-30</v>
      </c>
      <c r="Q840" s="35" t="str">
        <f>+VLOOKUP(B840,'[2]PORTAFOLIO JAN17'!$B$7:$T$4941,19,FALSE)</f>
        <v>NICARAGUA</v>
      </c>
      <c r="R840" s="31">
        <v>0</v>
      </c>
      <c r="S840" s="31">
        <v>0</v>
      </c>
      <c r="T840" s="31" t="s">
        <v>45</v>
      </c>
      <c r="U840" s="41" t="s">
        <v>46</v>
      </c>
      <c r="V840" s="42">
        <v>53950.2</v>
      </c>
      <c r="W840" s="43">
        <v>53950.2</v>
      </c>
      <c r="X840" s="38">
        <v>0</v>
      </c>
      <c r="Y840" s="38">
        <v>0</v>
      </c>
      <c r="Z840" s="38">
        <v>0</v>
      </c>
      <c r="AA840" s="38">
        <v>0</v>
      </c>
      <c r="AB840" s="38">
        <v>0</v>
      </c>
      <c r="AC840" s="38">
        <v>0</v>
      </c>
      <c r="AD840" s="38" t="s">
        <v>47</v>
      </c>
    </row>
    <row r="841" spans="1:30" s="27" customFormat="1" ht="15" customHeight="1" x14ac:dyDescent="0.25">
      <c r="A841" s="28" t="s">
        <v>39</v>
      </c>
      <c r="B841" s="28" t="s">
        <v>889</v>
      </c>
      <c r="C841" s="85">
        <v>42767</v>
      </c>
      <c r="D841" s="29">
        <f>+VLOOKUP(B841,'[2]HG-Mexico by Contract'!$B$8:$G$4512,6,FALSE)</f>
        <v>308390</v>
      </c>
      <c r="E841" s="29"/>
      <c r="F841" s="28" t="s">
        <v>41</v>
      </c>
      <c r="G841" s="28" t="s">
        <v>42</v>
      </c>
      <c r="H841" s="28" t="s">
        <v>44</v>
      </c>
      <c r="I841" s="31">
        <v>54809.64</v>
      </c>
      <c r="J841" s="32">
        <f t="shared" si="39"/>
        <v>54809.64</v>
      </c>
      <c r="K841" s="31">
        <v>0</v>
      </c>
      <c r="L841" s="31">
        <v>0</v>
      </c>
      <c r="M841" s="31">
        <v>0</v>
      </c>
      <c r="N841" s="31">
        <v>0</v>
      </c>
      <c r="O841" s="33">
        <f t="shared" si="40"/>
        <v>0</v>
      </c>
      <c r="P841" s="34" t="str">
        <f t="shared" si="41"/>
        <v>1-30</v>
      </c>
      <c r="Q841" s="35" t="str">
        <f>+VLOOKUP(B841,'[2]PORTAFOLIO JAN17'!$B$7:$T$4941,19,FALSE)</f>
        <v>GUATEMALA</v>
      </c>
      <c r="R841" s="31">
        <v>0</v>
      </c>
      <c r="S841" s="31">
        <v>0</v>
      </c>
      <c r="T841" s="31" t="s">
        <v>45</v>
      </c>
      <c r="U841" s="36" t="s">
        <v>46</v>
      </c>
      <c r="V841" s="37">
        <v>54809.64</v>
      </c>
      <c r="W841" s="38">
        <v>54809.64</v>
      </c>
      <c r="X841" s="38">
        <v>0</v>
      </c>
      <c r="Y841" s="38">
        <v>0</v>
      </c>
      <c r="Z841" s="38">
        <v>0</v>
      </c>
      <c r="AA841" s="38">
        <v>0</v>
      </c>
      <c r="AB841" s="38">
        <v>0</v>
      </c>
      <c r="AC841" s="38">
        <v>0</v>
      </c>
      <c r="AD841" s="38" t="s">
        <v>47</v>
      </c>
    </row>
    <row r="842" spans="1:30" s="27" customFormat="1" ht="15" customHeight="1" x14ac:dyDescent="0.25">
      <c r="A842" s="39" t="s">
        <v>39</v>
      </c>
      <c r="B842" s="39" t="s">
        <v>890</v>
      </c>
      <c r="C842" s="86">
        <v>42767</v>
      </c>
      <c r="D842" s="29">
        <f>+VLOOKUP(B842,'[2]HG-Mexico by Contract'!$B$8:$G$4512,6,FALSE)</f>
        <v>339600</v>
      </c>
      <c r="E842" s="29"/>
      <c r="F842" s="39" t="s">
        <v>41</v>
      </c>
      <c r="G842" s="39" t="s">
        <v>42</v>
      </c>
      <c r="H842" s="39" t="s">
        <v>44</v>
      </c>
      <c r="I842" s="40">
        <v>28416.78</v>
      </c>
      <c r="J842" s="32">
        <f t="shared" si="39"/>
        <v>28416.78</v>
      </c>
      <c r="K842" s="31">
        <v>0</v>
      </c>
      <c r="L842" s="31">
        <v>0</v>
      </c>
      <c r="M842" s="31">
        <v>0</v>
      </c>
      <c r="N842" s="31">
        <v>0</v>
      </c>
      <c r="O842" s="33">
        <f t="shared" si="40"/>
        <v>0</v>
      </c>
      <c r="P842" s="34" t="str">
        <f t="shared" si="41"/>
        <v>1-30</v>
      </c>
      <c r="Q842" s="35" t="str">
        <f>+VLOOKUP(B842,'[2]PORTAFOLIO JAN17'!$B$7:$T$4941,19,FALSE)</f>
        <v>EL SALVADOR</v>
      </c>
      <c r="R842" s="31">
        <v>0</v>
      </c>
      <c r="S842" s="31">
        <v>0</v>
      </c>
      <c r="T842" s="31">
        <v>28416.78</v>
      </c>
      <c r="U842" s="41" t="s">
        <v>46</v>
      </c>
      <c r="V842" s="42">
        <v>28416.78</v>
      </c>
      <c r="W842" s="43">
        <v>28416.78</v>
      </c>
      <c r="X842" s="38">
        <v>0</v>
      </c>
      <c r="Y842" s="38">
        <v>0</v>
      </c>
      <c r="Z842" s="38">
        <v>0</v>
      </c>
      <c r="AA842" s="38">
        <v>0</v>
      </c>
      <c r="AB842" s="38">
        <v>0</v>
      </c>
      <c r="AC842" s="38">
        <v>0</v>
      </c>
      <c r="AD842" s="38">
        <v>28416.78</v>
      </c>
    </row>
    <row r="843" spans="1:30" s="27" customFormat="1" ht="15" customHeight="1" x14ac:dyDescent="0.25">
      <c r="A843" s="28" t="s">
        <v>39</v>
      </c>
      <c r="B843" s="28" t="s">
        <v>891</v>
      </c>
      <c r="C843" s="85">
        <v>42767</v>
      </c>
      <c r="D843" s="29">
        <f>+VLOOKUP(B843,'[2]HG-Mexico by Contract'!$B$8:$G$4512,6,FALSE)</f>
        <v>315083</v>
      </c>
      <c r="E843" s="29"/>
      <c r="F843" s="28" t="s">
        <v>41</v>
      </c>
      <c r="G843" s="28" t="s">
        <v>42</v>
      </c>
      <c r="H843" s="28" t="s">
        <v>63</v>
      </c>
      <c r="I843" s="31">
        <v>25733.1</v>
      </c>
      <c r="J843" s="32">
        <f t="shared" si="39"/>
        <v>1292.5736131424414</v>
      </c>
      <c r="K843" s="31">
        <v>25733.1</v>
      </c>
      <c r="L843" s="31">
        <v>0</v>
      </c>
      <c r="M843" s="31">
        <v>0</v>
      </c>
      <c r="N843" s="31">
        <v>0</v>
      </c>
      <c r="O843" s="33">
        <f t="shared" si="40"/>
        <v>25733.1</v>
      </c>
      <c r="P843" s="34" t="str">
        <f t="shared" si="41"/>
        <v>31-60</v>
      </c>
      <c r="Q843" s="35" t="str">
        <f>+VLOOKUP(B843,'[2]PORTAFOLIO JAN17'!$B$7:$T$4941,19,FALSE)</f>
        <v>MEXICO</v>
      </c>
      <c r="R843" s="31">
        <v>0</v>
      </c>
      <c r="S843" s="31">
        <v>0</v>
      </c>
      <c r="T843" s="31">
        <v>25733.1</v>
      </c>
      <c r="U843" s="36" t="s">
        <v>64</v>
      </c>
      <c r="V843" s="37">
        <v>1292.573613</v>
      </c>
      <c r="W843" s="38">
        <v>0</v>
      </c>
      <c r="X843" s="38">
        <v>1292.573613</v>
      </c>
      <c r="Y843" s="38">
        <v>0</v>
      </c>
      <c r="Z843" s="38">
        <v>0</v>
      </c>
      <c r="AA843" s="38">
        <v>0</v>
      </c>
      <c r="AB843" s="38">
        <v>0</v>
      </c>
      <c r="AC843" s="38">
        <v>0</v>
      </c>
      <c r="AD843" s="38">
        <v>1292.573613</v>
      </c>
    </row>
    <row r="844" spans="1:30" s="27" customFormat="1" ht="15" customHeight="1" x14ac:dyDescent="0.25">
      <c r="A844" s="39" t="s">
        <v>39</v>
      </c>
      <c r="B844" s="39" t="s">
        <v>892</v>
      </c>
      <c r="C844" s="86">
        <v>42767</v>
      </c>
      <c r="D844" s="29">
        <f>+VLOOKUP(B844,'[2]HG-Mexico by Contract'!$B$8:$G$4512,6,FALSE)</f>
        <v>316522</v>
      </c>
      <c r="E844" s="29"/>
      <c r="F844" s="39" t="s">
        <v>41</v>
      </c>
      <c r="G844" s="39" t="s">
        <v>42</v>
      </c>
      <c r="H844" s="39" t="s">
        <v>63</v>
      </c>
      <c r="I844" s="40">
        <v>724500</v>
      </c>
      <c r="J844" s="32">
        <f t="shared" si="39"/>
        <v>36391.635004010357</v>
      </c>
      <c r="K844" s="31">
        <v>0</v>
      </c>
      <c r="L844" s="31">
        <v>0</v>
      </c>
      <c r="M844" s="31">
        <v>0</v>
      </c>
      <c r="N844" s="31">
        <v>0</v>
      </c>
      <c r="O844" s="33">
        <f t="shared" si="40"/>
        <v>0</v>
      </c>
      <c r="P844" s="34" t="str">
        <f t="shared" si="41"/>
        <v>1-30</v>
      </c>
      <c r="Q844" s="35" t="str">
        <f>+VLOOKUP(B844,'[2]PORTAFOLIO JAN17'!$B$7:$T$4941,19,FALSE)</f>
        <v>MEXICO</v>
      </c>
      <c r="R844" s="31">
        <v>0</v>
      </c>
      <c r="S844" s="31">
        <v>0</v>
      </c>
      <c r="T844" s="31" t="s">
        <v>45</v>
      </c>
      <c r="U844" s="41" t="s">
        <v>64</v>
      </c>
      <c r="V844" s="42">
        <v>36391.635000000002</v>
      </c>
      <c r="W844" s="43">
        <v>36391.635000000002</v>
      </c>
      <c r="X844" s="38">
        <v>0</v>
      </c>
      <c r="Y844" s="38">
        <v>0</v>
      </c>
      <c r="Z844" s="38">
        <v>0</v>
      </c>
      <c r="AA844" s="38">
        <v>0</v>
      </c>
      <c r="AB844" s="38">
        <v>0</v>
      </c>
      <c r="AC844" s="38">
        <v>0</v>
      </c>
      <c r="AD844" s="38" t="s">
        <v>47</v>
      </c>
    </row>
    <row r="845" spans="1:30" s="27" customFormat="1" ht="15" customHeight="1" x14ac:dyDescent="0.25">
      <c r="A845" s="28" t="s">
        <v>39</v>
      </c>
      <c r="B845" s="28" t="s">
        <v>893</v>
      </c>
      <c r="C845" s="85">
        <v>42767</v>
      </c>
      <c r="D845" s="29">
        <f>+VLOOKUP(B845,'[2]HG-Mexico by Contract'!$B$8:$G$4512,6,FALSE)</f>
        <v>319306</v>
      </c>
      <c r="E845" s="29"/>
      <c r="F845" s="28" t="s">
        <v>41</v>
      </c>
      <c r="G845" s="28" t="s">
        <v>42</v>
      </c>
      <c r="H845" s="28" t="s">
        <v>44</v>
      </c>
      <c r="I845" s="31">
        <v>471776.56</v>
      </c>
      <c r="J845" s="32">
        <f t="shared" si="39"/>
        <v>471776.56</v>
      </c>
      <c r="K845" s="31">
        <v>0</v>
      </c>
      <c r="L845" s="31">
        <v>0</v>
      </c>
      <c r="M845" s="31">
        <v>0</v>
      </c>
      <c r="N845" s="31">
        <v>0</v>
      </c>
      <c r="O845" s="33">
        <f t="shared" si="40"/>
        <v>0</v>
      </c>
      <c r="P845" s="34" t="str">
        <f t="shared" si="41"/>
        <v>1-30</v>
      </c>
      <c r="Q845" s="35" t="str">
        <f>+VLOOKUP(B845,'[2]PORTAFOLIO JAN17'!$B$7:$T$4941,19,FALSE)</f>
        <v>NICARAGUA</v>
      </c>
      <c r="R845" s="31">
        <v>0</v>
      </c>
      <c r="S845" s="31">
        <v>0</v>
      </c>
      <c r="T845" s="31" t="s">
        <v>45</v>
      </c>
      <c r="U845" s="36" t="s">
        <v>46</v>
      </c>
      <c r="V845" s="37">
        <v>471776.56</v>
      </c>
      <c r="W845" s="38">
        <v>471776.56</v>
      </c>
      <c r="X845" s="38">
        <v>0</v>
      </c>
      <c r="Y845" s="38">
        <v>0</v>
      </c>
      <c r="Z845" s="38">
        <v>0</v>
      </c>
      <c r="AA845" s="38">
        <v>0</v>
      </c>
      <c r="AB845" s="38">
        <v>0</v>
      </c>
      <c r="AC845" s="38">
        <v>0</v>
      </c>
      <c r="AD845" s="38" t="s">
        <v>47</v>
      </c>
    </row>
    <row r="846" spans="1:30" s="27" customFormat="1" ht="15" customHeight="1" x14ac:dyDescent="0.25">
      <c r="A846" s="39" t="s">
        <v>39</v>
      </c>
      <c r="B846" s="39" t="s">
        <v>894</v>
      </c>
      <c r="C846" s="86">
        <v>42767</v>
      </c>
      <c r="D846" s="29">
        <f>+VLOOKUP(B846,'[2]HG-Mexico by Contract'!$B$8:$G$4512,6,FALSE)</f>
        <v>314376</v>
      </c>
      <c r="E846" s="29"/>
      <c r="F846" s="39" t="s">
        <v>41</v>
      </c>
      <c r="G846" s="39" t="s">
        <v>42</v>
      </c>
      <c r="H846" s="39" t="s">
        <v>44</v>
      </c>
      <c r="I846" s="40">
        <v>54988.12</v>
      </c>
      <c r="J846" s="32">
        <f t="shared" si="39"/>
        <v>54988.12</v>
      </c>
      <c r="K846" s="31">
        <v>0</v>
      </c>
      <c r="L846" s="31">
        <v>0</v>
      </c>
      <c r="M846" s="31">
        <v>0</v>
      </c>
      <c r="N846" s="31">
        <v>0</v>
      </c>
      <c r="O846" s="33">
        <f t="shared" si="40"/>
        <v>0</v>
      </c>
      <c r="P846" s="34" t="str">
        <f t="shared" si="41"/>
        <v>1-30</v>
      </c>
      <c r="Q846" s="35" t="str">
        <f>+VLOOKUP(B846,'[2]PORTAFOLIO JAN17'!$B$7:$T$4941,19,FALSE)</f>
        <v>COSTA RICA</v>
      </c>
      <c r="R846" s="31">
        <v>0</v>
      </c>
      <c r="S846" s="31">
        <v>0</v>
      </c>
      <c r="T846" s="31" t="s">
        <v>45</v>
      </c>
      <c r="U846" s="41" t="s">
        <v>46</v>
      </c>
      <c r="V846" s="42">
        <v>54988.12</v>
      </c>
      <c r="W846" s="43">
        <v>54988.12</v>
      </c>
      <c r="X846" s="38">
        <v>0</v>
      </c>
      <c r="Y846" s="38">
        <v>0</v>
      </c>
      <c r="Z846" s="38">
        <v>0</v>
      </c>
      <c r="AA846" s="38">
        <v>0</v>
      </c>
      <c r="AB846" s="38">
        <v>0</v>
      </c>
      <c r="AC846" s="38">
        <v>0</v>
      </c>
      <c r="AD846" s="38" t="s">
        <v>47</v>
      </c>
    </row>
    <row r="847" spans="1:30" s="27" customFormat="1" ht="15" customHeight="1" x14ac:dyDescent="0.25">
      <c r="A847" s="28" t="s">
        <v>39</v>
      </c>
      <c r="B847" s="28" t="s">
        <v>895</v>
      </c>
      <c r="C847" s="85">
        <v>42767</v>
      </c>
      <c r="D847" s="29">
        <f>+VLOOKUP(B847,'[2]HG-Mexico by Contract'!$B$8:$G$4512,6,FALSE)</f>
        <v>339655</v>
      </c>
      <c r="E847" s="29"/>
      <c r="F847" s="28" t="s">
        <v>41</v>
      </c>
      <c r="G847" s="28" t="s">
        <v>42</v>
      </c>
      <c r="H847" s="28" t="s">
        <v>44</v>
      </c>
      <c r="I847" s="31">
        <v>27493.87</v>
      </c>
      <c r="J847" s="32">
        <f t="shared" si="39"/>
        <v>27493.87</v>
      </c>
      <c r="K847" s="31">
        <v>0</v>
      </c>
      <c r="L847" s="31">
        <v>0</v>
      </c>
      <c r="M847" s="31">
        <v>0</v>
      </c>
      <c r="N847" s="31">
        <v>0</v>
      </c>
      <c r="O847" s="33">
        <f t="shared" si="40"/>
        <v>0</v>
      </c>
      <c r="P847" s="34" t="str">
        <f t="shared" si="41"/>
        <v>1-30</v>
      </c>
      <c r="Q847" s="35" t="str">
        <f>+VLOOKUP(B847,'[2]PORTAFOLIO JAN17'!$B$7:$T$4941,19,FALSE)</f>
        <v>COSTA RICA</v>
      </c>
      <c r="R847" s="31">
        <v>0</v>
      </c>
      <c r="S847" s="31">
        <v>0</v>
      </c>
      <c r="T847" s="31" t="s">
        <v>45</v>
      </c>
      <c r="U847" s="36" t="s">
        <v>46</v>
      </c>
      <c r="V847" s="37">
        <v>27493.87</v>
      </c>
      <c r="W847" s="38">
        <v>27493.87</v>
      </c>
      <c r="X847" s="38">
        <v>0</v>
      </c>
      <c r="Y847" s="38">
        <v>0</v>
      </c>
      <c r="Z847" s="38">
        <v>0</v>
      </c>
      <c r="AA847" s="38">
        <v>0</v>
      </c>
      <c r="AB847" s="38">
        <v>0</v>
      </c>
      <c r="AC847" s="38">
        <v>0</v>
      </c>
      <c r="AD847" s="38" t="s">
        <v>47</v>
      </c>
    </row>
    <row r="848" spans="1:30" s="27" customFormat="1" ht="15" customHeight="1" x14ac:dyDescent="0.25">
      <c r="A848" s="39" t="s">
        <v>39</v>
      </c>
      <c r="B848" s="39" t="s">
        <v>896</v>
      </c>
      <c r="C848" s="86">
        <v>42767</v>
      </c>
      <c r="D848" s="29">
        <f>+VLOOKUP(B848,'[2]HG-Mexico by Contract'!$B$8:$G$4512,6,FALSE)</f>
        <v>339932</v>
      </c>
      <c r="E848" s="29"/>
      <c r="F848" s="39" t="s">
        <v>41</v>
      </c>
      <c r="G848" s="39" t="s">
        <v>42</v>
      </c>
      <c r="H848" s="39" t="s">
        <v>44</v>
      </c>
      <c r="I848" s="40">
        <v>134443.44</v>
      </c>
      <c r="J848" s="32">
        <f t="shared" si="39"/>
        <v>134443.44</v>
      </c>
      <c r="K848" s="31">
        <v>0</v>
      </c>
      <c r="L848" s="31">
        <v>0</v>
      </c>
      <c r="M848" s="31">
        <v>0</v>
      </c>
      <c r="N848" s="31">
        <v>0</v>
      </c>
      <c r="O848" s="33">
        <f t="shared" si="40"/>
        <v>0</v>
      </c>
      <c r="P848" s="34" t="str">
        <f t="shared" si="41"/>
        <v>1-30</v>
      </c>
      <c r="Q848" s="35" t="str">
        <f>+VLOOKUP(B848,'[2]PORTAFOLIO JAN17'!$B$7:$T$4941,19,FALSE)</f>
        <v>REPUBLICA DOMINICANA</v>
      </c>
      <c r="R848" s="31">
        <v>0</v>
      </c>
      <c r="S848" s="31">
        <v>0</v>
      </c>
      <c r="T848" s="31" t="s">
        <v>45</v>
      </c>
      <c r="U848" s="41" t="s">
        <v>46</v>
      </c>
      <c r="V848" s="42">
        <v>134443.44</v>
      </c>
      <c r="W848" s="43">
        <v>134443.44</v>
      </c>
      <c r="X848" s="38">
        <v>0</v>
      </c>
      <c r="Y848" s="38">
        <v>0</v>
      </c>
      <c r="Z848" s="38">
        <v>0</v>
      </c>
      <c r="AA848" s="38">
        <v>0</v>
      </c>
      <c r="AB848" s="38">
        <v>0</v>
      </c>
      <c r="AC848" s="38">
        <v>0</v>
      </c>
      <c r="AD848" s="38" t="s">
        <v>47</v>
      </c>
    </row>
    <row r="849" spans="1:30" s="27" customFormat="1" ht="15" customHeight="1" x14ac:dyDescent="0.25">
      <c r="A849" s="28" t="s">
        <v>39</v>
      </c>
      <c r="B849" s="28" t="s">
        <v>897</v>
      </c>
      <c r="C849" s="85">
        <v>42767</v>
      </c>
      <c r="D849" s="29">
        <f>+VLOOKUP(B849,'[2]HG-Mexico by Contract'!$B$8:$G$4512,6,FALSE)</f>
        <v>341465</v>
      </c>
      <c r="E849" s="29"/>
      <c r="F849" s="28" t="s">
        <v>41</v>
      </c>
      <c r="G849" s="28" t="s">
        <v>42</v>
      </c>
      <c r="H849" s="28" t="s">
        <v>44</v>
      </c>
      <c r="I849" s="31">
        <v>95046.82</v>
      </c>
      <c r="J849" s="32">
        <f t="shared" si="39"/>
        <v>95046.82</v>
      </c>
      <c r="K849" s="31">
        <v>0</v>
      </c>
      <c r="L849" s="31">
        <v>0</v>
      </c>
      <c r="M849" s="31">
        <v>0</v>
      </c>
      <c r="N849" s="31">
        <v>0</v>
      </c>
      <c r="O849" s="33">
        <f t="shared" si="40"/>
        <v>0</v>
      </c>
      <c r="P849" s="34" t="str">
        <f t="shared" si="41"/>
        <v>1-30</v>
      </c>
      <c r="Q849" s="35" t="str">
        <f>+VLOOKUP(B849,'[2]PORTAFOLIO JAN17'!$B$7:$T$4941,19,FALSE)</f>
        <v>NICARAGUA</v>
      </c>
      <c r="R849" s="31">
        <v>0</v>
      </c>
      <c r="S849" s="31">
        <v>0</v>
      </c>
      <c r="T849" s="31" t="s">
        <v>45</v>
      </c>
      <c r="U849" s="36" t="s">
        <v>46</v>
      </c>
      <c r="V849" s="37">
        <v>95046.82</v>
      </c>
      <c r="W849" s="38">
        <v>95046.82</v>
      </c>
      <c r="X849" s="38">
        <v>0</v>
      </c>
      <c r="Y849" s="38">
        <v>0</v>
      </c>
      <c r="Z849" s="38">
        <v>0</v>
      </c>
      <c r="AA849" s="38">
        <v>0</v>
      </c>
      <c r="AB849" s="38">
        <v>0</v>
      </c>
      <c r="AC849" s="38">
        <v>0</v>
      </c>
      <c r="AD849" s="38" t="s">
        <v>47</v>
      </c>
    </row>
    <row r="850" spans="1:30" s="27" customFormat="1" ht="15" customHeight="1" x14ac:dyDescent="0.25">
      <c r="A850" s="39" t="s">
        <v>39</v>
      </c>
      <c r="B850" s="39" t="s">
        <v>898</v>
      </c>
      <c r="C850" s="86">
        <v>42767</v>
      </c>
      <c r="D850" s="29">
        <f>+VLOOKUP(B850,'[2]HG-Mexico by Contract'!$B$8:$G$4512,6,FALSE)</f>
        <v>313156</v>
      </c>
      <c r="E850" s="29"/>
      <c r="F850" s="39" t="s">
        <v>41</v>
      </c>
      <c r="G850" s="39" t="s">
        <v>42</v>
      </c>
      <c r="H850" s="39" t="s">
        <v>44</v>
      </c>
      <c r="I850" s="40">
        <v>422063.12</v>
      </c>
      <c r="J850" s="32">
        <f t="shared" si="39"/>
        <v>422063.12</v>
      </c>
      <c r="K850" s="31">
        <v>0</v>
      </c>
      <c r="L850" s="31">
        <v>0</v>
      </c>
      <c r="M850" s="31">
        <v>0</v>
      </c>
      <c r="N850" s="31">
        <v>0</v>
      </c>
      <c r="O850" s="33">
        <f t="shared" si="40"/>
        <v>0</v>
      </c>
      <c r="P850" s="34" t="str">
        <f t="shared" si="41"/>
        <v>1-30</v>
      </c>
      <c r="Q850" s="35" t="str">
        <f>+VLOOKUP(B850,'[2]PORTAFOLIO JAN17'!$B$7:$T$4941,19,FALSE)</f>
        <v>COSTA RICA</v>
      </c>
      <c r="R850" s="31">
        <v>0</v>
      </c>
      <c r="S850" s="31">
        <v>0</v>
      </c>
      <c r="T850" s="31" t="s">
        <v>45</v>
      </c>
      <c r="U850" s="41" t="s">
        <v>46</v>
      </c>
      <c r="V850" s="42">
        <v>422063.12</v>
      </c>
      <c r="W850" s="43">
        <v>422063.12</v>
      </c>
      <c r="X850" s="38">
        <v>0</v>
      </c>
      <c r="Y850" s="38">
        <v>0</v>
      </c>
      <c r="Z850" s="38">
        <v>0</v>
      </c>
      <c r="AA850" s="38">
        <v>0</v>
      </c>
      <c r="AB850" s="38">
        <v>0</v>
      </c>
      <c r="AC850" s="38">
        <v>0</v>
      </c>
      <c r="AD850" s="38" t="s">
        <v>47</v>
      </c>
    </row>
    <row r="851" spans="1:30" s="27" customFormat="1" ht="15" customHeight="1" x14ac:dyDescent="0.25">
      <c r="A851" s="28" t="s">
        <v>39</v>
      </c>
      <c r="B851" s="28" t="s">
        <v>899</v>
      </c>
      <c r="C851" s="85">
        <v>42767</v>
      </c>
      <c r="D851" s="29">
        <f>+VLOOKUP(B851,'[2]HG-Mexico by Contract'!$B$8:$G$4512,6,FALSE)</f>
        <v>313156</v>
      </c>
      <c r="E851" s="29"/>
      <c r="F851" s="28" t="s">
        <v>41</v>
      </c>
      <c r="G851" s="28" t="s">
        <v>42</v>
      </c>
      <c r="H851" s="28" t="s">
        <v>44</v>
      </c>
      <c r="I851" s="31">
        <v>53683.64</v>
      </c>
      <c r="J851" s="32">
        <f t="shared" si="39"/>
        <v>53683.64</v>
      </c>
      <c r="K851" s="31">
        <v>0</v>
      </c>
      <c r="L851" s="31">
        <v>0</v>
      </c>
      <c r="M851" s="31">
        <v>0</v>
      </c>
      <c r="N851" s="31">
        <v>0</v>
      </c>
      <c r="O851" s="33">
        <f t="shared" si="40"/>
        <v>0</v>
      </c>
      <c r="P851" s="34" t="str">
        <f t="shared" si="41"/>
        <v>1-30</v>
      </c>
      <c r="Q851" s="35" t="str">
        <f>+VLOOKUP(B851,'[2]PORTAFOLIO JAN17'!$B$7:$T$4941,19,FALSE)</f>
        <v>COSTA RICA</v>
      </c>
      <c r="R851" s="31">
        <v>0</v>
      </c>
      <c r="S851" s="31">
        <v>0</v>
      </c>
      <c r="T851" s="31" t="s">
        <v>45</v>
      </c>
      <c r="U851" s="36" t="s">
        <v>46</v>
      </c>
      <c r="V851" s="37">
        <v>53683.64</v>
      </c>
      <c r="W851" s="38">
        <v>53683.64</v>
      </c>
      <c r="X851" s="38">
        <v>0</v>
      </c>
      <c r="Y851" s="38">
        <v>0</v>
      </c>
      <c r="Z851" s="38">
        <v>0</v>
      </c>
      <c r="AA851" s="38">
        <v>0</v>
      </c>
      <c r="AB851" s="38">
        <v>0</v>
      </c>
      <c r="AC851" s="38">
        <v>0</v>
      </c>
      <c r="AD851" s="38" t="s">
        <v>47</v>
      </c>
    </row>
    <row r="852" spans="1:30" s="27" customFormat="1" ht="15" customHeight="1" x14ac:dyDescent="0.25">
      <c r="A852" s="39" t="s">
        <v>39</v>
      </c>
      <c r="B852" s="39" t="s">
        <v>900</v>
      </c>
      <c r="C852" s="86">
        <v>42767</v>
      </c>
      <c r="D852" s="29">
        <f>+VLOOKUP(B852,'[2]HG-Mexico by Contract'!$B$8:$G$4512,6,FALSE)</f>
        <v>313156</v>
      </c>
      <c r="E852" s="29"/>
      <c r="F852" s="39" t="s">
        <v>41</v>
      </c>
      <c r="G852" s="39" t="s">
        <v>42</v>
      </c>
      <c r="H852" s="39" t="s">
        <v>44</v>
      </c>
      <c r="I852" s="40">
        <v>189876.96</v>
      </c>
      <c r="J852" s="32">
        <f t="shared" si="39"/>
        <v>189876.96</v>
      </c>
      <c r="K852" s="31">
        <v>0</v>
      </c>
      <c r="L852" s="31">
        <v>0</v>
      </c>
      <c r="M852" s="31">
        <v>0</v>
      </c>
      <c r="N852" s="31">
        <v>0</v>
      </c>
      <c r="O852" s="33">
        <f t="shared" si="40"/>
        <v>0</v>
      </c>
      <c r="P852" s="34" t="str">
        <f t="shared" si="41"/>
        <v>1-30</v>
      </c>
      <c r="Q852" s="35" t="str">
        <f>+VLOOKUP(B852,'[2]PORTAFOLIO JAN17'!$B$7:$T$4941,19,FALSE)</f>
        <v>COSTA RICA</v>
      </c>
      <c r="R852" s="31">
        <v>0</v>
      </c>
      <c r="S852" s="31">
        <v>0</v>
      </c>
      <c r="T852" s="31" t="s">
        <v>45</v>
      </c>
      <c r="U852" s="41" t="s">
        <v>46</v>
      </c>
      <c r="V852" s="42">
        <v>189876.96</v>
      </c>
      <c r="W852" s="43">
        <v>189876.96</v>
      </c>
      <c r="X852" s="38">
        <v>0</v>
      </c>
      <c r="Y852" s="38">
        <v>0</v>
      </c>
      <c r="Z852" s="38">
        <v>0</v>
      </c>
      <c r="AA852" s="38">
        <v>0</v>
      </c>
      <c r="AB852" s="38">
        <v>0</v>
      </c>
      <c r="AC852" s="38">
        <v>0</v>
      </c>
      <c r="AD852" s="38" t="s">
        <v>47</v>
      </c>
    </row>
    <row r="853" spans="1:30" s="27" customFormat="1" ht="15" customHeight="1" x14ac:dyDescent="0.25">
      <c r="A853" s="28" t="s">
        <v>39</v>
      </c>
      <c r="B853" s="28" t="s">
        <v>901</v>
      </c>
      <c r="C853" s="85">
        <v>42767</v>
      </c>
      <c r="D853" s="29">
        <f>+VLOOKUP(B853,'[2]HG-Mexico by Contract'!$B$8:$G$4512,6,FALSE)</f>
        <v>313156</v>
      </c>
      <c r="E853" s="29"/>
      <c r="F853" s="28" t="s">
        <v>41</v>
      </c>
      <c r="G853" s="28" t="s">
        <v>42</v>
      </c>
      <c r="H853" s="28" t="s">
        <v>44</v>
      </c>
      <c r="I853" s="31">
        <v>160281.04</v>
      </c>
      <c r="J853" s="32">
        <f t="shared" si="39"/>
        <v>160281.04</v>
      </c>
      <c r="K853" s="31">
        <v>0</v>
      </c>
      <c r="L853" s="31">
        <v>0</v>
      </c>
      <c r="M853" s="31">
        <v>0</v>
      </c>
      <c r="N853" s="31">
        <v>0</v>
      </c>
      <c r="O853" s="33">
        <f t="shared" si="40"/>
        <v>0</v>
      </c>
      <c r="P853" s="34" t="str">
        <f t="shared" si="41"/>
        <v>1-30</v>
      </c>
      <c r="Q853" s="35" t="str">
        <f>+VLOOKUP(B853,'[2]PORTAFOLIO JAN17'!$B$7:$T$4941,19,FALSE)</f>
        <v>COSTA RICA</v>
      </c>
      <c r="R853" s="31">
        <v>0</v>
      </c>
      <c r="S853" s="31">
        <v>0</v>
      </c>
      <c r="T853" s="31" t="s">
        <v>45</v>
      </c>
      <c r="U853" s="36" t="s">
        <v>46</v>
      </c>
      <c r="V853" s="37">
        <v>160281.04</v>
      </c>
      <c r="W853" s="38">
        <v>160281.04</v>
      </c>
      <c r="X853" s="38">
        <v>0</v>
      </c>
      <c r="Y853" s="38">
        <v>0</v>
      </c>
      <c r="Z853" s="38">
        <v>0</v>
      </c>
      <c r="AA853" s="38">
        <v>0</v>
      </c>
      <c r="AB853" s="38">
        <v>0</v>
      </c>
      <c r="AC853" s="38">
        <v>0</v>
      </c>
      <c r="AD853" s="38" t="s">
        <v>47</v>
      </c>
    </row>
    <row r="854" spans="1:30" s="27" customFormat="1" ht="15" customHeight="1" x14ac:dyDescent="0.25">
      <c r="A854" s="39" t="s">
        <v>39</v>
      </c>
      <c r="B854" s="39" t="s">
        <v>902</v>
      </c>
      <c r="C854" s="86">
        <v>42767</v>
      </c>
      <c r="D854" s="29">
        <f>+VLOOKUP(B854,'[2]HG-Mexico by Contract'!$B$8:$G$4512,6,FALSE)</f>
        <v>334975</v>
      </c>
      <c r="E854" s="29"/>
      <c r="F854" s="39" t="s">
        <v>41</v>
      </c>
      <c r="G854" s="39" t="s">
        <v>42</v>
      </c>
      <c r="H854" s="39" t="s">
        <v>63</v>
      </c>
      <c r="I854" s="40">
        <v>510430.39</v>
      </c>
      <c r="J854" s="32">
        <f t="shared" si="39"/>
        <v>25638.918492525409</v>
      </c>
      <c r="K854" s="31">
        <v>0</v>
      </c>
      <c r="L854" s="31">
        <v>0</v>
      </c>
      <c r="M854" s="31">
        <v>0</v>
      </c>
      <c r="N854" s="31">
        <v>0</v>
      </c>
      <c r="O854" s="33">
        <f t="shared" si="40"/>
        <v>0</v>
      </c>
      <c r="P854" s="34" t="str">
        <f t="shared" si="41"/>
        <v>1-30</v>
      </c>
      <c r="Q854" s="35" t="str">
        <f>+VLOOKUP(B854,'[2]PORTAFOLIO JAN17'!$B$7:$T$4941,19,FALSE)</f>
        <v>MEXICO</v>
      </c>
      <c r="R854" s="31">
        <v>0</v>
      </c>
      <c r="S854" s="31">
        <v>0</v>
      </c>
      <c r="T854" s="31" t="s">
        <v>45</v>
      </c>
      <c r="U854" s="41" t="s">
        <v>64</v>
      </c>
      <c r="V854" s="42">
        <v>25638.918489700001</v>
      </c>
      <c r="W854" s="43">
        <v>25638.918489700001</v>
      </c>
      <c r="X854" s="38">
        <v>0</v>
      </c>
      <c r="Y854" s="38">
        <v>0</v>
      </c>
      <c r="Z854" s="38">
        <v>0</v>
      </c>
      <c r="AA854" s="38">
        <v>0</v>
      </c>
      <c r="AB854" s="38">
        <v>0</v>
      </c>
      <c r="AC854" s="38">
        <v>0</v>
      </c>
      <c r="AD854" s="38" t="s">
        <v>47</v>
      </c>
    </row>
    <row r="855" spans="1:30" s="27" customFormat="1" ht="15" customHeight="1" x14ac:dyDescent="0.25">
      <c r="A855" s="28" t="s">
        <v>39</v>
      </c>
      <c r="B855" s="28" t="s">
        <v>903</v>
      </c>
      <c r="C855" s="85">
        <v>42767</v>
      </c>
      <c r="D855" s="29">
        <f>+VLOOKUP(B855,'[2]HG-Mexico by Contract'!$B$8:$G$4512,6,FALSE)</f>
        <v>314376</v>
      </c>
      <c r="E855" s="29"/>
      <c r="F855" s="28" t="s">
        <v>41</v>
      </c>
      <c r="G855" s="28" t="s">
        <v>42</v>
      </c>
      <c r="H855" s="28" t="s">
        <v>44</v>
      </c>
      <c r="I855" s="31">
        <v>11082.13</v>
      </c>
      <c r="J855" s="32">
        <f t="shared" si="39"/>
        <v>11082.13</v>
      </c>
      <c r="K855" s="31">
        <v>0</v>
      </c>
      <c r="L855" s="31">
        <v>0</v>
      </c>
      <c r="M855" s="31">
        <v>0</v>
      </c>
      <c r="N855" s="31">
        <v>0</v>
      </c>
      <c r="O855" s="33">
        <f t="shared" si="40"/>
        <v>0</v>
      </c>
      <c r="P855" s="34" t="str">
        <f t="shared" si="41"/>
        <v>1-30</v>
      </c>
      <c r="Q855" s="35" t="str">
        <f>+VLOOKUP(B855,'[2]PORTAFOLIO JAN17'!$B$7:$T$4941,19,FALSE)</f>
        <v>COSTA RICA</v>
      </c>
      <c r="R855" s="31">
        <v>0</v>
      </c>
      <c r="S855" s="31">
        <v>0</v>
      </c>
      <c r="T855" s="31" t="s">
        <v>45</v>
      </c>
      <c r="U855" s="36" t="s">
        <v>46</v>
      </c>
      <c r="V855" s="37">
        <v>11082.13</v>
      </c>
      <c r="W855" s="38">
        <v>11082.13</v>
      </c>
      <c r="X855" s="38">
        <v>0</v>
      </c>
      <c r="Y855" s="38">
        <v>0</v>
      </c>
      <c r="Z855" s="38">
        <v>0</v>
      </c>
      <c r="AA855" s="38">
        <v>0</v>
      </c>
      <c r="AB855" s="38">
        <v>0</v>
      </c>
      <c r="AC855" s="38">
        <v>0</v>
      </c>
      <c r="AD855" s="38" t="s">
        <v>47</v>
      </c>
    </row>
    <row r="856" spans="1:30" s="27" customFormat="1" ht="15" customHeight="1" x14ac:dyDescent="0.25">
      <c r="A856" s="39" t="s">
        <v>39</v>
      </c>
      <c r="B856" s="39" t="s">
        <v>904</v>
      </c>
      <c r="C856" s="86">
        <v>42767</v>
      </c>
      <c r="D856" s="29">
        <f>+VLOOKUP(B856,'[2]HG-Mexico by Contract'!$B$8:$G$4512,6,FALSE)</f>
        <v>339618</v>
      </c>
      <c r="E856" s="29"/>
      <c r="F856" s="39" t="s">
        <v>41</v>
      </c>
      <c r="G856" s="39" t="s">
        <v>42</v>
      </c>
      <c r="H856" s="39" t="s">
        <v>63</v>
      </c>
      <c r="I856" s="40">
        <v>124104.59</v>
      </c>
      <c r="J856" s="32">
        <f t="shared" si="39"/>
        <v>6233.773556386961</v>
      </c>
      <c r="K856" s="31">
        <v>0</v>
      </c>
      <c r="L856" s="31">
        <v>0</v>
      </c>
      <c r="M856" s="31">
        <v>0</v>
      </c>
      <c r="N856" s="31">
        <v>0</v>
      </c>
      <c r="O856" s="33">
        <f t="shared" si="40"/>
        <v>0</v>
      </c>
      <c r="P856" s="34" t="str">
        <f t="shared" si="41"/>
        <v>1-30</v>
      </c>
      <c r="Q856" s="35" t="str">
        <f>+VLOOKUP(B856,'[2]PORTAFOLIO JAN17'!$B$7:$T$4941,19,FALSE)</f>
        <v>MEXICO</v>
      </c>
      <c r="R856" s="31">
        <v>0</v>
      </c>
      <c r="S856" s="31">
        <v>0</v>
      </c>
      <c r="T856" s="31" t="s">
        <v>45</v>
      </c>
      <c r="U856" s="41" t="s">
        <v>64</v>
      </c>
      <c r="V856" s="42">
        <v>6233.7735556999996</v>
      </c>
      <c r="W856" s="43">
        <v>6233.7735556999996</v>
      </c>
      <c r="X856" s="38">
        <v>0</v>
      </c>
      <c r="Y856" s="38">
        <v>0</v>
      </c>
      <c r="Z856" s="38">
        <v>0</v>
      </c>
      <c r="AA856" s="38">
        <v>0</v>
      </c>
      <c r="AB856" s="38">
        <v>0</v>
      </c>
      <c r="AC856" s="38">
        <v>0</v>
      </c>
      <c r="AD856" s="38" t="s">
        <v>47</v>
      </c>
    </row>
    <row r="857" spans="1:30" s="27" customFormat="1" ht="15" customHeight="1" x14ac:dyDescent="0.25">
      <c r="A857" s="28" t="s">
        <v>39</v>
      </c>
      <c r="B857" s="28" t="s">
        <v>905</v>
      </c>
      <c r="C857" s="85">
        <v>42767</v>
      </c>
      <c r="D857" s="29">
        <f>+VLOOKUP(B857,'[2]HG-Mexico by Contract'!$B$8:$G$4512,6,FALSE)</f>
        <v>340620</v>
      </c>
      <c r="E857" s="29"/>
      <c r="F857" s="28" t="s">
        <v>41</v>
      </c>
      <c r="G857" s="28" t="s">
        <v>42</v>
      </c>
      <c r="H857" s="28" t="s">
        <v>44</v>
      </c>
      <c r="I857" s="31">
        <v>13093.8</v>
      </c>
      <c r="J857" s="32">
        <f t="shared" si="39"/>
        <v>13093.8</v>
      </c>
      <c r="K857" s="31">
        <v>0</v>
      </c>
      <c r="L857" s="31">
        <v>0</v>
      </c>
      <c r="M857" s="31">
        <v>0</v>
      </c>
      <c r="N857" s="31">
        <v>0</v>
      </c>
      <c r="O857" s="33">
        <f t="shared" si="40"/>
        <v>0</v>
      </c>
      <c r="P857" s="34" t="str">
        <f t="shared" si="41"/>
        <v>1-30</v>
      </c>
      <c r="Q857" s="35" t="str">
        <f>+VLOOKUP(B857,'[2]PORTAFOLIO JAN17'!$B$7:$T$4941,19,FALSE)</f>
        <v>EL SALVADOR</v>
      </c>
      <c r="R857" s="31">
        <v>0</v>
      </c>
      <c r="S857" s="31">
        <v>0</v>
      </c>
      <c r="T857" s="31" t="s">
        <v>45</v>
      </c>
      <c r="U857" s="36" t="s">
        <v>46</v>
      </c>
      <c r="V857" s="37">
        <v>13093.8</v>
      </c>
      <c r="W857" s="38">
        <v>13093.8</v>
      </c>
      <c r="X857" s="38">
        <v>0</v>
      </c>
      <c r="Y857" s="38">
        <v>0</v>
      </c>
      <c r="Z857" s="38">
        <v>0</v>
      </c>
      <c r="AA857" s="38">
        <v>0</v>
      </c>
      <c r="AB857" s="38">
        <v>0</v>
      </c>
      <c r="AC857" s="38">
        <v>0</v>
      </c>
      <c r="AD857" s="38" t="s">
        <v>47</v>
      </c>
    </row>
    <row r="858" spans="1:30" s="27" customFormat="1" ht="15" customHeight="1" x14ac:dyDescent="0.25">
      <c r="A858" s="39" t="s">
        <v>39</v>
      </c>
      <c r="B858" s="39" t="s">
        <v>906</v>
      </c>
      <c r="C858" s="86">
        <v>42767</v>
      </c>
      <c r="D858" s="29">
        <f>+VLOOKUP(B858,'[2]HG-Mexico by Contract'!$B$8:$G$4512,6,FALSE)</f>
        <v>316539</v>
      </c>
      <c r="E858" s="29"/>
      <c r="F858" s="39" t="s">
        <v>41</v>
      </c>
      <c r="G858" s="39" t="s">
        <v>42</v>
      </c>
      <c r="H858" s="39" t="s">
        <v>63</v>
      </c>
      <c r="I858" s="40">
        <v>211205.73</v>
      </c>
      <c r="J858" s="32">
        <f t="shared" si="39"/>
        <v>10608.863819069096</v>
      </c>
      <c r="K858" s="31">
        <v>0</v>
      </c>
      <c r="L858" s="31">
        <v>0</v>
      </c>
      <c r="M858" s="31">
        <v>0</v>
      </c>
      <c r="N858" s="31">
        <v>0</v>
      </c>
      <c r="O858" s="33">
        <f t="shared" si="40"/>
        <v>0</v>
      </c>
      <c r="P858" s="34" t="str">
        <f t="shared" si="41"/>
        <v>1-30</v>
      </c>
      <c r="Q858" s="35" t="str">
        <f>+VLOOKUP(B858,'[2]PORTAFOLIO JAN17'!$B$7:$T$4941,19,FALSE)</f>
        <v>MEXICO</v>
      </c>
      <c r="R858" s="31">
        <v>0</v>
      </c>
      <c r="S858" s="31">
        <v>0</v>
      </c>
      <c r="T858" s="31" t="s">
        <v>45</v>
      </c>
      <c r="U858" s="41" t="s">
        <v>64</v>
      </c>
      <c r="V858" s="42">
        <v>10608.863817900001</v>
      </c>
      <c r="W858" s="43">
        <v>10608.863817900001</v>
      </c>
      <c r="X858" s="38">
        <v>0</v>
      </c>
      <c r="Y858" s="38">
        <v>0</v>
      </c>
      <c r="Z858" s="38">
        <v>0</v>
      </c>
      <c r="AA858" s="38">
        <v>0</v>
      </c>
      <c r="AB858" s="38">
        <v>0</v>
      </c>
      <c r="AC858" s="38">
        <v>0</v>
      </c>
      <c r="AD858" s="38" t="s">
        <v>47</v>
      </c>
    </row>
    <row r="859" spans="1:30" s="27" customFormat="1" ht="15" customHeight="1" x14ac:dyDescent="0.25">
      <c r="A859" s="28" t="s">
        <v>39</v>
      </c>
      <c r="B859" s="28" t="s">
        <v>907</v>
      </c>
      <c r="C859" s="85">
        <v>42767</v>
      </c>
      <c r="D859" s="29">
        <f>+VLOOKUP(B859,'[2]HG-Mexico by Contract'!$B$8:$G$4512,6,FALSE)</f>
        <v>315799</v>
      </c>
      <c r="E859" s="29"/>
      <c r="F859" s="28" t="s">
        <v>41</v>
      </c>
      <c r="G859" s="28" t="s">
        <v>42</v>
      </c>
      <c r="H859" s="28" t="s">
        <v>44</v>
      </c>
      <c r="I859" s="31">
        <v>251244.07</v>
      </c>
      <c r="J859" s="32">
        <f t="shared" si="39"/>
        <v>251244.07</v>
      </c>
      <c r="K859" s="31">
        <v>0</v>
      </c>
      <c r="L859" s="31">
        <v>0</v>
      </c>
      <c r="M859" s="31">
        <v>0</v>
      </c>
      <c r="N859" s="31">
        <v>0</v>
      </c>
      <c r="O859" s="33">
        <f t="shared" si="40"/>
        <v>0</v>
      </c>
      <c r="P859" s="34" t="str">
        <f t="shared" si="41"/>
        <v>1-30</v>
      </c>
      <c r="Q859" s="35" t="str">
        <f>+VLOOKUP(B859,'[2]PORTAFOLIO JAN17'!$B$7:$T$4941,19,FALSE)</f>
        <v>MEXICO</v>
      </c>
      <c r="R859" s="31">
        <v>0</v>
      </c>
      <c r="S859" s="31">
        <v>0</v>
      </c>
      <c r="T859" s="31">
        <v>251244.07</v>
      </c>
      <c r="U859" s="36" t="s">
        <v>46</v>
      </c>
      <c r="V859" s="37">
        <v>251244.07</v>
      </c>
      <c r="W859" s="38">
        <v>251244.07</v>
      </c>
      <c r="X859" s="38">
        <v>0</v>
      </c>
      <c r="Y859" s="38">
        <v>0</v>
      </c>
      <c r="Z859" s="38">
        <v>0</v>
      </c>
      <c r="AA859" s="38">
        <v>0</v>
      </c>
      <c r="AB859" s="38">
        <v>0</v>
      </c>
      <c r="AC859" s="38">
        <v>0</v>
      </c>
      <c r="AD859" s="38">
        <v>251244.07</v>
      </c>
    </row>
    <row r="860" spans="1:30" s="27" customFormat="1" ht="15" customHeight="1" x14ac:dyDescent="0.25">
      <c r="A860" s="39" t="s">
        <v>39</v>
      </c>
      <c r="B860" s="39" t="s">
        <v>908</v>
      </c>
      <c r="C860" s="86">
        <v>42767</v>
      </c>
      <c r="D860" s="29">
        <f>+VLOOKUP(B860,'[2]HG-Mexico by Contract'!$B$8:$G$4512,6,FALSE)</f>
        <v>314798</v>
      </c>
      <c r="E860" s="29"/>
      <c r="F860" s="39" t="s">
        <v>62</v>
      </c>
      <c r="G860" s="39" t="s">
        <v>42</v>
      </c>
      <c r="H860" s="39" t="s">
        <v>44</v>
      </c>
      <c r="I860" s="40">
        <v>17181.96</v>
      </c>
      <c r="J860" s="32">
        <f t="shared" si="39"/>
        <v>17181.96</v>
      </c>
      <c r="K860" s="31">
        <v>0</v>
      </c>
      <c r="L860" s="31">
        <v>0</v>
      </c>
      <c r="M860" s="31">
        <v>0</v>
      </c>
      <c r="N860" s="31">
        <v>0</v>
      </c>
      <c r="O860" s="33">
        <f t="shared" si="40"/>
        <v>0</v>
      </c>
      <c r="P860" s="34" t="str">
        <f t="shared" si="41"/>
        <v>1-30</v>
      </c>
      <c r="Q860" s="35" t="str">
        <f>+VLOOKUP(B860,'[2]PORTAFOLIO JAN17'!$B$7:$T$4941,19,FALSE)</f>
        <v>COSTA RICA</v>
      </c>
      <c r="R860" s="31">
        <v>0</v>
      </c>
      <c r="S860" s="31">
        <v>0</v>
      </c>
      <c r="T860" s="31" t="s">
        <v>45</v>
      </c>
      <c r="U860" s="41" t="s">
        <v>46</v>
      </c>
      <c r="V860" s="42">
        <v>17181.96</v>
      </c>
      <c r="W860" s="43">
        <v>17181.96</v>
      </c>
      <c r="X860" s="38">
        <v>0</v>
      </c>
      <c r="Y860" s="38">
        <v>0</v>
      </c>
      <c r="Z860" s="38">
        <v>0</v>
      </c>
      <c r="AA860" s="38">
        <v>0</v>
      </c>
      <c r="AB860" s="38">
        <v>0</v>
      </c>
      <c r="AC860" s="38">
        <v>0</v>
      </c>
      <c r="AD860" s="38" t="s">
        <v>47</v>
      </c>
    </row>
    <row r="861" spans="1:30" s="27" customFormat="1" ht="15" customHeight="1" x14ac:dyDescent="0.25">
      <c r="A861" s="28" t="s">
        <v>39</v>
      </c>
      <c r="B861" s="28" t="s">
        <v>909</v>
      </c>
      <c r="C861" s="85">
        <v>42767</v>
      </c>
      <c r="D861" s="29">
        <f>+VLOOKUP(B861,'[2]HG-Mexico by Contract'!$B$8:$G$4512,6,FALSE)</f>
        <v>316241</v>
      </c>
      <c r="E861" s="29"/>
      <c r="F861" s="28" t="s">
        <v>41</v>
      </c>
      <c r="G861" s="28" t="s">
        <v>42</v>
      </c>
      <c r="H861" s="28" t="s">
        <v>44</v>
      </c>
      <c r="I861" s="31">
        <v>42559.67</v>
      </c>
      <c r="J861" s="32">
        <f t="shared" si="39"/>
        <v>42559.67</v>
      </c>
      <c r="K861" s="31">
        <v>0</v>
      </c>
      <c r="L861" s="31">
        <v>0</v>
      </c>
      <c r="M861" s="31">
        <v>0</v>
      </c>
      <c r="N861" s="31">
        <v>0</v>
      </c>
      <c r="O861" s="33">
        <f t="shared" si="40"/>
        <v>0</v>
      </c>
      <c r="P861" s="34" t="str">
        <f t="shared" si="41"/>
        <v>1-30</v>
      </c>
      <c r="Q861" s="35" t="str">
        <f>+VLOOKUP(B861,'[2]PORTAFOLIO JAN17'!$B$7:$T$4941,19,FALSE)</f>
        <v>COSTA RICA</v>
      </c>
      <c r="R861" s="31">
        <v>0</v>
      </c>
      <c r="S861" s="31">
        <v>0</v>
      </c>
      <c r="T861" s="31" t="s">
        <v>45</v>
      </c>
      <c r="U861" s="36" t="s">
        <v>46</v>
      </c>
      <c r="V861" s="37">
        <v>42559.67</v>
      </c>
      <c r="W861" s="38">
        <v>42559.67</v>
      </c>
      <c r="X861" s="38">
        <v>0</v>
      </c>
      <c r="Y861" s="38">
        <v>0</v>
      </c>
      <c r="Z861" s="38">
        <v>0</v>
      </c>
      <c r="AA861" s="38">
        <v>0</v>
      </c>
      <c r="AB861" s="38">
        <v>0</v>
      </c>
      <c r="AC861" s="38">
        <v>0</v>
      </c>
      <c r="AD861" s="38" t="s">
        <v>47</v>
      </c>
    </row>
    <row r="862" spans="1:30" s="27" customFormat="1" ht="15" customHeight="1" x14ac:dyDescent="0.25">
      <c r="A862" s="39" t="s">
        <v>39</v>
      </c>
      <c r="B862" s="39" t="s">
        <v>910</v>
      </c>
      <c r="C862" s="86">
        <v>42767</v>
      </c>
      <c r="D862" s="29">
        <f>+VLOOKUP(B862,'[2]HG-Mexico by Contract'!$B$8:$G$4512,6,FALSE)</f>
        <v>314798</v>
      </c>
      <c r="E862" s="29"/>
      <c r="F862" s="39" t="s">
        <v>218</v>
      </c>
      <c r="G862" s="39" t="s">
        <v>42</v>
      </c>
      <c r="H862" s="39" t="s">
        <v>44</v>
      </c>
      <c r="I862" s="40">
        <v>43691.66</v>
      </c>
      <c r="J862" s="32">
        <f t="shared" si="39"/>
        <v>43691.66</v>
      </c>
      <c r="K862" s="31">
        <v>0</v>
      </c>
      <c r="L862" s="31">
        <v>0</v>
      </c>
      <c r="M862" s="31">
        <v>0</v>
      </c>
      <c r="N862" s="31">
        <v>0</v>
      </c>
      <c r="O862" s="33">
        <f t="shared" si="40"/>
        <v>0</v>
      </c>
      <c r="P862" s="34" t="str">
        <f t="shared" si="41"/>
        <v>1-30</v>
      </c>
      <c r="Q862" s="35" t="str">
        <f>+VLOOKUP(B862,'[2]PORTAFOLIO JAN17'!$B$7:$T$4941,19,FALSE)</f>
        <v>COSTA RICA</v>
      </c>
      <c r="R862" s="31">
        <v>0</v>
      </c>
      <c r="S862" s="31">
        <v>0</v>
      </c>
      <c r="T862" s="31" t="s">
        <v>45</v>
      </c>
      <c r="U862" s="41" t="s">
        <v>46</v>
      </c>
      <c r="V862" s="42">
        <v>43691.66</v>
      </c>
      <c r="W862" s="43">
        <v>43691.66</v>
      </c>
      <c r="X862" s="38">
        <v>0</v>
      </c>
      <c r="Y862" s="38">
        <v>0</v>
      </c>
      <c r="Z862" s="38">
        <v>0</v>
      </c>
      <c r="AA862" s="38">
        <v>0</v>
      </c>
      <c r="AB862" s="38">
        <v>0</v>
      </c>
      <c r="AC862" s="38">
        <v>0</v>
      </c>
      <c r="AD862" s="38" t="s">
        <v>47</v>
      </c>
    </row>
    <row r="863" spans="1:30" s="27" customFormat="1" ht="15" customHeight="1" x14ac:dyDescent="0.25">
      <c r="A863" s="28" t="s">
        <v>39</v>
      </c>
      <c r="B863" s="28" t="s">
        <v>911</v>
      </c>
      <c r="C863" s="85">
        <v>42767</v>
      </c>
      <c r="D863" s="29">
        <f>+VLOOKUP(B863,'[2]HG-Mexico by Contract'!$B$8:$G$4512,6,FALSE)</f>
        <v>333559</v>
      </c>
      <c r="E863" s="29"/>
      <c r="F863" s="28" t="s">
        <v>41</v>
      </c>
      <c r="G863" s="28" t="s">
        <v>42</v>
      </c>
      <c r="H863" s="28" t="s">
        <v>44</v>
      </c>
      <c r="I863" s="31">
        <v>46069.39</v>
      </c>
      <c r="J863" s="32">
        <f t="shared" si="39"/>
        <v>46069.39</v>
      </c>
      <c r="K863" s="31">
        <v>0</v>
      </c>
      <c r="L863" s="31">
        <v>0</v>
      </c>
      <c r="M863" s="31">
        <v>0</v>
      </c>
      <c r="N863" s="31">
        <v>0</v>
      </c>
      <c r="O863" s="33">
        <f t="shared" si="40"/>
        <v>0</v>
      </c>
      <c r="P863" s="34" t="str">
        <f t="shared" si="41"/>
        <v>1-30</v>
      </c>
      <c r="Q863" s="35" t="str">
        <f>+VLOOKUP(B863,'[2]PORTAFOLIO JAN17'!$B$7:$T$4941,19,FALSE)</f>
        <v>EL SALVADOR</v>
      </c>
      <c r="R863" s="31">
        <v>0</v>
      </c>
      <c r="S863" s="31">
        <v>0</v>
      </c>
      <c r="T863" s="31" t="s">
        <v>45</v>
      </c>
      <c r="U863" s="36" t="s">
        <v>46</v>
      </c>
      <c r="V863" s="37">
        <v>46069.39</v>
      </c>
      <c r="W863" s="38">
        <v>46069.39</v>
      </c>
      <c r="X863" s="38">
        <v>0</v>
      </c>
      <c r="Y863" s="38">
        <v>0</v>
      </c>
      <c r="Z863" s="38">
        <v>0</v>
      </c>
      <c r="AA863" s="38">
        <v>0</v>
      </c>
      <c r="AB863" s="38">
        <v>0</v>
      </c>
      <c r="AC863" s="38">
        <v>0</v>
      </c>
      <c r="AD863" s="38" t="s">
        <v>47</v>
      </c>
    </row>
    <row r="864" spans="1:30" s="27" customFormat="1" ht="15" customHeight="1" x14ac:dyDescent="0.25">
      <c r="A864" s="39" t="s">
        <v>39</v>
      </c>
      <c r="B864" s="39" t="s">
        <v>912</v>
      </c>
      <c r="C864" s="86">
        <v>42767</v>
      </c>
      <c r="D864" s="29">
        <f>+VLOOKUP(B864,'[2]HG-Mexico by Contract'!$B$8:$G$4512,6,FALSE)</f>
        <v>308390</v>
      </c>
      <c r="E864" s="29"/>
      <c r="F864" s="39" t="s">
        <v>41</v>
      </c>
      <c r="G864" s="39" t="s">
        <v>42</v>
      </c>
      <c r="H864" s="39" t="s">
        <v>44</v>
      </c>
      <c r="I864" s="40">
        <v>63406.49</v>
      </c>
      <c r="J864" s="32">
        <f t="shared" si="39"/>
        <v>63406.49</v>
      </c>
      <c r="K864" s="31">
        <v>0</v>
      </c>
      <c r="L864" s="31">
        <v>0</v>
      </c>
      <c r="M864" s="31">
        <v>0</v>
      </c>
      <c r="N864" s="31">
        <v>0</v>
      </c>
      <c r="O864" s="33">
        <f t="shared" si="40"/>
        <v>0</v>
      </c>
      <c r="P864" s="34" t="str">
        <f t="shared" si="41"/>
        <v>1-30</v>
      </c>
      <c r="Q864" s="35" t="str">
        <f>+VLOOKUP(B864,'[2]PORTAFOLIO JAN17'!$B$7:$T$4941,19,FALSE)</f>
        <v>GUATEMALA</v>
      </c>
      <c r="R864" s="31">
        <v>0</v>
      </c>
      <c r="S864" s="31">
        <v>0</v>
      </c>
      <c r="T864" s="31" t="s">
        <v>45</v>
      </c>
      <c r="U864" s="41" t="s">
        <v>46</v>
      </c>
      <c r="V864" s="42">
        <v>63406.49</v>
      </c>
      <c r="W864" s="43">
        <v>63406.49</v>
      </c>
      <c r="X864" s="38">
        <v>0</v>
      </c>
      <c r="Y864" s="38">
        <v>0</v>
      </c>
      <c r="Z864" s="38">
        <v>0</v>
      </c>
      <c r="AA864" s="38">
        <v>0</v>
      </c>
      <c r="AB864" s="38">
        <v>0</v>
      </c>
      <c r="AC864" s="38">
        <v>0</v>
      </c>
      <c r="AD864" s="38" t="s">
        <v>47</v>
      </c>
    </row>
    <row r="865" spans="1:30" s="27" customFormat="1" ht="15" customHeight="1" x14ac:dyDescent="0.25">
      <c r="A865" s="28" t="s">
        <v>39</v>
      </c>
      <c r="B865" s="28" t="s">
        <v>913</v>
      </c>
      <c r="C865" s="85">
        <v>42767</v>
      </c>
      <c r="D865" s="29">
        <f>+VLOOKUP(B865,'[2]HG-Mexico by Contract'!$B$8:$G$4512,6,FALSE)</f>
        <v>338214</v>
      </c>
      <c r="E865" s="29"/>
      <c r="F865" s="28" t="s">
        <v>41</v>
      </c>
      <c r="G865" s="28" t="s">
        <v>42</v>
      </c>
      <c r="H865" s="28" t="s">
        <v>63</v>
      </c>
      <c r="I865" s="31">
        <v>474560</v>
      </c>
      <c r="J865" s="32">
        <f t="shared" si="39"/>
        <v>23837.148802626853</v>
      </c>
      <c r="K865" s="31">
        <v>0</v>
      </c>
      <c r="L865" s="31">
        <v>0</v>
      </c>
      <c r="M865" s="31">
        <v>0</v>
      </c>
      <c r="N865" s="31">
        <v>0</v>
      </c>
      <c r="O865" s="33">
        <f t="shared" si="40"/>
        <v>0</v>
      </c>
      <c r="P865" s="34" t="str">
        <f t="shared" si="41"/>
        <v>1-30</v>
      </c>
      <c r="Q865" s="35" t="str">
        <f>+VLOOKUP(B865,'[2]PORTAFOLIO JAN17'!$B$7:$T$4941,19,FALSE)</f>
        <v>MEXICO</v>
      </c>
      <c r="R865" s="31">
        <v>0</v>
      </c>
      <c r="S865" s="31">
        <v>0</v>
      </c>
      <c r="T865" s="31" t="s">
        <v>45</v>
      </c>
      <c r="U865" s="36" t="s">
        <v>64</v>
      </c>
      <c r="V865" s="37">
        <v>23837.148799999999</v>
      </c>
      <c r="W865" s="38">
        <v>23837.148799999999</v>
      </c>
      <c r="X865" s="38">
        <v>0</v>
      </c>
      <c r="Y865" s="38">
        <v>0</v>
      </c>
      <c r="Z865" s="38">
        <v>0</v>
      </c>
      <c r="AA865" s="38">
        <v>0</v>
      </c>
      <c r="AB865" s="38">
        <v>0</v>
      </c>
      <c r="AC865" s="38">
        <v>0</v>
      </c>
      <c r="AD865" s="38" t="s">
        <v>47</v>
      </c>
    </row>
    <row r="866" spans="1:30" s="27" customFormat="1" ht="15" customHeight="1" x14ac:dyDescent="0.25">
      <c r="A866" s="39" t="s">
        <v>39</v>
      </c>
      <c r="B866" s="39" t="s">
        <v>914</v>
      </c>
      <c r="C866" s="86">
        <v>42767</v>
      </c>
      <c r="D866" s="29">
        <f>+VLOOKUP(B866,'[2]HG-Mexico by Contract'!$B$8:$G$4512,6,FALSE)</f>
        <v>339672</v>
      </c>
      <c r="E866" s="29"/>
      <c r="F866" s="39" t="s">
        <v>41</v>
      </c>
      <c r="G866" s="39" t="s">
        <v>42</v>
      </c>
      <c r="H866" s="39" t="s">
        <v>63</v>
      </c>
      <c r="I866" s="40">
        <v>92537.78</v>
      </c>
      <c r="J866" s="32">
        <f t="shared" si="39"/>
        <v>4648.1726899122286</v>
      </c>
      <c r="K866" s="31">
        <v>92537.78</v>
      </c>
      <c r="L866" s="31">
        <v>0</v>
      </c>
      <c r="M866" s="31">
        <v>0</v>
      </c>
      <c r="N866" s="31">
        <v>0</v>
      </c>
      <c r="O866" s="33">
        <f t="shared" si="40"/>
        <v>92537.78</v>
      </c>
      <c r="P866" s="34" t="str">
        <f t="shared" si="41"/>
        <v>31-60</v>
      </c>
      <c r="Q866" s="35" t="str">
        <f>+VLOOKUP(B866,'[2]PORTAFOLIO JAN17'!$B$7:$T$4941,19,FALSE)</f>
        <v>MEXICO</v>
      </c>
      <c r="R866" s="31">
        <v>0</v>
      </c>
      <c r="S866" s="31">
        <v>0</v>
      </c>
      <c r="T866" s="31" t="s">
        <v>45</v>
      </c>
      <c r="U866" s="41" t="s">
        <v>64</v>
      </c>
      <c r="V866" s="42">
        <v>4648.1726894000003</v>
      </c>
      <c r="W866" s="43">
        <v>0</v>
      </c>
      <c r="X866" s="38">
        <v>4648.1726894000003</v>
      </c>
      <c r="Y866" s="38">
        <v>0</v>
      </c>
      <c r="Z866" s="38">
        <v>0</v>
      </c>
      <c r="AA866" s="38">
        <v>0</v>
      </c>
      <c r="AB866" s="38">
        <v>0</v>
      </c>
      <c r="AC866" s="38">
        <v>0</v>
      </c>
      <c r="AD866" s="38" t="s">
        <v>47</v>
      </c>
    </row>
    <row r="867" spans="1:30" s="27" customFormat="1" ht="15" customHeight="1" x14ac:dyDescent="0.25">
      <c r="A867" s="28" t="s">
        <v>39</v>
      </c>
      <c r="B867" s="28" t="s">
        <v>915</v>
      </c>
      <c r="C867" s="85">
        <v>42767</v>
      </c>
      <c r="D867" s="29">
        <f>+VLOOKUP(B867,'[2]HG-Mexico by Contract'!$B$8:$G$4512,6,FALSE)</f>
        <v>313353</v>
      </c>
      <c r="E867" s="29"/>
      <c r="F867" s="28" t="s">
        <v>41</v>
      </c>
      <c r="G867" s="28" t="s">
        <v>42</v>
      </c>
      <c r="H867" s="28" t="s">
        <v>63</v>
      </c>
      <c r="I867" s="31">
        <v>1513199.35</v>
      </c>
      <c r="J867" s="32">
        <f t="shared" si="39"/>
        <v>76008.003358876085</v>
      </c>
      <c r="K867" s="31">
        <v>0</v>
      </c>
      <c r="L867" s="31">
        <v>0</v>
      </c>
      <c r="M867" s="31">
        <v>0</v>
      </c>
      <c r="N867" s="31">
        <v>0</v>
      </c>
      <c r="O867" s="33">
        <f t="shared" si="40"/>
        <v>0</v>
      </c>
      <c r="P867" s="34" t="str">
        <f t="shared" si="41"/>
        <v>1-30</v>
      </c>
      <c r="Q867" s="35" t="str">
        <f>+VLOOKUP(B867,'[2]PORTAFOLIO JAN17'!$B$7:$T$4941,19,FALSE)</f>
        <v>MEXICO</v>
      </c>
      <c r="R867" s="31">
        <v>0</v>
      </c>
      <c r="S867" s="31">
        <v>0</v>
      </c>
      <c r="T867" s="31" t="s">
        <v>45</v>
      </c>
      <c r="U867" s="36" t="s">
        <v>64</v>
      </c>
      <c r="V867" s="37">
        <v>76008.003350500003</v>
      </c>
      <c r="W867" s="38">
        <v>76008.003350500003</v>
      </c>
      <c r="X867" s="38">
        <v>0</v>
      </c>
      <c r="Y867" s="38">
        <v>0</v>
      </c>
      <c r="Z867" s="38">
        <v>0</v>
      </c>
      <c r="AA867" s="38">
        <v>0</v>
      </c>
      <c r="AB867" s="38">
        <v>0</v>
      </c>
      <c r="AC867" s="38">
        <v>0</v>
      </c>
      <c r="AD867" s="38" t="s">
        <v>47</v>
      </c>
    </row>
    <row r="868" spans="1:30" s="27" customFormat="1" ht="15" customHeight="1" x14ac:dyDescent="0.25">
      <c r="A868" s="39" t="s">
        <v>39</v>
      </c>
      <c r="B868" s="39" t="s">
        <v>916</v>
      </c>
      <c r="C868" s="86">
        <v>42767</v>
      </c>
      <c r="D868" s="29">
        <f>+VLOOKUP(B868,'[2]HG-Mexico by Contract'!$B$8:$G$4512,6,FALSE)</f>
        <v>308390</v>
      </c>
      <c r="E868" s="29"/>
      <c r="F868" s="39" t="s">
        <v>41</v>
      </c>
      <c r="G868" s="39" t="s">
        <v>42</v>
      </c>
      <c r="H868" s="39" t="s">
        <v>44</v>
      </c>
      <c r="I868" s="40">
        <v>63406.49</v>
      </c>
      <c r="J868" s="32">
        <f t="shared" si="39"/>
        <v>63406.49</v>
      </c>
      <c r="K868" s="31">
        <v>0</v>
      </c>
      <c r="L868" s="31">
        <v>0</v>
      </c>
      <c r="M868" s="31">
        <v>0</v>
      </c>
      <c r="N868" s="31">
        <v>0</v>
      </c>
      <c r="O868" s="33">
        <f t="shared" si="40"/>
        <v>0</v>
      </c>
      <c r="P868" s="34" t="str">
        <f t="shared" si="41"/>
        <v>1-30</v>
      </c>
      <c r="Q868" s="35" t="str">
        <f>+VLOOKUP(B868,'[2]PORTAFOLIO JAN17'!$B$7:$T$4941,19,FALSE)</f>
        <v>GUATEMALA</v>
      </c>
      <c r="R868" s="31">
        <v>0</v>
      </c>
      <c r="S868" s="31">
        <v>0</v>
      </c>
      <c r="T868" s="31" t="s">
        <v>45</v>
      </c>
      <c r="U868" s="41" t="s">
        <v>46</v>
      </c>
      <c r="V868" s="42">
        <v>63406.49</v>
      </c>
      <c r="W868" s="43">
        <v>63406.49</v>
      </c>
      <c r="X868" s="38">
        <v>0</v>
      </c>
      <c r="Y868" s="38">
        <v>0</v>
      </c>
      <c r="Z868" s="38">
        <v>0</v>
      </c>
      <c r="AA868" s="38">
        <v>0</v>
      </c>
      <c r="AB868" s="38">
        <v>0</v>
      </c>
      <c r="AC868" s="38">
        <v>0</v>
      </c>
      <c r="AD868" s="38" t="s">
        <v>47</v>
      </c>
    </row>
    <row r="869" spans="1:30" s="27" customFormat="1" ht="15" customHeight="1" x14ac:dyDescent="0.25">
      <c r="A869" s="28" t="s">
        <v>39</v>
      </c>
      <c r="B869" s="28" t="s">
        <v>917</v>
      </c>
      <c r="C869" s="85">
        <v>42767</v>
      </c>
      <c r="D869" s="29">
        <f>+VLOOKUP(B869,'[2]HG-Mexico by Contract'!$B$8:$G$4512,6,FALSE)</f>
        <v>333559</v>
      </c>
      <c r="E869" s="29"/>
      <c r="F869" s="28" t="s">
        <v>41</v>
      </c>
      <c r="G869" s="28" t="s">
        <v>42</v>
      </c>
      <c r="H869" s="28" t="s">
        <v>44</v>
      </c>
      <c r="I869" s="31">
        <v>63721.86</v>
      </c>
      <c r="J869" s="32">
        <f t="shared" si="39"/>
        <v>63721.86</v>
      </c>
      <c r="K869" s="31">
        <v>0</v>
      </c>
      <c r="L869" s="31">
        <v>0</v>
      </c>
      <c r="M869" s="31">
        <v>0</v>
      </c>
      <c r="N869" s="31">
        <v>0</v>
      </c>
      <c r="O869" s="33">
        <f t="shared" si="40"/>
        <v>0</v>
      </c>
      <c r="P869" s="34" t="str">
        <f t="shared" si="41"/>
        <v>1-30</v>
      </c>
      <c r="Q869" s="35" t="str">
        <f>+VLOOKUP(B869,'[2]PORTAFOLIO JAN17'!$B$7:$T$4941,19,FALSE)</f>
        <v>EL SALVADOR</v>
      </c>
      <c r="R869" s="31">
        <v>0</v>
      </c>
      <c r="S869" s="31">
        <v>0</v>
      </c>
      <c r="T869" s="31" t="s">
        <v>45</v>
      </c>
      <c r="U869" s="36" t="s">
        <v>46</v>
      </c>
      <c r="V869" s="37">
        <v>63721.86</v>
      </c>
      <c r="W869" s="38">
        <v>63721.86</v>
      </c>
      <c r="X869" s="38">
        <v>0</v>
      </c>
      <c r="Y869" s="38">
        <v>0</v>
      </c>
      <c r="Z869" s="38">
        <v>0</v>
      </c>
      <c r="AA869" s="38">
        <v>0</v>
      </c>
      <c r="AB869" s="38">
        <v>0</v>
      </c>
      <c r="AC869" s="38">
        <v>0</v>
      </c>
      <c r="AD869" s="38" t="s">
        <v>47</v>
      </c>
    </row>
    <row r="870" spans="1:30" s="27" customFormat="1" ht="15" customHeight="1" x14ac:dyDescent="0.25">
      <c r="A870" s="39" t="s">
        <v>39</v>
      </c>
      <c r="B870" s="39" t="s">
        <v>918</v>
      </c>
      <c r="C870" s="86">
        <v>42767</v>
      </c>
      <c r="D870" s="29">
        <f>+VLOOKUP(B870,'[2]HG-Mexico by Contract'!$B$8:$G$4512,6,FALSE)</f>
        <v>318185</v>
      </c>
      <c r="E870" s="29"/>
      <c r="F870" s="39" t="s">
        <v>41</v>
      </c>
      <c r="G870" s="39" t="s">
        <v>42</v>
      </c>
      <c r="H870" s="39" t="s">
        <v>44</v>
      </c>
      <c r="I870" s="40">
        <v>12785.74</v>
      </c>
      <c r="J870" s="32">
        <f t="shared" si="39"/>
        <v>12785.74</v>
      </c>
      <c r="K870" s="31">
        <v>0</v>
      </c>
      <c r="L870" s="31">
        <v>0</v>
      </c>
      <c r="M870" s="31">
        <v>0</v>
      </c>
      <c r="N870" s="31">
        <v>0</v>
      </c>
      <c r="O870" s="33">
        <f t="shared" si="40"/>
        <v>0</v>
      </c>
      <c r="P870" s="34" t="str">
        <f t="shared" si="41"/>
        <v>1-30</v>
      </c>
      <c r="Q870" s="35" t="str">
        <f>+VLOOKUP(B870,'[2]PORTAFOLIO JAN17'!$B$7:$T$4941,19,FALSE)</f>
        <v>MEXICO</v>
      </c>
      <c r="R870" s="31">
        <v>0</v>
      </c>
      <c r="S870" s="31">
        <v>0</v>
      </c>
      <c r="T870" s="31" t="s">
        <v>45</v>
      </c>
      <c r="U870" s="41" t="s">
        <v>46</v>
      </c>
      <c r="V870" s="42">
        <v>12785.74</v>
      </c>
      <c r="W870" s="43">
        <v>12785.74</v>
      </c>
      <c r="X870" s="38">
        <v>0</v>
      </c>
      <c r="Y870" s="38">
        <v>0</v>
      </c>
      <c r="Z870" s="38">
        <v>0</v>
      </c>
      <c r="AA870" s="38">
        <v>0</v>
      </c>
      <c r="AB870" s="38">
        <v>0</v>
      </c>
      <c r="AC870" s="38">
        <v>0</v>
      </c>
      <c r="AD870" s="38" t="s">
        <v>47</v>
      </c>
    </row>
    <row r="871" spans="1:30" s="27" customFormat="1" ht="15" customHeight="1" x14ac:dyDescent="0.25">
      <c r="A871" s="28" t="s">
        <v>39</v>
      </c>
      <c r="B871" s="28" t="s">
        <v>919</v>
      </c>
      <c r="C871" s="85">
        <v>42767</v>
      </c>
      <c r="D871" s="29">
        <f>+VLOOKUP(B871,'[2]HG-Mexico by Contract'!$B$8:$G$4512,6,FALSE)</f>
        <v>340328</v>
      </c>
      <c r="E871" s="29"/>
      <c r="F871" s="28" t="s">
        <v>41</v>
      </c>
      <c r="G871" s="28" t="s">
        <v>42</v>
      </c>
      <c r="H871" s="28" t="s">
        <v>44</v>
      </c>
      <c r="I871" s="31">
        <v>44846.6</v>
      </c>
      <c r="J871" s="32">
        <f t="shared" si="39"/>
        <v>44846.6</v>
      </c>
      <c r="K871" s="31">
        <v>0</v>
      </c>
      <c r="L871" s="31">
        <v>0</v>
      </c>
      <c r="M871" s="31">
        <v>0</v>
      </c>
      <c r="N871" s="31">
        <v>0</v>
      </c>
      <c r="O871" s="33">
        <f t="shared" si="40"/>
        <v>0</v>
      </c>
      <c r="P871" s="34" t="str">
        <f t="shared" si="41"/>
        <v>1-30</v>
      </c>
      <c r="Q871" s="35" t="str">
        <f>+VLOOKUP(B871,'[2]PORTAFOLIO JAN17'!$B$7:$T$4941,19,FALSE)</f>
        <v>GUATEMALA</v>
      </c>
      <c r="R871" s="31">
        <v>0</v>
      </c>
      <c r="S871" s="31">
        <v>0</v>
      </c>
      <c r="T871" s="31" t="s">
        <v>45</v>
      </c>
      <c r="U871" s="36" t="s">
        <v>46</v>
      </c>
      <c r="V871" s="37">
        <v>44846.6</v>
      </c>
      <c r="W871" s="38">
        <v>44846.6</v>
      </c>
      <c r="X871" s="38">
        <v>0</v>
      </c>
      <c r="Y871" s="38">
        <v>0</v>
      </c>
      <c r="Z871" s="38">
        <v>0</v>
      </c>
      <c r="AA871" s="38">
        <v>0</v>
      </c>
      <c r="AB871" s="38">
        <v>0</v>
      </c>
      <c r="AC871" s="38">
        <v>0</v>
      </c>
      <c r="AD871" s="38" t="s">
        <v>47</v>
      </c>
    </row>
    <row r="872" spans="1:30" s="27" customFormat="1" ht="15" customHeight="1" x14ac:dyDescent="0.25">
      <c r="A872" s="39" t="s">
        <v>39</v>
      </c>
      <c r="B872" s="39" t="s">
        <v>920</v>
      </c>
      <c r="C872" s="86">
        <v>42767</v>
      </c>
      <c r="D872" s="29">
        <f>+VLOOKUP(B872,'[2]HG-Mexico by Contract'!$B$8:$G$4512,6,FALSE)</f>
        <v>316241</v>
      </c>
      <c r="E872" s="29"/>
      <c r="F872" s="39" t="s">
        <v>41</v>
      </c>
      <c r="G872" s="39" t="s">
        <v>42</v>
      </c>
      <c r="H872" s="39" t="s">
        <v>44</v>
      </c>
      <c r="I872" s="40">
        <v>308158.07</v>
      </c>
      <c r="J872" s="32">
        <f t="shared" si="39"/>
        <v>308158.07</v>
      </c>
      <c r="K872" s="31">
        <v>0</v>
      </c>
      <c r="L872" s="31">
        <v>0</v>
      </c>
      <c r="M872" s="31">
        <v>0</v>
      </c>
      <c r="N872" s="31">
        <v>0</v>
      </c>
      <c r="O872" s="33">
        <f t="shared" si="40"/>
        <v>0</v>
      </c>
      <c r="P872" s="34" t="str">
        <f t="shared" si="41"/>
        <v>1-30</v>
      </c>
      <c r="Q872" s="35" t="str">
        <f>+VLOOKUP(B872,'[2]PORTAFOLIO JAN17'!$B$7:$T$4941,19,FALSE)</f>
        <v>COSTA RICA</v>
      </c>
      <c r="R872" s="31">
        <v>0</v>
      </c>
      <c r="S872" s="31">
        <v>0</v>
      </c>
      <c r="T872" s="31" t="s">
        <v>45</v>
      </c>
      <c r="U872" s="41" t="s">
        <v>46</v>
      </c>
      <c r="V872" s="42">
        <v>308158.07</v>
      </c>
      <c r="W872" s="43">
        <v>308158.07</v>
      </c>
      <c r="X872" s="38">
        <v>0</v>
      </c>
      <c r="Y872" s="38">
        <v>0</v>
      </c>
      <c r="Z872" s="38">
        <v>0</v>
      </c>
      <c r="AA872" s="38">
        <v>0</v>
      </c>
      <c r="AB872" s="38">
        <v>0</v>
      </c>
      <c r="AC872" s="38">
        <v>0</v>
      </c>
      <c r="AD872" s="38" t="s">
        <v>47</v>
      </c>
    </row>
    <row r="873" spans="1:30" s="27" customFormat="1" ht="15" customHeight="1" x14ac:dyDescent="0.25">
      <c r="A873" s="28" t="s">
        <v>39</v>
      </c>
      <c r="B873" s="28" t="s">
        <v>921</v>
      </c>
      <c r="C873" s="85">
        <v>42767</v>
      </c>
      <c r="D873" s="29">
        <f>+VLOOKUP(B873,'[2]HG-Mexico by Contract'!$B$8:$G$4512,6,FALSE)</f>
        <v>318945</v>
      </c>
      <c r="E873" s="29"/>
      <c r="F873" s="28" t="s">
        <v>41</v>
      </c>
      <c r="G873" s="28" t="s">
        <v>42</v>
      </c>
      <c r="H873" s="28" t="s">
        <v>44</v>
      </c>
      <c r="I873" s="31">
        <v>258000</v>
      </c>
      <c r="J873" s="32">
        <f t="shared" si="39"/>
        <v>258000</v>
      </c>
      <c r="K873" s="31">
        <v>0</v>
      </c>
      <c r="L873" s="31">
        <v>0</v>
      </c>
      <c r="M873" s="31">
        <v>0</v>
      </c>
      <c r="N873" s="31">
        <v>0</v>
      </c>
      <c r="O873" s="33">
        <f t="shared" si="40"/>
        <v>0</v>
      </c>
      <c r="P873" s="34" t="str">
        <f t="shared" si="41"/>
        <v>1-30</v>
      </c>
      <c r="Q873" s="35" t="str">
        <f>+VLOOKUP(B873,'[2]PORTAFOLIO JAN17'!$B$7:$T$4941,19,FALSE)</f>
        <v>MEXICO</v>
      </c>
      <c r="R873" s="31">
        <v>0</v>
      </c>
      <c r="S873" s="31">
        <v>0</v>
      </c>
      <c r="T873" s="31" t="s">
        <v>45</v>
      </c>
      <c r="U873" s="36" t="s">
        <v>46</v>
      </c>
      <c r="V873" s="37">
        <v>258000</v>
      </c>
      <c r="W873" s="38">
        <v>258000</v>
      </c>
      <c r="X873" s="38">
        <v>0</v>
      </c>
      <c r="Y873" s="38">
        <v>0</v>
      </c>
      <c r="Z873" s="38">
        <v>0</v>
      </c>
      <c r="AA873" s="38">
        <v>0</v>
      </c>
      <c r="AB873" s="38">
        <v>0</v>
      </c>
      <c r="AC873" s="38">
        <v>0</v>
      </c>
      <c r="AD873" s="38" t="s">
        <v>47</v>
      </c>
    </row>
    <row r="874" spans="1:30" s="27" customFormat="1" ht="15" customHeight="1" x14ac:dyDescent="0.25">
      <c r="A874" s="39" t="s">
        <v>39</v>
      </c>
      <c r="B874" s="39" t="s">
        <v>922</v>
      </c>
      <c r="C874" s="86">
        <v>42767</v>
      </c>
      <c r="D874" s="29">
        <f>+VLOOKUP(B874,'[2]HG-Mexico by Contract'!$B$8:$G$4512,6,FALSE)</f>
        <v>316241</v>
      </c>
      <c r="E874" s="29"/>
      <c r="F874" s="39" t="s">
        <v>41</v>
      </c>
      <c r="G874" s="39" t="s">
        <v>42</v>
      </c>
      <c r="H874" s="39" t="s">
        <v>44</v>
      </c>
      <c r="I874" s="40">
        <v>589045.6</v>
      </c>
      <c r="J874" s="32">
        <f t="shared" si="39"/>
        <v>589045.6</v>
      </c>
      <c r="K874" s="31">
        <v>0</v>
      </c>
      <c r="L874" s="31">
        <v>0</v>
      </c>
      <c r="M874" s="31">
        <v>0</v>
      </c>
      <c r="N874" s="31">
        <v>0</v>
      </c>
      <c r="O874" s="33">
        <f t="shared" si="40"/>
        <v>0</v>
      </c>
      <c r="P874" s="34" t="str">
        <f t="shared" si="41"/>
        <v>1-30</v>
      </c>
      <c r="Q874" s="35" t="str">
        <f>+VLOOKUP(B874,'[2]PORTAFOLIO JAN17'!$B$7:$T$4941,19,FALSE)</f>
        <v>COSTA RICA</v>
      </c>
      <c r="R874" s="31">
        <v>0</v>
      </c>
      <c r="S874" s="31">
        <v>0</v>
      </c>
      <c r="T874" s="31" t="s">
        <v>45</v>
      </c>
      <c r="U874" s="41" t="s">
        <v>46</v>
      </c>
      <c r="V874" s="42">
        <v>589045.6</v>
      </c>
      <c r="W874" s="43">
        <v>589045.6</v>
      </c>
      <c r="X874" s="38">
        <v>0</v>
      </c>
      <c r="Y874" s="38">
        <v>0</v>
      </c>
      <c r="Z874" s="38">
        <v>0</v>
      </c>
      <c r="AA874" s="38">
        <v>0</v>
      </c>
      <c r="AB874" s="38">
        <v>0</v>
      </c>
      <c r="AC874" s="38">
        <v>0</v>
      </c>
      <c r="AD874" s="38" t="s">
        <v>47</v>
      </c>
    </row>
    <row r="875" spans="1:30" s="27" customFormat="1" ht="15" customHeight="1" x14ac:dyDescent="0.25">
      <c r="A875" s="28" t="s">
        <v>39</v>
      </c>
      <c r="B875" s="28" t="s">
        <v>923</v>
      </c>
      <c r="C875" s="85">
        <v>42767</v>
      </c>
      <c r="D875" s="29">
        <f>+VLOOKUP(B875,'[2]HG-Mexico by Contract'!$B$8:$G$4512,6,FALSE)</f>
        <v>315630</v>
      </c>
      <c r="E875" s="29"/>
      <c r="F875" s="28" t="s">
        <v>41</v>
      </c>
      <c r="G875" s="28" t="s">
        <v>42</v>
      </c>
      <c r="H875" s="28" t="s">
        <v>63</v>
      </c>
      <c r="I875" s="31">
        <v>1088953.82</v>
      </c>
      <c r="J875" s="32">
        <f t="shared" si="39"/>
        <v>54698.150384627734</v>
      </c>
      <c r="K875" s="31">
        <v>0</v>
      </c>
      <c r="L875" s="31">
        <v>0</v>
      </c>
      <c r="M875" s="31">
        <v>0</v>
      </c>
      <c r="N875" s="31">
        <v>0</v>
      </c>
      <c r="O875" s="33">
        <f t="shared" si="40"/>
        <v>0</v>
      </c>
      <c r="P875" s="34" t="str">
        <f t="shared" si="41"/>
        <v>1-30</v>
      </c>
      <c r="Q875" s="35" t="str">
        <f>+VLOOKUP(B875,'[2]PORTAFOLIO JAN17'!$B$7:$T$4941,19,FALSE)</f>
        <v>MEXICO</v>
      </c>
      <c r="R875" s="31">
        <v>0</v>
      </c>
      <c r="S875" s="31">
        <v>0</v>
      </c>
      <c r="T875" s="31" t="s">
        <v>45</v>
      </c>
      <c r="U875" s="36" t="s">
        <v>64</v>
      </c>
      <c r="V875" s="37">
        <v>54698.150378600003</v>
      </c>
      <c r="W875" s="38">
        <v>54698.150378600003</v>
      </c>
      <c r="X875" s="38">
        <v>0</v>
      </c>
      <c r="Y875" s="38">
        <v>0</v>
      </c>
      <c r="Z875" s="38">
        <v>0</v>
      </c>
      <c r="AA875" s="38">
        <v>0</v>
      </c>
      <c r="AB875" s="38">
        <v>0</v>
      </c>
      <c r="AC875" s="38">
        <v>0</v>
      </c>
      <c r="AD875" s="38" t="s">
        <v>47</v>
      </c>
    </row>
    <row r="876" spans="1:30" s="27" customFormat="1" ht="15" customHeight="1" x14ac:dyDescent="0.25">
      <c r="A876" s="39" t="s">
        <v>39</v>
      </c>
      <c r="B876" s="39" t="s">
        <v>924</v>
      </c>
      <c r="C876" s="86">
        <v>42767</v>
      </c>
      <c r="D876" s="29">
        <f>+VLOOKUP(B876,'[2]HG-Mexico by Contract'!$B$8:$G$4512,6,FALSE)</f>
        <v>318475</v>
      </c>
      <c r="E876" s="29"/>
      <c r="F876" s="39" t="s">
        <v>41</v>
      </c>
      <c r="G876" s="39" t="s">
        <v>42</v>
      </c>
      <c r="H876" s="39" t="s">
        <v>44</v>
      </c>
      <c r="I876" s="40">
        <v>35801.78</v>
      </c>
      <c r="J876" s="32">
        <f t="shared" si="39"/>
        <v>35801.78</v>
      </c>
      <c r="K876" s="31">
        <v>0</v>
      </c>
      <c r="L876" s="31">
        <v>0</v>
      </c>
      <c r="M876" s="31">
        <v>0</v>
      </c>
      <c r="N876" s="31">
        <v>0</v>
      </c>
      <c r="O876" s="33">
        <f t="shared" si="40"/>
        <v>0</v>
      </c>
      <c r="P876" s="34" t="str">
        <f t="shared" si="41"/>
        <v>1-30</v>
      </c>
      <c r="Q876" s="35" t="str">
        <f>+VLOOKUP(B876,'[2]PORTAFOLIO JAN17'!$B$7:$T$4941,19,FALSE)</f>
        <v>ECUADOR</v>
      </c>
      <c r="R876" s="31">
        <v>0</v>
      </c>
      <c r="S876" s="31">
        <v>0</v>
      </c>
      <c r="T876" s="31" t="s">
        <v>45</v>
      </c>
      <c r="U876" s="41" t="s">
        <v>46</v>
      </c>
      <c r="V876" s="42">
        <v>35801.78</v>
      </c>
      <c r="W876" s="43">
        <v>35801.78</v>
      </c>
      <c r="X876" s="38">
        <v>0</v>
      </c>
      <c r="Y876" s="38">
        <v>0</v>
      </c>
      <c r="Z876" s="38">
        <v>0</v>
      </c>
      <c r="AA876" s="38">
        <v>0</v>
      </c>
      <c r="AB876" s="38">
        <v>0</v>
      </c>
      <c r="AC876" s="38">
        <v>0</v>
      </c>
      <c r="AD876" s="38" t="s">
        <v>47</v>
      </c>
    </row>
    <row r="877" spans="1:30" s="27" customFormat="1" ht="15" customHeight="1" x14ac:dyDescent="0.25">
      <c r="A877" s="28" t="s">
        <v>39</v>
      </c>
      <c r="B877" s="28" t="s">
        <v>925</v>
      </c>
      <c r="C877" s="85">
        <v>42767</v>
      </c>
      <c r="D877" s="29">
        <f>+VLOOKUP(B877,'[2]HG-Mexico by Contract'!$B$8:$G$4512,6,FALSE)</f>
        <v>339833</v>
      </c>
      <c r="E877" s="29"/>
      <c r="F877" s="28" t="s">
        <v>41</v>
      </c>
      <c r="G877" s="28" t="s">
        <v>42</v>
      </c>
      <c r="H877" s="28" t="s">
        <v>63</v>
      </c>
      <c r="I877" s="31">
        <v>6979.31</v>
      </c>
      <c r="J877" s="32">
        <f t="shared" si="39"/>
        <v>350.5707413386329</v>
      </c>
      <c r="K877" s="31">
        <v>6979.31</v>
      </c>
      <c r="L877" s="31">
        <v>0</v>
      </c>
      <c r="M877" s="31">
        <v>0</v>
      </c>
      <c r="N877" s="31">
        <v>0</v>
      </c>
      <c r="O877" s="33">
        <f t="shared" si="40"/>
        <v>6979.31</v>
      </c>
      <c r="P877" s="34" t="str">
        <f t="shared" si="41"/>
        <v>31-60</v>
      </c>
      <c r="Q877" s="35" t="str">
        <f>+VLOOKUP(B877,'[2]PORTAFOLIO JAN17'!$B$7:$T$4941,19,FALSE)</f>
        <v>MEXICO</v>
      </c>
      <c r="R877" s="31">
        <v>0</v>
      </c>
      <c r="S877" s="31">
        <v>0</v>
      </c>
      <c r="T877" s="31" t="s">
        <v>45</v>
      </c>
      <c r="U877" s="36" t="s">
        <v>64</v>
      </c>
      <c r="V877" s="37">
        <v>350.57074130000001</v>
      </c>
      <c r="W877" s="38">
        <v>0</v>
      </c>
      <c r="X877" s="38">
        <v>350.57074130000001</v>
      </c>
      <c r="Y877" s="38">
        <v>0</v>
      </c>
      <c r="Z877" s="38">
        <v>0</v>
      </c>
      <c r="AA877" s="38">
        <v>0</v>
      </c>
      <c r="AB877" s="38">
        <v>0</v>
      </c>
      <c r="AC877" s="38">
        <v>0</v>
      </c>
      <c r="AD877" s="38" t="s">
        <v>47</v>
      </c>
    </row>
    <row r="878" spans="1:30" s="27" customFormat="1" ht="15" customHeight="1" x14ac:dyDescent="0.25">
      <c r="A878" s="39" t="s">
        <v>39</v>
      </c>
      <c r="B878" s="39" t="s">
        <v>926</v>
      </c>
      <c r="C878" s="86">
        <v>42767</v>
      </c>
      <c r="D878" s="29">
        <f>+VLOOKUP(B878,'[2]HG-Mexico by Contract'!$B$8:$G$4512,6,FALSE)</f>
        <v>317650</v>
      </c>
      <c r="E878" s="29"/>
      <c r="F878" s="39" t="s">
        <v>41</v>
      </c>
      <c r="G878" s="39" t="s">
        <v>42</v>
      </c>
      <c r="H878" s="39" t="s">
        <v>63</v>
      </c>
      <c r="I878" s="40">
        <v>70202.77</v>
      </c>
      <c r="J878" s="32">
        <f t="shared" si="39"/>
        <v>3526.2851374885968</v>
      </c>
      <c r="K878" s="31">
        <v>0</v>
      </c>
      <c r="L878" s="31">
        <v>0</v>
      </c>
      <c r="M878" s="31">
        <v>0</v>
      </c>
      <c r="N878" s="31">
        <v>0</v>
      </c>
      <c r="O878" s="33">
        <f t="shared" si="40"/>
        <v>0</v>
      </c>
      <c r="P878" s="34" t="str">
        <f t="shared" si="41"/>
        <v>1-30</v>
      </c>
      <c r="Q878" s="35" t="str">
        <f>+VLOOKUP(B878,'[2]PORTAFOLIO JAN17'!$B$7:$T$4941,19,FALSE)</f>
        <v>MEXICO</v>
      </c>
      <c r="R878" s="31">
        <v>0</v>
      </c>
      <c r="S878" s="31">
        <v>0</v>
      </c>
      <c r="T878" s="31" t="s">
        <v>45</v>
      </c>
      <c r="U878" s="41" t="s">
        <v>64</v>
      </c>
      <c r="V878" s="42">
        <v>3526.2851371000002</v>
      </c>
      <c r="W878" s="43">
        <v>3526.2851371000002</v>
      </c>
      <c r="X878" s="38">
        <v>0</v>
      </c>
      <c r="Y878" s="38">
        <v>0</v>
      </c>
      <c r="Z878" s="38">
        <v>0</v>
      </c>
      <c r="AA878" s="38">
        <v>0</v>
      </c>
      <c r="AB878" s="38">
        <v>0</v>
      </c>
      <c r="AC878" s="38">
        <v>0</v>
      </c>
      <c r="AD878" s="38" t="s">
        <v>47</v>
      </c>
    </row>
    <row r="879" spans="1:30" s="27" customFormat="1" ht="15" customHeight="1" x14ac:dyDescent="0.25">
      <c r="A879" s="28" t="s">
        <v>39</v>
      </c>
      <c r="B879" s="28" t="s">
        <v>927</v>
      </c>
      <c r="C879" s="85">
        <v>42767</v>
      </c>
      <c r="D879" s="29">
        <f>+VLOOKUP(B879,'[2]HG-Mexico by Contract'!$B$8:$G$4512,6,FALSE)</f>
        <v>339851</v>
      </c>
      <c r="E879" s="29"/>
      <c r="F879" s="28" t="s">
        <v>41</v>
      </c>
      <c r="G879" s="28" t="s">
        <v>42</v>
      </c>
      <c r="H879" s="28" t="s">
        <v>44</v>
      </c>
      <c r="I879" s="31">
        <v>13803.12</v>
      </c>
      <c r="J879" s="32">
        <f t="shared" si="39"/>
        <v>13803.12</v>
      </c>
      <c r="K879" s="31">
        <v>0</v>
      </c>
      <c r="L879" s="31">
        <v>0</v>
      </c>
      <c r="M879" s="31">
        <v>0</v>
      </c>
      <c r="N879" s="31">
        <v>0</v>
      </c>
      <c r="O879" s="33">
        <f t="shared" si="40"/>
        <v>0</v>
      </c>
      <c r="P879" s="34" t="str">
        <f t="shared" si="41"/>
        <v>1-30</v>
      </c>
      <c r="Q879" s="35" t="str">
        <f>+VLOOKUP(B879,'[2]PORTAFOLIO JAN17'!$B$7:$T$4941,19,FALSE)</f>
        <v>COSTA RICA</v>
      </c>
      <c r="R879" s="31">
        <v>0</v>
      </c>
      <c r="S879" s="31">
        <v>0</v>
      </c>
      <c r="T879" s="31" t="s">
        <v>45</v>
      </c>
      <c r="U879" s="36" t="s">
        <v>46</v>
      </c>
      <c r="V879" s="37">
        <v>13803.12</v>
      </c>
      <c r="W879" s="38">
        <v>13803.12</v>
      </c>
      <c r="X879" s="38">
        <v>0</v>
      </c>
      <c r="Y879" s="38">
        <v>0</v>
      </c>
      <c r="Z879" s="38">
        <v>0</v>
      </c>
      <c r="AA879" s="38">
        <v>0</v>
      </c>
      <c r="AB879" s="38">
        <v>0</v>
      </c>
      <c r="AC879" s="38">
        <v>0</v>
      </c>
      <c r="AD879" s="38" t="s">
        <v>47</v>
      </c>
    </row>
    <row r="880" spans="1:30" s="27" customFormat="1" ht="15" customHeight="1" x14ac:dyDescent="0.25">
      <c r="A880" s="39" t="s">
        <v>39</v>
      </c>
      <c r="B880" s="39" t="s">
        <v>928</v>
      </c>
      <c r="C880" s="86">
        <v>42767</v>
      </c>
      <c r="D880" s="29">
        <f>+VLOOKUP(B880,'[2]HG-Mexico by Contract'!$B$8:$G$4512,6,FALSE)</f>
        <v>308391</v>
      </c>
      <c r="E880" s="29"/>
      <c r="F880" s="39" t="s">
        <v>41</v>
      </c>
      <c r="G880" s="39" t="s">
        <v>42</v>
      </c>
      <c r="H880" s="39" t="s">
        <v>44</v>
      </c>
      <c r="I880" s="40">
        <v>42125.21</v>
      </c>
      <c r="J880" s="32">
        <f t="shared" si="39"/>
        <v>42125.21</v>
      </c>
      <c r="K880" s="31">
        <v>42125.21</v>
      </c>
      <c r="L880" s="31">
        <v>0</v>
      </c>
      <c r="M880" s="31">
        <v>0</v>
      </c>
      <c r="N880" s="31">
        <v>0</v>
      </c>
      <c r="O880" s="33">
        <f t="shared" si="40"/>
        <v>42125.21</v>
      </c>
      <c r="P880" s="34" t="str">
        <f t="shared" si="41"/>
        <v>31-60</v>
      </c>
      <c r="Q880" s="35" t="str">
        <f>+VLOOKUP(B880,'[2]PORTAFOLIO JAN17'!$B$7:$T$4941,19,FALSE)</f>
        <v>EL SALVADOR</v>
      </c>
      <c r="R880" s="31">
        <v>0</v>
      </c>
      <c r="S880" s="31">
        <v>0</v>
      </c>
      <c r="T880" s="31" t="s">
        <v>45</v>
      </c>
      <c r="U880" s="41" t="s">
        <v>46</v>
      </c>
      <c r="V880" s="42">
        <v>42125.21</v>
      </c>
      <c r="W880" s="43">
        <v>0</v>
      </c>
      <c r="X880" s="38">
        <v>42125.21</v>
      </c>
      <c r="Y880" s="38">
        <v>0</v>
      </c>
      <c r="Z880" s="38">
        <v>0</v>
      </c>
      <c r="AA880" s="38">
        <v>0</v>
      </c>
      <c r="AB880" s="38">
        <v>0</v>
      </c>
      <c r="AC880" s="38">
        <v>0</v>
      </c>
      <c r="AD880" s="38" t="s">
        <v>47</v>
      </c>
    </row>
    <row r="881" spans="1:30" s="27" customFormat="1" ht="15" customHeight="1" x14ac:dyDescent="0.25">
      <c r="A881" s="28" t="s">
        <v>39</v>
      </c>
      <c r="B881" s="28" t="s">
        <v>929</v>
      </c>
      <c r="C881" s="85">
        <v>42767</v>
      </c>
      <c r="D881" s="29">
        <f>+VLOOKUP(B881,'[2]HG-Mexico by Contract'!$B$8:$G$4512,6,FALSE)</f>
        <v>309212</v>
      </c>
      <c r="E881" s="29"/>
      <c r="F881" s="28" t="s">
        <v>41</v>
      </c>
      <c r="G881" s="28" t="s">
        <v>42</v>
      </c>
      <c r="H881" s="28" t="s">
        <v>44</v>
      </c>
      <c r="I881" s="31">
        <v>81015.759999999995</v>
      </c>
      <c r="J881" s="32">
        <f t="shared" si="39"/>
        <v>81015.759999999995</v>
      </c>
      <c r="K881" s="31">
        <v>0</v>
      </c>
      <c r="L881" s="31">
        <v>0</v>
      </c>
      <c r="M881" s="31">
        <v>0</v>
      </c>
      <c r="N881" s="31">
        <v>81015.759999999995</v>
      </c>
      <c r="O881" s="33">
        <f t="shared" si="40"/>
        <v>81015.759999999995</v>
      </c>
      <c r="P881" s="34" t="str">
        <f t="shared" si="41"/>
        <v>120+</v>
      </c>
      <c r="Q881" s="35" t="str">
        <f>+VLOOKUP(B881,'[2]PORTAFOLIO JAN17'!$B$7:$T$4941,19,FALSE)</f>
        <v>GUATEMALA</v>
      </c>
      <c r="R881" s="31">
        <v>0</v>
      </c>
      <c r="S881" s="31">
        <v>0</v>
      </c>
      <c r="T881" s="31">
        <v>81015.759999999995</v>
      </c>
      <c r="U881" s="36" t="s">
        <v>46</v>
      </c>
      <c r="V881" s="37">
        <v>81015.759999999995</v>
      </c>
      <c r="W881" s="38">
        <v>0</v>
      </c>
      <c r="X881" s="38">
        <v>0</v>
      </c>
      <c r="Y881" s="38">
        <v>0</v>
      </c>
      <c r="Z881" s="38">
        <v>0</v>
      </c>
      <c r="AA881" s="38">
        <v>81015.759999999995</v>
      </c>
      <c r="AB881" s="38">
        <v>0</v>
      </c>
      <c r="AC881" s="38">
        <v>0</v>
      </c>
      <c r="AD881" s="38">
        <v>81015.759999999995</v>
      </c>
    </row>
    <row r="882" spans="1:30" s="27" customFormat="1" ht="15" customHeight="1" x14ac:dyDescent="0.25">
      <c r="A882" s="39" t="s">
        <v>39</v>
      </c>
      <c r="B882" s="39" t="s">
        <v>930</v>
      </c>
      <c r="C882" s="86">
        <v>42767</v>
      </c>
      <c r="D882" s="29">
        <f>+VLOOKUP(B882,'[2]HG-Mexico by Contract'!$B$8:$G$4512,6,FALSE)</f>
        <v>333619</v>
      </c>
      <c r="E882" s="29"/>
      <c r="F882" s="39" t="s">
        <v>41</v>
      </c>
      <c r="G882" s="39" t="s">
        <v>42</v>
      </c>
      <c r="H882" s="39" t="s">
        <v>63</v>
      </c>
      <c r="I882" s="40">
        <v>138980.37</v>
      </c>
      <c r="J882" s="32">
        <f t="shared" si="39"/>
        <v>6980.983985869304</v>
      </c>
      <c r="K882" s="31">
        <v>0</v>
      </c>
      <c r="L882" s="31">
        <v>0</v>
      </c>
      <c r="M882" s="31">
        <v>0</v>
      </c>
      <c r="N882" s="31">
        <v>0</v>
      </c>
      <c r="O882" s="33">
        <f t="shared" si="40"/>
        <v>0</v>
      </c>
      <c r="P882" s="34" t="str">
        <f t="shared" si="41"/>
        <v>1-30</v>
      </c>
      <c r="Q882" s="35" t="str">
        <f>+VLOOKUP(B882,'[2]PORTAFOLIO JAN17'!$B$7:$T$4941,19,FALSE)</f>
        <v>MEXICO</v>
      </c>
      <c r="R882" s="31">
        <v>0</v>
      </c>
      <c r="S882" s="31">
        <v>0</v>
      </c>
      <c r="T882" s="31" t="s">
        <v>45</v>
      </c>
      <c r="U882" s="41" t="s">
        <v>64</v>
      </c>
      <c r="V882" s="42">
        <v>6980.9839850999997</v>
      </c>
      <c r="W882" s="43">
        <v>6980.9839850999997</v>
      </c>
      <c r="X882" s="38">
        <v>0</v>
      </c>
      <c r="Y882" s="38">
        <v>0</v>
      </c>
      <c r="Z882" s="38">
        <v>0</v>
      </c>
      <c r="AA882" s="38">
        <v>0</v>
      </c>
      <c r="AB882" s="38">
        <v>0</v>
      </c>
      <c r="AC882" s="38">
        <v>0</v>
      </c>
      <c r="AD882" s="38" t="s">
        <v>47</v>
      </c>
    </row>
    <row r="883" spans="1:30" s="27" customFormat="1" ht="15" customHeight="1" x14ac:dyDescent="0.25">
      <c r="A883" s="28" t="s">
        <v>39</v>
      </c>
      <c r="B883" s="28" t="s">
        <v>931</v>
      </c>
      <c r="C883" s="85">
        <v>42767</v>
      </c>
      <c r="D883" s="29">
        <f>+VLOOKUP(B883,'[2]HG-Mexico by Contract'!$B$8:$G$4512,6,FALSE)</f>
        <v>337875</v>
      </c>
      <c r="E883" s="29"/>
      <c r="F883" s="28" t="s">
        <v>41</v>
      </c>
      <c r="G883" s="28" t="s">
        <v>42</v>
      </c>
      <c r="H883" s="28" t="s">
        <v>44</v>
      </c>
      <c r="I883" s="31">
        <v>17592.009999999998</v>
      </c>
      <c r="J883" s="32">
        <f t="shared" si="39"/>
        <v>17592.009999999998</v>
      </c>
      <c r="K883" s="31">
        <v>0</v>
      </c>
      <c r="L883" s="31">
        <v>0</v>
      </c>
      <c r="M883" s="31">
        <v>0</v>
      </c>
      <c r="N883" s="31">
        <v>0</v>
      </c>
      <c r="O883" s="33">
        <f t="shared" si="40"/>
        <v>0</v>
      </c>
      <c r="P883" s="34" t="str">
        <f t="shared" si="41"/>
        <v>1-30</v>
      </c>
      <c r="Q883" s="35" t="str">
        <f>+VLOOKUP(B883,'[2]PORTAFOLIO JAN17'!$B$7:$T$4941,19,FALSE)</f>
        <v>COSTA RICA</v>
      </c>
      <c r="R883" s="31">
        <v>0</v>
      </c>
      <c r="S883" s="31">
        <v>0</v>
      </c>
      <c r="T883" s="31" t="s">
        <v>45</v>
      </c>
      <c r="U883" s="36" t="s">
        <v>46</v>
      </c>
      <c r="V883" s="37">
        <v>17592.009999999998</v>
      </c>
      <c r="W883" s="38">
        <v>17592.009999999998</v>
      </c>
      <c r="X883" s="38">
        <v>0</v>
      </c>
      <c r="Y883" s="38">
        <v>0</v>
      </c>
      <c r="Z883" s="38">
        <v>0</v>
      </c>
      <c r="AA883" s="38">
        <v>0</v>
      </c>
      <c r="AB883" s="38">
        <v>0</v>
      </c>
      <c r="AC883" s="38">
        <v>0</v>
      </c>
      <c r="AD883" s="38" t="s">
        <v>47</v>
      </c>
    </row>
    <row r="884" spans="1:30" s="27" customFormat="1" ht="15" customHeight="1" x14ac:dyDescent="0.25">
      <c r="A884" s="39" t="s">
        <v>39</v>
      </c>
      <c r="B884" s="39" t="s">
        <v>932</v>
      </c>
      <c r="C884" s="86">
        <v>42767</v>
      </c>
      <c r="D884" s="29">
        <f>+VLOOKUP(B884,'[2]HG-Mexico by Contract'!$B$8:$G$4512,6,FALSE)</f>
        <v>309450</v>
      </c>
      <c r="E884" s="29"/>
      <c r="F884" s="39" t="s">
        <v>62</v>
      </c>
      <c r="G884" s="39" t="s">
        <v>42</v>
      </c>
      <c r="H884" s="39" t="s">
        <v>63</v>
      </c>
      <c r="I884" s="40">
        <v>153769.60000000001</v>
      </c>
      <c r="J884" s="32">
        <f t="shared" si="39"/>
        <v>7723.8470088511676</v>
      </c>
      <c r="K884" s="31">
        <v>0</v>
      </c>
      <c r="L884" s="31">
        <v>0</v>
      </c>
      <c r="M884" s="31">
        <v>0</v>
      </c>
      <c r="N884" s="31">
        <v>0</v>
      </c>
      <c r="O884" s="33">
        <f t="shared" si="40"/>
        <v>0</v>
      </c>
      <c r="P884" s="34" t="str">
        <f t="shared" si="41"/>
        <v>1-30</v>
      </c>
      <c r="Q884" s="35" t="str">
        <f>+VLOOKUP(B884,'[2]PORTAFOLIO JAN17'!$B$7:$T$4941,19,FALSE)</f>
        <v>MEXICO</v>
      </c>
      <c r="R884" s="31">
        <v>0</v>
      </c>
      <c r="S884" s="31">
        <v>0</v>
      </c>
      <c r="T884" s="31" t="s">
        <v>45</v>
      </c>
      <c r="U884" s="41" t="s">
        <v>64</v>
      </c>
      <c r="V884" s="42">
        <v>7723.8470079999997</v>
      </c>
      <c r="W884" s="43">
        <v>7723.8470079999997</v>
      </c>
      <c r="X884" s="38">
        <v>0</v>
      </c>
      <c r="Y884" s="38">
        <v>0</v>
      </c>
      <c r="Z884" s="38">
        <v>0</v>
      </c>
      <c r="AA884" s="38">
        <v>0</v>
      </c>
      <c r="AB884" s="38">
        <v>0</v>
      </c>
      <c r="AC884" s="38">
        <v>0</v>
      </c>
      <c r="AD884" s="38" t="s">
        <v>47</v>
      </c>
    </row>
    <row r="885" spans="1:30" s="27" customFormat="1" ht="15" customHeight="1" x14ac:dyDescent="0.25">
      <c r="A885" s="28" t="s">
        <v>39</v>
      </c>
      <c r="B885" s="28" t="s">
        <v>933</v>
      </c>
      <c r="C885" s="85">
        <v>42767</v>
      </c>
      <c r="D885" s="29">
        <f>+VLOOKUP(B885,'[2]HG-Mexico by Contract'!$B$8:$G$4512,6,FALSE)</f>
        <v>316339</v>
      </c>
      <c r="E885" s="29"/>
      <c r="F885" s="28" t="s">
        <v>218</v>
      </c>
      <c r="G885" s="28" t="s">
        <v>42</v>
      </c>
      <c r="H885" s="28" t="s">
        <v>44</v>
      </c>
      <c r="I885" s="31">
        <v>55948.83</v>
      </c>
      <c r="J885" s="32">
        <f t="shared" si="39"/>
        <v>55948.83</v>
      </c>
      <c r="K885" s="31">
        <v>0</v>
      </c>
      <c r="L885" s="31">
        <v>0</v>
      </c>
      <c r="M885" s="31">
        <v>0</v>
      </c>
      <c r="N885" s="31">
        <v>0</v>
      </c>
      <c r="O885" s="33">
        <f t="shared" si="40"/>
        <v>0</v>
      </c>
      <c r="P885" s="34" t="str">
        <f t="shared" si="41"/>
        <v>1-30</v>
      </c>
      <c r="Q885" s="35" t="str">
        <f>+VLOOKUP(B885,'[2]PORTAFOLIO JAN17'!$B$7:$T$4941,19,FALSE)</f>
        <v>GUATEMALA</v>
      </c>
      <c r="R885" s="31">
        <v>0</v>
      </c>
      <c r="S885" s="31">
        <v>0</v>
      </c>
      <c r="T885" s="31" t="s">
        <v>45</v>
      </c>
      <c r="U885" s="36" t="s">
        <v>46</v>
      </c>
      <c r="V885" s="37">
        <v>55948.83</v>
      </c>
      <c r="W885" s="38">
        <v>55948.83</v>
      </c>
      <c r="X885" s="38">
        <v>0</v>
      </c>
      <c r="Y885" s="38">
        <v>0</v>
      </c>
      <c r="Z885" s="38">
        <v>0</v>
      </c>
      <c r="AA885" s="38">
        <v>0</v>
      </c>
      <c r="AB885" s="38">
        <v>0</v>
      </c>
      <c r="AC885" s="38">
        <v>0</v>
      </c>
      <c r="AD885" s="38" t="s">
        <v>47</v>
      </c>
    </row>
    <row r="886" spans="1:30" s="27" customFormat="1" ht="15" customHeight="1" x14ac:dyDescent="0.25">
      <c r="A886" s="39" t="s">
        <v>39</v>
      </c>
      <c r="B886" s="39" t="s">
        <v>934</v>
      </c>
      <c r="C886" s="86">
        <v>42767</v>
      </c>
      <c r="D886" s="29">
        <f>+VLOOKUP(B886,'[2]HG-Mexico by Contract'!$B$8:$G$4512,6,FALSE)</f>
        <v>316339</v>
      </c>
      <c r="E886" s="29"/>
      <c r="F886" s="39" t="s">
        <v>218</v>
      </c>
      <c r="G886" s="39" t="s">
        <v>42</v>
      </c>
      <c r="H886" s="39" t="s">
        <v>44</v>
      </c>
      <c r="I886" s="40">
        <v>30228.42</v>
      </c>
      <c r="J886" s="32">
        <f t="shared" si="39"/>
        <v>30228.42</v>
      </c>
      <c r="K886" s="31">
        <v>0</v>
      </c>
      <c r="L886" s="31">
        <v>0</v>
      </c>
      <c r="M886" s="31">
        <v>0</v>
      </c>
      <c r="N886" s="31">
        <v>0</v>
      </c>
      <c r="O886" s="33">
        <f t="shared" si="40"/>
        <v>0</v>
      </c>
      <c r="P886" s="34" t="str">
        <f t="shared" si="41"/>
        <v>1-30</v>
      </c>
      <c r="Q886" s="35" t="str">
        <f>+VLOOKUP(B886,'[2]PORTAFOLIO JAN17'!$B$7:$T$4941,19,FALSE)</f>
        <v>GUATEMALA</v>
      </c>
      <c r="R886" s="31">
        <v>0</v>
      </c>
      <c r="S886" s="31">
        <v>0</v>
      </c>
      <c r="T886" s="31" t="s">
        <v>45</v>
      </c>
      <c r="U886" s="41" t="s">
        <v>46</v>
      </c>
      <c r="V886" s="42">
        <v>30228.42</v>
      </c>
      <c r="W886" s="43">
        <v>30228.42</v>
      </c>
      <c r="X886" s="38">
        <v>0</v>
      </c>
      <c r="Y886" s="38">
        <v>0</v>
      </c>
      <c r="Z886" s="38">
        <v>0</v>
      </c>
      <c r="AA886" s="38">
        <v>0</v>
      </c>
      <c r="AB886" s="38">
        <v>0</v>
      </c>
      <c r="AC886" s="38">
        <v>0</v>
      </c>
      <c r="AD886" s="38" t="s">
        <v>47</v>
      </c>
    </row>
    <row r="887" spans="1:30" s="27" customFormat="1" ht="15" customHeight="1" x14ac:dyDescent="0.25">
      <c r="A887" s="28" t="s">
        <v>39</v>
      </c>
      <c r="B887" s="28" t="s">
        <v>935</v>
      </c>
      <c r="C887" s="85">
        <v>42767</v>
      </c>
      <c r="D887" s="29">
        <f>+VLOOKUP(B887,'[2]HG-Mexico by Contract'!$B$8:$G$4512,6,FALSE)</f>
        <v>316339</v>
      </c>
      <c r="E887" s="29"/>
      <c r="F887" s="28" t="s">
        <v>218</v>
      </c>
      <c r="G887" s="28" t="s">
        <v>42</v>
      </c>
      <c r="H887" s="28" t="s">
        <v>44</v>
      </c>
      <c r="I887" s="31">
        <v>30228.42</v>
      </c>
      <c r="J887" s="32">
        <f t="shared" si="39"/>
        <v>30228.42</v>
      </c>
      <c r="K887" s="31">
        <v>0</v>
      </c>
      <c r="L887" s="31">
        <v>0</v>
      </c>
      <c r="M887" s="31">
        <v>0</v>
      </c>
      <c r="N887" s="31">
        <v>0</v>
      </c>
      <c r="O887" s="33">
        <f t="shared" si="40"/>
        <v>0</v>
      </c>
      <c r="P887" s="34" t="str">
        <f t="shared" si="41"/>
        <v>1-30</v>
      </c>
      <c r="Q887" s="35" t="str">
        <f>+VLOOKUP(B887,'[2]PORTAFOLIO JAN17'!$B$7:$T$4941,19,FALSE)</f>
        <v>GUATEMALA</v>
      </c>
      <c r="R887" s="31">
        <v>0</v>
      </c>
      <c r="S887" s="31">
        <v>0</v>
      </c>
      <c r="T887" s="31" t="s">
        <v>45</v>
      </c>
      <c r="U887" s="36" t="s">
        <v>46</v>
      </c>
      <c r="V887" s="37">
        <v>30228.42</v>
      </c>
      <c r="W887" s="38">
        <v>30228.42</v>
      </c>
      <c r="X887" s="38">
        <v>0</v>
      </c>
      <c r="Y887" s="38">
        <v>0</v>
      </c>
      <c r="Z887" s="38">
        <v>0</v>
      </c>
      <c r="AA887" s="38">
        <v>0</v>
      </c>
      <c r="AB887" s="38">
        <v>0</v>
      </c>
      <c r="AC887" s="38">
        <v>0</v>
      </c>
      <c r="AD887" s="38" t="s">
        <v>47</v>
      </c>
    </row>
    <row r="888" spans="1:30" s="27" customFormat="1" ht="15" customHeight="1" x14ac:dyDescent="0.25">
      <c r="A888" s="39" t="s">
        <v>39</v>
      </c>
      <c r="B888" s="39" t="s">
        <v>936</v>
      </c>
      <c r="C888" s="86">
        <v>42767</v>
      </c>
      <c r="D888" s="29">
        <f>+VLOOKUP(B888,'[2]HG-Mexico by Contract'!$B$8:$G$4512,6,FALSE)</f>
        <v>316339</v>
      </c>
      <c r="E888" s="29"/>
      <c r="F888" s="39" t="s">
        <v>218</v>
      </c>
      <c r="G888" s="39" t="s">
        <v>42</v>
      </c>
      <c r="H888" s="39" t="s">
        <v>44</v>
      </c>
      <c r="I888" s="40">
        <v>30316.83</v>
      </c>
      <c r="J888" s="32">
        <f t="shared" si="39"/>
        <v>30316.83</v>
      </c>
      <c r="K888" s="31">
        <v>0</v>
      </c>
      <c r="L888" s="31">
        <v>0</v>
      </c>
      <c r="M888" s="31">
        <v>0</v>
      </c>
      <c r="N888" s="31">
        <v>0</v>
      </c>
      <c r="O888" s="33">
        <f t="shared" si="40"/>
        <v>0</v>
      </c>
      <c r="P888" s="34" t="str">
        <f t="shared" si="41"/>
        <v>1-30</v>
      </c>
      <c r="Q888" s="35" t="str">
        <f>+VLOOKUP(B888,'[2]PORTAFOLIO JAN17'!$B$7:$T$4941,19,FALSE)</f>
        <v>GUATEMALA</v>
      </c>
      <c r="R888" s="31">
        <v>0</v>
      </c>
      <c r="S888" s="31">
        <v>0</v>
      </c>
      <c r="T888" s="31" t="s">
        <v>45</v>
      </c>
      <c r="U888" s="41" t="s">
        <v>46</v>
      </c>
      <c r="V888" s="42">
        <v>30316.83</v>
      </c>
      <c r="W888" s="43">
        <v>30316.83</v>
      </c>
      <c r="X888" s="38">
        <v>0</v>
      </c>
      <c r="Y888" s="38">
        <v>0</v>
      </c>
      <c r="Z888" s="38">
        <v>0</v>
      </c>
      <c r="AA888" s="38">
        <v>0</v>
      </c>
      <c r="AB888" s="38">
        <v>0</v>
      </c>
      <c r="AC888" s="38">
        <v>0</v>
      </c>
      <c r="AD888" s="38" t="s">
        <v>47</v>
      </c>
    </row>
    <row r="889" spans="1:30" s="27" customFormat="1" ht="15" customHeight="1" x14ac:dyDescent="0.25">
      <c r="A889" s="28" t="s">
        <v>39</v>
      </c>
      <c r="B889" s="28" t="s">
        <v>937</v>
      </c>
      <c r="C889" s="85">
        <v>42767</v>
      </c>
      <c r="D889" s="29">
        <f>+VLOOKUP(B889,'[2]HG-Mexico by Contract'!$B$8:$G$4512,6,FALSE)</f>
        <v>316339</v>
      </c>
      <c r="E889" s="29"/>
      <c r="F889" s="28" t="s">
        <v>218</v>
      </c>
      <c r="G889" s="28" t="s">
        <v>42</v>
      </c>
      <c r="H889" s="28" t="s">
        <v>44</v>
      </c>
      <c r="I889" s="31">
        <v>30228.42</v>
      </c>
      <c r="J889" s="32">
        <f t="shared" si="39"/>
        <v>30228.42</v>
      </c>
      <c r="K889" s="31">
        <v>0</v>
      </c>
      <c r="L889" s="31">
        <v>0</v>
      </c>
      <c r="M889" s="31">
        <v>0</v>
      </c>
      <c r="N889" s="31">
        <v>0</v>
      </c>
      <c r="O889" s="33">
        <f t="shared" si="40"/>
        <v>0</v>
      </c>
      <c r="P889" s="34" t="str">
        <f t="shared" si="41"/>
        <v>1-30</v>
      </c>
      <c r="Q889" s="35" t="str">
        <f>+VLOOKUP(B889,'[2]PORTAFOLIO JAN17'!$B$7:$T$4941,19,FALSE)</f>
        <v>GUATEMALA</v>
      </c>
      <c r="R889" s="31">
        <v>0</v>
      </c>
      <c r="S889" s="31">
        <v>0</v>
      </c>
      <c r="T889" s="31" t="s">
        <v>45</v>
      </c>
      <c r="U889" s="36" t="s">
        <v>46</v>
      </c>
      <c r="V889" s="37">
        <v>30228.42</v>
      </c>
      <c r="W889" s="38">
        <v>30228.42</v>
      </c>
      <c r="X889" s="38">
        <v>0</v>
      </c>
      <c r="Y889" s="38">
        <v>0</v>
      </c>
      <c r="Z889" s="38">
        <v>0</v>
      </c>
      <c r="AA889" s="38">
        <v>0</v>
      </c>
      <c r="AB889" s="38">
        <v>0</v>
      </c>
      <c r="AC889" s="38">
        <v>0</v>
      </c>
      <c r="AD889" s="38" t="s">
        <v>47</v>
      </c>
    </row>
    <row r="890" spans="1:30" s="27" customFormat="1" ht="15" customHeight="1" x14ac:dyDescent="0.25">
      <c r="A890" s="39" t="s">
        <v>39</v>
      </c>
      <c r="B890" s="39" t="s">
        <v>938</v>
      </c>
      <c r="C890" s="86">
        <v>42767</v>
      </c>
      <c r="D890" s="29">
        <f>+VLOOKUP(B890,'[2]HG-Mexico by Contract'!$B$8:$G$4512,6,FALSE)</f>
        <v>316339</v>
      </c>
      <c r="E890" s="29"/>
      <c r="F890" s="39" t="s">
        <v>218</v>
      </c>
      <c r="G890" s="39" t="s">
        <v>42</v>
      </c>
      <c r="H890" s="39" t="s">
        <v>44</v>
      </c>
      <c r="I890" s="40">
        <v>39957.449999999997</v>
      </c>
      <c r="J890" s="32">
        <f t="shared" si="39"/>
        <v>39957.449999999997</v>
      </c>
      <c r="K890" s="31">
        <v>0</v>
      </c>
      <c r="L890" s="31">
        <v>0</v>
      </c>
      <c r="M890" s="31">
        <v>0</v>
      </c>
      <c r="N890" s="31">
        <v>0</v>
      </c>
      <c r="O890" s="33">
        <f t="shared" si="40"/>
        <v>0</v>
      </c>
      <c r="P890" s="34" t="str">
        <f t="shared" si="41"/>
        <v>1-30</v>
      </c>
      <c r="Q890" s="35" t="str">
        <f>+VLOOKUP(B890,'[2]PORTAFOLIO JAN17'!$B$7:$T$4941,19,FALSE)</f>
        <v>GUATEMALA</v>
      </c>
      <c r="R890" s="31">
        <v>0</v>
      </c>
      <c r="S890" s="31">
        <v>0</v>
      </c>
      <c r="T890" s="31" t="s">
        <v>45</v>
      </c>
      <c r="U890" s="41" t="s">
        <v>46</v>
      </c>
      <c r="V890" s="42">
        <v>39957.449999999997</v>
      </c>
      <c r="W890" s="43">
        <v>39957.449999999997</v>
      </c>
      <c r="X890" s="38">
        <v>0</v>
      </c>
      <c r="Y890" s="38">
        <v>0</v>
      </c>
      <c r="Z890" s="38">
        <v>0</v>
      </c>
      <c r="AA890" s="38">
        <v>0</v>
      </c>
      <c r="AB890" s="38">
        <v>0</v>
      </c>
      <c r="AC890" s="38">
        <v>0</v>
      </c>
      <c r="AD890" s="38" t="s">
        <v>47</v>
      </c>
    </row>
    <row r="891" spans="1:30" s="27" customFormat="1" ht="15" customHeight="1" x14ac:dyDescent="0.25">
      <c r="A891" s="28" t="s">
        <v>39</v>
      </c>
      <c r="B891" s="28" t="s">
        <v>939</v>
      </c>
      <c r="C891" s="85">
        <v>42767</v>
      </c>
      <c r="D891" s="29">
        <f>+VLOOKUP(B891,'[2]HG-Mexico by Contract'!$B$8:$G$4512,6,FALSE)</f>
        <v>316339</v>
      </c>
      <c r="E891" s="29"/>
      <c r="F891" s="28" t="s">
        <v>218</v>
      </c>
      <c r="G891" s="28" t="s">
        <v>42</v>
      </c>
      <c r="H891" s="28" t="s">
        <v>44</v>
      </c>
      <c r="I891" s="31">
        <v>39957.449999999997</v>
      </c>
      <c r="J891" s="32">
        <f t="shared" si="39"/>
        <v>39957.449999999997</v>
      </c>
      <c r="K891" s="31">
        <v>0</v>
      </c>
      <c r="L891" s="31">
        <v>0</v>
      </c>
      <c r="M891" s="31">
        <v>0</v>
      </c>
      <c r="N891" s="31">
        <v>0</v>
      </c>
      <c r="O891" s="33">
        <f t="shared" si="40"/>
        <v>0</v>
      </c>
      <c r="P891" s="34" t="str">
        <f t="shared" si="41"/>
        <v>1-30</v>
      </c>
      <c r="Q891" s="35" t="str">
        <f>+VLOOKUP(B891,'[2]PORTAFOLIO JAN17'!$B$7:$T$4941,19,FALSE)</f>
        <v>GUATEMALA</v>
      </c>
      <c r="R891" s="31">
        <v>0</v>
      </c>
      <c r="S891" s="31">
        <v>0</v>
      </c>
      <c r="T891" s="31" t="s">
        <v>45</v>
      </c>
      <c r="U891" s="36" t="s">
        <v>46</v>
      </c>
      <c r="V891" s="37">
        <v>39957.449999999997</v>
      </c>
      <c r="W891" s="38">
        <v>39957.449999999997</v>
      </c>
      <c r="X891" s="38">
        <v>0</v>
      </c>
      <c r="Y891" s="38">
        <v>0</v>
      </c>
      <c r="Z891" s="38">
        <v>0</v>
      </c>
      <c r="AA891" s="38">
        <v>0</v>
      </c>
      <c r="AB891" s="38">
        <v>0</v>
      </c>
      <c r="AC891" s="38">
        <v>0</v>
      </c>
      <c r="AD891" s="38" t="s">
        <v>47</v>
      </c>
    </row>
    <row r="892" spans="1:30" s="27" customFormat="1" ht="15" customHeight="1" x14ac:dyDescent="0.25">
      <c r="A892" s="39" t="s">
        <v>39</v>
      </c>
      <c r="B892" s="39" t="s">
        <v>940</v>
      </c>
      <c r="C892" s="86">
        <v>42767</v>
      </c>
      <c r="D892" s="29">
        <f>+VLOOKUP(B892,'[2]HG-Mexico by Contract'!$B$8:$G$4512,6,FALSE)</f>
        <v>316339</v>
      </c>
      <c r="E892" s="29"/>
      <c r="F892" s="39" t="s">
        <v>218</v>
      </c>
      <c r="G892" s="39" t="s">
        <v>42</v>
      </c>
      <c r="H892" s="39" t="s">
        <v>44</v>
      </c>
      <c r="I892" s="40">
        <v>60021.51</v>
      </c>
      <c r="J892" s="32">
        <f t="shared" si="39"/>
        <v>60021.51</v>
      </c>
      <c r="K892" s="31">
        <v>0</v>
      </c>
      <c r="L892" s="31">
        <v>0</v>
      </c>
      <c r="M892" s="31">
        <v>0</v>
      </c>
      <c r="N892" s="31">
        <v>0</v>
      </c>
      <c r="O892" s="33">
        <f t="shared" si="40"/>
        <v>0</v>
      </c>
      <c r="P892" s="34" t="str">
        <f t="shared" si="41"/>
        <v>1-30</v>
      </c>
      <c r="Q892" s="35" t="str">
        <f>+VLOOKUP(B892,'[2]PORTAFOLIO JAN17'!$B$7:$T$4941,19,FALSE)</f>
        <v>GUATEMALA</v>
      </c>
      <c r="R892" s="31">
        <v>0</v>
      </c>
      <c r="S892" s="31">
        <v>0</v>
      </c>
      <c r="T892" s="31" t="s">
        <v>45</v>
      </c>
      <c r="U892" s="41" t="s">
        <v>46</v>
      </c>
      <c r="V892" s="42">
        <v>60021.51</v>
      </c>
      <c r="W892" s="43">
        <v>60021.51</v>
      </c>
      <c r="X892" s="38">
        <v>0</v>
      </c>
      <c r="Y892" s="38">
        <v>0</v>
      </c>
      <c r="Z892" s="38">
        <v>0</v>
      </c>
      <c r="AA892" s="38">
        <v>0</v>
      </c>
      <c r="AB892" s="38">
        <v>0</v>
      </c>
      <c r="AC892" s="38">
        <v>0</v>
      </c>
      <c r="AD892" s="38" t="s">
        <v>47</v>
      </c>
    </row>
    <row r="893" spans="1:30" s="27" customFormat="1" ht="15" customHeight="1" x14ac:dyDescent="0.25">
      <c r="A893" s="28" t="s">
        <v>39</v>
      </c>
      <c r="B893" s="28" t="s">
        <v>941</v>
      </c>
      <c r="C893" s="85">
        <v>42767</v>
      </c>
      <c r="D893" s="29">
        <f>+VLOOKUP(B893,'[2]HG-Mexico by Contract'!$B$8:$G$4512,6,FALSE)</f>
        <v>316339</v>
      </c>
      <c r="E893" s="29"/>
      <c r="F893" s="28" t="s">
        <v>218</v>
      </c>
      <c r="G893" s="28" t="s">
        <v>42</v>
      </c>
      <c r="H893" s="28" t="s">
        <v>44</v>
      </c>
      <c r="I893" s="31">
        <v>28496.51</v>
      </c>
      <c r="J893" s="32">
        <f t="shared" si="39"/>
        <v>28496.51</v>
      </c>
      <c r="K893" s="31">
        <v>0</v>
      </c>
      <c r="L893" s="31">
        <v>0</v>
      </c>
      <c r="M893" s="31">
        <v>0</v>
      </c>
      <c r="N893" s="31">
        <v>0</v>
      </c>
      <c r="O893" s="33">
        <f t="shared" si="40"/>
        <v>0</v>
      </c>
      <c r="P893" s="34" t="str">
        <f t="shared" si="41"/>
        <v>1-30</v>
      </c>
      <c r="Q893" s="35" t="str">
        <f>+VLOOKUP(B893,'[2]PORTAFOLIO JAN17'!$B$7:$T$4941,19,FALSE)</f>
        <v>GUATEMALA</v>
      </c>
      <c r="R893" s="31">
        <v>0</v>
      </c>
      <c r="S893" s="31">
        <v>0</v>
      </c>
      <c r="T893" s="31" t="s">
        <v>45</v>
      </c>
      <c r="U893" s="36" t="s">
        <v>46</v>
      </c>
      <c r="V893" s="37">
        <v>28496.51</v>
      </c>
      <c r="W893" s="38">
        <v>28496.51</v>
      </c>
      <c r="X893" s="38">
        <v>0</v>
      </c>
      <c r="Y893" s="38">
        <v>0</v>
      </c>
      <c r="Z893" s="38">
        <v>0</v>
      </c>
      <c r="AA893" s="38">
        <v>0</v>
      </c>
      <c r="AB893" s="38">
        <v>0</v>
      </c>
      <c r="AC893" s="38">
        <v>0</v>
      </c>
      <c r="AD893" s="38" t="s">
        <v>47</v>
      </c>
    </row>
    <row r="894" spans="1:30" s="27" customFormat="1" ht="15" customHeight="1" x14ac:dyDescent="0.25">
      <c r="A894" s="39" t="s">
        <v>39</v>
      </c>
      <c r="B894" s="39" t="s">
        <v>942</v>
      </c>
      <c r="C894" s="86">
        <v>42767</v>
      </c>
      <c r="D894" s="29">
        <f>+VLOOKUP(B894,'[2]HG-Mexico by Contract'!$B$8:$G$4512,6,FALSE)</f>
        <v>316339</v>
      </c>
      <c r="E894" s="29"/>
      <c r="F894" s="39" t="s">
        <v>218</v>
      </c>
      <c r="G894" s="39" t="s">
        <v>42</v>
      </c>
      <c r="H894" s="39" t="s">
        <v>44</v>
      </c>
      <c r="I894" s="40">
        <v>53876.54</v>
      </c>
      <c r="J894" s="32">
        <f t="shared" si="39"/>
        <v>53876.54</v>
      </c>
      <c r="K894" s="31">
        <v>0</v>
      </c>
      <c r="L894" s="31">
        <v>0</v>
      </c>
      <c r="M894" s="31">
        <v>0</v>
      </c>
      <c r="N894" s="31">
        <v>0</v>
      </c>
      <c r="O894" s="33">
        <f t="shared" si="40"/>
        <v>0</v>
      </c>
      <c r="P894" s="34" t="str">
        <f t="shared" si="41"/>
        <v>1-30</v>
      </c>
      <c r="Q894" s="35" t="str">
        <f>+VLOOKUP(B894,'[2]PORTAFOLIO JAN17'!$B$7:$T$4941,19,FALSE)</f>
        <v>GUATEMALA</v>
      </c>
      <c r="R894" s="31">
        <v>0</v>
      </c>
      <c r="S894" s="31">
        <v>0</v>
      </c>
      <c r="T894" s="31" t="s">
        <v>45</v>
      </c>
      <c r="U894" s="41" t="s">
        <v>46</v>
      </c>
      <c r="V894" s="42">
        <v>53876.54</v>
      </c>
      <c r="W894" s="43">
        <v>53876.54</v>
      </c>
      <c r="X894" s="38">
        <v>0</v>
      </c>
      <c r="Y894" s="38">
        <v>0</v>
      </c>
      <c r="Z894" s="38">
        <v>0</v>
      </c>
      <c r="AA894" s="38">
        <v>0</v>
      </c>
      <c r="AB894" s="38">
        <v>0</v>
      </c>
      <c r="AC894" s="38">
        <v>0</v>
      </c>
      <c r="AD894" s="38" t="s">
        <v>47</v>
      </c>
    </row>
    <row r="895" spans="1:30" s="27" customFormat="1" ht="15" customHeight="1" x14ac:dyDescent="0.25">
      <c r="A895" s="28" t="s">
        <v>39</v>
      </c>
      <c r="B895" s="28" t="s">
        <v>943</v>
      </c>
      <c r="C895" s="85">
        <v>42767</v>
      </c>
      <c r="D895" s="29">
        <f>+VLOOKUP(B895,'[2]HG-Mexico by Contract'!$B$8:$G$4512,6,FALSE)</f>
        <v>316339</v>
      </c>
      <c r="E895" s="29"/>
      <c r="F895" s="28" t="s">
        <v>218</v>
      </c>
      <c r="G895" s="28" t="s">
        <v>42</v>
      </c>
      <c r="H895" s="28" t="s">
        <v>44</v>
      </c>
      <c r="I895" s="31">
        <v>137969.41</v>
      </c>
      <c r="J895" s="32">
        <f t="shared" si="39"/>
        <v>137969.41</v>
      </c>
      <c r="K895" s="31">
        <v>0</v>
      </c>
      <c r="L895" s="31">
        <v>0</v>
      </c>
      <c r="M895" s="31">
        <v>0</v>
      </c>
      <c r="N895" s="31">
        <v>0</v>
      </c>
      <c r="O895" s="33">
        <f t="shared" si="40"/>
        <v>0</v>
      </c>
      <c r="P895" s="34" t="str">
        <f t="shared" si="41"/>
        <v>1-30</v>
      </c>
      <c r="Q895" s="35" t="str">
        <f>+VLOOKUP(B895,'[2]PORTAFOLIO JAN17'!$B$7:$T$4941,19,FALSE)</f>
        <v>GUATEMALA</v>
      </c>
      <c r="R895" s="31">
        <v>0</v>
      </c>
      <c r="S895" s="31">
        <v>0</v>
      </c>
      <c r="T895" s="31" t="s">
        <v>45</v>
      </c>
      <c r="U895" s="36" t="s">
        <v>46</v>
      </c>
      <c r="V895" s="37">
        <v>137969.41</v>
      </c>
      <c r="W895" s="38">
        <v>137969.41</v>
      </c>
      <c r="X895" s="38">
        <v>0</v>
      </c>
      <c r="Y895" s="38">
        <v>0</v>
      </c>
      <c r="Z895" s="38">
        <v>0</v>
      </c>
      <c r="AA895" s="38">
        <v>0</v>
      </c>
      <c r="AB895" s="38">
        <v>0</v>
      </c>
      <c r="AC895" s="38">
        <v>0</v>
      </c>
      <c r="AD895" s="38" t="s">
        <v>47</v>
      </c>
    </row>
    <row r="896" spans="1:30" s="27" customFormat="1" ht="15" customHeight="1" x14ac:dyDescent="0.25">
      <c r="A896" s="39" t="s">
        <v>39</v>
      </c>
      <c r="B896" s="39" t="s">
        <v>944</v>
      </c>
      <c r="C896" s="86">
        <v>42767</v>
      </c>
      <c r="D896" s="29">
        <f>+VLOOKUP(B896,'[2]HG-Mexico by Contract'!$B$8:$G$4512,6,FALSE)</f>
        <v>316339</v>
      </c>
      <c r="E896" s="29"/>
      <c r="F896" s="39" t="s">
        <v>218</v>
      </c>
      <c r="G896" s="39" t="s">
        <v>42</v>
      </c>
      <c r="H896" s="39" t="s">
        <v>44</v>
      </c>
      <c r="I896" s="40">
        <v>51939.59</v>
      </c>
      <c r="J896" s="32">
        <f t="shared" si="39"/>
        <v>51939.59</v>
      </c>
      <c r="K896" s="31">
        <v>0</v>
      </c>
      <c r="L896" s="31">
        <v>0</v>
      </c>
      <c r="M896" s="31">
        <v>0</v>
      </c>
      <c r="N896" s="31">
        <v>0</v>
      </c>
      <c r="O896" s="33">
        <f t="shared" si="40"/>
        <v>0</v>
      </c>
      <c r="P896" s="34" t="str">
        <f t="shared" si="41"/>
        <v>1-30</v>
      </c>
      <c r="Q896" s="35" t="str">
        <f>+VLOOKUP(B896,'[2]PORTAFOLIO JAN17'!$B$7:$T$4941,19,FALSE)</f>
        <v>GUATEMALA</v>
      </c>
      <c r="R896" s="31">
        <v>0</v>
      </c>
      <c r="S896" s="31">
        <v>0</v>
      </c>
      <c r="T896" s="31" t="s">
        <v>45</v>
      </c>
      <c r="U896" s="41" t="s">
        <v>46</v>
      </c>
      <c r="V896" s="42">
        <v>51939.59</v>
      </c>
      <c r="W896" s="43">
        <v>51939.59</v>
      </c>
      <c r="X896" s="38">
        <v>0</v>
      </c>
      <c r="Y896" s="38">
        <v>0</v>
      </c>
      <c r="Z896" s="38">
        <v>0</v>
      </c>
      <c r="AA896" s="38">
        <v>0</v>
      </c>
      <c r="AB896" s="38">
        <v>0</v>
      </c>
      <c r="AC896" s="38">
        <v>0</v>
      </c>
      <c r="AD896" s="38" t="s">
        <v>47</v>
      </c>
    </row>
    <row r="897" spans="1:30" s="27" customFormat="1" ht="15" customHeight="1" x14ac:dyDescent="0.25">
      <c r="A897" s="28" t="s">
        <v>39</v>
      </c>
      <c r="B897" s="28" t="s">
        <v>945</v>
      </c>
      <c r="C897" s="85">
        <v>42767</v>
      </c>
      <c r="D897" s="29">
        <f>+VLOOKUP(B897,'[2]HG-Mexico by Contract'!$B$8:$G$4512,6,FALSE)</f>
        <v>316339</v>
      </c>
      <c r="E897" s="29"/>
      <c r="F897" s="28" t="s">
        <v>218</v>
      </c>
      <c r="G897" s="28" t="s">
        <v>42</v>
      </c>
      <c r="H897" s="28" t="s">
        <v>44</v>
      </c>
      <c r="I897" s="31">
        <v>59288.17</v>
      </c>
      <c r="J897" s="32">
        <f t="shared" si="39"/>
        <v>59288.17</v>
      </c>
      <c r="K897" s="31">
        <v>0</v>
      </c>
      <c r="L897" s="31">
        <v>0</v>
      </c>
      <c r="M897" s="31">
        <v>0</v>
      </c>
      <c r="N897" s="31">
        <v>0</v>
      </c>
      <c r="O897" s="33">
        <f t="shared" si="40"/>
        <v>0</v>
      </c>
      <c r="P897" s="34" t="str">
        <f t="shared" si="41"/>
        <v>1-30</v>
      </c>
      <c r="Q897" s="35" t="str">
        <f>+VLOOKUP(B897,'[2]PORTAFOLIO JAN17'!$B$7:$T$4941,19,FALSE)</f>
        <v>GUATEMALA</v>
      </c>
      <c r="R897" s="31">
        <v>0</v>
      </c>
      <c r="S897" s="31">
        <v>0</v>
      </c>
      <c r="T897" s="31" t="s">
        <v>45</v>
      </c>
      <c r="U897" s="36" t="s">
        <v>46</v>
      </c>
      <c r="V897" s="37">
        <v>59288.17</v>
      </c>
      <c r="W897" s="38">
        <v>59288.17</v>
      </c>
      <c r="X897" s="38">
        <v>0</v>
      </c>
      <c r="Y897" s="38">
        <v>0</v>
      </c>
      <c r="Z897" s="38">
        <v>0</v>
      </c>
      <c r="AA897" s="38">
        <v>0</v>
      </c>
      <c r="AB897" s="38">
        <v>0</v>
      </c>
      <c r="AC897" s="38">
        <v>0</v>
      </c>
      <c r="AD897" s="38" t="s">
        <v>47</v>
      </c>
    </row>
    <row r="898" spans="1:30" s="27" customFormat="1" ht="15" customHeight="1" x14ac:dyDescent="0.25">
      <c r="A898" s="39" t="s">
        <v>39</v>
      </c>
      <c r="B898" s="39" t="s">
        <v>946</v>
      </c>
      <c r="C898" s="86">
        <v>42767</v>
      </c>
      <c r="D898" s="29">
        <f>+VLOOKUP(B898,'[2]HG-Mexico by Contract'!$B$8:$G$4512,6,FALSE)</f>
        <v>316339</v>
      </c>
      <c r="E898" s="29"/>
      <c r="F898" s="39" t="s">
        <v>218</v>
      </c>
      <c r="G898" s="39" t="s">
        <v>42</v>
      </c>
      <c r="H898" s="39" t="s">
        <v>44</v>
      </c>
      <c r="I898" s="40">
        <v>135517.74</v>
      </c>
      <c r="J898" s="32">
        <f t="shared" si="39"/>
        <v>135517.74</v>
      </c>
      <c r="K898" s="31">
        <v>0</v>
      </c>
      <c r="L898" s="31">
        <v>0</v>
      </c>
      <c r="M898" s="31">
        <v>0</v>
      </c>
      <c r="N898" s="31">
        <v>0</v>
      </c>
      <c r="O898" s="33">
        <f t="shared" si="40"/>
        <v>0</v>
      </c>
      <c r="P898" s="34" t="str">
        <f t="shared" si="41"/>
        <v>1-30</v>
      </c>
      <c r="Q898" s="35" t="str">
        <f>+VLOOKUP(B898,'[2]PORTAFOLIO JAN17'!$B$7:$T$4941,19,FALSE)</f>
        <v>GUATEMALA</v>
      </c>
      <c r="R898" s="31">
        <v>0</v>
      </c>
      <c r="S898" s="31">
        <v>0</v>
      </c>
      <c r="T898" s="31" t="s">
        <v>45</v>
      </c>
      <c r="U898" s="41" t="s">
        <v>46</v>
      </c>
      <c r="V898" s="42">
        <v>135517.74</v>
      </c>
      <c r="W898" s="43">
        <v>135517.74</v>
      </c>
      <c r="X898" s="38">
        <v>0</v>
      </c>
      <c r="Y898" s="38">
        <v>0</v>
      </c>
      <c r="Z898" s="38">
        <v>0</v>
      </c>
      <c r="AA898" s="38">
        <v>0</v>
      </c>
      <c r="AB898" s="38">
        <v>0</v>
      </c>
      <c r="AC898" s="38">
        <v>0</v>
      </c>
      <c r="AD898" s="38" t="s">
        <v>47</v>
      </c>
    </row>
    <row r="899" spans="1:30" s="27" customFormat="1" ht="15" customHeight="1" x14ac:dyDescent="0.25">
      <c r="A899" s="28" t="s">
        <v>39</v>
      </c>
      <c r="B899" s="28" t="s">
        <v>947</v>
      </c>
      <c r="C899" s="85">
        <v>42767</v>
      </c>
      <c r="D899" s="29">
        <f>+VLOOKUP(B899,'[2]HG-Mexico by Contract'!$B$8:$G$4512,6,FALSE)</f>
        <v>316339</v>
      </c>
      <c r="E899" s="29"/>
      <c r="F899" s="28" t="s">
        <v>218</v>
      </c>
      <c r="G899" s="28" t="s">
        <v>42</v>
      </c>
      <c r="H899" s="28" t="s">
        <v>44</v>
      </c>
      <c r="I899" s="31">
        <v>71819.63</v>
      </c>
      <c r="J899" s="32">
        <f t="shared" si="39"/>
        <v>71819.63</v>
      </c>
      <c r="K899" s="31">
        <v>0</v>
      </c>
      <c r="L899" s="31">
        <v>0</v>
      </c>
      <c r="M899" s="31">
        <v>0</v>
      </c>
      <c r="N899" s="31">
        <v>0</v>
      </c>
      <c r="O899" s="33">
        <f t="shared" si="40"/>
        <v>0</v>
      </c>
      <c r="P899" s="34" t="str">
        <f t="shared" si="41"/>
        <v>1-30</v>
      </c>
      <c r="Q899" s="35" t="str">
        <f>+VLOOKUP(B899,'[2]PORTAFOLIO JAN17'!$B$7:$T$4941,19,FALSE)</f>
        <v>GUATEMALA</v>
      </c>
      <c r="R899" s="31">
        <v>0</v>
      </c>
      <c r="S899" s="31">
        <v>0</v>
      </c>
      <c r="T899" s="31" t="s">
        <v>45</v>
      </c>
      <c r="U899" s="36" t="s">
        <v>46</v>
      </c>
      <c r="V899" s="37">
        <v>71819.63</v>
      </c>
      <c r="W899" s="38">
        <v>71819.63</v>
      </c>
      <c r="X899" s="38">
        <v>0</v>
      </c>
      <c r="Y899" s="38">
        <v>0</v>
      </c>
      <c r="Z899" s="38">
        <v>0</v>
      </c>
      <c r="AA899" s="38">
        <v>0</v>
      </c>
      <c r="AB899" s="38">
        <v>0</v>
      </c>
      <c r="AC899" s="38">
        <v>0</v>
      </c>
      <c r="AD899" s="38" t="s">
        <v>47</v>
      </c>
    </row>
    <row r="900" spans="1:30" s="27" customFormat="1" ht="15" customHeight="1" x14ac:dyDescent="0.25">
      <c r="A900" s="39" t="s">
        <v>39</v>
      </c>
      <c r="B900" s="39" t="s">
        <v>948</v>
      </c>
      <c r="C900" s="86">
        <v>42767</v>
      </c>
      <c r="D900" s="29">
        <f>+VLOOKUP(B900,'[2]HG-Mexico by Contract'!$B$8:$G$4512,6,FALSE)</f>
        <v>316339</v>
      </c>
      <c r="E900" s="29"/>
      <c r="F900" s="39" t="s">
        <v>218</v>
      </c>
      <c r="G900" s="39" t="s">
        <v>42</v>
      </c>
      <c r="H900" s="39" t="s">
        <v>44</v>
      </c>
      <c r="I900" s="40">
        <v>85271.12</v>
      </c>
      <c r="J900" s="32">
        <f t="shared" si="39"/>
        <v>85271.12</v>
      </c>
      <c r="K900" s="31">
        <v>0</v>
      </c>
      <c r="L900" s="31">
        <v>0</v>
      </c>
      <c r="M900" s="31">
        <v>0</v>
      </c>
      <c r="N900" s="31">
        <v>0</v>
      </c>
      <c r="O900" s="33">
        <f t="shared" si="40"/>
        <v>0</v>
      </c>
      <c r="P900" s="34" t="str">
        <f t="shared" si="41"/>
        <v>1-30</v>
      </c>
      <c r="Q900" s="35" t="str">
        <f>+VLOOKUP(B900,'[2]PORTAFOLIO JAN17'!$B$7:$T$4941,19,FALSE)</f>
        <v>GUATEMALA</v>
      </c>
      <c r="R900" s="31">
        <v>0</v>
      </c>
      <c r="S900" s="31">
        <v>0</v>
      </c>
      <c r="T900" s="31" t="s">
        <v>45</v>
      </c>
      <c r="U900" s="41" t="s">
        <v>46</v>
      </c>
      <c r="V900" s="42">
        <v>85271.12</v>
      </c>
      <c r="W900" s="43">
        <v>85271.12</v>
      </c>
      <c r="X900" s="38">
        <v>0</v>
      </c>
      <c r="Y900" s="38">
        <v>0</v>
      </c>
      <c r="Z900" s="38">
        <v>0</v>
      </c>
      <c r="AA900" s="38">
        <v>0</v>
      </c>
      <c r="AB900" s="38">
        <v>0</v>
      </c>
      <c r="AC900" s="38">
        <v>0</v>
      </c>
      <c r="AD900" s="38" t="s">
        <v>47</v>
      </c>
    </row>
    <row r="901" spans="1:30" s="27" customFormat="1" ht="15" customHeight="1" x14ac:dyDescent="0.25">
      <c r="A901" s="28" t="s">
        <v>39</v>
      </c>
      <c r="B901" s="28" t="s">
        <v>949</v>
      </c>
      <c r="C901" s="85">
        <v>42767</v>
      </c>
      <c r="D901" s="29">
        <f>+VLOOKUP(B901,'[2]HG-Mexico by Contract'!$B$8:$G$4512,6,FALSE)</f>
        <v>316339</v>
      </c>
      <c r="E901" s="29"/>
      <c r="F901" s="28" t="s">
        <v>218</v>
      </c>
      <c r="G901" s="28" t="s">
        <v>42</v>
      </c>
      <c r="H901" s="28" t="s">
        <v>44</v>
      </c>
      <c r="I901" s="31">
        <v>137442.57999999999</v>
      </c>
      <c r="J901" s="32">
        <f t="shared" si="39"/>
        <v>137442.57999999999</v>
      </c>
      <c r="K901" s="31">
        <v>0</v>
      </c>
      <c r="L901" s="31">
        <v>0</v>
      </c>
      <c r="M901" s="31">
        <v>0</v>
      </c>
      <c r="N901" s="31">
        <v>0</v>
      </c>
      <c r="O901" s="33">
        <f t="shared" si="40"/>
        <v>0</v>
      </c>
      <c r="P901" s="34" t="str">
        <f t="shared" si="41"/>
        <v>1-30</v>
      </c>
      <c r="Q901" s="35" t="str">
        <f>+VLOOKUP(B901,'[2]PORTAFOLIO JAN17'!$B$7:$T$4941,19,FALSE)</f>
        <v>GUATEMALA</v>
      </c>
      <c r="R901" s="31">
        <v>0</v>
      </c>
      <c r="S901" s="31">
        <v>0</v>
      </c>
      <c r="T901" s="31" t="s">
        <v>45</v>
      </c>
      <c r="U901" s="36" t="s">
        <v>46</v>
      </c>
      <c r="V901" s="37">
        <v>137442.57999999999</v>
      </c>
      <c r="W901" s="38">
        <v>137442.57999999999</v>
      </c>
      <c r="X901" s="38">
        <v>0</v>
      </c>
      <c r="Y901" s="38">
        <v>0</v>
      </c>
      <c r="Z901" s="38">
        <v>0</v>
      </c>
      <c r="AA901" s="38">
        <v>0</v>
      </c>
      <c r="AB901" s="38">
        <v>0</v>
      </c>
      <c r="AC901" s="38">
        <v>0</v>
      </c>
      <c r="AD901" s="38" t="s">
        <v>47</v>
      </c>
    </row>
    <row r="902" spans="1:30" s="27" customFormat="1" ht="15" customHeight="1" x14ac:dyDescent="0.25">
      <c r="A902" s="39" t="s">
        <v>39</v>
      </c>
      <c r="B902" s="39" t="s">
        <v>950</v>
      </c>
      <c r="C902" s="86">
        <v>42767</v>
      </c>
      <c r="D902" s="29">
        <f>+VLOOKUP(B902,'[2]HG-Mexico by Contract'!$B$8:$G$4512,6,FALSE)</f>
        <v>316339</v>
      </c>
      <c r="E902" s="29"/>
      <c r="F902" s="39" t="s">
        <v>218</v>
      </c>
      <c r="G902" s="39" t="s">
        <v>42</v>
      </c>
      <c r="H902" s="39" t="s">
        <v>44</v>
      </c>
      <c r="I902" s="40">
        <v>62335.91</v>
      </c>
      <c r="J902" s="32">
        <f t="shared" si="39"/>
        <v>62335.91</v>
      </c>
      <c r="K902" s="31">
        <v>0</v>
      </c>
      <c r="L902" s="31">
        <v>0</v>
      </c>
      <c r="M902" s="31">
        <v>0</v>
      </c>
      <c r="N902" s="31">
        <v>0</v>
      </c>
      <c r="O902" s="33">
        <f t="shared" si="40"/>
        <v>0</v>
      </c>
      <c r="P902" s="34" t="str">
        <f t="shared" si="41"/>
        <v>1-30</v>
      </c>
      <c r="Q902" s="35" t="str">
        <f>+VLOOKUP(B902,'[2]PORTAFOLIO JAN17'!$B$7:$T$4941,19,FALSE)</f>
        <v>GUATEMALA</v>
      </c>
      <c r="R902" s="31">
        <v>0</v>
      </c>
      <c r="S902" s="31">
        <v>0</v>
      </c>
      <c r="T902" s="31" t="s">
        <v>45</v>
      </c>
      <c r="U902" s="41" t="s">
        <v>46</v>
      </c>
      <c r="V902" s="42">
        <v>62335.91</v>
      </c>
      <c r="W902" s="43">
        <v>62335.91</v>
      </c>
      <c r="X902" s="38">
        <v>0</v>
      </c>
      <c r="Y902" s="38">
        <v>0</v>
      </c>
      <c r="Z902" s="38">
        <v>0</v>
      </c>
      <c r="AA902" s="38">
        <v>0</v>
      </c>
      <c r="AB902" s="38">
        <v>0</v>
      </c>
      <c r="AC902" s="38">
        <v>0</v>
      </c>
      <c r="AD902" s="38" t="s">
        <v>47</v>
      </c>
    </row>
    <row r="903" spans="1:30" s="27" customFormat="1" ht="15" customHeight="1" x14ac:dyDescent="0.25">
      <c r="A903" s="28" t="s">
        <v>39</v>
      </c>
      <c r="B903" s="28" t="s">
        <v>951</v>
      </c>
      <c r="C903" s="85">
        <v>42767</v>
      </c>
      <c r="D903" s="29">
        <f>+VLOOKUP(B903,'[2]HG-Mexico by Contract'!$B$8:$G$4512,6,FALSE)</f>
        <v>316339</v>
      </c>
      <c r="E903" s="29"/>
      <c r="F903" s="28" t="s">
        <v>218</v>
      </c>
      <c r="G903" s="28" t="s">
        <v>42</v>
      </c>
      <c r="H903" s="28" t="s">
        <v>44</v>
      </c>
      <c r="I903" s="31">
        <v>54282.54</v>
      </c>
      <c r="J903" s="32">
        <f t="shared" si="39"/>
        <v>54282.54</v>
      </c>
      <c r="K903" s="31">
        <v>0</v>
      </c>
      <c r="L903" s="31">
        <v>0</v>
      </c>
      <c r="M903" s="31">
        <v>0</v>
      </c>
      <c r="N903" s="31">
        <v>0</v>
      </c>
      <c r="O903" s="33">
        <f t="shared" si="40"/>
        <v>0</v>
      </c>
      <c r="P903" s="34" t="str">
        <f t="shared" si="41"/>
        <v>1-30</v>
      </c>
      <c r="Q903" s="35" t="str">
        <f>+VLOOKUP(B903,'[2]PORTAFOLIO JAN17'!$B$7:$T$4941,19,FALSE)</f>
        <v>GUATEMALA</v>
      </c>
      <c r="R903" s="31">
        <v>0</v>
      </c>
      <c r="S903" s="31">
        <v>0</v>
      </c>
      <c r="T903" s="31" t="s">
        <v>45</v>
      </c>
      <c r="U903" s="36" t="s">
        <v>46</v>
      </c>
      <c r="V903" s="37">
        <v>54282.54</v>
      </c>
      <c r="W903" s="38">
        <v>54282.54</v>
      </c>
      <c r="X903" s="38">
        <v>0</v>
      </c>
      <c r="Y903" s="38">
        <v>0</v>
      </c>
      <c r="Z903" s="38">
        <v>0</v>
      </c>
      <c r="AA903" s="38">
        <v>0</v>
      </c>
      <c r="AB903" s="38">
        <v>0</v>
      </c>
      <c r="AC903" s="38">
        <v>0</v>
      </c>
      <c r="AD903" s="38" t="s">
        <v>47</v>
      </c>
    </row>
    <row r="904" spans="1:30" s="27" customFormat="1" ht="15" customHeight="1" x14ac:dyDescent="0.25">
      <c r="A904" s="39" t="s">
        <v>39</v>
      </c>
      <c r="B904" s="39" t="s">
        <v>952</v>
      </c>
      <c r="C904" s="86">
        <v>42767</v>
      </c>
      <c r="D904" s="29">
        <f>+VLOOKUP(B904,'[2]HG-Mexico by Contract'!$B$8:$G$4512,6,FALSE)</f>
        <v>335267</v>
      </c>
      <c r="E904" s="29"/>
      <c r="F904" s="39" t="s">
        <v>41</v>
      </c>
      <c r="G904" s="39" t="s">
        <v>42</v>
      </c>
      <c r="H904" s="39" t="s">
        <v>44</v>
      </c>
      <c r="I904" s="40">
        <v>1556824.05</v>
      </c>
      <c r="J904" s="32">
        <f t="shared" ref="J904:J967" si="42">+IF(H904="MXN",I904/$J$2,I904)</f>
        <v>1556824.05</v>
      </c>
      <c r="K904" s="31">
        <v>0</v>
      </c>
      <c r="L904" s="31">
        <v>0</v>
      </c>
      <c r="M904" s="31">
        <v>0</v>
      </c>
      <c r="N904" s="31">
        <v>0</v>
      </c>
      <c r="O904" s="33">
        <f t="shared" ref="O904:O967" si="43">+N904+M904+L904+K904</f>
        <v>0</v>
      </c>
      <c r="P904" s="34" t="str">
        <f t="shared" ref="P904:P967" si="44">+IF(N904&gt;0,"120+",IF(M904&gt;0,"91-120",IF(L904&gt;0,"61-90",IF(K904&gt;0,"31-60","1-30"))))</f>
        <v>1-30</v>
      </c>
      <c r="Q904" s="35" t="str">
        <f>+VLOOKUP(B904,'[2]PORTAFOLIO JAN17'!$B$7:$T$4941,19,FALSE)</f>
        <v>MEXICO</v>
      </c>
      <c r="R904" s="31">
        <v>0</v>
      </c>
      <c r="S904" s="31">
        <v>0</v>
      </c>
      <c r="T904" s="31" t="s">
        <v>45</v>
      </c>
      <c r="U904" s="41" t="s">
        <v>46</v>
      </c>
      <c r="V904" s="42">
        <v>1556824.05</v>
      </c>
      <c r="W904" s="43">
        <v>1556824.05</v>
      </c>
      <c r="X904" s="38">
        <v>0</v>
      </c>
      <c r="Y904" s="38">
        <v>0</v>
      </c>
      <c r="Z904" s="38">
        <v>0</v>
      </c>
      <c r="AA904" s="38">
        <v>0</v>
      </c>
      <c r="AB904" s="38">
        <v>0</v>
      </c>
      <c r="AC904" s="38">
        <v>0</v>
      </c>
      <c r="AD904" s="38" t="s">
        <v>47</v>
      </c>
    </row>
    <row r="905" spans="1:30" s="27" customFormat="1" ht="15" customHeight="1" x14ac:dyDescent="0.25">
      <c r="A905" s="28" t="s">
        <v>39</v>
      </c>
      <c r="B905" s="28" t="s">
        <v>953</v>
      </c>
      <c r="C905" s="85">
        <v>42767</v>
      </c>
      <c r="D905" s="29">
        <f>+VLOOKUP(B905,'[2]HG-Mexico by Contract'!$B$8:$G$4512,6,FALSE)</f>
        <v>316339</v>
      </c>
      <c r="E905" s="29"/>
      <c r="F905" s="28" t="s">
        <v>218</v>
      </c>
      <c r="G905" s="28" t="s">
        <v>42</v>
      </c>
      <c r="H905" s="28" t="s">
        <v>44</v>
      </c>
      <c r="I905" s="31">
        <v>51935.76</v>
      </c>
      <c r="J905" s="32">
        <f t="shared" si="42"/>
        <v>51935.76</v>
      </c>
      <c r="K905" s="31">
        <v>0</v>
      </c>
      <c r="L905" s="31">
        <v>0</v>
      </c>
      <c r="M905" s="31">
        <v>0</v>
      </c>
      <c r="N905" s="31">
        <v>0</v>
      </c>
      <c r="O905" s="33">
        <f t="shared" si="43"/>
        <v>0</v>
      </c>
      <c r="P905" s="34" t="str">
        <f t="shared" si="44"/>
        <v>1-30</v>
      </c>
      <c r="Q905" s="35" t="str">
        <f>+VLOOKUP(B905,'[2]PORTAFOLIO JAN17'!$B$7:$T$4941,19,FALSE)</f>
        <v>GUATEMALA</v>
      </c>
      <c r="R905" s="31">
        <v>0</v>
      </c>
      <c r="S905" s="31">
        <v>0</v>
      </c>
      <c r="T905" s="31" t="s">
        <v>45</v>
      </c>
      <c r="U905" s="36" t="s">
        <v>46</v>
      </c>
      <c r="V905" s="37">
        <v>51935.76</v>
      </c>
      <c r="W905" s="38">
        <v>51935.76</v>
      </c>
      <c r="X905" s="38">
        <v>0</v>
      </c>
      <c r="Y905" s="38">
        <v>0</v>
      </c>
      <c r="Z905" s="38">
        <v>0</v>
      </c>
      <c r="AA905" s="38">
        <v>0</v>
      </c>
      <c r="AB905" s="38">
        <v>0</v>
      </c>
      <c r="AC905" s="38">
        <v>0</v>
      </c>
      <c r="AD905" s="38" t="s">
        <v>47</v>
      </c>
    </row>
    <row r="906" spans="1:30" s="27" customFormat="1" ht="15" customHeight="1" x14ac:dyDescent="0.25">
      <c r="A906" s="39" t="s">
        <v>39</v>
      </c>
      <c r="B906" s="39" t="s">
        <v>954</v>
      </c>
      <c r="C906" s="86">
        <v>42767</v>
      </c>
      <c r="D906" s="29">
        <f>+VLOOKUP(B906,'[2]HG-Mexico by Contract'!$B$8:$G$4512,6,FALSE)</f>
        <v>316339</v>
      </c>
      <c r="E906" s="29"/>
      <c r="F906" s="39" t="s">
        <v>218</v>
      </c>
      <c r="G906" s="39" t="s">
        <v>42</v>
      </c>
      <c r="H906" s="39" t="s">
        <v>44</v>
      </c>
      <c r="I906" s="40">
        <v>50580.55</v>
      </c>
      <c r="J906" s="32">
        <f t="shared" si="42"/>
        <v>50580.55</v>
      </c>
      <c r="K906" s="31">
        <v>0</v>
      </c>
      <c r="L906" s="31">
        <v>0</v>
      </c>
      <c r="M906" s="31">
        <v>0</v>
      </c>
      <c r="N906" s="31">
        <v>0</v>
      </c>
      <c r="O906" s="33">
        <f t="shared" si="43"/>
        <v>0</v>
      </c>
      <c r="P906" s="34" t="str">
        <f t="shared" si="44"/>
        <v>1-30</v>
      </c>
      <c r="Q906" s="35" t="str">
        <f>+VLOOKUP(B906,'[2]PORTAFOLIO JAN17'!$B$7:$T$4941,19,FALSE)</f>
        <v>GUATEMALA</v>
      </c>
      <c r="R906" s="31">
        <v>0</v>
      </c>
      <c r="S906" s="31">
        <v>0</v>
      </c>
      <c r="T906" s="31" t="s">
        <v>45</v>
      </c>
      <c r="U906" s="41" t="s">
        <v>46</v>
      </c>
      <c r="V906" s="42">
        <v>50580.55</v>
      </c>
      <c r="W906" s="43">
        <v>50580.55</v>
      </c>
      <c r="X906" s="38">
        <v>0</v>
      </c>
      <c r="Y906" s="38">
        <v>0</v>
      </c>
      <c r="Z906" s="38">
        <v>0</v>
      </c>
      <c r="AA906" s="38">
        <v>0</v>
      </c>
      <c r="AB906" s="38">
        <v>0</v>
      </c>
      <c r="AC906" s="38">
        <v>0</v>
      </c>
      <c r="AD906" s="38" t="s">
        <v>47</v>
      </c>
    </row>
    <row r="907" spans="1:30" s="27" customFormat="1" ht="15" customHeight="1" x14ac:dyDescent="0.25">
      <c r="A907" s="28" t="s">
        <v>39</v>
      </c>
      <c r="B907" s="28" t="s">
        <v>955</v>
      </c>
      <c r="C907" s="85">
        <v>42767</v>
      </c>
      <c r="D907" s="29">
        <f>+VLOOKUP(B907,'[2]HG-Mexico by Contract'!$B$8:$G$4512,6,FALSE)</f>
        <v>314798</v>
      </c>
      <c r="E907" s="29"/>
      <c r="F907" s="28" t="s">
        <v>62</v>
      </c>
      <c r="G907" s="28" t="s">
        <v>42</v>
      </c>
      <c r="H907" s="28" t="s">
        <v>44</v>
      </c>
      <c r="I907" s="31">
        <v>99702.57</v>
      </c>
      <c r="J907" s="32">
        <f t="shared" si="42"/>
        <v>99702.57</v>
      </c>
      <c r="K907" s="31">
        <v>0</v>
      </c>
      <c r="L907" s="31">
        <v>0</v>
      </c>
      <c r="M907" s="31">
        <v>0</v>
      </c>
      <c r="N907" s="31">
        <v>0</v>
      </c>
      <c r="O907" s="33">
        <f t="shared" si="43"/>
        <v>0</v>
      </c>
      <c r="P907" s="34" t="str">
        <f t="shared" si="44"/>
        <v>1-30</v>
      </c>
      <c r="Q907" s="35" t="str">
        <f>+VLOOKUP(B907,'[2]PORTAFOLIO JAN17'!$B$7:$T$4941,19,FALSE)</f>
        <v>COSTA RICA</v>
      </c>
      <c r="R907" s="31">
        <v>0</v>
      </c>
      <c r="S907" s="31">
        <v>0</v>
      </c>
      <c r="T907" s="31" t="s">
        <v>45</v>
      </c>
      <c r="U907" s="36" t="s">
        <v>46</v>
      </c>
      <c r="V907" s="37">
        <v>99702.57</v>
      </c>
      <c r="W907" s="38">
        <v>99702.57</v>
      </c>
      <c r="X907" s="38">
        <v>0</v>
      </c>
      <c r="Y907" s="38">
        <v>0</v>
      </c>
      <c r="Z907" s="38">
        <v>0</v>
      </c>
      <c r="AA907" s="38">
        <v>0</v>
      </c>
      <c r="AB907" s="38">
        <v>0</v>
      </c>
      <c r="AC907" s="38">
        <v>0</v>
      </c>
      <c r="AD907" s="38" t="s">
        <v>47</v>
      </c>
    </row>
    <row r="908" spans="1:30" s="27" customFormat="1" ht="15" customHeight="1" x14ac:dyDescent="0.25">
      <c r="A908" s="39" t="s">
        <v>39</v>
      </c>
      <c r="B908" s="39" t="s">
        <v>956</v>
      </c>
      <c r="C908" s="86">
        <v>42767</v>
      </c>
      <c r="D908" s="29">
        <f>+VLOOKUP(B908,'[2]HG-Mexico by Contract'!$B$8:$G$4512,6,FALSE)</f>
        <v>340049</v>
      </c>
      <c r="E908" s="29"/>
      <c r="F908" s="39" t="s">
        <v>41</v>
      </c>
      <c r="G908" s="39" t="s">
        <v>42</v>
      </c>
      <c r="H908" s="39" t="s">
        <v>63</v>
      </c>
      <c r="I908" s="40">
        <v>3118023.21</v>
      </c>
      <c r="J908" s="32">
        <f t="shared" si="42"/>
        <v>156618.30585555933</v>
      </c>
      <c r="K908" s="31">
        <v>0</v>
      </c>
      <c r="L908" s="31">
        <v>0</v>
      </c>
      <c r="M908" s="31">
        <v>0</v>
      </c>
      <c r="N908" s="31">
        <v>3118023.21</v>
      </c>
      <c r="O908" s="33">
        <f t="shared" si="43"/>
        <v>3118023.21</v>
      </c>
      <c r="P908" s="34" t="str">
        <f t="shared" si="44"/>
        <v>120+</v>
      </c>
      <c r="Q908" s="35" t="str">
        <f>+VLOOKUP(B908,'[2]PORTAFOLIO JAN17'!$B$7:$T$4941,19,FALSE)</f>
        <v>MEXICO</v>
      </c>
      <c r="R908" s="31">
        <v>0</v>
      </c>
      <c r="S908" s="31">
        <v>0</v>
      </c>
      <c r="T908" s="31">
        <v>3118023.21</v>
      </c>
      <c r="U908" s="41" t="s">
        <v>64</v>
      </c>
      <c r="V908" s="42">
        <v>156618.3058383</v>
      </c>
      <c r="W908" s="43">
        <v>0</v>
      </c>
      <c r="X908" s="38">
        <v>0</v>
      </c>
      <c r="Y908" s="38">
        <v>0</v>
      </c>
      <c r="Z908" s="38">
        <v>0</v>
      </c>
      <c r="AA908" s="38">
        <v>156618.3058383</v>
      </c>
      <c r="AB908" s="38">
        <v>0</v>
      </c>
      <c r="AC908" s="38">
        <v>0</v>
      </c>
      <c r="AD908" s="38">
        <v>156618.3058383</v>
      </c>
    </row>
    <row r="909" spans="1:30" s="27" customFormat="1" ht="15" customHeight="1" x14ac:dyDescent="0.25">
      <c r="A909" s="28" t="s">
        <v>39</v>
      </c>
      <c r="B909" s="28" t="s">
        <v>957</v>
      </c>
      <c r="C909" s="85">
        <v>42767</v>
      </c>
      <c r="D909" s="29">
        <f>+VLOOKUP(B909,'[2]HG-Mexico by Contract'!$B$8:$G$4512,6,FALSE)</f>
        <v>312288</v>
      </c>
      <c r="E909" s="29"/>
      <c r="F909" s="28" t="s">
        <v>41</v>
      </c>
      <c r="G909" s="28" t="s">
        <v>42</v>
      </c>
      <c r="H909" s="28" t="s">
        <v>44</v>
      </c>
      <c r="I909" s="31">
        <v>24249.5</v>
      </c>
      <c r="J909" s="32">
        <f t="shared" si="42"/>
        <v>24249.5</v>
      </c>
      <c r="K909" s="31">
        <v>0</v>
      </c>
      <c r="L909" s="31">
        <v>0</v>
      </c>
      <c r="M909" s="31">
        <v>0</v>
      </c>
      <c r="N909" s="31">
        <v>0</v>
      </c>
      <c r="O909" s="33">
        <f t="shared" si="43"/>
        <v>0</v>
      </c>
      <c r="P909" s="34" t="str">
        <f t="shared" si="44"/>
        <v>1-30</v>
      </c>
      <c r="Q909" s="35" t="str">
        <f>+VLOOKUP(B909,'[2]PORTAFOLIO JAN17'!$B$7:$T$4941,19,FALSE)</f>
        <v>MEXICO</v>
      </c>
      <c r="R909" s="31">
        <v>0</v>
      </c>
      <c r="S909" s="31">
        <v>0</v>
      </c>
      <c r="T909" s="31" t="s">
        <v>45</v>
      </c>
      <c r="U909" s="36" t="s">
        <v>46</v>
      </c>
      <c r="V909" s="37">
        <v>24249.5</v>
      </c>
      <c r="W909" s="38">
        <v>24249.5</v>
      </c>
      <c r="X909" s="38">
        <v>0</v>
      </c>
      <c r="Y909" s="38">
        <v>0</v>
      </c>
      <c r="Z909" s="38">
        <v>0</v>
      </c>
      <c r="AA909" s="38">
        <v>0</v>
      </c>
      <c r="AB909" s="38">
        <v>0</v>
      </c>
      <c r="AC909" s="38">
        <v>0</v>
      </c>
      <c r="AD909" s="38" t="s">
        <v>47</v>
      </c>
    </row>
    <row r="910" spans="1:30" s="27" customFormat="1" ht="15" customHeight="1" x14ac:dyDescent="0.25">
      <c r="A910" s="39" t="s">
        <v>39</v>
      </c>
      <c r="B910" s="39" t="s">
        <v>958</v>
      </c>
      <c r="C910" s="86">
        <v>42767</v>
      </c>
      <c r="D910" s="29">
        <f>+VLOOKUP(B910,'[2]HG-Mexico by Contract'!$B$8:$G$4512,6,FALSE)</f>
        <v>340049</v>
      </c>
      <c r="E910" s="29"/>
      <c r="F910" s="39" t="s">
        <v>41</v>
      </c>
      <c r="G910" s="39" t="s">
        <v>42</v>
      </c>
      <c r="H910" s="39" t="s">
        <v>63</v>
      </c>
      <c r="I910" s="40">
        <v>4671333.26</v>
      </c>
      <c r="J910" s="32">
        <f t="shared" si="42"/>
        <v>234641.06967565743</v>
      </c>
      <c r="K910" s="31">
        <v>0</v>
      </c>
      <c r="L910" s="31">
        <v>0</v>
      </c>
      <c r="M910" s="31">
        <v>0</v>
      </c>
      <c r="N910" s="31">
        <v>4671333.26</v>
      </c>
      <c r="O910" s="33">
        <f t="shared" si="43"/>
        <v>4671333.26</v>
      </c>
      <c r="P910" s="34" t="str">
        <f t="shared" si="44"/>
        <v>120+</v>
      </c>
      <c r="Q910" s="35" t="str">
        <f>+VLOOKUP(B910,'[2]PORTAFOLIO JAN17'!$B$7:$T$4941,19,FALSE)</f>
        <v>MEXICO</v>
      </c>
      <c r="R910" s="31">
        <v>0</v>
      </c>
      <c r="S910" s="31">
        <v>0</v>
      </c>
      <c r="T910" s="31">
        <v>4671333.26</v>
      </c>
      <c r="U910" s="41" t="s">
        <v>64</v>
      </c>
      <c r="V910" s="42">
        <v>234641.06964979999</v>
      </c>
      <c r="W910" s="43">
        <v>0</v>
      </c>
      <c r="X910" s="38">
        <v>0</v>
      </c>
      <c r="Y910" s="38">
        <v>0</v>
      </c>
      <c r="Z910" s="38">
        <v>0</v>
      </c>
      <c r="AA910" s="38">
        <v>234641.06964979999</v>
      </c>
      <c r="AB910" s="38">
        <v>0</v>
      </c>
      <c r="AC910" s="38">
        <v>0</v>
      </c>
      <c r="AD910" s="38">
        <v>234641.06964979999</v>
      </c>
    </row>
    <row r="911" spans="1:30" s="27" customFormat="1" ht="15" customHeight="1" x14ac:dyDescent="0.25">
      <c r="A911" s="28" t="s">
        <v>39</v>
      </c>
      <c r="B911" s="28" t="s">
        <v>959</v>
      </c>
      <c r="C911" s="85">
        <v>42767</v>
      </c>
      <c r="D911" s="29">
        <f>+VLOOKUP(B911,'[2]HG-Mexico by Contract'!$B$8:$G$4512,6,FALSE)</f>
        <v>311796</v>
      </c>
      <c r="E911" s="29"/>
      <c r="F911" s="28" t="s">
        <v>62</v>
      </c>
      <c r="G911" s="28" t="s">
        <v>42</v>
      </c>
      <c r="H911" s="28" t="s">
        <v>63</v>
      </c>
      <c r="I911" s="31">
        <v>323812.94</v>
      </c>
      <c r="J911" s="32">
        <f t="shared" si="42"/>
        <v>16265.123977992416</v>
      </c>
      <c r="K911" s="31">
        <v>0</v>
      </c>
      <c r="L911" s="31">
        <v>0</v>
      </c>
      <c r="M911" s="31">
        <v>0</v>
      </c>
      <c r="N911" s="31">
        <v>0</v>
      </c>
      <c r="O911" s="33">
        <f t="shared" si="43"/>
        <v>0</v>
      </c>
      <c r="P911" s="34" t="str">
        <f t="shared" si="44"/>
        <v>1-30</v>
      </c>
      <c r="Q911" s="35" t="str">
        <f>+VLOOKUP(B911,'[2]PORTAFOLIO JAN17'!$B$7:$T$4941,19,FALSE)</f>
        <v>MEXICO</v>
      </c>
      <c r="R911" s="31">
        <v>0</v>
      </c>
      <c r="S911" s="31">
        <v>0</v>
      </c>
      <c r="T911" s="31" t="s">
        <v>45</v>
      </c>
      <c r="U911" s="36" t="s">
        <v>64</v>
      </c>
      <c r="V911" s="37">
        <v>16265.1239762</v>
      </c>
      <c r="W911" s="38">
        <v>16265.1239762</v>
      </c>
      <c r="X911" s="38">
        <v>0</v>
      </c>
      <c r="Y911" s="38">
        <v>0</v>
      </c>
      <c r="Z911" s="38">
        <v>0</v>
      </c>
      <c r="AA911" s="38">
        <v>0</v>
      </c>
      <c r="AB911" s="38">
        <v>0</v>
      </c>
      <c r="AC911" s="38">
        <v>0</v>
      </c>
      <c r="AD911" s="38" t="s">
        <v>47</v>
      </c>
    </row>
    <row r="912" spans="1:30" s="27" customFormat="1" ht="15" customHeight="1" x14ac:dyDescent="0.25">
      <c r="A912" s="39" t="s">
        <v>39</v>
      </c>
      <c r="B912" s="39" t="s">
        <v>960</v>
      </c>
      <c r="C912" s="86">
        <v>42767</v>
      </c>
      <c r="D912" s="29">
        <f>+VLOOKUP(B912,'[2]HG-Mexico by Contract'!$B$8:$G$4512,6,FALSE)</f>
        <v>311796</v>
      </c>
      <c r="E912" s="29"/>
      <c r="F912" s="39" t="s">
        <v>62</v>
      </c>
      <c r="G912" s="39" t="s">
        <v>42</v>
      </c>
      <c r="H912" s="39" t="s">
        <v>63</v>
      </c>
      <c r="I912" s="40">
        <v>325058.64</v>
      </c>
      <c r="J912" s="32">
        <f t="shared" si="42"/>
        <v>16327.695488999312</v>
      </c>
      <c r="K912" s="31">
        <v>0</v>
      </c>
      <c r="L912" s="31">
        <v>0</v>
      </c>
      <c r="M912" s="31">
        <v>0</v>
      </c>
      <c r="N912" s="31">
        <v>0</v>
      </c>
      <c r="O912" s="33">
        <f t="shared" si="43"/>
        <v>0</v>
      </c>
      <c r="P912" s="34" t="str">
        <f t="shared" si="44"/>
        <v>1-30</v>
      </c>
      <c r="Q912" s="35" t="str">
        <f>+VLOOKUP(B912,'[2]PORTAFOLIO JAN17'!$B$7:$T$4941,19,FALSE)</f>
        <v>MEXICO</v>
      </c>
      <c r="R912" s="31">
        <v>0</v>
      </c>
      <c r="S912" s="31">
        <v>0</v>
      </c>
      <c r="T912" s="31" t="s">
        <v>45</v>
      </c>
      <c r="U912" s="41" t="s">
        <v>64</v>
      </c>
      <c r="V912" s="42">
        <v>16327.695487200001</v>
      </c>
      <c r="W912" s="43">
        <v>16327.695487200001</v>
      </c>
      <c r="X912" s="38">
        <v>0</v>
      </c>
      <c r="Y912" s="38">
        <v>0</v>
      </c>
      <c r="Z912" s="38">
        <v>0</v>
      </c>
      <c r="AA912" s="38">
        <v>0</v>
      </c>
      <c r="AB912" s="38">
        <v>0</v>
      </c>
      <c r="AC912" s="38">
        <v>0</v>
      </c>
      <c r="AD912" s="38" t="s">
        <v>47</v>
      </c>
    </row>
    <row r="913" spans="1:30" s="27" customFormat="1" ht="15" customHeight="1" x14ac:dyDescent="0.25">
      <c r="A913" s="28" t="s">
        <v>39</v>
      </c>
      <c r="B913" s="28" t="s">
        <v>961</v>
      </c>
      <c r="C913" s="85">
        <v>42767</v>
      </c>
      <c r="D913" s="29">
        <f>+VLOOKUP(B913,'[2]HG-Mexico by Contract'!$B$8:$G$4512,6,FALSE)</f>
        <v>311796</v>
      </c>
      <c r="E913" s="29"/>
      <c r="F913" s="28" t="s">
        <v>62</v>
      </c>
      <c r="G913" s="28" t="s">
        <v>42</v>
      </c>
      <c r="H913" s="28" t="s">
        <v>63</v>
      </c>
      <c r="I913" s="31">
        <v>325058.64</v>
      </c>
      <c r="J913" s="32">
        <f t="shared" si="42"/>
        <v>16327.695488999312</v>
      </c>
      <c r="K913" s="31">
        <v>0</v>
      </c>
      <c r="L913" s="31">
        <v>0</v>
      </c>
      <c r="M913" s="31">
        <v>0</v>
      </c>
      <c r="N913" s="31">
        <v>0</v>
      </c>
      <c r="O913" s="33">
        <f t="shared" si="43"/>
        <v>0</v>
      </c>
      <c r="P913" s="34" t="str">
        <f t="shared" si="44"/>
        <v>1-30</v>
      </c>
      <c r="Q913" s="35" t="str">
        <f>+VLOOKUP(B913,'[2]PORTAFOLIO JAN17'!$B$7:$T$4941,19,FALSE)</f>
        <v>MEXICO</v>
      </c>
      <c r="R913" s="31">
        <v>0</v>
      </c>
      <c r="S913" s="31">
        <v>0</v>
      </c>
      <c r="T913" s="31" t="s">
        <v>45</v>
      </c>
      <c r="U913" s="36" t="s">
        <v>64</v>
      </c>
      <c r="V913" s="37">
        <v>16327.695487200001</v>
      </c>
      <c r="W913" s="38">
        <v>16327.695487200001</v>
      </c>
      <c r="X913" s="38">
        <v>0</v>
      </c>
      <c r="Y913" s="38">
        <v>0</v>
      </c>
      <c r="Z913" s="38">
        <v>0</v>
      </c>
      <c r="AA913" s="38">
        <v>0</v>
      </c>
      <c r="AB913" s="38">
        <v>0</v>
      </c>
      <c r="AC913" s="38">
        <v>0</v>
      </c>
      <c r="AD913" s="38" t="s">
        <v>47</v>
      </c>
    </row>
    <row r="914" spans="1:30" s="27" customFormat="1" ht="15" customHeight="1" x14ac:dyDescent="0.25">
      <c r="A914" s="39" t="s">
        <v>39</v>
      </c>
      <c r="B914" s="39" t="s">
        <v>962</v>
      </c>
      <c r="C914" s="86">
        <v>42767</v>
      </c>
      <c r="D914" s="29">
        <f>+VLOOKUP(B914,'[2]HG-Mexico by Contract'!$B$8:$G$4512,6,FALSE)</f>
        <v>311796</v>
      </c>
      <c r="E914" s="29"/>
      <c r="F914" s="39" t="s">
        <v>62</v>
      </c>
      <c r="G914" s="39" t="s">
        <v>42</v>
      </c>
      <c r="H914" s="39" t="s">
        <v>63</v>
      </c>
      <c r="I914" s="40">
        <v>325058.64</v>
      </c>
      <c r="J914" s="32">
        <f t="shared" si="42"/>
        <v>16327.695488999312</v>
      </c>
      <c r="K914" s="31">
        <v>0</v>
      </c>
      <c r="L914" s="31">
        <v>0</v>
      </c>
      <c r="M914" s="31">
        <v>0</v>
      </c>
      <c r="N914" s="31">
        <v>0</v>
      </c>
      <c r="O914" s="33">
        <f t="shared" si="43"/>
        <v>0</v>
      </c>
      <c r="P914" s="34" t="str">
        <f t="shared" si="44"/>
        <v>1-30</v>
      </c>
      <c r="Q914" s="35" t="str">
        <f>+VLOOKUP(B914,'[2]PORTAFOLIO JAN17'!$B$7:$T$4941,19,FALSE)</f>
        <v>MEXICO</v>
      </c>
      <c r="R914" s="31">
        <v>0</v>
      </c>
      <c r="S914" s="31">
        <v>0</v>
      </c>
      <c r="T914" s="31" t="s">
        <v>45</v>
      </c>
      <c r="U914" s="41" t="s">
        <v>64</v>
      </c>
      <c r="V914" s="42">
        <v>16327.695487200001</v>
      </c>
      <c r="W914" s="43">
        <v>16327.695487200001</v>
      </c>
      <c r="X914" s="38">
        <v>0</v>
      </c>
      <c r="Y914" s="38">
        <v>0</v>
      </c>
      <c r="Z914" s="38">
        <v>0</v>
      </c>
      <c r="AA914" s="38">
        <v>0</v>
      </c>
      <c r="AB914" s="38">
        <v>0</v>
      </c>
      <c r="AC914" s="38">
        <v>0</v>
      </c>
      <c r="AD914" s="38" t="s">
        <v>47</v>
      </c>
    </row>
    <row r="915" spans="1:30" s="27" customFormat="1" ht="15" customHeight="1" x14ac:dyDescent="0.25">
      <c r="A915" s="28" t="s">
        <v>39</v>
      </c>
      <c r="B915" s="28" t="s">
        <v>963</v>
      </c>
      <c r="C915" s="85">
        <v>42767</v>
      </c>
      <c r="D915" s="29">
        <f>+VLOOKUP(B915,'[2]HG-Mexico by Contract'!$B$8:$G$4512,6,FALSE)</f>
        <v>338134</v>
      </c>
      <c r="E915" s="29"/>
      <c r="F915" s="28" t="s">
        <v>41</v>
      </c>
      <c r="G915" s="28" t="s">
        <v>42</v>
      </c>
      <c r="H915" s="28" t="s">
        <v>63</v>
      </c>
      <c r="I915" s="31">
        <v>19437.79</v>
      </c>
      <c r="J915" s="32">
        <f t="shared" si="42"/>
        <v>976.3601918075949</v>
      </c>
      <c r="K915" s="31">
        <v>0</v>
      </c>
      <c r="L915" s="31">
        <v>0</v>
      </c>
      <c r="M915" s="31">
        <v>0</v>
      </c>
      <c r="N915" s="31">
        <v>0</v>
      </c>
      <c r="O915" s="33">
        <f t="shared" si="43"/>
        <v>0</v>
      </c>
      <c r="P915" s="34" t="str">
        <f t="shared" si="44"/>
        <v>1-30</v>
      </c>
      <c r="Q915" s="35" t="str">
        <f>+VLOOKUP(B915,'[2]PORTAFOLIO JAN17'!$B$7:$T$4941,19,FALSE)</f>
        <v>MEXICO</v>
      </c>
      <c r="R915" s="31">
        <v>0</v>
      </c>
      <c r="S915" s="31">
        <v>0</v>
      </c>
      <c r="T915" s="31" t="s">
        <v>45</v>
      </c>
      <c r="U915" s="36" t="s">
        <v>64</v>
      </c>
      <c r="V915" s="37">
        <v>976.36019169999997</v>
      </c>
      <c r="W915" s="38">
        <v>976.36019169999997</v>
      </c>
      <c r="X915" s="38">
        <v>0</v>
      </c>
      <c r="Y915" s="38">
        <v>0</v>
      </c>
      <c r="Z915" s="38">
        <v>0</v>
      </c>
      <c r="AA915" s="38">
        <v>0</v>
      </c>
      <c r="AB915" s="38">
        <v>0</v>
      </c>
      <c r="AC915" s="38">
        <v>0</v>
      </c>
      <c r="AD915" s="38" t="s">
        <v>47</v>
      </c>
    </row>
    <row r="916" spans="1:30" s="27" customFormat="1" ht="15" customHeight="1" x14ac:dyDescent="0.25">
      <c r="A916" s="39" t="s">
        <v>39</v>
      </c>
      <c r="B916" s="39" t="s">
        <v>964</v>
      </c>
      <c r="C916" s="86">
        <v>42767</v>
      </c>
      <c r="D916" s="29">
        <f>+VLOOKUP(B916,'[2]HG-Mexico by Contract'!$B$8:$G$4512,6,FALSE)</f>
        <v>313548</v>
      </c>
      <c r="E916" s="29"/>
      <c r="F916" s="39" t="s">
        <v>218</v>
      </c>
      <c r="G916" s="39" t="s">
        <v>42</v>
      </c>
      <c r="H916" s="39" t="s">
        <v>44</v>
      </c>
      <c r="I916" s="40">
        <v>24621.24</v>
      </c>
      <c r="J916" s="32">
        <f t="shared" si="42"/>
        <v>24621.24</v>
      </c>
      <c r="K916" s="31">
        <v>0</v>
      </c>
      <c r="L916" s="31">
        <v>0</v>
      </c>
      <c r="M916" s="31">
        <v>0</v>
      </c>
      <c r="N916" s="31">
        <v>0</v>
      </c>
      <c r="O916" s="33">
        <f t="shared" si="43"/>
        <v>0</v>
      </c>
      <c r="P916" s="34" t="str">
        <f t="shared" si="44"/>
        <v>1-30</v>
      </c>
      <c r="Q916" s="35" t="str">
        <f>+VLOOKUP(B916,'[2]PORTAFOLIO JAN17'!$B$7:$T$4941,19,FALSE)</f>
        <v>NICARAGUA</v>
      </c>
      <c r="R916" s="31">
        <v>0</v>
      </c>
      <c r="S916" s="31">
        <v>0</v>
      </c>
      <c r="T916" s="31" t="s">
        <v>45</v>
      </c>
      <c r="U916" s="41" t="s">
        <v>46</v>
      </c>
      <c r="V916" s="42">
        <v>24621.24</v>
      </c>
      <c r="W916" s="43">
        <v>24621.24</v>
      </c>
      <c r="X916" s="38">
        <v>0</v>
      </c>
      <c r="Y916" s="38">
        <v>0</v>
      </c>
      <c r="Z916" s="38">
        <v>0</v>
      </c>
      <c r="AA916" s="38">
        <v>0</v>
      </c>
      <c r="AB916" s="38">
        <v>0</v>
      </c>
      <c r="AC916" s="38">
        <v>0</v>
      </c>
      <c r="AD916" s="38" t="s">
        <v>47</v>
      </c>
    </row>
    <row r="917" spans="1:30" s="27" customFormat="1" ht="15" customHeight="1" x14ac:dyDescent="0.25">
      <c r="A917" s="28" t="s">
        <v>39</v>
      </c>
      <c r="B917" s="28" t="s">
        <v>965</v>
      </c>
      <c r="C917" s="85">
        <v>42767</v>
      </c>
      <c r="D917" s="29">
        <f>+VLOOKUP(B917,'[2]HG-Mexico by Contract'!$B$8:$G$4512,6,FALSE)</f>
        <v>313548</v>
      </c>
      <c r="E917" s="29"/>
      <c r="F917" s="28" t="s">
        <v>218</v>
      </c>
      <c r="G917" s="28" t="s">
        <v>42</v>
      </c>
      <c r="H917" s="28" t="s">
        <v>44</v>
      </c>
      <c r="I917" s="31">
        <v>24621.46</v>
      </c>
      <c r="J917" s="32">
        <f t="shared" si="42"/>
        <v>24621.46</v>
      </c>
      <c r="K917" s="31">
        <v>0</v>
      </c>
      <c r="L917" s="31">
        <v>0</v>
      </c>
      <c r="M917" s="31">
        <v>0</v>
      </c>
      <c r="N917" s="31">
        <v>0</v>
      </c>
      <c r="O917" s="33">
        <f t="shared" si="43"/>
        <v>0</v>
      </c>
      <c r="P917" s="34" t="str">
        <f t="shared" si="44"/>
        <v>1-30</v>
      </c>
      <c r="Q917" s="35" t="str">
        <f>+VLOOKUP(B917,'[2]PORTAFOLIO JAN17'!$B$7:$T$4941,19,FALSE)</f>
        <v>NICARAGUA</v>
      </c>
      <c r="R917" s="31">
        <v>0</v>
      </c>
      <c r="S917" s="31">
        <v>0</v>
      </c>
      <c r="T917" s="31" t="s">
        <v>45</v>
      </c>
      <c r="U917" s="36" t="s">
        <v>46</v>
      </c>
      <c r="V917" s="37">
        <v>24621.46</v>
      </c>
      <c r="W917" s="38">
        <v>24621.46</v>
      </c>
      <c r="X917" s="38">
        <v>0</v>
      </c>
      <c r="Y917" s="38">
        <v>0</v>
      </c>
      <c r="Z917" s="38">
        <v>0</v>
      </c>
      <c r="AA917" s="38">
        <v>0</v>
      </c>
      <c r="AB917" s="38">
        <v>0</v>
      </c>
      <c r="AC917" s="38">
        <v>0</v>
      </c>
      <c r="AD917" s="38" t="s">
        <v>47</v>
      </c>
    </row>
    <row r="918" spans="1:30" s="27" customFormat="1" ht="15" customHeight="1" x14ac:dyDescent="0.25">
      <c r="A918" s="39" t="s">
        <v>39</v>
      </c>
      <c r="B918" s="39" t="s">
        <v>966</v>
      </c>
      <c r="C918" s="86">
        <v>42767</v>
      </c>
      <c r="D918" s="29">
        <f>+VLOOKUP(B918,'[2]HG-Mexico by Contract'!$B$8:$G$4512,6,FALSE)</f>
        <v>316391</v>
      </c>
      <c r="E918" s="29"/>
      <c r="F918" s="39" t="s">
        <v>41</v>
      </c>
      <c r="G918" s="39" t="s">
        <v>42</v>
      </c>
      <c r="H918" s="39" t="s">
        <v>44</v>
      </c>
      <c r="I918" s="40">
        <v>1578117.54</v>
      </c>
      <c r="J918" s="32">
        <f t="shared" si="42"/>
        <v>1578117.54</v>
      </c>
      <c r="K918" s="31">
        <v>0</v>
      </c>
      <c r="L918" s="31">
        <v>0</v>
      </c>
      <c r="M918" s="31">
        <v>0</v>
      </c>
      <c r="N918" s="31">
        <v>0</v>
      </c>
      <c r="O918" s="33">
        <f t="shared" si="43"/>
        <v>0</v>
      </c>
      <c r="P918" s="34" t="str">
        <f t="shared" si="44"/>
        <v>1-30</v>
      </c>
      <c r="Q918" s="35" t="str">
        <f>+VLOOKUP(B918,'[2]PORTAFOLIO JAN17'!$B$7:$T$4941,19,FALSE)</f>
        <v>MEXICO</v>
      </c>
      <c r="R918" s="31">
        <v>0</v>
      </c>
      <c r="S918" s="31">
        <v>0</v>
      </c>
      <c r="T918" s="31" t="s">
        <v>45</v>
      </c>
      <c r="U918" s="41" t="s">
        <v>46</v>
      </c>
      <c r="V918" s="42">
        <v>1578117.54</v>
      </c>
      <c r="W918" s="43">
        <v>1578117.54</v>
      </c>
      <c r="X918" s="38">
        <v>0</v>
      </c>
      <c r="Y918" s="38">
        <v>0</v>
      </c>
      <c r="Z918" s="38">
        <v>0</v>
      </c>
      <c r="AA918" s="38">
        <v>0</v>
      </c>
      <c r="AB918" s="38">
        <v>0</v>
      </c>
      <c r="AC918" s="38">
        <v>0</v>
      </c>
      <c r="AD918" s="38" t="s">
        <v>47</v>
      </c>
    </row>
    <row r="919" spans="1:30" s="27" customFormat="1" ht="15" customHeight="1" x14ac:dyDescent="0.25">
      <c r="A919" s="28" t="s">
        <v>39</v>
      </c>
      <c r="B919" s="28" t="s">
        <v>967</v>
      </c>
      <c r="C919" s="85">
        <v>42767</v>
      </c>
      <c r="D919" s="29">
        <f>+VLOOKUP(B919,'[2]HG-Mexico by Contract'!$B$8:$G$4512,6,FALSE)</f>
        <v>313486</v>
      </c>
      <c r="E919" s="29"/>
      <c r="F919" s="28" t="s">
        <v>41</v>
      </c>
      <c r="G919" s="28" t="s">
        <v>42</v>
      </c>
      <c r="H919" s="28" t="s">
        <v>44</v>
      </c>
      <c r="I919" s="31">
        <v>132879.75</v>
      </c>
      <c r="J919" s="32">
        <f t="shared" si="42"/>
        <v>132879.75</v>
      </c>
      <c r="K919" s="31">
        <v>0</v>
      </c>
      <c r="L919" s="31">
        <v>0</v>
      </c>
      <c r="M919" s="31">
        <v>0</v>
      </c>
      <c r="N919" s="31">
        <v>0</v>
      </c>
      <c r="O919" s="33">
        <f t="shared" si="43"/>
        <v>0</v>
      </c>
      <c r="P919" s="34" t="str">
        <f t="shared" si="44"/>
        <v>1-30</v>
      </c>
      <c r="Q919" s="35" t="str">
        <f>+VLOOKUP(B919,'[2]PORTAFOLIO JAN17'!$B$7:$T$4941,19,FALSE)</f>
        <v>HONDURAS</v>
      </c>
      <c r="R919" s="31">
        <v>0</v>
      </c>
      <c r="S919" s="31">
        <v>0</v>
      </c>
      <c r="T919" s="31" t="s">
        <v>45</v>
      </c>
      <c r="U919" s="36" t="s">
        <v>46</v>
      </c>
      <c r="V919" s="37">
        <v>132879.75</v>
      </c>
      <c r="W919" s="38">
        <v>132879.75</v>
      </c>
      <c r="X919" s="38">
        <v>0</v>
      </c>
      <c r="Y919" s="38">
        <v>0</v>
      </c>
      <c r="Z919" s="38">
        <v>0</v>
      </c>
      <c r="AA919" s="38">
        <v>0</v>
      </c>
      <c r="AB919" s="38">
        <v>0</v>
      </c>
      <c r="AC919" s="38">
        <v>0</v>
      </c>
      <c r="AD919" s="38" t="s">
        <v>47</v>
      </c>
    </row>
    <row r="920" spans="1:30" s="27" customFormat="1" ht="15" customHeight="1" x14ac:dyDescent="0.25">
      <c r="A920" s="39" t="s">
        <v>39</v>
      </c>
      <c r="B920" s="39" t="s">
        <v>968</v>
      </c>
      <c r="C920" s="86">
        <v>42767</v>
      </c>
      <c r="D920" s="29">
        <f>+VLOOKUP(B920,'[2]HG-Mexico by Contract'!$B$8:$G$4512,6,FALSE)</f>
        <v>340113</v>
      </c>
      <c r="E920" s="29"/>
      <c r="F920" s="39" t="s">
        <v>41</v>
      </c>
      <c r="G920" s="39" t="s">
        <v>42</v>
      </c>
      <c r="H920" s="39" t="s">
        <v>63</v>
      </c>
      <c r="I920" s="40">
        <v>446020.86</v>
      </c>
      <c r="J920" s="32">
        <f t="shared" si="42"/>
        <v>22403.627800268878</v>
      </c>
      <c r="K920" s="31">
        <v>0</v>
      </c>
      <c r="L920" s="31">
        <v>0</v>
      </c>
      <c r="M920" s="31">
        <v>0</v>
      </c>
      <c r="N920" s="31">
        <v>446020.86</v>
      </c>
      <c r="O920" s="33">
        <f t="shared" si="43"/>
        <v>446020.86</v>
      </c>
      <c r="P920" s="34" t="str">
        <f t="shared" si="44"/>
        <v>120+</v>
      </c>
      <c r="Q920" s="35" t="str">
        <f>+VLOOKUP(B920,'[2]PORTAFOLIO JAN17'!$B$7:$T$4941,19,FALSE)</f>
        <v>MEXICO</v>
      </c>
      <c r="R920" s="31">
        <v>0</v>
      </c>
      <c r="S920" s="31">
        <v>0</v>
      </c>
      <c r="T920" s="31">
        <v>446020.86</v>
      </c>
      <c r="U920" s="41" t="s">
        <v>64</v>
      </c>
      <c r="V920" s="42">
        <v>22403.6277978</v>
      </c>
      <c r="W920" s="43">
        <v>0</v>
      </c>
      <c r="X920" s="38">
        <v>0</v>
      </c>
      <c r="Y920" s="38">
        <v>0</v>
      </c>
      <c r="Z920" s="38">
        <v>0</v>
      </c>
      <c r="AA920" s="38">
        <v>22403.6277978</v>
      </c>
      <c r="AB920" s="38">
        <v>0</v>
      </c>
      <c r="AC920" s="38">
        <v>0</v>
      </c>
      <c r="AD920" s="38">
        <v>22403.6277978</v>
      </c>
    </row>
    <row r="921" spans="1:30" s="27" customFormat="1" ht="15" customHeight="1" x14ac:dyDescent="0.25">
      <c r="A921" s="28" t="s">
        <v>39</v>
      </c>
      <c r="B921" s="28" t="s">
        <v>969</v>
      </c>
      <c r="C921" s="85">
        <v>42767</v>
      </c>
      <c r="D921" s="29">
        <f>+VLOOKUP(B921,'[2]HG-Mexico by Contract'!$B$8:$G$4512,6,FALSE)</f>
        <v>317905</v>
      </c>
      <c r="E921" s="29"/>
      <c r="F921" s="28" t="s">
        <v>41</v>
      </c>
      <c r="G921" s="28" t="s">
        <v>42</v>
      </c>
      <c r="H921" s="28" t="s">
        <v>63</v>
      </c>
      <c r="I921" s="31">
        <v>340262.71</v>
      </c>
      <c r="J921" s="32">
        <f t="shared" si="42"/>
        <v>17091.395925183471</v>
      </c>
      <c r="K921" s="31">
        <v>0</v>
      </c>
      <c r="L921" s="31">
        <v>0</v>
      </c>
      <c r="M921" s="31">
        <v>0</v>
      </c>
      <c r="N921" s="31">
        <v>0</v>
      </c>
      <c r="O921" s="33">
        <f t="shared" si="43"/>
        <v>0</v>
      </c>
      <c r="P921" s="34" t="str">
        <f t="shared" si="44"/>
        <v>1-30</v>
      </c>
      <c r="Q921" s="35" t="str">
        <f>+VLOOKUP(B921,'[2]PORTAFOLIO JAN17'!$B$7:$T$4941,19,FALSE)</f>
        <v>MEXICO</v>
      </c>
      <c r="R921" s="31">
        <v>0</v>
      </c>
      <c r="S921" s="31">
        <v>0</v>
      </c>
      <c r="T921" s="31" t="s">
        <v>45</v>
      </c>
      <c r="U921" s="36" t="s">
        <v>64</v>
      </c>
      <c r="V921" s="37">
        <v>17091.395923299999</v>
      </c>
      <c r="W921" s="38">
        <v>17091.395923299999</v>
      </c>
      <c r="X921" s="38">
        <v>0</v>
      </c>
      <c r="Y921" s="38">
        <v>0</v>
      </c>
      <c r="Z921" s="38">
        <v>0</v>
      </c>
      <c r="AA921" s="38">
        <v>0</v>
      </c>
      <c r="AB921" s="38">
        <v>0</v>
      </c>
      <c r="AC921" s="38">
        <v>0</v>
      </c>
      <c r="AD921" s="38" t="s">
        <v>47</v>
      </c>
    </row>
    <row r="922" spans="1:30" s="27" customFormat="1" ht="15" customHeight="1" x14ac:dyDescent="0.25">
      <c r="A922" s="39" t="s">
        <v>39</v>
      </c>
      <c r="B922" s="39" t="s">
        <v>970</v>
      </c>
      <c r="C922" s="86">
        <v>42767</v>
      </c>
      <c r="D922" s="29">
        <f>+VLOOKUP(B922,'[2]HG-Mexico by Contract'!$B$8:$G$4512,6,FALSE)</f>
        <v>311352</v>
      </c>
      <c r="E922" s="29"/>
      <c r="F922" s="39" t="s">
        <v>41</v>
      </c>
      <c r="G922" s="39" t="s">
        <v>42</v>
      </c>
      <c r="H922" s="39" t="s">
        <v>44</v>
      </c>
      <c r="I922" s="40">
        <v>50103.61</v>
      </c>
      <c r="J922" s="32">
        <f t="shared" si="42"/>
        <v>50103.61</v>
      </c>
      <c r="K922" s="31">
        <v>0</v>
      </c>
      <c r="L922" s="31">
        <v>0</v>
      </c>
      <c r="M922" s="31">
        <v>0</v>
      </c>
      <c r="N922" s="31">
        <v>0</v>
      </c>
      <c r="O922" s="33">
        <f t="shared" si="43"/>
        <v>0</v>
      </c>
      <c r="P922" s="34" t="str">
        <f t="shared" si="44"/>
        <v>1-30</v>
      </c>
      <c r="Q922" s="35" t="str">
        <f>+VLOOKUP(B922,'[2]PORTAFOLIO JAN17'!$B$7:$T$4941,19,FALSE)</f>
        <v>REPUBLICA DOMINICANA</v>
      </c>
      <c r="R922" s="31">
        <v>0</v>
      </c>
      <c r="S922" s="31">
        <v>0</v>
      </c>
      <c r="T922" s="31" t="s">
        <v>45</v>
      </c>
      <c r="U922" s="41" t="s">
        <v>46</v>
      </c>
      <c r="V922" s="42">
        <v>50103.61</v>
      </c>
      <c r="W922" s="43">
        <v>50103.61</v>
      </c>
      <c r="X922" s="38">
        <v>0</v>
      </c>
      <c r="Y922" s="38">
        <v>0</v>
      </c>
      <c r="Z922" s="38">
        <v>0</v>
      </c>
      <c r="AA922" s="38">
        <v>0</v>
      </c>
      <c r="AB922" s="38">
        <v>0</v>
      </c>
      <c r="AC922" s="38">
        <v>0</v>
      </c>
      <c r="AD922" s="38" t="s">
        <v>47</v>
      </c>
    </row>
    <row r="923" spans="1:30" s="27" customFormat="1" ht="15" customHeight="1" x14ac:dyDescent="0.25">
      <c r="A923" s="28" t="s">
        <v>39</v>
      </c>
      <c r="B923" s="28" t="s">
        <v>971</v>
      </c>
      <c r="C923" s="85">
        <v>42767</v>
      </c>
      <c r="D923" s="29">
        <f>+VLOOKUP(B923,'[2]HG-Mexico by Contract'!$B$8:$G$4512,6,FALSE)</f>
        <v>340533</v>
      </c>
      <c r="E923" s="29"/>
      <c r="F923" s="28" t="s">
        <v>41</v>
      </c>
      <c r="G923" s="28" t="s">
        <v>42</v>
      </c>
      <c r="H923" s="28" t="s">
        <v>63</v>
      </c>
      <c r="I923" s="31">
        <v>110872.92</v>
      </c>
      <c r="J923" s="32">
        <f t="shared" si="42"/>
        <v>5569.1467722137195</v>
      </c>
      <c r="K923" s="31">
        <v>0</v>
      </c>
      <c r="L923" s="31">
        <v>0</v>
      </c>
      <c r="M923" s="31">
        <v>0</v>
      </c>
      <c r="N923" s="31">
        <v>0</v>
      </c>
      <c r="O923" s="33">
        <f t="shared" si="43"/>
        <v>0</v>
      </c>
      <c r="P923" s="34" t="str">
        <f t="shared" si="44"/>
        <v>1-30</v>
      </c>
      <c r="Q923" s="35" t="str">
        <f>+VLOOKUP(B923,'[2]PORTAFOLIO JAN17'!$B$7:$T$4941,19,FALSE)</f>
        <v>MEXICO</v>
      </c>
      <c r="R923" s="31">
        <v>0</v>
      </c>
      <c r="S923" s="31">
        <v>0</v>
      </c>
      <c r="T923" s="31" t="s">
        <v>45</v>
      </c>
      <c r="U923" s="36" t="s">
        <v>64</v>
      </c>
      <c r="V923" s="37">
        <v>5569.1467715999997</v>
      </c>
      <c r="W923" s="38">
        <v>5569.1467715999997</v>
      </c>
      <c r="X923" s="38">
        <v>0</v>
      </c>
      <c r="Y923" s="38">
        <v>0</v>
      </c>
      <c r="Z923" s="38">
        <v>0</v>
      </c>
      <c r="AA923" s="38">
        <v>0</v>
      </c>
      <c r="AB923" s="38">
        <v>0</v>
      </c>
      <c r="AC923" s="38">
        <v>0</v>
      </c>
      <c r="AD923" s="38" t="s">
        <v>47</v>
      </c>
    </row>
    <row r="924" spans="1:30" s="27" customFormat="1" ht="15" customHeight="1" x14ac:dyDescent="0.25">
      <c r="A924" s="39" t="s">
        <v>39</v>
      </c>
      <c r="B924" s="39" t="s">
        <v>972</v>
      </c>
      <c r="C924" s="86">
        <v>42767</v>
      </c>
      <c r="D924" s="29">
        <f>+VLOOKUP(B924,'[2]HG-Mexico by Contract'!$B$8:$G$4512,6,FALSE)</f>
        <v>318822</v>
      </c>
      <c r="E924" s="29"/>
      <c r="F924" s="39" t="s">
        <v>41</v>
      </c>
      <c r="G924" s="39" t="s">
        <v>42</v>
      </c>
      <c r="H924" s="39" t="s">
        <v>44</v>
      </c>
      <c r="I924" s="40">
        <v>341758.67</v>
      </c>
      <c r="J924" s="32">
        <f t="shared" si="42"/>
        <v>341758.67</v>
      </c>
      <c r="K924" s="31">
        <v>0</v>
      </c>
      <c r="L924" s="31">
        <v>0</v>
      </c>
      <c r="M924" s="31">
        <v>0</v>
      </c>
      <c r="N924" s="31">
        <v>0</v>
      </c>
      <c r="O924" s="33">
        <f t="shared" si="43"/>
        <v>0</v>
      </c>
      <c r="P924" s="34" t="str">
        <f t="shared" si="44"/>
        <v>1-30</v>
      </c>
      <c r="Q924" s="35" t="str">
        <f>+VLOOKUP(B924,'[2]PORTAFOLIO JAN17'!$B$7:$T$4941,19,FALSE)</f>
        <v>MEXICO</v>
      </c>
      <c r="R924" s="31">
        <v>0</v>
      </c>
      <c r="S924" s="31">
        <v>0</v>
      </c>
      <c r="T924" s="31" t="s">
        <v>45</v>
      </c>
      <c r="U924" s="41" t="s">
        <v>46</v>
      </c>
      <c r="V924" s="42">
        <v>341758.67</v>
      </c>
      <c r="W924" s="43">
        <v>341758.67</v>
      </c>
      <c r="X924" s="38">
        <v>0</v>
      </c>
      <c r="Y924" s="38">
        <v>0</v>
      </c>
      <c r="Z924" s="38">
        <v>0</v>
      </c>
      <c r="AA924" s="38">
        <v>0</v>
      </c>
      <c r="AB924" s="38">
        <v>0</v>
      </c>
      <c r="AC924" s="38">
        <v>0</v>
      </c>
      <c r="AD924" s="38" t="s">
        <v>47</v>
      </c>
    </row>
    <row r="925" spans="1:30" s="27" customFormat="1" ht="15" customHeight="1" x14ac:dyDescent="0.25">
      <c r="A925" s="28" t="s">
        <v>39</v>
      </c>
      <c r="B925" s="28" t="s">
        <v>973</v>
      </c>
      <c r="C925" s="85">
        <v>42767</v>
      </c>
      <c r="D925" s="29">
        <f>+VLOOKUP(B925,'[2]HG-Mexico by Contract'!$B$8:$G$4512,6,FALSE)</f>
        <v>340096</v>
      </c>
      <c r="E925" s="29"/>
      <c r="F925" s="28" t="s">
        <v>41</v>
      </c>
      <c r="G925" s="28" t="s">
        <v>42</v>
      </c>
      <c r="H925" s="28" t="s">
        <v>63</v>
      </c>
      <c r="I925" s="31">
        <v>1304760.42</v>
      </c>
      <c r="J925" s="32">
        <f t="shared" si="42"/>
        <v>65538.115903822298</v>
      </c>
      <c r="K925" s="31">
        <v>0</v>
      </c>
      <c r="L925" s="31">
        <v>0</v>
      </c>
      <c r="M925" s="31">
        <v>0</v>
      </c>
      <c r="N925" s="31">
        <v>1304760.42</v>
      </c>
      <c r="O925" s="33">
        <f t="shared" si="43"/>
        <v>1304760.42</v>
      </c>
      <c r="P925" s="34" t="str">
        <f t="shared" si="44"/>
        <v>120+</v>
      </c>
      <c r="Q925" s="35" t="str">
        <f>+VLOOKUP(B925,'[2]PORTAFOLIO JAN17'!$B$7:$T$4941,19,FALSE)</f>
        <v>MEXICO</v>
      </c>
      <c r="R925" s="31">
        <v>0</v>
      </c>
      <c r="S925" s="31">
        <v>0</v>
      </c>
      <c r="T925" s="31">
        <v>1304760.42</v>
      </c>
      <c r="U925" s="36" t="s">
        <v>64</v>
      </c>
      <c r="V925" s="37">
        <v>65538.115896599993</v>
      </c>
      <c r="W925" s="38">
        <v>0</v>
      </c>
      <c r="X925" s="38">
        <v>0</v>
      </c>
      <c r="Y925" s="38">
        <v>0</v>
      </c>
      <c r="Z925" s="38">
        <v>0</v>
      </c>
      <c r="AA925" s="38">
        <v>65538.115896599993</v>
      </c>
      <c r="AB925" s="38">
        <v>0</v>
      </c>
      <c r="AC925" s="38">
        <v>0</v>
      </c>
      <c r="AD925" s="38">
        <v>65538.115896599993</v>
      </c>
    </row>
    <row r="926" spans="1:30" s="27" customFormat="1" ht="15" customHeight="1" x14ac:dyDescent="0.25">
      <c r="A926" s="39" t="s">
        <v>39</v>
      </c>
      <c r="B926" s="39" t="s">
        <v>974</v>
      </c>
      <c r="C926" s="86">
        <v>42767</v>
      </c>
      <c r="D926" s="29">
        <f>+VLOOKUP(B926,'[2]HG-Mexico by Contract'!$B$8:$G$4512,6,FALSE)</f>
        <v>311796</v>
      </c>
      <c r="E926" s="29"/>
      <c r="F926" s="39" t="s">
        <v>62</v>
      </c>
      <c r="G926" s="39" t="s">
        <v>42</v>
      </c>
      <c r="H926" s="39" t="s">
        <v>63</v>
      </c>
      <c r="I926" s="40">
        <v>325035.23</v>
      </c>
      <c r="J926" s="32">
        <f t="shared" si="42"/>
        <v>16326.51960469918</v>
      </c>
      <c r="K926" s="31">
        <v>0</v>
      </c>
      <c r="L926" s="31">
        <v>0</v>
      </c>
      <c r="M926" s="31">
        <v>0</v>
      </c>
      <c r="N926" s="31">
        <v>0</v>
      </c>
      <c r="O926" s="33">
        <f t="shared" si="43"/>
        <v>0</v>
      </c>
      <c r="P926" s="34" t="str">
        <f t="shared" si="44"/>
        <v>1-30</v>
      </c>
      <c r="Q926" s="35" t="str">
        <f>+VLOOKUP(B926,'[2]PORTAFOLIO JAN17'!$B$7:$T$4941,19,FALSE)</f>
        <v>MEXICO</v>
      </c>
      <c r="R926" s="31">
        <v>0</v>
      </c>
      <c r="S926" s="31">
        <v>0</v>
      </c>
      <c r="T926" s="31" t="s">
        <v>45</v>
      </c>
      <c r="U926" s="41" t="s">
        <v>64</v>
      </c>
      <c r="V926" s="42">
        <v>16326.5196029</v>
      </c>
      <c r="W926" s="43">
        <v>16326.5196029</v>
      </c>
      <c r="X926" s="38">
        <v>0</v>
      </c>
      <c r="Y926" s="38">
        <v>0</v>
      </c>
      <c r="Z926" s="38">
        <v>0</v>
      </c>
      <c r="AA926" s="38">
        <v>0</v>
      </c>
      <c r="AB926" s="38">
        <v>0</v>
      </c>
      <c r="AC926" s="38">
        <v>0</v>
      </c>
      <c r="AD926" s="38" t="s">
        <v>47</v>
      </c>
    </row>
    <row r="927" spans="1:30" s="27" customFormat="1" ht="15" customHeight="1" x14ac:dyDescent="0.25">
      <c r="A927" s="28" t="s">
        <v>39</v>
      </c>
      <c r="B927" s="28" t="s">
        <v>975</v>
      </c>
      <c r="C927" s="85">
        <v>42767</v>
      </c>
      <c r="D927" s="29">
        <f>+VLOOKUP(B927,'[2]HG-Mexico by Contract'!$B$8:$G$4512,6,FALSE)</f>
        <v>312381</v>
      </c>
      <c r="E927" s="29"/>
      <c r="F927" s="28" t="s">
        <v>41</v>
      </c>
      <c r="G927" s="28" t="s">
        <v>42</v>
      </c>
      <c r="H927" s="28" t="s">
        <v>44</v>
      </c>
      <c r="I927" s="31">
        <v>15695.7</v>
      </c>
      <c r="J927" s="32">
        <f t="shared" si="42"/>
        <v>15695.7</v>
      </c>
      <c r="K927" s="31">
        <v>0</v>
      </c>
      <c r="L927" s="31">
        <v>0</v>
      </c>
      <c r="M927" s="31">
        <v>0</v>
      </c>
      <c r="N927" s="31">
        <v>0</v>
      </c>
      <c r="O927" s="33">
        <f t="shared" si="43"/>
        <v>0</v>
      </c>
      <c r="P927" s="34" t="str">
        <f t="shared" si="44"/>
        <v>1-30</v>
      </c>
      <c r="Q927" s="35" t="str">
        <f>+VLOOKUP(B927,'[2]PORTAFOLIO JAN17'!$B$7:$T$4941,19,FALSE)</f>
        <v>EL SALVADOR</v>
      </c>
      <c r="R927" s="31">
        <v>0</v>
      </c>
      <c r="S927" s="31">
        <v>0</v>
      </c>
      <c r="T927" s="31" t="s">
        <v>45</v>
      </c>
      <c r="U927" s="36" t="s">
        <v>46</v>
      </c>
      <c r="V927" s="37">
        <v>15695.7</v>
      </c>
      <c r="W927" s="38">
        <v>15695.7</v>
      </c>
      <c r="X927" s="38">
        <v>0</v>
      </c>
      <c r="Y927" s="38">
        <v>0</v>
      </c>
      <c r="Z927" s="38">
        <v>0</v>
      </c>
      <c r="AA927" s="38">
        <v>0</v>
      </c>
      <c r="AB927" s="38">
        <v>0</v>
      </c>
      <c r="AC927" s="38">
        <v>0</v>
      </c>
      <c r="AD927" s="38" t="s">
        <v>47</v>
      </c>
    </row>
    <row r="928" spans="1:30" s="27" customFormat="1" ht="15" customHeight="1" x14ac:dyDescent="0.25">
      <c r="A928" s="39" t="s">
        <v>39</v>
      </c>
      <c r="B928" s="39" t="s">
        <v>976</v>
      </c>
      <c r="C928" s="86">
        <v>42767</v>
      </c>
      <c r="D928" s="29">
        <f>+VLOOKUP(B928,'[2]HG-Mexico by Contract'!$B$8:$G$4512,6,FALSE)</f>
        <v>314376</v>
      </c>
      <c r="E928" s="29"/>
      <c r="F928" s="39" t="s">
        <v>41</v>
      </c>
      <c r="G928" s="39" t="s">
        <v>42</v>
      </c>
      <c r="H928" s="39" t="s">
        <v>44</v>
      </c>
      <c r="I928" s="40">
        <v>970219.32</v>
      </c>
      <c r="J928" s="32">
        <f t="shared" si="42"/>
        <v>970219.32</v>
      </c>
      <c r="K928" s="31">
        <v>0</v>
      </c>
      <c r="L928" s="31">
        <v>0</v>
      </c>
      <c r="M928" s="31">
        <v>0</v>
      </c>
      <c r="N928" s="31">
        <v>0</v>
      </c>
      <c r="O928" s="33">
        <f t="shared" si="43"/>
        <v>0</v>
      </c>
      <c r="P928" s="34" t="str">
        <f t="shared" si="44"/>
        <v>1-30</v>
      </c>
      <c r="Q928" s="35" t="str">
        <f>+VLOOKUP(B928,'[2]PORTAFOLIO JAN17'!$B$7:$T$4941,19,FALSE)</f>
        <v>COSTA RICA</v>
      </c>
      <c r="R928" s="31">
        <v>0</v>
      </c>
      <c r="S928" s="31">
        <v>0</v>
      </c>
      <c r="T928" s="31" t="s">
        <v>45</v>
      </c>
      <c r="U928" s="41" t="s">
        <v>46</v>
      </c>
      <c r="V928" s="42">
        <v>970219.32</v>
      </c>
      <c r="W928" s="43">
        <v>970219.32</v>
      </c>
      <c r="X928" s="38">
        <v>0</v>
      </c>
      <c r="Y928" s="38">
        <v>0</v>
      </c>
      <c r="Z928" s="38">
        <v>0</v>
      </c>
      <c r="AA928" s="38">
        <v>0</v>
      </c>
      <c r="AB928" s="38">
        <v>0</v>
      </c>
      <c r="AC928" s="38">
        <v>0</v>
      </c>
      <c r="AD928" s="38" t="s">
        <v>47</v>
      </c>
    </row>
    <row r="929" spans="1:30" s="27" customFormat="1" ht="15" customHeight="1" x14ac:dyDescent="0.25">
      <c r="A929" s="28" t="s">
        <v>39</v>
      </c>
      <c r="B929" s="28" t="s">
        <v>977</v>
      </c>
      <c r="C929" s="85">
        <v>42767</v>
      </c>
      <c r="D929" s="29">
        <f>+VLOOKUP(B929,'[2]HG-Mexico by Contract'!$B$8:$G$4512,6,FALSE)</f>
        <v>340971</v>
      </c>
      <c r="E929" s="29"/>
      <c r="F929" s="28" t="s">
        <v>41</v>
      </c>
      <c r="G929" s="28" t="s">
        <v>42</v>
      </c>
      <c r="H929" s="28" t="s">
        <v>44</v>
      </c>
      <c r="I929" s="31">
        <v>53327.56</v>
      </c>
      <c r="J929" s="32">
        <f t="shared" si="42"/>
        <v>53327.56</v>
      </c>
      <c r="K929" s="31">
        <v>0</v>
      </c>
      <c r="L929" s="31">
        <v>0</v>
      </c>
      <c r="M929" s="31">
        <v>0</v>
      </c>
      <c r="N929" s="31">
        <v>0</v>
      </c>
      <c r="O929" s="33">
        <f t="shared" si="43"/>
        <v>0</v>
      </c>
      <c r="P929" s="34" t="str">
        <f t="shared" si="44"/>
        <v>1-30</v>
      </c>
      <c r="Q929" s="35" t="str">
        <f>+VLOOKUP(B929,'[2]PORTAFOLIO JAN17'!$B$7:$T$4941,19,FALSE)</f>
        <v>EL SALVADOR</v>
      </c>
      <c r="R929" s="31">
        <v>0</v>
      </c>
      <c r="S929" s="31">
        <v>0</v>
      </c>
      <c r="T929" s="31" t="s">
        <v>45</v>
      </c>
      <c r="U929" s="36" t="s">
        <v>46</v>
      </c>
      <c r="V929" s="37">
        <v>53327.56</v>
      </c>
      <c r="W929" s="38">
        <v>53327.56</v>
      </c>
      <c r="X929" s="38">
        <v>0</v>
      </c>
      <c r="Y929" s="38">
        <v>0</v>
      </c>
      <c r="Z929" s="38">
        <v>0</v>
      </c>
      <c r="AA929" s="38">
        <v>0</v>
      </c>
      <c r="AB929" s="38">
        <v>0</v>
      </c>
      <c r="AC929" s="38">
        <v>0</v>
      </c>
      <c r="AD929" s="38" t="s">
        <v>47</v>
      </c>
    </row>
    <row r="930" spans="1:30" s="27" customFormat="1" ht="15" customHeight="1" x14ac:dyDescent="0.25">
      <c r="A930" s="39" t="s">
        <v>39</v>
      </c>
      <c r="B930" s="39" t="s">
        <v>978</v>
      </c>
      <c r="C930" s="86">
        <v>42767</v>
      </c>
      <c r="D930" s="29">
        <f>+VLOOKUP(B930,'[2]HG-Mexico by Contract'!$B$8:$G$4512,6,FALSE)</f>
        <v>310366</v>
      </c>
      <c r="E930" s="29"/>
      <c r="F930" s="39" t="s">
        <v>41</v>
      </c>
      <c r="G930" s="39" t="s">
        <v>42</v>
      </c>
      <c r="H930" s="39" t="s">
        <v>63</v>
      </c>
      <c r="I930" s="40">
        <v>497475</v>
      </c>
      <c r="J930" s="32">
        <f t="shared" si="42"/>
        <v>24988.169252753694</v>
      </c>
      <c r="K930" s="31">
        <v>0</v>
      </c>
      <c r="L930" s="31">
        <v>0</v>
      </c>
      <c r="M930" s="31">
        <v>0</v>
      </c>
      <c r="N930" s="31">
        <v>497475</v>
      </c>
      <c r="O930" s="33">
        <f t="shared" si="43"/>
        <v>497475</v>
      </c>
      <c r="P930" s="34" t="str">
        <f t="shared" si="44"/>
        <v>120+</v>
      </c>
      <c r="Q930" s="35" t="str">
        <f>+VLOOKUP(B930,'[2]PORTAFOLIO JAN17'!$B$7:$T$4941,19,FALSE)</f>
        <v>MEXICO</v>
      </c>
      <c r="R930" s="31">
        <v>0</v>
      </c>
      <c r="S930" s="31">
        <v>0</v>
      </c>
      <c r="T930" s="31">
        <v>497475</v>
      </c>
      <c r="U930" s="41" t="s">
        <v>64</v>
      </c>
      <c r="V930" s="42">
        <v>24988.169249999999</v>
      </c>
      <c r="W930" s="43">
        <v>0</v>
      </c>
      <c r="X930" s="38">
        <v>0</v>
      </c>
      <c r="Y930" s="38">
        <v>0</v>
      </c>
      <c r="Z930" s="38">
        <v>0</v>
      </c>
      <c r="AA930" s="38">
        <v>24988.169249999999</v>
      </c>
      <c r="AB930" s="38">
        <v>0</v>
      </c>
      <c r="AC930" s="38">
        <v>0</v>
      </c>
      <c r="AD930" s="38">
        <v>24988.169249999999</v>
      </c>
    </row>
    <row r="931" spans="1:30" s="27" customFormat="1" ht="15" customHeight="1" x14ac:dyDescent="0.25">
      <c r="A931" s="28" t="s">
        <v>39</v>
      </c>
      <c r="B931" s="28" t="s">
        <v>979</v>
      </c>
      <c r="C931" s="85">
        <v>42767</v>
      </c>
      <c r="D931" s="29">
        <f>+VLOOKUP(B931,'[2]HG-Mexico by Contract'!$B$8:$G$4512,6,FALSE)</f>
        <v>310366</v>
      </c>
      <c r="E931" s="29"/>
      <c r="F931" s="28" t="s">
        <v>41</v>
      </c>
      <c r="G931" s="28" t="s">
        <v>42</v>
      </c>
      <c r="H931" s="28" t="s">
        <v>63</v>
      </c>
      <c r="I931" s="31">
        <v>552540.31999999995</v>
      </c>
      <c r="J931" s="32">
        <f t="shared" si="42"/>
        <v>27754.100276658497</v>
      </c>
      <c r="K931" s="31">
        <v>0</v>
      </c>
      <c r="L931" s="31">
        <v>0</v>
      </c>
      <c r="M931" s="31">
        <v>0</v>
      </c>
      <c r="N931" s="31">
        <v>552540.31999999995</v>
      </c>
      <c r="O931" s="33">
        <f t="shared" si="43"/>
        <v>552540.31999999995</v>
      </c>
      <c r="P931" s="34" t="str">
        <f t="shared" si="44"/>
        <v>120+</v>
      </c>
      <c r="Q931" s="35" t="str">
        <f>+VLOOKUP(B931,'[2]PORTAFOLIO JAN17'!$B$7:$T$4941,19,FALSE)</f>
        <v>MEXICO</v>
      </c>
      <c r="R931" s="31">
        <v>0</v>
      </c>
      <c r="S931" s="31">
        <v>0</v>
      </c>
      <c r="T931" s="31">
        <v>552540.31999999995</v>
      </c>
      <c r="U931" s="36" t="s">
        <v>64</v>
      </c>
      <c r="V931" s="37">
        <v>27754.100273600001</v>
      </c>
      <c r="W931" s="38">
        <v>0</v>
      </c>
      <c r="X931" s="38">
        <v>0</v>
      </c>
      <c r="Y931" s="38">
        <v>0</v>
      </c>
      <c r="Z931" s="38">
        <v>0</v>
      </c>
      <c r="AA931" s="38">
        <v>27754.100273600001</v>
      </c>
      <c r="AB931" s="38">
        <v>0</v>
      </c>
      <c r="AC931" s="38">
        <v>0</v>
      </c>
      <c r="AD931" s="38">
        <v>27754.100273600001</v>
      </c>
    </row>
    <row r="932" spans="1:30" s="27" customFormat="1" ht="15" customHeight="1" x14ac:dyDescent="0.25">
      <c r="A932" s="39" t="s">
        <v>39</v>
      </c>
      <c r="B932" s="39" t="s">
        <v>980</v>
      </c>
      <c r="C932" s="86">
        <v>42767</v>
      </c>
      <c r="D932" s="29">
        <f>+VLOOKUP(B932,'[2]HG-Mexico by Contract'!$B$8:$G$4512,6,FALSE)</f>
        <v>308894</v>
      </c>
      <c r="E932" s="29"/>
      <c r="F932" s="39" t="s">
        <v>41</v>
      </c>
      <c r="G932" s="39" t="s">
        <v>42</v>
      </c>
      <c r="H932" s="39" t="s">
        <v>63</v>
      </c>
      <c r="I932" s="40">
        <v>596669.41</v>
      </c>
      <c r="J932" s="32">
        <f t="shared" si="42"/>
        <v>29970.704467602773</v>
      </c>
      <c r="K932" s="31">
        <v>0</v>
      </c>
      <c r="L932" s="31">
        <v>0</v>
      </c>
      <c r="M932" s="31">
        <v>0</v>
      </c>
      <c r="N932" s="31">
        <v>0</v>
      </c>
      <c r="O932" s="33">
        <f t="shared" si="43"/>
        <v>0</v>
      </c>
      <c r="P932" s="34" t="str">
        <f t="shared" si="44"/>
        <v>1-30</v>
      </c>
      <c r="Q932" s="35" t="str">
        <f>+VLOOKUP(B932,'[2]PORTAFOLIO JAN17'!$B$7:$T$4941,19,FALSE)</f>
        <v>MEXICO</v>
      </c>
      <c r="R932" s="31">
        <v>0</v>
      </c>
      <c r="S932" s="31">
        <v>0</v>
      </c>
      <c r="T932" s="31" t="s">
        <v>45</v>
      </c>
      <c r="U932" s="41" t="s">
        <v>64</v>
      </c>
      <c r="V932" s="42">
        <v>29970.704464300001</v>
      </c>
      <c r="W932" s="43">
        <v>29970.704464300001</v>
      </c>
      <c r="X932" s="38">
        <v>0</v>
      </c>
      <c r="Y932" s="38">
        <v>0</v>
      </c>
      <c r="Z932" s="38">
        <v>0</v>
      </c>
      <c r="AA932" s="38">
        <v>0</v>
      </c>
      <c r="AB932" s="38">
        <v>0</v>
      </c>
      <c r="AC932" s="38">
        <v>0</v>
      </c>
      <c r="AD932" s="38" t="s">
        <v>47</v>
      </c>
    </row>
    <row r="933" spans="1:30" s="27" customFormat="1" ht="15" customHeight="1" x14ac:dyDescent="0.25">
      <c r="A933" s="28" t="s">
        <v>39</v>
      </c>
      <c r="B933" s="28" t="s">
        <v>981</v>
      </c>
      <c r="C933" s="85">
        <v>42767</v>
      </c>
      <c r="D933" s="29">
        <f>+VLOOKUP(B933,'[2]HG-Mexico by Contract'!$B$8:$G$4512,6,FALSE)</f>
        <v>317847</v>
      </c>
      <c r="E933" s="29"/>
      <c r="F933" s="28" t="s">
        <v>41</v>
      </c>
      <c r="G933" s="28" t="s">
        <v>42</v>
      </c>
      <c r="H933" s="28" t="s">
        <v>44</v>
      </c>
      <c r="I933" s="31">
        <v>239662.36</v>
      </c>
      <c r="J933" s="32">
        <f t="shared" si="42"/>
        <v>239662.36</v>
      </c>
      <c r="K933" s="31">
        <v>239662.36</v>
      </c>
      <c r="L933" s="31">
        <v>0</v>
      </c>
      <c r="M933" s="31">
        <v>0</v>
      </c>
      <c r="N933" s="31">
        <v>0</v>
      </c>
      <c r="O933" s="33">
        <f t="shared" si="43"/>
        <v>239662.36</v>
      </c>
      <c r="P933" s="34" t="str">
        <f t="shared" si="44"/>
        <v>31-60</v>
      </c>
      <c r="Q933" s="35" t="str">
        <f>+VLOOKUP(B933,'[2]PORTAFOLIO JAN17'!$B$7:$T$4941,19,FALSE)</f>
        <v>MEXICO</v>
      </c>
      <c r="R933" s="31">
        <v>0</v>
      </c>
      <c r="S933" s="31">
        <v>0</v>
      </c>
      <c r="T933" s="31" t="s">
        <v>45</v>
      </c>
      <c r="U933" s="36" t="s">
        <v>46</v>
      </c>
      <c r="V933" s="37">
        <v>239662.36</v>
      </c>
      <c r="W933" s="38">
        <v>0</v>
      </c>
      <c r="X933" s="38">
        <v>239662.36</v>
      </c>
      <c r="Y933" s="38">
        <v>0</v>
      </c>
      <c r="Z933" s="38">
        <v>0</v>
      </c>
      <c r="AA933" s="38">
        <v>0</v>
      </c>
      <c r="AB933" s="38">
        <v>0</v>
      </c>
      <c r="AC933" s="38">
        <v>0</v>
      </c>
      <c r="AD933" s="38" t="s">
        <v>47</v>
      </c>
    </row>
    <row r="934" spans="1:30" s="27" customFormat="1" ht="15" customHeight="1" x14ac:dyDescent="0.25">
      <c r="A934" s="39" t="s">
        <v>39</v>
      </c>
      <c r="B934" s="39" t="s">
        <v>982</v>
      </c>
      <c r="C934" s="86">
        <v>42767</v>
      </c>
      <c r="D934" s="29">
        <f>+VLOOKUP(B934,'[2]HG-Mexico by Contract'!$B$8:$G$4512,6,FALSE)</f>
        <v>319886</v>
      </c>
      <c r="E934" s="29"/>
      <c r="F934" s="39" t="s">
        <v>41</v>
      </c>
      <c r="G934" s="39" t="s">
        <v>42</v>
      </c>
      <c r="H934" s="39" t="s">
        <v>44</v>
      </c>
      <c r="I934" s="40">
        <v>52510.22</v>
      </c>
      <c r="J934" s="32">
        <f t="shared" si="42"/>
        <v>52510.22</v>
      </c>
      <c r="K934" s="31">
        <v>0</v>
      </c>
      <c r="L934" s="31">
        <v>0</v>
      </c>
      <c r="M934" s="31">
        <v>0</v>
      </c>
      <c r="N934" s="31">
        <v>0</v>
      </c>
      <c r="O934" s="33">
        <f t="shared" si="43"/>
        <v>0</v>
      </c>
      <c r="P934" s="34" t="str">
        <f t="shared" si="44"/>
        <v>1-30</v>
      </c>
      <c r="Q934" s="35" t="str">
        <f>+VLOOKUP(B934,'[2]PORTAFOLIO JAN17'!$B$7:$T$4941,19,FALSE)</f>
        <v>GUATEMALA</v>
      </c>
      <c r="R934" s="31">
        <v>0</v>
      </c>
      <c r="S934" s="31">
        <v>0</v>
      </c>
      <c r="T934" s="31" t="s">
        <v>45</v>
      </c>
      <c r="U934" s="41" t="s">
        <v>46</v>
      </c>
      <c r="V934" s="42">
        <v>52510.22</v>
      </c>
      <c r="W934" s="43">
        <v>52510.22</v>
      </c>
      <c r="X934" s="38">
        <v>0</v>
      </c>
      <c r="Y934" s="38">
        <v>0</v>
      </c>
      <c r="Z934" s="38">
        <v>0</v>
      </c>
      <c r="AA934" s="38">
        <v>0</v>
      </c>
      <c r="AB934" s="38">
        <v>0</v>
      </c>
      <c r="AC934" s="38">
        <v>0</v>
      </c>
      <c r="AD934" s="38" t="s">
        <v>47</v>
      </c>
    </row>
    <row r="935" spans="1:30" s="27" customFormat="1" ht="15" customHeight="1" x14ac:dyDescent="0.25">
      <c r="A935" s="28" t="s">
        <v>39</v>
      </c>
      <c r="B935" s="28" t="s">
        <v>983</v>
      </c>
      <c r="C935" s="85">
        <v>42767</v>
      </c>
      <c r="D935" s="29">
        <f>+VLOOKUP(B935,'[2]HG-Mexico by Contract'!$B$8:$G$4512,6,FALSE)</f>
        <v>340752</v>
      </c>
      <c r="E935" s="29"/>
      <c r="F935" s="28" t="s">
        <v>41</v>
      </c>
      <c r="G935" s="28" t="s">
        <v>42</v>
      </c>
      <c r="H935" s="28" t="s">
        <v>44</v>
      </c>
      <c r="I935" s="31">
        <v>24410.58</v>
      </c>
      <c r="J935" s="32">
        <f t="shared" si="42"/>
        <v>24410.58</v>
      </c>
      <c r="K935" s="31">
        <v>0</v>
      </c>
      <c r="L935" s="31">
        <v>0</v>
      </c>
      <c r="M935" s="31">
        <v>0</v>
      </c>
      <c r="N935" s="31">
        <v>24410.58</v>
      </c>
      <c r="O935" s="33">
        <f t="shared" si="43"/>
        <v>24410.58</v>
      </c>
      <c r="P935" s="34" t="str">
        <f t="shared" si="44"/>
        <v>120+</v>
      </c>
      <c r="Q935" s="35" t="str">
        <f>+VLOOKUP(B935,'[2]PORTAFOLIO JAN17'!$B$7:$T$4941,19,FALSE)</f>
        <v>COSTA RICA</v>
      </c>
      <c r="R935" s="31">
        <v>0</v>
      </c>
      <c r="S935" s="31">
        <v>0</v>
      </c>
      <c r="T935" s="31">
        <v>24410.58</v>
      </c>
      <c r="U935" s="36" t="s">
        <v>46</v>
      </c>
      <c r="V935" s="37">
        <v>24410.58</v>
      </c>
      <c r="W935" s="38">
        <v>0</v>
      </c>
      <c r="X935" s="38">
        <v>0</v>
      </c>
      <c r="Y935" s="38">
        <v>0</v>
      </c>
      <c r="Z935" s="38">
        <v>0</v>
      </c>
      <c r="AA935" s="38">
        <v>24410.58</v>
      </c>
      <c r="AB935" s="38">
        <v>0</v>
      </c>
      <c r="AC935" s="38">
        <v>0</v>
      </c>
      <c r="AD935" s="38">
        <v>24410.58</v>
      </c>
    </row>
    <row r="936" spans="1:30" s="27" customFormat="1" ht="15" customHeight="1" x14ac:dyDescent="0.25">
      <c r="A936" s="39" t="s">
        <v>39</v>
      </c>
      <c r="B936" s="39" t="s">
        <v>984</v>
      </c>
      <c r="C936" s="86">
        <v>42767</v>
      </c>
      <c r="D936" s="29">
        <f>+VLOOKUP(B936,'[2]HG-Mexico by Contract'!$B$8:$G$4512,6,FALSE)</f>
        <v>340634</v>
      </c>
      <c r="E936" s="29"/>
      <c r="F936" s="39" t="s">
        <v>41</v>
      </c>
      <c r="G936" s="39" t="s">
        <v>42</v>
      </c>
      <c r="H936" s="39" t="s">
        <v>63</v>
      </c>
      <c r="I936" s="40">
        <v>540059.15</v>
      </c>
      <c r="J936" s="32">
        <f t="shared" si="42"/>
        <v>27127.171107489416</v>
      </c>
      <c r="K936" s="31">
        <v>0</v>
      </c>
      <c r="L936" s="31">
        <v>0</v>
      </c>
      <c r="M936" s="31">
        <v>0</v>
      </c>
      <c r="N936" s="31">
        <v>0</v>
      </c>
      <c r="O936" s="33">
        <f t="shared" si="43"/>
        <v>0</v>
      </c>
      <c r="P936" s="34" t="str">
        <f t="shared" si="44"/>
        <v>1-30</v>
      </c>
      <c r="Q936" s="35" t="str">
        <f>+VLOOKUP(B936,'[2]PORTAFOLIO JAN17'!$B$7:$T$4941,19,FALSE)</f>
        <v>MEXICO</v>
      </c>
      <c r="R936" s="31">
        <v>0</v>
      </c>
      <c r="S936" s="31">
        <v>0</v>
      </c>
      <c r="T936" s="31" t="s">
        <v>45</v>
      </c>
      <c r="U936" s="41" t="s">
        <v>64</v>
      </c>
      <c r="V936" s="42">
        <v>27127.171104500001</v>
      </c>
      <c r="W936" s="43">
        <v>27127.171104500001</v>
      </c>
      <c r="X936" s="38">
        <v>0</v>
      </c>
      <c r="Y936" s="38">
        <v>0</v>
      </c>
      <c r="Z936" s="38">
        <v>0</v>
      </c>
      <c r="AA936" s="38">
        <v>0</v>
      </c>
      <c r="AB936" s="38">
        <v>0</v>
      </c>
      <c r="AC936" s="38">
        <v>0</v>
      </c>
      <c r="AD936" s="38" t="s">
        <v>47</v>
      </c>
    </row>
    <row r="937" spans="1:30" s="27" customFormat="1" ht="15" customHeight="1" x14ac:dyDescent="0.25">
      <c r="A937" s="28" t="s">
        <v>39</v>
      </c>
      <c r="B937" s="28" t="s">
        <v>985</v>
      </c>
      <c r="C937" s="85">
        <v>42767</v>
      </c>
      <c r="D937" s="29">
        <f>+VLOOKUP(B937,'[2]HG-Mexico by Contract'!$B$8:$G$4512,6,FALSE)</f>
        <v>341204</v>
      </c>
      <c r="E937" s="29"/>
      <c r="F937" s="28" t="s">
        <v>41</v>
      </c>
      <c r="G937" s="28" t="s">
        <v>42</v>
      </c>
      <c r="H937" s="28" t="s">
        <v>44</v>
      </c>
      <c r="I937" s="31">
        <v>44748.58</v>
      </c>
      <c r="J937" s="32">
        <f t="shared" si="42"/>
        <v>44748.58</v>
      </c>
      <c r="K937" s="31">
        <v>0</v>
      </c>
      <c r="L937" s="31">
        <v>0</v>
      </c>
      <c r="M937" s="31">
        <v>0</v>
      </c>
      <c r="N937" s="31">
        <v>0</v>
      </c>
      <c r="O937" s="33">
        <f t="shared" si="43"/>
        <v>0</v>
      </c>
      <c r="P937" s="34" t="str">
        <f t="shared" si="44"/>
        <v>1-30</v>
      </c>
      <c r="Q937" s="35" t="str">
        <f>+VLOOKUP(B937,'[2]PORTAFOLIO JAN17'!$B$7:$T$4941,19,FALSE)</f>
        <v>MEXICO</v>
      </c>
      <c r="R937" s="31">
        <v>0</v>
      </c>
      <c r="S937" s="31">
        <v>0</v>
      </c>
      <c r="T937" s="31" t="s">
        <v>45</v>
      </c>
      <c r="U937" s="36" t="s">
        <v>46</v>
      </c>
      <c r="V937" s="37">
        <v>44748.58</v>
      </c>
      <c r="W937" s="38">
        <v>44748.58</v>
      </c>
      <c r="X937" s="38">
        <v>0</v>
      </c>
      <c r="Y937" s="38">
        <v>0</v>
      </c>
      <c r="Z937" s="38">
        <v>0</v>
      </c>
      <c r="AA937" s="38">
        <v>0</v>
      </c>
      <c r="AB937" s="38">
        <v>0</v>
      </c>
      <c r="AC937" s="38">
        <v>0</v>
      </c>
      <c r="AD937" s="38" t="s">
        <v>47</v>
      </c>
    </row>
    <row r="938" spans="1:30" s="27" customFormat="1" ht="15" customHeight="1" x14ac:dyDescent="0.25">
      <c r="A938" s="39" t="s">
        <v>39</v>
      </c>
      <c r="B938" s="39" t="s">
        <v>986</v>
      </c>
      <c r="C938" s="86">
        <v>42767</v>
      </c>
      <c r="D938" s="29">
        <f>+VLOOKUP(B938,'[2]HG-Mexico by Contract'!$B$8:$G$4512,6,FALSE)</f>
        <v>314729</v>
      </c>
      <c r="E938" s="29"/>
      <c r="F938" s="39" t="s">
        <v>41</v>
      </c>
      <c r="G938" s="39" t="s">
        <v>42</v>
      </c>
      <c r="H938" s="39" t="s">
        <v>63</v>
      </c>
      <c r="I938" s="40">
        <v>191243.61</v>
      </c>
      <c r="J938" s="32">
        <f t="shared" si="42"/>
        <v>9606.1665313585981</v>
      </c>
      <c r="K938" s="31">
        <v>0</v>
      </c>
      <c r="L938" s="31">
        <v>0</v>
      </c>
      <c r="M938" s="31">
        <v>0</v>
      </c>
      <c r="N938" s="31">
        <v>0</v>
      </c>
      <c r="O938" s="33">
        <f t="shared" si="43"/>
        <v>0</v>
      </c>
      <c r="P938" s="34" t="str">
        <f t="shared" si="44"/>
        <v>1-30</v>
      </c>
      <c r="Q938" s="35" t="str">
        <f>+VLOOKUP(B938,'[2]PORTAFOLIO JAN17'!$B$7:$T$4941,19,FALSE)</f>
        <v>MEXICO</v>
      </c>
      <c r="R938" s="31">
        <v>0</v>
      </c>
      <c r="S938" s="31">
        <v>0</v>
      </c>
      <c r="T938" s="31" t="s">
        <v>45</v>
      </c>
      <c r="U938" s="41" t="s">
        <v>64</v>
      </c>
      <c r="V938" s="42">
        <v>9606.1665303000009</v>
      </c>
      <c r="W938" s="43">
        <v>9606.1665303000009</v>
      </c>
      <c r="X938" s="38">
        <v>0</v>
      </c>
      <c r="Y938" s="38">
        <v>0</v>
      </c>
      <c r="Z938" s="38">
        <v>0</v>
      </c>
      <c r="AA938" s="38">
        <v>0</v>
      </c>
      <c r="AB938" s="38">
        <v>0</v>
      </c>
      <c r="AC938" s="38">
        <v>0</v>
      </c>
      <c r="AD938" s="38" t="s">
        <v>47</v>
      </c>
    </row>
    <row r="939" spans="1:30" s="27" customFormat="1" ht="15" customHeight="1" x14ac:dyDescent="0.25">
      <c r="A939" s="28" t="s">
        <v>39</v>
      </c>
      <c r="B939" s="28" t="s">
        <v>987</v>
      </c>
      <c r="C939" s="85">
        <v>42767</v>
      </c>
      <c r="D939" s="29">
        <f>+VLOOKUP(B939,'[2]HG-Mexico by Contract'!$B$8:$G$4512,6,FALSE)</f>
        <v>340916</v>
      </c>
      <c r="E939" s="29"/>
      <c r="F939" s="28" t="s">
        <v>41</v>
      </c>
      <c r="G939" s="28" t="s">
        <v>42</v>
      </c>
      <c r="H939" s="28" t="s">
        <v>63</v>
      </c>
      <c r="I939" s="31">
        <v>475780.88</v>
      </c>
      <c r="J939" s="32">
        <f t="shared" si="42"/>
        <v>23898.473605033611</v>
      </c>
      <c r="K939" s="31">
        <v>0</v>
      </c>
      <c r="L939" s="31">
        <v>0</v>
      </c>
      <c r="M939" s="31">
        <v>0</v>
      </c>
      <c r="N939" s="31">
        <v>0</v>
      </c>
      <c r="O939" s="33">
        <f t="shared" si="43"/>
        <v>0</v>
      </c>
      <c r="P939" s="34" t="str">
        <f t="shared" si="44"/>
        <v>1-30</v>
      </c>
      <c r="Q939" s="35" t="str">
        <f>+VLOOKUP(B939,'[2]PORTAFOLIO JAN17'!$B$7:$T$4941,19,FALSE)</f>
        <v>MEXICO</v>
      </c>
      <c r="R939" s="31">
        <v>0</v>
      </c>
      <c r="S939" s="31">
        <v>0</v>
      </c>
      <c r="T939" s="31" t="s">
        <v>45</v>
      </c>
      <c r="U939" s="36" t="s">
        <v>64</v>
      </c>
      <c r="V939" s="37">
        <v>23898.473602400001</v>
      </c>
      <c r="W939" s="38">
        <v>23898.473602400001</v>
      </c>
      <c r="X939" s="38">
        <v>0</v>
      </c>
      <c r="Y939" s="38">
        <v>0</v>
      </c>
      <c r="Z939" s="38">
        <v>0</v>
      </c>
      <c r="AA939" s="38">
        <v>0</v>
      </c>
      <c r="AB939" s="38">
        <v>0</v>
      </c>
      <c r="AC939" s="38">
        <v>0</v>
      </c>
      <c r="AD939" s="38" t="s">
        <v>47</v>
      </c>
    </row>
    <row r="940" spans="1:30" s="27" customFormat="1" ht="15" customHeight="1" x14ac:dyDescent="0.25">
      <c r="A940" s="39" t="s">
        <v>39</v>
      </c>
      <c r="B940" s="39" t="s">
        <v>988</v>
      </c>
      <c r="C940" s="86">
        <v>42767</v>
      </c>
      <c r="D940" s="29">
        <f>+VLOOKUP(B940,'[2]HG-Mexico by Contract'!$B$8:$G$4512,6,FALSE)</f>
        <v>314729</v>
      </c>
      <c r="E940" s="29"/>
      <c r="F940" s="39" t="s">
        <v>41</v>
      </c>
      <c r="G940" s="39" t="s">
        <v>42</v>
      </c>
      <c r="H940" s="39" t="s">
        <v>63</v>
      </c>
      <c r="I940" s="40">
        <v>184289.27</v>
      </c>
      <c r="J940" s="32">
        <f t="shared" si="42"/>
        <v>9256.8500331201049</v>
      </c>
      <c r="K940" s="31">
        <v>0</v>
      </c>
      <c r="L940" s="31">
        <v>0</v>
      </c>
      <c r="M940" s="31">
        <v>0</v>
      </c>
      <c r="N940" s="31">
        <v>0</v>
      </c>
      <c r="O940" s="33">
        <f t="shared" si="43"/>
        <v>0</v>
      </c>
      <c r="P940" s="34" t="str">
        <f t="shared" si="44"/>
        <v>1-30</v>
      </c>
      <c r="Q940" s="35" t="str">
        <f>+VLOOKUP(B940,'[2]PORTAFOLIO JAN17'!$B$7:$T$4941,19,FALSE)</f>
        <v>MEXICO</v>
      </c>
      <c r="R940" s="31">
        <v>0</v>
      </c>
      <c r="S940" s="31">
        <v>0</v>
      </c>
      <c r="T940" s="31" t="s">
        <v>45</v>
      </c>
      <c r="U940" s="41" t="s">
        <v>64</v>
      </c>
      <c r="V940" s="42">
        <v>9256.8500320999992</v>
      </c>
      <c r="W940" s="43">
        <v>9256.8500320999992</v>
      </c>
      <c r="X940" s="38">
        <v>0</v>
      </c>
      <c r="Y940" s="38">
        <v>0</v>
      </c>
      <c r="Z940" s="38">
        <v>0</v>
      </c>
      <c r="AA940" s="38">
        <v>0</v>
      </c>
      <c r="AB940" s="38">
        <v>0</v>
      </c>
      <c r="AC940" s="38">
        <v>0</v>
      </c>
      <c r="AD940" s="38" t="s">
        <v>47</v>
      </c>
    </row>
    <row r="941" spans="1:30" s="27" customFormat="1" ht="15" customHeight="1" x14ac:dyDescent="0.25">
      <c r="A941" s="28" t="s">
        <v>39</v>
      </c>
      <c r="B941" s="28" t="s">
        <v>989</v>
      </c>
      <c r="C941" s="85">
        <v>42767</v>
      </c>
      <c r="D941" s="29">
        <f>+VLOOKUP(B941,'[2]HG-Mexico by Contract'!$B$8:$G$4512,6,FALSE)</f>
        <v>319886</v>
      </c>
      <c r="E941" s="29"/>
      <c r="F941" s="28" t="s">
        <v>41</v>
      </c>
      <c r="G941" s="28" t="s">
        <v>42</v>
      </c>
      <c r="H941" s="28" t="s">
        <v>44</v>
      </c>
      <c r="I941" s="31">
        <v>95842.48</v>
      </c>
      <c r="J941" s="32">
        <f t="shared" si="42"/>
        <v>95842.48</v>
      </c>
      <c r="K941" s="31">
        <v>0</v>
      </c>
      <c r="L941" s="31">
        <v>0</v>
      </c>
      <c r="M941" s="31">
        <v>0</v>
      </c>
      <c r="N941" s="31">
        <v>0</v>
      </c>
      <c r="O941" s="33">
        <f t="shared" si="43"/>
        <v>0</v>
      </c>
      <c r="P941" s="34" t="str">
        <f t="shared" si="44"/>
        <v>1-30</v>
      </c>
      <c r="Q941" s="35" t="str">
        <f>+VLOOKUP(B941,'[2]PORTAFOLIO JAN17'!$B$7:$T$4941,19,FALSE)</f>
        <v>GUATEMALA</v>
      </c>
      <c r="R941" s="31">
        <v>0</v>
      </c>
      <c r="S941" s="31">
        <v>0</v>
      </c>
      <c r="T941" s="31" t="s">
        <v>45</v>
      </c>
      <c r="U941" s="36" t="s">
        <v>46</v>
      </c>
      <c r="V941" s="37">
        <v>95842.48</v>
      </c>
      <c r="W941" s="38">
        <v>95842.48</v>
      </c>
      <c r="X941" s="38">
        <v>0</v>
      </c>
      <c r="Y941" s="38">
        <v>0</v>
      </c>
      <c r="Z941" s="38">
        <v>0</v>
      </c>
      <c r="AA941" s="38">
        <v>0</v>
      </c>
      <c r="AB941" s="38">
        <v>0</v>
      </c>
      <c r="AC941" s="38">
        <v>0</v>
      </c>
      <c r="AD941" s="38" t="s">
        <v>47</v>
      </c>
    </row>
    <row r="942" spans="1:30" s="27" customFormat="1" ht="15" customHeight="1" x14ac:dyDescent="0.25">
      <c r="A942" s="39" t="s">
        <v>39</v>
      </c>
      <c r="B942" s="39" t="s">
        <v>990</v>
      </c>
      <c r="C942" s="86">
        <v>42767</v>
      </c>
      <c r="D942" s="29">
        <f>+VLOOKUP(B942,'[2]HG-Mexico by Contract'!$B$8:$G$4512,6,FALSE)</f>
        <v>340710</v>
      </c>
      <c r="E942" s="29"/>
      <c r="F942" s="39" t="s">
        <v>41</v>
      </c>
      <c r="G942" s="39" t="s">
        <v>42</v>
      </c>
      <c r="H942" s="39" t="s">
        <v>44</v>
      </c>
      <c r="I942" s="40">
        <v>207569.06</v>
      </c>
      <c r="J942" s="32">
        <f t="shared" si="42"/>
        <v>207569.06</v>
      </c>
      <c r="K942" s="31">
        <v>0</v>
      </c>
      <c r="L942" s="31">
        <v>0</v>
      </c>
      <c r="M942" s="31">
        <v>0</v>
      </c>
      <c r="N942" s="31">
        <v>0</v>
      </c>
      <c r="O942" s="33">
        <f t="shared" si="43"/>
        <v>0</v>
      </c>
      <c r="P942" s="34" t="str">
        <f t="shared" si="44"/>
        <v>1-30</v>
      </c>
      <c r="Q942" s="35" t="str">
        <f>+VLOOKUP(B942,'[2]PORTAFOLIO JAN17'!$B$7:$T$4941,19,FALSE)</f>
        <v>COSTA RICA</v>
      </c>
      <c r="R942" s="31">
        <v>0</v>
      </c>
      <c r="S942" s="31">
        <v>0</v>
      </c>
      <c r="T942" s="31" t="s">
        <v>45</v>
      </c>
      <c r="U942" s="41" t="s">
        <v>46</v>
      </c>
      <c r="V942" s="42">
        <v>207569.06</v>
      </c>
      <c r="W942" s="43">
        <v>207569.06</v>
      </c>
      <c r="X942" s="38">
        <v>0</v>
      </c>
      <c r="Y942" s="38">
        <v>0</v>
      </c>
      <c r="Z942" s="38">
        <v>0</v>
      </c>
      <c r="AA942" s="38">
        <v>0</v>
      </c>
      <c r="AB942" s="38">
        <v>0</v>
      </c>
      <c r="AC942" s="38">
        <v>0</v>
      </c>
      <c r="AD942" s="38" t="s">
        <v>47</v>
      </c>
    </row>
    <row r="943" spans="1:30" s="27" customFormat="1" ht="15" customHeight="1" x14ac:dyDescent="0.25">
      <c r="A943" s="28" t="s">
        <v>39</v>
      </c>
      <c r="B943" s="28" t="s">
        <v>991</v>
      </c>
      <c r="C943" s="85">
        <v>42767</v>
      </c>
      <c r="D943" s="29">
        <f>+VLOOKUP(B943,'[2]HG-Mexico by Contract'!$B$8:$G$4512,6,FALSE)</f>
        <v>340710</v>
      </c>
      <c r="E943" s="29"/>
      <c r="F943" s="28" t="s">
        <v>41</v>
      </c>
      <c r="G943" s="28" t="s">
        <v>42</v>
      </c>
      <c r="H943" s="28" t="s">
        <v>44</v>
      </c>
      <c r="I943" s="31">
        <v>168912.29</v>
      </c>
      <c r="J943" s="32">
        <f t="shared" si="42"/>
        <v>168912.29</v>
      </c>
      <c r="K943" s="31">
        <v>0</v>
      </c>
      <c r="L943" s="31">
        <v>0</v>
      </c>
      <c r="M943" s="31">
        <v>0</v>
      </c>
      <c r="N943" s="31">
        <v>0</v>
      </c>
      <c r="O943" s="33">
        <f t="shared" si="43"/>
        <v>0</v>
      </c>
      <c r="P943" s="34" t="str">
        <f t="shared" si="44"/>
        <v>1-30</v>
      </c>
      <c r="Q943" s="35" t="str">
        <f>+VLOOKUP(B943,'[2]PORTAFOLIO JAN17'!$B$7:$T$4941,19,FALSE)</f>
        <v>COSTA RICA</v>
      </c>
      <c r="R943" s="31">
        <v>0</v>
      </c>
      <c r="S943" s="31">
        <v>0</v>
      </c>
      <c r="T943" s="31" t="s">
        <v>45</v>
      </c>
      <c r="U943" s="36" t="s">
        <v>46</v>
      </c>
      <c r="V943" s="37">
        <v>168912.29</v>
      </c>
      <c r="W943" s="38">
        <v>168912.29</v>
      </c>
      <c r="X943" s="38">
        <v>0</v>
      </c>
      <c r="Y943" s="38">
        <v>0</v>
      </c>
      <c r="Z943" s="38">
        <v>0</v>
      </c>
      <c r="AA943" s="38">
        <v>0</v>
      </c>
      <c r="AB943" s="38">
        <v>0</v>
      </c>
      <c r="AC943" s="38">
        <v>0</v>
      </c>
      <c r="AD943" s="38" t="s">
        <v>47</v>
      </c>
    </row>
    <row r="944" spans="1:30" s="27" customFormat="1" ht="15" customHeight="1" x14ac:dyDescent="0.25">
      <c r="A944" s="39" t="s">
        <v>39</v>
      </c>
      <c r="B944" s="39" t="s">
        <v>992</v>
      </c>
      <c r="C944" s="86">
        <v>42767</v>
      </c>
      <c r="D944" s="29">
        <f>+VLOOKUP(B944,'[2]HG-Mexico by Contract'!$B$8:$G$4512,6,FALSE)</f>
        <v>314280</v>
      </c>
      <c r="E944" s="29"/>
      <c r="F944" s="39" t="s">
        <v>41</v>
      </c>
      <c r="G944" s="39" t="s">
        <v>42</v>
      </c>
      <c r="H944" s="39" t="s">
        <v>63</v>
      </c>
      <c r="I944" s="40">
        <v>60433.2</v>
      </c>
      <c r="J944" s="32">
        <f t="shared" si="42"/>
        <v>3035.5596363345185</v>
      </c>
      <c r="K944" s="31">
        <v>0</v>
      </c>
      <c r="L944" s="31">
        <v>0</v>
      </c>
      <c r="M944" s="31">
        <v>0</v>
      </c>
      <c r="N944" s="31">
        <v>0</v>
      </c>
      <c r="O944" s="33">
        <f t="shared" si="43"/>
        <v>0</v>
      </c>
      <c r="P944" s="34" t="str">
        <f t="shared" si="44"/>
        <v>1-30</v>
      </c>
      <c r="Q944" s="35" t="str">
        <f>+VLOOKUP(B944,'[2]PORTAFOLIO JAN17'!$B$7:$T$4941,19,FALSE)</f>
        <v>MEXICO</v>
      </c>
      <c r="R944" s="31">
        <v>0</v>
      </c>
      <c r="S944" s="31">
        <v>0</v>
      </c>
      <c r="T944" s="31" t="s">
        <v>45</v>
      </c>
      <c r="U944" s="41" t="s">
        <v>64</v>
      </c>
      <c r="V944" s="42">
        <v>3035.559636</v>
      </c>
      <c r="W944" s="43">
        <v>3035.559636</v>
      </c>
      <c r="X944" s="38">
        <v>0</v>
      </c>
      <c r="Y944" s="38">
        <v>0</v>
      </c>
      <c r="Z944" s="38">
        <v>0</v>
      </c>
      <c r="AA944" s="38">
        <v>0</v>
      </c>
      <c r="AB944" s="38">
        <v>0</v>
      </c>
      <c r="AC944" s="38">
        <v>0</v>
      </c>
      <c r="AD944" s="38" t="s">
        <v>47</v>
      </c>
    </row>
    <row r="945" spans="1:31" s="27" customFormat="1" ht="15" customHeight="1" x14ac:dyDescent="0.25">
      <c r="A945" s="28" t="s">
        <v>39</v>
      </c>
      <c r="B945" s="28" t="s">
        <v>993</v>
      </c>
      <c r="C945" s="85">
        <v>42767</v>
      </c>
      <c r="D945" s="29">
        <f>+VLOOKUP(B945,'[2]HG-Mexico by Contract'!$B$8:$G$4512,6,FALSE)</f>
        <v>308796</v>
      </c>
      <c r="E945" s="29"/>
      <c r="F945" s="28" t="s">
        <v>41</v>
      </c>
      <c r="G945" s="28" t="s">
        <v>42</v>
      </c>
      <c r="H945" s="28" t="s">
        <v>63</v>
      </c>
      <c r="I945" s="31">
        <v>0</v>
      </c>
      <c r="J945" s="32">
        <f t="shared" si="42"/>
        <v>0</v>
      </c>
      <c r="K945" s="31">
        <v>0</v>
      </c>
      <c r="L945" s="31">
        <v>0</v>
      </c>
      <c r="M945" s="31">
        <v>0</v>
      </c>
      <c r="N945" s="31">
        <v>0</v>
      </c>
      <c r="O945" s="33">
        <f t="shared" si="43"/>
        <v>0</v>
      </c>
      <c r="P945" s="34" t="str">
        <f t="shared" si="44"/>
        <v>1-30</v>
      </c>
      <c r="Q945" s="35" t="str">
        <f>+VLOOKUP(B945,'[2]PORTAFOLIO JAN17'!$B$7:$T$4941,19,FALSE)</f>
        <v>MEXICO</v>
      </c>
      <c r="R945" s="31">
        <v>0</v>
      </c>
      <c r="S945" s="31">
        <v>0</v>
      </c>
      <c r="T945" s="31" t="s">
        <v>45</v>
      </c>
      <c r="U945" s="36" t="s">
        <v>64</v>
      </c>
      <c r="V945" s="37">
        <v>-5.5253000000000003E-3</v>
      </c>
      <c r="W945" s="38">
        <v>-5.5253000000000003E-3</v>
      </c>
      <c r="X945" s="38">
        <v>0</v>
      </c>
      <c r="Y945" s="38">
        <v>0</v>
      </c>
      <c r="Z945" s="38">
        <v>0</v>
      </c>
      <c r="AA945" s="38">
        <v>0</v>
      </c>
      <c r="AB945" s="38">
        <v>0</v>
      </c>
      <c r="AC945" s="38">
        <v>0</v>
      </c>
      <c r="AD945" s="38" t="s">
        <v>47</v>
      </c>
      <c r="AE945" s="27" t="s">
        <v>875</v>
      </c>
    </row>
    <row r="946" spans="1:31" s="27" customFormat="1" ht="15" customHeight="1" x14ac:dyDescent="0.25">
      <c r="A946" s="39" t="s">
        <v>39</v>
      </c>
      <c r="B946" s="39" t="s">
        <v>994</v>
      </c>
      <c r="C946" s="86">
        <v>42767</v>
      </c>
      <c r="D946" s="29">
        <f>+VLOOKUP(B946,'[2]HG-Mexico by Contract'!$B$8:$G$4512,6,FALSE)</f>
        <v>340916</v>
      </c>
      <c r="E946" s="29"/>
      <c r="F946" s="39" t="s">
        <v>41</v>
      </c>
      <c r="G946" s="39" t="s">
        <v>42</v>
      </c>
      <c r="H946" s="39" t="s">
        <v>63</v>
      </c>
      <c r="I946" s="40">
        <v>620304.47</v>
      </c>
      <c r="J946" s="32">
        <f t="shared" si="42"/>
        <v>31157.893531533598</v>
      </c>
      <c r="K946" s="31">
        <v>0</v>
      </c>
      <c r="L946" s="31">
        <v>0</v>
      </c>
      <c r="M946" s="31">
        <v>0</v>
      </c>
      <c r="N946" s="31">
        <v>0</v>
      </c>
      <c r="O946" s="33">
        <f t="shared" si="43"/>
        <v>0</v>
      </c>
      <c r="P946" s="34" t="str">
        <f t="shared" si="44"/>
        <v>1-30</v>
      </c>
      <c r="Q946" s="35" t="str">
        <f>+VLOOKUP(B946,'[2]PORTAFOLIO JAN17'!$B$7:$T$4941,19,FALSE)</f>
        <v>MEXICO</v>
      </c>
      <c r="R946" s="31">
        <v>0</v>
      </c>
      <c r="S946" s="31">
        <v>0</v>
      </c>
      <c r="T946" s="31" t="s">
        <v>45</v>
      </c>
      <c r="U946" s="41" t="s">
        <v>64</v>
      </c>
      <c r="V946" s="42">
        <v>31157.893528100001</v>
      </c>
      <c r="W946" s="43">
        <v>31157.893528100001</v>
      </c>
      <c r="X946" s="38">
        <v>0</v>
      </c>
      <c r="Y946" s="38">
        <v>0</v>
      </c>
      <c r="Z946" s="38">
        <v>0</v>
      </c>
      <c r="AA946" s="38">
        <v>0</v>
      </c>
      <c r="AB946" s="38">
        <v>0</v>
      </c>
      <c r="AC946" s="38">
        <v>0</v>
      </c>
      <c r="AD946" s="38" t="s">
        <v>47</v>
      </c>
    </row>
    <row r="947" spans="1:31" s="27" customFormat="1" ht="15" customHeight="1" x14ac:dyDescent="0.25">
      <c r="A947" s="28" t="s">
        <v>39</v>
      </c>
      <c r="B947" s="28" t="s">
        <v>995</v>
      </c>
      <c r="C947" s="85">
        <v>42767</v>
      </c>
      <c r="D947" s="29">
        <f>+VLOOKUP(B947,'[2]HG-Mexico by Contract'!$B$8:$G$4512,6,FALSE)</f>
        <v>314280</v>
      </c>
      <c r="E947" s="29"/>
      <c r="F947" s="28" t="s">
        <v>41</v>
      </c>
      <c r="G947" s="28" t="s">
        <v>42</v>
      </c>
      <c r="H947" s="28" t="s">
        <v>63</v>
      </c>
      <c r="I947" s="31">
        <v>60433.2</v>
      </c>
      <c r="J947" s="32">
        <f t="shared" si="42"/>
        <v>3035.5596363345185</v>
      </c>
      <c r="K947" s="31">
        <v>0</v>
      </c>
      <c r="L947" s="31">
        <v>0</v>
      </c>
      <c r="M947" s="31">
        <v>0</v>
      </c>
      <c r="N947" s="31">
        <v>0</v>
      </c>
      <c r="O947" s="33">
        <f t="shared" si="43"/>
        <v>0</v>
      </c>
      <c r="P947" s="34" t="str">
        <f t="shared" si="44"/>
        <v>1-30</v>
      </c>
      <c r="Q947" s="35" t="str">
        <f>+VLOOKUP(B947,'[2]PORTAFOLIO JAN17'!$B$7:$T$4941,19,FALSE)</f>
        <v>MEXICO</v>
      </c>
      <c r="R947" s="31">
        <v>0</v>
      </c>
      <c r="S947" s="31">
        <v>0</v>
      </c>
      <c r="T947" s="31" t="s">
        <v>45</v>
      </c>
      <c r="U947" s="36" t="s">
        <v>64</v>
      </c>
      <c r="V947" s="37">
        <v>3035.559636</v>
      </c>
      <c r="W947" s="38">
        <v>3035.559636</v>
      </c>
      <c r="X947" s="38">
        <v>0</v>
      </c>
      <c r="Y947" s="38">
        <v>0</v>
      </c>
      <c r="Z947" s="38">
        <v>0</v>
      </c>
      <c r="AA947" s="38">
        <v>0</v>
      </c>
      <c r="AB947" s="38">
        <v>0</v>
      </c>
      <c r="AC947" s="38">
        <v>0</v>
      </c>
      <c r="AD947" s="38" t="s">
        <v>47</v>
      </c>
    </row>
    <row r="948" spans="1:31" s="27" customFormat="1" ht="15" customHeight="1" x14ac:dyDescent="0.25">
      <c r="A948" s="39" t="s">
        <v>39</v>
      </c>
      <c r="B948" s="39" t="s">
        <v>996</v>
      </c>
      <c r="C948" s="86">
        <v>42767</v>
      </c>
      <c r="D948" s="29">
        <f>+VLOOKUP(B948,'[2]HG-Mexico by Contract'!$B$8:$G$4512,6,FALSE)</f>
        <v>314280</v>
      </c>
      <c r="E948" s="29"/>
      <c r="F948" s="39" t="s">
        <v>41</v>
      </c>
      <c r="G948" s="39" t="s">
        <v>42</v>
      </c>
      <c r="H948" s="39" t="s">
        <v>63</v>
      </c>
      <c r="I948" s="40">
        <v>60433.2</v>
      </c>
      <c r="J948" s="32">
        <f t="shared" si="42"/>
        <v>3035.5596363345185</v>
      </c>
      <c r="K948" s="31">
        <v>0</v>
      </c>
      <c r="L948" s="31">
        <v>0</v>
      </c>
      <c r="M948" s="31">
        <v>0</v>
      </c>
      <c r="N948" s="31">
        <v>0</v>
      </c>
      <c r="O948" s="33">
        <f t="shared" si="43"/>
        <v>0</v>
      </c>
      <c r="P948" s="34" t="str">
        <f t="shared" si="44"/>
        <v>1-30</v>
      </c>
      <c r="Q948" s="35" t="str">
        <f>+VLOOKUP(B948,'[2]PORTAFOLIO JAN17'!$B$7:$T$4941,19,FALSE)</f>
        <v>MEXICO</v>
      </c>
      <c r="R948" s="31">
        <v>0</v>
      </c>
      <c r="S948" s="31">
        <v>0</v>
      </c>
      <c r="T948" s="31" t="s">
        <v>45</v>
      </c>
      <c r="U948" s="41" t="s">
        <v>64</v>
      </c>
      <c r="V948" s="42">
        <v>3035.559636</v>
      </c>
      <c r="W948" s="43">
        <v>3035.559636</v>
      </c>
      <c r="X948" s="38">
        <v>0</v>
      </c>
      <c r="Y948" s="38">
        <v>0</v>
      </c>
      <c r="Z948" s="38">
        <v>0</v>
      </c>
      <c r="AA948" s="38">
        <v>0</v>
      </c>
      <c r="AB948" s="38">
        <v>0</v>
      </c>
      <c r="AC948" s="38">
        <v>0</v>
      </c>
      <c r="AD948" s="38" t="s">
        <v>47</v>
      </c>
    </row>
    <row r="949" spans="1:31" s="27" customFormat="1" ht="15" customHeight="1" x14ac:dyDescent="0.25">
      <c r="A949" s="28" t="s">
        <v>39</v>
      </c>
      <c r="B949" s="28" t="s">
        <v>997</v>
      </c>
      <c r="C949" s="85">
        <v>42767</v>
      </c>
      <c r="D949" s="29">
        <f>+VLOOKUP(B949,'[2]HG-Mexico by Contract'!$B$8:$G$4512,6,FALSE)</f>
        <v>308898</v>
      </c>
      <c r="E949" s="29"/>
      <c r="F949" s="28" t="s">
        <v>41</v>
      </c>
      <c r="G949" s="28" t="s">
        <v>42</v>
      </c>
      <c r="H949" s="28" t="s">
        <v>44</v>
      </c>
      <c r="I949" s="31">
        <v>74903.78</v>
      </c>
      <c r="J949" s="32">
        <f t="shared" si="42"/>
        <v>74903.78</v>
      </c>
      <c r="K949" s="31">
        <v>0</v>
      </c>
      <c r="L949" s="31">
        <v>0</v>
      </c>
      <c r="M949" s="31">
        <v>0</v>
      </c>
      <c r="N949" s="31">
        <v>0</v>
      </c>
      <c r="O949" s="33">
        <f t="shared" si="43"/>
        <v>0</v>
      </c>
      <c r="P949" s="34" t="str">
        <f t="shared" si="44"/>
        <v>1-30</v>
      </c>
      <c r="Q949" s="35" t="str">
        <f>+VLOOKUP(B949,'[2]PORTAFOLIO JAN17'!$B$7:$T$4941,19,FALSE)</f>
        <v>NICARAGUA</v>
      </c>
      <c r="R949" s="31">
        <v>0</v>
      </c>
      <c r="S949" s="31">
        <v>0</v>
      </c>
      <c r="T949" s="31" t="s">
        <v>45</v>
      </c>
      <c r="U949" s="36" t="s">
        <v>46</v>
      </c>
      <c r="V949" s="37">
        <v>74903.78</v>
      </c>
      <c r="W949" s="38">
        <v>74903.78</v>
      </c>
      <c r="X949" s="38">
        <v>0</v>
      </c>
      <c r="Y949" s="38">
        <v>0</v>
      </c>
      <c r="Z949" s="38">
        <v>0</v>
      </c>
      <c r="AA949" s="38">
        <v>0</v>
      </c>
      <c r="AB949" s="38">
        <v>0</v>
      </c>
      <c r="AC949" s="38">
        <v>0</v>
      </c>
      <c r="AD949" s="38" t="s">
        <v>47</v>
      </c>
    </row>
    <row r="950" spans="1:31" s="27" customFormat="1" ht="15" customHeight="1" x14ac:dyDescent="0.25">
      <c r="A950" s="39" t="s">
        <v>39</v>
      </c>
      <c r="B950" s="39" t="s">
        <v>998</v>
      </c>
      <c r="C950" s="86">
        <v>42767</v>
      </c>
      <c r="D950" s="29">
        <f>+VLOOKUP(B950,'[2]HG-Mexico by Contract'!$B$8:$G$4512,6,FALSE)</f>
        <v>319909</v>
      </c>
      <c r="E950" s="29"/>
      <c r="F950" s="39" t="s">
        <v>41</v>
      </c>
      <c r="G950" s="39" t="s">
        <v>42</v>
      </c>
      <c r="H950" s="39" t="s">
        <v>63</v>
      </c>
      <c r="I950" s="40">
        <v>433039.89</v>
      </c>
      <c r="J950" s="32">
        <f t="shared" si="42"/>
        <v>21751.593677097026</v>
      </c>
      <c r="K950" s="31">
        <v>0</v>
      </c>
      <c r="L950" s="31">
        <v>0</v>
      </c>
      <c r="M950" s="31">
        <v>0</v>
      </c>
      <c r="N950" s="31">
        <v>0</v>
      </c>
      <c r="O950" s="33">
        <f t="shared" si="43"/>
        <v>0</v>
      </c>
      <c r="P950" s="34" t="str">
        <f t="shared" si="44"/>
        <v>1-30</v>
      </c>
      <c r="Q950" s="35" t="str">
        <f>+VLOOKUP(B950,'[2]PORTAFOLIO JAN17'!$B$7:$T$4941,19,FALSE)</f>
        <v>MEXICO</v>
      </c>
      <c r="R950" s="31">
        <v>0</v>
      </c>
      <c r="S950" s="31">
        <v>0</v>
      </c>
      <c r="T950" s="31" t="s">
        <v>45</v>
      </c>
      <c r="U950" s="41" t="s">
        <v>64</v>
      </c>
      <c r="V950" s="42">
        <v>21751.593674700001</v>
      </c>
      <c r="W950" s="43">
        <v>21751.593674700001</v>
      </c>
      <c r="X950" s="38">
        <v>0</v>
      </c>
      <c r="Y950" s="38">
        <v>0</v>
      </c>
      <c r="Z950" s="38">
        <v>0</v>
      </c>
      <c r="AA950" s="38">
        <v>0</v>
      </c>
      <c r="AB950" s="38">
        <v>0</v>
      </c>
      <c r="AC950" s="38">
        <v>0</v>
      </c>
      <c r="AD950" s="38" t="s">
        <v>47</v>
      </c>
    </row>
    <row r="951" spans="1:31" s="27" customFormat="1" ht="15" customHeight="1" x14ac:dyDescent="0.25">
      <c r="A951" s="28" t="s">
        <v>39</v>
      </c>
      <c r="B951" s="28" t="s">
        <v>999</v>
      </c>
      <c r="C951" s="85">
        <v>42767</v>
      </c>
      <c r="D951" s="29">
        <f>+VLOOKUP(B951,'[2]HG-Mexico by Contract'!$B$8:$G$4512,6,FALSE)</f>
        <v>312172</v>
      </c>
      <c r="E951" s="29"/>
      <c r="F951" s="28" t="s">
        <v>41</v>
      </c>
      <c r="G951" s="28" t="s">
        <v>42</v>
      </c>
      <c r="H951" s="28" t="s">
        <v>44</v>
      </c>
      <c r="I951" s="31">
        <v>43903.86</v>
      </c>
      <c r="J951" s="32">
        <f t="shared" si="42"/>
        <v>43903.86</v>
      </c>
      <c r="K951" s="31">
        <v>0</v>
      </c>
      <c r="L951" s="31">
        <v>0</v>
      </c>
      <c r="M951" s="31">
        <v>0</v>
      </c>
      <c r="N951" s="31">
        <v>0</v>
      </c>
      <c r="O951" s="33">
        <f t="shared" si="43"/>
        <v>0</v>
      </c>
      <c r="P951" s="34" t="str">
        <f t="shared" si="44"/>
        <v>1-30</v>
      </c>
      <c r="Q951" s="35" t="str">
        <f>+VLOOKUP(B951,'[2]PORTAFOLIO JAN17'!$B$7:$T$4941,19,FALSE)</f>
        <v>NICARAGUA</v>
      </c>
      <c r="R951" s="31">
        <v>0</v>
      </c>
      <c r="S951" s="31">
        <v>0</v>
      </c>
      <c r="T951" s="31" t="s">
        <v>45</v>
      </c>
      <c r="U951" s="36" t="s">
        <v>46</v>
      </c>
      <c r="V951" s="37">
        <v>43903.86</v>
      </c>
      <c r="W951" s="38">
        <v>43903.86</v>
      </c>
      <c r="X951" s="38">
        <v>0</v>
      </c>
      <c r="Y951" s="38">
        <v>0</v>
      </c>
      <c r="Z951" s="38">
        <v>0</v>
      </c>
      <c r="AA951" s="38">
        <v>0</v>
      </c>
      <c r="AB951" s="38">
        <v>0</v>
      </c>
      <c r="AC951" s="38">
        <v>0</v>
      </c>
      <c r="AD951" s="38" t="s">
        <v>47</v>
      </c>
    </row>
    <row r="952" spans="1:31" s="27" customFormat="1" ht="15" customHeight="1" x14ac:dyDescent="0.25">
      <c r="A952" s="39" t="s">
        <v>39</v>
      </c>
      <c r="B952" s="39" t="s">
        <v>1000</v>
      </c>
      <c r="C952" s="86">
        <v>42767</v>
      </c>
      <c r="D952" s="29">
        <f>+VLOOKUP(B952,'[2]HG-Mexico by Contract'!$B$8:$G$4512,6,FALSE)</f>
        <v>312172</v>
      </c>
      <c r="E952" s="29"/>
      <c r="F952" s="39" t="s">
        <v>41</v>
      </c>
      <c r="G952" s="39" t="s">
        <v>42</v>
      </c>
      <c r="H952" s="39" t="s">
        <v>44</v>
      </c>
      <c r="I952" s="40">
        <v>179001.24</v>
      </c>
      <c r="J952" s="32">
        <f t="shared" si="42"/>
        <v>179001.24</v>
      </c>
      <c r="K952" s="31">
        <v>0</v>
      </c>
      <c r="L952" s="31">
        <v>0</v>
      </c>
      <c r="M952" s="31">
        <v>0</v>
      </c>
      <c r="N952" s="31">
        <v>0</v>
      </c>
      <c r="O952" s="33">
        <f t="shared" si="43"/>
        <v>0</v>
      </c>
      <c r="P952" s="34" t="str">
        <f t="shared" si="44"/>
        <v>1-30</v>
      </c>
      <c r="Q952" s="35" t="str">
        <f>+VLOOKUP(B952,'[2]PORTAFOLIO JAN17'!$B$7:$T$4941,19,FALSE)</f>
        <v>NICARAGUA</v>
      </c>
      <c r="R952" s="31">
        <v>0</v>
      </c>
      <c r="S952" s="31">
        <v>0</v>
      </c>
      <c r="T952" s="31" t="s">
        <v>45</v>
      </c>
      <c r="U952" s="41" t="s">
        <v>46</v>
      </c>
      <c r="V952" s="42">
        <v>179001.24</v>
      </c>
      <c r="W952" s="43">
        <v>179001.24</v>
      </c>
      <c r="X952" s="38">
        <v>0</v>
      </c>
      <c r="Y952" s="38">
        <v>0</v>
      </c>
      <c r="Z952" s="38">
        <v>0</v>
      </c>
      <c r="AA952" s="38">
        <v>0</v>
      </c>
      <c r="AB952" s="38">
        <v>0</v>
      </c>
      <c r="AC952" s="38">
        <v>0</v>
      </c>
      <c r="AD952" s="38" t="s">
        <v>47</v>
      </c>
    </row>
    <row r="953" spans="1:31" s="27" customFormat="1" ht="15" customHeight="1" x14ac:dyDescent="0.25">
      <c r="A953" s="28" t="s">
        <v>39</v>
      </c>
      <c r="B953" s="28" t="s">
        <v>1001</v>
      </c>
      <c r="C953" s="85">
        <v>42767</v>
      </c>
      <c r="D953" s="29">
        <f>+VLOOKUP(B953,'[2]HG-Mexico by Contract'!$B$8:$G$4512,6,FALSE)</f>
        <v>309250</v>
      </c>
      <c r="E953" s="29"/>
      <c r="F953" s="28" t="s">
        <v>41</v>
      </c>
      <c r="G953" s="28" t="s">
        <v>42</v>
      </c>
      <c r="H953" s="28" t="s">
        <v>44</v>
      </c>
      <c r="I953" s="31">
        <v>112885.64</v>
      </c>
      <c r="J953" s="32">
        <f t="shared" si="42"/>
        <v>112885.64</v>
      </c>
      <c r="K953" s="31">
        <v>0</v>
      </c>
      <c r="L953" s="31">
        <v>0</v>
      </c>
      <c r="M953" s="31">
        <v>0</v>
      </c>
      <c r="N953" s="31">
        <v>0</v>
      </c>
      <c r="O953" s="33">
        <f t="shared" si="43"/>
        <v>0</v>
      </c>
      <c r="P953" s="34" t="str">
        <f t="shared" si="44"/>
        <v>1-30</v>
      </c>
      <c r="Q953" s="35" t="str">
        <f>+VLOOKUP(B953,'[2]PORTAFOLIO JAN17'!$B$7:$T$4941,19,FALSE)</f>
        <v>REPUBLICA DOMINICANA</v>
      </c>
      <c r="R953" s="31">
        <v>0</v>
      </c>
      <c r="S953" s="31">
        <v>0</v>
      </c>
      <c r="T953" s="31" t="s">
        <v>45</v>
      </c>
      <c r="U953" s="36" t="s">
        <v>46</v>
      </c>
      <c r="V953" s="37">
        <v>112885.64</v>
      </c>
      <c r="W953" s="38">
        <v>112885.64</v>
      </c>
      <c r="X953" s="38">
        <v>0</v>
      </c>
      <c r="Y953" s="38">
        <v>0</v>
      </c>
      <c r="Z953" s="38">
        <v>0</v>
      </c>
      <c r="AA953" s="38">
        <v>0</v>
      </c>
      <c r="AB953" s="38">
        <v>0</v>
      </c>
      <c r="AC953" s="38">
        <v>0</v>
      </c>
      <c r="AD953" s="38" t="s">
        <v>47</v>
      </c>
    </row>
    <row r="954" spans="1:31" s="27" customFormat="1" ht="15" customHeight="1" x14ac:dyDescent="0.25">
      <c r="A954" s="39" t="s">
        <v>39</v>
      </c>
      <c r="B954" s="39" t="s">
        <v>1002</v>
      </c>
      <c r="C954" s="86">
        <v>42767</v>
      </c>
      <c r="D954" s="29">
        <f>+VLOOKUP(B954,'[2]HG-Mexico by Contract'!$B$8:$G$4512,6,FALSE)</f>
        <v>314001</v>
      </c>
      <c r="E954" s="29"/>
      <c r="F954" s="39" t="s">
        <v>41</v>
      </c>
      <c r="G954" s="39" t="s">
        <v>42</v>
      </c>
      <c r="H954" s="39" t="s">
        <v>44</v>
      </c>
      <c r="I954" s="40">
        <v>8755</v>
      </c>
      <c r="J954" s="32">
        <f t="shared" si="42"/>
        <v>8755</v>
      </c>
      <c r="K954" s="31">
        <v>0</v>
      </c>
      <c r="L954" s="31">
        <v>0</v>
      </c>
      <c r="M954" s="31">
        <v>0</v>
      </c>
      <c r="N954" s="31">
        <v>0</v>
      </c>
      <c r="O954" s="33">
        <f t="shared" si="43"/>
        <v>0</v>
      </c>
      <c r="P954" s="34" t="str">
        <f t="shared" si="44"/>
        <v>1-30</v>
      </c>
      <c r="Q954" s="35" t="str">
        <f>+VLOOKUP(B954,'[2]PORTAFOLIO JAN17'!$B$7:$T$4941,19,FALSE)</f>
        <v>REPUBLICA DOMINICANA</v>
      </c>
      <c r="R954" s="31">
        <v>0</v>
      </c>
      <c r="S954" s="31">
        <v>0</v>
      </c>
      <c r="T954" s="31" t="s">
        <v>45</v>
      </c>
      <c r="U954" s="41" t="s">
        <v>46</v>
      </c>
      <c r="V954" s="42">
        <v>8755</v>
      </c>
      <c r="W954" s="43">
        <v>8755</v>
      </c>
      <c r="X954" s="38">
        <v>0</v>
      </c>
      <c r="Y954" s="38">
        <v>0</v>
      </c>
      <c r="Z954" s="38">
        <v>0</v>
      </c>
      <c r="AA954" s="38">
        <v>0</v>
      </c>
      <c r="AB954" s="38">
        <v>0</v>
      </c>
      <c r="AC954" s="38">
        <v>0</v>
      </c>
      <c r="AD954" s="38" t="s">
        <v>47</v>
      </c>
    </row>
    <row r="955" spans="1:31" s="27" customFormat="1" ht="15" customHeight="1" x14ac:dyDescent="0.25">
      <c r="A955" s="28" t="s">
        <v>39</v>
      </c>
      <c r="B955" s="28" t="s">
        <v>1003</v>
      </c>
      <c r="C955" s="85">
        <v>42767</v>
      </c>
      <c r="D955" s="29">
        <f>+VLOOKUP(B955,'[2]HG-Mexico by Contract'!$B$8:$G$4512,6,FALSE)</f>
        <v>311366</v>
      </c>
      <c r="E955" s="29"/>
      <c r="F955" s="28" t="s">
        <v>41</v>
      </c>
      <c r="G955" s="28" t="s">
        <v>42</v>
      </c>
      <c r="H955" s="28" t="s">
        <v>63</v>
      </c>
      <c r="I955" s="31">
        <v>2410892.35</v>
      </c>
      <c r="J955" s="32">
        <f t="shared" si="42"/>
        <v>121099.12275384512</v>
      </c>
      <c r="K955" s="31">
        <v>0</v>
      </c>
      <c r="L955" s="31">
        <v>0</v>
      </c>
      <c r="M955" s="31">
        <v>0</v>
      </c>
      <c r="N955" s="31">
        <v>0</v>
      </c>
      <c r="O955" s="33">
        <f t="shared" si="43"/>
        <v>0</v>
      </c>
      <c r="P955" s="34" t="str">
        <f t="shared" si="44"/>
        <v>1-30</v>
      </c>
      <c r="Q955" s="35" t="str">
        <f>+VLOOKUP(B955,'[2]PORTAFOLIO JAN17'!$B$7:$T$4941,19,FALSE)</f>
        <v>MEXICO</v>
      </c>
      <c r="R955" s="31">
        <v>0</v>
      </c>
      <c r="S955" s="31">
        <v>0</v>
      </c>
      <c r="T955" s="31" t="s">
        <v>45</v>
      </c>
      <c r="U955" s="36" t="s">
        <v>64</v>
      </c>
      <c r="V955" s="37">
        <v>121099.1227405</v>
      </c>
      <c r="W955" s="38">
        <v>121099.1227405</v>
      </c>
      <c r="X955" s="38">
        <v>0</v>
      </c>
      <c r="Y955" s="38">
        <v>0</v>
      </c>
      <c r="Z955" s="38">
        <v>0</v>
      </c>
      <c r="AA955" s="38">
        <v>0</v>
      </c>
      <c r="AB955" s="38">
        <v>0</v>
      </c>
      <c r="AC955" s="38">
        <v>0</v>
      </c>
      <c r="AD955" s="38" t="s">
        <v>47</v>
      </c>
    </row>
    <row r="956" spans="1:31" s="27" customFormat="1" ht="15" customHeight="1" x14ac:dyDescent="0.25">
      <c r="A956" s="39" t="s">
        <v>39</v>
      </c>
      <c r="B956" s="39" t="s">
        <v>1004</v>
      </c>
      <c r="C956" s="86">
        <v>42767</v>
      </c>
      <c r="D956" s="29">
        <f>+VLOOKUP(B956,'[2]HG-Mexico by Contract'!$B$8:$G$4512,6,FALSE)</f>
        <v>316522</v>
      </c>
      <c r="E956" s="29"/>
      <c r="F956" s="39" t="s">
        <v>41</v>
      </c>
      <c r="G956" s="39" t="s">
        <v>42</v>
      </c>
      <c r="H956" s="39" t="s">
        <v>63</v>
      </c>
      <c r="I956" s="40">
        <v>866250</v>
      </c>
      <c r="J956" s="32">
        <f t="shared" si="42"/>
        <v>43511.73750479499</v>
      </c>
      <c r="K956" s="31">
        <v>0</v>
      </c>
      <c r="L956" s="31">
        <v>0</v>
      </c>
      <c r="M956" s="31">
        <v>0</v>
      </c>
      <c r="N956" s="31">
        <v>0</v>
      </c>
      <c r="O956" s="33">
        <f t="shared" si="43"/>
        <v>0</v>
      </c>
      <c r="P956" s="34" t="str">
        <f t="shared" si="44"/>
        <v>1-30</v>
      </c>
      <c r="Q956" s="35" t="str">
        <f>+VLOOKUP(B956,'[2]PORTAFOLIO JAN17'!$B$7:$T$4941,19,FALSE)</f>
        <v>MEXICO</v>
      </c>
      <c r="R956" s="31">
        <v>0</v>
      </c>
      <c r="S956" s="31">
        <v>0</v>
      </c>
      <c r="T956" s="31" t="s">
        <v>45</v>
      </c>
      <c r="U956" s="41" t="s">
        <v>64</v>
      </c>
      <c r="V956" s="42">
        <v>43511.737500000003</v>
      </c>
      <c r="W956" s="43">
        <v>43511.737500000003</v>
      </c>
      <c r="X956" s="38">
        <v>0</v>
      </c>
      <c r="Y956" s="38">
        <v>0</v>
      </c>
      <c r="Z956" s="38">
        <v>0</v>
      </c>
      <c r="AA956" s="38">
        <v>0</v>
      </c>
      <c r="AB956" s="38">
        <v>0</v>
      </c>
      <c r="AC956" s="38">
        <v>0</v>
      </c>
      <c r="AD956" s="38" t="s">
        <v>47</v>
      </c>
    </row>
    <row r="957" spans="1:31" s="27" customFormat="1" ht="15" customHeight="1" x14ac:dyDescent="0.25">
      <c r="A957" s="28" t="s">
        <v>39</v>
      </c>
      <c r="B957" s="28" t="s">
        <v>1005</v>
      </c>
      <c r="C957" s="85">
        <v>42767</v>
      </c>
      <c r="D957" s="29">
        <f>+VLOOKUP(B957,'[2]HG-Mexico by Contract'!$B$8:$G$4512,6,FALSE)</f>
        <v>315724</v>
      </c>
      <c r="E957" s="29"/>
      <c r="F957" s="28" t="s">
        <v>41</v>
      </c>
      <c r="G957" s="28" t="s">
        <v>42</v>
      </c>
      <c r="H957" s="28" t="s">
        <v>63</v>
      </c>
      <c r="I957" s="31">
        <v>2031900.33</v>
      </c>
      <c r="J957" s="32">
        <f t="shared" si="42"/>
        <v>102062.35358714727</v>
      </c>
      <c r="K957" s="31">
        <v>0</v>
      </c>
      <c r="L957" s="31">
        <v>0</v>
      </c>
      <c r="M957" s="31">
        <v>0</v>
      </c>
      <c r="N957" s="31">
        <v>0</v>
      </c>
      <c r="O957" s="33">
        <f t="shared" si="43"/>
        <v>0</v>
      </c>
      <c r="P957" s="34" t="str">
        <f t="shared" si="44"/>
        <v>1-30</v>
      </c>
      <c r="Q957" s="35" t="str">
        <f>+VLOOKUP(B957,'[2]PORTAFOLIO JAN17'!$B$7:$T$4941,19,FALSE)</f>
        <v>MEXICO</v>
      </c>
      <c r="R957" s="31">
        <v>0</v>
      </c>
      <c r="S957" s="31">
        <v>0</v>
      </c>
      <c r="T957" s="31" t="s">
        <v>45</v>
      </c>
      <c r="U957" s="36" t="s">
        <v>64</v>
      </c>
      <c r="V957" s="37">
        <v>102062.35357589999</v>
      </c>
      <c r="W957" s="38">
        <v>102062.35357589999</v>
      </c>
      <c r="X957" s="38">
        <v>0</v>
      </c>
      <c r="Y957" s="38">
        <v>0</v>
      </c>
      <c r="Z957" s="38">
        <v>0</v>
      </c>
      <c r="AA957" s="38">
        <v>0</v>
      </c>
      <c r="AB957" s="38">
        <v>0</v>
      </c>
      <c r="AC957" s="38">
        <v>0</v>
      </c>
      <c r="AD957" s="38" t="s">
        <v>47</v>
      </c>
    </row>
    <row r="958" spans="1:31" s="27" customFormat="1" ht="15" customHeight="1" x14ac:dyDescent="0.25">
      <c r="A958" s="39" t="s">
        <v>39</v>
      </c>
      <c r="B958" s="39" t="s">
        <v>1006</v>
      </c>
      <c r="C958" s="86">
        <v>42767</v>
      </c>
      <c r="D958" s="29">
        <f>+VLOOKUP(B958,'[2]HG-Mexico by Contract'!$B$8:$G$4512,6,FALSE)</f>
        <v>341618</v>
      </c>
      <c r="E958" s="29"/>
      <c r="F958" s="39" t="s">
        <v>41</v>
      </c>
      <c r="G958" s="39" t="s">
        <v>42</v>
      </c>
      <c r="H958" s="39" t="s">
        <v>63</v>
      </c>
      <c r="I958" s="40">
        <v>113192.89</v>
      </c>
      <c r="J958" s="32">
        <f t="shared" si="42"/>
        <v>5685.6788653265612</v>
      </c>
      <c r="K958" s="31">
        <v>0</v>
      </c>
      <c r="L958" s="31">
        <v>0</v>
      </c>
      <c r="M958" s="31">
        <v>0</v>
      </c>
      <c r="N958" s="31">
        <v>0</v>
      </c>
      <c r="O958" s="33">
        <f t="shared" si="43"/>
        <v>0</v>
      </c>
      <c r="P958" s="34" t="str">
        <f t="shared" si="44"/>
        <v>1-30</v>
      </c>
      <c r="Q958" s="35" t="str">
        <f>+VLOOKUP(B958,'[2]PORTAFOLIO JAN17'!$B$7:$T$4941,19,FALSE)</f>
        <v>MEXICO</v>
      </c>
      <c r="R958" s="31">
        <v>0</v>
      </c>
      <c r="S958" s="31">
        <v>0</v>
      </c>
      <c r="T958" s="31" t="s">
        <v>45</v>
      </c>
      <c r="U958" s="41" t="s">
        <v>64</v>
      </c>
      <c r="V958" s="42">
        <v>5685.6788647000003</v>
      </c>
      <c r="W958" s="43">
        <v>5685.6788647000003</v>
      </c>
      <c r="X958" s="38">
        <v>0</v>
      </c>
      <c r="Y958" s="38">
        <v>0</v>
      </c>
      <c r="Z958" s="38">
        <v>0</v>
      </c>
      <c r="AA958" s="38">
        <v>0</v>
      </c>
      <c r="AB958" s="38">
        <v>0</v>
      </c>
      <c r="AC958" s="38">
        <v>0</v>
      </c>
      <c r="AD958" s="38" t="s">
        <v>47</v>
      </c>
    </row>
    <row r="959" spans="1:31" s="27" customFormat="1" ht="15" customHeight="1" x14ac:dyDescent="0.25">
      <c r="A959" s="28" t="s">
        <v>39</v>
      </c>
      <c r="B959" s="28" t="s">
        <v>1007</v>
      </c>
      <c r="C959" s="85">
        <v>42767</v>
      </c>
      <c r="D959" s="29">
        <f>+VLOOKUP(B959,'[2]HG-Mexico by Contract'!$B$8:$G$4512,6,FALSE)</f>
        <v>340932</v>
      </c>
      <c r="E959" s="29"/>
      <c r="F959" s="28" t="s">
        <v>41</v>
      </c>
      <c r="G959" s="28" t="s">
        <v>42</v>
      </c>
      <c r="H959" s="28" t="s">
        <v>63</v>
      </c>
      <c r="I959" s="31">
        <v>40006.19</v>
      </c>
      <c r="J959" s="32">
        <f t="shared" si="42"/>
        <v>2009.5109239214482</v>
      </c>
      <c r="K959" s="31">
        <v>0</v>
      </c>
      <c r="L959" s="31">
        <v>0</v>
      </c>
      <c r="M959" s="31">
        <v>0</v>
      </c>
      <c r="N959" s="31">
        <v>0</v>
      </c>
      <c r="O959" s="33">
        <f t="shared" si="43"/>
        <v>0</v>
      </c>
      <c r="P959" s="34" t="str">
        <f t="shared" si="44"/>
        <v>1-30</v>
      </c>
      <c r="Q959" s="35" t="str">
        <f>+VLOOKUP(B959,'[2]PORTAFOLIO JAN17'!$B$7:$T$4941,19,FALSE)</f>
        <v>MEXICO</v>
      </c>
      <c r="R959" s="31">
        <v>0</v>
      </c>
      <c r="S959" s="31">
        <v>0</v>
      </c>
      <c r="T959" s="31" t="s">
        <v>45</v>
      </c>
      <c r="U959" s="36" t="s">
        <v>64</v>
      </c>
      <c r="V959" s="37">
        <v>2009.5109236999999</v>
      </c>
      <c r="W959" s="38">
        <v>2009.5109236999999</v>
      </c>
      <c r="X959" s="38">
        <v>0</v>
      </c>
      <c r="Y959" s="38">
        <v>0</v>
      </c>
      <c r="Z959" s="38">
        <v>0</v>
      </c>
      <c r="AA959" s="38">
        <v>0</v>
      </c>
      <c r="AB959" s="38">
        <v>0</v>
      </c>
      <c r="AC959" s="38">
        <v>0</v>
      </c>
      <c r="AD959" s="38" t="s">
        <v>47</v>
      </c>
    </row>
    <row r="960" spans="1:31" s="27" customFormat="1" ht="15" customHeight="1" x14ac:dyDescent="0.25">
      <c r="A960" s="39" t="s">
        <v>39</v>
      </c>
      <c r="B960" s="39" t="s">
        <v>1008</v>
      </c>
      <c r="C960" s="86">
        <v>42767</v>
      </c>
      <c r="D960" s="29">
        <f>+VLOOKUP(B960,'[2]HG-Mexico by Contract'!$B$8:$G$4512,6,FALSE)</f>
        <v>340932</v>
      </c>
      <c r="E960" s="29"/>
      <c r="F960" s="39" t="s">
        <v>41</v>
      </c>
      <c r="G960" s="39" t="s">
        <v>42</v>
      </c>
      <c r="H960" s="39" t="s">
        <v>63</v>
      </c>
      <c r="I960" s="40">
        <v>40006.19</v>
      </c>
      <c r="J960" s="32">
        <f t="shared" si="42"/>
        <v>2009.5109239214482</v>
      </c>
      <c r="K960" s="31">
        <v>0</v>
      </c>
      <c r="L960" s="31">
        <v>0</v>
      </c>
      <c r="M960" s="31">
        <v>0</v>
      </c>
      <c r="N960" s="31">
        <v>0</v>
      </c>
      <c r="O960" s="33">
        <f t="shared" si="43"/>
        <v>0</v>
      </c>
      <c r="P960" s="34" t="str">
        <f t="shared" si="44"/>
        <v>1-30</v>
      </c>
      <c r="Q960" s="35" t="str">
        <f>+VLOOKUP(B960,'[2]PORTAFOLIO JAN17'!$B$7:$T$4941,19,FALSE)</f>
        <v>MEXICO</v>
      </c>
      <c r="R960" s="31">
        <v>0</v>
      </c>
      <c r="S960" s="31">
        <v>0</v>
      </c>
      <c r="T960" s="31" t="s">
        <v>45</v>
      </c>
      <c r="U960" s="41" t="s">
        <v>64</v>
      </c>
      <c r="V960" s="42">
        <v>2009.5109236999999</v>
      </c>
      <c r="W960" s="43">
        <v>2009.5109236999999</v>
      </c>
      <c r="X960" s="38">
        <v>0</v>
      </c>
      <c r="Y960" s="38">
        <v>0</v>
      </c>
      <c r="Z960" s="38">
        <v>0</v>
      </c>
      <c r="AA960" s="38">
        <v>0</v>
      </c>
      <c r="AB960" s="38">
        <v>0</v>
      </c>
      <c r="AC960" s="38">
        <v>0</v>
      </c>
      <c r="AD960" s="38" t="s">
        <v>47</v>
      </c>
    </row>
    <row r="961" spans="1:30" s="27" customFormat="1" ht="15" customHeight="1" x14ac:dyDescent="0.25">
      <c r="A961" s="28" t="s">
        <v>39</v>
      </c>
      <c r="B961" s="28" t="s">
        <v>1009</v>
      </c>
      <c r="C961" s="85">
        <v>42767</v>
      </c>
      <c r="D961" s="29">
        <f>+VLOOKUP(B961,'[2]HG-Mexico by Contract'!$B$8:$G$4512,6,FALSE)</f>
        <v>314798</v>
      </c>
      <c r="E961" s="29"/>
      <c r="F961" s="28" t="s">
        <v>62</v>
      </c>
      <c r="G961" s="28" t="s">
        <v>42</v>
      </c>
      <c r="H961" s="28" t="s">
        <v>44</v>
      </c>
      <c r="I961" s="31">
        <v>21730.77</v>
      </c>
      <c r="J961" s="32">
        <f t="shared" si="42"/>
        <v>21730.77</v>
      </c>
      <c r="K961" s="31">
        <v>0</v>
      </c>
      <c r="L961" s="31">
        <v>0</v>
      </c>
      <c r="M961" s="31">
        <v>0</v>
      </c>
      <c r="N961" s="31">
        <v>0</v>
      </c>
      <c r="O961" s="33">
        <f t="shared" si="43"/>
        <v>0</v>
      </c>
      <c r="P961" s="34" t="str">
        <f t="shared" si="44"/>
        <v>1-30</v>
      </c>
      <c r="Q961" s="35" t="str">
        <f>+VLOOKUP(B961,'[2]PORTAFOLIO JAN17'!$B$7:$T$4941,19,FALSE)</f>
        <v>COSTA RICA</v>
      </c>
      <c r="R961" s="31">
        <v>0</v>
      </c>
      <c r="S961" s="31">
        <v>0</v>
      </c>
      <c r="T961" s="31" t="s">
        <v>45</v>
      </c>
      <c r="U961" s="36" t="s">
        <v>46</v>
      </c>
      <c r="V961" s="37">
        <v>21730.77</v>
      </c>
      <c r="W961" s="38">
        <v>21730.77</v>
      </c>
      <c r="X961" s="38">
        <v>0</v>
      </c>
      <c r="Y961" s="38">
        <v>0</v>
      </c>
      <c r="Z961" s="38">
        <v>0</v>
      </c>
      <c r="AA961" s="38">
        <v>0</v>
      </c>
      <c r="AB961" s="38">
        <v>0</v>
      </c>
      <c r="AC961" s="38">
        <v>0</v>
      </c>
      <c r="AD961" s="38" t="s">
        <v>47</v>
      </c>
    </row>
    <row r="962" spans="1:30" s="27" customFormat="1" ht="15" customHeight="1" x14ac:dyDescent="0.25">
      <c r="A962" s="39" t="s">
        <v>39</v>
      </c>
      <c r="B962" s="39" t="s">
        <v>1010</v>
      </c>
      <c r="C962" s="86">
        <v>42767</v>
      </c>
      <c r="D962" s="29">
        <f>+VLOOKUP(B962,'[2]HG-Mexico by Contract'!$B$8:$G$4512,6,FALSE)</f>
        <v>313486</v>
      </c>
      <c r="E962" s="29"/>
      <c r="F962" s="39" t="s">
        <v>41</v>
      </c>
      <c r="G962" s="39" t="s">
        <v>42</v>
      </c>
      <c r="H962" s="39" t="s">
        <v>44</v>
      </c>
      <c r="I962" s="40">
        <v>87990.12</v>
      </c>
      <c r="J962" s="32">
        <f t="shared" si="42"/>
        <v>87990.12</v>
      </c>
      <c r="K962" s="31">
        <v>0</v>
      </c>
      <c r="L962" s="31">
        <v>0</v>
      </c>
      <c r="M962" s="31">
        <v>0</v>
      </c>
      <c r="N962" s="31">
        <v>0</v>
      </c>
      <c r="O962" s="33">
        <f t="shared" si="43"/>
        <v>0</v>
      </c>
      <c r="P962" s="34" t="str">
        <f t="shared" si="44"/>
        <v>1-30</v>
      </c>
      <c r="Q962" s="35" t="str">
        <f>+VLOOKUP(B962,'[2]PORTAFOLIO JAN17'!$B$7:$T$4941,19,FALSE)</f>
        <v>HONDURAS</v>
      </c>
      <c r="R962" s="31">
        <v>0</v>
      </c>
      <c r="S962" s="31">
        <v>0</v>
      </c>
      <c r="T962" s="31" t="s">
        <v>45</v>
      </c>
      <c r="U962" s="41" t="s">
        <v>46</v>
      </c>
      <c r="V962" s="42">
        <v>87990.12</v>
      </c>
      <c r="W962" s="43">
        <v>87990.12</v>
      </c>
      <c r="X962" s="38">
        <v>0</v>
      </c>
      <c r="Y962" s="38">
        <v>0</v>
      </c>
      <c r="Z962" s="38">
        <v>0</v>
      </c>
      <c r="AA962" s="38">
        <v>0</v>
      </c>
      <c r="AB962" s="38">
        <v>0</v>
      </c>
      <c r="AC962" s="38">
        <v>0</v>
      </c>
      <c r="AD962" s="38" t="s">
        <v>47</v>
      </c>
    </row>
    <row r="963" spans="1:30" s="27" customFormat="1" ht="15" customHeight="1" x14ac:dyDescent="0.25">
      <c r="A963" s="28" t="s">
        <v>39</v>
      </c>
      <c r="B963" s="28" t="s">
        <v>1011</v>
      </c>
      <c r="C963" s="85">
        <v>42767</v>
      </c>
      <c r="D963" s="29">
        <f>+VLOOKUP(B963,'[2]HG-Mexico by Contract'!$B$8:$G$4512,6,FALSE)</f>
        <v>314798</v>
      </c>
      <c r="E963" s="29"/>
      <c r="F963" s="28" t="s">
        <v>62</v>
      </c>
      <c r="G963" s="28" t="s">
        <v>42</v>
      </c>
      <c r="H963" s="28" t="s">
        <v>44</v>
      </c>
      <c r="I963" s="31">
        <v>71579.490000000005</v>
      </c>
      <c r="J963" s="32">
        <f t="shared" si="42"/>
        <v>71579.490000000005</v>
      </c>
      <c r="K963" s="31">
        <v>0</v>
      </c>
      <c r="L963" s="31">
        <v>0</v>
      </c>
      <c r="M963" s="31">
        <v>0</v>
      </c>
      <c r="N963" s="31">
        <v>0</v>
      </c>
      <c r="O963" s="33">
        <f t="shared" si="43"/>
        <v>0</v>
      </c>
      <c r="P963" s="34" t="str">
        <f t="shared" si="44"/>
        <v>1-30</v>
      </c>
      <c r="Q963" s="35" t="str">
        <f>+VLOOKUP(B963,'[2]PORTAFOLIO JAN17'!$B$7:$T$4941,19,FALSE)</f>
        <v>COSTA RICA</v>
      </c>
      <c r="R963" s="31">
        <v>0</v>
      </c>
      <c r="S963" s="31">
        <v>0</v>
      </c>
      <c r="T963" s="31" t="s">
        <v>45</v>
      </c>
      <c r="U963" s="36" t="s">
        <v>46</v>
      </c>
      <c r="V963" s="37">
        <v>71579.490000000005</v>
      </c>
      <c r="W963" s="38">
        <v>71579.490000000005</v>
      </c>
      <c r="X963" s="38">
        <v>0</v>
      </c>
      <c r="Y963" s="38">
        <v>0</v>
      </c>
      <c r="Z963" s="38">
        <v>0</v>
      </c>
      <c r="AA963" s="38">
        <v>0</v>
      </c>
      <c r="AB963" s="38">
        <v>0</v>
      </c>
      <c r="AC963" s="38">
        <v>0</v>
      </c>
      <c r="AD963" s="38" t="s">
        <v>47</v>
      </c>
    </row>
    <row r="964" spans="1:30" s="27" customFormat="1" ht="15" customHeight="1" x14ac:dyDescent="0.25">
      <c r="A964" s="39" t="s">
        <v>39</v>
      </c>
      <c r="B964" s="39" t="s">
        <v>1012</v>
      </c>
      <c r="C964" s="86">
        <v>42767</v>
      </c>
      <c r="D964" s="29">
        <f>+VLOOKUP(B964,'[2]HG-Mexico by Contract'!$B$8:$G$4512,6,FALSE)</f>
        <v>337988</v>
      </c>
      <c r="E964" s="29"/>
      <c r="F964" s="39" t="s">
        <v>41</v>
      </c>
      <c r="G964" s="39" t="s">
        <v>42</v>
      </c>
      <c r="H964" s="39" t="s">
        <v>44</v>
      </c>
      <c r="I964" s="40">
        <v>104744.08</v>
      </c>
      <c r="J964" s="32">
        <f t="shared" si="42"/>
        <v>104744.08</v>
      </c>
      <c r="K964" s="31">
        <v>0</v>
      </c>
      <c r="L964" s="31">
        <v>0</v>
      </c>
      <c r="M964" s="31">
        <v>0</v>
      </c>
      <c r="N964" s="31">
        <v>0</v>
      </c>
      <c r="O964" s="33">
        <f t="shared" si="43"/>
        <v>0</v>
      </c>
      <c r="P964" s="34" t="str">
        <f t="shared" si="44"/>
        <v>1-30</v>
      </c>
      <c r="Q964" s="35" t="str">
        <f>+VLOOKUP(B964,'[2]PORTAFOLIO JAN17'!$B$7:$T$4941,19,FALSE)</f>
        <v>ECUADOR</v>
      </c>
      <c r="R964" s="31">
        <v>0</v>
      </c>
      <c r="S964" s="31">
        <v>0</v>
      </c>
      <c r="T964" s="31" t="s">
        <v>45</v>
      </c>
      <c r="U964" s="41" t="s">
        <v>46</v>
      </c>
      <c r="V964" s="42">
        <v>104744.08</v>
      </c>
      <c r="W964" s="43">
        <v>104744.08</v>
      </c>
      <c r="X964" s="38">
        <v>0</v>
      </c>
      <c r="Y964" s="38">
        <v>0</v>
      </c>
      <c r="Z964" s="38">
        <v>0</v>
      </c>
      <c r="AA964" s="38">
        <v>0</v>
      </c>
      <c r="AB964" s="38">
        <v>0</v>
      </c>
      <c r="AC964" s="38">
        <v>0</v>
      </c>
      <c r="AD964" s="38" t="s">
        <v>47</v>
      </c>
    </row>
    <row r="965" spans="1:30" s="27" customFormat="1" ht="15" customHeight="1" x14ac:dyDescent="0.25">
      <c r="A965" s="28" t="s">
        <v>39</v>
      </c>
      <c r="B965" s="28" t="s">
        <v>1013</v>
      </c>
      <c r="C965" s="85">
        <v>42767</v>
      </c>
      <c r="D965" s="29">
        <f>+VLOOKUP(B965,'[2]HG-Mexico by Contract'!$B$8:$G$4512,6,FALSE)</f>
        <v>313548</v>
      </c>
      <c r="E965" s="29"/>
      <c r="F965" s="28" t="s">
        <v>218</v>
      </c>
      <c r="G965" s="28" t="s">
        <v>42</v>
      </c>
      <c r="H965" s="28" t="s">
        <v>44</v>
      </c>
      <c r="I965" s="31">
        <v>69232.83</v>
      </c>
      <c r="J965" s="32">
        <f t="shared" si="42"/>
        <v>69232.83</v>
      </c>
      <c r="K965" s="31">
        <v>0</v>
      </c>
      <c r="L965" s="31">
        <v>0</v>
      </c>
      <c r="M965" s="31">
        <v>0</v>
      </c>
      <c r="N965" s="31">
        <v>0</v>
      </c>
      <c r="O965" s="33">
        <f t="shared" si="43"/>
        <v>0</v>
      </c>
      <c r="P965" s="34" t="str">
        <f t="shared" si="44"/>
        <v>1-30</v>
      </c>
      <c r="Q965" s="35" t="str">
        <f>+VLOOKUP(B965,'[2]PORTAFOLIO JAN17'!$B$7:$T$4941,19,FALSE)</f>
        <v>NICARAGUA</v>
      </c>
      <c r="R965" s="31">
        <v>0</v>
      </c>
      <c r="S965" s="31">
        <v>0</v>
      </c>
      <c r="T965" s="31" t="s">
        <v>45</v>
      </c>
      <c r="U965" s="36" t="s">
        <v>46</v>
      </c>
      <c r="V965" s="37">
        <v>69232.83</v>
      </c>
      <c r="W965" s="38">
        <v>69232.83</v>
      </c>
      <c r="X965" s="38">
        <v>0</v>
      </c>
      <c r="Y965" s="38">
        <v>0</v>
      </c>
      <c r="Z965" s="38">
        <v>0</v>
      </c>
      <c r="AA965" s="38">
        <v>0</v>
      </c>
      <c r="AB965" s="38">
        <v>0</v>
      </c>
      <c r="AC965" s="38">
        <v>0</v>
      </c>
      <c r="AD965" s="38" t="s">
        <v>47</v>
      </c>
    </row>
    <row r="966" spans="1:30" s="27" customFormat="1" ht="15" customHeight="1" x14ac:dyDescent="0.25">
      <c r="A966" s="39" t="s">
        <v>39</v>
      </c>
      <c r="B966" s="39" t="s">
        <v>1014</v>
      </c>
      <c r="C966" s="86">
        <v>42767</v>
      </c>
      <c r="D966" s="29">
        <f>+VLOOKUP(B966,'[2]HG-Mexico by Contract'!$B$8:$G$4512,6,FALSE)</f>
        <v>313548</v>
      </c>
      <c r="E966" s="29"/>
      <c r="F966" s="39" t="s">
        <v>218</v>
      </c>
      <c r="G966" s="39" t="s">
        <v>42</v>
      </c>
      <c r="H966" s="39" t="s">
        <v>44</v>
      </c>
      <c r="I966" s="40">
        <v>33013.300000000003</v>
      </c>
      <c r="J966" s="32">
        <f t="shared" si="42"/>
        <v>33013.300000000003</v>
      </c>
      <c r="K966" s="31">
        <v>0</v>
      </c>
      <c r="L966" s="31">
        <v>0</v>
      </c>
      <c r="M966" s="31">
        <v>0</v>
      </c>
      <c r="N966" s="31">
        <v>0</v>
      </c>
      <c r="O966" s="33">
        <f t="shared" si="43"/>
        <v>0</v>
      </c>
      <c r="P966" s="34" t="str">
        <f t="shared" si="44"/>
        <v>1-30</v>
      </c>
      <c r="Q966" s="35" t="str">
        <f>+VLOOKUP(B966,'[2]PORTAFOLIO JAN17'!$B$7:$T$4941,19,FALSE)</f>
        <v>NICARAGUA</v>
      </c>
      <c r="R966" s="31">
        <v>0</v>
      </c>
      <c r="S966" s="31">
        <v>0</v>
      </c>
      <c r="T966" s="31" t="s">
        <v>45</v>
      </c>
      <c r="U966" s="41" t="s">
        <v>46</v>
      </c>
      <c r="V966" s="42">
        <v>33013.300000000003</v>
      </c>
      <c r="W966" s="43">
        <v>33013.300000000003</v>
      </c>
      <c r="X966" s="38">
        <v>0</v>
      </c>
      <c r="Y966" s="38">
        <v>0</v>
      </c>
      <c r="Z966" s="38">
        <v>0</v>
      </c>
      <c r="AA966" s="38">
        <v>0</v>
      </c>
      <c r="AB966" s="38">
        <v>0</v>
      </c>
      <c r="AC966" s="38">
        <v>0</v>
      </c>
      <c r="AD966" s="38" t="s">
        <v>47</v>
      </c>
    </row>
    <row r="967" spans="1:30" s="27" customFormat="1" ht="15" customHeight="1" x14ac:dyDescent="0.25">
      <c r="A967" s="28" t="s">
        <v>39</v>
      </c>
      <c r="B967" s="28" t="s">
        <v>1015</v>
      </c>
      <c r="C967" s="85">
        <v>42767</v>
      </c>
      <c r="D967" s="29">
        <f>+VLOOKUP(B967,'[2]HG-Mexico by Contract'!$B$8:$G$4512,6,FALSE)</f>
        <v>311432</v>
      </c>
      <c r="E967" s="29"/>
      <c r="F967" s="28" t="s">
        <v>41</v>
      </c>
      <c r="G967" s="28" t="s">
        <v>42</v>
      </c>
      <c r="H967" s="28" t="s">
        <v>63</v>
      </c>
      <c r="I967" s="31">
        <v>65672.44</v>
      </c>
      <c r="J967" s="32">
        <f t="shared" si="42"/>
        <v>3298.7266615635199</v>
      </c>
      <c r="K967" s="31">
        <v>0</v>
      </c>
      <c r="L967" s="31">
        <v>0</v>
      </c>
      <c r="M967" s="31">
        <v>0</v>
      </c>
      <c r="N967" s="31">
        <v>0</v>
      </c>
      <c r="O967" s="33">
        <f t="shared" si="43"/>
        <v>0</v>
      </c>
      <c r="P967" s="34" t="str">
        <f t="shared" si="44"/>
        <v>1-30</v>
      </c>
      <c r="Q967" s="35" t="str">
        <f>+VLOOKUP(B967,'[2]PORTAFOLIO JAN17'!$B$7:$T$4941,19,FALSE)</f>
        <v>MEXICO</v>
      </c>
      <c r="R967" s="31">
        <v>0</v>
      </c>
      <c r="S967" s="31">
        <v>0</v>
      </c>
      <c r="T967" s="31" t="s">
        <v>45</v>
      </c>
      <c r="U967" s="36" t="s">
        <v>64</v>
      </c>
      <c r="V967" s="37">
        <v>3298.7266611999999</v>
      </c>
      <c r="W967" s="38">
        <v>3298.7266611999999</v>
      </c>
      <c r="X967" s="38">
        <v>0</v>
      </c>
      <c r="Y967" s="38">
        <v>0</v>
      </c>
      <c r="Z967" s="38">
        <v>0</v>
      </c>
      <c r="AA967" s="38">
        <v>0</v>
      </c>
      <c r="AB967" s="38">
        <v>0</v>
      </c>
      <c r="AC967" s="38">
        <v>0</v>
      </c>
      <c r="AD967" s="38" t="s">
        <v>47</v>
      </c>
    </row>
    <row r="968" spans="1:30" s="27" customFormat="1" ht="15" customHeight="1" x14ac:dyDescent="0.25">
      <c r="A968" s="39" t="s">
        <v>39</v>
      </c>
      <c r="B968" s="39" t="s">
        <v>1016</v>
      </c>
      <c r="C968" s="86">
        <v>42767</v>
      </c>
      <c r="D968" s="29">
        <f>+VLOOKUP(B968,'[2]HG-Mexico by Contract'!$B$8:$G$4512,6,FALSE)</f>
        <v>313548</v>
      </c>
      <c r="E968" s="29"/>
      <c r="F968" s="39" t="s">
        <v>218</v>
      </c>
      <c r="G968" s="39" t="s">
        <v>42</v>
      </c>
      <c r="H968" s="39" t="s">
        <v>44</v>
      </c>
      <c r="I968" s="40">
        <v>26600</v>
      </c>
      <c r="J968" s="32">
        <f t="shared" ref="J968:J1031" si="45">+IF(H968="MXN",I968/$J$2,I968)</f>
        <v>26600</v>
      </c>
      <c r="K968" s="31">
        <v>0</v>
      </c>
      <c r="L968" s="31">
        <v>0</v>
      </c>
      <c r="M968" s="31">
        <v>0</v>
      </c>
      <c r="N968" s="31">
        <v>0</v>
      </c>
      <c r="O968" s="33">
        <f t="shared" ref="O968:O1031" si="46">+N968+M968+L968+K968</f>
        <v>0</v>
      </c>
      <c r="P968" s="34" t="str">
        <f t="shared" ref="P968:P1031" si="47">+IF(N968&gt;0,"120+",IF(M968&gt;0,"91-120",IF(L968&gt;0,"61-90",IF(K968&gt;0,"31-60","1-30"))))</f>
        <v>1-30</v>
      </c>
      <c r="Q968" s="35" t="str">
        <f>+VLOOKUP(B968,'[2]PORTAFOLIO JAN17'!$B$7:$T$4941,19,FALSE)</f>
        <v>NICARAGUA</v>
      </c>
      <c r="R968" s="31">
        <v>0</v>
      </c>
      <c r="S968" s="31">
        <v>0</v>
      </c>
      <c r="T968" s="31" t="s">
        <v>45</v>
      </c>
      <c r="U968" s="41" t="s">
        <v>46</v>
      </c>
      <c r="V968" s="42">
        <v>26600</v>
      </c>
      <c r="W968" s="43">
        <v>26600</v>
      </c>
      <c r="X968" s="38">
        <v>0</v>
      </c>
      <c r="Y968" s="38">
        <v>0</v>
      </c>
      <c r="Z968" s="38">
        <v>0</v>
      </c>
      <c r="AA968" s="38">
        <v>0</v>
      </c>
      <c r="AB968" s="38">
        <v>0</v>
      </c>
      <c r="AC968" s="38">
        <v>0</v>
      </c>
      <c r="AD968" s="38" t="s">
        <v>47</v>
      </c>
    </row>
    <row r="969" spans="1:30" s="27" customFormat="1" ht="15" customHeight="1" x14ac:dyDescent="0.25">
      <c r="A969" s="28" t="s">
        <v>39</v>
      </c>
      <c r="B969" s="28" t="s">
        <v>1017</v>
      </c>
      <c r="C969" s="85">
        <v>42767</v>
      </c>
      <c r="D969" s="29">
        <f>+VLOOKUP(B969,'[2]HG-Mexico by Contract'!$B$8:$G$4512,6,FALSE)</f>
        <v>313548</v>
      </c>
      <c r="E969" s="29"/>
      <c r="F969" s="28" t="s">
        <v>218</v>
      </c>
      <c r="G969" s="28" t="s">
        <v>42</v>
      </c>
      <c r="H969" s="28" t="s">
        <v>44</v>
      </c>
      <c r="I969" s="31">
        <v>24941.38</v>
      </c>
      <c r="J969" s="32">
        <f t="shared" si="45"/>
        <v>24941.38</v>
      </c>
      <c r="K969" s="31">
        <v>0</v>
      </c>
      <c r="L969" s="31">
        <v>0</v>
      </c>
      <c r="M969" s="31">
        <v>0</v>
      </c>
      <c r="N969" s="31">
        <v>0</v>
      </c>
      <c r="O969" s="33">
        <f t="shared" si="46"/>
        <v>0</v>
      </c>
      <c r="P969" s="34" t="str">
        <f t="shared" si="47"/>
        <v>1-30</v>
      </c>
      <c r="Q969" s="35" t="str">
        <f>+VLOOKUP(B969,'[2]PORTAFOLIO JAN17'!$B$7:$T$4941,19,FALSE)</f>
        <v>NICARAGUA</v>
      </c>
      <c r="R969" s="31">
        <v>0</v>
      </c>
      <c r="S969" s="31">
        <v>0</v>
      </c>
      <c r="T969" s="31" t="s">
        <v>45</v>
      </c>
      <c r="U969" s="36" t="s">
        <v>46</v>
      </c>
      <c r="V969" s="37">
        <v>24941.38</v>
      </c>
      <c r="W969" s="38">
        <v>24941.38</v>
      </c>
      <c r="X969" s="38">
        <v>0</v>
      </c>
      <c r="Y969" s="38">
        <v>0</v>
      </c>
      <c r="Z969" s="38">
        <v>0</v>
      </c>
      <c r="AA969" s="38">
        <v>0</v>
      </c>
      <c r="AB969" s="38">
        <v>0</v>
      </c>
      <c r="AC969" s="38">
        <v>0</v>
      </c>
      <c r="AD969" s="38" t="s">
        <v>47</v>
      </c>
    </row>
    <row r="970" spans="1:30" s="27" customFormat="1" ht="15" customHeight="1" x14ac:dyDescent="0.25">
      <c r="A970" s="39" t="s">
        <v>39</v>
      </c>
      <c r="B970" s="39" t="s">
        <v>1018</v>
      </c>
      <c r="C970" s="86">
        <v>42767</v>
      </c>
      <c r="D970" s="29">
        <f>+VLOOKUP(B970,'[2]HG-Mexico by Contract'!$B$8:$G$4512,6,FALSE)</f>
        <v>313548</v>
      </c>
      <c r="E970" s="29"/>
      <c r="F970" s="39" t="s">
        <v>218</v>
      </c>
      <c r="G970" s="39" t="s">
        <v>42</v>
      </c>
      <c r="H970" s="39" t="s">
        <v>44</v>
      </c>
      <c r="I970" s="40">
        <v>26367.38</v>
      </c>
      <c r="J970" s="32">
        <f t="shared" si="45"/>
        <v>26367.38</v>
      </c>
      <c r="K970" s="31">
        <v>0</v>
      </c>
      <c r="L970" s="31">
        <v>0</v>
      </c>
      <c r="M970" s="31">
        <v>0</v>
      </c>
      <c r="N970" s="31">
        <v>0</v>
      </c>
      <c r="O970" s="33">
        <f t="shared" si="46"/>
        <v>0</v>
      </c>
      <c r="P970" s="34" t="str">
        <f t="shared" si="47"/>
        <v>1-30</v>
      </c>
      <c r="Q970" s="35" t="str">
        <f>+VLOOKUP(B970,'[2]PORTAFOLIO JAN17'!$B$7:$T$4941,19,FALSE)</f>
        <v>NICARAGUA</v>
      </c>
      <c r="R970" s="31">
        <v>0</v>
      </c>
      <c r="S970" s="31">
        <v>0</v>
      </c>
      <c r="T970" s="31" t="s">
        <v>45</v>
      </c>
      <c r="U970" s="41" t="s">
        <v>46</v>
      </c>
      <c r="V970" s="42">
        <v>26367.38</v>
      </c>
      <c r="W970" s="43">
        <v>26367.38</v>
      </c>
      <c r="X970" s="38">
        <v>0</v>
      </c>
      <c r="Y970" s="38">
        <v>0</v>
      </c>
      <c r="Z970" s="38">
        <v>0</v>
      </c>
      <c r="AA970" s="38">
        <v>0</v>
      </c>
      <c r="AB970" s="38">
        <v>0</v>
      </c>
      <c r="AC970" s="38">
        <v>0</v>
      </c>
      <c r="AD970" s="38" t="s">
        <v>47</v>
      </c>
    </row>
    <row r="971" spans="1:30" s="27" customFormat="1" ht="15" customHeight="1" x14ac:dyDescent="0.25">
      <c r="A971" s="28" t="s">
        <v>39</v>
      </c>
      <c r="B971" s="28" t="s">
        <v>1019</v>
      </c>
      <c r="C971" s="85">
        <v>42767</v>
      </c>
      <c r="D971" s="29">
        <f>+VLOOKUP(B971,'[2]HG-Mexico by Contract'!$B$8:$G$4512,6,FALSE)</f>
        <v>313548</v>
      </c>
      <c r="E971" s="29"/>
      <c r="F971" s="28" t="s">
        <v>218</v>
      </c>
      <c r="G971" s="28" t="s">
        <v>42</v>
      </c>
      <c r="H971" s="28" t="s">
        <v>44</v>
      </c>
      <c r="I971" s="31">
        <v>42869.59</v>
      </c>
      <c r="J971" s="32">
        <f t="shared" si="45"/>
        <v>42869.59</v>
      </c>
      <c r="K971" s="31">
        <v>0</v>
      </c>
      <c r="L971" s="31">
        <v>0</v>
      </c>
      <c r="M971" s="31">
        <v>0</v>
      </c>
      <c r="N971" s="31">
        <v>0</v>
      </c>
      <c r="O971" s="33">
        <f t="shared" si="46"/>
        <v>0</v>
      </c>
      <c r="P971" s="34" t="str">
        <f t="shared" si="47"/>
        <v>1-30</v>
      </c>
      <c r="Q971" s="35" t="str">
        <f>+VLOOKUP(B971,'[2]PORTAFOLIO JAN17'!$B$7:$T$4941,19,FALSE)</f>
        <v>NICARAGUA</v>
      </c>
      <c r="R971" s="31">
        <v>0</v>
      </c>
      <c r="S971" s="31">
        <v>0</v>
      </c>
      <c r="T971" s="31" t="s">
        <v>45</v>
      </c>
      <c r="U971" s="36" t="s">
        <v>46</v>
      </c>
      <c r="V971" s="37">
        <v>42869.59</v>
      </c>
      <c r="W971" s="38">
        <v>42869.59</v>
      </c>
      <c r="X971" s="38">
        <v>0</v>
      </c>
      <c r="Y971" s="38">
        <v>0</v>
      </c>
      <c r="Z971" s="38">
        <v>0</v>
      </c>
      <c r="AA971" s="38">
        <v>0</v>
      </c>
      <c r="AB971" s="38">
        <v>0</v>
      </c>
      <c r="AC971" s="38">
        <v>0</v>
      </c>
      <c r="AD971" s="38" t="s">
        <v>47</v>
      </c>
    </row>
    <row r="972" spans="1:30" s="27" customFormat="1" ht="15" customHeight="1" x14ac:dyDescent="0.25">
      <c r="A972" s="39" t="s">
        <v>39</v>
      </c>
      <c r="B972" s="39" t="s">
        <v>1020</v>
      </c>
      <c r="C972" s="86">
        <v>42767</v>
      </c>
      <c r="D972" s="29">
        <f>+VLOOKUP(B972,'[2]HG-Mexico by Contract'!$B$8:$G$4512,6,FALSE)</f>
        <v>313548</v>
      </c>
      <c r="E972" s="29"/>
      <c r="F972" s="39" t="s">
        <v>218</v>
      </c>
      <c r="G972" s="39" t="s">
        <v>42</v>
      </c>
      <c r="H972" s="39" t="s">
        <v>44</v>
      </c>
      <c r="I972" s="40">
        <v>69240.350000000006</v>
      </c>
      <c r="J972" s="32">
        <f t="shared" si="45"/>
        <v>69240.350000000006</v>
      </c>
      <c r="K972" s="31">
        <v>0</v>
      </c>
      <c r="L972" s="31">
        <v>0</v>
      </c>
      <c r="M972" s="31">
        <v>0</v>
      </c>
      <c r="N972" s="31">
        <v>0</v>
      </c>
      <c r="O972" s="33">
        <f t="shared" si="46"/>
        <v>0</v>
      </c>
      <c r="P972" s="34" t="str">
        <f t="shared" si="47"/>
        <v>1-30</v>
      </c>
      <c r="Q972" s="35" t="str">
        <f>+VLOOKUP(B972,'[2]PORTAFOLIO JAN17'!$B$7:$T$4941,19,FALSE)</f>
        <v>NICARAGUA</v>
      </c>
      <c r="R972" s="31">
        <v>0</v>
      </c>
      <c r="S972" s="31">
        <v>0</v>
      </c>
      <c r="T972" s="31" t="s">
        <v>45</v>
      </c>
      <c r="U972" s="41" t="s">
        <v>46</v>
      </c>
      <c r="V972" s="42">
        <v>69240.350000000006</v>
      </c>
      <c r="W972" s="43">
        <v>69240.350000000006</v>
      </c>
      <c r="X972" s="38">
        <v>0</v>
      </c>
      <c r="Y972" s="38">
        <v>0</v>
      </c>
      <c r="Z972" s="38">
        <v>0</v>
      </c>
      <c r="AA972" s="38">
        <v>0</v>
      </c>
      <c r="AB972" s="38">
        <v>0</v>
      </c>
      <c r="AC972" s="38">
        <v>0</v>
      </c>
      <c r="AD972" s="38" t="s">
        <v>47</v>
      </c>
    </row>
    <row r="973" spans="1:30" s="27" customFormat="1" ht="15" customHeight="1" x14ac:dyDescent="0.25">
      <c r="A973" s="28" t="s">
        <v>39</v>
      </c>
      <c r="B973" s="28" t="s">
        <v>1021</v>
      </c>
      <c r="C973" s="85">
        <v>42767</v>
      </c>
      <c r="D973" s="29">
        <f>+VLOOKUP(B973,'[2]HG-Mexico by Contract'!$B$8:$G$4512,6,FALSE)</f>
        <v>313548</v>
      </c>
      <c r="E973" s="29"/>
      <c r="F973" s="28" t="s">
        <v>218</v>
      </c>
      <c r="G973" s="28" t="s">
        <v>42</v>
      </c>
      <c r="H973" s="28" t="s">
        <v>44</v>
      </c>
      <c r="I973" s="31">
        <v>33098.050000000003</v>
      </c>
      <c r="J973" s="32">
        <f t="shared" si="45"/>
        <v>33098.050000000003</v>
      </c>
      <c r="K973" s="31">
        <v>0</v>
      </c>
      <c r="L973" s="31">
        <v>0</v>
      </c>
      <c r="M973" s="31">
        <v>0</v>
      </c>
      <c r="N973" s="31">
        <v>0</v>
      </c>
      <c r="O973" s="33">
        <f t="shared" si="46"/>
        <v>0</v>
      </c>
      <c r="P973" s="34" t="str">
        <f t="shared" si="47"/>
        <v>1-30</v>
      </c>
      <c r="Q973" s="35" t="str">
        <f>+VLOOKUP(B973,'[2]PORTAFOLIO JAN17'!$B$7:$T$4941,19,FALSE)</f>
        <v>NICARAGUA</v>
      </c>
      <c r="R973" s="31">
        <v>0</v>
      </c>
      <c r="S973" s="31">
        <v>0</v>
      </c>
      <c r="T973" s="31" t="s">
        <v>45</v>
      </c>
      <c r="U973" s="36" t="s">
        <v>46</v>
      </c>
      <c r="V973" s="37">
        <v>33098.050000000003</v>
      </c>
      <c r="W973" s="38">
        <v>33098.050000000003</v>
      </c>
      <c r="X973" s="38">
        <v>0</v>
      </c>
      <c r="Y973" s="38">
        <v>0</v>
      </c>
      <c r="Z973" s="38">
        <v>0</v>
      </c>
      <c r="AA973" s="38">
        <v>0</v>
      </c>
      <c r="AB973" s="38">
        <v>0</v>
      </c>
      <c r="AC973" s="38">
        <v>0</v>
      </c>
      <c r="AD973" s="38" t="s">
        <v>47</v>
      </c>
    </row>
    <row r="974" spans="1:30" s="27" customFormat="1" ht="15" customHeight="1" x14ac:dyDescent="0.25">
      <c r="A974" s="39" t="s">
        <v>39</v>
      </c>
      <c r="B974" s="39" t="s">
        <v>1022</v>
      </c>
      <c r="C974" s="86">
        <v>42767</v>
      </c>
      <c r="D974" s="29">
        <f>+VLOOKUP(B974,'[2]HG-Mexico by Contract'!$B$8:$G$4512,6,FALSE)</f>
        <v>309543</v>
      </c>
      <c r="E974" s="29"/>
      <c r="F974" s="39" t="s">
        <v>41</v>
      </c>
      <c r="G974" s="39" t="s">
        <v>42</v>
      </c>
      <c r="H974" s="39" t="s">
        <v>63</v>
      </c>
      <c r="I974" s="40">
        <v>658341.68999999994</v>
      </c>
      <c r="J974" s="32">
        <f t="shared" si="45"/>
        <v>33068.503092344145</v>
      </c>
      <c r="K974" s="31">
        <v>0</v>
      </c>
      <c r="L974" s="31">
        <v>0</v>
      </c>
      <c r="M974" s="31">
        <v>0</v>
      </c>
      <c r="N974" s="31">
        <v>0</v>
      </c>
      <c r="O974" s="33">
        <f t="shared" si="46"/>
        <v>0</v>
      </c>
      <c r="P974" s="34" t="str">
        <f t="shared" si="47"/>
        <v>1-30</v>
      </c>
      <c r="Q974" s="35" t="str">
        <f>+VLOOKUP(B974,'[2]PORTAFOLIO JAN17'!$B$7:$T$4941,19,FALSE)</f>
        <v>MEXICO</v>
      </c>
      <c r="R974" s="31">
        <v>0</v>
      </c>
      <c r="S974" s="31">
        <v>0</v>
      </c>
      <c r="T974" s="31" t="s">
        <v>45</v>
      </c>
      <c r="U974" s="41" t="s">
        <v>64</v>
      </c>
      <c r="V974" s="42">
        <v>33068.503088700003</v>
      </c>
      <c r="W974" s="43">
        <v>33068.503088700003</v>
      </c>
      <c r="X974" s="38">
        <v>0</v>
      </c>
      <c r="Y974" s="38">
        <v>0</v>
      </c>
      <c r="Z974" s="38">
        <v>0</v>
      </c>
      <c r="AA974" s="38">
        <v>0</v>
      </c>
      <c r="AB974" s="38">
        <v>0</v>
      </c>
      <c r="AC974" s="38">
        <v>0</v>
      </c>
      <c r="AD974" s="38" t="s">
        <v>47</v>
      </c>
    </row>
    <row r="975" spans="1:30" s="27" customFormat="1" ht="15" customHeight="1" x14ac:dyDescent="0.25">
      <c r="A975" s="28" t="s">
        <v>39</v>
      </c>
      <c r="B975" s="28" t="s">
        <v>1023</v>
      </c>
      <c r="C975" s="85">
        <v>42767</v>
      </c>
      <c r="D975" s="29">
        <f>+VLOOKUP(B975,'[2]HG-Mexico by Contract'!$B$8:$G$4512,6,FALSE)</f>
        <v>341013</v>
      </c>
      <c r="E975" s="29"/>
      <c r="F975" s="28" t="s">
        <v>41</v>
      </c>
      <c r="G975" s="28" t="s">
        <v>42</v>
      </c>
      <c r="H975" s="28" t="s">
        <v>63</v>
      </c>
      <c r="I975" s="31">
        <v>764613.05</v>
      </c>
      <c r="J975" s="32">
        <f t="shared" si="45"/>
        <v>38406.513505732401</v>
      </c>
      <c r="K975" s="31">
        <v>0</v>
      </c>
      <c r="L975" s="31">
        <v>0</v>
      </c>
      <c r="M975" s="31">
        <v>0</v>
      </c>
      <c r="N975" s="31">
        <v>0</v>
      </c>
      <c r="O975" s="33">
        <f t="shared" si="46"/>
        <v>0</v>
      </c>
      <c r="P975" s="34" t="str">
        <f t="shared" si="47"/>
        <v>1-30</v>
      </c>
      <c r="Q975" s="35" t="str">
        <f>+VLOOKUP(B975,'[2]PORTAFOLIO JAN17'!$B$7:$T$4941,19,FALSE)</f>
        <v>MEXICO</v>
      </c>
      <c r="R975" s="31">
        <v>0</v>
      </c>
      <c r="S975" s="31">
        <v>0</v>
      </c>
      <c r="T975" s="31">
        <v>764613.05</v>
      </c>
      <c r="U975" s="36" t="s">
        <v>64</v>
      </c>
      <c r="V975" s="37">
        <v>38406.513501499998</v>
      </c>
      <c r="W975" s="38">
        <v>38406.513501499998</v>
      </c>
      <c r="X975" s="38">
        <v>0</v>
      </c>
      <c r="Y975" s="38">
        <v>0</v>
      </c>
      <c r="Z975" s="38">
        <v>0</v>
      </c>
      <c r="AA975" s="38">
        <v>0</v>
      </c>
      <c r="AB975" s="38">
        <v>0</v>
      </c>
      <c r="AC975" s="38">
        <v>0</v>
      </c>
      <c r="AD975" s="38">
        <v>38406.513501499998</v>
      </c>
    </row>
    <row r="976" spans="1:30" s="27" customFormat="1" ht="15" customHeight="1" x14ac:dyDescent="0.25">
      <c r="A976" s="39" t="s">
        <v>39</v>
      </c>
      <c r="B976" s="39" t="s">
        <v>1024</v>
      </c>
      <c r="C976" s="86">
        <v>42767</v>
      </c>
      <c r="D976" s="29">
        <f>+VLOOKUP(B976,'[2]HG-Mexico by Contract'!$B$8:$G$4512,6,FALSE)</f>
        <v>317905</v>
      </c>
      <c r="E976" s="29"/>
      <c r="F976" s="39" t="s">
        <v>41</v>
      </c>
      <c r="G976" s="39" t="s">
        <v>42</v>
      </c>
      <c r="H976" s="39" t="s">
        <v>63</v>
      </c>
      <c r="I976" s="40">
        <v>387334.99</v>
      </c>
      <c r="J976" s="32">
        <f t="shared" si="45"/>
        <v>19455.836549844033</v>
      </c>
      <c r="K976" s="31">
        <v>0</v>
      </c>
      <c r="L976" s="31">
        <v>0</v>
      </c>
      <c r="M976" s="31">
        <v>0</v>
      </c>
      <c r="N976" s="31">
        <v>0</v>
      </c>
      <c r="O976" s="33">
        <f t="shared" si="46"/>
        <v>0</v>
      </c>
      <c r="P976" s="34" t="str">
        <f t="shared" si="47"/>
        <v>1-30</v>
      </c>
      <c r="Q976" s="35" t="str">
        <f>+VLOOKUP(B976,'[2]PORTAFOLIO JAN17'!$B$7:$T$4941,19,FALSE)</f>
        <v>MEXICO</v>
      </c>
      <c r="R976" s="31">
        <v>0</v>
      </c>
      <c r="S976" s="31">
        <v>0</v>
      </c>
      <c r="T976" s="31" t="s">
        <v>45</v>
      </c>
      <c r="U976" s="41" t="s">
        <v>64</v>
      </c>
      <c r="V976" s="42">
        <v>19455.836547700001</v>
      </c>
      <c r="W976" s="43">
        <v>19455.836547700001</v>
      </c>
      <c r="X976" s="38">
        <v>0</v>
      </c>
      <c r="Y976" s="38">
        <v>0</v>
      </c>
      <c r="Z976" s="38">
        <v>0</v>
      </c>
      <c r="AA976" s="38">
        <v>0</v>
      </c>
      <c r="AB976" s="38">
        <v>0</v>
      </c>
      <c r="AC976" s="38">
        <v>0</v>
      </c>
      <c r="AD976" s="38" t="s">
        <v>47</v>
      </c>
    </row>
    <row r="977" spans="1:30" s="27" customFormat="1" ht="15" customHeight="1" x14ac:dyDescent="0.25">
      <c r="A977" s="28" t="s">
        <v>39</v>
      </c>
      <c r="B977" s="28" t="s">
        <v>1025</v>
      </c>
      <c r="C977" s="85">
        <v>42767</v>
      </c>
      <c r="D977" s="29">
        <f>+VLOOKUP(B977,'[2]HG-Mexico by Contract'!$B$8:$G$4512,6,FALSE)</f>
        <v>340914</v>
      </c>
      <c r="E977" s="29"/>
      <c r="F977" s="28" t="s">
        <v>41</v>
      </c>
      <c r="G977" s="28" t="s">
        <v>42</v>
      </c>
      <c r="H977" s="28" t="s">
        <v>44</v>
      </c>
      <c r="I977" s="31">
        <v>48881.37</v>
      </c>
      <c r="J977" s="32">
        <f t="shared" si="45"/>
        <v>48881.37</v>
      </c>
      <c r="K977" s="31">
        <v>0</v>
      </c>
      <c r="L977" s="31">
        <v>0</v>
      </c>
      <c r="M977" s="31">
        <v>0</v>
      </c>
      <c r="N977" s="31">
        <v>0</v>
      </c>
      <c r="O977" s="33">
        <f t="shared" si="46"/>
        <v>0</v>
      </c>
      <c r="P977" s="34" t="str">
        <f t="shared" si="47"/>
        <v>1-30</v>
      </c>
      <c r="Q977" s="35" t="str">
        <f>+VLOOKUP(B977,'[2]PORTAFOLIO JAN17'!$B$7:$T$4941,19,FALSE)</f>
        <v>NICARAGUA</v>
      </c>
      <c r="R977" s="31">
        <v>0</v>
      </c>
      <c r="S977" s="31">
        <v>0</v>
      </c>
      <c r="T977" s="31" t="s">
        <v>45</v>
      </c>
      <c r="U977" s="36" t="s">
        <v>46</v>
      </c>
      <c r="V977" s="37">
        <v>48881.37</v>
      </c>
      <c r="W977" s="38">
        <v>48881.37</v>
      </c>
      <c r="X977" s="38">
        <v>0</v>
      </c>
      <c r="Y977" s="38">
        <v>0</v>
      </c>
      <c r="Z977" s="38">
        <v>0</v>
      </c>
      <c r="AA977" s="38">
        <v>0</v>
      </c>
      <c r="AB977" s="38">
        <v>0</v>
      </c>
      <c r="AC977" s="38">
        <v>0</v>
      </c>
      <c r="AD977" s="38" t="s">
        <v>47</v>
      </c>
    </row>
    <row r="978" spans="1:30" s="27" customFormat="1" ht="15" customHeight="1" x14ac:dyDescent="0.25">
      <c r="A978" s="39" t="s">
        <v>39</v>
      </c>
      <c r="B978" s="39" t="s">
        <v>1026</v>
      </c>
      <c r="C978" s="86">
        <v>42767</v>
      </c>
      <c r="D978" s="29">
        <f>+VLOOKUP(B978,'[2]HG-Mexico by Contract'!$B$8:$G$4512,6,FALSE)</f>
        <v>341265</v>
      </c>
      <c r="E978" s="29"/>
      <c r="F978" s="39" t="s">
        <v>41</v>
      </c>
      <c r="G978" s="39" t="s">
        <v>42</v>
      </c>
      <c r="H978" s="39" t="s">
        <v>63</v>
      </c>
      <c r="I978" s="40">
        <v>127454.89</v>
      </c>
      <c r="J978" s="32">
        <f t="shared" si="45"/>
        <v>6402.0591254055071</v>
      </c>
      <c r="K978" s="31">
        <v>0</v>
      </c>
      <c r="L978" s="31">
        <v>127454.89</v>
      </c>
      <c r="M978" s="31">
        <v>0</v>
      </c>
      <c r="N978" s="31">
        <v>0</v>
      </c>
      <c r="O978" s="33">
        <f t="shared" si="46"/>
        <v>127454.89</v>
      </c>
      <c r="P978" s="34" t="str">
        <f t="shared" si="47"/>
        <v>61-90</v>
      </c>
      <c r="Q978" s="35" t="str">
        <f>+VLOOKUP(B978,'[2]PORTAFOLIO JAN17'!$B$7:$T$4941,19,FALSE)</f>
        <v>MEXICO</v>
      </c>
      <c r="R978" s="31">
        <v>0</v>
      </c>
      <c r="S978" s="31">
        <v>0</v>
      </c>
      <c r="T978" s="31" t="s">
        <v>45</v>
      </c>
      <c r="U978" s="41" t="s">
        <v>64</v>
      </c>
      <c r="V978" s="42">
        <v>6402.0591247000002</v>
      </c>
      <c r="W978" s="43">
        <v>0</v>
      </c>
      <c r="X978" s="38">
        <v>0</v>
      </c>
      <c r="Y978" s="38">
        <v>6402.0591247000002</v>
      </c>
      <c r="Z978" s="38">
        <v>0</v>
      </c>
      <c r="AA978" s="38">
        <v>0</v>
      </c>
      <c r="AB978" s="38">
        <v>0</v>
      </c>
      <c r="AC978" s="38">
        <v>0</v>
      </c>
      <c r="AD978" s="38" t="s">
        <v>47</v>
      </c>
    </row>
    <row r="979" spans="1:30" s="27" customFormat="1" ht="15" customHeight="1" x14ac:dyDescent="0.25">
      <c r="A979" s="28" t="s">
        <v>39</v>
      </c>
      <c r="B979" s="28" t="s">
        <v>1027</v>
      </c>
      <c r="C979" s="85">
        <v>42767</v>
      </c>
      <c r="D979" s="29">
        <f>+VLOOKUP(B979,'[2]HG-Mexico by Contract'!$B$8:$G$4512,6,FALSE)</f>
        <v>340980</v>
      </c>
      <c r="E979" s="29"/>
      <c r="F979" s="28" t="s">
        <v>41</v>
      </c>
      <c r="G979" s="28" t="s">
        <v>42</v>
      </c>
      <c r="H979" s="28" t="s">
        <v>63</v>
      </c>
      <c r="I979" s="31">
        <v>52987.89</v>
      </c>
      <c r="J979" s="32">
        <f t="shared" si="45"/>
        <v>2661.5817149933064</v>
      </c>
      <c r="K979" s="31">
        <v>0</v>
      </c>
      <c r="L979" s="31">
        <v>0</v>
      </c>
      <c r="M979" s="31">
        <v>0</v>
      </c>
      <c r="N979" s="31">
        <v>0</v>
      </c>
      <c r="O979" s="33">
        <f t="shared" si="46"/>
        <v>0</v>
      </c>
      <c r="P979" s="34" t="str">
        <f t="shared" si="47"/>
        <v>1-30</v>
      </c>
      <c r="Q979" s="35" t="str">
        <f>+VLOOKUP(B979,'[2]PORTAFOLIO JAN17'!$B$7:$T$4941,19,FALSE)</f>
        <v>MEXICO</v>
      </c>
      <c r="R979" s="31">
        <v>0</v>
      </c>
      <c r="S979" s="31">
        <v>0</v>
      </c>
      <c r="T979" s="31" t="s">
        <v>45</v>
      </c>
      <c r="U979" s="36" t="s">
        <v>64</v>
      </c>
      <c r="V979" s="37">
        <v>2661.5817146999998</v>
      </c>
      <c r="W979" s="38">
        <v>2661.5817146999998</v>
      </c>
      <c r="X979" s="38">
        <v>0</v>
      </c>
      <c r="Y979" s="38">
        <v>0</v>
      </c>
      <c r="Z979" s="38">
        <v>0</v>
      </c>
      <c r="AA979" s="38">
        <v>0</v>
      </c>
      <c r="AB979" s="38">
        <v>0</v>
      </c>
      <c r="AC979" s="38">
        <v>0</v>
      </c>
      <c r="AD979" s="38" t="s">
        <v>47</v>
      </c>
    </row>
    <row r="980" spans="1:30" s="27" customFormat="1" ht="15" customHeight="1" x14ac:dyDescent="0.25">
      <c r="A980" s="39" t="s">
        <v>39</v>
      </c>
      <c r="B980" s="39" t="s">
        <v>1028</v>
      </c>
      <c r="C980" s="86">
        <v>42767</v>
      </c>
      <c r="D980" s="29">
        <f>+VLOOKUP(B980,'[2]HG-Mexico by Contract'!$B$8:$G$4512,6,FALSE)</f>
        <v>316522</v>
      </c>
      <c r="E980" s="29"/>
      <c r="F980" s="39" t="s">
        <v>41</v>
      </c>
      <c r="G980" s="39" t="s">
        <v>42</v>
      </c>
      <c r="H980" s="39" t="s">
        <v>63</v>
      </c>
      <c r="I980" s="40">
        <v>1766351.1</v>
      </c>
      <c r="J980" s="32">
        <f t="shared" si="45"/>
        <v>88723.815762777362</v>
      </c>
      <c r="K980" s="31">
        <v>0</v>
      </c>
      <c r="L980" s="31">
        <v>0</v>
      </c>
      <c r="M980" s="31">
        <v>0</v>
      </c>
      <c r="N980" s="31">
        <v>0</v>
      </c>
      <c r="O980" s="33">
        <f t="shared" si="46"/>
        <v>0</v>
      </c>
      <c r="P980" s="34" t="str">
        <f t="shared" si="47"/>
        <v>1-30</v>
      </c>
      <c r="Q980" s="35" t="str">
        <f>+VLOOKUP(B980,'[2]PORTAFOLIO JAN17'!$B$7:$T$4941,19,FALSE)</f>
        <v>MEXICO</v>
      </c>
      <c r="R980" s="31">
        <v>0</v>
      </c>
      <c r="S980" s="31">
        <v>0</v>
      </c>
      <c r="T980" s="31" t="s">
        <v>45</v>
      </c>
      <c r="U980" s="41" t="s">
        <v>64</v>
      </c>
      <c r="V980" s="42">
        <v>88723.815753000003</v>
      </c>
      <c r="W980" s="43">
        <v>88723.815753000003</v>
      </c>
      <c r="X980" s="38">
        <v>0</v>
      </c>
      <c r="Y980" s="38">
        <v>0</v>
      </c>
      <c r="Z980" s="38">
        <v>0</v>
      </c>
      <c r="AA980" s="38">
        <v>0</v>
      </c>
      <c r="AB980" s="38">
        <v>0</v>
      </c>
      <c r="AC980" s="38">
        <v>0</v>
      </c>
      <c r="AD980" s="38" t="s">
        <v>47</v>
      </c>
    </row>
    <row r="981" spans="1:30" s="27" customFormat="1" ht="15" customHeight="1" x14ac:dyDescent="0.25">
      <c r="A981" s="28" t="s">
        <v>39</v>
      </c>
      <c r="B981" s="28" t="s">
        <v>1029</v>
      </c>
      <c r="C981" s="85">
        <v>42767</v>
      </c>
      <c r="D981" s="29">
        <f>+VLOOKUP(B981,'[2]HG-Mexico by Contract'!$B$8:$G$4512,6,FALSE)</f>
        <v>316323</v>
      </c>
      <c r="E981" s="29"/>
      <c r="F981" s="28" t="s">
        <v>41</v>
      </c>
      <c r="G981" s="28" t="s">
        <v>42</v>
      </c>
      <c r="H981" s="28" t="s">
        <v>63</v>
      </c>
      <c r="I981" s="31">
        <v>1159507.79</v>
      </c>
      <c r="J981" s="32">
        <f t="shared" si="45"/>
        <v>58242.076298118278</v>
      </c>
      <c r="K981" s="31">
        <v>0</v>
      </c>
      <c r="L981" s="31">
        <v>0</v>
      </c>
      <c r="M981" s="31">
        <v>1159507.79</v>
      </c>
      <c r="N981" s="31">
        <v>0</v>
      </c>
      <c r="O981" s="33">
        <f t="shared" si="46"/>
        <v>1159507.79</v>
      </c>
      <c r="P981" s="34" t="str">
        <f t="shared" si="47"/>
        <v>91-120</v>
      </c>
      <c r="Q981" s="35" t="str">
        <f>+VLOOKUP(B981,'[2]PORTAFOLIO JAN17'!$B$7:$T$4941,19,FALSE)</f>
        <v>MEXICO</v>
      </c>
      <c r="R981" s="31">
        <v>0</v>
      </c>
      <c r="S981" s="31">
        <v>0</v>
      </c>
      <c r="T981" s="31">
        <v>1159507.79</v>
      </c>
      <c r="U981" s="36" t="s">
        <v>64</v>
      </c>
      <c r="V981" s="37">
        <v>58242.076291700003</v>
      </c>
      <c r="W981" s="38">
        <v>0</v>
      </c>
      <c r="X981" s="38">
        <v>0</v>
      </c>
      <c r="Y981" s="38">
        <v>0</v>
      </c>
      <c r="Z981" s="38">
        <v>58242.076291700003</v>
      </c>
      <c r="AA981" s="38">
        <v>0</v>
      </c>
      <c r="AB981" s="38">
        <v>0</v>
      </c>
      <c r="AC981" s="38">
        <v>0</v>
      </c>
      <c r="AD981" s="38">
        <v>58242.076291700003</v>
      </c>
    </row>
    <row r="982" spans="1:30" s="27" customFormat="1" ht="15" customHeight="1" x14ac:dyDescent="0.25">
      <c r="A982" s="39" t="s">
        <v>39</v>
      </c>
      <c r="B982" s="39" t="s">
        <v>1030</v>
      </c>
      <c r="C982" s="86">
        <v>42767</v>
      </c>
      <c r="D982" s="29">
        <f>+VLOOKUP(B982,'[2]HG-Mexico by Contract'!$B$8:$G$4512,6,FALSE)</f>
        <v>341013</v>
      </c>
      <c r="E982" s="29"/>
      <c r="F982" s="39" t="s">
        <v>41</v>
      </c>
      <c r="G982" s="39" t="s">
        <v>42</v>
      </c>
      <c r="H982" s="39" t="s">
        <v>63</v>
      </c>
      <c r="I982" s="40">
        <v>113893.57</v>
      </c>
      <c r="J982" s="32">
        <f t="shared" si="45"/>
        <v>5720.8740217304403</v>
      </c>
      <c r="K982" s="31">
        <v>113893.57</v>
      </c>
      <c r="L982" s="31">
        <v>0</v>
      </c>
      <c r="M982" s="31">
        <v>0</v>
      </c>
      <c r="N982" s="31">
        <v>0</v>
      </c>
      <c r="O982" s="33">
        <f t="shared" si="46"/>
        <v>113893.57</v>
      </c>
      <c r="P982" s="34" t="str">
        <f t="shared" si="47"/>
        <v>31-60</v>
      </c>
      <c r="Q982" s="35" t="str">
        <f>+VLOOKUP(B982,'[2]PORTAFOLIO JAN17'!$B$7:$T$4941,19,FALSE)</f>
        <v>MEXICO</v>
      </c>
      <c r="R982" s="31">
        <v>0</v>
      </c>
      <c r="S982" s="31">
        <v>0</v>
      </c>
      <c r="T982" s="31">
        <v>113893.57</v>
      </c>
      <c r="U982" s="41" t="s">
        <v>64</v>
      </c>
      <c r="V982" s="42">
        <v>5720.8740211000004</v>
      </c>
      <c r="W982" s="43">
        <v>0</v>
      </c>
      <c r="X982" s="38">
        <v>5720.8740211000004</v>
      </c>
      <c r="Y982" s="38">
        <v>0</v>
      </c>
      <c r="Z982" s="38">
        <v>0</v>
      </c>
      <c r="AA982" s="38">
        <v>0</v>
      </c>
      <c r="AB982" s="38">
        <v>0</v>
      </c>
      <c r="AC982" s="38">
        <v>0</v>
      </c>
      <c r="AD982" s="38">
        <v>5720.8740211000004</v>
      </c>
    </row>
    <row r="983" spans="1:30" s="27" customFormat="1" ht="15" customHeight="1" x14ac:dyDescent="0.25">
      <c r="A983" s="28" t="s">
        <v>39</v>
      </c>
      <c r="B983" s="28" t="s">
        <v>1031</v>
      </c>
      <c r="C983" s="85">
        <v>42767</v>
      </c>
      <c r="D983" s="29">
        <f>+VLOOKUP(B983,'[2]HG-Mexico by Contract'!$B$8:$G$4512,6,FALSE)</f>
        <v>341013</v>
      </c>
      <c r="E983" s="29"/>
      <c r="F983" s="28" t="s">
        <v>41</v>
      </c>
      <c r="G983" s="28" t="s">
        <v>42</v>
      </c>
      <c r="H983" s="28" t="s">
        <v>63</v>
      </c>
      <c r="I983" s="31">
        <v>200153.34</v>
      </c>
      <c r="J983" s="32">
        <f t="shared" si="45"/>
        <v>10053.702269307918</v>
      </c>
      <c r="K983" s="31">
        <v>0</v>
      </c>
      <c r="L983" s="31">
        <v>0</v>
      </c>
      <c r="M983" s="31">
        <v>0</v>
      </c>
      <c r="N983" s="31">
        <v>0</v>
      </c>
      <c r="O983" s="33">
        <f t="shared" si="46"/>
        <v>0</v>
      </c>
      <c r="P983" s="34" t="str">
        <f t="shared" si="47"/>
        <v>1-30</v>
      </c>
      <c r="Q983" s="35" t="str">
        <f>+VLOOKUP(B983,'[2]PORTAFOLIO JAN17'!$B$7:$T$4941,19,FALSE)</f>
        <v>MEXICO</v>
      </c>
      <c r="R983" s="31">
        <v>0</v>
      </c>
      <c r="S983" s="31">
        <v>0</v>
      </c>
      <c r="T983" s="31">
        <v>200153.34</v>
      </c>
      <c r="U983" s="36" t="s">
        <v>64</v>
      </c>
      <c r="V983" s="37">
        <v>10053.702268200001</v>
      </c>
      <c r="W983" s="38">
        <v>10053.702268200001</v>
      </c>
      <c r="X983" s="38">
        <v>0</v>
      </c>
      <c r="Y983" s="38">
        <v>0</v>
      </c>
      <c r="Z983" s="38">
        <v>0</v>
      </c>
      <c r="AA983" s="38">
        <v>0</v>
      </c>
      <c r="AB983" s="38">
        <v>0</v>
      </c>
      <c r="AC983" s="38">
        <v>0</v>
      </c>
      <c r="AD983" s="38">
        <v>10053.702268200001</v>
      </c>
    </row>
    <row r="984" spans="1:30" s="27" customFormat="1" ht="15" customHeight="1" x14ac:dyDescent="0.25">
      <c r="A984" s="39" t="s">
        <v>39</v>
      </c>
      <c r="B984" s="39" t="s">
        <v>1032</v>
      </c>
      <c r="C984" s="86">
        <v>42767</v>
      </c>
      <c r="D984" s="29">
        <f>+VLOOKUP(B984,'[2]HG-Mexico by Contract'!$B$8:$G$4512,6,FALSE)</f>
        <v>314798</v>
      </c>
      <c r="E984" s="29"/>
      <c r="F984" s="39" t="s">
        <v>218</v>
      </c>
      <c r="G984" s="39" t="s">
        <v>42</v>
      </c>
      <c r="H984" s="39" t="s">
        <v>44</v>
      </c>
      <c r="I984" s="40">
        <v>132775.24</v>
      </c>
      <c r="J984" s="32">
        <f t="shared" si="45"/>
        <v>132775.24</v>
      </c>
      <c r="K984" s="31">
        <v>0</v>
      </c>
      <c r="L984" s="31">
        <v>0</v>
      </c>
      <c r="M984" s="31">
        <v>0</v>
      </c>
      <c r="N984" s="31">
        <v>0</v>
      </c>
      <c r="O984" s="33">
        <f t="shared" si="46"/>
        <v>0</v>
      </c>
      <c r="P984" s="34" t="str">
        <f t="shared" si="47"/>
        <v>1-30</v>
      </c>
      <c r="Q984" s="35" t="str">
        <f>+VLOOKUP(B984,'[2]PORTAFOLIO JAN17'!$B$7:$T$4941,19,FALSE)</f>
        <v>COSTA RICA</v>
      </c>
      <c r="R984" s="31">
        <v>0</v>
      </c>
      <c r="S984" s="31">
        <v>0</v>
      </c>
      <c r="T984" s="31" t="s">
        <v>45</v>
      </c>
      <c r="U984" s="41" t="s">
        <v>46</v>
      </c>
      <c r="V984" s="42">
        <v>132775.24</v>
      </c>
      <c r="W984" s="43">
        <v>132775.24</v>
      </c>
      <c r="X984" s="38">
        <v>0</v>
      </c>
      <c r="Y984" s="38">
        <v>0</v>
      </c>
      <c r="Z984" s="38">
        <v>0</v>
      </c>
      <c r="AA984" s="38">
        <v>0</v>
      </c>
      <c r="AB984" s="38">
        <v>0</v>
      </c>
      <c r="AC984" s="38">
        <v>0</v>
      </c>
      <c r="AD984" s="38" t="s">
        <v>47</v>
      </c>
    </row>
    <row r="985" spans="1:30" s="27" customFormat="1" ht="15" customHeight="1" x14ac:dyDescent="0.25">
      <c r="A985" s="28" t="s">
        <v>39</v>
      </c>
      <c r="B985" s="28" t="s">
        <v>1033</v>
      </c>
      <c r="C985" s="85">
        <v>42767</v>
      </c>
      <c r="D985" s="29">
        <f>+VLOOKUP(B985,'[2]HG-Mexico by Contract'!$B$8:$G$4512,6,FALSE)</f>
        <v>315309</v>
      </c>
      <c r="E985" s="29"/>
      <c r="F985" s="28" t="s">
        <v>41</v>
      </c>
      <c r="G985" s="28" t="s">
        <v>42</v>
      </c>
      <c r="H985" s="28" t="s">
        <v>63</v>
      </c>
      <c r="I985" s="31">
        <v>339682.17</v>
      </c>
      <c r="J985" s="32">
        <f t="shared" si="45"/>
        <v>17062.235400980258</v>
      </c>
      <c r="K985" s="31">
        <v>0</v>
      </c>
      <c r="L985" s="31">
        <v>0</v>
      </c>
      <c r="M985" s="31">
        <v>339682.17</v>
      </c>
      <c r="N985" s="31">
        <v>0</v>
      </c>
      <c r="O985" s="33">
        <f t="shared" si="46"/>
        <v>339682.17</v>
      </c>
      <c r="P985" s="34" t="str">
        <f t="shared" si="47"/>
        <v>91-120</v>
      </c>
      <c r="Q985" s="35" t="str">
        <f>+VLOOKUP(B985,'[2]PORTAFOLIO JAN17'!$B$7:$T$4941,19,FALSE)</f>
        <v>MEXICO</v>
      </c>
      <c r="R985" s="31">
        <v>0</v>
      </c>
      <c r="S985" s="31">
        <v>0</v>
      </c>
      <c r="T985" s="31">
        <v>339682.17</v>
      </c>
      <c r="U985" s="36" t="s">
        <v>64</v>
      </c>
      <c r="V985" s="37">
        <v>17062.235399100002</v>
      </c>
      <c r="W985" s="38">
        <v>0</v>
      </c>
      <c r="X985" s="38">
        <v>0</v>
      </c>
      <c r="Y985" s="38">
        <v>0</v>
      </c>
      <c r="Z985" s="38">
        <v>17062.235399100002</v>
      </c>
      <c r="AA985" s="38">
        <v>0</v>
      </c>
      <c r="AB985" s="38">
        <v>0</v>
      </c>
      <c r="AC985" s="38">
        <v>0</v>
      </c>
      <c r="AD985" s="38">
        <v>17062.235399100002</v>
      </c>
    </row>
    <row r="986" spans="1:30" s="27" customFormat="1" ht="15" customHeight="1" x14ac:dyDescent="0.25">
      <c r="A986" s="39" t="s">
        <v>39</v>
      </c>
      <c r="B986" s="39" t="s">
        <v>1034</v>
      </c>
      <c r="C986" s="86">
        <v>42767</v>
      </c>
      <c r="D986" s="29">
        <f>+VLOOKUP(B986,'[2]HG-Mexico by Contract'!$B$8:$G$4512,6,FALSE)</f>
        <v>308898</v>
      </c>
      <c r="E986" s="29"/>
      <c r="F986" s="39" t="s">
        <v>41</v>
      </c>
      <c r="G986" s="39" t="s">
        <v>42</v>
      </c>
      <c r="H986" s="39" t="s">
        <v>44</v>
      </c>
      <c r="I986" s="40">
        <v>141865</v>
      </c>
      <c r="J986" s="32">
        <f t="shared" si="45"/>
        <v>141865</v>
      </c>
      <c r="K986" s="31">
        <v>0</v>
      </c>
      <c r="L986" s="31">
        <v>0</v>
      </c>
      <c r="M986" s="31">
        <v>0</v>
      </c>
      <c r="N986" s="31">
        <v>0</v>
      </c>
      <c r="O986" s="33">
        <f t="shared" si="46"/>
        <v>0</v>
      </c>
      <c r="P986" s="34" t="str">
        <f t="shared" si="47"/>
        <v>1-30</v>
      </c>
      <c r="Q986" s="35" t="str">
        <f>+VLOOKUP(B986,'[2]PORTAFOLIO JAN17'!$B$7:$T$4941,19,FALSE)</f>
        <v>NICARAGUA</v>
      </c>
      <c r="R986" s="31">
        <v>0</v>
      </c>
      <c r="S986" s="31">
        <v>0</v>
      </c>
      <c r="T986" s="31" t="s">
        <v>45</v>
      </c>
      <c r="U986" s="41" t="s">
        <v>46</v>
      </c>
      <c r="V986" s="42">
        <v>141865</v>
      </c>
      <c r="W986" s="43">
        <v>141865</v>
      </c>
      <c r="X986" s="38">
        <v>0</v>
      </c>
      <c r="Y986" s="38">
        <v>0</v>
      </c>
      <c r="Z986" s="38">
        <v>0</v>
      </c>
      <c r="AA986" s="38">
        <v>0</v>
      </c>
      <c r="AB986" s="38">
        <v>0</v>
      </c>
      <c r="AC986" s="38">
        <v>0</v>
      </c>
      <c r="AD986" s="38" t="s">
        <v>47</v>
      </c>
    </row>
    <row r="987" spans="1:30" s="27" customFormat="1" ht="15" customHeight="1" x14ac:dyDescent="0.25">
      <c r="A987" s="28" t="s">
        <v>39</v>
      </c>
      <c r="B987" s="28" t="s">
        <v>1035</v>
      </c>
      <c r="C987" s="85">
        <v>42767</v>
      </c>
      <c r="D987" s="29">
        <f>+VLOOKUP(B987,'[2]HG-Mexico by Contract'!$B$8:$G$4512,6,FALSE)</f>
        <v>341547</v>
      </c>
      <c r="E987" s="29"/>
      <c r="F987" s="28" t="s">
        <v>41</v>
      </c>
      <c r="G987" s="28" t="s">
        <v>42</v>
      </c>
      <c r="H987" s="28" t="s">
        <v>44</v>
      </c>
      <c r="I987" s="31">
        <v>280952.13</v>
      </c>
      <c r="J987" s="32">
        <f t="shared" si="45"/>
        <v>280952.13</v>
      </c>
      <c r="K987" s="31">
        <v>0</v>
      </c>
      <c r="L987" s="31">
        <v>0</v>
      </c>
      <c r="M987" s="31">
        <v>0</v>
      </c>
      <c r="N987" s="31">
        <v>0</v>
      </c>
      <c r="O987" s="33">
        <f t="shared" si="46"/>
        <v>0</v>
      </c>
      <c r="P987" s="34" t="str">
        <f t="shared" si="47"/>
        <v>1-30</v>
      </c>
      <c r="Q987" s="35" t="str">
        <f>+VLOOKUP(B987,'[2]PORTAFOLIO JAN17'!$B$7:$T$4941,19,FALSE)</f>
        <v>NICARAGUA</v>
      </c>
      <c r="R987" s="31">
        <v>0</v>
      </c>
      <c r="S987" s="31">
        <v>0</v>
      </c>
      <c r="T987" s="31" t="s">
        <v>45</v>
      </c>
      <c r="U987" s="36" t="s">
        <v>46</v>
      </c>
      <c r="V987" s="37">
        <v>280952.13</v>
      </c>
      <c r="W987" s="38">
        <v>280952.13</v>
      </c>
      <c r="X987" s="38">
        <v>0</v>
      </c>
      <c r="Y987" s="38">
        <v>0</v>
      </c>
      <c r="Z987" s="38">
        <v>0</v>
      </c>
      <c r="AA987" s="38">
        <v>0</v>
      </c>
      <c r="AB987" s="38">
        <v>0</v>
      </c>
      <c r="AC987" s="38">
        <v>0</v>
      </c>
      <c r="AD987" s="38" t="s">
        <v>47</v>
      </c>
    </row>
    <row r="988" spans="1:30" s="27" customFormat="1" ht="15" customHeight="1" x14ac:dyDescent="0.25">
      <c r="A988" s="39" t="s">
        <v>39</v>
      </c>
      <c r="B988" s="39" t="s">
        <v>1036</v>
      </c>
      <c r="C988" s="86">
        <v>42767</v>
      </c>
      <c r="D988" s="29">
        <f>+VLOOKUP(B988,'[2]HG-Mexico by Contract'!$B$8:$G$4512,6,FALSE)</f>
        <v>313551</v>
      </c>
      <c r="E988" s="29"/>
      <c r="F988" s="39" t="s">
        <v>41</v>
      </c>
      <c r="G988" s="39" t="s">
        <v>42</v>
      </c>
      <c r="H988" s="39" t="s">
        <v>44</v>
      </c>
      <c r="I988" s="40">
        <v>71998.13</v>
      </c>
      <c r="J988" s="32">
        <f t="shared" si="45"/>
        <v>71998.13</v>
      </c>
      <c r="K988" s="31">
        <v>0</v>
      </c>
      <c r="L988" s="31">
        <v>0</v>
      </c>
      <c r="M988" s="31">
        <v>0</v>
      </c>
      <c r="N988" s="31">
        <v>0</v>
      </c>
      <c r="O988" s="33">
        <f t="shared" si="46"/>
        <v>0</v>
      </c>
      <c r="P988" s="34" t="str">
        <f t="shared" si="47"/>
        <v>1-30</v>
      </c>
      <c r="Q988" s="35" t="str">
        <f>+VLOOKUP(B988,'[2]PORTAFOLIO JAN17'!$B$7:$T$4941,19,FALSE)</f>
        <v>EL SALVADOR</v>
      </c>
      <c r="R988" s="31">
        <v>0</v>
      </c>
      <c r="S988" s="31">
        <v>0</v>
      </c>
      <c r="T988" s="31" t="s">
        <v>45</v>
      </c>
      <c r="U988" s="41" t="s">
        <v>46</v>
      </c>
      <c r="V988" s="42">
        <v>71998.13</v>
      </c>
      <c r="W988" s="43">
        <v>71998.13</v>
      </c>
      <c r="X988" s="38">
        <v>0</v>
      </c>
      <c r="Y988" s="38">
        <v>0</v>
      </c>
      <c r="Z988" s="38">
        <v>0</v>
      </c>
      <c r="AA988" s="38">
        <v>0</v>
      </c>
      <c r="AB988" s="38">
        <v>0</v>
      </c>
      <c r="AC988" s="38">
        <v>0</v>
      </c>
      <c r="AD988" s="38" t="s">
        <v>47</v>
      </c>
    </row>
    <row r="989" spans="1:30" s="27" customFormat="1" ht="15" customHeight="1" x14ac:dyDescent="0.25">
      <c r="A989" s="28" t="s">
        <v>39</v>
      </c>
      <c r="B989" s="28" t="s">
        <v>1037</v>
      </c>
      <c r="C989" s="85">
        <v>42767</v>
      </c>
      <c r="D989" s="29">
        <f>+VLOOKUP(B989,'[2]HG-Mexico by Contract'!$B$8:$G$4512,6,FALSE)</f>
        <v>310968</v>
      </c>
      <c r="E989" s="29"/>
      <c r="F989" s="28" t="s">
        <v>41</v>
      </c>
      <c r="G989" s="28" t="s">
        <v>42</v>
      </c>
      <c r="H989" s="28" t="s">
        <v>44</v>
      </c>
      <c r="I989" s="31">
        <v>211681.6</v>
      </c>
      <c r="J989" s="32">
        <f t="shared" si="45"/>
        <v>211681.6</v>
      </c>
      <c r="K989" s="31">
        <v>0</v>
      </c>
      <c r="L989" s="31">
        <v>0</v>
      </c>
      <c r="M989" s="31">
        <v>0</v>
      </c>
      <c r="N989" s="31">
        <v>0</v>
      </c>
      <c r="O989" s="33">
        <f t="shared" si="46"/>
        <v>0</v>
      </c>
      <c r="P989" s="34" t="str">
        <f t="shared" si="47"/>
        <v>1-30</v>
      </c>
      <c r="Q989" s="35" t="str">
        <f>+VLOOKUP(B989,'[2]PORTAFOLIO JAN17'!$B$7:$T$4941,19,FALSE)</f>
        <v>REPUBLICA DOMINICANA</v>
      </c>
      <c r="R989" s="31">
        <v>0</v>
      </c>
      <c r="S989" s="31">
        <v>0</v>
      </c>
      <c r="T989" s="31" t="s">
        <v>45</v>
      </c>
      <c r="U989" s="36" t="s">
        <v>46</v>
      </c>
      <c r="V989" s="37">
        <v>211681.6</v>
      </c>
      <c r="W989" s="38">
        <v>211681.6</v>
      </c>
      <c r="X989" s="38">
        <v>0</v>
      </c>
      <c r="Y989" s="38">
        <v>0</v>
      </c>
      <c r="Z989" s="38">
        <v>0</v>
      </c>
      <c r="AA989" s="38">
        <v>0</v>
      </c>
      <c r="AB989" s="38">
        <v>0</v>
      </c>
      <c r="AC989" s="38">
        <v>0</v>
      </c>
      <c r="AD989" s="38" t="s">
        <v>47</v>
      </c>
    </row>
    <row r="990" spans="1:30" s="27" customFormat="1" ht="15" customHeight="1" x14ac:dyDescent="0.25">
      <c r="A990" s="39" t="s">
        <v>39</v>
      </c>
      <c r="B990" s="39" t="s">
        <v>1038</v>
      </c>
      <c r="C990" s="86">
        <v>42767</v>
      </c>
      <c r="D990" s="29">
        <f>+VLOOKUP(B990,'[2]HG-Mexico by Contract'!$B$8:$G$4512,6,FALSE)</f>
        <v>311337</v>
      </c>
      <c r="E990" s="29"/>
      <c r="F990" s="39" t="s">
        <v>62</v>
      </c>
      <c r="G990" s="39" t="s">
        <v>42</v>
      </c>
      <c r="H990" s="39" t="s">
        <v>44</v>
      </c>
      <c r="I990" s="40">
        <v>121329.23</v>
      </c>
      <c r="J990" s="32">
        <f t="shared" si="45"/>
        <v>121329.23</v>
      </c>
      <c r="K990" s="31">
        <v>0</v>
      </c>
      <c r="L990" s="31">
        <v>0</v>
      </c>
      <c r="M990" s="31">
        <v>0</v>
      </c>
      <c r="N990" s="31">
        <v>0</v>
      </c>
      <c r="O990" s="33">
        <f t="shared" si="46"/>
        <v>0</v>
      </c>
      <c r="P990" s="34" t="str">
        <f t="shared" si="47"/>
        <v>1-30</v>
      </c>
      <c r="Q990" s="35" t="str">
        <f>+VLOOKUP(B990,'[2]PORTAFOLIO JAN17'!$B$7:$T$4941,19,FALSE)</f>
        <v>SURINAME</v>
      </c>
      <c r="R990" s="31">
        <v>0</v>
      </c>
      <c r="S990" s="31">
        <v>0</v>
      </c>
      <c r="T990" s="31" t="s">
        <v>45</v>
      </c>
      <c r="U990" s="41" t="s">
        <v>46</v>
      </c>
      <c r="V990" s="42">
        <v>121329.23</v>
      </c>
      <c r="W990" s="43">
        <v>121329.23</v>
      </c>
      <c r="X990" s="38">
        <v>0</v>
      </c>
      <c r="Y990" s="38">
        <v>0</v>
      </c>
      <c r="Z990" s="38">
        <v>0</v>
      </c>
      <c r="AA990" s="38">
        <v>0</v>
      </c>
      <c r="AB990" s="38">
        <v>0</v>
      </c>
      <c r="AC990" s="38">
        <v>0</v>
      </c>
      <c r="AD990" s="38" t="s">
        <v>47</v>
      </c>
    </row>
    <row r="991" spans="1:30" s="27" customFormat="1" ht="15" customHeight="1" x14ac:dyDescent="0.25">
      <c r="A991" s="28" t="s">
        <v>39</v>
      </c>
      <c r="B991" s="28" t="s">
        <v>1039</v>
      </c>
      <c r="C991" s="85">
        <v>42767</v>
      </c>
      <c r="D991" s="29">
        <f>+VLOOKUP(B991,'[2]HG-Mexico by Contract'!$B$8:$G$4512,6,FALSE)</f>
        <v>311337</v>
      </c>
      <c r="E991" s="29"/>
      <c r="F991" s="28" t="s">
        <v>62</v>
      </c>
      <c r="G991" s="28" t="s">
        <v>42</v>
      </c>
      <c r="H991" s="28" t="s">
        <v>44</v>
      </c>
      <c r="I991" s="31">
        <v>169970.06</v>
      </c>
      <c r="J991" s="32">
        <f t="shared" si="45"/>
        <v>169970.06</v>
      </c>
      <c r="K991" s="31">
        <v>0</v>
      </c>
      <c r="L991" s="31">
        <v>0</v>
      </c>
      <c r="M991" s="31">
        <v>0</v>
      </c>
      <c r="N991" s="31">
        <v>0</v>
      </c>
      <c r="O991" s="33">
        <f t="shared" si="46"/>
        <v>0</v>
      </c>
      <c r="P991" s="34" t="str">
        <f t="shared" si="47"/>
        <v>1-30</v>
      </c>
      <c r="Q991" s="35" t="str">
        <f>+VLOOKUP(B991,'[2]PORTAFOLIO JAN17'!$B$7:$T$4941,19,FALSE)</f>
        <v>SURINAME</v>
      </c>
      <c r="R991" s="31">
        <v>0</v>
      </c>
      <c r="S991" s="31">
        <v>0</v>
      </c>
      <c r="T991" s="31" t="s">
        <v>45</v>
      </c>
      <c r="U991" s="36" t="s">
        <v>46</v>
      </c>
      <c r="V991" s="37">
        <v>169970.06</v>
      </c>
      <c r="W991" s="38">
        <v>169970.06</v>
      </c>
      <c r="X991" s="38">
        <v>0</v>
      </c>
      <c r="Y991" s="38">
        <v>0</v>
      </c>
      <c r="Z991" s="38">
        <v>0</v>
      </c>
      <c r="AA991" s="38">
        <v>0</v>
      </c>
      <c r="AB991" s="38">
        <v>0</v>
      </c>
      <c r="AC991" s="38">
        <v>0</v>
      </c>
      <c r="AD991" s="38" t="s">
        <v>47</v>
      </c>
    </row>
    <row r="992" spans="1:30" s="27" customFormat="1" ht="15" customHeight="1" x14ac:dyDescent="0.25">
      <c r="A992" s="39" t="s">
        <v>39</v>
      </c>
      <c r="B992" s="39" t="s">
        <v>1040</v>
      </c>
      <c r="C992" s="86">
        <v>42767</v>
      </c>
      <c r="D992" s="29">
        <f>+VLOOKUP(B992,'[2]HG-Mexico by Contract'!$B$8:$G$4512,6,FALSE)</f>
        <v>311337</v>
      </c>
      <c r="E992" s="29"/>
      <c r="F992" s="39" t="s">
        <v>218</v>
      </c>
      <c r="G992" s="39" t="s">
        <v>42</v>
      </c>
      <c r="H992" s="39" t="s">
        <v>44</v>
      </c>
      <c r="I992" s="40">
        <v>826755.26</v>
      </c>
      <c r="J992" s="32">
        <f t="shared" si="45"/>
        <v>826755.26</v>
      </c>
      <c r="K992" s="31">
        <v>0</v>
      </c>
      <c r="L992" s="31">
        <v>0</v>
      </c>
      <c r="M992" s="31">
        <v>0</v>
      </c>
      <c r="N992" s="31">
        <v>0</v>
      </c>
      <c r="O992" s="33">
        <f t="shared" si="46"/>
        <v>0</v>
      </c>
      <c r="P992" s="34" t="str">
        <f t="shared" si="47"/>
        <v>1-30</v>
      </c>
      <c r="Q992" s="35" t="str">
        <f>+VLOOKUP(B992,'[2]PORTAFOLIO JAN17'!$B$7:$T$4941,19,FALSE)</f>
        <v>SURINAME</v>
      </c>
      <c r="R992" s="31">
        <v>0</v>
      </c>
      <c r="S992" s="31">
        <v>0</v>
      </c>
      <c r="T992" s="31" t="s">
        <v>45</v>
      </c>
      <c r="U992" s="41" t="s">
        <v>46</v>
      </c>
      <c r="V992" s="42">
        <v>826755.26</v>
      </c>
      <c r="W992" s="43">
        <v>826755.26</v>
      </c>
      <c r="X992" s="38">
        <v>0</v>
      </c>
      <c r="Y992" s="38">
        <v>0</v>
      </c>
      <c r="Z992" s="38">
        <v>0</v>
      </c>
      <c r="AA992" s="38">
        <v>0</v>
      </c>
      <c r="AB992" s="38">
        <v>0</v>
      </c>
      <c r="AC992" s="38">
        <v>0</v>
      </c>
      <c r="AD992" s="38" t="s">
        <v>47</v>
      </c>
    </row>
    <row r="993" spans="1:30" s="27" customFormat="1" ht="15" customHeight="1" x14ac:dyDescent="0.25">
      <c r="A993" s="28" t="s">
        <v>39</v>
      </c>
      <c r="B993" s="28" t="s">
        <v>1041</v>
      </c>
      <c r="C993" s="85">
        <v>42767</v>
      </c>
      <c r="D993" s="29">
        <f>+VLOOKUP(B993,'[2]HG-Mexico by Contract'!$B$8:$G$4512,6,FALSE)</f>
        <v>341664</v>
      </c>
      <c r="E993" s="29"/>
      <c r="F993" s="28" t="s">
        <v>41</v>
      </c>
      <c r="G993" s="28" t="s">
        <v>42</v>
      </c>
      <c r="H993" s="28" t="s">
        <v>63</v>
      </c>
      <c r="I993" s="31">
        <v>1165830.1399999999</v>
      </c>
      <c r="J993" s="32">
        <f t="shared" si="45"/>
        <v>58559.647938653266</v>
      </c>
      <c r="K993" s="31">
        <v>0</v>
      </c>
      <c r="L993" s="31">
        <v>0</v>
      </c>
      <c r="M993" s="31">
        <v>0</v>
      </c>
      <c r="N993" s="31">
        <v>1165830.1399999999</v>
      </c>
      <c r="O993" s="33">
        <f t="shared" si="46"/>
        <v>1165830.1399999999</v>
      </c>
      <c r="P993" s="34" t="str">
        <f t="shared" si="47"/>
        <v>120+</v>
      </c>
      <c r="Q993" s="35" t="str">
        <f>+VLOOKUP(B993,'[2]PORTAFOLIO JAN17'!$B$7:$T$4941,19,FALSE)</f>
        <v>MEXICO</v>
      </c>
      <c r="R993" s="31">
        <v>0</v>
      </c>
      <c r="S993" s="31">
        <v>0</v>
      </c>
      <c r="T993" s="31">
        <v>1165830.1399999999</v>
      </c>
      <c r="U993" s="36" t="s">
        <v>64</v>
      </c>
      <c r="V993" s="37">
        <v>58559.647932200001</v>
      </c>
      <c r="W993" s="38">
        <v>0</v>
      </c>
      <c r="X993" s="38">
        <v>0</v>
      </c>
      <c r="Y993" s="38">
        <v>0</v>
      </c>
      <c r="Z993" s="38">
        <v>0</v>
      </c>
      <c r="AA993" s="38">
        <v>58559.647932200001</v>
      </c>
      <c r="AB993" s="38">
        <v>0</v>
      </c>
      <c r="AC993" s="38">
        <v>0</v>
      </c>
      <c r="AD993" s="38">
        <v>58559.647932200001</v>
      </c>
    </row>
    <row r="994" spans="1:30" s="27" customFormat="1" ht="15" customHeight="1" x14ac:dyDescent="0.25">
      <c r="A994" s="39" t="s">
        <v>39</v>
      </c>
      <c r="B994" s="39" t="s">
        <v>1042</v>
      </c>
      <c r="C994" s="86">
        <v>42767</v>
      </c>
      <c r="D994" s="29">
        <f>+VLOOKUP(B994,'[2]HG-Mexico by Contract'!$B$8:$G$4512,6,FALSE)</f>
        <v>341263</v>
      </c>
      <c r="E994" s="29"/>
      <c r="F994" s="39" t="s">
        <v>41</v>
      </c>
      <c r="G994" s="39" t="s">
        <v>42</v>
      </c>
      <c r="H994" s="39" t="s">
        <v>63</v>
      </c>
      <c r="I994" s="40">
        <v>60409.26</v>
      </c>
      <c r="J994" s="32">
        <f t="shared" si="45"/>
        <v>3034.3571301343864</v>
      </c>
      <c r="K994" s="31">
        <v>0</v>
      </c>
      <c r="L994" s="31">
        <v>0</v>
      </c>
      <c r="M994" s="31">
        <v>0</v>
      </c>
      <c r="N994" s="31">
        <v>0</v>
      </c>
      <c r="O994" s="33">
        <f t="shared" si="46"/>
        <v>0</v>
      </c>
      <c r="P994" s="34" t="str">
        <f t="shared" si="47"/>
        <v>1-30</v>
      </c>
      <c r="Q994" s="35" t="str">
        <f>+VLOOKUP(B994,'[2]PORTAFOLIO JAN17'!$B$7:$T$4941,19,FALSE)</f>
        <v>MEXICO</v>
      </c>
      <c r="R994" s="31">
        <v>0</v>
      </c>
      <c r="S994" s="31">
        <v>0</v>
      </c>
      <c r="T994" s="31" t="s">
        <v>45</v>
      </c>
      <c r="U994" s="41" t="s">
        <v>64</v>
      </c>
      <c r="V994" s="42">
        <v>3034.3571298000002</v>
      </c>
      <c r="W994" s="43">
        <v>3034.3571298000002</v>
      </c>
      <c r="X994" s="38">
        <v>0</v>
      </c>
      <c r="Y994" s="38">
        <v>0</v>
      </c>
      <c r="Z994" s="38">
        <v>0</v>
      </c>
      <c r="AA994" s="38">
        <v>0</v>
      </c>
      <c r="AB994" s="38">
        <v>0</v>
      </c>
      <c r="AC994" s="38">
        <v>0</v>
      </c>
      <c r="AD994" s="38" t="s">
        <v>47</v>
      </c>
    </row>
    <row r="995" spans="1:30" s="27" customFormat="1" ht="15" customHeight="1" x14ac:dyDescent="0.25">
      <c r="A995" s="28" t="s">
        <v>39</v>
      </c>
      <c r="B995" s="28" t="s">
        <v>1043</v>
      </c>
      <c r="C995" s="85">
        <v>42767</v>
      </c>
      <c r="D995" s="29">
        <f>+VLOOKUP(B995,'[2]HG-Mexico by Contract'!$B$8:$G$4512,6,FALSE)</f>
        <v>314798</v>
      </c>
      <c r="E995" s="29"/>
      <c r="F995" s="28" t="s">
        <v>62</v>
      </c>
      <c r="G995" s="28" t="s">
        <v>42</v>
      </c>
      <c r="H995" s="28" t="s">
        <v>44</v>
      </c>
      <c r="I995" s="31">
        <v>21502.6</v>
      </c>
      <c r="J995" s="32">
        <f t="shared" si="45"/>
        <v>21502.6</v>
      </c>
      <c r="K995" s="31">
        <v>0</v>
      </c>
      <c r="L995" s="31">
        <v>0</v>
      </c>
      <c r="M995" s="31">
        <v>0</v>
      </c>
      <c r="N995" s="31">
        <v>0</v>
      </c>
      <c r="O995" s="33">
        <f t="shared" si="46"/>
        <v>0</v>
      </c>
      <c r="P995" s="34" t="str">
        <f t="shared" si="47"/>
        <v>1-30</v>
      </c>
      <c r="Q995" s="35" t="str">
        <f>+VLOOKUP(B995,'[2]PORTAFOLIO JAN17'!$B$7:$T$4941,19,FALSE)</f>
        <v>COSTA RICA</v>
      </c>
      <c r="R995" s="31">
        <v>0</v>
      </c>
      <c r="S995" s="31">
        <v>0</v>
      </c>
      <c r="T995" s="31" t="s">
        <v>45</v>
      </c>
      <c r="U995" s="36" t="s">
        <v>46</v>
      </c>
      <c r="V995" s="37">
        <v>21502.6</v>
      </c>
      <c r="W995" s="38">
        <v>21502.6</v>
      </c>
      <c r="X995" s="38">
        <v>0</v>
      </c>
      <c r="Y995" s="38">
        <v>0</v>
      </c>
      <c r="Z995" s="38">
        <v>0</v>
      </c>
      <c r="AA995" s="38">
        <v>0</v>
      </c>
      <c r="AB995" s="38">
        <v>0</v>
      </c>
      <c r="AC995" s="38">
        <v>0</v>
      </c>
      <c r="AD995" s="38" t="s">
        <v>47</v>
      </c>
    </row>
    <row r="996" spans="1:30" s="27" customFormat="1" ht="15" customHeight="1" x14ac:dyDescent="0.25">
      <c r="A996" s="39" t="s">
        <v>39</v>
      </c>
      <c r="B996" s="39" t="s">
        <v>1044</v>
      </c>
      <c r="C996" s="86">
        <v>42767</v>
      </c>
      <c r="D996" s="29">
        <f>+VLOOKUP(B996,'[2]HG-Mexico by Contract'!$B$8:$G$4512,6,FALSE)</f>
        <v>341292</v>
      </c>
      <c r="E996" s="29"/>
      <c r="F996" s="39" t="s">
        <v>41</v>
      </c>
      <c r="G996" s="39" t="s">
        <v>42</v>
      </c>
      <c r="H996" s="39" t="s">
        <v>63</v>
      </c>
      <c r="I996" s="40">
        <v>38891.96</v>
      </c>
      <c r="J996" s="32">
        <f t="shared" si="45"/>
        <v>1953.5431510152803</v>
      </c>
      <c r="K996" s="31">
        <v>0</v>
      </c>
      <c r="L996" s="31">
        <v>0</v>
      </c>
      <c r="M996" s="31">
        <v>0</v>
      </c>
      <c r="N996" s="31">
        <v>0</v>
      </c>
      <c r="O996" s="33">
        <f t="shared" si="46"/>
        <v>0</v>
      </c>
      <c r="P996" s="34" t="str">
        <f t="shared" si="47"/>
        <v>1-30</v>
      </c>
      <c r="Q996" s="35" t="str">
        <f>+VLOOKUP(B996,'[2]PORTAFOLIO JAN17'!$B$7:$T$4941,19,FALSE)</f>
        <v>MEXICO</v>
      </c>
      <c r="R996" s="31">
        <v>0</v>
      </c>
      <c r="S996" s="31">
        <v>0</v>
      </c>
      <c r="T996" s="31" t="s">
        <v>45</v>
      </c>
      <c r="U996" s="41" t="s">
        <v>64</v>
      </c>
      <c r="V996" s="42">
        <v>1953.5431507999999</v>
      </c>
      <c r="W996" s="43">
        <v>1953.5431507999999</v>
      </c>
      <c r="X996" s="38">
        <v>0</v>
      </c>
      <c r="Y996" s="38">
        <v>0</v>
      </c>
      <c r="Z996" s="38">
        <v>0</v>
      </c>
      <c r="AA996" s="38">
        <v>0</v>
      </c>
      <c r="AB996" s="38">
        <v>0</v>
      </c>
      <c r="AC996" s="38">
        <v>0</v>
      </c>
      <c r="AD996" s="38" t="s">
        <v>47</v>
      </c>
    </row>
    <row r="997" spans="1:30" s="27" customFormat="1" ht="15" customHeight="1" x14ac:dyDescent="0.25">
      <c r="A997" s="28" t="s">
        <v>39</v>
      </c>
      <c r="B997" s="28" t="s">
        <v>1045</v>
      </c>
      <c r="C997" s="85">
        <v>42767</v>
      </c>
      <c r="D997" s="29">
        <f>+VLOOKUP(B997,'[2]HG-Mexico by Contract'!$B$8:$G$4512,6,FALSE)</f>
        <v>341013</v>
      </c>
      <c r="E997" s="29"/>
      <c r="F997" s="28" t="s">
        <v>41</v>
      </c>
      <c r="G997" s="28" t="s">
        <v>42</v>
      </c>
      <c r="H997" s="28" t="s">
        <v>63</v>
      </c>
      <c r="I997" s="31">
        <v>135114.14000000001</v>
      </c>
      <c r="J997" s="32">
        <f t="shared" si="45"/>
        <v>6786.7832529479037</v>
      </c>
      <c r="K997" s="31">
        <v>135114.14000000001</v>
      </c>
      <c r="L997" s="31">
        <v>0</v>
      </c>
      <c r="M997" s="31">
        <v>0</v>
      </c>
      <c r="N997" s="31">
        <v>0</v>
      </c>
      <c r="O997" s="33">
        <f t="shared" si="46"/>
        <v>135114.14000000001</v>
      </c>
      <c r="P997" s="34" t="str">
        <f t="shared" si="47"/>
        <v>31-60</v>
      </c>
      <c r="Q997" s="35" t="str">
        <f>+VLOOKUP(B997,'[2]PORTAFOLIO JAN17'!$B$7:$T$4941,19,FALSE)</f>
        <v>MEXICO</v>
      </c>
      <c r="R997" s="31">
        <v>0</v>
      </c>
      <c r="S997" s="31">
        <v>0</v>
      </c>
      <c r="T997" s="31">
        <v>135114.14000000001</v>
      </c>
      <c r="U997" s="36" t="s">
        <v>64</v>
      </c>
      <c r="V997" s="37">
        <v>6786.7832521999999</v>
      </c>
      <c r="W997" s="38">
        <v>0</v>
      </c>
      <c r="X997" s="38">
        <v>6786.7832521999999</v>
      </c>
      <c r="Y997" s="38">
        <v>0</v>
      </c>
      <c r="Z997" s="38">
        <v>0</v>
      </c>
      <c r="AA997" s="38">
        <v>0</v>
      </c>
      <c r="AB997" s="38">
        <v>0</v>
      </c>
      <c r="AC997" s="38">
        <v>0</v>
      </c>
      <c r="AD997" s="38">
        <v>6786.7832521999999</v>
      </c>
    </row>
    <row r="998" spans="1:30" s="27" customFormat="1" ht="15" customHeight="1" x14ac:dyDescent="0.25">
      <c r="A998" s="39" t="s">
        <v>39</v>
      </c>
      <c r="B998" s="39" t="s">
        <v>1046</v>
      </c>
      <c r="C998" s="86">
        <v>42767</v>
      </c>
      <c r="D998" s="29">
        <f>+VLOOKUP(B998,'[2]HG-Mexico by Contract'!$B$8:$G$4512,6,FALSE)</f>
        <v>333619</v>
      </c>
      <c r="E998" s="29"/>
      <c r="F998" s="39" t="s">
        <v>41</v>
      </c>
      <c r="G998" s="39" t="s">
        <v>42</v>
      </c>
      <c r="H998" s="39" t="s">
        <v>63</v>
      </c>
      <c r="I998" s="40">
        <v>310578.38</v>
      </c>
      <c r="J998" s="32">
        <f t="shared" si="45"/>
        <v>15600.352029119158</v>
      </c>
      <c r="K998" s="31">
        <v>0</v>
      </c>
      <c r="L998" s="31">
        <v>0</v>
      </c>
      <c r="M998" s="31">
        <v>0</v>
      </c>
      <c r="N998" s="31">
        <v>0</v>
      </c>
      <c r="O998" s="33">
        <f t="shared" si="46"/>
        <v>0</v>
      </c>
      <c r="P998" s="34" t="str">
        <f t="shared" si="47"/>
        <v>1-30</v>
      </c>
      <c r="Q998" s="35" t="str">
        <f>+VLOOKUP(B998,'[2]PORTAFOLIO JAN17'!$B$7:$T$4941,19,FALSE)</f>
        <v>MEXICO</v>
      </c>
      <c r="R998" s="31">
        <v>0</v>
      </c>
      <c r="S998" s="31">
        <v>0</v>
      </c>
      <c r="T998" s="31" t="s">
        <v>45</v>
      </c>
      <c r="U998" s="41" t="s">
        <v>64</v>
      </c>
      <c r="V998" s="42">
        <v>15600.3520274</v>
      </c>
      <c r="W998" s="43">
        <v>15600.3520274</v>
      </c>
      <c r="X998" s="38">
        <v>0</v>
      </c>
      <c r="Y998" s="38">
        <v>0</v>
      </c>
      <c r="Z998" s="38">
        <v>0</v>
      </c>
      <c r="AA998" s="38">
        <v>0</v>
      </c>
      <c r="AB998" s="38">
        <v>0</v>
      </c>
      <c r="AC998" s="38">
        <v>0</v>
      </c>
      <c r="AD998" s="38" t="s">
        <v>47</v>
      </c>
    </row>
    <row r="999" spans="1:30" s="27" customFormat="1" ht="15" customHeight="1" x14ac:dyDescent="0.25">
      <c r="A999" s="28" t="s">
        <v>39</v>
      </c>
      <c r="B999" s="28" t="s">
        <v>1047</v>
      </c>
      <c r="C999" s="85">
        <v>42767</v>
      </c>
      <c r="D999" s="29">
        <f>+VLOOKUP(B999,'[2]HG-Mexico by Contract'!$B$8:$G$4512,6,FALSE)</f>
        <v>311352</v>
      </c>
      <c r="E999" s="29"/>
      <c r="F999" s="28" t="s">
        <v>41</v>
      </c>
      <c r="G999" s="28" t="s">
        <v>42</v>
      </c>
      <c r="H999" s="28" t="s">
        <v>44</v>
      </c>
      <c r="I999" s="31">
        <v>57264.67</v>
      </c>
      <c r="J999" s="32">
        <f t="shared" si="45"/>
        <v>57264.67</v>
      </c>
      <c r="K999" s="31">
        <v>0</v>
      </c>
      <c r="L999" s="31">
        <v>0</v>
      </c>
      <c r="M999" s="31">
        <v>0</v>
      </c>
      <c r="N999" s="31">
        <v>0</v>
      </c>
      <c r="O999" s="33">
        <f t="shared" si="46"/>
        <v>0</v>
      </c>
      <c r="P999" s="34" t="str">
        <f t="shared" si="47"/>
        <v>1-30</v>
      </c>
      <c r="Q999" s="35" t="str">
        <f>+VLOOKUP(B999,'[2]PORTAFOLIO JAN17'!$B$7:$T$4941,19,FALSE)</f>
        <v>REPUBLICA DOMINICANA</v>
      </c>
      <c r="R999" s="31">
        <v>0</v>
      </c>
      <c r="S999" s="31">
        <v>0</v>
      </c>
      <c r="T999" s="31" t="s">
        <v>45</v>
      </c>
      <c r="U999" s="36" t="s">
        <v>46</v>
      </c>
      <c r="V999" s="37">
        <v>57264.67</v>
      </c>
      <c r="W999" s="38">
        <v>57264.67</v>
      </c>
      <c r="X999" s="38">
        <v>0</v>
      </c>
      <c r="Y999" s="38">
        <v>0</v>
      </c>
      <c r="Z999" s="38">
        <v>0</v>
      </c>
      <c r="AA999" s="38">
        <v>0</v>
      </c>
      <c r="AB999" s="38">
        <v>0</v>
      </c>
      <c r="AC999" s="38">
        <v>0</v>
      </c>
      <c r="AD999" s="38" t="s">
        <v>47</v>
      </c>
    </row>
    <row r="1000" spans="1:30" s="27" customFormat="1" ht="15" customHeight="1" x14ac:dyDescent="0.25">
      <c r="A1000" s="39" t="s">
        <v>39</v>
      </c>
      <c r="B1000" s="39" t="s">
        <v>1048</v>
      </c>
      <c r="C1000" s="86">
        <v>42767</v>
      </c>
      <c r="D1000" s="29">
        <f>+VLOOKUP(B1000,'[2]HG-Mexico by Contract'!$B$8:$G$4512,6,FALSE)</f>
        <v>341263</v>
      </c>
      <c r="E1000" s="29"/>
      <c r="F1000" s="39" t="s">
        <v>41</v>
      </c>
      <c r="G1000" s="39" t="s">
        <v>42</v>
      </c>
      <c r="H1000" s="39" t="s">
        <v>63</v>
      </c>
      <c r="I1000" s="40">
        <v>173140.84</v>
      </c>
      <c r="J1000" s="32">
        <f t="shared" si="45"/>
        <v>8696.8643941583941</v>
      </c>
      <c r="K1000" s="31">
        <v>0</v>
      </c>
      <c r="L1000" s="31">
        <v>0</v>
      </c>
      <c r="M1000" s="31">
        <v>0</v>
      </c>
      <c r="N1000" s="31">
        <v>0</v>
      </c>
      <c r="O1000" s="33">
        <f t="shared" si="46"/>
        <v>0</v>
      </c>
      <c r="P1000" s="34" t="str">
        <f t="shared" si="47"/>
        <v>1-30</v>
      </c>
      <c r="Q1000" s="35" t="str">
        <f>+VLOOKUP(B1000,'[2]PORTAFOLIO JAN17'!$B$7:$T$4941,19,FALSE)</f>
        <v>MEXICO</v>
      </c>
      <c r="R1000" s="31">
        <v>0</v>
      </c>
      <c r="S1000" s="31">
        <v>0</v>
      </c>
      <c r="T1000" s="31" t="s">
        <v>45</v>
      </c>
      <c r="U1000" s="41" t="s">
        <v>64</v>
      </c>
      <c r="V1000" s="42">
        <v>8696.8643931999995</v>
      </c>
      <c r="W1000" s="43">
        <v>8696.8643931999995</v>
      </c>
      <c r="X1000" s="38">
        <v>0</v>
      </c>
      <c r="Y1000" s="38">
        <v>0</v>
      </c>
      <c r="Z1000" s="38">
        <v>0</v>
      </c>
      <c r="AA1000" s="38">
        <v>0</v>
      </c>
      <c r="AB1000" s="38">
        <v>0</v>
      </c>
      <c r="AC1000" s="38">
        <v>0</v>
      </c>
      <c r="AD1000" s="38" t="s">
        <v>47</v>
      </c>
    </row>
    <row r="1001" spans="1:30" s="27" customFormat="1" ht="15" customHeight="1" x14ac:dyDescent="0.25">
      <c r="A1001" s="28" t="s">
        <v>39</v>
      </c>
      <c r="B1001" s="28" t="s">
        <v>1049</v>
      </c>
      <c r="C1001" s="85">
        <v>42767</v>
      </c>
      <c r="D1001" s="29">
        <f>+VLOOKUP(B1001,'[2]HG-Mexico by Contract'!$B$8:$G$4512,6,FALSE)</f>
        <v>341216</v>
      </c>
      <c r="E1001" s="29"/>
      <c r="F1001" s="28" t="s">
        <v>41</v>
      </c>
      <c r="G1001" s="28" t="s">
        <v>42</v>
      </c>
      <c r="H1001" s="28" t="s">
        <v>44</v>
      </c>
      <c r="I1001" s="31">
        <v>15398.21</v>
      </c>
      <c r="J1001" s="32">
        <f t="shared" si="45"/>
        <v>15398.21</v>
      </c>
      <c r="K1001" s="31">
        <v>0</v>
      </c>
      <c r="L1001" s="31">
        <v>0</v>
      </c>
      <c r="M1001" s="31">
        <v>0</v>
      </c>
      <c r="N1001" s="31">
        <v>0</v>
      </c>
      <c r="O1001" s="33">
        <f t="shared" si="46"/>
        <v>0</v>
      </c>
      <c r="P1001" s="34" t="str">
        <f t="shared" si="47"/>
        <v>1-30</v>
      </c>
      <c r="Q1001" s="35" t="str">
        <f>+VLOOKUP(B1001,'[2]PORTAFOLIO JAN17'!$B$7:$T$4941,19,FALSE)</f>
        <v>COSTA RICA</v>
      </c>
      <c r="R1001" s="31">
        <v>0</v>
      </c>
      <c r="S1001" s="31">
        <v>0</v>
      </c>
      <c r="T1001" s="31" t="s">
        <v>45</v>
      </c>
      <c r="U1001" s="36" t="s">
        <v>46</v>
      </c>
      <c r="V1001" s="37">
        <v>15398.21</v>
      </c>
      <c r="W1001" s="38">
        <v>15398.21</v>
      </c>
      <c r="X1001" s="38">
        <v>0</v>
      </c>
      <c r="Y1001" s="38">
        <v>0</v>
      </c>
      <c r="Z1001" s="38">
        <v>0</v>
      </c>
      <c r="AA1001" s="38">
        <v>0</v>
      </c>
      <c r="AB1001" s="38">
        <v>0</v>
      </c>
      <c r="AC1001" s="38">
        <v>0</v>
      </c>
      <c r="AD1001" s="38" t="s">
        <v>47</v>
      </c>
    </row>
    <row r="1002" spans="1:30" s="27" customFormat="1" ht="15" customHeight="1" x14ac:dyDescent="0.25">
      <c r="A1002" s="39" t="s">
        <v>39</v>
      </c>
      <c r="B1002" s="39" t="s">
        <v>1050</v>
      </c>
      <c r="C1002" s="86">
        <v>42767</v>
      </c>
      <c r="D1002" s="29">
        <f>+VLOOKUP(B1002,'[2]HG-Mexico by Contract'!$B$8:$G$4512,6,FALSE)</f>
        <v>308796</v>
      </c>
      <c r="E1002" s="29"/>
      <c r="F1002" s="39" t="s">
        <v>41</v>
      </c>
      <c r="G1002" s="39" t="s">
        <v>42</v>
      </c>
      <c r="H1002" s="39" t="s">
        <v>63</v>
      </c>
      <c r="I1002" s="40">
        <v>99231.5</v>
      </c>
      <c r="J1002" s="32">
        <f t="shared" si="45"/>
        <v>4984.3982455492805</v>
      </c>
      <c r="K1002" s="31">
        <v>0</v>
      </c>
      <c r="L1002" s="31">
        <v>0</v>
      </c>
      <c r="M1002" s="31">
        <v>0</v>
      </c>
      <c r="N1002" s="31">
        <v>0</v>
      </c>
      <c r="O1002" s="33">
        <f t="shared" si="46"/>
        <v>0</v>
      </c>
      <c r="P1002" s="34" t="str">
        <f t="shared" si="47"/>
        <v>1-30</v>
      </c>
      <c r="Q1002" s="35" t="str">
        <f>+VLOOKUP(B1002,'[2]PORTAFOLIO JAN17'!$B$7:$T$4941,19,FALSE)</f>
        <v>MEXICO</v>
      </c>
      <c r="R1002" s="31">
        <v>0</v>
      </c>
      <c r="S1002" s="31">
        <v>0</v>
      </c>
      <c r="T1002" s="31" t="s">
        <v>45</v>
      </c>
      <c r="U1002" s="41" t="s">
        <v>64</v>
      </c>
      <c r="V1002" s="42">
        <v>4984.3982450000003</v>
      </c>
      <c r="W1002" s="43">
        <v>4984.3982450000003</v>
      </c>
      <c r="X1002" s="38">
        <v>0</v>
      </c>
      <c r="Y1002" s="38">
        <v>0</v>
      </c>
      <c r="Z1002" s="38">
        <v>0</v>
      </c>
      <c r="AA1002" s="38">
        <v>0</v>
      </c>
      <c r="AB1002" s="38">
        <v>0</v>
      </c>
      <c r="AC1002" s="38">
        <v>0</v>
      </c>
      <c r="AD1002" s="38" t="s">
        <v>47</v>
      </c>
    </row>
    <row r="1003" spans="1:30" s="27" customFormat="1" ht="15" customHeight="1" x14ac:dyDescent="0.25">
      <c r="A1003" s="28" t="s">
        <v>39</v>
      </c>
      <c r="B1003" s="28" t="s">
        <v>1051</v>
      </c>
      <c r="C1003" s="85">
        <v>42767</v>
      </c>
      <c r="D1003" s="29">
        <f>+VLOOKUP(B1003,'[2]HG-Mexico by Contract'!$B$8:$G$4512,6,FALSE)</f>
        <v>309590</v>
      </c>
      <c r="E1003" s="29"/>
      <c r="F1003" s="28" t="s">
        <v>41</v>
      </c>
      <c r="G1003" s="28" t="s">
        <v>42</v>
      </c>
      <c r="H1003" s="28" t="s">
        <v>44</v>
      </c>
      <c r="I1003" s="31">
        <v>124613.11</v>
      </c>
      <c r="J1003" s="32">
        <f t="shared" si="45"/>
        <v>124613.11</v>
      </c>
      <c r="K1003" s="31">
        <v>0</v>
      </c>
      <c r="L1003" s="31">
        <v>0</v>
      </c>
      <c r="M1003" s="31">
        <v>124613.11</v>
      </c>
      <c r="N1003" s="31">
        <v>0</v>
      </c>
      <c r="O1003" s="33">
        <f t="shared" si="46"/>
        <v>124613.11</v>
      </c>
      <c r="P1003" s="34" t="str">
        <f t="shared" si="47"/>
        <v>91-120</v>
      </c>
      <c r="Q1003" s="35" t="str">
        <f>+VLOOKUP(B1003,'[2]PORTAFOLIO JAN17'!$B$7:$T$4941,19,FALSE)</f>
        <v>COSTA RICA</v>
      </c>
      <c r="R1003" s="31">
        <v>0</v>
      </c>
      <c r="S1003" s="31">
        <v>0</v>
      </c>
      <c r="T1003" s="31">
        <v>124613.11</v>
      </c>
      <c r="U1003" s="36" t="s">
        <v>46</v>
      </c>
      <c r="V1003" s="37">
        <v>124613.11</v>
      </c>
      <c r="W1003" s="38">
        <v>0</v>
      </c>
      <c r="X1003" s="38">
        <v>0</v>
      </c>
      <c r="Y1003" s="38">
        <v>0</v>
      </c>
      <c r="Z1003" s="38">
        <v>124613.11</v>
      </c>
      <c r="AA1003" s="38">
        <v>0</v>
      </c>
      <c r="AB1003" s="38">
        <v>0</v>
      </c>
      <c r="AC1003" s="38">
        <v>0</v>
      </c>
      <c r="AD1003" s="38">
        <v>124613.11</v>
      </c>
    </row>
    <row r="1004" spans="1:30" s="27" customFormat="1" ht="15" customHeight="1" x14ac:dyDescent="0.25">
      <c r="A1004" s="39" t="s">
        <v>39</v>
      </c>
      <c r="B1004" s="39" t="s">
        <v>1052</v>
      </c>
      <c r="C1004" s="86">
        <v>42767</v>
      </c>
      <c r="D1004" s="29">
        <f>+VLOOKUP(B1004,'[2]HG-Mexico by Contract'!$B$8:$G$4512,6,FALSE)</f>
        <v>341216</v>
      </c>
      <c r="E1004" s="29"/>
      <c r="F1004" s="39" t="s">
        <v>41</v>
      </c>
      <c r="G1004" s="39" t="s">
        <v>42</v>
      </c>
      <c r="H1004" s="39" t="s">
        <v>44</v>
      </c>
      <c r="I1004" s="40">
        <v>11373.39</v>
      </c>
      <c r="J1004" s="32">
        <f t="shared" si="45"/>
        <v>11373.39</v>
      </c>
      <c r="K1004" s="31">
        <v>0</v>
      </c>
      <c r="L1004" s="31">
        <v>0</v>
      </c>
      <c r="M1004" s="31">
        <v>0</v>
      </c>
      <c r="N1004" s="31">
        <v>0</v>
      </c>
      <c r="O1004" s="33">
        <f t="shared" si="46"/>
        <v>0</v>
      </c>
      <c r="P1004" s="34" t="str">
        <f t="shared" si="47"/>
        <v>1-30</v>
      </c>
      <c r="Q1004" s="35" t="str">
        <f>+VLOOKUP(B1004,'[2]PORTAFOLIO JAN17'!$B$7:$T$4941,19,FALSE)</f>
        <v>COSTA RICA</v>
      </c>
      <c r="R1004" s="31">
        <v>0</v>
      </c>
      <c r="S1004" s="31">
        <v>0</v>
      </c>
      <c r="T1004" s="31" t="s">
        <v>45</v>
      </c>
      <c r="U1004" s="41" t="s">
        <v>46</v>
      </c>
      <c r="V1004" s="42">
        <v>11373.39</v>
      </c>
      <c r="W1004" s="43">
        <v>11373.39</v>
      </c>
      <c r="X1004" s="38">
        <v>0</v>
      </c>
      <c r="Y1004" s="38">
        <v>0</v>
      </c>
      <c r="Z1004" s="38">
        <v>0</v>
      </c>
      <c r="AA1004" s="38">
        <v>0</v>
      </c>
      <c r="AB1004" s="38">
        <v>0</v>
      </c>
      <c r="AC1004" s="38">
        <v>0</v>
      </c>
      <c r="AD1004" s="38" t="s">
        <v>47</v>
      </c>
    </row>
    <row r="1005" spans="1:30" s="27" customFormat="1" ht="15" customHeight="1" x14ac:dyDescent="0.25">
      <c r="A1005" s="28" t="s">
        <v>39</v>
      </c>
      <c r="B1005" s="28" t="s">
        <v>1053</v>
      </c>
      <c r="C1005" s="85">
        <v>42767</v>
      </c>
      <c r="D1005" s="29">
        <f>+VLOOKUP(B1005,'[2]HG-Mexico by Contract'!$B$8:$G$4512,6,FALSE)</f>
        <v>309590</v>
      </c>
      <c r="E1005" s="29"/>
      <c r="F1005" s="28" t="s">
        <v>41</v>
      </c>
      <c r="G1005" s="28" t="s">
        <v>42</v>
      </c>
      <c r="H1005" s="28" t="s">
        <v>44</v>
      </c>
      <c r="I1005" s="31">
        <v>26720.080000000002</v>
      </c>
      <c r="J1005" s="32">
        <f t="shared" si="45"/>
        <v>26720.080000000002</v>
      </c>
      <c r="K1005" s="31">
        <v>0</v>
      </c>
      <c r="L1005" s="31">
        <v>0</v>
      </c>
      <c r="M1005" s="31">
        <v>26720.080000000002</v>
      </c>
      <c r="N1005" s="31">
        <v>0</v>
      </c>
      <c r="O1005" s="33">
        <f t="shared" si="46"/>
        <v>26720.080000000002</v>
      </c>
      <c r="P1005" s="34" t="str">
        <f t="shared" si="47"/>
        <v>91-120</v>
      </c>
      <c r="Q1005" s="35" t="str">
        <f>+VLOOKUP(B1005,'[2]PORTAFOLIO JAN17'!$B$7:$T$4941,19,FALSE)</f>
        <v>COSTA RICA</v>
      </c>
      <c r="R1005" s="31">
        <v>0</v>
      </c>
      <c r="S1005" s="31">
        <v>0</v>
      </c>
      <c r="T1005" s="31">
        <v>26720.080000000002</v>
      </c>
      <c r="U1005" s="36" t="s">
        <v>46</v>
      </c>
      <c r="V1005" s="37">
        <v>26720.080000000002</v>
      </c>
      <c r="W1005" s="38">
        <v>0</v>
      </c>
      <c r="X1005" s="38">
        <v>0</v>
      </c>
      <c r="Y1005" s="38">
        <v>0</v>
      </c>
      <c r="Z1005" s="38">
        <v>26720.080000000002</v>
      </c>
      <c r="AA1005" s="38">
        <v>0</v>
      </c>
      <c r="AB1005" s="38">
        <v>0</v>
      </c>
      <c r="AC1005" s="38">
        <v>0</v>
      </c>
      <c r="AD1005" s="38">
        <v>26720.080000000002</v>
      </c>
    </row>
    <row r="1006" spans="1:30" s="27" customFormat="1" ht="15" customHeight="1" x14ac:dyDescent="0.25">
      <c r="A1006" s="39" t="s">
        <v>39</v>
      </c>
      <c r="B1006" s="39" t="s">
        <v>1054</v>
      </c>
      <c r="C1006" s="86">
        <v>42767</v>
      </c>
      <c r="D1006" s="29">
        <f>+VLOOKUP(B1006,'[2]HG-Mexico by Contract'!$B$8:$G$4512,6,FALSE)</f>
        <v>319459</v>
      </c>
      <c r="E1006" s="29"/>
      <c r="F1006" s="39" t="s">
        <v>41</v>
      </c>
      <c r="G1006" s="39" t="s">
        <v>42</v>
      </c>
      <c r="H1006" s="39" t="s">
        <v>44</v>
      </c>
      <c r="I1006" s="40">
        <v>94533.16</v>
      </c>
      <c r="J1006" s="32">
        <f t="shared" si="45"/>
        <v>94533.16</v>
      </c>
      <c r="K1006" s="31">
        <v>0</v>
      </c>
      <c r="L1006" s="31">
        <v>0</v>
      </c>
      <c r="M1006" s="31">
        <v>0</v>
      </c>
      <c r="N1006" s="31">
        <v>0</v>
      </c>
      <c r="O1006" s="33">
        <f t="shared" si="46"/>
        <v>0</v>
      </c>
      <c r="P1006" s="34" t="str">
        <f t="shared" si="47"/>
        <v>1-30</v>
      </c>
      <c r="Q1006" s="35" t="str">
        <f>+VLOOKUP(B1006,'[2]PORTAFOLIO JAN17'!$B$7:$T$4941,19,FALSE)</f>
        <v>COSTA RICA</v>
      </c>
      <c r="R1006" s="31">
        <v>0</v>
      </c>
      <c r="S1006" s="31">
        <v>0</v>
      </c>
      <c r="T1006" s="31">
        <v>94533.16</v>
      </c>
      <c r="U1006" s="41" t="s">
        <v>46</v>
      </c>
      <c r="V1006" s="42">
        <v>94533.16</v>
      </c>
      <c r="W1006" s="43">
        <v>94533.16</v>
      </c>
      <c r="X1006" s="38">
        <v>0</v>
      </c>
      <c r="Y1006" s="38">
        <v>0</v>
      </c>
      <c r="Z1006" s="38">
        <v>0</v>
      </c>
      <c r="AA1006" s="38">
        <v>0</v>
      </c>
      <c r="AB1006" s="38">
        <v>0</v>
      </c>
      <c r="AC1006" s="38">
        <v>0</v>
      </c>
      <c r="AD1006" s="38">
        <v>94533.16</v>
      </c>
    </row>
    <row r="1007" spans="1:30" s="27" customFormat="1" ht="15" customHeight="1" x14ac:dyDescent="0.25">
      <c r="A1007" s="28" t="s">
        <v>39</v>
      </c>
      <c r="B1007" s="28" t="s">
        <v>1055</v>
      </c>
      <c r="C1007" s="85">
        <v>42767</v>
      </c>
      <c r="D1007" s="29">
        <f>+VLOOKUP(B1007,'[2]HG-Mexico by Contract'!$B$8:$G$4512,6,FALSE)</f>
        <v>342479</v>
      </c>
      <c r="E1007" s="29"/>
      <c r="F1007" s="28" t="s">
        <v>41</v>
      </c>
      <c r="G1007" s="28" t="s">
        <v>42</v>
      </c>
      <c r="H1007" s="28" t="s">
        <v>44</v>
      </c>
      <c r="I1007" s="31">
        <v>17047.52</v>
      </c>
      <c r="J1007" s="32">
        <f t="shared" si="45"/>
        <v>17047.52</v>
      </c>
      <c r="K1007" s="31">
        <v>0</v>
      </c>
      <c r="L1007" s="31">
        <v>0</v>
      </c>
      <c r="M1007" s="31">
        <v>0</v>
      </c>
      <c r="N1007" s="31">
        <v>0</v>
      </c>
      <c r="O1007" s="33">
        <f t="shared" si="46"/>
        <v>0</v>
      </c>
      <c r="P1007" s="34" t="str">
        <f t="shared" si="47"/>
        <v>1-30</v>
      </c>
      <c r="Q1007" s="35" t="str">
        <f>+VLOOKUP(B1007,'[2]PORTAFOLIO JAN17'!$B$7:$T$4941,19,FALSE)</f>
        <v>COSTA RICA</v>
      </c>
      <c r="R1007" s="31">
        <v>0</v>
      </c>
      <c r="S1007" s="31">
        <v>0</v>
      </c>
      <c r="T1007" s="31" t="s">
        <v>45</v>
      </c>
      <c r="U1007" s="36" t="s">
        <v>46</v>
      </c>
      <c r="V1007" s="37">
        <v>17047.52</v>
      </c>
      <c r="W1007" s="38">
        <v>17047.52</v>
      </c>
      <c r="X1007" s="38">
        <v>0</v>
      </c>
      <c r="Y1007" s="38">
        <v>0</v>
      </c>
      <c r="Z1007" s="38">
        <v>0</v>
      </c>
      <c r="AA1007" s="38">
        <v>0</v>
      </c>
      <c r="AB1007" s="38">
        <v>0</v>
      </c>
      <c r="AC1007" s="38">
        <v>0</v>
      </c>
      <c r="AD1007" s="38" t="s">
        <v>47</v>
      </c>
    </row>
    <row r="1008" spans="1:30" s="27" customFormat="1" ht="15" customHeight="1" x14ac:dyDescent="0.25">
      <c r="A1008" s="39" t="s">
        <v>39</v>
      </c>
      <c r="B1008" s="39" t="s">
        <v>1056</v>
      </c>
      <c r="C1008" s="86">
        <v>42767</v>
      </c>
      <c r="D1008" s="29">
        <f>+VLOOKUP(B1008,'[2]HG-Mexico by Contract'!$B$8:$G$4512,6,FALSE)</f>
        <v>342479</v>
      </c>
      <c r="E1008" s="29"/>
      <c r="F1008" s="39" t="s">
        <v>41</v>
      </c>
      <c r="G1008" s="39" t="s">
        <v>42</v>
      </c>
      <c r="H1008" s="39" t="s">
        <v>44</v>
      </c>
      <c r="I1008" s="40">
        <v>101743.56</v>
      </c>
      <c r="J1008" s="32">
        <f t="shared" si="45"/>
        <v>101743.56</v>
      </c>
      <c r="K1008" s="31">
        <v>0</v>
      </c>
      <c r="L1008" s="31">
        <v>0</v>
      </c>
      <c r="M1008" s="31">
        <v>0</v>
      </c>
      <c r="N1008" s="31">
        <v>0</v>
      </c>
      <c r="O1008" s="33">
        <f t="shared" si="46"/>
        <v>0</v>
      </c>
      <c r="P1008" s="34" t="str">
        <f t="shared" si="47"/>
        <v>1-30</v>
      </c>
      <c r="Q1008" s="35" t="str">
        <f>+VLOOKUP(B1008,'[2]PORTAFOLIO JAN17'!$B$7:$T$4941,19,FALSE)</f>
        <v>COSTA RICA</v>
      </c>
      <c r="R1008" s="31">
        <v>0</v>
      </c>
      <c r="S1008" s="31">
        <v>0</v>
      </c>
      <c r="T1008" s="31" t="s">
        <v>45</v>
      </c>
      <c r="U1008" s="41" t="s">
        <v>46</v>
      </c>
      <c r="V1008" s="42">
        <v>101743.56</v>
      </c>
      <c r="W1008" s="43">
        <v>101743.56</v>
      </c>
      <c r="X1008" s="38">
        <v>0</v>
      </c>
      <c r="Y1008" s="38">
        <v>0</v>
      </c>
      <c r="Z1008" s="38">
        <v>0</v>
      </c>
      <c r="AA1008" s="38">
        <v>0</v>
      </c>
      <c r="AB1008" s="38">
        <v>0</v>
      </c>
      <c r="AC1008" s="38">
        <v>0</v>
      </c>
      <c r="AD1008" s="38" t="s">
        <v>47</v>
      </c>
    </row>
    <row r="1009" spans="1:30" s="27" customFormat="1" ht="15" customHeight="1" x14ac:dyDescent="0.25">
      <c r="A1009" s="28" t="s">
        <v>39</v>
      </c>
      <c r="B1009" s="28" t="s">
        <v>1057</v>
      </c>
      <c r="C1009" s="85">
        <v>42767</v>
      </c>
      <c r="D1009" s="29">
        <f>+VLOOKUP(B1009,'[2]HG-Mexico by Contract'!$B$8:$G$4512,6,FALSE)</f>
        <v>314280</v>
      </c>
      <c r="E1009" s="29"/>
      <c r="F1009" s="28" t="s">
        <v>41</v>
      </c>
      <c r="G1009" s="28" t="s">
        <v>42</v>
      </c>
      <c r="H1009" s="28" t="s">
        <v>63</v>
      </c>
      <c r="I1009" s="31">
        <v>1432192.54</v>
      </c>
      <c r="J1009" s="32">
        <f t="shared" si="45"/>
        <v>71939.031292127678</v>
      </c>
      <c r="K1009" s="31">
        <v>0</v>
      </c>
      <c r="L1009" s="31">
        <v>0</v>
      </c>
      <c r="M1009" s="31">
        <v>0</v>
      </c>
      <c r="N1009" s="31">
        <v>0</v>
      </c>
      <c r="O1009" s="33">
        <f t="shared" si="46"/>
        <v>0</v>
      </c>
      <c r="P1009" s="34" t="str">
        <f t="shared" si="47"/>
        <v>1-30</v>
      </c>
      <c r="Q1009" s="35" t="str">
        <f>+VLOOKUP(B1009,'[2]PORTAFOLIO JAN17'!$B$7:$T$4941,19,FALSE)</f>
        <v>MEXICO</v>
      </c>
      <c r="R1009" s="31">
        <v>0</v>
      </c>
      <c r="S1009" s="31">
        <v>0</v>
      </c>
      <c r="T1009" s="31" t="s">
        <v>45</v>
      </c>
      <c r="U1009" s="36" t="s">
        <v>64</v>
      </c>
      <c r="V1009" s="37">
        <v>71939.031284199998</v>
      </c>
      <c r="W1009" s="38">
        <v>71939.031284199998</v>
      </c>
      <c r="X1009" s="38">
        <v>0</v>
      </c>
      <c r="Y1009" s="38">
        <v>0</v>
      </c>
      <c r="Z1009" s="38">
        <v>0</v>
      </c>
      <c r="AA1009" s="38">
        <v>0</v>
      </c>
      <c r="AB1009" s="38">
        <v>0</v>
      </c>
      <c r="AC1009" s="38">
        <v>0</v>
      </c>
      <c r="AD1009" s="38" t="s">
        <v>47</v>
      </c>
    </row>
    <row r="1010" spans="1:30" s="27" customFormat="1" ht="15" customHeight="1" x14ac:dyDescent="0.25">
      <c r="A1010" s="39" t="s">
        <v>39</v>
      </c>
      <c r="B1010" s="39" t="s">
        <v>1058</v>
      </c>
      <c r="C1010" s="86">
        <v>42767</v>
      </c>
      <c r="D1010" s="29">
        <f>+VLOOKUP(B1010,'[2]HG-Mexico by Contract'!$B$8:$G$4512,6,FALSE)</f>
        <v>308390</v>
      </c>
      <c r="E1010" s="29"/>
      <c r="F1010" s="39" t="s">
        <v>41</v>
      </c>
      <c r="G1010" s="39" t="s">
        <v>42</v>
      </c>
      <c r="H1010" s="39" t="s">
        <v>44</v>
      </c>
      <c r="I1010" s="40">
        <v>170330.63</v>
      </c>
      <c r="J1010" s="32">
        <f t="shared" si="45"/>
        <v>170330.63</v>
      </c>
      <c r="K1010" s="31">
        <v>0</v>
      </c>
      <c r="L1010" s="31">
        <v>0</v>
      </c>
      <c r="M1010" s="31">
        <v>0</v>
      </c>
      <c r="N1010" s="31">
        <v>0</v>
      </c>
      <c r="O1010" s="33">
        <f t="shared" si="46"/>
        <v>0</v>
      </c>
      <c r="P1010" s="34" t="str">
        <f t="shared" si="47"/>
        <v>1-30</v>
      </c>
      <c r="Q1010" s="35" t="str">
        <f>+VLOOKUP(B1010,'[2]PORTAFOLIO JAN17'!$B$7:$T$4941,19,FALSE)</f>
        <v>GUATEMALA</v>
      </c>
      <c r="R1010" s="31">
        <v>0</v>
      </c>
      <c r="S1010" s="31">
        <v>0</v>
      </c>
      <c r="T1010" s="31" t="s">
        <v>45</v>
      </c>
      <c r="U1010" s="41" t="s">
        <v>46</v>
      </c>
      <c r="V1010" s="42">
        <v>170330.63</v>
      </c>
      <c r="W1010" s="43">
        <v>170330.63</v>
      </c>
      <c r="X1010" s="38">
        <v>0</v>
      </c>
      <c r="Y1010" s="38">
        <v>0</v>
      </c>
      <c r="Z1010" s="38">
        <v>0</v>
      </c>
      <c r="AA1010" s="38">
        <v>0</v>
      </c>
      <c r="AB1010" s="38">
        <v>0</v>
      </c>
      <c r="AC1010" s="38">
        <v>0</v>
      </c>
      <c r="AD1010" s="38" t="s">
        <v>47</v>
      </c>
    </row>
    <row r="1011" spans="1:30" s="27" customFormat="1" ht="15" customHeight="1" x14ac:dyDescent="0.25">
      <c r="A1011" s="28" t="s">
        <v>39</v>
      </c>
      <c r="B1011" s="28" t="s">
        <v>1059</v>
      </c>
      <c r="C1011" s="85">
        <v>42767</v>
      </c>
      <c r="D1011" s="29">
        <f>+VLOOKUP(B1011,'[2]HG-Mexico by Contract'!$B$8:$G$4512,6,FALSE)</f>
        <v>308390</v>
      </c>
      <c r="E1011" s="29"/>
      <c r="F1011" s="28" t="s">
        <v>41</v>
      </c>
      <c r="G1011" s="28" t="s">
        <v>42</v>
      </c>
      <c r="H1011" s="28" t="s">
        <v>44</v>
      </c>
      <c r="I1011" s="31">
        <v>170330.63</v>
      </c>
      <c r="J1011" s="32">
        <f t="shared" si="45"/>
        <v>170330.63</v>
      </c>
      <c r="K1011" s="31">
        <v>0</v>
      </c>
      <c r="L1011" s="31">
        <v>0</v>
      </c>
      <c r="M1011" s="31">
        <v>0</v>
      </c>
      <c r="N1011" s="31">
        <v>0</v>
      </c>
      <c r="O1011" s="33">
        <f t="shared" si="46"/>
        <v>0</v>
      </c>
      <c r="P1011" s="34" t="str">
        <f t="shared" si="47"/>
        <v>1-30</v>
      </c>
      <c r="Q1011" s="35" t="str">
        <f>+VLOOKUP(B1011,'[2]PORTAFOLIO JAN17'!$B$7:$T$4941,19,FALSE)</f>
        <v>GUATEMALA</v>
      </c>
      <c r="R1011" s="31">
        <v>0</v>
      </c>
      <c r="S1011" s="31">
        <v>0</v>
      </c>
      <c r="T1011" s="31" t="s">
        <v>45</v>
      </c>
      <c r="U1011" s="36" t="s">
        <v>46</v>
      </c>
      <c r="V1011" s="37">
        <v>170330.63</v>
      </c>
      <c r="W1011" s="38">
        <v>170330.63</v>
      </c>
      <c r="X1011" s="38">
        <v>0</v>
      </c>
      <c r="Y1011" s="38">
        <v>0</v>
      </c>
      <c r="Z1011" s="38">
        <v>0</v>
      </c>
      <c r="AA1011" s="38">
        <v>0</v>
      </c>
      <c r="AB1011" s="38">
        <v>0</v>
      </c>
      <c r="AC1011" s="38">
        <v>0</v>
      </c>
      <c r="AD1011" s="38" t="s">
        <v>47</v>
      </c>
    </row>
    <row r="1012" spans="1:30" s="27" customFormat="1" ht="15" customHeight="1" x14ac:dyDescent="0.25">
      <c r="A1012" s="39" t="s">
        <v>39</v>
      </c>
      <c r="B1012" s="39" t="s">
        <v>1060</v>
      </c>
      <c r="C1012" s="86">
        <v>42767</v>
      </c>
      <c r="D1012" s="29">
        <f>+VLOOKUP(B1012,'[2]HG-Mexico by Contract'!$B$8:$G$4512,6,FALSE)</f>
        <v>308390</v>
      </c>
      <c r="E1012" s="29"/>
      <c r="F1012" s="39" t="s">
        <v>41</v>
      </c>
      <c r="G1012" s="39" t="s">
        <v>42</v>
      </c>
      <c r="H1012" s="39" t="s">
        <v>44</v>
      </c>
      <c r="I1012" s="40">
        <v>170330.63</v>
      </c>
      <c r="J1012" s="32">
        <f t="shared" si="45"/>
        <v>170330.63</v>
      </c>
      <c r="K1012" s="31">
        <v>0</v>
      </c>
      <c r="L1012" s="31">
        <v>0</v>
      </c>
      <c r="M1012" s="31">
        <v>0</v>
      </c>
      <c r="N1012" s="31">
        <v>0</v>
      </c>
      <c r="O1012" s="33">
        <f t="shared" si="46"/>
        <v>0</v>
      </c>
      <c r="P1012" s="34" t="str">
        <f t="shared" si="47"/>
        <v>1-30</v>
      </c>
      <c r="Q1012" s="35" t="str">
        <f>+VLOOKUP(B1012,'[2]PORTAFOLIO JAN17'!$B$7:$T$4941,19,FALSE)</f>
        <v>GUATEMALA</v>
      </c>
      <c r="R1012" s="31">
        <v>0</v>
      </c>
      <c r="S1012" s="31">
        <v>0</v>
      </c>
      <c r="T1012" s="31" t="s">
        <v>45</v>
      </c>
      <c r="U1012" s="41" t="s">
        <v>46</v>
      </c>
      <c r="V1012" s="42">
        <v>170330.63</v>
      </c>
      <c r="W1012" s="43">
        <v>170330.63</v>
      </c>
      <c r="X1012" s="38">
        <v>0</v>
      </c>
      <c r="Y1012" s="38">
        <v>0</v>
      </c>
      <c r="Z1012" s="38">
        <v>0</v>
      </c>
      <c r="AA1012" s="38">
        <v>0</v>
      </c>
      <c r="AB1012" s="38">
        <v>0</v>
      </c>
      <c r="AC1012" s="38">
        <v>0</v>
      </c>
      <c r="AD1012" s="38" t="s">
        <v>47</v>
      </c>
    </row>
    <row r="1013" spans="1:30" s="27" customFormat="1" ht="15" customHeight="1" x14ac:dyDescent="0.25">
      <c r="A1013" s="28" t="s">
        <v>39</v>
      </c>
      <c r="B1013" s="28" t="s">
        <v>1061</v>
      </c>
      <c r="C1013" s="85">
        <v>42767</v>
      </c>
      <c r="D1013" s="29">
        <f>+VLOOKUP(B1013,'[2]HG-Mexico by Contract'!$B$8:$G$4512,6,FALSE)</f>
        <v>309075</v>
      </c>
      <c r="E1013" s="29"/>
      <c r="F1013" s="28" t="s">
        <v>41</v>
      </c>
      <c r="G1013" s="28" t="s">
        <v>42</v>
      </c>
      <c r="H1013" s="28" t="s">
        <v>44</v>
      </c>
      <c r="I1013" s="31">
        <v>27993.93</v>
      </c>
      <c r="J1013" s="32">
        <f t="shared" si="45"/>
        <v>27993.93</v>
      </c>
      <c r="K1013" s="31">
        <v>0</v>
      </c>
      <c r="L1013" s="31">
        <v>0</v>
      </c>
      <c r="M1013" s="31">
        <v>0</v>
      </c>
      <c r="N1013" s="31">
        <v>0</v>
      </c>
      <c r="O1013" s="33">
        <f t="shared" si="46"/>
        <v>0</v>
      </c>
      <c r="P1013" s="34" t="str">
        <f t="shared" si="47"/>
        <v>1-30</v>
      </c>
      <c r="Q1013" s="35" t="str">
        <f>+VLOOKUP(B1013,'[2]PORTAFOLIO JAN17'!$B$7:$T$4941,19,FALSE)</f>
        <v>GUATEMALA</v>
      </c>
      <c r="R1013" s="31">
        <v>0</v>
      </c>
      <c r="S1013" s="31">
        <v>0</v>
      </c>
      <c r="T1013" s="31" t="s">
        <v>45</v>
      </c>
      <c r="U1013" s="36" t="s">
        <v>46</v>
      </c>
      <c r="V1013" s="37">
        <v>27993.93</v>
      </c>
      <c r="W1013" s="38">
        <v>27993.93</v>
      </c>
      <c r="X1013" s="38">
        <v>0</v>
      </c>
      <c r="Y1013" s="38">
        <v>0</v>
      </c>
      <c r="Z1013" s="38">
        <v>0</v>
      </c>
      <c r="AA1013" s="38">
        <v>0</v>
      </c>
      <c r="AB1013" s="38">
        <v>0</v>
      </c>
      <c r="AC1013" s="38">
        <v>0</v>
      </c>
      <c r="AD1013" s="38" t="s">
        <v>47</v>
      </c>
    </row>
    <row r="1014" spans="1:30" s="27" customFormat="1" ht="15" customHeight="1" x14ac:dyDescent="0.25">
      <c r="A1014" s="39" t="s">
        <v>39</v>
      </c>
      <c r="B1014" s="39" t="s">
        <v>1062</v>
      </c>
      <c r="C1014" s="86">
        <v>42767</v>
      </c>
      <c r="D1014" s="29">
        <f>+VLOOKUP(B1014,'[2]HG-Mexico by Contract'!$B$8:$G$4512,6,FALSE)</f>
        <v>342030</v>
      </c>
      <c r="E1014" s="29"/>
      <c r="F1014" s="39" t="s">
        <v>41</v>
      </c>
      <c r="G1014" s="39" t="s">
        <v>42</v>
      </c>
      <c r="H1014" s="39" t="s">
        <v>44</v>
      </c>
      <c r="I1014" s="40">
        <v>258398.95</v>
      </c>
      <c r="J1014" s="32">
        <f t="shared" si="45"/>
        <v>258398.95</v>
      </c>
      <c r="K1014" s="31">
        <v>0</v>
      </c>
      <c r="L1014" s="31">
        <v>0</v>
      </c>
      <c r="M1014" s="31">
        <v>0</v>
      </c>
      <c r="N1014" s="31">
        <v>0</v>
      </c>
      <c r="O1014" s="33">
        <f t="shared" si="46"/>
        <v>0</v>
      </c>
      <c r="P1014" s="34" t="str">
        <f t="shared" si="47"/>
        <v>1-30</v>
      </c>
      <c r="Q1014" s="35" t="str">
        <f>+VLOOKUP(B1014,'[2]PORTAFOLIO JAN17'!$B$7:$T$4941,19,FALSE)</f>
        <v>GUATEMALA</v>
      </c>
      <c r="R1014" s="31">
        <v>0</v>
      </c>
      <c r="S1014" s="31">
        <v>0</v>
      </c>
      <c r="T1014" s="31" t="s">
        <v>45</v>
      </c>
      <c r="U1014" s="41" t="s">
        <v>46</v>
      </c>
      <c r="V1014" s="42">
        <v>258398.95</v>
      </c>
      <c r="W1014" s="43">
        <v>258398.95</v>
      </c>
      <c r="X1014" s="38">
        <v>0</v>
      </c>
      <c r="Y1014" s="38">
        <v>0</v>
      </c>
      <c r="Z1014" s="38">
        <v>0</v>
      </c>
      <c r="AA1014" s="38">
        <v>0</v>
      </c>
      <c r="AB1014" s="38">
        <v>0</v>
      </c>
      <c r="AC1014" s="38">
        <v>0</v>
      </c>
      <c r="AD1014" s="38" t="s">
        <v>47</v>
      </c>
    </row>
    <row r="1015" spans="1:30" s="27" customFormat="1" ht="15" customHeight="1" x14ac:dyDescent="0.25">
      <c r="A1015" s="28" t="s">
        <v>39</v>
      </c>
      <c r="B1015" s="28" t="s">
        <v>1063</v>
      </c>
      <c r="C1015" s="85">
        <v>42767</v>
      </c>
      <c r="D1015" s="29">
        <f>+VLOOKUP(B1015,'[2]HG-Mexico by Contract'!$B$8:$G$4512,6,FALSE)</f>
        <v>342127</v>
      </c>
      <c r="E1015" s="29"/>
      <c r="F1015" s="28" t="s">
        <v>41</v>
      </c>
      <c r="G1015" s="28" t="s">
        <v>42</v>
      </c>
      <c r="H1015" s="28" t="s">
        <v>63</v>
      </c>
      <c r="I1015" s="31">
        <v>57643.06</v>
      </c>
      <c r="J1015" s="32">
        <f t="shared" si="45"/>
        <v>2895.4109041190741</v>
      </c>
      <c r="K1015" s="31">
        <v>0</v>
      </c>
      <c r="L1015" s="31">
        <v>0</v>
      </c>
      <c r="M1015" s="31">
        <v>0</v>
      </c>
      <c r="N1015" s="31">
        <v>0</v>
      </c>
      <c r="O1015" s="33">
        <f t="shared" si="46"/>
        <v>0</v>
      </c>
      <c r="P1015" s="34" t="str">
        <f t="shared" si="47"/>
        <v>1-30</v>
      </c>
      <c r="Q1015" s="35" t="str">
        <f>+VLOOKUP(B1015,'[2]PORTAFOLIO JAN17'!$B$7:$T$4941,19,FALSE)</f>
        <v>MEXICO</v>
      </c>
      <c r="R1015" s="31">
        <v>0</v>
      </c>
      <c r="S1015" s="31">
        <v>0</v>
      </c>
      <c r="T1015" s="31" t="s">
        <v>45</v>
      </c>
      <c r="U1015" s="36" t="s">
        <v>64</v>
      </c>
      <c r="V1015" s="37">
        <v>2895.4109038000001</v>
      </c>
      <c r="W1015" s="38">
        <v>2895.4109038000001</v>
      </c>
      <c r="X1015" s="38">
        <v>0</v>
      </c>
      <c r="Y1015" s="38">
        <v>0</v>
      </c>
      <c r="Z1015" s="38">
        <v>0</v>
      </c>
      <c r="AA1015" s="38">
        <v>0</v>
      </c>
      <c r="AB1015" s="38">
        <v>0</v>
      </c>
      <c r="AC1015" s="38">
        <v>0</v>
      </c>
      <c r="AD1015" s="38" t="s">
        <v>47</v>
      </c>
    </row>
    <row r="1016" spans="1:30" s="27" customFormat="1" ht="15" customHeight="1" x14ac:dyDescent="0.25">
      <c r="A1016" s="39" t="s">
        <v>39</v>
      </c>
      <c r="B1016" s="39" t="s">
        <v>1064</v>
      </c>
      <c r="C1016" s="86">
        <v>42767</v>
      </c>
      <c r="D1016" s="29">
        <f>+VLOOKUP(B1016,'[2]HG-Mexico by Contract'!$B$8:$G$4512,6,FALSE)</f>
        <v>341362</v>
      </c>
      <c r="E1016" s="29"/>
      <c r="F1016" s="39" t="s">
        <v>41</v>
      </c>
      <c r="G1016" s="39" t="s">
        <v>42</v>
      </c>
      <c r="H1016" s="39" t="s">
        <v>63</v>
      </c>
      <c r="I1016" s="40">
        <v>189541.36</v>
      </c>
      <c r="J1016" s="32">
        <f t="shared" si="45"/>
        <v>9520.6625138491763</v>
      </c>
      <c r="K1016" s="31">
        <v>0</v>
      </c>
      <c r="L1016" s="31">
        <v>0</v>
      </c>
      <c r="M1016" s="31">
        <v>0</v>
      </c>
      <c r="N1016" s="31">
        <v>0</v>
      </c>
      <c r="O1016" s="33">
        <f t="shared" si="46"/>
        <v>0</v>
      </c>
      <c r="P1016" s="34" t="str">
        <f t="shared" si="47"/>
        <v>1-30</v>
      </c>
      <c r="Q1016" s="35" t="str">
        <f>+VLOOKUP(B1016,'[2]PORTAFOLIO JAN17'!$B$7:$T$4941,19,FALSE)</f>
        <v>MEXICO</v>
      </c>
      <c r="R1016" s="31">
        <v>0</v>
      </c>
      <c r="S1016" s="31">
        <v>0</v>
      </c>
      <c r="T1016" s="31" t="s">
        <v>45</v>
      </c>
      <c r="U1016" s="41" t="s">
        <v>64</v>
      </c>
      <c r="V1016" s="42">
        <v>9520.6625127999996</v>
      </c>
      <c r="W1016" s="43">
        <v>9520.6625127999996</v>
      </c>
      <c r="X1016" s="38">
        <v>0</v>
      </c>
      <c r="Y1016" s="38">
        <v>0</v>
      </c>
      <c r="Z1016" s="38">
        <v>0</v>
      </c>
      <c r="AA1016" s="38">
        <v>0</v>
      </c>
      <c r="AB1016" s="38">
        <v>0</v>
      </c>
      <c r="AC1016" s="38">
        <v>0</v>
      </c>
      <c r="AD1016" s="38" t="s">
        <v>47</v>
      </c>
    </row>
    <row r="1017" spans="1:30" s="27" customFormat="1" ht="15" customHeight="1" x14ac:dyDescent="0.25">
      <c r="A1017" s="28" t="s">
        <v>39</v>
      </c>
      <c r="B1017" s="28" t="s">
        <v>1065</v>
      </c>
      <c r="C1017" s="85">
        <v>42767</v>
      </c>
      <c r="D1017" s="29">
        <f>+VLOOKUP(B1017,'[2]HG-Mexico by Contract'!$B$8:$G$4512,6,FALSE)</f>
        <v>317922</v>
      </c>
      <c r="E1017" s="29"/>
      <c r="F1017" s="28" t="s">
        <v>41</v>
      </c>
      <c r="G1017" s="28" t="s">
        <v>42</v>
      </c>
      <c r="H1017" s="28" t="s">
        <v>44</v>
      </c>
      <c r="I1017" s="31">
        <v>49500</v>
      </c>
      <c r="J1017" s="32">
        <f t="shared" si="45"/>
        <v>49500</v>
      </c>
      <c r="K1017" s="31">
        <v>0</v>
      </c>
      <c r="L1017" s="31">
        <v>0</v>
      </c>
      <c r="M1017" s="31">
        <v>0</v>
      </c>
      <c r="N1017" s="31">
        <v>0</v>
      </c>
      <c r="O1017" s="33">
        <f t="shared" si="46"/>
        <v>0</v>
      </c>
      <c r="P1017" s="34" t="str">
        <f t="shared" si="47"/>
        <v>1-30</v>
      </c>
      <c r="Q1017" s="35" t="str">
        <f>+VLOOKUP(B1017,'[2]PORTAFOLIO JAN17'!$B$7:$T$4941,19,FALSE)</f>
        <v>REPUBLICA DOMINICANA</v>
      </c>
      <c r="R1017" s="31">
        <v>0</v>
      </c>
      <c r="S1017" s="31">
        <v>0</v>
      </c>
      <c r="T1017" s="31" t="s">
        <v>45</v>
      </c>
      <c r="U1017" s="36" t="s">
        <v>46</v>
      </c>
      <c r="V1017" s="37">
        <v>49500</v>
      </c>
      <c r="W1017" s="38">
        <v>49500</v>
      </c>
      <c r="X1017" s="38">
        <v>0</v>
      </c>
      <c r="Y1017" s="38">
        <v>0</v>
      </c>
      <c r="Z1017" s="38">
        <v>0</v>
      </c>
      <c r="AA1017" s="38">
        <v>0</v>
      </c>
      <c r="AB1017" s="38">
        <v>0</v>
      </c>
      <c r="AC1017" s="38">
        <v>0</v>
      </c>
      <c r="AD1017" s="38" t="s">
        <v>47</v>
      </c>
    </row>
    <row r="1018" spans="1:30" s="27" customFormat="1" ht="15" customHeight="1" x14ac:dyDescent="0.25">
      <c r="A1018" s="39" t="s">
        <v>39</v>
      </c>
      <c r="B1018" s="39" t="s">
        <v>1066</v>
      </c>
      <c r="C1018" s="86">
        <v>42767</v>
      </c>
      <c r="D1018" s="29">
        <f>+VLOOKUP(B1018,'[2]HG-Mexico by Contract'!$B$8:$G$4512,6,FALSE)</f>
        <v>341425</v>
      </c>
      <c r="E1018" s="29"/>
      <c r="F1018" s="39" t="s">
        <v>41</v>
      </c>
      <c r="G1018" s="39" t="s">
        <v>42</v>
      </c>
      <c r="H1018" s="39" t="s">
        <v>44</v>
      </c>
      <c r="I1018" s="40">
        <v>7690</v>
      </c>
      <c r="J1018" s="32">
        <f t="shared" si="45"/>
        <v>7690</v>
      </c>
      <c r="K1018" s="31">
        <v>0</v>
      </c>
      <c r="L1018" s="31">
        <v>0</v>
      </c>
      <c r="M1018" s="31">
        <v>0</v>
      </c>
      <c r="N1018" s="31">
        <v>0</v>
      </c>
      <c r="O1018" s="33">
        <f t="shared" si="46"/>
        <v>0</v>
      </c>
      <c r="P1018" s="34" t="str">
        <f t="shared" si="47"/>
        <v>1-30</v>
      </c>
      <c r="Q1018" s="35" t="str">
        <f>+VLOOKUP(B1018,'[2]PORTAFOLIO JAN17'!$B$7:$T$4941,19,FALSE)</f>
        <v>NICARAGUA</v>
      </c>
      <c r="R1018" s="31">
        <v>0</v>
      </c>
      <c r="S1018" s="31">
        <v>0</v>
      </c>
      <c r="T1018" s="31" t="s">
        <v>45</v>
      </c>
      <c r="U1018" s="41" t="s">
        <v>46</v>
      </c>
      <c r="V1018" s="42">
        <v>7690</v>
      </c>
      <c r="W1018" s="43">
        <v>7690</v>
      </c>
      <c r="X1018" s="38">
        <v>0</v>
      </c>
      <c r="Y1018" s="38">
        <v>0</v>
      </c>
      <c r="Z1018" s="38">
        <v>0</v>
      </c>
      <c r="AA1018" s="38">
        <v>0</v>
      </c>
      <c r="AB1018" s="38">
        <v>0</v>
      </c>
      <c r="AC1018" s="38">
        <v>0</v>
      </c>
      <c r="AD1018" s="38" t="s">
        <v>47</v>
      </c>
    </row>
    <row r="1019" spans="1:30" s="27" customFormat="1" ht="15" customHeight="1" x14ac:dyDescent="0.25">
      <c r="A1019" s="28" t="s">
        <v>39</v>
      </c>
      <c r="B1019" s="28" t="s">
        <v>1067</v>
      </c>
      <c r="C1019" s="85">
        <v>42767</v>
      </c>
      <c r="D1019" s="29">
        <f>+VLOOKUP(B1019,'[2]HG-Mexico by Contract'!$B$8:$G$4512,6,FALSE)</f>
        <v>342569</v>
      </c>
      <c r="E1019" s="29"/>
      <c r="F1019" s="28" t="s">
        <v>41</v>
      </c>
      <c r="G1019" s="28" t="s">
        <v>42</v>
      </c>
      <c r="H1019" s="28" t="s">
        <v>44</v>
      </c>
      <c r="I1019" s="31">
        <v>17275.400000000001</v>
      </c>
      <c r="J1019" s="32">
        <f t="shared" si="45"/>
        <v>17275.400000000001</v>
      </c>
      <c r="K1019" s="31">
        <v>0</v>
      </c>
      <c r="L1019" s="31">
        <v>0</v>
      </c>
      <c r="M1019" s="31">
        <v>0</v>
      </c>
      <c r="N1019" s="31">
        <v>0</v>
      </c>
      <c r="O1019" s="33">
        <f t="shared" si="46"/>
        <v>0</v>
      </c>
      <c r="P1019" s="34" t="str">
        <f t="shared" si="47"/>
        <v>1-30</v>
      </c>
      <c r="Q1019" s="35" t="str">
        <f>+VLOOKUP(B1019,'[2]PORTAFOLIO JAN17'!$B$7:$T$4941,19,FALSE)</f>
        <v>REPUBLICA DOMINICANA</v>
      </c>
      <c r="R1019" s="31">
        <v>0</v>
      </c>
      <c r="S1019" s="31">
        <v>0</v>
      </c>
      <c r="T1019" s="31" t="s">
        <v>45</v>
      </c>
      <c r="U1019" s="36" t="s">
        <v>46</v>
      </c>
      <c r="V1019" s="37">
        <v>17275.400000000001</v>
      </c>
      <c r="W1019" s="38">
        <v>17275.400000000001</v>
      </c>
      <c r="X1019" s="38">
        <v>0</v>
      </c>
      <c r="Y1019" s="38">
        <v>0</v>
      </c>
      <c r="Z1019" s="38">
        <v>0</v>
      </c>
      <c r="AA1019" s="38">
        <v>0</v>
      </c>
      <c r="AB1019" s="38">
        <v>0</v>
      </c>
      <c r="AC1019" s="38">
        <v>0</v>
      </c>
      <c r="AD1019" s="38" t="s">
        <v>47</v>
      </c>
    </row>
    <row r="1020" spans="1:30" s="27" customFormat="1" ht="15" customHeight="1" x14ac:dyDescent="0.25">
      <c r="A1020" s="39" t="s">
        <v>39</v>
      </c>
      <c r="B1020" s="39" t="s">
        <v>1068</v>
      </c>
      <c r="C1020" s="86">
        <v>42767</v>
      </c>
      <c r="D1020" s="29">
        <f>+VLOOKUP(B1020,'[2]HG-Mexico by Contract'!$B$8:$G$4512,6,FALSE)</f>
        <v>308390</v>
      </c>
      <c r="E1020" s="29"/>
      <c r="F1020" s="39" t="s">
        <v>41</v>
      </c>
      <c r="G1020" s="39" t="s">
        <v>42</v>
      </c>
      <c r="H1020" s="39" t="s">
        <v>44</v>
      </c>
      <c r="I1020" s="40">
        <v>170330.63</v>
      </c>
      <c r="J1020" s="32">
        <f t="shared" si="45"/>
        <v>170330.63</v>
      </c>
      <c r="K1020" s="31">
        <v>0</v>
      </c>
      <c r="L1020" s="31">
        <v>0</v>
      </c>
      <c r="M1020" s="31">
        <v>0</v>
      </c>
      <c r="N1020" s="31">
        <v>0</v>
      </c>
      <c r="O1020" s="33">
        <f t="shared" si="46"/>
        <v>0</v>
      </c>
      <c r="P1020" s="34" t="str">
        <f t="shared" si="47"/>
        <v>1-30</v>
      </c>
      <c r="Q1020" s="35" t="str">
        <f>+VLOOKUP(B1020,'[2]PORTAFOLIO JAN17'!$B$7:$T$4941,19,FALSE)</f>
        <v>GUATEMALA</v>
      </c>
      <c r="R1020" s="31">
        <v>0</v>
      </c>
      <c r="S1020" s="31">
        <v>0</v>
      </c>
      <c r="T1020" s="31" t="s">
        <v>45</v>
      </c>
      <c r="U1020" s="41" t="s">
        <v>46</v>
      </c>
      <c r="V1020" s="42">
        <v>170330.63</v>
      </c>
      <c r="W1020" s="43">
        <v>170330.63</v>
      </c>
      <c r="X1020" s="38">
        <v>0</v>
      </c>
      <c r="Y1020" s="38">
        <v>0</v>
      </c>
      <c r="Z1020" s="38">
        <v>0</v>
      </c>
      <c r="AA1020" s="38">
        <v>0</v>
      </c>
      <c r="AB1020" s="38">
        <v>0</v>
      </c>
      <c r="AC1020" s="38">
        <v>0</v>
      </c>
      <c r="AD1020" s="38" t="s">
        <v>47</v>
      </c>
    </row>
    <row r="1021" spans="1:30" s="27" customFormat="1" ht="15" customHeight="1" x14ac:dyDescent="0.25">
      <c r="A1021" s="28" t="s">
        <v>39</v>
      </c>
      <c r="B1021" s="28" t="s">
        <v>1069</v>
      </c>
      <c r="C1021" s="85">
        <v>42767</v>
      </c>
      <c r="D1021" s="29">
        <f>+VLOOKUP(B1021,'[2]HG-Mexico by Contract'!$B$8:$G$4512,6,FALSE)</f>
        <v>342030</v>
      </c>
      <c r="E1021" s="29"/>
      <c r="F1021" s="28" t="s">
        <v>41</v>
      </c>
      <c r="G1021" s="28" t="s">
        <v>42</v>
      </c>
      <c r="H1021" s="28" t="s">
        <v>44</v>
      </c>
      <c r="I1021" s="31">
        <v>258398.94</v>
      </c>
      <c r="J1021" s="32">
        <f t="shared" si="45"/>
        <v>258398.94</v>
      </c>
      <c r="K1021" s="31">
        <v>0</v>
      </c>
      <c r="L1021" s="31">
        <v>0</v>
      </c>
      <c r="M1021" s="31">
        <v>0</v>
      </c>
      <c r="N1021" s="31">
        <v>0</v>
      </c>
      <c r="O1021" s="33">
        <f t="shared" si="46"/>
        <v>0</v>
      </c>
      <c r="P1021" s="34" t="str">
        <f t="shared" si="47"/>
        <v>1-30</v>
      </c>
      <c r="Q1021" s="35" t="str">
        <f>+VLOOKUP(B1021,'[2]PORTAFOLIO JAN17'!$B$7:$T$4941,19,FALSE)</f>
        <v>GUATEMALA</v>
      </c>
      <c r="R1021" s="31">
        <v>0</v>
      </c>
      <c r="S1021" s="31">
        <v>0</v>
      </c>
      <c r="T1021" s="31" t="s">
        <v>45</v>
      </c>
      <c r="U1021" s="36" t="s">
        <v>46</v>
      </c>
      <c r="V1021" s="37">
        <v>258398.94</v>
      </c>
      <c r="W1021" s="38">
        <v>258398.94</v>
      </c>
      <c r="X1021" s="38">
        <v>0</v>
      </c>
      <c r="Y1021" s="38">
        <v>0</v>
      </c>
      <c r="Z1021" s="38">
        <v>0</v>
      </c>
      <c r="AA1021" s="38">
        <v>0</v>
      </c>
      <c r="AB1021" s="38">
        <v>0</v>
      </c>
      <c r="AC1021" s="38">
        <v>0</v>
      </c>
      <c r="AD1021" s="38" t="s">
        <v>47</v>
      </c>
    </row>
    <row r="1022" spans="1:30" s="27" customFormat="1" ht="15" customHeight="1" x14ac:dyDescent="0.25">
      <c r="A1022" s="39" t="s">
        <v>39</v>
      </c>
      <c r="B1022" s="39" t="s">
        <v>1070</v>
      </c>
      <c r="C1022" s="86">
        <v>42767</v>
      </c>
      <c r="D1022" s="29">
        <f>+VLOOKUP(B1022,'[2]HG-Mexico by Contract'!$B$8:$G$4512,6,FALSE)</f>
        <v>309011</v>
      </c>
      <c r="E1022" s="29"/>
      <c r="F1022" s="39" t="s">
        <v>41</v>
      </c>
      <c r="G1022" s="39" t="s">
        <v>42</v>
      </c>
      <c r="H1022" s="39" t="s">
        <v>44</v>
      </c>
      <c r="I1022" s="40">
        <v>52875.37</v>
      </c>
      <c r="J1022" s="32">
        <f t="shared" si="45"/>
        <v>52875.37</v>
      </c>
      <c r="K1022" s="31">
        <v>0</v>
      </c>
      <c r="L1022" s="31">
        <v>0</v>
      </c>
      <c r="M1022" s="31">
        <v>0</v>
      </c>
      <c r="N1022" s="31">
        <v>0</v>
      </c>
      <c r="O1022" s="33">
        <f t="shared" si="46"/>
        <v>0</v>
      </c>
      <c r="P1022" s="34" t="str">
        <f t="shared" si="47"/>
        <v>1-30</v>
      </c>
      <c r="Q1022" s="35" t="str">
        <f>+VLOOKUP(B1022,'[2]PORTAFOLIO JAN17'!$B$7:$T$4941,19,FALSE)</f>
        <v>COSTA RICA</v>
      </c>
      <c r="R1022" s="31">
        <v>0</v>
      </c>
      <c r="S1022" s="31">
        <v>0</v>
      </c>
      <c r="T1022" s="31" t="s">
        <v>45</v>
      </c>
      <c r="U1022" s="41" t="s">
        <v>46</v>
      </c>
      <c r="V1022" s="42">
        <v>52875.37</v>
      </c>
      <c r="W1022" s="43">
        <v>52875.37</v>
      </c>
      <c r="X1022" s="38">
        <v>0</v>
      </c>
      <c r="Y1022" s="38">
        <v>0</v>
      </c>
      <c r="Z1022" s="38">
        <v>0</v>
      </c>
      <c r="AA1022" s="38">
        <v>0</v>
      </c>
      <c r="AB1022" s="38">
        <v>0</v>
      </c>
      <c r="AC1022" s="38">
        <v>0</v>
      </c>
      <c r="AD1022" s="38" t="s">
        <v>47</v>
      </c>
    </row>
    <row r="1023" spans="1:30" s="27" customFormat="1" ht="15" customHeight="1" x14ac:dyDescent="0.25">
      <c r="A1023" s="28" t="s">
        <v>39</v>
      </c>
      <c r="B1023" s="28" t="s">
        <v>1071</v>
      </c>
      <c r="C1023" s="85">
        <v>42767</v>
      </c>
      <c r="D1023" s="29">
        <f>+VLOOKUP(B1023,'[2]HG-Mexico by Contract'!$B$8:$G$4512,6,FALSE)</f>
        <v>314798</v>
      </c>
      <c r="E1023" s="29"/>
      <c r="F1023" s="28" t="s">
        <v>218</v>
      </c>
      <c r="G1023" s="28" t="s">
        <v>42</v>
      </c>
      <c r="H1023" s="28" t="s">
        <v>44</v>
      </c>
      <c r="I1023" s="31">
        <v>98805.37</v>
      </c>
      <c r="J1023" s="32">
        <f t="shared" si="45"/>
        <v>98805.37</v>
      </c>
      <c r="K1023" s="31">
        <v>0</v>
      </c>
      <c r="L1023" s="31">
        <v>0</v>
      </c>
      <c r="M1023" s="31">
        <v>0</v>
      </c>
      <c r="N1023" s="31">
        <v>0</v>
      </c>
      <c r="O1023" s="33">
        <f t="shared" si="46"/>
        <v>0</v>
      </c>
      <c r="P1023" s="34" t="str">
        <f t="shared" si="47"/>
        <v>1-30</v>
      </c>
      <c r="Q1023" s="35" t="str">
        <f>+VLOOKUP(B1023,'[2]PORTAFOLIO JAN17'!$B$7:$T$4941,19,FALSE)</f>
        <v>COSTA RICA</v>
      </c>
      <c r="R1023" s="31">
        <v>0</v>
      </c>
      <c r="S1023" s="31">
        <v>0</v>
      </c>
      <c r="T1023" s="31" t="s">
        <v>45</v>
      </c>
      <c r="U1023" s="36" t="s">
        <v>46</v>
      </c>
      <c r="V1023" s="37">
        <v>98805.37</v>
      </c>
      <c r="W1023" s="38">
        <v>98805.37</v>
      </c>
      <c r="X1023" s="38">
        <v>0</v>
      </c>
      <c r="Y1023" s="38">
        <v>0</v>
      </c>
      <c r="Z1023" s="38">
        <v>0</v>
      </c>
      <c r="AA1023" s="38">
        <v>0</v>
      </c>
      <c r="AB1023" s="38">
        <v>0</v>
      </c>
      <c r="AC1023" s="38">
        <v>0</v>
      </c>
      <c r="AD1023" s="38" t="s">
        <v>47</v>
      </c>
    </row>
    <row r="1024" spans="1:30" s="27" customFormat="1" ht="15" customHeight="1" x14ac:dyDescent="0.25">
      <c r="A1024" s="39" t="s">
        <v>39</v>
      </c>
      <c r="B1024" s="39" t="s">
        <v>1072</v>
      </c>
      <c r="C1024" s="86">
        <v>42767</v>
      </c>
      <c r="D1024" s="29">
        <f>+VLOOKUP(B1024,'[2]HG-Mexico by Contract'!$B$8:$G$4512,6,FALSE)</f>
        <v>338134</v>
      </c>
      <c r="E1024" s="29"/>
      <c r="F1024" s="39" t="s">
        <v>41</v>
      </c>
      <c r="G1024" s="39" t="s">
        <v>42</v>
      </c>
      <c r="H1024" s="39" t="s">
        <v>63</v>
      </c>
      <c r="I1024" s="40">
        <v>169589.03</v>
      </c>
      <c r="J1024" s="32">
        <f t="shared" si="45"/>
        <v>8518.456977838734</v>
      </c>
      <c r="K1024" s="31">
        <v>0</v>
      </c>
      <c r="L1024" s="31">
        <v>0</v>
      </c>
      <c r="M1024" s="31">
        <v>0</v>
      </c>
      <c r="N1024" s="31">
        <v>0</v>
      </c>
      <c r="O1024" s="33">
        <f t="shared" si="46"/>
        <v>0</v>
      </c>
      <c r="P1024" s="34" t="str">
        <f t="shared" si="47"/>
        <v>1-30</v>
      </c>
      <c r="Q1024" s="35" t="str">
        <f>+VLOOKUP(B1024,'[2]PORTAFOLIO JAN17'!$B$7:$T$4941,19,FALSE)</f>
        <v>MEXICO</v>
      </c>
      <c r="R1024" s="31">
        <v>0</v>
      </c>
      <c r="S1024" s="31">
        <v>0</v>
      </c>
      <c r="T1024" s="31" t="s">
        <v>45</v>
      </c>
      <c r="U1024" s="41" t="s">
        <v>64</v>
      </c>
      <c r="V1024" s="42">
        <v>8518.4569769000009</v>
      </c>
      <c r="W1024" s="43">
        <v>8518.4569769000009</v>
      </c>
      <c r="X1024" s="38">
        <v>0</v>
      </c>
      <c r="Y1024" s="38">
        <v>0</v>
      </c>
      <c r="Z1024" s="38">
        <v>0</v>
      </c>
      <c r="AA1024" s="38">
        <v>0</v>
      </c>
      <c r="AB1024" s="38">
        <v>0</v>
      </c>
      <c r="AC1024" s="38">
        <v>0</v>
      </c>
      <c r="AD1024" s="38" t="s">
        <v>47</v>
      </c>
    </row>
    <row r="1025" spans="1:30" s="27" customFormat="1" ht="15" customHeight="1" x14ac:dyDescent="0.25">
      <c r="A1025" s="28" t="s">
        <v>39</v>
      </c>
      <c r="B1025" s="28" t="s">
        <v>1073</v>
      </c>
      <c r="C1025" s="85">
        <v>42767</v>
      </c>
      <c r="D1025" s="29">
        <f>+VLOOKUP(B1025,'[2]HG-Mexico by Contract'!$B$8:$G$4512,6,FALSE)</f>
        <v>341654</v>
      </c>
      <c r="E1025" s="29"/>
      <c r="F1025" s="28" t="s">
        <v>41</v>
      </c>
      <c r="G1025" s="28" t="s">
        <v>42</v>
      </c>
      <c r="H1025" s="28" t="s">
        <v>63</v>
      </c>
      <c r="I1025" s="31">
        <v>54472.27</v>
      </c>
      <c r="J1025" s="32">
        <f t="shared" si="45"/>
        <v>2736.1421224015226</v>
      </c>
      <c r="K1025" s="31">
        <v>0</v>
      </c>
      <c r="L1025" s="31">
        <v>0</v>
      </c>
      <c r="M1025" s="31">
        <v>0</v>
      </c>
      <c r="N1025" s="31">
        <v>0</v>
      </c>
      <c r="O1025" s="33">
        <f t="shared" si="46"/>
        <v>0</v>
      </c>
      <c r="P1025" s="34" t="str">
        <f t="shared" si="47"/>
        <v>1-30</v>
      </c>
      <c r="Q1025" s="35" t="str">
        <f>+VLOOKUP(B1025,'[2]PORTAFOLIO JAN17'!$B$7:$T$4941,19,FALSE)</f>
        <v>MEXICO</v>
      </c>
      <c r="R1025" s="31">
        <v>0</v>
      </c>
      <c r="S1025" s="31">
        <v>0</v>
      </c>
      <c r="T1025" s="31" t="s">
        <v>45</v>
      </c>
      <c r="U1025" s="36" t="s">
        <v>64</v>
      </c>
      <c r="V1025" s="37">
        <v>2736.1421221000001</v>
      </c>
      <c r="W1025" s="38">
        <v>2736.1421221000001</v>
      </c>
      <c r="X1025" s="38">
        <v>0</v>
      </c>
      <c r="Y1025" s="38">
        <v>0</v>
      </c>
      <c r="Z1025" s="38">
        <v>0</v>
      </c>
      <c r="AA1025" s="38">
        <v>0</v>
      </c>
      <c r="AB1025" s="38">
        <v>0</v>
      </c>
      <c r="AC1025" s="38">
        <v>0</v>
      </c>
      <c r="AD1025" s="38" t="s">
        <v>47</v>
      </c>
    </row>
    <row r="1026" spans="1:30" s="27" customFormat="1" ht="15" customHeight="1" x14ac:dyDescent="0.25">
      <c r="A1026" s="39" t="s">
        <v>39</v>
      </c>
      <c r="B1026" s="39" t="s">
        <v>1074</v>
      </c>
      <c r="C1026" s="86">
        <v>42767</v>
      </c>
      <c r="D1026" s="29">
        <f>+VLOOKUP(B1026,'[2]HG-Mexico by Contract'!$B$8:$G$4512,6,FALSE)</f>
        <v>313199</v>
      </c>
      <c r="E1026" s="29"/>
      <c r="F1026" s="39" t="s">
        <v>41</v>
      </c>
      <c r="G1026" s="39" t="s">
        <v>42</v>
      </c>
      <c r="H1026" s="39" t="s">
        <v>44</v>
      </c>
      <c r="I1026" s="40">
        <v>173713.21</v>
      </c>
      <c r="J1026" s="32">
        <f t="shared" si="45"/>
        <v>173713.21</v>
      </c>
      <c r="K1026" s="31">
        <v>0</v>
      </c>
      <c r="L1026" s="31">
        <v>173713.21</v>
      </c>
      <c r="M1026" s="31">
        <v>0</v>
      </c>
      <c r="N1026" s="31">
        <v>0</v>
      </c>
      <c r="O1026" s="33">
        <f t="shared" si="46"/>
        <v>173713.21</v>
      </c>
      <c r="P1026" s="34" t="str">
        <f t="shared" si="47"/>
        <v>61-90</v>
      </c>
      <c r="Q1026" s="35" t="str">
        <f>+VLOOKUP(B1026,'[2]PORTAFOLIO JAN17'!$B$7:$T$4941,19,FALSE)</f>
        <v>COSTA RICA</v>
      </c>
      <c r="R1026" s="31">
        <v>0</v>
      </c>
      <c r="S1026" s="31">
        <v>0</v>
      </c>
      <c r="T1026" s="31" t="s">
        <v>45</v>
      </c>
      <c r="U1026" s="41" t="s">
        <v>46</v>
      </c>
      <c r="V1026" s="42">
        <v>173713.21</v>
      </c>
      <c r="W1026" s="43">
        <v>0</v>
      </c>
      <c r="X1026" s="38">
        <v>0</v>
      </c>
      <c r="Y1026" s="38">
        <v>173713.21</v>
      </c>
      <c r="Z1026" s="38">
        <v>0</v>
      </c>
      <c r="AA1026" s="38">
        <v>0</v>
      </c>
      <c r="AB1026" s="38">
        <v>0</v>
      </c>
      <c r="AC1026" s="38">
        <v>0</v>
      </c>
      <c r="AD1026" s="38" t="s">
        <v>47</v>
      </c>
    </row>
    <row r="1027" spans="1:30" s="27" customFormat="1" ht="15" customHeight="1" x14ac:dyDescent="0.25">
      <c r="A1027" s="28" t="s">
        <v>39</v>
      </c>
      <c r="B1027" s="28" t="s">
        <v>1075</v>
      </c>
      <c r="C1027" s="85">
        <v>42767</v>
      </c>
      <c r="D1027" s="29">
        <f>+VLOOKUP(B1027,'[2]HG-Mexico by Contract'!$B$8:$G$4512,6,FALSE)</f>
        <v>313199</v>
      </c>
      <c r="E1027" s="29"/>
      <c r="F1027" s="28" t="s">
        <v>41</v>
      </c>
      <c r="G1027" s="28" t="s">
        <v>42</v>
      </c>
      <c r="H1027" s="28" t="s">
        <v>44</v>
      </c>
      <c r="I1027" s="31">
        <v>84044.39</v>
      </c>
      <c r="J1027" s="32">
        <f t="shared" si="45"/>
        <v>84044.39</v>
      </c>
      <c r="K1027" s="31">
        <v>0</v>
      </c>
      <c r="L1027" s="31">
        <v>84044.39</v>
      </c>
      <c r="M1027" s="31">
        <v>0</v>
      </c>
      <c r="N1027" s="31">
        <v>0</v>
      </c>
      <c r="O1027" s="33">
        <f t="shared" si="46"/>
        <v>84044.39</v>
      </c>
      <c r="P1027" s="34" t="str">
        <f t="shared" si="47"/>
        <v>61-90</v>
      </c>
      <c r="Q1027" s="35" t="str">
        <f>+VLOOKUP(B1027,'[2]PORTAFOLIO JAN17'!$B$7:$T$4941,19,FALSE)</f>
        <v>COSTA RICA</v>
      </c>
      <c r="R1027" s="31">
        <v>0</v>
      </c>
      <c r="S1027" s="31">
        <v>0</v>
      </c>
      <c r="T1027" s="31" t="s">
        <v>45</v>
      </c>
      <c r="U1027" s="36" t="s">
        <v>46</v>
      </c>
      <c r="V1027" s="37">
        <v>84044.39</v>
      </c>
      <c r="W1027" s="38">
        <v>0</v>
      </c>
      <c r="X1027" s="38">
        <v>0</v>
      </c>
      <c r="Y1027" s="38">
        <v>84044.39</v>
      </c>
      <c r="Z1027" s="38">
        <v>0</v>
      </c>
      <c r="AA1027" s="38">
        <v>0</v>
      </c>
      <c r="AB1027" s="38">
        <v>0</v>
      </c>
      <c r="AC1027" s="38">
        <v>0</v>
      </c>
      <c r="AD1027" s="38" t="s">
        <v>47</v>
      </c>
    </row>
    <row r="1028" spans="1:30" s="27" customFormat="1" ht="15" customHeight="1" x14ac:dyDescent="0.25">
      <c r="A1028" s="39" t="s">
        <v>39</v>
      </c>
      <c r="B1028" s="39" t="s">
        <v>1076</v>
      </c>
      <c r="C1028" s="86">
        <v>42767</v>
      </c>
      <c r="D1028" s="29">
        <f>+VLOOKUP(B1028,'[2]HG-Mexico by Contract'!$B$8:$G$4512,6,FALSE)</f>
        <v>314798</v>
      </c>
      <c r="E1028" s="29"/>
      <c r="F1028" s="39" t="s">
        <v>62</v>
      </c>
      <c r="G1028" s="39" t="s">
        <v>42</v>
      </c>
      <c r="H1028" s="39" t="s">
        <v>44</v>
      </c>
      <c r="I1028" s="40">
        <v>28086.29</v>
      </c>
      <c r="J1028" s="32">
        <f t="shared" si="45"/>
        <v>28086.29</v>
      </c>
      <c r="K1028" s="31">
        <v>0</v>
      </c>
      <c r="L1028" s="31">
        <v>0</v>
      </c>
      <c r="M1028" s="31">
        <v>0</v>
      </c>
      <c r="N1028" s="31">
        <v>0</v>
      </c>
      <c r="O1028" s="33">
        <f t="shared" si="46"/>
        <v>0</v>
      </c>
      <c r="P1028" s="34" t="str">
        <f t="shared" si="47"/>
        <v>1-30</v>
      </c>
      <c r="Q1028" s="35" t="str">
        <f>+VLOOKUP(B1028,'[2]PORTAFOLIO JAN17'!$B$7:$T$4941,19,FALSE)</f>
        <v>COSTA RICA</v>
      </c>
      <c r="R1028" s="31">
        <v>0</v>
      </c>
      <c r="S1028" s="31">
        <v>0</v>
      </c>
      <c r="T1028" s="31" t="s">
        <v>45</v>
      </c>
      <c r="U1028" s="41" t="s">
        <v>46</v>
      </c>
      <c r="V1028" s="42">
        <v>28086.29</v>
      </c>
      <c r="W1028" s="43">
        <v>28086.29</v>
      </c>
      <c r="X1028" s="38">
        <v>0</v>
      </c>
      <c r="Y1028" s="38">
        <v>0</v>
      </c>
      <c r="Z1028" s="38">
        <v>0</v>
      </c>
      <c r="AA1028" s="38">
        <v>0</v>
      </c>
      <c r="AB1028" s="38">
        <v>0</v>
      </c>
      <c r="AC1028" s="38">
        <v>0</v>
      </c>
      <c r="AD1028" s="38" t="s">
        <v>47</v>
      </c>
    </row>
    <row r="1029" spans="1:30" s="27" customFormat="1" ht="15" customHeight="1" x14ac:dyDescent="0.25">
      <c r="A1029" s="28" t="s">
        <v>39</v>
      </c>
      <c r="B1029" s="28" t="s">
        <v>1077</v>
      </c>
      <c r="C1029" s="85">
        <v>42767</v>
      </c>
      <c r="D1029" s="29">
        <f>+VLOOKUP(B1029,'[2]HG-Mexico by Contract'!$B$8:$G$4512,6,FALSE)</f>
        <v>313199</v>
      </c>
      <c r="E1029" s="29"/>
      <c r="F1029" s="28" t="s">
        <v>41</v>
      </c>
      <c r="G1029" s="28" t="s">
        <v>42</v>
      </c>
      <c r="H1029" s="28" t="s">
        <v>44</v>
      </c>
      <c r="I1029" s="31">
        <v>160040.56</v>
      </c>
      <c r="J1029" s="32">
        <f t="shared" si="45"/>
        <v>160040.56</v>
      </c>
      <c r="K1029" s="31">
        <v>0</v>
      </c>
      <c r="L1029" s="31">
        <v>160040.56</v>
      </c>
      <c r="M1029" s="31">
        <v>0</v>
      </c>
      <c r="N1029" s="31">
        <v>0</v>
      </c>
      <c r="O1029" s="33">
        <f t="shared" si="46"/>
        <v>160040.56</v>
      </c>
      <c r="P1029" s="34" t="str">
        <f t="shared" si="47"/>
        <v>61-90</v>
      </c>
      <c r="Q1029" s="35" t="str">
        <f>+VLOOKUP(B1029,'[2]PORTAFOLIO JAN17'!$B$7:$T$4941,19,FALSE)</f>
        <v>COSTA RICA</v>
      </c>
      <c r="R1029" s="31">
        <v>0</v>
      </c>
      <c r="S1029" s="31">
        <v>0</v>
      </c>
      <c r="T1029" s="31" t="s">
        <v>45</v>
      </c>
      <c r="U1029" s="36" t="s">
        <v>46</v>
      </c>
      <c r="V1029" s="37">
        <v>160040.56</v>
      </c>
      <c r="W1029" s="38">
        <v>0</v>
      </c>
      <c r="X1029" s="38">
        <v>0</v>
      </c>
      <c r="Y1029" s="38">
        <v>160040.56</v>
      </c>
      <c r="Z1029" s="38">
        <v>0</v>
      </c>
      <c r="AA1029" s="38">
        <v>0</v>
      </c>
      <c r="AB1029" s="38">
        <v>0</v>
      </c>
      <c r="AC1029" s="38">
        <v>0</v>
      </c>
      <c r="AD1029" s="38" t="s">
        <v>47</v>
      </c>
    </row>
    <row r="1030" spans="1:30" s="27" customFormat="1" ht="15" customHeight="1" x14ac:dyDescent="0.25">
      <c r="A1030" s="39" t="s">
        <v>39</v>
      </c>
      <c r="B1030" s="39" t="s">
        <v>1078</v>
      </c>
      <c r="C1030" s="86">
        <v>42767</v>
      </c>
      <c r="D1030" s="29">
        <f>+VLOOKUP(B1030,'[2]HG-Mexico by Contract'!$B$8:$G$4512,6,FALSE)</f>
        <v>313199</v>
      </c>
      <c r="E1030" s="29"/>
      <c r="F1030" s="39" t="s">
        <v>41</v>
      </c>
      <c r="G1030" s="39" t="s">
        <v>42</v>
      </c>
      <c r="H1030" s="39" t="s">
        <v>44</v>
      </c>
      <c r="I1030" s="40">
        <v>56288.12</v>
      </c>
      <c r="J1030" s="32">
        <f t="shared" si="45"/>
        <v>56288.12</v>
      </c>
      <c r="K1030" s="31">
        <v>0</v>
      </c>
      <c r="L1030" s="31">
        <v>56288.12</v>
      </c>
      <c r="M1030" s="31">
        <v>0</v>
      </c>
      <c r="N1030" s="31">
        <v>0</v>
      </c>
      <c r="O1030" s="33">
        <f t="shared" si="46"/>
        <v>56288.12</v>
      </c>
      <c r="P1030" s="34" t="str">
        <f t="shared" si="47"/>
        <v>61-90</v>
      </c>
      <c r="Q1030" s="35" t="str">
        <f>+VLOOKUP(B1030,'[2]PORTAFOLIO JAN17'!$B$7:$T$4941,19,FALSE)</f>
        <v>COSTA RICA</v>
      </c>
      <c r="R1030" s="31">
        <v>0</v>
      </c>
      <c r="S1030" s="31">
        <v>0</v>
      </c>
      <c r="T1030" s="31" t="s">
        <v>45</v>
      </c>
      <c r="U1030" s="41" t="s">
        <v>46</v>
      </c>
      <c r="V1030" s="42">
        <v>56288.12</v>
      </c>
      <c r="W1030" s="43">
        <v>0</v>
      </c>
      <c r="X1030" s="38">
        <v>0</v>
      </c>
      <c r="Y1030" s="38">
        <v>56288.12</v>
      </c>
      <c r="Z1030" s="38">
        <v>0</v>
      </c>
      <c r="AA1030" s="38">
        <v>0</v>
      </c>
      <c r="AB1030" s="38">
        <v>0</v>
      </c>
      <c r="AC1030" s="38">
        <v>0</v>
      </c>
      <c r="AD1030" s="38" t="s">
        <v>47</v>
      </c>
    </row>
    <row r="1031" spans="1:30" s="27" customFormat="1" ht="15" customHeight="1" x14ac:dyDescent="0.25">
      <c r="A1031" s="28" t="s">
        <v>39</v>
      </c>
      <c r="B1031" s="28" t="s">
        <v>1079</v>
      </c>
      <c r="C1031" s="85">
        <v>42767</v>
      </c>
      <c r="D1031" s="29">
        <f>+VLOOKUP(B1031,'[2]HG-Mexico by Contract'!$B$8:$G$4512,6,FALSE)</f>
        <v>316522</v>
      </c>
      <c r="E1031" s="29"/>
      <c r="F1031" s="28" t="s">
        <v>41</v>
      </c>
      <c r="G1031" s="28" t="s">
        <v>42</v>
      </c>
      <c r="H1031" s="28" t="s">
        <v>63</v>
      </c>
      <c r="I1031" s="31">
        <v>1062499.92</v>
      </c>
      <c r="J1031" s="32">
        <f t="shared" si="45"/>
        <v>53369.370987481299</v>
      </c>
      <c r="K1031" s="31">
        <v>0</v>
      </c>
      <c r="L1031" s="31">
        <v>0</v>
      </c>
      <c r="M1031" s="31">
        <v>0</v>
      </c>
      <c r="N1031" s="31">
        <v>0</v>
      </c>
      <c r="O1031" s="33">
        <f t="shared" si="46"/>
        <v>0</v>
      </c>
      <c r="P1031" s="34" t="str">
        <f t="shared" si="47"/>
        <v>1-30</v>
      </c>
      <c r="Q1031" s="35" t="str">
        <f>+VLOOKUP(B1031,'[2]PORTAFOLIO JAN17'!$B$7:$T$4941,19,FALSE)</f>
        <v>MEXICO</v>
      </c>
      <c r="R1031" s="31">
        <v>0</v>
      </c>
      <c r="S1031" s="31">
        <v>0</v>
      </c>
      <c r="T1031" s="31" t="s">
        <v>45</v>
      </c>
      <c r="U1031" s="36" t="s">
        <v>64</v>
      </c>
      <c r="V1031" s="37">
        <v>53369.370981599997</v>
      </c>
      <c r="W1031" s="38">
        <v>53369.370981599997</v>
      </c>
      <c r="X1031" s="38">
        <v>0</v>
      </c>
      <c r="Y1031" s="38">
        <v>0</v>
      </c>
      <c r="Z1031" s="38">
        <v>0</v>
      </c>
      <c r="AA1031" s="38">
        <v>0</v>
      </c>
      <c r="AB1031" s="38">
        <v>0</v>
      </c>
      <c r="AC1031" s="38">
        <v>0</v>
      </c>
      <c r="AD1031" s="38" t="s">
        <v>47</v>
      </c>
    </row>
    <row r="1032" spans="1:30" s="27" customFormat="1" ht="15" customHeight="1" x14ac:dyDescent="0.25">
      <c r="A1032" s="39" t="s">
        <v>39</v>
      </c>
      <c r="B1032" s="39" t="s">
        <v>1080</v>
      </c>
      <c r="C1032" s="86">
        <v>42767</v>
      </c>
      <c r="D1032" s="29">
        <f>+VLOOKUP(B1032,'[2]HG-Mexico by Contract'!$B$8:$G$4512,6,FALSE)</f>
        <v>313199</v>
      </c>
      <c r="E1032" s="29"/>
      <c r="F1032" s="39" t="s">
        <v>41</v>
      </c>
      <c r="G1032" s="39" t="s">
        <v>42</v>
      </c>
      <c r="H1032" s="39" t="s">
        <v>44</v>
      </c>
      <c r="I1032" s="40">
        <v>251733.07</v>
      </c>
      <c r="J1032" s="32">
        <f t="shared" ref="J1032:J1095" si="48">+IF(H1032="MXN",I1032/$J$2,I1032)</f>
        <v>251733.07</v>
      </c>
      <c r="K1032" s="31">
        <v>0</v>
      </c>
      <c r="L1032" s="31">
        <v>251733.07</v>
      </c>
      <c r="M1032" s="31">
        <v>0</v>
      </c>
      <c r="N1032" s="31">
        <v>0</v>
      </c>
      <c r="O1032" s="33">
        <f t="shared" ref="O1032:O1095" si="49">+N1032+M1032+L1032+K1032</f>
        <v>251733.07</v>
      </c>
      <c r="P1032" s="34" t="str">
        <f t="shared" ref="P1032:P1095" si="50">+IF(N1032&gt;0,"120+",IF(M1032&gt;0,"91-120",IF(L1032&gt;0,"61-90",IF(K1032&gt;0,"31-60","1-30"))))</f>
        <v>61-90</v>
      </c>
      <c r="Q1032" s="35" t="str">
        <f>+VLOOKUP(B1032,'[2]PORTAFOLIO JAN17'!$B$7:$T$4941,19,FALSE)</f>
        <v>COSTA RICA</v>
      </c>
      <c r="R1032" s="31">
        <v>0</v>
      </c>
      <c r="S1032" s="31">
        <v>0</v>
      </c>
      <c r="T1032" s="31" t="s">
        <v>45</v>
      </c>
      <c r="U1032" s="41" t="s">
        <v>46</v>
      </c>
      <c r="V1032" s="42">
        <v>251733.07</v>
      </c>
      <c r="W1032" s="43">
        <v>0</v>
      </c>
      <c r="X1032" s="38">
        <v>0</v>
      </c>
      <c r="Y1032" s="38">
        <v>251733.07</v>
      </c>
      <c r="Z1032" s="38">
        <v>0</v>
      </c>
      <c r="AA1032" s="38">
        <v>0</v>
      </c>
      <c r="AB1032" s="38">
        <v>0</v>
      </c>
      <c r="AC1032" s="38">
        <v>0</v>
      </c>
      <c r="AD1032" s="38" t="s">
        <v>47</v>
      </c>
    </row>
    <row r="1033" spans="1:30" s="27" customFormat="1" ht="15" customHeight="1" x14ac:dyDescent="0.25">
      <c r="A1033" s="28" t="s">
        <v>39</v>
      </c>
      <c r="B1033" s="28" t="s">
        <v>1081</v>
      </c>
      <c r="C1033" s="85">
        <v>42767</v>
      </c>
      <c r="D1033" s="29">
        <f>+VLOOKUP(B1033,'[2]HG-Mexico by Contract'!$B$8:$G$4512,6,FALSE)</f>
        <v>341466</v>
      </c>
      <c r="E1033" s="29"/>
      <c r="F1033" s="28" t="s">
        <v>41</v>
      </c>
      <c r="G1033" s="28" t="s">
        <v>42</v>
      </c>
      <c r="H1033" s="28" t="s">
        <v>44</v>
      </c>
      <c r="I1033" s="31">
        <v>4081.54</v>
      </c>
      <c r="J1033" s="32">
        <f t="shared" si="48"/>
        <v>4081.54</v>
      </c>
      <c r="K1033" s="31">
        <v>0</v>
      </c>
      <c r="L1033" s="31">
        <v>0</v>
      </c>
      <c r="M1033" s="31">
        <v>0</v>
      </c>
      <c r="N1033" s="31">
        <v>0</v>
      </c>
      <c r="O1033" s="33">
        <f t="shared" si="49"/>
        <v>0</v>
      </c>
      <c r="P1033" s="34" t="str">
        <f t="shared" si="50"/>
        <v>1-30</v>
      </c>
      <c r="Q1033" s="35" t="str">
        <f>+VLOOKUP(B1033,'[2]PORTAFOLIO JAN17'!$B$7:$T$4941,19,FALSE)</f>
        <v>MEXICO</v>
      </c>
      <c r="R1033" s="31">
        <v>0</v>
      </c>
      <c r="S1033" s="31">
        <v>0</v>
      </c>
      <c r="T1033" s="31" t="s">
        <v>45</v>
      </c>
      <c r="U1033" s="36" t="s">
        <v>46</v>
      </c>
      <c r="V1033" s="37">
        <v>4081.54</v>
      </c>
      <c r="W1033" s="38">
        <v>4081.54</v>
      </c>
      <c r="X1033" s="38">
        <v>0</v>
      </c>
      <c r="Y1033" s="38">
        <v>0</v>
      </c>
      <c r="Z1033" s="38">
        <v>0</v>
      </c>
      <c r="AA1033" s="38">
        <v>0</v>
      </c>
      <c r="AB1033" s="38">
        <v>0</v>
      </c>
      <c r="AC1033" s="38">
        <v>0</v>
      </c>
      <c r="AD1033" s="38" t="s">
        <v>47</v>
      </c>
    </row>
    <row r="1034" spans="1:30" s="27" customFormat="1" ht="15" customHeight="1" x14ac:dyDescent="0.25">
      <c r="A1034" s="39" t="s">
        <v>39</v>
      </c>
      <c r="B1034" s="39" t="s">
        <v>1082</v>
      </c>
      <c r="C1034" s="86">
        <v>42767</v>
      </c>
      <c r="D1034" s="29">
        <f>+VLOOKUP(B1034,'[2]HG-Mexico by Contract'!$B$8:$G$4512,6,FALSE)</f>
        <v>313199</v>
      </c>
      <c r="E1034" s="29"/>
      <c r="F1034" s="39" t="s">
        <v>41</v>
      </c>
      <c r="G1034" s="39" t="s">
        <v>42</v>
      </c>
      <c r="H1034" s="39" t="s">
        <v>44</v>
      </c>
      <c r="I1034" s="40">
        <v>52827.94</v>
      </c>
      <c r="J1034" s="32">
        <f t="shared" si="48"/>
        <v>52827.94</v>
      </c>
      <c r="K1034" s="31">
        <v>0</v>
      </c>
      <c r="L1034" s="31">
        <v>52827.94</v>
      </c>
      <c r="M1034" s="31">
        <v>0</v>
      </c>
      <c r="N1034" s="31">
        <v>0</v>
      </c>
      <c r="O1034" s="33">
        <f t="shared" si="49"/>
        <v>52827.94</v>
      </c>
      <c r="P1034" s="34" t="str">
        <f t="shared" si="50"/>
        <v>61-90</v>
      </c>
      <c r="Q1034" s="35" t="str">
        <f>+VLOOKUP(B1034,'[2]PORTAFOLIO JAN17'!$B$7:$T$4941,19,FALSE)</f>
        <v>COSTA RICA</v>
      </c>
      <c r="R1034" s="31">
        <v>0</v>
      </c>
      <c r="S1034" s="31">
        <v>0</v>
      </c>
      <c r="T1034" s="31" t="s">
        <v>45</v>
      </c>
      <c r="U1034" s="41" t="s">
        <v>46</v>
      </c>
      <c r="V1034" s="42">
        <v>52827.94</v>
      </c>
      <c r="W1034" s="43">
        <v>0</v>
      </c>
      <c r="X1034" s="38">
        <v>0</v>
      </c>
      <c r="Y1034" s="38">
        <v>52827.94</v>
      </c>
      <c r="Z1034" s="38">
        <v>0</v>
      </c>
      <c r="AA1034" s="38">
        <v>0</v>
      </c>
      <c r="AB1034" s="38">
        <v>0</v>
      </c>
      <c r="AC1034" s="38">
        <v>0</v>
      </c>
      <c r="AD1034" s="38" t="s">
        <v>47</v>
      </c>
    </row>
    <row r="1035" spans="1:30" s="27" customFormat="1" ht="15" customHeight="1" x14ac:dyDescent="0.25">
      <c r="A1035" s="28" t="s">
        <v>39</v>
      </c>
      <c r="B1035" s="28" t="s">
        <v>1083</v>
      </c>
      <c r="C1035" s="85">
        <v>42767</v>
      </c>
      <c r="D1035" s="29">
        <f>+VLOOKUP(B1035,'[2]HG-Mexico by Contract'!$B$8:$G$4512,6,FALSE)</f>
        <v>341466</v>
      </c>
      <c r="E1035" s="29"/>
      <c r="F1035" s="28" t="s">
        <v>41</v>
      </c>
      <c r="G1035" s="28" t="s">
        <v>42</v>
      </c>
      <c r="H1035" s="28" t="s">
        <v>44</v>
      </c>
      <c r="I1035" s="31">
        <v>1350.95</v>
      </c>
      <c r="J1035" s="32">
        <f t="shared" si="48"/>
        <v>1350.95</v>
      </c>
      <c r="K1035" s="31">
        <v>0</v>
      </c>
      <c r="L1035" s="31">
        <v>0</v>
      </c>
      <c r="M1035" s="31">
        <v>0</v>
      </c>
      <c r="N1035" s="31">
        <v>0</v>
      </c>
      <c r="O1035" s="33">
        <f t="shared" si="49"/>
        <v>0</v>
      </c>
      <c r="P1035" s="34" t="str">
        <f t="shared" si="50"/>
        <v>1-30</v>
      </c>
      <c r="Q1035" s="35" t="str">
        <f>+VLOOKUP(B1035,'[2]PORTAFOLIO JAN17'!$B$7:$T$4941,19,FALSE)</f>
        <v>MEXICO</v>
      </c>
      <c r="R1035" s="31">
        <v>0</v>
      </c>
      <c r="S1035" s="31">
        <v>0</v>
      </c>
      <c r="T1035" s="31" t="s">
        <v>45</v>
      </c>
      <c r="U1035" s="36" t="s">
        <v>46</v>
      </c>
      <c r="V1035" s="37">
        <v>1350.95</v>
      </c>
      <c r="W1035" s="38">
        <v>1350.95</v>
      </c>
      <c r="X1035" s="38">
        <v>0</v>
      </c>
      <c r="Y1035" s="38">
        <v>0</v>
      </c>
      <c r="Z1035" s="38">
        <v>0</v>
      </c>
      <c r="AA1035" s="38">
        <v>0</v>
      </c>
      <c r="AB1035" s="38">
        <v>0</v>
      </c>
      <c r="AC1035" s="38">
        <v>0</v>
      </c>
      <c r="AD1035" s="38" t="s">
        <v>47</v>
      </c>
    </row>
    <row r="1036" spans="1:30" s="27" customFormat="1" ht="15" customHeight="1" x14ac:dyDescent="0.25">
      <c r="A1036" s="39" t="s">
        <v>39</v>
      </c>
      <c r="B1036" s="39" t="s">
        <v>1084</v>
      </c>
      <c r="C1036" s="86">
        <v>42767</v>
      </c>
      <c r="D1036" s="29">
        <f>+VLOOKUP(B1036,'[2]HG-Mexico by Contract'!$B$8:$G$4512,6,FALSE)</f>
        <v>313199</v>
      </c>
      <c r="E1036" s="29"/>
      <c r="F1036" s="39" t="s">
        <v>41</v>
      </c>
      <c r="G1036" s="39" t="s">
        <v>42</v>
      </c>
      <c r="H1036" s="39" t="s">
        <v>44</v>
      </c>
      <c r="I1036" s="40">
        <v>52818.21</v>
      </c>
      <c r="J1036" s="32">
        <f t="shared" si="48"/>
        <v>52818.21</v>
      </c>
      <c r="K1036" s="31">
        <v>0</v>
      </c>
      <c r="L1036" s="31">
        <v>52818.21</v>
      </c>
      <c r="M1036" s="31">
        <v>0</v>
      </c>
      <c r="N1036" s="31">
        <v>0</v>
      </c>
      <c r="O1036" s="33">
        <f t="shared" si="49"/>
        <v>52818.21</v>
      </c>
      <c r="P1036" s="34" t="str">
        <f t="shared" si="50"/>
        <v>61-90</v>
      </c>
      <c r="Q1036" s="35" t="str">
        <f>+VLOOKUP(B1036,'[2]PORTAFOLIO JAN17'!$B$7:$T$4941,19,FALSE)</f>
        <v>COSTA RICA</v>
      </c>
      <c r="R1036" s="31">
        <v>0</v>
      </c>
      <c r="S1036" s="31">
        <v>0</v>
      </c>
      <c r="T1036" s="31" t="s">
        <v>45</v>
      </c>
      <c r="U1036" s="41" t="s">
        <v>46</v>
      </c>
      <c r="V1036" s="42">
        <v>52818.21</v>
      </c>
      <c r="W1036" s="43">
        <v>0</v>
      </c>
      <c r="X1036" s="38">
        <v>0</v>
      </c>
      <c r="Y1036" s="38">
        <v>52818.21</v>
      </c>
      <c r="Z1036" s="38">
        <v>0</v>
      </c>
      <c r="AA1036" s="38">
        <v>0</v>
      </c>
      <c r="AB1036" s="38">
        <v>0</v>
      </c>
      <c r="AC1036" s="38">
        <v>0</v>
      </c>
      <c r="AD1036" s="38" t="s">
        <v>47</v>
      </c>
    </row>
    <row r="1037" spans="1:30" s="27" customFormat="1" ht="15" customHeight="1" x14ac:dyDescent="0.25">
      <c r="A1037" s="28" t="s">
        <v>39</v>
      </c>
      <c r="B1037" s="28" t="s">
        <v>1085</v>
      </c>
      <c r="C1037" s="85">
        <v>42767</v>
      </c>
      <c r="D1037" s="29">
        <f>+VLOOKUP(B1037,'[2]HG-Mexico by Contract'!$B$8:$G$4512,6,FALSE)</f>
        <v>310580</v>
      </c>
      <c r="E1037" s="29"/>
      <c r="F1037" s="28" t="s">
        <v>77</v>
      </c>
      <c r="G1037" s="28" t="s">
        <v>42</v>
      </c>
      <c r="H1037" s="28" t="s">
        <v>44</v>
      </c>
      <c r="I1037" s="31">
        <v>3746647.41</v>
      </c>
      <c r="J1037" s="32">
        <f t="shared" si="48"/>
        <v>3746647.41</v>
      </c>
      <c r="K1037" s="31">
        <v>0</v>
      </c>
      <c r="L1037" s="31">
        <v>0</v>
      </c>
      <c r="M1037" s="31">
        <v>0</v>
      </c>
      <c r="N1037" s="31">
        <v>0</v>
      </c>
      <c r="O1037" s="33">
        <f t="shared" si="49"/>
        <v>0</v>
      </c>
      <c r="P1037" s="34" t="str">
        <f t="shared" si="50"/>
        <v>1-30</v>
      </c>
      <c r="Q1037" s="35" t="str">
        <f>+VLOOKUP(B1037,'[2]PORTAFOLIO JAN17'!$B$7:$T$4941,19,FALSE)</f>
        <v>MEXICO</v>
      </c>
      <c r="R1037" s="31">
        <v>0</v>
      </c>
      <c r="S1037" s="31">
        <v>0</v>
      </c>
      <c r="T1037" s="31" t="s">
        <v>45</v>
      </c>
      <c r="U1037" s="36" t="s">
        <v>46</v>
      </c>
      <c r="V1037" s="37">
        <v>3746647.41</v>
      </c>
      <c r="W1037" s="38">
        <v>3746647.41</v>
      </c>
      <c r="X1037" s="38">
        <v>0</v>
      </c>
      <c r="Y1037" s="38">
        <v>0</v>
      </c>
      <c r="Z1037" s="38">
        <v>0</v>
      </c>
      <c r="AA1037" s="38">
        <v>0</v>
      </c>
      <c r="AB1037" s="38">
        <v>0</v>
      </c>
      <c r="AC1037" s="38">
        <v>0</v>
      </c>
      <c r="AD1037" s="38" t="s">
        <v>47</v>
      </c>
    </row>
    <row r="1038" spans="1:30" s="27" customFormat="1" ht="15" customHeight="1" x14ac:dyDescent="0.25">
      <c r="A1038" s="39" t="s">
        <v>39</v>
      </c>
      <c r="B1038" s="39" t="s">
        <v>1086</v>
      </c>
      <c r="C1038" s="86">
        <v>42767</v>
      </c>
      <c r="D1038" s="29">
        <f>+VLOOKUP(B1038,'[2]HG-Mexico by Contract'!$B$8:$G$4512,6,FALSE)</f>
        <v>318678</v>
      </c>
      <c r="E1038" s="29"/>
      <c r="F1038" s="39" t="s">
        <v>41</v>
      </c>
      <c r="G1038" s="39" t="s">
        <v>42</v>
      </c>
      <c r="H1038" s="39" t="s">
        <v>63</v>
      </c>
      <c r="I1038" s="40">
        <v>109534.97</v>
      </c>
      <c r="J1038" s="32">
        <f t="shared" si="48"/>
        <v>5501.9415437063135</v>
      </c>
      <c r="K1038" s="31">
        <v>109534.97</v>
      </c>
      <c r="L1038" s="31">
        <v>0</v>
      </c>
      <c r="M1038" s="31">
        <v>0</v>
      </c>
      <c r="N1038" s="31">
        <v>0</v>
      </c>
      <c r="O1038" s="33">
        <f t="shared" si="49"/>
        <v>109534.97</v>
      </c>
      <c r="P1038" s="34" t="str">
        <f t="shared" si="50"/>
        <v>31-60</v>
      </c>
      <c r="Q1038" s="35" t="str">
        <f>+VLOOKUP(B1038,'[2]PORTAFOLIO JAN17'!$B$7:$T$4941,19,FALSE)</f>
        <v>MEXICO</v>
      </c>
      <c r="R1038" s="31">
        <v>0</v>
      </c>
      <c r="S1038" s="31">
        <v>0</v>
      </c>
      <c r="T1038" s="31" t="s">
        <v>45</v>
      </c>
      <c r="U1038" s="41" t="s">
        <v>64</v>
      </c>
      <c r="V1038" s="42">
        <v>5501.9415430999998</v>
      </c>
      <c r="W1038" s="43">
        <v>0</v>
      </c>
      <c r="X1038" s="38">
        <v>5501.9415430999998</v>
      </c>
      <c r="Y1038" s="38">
        <v>0</v>
      </c>
      <c r="Z1038" s="38">
        <v>0</v>
      </c>
      <c r="AA1038" s="38">
        <v>0</v>
      </c>
      <c r="AB1038" s="38">
        <v>0</v>
      </c>
      <c r="AC1038" s="38">
        <v>0</v>
      </c>
      <c r="AD1038" s="38" t="s">
        <v>47</v>
      </c>
    </row>
    <row r="1039" spans="1:30" s="27" customFormat="1" ht="15" customHeight="1" x14ac:dyDescent="0.25">
      <c r="A1039" s="28" t="s">
        <v>39</v>
      </c>
      <c r="B1039" s="28" t="s">
        <v>1087</v>
      </c>
      <c r="C1039" s="85">
        <v>42767</v>
      </c>
      <c r="D1039" s="29">
        <f>+VLOOKUP(B1039,'[2]HG-Mexico by Contract'!$B$8:$G$4512,6,FALSE)</f>
        <v>341498</v>
      </c>
      <c r="E1039" s="29"/>
      <c r="F1039" s="28" t="s">
        <v>41</v>
      </c>
      <c r="G1039" s="28" t="s">
        <v>42</v>
      </c>
      <c r="H1039" s="28" t="s">
        <v>63</v>
      </c>
      <c r="I1039" s="31">
        <v>745848.78</v>
      </c>
      <c r="J1039" s="32">
        <f t="shared" si="48"/>
        <v>37463.984223528532</v>
      </c>
      <c r="K1039" s="31">
        <v>0</v>
      </c>
      <c r="L1039" s="31">
        <v>0</v>
      </c>
      <c r="M1039" s="31">
        <v>0</v>
      </c>
      <c r="N1039" s="31">
        <v>0</v>
      </c>
      <c r="O1039" s="33">
        <f t="shared" si="49"/>
        <v>0</v>
      </c>
      <c r="P1039" s="34" t="str">
        <f t="shared" si="50"/>
        <v>1-30</v>
      </c>
      <c r="Q1039" s="35" t="str">
        <f>+VLOOKUP(B1039,'[2]PORTAFOLIO JAN17'!$B$7:$T$4941,19,FALSE)</f>
        <v>MEXICO</v>
      </c>
      <c r="R1039" s="31">
        <v>0</v>
      </c>
      <c r="S1039" s="31">
        <v>0</v>
      </c>
      <c r="T1039" s="31" t="s">
        <v>45</v>
      </c>
      <c r="U1039" s="36" t="s">
        <v>64</v>
      </c>
      <c r="V1039" s="37">
        <v>37463.984219400001</v>
      </c>
      <c r="W1039" s="38">
        <v>37463.984219400001</v>
      </c>
      <c r="X1039" s="38">
        <v>0</v>
      </c>
      <c r="Y1039" s="38">
        <v>0</v>
      </c>
      <c r="Z1039" s="38">
        <v>0</v>
      </c>
      <c r="AA1039" s="38">
        <v>0</v>
      </c>
      <c r="AB1039" s="38">
        <v>0</v>
      </c>
      <c r="AC1039" s="38">
        <v>0</v>
      </c>
      <c r="AD1039" s="38" t="s">
        <v>47</v>
      </c>
    </row>
    <row r="1040" spans="1:30" s="27" customFormat="1" ht="15" customHeight="1" x14ac:dyDescent="0.25">
      <c r="A1040" s="39" t="s">
        <v>39</v>
      </c>
      <c r="B1040" s="39" t="s">
        <v>1088</v>
      </c>
      <c r="C1040" s="86">
        <v>42767</v>
      </c>
      <c r="D1040" s="29">
        <f>+VLOOKUP(B1040,'[2]HG-Mexico by Contract'!$B$8:$G$4512,6,FALSE)</f>
        <v>318185</v>
      </c>
      <c r="E1040" s="29"/>
      <c r="F1040" s="39" t="s">
        <v>41</v>
      </c>
      <c r="G1040" s="39" t="s">
        <v>42</v>
      </c>
      <c r="H1040" s="39" t="s">
        <v>44</v>
      </c>
      <c r="I1040" s="40">
        <v>384039.42</v>
      </c>
      <c r="J1040" s="32">
        <f t="shared" si="48"/>
        <v>384039.42</v>
      </c>
      <c r="K1040" s="31">
        <v>0</v>
      </c>
      <c r="L1040" s="31">
        <v>0</v>
      </c>
      <c r="M1040" s="31">
        <v>0</v>
      </c>
      <c r="N1040" s="31">
        <v>0</v>
      </c>
      <c r="O1040" s="33">
        <f t="shared" si="49"/>
        <v>0</v>
      </c>
      <c r="P1040" s="34" t="str">
        <f t="shared" si="50"/>
        <v>1-30</v>
      </c>
      <c r="Q1040" s="35" t="str">
        <f>+VLOOKUP(B1040,'[2]PORTAFOLIO JAN17'!$B$7:$T$4941,19,FALSE)</f>
        <v>MEXICO</v>
      </c>
      <c r="R1040" s="31">
        <v>0</v>
      </c>
      <c r="S1040" s="31">
        <v>0</v>
      </c>
      <c r="T1040" s="31" t="s">
        <v>45</v>
      </c>
      <c r="U1040" s="41" t="s">
        <v>46</v>
      </c>
      <c r="V1040" s="42">
        <v>384039.42</v>
      </c>
      <c r="W1040" s="43">
        <v>384039.42</v>
      </c>
      <c r="X1040" s="38">
        <v>0</v>
      </c>
      <c r="Y1040" s="38">
        <v>0</v>
      </c>
      <c r="Z1040" s="38">
        <v>0</v>
      </c>
      <c r="AA1040" s="38">
        <v>0</v>
      </c>
      <c r="AB1040" s="38">
        <v>0</v>
      </c>
      <c r="AC1040" s="38">
        <v>0</v>
      </c>
      <c r="AD1040" s="38" t="s">
        <v>47</v>
      </c>
    </row>
    <row r="1041" spans="1:30" s="27" customFormat="1" ht="15" customHeight="1" x14ac:dyDescent="0.25">
      <c r="A1041" s="28" t="s">
        <v>39</v>
      </c>
      <c r="B1041" s="28" t="s">
        <v>1089</v>
      </c>
      <c r="C1041" s="85">
        <v>42767</v>
      </c>
      <c r="D1041" s="29">
        <f>+VLOOKUP(B1041,'[2]HG-Mexico by Contract'!$B$8:$G$4512,6,FALSE)</f>
        <v>341545</v>
      </c>
      <c r="E1041" s="29"/>
      <c r="F1041" s="28" t="s">
        <v>41</v>
      </c>
      <c r="G1041" s="28" t="s">
        <v>42</v>
      </c>
      <c r="H1041" s="28" t="s">
        <v>44</v>
      </c>
      <c r="I1041" s="31">
        <v>17543.47</v>
      </c>
      <c r="J1041" s="32">
        <f t="shared" si="48"/>
        <v>17543.47</v>
      </c>
      <c r="K1041" s="31">
        <v>0</v>
      </c>
      <c r="L1041" s="31">
        <v>0</v>
      </c>
      <c r="M1041" s="31">
        <v>0</v>
      </c>
      <c r="N1041" s="31">
        <v>0</v>
      </c>
      <c r="O1041" s="33">
        <f t="shared" si="49"/>
        <v>0</v>
      </c>
      <c r="P1041" s="34" t="str">
        <f t="shared" si="50"/>
        <v>1-30</v>
      </c>
      <c r="Q1041" s="35" t="str">
        <f>+VLOOKUP(B1041,'[2]PORTAFOLIO JAN17'!$B$7:$T$4941,19,FALSE)</f>
        <v>COSTA RICA</v>
      </c>
      <c r="R1041" s="31">
        <v>0</v>
      </c>
      <c r="S1041" s="31">
        <v>0</v>
      </c>
      <c r="T1041" s="31" t="s">
        <v>45</v>
      </c>
      <c r="U1041" s="36" t="s">
        <v>46</v>
      </c>
      <c r="V1041" s="37">
        <v>17543.47</v>
      </c>
      <c r="W1041" s="38">
        <v>17543.47</v>
      </c>
      <c r="X1041" s="38">
        <v>0</v>
      </c>
      <c r="Y1041" s="38">
        <v>0</v>
      </c>
      <c r="Z1041" s="38">
        <v>0</v>
      </c>
      <c r="AA1041" s="38">
        <v>0</v>
      </c>
      <c r="AB1041" s="38">
        <v>0</v>
      </c>
      <c r="AC1041" s="38">
        <v>0</v>
      </c>
      <c r="AD1041" s="38" t="s">
        <v>47</v>
      </c>
    </row>
    <row r="1042" spans="1:30" s="27" customFormat="1" ht="15" customHeight="1" x14ac:dyDescent="0.25">
      <c r="A1042" s="39" t="s">
        <v>39</v>
      </c>
      <c r="B1042" s="39" t="s">
        <v>1090</v>
      </c>
      <c r="C1042" s="86">
        <v>42767</v>
      </c>
      <c r="D1042" s="29">
        <f>+VLOOKUP(B1042,'[2]HG-Mexico by Contract'!$B$8:$G$4512,6,FALSE)</f>
        <v>341660</v>
      </c>
      <c r="E1042" s="29"/>
      <c r="F1042" s="39" t="s">
        <v>41</v>
      </c>
      <c r="G1042" s="39" t="s">
        <v>42</v>
      </c>
      <c r="H1042" s="39" t="s">
        <v>63</v>
      </c>
      <c r="I1042" s="40">
        <v>95116.76</v>
      </c>
      <c r="J1042" s="32">
        <f t="shared" si="48"/>
        <v>4777.7148553265033</v>
      </c>
      <c r="K1042" s="31">
        <v>95116.76</v>
      </c>
      <c r="L1042" s="31">
        <v>0</v>
      </c>
      <c r="M1042" s="31">
        <v>0</v>
      </c>
      <c r="N1042" s="31">
        <v>0</v>
      </c>
      <c r="O1042" s="33">
        <f t="shared" si="49"/>
        <v>95116.76</v>
      </c>
      <c r="P1042" s="34" t="str">
        <f t="shared" si="50"/>
        <v>31-60</v>
      </c>
      <c r="Q1042" s="35" t="str">
        <f>+VLOOKUP(B1042,'[2]PORTAFOLIO JAN17'!$B$7:$T$4941,19,FALSE)</f>
        <v>MEXICO</v>
      </c>
      <c r="R1042" s="31">
        <v>0</v>
      </c>
      <c r="S1042" s="31">
        <v>0</v>
      </c>
      <c r="T1042" s="31" t="s">
        <v>45</v>
      </c>
      <c r="U1042" s="41" t="s">
        <v>64</v>
      </c>
      <c r="V1042" s="42">
        <v>4777.7148547999996</v>
      </c>
      <c r="W1042" s="43">
        <v>0</v>
      </c>
      <c r="X1042" s="38">
        <v>4777.7148547999996</v>
      </c>
      <c r="Y1042" s="38">
        <v>0</v>
      </c>
      <c r="Z1042" s="38">
        <v>0</v>
      </c>
      <c r="AA1042" s="38">
        <v>0</v>
      </c>
      <c r="AB1042" s="38">
        <v>0</v>
      </c>
      <c r="AC1042" s="38">
        <v>0</v>
      </c>
      <c r="AD1042" s="38" t="s">
        <v>47</v>
      </c>
    </row>
    <row r="1043" spans="1:30" s="27" customFormat="1" ht="15" customHeight="1" x14ac:dyDescent="0.25">
      <c r="A1043" s="28" t="s">
        <v>39</v>
      </c>
      <c r="B1043" s="28" t="s">
        <v>1091</v>
      </c>
      <c r="C1043" s="85">
        <v>42767</v>
      </c>
      <c r="D1043" s="29">
        <f>+VLOOKUP(B1043,'[2]HG-Mexico by Contract'!$B$8:$G$4512,6,FALSE)</f>
        <v>314798</v>
      </c>
      <c r="E1043" s="29"/>
      <c r="F1043" s="28" t="s">
        <v>62</v>
      </c>
      <c r="G1043" s="28" t="s">
        <v>42</v>
      </c>
      <c r="H1043" s="28" t="s">
        <v>44</v>
      </c>
      <c r="I1043" s="31">
        <v>55589.96</v>
      </c>
      <c r="J1043" s="32">
        <f t="shared" si="48"/>
        <v>55589.96</v>
      </c>
      <c r="K1043" s="31">
        <v>0</v>
      </c>
      <c r="L1043" s="31">
        <v>0</v>
      </c>
      <c r="M1043" s="31">
        <v>0</v>
      </c>
      <c r="N1043" s="31">
        <v>0</v>
      </c>
      <c r="O1043" s="33">
        <f t="shared" si="49"/>
        <v>0</v>
      </c>
      <c r="P1043" s="34" t="str">
        <f t="shared" si="50"/>
        <v>1-30</v>
      </c>
      <c r="Q1043" s="35" t="str">
        <f>+VLOOKUP(B1043,'[2]PORTAFOLIO JAN17'!$B$7:$T$4941,19,FALSE)</f>
        <v>COSTA RICA</v>
      </c>
      <c r="R1043" s="31">
        <v>0</v>
      </c>
      <c r="S1043" s="31">
        <v>0</v>
      </c>
      <c r="T1043" s="31" t="s">
        <v>45</v>
      </c>
      <c r="U1043" s="36" t="s">
        <v>46</v>
      </c>
      <c r="V1043" s="37">
        <v>55589.96</v>
      </c>
      <c r="W1043" s="38">
        <v>55589.96</v>
      </c>
      <c r="X1043" s="38">
        <v>0</v>
      </c>
      <c r="Y1043" s="38">
        <v>0</v>
      </c>
      <c r="Z1043" s="38">
        <v>0</v>
      </c>
      <c r="AA1043" s="38">
        <v>0</v>
      </c>
      <c r="AB1043" s="38">
        <v>0</v>
      </c>
      <c r="AC1043" s="38">
        <v>0</v>
      </c>
      <c r="AD1043" s="38" t="s">
        <v>47</v>
      </c>
    </row>
    <row r="1044" spans="1:30" s="27" customFormat="1" ht="15" customHeight="1" x14ac:dyDescent="0.25">
      <c r="A1044" s="39" t="s">
        <v>39</v>
      </c>
      <c r="B1044" s="39" t="s">
        <v>1092</v>
      </c>
      <c r="C1044" s="86">
        <v>42767</v>
      </c>
      <c r="D1044" s="29">
        <f>+VLOOKUP(B1044,'[2]HG-Mexico by Contract'!$B$8:$G$4512,6,FALSE)</f>
        <v>341751</v>
      </c>
      <c r="E1044" s="29"/>
      <c r="F1044" s="39" t="s">
        <v>41</v>
      </c>
      <c r="G1044" s="39" t="s">
        <v>42</v>
      </c>
      <c r="H1044" s="39" t="s">
        <v>44</v>
      </c>
      <c r="I1044" s="40">
        <v>22885.69</v>
      </c>
      <c r="J1044" s="32">
        <f t="shared" si="48"/>
        <v>22885.69</v>
      </c>
      <c r="K1044" s="31">
        <v>0</v>
      </c>
      <c r="L1044" s="31">
        <v>0</v>
      </c>
      <c r="M1044" s="31">
        <v>0</v>
      </c>
      <c r="N1044" s="31">
        <v>0</v>
      </c>
      <c r="O1044" s="33">
        <f t="shared" si="49"/>
        <v>0</v>
      </c>
      <c r="P1044" s="34" t="str">
        <f t="shared" si="50"/>
        <v>1-30</v>
      </c>
      <c r="Q1044" s="35" t="str">
        <f>+VLOOKUP(B1044,'[2]PORTAFOLIO JAN17'!$B$7:$T$4941,19,FALSE)</f>
        <v>EL SALVADOR</v>
      </c>
      <c r="R1044" s="31">
        <v>0</v>
      </c>
      <c r="S1044" s="31">
        <v>0</v>
      </c>
      <c r="T1044" s="31" t="s">
        <v>45</v>
      </c>
      <c r="U1044" s="41" t="s">
        <v>46</v>
      </c>
      <c r="V1044" s="42">
        <v>22885.69</v>
      </c>
      <c r="W1044" s="43">
        <v>22885.69</v>
      </c>
      <c r="X1044" s="38">
        <v>0</v>
      </c>
      <c r="Y1044" s="38">
        <v>0</v>
      </c>
      <c r="Z1044" s="38">
        <v>0</v>
      </c>
      <c r="AA1044" s="38">
        <v>0</v>
      </c>
      <c r="AB1044" s="38">
        <v>0</v>
      </c>
      <c r="AC1044" s="38">
        <v>0</v>
      </c>
      <c r="AD1044" s="38" t="s">
        <v>47</v>
      </c>
    </row>
    <row r="1045" spans="1:30" s="27" customFormat="1" ht="15" customHeight="1" x14ac:dyDescent="0.25">
      <c r="A1045" s="28" t="s">
        <v>39</v>
      </c>
      <c r="B1045" s="28" t="s">
        <v>1093</v>
      </c>
      <c r="C1045" s="85">
        <v>42767</v>
      </c>
      <c r="D1045" s="29">
        <f>+VLOOKUP(B1045,'[2]HG-Mexico by Contract'!$B$8:$G$4512,6,FALSE)</f>
        <v>341908</v>
      </c>
      <c r="E1045" s="29"/>
      <c r="F1045" s="28" t="s">
        <v>41</v>
      </c>
      <c r="G1045" s="28" t="s">
        <v>42</v>
      </c>
      <c r="H1045" s="28" t="s">
        <v>63</v>
      </c>
      <c r="I1045" s="31">
        <v>7.0000000000000007E-2</v>
      </c>
      <c r="J1045" s="32">
        <f t="shared" si="48"/>
        <v>3.5161000003874742E-3</v>
      </c>
      <c r="K1045" s="31">
        <v>0</v>
      </c>
      <c r="L1045" s="31">
        <v>0</v>
      </c>
      <c r="M1045" s="31">
        <v>0</v>
      </c>
      <c r="N1045" s="31">
        <v>0</v>
      </c>
      <c r="O1045" s="33">
        <f t="shared" si="49"/>
        <v>0</v>
      </c>
      <c r="P1045" s="34" t="str">
        <f t="shared" si="50"/>
        <v>1-30</v>
      </c>
      <c r="Q1045" s="35" t="str">
        <f>+VLOOKUP(B1045,'[2]PORTAFOLIO JAN17'!$B$7:$T$4941,19,FALSE)</f>
        <v>MEXICO</v>
      </c>
      <c r="R1045" s="31">
        <v>0</v>
      </c>
      <c r="S1045" s="31">
        <v>0</v>
      </c>
      <c r="T1045" s="31" t="s">
        <v>45</v>
      </c>
      <c r="U1045" s="36" t="s">
        <v>64</v>
      </c>
      <c r="V1045" s="37">
        <v>3.5160999999999999E-3</v>
      </c>
      <c r="W1045" s="38">
        <v>3.5160999999999999E-3</v>
      </c>
      <c r="X1045" s="38">
        <v>0</v>
      </c>
      <c r="Y1045" s="38">
        <v>0</v>
      </c>
      <c r="Z1045" s="38">
        <v>0</v>
      </c>
      <c r="AA1045" s="38">
        <v>0</v>
      </c>
      <c r="AB1045" s="38">
        <v>0</v>
      </c>
      <c r="AC1045" s="38">
        <v>0</v>
      </c>
      <c r="AD1045" s="38" t="s">
        <v>47</v>
      </c>
    </row>
    <row r="1046" spans="1:30" s="27" customFormat="1" ht="15" customHeight="1" x14ac:dyDescent="0.25">
      <c r="A1046" s="39" t="s">
        <v>39</v>
      </c>
      <c r="B1046" s="39" t="s">
        <v>1094</v>
      </c>
      <c r="C1046" s="86">
        <v>42767</v>
      </c>
      <c r="D1046" s="29">
        <f>+VLOOKUP(B1046,'[2]HG-Mexico by Contract'!$B$8:$G$4512,6,FALSE)</f>
        <v>315963</v>
      </c>
      <c r="E1046" s="29"/>
      <c r="F1046" s="39" t="s">
        <v>62</v>
      </c>
      <c r="G1046" s="39" t="s">
        <v>42</v>
      </c>
      <c r="H1046" s="39" t="s">
        <v>44</v>
      </c>
      <c r="I1046" s="40">
        <v>705367.54</v>
      </c>
      <c r="J1046" s="32">
        <f t="shared" si="48"/>
        <v>705367.54</v>
      </c>
      <c r="K1046" s="31">
        <v>0</v>
      </c>
      <c r="L1046" s="31">
        <v>0</v>
      </c>
      <c r="M1046" s="31">
        <v>0</v>
      </c>
      <c r="N1046" s="31">
        <v>0</v>
      </c>
      <c r="O1046" s="33">
        <f t="shared" si="49"/>
        <v>0</v>
      </c>
      <c r="P1046" s="34" t="str">
        <f t="shared" si="50"/>
        <v>1-30</v>
      </c>
      <c r="Q1046" s="35" t="str">
        <f>+VLOOKUP(B1046,'[2]PORTAFOLIO JAN17'!$B$7:$T$4941,19,FALSE)</f>
        <v>JAMAICA</v>
      </c>
      <c r="R1046" s="31">
        <v>0</v>
      </c>
      <c r="S1046" s="31">
        <v>0</v>
      </c>
      <c r="T1046" s="31" t="s">
        <v>45</v>
      </c>
      <c r="U1046" s="41" t="s">
        <v>46</v>
      </c>
      <c r="V1046" s="42">
        <v>705367.54</v>
      </c>
      <c r="W1046" s="43">
        <v>705367.54</v>
      </c>
      <c r="X1046" s="38">
        <v>0</v>
      </c>
      <c r="Y1046" s="38">
        <v>0</v>
      </c>
      <c r="Z1046" s="38">
        <v>0</v>
      </c>
      <c r="AA1046" s="38">
        <v>0</v>
      </c>
      <c r="AB1046" s="38">
        <v>0</v>
      </c>
      <c r="AC1046" s="38">
        <v>0</v>
      </c>
      <c r="AD1046" s="38" t="s">
        <v>47</v>
      </c>
    </row>
    <row r="1047" spans="1:30" s="27" customFormat="1" ht="15" customHeight="1" x14ac:dyDescent="0.25">
      <c r="A1047" s="28" t="s">
        <v>39</v>
      </c>
      <c r="B1047" s="28" t="s">
        <v>1095</v>
      </c>
      <c r="C1047" s="85">
        <v>42767</v>
      </c>
      <c r="D1047" s="29">
        <f>+VLOOKUP(B1047,'[2]HG-Mexico by Contract'!$B$8:$G$4512,6,FALSE)</f>
        <v>312159</v>
      </c>
      <c r="E1047" s="29"/>
      <c r="F1047" s="28" t="s">
        <v>41</v>
      </c>
      <c r="G1047" s="28" t="s">
        <v>42</v>
      </c>
      <c r="H1047" s="28" t="s">
        <v>63</v>
      </c>
      <c r="I1047" s="31">
        <v>89731.34</v>
      </c>
      <c r="J1047" s="32">
        <f t="shared" si="48"/>
        <v>4507.2052086966933</v>
      </c>
      <c r="K1047" s="31">
        <v>0</v>
      </c>
      <c r="L1047" s="31">
        <v>0</v>
      </c>
      <c r="M1047" s="31">
        <v>0</v>
      </c>
      <c r="N1047" s="31">
        <v>0</v>
      </c>
      <c r="O1047" s="33">
        <f t="shared" si="49"/>
        <v>0</v>
      </c>
      <c r="P1047" s="34" t="str">
        <f t="shared" si="50"/>
        <v>1-30</v>
      </c>
      <c r="Q1047" s="35" t="str">
        <f>+VLOOKUP(B1047,'[2]PORTAFOLIO JAN17'!$B$7:$T$4941,19,FALSE)</f>
        <v>MEXICO</v>
      </c>
      <c r="R1047" s="31">
        <v>0</v>
      </c>
      <c r="S1047" s="31">
        <v>0</v>
      </c>
      <c r="T1047" s="31" t="s">
        <v>45</v>
      </c>
      <c r="U1047" s="36" t="s">
        <v>64</v>
      </c>
      <c r="V1047" s="37">
        <v>4507.2052082</v>
      </c>
      <c r="W1047" s="38">
        <v>4507.2052082</v>
      </c>
      <c r="X1047" s="38">
        <v>0</v>
      </c>
      <c r="Y1047" s="38">
        <v>0</v>
      </c>
      <c r="Z1047" s="38">
        <v>0</v>
      </c>
      <c r="AA1047" s="38">
        <v>0</v>
      </c>
      <c r="AB1047" s="38">
        <v>0</v>
      </c>
      <c r="AC1047" s="38">
        <v>0</v>
      </c>
      <c r="AD1047" s="38" t="s">
        <v>47</v>
      </c>
    </row>
    <row r="1048" spans="1:30" s="27" customFormat="1" ht="15" customHeight="1" x14ac:dyDescent="0.25">
      <c r="A1048" s="39" t="s">
        <v>39</v>
      </c>
      <c r="B1048" s="39" t="s">
        <v>1096</v>
      </c>
      <c r="C1048" s="86">
        <v>42767</v>
      </c>
      <c r="D1048" s="29">
        <f>+VLOOKUP(B1048,'[2]HG-Mexico by Contract'!$B$8:$G$4512,6,FALSE)</f>
        <v>342880</v>
      </c>
      <c r="E1048" s="29"/>
      <c r="F1048" s="39" t="s">
        <v>41</v>
      </c>
      <c r="G1048" s="39" t="s">
        <v>42</v>
      </c>
      <c r="H1048" s="39" t="s">
        <v>44</v>
      </c>
      <c r="I1048" s="40">
        <v>23788.36</v>
      </c>
      <c r="J1048" s="32">
        <f t="shared" si="48"/>
        <v>23788.36</v>
      </c>
      <c r="K1048" s="31">
        <v>0</v>
      </c>
      <c r="L1048" s="31">
        <v>0</v>
      </c>
      <c r="M1048" s="31">
        <v>0</v>
      </c>
      <c r="N1048" s="31">
        <v>0</v>
      </c>
      <c r="O1048" s="33">
        <f t="shared" si="49"/>
        <v>0</v>
      </c>
      <c r="P1048" s="34" t="str">
        <f t="shared" si="50"/>
        <v>1-30</v>
      </c>
      <c r="Q1048" s="35" t="str">
        <f>+VLOOKUP(B1048,'[2]PORTAFOLIO JAN17'!$B$7:$T$4941,19,FALSE)</f>
        <v>GUATEMALA</v>
      </c>
      <c r="R1048" s="31">
        <v>0</v>
      </c>
      <c r="S1048" s="31">
        <v>0</v>
      </c>
      <c r="T1048" s="31" t="s">
        <v>45</v>
      </c>
      <c r="U1048" s="41" t="s">
        <v>46</v>
      </c>
      <c r="V1048" s="42">
        <v>23788.36</v>
      </c>
      <c r="W1048" s="43">
        <v>23788.36</v>
      </c>
      <c r="X1048" s="38">
        <v>0</v>
      </c>
      <c r="Y1048" s="38">
        <v>0</v>
      </c>
      <c r="Z1048" s="38">
        <v>0</v>
      </c>
      <c r="AA1048" s="38">
        <v>0</v>
      </c>
      <c r="AB1048" s="38">
        <v>0</v>
      </c>
      <c r="AC1048" s="38">
        <v>0</v>
      </c>
      <c r="AD1048" s="38" t="s">
        <v>47</v>
      </c>
    </row>
    <row r="1049" spans="1:30" s="27" customFormat="1" ht="15" customHeight="1" x14ac:dyDescent="0.25">
      <c r="A1049" s="28" t="s">
        <v>39</v>
      </c>
      <c r="B1049" s="28" t="s">
        <v>1097</v>
      </c>
      <c r="C1049" s="85">
        <v>42767</v>
      </c>
      <c r="D1049" s="29">
        <f>+VLOOKUP(B1049,'[2]HG-Mexico by Contract'!$B$8:$G$4512,6,FALSE)</f>
        <v>318117</v>
      </c>
      <c r="E1049" s="29"/>
      <c r="F1049" s="28" t="s">
        <v>41</v>
      </c>
      <c r="G1049" s="28" t="s">
        <v>42</v>
      </c>
      <c r="H1049" s="28" t="s">
        <v>44</v>
      </c>
      <c r="I1049" s="31">
        <v>64271.24</v>
      </c>
      <c r="J1049" s="32">
        <f t="shared" si="48"/>
        <v>64271.24</v>
      </c>
      <c r="K1049" s="31">
        <v>0</v>
      </c>
      <c r="L1049" s="31">
        <v>64271.24</v>
      </c>
      <c r="M1049" s="31">
        <v>0</v>
      </c>
      <c r="N1049" s="31">
        <v>0</v>
      </c>
      <c r="O1049" s="33">
        <f t="shared" si="49"/>
        <v>64271.24</v>
      </c>
      <c r="P1049" s="34" t="str">
        <f t="shared" si="50"/>
        <v>61-90</v>
      </c>
      <c r="Q1049" s="35" t="str">
        <f>+VLOOKUP(B1049,'[2]PORTAFOLIO JAN17'!$B$7:$T$4941,19,FALSE)</f>
        <v>COSTA RICA</v>
      </c>
      <c r="R1049" s="31">
        <v>0</v>
      </c>
      <c r="S1049" s="31">
        <v>0</v>
      </c>
      <c r="T1049" s="31" t="s">
        <v>45</v>
      </c>
      <c r="U1049" s="36" t="s">
        <v>46</v>
      </c>
      <c r="V1049" s="37">
        <v>64271.24</v>
      </c>
      <c r="W1049" s="38">
        <v>0</v>
      </c>
      <c r="X1049" s="38">
        <v>0</v>
      </c>
      <c r="Y1049" s="38">
        <v>64271.24</v>
      </c>
      <c r="Z1049" s="38">
        <v>0</v>
      </c>
      <c r="AA1049" s="38">
        <v>0</v>
      </c>
      <c r="AB1049" s="38">
        <v>0</v>
      </c>
      <c r="AC1049" s="38">
        <v>0</v>
      </c>
      <c r="AD1049" s="38" t="s">
        <v>47</v>
      </c>
    </row>
    <row r="1050" spans="1:30" s="27" customFormat="1" ht="15" customHeight="1" x14ac:dyDescent="0.25">
      <c r="A1050" s="39" t="s">
        <v>39</v>
      </c>
      <c r="B1050" s="39" t="s">
        <v>1098</v>
      </c>
      <c r="C1050" s="86">
        <v>42767</v>
      </c>
      <c r="D1050" s="29">
        <f>+VLOOKUP(B1050,'[2]HG-Mexico by Contract'!$B$8:$G$4512,6,FALSE)</f>
        <v>317922</v>
      </c>
      <c r="E1050" s="29"/>
      <c r="F1050" s="39" t="s">
        <v>41</v>
      </c>
      <c r="G1050" s="39" t="s">
        <v>42</v>
      </c>
      <c r="H1050" s="39" t="s">
        <v>44</v>
      </c>
      <c r="I1050" s="40">
        <v>185684.98</v>
      </c>
      <c r="J1050" s="32">
        <f t="shared" si="48"/>
        <v>185684.98</v>
      </c>
      <c r="K1050" s="31">
        <v>0</v>
      </c>
      <c r="L1050" s="31">
        <v>0</v>
      </c>
      <c r="M1050" s="31">
        <v>0</v>
      </c>
      <c r="N1050" s="31">
        <v>0</v>
      </c>
      <c r="O1050" s="33">
        <f t="shared" si="49"/>
        <v>0</v>
      </c>
      <c r="P1050" s="34" t="str">
        <f t="shared" si="50"/>
        <v>1-30</v>
      </c>
      <c r="Q1050" s="35" t="str">
        <f>+VLOOKUP(B1050,'[2]PORTAFOLIO JAN17'!$B$7:$T$4941,19,FALSE)</f>
        <v>REPUBLICA DOMINICANA</v>
      </c>
      <c r="R1050" s="31">
        <v>0</v>
      </c>
      <c r="S1050" s="31">
        <v>0</v>
      </c>
      <c r="T1050" s="31" t="s">
        <v>45</v>
      </c>
      <c r="U1050" s="41" t="s">
        <v>46</v>
      </c>
      <c r="V1050" s="42">
        <v>185684.98</v>
      </c>
      <c r="W1050" s="43">
        <v>185684.98</v>
      </c>
      <c r="X1050" s="38">
        <v>0</v>
      </c>
      <c r="Y1050" s="38">
        <v>0</v>
      </c>
      <c r="Z1050" s="38">
        <v>0</v>
      </c>
      <c r="AA1050" s="38">
        <v>0</v>
      </c>
      <c r="AB1050" s="38">
        <v>0</v>
      </c>
      <c r="AC1050" s="38">
        <v>0</v>
      </c>
      <c r="AD1050" s="38" t="s">
        <v>47</v>
      </c>
    </row>
    <row r="1051" spans="1:30" s="27" customFormat="1" ht="15" customHeight="1" x14ac:dyDescent="0.25">
      <c r="A1051" s="28" t="s">
        <v>39</v>
      </c>
      <c r="B1051" s="28" t="s">
        <v>1099</v>
      </c>
      <c r="C1051" s="85">
        <v>42767</v>
      </c>
      <c r="D1051" s="29">
        <f>+VLOOKUP(B1051,'[2]HG-Mexico by Contract'!$B$8:$G$4512,6,FALSE)</f>
        <v>342123</v>
      </c>
      <c r="E1051" s="29"/>
      <c r="F1051" s="28" t="s">
        <v>41</v>
      </c>
      <c r="G1051" s="28" t="s">
        <v>42</v>
      </c>
      <c r="H1051" s="28" t="s">
        <v>44</v>
      </c>
      <c r="I1051" s="31">
        <v>4875</v>
      </c>
      <c r="J1051" s="32">
        <f t="shared" si="48"/>
        <v>4875</v>
      </c>
      <c r="K1051" s="31">
        <v>0</v>
      </c>
      <c r="L1051" s="31">
        <v>0</v>
      </c>
      <c r="M1051" s="31">
        <v>0</v>
      </c>
      <c r="N1051" s="31">
        <v>0</v>
      </c>
      <c r="O1051" s="33">
        <f t="shared" si="49"/>
        <v>0</v>
      </c>
      <c r="P1051" s="34" t="str">
        <f t="shared" si="50"/>
        <v>1-30</v>
      </c>
      <c r="Q1051" s="35" t="str">
        <f>+VLOOKUP(B1051,'[2]PORTAFOLIO JAN17'!$B$7:$T$4941,19,FALSE)</f>
        <v>NICARAGUA</v>
      </c>
      <c r="R1051" s="31">
        <v>0</v>
      </c>
      <c r="S1051" s="31">
        <v>0</v>
      </c>
      <c r="T1051" s="31" t="s">
        <v>45</v>
      </c>
      <c r="U1051" s="36" t="s">
        <v>46</v>
      </c>
      <c r="V1051" s="37">
        <v>4875</v>
      </c>
      <c r="W1051" s="38">
        <v>4875</v>
      </c>
      <c r="X1051" s="38">
        <v>0</v>
      </c>
      <c r="Y1051" s="38">
        <v>0</v>
      </c>
      <c r="Z1051" s="38">
        <v>0</v>
      </c>
      <c r="AA1051" s="38">
        <v>0</v>
      </c>
      <c r="AB1051" s="38">
        <v>0</v>
      </c>
      <c r="AC1051" s="38">
        <v>0</v>
      </c>
      <c r="AD1051" s="38" t="s">
        <v>47</v>
      </c>
    </row>
    <row r="1052" spans="1:30" s="27" customFormat="1" ht="15" customHeight="1" x14ac:dyDescent="0.25">
      <c r="A1052" s="39" t="s">
        <v>39</v>
      </c>
      <c r="B1052" s="39" t="s">
        <v>1100</v>
      </c>
      <c r="C1052" s="86">
        <v>42767</v>
      </c>
      <c r="D1052" s="29">
        <f>+VLOOKUP(B1052,'[2]HG-Mexico by Contract'!$B$8:$G$4512,6,FALSE)</f>
        <v>314798</v>
      </c>
      <c r="E1052" s="29"/>
      <c r="F1052" s="39" t="s">
        <v>62</v>
      </c>
      <c r="G1052" s="39" t="s">
        <v>42</v>
      </c>
      <c r="H1052" s="39" t="s">
        <v>44</v>
      </c>
      <c r="I1052" s="40">
        <v>73087.78</v>
      </c>
      <c r="J1052" s="32">
        <f t="shared" si="48"/>
        <v>73087.78</v>
      </c>
      <c r="K1052" s="31">
        <v>0</v>
      </c>
      <c r="L1052" s="31">
        <v>0</v>
      </c>
      <c r="M1052" s="31">
        <v>0</v>
      </c>
      <c r="N1052" s="31">
        <v>0</v>
      </c>
      <c r="O1052" s="33">
        <f t="shared" si="49"/>
        <v>0</v>
      </c>
      <c r="P1052" s="34" t="str">
        <f t="shared" si="50"/>
        <v>1-30</v>
      </c>
      <c r="Q1052" s="35" t="str">
        <f>+VLOOKUP(B1052,'[2]PORTAFOLIO JAN17'!$B$7:$T$4941,19,FALSE)</f>
        <v>COSTA RICA</v>
      </c>
      <c r="R1052" s="31">
        <v>0</v>
      </c>
      <c r="S1052" s="31">
        <v>0</v>
      </c>
      <c r="T1052" s="31" t="s">
        <v>45</v>
      </c>
      <c r="U1052" s="41" t="s">
        <v>46</v>
      </c>
      <c r="V1052" s="42">
        <v>73087.78</v>
      </c>
      <c r="W1052" s="43">
        <v>73087.78</v>
      </c>
      <c r="X1052" s="38">
        <v>0</v>
      </c>
      <c r="Y1052" s="38">
        <v>0</v>
      </c>
      <c r="Z1052" s="38">
        <v>0</v>
      </c>
      <c r="AA1052" s="38">
        <v>0</v>
      </c>
      <c r="AB1052" s="38">
        <v>0</v>
      </c>
      <c r="AC1052" s="38">
        <v>0</v>
      </c>
      <c r="AD1052" s="38" t="s">
        <v>47</v>
      </c>
    </row>
    <row r="1053" spans="1:30" s="27" customFormat="1" ht="15" customHeight="1" x14ac:dyDescent="0.25">
      <c r="A1053" s="28" t="s">
        <v>39</v>
      </c>
      <c r="B1053" s="28" t="s">
        <v>1101</v>
      </c>
      <c r="C1053" s="85">
        <v>42767</v>
      </c>
      <c r="D1053" s="29">
        <f>+VLOOKUP(B1053,'[2]HG-Mexico by Contract'!$B$8:$G$4512,6,FALSE)</f>
        <v>313548</v>
      </c>
      <c r="E1053" s="29"/>
      <c r="F1053" s="28" t="s">
        <v>62</v>
      </c>
      <c r="G1053" s="28" t="s">
        <v>42</v>
      </c>
      <c r="H1053" s="28" t="s">
        <v>44</v>
      </c>
      <c r="I1053" s="31">
        <v>2074.21</v>
      </c>
      <c r="J1053" s="32">
        <f t="shared" si="48"/>
        <v>2074.21</v>
      </c>
      <c r="K1053" s="31">
        <v>0</v>
      </c>
      <c r="L1053" s="31">
        <v>0</v>
      </c>
      <c r="M1053" s="31">
        <v>0</v>
      </c>
      <c r="N1053" s="31">
        <v>0</v>
      </c>
      <c r="O1053" s="33">
        <f t="shared" si="49"/>
        <v>0</v>
      </c>
      <c r="P1053" s="34" t="str">
        <f t="shared" si="50"/>
        <v>1-30</v>
      </c>
      <c r="Q1053" s="35" t="str">
        <f>+VLOOKUP(B1053,'[2]PORTAFOLIO JAN17'!$B$7:$T$4941,19,FALSE)</f>
        <v>NICARAGUA</v>
      </c>
      <c r="R1053" s="31">
        <v>0</v>
      </c>
      <c r="S1053" s="31">
        <v>0</v>
      </c>
      <c r="T1053" s="31" t="s">
        <v>45</v>
      </c>
      <c r="U1053" s="36" t="s">
        <v>46</v>
      </c>
      <c r="V1053" s="37">
        <v>2074.21</v>
      </c>
      <c r="W1053" s="38">
        <v>2074.21</v>
      </c>
      <c r="X1053" s="38">
        <v>0</v>
      </c>
      <c r="Y1053" s="38">
        <v>0</v>
      </c>
      <c r="Z1053" s="38">
        <v>0</v>
      </c>
      <c r="AA1053" s="38">
        <v>0</v>
      </c>
      <c r="AB1053" s="38">
        <v>0</v>
      </c>
      <c r="AC1053" s="38">
        <v>0</v>
      </c>
      <c r="AD1053" s="38" t="s">
        <v>47</v>
      </c>
    </row>
    <row r="1054" spans="1:30" s="27" customFormat="1" ht="15" customHeight="1" x14ac:dyDescent="0.25">
      <c r="A1054" s="39" t="s">
        <v>39</v>
      </c>
      <c r="B1054" s="39" t="s">
        <v>1102</v>
      </c>
      <c r="C1054" s="86">
        <v>42767</v>
      </c>
      <c r="D1054" s="29">
        <f>+VLOOKUP(B1054,'[2]HG-Mexico by Contract'!$B$8:$G$4512,6,FALSE)</f>
        <v>313548</v>
      </c>
      <c r="E1054" s="29"/>
      <c r="F1054" s="39" t="s">
        <v>62</v>
      </c>
      <c r="G1054" s="39" t="s">
        <v>42</v>
      </c>
      <c r="H1054" s="39" t="s">
        <v>44</v>
      </c>
      <c r="I1054" s="40">
        <v>28033.09</v>
      </c>
      <c r="J1054" s="32">
        <f t="shared" si="48"/>
        <v>28033.09</v>
      </c>
      <c r="K1054" s="31">
        <v>0</v>
      </c>
      <c r="L1054" s="31">
        <v>0</v>
      </c>
      <c r="M1054" s="31">
        <v>0</v>
      </c>
      <c r="N1054" s="31">
        <v>0</v>
      </c>
      <c r="O1054" s="33">
        <f t="shared" si="49"/>
        <v>0</v>
      </c>
      <c r="P1054" s="34" t="str">
        <f t="shared" si="50"/>
        <v>1-30</v>
      </c>
      <c r="Q1054" s="35" t="str">
        <f>+VLOOKUP(B1054,'[2]PORTAFOLIO JAN17'!$B$7:$T$4941,19,FALSE)</f>
        <v>NICARAGUA</v>
      </c>
      <c r="R1054" s="31">
        <v>0</v>
      </c>
      <c r="S1054" s="31">
        <v>0</v>
      </c>
      <c r="T1054" s="31" t="s">
        <v>45</v>
      </c>
      <c r="U1054" s="41" t="s">
        <v>46</v>
      </c>
      <c r="V1054" s="42">
        <v>28033.09</v>
      </c>
      <c r="W1054" s="43">
        <v>28033.09</v>
      </c>
      <c r="X1054" s="38">
        <v>0</v>
      </c>
      <c r="Y1054" s="38">
        <v>0</v>
      </c>
      <c r="Z1054" s="38">
        <v>0</v>
      </c>
      <c r="AA1054" s="38">
        <v>0</v>
      </c>
      <c r="AB1054" s="38">
        <v>0</v>
      </c>
      <c r="AC1054" s="38">
        <v>0</v>
      </c>
      <c r="AD1054" s="38" t="s">
        <v>47</v>
      </c>
    </row>
    <row r="1055" spans="1:30" s="27" customFormat="1" ht="15" customHeight="1" x14ac:dyDescent="0.25">
      <c r="A1055" s="28" t="s">
        <v>39</v>
      </c>
      <c r="B1055" s="28" t="s">
        <v>1103</v>
      </c>
      <c r="C1055" s="85">
        <v>42767</v>
      </c>
      <c r="D1055" s="29">
        <f>+VLOOKUP(B1055,'[2]HG-Mexico by Contract'!$B$8:$G$4512,6,FALSE)</f>
        <v>313548</v>
      </c>
      <c r="E1055" s="29"/>
      <c r="F1055" s="28" t="s">
        <v>62</v>
      </c>
      <c r="G1055" s="28" t="s">
        <v>42</v>
      </c>
      <c r="H1055" s="28" t="s">
        <v>44</v>
      </c>
      <c r="I1055" s="31">
        <v>28033.09</v>
      </c>
      <c r="J1055" s="32">
        <f t="shared" si="48"/>
        <v>28033.09</v>
      </c>
      <c r="K1055" s="31">
        <v>0</v>
      </c>
      <c r="L1055" s="31">
        <v>0</v>
      </c>
      <c r="M1055" s="31">
        <v>0</v>
      </c>
      <c r="N1055" s="31">
        <v>0</v>
      </c>
      <c r="O1055" s="33">
        <f t="shared" si="49"/>
        <v>0</v>
      </c>
      <c r="P1055" s="34" t="str">
        <f t="shared" si="50"/>
        <v>1-30</v>
      </c>
      <c r="Q1055" s="35" t="str">
        <f>+VLOOKUP(B1055,'[2]PORTAFOLIO JAN17'!$B$7:$T$4941,19,FALSE)</f>
        <v>NICARAGUA</v>
      </c>
      <c r="R1055" s="31">
        <v>0</v>
      </c>
      <c r="S1055" s="31">
        <v>0</v>
      </c>
      <c r="T1055" s="31" t="s">
        <v>45</v>
      </c>
      <c r="U1055" s="36" t="s">
        <v>46</v>
      </c>
      <c r="V1055" s="37">
        <v>28033.09</v>
      </c>
      <c r="W1055" s="38">
        <v>28033.09</v>
      </c>
      <c r="X1055" s="38">
        <v>0</v>
      </c>
      <c r="Y1055" s="38">
        <v>0</v>
      </c>
      <c r="Z1055" s="38">
        <v>0</v>
      </c>
      <c r="AA1055" s="38">
        <v>0</v>
      </c>
      <c r="AB1055" s="38">
        <v>0</v>
      </c>
      <c r="AC1055" s="38">
        <v>0</v>
      </c>
      <c r="AD1055" s="38" t="s">
        <v>47</v>
      </c>
    </row>
    <row r="1056" spans="1:30" s="27" customFormat="1" ht="15" customHeight="1" x14ac:dyDescent="0.25">
      <c r="A1056" s="39" t="s">
        <v>39</v>
      </c>
      <c r="B1056" s="39" t="s">
        <v>1104</v>
      </c>
      <c r="C1056" s="86">
        <v>42767</v>
      </c>
      <c r="D1056" s="29">
        <f>+VLOOKUP(B1056,'[2]HG-Mexico by Contract'!$B$8:$G$4512,6,FALSE)</f>
        <v>330026</v>
      </c>
      <c r="E1056" s="29"/>
      <c r="F1056" s="39" t="s">
        <v>41</v>
      </c>
      <c r="G1056" s="39" t="s">
        <v>42</v>
      </c>
      <c r="H1056" s="39" t="s">
        <v>63</v>
      </c>
      <c r="I1056" s="40">
        <v>107843.75</v>
      </c>
      <c r="J1056" s="32">
        <f t="shared" si="48"/>
        <v>5416.9915630969526</v>
      </c>
      <c r="K1056" s="31">
        <v>0</v>
      </c>
      <c r="L1056" s="31">
        <v>0</v>
      </c>
      <c r="M1056" s="31">
        <v>0</v>
      </c>
      <c r="N1056" s="31">
        <v>0</v>
      </c>
      <c r="O1056" s="33">
        <f t="shared" si="49"/>
        <v>0</v>
      </c>
      <c r="P1056" s="34" t="str">
        <f t="shared" si="50"/>
        <v>1-30</v>
      </c>
      <c r="Q1056" s="35" t="str">
        <f>+VLOOKUP(B1056,'[2]PORTAFOLIO JAN17'!$B$7:$T$4941,19,FALSE)</f>
        <v>MEXICO</v>
      </c>
      <c r="R1056" s="31">
        <v>0</v>
      </c>
      <c r="S1056" s="31">
        <v>0</v>
      </c>
      <c r="T1056" s="31" t="s">
        <v>45</v>
      </c>
      <c r="U1056" s="41" t="s">
        <v>64</v>
      </c>
      <c r="V1056" s="42">
        <v>5416.9915625000003</v>
      </c>
      <c r="W1056" s="43">
        <v>5416.9915625000003</v>
      </c>
      <c r="X1056" s="38">
        <v>0</v>
      </c>
      <c r="Y1056" s="38">
        <v>0</v>
      </c>
      <c r="Z1056" s="38">
        <v>0</v>
      </c>
      <c r="AA1056" s="38">
        <v>0</v>
      </c>
      <c r="AB1056" s="38">
        <v>0</v>
      </c>
      <c r="AC1056" s="38">
        <v>0</v>
      </c>
      <c r="AD1056" s="38" t="s">
        <v>47</v>
      </c>
    </row>
    <row r="1057" spans="1:30" s="27" customFormat="1" ht="15" customHeight="1" x14ac:dyDescent="0.25">
      <c r="A1057" s="28" t="s">
        <v>39</v>
      </c>
      <c r="B1057" s="28" t="s">
        <v>1105</v>
      </c>
      <c r="C1057" s="85">
        <v>42767</v>
      </c>
      <c r="D1057" s="29">
        <f>+VLOOKUP(B1057,'[2]HG-Mexico by Contract'!$B$8:$G$4512,6,FALSE)</f>
        <v>313548</v>
      </c>
      <c r="E1057" s="29"/>
      <c r="F1057" s="28" t="s">
        <v>62</v>
      </c>
      <c r="G1057" s="28" t="s">
        <v>42</v>
      </c>
      <c r="H1057" s="28" t="s">
        <v>44</v>
      </c>
      <c r="I1057" s="31">
        <v>68770.740000000005</v>
      </c>
      <c r="J1057" s="32">
        <f t="shared" si="48"/>
        <v>68770.740000000005</v>
      </c>
      <c r="K1057" s="31">
        <v>0</v>
      </c>
      <c r="L1057" s="31">
        <v>0</v>
      </c>
      <c r="M1057" s="31">
        <v>0</v>
      </c>
      <c r="N1057" s="31">
        <v>0</v>
      </c>
      <c r="O1057" s="33">
        <f t="shared" si="49"/>
        <v>0</v>
      </c>
      <c r="P1057" s="34" t="str">
        <f t="shared" si="50"/>
        <v>1-30</v>
      </c>
      <c r="Q1057" s="35" t="str">
        <f>+VLOOKUP(B1057,'[2]PORTAFOLIO JAN17'!$B$7:$T$4941,19,FALSE)</f>
        <v>NICARAGUA</v>
      </c>
      <c r="R1057" s="31">
        <v>0</v>
      </c>
      <c r="S1057" s="31">
        <v>0</v>
      </c>
      <c r="T1057" s="31" t="s">
        <v>45</v>
      </c>
      <c r="U1057" s="36" t="s">
        <v>46</v>
      </c>
      <c r="V1057" s="37">
        <v>68770.740000000005</v>
      </c>
      <c r="W1057" s="38">
        <v>68770.740000000005</v>
      </c>
      <c r="X1057" s="38">
        <v>0</v>
      </c>
      <c r="Y1057" s="38">
        <v>0</v>
      </c>
      <c r="Z1057" s="38">
        <v>0</v>
      </c>
      <c r="AA1057" s="38">
        <v>0</v>
      </c>
      <c r="AB1057" s="38">
        <v>0</v>
      </c>
      <c r="AC1057" s="38">
        <v>0</v>
      </c>
      <c r="AD1057" s="38" t="s">
        <v>47</v>
      </c>
    </row>
    <row r="1058" spans="1:30" s="27" customFormat="1" ht="15" customHeight="1" x14ac:dyDescent="0.25">
      <c r="A1058" s="39" t="s">
        <v>39</v>
      </c>
      <c r="B1058" s="39" t="s">
        <v>1106</v>
      </c>
      <c r="C1058" s="86">
        <v>42767</v>
      </c>
      <c r="D1058" s="29">
        <f>+VLOOKUP(B1058,'[2]HG-Mexico by Contract'!$B$8:$G$4512,6,FALSE)</f>
        <v>326401</v>
      </c>
      <c r="E1058" s="29"/>
      <c r="F1058" s="39" t="s">
        <v>41</v>
      </c>
      <c r="G1058" s="39" t="s">
        <v>42</v>
      </c>
      <c r="H1058" s="39" t="s">
        <v>63</v>
      </c>
      <c r="I1058" s="40">
        <v>73194.240000000005</v>
      </c>
      <c r="J1058" s="32">
        <f t="shared" si="48"/>
        <v>3676.5466756051555</v>
      </c>
      <c r="K1058" s="31">
        <v>0</v>
      </c>
      <c r="L1058" s="31">
        <v>0</v>
      </c>
      <c r="M1058" s="31">
        <v>0</v>
      </c>
      <c r="N1058" s="31">
        <v>0</v>
      </c>
      <c r="O1058" s="33">
        <f t="shared" si="49"/>
        <v>0</v>
      </c>
      <c r="P1058" s="34" t="str">
        <f t="shared" si="50"/>
        <v>1-30</v>
      </c>
      <c r="Q1058" s="35" t="str">
        <f>+VLOOKUP(B1058,'[2]PORTAFOLIO JAN17'!$B$7:$T$4941,19,FALSE)</f>
        <v>MEXICO</v>
      </c>
      <c r="R1058" s="31">
        <v>0</v>
      </c>
      <c r="S1058" s="31">
        <v>0</v>
      </c>
      <c r="T1058" s="31" t="s">
        <v>45</v>
      </c>
      <c r="U1058" s="41" t="s">
        <v>64</v>
      </c>
      <c r="V1058" s="42">
        <v>3676.5466752000002</v>
      </c>
      <c r="W1058" s="43">
        <v>3676.5466752000002</v>
      </c>
      <c r="X1058" s="38">
        <v>0</v>
      </c>
      <c r="Y1058" s="38">
        <v>0</v>
      </c>
      <c r="Z1058" s="38">
        <v>0</v>
      </c>
      <c r="AA1058" s="38">
        <v>0</v>
      </c>
      <c r="AB1058" s="38">
        <v>0</v>
      </c>
      <c r="AC1058" s="38">
        <v>0</v>
      </c>
      <c r="AD1058" s="38" t="s">
        <v>47</v>
      </c>
    </row>
    <row r="1059" spans="1:30" s="27" customFormat="1" ht="15" customHeight="1" x14ac:dyDescent="0.25">
      <c r="A1059" s="28" t="s">
        <v>39</v>
      </c>
      <c r="B1059" s="28" t="s">
        <v>1107</v>
      </c>
      <c r="C1059" s="85">
        <v>42767</v>
      </c>
      <c r="D1059" s="29">
        <f>+VLOOKUP(B1059,'[2]HG-Mexico by Contract'!$B$8:$G$4512,6,FALSE)</f>
        <v>310523</v>
      </c>
      <c r="E1059" s="29"/>
      <c r="F1059" s="28" t="s">
        <v>41</v>
      </c>
      <c r="G1059" s="28" t="s">
        <v>42</v>
      </c>
      <c r="H1059" s="28" t="s">
        <v>63</v>
      </c>
      <c r="I1059" s="31">
        <v>0.01</v>
      </c>
      <c r="J1059" s="32">
        <f t="shared" si="48"/>
        <v>5.0230000005535341E-4</v>
      </c>
      <c r="K1059" s="31">
        <v>0</v>
      </c>
      <c r="L1059" s="31">
        <v>0</v>
      </c>
      <c r="M1059" s="31">
        <v>0</v>
      </c>
      <c r="N1059" s="31">
        <v>0</v>
      </c>
      <c r="O1059" s="33">
        <f t="shared" si="49"/>
        <v>0</v>
      </c>
      <c r="P1059" s="34" t="str">
        <f t="shared" si="50"/>
        <v>1-30</v>
      </c>
      <c r="Q1059" s="35" t="str">
        <f>+VLOOKUP(B1059,'[2]PORTAFOLIO JAN17'!$B$7:$T$4941,19,FALSE)</f>
        <v>MEXICO</v>
      </c>
      <c r="R1059" s="31">
        <v>0</v>
      </c>
      <c r="S1059" s="31">
        <v>0</v>
      </c>
      <c r="T1059" s="31" t="s">
        <v>45</v>
      </c>
      <c r="U1059" s="36" t="s">
        <v>64</v>
      </c>
      <c r="V1059" s="37">
        <v>5.0230000000000001E-4</v>
      </c>
      <c r="W1059" s="38">
        <v>5.0230000000000001E-4</v>
      </c>
      <c r="X1059" s="38">
        <v>0</v>
      </c>
      <c r="Y1059" s="38">
        <v>0</v>
      </c>
      <c r="Z1059" s="38">
        <v>0</v>
      </c>
      <c r="AA1059" s="38">
        <v>0</v>
      </c>
      <c r="AB1059" s="38">
        <v>0</v>
      </c>
      <c r="AC1059" s="38">
        <v>0</v>
      </c>
      <c r="AD1059" s="38" t="s">
        <v>47</v>
      </c>
    </row>
    <row r="1060" spans="1:30" s="27" customFormat="1" ht="15" customHeight="1" x14ac:dyDescent="0.25">
      <c r="A1060" s="39" t="s">
        <v>39</v>
      </c>
      <c r="B1060" s="39" t="s">
        <v>1108</v>
      </c>
      <c r="C1060" s="86">
        <v>42767</v>
      </c>
      <c r="D1060" s="29">
        <f>+VLOOKUP(B1060,'[2]HG-Mexico by Contract'!$B$8:$G$4512,6,FALSE)</f>
        <v>348308</v>
      </c>
      <c r="E1060" s="29"/>
      <c r="F1060" s="39" t="s">
        <v>41</v>
      </c>
      <c r="G1060" s="39" t="s">
        <v>42</v>
      </c>
      <c r="H1060" s="39" t="s">
        <v>44</v>
      </c>
      <c r="I1060" s="40">
        <v>79126.559999999998</v>
      </c>
      <c r="J1060" s="32">
        <f t="shared" si="48"/>
        <v>79126.559999999998</v>
      </c>
      <c r="K1060" s="31">
        <v>0</v>
      </c>
      <c r="L1060" s="31">
        <v>0</v>
      </c>
      <c r="M1060" s="31">
        <v>0</v>
      </c>
      <c r="N1060" s="31">
        <v>0</v>
      </c>
      <c r="O1060" s="33">
        <f t="shared" si="49"/>
        <v>0</v>
      </c>
      <c r="P1060" s="34" t="str">
        <f t="shared" si="50"/>
        <v>1-30</v>
      </c>
      <c r="Q1060" s="35" t="str">
        <f>+VLOOKUP(B1060,'[2]PORTAFOLIO JAN17'!$B$7:$T$4941,19,FALSE)</f>
        <v>NICARAGUA</v>
      </c>
      <c r="R1060" s="31">
        <v>0</v>
      </c>
      <c r="S1060" s="31">
        <v>0</v>
      </c>
      <c r="T1060" s="31" t="s">
        <v>45</v>
      </c>
      <c r="U1060" s="41" t="s">
        <v>46</v>
      </c>
      <c r="V1060" s="42">
        <v>79126.559999999998</v>
      </c>
      <c r="W1060" s="43">
        <v>79126.559999999998</v>
      </c>
      <c r="X1060" s="38">
        <v>0</v>
      </c>
      <c r="Y1060" s="38">
        <v>0</v>
      </c>
      <c r="Z1060" s="38">
        <v>0</v>
      </c>
      <c r="AA1060" s="38">
        <v>0</v>
      </c>
      <c r="AB1060" s="38">
        <v>0</v>
      </c>
      <c r="AC1060" s="38">
        <v>0</v>
      </c>
      <c r="AD1060" s="38" t="s">
        <v>47</v>
      </c>
    </row>
    <row r="1061" spans="1:30" s="27" customFormat="1" ht="15" customHeight="1" x14ac:dyDescent="0.25">
      <c r="A1061" s="28" t="s">
        <v>39</v>
      </c>
      <c r="B1061" s="28" t="s">
        <v>1109</v>
      </c>
      <c r="C1061" s="85">
        <v>42767</v>
      </c>
      <c r="D1061" s="29">
        <f>+VLOOKUP(B1061,'[2]HG-Mexico by Contract'!$B$8:$G$4512,6,FALSE)</f>
        <v>313166</v>
      </c>
      <c r="E1061" s="29"/>
      <c r="F1061" s="28" t="s">
        <v>41</v>
      </c>
      <c r="G1061" s="28" t="s">
        <v>42</v>
      </c>
      <c r="H1061" s="28" t="s">
        <v>63</v>
      </c>
      <c r="I1061" s="31">
        <v>247164.33</v>
      </c>
      <c r="J1061" s="32">
        <f t="shared" si="48"/>
        <v>12415.06429726814</v>
      </c>
      <c r="K1061" s="31">
        <v>0</v>
      </c>
      <c r="L1061" s="31">
        <v>0</v>
      </c>
      <c r="M1061" s="31">
        <v>0</v>
      </c>
      <c r="N1061" s="31">
        <v>0</v>
      </c>
      <c r="O1061" s="33">
        <f t="shared" si="49"/>
        <v>0</v>
      </c>
      <c r="P1061" s="34" t="str">
        <f t="shared" si="50"/>
        <v>1-30</v>
      </c>
      <c r="Q1061" s="35" t="str">
        <f>+VLOOKUP(B1061,'[2]PORTAFOLIO JAN17'!$B$7:$T$4941,19,FALSE)</f>
        <v>MEXICO</v>
      </c>
      <c r="R1061" s="31">
        <v>0</v>
      </c>
      <c r="S1061" s="31">
        <v>0</v>
      </c>
      <c r="T1061" s="31" t="s">
        <v>45</v>
      </c>
      <c r="U1061" s="36" t="s">
        <v>64</v>
      </c>
      <c r="V1061" s="37">
        <v>12415.0642959</v>
      </c>
      <c r="W1061" s="38">
        <v>12415.0642959</v>
      </c>
      <c r="X1061" s="38">
        <v>0</v>
      </c>
      <c r="Y1061" s="38">
        <v>0</v>
      </c>
      <c r="Z1061" s="38">
        <v>0</v>
      </c>
      <c r="AA1061" s="38">
        <v>0</v>
      </c>
      <c r="AB1061" s="38">
        <v>0</v>
      </c>
      <c r="AC1061" s="38">
        <v>0</v>
      </c>
      <c r="AD1061" s="38" t="s">
        <v>47</v>
      </c>
    </row>
    <row r="1062" spans="1:30" s="27" customFormat="1" ht="15" customHeight="1" x14ac:dyDescent="0.25">
      <c r="A1062" s="39" t="s">
        <v>39</v>
      </c>
      <c r="B1062" s="39" t="s">
        <v>1110</v>
      </c>
      <c r="C1062" s="86">
        <v>42767</v>
      </c>
      <c r="D1062" s="29">
        <f>+VLOOKUP(B1062,'[2]HG-Mexico by Contract'!$B$8:$G$4512,6,FALSE)</f>
        <v>341755</v>
      </c>
      <c r="E1062" s="29"/>
      <c r="F1062" s="39" t="s">
        <v>41</v>
      </c>
      <c r="G1062" s="39" t="s">
        <v>42</v>
      </c>
      <c r="H1062" s="39" t="s">
        <v>44</v>
      </c>
      <c r="I1062" s="40">
        <v>18274.38</v>
      </c>
      <c r="J1062" s="32">
        <f t="shared" si="48"/>
        <v>18274.38</v>
      </c>
      <c r="K1062" s="31">
        <v>0</v>
      </c>
      <c r="L1062" s="31">
        <v>0</v>
      </c>
      <c r="M1062" s="31">
        <v>0</v>
      </c>
      <c r="N1062" s="31">
        <v>0</v>
      </c>
      <c r="O1062" s="33">
        <f t="shared" si="49"/>
        <v>0</v>
      </c>
      <c r="P1062" s="34" t="str">
        <f t="shared" si="50"/>
        <v>1-30</v>
      </c>
      <c r="Q1062" s="35" t="str">
        <f>+VLOOKUP(B1062,'[2]PORTAFOLIO JAN17'!$B$7:$T$4941,19,FALSE)</f>
        <v>NICARAGUA</v>
      </c>
      <c r="R1062" s="31">
        <v>0</v>
      </c>
      <c r="S1062" s="31">
        <v>0</v>
      </c>
      <c r="T1062" s="31" t="s">
        <v>45</v>
      </c>
      <c r="U1062" s="41" t="s">
        <v>46</v>
      </c>
      <c r="V1062" s="42">
        <v>18274.38</v>
      </c>
      <c r="W1062" s="43">
        <v>18274.38</v>
      </c>
      <c r="X1062" s="38">
        <v>0</v>
      </c>
      <c r="Y1062" s="38">
        <v>0</v>
      </c>
      <c r="Z1062" s="38">
        <v>0</v>
      </c>
      <c r="AA1062" s="38">
        <v>0</v>
      </c>
      <c r="AB1062" s="38">
        <v>0</v>
      </c>
      <c r="AC1062" s="38">
        <v>0</v>
      </c>
      <c r="AD1062" s="38" t="s">
        <v>47</v>
      </c>
    </row>
    <row r="1063" spans="1:30" s="27" customFormat="1" ht="15" customHeight="1" x14ac:dyDescent="0.25">
      <c r="A1063" s="28" t="s">
        <v>39</v>
      </c>
      <c r="B1063" s="28" t="s">
        <v>1111</v>
      </c>
      <c r="C1063" s="85">
        <v>42767</v>
      </c>
      <c r="D1063" s="29">
        <f>+VLOOKUP(B1063,'[2]HG-Mexico by Contract'!$B$8:$G$4512,6,FALSE)</f>
        <v>309018</v>
      </c>
      <c r="E1063" s="29"/>
      <c r="F1063" s="28" t="s">
        <v>41</v>
      </c>
      <c r="G1063" s="28" t="s">
        <v>42</v>
      </c>
      <c r="H1063" s="28" t="s">
        <v>63</v>
      </c>
      <c r="I1063" s="31">
        <v>19677.3</v>
      </c>
      <c r="J1063" s="32">
        <f t="shared" si="48"/>
        <v>988.39077910892058</v>
      </c>
      <c r="K1063" s="31">
        <v>0</v>
      </c>
      <c r="L1063" s="31">
        <v>0</v>
      </c>
      <c r="M1063" s="31">
        <v>0</v>
      </c>
      <c r="N1063" s="31">
        <v>0</v>
      </c>
      <c r="O1063" s="33">
        <f t="shared" si="49"/>
        <v>0</v>
      </c>
      <c r="P1063" s="34" t="str">
        <f t="shared" si="50"/>
        <v>1-30</v>
      </c>
      <c r="Q1063" s="35" t="str">
        <f>+VLOOKUP(B1063,'[2]PORTAFOLIO JAN17'!$B$7:$T$4941,19,FALSE)</f>
        <v>MEXICO</v>
      </c>
      <c r="R1063" s="31">
        <v>0</v>
      </c>
      <c r="S1063" s="31">
        <v>0</v>
      </c>
      <c r="T1063" s="31" t="s">
        <v>45</v>
      </c>
      <c r="U1063" s="36" t="s">
        <v>64</v>
      </c>
      <c r="V1063" s="37">
        <v>988.39077899999995</v>
      </c>
      <c r="W1063" s="38">
        <v>988.39077899999995</v>
      </c>
      <c r="X1063" s="38">
        <v>0</v>
      </c>
      <c r="Y1063" s="38">
        <v>0</v>
      </c>
      <c r="Z1063" s="38">
        <v>0</v>
      </c>
      <c r="AA1063" s="38">
        <v>0</v>
      </c>
      <c r="AB1063" s="38">
        <v>0</v>
      </c>
      <c r="AC1063" s="38">
        <v>0</v>
      </c>
      <c r="AD1063" s="38" t="s">
        <v>47</v>
      </c>
    </row>
    <row r="1064" spans="1:30" s="27" customFormat="1" ht="15" customHeight="1" x14ac:dyDescent="0.25">
      <c r="A1064" s="39" t="s">
        <v>39</v>
      </c>
      <c r="B1064" s="39" t="s">
        <v>1112</v>
      </c>
      <c r="C1064" s="86">
        <v>42767</v>
      </c>
      <c r="D1064" s="29">
        <f>+VLOOKUP(B1064,'[2]HG-Mexico by Contract'!$B$8:$G$4512,6,FALSE)</f>
        <v>311162</v>
      </c>
      <c r="E1064" s="29"/>
      <c r="F1064" s="39" t="s">
        <v>41</v>
      </c>
      <c r="G1064" s="39" t="s">
        <v>42</v>
      </c>
      <c r="H1064" s="39" t="s">
        <v>63</v>
      </c>
      <c r="I1064" s="40">
        <v>694854.33</v>
      </c>
      <c r="J1064" s="32">
        <f t="shared" si="48"/>
        <v>34902.532999746254</v>
      </c>
      <c r="K1064" s="31">
        <v>0</v>
      </c>
      <c r="L1064" s="31">
        <v>0</v>
      </c>
      <c r="M1064" s="31">
        <v>0</v>
      </c>
      <c r="N1064" s="31">
        <v>0</v>
      </c>
      <c r="O1064" s="33">
        <f t="shared" si="49"/>
        <v>0</v>
      </c>
      <c r="P1064" s="34" t="str">
        <f t="shared" si="50"/>
        <v>1-30</v>
      </c>
      <c r="Q1064" s="35" t="str">
        <f>+VLOOKUP(B1064,'[2]PORTAFOLIO JAN17'!$B$7:$T$4941,19,FALSE)</f>
        <v>MEXICO</v>
      </c>
      <c r="R1064" s="31">
        <v>0</v>
      </c>
      <c r="S1064" s="31">
        <v>0</v>
      </c>
      <c r="T1064" s="31" t="s">
        <v>45</v>
      </c>
      <c r="U1064" s="41" t="s">
        <v>64</v>
      </c>
      <c r="V1064" s="42">
        <v>34902.532995900001</v>
      </c>
      <c r="W1064" s="43">
        <v>34902.532995900001</v>
      </c>
      <c r="X1064" s="38">
        <v>0</v>
      </c>
      <c r="Y1064" s="38">
        <v>0</v>
      </c>
      <c r="Z1064" s="38">
        <v>0</v>
      </c>
      <c r="AA1064" s="38">
        <v>0</v>
      </c>
      <c r="AB1064" s="38">
        <v>0</v>
      </c>
      <c r="AC1064" s="38">
        <v>0</v>
      </c>
      <c r="AD1064" s="38" t="s">
        <v>47</v>
      </c>
    </row>
    <row r="1065" spans="1:30" s="27" customFormat="1" ht="15" customHeight="1" x14ac:dyDescent="0.25">
      <c r="A1065" s="28" t="s">
        <v>39</v>
      </c>
      <c r="B1065" s="28" t="s">
        <v>1113</v>
      </c>
      <c r="C1065" s="85">
        <v>42767</v>
      </c>
      <c r="D1065" s="29">
        <f>+VLOOKUP(B1065,'[2]HG-Mexico by Contract'!$B$8:$G$4512,6,FALSE)</f>
        <v>314942</v>
      </c>
      <c r="E1065" s="29"/>
      <c r="F1065" s="28" t="s">
        <v>41</v>
      </c>
      <c r="G1065" s="28" t="s">
        <v>42</v>
      </c>
      <c r="H1065" s="28" t="s">
        <v>63</v>
      </c>
      <c r="I1065" s="31">
        <v>745083.52</v>
      </c>
      <c r="J1065" s="32">
        <f t="shared" si="48"/>
        <v>37425.545213724297</v>
      </c>
      <c r="K1065" s="31">
        <v>0</v>
      </c>
      <c r="L1065" s="31">
        <v>0</v>
      </c>
      <c r="M1065" s="31">
        <v>0</v>
      </c>
      <c r="N1065" s="31">
        <v>0</v>
      </c>
      <c r="O1065" s="33">
        <f t="shared" si="49"/>
        <v>0</v>
      </c>
      <c r="P1065" s="34" t="str">
        <f t="shared" si="50"/>
        <v>1-30</v>
      </c>
      <c r="Q1065" s="35" t="str">
        <f>+VLOOKUP(B1065,'[2]PORTAFOLIO JAN17'!$B$7:$T$4941,19,FALSE)</f>
        <v>MEXICO</v>
      </c>
      <c r="R1065" s="31">
        <v>0</v>
      </c>
      <c r="S1065" s="31">
        <v>0</v>
      </c>
      <c r="T1065" s="31" t="s">
        <v>45</v>
      </c>
      <c r="U1065" s="36" t="s">
        <v>64</v>
      </c>
      <c r="V1065" s="37">
        <v>37425.545209600001</v>
      </c>
      <c r="W1065" s="38">
        <v>37425.545209600001</v>
      </c>
      <c r="X1065" s="38">
        <v>0</v>
      </c>
      <c r="Y1065" s="38">
        <v>0</v>
      </c>
      <c r="Z1065" s="38">
        <v>0</v>
      </c>
      <c r="AA1065" s="38">
        <v>0</v>
      </c>
      <c r="AB1065" s="38">
        <v>0</v>
      </c>
      <c r="AC1065" s="38">
        <v>0</v>
      </c>
      <c r="AD1065" s="38" t="s">
        <v>47</v>
      </c>
    </row>
    <row r="1066" spans="1:30" s="27" customFormat="1" ht="15" customHeight="1" x14ac:dyDescent="0.25">
      <c r="A1066" s="39" t="s">
        <v>39</v>
      </c>
      <c r="B1066" s="39" t="s">
        <v>1114</v>
      </c>
      <c r="C1066" s="86">
        <v>42767</v>
      </c>
      <c r="D1066" s="29">
        <f>+VLOOKUP(B1066,'[2]HG-Mexico by Contract'!$B$8:$G$4512,6,FALSE)</f>
        <v>315934</v>
      </c>
      <c r="E1066" s="29"/>
      <c r="F1066" s="39" t="s">
        <v>41</v>
      </c>
      <c r="G1066" s="39" t="s">
        <v>42</v>
      </c>
      <c r="H1066" s="39" t="s">
        <v>63</v>
      </c>
      <c r="I1066" s="40">
        <v>175312.5</v>
      </c>
      <c r="J1066" s="32">
        <f t="shared" si="48"/>
        <v>8805.9468759704141</v>
      </c>
      <c r="K1066" s="31">
        <v>0</v>
      </c>
      <c r="L1066" s="31">
        <v>0</v>
      </c>
      <c r="M1066" s="31">
        <v>0</v>
      </c>
      <c r="N1066" s="31">
        <v>0</v>
      </c>
      <c r="O1066" s="33">
        <f t="shared" si="49"/>
        <v>0</v>
      </c>
      <c r="P1066" s="34" t="str">
        <f t="shared" si="50"/>
        <v>1-30</v>
      </c>
      <c r="Q1066" s="35" t="str">
        <f>+VLOOKUP(B1066,'[2]PORTAFOLIO JAN17'!$B$7:$T$4941,19,FALSE)</f>
        <v>MEXICO</v>
      </c>
      <c r="R1066" s="31">
        <v>0</v>
      </c>
      <c r="S1066" s="31">
        <v>0</v>
      </c>
      <c r="T1066" s="31" t="s">
        <v>45</v>
      </c>
      <c r="U1066" s="41" t="s">
        <v>64</v>
      </c>
      <c r="V1066" s="42">
        <v>8805.9468749999996</v>
      </c>
      <c r="W1066" s="43">
        <v>8805.9468749999996</v>
      </c>
      <c r="X1066" s="38">
        <v>0</v>
      </c>
      <c r="Y1066" s="38">
        <v>0</v>
      </c>
      <c r="Z1066" s="38">
        <v>0</v>
      </c>
      <c r="AA1066" s="38">
        <v>0</v>
      </c>
      <c r="AB1066" s="38">
        <v>0</v>
      </c>
      <c r="AC1066" s="38">
        <v>0</v>
      </c>
      <c r="AD1066" s="38" t="s">
        <v>47</v>
      </c>
    </row>
    <row r="1067" spans="1:30" s="27" customFormat="1" ht="15" customHeight="1" x14ac:dyDescent="0.25">
      <c r="A1067" s="28" t="s">
        <v>39</v>
      </c>
      <c r="B1067" s="28" t="s">
        <v>1115</v>
      </c>
      <c r="C1067" s="85">
        <v>42767</v>
      </c>
      <c r="D1067" s="29">
        <f>+VLOOKUP(B1067,'[2]HG-Mexico by Contract'!$B$8:$G$4512,6,FALSE)</f>
        <v>341944</v>
      </c>
      <c r="E1067" s="29"/>
      <c r="F1067" s="28" t="s">
        <v>41</v>
      </c>
      <c r="G1067" s="28" t="s">
        <v>42</v>
      </c>
      <c r="H1067" s="28" t="s">
        <v>63</v>
      </c>
      <c r="I1067" s="31">
        <v>69004.88</v>
      </c>
      <c r="J1067" s="32">
        <f t="shared" si="48"/>
        <v>3466.115122781966</v>
      </c>
      <c r="K1067" s="31">
        <v>0</v>
      </c>
      <c r="L1067" s="31">
        <v>0</v>
      </c>
      <c r="M1067" s="31">
        <v>0</v>
      </c>
      <c r="N1067" s="31">
        <v>0</v>
      </c>
      <c r="O1067" s="33">
        <f t="shared" si="49"/>
        <v>0</v>
      </c>
      <c r="P1067" s="34" t="str">
        <f t="shared" si="50"/>
        <v>1-30</v>
      </c>
      <c r="Q1067" s="35" t="str">
        <f>+VLOOKUP(B1067,'[2]PORTAFOLIO JAN17'!$B$7:$T$4941,19,FALSE)</f>
        <v>MEXICO</v>
      </c>
      <c r="R1067" s="31">
        <v>0</v>
      </c>
      <c r="S1067" s="31">
        <v>0</v>
      </c>
      <c r="T1067" s="31" t="s">
        <v>45</v>
      </c>
      <c r="U1067" s="36" t="s">
        <v>64</v>
      </c>
      <c r="V1067" s="37">
        <v>3466.1151224</v>
      </c>
      <c r="W1067" s="38">
        <v>3466.1151224</v>
      </c>
      <c r="X1067" s="38">
        <v>0</v>
      </c>
      <c r="Y1067" s="38">
        <v>0</v>
      </c>
      <c r="Z1067" s="38">
        <v>0</v>
      </c>
      <c r="AA1067" s="38">
        <v>0</v>
      </c>
      <c r="AB1067" s="38">
        <v>0</v>
      </c>
      <c r="AC1067" s="38">
        <v>0</v>
      </c>
      <c r="AD1067" s="38" t="s">
        <v>47</v>
      </c>
    </row>
    <row r="1068" spans="1:30" s="27" customFormat="1" ht="15" customHeight="1" x14ac:dyDescent="0.25">
      <c r="A1068" s="39" t="s">
        <v>39</v>
      </c>
      <c r="B1068" s="39" t="s">
        <v>1116</v>
      </c>
      <c r="C1068" s="86">
        <v>42767</v>
      </c>
      <c r="D1068" s="29">
        <f>+VLOOKUP(B1068,'[2]HG-Mexico by Contract'!$B$8:$G$4512,6,FALSE)</f>
        <v>341944</v>
      </c>
      <c r="E1068" s="29"/>
      <c r="F1068" s="39" t="s">
        <v>41</v>
      </c>
      <c r="G1068" s="39" t="s">
        <v>42</v>
      </c>
      <c r="H1068" s="39" t="s">
        <v>63</v>
      </c>
      <c r="I1068" s="40">
        <v>218858.25</v>
      </c>
      <c r="J1068" s="32">
        <f t="shared" si="48"/>
        <v>10993.249898711456</v>
      </c>
      <c r="K1068" s="31">
        <v>0</v>
      </c>
      <c r="L1068" s="31">
        <v>0</v>
      </c>
      <c r="M1068" s="31">
        <v>0</v>
      </c>
      <c r="N1068" s="31">
        <v>0</v>
      </c>
      <c r="O1068" s="33">
        <f t="shared" si="49"/>
        <v>0</v>
      </c>
      <c r="P1068" s="34" t="str">
        <f t="shared" si="50"/>
        <v>1-30</v>
      </c>
      <c r="Q1068" s="35" t="str">
        <f>+VLOOKUP(B1068,'[2]PORTAFOLIO JAN17'!$B$7:$T$4941,19,FALSE)</f>
        <v>MEXICO</v>
      </c>
      <c r="R1068" s="31">
        <v>0</v>
      </c>
      <c r="S1068" s="31">
        <v>0</v>
      </c>
      <c r="T1068" s="31" t="s">
        <v>45</v>
      </c>
      <c r="U1068" s="41" t="s">
        <v>64</v>
      </c>
      <c r="V1068" s="42">
        <v>10993.2498975</v>
      </c>
      <c r="W1068" s="43">
        <v>10993.2498975</v>
      </c>
      <c r="X1068" s="38">
        <v>0</v>
      </c>
      <c r="Y1068" s="38">
        <v>0</v>
      </c>
      <c r="Z1068" s="38">
        <v>0</v>
      </c>
      <c r="AA1068" s="38">
        <v>0</v>
      </c>
      <c r="AB1068" s="38">
        <v>0</v>
      </c>
      <c r="AC1068" s="38">
        <v>0</v>
      </c>
      <c r="AD1068" s="38" t="s">
        <v>47</v>
      </c>
    </row>
    <row r="1069" spans="1:30" s="27" customFormat="1" ht="15" customHeight="1" x14ac:dyDescent="0.25">
      <c r="A1069" s="28" t="s">
        <v>39</v>
      </c>
      <c r="B1069" s="28" t="s">
        <v>1117</v>
      </c>
      <c r="C1069" s="85">
        <v>42767</v>
      </c>
      <c r="D1069" s="29">
        <f>+VLOOKUP(B1069,'[2]HG-Mexico by Contract'!$B$8:$G$4512,6,FALSE)</f>
        <v>309758</v>
      </c>
      <c r="E1069" s="29"/>
      <c r="F1069" s="28" t="s">
        <v>41</v>
      </c>
      <c r="G1069" s="28" t="s">
        <v>42</v>
      </c>
      <c r="H1069" s="28" t="s">
        <v>63</v>
      </c>
      <c r="I1069" s="31">
        <v>164751.85999999999</v>
      </c>
      <c r="J1069" s="32">
        <f t="shared" si="48"/>
        <v>8275.485928711958</v>
      </c>
      <c r="K1069" s="31">
        <v>0</v>
      </c>
      <c r="L1069" s="31">
        <v>0</v>
      </c>
      <c r="M1069" s="31">
        <v>0</v>
      </c>
      <c r="N1069" s="31">
        <v>0</v>
      </c>
      <c r="O1069" s="33">
        <f t="shared" si="49"/>
        <v>0</v>
      </c>
      <c r="P1069" s="34" t="str">
        <f t="shared" si="50"/>
        <v>1-30</v>
      </c>
      <c r="Q1069" s="35" t="str">
        <f>+VLOOKUP(B1069,'[2]PORTAFOLIO JAN17'!$B$7:$T$4941,19,FALSE)</f>
        <v>MEXICO</v>
      </c>
      <c r="R1069" s="31">
        <v>0</v>
      </c>
      <c r="S1069" s="31">
        <v>0</v>
      </c>
      <c r="T1069" s="31" t="s">
        <v>45</v>
      </c>
      <c r="U1069" s="36" t="s">
        <v>64</v>
      </c>
      <c r="V1069" s="37">
        <v>8275.4859278000004</v>
      </c>
      <c r="W1069" s="38">
        <v>8275.4859278000004</v>
      </c>
      <c r="X1069" s="38">
        <v>0</v>
      </c>
      <c r="Y1069" s="38">
        <v>0</v>
      </c>
      <c r="Z1069" s="38">
        <v>0</v>
      </c>
      <c r="AA1069" s="38">
        <v>0</v>
      </c>
      <c r="AB1069" s="38">
        <v>0</v>
      </c>
      <c r="AC1069" s="38">
        <v>0</v>
      </c>
      <c r="AD1069" s="38" t="s">
        <v>47</v>
      </c>
    </row>
    <row r="1070" spans="1:30" s="27" customFormat="1" ht="15" customHeight="1" x14ac:dyDescent="0.25">
      <c r="A1070" s="39" t="s">
        <v>39</v>
      </c>
      <c r="B1070" s="39" t="s">
        <v>1118</v>
      </c>
      <c r="C1070" s="86">
        <v>42767</v>
      </c>
      <c r="D1070" s="29">
        <f>+VLOOKUP(B1070,'[2]HG-Mexico by Contract'!$B$8:$G$4512,6,FALSE)</f>
        <v>320248</v>
      </c>
      <c r="E1070" s="29"/>
      <c r="F1070" s="39" t="s">
        <v>41</v>
      </c>
      <c r="G1070" s="39" t="s">
        <v>42</v>
      </c>
      <c r="H1070" s="39" t="s">
        <v>63</v>
      </c>
      <c r="I1070" s="40">
        <v>5317248.96</v>
      </c>
      <c r="J1070" s="32">
        <f t="shared" si="48"/>
        <v>267085.41529023281</v>
      </c>
      <c r="K1070" s="31">
        <v>0</v>
      </c>
      <c r="L1070" s="31">
        <v>0</v>
      </c>
      <c r="M1070" s="31">
        <v>5317248.96</v>
      </c>
      <c r="N1070" s="31">
        <v>0</v>
      </c>
      <c r="O1070" s="33">
        <f t="shared" si="49"/>
        <v>5317248.96</v>
      </c>
      <c r="P1070" s="34" t="str">
        <f t="shared" si="50"/>
        <v>91-120</v>
      </c>
      <c r="Q1070" s="35" t="str">
        <f>+VLOOKUP(B1070,'[2]PORTAFOLIO JAN17'!$B$7:$T$4941,19,FALSE)</f>
        <v>MEXICO</v>
      </c>
      <c r="R1070" s="31">
        <v>0</v>
      </c>
      <c r="S1070" s="31">
        <v>0</v>
      </c>
      <c r="T1070" s="31">
        <v>5317248.96</v>
      </c>
      <c r="U1070" s="41" t="s">
        <v>64</v>
      </c>
      <c r="V1070" s="42">
        <v>267085.41526079999</v>
      </c>
      <c r="W1070" s="43">
        <v>0</v>
      </c>
      <c r="X1070" s="38">
        <v>0</v>
      </c>
      <c r="Y1070" s="38">
        <v>0</v>
      </c>
      <c r="Z1070" s="38">
        <v>267085.41526079999</v>
      </c>
      <c r="AA1070" s="38">
        <v>0</v>
      </c>
      <c r="AB1070" s="38">
        <v>0</v>
      </c>
      <c r="AC1070" s="38">
        <v>0</v>
      </c>
      <c r="AD1070" s="38">
        <v>267085.41526079999</v>
      </c>
    </row>
    <row r="1071" spans="1:30" s="27" customFormat="1" ht="15" customHeight="1" x14ac:dyDescent="0.25">
      <c r="A1071" s="28" t="s">
        <v>39</v>
      </c>
      <c r="B1071" s="28" t="s">
        <v>1119</v>
      </c>
      <c r="C1071" s="85">
        <v>42767</v>
      </c>
      <c r="D1071" s="29">
        <f>+VLOOKUP(B1071,'[2]HG-Mexico by Contract'!$B$8:$G$4512,6,FALSE)</f>
        <v>309287</v>
      </c>
      <c r="E1071" s="29"/>
      <c r="F1071" s="28" t="s">
        <v>41</v>
      </c>
      <c r="G1071" s="28" t="s">
        <v>42</v>
      </c>
      <c r="H1071" s="28" t="s">
        <v>44</v>
      </c>
      <c r="I1071" s="31">
        <v>164810.89000000001</v>
      </c>
      <c r="J1071" s="32">
        <f t="shared" si="48"/>
        <v>164810.89000000001</v>
      </c>
      <c r="K1071" s="31">
        <v>164810.89000000001</v>
      </c>
      <c r="L1071" s="31">
        <v>0</v>
      </c>
      <c r="M1071" s="31">
        <v>0</v>
      </c>
      <c r="N1071" s="31">
        <v>0</v>
      </c>
      <c r="O1071" s="33">
        <f t="shared" si="49"/>
        <v>164810.89000000001</v>
      </c>
      <c r="P1071" s="34" t="str">
        <f t="shared" si="50"/>
        <v>31-60</v>
      </c>
      <c r="Q1071" s="35" t="str">
        <f>+VLOOKUP(B1071,'[2]PORTAFOLIO JAN17'!$B$7:$T$4941,19,FALSE)</f>
        <v>GUATEMALA</v>
      </c>
      <c r="R1071" s="31">
        <v>0</v>
      </c>
      <c r="S1071" s="31">
        <v>0</v>
      </c>
      <c r="T1071" s="31" t="s">
        <v>45</v>
      </c>
      <c r="U1071" s="36" t="s">
        <v>46</v>
      </c>
      <c r="V1071" s="37">
        <v>164810.89000000001</v>
      </c>
      <c r="W1071" s="38">
        <v>0</v>
      </c>
      <c r="X1071" s="38">
        <v>164810.89000000001</v>
      </c>
      <c r="Y1071" s="38">
        <v>0</v>
      </c>
      <c r="Z1071" s="38">
        <v>0</v>
      </c>
      <c r="AA1071" s="38">
        <v>0</v>
      </c>
      <c r="AB1071" s="38">
        <v>0</v>
      </c>
      <c r="AC1071" s="38">
        <v>0</v>
      </c>
      <c r="AD1071" s="38" t="s">
        <v>47</v>
      </c>
    </row>
    <row r="1072" spans="1:30" s="27" customFormat="1" ht="15" customHeight="1" x14ac:dyDescent="0.25">
      <c r="A1072" s="39" t="s">
        <v>39</v>
      </c>
      <c r="B1072" s="39" t="s">
        <v>1120</v>
      </c>
      <c r="C1072" s="86">
        <v>42767</v>
      </c>
      <c r="D1072" s="29">
        <f>+VLOOKUP(B1072,'[2]HG-Mexico by Contract'!$B$8:$G$4512,6,FALSE)</f>
        <v>315628</v>
      </c>
      <c r="E1072" s="29"/>
      <c r="F1072" s="39" t="s">
        <v>41</v>
      </c>
      <c r="G1072" s="39" t="s">
        <v>42</v>
      </c>
      <c r="H1072" s="39" t="s">
        <v>63</v>
      </c>
      <c r="I1072" s="40">
        <v>5177898.6399999997</v>
      </c>
      <c r="J1072" s="32">
        <f t="shared" si="48"/>
        <v>260085.84871586144</v>
      </c>
      <c r="K1072" s="31">
        <v>0</v>
      </c>
      <c r="L1072" s="31">
        <v>0</v>
      </c>
      <c r="M1072" s="31">
        <v>0</v>
      </c>
      <c r="N1072" s="31">
        <v>0</v>
      </c>
      <c r="O1072" s="33">
        <f t="shared" si="49"/>
        <v>0</v>
      </c>
      <c r="P1072" s="34" t="str">
        <f t="shared" si="50"/>
        <v>1-30</v>
      </c>
      <c r="Q1072" s="35" t="str">
        <f>+VLOOKUP(B1072,'[2]PORTAFOLIO JAN17'!$B$7:$T$4941,19,FALSE)</f>
        <v>MEXICO</v>
      </c>
      <c r="R1072" s="31">
        <v>0</v>
      </c>
      <c r="S1072" s="31">
        <v>0</v>
      </c>
      <c r="T1072" s="31">
        <v>5177898.6399999997</v>
      </c>
      <c r="U1072" s="41" t="s">
        <v>64</v>
      </c>
      <c r="V1072" s="42">
        <v>260085.84868719999</v>
      </c>
      <c r="W1072" s="43">
        <v>260085.84868719999</v>
      </c>
      <c r="X1072" s="38">
        <v>0</v>
      </c>
      <c r="Y1072" s="38">
        <v>0</v>
      </c>
      <c r="Z1072" s="38">
        <v>0</v>
      </c>
      <c r="AA1072" s="38">
        <v>0</v>
      </c>
      <c r="AB1072" s="38">
        <v>0</v>
      </c>
      <c r="AC1072" s="38">
        <v>0</v>
      </c>
      <c r="AD1072" s="38">
        <v>260085.84868719999</v>
      </c>
    </row>
    <row r="1073" spans="1:30" s="27" customFormat="1" ht="15" customHeight="1" x14ac:dyDescent="0.25">
      <c r="A1073" s="28" t="s">
        <v>39</v>
      </c>
      <c r="B1073" s="28" t="s">
        <v>1121</v>
      </c>
      <c r="C1073" s="85">
        <v>42767</v>
      </c>
      <c r="D1073" s="29">
        <f>+VLOOKUP(B1073,'[2]HG-Mexico by Contract'!$B$8:$G$4512,6,FALSE)</f>
        <v>309287</v>
      </c>
      <c r="E1073" s="29"/>
      <c r="F1073" s="28" t="s">
        <v>41</v>
      </c>
      <c r="G1073" s="28" t="s">
        <v>42</v>
      </c>
      <c r="H1073" s="28" t="s">
        <v>44</v>
      </c>
      <c r="I1073" s="31">
        <v>164833.54999999999</v>
      </c>
      <c r="J1073" s="32">
        <f t="shared" si="48"/>
        <v>164833.54999999999</v>
      </c>
      <c r="K1073" s="31">
        <v>164833.54999999999</v>
      </c>
      <c r="L1073" s="31">
        <v>0</v>
      </c>
      <c r="M1073" s="31">
        <v>0</v>
      </c>
      <c r="N1073" s="31">
        <v>0</v>
      </c>
      <c r="O1073" s="33">
        <f t="shared" si="49"/>
        <v>164833.54999999999</v>
      </c>
      <c r="P1073" s="34" t="str">
        <f t="shared" si="50"/>
        <v>31-60</v>
      </c>
      <c r="Q1073" s="35" t="str">
        <f>+VLOOKUP(B1073,'[2]PORTAFOLIO JAN17'!$B$7:$T$4941,19,FALSE)</f>
        <v>GUATEMALA</v>
      </c>
      <c r="R1073" s="31">
        <v>0</v>
      </c>
      <c r="S1073" s="31">
        <v>0</v>
      </c>
      <c r="T1073" s="31" t="s">
        <v>45</v>
      </c>
      <c r="U1073" s="36" t="s">
        <v>46</v>
      </c>
      <c r="V1073" s="37">
        <v>164833.54999999999</v>
      </c>
      <c r="W1073" s="38">
        <v>0</v>
      </c>
      <c r="X1073" s="38">
        <v>164833.54999999999</v>
      </c>
      <c r="Y1073" s="38">
        <v>0</v>
      </c>
      <c r="Z1073" s="38">
        <v>0</v>
      </c>
      <c r="AA1073" s="38">
        <v>0</v>
      </c>
      <c r="AB1073" s="38">
        <v>0</v>
      </c>
      <c r="AC1073" s="38">
        <v>0</v>
      </c>
      <c r="AD1073" s="38" t="s">
        <v>47</v>
      </c>
    </row>
    <row r="1074" spans="1:30" s="27" customFormat="1" ht="15" customHeight="1" x14ac:dyDescent="0.25">
      <c r="A1074" s="39" t="s">
        <v>39</v>
      </c>
      <c r="B1074" s="39" t="s">
        <v>1122</v>
      </c>
      <c r="C1074" s="86">
        <v>42767</v>
      </c>
      <c r="D1074" s="29">
        <f>+VLOOKUP(B1074,'[2]HG-Mexico by Contract'!$B$8:$G$4512,6,FALSE)</f>
        <v>316241</v>
      </c>
      <c r="E1074" s="29"/>
      <c r="F1074" s="39" t="s">
        <v>41</v>
      </c>
      <c r="G1074" s="39" t="s">
        <v>42</v>
      </c>
      <c r="H1074" s="39" t="s">
        <v>44</v>
      </c>
      <c r="I1074" s="40">
        <v>218126.04</v>
      </c>
      <c r="J1074" s="32">
        <f t="shared" si="48"/>
        <v>218126.04</v>
      </c>
      <c r="K1074" s="31">
        <v>0</v>
      </c>
      <c r="L1074" s="31">
        <v>0</v>
      </c>
      <c r="M1074" s="31">
        <v>0</v>
      </c>
      <c r="N1074" s="31">
        <v>0</v>
      </c>
      <c r="O1074" s="33">
        <f t="shared" si="49"/>
        <v>0</v>
      </c>
      <c r="P1074" s="34" t="str">
        <f t="shared" si="50"/>
        <v>1-30</v>
      </c>
      <c r="Q1074" s="35" t="str">
        <f>+VLOOKUP(B1074,'[2]PORTAFOLIO JAN17'!$B$7:$T$4941,19,FALSE)</f>
        <v>COSTA RICA</v>
      </c>
      <c r="R1074" s="31">
        <v>0</v>
      </c>
      <c r="S1074" s="31">
        <v>0</v>
      </c>
      <c r="T1074" s="31" t="s">
        <v>45</v>
      </c>
      <c r="U1074" s="41" t="s">
        <v>46</v>
      </c>
      <c r="V1074" s="42">
        <v>218126.04</v>
      </c>
      <c r="W1074" s="43">
        <v>218126.04</v>
      </c>
      <c r="X1074" s="38">
        <v>0</v>
      </c>
      <c r="Y1074" s="38">
        <v>0</v>
      </c>
      <c r="Z1074" s="38">
        <v>0</v>
      </c>
      <c r="AA1074" s="38">
        <v>0</v>
      </c>
      <c r="AB1074" s="38">
        <v>0</v>
      </c>
      <c r="AC1074" s="38">
        <v>0</v>
      </c>
      <c r="AD1074" s="38" t="s">
        <v>47</v>
      </c>
    </row>
    <row r="1075" spans="1:30" s="27" customFormat="1" ht="15" customHeight="1" x14ac:dyDescent="0.25">
      <c r="A1075" s="28" t="s">
        <v>39</v>
      </c>
      <c r="B1075" s="28" t="s">
        <v>1123</v>
      </c>
      <c r="C1075" s="85">
        <v>42767</v>
      </c>
      <c r="D1075" s="29">
        <f>+VLOOKUP(B1075,'[2]HG-Mexico by Contract'!$B$8:$G$4512,6,FALSE)</f>
        <v>316241</v>
      </c>
      <c r="E1075" s="29"/>
      <c r="F1075" s="28" t="s">
        <v>41</v>
      </c>
      <c r="G1075" s="28" t="s">
        <v>42</v>
      </c>
      <c r="H1075" s="28" t="s">
        <v>44</v>
      </c>
      <c r="I1075" s="31">
        <v>48636.19</v>
      </c>
      <c r="J1075" s="32">
        <f t="shared" si="48"/>
        <v>48636.19</v>
      </c>
      <c r="K1075" s="31">
        <v>0</v>
      </c>
      <c r="L1075" s="31">
        <v>0</v>
      </c>
      <c r="M1075" s="31">
        <v>0</v>
      </c>
      <c r="N1075" s="31">
        <v>0</v>
      </c>
      <c r="O1075" s="33">
        <f t="shared" si="49"/>
        <v>0</v>
      </c>
      <c r="P1075" s="34" t="str">
        <f t="shared" si="50"/>
        <v>1-30</v>
      </c>
      <c r="Q1075" s="35" t="str">
        <f>+VLOOKUP(B1075,'[2]PORTAFOLIO JAN17'!$B$7:$T$4941,19,FALSE)</f>
        <v>COSTA RICA</v>
      </c>
      <c r="R1075" s="31">
        <v>0</v>
      </c>
      <c r="S1075" s="31">
        <v>0</v>
      </c>
      <c r="T1075" s="31" t="s">
        <v>45</v>
      </c>
      <c r="U1075" s="36" t="s">
        <v>46</v>
      </c>
      <c r="V1075" s="37">
        <v>48636.19</v>
      </c>
      <c r="W1075" s="38">
        <v>48636.19</v>
      </c>
      <c r="X1075" s="38">
        <v>0</v>
      </c>
      <c r="Y1075" s="38">
        <v>0</v>
      </c>
      <c r="Z1075" s="38">
        <v>0</v>
      </c>
      <c r="AA1075" s="38">
        <v>0</v>
      </c>
      <c r="AB1075" s="38">
        <v>0</v>
      </c>
      <c r="AC1075" s="38">
        <v>0</v>
      </c>
      <c r="AD1075" s="38" t="s">
        <v>47</v>
      </c>
    </row>
    <row r="1076" spans="1:30" s="27" customFormat="1" ht="15" customHeight="1" x14ac:dyDescent="0.25">
      <c r="A1076" s="39" t="s">
        <v>39</v>
      </c>
      <c r="B1076" s="39" t="s">
        <v>1124</v>
      </c>
      <c r="C1076" s="86">
        <v>42767</v>
      </c>
      <c r="D1076" s="29">
        <f>+VLOOKUP(B1076,'[2]HG-Mexico by Contract'!$B$8:$G$4512,6,FALSE)</f>
        <v>337988</v>
      </c>
      <c r="E1076" s="29"/>
      <c r="F1076" s="39" t="s">
        <v>41</v>
      </c>
      <c r="G1076" s="39" t="s">
        <v>42</v>
      </c>
      <c r="H1076" s="39" t="s">
        <v>44</v>
      </c>
      <c r="I1076" s="40">
        <v>171301.62</v>
      </c>
      <c r="J1076" s="32">
        <f t="shared" si="48"/>
        <v>171301.62</v>
      </c>
      <c r="K1076" s="31">
        <v>0</v>
      </c>
      <c r="L1076" s="31">
        <v>0</v>
      </c>
      <c r="M1076" s="31">
        <v>0</v>
      </c>
      <c r="N1076" s="31">
        <v>0</v>
      </c>
      <c r="O1076" s="33">
        <f t="shared" si="49"/>
        <v>0</v>
      </c>
      <c r="P1076" s="34" t="str">
        <f t="shared" si="50"/>
        <v>1-30</v>
      </c>
      <c r="Q1076" s="35" t="str">
        <f>+VLOOKUP(B1076,'[2]PORTAFOLIO JAN17'!$B$7:$T$4941,19,FALSE)</f>
        <v>ECUADOR</v>
      </c>
      <c r="R1076" s="31">
        <v>0</v>
      </c>
      <c r="S1076" s="31">
        <v>0</v>
      </c>
      <c r="T1076" s="31" t="s">
        <v>45</v>
      </c>
      <c r="U1076" s="41" t="s">
        <v>46</v>
      </c>
      <c r="V1076" s="42">
        <v>171301.62</v>
      </c>
      <c r="W1076" s="43">
        <v>171301.62</v>
      </c>
      <c r="X1076" s="38">
        <v>0</v>
      </c>
      <c r="Y1076" s="38">
        <v>0</v>
      </c>
      <c r="Z1076" s="38">
        <v>0</v>
      </c>
      <c r="AA1076" s="38">
        <v>0</v>
      </c>
      <c r="AB1076" s="38">
        <v>0</v>
      </c>
      <c r="AC1076" s="38">
        <v>0</v>
      </c>
      <c r="AD1076" s="38" t="s">
        <v>47</v>
      </c>
    </row>
    <row r="1077" spans="1:30" s="27" customFormat="1" ht="15" customHeight="1" x14ac:dyDescent="0.25">
      <c r="A1077" s="28" t="s">
        <v>39</v>
      </c>
      <c r="B1077" s="28" t="s">
        <v>1125</v>
      </c>
      <c r="C1077" s="85">
        <v>42767</v>
      </c>
      <c r="D1077" s="29">
        <f>+VLOOKUP(B1077,'[2]HG-Mexico by Contract'!$B$8:$G$4512,6,FALSE)</f>
        <v>342742</v>
      </c>
      <c r="E1077" s="29"/>
      <c r="F1077" s="28" t="s">
        <v>41</v>
      </c>
      <c r="G1077" s="28" t="s">
        <v>42</v>
      </c>
      <c r="H1077" s="28" t="s">
        <v>44</v>
      </c>
      <c r="I1077" s="31">
        <v>7416.59</v>
      </c>
      <c r="J1077" s="32">
        <f t="shared" si="48"/>
        <v>7416.59</v>
      </c>
      <c r="K1077" s="31">
        <v>0</v>
      </c>
      <c r="L1077" s="31">
        <v>0</v>
      </c>
      <c r="M1077" s="31">
        <v>0</v>
      </c>
      <c r="N1077" s="31">
        <v>0</v>
      </c>
      <c r="O1077" s="33">
        <f t="shared" si="49"/>
        <v>0</v>
      </c>
      <c r="P1077" s="34" t="str">
        <f t="shared" si="50"/>
        <v>1-30</v>
      </c>
      <c r="Q1077" s="35" t="str">
        <f>+VLOOKUP(B1077,'[2]PORTAFOLIO JAN17'!$B$7:$T$4941,19,FALSE)</f>
        <v>MEXICO</v>
      </c>
      <c r="R1077" s="31">
        <v>0</v>
      </c>
      <c r="S1077" s="31">
        <v>0</v>
      </c>
      <c r="T1077" s="31" t="s">
        <v>45</v>
      </c>
      <c r="U1077" s="36" t="s">
        <v>46</v>
      </c>
      <c r="V1077" s="37">
        <v>7416.59</v>
      </c>
      <c r="W1077" s="38">
        <v>7416.59</v>
      </c>
      <c r="X1077" s="38">
        <v>0</v>
      </c>
      <c r="Y1077" s="38">
        <v>0</v>
      </c>
      <c r="Z1077" s="38">
        <v>0</v>
      </c>
      <c r="AA1077" s="38">
        <v>0</v>
      </c>
      <c r="AB1077" s="38">
        <v>0</v>
      </c>
      <c r="AC1077" s="38">
        <v>0</v>
      </c>
      <c r="AD1077" s="38" t="s">
        <v>47</v>
      </c>
    </row>
    <row r="1078" spans="1:30" s="27" customFormat="1" ht="15" customHeight="1" x14ac:dyDescent="0.25">
      <c r="A1078" s="39" t="s">
        <v>39</v>
      </c>
      <c r="B1078" s="39" t="s">
        <v>1126</v>
      </c>
      <c r="C1078" s="86">
        <v>42767</v>
      </c>
      <c r="D1078" s="29">
        <f>+VLOOKUP(B1078,'[2]HG-Mexico by Contract'!$B$8:$G$4512,6,FALSE)</f>
        <v>332377</v>
      </c>
      <c r="E1078" s="29"/>
      <c r="F1078" s="39" t="s">
        <v>41</v>
      </c>
      <c r="G1078" s="39" t="s">
        <v>42</v>
      </c>
      <c r="H1078" s="39" t="s">
        <v>63</v>
      </c>
      <c r="I1078" s="40">
        <v>292345.77</v>
      </c>
      <c r="J1078" s="32">
        <f t="shared" si="48"/>
        <v>14684.528028718236</v>
      </c>
      <c r="K1078" s="31">
        <v>0</v>
      </c>
      <c r="L1078" s="31">
        <v>0</v>
      </c>
      <c r="M1078" s="31">
        <v>0</v>
      </c>
      <c r="N1078" s="31">
        <v>292345.77</v>
      </c>
      <c r="O1078" s="33">
        <f t="shared" si="49"/>
        <v>292345.77</v>
      </c>
      <c r="P1078" s="34" t="str">
        <f t="shared" si="50"/>
        <v>120+</v>
      </c>
      <c r="Q1078" s="35" t="str">
        <f>+VLOOKUP(B1078,'[2]PORTAFOLIO JAN17'!$B$7:$T$4941,19,FALSE)</f>
        <v>MEXICO</v>
      </c>
      <c r="R1078" s="31">
        <v>0</v>
      </c>
      <c r="S1078" s="31">
        <v>0</v>
      </c>
      <c r="T1078" s="31">
        <v>292345.77</v>
      </c>
      <c r="U1078" s="41" t="s">
        <v>64</v>
      </c>
      <c r="V1078" s="42">
        <v>14684.528027099999</v>
      </c>
      <c r="W1078" s="43">
        <v>0</v>
      </c>
      <c r="X1078" s="38">
        <v>0</v>
      </c>
      <c r="Y1078" s="38">
        <v>0</v>
      </c>
      <c r="Z1078" s="38">
        <v>0</v>
      </c>
      <c r="AA1078" s="38">
        <v>14684.528027099999</v>
      </c>
      <c r="AB1078" s="38">
        <v>0</v>
      </c>
      <c r="AC1078" s="38">
        <v>0</v>
      </c>
      <c r="AD1078" s="38">
        <v>14684.528027099999</v>
      </c>
    </row>
    <row r="1079" spans="1:30" s="27" customFormat="1" ht="15" customHeight="1" x14ac:dyDescent="0.25">
      <c r="A1079" s="28" t="s">
        <v>39</v>
      </c>
      <c r="B1079" s="28" t="s">
        <v>1127</v>
      </c>
      <c r="C1079" s="85">
        <v>42767</v>
      </c>
      <c r="D1079" s="29">
        <f>+VLOOKUP(B1079,'[2]HG-Mexico by Contract'!$B$8:$G$4512,6,FALSE)</f>
        <v>320453</v>
      </c>
      <c r="E1079" s="29"/>
      <c r="F1079" s="28" t="s">
        <v>77</v>
      </c>
      <c r="G1079" s="28" t="s">
        <v>42</v>
      </c>
      <c r="H1079" s="28" t="s">
        <v>44</v>
      </c>
      <c r="I1079" s="31">
        <v>90593.36</v>
      </c>
      <c r="J1079" s="32">
        <f t="shared" si="48"/>
        <v>90593.36</v>
      </c>
      <c r="K1079" s="31">
        <v>0</v>
      </c>
      <c r="L1079" s="31">
        <v>0</v>
      </c>
      <c r="M1079" s="31">
        <v>0</v>
      </c>
      <c r="N1079" s="31">
        <v>0</v>
      </c>
      <c r="O1079" s="33">
        <f t="shared" si="49"/>
        <v>0</v>
      </c>
      <c r="P1079" s="34" t="str">
        <f t="shared" si="50"/>
        <v>1-30</v>
      </c>
      <c r="Q1079" s="35" t="str">
        <f>+VLOOKUP(B1079,'[2]PORTAFOLIO JAN17'!$B$7:$T$4941,19,FALSE)</f>
        <v>MEXICO</v>
      </c>
      <c r="R1079" s="31">
        <v>0</v>
      </c>
      <c r="S1079" s="31">
        <v>0</v>
      </c>
      <c r="T1079" s="31" t="s">
        <v>45</v>
      </c>
      <c r="U1079" s="36" t="s">
        <v>46</v>
      </c>
      <c r="V1079" s="37">
        <v>90593.36</v>
      </c>
      <c r="W1079" s="38">
        <v>90593.36</v>
      </c>
      <c r="X1079" s="38">
        <v>0</v>
      </c>
      <c r="Y1079" s="38">
        <v>0</v>
      </c>
      <c r="Z1079" s="38">
        <v>0</v>
      </c>
      <c r="AA1079" s="38">
        <v>0</v>
      </c>
      <c r="AB1079" s="38">
        <v>0</v>
      </c>
      <c r="AC1079" s="38">
        <v>0</v>
      </c>
      <c r="AD1079" s="38" t="s">
        <v>47</v>
      </c>
    </row>
    <row r="1080" spans="1:30" s="27" customFormat="1" ht="15" customHeight="1" x14ac:dyDescent="0.25">
      <c r="A1080" s="39" t="s">
        <v>39</v>
      </c>
      <c r="B1080" s="39" t="s">
        <v>1128</v>
      </c>
      <c r="C1080" s="86">
        <v>42767</v>
      </c>
      <c r="D1080" s="29">
        <f>+VLOOKUP(B1080,'[2]HG-Mexico by Contract'!$B$8:$G$4512,6,FALSE)</f>
        <v>309287</v>
      </c>
      <c r="E1080" s="29"/>
      <c r="F1080" s="39" t="s">
        <v>41</v>
      </c>
      <c r="G1080" s="39" t="s">
        <v>42</v>
      </c>
      <c r="H1080" s="39" t="s">
        <v>44</v>
      </c>
      <c r="I1080" s="40">
        <v>127175.84</v>
      </c>
      <c r="J1080" s="32">
        <f t="shared" si="48"/>
        <v>127175.84</v>
      </c>
      <c r="K1080" s="31">
        <v>127175.84</v>
      </c>
      <c r="L1080" s="31">
        <v>0</v>
      </c>
      <c r="M1080" s="31">
        <v>0</v>
      </c>
      <c r="N1080" s="31">
        <v>0</v>
      </c>
      <c r="O1080" s="33">
        <f t="shared" si="49"/>
        <v>127175.84</v>
      </c>
      <c r="P1080" s="34" t="str">
        <f t="shared" si="50"/>
        <v>31-60</v>
      </c>
      <c r="Q1080" s="35" t="str">
        <f>+VLOOKUP(B1080,'[2]PORTAFOLIO JAN17'!$B$7:$T$4941,19,FALSE)</f>
        <v>GUATEMALA</v>
      </c>
      <c r="R1080" s="31">
        <v>0</v>
      </c>
      <c r="S1080" s="31">
        <v>0</v>
      </c>
      <c r="T1080" s="31" t="s">
        <v>45</v>
      </c>
      <c r="U1080" s="41" t="s">
        <v>46</v>
      </c>
      <c r="V1080" s="42">
        <v>127175.84</v>
      </c>
      <c r="W1080" s="43">
        <v>0</v>
      </c>
      <c r="X1080" s="38">
        <v>127175.84</v>
      </c>
      <c r="Y1080" s="38">
        <v>0</v>
      </c>
      <c r="Z1080" s="38">
        <v>0</v>
      </c>
      <c r="AA1080" s="38">
        <v>0</v>
      </c>
      <c r="AB1080" s="38">
        <v>0</v>
      </c>
      <c r="AC1080" s="38">
        <v>0</v>
      </c>
      <c r="AD1080" s="38" t="s">
        <v>47</v>
      </c>
    </row>
    <row r="1081" spans="1:30" s="27" customFormat="1" ht="15" customHeight="1" x14ac:dyDescent="0.25">
      <c r="A1081" s="28" t="s">
        <v>39</v>
      </c>
      <c r="B1081" s="28" t="s">
        <v>1129</v>
      </c>
      <c r="C1081" s="85">
        <v>42767</v>
      </c>
      <c r="D1081" s="29">
        <f>+VLOOKUP(B1081,'[2]HG-Mexico by Contract'!$B$8:$G$4512,6,FALSE)</f>
        <v>341950</v>
      </c>
      <c r="E1081" s="29"/>
      <c r="F1081" s="28" t="s">
        <v>41</v>
      </c>
      <c r="G1081" s="28" t="s">
        <v>42</v>
      </c>
      <c r="H1081" s="28" t="s">
        <v>63</v>
      </c>
      <c r="I1081" s="31">
        <v>58739.02</v>
      </c>
      <c r="J1081" s="32">
        <f t="shared" si="48"/>
        <v>2950.4609749251404</v>
      </c>
      <c r="K1081" s="31">
        <v>0</v>
      </c>
      <c r="L1081" s="31">
        <v>0</v>
      </c>
      <c r="M1081" s="31">
        <v>0</v>
      </c>
      <c r="N1081" s="31">
        <v>0</v>
      </c>
      <c r="O1081" s="33">
        <f t="shared" si="49"/>
        <v>0</v>
      </c>
      <c r="P1081" s="34" t="str">
        <f t="shared" si="50"/>
        <v>1-30</v>
      </c>
      <c r="Q1081" s="35" t="str">
        <f>+VLOOKUP(B1081,'[2]PORTAFOLIO JAN17'!$B$7:$T$4941,19,FALSE)</f>
        <v>MEXICO</v>
      </c>
      <c r="R1081" s="31">
        <v>0</v>
      </c>
      <c r="S1081" s="31">
        <v>0</v>
      </c>
      <c r="T1081" s="31" t="s">
        <v>45</v>
      </c>
      <c r="U1081" s="36" t="s">
        <v>64</v>
      </c>
      <c r="V1081" s="37">
        <v>2950.4609746000001</v>
      </c>
      <c r="W1081" s="38">
        <v>2950.4609746000001</v>
      </c>
      <c r="X1081" s="38">
        <v>0</v>
      </c>
      <c r="Y1081" s="38">
        <v>0</v>
      </c>
      <c r="Z1081" s="38">
        <v>0</v>
      </c>
      <c r="AA1081" s="38">
        <v>0</v>
      </c>
      <c r="AB1081" s="38">
        <v>0</v>
      </c>
      <c r="AC1081" s="38">
        <v>0</v>
      </c>
      <c r="AD1081" s="38" t="s">
        <v>47</v>
      </c>
    </row>
    <row r="1082" spans="1:30" s="27" customFormat="1" ht="15" customHeight="1" x14ac:dyDescent="0.25">
      <c r="A1082" s="39" t="s">
        <v>39</v>
      </c>
      <c r="B1082" s="39" t="s">
        <v>1130</v>
      </c>
      <c r="C1082" s="86">
        <v>42767</v>
      </c>
      <c r="D1082" s="29">
        <f>+VLOOKUP(B1082,'[2]HG-Mexico by Contract'!$B$8:$G$4512,6,FALSE)</f>
        <v>320248</v>
      </c>
      <c r="E1082" s="29"/>
      <c r="F1082" s="39" t="s">
        <v>41</v>
      </c>
      <c r="G1082" s="39" t="s">
        <v>42</v>
      </c>
      <c r="H1082" s="39" t="s">
        <v>63</v>
      </c>
      <c r="I1082" s="40">
        <v>19187207.289999999</v>
      </c>
      <c r="J1082" s="32">
        <f t="shared" si="48"/>
        <v>963773.42228290776</v>
      </c>
      <c r="K1082" s="31">
        <v>0</v>
      </c>
      <c r="L1082" s="31">
        <v>0</v>
      </c>
      <c r="M1082" s="31">
        <v>19187207.289999999</v>
      </c>
      <c r="N1082" s="31">
        <v>0</v>
      </c>
      <c r="O1082" s="33">
        <f t="shared" si="49"/>
        <v>19187207.289999999</v>
      </c>
      <c r="P1082" s="34" t="str">
        <f t="shared" si="50"/>
        <v>91-120</v>
      </c>
      <c r="Q1082" s="35" t="str">
        <f>+VLOOKUP(B1082,'[2]PORTAFOLIO JAN17'!$B$7:$T$4941,19,FALSE)</f>
        <v>MEXICO</v>
      </c>
      <c r="R1082" s="31">
        <v>0</v>
      </c>
      <c r="S1082" s="31">
        <v>0</v>
      </c>
      <c r="T1082" s="31">
        <v>19187207.289999999</v>
      </c>
      <c r="U1082" s="41" t="s">
        <v>64</v>
      </c>
      <c r="V1082" s="42">
        <v>963773.42217669997</v>
      </c>
      <c r="W1082" s="43">
        <v>0</v>
      </c>
      <c r="X1082" s="38">
        <v>0</v>
      </c>
      <c r="Y1082" s="38">
        <v>0</v>
      </c>
      <c r="Z1082" s="38">
        <v>963773.42217669997</v>
      </c>
      <c r="AA1082" s="38">
        <v>0</v>
      </c>
      <c r="AB1082" s="38">
        <v>0</v>
      </c>
      <c r="AC1082" s="38">
        <v>0</v>
      </c>
      <c r="AD1082" s="38">
        <v>963773.42217669997</v>
      </c>
    </row>
    <row r="1083" spans="1:30" s="27" customFormat="1" ht="15" customHeight="1" x14ac:dyDescent="0.25">
      <c r="A1083" s="28" t="s">
        <v>39</v>
      </c>
      <c r="B1083" s="28" t="s">
        <v>1131</v>
      </c>
      <c r="C1083" s="85">
        <v>42767</v>
      </c>
      <c r="D1083" s="29">
        <f>+VLOOKUP(B1083,'[2]HG-Mexico by Contract'!$B$8:$G$4512,6,FALSE)</f>
        <v>320248</v>
      </c>
      <c r="E1083" s="29"/>
      <c r="F1083" s="28" t="s">
        <v>41</v>
      </c>
      <c r="G1083" s="28" t="s">
        <v>42</v>
      </c>
      <c r="H1083" s="28" t="s">
        <v>63</v>
      </c>
      <c r="I1083" s="31">
        <v>24328499.670000002</v>
      </c>
      <c r="J1083" s="32">
        <f t="shared" si="48"/>
        <v>1222020.5385587667</v>
      </c>
      <c r="K1083" s="31">
        <v>0</v>
      </c>
      <c r="L1083" s="31">
        <v>0</v>
      </c>
      <c r="M1083" s="31">
        <v>24328499.670000002</v>
      </c>
      <c r="N1083" s="31">
        <v>0</v>
      </c>
      <c r="O1083" s="33">
        <f t="shared" si="49"/>
        <v>24328499.670000002</v>
      </c>
      <c r="P1083" s="34" t="str">
        <f t="shared" si="50"/>
        <v>91-120</v>
      </c>
      <c r="Q1083" s="35" t="str">
        <f>+VLOOKUP(B1083,'[2]PORTAFOLIO JAN17'!$B$7:$T$4941,19,FALSE)</f>
        <v>MEXICO</v>
      </c>
      <c r="R1083" s="31">
        <v>0</v>
      </c>
      <c r="S1083" s="31">
        <v>0</v>
      </c>
      <c r="T1083" s="31">
        <v>24328499.670000002</v>
      </c>
      <c r="U1083" s="36" t="s">
        <v>64</v>
      </c>
      <c r="V1083" s="37">
        <v>1222020.5384241</v>
      </c>
      <c r="W1083" s="38">
        <v>0</v>
      </c>
      <c r="X1083" s="38">
        <v>0</v>
      </c>
      <c r="Y1083" s="38">
        <v>0</v>
      </c>
      <c r="Z1083" s="38">
        <v>1222020.5384241</v>
      </c>
      <c r="AA1083" s="38">
        <v>0</v>
      </c>
      <c r="AB1083" s="38">
        <v>0</v>
      </c>
      <c r="AC1083" s="38">
        <v>0</v>
      </c>
      <c r="AD1083" s="38">
        <v>1222020.5384241</v>
      </c>
    </row>
    <row r="1084" spans="1:30" s="27" customFormat="1" ht="15" customHeight="1" x14ac:dyDescent="0.25">
      <c r="A1084" s="39" t="s">
        <v>39</v>
      </c>
      <c r="B1084" s="39" t="s">
        <v>1132</v>
      </c>
      <c r="C1084" s="86">
        <v>42767</v>
      </c>
      <c r="D1084" s="29">
        <f>+VLOOKUP(B1084,'[2]HG-Mexico by Contract'!$B$8:$G$4512,6,FALSE)</f>
        <v>309287</v>
      </c>
      <c r="E1084" s="29"/>
      <c r="F1084" s="39" t="s">
        <v>41</v>
      </c>
      <c r="G1084" s="39" t="s">
        <v>42</v>
      </c>
      <c r="H1084" s="39" t="s">
        <v>44</v>
      </c>
      <c r="I1084" s="40">
        <v>202446.41</v>
      </c>
      <c r="J1084" s="32">
        <f t="shared" si="48"/>
        <v>202446.41</v>
      </c>
      <c r="K1084" s="31">
        <v>202446.41</v>
      </c>
      <c r="L1084" s="31">
        <v>0</v>
      </c>
      <c r="M1084" s="31">
        <v>0</v>
      </c>
      <c r="N1084" s="31">
        <v>0</v>
      </c>
      <c r="O1084" s="33">
        <f t="shared" si="49"/>
        <v>202446.41</v>
      </c>
      <c r="P1084" s="34" t="str">
        <f t="shared" si="50"/>
        <v>31-60</v>
      </c>
      <c r="Q1084" s="35" t="str">
        <f>+VLOOKUP(B1084,'[2]PORTAFOLIO JAN17'!$B$7:$T$4941,19,FALSE)</f>
        <v>GUATEMALA</v>
      </c>
      <c r="R1084" s="31">
        <v>0</v>
      </c>
      <c r="S1084" s="31">
        <v>0</v>
      </c>
      <c r="T1084" s="31" t="s">
        <v>45</v>
      </c>
      <c r="U1084" s="41" t="s">
        <v>46</v>
      </c>
      <c r="V1084" s="42">
        <v>202446.41</v>
      </c>
      <c r="W1084" s="43">
        <v>0</v>
      </c>
      <c r="X1084" s="38">
        <v>202446.41</v>
      </c>
      <c r="Y1084" s="38">
        <v>0</v>
      </c>
      <c r="Z1084" s="38">
        <v>0</v>
      </c>
      <c r="AA1084" s="38">
        <v>0</v>
      </c>
      <c r="AB1084" s="38">
        <v>0</v>
      </c>
      <c r="AC1084" s="38">
        <v>0</v>
      </c>
      <c r="AD1084" s="38" t="s">
        <v>47</v>
      </c>
    </row>
    <row r="1085" spans="1:30" s="27" customFormat="1" ht="15" customHeight="1" x14ac:dyDescent="0.25">
      <c r="A1085" s="28" t="s">
        <v>39</v>
      </c>
      <c r="B1085" s="28" t="s">
        <v>1133</v>
      </c>
      <c r="C1085" s="85">
        <v>42767</v>
      </c>
      <c r="D1085" s="29">
        <f>+VLOOKUP(B1085,'[2]HG-Mexico by Contract'!$B$8:$G$4512,6,FALSE)</f>
        <v>342256</v>
      </c>
      <c r="E1085" s="29"/>
      <c r="F1085" s="28" t="s">
        <v>41</v>
      </c>
      <c r="G1085" s="28" t="s">
        <v>42</v>
      </c>
      <c r="H1085" s="28" t="s">
        <v>63</v>
      </c>
      <c r="I1085" s="31">
        <v>53226.36</v>
      </c>
      <c r="J1085" s="32">
        <f t="shared" si="48"/>
        <v>2673.5600630946265</v>
      </c>
      <c r="K1085" s="31">
        <v>0</v>
      </c>
      <c r="L1085" s="31">
        <v>0</v>
      </c>
      <c r="M1085" s="31">
        <v>0</v>
      </c>
      <c r="N1085" s="31">
        <v>0</v>
      </c>
      <c r="O1085" s="33">
        <f t="shared" si="49"/>
        <v>0</v>
      </c>
      <c r="P1085" s="34" t="str">
        <f t="shared" si="50"/>
        <v>1-30</v>
      </c>
      <c r="Q1085" s="35" t="str">
        <f>+VLOOKUP(B1085,'[2]PORTAFOLIO JAN17'!$B$7:$T$4941,19,FALSE)</f>
        <v>MEXICO</v>
      </c>
      <c r="R1085" s="31">
        <v>0</v>
      </c>
      <c r="S1085" s="31">
        <v>0</v>
      </c>
      <c r="T1085" s="31" t="s">
        <v>45</v>
      </c>
      <c r="U1085" s="36" t="s">
        <v>64</v>
      </c>
      <c r="V1085" s="37">
        <v>2673.5600628000002</v>
      </c>
      <c r="W1085" s="38">
        <v>2673.5600628000002</v>
      </c>
      <c r="X1085" s="38">
        <v>0</v>
      </c>
      <c r="Y1085" s="38">
        <v>0</v>
      </c>
      <c r="Z1085" s="38">
        <v>0</v>
      </c>
      <c r="AA1085" s="38">
        <v>0</v>
      </c>
      <c r="AB1085" s="38">
        <v>0</v>
      </c>
      <c r="AC1085" s="38">
        <v>0</v>
      </c>
      <c r="AD1085" s="38" t="s">
        <v>47</v>
      </c>
    </row>
    <row r="1086" spans="1:30" s="27" customFormat="1" ht="15" customHeight="1" x14ac:dyDescent="0.25">
      <c r="A1086" s="39" t="s">
        <v>39</v>
      </c>
      <c r="B1086" s="39" t="s">
        <v>1134</v>
      </c>
      <c r="C1086" s="86">
        <v>42767</v>
      </c>
      <c r="D1086" s="29">
        <f>+VLOOKUP(B1086,'[2]HG-Mexico by Contract'!$B$8:$G$4512,6,FALSE)</f>
        <v>342328</v>
      </c>
      <c r="E1086" s="29"/>
      <c r="F1086" s="39" t="s">
        <v>41</v>
      </c>
      <c r="G1086" s="39" t="s">
        <v>42</v>
      </c>
      <c r="H1086" s="39" t="s">
        <v>63</v>
      </c>
      <c r="I1086" s="40">
        <v>49942.51</v>
      </c>
      <c r="J1086" s="32">
        <f t="shared" si="48"/>
        <v>2508.6122775764493</v>
      </c>
      <c r="K1086" s="31">
        <v>0</v>
      </c>
      <c r="L1086" s="31">
        <v>0</v>
      </c>
      <c r="M1086" s="31">
        <v>0</v>
      </c>
      <c r="N1086" s="31">
        <v>0</v>
      </c>
      <c r="O1086" s="33">
        <f t="shared" si="49"/>
        <v>0</v>
      </c>
      <c r="P1086" s="34" t="str">
        <f t="shared" si="50"/>
        <v>1-30</v>
      </c>
      <c r="Q1086" s="35" t="str">
        <f>+VLOOKUP(B1086,'[2]PORTAFOLIO JAN17'!$B$7:$T$4941,19,FALSE)</f>
        <v>MEXICO</v>
      </c>
      <c r="R1086" s="31">
        <v>0</v>
      </c>
      <c r="S1086" s="31">
        <v>0</v>
      </c>
      <c r="T1086" s="31" t="s">
        <v>45</v>
      </c>
      <c r="U1086" s="41" t="s">
        <v>64</v>
      </c>
      <c r="V1086" s="42">
        <v>2508.6122773000002</v>
      </c>
      <c r="W1086" s="43">
        <v>2508.6122773000002</v>
      </c>
      <c r="X1086" s="38">
        <v>0</v>
      </c>
      <c r="Y1086" s="38">
        <v>0</v>
      </c>
      <c r="Z1086" s="38">
        <v>0</v>
      </c>
      <c r="AA1086" s="38">
        <v>0</v>
      </c>
      <c r="AB1086" s="38">
        <v>0</v>
      </c>
      <c r="AC1086" s="38">
        <v>0</v>
      </c>
      <c r="AD1086" s="38" t="s">
        <v>47</v>
      </c>
    </row>
    <row r="1087" spans="1:30" s="27" customFormat="1" ht="15" customHeight="1" x14ac:dyDescent="0.25">
      <c r="A1087" s="28" t="s">
        <v>39</v>
      </c>
      <c r="B1087" s="28" t="s">
        <v>1135</v>
      </c>
      <c r="C1087" s="85">
        <v>42767</v>
      </c>
      <c r="D1087" s="29">
        <f>+VLOOKUP(B1087,'[2]HG-Mexico by Contract'!$B$8:$G$4512,6,FALSE)</f>
        <v>316241</v>
      </c>
      <c r="E1087" s="29"/>
      <c r="F1087" s="28" t="s">
        <v>41</v>
      </c>
      <c r="G1087" s="28" t="s">
        <v>42</v>
      </c>
      <c r="H1087" s="28" t="s">
        <v>44</v>
      </c>
      <c r="I1087" s="31">
        <v>56359.07</v>
      </c>
      <c r="J1087" s="32">
        <f t="shared" si="48"/>
        <v>56359.07</v>
      </c>
      <c r="K1087" s="31">
        <v>0</v>
      </c>
      <c r="L1087" s="31">
        <v>0</v>
      </c>
      <c r="M1087" s="31">
        <v>0</v>
      </c>
      <c r="N1087" s="31">
        <v>0</v>
      </c>
      <c r="O1087" s="33">
        <f t="shared" si="49"/>
        <v>0</v>
      </c>
      <c r="P1087" s="34" t="str">
        <f t="shared" si="50"/>
        <v>1-30</v>
      </c>
      <c r="Q1087" s="35" t="str">
        <f>+VLOOKUP(B1087,'[2]PORTAFOLIO JAN17'!$B$7:$T$4941,19,FALSE)</f>
        <v>COSTA RICA</v>
      </c>
      <c r="R1087" s="31">
        <v>0</v>
      </c>
      <c r="S1087" s="31">
        <v>0</v>
      </c>
      <c r="T1087" s="31" t="s">
        <v>45</v>
      </c>
      <c r="U1087" s="36" t="s">
        <v>46</v>
      </c>
      <c r="V1087" s="37">
        <v>56359.07</v>
      </c>
      <c r="W1087" s="38">
        <v>56359.07</v>
      </c>
      <c r="X1087" s="38">
        <v>0</v>
      </c>
      <c r="Y1087" s="38">
        <v>0</v>
      </c>
      <c r="Z1087" s="38">
        <v>0</v>
      </c>
      <c r="AA1087" s="38">
        <v>0</v>
      </c>
      <c r="AB1087" s="38">
        <v>0</v>
      </c>
      <c r="AC1087" s="38">
        <v>0</v>
      </c>
      <c r="AD1087" s="38" t="s">
        <v>47</v>
      </c>
    </row>
    <row r="1088" spans="1:30" s="27" customFormat="1" ht="15" customHeight="1" x14ac:dyDescent="0.25">
      <c r="A1088" s="39" t="s">
        <v>39</v>
      </c>
      <c r="B1088" s="39" t="s">
        <v>1136</v>
      </c>
      <c r="C1088" s="86">
        <v>42767</v>
      </c>
      <c r="D1088" s="29">
        <f>+VLOOKUP(B1088,'[2]HG-Mexico by Contract'!$B$8:$G$4512,6,FALSE)</f>
        <v>313545</v>
      </c>
      <c r="E1088" s="29"/>
      <c r="F1088" s="39" t="s">
        <v>41</v>
      </c>
      <c r="G1088" s="39" t="s">
        <v>42</v>
      </c>
      <c r="H1088" s="39" t="s">
        <v>44</v>
      </c>
      <c r="I1088" s="40">
        <v>117293.03</v>
      </c>
      <c r="J1088" s="32">
        <f t="shared" si="48"/>
        <v>117293.03</v>
      </c>
      <c r="K1088" s="31">
        <v>0</v>
      </c>
      <c r="L1088" s="31">
        <v>0</v>
      </c>
      <c r="M1088" s="31">
        <v>0</v>
      </c>
      <c r="N1088" s="31">
        <v>0</v>
      </c>
      <c r="O1088" s="33">
        <f t="shared" si="49"/>
        <v>0</v>
      </c>
      <c r="P1088" s="34" t="str">
        <f t="shared" si="50"/>
        <v>1-30</v>
      </c>
      <c r="Q1088" s="35" t="str">
        <f>+VLOOKUP(B1088,'[2]PORTAFOLIO JAN17'!$B$7:$T$4941,19,FALSE)</f>
        <v>NICARAGUA</v>
      </c>
      <c r="R1088" s="31">
        <v>0</v>
      </c>
      <c r="S1088" s="31">
        <v>0</v>
      </c>
      <c r="T1088" s="31" t="s">
        <v>45</v>
      </c>
      <c r="U1088" s="41" t="s">
        <v>46</v>
      </c>
      <c r="V1088" s="42">
        <v>117293.03</v>
      </c>
      <c r="W1088" s="43">
        <v>117293.03</v>
      </c>
      <c r="X1088" s="38">
        <v>0</v>
      </c>
      <c r="Y1088" s="38">
        <v>0</v>
      </c>
      <c r="Z1088" s="38">
        <v>0</v>
      </c>
      <c r="AA1088" s="38">
        <v>0</v>
      </c>
      <c r="AB1088" s="38">
        <v>0</v>
      </c>
      <c r="AC1088" s="38">
        <v>0</v>
      </c>
      <c r="AD1088" s="38" t="s">
        <v>47</v>
      </c>
    </row>
    <row r="1089" spans="1:31" s="27" customFormat="1" ht="15" customHeight="1" x14ac:dyDescent="0.25">
      <c r="A1089" s="28" t="s">
        <v>39</v>
      </c>
      <c r="B1089" s="28" t="s">
        <v>1137</v>
      </c>
      <c r="C1089" s="85">
        <v>42767</v>
      </c>
      <c r="D1089" s="29">
        <f>+VLOOKUP(B1089,'[2]HG-Mexico by Contract'!$B$8:$G$4512,6,FALSE)</f>
        <v>342522</v>
      </c>
      <c r="E1089" s="29"/>
      <c r="F1089" s="28" t="s">
        <v>41</v>
      </c>
      <c r="G1089" s="28" t="s">
        <v>42</v>
      </c>
      <c r="H1089" s="28" t="s">
        <v>44</v>
      </c>
      <c r="I1089" s="31">
        <v>54374.559999999998</v>
      </c>
      <c r="J1089" s="32">
        <f t="shared" si="48"/>
        <v>54374.559999999998</v>
      </c>
      <c r="K1089" s="31">
        <v>0</v>
      </c>
      <c r="L1089" s="31">
        <v>0</v>
      </c>
      <c r="M1089" s="31">
        <v>0</v>
      </c>
      <c r="N1089" s="31">
        <v>0</v>
      </c>
      <c r="O1089" s="33">
        <f t="shared" si="49"/>
        <v>0</v>
      </c>
      <c r="P1089" s="34" t="str">
        <f t="shared" si="50"/>
        <v>1-30</v>
      </c>
      <c r="Q1089" s="35" t="str">
        <f>+VLOOKUP(B1089,'[2]PORTAFOLIO JAN17'!$B$7:$T$4941,19,FALSE)</f>
        <v>REPUBLICA DOMINICANA</v>
      </c>
      <c r="R1089" s="31">
        <v>0</v>
      </c>
      <c r="S1089" s="31">
        <v>0</v>
      </c>
      <c r="T1089" s="31" t="s">
        <v>45</v>
      </c>
      <c r="U1089" s="36" t="s">
        <v>46</v>
      </c>
      <c r="V1089" s="37">
        <v>54374.559999999998</v>
      </c>
      <c r="W1089" s="38">
        <v>54374.559999999998</v>
      </c>
      <c r="X1089" s="38">
        <v>0</v>
      </c>
      <c r="Y1089" s="38">
        <v>0</v>
      </c>
      <c r="Z1089" s="38">
        <v>0</v>
      </c>
      <c r="AA1089" s="38">
        <v>0</v>
      </c>
      <c r="AB1089" s="38">
        <v>0</v>
      </c>
      <c r="AC1089" s="38">
        <v>0</v>
      </c>
      <c r="AD1089" s="38" t="s">
        <v>47</v>
      </c>
    </row>
    <row r="1090" spans="1:31" s="27" customFormat="1" ht="15" customHeight="1" x14ac:dyDescent="0.25">
      <c r="A1090" s="39" t="s">
        <v>39</v>
      </c>
      <c r="B1090" s="39" t="s">
        <v>1138</v>
      </c>
      <c r="C1090" s="86">
        <v>42767</v>
      </c>
      <c r="D1090" s="29">
        <f>+VLOOKUP(B1090,'[2]HG-Mexico by Contract'!$B$8:$G$4512,6,FALSE)</f>
        <v>310202</v>
      </c>
      <c r="E1090" s="29"/>
      <c r="F1090" s="39" t="s">
        <v>41</v>
      </c>
      <c r="G1090" s="39" t="s">
        <v>42</v>
      </c>
      <c r="H1090" s="39" t="s">
        <v>63</v>
      </c>
      <c r="I1090" s="40">
        <v>23721.96</v>
      </c>
      <c r="J1090" s="32">
        <f t="shared" si="48"/>
        <v>1191.5540509313091</v>
      </c>
      <c r="K1090" s="31">
        <v>0</v>
      </c>
      <c r="L1090" s="31">
        <v>0</v>
      </c>
      <c r="M1090" s="31">
        <v>0</v>
      </c>
      <c r="N1090" s="31">
        <v>0</v>
      </c>
      <c r="O1090" s="33">
        <f t="shared" si="49"/>
        <v>0</v>
      </c>
      <c r="P1090" s="34" t="str">
        <f t="shared" si="50"/>
        <v>1-30</v>
      </c>
      <c r="Q1090" s="35" t="str">
        <f>+VLOOKUP(B1090,'[2]PORTAFOLIO JAN17'!$B$7:$T$4941,19,FALSE)</f>
        <v>MEXICO</v>
      </c>
      <c r="R1090" s="31">
        <v>0</v>
      </c>
      <c r="S1090" s="31">
        <v>0</v>
      </c>
      <c r="T1090" s="31" t="s">
        <v>45</v>
      </c>
      <c r="U1090" s="41" t="s">
        <v>64</v>
      </c>
      <c r="V1090" s="42">
        <v>1191.5540507999999</v>
      </c>
      <c r="W1090" s="43">
        <v>1191.5540507999999</v>
      </c>
      <c r="X1090" s="38">
        <v>0</v>
      </c>
      <c r="Y1090" s="38">
        <v>0</v>
      </c>
      <c r="Z1090" s="38">
        <v>0</v>
      </c>
      <c r="AA1090" s="38">
        <v>0</v>
      </c>
      <c r="AB1090" s="38">
        <v>0</v>
      </c>
      <c r="AC1090" s="38">
        <v>0</v>
      </c>
      <c r="AD1090" s="38" t="s">
        <v>47</v>
      </c>
    </row>
    <row r="1091" spans="1:31" s="27" customFormat="1" ht="15" customHeight="1" x14ac:dyDescent="0.25">
      <c r="A1091" s="28" t="s">
        <v>39</v>
      </c>
      <c r="B1091" s="28" t="s">
        <v>1139</v>
      </c>
      <c r="C1091" s="85">
        <v>42767</v>
      </c>
      <c r="D1091" s="29">
        <f>+VLOOKUP(B1091,'[2]HG-Mexico by Contract'!$B$8:$G$4512,6,FALSE)</f>
        <v>312218</v>
      </c>
      <c r="E1091" s="29"/>
      <c r="F1091" s="28" t="s">
        <v>41</v>
      </c>
      <c r="G1091" s="28" t="s">
        <v>42</v>
      </c>
      <c r="H1091" s="28" t="s">
        <v>63</v>
      </c>
      <c r="I1091" s="31">
        <v>167253.29999999999</v>
      </c>
      <c r="J1091" s="32">
        <f t="shared" si="48"/>
        <v>8401.1332599258039</v>
      </c>
      <c r="K1091" s="31">
        <v>0</v>
      </c>
      <c r="L1091" s="31">
        <v>0</v>
      </c>
      <c r="M1091" s="31">
        <v>0</v>
      </c>
      <c r="N1091" s="31">
        <v>0</v>
      </c>
      <c r="O1091" s="33">
        <f t="shared" si="49"/>
        <v>0</v>
      </c>
      <c r="P1091" s="34" t="str">
        <f t="shared" si="50"/>
        <v>1-30</v>
      </c>
      <c r="Q1091" s="35" t="str">
        <f>+VLOOKUP(B1091,'[2]PORTAFOLIO JAN17'!$B$7:$T$4941,19,FALSE)</f>
        <v>MEXICO</v>
      </c>
      <c r="R1091" s="31">
        <v>0</v>
      </c>
      <c r="S1091" s="31">
        <v>0</v>
      </c>
      <c r="T1091" s="31" t="s">
        <v>45</v>
      </c>
      <c r="U1091" s="36" t="s">
        <v>64</v>
      </c>
      <c r="V1091" s="37">
        <v>8401.1332590000002</v>
      </c>
      <c r="W1091" s="38">
        <v>8401.1332590000002</v>
      </c>
      <c r="X1091" s="38">
        <v>0</v>
      </c>
      <c r="Y1091" s="38">
        <v>0</v>
      </c>
      <c r="Z1091" s="38">
        <v>0</v>
      </c>
      <c r="AA1091" s="38">
        <v>0</v>
      </c>
      <c r="AB1091" s="38">
        <v>0</v>
      </c>
      <c r="AC1091" s="38">
        <v>0</v>
      </c>
      <c r="AD1091" s="38" t="s">
        <v>47</v>
      </c>
    </row>
    <row r="1092" spans="1:31" s="27" customFormat="1" ht="15" customHeight="1" x14ac:dyDescent="0.25">
      <c r="A1092" s="39" t="s">
        <v>39</v>
      </c>
      <c r="B1092" s="39" t="s">
        <v>1140</v>
      </c>
      <c r="C1092" s="86">
        <v>42767</v>
      </c>
      <c r="D1092" s="29">
        <f>+VLOOKUP(B1092,'[2]HG-Mexico by Contract'!$B$8:$G$4512,6,FALSE)</f>
        <v>313156</v>
      </c>
      <c r="E1092" s="29"/>
      <c r="F1092" s="39" t="s">
        <v>41</v>
      </c>
      <c r="G1092" s="39" t="s">
        <v>42</v>
      </c>
      <c r="H1092" s="39" t="s">
        <v>44</v>
      </c>
      <c r="I1092" s="40">
        <v>212780.05</v>
      </c>
      <c r="J1092" s="32">
        <f t="shared" si="48"/>
        <v>212780.05</v>
      </c>
      <c r="K1092" s="31">
        <v>0</v>
      </c>
      <c r="L1092" s="31">
        <v>0</v>
      </c>
      <c r="M1092" s="31">
        <v>0</v>
      </c>
      <c r="N1092" s="31">
        <v>0</v>
      </c>
      <c r="O1092" s="33">
        <f t="shared" si="49"/>
        <v>0</v>
      </c>
      <c r="P1092" s="34" t="str">
        <f t="shared" si="50"/>
        <v>1-30</v>
      </c>
      <c r="Q1092" s="35" t="str">
        <f>+VLOOKUP(B1092,'[2]PORTAFOLIO JAN17'!$B$7:$T$4941,19,FALSE)</f>
        <v>COSTA RICA</v>
      </c>
      <c r="R1092" s="31">
        <v>0</v>
      </c>
      <c r="S1092" s="31">
        <v>0</v>
      </c>
      <c r="T1092" s="31" t="s">
        <v>45</v>
      </c>
      <c r="U1092" s="41" t="s">
        <v>46</v>
      </c>
      <c r="V1092" s="42">
        <v>212780.05</v>
      </c>
      <c r="W1092" s="43">
        <v>212780.05</v>
      </c>
      <c r="X1092" s="38">
        <v>0</v>
      </c>
      <c r="Y1092" s="38">
        <v>0</v>
      </c>
      <c r="Z1092" s="38">
        <v>0</v>
      </c>
      <c r="AA1092" s="38">
        <v>0</v>
      </c>
      <c r="AB1092" s="38">
        <v>0</v>
      </c>
      <c r="AC1092" s="38">
        <v>0</v>
      </c>
      <c r="AD1092" s="38" t="s">
        <v>47</v>
      </c>
    </row>
    <row r="1093" spans="1:31" s="27" customFormat="1" ht="15" customHeight="1" x14ac:dyDescent="0.25">
      <c r="A1093" s="28" t="s">
        <v>39</v>
      </c>
      <c r="B1093" s="28" t="s">
        <v>1141</v>
      </c>
      <c r="C1093" s="85">
        <v>42767</v>
      </c>
      <c r="D1093" s="29">
        <f>+VLOOKUP(B1093,'[2]HG-Mexico by Contract'!$B$8:$G$4512,6,FALSE)</f>
        <v>308399</v>
      </c>
      <c r="E1093" s="29"/>
      <c r="F1093" s="28" t="s">
        <v>41</v>
      </c>
      <c r="G1093" s="28" t="s">
        <v>42</v>
      </c>
      <c r="H1093" s="28" t="s">
        <v>44</v>
      </c>
      <c r="I1093" s="31">
        <v>26044.98</v>
      </c>
      <c r="J1093" s="32">
        <f t="shared" si="48"/>
        <v>26044.98</v>
      </c>
      <c r="K1093" s="31">
        <v>0</v>
      </c>
      <c r="L1093" s="31">
        <v>0</v>
      </c>
      <c r="M1093" s="31">
        <v>0</v>
      </c>
      <c r="N1093" s="31">
        <v>0</v>
      </c>
      <c r="O1093" s="33">
        <f t="shared" si="49"/>
        <v>0</v>
      </c>
      <c r="P1093" s="34" t="str">
        <f t="shared" si="50"/>
        <v>1-30</v>
      </c>
      <c r="Q1093" s="35" t="str">
        <f>+VLOOKUP(B1093,'[2]PORTAFOLIO JAN17'!$B$7:$T$4941,19,FALSE)</f>
        <v>COSTA RICA</v>
      </c>
      <c r="R1093" s="31">
        <v>0</v>
      </c>
      <c r="S1093" s="31">
        <v>0</v>
      </c>
      <c r="T1093" s="31" t="s">
        <v>45</v>
      </c>
      <c r="U1093" s="36" t="s">
        <v>46</v>
      </c>
      <c r="V1093" s="37">
        <v>26044.98</v>
      </c>
      <c r="W1093" s="38">
        <v>26044.98</v>
      </c>
      <c r="X1093" s="38">
        <v>0</v>
      </c>
      <c r="Y1093" s="38">
        <v>0</v>
      </c>
      <c r="Z1093" s="38">
        <v>0</v>
      </c>
      <c r="AA1093" s="38">
        <v>0</v>
      </c>
      <c r="AB1093" s="38">
        <v>0</v>
      </c>
      <c r="AC1093" s="38">
        <v>0</v>
      </c>
      <c r="AD1093" s="38" t="s">
        <v>47</v>
      </c>
    </row>
    <row r="1094" spans="1:31" s="27" customFormat="1" ht="15" customHeight="1" x14ac:dyDescent="0.25">
      <c r="A1094" s="39" t="s">
        <v>39</v>
      </c>
      <c r="B1094" s="39" t="s">
        <v>1142</v>
      </c>
      <c r="C1094" s="86">
        <v>42767</v>
      </c>
      <c r="D1094" s="29">
        <f>+VLOOKUP(B1094,'[2]HG-Mexico by Contract'!$B$8:$G$4512,6,FALSE)</f>
        <v>342566</v>
      </c>
      <c r="E1094" s="29"/>
      <c r="F1094" s="39" t="s">
        <v>41</v>
      </c>
      <c r="G1094" s="39" t="s">
        <v>42</v>
      </c>
      <c r="H1094" s="39" t="s">
        <v>44</v>
      </c>
      <c r="I1094" s="40">
        <v>30606.26</v>
      </c>
      <c r="J1094" s="32">
        <f t="shared" si="48"/>
        <v>30606.26</v>
      </c>
      <c r="K1094" s="31">
        <v>0</v>
      </c>
      <c r="L1094" s="31">
        <v>0</v>
      </c>
      <c r="M1094" s="31">
        <v>0</v>
      </c>
      <c r="N1094" s="31">
        <v>0</v>
      </c>
      <c r="O1094" s="33">
        <f t="shared" si="49"/>
        <v>0</v>
      </c>
      <c r="P1094" s="34" t="str">
        <f t="shared" si="50"/>
        <v>1-30</v>
      </c>
      <c r="Q1094" s="35" t="str">
        <f>+VLOOKUP(B1094,'[2]PORTAFOLIO JAN17'!$B$7:$T$4941,19,FALSE)</f>
        <v>COSTA RICA</v>
      </c>
      <c r="R1094" s="31">
        <v>0</v>
      </c>
      <c r="S1094" s="31">
        <v>0</v>
      </c>
      <c r="T1094" s="31" t="s">
        <v>45</v>
      </c>
      <c r="U1094" s="41" t="s">
        <v>46</v>
      </c>
      <c r="V1094" s="42">
        <v>30606.26</v>
      </c>
      <c r="W1094" s="43">
        <v>30606.26</v>
      </c>
      <c r="X1094" s="38">
        <v>0</v>
      </c>
      <c r="Y1094" s="38">
        <v>0</v>
      </c>
      <c r="Z1094" s="38">
        <v>0</v>
      </c>
      <c r="AA1094" s="38">
        <v>0</v>
      </c>
      <c r="AB1094" s="38">
        <v>0</v>
      </c>
      <c r="AC1094" s="38">
        <v>0</v>
      </c>
      <c r="AD1094" s="38" t="s">
        <v>47</v>
      </c>
    </row>
    <row r="1095" spans="1:31" s="27" customFormat="1" ht="15" customHeight="1" x14ac:dyDescent="0.25">
      <c r="A1095" s="28" t="s">
        <v>39</v>
      </c>
      <c r="B1095" s="28" t="s">
        <v>1143</v>
      </c>
      <c r="C1095" s="85">
        <v>42767</v>
      </c>
      <c r="D1095" s="29">
        <f>+VLOOKUP(B1095,'[2]HG-Mexico by Contract'!$B$8:$G$4512,6,FALSE)</f>
        <v>332377</v>
      </c>
      <c r="E1095" s="29"/>
      <c r="F1095" s="28" t="s">
        <v>41</v>
      </c>
      <c r="G1095" s="28" t="s">
        <v>42</v>
      </c>
      <c r="H1095" s="28" t="s">
        <v>63</v>
      </c>
      <c r="I1095" s="31">
        <v>900582.6</v>
      </c>
      <c r="J1095" s="32">
        <f t="shared" si="48"/>
        <v>45236.26400298503</v>
      </c>
      <c r="K1095" s="31">
        <v>0</v>
      </c>
      <c r="L1095" s="31">
        <v>0</v>
      </c>
      <c r="M1095" s="31">
        <v>0</v>
      </c>
      <c r="N1095" s="31">
        <v>900582.6</v>
      </c>
      <c r="O1095" s="33">
        <f t="shared" si="49"/>
        <v>900582.6</v>
      </c>
      <c r="P1095" s="34" t="str">
        <f t="shared" si="50"/>
        <v>120+</v>
      </c>
      <c r="Q1095" s="35" t="str">
        <f>+VLOOKUP(B1095,'[2]PORTAFOLIO JAN17'!$B$7:$T$4941,19,FALSE)</f>
        <v>MEXICO</v>
      </c>
      <c r="R1095" s="31">
        <v>0</v>
      </c>
      <c r="S1095" s="31">
        <v>0</v>
      </c>
      <c r="T1095" s="31">
        <v>900582.6</v>
      </c>
      <c r="U1095" s="36" t="s">
        <v>64</v>
      </c>
      <c r="V1095" s="37">
        <v>45236.263998000002</v>
      </c>
      <c r="W1095" s="38">
        <v>0</v>
      </c>
      <c r="X1095" s="38">
        <v>0</v>
      </c>
      <c r="Y1095" s="38">
        <v>0</v>
      </c>
      <c r="Z1095" s="38">
        <v>0</v>
      </c>
      <c r="AA1095" s="38">
        <v>45236.263998000002</v>
      </c>
      <c r="AB1095" s="38">
        <v>0</v>
      </c>
      <c r="AC1095" s="38">
        <v>0</v>
      </c>
      <c r="AD1095" s="38">
        <v>45236.263998000002</v>
      </c>
    </row>
    <row r="1096" spans="1:31" s="27" customFormat="1" ht="15" customHeight="1" x14ac:dyDescent="0.25">
      <c r="A1096" s="39" t="s">
        <v>39</v>
      </c>
      <c r="B1096" s="39" t="s">
        <v>1144</v>
      </c>
      <c r="C1096" s="86">
        <v>42767</v>
      </c>
      <c r="D1096" s="29">
        <f>+VLOOKUP(B1096,'[2]HG-Mexico by Contract'!$B$8:$G$4512,6,FALSE)</f>
        <v>313545</v>
      </c>
      <c r="E1096" s="29"/>
      <c r="F1096" s="39" t="s">
        <v>41</v>
      </c>
      <c r="G1096" s="39" t="s">
        <v>42</v>
      </c>
      <c r="H1096" s="39" t="s">
        <v>44</v>
      </c>
      <c r="I1096" s="40">
        <v>95083.839999999997</v>
      </c>
      <c r="J1096" s="32">
        <f t="shared" ref="J1096:J1159" si="51">+IF(H1096="MXN",I1096/$J$2,I1096)</f>
        <v>95083.839999999997</v>
      </c>
      <c r="K1096" s="31">
        <v>0</v>
      </c>
      <c r="L1096" s="31">
        <v>0</v>
      </c>
      <c r="M1096" s="31">
        <v>0</v>
      </c>
      <c r="N1096" s="31">
        <v>0</v>
      </c>
      <c r="O1096" s="33">
        <f t="shared" ref="O1096:O1159" si="52">+N1096+M1096+L1096+K1096</f>
        <v>0</v>
      </c>
      <c r="P1096" s="34" t="str">
        <f t="shared" ref="P1096:P1159" si="53">+IF(N1096&gt;0,"120+",IF(M1096&gt;0,"91-120",IF(L1096&gt;0,"61-90",IF(K1096&gt;0,"31-60","1-30"))))</f>
        <v>1-30</v>
      </c>
      <c r="Q1096" s="35" t="str">
        <f>+VLOOKUP(B1096,'[2]PORTAFOLIO JAN17'!$B$7:$T$4941,19,FALSE)</f>
        <v>NICARAGUA</v>
      </c>
      <c r="R1096" s="31">
        <v>0</v>
      </c>
      <c r="S1096" s="31">
        <v>0</v>
      </c>
      <c r="T1096" s="31" t="s">
        <v>45</v>
      </c>
      <c r="U1096" s="41" t="s">
        <v>46</v>
      </c>
      <c r="V1096" s="42">
        <v>95083.839999999997</v>
      </c>
      <c r="W1096" s="43">
        <v>95083.839999999997</v>
      </c>
      <c r="X1096" s="38">
        <v>0</v>
      </c>
      <c r="Y1096" s="38">
        <v>0</v>
      </c>
      <c r="Z1096" s="38">
        <v>0</v>
      </c>
      <c r="AA1096" s="38">
        <v>0</v>
      </c>
      <c r="AB1096" s="38">
        <v>0</v>
      </c>
      <c r="AC1096" s="38">
        <v>0</v>
      </c>
      <c r="AD1096" s="38" t="s">
        <v>47</v>
      </c>
    </row>
    <row r="1097" spans="1:31" s="27" customFormat="1" ht="15" customHeight="1" x14ac:dyDescent="0.25">
      <c r="A1097" s="28" t="s">
        <v>39</v>
      </c>
      <c r="B1097" s="28" t="s">
        <v>1145</v>
      </c>
      <c r="C1097" s="85">
        <v>42767</v>
      </c>
      <c r="D1097" s="29">
        <f>+VLOOKUP(B1097,'[2]HG-Mexico by Contract'!$B$8:$G$4512,6,FALSE)</f>
        <v>316053</v>
      </c>
      <c r="E1097" s="29"/>
      <c r="F1097" s="28" t="s">
        <v>41</v>
      </c>
      <c r="G1097" s="28" t="s">
        <v>42</v>
      </c>
      <c r="H1097" s="28" t="s">
        <v>63</v>
      </c>
      <c r="I1097" s="31">
        <v>20445.419999999998</v>
      </c>
      <c r="J1097" s="32">
        <f t="shared" si="51"/>
        <v>1026.9734467131723</v>
      </c>
      <c r="K1097" s="31">
        <v>0</v>
      </c>
      <c r="L1097" s="31">
        <v>0</v>
      </c>
      <c r="M1097" s="31">
        <v>0</v>
      </c>
      <c r="N1097" s="31">
        <v>0</v>
      </c>
      <c r="O1097" s="33">
        <f t="shared" si="52"/>
        <v>0</v>
      </c>
      <c r="P1097" s="34" t="str">
        <f t="shared" si="53"/>
        <v>1-30</v>
      </c>
      <c r="Q1097" s="35" t="str">
        <f>+VLOOKUP(B1097,'[2]PORTAFOLIO JAN17'!$B$7:$T$4941,19,FALSE)</f>
        <v>MEXICO</v>
      </c>
      <c r="R1097" s="31">
        <v>0</v>
      </c>
      <c r="S1097" s="31">
        <v>0</v>
      </c>
      <c r="T1097" s="31" t="s">
        <v>45</v>
      </c>
      <c r="U1097" s="36" t="s">
        <v>64</v>
      </c>
      <c r="V1097" s="37">
        <v>1026.9734466</v>
      </c>
      <c r="W1097" s="38">
        <v>1026.9734466</v>
      </c>
      <c r="X1097" s="38">
        <v>0</v>
      </c>
      <c r="Y1097" s="38">
        <v>0</v>
      </c>
      <c r="Z1097" s="38">
        <v>0</v>
      </c>
      <c r="AA1097" s="38">
        <v>0</v>
      </c>
      <c r="AB1097" s="38">
        <v>0</v>
      </c>
      <c r="AC1097" s="38">
        <v>0</v>
      </c>
      <c r="AD1097" s="38" t="s">
        <v>47</v>
      </c>
    </row>
    <row r="1098" spans="1:31" s="27" customFormat="1" ht="15" customHeight="1" x14ac:dyDescent="0.25">
      <c r="A1098" s="39" t="s">
        <v>39</v>
      </c>
      <c r="B1098" s="39" t="s">
        <v>1146</v>
      </c>
      <c r="C1098" s="86">
        <v>42767</v>
      </c>
      <c r="D1098" s="29">
        <f>+VLOOKUP(B1098,'[2]HG-Mexico by Contract'!$B$8:$G$4512,6,FALSE)</f>
        <v>342622</v>
      </c>
      <c r="E1098" s="29"/>
      <c r="F1098" s="39" t="s">
        <v>41</v>
      </c>
      <c r="G1098" s="39" t="s">
        <v>42</v>
      </c>
      <c r="H1098" s="39" t="s">
        <v>63</v>
      </c>
      <c r="I1098" s="31">
        <v>0</v>
      </c>
      <c r="J1098" s="32">
        <f t="shared" si="51"/>
        <v>0</v>
      </c>
      <c r="K1098" s="31">
        <v>0</v>
      </c>
      <c r="L1098" s="31">
        <v>0</v>
      </c>
      <c r="M1098" s="31">
        <v>0</v>
      </c>
      <c r="N1098" s="31">
        <v>0</v>
      </c>
      <c r="O1098" s="33">
        <f t="shared" si="52"/>
        <v>0</v>
      </c>
      <c r="P1098" s="34" t="str">
        <f t="shared" si="53"/>
        <v>1-30</v>
      </c>
      <c r="Q1098" s="35" t="str">
        <f>+VLOOKUP(B1098,'[2]PORTAFOLIO JAN17'!$B$7:$T$4941,19,FALSE)</f>
        <v>MEXICO</v>
      </c>
      <c r="R1098" s="31">
        <v>0</v>
      </c>
      <c r="S1098" s="31">
        <v>0</v>
      </c>
      <c r="T1098" s="31" t="s">
        <v>45</v>
      </c>
      <c r="U1098" s="41" t="s">
        <v>64</v>
      </c>
      <c r="V1098" s="42">
        <v>-3.5160999999999999E-3</v>
      </c>
      <c r="W1098" s="43">
        <v>-3.5160999999999999E-3</v>
      </c>
      <c r="X1098" s="38">
        <v>0</v>
      </c>
      <c r="Y1098" s="38">
        <v>0</v>
      </c>
      <c r="Z1098" s="38">
        <v>0</v>
      </c>
      <c r="AA1098" s="38">
        <v>0</v>
      </c>
      <c r="AB1098" s="38">
        <v>0</v>
      </c>
      <c r="AC1098" s="38">
        <v>0</v>
      </c>
      <c r="AD1098" s="38" t="s">
        <v>47</v>
      </c>
      <c r="AE1098" s="27" t="s">
        <v>875</v>
      </c>
    </row>
    <row r="1099" spans="1:31" s="27" customFormat="1" ht="15" customHeight="1" x14ac:dyDescent="0.25">
      <c r="A1099" s="28" t="s">
        <v>39</v>
      </c>
      <c r="B1099" s="28" t="s">
        <v>1147</v>
      </c>
      <c r="C1099" s="85">
        <v>42767</v>
      </c>
      <c r="D1099" s="29">
        <f>+VLOOKUP(B1099,'[2]HG-Mexico by Contract'!$B$8:$G$4512,6,FALSE)</f>
        <v>342674</v>
      </c>
      <c r="E1099" s="29"/>
      <c r="F1099" s="28" t="s">
        <v>41</v>
      </c>
      <c r="G1099" s="28" t="s">
        <v>42</v>
      </c>
      <c r="H1099" s="28" t="s">
        <v>63</v>
      </c>
      <c r="I1099" s="31">
        <v>657979.14</v>
      </c>
      <c r="J1099" s="32">
        <f t="shared" si="51"/>
        <v>33050.292205842139</v>
      </c>
      <c r="K1099" s="31">
        <v>0</v>
      </c>
      <c r="L1099" s="31">
        <v>0</v>
      </c>
      <c r="M1099" s="31">
        <v>0</v>
      </c>
      <c r="N1099" s="31">
        <v>0</v>
      </c>
      <c r="O1099" s="33">
        <f t="shared" si="52"/>
        <v>0</v>
      </c>
      <c r="P1099" s="34" t="str">
        <f t="shared" si="53"/>
        <v>1-30</v>
      </c>
      <c r="Q1099" s="35" t="str">
        <f>+VLOOKUP(B1099,'[2]PORTAFOLIO JAN17'!$B$7:$T$4941,19,FALSE)</f>
        <v>MEXICO</v>
      </c>
      <c r="R1099" s="31">
        <v>0</v>
      </c>
      <c r="S1099" s="31">
        <v>0</v>
      </c>
      <c r="T1099" s="31" t="s">
        <v>45</v>
      </c>
      <c r="U1099" s="36" t="s">
        <v>64</v>
      </c>
      <c r="V1099" s="37">
        <v>33050.292202199998</v>
      </c>
      <c r="W1099" s="38">
        <v>33050.292202199998</v>
      </c>
      <c r="X1099" s="38">
        <v>0</v>
      </c>
      <c r="Y1099" s="38">
        <v>0</v>
      </c>
      <c r="Z1099" s="38">
        <v>0</v>
      </c>
      <c r="AA1099" s="38">
        <v>0</v>
      </c>
      <c r="AB1099" s="38">
        <v>0</v>
      </c>
      <c r="AC1099" s="38">
        <v>0</v>
      </c>
      <c r="AD1099" s="38" t="s">
        <v>47</v>
      </c>
    </row>
    <row r="1100" spans="1:31" s="27" customFormat="1" ht="15" customHeight="1" x14ac:dyDescent="0.25">
      <c r="A1100" s="39" t="s">
        <v>39</v>
      </c>
      <c r="B1100" s="39" t="s">
        <v>1148</v>
      </c>
      <c r="C1100" s="86">
        <v>42767</v>
      </c>
      <c r="D1100" s="29">
        <f>+VLOOKUP(B1100,'[2]HG-Mexico by Contract'!$B$8:$G$4512,6,FALSE)</f>
        <v>315653</v>
      </c>
      <c r="E1100" s="29"/>
      <c r="F1100" s="39" t="s">
        <v>41</v>
      </c>
      <c r="G1100" s="39" t="s">
        <v>42</v>
      </c>
      <c r="H1100" s="39" t="s">
        <v>63</v>
      </c>
      <c r="I1100" s="40">
        <v>1057376.9099999999</v>
      </c>
      <c r="J1100" s="32">
        <f t="shared" si="51"/>
        <v>53112.042195152942</v>
      </c>
      <c r="K1100" s="31">
        <v>0</v>
      </c>
      <c r="L1100" s="31">
        <v>0</v>
      </c>
      <c r="M1100" s="31">
        <v>0</v>
      </c>
      <c r="N1100" s="31">
        <v>0</v>
      </c>
      <c r="O1100" s="33">
        <f t="shared" si="52"/>
        <v>0</v>
      </c>
      <c r="P1100" s="34" t="str">
        <f t="shared" si="53"/>
        <v>1-30</v>
      </c>
      <c r="Q1100" s="35" t="str">
        <f>+VLOOKUP(B1100,'[2]PORTAFOLIO JAN17'!$B$7:$T$4941,19,FALSE)</f>
        <v>MEXICO</v>
      </c>
      <c r="R1100" s="31">
        <v>0</v>
      </c>
      <c r="S1100" s="31">
        <v>0</v>
      </c>
      <c r="T1100" s="31" t="s">
        <v>45</v>
      </c>
      <c r="U1100" s="41" t="s">
        <v>64</v>
      </c>
      <c r="V1100" s="42">
        <v>53112.042189300002</v>
      </c>
      <c r="W1100" s="43">
        <v>53112.042189300002</v>
      </c>
      <c r="X1100" s="38">
        <v>0</v>
      </c>
      <c r="Y1100" s="38">
        <v>0</v>
      </c>
      <c r="Z1100" s="38">
        <v>0</v>
      </c>
      <c r="AA1100" s="38">
        <v>0</v>
      </c>
      <c r="AB1100" s="38">
        <v>0</v>
      </c>
      <c r="AC1100" s="38">
        <v>0</v>
      </c>
      <c r="AD1100" s="38" t="s">
        <v>47</v>
      </c>
    </row>
    <row r="1101" spans="1:31" s="27" customFormat="1" ht="15" customHeight="1" x14ac:dyDescent="0.25">
      <c r="A1101" s="28" t="s">
        <v>39</v>
      </c>
      <c r="B1101" s="28" t="s">
        <v>1149</v>
      </c>
      <c r="C1101" s="85">
        <v>42767</v>
      </c>
      <c r="D1101" s="29">
        <f>+VLOOKUP(B1101,'[2]HG-Mexico by Contract'!$B$8:$G$4512,6,FALSE)</f>
        <v>342566</v>
      </c>
      <c r="E1101" s="29"/>
      <c r="F1101" s="28" t="s">
        <v>41</v>
      </c>
      <c r="G1101" s="28" t="s">
        <v>42</v>
      </c>
      <c r="H1101" s="28" t="s">
        <v>44</v>
      </c>
      <c r="I1101" s="31">
        <v>30606.26</v>
      </c>
      <c r="J1101" s="32">
        <f t="shared" si="51"/>
        <v>30606.26</v>
      </c>
      <c r="K1101" s="31">
        <v>0</v>
      </c>
      <c r="L1101" s="31">
        <v>0</v>
      </c>
      <c r="M1101" s="31">
        <v>0</v>
      </c>
      <c r="N1101" s="31">
        <v>0</v>
      </c>
      <c r="O1101" s="33">
        <f t="shared" si="52"/>
        <v>0</v>
      </c>
      <c r="P1101" s="34" t="str">
        <f t="shared" si="53"/>
        <v>1-30</v>
      </c>
      <c r="Q1101" s="35" t="str">
        <f>+VLOOKUP(B1101,'[2]PORTAFOLIO JAN17'!$B$7:$T$4941,19,FALSE)</f>
        <v>COSTA RICA</v>
      </c>
      <c r="R1101" s="31">
        <v>0</v>
      </c>
      <c r="S1101" s="31">
        <v>0</v>
      </c>
      <c r="T1101" s="31" t="s">
        <v>45</v>
      </c>
      <c r="U1101" s="36" t="s">
        <v>46</v>
      </c>
      <c r="V1101" s="37">
        <v>30606.26</v>
      </c>
      <c r="W1101" s="38">
        <v>30606.26</v>
      </c>
      <c r="X1101" s="38">
        <v>0</v>
      </c>
      <c r="Y1101" s="38">
        <v>0</v>
      </c>
      <c r="Z1101" s="38">
        <v>0</v>
      </c>
      <c r="AA1101" s="38">
        <v>0</v>
      </c>
      <c r="AB1101" s="38">
        <v>0</v>
      </c>
      <c r="AC1101" s="38">
        <v>0</v>
      </c>
      <c r="AD1101" s="38" t="s">
        <v>47</v>
      </c>
    </row>
    <row r="1102" spans="1:31" s="27" customFormat="1" ht="15" customHeight="1" x14ac:dyDescent="0.25">
      <c r="A1102" s="39" t="s">
        <v>39</v>
      </c>
      <c r="B1102" s="39" t="s">
        <v>1150</v>
      </c>
      <c r="C1102" s="86">
        <v>42767</v>
      </c>
      <c r="D1102" s="29">
        <f>+VLOOKUP(B1102,'[2]HG-Mexico by Contract'!$B$8:$G$4512,6,FALSE)</f>
        <v>348802</v>
      </c>
      <c r="E1102" s="29"/>
      <c r="F1102" s="39" t="s">
        <v>41</v>
      </c>
      <c r="G1102" s="39" t="s">
        <v>42</v>
      </c>
      <c r="H1102" s="39" t="s">
        <v>44</v>
      </c>
      <c r="I1102" s="40">
        <v>103113.28</v>
      </c>
      <c r="J1102" s="32">
        <f t="shared" si="51"/>
        <v>103113.28</v>
      </c>
      <c r="K1102" s="31">
        <v>0</v>
      </c>
      <c r="L1102" s="31">
        <v>0</v>
      </c>
      <c r="M1102" s="31">
        <v>0</v>
      </c>
      <c r="N1102" s="31">
        <v>0</v>
      </c>
      <c r="O1102" s="33">
        <f t="shared" si="52"/>
        <v>0</v>
      </c>
      <c r="P1102" s="34" t="str">
        <f t="shared" si="53"/>
        <v>1-30</v>
      </c>
      <c r="Q1102" s="35" t="str">
        <f>+VLOOKUP(B1102,'[2]PORTAFOLIO JAN17'!$B$7:$T$4941,19,FALSE)</f>
        <v>NICARAGUA</v>
      </c>
      <c r="R1102" s="31">
        <v>0</v>
      </c>
      <c r="S1102" s="31">
        <v>0</v>
      </c>
      <c r="T1102" s="31" t="s">
        <v>45</v>
      </c>
      <c r="U1102" s="41" t="s">
        <v>46</v>
      </c>
      <c r="V1102" s="42">
        <v>103113.28</v>
      </c>
      <c r="W1102" s="43">
        <v>103113.28</v>
      </c>
      <c r="X1102" s="38">
        <v>0</v>
      </c>
      <c r="Y1102" s="38">
        <v>0</v>
      </c>
      <c r="Z1102" s="38">
        <v>0</v>
      </c>
      <c r="AA1102" s="38">
        <v>0</v>
      </c>
      <c r="AB1102" s="38">
        <v>0</v>
      </c>
      <c r="AC1102" s="38">
        <v>0</v>
      </c>
      <c r="AD1102" s="38" t="s">
        <v>47</v>
      </c>
    </row>
    <row r="1103" spans="1:31" s="27" customFormat="1" ht="15" customHeight="1" x14ac:dyDescent="0.25">
      <c r="A1103" s="28" t="s">
        <v>39</v>
      </c>
      <c r="B1103" s="28" t="s">
        <v>1151</v>
      </c>
      <c r="C1103" s="85">
        <v>42767</v>
      </c>
      <c r="D1103" s="29">
        <f>+VLOOKUP(B1103,'[2]HG-Mexico by Contract'!$B$8:$G$4512,6,FALSE)</f>
        <v>316323</v>
      </c>
      <c r="E1103" s="29"/>
      <c r="F1103" s="28" t="s">
        <v>41</v>
      </c>
      <c r="G1103" s="28" t="s">
        <v>42</v>
      </c>
      <c r="H1103" s="28" t="s">
        <v>63</v>
      </c>
      <c r="I1103" s="31">
        <v>1225350.18</v>
      </c>
      <c r="J1103" s="32">
        <f t="shared" si="51"/>
        <v>61549.339548182732</v>
      </c>
      <c r="K1103" s="31">
        <v>0</v>
      </c>
      <c r="L1103" s="31">
        <v>0</v>
      </c>
      <c r="M1103" s="31">
        <v>1225350.18</v>
      </c>
      <c r="N1103" s="31">
        <v>0</v>
      </c>
      <c r="O1103" s="33">
        <f t="shared" si="52"/>
        <v>1225350.18</v>
      </c>
      <c r="P1103" s="34" t="str">
        <f t="shared" si="53"/>
        <v>91-120</v>
      </c>
      <c r="Q1103" s="35" t="str">
        <f>+VLOOKUP(B1103,'[2]PORTAFOLIO JAN17'!$B$7:$T$4941,19,FALSE)</f>
        <v>MEXICO</v>
      </c>
      <c r="R1103" s="31">
        <v>0</v>
      </c>
      <c r="S1103" s="31">
        <v>0</v>
      </c>
      <c r="T1103" s="31">
        <v>1225350.18</v>
      </c>
      <c r="U1103" s="36" t="s">
        <v>64</v>
      </c>
      <c r="V1103" s="37">
        <v>61549.339541399997</v>
      </c>
      <c r="W1103" s="38">
        <v>0</v>
      </c>
      <c r="X1103" s="38">
        <v>0</v>
      </c>
      <c r="Y1103" s="38">
        <v>0</v>
      </c>
      <c r="Z1103" s="38">
        <v>61549.339541399997</v>
      </c>
      <c r="AA1103" s="38">
        <v>0</v>
      </c>
      <c r="AB1103" s="38">
        <v>0</v>
      </c>
      <c r="AC1103" s="38">
        <v>0</v>
      </c>
      <c r="AD1103" s="38">
        <v>61549.339541399997</v>
      </c>
    </row>
    <row r="1104" spans="1:31" s="27" customFormat="1" ht="15" customHeight="1" x14ac:dyDescent="0.25">
      <c r="A1104" s="39" t="s">
        <v>39</v>
      </c>
      <c r="B1104" s="39" t="s">
        <v>1152</v>
      </c>
      <c r="C1104" s="86">
        <v>42767</v>
      </c>
      <c r="D1104" s="29">
        <f>+VLOOKUP(B1104,'[2]HG-Mexico by Contract'!$B$8:$G$4512,6,FALSE)</f>
        <v>317159</v>
      </c>
      <c r="E1104" s="29"/>
      <c r="F1104" s="39" t="s">
        <v>41</v>
      </c>
      <c r="G1104" s="39" t="s">
        <v>42</v>
      </c>
      <c r="H1104" s="39" t="s">
        <v>63</v>
      </c>
      <c r="I1104" s="40">
        <v>22106.15</v>
      </c>
      <c r="J1104" s="32">
        <f t="shared" si="51"/>
        <v>1110.3919146223652</v>
      </c>
      <c r="K1104" s="31">
        <v>0</v>
      </c>
      <c r="L1104" s="31">
        <v>0</v>
      </c>
      <c r="M1104" s="31">
        <v>0</v>
      </c>
      <c r="N1104" s="31">
        <v>0</v>
      </c>
      <c r="O1104" s="33">
        <f t="shared" si="52"/>
        <v>0</v>
      </c>
      <c r="P1104" s="34" t="str">
        <f t="shared" si="53"/>
        <v>1-30</v>
      </c>
      <c r="Q1104" s="35" t="str">
        <f>+VLOOKUP(B1104,'[2]PORTAFOLIO JAN17'!$B$7:$T$4941,19,FALSE)</f>
        <v>MEXICO</v>
      </c>
      <c r="R1104" s="31">
        <v>0</v>
      </c>
      <c r="S1104" s="31">
        <v>0</v>
      </c>
      <c r="T1104" s="31" t="s">
        <v>45</v>
      </c>
      <c r="U1104" s="41" t="s">
        <v>64</v>
      </c>
      <c r="V1104" s="42">
        <v>1110.3919145</v>
      </c>
      <c r="W1104" s="43">
        <v>1110.3919145</v>
      </c>
      <c r="X1104" s="38">
        <v>0</v>
      </c>
      <c r="Y1104" s="38">
        <v>0</v>
      </c>
      <c r="Z1104" s="38">
        <v>0</v>
      </c>
      <c r="AA1104" s="38">
        <v>0</v>
      </c>
      <c r="AB1104" s="38">
        <v>0</v>
      </c>
      <c r="AC1104" s="38">
        <v>0</v>
      </c>
      <c r="AD1104" s="38" t="s">
        <v>47</v>
      </c>
    </row>
    <row r="1105" spans="1:30" s="27" customFormat="1" ht="15" customHeight="1" x14ac:dyDescent="0.25">
      <c r="A1105" s="28" t="s">
        <v>39</v>
      </c>
      <c r="B1105" s="28" t="s">
        <v>1153</v>
      </c>
      <c r="C1105" s="85">
        <v>42767</v>
      </c>
      <c r="D1105" s="29">
        <f>+VLOOKUP(B1105,'[2]HG-Mexico by Contract'!$B$8:$G$4512,6,FALSE)</f>
        <v>335791</v>
      </c>
      <c r="E1105" s="29"/>
      <c r="F1105" s="28" t="s">
        <v>41</v>
      </c>
      <c r="G1105" s="28" t="s">
        <v>42</v>
      </c>
      <c r="H1105" s="28" t="s">
        <v>63</v>
      </c>
      <c r="I1105" s="31">
        <v>640010</v>
      </c>
      <c r="J1105" s="32">
        <f t="shared" si="51"/>
        <v>32147.702303542676</v>
      </c>
      <c r="K1105" s="31">
        <v>0</v>
      </c>
      <c r="L1105" s="31">
        <v>0</v>
      </c>
      <c r="M1105" s="31">
        <v>0</v>
      </c>
      <c r="N1105" s="31">
        <v>640010</v>
      </c>
      <c r="O1105" s="33">
        <f t="shared" si="52"/>
        <v>640010</v>
      </c>
      <c r="P1105" s="34" t="str">
        <f t="shared" si="53"/>
        <v>120+</v>
      </c>
      <c r="Q1105" s="35" t="str">
        <f>+VLOOKUP(B1105,'[2]PORTAFOLIO JAN17'!$B$7:$T$4941,19,FALSE)</f>
        <v>MEXICO</v>
      </c>
      <c r="R1105" s="31">
        <v>0</v>
      </c>
      <c r="S1105" s="31">
        <v>0</v>
      </c>
      <c r="T1105" s="31">
        <v>640010</v>
      </c>
      <c r="U1105" s="36" t="s">
        <v>64</v>
      </c>
      <c r="V1105" s="37">
        <v>32147.702300000001</v>
      </c>
      <c r="W1105" s="38">
        <v>0</v>
      </c>
      <c r="X1105" s="38">
        <v>0</v>
      </c>
      <c r="Y1105" s="38">
        <v>0</v>
      </c>
      <c r="Z1105" s="38">
        <v>0</v>
      </c>
      <c r="AA1105" s="38">
        <v>32147.702300000001</v>
      </c>
      <c r="AB1105" s="38">
        <v>0</v>
      </c>
      <c r="AC1105" s="38">
        <v>0</v>
      </c>
      <c r="AD1105" s="38">
        <v>32147.702300000001</v>
      </c>
    </row>
    <row r="1106" spans="1:30" s="27" customFormat="1" ht="15" customHeight="1" x14ac:dyDescent="0.25">
      <c r="A1106" s="39" t="s">
        <v>39</v>
      </c>
      <c r="B1106" s="39" t="s">
        <v>1154</v>
      </c>
      <c r="C1106" s="86">
        <v>42767</v>
      </c>
      <c r="D1106" s="29">
        <f>+VLOOKUP(B1106,'[2]HG-Mexico by Contract'!$B$8:$G$4512,6,FALSE)</f>
        <v>309178</v>
      </c>
      <c r="E1106" s="29"/>
      <c r="F1106" s="39" t="s">
        <v>41</v>
      </c>
      <c r="G1106" s="39" t="s">
        <v>42</v>
      </c>
      <c r="H1106" s="39" t="s">
        <v>44</v>
      </c>
      <c r="I1106" s="40">
        <v>98886.96</v>
      </c>
      <c r="J1106" s="32">
        <f t="shared" si="51"/>
        <v>98886.96</v>
      </c>
      <c r="K1106" s="31">
        <v>0</v>
      </c>
      <c r="L1106" s="31">
        <v>98886.96</v>
      </c>
      <c r="M1106" s="31">
        <v>0</v>
      </c>
      <c r="N1106" s="31">
        <v>0</v>
      </c>
      <c r="O1106" s="33">
        <f t="shared" si="52"/>
        <v>98886.96</v>
      </c>
      <c r="P1106" s="34" t="str">
        <f t="shared" si="53"/>
        <v>61-90</v>
      </c>
      <c r="Q1106" s="35" t="str">
        <f>+VLOOKUP(B1106,'[2]PORTAFOLIO JAN17'!$B$7:$T$4941,19,FALSE)</f>
        <v>COSTA RICA</v>
      </c>
      <c r="R1106" s="31">
        <v>0</v>
      </c>
      <c r="S1106" s="31">
        <v>0</v>
      </c>
      <c r="T1106" s="31">
        <v>98886.96</v>
      </c>
      <c r="U1106" s="41" t="s">
        <v>46</v>
      </c>
      <c r="V1106" s="42">
        <v>98886.96</v>
      </c>
      <c r="W1106" s="43">
        <v>0</v>
      </c>
      <c r="X1106" s="38">
        <v>0</v>
      </c>
      <c r="Y1106" s="38">
        <v>98886.96</v>
      </c>
      <c r="Z1106" s="38">
        <v>0</v>
      </c>
      <c r="AA1106" s="38">
        <v>0</v>
      </c>
      <c r="AB1106" s="38">
        <v>0</v>
      </c>
      <c r="AC1106" s="38">
        <v>0</v>
      </c>
      <c r="AD1106" s="38">
        <v>98886.96</v>
      </c>
    </row>
    <row r="1107" spans="1:30" s="27" customFormat="1" ht="15" customHeight="1" x14ac:dyDescent="0.25">
      <c r="A1107" s="28" t="s">
        <v>39</v>
      </c>
      <c r="B1107" s="28" t="s">
        <v>1155</v>
      </c>
      <c r="C1107" s="85">
        <v>42767</v>
      </c>
      <c r="D1107" s="29">
        <f>+VLOOKUP(B1107,'[2]HG-Mexico by Contract'!$B$8:$G$4512,6,FALSE)</f>
        <v>312381</v>
      </c>
      <c r="E1107" s="29"/>
      <c r="F1107" s="28" t="s">
        <v>41</v>
      </c>
      <c r="G1107" s="28" t="s">
        <v>42</v>
      </c>
      <c r="H1107" s="28" t="s">
        <v>44</v>
      </c>
      <c r="I1107" s="31">
        <v>20972.87</v>
      </c>
      <c r="J1107" s="32">
        <f t="shared" si="51"/>
        <v>20972.87</v>
      </c>
      <c r="K1107" s="31">
        <v>0</v>
      </c>
      <c r="L1107" s="31">
        <v>0</v>
      </c>
      <c r="M1107" s="31">
        <v>0</v>
      </c>
      <c r="N1107" s="31">
        <v>0</v>
      </c>
      <c r="O1107" s="33">
        <f t="shared" si="52"/>
        <v>0</v>
      </c>
      <c r="P1107" s="34" t="str">
        <f t="shared" si="53"/>
        <v>1-30</v>
      </c>
      <c r="Q1107" s="35" t="str">
        <f>+VLOOKUP(B1107,'[2]PORTAFOLIO JAN17'!$B$7:$T$4941,19,FALSE)</f>
        <v>EL SALVADOR</v>
      </c>
      <c r="R1107" s="31">
        <v>0</v>
      </c>
      <c r="S1107" s="31">
        <v>0</v>
      </c>
      <c r="T1107" s="31" t="s">
        <v>45</v>
      </c>
      <c r="U1107" s="36" t="s">
        <v>46</v>
      </c>
      <c r="V1107" s="37">
        <v>20972.87</v>
      </c>
      <c r="W1107" s="38">
        <v>20972.87</v>
      </c>
      <c r="X1107" s="38">
        <v>0</v>
      </c>
      <c r="Y1107" s="38">
        <v>0</v>
      </c>
      <c r="Z1107" s="38">
        <v>0</v>
      </c>
      <c r="AA1107" s="38">
        <v>0</v>
      </c>
      <c r="AB1107" s="38">
        <v>0</v>
      </c>
      <c r="AC1107" s="38">
        <v>0</v>
      </c>
      <c r="AD1107" s="38" t="s">
        <v>47</v>
      </c>
    </row>
    <row r="1108" spans="1:30" s="27" customFormat="1" ht="15" customHeight="1" x14ac:dyDescent="0.25">
      <c r="A1108" s="39" t="s">
        <v>39</v>
      </c>
      <c r="B1108" s="39" t="s">
        <v>1156</v>
      </c>
      <c r="C1108" s="86">
        <v>42767</v>
      </c>
      <c r="D1108" s="29">
        <f>+VLOOKUP(B1108,'[2]HG-Mexico by Contract'!$B$8:$G$4512,6,FALSE)</f>
        <v>313693</v>
      </c>
      <c r="E1108" s="29"/>
      <c r="F1108" s="39" t="s">
        <v>41</v>
      </c>
      <c r="G1108" s="39" t="s">
        <v>42</v>
      </c>
      <c r="H1108" s="39" t="s">
        <v>63</v>
      </c>
      <c r="I1108" s="40">
        <v>761734.17</v>
      </c>
      <c r="J1108" s="32">
        <f t="shared" si="51"/>
        <v>38261.907363316466</v>
      </c>
      <c r="K1108" s="31">
        <v>0</v>
      </c>
      <c r="L1108" s="31">
        <v>0</v>
      </c>
      <c r="M1108" s="31">
        <v>0</v>
      </c>
      <c r="N1108" s="31">
        <v>0</v>
      </c>
      <c r="O1108" s="33">
        <f t="shared" si="52"/>
        <v>0</v>
      </c>
      <c r="P1108" s="34" t="str">
        <f t="shared" si="53"/>
        <v>1-30</v>
      </c>
      <c r="Q1108" s="35" t="str">
        <f>+VLOOKUP(B1108,'[2]PORTAFOLIO JAN17'!$B$7:$T$4941,19,FALSE)</f>
        <v>MEXICO</v>
      </c>
      <c r="R1108" s="31">
        <v>0</v>
      </c>
      <c r="S1108" s="31">
        <v>0</v>
      </c>
      <c r="T1108" s="31" t="s">
        <v>45</v>
      </c>
      <c r="U1108" s="41" t="s">
        <v>64</v>
      </c>
      <c r="V1108" s="42">
        <v>38261.907359099998</v>
      </c>
      <c r="W1108" s="43">
        <v>38261.907359099998</v>
      </c>
      <c r="X1108" s="38">
        <v>0</v>
      </c>
      <c r="Y1108" s="38">
        <v>0</v>
      </c>
      <c r="Z1108" s="38">
        <v>0</v>
      </c>
      <c r="AA1108" s="38">
        <v>0</v>
      </c>
      <c r="AB1108" s="38">
        <v>0</v>
      </c>
      <c r="AC1108" s="38">
        <v>0</v>
      </c>
      <c r="AD1108" s="38" t="s">
        <v>47</v>
      </c>
    </row>
    <row r="1109" spans="1:30" s="27" customFormat="1" ht="15" customHeight="1" x14ac:dyDescent="0.25">
      <c r="A1109" s="28" t="s">
        <v>39</v>
      </c>
      <c r="B1109" s="28" t="s">
        <v>1157</v>
      </c>
      <c r="C1109" s="85">
        <v>42767</v>
      </c>
      <c r="D1109" s="29">
        <f>+VLOOKUP(B1109,'[2]HG-Mexico by Contract'!$B$8:$G$4512,6,FALSE)</f>
        <v>314798</v>
      </c>
      <c r="E1109" s="29"/>
      <c r="F1109" s="28" t="s">
        <v>62</v>
      </c>
      <c r="G1109" s="28" t="s">
        <v>42</v>
      </c>
      <c r="H1109" s="28" t="s">
        <v>44</v>
      </c>
      <c r="I1109" s="31">
        <v>19711.689999999999</v>
      </c>
      <c r="J1109" s="32">
        <f t="shared" si="51"/>
        <v>19711.689999999999</v>
      </c>
      <c r="K1109" s="31">
        <v>0</v>
      </c>
      <c r="L1109" s="31">
        <v>0</v>
      </c>
      <c r="M1109" s="31">
        <v>0</v>
      </c>
      <c r="N1109" s="31">
        <v>0</v>
      </c>
      <c r="O1109" s="33">
        <f t="shared" si="52"/>
        <v>0</v>
      </c>
      <c r="P1109" s="34" t="str">
        <f t="shared" si="53"/>
        <v>1-30</v>
      </c>
      <c r="Q1109" s="35" t="str">
        <f>+VLOOKUP(B1109,'[2]PORTAFOLIO JAN17'!$B$7:$T$4941,19,FALSE)</f>
        <v>COSTA RICA</v>
      </c>
      <c r="R1109" s="31">
        <v>0</v>
      </c>
      <c r="S1109" s="31">
        <v>0</v>
      </c>
      <c r="T1109" s="31" t="s">
        <v>45</v>
      </c>
      <c r="U1109" s="36" t="s">
        <v>46</v>
      </c>
      <c r="V1109" s="37">
        <v>19711.689999999999</v>
      </c>
      <c r="W1109" s="38">
        <v>19711.689999999999</v>
      </c>
      <c r="X1109" s="38">
        <v>0</v>
      </c>
      <c r="Y1109" s="38">
        <v>0</v>
      </c>
      <c r="Z1109" s="38">
        <v>0</v>
      </c>
      <c r="AA1109" s="38">
        <v>0</v>
      </c>
      <c r="AB1109" s="38">
        <v>0</v>
      </c>
      <c r="AC1109" s="38">
        <v>0</v>
      </c>
      <c r="AD1109" s="38" t="s">
        <v>47</v>
      </c>
    </row>
    <row r="1110" spans="1:30" s="27" customFormat="1" ht="15" customHeight="1" x14ac:dyDescent="0.25">
      <c r="A1110" s="39" t="s">
        <v>39</v>
      </c>
      <c r="B1110" s="39" t="s">
        <v>1158</v>
      </c>
      <c r="C1110" s="86">
        <v>42767</v>
      </c>
      <c r="D1110" s="29">
        <f>+VLOOKUP(B1110,'[2]HG-Mexico by Contract'!$B$8:$G$4512,6,FALSE)</f>
        <v>333802</v>
      </c>
      <c r="E1110" s="29"/>
      <c r="F1110" s="39" t="s">
        <v>41</v>
      </c>
      <c r="G1110" s="39" t="s">
        <v>42</v>
      </c>
      <c r="H1110" s="39" t="s">
        <v>44</v>
      </c>
      <c r="I1110" s="40">
        <v>2865.56</v>
      </c>
      <c r="J1110" s="32">
        <f t="shared" si="51"/>
        <v>2865.56</v>
      </c>
      <c r="K1110" s="31">
        <v>0</v>
      </c>
      <c r="L1110" s="31">
        <v>0</v>
      </c>
      <c r="M1110" s="31">
        <v>0</v>
      </c>
      <c r="N1110" s="31">
        <v>0</v>
      </c>
      <c r="O1110" s="33">
        <f t="shared" si="52"/>
        <v>0</v>
      </c>
      <c r="P1110" s="34" t="str">
        <f t="shared" si="53"/>
        <v>1-30</v>
      </c>
      <c r="Q1110" s="35" t="str">
        <f>+VLOOKUP(B1110,'[2]PORTAFOLIO JAN17'!$B$7:$T$4941,19,FALSE)</f>
        <v>GUATEMALA</v>
      </c>
      <c r="R1110" s="31">
        <v>0</v>
      </c>
      <c r="S1110" s="31">
        <v>0</v>
      </c>
      <c r="T1110" s="31" t="s">
        <v>45</v>
      </c>
      <c r="U1110" s="41" t="s">
        <v>46</v>
      </c>
      <c r="V1110" s="42">
        <v>2865.56</v>
      </c>
      <c r="W1110" s="43">
        <v>2865.56</v>
      </c>
      <c r="X1110" s="38">
        <v>0</v>
      </c>
      <c r="Y1110" s="38">
        <v>0</v>
      </c>
      <c r="Z1110" s="38">
        <v>0</v>
      </c>
      <c r="AA1110" s="38">
        <v>0</v>
      </c>
      <c r="AB1110" s="38">
        <v>0</v>
      </c>
      <c r="AC1110" s="38">
        <v>0</v>
      </c>
      <c r="AD1110" s="38" t="s">
        <v>47</v>
      </c>
    </row>
    <row r="1111" spans="1:30" s="27" customFormat="1" ht="15" customHeight="1" x14ac:dyDescent="0.25">
      <c r="A1111" s="28" t="s">
        <v>39</v>
      </c>
      <c r="B1111" s="28" t="s">
        <v>1159</v>
      </c>
      <c r="C1111" s="85">
        <v>42767</v>
      </c>
      <c r="D1111" s="29">
        <f>+VLOOKUP(B1111,'[2]HG-Mexico by Contract'!$B$8:$G$4512,6,FALSE)</f>
        <v>310119</v>
      </c>
      <c r="E1111" s="29"/>
      <c r="F1111" s="28" t="s">
        <v>41</v>
      </c>
      <c r="G1111" s="28" t="s">
        <v>42</v>
      </c>
      <c r="H1111" s="28" t="s">
        <v>63</v>
      </c>
      <c r="I1111" s="31">
        <v>43690.66</v>
      </c>
      <c r="J1111" s="32">
        <f t="shared" si="51"/>
        <v>2194.5818520418429</v>
      </c>
      <c r="K1111" s="31">
        <v>0</v>
      </c>
      <c r="L1111" s="31">
        <v>0</v>
      </c>
      <c r="M1111" s="31">
        <v>0</v>
      </c>
      <c r="N1111" s="31">
        <v>0</v>
      </c>
      <c r="O1111" s="33">
        <f t="shared" si="52"/>
        <v>0</v>
      </c>
      <c r="P1111" s="34" t="str">
        <f t="shared" si="53"/>
        <v>1-30</v>
      </c>
      <c r="Q1111" s="35" t="str">
        <f>+VLOOKUP(B1111,'[2]PORTAFOLIO JAN17'!$B$7:$T$4941,19,FALSE)</f>
        <v>MEXICO</v>
      </c>
      <c r="R1111" s="31">
        <v>0</v>
      </c>
      <c r="S1111" s="31">
        <v>0</v>
      </c>
      <c r="T1111" s="31" t="s">
        <v>45</v>
      </c>
      <c r="U1111" s="36" t="s">
        <v>64</v>
      </c>
      <c r="V1111" s="37">
        <v>2194.5818518000001</v>
      </c>
      <c r="W1111" s="38">
        <v>2194.5818518000001</v>
      </c>
      <c r="X1111" s="38">
        <v>0</v>
      </c>
      <c r="Y1111" s="38">
        <v>0</v>
      </c>
      <c r="Z1111" s="38">
        <v>0</v>
      </c>
      <c r="AA1111" s="38">
        <v>0</v>
      </c>
      <c r="AB1111" s="38">
        <v>0</v>
      </c>
      <c r="AC1111" s="38">
        <v>0</v>
      </c>
      <c r="AD1111" s="38" t="s">
        <v>47</v>
      </c>
    </row>
    <row r="1112" spans="1:30" s="27" customFormat="1" ht="15" customHeight="1" x14ac:dyDescent="0.25">
      <c r="A1112" s="39" t="s">
        <v>39</v>
      </c>
      <c r="B1112" s="39" t="s">
        <v>1160</v>
      </c>
      <c r="C1112" s="86">
        <v>42767</v>
      </c>
      <c r="D1112" s="29">
        <f>+VLOOKUP(B1112,'[2]HG-Mexico by Contract'!$B$8:$G$4512,6,FALSE)</f>
        <v>313166</v>
      </c>
      <c r="E1112" s="29"/>
      <c r="F1112" s="39" t="s">
        <v>41</v>
      </c>
      <c r="G1112" s="39" t="s">
        <v>42</v>
      </c>
      <c r="H1112" s="39" t="s">
        <v>63</v>
      </c>
      <c r="I1112" s="40">
        <v>531941.80000000005</v>
      </c>
      <c r="J1112" s="32">
        <f t="shared" si="51"/>
        <v>26719.436616944484</v>
      </c>
      <c r="K1112" s="31">
        <v>0</v>
      </c>
      <c r="L1112" s="31">
        <v>0</v>
      </c>
      <c r="M1112" s="31">
        <v>0</v>
      </c>
      <c r="N1112" s="31">
        <v>0</v>
      </c>
      <c r="O1112" s="33">
        <f t="shared" si="52"/>
        <v>0</v>
      </c>
      <c r="P1112" s="34" t="str">
        <f t="shared" si="53"/>
        <v>1-30</v>
      </c>
      <c r="Q1112" s="35" t="str">
        <f>+VLOOKUP(B1112,'[2]PORTAFOLIO JAN17'!$B$7:$T$4941,19,FALSE)</f>
        <v>MEXICO</v>
      </c>
      <c r="R1112" s="31">
        <v>0</v>
      </c>
      <c r="S1112" s="31">
        <v>0</v>
      </c>
      <c r="T1112" s="31" t="s">
        <v>45</v>
      </c>
      <c r="U1112" s="41" t="s">
        <v>64</v>
      </c>
      <c r="V1112" s="42">
        <v>26719.436613999998</v>
      </c>
      <c r="W1112" s="43">
        <v>26719.436613999998</v>
      </c>
      <c r="X1112" s="38">
        <v>0</v>
      </c>
      <c r="Y1112" s="38">
        <v>0</v>
      </c>
      <c r="Z1112" s="38">
        <v>0</v>
      </c>
      <c r="AA1112" s="38">
        <v>0</v>
      </c>
      <c r="AB1112" s="38">
        <v>0</v>
      </c>
      <c r="AC1112" s="38">
        <v>0</v>
      </c>
      <c r="AD1112" s="38" t="s">
        <v>47</v>
      </c>
    </row>
    <row r="1113" spans="1:30" s="27" customFormat="1" ht="15" customHeight="1" x14ac:dyDescent="0.25">
      <c r="A1113" s="28" t="s">
        <v>39</v>
      </c>
      <c r="B1113" s="28" t="s">
        <v>1161</v>
      </c>
      <c r="C1113" s="85">
        <v>42767</v>
      </c>
      <c r="D1113" s="29">
        <f>+VLOOKUP(B1113,'[2]HG-Mexico by Contract'!$B$8:$G$4512,6,FALSE)</f>
        <v>316391</v>
      </c>
      <c r="E1113" s="29"/>
      <c r="F1113" s="28" t="s">
        <v>41</v>
      </c>
      <c r="G1113" s="28" t="s">
        <v>42</v>
      </c>
      <c r="H1113" s="28" t="s">
        <v>44</v>
      </c>
      <c r="I1113" s="31">
        <v>1914213.35</v>
      </c>
      <c r="J1113" s="32">
        <f t="shared" si="51"/>
        <v>1914213.35</v>
      </c>
      <c r="K1113" s="31">
        <v>0</v>
      </c>
      <c r="L1113" s="31">
        <v>0</v>
      </c>
      <c r="M1113" s="31">
        <v>0</v>
      </c>
      <c r="N1113" s="31">
        <v>0</v>
      </c>
      <c r="O1113" s="33">
        <f t="shared" si="52"/>
        <v>0</v>
      </c>
      <c r="P1113" s="34" t="str">
        <f t="shared" si="53"/>
        <v>1-30</v>
      </c>
      <c r="Q1113" s="35" t="str">
        <f>+VLOOKUP(B1113,'[2]PORTAFOLIO JAN17'!$B$7:$T$4941,19,FALSE)</f>
        <v>MEXICO</v>
      </c>
      <c r="R1113" s="31">
        <v>0</v>
      </c>
      <c r="S1113" s="31">
        <v>0</v>
      </c>
      <c r="T1113" s="31" t="s">
        <v>45</v>
      </c>
      <c r="U1113" s="36" t="s">
        <v>46</v>
      </c>
      <c r="V1113" s="37">
        <v>1914213.35</v>
      </c>
      <c r="W1113" s="38">
        <v>1914213.35</v>
      </c>
      <c r="X1113" s="38">
        <v>0</v>
      </c>
      <c r="Y1113" s="38">
        <v>0</v>
      </c>
      <c r="Z1113" s="38">
        <v>0</v>
      </c>
      <c r="AA1113" s="38">
        <v>0</v>
      </c>
      <c r="AB1113" s="38">
        <v>0</v>
      </c>
      <c r="AC1113" s="38">
        <v>0</v>
      </c>
      <c r="AD1113" s="38" t="s">
        <v>47</v>
      </c>
    </row>
    <row r="1114" spans="1:30" s="27" customFormat="1" ht="15" customHeight="1" x14ac:dyDescent="0.25">
      <c r="A1114" s="39" t="s">
        <v>39</v>
      </c>
      <c r="B1114" s="39" t="s">
        <v>1162</v>
      </c>
      <c r="C1114" s="86">
        <v>42767</v>
      </c>
      <c r="D1114" s="29">
        <f>+VLOOKUP(B1114,'[2]HG-Mexico by Contract'!$B$8:$G$4512,6,FALSE)</f>
        <v>316391</v>
      </c>
      <c r="E1114" s="29"/>
      <c r="F1114" s="39" t="s">
        <v>41</v>
      </c>
      <c r="G1114" s="39" t="s">
        <v>42</v>
      </c>
      <c r="H1114" s="39" t="s">
        <v>44</v>
      </c>
      <c r="I1114" s="40">
        <v>498953.04</v>
      </c>
      <c r="J1114" s="32">
        <f t="shared" si="51"/>
        <v>498953.04</v>
      </c>
      <c r="K1114" s="31">
        <v>0</v>
      </c>
      <c r="L1114" s="31">
        <v>0</v>
      </c>
      <c r="M1114" s="31">
        <v>0</v>
      </c>
      <c r="N1114" s="31">
        <v>0</v>
      </c>
      <c r="O1114" s="33">
        <f t="shared" si="52"/>
        <v>0</v>
      </c>
      <c r="P1114" s="34" t="str">
        <f t="shared" si="53"/>
        <v>1-30</v>
      </c>
      <c r="Q1114" s="35" t="str">
        <f>+VLOOKUP(B1114,'[2]PORTAFOLIO JAN17'!$B$7:$T$4941,19,FALSE)</f>
        <v>MEXICO</v>
      </c>
      <c r="R1114" s="31">
        <v>0</v>
      </c>
      <c r="S1114" s="31">
        <v>0</v>
      </c>
      <c r="T1114" s="31" t="s">
        <v>45</v>
      </c>
      <c r="U1114" s="41" t="s">
        <v>46</v>
      </c>
      <c r="V1114" s="42">
        <v>498953.04</v>
      </c>
      <c r="W1114" s="43">
        <v>498953.04</v>
      </c>
      <c r="X1114" s="38">
        <v>0</v>
      </c>
      <c r="Y1114" s="38">
        <v>0</v>
      </c>
      <c r="Z1114" s="38">
        <v>0</v>
      </c>
      <c r="AA1114" s="38">
        <v>0</v>
      </c>
      <c r="AB1114" s="38">
        <v>0</v>
      </c>
      <c r="AC1114" s="38">
        <v>0</v>
      </c>
      <c r="AD1114" s="38" t="s">
        <v>47</v>
      </c>
    </row>
    <row r="1115" spans="1:30" s="27" customFormat="1" ht="15" customHeight="1" x14ac:dyDescent="0.25">
      <c r="A1115" s="28" t="s">
        <v>39</v>
      </c>
      <c r="B1115" s="28" t="s">
        <v>1163</v>
      </c>
      <c r="C1115" s="85">
        <v>42767</v>
      </c>
      <c r="D1115" s="29">
        <f>+VLOOKUP(B1115,'[2]HG-Mexico by Contract'!$B$8:$G$4512,6,FALSE)</f>
        <v>316391</v>
      </c>
      <c r="E1115" s="29"/>
      <c r="F1115" s="28" t="s">
        <v>41</v>
      </c>
      <c r="G1115" s="28" t="s">
        <v>42</v>
      </c>
      <c r="H1115" s="28" t="s">
        <v>44</v>
      </c>
      <c r="I1115" s="31">
        <v>692036.9</v>
      </c>
      <c r="J1115" s="32">
        <f t="shared" si="51"/>
        <v>692036.9</v>
      </c>
      <c r="K1115" s="31">
        <v>0</v>
      </c>
      <c r="L1115" s="31">
        <v>0</v>
      </c>
      <c r="M1115" s="31">
        <v>0</v>
      </c>
      <c r="N1115" s="31">
        <v>0</v>
      </c>
      <c r="O1115" s="33">
        <f t="shared" si="52"/>
        <v>0</v>
      </c>
      <c r="P1115" s="34" t="str">
        <f t="shared" si="53"/>
        <v>1-30</v>
      </c>
      <c r="Q1115" s="35" t="str">
        <f>+VLOOKUP(B1115,'[2]PORTAFOLIO JAN17'!$B$7:$T$4941,19,FALSE)</f>
        <v>MEXICO</v>
      </c>
      <c r="R1115" s="31">
        <v>0</v>
      </c>
      <c r="S1115" s="31">
        <v>0</v>
      </c>
      <c r="T1115" s="31" t="s">
        <v>45</v>
      </c>
      <c r="U1115" s="36" t="s">
        <v>46</v>
      </c>
      <c r="V1115" s="37">
        <v>692036.9</v>
      </c>
      <c r="W1115" s="38">
        <v>692036.9</v>
      </c>
      <c r="X1115" s="38">
        <v>0</v>
      </c>
      <c r="Y1115" s="38">
        <v>0</v>
      </c>
      <c r="Z1115" s="38">
        <v>0</v>
      </c>
      <c r="AA1115" s="38">
        <v>0</v>
      </c>
      <c r="AB1115" s="38">
        <v>0</v>
      </c>
      <c r="AC1115" s="38">
        <v>0</v>
      </c>
      <c r="AD1115" s="38" t="s">
        <v>47</v>
      </c>
    </row>
    <row r="1116" spans="1:30" s="27" customFormat="1" ht="15" customHeight="1" x14ac:dyDescent="0.25">
      <c r="A1116" s="39" t="s">
        <v>39</v>
      </c>
      <c r="B1116" s="39" t="s">
        <v>1164</v>
      </c>
      <c r="C1116" s="86">
        <v>42767</v>
      </c>
      <c r="D1116" s="29">
        <f>+VLOOKUP(B1116,'[2]HG-Mexico by Contract'!$B$8:$G$4512,6,FALSE)</f>
        <v>316391</v>
      </c>
      <c r="E1116" s="29"/>
      <c r="F1116" s="39" t="s">
        <v>41</v>
      </c>
      <c r="G1116" s="39" t="s">
        <v>42</v>
      </c>
      <c r="H1116" s="39" t="s">
        <v>44</v>
      </c>
      <c r="I1116" s="40">
        <v>449394.64</v>
      </c>
      <c r="J1116" s="32">
        <f t="shared" si="51"/>
        <v>449394.64</v>
      </c>
      <c r="K1116" s="31">
        <v>0</v>
      </c>
      <c r="L1116" s="31">
        <v>0</v>
      </c>
      <c r="M1116" s="31">
        <v>0</v>
      </c>
      <c r="N1116" s="31">
        <v>0</v>
      </c>
      <c r="O1116" s="33">
        <f t="shared" si="52"/>
        <v>0</v>
      </c>
      <c r="P1116" s="34" t="str">
        <f t="shared" si="53"/>
        <v>1-30</v>
      </c>
      <c r="Q1116" s="35" t="str">
        <f>+VLOOKUP(B1116,'[2]PORTAFOLIO JAN17'!$B$7:$T$4941,19,FALSE)</f>
        <v>MEXICO</v>
      </c>
      <c r="R1116" s="31">
        <v>0</v>
      </c>
      <c r="S1116" s="31">
        <v>0</v>
      </c>
      <c r="T1116" s="31" t="s">
        <v>45</v>
      </c>
      <c r="U1116" s="41" t="s">
        <v>46</v>
      </c>
      <c r="V1116" s="42">
        <v>449394.64</v>
      </c>
      <c r="W1116" s="43">
        <v>449394.64</v>
      </c>
      <c r="X1116" s="38">
        <v>0</v>
      </c>
      <c r="Y1116" s="38">
        <v>0</v>
      </c>
      <c r="Z1116" s="38">
        <v>0</v>
      </c>
      <c r="AA1116" s="38">
        <v>0</v>
      </c>
      <c r="AB1116" s="38">
        <v>0</v>
      </c>
      <c r="AC1116" s="38">
        <v>0</v>
      </c>
      <c r="AD1116" s="38" t="s">
        <v>47</v>
      </c>
    </row>
    <row r="1117" spans="1:30" s="27" customFormat="1" ht="15" customHeight="1" x14ac:dyDescent="0.25">
      <c r="A1117" s="28" t="s">
        <v>39</v>
      </c>
      <c r="B1117" s="28" t="s">
        <v>1165</v>
      </c>
      <c r="C1117" s="85">
        <v>42767</v>
      </c>
      <c r="D1117" s="29">
        <f>+VLOOKUP(B1117,'[2]HG-Mexico by Contract'!$B$8:$G$4512,6,FALSE)</f>
        <v>316391</v>
      </c>
      <c r="E1117" s="29"/>
      <c r="F1117" s="28" t="s">
        <v>41</v>
      </c>
      <c r="G1117" s="28" t="s">
        <v>42</v>
      </c>
      <c r="H1117" s="28" t="s">
        <v>44</v>
      </c>
      <c r="I1117" s="31">
        <v>815736.82</v>
      </c>
      <c r="J1117" s="32">
        <f t="shared" si="51"/>
        <v>815736.82</v>
      </c>
      <c r="K1117" s="31">
        <v>0</v>
      </c>
      <c r="L1117" s="31">
        <v>0</v>
      </c>
      <c r="M1117" s="31">
        <v>0</v>
      </c>
      <c r="N1117" s="31">
        <v>0</v>
      </c>
      <c r="O1117" s="33">
        <f t="shared" si="52"/>
        <v>0</v>
      </c>
      <c r="P1117" s="34" t="str">
        <f t="shared" si="53"/>
        <v>1-30</v>
      </c>
      <c r="Q1117" s="35" t="str">
        <f>+VLOOKUP(B1117,'[2]PORTAFOLIO JAN17'!$B$7:$T$4941,19,FALSE)</f>
        <v>MEXICO</v>
      </c>
      <c r="R1117" s="31">
        <v>0</v>
      </c>
      <c r="S1117" s="31">
        <v>0</v>
      </c>
      <c r="T1117" s="31" t="s">
        <v>45</v>
      </c>
      <c r="U1117" s="36" t="s">
        <v>46</v>
      </c>
      <c r="V1117" s="37">
        <v>815736.82</v>
      </c>
      <c r="W1117" s="38">
        <v>815736.82</v>
      </c>
      <c r="X1117" s="38">
        <v>0</v>
      </c>
      <c r="Y1117" s="38">
        <v>0</v>
      </c>
      <c r="Z1117" s="38">
        <v>0</v>
      </c>
      <c r="AA1117" s="38">
        <v>0</v>
      </c>
      <c r="AB1117" s="38">
        <v>0</v>
      </c>
      <c r="AC1117" s="38">
        <v>0</v>
      </c>
      <c r="AD1117" s="38" t="s">
        <v>47</v>
      </c>
    </row>
    <row r="1118" spans="1:30" s="27" customFormat="1" ht="15" customHeight="1" x14ac:dyDescent="0.25">
      <c r="A1118" s="39" t="s">
        <v>39</v>
      </c>
      <c r="B1118" s="39" t="s">
        <v>1166</v>
      </c>
      <c r="C1118" s="86">
        <v>42767</v>
      </c>
      <c r="D1118" s="29">
        <f>+VLOOKUP(B1118,'[2]HG-Mexico by Contract'!$B$8:$G$4512,6,FALSE)</f>
        <v>316391</v>
      </c>
      <c r="E1118" s="29"/>
      <c r="F1118" s="39" t="s">
        <v>41</v>
      </c>
      <c r="G1118" s="39" t="s">
        <v>42</v>
      </c>
      <c r="H1118" s="39" t="s">
        <v>44</v>
      </c>
      <c r="I1118" s="40">
        <v>861650.25</v>
      </c>
      <c r="J1118" s="32">
        <f t="shared" si="51"/>
        <v>861650.25</v>
      </c>
      <c r="K1118" s="31">
        <v>0</v>
      </c>
      <c r="L1118" s="31">
        <v>0</v>
      </c>
      <c r="M1118" s="31">
        <v>0</v>
      </c>
      <c r="N1118" s="31">
        <v>0</v>
      </c>
      <c r="O1118" s="33">
        <f t="shared" si="52"/>
        <v>0</v>
      </c>
      <c r="P1118" s="34" t="str">
        <f t="shared" si="53"/>
        <v>1-30</v>
      </c>
      <c r="Q1118" s="35" t="str">
        <f>+VLOOKUP(B1118,'[2]PORTAFOLIO JAN17'!$B$7:$T$4941,19,FALSE)</f>
        <v>MEXICO</v>
      </c>
      <c r="R1118" s="31">
        <v>0</v>
      </c>
      <c r="S1118" s="31">
        <v>0</v>
      </c>
      <c r="T1118" s="31" t="s">
        <v>45</v>
      </c>
      <c r="U1118" s="41" t="s">
        <v>46</v>
      </c>
      <c r="V1118" s="42">
        <v>861650.25</v>
      </c>
      <c r="W1118" s="43">
        <v>861650.25</v>
      </c>
      <c r="X1118" s="38">
        <v>0</v>
      </c>
      <c r="Y1118" s="38">
        <v>0</v>
      </c>
      <c r="Z1118" s="38">
        <v>0</v>
      </c>
      <c r="AA1118" s="38">
        <v>0</v>
      </c>
      <c r="AB1118" s="38">
        <v>0</v>
      </c>
      <c r="AC1118" s="38">
        <v>0</v>
      </c>
      <c r="AD1118" s="38" t="s">
        <v>47</v>
      </c>
    </row>
    <row r="1119" spans="1:30" s="27" customFormat="1" ht="15" customHeight="1" x14ac:dyDescent="0.25">
      <c r="A1119" s="28" t="s">
        <v>39</v>
      </c>
      <c r="B1119" s="28" t="s">
        <v>1167</v>
      </c>
      <c r="C1119" s="85">
        <v>42767</v>
      </c>
      <c r="D1119" s="29">
        <f>+VLOOKUP(B1119,'[2]HG-Mexico by Contract'!$B$8:$G$4512,6,FALSE)</f>
        <v>316391</v>
      </c>
      <c r="E1119" s="29"/>
      <c r="F1119" s="28" t="s">
        <v>41</v>
      </c>
      <c r="G1119" s="28" t="s">
        <v>42</v>
      </c>
      <c r="H1119" s="28" t="s">
        <v>44</v>
      </c>
      <c r="I1119" s="31">
        <v>731817.91</v>
      </c>
      <c r="J1119" s="32">
        <f t="shared" si="51"/>
        <v>731817.91</v>
      </c>
      <c r="K1119" s="31">
        <v>0</v>
      </c>
      <c r="L1119" s="31">
        <v>0</v>
      </c>
      <c r="M1119" s="31">
        <v>0</v>
      </c>
      <c r="N1119" s="31">
        <v>0</v>
      </c>
      <c r="O1119" s="33">
        <f t="shared" si="52"/>
        <v>0</v>
      </c>
      <c r="P1119" s="34" t="str">
        <f t="shared" si="53"/>
        <v>1-30</v>
      </c>
      <c r="Q1119" s="35" t="str">
        <f>+VLOOKUP(B1119,'[2]PORTAFOLIO JAN17'!$B$7:$T$4941,19,FALSE)</f>
        <v>MEXICO</v>
      </c>
      <c r="R1119" s="31">
        <v>0</v>
      </c>
      <c r="S1119" s="31">
        <v>0</v>
      </c>
      <c r="T1119" s="31" t="s">
        <v>45</v>
      </c>
      <c r="U1119" s="36" t="s">
        <v>46</v>
      </c>
      <c r="V1119" s="37">
        <v>731817.91</v>
      </c>
      <c r="W1119" s="38">
        <v>731817.91</v>
      </c>
      <c r="X1119" s="38">
        <v>0</v>
      </c>
      <c r="Y1119" s="38">
        <v>0</v>
      </c>
      <c r="Z1119" s="38">
        <v>0</v>
      </c>
      <c r="AA1119" s="38">
        <v>0</v>
      </c>
      <c r="AB1119" s="38">
        <v>0</v>
      </c>
      <c r="AC1119" s="38">
        <v>0</v>
      </c>
      <c r="AD1119" s="38" t="s">
        <v>47</v>
      </c>
    </row>
    <row r="1120" spans="1:30" s="27" customFormat="1" ht="15" customHeight="1" x14ac:dyDescent="0.25">
      <c r="A1120" s="39" t="s">
        <v>39</v>
      </c>
      <c r="B1120" s="39" t="s">
        <v>1168</v>
      </c>
      <c r="C1120" s="86">
        <v>42767</v>
      </c>
      <c r="D1120" s="29">
        <f>+VLOOKUP(B1120,'[2]HG-Mexico by Contract'!$B$8:$G$4512,6,FALSE)</f>
        <v>316391</v>
      </c>
      <c r="E1120" s="29"/>
      <c r="F1120" s="39" t="s">
        <v>41</v>
      </c>
      <c r="G1120" s="39" t="s">
        <v>42</v>
      </c>
      <c r="H1120" s="39" t="s">
        <v>44</v>
      </c>
      <c r="I1120" s="40">
        <v>959051.94</v>
      </c>
      <c r="J1120" s="32">
        <f t="shared" si="51"/>
        <v>959051.94</v>
      </c>
      <c r="K1120" s="31">
        <v>0</v>
      </c>
      <c r="L1120" s="31">
        <v>0</v>
      </c>
      <c r="M1120" s="31">
        <v>0</v>
      </c>
      <c r="N1120" s="31">
        <v>0</v>
      </c>
      <c r="O1120" s="33">
        <f t="shared" si="52"/>
        <v>0</v>
      </c>
      <c r="P1120" s="34" t="str">
        <f t="shared" si="53"/>
        <v>1-30</v>
      </c>
      <c r="Q1120" s="35" t="str">
        <f>+VLOOKUP(B1120,'[2]PORTAFOLIO JAN17'!$B$7:$T$4941,19,FALSE)</f>
        <v>MEXICO</v>
      </c>
      <c r="R1120" s="31">
        <v>0</v>
      </c>
      <c r="S1120" s="31">
        <v>0</v>
      </c>
      <c r="T1120" s="31" t="s">
        <v>45</v>
      </c>
      <c r="U1120" s="41" t="s">
        <v>46</v>
      </c>
      <c r="V1120" s="42">
        <v>959051.94</v>
      </c>
      <c r="W1120" s="43">
        <v>959051.94</v>
      </c>
      <c r="X1120" s="38">
        <v>0</v>
      </c>
      <c r="Y1120" s="38">
        <v>0</v>
      </c>
      <c r="Z1120" s="38">
        <v>0</v>
      </c>
      <c r="AA1120" s="38">
        <v>0</v>
      </c>
      <c r="AB1120" s="38">
        <v>0</v>
      </c>
      <c r="AC1120" s="38">
        <v>0</v>
      </c>
      <c r="AD1120" s="38" t="s">
        <v>47</v>
      </c>
    </row>
    <row r="1121" spans="1:30" s="27" customFormat="1" ht="15" customHeight="1" x14ac:dyDescent="0.25">
      <c r="A1121" s="28" t="s">
        <v>39</v>
      </c>
      <c r="B1121" s="28" t="s">
        <v>1169</v>
      </c>
      <c r="C1121" s="85">
        <v>42767</v>
      </c>
      <c r="D1121" s="29">
        <f>+VLOOKUP(B1121,'[2]HG-Mexico by Contract'!$B$8:$G$4512,6,FALSE)</f>
        <v>308390</v>
      </c>
      <c r="E1121" s="29"/>
      <c r="F1121" s="28" t="s">
        <v>41</v>
      </c>
      <c r="G1121" s="28" t="s">
        <v>42</v>
      </c>
      <c r="H1121" s="28" t="s">
        <v>44</v>
      </c>
      <c r="I1121" s="31">
        <v>184936.39</v>
      </c>
      <c r="J1121" s="32">
        <f t="shared" si="51"/>
        <v>184936.39</v>
      </c>
      <c r="K1121" s="31">
        <v>0</v>
      </c>
      <c r="L1121" s="31">
        <v>0</v>
      </c>
      <c r="M1121" s="31">
        <v>0</v>
      </c>
      <c r="N1121" s="31">
        <v>0</v>
      </c>
      <c r="O1121" s="33">
        <f t="shared" si="52"/>
        <v>0</v>
      </c>
      <c r="P1121" s="34" t="str">
        <f t="shared" si="53"/>
        <v>1-30</v>
      </c>
      <c r="Q1121" s="35" t="str">
        <f>+VLOOKUP(B1121,'[2]PORTAFOLIO JAN17'!$B$7:$T$4941,19,FALSE)</f>
        <v>GUATEMALA</v>
      </c>
      <c r="R1121" s="31">
        <v>0</v>
      </c>
      <c r="S1121" s="31">
        <v>0</v>
      </c>
      <c r="T1121" s="31" t="s">
        <v>45</v>
      </c>
      <c r="U1121" s="36" t="s">
        <v>46</v>
      </c>
      <c r="V1121" s="37">
        <v>184936.39</v>
      </c>
      <c r="W1121" s="38">
        <v>184936.39</v>
      </c>
      <c r="X1121" s="38">
        <v>0</v>
      </c>
      <c r="Y1121" s="38">
        <v>0</v>
      </c>
      <c r="Z1121" s="38">
        <v>0</v>
      </c>
      <c r="AA1121" s="38">
        <v>0</v>
      </c>
      <c r="AB1121" s="38">
        <v>0</v>
      </c>
      <c r="AC1121" s="38">
        <v>0</v>
      </c>
      <c r="AD1121" s="38" t="s">
        <v>47</v>
      </c>
    </row>
    <row r="1122" spans="1:30" s="27" customFormat="1" ht="15" customHeight="1" x14ac:dyDescent="0.25">
      <c r="A1122" s="39" t="s">
        <v>39</v>
      </c>
      <c r="B1122" s="39" t="s">
        <v>1170</v>
      </c>
      <c r="C1122" s="86">
        <v>42767</v>
      </c>
      <c r="D1122" s="29">
        <f>+VLOOKUP(B1122,'[2]HG-Mexico by Contract'!$B$8:$G$4512,6,FALSE)</f>
        <v>349580</v>
      </c>
      <c r="E1122" s="29"/>
      <c r="F1122" s="39" t="s">
        <v>41</v>
      </c>
      <c r="G1122" s="39" t="s">
        <v>42</v>
      </c>
      <c r="H1122" s="39" t="s">
        <v>44</v>
      </c>
      <c r="I1122" s="40">
        <v>94128.66</v>
      </c>
      <c r="J1122" s="32">
        <f t="shared" si="51"/>
        <v>94128.66</v>
      </c>
      <c r="K1122" s="31">
        <v>0</v>
      </c>
      <c r="L1122" s="31">
        <v>0</v>
      </c>
      <c r="M1122" s="31">
        <v>0</v>
      </c>
      <c r="N1122" s="31">
        <v>0</v>
      </c>
      <c r="O1122" s="33">
        <f t="shared" si="52"/>
        <v>0</v>
      </c>
      <c r="P1122" s="34" t="str">
        <f t="shared" si="53"/>
        <v>1-30</v>
      </c>
      <c r="Q1122" s="35" t="str">
        <f>+VLOOKUP(B1122,'[2]PORTAFOLIO JAN17'!$B$7:$T$4941,19,FALSE)</f>
        <v>REPUBLICA DOMINICANA</v>
      </c>
      <c r="R1122" s="31">
        <v>0</v>
      </c>
      <c r="S1122" s="31">
        <v>0</v>
      </c>
      <c r="T1122" s="31" t="s">
        <v>45</v>
      </c>
      <c r="U1122" s="41" t="s">
        <v>46</v>
      </c>
      <c r="V1122" s="42">
        <v>94128.66</v>
      </c>
      <c r="W1122" s="43">
        <v>94128.66</v>
      </c>
      <c r="X1122" s="38">
        <v>0</v>
      </c>
      <c r="Y1122" s="38">
        <v>0</v>
      </c>
      <c r="Z1122" s="38">
        <v>0</v>
      </c>
      <c r="AA1122" s="38">
        <v>0</v>
      </c>
      <c r="AB1122" s="38">
        <v>0</v>
      </c>
      <c r="AC1122" s="38">
        <v>0</v>
      </c>
      <c r="AD1122" s="38" t="s">
        <v>47</v>
      </c>
    </row>
    <row r="1123" spans="1:30" s="27" customFormat="1" ht="15" customHeight="1" x14ac:dyDescent="0.25">
      <c r="A1123" s="28" t="s">
        <v>39</v>
      </c>
      <c r="B1123" s="28" t="s">
        <v>1171</v>
      </c>
      <c r="C1123" s="85">
        <v>42767</v>
      </c>
      <c r="D1123" s="29">
        <f>+VLOOKUP(B1123,'[2]HG-Mexico by Contract'!$B$8:$G$4512,6,FALSE)</f>
        <v>314798</v>
      </c>
      <c r="E1123" s="29"/>
      <c r="F1123" s="28" t="s">
        <v>218</v>
      </c>
      <c r="G1123" s="28" t="s">
        <v>42</v>
      </c>
      <c r="H1123" s="28" t="s">
        <v>44</v>
      </c>
      <c r="I1123" s="31">
        <v>39019.61</v>
      </c>
      <c r="J1123" s="32">
        <f t="shared" si="51"/>
        <v>39019.61</v>
      </c>
      <c r="K1123" s="31">
        <v>0</v>
      </c>
      <c r="L1123" s="31">
        <v>0</v>
      </c>
      <c r="M1123" s="31">
        <v>0</v>
      </c>
      <c r="N1123" s="31">
        <v>0</v>
      </c>
      <c r="O1123" s="33">
        <f t="shared" si="52"/>
        <v>0</v>
      </c>
      <c r="P1123" s="34" t="str">
        <f t="shared" si="53"/>
        <v>1-30</v>
      </c>
      <c r="Q1123" s="35" t="str">
        <f>+VLOOKUP(B1123,'[2]PORTAFOLIO JAN17'!$B$7:$T$4941,19,FALSE)</f>
        <v>COSTA RICA</v>
      </c>
      <c r="R1123" s="31">
        <v>0</v>
      </c>
      <c r="S1123" s="31">
        <v>0</v>
      </c>
      <c r="T1123" s="31" t="s">
        <v>45</v>
      </c>
      <c r="U1123" s="36" t="s">
        <v>46</v>
      </c>
      <c r="V1123" s="37">
        <v>39019.61</v>
      </c>
      <c r="W1123" s="38">
        <v>39019.61</v>
      </c>
      <c r="X1123" s="38">
        <v>0</v>
      </c>
      <c r="Y1123" s="38">
        <v>0</v>
      </c>
      <c r="Z1123" s="38">
        <v>0</v>
      </c>
      <c r="AA1123" s="38">
        <v>0</v>
      </c>
      <c r="AB1123" s="38">
        <v>0</v>
      </c>
      <c r="AC1123" s="38">
        <v>0</v>
      </c>
      <c r="AD1123" s="38" t="s">
        <v>47</v>
      </c>
    </row>
    <row r="1124" spans="1:30" s="27" customFormat="1" ht="15" customHeight="1" x14ac:dyDescent="0.25">
      <c r="A1124" s="39" t="s">
        <v>39</v>
      </c>
      <c r="B1124" s="39" t="s">
        <v>1172</v>
      </c>
      <c r="C1124" s="86">
        <v>42767</v>
      </c>
      <c r="D1124" s="29">
        <f>+VLOOKUP(B1124,'[2]HG-Mexico by Contract'!$B$8:$G$4512,6,FALSE)</f>
        <v>349580</v>
      </c>
      <c r="E1124" s="29"/>
      <c r="F1124" s="39" t="s">
        <v>41</v>
      </c>
      <c r="G1124" s="39" t="s">
        <v>42</v>
      </c>
      <c r="H1124" s="39" t="s">
        <v>44</v>
      </c>
      <c r="I1124" s="40">
        <v>35369.53</v>
      </c>
      <c r="J1124" s="32">
        <f t="shared" si="51"/>
        <v>35369.53</v>
      </c>
      <c r="K1124" s="31">
        <v>0</v>
      </c>
      <c r="L1124" s="31">
        <v>0</v>
      </c>
      <c r="M1124" s="31">
        <v>0</v>
      </c>
      <c r="N1124" s="31">
        <v>0</v>
      </c>
      <c r="O1124" s="33">
        <f t="shared" si="52"/>
        <v>0</v>
      </c>
      <c r="P1124" s="34" t="str">
        <f t="shared" si="53"/>
        <v>1-30</v>
      </c>
      <c r="Q1124" s="35" t="str">
        <f>+VLOOKUP(B1124,'[2]PORTAFOLIO JAN17'!$B$7:$T$4941,19,FALSE)</f>
        <v>REPUBLICA DOMINICANA</v>
      </c>
      <c r="R1124" s="31">
        <v>0</v>
      </c>
      <c r="S1124" s="31">
        <v>0</v>
      </c>
      <c r="T1124" s="31" t="s">
        <v>45</v>
      </c>
      <c r="U1124" s="41" t="s">
        <v>46</v>
      </c>
      <c r="V1124" s="42">
        <v>35369.53</v>
      </c>
      <c r="W1124" s="43">
        <v>35369.53</v>
      </c>
      <c r="X1124" s="38">
        <v>0</v>
      </c>
      <c r="Y1124" s="38">
        <v>0</v>
      </c>
      <c r="Z1124" s="38">
        <v>0</v>
      </c>
      <c r="AA1124" s="38">
        <v>0</v>
      </c>
      <c r="AB1124" s="38">
        <v>0</v>
      </c>
      <c r="AC1124" s="38">
        <v>0</v>
      </c>
      <c r="AD1124" s="38" t="s">
        <v>47</v>
      </c>
    </row>
    <row r="1125" spans="1:30" s="27" customFormat="1" ht="15" customHeight="1" x14ac:dyDescent="0.25">
      <c r="A1125" s="28" t="s">
        <v>39</v>
      </c>
      <c r="B1125" s="28" t="s">
        <v>1173</v>
      </c>
      <c r="C1125" s="85">
        <v>42767</v>
      </c>
      <c r="D1125" s="29">
        <f>+VLOOKUP(B1125,'[2]HG-Mexico by Contract'!$B$8:$G$4512,6,FALSE)</f>
        <v>341618</v>
      </c>
      <c r="E1125" s="29"/>
      <c r="F1125" s="28" t="s">
        <v>41</v>
      </c>
      <c r="G1125" s="28" t="s">
        <v>42</v>
      </c>
      <c r="H1125" s="28" t="s">
        <v>63</v>
      </c>
      <c r="I1125" s="31">
        <v>118571.06</v>
      </c>
      <c r="J1125" s="32">
        <f t="shared" si="51"/>
        <v>5955.8243444563313</v>
      </c>
      <c r="K1125" s="31">
        <v>0</v>
      </c>
      <c r="L1125" s="31">
        <v>118571.06</v>
      </c>
      <c r="M1125" s="31">
        <v>0</v>
      </c>
      <c r="N1125" s="31">
        <v>0</v>
      </c>
      <c r="O1125" s="33">
        <f t="shared" si="52"/>
        <v>118571.06</v>
      </c>
      <c r="P1125" s="34" t="str">
        <f t="shared" si="53"/>
        <v>61-90</v>
      </c>
      <c r="Q1125" s="35" t="str">
        <f>+VLOOKUP(B1125,'[2]PORTAFOLIO JAN17'!$B$7:$T$4941,19,FALSE)</f>
        <v>MEXICO</v>
      </c>
      <c r="R1125" s="31">
        <v>0</v>
      </c>
      <c r="S1125" s="31">
        <v>0</v>
      </c>
      <c r="T1125" s="31">
        <v>118571.06</v>
      </c>
      <c r="U1125" s="36" t="s">
        <v>64</v>
      </c>
      <c r="V1125" s="37">
        <v>5955.8243438</v>
      </c>
      <c r="W1125" s="38">
        <v>0</v>
      </c>
      <c r="X1125" s="38">
        <v>0</v>
      </c>
      <c r="Y1125" s="38">
        <v>5955.8243438</v>
      </c>
      <c r="Z1125" s="38">
        <v>0</v>
      </c>
      <c r="AA1125" s="38">
        <v>0</v>
      </c>
      <c r="AB1125" s="38">
        <v>0</v>
      </c>
      <c r="AC1125" s="38">
        <v>0</v>
      </c>
      <c r="AD1125" s="38">
        <v>5955.8243438</v>
      </c>
    </row>
    <row r="1126" spans="1:30" s="27" customFormat="1" ht="15" customHeight="1" x14ac:dyDescent="0.25">
      <c r="A1126" s="39" t="s">
        <v>39</v>
      </c>
      <c r="B1126" s="39" t="s">
        <v>1174</v>
      </c>
      <c r="C1126" s="86">
        <v>42767</v>
      </c>
      <c r="D1126" s="29">
        <f>+VLOOKUP(B1126,'[2]HG-Mexico by Contract'!$B$8:$G$4512,6,FALSE)</f>
        <v>314798</v>
      </c>
      <c r="E1126" s="29"/>
      <c r="F1126" s="39" t="s">
        <v>62</v>
      </c>
      <c r="G1126" s="39" t="s">
        <v>42</v>
      </c>
      <c r="H1126" s="39" t="s">
        <v>44</v>
      </c>
      <c r="I1126" s="40">
        <v>28491.759999999998</v>
      </c>
      <c r="J1126" s="32">
        <f t="shared" si="51"/>
        <v>28491.759999999998</v>
      </c>
      <c r="K1126" s="31">
        <v>0</v>
      </c>
      <c r="L1126" s="31">
        <v>0</v>
      </c>
      <c r="M1126" s="31">
        <v>0</v>
      </c>
      <c r="N1126" s="31">
        <v>0</v>
      </c>
      <c r="O1126" s="33">
        <f t="shared" si="52"/>
        <v>0</v>
      </c>
      <c r="P1126" s="34" t="str">
        <f t="shared" si="53"/>
        <v>1-30</v>
      </c>
      <c r="Q1126" s="35" t="str">
        <f>+VLOOKUP(B1126,'[2]PORTAFOLIO JAN17'!$B$7:$T$4941,19,FALSE)</f>
        <v>COSTA RICA</v>
      </c>
      <c r="R1126" s="31">
        <v>0</v>
      </c>
      <c r="S1126" s="31">
        <v>0</v>
      </c>
      <c r="T1126" s="31" t="s">
        <v>45</v>
      </c>
      <c r="U1126" s="41" t="s">
        <v>46</v>
      </c>
      <c r="V1126" s="42">
        <v>28491.759999999998</v>
      </c>
      <c r="W1126" s="43">
        <v>28491.759999999998</v>
      </c>
      <c r="X1126" s="38">
        <v>0</v>
      </c>
      <c r="Y1126" s="38">
        <v>0</v>
      </c>
      <c r="Z1126" s="38">
        <v>0</v>
      </c>
      <c r="AA1126" s="38">
        <v>0</v>
      </c>
      <c r="AB1126" s="38">
        <v>0</v>
      </c>
      <c r="AC1126" s="38">
        <v>0</v>
      </c>
      <c r="AD1126" s="38" t="s">
        <v>47</v>
      </c>
    </row>
    <row r="1127" spans="1:30" s="27" customFormat="1" ht="15" customHeight="1" x14ac:dyDescent="0.25">
      <c r="A1127" s="28" t="s">
        <v>39</v>
      </c>
      <c r="B1127" s="28" t="s">
        <v>1175</v>
      </c>
      <c r="C1127" s="85">
        <v>42767</v>
      </c>
      <c r="D1127" s="29">
        <f>+VLOOKUP(B1127,'[2]HG-Mexico by Contract'!$B$8:$G$4512,6,FALSE)</f>
        <v>333571</v>
      </c>
      <c r="E1127" s="29"/>
      <c r="F1127" s="28" t="s">
        <v>41</v>
      </c>
      <c r="G1127" s="28" t="s">
        <v>42</v>
      </c>
      <c r="H1127" s="28" t="s">
        <v>44</v>
      </c>
      <c r="I1127" s="31">
        <v>47773.02</v>
      </c>
      <c r="J1127" s="32">
        <f t="shared" si="51"/>
        <v>47773.02</v>
      </c>
      <c r="K1127" s="31">
        <v>0</v>
      </c>
      <c r="L1127" s="31">
        <v>0</v>
      </c>
      <c r="M1127" s="31">
        <v>0</v>
      </c>
      <c r="N1127" s="31">
        <v>0</v>
      </c>
      <c r="O1127" s="33">
        <f t="shared" si="52"/>
        <v>0</v>
      </c>
      <c r="P1127" s="34" t="str">
        <f t="shared" si="53"/>
        <v>1-30</v>
      </c>
      <c r="Q1127" s="35" t="str">
        <f>+VLOOKUP(B1127,'[2]PORTAFOLIO JAN17'!$B$7:$T$4941,19,FALSE)</f>
        <v>EL SALVADOR</v>
      </c>
      <c r="R1127" s="31">
        <v>0</v>
      </c>
      <c r="S1127" s="31">
        <v>0</v>
      </c>
      <c r="T1127" s="31" t="s">
        <v>45</v>
      </c>
      <c r="U1127" s="36" t="s">
        <v>46</v>
      </c>
      <c r="V1127" s="37">
        <v>47773.02</v>
      </c>
      <c r="W1127" s="38">
        <v>47773.02</v>
      </c>
      <c r="X1127" s="38">
        <v>0</v>
      </c>
      <c r="Y1127" s="38">
        <v>0</v>
      </c>
      <c r="Z1127" s="38">
        <v>0</v>
      </c>
      <c r="AA1127" s="38">
        <v>0</v>
      </c>
      <c r="AB1127" s="38">
        <v>0</v>
      </c>
      <c r="AC1127" s="38">
        <v>0</v>
      </c>
      <c r="AD1127" s="38" t="s">
        <v>47</v>
      </c>
    </row>
    <row r="1128" spans="1:30" s="27" customFormat="1" ht="15" customHeight="1" x14ac:dyDescent="0.25">
      <c r="A1128" s="39" t="s">
        <v>39</v>
      </c>
      <c r="B1128" s="39" t="s">
        <v>1176</v>
      </c>
      <c r="C1128" s="86">
        <v>42767</v>
      </c>
      <c r="D1128" s="29">
        <f>+VLOOKUP(B1128,'[2]HG-Mexico by Contract'!$B$8:$G$4512,6,FALSE)</f>
        <v>312352</v>
      </c>
      <c r="E1128" s="29"/>
      <c r="F1128" s="39" t="s">
        <v>41</v>
      </c>
      <c r="G1128" s="39" t="s">
        <v>42</v>
      </c>
      <c r="H1128" s="39" t="s">
        <v>44</v>
      </c>
      <c r="I1128" s="40">
        <v>27802.06</v>
      </c>
      <c r="J1128" s="32">
        <f t="shared" si="51"/>
        <v>27802.06</v>
      </c>
      <c r="K1128" s="31">
        <v>0</v>
      </c>
      <c r="L1128" s="31">
        <v>0</v>
      </c>
      <c r="M1128" s="31">
        <v>0</v>
      </c>
      <c r="N1128" s="31">
        <v>0</v>
      </c>
      <c r="O1128" s="33">
        <f t="shared" si="52"/>
        <v>0</v>
      </c>
      <c r="P1128" s="34" t="str">
        <f t="shared" si="53"/>
        <v>1-30</v>
      </c>
      <c r="Q1128" s="35" t="str">
        <f>+VLOOKUP(B1128,'[2]PORTAFOLIO JAN17'!$B$7:$T$4941,19,FALSE)</f>
        <v>EL SALVADOR</v>
      </c>
      <c r="R1128" s="31">
        <v>0</v>
      </c>
      <c r="S1128" s="31">
        <v>0</v>
      </c>
      <c r="T1128" s="31" t="s">
        <v>45</v>
      </c>
      <c r="U1128" s="41" t="s">
        <v>46</v>
      </c>
      <c r="V1128" s="42">
        <v>27802.06</v>
      </c>
      <c r="W1128" s="43">
        <v>27802.06</v>
      </c>
      <c r="X1128" s="38">
        <v>0</v>
      </c>
      <c r="Y1128" s="38">
        <v>0</v>
      </c>
      <c r="Z1128" s="38">
        <v>0</v>
      </c>
      <c r="AA1128" s="38">
        <v>0</v>
      </c>
      <c r="AB1128" s="38">
        <v>0</v>
      </c>
      <c r="AC1128" s="38">
        <v>0</v>
      </c>
      <c r="AD1128" s="38" t="s">
        <v>47</v>
      </c>
    </row>
    <row r="1129" spans="1:30" s="27" customFormat="1" ht="15" customHeight="1" x14ac:dyDescent="0.25">
      <c r="A1129" s="28" t="s">
        <v>39</v>
      </c>
      <c r="B1129" s="28" t="s">
        <v>1177</v>
      </c>
      <c r="C1129" s="85">
        <v>42767</v>
      </c>
      <c r="D1129" s="29">
        <f>+VLOOKUP(B1129,'[2]HG-Mexico by Contract'!$B$8:$G$4512,6,FALSE)</f>
        <v>342620</v>
      </c>
      <c r="E1129" s="29"/>
      <c r="F1129" s="28" t="s">
        <v>41</v>
      </c>
      <c r="G1129" s="28" t="s">
        <v>42</v>
      </c>
      <c r="H1129" s="28" t="s">
        <v>63</v>
      </c>
      <c r="I1129" s="31">
        <v>411388.93</v>
      </c>
      <c r="J1129" s="32">
        <f t="shared" si="51"/>
        <v>20664.065956177179</v>
      </c>
      <c r="K1129" s="31">
        <v>0</v>
      </c>
      <c r="L1129" s="31">
        <v>0</v>
      </c>
      <c r="M1129" s="31">
        <v>0</v>
      </c>
      <c r="N1129" s="31">
        <v>0</v>
      </c>
      <c r="O1129" s="33">
        <f t="shared" si="52"/>
        <v>0</v>
      </c>
      <c r="P1129" s="34" t="str">
        <f t="shared" si="53"/>
        <v>1-30</v>
      </c>
      <c r="Q1129" s="35" t="str">
        <f>+VLOOKUP(B1129,'[2]PORTAFOLIO JAN17'!$B$7:$T$4941,19,FALSE)</f>
        <v>MEXICO</v>
      </c>
      <c r="R1129" s="31">
        <v>0</v>
      </c>
      <c r="S1129" s="31">
        <v>0</v>
      </c>
      <c r="T1129" s="31" t="s">
        <v>45</v>
      </c>
      <c r="U1129" s="36" t="s">
        <v>64</v>
      </c>
      <c r="V1129" s="37">
        <v>20664.065953900001</v>
      </c>
      <c r="W1129" s="38">
        <v>20664.065953900001</v>
      </c>
      <c r="X1129" s="38">
        <v>0</v>
      </c>
      <c r="Y1129" s="38">
        <v>0</v>
      </c>
      <c r="Z1129" s="38">
        <v>0</v>
      </c>
      <c r="AA1129" s="38">
        <v>0</v>
      </c>
      <c r="AB1129" s="38">
        <v>0</v>
      </c>
      <c r="AC1129" s="38">
        <v>0</v>
      </c>
      <c r="AD1129" s="38" t="s">
        <v>47</v>
      </c>
    </row>
    <row r="1130" spans="1:30" s="27" customFormat="1" ht="15" customHeight="1" x14ac:dyDescent="0.25">
      <c r="A1130" s="39" t="s">
        <v>39</v>
      </c>
      <c r="B1130" s="39" t="s">
        <v>1178</v>
      </c>
      <c r="C1130" s="86">
        <v>42767</v>
      </c>
      <c r="D1130" s="29">
        <f>+VLOOKUP(B1130,'[2]HG-Mexico by Contract'!$B$8:$G$4512,6,FALSE)</f>
        <v>312351</v>
      </c>
      <c r="E1130" s="29"/>
      <c r="F1130" s="39" t="s">
        <v>41</v>
      </c>
      <c r="G1130" s="39" t="s">
        <v>42</v>
      </c>
      <c r="H1130" s="39" t="s">
        <v>44</v>
      </c>
      <c r="I1130" s="40">
        <v>60112.99</v>
      </c>
      <c r="J1130" s="32">
        <f t="shared" si="51"/>
        <v>60112.99</v>
      </c>
      <c r="K1130" s="31">
        <v>0</v>
      </c>
      <c r="L1130" s="31">
        <v>0</v>
      </c>
      <c r="M1130" s="31">
        <v>0</v>
      </c>
      <c r="N1130" s="31">
        <v>0</v>
      </c>
      <c r="O1130" s="33">
        <f t="shared" si="52"/>
        <v>0</v>
      </c>
      <c r="P1130" s="34" t="str">
        <f t="shared" si="53"/>
        <v>1-30</v>
      </c>
      <c r="Q1130" s="35" t="str">
        <f>+VLOOKUP(B1130,'[2]PORTAFOLIO JAN17'!$B$7:$T$4941,19,FALSE)</f>
        <v>EL SALVADOR</v>
      </c>
      <c r="R1130" s="31">
        <v>0</v>
      </c>
      <c r="S1130" s="31">
        <v>0</v>
      </c>
      <c r="T1130" s="31" t="s">
        <v>45</v>
      </c>
      <c r="U1130" s="41" t="s">
        <v>46</v>
      </c>
      <c r="V1130" s="42">
        <v>60112.99</v>
      </c>
      <c r="W1130" s="43">
        <v>60112.99</v>
      </c>
      <c r="X1130" s="38">
        <v>0</v>
      </c>
      <c r="Y1130" s="38">
        <v>0</v>
      </c>
      <c r="Z1130" s="38">
        <v>0</v>
      </c>
      <c r="AA1130" s="38">
        <v>0</v>
      </c>
      <c r="AB1130" s="38">
        <v>0</v>
      </c>
      <c r="AC1130" s="38">
        <v>0</v>
      </c>
      <c r="AD1130" s="38" t="s">
        <v>47</v>
      </c>
    </row>
    <row r="1131" spans="1:30" s="27" customFormat="1" ht="15" customHeight="1" x14ac:dyDescent="0.25">
      <c r="A1131" s="28" t="s">
        <v>39</v>
      </c>
      <c r="B1131" s="28" t="s">
        <v>1179</v>
      </c>
      <c r="C1131" s="85">
        <v>42767</v>
      </c>
      <c r="D1131" s="29">
        <f>+VLOOKUP(B1131,'[2]HG-Mexico by Contract'!$B$8:$G$4512,6,FALSE)</f>
        <v>342476</v>
      </c>
      <c r="E1131" s="29"/>
      <c r="F1131" s="28" t="s">
        <v>41</v>
      </c>
      <c r="G1131" s="28" t="s">
        <v>42</v>
      </c>
      <c r="H1131" s="28" t="s">
        <v>63</v>
      </c>
      <c r="I1131" s="31">
        <v>84062.21</v>
      </c>
      <c r="J1131" s="32">
        <f t="shared" si="51"/>
        <v>4222.4448087653136</v>
      </c>
      <c r="K1131" s="31">
        <v>0</v>
      </c>
      <c r="L1131" s="31">
        <v>0</v>
      </c>
      <c r="M1131" s="31">
        <v>0</v>
      </c>
      <c r="N1131" s="31">
        <v>0</v>
      </c>
      <c r="O1131" s="33">
        <f t="shared" si="52"/>
        <v>0</v>
      </c>
      <c r="P1131" s="34" t="str">
        <f t="shared" si="53"/>
        <v>1-30</v>
      </c>
      <c r="Q1131" s="35" t="str">
        <f>+VLOOKUP(B1131,'[2]PORTAFOLIO JAN17'!$B$7:$T$4941,19,FALSE)</f>
        <v>MEXICO</v>
      </c>
      <c r="R1131" s="31">
        <v>0</v>
      </c>
      <c r="S1131" s="31">
        <v>0</v>
      </c>
      <c r="T1131" s="31" t="s">
        <v>45</v>
      </c>
      <c r="U1131" s="36" t="s">
        <v>64</v>
      </c>
      <c r="V1131" s="37">
        <v>4222.4448082999997</v>
      </c>
      <c r="W1131" s="38">
        <v>4222.4448082999997</v>
      </c>
      <c r="X1131" s="38">
        <v>0</v>
      </c>
      <c r="Y1131" s="38">
        <v>0</v>
      </c>
      <c r="Z1131" s="38">
        <v>0</v>
      </c>
      <c r="AA1131" s="38">
        <v>0</v>
      </c>
      <c r="AB1131" s="38">
        <v>0</v>
      </c>
      <c r="AC1131" s="38">
        <v>0</v>
      </c>
      <c r="AD1131" s="38" t="s">
        <v>47</v>
      </c>
    </row>
    <row r="1132" spans="1:30" s="27" customFormat="1" ht="15" customHeight="1" x14ac:dyDescent="0.25">
      <c r="A1132" s="39" t="s">
        <v>39</v>
      </c>
      <c r="B1132" s="39" t="s">
        <v>1180</v>
      </c>
      <c r="C1132" s="86">
        <v>42767</v>
      </c>
      <c r="D1132" s="29">
        <f>+VLOOKUP(B1132,'[2]HG-Mexico by Contract'!$B$8:$G$4512,6,FALSE)</f>
        <v>319214</v>
      </c>
      <c r="E1132" s="29"/>
      <c r="F1132" s="39" t="s">
        <v>41</v>
      </c>
      <c r="G1132" s="39" t="s">
        <v>42</v>
      </c>
      <c r="H1132" s="39" t="s">
        <v>63</v>
      </c>
      <c r="I1132" s="40">
        <v>304218.81</v>
      </c>
      <c r="J1132" s="32">
        <f t="shared" si="51"/>
        <v>15280.910827983957</v>
      </c>
      <c r="K1132" s="31">
        <v>0</v>
      </c>
      <c r="L1132" s="31">
        <v>0</v>
      </c>
      <c r="M1132" s="31">
        <v>0</v>
      </c>
      <c r="N1132" s="31">
        <v>0</v>
      </c>
      <c r="O1132" s="33">
        <f t="shared" si="52"/>
        <v>0</v>
      </c>
      <c r="P1132" s="34" t="str">
        <f t="shared" si="53"/>
        <v>1-30</v>
      </c>
      <c r="Q1132" s="35" t="str">
        <f>+VLOOKUP(B1132,'[2]PORTAFOLIO JAN17'!$B$7:$T$4941,19,FALSE)</f>
        <v>MEXICO</v>
      </c>
      <c r="R1132" s="31">
        <v>0</v>
      </c>
      <c r="S1132" s="31">
        <v>0</v>
      </c>
      <c r="T1132" s="31" t="s">
        <v>45</v>
      </c>
      <c r="U1132" s="41" t="s">
        <v>64</v>
      </c>
      <c r="V1132" s="42">
        <v>15280.9108263</v>
      </c>
      <c r="W1132" s="43">
        <v>15280.9108263</v>
      </c>
      <c r="X1132" s="38">
        <v>0</v>
      </c>
      <c r="Y1132" s="38">
        <v>0</v>
      </c>
      <c r="Z1132" s="38">
        <v>0</v>
      </c>
      <c r="AA1132" s="38">
        <v>0</v>
      </c>
      <c r="AB1132" s="38">
        <v>0</v>
      </c>
      <c r="AC1132" s="38">
        <v>0</v>
      </c>
      <c r="AD1132" s="38" t="s">
        <v>47</v>
      </c>
    </row>
    <row r="1133" spans="1:30" s="27" customFormat="1" ht="15" customHeight="1" x14ac:dyDescent="0.25">
      <c r="A1133" s="28" t="s">
        <v>39</v>
      </c>
      <c r="B1133" s="28" t="s">
        <v>1181</v>
      </c>
      <c r="C1133" s="85">
        <v>42767</v>
      </c>
      <c r="D1133" s="29">
        <f>+VLOOKUP(B1133,'[2]HG-Mexico by Contract'!$B$8:$G$4512,6,FALSE)</f>
        <v>342743</v>
      </c>
      <c r="E1133" s="29"/>
      <c r="F1133" s="28" t="s">
        <v>41</v>
      </c>
      <c r="G1133" s="28" t="s">
        <v>42</v>
      </c>
      <c r="H1133" s="28" t="s">
        <v>63</v>
      </c>
      <c r="I1133" s="31">
        <v>701143.05</v>
      </c>
      <c r="J1133" s="32">
        <f t="shared" si="51"/>
        <v>35218.415405381071</v>
      </c>
      <c r="K1133" s="31">
        <v>0</v>
      </c>
      <c r="L1133" s="31">
        <v>0</v>
      </c>
      <c r="M1133" s="31">
        <v>0</v>
      </c>
      <c r="N1133" s="31">
        <v>0</v>
      </c>
      <c r="O1133" s="33">
        <f t="shared" si="52"/>
        <v>0</v>
      </c>
      <c r="P1133" s="34" t="str">
        <f t="shared" si="53"/>
        <v>1-30</v>
      </c>
      <c r="Q1133" s="35" t="str">
        <f>+VLOOKUP(B1133,'[2]PORTAFOLIO JAN17'!$B$7:$T$4941,19,FALSE)</f>
        <v>MEXICO</v>
      </c>
      <c r="R1133" s="31">
        <v>0</v>
      </c>
      <c r="S1133" s="31">
        <v>0</v>
      </c>
      <c r="T1133" s="31" t="s">
        <v>45</v>
      </c>
      <c r="U1133" s="36" t="s">
        <v>64</v>
      </c>
      <c r="V1133" s="37">
        <v>35218.415401500002</v>
      </c>
      <c r="W1133" s="38">
        <v>35218.415401500002</v>
      </c>
      <c r="X1133" s="38">
        <v>0</v>
      </c>
      <c r="Y1133" s="38">
        <v>0</v>
      </c>
      <c r="Z1133" s="38">
        <v>0</v>
      </c>
      <c r="AA1133" s="38">
        <v>0</v>
      </c>
      <c r="AB1133" s="38">
        <v>0</v>
      </c>
      <c r="AC1133" s="38">
        <v>0</v>
      </c>
      <c r="AD1133" s="38" t="s">
        <v>47</v>
      </c>
    </row>
    <row r="1134" spans="1:30" s="27" customFormat="1" ht="15" customHeight="1" x14ac:dyDescent="0.25">
      <c r="A1134" s="39" t="s">
        <v>39</v>
      </c>
      <c r="B1134" s="39" t="s">
        <v>1182</v>
      </c>
      <c r="C1134" s="86">
        <v>42767</v>
      </c>
      <c r="D1134" s="29">
        <f>+VLOOKUP(B1134,'[2]HG-Mexico by Contract'!$B$8:$G$4512,6,FALSE)</f>
        <v>342882</v>
      </c>
      <c r="E1134" s="29"/>
      <c r="F1134" s="39" t="s">
        <v>41</v>
      </c>
      <c r="G1134" s="39" t="s">
        <v>42</v>
      </c>
      <c r="H1134" s="39" t="s">
        <v>63</v>
      </c>
      <c r="I1134" s="40">
        <v>138332.79999999999</v>
      </c>
      <c r="J1134" s="32">
        <f t="shared" si="51"/>
        <v>6948.4565447657187</v>
      </c>
      <c r="K1134" s="31">
        <v>0</v>
      </c>
      <c r="L1134" s="31">
        <v>0</v>
      </c>
      <c r="M1134" s="31">
        <v>0</v>
      </c>
      <c r="N1134" s="31">
        <v>0</v>
      </c>
      <c r="O1134" s="33">
        <f t="shared" si="52"/>
        <v>0</v>
      </c>
      <c r="P1134" s="34" t="str">
        <f t="shared" si="53"/>
        <v>1-30</v>
      </c>
      <c r="Q1134" s="35" t="str">
        <f>+VLOOKUP(B1134,'[2]PORTAFOLIO JAN17'!$B$7:$T$4941,19,FALSE)</f>
        <v>MEXICO</v>
      </c>
      <c r="R1134" s="31">
        <v>0</v>
      </c>
      <c r="S1134" s="31">
        <v>0</v>
      </c>
      <c r="T1134" s="31" t="s">
        <v>45</v>
      </c>
      <c r="U1134" s="41" t="s">
        <v>64</v>
      </c>
      <c r="V1134" s="42">
        <v>6948.4565439999997</v>
      </c>
      <c r="W1134" s="43">
        <v>6948.4565439999997</v>
      </c>
      <c r="X1134" s="38">
        <v>0</v>
      </c>
      <c r="Y1134" s="38">
        <v>0</v>
      </c>
      <c r="Z1134" s="38">
        <v>0</v>
      </c>
      <c r="AA1134" s="38">
        <v>0</v>
      </c>
      <c r="AB1134" s="38">
        <v>0</v>
      </c>
      <c r="AC1134" s="38">
        <v>0</v>
      </c>
      <c r="AD1134" s="38" t="s">
        <v>47</v>
      </c>
    </row>
    <row r="1135" spans="1:30" s="27" customFormat="1" ht="15" customHeight="1" x14ac:dyDescent="0.25">
      <c r="A1135" s="28" t="s">
        <v>39</v>
      </c>
      <c r="B1135" s="28" t="s">
        <v>1183</v>
      </c>
      <c r="C1135" s="85">
        <v>42767</v>
      </c>
      <c r="D1135" s="29">
        <f>+VLOOKUP(B1135,'[2]HG-Mexico by Contract'!$B$8:$G$4512,6,FALSE)</f>
        <v>318205</v>
      </c>
      <c r="E1135" s="29"/>
      <c r="F1135" s="28" t="s">
        <v>41</v>
      </c>
      <c r="G1135" s="28" t="s">
        <v>42</v>
      </c>
      <c r="H1135" s="28" t="s">
        <v>63</v>
      </c>
      <c r="I1135" s="31">
        <v>955559.3</v>
      </c>
      <c r="J1135" s="32">
        <f t="shared" si="51"/>
        <v>47997.743644289352</v>
      </c>
      <c r="K1135" s="31">
        <v>955559.3</v>
      </c>
      <c r="L1135" s="31">
        <v>0</v>
      </c>
      <c r="M1135" s="31">
        <v>0</v>
      </c>
      <c r="N1135" s="31">
        <v>0</v>
      </c>
      <c r="O1135" s="33">
        <f t="shared" si="52"/>
        <v>955559.3</v>
      </c>
      <c r="P1135" s="34" t="str">
        <f t="shared" si="53"/>
        <v>31-60</v>
      </c>
      <c r="Q1135" s="35" t="str">
        <f>+VLOOKUP(B1135,'[2]PORTAFOLIO JAN17'!$B$7:$T$4941,19,FALSE)</f>
        <v>MEXICO</v>
      </c>
      <c r="R1135" s="31">
        <v>0</v>
      </c>
      <c r="S1135" s="31">
        <v>0</v>
      </c>
      <c r="T1135" s="31" t="s">
        <v>45</v>
      </c>
      <c r="U1135" s="36" t="s">
        <v>64</v>
      </c>
      <c r="V1135" s="37">
        <v>47997.743639</v>
      </c>
      <c r="W1135" s="38">
        <v>0</v>
      </c>
      <c r="X1135" s="38">
        <v>47997.743639</v>
      </c>
      <c r="Y1135" s="38">
        <v>0</v>
      </c>
      <c r="Z1135" s="38">
        <v>0</v>
      </c>
      <c r="AA1135" s="38">
        <v>0</v>
      </c>
      <c r="AB1135" s="38">
        <v>0</v>
      </c>
      <c r="AC1135" s="38">
        <v>0</v>
      </c>
      <c r="AD1135" s="38" t="s">
        <v>47</v>
      </c>
    </row>
    <row r="1136" spans="1:30" s="27" customFormat="1" ht="15" customHeight="1" x14ac:dyDescent="0.25">
      <c r="A1136" s="39" t="s">
        <v>39</v>
      </c>
      <c r="B1136" s="39" t="s">
        <v>1184</v>
      </c>
      <c r="C1136" s="86">
        <v>42767</v>
      </c>
      <c r="D1136" s="29">
        <f>+VLOOKUP(B1136,'[2]HG-Mexico by Contract'!$B$8:$G$4512,6,FALSE)</f>
        <v>312351</v>
      </c>
      <c r="E1136" s="29"/>
      <c r="F1136" s="39" t="s">
        <v>41</v>
      </c>
      <c r="G1136" s="39" t="s">
        <v>42</v>
      </c>
      <c r="H1136" s="39" t="s">
        <v>44</v>
      </c>
      <c r="I1136" s="40">
        <v>64051.28</v>
      </c>
      <c r="J1136" s="32">
        <f t="shared" si="51"/>
        <v>64051.28</v>
      </c>
      <c r="K1136" s="31">
        <v>0</v>
      </c>
      <c r="L1136" s="31">
        <v>0</v>
      </c>
      <c r="M1136" s="31">
        <v>0</v>
      </c>
      <c r="N1136" s="31">
        <v>0</v>
      </c>
      <c r="O1136" s="33">
        <f t="shared" si="52"/>
        <v>0</v>
      </c>
      <c r="P1136" s="34" t="str">
        <f t="shared" si="53"/>
        <v>1-30</v>
      </c>
      <c r="Q1136" s="35" t="str">
        <f>+VLOOKUP(B1136,'[2]PORTAFOLIO JAN17'!$B$7:$T$4941,19,FALSE)</f>
        <v>EL SALVADOR</v>
      </c>
      <c r="R1136" s="31">
        <v>0</v>
      </c>
      <c r="S1136" s="31">
        <v>0</v>
      </c>
      <c r="T1136" s="31" t="s">
        <v>45</v>
      </c>
      <c r="U1136" s="41" t="s">
        <v>46</v>
      </c>
      <c r="V1136" s="42">
        <v>64051.28</v>
      </c>
      <c r="W1136" s="43">
        <v>64051.28</v>
      </c>
      <c r="X1136" s="38">
        <v>0</v>
      </c>
      <c r="Y1136" s="38">
        <v>0</v>
      </c>
      <c r="Z1136" s="38">
        <v>0</v>
      </c>
      <c r="AA1136" s="38">
        <v>0</v>
      </c>
      <c r="AB1136" s="38">
        <v>0</v>
      </c>
      <c r="AC1136" s="38">
        <v>0</v>
      </c>
      <c r="AD1136" s="38" t="s">
        <v>47</v>
      </c>
    </row>
    <row r="1137" spans="1:30" s="27" customFormat="1" ht="15" customHeight="1" x14ac:dyDescent="0.25">
      <c r="A1137" s="28" t="s">
        <v>39</v>
      </c>
      <c r="B1137" s="28" t="s">
        <v>1185</v>
      </c>
      <c r="C1137" s="85">
        <v>42767</v>
      </c>
      <c r="D1137" s="29">
        <f>+VLOOKUP(B1137,'[2]HG-Mexico by Contract'!$B$8:$G$4512,6,FALSE)</f>
        <v>313564</v>
      </c>
      <c r="E1137" s="29"/>
      <c r="F1137" s="28" t="s">
        <v>41</v>
      </c>
      <c r="G1137" s="28" t="s">
        <v>42</v>
      </c>
      <c r="H1137" s="28" t="s">
        <v>63</v>
      </c>
      <c r="I1137" s="31">
        <v>2273600</v>
      </c>
      <c r="J1137" s="32">
        <f t="shared" si="51"/>
        <v>114202.92801258515</v>
      </c>
      <c r="K1137" s="31">
        <v>0</v>
      </c>
      <c r="L1137" s="31">
        <v>0</v>
      </c>
      <c r="M1137" s="31">
        <v>0</v>
      </c>
      <c r="N1137" s="31">
        <v>0</v>
      </c>
      <c r="O1137" s="33">
        <f t="shared" si="52"/>
        <v>0</v>
      </c>
      <c r="P1137" s="34" t="str">
        <f t="shared" si="53"/>
        <v>1-30</v>
      </c>
      <c r="Q1137" s="35" t="str">
        <f>+VLOOKUP(B1137,'[2]PORTAFOLIO JAN17'!$B$7:$T$4941,19,FALSE)</f>
        <v>MEXICO</v>
      </c>
      <c r="R1137" s="31">
        <v>0</v>
      </c>
      <c r="S1137" s="31">
        <v>0</v>
      </c>
      <c r="T1137" s="31" t="s">
        <v>45</v>
      </c>
      <c r="U1137" s="36" t="s">
        <v>64</v>
      </c>
      <c r="V1137" s="37">
        <v>114202.928</v>
      </c>
      <c r="W1137" s="38">
        <v>114202.928</v>
      </c>
      <c r="X1137" s="38">
        <v>0</v>
      </c>
      <c r="Y1137" s="38">
        <v>0</v>
      </c>
      <c r="Z1137" s="38">
        <v>0</v>
      </c>
      <c r="AA1137" s="38">
        <v>0</v>
      </c>
      <c r="AB1137" s="38">
        <v>0</v>
      </c>
      <c r="AC1137" s="38">
        <v>0</v>
      </c>
      <c r="AD1137" s="38" t="s">
        <v>47</v>
      </c>
    </row>
    <row r="1138" spans="1:30" s="27" customFormat="1" ht="15" customHeight="1" x14ac:dyDescent="0.25">
      <c r="A1138" s="39" t="s">
        <v>39</v>
      </c>
      <c r="B1138" s="39" t="s">
        <v>1186</v>
      </c>
      <c r="C1138" s="86">
        <v>42767</v>
      </c>
      <c r="D1138" s="29">
        <f>+VLOOKUP(B1138,'[2]HG-Mexico by Contract'!$B$8:$G$4512,6,FALSE)</f>
        <v>316241</v>
      </c>
      <c r="E1138" s="29"/>
      <c r="F1138" s="39" t="s">
        <v>41</v>
      </c>
      <c r="G1138" s="39" t="s">
        <v>42</v>
      </c>
      <c r="H1138" s="39" t="s">
        <v>44</v>
      </c>
      <c r="I1138" s="40">
        <v>97272.35</v>
      </c>
      <c r="J1138" s="32">
        <f t="shared" si="51"/>
        <v>97272.35</v>
      </c>
      <c r="K1138" s="31">
        <v>0</v>
      </c>
      <c r="L1138" s="31">
        <v>0</v>
      </c>
      <c r="M1138" s="31">
        <v>0</v>
      </c>
      <c r="N1138" s="31">
        <v>0</v>
      </c>
      <c r="O1138" s="33">
        <f t="shared" si="52"/>
        <v>0</v>
      </c>
      <c r="P1138" s="34" t="str">
        <f t="shared" si="53"/>
        <v>1-30</v>
      </c>
      <c r="Q1138" s="35" t="str">
        <f>+VLOOKUP(B1138,'[2]PORTAFOLIO JAN17'!$B$7:$T$4941,19,FALSE)</f>
        <v>COSTA RICA</v>
      </c>
      <c r="R1138" s="31">
        <v>0</v>
      </c>
      <c r="S1138" s="31">
        <v>0</v>
      </c>
      <c r="T1138" s="31" t="s">
        <v>45</v>
      </c>
      <c r="U1138" s="41" t="s">
        <v>46</v>
      </c>
      <c r="V1138" s="42">
        <v>97272.35</v>
      </c>
      <c r="W1138" s="43">
        <v>97272.35</v>
      </c>
      <c r="X1138" s="38">
        <v>0</v>
      </c>
      <c r="Y1138" s="38">
        <v>0</v>
      </c>
      <c r="Z1138" s="38">
        <v>0</v>
      </c>
      <c r="AA1138" s="38">
        <v>0</v>
      </c>
      <c r="AB1138" s="38">
        <v>0</v>
      </c>
      <c r="AC1138" s="38">
        <v>0</v>
      </c>
      <c r="AD1138" s="38" t="s">
        <v>47</v>
      </c>
    </row>
    <row r="1139" spans="1:30" s="27" customFormat="1" ht="15" customHeight="1" x14ac:dyDescent="0.25">
      <c r="A1139" s="28" t="s">
        <v>39</v>
      </c>
      <c r="B1139" s="28" t="s">
        <v>1187</v>
      </c>
      <c r="C1139" s="85">
        <v>42767</v>
      </c>
      <c r="D1139" s="29">
        <f>+VLOOKUP(B1139,'[2]HG-Mexico by Contract'!$B$8:$G$4512,6,FALSE)</f>
        <v>316241</v>
      </c>
      <c r="E1139" s="29"/>
      <c r="F1139" s="28" t="s">
        <v>41</v>
      </c>
      <c r="G1139" s="28" t="s">
        <v>42</v>
      </c>
      <c r="H1139" s="28" t="s">
        <v>44</v>
      </c>
      <c r="I1139" s="31">
        <v>1069996.06</v>
      </c>
      <c r="J1139" s="32">
        <f t="shared" si="51"/>
        <v>1069996.06</v>
      </c>
      <c r="K1139" s="31">
        <v>0</v>
      </c>
      <c r="L1139" s="31">
        <v>0</v>
      </c>
      <c r="M1139" s="31">
        <v>0</v>
      </c>
      <c r="N1139" s="31">
        <v>0</v>
      </c>
      <c r="O1139" s="33">
        <f t="shared" si="52"/>
        <v>0</v>
      </c>
      <c r="P1139" s="34" t="str">
        <f t="shared" si="53"/>
        <v>1-30</v>
      </c>
      <c r="Q1139" s="35" t="str">
        <f>+VLOOKUP(B1139,'[2]PORTAFOLIO JAN17'!$B$7:$T$4941,19,FALSE)</f>
        <v>COSTA RICA</v>
      </c>
      <c r="R1139" s="31">
        <v>0</v>
      </c>
      <c r="S1139" s="31">
        <v>0</v>
      </c>
      <c r="T1139" s="31" t="s">
        <v>45</v>
      </c>
      <c r="U1139" s="36" t="s">
        <v>46</v>
      </c>
      <c r="V1139" s="37">
        <v>1069996.06</v>
      </c>
      <c r="W1139" s="38">
        <v>1069996.06</v>
      </c>
      <c r="X1139" s="38">
        <v>0</v>
      </c>
      <c r="Y1139" s="38">
        <v>0</v>
      </c>
      <c r="Z1139" s="38">
        <v>0</v>
      </c>
      <c r="AA1139" s="38">
        <v>0</v>
      </c>
      <c r="AB1139" s="38">
        <v>0</v>
      </c>
      <c r="AC1139" s="38">
        <v>0</v>
      </c>
      <c r="AD1139" s="38" t="s">
        <v>47</v>
      </c>
    </row>
    <row r="1140" spans="1:30" s="27" customFormat="1" ht="15" customHeight="1" x14ac:dyDescent="0.25">
      <c r="A1140" s="39" t="s">
        <v>39</v>
      </c>
      <c r="B1140" s="39" t="s">
        <v>1188</v>
      </c>
      <c r="C1140" s="86">
        <v>42767</v>
      </c>
      <c r="D1140" s="29">
        <f>+VLOOKUP(B1140,'[2]HG-Mexico by Contract'!$B$8:$G$4512,6,FALSE)</f>
        <v>312381</v>
      </c>
      <c r="E1140" s="29"/>
      <c r="F1140" s="39" t="s">
        <v>41</v>
      </c>
      <c r="G1140" s="39" t="s">
        <v>42</v>
      </c>
      <c r="H1140" s="39" t="s">
        <v>44</v>
      </c>
      <c r="I1140" s="40">
        <v>8565.39</v>
      </c>
      <c r="J1140" s="32">
        <f t="shared" si="51"/>
        <v>8565.39</v>
      </c>
      <c r="K1140" s="31">
        <v>0</v>
      </c>
      <c r="L1140" s="31">
        <v>0</v>
      </c>
      <c r="M1140" s="31">
        <v>0</v>
      </c>
      <c r="N1140" s="31">
        <v>0</v>
      </c>
      <c r="O1140" s="33">
        <f t="shared" si="52"/>
        <v>0</v>
      </c>
      <c r="P1140" s="34" t="str">
        <f t="shared" si="53"/>
        <v>1-30</v>
      </c>
      <c r="Q1140" s="35" t="str">
        <f>+VLOOKUP(B1140,'[2]PORTAFOLIO JAN17'!$B$7:$T$4941,19,FALSE)</f>
        <v>EL SALVADOR</v>
      </c>
      <c r="R1140" s="31">
        <v>0</v>
      </c>
      <c r="S1140" s="31">
        <v>0</v>
      </c>
      <c r="T1140" s="31" t="s">
        <v>45</v>
      </c>
      <c r="U1140" s="41" t="s">
        <v>46</v>
      </c>
      <c r="V1140" s="42">
        <v>8565.39</v>
      </c>
      <c r="W1140" s="43">
        <v>8565.39</v>
      </c>
      <c r="X1140" s="38">
        <v>0</v>
      </c>
      <c r="Y1140" s="38">
        <v>0</v>
      </c>
      <c r="Z1140" s="38">
        <v>0</v>
      </c>
      <c r="AA1140" s="38">
        <v>0</v>
      </c>
      <c r="AB1140" s="38">
        <v>0</v>
      </c>
      <c r="AC1140" s="38">
        <v>0</v>
      </c>
      <c r="AD1140" s="38" t="s">
        <v>47</v>
      </c>
    </row>
    <row r="1141" spans="1:30" s="27" customFormat="1" ht="15" customHeight="1" x14ac:dyDescent="0.25">
      <c r="A1141" s="28" t="s">
        <v>39</v>
      </c>
      <c r="B1141" s="28" t="s">
        <v>1189</v>
      </c>
      <c r="C1141" s="85">
        <v>42767</v>
      </c>
      <c r="D1141" s="29">
        <f>+VLOOKUP(B1141,'[2]HG-Mexico by Contract'!$B$8:$G$4512,6,FALSE)</f>
        <v>314798</v>
      </c>
      <c r="E1141" s="29"/>
      <c r="F1141" s="28" t="s">
        <v>62</v>
      </c>
      <c r="G1141" s="28" t="s">
        <v>42</v>
      </c>
      <c r="H1141" s="28" t="s">
        <v>44</v>
      </c>
      <c r="I1141" s="31">
        <v>30447.26</v>
      </c>
      <c r="J1141" s="32">
        <f t="shared" si="51"/>
        <v>30447.26</v>
      </c>
      <c r="K1141" s="31">
        <v>0</v>
      </c>
      <c r="L1141" s="31">
        <v>0</v>
      </c>
      <c r="M1141" s="31">
        <v>0</v>
      </c>
      <c r="N1141" s="31">
        <v>0</v>
      </c>
      <c r="O1141" s="33">
        <f t="shared" si="52"/>
        <v>0</v>
      </c>
      <c r="P1141" s="34" t="str">
        <f t="shared" si="53"/>
        <v>1-30</v>
      </c>
      <c r="Q1141" s="35" t="str">
        <f>+VLOOKUP(B1141,'[2]PORTAFOLIO JAN17'!$B$7:$T$4941,19,FALSE)</f>
        <v>COSTA RICA</v>
      </c>
      <c r="R1141" s="31">
        <v>0</v>
      </c>
      <c r="S1141" s="31">
        <v>0</v>
      </c>
      <c r="T1141" s="31" t="s">
        <v>45</v>
      </c>
      <c r="U1141" s="36" t="s">
        <v>46</v>
      </c>
      <c r="V1141" s="37">
        <v>30447.26</v>
      </c>
      <c r="W1141" s="38">
        <v>30447.26</v>
      </c>
      <c r="X1141" s="38">
        <v>0</v>
      </c>
      <c r="Y1141" s="38">
        <v>0</v>
      </c>
      <c r="Z1141" s="38">
        <v>0</v>
      </c>
      <c r="AA1141" s="38">
        <v>0</v>
      </c>
      <c r="AB1141" s="38">
        <v>0</v>
      </c>
      <c r="AC1141" s="38">
        <v>0</v>
      </c>
      <c r="AD1141" s="38" t="s">
        <v>47</v>
      </c>
    </row>
    <row r="1142" spans="1:30" s="27" customFormat="1" ht="15" customHeight="1" x14ac:dyDescent="0.25">
      <c r="A1142" s="39" t="s">
        <v>39</v>
      </c>
      <c r="B1142" s="39" t="s">
        <v>1190</v>
      </c>
      <c r="C1142" s="86">
        <v>42767</v>
      </c>
      <c r="D1142" s="29">
        <f>+VLOOKUP(B1142,'[2]HG-Mexico by Contract'!$B$8:$G$4512,6,FALSE)</f>
        <v>310202</v>
      </c>
      <c r="E1142" s="29"/>
      <c r="F1142" s="39" t="s">
        <v>41</v>
      </c>
      <c r="G1142" s="39" t="s">
        <v>42</v>
      </c>
      <c r="H1142" s="39" t="s">
        <v>63</v>
      </c>
      <c r="I1142" s="40">
        <v>100802</v>
      </c>
      <c r="J1142" s="32">
        <f t="shared" si="51"/>
        <v>5063.2844605579739</v>
      </c>
      <c r="K1142" s="31">
        <v>0</v>
      </c>
      <c r="L1142" s="31">
        <v>0</v>
      </c>
      <c r="M1142" s="31">
        <v>0</v>
      </c>
      <c r="N1142" s="31">
        <v>0</v>
      </c>
      <c r="O1142" s="33">
        <f t="shared" si="52"/>
        <v>0</v>
      </c>
      <c r="P1142" s="34" t="str">
        <f t="shared" si="53"/>
        <v>1-30</v>
      </c>
      <c r="Q1142" s="35" t="str">
        <f>+VLOOKUP(B1142,'[2]PORTAFOLIO JAN17'!$B$7:$T$4941,19,FALSE)</f>
        <v>MEXICO</v>
      </c>
      <c r="R1142" s="31">
        <v>0</v>
      </c>
      <c r="S1142" s="31">
        <v>0</v>
      </c>
      <c r="T1142" s="31" t="s">
        <v>45</v>
      </c>
      <c r="U1142" s="41" t="s">
        <v>64</v>
      </c>
      <c r="V1142" s="42">
        <v>5063.2844599999999</v>
      </c>
      <c r="W1142" s="43">
        <v>5063.2844599999999</v>
      </c>
      <c r="X1142" s="38">
        <v>0</v>
      </c>
      <c r="Y1142" s="38">
        <v>0</v>
      </c>
      <c r="Z1142" s="38">
        <v>0</v>
      </c>
      <c r="AA1142" s="38">
        <v>0</v>
      </c>
      <c r="AB1142" s="38">
        <v>0</v>
      </c>
      <c r="AC1142" s="38">
        <v>0</v>
      </c>
      <c r="AD1142" s="38" t="s">
        <v>47</v>
      </c>
    </row>
    <row r="1143" spans="1:30" s="27" customFormat="1" ht="15" customHeight="1" x14ac:dyDescent="0.25">
      <c r="A1143" s="28" t="s">
        <v>39</v>
      </c>
      <c r="B1143" s="28" t="s">
        <v>1191</v>
      </c>
      <c r="C1143" s="85">
        <v>42767</v>
      </c>
      <c r="D1143" s="29">
        <f>+VLOOKUP(B1143,'[2]HG-Mexico by Contract'!$B$8:$G$4512,6,FALSE)</f>
        <v>337928</v>
      </c>
      <c r="E1143" s="29"/>
      <c r="F1143" s="28" t="s">
        <v>41</v>
      </c>
      <c r="G1143" s="28" t="s">
        <v>42</v>
      </c>
      <c r="H1143" s="28" t="s">
        <v>44</v>
      </c>
      <c r="I1143" s="31">
        <v>109348.89</v>
      </c>
      <c r="J1143" s="32">
        <f t="shared" si="51"/>
        <v>109348.89</v>
      </c>
      <c r="K1143" s="31">
        <v>0</v>
      </c>
      <c r="L1143" s="31">
        <v>0</v>
      </c>
      <c r="M1143" s="31">
        <v>0</v>
      </c>
      <c r="N1143" s="31">
        <v>0</v>
      </c>
      <c r="O1143" s="33">
        <f t="shared" si="52"/>
        <v>0</v>
      </c>
      <c r="P1143" s="34" t="str">
        <f t="shared" si="53"/>
        <v>1-30</v>
      </c>
      <c r="Q1143" s="35" t="str">
        <f>+VLOOKUP(B1143,'[2]PORTAFOLIO JAN17'!$B$7:$T$4941,19,FALSE)</f>
        <v>GUATEMALA</v>
      </c>
      <c r="R1143" s="31">
        <v>0</v>
      </c>
      <c r="S1143" s="31">
        <v>0</v>
      </c>
      <c r="T1143" s="31" t="s">
        <v>45</v>
      </c>
      <c r="U1143" s="36" t="s">
        <v>46</v>
      </c>
      <c r="V1143" s="37">
        <v>109348.89</v>
      </c>
      <c r="W1143" s="38">
        <v>109348.89</v>
      </c>
      <c r="X1143" s="38">
        <v>0</v>
      </c>
      <c r="Y1143" s="38">
        <v>0</v>
      </c>
      <c r="Z1143" s="38">
        <v>0</v>
      </c>
      <c r="AA1143" s="38">
        <v>0</v>
      </c>
      <c r="AB1143" s="38">
        <v>0</v>
      </c>
      <c r="AC1143" s="38">
        <v>0</v>
      </c>
      <c r="AD1143" s="38" t="s">
        <v>47</v>
      </c>
    </row>
    <row r="1144" spans="1:30" s="27" customFormat="1" ht="15" customHeight="1" x14ac:dyDescent="0.25">
      <c r="A1144" s="39" t="s">
        <v>39</v>
      </c>
      <c r="B1144" s="39" t="s">
        <v>1192</v>
      </c>
      <c r="C1144" s="86">
        <v>42767</v>
      </c>
      <c r="D1144" s="29">
        <f>+VLOOKUP(B1144,'[2]HG-Mexico by Contract'!$B$8:$G$4512,6,FALSE)</f>
        <v>342476</v>
      </c>
      <c r="E1144" s="29"/>
      <c r="F1144" s="39" t="s">
        <v>41</v>
      </c>
      <c r="G1144" s="39" t="s">
        <v>42</v>
      </c>
      <c r="H1144" s="39" t="s">
        <v>63</v>
      </c>
      <c r="I1144" s="40">
        <v>104030.75</v>
      </c>
      <c r="J1144" s="32">
        <f t="shared" si="51"/>
        <v>5225.4645730758457</v>
      </c>
      <c r="K1144" s="31">
        <v>0</v>
      </c>
      <c r="L1144" s="31">
        <v>0</v>
      </c>
      <c r="M1144" s="31">
        <v>0</v>
      </c>
      <c r="N1144" s="31">
        <v>0</v>
      </c>
      <c r="O1144" s="33">
        <f t="shared" si="52"/>
        <v>0</v>
      </c>
      <c r="P1144" s="34" t="str">
        <f t="shared" si="53"/>
        <v>1-30</v>
      </c>
      <c r="Q1144" s="35" t="str">
        <f>+VLOOKUP(B1144,'[2]PORTAFOLIO JAN17'!$B$7:$T$4941,19,FALSE)</f>
        <v>MEXICO</v>
      </c>
      <c r="R1144" s="31">
        <v>0</v>
      </c>
      <c r="S1144" s="31">
        <v>0</v>
      </c>
      <c r="T1144" s="31" t="s">
        <v>45</v>
      </c>
      <c r="U1144" s="41" t="s">
        <v>64</v>
      </c>
      <c r="V1144" s="42">
        <v>5225.4645725</v>
      </c>
      <c r="W1144" s="43">
        <v>5225.4645725</v>
      </c>
      <c r="X1144" s="38">
        <v>0</v>
      </c>
      <c r="Y1144" s="38">
        <v>0</v>
      </c>
      <c r="Z1144" s="38">
        <v>0</v>
      </c>
      <c r="AA1144" s="38">
        <v>0</v>
      </c>
      <c r="AB1144" s="38">
        <v>0</v>
      </c>
      <c r="AC1144" s="38">
        <v>0</v>
      </c>
      <c r="AD1144" s="38" t="s">
        <v>47</v>
      </c>
    </row>
    <row r="1145" spans="1:30" s="27" customFormat="1" ht="15" customHeight="1" x14ac:dyDescent="0.25">
      <c r="A1145" s="28" t="s">
        <v>39</v>
      </c>
      <c r="B1145" s="28" t="s">
        <v>1193</v>
      </c>
      <c r="C1145" s="85">
        <v>42767</v>
      </c>
      <c r="D1145" s="29">
        <f>+VLOOKUP(B1145,'[2]HG-Mexico by Contract'!$B$8:$G$4512,6,FALSE)</f>
        <v>316241</v>
      </c>
      <c r="E1145" s="29"/>
      <c r="F1145" s="28" t="s">
        <v>41</v>
      </c>
      <c r="G1145" s="28" t="s">
        <v>42</v>
      </c>
      <c r="H1145" s="28" t="s">
        <v>44</v>
      </c>
      <c r="I1145" s="31">
        <v>53826.12</v>
      </c>
      <c r="J1145" s="32">
        <f t="shared" si="51"/>
        <v>53826.12</v>
      </c>
      <c r="K1145" s="31">
        <v>0</v>
      </c>
      <c r="L1145" s="31">
        <v>0</v>
      </c>
      <c r="M1145" s="31">
        <v>0</v>
      </c>
      <c r="N1145" s="31">
        <v>0</v>
      </c>
      <c r="O1145" s="33">
        <f t="shared" si="52"/>
        <v>0</v>
      </c>
      <c r="P1145" s="34" t="str">
        <f t="shared" si="53"/>
        <v>1-30</v>
      </c>
      <c r="Q1145" s="35" t="str">
        <f>+VLOOKUP(B1145,'[2]PORTAFOLIO JAN17'!$B$7:$T$4941,19,FALSE)</f>
        <v>COSTA RICA</v>
      </c>
      <c r="R1145" s="31">
        <v>0</v>
      </c>
      <c r="S1145" s="31">
        <v>0</v>
      </c>
      <c r="T1145" s="31" t="s">
        <v>45</v>
      </c>
      <c r="U1145" s="36" t="s">
        <v>46</v>
      </c>
      <c r="V1145" s="37">
        <v>53826.12</v>
      </c>
      <c r="W1145" s="38">
        <v>53826.12</v>
      </c>
      <c r="X1145" s="38">
        <v>0</v>
      </c>
      <c r="Y1145" s="38">
        <v>0</v>
      </c>
      <c r="Z1145" s="38">
        <v>0</v>
      </c>
      <c r="AA1145" s="38">
        <v>0</v>
      </c>
      <c r="AB1145" s="38">
        <v>0</v>
      </c>
      <c r="AC1145" s="38">
        <v>0</v>
      </c>
      <c r="AD1145" s="38" t="s">
        <v>47</v>
      </c>
    </row>
    <row r="1146" spans="1:30" s="27" customFormat="1" ht="15" customHeight="1" x14ac:dyDescent="0.25">
      <c r="A1146" s="39" t="s">
        <v>39</v>
      </c>
      <c r="B1146" s="39" t="s">
        <v>1194</v>
      </c>
      <c r="C1146" s="86">
        <v>42767</v>
      </c>
      <c r="D1146" s="29">
        <f>+VLOOKUP(B1146,'[2]HG-Mexico by Contract'!$B$8:$G$4512,6,FALSE)</f>
        <v>316241</v>
      </c>
      <c r="E1146" s="29"/>
      <c r="F1146" s="39" t="s">
        <v>41</v>
      </c>
      <c r="G1146" s="39" t="s">
        <v>42</v>
      </c>
      <c r="H1146" s="39" t="s">
        <v>44</v>
      </c>
      <c r="I1146" s="40">
        <v>221634.92</v>
      </c>
      <c r="J1146" s="32">
        <f t="shared" si="51"/>
        <v>221634.92</v>
      </c>
      <c r="K1146" s="31">
        <v>0</v>
      </c>
      <c r="L1146" s="31">
        <v>0</v>
      </c>
      <c r="M1146" s="31">
        <v>0</v>
      </c>
      <c r="N1146" s="31">
        <v>0</v>
      </c>
      <c r="O1146" s="33">
        <f t="shared" si="52"/>
        <v>0</v>
      </c>
      <c r="P1146" s="34" t="str">
        <f t="shared" si="53"/>
        <v>1-30</v>
      </c>
      <c r="Q1146" s="35" t="str">
        <f>+VLOOKUP(B1146,'[2]PORTAFOLIO JAN17'!$B$7:$T$4941,19,FALSE)</f>
        <v>COSTA RICA</v>
      </c>
      <c r="R1146" s="31">
        <v>0</v>
      </c>
      <c r="S1146" s="31">
        <v>0</v>
      </c>
      <c r="T1146" s="31" t="s">
        <v>45</v>
      </c>
      <c r="U1146" s="41" t="s">
        <v>46</v>
      </c>
      <c r="V1146" s="42">
        <v>221634.92</v>
      </c>
      <c r="W1146" s="43">
        <v>221634.92</v>
      </c>
      <c r="X1146" s="38">
        <v>0</v>
      </c>
      <c r="Y1146" s="38">
        <v>0</v>
      </c>
      <c r="Z1146" s="38">
        <v>0</v>
      </c>
      <c r="AA1146" s="38">
        <v>0</v>
      </c>
      <c r="AB1146" s="38">
        <v>0</v>
      </c>
      <c r="AC1146" s="38">
        <v>0</v>
      </c>
      <c r="AD1146" s="38" t="s">
        <v>47</v>
      </c>
    </row>
    <row r="1147" spans="1:30" s="27" customFormat="1" ht="15" customHeight="1" x14ac:dyDescent="0.25">
      <c r="A1147" s="28" t="s">
        <v>39</v>
      </c>
      <c r="B1147" s="28" t="s">
        <v>1195</v>
      </c>
      <c r="C1147" s="85">
        <v>42767</v>
      </c>
      <c r="D1147" s="29">
        <f>+VLOOKUP(B1147,'[2]HG-Mexico by Contract'!$B$8:$G$4512,6,FALSE)</f>
        <v>316241</v>
      </c>
      <c r="E1147" s="29"/>
      <c r="F1147" s="28" t="s">
        <v>41</v>
      </c>
      <c r="G1147" s="28" t="s">
        <v>42</v>
      </c>
      <c r="H1147" s="28" t="s">
        <v>44</v>
      </c>
      <c r="I1147" s="31">
        <v>53826.12</v>
      </c>
      <c r="J1147" s="32">
        <f t="shared" si="51"/>
        <v>53826.12</v>
      </c>
      <c r="K1147" s="31">
        <v>0</v>
      </c>
      <c r="L1147" s="31">
        <v>0</v>
      </c>
      <c r="M1147" s="31">
        <v>0</v>
      </c>
      <c r="N1147" s="31">
        <v>0</v>
      </c>
      <c r="O1147" s="33">
        <f t="shared" si="52"/>
        <v>0</v>
      </c>
      <c r="P1147" s="34" t="str">
        <f t="shared" si="53"/>
        <v>1-30</v>
      </c>
      <c r="Q1147" s="35" t="str">
        <f>+VLOOKUP(B1147,'[2]PORTAFOLIO JAN17'!$B$7:$T$4941,19,FALSE)</f>
        <v>COSTA RICA</v>
      </c>
      <c r="R1147" s="31">
        <v>0</v>
      </c>
      <c r="S1147" s="31">
        <v>0</v>
      </c>
      <c r="T1147" s="31" t="s">
        <v>45</v>
      </c>
      <c r="U1147" s="36" t="s">
        <v>46</v>
      </c>
      <c r="V1147" s="37">
        <v>53826.12</v>
      </c>
      <c r="W1147" s="38">
        <v>53826.12</v>
      </c>
      <c r="X1147" s="38">
        <v>0</v>
      </c>
      <c r="Y1147" s="38">
        <v>0</v>
      </c>
      <c r="Z1147" s="38">
        <v>0</v>
      </c>
      <c r="AA1147" s="38">
        <v>0</v>
      </c>
      <c r="AB1147" s="38">
        <v>0</v>
      </c>
      <c r="AC1147" s="38">
        <v>0</v>
      </c>
      <c r="AD1147" s="38" t="s">
        <v>47</v>
      </c>
    </row>
    <row r="1148" spans="1:30" s="27" customFormat="1" ht="15" customHeight="1" x14ac:dyDescent="0.25">
      <c r="A1148" s="39" t="s">
        <v>39</v>
      </c>
      <c r="B1148" s="39" t="s">
        <v>1196</v>
      </c>
      <c r="C1148" s="86">
        <v>42767</v>
      </c>
      <c r="D1148" s="29">
        <f>+VLOOKUP(B1148,'[2]HG-Mexico by Contract'!$B$8:$G$4512,6,FALSE)</f>
        <v>342868</v>
      </c>
      <c r="E1148" s="29"/>
      <c r="F1148" s="39" t="s">
        <v>41</v>
      </c>
      <c r="G1148" s="39" t="s">
        <v>42</v>
      </c>
      <c r="H1148" s="39" t="s">
        <v>44</v>
      </c>
      <c r="I1148" s="40">
        <v>41605.89</v>
      </c>
      <c r="J1148" s="32">
        <f t="shared" si="51"/>
        <v>41605.89</v>
      </c>
      <c r="K1148" s="31">
        <v>0</v>
      </c>
      <c r="L1148" s="31">
        <v>0</v>
      </c>
      <c r="M1148" s="31">
        <v>0</v>
      </c>
      <c r="N1148" s="31">
        <v>0</v>
      </c>
      <c r="O1148" s="33">
        <f t="shared" si="52"/>
        <v>0</v>
      </c>
      <c r="P1148" s="34" t="str">
        <f t="shared" si="53"/>
        <v>1-30</v>
      </c>
      <c r="Q1148" s="35" t="str">
        <f>+VLOOKUP(B1148,'[2]PORTAFOLIO JAN17'!$B$7:$T$4941,19,FALSE)</f>
        <v>COSTA RICA</v>
      </c>
      <c r="R1148" s="31">
        <v>0</v>
      </c>
      <c r="S1148" s="31">
        <v>0</v>
      </c>
      <c r="T1148" s="31" t="s">
        <v>45</v>
      </c>
      <c r="U1148" s="41" t="s">
        <v>46</v>
      </c>
      <c r="V1148" s="42">
        <v>41605.89</v>
      </c>
      <c r="W1148" s="43">
        <v>41605.89</v>
      </c>
      <c r="X1148" s="38">
        <v>0</v>
      </c>
      <c r="Y1148" s="38">
        <v>0</v>
      </c>
      <c r="Z1148" s="38">
        <v>0</v>
      </c>
      <c r="AA1148" s="38">
        <v>0</v>
      </c>
      <c r="AB1148" s="38">
        <v>0</v>
      </c>
      <c r="AC1148" s="38">
        <v>0</v>
      </c>
      <c r="AD1148" s="38" t="s">
        <v>47</v>
      </c>
    </row>
    <row r="1149" spans="1:30" s="27" customFormat="1" ht="15" customHeight="1" x14ac:dyDescent="0.25">
      <c r="A1149" s="28" t="s">
        <v>39</v>
      </c>
      <c r="B1149" s="28" t="s">
        <v>1197</v>
      </c>
      <c r="C1149" s="85">
        <v>42767</v>
      </c>
      <c r="D1149" s="29">
        <f>+VLOOKUP(B1149,'[2]HG-Mexico by Contract'!$B$8:$G$4512,6,FALSE)</f>
        <v>312684</v>
      </c>
      <c r="E1149" s="29"/>
      <c r="F1149" s="28" t="s">
        <v>41</v>
      </c>
      <c r="G1149" s="28" t="s">
        <v>42</v>
      </c>
      <c r="H1149" s="28" t="s">
        <v>63</v>
      </c>
      <c r="I1149" s="31">
        <v>776100</v>
      </c>
      <c r="J1149" s="32">
        <f t="shared" si="51"/>
        <v>38983.503004295977</v>
      </c>
      <c r="K1149" s="31">
        <v>0</v>
      </c>
      <c r="L1149" s="31">
        <v>0</v>
      </c>
      <c r="M1149" s="31">
        <v>0</v>
      </c>
      <c r="N1149" s="31">
        <v>0</v>
      </c>
      <c r="O1149" s="33">
        <f t="shared" si="52"/>
        <v>0</v>
      </c>
      <c r="P1149" s="34" t="str">
        <f t="shared" si="53"/>
        <v>1-30</v>
      </c>
      <c r="Q1149" s="35" t="str">
        <f>+VLOOKUP(B1149,'[2]PORTAFOLIO JAN17'!$B$7:$T$4941,19,FALSE)</f>
        <v>MEXICO</v>
      </c>
      <c r="R1149" s="31">
        <v>0</v>
      </c>
      <c r="S1149" s="31">
        <v>0</v>
      </c>
      <c r="T1149" s="31" t="s">
        <v>45</v>
      </c>
      <c r="U1149" s="36" t="s">
        <v>64</v>
      </c>
      <c r="V1149" s="37">
        <v>38983.502999999997</v>
      </c>
      <c r="W1149" s="38">
        <v>38983.502999999997</v>
      </c>
      <c r="X1149" s="38">
        <v>0</v>
      </c>
      <c r="Y1149" s="38">
        <v>0</v>
      </c>
      <c r="Z1149" s="38">
        <v>0</v>
      </c>
      <c r="AA1149" s="38">
        <v>0</v>
      </c>
      <c r="AB1149" s="38">
        <v>0</v>
      </c>
      <c r="AC1149" s="38">
        <v>0</v>
      </c>
      <c r="AD1149" s="38" t="s">
        <v>47</v>
      </c>
    </row>
    <row r="1150" spans="1:30" s="27" customFormat="1" ht="15" customHeight="1" x14ac:dyDescent="0.25">
      <c r="A1150" s="39" t="s">
        <v>39</v>
      </c>
      <c r="B1150" s="39" t="s">
        <v>1198</v>
      </c>
      <c r="C1150" s="86">
        <v>42767</v>
      </c>
      <c r="D1150" s="29">
        <f>+VLOOKUP(B1150,'[2]HG-Mexico by Contract'!$B$8:$G$4512,6,FALSE)</f>
        <v>312351</v>
      </c>
      <c r="E1150" s="29"/>
      <c r="F1150" s="39" t="s">
        <v>41</v>
      </c>
      <c r="G1150" s="39" t="s">
        <v>42</v>
      </c>
      <c r="H1150" s="39" t="s">
        <v>44</v>
      </c>
      <c r="I1150" s="40">
        <v>152785.24</v>
      </c>
      <c r="J1150" s="32">
        <f t="shared" si="51"/>
        <v>152785.24</v>
      </c>
      <c r="K1150" s="31">
        <v>0</v>
      </c>
      <c r="L1150" s="31">
        <v>0</v>
      </c>
      <c r="M1150" s="31">
        <v>0</v>
      </c>
      <c r="N1150" s="31">
        <v>0</v>
      </c>
      <c r="O1150" s="33">
        <f t="shared" si="52"/>
        <v>0</v>
      </c>
      <c r="P1150" s="34" t="str">
        <f t="shared" si="53"/>
        <v>1-30</v>
      </c>
      <c r="Q1150" s="35" t="str">
        <f>+VLOOKUP(B1150,'[2]PORTAFOLIO JAN17'!$B$7:$T$4941,19,FALSE)</f>
        <v>EL SALVADOR</v>
      </c>
      <c r="R1150" s="31">
        <v>0</v>
      </c>
      <c r="S1150" s="31">
        <v>0</v>
      </c>
      <c r="T1150" s="31" t="s">
        <v>45</v>
      </c>
      <c r="U1150" s="41" t="s">
        <v>46</v>
      </c>
      <c r="V1150" s="42">
        <v>152785.24</v>
      </c>
      <c r="W1150" s="43">
        <v>152785.24</v>
      </c>
      <c r="X1150" s="38">
        <v>0</v>
      </c>
      <c r="Y1150" s="38">
        <v>0</v>
      </c>
      <c r="Z1150" s="38">
        <v>0</v>
      </c>
      <c r="AA1150" s="38">
        <v>0</v>
      </c>
      <c r="AB1150" s="38">
        <v>0</v>
      </c>
      <c r="AC1150" s="38">
        <v>0</v>
      </c>
      <c r="AD1150" s="38" t="s">
        <v>47</v>
      </c>
    </row>
    <row r="1151" spans="1:30" s="27" customFormat="1" ht="15" customHeight="1" x14ac:dyDescent="0.25">
      <c r="A1151" s="28" t="s">
        <v>39</v>
      </c>
      <c r="B1151" s="28" t="s">
        <v>1199</v>
      </c>
      <c r="C1151" s="85">
        <v>42767</v>
      </c>
      <c r="D1151" s="29">
        <f>+VLOOKUP(B1151,'[2]HG-Mexico by Contract'!$B$8:$G$4512,6,FALSE)</f>
        <v>314798</v>
      </c>
      <c r="E1151" s="29"/>
      <c r="F1151" s="28" t="s">
        <v>218</v>
      </c>
      <c r="G1151" s="28" t="s">
        <v>42</v>
      </c>
      <c r="H1151" s="28" t="s">
        <v>44</v>
      </c>
      <c r="I1151" s="31">
        <v>284465.69</v>
      </c>
      <c r="J1151" s="32">
        <f t="shared" si="51"/>
        <v>284465.69</v>
      </c>
      <c r="K1151" s="31">
        <v>0</v>
      </c>
      <c r="L1151" s="31">
        <v>0</v>
      </c>
      <c r="M1151" s="31">
        <v>0</v>
      </c>
      <c r="N1151" s="31">
        <v>0</v>
      </c>
      <c r="O1151" s="33">
        <f t="shared" si="52"/>
        <v>0</v>
      </c>
      <c r="P1151" s="34" t="str">
        <f t="shared" si="53"/>
        <v>1-30</v>
      </c>
      <c r="Q1151" s="35" t="str">
        <f>+VLOOKUP(B1151,'[2]PORTAFOLIO JAN17'!$B$7:$T$4941,19,FALSE)</f>
        <v>COSTA RICA</v>
      </c>
      <c r="R1151" s="31">
        <v>0</v>
      </c>
      <c r="S1151" s="31">
        <v>0</v>
      </c>
      <c r="T1151" s="31" t="s">
        <v>45</v>
      </c>
      <c r="U1151" s="36" t="s">
        <v>46</v>
      </c>
      <c r="V1151" s="37">
        <v>284465.69</v>
      </c>
      <c r="W1151" s="38">
        <v>284465.69</v>
      </c>
      <c r="X1151" s="38">
        <v>0</v>
      </c>
      <c r="Y1151" s="38">
        <v>0</v>
      </c>
      <c r="Z1151" s="38">
        <v>0</v>
      </c>
      <c r="AA1151" s="38">
        <v>0</v>
      </c>
      <c r="AB1151" s="38">
        <v>0</v>
      </c>
      <c r="AC1151" s="38">
        <v>0</v>
      </c>
      <c r="AD1151" s="38" t="s">
        <v>47</v>
      </c>
    </row>
    <row r="1152" spans="1:30" s="27" customFormat="1" ht="15" customHeight="1" x14ac:dyDescent="0.25">
      <c r="A1152" s="39" t="s">
        <v>39</v>
      </c>
      <c r="B1152" s="39" t="s">
        <v>1200</v>
      </c>
      <c r="C1152" s="86">
        <v>42767</v>
      </c>
      <c r="D1152" s="29">
        <f>+VLOOKUP(B1152,'[2]HG-Mexico by Contract'!$B$8:$G$4512,6,FALSE)</f>
        <v>314798</v>
      </c>
      <c r="E1152" s="29"/>
      <c r="F1152" s="39" t="s">
        <v>62</v>
      </c>
      <c r="G1152" s="39" t="s">
        <v>42</v>
      </c>
      <c r="H1152" s="39" t="s">
        <v>44</v>
      </c>
      <c r="I1152" s="40">
        <v>13151.2</v>
      </c>
      <c r="J1152" s="32">
        <f t="shared" si="51"/>
        <v>13151.2</v>
      </c>
      <c r="K1152" s="31">
        <v>0</v>
      </c>
      <c r="L1152" s="31">
        <v>0</v>
      </c>
      <c r="M1152" s="31">
        <v>0</v>
      </c>
      <c r="N1152" s="31">
        <v>0</v>
      </c>
      <c r="O1152" s="33">
        <f t="shared" si="52"/>
        <v>0</v>
      </c>
      <c r="P1152" s="34" t="str">
        <f t="shared" si="53"/>
        <v>1-30</v>
      </c>
      <c r="Q1152" s="35" t="str">
        <f>+VLOOKUP(B1152,'[2]PORTAFOLIO JAN17'!$B$7:$T$4941,19,FALSE)</f>
        <v>COSTA RICA</v>
      </c>
      <c r="R1152" s="31">
        <v>0</v>
      </c>
      <c r="S1152" s="31">
        <v>0</v>
      </c>
      <c r="T1152" s="31" t="s">
        <v>45</v>
      </c>
      <c r="U1152" s="41" t="s">
        <v>46</v>
      </c>
      <c r="V1152" s="42">
        <v>13151.2</v>
      </c>
      <c r="W1152" s="43">
        <v>13151.2</v>
      </c>
      <c r="X1152" s="38">
        <v>0</v>
      </c>
      <c r="Y1152" s="38">
        <v>0</v>
      </c>
      <c r="Z1152" s="38">
        <v>0</v>
      </c>
      <c r="AA1152" s="38">
        <v>0</v>
      </c>
      <c r="AB1152" s="38">
        <v>0</v>
      </c>
      <c r="AC1152" s="38">
        <v>0</v>
      </c>
      <c r="AD1152" s="38" t="s">
        <v>47</v>
      </c>
    </row>
    <row r="1153" spans="1:30" s="27" customFormat="1" ht="15" customHeight="1" x14ac:dyDescent="0.25">
      <c r="A1153" s="28" t="s">
        <v>39</v>
      </c>
      <c r="B1153" s="28" t="s">
        <v>1201</v>
      </c>
      <c r="C1153" s="85">
        <v>42767</v>
      </c>
      <c r="D1153" s="29">
        <f>+VLOOKUP(B1153,'[2]HG-Mexico by Contract'!$B$8:$G$4512,6,FALSE)</f>
        <v>314798</v>
      </c>
      <c r="E1153" s="29"/>
      <c r="F1153" s="28" t="s">
        <v>62</v>
      </c>
      <c r="G1153" s="28" t="s">
        <v>42</v>
      </c>
      <c r="H1153" s="28" t="s">
        <v>44</v>
      </c>
      <c r="I1153" s="31">
        <v>66483.289999999994</v>
      </c>
      <c r="J1153" s="32">
        <f t="shared" si="51"/>
        <v>66483.289999999994</v>
      </c>
      <c r="K1153" s="31">
        <v>0</v>
      </c>
      <c r="L1153" s="31">
        <v>0</v>
      </c>
      <c r="M1153" s="31">
        <v>0</v>
      </c>
      <c r="N1153" s="31">
        <v>0</v>
      </c>
      <c r="O1153" s="33">
        <f t="shared" si="52"/>
        <v>0</v>
      </c>
      <c r="P1153" s="34" t="str">
        <f t="shared" si="53"/>
        <v>1-30</v>
      </c>
      <c r="Q1153" s="35" t="str">
        <f>+VLOOKUP(B1153,'[2]PORTAFOLIO JAN17'!$B$7:$T$4941,19,FALSE)</f>
        <v>COSTA RICA</v>
      </c>
      <c r="R1153" s="31">
        <v>0</v>
      </c>
      <c r="S1153" s="31">
        <v>0</v>
      </c>
      <c r="T1153" s="31" t="s">
        <v>45</v>
      </c>
      <c r="U1153" s="36" t="s">
        <v>46</v>
      </c>
      <c r="V1153" s="37">
        <v>66483.289999999994</v>
      </c>
      <c r="W1153" s="38">
        <v>66483.289999999994</v>
      </c>
      <c r="X1153" s="38">
        <v>0</v>
      </c>
      <c r="Y1153" s="38">
        <v>0</v>
      </c>
      <c r="Z1153" s="38">
        <v>0</v>
      </c>
      <c r="AA1153" s="38">
        <v>0</v>
      </c>
      <c r="AB1153" s="38">
        <v>0</v>
      </c>
      <c r="AC1153" s="38">
        <v>0</v>
      </c>
      <c r="AD1153" s="38" t="s">
        <v>47</v>
      </c>
    </row>
    <row r="1154" spans="1:30" s="27" customFormat="1" ht="15" customHeight="1" x14ac:dyDescent="0.25">
      <c r="A1154" s="39" t="s">
        <v>39</v>
      </c>
      <c r="B1154" s="39" t="s">
        <v>1202</v>
      </c>
      <c r="C1154" s="86">
        <v>42767</v>
      </c>
      <c r="D1154" s="29">
        <f>+VLOOKUP(B1154,'[2]HG-Mexico by Contract'!$B$8:$G$4512,6,FALSE)</f>
        <v>313548</v>
      </c>
      <c r="E1154" s="29"/>
      <c r="F1154" s="39" t="s">
        <v>62</v>
      </c>
      <c r="G1154" s="39" t="s">
        <v>42</v>
      </c>
      <c r="H1154" s="39" t="s">
        <v>44</v>
      </c>
      <c r="I1154" s="40">
        <v>4768.76</v>
      </c>
      <c r="J1154" s="32">
        <f t="shared" si="51"/>
        <v>4768.76</v>
      </c>
      <c r="K1154" s="31">
        <v>0</v>
      </c>
      <c r="L1154" s="31">
        <v>0</v>
      </c>
      <c r="M1154" s="31">
        <v>0</v>
      </c>
      <c r="N1154" s="31">
        <v>0</v>
      </c>
      <c r="O1154" s="33">
        <f t="shared" si="52"/>
        <v>0</v>
      </c>
      <c r="P1154" s="34" t="str">
        <f t="shared" si="53"/>
        <v>1-30</v>
      </c>
      <c r="Q1154" s="35" t="str">
        <f>+VLOOKUP(B1154,'[2]PORTAFOLIO JAN17'!$B$7:$T$4941,19,FALSE)</f>
        <v>NICARAGUA</v>
      </c>
      <c r="R1154" s="31">
        <v>0</v>
      </c>
      <c r="S1154" s="31">
        <v>0</v>
      </c>
      <c r="T1154" s="31" t="s">
        <v>45</v>
      </c>
      <c r="U1154" s="41" t="s">
        <v>46</v>
      </c>
      <c r="V1154" s="42">
        <v>4768.76</v>
      </c>
      <c r="W1154" s="43">
        <v>4768.76</v>
      </c>
      <c r="X1154" s="38">
        <v>0</v>
      </c>
      <c r="Y1154" s="38">
        <v>0</v>
      </c>
      <c r="Z1154" s="38">
        <v>0</v>
      </c>
      <c r="AA1154" s="38">
        <v>0</v>
      </c>
      <c r="AB1154" s="38">
        <v>0</v>
      </c>
      <c r="AC1154" s="38">
        <v>0</v>
      </c>
      <c r="AD1154" s="38" t="s">
        <v>47</v>
      </c>
    </row>
    <row r="1155" spans="1:30" s="27" customFormat="1" ht="15" customHeight="1" x14ac:dyDescent="0.25">
      <c r="A1155" s="28" t="s">
        <v>39</v>
      </c>
      <c r="B1155" s="28" t="s">
        <v>1203</v>
      </c>
      <c r="C1155" s="85">
        <v>42767</v>
      </c>
      <c r="D1155" s="29">
        <f>+VLOOKUP(B1155,'[2]HG-Mexico by Contract'!$B$8:$G$4512,6,FALSE)</f>
        <v>313548</v>
      </c>
      <c r="E1155" s="29"/>
      <c r="F1155" s="28" t="s">
        <v>62</v>
      </c>
      <c r="G1155" s="28" t="s">
        <v>42</v>
      </c>
      <c r="H1155" s="28" t="s">
        <v>44</v>
      </c>
      <c r="I1155" s="31">
        <v>18719.330000000002</v>
      </c>
      <c r="J1155" s="32">
        <f t="shared" si="51"/>
        <v>18719.330000000002</v>
      </c>
      <c r="K1155" s="31">
        <v>0</v>
      </c>
      <c r="L1155" s="31">
        <v>0</v>
      </c>
      <c r="M1155" s="31">
        <v>0</v>
      </c>
      <c r="N1155" s="31">
        <v>0</v>
      </c>
      <c r="O1155" s="33">
        <f t="shared" si="52"/>
        <v>0</v>
      </c>
      <c r="P1155" s="34" t="str">
        <f t="shared" si="53"/>
        <v>1-30</v>
      </c>
      <c r="Q1155" s="35" t="str">
        <f>+VLOOKUP(B1155,'[2]PORTAFOLIO JAN17'!$B$7:$T$4941,19,FALSE)</f>
        <v>NICARAGUA</v>
      </c>
      <c r="R1155" s="31">
        <v>0</v>
      </c>
      <c r="S1155" s="31">
        <v>0</v>
      </c>
      <c r="T1155" s="31" t="s">
        <v>45</v>
      </c>
      <c r="U1155" s="36" t="s">
        <v>46</v>
      </c>
      <c r="V1155" s="37">
        <v>18719.330000000002</v>
      </c>
      <c r="W1155" s="38">
        <v>18719.330000000002</v>
      </c>
      <c r="X1155" s="38">
        <v>0</v>
      </c>
      <c r="Y1155" s="38">
        <v>0</v>
      </c>
      <c r="Z1155" s="38">
        <v>0</v>
      </c>
      <c r="AA1155" s="38">
        <v>0</v>
      </c>
      <c r="AB1155" s="38">
        <v>0</v>
      </c>
      <c r="AC1155" s="38">
        <v>0</v>
      </c>
      <c r="AD1155" s="38" t="s">
        <v>47</v>
      </c>
    </row>
    <row r="1156" spans="1:30" s="27" customFormat="1" ht="15" customHeight="1" x14ac:dyDescent="0.25">
      <c r="A1156" s="39" t="s">
        <v>39</v>
      </c>
      <c r="B1156" s="39" t="s">
        <v>1204</v>
      </c>
      <c r="C1156" s="86">
        <v>42767</v>
      </c>
      <c r="D1156" s="29">
        <f>+VLOOKUP(B1156,'[2]HG-Mexico by Contract'!$B$8:$G$4512,6,FALSE)</f>
        <v>313548</v>
      </c>
      <c r="E1156" s="29"/>
      <c r="F1156" s="39" t="s">
        <v>62</v>
      </c>
      <c r="G1156" s="39" t="s">
        <v>42</v>
      </c>
      <c r="H1156" s="39" t="s">
        <v>44</v>
      </c>
      <c r="I1156" s="40">
        <v>18719.330000000002</v>
      </c>
      <c r="J1156" s="32">
        <f t="shared" si="51"/>
        <v>18719.330000000002</v>
      </c>
      <c r="K1156" s="31">
        <v>0</v>
      </c>
      <c r="L1156" s="31">
        <v>0</v>
      </c>
      <c r="M1156" s="31">
        <v>0</v>
      </c>
      <c r="N1156" s="31">
        <v>0</v>
      </c>
      <c r="O1156" s="33">
        <f t="shared" si="52"/>
        <v>0</v>
      </c>
      <c r="P1156" s="34" t="str">
        <f t="shared" si="53"/>
        <v>1-30</v>
      </c>
      <c r="Q1156" s="35" t="str">
        <f>+VLOOKUP(B1156,'[2]PORTAFOLIO JAN17'!$B$7:$T$4941,19,FALSE)</f>
        <v>NICARAGUA</v>
      </c>
      <c r="R1156" s="31">
        <v>0</v>
      </c>
      <c r="S1156" s="31">
        <v>0</v>
      </c>
      <c r="T1156" s="31" t="s">
        <v>45</v>
      </c>
      <c r="U1156" s="41" t="s">
        <v>46</v>
      </c>
      <c r="V1156" s="42">
        <v>18719.330000000002</v>
      </c>
      <c r="W1156" s="43">
        <v>18719.330000000002</v>
      </c>
      <c r="X1156" s="38">
        <v>0</v>
      </c>
      <c r="Y1156" s="38">
        <v>0</v>
      </c>
      <c r="Z1156" s="38">
        <v>0</v>
      </c>
      <c r="AA1156" s="38">
        <v>0</v>
      </c>
      <c r="AB1156" s="38">
        <v>0</v>
      </c>
      <c r="AC1156" s="38">
        <v>0</v>
      </c>
      <c r="AD1156" s="38" t="s">
        <v>47</v>
      </c>
    </row>
    <row r="1157" spans="1:30" s="27" customFormat="1" ht="15" customHeight="1" x14ac:dyDescent="0.25">
      <c r="A1157" s="28" t="s">
        <v>39</v>
      </c>
      <c r="B1157" s="28" t="s">
        <v>1205</v>
      </c>
      <c r="C1157" s="85">
        <v>42767</v>
      </c>
      <c r="D1157" s="29">
        <f>+VLOOKUP(B1157,'[2]HG-Mexico by Contract'!$B$8:$G$4512,6,FALSE)</f>
        <v>319039</v>
      </c>
      <c r="E1157" s="29"/>
      <c r="F1157" s="28" t="s">
        <v>41</v>
      </c>
      <c r="G1157" s="28" t="s">
        <v>42</v>
      </c>
      <c r="H1157" s="28" t="s">
        <v>63</v>
      </c>
      <c r="I1157" s="31">
        <v>102186.8</v>
      </c>
      <c r="J1157" s="32">
        <f t="shared" si="51"/>
        <v>5132.8429645656388</v>
      </c>
      <c r="K1157" s="31">
        <v>0</v>
      </c>
      <c r="L1157" s="31">
        <v>0</v>
      </c>
      <c r="M1157" s="31">
        <v>0</v>
      </c>
      <c r="N1157" s="31">
        <v>0</v>
      </c>
      <c r="O1157" s="33">
        <f t="shared" si="52"/>
        <v>0</v>
      </c>
      <c r="P1157" s="34" t="str">
        <f t="shared" si="53"/>
        <v>1-30</v>
      </c>
      <c r="Q1157" s="35" t="str">
        <f>+VLOOKUP(B1157,'[2]PORTAFOLIO JAN17'!$B$7:$T$4941,19,FALSE)</f>
        <v>MEXICO</v>
      </c>
      <c r="R1157" s="31">
        <v>0</v>
      </c>
      <c r="S1157" s="31">
        <v>0</v>
      </c>
      <c r="T1157" s="31" t="s">
        <v>45</v>
      </c>
      <c r="U1157" s="36" t="s">
        <v>64</v>
      </c>
      <c r="V1157" s="37">
        <v>5132.8429640000004</v>
      </c>
      <c r="W1157" s="38">
        <v>5132.8429640000004</v>
      </c>
      <c r="X1157" s="38">
        <v>0</v>
      </c>
      <c r="Y1157" s="38">
        <v>0</v>
      </c>
      <c r="Z1157" s="38">
        <v>0</v>
      </c>
      <c r="AA1157" s="38">
        <v>0</v>
      </c>
      <c r="AB1157" s="38">
        <v>0</v>
      </c>
      <c r="AC1157" s="38">
        <v>0</v>
      </c>
      <c r="AD1157" s="38" t="s">
        <v>47</v>
      </c>
    </row>
    <row r="1158" spans="1:30" s="27" customFormat="1" ht="15" customHeight="1" x14ac:dyDescent="0.25">
      <c r="A1158" s="39" t="s">
        <v>39</v>
      </c>
      <c r="B1158" s="39" t="s">
        <v>1206</v>
      </c>
      <c r="C1158" s="86">
        <v>42767</v>
      </c>
      <c r="D1158" s="29">
        <f>+VLOOKUP(B1158,'[2]HG-Mexico by Contract'!$B$8:$G$4512,6,FALSE)</f>
        <v>342858</v>
      </c>
      <c r="E1158" s="29"/>
      <c r="F1158" s="39" t="s">
        <v>41</v>
      </c>
      <c r="G1158" s="39" t="s">
        <v>42</v>
      </c>
      <c r="H1158" s="39" t="s">
        <v>63</v>
      </c>
      <c r="I1158" s="40">
        <v>32492.85</v>
      </c>
      <c r="J1158" s="32">
        <f t="shared" si="51"/>
        <v>1632.1158556798591</v>
      </c>
      <c r="K1158" s="31">
        <v>0</v>
      </c>
      <c r="L1158" s="31">
        <v>0</v>
      </c>
      <c r="M1158" s="31">
        <v>0</v>
      </c>
      <c r="N1158" s="31">
        <v>0</v>
      </c>
      <c r="O1158" s="33">
        <f t="shared" si="52"/>
        <v>0</v>
      </c>
      <c r="P1158" s="34" t="str">
        <f t="shared" si="53"/>
        <v>1-30</v>
      </c>
      <c r="Q1158" s="35" t="str">
        <f>+VLOOKUP(B1158,'[2]PORTAFOLIO JAN17'!$B$7:$T$4941,19,FALSE)</f>
        <v>MEXICO</v>
      </c>
      <c r="R1158" s="31">
        <v>0</v>
      </c>
      <c r="S1158" s="31">
        <v>0</v>
      </c>
      <c r="T1158" s="31" t="s">
        <v>45</v>
      </c>
      <c r="U1158" s="41" t="s">
        <v>64</v>
      </c>
      <c r="V1158" s="42">
        <v>1632.1158555</v>
      </c>
      <c r="W1158" s="43">
        <v>1632.1158555</v>
      </c>
      <c r="X1158" s="38">
        <v>0</v>
      </c>
      <c r="Y1158" s="38">
        <v>0</v>
      </c>
      <c r="Z1158" s="38">
        <v>0</v>
      </c>
      <c r="AA1158" s="38">
        <v>0</v>
      </c>
      <c r="AB1158" s="38">
        <v>0</v>
      </c>
      <c r="AC1158" s="38">
        <v>0</v>
      </c>
      <c r="AD1158" s="38" t="s">
        <v>47</v>
      </c>
    </row>
    <row r="1159" spans="1:30" s="27" customFormat="1" ht="15" customHeight="1" x14ac:dyDescent="0.25">
      <c r="A1159" s="28" t="s">
        <v>39</v>
      </c>
      <c r="B1159" s="28" t="s">
        <v>1207</v>
      </c>
      <c r="C1159" s="85">
        <v>42767</v>
      </c>
      <c r="D1159" s="29">
        <f>+VLOOKUP(B1159,'[2]HG-Mexico by Contract'!$B$8:$G$4512,6,FALSE)</f>
        <v>308518</v>
      </c>
      <c r="E1159" s="29"/>
      <c r="F1159" s="28" t="s">
        <v>41</v>
      </c>
      <c r="G1159" s="28" t="s">
        <v>42</v>
      </c>
      <c r="H1159" s="28" t="s">
        <v>44</v>
      </c>
      <c r="I1159" s="31">
        <v>12985.69</v>
      </c>
      <c r="J1159" s="32">
        <f t="shared" si="51"/>
        <v>12985.69</v>
      </c>
      <c r="K1159" s="31">
        <v>0</v>
      </c>
      <c r="L1159" s="31">
        <v>0</v>
      </c>
      <c r="M1159" s="31">
        <v>0</v>
      </c>
      <c r="N1159" s="31">
        <v>0</v>
      </c>
      <c r="O1159" s="33">
        <f t="shared" si="52"/>
        <v>0</v>
      </c>
      <c r="P1159" s="34" t="str">
        <f t="shared" si="53"/>
        <v>1-30</v>
      </c>
      <c r="Q1159" s="35" t="str">
        <f>+VLOOKUP(B1159,'[2]PORTAFOLIO JAN17'!$B$7:$T$4941,19,FALSE)</f>
        <v>MEXICO</v>
      </c>
      <c r="R1159" s="31">
        <v>0</v>
      </c>
      <c r="S1159" s="31">
        <v>0</v>
      </c>
      <c r="T1159" s="31" t="s">
        <v>45</v>
      </c>
      <c r="U1159" s="36" t="s">
        <v>46</v>
      </c>
      <c r="V1159" s="37">
        <v>12985.69</v>
      </c>
      <c r="W1159" s="38">
        <v>12985.69</v>
      </c>
      <c r="X1159" s="38">
        <v>0</v>
      </c>
      <c r="Y1159" s="38">
        <v>0</v>
      </c>
      <c r="Z1159" s="38">
        <v>0</v>
      </c>
      <c r="AA1159" s="38">
        <v>0</v>
      </c>
      <c r="AB1159" s="38">
        <v>0</v>
      </c>
      <c r="AC1159" s="38">
        <v>0</v>
      </c>
      <c r="AD1159" s="38" t="s">
        <v>47</v>
      </c>
    </row>
    <row r="1160" spans="1:30" s="27" customFormat="1" ht="15" customHeight="1" x14ac:dyDescent="0.25">
      <c r="A1160" s="39" t="s">
        <v>39</v>
      </c>
      <c r="B1160" s="39" t="s">
        <v>1208</v>
      </c>
      <c r="C1160" s="86">
        <v>42767</v>
      </c>
      <c r="D1160" s="29">
        <f>+VLOOKUP(B1160,'[2]HG-Mexico by Contract'!$B$8:$G$4512,6,FALSE)</f>
        <v>308518</v>
      </c>
      <c r="E1160" s="29"/>
      <c r="F1160" s="39" t="s">
        <v>41</v>
      </c>
      <c r="G1160" s="39" t="s">
        <v>42</v>
      </c>
      <c r="H1160" s="39" t="s">
        <v>44</v>
      </c>
      <c r="I1160" s="40">
        <v>29274.080000000002</v>
      </c>
      <c r="J1160" s="32">
        <f t="shared" ref="J1160:J1223" si="54">+IF(H1160="MXN",I1160/$J$2,I1160)</f>
        <v>29274.080000000002</v>
      </c>
      <c r="K1160" s="31">
        <v>0</v>
      </c>
      <c r="L1160" s="31">
        <v>0</v>
      </c>
      <c r="M1160" s="31">
        <v>0</v>
      </c>
      <c r="N1160" s="31">
        <v>0</v>
      </c>
      <c r="O1160" s="33">
        <f t="shared" ref="O1160:O1223" si="55">+N1160+M1160+L1160+K1160</f>
        <v>0</v>
      </c>
      <c r="P1160" s="34" t="str">
        <f t="shared" ref="P1160:P1223" si="56">+IF(N1160&gt;0,"120+",IF(M1160&gt;0,"91-120",IF(L1160&gt;0,"61-90",IF(K1160&gt;0,"31-60","1-30"))))</f>
        <v>1-30</v>
      </c>
      <c r="Q1160" s="35" t="str">
        <f>+VLOOKUP(B1160,'[2]PORTAFOLIO JAN17'!$B$7:$T$4941,19,FALSE)</f>
        <v>MEXICO</v>
      </c>
      <c r="R1160" s="31">
        <v>0</v>
      </c>
      <c r="S1160" s="31">
        <v>0</v>
      </c>
      <c r="T1160" s="31" t="s">
        <v>45</v>
      </c>
      <c r="U1160" s="41" t="s">
        <v>46</v>
      </c>
      <c r="V1160" s="42">
        <v>29274.080000000002</v>
      </c>
      <c r="W1160" s="43">
        <v>29274.080000000002</v>
      </c>
      <c r="X1160" s="38">
        <v>0</v>
      </c>
      <c r="Y1160" s="38">
        <v>0</v>
      </c>
      <c r="Z1160" s="38">
        <v>0</v>
      </c>
      <c r="AA1160" s="38">
        <v>0</v>
      </c>
      <c r="AB1160" s="38">
        <v>0</v>
      </c>
      <c r="AC1160" s="38">
        <v>0</v>
      </c>
      <c r="AD1160" s="38" t="s">
        <v>47</v>
      </c>
    </row>
    <row r="1161" spans="1:30" s="27" customFormat="1" ht="15" customHeight="1" x14ac:dyDescent="0.25">
      <c r="A1161" s="28" t="s">
        <v>39</v>
      </c>
      <c r="B1161" s="28" t="s">
        <v>1209</v>
      </c>
      <c r="C1161" s="85">
        <v>42767</v>
      </c>
      <c r="D1161" s="29">
        <f>+VLOOKUP(B1161,'[2]HG-Mexico by Contract'!$B$8:$G$4512,6,FALSE)</f>
        <v>308518</v>
      </c>
      <c r="E1161" s="29"/>
      <c r="F1161" s="28" t="s">
        <v>41</v>
      </c>
      <c r="G1161" s="28" t="s">
        <v>42</v>
      </c>
      <c r="H1161" s="28" t="s">
        <v>44</v>
      </c>
      <c r="I1161" s="31">
        <v>32570.89</v>
      </c>
      <c r="J1161" s="32">
        <f t="shared" si="54"/>
        <v>32570.89</v>
      </c>
      <c r="K1161" s="31">
        <v>0</v>
      </c>
      <c r="L1161" s="31">
        <v>0</v>
      </c>
      <c r="M1161" s="31">
        <v>0</v>
      </c>
      <c r="N1161" s="31">
        <v>0</v>
      </c>
      <c r="O1161" s="33">
        <f t="shared" si="55"/>
        <v>0</v>
      </c>
      <c r="P1161" s="34" t="str">
        <f t="shared" si="56"/>
        <v>1-30</v>
      </c>
      <c r="Q1161" s="35" t="str">
        <f>+VLOOKUP(B1161,'[2]PORTAFOLIO JAN17'!$B$7:$T$4941,19,FALSE)</f>
        <v>MEXICO</v>
      </c>
      <c r="R1161" s="31">
        <v>0</v>
      </c>
      <c r="S1161" s="31">
        <v>0</v>
      </c>
      <c r="T1161" s="31" t="s">
        <v>45</v>
      </c>
      <c r="U1161" s="36" t="s">
        <v>46</v>
      </c>
      <c r="V1161" s="37">
        <v>32570.89</v>
      </c>
      <c r="W1161" s="38">
        <v>32570.89</v>
      </c>
      <c r="X1161" s="38">
        <v>0</v>
      </c>
      <c r="Y1161" s="38">
        <v>0</v>
      </c>
      <c r="Z1161" s="38">
        <v>0</v>
      </c>
      <c r="AA1161" s="38">
        <v>0</v>
      </c>
      <c r="AB1161" s="38">
        <v>0</v>
      </c>
      <c r="AC1161" s="38">
        <v>0</v>
      </c>
      <c r="AD1161" s="38" t="s">
        <v>47</v>
      </c>
    </row>
    <row r="1162" spans="1:30" s="27" customFormat="1" ht="15" customHeight="1" x14ac:dyDescent="0.25">
      <c r="A1162" s="39" t="s">
        <v>39</v>
      </c>
      <c r="B1162" s="39" t="s">
        <v>1210</v>
      </c>
      <c r="C1162" s="86">
        <v>42767</v>
      </c>
      <c r="D1162" s="29">
        <f>+VLOOKUP(B1162,'[2]HG-Mexico by Contract'!$B$8:$G$4512,6,FALSE)</f>
        <v>308518</v>
      </c>
      <c r="E1162" s="29"/>
      <c r="F1162" s="39" t="s">
        <v>41</v>
      </c>
      <c r="G1162" s="39" t="s">
        <v>42</v>
      </c>
      <c r="H1162" s="39" t="s">
        <v>44</v>
      </c>
      <c r="I1162" s="40">
        <v>28490.78</v>
      </c>
      <c r="J1162" s="32">
        <f t="shared" si="54"/>
        <v>28490.78</v>
      </c>
      <c r="K1162" s="31">
        <v>0</v>
      </c>
      <c r="L1162" s="31">
        <v>0</v>
      </c>
      <c r="M1162" s="31">
        <v>0</v>
      </c>
      <c r="N1162" s="31">
        <v>0</v>
      </c>
      <c r="O1162" s="33">
        <f t="shared" si="55"/>
        <v>0</v>
      </c>
      <c r="P1162" s="34" t="str">
        <f t="shared" si="56"/>
        <v>1-30</v>
      </c>
      <c r="Q1162" s="35" t="str">
        <f>+VLOOKUP(B1162,'[2]PORTAFOLIO JAN17'!$B$7:$T$4941,19,FALSE)</f>
        <v>MEXICO</v>
      </c>
      <c r="R1162" s="31">
        <v>0</v>
      </c>
      <c r="S1162" s="31">
        <v>0</v>
      </c>
      <c r="T1162" s="31" t="s">
        <v>45</v>
      </c>
      <c r="U1162" s="41" t="s">
        <v>46</v>
      </c>
      <c r="V1162" s="42">
        <v>28490.78</v>
      </c>
      <c r="W1162" s="43">
        <v>28490.78</v>
      </c>
      <c r="X1162" s="38">
        <v>0</v>
      </c>
      <c r="Y1162" s="38">
        <v>0</v>
      </c>
      <c r="Z1162" s="38">
        <v>0</v>
      </c>
      <c r="AA1162" s="38">
        <v>0</v>
      </c>
      <c r="AB1162" s="38">
        <v>0</v>
      </c>
      <c r="AC1162" s="38">
        <v>0</v>
      </c>
      <c r="AD1162" s="38" t="s">
        <v>47</v>
      </c>
    </row>
    <row r="1163" spans="1:30" s="27" customFormat="1" ht="15" customHeight="1" x14ac:dyDescent="0.25">
      <c r="A1163" s="28" t="s">
        <v>39</v>
      </c>
      <c r="B1163" s="28" t="s">
        <v>1211</v>
      </c>
      <c r="C1163" s="85">
        <v>42767</v>
      </c>
      <c r="D1163" s="29">
        <f>+VLOOKUP(B1163,'[2]HG-Mexico by Contract'!$B$8:$G$4512,6,FALSE)</f>
        <v>308518</v>
      </c>
      <c r="E1163" s="29"/>
      <c r="F1163" s="28" t="s">
        <v>41</v>
      </c>
      <c r="G1163" s="28" t="s">
        <v>42</v>
      </c>
      <c r="H1163" s="28" t="s">
        <v>44</v>
      </c>
      <c r="I1163" s="31">
        <v>18932.169999999998</v>
      </c>
      <c r="J1163" s="32">
        <f t="shared" si="54"/>
        <v>18932.169999999998</v>
      </c>
      <c r="K1163" s="31">
        <v>0</v>
      </c>
      <c r="L1163" s="31">
        <v>0</v>
      </c>
      <c r="M1163" s="31">
        <v>0</v>
      </c>
      <c r="N1163" s="31">
        <v>0</v>
      </c>
      <c r="O1163" s="33">
        <f t="shared" si="55"/>
        <v>0</v>
      </c>
      <c r="P1163" s="34" t="str">
        <f t="shared" si="56"/>
        <v>1-30</v>
      </c>
      <c r="Q1163" s="35" t="str">
        <f>+VLOOKUP(B1163,'[2]PORTAFOLIO JAN17'!$B$7:$T$4941,19,FALSE)</f>
        <v>MEXICO</v>
      </c>
      <c r="R1163" s="31">
        <v>0</v>
      </c>
      <c r="S1163" s="31">
        <v>0</v>
      </c>
      <c r="T1163" s="31" t="s">
        <v>45</v>
      </c>
      <c r="U1163" s="36" t="s">
        <v>46</v>
      </c>
      <c r="V1163" s="37">
        <v>18932.169999999998</v>
      </c>
      <c r="W1163" s="38">
        <v>18932.169999999998</v>
      </c>
      <c r="X1163" s="38">
        <v>0</v>
      </c>
      <c r="Y1163" s="38">
        <v>0</v>
      </c>
      <c r="Z1163" s="38">
        <v>0</v>
      </c>
      <c r="AA1163" s="38">
        <v>0</v>
      </c>
      <c r="AB1163" s="38">
        <v>0</v>
      </c>
      <c r="AC1163" s="38">
        <v>0</v>
      </c>
      <c r="AD1163" s="38" t="s">
        <v>47</v>
      </c>
    </row>
    <row r="1164" spans="1:30" s="27" customFormat="1" ht="15" customHeight="1" x14ac:dyDescent="0.25">
      <c r="A1164" s="39" t="s">
        <v>39</v>
      </c>
      <c r="B1164" s="39" t="s">
        <v>1212</v>
      </c>
      <c r="C1164" s="86">
        <v>42767</v>
      </c>
      <c r="D1164" s="29">
        <f>+VLOOKUP(B1164,'[2]HG-Mexico by Contract'!$B$8:$G$4512,6,FALSE)</f>
        <v>308518</v>
      </c>
      <c r="E1164" s="29"/>
      <c r="F1164" s="39" t="s">
        <v>41</v>
      </c>
      <c r="G1164" s="39" t="s">
        <v>42</v>
      </c>
      <c r="H1164" s="39" t="s">
        <v>44</v>
      </c>
      <c r="I1164" s="40">
        <v>53810.14</v>
      </c>
      <c r="J1164" s="32">
        <f t="shared" si="54"/>
        <v>53810.14</v>
      </c>
      <c r="K1164" s="31">
        <v>0</v>
      </c>
      <c r="L1164" s="31">
        <v>0</v>
      </c>
      <c r="M1164" s="31">
        <v>0</v>
      </c>
      <c r="N1164" s="31">
        <v>0</v>
      </c>
      <c r="O1164" s="33">
        <f t="shared" si="55"/>
        <v>0</v>
      </c>
      <c r="P1164" s="34" t="str">
        <f t="shared" si="56"/>
        <v>1-30</v>
      </c>
      <c r="Q1164" s="35" t="str">
        <f>+VLOOKUP(B1164,'[2]PORTAFOLIO JAN17'!$B$7:$T$4941,19,FALSE)</f>
        <v>MEXICO</v>
      </c>
      <c r="R1164" s="31">
        <v>0</v>
      </c>
      <c r="S1164" s="31">
        <v>0</v>
      </c>
      <c r="T1164" s="31" t="s">
        <v>45</v>
      </c>
      <c r="U1164" s="41" t="s">
        <v>46</v>
      </c>
      <c r="V1164" s="42">
        <v>53810.14</v>
      </c>
      <c r="W1164" s="43">
        <v>53810.14</v>
      </c>
      <c r="X1164" s="38">
        <v>0</v>
      </c>
      <c r="Y1164" s="38">
        <v>0</v>
      </c>
      <c r="Z1164" s="38">
        <v>0</v>
      </c>
      <c r="AA1164" s="38">
        <v>0</v>
      </c>
      <c r="AB1164" s="38">
        <v>0</v>
      </c>
      <c r="AC1164" s="38">
        <v>0</v>
      </c>
      <c r="AD1164" s="38" t="s">
        <v>47</v>
      </c>
    </row>
    <row r="1165" spans="1:30" s="27" customFormat="1" ht="15" customHeight="1" x14ac:dyDescent="0.25">
      <c r="A1165" s="28" t="s">
        <v>39</v>
      </c>
      <c r="B1165" s="28" t="s">
        <v>1213</v>
      </c>
      <c r="C1165" s="85">
        <v>42767</v>
      </c>
      <c r="D1165" s="29">
        <f>+VLOOKUP(B1165,'[2]HG-Mexico by Contract'!$B$8:$G$4512,6,FALSE)</f>
        <v>308518</v>
      </c>
      <c r="E1165" s="29"/>
      <c r="F1165" s="28" t="s">
        <v>41</v>
      </c>
      <c r="G1165" s="28" t="s">
        <v>42</v>
      </c>
      <c r="H1165" s="28" t="s">
        <v>44</v>
      </c>
      <c r="I1165" s="31">
        <v>58844.56</v>
      </c>
      <c r="J1165" s="32">
        <f t="shared" si="54"/>
        <v>58844.56</v>
      </c>
      <c r="K1165" s="31">
        <v>0</v>
      </c>
      <c r="L1165" s="31">
        <v>0</v>
      </c>
      <c r="M1165" s="31">
        <v>0</v>
      </c>
      <c r="N1165" s="31">
        <v>0</v>
      </c>
      <c r="O1165" s="33">
        <f t="shared" si="55"/>
        <v>0</v>
      </c>
      <c r="P1165" s="34" t="str">
        <f t="shared" si="56"/>
        <v>1-30</v>
      </c>
      <c r="Q1165" s="35" t="str">
        <f>+VLOOKUP(B1165,'[2]PORTAFOLIO JAN17'!$B$7:$T$4941,19,FALSE)</f>
        <v>MEXICO</v>
      </c>
      <c r="R1165" s="31">
        <v>0</v>
      </c>
      <c r="S1165" s="31">
        <v>0</v>
      </c>
      <c r="T1165" s="31" t="s">
        <v>45</v>
      </c>
      <c r="U1165" s="36" t="s">
        <v>46</v>
      </c>
      <c r="V1165" s="37">
        <v>58844.56</v>
      </c>
      <c r="W1165" s="38">
        <v>58844.56</v>
      </c>
      <c r="X1165" s="38">
        <v>0</v>
      </c>
      <c r="Y1165" s="38">
        <v>0</v>
      </c>
      <c r="Z1165" s="38">
        <v>0</v>
      </c>
      <c r="AA1165" s="38">
        <v>0</v>
      </c>
      <c r="AB1165" s="38">
        <v>0</v>
      </c>
      <c r="AC1165" s="38">
        <v>0</v>
      </c>
      <c r="AD1165" s="38" t="s">
        <v>47</v>
      </c>
    </row>
    <row r="1166" spans="1:30" s="27" customFormat="1" ht="15" customHeight="1" x14ac:dyDescent="0.25">
      <c r="A1166" s="39" t="s">
        <v>39</v>
      </c>
      <c r="B1166" s="39" t="s">
        <v>1214</v>
      </c>
      <c r="C1166" s="86">
        <v>42767</v>
      </c>
      <c r="D1166" s="29">
        <f>+VLOOKUP(B1166,'[2]HG-Mexico by Contract'!$B$8:$G$4512,6,FALSE)</f>
        <v>308518</v>
      </c>
      <c r="E1166" s="29"/>
      <c r="F1166" s="39" t="s">
        <v>41</v>
      </c>
      <c r="G1166" s="39" t="s">
        <v>42</v>
      </c>
      <c r="H1166" s="39" t="s">
        <v>44</v>
      </c>
      <c r="I1166" s="40">
        <v>55771.23</v>
      </c>
      <c r="J1166" s="32">
        <f t="shared" si="54"/>
        <v>55771.23</v>
      </c>
      <c r="K1166" s="31">
        <v>0</v>
      </c>
      <c r="L1166" s="31">
        <v>0</v>
      </c>
      <c r="M1166" s="31">
        <v>0</v>
      </c>
      <c r="N1166" s="31">
        <v>0</v>
      </c>
      <c r="O1166" s="33">
        <f t="shared" si="55"/>
        <v>0</v>
      </c>
      <c r="P1166" s="34" t="str">
        <f t="shared" si="56"/>
        <v>1-30</v>
      </c>
      <c r="Q1166" s="35" t="str">
        <f>+VLOOKUP(B1166,'[2]PORTAFOLIO JAN17'!$B$7:$T$4941,19,FALSE)</f>
        <v>MEXICO</v>
      </c>
      <c r="R1166" s="31">
        <v>0</v>
      </c>
      <c r="S1166" s="31">
        <v>0</v>
      </c>
      <c r="T1166" s="31" t="s">
        <v>45</v>
      </c>
      <c r="U1166" s="41" t="s">
        <v>46</v>
      </c>
      <c r="V1166" s="42">
        <v>55771.23</v>
      </c>
      <c r="W1166" s="43">
        <v>55771.23</v>
      </c>
      <c r="X1166" s="38">
        <v>0</v>
      </c>
      <c r="Y1166" s="38">
        <v>0</v>
      </c>
      <c r="Z1166" s="38">
        <v>0</v>
      </c>
      <c r="AA1166" s="38">
        <v>0</v>
      </c>
      <c r="AB1166" s="38">
        <v>0</v>
      </c>
      <c r="AC1166" s="38">
        <v>0</v>
      </c>
      <c r="AD1166" s="38" t="s">
        <v>47</v>
      </c>
    </row>
    <row r="1167" spans="1:30" s="27" customFormat="1" ht="15" customHeight="1" x14ac:dyDescent="0.25">
      <c r="A1167" s="28" t="s">
        <v>39</v>
      </c>
      <c r="B1167" s="28" t="s">
        <v>1215</v>
      </c>
      <c r="C1167" s="85">
        <v>42767</v>
      </c>
      <c r="D1167" s="29">
        <f>+VLOOKUP(B1167,'[2]HG-Mexico by Contract'!$B$8:$G$4512,6,FALSE)</f>
        <v>308518</v>
      </c>
      <c r="E1167" s="29"/>
      <c r="F1167" s="28" t="s">
        <v>41</v>
      </c>
      <c r="G1167" s="28" t="s">
        <v>42</v>
      </c>
      <c r="H1167" s="28" t="s">
        <v>44</v>
      </c>
      <c r="I1167" s="31">
        <v>99950.97</v>
      </c>
      <c r="J1167" s="32">
        <f t="shared" si="54"/>
        <v>99950.97</v>
      </c>
      <c r="K1167" s="31">
        <v>0</v>
      </c>
      <c r="L1167" s="31">
        <v>0</v>
      </c>
      <c r="M1167" s="31">
        <v>0</v>
      </c>
      <c r="N1167" s="31">
        <v>0</v>
      </c>
      <c r="O1167" s="33">
        <f t="shared" si="55"/>
        <v>0</v>
      </c>
      <c r="P1167" s="34" t="str">
        <f t="shared" si="56"/>
        <v>1-30</v>
      </c>
      <c r="Q1167" s="35" t="str">
        <f>+VLOOKUP(B1167,'[2]PORTAFOLIO JAN17'!$B$7:$T$4941,19,FALSE)</f>
        <v>MEXICO</v>
      </c>
      <c r="R1167" s="31">
        <v>0</v>
      </c>
      <c r="S1167" s="31">
        <v>0</v>
      </c>
      <c r="T1167" s="31" t="s">
        <v>45</v>
      </c>
      <c r="U1167" s="36" t="s">
        <v>46</v>
      </c>
      <c r="V1167" s="37">
        <v>99950.97</v>
      </c>
      <c r="W1167" s="38">
        <v>99950.97</v>
      </c>
      <c r="X1167" s="38">
        <v>0</v>
      </c>
      <c r="Y1167" s="38">
        <v>0</v>
      </c>
      <c r="Z1167" s="38">
        <v>0</v>
      </c>
      <c r="AA1167" s="38">
        <v>0</v>
      </c>
      <c r="AB1167" s="38">
        <v>0</v>
      </c>
      <c r="AC1167" s="38">
        <v>0</v>
      </c>
      <c r="AD1167" s="38" t="s">
        <v>47</v>
      </c>
    </row>
    <row r="1168" spans="1:30" s="27" customFormat="1" ht="15" customHeight="1" x14ac:dyDescent="0.25">
      <c r="A1168" s="39" t="s">
        <v>39</v>
      </c>
      <c r="B1168" s="39" t="s">
        <v>1216</v>
      </c>
      <c r="C1168" s="86">
        <v>42767</v>
      </c>
      <c r="D1168" s="29">
        <f>+VLOOKUP(B1168,'[2]HG-Mexico by Contract'!$B$8:$G$4512,6,FALSE)</f>
        <v>308518</v>
      </c>
      <c r="E1168" s="29"/>
      <c r="F1168" s="39" t="s">
        <v>41</v>
      </c>
      <c r="G1168" s="39" t="s">
        <v>42</v>
      </c>
      <c r="H1168" s="39" t="s">
        <v>44</v>
      </c>
      <c r="I1168" s="40">
        <v>79285.2</v>
      </c>
      <c r="J1168" s="32">
        <f t="shared" si="54"/>
        <v>79285.2</v>
      </c>
      <c r="K1168" s="31">
        <v>0</v>
      </c>
      <c r="L1168" s="31">
        <v>0</v>
      </c>
      <c r="M1168" s="31">
        <v>0</v>
      </c>
      <c r="N1168" s="31">
        <v>0</v>
      </c>
      <c r="O1168" s="33">
        <f t="shared" si="55"/>
        <v>0</v>
      </c>
      <c r="P1168" s="34" t="str">
        <f t="shared" si="56"/>
        <v>1-30</v>
      </c>
      <c r="Q1168" s="35" t="str">
        <f>+VLOOKUP(B1168,'[2]PORTAFOLIO JAN17'!$B$7:$T$4941,19,FALSE)</f>
        <v>MEXICO</v>
      </c>
      <c r="R1168" s="31">
        <v>0</v>
      </c>
      <c r="S1168" s="31">
        <v>0</v>
      </c>
      <c r="T1168" s="31" t="s">
        <v>45</v>
      </c>
      <c r="U1168" s="41" t="s">
        <v>46</v>
      </c>
      <c r="V1168" s="42">
        <v>79285.2</v>
      </c>
      <c r="W1168" s="43">
        <v>79285.2</v>
      </c>
      <c r="X1168" s="38">
        <v>0</v>
      </c>
      <c r="Y1168" s="38">
        <v>0</v>
      </c>
      <c r="Z1168" s="38">
        <v>0</v>
      </c>
      <c r="AA1168" s="38">
        <v>0</v>
      </c>
      <c r="AB1168" s="38">
        <v>0</v>
      </c>
      <c r="AC1168" s="38">
        <v>0</v>
      </c>
      <c r="AD1168" s="38" t="s">
        <v>47</v>
      </c>
    </row>
    <row r="1169" spans="1:30" s="27" customFormat="1" ht="15" customHeight="1" x14ac:dyDescent="0.25">
      <c r="A1169" s="28" t="s">
        <v>39</v>
      </c>
      <c r="B1169" s="28" t="s">
        <v>1217</v>
      </c>
      <c r="C1169" s="85">
        <v>42767</v>
      </c>
      <c r="D1169" s="29">
        <f>+VLOOKUP(B1169,'[2]HG-Mexico by Contract'!$B$8:$G$4512,6,FALSE)</f>
        <v>308518</v>
      </c>
      <c r="E1169" s="29"/>
      <c r="F1169" s="28" t="s">
        <v>41</v>
      </c>
      <c r="G1169" s="28" t="s">
        <v>42</v>
      </c>
      <c r="H1169" s="28" t="s">
        <v>44</v>
      </c>
      <c r="I1169" s="31">
        <v>113836.14</v>
      </c>
      <c r="J1169" s="32">
        <f t="shared" si="54"/>
        <v>113836.14</v>
      </c>
      <c r="K1169" s="31">
        <v>0</v>
      </c>
      <c r="L1169" s="31">
        <v>0</v>
      </c>
      <c r="M1169" s="31">
        <v>0</v>
      </c>
      <c r="N1169" s="31">
        <v>0</v>
      </c>
      <c r="O1169" s="33">
        <f t="shared" si="55"/>
        <v>0</v>
      </c>
      <c r="P1169" s="34" t="str">
        <f t="shared" si="56"/>
        <v>1-30</v>
      </c>
      <c r="Q1169" s="35" t="str">
        <f>+VLOOKUP(B1169,'[2]PORTAFOLIO JAN17'!$B$7:$T$4941,19,FALSE)</f>
        <v>MEXICO</v>
      </c>
      <c r="R1169" s="31">
        <v>0</v>
      </c>
      <c r="S1169" s="31">
        <v>0</v>
      </c>
      <c r="T1169" s="31" t="s">
        <v>45</v>
      </c>
      <c r="U1169" s="36" t="s">
        <v>46</v>
      </c>
      <c r="V1169" s="37">
        <v>113836.14</v>
      </c>
      <c r="W1169" s="38">
        <v>113836.14</v>
      </c>
      <c r="X1169" s="38">
        <v>0</v>
      </c>
      <c r="Y1169" s="38">
        <v>0</v>
      </c>
      <c r="Z1169" s="38">
        <v>0</v>
      </c>
      <c r="AA1169" s="38">
        <v>0</v>
      </c>
      <c r="AB1169" s="38">
        <v>0</v>
      </c>
      <c r="AC1169" s="38">
        <v>0</v>
      </c>
      <c r="AD1169" s="38" t="s">
        <v>47</v>
      </c>
    </row>
    <row r="1170" spans="1:30" s="27" customFormat="1" ht="15" customHeight="1" x14ac:dyDescent="0.25">
      <c r="A1170" s="39" t="s">
        <v>39</v>
      </c>
      <c r="B1170" s="39" t="s">
        <v>1218</v>
      </c>
      <c r="C1170" s="86">
        <v>42767</v>
      </c>
      <c r="D1170" s="29">
        <f>+VLOOKUP(B1170,'[2]HG-Mexico by Contract'!$B$8:$G$4512,6,FALSE)</f>
        <v>308518</v>
      </c>
      <c r="E1170" s="29"/>
      <c r="F1170" s="39" t="s">
        <v>41</v>
      </c>
      <c r="G1170" s="39" t="s">
        <v>42</v>
      </c>
      <c r="H1170" s="39" t="s">
        <v>44</v>
      </c>
      <c r="I1170" s="40">
        <v>147139.70000000001</v>
      </c>
      <c r="J1170" s="32">
        <f t="shared" si="54"/>
        <v>147139.70000000001</v>
      </c>
      <c r="K1170" s="31">
        <v>0</v>
      </c>
      <c r="L1170" s="31">
        <v>0</v>
      </c>
      <c r="M1170" s="31">
        <v>0</v>
      </c>
      <c r="N1170" s="31">
        <v>0</v>
      </c>
      <c r="O1170" s="33">
        <f t="shared" si="55"/>
        <v>0</v>
      </c>
      <c r="P1170" s="34" t="str">
        <f t="shared" si="56"/>
        <v>1-30</v>
      </c>
      <c r="Q1170" s="35" t="str">
        <f>+VLOOKUP(B1170,'[2]PORTAFOLIO JAN17'!$B$7:$T$4941,19,FALSE)</f>
        <v>MEXICO</v>
      </c>
      <c r="R1170" s="31">
        <v>0</v>
      </c>
      <c r="S1170" s="31">
        <v>0</v>
      </c>
      <c r="T1170" s="31" t="s">
        <v>45</v>
      </c>
      <c r="U1170" s="41" t="s">
        <v>46</v>
      </c>
      <c r="V1170" s="42">
        <v>147139.70000000001</v>
      </c>
      <c r="W1170" s="43">
        <v>147139.70000000001</v>
      </c>
      <c r="X1170" s="38">
        <v>0</v>
      </c>
      <c r="Y1170" s="38">
        <v>0</v>
      </c>
      <c r="Z1170" s="38">
        <v>0</v>
      </c>
      <c r="AA1170" s="38">
        <v>0</v>
      </c>
      <c r="AB1170" s="38">
        <v>0</v>
      </c>
      <c r="AC1170" s="38">
        <v>0</v>
      </c>
      <c r="AD1170" s="38" t="s">
        <v>47</v>
      </c>
    </row>
    <row r="1171" spans="1:30" s="27" customFormat="1" ht="15" customHeight="1" x14ac:dyDescent="0.25">
      <c r="A1171" s="28" t="s">
        <v>39</v>
      </c>
      <c r="B1171" s="28" t="s">
        <v>1219</v>
      </c>
      <c r="C1171" s="85">
        <v>42767</v>
      </c>
      <c r="D1171" s="29">
        <f>+VLOOKUP(B1171,'[2]HG-Mexico by Contract'!$B$8:$G$4512,6,FALSE)</f>
        <v>308518</v>
      </c>
      <c r="E1171" s="29"/>
      <c r="F1171" s="28" t="s">
        <v>41</v>
      </c>
      <c r="G1171" s="28" t="s">
        <v>42</v>
      </c>
      <c r="H1171" s="28" t="s">
        <v>44</v>
      </c>
      <c r="I1171" s="31">
        <v>110264.35</v>
      </c>
      <c r="J1171" s="32">
        <f t="shared" si="54"/>
        <v>110264.35</v>
      </c>
      <c r="K1171" s="31">
        <v>0</v>
      </c>
      <c r="L1171" s="31">
        <v>0</v>
      </c>
      <c r="M1171" s="31">
        <v>0</v>
      </c>
      <c r="N1171" s="31">
        <v>0</v>
      </c>
      <c r="O1171" s="33">
        <f t="shared" si="55"/>
        <v>0</v>
      </c>
      <c r="P1171" s="34" t="str">
        <f t="shared" si="56"/>
        <v>1-30</v>
      </c>
      <c r="Q1171" s="35" t="str">
        <f>+VLOOKUP(B1171,'[2]PORTAFOLIO JAN17'!$B$7:$T$4941,19,FALSE)</f>
        <v>MEXICO</v>
      </c>
      <c r="R1171" s="31">
        <v>0</v>
      </c>
      <c r="S1171" s="31">
        <v>0</v>
      </c>
      <c r="T1171" s="31" t="s">
        <v>45</v>
      </c>
      <c r="U1171" s="36" t="s">
        <v>46</v>
      </c>
      <c r="V1171" s="37">
        <v>110264.35</v>
      </c>
      <c r="W1171" s="38">
        <v>110264.35</v>
      </c>
      <c r="X1171" s="38">
        <v>0</v>
      </c>
      <c r="Y1171" s="38">
        <v>0</v>
      </c>
      <c r="Z1171" s="38">
        <v>0</v>
      </c>
      <c r="AA1171" s="38">
        <v>0</v>
      </c>
      <c r="AB1171" s="38">
        <v>0</v>
      </c>
      <c r="AC1171" s="38">
        <v>0</v>
      </c>
      <c r="AD1171" s="38" t="s">
        <v>47</v>
      </c>
    </row>
    <row r="1172" spans="1:30" s="27" customFormat="1" ht="15" customHeight="1" x14ac:dyDescent="0.25">
      <c r="A1172" s="39" t="s">
        <v>39</v>
      </c>
      <c r="B1172" s="39" t="s">
        <v>1220</v>
      </c>
      <c r="C1172" s="86">
        <v>42767</v>
      </c>
      <c r="D1172" s="29">
        <f>+VLOOKUP(B1172,'[2]HG-Mexico by Contract'!$B$8:$G$4512,6,FALSE)</f>
        <v>308518</v>
      </c>
      <c r="E1172" s="29"/>
      <c r="F1172" s="39" t="s">
        <v>41</v>
      </c>
      <c r="G1172" s="39" t="s">
        <v>42</v>
      </c>
      <c r="H1172" s="39" t="s">
        <v>44</v>
      </c>
      <c r="I1172" s="40">
        <v>141429.92000000001</v>
      </c>
      <c r="J1172" s="32">
        <f t="shared" si="54"/>
        <v>141429.92000000001</v>
      </c>
      <c r="K1172" s="31">
        <v>0</v>
      </c>
      <c r="L1172" s="31">
        <v>0</v>
      </c>
      <c r="M1172" s="31">
        <v>0</v>
      </c>
      <c r="N1172" s="31">
        <v>0</v>
      </c>
      <c r="O1172" s="33">
        <f t="shared" si="55"/>
        <v>0</v>
      </c>
      <c r="P1172" s="34" t="str">
        <f t="shared" si="56"/>
        <v>1-30</v>
      </c>
      <c r="Q1172" s="35" t="str">
        <f>+VLOOKUP(B1172,'[2]PORTAFOLIO JAN17'!$B$7:$T$4941,19,FALSE)</f>
        <v>MEXICO</v>
      </c>
      <c r="R1172" s="31">
        <v>0</v>
      </c>
      <c r="S1172" s="31">
        <v>0</v>
      </c>
      <c r="T1172" s="31" t="s">
        <v>45</v>
      </c>
      <c r="U1172" s="41" t="s">
        <v>46</v>
      </c>
      <c r="V1172" s="42">
        <v>141429.92000000001</v>
      </c>
      <c r="W1172" s="43">
        <v>141429.92000000001</v>
      </c>
      <c r="X1172" s="38">
        <v>0</v>
      </c>
      <c r="Y1172" s="38">
        <v>0</v>
      </c>
      <c r="Z1172" s="38">
        <v>0</v>
      </c>
      <c r="AA1172" s="38">
        <v>0</v>
      </c>
      <c r="AB1172" s="38">
        <v>0</v>
      </c>
      <c r="AC1172" s="38">
        <v>0</v>
      </c>
      <c r="AD1172" s="38" t="s">
        <v>47</v>
      </c>
    </row>
    <row r="1173" spans="1:30" s="27" customFormat="1" ht="15" customHeight="1" x14ac:dyDescent="0.25">
      <c r="A1173" s="28" t="s">
        <v>39</v>
      </c>
      <c r="B1173" s="28" t="s">
        <v>1221</v>
      </c>
      <c r="C1173" s="85">
        <v>42767</v>
      </c>
      <c r="D1173" s="29">
        <f>+VLOOKUP(B1173,'[2]HG-Mexico by Contract'!$B$8:$G$4512,6,FALSE)</f>
        <v>308518</v>
      </c>
      <c r="E1173" s="29"/>
      <c r="F1173" s="28" t="s">
        <v>41</v>
      </c>
      <c r="G1173" s="28" t="s">
        <v>42</v>
      </c>
      <c r="H1173" s="28" t="s">
        <v>44</v>
      </c>
      <c r="I1173" s="31">
        <v>173376.18</v>
      </c>
      <c r="J1173" s="32">
        <f t="shared" si="54"/>
        <v>173376.18</v>
      </c>
      <c r="K1173" s="31">
        <v>0</v>
      </c>
      <c r="L1173" s="31">
        <v>0</v>
      </c>
      <c r="M1173" s="31">
        <v>0</v>
      </c>
      <c r="N1173" s="31">
        <v>0</v>
      </c>
      <c r="O1173" s="33">
        <f t="shared" si="55"/>
        <v>0</v>
      </c>
      <c r="P1173" s="34" t="str">
        <f t="shared" si="56"/>
        <v>1-30</v>
      </c>
      <c r="Q1173" s="35" t="str">
        <f>+VLOOKUP(B1173,'[2]PORTAFOLIO JAN17'!$B$7:$T$4941,19,FALSE)</f>
        <v>MEXICO</v>
      </c>
      <c r="R1173" s="31">
        <v>0</v>
      </c>
      <c r="S1173" s="31">
        <v>0</v>
      </c>
      <c r="T1173" s="31" t="s">
        <v>45</v>
      </c>
      <c r="U1173" s="36" t="s">
        <v>46</v>
      </c>
      <c r="V1173" s="37">
        <v>173376.18</v>
      </c>
      <c r="W1173" s="38">
        <v>173376.18</v>
      </c>
      <c r="X1173" s="38">
        <v>0</v>
      </c>
      <c r="Y1173" s="38">
        <v>0</v>
      </c>
      <c r="Z1173" s="38">
        <v>0</v>
      </c>
      <c r="AA1173" s="38">
        <v>0</v>
      </c>
      <c r="AB1173" s="38">
        <v>0</v>
      </c>
      <c r="AC1173" s="38">
        <v>0</v>
      </c>
      <c r="AD1173" s="38" t="s">
        <v>47</v>
      </c>
    </row>
    <row r="1174" spans="1:30" s="27" customFormat="1" ht="15" customHeight="1" x14ac:dyDescent="0.25">
      <c r="A1174" s="39" t="s">
        <v>39</v>
      </c>
      <c r="B1174" s="39" t="s">
        <v>1222</v>
      </c>
      <c r="C1174" s="86">
        <v>42767</v>
      </c>
      <c r="D1174" s="29">
        <f>+VLOOKUP(B1174,'[2]HG-Mexico by Contract'!$B$8:$G$4512,6,FALSE)</f>
        <v>308518</v>
      </c>
      <c r="E1174" s="29"/>
      <c r="F1174" s="39" t="s">
        <v>41</v>
      </c>
      <c r="G1174" s="39" t="s">
        <v>42</v>
      </c>
      <c r="H1174" s="39" t="s">
        <v>44</v>
      </c>
      <c r="I1174" s="40">
        <v>99827.199999999997</v>
      </c>
      <c r="J1174" s="32">
        <f t="shared" si="54"/>
        <v>99827.199999999997</v>
      </c>
      <c r="K1174" s="31">
        <v>0</v>
      </c>
      <c r="L1174" s="31">
        <v>0</v>
      </c>
      <c r="M1174" s="31">
        <v>0</v>
      </c>
      <c r="N1174" s="31">
        <v>0</v>
      </c>
      <c r="O1174" s="33">
        <f t="shared" si="55"/>
        <v>0</v>
      </c>
      <c r="P1174" s="34" t="str">
        <f t="shared" si="56"/>
        <v>1-30</v>
      </c>
      <c r="Q1174" s="35" t="str">
        <f>+VLOOKUP(B1174,'[2]PORTAFOLIO JAN17'!$B$7:$T$4941,19,FALSE)</f>
        <v>MEXICO</v>
      </c>
      <c r="R1174" s="31">
        <v>0</v>
      </c>
      <c r="S1174" s="31">
        <v>0</v>
      </c>
      <c r="T1174" s="31" t="s">
        <v>45</v>
      </c>
      <c r="U1174" s="41" t="s">
        <v>46</v>
      </c>
      <c r="V1174" s="42">
        <v>99827.199999999997</v>
      </c>
      <c r="W1174" s="43">
        <v>99827.199999999997</v>
      </c>
      <c r="X1174" s="38">
        <v>0</v>
      </c>
      <c r="Y1174" s="38">
        <v>0</v>
      </c>
      <c r="Z1174" s="38">
        <v>0</v>
      </c>
      <c r="AA1174" s="38">
        <v>0</v>
      </c>
      <c r="AB1174" s="38">
        <v>0</v>
      </c>
      <c r="AC1174" s="38">
        <v>0</v>
      </c>
      <c r="AD1174" s="38" t="s">
        <v>47</v>
      </c>
    </row>
    <row r="1175" spans="1:30" s="27" customFormat="1" ht="15" customHeight="1" x14ac:dyDescent="0.25">
      <c r="A1175" s="28" t="s">
        <v>39</v>
      </c>
      <c r="B1175" s="28" t="s">
        <v>1223</v>
      </c>
      <c r="C1175" s="85">
        <v>42767</v>
      </c>
      <c r="D1175" s="29">
        <f>+VLOOKUP(B1175,'[2]HG-Mexico by Contract'!$B$8:$G$4512,6,FALSE)</f>
        <v>308518</v>
      </c>
      <c r="E1175" s="29"/>
      <c r="F1175" s="28" t="s">
        <v>41</v>
      </c>
      <c r="G1175" s="28" t="s">
        <v>42</v>
      </c>
      <c r="H1175" s="28" t="s">
        <v>44</v>
      </c>
      <c r="I1175" s="31">
        <v>105834.88</v>
      </c>
      <c r="J1175" s="32">
        <f t="shared" si="54"/>
        <v>105834.88</v>
      </c>
      <c r="K1175" s="31">
        <v>0</v>
      </c>
      <c r="L1175" s="31">
        <v>0</v>
      </c>
      <c r="M1175" s="31">
        <v>0</v>
      </c>
      <c r="N1175" s="31">
        <v>0</v>
      </c>
      <c r="O1175" s="33">
        <f t="shared" si="55"/>
        <v>0</v>
      </c>
      <c r="P1175" s="34" t="str">
        <f t="shared" si="56"/>
        <v>1-30</v>
      </c>
      <c r="Q1175" s="35" t="s">
        <v>555</v>
      </c>
      <c r="R1175" s="31">
        <v>0</v>
      </c>
      <c r="S1175" s="31">
        <v>0</v>
      </c>
      <c r="T1175" s="31" t="s">
        <v>45</v>
      </c>
      <c r="U1175" s="36" t="s">
        <v>46</v>
      </c>
      <c r="V1175" s="37">
        <v>105834.88</v>
      </c>
      <c r="W1175" s="38">
        <v>105834.88</v>
      </c>
      <c r="X1175" s="38">
        <v>0</v>
      </c>
      <c r="Y1175" s="38">
        <v>0</v>
      </c>
      <c r="Z1175" s="38">
        <v>0</v>
      </c>
      <c r="AA1175" s="38">
        <v>0</v>
      </c>
      <c r="AB1175" s="38">
        <v>0</v>
      </c>
      <c r="AC1175" s="38">
        <v>0</v>
      </c>
      <c r="AD1175" s="38" t="s">
        <v>47</v>
      </c>
    </row>
    <row r="1176" spans="1:30" s="27" customFormat="1" ht="15" customHeight="1" x14ac:dyDescent="0.25">
      <c r="A1176" s="39" t="s">
        <v>39</v>
      </c>
      <c r="B1176" s="39" t="s">
        <v>1224</v>
      </c>
      <c r="C1176" s="86">
        <v>42767</v>
      </c>
      <c r="D1176" s="29">
        <f>+VLOOKUP(B1176,'[2]HG-Mexico by Contract'!$B$8:$G$4512,6,FALSE)</f>
        <v>308683</v>
      </c>
      <c r="E1176" s="29"/>
      <c r="F1176" s="39" t="s">
        <v>41</v>
      </c>
      <c r="G1176" s="39" t="s">
        <v>42</v>
      </c>
      <c r="H1176" s="39" t="s">
        <v>63</v>
      </c>
      <c r="I1176" s="40">
        <v>286173.40000000002</v>
      </c>
      <c r="J1176" s="32">
        <f t="shared" si="54"/>
        <v>14374.489883584069</v>
      </c>
      <c r="K1176" s="31">
        <v>0</v>
      </c>
      <c r="L1176" s="31">
        <v>0</v>
      </c>
      <c r="M1176" s="31">
        <v>0</v>
      </c>
      <c r="N1176" s="31">
        <v>0</v>
      </c>
      <c r="O1176" s="33">
        <f t="shared" si="55"/>
        <v>0</v>
      </c>
      <c r="P1176" s="34" t="str">
        <f t="shared" si="56"/>
        <v>1-30</v>
      </c>
      <c r="Q1176" s="35" t="str">
        <f>+VLOOKUP(B1176,'[2]PORTAFOLIO JAN17'!$B$7:$T$4941,19,FALSE)</f>
        <v>MEXICO</v>
      </c>
      <c r="R1176" s="31">
        <v>0</v>
      </c>
      <c r="S1176" s="31">
        <v>0</v>
      </c>
      <c r="T1176" s="31" t="s">
        <v>45</v>
      </c>
      <c r="U1176" s="41" t="s">
        <v>64</v>
      </c>
      <c r="V1176" s="42">
        <v>14374.489882</v>
      </c>
      <c r="W1176" s="43">
        <v>14374.489882</v>
      </c>
      <c r="X1176" s="38">
        <v>0</v>
      </c>
      <c r="Y1176" s="38">
        <v>0</v>
      </c>
      <c r="Z1176" s="38">
        <v>0</v>
      </c>
      <c r="AA1176" s="38">
        <v>0</v>
      </c>
      <c r="AB1176" s="38">
        <v>0</v>
      </c>
      <c r="AC1176" s="38">
        <v>0</v>
      </c>
      <c r="AD1176" s="38" t="s">
        <v>47</v>
      </c>
    </row>
    <row r="1177" spans="1:30" s="27" customFormat="1" ht="15" customHeight="1" x14ac:dyDescent="0.25">
      <c r="A1177" s="28" t="s">
        <v>39</v>
      </c>
      <c r="B1177" s="28" t="s">
        <v>1225</v>
      </c>
      <c r="C1177" s="85">
        <v>42767</v>
      </c>
      <c r="D1177" s="29">
        <f>+VLOOKUP(B1177,'[2]HG-Mexico by Contract'!$B$8:$G$4512,6,FALSE)</f>
        <v>318347</v>
      </c>
      <c r="E1177" s="29"/>
      <c r="F1177" s="28" t="s">
        <v>41</v>
      </c>
      <c r="G1177" s="28" t="s">
        <v>42</v>
      </c>
      <c r="H1177" s="28" t="s">
        <v>44</v>
      </c>
      <c r="I1177" s="31">
        <v>742426.09</v>
      </c>
      <c r="J1177" s="32">
        <f t="shared" si="54"/>
        <v>742426.09</v>
      </c>
      <c r="K1177" s="31">
        <v>0</v>
      </c>
      <c r="L1177" s="31">
        <v>0</v>
      </c>
      <c r="M1177" s="31">
        <v>0</v>
      </c>
      <c r="N1177" s="31">
        <v>0</v>
      </c>
      <c r="O1177" s="33">
        <f t="shared" si="55"/>
        <v>0</v>
      </c>
      <c r="P1177" s="34" t="str">
        <f t="shared" si="56"/>
        <v>1-30</v>
      </c>
      <c r="Q1177" s="35" t="str">
        <f>+VLOOKUP(B1177,'[2]PORTAFOLIO JAN17'!$B$7:$T$4941,19,FALSE)</f>
        <v>REPUBLICA DOMINICANA</v>
      </c>
      <c r="R1177" s="31">
        <v>0</v>
      </c>
      <c r="S1177" s="31">
        <v>0</v>
      </c>
      <c r="T1177" s="31" t="s">
        <v>45</v>
      </c>
      <c r="U1177" s="36" t="s">
        <v>46</v>
      </c>
      <c r="V1177" s="37">
        <v>742426.09</v>
      </c>
      <c r="W1177" s="38">
        <v>742426.09</v>
      </c>
      <c r="X1177" s="38">
        <v>0</v>
      </c>
      <c r="Y1177" s="38">
        <v>0</v>
      </c>
      <c r="Z1177" s="38">
        <v>0</v>
      </c>
      <c r="AA1177" s="38">
        <v>0</v>
      </c>
      <c r="AB1177" s="38">
        <v>0</v>
      </c>
      <c r="AC1177" s="38">
        <v>0</v>
      </c>
      <c r="AD1177" s="38" t="s">
        <v>47</v>
      </c>
    </row>
    <row r="1178" spans="1:30" s="27" customFormat="1" ht="15" customHeight="1" x14ac:dyDescent="0.25">
      <c r="A1178" s="39" t="s">
        <v>39</v>
      </c>
      <c r="B1178" s="39" t="s">
        <v>1226</v>
      </c>
      <c r="C1178" s="86">
        <v>42767</v>
      </c>
      <c r="D1178" s="29">
        <f>+VLOOKUP(B1178,'[2]HG-Mexico by Contract'!$B$8:$G$4512,6,FALSE)</f>
        <v>349149</v>
      </c>
      <c r="E1178" s="29"/>
      <c r="F1178" s="39" t="s">
        <v>41</v>
      </c>
      <c r="G1178" s="39" t="s">
        <v>42</v>
      </c>
      <c r="H1178" s="39" t="s">
        <v>63</v>
      </c>
      <c r="I1178" s="40">
        <v>284190.32</v>
      </c>
      <c r="J1178" s="32">
        <f t="shared" si="54"/>
        <v>14274.879775173091</v>
      </c>
      <c r="K1178" s="31">
        <v>0</v>
      </c>
      <c r="L1178" s="31">
        <v>0</v>
      </c>
      <c r="M1178" s="31">
        <v>0</v>
      </c>
      <c r="N1178" s="31">
        <v>0</v>
      </c>
      <c r="O1178" s="33">
        <f t="shared" si="55"/>
        <v>0</v>
      </c>
      <c r="P1178" s="34" t="str">
        <f t="shared" si="56"/>
        <v>1-30</v>
      </c>
      <c r="Q1178" s="35" t="str">
        <f>+VLOOKUP(B1178,'[2]PORTAFOLIO JAN17'!$B$7:$T$4941,19,FALSE)</f>
        <v>MEXICO</v>
      </c>
      <c r="R1178" s="31">
        <v>0</v>
      </c>
      <c r="S1178" s="31">
        <v>0</v>
      </c>
      <c r="T1178" s="31" t="s">
        <v>45</v>
      </c>
      <c r="U1178" s="41" t="s">
        <v>64</v>
      </c>
      <c r="V1178" s="42">
        <v>14274.8797736</v>
      </c>
      <c r="W1178" s="43">
        <v>14274.8797736</v>
      </c>
      <c r="X1178" s="38">
        <v>0</v>
      </c>
      <c r="Y1178" s="38">
        <v>0</v>
      </c>
      <c r="Z1178" s="38">
        <v>0</v>
      </c>
      <c r="AA1178" s="38">
        <v>0</v>
      </c>
      <c r="AB1178" s="38">
        <v>0</v>
      </c>
      <c r="AC1178" s="38">
        <v>0</v>
      </c>
      <c r="AD1178" s="38" t="s">
        <v>47</v>
      </c>
    </row>
    <row r="1179" spans="1:30" s="27" customFormat="1" ht="15" customHeight="1" x14ac:dyDescent="0.25">
      <c r="A1179" s="28" t="s">
        <v>39</v>
      </c>
      <c r="B1179" s="28" t="s">
        <v>1227</v>
      </c>
      <c r="C1179" s="85">
        <v>42767</v>
      </c>
      <c r="D1179" s="29">
        <f>+VLOOKUP(B1179,'[2]HG-Mexico by Contract'!$B$8:$G$4512,6,FALSE)</f>
        <v>333619</v>
      </c>
      <c r="E1179" s="29"/>
      <c r="F1179" s="28" t="s">
        <v>41</v>
      </c>
      <c r="G1179" s="28" t="s">
        <v>42</v>
      </c>
      <c r="H1179" s="28" t="s">
        <v>44</v>
      </c>
      <c r="I1179" s="31">
        <v>77143.92</v>
      </c>
      <c r="J1179" s="32">
        <f t="shared" si="54"/>
        <v>77143.92</v>
      </c>
      <c r="K1179" s="31">
        <v>0</v>
      </c>
      <c r="L1179" s="31">
        <v>0</v>
      </c>
      <c r="M1179" s="31">
        <v>0</v>
      </c>
      <c r="N1179" s="31">
        <v>0</v>
      </c>
      <c r="O1179" s="33">
        <f t="shared" si="55"/>
        <v>0</v>
      </c>
      <c r="P1179" s="34" t="str">
        <f t="shared" si="56"/>
        <v>1-30</v>
      </c>
      <c r="Q1179" s="35" t="str">
        <f>+VLOOKUP(B1179,'[2]PORTAFOLIO JAN17'!$B$7:$T$4941,19,FALSE)</f>
        <v>MEXICO</v>
      </c>
      <c r="R1179" s="31">
        <v>0</v>
      </c>
      <c r="S1179" s="31">
        <v>0</v>
      </c>
      <c r="T1179" s="31" t="s">
        <v>45</v>
      </c>
      <c r="U1179" s="36" t="s">
        <v>46</v>
      </c>
      <c r="V1179" s="37">
        <v>77143.92</v>
      </c>
      <c r="W1179" s="38">
        <v>77143.92</v>
      </c>
      <c r="X1179" s="38">
        <v>0</v>
      </c>
      <c r="Y1179" s="38">
        <v>0</v>
      </c>
      <c r="Z1179" s="38">
        <v>0</v>
      </c>
      <c r="AA1179" s="38">
        <v>0</v>
      </c>
      <c r="AB1179" s="38">
        <v>0</v>
      </c>
      <c r="AC1179" s="38">
        <v>0</v>
      </c>
      <c r="AD1179" s="38" t="s">
        <v>47</v>
      </c>
    </row>
    <row r="1180" spans="1:30" s="27" customFormat="1" ht="15" customHeight="1" x14ac:dyDescent="0.25">
      <c r="A1180" s="39" t="s">
        <v>39</v>
      </c>
      <c r="B1180" s="39" t="s">
        <v>1228</v>
      </c>
      <c r="C1180" s="86">
        <v>42767</v>
      </c>
      <c r="D1180" s="29">
        <f>+VLOOKUP(B1180,'[2]HG-Mexico by Contract'!$B$8:$G$4512,6,FALSE)</f>
        <v>308796</v>
      </c>
      <c r="E1180" s="29"/>
      <c r="F1180" s="39" t="s">
        <v>41</v>
      </c>
      <c r="G1180" s="39" t="s">
        <v>42</v>
      </c>
      <c r="H1180" s="39" t="s">
        <v>63</v>
      </c>
      <c r="I1180" s="40">
        <v>4920400.72</v>
      </c>
      <c r="J1180" s="32">
        <f t="shared" si="54"/>
        <v>247151.7281928361</v>
      </c>
      <c r="K1180" s="31">
        <v>0</v>
      </c>
      <c r="L1180" s="31">
        <v>0</v>
      </c>
      <c r="M1180" s="31">
        <v>0</v>
      </c>
      <c r="N1180" s="31">
        <v>0</v>
      </c>
      <c r="O1180" s="33">
        <f t="shared" si="55"/>
        <v>0</v>
      </c>
      <c r="P1180" s="34" t="str">
        <f t="shared" si="56"/>
        <v>1-30</v>
      </c>
      <c r="Q1180" s="35" t="str">
        <f>+VLOOKUP(B1180,'[2]PORTAFOLIO JAN17'!$B$7:$T$4941,19,FALSE)</f>
        <v>MEXICO</v>
      </c>
      <c r="R1180" s="31">
        <v>0</v>
      </c>
      <c r="S1180" s="31">
        <v>0</v>
      </c>
      <c r="T1180" s="31" t="s">
        <v>45</v>
      </c>
      <c r="U1180" s="41" t="s">
        <v>64</v>
      </c>
      <c r="V1180" s="42">
        <v>247151.72816560001</v>
      </c>
      <c r="W1180" s="43">
        <v>247151.72816560001</v>
      </c>
      <c r="X1180" s="38">
        <v>0</v>
      </c>
      <c r="Y1180" s="38">
        <v>0</v>
      </c>
      <c r="Z1180" s="38">
        <v>0</v>
      </c>
      <c r="AA1180" s="38">
        <v>0</v>
      </c>
      <c r="AB1180" s="38">
        <v>0</v>
      </c>
      <c r="AC1180" s="38">
        <v>0</v>
      </c>
      <c r="AD1180" s="38" t="s">
        <v>47</v>
      </c>
    </row>
    <row r="1181" spans="1:30" s="27" customFormat="1" ht="15" customHeight="1" x14ac:dyDescent="0.25">
      <c r="A1181" s="28" t="s">
        <v>39</v>
      </c>
      <c r="B1181" s="28" t="s">
        <v>1229</v>
      </c>
      <c r="C1181" s="85">
        <v>42767</v>
      </c>
      <c r="D1181" s="29">
        <f>+VLOOKUP(B1181,'[2]HG-Mexico by Contract'!$B$8:$G$4512,6,FALSE)</f>
        <v>342051</v>
      </c>
      <c r="E1181" s="29"/>
      <c r="F1181" s="28" t="s">
        <v>41</v>
      </c>
      <c r="G1181" s="28" t="s">
        <v>42</v>
      </c>
      <c r="H1181" s="28" t="s">
        <v>63</v>
      </c>
      <c r="I1181" s="31">
        <v>30873.4</v>
      </c>
      <c r="J1181" s="32">
        <f t="shared" si="54"/>
        <v>1550.770882170895</v>
      </c>
      <c r="K1181" s="31">
        <v>0</v>
      </c>
      <c r="L1181" s="31">
        <v>0</v>
      </c>
      <c r="M1181" s="31">
        <v>0</v>
      </c>
      <c r="N1181" s="31">
        <v>0</v>
      </c>
      <c r="O1181" s="33">
        <f t="shared" si="55"/>
        <v>0</v>
      </c>
      <c r="P1181" s="34" t="str">
        <f t="shared" si="56"/>
        <v>1-30</v>
      </c>
      <c r="Q1181" s="35" t="str">
        <f>+VLOOKUP(B1181,'[2]PORTAFOLIO JAN17'!$B$7:$T$4941,19,FALSE)</f>
        <v>MEXICO</v>
      </c>
      <c r="R1181" s="31">
        <v>0</v>
      </c>
      <c r="S1181" s="31">
        <v>0</v>
      </c>
      <c r="T1181" s="31" t="s">
        <v>45</v>
      </c>
      <c r="U1181" s="36" t="s">
        <v>64</v>
      </c>
      <c r="V1181" s="37">
        <v>1550.770882</v>
      </c>
      <c r="W1181" s="38">
        <v>1550.770882</v>
      </c>
      <c r="X1181" s="38">
        <v>0</v>
      </c>
      <c r="Y1181" s="38">
        <v>0</v>
      </c>
      <c r="Z1181" s="38">
        <v>0</v>
      </c>
      <c r="AA1181" s="38">
        <v>0</v>
      </c>
      <c r="AB1181" s="38">
        <v>0</v>
      </c>
      <c r="AC1181" s="38">
        <v>0</v>
      </c>
      <c r="AD1181" s="38" t="s">
        <v>47</v>
      </c>
    </row>
    <row r="1182" spans="1:30" s="27" customFormat="1" ht="15" customHeight="1" x14ac:dyDescent="0.25">
      <c r="A1182" s="39" t="s">
        <v>39</v>
      </c>
      <c r="B1182" s="39" t="s">
        <v>1230</v>
      </c>
      <c r="C1182" s="86">
        <v>42767</v>
      </c>
      <c r="D1182" s="29">
        <f>+VLOOKUP(B1182,'[2]HG-Mexico by Contract'!$B$8:$G$4512,6,FALSE)</f>
        <v>318099</v>
      </c>
      <c r="E1182" s="29"/>
      <c r="F1182" s="39" t="s">
        <v>41</v>
      </c>
      <c r="G1182" s="39" t="s">
        <v>42</v>
      </c>
      <c r="H1182" s="39" t="s">
        <v>44</v>
      </c>
      <c r="I1182" s="40">
        <v>64531.6</v>
      </c>
      <c r="J1182" s="32">
        <f t="shared" si="54"/>
        <v>64531.6</v>
      </c>
      <c r="K1182" s="31">
        <v>0</v>
      </c>
      <c r="L1182" s="31">
        <v>0</v>
      </c>
      <c r="M1182" s="31">
        <v>0</v>
      </c>
      <c r="N1182" s="31">
        <v>0</v>
      </c>
      <c r="O1182" s="33">
        <f t="shared" si="55"/>
        <v>0</v>
      </c>
      <c r="P1182" s="34" t="str">
        <f t="shared" si="56"/>
        <v>1-30</v>
      </c>
      <c r="Q1182" s="35" t="str">
        <f>+VLOOKUP(B1182,'[2]PORTAFOLIO JAN17'!$B$7:$T$4941,19,FALSE)</f>
        <v>MEXICO</v>
      </c>
      <c r="R1182" s="31">
        <v>0</v>
      </c>
      <c r="S1182" s="31">
        <v>0</v>
      </c>
      <c r="T1182" s="31" t="s">
        <v>45</v>
      </c>
      <c r="U1182" s="41" t="s">
        <v>46</v>
      </c>
      <c r="V1182" s="42">
        <v>64531.6</v>
      </c>
      <c r="W1182" s="43">
        <v>64531.6</v>
      </c>
      <c r="X1182" s="38">
        <v>0</v>
      </c>
      <c r="Y1182" s="38">
        <v>0</v>
      </c>
      <c r="Z1182" s="38">
        <v>0</v>
      </c>
      <c r="AA1182" s="38">
        <v>0</v>
      </c>
      <c r="AB1182" s="38">
        <v>0</v>
      </c>
      <c r="AC1182" s="38">
        <v>0</v>
      </c>
      <c r="AD1182" s="38" t="s">
        <v>47</v>
      </c>
    </row>
    <row r="1183" spans="1:30" s="27" customFormat="1" ht="15" customHeight="1" x14ac:dyDescent="0.25">
      <c r="A1183" s="28" t="s">
        <v>39</v>
      </c>
      <c r="B1183" s="28" t="s">
        <v>1231</v>
      </c>
      <c r="C1183" s="85">
        <v>42767</v>
      </c>
      <c r="D1183" s="29">
        <f>+VLOOKUP(B1183,'[2]HG-Mexico by Contract'!$B$8:$G$4512,6,FALSE)</f>
        <v>348338</v>
      </c>
      <c r="E1183" s="29"/>
      <c r="F1183" s="28" t="s">
        <v>41</v>
      </c>
      <c r="G1183" s="28" t="s">
        <v>42</v>
      </c>
      <c r="H1183" s="28" t="s">
        <v>63</v>
      </c>
      <c r="I1183" s="31">
        <v>160991.53</v>
      </c>
      <c r="J1183" s="32">
        <f t="shared" si="54"/>
        <v>8086.6045527911438</v>
      </c>
      <c r="K1183" s="31">
        <v>0</v>
      </c>
      <c r="L1183" s="31">
        <v>0</v>
      </c>
      <c r="M1183" s="31">
        <v>0</v>
      </c>
      <c r="N1183" s="31">
        <v>0</v>
      </c>
      <c r="O1183" s="33">
        <f t="shared" si="55"/>
        <v>0</v>
      </c>
      <c r="P1183" s="34" t="str">
        <f t="shared" si="56"/>
        <v>1-30</v>
      </c>
      <c r="Q1183" s="35" t="str">
        <f>+VLOOKUP(B1183,'[2]PORTAFOLIO JAN17'!$B$7:$T$4941,19,FALSE)</f>
        <v>MEXICO</v>
      </c>
      <c r="R1183" s="31">
        <v>0</v>
      </c>
      <c r="S1183" s="31">
        <v>0</v>
      </c>
      <c r="T1183" s="31" t="s">
        <v>45</v>
      </c>
      <c r="U1183" s="36" t="s">
        <v>64</v>
      </c>
      <c r="V1183" s="37">
        <v>8086.6045518999999</v>
      </c>
      <c r="W1183" s="38">
        <v>8086.6045518999999</v>
      </c>
      <c r="X1183" s="38">
        <v>0</v>
      </c>
      <c r="Y1183" s="38">
        <v>0</v>
      </c>
      <c r="Z1183" s="38">
        <v>0</v>
      </c>
      <c r="AA1183" s="38">
        <v>0</v>
      </c>
      <c r="AB1183" s="38">
        <v>0</v>
      </c>
      <c r="AC1183" s="38">
        <v>0</v>
      </c>
      <c r="AD1183" s="38" t="s">
        <v>47</v>
      </c>
    </row>
    <row r="1184" spans="1:30" s="27" customFormat="1" ht="15" customHeight="1" x14ac:dyDescent="0.25">
      <c r="A1184" s="39" t="s">
        <v>39</v>
      </c>
      <c r="B1184" s="39" t="s">
        <v>1232</v>
      </c>
      <c r="C1184" s="86">
        <v>42767</v>
      </c>
      <c r="D1184" s="29">
        <f>+VLOOKUP(B1184,'[2]HG-Mexico by Contract'!$B$8:$G$4512,6,FALSE)</f>
        <v>348784</v>
      </c>
      <c r="E1184" s="29"/>
      <c r="F1184" s="39" t="s">
        <v>41</v>
      </c>
      <c r="G1184" s="39" t="s">
        <v>42</v>
      </c>
      <c r="H1184" s="39" t="s">
        <v>44</v>
      </c>
      <c r="I1184" s="40">
        <v>7209.38</v>
      </c>
      <c r="J1184" s="32">
        <f t="shared" si="54"/>
        <v>7209.38</v>
      </c>
      <c r="K1184" s="31">
        <v>0</v>
      </c>
      <c r="L1184" s="31">
        <v>0</v>
      </c>
      <c r="M1184" s="31">
        <v>0</v>
      </c>
      <c r="N1184" s="31">
        <v>0</v>
      </c>
      <c r="O1184" s="33">
        <f t="shared" si="55"/>
        <v>0</v>
      </c>
      <c r="P1184" s="34" t="str">
        <f t="shared" si="56"/>
        <v>1-30</v>
      </c>
      <c r="Q1184" s="35" t="str">
        <f>+VLOOKUP(B1184,'[2]PORTAFOLIO JAN17'!$B$7:$T$4941,19,FALSE)</f>
        <v>NICARAGUA</v>
      </c>
      <c r="R1184" s="31">
        <v>0</v>
      </c>
      <c r="S1184" s="31">
        <v>0</v>
      </c>
      <c r="T1184" s="31" t="s">
        <v>45</v>
      </c>
      <c r="U1184" s="41" t="s">
        <v>46</v>
      </c>
      <c r="V1184" s="42">
        <v>7209.38</v>
      </c>
      <c r="W1184" s="43">
        <v>7209.38</v>
      </c>
      <c r="X1184" s="38">
        <v>0</v>
      </c>
      <c r="Y1184" s="38">
        <v>0</v>
      </c>
      <c r="Z1184" s="38">
        <v>0</v>
      </c>
      <c r="AA1184" s="38">
        <v>0</v>
      </c>
      <c r="AB1184" s="38">
        <v>0</v>
      </c>
      <c r="AC1184" s="38">
        <v>0</v>
      </c>
      <c r="AD1184" s="38" t="s">
        <v>47</v>
      </c>
    </row>
    <row r="1185" spans="1:30" s="27" customFormat="1" ht="15" customHeight="1" x14ac:dyDescent="0.25">
      <c r="A1185" s="28" t="s">
        <v>39</v>
      </c>
      <c r="B1185" s="28" t="s">
        <v>1233</v>
      </c>
      <c r="C1185" s="85">
        <v>42767</v>
      </c>
      <c r="D1185" s="29">
        <f>+VLOOKUP(B1185,'[2]HG-Mexico by Contract'!$B$8:$G$4512,6,FALSE)</f>
        <v>310580</v>
      </c>
      <c r="E1185" s="29"/>
      <c r="F1185" s="28" t="s">
        <v>77</v>
      </c>
      <c r="G1185" s="28" t="s">
        <v>42</v>
      </c>
      <c r="H1185" s="28" t="s">
        <v>44</v>
      </c>
      <c r="I1185" s="31">
        <v>472915.9</v>
      </c>
      <c r="J1185" s="32">
        <f t="shared" si="54"/>
        <v>472915.9</v>
      </c>
      <c r="K1185" s="31">
        <v>0</v>
      </c>
      <c r="L1185" s="31">
        <v>0</v>
      </c>
      <c r="M1185" s="31">
        <v>0</v>
      </c>
      <c r="N1185" s="31">
        <v>0</v>
      </c>
      <c r="O1185" s="33">
        <f t="shared" si="55"/>
        <v>0</v>
      </c>
      <c r="P1185" s="34" t="str">
        <f t="shared" si="56"/>
        <v>1-30</v>
      </c>
      <c r="Q1185" s="35" t="str">
        <f>+VLOOKUP(B1185,'[2]PORTAFOLIO JAN17'!$B$7:$T$4941,19,FALSE)</f>
        <v>MEXICO</v>
      </c>
      <c r="R1185" s="31">
        <v>0</v>
      </c>
      <c r="S1185" s="31">
        <v>0</v>
      </c>
      <c r="T1185" s="31" t="s">
        <v>45</v>
      </c>
      <c r="U1185" s="36" t="s">
        <v>46</v>
      </c>
      <c r="V1185" s="37">
        <v>472915.9</v>
      </c>
      <c r="W1185" s="38">
        <v>472915.9</v>
      </c>
      <c r="X1185" s="38">
        <v>0</v>
      </c>
      <c r="Y1185" s="38">
        <v>0</v>
      </c>
      <c r="Z1185" s="38">
        <v>0</v>
      </c>
      <c r="AA1185" s="38">
        <v>0</v>
      </c>
      <c r="AB1185" s="38">
        <v>0</v>
      </c>
      <c r="AC1185" s="38">
        <v>0</v>
      </c>
      <c r="AD1185" s="38" t="s">
        <v>47</v>
      </c>
    </row>
    <row r="1186" spans="1:30" s="27" customFormat="1" ht="15" customHeight="1" x14ac:dyDescent="0.25">
      <c r="A1186" s="39" t="s">
        <v>39</v>
      </c>
      <c r="B1186" s="39" t="s">
        <v>1234</v>
      </c>
      <c r="C1186" s="86">
        <v>42767</v>
      </c>
      <c r="D1186" s="29">
        <f>+VLOOKUP(B1186,'[2]HG-Mexico by Contract'!$B$8:$G$4512,6,FALSE)</f>
        <v>337888</v>
      </c>
      <c r="E1186" s="29"/>
      <c r="F1186" s="39" t="s">
        <v>41</v>
      </c>
      <c r="G1186" s="39" t="s">
        <v>42</v>
      </c>
      <c r="H1186" s="39" t="s">
        <v>44</v>
      </c>
      <c r="I1186" s="40">
        <v>18001.23</v>
      </c>
      <c r="J1186" s="32">
        <f t="shared" si="54"/>
        <v>18001.23</v>
      </c>
      <c r="K1186" s="31">
        <v>0</v>
      </c>
      <c r="L1186" s="31">
        <v>0</v>
      </c>
      <c r="M1186" s="31">
        <v>0</v>
      </c>
      <c r="N1186" s="31">
        <v>0</v>
      </c>
      <c r="O1186" s="33">
        <f t="shared" si="55"/>
        <v>0</v>
      </c>
      <c r="P1186" s="34" t="str">
        <f t="shared" si="56"/>
        <v>1-30</v>
      </c>
      <c r="Q1186" s="35" t="str">
        <f>+VLOOKUP(B1186,'[2]PORTAFOLIO JAN17'!$B$7:$T$4941,19,FALSE)</f>
        <v>COSTA RICA</v>
      </c>
      <c r="R1186" s="31">
        <v>0</v>
      </c>
      <c r="S1186" s="31">
        <v>0</v>
      </c>
      <c r="T1186" s="31" t="s">
        <v>45</v>
      </c>
      <c r="U1186" s="41" t="s">
        <v>46</v>
      </c>
      <c r="V1186" s="42">
        <v>18001.23</v>
      </c>
      <c r="W1186" s="43">
        <v>18001.23</v>
      </c>
      <c r="X1186" s="38">
        <v>0</v>
      </c>
      <c r="Y1186" s="38">
        <v>0</v>
      </c>
      <c r="Z1186" s="38">
        <v>0</v>
      </c>
      <c r="AA1186" s="38">
        <v>0</v>
      </c>
      <c r="AB1186" s="38">
        <v>0</v>
      </c>
      <c r="AC1186" s="38">
        <v>0</v>
      </c>
      <c r="AD1186" s="38" t="s">
        <v>47</v>
      </c>
    </row>
    <row r="1187" spans="1:30" s="27" customFormat="1" ht="15" customHeight="1" x14ac:dyDescent="0.25">
      <c r="A1187" s="28" t="s">
        <v>39</v>
      </c>
      <c r="B1187" s="28" t="s">
        <v>1235</v>
      </c>
      <c r="C1187" s="85">
        <v>42767</v>
      </c>
      <c r="D1187" s="29">
        <f>+VLOOKUP(B1187,'[2]HG-Mexico by Contract'!$B$8:$G$4512,6,FALSE)</f>
        <v>311432</v>
      </c>
      <c r="E1187" s="29"/>
      <c r="F1187" s="28" t="s">
        <v>41</v>
      </c>
      <c r="G1187" s="28" t="s">
        <v>42</v>
      </c>
      <c r="H1187" s="28" t="s">
        <v>63</v>
      </c>
      <c r="I1187" s="31">
        <v>307321.23</v>
      </c>
      <c r="J1187" s="32">
        <f t="shared" si="54"/>
        <v>15436.745384601129</v>
      </c>
      <c r="K1187" s="31">
        <v>0</v>
      </c>
      <c r="L1187" s="31">
        <v>0</v>
      </c>
      <c r="M1187" s="31">
        <v>0</v>
      </c>
      <c r="N1187" s="31">
        <v>0</v>
      </c>
      <c r="O1187" s="33">
        <f t="shared" si="55"/>
        <v>0</v>
      </c>
      <c r="P1187" s="34" t="str">
        <f t="shared" si="56"/>
        <v>1-30</v>
      </c>
      <c r="Q1187" s="35" t="str">
        <f>+VLOOKUP(B1187,'[2]PORTAFOLIO JAN17'!$B$7:$T$4941,19,FALSE)</f>
        <v>MEXICO</v>
      </c>
      <c r="R1187" s="31">
        <v>0</v>
      </c>
      <c r="S1187" s="31">
        <v>0</v>
      </c>
      <c r="T1187" s="31" t="s">
        <v>45</v>
      </c>
      <c r="U1187" s="36" t="s">
        <v>64</v>
      </c>
      <c r="V1187" s="37">
        <v>15436.745382900001</v>
      </c>
      <c r="W1187" s="38">
        <v>15436.745382900001</v>
      </c>
      <c r="X1187" s="38">
        <v>0</v>
      </c>
      <c r="Y1187" s="38">
        <v>0</v>
      </c>
      <c r="Z1187" s="38">
        <v>0</v>
      </c>
      <c r="AA1187" s="38">
        <v>0</v>
      </c>
      <c r="AB1187" s="38">
        <v>0</v>
      </c>
      <c r="AC1187" s="38">
        <v>0</v>
      </c>
      <c r="AD1187" s="38" t="s">
        <v>47</v>
      </c>
    </row>
    <row r="1188" spans="1:30" s="27" customFormat="1" ht="15" customHeight="1" x14ac:dyDescent="0.25">
      <c r="A1188" s="39" t="s">
        <v>39</v>
      </c>
      <c r="B1188" s="39" t="s">
        <v>1236</v>
      </c>
      <c r="C1188" s="86">
        <v>42767</v>
      </c>
      <c r="D1188" s="29">
        <f>+VLOOKUP(B1188,'[2]HG-Mexico by Contract'!$B$8:$G$4512,6,FALSE)</f>
        <v>311432</v>
      </c>
      <c r="E1188" s="29"/>
      <c r="F1188" s="39" t="s">
        <v>41</v>
      </c>
      <c r="G1188" s="39" t="s">
        <v>42</v>
      </c>
      <c r="H1188" s="39" t="s">
        <v>63</v>
      </c>
      <c r="I1188" s="40">
        <v>172026.75</v>
      </c>
      <c r="J1188" s="32">
        <f t="shared" si="54"/>
        <v>8640.9036534522274</v>
      </c>
      <c r="K1188" s="31">
        <v>0</v>
      </c>
      <c r="L1188" s="31">
        <v>0</v>
      </c>
      <c r="M1188" s="31">
        <v>0</v>
      </c>
      <c r="N1188" s="31">
        <v>0</v>
      </c>
      <c r="O1188" s="33">
        <f t="shared" si="55"/>
        <v>0</v>
      </c>
      <c r="P1188" s="34" t="str">
        <f t="shared" si="56"/>
        <v>1-30</v>
      </c>
      <c r="Q1188" s="35" t="str">
        <f>+VLOOKUP(B1188,'[2]PORTAFOLIO JAN17'!$B$7:$T$4941,19,FALSE)</f>
        <v>MEXICO</v>
      </c>
      <c r="R1188" s="31">
        <v>0</v>
      </c>
      <c r="S1188" s="31">
        <v>0</v>
      </c>
      <c r="T1188" s="31" t="s">
        <v>45</v>
      </c>
      <c r="U1188" s="41" t="s">
        <v>64</v>
      </c>
      <c r="V1188" s="42">
        <v>8640.9036524999992</v>
      </c>
      <c r="W1188" s="43">
        <v>8640.9036524999992</v>
      </c>
      <c r="X1188" s="38">
        <v>0</v>
      </c>
      <c r="Y1188" s="38">
        <v>0</v>
      </c>
      <c r="Z1188" s="38">
        <v>0</v>
      </c>
      <c r="AA1188" s="38">
        <v>0</v>
      </c>
      <c r="AB1188" s="38">
        <v>0</v>
      </c>
      <c r="AC1188" s="38">
        <v>0</v>
      </c>
      <c r="AD1188" s="38" t="s">
        <v>47</v>
      </c>
    </row>
    <row r="1189" spans="1:30" s="27" customFormat="1" ht="15" customHeight="1" x14ac:dyDescent="0.25">
      <c r="A1189" s="28" t="s">
        <v>39</v>
      </c>
      <c r="B1189" s="28" t="s">
        <v>1237</v>
      </c>
      <c r="C1189" s="85">
        <v>42767</v>
      </c>
      <c r="D1189" s="29">
        <f>+VLOOKUP(B1189,'[2]HG-Mexico by Contract'!$B$8:$G$4512,6,FALSE)</f>
        <v>316409</v>
      </c>
      <c r="E1189" s="29"/>
      <c r="F1189" s="28" t="s">
        <v>41</v>
      </c>
      <c r="G1189" s="28" t="s">
        <v>42</v>
      </c>
      <c r="H1189" s="28" t="s">
        <v>63</v>
      </c>
      <c r="I1189" s="31">
        <v>2868416.62</v>
      </c>
      <c r="J1189" s="32">
        <f t="shared" si="54"/>
        <v>144080.56683847768</v>
      </c>
      <c r="K1189" s="31">
        <v>0</v>
      </c>
      <c r="L1189" s="31">
        <v>0</v>
      </c>
      <c r="M1189" s="31">
        <v>0</v>
      </c>
      <c r="N1189" s="31">
        <v>0</v>
      </c>
      <c r="O1189" s="33">
        <f t="shared" si="55"/>
        <v>0</v>
      </c>
      <c r="P1189" s="34" t="str">
        <f t="shared" si="56"/>
        <v>1-30</v>
      </c>
      <c r="Q1189" s="35" t="str">
        <f>+VLOOKUP(B1189,'[2]PORTAFOLIO JAN17'!$B$7:$T$4941,19,FALSE)</f>
        <v>MEXICO</v>
      </c>
      <c r="R1189" s="31">
        <v>0</v>
      </c>
      <c r="S1189" s="31">
        <v>0</v>
      </c>
      <c r="T1189" s="31" t="s">
        <v>45</v>
      </c>
      <c r="U1189" s="36" t="s">
        <v>64</v>
      </c>
      <c r="V1189" s="37">
        <v>144080.5668226</v>
      </c>
      <c r="W1189" s="38">
        <v>144080.5668226</v>
      </c>
      <c r="X1189" s="38">
        <v>0</v>
      </c>
      <c r="Y1189" s="38">
        <v>0</v>
      </c>
      <c r="Z1189" s="38">
        <v>0</v>
      </c>
      <c r="AA1189" s="38">
        <v>0</v>
      </c>
      <c r="AB1189" s="38">
        <v>0</v>
      </c>
      <c r="AC1189" s="38">
        <v>0</v>
      </c>
      <c r="AD1189" s="38" t="s">
        <v>47</v>
      </c>
    </row>
    <row r="1190" spans="1:30" s="27" customFormat="1" ht="15" customHeight="1" x14ac:dyDescent="0.25">
      <c r="A1190" s="39" t="s">
        <v>39</v>
      </c>
      <c r="B1190" s="39" t="s">
        <v>1238</v>
      </c>
      <c r="C1190" s="86">
        <v>42767</v>
      </c>
      <c r="D1190" s="29">
        <f>+VLOOKUP(B1190,'[2]HG-Mexico by Contract'!$B$8:$G$4512,6,FALSE)</f>
        <v>315630</v>
      </c>
      <c r="E1190" s="29"/>
      <c r="F1190" s="39" t="s">
        <v>41</v>
      </c>
      <c r="G1190" s="39" t="s">
        <v>42</v>
      </c>
      <c r="H1190" s="39" t="s">
        <v>63</v>
      </c>
      <c r="I1190" s="40">
        <v>146918.39000000001</v>
      </c>
      <c r="J1190" s="32">
        <f t="shared" si="54"/>
        <v>7379.7107305132449</v>
      </c>
      <c r="K1190" s="31">
        <v>0</v>
      </c>
      <c r="L1190" s="31">
        <v>0</v>
      </c>
      <c r="M1190" s="31">
        <v>0</v>
      </c>
      <c r="N1190" s="31">
        <v>0</v>
      </c>
      <c r="O1190" s="33">
        <f t="shared" si="55"/>
        <v>0</v>
      </c>
      <c r="P1190" s="34" t="str">
        <f t="shared" si="56"/>
        <v>1-30</v>
      </c>
      <c r="Q1190" s="35" t="str">
        <f>+VLOOKUP(B1190,'[2]PORTAFOLIO JAN17'!$B$7:$T$4941,19,FALSE)</f>
        <v>MEXICO</v>
      </c>
      <c r="R1190" s="31">
        <v>0</v>
      </c>
      <c r="S1190" s="31">
        <v>0</v>
      </c>
      <c r="T1190" s="31" t="s">
        <v>45</v>
      </c>
      <c r="U1190" s="41" t="s">
        <v>64</v>
      </c>
      <c r="V1190" s="42">
        <v>7379.7107297000002</v>
      </c>
      <c r="W1190" s="43">
        <v>7379.7107297000002</v>
      </c>
      <c r="X1190" s="38">
        <v>0</v>
      </c>
      <c r="Y1190" s="38">
        <v>0</v>
      </c>
      <c r="Z1190" s="38">
        <v>0</v>
      </c>
      <c r="AA1190" s="38">
        <v>0</v>
      </c>
      <c r="AB1190" s="38">
        <v>0</v>
      </c>
      <c r="AC1190" s="38">
        <v>0</v>
      </c>
      <c r="AD1190" s="38" t="s">
        <v>47</v>
      </c>
    </row>
    <row r="1191" spans="1:30" s="27" customFormat="1" ht="15" customHeight="1" x14ac:dyDescent="0.25">
      <c r="A1191" s="28" t="s">
        <v>39</v>
      </c>
      <c r="B1191" s="28" t="s">
        <v>1239</v>
      </c>
      <c r="C1191" s="85">
        <v>42767</v>
      </c>
      <c r="D1191" s="29">
        <f>+VLOOKUP(B1191,'[2]HG-Mexico by Contract'!$B$8:$G$4512,6,FALSE)</f>
        <v>312669</v>
      </c>
      <c r="E1191" s="29"/>
      <c r="F1191" s="28" t="s">
        <v>41</v>
      </c>
      <c r="G1191" s="28" t="s">
        <v>42</v>
      </c>
      <c r="H1191" s="28" t="s">
        <v>63</v>
      </c>
      <c r="I1191" s="31">
        <v>5654887.9299999997</v>
      </c>
      <c r="J1191" s="32">
        <f t="shared" si="54"/>
        <v>284045.02075520175</v>
      </c>
      <c r="K1191" s="31">
        <v>0</v>
      </c>
      <c r="L1191" s="31">
        <v>0</v>
      </c>
      <c r="M1191" s="31">
        <v>0</v>
      </c>
      <c r="N1191" s="31">
        <v>0</v>
      </c>
      <c r="O1191" s="33">
        <f t="shared" si="55"/>
        <v>0</v>
      </c>
      <c r="P1191" s="34" t="str">
        <f t="shared" si="56"/>
        <v>1-30</v>
      </c>
      <c r="Q1191" s="35" t="str">
        <f>+VLOOKUP(B1191,'[2]PORTAFOLIO JAN17'!$B$7:$T$4941,19,FALSE)</f>
        <v>MEXICO</v>
      </c>
      <c r="R1191" s="31">
        <v>0</v>
      </c>
      <c r="S1191" s="31">
        <v>0</v>
      </c>
      <c r="T1191" s="31" t="s">
        <v>45</v>
      </c>
      <c r="U1191" s="36" t="s">
        <v>64</v>
      </c>
      <c r="V1191" s="37">
        <v>284045.0207239</v>
      </c>
      <c r="W1191" s="38">
        <v>284045.0207239</v>
      </c>
      <c r="X1191" s="38">
        <v>0</v>
      </c>
      <c r="Y1191" s="38">
        <v>0</v>
      </c>
      <c r="Z1191" s="38">
        <v>0</v>
      </c>
      <c r="AA1191" s="38">
        <v>0</v>
      </c>
      <c r="AB1191" s="38">
        <v>0</v>
      </c>
      <c r="AC1191" s="38">
        <v>0</v>
      </c>
      <c r="AD1191" s="38" t="s">
        <v>47</v>
      </c>
    </row>
    <row r="1192" spans="1:30" s="27" customFormat="1" ht="15" customHeight="1" x14ac:dyDescent="0.25">
      <c r="A1192" s="39" t="s">
        <v>39</v>
      </c>
      <c r="B1192" s="39" t="s">
        <v>1240</v>
      </c>
      <c r="C1192" s="86">
        <v>42767</v>
      </c>
      <c r="D1192" s="29">
        <f>+VLOOKUP(B1192,'[2]HG-Mexico by Contract'!$B$8:$G$4512,6,FALSE)</f>
        <v>311801</v>
      </c>
      <c r="E1192" s="29"/>
      <c r="F1192" s="39" t="s">
        <v>41</v>
      </c>
      <c r="G1192" s="39" t="s">
        <v>42</v>
      </c>
      <c r="H1192" s="39" t="s">
        <v>44</v>
      </c>
      <c r="I1192" s="40">
        <v>103111.08</v>
      </c>
      <c r="J1192" s="32">
        <f t="shared" si="54"/>
        <v>103111.08</v>
      </c>
      <c r="K1192" s="31">
        <v>0</v>
      </c>
      <c r="L1192" s="31">
        <v>0</v>
      </c>
      <c r="M1192" s="31">
        <v>0</v>
      </c>
      <c r="N1192" s="31">
        <v>0</v>
      </c>
      <c r="O1192" s="33">
        <f t="shared" si="55"/>
        <v>0</v>
      </c>
      <c r="P1192" s="34" t="str">
        <f t="shared" si="56"/>
        <v>1-30</v>
      </c>
      <c r="Q1192" s="35" t="str">
        <f>+VLOOKUP(B1192,'[2]PORTAFOLIO JAN17'!$B$7:$T$4941,19,FALSE)</f>
        <v>MEXICO</v>
      </c>
      <c r="R1192" s="31">
        <v>0</v>
      </c>
      <c r="S1192" s="31">
        <v>0</v>
      </c>
      <c r="T1192" s="31" t="s">
        <v>45</v>
      </c>
      <c r="U1192" s="41" t="s">
        <v>46</v>
      </c>
      <c r="V1192" s="42">
        <v>103111.08</v>
      </c>
      <c r="W1192" s="43">
        <v>103111.08</v>
      </c>
      <c r="X1192" s="38">
        <v>0</v>
      </c>
      <c r="Y1192" s="38">
        <v>0</v>
      </c>
      <c r="Z1192" s="38">
        <v>0</v>
      </c>
      <c r="AA1192" s="38">
        <v>0</v>
      </c>
      <c r="AB1192" s="38">
        <v>0</v>
      </c>
      <c r="AC1192" s="38">
        <v>0</v>
      </c>
      <c r="AD1192" s="38" t="s">
        <v>47</v>
      </c>
    </row>
    <row r="1193" spans="1:30" s="27" customFormat="1" ht="15" customHeight="1" x14ac:dyDescent="0.25">
      <c r="A1193" s="28" t="s">
        <v>39</v>
      </c>
      <c r="B1193" s="28" t="s">
        <v>1241</v>
      </c>
      <c r="C1193" s="85">
        <v>42767</v>
      </c>
      <c r="D1193" s="29">
        <f>+VLOOKUP(B1193,'[2]HG-Mexico by Contract'!$B$8:$G$4512,6,FALSE)</f>
        <v>308390</v>
      </c>
      <c r="E1193" s="29"/>
      <c r="F1193" s="28" t="s">
        <v>41</v>
      </c>
      <c r="G1193" s="28" t="s">
        <v>42</v>
      </c>
      <c r="H1193" s="28" t="s">
        <v>44</v>
      </c>
      <c r="I1193" s="31">
        <v>184172.52</v>
      </c>
      <c r="J1193" s="32">
        <f t="shared" si="54"/>
        <v>184172.52</v>
      </c>
      <c r="K1193" s="31">
        <v>0</v>
      </c>
      <c r="L1193" s="31">
        <v>0</v>
      </c>
      <c r="M1193" s="31">
        <v>0</v>
      </c>
      <c r="N1193" s="31">
        <v>0</v>
      </c>
      <c r="O1193" s="33">
        <f t="shared" si="55"/>
        <v>0</v>
      </c>
      <c r="P1193" s="34" t="str">
        <f t="shared" si="56"/>
        <v>1-30</v>
      </c>
      <c r="Q1193" s="35" t="str">
        <f>+VLOOKUP(B1193,'[2]PORTAFOLIO JAN17'!$B$7:$T$4941,19,FALSE)</f>
        <v>GUATEMALA</v>
      </c>
      <c r="R1193" s="31">
        <v>0</v>
      </c>
      <c r="S1193" s="31">
        <v>0</v>
      </c>
      <c r="T1193" s="31" t="s">
        <v>45</v>
      </c>
      <c r="U1193" s="36" t="s">
        <v>46</v>
      </c>
      <c r="V1193" s="37">
        <v>184172.52</v>
      </c>
      <c r="W1193" s="38">
        <v>184172.52</v>
      </c>
      <c r="X1193" s="38">
        <v>0</v>
      </c>
      <c r="Y1193" s="38">
        <v>0</v>
      </c>
      <c r="Z1193" s="38">
        <v>0</v>
      </c>
      <c r="AA1193" s="38">
        <v>0</v>
      </c>
      <c r="AB1193" s="38">
        <v>0</v>
      </c>
      <c r="AC1193" s="38">
        <v>0</v>
      </c>
      <c r="AD1193" s="38" t="s">
        <v>47</v>
      </c>
    </row>
    <row r="1194" spans="1:30" s="27" customFormat="1" ht="15" customHeight="1" x14ac:dyDescent="0.25">
      <c r="A1194" s="39" t="s">
        <v>39</v>
      </c>
      <c r="B1194" s="39" t="s">
        <v>1242</v>
      </c>
      <c r="C1194" s="86">
        <v>42767</v>
      </c>
      <c r="D1194" s="29">
        <f>+VLOOKUP(B1194,'[2]HG-Mexico by Contract'!$B$8:$G$4512,6,FALSE)</f>
        <v>308390</v>
      </c>
      <c r="E1194" s="29"/>
      <c r="F1194" s="39" t="s">
        <v>41</v>
      </c>
      <c r="G1194" s="39" t="s">
        <v>42</v>
      </c>
      <c r="H1194" s="39" t="s">
        <v>44</v>
      </c>
      <c r="I1194" s="40">
        <v>184172.52</v>
      </c>
      <c r="J1194" s="32">
        <f t="shared" si="54"/>
        <v>184172.52</v>
      </c>
      <c r="K1194" s="31">
        <v>0</v>
      </c>
      <c r="L1194" s="31">
        <v>0</v>
      </c>
      <c r="M1194" s="31">
        <v>0</v>
      </c>
      <c r="N1194" s="31">
        <v>0</v>
      </c>
      <c r="O1194" s="33">
        <f t="shared" si="55"/>
        <v>0</v>
      </c>
      <c r="P1194" s="34" t="str">
        <f t="shared" si="56"/>
        <v>1-30</v>
      </c>
      <c r="Q1194" s="35" t="str">
        <f>+VLOOKUP(B1194,'[2]PORTAFOLIO JAN17'!$B$7:$T$4941,19,FALSE)</f>
        <v>GUATEMALA</v>
      </c>
      <c r="R1194" s="31">
        <v>0</v>
      </c>
      <c r="S1194" s="31">
        <v>0</v>
      </c>
      <c r="T1194" s="31" t="s">
        <v>45</v>
      </c>
      <c r="U1194" s="41" t="s">
        <v>46</v>
      </c>
      <c r="V1194" s="42">
        <v>184172.52</v>
      </c>
      <c r="W1194" s="43">
        <v>184172.52</v>
      </c>
      <c r="X1194" s="38">
        <v>0</v>
      </c>
      <c r="Y1194" s="38">
        <v>0</v>
      </c>
      <c r="Z1194" s="38">
        <v>0</v>
      </c>
      <c r="AA1194" s="38">
        <v>0</v>
      </c>
      <c r="AB1194" s="38">
        <v>0</v>
      </c>
      <c r="AC1194" s="38">
        <v>0</v>
      </c>
      <c r="AD1194" s="38" t="s">
        <v>47</v>
      </c>
    </row>
    <row r="1195" spans="1:30" s="27" customFormat="1" ht="15" customHeight="1" x14ac:dyDescent="0.25">
      <c r="A1195" s="28" t="s">
        <v>39</v>
      </c>
      <c r="B1195" s="28" t="s">
        <v>1243</v>
      </c>
      <c r="C1195" s="85">
        <v>42767</v>
      </c>
      <c r="D1195" s="29">
        <f>+VLOOKUP(B1195,'[2]HG-Mexico by Contract'!$B$8:$G$4512,6,FALSE)</f>
        <v>319246</v>
      </c>
      <c r="E1195" s="29"/>
      <c r="F1195" s="28" t="s">
        <v>41</v>
      </c>
      <c r="G1195" s="28" t="s">
        <v>42</v>
      </c>
      <c r="H1195" s="28" t="s">
        <v>44</v>
      </c>
      <c r="I1195" s="31">
        <v>40418.78</v>
      </c>
      <c r="J1195" s="32">
        <f t="shared" si="54"/>
        <v>40418.78</v>
      </c>
      <c r="K1195" s="31">
        <v>0</v>
      </c>
      <c r="L1195" s="31">
        <v>0</v>
      </c>
      <c r="M1195" s="31">
        <v>0</v>
      </c>
      <c r="N1195" s="31">
        <v>0</v>
      </c>
      <c r="O1195" s="33">
        <f t="shared" si="55"/>
        <v>0</v>
      </c>
      <c r="P1195" s="34" t="str">
        <f t="shared" si="56"/>
        <v>1-30</v>
      </c>
      <c r="Q1195" s="35" t="str">
        <f>+VLOOKUP(B1195,'[2]PORTAFOLIO JAN17'!$B$7:$T$4941,19,FALSE)</f>
        <v>COSTA RICA</v>
      </c>
      <c r="R1195" s="31">
        <v>0</v>
      </c>
      <c r="S1195" s="31">
        <v>0</v>
      </c>
      <c r="T1195" s="31" t="s">
        <v>45</v>
      </c>
      <c r="U1195" s="36" t="s">
        <v>46</v>
      </c>
      <c r="V1195" s="37">
        <v>40418.78</v>
      </c>
      <c r="W1195" s="38">
        <v>40418.78</v>
      </c>
      <c r="X1195" s="38">
        <v>0</v>
      </c>
      <c r="Y1195" s="38">
        <v>0</v>
      </c>
      <c r="Z1195" s="38">
        <v>0</v>
      </c>
      <c r="AA1195" s="38">
        <v>0</v>
      </c>
      <c r="AB1195" s="38">
        <v>0</v>
      </c>
      <c r="AC1195" s="38">
        <v>0</v>
      </c>
      <c r="AD1195" s="38" t="s">
        <v>47</v>
      </c>
    </row>
    <row r="1196" spans="1:30" s="27" customFormat="1" ht="15" customHeight="1" x14ac:dyDescent="0.25">
      <c r="A1196" s="39" t="s">
        <v>39</v>
      </c>
      <c r="B1196" s="39" t="s">
        <v>1244</v>
      </c>
      <c r="C1196" s="86">
        <v>42767</v>
      </c>
      <c r="D1196" s="29">
        <f>+VLOOKUP(B1196,'[2]HG-Mexico by Contract'!$B$8:$G$4512,6,FALSE)</f>
        <v>349500</v>
      </c>
      <c r="E1196" s="29"/>
      <c r="F1196" s="39" t="s">
        <v>41</v>
      </c>
      <c r="G1196" s="39" t="s">
        <v>42</v>
      </c>
      <c r="H1196" s="39" t="s">
        <v>63</v>
      </c>
      <c r="I1196" s="40">
        <v>48643.44</v>
      </c>
      <c r="J1196" s="32">
        <f t="shared" si="54"/>
        <v>2443.3599914692581</v>
      </c>
      <c r="K1196" s="31">
        <v>0</v>
      </c>
      <c r="L1196" s="31">
        <v>0</v>
      </c>
      <c r="M1196" s="31">
        <v>0</v>
      </c>
      <c r="N1196" s="31">
        <v>0</v>
      </c>
      <c r="O1196" s="33">
        <f t="shared" si="55"/>
        <v>0</v>
      </c>
      <c r="P1196" s="34" t="str">
        <f t="shared" si="56"/>
        <v>1-30</v>
      </c>
      <c r="Q1196" s="35" t="str">
        <f>+VLOOKUP(B1196,'[2]PORTAFOLIO JAN17'!$B$7:$T$4941,19,FALSE)</f>
        <v>MEXICO</v>
      </c>
      <c r="R1196" s="31">
        <v>0</v>
      </c>
      <c r="S1196" s="31">
        <v>0</v>
      </c>
      <c r="T1196" s="31" t="s">
        <v>45</v>
      </c>
      <c r="U1196" s="41" t="s">
        <v>64</v>
      </c>
      <c r="V1196" s="42">
        <v>2443.3599912</v>
      </c>
      <c r="W1196" s="43">
        <v>2443.3599912</v>
      </c>
      <c r="X1196" s="38">
        <v>0</v>
      </c>
      <c r="Y1196" s="38">
        <v>0</v>
      </c>
      <c r="Z1196" s="38">
        <v>0</v>
      </c>
      <c r="AA1196" s="38">
        <v>0</v>
      </c>
      <c r="AB1196" s="38">
        <v>0</v>
      </c>
      <c r="AC1196" s="38">
        <v>0</v>
      </c>
      <c r="AD1196" s="38" t="s">
        <v>47</v>
      </c>
    </row>
    <row r="1197" spans="1:30" s="27" customFormat="1" ht="15" customHeight="1" x14ac:dyDescent="0.25">
      <c r="A1197" s="28" t="s">
        <v>39</v>
      </c>
      <c r="B1197" s="28" t="s">
        <v>1245</v>
      </c>
      <c r="C1197" s="85">
        <v>42767</v>
      </c>
      <c r="D1197" s="29">
        <f>+VLOOKUP(B1197,'[2]HG-Mexico by Contract'!$B$8:$G$4512,6,FALSE)</f>
        <v>348787</v>
      </c>
      <c r="E1197" s="29"/>
      <c r="F1197" s="28" t="s">
        <v>41</v>
      </c>
      <c r="G1197" s="28" t="s">
        <v>42</v>
      </c>
      <c r="H1197" s="28" t="s">
        <v>63</v>
      </c>
      <c r="I1197" s="31">
        <v>21571.599999999999</v>
      </c>
      <c r="J1197" s="32">
        <f t="shared" si="54"/>
        <v>1083.5414681194061</v>
      </c>
      <c r="K1197" s="31">
        <v>0</v>
      </c>
      <c r="L1197" s="31">
        <v>0</v>
      </c>
      <c r="M1197" s="31">
        <v>0</v>
      </c>
      <c r="N1197" s="31">
        <v>0</v>
      </c>
      <c r="O1197" s="33">
        <f t="shared" si="55"/>
        <v>0</v>
      </c>
      <c r="P1197" s="34" t="str">
        <f t="shared" si="56"/>
        <v>1-30</v>
      </c>
      <c r="Q1197" s="35" t="str">
        <f>+VLOOKUP(B1197,'[2]PORTAFOLIO JAN17'!$B$7:$T$4941,19,FALSE)</f>
        <v>MEXICO</v>
      </c>
      <c r="R1197" s="31">
        <v>0</v>
      </c>
      <c r="S1197" s="31">
        <v>0</v>
      </c>
      <c r="T1197" s="31" t="s">
        <v>45</v>
      </c>
      <c r="U1197" s="36" t="s">
        <v>64</v>
      </c>
      <c r="V1197" s="37">
        <v>1083.5414679999999</v>
      </c>
      <c r="W1197" s="38">
        <v>1083.5414679999999</v>
      </c>
      <c r="X1197" s="38">
        <v>0</v>
      </c>
      <c r="Y1197" s="38">
        <v>0</v>
      </c>
      <c r="Z1197" s="38">
        <v>0</v>
      </c>
      <c r="AA1197" s="38">
        <v>0</v>
      </c>
      <c r="AB1197" s="38">
        <v>0</v>
      </c>
      <c r="AC1197" s="38">
        <v>0</v>
      </c>
      <c r="AD1197" s="38" t="s">
        <v>47</v>
      </c>
    </row>
    <row r="1198" spans="1:30" s="27" customFormat="1" ht="15" customHeight="1" x14ac:dyDescent="0.25">
      <c r="A1198" s="39" t="s">
        <v>39</v>
      </c>
      <c r="B1198" s="39" t="s">
        <v>1246</v>
      </c>
      <c r="C1198" s="86">
        <v>42767</v>
      </c>
      <c r="D1198" s="29">
        <f>+VLOOKUP(B1198,'[2]HG-Mexico by Contract'!$B$8:$G$4512,6,FALSE)</f>
        <v>313991</v>
      </c>
      <c r="E1198" s="29"/>
      <c r="F1198" s="39" t="s">
        <v>41</v>
      </c>
      <c r="G1198" s="39" t="s">
        <v>42</v>
      </c>
      <c r="H1198" s="39" t="s">
        <v>63</v>
      </c>
      <c r="I1198" s="40">
        <v>41589.1</v>
      </c>
      <c r="J1198" s="32">
        <f t="shared" si="54"/>
        <v>2089.0204932302099</v>
      </c>
      <c r="K1198" s="31">
        <v>0</v>
      </c>
      <c r="L1198" s="31">
        <v>0</v>
      </c>
      <c r="M1198" s="31">
        <v>0</v>
      </c>
      <c r="N1198" s="31">
        <v>0</v>
      </c>
      <c r="O1198" s="33">
        <f t="shared" si="55"/>
        <v>0</v>
      </c>
      <c r="P1198" s="34" t="str">
        <f t="shared" si="56"/>
        <v>1-30</v>
      </c>
      <c r="Q1198" s="35" t="str">
        <f>+VLOOKUP(B1198,'[2]PORTAFOLIO JAN17'!$B$7:$T$4941,19,FALSE)</f>
        <v>MEXICO</v>
      </c>
      <c r="R1198" s="31">
        <v>0</v>
      </c>
      <c r="S1198" s="31">
        <v>0</v>
      </c>
      <c r="T1198" s="31" t="s">
        <v>45</v>
      </c>
      <c r="U1198" s="41" t="s">
        <v>64</v>
      </c>
      <c r="V1198" s="42">
        <v>2089.020493</v>
      </c>
      <c r="W1198" s="43">
        <v>2089.020493</v>
      </c>
      <c r="X1198" s="38">
        <v>0</v>
      </c>
      <c r="Y1198" s="38">
        <v>0</v>
      </c>
      <c r="Z1198" s="38">
        <v>0</v>
      </c>
      <c r="AA1198" s="38">
        <v>0</v>
      </c>
      <c r="AB1198" s="38">
        <v>0</v>
      </c>
      <c r="AC1198" s="38">
        <v>0</v>
      </c>
      <c r="AD1198" s="38" t="s">
        <v>47</v>
      </c>
    </row>
    <row r="1199" spans="1:30" s="27" customFormat="1" ht="15" customHeight="1" x14ac:dyDescent="0.25">
      <c r="A1199" s="28" t="s">
        <v>39</v>
      </c>
      <c r="B1199" s="28" t="s">
        <v>1247</v>
      </c>
      <c r="C1199" s="85">
        <v>42767</v>
      </c>
      <c r="D1199" s="29">
        <f>+VLOOKUP(B1199,'[2]HG-Mexico by Contract'!$B$8:$G$4512,6,FALSE)</f>
        <v>341013</v>
      </c>
      <c r="E1199" s="29"/>
      <c r="F1199" s="28" t="s">
        <v>41</v>
      </c>
      <c r="G1199" s="28" t="s">
        <v>42</v>
      </c>
      <c r="H1199" s="28" t="s">
        <v>63</v>
      </c>
      <c r="I1199" s="31">
        <v>214047.6</v>
      </c>
      <c r="J1199" s="32">
        <f t="shared" si="54"/>
        <v>10751.610949184827</v>
      </c>
      <c r="K1199" s="31">
        <v>214047.6</v>
      </c>
      <c r="L1199" s="31">
        <v>0</v>
      </c>
      <c r="M1199" s="31">
        <v>0</v>
      </c>
      <c r="N1199" s="31">
        <v>0</v>
      </c>
      <c r="O1199" s="33">
        <f t="shared" si="55"/>
        <v>214047.6</v>
      </c>
      <c r="P1199" s="34" t="str">
        <f t="shared" si="56"/>
        <v>31-60</v>
      </c>
      <c r="Q1199" s="35" t="str">
        <f>+VLOOKUP(B1199,'[2]PORTAFOLIO JAN17'!$B$7:$T$4941,19,FALSE)</f>
        <v>MEXICO</v>
      </c>
      <c r="R1199" s="31">
        <v>0</v>
      </c>
      <c r="S1199" s="31">
        <v>0</v>
      </c>
      <c r="T1199" s="31">
        <v>214047.6</v>
      </c>
      <c r="U1199" s="36" t="s">
        <v>64</v>
      </c>
      <c r="V1199" s="37">
        <v>10751.610948</v>
      </c>
      <c r="W1199" s="38">
        <v>0</v>
      </c>
      <c r="X1199" s="38">
        <v>10751.610948</v>
      </c>
      <c r="Y1199" s="38">
        <v>0</v>
      </c>
      <c r="Z1199" s="38">
        <v>0</v>
      </c>
      <c r="AA1199" s="38">
        <v>0</v>
      </c>
      <c r="AB1199" s="38">
        <v>0</v>
      </c>
      <c r="AC1199" s="38">
        <v>0</v>
      </c>
      <c r="AD1199" s="38">
        <v>10751.610948</v>
      </c>
    </row>
    <row r="1200" spans="1:30" s="27" customFormat="1" ht="15" customHeight="1" x14ac:dyDescent="0.25">
      <c r="A1200" s="39" t="s">
        <v>39</v>
      </c>
      <c r="B1200" s="39" t="s">
        <v>1248</v>
      </c>
      <c r="C1200" s="86">
        <v>42767</v>
      </c>
      <c r="D1200" s="29">
        <f>+VLOOKUP(B1200,'[2]HG-Mexico by Contract'!$B$8:$G$4512,6,FALSE)</f>
        <v>314557</v>
      </c>
      <c r="E1200" s="29"/>
      <c r="F1200" s="39" t="s">
        <v>41</v>
      </c>
      <c r="G1200" s="39" t="s">
        <v>42</v>
      </c>
      <c r="H1200" s="39" t="s">
        <v>63</v>
      </c>
      <c r="I1200" s="40">
        <v>221736.66</v>
      </c>
      <c r="J1200" s="32">
        <f t="shared" si="54"/>
        <v>11137.832433027388</v>
      </c>
      <c r="K1200" s="31">
        <v>0</v>
      </c>
      <c r="L1200" s="31">
        <v>0</v>
      </c>
      <c r="M1200" s="31">
        <v>0</v>
      </c>
      <c r="N1200" s="31">
        <v>0</v>
      </c>
      <c r="O1200" s="33">
        <f t="shared" si="55"/>
        <v>0</v>
      </c>
      <c r="P1200" s="34" t="str">
        <f t="shared" si="56"/>
        <v>1-30</v>
      </c>
      <c r="Q1200" s="35" t="str">
        <f>+VLOOKUP(B1200,'[2]PORTAFOLIO JAN17'!$B$7:$T$4941,19,FALSE)</f>
        <v>MEXICO</v>
      </c>
      <c r="R1200" s="31">
        <v>0</v>
      </c>
      <c r="S1200" s="31">
        <v>0</v>
      </c>
      <c r="T1200" s="31" t="s">
        <v>45</v>
      </c>
      <c r="U1200" s="41" t="s">
        <v>64</v>
      </c>
      <c r="V1200" s="42">
        <v>11137.8324318</v>
      </c>
      <c r="W1200" s="43">
        <v>11137.8324318</v>
      </c>
      <c r="X1200" s="38">
        <v>0</v>
      </c>
      <c r="Y1200" s="38">
        <v>0</v>
      </c>
      <c r="Z1200" s="38">
        <v>0</v>
      </c>
      <c r="AA1200" s="38">
        <v>0</v>
      </c>
      <c r="AB1200" s="38">
        <v>0</v>
      </c>
      <c r="AC1200" s="38">
        <v>0</v>
      </c>
      <c r="AD1200" s="38" t="s">
        <v>47</v>
      </c>
    </row>
    <row r="1201" spans="1:30" s="27" customFormat="1" ht="15" customHeight="1" x14ac:dyDescent="0.25">
      <c r="A1201" s="28" t="s">
        <v>39</v>
      </c>
      <c r="B1201" s="28" t="s">
        <v>1249</v>
      </c>
      <c r="C1201" s="85">
        <v>42767</v>
      </c>
      <c r="D1201" s="29">
        <f>+VLOOKUP(B1201,'[2]HG-Mexico by Contract'!$B$8:$G$4512,6,FALSE)</f>
        <v>310229</v>
      </c>
      <c r="E1201" s="29"/>
      <c r="F1201" s="28" t="s">
        <v>41</v>
      </c>
      <c r="G1201" s="28" t="s">
        <v>42</v>
      </c>
      <c r="H1201" s="28" t="s">
        <v>63</v>
      </c>
      <c r="I1201" s="31">
        <v>802019.27</v>
      </c>
      <c r="J1201" s="32">
        <f t="shared" si="54"/>
        <v>40285.427936539454</v>
      </c>
      <c r="K1201" s="31">
        <v>0</v>
      </c>
      <c r="L1201" s="31">
        <v>0</v>
      </c>
      <c r="M1201" s="31">
        <v>0</v>
      </c>
      <c r="N1201" s="31">
        <v>0</v>
      </c>
      <c r="O1201" s="33">
        <f t="shared" si="55"/>
        <v>0</v>
      </c>
      <c r="P1201" s="34" t="str">
        <f t="shared" si="56"/>
        <v>1-30</v>
      </c>
      <c r="Q1201" s="35" t="str">
        <f>+VLOOKUP(B1201,'[2]PORTAFOLIO JAN17'!$B$7:$T$4941,19,FALSE)</f>
        <v>MEXICO</v>
      </c>
      <c r="R1201" s="31">
        <v>0</v>
      </c>
      <c r="S1201" s="31">
        <v>0</v>
      </c>
      <c r="T1201" s="31" t="s">
        <v>45</v>
      </c>
      <c r="U1201" s="36" t="s">
        <v>64</v>
      </c>
      <c r="V1201" s="37">
        <v>40285.427932099999</v>
      </c>
      <c r="W1201" s="38">
        <v>40285.427932099999</v>
      </c>
      <c r="X1201" s="38">
        <v>0</v>
      </c>
      <c r="Y1201" s="38">
        <v>0</v>
      </c>
      <c r="Z1201" s="38">
        <v>0</v>
      </c>
      <c r="AA1201" s="38">
        <v>0</v>
      </c>
      <c r="AB1201" s="38">
        <v>0</v>
      </c>
      <c r="AC1201" s="38">
        <v>0</v>
      </c>
      <c r="AD1201" s="38" t="s">
        <v>47</v>
      </c>
    </row>
    <row r="1202" spans="1:30" s="27" customFormat="1" ht="15" customHeight="1" x14ac:dyDescent="0.25">
      <c r="A1202" s="39" t="s">
        <v>39</v>
      </c>
      <c r="B1202" s="39" t="s">
        <v>1250</v>
      </c>
      <c r="C1202" s="86">
        <v>42767</v>
      </c>
      <c r="D1202" s="29">
        <f>+VLOOKUP(B1202,'[2]HG-Mexico by Contract'!$B$8:$G$4512,6,FALSE)</f>
        <v>348349</v>
      </c>
      <c r="E1202" s="29"/>
      <c r="F1202" s="39" t="s">
        <v>41</v>
      </c>
      <c r="G1202" s="39" t="s">
        <v>42</v>
      </c>
      <c r="H1202" s="39" t="s">
        <v>63</v>
      </c>
      <c r="I1202" s="40">
        <v>359756.42</v>
      </c>
      <c r="J1202" s="32">
        <f t="shared" si="54"/>
        <v>18070.564978591374</v>
      </c>
      <c r="K1202" s="31">
        <v>359756.42</v>
      </c>
      <c r="L1202" s="31">
        <v>0</v>
      </c>
      <c r="M1202" s="31">
        <v>0</v>
      </c>
      <c r="N1202" s="31">
        <v>0</v>
      </c>
      <c r="O1202" s="33">
        <f t="shared" si="55"/>
        <v>359756.42</v>
      </c>
      <c r="P1202" s="34" t="str">
        <f t="shared" si="56"/>
        <v>31-60</v>
      </c>
      <c r="Q1202" s="35" t="str">
        <f>+VLOOKUP(B1202,'[2]PORTAFOLIO JAN17'!$B$7:$T$4941,19,FALSE)</f>
        <v>MEXICO</v>
      </c>
      <c r="R1202" s="31">
        <v>0</v>
      </c>
      <c r="S1202" s="31">
        <v>0</v>
      </c>
      <c r="T1202" s="31">
        <v>359756.42</v>
      </c>
      <c r="U1202" s="41" t="s">
        <v>64</v>
      </c>
      <c r="V1202" s="42">
        <v>18070.564976599999</v>
      </c>
      <c r="W1202" s="43">
        <v>0</v>
      </c>
      <c r="X1202" s="38">
        <v>18070.564976599999</v>
      </c>
      <c r="Y1202" s="38">
        <v>0</v>
      </c>
      <c r="Z1202" s="38">
        <v>0</v>
      </c>
      <c r="AA1202" s="38">
        <v>0</v>
      </c>
      <c r="AB1202" s="38">
        <v>0</v>
      </c>
      <c r="AC1202" s="38">
        <v>0</v>
      </c>
      <c r="AD1202" s="38">
        <v>18070.564976599999</v>
      </c>
    </row>
    <row r="1203" spans="1:30" s="27" customFormat="1" ht="15" customHeight="1" x14ac:dyDescent="0.25">
      <c r="A1203" s="28" t="s">
        <v>39</v>
      </c>
      <c r="B1203" s="28" t="s">
        <v>1251</v>
      </c>
      <c r="C1203" s="85">
        <v>42767</v>
      </c>
      <c r="D1203" s="29">
        <f>+VLOOKUP(B1203,'[2]HG-Mexico by Contract'!$B$8:$G$4512,6,FALSE)</f>
        <v>348906</v>
      </c>
      <c r="E1203" s="29"/>
      <c r="F1203" s="28" t="s">
        <v>41</v>
      </c>
      <c r="G1203" s="28" t="s">
        <v>42</v>
      </c>
      <c r="H1203" s="28" t="s">
        <v>63</v>
      </c>
      <c r="I1203" s="31">
        <v>299633.74</v>
      </c>
      <c r="J1203" s="32">
        <f t="shared" si="54"/>
        <v>15050.602761858576</v>
      </c>
      <c r="K1203" s="31">
        <v>0</v>
      </c>
      <c r="L1203" s="31">
        <v>0</v>
      </c>
      <c r="M1203" s="31">
        <v>299633.74</v>
      </c>
      <c r="N1203" s="31">
        <v>0</v>
      </c>
      <c r="O1203" s="33">
        <f t="shared" si="55"/>
        <v>299633.74</v>
      </c>
      <c r="P1203" s="34" t="str">
        <f t="shared" si="56"/>
        <v>91-120</v>
      </c>
      <c r="Q1203" s="35" t="str">
        <f>+VLOOKUP(B1203,'[2]PORTAFOLIO JAN17'!$B$7:$T$4941,19,FALSE)</f>
        <v>MEXICO</v>
      </c>
      <c r="R1203" s="31">
        <v>0</v>
      </c>
      <c r="S1203" s="31">
        <v>0</v>
      </c>
      <c r="T1203" s="31">
        <v>299633.74</v>
      </c>
      <c r="U1203" s="36" t="s">
        <v>64</v>
      </c>
      <c r="V1203" s="37">
        <v>15050.602760199999</v>
      </c>
      <c r="W1203" s="38">
        <v>0</v>
      </c>
      <c r="X1203" s="38">
        <v>0</v>
      </c>
      <c r="Y1203" s="38">
        <v>0</v>
      </c>
      <c r="Z1203" s="38">
        <v>15050.602760199999</v>
      </c>
      <c r="AA1203" s="38">
        <v>0</v>
      </c>
      <c r="AB1203" s="38">
        <v>0</v>
      </c>
      <c r="AC1203" s="38">
        <v>0</v>
      </c>
      <c r="AD1203" s="38">
        <v>15050.602760199999</v>
      </c>
    </row>
    <row r="1204" spans="1:30" s="27" customFormat="1" ht="15" customHeight="1" x14ac:dyDescent="0.25">
      <c r="A1204" s="39" t="s">
        <v>39</v>
      </c>
      <c r="B1204" s="39" t="s">
        <v>1252</v>
      </c>
      <c r="C1204" s="86">
        <v>42767</v>
      </c>
      <c r="D1204" s="29">
        <f>+VLOOKUP(B1204,'[2]HG-Mexico by Contract'!$B$8:$G$4512,6,FALSE)</f>
        <v>315137</v>
      </c>
      <c r="E1204" s="29"/>
      <c r="F1204" s="39" t="s">
        <v>41</v>
      </c>
      <c r="G1204" s="39" t="s">
        <v>42</v>
      </c>
      <c r="H1204" s="39" t="s">
        <v>44</v>
      </c>
      <c r="I1204" s="40">
        <v>28012.5</v>
      </c>
      <c r="J1204" s="32">
        <f t="shared" si="54"/>
        <v>28012.5</v>
      </c>
      <c r="K1204" s="31">
        <v>0</v>
      </c>
      <c r="L1204" s="31">
        <v>0</v>
      </c>
      <c r="M1204" s="31">
        <v>0</v>
      </c>
      <c r="N1204" s="31">
        <v>0</v>
      </c>
      <c r="O1204" s="33">
        <f t="shared" si="55"/>
        <v>0</v>
      </c>
      <c r="P1204" s="34" t="str">
        <f t="shared" si="56"/>
        <v>1-30</v>
      </c>
      <c r="Q1204" s="35" t="str">
        <f>+VLOOKUP(B1204,'[2]PORTAFOLIO JAN17'!$B$7:$T$4941,19,FALSE)</f>
        <v>REPUBLICA DOMINICANA</v>
      </c>
      <c r="R1204" s="31">
        <v>0</v>
      </c>
      <c r="S1204" s="31">
        <v>0</v>
      </c>
      <c r="T1204" s="31" t="s">
        <v>45</v>
      </c>
      <c r="U1204" s="41" t="s">
        <v>46</v>
      </c>
      <c r="V1204" s="42">
        <v>28012.5</v>
      </c>
      <c r="W1204" s="43">
        <v>28012.5</v>
      </c>
      <c r="X1204" s="38">
        <v>0</v>
      </c>
      <c r="Y1204" s="38">
        <v>0</v>
      </c>
      <c r="Z1204" s="38">
        <v>0</v>
      </c>
      <c r="AA1204" s="38">
        <v>0</v>
      </c>
      <c r="AB1204" s="38">
        <v>0</v>
      </c>
      <c r="AC1204" s="38">
        <v>0</v>
      </c>
      <c r="AD1204" s="38" t="s">
        <v>47</v>
      </c>
    </row>
    <row r="1205" spans="1:30" s="27" customFormat="1" ht="15" customHeight="1" x14ac:dyDescent="0.25">
      <c r="A1205" s="28" t="s">
        <v>39</v>
      </c>
      <c r="B1205" s="28" t="s">
        <v>1253</v>
      </c>
      <c r="C1205" s="85">
        <v>42767</v>
      </c>
      <c r="D1205" s="29">
        <f>+VLOOKUP(B1205,'[2]HG-Mexico by Contract'!$B$8:$G$4512,6,FALSE)</f>
        <v>342476</v>
      </c>
      <c r="E1205" s="29"/>
      <c r="F1205" s="28" t="s">
        <v>41</v>
      </c>
      <c r="G1205" s="28" t="s">
        <v>42</v>
      </c>
      <c r="H1205" s="28" t="s">
        <v>63</v>
      </c>
      <c r="I1205" s="31">
        <v>130298.91</v>
      </c>
      <c r="J1205" s="32">
        <f t="shared" si="54"/>
        <v>6544.9142500212492</v>
      </c>
      <c r="K1205" s="31">
        <v>0</v>
      </c>
      <c r="L1205" s="31">
        <v>0</v>
      </c>
      <c r="M1205" s="31">
        <v>0</v>
      </c>
      <c r="N1205" s="31">
        <v>0</v>
      </c>
      <c r="O1205" s="33">
        <f t="shared" si="55"/>
        <v>0</v>
      </c>
      <c r="P1205" s="34" t="str">
        <f t="shared" si="56"/>
        <v>1-30</v>
      </c>
      <c r="Q1205" s="35" t="str">
        <f>+VLOOKUP(B1205,'[2]PORTAFOLIO JAN17'!$B$7:$T$4941,19,FALSE)</f>
        <v>MEXICO</v>
      </c>
      <c r="R1205" s="31">
        <v>0</v>
      </c>
      <c r="S1205" s="31">
        <v>0</v>
      </c>
      <c r="T1205" s="31" t="s">
        <v>45</v>
      </c>
      <c r="U1205" s="36" t="s">
        <v>64</v>
      </c>
      <c r="V1205" s="37">
        <v>6544.9142492999999</v>
      </c>
      <c r="W1205" s="38">
        <v>6544.9142492999999</v>
      </c>
      <c r="X1205" s="38">
        <v>0</v>
      </c>
      <c r="Y1205" s="38">
        <v>0</v>
      </c>
      <c r="Z1205" s="38">
        <v>0</v>
      </c>
      <c r="AA1205" s="38">
        <v>0</v>
      </c>
      <c r="AB1205" s="38">
        <v>0</v>
      </c>
      <c r="AC1205" s="38">
        <v>0</v>
      </c>
      <c r="AD1205" s="38" t="s">
        <v>47</v>
      </c>
    </row>
    <row r="1206" spans="1:30" s="27" customFormat="1" ht="15" customHeight="1" x14ac:dyDescent="0.25">
      <c r="A1206" s="39" t="s">
        <v>39</v>
      </c>
      <c r="B1206" s="39" t="s">
        <v>1254</v>
      </c>
      <c r="C1206" s="86">
        <v>42767</v>
      </c>
      <c r="D1206" s="29">
        <f>+VLOOKUP(B1206,'[2]HG-Mexico by Contract'!$B$8:$G$4512,6,FALSE)</f>
        <v>315137</v>
      </c>
      <c r="E1206" s="29"/>
      <c r="F1206" s="39" t="s">
        <v>41</v>
      </c>
      <c r="G1206" s="39" t="s">
        <v>42</v>
      </c>
      <c r="H1206" s="39" t="s">
        <v>44</v>
      </c>
      <c r="I1206" s="40">
        <v>34631.64</v>
      </c>
      <c r="J1206" s="32">
        <f t="shared" si="54"/>
        <v>34631.64</v>
      </c>
      <c r="K1206" s="31">
        <v>0</v>
      </c>
      <c r="L1206" s="31">
        <v>0</v>
      </c>
      <c r="M1206" s="31">
        <v>0</v>
      </c>
      <c r="N1206" s="31">
        <v>0</v>
      </c>
      <c r="O1206" s="33">
        <f t="shared" si="55"/>
        <v>0</v>
      </c>
      <c r="P1206" s="34" t="str">
        <f t="shared" si="56"/>
        <v>1-30</v>
      </c>
      <c r="Q1206" s="35" t="str">
        <f>+VLOOKUP(B1206,'[2]PORTAFOLIO JAN17'!$B$7:$T$4941,19,FALSE)</f>
        <v>REPUBLICA DOMINICANA</v>
      </c>
      <c r="R1206" s="31">
        <v>0</v>
      </c>
      <c r="S1206" s="31">
        <v>0</v>
      </c>
      <c r="T1206" s="31" t="s">
        <v>45</v>
      </c>
      <c r="U1206" s="41" t="s">
        <v>46</v>
      </c>
      <c r="V1206" s="42">
        <v>34631.64</v>
      </c>
      <c r="W1206" s="43">
        <v>34631.64</v>
      </c>
      <c r="X1206" s="38">
        <v>0</v>
      </c>
      <c r="Y1206" s="38">
        <v>0</v>
      </c>
      <c r="Z1206" s="38">
        <v>0</v>
      </c>
      <c r="AA1206" s="38">
        <v>0</v>
      </c>
      <c r="AB1206" s="38">
        <v>0</v>
      </c>
      <c r="AC1206" s="38">
        <v>0</v>
      </c>
      <c r="AD1206" s="38" t="s">
        <v>47</v>
      </c>
    </row>
    <row r="1207" spans="1:30" s="27" customFormat="1" ht="15" customHeight="1" x14ac:dyDescent="0.25">
      <c r="A1207" s="28" t="s">
        <v>39</v>
      </c>
      <c r="B1207" s="28" t="s">
        <v>1255</v>
      </c>
      <c r="C1207" s="85">
        <v>42767</v>
      </c>
      <c r="D1207" s="29">
        <f>+VLOOKUP(B1207,'[2]HG-Mexico by Contract'!$B$8:$G$4512,6,FALSE)</f>
        <v>351440</v>
      </c>
      <c r="E1207" s="29"/>
      <c r="F1207" s="28" t="s">
        <v>41</v>
      </c>
      <c r="G1207" s="28" t="s">
        <v>42</v>
      </c>
      <c r="H1207" s="28" t="s">
        <v>44</v>
      </c>
      <c r="I1207" s="31">
        <v>12136.66</v>
      </c>
      <c r="J1207" s="32">
        <f t="shared" si="54"/>
        <v>12136.66</v>
      </c>
      <c r="K1207" s="31">
        <v>0</v>
      </c>
      <c r="L1207" s="31">
        <v>0</v>
      </c>
      <c r="M1207" s="31">
        <v>0</v>
      </c>
      <c r="N1207" s="31">
        <v>0</v>
      </c>
      <c r="O1207" s="33">
        <f t="shared" si="55"/>
        <v>0</v>
      </c>
      <c r="P1207" s="34" t="str">
        <f t="shared" si="56"/>
        <v>1-30</v>
      </c>
      <c r="Q1207" s="35" t="str">
        <f>+VLOOKUP(B1207,'[2]PORTAFOLIO JAN17'!$B$7:$T$4941,19,FALSE)</f>
        <v>NICARAGUA</v>
      </c>
      <c r="R1207" s="31">
        <v>0</v>
      </c>
      <c r="S1207" s="31">
        <v>0</v>
      </c>
      <c r="T1207" s="31" t="s">
        <v>45</v>
      </c>
      <c r="U1207" s="36" t="s">
        <v>46</v>
      </c>
      <c r="V1207" s="37">
        <v>12136.66</v>
      </c>
      <c r="W1207" s="38">
        <v>12136.66</v>
      </c>
      <c r="X1207" s="38">
        <v>0</v>
      </c>
      <c r="Y1207" s="38">
        <v>0</v>
      </c>
      <c r="Z1207" s="38">
        <v>0</v>
      </c>
      <c r="AA1207" s="38">
        <v>0</v>
      </c>
      <c r="AB1207" s="38">
        <v>0</v>
      </c>
      <c r="AC1207" s="38">
        <v>0</v>
      </c>
      <c r="AD1207" s="38" t="s">
        <v>47</v>
      </c>
    </row>
    <row r="1208" spans="1:30" s="27" customFormat="1" ht="15" customHeight="1" x14ac:dyDescent="0.25">
      <c r="A1208" s="39" t="s">
        <v>39</v>
      </c>
      <c r="B1208" s="39" t="s">
        <v>1256</v>
      </c>
      <c r="C1208" s="86">
        <v>42767</v>
      </c>
      <c r="D1208" s="29">
        <f>+VLOOKUP(B1208,'[2]HG-Mexico by Contract'!$B$8:$G$4512,6,FALSE)</f>
        <v>314376</v>
      </c>
      <c r="E1208" s="29"/>
      <c r="F1208" s="39" t="s">
        <v>41</v>
      </c>
      <c r="G1208" s="39" t="s">
        <v>42</v>
      </c>
      <c r="H1208" s="39" t="s">
        <v>44</v>
      </c>
      <c r="I1208" s="40">
        <v>101640.43</v>
      </c>
      <c r="J1208" s="32">
        <f t="shared" si="54"/>
        <v>101640.43</v>
      </c>
      <c r="K1208" s="31">
        <v>0</v>
      </c>
      <c r="L1208" s="31">
        <v>0</v>
      </c>
      <c r="M1208" s="31">
        <v>0</v>
      </c>
      <c r="N1208" s="31">
        <v>0</v>
      </c>
      <c r="O1208" s="33">
        <f t="shared" si="55"/>
        <v>0</v>
      </c>
      <c r="P1208" s="34" t="str">
        <f t="shared" si="56"/>
        <v>1-30</v>
      </c>
      <c r="Q1208" s="35" t="str">
        <f>+VLOOKUP(B1208,'[2]PORTAFOLIO JAN17'!$B$7:$T$4941,19,FALSE)</f>
        <v>COSTA RICA</v>
      </c>
      <c r="R1208" s="31">
        <v>0</v>
      </c>
      <c r="S1208" s="31">
        <v>0</v>
      </c>
      <c r="T1208" s="31" t="s">
        <v>45</v>
      </c>
      <c r="U1208" s="41" t="s">
        <v>46</v>
      </c>
      <c r="V1208" s="42">
        <v>101640.43</v>
      </c>
      <c r="W1208" s="43">
        <v>101640.43</v>
      </c>
      <c r="X1208" s="38">
        <v>0</v>
      </c>
      <c r="Y1208" s="38">
        <v>0</v>
      </c>
      <c r="Z1208" s="38">
        <v>0</v>
      </c>
      <c r="AA1208" s="38">
        <v>0</v>
      </c>
      <c r="AB1208" s="38">
        <v>0</v>
      </c>
      <c r="AC1208" s="38">
        <v>0</v>
      </c>
      <c r="AD1208" s="38" t="s">
        <v>47</v>
      </c>
    </row>
    <row r="1209" spans="1:30" s="27" customFormat="1" ht="15" customHeight="1" x14ac:dyDescent="0.25">
      <c r="A1209" s="28" t="s">
        <v>39</v>
      </c>
      <c r="B1209" s="28" t="s">
        <v>1257</v>
      </c>
      <c r="C1209" s="85">
        <v>42767</v>
      </c>
      <c r="D1209" s="29">
        <f>+VLOOKUP(B1209,'[2]HG-Mexico by Contract'!$B$8:$G$4512,6,FALSE)</f>
        <v>311796</v>
      </c>
      <c r="E1209" s="29"/>
      <c r="F1209" s="28" t="s">
        <v>62</v>
      </c>
      <c r="G1209" s="28" t="s">
        <v>42</v>
      </c>
      <c r="H1209" s="28" t="s">
        <v>63</v>
      </c>
      <c r="I1209" s="31">
        <v>663934.73</v>
      </c>
      <c r="J1209" s="32">
        <f t="shared" si="54"/>
        <v>33349.441491575104</v>
      </c>
      <c r="K1209" s="31">
        <v>0</v>
      </c>
      <c r="L1209" s="31">
        <v>0</v>
      </c>
      <c r="M1209" s="31">
        <v>0</v>
      </c>
      <c r="N1209" s="31">
        <v>0</v>
      </c>
      <c r="O1209" s="33">
        <f t="shared" si="55"/>
        <v>0</v>
      </c>
      <c r="P1209" s="34" t="str">
        <f t="shared" si="56"/>
        <v>1-30</v>
      </c>
      <c r="Q1209" s="35" t="str">
        <f>+VLOOKUP(B1209,'[2]PORTAFOLIO JAN17'!$B$7:$T$4941,19,FALSE)</f>
        <v>MEXICO</v>
      </c>
      <c r="R1209" s="31">
        <v>0</v>
      </c>
      <c r="S1209" s="31">
        <v>0</v>
      </c>
      <c r="T1209" s="31" t="s">
        <v>45</v>
      </c>
      <c r="U1209" s="36" t="s">
        <v>64</v>
      </c>
      <c r="V1209" s="37">
        <v>33349.441487900003</v>
      </c>
      <c r="W1209" s="38">
        <v>33349.441487900003</v>
      </c>
      <c r="X1209" s="38">
        <v>0</v>
      </c>
      <c r="Y1209" s="38">
        <v>0</v>
      </c>
      <c r="Z1209" s="38">
        <v>0</v>
      </c>
      <c r="AA1209" s="38">
        <v>0</v>
      </c>
      <c r="AB1209" s="38">
        <v>0</v>
      </c>
      <c r="AC1209" s="38">
        <v>0</v>
      </c>
      <c r="AD1209" s="38" t="s">
        <v>47</v>
      </c>
    </row>
    <row r="1210" spans="1:30" s="27" customFormat="1" ht="15" customHeight="1" x14ac:dyDescent="0.25">
      <c r="A1210" s="39" t="s">
        <v>39</v>
      </c>
      <c r="B1210" s="39" t="s">
        <v>1258</v>
      </c>
      <c r="C1210" s="86">
        <v>42767</v>
      </c>
      <c r="D1210" s="29">
        <f>+VLOOKUP(B1210,'[2]HG-Mexico by Contract'!$B$8:$G$4512,6,FALSE)</f>
        <v>311796</v>
      </c>
      <c r="E1210" s="29"/>
      <c r="F1210" s="39" t="s">
        <v>62</v>
      </c>
      <c r="G1210" s="39" t="s">
        <v>42</v>
      </c>
      <c r="H1210" s="39" t="s">
        <v>63</v>
      </c>
      <c r="I1210" s="40">
        <v>265766.69</v>
      </c>
      <c r="J1210" s="32">
        <f t="shared" si="54"/>
        <v>13349.46084017111</v>
      </c>
      <c r="K1210" s="31">
        <v>0</v>
      </c>
      <c r="L1210" s="31">
        <v>0</v>
      </c>
      <c r="M1210" s="31">
        <v>0</v>
      </c>
      <c r="N1210" s="31">
        <v>0</v>
      </c>
      <c r="O1210" s="33">
        <f t="shared" si="55"/>
        <v>0</v>
      </c>
      <c r="P1210" s="34" t="str">
        <f t="shared" si="56"/>
        <v>1-30</v>
      </c>
      <c r="Q1210" s="35" t="str">
        <f>+VLOOKUP(B1210,'[2]PORTAFOLIO JAN17'!$B$7:$T$4941,19,FALSE)</f>
        <v>MEXICO</v>
      </c>
      <c r="R1210" s="31">
        <v>0</v>
      </c>
      <c r="S1210" s="31">
        <v>0</v>
      </c>
      <c r="T1210" s="31" t="s">
        <v>45</v>
      </c>
      <c r="U1210" s="41" t="s">
        <v>64</v>
      </c>
      <c r="V1210" s="42">
        <v>13349.460838700001</v>
      </c>
      <c r="W1210" s="43">
        <v>13349.460838700001</v>
      </c>
      <c r="X1210" s="38">
        <v>0</v>
      </c>
      <c r="Y1210" s="38">
        <v>0</v>
      </c>
      <c r="Z1210" s="38">
        <v>0</v>
      </c>
      <c r="AA1210" s="38">
        <v>0</v>
      </c>
      <c r="AB1210" s="38">
        <v>0</v>
      </c>
      <c r="AC1210" s="38">
        <v>0</v>
      </c>
      <c r="AD1210" s="38" t="s">
        <v>47</v>
      </c>
    </row>
    <row r="1211" spans="1:30" s="27" customFormat="1" ht="15" customHeight="1" x14ac:dyDescent="0.25">
      <c r="A1211" s="28" t="s">
        <v>39</v>
      </c>
      <c r="B1211" s="28" t="s">
        <v>1259</v>
      </c>
      <c r="C1211" s="85">
        <v>42767</v>
      </c>
      <c r="D1211" s="29">
        <f>+VLOOKUP(B1211,'[2]HG-Mexico by Contract'!$B$8:$G$4512,6,FALSE)</f>
        <v>315235</v>
      </c>
      <c r="E1211" s="29"/>
      <c r="F1211" s="28" t="s">
        <v>41</v>
      </c>
      <c r="G1211" s="28" t="s">
        <v>42</v>
      </c>
      <c r="H1211" s="28" t="s">
        <v>63</v>
      </c>
      <c r="I1211" s="31">
        <v>63580.22</v>
      </c>
      <c r="J1211" s="32">
        <f t="shared" si="54"/>
        <v>3193.6344509519386</v>
      </c>
      <c r="K1211" s="31">
        <v>0</v>
      </c>
      <c r="L1211" s="31">
        <v>0</v>
      </c>
      <c r="M1211" s="31">
        <v>0</v>
      </c>
      <c r="N1211" s="31">
        <v>0</v>
      </c>
      <c r="O1211" s="33">
        <f t="shared" si="55"/>
        <v>0</v>
      </c>
      <c r="P1211" s="34" t="str">
        <f t="shared" si="56"/>
        <v>1-30</v>
      </c>
      <c r="Q1211" s="35" t="str">
        <f>+VLOOKUP(B1211,'[2]PORTAFOLIO JAN17'!$B$7:$T$4941,19,FALSE)</f>
        <v>MEXICO</v>
      </c>
      <c r="R1211" s="31">
        <v>0</v>
      </c>
      <c r="S1211" s="31">
        <v>0</v>
      </c>
      <c r="T1211" s="31" t="s">
        <v>45</v>
      </c>
      <c r="U1211" s="36" t="s">
        <v>64</v>
      </c>
      <c r="V1211" s="37">
        <v>3193.6344506</v>
      </c>
      <c r="W1211" s="38">
        <v>3193.6344506</v>
      </c>
      <c r="X1211" s="38">
        <v>0</v>
      </c>
      <c r="Y1211" s="38">
        <v>0</v>
      </c>
      <c r="Z1211" s="38">
        <v>0</v>
      </c>
      <c r="AA1211" s="38">
        <v>0</v>
      </c>
      <c r="AB1211" s="38">
        <v>0</v>
      </c>
      <c r="AC1211" s="38">
        <v>0</v>
      </c>
      <c r="AD1211" s="38" t="s">
        <v>47</v>
      </c>
    </row>
    <row r="1212" spans="1:30" s="27" customFormat="1" ht="15" customHeight="1" x14ac:dyDescent="0.25">
      <c r="A1212" s="39" t="s">
        <v>39</v>
      </c>
      <c r="B1212" s="39" t="s">
        <v>1260</v>
      </c>
      <c r="C1212" s="86">
        <v>42767</v>
      </c>
      <c r="D1212" s="29">
        <f>+VLOOKUP(B1212,'[2]HG-Mexico by Contract'!$B$8:$G$4512,6,FALSE)</f>
        <v>313491</v>
      </c>
      <c r="E1212" s="29"/>
      <c r="F1212" s="39" t="s">
        <v>41</v>
      </c>
      <c r="G1212" s="39" t="s">
        <v>42</v>
      </c>
      <c r="H1212" s="39" t="s">
        <v>63</v>
      </c>
      <c r="I1212" s="40">
        <v>208873.26</v>
      </c>
      <c r="J1212" s="32">
        <f t="shared" si="54"/>
        <v>10491.703850956186</v>
      </c>
      <c r="K1212" s="31">
        <v>0</v>
      </c>
      <c r="L1212" s="31">
        <v>0</v>
      </c>
      <c r="M1212" s="31">
        <v>0</v>
      </c>
      <c r="N1212" s="31">
        <v>0</v>
      </c>
      <c r="O1212" s="33">
        <f t="shared" si="55"/>
        <v>0</v>
      </c>
      <c r="P1212" s="34" t="str">
        <f t="shared" si="56"/>
        <v>1-30</v>
      </c>
      <c r="Q1212" s="35" t="str">
        <f>+VLOOKUP(B1212,'[2]PORTAFOLIO JAN17'!$B$7:$T$4941,19,FALSE)</f>
        <v>MEXICO</v>
      </c>
      <c r="R1212" s="31">
        <v>0</v>
      </c>
      <c r="S1212" s="31">
        <v>0</v>
      </c>
      <c r="T1212" s="31" t="s">
        <v>45</v>
      </c>
      <c r="U1212" s="41" t="s">
        <v>64</v>
      </c>
      <c r="V1212" s="42">
        <v>10491.7038498</v>
      </c>
      <c r="W1212" s="43">
        <v>10491.7038498</v>
      </c>
      <c r="X1212" s="38">
        <v>0</v>
      </c>
      <c r="Y1212" s="38">
        <v>0</v>
      </c>
      <c r="Z1212" s="38">
        <v>0</v>
      </c>
      <c r="AA1212" s="38">
        <v>0</v>
      </c>
      <c r="AB1212" s="38">
        <v>0</v>
      </c>
      <c r="AC1212" s="38">
        <v>0</v>
      </c>
      <c r="AD1212" s="38" t="s">
        <v>47</v>
      </c>
    </row>
    <row r="1213" spans="1:30" s="27" customFormat="1" ht="15" customHeight="1" x14ac:dyDescent="0.25">
      <c r="A1213" s="28" t="s">
        <v>39</v>
      </c>
      <c r="B1213" s="28" t="s">
        <v>1261</v>
      </c>
      <c r="C1213" s="85">
        <v>42767</v>
      </c>
      <c r="D1213" s="29">
        <f>+VLOOKUP(B1213,'[2]HG-Mexico by Contract'!$B$8:$G$4512,6,FALSE)</f>
        <v>315971</v>
      </c>
      <c r="E1213" s="29"/>
      <c r="F1213" s="28" t="s">
        <v>41</v>
      </c>
      <c r="G1213" s="28" t="s">
        <v>42</v>
      </c>
      <c r="H1213" s="28" t="s">
        <v>63</v>
      </c>
      <c r="I1213" s="31">
        <v>175709.23</v>
      </c>
      <c r="J1213" s="32">
        <f t="shared" si="54"/>
        <v>8825.8746238726108</v>
      </c>
      <c r="K1213" s="31">
        <v>0</v>
      </c>
      <c r="L1213" s="31">
        <v>0</v>
      </c>
      <c r="M1213" s="31">
        <v>0</v>
      </c>
      <c r="N1213" s="31">
        <v>0</v>
      </c>
      <c r="O1213" s="33">
        <f t="shared" si="55"/>
        <v>0</v>
      </c>
      <c r="P1213" s="34" t="str">
        <f t="shared" si="56"/>
        <v>1-30</v>
      </c>
      <c r="Q1213" s="35" t="str">
        <f>+VLOOKUP(B1213,'[2]PORTAFOLIO JAN17'!$B$7:$T$4941,19,FALSE)</f>
        <v>MEXICO</v>
      </c>
      <c r="R1213" s="31">
        <v>0</v>
      </c>
      <c r="S1213" s="31">
        <v>0</v>
      </c>
      <c r="T1213" s="31" t="s">
        <v>45</v>
      </c>
      <c r="U1213" s="36" t="s">
        <v>64</v>
      </c>
      <c r="V1213" s="37">
        <v>8825.8746229000008</v>
      </c>
      <c r="W1213" s="38">
        <v>8825.8746229000008</v>
      </c>
      <c r="X1213" s="38">
        <v>0</v>
      </c>
      <c r="Y1213" s="38">
        <v>0</v>
      </c>
      <c r="Z1213" s="38">
        <v>0</v>
      </c>
      <c r="AA1213" s="38">
        <v>0</v>
      </c>
      <c r="AB1213" s="38">
        <v>0</v>
      </c>
      <c r="AC1213" s="38">
        <v>0</v>
      </c>
      <c r="AD1213" s="38" t="s">
        <v>47</v>
      </c>
    </row>
    <row r="1214" spans="1:30" s="27" customFormat="1" ht="15" customHeight="1" x14ac:dyDescent="0.25">
      <c r="A1214" s="39" t="s">
        <v>39</v>
      </c>
      <c r="B1214" s="39" t="s">
        <v>1262</v>
      </c>
      <c r="C1214" s="86">
        <v>42767</v>
      </c>
      <c r="D1214" s="29">
        <f>+VLOOKUP(B1214,'[2]HG-Mexico by Contract'!$B$8:$G$4512,6,FALSE)</f>
        <v>320398</v>
      </c>
      <c r="E1214" s="29"/>
      <c r="F1214" s="39" t="s">
        <v>62</v>
      </c>
      <c r="G1214" s="39" t="s">
        <v>42</v>
      </c>
      <c r="H1214" s="39" t="s">
        <v>63</v>
      </c>
      <c r="I1214" s="40">
        <v>141142.6</v>
      </c>
      <c r="J1214" s="32">
        <f t="shared" si="54"/>
        <v>7089.5927987812729</v>
      </c>
      <c r="K1214" s="31">
        <v>0</v>
      </c>
      <c r="L1214" s="31">
        <v>0</v>
      </c>
      <c r="M1214" s="31">
        <v>0</v>
      </c>
      <c r="N1214" s="31">
        <v>0</v>
      </c>
      <c r="O1214" s="33">
        <f t="shared" si="55"/>
        <v>0</v>
      </c>
      <c r="P1214" s="34" t="str">
        <f t="shared" si="56"/>
        <v>1-30</v>
      </c>
      <c r="Q1214" s="35" t="str">
        <f>+VLOOKUP(B1214,'[2]PORTAFOLIO JAN17'!$B$7:$T$4941,19,FALSE)</f>
        <v>MEXICO</v>
      </c>
      <c r="R1214" s="31">
        <v>0</v>
      </c>
      <c r="S1214" s="31">
        <v>0</v>
      </c>
      <c r="T1214" s="31" t="s">
        <v>45</v>
      </c>
      <c r="U1214" s="41" t="s">
        <v>64</v>
      </c>
      <c r="V1214" s="42">
        <v>7089.5927979999997</v>
      </c>
      <c r="W1214" s="43">
        <v>7089.5927979999997</v>
      </c>
      <c r="X1214" s="38">
        <v>0</v>
      </c>
      <c r="Y1214" s="38">
        <v>0</v>
      </c>
      <c r="Z1214" s="38">
        <v>0</v>
      </c>
      <c r="AA1214" s="38">
        <v>0</v>
      </c>
      <c r="AB1214" s="38">
        <v>0</v>
      </c>
      <c r="AC1214" s="38">
        <v>0</v>
      </c>
      <c r="AD1214" s="38" t="s">
        <v>47</v>
      </c>
    </row>
    <row r="1215" spans="1:30" s="27" customFormat="1" ht="15" customHeight="1" x14ac:dyDescent="0.25">
      <c r="A1215" s="28" t="s">
        <v>39</v>
      </c>
      <c r="B1215" s="28" t="s">
        <v>1263</v>
      </c>
      <c r="C1215" s="85">
        <v>42767</v>
      </c>
      <c r="D1215" s="29">
        <f>+VLOOKUP(B1215,'[2]HG-Mexico by Contract'!$B$8:$G$4512,6,FALSE)</f>
        <v>320398</v>
      </c>
      <c r="E1215" s="29"/>
      <c r="F1215" s="28" t="s">
        <v>62</v>
      </c>
      <c r="G1215" s="28" t="s">
        <v>42</v>
      </c>
      <c r="H1215" s="28" t="s">
        <v>63</v>
      </c>
      <c r="I1215" s="31">
        <v>225318.59</v>
      </c>
      <c r="J1215" s="32">
        <f t="shared" si="54"/>
        <v>11317.752776947216</v>
      </c>
      <c r="K1215" s="31">
        <v>0</v>
      </c>
      <c r="L1215" s="31">
        <v>0</v>
      </c>
      <c r="M1215" s="31">
        <v>0</v>
      </c>
      <c r="N1215" s="31">
        <v>0</v>
      </c>
      <c r="O1215" s="33">
        <f t="shared" si="55"/>
        <v>0</v>
      </c>
      <c r="P1215" s="34" t="str">
        <f t="shared" si="56"/>
        <v>1-30</v>
      </c>
      <c r="Q1215" s="35" t="str">
        <f>+VLOOKUP(B1215,'[2]PORTAFOLIO JAN17'!$B$7:$T$4941,19,FALSE)</f>
        <v>MEXICO</v>
      </c>
      <c r="R1215" s="31">
        <v>0</v>
      </c>
      <c r="S1215" s="31">
        <v>0</v>
      </c>
      <c r="T1215" s="31" t="s">
        <v>45</v>
      </c>
      <c r="U1215" s="36" t="s">
        <v>64</v>
      </c>
      <c r="V1215" s="37">
        <v>11317.752775700001</v>
      </c>
      <c r="W1215" s="38">
        <v>11317.752775700001</v>
      </c>
      <c r="X1215" s="38">
        <v>0</v>
      </c>
      <c r="Y1215" s="38">
        <v>0</v>
      </c>
      <c r="Z1215" s="38">
        <v>0</v>
      </c>
      <c r="AA1215" s="38">
        <v>0</v>
      </c>
      <c r="AB1215" s="38">
        <v>0</v>
      </c>
      <c r="AC1215" s="38">
        <v>0</v>
      </c>
      <c r="AD1215" s="38" t="s">
        <v>47</v>
      </c>
    </row>
    <row r="1216" spans="1:30" s="27" customFormat="1" ht="15" customHeight="1" x14ac:dyDescent="0.25">
      <c r="A1216" s="39" t="s">
        <v>39</v>
      </c>
      <c r="B1216" s="39" t="s">
        <v>1264</v>
      </c>
      <c r="C1216" s="86">
        <v>42767</v>
      </c>
      <c r="D1216" s="29">
        <f>+VLOOKUP(B1216,'[2]HG-Mexico by Contract'!$B$8:$G$4512,6,FALSE)</f>
        <v>318217</v>
      </c>
      <c r="E1216" s="29"/>
      <c r="F1216" s="39" t="s">
        <v>41</v>
      </c>
      <c r="G1216" s="39" t="s">
        <v>42</v>
      </c>
      <c r="H1216" s="39" t="s">
        <v>44</v>
      </c>
      <c r="I1216" s="40">
        <v>11726.76</v>
      </c>
      <c r="J1216" s="32">
        <f t="shared" si="54"/>
        <v>11726.76</v>
      </c>
      <c r="K1216" s="31">
        <v>0</v>
      </c>
      <c r="L1216" s="31">
        <v>0</v>
      </c>
      <c r="M1216" s="31">
        <v>0</v>
      </c>
      <c r="N1216" s="31">
        <v>0</v>
      </c>
      <c r="O1216" s="33">
        <f t="shared" si="55"/>
        <v>0</v>
      </c>
      <c r="P1216" s="34" t="str">
        <f t="shared" si="56"/>
        <v>1-30</v>
      </c>
      <c r="Q1216" s="35" t="str">
        <f>+VLOOKUP(B1216,'[2]PORTAFOLIO JAN17'!$B$7:$T$4941,19,FALSE)</f>
        <v>COSTA RICA</v>
      </c>
      <c r="R1216" s="31">
        <v>0</v>
      </c>
      <c r="S1216" s="31">
        <v>0</v>
      </c>
      <c r="T1216" s="31" t="s">
        <v>45</v>
      </c>
      <c r="U1216" s="41" t="s">
        <v>46</v>
      </c>
      <c r="V1216" s="42">
        <v>11726.76</v>
      </c>
      <c r="W1216" s="43">
        <v>11726.76</v>
      </c>
      <c r="X1216" s="38">
        <v>0</v>
      </c>
      <c r="Y1216" s="38">
        <v>0</v>
      </c>
      <c r="Z1216" s="38">
        <v>0</v>
      </c>
      <c r="AA1216" s="38">
        <v>0</v>
      </c>
      <c r="AB1216" s="38">
        <v>0</v>
      </c>
      <c r="AC1216" s="38">
        <v>0</v>
      </c>
      <c r="AD1216" s="38" t="s">
        <v>47</v>
      </c>
    </row>
    <row r="1217" spans="1:30" s="27" customFormat="1" ht="15" customHeight="1" x14ac:dyDescent="0.25">
      <c r="A1217" s="28" t="s">
        <v>39</v>
      </c>
      <c r="B1217" s="28" t="s">
        <v>1265</v>
      </c>
      <c r="C1217" s="85">
        <v>42767</v>
      </c>
      <c r="D1217" s="29">
        <f>+VLOOKUP(B1217,'[2]HG-Mexico by Contract'!$B$8:$G$4512,6,FALSE)</f>
        <v>314798</v>
      </c>
      <c r="E1217" s="29"/>
      <c r="F1217" s="28" t="s">
        <v>62</v>
      </c>
      <c r="G1217" s="28" t="s">
        <v>42</v>
      </c>
      <c r="H1217" s="28" t="s">
        <v>44</v>
      </c>
      <c r="I1217" s="31">
        <v>7488.81</v>
      </c>
      <c r="J1217" s="32">
        <f t="shared" si="54"/>
        <v>7488.81</v>
      </c>
      <c r="K1217" s="31">
        <v>0</v>
      </c>
      <c r="L1217" s="31">
        <v>0</v>
      </c>
      <c r="M1217" s="31">
        <v>0</v>
      </c>
      <c r="N1217" s="31">
        <v>0</v>
      </c>
      <c r="O1217" s="33">
        <f t="shared" si="55"/>
        <v>0</v>
      </c>
      <c r="P1217" s="34" t="str">
        <f t="shared" si="56"/>
        <v>1-30</v>
      </c>
      <c r="Q1217" s="35" t="str">
        <f>+VLOOKUP(B1217,'[2]PORTAFOLIO JAN17'!$B$7:$T$4941,19,FALSE)</f>
        <v>COSTA RICA</v>
      </c>
      <c r="R1217" s="31">
        <v>0</v>
      </c>
      <c r="S1217" s="31">
        <v>0</v>
      </c>
      <c r="T1217" s="31" t="s">
        <v>45</v>
      </c>
      <c r="U1217" s="36" t="s">
        <v>46</v>
      </c>
      <c r="V1217" s="37">
        <v>7488.81</v>
      </c>
      <c r="W1217" s="38">
        <v>7488.81</v>
      </c>
      <c r="X1217" s="38">
        <v>0</v>
      </c>
      <c r="Y1217" s="38">
        <v>0</v>
      </c>
      <c r="Z1217" s="38">
        <v>0</v>
      </c>
      <c r="AA1217" s="38">
        <v>0</v>
      </c>
      <c r="AB1217" s="38">
        <v>0</v>
      </c>
      <c r="AC1217" s="38">
        <v>0</v>
      </c>
      <c r="AD1217" s="38" t="s">
        <v>47</v>
      </c>
    </row>
    <row r="1218" spans="1:30" s="27" customFormat="1" ht="15" customHeight="1" x14ac:dyDescent="0.25">
      <c r="A1218" s="39" t="s">
        <v>39</v>
      </c>
      <c r="B1218" s="39" t="s">
        <v>1266</v>
      </c>
      <c r="C1218" s="86">
        <v>42767</v>
      </c>
      <c r="D1218" s="29">
        <f>+VLOOKUP(B1218,'[2]HG-Mexico by Contract'!$B$8:$G$4512,6,FALSE)</f>
        <v>314798</v>
      </c>
      <c r="E1218" s="29"/>
      <c r="F1218" s="39" t="s">
        <v>62</v>
      </c>
      <c r="G1218" s="39" t="s">
        <v>42</v>
      </c>
      <c r="H1218" s="39" t="s">
        <v>44</v>
      </c>
      <c r="I1218" s="40">
        <v>41447.75</v>
      </c>
      <c r="J1218" s="32">
        <f t="shared" si="54"/>
        <v>41447.75</v>
      </c>
      <c r="K1218" s="31">
        <v>0</v>
      </c>
      <c r="L1218" s="31">
        <v>0</v>
      </c>
      <c r="M1218" s="31">
        <v>0</v>
      </c>
      <c r="N1218" s="31">
        <v>0</v>
      </c>
      <c r="O1218" s="33">
        <f t="shared" si="55"/>
        <v>0</v>
      </c>
      <c r="P1218" s="34" t="str">
        <f t="shared" si="56"/>
        <v>1-30</v>
      </c>
      <c r="Q1218" s="35" t="str">
        <f>+VLOOKUP(B1218,'[2]PORTAFOLIO JAN17'!$B$7:$T$4941,19,FALSE)</f>
        <v>COSTA RICA</v>
      </c>
      <c r="R1218" s="31">
        <v>0</v>
      </c>
      <c r="S1218" s="31">
        <v>0</v>
      </c>
      <c r="T1218" s="31" t="s">
        <v>45</v>
      </c>
      <c r="U1218" s="41" t="s">
        <v>46</v>
      </c>
      <c r="V1218" s="42">
        <v>41447.75</v>
      </c>
      <c r="W1218" s="43">
        <v>41447.75</v>
      </c>
      <c r="X1218" s="38">
        <v>0</v>
      </c>
      <c r="Y1218" s="38">
        <v>0</v>
      </c>
      <c r="Z1218" s="38">
        <v>0</v>
      </c>
      <c r="AA1218" s="38">
        <v>0</v>
      </c>
      <c r="AB1218" s="38">
        <v>0</v>
      </c>
      <c r="AC1218" s="38">
        <v>0</v>
      </c>
      <c r="AD1218" s="38" t="s">
        <v>47</v>
      </c>
    </row>
    <row r="1219" spans="1:30" s="27" customFormat="1" ht="15" customHeight="1" x14ac:dyDescent="0.25">
      <c r="A1219" s="28" t="s">
        <v>39</v>
      </c>
      <c r="B1219" s="28" t="s">
        <v>1267</v>
      </c>
      <c r="C1219" s="85">
        <v>42767</v>
      </c>
      <c r="D1219" s="29">
        <f>+VLOOKUP(B1219,'[2]HG-Mexico by Contract'!$B$8:$G$4512,6,FALSE)</f>
        <v>314798</v>
      </c>
      <c r="E1219" s="29"/>
      <c r="F1219" s="28" t="s">
        <v>218</v>
      </c>
      <c r="G1219" s="28" t="s">
        <v>42</v>
      </c>
      <c r="H1219" s="28" t="s">
        <v>44</v>
      </c>
      <c r="I1219" s="31">
        <v>54167.6</v>
      </c>
      <c r="J1219" s="32">
        <f t="shared" si="54"/>
        <v>54167.6</v>
      </c>
      <c r="K1219" s="31">
        <v>0</v>
      </c>
      <c r="L1219" s="31">
        <v>0</v>
      </c>
      <c r="M1219" s="31">
        <v>0</v>
      </c>
      <c r="N1219" s="31">
        <v>0</v>
      </c>
      <c r="O1219" s="33">
        <f t="shared" si="55"/>
        <v>0</v>
      </c>
      <c r="P1219" s="34" t="str">
        <f t="shared" si="56"/>
        <v>1-30</v>
      </c>
      <c r="Q1219" s="35" t="str">
        <f>+VLOOKUP(B1219,'[2]PORTAFOLIO JAN17'!$B$7:$T$4941,19,FALSE)</f>
        <v>COSTA RICA</v>
      </c>
      <c r="R1219" s="31">
        <v>0</v>
      </c>
      <c r="S1219" s="31">
        <v>0</v>
      </c>
      <c r="T1219" s="31" t="s">
        <v>45</v>
      </c>
      <c r="U1219" s="36" t="s">
        <v>46</v>
      </c>
      <c r="V1219" s="37">
        <v>54167.6</v>
      </c>
      <c r="W1219" s="38">
        <v>54167.6</v>
      </c>
      <c r="X1219" s="38">
        <v>0</v>
      </c>
      <c r="Y1219" s="38">
        <v>0</v>
      </c>
      <c r="Z1219" s="38">
        <v>0</v>
      </c>
      <c r="AA1219" s="38">
        <v>0</v>
      </c>
      <c r="AB1219" s="38">
        <v>0</v>
      </c>
      <c r="AC1219" s="38">
        <v>0</v>
      </c>
      <c r="AD1219" s="38" t="s">
        <v>47</v>
      </c>
    </row>
    <row r="1220" spans="1:30" s="27" customFormat="1" ht="15" customHeight="1" x14ac:dyDescent="0.25">
      <c r="A1220" s="39" t="s">
        <v>39</v>
      </c>
      <c r="B1220" s="39" t="s">
        <v>1268</v>
      </c>
      <c r="C1220" s="86">
        <v>42767</v>
      </c>
      <c r="D1220" s="29">
        <f>+VLOOKUP(B1220,'[2]HG-Mexico by Contract'!$B$8:$G$4512,6,FALSE)</f>
        <v>315057</v>
      </c>
      <c r="E1220" s="29"/>
      <c r="F1220" s="39" t="s">
        <v>41</v>
      </c>
      <c r="G1220" s="39" t="s">
        <v>42</v>
      </c>
      <c r="H1220" s="39" t="s">
        <v>63</v>
      </c>
      <c r="I1220" s="40">
        <v>619590.93000000005</v>
      </c>
      <c r="J1220" s="32">
        <f t="shared" si="54"/>
        <v>31122.052417329651</v>
      </c>
      <c r="K1220" s="31">
        <v>0</v>
      </c>
      <c r="L1220" s="31">
        <v>0</v>
      </c>
      <c r="M1220" s="31">
        <v>0</v>
      </c>
      <c r="N1220" s="31">
        <v>0</v>
      </c>
      <c r="O1220" s="33">
        <f t="shared" si="55"/>
        <v>0</v>
      </c>
      <c r="P1220" s="34" t="str">
        <f t="shared" si="56"/>
        <v>1-30</v>
      </c>
      <c r="Q1220" s="35" t="str">
        <f>+VLOOKUP(B1220,'[2]PORTAFOLIO JAN17'!$B$7:$T$4941,19,FALSE)</f>
        <v>MEXICO</v>
      </c>
      <c r="R1220" s="31">
        <v>0</v>
      </c>
      <c r="S1220" s="31">
        <v>0</v>
      </c>
      <c r="T1220" s="31" t="s">
        <v>45</v>
      </c>
      <c r="U1220" s="41" t="s">
        <v>64</v>
      </c>
      <c r="V1220" s="42">
        <v>31122.052413900001</v>
      </c>
      <c r="W1220" s="43">
        <v>31122.052413900001</v>
      </c>
      <c r="X1220" s="38">
        <v>0</v>
      </c>
      <c r="Y1220" s="38">
        <v>0</v>
      </c>
      <c r="Z1220" s="38">
        <v>0</v>
      </c>
      <c r="AA1220" s="38">
        <v>0</v>
      </c>
      <c r="AB1220" s="38">
        <v>0</v>
      </c>
      <c r="AC1220" s="38">
        <v>0</v>
      </c>
      <c r="AD1220" s="38" t="s">
        <v>47</v>
      </c>
    </row>
    <row r="1221" spans="1:30" s="27" customFormat="1" ht="15" customHeight="1" x14ac:dyDescent="0.25">
      <c r="A1221" s="28" t="s">
        <v>39</v>
      </c>
      <c r="B1221" s="28" t="s">
        <v>1269</v>
      </c>
      <c r="C1221" s="85">
        <v>42767</v>
      </c>
      <c r="D1221" s="29">
        <f>+VLOOKUP(B1221,'[2]HG-Mexico by Contract'!$B$8:$G$4512,6,FALSE)</f>
        <v>310666</v>
      </c>
      <c r="E1221" s="29"/>
      <c r="F1221" s="28" t="s">
        <v>41</v>
      </c>
      <c r="G1221" s="28" t="s">
        <v>42</v>
      </c>
      <c r="H1221" s="28" t="s">
        <v>44</v>
      </c>
      <c r="I1221" s="31">
        <v>852875.85</v>
      </c>
      <c r="J1221" s="32">
        <f t="shared" si="54"/>
        <v>852875.85</v>
      </c>
      <c r="K1221" s="31">
        <v>0</v>
      </c>
      <c r="L1221" s="31">
        <v>0</v>
      </c>
      <c r="M1221" s="31">
        <v>0</v>
      </c>
      <c r="N1221" s="31">
        <v>0</v>
      </c>
      <c r="O1221" s="33">
        <f t="shared" si="55"/>
        <v>0</v>
      </c>
      <c r="P1221" s="34" t="str">
        <f t="shared" si="56"/>
        <v>1-30</v>
      </c>
      <c r="Q1221" s="35" t="str">
        <f>+VLOOKUP(B1221,'[2]PORTAFOLIO JAN17'!$B$7:$T$4941,19,FALSE)</f>
        <v>MEXICO</v>
      </c>
      <c r="R1221" s="31">
        <v>0</v>
      </c>
      <c r="S1221" s="31">
        <v>0</v>
      </c>
      <c r="T1221" s="31" t="s">
        <v>45</v>
      </c>
      <c r="U1221" s="36" t="s">
        <v>46</v>
      </c>
      <c r="V1221" s="37">
        <v>852875.85</v>
      </c>
      <c r="W1221" s="38">
        <v>852875.85</v>
      </c>
      <c r="X1221" s="38">
        <v>0</v>
      </c>
      <c r="Y1221" s="38">
        <v>0</v>
      </c>
      <c r="Z1221" s="38">
        <v>0</v>
      </c>
      <c r="AA1221" s="38">
        <v>0</v>
      </c>
      <c r="AB1221" s="38">
        <v>0</v>
      </c>
      <c r="AC1221" s="38">
        <v>0</v>
      </c>
      <c r="AD1221" s="38" t="s">
        <v>47</v>
      </c>
    </row>
    <row r="1222" spans="1:30" s="27" customFormat="1" ht="15" customHeight="1" x14ac:dyDescent="0.25">
      <c r="A1222" s="39" t="s">
        <v>39</v>
      </c>
      <c r="B1222" s="39" t="s">
        <v>1270</v>
      </c>
      <c r="C1222" s="86">
        <v>42767</v>
      </c>
      <c r="D1222" s="29">
        <f>+VLOOKUP(B1222,'[2]HG-Mexico by Contract'!$B$8:$G$4512,6,FALSE)</f>
        <v>319153</v>
      </c>
      <c r="E1222" s="29"/>
      <c r="F1222" s="39" t="s">
        <v>41</v>
      </c>
      <c r="G1222" s="39" t="s">
        <v>42</v>
      </c>
      <c r="H1222" s="39" t="s">
        <v>63</v>
      </c>
      <c r="I1222" s="40">
        <v>667163.43000000005</v>
      </c>
      <c r="J1222" s="32">
        <f t="shared" si="54"/>
        <v>33511.619092592984</v>
      </c>
      <c r="K1222" s="31">
        <v>0</v>
      </c>
      <c r="L1222" s="31">
        <v>0</v>
      </c>
      <c r="M1222" s="31">
        <v>0</v>
      </c>
      <c r="N1222" s="31">
        <v>0</v>
      </c>
      <c r="O1222" s="33">
        <f t="shared" si="55"/>
        <v>0</v>
      </c>
      <c r="P1222" s="34" t="str">
        <f t="shared" si="56"/>
        <v>1-30</v>
      </c>
      <c r="Q1222" s="35" t="str">
        <f>+VLOOKUP(B1222,'[2]PORTAFOLIO JAN17'!$B$7:$T$4941,19,FALSE)</f>
        <v>MEXICO</v>
      </c>
      <c r="R1222" s="31">
        <v>0</v>
      </c>
      <c r="S1222" s="31">
        <v>0</v>
      </c>
      <c r="T1222" s="31" t="s">
        <v>45</v>
      </c>
      <c r="U1222" s="41" t="s">
        <v>64</v>
      </c>
      <c r="V1222" s="42">
        <v>33511.619088899999</v>
      </c>
      <c r="W1222" s="43">
        <v>33511.619088899999</v>
      </c>
      <c r="X1222" s="38">
        <v>0</v>
      </c>
      <c r="Y1222" s="38">
        <v>0</v>
      </c>
      <c r="Z1222" s="38">
        <v>0</v>
      </c>
      <c r="AA1222" s="38">
        <v>0</v>
      </c>
      <c r="AB1222" s="38">
        <v>0</v>
      </c>
      <c r="AC1222" s="38">
        <v>0</v>
      </c>
      <c r="AD1222" s="38" t="s">
        <v>47</v>
      </c>
    </row>
    <row r="1223" spans="1:30" s="27" customFormat="1" ht="15" customHeight="1" x14ac:dyDescent="0.25">
      <c r="A1223" s="28" t="s">
        <v>39</v>
      </c>
      <c r="B1223" s="28" t="s">
        <v>1271</v>
      </c>
      <c r="C1223" s="85">
        <v>42767</v>
      </c>
      <c r="D1223" s="29">
        <f>+VLOOKUP(B1223,'[2]HG-Mexico by Contract'!$B$8:$G$4512,6,FALSE)</f>
        <v>342476</v>
      </c>
      <c r="E1223" s="29"/>
      <c r="F1223" s="28" t="s">
        <v>41</v>
      </c>
      <c r="G1223" s="28" t="s">
        <v>42</v>
      </c>
      <c r="H1223" s="28" t="s">
        <v>63</v>
      </c>
      <c r="I1223" s="31">
        <v>133878.32999999999</v>
      </c>
      <c r="J1223" s="32">
        <f t="shared" si="54"/>
        <v>6724.7085166410616</v>
      </c>
      <c r="K1223" s="31">
        <v>0</v>
      </c>
      <c r="L1223" s="31">
        <v>0</v>
      </c>
      <c r="M1223" s="31">
        <v>0</v>
      </c>
      <c r="N1223" s="31">
        <v>0</v>
      </c>
      <c r="O1223" s="33">
        <f t="shared" si="55"/>
        <v>0</v>
      </c>
      <c r="P1223" s="34" t="str">
        <f t="shared" si="56"/>
        <v>1-30</v>
      </c>
      <c r="Q1223" s="35" t="str">
        <f>+VLOOKUP(B1223,'[2]PORTAFOLIO JAN17'!$B$7:$T$4941,19,FALSE)</f>
        <v>MEXICO</v>
      </c>
      <c r="R1223" s="31">
        <v>0</v>
      </c>
      <c r="S1223" s="31">
        <v>0</v>
      </c>
      <c r="T1223" s="31" t="s">
        <v>45</v>
      </c>
      <c r="U1223" s="36" t="s">
        <v>64</v>
      </c>
      <c r="V1223" s="37">
        <v>6724.7085158999998</v>
      </c>
      <c r="W1223" s="38">
        <v>6724.7085158999998</v>
      </c>
      <c r="X1223" s="38">
        <v>0</v>
      </c>
      <c r="Y1223" s="38">
        <v>0</v>
      </c>
      <c r="Z1223" s="38">
        <v>0</v>
      </c>
      <c r="AA1223" s="38">
        <v>0</v>
      </c>
      <c r="AB1223" s="38">
        <v>0</v>
      </c>
      <c r="AC1223" s="38">
        <v>0</v>
      </c>
      <c r="AD1223" s="38" t="s">
        <v>47</v>
      </c>
    </row>
    <row r="1224" spans="1:30" s="27" customFormat="1" ht="15" customHeight="1" x14ac:dyDescent="0.25">
      <c r="A1224" s="39" t="s">
        <v>39</v>
      </c>
      <c r="B1224" s="39" t="s">
        <v>1272</v>
      </c>
      <c r="C1224" s="86">
        <v>42767</v>
      </c>
      <c r="D1224" s="29">
        <f>+VLOOKUP(B1224,'[2]HG-Mexico by Contract'!$B$8:$G$4512,6,FALSE)</f>
        <v>316522</v>
      </c>
      <c r="E1224" s="29"/>
      <c r="F1224" s="39" t="s">
        <v>41</v>
      </c>
      <c r="G1224" s="39" t="s">
        <v>42</v>
      </c>
      <c r="H1224" s="39" t="s">
        <v>63</v>
      </c>
      <c r="I1224" s="40">
        <v>794423.41</v>
      </c>
      <c r="J1224" s="32">
        <f t="shared" ref="J1224:J1287" si="57">+IF(H1224="MXN",I1224/$J$2,I1224)</f>
        <v>39903.887888697405</v>
      </c>
      <c r="K1224" s="31">
        <v>0</v>
      </c>
      <c r="L1224" s="31">
        <v>0</v>
      </c>
      <c r="M1224" s="31">
        <v>0</v>
      </c>
      <c r="N1224" s="31">
        <v>0</v>
      </c>
      <c r="O1224" s="33">
        <f t="shared" ref="O1224:O1287" si="58">+N1224+M1224+L1224+K1224</f>
        <v>0</v>
      </c>
      <c r="P1224" s="34" t="str">
        <f t="shared" ref="P1224:P1287" si="59">+IF(N1224&gt;0,"120+",IF(M1224&gt;0,"91-120",IF(L1224&gt;0,"61-90",IF(K1224&gt;0,"31-60","1-30"))))</f>
        <v>1-30</v>
      </c>
      <c r="Q1224" s="35" t="str">
        <f>+VLOOKUP(B1224,'[2]PORTAFOLIO JAN17'!$B$7:$T$4941,19,FALSE)</f>
        <v>MEXICO</v>
      </c>
      <c r="R1224" s="31">
        <v>0</v>
      </c>
      <c r="S1224" s="31">
        <v>0</v>
      </c>
      <c r="T1224" s="31" t="s">
        <v>45</v>
      </c>
      <c r="U1224" s="41" t="s">
        <v>64</v>
      </c>
      <c r="V1224" s="42">
        <v>39903.887884299998</v>
      </c>
      <c r="W1224" s="43">
        <v>39903.887884299998</v>
      </c>
      <c r="X1224" s="38">
        <v>0</v>
      </c>
      <c r="Y1224" s="38">
        <v>0</v>
      </c>
      <c r="Z1224" s="38">
        <v>0</v>
      </c>
      <c r="AA1224" s="38">
        <v>0</v>
      </c>
      <c r="AB1224" s="38">
        <v>0</v>
      </c>
      <c r="AC1224" s="38">
        <v>0</v>
      </c>
      <c r="AD1224" s="38" t="s">
        <v>47</v>
      </c>
    </row>
    <row r="1225" spans="1:30" s="27" customFormat="1" ht="15" customHeight="1" x14ac:dyDescent="0.25">
      <c r="A1225" s="28" t="s">
        <v>39</v>
      </c>
      <c r="B1225" s="28" t="s">
        <v>1273</v>
      </c>
      <c r="C1225" s="85">
        <v>42767</v>
      </c>
      <c r="D1225" s="29">
        <f>+VLOOKUP(B1225,'[2]HG-Mexico by Contract'!$B$8:$G$4512,6,FALSE)</f>
        <v>316241</v>
      </c>
      <c r="E1225" s="29"/>
      <c r="F1225" s="28" t="s">
        <v>41</v>
      </c>
      <c r="G1225" s="28" t="s">
        <v>42</v>
      </c>
      <c r="H1225" s="28" t="s">
        <v>44</v>
      </c>
      <c r="I1225" s="31">
        <v>98549.64</v>
      </c>
      <c r="J1225" s="32">
        <f t="shared" si="57"/>
        <v>98549.64</v>
      </c>
      <c r="K1225" s="31">
        <v>0</v>
      </c>
      <c r="L1225" s="31">
        <v>0</v>
      </c>
      <c r="M1225" s="31">
        <v>0</v>
      </c>
      <c r="N1225" s="31">
        <v>0</v>
      </c>
      <c r="O1225" s="33">
        <f t="shared" si="58"/>
        <v>0</v>
      </c>
      <c r="P1225" s="34" t="str">
        <f t="shared" si="59"/>
        <v>1-30</v>
      </c>
      <c r="Q1225" s="35" t="str">
        <f>+VLOOKUP(B1225,'[2]PORTAFOLIO JAN17'!$B$7:$T$4941,19,FALSE)</f>
        <v>COSTA RICA</v>
      </c>
      <c r="R1225" s="31">
        <v>0</v>
      </c>
      <c r="S1225" s="31">
        <v>0</v>
      </c>
      <c r="T1225" s="31" t="s">
        <v>45</v>
      </c>
      <c r="U1225" s="36" t="s">
        <v>46</v>
      </c>
      <c r="V1225" s="37">
        <v>98549.64</v>
      </c>
      <c r="W1225" s="38">
        <v>98549.64</v>
      </c>
      <c r="X1225" s="38">
        <v>0</v>
      </c>
      <c r="Y1225" s="38">
        <v>0</v>
      </c>
      <c r="Z1225" s="38">
        <v>0</v>
      </c>
      <c r="AA1225" s="38">
        <v>0</v>
      </c>
      <c r="AB1225" s="38">
        <v>0</v>
      </c>
      <c r="AC1225" s="38">
        <v>0</v>
      </c>
      <c r="AD1225" s="38" t="s">
        <v>47</v>
      </c>
    </row>
    <row r="1226" spans="1:30" s="27" customFormat="1" ht="15" customHeight="1" x14ac:dyDescent="0.25">
      <c r="A1226" s="39" t="s">
        <v>39</v>
      </c>
      <c r="B1226" s="39" t="s">
        <v>1274</v>
      </c>
      <c r="C1226" s="86">
        <v>42767</v>
      </c>
      <c r="D1226" s="29">
        <f>+VLOOKUP(B1226,'[2]HG-Mexico by Contract'!$B$8:$G$4512,6,FALSE)</f>
        <v>316241</v>
      </c>
      <c r="E1226" s="29"/>
      <c r="F1226" s="39" t="s">
        <v>41</v>
      </c>
      <c r="G1226" s="39" t="s">
        <v>42</v>
      </c>
      <c r="H1226" s="39" t="s">
        <v>44</v>
      </c>
      <c r="I1226" s="40">
        <v>98549.64</v>
      </c>
      <c r="J1226" s="32">
        <f t="shared" si="57"/>
        <v>98549.64</v>
      </c>
      <c r="K1226" s="31">
        <v>0</v>
      </c>
      <c r="L1226" s="31">
        <v>0</v>
      </c>
      <c r="M1226" s="31">
        <v>0</v>
      </c>
      <c r="N1226" s="31">
        <v>0</v>
      </c>
      <c r="O1226" s="33">
        <f t="shared" si="58"/>
        <v>0</v>
      </c>
      <c r="P1226" s="34" t="str">
        <f t="shared" si="59"/>
        <v>1-30</v>
      </c>
      <c r="Q1226" s="35" t="str">
        <f>+VLOOKUP(B1226,'[2]PORTAFOLIO JAN17'!$B$7:$T$4941,19,FALSE)</f>
        <v>COSTA RICA</v>
      </c>
      <c r="R1226" s="31">
        <v>0</v>
      </c>
      <c r="S1226" s="31">
        <v>0</v>
      </c>
      <c r="T1226" s="31" t="s">
        <v>45</v>
      </c>
      <c r="U1226" s="41" t="s">
        <v>46</v>
      </c>
      <c r="V1226" s="42">
        <v>98549.64</v>
      </c>
      <c r="W1226" s="43">
        <v>98549.64</v>
      </c>
      <c r="X1226" s="38">
        <v>0</v>
      </c>
      <c r="Y1226" s="38">
        <v>0</v>
      </c>
      <c r="Z1226" s="38">
        <v>0</v>
      </c>
      <c r="AA1226" s="38">
        <v>0</v>
      </c>
      <c r="AB1226" s="38">
        <v>0</v>
      </c>
      <c r="AC1226" s="38">
        <v>0</v>
      </c>
      <c r="AD1226" s="38" t="s">
        <v>47</v>
      </c>
    </row>
    <row r="1227" spans="1:30" s="27" customFormat="1" ht="15" customHeight="1" x14ac:dyDescent="0.25">
      <c r="A1227" s="28" t="s">
        <v>39</v>
      </c>
      <c r="B1227" s="28" t="s">
        <v>1275</v>
      </c>
      <c r="C1227" s="85">
        <v>42767</v>
      </c>
      <c r="D1227" s="29">
        <f>+VLOOKUP(B1227,'[2]HG-Mexico by Contract'!$B$8:$G$4512,6,FALSE)</f>
        <v>316241</v>
      </c>
      <c r="E1227" s="29"/>
      <c r="F1227" s="28" t="s">
        <v>41</v>
      </c>
      <c r="G1227" s="28" t="s">
        <v>42</v>
      </c>
      <c r="H1227" s="28" t="s">
        <v>44</v>
      </c>
      <c r="I1227" s="31">
        <v>98549.64</v>
      </c>
      <c r="J1227" s="32">
        <f t="shared" si="57"/>
        <v>98549.64</v>
      </c>
      <c r="K1227" s="31">
        <v>0</v>
      </c>
      <c r="L1227" s="31">
        <v>0</v>
      </c>
      <c r="M1227" s="31">
        <v>0</v>
      </c>
      <c r="N1227" s="31">
        <v>0</v>
      </c>
      <c r="O1227" s="33">
        <f t="shared" si="58"/>
        <v>0</v>
      </c>
      <c r="P1227" s="34" t="str">
        <f t="shared" si="59"/>
        <v>1-30</v>
      </c>
      <c r="Q1227" s="35" t="str">
        <f>+VLOOKUP(B1227,'[2]PORTAFOLIO JAN17'!$B$7:$T$4941,19,FALSE)</f>
        <v>COSTA RICA</v>
      </c>
      <c r="R1227" s="31">
        <v>0</v>
      </c>
      <c r="S1227" s="31">
        <v>0</v>
      </c>
      <c r="T1227" s="31" t="s">
        <v>45</v>
      </c>
      <c r="U1227" s="36" t="s">
        <v>46</v>
      </c>
      <c r="V1227" s="37">
        <v>98549.64</v>
      </c>
      <c r="W1227" s="38">
        <v>98549.64</v>
      </c>
      <c r="X1227" s="38">
        <v>0</v>
      </c>
      <c r="Y1227" s="38">
        <v>0</v>
      </c>
      <c r="Z1227" s="38">
        <v>0</v>
      </c>
      <c r="AA1227" s="38">
        <v>0</v>
      </c>
      <c r="AB1227" s="38">
        <v>0</v>
      </c>
      <c r="AC1227" s="38">
        <v>0</v>
      </c>
      <c r="AD1227" s="38" t="s">
        <v>47</v>
      </c>
    </row>
    <row r="1228" spans="1:30" s="27" customFormat="1" ht="15" customHeight="1" x14ac:dyDescent="0.25">
      <c r="A1228" s="39" t="s">
        <v>39</v>
      </c>
      <c r="B1228" s="39" t="s">
        <v>1276</v>
      </c>
      <c r="C1228" s="86">
        <v>42767</v>
      </c>
      <c r="D1228" s="29">
        <f>+VLOOKUP(B1228,'[2]HG-Mexico by Contract'!$B$8:$G$4512,6,FALSE)</f>
        <v>316241</v>
      </c>
      <c r="E1228" s="29"/>
      <c r="F1228" s="39" t="s">
        <v>41</v>
      </c>
      <c r="G1228" s="39" t="s">
        <v>42</v>
      </c>
      <c r="H1228" s="39" t="s">
        <v>44</v>
      </c>
      <c r="I1228" s="40">
        <v>98549.64</v>
      </c>
      <c r="J1228" s="32">
        <f t="shared" si="57"/>
        <v>98549.64</v>
      </c>
      <c r="K1228" s="31">
        <v>0</v>
      </c>
      <c r="L1228" s="31">
        <v>0</v>
      </c>
      <c r="M1228" s="31">
        <v>0</v>
      </c>
      <c r="N1228" s="31">
        <v>0</v>
      </c>
      <c r="O1228" s="33">
        <f t="shared" si="58"/>
        <v>0</v>
      </c>
      <c r="P1228" s="34" t="str">
        <f t="shared" si="59"/>
        <v>1-30</v>
      </c>
      <c r="Q1228" s="35" t="str">
        <f>+VLOOKUP(B1228,'[2]PORTAFOLIO JAN17'!$B$7:$T$4941,19,FALSE)</f>
        <v>COSTA RICA</v>
      </c>
      <c r="R1228" s="31">
        <v>0</v>
      </c>
      <c r="S1228" s="31">
        <v>0</v>
      </c>
      <c r="T1228" s="31" t="s">
        <v>45</v>
      </c>
      <c r="U1228" s="41" t="s">
        <v>46</v>
      </c>
      <c r="V1228" s="42">
        <v>98549.64</v>
      </c>
      <c r="W1228" s="43">
        <v>98549.64</v>
      </c>
      <c r="X1228" s="38">
        <v>0</v>
      </c>
      <c r="Y1228" s="38">
        <v>0</v>
      </c>
      <c r="Z1228" s="38">
        <v>0</v>
      </c>
      <c r="AA1228" s="38">
        <v>0</v>
      </c>
      <c r="AB1228" s="38">
        <v>0</v>
      </c>
      <c r="AC1228" s="38">
        <v>0</v>
      </c>
      <c r="AD1228" s="38" t="s">
        <v>47</v>
      </c>
    </row>
    <row r="1229" spans="1:30" s="27" customFormat="1" ht="15" customHeight="1" x14ac:dyDescent="0.25">
      <c r="A1229" s="28" t="s">
        <v>39</v>
      </c>
      <c r="B1229" s="28" t="s">
        <v>1277</v>
      </c>
      <c r="C1229" s="85">
        <v>42767</v>
      </c>
      <c r="D1229" s="29">
        <f>+VLOOKUP(B1229,'[2]HG-Mexico by Contract'!$B$8:$G$4512,6,FALSE)</f>
        <v>311337</v>
      </c>
      <c r="E1229" s="29"/>
      <c r="F1229" s="28" t="s">
        <v>218</v>
      </c>
      <c r="G1229" s="28" t="s">
        <v>42</v>
      </c>
      <c r="H1229" s="28" t="s">
        <v>44</v>
      </c>
      <c r="I1229" s="31">
        <v>966500.68</v>
      </c>
      <c r="J1229" s="32">
        <f t="shared" si="57"/>
        <v>966500.68</v>
      </c>
      <c r="K1229" s="31">
        <v>0</v>
      </c>
      <c r="L1229" s="31">
        <v>0</v>
      </c>
      <c r="M1229" s="31">
        <v>0</v>
      </c>
      <c r="N1229" s="31">
        <v>0</v>
      </c>
      <c r="O1229" s="33">
        <f t="shared" si="58"/>
        <v>0</v>
      </c>
      <c r="P1229" s="34" t="str">
        <f t="shared" si="59"/>
        <v>1-30</v>
      </c>
      <c r="Q1229" s="35" t="str">
        <f>+VLOOKUP(B1229,'[2]PORTAFOLIO JAN17'!$B$7:$T$4941,19,FALSE)</f>
        <v>SURINAME</v>
      </c>
      <c r="R1229" s="31">
        <v>0</v>
      </c>
      <c r="S1229" s="31">
        <v>0</v>
      </c>
      <c r="T1229" s="31" t="s">
        <v>45</v>
      </c>
      <c r="U1229" s="36" t="s">
        <v>46</v>
      </c>
      <c r="V1229" s="37">
        <v>966500.68</v>
      </c>
      <c r="W1229" s="38">
        <v>966500.68</v>
      </c>
      <c r="X1229" s="38">
        <v>0</v>
      </c>
      <c r="Y1229" s="38">
        <v>0</v>
      </c>
      <c r="Z1229" s="38">
        <v>0</v>
      </c>
      <c r="AA1229" s="38">
        <v>0</v>
      </c>
      <c r="AB1229" s="38">
        <v>0</v>
      </c>
      <c r="AC1229" s="38">
        <v>0</v>
      </c>
      <c r="AD1229" s="38" t="s">
        <v>47</v>
      </c>
    </row>
    <row r="1230" spans="1:30" s="27" customFormat="1" ht="15" customHeight="1" x14ac:dyDescent="0.25">
      <c r="A1230" s="39" t="s">
        <v>39</v>
      </c>
      <c r="B1230" s="39" t="s">
        <v>1278</v>
      </c>
      <c r="C1230" s="86">
        <v>42767</v>
      </c>
      <c r="D1230" s="29">
        <f>+VLOOKUP(B1230,'[2]HG-Mexico by Contract'!$B$8:$G$4512,6,FALSE)</f>
        <v>316241</v>
      </c>
      <c r="E1230" s="29"/>
      <c r="F1230" s="39" t="s">
        <v>41</v>
      </c>
      <c r="G1230" s="39" t="s">
        <v>42</v>
      </c>
      <c r="H1230" s="39" t="s">
        <v>44</v>
      </c>
      <c r="I1230" s="40">
        <v>98549.64</v>
      </c>
      <c r="J1230" s="32">
        <f t="shared" si="57"/>
        <v>98549.64</v>
      </c>
      <c r="K1230" s="31">
        <v>0</v>
      </c>
      <c r="L1230" s="31">
        <v>0</v>
      </c>
      <c r="M1230" s="31">
        <v>0</v>
      </c>
      <c r="N1230" s="31">
        <v>0</v>
      </c>
      <c r="O1230" s="33">
        <f t="shared" si="58"/>
        <v>0</v>
      </c>
      <c r="P1230" s="34" t="str">
        <f t="shared" si="59"/>
        <v>1-30</v>
      </c>
      <c r="Q1230" s="35" t="str">
        <f>+VLOOKUP(B1230,'[2]PORTAFOLIO JAN17'!$B$7:$T$4941,19,FALSE)</f>
        <v>COSTA RICA</v>
      </c>
      <c r="R1230" s="31">
        <v>0</v>
      </c>
      <c r="S1230" s="31">
        <v>0</v>
      </c>
      <c r="T1230" s="31" t="s">
        <v>45</v>
      </c>
      <c r="U1230" s="41" t="s">
        <v>46</v>
      </c>
      <c r="V1230" s="42">
        <v>98549.64</v>
      </c>
      <c r="W1230" s="43">
        <v>98549.64</v>
      </c>
      <c r="X1230" s="38">
        <v>0</v>
      </c>
      <c r="Y1230" s="38">
        <v>0</v>
      </c>
      <c r="Z1230" s="38">
        <v>0</v>
      </c>
      <c r="AA1230" s="38">
        <v>0</v>
      </c>
      <c r="AB1230" s="38">
        <v>0</v>
      </c>
      <c r="AC1230" s="38">
        <v>0</v>
      </c>
      <c r="AD1230" s="38" t="s">
        <v>47</v>
      </c>
    </row>
    <row r="1231" spans="1:30" s="27" customFormat="1" ht="15" customHeight="1" x14ac:dyDescent="0.25">
      <c r="A1231" s="28" t="s">
        <v>39</v>
      </c>
      <c r="B1231" s="28" t="s">
        <v>1279</v>
      </c>
      <c r="C1231" s="85">
        <v>42767</v>
      </c>
      <c r="D1231" s="29">
        <f>+VLOOKUP(B1231,'[2]HG-Mexico by Contract'!$B$8:$G$4512,6,FALSE)</f>
        <v>316241</v>
      </c>
      <c r="E1231" s="29"/>
      <c r="F1231" s="28" t="s">
        <v>41</v>
      </c>
      <c r="G1231" s="28" t="s">
        <v>42</v>
      </c>
      <c r="H1231" s="28" t="s">
        <v>44</v>
      </c>
      <c r="I1231" s="31">
        <v>98549.64</v>
      </c>
      <c r="J1231" s="32">
        <f t="shared" si="57"/>
        <v>98549.64</v>
      </c>
      <c r="K1231" s="31">
        <v>0</v>
      </c>
      <c r="L1231" s="31">
        <v>0</v>
      </c>
      <c r="M1231" s="31">
        <v>0</v>
      </c>
      <c r="N1231" s="31">
        <v>0</v>
      </c>
      <c r="O1231" s="33">
        <f t="shared" si="58"/>
        <v>0</v>
      </c>
      <c r="P1231" s="34" t="str">
        <f t="shared" si="59"/>
        <v>1-30</v>
      </c>
      <c r="Q1231" s="35" t="str">
        <f>+VLOOKUP(B1231,'[2]PORTAFOLIO JAN17'!$B$7:$T$4941,19,FALSE)</f>
        <v>COSTA RICA</v>
      </c>
      <c r="R1231" s="31">
        <v>0</v>
      </c>
      <c r="S1231" s="31">
        <v>0</v>
      </c>
      <c r="T1231" s="31" t="s">
        <v>45</v>
      </c>
      <c r="U1231" s="36" t="s">
        <v>46</v>
      </c>
      <c r="V1231" s="37">
        <v>98549.64</v>
      </c>
      <c r="W1231" s="38">
        <v>98549.64</v>
      </c>
      <c r="X1231" s="38">
        <v>0</v>
      </c>
      <c r="Y1231" s="38">
        <v>0</v>
      </c>
      <c r="Z1231" s="38">
        <v>0</v>
      </c>
      <c r="AA1231" s="38">
        <v>0</v>
      </c>
      <c r="AB1231" s="38">
        <v>0</v>
      </c>
      <c r="AC1231" s="38">
        <v>0</v>
      </c>
      <c r="AD1231" s="38" t="s">
        <v>47</v>
      </c>
    </row>
    <row r="1232" spans="1:30" s="27" customFormat="1" ht="15" customHeight="1" x14ac:dyDescent="0.25">
      <c r="A1232" s="39" t="s">
        <v>39</v>
      </c>
      <c r="B1232" s="39" t="s">
        <v>1280</v>
      </c>
      <c r="C1232" s="86">
        <v>42767</v>
      </c>
      <c r="D1232" s="29">
        <f>+VLOOKUP(B1232,'[2]HG-Mexico by Contract'!$B$8:$G$4512,6,FALSE)</f>
        <v>312420</v>
      </c>
      <c r="E1232" s="29"/>
      <c r="F1232" s="39" t="s">
        <v>41</v>
      </c>
      <c r="G1232" s="39" t="s">
        <v>42</v>
      </c>
      <c r="H1232" s="39" t="s">
        <v>63</v>
      </c>
      <c r="I1232" s="40">
        <v>140309.09</v>
      </c>
      <c r="J1232" s="32">
        <f t="shared" si="57"/>
        <v>7047.7255914766592</v>
      </c>
      <c r="K1232" s="31">
        <v>140309.09</v>
      </c>
      <c r="L1232" s="31">
        <v>0</v>
      </c>
      <c r="M1232" s="31">
        <v>0</v>
      </c>
      <c r="N1232" s="31">
        <v>0</v>
      </c>
      <c r="O1232" s="33">
        <f t="shared" si="58"/>
        <v>140309.09</v>
      </c>
      <c r="P1232" s="34" t="str">
        <f t="shared" si="59"/>
        <v>31-60</v>
      </c>
      <c r="Q1232" s="35" t="str">
        <f>+VLOOKUP(B1232,'[2]PORTAFOLIO JAN17'!$B$7:$T$4941,19,FALSE)</f>
        <v>MEXICO</v>
      </c>
      <c r="R1232" s="31">
        <v>0</v>
      </c>
      <c r="S1232" s="31">
        <v>0</v>
      </c>
      <c r="T1232" s="31">
        <v>140309.09</v>
      </c>
      <c r="U1232" s="41" t="s">
        <v>64</v>
      </c>
      <c r="V1232" s="42">
        <v>7047.7255906999999</v>
      </c>
      <c r="W1232" s="43">
        <v>0</v>
      </c>
      <c r="X1232" s="38">
        <v>7047.7255906999999</v>
      </c>
      <c r="Y1232" s="38">
        <v>0</v>
      </c>
      <c r="Z1232" s="38">
        <v>0</v>
      </c>
      <c r="AA1232" s="38">
        <v>0</v>
      </c>
      <c r="AB1232" s="38">
        <v>0</v>
      </c>
      <c r="AC1232" s="38">
        <v>0</v>
      </c>
      <c r="AD1232" s="38">
        <v>7047.7255906999999</v>
      </c>
    </row>
    <row r="1233" spans="1:30" s="27" customFormat="1" ht="15" customHeight="1" x14ac:dyDescent="0.25">
      <c r="A1233" s="28" t="s">
        <v>39</v>
      </c>
      <c r="B1233" s="28" t="s">
        <v>1281</v>
      </c>
      <c r="C1233" s="85">
        <v>42767</v>
      </c>
      <c r="D1233" s="29">
        <f>+VLOOKUP(B1233,'[2]HG-Mexico by Contract'!$B$8:$G$4512,6,FALSE)</f>
        <v>331428</v>
      </c>
      <c r="E1233" s="29"/>
      <c r="F1233" s="28" t="s">
        <v>41</v>
      </c>
      <c r="G1233" s="28" t="s">
        <v>42</v>
      </c>
      <c r="H1233" s="28" t="s">
        <v>63</v>
      </c>
      <c r="I1233" s="31">
        <v>38143.9</v>
      </c>
      <c r="J1233" s="32">
        <f t="shared" si="57"/>
        <v>1915.9680972111396</v>
      </c>
      <c r="K1233" s="31">
        <v>0</v>
      </c>
      <c r="L1233" s="31">
        <v>0</v>
      </c>
      <c r="M1233" s="31">
        <v>0</v>
      </c>
      <c r="N1233" s="31">
        <v>0</v>
      </c>
      <c r="O1233" s="33">
        <f t="shared" si="58"/>
        <v>0</v>
      </c>
      <c r="P1233" s="34" t="str">
        <f t="shared" si="59"/>
        <v>1-30</v>
      </c>
      <c r="Q1233" s="35" t="str">
        <f>+VLOOKUP(B1233,'[2]PORTAFOLIO JAN17'!$B$7:$T$4941,19,FALSE)</f>
        <v>MEXICO</v>
      </c>
      <c r="R1233" s="31">
        <v>0</v>
      </c>
      <c r="S1233" s="31">
        <v>0</v>
      </c>
      <c r="T1233" s="31" t="s">
        <v>45</v>
      </c>
      <c r="U1233" s="36" t="s">
        <v>64</v>
      </c>
      <c r="V1233" s="37">
        <v>1915.9680969999999</v>
      </c>
      <c r="W1233" s="38">
        <v>1915.9680969999999</v>
      </c>
      <c r="X1233" s="38">
        <v>0</v>
      </c>
      <c r="Y1233" s="38">
        <v>0</v>
      </c>
      <c r="Z1233" s="38">
        <v>0</v>
      </c>
      <c r="AA1233" s="38">
        <v>0</v>
      </c>
      <c r="AB1233" s="38">
        <v>0</v>
      </c>
      <c r="AC1233" s="38">
        <v>0</v>
      </c>
      <c r="AD1233" s="38" t="s">
        <v>47</v>
      </c>
    </row>
    <row r="1234" spans="1:30" s="27" customFormat="1" ht="15" customHeight="1" x14ac:dyDescent="0.25">
      <c r="A1234" s="39" t="s">
        <v>39</v>
      </c>
      <c r="B1234" s="39" t="s">
        <v>1282</v>
      </c>
      <c r="C1234" s="86">
        <v>42767</v>
      </c>
      <c r="D1234" s="29">
        <f>+VLOOKUP(B1234,'[2]HG-Mexico by Contract'!$B$8:$G$4512,6,FALSE)</f>
        <v>320398</v>
      </c>
      <c r="E1234" s="29"/>
      <c r="F1234" s="39" t="s">
        <v>62</v>
      </c>
      <c r="G1234" s="39" t="s">
        <v>42</v>
      </c>
      <c r="H1234" s="39" t="s">
        <v>63</v>
      </c>
      <c r="I1234" s="40">
        <v>141073.92000000001</v>
      </c>
      <c r="J1234" s="32">
        <f t="shared" si="57"/>
        <v>7086.1430023808934</v>
      </c>
      <c r="K1234" s="31">
        <v>0</v>
      </c>
      <c r="L1234" s="31">
        <v>0</v>
      </c>
      <c r="M1234" s="31">
        <v>0</v>
      </c>
      <c r="N1234" s="31">
        <v>0</v>
      </c>
      <c r="O1234" s="33">
        <f t="shared" si="58"/>
        <v>0</v>
      </c>
      <c r="P1234" s="34" t="str">
        <f t="shared" si="59"/>
        <v>1-30</v>
      </c>
      <c r="Q1234" s="35" t="str">
        <f>+VLOOKUP(B1234,'[2]PORTAFOLIO JAN17'!$B$7:$T$4941,19,FALSE)</f>
        <v>MEXICO</v>
      </c>
      <c r="R1234" s="31">
        <v>0</v>
      </c>
      <c r="S1234" s="31">
        <v>0</v>
      </c>
      <c r="T1234" s="31" t="s">
        <v>45</v>
      </c>
      <c r="U1234" s="41" t="s">
        <v>64</v>
      </c>
      <c r="V1234" s="42">
        <v>7086.1430016000004</v>
      </c>
      <c r="W1234" s="43">
        <v>7086.1430016000004</v>
      </c>
      <c r="X1234" s="38">
        <v>0</v>
      </c>
      <c r="Y1234" s="38">
        <v>0</v>
      </c>
      <c r="Z1234" s="38">
        <v>0</v>
      </c>
      <c r="AA1234" s="38">
        <v>0</v>
      </c>
      <c r="AB1234" s="38">
        <v>0</v>
      </c>
      <c r="AC1234" s="38">
        <v>0</v>
      </c>
      <c r="AD1234" s="38" t="s">
        <v>47</v>
      </c>
    </row>
    <row r="1235" spans="1:30" s="27" customFormat="1" ht="15" customHeight="1" x14ac:dyDescent="0.25">
      <c r="A1235" s="28" t="s">
        <v>39</v>
      </c>
      <c r="B1235" s="28" t="s">
        <v>1283</v>
      </c>
      <c r="C1235" s="85">
        <v>42767</v>
      </c>
      <c r="D1235" s="29">
        <f>+VLOOKUP(B1235,'[2]HG-Mexico by Contract'!$B$8:$G$4512,6,FALSE)</f>
        <v>316241</v>
      </c>
      <c r="E1235" s="29"/>
      <c r="F1235" s="28" t="s">
        <v>41</v>
      </c>
      <c r="G1235" s="28" t="s">
        <v>42</v>
      </c>
      <c r="H1235" s="28" t="s">
        <v>44</v>
      </c>
      <c r="I1235" s="31">
        <v>98549.64</v>
      </c>
      <c r="J1235" s="32">
        <f t="shared" si="57"/>
        <v>98549.64</v>
      </c>
      <c r="K1235" s="31">
        <v>0</v>
      </c>
      <c r="L1235" s="31">
        <v>0</v>
      </c>
      <c r="M1235" s="31">
        <v>0</v>
      </c>
      <c r="N1235" s="31">
        <v>0</v>
      </c>
      <c r="O1235" s="33">
        <f t="shared" si="58"/>
        <v>0</v>
      </c>
      <c r="P1235" s="34" t="str">
        <f t="shared" si="59"/>
        <v>1-30</v>
      </c>
      <c r="Q1235" s="35" t="str">
        <f>+VLOOKUP(B1235,'[2]PORTAFOLIO JAN17'!$B$7:$T$4941,19,FALSE)</f>
        <v>COSTA RICA</v>
      </c>
      <c r="R1235" s="31">
        <v>0</v>
      </c>
      <c r="S1235" s="31">
        <v>0</v>
      </c>
      <c r="T1235" s="31" t="s">
        <v>45</v>
      </c>
      <c r="U1235" s="36" t="s">
        <v>46</v>
      </c>
      <c r="V1235" s="37">
        <v>98549.64</v>
      </c>
      <c r="W1235" s="38">
        <v>98549.64</v>
      </c>
      <c r="X1235" s="38">
        <v>0</v>
      </c>
      <c r="Y1235" s="38">
        <v>0</v>
      </c>
      <c r="Z1235" s="38">
        <v>0</v>
      </c>
      <c r="AA1235" s="38">
        <v>0</v>
      </c>
      <c r="AB1235" s="38">
        <v>0</v>
      </c>
      <c r="AC1235" s="38">
        <v>0</v>
      </c>
      <c r="AD1235" s="38" t="s">
        <v>47</v>
      </c>
    </row>
    <row r="1236" spans="1:30" s="27" customFormat="1" ht="15" customHeight="1" x14ac:dyDescent="0.25">
      <c r="A1236" s="39" t="s">
        <v>39</v>
      </c>
      <c r="B1236" s="39" t="s">
        <v>1284</v>
      </c>
      <c r="C1236" s="86">
        <v>42767</v>
      </c>
      <c r="D1236" s="29">
        <f>+VLOOKUP(B1236,'[2]HG-Mexico by Contract'!$B$8:$G$4512,6,FALSE)</f>
        <v>316241</v>
      </c>
      <c r="E1236" s="29"/>
      <c r="F1236" s="39" t="s">
        <v>41</v>
      </c>
      <c r="G1236" s="39" t="s">
        <v>42</v>
      </c>
      <c r="H1236" s="39" t="s">
        <v>44</v>
      </c>
      <c r="I1236" s="40">
        <v>98549.64</v>
      </c>
      <c r="J1236" s="32">
        <f t="shared" si="57"/>
        <v>98549.64</v>
      </c>
      <c r="K1236" s="31">
        <v>0</v>
      </c>
      <c r="L1236" s="31">
        <v>0</v>
      </c>
      <c r="M1236" s="31">
        <v>0</v>
      </c>
      <c r="N1236" s="31">
        <v>0</v>
      </c>
      <c r="O1236" s="33">
        <f t="shared" si="58"/>
        <v>0</v>
      </c>
      <c r="P1236" s="34" t="str">
        <f t="shared" si="59"/>
        <v>1-30</v>
      </c>
      <c r="Q1236" s="35" t="str">
        <f>+VLOOKUP(B1236,'[2]PORTAFOLIO JAN17'!$B$7:$T$4941,19,FALSE)</f>
        <v>COSTA RICA</v>
      </c>
      <c r="R1236" s="31">
        <v>0</v>
      </c>
      <c r="S1236" s="31">
        <v>0</v>
      </c>
      <c r="T1236" s="31" t="s">
        <v>45</v>
      </c>
      <c r="U1236" s="41" t="s">
        <v>46</v>
      </c>
      <c r="V1236" s="42">
        <v>98549.64</v>
      </c>
      <c r="W1236" s="43">
        <v>98549.64</v>
      </c>
      <c r="X1236" s="38">
        <v>0</v>
      </c>
      <c r="Y1236" s="38">
        <v>0</v>
      </c>
      <c r="Z1236" s="38">
        <v>0</v>
      </c>
      <c r="AA1236" s="38">
        <v>0</v>
      </c>
      <c r="AB1236" s="38">
        <v>0</v>
      </c>
      <c r="AC1236" s="38">
        <v>0</v>
      </c>
      <c r="AD1236" s="38" t="s">
        <v>47</v>
      </c>
    </row>
    <row r="1237" spans="1:30" s="27" customFormat="1" ht="15" customHeight="1" x14ac:dyDescent="0.25">
      <c r="A1237" s="28" t="s">
        <v>39</v>
      </c>
      <c r="B1237" s="28" t="s">
        <v>1285</v>
      </c>
      <c r="C1237" s="85">
        <v>42767</v>
      </c>
      <c r="D1237" s="29">
        <f>+VLOOKUP(B1237,'[2]HG-Mexico by Contract'!$B$8:$G$4512,6,FALSE)</f>
        <v>316779</v>
      </c>
      <c r="E1237" s="29"/>
      <c r="F1237" s="28" t="s">
        <v>41</v>
      </c>
      <c r="G1237" s="28" t="s">
        <v>42</v>
      </c>
      <c r="H1237" s="28" t="s">
        <v>44</v>
      </c>
      <c r="I1237" s="31">
        <v>467322.41</v>
      </c>
      <c r="J1237" s="32">
        <f t="shared" si="57"/>
        <v>467322.41</v>
      </c>
      <c r="K1237" s="31">
        <v>0</v>
      </c>
      <c r="L1237" s="31">
        <v>0</v>
      </c>
      <c r="M1237" s="31">
        <v>0</v>
      </c>
      <c r="N1237" s="31">
        <v>0</v>
      </c>
      <c r="O1237" s="33">
        <f t="shared" si="58"/>
        <v>0</v>
      </c>
      <c r="P1237" s="34" t="str">
        <f t="shared" si="59"/>
        <v>1-30</v>
      </c>
      <c r="Q1237" s="35" t="str">
        <f>+VLOOKUP(B1237,'[2]PORTAFOLIO JAN17'!$B$7:$T$4941,19,FALSE)</f>
        <v>MEXICO</v>
      </c>
      <c r="R1237" s="31">
        <v>0</v>
      </c>
      <c r="S1237" s="31">
        <v>0</v>
      </c>
      <c r="T1237" s="31" t="s">
        <v>45</v>
      </c>
      <c r="U1237" s="36" t="s">
        <v>46</v>
      </c>
      <c r="V1237" s="37">
        <v>467322.41</v>
      </c>
      <c r="W1237" s="38">
        <v>467322.41</v>
      </c>
      <c r="X1237" s="38">
        <v>0</v>
      </c>
      <c r="Y1237" s="38">
        <v>0</v>
      </c>
      <c r="Z1237" s="38">
        <v>0</v>
      </c>
      <c r="AA1237" s="38">
        <v>0</v>
      </c>
      <c r="AB1237" s="38">
        <v>0</v>
      </c>
      <c r="AC1237" s="38">
        <v>0</v>
      </c>
      <c r="AD1237" s="38" t="s">
        <v>47</v>
      </c>
    </row>
    <row r="1238" spans="1:30" s="27" customFormat="1" ht="15" customHeight="1" x14ac:dyDescent="0.25">
      <c r="A1238" s="39" t="s">
        <v>39</v>
      </c>
      <c r="B1238" s="39" t="s">
        <v>1286</v>
      </c>
      <c r="C1238" s="86">
        <v>42767</v>
      </c>
      <c r="D1238" s="29">
        <f>+VLOOKUP(B1238,'[2]HG-Mexico by Contract'!$B$8:$G$4512,6,FALSE)</f>
        <v>341944</v>
      </c>
      <c r="E1238" s="29"/>
      <c r="F1238" s="39" t="s">
        <v>41</v>
      </c>
      <c r="G1238" s="39" t="s">
        <v>42</v>
      </c>
      <c r="H1238" s="39" t="s">
        <v>63</v>
      </c>
      <c r="I1238" s="40">
        <v>557821.97</v>
      </c>
      <c r="J1238" s="32">
        <f t="shared" si="57"/>
        <v>28019.397556187734</v>
      </c>
      <c r="K1238" s="31">
        <v>0</v>
      </c>
      <c r="L1238" s="31">
        <v>0</v>
      </c>
      <c r="M1238" s="31">
        <v>0</v>
      </c>
      <c r="N1238" s="31">
        <v>0</v>
      </c>
      <c r="O1238" s="33">
        <f t="shared" si="58"/>
        <v>0</v>
      </c>
      <c r="P1238" s="34" t="str">
        <f t="shared" si="59"/>
        <v>1-30</v>
      </c>
      <c r="Q1238" s="35" t="str">
        <f>+VLOOKUP(B1238,'[2]PORTAFOLIO JAN17'!$B$7:$T$4941,19,FALSE)</f>
        <v>MEXICO</v>
      </c>
      <c r="R1238" s="31">
        <v>0</v>
      </c>
      <c r="S1238" s="31">
        <v>0</v>
      </c>
      <c r="T1238" s="31" t="s">
        <v>45</v>
      </c>
      <c r="U1238" s="41" t="s">
        <v>64</v>
      </c>
      <c r="V1238" s="42">
        <v>28019.3975531</v>
      </c>
      <c r="W1238" s="43">
        <v>28019.3975531</v>
      </c>
      <c r="X1238" s="38">
        <v>0</v>
      </c>
      <c r="Y1238" s="38">
        <v>0</v>
      </c>
      <c r="Z1238" s="38">
        <v>0</v>
      </c>
      <c r="AA1238" s="38">
        <v>0</v>
      </c>
      <c r="AB1238" s="38">
        <v>0</v>
      </c>
      <c r="AC1238" s="38">
        <v>0</v>
      </c>
      <c r="AD1238" s="38" t="s">
        <v>47</v>
      </c>
    </row>
    <row r="1239" spans="1:30" s="27" customFormat="1" ht="15" customHeight="1" x14ac:dyDescent="0.25">
      <c r="A1239" s="28" t="s">
        <v>39</v>
      </c>
      <c r="B1239" s="28" t="s">
        <v>1287</v>
      </c>
      <c r="C1239" s="85">
        <v>42767</v>
      </c>
      <c r="D1239" s="29">
        <f>+VLOOKUP(B1239,'[2]HG-Mexico by Contract'!$B$8:$G$4512,6,FALSE)</f>
        <v>354331</v>
      </c>
      <c r="E1239" s="29"/>
      <c r="F1239" s="28" t="s">
        <v>41</v>
      </c>
      <c r="G1239" s="28" t="s">
        <v>42</v>
      </c>
      <c r="H1239" s="28" t="s">
        <v>44</v>
      </c>
      <c r="I1239" s="31">
        <v>70963.289999999994</v>
      </c>
      <c r="J1239" s="32">
        <f t="shared" si="57"/>
        <v>70963.289999999994</v>
      </c>
      <c r="K1239" s="31">
        <v>0</v>
      </c>
      <c r="L1239" s="31">
        <v>0</v>
      </c>
      <c r="M1239" s="31">
        <v>0</v>
      </c>
      <c r="N1239" s="31">
        <v>0</v>
      </c>
      <c r="O1239" s="33">
        <f t="shared" si="58"/>
        <v>0</v>
      </c>
      <c r="P1239" s="34" t="str">
        <f t="shared" si="59"/>
        <v>1-30</v>
      </c>
      <c r="Q1239" s="35" t="str">
        <f>+VLOOKUP(B1239,'[2]PORTAFOLIO JAN17'!$B$7:$T$4941,19,FALSE)</f>
        <v>MEXICO</v>
      </c>
      <c r="R1239" s="31">
        <v>0</v>
      </c>
      <c r="S1239" s="31">
        <v>0</v>
      </c>
      <c r="T1239" s="31" t="s">
        <v>45</v>
      </c>
      <c r="U1239" s="36" t="s">
        <v>46</v>
      </c>
      <c r="V1239" s="37">
        <v>70963.289999999994</v>
      </c>
      <c r="W1239" s="38">
        <v>70963.289999999994</v>
      </c>
      <c r="X1239" s="38">
        <v>0</v>
      </c>
      <c r="Y1239" s="38">
        <v>0</v>
      </c>
      <c r="Z1239" s="38">
        <v>0</v>
      </c>
      <c r="AA1239" s="38">
        <v>0</v>
      </c>
      <c r="AB1239" s="38">
        <v>0</v>
      </c>
      <c r="AC1239" s="38">
        <v>0</v>
      </c>
      <c r="AD1239" s="38" t="s">
        <v>47</v>
      </c>
    </row>
    <row r="1240" spans="1:30" s="27" customFormat="1" ht="15" customHeight="1" x14ac:dyDescent="0.25">
      <c r="A1240" s="39" t="s">
        <v>39</v>
      </c>
      <c r="B1240" s="39" t="s">
        <v>1288</v>
      </c>
      <c r="C1240" s="86">
        <v>42767</v>
      </c>
      <c r="D1240" s="29">
        <f>+VLOOKUP(B1240,'[2]HG-Mexico by Contract'!$B$8:$G$4512,6,FALSE)</f>
        <v>340873</v>
      </c>
      <c r="E1240" s="29"/>
      <c r="F1240" s="39" t="s">
        <v>41</v>
      </c>
      <c r="G1240" s="39" t="s">
        <v>42</v>
      </c>
      <c r="H1240" s="39" t="s">
        <v>63</v>
      </c>
      <c r="I1240" s="40">
        <v>1214934.24</v>
      </c>
      <c r="J1240" s="32">
        <f t="shared" si="57"/>
        <v>61026.14688192508</v>
      </c>
      <c r="K1240" s="31">
        <v>0</v>
      </c>
      <c r="L1240" s="31">
        <v>0</v>
      </c>
      <c r="M1240" s="31">
        <v>0</v>
      </c>
      <c r="N1240" s="31">
        <v>1214934.24</v>
      </c>
      <c r="O1240" s="33">
        <f t="shared" si="58"/>
        <v>1214934.24</v>
      </c>
      <c r="P1240" s="34" t="str">
        <f t="shared" si="59"/>
        <v>120+</v>
      </c>
      <c r="Q1240" s="35" t="str">
        <f>+VLOOKUP(B1240,'[2]PORTAFOLIO JAN17'!$B$7:$T$4941,19,FALSE)</f>
        <v>MEXICO</v>
      </c>
      <c r="R1240" s="31">
        <v>0</v>
      </c>
      <c r="S1240" s="31">
        <v>0</v>
      </c>
      <c r="T1240" s="31">
        <v>1214934.24</v>
      </c>
      <c r="U1240" s="41" t="s">
        <v>64</v>
      </c>
      <c r="V1240" s="42">
        <v>61026.1468752</v>
      </c>
      <c r="W1240" s="43">
        <v>0</v>
      </c>
      <c r="X1240" s="38">
        <v>0</v>
      </c>
      <c r="Y1240" s="38">
        <v>0</v>
      </c>
      <c r="Z1240" s="38">
        <v>0</v>
      </c>
      <c r="AA1240" s="38">
        <v>61026.1468752</v>
      </c>
      <c r="AB1240" s="38">
        <v>0</v>
      </c>
      <c r="AC1240" s="38">
        <v>0</v>
      </c>
      <c r="AD1240" s="38">
        <v>61026.1468752</v>
      </c>
    </row>
    <row r="1241" spans="1:30" s="27" customFormat="1" ht="15" customHeight="1" x14ac:dyDescent="0.25">
      <c r="A1241" s="28" t="s">
        <v>39</v>
      </c>
      <c r="B1241" s="28" t="s">
        <v>1289</v>
      </c>
      <c r="C1241" s="85">
        <v>42767</v>
      </c>
      <c r="D1241" s="29">
        <f>+VLOOKUP(B1241,'[2]HG-Mexico by Contract'!$B$8:$G$4512,6,FALSE)</f>
        <v>309098</v>
      </c>
      <c r="E1241" s="29"/>
      <c r="F1241" s="28" t="s">
        <v>41</v>
      </c>
      <c r="G1241" s="28" t="s">
        <v>42</v>
      </c>
      <c r="H1241" s="28" t="s">
        <v>44</v>
      </c>
      <c r="I1241" s="31">
        <v>131289.15</v>
      </c>
      <c r="J1241" s="32">
        <f t="shared" si="57"/>
        <v>131289.15</v>
      </c>
      <c r="K1241" s="31">
        <v>0</v>
      </c>
      <c r="L1241" s="31">
        <v>0</v>
      </c>
      <c r="M1241" s="31">
        <v>0</v>
      </c>
      <c r="N1241" s="31">
        <v>0</v>
      </c>
      <c r="O1241" s="33">
        <f t="shared" si="58"/>
        <v>0</v>
      </c>
      <c r="P1241" s="34" t="str">
        <f t="shared" si="59"/>
        <v>1-30</v>
      </c>
      <c r="Q1241" s="35" t="str">
        <f>+VLOOKUP(B1241,'[2]PORTAFOLIO JAN17'!$B$7:$T$4941,19,FALSE)</f>
        <v>REPUBLICA DOMINICANA</v>
      </c>
      <c r="R1241" s="31">
        <v>0</v>
      </c>
      <c r="S1241" s="31">
        <v>0</v>
      </c>
      <c r="T1241" s="31" t="s">
        <v>45</v>
      </c>
      <c r="U1241" s="36" t="s">
        <v>46</v>
      </c>
      <c r="V1241" s="37">
        <v>131289.15</v>
      </c>
      <c r="W1241" s="38">
        <v>131289.15</v>
      </c>
      <c r="X1241" s="38">
        <v>0</v>
      </c>
      <c r="Y1241" s="38">
        <v>0</v>
      </c>
      <c r="Z1241" s="38">
        <v>0</v>
      </c>
      <c r="AA1241" s="38">
        <v>0</v>
      </c>
      <c r="AB1241" s="38">
        <v>0</v>
      </c>
      <c r="AC1241" s="38">
        <v>0</v>
      </c>
      <c r="AD1241" s="38" t="s">
        <v>47</v>
      </c>
    </row>
    <row r="1242" spans="1:30" s="27" customFormat="1" ht="15" customHeight="1" x14ac:dyDescent="0.25">
      <c r="A1242" s="39" t="s">
        <v>39</v>
      </c>
      <c r="B1242" s="39" t="s">
        <v>1290</v>
      </c>
      <c r="C1242" s="86">
        <v>42767</v>
      </c>
      <c r="D1242" s="29">
        <f>+VLOOKUP(B1242,'[2]HG-Mexico by Contract'!$B$8:$G$4512,6,FALSE)</f>
        <v>309098</v>
      </c>
      <c r="E1242" s="29"/>
      <c r="F1242" s="39" t="s">
        <v>41</v>
      </c>
      <c r="G1242" s="39" t="s">
        <v>42</v>
      </c>
      <c r="H1242" s="39" t="s">
        <v>44</v>
      </c>
      <c r="I1242" s="40">
        <v>90505.73</v>
      </c>
      <c r="J1242" s="32">
        <f t="shared" si="57"/>
        <v>90505.73</v>
      </c>
      <c r="K1242" s="31">
        <v>0</v>
      </c>
      <c r="L1242" s="31">
        <v>0</v>
      </c>
      <c r="M1242" s="31">
        <v>0</v>
      </c>
      <c r="N1242" s="31">
        <v>0</v>
      </c>
      <c r="O1242" s="33">
        <f t="shared" si="58"/>
        <v>0</v>
      </c>
      <c r="P1242" s="34" t="str">
        <f t="shared" si="59"/>
        <v>1-30</v>
      </c>
      <c r="Q1242" s="35" t="str">
        <f>+VLOOKUP(B1242,'[2]PORTAFOLIO JAN17'!$B$7:$T$4941,19,FALSE)</f>
        <v>REPUBLICA DOMINICANA</v>
      </c>
      <c r="R1242" s="31">
        <v>0</v>
      </c>
      <c r="S1242" s="31">
        <v>0</v>
      </c>
      <c r="T1242" s="31" t="s">
        <v>45</v>
      </c>
      <c r="U1242" s="41" t="s">
        <v>46</v>
      </c>
      <c r="V1242" s="42">
        <v>90505.73</v>
      </c>
      <c r="W1242" s="43">
        <v>90505.73</v>
      </c>
      <c r="X1242" s="38">
        <v>0</v>
      </c>
      <c r="Y1242" s="38">
        <v>0</v>
      </c>
      <c r="Z1242" s="38">
        <v>0</v>
      </c>
      <c r="AA1242" s="38">
        <v>0</v>
      </c>
      <c r="AB1242" s="38">
        <v>0</v>
      </c>
      <c r="AC1242" s="38">
        <v>0</v>
      </c>
      <c r="AD1242" s="38" t="s">
        <v>47</v>
      </c>
    </row>
    <row r="1243" spans="1:30" s="27" customFormat="1" ht="15" customHeight="1" x14ac:dyDescent="0.25">
      <c r="A1243" s="28" t="s">
        <v>39</v>
      </c>
      <c r="B1243" s="28" t="s">
        <v>1291</v>
      </c>
      <c r="C1243" s="85">
        <v>42767</v>
      </c>
      <c r="D1243" s="29">
        <f>+VLOOKUP(B1243,'[2]HG-Mexico by Contract'!$B$8:$G$4512,6,FALSE)</f>
        <v>330270</v>
      </c>
      <c r="E1243" s="29"/>
      <c r="F1243" s="28" t="s">
        <v>41</v>
      </c>
      <c r="G1243" s="28" t="s">
        <v>42</v>
      </c>
      <c r="H1243" s="28" t="s">
        <v>63</v>
      </c>
      <c r="I1243" s="31">
        <v>403353</v>
      </c>
      <c r="J1243" s="32">
        <f t="shared" si="57"/>
        <v>20260.421192232698</v>
      </c>
      <c r="K1243" s="31">
        <v>0</v>
      </c>
      <c r="L1243" s="31">
        <v>0</v>
      </c>
      <c r="M1243" s="31">
        <v>0</v>
      </c>
      <c r="N1243" s="31">
        <v>0</v>
      </c>
      <c r="O1243" s="33">
        <f t="shared" si="58"/>
        <v>0</v>
      </c>
      <c r="P1243" s="34" t="str">
        <f t="shared" si="59"/>
        <v>1-30</v>
      </c>
      <c r="Q1243" s="35" t="str">
        <f>+VLOOKUP(B1243,'[2]PORTAFOLIO JAN17'!$B$7:$T$4941,19,FALSE)</f>
        <v>MEXICO</v>
      </c>
      <c r="R1243" s="31">
        <v>0</v>
      </c>
      <c r="S1243" s="31">
        <v>0</v>
      </c>
      <c r="T1243" s="31" t="s">
        <v>45</v>
      </c>
      <c r="U1243" s="36" t="s">
        <v>64</v>
      </c>
      <c r="V1243" s="37">
        <v>20260.421190000001</v>
      </c>
      <c r="W1243" s="38">
        <v>20260.421190000001</v>
      </c>
      <c r="X1243" s="38">
        <v>0</v>
      </c>
      <c r="Y1243" s="38">
        <v>0</v>
      </c>
      <c r="Z1243" s="38">
        <v>0</v>
      </c>
      <c r="AA1243" s="38">
        <v>0</v>
      </c>
      <c r="AB1243" s="38">
        <v>0</v>
      </c>
      <c r="AC1243" s="38">
        <v>0</v>
      </c>
      <c r="AD1243" s="38" t="s">
        <v>47</v>
      </c>
    </row>
    <row r="1244" spans="1:30" s="27" customFormat="1" ht="15" customHeight="1" x14ac:dyDescent="0.25">
      <c r="A1244" s="39" t="s">
        <v>39</v>
      </c>
      <c r="B1244" s="39" t="s">
        <v>1292</v>
      </c>
      <c r="C1244" s="86">
        <v>42767</v>
      </c>
      <c r="D1244" s="29">
        <f>+VLOOKUP(B1244,'[2]HG-Mexico by Contract'!$B$8:$G$4512,6,FALSE)</f>
        <v>309098</v>
      </c>
      <c r="E1244" s="29"/>
      <c r="F1244" s="39" t="s">
        <v>41</v>
      </c>
      <c r="G1244" s="39" t="s">
        <v>42</v>
      </c>
      <c r="H1244" s="39" t="s">
        <v>44</v>
      </c>
      <c r="I1244" s="40">
        <v>151420.45000000001</v>
      </c>
      <c r="J1244" s="32">
        <f t="shared" si="57"/>
        <v>151420.45000000001</v>
      </c>
      <c r="K1244" s="31">
        <v>0</v>
      </c>
      <c r="L1244" s="31">
        <v>0</v>
      </c>
      <c r="M1244" s="31">
        <v>0</v>
      </c>
      <c r="N1244" s="31">
        <v>0</v>
      </c>
      <c r="O1244" s="33">
        <f t="shared" si="58"/>
        <v>0</v>
      </c>
      <c r="P1244" s="34" t="str">
        <f t="shared" si="59"/>
        <v>1-30</v>
      </c>
      <c r="Q1244" s="35" t="str">
        <f>+VLOOKUP(B1244,'[2]PORTAFOLIO JAN17'!$B$7:$T$4941,19,FALSE)</f>
        <v>REPUBLICA DOMINICANA</v>
      </c>
      <c r="R1244" s="31">
        <v>0</v>
      </c>
      <c r="S1244" s="31">
        <v>0</v>
      </c>
      <c r="T1244" s="31">
        <v>151420.45000000001</v>
      </c>
      <c r="U1244" s="41" t="s">
        <v>46</v>
      </c>
      <c r="V1244" s="42">
        <v>151420.45000000001</v>
      </c>
      <c r="W1244" s="43">
        <v>151420.45000000001</v>
      </c>
      <c r="X1244" s="38">
        <v>0</v>
      </c>
      <c r="Y1244" s="38">
        <v>0</v>
      </c>
      <c r="Z1244" s="38">
        <v>0</v>
      </c>
      <c r="AA1244" s="38">
        <v>0</v>
      </c>
      <c r="AB1244" s="38">
        <v>0</v>
      </c>
      <c r="AC1244" s="38">
        <v>0</v>
      </c>
      <c r="AD1244" s="38">
        <v>151420.45000000001</v>
      </c>
    </row>
    <row r="1245" spans="1:30" s="27" customFormat="1" ht="15" customHeight="1" x14ac:dyDescent="0.25">
      <c r="A1245" s="28" t="s">
        <v>39</v>
      </c>
      <c r="B1245" s="28" t="s">
        <v>1293</v>
      </c>
      <c r="C1245" s="85">
        <v>42767</v>
      </c>
      <c r="D1245" s="29">
        <f>+VLOOKUP(B1245,'[2]HG-Mexico by Contract'!$B$8:$G$4512,6,FALSE)</f>
        <v>354330</v>
      </c>
      <c r="E1245" s="29"/>
      <c r="F1245" s="28" t="s">
        <v>41</v>
      </c>
      <c r="G1245" s="28" t="s">
        <v>42</v>
      </c>
      <c r="H1245" s="28" t="s">
        <v>63</v>
      </c>
      <c r="I1245" s="31">
        <v>1130568.75</v>
      </c>
      <c r="J1245" s="32">
        <f t="shared" si="57"/>
        <v>56788.468318758089</v>
      </c>
      <c r="K1245" s="31">
        <v>0</v>
      </c>
      <c r="L1245" s="31">
        <v>0</v>
      </c>
      <c r="M1245" s="31">
        <v>0</v>
      </c>
      <c r="N1245" s="31">
        <v>0</v>
      </c>
      <c r="O1245" s="33">
        <f t="shared" si="58"/>
        <v>0</v>
      </c>
      <c r="P1245" s="34" t="str">
        <f t="shared" si="59"/>
        <v>1-30</v>
      </c>
      <c r="Q1245" s="35" t="str">
        <f>+VLOOKUP(B1245,'[2]PORTAFOLIO JAN17'!$B$7:$T$4941,19,FALSE)</f>
        <v>MEXICO</v>
      </c>
      <c r="R1245" s="31">
        <v>0</v>
      </c>
      <c r="S1245" s="31">
        <v>0</v>
      </c>
      <c r="T1245" s="31" t="s">
        <v>45</v>
      </c>
      <c r="U1245" s="36" t="s">
        <v>64</v>
      </c>
      <c r="V1245" s="37">
        <v>56788.468312500001</v>
      </c>
      <c r="W1245" s="38">
        <v>56788.468312500001</v>
      </c>
      <c r="X1245" s="38">
        <v>0</v>
      </c>
      <c r="Y1245" s="38">
        <v>0</v>
      </c>
      <c r="Z1245" s="38">
        <v>0</v>
      </c>
      <c r="AA1245" s="38">
        <v>0</v>
      </c>
      <c r="AB1245" s="38">
        <v>0</v>
      </c>
      <c r="AC1245" s="38">
        <v>0</v>
      </c>
      <c r="AD1245" s="38" t="s">
        <v>47</v>
      </c>
    </row>
    <row r="1246" spans="1:30" s="27" customFormat="1" ht="15" customHeight="1" x14ac:dyDescent="0.25">
      <c r="A1246" s="39" t="s">
        <v>39</v>
      </c>
      <c r="B1246" s="39" t="s">
        <v>1294</v>
      </c>
      <c r="C1246" s="86">
        <v>42767</v>
      </c>
      <c r="D1246" s="29">
        <f>+VLOOKUP(B1246,'[2]HG-Mexico by Contract'!$B$8:$G$4512,6,FALSE)</f>
        <v>349676</v>
      </c>
      <c r="E1246" s="29"/>
      <c r="F1246" s="39" t="s">
        <v>41</v>
      </c>
      <c r="G1246" s="39" t="s">
        <v>42</v>
      </c>
      <c r="H1246" s="39" t="s">
        <v>63</v>
      </c>
      <c r="I1246" s="40">
        <v>1072281.1599999999</v>
      </c>
      <c r="J1246" s="32">
        <f t="shared" si="57"/>
        <v>53860.682672735442</v>
      </c>
      <c r="K1246" s="31">
        <v>0</v>
      </c>
      <c r="L1246" s="31">
        <v>0</v>
      </c>
      <c r="M1246" s="31">
        <v>0</v>
      </c>
      <c r="N1246" s="31">
        <v>1072281.1599999999</v>
      </c>
      <c r="O1246" s="33">
        <f t="shared" si="58"/>
        <v>1072281.1599999999</v>
      </c>
      <c r="P1246" s="34" t="str">
        <f t="shared" si="59"/>
        <v>120+</v>
      </c>
      <c r="Q1246" s="35" t="str">
        <f>+VLOOKUP(B1246,'[2]PORTAFOLIO JAN17'!$B$7:$T$4941,19,FALSE)</f>
        <v>MEXICO</v>
      </c>
      <c r="R1246" s="31">
        <v>0</v>
      </c>
      <c r="S1246" s="31">
        <v>0</v>
      </c>
      <c r="T1246" s="31">
        <v>1072281.1599999999</v>
      </c>
      <c r="U1246" s="41" t="s">
        <v>64</v>
      </c>
      <c r="V1246" s="42">
        <v>53860.682666799999</v>
      </c>
      <c r="W1246" s="43">
        <v>0</v>
      </c>
      <c r="X1246" s="38">
        <v>0</v>
      </c>
      <c r="Y1246" s="38">
        <v>0</v>
      </c>
      <c r="Z1246" s="38">
        <v>0</v>
      </c>
      <c r="AA1246" s="38">
        <v>53860.682666799999</v>
      </c>
      <c r="AB1246" s="38">
        <v>0</v>
      </c>
      <c r="AC1246" s="38">
        <v>0</v>
      </c>
      <c r="AD1246" s="38">
        <v>53860.682666799999</v>
      </c>
    </row>
    <row r="1247" spans="1:30" s="27" customFormat="1" ht="15" customHeight="1" x14ac:dyDescent="0.25">
      <c r="A1247" s="28" t="s">
        <v>39</v>
      </c>
      <c r="B1247" s="28" t="s">
        <v>1295</v>
      </c>
      <c r="C1247" s="85">
        <v>42767</v>
      </c>
      <c r="D1247" s="29">
        <f>+VLOOKUP(B1247,'[2]HG-Mexico by Contract'!$B$8:$G$4512,6,FALSE)</f>
        <v>334975</v>
      </c>
      <c r="E1247" s="29"/>
      <c r="F1247" s="28" t="s">
        <v>41</v>
      </c>
      <c r="G1247" s="28" t="s">
        <v>42</v>
      </c>
      <c r="H1247" s="28" t="s">
        <v>63</v>
      </c>
      <c r="I1247" s="31">
        <v>912974.32</v>
      </c>
      <c r="J1247" s="32">
        <f t="shared" si="57"/>
        <v>45858.700098653622</v>
      </c>
      <c r="K1247" s="31">
        <v>0</v>
      </c>
      <c r="L1247" s="31">
        <v>0</v>
      </c>
      <c r="M1247" s="31">
        <v>0</v>
      </c>
      <c r="N1247" s="31">
        <v>0</v>
      </c>
      <c r="O1247" s="33">
        <f t="shared" si="58"/>
        <v>0</v>
      </c>
      <c r="P1247" s="34" t="str">
        <f t="shared" si="59"/>
        <v>1-30</v>
      </c>
      <c r="Q1247" s="35" t="str">
        <f>+VLOOKUP(B1247,'[2]PORTAFOLIO JAN17'!$B$7:$T$4941,19,FALSE)</f>
        <v>MEXICO</v>
      </c>
      <c r="R1247" s="31">
        <v>0</v>
      </c>
      <c r="S1247" s="31">
        <v>0</v>
      </c>
      <c r="T1247" s="31" t="s">
        <v>45</v>
      </c>
      <c r="U1247" s="36" t="s">
        <v>64</v>
      </c>
      <c r="V1247" s="37">
        <v>45858.700093599997</v>
      </c>
      <c r="W1247" s="38">
        <v>45858.700093599997</v>
      </c>
      <c r="X1247" s="38">
        <v>0</v>
      </c>
      <c r="Y1247" s="38">
        <v>0</v>
      </c>
      <c r="Z1247" s="38">
        <v>0</v>
      </c>
      <c r="AA1247" s="38">
        <v>0</v>
      </c>
      <c r="AB1247" s="38">
        <v>0</v>
      </c>
      <c r="AC1247" s="38">
        <v>0</v>
      </c>
      <c r="AD1247" s="38" t="s">
        <v>47</v>
      </c>
    </row>
    <row r="1248" spans="1:30" s="27" customFormat="1" ht="15" customHeight="1" x14ac:dyDescent="0.25">
      <c r="A1248" s="39" t="s">
        <v>39</v>
      </c>
      <c r="B1248" s="39" t="s">
        <v>1296</v>
      </c>
      <c r="C1248" s="86">
        <v>42767</v>
      </c>
      <c r="D1248" s="29">
        <f>+VLOOKUP(B1248,'[2]HG-Mexico by Contract'!$B$8:$G$4512,6,FALSE)</f>
        <v>315120</v>
      </c>
      <c r="E1248" s="29"/>
      <c r="F1248" s="39" t="s">
        <v>41</v>
      </c>
      <c r="G1248" s="39" t="s">
        <v>42</v>
      </c>
      <c r="H1248" s="39" t="s">
        <v>63</v>
      </c>
      <c r="I1248" s="40">
        <v>215439.62</v>
      </c>
      <c r="J1248" s="32">
        <f t="shared" si="57"/>
        <v>10821.532113792533</v>
      </c>
      <c r="K1248" s="31">
        <v>0</v>
      </c>
      <c r="L1248" s="31">
        <v>0</v>
      </c>
      <c r="M1248" s="31">
        <v>0</v>
      </c>
      <c r="N1248" s="31">
        <v>0</v>
      </c>
      <c r="O1248" s="33">
        <f t="shared" si="58"/>
        <v>0</v>
      </c>
      <c r="P1248" s="34" t="str">
        <f t="shared" si="59"/>
        <v>1-30</v>
      </c>
      <c r="Q1248" s="35" t="str">
        <f>+VLOOKUP(B1248,'[2]PORTAFOLIO JAN17'!$B$7:$T$4941,19,FALSE)</f>
        <v>MEXICO</v>
      </c>
      <c r="R1248" s="31">
        <v>0</v>
      </c>
      <c r="S1248" s="31">
        <v>0</v>
      </c>
      <c r="T1248" s="31" t="s">
        <v>45</v>
      </c>
      <c r="U1248" s="41" t="s">
        <v>64</v>
      </c>
      <c r="V1248" s="42">
        <v>10821.5321126</v>
      </c>
      <c r="W1248" s="43">
        <v>10821.5321126</v>
      </c>
      <c r="X1248" s="38">
        <v>0</v>
      </c>
      <c r="Y1248" s="38">
        <v>0</v>
      </c>
      <c r="Z1248" s="38">
        <v>0</v>
      </c>
      <c r="AA1248" s="38">
        <v>0</v>
      </c>
      <c r="AB1248" s="38">
        <v>0</v>
      </c>
      <c r="AC1248" s="38">
        <v>0</v>
      </c>
      <c r="AD1248" s="38" t="s">
        <v>47</v>
      </c>
    </row>
    <row r="1249" spans="1:30" s="27" customFormat="1" ht="15" customHeight="1" x14ac:dyDescent="0.25">
      <c r="A1249" s="28" t="s">
        <v>39</v>
      </c>
      <c r="B1249" s="28" t="s">
        <v>1297</v>
      </c>
      <c r="C1249" s="85">
        <v>42767</v>
      </c>
      <c r="D1249" s="29">
        <f>+VLOOKUP(B1249,'[2]HG-Mexico by Contract'!$B$8:$G$4512,6,FALSE)</f>
        <v>319663</v>
      </c>
      <c r="E1249" s="29"/>
      <c r="F1249" s="28" t="s">
        <v>41</v>
      </c>
      <c r="G1249" s="28" t="s">
        <v>42</v>
      </c>
      <c r="H1249" s="28" t="s">
        <v>44</v>
      </c>
      <c r="I1249" s="31">
        <v>3426091.12</v>
      </c>
      <c r="J1249" s="32">
        <f t="shared" si="57"/>
        <v>3426091.12</v>
      </c>
      <c r="K1249" s="31">
        <v>0</v>
      </c>
      <c r="L1249" s="31">
        <v>0</v>
      </c>
      <c r="M1249" s="31">
        <v>0</v>
      </c>
      <c r="N1249" s="31">
        <v>0</v>
      </c>
      <c r="O1249" s="33">
        <f t="shared" si="58"/>
        <v>0</v>
      </c>
      <c r="P1249" s="34" t="str">
        <f t="shared" si="59"/>
        <v>1-30</v>
      </c>
      <c r="Q1249" s="35" t="str">
        <f>+VLOOKUP(B1249,'[2]PORTAFOLIO JAN17'!$B$7:$T$4941,19,FALSE)</f>
        <v>MEXICO</v>
      </c>
      <c r="R1249" s="31">
        <v>0</v>
      </c>
      <c r="S1249" s="31">
        <v>0</v>
      </c>
      <c r="T1249" s="31" t="s">
        <v>45</v>
      </c>
      <c r="U1249" s="36" t="s">
        <v>46</v>
      </c>
      <c r="V1249" s="37">
        <v>3426091.12</v>
      </c>
      <c r="W1249" s="38">
        <v>3426091.12</v>
      </c>
      <c r="X1249" s="38">
        <v>0</v>
      </c>
      <c r="Y1249" s="38">
        <v>0</v>
      </c>
      <c r="Z1249" s="38">
        <v>0</v>
      </c>
      <c r="AA1249" s="38">
        <v>0</v>
      </c>
      <c r="AB1249" s="38">
        <v>0</v>
      </c>
      <c r="AC1249" s="38">
        <v>0</v>
      </c>
      <c r="AD1249" s="38" t="s">
        <v>47</v>
      </c>
    </row>
    <row r="1250" spans="1:30" s="27" customFormat="1" ht="15" customHeight="1" x14ac:dyDescent="0.25">
      <c r="A1250" s="39" t="s">
        <v>39</v>
      </c>
      <c r="B1250" s="39" t="s">
        <v>1298</v>
      </c>
      <c r="C1250" s="86">
        <v>42767</v>
      </c>
      <c r="D1250" s="29">
        <f>+VLOOKUP(B1250,'[2]HG-Mexico by Contract'!$B$8:$G$4512,6,FALSE)</f>
        <v>316779</v>
      </c>
      <c r="E1250" s="29"/>
      <c r="F1250" s="39" t="s">
        <v>41</v>
      </c>
      <c r="G1250" s="39" t="s">
        <v>42</v>
      </c>
      <c r="H1250" s="39" t="s">
        <v>44</v>
      </c>
      <c r="I1250" s="40">
        <v>141031.78</v>
      </c>
      <c r="J1250" s="32">
        <f t="shared" si="57"/>
        <v>141031.78</v>
      </c>
      <c r="K1250" s="31">
        <v>0</v>
      </c>
      <c r="L1250" s="31">
        <v>0</v>
      </c>
      <c r="M1250" s="31">
        <v>0</v>
      </c>
      <c r="N1250" s="31">
        <v>0</v>
      </c>
      <c r="O1250" s="33">
        <f t="shared" si="58"/>
        <v>0</v>
      </c>
      <c r="P1250" s="34" t="str">
        <f t="shared" si="59"/>
        <v>1-30</v>
      </c>
      <c r="Q1250" s="35" t="str">
        <f>+VLOOKUP(B1250,'[2]PORTAFOLIO JAN17'!$B$7:$T$4941,19,FALSE)</f>
        <v>MEXICO</v>
      </c>
      <c r="R1250" s="31">
        <v>0</v>
      </c>
      <c r="S1250" s="31">
        <v>0</v>
      </c>
      <c r="T1250" s="31" t="s">
        <v>45</v>
      </c>
      <c r="U1250" s="41" t="s">
        <v>46</v>
      </c>
      <c r="V1250" s="42">
        <v>141031.78</v>
      </c>
      <c r="W1250" s="43">
        <v>141031.78</v>
      </c>
      <c r="X1250" s="38">
        <v>0</v>
      </c>
      <c r="Y1250" s="38">
        <v>0</v>
      </c>
      <c r="Z1250" s="38">
        <v>0</v>
      </c>
      <c r="AA1250" s="38">
        <v>0</v>
      </c>
      <c r="AB1250" s="38">
        <v>0</v>
      </c>
      <c r="AC1250" s="38">
        <v>0</v>
      </c>
      <c r="AD1250" s="38" t="s">
        <v>47</v>
      </c>
    </row>
    <row r="1251" spans="1:30" s="27" customFormat="1" ht="15" customHeight="1" x14ac:dyDescent="0.25">
      <c r="A1251" s="28" t="s">
        <v>39</v>
      </c>
      <c r="B1251" s="28" t="s">
        <v>1299</v>
      </c>
      <c r="C1251" s="85">
        <v>42767</v>
      </c>
      <c r="D1251" s="29">
        <f>+VLOOKUP(B1251,'[2]HG-Mexico by Contract'!$B$8:$G$4512,6,FALSE)</f>
        <v>349504</v>
      </c>
      <c r="E1251" s="29"/>
      <c r="F1251" s="28" t="s">
        <v>41</v>
      </c>
      <c r="G1251" s="28" t="s">
        <v>42</v>
      </c>
      <c r="H1251" s="28" t="s">
        <v>63</v>
      </c>
      <c r="I1251" s="31">
        <v>554048.79</v>
      </c>
      <c r="J1251" s="32">
        <f t="shared" si="57"/>
        <v>27829.870724766854</v>
      </c>
      <c r="K1251" s="31">
        <v>0</v>
      </c>
      <c r="L1251" s="31">
        <v>0</v>
      </c>
      <c r="M1251" s="31">
        <v>0</v>
      </c>
      <c r="N1251" s="31">
        <v>554048.79</v>
      </c>
      <c r="O1251" s="33">
        <f t="shared" si="58"/>
        <v>554048.79</v>
      </c>
      <c r="P1251" s="34" t="str">
        <f t="shared" si="59"/>
        <v>120+</v>
      </c>
      <c r="Q1251" s="35" t="str">
        <f>+VLOOKUP(B1251,'[2]PORTAFOLIO JAN17'!$B$7:$T$4941,19,FALSE)</f>
        <v>MEXICO</v>
      </c>
      <c r="R1251" s="31">
        <v>0</v>
      </c>
      <c r="S1251" s="31">
        <v>0</v>
      </c>
      <c r="T1251" s="31">
        <v>554048.79</v>
      </c>
      <c r="U1251" s="36" t="s">
        <v>64</v>
      </c>
      <c r="V1251" s="37">
        <v>27829.870721700001</v>
      </c>
      <c r="W1251" s="38">
        <v>0</v>
      </c>
      <c r="X1251" s="38">
        <v>0</v>
      </c>
      <c r="Y1251" s="38">
        <v>0</v>
      </c>
      <c r="Z1251" s="38">
        <v>0</v>
      </c>
      <c r="AA1251" s="38">
        <v>27829.870721700001</v>
      </c>
      <c r="AB1251" s="38">
        <v>0</v>
      </c>
      <c r="AC1251" s="38">
        <v>0</v>
      </c>
      <c r="AD1251" s="38">
        <v>27829.870721700001</v>
      </c>
    </row>
    <row r="1252" spans="1:30" s="27" customFormat="1" ht="15" customHeight="1" x14ac:dyDescent="0.25">
      <c r="A1252" s="39" t="s">
        <v>39</v>
      </c>
      <c r="B1252" s="39" t="s">
        <v>1300</v>
      </c>
      <c r="C1252" s="86">
        <v>42767</v>
      </c>
      <c r="D1252" s="29">
        <f>+VLOOKUP(B1252,'[2]HG-Mexico by Contract'!$B$8:$G$4512,6,FALSE)</f>
        <v>310580</v>
      </c>
      <c r="E1252" s="29"/>
      <c r="F1252" s="39" t="s">
        <v>77</v>
      </c>
      <c r="G1252" s="39" t="s">
        <v>42</v>
      </c>
      <c r="H1252" s="39" t="s">
        <v>44</v>
      </c>
      <c r="I1252" s="40">
        <v>3801111.6</v>
      </c>
      <c r="J1252" s="32">
        <f t="shared" si="57"/>
        <v>3801111.6</v>
      </c>
      <c r="K1252" s="31">
        <v>0</v>
      </c>
      <c r="L1252" s="31">
        <v>0</v>
      </c>
      <c r="M1252" s="31">
        <v>0</v>
      </c>
      <c r="N1252" s="31">
        <v>0</v>
      </c>
      <c r="O1252" s="33">
        <f t="shared" si="58"/>
        <v>0</v>
      </c>
      <c r="P1252" s="34" t="str">
        <f t="shared" si="59"/>
        <v>1-30</v>
      </c>
      <c r="Q1252" s="35" t="str">
        <f>+VLOOKUP(B1252,'[2]PORTAFOLIO JAN17'!$B$7:$T$4941,19,FALSE)</f>
        <v>MEXICO</v>
      </c>
      <c r="R1252" s="31">
        <v>0</v>
      </c>
      <c r="S1252" s="31">
        <v>0</v>
      </c>
      <c r="T1252" s="31" t="s">
        <v>45</v>
      </c>
      <c r="U1252" s="41" t="s">
        <v>46</v>
      </c>
      <c r="V1252" s="42">
        <v>3801111.6</v>
      </c>
      <c r="W1252" s="43">
        <v>3801111.6</v>
      </c>
      <c r="X1252" s="38">
        <v>0</v>
      </c>
      <c r="Y1252" s="38">
        <v>0</v>
      </c>
      <c r="Z1252" s="38">
        <v>0</v>
      </c>
      <c r="AA1252" s="38">
        <v>0</v>
      </c>
      <c r="AB1252" s="38">
        <v>0</v>
      </c>
      <c r="AC1252" s="38">
        <v>0</v>
      </c>
      <c r="AD1252" s="38" t="s">
        <v>47</v>
      </c>
    </row>
    <row r="1253" spans="1:30" s="27" customFormat="1" ht="15" customHeight="1" x14ac:dyDescent="0.25">
      <c r="A1253" s="28" t="s">
        <v>39</v>
      </c>
      <c r="B1253" s="28" t="s">
        <v>1301</v>
      </c>
      <c r="C1253" s="85">
        <v>42767</v>
      </c>
      <c r="D1253" s="29">
        <f>+VLOOKUP(B1253,'[2]HG-Mexico by Contract'!$B$8:$G$4512,6,FALSE)</f>
        <v>318822</v>
      </c>
      <c r="E1253" s="29"/>
      <c r="F1253" s="28" t="s">
        <v>41</v>
      </c>
      <c r="G1253" s="28" t="s">
        <v>42</v>
      </c>
      <c r="H1253" s="28" t="s">
        <v>44</v>
      </c>
      <c r="I1253" s="31">
        <v>324380.64</v>
      </c>
      <c r="J1253" s="32">
        <f t="shared" si="57"/>
        <v>324380.64</v>
      </c>
      <c r="K1253" s="31">
        <v>0</v>
      </c>
      <c r="L1253" s="31">
        <v>0</v>
      </c>
      <c r="M1253" s="31">
        <v>0</v>
      </c>
      <c r="N1253" s="31">
        <v>0</v>
      </c>
      <c r="O1253" s="33">
        <f t="shared" si="58"/>
        <v>0</v>
      </c>
      <c r="P1253" s="34" t="str">
        <f t="shared" si="59"/>
        <v>1-30</v>
      </c>
      <c r="Q1253" s="35" t="str">
        <f>+VLOOKUP(B1253,'[2]PORTAFOLIO JAN17'!$B$7:$T$4941,19,FALSE)</f>
        <v>MEXICO</v>
      </c>
      <c r="R1253" s="31">
        <v>0</v>
      </c>
      <c r="S1253" s="31">
        <v>0</v>
      </c>
      <c r="T1253" s="31" t="s">
        <v>45</v>
      </c>
      <c r="U1253" s="36" t="s">
        <v>46</v>
      </c>
      <c r="V1253" s="37">
        <v>324380.64</v>
      </c>
      <c r="W1253" s="38">
        <v>324380.64</v>
      </c>
      <c r="X1253" s="38">
        <v>0</v>
      </c>
      <c r="Y1253" s="38">
        <v>0</v>
      </c>
      <c r="Z1253" s="38">
        <v>0</v>
      </c>
      <c r="AA1253" s="38">
        <v>0</v>
      </c>
      <c r="AB1253" s="38">
        <v>0</v>
      </c>
      <c r="AC1253" s="38">
        <v>0</v>
      </c>
      <c r="AD1253" s="38" t="s">
        <v>47</v>
      </c>
    </row>
    <row r="1254" spans="1:30" s="27" customFormat="1" ht="15" customHeight="1" x14ac:dyDescent="0.25">
      <c r="A1254" s="39" t="s">
        <v>39</v>
      </c>
      <c r="B1254" s="39" t="s">
        <v>1302</v>
      </c>
      <c r="C1254" s="86">
        <v>42767</v>
      </c>
      <c r="D1254" s="29">
        <f>+VLOOKUP(B1254,'[2]HG-Mexico by Contract'!$B$8:$G$4512,6,FALSE)</f>
        <v>342739</v>
      </c>
      <c r="E1254" s="29"/>
      <c r="F1254" s="39" t="s">
        <v>41</v>
      </c>
      <c r="G1254" s="39" t="s">
        <v>42</v>
      </c>
      <c r="H1254" s="39" t="s">
        <v>63</v>
      </c>
      <c r="I1254" s="40">
        <v>1448348.56</v>
      </c>
      <c r="J1254" s="32">
        <f t="shared" si="57"/>
        <v>72750.548176817116</v>
      </c>
      <c r="K1254" s="31">
        <v>0</v>
      </c>
      <c r="L1254" s="31">
        <v>0</v>
      </c>
      <c r="M1254" s="31">
        <v>0</v>
      </c>
      <c r="N1254" s="31">
        <v>1448348.56</v>
      </c>
      <c r="O1254" s="33">
        <f t="shared" si="58"/>
        <v>1448348.56</v>
      </c>
      <c r="P1254" s="34" t="str">
        <f t="shared" si="59"/>
        <v>120+</v>
      </c>
      <c r="Q1254" s="35" t="str">
        <f>+VLOOKUP(B1254,'[2]PORTAFOLIO JAN17'!$B$7:$T$4941,19,FALSE)</f>
        <v>MEXICO</v>
      </c>
      <c r="R1254" s="31">
        <v>0</v>
      </c>
      <c r="S1254" s="31">
        <v>0</v>
      </c>
      <c r="T1254" s="31">
        <v>1448348.56</v>
      </c>
      <c r="U1254" s="41" t="s">
        <v>64</v>
      </c>
      <c r="V1254" s="42">
        <v>72750.5481688</v>
      </c>
      <c r="W1254" s="43">
        <v>0</v>
      </c>
      <c r="X1254" s="38">
        <v>0</v>
      </c>
      <c r="Y1254" s="38">
        <v>0</v>
      </c>
      <c r="Z1254" s="38">
        <v>0</v>
      </c>
      <c r="AA1254" s="38">
        <v>72750.5481688</v>
      </c>
      <c r="AB1254" s="38">
        <v>0</v>
      </c>
      <c r="AC1254" s="38">
        <v>0</v>
      </c>
      <c r="AD1254" s="38">
        <v>72750.5481688</v>
      </c>
    </row>
    <row r="1255" spans="1:30" s="27" customFormat="1" ht="15" customHeight="1" x14ac:dyDescent="0.25">
      <c r="A1255" s="28" t="s">
        <v>39</v>
      </c>
      <c r="B1255" s="28" t="s">
        <v>1303</v>
      </c>
      <c r="C1255" s="85">
        <v>42767</v>
      </c>
      <c r="D1255" s="29">
        <f>+VLOOKUP(B1255,'[2]HG-Mexico by Contract'!$B$8:$G$4512,6,FALSE)</f>
        <v>314798</v>
      </c>
      <c r="E1255" s="29"/>
      <c r="F1255" s="28" t="s">
        <v>62</v>
      </c>
      <c r="G1255" s="28" t="s">
        <v>42</v>
      </c>
      <c r="H1255" s="28" t="s">
        <v>44</v>
      </c>
      <c r="I1255" s="31">
        <v>59555.59</v>
      </c>
      <c r="J1255" s="32">
        <f t="shared" si="57"/>
        <v>59555.59</v>
      </c>
      <c r="K1255" s="31">
        <v>0</v>
      </c>
      <c r="L1255" s="31">
        <v>0</v>
      </c>
      <c r="M1255" s="31">
        <v>0</v>
      </c>
      <c r="N1255" s="31">
        <v>0</v>
      </c>
      <c r="O1255" s="33">
        <f t="shared" si="58"/>
        <v>0</v>
      </c>
      <c r="P1255" s="34" t="str">
        <f t="shared" si="59"/>
        <v>1-30</v>
      </c>
      <c r="Q1255" s="35" t="str">
        <f>+VLOOKUP(B1255,'[2]PORTAFOLIO JAN17'!$B$7:$T$4941,19,FALSE)</f>
        <v>COSTA RICA</v>
      </c>
      <c r="R1255" s="31">
        <v>0</v>
      </c>
      <c r="S1255" s="31">
        <v>0</v>
      </c>
      <c r="T1255" s="31" t="s">
        <v>45</v>
      </c>
      <c r="U1255" s="36" t="s">
        <v>46</v>
      </c>
      <c r="V1255" s="37">
        <v>59555.59</v>
      </c>
      <c r="W1255" s="38">
        <v>59555.59</v>
      </c>
      <c r="X1255" s="38">
        <v>0</v>
      </c>
      <c r="Y1255" s="38">
        <v>0</v>
      </c>
      <c r="Z1255" s="38">
        <v>0</v>
      </c>
      <c r="AA1255" s="38">
        <v>0</v>
      </c>
      <c r="AB1255" s="38">
        <v>0</v>
      </c>
      <c r="AC1255" s="38">
        <v>0</v>
      </c>
      <c r="AD1255" s="38" t="s">
        <v>47</v>
      </c>
    </row>
    <row r="1256" spans="1:30" s="27" customFormat="1" ht="15" customHeight="1" x14ac:dyDescent="0.25">
      <c r="A1256" s="39" t="s">
        <v>39</v>
      </c>
      <c r="B1256" s="39" t="s">
        <v>1304</v>
      </c>
      <c r="C1256" s="86">
        <v>42767</v>
      </c>
      <c r="D1256" s="29">
        <f>+VLOOKUP(B1256,'[2]HG-Mexico by Contract'!$B$8:$G$4512,6,FALSE)</f>
        <v>313545</v>
      </c>
      <c r="E1256" s="29"/>
      <c r="F1256" s="39" t="s">
        <v>41</v>
      </c>
      <c r="G1256" s="39" t="s">
        <v>42</v>
      </c>
      <c r="H1256" s="39" t="s">
        <v>44</v>
      </c>
      <c r="I1256" s="40">
        <v>68633.94</v>
      </c>
      <c r="J1256" s="32">
        <f t="shared" si="57"/>
        <v>68633.94</v>
      </c>
      <c r="K1256" s="31">
        <v>0</v>
      </c>
      <c r="L1256" s="31">
        <v>0</v>
      </c>
      <c r="M1256" s="31">
        <v>0</v>
      </c>
      <c r="N1256" s="31">
        <v>0</v>
      </c>
      <c r="O1256" s="33">
        <f t="shared" si="58"/>
        <v>0</v>
      </c>
      <c r="P1256" s="34" t="str">
        <f t="shared" si="59"/>
        <v>1-30</v>
      </c>
      <c r="Q1256" s="35" t="str">
        <f>+VLOOKUP(B1256,'[2]PORTAFOLIO JAN17'!$B$7:$T$4941,19,FALSE)</f>
        <v>NICARAGUA</v>
      </c>
      <c r="R1256" s="31">
        <v>0</v>
      </c>
      <c r="S1256" s="31">
        <v>0</v>
      </c>
      <c r="T1256" s="31" t="s">
        <v>45</v>
      </c>
      <c r="U1256" s="41" t="s">
        <v>46</v>
      </c>
      <c r="V1256" s="42">
        <v>68633.94</v>
      </c>
      <c r="W1256" s="43">
        <v>68633.94</v>
      </c>
      <c r="X1256" s="38">
        <v>0</v>
      </c>
      <c r="Y1256" s="38">
        <v>0</v>
      </c>
      <c r="Z1256" s="38">
        <v>0</v>
      </c>
      <c r="AA1256" s="38">
        <v>0</v>
      </c>
      <c r="AB1256" s="38">
        <v>0</v>
      </c>
      <c r="AC1256" s="38">
        <v>0</v>
      </c>
      <c r="AD1256" s="38" t="s">
        <v>47</v>
      </c>
    </row>
    <row r="1257" spans="1:30" s="27" customFormat="1" ht="15" customHeight="1" x14ac:dyDescent="0.25">
      <c r="A1257" s="28" t="s">
        <v>39</v>
      </c>
      <c r="B1257" s="28" t="s">
        <v>1305</v>
      </c>
      <c r="C1257" s="85">
        <v>42767</v>
      </c>
      <c r="D1257" s="29">
        <f>+VLOOKUP(B1257,'[2]HG-Mexico by Contract'!$B$8:$G$4512,6,FALSE)</f>
        <v>313548</v>
      </c>
      <c r="E1257" s="29"/>
      <c r="F1257" s="28" t="s">
        <v>218</v>
      </c>
      <c r="G1257" s="28" t="s">
        <v>42</v>
      </c>
      <c r="H1257" s="28" t="s">
        <v>44</v>
      </c>
      <c r="I1257" s="31">
        <v>20031.189999999999</v>
      </c>
      <c r="J1257" s="32">
        <f t="shared" si="57"/>
        <v>20031.189999999999</v>
      </c>
      <c r="K1257" s="31">
        <v>0</v>
      </c>
      <c r="L1257" s="31">
        <v>0</v>
      </c>
      <c r="M1257" s="31">
        <v>0</v>
      </c>
      <c r="N1257" s="31">
        <v>0</v>
      </c>
      <c r="O1257" s="33">
        <f t="shared" si="58"/>
        <v>0</v>
      </c>
      <c r="P1257" s="34" t="str">
        <f t="shared" si="59"/>
        <v>1-30</v>
      </c>
      <c r="Q1257" s="35" t="str">
        <f>+VLOOKUP(B1257,'[2]PORTAFOLIO JAN17'!$B$7:$T$4941,19,FALSE)</f>
        <v>NICARAGUA</v>
      </c>
      <c r="R1257" s="31">
        <v>0</v>
      </c>
      <c r="S1257" s="31">
        <v>0</v>
      </c>
      <c r="T1257" s="31" t="s">
        <v>45</v>
      </c>
      <c r="U1257" s="36" t="s">
        <v>46</v>
      </c>
      <c r="V1257" s="37">
        <v>20031.189999999999</v>
      </c>
      <c r="W1257" s="38">
        <v>20031.189999999999</v>
      </c>
      <c r="X1257" s="38">
        <v>0</v>
      </c>
      <c r="Y1257" s="38">
        <v>0</v>
      </c>
      <c r="Z1257" s="38">
        <v>0</v>
      </c>
      <c r="AA1257" s="38">
        <v>0</v>
      </c>
      <c r="AB1257" s="38">
        <v>0</v>
      </c>
      <c r="AC1257" s="38">
        <v>0</v>
      </c>
      <c r="AD1257" s="38" t="s">
        <v>47</v>
      </c>
    </row>
    <row r="1258" spans="1:30" s="27" customFormat="1" ht="15" customHeight="1" x14ac:dyDescent="0.25">
      <c r="A1258" s="39" t="s">
        <v>39</v>
      </c>
      <c r="B1258" s="39" t="s">
        <v>1306</v>
      </c>
      <c r="C1258" s="86">
        <v>42767</v>
      </c>
      <c r="D1258" s="29">
        <f>+VLOOKUP(B1258,'[2]HG-Mexico by Contract'!$B$8:$G$4512,6,FALSE)</f>
        <v>313548</v>
      </c>
      <c r="E1258" s="29"/>
      <c r="F1258" s="39" t="s">
        <v>62</v>
      </c>
      <c r="G1258" s="39" t="s">
        <v>42</v>
      </c>
      <c r="H1258" s="39" t="s">
        <v>44</v>
      </c>
      <c r="I1258" s="40">
        <v>8020.14</v>
      </c>
      <c r="J1258" s="32">
        <f t="shared" si="57"/>
        <v>8020.14</v>
      </c>
      <c r="K1258" s="31">
        <v>0</v>
      </c>
      <c r="L1258" s="31">
        <v>0</v>
      </c>
      <c r="M1258" s="31">
        <v>0</v>
      </c>
      <c r="N1258" s="31">
        <v>0</v>
      </c>
      <c r="O1258" s="33">
        <f t="shared" si="58"/>
        <v>0</v>
      </c>
      <c r="P1258" s="34" t="str">
        <f t="shared" si="59"/>
        <v>1-30</v>
      </c>
      <c r="Q1258" s="35" t="str">
        <f>+VLOOKUP(B1258,'[2]PORTAFOLIO JAN17'!$B$7:$T$4941,19,FALSE)</f>
        <v>NICARAGUA</v>
      </c>
      <c r="R1258" s="31">
        <v>0</v>
      </c>
      <c r="S1258" s="31">
        <v>0</v>
      </c>
      <c r="T1258" s="31" t="s">
        <v>45</v>
      </c>
      <c r="U1258" s="41" t="s">
        <v>46</v>
      </c>
      <c r="V1258" s="42">
        <v>8020.14</v>
      </c>
      <c r="W1258" s="43">
        <v>8020.14</v>
      </c>
      <c r="X1258" s="38">
        <v>0</v>
      </c>
      <c r="Y1258" s="38">
        <v>0</v>
      </c>
      <c r="Z1258" s="38">
        <v>0</v>
      </c>
      <c r="AA1258" s="38">
        <v>0</v>
      </c>
      <c r="AB1258" s="38">
        <v>0</v>
      </c>
      <c r="AC1258" s="38">
        <v>0</v>
      </c>
      <c r="AD1258" s="38" t="s">
        <v>47</v>
      </c>
    </row>
    <row r="1259" spans="1:30" s="27" customFormat="1" ht="15" customHeight="1" x14ac:dyDescent="0.25">
      <c r="A1259" s="28" t="s">
        <v>39</v>
      </c>
      <c r="B1259" s="28" t="s">
        <v>1307</v>
      </c>
      <c r="C1259" s="85">
        <v>42767</v>
      </c>
      <c r="D1259" s="29">
        <f>+VLOOKUP(B1259,'[2]HG-Mexico by Contract'!$B$8:$G$4512,6,FALSE)</f>
        <v>313548</v>
      </c>
      <c r="E1259" s="29"/>
      <c r="F1259" s="28" t="s">
        <v>62</v>
      </c>
      <c r="G1259" s="28" t="s">
        <v>42</v>
      </c>
      <c r="H1259" s="28" t="s">
        <v>44</v>
      </c>
      <c r="I1259" s="31">
        <v>5363.57</v>
      </c>
      <c r="J1259" s="32">
        <f t="shared" si="57"/>
        <v>5363.57</v>
      </c>
      <c r="K1259" s="31">
        <v>0</v>
      </c>
      <c r="L1259" s="31">
        <v>0</v>
      </c>
      <c r="M1259" s="31">
        <v>0</v>
      </c>
      <c r="N1259" s="31">
        <v>0</v>
      </c>
      <c r="O1259" s="33">
        <f t="shared" si="58"/>
        <v>0</v>
      </c>
      <c r="P1259" s="34" t="str">
        <f t="shared" si="59"/>
        <v>1-30</v>
      </c>
      <c r="Q1259" s="35" t="str">
        <f>+VLOOKUP(B1259,'[2]PORTAFOLIO JAN17'!$B$7:$T$4941,19,FALSE)</f>
        <v>NICARAGUA</v>
      </c>
      <c r="R1259" s="31">
        <v>0</v>
      </c>
      <c r="S1259" s="31">
        <v>0</v>
      </c>
      <c r="T1259" s="31" t="s">
        <v>45</v>
      </c>
      <c r="U1259" s="36" t="s">
        <v>46</v>
      </c>
      <c r="V1259" s="37">
        <v>5363.57</v>
      </c>
      <c r="W1259" s="38">
        <v>5363.57</v>
      </c>
      <c r="X1259" s="38">
        <v>0</v>
      </c>
      <c r="Y1259" s="38">
        <v>0</v>
      </c>
      <c r="Z1259" s="38">
        <v>0</v>
      </c>
      <c r="AA1259" s="38">
        <v>0</v>
      </c>
      <c r="AB1259" s="38">
        <v>0</v>
      </c>
      <c r="AC1259" s="38">
        <v>0</v>
      </c>
      <c r="AD1259" s="38" t="s">
        <v>47</v>
      </c>
    </row>
    <row r="1260" spans="1:30" s="27" customFormat="1" ht="15" customHeight="1" x14ac:dyDescent="0.25">
      <c r="A1260" s="39" t="s">
        <v>39</v>
      </c>
      <c r="B1260" s="39" t="s">
        <v>1308</v>
      </c>
      <c r="C1260" s="86">
        <v>42767</v>
      </c>
      <c r="D1260" s="29">
        <f>+VLOOKUP(B1260,'[2]HG-Mexico by Contract'!$B$8:$G$4512,6,FALSE)</f>
        <v>313548</v>
      </c>
      <c r="E1260" s="29"/>
      <c r="F1260" s="39" t="s">
        <v>62</v>
      </c>
      <c r="G1260" s="39" t="s">
        <v>42</v>
      </c>
      <c r="H1260" s="39" t="s">
        <v>44</v>
      </c>
      <c r="I1260" s="40">
        <v>5363.57</v>
      </c>
      <c r="J1260" s="32">
        <f t="shared" si="57"/>
        <v>5363.57</v>
      </c>
      <c r="K1260" s="31">
        <v>0</v>
      </c>
      <c r="L1260" s="31">
        <v>0</v>
      </c>
      <c r="M1260" s="31">
        <v>0</v>
      </c>
      <c r="N1260" s="31">
        <v>0</v>
      </c>
      <c r="O1260" s="33">
        <f t="shared" si="58"/>
        <v>0</v>
      </c>
      <c r="P1260" s="34" t="str">
        <f t="shared" si="59"/>
        <v>1-30</v>
      </c>
      <c r="Q1260" s="35" t="str">
        <f>+VLOOKUP(B1260,'[2]PORTAFOLIO JAN17'!$B$7:$T$4941,19,FALSE)</f>
        <v>NICARAGUA</v>
      </c>
      <c r="R1260" s="31">
        <v>0</v>
      </c>
      <c r="S1260" s="31">
        <v>0</v>
      </c>
      <c r="T1260" s="31" t="s">
        <v>45</v>
      </c>
      <c r="U1260" s="41" t="s">
        <v>46</v>
      </c>
      <c r="V1260" s="42">
        <v>5363.57</v>
      </c>
      <c r="W1260" s="43">
        <v>5363.57</v>
      </c>
      <c r="X1260" s="38">
        <v>0</v>
      </c>
      <c r="Y1260" s="38">
        <v>0</v>
      </c>
      <c r="Z1260" s="38">
        <v>0</v>
      </c>
      <c r="AA1260" s="38">
        <v>0</v>
      </c>
      <c r="AB1260" s="38">
        <v>0</v>
      </c>
      <c r="AC1260" s="38">
        <v>0</v>
      </c>
      <c r="AD1260" s="38" t="s">
        <v>47</v>
      </c>
    </row>
    <row r="1261" spans="1:30" s="27" customFormat="1" ht="15" customHeight="1" x14ac:dyDescent="0.25">
      <c r="A1261" s="28" t="s">
        <v>39</v>
      </c>
      <c r="B1261" s="28" t="s">
        <v>1309</v>
      </c>
      <c r="C1261" s="85">
        <v>42767</v>
      </c>
      <c r="D1261" s="29">
        <f>+VLOOKUP(B1261,'[2]HG-Mexico by Contract'!$B$8:$G$4512,6,FALSE)</f>
        <v>314798</v>
      </c>
      <c r="E1261" s="29"/>
      <c r="F1261" s="28" t="s">
        <v>218</v>
      </c>
      <c r="G1261" s="28" t="s">
        <v>42</v>
      </c>
      <c r="H1261" s="28" t="s">
        <v>44</v>
      </c>
      <c r="I1261" s="31">
        <v>94207.65</v>
      </c>
      <c r="J1261" s="32">
        <f t="shared" si="57"/>
        <v>94207.65</v>
      </c>
      <c r="K1261" s="31">
        <v>0</v>
      </c>
      <c r="L1261" s="31">
        <v>0</v>
      </c>
      <c r="M1261" s="31">
        <v>0</v>
      </c>
      <c r="N1261" s="31">
        <v>0</v>
      </c>
      <c r="O1261" s="33">
        <f t="shared" si="58"/>
        <v>0</v>
      </c>
      <c r="P1261" s="34" t="str">
        <f t="shared" si="59"/>
        <v>1-30</v>
      </c>
      <c r="Q1261" s="35" t="str">
        <f>+VLOOKUP(B1261,'[2]PORTAFOLIO JAN17'!$B$7:$T$4941,19,FALSE)</f>
        <v>COSTA RICA</v>
      </c>
      <c r="R1261" s="31">
        <v>0</v>
      </c>
      <c r="S1261" s="31">
        <v>0</v>
      </c>
      <c r="T1261" s="31" t="s">
        <v>45</v>
      </c>
      <c r="U1261" s="36" t="s">
        <v>46</v>
      </c>
      <c r="V1261" s="37">
        <v>94207.65</v>
      </c>
      <c r="W1261" s="38">
        <v>94207.65</v>
      </c>
      <c r="X1261" s="38">
        <v>0</v>
      </c>
      <c r="Y1261" s="38">
        <v>0</v>
      </c>
      <c r="Z1261" s="38">
        <v>0</v>
      </c>
      <c r="AA1261" s="38">
        <v>0</v>
      </c>
      <c r="AB1261" s="38">
        <v>0</v>
      </c>
      <c r="AC1261" s="38">
        <v>0</v>
      </c>
      <c r="AD1261" s="38" t="s">
        <v>47</v>
      </c>
    </row>
    <row r="1262" spans="1:30" s="27" customFormat="1" ht="15" customHeight="1" x14ac:dyDescent="0.25">
      <c r="A1262" s="39" t="s">
        <v>39</v>
      </c>
      <c r="B1262" s="39" t="s">
        <v>1310</v>
      </c>
      <c r="C1262" s="86">
        <v>42767</v>
      </c>
      <c r="D1262" s="29">
        <f>+VLOOKUP(B1262,'[2]HG-Mexico by Contract'!$B$8:$G$4512,6,FALSE)</f>
        <v>313548</v>
      </c>
      <c r="E1262" s="29"/>
      <c r="F1262" s="39" t="s">
        <v>62</v>
      </c>
      <c r="G1262" s="39" t="s">
        <v>42</v>
      </c>
      <c r="H1262" s="39" t="s">
        <v>44</v>
      </c>
      <c r="I1262" s="40">
        <v>5363.57</v>
      </c>
      <c r="J1262" s="32">
        <f t="shared" si="57"/>
        <v>5363.57</v>
      </c>
      <c r="K1262" s="31">
        <v>0</v>
      </c>
      <c r="L1262" s="31">
        <v>0</v>
      </c>
      <c r="M1262" s="31">
        <v>0</v>
      </c>
      <c r="N1262" s="31">
        <v>0</v>
      </c>
      <c r="O1262" s="33">
        <f t="shared" si="58"/>
        <v>0</v>
      </c>
      <c r="P1262" s="34" t="str">
        <f t="shared" si="59"/>
        <v>1-30</v>
      </c>
      <c r="Q1262" s="35" t="str">
        <f>+VLOOKUP(B1262,'[2]PORTAFOLIO JAN17'!$B$7:$T$4941,19,FALSE)</f>
        <v>NICARAGUA</v>
      </c>
      <c r="R1262" s="31">
        <v>0</v>
      </c>
      <c r="S1262" s="31">
        <v>0</v>
      </c>
      <c r="T1262" s="31" t="s">
        <v>45</v>
      </c>
      <c r="U1262" s="41" t="s">
        <v>46</v>
      </c>
      <c r="V1262" s="42">
        <v>5363.57</v>
      </c>
      <c r="W1262" s="43">
        <v>5363.57</v>
      </c>
      <c r="X1262" s="38">
        <v>0</v>
      </c>
      <c r="Y1262" s="38">
        <v>0</v>
      </c>
      <c r="Z1262" s="38">
        <v>0</v>
      </c>
      <c r="AA1262" s="38">
        <v>0</v>
      </c>
      <c r="AB1262" s="38">
        <v>0</v>
      </c>
      <c r="AC1262" s="38">
        <v>0</v>
      </c>
      <c r="AD1262" s="38" t="s">
        <v>47</v>
      </c>
    </row>
    <row r="1263" spans="1:30" s="27" customFormat="1" ht="15" customHeight="1" x14ac:dyDescent="0.25">
      <c r="A1263" s="28" t="s">
        <v>39</v>
      </c>
      <c r="B1263" s="28" t="s">
        <v>1311</v>
      </c>
      <c r="C1263" s="85">
        <v>42767</v>
      </c>
      <c r="D1263" s="29">
        <f>+VLOOKUP(B1263,'[2]HG-Mexico by Contract'!$B$8:$G$4512,6,FALSE)</f>
        <v>313548</v>
      </c>
      <c r="E1263" s="29"/>
      <c r="F1263" s="28" t="s">
        <v>62</v>
      </c>
      <c r="G1263" s="28" t="s">
        <v>42</v>
      </c>
      <c r="H1263" s="28" t="s">
        <v>44</v>
      </c>
      <c r="I1263" s="31">
        <v>7547.02</v>
      </c>
      <c r="J1263" s="32">
        <f t="shared" si="57"/>
        <v>7547.02</v>
      </c>
      <c r="K1263" s="31">
        <v>0</v>
      </c>
      <c r="L1263" s="31">
        <v>0</v>
      </c>
      <c r="M1263" s="31">
        <v>0</v>
      </c>
      <c r="N1263" s="31">
        <v>0</v>
      </c>
      <c r="O1263" s="33">
        <f t="shared" si="58"/>
        <v>0</v>
      </c>
      <c r="P1263" s="34" t="str">
        <f t="shared" si="59"/>
        <v>1-30</v>
      </c>
      <c r="Q1263" s="35" t="str">
        <f>+VLOOKUP(B1263,'[2]PORTAFOLIO JAN17'!$B$7:$T$4941,19,FALSE)</f>
        <v>NICARAGUA</v>
      </c>
      <c r="R1263" s="31">
        <v>0</v>
      </c>
      <c r="S1263" s="31">
        <v>0</v>
      </c>
      <c r="T1263" s="31" t="s">
        <v>45</v>
      </c>
      <c r="U1263" s="36" t="s">
        <v>46</v>
      </c>
      <c r="V1263" s="37">
        <v>7547.02</v>
      </c>
      <c r="W1263" s="38">
        <v>7547.02</v>
      </c>
      <c r="X1263" s="38">
        <v>0</v>
      </c>
      <c r="Y1263" s="38">
        <v>0</v>
      </c>
      <c r="Z1263" s="38">
        <v>0</v>
      </c>
      <c r="AA1263" s="38">
        <v>0</v>
      </c>
      <c r="AB1263" s="38">
        <v>0</v>
      </c>
      <c r="AC1263" s="38">
        <v>0</v>
      </c>
      <c r="AD1263" s="38" t="s">
        <v>47</v>
      </c>
    </row>
    <row r="1264" spans="1:30" s="27" customFormat="1" ht="15" customHeight="1" x14ac:dyDescent="0.25">
      <c r="A1264" s="39" t="s">
        <v>39</v>
      </c>
      <c r="B1264" s="39" t="s">
        <v>1312</v>
      </c>
      <c r="C1264" s="86">
        <v>42767</v>
      </c>
      <c r="D1264" s="29">
        <f>+VLOOKUP(B1264,'[2]HG-Mexico by Contract'!$B$8:$G$4512,6,FALSE)</f>
        <v>312071</v>
      </c>
      <c r="E1264" s="29"/>
      <c r="F1264" s="39" t="s">
        <v>41</v>
      </c>
      <c r="G1264" s="39" t="s">
        <v>42</v>
      </c>
      <c r="H1264" s="39" t="s">
        <v>44</v>
      </c>
      <c r="I1264" s="40">
        <v>119715.2</v>
      </c>
      <c r="J1264" s="32">
        <f t="shared" si="57"/>
        <v>119715.2</v>
      </c>
      <c r="K1264" s="31">
        <v>0</v>
      </c>
      <c r="L1264" s="31">
        <v>0</v>
      </c>
      <c r="M1264" s="31">
        <v>0</v>
      </c>
      <c r="N1264" s="31">
        <v>0</v>
      </c>
      <c r="O1264" s="33">
        <f t="shared" si="58"/>
        <v>0</v>
      </c>
      <c r="P1264" s="34" t="str">
        <f t="shared" si="59"/>
        <v>1-30</v>
      </c>
      <c r="Q1264" s="35" t="str">
        <f>+VLOOKUP(B1264,'[2]PORTAFOLIO JAN17'!$B$7:$T$4941,19,FALSE)</f>
        <v>GUATEMALA</v>
      </c>
      <c r="R1264" s="31">
        <v>0</v>
      </c>
      <c r="S1264" s="31">
        <v>0</v>
      </c>
      <c r="T1264" s="31" t="s">
        <v>45</v>
      </c>
      <c r="U1264" s="41" t="s">
        <v>46</v>
      </c>
      <c r="V1264" s="42">
        <v>119715.2</v>
      </c>
      <c r="W1264" s="43">
        <v>119715.2</v>
      </c>
      <c r="X1264" s="38">
        <v>0</v>
      </c>
      <c r="Y1264" s="38">
        <v>0</v>
      </c>
      <c r="Z1264" s="38">
        <v>0</v>
      </c>
      <c r="AA1264" s="38">
        <v>0</v>
      </c>
      <c r="AB1264" s="38">
        <v>0</v>
      </c>
      <c r="AC1264" s="38">
        <v>0</v>
      </c>
      <c r="AD1264" s="38" t="s">
        <v>47</v>
      </c>
    </row>
    <row r="1265" spans="1:30" s="27" customFormat="1" ht="15" customHeight="1" x14ac:dyDescent="0.25">
      <c r="A1265" s="28" t="s">
        <v>39</v>
      </c>
      <c r="B1265" s="28" t="s">
        <v>1313</v>
      </c>
      <c r="C1265" s="85">
        <v>42767</v>
      </c>
      <c r="D1265" s="29">
        <f>+VLOOKUP(B1265,'[2]HG-Mexico by Contract'!$B$8:$G$4512,6,FALSE)</f>
        <v>337354</v>
      </c>
      <c r="E1265" s="29"/>
      <c r="F1265" s="28" t="s">
        <v>41</v>
      </c>
      <c r="G1265" s="28" t="s">
        <v>42</v>
      </c>
      <c r="H1265" s="28" t="s">
        <v>63</v>
      </c>
      <c r="I1265" s="31">
        <v>95765.64</v>
      </c>
      <c r="J1265" s="32">
        <f t="shared" si="57"/>
        <v>4810.3080977300961</v>
      </c>
      <c r="K1265" s="31">
        <v>0</v>
      </c>
      <c r="L1265" s="31">
        <v>0</v>
      </c>
      <c r="M1265" s="31">
        <v>0</v>
      </c>
      <c r="N1265" s="31">
        <v>0</v>
      </c>
      <c r="O1265" s="33">
        <f t="shared" si="58"/>
        <v>0</v>
      </c>
      <c r="P1265" s="34" t="str">
        <f t="shared" si="59"/>
        <v>1-30</v>
      </c>
      <c r="Q1265" s="35" t="str">
        <f>+VLOOKUP(B1265,'[2]PORTAFOLIO JAN17'!$B$7:$T$4941,19,FALSE)</f>
        <v>MEXICO</v>
      </c>
      <c r="R1265" s="31">
        <v>0</v>
      </c>
      <c r="S1265" s="31">
        <v>0</v>
      </c>
      <c r="T1265" s="31" t="s">
        <v>45</v>
      </c>
      <c r="U1265" s="36" t="s">
        <v>64</v>
      </c>
      <c r="V1265" s="37">
        <v>4810.3080971999998</v>
      </c>
      <c r="W1265" s="38">
        <v>4810.3080971999998</v>
      </c>
      <c r="X1265" s="38">
        <v>0</v>
      </c>
      <c r="Y1265" s="38">
        <v>0</v>
      </c>
      <c r="Z1265" s="38">
        <v>0</v>
      </c>
      <c r="AA1265" s="38">
        <v>0</v>
      </c>
      <c r="AB1265" s="38">
        <v>0</v>
      </c>
      <c r="AC1265" s="38">
        <v>0</v>
      </c>
      <c r="AD1265" s="38" t="s">
        <v>47</v>
      </c>
    </row>
    <row r="1266" spans="1:30" s="27" customFormat="1" ht="15" customHeight="1" x14ac:dyDescent="0.25">
      <c r="A1266" s="39" t="s">
        <v>39</v>
      </c>
      <c r="B1266" s="39" t="s">
        <v>1314</v>
      </c>
      <c r="C1266" s="86">
        <v>42767</v>
      </c>
      <c r="D1266" s="29">
        <f>+VLOOKUP(B1266,'[2]HG-Mexico by Contract'!$B$8:$G$4512,6,FALSE)</f>
        <v>342739</v>
      </c>
      <c r="E1266" s="29"/>
      <c r="F1266" s="39" t="s">
        <v>41</v>
      </c>
      <c r="G1266" s="39" t="s">
        <v>42</v>
      </c>
      <c r="H1266" s="39" t="s">
        <v>63</v>
      </c>
      <c r="I1266" s="40">
        <v>1655461.02</v>
      </c>
      <c r="J1266" s="32">
        <f t="shared" si="57"/>
        <v>83153.807043763547</v>
      </c>
      <c r="K1266" s="31">
        <v>0</v>
      </c>
      <c r="L1266" s="31">
        <v>0</v>
      </c>
      <c r="M1266" s="31">
        <v>1655461.02</v>
      </c>
      <c r="N1266" s="31">
        <v>0</v>
      </c>
      <c r="O1266" s="33">
        <f t="shared" si="58"/>
        <v>1655461.02</v>
      </c>
      <c r="P1266" s="34" t="str">
        <f t="shared" si="59"/>
        <v>91-120</v>
      </c>
      <c r="Q1266" s="35" t="str">
        <f>+VLOOKUP(B1266,'[2]PORTAFOLIO JAN17'!$B$7:$T$4941,19,FALSE)</f>
        <v>MEXICO</v>
      </c>
      <c r="R1266" s="31">
        <v>0</v>
      </c>
      <c r="S1266" s="31">
        <v>0</v>
      </c>
      <c r="T1266" s="31">
        <v>1655461.02</v>
      </c>
      <c r="U1266" s="41" t="s">
        <v>64</v>
      </c>
      <c r="V1266" s="42">
        <v>83153.807034600002</v>
      </c>
      <c r="W1266" s="43">
        <v>0</v>
      </c>
      <c r="X1266" s="38">
        <v>0</v>
      </c>
      <c r="Y1266" s="38">
        <v>0</v>
      </c>
      <c r="Z1266" s="38">
        <v>83153.807034600002</v>
      </c>
      <c r="AA1266" s="38">
        <v>0</v>
      </c>
      <c r="AB1266" s="38">
        <v>0</v>
      </c>
      <c r="AC1266" s="38">
        <v>0</v>
      </c>
      <c r="AD1266" s="38">
        <v>83153.807034600002</v>
      </c>
    </row>
    <row r="1267" spans="1:30" s="27" customFormat="1" ht="15" customHeight="1" x14ac:dyDescent="0.25">
      <c r="A1267" s="28" t="s">
        <v>39</v>
      </c>
      <c r="B1267" s="28" t="s">
        <v>1315</v>
      </c>
      <c r="C1267" s="85">
        <v>42767</v>
      </c>
      <c r="D1267" s="29">
        <f>+VLOOKUP(B1267,'[2]HG-Mexico by Contract'!$B$8:$G$4512,6,FALSE)</f>
        <v>349493</v>
      </c>
      <c r="E1267" s="29"/>
      <c r="F1267" s="28" t="s">
        <v>41</v>
      </c>
      <c r="G1267" s="28" t="s">
        <v>42</v>
      </c>
      <c r="H1267" s="28" t="s">
        <v>63</v>
      </c>
      <c r="I1267" s="31">
        <v>244953.8</v>
      </c>
      <c r="J1267" s="32">
        <f t="shared" si="57"/>
        <v>12304.029375355904</v>
      </c>
      <c r="K1267" s="31">
        <v>0</v>
      </c>
      <c r="L1267" s="31">
        <v>0</v>
      </c>
      <c r="M1267" s="31">
        <v>0</v>
      </c>
      <c r="N1267" s="31">
        <v>0</v>
      </c>
      <c r="O1267" s="33">
        <f t="shared" si="58"/>
        <v>0</v>
      </c>
      <c r="P1267" s="34" t="str">
        <f t="shared" si="59"/>
        <v>1-30</v>
      </c>
      <c r="Q1267" s="35" t="str">
        <f>+VLOOKUP(B1267,'[2]PORTAFOLIO JAN17'!$B$7:$T$4941,19,FALSE)</f>
        <v>MEXICO</v>
      </c>
      <c r="R1267" s="31">
        <v>0</v>
      </c>
      <c r="S1267" s="31">
        <v>0</v>
      </c>
      <c r="T1267" s="31" t="s">
        <v>45</v>
      </c>
      <c r="U1267" s="36" t="s">
        <v>64</v>
      </c>
      <c r="V1267" s="37">
        <v>12304.029374</v>
      </c>
      <c r="W1267" s="38">
        <v>12304.029374</v>
      </c>
      <c r="X1267" s="38">
        <v>0</v>
      </c>
      <c r="Y1267" s="38">
        <v>0</v>
      </c>
      <c r="Z1267" s="38">
        <v>0</v>
      </c>
      <c r="AA1267" s="38">
        <v>0</v>
      </c>
      <c r="AB1267" s="38">
        <v>0</v>
      </c>
      <c r="AC1267" s="38">
        <v>0</v>
      </c>
      <c r="AD1267" s="38" t="s">
        <v>47</v>
      </c>
    </row>
    <row r="1268" spans="1:30" s="27" customFormat="1" ht="15" customHeight="1" x14ac:dyDescent="0.25">
      <c r="A1268" s="39" t="s">
        <v>39</v>
      </c>
      <c r="B1268" s="39" t="s">
        <v>1316</v>
      </c>
      <c r="C1268" s="86">
        <v>42767</v>
      </c>
      <c r="D1268" s="29">
        <f>+VLOOKUP(B1268,'[2]HG-Mexico by Contract'!$B$8:$G$4512,6,FALSE)</f>
        <v>350347</v>
      </c>
      <c r="E1268" s="29"/>
      <c r="F1268" s="39" t="s">
        <v>41</v>
      </c>
      <c r="G1268" s="39" t="s">
        <v>42</v>
      </c>
      <c r="H1268" s="39" t="s">
        <v>44</v>
      </c>
      <c r="I1268" s="40">
        <v>158947.38</v>
      </c>
      <c r="J1268" s="32">
        <f t="shared" si="57"/>
        <v>158947.38</v>
      </c>
      <c r="K1268" s="31">
        <v>0</v>
      </c>
      <c r="L1268" s="31">
        <v>0</v>
      </c>
      <c r="M1268" s="31">
        <v>0</v>
      </c>
      <c r="N1268" s="31">
        <v>0</v>
      </c>
      <c r="O1268" s="33">
        <f t="shared" si="58"/>
        <v>0</v>
      </c>
      <c r="P1268" s="34" t="str">
        <f t="shared" si="59"/>
        <v>1-30</v>
      </c>
      <c r="Q1268" s="35" t="str">
        <f>+VLOOKUP(B1268,'[2]PORTAFOLIO JAN17'!$B$7:$T$4941,19,FALSE)</f>
        <v>MEXICO</v>
      </c>
      <c r="R1268" s="31">
        <v>0</v>
      </c>
      <c r="S1268" s="31">
        <v>0</v>
      </c>
      <c r="T1268" s="31" t="s">
        <v>45</v>
      </c>
      <c r="U1268" s="41" t="s">
        <v>46</v>
      </c>
      <c r="V1268" s="42">
        <v>158947.38</v>
      </c>
      <c r="W1268" s="43">
        <v>158947.38</v>
      </c>
      <c r="X1268" s="38">
        <v>0</v>
      </c>
      <c r="Y1268" s="38">
        <v>0</v>
      </c>
      <c r="Z1268" s="38">
        <v>0</v>
      </c>
      <c r="AA1268" s="38">
        <v>0</v>
      </c>
      <c r="AB1268" s="38">
        <v>0</v>
      </c>
      <c r="AC1268" s="38">
        <v>0</v>
      </c>
      <c r="AD1268" s="38" t="s">
        <v>47</v>
      </c>
    </row>
    <row r="1269" spans="1:30" s="27" customFormat="1" ht="15" customHeight="1" x14ac:dyDescent="0.25">
      <c r="A1269" s="28" t="s">
        <v>39</v>
      </c>
      <c r="B1269" s="28" t="s">
        <v>1317</v>
      </c>
      <c r="C1269" s="85">
        <v>42767</v>
      </c>
      <c r="D1269" s="29">
        <f>+VLOOKUP(B1269,'[2]HG-Mexico by Contract'!$B$8:$G$4512,6,FALSE)</f>
        <v>309729</v>
      </c>
      <c r="E1269" s="29"/>
      <c r="F1269" s="28" t="s">
        <v>41</v>
      </c>
      <c r="G1269" s="28" t="s">
        <v>42</v>
      </c>
      <c r="H1269" s="28" t="s">
        <v>63</v>
      </c>
      <c r="I1269" s="31">
        <v>15536.59</v>
      </c>
      <c r="J1269" s="32">
        <f t="shared" si="57"/>
        <v>780.40291578600034</v>
      </c>
      <c r="K1269" s="31">
        <v>0</v>
      </c>
      <c r="L1269" s="31">
        <v>0</v>
      </c>
      <c r="M1269" s="31">
        <v>0</v>
      </c>
      <c r="N1269" s="31">
        <v>0</v>
      </c>
      <c r="O1269" s="33">
        <f t="shared" si="58"/>
        <v>0</v>
      </c>
      <c r="P1269" s="34" t="str">
        <f t="shared" si="59"/>
        <v>1-30</v>
      </c>
      <c r="Q1269" s="35" t="str">
        <f>+VLOOKUP(B1269,'[2]PORTAFOLIO JAN17'!$B$7:$T$4941,19,FALSE)</f>
        <v>MEXICO</v>
      </c>
      <c r="R1269" s="31">
        <v>0</v>
      </c>
      <c r="S1269" s="31">
        <v>0</v>
      </c>
      <c r="T1269" s="31" t="s">
        <v>45</v>
      </c>
      <c r="U1269" s="36" t="s">
        <v>64</v>
      </c>
      <c r="V1269" s="37">
        <v>780.40291569999999</v>
      </c>
      <c r="W1269" s="38">
        <v>780.40291569999999</v>
      </c>
      <c r="X1269" s="38">
        <v>0</v>
      </c>
      <c r="Y1269" s="38">
        <v>0</v>
      </c>
      <c r="Z1269" s="38">
        <v>0</v>
      </c>
      <c r="AA1269" s="38">
        <v>0</v>
      </c>
      <c r="AB1269" s="38">
        <v>0</v>
      </c>
      <c r="AC1269" s="38">
        <v>0</v>
      </c>
      <c r="AD1269" s="38" t="s">
        <v>47</v>
      </c>
    </row>
    <row r="1270" spans="1:30" s="27" customFormat="1" ht="15" customHeight="1" x14ac:dyDescent="0.25">
      <c r="A1270" s="39" t="s">
        <v>39</v>
      </c>
      <c r="B1270" s="39" t="s">
        <v>1318</v>
      </c>
      <c r="C1270" s="86">
        <v>42767</v>
      </c>
      <c r="D1270" s="29">
        <f>+VLOOKUP(B1270,'[2]HG-Mexico by Contract'!$B$8:$G$4512,6,FALSE)</f>
        <v>311796</v>
      </c>
      <c r="E1270" s="29"/>
      <c r="F1270" s="39" t="s">
        <v>62</v>
      </c>
      <c r="G1270" s="39" t="s">
        <v>42</v>
      </c>
      <c r="H1270" s="39" t="s">
        <v>63</v>
      </c>
      <c r="I1270" s="40">
        <v>207738.14</v>
      </c>
      <c r="J1270" s="32">
        <f t="shared" si="57"/>
        <v>10434.686773349902</v>
      </c>
      <c r="K1270" s="31">
        <v>0</v>
      </c>
      <c r="L1270" s="31">
        <v>0</v>
      </c>
      <c r="M1270" s="31">
        <v>0</v>
      </c>
      <c r="N1270" s="31">
        <v>0</v>
      </c>
      <c r="O1270" s="33">
        <f t="shared" si="58"/>
        <v>0</v>
      </c>
      <c r="P1270" s="34" t="str">
        <f t="shared" si="59"/>
        <v>1-30</v>
      </c>
      <c r="Q1270" s="35" t="str">
        <f>+VLOOKUP(B1270,'[2]PORTAFOLIO JAN17'!$B$7:$T$4941,19,FALSE)</f>
        <v>MEXICO</v>
      </c>
      <c r="R1270" s="31">
        <v>0</v>
      </c>
      <c r="S1270" s="31">
        <v>0</v>
      </c>
      <c r="T1270" s="31" t="s">
        <v>45</v>
      </c>
      <c r="U1270" s="41" t="s">
        <v>64</v>
      </c>
      <c r="V1270" s="42">
        <v>10434.686772200001</v>
      </c>
      <c r="W1270" s="43">
        <v>10434.686772200001</v>
      </c>
      <c r="X1270" s="38">
        <v>0</v>
      </c>
      <c r="Y1270" s="38">
        <v>0</v>
      </c>
      <c r="Z1270" s="38">
        <v>0</v>
      </c>
      <c r="AA1270" s="38">
        <v>0</v>
      </c>
      <c r="AB1270" s="38">
        <v>0</v>
      </c>
      <c r="AC1270" s="38">
        <v>0</v>
      </c>
      <c r="AD1270" s="38" t="s">
        <v>47</v>
      </c>
    </row>
    <row r="1271" spans="1:30" s="27" customFormat="1" ht="15" customHeight="1" x14ac:dyDescent="0.25">
      <c r="A1271" s="28" t="s">
        <v>39</v>
      </c>
      <c r="B1271" s="28" t="s">
        <v>1319</v>
      </c>
      <c r="C1271" s="85">
        <v>42767</v>
      </c>
      <c r="D1271" s="29">
        <f>+VLOOKUP(B1271,'[2]HG-Mexico by Contract'!$B$8:$G$4512,6,FALSE)</f>
        <v>314244</v>
      </c>
      <c r="E1271" s="29"/>
      <c r="F1271" s="28" t="s">
        <v>41</v>
      </c>
      <c r="G1271" s="28" t="s">
        <v>42</v>
      </c>
      <c r="H1271" s="28" t="s">
        <v>44</v>
      </c>
      <c r="I1271" s="31">
        <v>9450</v>
      </c>
      <c r="J1271" s="32">
        <f t="shared" si="57"/>
        <v>9450</v>
      </c>
      <c r="K1271" s="31">
        <v>0</v>
      </c>
      <c r="L1271" s="31">
        <v>0</v>
      </c>
      <c r="M1271" s="31">
        <v>0</v>
      </c>
      <c r="N1271" s="31">
        <v>0</v>
      </c>
      <c r="O1271" s="33">
        <f t="shared" si="58"/>
        <v>0</v>
      </c>
      <c r="P1271" s="34" t="str">
        <f t="shared" si="59"/>
        <v>1-30</v>
      </c>
      <c r="Q1271" s="35" t="str">
        <f>+VLOOKUP(B1271,'[2]PORTAFOLIO JAN17'!$B$7:$T$4941,19,FALSE)</f>
        <v>REPUBLICA DOMINICANA</v>
      </c>
      <c r="R1271" s="31">
        <v>0</v>
      </c>
      <c r="S1271" s="31">
        <v>0</v>
      </c>
      <c r="T1271" s="31" t="s">
        <v>45</v>
      </c>
      <c r="U1271" s="36" t="s">
        <v>46</v>
      </c>
      <c r="V1271" s="37">
        <v>9450</v>
      </c>
      <c r="W1271" s="38">
        <v>9450</v>
      </c>
      <c r="X1271" s="38">
        <v>0</v>
      </c>
      <c r="Y1271" s="38">
        <v>0</v>
      </c>
      <c r="Z1271" s="38">
        <v>0</v>
      </c>
      <c r="AA1271" s="38">
        <v>0</v>
      </c>
      <c r="AB1271" s="38">
        <v>0</v>
      </c>
      <c r="AC1271" s="38">
        <v>0</v>
      </c>
      <c r="AD1271" s="38" t="s">
        <v>47</v>
      </c>
    </row>
    <row r="1272" spans="1:30" s="27" customFormat="1" ht="15" customHeight="1" x14ac:dyDescent="0.25">
      <c r="A1272" s="39" t="s">
        <v>39</v>
      </c>
      <c r="B1272" s="39" t="s">
        <v>1320</v>
      </c>
      <c r="C1272" s="86">
        <v>42767</v>
      </c>
      <c r="D1272" s="29">
        <f>+VLOOKUP(B1272,'[2]HG-Mexico by Contract'!$B$8:$G$4512,6,FALSE)</f>
        <v>334208</v>
      </c>
      <c r="E1272" s="29"/>
      <c r="F1272" s="39" t="s">
        <v>41</v>
      </c>
      <c r="G1272" s="39" t="s">
        <v>42</v>
      </c>
      <c r="H1272" s="39" t="s">
        <v>44</v>
      </c>
      <c r="I1272" s="40">
        <v>48148.26</v>
      </c>
      <c r="J1272" s="32">
        <f t="shared" si="57"/>
        <v>48148.26</v>
      </c>
      <c r="K1272" s="31">
        <v>0</v>
      </c>
      <c r="L1272" s="31">
        <v>0</v>
      </c>
      <c r="M1272" s="31">
        <v>0</v>
      </c>
      <c r="N1272" s="31">
        <v>0</v>
      </c>
      <c r="O1272" s="33">
        <f t="shared" si="58"/>
        <v>0</v>
      </c>
      <c r="P1272" s="34" t="str">
        <f t="shared" si="59"/>
        <v>1-30</v>
      </c>
      <c r="Q1272" s="35" t="str">
        <f>+VLOOKUP(B1272,'[2]PORTAFOLIO JAN17'!$B$7:$T$4941,19,FALSE)</f>
        <v>NICARAGUA</v>
      </c>
      <c r="R1272" s="31">
        <v>0</v>
      </c>
      <c r="S1272" s="31">
        <v>0</v>
      </c>
      <c r="T1272" s="31" t="s">
        <v>45</v>
      </c>
      <c r="U1272" s="41" t="s">
        <v>46</v>
      </c>
      <c r="V1272" s="42">
        <v>48148.26</v>
      </c>
      <c r="W1272" s="43">
        <v>48148.26</v>
      </c>
      <c r="X1272" s="38">
        <v>0</v>
      </c>
      <c r="Y1272" s="38">
        <v>0</v>
      </c>
      <c r="Z1272" s="38">
        <v>0</v>
      </c>
      <c r="AA1272" s="38">
        <v>0</v>
      </c>
      <c r="AB1272" s="38">
        <v>0</v>
      </c>
      <c r="AC1272" s="38">
        <v>0</v>
      </c>
      <c r="AD1272" s="38" t="s">
        <v>47</v>
      </c>
    </row>
    <row r="1273" spans="1:30" s="27" customFormat="1" ht="15" customHeight="1" x14ac:dyDescent="0.25">
      <c r="A1273" s="28" t="s">
        <v>39</v>
      </c>
      <c r="B1273" s="28" t="s">
        <v>1321</v>
      </c>
      <c r="C1273" s="85">
        <v>42767</v>
      </c>
      <c r="D1273" s="29">
        <f>+VLOOKUP(B1273,'[2]HG-Mexico by Contract'!$B$8:$G$4512,6,FALSE)</f>
        <v>309760</v>
      </c>
      <c r="E1273" s="29"/>
      <c r="F1273" s="28" t="s">
        <v>41</v>
      </c>
      <c r="G1273" s="28" t="s">
        <v>42</v>
      </c>
      <c r="H1273" s="28" t="s">
        <v>63</v>
      </c>
      <c r="I1273" s="31">
        <v>92905.5</v>
      </c>
      <c r="J1273" s="32">
        <f t="shared" si="57"/>
        <v>4666.6432655142635</v>
      </c>
      <c r="K1273" s="31">
        <v>0</v>
      </c>
      <c r="L1273" s="31">
        <v>0</v>
      </c>
      <c r="M1273" s="31">
        <v>0</v>
      </c>
      <c r="N1273" s="31">
        <v>0</v>
      </c>
      <c r="O1273" s="33">
        <f t="shared" si="58"/>
        <v>0</v>
      </c>
      <c r="P1273" s="34" t="str">
        <f t="shared" si="59"/>
        <v>1-30</v>
      </c>
      <c r="Q1273" s="35" t="str">
        <f>+VLOOKUP(B1273,'[2]PORTAFOLIO JAN17'!$B$7:$T$4941,19,FALSE)</f>
        <v>MEXICO</v>
      </c>
      <c r="R1273" s="31">
        <v>0</v>
      </c>
      <c r="S1273" s="31">
        <v>0</v>
      </c>
      <c r="T1273" s="31" t="s">
        <v>45</v>
      </c>
      <c r="U1273" s="36" t="s">
        <v>64</v>
      </c>
      <c r="V1273" s="37">
        <v>4666.6432649999997</v>
      </c>
      <c r="W1273" s="38">
        <v>4666.6432649999997</v>
      </c>
      <c r="X1273" s="38">
        <v>0</v>
      </c>
      <c r="Y1273" s="38">
        <v>0</v>
      </c>
      <c r="Z1273" s="38">
        <v>0</v>
      </c>
      <c r="AA1273" s="38">
        <v>0</v>
      </c>
      <c r="AB1273" s="38">
        <v>0</v>
      </c>
      <c r="AC1273" s="38">
        <v>0</v>
      </c>
      <c r="AD1273" s="38" t="s">
        <v>47</v>
      </c>
    </row>
    <row r="1274" spans="1:30" s="27" customFormat="1" ht="15" customHeight="1" x14ac:dyDescent="0.25">
      <c r="A1274" s="39" t="s">
        <v>39</v>
      </c>
      <c r="B1274" s="39" t="s">
        <v>1322</v>
      </c>
      <c r="C1274" s="86">
        <v>42767</v>
      </c>
      <c r="D1274" s="29">
        <f>+VLOOKUP(B1274,'[2]HG-Mexico by Contract'!$B$8:$G$4512,6,FALSE)</f>
        <v>349791</v>
      </c>
      <c r="E1274" s="29"/>
      <c r="F1274" s="39" t="s">
        <v>41</v>
      </c>
      <c r="G1274" s="39" t="s">
        <v>42</v>
      </c>
      <c r="H1274" s="39" t="s">
        <v>63</v>
      </c>
      <c r="I1274" s="40">
        <v>817849.87</v>
      </c>
      <c r="J1274" s="32">
        <f t="shared" si="57"/>
        <v>41080.598974627079</v>
      </c>
      <c r="K1274" s="31">
        <v>0</v>
      </c>
      <c r="L1274" s="31">
        <v>0</v>
      </c>
      <c r="M1274" s="31">
        <v>0</v>
      </c>
      <c r="N1274" s="31">
        <v>0</v>
      </c>
      <c r="O1274" s="33">
        <f t="shared" si="58"/>
        <v>0</v>
      </c>
      <c r="P1274" s="34" t="str">
        <f t="shared" si="59"/>
        <v>1-30</v>
      </c>
      <c r="Q1274" s="35" t="str">
        <f>+VLOOKUP(B1274,'[2]PORTAFOLIO JAN17'!$B$7:$T$4941,19,FALSE)</f>
        <v>MEXICO</v>
      </c>
      <c r="R1274" s="31">
        <v>0</v>
      </c>
      <c r="S1274" s="31">
        <v>0</v>
      </c>
      <c r="T1274" s="31" t="s">
        <v>45</v>
      </c>
      <c r="U1274" s="41" t="s">
        <v>64</v>
      </c>
      <c r="V1274" s="42">
        <v>41080.5989701</v>
      </c>
      <c r="W1274" s="43">
        <v>41080.5989701</v>
      </c>
      <c r="X1274" s="38">
        <v>0</v>
      </c>
      <c r="Y1274" s="38">
        <v>0</v>
      </c>
      <c r="Z1274" s="38">
        <v>0</v>
      </c>
      <c r="AA1274" s="38">
        <v>0</v>
      </c>
      <c r="AB1274" s="38">
        <v>0</v>
      </c>
      <c r="AC1274" s="38">
        <v>0</v>
      </c>
      <c r="AD1274" s="38" t="s">
        <v>47</v>
      </c>
    </row>
    <row r="1275" spans="1:30" s="27" customFormat="1" ht="15" customHeight="1" x14ac:dyDescent="0.25">
      <c r="A1275" s="28" t="s">
        <v>39</v>
      </c>
      <c r="B1275" s="28" t="s">
        <v>1323</v>
      </c>
      <c r="C1275" s="85">
        <v>42767</v>
      </c>
      <c r="D1275" s="29">
        <f>+VLOOKUP(B1275,'[2]HG-Mexico by Contract'!$B$8:$G$4512,6,FALSE)</f>
        <v>310336</v>
      </c>
      <c r="E1275" s="29"/>
      <c r="F1275" s="28" t="s">
        <v>41</v>
      </c>
      <c r="G1275" s="28" t="s">
        <v>42</v>
      </c>
      <c r="H1275" s="28" t="s">
        <v>63</v>
      </c>
      <c r="I1275" s="31">
        <v>390972.56</v>
      </c>
      <c r="J1275" s="32">
        <f t="shared" si="57"/>
        <v>19638.551690964166</v>
      </c>
      <c r="K1275" s="31">
        <v>0</v>
      </c>
      <c r="L1275" s="31">
        <v>0</v>
      </c>
      <c r="M1275" s="31">
        <v>0</v>
      </c>
      <c r="N1275" s="31">
        <v>0</v>
      </c>
      <c r="O1275" s="33">
        <f t="shared" si="58"/>
        <v>0</v>
      </c>
      <c r="P1275" s="34" t="str">
        <f t="shared" si="59"/>
        <v>1-30</v>
      </c>
      <c r="Q1275" s="35" t="str">
        <f>+VLOOKUP(B1275,'[2]PORTAFOLIO JAN17'!$B$7:$T$4941,19,FALSE)</f>
        <v>MEXICO</v>
      </c>
      <c r="R1275" s="31">
        <v>0</v>
      </c>
      <c r="S1275" s="31">
        <v>0</v>
      </c>
      <c r="T1275" s="31" t="s">
        <v>45</v>
      </c>
      <c r="U1275" s="36" t="s">
        <v>64</v>
      </c>
      <c r="V1275" s="37">
        <v>19638.551688799998</v>
      </c>
      <c r="W1275" s="38">
        <v>19638.551688799998</v>
      </c>
      <c r="X1275" s="38">
        <v>0</v>
      </c>
      <c r="Y1275" s="38">
        <v>0</v>
      </c>
      <c r="Z1275" s="38">
        <v>0</v>
      </c>
      <c r="AA1275" s="38">
        <v>0</v>
      </c>
      <c r="AB1275" s="38">
        <v>0</v>
      </c>
      <c r="AC1275" s="38">
        <v>0</v>
      </c>
      <c r="AD1275" s="38" t="s">
        <v>47</v>
      </c>
    </row>
    <row r="1276" spans="1:30" s="27" customFormat="1" ht="15" customHeight="1" x14ac:dyDescent="0.25">
      <c r="A1276" s="39" t="s">
        <v>39</v>
      </c>
      <c r="B1276" s="39" t="s">
        <v>1324</v>
      </c>
      <c r="C1276" s="86">
        <v>42767</v>
      </c>
      <c r="D1276" s="29">
        <f>+VLOOKUP(B1276,'[2]HG-Mexico by Contract'!$B$8:$G$4512,6,FALSE)</f>
        <v>312172</v>
      </c>
      <c r="E1276" s="29"/>
      <c r="F1276" s="39" t="s">
        <v>41</v>
      </c>
      <c r="G1276" s="39" t="s">
        <v>42</v>
      </c>
      <c r="H1276" s="39" t="s">
        <v>44</v>
      </c>
      <c r="I1276" s="40">
        <v>67371.56</v>
      </c>
      <c r="J1276" s="32">
        <f t="shared" si="57"/>
        <v>67371.56</v>
      </c>
      <c r="K1276" s="31">
        <v>0</v>
      </c>
      <c r="L1276" s="31">
        <v>0</v>
      </c>
      <c r="M1276" s="31">
        <v>0</v>
      </c>
      <c r="N1276" s="31">
        <v>0</v>
      </c>
      <c r="O1276" s="33">
        <f t="shared" si="58"/>
        <v>0</v>
      </c>
      <c r="P1276" s="34" t="str">
        <f t="shared" si="59"/>
        <v>1-30</v>
      </c>
      <c r="Q1276" s="35" t="str">
        <f>+VLOOKUP(B1276,'[2]PORTAFOLIO JAN17'!$B$7:$T$4941,19,FALSE)</f>
        <v>NICARAGUA</v>
      </c>
      <c r="R1276" s="31">
        <v>0</v>
      </c>
      <c r="S1276" s="31">
        <v>0</v>
      </c>
      <c r="T1276" s="31" t="s">
        <v>45</v>
      </c>
      <c r="U1276" s="41" t="s">
        <v>46</v>
      </c>
      <c r="V1276" s="42">
        <v>67371.56</v>
      </c>
      <c r="W1276" s="43">
        <v>67371.56</v>
      </c>
      <c r="X1276" s="38">
        <v>0</v>
      </c>
      <c r="Y1276" s="38">
        <v>0</v>
      </c>
      <c r="Z1276" s="38">
        <v>0</v>
      </c>
      <c r="AA1276" s="38">
        <v>0</v>
      </c>
      <c r="AB1276" s="38">
        <v>0</v>
      </c>
      <c r="AC1276" s="38">
        <v>0</v>
      </c>
      <c r="AD1276" s="38" t="s">
        <v>47</v>
      </c>
    </row>
    <row r="1277" spans="1:30" s="27" customFormat="1" ht="15" customHeight="1" x14ac:dyDescent="0.25">
      <c r="A1277" s="28" t="s">
        <v>39</v>
      </c>
      <c r="B1277" s="28" t="s">
        <v>1325</v>
      </c>
      <c r="C1277" s="85">
        <v>42767</v>
      </c>
      <c r="D1277" s="29">
        <f>+VLOOKUP(B1277,'[2]HG-Mexico by Contract'!$B$8:$G$4512,6,FALSE)</f>
        <v>317922</v>
      </c>
      <c r="E1277" s="29"/>
      <c r="F1277" s="28" t="s">
        <v>41</v>
      </c>
      <c r="G1277" s="28" t="s">
        <v>42</v>
      </c>
      <c r="H1277" s="28" t="s">
        <v>44</v>
      </c>
      <c r="I1277" s="31">
        <v>349157.64</v>
      </c>
      <c r="J1277" s="32">
        <f t="shared" si="57"/>
        <v>349157.64</v>
      </c>
      <c r="K1277" s="31">
        <v>0</v>
      </c>
      <c r="L1277" s="31">
        <v>0</v>
      </c>
      <c r="M1277" s="31">
        <v>0</v>
      </c>
      <c r="N1277" s="31">
        <v>0</v>
      </c>
      <c r="O1277" s="33">
        <f t="shared" si="58"/>
        <v>0</v>
      </c>
      <c r="P1277" s="34" t="str">
        <f t="shared" si="59"/>
        <v>1-30</v>
      </c>
      <c r="Q1277" s="35" t="str">
        <f>+VLOOKUP(B1277,'[2]PORTAFOLIO JAN17'!$B$7:$T$4941,19,FALSE)</f>
        <v>REPUBLICA DOMINICANA</v>
      </c>
      <c r="R1277" s="31">
        <v>0</v>
      </c>
      <c r="S1277" s="31">
        <v>0</v>
      </c>
      <c r="T1277" s="31" t="s">
        <v>45</v>
      </c>
      <c r="U1277" s="36" t="s">
        <v>46</v>
      </c>
      <c r="V1277" s="37">
        <v>349157.64</v>
      </c>
      <c r="W1277" s="38">
        <v>349157.64</v>
      </c>
      <c r="X1277" s="38">
        <v>0</v>
      </c>
      <c r="Y1277" s="38">
        <v>0</v>
      </c>
      <c r="Z1277" s="38">
        <v>0</v>
      </c>
      <c r="AA1277" s="38">
        <v>0</v>
      </c>
      <c r="AB1277" s="38">
        <v>0</v>
      </c>
      <c r="AC1277" s="38">
        <v>0</v>
      </c>
      <c r="AD1277" s="38" t="s">
        <v>47</v>
      </c>
    </row>
    <row r="1278" spans="1:30" s="27" customFormat="1" ht="15" customHeight="1" x14ac:dyDescent="0.25">
      <c r="A1278" s="39" t="s">
        <v>39</v>
      </c>
      <c r="B1278" s="39" t="s">
        <v>1326</v>
      </c>
      <c r="C1278" s="86">
        <v>42767</v>
      </c>
      <c r="D1278" s="29">
        <f>+VLOOKUP(B1278,'[2]HG-Mexico by Contract'!$B$8:$G$4512,6,FALSE)</f>
        <v>314798</v>
      </c>
      <c r="E1278" s="29"/>
      <c r="F1278" s="39" t="s">
        <v>62</v>
      </c>
      <c r="G1278" s="39" t="s">
        <v>42</v>
      </c>
      <c r="H1278" s="39" t="s">
        <v>44</v>
      </c>
      <c r="I1278" s="40">
        <v>22898.31</v>
      </c>
      <c r="J1278" s="32">
        <f t="shared" si="57"/>
        <v>22898.31</v>
      </c>
      <c r="K1278" s="31">
        <v>0</v>
      </c>
      <c r="L1278" s="31">
        <v>0</v>
      </c>
      <c r="M1278" s="31">
        <v>0</v>
      </c>
      <c r="N1278" s="31">
        <v>0</v>
      </c>
      <c r="O1278" s="33">
        <f t="shared" si="58"/>
        <v>0</v>
      </c>
      <c r="P1278" s="34" t="str">
        <f t="shared" si="59"/>
        <v>1-30</v>
      </c>
      <c r="Q1278" s="35" t="str">
        <f>+VLOOKUP(B1278,'[2]PORTAFOLIO JAN17'!$B$7:$T$4941,19,FALSE)</f>
        <v>COSTA RICA</v>
      </c>
      <c r="R1278" s="31">
        <v>0</v>
      </c>
      <c r="S1278" s="31">
        <v>0</v>
      </c>
      <c r="T1278" s="31" t="s">
        <v>45</v>
      </c>
      <c r="U1278" s="41" t="s">
        <v>46</v>
      </c>
      <c r="V1278" s="42">
        <v>22898.31</v>
      </c>
      <c r="W1278" s="43">
        <v>22898.31</v>
      </c>
      <c r="X1278" s="38">
        <v>0</v>
      </c>
      <c r="Y1278" s="38">
        <v>0</v>
      </c>
      <c r="Z1278" s="38">
        <v>0</v>
      </c>
      <c r="AA1278" s="38">
        <v>0</v>
      </c>
      <c r="AB1278" s="38">
        <v>0</v>
      </c>
      <c r="AC1278" s="38">
        <v>0</v>
      </c>
      <c r="AD1278" s="38" t="s">
        <v>47</v>
      </c>
    </row>
    <row r="1279" spans="1:30" s="27" customFormat="1" ht="15" customHeight="1" x14ac:dyDescent="0.25">
      <c r="A1279" s="28" t="s">
        <v>39</v>
      </c>
      <c r="B1279" s="28" t="s">
        <v>1327</v>
      </c>
      <c r="C1279" s="85">
        <v>42767</v>
      </c>
      <c r="D1279" s="29">
        <f>+VLOOKUP(B1279,'[2]HG-Mexico by Contract'!$B$8:$G$4512,6,FALSE)</f>
        <v>308532</v>
      </c>
      <c r="E1279" s="29"/>
      <c r="F1279" s="28" t="s">
        <v>41</v>
      </c>
      <c r="G1279" s="28" t="s">
        <v>42</v>
      </c>
      <c r="H1279" s="28" t="s">
        <v>44</v>
      </c>
      <c r="I1279" s="31">
        <v>19930.63</v>
      </c>
      <c r="J1279" s="32">
        <f t="shared" si="57"/>
        <v>19930.63</v>
      </c>
      <c r="K1279" s="31">
        <v>0</v>
      </c>
      <c r="L1279" s="31">
        <v>0</v>
      </c>
      <c r="M1279" s="31">
        <v>0</v>
      </c>
      <c r="N1279" s="31">
        <v>0</v>
      </c>
      <c r="O1279" s="33">
        <f t="shared" si="58"/>
        <v>0</v>
      </c>
      <c r="P1279" s="34" t="str">
        <f t="shared" si="59"/>
        <v>1-30</v>
      </c>
      <c r="Q1279" s="35" t="str">
        <f>+VLOOKUP(B1279,'[2]PORTAFOLIO JAN17'!$B$7:$T$4941,19,FALSE)</f>
        <v>GUATEMALA</v>
      </c>
      <c r="R1279" s="31">
        <v>0</v>
      </c>
      <c r="S1279" s="31">
        <v>0</v>
      </c>
      <c r="T1279" s="31">
        <v>19930.63</v>
      </c>
      <c r="U1279" s="36" t="s">
        <v>46</v>
      </c>
      <c r="V1279" s="37">
        <v>19930.63</v>
      </c>
      <c r="W1279" s="38">
        <v>19930.63</v>
      </c>
      <c r="X1279" s="38">
        <v>0</v>
      </c>
      <c r="Y1279" s="38">
        <v>0</v>
      </c>
      <c r="Z1279" s="38">
        <v>0</v>
      </c>
      <c r="AA1279" s="38">
        <v>0</v>
      </c>
      <c r="AB1279" s="38">
        <v>0</v>
      </c>
      <c r="AC1279" s="38">
        <v>0</v>
      </c>
      <c r="AD1279" s="38">
        <v>19930.63</v>
      </c>
    </row>
    <row r="1280" spans="1:30" s="27" customFormat="1" ht="15" customHeight="1" x14ac:dyDescent="0.25">
      <c r="A1280" s="39" t="s">
        <v>39</v>
      </c>
      <c r="B1280" s="39" t="s">
        <v>1328</v>
      </c>
      <c r="C1280" s="86">
        <v>42767</v>
      </c>
      <c r="D1280" s="29">
        <f>+VLOOKUP(B1280,'[2]HG-Mexico by Contract'!$B$8:$G$4512,6,FALSE)</f>
        <v>351169</v>
      </c>
      <c r="E1280" s="29"/>
      <c r="F1280" s="39" t="s">
        <v>41</v>
      </c>
      <c r="G1280" s="39" t="s">
        <v>42</v>
      </c>
      <c r="H1280" s="39" t="s">
        <v>63</v>
      </c>
      <c r="I1280" s="40">
        <v>302971.56</v>
      </c>
      <c r="J1280" s="32">
        <f t="shared" si="57"/>
        <v>15218.261460477052</v>
      </c>
      <c r="K1280" s="31">
        <v>0</v>
      </c>
      <c r="L1280" s="31">
        <v>0</v>
      </c>
      <c r="M1280" s="31">
        <v>0</v>
      </c>
      <c r="N1280" s="31">
        <v>0</v>
      </c>
      <c r="O1280" s="33">
        <f t="shared" si="58"/>
        <v>0</v>
      </c>
      <c r="P1280" s="34" t="str">
        <f t="shared" si="59"/>
        <v>1-30</v>
      </c>
      <c r="Q1280" s="35" t="str">
        <f>+VLOOKUP(B1280,'[2]PORTAFOLIO JAN17'!$B$7:$T$4941,19,FALSE)</f>
        <v>MEXICO</v>
      </c>
      <c r="R1280" s="31">
        <v>0</v>
      </c>
      <c r="S1280" s="31">
        <v>0</v>
      </c>
      <c r="T1280" s="31" t="s">
        <v>45</v>
      </c>
      <c r="U1280" s="41" t="s">
        <v>64</v>
      </c>
      <c r="V1280" s="42">
        <v>15218.2614588</v>
      </c>
      <c r="W1280" s="43">
        <v>15218.2614588</v>
      </c>
      <c r="X1280" s="38">
        <v>0</v>
      </c>
      <c r="Y1280" s="38">
        <v>0</v>
      </c>
      <c r="Z1280" s="38">
        <v>0</v>
      </c>
      <c r="AA1280" s="38">
        <v>0</v>
      </c>
      <c r="AB1280" s="38">
        <v>0</v>
      </c>
      <c r="AC1280" s="38">
        <v>0</v>
      </c>
      <c r="AD1280" s="38" t="s">
        <v>47</v>
      </c>
    </row>
    <row r="1281" spans="1:30" s="27" customFormat="1" ht="15" customHeight="1" x14ac:dyDescent="0.25">
      <c r="A1281" s="28" t="s">
        <v>39</v>
      </c>
      <c r="B1281" s="28" t="s">
        <v>1329</v>
      </c>
      <c r="C1281" s="85">
        <v>42767</v>
      </c>
      <c r="D1281" s="29">
        <f>+VLOOKUP(B1281,'[2]HG-Mexico by Contract'!$B$8:$G$4512,6,FALSE)</f>
        <v>314767</v>
      </c>
      <c r="E1281" s="29"/>
      <c r="F1281" s="28" t="s">
        <v>41</v>
      </c>
      <c r="G1281" s="28" t="s">
        <v>42</v>
      </c>
      <c r="H1281" s="28" t="s">
        <v>44</v>
      </c>
      <c r="I1281" s="31">
        <v>105749.91</v>
      </c>
      <c r="J1281" s="32">
        <f t="shared" si="57"/>
        <v>105749.91</v>
      </c>
      <c r="K1281" s="31">
        <v>0</v>
      </c>
      <c r="L1281" s="31">
        <v>0</v>
      </c>
      <c r="M1281" s="31">
        <v>0</v>
      </c>
      <c r="N1281" s="31">
        <v>105749.91</v>
      </c>
      <c r="O1281" s="33">
        <f t="shared" si="58"/>
        <v>105749.91</v>
      </c>
      <c r="P1281" s="34" t="str">
        <f t="shared" si="59"/>
        <v>120+</v>
      </c>
      <c r="Q1281" s="35" t="str">
        <f>+VLOOKUP(B1281,'[2]PORTAFOLIO JAN17'!$B$7:$T$4941,19,FALSE)</f>
        <v>COSTA RICA</v>
      </c>
      <c r="R1281" s="31">
        <v>0</v>
      </c>
      <c r="S1281" s="31">
        <v>0</v>
      </c>
      <c r="T1281" s="31">
        <v>105749.91</v>
      </c>
      <c r="U1281" s="36" t="s">
        <v>46</v>
      </c>
      <c r="V1281" s="37">
        <v>105749.91</v>
      </c>
      <c r="W1281" s="38">
        <v>0</v>
      </c>
      <c r="X1281" s="38">
        <v>0</v>
      </c>
      <c r="Y1281" s="38">
        <v>0</v>
      </c>
      <c r="Z1281" s="38">
        <v>0</v>
      </c>
      <c r="AA1281" s="38">
        <v>105749.91</v>
      </c>
      <c r="AB1281" s="38">
        <v>0</v>
      </c>
      <c r="AC1281" s="38">
        <v>0</v>
      </c>
      <c r="AD1281" s="38">
        <v>105749.91</v>
      </c>
    </row>
    <row r="1282" spans="1:30" s="27" customFormat="1" ht="15" customHeight="1" x14ac:dyDescent="0.25">
      <c r="A1282" s="39" t="s">
        <v>39</v>
      </c>
      <c r="B1282" s="39" t="s">
        <v>1330</v>
      </c>
      <c r="C1282" s="86">
        <v>42767</v>
      </c>
      <c r="D1282" s="29">
        <f>+VLOOKUP(B1282,'[2]HG-Mexico by Contract'!$B$8:$G$4512,6,FALSE)</f>
        <v>350327</v>
      </c>
      <c r="E1282" s="29"/>
      <c r="F1282" s="39" t="s">
        <v>41</v>
      </c>
      <c r="G1282" s="39" t="s">
        <v>42</v>
      </c>
      <c r="H1282" s="39" t="s">
        <v>63</v>
      </c>
      <c r="I1282" s="40">
        <v>360066.06</v>
      </c>
      <c r="J1282" s="32">
        <f t="shared" si="57"/>
        <v>18086.118195793089</v>
      </c>
      <c r="K1282" s="31">
        <v>0</v>
      </c>
      <c r="L1282" s="31">
        <v>360066.06</v>
      </c>
      <c r="M1282" s="31">
        <v>0</v>
      </c>
      <c r="N1282" s="31">
        <v>0</v>
      </c>
      <c r="O1282" s="33">
        <f t="shared" si="58"/>
        <v>360066.06</v>
      </c>
      <c r="P1282" s="34" t="str">
        <f t="shared" si="59"/>
        <v>61-90</v>
      </c>
      <c r="Q1282" s="35" t="str">
        <f>+VLOOKUP(B1282,'[2]PORTAFOLIO JAN17'!$B$7:$T$4941,19,FALSE)</f>
        <v>MEXICO</v>
      </c>
      <c r="R1282" s="31">
        <v>0</v>
      </c>
      <c r="S1282" s="31">
        <v>0</v>
      </c>
      <c r="T1282" s="31">
        <v>360066.06</v>
      </c>
      <c r="U1282" s="41" t="s">
        <v>64</v>
      </c>
      <c r="V1282" s="42">
        <v>18086.118193800001</v>
      </c>
      <c r="W1282" s="43">
        <v>0</v>
      </c>
      <c r="X1282" s="38">
        <v>0</v>
      </c>
      <c r="Y1282" s="38">
        <v>18086.118193800001</v>
      </c>
      <c r="Z1282" s="38">
        <v>0</v>
      </c>
      <c r="AA1282" s="38">
        <v>0</v>
      </c>
      <c r="AB1282" s="38">
        <v>0</v>
      </c>
      <c r="AC1282" s="38">
        <v>0</v>
      </c>
      <c r="AD1282" s="38">
        <v>18086.118193800001</v>
      </c>
    </row>
    <row r="1283" spans="1:30" s="27" customFormat="1" ht="15" customHeight="1" x14ac:dyDescent="0.25">
      <c r="A1283" s="28" t="s">
        <v>39</v>
      </c>
      <c r="B1283" s="28" t="s">
        <v>1331</v>
      </c>
      <c r="C1283" s="85">
        <v>42767</v>
      </c>
      <c r="D1283" s="29">
        <f>+VLOOKUP(B1283,'[2]HG-Mexico by Contract'!$B$8:$G$4512,6,FALSE)</f>
        <v>311796</v>
      </c>
      <c r="E1283" s="29"/>
      <c r="F1283" s="28" t="s">
        <v>62</v>
      </c>
      <c r="G1283" s="28" t="s">
        <v>42</v>
      </c>
      <c r="H1283" s="28" t="s">
        <v>63</v>
      </c>
      <c r="I1283" s="31">
        <v>821208.69</v>
      </c>
      <c r="J1283" s="32">
        <f t="shared" si="57"/>
        <v>41249.312503245666</v>
      </c>
      <c r="K1283" s="31">
        <v>0</v>
      </c>
      <c r="L1283" s="31">
        <v>0</v>
      </c>
      <c r="M1283" s="31">
        <v>0</v>
      </c>
      <c r="N1283" s="31">
        <v>0</v>
      </c>
      <c r="O1283" s="33">
        <f t="shared" si="58"/>
        <v>0</v>
      </c>
      <c r="P1283" s="34" t="str">
        <f t="shared" si="59"/>
        <v>1-30</v>
      </c>
      <c r="Q1283" s="35" t="str">
        <f>+VLOOKUP(B1283,'[2]PORTAFOLIO JAN17'!$B$7:$T$4941,19,FALSE)</f>
        <v>MEXICO</v>
      </c>
      <c r="R1283" s="31">
        <v>0</v>
      </c>
      <c r="S1283" s="31">
        <v>0</v>
      </c>
      <c r="T1283" s="31" t="s">
        <v>45</v>
      </c>
      <c r="U1283" s="36" t="s">
        <v>64</v>
      </c>
      <c r="V1283" s="37">
        <v>41249.312498699997</v>
      </c>
      <c r="W1283" s="38">
        <v>41249.312498699997</v>
      </c>
      <c r="X1283" s="38">
        <v>0</v>
      </c>
      <c r="Y1283" s="38">
        <v>0</v>
      </c>
      <c r="Z1283" s="38">
        <v>0</v>
      </c>
      <c r="AA1283" s="38">
        <v>0</v>
      </c>
      <c r="AB1283" s="38">
        <v>0</v>
      </c>
      <c r="AC1283" s="38">
        <v>0</v>
      </c>
      <c r="AD1283" s="38" t="s">
        <v>47</v>
      </c>
    </row>
    <row r="1284" spans="1:30" s="27" customFormat="1" ht="15" customHeight="1" x14ac:dyDescent="0.25">
      <c r="A1284" s="39" t="s">
        <v>39</v>
      </c>
      <c r="B1284" s="39" t="s">
        <v>1332</v>
      </c>
      <c r="C1284" s="86">
        <v>42767</v>
      </c>
      <c r="D1284" s="29">
        <f>+VLOOKUP(B1284,'[2]HG-Mexico by Contract'!$B$8:$G$4512,6,FALSE)</f>
        <v>351188</v>
      </c>
      <c r="E1284" s="29"/>
      <c r="F1284" s="39" t="s">
        <v>41</v>
      </c>
      <c r="G1284" s="39" t="s">
        <v>42</v>
      </c>
      <c r="H1284" s="39" t="s">
        <v>63</v>
      </c>
      <c r="I1284" s="40">
        <v>189045.22</v>
      </c>
      <c r="J1284" s="32">
        <f t="shared" si="57"/>
        <v>9495.7414016464299</v>
      </c>
      <c r="K1284" s="31">
        <v>0</v>
      </c>
      <c r="L1284" s="31">
        <v>0</v>
      </c>
      <c r="M1284" s="31">
        <v>0</v>
      </c>
      <c r="N1284" s="31">
        <v>0</v>
      </c>
      <c r="O1284" s="33">
        <f t="shared" si="58"/>
        <v>0</v>
      </c>
      <c r="P1284" s="34" t="str">
        <f t="shared" si="59"/>
        <v>1-30</v>
      </c>
      <c r="Q1284" s="35" t="str">
        <f>+VLOOKUP(B1284,'[2]PORTAFOLIO JAN17'!$B$7:$T$4941,19,FALSE)</f>
        <v>MEXICO</v>
      </c>
      <c r="R1284" s="31">
        <v>0</v>
      </c>
      <c r="S1284" s="31">
        <v>0</v>
      </c>
      <c r="T1284" s="31" t="s">
        <v>45</v>
      </c>
      <c r="U1284" s="41" t="s">
        <v>64</v>
      </c>
      <c r="V1284" s="42">
        <v>9495.7414005999999</v>
      </c>
      <c r="W1284" s="43">
        <v>9495.7414005999999</v>
      </c>
      <c r="X1284" s="38">
        <v>0</v>
      </c>
      <c r="Y1284" s="38">
        <v>0</v>
      </c>
      <c r="Z1284" s="38">
        <v>0</v>
      </c>
      <c r="AA1284" s="38">
        <v>0</v>
      </c>
      <c r="AB1284" s="38">
        <v>0</v>
      </c>
      <c r="AC1284" s="38">
        <v>0</v>
      </c>
      <c r="AD1284" s="38" t="s">
        <v>47</v>
      </c>
    </row>
    <row r="1285" spans="1:30" s="27" customFormat="1" ht="15" customHeight="1" x14ac:dyDescent="0.25">
      <c r="A1285" s="28" t="s">
        <v>39</v>
      </c>
      <c r="B1285" s="28" t="s">
        <v>1333</v>
      </c>
      <c r="C1285" s="85">
        <v>42767</v>
      </c>
      <c r="D1285" s="29">
        <f>+VLOOKUP(B1285,'[2]HG-Mexico by Contract'!$B$8:$G$4512,6,FALSE)</f>
        <v>309785</v>
      </c>
      <c r="E1285" s="29"/>
      <c r="F1285" s="28" t="s">
        <v>41</v>
      </c>
      <c r="G1285" s="28" t="s">
        <v>42</v>
      </c>
      <c r="H1285" s="28" t="s">
        <v>44</v>
      </c>
      <c r="I1285" s="31">
        <v>21380.21</v>
      </c>
      <c r="J1285" s="32">
        <f t="shared" si="57"/>
        <v>21380.21</v>
      </c>
      <c r="K1285" s="31">
        <v>0</v>
      </c>
      <c r="L1285" s="31">
        <v>0</v>
      </c>
      <c r="M1285" s="31">
        <v>0</v>
      </c>
      <c r="N1285" s="31">
        <v>0</v>
      </c>
      <c r="O1285" s="33">
        <f t="shared" si="58"/>
        <v>0</v>
      </c>
      <c r="P1285" s="34" t="str">
        <f t="shared" si="59"/>
        <v>1-30</v>
      </c>
      <c r="Q1285" s="35" t="str">
        <f>+VLOOKUP(B1285,'[2]PORTAFOLIO JAN17'!$B$7:$T$4941,19,FALSE)</f>
        <v>REPUBLICA DOMINICANA</v>
      </c>
      <c r="R1285" s="31">
        <v>0</v>
      </c>
      <c r="S1285" s="31">
        <v>0</v>
      </c>
      <c r="T1285" s="31" t="s">
        <v>45</v>
      </c>
      <c r="U1285" s="36" t="s">
        <v>46</v>
      </c>
      <c r="V1285" s="37">
        <v>21380.21</v>
      </c>
      <c r="W1285" s="38">
        <v>21380.21</v>
      </c>
      <c r="X1285" s="38">
        <v>0</v>
      </c>
      <c r="Y1285" s="38">
        <v>0</v>
      </c>
      <c r="Z1285" s="38">
        <v>0</v>
      </c>
      <c r="AA1285" s="38">
        <v>0</v>
      </c>
      <c r="AB1285" s="38">
        <v>0</v>
      </c>
      <c r="AC1285" s="38">
        <v>0</v>
      </c>
      <c r="AD1285" s="38" t="s">
        <v>47</v>
      </c>
    </row>
    <row r="1286" spans="1:30" s="27" customFormat="1" ht="15" customHeight="1" x14ac:dyDescent="0.25">
      <c r="A1286" s="39" t="s">
        <v>39</v>
      </c>
      <c r="B1286" s="39" t="s">
        <v>1334</v>
      </c>
      <c r="C1286" s="86">
        <v>42767</v>
      </c>
      <c r="D1286" s="29">
        <f>+VLOOKUP(B1286,'[2]HG-Mexico by Contract'!$B$8:$G$4512,6,FALSE)</f>
        <v>314798</v>
      </c>
      <c r="E1286" s="29"/>
      <c r="F1286" s="39" t="s">
        <v>62</v>
      </c>
      <c r="G1286" s="39" t="s">
        <v>42</v>
      </c>
      <c r="H1286" s="39" t="s">
        <v>44</v>
      </c>
      <c r="I1286" s="40">
        <v>67610.820000000007</v>
      </c>
      <c r="J1286" s="32">
        <f t="shared" si="57"/>
        <v>67610.820000000007</v>
      </c>
      <c r="K1286" s="31">
        <v>0</v>
      </c>
      <c r="L1286" s="31">
        <v>0</v>
      </c>
      <c r="M1286" s="31">
        <v>0</v>
      </c>
      <c r="N1286" s="31">
        <v>0</v>
      </c>
      <c r="O1286" s="33">
        <f t="shared" si="58"/>
        <v>0</v>
      </c>
      <c r="P1286" s="34" t="str">
        <f t="shared" si="59"/>
        <v>1-30</v>
      </c>
      <c r="Q1286" s="35" t="str">
        <f>+VLOOKUP(B1286,'[2]PORTAFOLIO JAN17'!$B$7:$T$4941,19,FALSE)</f>
        <v>COSTA RICA</v>
      </c>
      <c r="R1286" s="31">
        <v>0</v>
      </c>
      <c r="S1286" s="31">
        <v>0</v>
      </c>
      <c r="T1286" s="31" t="s">
        <v>45</v>
      </c>
      <c r="U1286" s="41" t="s">
        <v>46</v>
      </c>
      <c r="V1286" s="42">
        <v>67610.820000000007</v>
      </c>
      <c r="W1286" s="43">
        <v>67610.820000000007</v>
      </c>
      <c r="X1286" s="38">
        <v>0</v>
      </c>
      <c r="Y1286" s="38">
        <v>0</v>
      </c>
      <c r="Z1286" s="38">
        <v>0</v>
      </c>
      <c r="AA1286" s="38">
        <v>0</v>
      </c>
      <c r="AB1286" s="38">
        <v>0</v>
      </c>
      <c r="AC1286" s="38">
        <v>0</v>
      </c>
      <c r="AD1286" s="38" t="s">
        <v>47</v>
      </c>
    </row>
    <row r="1287" spans="1:30" s="27" customFormat="1" ht="15" customHeight="1" x14ac:dyDescent="0.25">
      <c r="A1287" s="28" t="s">
        <v>39</v>
      </c>
      <c r="B1287" s="28" t="s">
        <v>1335</v>
      </c>
      <c r="C1287" s="85">
        <v>42767</v>
      </c>
      <c r="D1287" s="29">
        <f>+VLOOKUP(B1287,'[2]HG-Mexico by Contract'!$B$8:$G$4512,6,FALSE)</f>
        <v>317030</v>
      </c>
      <c r="E1287" s="29"/>
      <c r="F1287" s="28" t="s">
        <v>41</v>
      </c>
      <c r="G1287" s="28" t="s">
        <v>42</v>
      </c>
      <c r="H1287" s="28" t="s">
        <v>44</v>
      </c>
      <c r="I1287" s="31">
        <v>173909.27</v>
      </c>
      <c r="J1287" s="32">
        <f t="shared" si="57"/>
        <v>173909.27</v>
      </c>
      <c r="K1287" s="31">
        <v>173909.27</v>
      </c>
      <c r="L1287" s="31">
        <v>0</v>
      </c>
      <c r="M1287" s="31">
        <v>0</v>
      </c>
      <c r="N1287" s="31">
        <v>0</v>
      </c>
      <c r="O1287" s="33">
        <f t="shared" si="58"/>
        <v>173909.27</v>
      </c>
      <c r="P1287" s="34" t="str">
        <f t="shared" si="59"/>
        <v>31-60</v>
      </c>
      <c r="Q1287" s="35" t="str">
        <f>+VLOOKUP(B1287,'[2]PORTAFOLIO JAN17'!$B$7:$T$4941,19,FALSE)</f>
        <v>ECUADOR</v>
      </c>
      <c r="R1287" s="31">
        <v>0</v>
      </c>
      <c r="S1287" s="31">
        <v>0</v>
      </c>
      <c r="T1287" s="31">
        <v>173909.27</v>
      </c>
      <c r="U1287" s="36" t="s">
        <v>46</v>
      </c>
      <c r="V1287" s="37">
        <v>173909.27</v>
      </c>
      <c r="W1287" s="38">
        <v>0</v>
      </c>
      <c r="X1287" s="38">
        <v>173909.27</v>
      </c>
      <c r="Y1287" s="38">
        <v>0</v>
      </c>
      <c r="Z1287" s="38">
        <v>0</v>
      </c>
      <c r="AA1287" s="38">
        <v>0</v>
      </c>
      <c r="AB1287" s="38">
        <v>0</v>
      </c>
      <c r="AC1287" s="38">
        <v>0</v>
      </c>
      <c r="AD1287" s="38">
        <v>173909.27</v>
      </c>
    </row>
    <row r="1288" spans="1:30" s="27" customFormat="1" ht="15" customHeight="1" x14ac:dyDescent="0.25">
      <c r="A1288" s="39" t="s">
        <v>39</v>
      </c>
      <c r="B1288" s="39" t="s">
        <v>1336</v>
      </c>
      <c r="C1288" s="86">
        <v>42767</v>
      </c>
      <c r="D1288" s="29">
        <f>+VLOOKUP(B1288,'[2]HG-Mexico by Contract'!$B$8:$G$4512,6,FALSE)</f>
        <v>311514</v>
      </c>
      <c r="E1288" s="29"/>
      <c r="F1288" s="39" t="s">
        <v>41</v>
      </c>
      <c r="G1288" s="39" t="s">
        <v>42</v>
      </c>
      <c r="H1288" s="39" t="s">
        <v>63</v>
      </c>
      <c r="I1288" s="40">
        <v>897211.78</v>
      </c>
      <c r="J1288" s="32">
        <f t="shared" ref="J1288:J1351" si="60">+IF(H1288="MXN",I1288/$J$2,I1288)</f>
        <v>45066.947714366375</v>
      </c>
      <c r="K1288" s="31">
        <v>0</v>
      </c>
      <c r="L1288" s="31">
        <v>0</v>
      </c>
      <c r="M1288" s="31">
        <v>0</v>
      </c>
      <c r="N1288" s="31">
        <v>0</v>
      </c>
      <c r="O1288" s="33">
        <f t="shared" ref="O1288:O1351" si="61">+N1288+M1288+L1288+K1288</f>
        <v>0</v>
      </c>
      <c r="P1288" s="34" t="str">
        <f t="shared" ref="P1288:P1351" si="62">+IF(N1288&gt;0,"120+",IF(M1288&gt;0,"91-120",IF(L1288&gt;0,"61-90",IF(K1288&gt;0,"31-60","1-30"))))</f>
        <v>1-30</v>
      </c>
      <c r="Q1288" s="35" t="str">
        <f>+VLOOKUP(B1288,'[2]PORTAFOLIO JAN17'!$B$7:$T$4941,19,FALSE)</f>
        <v>MEXICO</v>
      </c>
      <c r="R1288" s="31">
        <v>0</v>
      </c>
      <c r="S1288" s="31">
        <v>0</v>
      </c>
      <c r="T1288" s="31" t="s">
        <v>45</v>
      </c>
      <c r="U1288" s="41" t="s">
        <v>64</v>
      </c>
      <c r="V1288" s="42">
        <v>45066.947709400003</v>
      </c>
      <c r="W1288" s="43">
        <v>45066.947709400003</v>
      </c>
      <c r="X1288" s="38">
        <v>0</v>
      </c>
      <c r="Y1288" s="38">
        <v>0</v>
      </c>
      <c r="Z1288" s="38">
        <v>0</v>
      </c>
      <c r="AA1288" s="38">
        <v>0</v>
      </c>
      <c r="AB1288" s="38">
        <v>0</v>
      </c>
      <c r="AC1288" s="38">
        <v>0</v>
      </c>
      <c r="AD1288" s="38" t="s">
        <v>47</v>
      </c>
    </row>
    <row r="1289" spans="1:30" s="27" customFormat="1" ht="15" customHeight="1" x14ac:dyDescent="0.25">
      <c r="A1289" s="28" t="s">
        <v>39</v>
      </c>
      <c r="B1289" s="28" t="s">
        <v>1337</v>
      </c>
      <c r="C1289" s="85">
        <v>42767</v>
      </c>
      <c r="D1289" s="29">
        <f>+VLOOKUP(B1289,'[2]HG-Mexico by Contract'!$B$8:$G$4512,6,FALSE)</f>
        <v>337631</v>
      </c>
      <c r="E1289" s="29"/>
      <c r="F1289" s="28" t="s">
        <v>41</v>
      </c>
      <c r="G1289" s="28" t="s">
        <v>42</v>
      </c>
      <c r="H1289" s="28" t="s">
        <v>44</v>
      </c>
      <c r="I1289" s="31">
        <v>107505.82</v>
      </c>
      <c r="J1289" s="32">
        <f t="shared" si="60"/>
        <v>107505.82</v>
      </c>
      <c r="K1289" s="31">
        <v>0</v>
      </c>
      <c r="L1289" s="31">
        <v>0</v>
      </c>
      <c r="M1289" s="31">
        <v>0</v>
      </c>
      <c r="N1289" s="31">
        <v>0</v>
      </c>
      <c r="O1289" s="33">
        <f t="shared" si="61"/>
        <v>0</v>
      </c>
      <c r="P1289" s="34" t="str">
        <f t="shared" si="62"/>
        <v>1-30</v>
      </c>
      <c r="Q1289" s="35" t="str">
        <f>+VLOOKUP(B1289,'[2]PORTAFOLIO JAN17'!$B$7:$T$4941,19,FALSE)</f>
        <v>NICARAGUA</v>
      </c>
      <c r="R1289" s="31">
        <v>0</v>
      </c>
      <c r="S1289" s="31">
        <v>0</v>
      </c>
      <c r="T1289" s="31" t="s">
        <v>45</v>
      </c>
      <c r="U1289" s="36" t="s">
        <v>46</v>
      </c>
      <c r="V1289" s="37">
        <v>107505.82</v>
      </c>
      <c r="W1289" s="38">
        <v>107505.82</v>
      </c>
      <c r="X1289" s="38">
        <v>0</v>
      </c>
      <c r="Y1289" s="38">
        <v>0</v>
      </c>
      <c r="Z1289" s="38">
        <v>0</v>
      </c>
      <c r="AA1289" s="38">
        <v>0</v>
      </c>
      <c r="AB1289" s="38">
        <v>0</v>
      </c>
      <c r="AC1289" s="38">
        <v>0</v>
      </c>
      <c r="AD1289" s="38" t="s">
        <v>47</v>
      </c>
    </row>
    <row r="1290" spans="1:30" s="27" customFormat="1" ht="15" customHeight="1" x14ac:dyDescent="0.25">
      <c r="A1290" s="39" t="s">
        <v>39</v>
      </c>
      <c r="B1290" s="39" t="s">
        <v>1338</v>
      </c>
      <c r="C1290" s="86">
        <v>42767</v>
      </c>
      <c r="D1290" s="29">
        <f>+VLOOKUP(B1290,'[2]HG-Mexico by Contract'!$B$8:$G$4512,6,FALSE)</f>
        <v>319576</v>
      </c>
      <c r="E1290" s="29"/>
      <c r="F1290" s="39" t="s">
        <v>41</v>
      </c>
      <c r="G1290" s="39" t="s">
        <v>42</v>
      </c>
      <c r="H1290" s="39" t="s">
        <v>63</v>
      </c>
      <c r="I1290" s="40">
        <v>78156.83</v>
      </c>
      <c r="J1290" s="32">
        <f t="shared" si="60"/>
        <v>3925.817571332625</v>
      </c>
      <c r="K1290" s="31">
        <v>0</v>
      </c>
      <c r="L1290" s="31">
        <v>0</v>
      </c>
      <c r="M1290" s="31">
        <v>0</v>
      </c>
      <c r="N1290" s="31">
        <v>0</v>
      </c>
      <c r="O1290" s="33">
        <f t="shared" si="61"/>
        <v>0</v>
      </c>
      <c r="P1290" s="34" t="str">
        <f t="shared" si="62"/>
        <v>1-30</v>
      </c>
      <c r="Q1290" s="35" t="str">
        <f>+VLOOKUP(B1290,'[2]PORTAFOLIO JAN17'!$B$7:$T$4941,19,FALSE)</f>
        <v>MEXICO</v>
      </c>
      <c r="R1290" s="31">
        <v>0</v>
      </c>
      <c r="S1290" s="31">
        <v>0</v>
      </c>
      <c r="T1290" s="31" t="s">
        <v>45</v>
      </c>
      <c r="U1290" s="41" t="s">
        <v>64</v>
      </c>
      <c r="V1290" s="42">
        <v>3925.8175709000002</v>
      </c>
      <c r="W1290" s="43">
        <v>3925.8175709000002</v>
      </c>
      <c r="X1290" s="38">
        <v>0</v>
      </c>
      <c r="Y1290" s="38">
        <v>0</v>
      </c>
      <c r="Z1290" s="38">
        <v>0</v>
      </c>
      <c r="AA1290" s="38">
        <v>0</v>
      </c>
      <c r="AB1290" s="38">
        <v>0</v>
      </c>
      <c r="AC1290" s="38">
        <v>0</v>
      </c>
      <c r="AD1290" s="38" t="s">
        <v>47</v>
      </c>
    </row>
    <row r="1291" spans="1:30" s="27" customFormat="1" ht="15" customHeight="1" x14ac:dyDescent="0.25">
      <c r="A1291" s="28" t="s">
        <v>39</v>
      </c>
      <c r="B1291" s="28" t="s">
        <v>1339</v>
      </c>
      <c r="C1291" s="85">
        <v>42767</v>
      </c>
      <c r="D1291" s="29">
        <f>+VLOOKUP(B1291,'[2]HG-Mexico by Contract'!$B$8:$G$4512,6,FALSE)</f>
        <v>313693</v>
      </c>
      <c r="E1291" s="29"/>
      <c r="F1291" s="28" t="s">
        <v>41</v>
      </c>
      <c r="G1291" s="28" t="s">
        <v>42</v>
      </c>
      <c r="H1291" s="28" t="s">
        <v>63</v>
      </c>
      <c r="I1291" s="31">
        <v>1886095.52</v>
      </c>
      <c r="J1291" s="32">
        <f t="shared" si="60"/>
        <v>94738.577980040194</v>
      </c>
      <c r="K1291" s="31">
        <v>0</v>
      </c>
      <c r="L1291" s="31">
        <v>0</v>
      </c>
      <c r="M1291" s="31">
        <v>0</v>
      </c>
      <c r="N1291" s="31">
        <v>0</v>
      </c>
      <c r="O1291" s="33">
        <f t="shared" si="61"/>
        <v>0</v>
      </c>
      <c r="P1291" s="34" t="str">
        <f t="shared" si="62"/>
        <v>1-30</v>
      </c>
      <c r="Q1291" s="35" t="str">
        <f>+VLOOKUP(B1291,'[2]PORTAFOLIO JAN17'!$B$7:$T$4941,19,FALSE)</f>
        <v>MEXICO</v>
      </c>
      <c r="R1291" s="31">
        <v>0</v>
      </c>
      <c r="S1291" s="31">
        <v>0</v>
      </c>
      <c r="T1291" s="31" t="s">
        <v>45</v>
      </c>
      <c r="U1291" s="36" t="s">
        <v>64</v>
      </c>
      <c r="V1291" s="37">
        <v>94738.577969599995</v>
      </c>
      <c r="W1291" s="38">
        <v>94738.577969599995</v>
      </c>
      <c r="X1291" s="38">
        <v>0</v>
      </c>
      <c r="Y1291" s="38">
        <v>0</v>
      </c>
      <c r="Z1291" s="38">
        <v>0</v>
      </c>
      <c r="AA1291" s="38">
        <v>0</v>
      </c>
      <c r="AB1291" s="38">
        <v>0</v>
      </c>
      <c r="AC1291" s="38">
        <v>0</v>
      </c>
      <c r="AD1291" s="38" t="s">
        <v>47</v>
      </c>
    </row>
    <row r="1292" spans="1:30" s="27" customFormat="1" ht="15" customHeight="1" x14ac:dyDescent="0.25">
      <c r="A1292" s="39" t="s">
        <v>39</v>
      </c>
      <c r="B1292" s="39" t="s">
        <v>1340</v>
      </c>
      <c r="C1292" s="86">
        <v>42767</v>
      </c>
      <c r="D1292" s="29">
        <f>+VLOOKUP(B1292,'[2]HG-Mexico by Contract'!$B$8:$G$4512,6,FALSE)</f>
        <v>349897</v>
      </c>
      <c r="E1292" s="29"/>
      <c r="F1292" s="39" t="s">
        <v>41</v>
      </c>
      <c r="G1292" s="39" t="s">
        <v>42</v>
      </c>
      <c r="H1292" s="39" t="s">
        <v>63</v>
      </c>
      <c r="I1292" s="40">
        <v>121128.35</v>
      </c>
      <c r="J1292" s="32">
        <f t="shared" si="60"/>
        <v>6084.2770211704874</v>
      </c>
      <c r="K1292" s="31">
        <v>0</v>
      </c>
      <c r="L1292" s="31">
        <v>0</v>
      </c>
      <c r="M1292" s="31">
        <v>0</v>
      </c>
      <c r="N1292" s="31">
        <v>0</v>
      </c>
      <c r="O1292" s="33">
        <f t="shared" si="61"/>
        <v>0</v>
      </c>
      <c r="P1292" s="34" t="str">
        <f t="shared" si="62"/>
        <v>1-30</v>
      </c>
      <c r="Q1292" s="35" t="str">
        <f>+VLOOKUP(B1292,'[2]PORTAFOLIO JAN17'!$B$7:$T$4941,19,FALSE)</f>
        <v>MEXICO</v>
      </c>
      <c r="R1292" s="31">
        <v>0</v>
      </c>
      <c r="S1292" s="31">
        <v>0</v>
      </c>
      <c r="T1292" s="31" t="s">
        <v>45</v>
      </c>
      <c r="U1292" s="41" t="s">
        <v>64</v>
      </c>
      <c r="V1292" s="42">
        <v>6084.2770204999997</v>
      </c>
      <c r="W1292" s="43">
        <v>6084.2770204999997</v>
      </c>
      <c r="X1292" s="38">
        <v>0</v>
      </c>
      <c r="Y1292" s="38">
        <v>0</v>
      </c>
      <c r="Z1292" s="38">
        <v>0</v>
      </c>
      <c r="AA1292" s="38">
        <v>0</v>
      </c>
      <c r="AB1292" s="38">
        <v>0</v>
      </c>
      <c r="AC1292" s="38">
        <v>0</v>
      </c>
      <c r="AD1292" s="38" t="s">
        <v>47</v>
      </c>
    </row>
    <row r="1293" spans="1:30" s="27" customFormat="1" ht="15" customHeight="1" x14ac:dyDescent="0.25">
      <c r="A1293" s="28" t="s">
        <v>39</v>
      </c>
      <c r="B1293" s="28" t="s">
        <v>1341</v>
      </c>
      <c r="C1293" s="85">
        <v>42767</v>
      </c>
      <c r="D1293" s="29">
        <f>+VLOOKUP(B1293,'[2]HG-Mexico by Contract'!$B$8:$G$4512,6,FALSE)</f>
        <v>310450</v>
      </c>
      <c r="E1293" s="29"/>
      <c r="F1293" s="28" t="s">
        <v>41</v>
      </c>
      <c r="G1293" s="28" t="s">
        <v>42</v>
      </c>
      <c r="H1293" s="28" t="s">
        <v>63</v>
      </c>
      <c r="I1293" s="31">
        <v>507450</v>
      </c>
      <c r="J1293" s="32">
        <f t="shared" si="60"/>
        <v>25489.213502808911</v>
      </c>
      <c r="K1293" s="31">
        <v>0</v>
      </c>
      <c r="L1293" s="31">
        <v>0</v>
      </c>
      <c r="M1293" s="31">
        <v>0</v>
      </c>
      <c r="N1293" s="31">
        <v>0</v>
      </c>
      <c r="O1293" s="33">
        <f t="shared" si="61"/>
        <v>0</v>
      </c>
      <c r="P1293" s="34" t="str">
        <f t="shared" si="62"/>
        <v>1-30</v>
      </c>
      <c r="Q1293" s="35" t="str">
        <f>+VLOOKUP(B1293,'[2]PORTAFOLIO JAN17'!$B$7:$T$4941,19,FALSE)</f>
        <v>MEXICO</v>
      </c>
      <c r="R1293" s="31">
        <v>0</v>
      </c>
      <c r="S1293" s="31">
        <v>0</v>
      </c>
      <c r="T1293" s="31" t="s">
        <v>45</v>
      </c>
      <c r="U1293" s="36" t="s">
        <v>64</v>
      </c>
      <c r="V1293" s="37">
        <v>25489.213500000002</v>
      </c>
      <c r="W1293" s="38">
        <v>25489.213500000002</v>
      </c>
      <c r="X1293" s="38">
        <v>0</v>
      </c>
      <c r="Y1293" s="38">
        <v>0</v>
      </c>
      <c r="Z1293" s="38">
        <v>0</v>
      </c>
      <c r="AA1293" s="38">
        <v>0</v>
      </c>
      <c r="AB1293" s="38">
        <v>0</v>
      </c>
      <c r="AC1293" s="38">
        <v>0</v>
      </c>
      <c r="AD1293" s="38" t="s">
        <v>47</v>
      </c>
    </row>
    <row r="1294" spans="1:30" s="27" customFormat="1" ht="15" customHeight="1" x14ac:dyDescent="0.25">
      <c r="A1294" s="39" t="s">
        <v>39</v>
      </c>
      <c r="B1294" s="39" t="s">
        <v>1342</v>
      </c>
      <c r="C1294" s="86">
        <v>42767</v>
      </c>
      <c r="D1294" s="29">
        <f>+VLOOKUP(B1294,'[2]HG-Mexico by Contract'!$B$8:$G$4512,6,FALSE)</f>
        <v>314729</v>
      </c>
      <c r="E1294" s="29"/>
      <c r="F1294" s="39" t="s">
        <v>41</v>
      </c>
      <c r="G1294" s="39" t="s">
        <v>42</v>
      </c>
      <c r="H1294" s="39" t="s">
        <v>63</v>
      </c>
      <c r="I1294" s="40">
        <v>145426.91</v>
      </c>
      <c r="J1294" s="32">
        <f t="shared" si="60"/>
        <v>7304.7936901049879</v>
      </c>
      <c r="K1294" s="31">
        <v>0</v>
      </c>
      <c r="L1294" s="31">
        <v>0</v>
      </c>
      <c r="M1294" s="31">
        <v>0</v>
      </c>
      <c r="N1294" s="31">
        <v>0</v>
      </c>
      <c r="O1294" s="33">
        <f t="shared" si="61"/>
        <v>0</v>
      </c>
      <c r="P1294" s="34" t="str">
        <f t="shared" si="62"/>
        <v>1-30</v>
      </c>
      <c r="Q1294" s="35" t="str">
        <f>+VLOOKUP(B1294,'[2]PORTAFOLIO JAN17'!$B$7:$T$4941,19,FALSE)</f>
        <v>MEXICO</v>
      </c>
      <c r="R1294" s="31">
        <v>0</v>
      </c>
      <c r="S1294" s="31">
        <v>0</v>
      </c>
      <c r="T1294" s="31" t="s">
        <v>45</v>
      </c>
      <c r="U1294" s="41" t="s">
        <v>64</v>
      </c>
      <c r="V1294" s="42">
        <v>7304.7936892999996</v>
      </c>
      <c r="W1294" s="43">
        <v>7304.7936892999996</v>
      </c>
      <c r="X1294" s="38">
        <v>0</v>
      </c>
      <c r="Y1294" s="38">
        <v>0</v>
      </c>
      <c r="Z1294" s="38">
        <v>0</v>
      </c>
      <c r="AA1294" s="38">
        <v>0</v>
      </c>
      <c r="AB1294" s="38">
        <v>0</v>
      </c>
      <c r="AC1294" s="38">
        <v>0</v>
      </c>
      <c r="AD1294" s="38" t="s">
        <v>47</v>
      </c>
    </row>
    <row r="1295" spans="1:30" s="27" customFormat="1" ht="15" customHeight="1" x14ac:dyDescent="0.25">
      <c r="A1295" s="28" t="s">
        <v>39</v>
      </c>
      <c r="B1295" s="28" t="s">
        <v>1343</v>
      </c>
      <c r="C1295" s="85">
        <v>42767</v>
      </c>
      <c r="D1295" s="29">
        <f>+VLOOKUP(B1295,'[2]HG-Mexico by Contract'!$B$8:$G$4512,6,FALSE)</f>
        <v>350380</v>
      </c>
      <c r="E1295" s="29"/>
      <c r="F1295" s="28" t="s">
        <v>41</v>
      </c>
      <c r="G1295" s="28" t="s">
        <v>42</v>
      </c>
      <c r="H1295" s="28" t="s">
        <v>44</v>
      </c>
      <c r="I1295" s="31">
        <v>48988.06</v>
      </c>
      <c r="J1295" s="32">
        <f t="shared" si="60"/>
        <v>48988.06</v>
      </c>
      <c r="K1295" s="31">
        <v>0</v>
      </c>
      <c r="L1295" s="31">
        <v>0</v>
      </c>
      <c r="M1295" s="31">
        <v>0</v>
      </c>
      <c r="N1295" s="31">
        <v>0</v>
      </c>
      <c r="O1295" s="33">
        <f t="shared" si="61"/>
        <v>0</v>
      </c>
      <c r="P1295" s="34" t="str">
        <f t="shared" si="62"/>
        <v>1-30</v>
      </c>
      <c r="Q1295" s="35" t="str">
        <f>+VLOOKUP(B1295,'[2]PORTAFOLIO JAN17'!$B$7:$T$4941,19,FALSE)</f>
        <v>GUATEMALA</v>
      </c>
      <c r="R1295" s="31">
        <v>0</v>
      </c>
      <c r="S1295" s="31">
        <v>0</v>
      </c>
      <c r="T1295" s="31" t="s">
        <v>45</v>
      </c>
      <c r="U1295" s="36" t="s">
        <v>46</v>
      </c>
      <c r="V1295" s="37">
        <v>48988.06</v>
      </c>
      <c r="W1295" s="38">
        <v>48988.06</v>
      </c>
      <c r="X1295" s="38">
        <v>0</v>
      </c>
      <c r="Y1295" s="38">
        <v>0</v>
      </c>
      <c r="Z1295" s="38">
        <v>0</v>
      </c>
      <c r="AA1295" s="38">
        <v>0</v>
      </c>
      <c r="AB1295" s="38">
        <v>0</v>
      </c>
      <c r="AC1295" s="38">
        <v>0</v>
      </c>
      <c r="AD1295" s="38" t="s">
        <v>47</v>
      </c>
    </row>
    <row r="1296" spans="1:30" s="27" customFormat="1" ht="15" customHeight="1" x14ac:dyDescent="0.25">
      <c r="A1296" s="39" t="s">
        <v>39</v>
      </c>
      <c r="B1296" s="39" t="s">
        <v>1344</v>
      </c>
      <c r="C1296" s="86">
        <v>42767</v>
      </c>
      <c r="D1296" s="29">
        <f>+VLOOKUP(B1296,'[2]HG-Mexico by Contract'!$B$8:$G$4512,6,FALSE)</f>
        <v>342123</v>
      </c>
      <c r="E1296" s="29"/>
      <c r="F1296" s="39" t="s">
        <v>41</v>
      </c>
      <c r="G1296" s="39" t="s">
        <v>42</v>
      </c>
      <c r="H1296" s="39" t="s">
        <v>44</v>
      </c>
      <c r="I1296" s="40">
        <v>11250</v>
      </c>
      <c r="J1296" s="32">
        <f t="shared" si="60"/>
        <v>11250</v>
      </c>
      <c r="K1296" s="31">
        <v>0</v>
      </c>
      <c r="L1296" s="31">
        <v>0</v>
      </c>
      <c r="M1296" s="31">
        <v>0</v>
      </c>
      <c r="N1296" s="31">
        <v>0</v>
      </c>
      <c r="O1296" s="33">
        <f t="shared" si="61"/>
        <v>0</v>
      </c>
      <c r="P1296" s="34" t="str">
        <f t="shared" si="62"/>
        <v>1-30</v>
      </c>
      <c r="Q1296" s="35" t="str">
        <f>+VLOOKUP(B1296,'[2]PORTAFOLIO JAN17'!$B$7:$T$4941,19,FALSE)</f>
        <v>NICARAGUA</v>
      </c>
      <c r="R1296" s="31">
        <v>0</v>
      </c>
      <c r="S1296" s="31">
        <v>0</v>
      </c>
      <c r="T1296" s="31" t="s">
        <v>45</v>
      </c>
      <c r="U1296" s="41" t="s">
        <v>46</v>
      </c>
      <c r="V1296" s="42">
        <v>11250</v>
      </c>
      <c r="W1296" s="43">
        <v>11250</v>
      </c>
      <c r="X1296" s="38">
        <v>0</v>
      </c>
      <c r="Y1296" s="38">
        <v>0</v>
      </c>
      <c r="Z1296" s="38">
        <v>0</v>
      </c>
      <c r="AA1296" s="38">
        <v>0</v>
      </c>
      <c r="AB1296" s="38">
        <v>0</v>
      </c>
      <c r="AC1296" s="38">
        <v>0</v>
      </c>
      <c r="AD1296" s="38" t="s">
        <v>47</v>
      </c>
    </row>
    <row r="1297" spans="1:30" s="27" customFormat="1" ht="15" customHeight="1" x14ac:dyDescent="0.25">
      <c r="A1297" s="28" t="s">
        <v>39</v>
      </c>
      <c r="B1297" s="28" t="s">
        <v>1345</v>
      </c>
      <c r="C1297" s="85">
        <v>42767</v>
      </c>
      <c r="D1297" s="29">
        <f>+VLOOKUP(B1297,'[2]HG-Mexico by Contract'!$B$8:$G$4512,6,FALSE)</f>
        <v>316790</v>
      </c>
      <c r="E1297" s="29"/>
      <c r="F1297" s="28" t="s">
        <v>41</v>
      </c>
      <c r="G1297" s="28" t="s">
        <v>42</v>
      </c>
      <c r="H1297" s="28" t="s">
        <v>63</v>
      </c>
      <c r="I1297" s="31">
        <v>0.01</v>
      </c>
      <c r="J1297" s="32">
        <f t="shared" si="60"/>
        <v>5.0230000005535341E-4</v>
      </c>
      <c r="K1297" s="31">
        <v>0</v>
      </c>
      <c r="L1297" s="31">
        <v>0</v>
      </c>
      <c r="M1297" s="31">
        <v>0</v>
      </c>
      <c r="N1297" s="31">
        <v>0</v>
      </c>
      <c r="O1297" s="33">
        <f t="shared" si="61"/>
        <v>0</v>
      </c>
      <c r="P1297" s="34" t="str">
        <f t="shared" si="62"/>
        <v>1-30</v>
      </c>
      <c r="Q1297" s="35" t="str">
        <f>+VLOOKUP(B1297,'[2]PORTAFOLIO JAN17'!$B$7:$T$4941,19,FALSE)</f>
        <v>MEXICO</v>
      </c>
      <c r="R1297" s="31">
        <v>0</v>
      </c>
      <c r="S1297" s="31">
        <v>0</v>
      </c>
      <c r="T1297" s="31" t="s">
        <v>45</v>
      </c>
      <c r="U1297" s="36" t="s">
        <v>64</v>
      </c>
      <c r="V1297" s="37">
        <v>5.0230000000000001E-4</v>
      </c>
      <c r="W1297" s="38">
        <v>5.0230000000000001E-4</v>
      </c>
      <c r="X1297" s="38">
        <v>0</v>
      </c>
      <c r="Y1297" s="38">
        <v>0</v>
      </c>
      <c r="Z1297" s="38">
        <v>0</v>
      </c>
      <c r="AA1297" s="38">
        <v>0</v>
      </c>
      <c r="AB1297" s="38">
        <v>0</v>
      </c>
      <c r="AC1297" s="38">
        <v>0</v>
      </c>
      <c r="AD1297" s="38" t="s">
        <v>47</v>
      </c>
    </row>
    <row r="1298" spans="1:30" s="27" customFormat="1" ht="15" customHeight="1" x14ac:dyDescent="0.25">
      <c r="A1298" s="39" t="s">
        <v>39</v>
      </c>
      <c r="B1298" s="39" t="s">
        <v>1346</v>
      </c>
      <c r="C1298" s="86">
        <v>42767</v>
      </c>
      <c r="D1298" s="29">
        <f>+VLOOKUP(B1298,'[2]HG-Mexico by Contract'!$B$8:$G$4512,6,FALSE)</f>
        <v>313205</v>
      </c>
      <c r="E1298" s="29"/>
      <c r="F1298" s="39" t="s">
        <v>41</v>
      </c>
      <c r="G1298" s="39" t="s">
        <v>42</v>
      </c>
      <c r="H1298" s="39" t="s">
        <v>44</v>
      </c>
      <c r="I1298" s="40">
        <v>139147.74</v>
      </c>
      <c r="J1298" s="32">
        <f t="shared" si="60"/>
        <v>139147.74</v>
      </c>
      <c r="K1298" s="31">
        <v>0</v>
      </c>
      <c r="L1298" s="31">
        <v>0</v>
      </c>
      <c r="M1298" s="31">
        <v>0</v>
      </c>
      <c r="N1298" s="31">
        <v>0</v>
      </c>
      <c r="O1298" s="33">
        <f t="shared" si="61"/>
        <v>0</v>
      </c>
      <c r="P1298" s="34" t="str">
        <f t="shared" si="62"/>
        <v>1-30</v>
      </c>
      <c r="Q1298" s="35" t="str">
        <f>+VLOOKUP(B1298,'[2]PORTAFOLIO JAN17'!$B$7:$T$4941,19,FALSE)</f>
        <v>COSTA RICA</v>
      </c>
      <c r="R1298" s="31">
        <v>0</v>
      </c>
      <c r="S1298" s="31">
        <v>0</v>
      </c>
      <c r="T1298" s="31" t="s">
        <v>45</v>
      </c>
      <c r="U1298" s="41" t="s">
        <v>46</v>
      </c>
      <c r="V1298" s="42">
        <v>139147.74</v>
      </c>
      <c r="W1298" s="43">
        <v>139147.74</v>
      </c>
      <c r="X1298" s="38">
        <v>0</v>
      </c>
      <c r="Y1298" s="38">
        <v>0</v>
      </c>
      <c r="Z1298" s="38">
        <v>0</v>
      </c>
      <c r="AA1298" s="38">
        <v>0</v>
      </c>
      <c r="AB1298" s="38">
        <v>0</v>
      </c>
      <c r="AC1298" s="38">
        <v>0</v>
      </c>
      <c r="AD1298" s="38" t="s">
        <v>47</v>
      </c>
    </row>
    <row r="1299" spans="1:30" s="27" customFormat="1" ht="15" customHeight="1" x14ac:dyDescent="0.25">
      <c r="A1299" s="28" t="s">
        <v>39</v>
      </c>
      <c r="B1299" s="28" t="s">
        <v>1347</v>
      </c>
      <c r="C1299" s="85">
        <v>42767</v>
      </c>
      <c r="D1299" s="29">
        <f>+VLOOKUP(B1299,'[2]HG-Mexico by Contract'!$B$8:$G$4512,6,FALSE)</f>
        <v>317851</v>
      </c>
      <c r="E1299" s="29"/>
      <c r="F1299" s="28" t="s">
        <v>41</v>
      </c>
      <c r="G1299" s="28" t="s">
        <v>42</v>
      </c>
      <c r="H1299" s="28" t="s">
        <v>63</v>
      </c>
      <c r="I1299" s="31">
        <v>2371424.67</v>
      </c>
      <c r="J1299" s="32">
        <f t="shared" si="60"/>
        <v>119116.66118722665</v>
      </c>
      <c r="K1299" s="31">
        <v>0</v>
      </c>
      <c r="L1299" s="31">
        <v>0</v>
      </c>
      <c r="M1299" s="31">
        <v>0</v>
      </c>
      <c r="N1299" s="31">
        <v>0</v>
      </c>
      <c r="O1299" s="33">
        <f t="shared" si="61"/>
        <v>0</v>
      </c>
      <c r="P1299" s="34" t="str">
        <f t="shared" si="62"/>
        <v>1-30</v>
      </c>
      <c r="Q1299" s="35" t="str">
        <f>+VLOOKUP(B1299,'[2]PORTAFOLIO JAN17'!$B$7:$T$4941,19,FALSE)</f>
        <v>MEXICO</v>
      </c>
      <c r="R1299" s="31">
        <v>0</v>
      </c>
      <c r="S1299" s="31">
        <v>0</v>
      </c>
      <c r="T1299" s="31" t="s">
        <v>45</v>
      </c>
      <c r="U1299" s="36" t="s">
        <v>64</v>
      </c>
      <c r="V1299" s="37">
        <v>119116.66117409999</v>
      </c>
      <c r="W1299" s="38">
        <v>119116.66117409999</v>
      </c>
      <c r="X1299" s="38">
        <v>0</v>
      </c>
      <c r="Y1299" s="38">
        <v>0</v>
      </c>
      <c r="Z1299" s="38">
        <v>0</v>
      </c>
      <c r="AA1299" s="38">
        <v>0</v>
      </c>
      <c r="AB1299" s="38">
        <v>0</v>
      </c>
      <c r="AC1299" s="38">
        <v>0</v>
      </c>
      <c r="AD1299" s="38" t="s">
        <v>47</v>
      </c>
    </row>
    <row r="1300" spans="1:30" s="27" customFormat="1" ht="15" customHeight="1" x14ac:dyDescent="0.25">
      <c r="A1300" s="39" t="s">
        <v>39</v>
      </c>
      <c r="B1300" s="39" t="s">
        <v>1348</v>
      </c>
      <c r="C1300" s="86">
        <v>42767</v>
      </c>
      <c r="D1300" s="29">
        <f>+VLOOKUP(B1300,'[2]HG-Mexico by Contract'!$B$8:$G$4512,6,FALSE)</f>
        <v>350132</v>
      </c>
      <c r="E1300" s="29"/>
      <c r="F1300" s="39" t="s">
        <v>41</v>
      </c>
      <c r="G1300" s="39" t="s">
        <v>42</v>
      </c>
      <c r="H1300" s="39" t="s">
        <v>63</v>
      </c>
      <c r="I1300" s="40">
        <v>221158.42</v>
      </c>
      <c r="J1300" s="32">
        <f t="shared" si="60"/>
        <v>11108.787437824189</v>
      </c>
      <c r="K1300" s="31">
        <v>0</v>
      </c>
      <c r="L1300" s="31">
        <v>0</v>
      </c>
      <c r="M1300" s="31">
        <v>0</v>
      </c>
      <c r="N1300" s="31">
        <v>0</v>
      </c>
      <c r="O1300" s="33">
        <f t="shared" si="61"/>
        <v>0</v>
      </c>
      <c r="P1300" s="34" t="str">
        <f t="shared" si="62"/>
        <v>1-30</v>
      </c>
      <c r="Q1300" s="35" t="str">
        <f>+VLOOKUP(B1300,'[2]PORTAFOLIO JAN17'!$B$7:$T$4941,19,FALSE)</f>
        <v>MEXICO</v>
      </c>
      <c r="R1300" s="31">
        <v>0</v>
      </c>
      <c r="S1300" s="31">
        <v>0</v>
      </c>
      <c r="T1300" s="31" t="s">
        <v>45</v>
      </c>
      <c r="U1300" s="41" t="s">
        <v>64</v>
      </c>
      <c r="V1300" s="42">
        <v>11108.7874366</v>
      </c>
      <c r="W1300" s="43">
        <v>11108.7874366</v>
      </c>
      <c r="X1300" s="38">
        <v>0</v>
      </c>
      <c r="Y1300" s="38">
        <v>0</v>
      </c>
      <c r="Z1300" s="38">
        <v>0</v>
      </c>
      <c r="AA1300" s="38">
        <v>0</v>
      </c>
      <c r="AB1300" s="38">
        <v>0</v>
      </c>
      <c r="AC1300" s="38">
        <v>0</v>
      </c>
      <c r="AD1300" s="38" t="s">
        <v>47</v>
      </c>
    </row>
    <row r="1301" spans="1:30" s="27" customFormat="1" ht="15" customHeight="1" x14ac:dyDescent="0.25">
      <c r="A1301" s="28" t="s">
        <v>39</v>
      </c>
      <c r="B1301" s="28" t="s">
        <v>1349</v>
      </c>
      <c r="C1301" s="85">
        <v>42767</v>
      </c>
      <c r="D1301" s="29">
        <f>+VLOOKUP(B1301,'[2]HG-Mexico by Contract'!$B$8:$G$4512,6,FALSE)</f>
        <v>312965</v>
      </c>
      <c r="E1301" s="29"/>
      <c r="F1301" s="28" t="s">
        <v>41</v>
      </c>
      <c r="G1301" s="28" t="s">
        <v>42</v>
      </c>
      <c r="H1301" s="28" t="s">
        <v>63</v>
      </c>
      <c r="I1301" s="31">
        <v>228688.84</v>
      </c>
      <c r="J1301" s="32">
        <f t="shared" si="60"/>
        <v>11487.040434465871</v>
      </c>
      <c r="K1301" s="31">
        <v>0</v>
      </c>
      <c r="L1301" s="31">
        <v>0</v>
      </c>
      <c r="M1301" s="31">
        <v>0</v>
      </c>
      <c r="N1301" s="31">
        <v>0</v>
      </c>
      <c r="O1301" s="33">
        <f t="shared" si="61"/>
        <v>0</v>
      </c>
      <c r="P1301" s="34" t="str">
        <f t="shared" si="62"/>
        <v>1-30</v>
      </c>
      <c r="Q1301" s="35" t="str">
        <f>+VLOOKUP(B1301,'[2]PORTAFOLIO JAN17'!$B$7:$T$4941,19,FALSE)</f>
        <v>MEXICO</v>
      </c>
      <c r="R1301" s="31">
        <v>0</v>
      </c>
      <c r="S1301" s="31">
        <v>0</v>
      </c>
      <c r="T1301" s="31" t="s">
        <v>45</v>
      </c>
      <c r="U1301" s="36" t="s">
        <v>64</v>
      </c>
      <c r="V1301" s="37">
        <v>11487.0404332</v>
      </c>
      <c r="W1301" s="38">
        <v>11487.0404332</v>
      </c>
      <c r="X1301" s="38">
        <v>0</v>
      </c>
      <c r="Y1301" s="38">
        <v>0</v>
      </c>
      <c r="Z1301" s="38">
        <v>0</v>
      </c>
      <c r="AA1301" s="38">
        <v>0</v>
      </c>
      <c r="AB1301" s="38">
        <v>0</v>
      </c>
      <c r="AC1301" s="38">
        <v>0</v>
      </c>
      <c r="AD1301" s="38" t="s">
        <v>47</v>
      </c>
    </row>
    <row r="1302" spans="1:30" s="27" customFormat="1" ht="15" customHeight="1" x14ac:dyDescent="0.25">
      <c r="A1302" s="39" t="s">
        <v>39</v>
      </c>
      <c r="B1302" s="39" t="s">
        <v>1350</v>
      </c>
      <c r="C1302" s="86">
        <v>42767</v>
      </c>
      <c r="D1302" s="29">
        <f>+VLOOKUP(B1302,'[2]HG-Mexico by Contract'!$B$8:$G$4512,6,FALSE)</f>
        <v>313551</v>
      </c>
      <c r="E1302" s="29"/>
      <c r="F1302" s="39" t="s">
        <v>41</v>
      </c>
      <c r="G1302" s="39" t="s">
        <v>42</v>
      </c>
      <c r="H1302" s="39" t="s">
        <v>44</v>
      </c>
      <c r="I1302" s="40">
        <v>46392.06</v>
      </c>
      <c r="J1302" s="32">
        <f t="shared" si="60"/>
        <v>46392.06</v>
      </c>
      <c r="K1302" s="31">
        <v>0</v>
      </c>
      <c r="L1302" s="31">
        <v>0</v>
      </c>
      <c r="M1302" s="31">
        <v>0</v>
      </c>
      <c r="N1302" s="31">
        <v>0</v>
      </c>
      <c r="O1302" s="33">
        <f t="shared" si="61"/>
        <v>0</v>
      </c>
      <c r="P1302" s="34" t="str">
        <f t="shared" si="62"/>
        <v>1-30</v>
      </c>
      <c r="Q1302" s="35" t="str">
        <f>+VLOOKUP(B1302,'[2]PORTAFOLIO JAN17'!$B$7:$T$4941,19,FALSE)</f>
        <v>EL SALVADOR</v>
      </c>
      <c r="R1302" s="31">
        <v>0</v>
      </c>
      <c r="S1302" s="31">
        <v>0</v>
      </c>
      <c r="T1302" s="31" t="s">
        <v>45</v>
      </c>
      <c r="U1302" s="41" t="s">
        <v>46</v>
      </c>
      <c r="V1302" s="42">
        <v>46392.06</v>
      </c>
      <c r="W1302" s="43">
        <v>46392.06</v>
      </c>
      <c r="X1302" s="38">
        <v>0</v>
      </c>
      <c r="Y1302" s="38">
        <v>0</v>
      </c>
      <c r="Z1302" s="38">
        <v>0</v>
      </c>
      <c r="AA1302" s="38">
        <v>0</v>
      </c>
      <c r="AB1302" s="38">
        <v>0</v>
      </c>
      <c r="AC1302" s="38">
        <v>0</v>
      </c>
      <c r="AD1302" s="38" t="s">
        <v>47</v>
      </c>
    </row>
    <row r="1303" spans="1:30" s="27" customFormat="1" ht="15" customHeight="1" x14ac:dyDescent="0.25">
      <c r="A1303" s="28" t="s">
        <v>39</v>
      </c>
      <c r="B1303" s="28" t="s">
        <v>1351</v>
      </c>
      <c r="C1303" s="85">
        <v>42767</v>
      </c>
      <c r="D1303" s="29">
        <f>+VLOOKUP(B1303,'[2]HG-Mexico by Contract'!$B$8:$G$4512,6,FALSE)</f>
        <v>319555</v>
      </c>
      <c r="E1303" s="29"/>
      <c r="F1303" s="28" t="s">
        <v>41</v>
      </c>
      <c r="G1303" s="28" t="s">
        <v>42</v>
      </c>
      <c r="H1303" s="28" t="s">
        <v>44</v>
      </c>
      <c r="I1303" s="31">
        <v>45187.12</v>
      </c>
      <c r="J1303" s="32">
        <f t="shared" si="60"/>
        <v>45187.12</v>
      </c>
      <c r="K1303" s="31">
        <v>0</v>
      </c>
      <c r="L1303" s="31">
        <v>0</v>
      </c>
      <c r="M1303" s="31">
        <v>0</v>
      </c>
      <c r="N1303" s="31">
        <v>0</v>
      </c>
      <c r="O1303" s="33">
        <f t="shared" si="61"/>
        <v>0</v>
      </c>
      <c r="P1303" s="34" t="str">
        <f t="shared" si="62"/>
        <v>1-30</v>
      </c>
      <c r="Q1303" s="35" t="str">
        <f>+VLOOKUP(B1303,'[2]PORTAFOLIO JAN17'!$B$7:$T$4941,19,FALSE)</f>
        <v>COSTA RICA</v>
      </c>
      <c r="R1303" s="31">
        <v>0</v>
      </c>
      <c r="S1303" s="31">
        <v>0</v>
      </c>
      <c r="T1303" s="31" t="s">
        <v>45</v>
      </c>
      <c r="U1303" s="36" t="s">
        <v>46</v>
      </c>
      <c r="V1303" s="37">
        <v>45187.12</v>
      </c>
      <c r="W1303" s="38">
        <v>45187.12</v>
      </c>
      <c r="X1303" s="38">
        <v>0</v>
      </c>
      <c r="Y1303" s="38">
        <v>0</v>
      </c>
      <c r="Z1303" s="38">
        <v>0</v>
      </c>
      <c r="AA1303" s="38">
        <v>0</v>
      </c>
      <c r="AB1303" s="38">
        <v>0</v>
      </c>
      <c r="AC1303" s="38">
        <v>0</v>
      </c>
      <c r="AD1303" s="38" t="s">
        <v>47</v>
      </c>
    </row>
    <row r="1304" spans="1:30" s="27" customFormat="1" ht="15" customHeight="1" x14ac:dyDescent="0.25">
      <c r="A1304" s="39" t="s">
        <v>39</v>
      </c>
      <c r="B1304" s="39" t="s">
        <v>1352</v>
      </c>
      <c r="C1304" s="86">
        <v>42767</v>
      </c>
      <c r="D1304" s="29">
        <f>+VLOOKUP(B1304,'[2]HG-Mexico by Contract'!$B$8:$G$4512,6,FALSE)</f>
        <v>312682</v>
      </c>
      <c r="E1304" s="29"/>
      <c r="F1304" s="39" t="s">
        <v>41</v>
      </c>
      <c r="G1304" s="39" t="s">
        <v>42</v>
      </c>
      <c r="H1304" s="39" t="s">
        <v>63</v>
      </c>
      <c r="I1304" s="40">
        <v>222441.7</v>
      </c>
      <c r="J1304" s="32">
        <f t="shared" si="60"/>
        <v>11173.246592231291</v>
      </c>
      <c r="K1304" s="31">
        <v>0</v>
      </c>
      <c r="L1304" s="31">
        <v>0</v>
      </c>
      <c r="M1304" s="31">
        <v>0</v>
      </c>
      <c r="N1304" s="31">
        <v>0</v>
      </c>
      <c r="O1304" s="33">
        <f t="shared" si="61"/>
        <v>0</v>
      </c>
      <c r="P1304" s="34" t="str">
        <f t="shared" si="62"/>
        <v>1-30</v>
      </c>
      <c r="Q1304" s="35" t="str">
        <f>+VLOOKUP(B1304,'[2]PORTAFOLIO JAN17'!$B$7:$T$4941,19,FALSE)</f>
        <v>MEXICO</v>
      </c>
      <c r="R1304" s="31">
        <v>0</v>
      </c>
      <c r="S1304" s="31">
        <v>0</v>
      </c>
      <c r="T1304" s="31" t="s">
        <v>45</v>
      </c>
      <c r="U1304" s="41" t="s">
        <v>64</v>
      </c>
      <c r="V1304" s="42">
        <v>11173.246590999999</v>
      </c>
      <c r="W1304" s="43">
        <v>11173.246590999999</v>
      </c>
      <c r="X1304" s="38">
        <v>0</v>
      </c>
      <c r="Y1304" s="38">
        <v>0</v>
      </c>
      <c r="Z1304" s="38">
        <v>0</v>
      </c>
      <c r="AA1304" s="38">
        <v>0</v>
      </c>
      <c r="AB1304" s="38">
        <v>0</v>
      </c>
      <c r="AC1304" s="38">
        <v>0</v>
      </c>
      <c r="AD1304" s="38" t="s">
        <v>47</v>
      </c>
    </row>
    <row r="1305" spans="1:30" s="27" customFormat="1" ht="15" customHeight="1" x14ac:dyDescent="0.25">
      <c r="A1305" s="28" t="s">
        <v>39</v>
      </c>
      <c r="B1305" s="28" t="s">
        <v>1353</v>
      </c>
      <c r="C1305" s="85">
        <v>42767</v>
      </c>
      <c r="D1305" s="29">
        <f>+VLOOKUP(B1305,'[2]HG-Mexico by Contract'!$B$8:$G$4512,6,FALSE)</f>
        <v>314911</v>
      </c>
      <c r="E1305" s="29"/>
      <c r="F1305" s="28" t="s">
        <v>62</v>
      </c>
      <c r="G1305" s="28" t="s">
        <v>42</v>
      </c>
      <c r="H1305" s="28" t="s">
        <v>63</v>
      </c>
      <c r="I1305" s="31">
        <v>3119050.41</v>
      </c>
      <c r="J1305" s="32">
        <f t="shared" si="60"/>
        <v>156669.90211156502</v>
      </c>
      <c r="K1305" s="31">
        <v>0</v>
      </c>
      <c r="L1305" s="31">
        <v>0</v>
      </c>
      <c r="M1305" s="31">
        <v>0</v>
      </c>
      <c r="N1305" s="31">
        <v>0</v>
      </c>
      <c r="O1305" s="33">
        <f t="shared" si="61"/>
        <v>0</v>
      </c>
      <c r="P1305" s="34" t="str">
        <f t="shared" si="62"/>
        <v>1-30</v>
      </c>
      <c r="Q1305" s="35" t="str">
        <f>+VLOOKUP(B1305,'[2]PORTAFOLIO JAN17'!$B$7:$T$4941,19,FALSE)</f>
        <v>MEXICO</v>
      </c>
      <c r="R1305" s="31">
        <v>0</v>
      </c>
      <c r="S1305" s="31">
        <v>0</v>
      </c>
      <c r="T1305" s="31" t="s">
        <v>45</v>
      </c>
      <c r="U1305" s="36" t="s">
        <v>64</v>
      </c>
      <c r="V1305" s="37">
        <v>156669.90209429999</v>
      </c>
      <c r="W1305" s="38">
        <v>156669.90209429999</v>
      </c>
      <c r="X1305" s="38">
        <v>0</v>
      </c>
      <c r="Y1305" s="38">
        <v>0</v>
      </c>
      <c r="Z1305" s="38">
        <v>0</v>
      </c>
      <c r="AA1305" s="38">
        <v>0</v>
      </c>
      <c r="AB1305" s="38">
        <v>0</v>
      </c>
      <c r="AC1305" s="38">
        <v>0</v>
      </c>
      <c r="AD1305" s="38" t="s">
        <v>47</v>
      </c>
    </row>
    <row r="1306" spans="1:30" s="27" customFormat="1" ht="15" customHeight="1" x14ac:dyDescent="0.25">
      <c r="A1306" s="39" t="s">
        <v>39</v>
      </c>
      <c r="B1306" s="39" t="s">
        <v>1354</v>
      </c>
      <c r="C1306" s="86">
        <v>42767</v>
      </c>
      <c r="D1306" s="29">
        <f>+VLOOKUP(B1306,'[2]HG-Mexico by Contract'!$B$8:$G$4512,6,FALSE)</f>
        <v>350553</v>
      </c>
      <c r="E1306" s="29"/>
      <c r="F1306" s="39" t="s">
        <v>41</v>
      </c>
      <c r="G1306" s="39" t="s">
        <v>42</v>
      </c>
      <c r="H1306" s="39" t="s">
        <v>44</v>
      </c>
      <c r="I1306" s="40">
        <v>30791.14</v>
      </c>
      <c r="J1306" s="32">
        <f t="shared" si="60"/>
        <v>30791.14</v>
      </c>
      <c r="K1306" s="31">
        <v>0</v>
      </c>
      <c r="L1306" s="31">
        <v>0</v>
      </c>
      <c r="M1306" s="31">
        <v>0</v>
      </c>
      <c r="N1306" s="31">
        <v>0</v>
      </c>
      <c r="O1306" s="33">
        <f t="shared" si="61"/>
        <v>0</v>
      </c>
      <c r="P1306" s="34" t="str">
        <f t="shared" si="62"/>
        <v>1-30</v>
      </c>
      <c r="Q1306" s="35" t="str">
        <f>+VLOOKUP(B1306,'[2]PORTAFOLIO JAN17'!$B$7:$T$4941,19,FALSE)</f>
        <v>GUATEMALA</v>
      </c>
      <c r="R1306" s="31">
        <v>0</v>
      </c>
      <c r="S1306" s="31">
        <v>0</v>
      </c>
      <c r="T1306" s="31" t="s">
        <v>45</v>
      </c>
      <c r="U1306" s="41" t="s">
        <v>46</v>
      </c>
      <c r="V1306" s="42">
        <v>30791.14</v>
      </c>
      <c r="W1306" s="43">
        <v>30791.14</v>
      </c>
      <c r="X1306" s="38">
        <v>0</v>
      </c>
      <c r="Y1306" s="38">
        <v>0</v>
      </c>
      <c r="Z1306" s="38">
        <v>0</v>
      </c>
      <c r="AA1306" s="38">
        <v>0</v>
      </c>
      <c r="AB1306" s="38">
        <v>0</v>
      </c>
      <c r="AC1306" s="38">
        <v>0</v>
      </c>
      <c r="AD1306" s="38" t="s">
        <v>47</v>
      </c>
    </row>
    <row r="1307" spans="1:30" s="27" customFormat="1" ht="15" customHeight="1" x14ac:dyDescent="0.25">
      <c r="A1307" s="28" t="s">
        <v>39</v>
      </c>
      <c r="B1307" s="28" t="s">
        <v>1355</v>
      </c>
      <c r="C1307" s="85">
        <v>42767</v>
      </c>
      <c r="D1307" s="29">
        <f>+VLOOKUP(B1307,'[2]HG-Mexico by Contract'!$B$8:$G$4512,6,FALSE)</f>
        <v>350803</v>
      </c>
      <c r="E1307" s="29"/>
      <c r="F1307" s="28" t="s">
        <v>41</v>
      </c>
      <c r="G1307" s="28" t="s">
        <v>42</v>
      </c>
      <c r="H1307" s="28" t="s">
        <v>63</v>
      </c>
      <c r="I1307" s="31">
        <v>76095.53</v>
      </c>
      <c r="J1307" s="32">
        <f t="shared" si="60"/>
        <v>3822.2784723212148</v>
      </c>
      <c r="K1307" s="31">
        <v>0</v>
      </c>
      <c r="L1307" s="31">
        <v>0</v>
      </c>
      <c r="M1307" s="31">
        <v>0</v>
      </c>
      <c r="N1307" s="31">
        <v>0</v>
      </c>
      <c r="O1307" s="33">
        <f t="shared" si="61"/>
        <v>0</v>
      </c>
      <c r="P1307" s="34" t="str">
        <f t="shared" si="62"/>
        <v>1-30</v>
      </c>
      <c r="Q1307" s="35" t="str">
        <f>+VLOOKUP(B1307,'[2]PORTAFOLIO JAN17'!$B$7:$T$4941,19,FALSE)</f>
        <v>MEXICO</v>
      </c>
      <c r="R1307" s="31">
        <v>0</v>
      </c>
      <c r="S1307" s="31">
        <v>0</v>
      </c>
      <c r="T1307" s="31" t="s">
        <v>45</v>
      </c>
      <c r="U1307" s="36" t="s">
        <v>64</v>
      </c>
      <c r="V1307" s="37">
        <v>3822.2784719000001</v>
      </c>
      <c r="W1307" s="38">
        <v>3822.2784719000001</v>
      </c>
      <c r="X1307" s="38">
        <v>0</v>
      </c>
      <c r="Y1307" s="38">
        <v>0</v>
      </c>
      <c r="Z1307" s="38">
        <v>0</v>
      </c>
      <c r="AA1307" s="38">
        <v>0</v>
      </c>
      <c r="AB1307" s="38">
        <v>0</v>
      </c>
      <c r="AC1307" s="38">
        <v>0</v>
      </c>
      <c r="AD1307" s="38" t="s">
        <v>47</v>
      </c>
    </row>
    <row r="1308" spans="1:30" s="27" customFormat="1" ht="15" customHeight="1" x14ac:dyDescent="0.25">
      <c r="A1308" s="39" t="s">
        <v>39</v>
      </c>
      <c r="B1308" s="39" t="s">
        <v>1356</v>
      </c>
      <c r="C1308" s="86">
        <v>42767</v>
      </c>
      <c r="D1308" s="29">
        <f>+VLOOKUP(B1308,'[2]HG-Mexico by Contract'!$B$8:$G$4512,6,FALSE)</f>
        <v>350241</v>
      </c>
      <c r="E1308" s="29"/>
      <c r="F1308" s="39" t="s">
        <v>41</v>
      </c>
      <c r="G1308" s="39" t="s">
        <v>42</v>
      </c>
      <c r="H1308" s="39" t="s">
        <v>44</v>
      </c>
      <c r="I1308" s="40">
        <v>20699.25</v>
      </c>
      <c r="J1308" s="32">
        <f t="shared" si="60"/>
        <v>20699.25</v>
      </c>
      <c r="K1308" s="31">
        <v>0</v>
      </c>
      <c r="L1308" s="31">
        <v>0</v>
      </c>
      <c r="M1308" s="31">
        <v>0</v>
      </c>
      <c r="N1308" s="31">
        <v>0</v>
      </c>
      <c r="O1308" s="33">
        <f t="shared" si="61"/>
        <v>0</v>
      </c>
      <c r="P1308" s="34" t="str">
        <f t="shared" si="62"/>
        <v>1-30</v>
      </c>
      <c r="Q1308" s="35" t="str">
        <f>+VLOOKUP(B1308,'[2]PORTAFOLIO JAN17'!$B$7:$T$4941,19,FALSE)</f>
        <v>NICARAGUA</v>
      </c>
      <c r="R1308" s="31">
        <v>0</v>
      </c>
      <c r="S1308" s="31">
        <v>0</v>
      </c>
      <c r="T1308" s="31" t="s">
        <v>45</v>
      </c>
      <c r="U1308" s="41" t="s">
        <v>46</v>
      </c>
      <c r="V1308" s="42">
        <v>20699.25</v>
      </c>
      <c r="W1308" s="43">
        <v>20699.25</v>
      </c>
      <c r="X1308" s="38">
        <v>0</v>
      </c>
      <c r="Y1308" s="38">
        <v>0</v>
      </c>
      <c r="Z1308" s="38">
        <v>0</v>
      </c>
      <c r="AA1308" s="38">
        <v>0</v>
      </c>
      <c r="AB1308" s="38">
        <v>0</v>
      </c>
      <c r="AC1308" s="38">
        <v>0</v>
      </c>
      <c r="AD1308" s="38" t="s">
        <v>47</v>
      </c>
    </row>
    <row r="1309" spans="1:30" s="27" customFormat="1" ht="15" customHeight="1" x14ac:dyDescent="0.25">
      <c r="A1309" s="28" t="s">
        <v>39</v>
      </c>
      <c r="B1309" s="28" t="s">
        <v>1357</v>
      </c>
      <c r="C1309" s="85">
        <v>42767</v>
      </c>
      <c r="D1309" s="29">
        <f>+VLOOKUP(B1309,'[2]HG-Mexico by Contract'!$B$8:$G$4512,6,FALSE)</f>
        <v>309047</v>
      </c>
      <c r="E1309" s="29"/>
      <c r="F1309" s="28" t="s">
        <v>41</v>
      </c>
      <c r="G1309" s="28" t="s">
        <v>42</v>
      </c>
      <c r="H1309" s="28" t="s">
        <v>63</v>
      </c>
      <c r="I1309" s="31">
        <v>131844.42000000001</v>
      </c>
      <c r="J1309" s="32">
        <f t="shared" si="60"/>
        <v>6622.5452173298045</v>
      </c>
      <c r="K1309" s="31">
        <v>0</v>
      </c>
      <c r="L1309" s="31">
        <v>0</v>
      </c>
      <c r="M1309" s="31">
        <v>0</v>
      </c>
      <c r="N1309" s="31">
        <v>0</v>
      </c>
      <c r="O1309" s="33">
        <f t="shared" si="61"/>
        <v>0</v>
      </c>
      <c r="P1309" s="34" t="str">
        <f t="shared" si="62"/>
        <v>1-30</v>
      </c>
      <c r="Q1309" s="35" t="str">
        <f>+VLOOKUP(B1309,'[2]PORTAFOLIO JAN17'!$B$7:$T$4941,19,FALSE)</f>
        <v>MEXICO</v>
      </c>
      <c r="R1309" s="31">
        <v>0</v>
      </c>
      <c r="S1309" s="31">
        <v>0</v>
      </c>
      <c r="T1309" s="31" t="s">
        <v>45</v>
      </c>
      <c r="U1309" s="36" t="s">
        <v>64</v>
      </c>
      <c r="V1309" s="37">
        <v>6622.5452165999995</v>
      </c>
      <c r="W1309" s="38">
        <v>6622.5452165999995</v>
      </c>
      <c r="X1309" s="38">
        <v>0</v>
      </c>
      <c r="Y1309" s="38">
        <v>0</v>
      </c>
      <c r="Z1309" s="38">
        <v>0</v>
      </c>
      <c r="AA1309" s="38">
        <v>0</v>
      </c>
      <c r="AB1309" s="38">
        <v>0</v>
      </c>
      <c r="AC1309" s="38">
        <v>0</v>
      </c>
      <c r="AD1309" s="38" t="s">
        <v>47</v>
      </c>
    </row>
    <row r="1310" spans="1:30" s="27" customFormat="1" ht="15" customHeight="1" x14ac:dyDescent="0.25">
      <c r="A1310" s="39" t="s">
        <v>39</v>
      </c>
      <c r="B1310" s="39" t="s">
        <v>1358</v>
      </c>
      <c r="C1310" s="86">
        <v>42767</v>
      </c>
      <c r="D1310" s="29">
        <f>+VLOOKUP(B1310,'[2]HG-Mexico by Contract'!$B$8:$G$4512,6,FALSE)</f>
        <v>350308</v>
      </c>
      <c r="E1310" s="29"/>
      <c r="F1310" s="39" t="s">
        <v>41</v>
      </c>
      <c r="G1310" s="39" t="s">
        <v>42</v>
      </c>
      <c r="H1310" s="39" t="s">
        <v>44</v>
      </c>
      <c r="I1310" s="40">
        <v>93894.31</v>
      </c>
      <c r="J1310" s="32">
        <f t="shared" si="60"/>
        <v>93894.31</v>
      </c>
      <c r="K1310" s="31">
        <v>0</v>
      </c>
      <c r="L1310" s="31">
        <v>0</v>
      </c>
      <c r="M1310" s="31">
        <v>0</v>
      </c>
      <c r="N1310" s="31">
        <v>0</v>
      </c>
      <c r="O1310" s="33">
        <f t="shared" si="61"/>
        <v>0</v>
      </c>
      <c r="P1310" s="34" t="str">
        <f t="shared" si="62"/>
        <v>1-30</v>
      </c>
      <c r="Q1310" s="35" t="str">
        <f>+VLOOKUP(B1310,'[2]PORTAFOLIO JAN17'!$B$7:$T$4941,19,FALSE)</f>
        <v>COSTA RICA</v>
      </c>
      <c r="R1310" s="31">
        <v>0</v>
      </c>
      <c r="S1310" s="31">
        <v>0</v>
      </c>
      <c r="T1310" s="31" t="s">
        <v>45</v>
      </c>
      <c r="U1310" s="41" t="s">
        <v>46</v>
      </c>
      <c r="V1310" s="42">
        <v>93894.31</v>
      </c>
      <c r="W1310" s="43">
        <v>93894.31</v>
      </c>
      <c r="X1310" s="38">
        <v>0</v>
      </c>
      <c r="Y1310" s="38">
        <v>0</v>
      </c>
      <c r="Z1310" s="38">
        <v>0</v>
      </c>
      <c r="AA1310" s="38">
        <v>0</v>
      </c>
      <c r="AB1310" s="38">
        <v>0</v>
      </c>
      <c r="AC1310" s="38">
        <v>0</v>
      </c>
      <c r="AD1310" s="38" t="s">
        <v>47</v>
      </c>
    </row>
    <row r="1311" spans="1:30" s="27" customFormat="1" ht="15" customHeight="1" x14ac:dyDescent="0.25">
      <c r="A1311" s="28" t="s">
        <v>39</v>
      </c>
      <c r="B1311" s="28" t="s">
        <v>1359</v>
      </c>
      <c r="C1311" s="85">
        <v>42767</v>
      </c>
      <c r="D1311" s="29">
        <f>+VLOOKUP(B1311,'[2]HG-Mexico by Contract'!$B$8:$G$4512,6,FALSE)</f>
        <v>310312</v>
      </c>
      <c r="E1311" s="29"/>
      <c r="F1311" s="28" t="s">
        <v>41</v>
      </c>
      <c r="G1311" s="28" t="s">
        <v>42</v>
      </c>
      <c r="H1311" s="28" t="s">
        <v>44</v>
      </c>
      <c r="I1311" s="31">
        <v>499077.04</v>
      </c>
      <c r="J1311" s="32">
        <f t="shared" si="60"/>
        <v>499077.04</v>
      </c>
      <c r="K1311" s="31">
        <v>0</v>
      </c>
      <c r="L1311" s="31">
        <v>0</v>
      </c>
      <c r="M1311" s="31">
        <v>0</v>
      </c>
      <c r="N1311" s="31">
        <v>0</v>
      </c>
      <c r="O1311" s="33">
        <f t="shared" si="61"/>
        <v>0</v>
      </c>
      <c r="P1311" s="34" t="str">
        <f t="shared" si="62"/>
        <v>1-30</v>
      </c>
      <c r="Q1311" s="35" t="str">
        <f>+VLOOKUP(B1311,'[2]PORTAFOLIO JAN17'!$B$7:$T$4941,19,FALSE)</f>
        <v>MEXICO</v>
      </c>
      <c r="R1311" s="31">
        <v>0</v>
      </c>
      <c r="S1311" s="31">
        <v>0</v>
      </c>
      <c r="T1311" s="31" t="s">
        <v>45</v>
      </c>
      <c r="U1311" s="36" t="s">
        <v>46</v>
      </c>
      <c r="V1311" s="37">
        <v>499077.04</v>
      </c>
      <c r="W1311" s="38">
        <v>499077.04</v>
      </c>
      <c r="X1311" s="38">
        <v>0</v>
      </c>
      <c r="Y1311" s="38">
        <v>0</v>
      </c>
      <c r="Z1311" s="38">
        <v>0</v>
      </c>
      <c r="AA1311" s="38">
        <v>0</v>
      </c>
      <c r="AB1311" s="38">
        <v>0</v>
      </c>
      <c r="AC1311" s="38">
        <v>0</v>
      </c>
      <c r="AD1311" s="38" t="s">
        <v>47</v>
      </c>
    </row>
    <row r="1312" spans="1:30" s="27" customFormat="1" ht="15" customHeight="1" x14ac:dyDescent="0.25">
      <c r="A1312" s="39" t="s">
        <v>39</v>
      </c>
      <c r="B1312" s="39" t="s">
        <v>1360</v>
      </c>
      <c r="C1312" s="86">
        <v>42767</v>
      </c>
      <c r="D1312" s="29">
        <f>+VLOOKUP(B1312,'[2]HG-Mexico by Contract'!$B$8:$G$4512,6,FALSE)</f>
        <v>310312</v>
      </c>
      <c r="E1312" s="29"/>
      <c r="F1312" s="39" t="s">
        <v>41</v>
      </c>
      <c r="G1312" s="39" t="s">
        <v>42</v>
      </c>
      <c r="H1312" s="39" t="s">
        <v>44</v>
      </c>
      <c r="I1312" s="40">
        <v>101120.14</v>
      </c>
      <c r="J1312" s="32">
        <f t="shared" si="60"/>
        <v>101120.14</v>
      </c>
      <c r="K1312" s="31">
        <v>0</v>
      </c>
      <c r="L1312" s="31">
        <v>0</v>
      </c>
      <c r="M1312" s="31">
        <v>0</v>
      </c>
      <c r="N1312" s="31">
        <v>0</v>
      </c>
      <c r="O1312" s="33">
        <f t="shared" si="61"/>
        <v>0</v>
      </c>
      <c r="P1312" s="34" t="str">
        <f t="shared" si="62"/>
        <v>1-30</v>
      </c>
      <c r="Q1312" s="35" t="str">
        <f>+VLOOKUP(B1312,'[2]PORTAFOLIO JAN17'!$B$7:$T$4941,19,FALSE)</f>
        <v>MEXICO</v>
      </c>
      <c r="R1312" s="31">
        <v>0</v>
      </c>
      <c r="S1312" s="31">
        <v>0</v>
      </c>
      <c r="T1312" s="31" t="s">
        <v>45</v>
      </c>
      <c r="U1312" s="41" t="s">
        <v>46</v>
      </c>
      <c r="V1312" s="42">
        <v>101120.14</v>
      </c>
      <c r="W1312" s="43">
        <v>101120.14</v>
      </c>
      <c r="X1312" s="38">
        <v>0</v>
      </c>
      <c r="Y1312" s="38">
        <v>0</v>
      </c>
      <c r="Z1312" s="38">
        <v>0</v>
      </c>
      <c r="AA1312" s="38">
        <v>0</v>
      </c>
      <c r="AB1312" s="38">
        <v>0</v>
      </c>
      <c r="AC1312" s="38">
        <v>0</v>
      </c>
      <c r="AD1312" s="38" t="s">
        <v>47</v>
      </c>
    </row>
    <row r="1313" spans="1:30" s="27" customFormat="1" ht="15" customHeight="1" x14ac:dyDescent="0.25">
      <c r="A1313" s="28" t="s">
        <v>39</v>
      </c>
      <c r="B1313" s="28" t="s">
        <v>1361</v>
      </c>
      <c r="C1313" s="85">
        <v>42767</v>
      </c>
      <c r="D1313" s="29">
        <f>+VLOOKUP(B1313,'[2]HG-Mexico by Contract'!$B$8:$G$4512,6,FALSE)</f>
        <v>320398</v>
      </c>
      <c r="E1313" s="29"/>
      <c r="F1313" s="28" t="s">
        <v>62</v>
      </c>
      <c r="G1313" s="28" t="s">
        <v>42</v>
      </c>
      <c r="H1313" s="28" t="s">
        <v>63</v>
      </c>
      <c r="I1313" s="31">
        <v>1318965.48</v>
      </c>
      <c r="J1313" s="32">
        <f t="shared" si="60"/>
        <v>66251.636067700922</v>
      </c>
      <c r="K1313" s="31">
        <v>0</v>
      </c>
      <c r="L1313" s="31">
        <v>0</v>
      </c>
      <c r="M1313" s="31">
        <v>0</v>
      </c>
      <c r="N1313" s="31">
        <v>0</v>
      </c>
      <c r="O1313" s="33">
        <f t="shared" si="61"/>
        <v>0</v>
      </c>
      <c r="P1313" s="34" t="str">
        <f t="shared" si="62"/>
        <v>1-30</v>
      </c>
      <c r="Q1313" s="35" t="str">
        <f>+VLOOKUP(B1313,'[2]PORTAFOLIO JAN17'!$B$7:$T$4941,19,FALSE)</f>
        <v>MEXICO</v>
      </c>
      <c r="R1313" s="31">
        <v>0</v>
      </c>
      <c r="S1313" s="31">
        <v>0</v>
      </c>
      <c r="T1313" s="31" t="s">
        <v>45</v>
      </c>
      <c r="U1313" s="36" t="s">
        <v>64</v>
      </c>
      <c r="V1313" s="37">
        <v>66251.636060399993</v>
      </c>
      <c r="W1313" s="38">
        <v>66251.636060399993</v>
      </c>
      <c r="X1313" s="38">
        <v>0</v>
      </c>
      <c r="Y1313" s="38">
        <v>0</v>
      </c>
      <c r="Z1313" s="38">
        <v>0</v>
      </c>
      <c r="AA1313" s="38">
        <v>0</v>
      </c>
      <c r="AB1313" s="38">
        <v>0</v>
      </c>
      <c r="AC1313" s="38">
        <v>0</v>
      </c>
      <c r="AD1313" s="38" t="s">
        <v>47</v>
      </c>
    </row>
    <row r="1314" spans="1:30" s="27" customFormat="1" ht="15" customHeight="1" x14ac:dyDescent="0.25">
      <c r="A1314" s="39" t="s">
        <v>39</v>
      </c>
      <c r="B1314" s="39" t="s">
        <v>1362</v>
      </c>
      <c r="C1314" s="86">
        <v>42767</v>
      </c>
      <c r="D1314" s="29">
        <f>+VLOOKUP(B1314,'[2]HG-Mexico by Contract'!$B$8:$G$4512,6,FALSE)</f>
        <v>320398</v>
      </c>
      <c r="E1314" s="29"/>
      <c r="F1314" s="39" t="s">
        <v>62</v>
      </c>
      <c r="G1314" s="39" t="s">
        <v>42</v>
      </c>
      <c r="H1314" s="39" t="s">
        <v>63</v>
      </c>
      <c r="I1314" s="40">
        <v>173813.48</v>
      </c>
      <c r="J1314" s="32">
        <f t="shared" si="60"/>
        <v>8730.6511013621184</v>
      </c>
      <c r="K1314" s="31">
        <v>0</v>
      </c>
      <c r="L1314" s="31">
        <v>0</v>
      </c>
      <c r="M1314" s="31">
        <v>0</v>
      </c>
      <c r="N1314" s="31">
        <v>0</v>
      </c>
      <c r="O1314" s="33">
        <f t="shared" si="61"/>
        <v>0</v>
      </c>
      <c r="P1314" s="34" t="str">
        <f t="shared" si="62"/>
        <v>1-30</v>
      </c>
      <c r="Q1314" s="35" t="str">
        <f>+VLOOKUP(B1314,'[2]PORTAFOLIO JAN17'!$B$7:$T$4941,19,FALSE)</f>
        <v>MEXICO</v>
      </c>
      <c r="R1314" s="31">
        <v>0</v>
      </c>
      <c r="S1314" s="31">
        <v>0</v>
      </c>
      <c r="T1314" s="31" t="s">
        <v>45</v>
      </c>
      <c r="U1314" s="41" t="s">
        <v>64</v>
      </c>
      <c r="V1314" s="42">
        <v>8730.6511004000004</v>
      </c>
      <c r="W1314" s="43">
        <v>8730.6511004000004</v>
      </c>
      <c r="X1314" s="38">
        <v>0</v>
      </c>
      <c r="Y1314" s="38">
        <v>0</v>
      </c>
      <c r="Z1314" s="38">
        <v>0</v>
      </c>
      <c r="AA1314" s="38">
        <v>0</v>
      </c>
      <c r="AB1314" s="38">
        <v>0</v>
      </c>
      <c r="AC1314" s="38">
        <v>0</v>
      </c>
      <c r="AD1314" s="38" t="s">
        <v>47</v>
      </c>
    </row>
    <row r="1315" spans="1:30" s="27" customFormat="1" ht="15" customHeight="1" x14ac:dyDescent="0.25">
      <c r="A1315" s="28" t="s">
        <v>39</v>
      </c>
      <c r="B1315" s="28" t="s">
        <v>1363</v>
      </c>
      <c r="C1315" s="85">
        <v>42767</v>
      </c>
      <c r="D1315" s="29">
        <f>+VLOOKUP(B1315,'[2]HG-Mexico by Contract'!$B$8:$G$4512,6,FALSE)</f>
        <v>320398</v>
      </c>
      <c r="E1315" s="29"/>
      <c r="F1315" s="28" t="s">
        <v>62</v>
      </c>
      <c r="G1315" s="28" t="s">
        <v>42</v>
      </c>
      <c r="H1315" s="28" t="s">
        <v>63</v>
      </c>
      <c r="I1315" s="31">
        <v>270784.17</v>
      </c>
      <c r="J1315" s="32">
        <f t="shared" si="60"/>
        <v>13601.488860598884</v>
      </c>
      <c r="K1315" s="31">
        <v>0</v>
      </c>
      <c r="L1315" s="31">
        <v>0</v>
      </c>
      <c r="M1315" s="31">
        <v>0</v>
      </c>
      <c r="N1315" s="31">
        <v>0</v>
      </c>
      <c r="O1315" s="33">
        <f t="shared" si="61"/>
        <v>0</v>
      </c>
      <c r="P1315" s="34" t="str">
        <f t="shared" si="62"/>
        <v>1-30</v>
      </c>
      <c r="Q1315" s="35" t="str">
        <f>+VLOOKUP(B1315,'[2]PORTAFOLIO JAN17'!$B$7:$T$4941,19,FALSE)</f>
        <v>MEXICO</v>
      </c>
      <c r="R1315" s="31">
        <v>0</v>
      </c>
      <c r="S1315" s="31">
        <v>0</v>
      </c>
      <c r="T1315" s="31" t="s">
        <v>45</v>
      </c>
      <c r="U1315" s="36" t="s">
        <v>64</v>
      </c>
      <c r="V1315" s="37">
        <v>13601.4888591</v>
      </c>
      <c r="W1315" s="38">
        <v>13601.4888591</v>
      </c>
      <c r="X1315" s="38">
        <v>0</v>
      </c>
      <c r="Y1315" s="38">
        <v>0</v>
      </c>
      <c r="Z1315" s="38">
        <v>0</v>
      </c>
      <c r="AA1315" s="38">
        <v>0</v>
      </c>
      <c r="AB1315" s="38">
        <v>0</v>
      </c>
      <c r="AC1315" s="38">
        <v>0</v>
      </c>
      <c r="AD1315" s="38" t="s">
        <v>47</v>
      </c>
    </row>
    <row r="1316" spans="1:30" s="27" customFormat="1" ht="15" customHeight="1" x14ac:dyDescent="0.25">
      <c r="A1316" s="39" t="s">
        <v>39</v>
      </c>
      <c r="B1316" s="39" t="s">
        <v>1364</v>
      </c>
      <c r="C1316" s="86">
        <v>42767</v>
      </c>
      <c r="D1316" s="29">
        <f>+VLOOKUP(B1316,'[2]HG-Mexico by Contract'!$B$8:$G$4512,6,FALSE)</f>
        <v>317050</v>
      </c>
      <c r="E1316" s="29"/>
      <c r="F1316" s="39" t="s">
        <v>62</v>
      </c>
      <c r="G1316" s="39" t="s">
        <v>42</v>
      </c>
      <c r="H1316" s="39" t="s">
        <v>63</v>
      </c>
      <c r="I1316" s="40">
        <v>195954.31</v>
      </c>
      <c r="J1316" s="32">
        <f t="shared" si="60"/>
        <v>9842.7849923846752</v>
      </c>
      <c r="K1316" s="31">
        <v>0</v>
      </c>
      <c r="L1316" s="31">
        <v>0</v>
      </c>
      <c r="M1316" s="31">
        <v>0</v>
      </c>
      <c r="N1316" s="31">
        <v>0</v>
      </c>
      <c r="O1316" s="33">
        <f t="shared" si="61"/>
        <v>0</v>
      </c>
      <c r="P1316" s="34" t="str">
        <f t="shared" si="62"/>
        <v>1-30</v>
      </c>
      <c r="Q1316" s="35" t="str">
        <f>+VLOOKUP(B1316,'[2]PORTAFOLIO JAN17'!$B$7:$T$4941,19,FALSE)</f>
        <v>MEXICO</v>
      </c>
      <c r="R1316" s="31">
        <v>0</v>
      </c>
      <c r="S1316" s="31">
        <v>0</v>
      </c>
      <c r="T1316" s="31" t="s">
        <v>45</v>
      </c>
      <c r="U1316" s="41" t="s">
        <v>64</v>
      </c>
      <c r="V1316" s="42">
        <v>9842.7849912999991</v>
      </c>
      <c r="W1316" s="43">
        <v>9842.7849912999991</v>
      </c>
      <c r="X1316" s="38">
        <v>0</v>
      </c>
      <c r="Y1316" s="38">
        <v>0</v>
      </c>
      <c r="Z1316" s="38">
        <v>0</v>
      </c>
      <c r="AA1316" s="38">
        <v>0</v>
      </c>
      <c r="AB1316" s="38">
        <v>0</v>
      </c>
      <c r="AC1316" s="38">
        <v>0</v>
      </c>
      <c r="AD1316" s="38" t="s">
        <v>47</v>
      </c>
    </row>
    <row r="1317" spans="1:30" s="27" customFormat="1" ht="15" customHeight="1" x14ac:dyDescent="0.25">
      <c r="A1317" s="28" t="s">
        <v>39</v>
      </c>
      <c r="B1317" s="28" t="s">
        <v>1365</v>
      </c>
      <c r="C1317" s="85">
        <v>42767</v>
      </c>
      <c r="D1317" s="29">
        <f>+VLOOKUP(B1317,'[2]HG-Mexico by Contract'!$B$8:$G$4512,6,FALSE)</f>
        <v>336783</v>
      </c>
      <c r="E1317" s="29"/>
      <c r="F1317" s="28" t="s">
        <v>41</v>
      </c>
      <c r="G1317" s="28" t="s">
        <v>42</v>
      </c>
      <c r="H1317" s="28" t="s">
        <v>63</v>
      </c>
      <c r="I1317" s="31">
        <v>266852.40000000002</v>
      </c>
      <c r="J1317" s="32">
        <f t="shared" si="60"/>
        <v>13403.996053477122</v>
      </c>
      <c r="K1317" s="31">
        <v>0</v>
      </c>
      <c r="L1317" s="31">
        <v>0</v>
      </c>
      <c r="M1317" s="31">
        <v>0</v>
      </c>
      <c r="N1317" s="31">
        <v>0</v>
      </c>
      <c r="O1317" s="33">
        <f t="shared" si="61"/>
        <v>0</v>
      </c>
      <c r="P1317" s="34" t="str">
        <f t="shared" si="62"/>
        <v>1-30</v>
      </c>
      <c r="Q1317" s="35" t="str">
        <f>+VLOOKUP(B1317,'[2]PORTAFOLIO JAN17'!$B$7:$T$4941,19,FALSE)</f>
        <v>MEXICO</v>
      </c>
      <c r="R1317" s="31">
        <v>0</v>
      </c>
      <c r="S1317" s="31">
        <v>0</v>
      </c>
      <c r="T1317" s="31" t="s">
        <v>45</v>
      </c>
      <c r="U1317" s="36" t="s">
        <v>64</v>
      </c>
      <c r="V1317" s="37">
        <v>13403.996052</v>
      </c>
      <c r="W1317" s="38">
        <v>13403.996052</v>
      </c>
      <c r="X1317" s="38">
        <v>0</v>
      </c>
      <c r="Y1317" s="38">
        <v>0</v>
      </c>
      <c r="Z1317" s="38">
        <v>0</v>
      </c>
      <c r="AA1317" s="38">
        <v>0</v>
      </c>
      <c r="AB1317" s="38">
        <v>0</v>
      </c>
      <c r="AC1317" s="38">
        <v>0</v>
      </c>
      <c r="AD1317" s="38" t="s">
        <v>47</v>
      </c>
    </row>
    <row r="1318" spans="1:30" s="27" customFormat="1" ht="15" customHeight="1" x14ac:dyDescent="0.25">
      <c r="A1318" s="39" t="s">
        <v>39</v>
      </c>
      <c r="B1318" s="39" t="s">
        <v>1366</v>
      </c>
      <c r="C1318" s="86">
        <v>42767</v>
      </c>
      <c r="D1318" s="29">
        <f>+VLOOKUP(B1318,'[2]HG-Mexico by Contract'!$B$8:$G$4512,6,FALSE)</f>
        <v>317922</v>
      </c>
      <c r="E1318" s="29"/>
      <c r="F1318" s="39" t="s">
        <v>41</v>
      </c>
      <c r="G1318" s="39" t="s">
        <v>42</v>
      </c>
      <c r="H1318" s="39" t="s">
        <v>44</v>
      </c>
      <c r="I1318" s="40">
        <v>104034.53</v>
      </c>
      <c r="J1318" s="32">
        <f t="shared" si="60"/>
        <v>104034.53</v>
      </c>
      <c r="K1318" s="31">
        <v>0</v>
      </c>
      <c r="L1318" s="31">
        <v>0</v>
      </c>
      <c r="M1318" s="31">
        <v>0</v>
      </c>
      <c r="N1318" s="31">
        <v>0</v>
      </c>
      <c r="O1318" s="33">
        <f t="shared" si="61"/>
        <v>0</v>
      </c>
      <c r="P1318" s="34" t="str">
        <f t="shared" si="62"/>
        <v>1-30</v>
      </c>
      <c r="Q1318" s="35" t="str">
        <f>+VLOOKUP(B1318,'[2]PORTAFOLIO JAN17'!$B$7:$T$4941,19,FALSE)</f>
        <v>REPUBLICA DOMINICANA</v>
      </c>
      <c r="R1318" s="31">
        <v>0</v>
      </c>
      <c r="S1318" s="31">
        <v>0</v>
      </c>
      <c r="T1318" s="31" t="s">
        <v>45</v>
      </c>
      <c r="U1318" s="41" t="s">
        <v>46</v>
      </c>
      <c r="V1318" s="42">
        <v>104034.53</v>
      </c>
      <c r="W1318" s="43">
        <v>104034.53</v>
      </c>
      <c r="X1318" s="38">
        <v>0</v>
      </c>
      <c r="Y1318" s="38">
        <v>0</v>
      </c>
      <c r="Z1318" s="38">
        <v>0</v>
      </c>
      <c r="AA1318" s="38">
        <v>0</v>
      </c>
      <c r="AB1318" s="38">
        <v>0</v>
      </c>
      <c r="AC1318" s="38">
        <v>0</v>
      </c>
      <c r="AD1318" s="38" t="s">
        <v>47</v>
      </c>
    </row>
    <row r="1319" spans="1:30" s="27" customFormat="1" ht="15" customHeight="1" x14ac:dyDescent="0.25">
      <c r="A1319" s="28" t="s">
        <v>39</v>
      </c>
      <c r="B1319" s="28" t="s">
        <v>1367</v>
      </c>
      <c r="C1319" s="85">
        <v>42767</v>
      </c>
      <c r="D1319" s="29">
        <f>+VLOOKUP(B1319,'[2]HG-Mexico by Contract'!$B$8:$G$4512,6,FALSE)</f>
        <v>319669</v>
      </c>
      <c r="E1319" s="29"/>
      <c r="F1319" s="28" t="s">
        <v>41</v>
      </c>
      <c r="G1319" s="28" t="s">
        <v>42</v>
      </c>
      <c r="H1319" s="28" t="s">
        <v>63</v>
      </c>
      <c r="I1319" s="31">
        <v>18779352.84</v>
      </c>
      <c r="J1319" s="32">
        <f t="shared" si="60"/>
        <v>943286.89325715019</v>
      </c>
      <c r="K1319" s="31">
        <v>0</v>
      </c>
      <c r="L1319" s="31">
        <v>0</v>
      </c>
      <c r="M1319" s="31">
        <v>0</v>
      </c>
      <c r="N1319" s="31">
        <v>0</v>
      </c>
      <c r="O1319" s="33">
        <f t="shared" si="61"/>
        <v>0</v>
      </c>
      <c r="P1319" s="34" t="str">
        <f t="shared" si="62"/>
        <v>1-30</v>
      </c>
      <c r="Q1319" s="35" t="str">
        <f>+VLOOKUP(B1319,'[2]PORTAFOLIO JAN17'!$B$7:$T$4941,19,FALSE)</f>
        <v>MEXICO</v>
      </c>
      <c r="R1319" s="31">
        <v>0</v>
      </c>
      <c r="S1319" s="31">
        <v>0</v>
      </c>
      <c r="T1319" s="31" t="s">
        <v>45</v>
      </c>
      <c r="U1319" s="36" t="s">
        <v>64</v>
      </c>
      <c r="V1319" s="37">
        <v>943286.89315320004</v>
      </c>
      <c r="W1319" s="38">
        <v>943286.89315320004</v>
      </c>
      <c r="X1319" s="38">
        <v>0</v>
      </c>
      <c r="Y1319" s="38">
        <v>0</v>
      </c>
      <c r="Z1319" s="38">
        <v>0</v>
      </c>
      <c r="AA1319" s="38">
        <v>0</v>
      </c>
      <c r="AB1319" s="38">
        <v>0</v>
      </c>
      <c r="AC1319" s="38">
        <v>0</v>
      </c>
      <c r="AD1319" s="38" t="s">
        <v>47</v>
      </c>
    </row>
    <row r="1320" spans="1:30" s="27" customFormat="1" ht="15" customHeight="1" x14ac:dyDescent="0.25">
      <c r="A1320" s="39" t="s">
        <v>39</v>
      </c>
      <c r="B1320" s="39" t="s">
        <v>1368</v>
      </c>
      <c r="C1320" s="86">
        <v>42767</v>
      </c>
      <c r="D1320" s="29">
        <f>+VLOOKUP(B1320,'[2]HG-Mexico by Contract'!$B$8:$G$4512,6,FALSE)</f>
        <v>317851</v>
      </c>
      <c r="E1320" s="29"/>
      <c r="F1320" s="39" t="s">
        <v>41</v>
      </c>
      <c r="G1320" s="39" t="s">
        <v>42</v>
      </c>
      <c r="H1320" s="39" t="s">
        <v>63</v>
      </c>
      <c r="I1320" s="40">
        <v>584703.86</v>
      </c>
      <c r="J1320" s="32">
        <f t="shared" si="60"/>
        <v>29369.674891036535</v>
      </c>
      <c r="K1320" s="31">
        <v>0</v>
      </c>
      <c r="L1320" s="31">
        <v>0</v>
      </c>
      <c r="M1320" s="31">
        <v>0</v>
      </c>
      <c r="N1320" s="31">
        <v>0</v>
      </c>
      <c r="O1320" s="33">
        <f t="shared" si="61"/>
        <v>0</v>
      </c>
      <c r="P1320" s="34" t="str">
        <f t="shared" si="62"/>
        <v>1-30</v>
      </c>
      <c r="Q1320" s="35" t="str">
        <f>+VLOOKUP(B1320,'[2]PORTAFOLIO JAN17'!$B$7:$T$4941,19,FALSE)</f>
        <v>MEXICO</v>
      </c>
      <c r="R1320" s="31">
        <v>0</v>
      </c>
      <c r="S1320" s="31">
        <v>0</v>
      </c>
      <c r="T1320" s="31" t="s">
        <v>45</v>
      </c>
      <c r="U1320" s="41" t="s">
        <v>64</v>
      </c>
      <c r="V1320" s="42">
        <v>29369.6748878</v>
      </c>
      <c r="W1320" s="43">
        <v>29369.6748878</v>
      </c>
      <c r="X1320" s="38">
        <v>0</v>
      </c>
      <c r="Y1320" s="38">
        <v>0</v>
      </c>
      <c r="Z1320" s="38">
        <v>0</v>
      </c>
      <c r="AA1320" s="38">
        <v>0</v>
      </c>
      <c r="AB1320" s="38">
        <v>0</v>
      </c>
      <c r="AC1320" s="38">
        <v>0</v>
      </c>
      <c r="AD1320" s="38" t="s">
        <v>47</v>
      </c>
    </row>
    <row r="1321" spans="1:30" s="27" customFormat="1" ht="15" customHeight="1" x14ac:dyDescent="0.25">
      <c r="A1321" s="28" t="s">
        <v>39</v>
      </c>
      <c r="B1321" s="28" t="s">
        <v>1369</v>
      </c>
      <c r="C1321" s="85">
        <v>42767</v>
      </c>
      <c r="D1321" s="29">
        <f>+VLOOKUP(B1321,'[2]HG-Mexico by Contract'!$B$8:$G$4512,6,FALSE)</f>
        <v>311337</v>
      </c>
      <c r="E1321" s="29"/>
      <c r="F1321" s="28" t="s">
        <v>62</v>
      </c>
      <c r="G1321" s="28" t="s">
        <v>42</v>
      </c>
      <c r="H1321" s="28" t="s">
        <v>44</v>
      </c>
      <c r="I1321" s="31">
        <v>46966.559999999998</v>
      </c>
      <c r="J1321" s="32">
        <f t="shared" si="60"/>
        <v>46966.559999999998</v>
      </c>
      <c r="K1321" s="31">
        <v>0</v>
      </c>
      <c r="L1321" s="31">
        <v>0</v>
      </c>
      <c r="M1321" s="31">
        <v>0</v>
      </c>
      <c r="N1321" s="31">
        <v>0</v>
      </c>
      <c r="O1321" s="33">
        <f t="shared" si="61"/>
        <v>0</v>
      </c>
      <c r="P1321" s="34" t="str">
        <f t="shared" si="62"/>
        <v>1-30</v>
      </c>
      <c r="Q1321" s="35" t="str">
        <f>+VLOOKUP(B1321,'[2]PORTAFOLIO JAN17'!$B$7:$T$4941,19,FALSE)</f>
        <v>SURINAME</v>
      </c>
      <c r="R1321" s="31">
        <v>0</v>
      </c>
      <c r="S1321" s="31">
        <v>0</v>
      </c>
      <c r="T1321" s="31" t="s">
        <v>45</v>
      </c>
      <c r="U1321" s="36" t="s">
        <v>46</v>
      </c>
      <c r="V1321" s="37">
        <v>46966.559999999998</v>
      </c>
      <c r="W1321" s="38">
        <v>46966.559999999998</v>
      </c>
      <c r="X1321" s="38">
        <v>0</v>
      </c>
      <c r="Y1321" s="38">
        <v>0</v>
      </c>
      <c r="Z1321" s="38">
        <v>0</v>
      </c>
      <c r="AA1321" s="38">
        <v>0</v>
      </c>
      <c r="AB1321" s="38">
        <v>0</v>
      </c>
      <c r="AC1321" s="38">
        <v>0</v>
      </c>
      <c r="AD1321" s="38" t="s">
        <v>47</v>
      </c>
    </row>
    <row r="1322" spans="1:30" s="27" customFormat="1" ht="15" customHeight="1" x14ac:dyDescent="0.25">
      <c r="A1322" s="39" t="s">
        <v>39</v>
      </c>
      <c r="B1322" s="39" t="s">
        <v>1370</v>
      </c>
      <c r="C1322" s="86">
        <v>42767</v>
      </c>
      <c r="D1322" s="29">
        <f>+VLOOKUP(B1322,'[2]HG-Mexico by Contract'!$B$8:$G$4512,6,FALSE)</f>
        <v>311337</v>
      </c>
      <c r="E1322" s="29"/>
      <c r="F1322" s="39" t="s">
        <v>62</v>
      </c>
      <c r="G1322" s="39" t="s">
        <v>42</v>
      </c>
      <c r="H1322" s="39" t="s">
        <v>44</v>
      </c>
      <c r="I1322" s="40">
        <v>64639.78</v>
      </c>
      <c r="J1322" s="32">
        <f t="shared" si="60"/>
        <v>64639.78</v>
      </c>
      <c r="K1322" s="31">
        <v>0</v>
      </c>
      <c r="L1322" s="31">
        <v>0</v>
      </c>
      <c r="M1322" s="31">
        <v>0</v>
      </c>
      <c r="N1322" s="31">
        <v>0</v>
      </c>
      <c r="O1322" s="33">
        <f t="shared" si="61"/>
        <v>0</v>
      </c>
      <c r="P1322" s="34" t="str">
        <f t="shared" si="62"/>
        <v>1-30</v>
      </c>
      <c r="Q1322" s="35" t="str">
        <f>+VLOOKUP(B1322,'[2]PORTAFOLIO JAN17'!$B$7:$T$4941,19,FALSE)</f>
        <v>SURINAME</v>
      </c>
      <c r="R1322" s="31">
        <v>0</v>
      </c>
      <c r="S1322" s="31">
        <v>0</v>
      </c>
      <c r="T1322" s="31" t="s">
        <v>45</v>
      </c>
      <c r="U1322" s="41" t="s">
        <v>46</v>
      </c>
      <c r="V1322" s="42">
        <v>64639.78</v>
      </c>
      <c r="W1322" s="43">
        <v>64639.78</v>
      </c>
      <c r="X1322" s="38">
        <v>0</v>
      </c>
      <c r="Y1322" s="38">
        <v>0</v>
      </c>
      <c r="Z1322" s="38">
        <v>0</v>
      </c>
      <c r="AA1322" s="38">
        <v>0</v>
      </c>
      <c r="AB1322" s="38">
        <v>0</v>
      </c>
      <c r="AC1322" s="38">
        <v>0</v>
      </c>
      <c r="AD1322" s="38" t="s">
        <v>47</v>
      </c>
    </row>
    <row r="1323" spans="1:30" s="27" customFormat="1" ht="15" customHeight="1" x14ac:dyDescent="0.25">
      <c r="A1323" s="28" t="s">
        <v>39</v>
      </c>
      <c r="B1323" s="28" t="s">
        <v>1371</v>
      </c>
      <c r="C1323" s="85">
        <v>42767</v>
      </c>
      <c r="D1323" s="29">
        <f>+VLOOKUP(B1323,'[2]HG-Mexico by Contract'!$B$8:$G$4512,6,FALSE)</f>
        <v>311337</v>
      </c>
      <c r="E1323" s="29"/>
      <c r="F1323" s="28" t="s">
        <v>218</v>
      </c>
      <c r="G1323" s="28" t="s">
        <v>42</v>
      </c>
      <c r="H1323" s="28" t="s">
        <v>44</v>
      </c>
      <c r="I1323" s="31">
        <v>454449.07</v>
      </c>
      <c r="J1323" s="32">
        <f t="shared" si="60"/>
        <v>454449.07</v>
      </c>
      <c r="K1323" s="31">
        <v>0</v>
      </c>
      <c r="L1323" s="31">
        <v>0</v>
      </c>
      <c r="M1323" s="31">
        <v>0</v>
      </c>
      <c r="N1323" s="31">
        <v>0</v>
      </c>
      <c r="O1323" s="33">
        <f t="shared" si="61"/>
        <v>0</v>
      </c>
      <c r="P1323" s="34" t="str">
        <f t="shared" si="62"/>
        <v>1-30</v>
      </c>
      <c r="Q1323" s="35" t="str">
        <f>+VLOOKUP(B1323,'[2]PORTAFOLIO JAN17'!$B$7:$T$4941,19,FALSE)</f>
        <v>SURINAME</v>
      </c>
      <c r="R1323" s="31">
        <v>0</v>
      </c>
      <c r="S1323" s="31">
        <v>0</v>
      </c>
      <c r="T1323" s="31" t="s">
        <v>45</v>
      </c>
      <c r="U1323" s="36" t="s">
        <v>46</v>
      </c>
      <c r="V1323" s="37">
        <v>454449.07</v>
      </c>
      <c r="W1323" s="38">
        <v>454449.07</v>
      </c>
      <c r="X1323" s="38">
        <v>0</v>
      </c>
      <c r="Y1323" s="38">
        <v>0</v>
      </c>
      <c r="Z1323" s="38">
        <v>0</v>
      </c>
      <c r="AA1323" s="38">
        <v>0</v>
      </c>
      <c r="AB1323" s="38">
        <v>0</v>
      </c>
      <c r="AC1323" s="38">
        <v>0</v>
      </c>
      <c r="AD1323" s="38" t="s">
        <v>47</v>
      </c>
    </row>
    <row r="1324" spans="1:30" s="27" customFormat="1" ht="15" customHeight="1" x14ac:dyDescent="0.25">
      <c r="A1324" s="39" t="s">
        <v>39</v>
      </c>
      <c r="B1324" s="39" t="s">
        <v>1372</v>
      </c>
      <c r="C1324" s="86">
        <v>42767</v>
      </c>
      <c r="D1324" s="29">
        <f>+VLOOKUP(B1324,'[2]HG-Mexico by Contract'!$B$8:$G$4512,6,FALSE)</f>
        <v>319669</v>
      </c>
      <c r="E1324" s="29"/>
      <c r="F1324" s="39" t="s">
        <v>41</v>
      </c>
      <c r="G1324" s="39" t="s">
        <v>42</v>
      </c>
      <c r="H1324" s="39" t="s">
        <v>44</v>
      </c>
      <c r="I1324" s="40">
        <v>240778.54</v>
      </c>
      <c r="J1324" s="32">
        <f t="shared" si="60"/>
        <v>240778.54</v>
      </c>
      <c r="K1324" s="31">
        <v>0</v>
      </c>
      <c r="L1324" s="31">
        <v>0</v>
      </c>
      <c r="M1324" s="31">
        <v>0</v>
      </c>
      <c r="N1324" s="31">
        <v>0</v>
      </c>
      <c r="O1324" s="33">
        <f t="shared" si="61"/>
        <v>0</v>
      </c>
      <c r="P1324" s="34" t="str">
        <f t="shared" si="62"/>
        <v>1-30</v>
      </c>
      <c r="Q1324" s="35" t="str">
        <f>+VLOOKUP(B1324,'[2]PORTAFOLIO JAN17'!$B$7:$T$4941,19,FALSE)</f>
        <v>MEXICO</v>
      </c>
      <c r="R1324" s="31">
        <v>0</v>
      </c>
      <c r="S1324" s="31">
        <v>0</v>
      </c>
      <c r="T1324" s="31" t="s">
        <v>45</v>
      </c>
      <c r="U1324" s="41" t="s">
        <v>46</v>
      </c>
      <c r="V1324" s="42">
        <v>240778.54</v>
      </c>
      <c r="W1324" s="43">
        <v>240778.54</v>
      </c>
      <c r="X1324" s="38">
        <v>0</v>
      </c>
      <c r="Y1324" s="38">
        <v>0</v>
      </c>
      <c r="Z1324" s="38">
        <v>0</v>
      </c>
      <c r="AA1324" s="38">
        <v>0</v>
      </c>
      <c r="AB1324" s="38">
        <v>0</v>
      </c>
      <c r="AC1324" s="38">
        <v>0</v>
      </c>
      <c r="AD1324" s="38" t="s">
        <v>47</v>
      </c>
    </row>
    <row r="1325" spans="1:30" s="27" customFormat="1" ht="15" customHeight="1" x14ac:dyDescent="0.25">
      <c r="A1325" s="28" t="s">
        <v>39</v>
      </c>
      <c r="B1325" s="28" t="s">
        <v>1373</v>
      </c>
      <c r="C1325" s="85">
        <v>42767</v>
      </c>
      <c r="D1325" s="29">
        <f>+VLOOKUP(B1325,'[2]HG-Mexico by Contract'!$B$8:$G$4512,6,FALSE)</f>
        <v>309513</v>
      </c>
      <c r="E1325" s="29"/>
      <c r="F1325" s="28" t="s">
        <v>41</v>
      </c>
      <c r="G1325" s="28" t="s">
        <v>42</v>
      </c>
      <c r="H1325" s="28" t="s">
        <v>63</v>
      </c>
      <c r="I1325" s="31">
        <v>445056</v>
      </c>
      <c r="J1325" s="32">
        <f t="shared" si="60"/>
        <v>22355.162882463537</v>
      </c>
      <c r="K1325" s="31">
        <v>0</v>
      </c>
      <c r="L1325" s="31">
        <v>0</v>
      </c>
      <c r="M1325" s="31">
        <v>0</v>
      </c>
      <c r="N1325" s="31">
        <v>0</v>
      </c>
      <c r="O1325" s="33">
        <f t="shared" si="61"/>
        <v>0</v>
      </c>
      <c r="P1325" s="34" t="str">
        <f t="shared" si="62"/>
        <v>1-30</v>
      </c>
      <c r="Q1325" s="35" t="str">
        <f>+VLOOKUP(B1325,'[2]PORTAFOLIO JAN17'!$B$7:$T$4941,19,FALSE)</f>
        <v>MEXICO</v>
      </c>
      <c r="R1325" s="31">
        <v>0</v>
      </c>
      <c r="S1325" s="31">
        <v>0</v>
      </c>
      <c r="T1325" s="31" t="s">
        <v>45</v>
      </c>
      <c r="U1325" s="36" t="s">
        <v>64</v>
      </c>
      <c r="V1325" s="37">
        <v>22355.16288</v>
      </c>
      <c r="W1325" s="38">
        <v>22355.16288</v>
      </c>
      <c r="X1325" s="38">
        <v>0</v>
      </c>
      <c r="Y1325" s="38">
        <v>0</v>
      </c>
      <c r="Z1325" s="38">
        <v>0</v>
      </c>
      <c r="AA1325" s="38">
        <v>0</v>
      </c>
      <c r="AB1325" s="38">
        <v>0</v>
      </c>
      <c r="AC1325" s="38">
        <v>0</v>
      </c>
      <c r="AD1325" s="38" t="s">
        <v>47</v>
      </c>
    </row>
    <row r="1326" spans="1:30" s="27" customFormat="1" ht="15" customHeight="1" x14ac:dyDescent="0.25">
      <c r="A1326" s="39" t="s">
        <v>39</v>
      </c>
      <c r="B1326" s="39" t="s">
        <v>1374</v>
      </c>
      <c r="C1326" s="86">
        <v>42767</v>
      </c>
      <c r="D1326" s="29">
        <f>+VLOOKUP(B1326,'[2]HG-Mexico by Contract'!$B$8:$G$4512,6,FALSE)</f>
        <v>313548</v>
      </c>
      <c r="E1326" s="29"/>
      <c r="F1326" s="39" t="s">
        <v>62</v>
      </c>
      <c r="G1326" s="39" t="s">
        <v>42</v>
      </c>
      <c r="H1326" s="39" t="s">
        <v>44</v>
      </c>
      <c r="I1326" s="40">
        <v>29790.41</v>
      </c>
      <c r="J1326" s="32">
        <f t="shared" si="60"/>
        <v>29790.41</v>
      </c>
      <c r="K1326" s="31">
        <v>0</v>
      </c>
      <c r="L1326" s="31">
        <v>0</v>
      </c>
      <c r="M1326" s="31">
        <v>0</v>
      </c>
      <c r="N1326" s="31">
        <v>0</v>
      </c>
      <c r="O1326" s="33">
        <f t="shared" si="61"/>
        <v>0</v>
      </c>
      <c r="P1326" s="34" t="str">
        <f t="shared" si="62"/>
        <v>1-30</v>
      </c>
      <c r="Q1326" s="35" t="str">
        <f>+VLOOKUP(B1326,'[2]PORTAFOLIO JAN17'!$B$7:$T$4941,19,FALSE)</f>
        <v>NICARAGUA</v>
      </c>
      <c r="R1326" s="31">
        <v>0</v>
      </c>
      <c r="S1326" s="31">
        <v>0</v>
      </c>
      <c r="T1326" s="31" t="s">
        <v>45</v>
      </c>
      <c r="U1326" s="41" t="s">
        <v>46</v>
      </c>
      <c r="V1326" s="42">
        <v>29790.41</v>
      </c>
      <c r="W1326" s="43">
        <v>29790.41</v>
      </c>
      <c r="X1326" s="38">
        <v>0</v>
      </c>
      <c r="Y1326" s="38">
        <v>0</v>
      </c>
      <c r="Z1326" s="38">
        <v>0</v>
      </c>
      <c r="AA1326" s="38">
        <v>0</v>
      </c>
      <c r="AB1326" s="38">
        <v>0</v>
      </c>
      <c r="AC1326" s="38">
        <v>0</v>
      </c>
      <c r="AD1326" s="38" t="s">
        <v>47</v>
      </c>
    </row>
    <row r="1327" spans="1:30" s="27" customFormat="1" ht="15" customHeight="1" x14ac:dyDescent="0.25">
      <c r="A1327" s="28" t="s">
        <v>39</v>
      </c>
      <c r="B1327" s="28" t="s">
        <v>1375</v>
      </c>
      <c r="C1327" s="85">
        <v>42767</v>
      </c>
      <c r="D1327" s="29">
        <f>+VLOOKUP(B1327,'[2]HG-Mexico by Contract'!$B$8:$G$4512,6,FALSE)</f>
        <v>342743</v>
      </c>
      <c r="E1327" s="29"/>
      <c r="F1327" s="28" t="s">
        <v>41</v>
      </c>
      <c r="G1327" s="28" t="s">
        <v>42</v>
      </c>
      <c r="H1327" s="28" t="s">
        <v>44</v>
      </c>
      <c r="I1327" s="31">
        <v>31382.89</v>
      </c>
      <c r="J1327" s="32">
        <f t="shared" si="60"/>
        <v>31382.89</v>
      </c>
      <c r="K1327" s="31">
        <v>0</v>
      </c>
      <c r="L1327" s="31">
        <v>0</v>
      </c>
      <c r="M1327" s="31">
        <v>0</v>
      </c>
      <c r="N1327" s="31">
        <v>0</v>
      </c>
      <c r="O1327" s="33">
        <f t="shared" si="61"/>
        <v>0</v>
      </c>
      <c r="P1327" s="34" t="str">
        <f t="shared" si="62"/>
        <v>1-30</v>
      </c>
      <c r="Q1327" s="35" t="str">
        <f>+VLOOKUP(B1327,'[2]PORTAFOLIO JAN17'!$B$7:$T$4941,19,FALSE)</f>
        <v>MEXICO</v>
      </c>
      <c r="R1327" s="31">
        <v>0</v>
      </c>
      <c r="S1327" s="31">
        <v>0</v>
      </c>
      <c r="T1327" s="31">
        <v>31382.89</v>
      </c>
      <c r="U1327" s="36" t="s">
        <v>46</v>
      </c>
      <c r="V1327" s="37">
        <v>31382.89</v>
      </c>
      <c r="W1327" s="38">
        <v>31382.89</v>
      </c>
      <c r="X1327" s="38">
        <v>0</v>
      </c>
      <c r="Y1327" s="38">
        <v>0</v>
      </c>
      <c r="Z1327" s="38">
        <v>0</v>
      </c>
      <c r="AA1327" s="38">
        <v>0</v>
      </c>
      <c r="AB1327" s="38">
        <v>0</v>
      </c>
      <c r="AC1327" s="38">
        <v>0</v>
      </c>
      <c r="AD1327" s="38">
        <v>31382.89</v>
      </c>
    </row>
    <row r="1328" spans="1:30" s="27" customFormat="1" ht="15" customHeight="1" x14ac:dyDescent="0.25">
      <c r="A1328" s="39" t="s">
        <v>39</v>
      </c>
      <c r="B1328" s="39" t="s">
        <v>1376</v>
      </c>
      <c r="C1328" s="86">
        <v>42767</v>
      </c>
      <c r="D1328" s="29">
        <f>+VLOOKUP(B1328,'[2]HG-Mexico by Contract'!$B$8:$G$4512,6,FALSE)</f>
        <v>314798</v>
      </c>
      <c r="E1328" s="29"/>
      <c r="F1328" s="39" t="s">
        <v>218</v>
      </c>
      <c r="G1328" s="39" t="s">
        <v>42</v>
      </c>
      <c r="H1328" s="39" t="s">
        <v>44</v>
      </c>
      <c r="I1328" s="40">
        <v>157208.20000000001</v>
      </c>
      <c r="J1328" s="32">
        <f t="shared" si="60"/>
        <v>157208.20000000001</v>
      </c>
      <c r="K1328" s="31">
        <v>0</v>
      </c>
      <c r="L1328" s="31">
        <v>0</v>
      </c>
      <c r="M1328" s="31">
        <v>0</v>
      </c>
      <c r="N1328" s="31">
        <v>0</v>
      </c>
      <c r="O1328" s="33">
        <f t="shared" si="61"/>
        <v>0</v>
      </c>
      <c r="P1328" s="34" t="str">
        <f t="shared" si="62"/>
        <v>1-30</v>
      </c>
      <c r="Q1328" s="35" t="str">
        <f>+VLOOKUP(B1328,'[2]PORTAFOLIO JAN17'!$B$7:$T$4941,19,FALSE)</f>
        <v>COSTA RICA</v>
      </c>
      <c r="R1328" s="31">
        <v>0</v>
      </c>
      <c r="S1328" s="31">
        <v>0</v>
      </c>
      <c r="T1328" s="31" t="s">
        <v>45</v>
      </c>
      <c r="U1328" s="41" t="s">
        <v>46</v>
      </c>
      <c r="V1328" s="42">
        <v>157208.20000000001</v>
      </c>
      <c r="W1328" s="43">
        <v>157208.20000000001</v>
      </c>
      <c r="X1328" s="38">
        <v>0</v>
      </c>
      <c r="Y1328" s="38">
        <v>0</v>
      </c>
      <c r="Z1328" s="38">
        <v>0</v>
      </c>
      <c r="AA1328" s="38">
        <v>0</v>
      </c>
      <c r="AB1328" s="38">
        <v>0</v>
      </c>
      <c r="AC1328" s="38">
        <v>0</v>
      </c>
      <c r="AD1328" s="38" t="s">
        <v>47</v>
      </c>
    </row>
    <row r="1329" spans="1:30" s="27" customFormat="1" ht="15" customHeight="1" x14ac:dyDescent="0.25">
      <c r="A1329" s="28" t="s">
        <v>39</v>
      </c>
      <c r="B1329" s="28" t="s">
        <v>1377</v>
      </c>
      <c r="C1329" s="85">
        <v>42767</v>
      </c>
      <c r="D1329" s="29">
        <f>+VLOOKUP(B1329,'[2]HG-Mexico by Contract'!$B$8:$G$4512,6,FALSE)</f>
        <v>314798</v>
      </c>
      <c r="E1329" s="29"/>
      <c r="F1329" s="28" t="s">
        <v>218</v>
      </c>
      <c r="G1329" s="28" t="s">
        <v>42</v>
      </c>
      <c r="H1329" s="28" t="s">
        <v>44</v>
      </c>
      <c r="I1329" s="31">
        <v>166897.13</v>
      </c>
      <c r="J1329" s="32">
        <f t="shared" si="60"/>
        <v>166897.13</v>
      </c>
      <c r="K1329" s="31">
        <v>0</v>
      </c>
      <c r="L1329" s="31">
        <v>0</v>
      </c>
      <c r="M1329" s="31">
        <v>0</v>
      </c>
      <c r="N1329" s="31">
        <v>0</v>
      </c>
      <c r="O1329" s="33">
        <f t="shared" si="61"/>
        <v>0</v>
      </c>
      <c r="P1329" s="34" t="str">
        <f t="shared" si="62"/>
        <v>1-30</v>
      </c>
      <c r="Q1329" s="35" t="str">
        <f>+VLOOKUP(B1329,'[2]PORTAFOLIO JAN17'!$B$7:$T$4941,19,FALSE)</f>
        <v>COSTA RICA</v>
      </c>
      <c r="R1329" s="31">
        <v>0</v>
      </c>
      <c r="S1329" s="31">
        <v>0</v>
      </c>
      <c r="T1329" s="31" t="s">
        <v>45</v>
      </c>
      <c r="U1329" s="36" t="s">
        <v>46</v>
      </c>
      <c r="V1329" s="37">
        <v>166897.13</v>
      </c>
      <c r="W1329" s="38">
        <v>166897.13</v>
      </c>
      <c r="X1329" s="38">
        <v>0</v>
      </c>
      <c r="Y1329" s="38">
        <v>0</v>
      </c>
      <c r="Z1329" s="38">
        <v>0</v>
      </c>
      <c r="AA1329" s="38">
        <v>0</v>
      </c>
      <c r="AB1329" s="38">
        <v>0</v>
      </c>
      <c r="AC1329" s="38">
        <v>0</v>
      </c>
      <c r="AD1329" s="38" t="s">
        <v>47</v>
      </c>
    </row>
    <row r="1330" spans="1:30" s="27" customFormat="1" ht="15" customHeight="1" x14ac:dyDescent="0.25">
      <c r="A1330" s="39" t="s">
        <v>39</v>
      </c>
      <c r="B1330" s="39" t="s">
        <v>1378</v>
      </c>
      <c r="C1330" s="86">
        <v>42767</v>
      </c>
      <c r="D1330" s="29">
        <f>+VLOOKUP(B1330,'[2]HG-Mexico by Contract'!$B$8:$G$4512,6,FALSE)</f>
        <v>309760</v>
      </c>
      <c r="E1330" s="29"/>
      <c r="F1330" s="39" t="s">
        <v>41</v>
      </c>
      <c r="G1330" s="39" t="s">
        <v>42</v>
      </c>
      <c r="H1330" s="39" t="s">
        <v>63</v>
      </c>
      <c r="I1330" s="40">
        <v>37265</v>
      </c>
      <c r="J1330" s="32">
        <f t="shared" si="60"/>
        <v>1871.8209502062746</v>
      </c>
      <c r="K1330" s="31">
        <v>0</v>
      </c>
      <c r="L1330" s="31">
        <v>0</v>
      </c>
      <c r="M1330" s="31">
        <v>0</v>
      </c>
      <c r="N1330" s="31">
        <v>0</v>
      </c>
      <c r="O1330" s="33">
        <f t="shared" si="61"/>
        <v>0</v>
      </c>
      <c r="P1330" s="34" t="str">
        <f t="shared" si="62"/>
        <v>1-30</v>
      </c>
      <c r="Q1330" s="35" t="str">
        <f>+VLOOKUP(B1330,'[2]PORTAFOLIO JAN17'!$B$7:$T$4941,19,FALSE)</f>
        <v>MEXICO</v>
      </c>
      <c r="R1330" s="31">
        <v>0</v>
      </c>
      <c r="S1330" s="31">
        <v>0</v>
      </c>
      <c r="T1330" s="31" t="s">
        <v>45</v>
      </c>
      <c r="U1330" s="41" t="s">
        <v>64</v>
      </c>
      <c r="V1330" s="42">
        <v>1871.82095</v>
      </c>
      <c r="W1330" s="43">
        <v>1871.82095</v>
      </c>
      <c r="X1330" s="38">
        <v>0</v>
      </c>
      <c r="Y1330" s="38">
        <v>0</v>
      </c>
      <c r="Z1330" s="38">
        <v>0</v>
      </c>
      <c r="AA1330" s="38">
        <v>0</v>
      </c>
      <c r="AB1330" s="38">
        <v>0</v>
      </c>
      <c r="AC1330" s="38">
        <v>0</v>
      </c>
      <c r="AD1330" s="38" t="s">
        <v>47</v>
      </c>
    </row>
    <row r="1331" spans="1:30" s="27" customFormat="1" ht="15" customHeight="1" x14ac:dyDescent="0.25">
      <c r="A1331" s="28" t="s">
        <v>39</v>
      </c>
      <c r="B1331" s="28" t="s">
        <v>1379</v>
      </c>
      <c r="C1331" s="85">
        <v>42767</v>
      </c>
      <c r="D1331" s="29">
        <f>+VLOOKUP(B1331,'[2]HG-Mexico by Contract'!$B$8:$G$4512,6,FALSE)</f>
        <v>334208</v>
      </c>
      <c r="E1331" s="29"/>
      <c r="F1331" s="28" t="s">
        <v>41</v>
      </c>
      <c r="G1331" s="28" t="s">
        <v>42</v>
      </c>
      <c r="H1331" s="28" t="s">
        <v>44</v>
      </c>
      <c r="I1331" s="31">
        <v>101125.95</v>
      </c>
      <c r="J1331" s="32">
        <f t="shared" si="60"/>
        <v>101125.95</v>
      </c>
      <c r="K1331" s="31">
        <v>0</v>
      </c>
      <c r="L1331" s="31">
        <v>0</v>
      </c>
      <c r="M1331" s="31">
        <v>0</v>
      </c>
      <c r="N1331" s="31">
        <v>0</v>
      </c>
      <c r="O1331" s="33">
        <f t="shared" si="61"/>
        <v>0</v>
      </c>
      <c r="P1331" s="34" t="str">
        <f t="shared" si="62"/>
        <v>1-30</v>
      </c>
      <c r="Q1331" s="35" t="str">
        <f>+VLOOKUP(B1331,'[2]PORTAFOLIO JAN17'!$B$7:$T$4941,19,FALSE)</f>
        <v>NICARAGUA</v>
      </c>
      <c r="R1331" s="31">
        <v>0</v>
      </c>
      <c r="S1331" s="31">
        <v>0</v>
      </c>
      <c r="T1331" s="31" t="s">
        <v>45</v>
      </c>
      <c r="U1331" s="36" t="s">
        <v>46</v>
      </c>
      <c r="V1331" s="37">
        <v>101125.95</v>
      </c>
      <c r="W1331" s="38">
        <v>101125.95</v>
      </c>
      <c r="X1331" s="38">
        <v>0</v>
      </c>
      <c r="Y1331" s="38">
        <v>0</v>
      </c>
      <c r="Z1331" s="38">
        <v>0</v>
      </c>
      <c r="AA1331" s="38">
        <v>0</v>
      </c>
      <c r="AB1331" s="38">
        <v>0</v>
      </c>
      <c r="AC1331" s="38">
        <v>0</v>
      </c>
      <c r="AD1331" s="38" t="s">
        <v>47</v>
      </c>
    </row>
    <row r="1332" spans="1:30" s="27" customFormat="1" ht="15" customHeight="1" x14ac:dyDescent="0.25">
      <c r="A1332" s="39" t="s">
        <v>39</v>
      </c>
      <c r="B1332" s="39" t="s">
        <v>1380</v>
      </c>
      <c r="C1332" s="86">
        <v>42767</v>
      </c>
      <c r="D1332" s="29">
        <f>+VLOOKUP(B1332,'[2]HG-Mexico by Contract'!$B$8:$G$4512,6,FALSE)</f>
        <v>317033</v>
      </c>
      <c r="E1332" s="29"/>
      <c r="F1332" s="39" t="s">
        <v>62</v>
      </c>
      <c r="G1332" s="39" t="s">
        <v>42</v>
      </c>
      <c r="H1332" s="39" t="s">
        <v>44</v>
      </c>
      <c r="I1332" s="40">
        <v>224185.54</v>
      </c>
      <c r="J1332" s="32">
        <f t="shared" si="60"/>
        <v>224185.54</v>
      </c>
      <c r="K1332" s="31">
        <v>0</v>
      </c>
      <c r="L1332" s="31">
        <v>0</v>
      </c>
      <c r="M1332" s="31">
        <v>0</v>
      </c>
      <c r="N1332" s="31">
        <v>0</v>
      </c>
      <c r="O1332" s="33">
        <f t="shared" si="61"/>
        <v>0</v>
      </c>
      <c r="P1332" s="34" t="str">
        <f t="shared" si="62"/>
        <v>1-30</v>
      </c>
      <c r="Q1332" s="35" t="str">
        <f>+VLOOKUP(B1332,'[2]PORTAFOLIO JAN17'!$B$7:$T$4941,19,FALSE)</f>
        <v>HAITI</v>
      </c>
      <c r="R1332" s="31">
        <v>0</v>
      </c>
      <c r="S1332" s="31">
        <v>0</v>
      </c>
      <c r="T1332" s="31" t="s">
        <v>45</v>
      </c>
      <c r="U1332" s="41" t="s">
        <v>46</v>
      </c>
      <c r="V1332" s="42">
        <v>224185.54</v>
      </c>
      <c r="W1332" s="43">
        <v>224185.54</v>
      </c>
      <c r="X1332" s="38">
        <v>0</v>
      </c>
      <c r="Y1332" s="38">
        <v>0</v>
      </c>
      <c r="Z1332" s="38">
        <v>0</v>
      </c>
      <c r="AA1332" s="38">
        <v>0</v>
      </c>
      <c r="AB1332" s="38">
        <v>0</v>
      </c>
      <c r="AC1332" s="38">
        <v>0</v>
      </c>
      <c r="AD1332" s="38" t="s">
        <v>47</v>
      </c>
    </row>
    <row r="1333" spans="1:30" s="27" customFormat="1" ht="15" customHeight="1" x14ac:dyDescent="0.25">
      <c r="A1333" s="28" t="s">
        <v>39</v>
      </c>
      <c r="B1333" s="28" t="s">
        <v>1381</v>
      </c>
      <c r="C1333" s="85">
        <v>42767</v>
      </c>
      <c r="D1333" s="29">
        <f>+VLOOKUP(B1333,'[2]HG-Mexico by Contract'!$B$8:$G$4512,6,FALSE)</f>
        <v>320398</v>
      </c>
      <c r="E1333" s="29"/>
      <c r="F1333" s="28" t="s">
        <v>62</v>
      </c>
      <c r="G1333" s="28" t="s">
        <v>42</v>
      </c>
      <c r="H1333" s="28" t="s">
        <v>63</v>
      </c>
      <c r="I1333" s="31">
        <v>229291.2</v>
      </c>
      <c r="J1333" s="32">
        <f t="shared" si="60"/>
        <v>11517.296977269207</v>
      </c>
      <c r="K1333" s="31">
        <v>0</v>
      </c>
      <c r="L1333" s="31">
        <v>0</v>
      </c>
      <c r="M1333" s="31">
        <v>0</v>
      </c>
      <c r="N1333" s="31">
        <v>0</v>
      </c>
      <c r="O1333" s="33">
        <f t="shared" si="61"/>
        <v>0</v>
      </c>
      <c r="P1333" s="34" t="str">
        <f t="shared" si="62"/>
        <v>1-30</v>
      </c>
      <c r="Q1333" s="35" t="str">
        <f>+VLOOKUP(B1333,'[2]PORTAFOLIO JAN17'!$B$7:$T$4941,19,FALSE)</f>
        <v>MEXICO</v>
      </c>
      <c r="R1333" s="31">
        <v>0</v>
      </c>
      <c r="S1333" s="31">
        <v>0</v>
      </c>
      <c r="T1333" s="31" t="s">
        <v>45</v>
      </c>
      <c r="U1333" s="36" t="s">
        <v>64</v>
      </c>
      <c r="V1333" s="37">
        <v>11517.296976</v>
      </c>
      <c r="W1333" s="38">
        <v>11517.296976</v>
      </c>
      <c r="X1333" s="38">
        <v>0</v>
      </c>
      <c r="Y1333" s="38">
        <v>0</v>
      </c>
      <c r="Z1333" s="38">
        <v>0</v>
      </c>
      <c r="AA1333" s="38">
        <v>0</v>
      </c>
      <c r="AB1333" s="38">
        <v>0</v>
      </c>
      <c r="AC1333" s="38">
        <v>0</v>
      </c>
      <c r="AD1333" s="38" t="s">
        <v>47</v>
      </c>
    </row>
    <row r="1334" spans="1:30" s="27" customFormat="1" ht="15" customHeight="1" x14ac:dyDescent="0.25">
      <c r="A1334" s="39" t="s">
        <v>39</v>
      </c>
      <c r="B1334" s="39" t="s">
        <v>1382</v>
      </c>
      <c r="C1334" s="86">
        <v>42767</v>
      </c>
      <c r="D1334" s="29">
        <f>+VLOOKUP(B1334,'[2]HG-Mexico by Contract'!$B$8:$G$4512,6,FALSE)</f>
        <v>317805</v>
      </c>
      <c r="E1334" s="29"/>
      <c r="F1334" s="39" t="s">
        <v>41</v>
      </c>
      <c r="G1334" s="39" t="s">
        <v>42</v>
      </c>
      <c r="H1334" s="39" t="s">
        <v>63</v>
      </c>
      <c r="I1334" s="40">
        <v>248328.55</v>
      </c>
      <c r="J1334" s="32">
        <f t="shared" si="60"/>
        <v>12473.543067874583</v>
      </c>
      <c r="K1334" s="31">
        <v>0</v>
      </c>
      <c r="L1334" s="31">
        <v>0</v>
      </c>
      <c r="M1334" s="31">
        <v>0</v>
      </c>
      <c r="N1334" s="31">
        <v>0</v>
      </c>
      <c r="O1334" s="33">
        <f t="shared" si="61"/>
        <v>0</v>
      </c>
      <c r="P1334" s="34" t="str">
        <f t="shared" si="62"/>
        <v>1-30</v>
      </c>
      <c r="Q1334" s="35" t="str">
        <f>+VLOOKUP(B1334,'[2]PORTAFOLIO JAN17'!$B$7:$T$4941,19,FALSE)</f>
        <v>MEXICO</v>
      </c>
      <c r="R1334" s="31">
        <v>0</v>
      </c>
      <c r="S1334" s="31">
        <v>0</v>
      </c>
      <c r="T1334" s="31" t="s">
        <v>45</v>
      </c>
      <c r="U1334" s="41" t="s">
        <v>64</v>
      </c>
      <c r="V1334" s="42">
        <v>12473.5430665</v>
      </c>
      <c r="W1334" s="43">
        <v>12473.5430665</v>
      </c>
      <c r="X1334" s="38">
        <v>0</v>
      </c>
      <c r="Y1334" s="38">
        <v>0</v>
      </c>
      <c r="Z1334" s="38">
        <v>0</v>
      </c>
      <c r="AA1334" s="38">
        <v>0</v>
      </c>
      <c r="AB1334" s="38">
        <v>0</v>
      </c>
      <c r="AC1334" s="38">
        <v>0</v>
      </c>
      <c r="AD1334" s="38" t="s">
        <v>47</v>
      </c>
    </row>
    <row r="1335" spans="1:30" s="27" customFormat="1" ht="15" customHeight="1" x14ac:dyDescent="0.25">
      <c r="A1335" s="28" t="s">
        <v>39</v>
      </c>
      <c r="B1335" s="28" t="s">
        <v>1383</v>
      </c>
      <c r="C1335" s="85">
        <v>42767</v>
      </c>
      <c r="D1335" s="29">
        <f>+VLOOKUP(B1335,'[2]HG-Mexico by Contract'!$B$8:$G$4512,6,FALSE)</f>
        <v>354583</v>
      </c>
      <c r="E1335" s="29"/>
      <c r="F1335" s="28" t="s">
        <v>41</v>
      </c>
      <c r="G1335" s="28" t="s">
        <v>42</v>
      </c>
      <c r="H1335" s="28" t="s">
        <v>63</v>
      </c>
      <c r="I1335" s="31">
        <v>342312.95</v>
      </c>
      <c r="J1335" s="32">
        <f t="shared" si="60"/>
        <v>17194.379480394822</v>
      </c>
      <c r="K1335" s="31">
        <v>342312.95</v>
      </c>
      <c r="L1335" s="31">
        <v>0</v>
      </c>
      <c r="M1335" s="31">
        <v>0</v>
      </c>
      <c r="N1335" s="31">
        <v>0</v>
      </c>
      <c r="O1335" s="33">
        <f t="shared" si="61"/>
        <v>342312.95</v>
      </c>
      <c r="P1335" s="34" t="str">
        <f t="shared" si="62"/>
        <v>31-60</v>
      </c>
      <c r="Q1335" s="35" t="str">
        <f>+VLOOKUP(B1335,'[2]PORTAFOLIO JAN17'!$B$7:$T$4941,19,FALSE)</f>
        <v>MEXICO</v>
      </c>
      <c r="R1335" s="31">
        <v>0</v>
      </c>
      <c r="S1335" s="31">
        <v>0</v>
      </c>
      <c r="T1335" s="31" t="s">
        <v>45</v>
      </c>
      <c r="U1335" s="36" t="s">
        <v>64</v>
      </c>
      <c r="V1335" s="37">
        <v>17194.379478499999</v>
      </c>
      <c r="W1335" s="38">
        <v>0</v>
      </c>
      <c r="X1335" s="38">
        <v>17194.379478499999</v>
      </c>
      <c r="Y1335" s="38">
        <v>0</v>
      </c>
      <c r="Z1335" s="38">
        <v>0</v>
      </c>
      <c r="AA1335" s="38">
        <v>0</v>
      </c>
      <c r="AB1335" s="38">
        <v>0</v>
      </c>
      <c r="AC1335" s="38">
        <v>0</v>
      </c>
      <c r="AD1335" s="38" t="s">
        <v>47</v>
      </c>
    </row>
    <row r="1336" spans="1:30" s="27" customFormat="1" ht="15" customHeight="1" x14ac:dyDescent="0.25">
      <c r="A1336" s="39" t="s">
        <v>39</v>
      </c>
      <c r="B1336" s="39" t="s">
        <v>1384</v>
      </c>
      <c r="C1336" s="86">
        <v>42767</v>
      </c>
      <c r="D1336" s="29">
        <f>+VLOOKUP(B1336,'[2]HG-Mexico by Contract'!$B$8:$G$4512,6,FALSE)</f>
        <v>350701</v>
      </c>
      <c r="E1336" s="29"/>
      <c r="F1336" s="39" t="s">
        <v>41</v>
      </c>
      <c r="G1336" s="39" t="s">
        <v>42</v>
      </c>
      <c r="H1336" s="39" t="s">
        <v>63</v>
      </c>
      <c r="I1336" s="40">
        <v>1008080.71</v>
      </c>
      <c r="J1336" s="32">
        <f t="shared" si="60"/>
        <v>50635.894068880072</v>
      </c>
      <c r="K1336" s="31">
        <v>1008080.71</v>
      </c>
      <c r="L1336" s="31">
        <v>0</v>
      </c>
      <c r="M1336" s="31">
        <v>0</v>
      </c>
      <c r="N1336" s="31">
        <v>0</v>
      </c>
      <c r="O1336" s="33">
        <f t="shared" si="61"/>
        <v>1008080.71</v>
      </c>
      <c r="P1336" s="34" t="str">
        <f t="shared" si="62"/>
        <v>31-60</v>
      </c>
      <c r="Q1336" s="35" t="str">
        <f>+VLOOKUP(B1336,'[2]PORTAFOLIO JAN17'!$B$7:$T$4941,19,FALSE)</f>
        <v>MEXICO</v>
      </c>
      <c r="R1336" s="31">
        <v>0</v>
      </c>
      <c r="S1336" s="31">
        <v>0</v>
      </c>
      <c r="T1336" s="31">
        <v>1008080.71</v>
      </c>
      <c r="U1336" s="41" t="s">
        <v>64</v>
      </c>
      <c r="V1336" s="42">
        <v>50635.894063300002</v>
      </c>
      <c r="W1336" s="43">
        <v>0</v>
      </c>
      <c r="X1336" s="38">
        <v>50635.894063300002</v>
      </c>
      <c r="Y1336" s="38">
        <v>0</v>
      </c>
      <c r="Z1336" s="38">
        <v>0</v>
      </c>
      <c r="AA1336" s="38">
        <v>0</v>
      </c>
      <c r="AB1336" s="38">
        <v>0</v>
      </c>
      <c r="AC1336" s="38">
        <v>0</v>
      </c>
      <c r="AD1336" s="38">
        <v>50635.894063300002</v>
      </c>
    </row>
    <row r="1337" spans="1:30" s="27" customFormat="1" ht="15" customHeight="1" x14ac:dyDescent="0.25">
      <c r="A1337" s="28" t="s">
        <v>39</v>
      </c>
      <c r="B1337" s="28" t="s">
        <v>1385</v>
      </c>
      <c r="C1337" s="85">
        <v>42767</v>
      </c>
      <c r="D1337" s="29">
        <f>+VLOOKUP(B1337,'[2]HG-Mexico by Contract'!$B$8:$G$4512,6,FALSE)</f>
        <v>314798</v>
      </c>
      <c r="E1337" s="29"/>
      <c r="F1337" s="28" t="s">
        <v>62</v>
      </c>
      <c r="G1337" s="28" t="s">
        <v>42</v>
      </c>
      <c r="H1337" s="28" t="s">
        <v>44</v>
      </c>
      <c r="I1337" s="31">
        <v>127894.35</v>
      </c>
      <c r="J1337" s="32">
        <f t="shared" si="60"/>
        <v>127894.35</v>
      </c>
      <c r="K1337" s="31">
        <v>0</v>
      </c>
      <c r="L1337" s="31">
        <v>0</v>
      </c>
      <c r="M1337" s="31">
        <v>0</v>
      </c>
      <c r="N1337" s="31">
        <v>0</v>
      </c>
      <c r="O1337" s="33">
        <f t="shared" si="61"/>
        <v>0</v>
      </c>
      <c r="P1337" s="34" t="str">
        <f t="shared" si="62"/>
        <v>1-30</v>
      </c>
      <c r="Q1337" s="35" t="str">
        <f>+VLOOKUP(B1337,'[2]PORTAFOLIO JAN17'!$B$7:$T$4941,19,FALSE)</f>
        <v>COSTA RICA</v>
      </c>
      <c r="R1337" s="31">
        <v>0</v>
      </c>
      <c r="S1337" s="31">
        <v>0</v>
      </c>
      <c r="T1337" s="31" t="s">
        <v>45</v>
      </c>
      <c r="U1337" s="36" t="s">
        <v>46</v>
      </c>
      <c r="V1337" s="37">
        <v>127894.35</v>
      </c>
      <c r="W1337" s="38">
        <v>127894.35</v>
      </c>
      <c r="X1337" s="38">
        <v>0</v>
      </c>
      <c r="Y1337" s="38">
        <v>0</v>
      </c>
      <c r="Z1337" s="38">
        <v>0</v>
      </c>
      <c r="AA1337" s="38">
        <v>0</v>
      </c>
      <c r="AB1337" s="38">
        <v>0</v>
      </c>
      <c r="AC1337" s="38">
        <v>0</v>
      </c>
      <c r="AD1337" s="38" t="s">
        <v>47</v>
      </c>
    </row>
    <row r="1338" spans="1:30" s="27" customFormat="1" ht="15" customHeight="1" x14ac:dyDescent="0.25">
      <c r="A1338" s="39" t="s">
        <v>39</v>
      </c>
      <c r="B1338" s="39" t="s">
        <v>1386</v>
      </c>
      <c r="C1338" s="86">
        <v>42767</v>
      </c>
      <c r="D1338" s="29">
        <f>+VLOOKUP(B1338,'[2]HG-Mexico by Contract'!$B$8:$G$4512,6,FALSE)</f>
        <v>319669</v>
      </c>
      <c r="E1338" s="29"/>
      <c r="F1338" s="39" t="s">
        <v>41</v>
      </c>
      <c r="G1338" s="39" t="s">
        <v>42</v>
      </c>
      <c r="H1338" s="39" t="s">
        <v>63</v>
      </c>
      <c r="I1338" s="40">
        <v>12642102.869999999</v>
      </c>
      <c r="J1338" s="32">
        <f t="shared" si="60"/>
        <v>635012.8272300784</v>
      </c>
      <c r="K1338" s="31">
        <v>0</v>
      </c>
      <c r="L1338" s="31">
        <v>0</v>
      </c>
      <c r="M1338" s="31">
        <v>0</v>
      </c>
      <c r="N1338" s="31">
        <v>0</v>
      </c>
      <c r="O1338" s="33">
        <f t="shared" si="61"/>
        <v>0</v>
      </c>
      <c r="P1338" s="34" t="str">
        <f t="shared" si="62"/>
        <v>1-30</v>
      </c>
      <c r="Q1338" s="35" t="str">
        <f>+VLOOKUP(B1338,'[2]PORTAFOLIO JAN17'!$B$7:$T$4941,19,FALSE)</f>
        <v>MEXICO</v>
      </c>
      <c r="R1338" s="31">
        <v>0</v>
      </c>
      <c r="S1338" s="31">
        <v>0</v>
      </c>
      <c r="T1338" s="31" t="s">
        <v>45</v>
      </c>
      <c r="U1338" s="41" t="s">
        <v>64</v>
      </c>
      <c r="V1338" s="42">
        <v>635012.82716009999</v>
      </c>
      <c r="W1338" s="43">
        <v>635012.82716009999</v>
      </c>
      <c r="X1338" s="38">
        <v>0</v>
      </c>
      <c r="Y1338" s="38">
        <v>0</v>
      </c>
      <c r="Z1338" s="38">
        <v>0</v>
      </c>
      <c r="AA1338" s="38">
        <v>0</v>
      </c>
      <c r="AB1338" s="38">
        <v>0</v>
      </c>
      <c r="AC1338" s="38">
        <v>0</v>
      </c>
      <c r="AD1338" s="38" t="s">
        <v>47</v>
      </c>
    </row>
    <row r="1339" spans="1:30" s="27" customFormat="1" ht="15" customHeight="1" x14ac:dyDescent="0.25">
      <c r="A1339" s="28" t="s">
        <v>39</v>
      </c>
      <c r="B1339" s="28" t="s">
        <v>1387</v>
      </c>
      <c r="C1339" s="85">
        <v>42767</v>
      </c>
      <c r="D1339" s="29">
        <f>+VLOOKUP(B1339,'[2]HG-Mexico by Contract'!$B$8:$G$4512,6,FALSE)</f>
        <v>350842</v>
      </c>
      <c r="E1339" s="29"/>
      <c r="F1339" s="28" t="s">
        <v>41</v>
      </c>
      <c r="G1339" s="28" t="s">
        <v>42</v>
      </c>
      <c r="H1339" s="28" t="s">
        <v>63</v>
      </c>
      <c r="I1339" s="31">
        <v>201050.29</v>
      </c>
      <c r="J1339" s="32">
        <f t="shared" si="60"/>
        <v>10098.756067812883</v>
      </c>
      <c r="K1339" s="31">
        <v>0</v>
      </c>
      <c r="L1339" s="31">
        <v>0</v>
      </c>
      <c r="M1339" s="31">
        <v>0</v>
      </c>
      <c r="N1339" s="31">
        <v>0</v>
      </c>
      <c r="O1339" s="33">
        <f t="shared" si="61"/>
        <v>0</v>
      </c>
      <c r="P1339" s="34" t="str">
        <f t="shared" si="62"/>
        <v>1-30</v>
      </c>
      <c r="Q1339" s="35" t="str">
        <f>+VLOOKUP(B1339,'[2]PORTAFOLIO JAN17'!$B$7:$T$4941,19,FALSE)</f>
        <v>MEXICO</v>
      </c>
      <c r="R1339" s="31">
        <v>0</v>
      </c>
      <c r="S1339" s="31">
        <v>0</v>
      </c>
      <c r="T1339" s="31" t="s">
        <v>45</v>
      </c>
      <c r="U1339" s="36" t="s">
        <v>64</v>
      </c>
      <c r="V1339" s="37">
        <v>10098.7560667</v>
      </c>
      <c r="W1339" s="38">
        <v>10098.7560667</v>
      </c>
      <c r="X1339" s="38">
        <v>0</v>
      </c>
      <c r="Y1339" s="38">
        <v>0</v>
      </c>
      <c r="Z1339" s="38">
        <v>0</v>
      </c>
      <c r="AA1339" s="38">
        <v>0</v>
      </c>
      <c r="AB1339" s="38">
        <v>0</v>
      </c>
      <c r="AC1339" s="38">
        <v>0</v>
      </c>
      <c r="AD1339" s="38" t="s">
        <v>47</v>
      </c>
    </row>
    <row r="1340" spans="1:30" s="27" customFormat="1" ht="15" customHeight="1" x14ac:dyDescent="0.25">
      <c r="A1340" s="39" t="s">
        <v>39</v>
      </c>
      <c r="B1340" s="39" t="s">
        <v>1388</v>
      </c>
      <c r="C1340" s="86">
        <v>42767</v>
      </c>
      <c r="D1340" s="29">
        <f>+VLOOKUP(B1340,'[2]HG-Mexico by Contract'!$B$8:$G$4512,6,FALSE)</f>
        <v>309425</v>
      </c>
      <c r="E1340" s="29"/>
      <c r="F1340" s="39" t="s">
        <v>41</v>
      </c>
      <c r="G1340" s="39" t="s">
        <v>42</v>
      </c>
      <c r="H1340" s="39" t="s">
        <v>44</v>
      </c>
      <c r="I1340" s="40">
        <v>30076.62</v>
      </c>
      <c r="J1340" s="32">
        <f t="shared" si="60"/>
        <v>30076.62</v>
      </c>
      <c r="K1340" s="31">
        <v>0</v>
      </c>
      <c r="L1340" s="31">
        <v>0</v>
      </c>
      <c r="M1340" s="31">
        <v>0</v>
      </c>
      <c r="N1340" s="31">
        <v>0</v>
      </c>
      <c r="O1340" s="33">
        <f t="shared" si="61"/>
        <v>0</v>
      </c>
      <c r="P1340" s="34" t="str">
        <f t="shared" si="62"/>
        <v>1-30</v>
      </c>
      <c r="Q1340" s="35" t="str">
        <f>+VLOOKUP(B1340,'[2]PORTAFOLIO JAN17'!$B$7:$T$4941,19,FALSE)</f>
        <v>COSTA RICA</v>
      </c>
      <c r="R1340" s="31">
        <v>0</v>
      </c>
      <c r="S1340" s="31">
        <v>0</v>
      </c>
      <c r="T1340" s="31" t="s">
        <v>45</v>
      </c>
      <c r="U1340" s="41" t="s">
        <v>46</v>
      </c>
      <c r="V1340" s="42">
        <v>30076.62</v>
      </c>
      <c r="W1340" s="43">
        <v>30076.62</v>
      </c>
      <c r="X1340" s="38">
        <v>0</v>
      </c>
      <c r="Y1340" s="38">
        <v>0</v>
      </c>
      <c r="Z1340" s="38">
        <v>0</v>
      </c>
      <c r="AA1340" s="38">
        <v>0</v>
      </c>
      <c r="AB1340" s="38">
        <v>0</v>
      </c>
      <c r="AC1340" s="38">
        <v>0</v>
      </c>
      <c r="AD1340" s="38" t="s">
        <v>47</v>
      </c>
    </row>
    <row r="1341" spans="1:30" s="27" customFormat="1" ht="15" customHeight="1" x14ac:dyDescent="0.25">
      <c r="A1341" s="28" t="s">
        <v>39</v>
      </c>
      <c r="B1341" s="28" t="s">
        <v>1389</v>
      </c>
      <c r="C1341" s="85">
        <v>42767</v>
      </c>
      <c r="D1341" s="29">
        <f>+VLOOKUP(B1341,'[2]HG-Mexico by Contract'!$B$8:$G$4512,6,FALSE)</f>
        <v>310450</v>
      </c>
      <c r="E1341" s="29"/>
      <c r="F1341" s="28" t="s">
        <v>41</v>
      </c>
      <c r="G1341" s="28" t="s">
        <v>42</v>
      </c>
      <c r="H1341" s="28" t="s">
        <v>63</v>
      </c>
      <c r="I1341" s="31">
        <v>670541.73</v>
      </c>
      <c r="J1341" s="32">
        <f t="shared" si="60"/>
        <v>33681.311101611682</v>
      </c>
      <c r="K1341" s="31">
        <v>0</v>
      </c>
      <c r="L1341" s="31">
        <v>0</v>
      </c>
      <c r="M1341" s="31">
        <v>0</v>
      </c>
      <c r="N1341" s="31">
        <v>0</v>
      </c>
      <c r="O1341" s="33">
        <f t="shared" si="61"/>
        <v>0</v>
      </c>
      <c r="P1341" s="34" t="str">
        <f t="shared" si="62"/>
        <v>1-30</v>
      </c>
      <c r="Q1341" s="35" t="str">
        <f>+VLOOKUP(B1341,'[2]PORTAFOLIO JAN17'!$B$7:$T$4941,19,FALSE)</f>
        <v>MEXICO</v>
      </c>
      <c r="R1341" s="31">
        <v>0</v>
      </c>
      <c r="S1341" s="31">
        <v>0</v>
      </c>
      <c r="T1341" s="31" t="s">
        <v>45</v>
      </c>
      <c r="U1341" s="36" t="s">
        <v>64</v>
      </c>
      <c r="V1341" s="37">
        <v>33681.311097899998</v>
      </c>
      <c r="W1341" s="38">
        <v>33681.311097899998</v>
      </c>
      <c r="X1341" s="38">
        <v>0</v>
      </c>
      <c r="Y1341" s="38">
        <v>0</v>
      </c>
      <c r="Z1341" s="38">
        <v>0</v>
      </c>
      <c r="AA1341" s="38">
        <v>0</v>
      </c>
      <c r="AB1341" s="38">
        <v>0</v>
      </c>
      <c r="AC1341" s="38">
        <v>0</v>
      </c>
      <c r="AD1341" s="38" t="s">
        <v>47</v>
      </c>
    </row>
    <row r="1342" spans="1:30" s="27" customFormat="1" ht="15" customHeight="1" x14ac:dyDescent="0.25">
      <c r="A1342" s="39" t="s">
        <v>39</v>
      </c>
      <c r="B1342" s="39" t="s">
        <v>1390</v>
      </c>
      <c r="C1342" s="86">
        <v>42767</v>
      </c>
      <c r="D1342" s="29">
        <f>+VLOOKUP(B1342,'[2]HG-Mexico by Contract'!$B$8:$G$4512,6,FALSE)</f>
        <v>340533</v>
      </c>
      <c r="E1342" s="29"/>
      <c r="F1342" s="39" t="s">
        <v>41</v>
      </c>
      <c r="G1342" s="39" t="s">
        <v>42</v>
      </c>
      <c r="H1342" s="39" t="s">
        <v>63</v>
      </c>
      <c r="I1342" s="40">
        <v>62162.8</v>
      </c>
      <c r="J1342" s="32">
        <f t="shared" si="60"/>
        <v>3122.4374443440925</v>
      </c>
      <c r="K1342" s="31">
        <v>0</v>
      </c>
      <c r="L1342" s="31">
        <v>0</v>
      </c>
      <c r="M1342" s="31">
        <v>0</v>
      </c>
      <c r="N1342" s="31">
        <v>0</v>
      </c>
      <c r="O1342" s="33">
        <f t="shared" si="61"/>
        <v>0</v>
      </c>
      <c r="P1342" s="34" t="str">
        <f t="shared" si="62"/>
        <v>1-30</v>
      </c>
      <c r="Q1342" s="35" t="str">
        <f>+VLOOKUP(B1342,'[2]PORTAFOLIO JAN17'!$B$7:$T$4941,19,FALSE)</f>
        <v>MEXICO</v>
      </c>
      <c r="R1342" s="31">
        <v>0</v>
      </c>
      <c r="S1342" s="31">
        <v>0</v>
      </c>
      <c r="T1342" s="31" t="s">
        <v>45</v>
      </c>
      <c r="U1342" s="41" t="s">
        <v>64</v>
      </c>
      <c r="V1342" s="42">
        <v>3122.4374440000001</v>
      </c>
      <c r="W1342" s="43">
        <v>3122.4374440000001</v>
      </c>
      <c r="X1342" s="38">
        <v>0</v>
      </c>
      <c r="Y1342" s="38">
        <v>0</v>
      </c>
      <c r="Z1342" s="38">
        <v>0</v>
      </c>
      <c r="AA1342" s="38">
        <v>0</v>
      </c>
      <c r="AB1342" s="38">
        <v>0</v>
      </c>
      <c r="AC1342" s="38">
        <v>0</v>
      </c>
      <c r="AD1342" s="38" t="s">
        <v>47</v>
      </c>
    </row>
    <row r="1343" spans="1:30" s="27" customFormat="1" ht="15" customHeight="1" x14ac:dyDescent="0.25">
      <c r="A1343" s="28" t="s">
        <v>39</v>
      </c>
      <c r="B1343" s="28" t="s">
        <v>1391</v>
      </c>
      <c r="C1343" s="85">
        <v>42767</v>
      </c>
      <c r="D1343" s="29">
        <f>+VLOOKUP(B1343,'[2]HG-Mexico by Contract'!$B$8:$G$4512,6,FALSE)</f>
        <v>309425</v>
      </c>
      <c r="E1343" s="29"/>
      <c r="F1343" s="28" t="s">
        <v>41</v>
      </c>
      <c r="G1343" s="28" t="s">
        <v>42</v>
      </c>
      <c r="H1343" s="28" t="s">
        <v>44</v>
      </c>
      <c r="I1343" s="31">
        <v>30076.62</v>
      </c>
      <c r="J1343" s="32">
        <f t="shared" si="60"/>
        <v>30076.62</v>
      </c>
      <c r="K1343" s="31">
        <v>0</v>
      </c>
      <c r="L1343" s="31">
        <v>0</v>
      </c>
      <c r="M1343" s="31">
        <v>0</v>
      </c>
      <c r="N1343" s="31">
        <v>0</v>
      </c>
      <c r="O1343" s="33">
        <f t="shared" si="61"/>
        <v>0</v>
      </c>
      <c r="P1343" s="34" t="str">
        <f t="shared" si="62"/>
        <v>1-30</v>
      </c>
      <c r="Q1343" s="35" t="str">
        <f>+VLOOKUP(B1343,'[2]PORTAFOLIO JAN17'!$B$7:$T$4941,19,FALSE)</f>
        <v>COSTA RICA</v>
      </c>
      <c r="R1343" s="31">
        <v>0</v>
      </c>
      <c r="S1343" s="31">
        <v>0</v>
      </c>
      <c r="T1343" s="31" t="s">
        <v>45</v>
      </c>
      <c r="U1343" s="36" t="s">
        <v>46</v>
      </c>
      <c r="V1343" s="37">
        <v>30076.62</v>
      </c>
      <c r="W1343" s="38">
        <v>30076.62</v>
      </c>
      <c r="X1343" s="38">
        <v>0</v>
      </c>
      <c r="Y1343" s="38">
        <v>0</v>
      </c>
      <c r="Z1343" s="38">
        <v>0</v>
      </c>
      <c r="AA1343" s="38">
        <v>0</v>
      </c>
      <c r="AB1343" s="38">
        <v>0</v>
      </c>
      <c r="AC1343" s="38">
        <v>0</v>
      </c>
      <c r="AD1343" s="38" t="s">
        <v>47</v>
      </c>
    </row>
    <row r="1344" spans="1:30" s="27" customFormat="1" ht="15" customHeight="1" x14ac:dyDescent="0.25">
      <c r="A1344" s="39" t="s">
        <v>39</v>
      </c>
      <c r="B1344" s="39" t="s">
        <v>1392</v>
      </c>
      <c r="C1344" s="86">
        <v>42767</v>
      </c>
      <c r="D1344" s="29">
        <f>+VLOOKUP(B1344,'[2]HG-Mexico by Contract'!$B$8:$G$4512,6,FALSE)</f>
        <v>350347</v>
      </c>
      <c r="E1344" s="29"/>
      <c r="F1344" s="39" t="s">
        <v>41</v>
      </c>
      <c r="G1344" s="39" t="s">
        <v>42</v>
      </c>
      <c r="H1344" s="39" t="s">
        <v>44</v>
      </c>
      <c r="I1344" s="40">
        <v>53547.91</v>
      </c>
      <c r="J1344" s="32">
        <f t="shared" si="60"/>
        <v>53547.91</v>
      </c>
      <c r="K1344" s="31">
        <v>0</v>
      </c>
      <c r="L1344" s="31">
        <v>0</v>
      </c>
      <c r="M1344" s="31">
        <v>0</v>
      </c>
      <c r="N1344" s="31">
        <v>0</v>
      </c>
      <c r="O1344" s="33">
        <f t="shared" si="61"/>
        <v>0</v>
      </c>
      <c r="P1344" s="34" t="str">
        <f t="shared" si="62"/>
        <v>1-30</v>
      </c>
      <c r="Q1344" s="35" t="str">
        <f>+VLOOKUP(B1344,'[2]PORTAFOLIO JAN17'!$B$7:$T$4941,19,FALSE)</f>
        <v>MEXICO</v>
      </c>
      <c r="R1344" s="31">
        <v>0</v>
      </c>
      <c r="S1344" s="31">
        <v>0</v>
      </c>
      <c r="T1344" s="31" t="s">
        <v>45</v>
      </c>
      <c r="U1344" s="41" t="s">
        <v>46</v>
      </c>
      <c r="V1344" s="42">
        <v>53547.91</v>
      </c>
      <c r="W1344" s="43">
        <v>53547.91</v>
      </c>
      <c r="X1344" s="38">
        <v>0</v>
      </c>
      <c r="Y1344" s="38">
        <v>0</v>
      </c>
      <c r="Z1344" s="38">
        <v>0</v>
      </c>
      <c r="AA1344" s="38">
        <v>0</v>
      </c>
      <c r="AB1344" s="38">
        <v>0</v>
      </c>
      <c r="AC1344" s="38">
        <v>0</v>
      </c>
      <c r="AD1344" s="38" t="s">
        <v>47</v>
      </c>
    </row>
    <row r="1345" spans="1:30" s="27" customFormat="1" ht="15" customHeight="1" x14ac:dyDescent="0.25">
      <c r="A1345" s="28" t="s">
        <v>39</v>
      </c>
      <c r="B1345" s="28" t="s">
        <v>1393</v>
      </c>
      <c r="C1345" s="85">
        <v>42767</v>
      </c>
      <c r="D1345" s="29">
        <f>+VLOOKUP(B1345,'[2]HG-Mexico by Contract'!$B$8:$G$4512,6,FALSE)</f>
        <v>316978</v>
      </c>
      <c r="E1345" s="29"/>
      <c r="F1345" s="28" t="s">
        <v>41</v>
      </c>
      <c r="G1345" s="28" t="s">
        <v>42</v>
      </c>
      <c r="H1345" s="28" t="s">
        <v>44</v>
      </c>
      <c r="I1345" s="31">
        <v>621098.37</v>
      </c>
      <c r="J1345" s="32">
        <f t="shared" si="60"/>
        <v>621098.37</v>
      </c>
      <c r="K1345" s="31">
        <v>0</v>
      </c>
      <c r="L1345" s="31">
        <v>0</v>
      </c>
      <c r="M1345" s="31">
        <v>0</v>
      </c>
      <c r="N1345" s="31">
        <v>0</v>
      </c>
      <c r="O1345" s="33">
        <f t="shared" si="61"/>
        <v>0</v>
      </c>
      <c r="P1345" s="34" t="str">
        <f t="shared" si="62"/>
        <v>1-30</v>
      </c>
      <c r="Q1345" s="35" t="str">
        <f>+VLOOKUP(B1345,'[2]PORTAFOLIO JAN17'!$B$7:$T$4941,19,FALSE)</f>
        <v>REPUBLICA DOMINICANA</v>
      </c>
      <c r="R1345" s="31">
        <v>0</v>
      </c>
      <c r="S1345" s="31">
        <v>0</v>
      </c>
      <c r="T1345" s="31" t="s">
        <v>45</v>
      </c>
      <c r="U1345" s="36" t="s">
        <v>46</v>
      </c>
      <c r="V1345" s="37">
        <v>621098.37</v>
      </c>
      <c r="W1345" s="38">
        <v>621098.37</v>
      </c>
      <c r="X1345" s="38">
        <v>0</v>
      </c>
      <c r="Y1345" s="38">
        <v>0</v>
      </c>
      <c r="Z1345" s="38">
        <v>0</v>
      </c>
      <c r="AA1345" s="38">
        <v>0</v>
      </c>
      <c r="AB1345" s="38">
        <v>0</v>
      </c>
      <c r="AC1345" s="38">
        <v>0</v>
      </c>
      <c r="AD1345" s="38" t="s">
        <v>47</v>
      </c>
    </row>
    <row r="1346" spans="1:30" s="27" customFormat="1" ht="15" customHeight="1" x14ac:dyDescent="0.25">
      <c r="A1346" s="39" t="s">
        <v>39</v>
      </c>
      <c r="B1346" s="39" t="s">
        <v>1394</v>
      </c>
      <c r="C1346" s="86">
        <v>42767</v>
      </c>
      <c r="D1346" s="29">
        <f>+VLOOKUP(B1346,'[2]HG-Mexico by Contract'!$B$8:$G$4512,6,FALSE)</f>
        <v>316978</v>
      </c>
      <c r="E1346" s="29"/>
      <c r="F1346" s="39" t="s">
        <v>41</v>
      </c>
      <c r="G1346" s="39" t="s">
        <v>42</v>
      </c>
      <c r="H1346" s="39" t="s">
        <v>44</v>
      </c>
      <c r="I1346" s="40">
        <v>372117.76000000001</v>
      </c>
      <c r="J1346" s="32">
        <f t="shared" si="60"/>
        <v>372117.76000000001</v>
      </c>
      <c r="K1346" s="31">
        <v>0</v>
      </c>
      <c r="L1346" s="31">
        <v>0</v>
      </c>
      <c r="M1346" s="31">
        <v>0</v>
      </c>
      <c r="N1346" s="31">
        <v>0</v>
      </c>
      <c r="O1346" s="33">
        <f t="shared" si="61"/>
        <v>0</v>
      </c>
      <c r="P1346" s="34" t="str">
        <f t="shared" si="62"/>
        <v>1-30</v>
      </c>
      <c r="Q1346" s="35" t="str">
        <f>+VLOOKUP(B1346,'[2]PORTAFOLIO JAN17'!$B$7:$T$4941,19,FALSE)</f>
        <v>REPUBLICA DOMINICANA</v>
      </c>
      <c r="R1346" s="31">
        <v>0</v>
      </c>
      <c r="S1346" s="31">
        <v>0</v>
      </c>
      <c r="T1346" s="31" t="s">
        <v>45</v>
      </c>
      <c r="U1346" s="41" t="s">
        <v>46</v>
      </c>
      <c r="V1346" s="42">
        <v>372117.76000000001</v>
      </c>
      <c r="W1346" s="43">
        <v>372117.76000000001</v>
      </c>
      <c r="X1346" s="38">
        <v>0</v>
      </c>
      <c r="Y1346" s="38">
        <v>0</v>
      </c>
      <c r="Z1346" s="38">
        <v>0</v>
      </c>
      <c r="AA1346" s="38">
        <v>0</v>
      </c>
      <c r="AB1346" s="38">
        <v>0</v>
      </c>
      <c r="AC1346" s="38">
        <v>0</v>
      </c>
      <c r="AD1346" s="38" t="s">
        <v>47</v>
      </c>
    </row>
    <row r="1347" spans="1:30" s="27" customFormat="1" ht="15" customHeight="1" x14ac:dyDescent="0.25">
      <c r="A1347" s="28" t="s">
        <v>39</v>
      </c>
      <c r="B1347" s="28" t="s">
        <v>1395</v>
      </c>
      <c r="C1347" s="85">
        <v>42767</v>
      </c>
      <c r="D1347" s="29">
        <f>+VLOOKUP(B1347,'[2]HG-Mexico by Contract'!$B$8:$G$4512,6,FALSE)</f>
        <v>351644</v>
      </c>
      <c r="E1347" s="29"/>
      <c r="F1347" s="28" t="s">
        <v>41</v>
      </c>
      <c r="G1347" s="28" t="s">
        <v>42</v>
      </c>
      <c r="H1347" s="28" t="s">
        <v>44</v>
      </c>
      <c r="I1347" s="31">
        <v>25454.51</v>
      </c>
      <c r="J1347" s="32">
        <f t="shared" si="60"/>
        <v>25454.51</v>
      </c>
      <c r="K1347" s="31">
        <v>0</v>
      </c>
      <c r="L1347" s="31">
        <v>25454.51</v>
      </c>
      <c r="M1347" s="31">
        <v>0</v>
      </c>
      <c r="N1347" s="31">
        <v>0</v>
      </c>
      <c r="O1347" s="33">
        <f t="shared" si="61"/>
        <v>25454.51</v>
      </c>
      <c r="P1347" s="34" t="str">
        <f t="shared" si="62"/>
        <v>61-90</v>
      </c>
      <c r="Q1347" s="35" t="str">
        <f>+VLOOKUP(B1347,'[2]PORTAFOLIO JAN17'!$B$7:$T$4941,19,FALSE)</f>
        <v>COSTA RICA</v>
      </c>
      <c r="R1347" s="31">
        <v>0</v>
      </c>
      <c r="S1347" s="31">
        <v>0</v>
      </c>
      <c r="T1347" s="31" t="s">
        <v>45</v>
      </c>
      <c r="U1347" s="36" t="s">
        <v>46</v>
      </c>
      <c r="V1347" s="37">
        <v>25454.51</v>
      </c>
      <c r="W1347" s="38">
        <v>0</v>
      </c>
      <c r="X1347" s="38">
        <v>0</v>
      </c>
      <c r="Y1347" s="38">
        <v>25454.51</v>
      </c>
      <c r="Z1347" s="38">
        <v>0</v>
      </c>
      <c r="AA1347" s="38">
        <v>0</v>
      </c>
      <c r="AB1347" s="38">
        <v>0</v>
      </c>
      <c r="AC1347" s="38">
        <v>0</v>
      </c>
      <c r="AD1347" s="38" t="s">
        <v>47</v>
      </c>
    </row>
    <row r="1348" spans="1:30" s="27" customFormat="1" ht="15" customHeight="1" x14ac:dyDescent="0.25">
      <c r="A1348" s="39" t="s">
        <v>39</v>
      </c>
      <c r="B1348" s="39" t="s">
        <v>1396</v>
      </c>
      <c r="C1348" s="86">
        <v>42767</v>
      </c>
      <c r="D1348" s="29">
        <f>+VLOOKUP(B1348,'[2]HG-Mexico by Contract'!$B$8:$G$4512,6,FALSE)</f>
        <v>317922</v>
      </c>
      <c r="E1348" s="29"/>
      <c r="F1348" s="39" t="s">
        <v>41</v>
      </c>
      <c r="G1348" s="39" t="s">
        <v>42</v>
      </c>
      <c r="H1348" s="39" t="s">
        <v>44</v>
      </c>
      <c r="I1348" s="40">
        <v>71523.73</v>
      </c>
      <c r="J1348" s="32">
        <f t="shared" si="60"/>
        <v>71523.73</v>
      </c>
      <c r="K1348" s="31">
        <v>0</v>
      </c>
      <c r="L1348" s="31">
        <v>0</v>
      </c>
      <c r="M1348" s="31">
        <v>0</v>
      </c>
      <c r="N1348" s="31">
        <v>0</v>
      </c>
      <c r="O1348" s="33">
        <f t="shared" si="61"/>
        <v>0</v>
      </c>
      <c r="P1348" s="34" t="str">
        <f t="shared" si="62"/>
        <v>1-30</v>
      </c>
      <c r="Q1348" s="35" t="str">
        <f>+VLOOKUP(B1348,'[2]PORTAFOLIO JAN17'!$B$7:$T$4941,19,FALSE)</f>
        <v>REPUBLICA DOMINICANA</v>
      </c>
      <c r="R1348" s="31">
        <v>0</v>
      </c>
      <c r="S1348" s="31">
        <v>0</v>
      </c>
      <c r="T1348" s="31" t="s">
        <v>45</v>
      </c>
      <c r="U1348" s="41" t="s">
        <v>46</v>
      </c>
      <c r="V1348" s="42">
        <v>71523.73</v>
      </c>
      <c r="W1348" s="43">
        <v>71523.73</v>
      </c>
      <c r="X1348" s="38">
        <v>0</v>
      </c>
      <c r="Y1348" s="38">
        <v>0</v>
      </c>
      <c r="Z1348" s="38">
        <v>0</v>
      </c>
      <c r="AA1348" s="38">
        <v>0</v>
      </c>
      <c r="AB1348" s="38">
        <v>0</v>
      </c>
      <c r="AC1348" s="38">
        <v>0</v>
      </c>
      <c r="AD1348" s="38" t="s">
        <v>47</v>
      </c>
    </row>
    <row r="1349" spans="1:30" s="27" customFormat="1" ht="15" customHeight="1" x14ac:dyDescent="0.25">
      <c r="A1349" s="28" t="s">
        <v>39</v>
      </c>
      <c r="B1349" s="28" t="s">
        <v>1397</v>
      </c>
      <c r="C1349" s="85">
        <v>42767</v>
      </c>
      <c r="D1349" s="29">
        <f>+VLOOKUP(B1349,'[2]HG-Mexico by Contract'!$B$8:$G$4512,6,FALSE)</f>
        <v>315585</v>
      </c>
      <c r="E1349" s="29"/>
      <c r="F1349" s="28" t="s">
        <v>41</v>
      </c>
      <c r="G1349" s="28" t="s">
        <v>42</v>
      </c>
      <c r="H1349" s="28" t="s">
        <v>44</v>
      </c>
      <c r="I1349" s="31">
        <v>142899.79</v>
      </c>
      <c r="J1349" s="32">
        <f t="shared" si="60"/>
        <v>142899.79</v>
      </c>
      <c r="K1349" s="31">
        <v>0</v>
      </c>
      <c r="L1349" s="31">
        <v>0</v>
      </c>
      <c r="M1349" s="31">
        <v>0</v>
      </c>
      <c r="N1349" s="31">
        <v>0</v>
      </c>
      <c r="O1349" s="33">
        <f t="shared" si="61"/>
        <v>0</v>
      </c>
      <c r="P1349" s="34" t="str">
        <f t="shared" si="62"/>
        <v>1-30</v>
      </c>
      <c r="Q1349" s="35" t="str">
        <f>+VLOOKUP(B1349,'[2]PORTAFOLIO JAN17'!$B$7:$T$4941,19,FALSE)</f>
        <v>COSTA RICA</v>
      </c>
      <c r="R1349" s="31">
        <v>0</v>
      </c>
      <c r="S1349" s="31">
        <v>0</v>
      </c>
      <c r="T1349" s="31" t="s">
        <v>45</v>
      </c>
      <c r="U1349" s="36" t="s">
        <v>46</v>
      </c>
      <c r="V1349" s="37">
        <v>142899.79</v>
      </c>
      <c r="W1349" s="38">
        <v>142899.79</v>
      </c>
      <c r="X1349" s="38">
        <v>0</v>
      </c>
      <c r="Y1349" s="38">
        <v>0</v>
      </c>
      <c r="Z1349" s="38">
        <v>0</v>
      </c>
      <c r="AA1349" s="38">
        <v>0</v>
      </c>
      <c r="AB1349" s="38">
        <v>0</v>
      </c>
      <c r="AC1349" s="38">
        <v>0</v>
      </c>
      <c r="AD1349" s="38" t="s">
        <v>47</v>
      </c>
    </row>
    <row r="1350" spans="1:30" s="27" customFormat="1" ht="15" customHeight="1" x14ac:dyDescent="0.25">
      <c r="A1350" s="39" t="s">
        <v>39</v>
      </c>
      <c r="B1350" s="39" t="s">
        <v>1398</v>
      </c>
      <c r="C1350" s="86">
        <v>42767</v>
      </c>
      <c r="D1350" s="29">
        <f>+VLOOKUP(B1350,'[2]HG-Mexico by Contract'!$B$8:$G$4512,6,FALSE)</f>
        <v>351347</v>
      </c>
      <c r="E1350" s="29"/>
      <c r="F1350" s="39" t="s">
        <v>41</v>
      </c>
      <c r="G1350" s="39" t="s">
        <v>42</v>
      </c>
      <c r="H1350" s="39" t="s">
        <v>63</v>
      </c>
      <c r="I1350" s="40">
        <v>102617.60000000001</v>
      </c>
      <c r="J1350" s="32">
        <f t="shared" si="60"/>
        <v>5154.4820485680239</v>
      </c>
      <c r="K1350" s="31">
        <v>0</v>
      </c>
      <c r="L1350" s="31">
        <v>0</v>
      </c>
      <c r="M1350" s="31">
        <v>0</v>
      </c>
      <c r="N1350" s="31">
        <v>0</v>
      </c>
      <c r="O1350" s="33">
        <f t="shared" si="61"/>
        <v>0</v>
      </c>
      <c r="P1350" s="34" t="str">
        <f t="shared" si="62"/>
        <v>1-30</v>
      </c>
      <c r="Q1350" s="35" t="str">
        <f>+VLOOKUP(B1350,'[2]PORTAFOLIO JAN17'!$B$7:$T$4941,19,FALSE)</f>
        <v>MEXICO</v>
      </c>
      <c r="R1350" s="31">
        <v>0</v>
      </c>
      <c r="S1350" s="31">
        <v>0</v>
      </c>
      <c r="T1350" s="31" t="s">
        <v>45</v>
      </c>
      <c r="U1350" s="41" t="s">
        <v>64</v>
      </c>
      <c r="V1350" s="42">
        <v>5154.4820479999998</v>
      </c>
      <c r="W1350" s="43">
        <v>5154.4820479999998</v>
      </c>
      <c r="X1350" s="38">
        <v>0</v>
      </c>
      <c r="Y1350" s="38">
        <v>0</v>
      </c>
      <c r="Z1350" s="38">
        <v>0</v>
      </c>
      <c r="AA1350" s="38">
        <v>0</v>
      </c>
      <c r="AB1350" s="38">
        <v>0</v>
      </c>
      <c r="AC1350" s="38">
        <v>0</v>
      </c>
      <c r="AD1350" s="38" t="s">
        <v>47</v>
      </c>
    </row>
    <row r="1351" spans="1:30" s="27" customFormat="1" ht="15" customHeight="1" x14ac:dyDescent="0.25">
      <c r="A1351" s="28" t="s">
        <v>39</v>
      </c>
      <c r="B1351" s="28" t="s">
        <v>1399</v>
      </c>
      <c r="C1351" s="85">
        <v>42767</v>
      </c>
      <c r="D1351" s="29">
        <f>+VLOOKUP(B1351,'[2]HG-Mexico by Contract'!$B$8:$G$4512,6,FALSE)</f>
        <v>314798</v>
      </c>
      <c r="E1351" s="29"/>
      <c r="F1351" s="28" t="s">
        <v>218</v>
      </c>
      <c r="G1351" s="28" t="s">
        <v>42</v>
      </c>
      <c r="H1351" s="28" t="s">
        <v>44</v>
      </c>
      <c r="I1351" s="31">
        <v>42224.46</v>
      </c>
      <c r="J1351" s="32">
        <f t="shared" si="60"/>
        <v>42224.46</v>
      </c>
      <c r="K1351" s="31">
        <v>0</v>
      </c>
      <c r="L1351" s="31">
        <v>0</v>
      </c>
      <c r="M1351" s="31">
        <v>0</v>
      </c>
      <c r="N1351" s="31">
        <v>0</v>
      </c>
      <c r="O1351" s="33">
        <f t="shared" si="61"/>
        <v>0</v>
      </c>
      <c r="P1351" s="34" t="str">
        <f t="shared" si="62"/>
        <v>1-30</v>
      </c>
      <c r="Q1351" s="35" t="str">
        <f>+VLOOKUP(B1351,'[2]PORTAFOLIO JAN17'!$B$7:$T$4941,19,FALSE)</f>
        <v>COSTA RICA</v>
      </c>
      <c r="R1351" s="31">
        <v>0</v>
      </c>
      <c r="S1351" s="31">
        <v>0</v>
      </c>
      <c r="T1351" s="31" t="s">
        <v>45</v>
      </c>
      <c r="U1351" s="36" t="s">
        <v>46</v>
      </c>
      <c r="V1351" s="37">
        <v>42224.46</v>
      </c>
      <c r="W1351" s="38">
        <v>42224.46</v>
      </c>
      <c r="X1351" s="38">
        <v>0</v>
      </c>
      <c r="Y1351" s="38">
        <v>0</v>
      </c>
      <c r="Z1351" s="38">
        <v>0</v>
      </c>
      <c r="AA1351" s="38">
        <v>0</v>
      </c>
      <c r="AB1351" s="38">
        <v>0</v>
      </c>
      <c r="AC1351" s="38">
        <v>0</v>
      </c>
      <c r="AD1351" s="38" t="s">
        <v>47</v>
      </c>
    </row>
    <row r="1352" spans="1:30" s="27" customFormat="1" ht="15" customHeight="1" x14ac:dyDescent="0.25">
      <c r="A1352" s="39" t="s">
        <v>39</v>
      </c>
      <c r="B1352" s="39" t="s">
        <v>1400</v>
      </c>
      <c r="C1352" s="86">
        <v>42767</v>
      </c>
      <c r="D1352" s="29">
        <f>+VLOOKUP(B1352,'[2]HG-Mexico by Contract'!$B$8:$G$4512,6,FALSE)</f>
        <v>337544</v>
      </c>
      <c r="E1352" s="29"/>
      <c r="F1352" s="39" t="s">
        <v>41</v>
      </c>
      <c r="G1352" s="39" t="s">
        <v>42</v>
      </c>
      <c r="H1352" s="39" t="s">
        <v>63</v>
      </c>
      <c r="I1352" s="40">
        <v>80337.240000000005</v>
      </c>
      <c r="J1352" s="32">
        <f t="shared" ref="J1352:J1415" si="63">+IF(H1352="MXN",I1352/$J$2,I1352)</f>
        <v>4035.3395656446946</v>
      </c>
      <c r="K1352" s="31">
        <v>0</v>
      </c>
      <c r="L1352" s="31">
        <v>0</v>
      </c>
      <c r="M1352" s="31">
        <v>0</v>
      </c>
      <c r="N1352" s="31">
        <v>0</v>
      </c>
      <c r="O1352" s="33">
        <f t="shared" ref="O1352:O1415" si="64">+N1352+M1352+L1352+K1352</f>
        <v>0</v>
      </c>
      <c r="P1352" s="34" t="str">
        <f t="shared" ref="P1352:P1415" si="65">+IF(N1352&gt;0,"120+",IF(M1352&gt;0,"91-120",IF(L1352&gt;0,"61-90",IF(K1352&gt;0,"31-60","1-30"))))</f>
        <v>1-30</v>
      </c>
      <c r="Q1352" s="35" t="str">
        <f>+VLOOKUP(B1352,'[2]PORTAFOLIO JAN17'!$B$7:$T$4941,19,FALSE)</f>
        <v>MEXICO</v>
      </c>
      <c r="R1352" s="31">
        <v>0</v>
      </c>
      <c r="S1352" s="31">
        <v>0</v>
      </c>
      <c r="T1352" s="31" t="s">
        <v>45</v>
      </c>
      <c r="U1352" s="41" t="s">
        <v>64</v>
      </c>
      <c r="V1352" s="42">
        <v>4035.3395651999999</v>
      </c>
      <c r="W1352" s="43">
        <v>4035.3395651999999</v>
      </c>
      <c r="X1352" s="38">
        <v>0</v>
      </c>
      <c r="Y1352" s="38">
        <v>0</v>
      </c>
      <c r="Z1352" s="38">
        <v>0</v>
      </c>
      <c r="AA1352" s="38">
        <v>0</v>
      </c>
      <c r="AB1352" s="38">
        <v>0</v>
      </c>
      <c r="AC1352" s="38">
        <v>0</v>
      </c>
      <c r="AD1352" s="38" t="s">
        <v>47</v>
      </c>
    </row>
    <row r="1353" spans="1:30" s="27" customFormat="1" ht="15" customHeight="1" x14ac:dyDescent="0.25">
      <c r="A1353" s="28" t="s">
        <v>39</v>
      </c>
      <c r="B1353" s="28" t="s">
        <v>1401</v>
      </c>
      <c r="C1353" s="85">
        <v>42767</v>
      </c>
      <c r="D1353" s="29">
        <f>+VLOOKUP(B1353,'[2]HG-Mexico by Contract'!$B$8:$G$4512,6,FALSE)</f>
        <v>319498</v>
      </c>
      <c r="E1353" s="29"/>
      <c r="F1353" s="28" t="s">
        <v>41</v>
      </c>
      <c r="G1353" s="28" t="s">
        <v>42</v>
      </c>
      <c r="H1353" s="28" t="s">
        <v>63</v>
      </c>
      <c r="I1353" s="31">
        <v>3694775.95</v>
      </c>
      <c r="J1353" s="32">
        <f t="shared" si="63"/>
        <v>185588.59598895186</v>
      </c>
      <c r="K1353" s="31">
        <v>0</v>
      </c>
      <c r="L1353" s="31">
        <v>0</v>
      </c>
      <c r="M1353" s="31">
        <v>0</v>
      </c>
      <c r="N1353" s="31">
        <v>0</v>
      </c>
      <c r="O1353" s="33">
        <f t="shared" si="64"/>
        <v>0</v>
      </c>
      <c r="P1353" s="34" t="str">
        <f t="shared" si="65"/>
        <v>1-30</v>
      </c>
      <c r="Q1353" s="35" t="str">
        <f>+VLOOKUP(B1353,'[2]PORTAFOLIO JAN17'!$B$7:$T$4941,19,FALSE)</f>
        <v>MEXICO</v>
      </c>
      <c r="R1353" s="31">
        <v>0</v>
      </c>
      <c r="S1353" s="31">
        <v>0</v>
      </c>
      <c r="T1353" s="31" t="s">
        <v>45</v>
      </c>
      <c r="U1353" s="36" t="s">
        <v>64</v>
      </c>
      <c r="V1353" s="37">
        <v>185588.59596850001</v>
      </c>
      <c r="W1353" s="38">
        <v>185588.59596850001</v>
      </c>
      <c r="X1353" s="38">
        <v>0</v>
      </c>
      <c r="Y1353" s="38">
        <v>0</v>
      </c>
      <c r="Z1353" s="38">
        <v>0</v>
      </c>
      <c r="AA1353" s="38">
        <v>0</v>
      </c>
      <c r="AB1353" s="38">
        <v>0</v>
      </c>
      <c r="AC1353" s="38">
        <v>0</v>
      </c>
      <c r="AD1353" s="38" t="s">
        <v>47</v>
      </c>
    </row>
    <row r="1354" spans="1:30" s="27" customFormat="1" ht="15" customHeight="1" x14ac:dyDescent="0.25">
      <c r="A1354" s="39" t="s">
        <v>39</v>
      </c>
      <c r="B1354" s="39" t="s">
        <v>1402</v>
      </c>
      <c r="C1354" s="86">
        <v>42767</v>
      </c>
      <c r="D1354" s="29">
        <f>+VLOOKUP(B1354,'[2]HG-Mexico by Contract'!$B$8:$G$4512,6,FALSE)</f>
        <v>319498</v>
      </c>
      <c r="E1354" s="29"/>
      <c r="F1354" s="39" t="s">
        <v>41</v>
      </c>
      <c r="G1354" s="39" t="s">
        <v>42</v>
      </c>
      <c r="H1354" s="39" t="s">
        <v>63</v>
      </c>
      <c r="I1354" s="40">
        <v>1056733.93</v>
      </c>
      <c r="J1354" s="32">
        <f t="shared" si="63"/>
        <v>53079.745309749385</v>
      </c>
      <c r="K1354" s="31">
        <v>0</v>
      </c>
      <c r="L1354" s="31">
        <v>0</v>
      </c>
      <c r="M1354" s="31">
        <v>0</v>
      </c>
      <c r="N1354" s="31">
        <v>0</v>
      </c>
      <c r="O1354" s="33">
        <f t="shared" si="64"/>
        <v>0</v>
      </c>
      <c r="P1354" s="34" t="str">
        <f t="shared" si="65"/>
        <v>1-30</v>
      </c>
      <c r="Q1354" s="35" t="str">
        <f>+VLOOKUP(B1354,'[2]PORTAFOLIO JAN17'!$B$7:$T$4941,19,FALSE)</f>
        <v>MEXICO</v>
      </c>
      <c r="R1354" s="31">
        <v>0</v>
      </c>
      <c r="S1354" s="31">
        <v>0</v>
      </c>
      <c r="T1354" s="31" t="s">
        <v>45</v>
      </c>
      <c r="U1354" s="41" t="s">
        <v>64</v>
      </c>
      <c r="V1354" s="42">
        <v>53079.745303900003</v>
      </c>
      <c r="W1354" s="43">
        <v>53079.745303900003</v>
      </c>
      <c r="X1354" s="38">
        <v>0</v>
      </c>
      <c r="Y1354" s="38">
        <v>0</v>
      </c>
      <c r="Z1354" s="38">
        <v>0</v>
      </c>
      <c r="AA1354" s="38">
        <v>0</v>
      </c>
      <c r="AB1354" s="38">
        <v>0</v>
      </c>
      <c r="AC1354" s="38">
        <v>0</v>
      </c>
      <c r="AD1354" s="38" t="s">
        <v>47</v>
      </c>
    </row>
    <row r="1355" spans="1:30" s="27" customFormat="1" ht="15" customHeight="1" x14ac:dyDescent="0.25">
      <c r="A1355" s="28" t="s">
        <v>39</v>
      </c>
      <c r="B1355" s="28" t="s">
        <v>1403</v>
      </c>
      <c r="C1355" s="85">
        <v>42767</v>
      </c>
      <c r="D1355" s="29">
        <f>+VLOOKUP(B1355,'[2]HG-Mexico by Contract'!$B$8:$G$4512,6,FALSE)</f>
        <v>315267</v>
      </c>
      <c r="E1355" s="29"/>
      <c r="F1355" s="28" t="s">
        <v>41</v>
      </c>
      <c r="G1355" s="28" t="s">
        <v>42</v>
      </c>
      <c r="H1355" s="28" t="s">
        <v>63</v>
      </c>
      <c r="I1355" s="31">
        <v>1811721.28</v>
      </c>
      <c r="J1355" s="32">
        <f t="shared" si="63"/>
        <v>91002.759904428502</v>
      </c>
      <c r="K1355" s="31">
        <v>1811721.28</v>
      </c>
      <c r="L1355" s="31">
        <v>0</v>
      </c>
      <c r="M1355" s="31">
        <v>0</v>
      </c>
      <c r="N1355" s="31">
        <v>0</v>
      </c>
      <c r="O1355" s="33">
        <f t="shared" si="64"/>
        <v>1811721.28</v>
      </c>
      <c r="P1355" s="34" t="str">
        <f t="shared" si="65"/>
        <v>31-60</v>
      </c>
      <c r="Q1355" s="35" t="str">
        <f>+VLOOKUP(B1355,'[2]PORTAFOLIO JAN17'!$B$7:$T$4941,19,FALSE)</f>
        <v>MEXICO</v>
      </c>
      <c r="R1355" s="31">
        <v>0</v>
      </c>
      <c r="S1355" s="31">
        <v>0</v>
      </c>
      <c r="T1355" s="31" t="s">
        <v>45</v>
      </c>
      <c r="U1355" s="36" t="s">
        <v>64</v>
      </c>
      <c r="V1355" s="37">
        <v>91002.759894400006</v>
      </c>
      <c r="W1355" s="38">
        <v>0</v>
      </c>
      <c r="X1355" s="38">
        <v>91002.759894400006</v>
      </c>
      <c r="Y1355" s="38">
        <v>0</v>
      </c>
      <c r="Z1355" s="38">
        <v>0</v>
      </c>
      <c r="AA1355" s="38">
        <v>0</v>
      </c>
      <c r="AB1355" s="38">
        <v>0</v>
      </c>
      <c r="AC1355" s="38">
        <v>0</v>
      </c>
      <c r="AD1355" s="38" t="s">
        <v>47</v>
      </c>
    </row>
    <row r="1356" spans="1:30" s="27" customFormat="1" ht="15" customHeight="1" x14ac:dyDescent="0.25">
      <c r="A1356" s="39" t="s">
        <v>39</v>
      </c>
      <c r="B1356" s="39" t="s">
        <v>1404</v>
      </c>
      <c r="C1356" s="86">
        <v>42767</v>
      </c>
      <c r="D1356" s="29">
        <f>+VLOOKUP(B1356,'[2]HG-Mexico by Contract'!$B$8:$G$4512,6,FALSE)</f>
        <v>318312</v>
      </c>
      <c r="E1356" s="29"/>
      <c r="F1356" s="39" t="s">
        <v>41</v>
      </c>
      <c r="G1356" s="39" t="s">
        <v>42</v>
      </c>
      <c r="H1356" s="39" t="s">
        <v>63</v>
      </c>
      <c r="I1356" s="40">
        <v>924933.02</v>
      </c>
      <c r="J1356" s="32">
        <f t="shared" si="63"/>
        <v>46459.385599719826</v>
      </c>
      <c r="K1356" s="31">
        <v>924933.02</v>
      </c>
      <c r="L1356" s="31">
        <v>0</v>
      </c>
      <c r="M1356" s="31">
        <v>0</v>
      </c>
      <c r="N1356" s="31">
        <v>0</v>
      </c>
      <c r="O1356" s="33">
        <f t="shared" si="64"/>
        <v>924933.02</v>
      </c>
      <c r="P1356" s="34" t="str">
        <f t="shared" si="65"/>
        <v>31-60</v>
      </c>
      <c r="Q1356" s="35" t="str">
        <f>+VLOOKUP(B1356,'[2]PORTAFOLIO JAN17'!$B$7:$T$4941,19,FALSE)</f>
        <v>MEXICO</v>
      </c>
      <c r="R1356" s="31">
        <v>0</v>
      </c>
      <c r="S1356" s="31">
        <v>0</v>
      </c>
      <c r="T1356" s="31" t="s">
        <v>45</v>
      </c>
      <c r="U1356" s="41" t="s">
        <v>64</v>
      </c>
      <c r="V1356" s="42">
        <v>46459.385594599997</v>
      </c>
      <c r="W1356" s="43">
        <v>0</v>
      </c>
      <c r="X1356" s="38">
        <v>46459.385594599997</v>
      </c>
      <c r="Y1356" s="38">
        <v>0</v>
      </c>
      <c r="Z1356" s="38">
        <v>0</v>
      </c>
      <c r="AA1356" s="38">
        <v>0</v>
      </c>
      <c r="AB1356" s="38">
        <v>0</v>
      </c>
      <c r="AC1356" s="38">
        <v>0</v>
      </c>
      <c r="AD1356" s="38" t="s">
        <v>47</v>
      </c>
    </row>
    <row r="1357" spans="1:30" s="27" customFormat="1" ht="15" customHeight="1" x14ac:dyDescent="0.25">
      <c r="A1357" s="28" t="s">
        <v>39</v>
      </c>
      <c r="B1357" s="28" t="s">
        <v>1405</v>
      </c>
      <c r="C1357" s="85">
        <v>42767</v>
      </c>
      <c r="D1357" s="29">
        <f>+VLOOKUP(B1357,'[2]HG-Mexico by Contract'!$B$8:$G$4512,6,FALSE)</f>
        <v>319214</v>
      </c>
      <c r="E1357" s="29"/>
      <c r="F1357" s="28" t="s">
        <v>41</v>
      </c>
      <c r="G1357" s="28" t="s">
        <v>42</v>
      </c>
      <c r="H1357" s="28" t="s">
        <v>63</v>
      </c>
      <c r="I1357" s="31">
        <v>41821.19</v>
      </c>
      <c r="J1357" s="32">
        <f t="shared" si="63"/>
        <v>2100.6783739314947</v>
      </c>
      <c r="K1357" s="31">
        <v>0</v>
      </c>
      <c r="L1357" s="31">
        <v>0</v>
      </c>
      <c r="M1357" s="31">
        <v>0</v>
      </c>
      <c r="N1357" s="31">
        <v>0</v>
      </c>
      <c r="O1357" s="33">
        <f t="shared" si="64"/>
        <v>0</v>
      </c>
      <c r="P1357" s="34" t="str">
        <f t="shared" si="65"/>
        <v>1-30</v>
      </c>
      <c r="Q1357" s="35" t="str">
        <f>+VLOOKUP(B1357,'[2]PORTAFOLIO JAN17'!$B$7:$T$4941,19,FALSE)</f>
        <v>MEXICO</v>
      </c>
      <c r="R1357" s="31">
        <v>0</v>
      </c>
      <c r="S1357" s="31">
        <v>0</v>
      </c>
      <c r="T1357" s="31" t="s">
        <v>45</v>
      </c>
      <c r="U1357" s="36" t="s">
        <v>64</v>
      </c>
      <c r="V1357" s="37">
        <v>2100.6783737000001</v>
      </c>
      <c r="W1357" s="38">
        <v>2100.6783737000001</v>
      </c>
      <c r="X1357" s="38">
        <v>0</v>
      </c>
      <c r="Y1357" s="38">
        <v>0</v>
      </c>
      <c r="Z1357" s="38">
        <v>0</v>
      </c>
      <c r="AA1357" s="38">
        <v>0</v>
      </c>
      <c r="AB1357" s="38">
        <v>0</v>
      </c>
      <c r="AC1357" s="38">
        <v>0</v>
      </c>
      <c r="AD1357" s="38" t="s">
        <v>47</v>
      </c>
    </row>
    <row r="1358" spans="1:30" s="27" customFormat="1" ht="15" customHeight="1" x14ac:dyDescent="0.25">
      <c r="A1358" s="39" t="s">
        <v>39</v>
      </c>
      <c r="B1358" s="39" t="s">
        <v>1406</v>
      </c>
      <c r="C1358" s="86">
        <v>42767</v>
      </c>
      <c r="D1358" s="29">
        <f>+VLOOKUP(B1358,'[2]HG-Mexico by Contract'!$B$8:$G$4512,6,FALSE)</f>
        <v>355529</v>
      </c>
      <c r="E1358" s="29"/>
      <c r="F1358" s="39" t="s">
        <v>41</v>
      </c>
      <c r="G1358" s="39" t="s">
        <v>42</v>
      </c>
      <c r="H1358" s="39" t="s">
        <v>44</v>
      </c>
      <c r="I1358" s="40">
        <v>61416.12</v>
      </c>
      <c r="J1358" s="32">
        <f t="shared" si="63"/>
        <v>61416.12</v>
      </c>
      <c r="K1358" s="31">
        <v>0</v>
      </c>
      <c r="L1358" s="31">
        <v>0</v>
      </c>
      <c r="M1358" s="31">
        <v>0</v>
      </c>
      <c r="N1358" s="31">
        <v>0</v>
      </c>
      <c r="O1358" s="33">
        <f t="shared" si="64"/>
        <v>0</v>
      </c>
      <c r="P1358" s="34" t="str">
        <f t="shared" si="65"/>
        <v>1-30</v>
      </c>
      <c r="Q1358" s="35" t="str">
        <f>+VLOOKUP(B1358,'[2]PORTAFOLIO JAN17'!$B$7:$T$4941,19,FALSE)</f>
        <v>MEXICO</v>
      </c>
      <c r="R1358" s="31">
        <v>0</v>
      </c>
      <c r="S1358" s="31">
        <v>0</v>
      </c>
      <c r="T1358" s="31" t="s">
        <v>45</v>
      </c>
      <c r="U1358" s="41" t="s">
        <v>46</v>
      </c>
      <c r="V1358" s="42">
        <v>61416.12</v>
      </c>
      <c r="W1358" s="43">
        <v>61416.12</v>
      </c>
      <c r="X1358" s="38">
        <v>0</v>
      </c>
      <c r="Y1358" s="38">
        <v>0</v>
      </c>
      <c r="Z1358" s="38">
        <v>0</v>
      </c>
      <c r="AA1358" s="38">
        <v>0</v>
      </c>
      <c r="AB1358" s="38">
        <v>0</v>
      </c>
      <c r="AC1358" s="38">
        <v>0</v>
      </c>
      <c r="AD1358" s="38" t="s">
        <v>47</v>
      </c>
    </row>
    <row r="1359" spans="1:30" s="27" customFormat="1" ht="15" customHeight="1" x14ac:dyDescent="0.25">
      <c r="A1359" s="28" t="s">
        <v>39</v>
      </c>
      <c r="B1359" s="28" t="s">
        <v>1407</v>
      </c>
      <c r="C1359" s="85">
        <v>42767</v>
      </c>
      <c r="D1359" s="29">
        <f>+VLOOKUP(B1359,'[2]HG-Mexico by Contract'!$B$8:$G$4512,6,FALSE)</f>
        <v>340533</v>
      </c>
      <c r="E1359" s="29"/>
      <c r="F1359" s="28" t="s">
        <v>41</v>
      </c>
      <c r="G1359" s="28" t="s">
        <v>42</v>
      </c>
      <c r="H1359" s="28" t="s">
        <v>63</v>
      </c>
      <c r="I1359" s="31">
        <v>361326.52</v>
      </c>
      <c r="J1359" s="32">
        <f t="shared" si="63"/>
        <v>18149.431101600068</v>
      </c>
      <c r="K1359" s="31">
        <v>0</v>
      </c>
      <c r="L1359" s="31">
        <v>0</v>
      </c>
      <c r="M1359" s="31">
        <v>0</v>
      </c>
      <c r="N1359" s="31">
        <v>0</v>
      </c>
      <c r="O1359" s="33">
        <f t="shared" si="64"/>
        <v>0</v>
      </c>
      <c r="P1359" s="34" t="str">
        <f t="shared" si="65"/>
        <v>1-30</v>
      </c>
      <c r="Q1359" s="35" t="str">
        <f>+VLOOKUP(B1359,'[2]PORTAFOLIO JAN17'!$B$7:$T$4941,19,FALSE)</f>
        <v>MEXICO</v>
      </c>
      <c r="R1359" s="31">
        <v>0</v>
      </c>
      <c r="S1359" s="31">
        <v>0</v>
      </c>
      <c r="T1359" s="31" t="s">
        <v>45</v>
      </c>
      <c r="U1359" s="36" t="s">
        <v>64</v>
      </c>
      <c r="V1359" s="37">
        <v>18149.431099599999</v>
      </c>
      <c r="W1359" s="38">
        <v>18149.431099599999</v>
      </c>
      <c r="X1359" s="38">
        <v>0</v>
      </c>
      <c r="Y1359" s="38">
        <v>0</v>
      </c>
      <c r="Z1359" s="38">
        <v>0</v>
      </c>
      <c r="AA1359" s="38">
        <v>0</v>
      </c>
      <c r="AB1359" s="38">
        <v>0</v>
      </c>
      <c r="AC1359" s="38">
        <v>0</v>
      </c>
      <c r="AD1359" s="38" t="s">
        <v>47</v>
      </c>
    </row>
    <row r="1360" spans="1:30" s="27" customFormat="1" ht="15" customHeight="1" x14ac:dyDescent="0.25">
      <c r="A1360" s="39" t="s">
        <v>39</v>
      </c>
      <c r="B1360" s="39" t="s">
        <v>1408</v>
      </c>
      <c r="C1360" s="86">
        <v>42767</v>
      </c>
      <c r="D1360" s="29">
        <f>+VLOOKUP(B1360,'[2]HG-Mexico by Contract'!$B$8:$G$4512,6,FALSE)</f>
        <v>313545</v>
      </c>
      <c r="E1360" s="29"/>
      <c r="F1360" s="39" t="s">
        <v>41</v>
      </c>
      <c r="G1360" s="39" t="s">
        <v>42</v>
      </c>
      <c r="H1360" s="39" t="s">
        <v>44</v>
      </c>
      <c r="I1360" s="40">
        <v>31840</v>
      </c>
      <c r="J1360" s="32">
        <f t="shared" si="63"/>
        <v>31840</v>
      </c>
      <c r="K1360" s="31">
        <v>0</v>
      </c>
      <c r="L1360" s="31">
        <v>0</v>
      </c>
      <c r="M1360" s="31">
        <v>0</v>
      </c>
      <c r="N1360" s="31">
        <v>0</v>
      </c>
      <c r="O1360" s="33">
        <f t="shared" si="64"/>
        <v>0</v>
      </c>
      <c r="P1360" s="34" t="str">
        <f t="shared" si="65"/>
        <v>1-30</v>
      </c>
      <c r="Q1360" s="35" t="str">
        <f>+VLOOKUP(B1360,'[2]PORTAFOLIO JAN17'!$B$7:$T$4941,19,FALSE)</f>
        <v>NICARAGUA</v>
      </c>
      <c r="R1360" s="31">
        <v>0</v>
      </c>
      <c r="S1360" s="31">
        <v>0</v>
      </c>
      <c r="T1360" s="31" t="s">
        <v>45</v>
      </c>
      <c r="U1360" s="41" t="s">
        <v>46</v>
      </c>
      <c r="V1360" s="42">
        <v>31840</v>
      </c>
      <c r="W1360" s="43">
        <v>31840</v>
      </c>
      <c r="X1360" s="38">
        <v>0</v>
      </c>
      <c r="Y1360" s="38">
        <v>0</v>
      </c>
      <c r="Z1360" s="38">
        <v>0</v>
      </c>
      <c r="AA1360" s="38">
        <v>0</v>
      </c>
      <c r="AB1360" s="38">
        <v>0</v>
      </c>
      <c r="AC1360" s="38">
        <v>0</v>
      </c>
      <c r="AD1360" s="38" t="s">
        <v>47</v>
      </c>
    </row>
    <row r="1361" spans="1:30" s="27" customFormat="1" ht="15" customHeight="1" x14ac:dyDescent="0.25">
      <c r="A1361" s="28" t="s">
        <v>39</v>
      </c>
      <c r="B1361" s="28" t="s">
        <v>1409</v>
      </c>
      <c r="C1361" s="85">
        <v>42767</v>
      </c>
      <c r="D1361" s="29">
        <f>+VLOOKUP(B1361,'[2]HG-Mexico by Contract'!$B$8:$G$4512,6,FALSE)</f>
        <v>351121</v>
      </c>
      <c r="E1361" s="29"/>
      <c r="F1361" s="28" t="s">
        <v>41</v>
      </c>
      <c r="G1361" s="28" t="s">
        <v>42</v>
      </c>
      <c r="H1361" s="28" t="s">
        <v>44</v>
      </c>
      <c r="I1361" s="31">
        <v>16056.04</v>
      </c>
      <c r="J1361" s="32">
        <f t="shared" si="63"/>
        <v>16056.04</v>
      </c>
      <c r="K1361" s="31">
        <v>0</v>
      </c>
      <c r="L1361" s="31">
        <v>0</v>
      </c>
      <c r="M1361" s="31">
        <v>0</v>
      </c>
      <c r="N1361" s="31">
        <v>0</v>
      </c>
      <c r="O1361" s="33">
        <f t="shared" si="64"/>
        <v>0</v>
      </c>
      <c r="P1361" s="34" t="str">
        <f t="shared" si="65"/>
        <v>1-30</v>
      </c>
      <c r="Q1361" s="35" t="str">
        <f>+VLOOKUP(B1361,'[2]PORTAFOLIO JAN17'!$B$7:$T$4941,19,FALSE)</f>
        <v>COSTA RICA</v>
      </c>
      <c r="R1361" s="31">
        <v>0</v>
      </c>
      <c r="S1361" s="31">
        <v>0</v>
      </c>
      <c r="T1361" s="31" t="s">
        <v>45</v>
      </c>
      <c r="U1361" s="36" t="s">
        <v>46</v>
      </c>
      <c r="V1361" s="37">
        <v>16056.04</v>
      </c>
      <c r="W1361" s="38">
        <v>16056.04</v>
      </c>
      <c r="X1361" s="38">
        <v>0</v>
      </c>
      <c r="Y1361" s="38">
        <v>0</v>
      </c>
      <c r="Z1361" s="38">
        <v>0</v>
      </c>
      <c r="AA1361" s="38">
        <v>0</v>
      </c>
      <c r="AB1361" s="38">
        <v>0</v>
      </c>
      <c r="AC1361" s="38">
        <v>0</v>
      </c>
      <c r="AD1361" s="38" t="s">
        <v>47</v>
      </c>
    </row>
    <row r="1362" spans="1:30" s="27" customFormat="1" ht="15" customHeight="1" x14ac:dyDescent="0.25">
      <c r="A1362" s="39" t="s">
        <v>39</v>
      </c>
      <c r="B1362" s="39" t="s">
        <v>1410</v>
      </c>
      <c r="C1362" s="86">
        <v>42767</v>
      </c>
      <c r="D1362" s="29">
        <f>+VLOOKUP(B1362,'[2]HG-Mexico by Contract'!$B$8:$G$4512,6,FALSE)</f>
        <v>339793</v>
      </c>
      <c r="E1362" s="29"/>
      <c r="F1362" s="39" t="s">
        <v>41</v>
      </c>
      <c r="G1362" s="39" t="s">
        <v>42</v>
      </c>
      <c r="H1362" s="39" t="s">
        <v>63</v>
      </c>
      <c r="I1362" s="40">
        <v>5921752.0999999996</v>
      </c>
      <c r="J1362" s="32">
        <f t="shared" si="63"/>
        <v>297449.60801577894</v>
      </c>
      <c r="K1362" s="31">
        <v>0</v>
      </c>
      <c r="L1362" s="31">
        <v>0</v>
      </c>
      <c r="M1362" s="31">
        <v>0</v>
      </c>
      <c r="N1362" s="31">
        <v>0</v>
      </c>
      <c r="O1362" s="33">
        <f t="shared" si="64"/>
        <v>0</v>
      </c>
      <c r="P1362" s="34" t="str">
        <f t="shared" si="65"/>
        <v>1-30</v>
      </c>
      <c r="Q1362" s="35" t="str">
        <f>+VLOOKUP(B1362,'[2]PORTAFOLIO JAN17'!$B$7:$T$4941,19,FALSE)</f>
        <v>MEXICO</v>
      </c>
      <c r="R1362" s="31">
        <v>0</v>
      </c>
      <c r="S1362" s="31">
        <v>0</v>
      </c>
      <c r="T1362" s="31" t="s">
        <v>45</v>
      </c>
      <c r="U1362" s="41" t="s">
        <v>64</v>
      </c>
      <c r="V1362" s="42">
        <v>297449.60798299999</v>
      </c>
      <c r="W1362" s="43">
        <v>297449.60798299999</v>
      </c>
      <c r="X1362" s="38">
        <v>0</v>
      </c>
      <c r="Y1362" s="38">
        <v>0</v>
      </c>
      <c r="Z1362" s="38">
        <v>0</v>
      </c>
      <c r="AA1362" s="38">
        <v>0</v>
      </c>
      <c r="AB1362" s="38">
        <v>0</v>
      </c>
      <c r="AC1362" s="38">
        <v>0</v>
      </c>
      <c r="AD1362" s="38" t="s">
        <v>47</v>
      </c>
    </row>
    <row r="1363" spans="1:30" s="27" customFormat="1" ht="15" customHeight="1" x14ac:dyDescent="0.25">
      <c r="A1363" s="28" t="s">
        <v>39</v>
      </c>
      <c r="B1363" s="28" t="s">
        <v>1411</v>
      </c>
      <c r="C1363" s="85">
        <v>42767</v>
      </c>
      <c r="D1363" s="29">
        <f>+VLOOKUP(B1363,'[2]HG-Mexico by Contract'!$B$8:$G$4512,6,FALSE)</f>
        <v>354276</v>
      </c>
      <c r="E1363" s="29"/>
      <c r="F1363" s="28" t="s">
        <v>41</v>
      </c>
      <c r="G1363" s="28" t="s">
        <v>42</v>
      </c>
      <c r="H1363" s="28" t="s">
        <v>44</v>
      </c>
      <c r="I1363" s="31">
        <v>115168.96000000001</v>
      </c>
      <c r="J1363" s="32">
        <f t="shared" si="63"/>
        <v>115168.96000000001</v>
      </c>
      <c r="K1363" s="31">
        <v>0</v>
      </c>
      <c r="L1363" s="31">
        <v>0</v>
      </c>
      <c r="M1363" s="31">
        <v>0</v>
      </c>
      <c r="N1363" s="31">
        <v>0</v>
      </c>
      <c r="O1363" s="33">
        <f t="shared" si="64"/>
        <v>0</v>
      </c>
      <c r="P1363" s="34" t="str">
        <f t="shared" si="65"/>
        <v>1-30</v>
      </c>
      <c r="Q1363" s="35" t="str">
        <f>+VLOOKUP(B1363,'[2]PORTAFOLIO JAN17'!$B$7:$T$4941,19,FALSE)</f>
        <v>NICARAGUA</v>
      </c>
      <c r="R1363" s="31">
        <v>0</v>
      </c>
      <c r="S1363" s="31">
        <v>0</v>
      </c>
      <c r="T1363" s="31" t="s">
        <v>45</v>
      </c>
      <c r="U1363" s="36" t="s">
        <v>46</v>
      </c>
      <c r="V1363" s="37">
        <v>115168.96000000001</v>
      </c>
      <c r="W1363" s="38">
        <v>115168.96000000001</v>
      </c>
      <c r="X1363" s="38">
        <v>0</v>
      </c>
      <c r="Y1363" s="38">
        <v>0</v>
      </c>
      <c r="Z1363" s="38">
        <v>0</v>
      </c>
      <c r="AA1363" s="38">
        <v>0</v>
      </c>
      <c r="AB1363" s="38">
        <v>0</v>
      </c>
      <c r="AC1363" s="38">
        <v>0</v>
      </c>
      <c r="AD1363" s="38" t="s">
        <v>47</v>
      </c>
    </row>
    <row r="1364" spans="1:30" s="27" customFormat="1" ht="15" customHeight="1" x14ac:dyDescent="0.25">
      <c r="A1364" s="39" t="s">
        <v>39</v>
      </c>
      <c r="B1364" s="39" t="s">
        <v>1412</v>
      </c>
      <c r="C1364" s="86">
        <v>42767</v>
      </c>
      <c r="D1364" s="29">
        <f>+VLOOKUP(B1364,'[2]HG-Mexico by Contract'!$B$8:$G$4512,6,FALSE)</f>
        <v>351436</v>
      </c>
      <c r="E1364" s="29"/>
      <c r="F1364" s="39" t="s">
        <v>41</v>
      </c>
      <c r="G1364" s="39" t="s">
        <v>42</v>
      </c>
      <c r="H1364" s="39" t="s">
        <v>44</v>
      </c>
      <c r="I1364" s="40">
        <v>4908.59</v>
      </c>
      <c r="J1364" s="32">
        <f t="shared" si="63"/>
        <v>4908.59</v>
      </c>
      <c r="K1364" s="31">
        <v>0</v>
      </c>
      <c r="L1364" s="31">
        <v>4908.59</v>
      </c>
      <c r="M1364" s="31">
        <v>0</v>
      </c>
      <c r="N1364" s="31">
        <v>0</v>
      </c>
      <c r="O1364" s="33">
        <f t="shared" si="64"/>
        <v>4908.59</v>
      </c>
      <c r="P1364" s="34" t="str">
        <f t="shared" si="65"/>
        <v>61-90</v>
      </c>
      <c r="Q1364" s="35" t="str">
        <f>+VLOOKUP(B1364,'[2]PORTAFOLIO JAN17'!$B$7:$T$4941,19,FALSE)</f>
        <v>GUATEMALA</v>
      </c>
      <c r="R1364" s="31">
        <v>0</v>
      </c>
      <c r="S1364" s="31">
        <v>0</v>
      </c>
      <c r="T1364" s="31" t="s">
        <v>45</v>
      </c>
      <c r="U1364" s="41" t="s">
        <v>46</v>
      </c>
      <c r="V1364" s="42">
        <v>4908.59</v>
      </c>
      <c r="W1364" s="43">
        <v>0</v>
      </c>
      <c r="X1364" s="38">
        <v>0</v>
      </c>
      <c r="Y1364" s="38">
        <v>4908.59</v>
      </c>
      <c r="Z1364" s="38">
        <v>0</v>
      </c>
      <c r="AA1364" s="38">
        <v>0</v>
      </c>
      <c r="AB1364" s="38">
        <v>0</v>
      </c>
      <c r="AC1364" s="38">
        <v>0</v>
      </c>
      <c r="AD1364" s="38" t="s">
        <v>47</v>
      </c>
    </row>
    <row r="1365" spans="1:30" s="27" customFormat="1" ht="15" customHeight="1" x14ac:dyDescent="0.25">
      <c r="A1365" s="28" t="s">
        <v>39</v>
      </c>
      <c r="B1365" s="28" t="s">
        <v>1413</v>
      </c>
      <c r="C1365" s="85">
        <v>42767</v>
      </c>
      <c r="D1365" s="29">
        <f>+VLOOKUP(B1365,'[2]HG-Mexico by Contract'!$B$8:$G$4512,6,FALSE)</f>
        <v>338212</v>
      </c>
      <c r="E1365" s="29"/>
      <c r="F1365" s="28" t="s">
        <v>41</v>
      </c>
      <c r="G1365" s="28" t="s">
        <v>42</v>
      </c>
      <c r="H1365" s="28" t="s">
        <v>63</v>
      </c>
      <c r="I1365" s="31">
        <v>1700360.1</v>
      </c>
      <c r="J1365" s="32">
        <f t="shared" si="63"/>
        <v>85409.087832412086</v>
      </c>
      <c r="K1365" s="31">
        <v>1700360.1</v>
      </c>
      <c r="L1365" s="31">
        <v>0</v>
      </c>
      <c r="M1365" s="31">
        <v>0</v>
      </c>
      <c r="N1365" s="31">
        <v>0</v>
      </c>
      <c r="O1365" s="33">
        <f t="shared" si="64"/>
        <v>1700360.1</v>
      </c>
      <c r="P1365" s="34" t="str">
        <f t="shared" si="65"/>
        <v>31-60</v>
      </c>
      <c r="Q1365" s="35" t="str">
        <f>+VLOOKUP(B1365,'[2]PORTAFOLIO JAN17'!$B$7:$T$4941,19,FALSE)</f>
        <v>MEXICO</v>
      </c>
      <c r="R1365" s="31">
        <v>0</v>
      </c>
      <c r="S1365" s="31">
        <v>0</v>
      </c>
      <c r="T1365" s="31">
        <v>1700360.1</v>
      </c>
      <c r="U1365" s="36" t="s">
        <v>64</v>
      </c>
      <c r="V1365" s="37">
        <v>85409.087822999994</v>
      </c>
      <c r="W1365" s="38">
        <v>0</v>
      </c>
      <c r="X1365" s="38">
        <v>85409.087822999994</v>
      </c>
      <c r="Y1365" s="38">
        <v>0</v>
      </c>
      <c r="Z1365" s="38">
        <v>0</v>
      </c>
      <c r="AA1365" s="38">
        <v>0</v>
      </c>
      <c r="AB1365" s="38">
        <v>0</v>
      </c>
      <c r="AC1365" s="38">
        <v>0</v>
      </c>
      <c r="AD1365" s="38">
        <v>85409.087822999994</v>
      </c>
    </row>
    <row r="1366" spans="1:30" s="27" customFormat="1" ht="15" customHeight="1" x14ac:dyDescent="0.25">
      <c r="A1366" s="39" t="s">
        <v>39</v>
      </c>
      <c r="B1366" s="39" t="s">
        <v>1414</v>
      </c>
      <c r="C1366" s="86">
        <v>42767</v>
      </c>
      <c r="D1366" s="29">
        <f>+VLOOKUP(B1366,'[2]HG-Mexico by Contract'!$B$8:$G$4512,6,FALSE)</f>
        <v>315405</v>
      </c>
      <c r="E1366" s="29"/>
      <c r="F1366" s="39" t="s">
        <v>41</v>
      </c>
      <c r="G1366" s="39" t="s">
        <v>42</v>
      </c>
      <c r="H1366" s="39" t="s">
        <v>63</v>
      </c>
      <c r="I1366" s="40">
        <v>310181.94</v>
      </c>
      <c r="J1366" s="32">
        <f t="shared" si="63"/>
        <v>15580.438847916965</v>
      </c>
      <c r="K1366" s="31">
        <v>0</v>
      </c>
      <c r="L1366" s="31">
        <v>0</v>
      </c>
      <c r="M1366" s="31">
        <v>0</v>
      </c>
      <c r="N1366" s="31">
        <v>0</v>
      </c>
      <c r="O1366" s="33">
        <f t="shared" si="64"/>
        <v>0</v>
      </c>
      <c r="P1366" s="34" t="str">
        <f t="shared" si="65"/>
        <v>1-30</v>
      </c>
      <c r="Q1366" s="35" t="str">
        <f>+VLOOKUP(B1366,'[2]PORTAFOLIO JAN17'!$B$7:$T$4941,19,FALSE)</f>
        <v>MEXICO</v>
      </c>
      <c r="R1366" s="31">
        <v>0</v>
      </c>
      <c r="S1366" s="31">
        <v>0</v>
      </c>
      <c r="T1366" s="31" t="s">
        <v>45</v>
      </c>
      <c r="U1366" s="41" t="s">
        <v>64</v>
      </c>
      <c r="V1366" s="42">
        <v>15580.438846200001</v>
      </c>
      <c r="W1366" s="43">
        <v>15580.438846200001</v>
      </c>
      <c r="X1366" s="38">
        <v>0</v>
      </c>
      <c r="Y1366" s="38">
        <v>0</v>
      </c>
      <c r="Z1366" s="38">
        <v>0</v>
      </c>
      <c r="AA1366" s="38">
        <v>0</v>
      </c>
      <c r="AB1366" s="38">
        <v>0</v>
      </c>
      <c r="AC1366" s="38">
        <v>0</v>
      </c>
      <c r="AD1366" s="38" t="s">
        <v>47</v>
      </c>
    </row>
    <row r="1367" spans="1:30" s="27" customFormat="1" ht="15" customHeight="1" x14ac:dyDescent="0.25">
      <c r="A1367" s="28" t="s">
        <v>39</v>
      </c>
      <c r="B1367" s="28" t="s">
        <v>1415</v>
      </c>
      <c r="C1367" s="85">
        <v>42767</v>
      </c>
      <c r="D1367" s="29">
        <f>+VLOOKUP(B1367,'[2]HG-Mexico by Contract'!$B$8:$G$4512,6,FALSE)</f>
        <v>351543</v>
      </c>
      <c r="E1367" s="29"/>
      <c r="F1367" s="28" t="s">
        <v>41</v>
      </c>
      <c r="G1367" s="28" t="s">
        <v>42</v>
      </c>
      <c r="H1367" s="28" t="s">
        <v>63</v>
      </c>
      <c r="I1367" s="31">
        <v>483073.83</v>
      </c>
      <c r="J1367" s="32">
        <f t="shared" si="63"/>
        <v>24264.798483573981</v>
      </c>
      <c r="K1367" s="31">
        <v>0</v>
      </c>
      <c r="L1367" s="31">
        <v>0</v>
      </c>
      <c r="M1367" s="31">
        <v>0</v>
      </c>
      <c r="N1367" s="31">
        <v>0</v>
      </c>
      <c r="O1367" s="33">
        <f t="shared" si="64"/>
        <v>0</v>
      </c>
      <c r="P1367" s="34" t="str">
        <f t="shared" si="65"/>
        <v>1-30</v>
      </c>
      <c r="Q1367" s="35" t="str">
        <f>+VLOOKUP(B1367,'[2]PORTAFOLIO JAN17'!$B$7:$T$4941,19,FALSE)</f>
        <v>MEXICO</v>
      </c>
      <c r="R1367" s="31">
        <v>0</v>
      </c>
      <c r="S1367" s="31">
        <v>0</v>
      </c>
      <c r="T1367" s="31" t="s">
        <v>45</v>
      </c>
      <c r="U1367" s="36" t="s">
        <v>64</v>
      </c>
      <c r="V1367" s="37">
        <v>24264.798480900001</v>
      </c>
      <c r="W1367" s="38">
        <v>24264.798480900001</v>
      </c>
      <c r="X1367" s="38">
        <v>0</v>
      </c>
      <c r="Y1367" s="38">
        <v>0</v>
      </c>
      <c r="Z1367" s="38">
        <v>0</v>
      </c>
      <c r="AA1367" s="38">
        <v>0</v>
      </c>
      <c r="AB1367" s="38">
        <v>0</v>
      </c>
      <c r="AC1367" s="38">
        <v>0</v>
      </c>
      <c r="AD1367" s="38" t="s">
        <v>47</v>
      </c>
    </row>
    <row r="1368" spans="1:30" s="27" customFormat="1" ht="15" customHeight="1" x14ac:dyDescent="0.25">
      <c r="A1368" s="39" t="s">
        <v>39</v>
      </c>
      <c r="B1368" s="39" t="s">
        <v>1416</v>
      </c>
      <c r="C1368" s="86">
        <v>42767</v>
      </c>
      <c r="D1368" s="29">
        <f>+VLOOKUP(B1368,'[2]HG-Mexico by Contract'!$B$8:$G$4512,6,FALSE)</f>
        <v>314798</v>
      </c>
      <c r="E1368" s="29"/>
      <c r="F1368" s="39" t="s">
        <v>62</v>
      </c>
      <c r="G1368" s="39" t="s">
        <v>42</v>
      </c>
      <c r="H1368" s="39" t="s">
        <v>44</v>
      </c>
      <c r="I1368" s="40">
        <v>42256.639999999999</v>
      </c>
      <c r="J1368" s="32">
        <f t="shared" si="63"/>
        <v>42256.639999999999</v>
      </c>
      <c r="K1368" s="31">
        <v>0</v>
      </c>
      <c r="L1368" s="31">
        <v>0</v>
      </c>
      <c r="M1368" s="31">
        <v>0</v>
      </c>
      <c r="N1368" s="31">
        <v>0</v>
      </c>
      <c r="O1368" s="33">
        <f t="shared" si="64"/>
        <v>0</v>
      </c>
      <c r="P1368" s="34" t="str">
        <f t="shared" si="65"/>
        <v>1-30</v>
      </c>
      <c r="Q1368" s="35" t="str">
        <f>+VLOOKUP(B1368,'[2]PORTAFOLIO JAN17'!$B$7:$T$4941,19,FALSE)</f>
        <v>COSTA RICA</v>
      </c>
      <c r="R1368" s="31">
        <v>0</v>
      </c>
      <c r="S1368" s="31">
        <v>0</v>
      </c>
      <c r="T1368" s="31" t="s">
        <v>45</v>
      </c>
      <c r="U1368" s="41" t="s">
        <v>46</v>
      </c>
      <c r="V1368" s="42">
        <v>42256.639999999999</v>
      </c>
      <c r="W1368" s="43">
        <v>42256.639999999999</v>
      </c>
      <c r="X1368" s="38">
        <v>0</v>
      </c>
      <c r="Y1368" s="38">
        <v>0</v>
      </c>
      <c r="Z1368" s="38">
        <v>0</v>
      </c>
      <c r="AA1368" s="38">
        <v>0</v>
      </c>
      <c r="AB1368" s="38">
        <v>0</v>
      </c>
      <c r="AC1368" s="38">
        <v>0</v>
      </c>
      <c r="AD1368" s="38" t="s">
        <v>47</v>
      </c>
    </row>
    <row r="1369" spans="1:30" s="27" customFormat="1" ht="15" customHeight="1" x14ac:dyDescent="0.25">
      <c r="A1369" s="28" t="s">
        <v>39</v>
      </c>
      <c r="B1369" s="28" t="s">
        <v>1417</v>
      </c>
      <c r="C1369" s="85">
        <v>42767</v>
      </c>
      <c r="D1369" s="29">
        <f>+VLOOKUP(B1369,'[2]HG-Mexico by Contract'!$B$8:$G$4512,6,FALSE)</f>
        <v>314798</v>
      </c>
      <c r="E1369" s="29"/>
      <c r="F1369" s="28" t="s">
        <v>62</v>
      </c>
      <c r="G1369" s="28" t="s">
        <v>42</v>
      </c>
      <c r="H1369" s="28" t="s">
        <v>44</v>
      </c>
      <c r="I1369" s="31">
        <v>28729.84</v>
      </c>
      <c r="J1369" s="32">
        <f t="shared" si="63"/>
        <v>28729.84</v>
      </c>
      <c r="K1369" s="31">
        <v>0</v>
      </c>
      <c r="L1369" s="31">
        <v>0</v>
      </c>
      <c r="M1369" s="31">
        <v>0</v>
      </c>
      <c r="N1369" s="31">
        <v>0</v>
      </c>
      <c r="O1369" s="33">
        <f t="shared" si="64"/>
        <v>0</v>
      </c>
      <c r="P1369" s="34" t="str">
        <f t="shared" si="65"/>
        <v>1-30</v>
      </c>
      <c r="Q1369" s="35" t="str">
        <f>+VLOOKUP(B1369,'[2]PORTAFOLIO JAN17'!$B$7:$T$4941,19,FALSE)</f>
        <v>COSTA RICA</v>
      </c>
      <c r="R1369" s="31">
        <v>0</v>
      </c>
      <c r="S1369" s="31">
        <v>0</v>
      </c>
      <c r="T1369" s="31" t="s">
        <v>45</v>
      </c>
      <c r="U1369" s="36" t="s">
        <v>46</v>
      </c>
      <c r="V1369" s="37">
        <v>28729.84</v>
      </c>
      <c r="W1369" s="38">
        <v>28729.84</v>
      </c>
      <c r="X1369" s="38">
        <v>0</v>
      </c>
      <c r="Y1369" s="38">
        <v>0</v>
      </c>
      <c r="Z1369" s="38">
        <v>0</v>
      </c>
      <c r="AA1369" s="38">
        <v>0</v>
      </c>
      <c r="AB1369" s="38">
        <v>0</v>
      </c>
      <c r="AC1369" s="38">
        <v>0</v>
      </c>
      <c r="AD1369" s="38" t="s">
        <v>47</v>
      </c>
    </row>
    <row r="1370" spans="1:30" s="27" customFormat="1" ht="15" customHeight="1" x14ac:dyDescent="0.25">
      <c r="A1370" s="39" t="s">
        <v>39</v>
      </c>
      <c r="B1370" s="39" t="s">
        <v>1418</v>
      </c>
      <c r="C1370" s="86">
        <v>42767</v>
      </c>
      <c r="D1370" s="29">
        <f>+VLOOKUP(B1370,'[2]HG-Mexico by Contract'!$B$8:$G$4512,6,FALSE)</f>
        <v>351332</v>
      </c>
      <c r="E1370" s="29"/>
      <c r="F1370" s="39" t="s">
        <v>41</v>
      </c>
      <c r="G1370" s="39" t="s">
        <v>42</v>
      </c>
      <c r="H1370" s="39" t="s">
        <v>44</v>
      </c>
      <c r="I1370" s="40">
        <v>14661.9</v>
      </c>
      <c r="J1370" s="32">
        <f t="shared" si="63"/>
        <v>14661.9</v>
      </c>
      <c r="K1370" s="31">
        <v>0</v>
      </c>
      <c r="L1370" s="31">
        <v>0</v>
      </c>
      <c r="M1370" s="31">
        <v>0</v>
      </c>
      <c r="N1370" s="31">
        <v>0</v>
      </c>
      <c r="O1370" s="33">
        <f t="shared" si="64"/>
        <v>0</v>
      </c>
      <c r="P1370" s="34" t="str">
        <f t="shared" si="65"/>
        <v>1-30</v>
      </c>
      <c r="Q1370" s="35" t="str">
        <f>+VLOOKUP(B1370,'[2]PORTAFOLIO JAN17'!$B$7:$T$4941,19,FALSE)</f>
        <v>COSTA RICA</v>
      </c>
      <c r="R1370" s="31">
        <v>0</v>
      </c>
      <c r="S1370" s="31">
        <v>0</v>
      </c>
      <c r="T1370" s="31" t="s">
        <v>45</v>
      </c>
      <c r="U1370" s="41" t="s">
        <v>46</v>
      </c>
      <c r="V1370" s="42">
        <v>14661.9</v>
      </c>
      <c r="W1370" s="43">
        <v>14661.9</v>
      </c>
      <c r="X1370" s="38">
        <v>0</v>
      </c>
      <c r="Y1370" s="38">
        <v>0</v>
      </c>
      <c r="Z1370" s="38">
        <v>0</v>
      </c>
      <c r="AA1370" s="38">
        <v>0</v>
      </c>
      <c r="AB1370" s="38">
        <v>0</v>
      </c>
      <c r="AC1370" s="38">
        <v>0</v>
      </c>
      <c r="AD1370" s="38" t="s">
        <v>47</v>
      </c>
    </row>
    <row r="1371" spans="1:30" s="27" customFormat="1" ht="15" customHeight="1" x14ac:dyDescent="0.25">
      <c r="A1371" s="28" t="s">
        <v>39</v>
      </c>
      <c r="B1371" s="28" t="s">
        <v>1419</v>
      </c>
      <c r="C1371" s="85">
        <v>42767</v>
      </c>
      <c r="D1371" s="29">
        <f>+VLOOKUP(B1371,'[2]HG-Mexico by Contract'!$B$8:$G$4512,6,FALSE)</f>
        <v>335053</v>
      </c>
      <c r="E1371" s="29"/>
      <c r="F1371" s="28" t="s">
        <v>41</v>
      </c>
      <c r="G1371" s="28" t="s">
        <v>42</v>
      </c>
      <c r="H1371" s="28" t="s">
        <v>63</v>
      </c>
      <c r="I1371" s="31">
        <v>1504399.11</v>
      </c>
      <c r="J1371" s="32">
        <f t="shared" si="63"/>
        <v>75565.967303627374</v>
      </c>
      <c r="K1371" s="31">
        <v>0</v>
      </c>
      <c r="L1371" s="31">
        <v>0</v>
      </c>
      <c r="M1371" s="31">
        <v>0</v>
      </c>
      <c r="N1371" s="31">
        <v>0</v>
      </c>
      <c r="O1371" s="33">
        <f t="shared" si="64"/>
        <v>0</v>
      </c>
      <c r="P1371" s="34" t="str">
        <f t="shared" si="65"/>
        <v>1-30</v>
      </c>
      <c r="Q1371" s="35" t="str">
        <f>+VLOOKUP(B1371,'[2]PORTAFOLIO JAN17'!$B$7:$T$4941,19,FALSE)</f>
        <v>MEXICO</v>
      </c>
      <c r="R1371" s="31">
        <v>0</v>
      </c>
      <c r="S1371" s="31">
        <v>0</v>
      </c>
      <c r="T1371" s="31" t="s">
        <v>45</v>
      </c>
      <c r="U1371" s="36" t="s">
        <v>64</v>
      </c>
      <c r="V1371" s="37">
        <v>75565.967295299997</v>
      </c>
      <c r="W1371" s="38">
        <v>75565.967295299997</v>
      </c>
      <c r="X1371" s="38">
        <v>0</v>
      </c>
      <c r="Y1371" s="38">
        <v>0</v>
      </c>
      <c r="Z1371" s="38">
        <v>0</v>
      </c>
      <c r="AA1371" s="38">
        <v>0</v>
      </c>
      <c r="AB1371" s="38">
        <v>0</v>
      </c>
      <c r="AC1371" s="38">
        <v>0</v>
      </c>
      <c r="AD1371" s="38" t="s">
        <v>47</v>
      </c>
    </row>
    <row r="1372" spans="1:30" s="27" customFormat="1" ht="15" customHeight="1" x14ac:dyDescent="0.25">
      <c r="A1372" s="39" t="s">
        <v>39</v>
      </c>
      <c r="B1372" s="39" t="s">
        <v>1420</v>
      </c>
      <c r="C1372" s="86">
        <v>42767</v>
      </c>
      <c r="D1372" s="29">
        <f>+VLOOKUP(B1372,'[2]HG-Mexico by Contract'!$B$8:$G$4512,6,FALSE)</f>
        <v>317232</v>
      </c>
      <c r="E1372" s="29"/>
      <c r="F1372" s="39" t="s">
        <v>41</v>
      </c>
      <c r="G1372" s="39" t="s">
        <v>42</v>
      </c>
      <c r="H1372" s="39" t="s">
        <v>63</v>
      </c>
      <c r="I1372" s="40">
        <v>265860</v>
      </c>
      <c r="J1372" s="32">
        <f t="shared" si="63"/>
        <v>13354.147801471627</v>
      </c>
      <c r="K1372" s="31">
        <v>0</v>
      </c>
      <c r="L1372" s="31">
        <v>0</v>
      </c>
      <c r="M1372" s="31">
        <v>0</v>
      </c>
      <c r="N1372" s="31">
        <v>0</v>
      </c>
      <c r="O1372" s="33">
        <f t="shared" si="64"/>
        <v>0</v>
      </c>
      <c r="P1372" s="34" t="str">
        <f t="shared" si="65"/>
        <v>1-30</v>
      </c>
      <c r="Q1372" s="35" t="str">
        <f>+VLOOKUP(B1372,'[2]PORTAFOLIO JAN17'!$B$7:$T$4941,19,FALSE)</f>
        <v>MEXICO</v>
      </c>
      <c r="R1372" s="31">
        <v>0</v>
      </c>
      <c r="S1372" s="31">
        <v>0</v>
      </c>
      <c r="T1372" s="31" t="s">
        <v>45</v>
      </c>
      <c r="U1372" s="41" t="s">
        <v>64</v>
      </c>
      <c r="V1372" s="42">
        <v>13354.147800000001</v>
      </c>
      <c r="W1372" s="43">
        <v>13354.147800000001</v>
      </c>
      <c r="X1372" s="38">
        <v>0</v>
      </c>
      <c r="Y1372" s="38">
        <v>0</v>
      </c>
      <c r="Z1372" s="38">
        <v>0</v>
      </c>
      <c r="AA1372" s="38">
        <v>0</v>
      </c>
      <c r="AB1372" s="38">
        <v>0</v>
      </c>
      <c r="AC1372" s="38">
        <v>0</v>
      </c>
      <c r="AD1372" s="38" t="s">
        <v>47</v>
      </c>
    </row>
    <row r="1373" spans="1:30" s="27" customFormat="1" ht="15" customHeight="1" x14ac:dyDescent="0.25">
      <c r="A1373" s="28" t="s">
        <v>39</v>
      </c>
      <c r="B1373" s="28" t="s">
        <v>1421</v>
      </c>
      <c r="C1373" s="85">
        <v>42767</v>
      </c>
      <c r="D1373" s="29">
        <f>+VLOOKUP(B1373,'[2]HG-Mexico by Contract'!$B$8:$G$4512,6,FALSE)</f>
        <v>314376</v>
      </c>
      <c r="E1373" s="29"/>
      <c r="F1373" s="28" t="s">
        <v>41</v>
      </c>
      <c r="G1373" s="28" t="s">
        <v>42</v>
      </c>
      <c r="H1373" s="28" t="s">
        <v>44</v>
      </c>
      <c r="I1373" s="31">
        <v>206471.24</v>
      </c>
      <c r="J1373" s="32">
        <f t="shared" si="63"/>
        <v>206471.24</v>
      </c>
      <c r="K1373" s="31">
        <v>0</v>
      </c>
      <c r="L1373" s="31">
        <v>0</v>
      </c>
      <c r="M1373" s="31">
        <v>0</v>
      </c>
      <c r="N1373" s="31">
        <v>0</v>
      </c>
      <c r="O1373" s="33">
        <f t="shared" si="64"/>
        <v>0</v>
      </c>
      <c r="P1373" s="34" t="str">
        <f t="shared" si="65"/>
        <v>1-30</v>
      </c>
      <c r="Q1373" s="35" t="str">
        <f>+VLOOKUP(B1373,'[2]PORTAFOLIO JAN17'!$B$7:$T$4941,19,FALSE)</f>
        <v>COSTA RICA</v>
      </c>
      <c r="R1373" s="31">
        <v>0</v>
      </c>
      <c r="S1373" s="31">
        <v>0</v>
      </c>
      <c r="T1373" s="31" t="s">
        <v>45</v>
      </c>
      <c r="U1373" s="36" t="s">
        <v>46</v>
      </c>
      <c r="V1373" s="37">
        <v>206471.24</v>
      </c>
      <c r="W1373" s="38">
        <v>206471.24</v>
      </c>
      <c r="X1373" s="38">
        <v>0</v>
      </c>
      <c r="Y1373" s="38">
        <v>0</v>
      </c>
      <c r="Z1373" s="38">
        <v>0</v>
      </c>
      <c r="AA1373" s="38">
        <v>0</v>
      </c>
      <c r="AB1373" s="38">
        <v>0</v>
      </c>
      <c r="AC1373" s="38">
        <v>0</v>
      </c>
      <c r="AD1373" s="38" t="s">
        <v>47</v>
      </c>
    </row>
    <row r="1374" spans="1:30" s="27" customFormat="1" ht="15" customHeight="1" x14ac:dyDescent="0.25">
      <c r="A1374" s="39" t="s">
        <v>39</v>
      </c>
      <c r="B1374" s="39" t="s">
        <v>1422</v>
      </c>
      <c r="C1374" s="86">
        <v>42767</v>
      </c>
      <c r="D1374" s="29">
        <f>+VLOOKUP(B1374,'[2]HG-Mexico by Contract'!$B$8:$G$4512,6,FALSE)</f>
        <v>314798</v>
      </c>
      <c r="E1374" s="29"/>
      <c r="F1374" s="39" t="s">
        <v>62</v>
      </c>
      <c r="G1374" s="39" t="s">
        <v>42</v>
      </c>
      <c r="H1374" s="39" t="s">
        <v>44</v>
      </c>
      <c r="I1374" s="40">
        <v>42029.01</v>
      </c>
      <c r="J1374" s="32">
        <f t="shared" si="63"/>
        <v>42029.01</v>
      </c>
      <c r="K1374" s="31">
        <v>0</v>
      </c>
      <c r="L1374" s="31">
        <v>0</v>
      </c>
      <c r="M1374" s="31">
        <v>0</v>
      </c>
      <c r="N1374" s="31">
        <v>0</v>
      </c>
      <c r="O1374" s="33">
        <f t="shared" si="64"/>
        <v>0</v>
      </c>
      <c r="P1374" s="34" t="str">
        <f t="shared" si="65"/>
        <v>1-30</v>
      </c>
      <c r="Q1374" s="35" t="str">
        <f>+VLOOKUP(B1374,'[2]PORTAFOLIO JAN17'!$B$7:$T$4941,19,FALSE)</f>
        <v>COSTA RICA</v>
      </c>
      <c r="R1374" s="31">
        <v>0</v>
      </c>
      <c r="S1374" s="31">
        <v>0</v>
      </c>
      <c r="T1374" s="31" t="s">
        <v>45</v>
      </c>
      <c r="U1374" s="41" t="s">
        <v>46</v>
      </c>
      <c r="V1374" s="42">
        <v>42029.01</v>
      </c>
      <c r="W1374" s="43">
        <v>42029.01</v>
      </c>
      <c r="X1374" s="38">
        <v>0</v>
      </c>
      <c r="Y1374" s="38">
        <v>0</v>
      </c>
      <c r="Z1374" s="38">
        <v>0</v>
      </c>
      <c r="AA1374" s="38">
        <v>0</v>
      </c>
      <c r="AB1374" s="38">
        <v>0</v>
      </c>
      <c r="AC1374" s="38">
        <v>0</v>
      </c>
      <c r="AD1374" s="38" t="s">
        <v>47</v>
      </c>
    </row>
    <row r="1375" spans="1:30" s="27" customFormat="1" ht="15" customHeight="1" x14ac:dyDescent="0.25">
      <c r="A1375" s="28" t="s">
        <v>39</v>
      </c>
      <c r="B1375" s="28" t="s">
        <v>1423</v>
      </c>
      <c r="C1375" s="85">
        <v>42767</v>
      </c>
      <c r="D1375" s="29">
        <f>+VLOOKUP(B1375,'[2]HG-Mexico by Contract'!$B$8:$G$4512,6,FALSE)</f>
        <v>349791</v>
      </c>
      <c r="E1375" s="29"/>
      <c r="F1375" s="28" t="s">
        <v>41</v>
      </c>
      <c r="G1375" s="28" t="s">
        <v>42</v>
      </c>
      <c r="H1375" s="28" t="s">
        <v>63</v>
      </c>
      <c r="I1375" s="31">
        <v>407636.25</v>
      </c>
      <c r="J1375" s="32">
        <f t="shared" si="63"/>
        <v>20475.568839756408</v>
      </c>
      <c r="K1375" s="31">
        <v>0</v>
      </c>
      <c r="L1375" s="31">
        <v>0</v>
      </c>
      <c r="M1375" s="31">
        <v>0</v>
      </c>
      <c r="N1375" s="31">
        <v>0</v>
      </c>
      <c r="O1375" s="33">
        <f t="shared" si="64"/>
        <v>0</v>
      </c>
      <c r="P1375" s="34" t="str">
        <f t="shared" si="65"/>
        <v>1-30</v>
      </c>
      <c r="Q1375" s="35" t="str">
        <f>+VLOOKUP(B1375,'[2]PORTAFOLIO JAN17'!$B$7:$T$4941,19,FALSE)</f>
        <v>MEXICO</v>
      </c>
      <c r="R1375" s="31">
        <v>0</v>
      </c>
      <c r="S1375" s="31">
        <v>0</v>
      </c>
      <c r="T1375" s="31" t="s">
        <v>45</v>
      </c>
      <c r="U1375" s="36" t="s">
        <v>64</v>
      </c>
      <c r="V1375" s="37">
        <v>20475.568837499999</v>
      </c>
      <c r="W1375" s="38">
        <v>20475.568837499999</v>
      </c>
      <c r="X1375" s="38">
        <v>0</v>
      </c>
      <c r="Y1375" s="38">
        <v>0</v>
      </c>
      <c r="Z1375" s="38">
        <v>0</v>
      </c>
      <c r="AA1375" s="38">
        <v>0</v>
      </c>
      <c r="AB1375" s="38">
        <v>0</v>
      </c>
      <c r="AC1375" s="38">
        <v>0</v>
      </c>
      <c r="AD1375" s="38" t="s">
        <v>47</v>
      </c>
    </row>
    <row r="1376" spans="1:30" s="27" customFormat="1" ht="15" customHeight="1" x14ac:dyDescent="0.25">
      <c r="A1376" s="39" t="s">
        <v>39</v>
      </c>
      <c r="B1376" s="39" t="s">
        <v>1424</v>
      </c>
      <c r="C1376" s="86">
        <v>42767</v>
      </c>
      <c r="D1376" s="29">
        <f>+VLOOKUP(B1376,'[2]HG-Mexico by Contract'!$B$8:$G$4512,6,FALSE)</f>
        <v>312682</v>
      </c>
      <c r="E1376" s="29"/>
      <c r="F1376" s="39" t="s">
        <v>41</v>
      </c>
      <c r="G1376" s="39" t="s">
        <v>42</v>
      </c>
      <c r="H1376" s="39" t="s">
        <v>63</v>
      </c>
      <c r="I1376" s="40">
        <v>501388.19</v>
      </c>
      <c r="J1376" s="32">
        <f t="shared" si="63"/>
        <v>25184.728786475356</v>
      </c>
      <c r="K1376" s="31">
        <v>0</v>
      </c>
      <c r="L1376" s="31">
        <v>0</v>
      </c>
      <c r="M1376" s="31">
        <v>0</v>
      </c>
      <c r="N1376" s="31">
        <v>0</v>
      </c>
      <c r="O1376" s="33">
        <f t="shared" si="64"/>
        <v>0</v>
      </c>
      <c r="P1376" s="34" t="str">
        <f t="shared" si="65"/>
        <v>1-30</v>
      </c>
      <c r="Q1376" s="35" t="str">
        <f>+VLOOKUP(B1376,'[2]PORTAFOLIO JAN17'!$B$7:$T$4941,19,FALSE)</f>
        <v>MEXICO</v>
      </c>
      <c r="R1376" s="31">
        <v>0</v>
      </c>
      <c r="S1376" s="31">
        <v>0</v>
      </c>
      <c r="T1376" s="31" t="s">
        <v>45</v>
      </c>
      <c r="U1376" s="41" t="s">
        <v>64</v>
      </c>
      <c r="V1376" s="42">
        <v>25184.7287837</v>
      </c>
      <c r="W1376" s="43">
        <v>25184.7287837</v>
      </c>
      <c r="X1376" s="38">
        <v>0</v>
      </c>
      <c r="Y1376" s="38">
        <v>0</v>
      </c>
      <c r="Z1376" s="38">
        <v>0</v>
      </c>
      <c r="AA1376" s="38">
        <v>0</v>
      </c>
      <c r="AB1376" s="38">
        <v>0</v>
      </c>
      <c r="AC1376" s="38">
        <v>0</v>
      </c>
      <c r="AD1376" s="38" t="s">
        <v>47</v>
      </c>
    </row>
    <row r="1377" spans="1:30" s="27" customFormat="1" ht="15" customHeight="1" x14ac:dyDescent="0.25">
      <c r="A1377" s="28" t="s">
        <v>39</v>
      </c>
      <c r="B1377" s="28" t="s">
        <v>1425</v>
      </c>
      <c r="C1377" s="85">
        <v>42767</v>
      </c>
      <c r="D1377" s="29">
        <f>+VLOOKUP(B1377,'[2]HG-Mexico by Contract'!$B$8:$G$4512,6,FALSE)</f>
        <v>317516</v>
      </c>
      <c r="E1377" s="29"/>
      <c r="F1377" s="28" t="s">
        <v>41</v>
      </c>
      <c r="G1377" s="28" t="s">
        <v>42</v>
      </c>
      <c r="H1377" s="28" t="s">
        <v>63</v>
      </c>
      <c r="I1377" s="31">
        <v>358348.5</v>
      </c>
      <c r="J1377" s="32">
        <f t="shared" si="63"/>
        <v>17999.845156983582</v>
      </c>
      <c r="K1377" s="31">
        <v>0</v>
      </c>
      <c r="L1377" s="31">
        <v>0</v>
      </c>
      <c r="M1377" s="31">
        <v>0</v>
      </c>
      <c r="N1377" s="31">
        <v>0</v>
      </c>
      <c r="O1377" s="33">
        <f t="shared" si="64"/>
        <v>0</v>
      </c>
      <c r="P1377" s="34" t="str">
        <f t="shared" si="65"/>
        <v>1-30</v>
      </c>
      <c r="Q1377" s="35" t="str">
        <f>+VLOOKUP(B1377,'[2]PORTAFOLIO JAN17'!$B$7:$T$4941,19,FALSE)</f>
        <v>MEXICO</v>
      </c>
      <c r="R1377" s="31">
        <v>0</v>
      </c>
      <c r="S1377" s="31">
        <v>0</v>
      </c>
      <c r="T1377" s="31" t="s">
        <v>45</v>
      </c>
      <c r="U1377" s="36" t="s">
        <v>64</v>
      </c>
      <c r="V1377" s="37">
        <v>17999.845154999999</v>
      </c>
      <c r="W1377" s="38">
        <v>17999.845154999999</v>
      </c>
      <c r="X1377" s="38">
        <v>0</v>
      </c>
      <c r="Y1377" s="38">
        <v>0</v>
      </c>
      <c r="Z1377" s="38">
        <v>0</v>
      </c>
      <c r="AA1377" s="38">
        <v>0</v>
      </c>
      <c r="AB1377" s="38">
        <v>0</v>
      </c>
      <c r="AC1377" s="38">
        <v>0</v>
      </c>
      <c r="AD1377" s="38" t="s">
        <v>47</v>
      </c>
    </row>
    <row r="1378" spans="1:30" s="27" customFormat="1" ht="15" customHeight="1" x14ac:dyDescent="0.25">
      <c r="A1378" s="39" t="s">
        <v>39</v>
      </c>
      <c r="B1378" s="39" t="s">
        <v>1426</v>
      </c>
      <c r="C1378" s="86">
        <v>42767</v>
      </c>
      <c r="D1378" s="29">
        <f>+VLOOKUP(B1378,'[2]HG-Mexico by Contract'!$B$8:$G$4512,6,FALSE)</f>
        <v>311796</v>
      </c>
      <c r="E1378" s="29"/>
      <c r="F1378" s="39" t="s">
        <v>62</v>
      </c>
      <c r="G1378" s="39" t="s">
        <v>42</v>
      </c>
      <c r="H1378" s="39" t="s">
        <v>63</v>
      </c>
      <c r="I1378" s="40">
        <v>233670.58</v>
      </c>
      <c r="J1378" s="32">
        <f t="shared" si="63"/>
        <v>11737.273234693446</v>
      </c>
      <c r="K1378" s="31">
        <v>0</v>
      </c>
      <c r="L1378" s="31">
        <v>0</v>
      </c>
      <c r="M1378" s="31">
        <v>0</v>
      </c>
      <c r="N1378" s="31">
        <v>0</v>
      </c>
      <c r="O1378" s="33">
        <f t="shared" si="64"/>
        <v>0</v>
      </c>
      <c r="P1378" s="34" t="str">
        <f t="shared" si="65"/>
        <v>1-30</v>
      </c>
      <c r="Q1378" s="35" t="str">
        <f>+VLOOKUP(B1378,'[2]PORTAFOLIO JAN17'!$B$7:$T$4941,19,FALSE)</f>
        <v>MEXICO</v>
      </c>
      <c r="R1378" s="31">
        <v>0</v>
      </c>
      <c r="S1378" s="31">
        <v>0</v>
      </c>
      <c r="T1378" s="31" t="s">
        <v>45</v>
      </c>
      <c r="U1378" s="41" t="s">
        <v>64</v>
      </c>
      <c r="V1378" s="42">
        <v>11737.273233399999</v>
      </c>
      <c r="W1378" s="43">
        <v>11737.273233399999</v>
      </c>
      <c r="X1378" s="38">
        <v>0</v>
      </c>
      <c r="Y1378" s="38">
        <v>0</v>
      </c>
      <c r="Z1378" s="38">
        <v>0</v>
      </c>
      <c r="AA1378" s="38">
        <v>0</v>
      </c>
      <c r="AB1378" s="38">
        <v>0</v>
      </c>
      <c r="AC1378" s="38">
        <v>0</v>
      </c>
      <c r="AD1378" s="38" t="s">
        <v>47</v>
      </c>
    </row>
    <row r="1379" spans="1:30" s="27" customFormat="1" ht="15" customHeight="1" x14ac:dyDescent="0.25">
      <c r="A1379" s="28" t="s">
        <v>39</v>
      </c>
      <c r="B1379" s="28" t="s">
        <v>1427</v>
      </c>
      <c r="C1379" s="85">
        <v>42767</v>
      </c>
      <c r="D1379" s="29">
        <f>+VLOOKUP(B1379,'[2]HG-Mexico by Contract'!$B$8:$G$4512,6,FALSE)</f>
        <v>316241</v>
      </c>
      <c r="E1379" s="29"/>
      <c r="F1379" s="28" t="s">
        <v>41</v>
      </c>
      <c r="G1379" s="28" t="s">
        <v>42</v>
      </c>
      <c r="H1379" s="28" t="s">
        <v>44</v>
      </c>
      <c r="I1379" s="31">
        <v>84673.82</v>
      </c>
      <c r="J1379" s="32">
        <f t="shared" si="63"/>
        <v>84673.82</v>
      </c>
      <c r="K1379" s="31">
        <v>0</v>
      </c>
      <c r="L1379" s="31">
        <v>0</v>
      </c>
      <c r="M1379" s="31">
        <v>0</v>
      </c>
      <c r="N1379" s="31">
        <v>0</v>
      </c>
      <c r="O1379" s="33">
        <f t="shared" si="64"/>
        <v>0</v>
      </c>
      <c r="P1379" s="34" t="str">
        <f t="shared" si="65"/>
        <v>1-30</v>
      </c>
      <c r="Q1379" s="35" t="str">
        <f>+VLOOKUP(B1379,'[2]PORTAFOLIO JAN17'!$B$7:$T$4941,19,FALSE)</f>
        <v>COSTA RICA</v>
      </c>
      <c r="R1379" s="31">
        <v>0</v>
      </c>
      <c r="S1379" s="31">
        <v>0</v>
      </c>
      <c r="T1379" s="31" t="s">
        <v>45</v>
      </c>
      <c r="U1379" s="36" t="s">
        <v>46</v>
      </c>
      <c r="V1379" s="37">
        <v>84673.82</v>
      </c>
      <c r="W1379" s="38">
        <v>84673.82</v>
      </c>
      <c r="X1379" s="38">
        <v>0</v>
      </c>
      <c r="Y1379" s="38">
        <v>0</v>
      </c>
      <c r="Z1379" s="38">
        <v>0</v>
      </c>
      <c r="AA1379" s="38">
        <v>0</v>
      </c>
      <c r="AB1379" s="38">
        <v>0</v>
      </c>
      <c r="AC1379" s="38">
        <v>0</v>
      </c>
      <c r="AD1379" s="38" t="s">
        <v>47</v>
      </c>
    </row>
    <row r="1380" spans="1:30" s="27" customFormat="1" ht="15" customHeight="1" x14ac:dyDescent="0.25">
      <c r="A1380" s="39" t="s">
        <v>39</v>
      </c>
      <c r="B1380" s="39" t="s">
        <v>1428</v>
      </c>
      <c r="C1380" s="86">
        <v>42767</v>
      </c>
      <c r="D1380" s="29">
        <f>+VLOOKUP(B1380,'[2]HG-Mexico by Contract'!$B$8:$G$4512,6,FALSE)</f>
        <v>316241</v>
      </c>
      <c r="E1380" s="29"/>
      <c r="F1380" s="39" t="s">
        <v>41</v>
      </c>
      <c r="G1380" s="39" t="s">
        <v>42</v>
      </c>
      <c r="H1380" s="39" t="s">
        <v>44</v>
      </c>
      <c r="I1380" s="40">
        <v>84673.81</v>
      </c>
      <c r="J1380" s="32">
        <f t="shared" si="63"/>
        <v>84673.81</v>
      </c>
      <c r="K1380" s="31">
        <v>0</v>
      </c>
      <c r="L1380" s="31">
        <v>0</v>
      </c>
      <c r="M1380" s="31">
        <v>0</v>
      </c>
      <c r="N1380" s="31">
        <v>0</v>
      </c>
      <c r="O1380" s="33">
        <f t="shared" si="64"/>
        <v>0</v>
      </c>
      <c r="P1380" s="34" t="str">
        <f t="shared" si="65"/>
        <v>1-30</v>
      </c>
      <c r="Q1380" s="35" t="str">
        <f>+VLOOKUP(B1380,'[2]PORTAFOLIO JAN17'!$B$7:$T$4941,19,FALSE)</f>
        <v>COSTA RICA</v>
      </c>
      <c r="R1380" s="31">
        <v>0</v>
      </c>
      <c r="S1380" s="31">
        <v>0</v>
      </c>
      <c r="T1380" s="31" t="s">
        <v>45</v>
      </c>
      <c r="U1380" s="41" t="s">
        <v>46</v>
      </c>
      <c r="V1380" s="42">
        <v>84673.81</v>
      </c>
      <c r="W1380" s="43">
        <v>84673.81</v>
      </c>
      <c r="X1380" s="38">
        <v>0</v>
      </c>
      <c r="Y1380" s="38">
        <v>0</v>
      </c>
      <c r="Z1380" s="38">
        <v>0</v>
      </c>
      <c r="AA1380" s="38">
        <v>0</v>
      </c>
      <c r="AB1380" s="38">
        <v>0</v>
      </c>
      <c r="AC1380" s="38">
        <v>0</v>
      </c>
      <c r="AD1380" s="38" t="s">
        <v>47</v>
      </c>
    </row>
    <row r="1381" spans="1:30" s="27" customFormat="1" ht="15" customHeight="1" x14ac:dyDescent="0.25">
      <c r="A1381" s="28" t="s">
        <v>39</v>
      </c>
      <c r="B1381" s="28" t="s">
        <v>1429</v>
      </c>
      <c r="C1381" s="85">
        <v>42767</v>
      </c>
      <c r="D1381" s="29">
        <f>+VLOOKUP(B1381,'[2]HG-Mexico by Contract'!$B$8:$G$4512,6,FALSE)</f>
        <v>318752</v>
      </c>
      <c r="E1381" s="29"/>
      <c r="F1381" s="28" t="s">
        <v>41</v>
      </c>
      <c r="G1381" s="28" t="s">
        <v>42</v>
      </c>
      <c r="H1381" s="28" t="s">
        <v>63</v>
      </c>
      <c r="I1381" s="31">
        <v>429805.02</v>
      </c>
      <c r="J1381" s="32">
        <f t="shared" si="63"/>
        <v>21589.10615697912</v>
      </c>
      <c r="K1381" s="31">
        <v>0</v>
      </c>
      <c r="L1381" s="31">
        <v>0</v>
      </c>
      <c r="M1381" s="31">
        <v>0</v>
      </c>
      <c r="N1381" s="31">
        <v>0</v>
      </c>
      <c r="O1381" s="33">
        <f t="shared" si="64"/>
        <v>0</v>
      </c>
      <c r="P1381" s="34" t="str">
        <f t="shared" si="65"/>
        <v>1-30</v>
      </c>
      <c r="Q1381" s="35" t="str">
        <f>+VLOOKUP(B1381,'[2]PORTAFOLIO JAN17'!$B$7:$T$4941,19,FALSE)</f>
        <v>MEXICO</v>
      </c>
      <c r="R1381" s="31">
        <v>0</v>
      </c>
      <c r="S1381" s="31">
        <v>0</v>
      </c>
      <c r="T1381" s="31" t="s">
        <v>45</v>
      </c>
      <c r="U1381" s="36" t="s">
        <v>64</v>
      </c>
      <c r="V1381" s="37">
        <v>21589.106154599998</v>
      </c>
      <c r="W1381" s="38">
        <v>21589.106154599998</v>
      </c>
      <c r="X1381" s="38">
        <v>0</v>
      </c>
      <c r="Y1381" s="38">
        <v>0</v>
      </c>
      <c r="Z1381" s="38">
        <v>0</v>
      </c>
      <c r="AA1381" s="38">
        <v>0</v>
      </c>
      <c r="AB1381" s="38">
        <v>0</v>
      </c>
      <c r="AC1381" s="38">
        <v>0</v>
      </c>
      <c r="AD1381" s="38" t="s">
        <v>47</v>
      </c>
    </row>
    <row r="1382" spans="1:30" s="27" customFormat="1" ht="15" customHeight="1" x14ac:dyDescent="0.25">
      <c r="A1382" s="39" t="s">
        <v>39</v>
      </c>
      <c r="B1382" s="39" t="s">
        <v>1430</v>
      </c>
      <c r="C1382" s="86">
        <v>42767</v>
      </c>
      <c r="D1382" s="29">
        <f>+VLOOKUP(B1382,'[2]HG-Mexico by Contract'!$B$8:$G$4512,6,FALSE)</f>
        <v>313551</v>
      </c>
      <c r="E1382" s="29"/>
      <c r="F1382" s="39" t="s">
        <v>41</v>
      </c>
      <c r="G1382" s="39" t="s">
        <v>42</v>
      </c>
      <c r="H1382" s="39" t="s">
        <v>44</v>
      </c>
      <c r="I1382" s="40">
        <v>102235.95</v>
      </c>
      <c r="J1382" s="32">
        <f t="shared" si="63"/>
        <v>102235.95</v>
      </c>
      <c r="K1382" s="31">
        <v>0</v>
      </c>
      <c r="L1382" s="31">
        <v>0</v>
      </c>
      <c r="M1382" s="31">
        <v>0</v>
      </c>
      <c r="N1382" s="31">
        <v>0</v>
      </c>
      <c r="O1382" s="33">
        <f t="shared" si="64"/>
        <v>0</v>
      </c>
      <c r="P1382" s="34" t="str">
        <f t="shared" si="65"/>
        <v>1-30</v>
      </c>
      <c r="Q1382" s="35" t="str">
        <f>+VLOOKUP(B1382,'[2]PORTAFOLIO JAN17'!$B$7:$T$4941,19,FALSE)</f>
        <v>EL SALVADOR</v>
      </c>
      <c r="R1382" s="31">
        <v>0</v>
      </c>
      <c r="S1382" s="31">
        <v>0</v>
      </c>
      <c r="T1382" s="31" t="s">
        <v>45</v>
      </c>
      <c r="U1382" s="41" t="s">
        <v>46</v>
      </c>
      <c r="V1382" s="42">
        <v>102235.95</v>
      </c>
      <c r="W1382" s="43">
        <v>102235.95</v>
      </c>
      <c r="X1382" s="38">
        <v>0</v>
      </c>
      <c r="Y1382" s="38">
        <v>0</v>
      </c>
      <c r="Z1382" s="38">
        <v>0</v>
      </c>
      <c r="AA1382" s="38">
        <v>0</v>
      </c>
      <c r="AB1382" s="38">
        <v>0</v>
      </c>
      <c r="AC1382" s="38">
        <v>0</v>
      </c>
      <c r="AD1382" s="38" t="s">
        <v>47</v>
      </c>
    </row>
    <row r="1383" spans="1:30" s="27" customFormat="1" ht="15" customHeight="1" x14ac:dyDescent="0.25">
      <c r="A1383" s="28" t="s">
        <v>39</v>
      </c>
      <c r="B1383" s="28" t="s">
        <v>1431</v>
      </c>
      <c r="C1383" s="85">
        <v>42767</v>
      </c>
      <c r="D1383" s="29">
        <f>+VLOOKUP(B1383,'[2]HG-Mexico by Contract'!$B$8:$G$4512,6,FALSE)</f>
        <v>351438</v>
      </c>
      <c r="E1383" s="29"/>
      <c r="F1383" s="28" t="s">
        <v>41</v>
      </c>
      <c r="G1383" s="28" t="s">
        <v>42</v>
      </c>
      <c r="H1383" s="28" t="s">
        <v>63</v>
      </c>
      <c r="I1383" s="31">
        <v>2822792.36</v>
      </c>
      <c r="J1383" s="32">
        <f t="shared" si="63"/>
        <v>141788.86025842512</v>
      </c>
      <c r="K1383" s="31">
        <v>0</v>
      </c>
      <c r="L1383" s="31">
        <v>0</v>
      </c>
      <c r="M1383" s="31">
        <v>0</v>
      </c>
      <c r="N1383" s="31">
        <v>0</v>
      </c>
      <c r="O1383" s="33">
        <f t="shared" si="64"/>
        <v>0</v>
      </c>
      <c r="P1383" s="34" t="str">
        <f t="shared" si="65"/>
        <v>1-30</v>
      </c>
      <c r="Q1383" s="35" t="str">
        <f>+VLOOKUP(B1383,'[2]PORTAFOLIO JAN17'!$B$7:$T$4941,19,FALSE)</f>
        <v>MEXICO</v>
      </c>
      <c r="R1383" s="31">
        <v>0</v>
      </c>
      <c r="S1383" s="31">
        <v>0</v>
      </c>
      <c r="T1383" s="31" t="s">
        <v>45</v>
      </c>
      <c r="U1383" s="36" t="s">
        <v>64</v>
      </c>
      <c r="V1383" s="37">
        <v>141788.8602428</v>
      </c>
      <c r="W1383" s="38">
        <v>141788.8602428</v>
      </c>
      <c r="X1383" s="38">
        <v>0</v>
      </c>
      <c r="Y1383" s="38">
        <v>0</v>
      </c>
      <c r="Z1383" s="38">
        <v>0</v>
      </c>
      <c r="AA1383" s="38">
        <v>0</v>
      </c>
      <c r="AB1383" s="38">
        <v>0</v>
      </c>
      <c r="AC1383" s="38">
        <v>0</v>
      </c>
      <c r="AD1383" s="38" t="s">
        <v>47</v>
      </c>
    </row>
    <row r="1384" spans="1:30" s="27" customFormat="1" ht="15" customHeight="1" x14ac:dyDescent="0.25">
      <c r="A1384" s="39" t="s">
        <v>39</v>
      </c>
      <c r="B1384" s="39" t="s">
        <v>1432</v>
      </c>
      <c r="C1384" s="86">
        <v>42767</v>
      </c>
      <c r="D1384" s="29">
        <f>+VLOOKUP(B1384,'[2]HG-Mexico by Contract'!$B$8:$G$4512,6,FALSE)</f>
        <v>312682</v>
      </c>
      <c r="E1384" s="29"/>
      <c r="F1384" s="39" t="s">
        <v>41</v>
      </c>
      <c r="G1384" s="39" t="s">
        <v>42</v>
      </c>
      <c r="H1384" s="39" t="s">
        <v>63</v>
      </c>
      <c r="I1384" s="40">
        <v>448202.82</v>
      </c>
      <c r="J1384" s="32">
        <f t="shared" si="63"/>
        <v>22513.227651080957</v>
      </c>
      <c r="K1384" s="31">
        <v>0</v>
      </c>
      <c r="L1384" s="31">
        <v>0</v>
      </c>
      <c r="M1384" s="31">
        <v>0</v>
      </c>
      <c r="N1384" s="31">
        <v>0</v>
      </c>
      <c r="O1384" s="33">
        <f t="shared" si="64"/>
        <v>0</v>
      </c>
      <c r="P1384" s="34" t="str">
        <f t="shared" si="65"/>
        <v>1-30</v>
      </c>
      <c r="Q1384" s="35" t="str">
        <f>+VLOOKUP(B1384,'[2]PORTAFOLIO JAN17'!$B$7:$T$4941,19,FALSE)</f>
        <v>MEXICO</v>
      </c>
      <c r="R1384" s="31">
        <v>0</v>
      </c>
      <c r="S1384" s="31">
        <v>0</v>
      </c>
      <c r="T1384" s="31" t="s">
        <v>45</v>
      </c>
      <c r="U1384" s="41" t="s">
        <v>64</v>
      </c>
      <c r="V1384" s="42">
        <v>22513.227648600001</v>
      </c>
      <c r="W1384" s="43">
        <v>22513.227648600001</v>
      </c>
      <c r="X1384" s="38">
        <v>0</v>
      </c>
      <c r="Y1384" s="38">
        <v>0</v>
      </c>
      <c r="Z1384" s="38">
        <v>0</v>
      </c>
      <c r="AA1384" s="38">
        <v>0</v>
      </c>
      <c r="AB1384" s="38">
        <v>0</v>
      </c>
      <c r="AC1384" s="38">
        <v>0</v>
      </c>
      <c r="AD1384" s="38" t="s">
        <v>47</v>
      </c>
    </row>
    <row r="1385" spans="1:30" s="27" customFormat="1" ht="15" customHeight="1" x14ac:dyDescent="0.25">
      <c r="A1385" s="28" t="s">
        <v>39</v>
      </c>
      <c r="B1385" s="28" t="s">
        <v>1433</v>
      </c>
      <c r="C1385" s="85">
        <v>42767</v>
      </c>
      <c r="D1385" s="29">
        <f>+VLOOKUP(B1385,'[2]HG-Mexico by Contract'!$B$8:$G$4512,6,FALSE)</f>
        <v>366036</v>
      </c>
      <c r="E1385" s="29"/>
      <c r="F1385" s="28" t="s">
        <v>41</v>
      </c>
      <c r="G1385" s="28" t="s">
        <v>42</v>
      </c>
      <c r="H1385" s="28" t="s">
        <v>44</v>
      </c>
      <c r="I1385" s="31">
        <v>74830.83</v>
      </c>
      <c r="J1385" s="32">
        <f t="shared" si="63"/>
        <v>74830.83</v>
      </c>
      <c r="K1385" s="31">
        <v>0</v>
      </c>
      <c r="L1385" s="31">
        <v>0</v>
      </c>
      <c r="M1385" s="31">
        <v>0</v>
      </c>
      <c r="N1385" s="31">
        <v>0</v>
      </c>
      <c r="O1385" s="33">
        <f t="shared" si="64"/>
        <v>0</v>
      </c>
      <c r="P1385" s="34" t="str">
        <f t="shared" si="65"/>
        <v>1-30</v>
      </c>
      <c r="Q1385" s="35" t="str">
        <f>+VLOOKUP(B1385,'[2]PORTAFOLIO JAN17'!$B$7:$T$4941,19,FALSE)</f>
        <v>REPUBLICA DOMINICANA</v>
      </c>
      <c r="R1385" s="31">
        <v>0</v>
      </c>
      <c r="S1385" s="31">
        <v>0</v>
      </c>
      <c r="T1385" s="31" t="s">
        <v>45</v>
      </c>
      <c r="U1385" s="36" t="s">
        <v>46</v>
      </c>
      <c r="V1385" s="37">
        <v>74830.83</v>
      </c>
      <c r="W1385" s="38">
        <v>74830.83</v>
      </c>
      <c r="X1385" s="38">
        <v>0</v>
      </c>
      <c r="Y1385" s="38">
        <v>0</v>
      </c>
      <c r="Z1385" s="38">
        <v>0</v>
      </c>
      <c r="AA1385" s="38">
        <v>0</v>
      </c>
      <c r="AB1385" s="38">
        <v>0</v>
      </c>
      <c r="AC1385" s="38">
        <v>0</v>
      </c>
      <c r="AD1385" s="38" t="s">
        <v>47</v>
      </c>
    </row>
    <row r="1386" spans="1:30" s="27" customFormat="1" ht="15" customHeight="1" x14ac:dyDescent="0.25">
      <c r="A1386" s="39" t="s">
        <v>39</v>
      </c>
      <c r="B1386" s="39" t="s">
        <v>1434</v>
      </c>
      <c r="C1386" s="86">
        <v>42767</v>
      </c>
      <c r="D1386" s="29">
        <f>+VLOOKUP(B1386,'[2]HG-Mexico by Contract'!$B$8:$G$4512,6,FALSE)</f>
        <v>316409</v>
      </c>
      <c r="E1386" s="29"/>
      <c r="F1386" s="39" t="s">
        <v>41</v>
      </c>
      <c r="G1386" s="39" t="s">
        <v>42</v>
      </c>
      <c r="H1386" s="39" t="s">
        <v>63</v>
      </c>
      <c r="I1386" s="40">
        <v>934384.5</v>
      </c>
      <c r="J1386" s="32">
        <f t="shared" si="63"/>
        <v>46934.13344017214</v>
      </c>
      <c r="K1386" s="31">
        <v>0</v>
      </c>
      <c r="L1386" s="31">
        <v>0</v>
      </c>
      <c r="M1386" s="31">
        <v>0</v>
      </c>
      <c r="N1386" s="31">
        <v>0</v>
      </c>
      <c r="O1386" s="33">
        <f t="shared" si="64"/>
        <v>0</v>
      </c>
      <c r="P1386" s="34" t="str">
        <f t="shared" si="65"/>
        <v>1-30</v>
      </c>
      <c r="Q1386" s="35" t="str">
        <f>+VLOOKUP(B1386,'[2]PORTAFOLIO JAN17'!$B$7:$T$4941,19,FALSE)</f>
        <v>MEXICO</v>
      </c>
      <c r="R1386" s="31">
        <v>0</v>
      </c>
      <c r="S1386" s="31">
        <v>0</v>
      </c>
      <c r="T1386" s="31" t="s">
        <v>45</v>
      </c>
      <c r="U1386" s="41" t="s">
        <v>64</v>
      </c>
      <c r="V1386" s="42">
        <v>46934.133435000003</v>
      </c>
      <c r="W1386" s="43">
        <v>46934.133435000003</v>
      </c>
      <c r="X1386" s="38">
        <v>0</v>
      </c>
      <c r="Y1386" s="38">
        <v>0</v>
      </c>
      <c r="Z1386" s="38">
        <v>0</v>
      </c>
      <c r="AA1386" s="38">
        <v>0</v>
      </c>
      <c r="AB1386" s="38">
        <v>0</v>
      </c>
      <c r="AC1386" s="38">
        <v>0</v>
      </c>
      <c r="AD1386" s="38" t="s">
        <v>47</v>
      </c>
    </row>
    <row r="1387" spans="1:30" s="27" customFormat="1" ht="15" customHeight="1" x14ac:dyDescent="0.25">
      <c r="A1387" s="28" t="s">
        <v>39</v>
      </c>
      <c r="B1387" s="28" t="s">
        <v>1435</v>
      </c>
      <c r="C1387" s="85">
        <v>42767</v>
      </c>
      <c r="D1387" s="29">
        <f>+VLOOKUP(B1387,'[2]HG-Mexico by Contract'!$B$8:$G$4512,6,FALSE)</f>
        <v>311796</v>
      </c>
      <c r="E1387" s="29"/>
      <c r="F1387" s="28" t="s">
        <v>62</v>
      </c>
      <c r="G1387" s="28" t="s">
        <v>42</v>
      </c>
      <c r="H1387" s="28" t="s">
        <v>63</v>
      </c>
      <c r="I1387" s="31">
        <v>233670.58</v>
      </c>
      <c r="J1387" s="32">
        <f t="shared" si="63"/>
        <v>11737.273234693446</v>
      </c>
      <c r="K1387" s="31">
        <v>0</v>
      </c>
      <c r="L1387" s="31">
        <v>0</v>
      </c>
      <c r="M1387" s="31">
        <v>0</v>
      </c>
      <c r="N1387" s="31">
        <v>0</v>
      </c>
      <c r="O1387" s="33">
        <f t="shared" si="64"/>
        <v>0</v>
      </c>
      <c r="P1387" s="34" t="str">
        <f t="shared" si="65"/>
        <v>1-30</v>
      </c>
      <c r="Q1387" s="35" t="str">
        <f>+VLOOKUP(B1387,'[2]PORTAFOLIO JAN17'!$B$7:$T$4941,19,FALSE)</f>
        <v>MEXICO</v>
      </c>
      <c r="R1387" s="31">
        <v>0</v>
      </c>
      <c r="S1387" s="31">
        <v>0</v>
      </c>
      <c r="T1387" s="31" t="s">
        <v>45</v>
      </c>
      <c r="U1387" s="36" t="s">
        <v>64</v>
      </c>
      <c r="V1387" s="37">
        <v>11737.273233399999</v>
      </c>
      <c r="W1387" s="38">
        <v>11737.273233399999</v>
      </c>
      <c r="X1387" s="38">
        <v>0</v>
      </c>
      <c r="Y1387" s="38">
        <v>0</v>
      </c>
      <c r="Z1387" s="38">
        <v>0</v>
      </c>
      <c r="AA1387" s="38">
        <v>0</v>
      </c>
      <c r="AB1387" s="38">
        <v>0</v>
      </c>
      <c r="AC1387" s="38">
        <v>0</v>
      </c>
      <c r="AD1387" s="38" t="s">
        <v>47</v>
      </c>
    </row>
    <row r="1388" spans="1:30" s="27" customFormat="1" ht="15" customHeight="1" x14ac:dyDescent="0.25">
      <c r="A1388" s="39" t="s">
        <v>39</v>
      </c>
      <c r="B1388" s="39" t="s">
        <v>1436</v>
      </c>
      <c r="C1388" s="86">
        <v>42767</v>
      </c>
      <c r="D1388" s="29">
        <f>+VLOOKUP(B1388,'[2]HG-Mexico by Contract'!$B$8:$G$4512,6,FALSE)</f>
        <v>312351</v>
      </c>
      <c r="E1388" s="29"/>
      <c r="F1388" s="39" t="s">
        <v>41</v>
      </c>
      <c r="G1388" s="39" t="s">
        <v>42</v>
      </c>
      <c r="H1388" s="39" t="s">
        <v>44</v>
      </c>
      <c r="I1388" s="40">
        <v>36340.339999999997</v>
      </c>
      <c r="J1388" s="32">
        <f t="shared" si="63"/>
        <v>36340.339999999997</v>
      </c>
      <c r="K1388" s="31">
        <v>0</v>
      </c>
      <c r="L1388" s="31">
        <v>0</v>
      </c>
      <c r="M1388" s="31">
        <v>0</v>
      </c>
      <c r="N1388" s="31">
        <v>0</v>
      </c>
      <c r="O1388" s="33">
        <f t="shared" si="64"/>
        <v>0</v>
      </c>
      <c r="P1388" s="34" t="str">
        <f t="shared" si="65"/>
        <v>1-30</v>
      </c>
      <c r="Q1388" s="35" t="str">
        <f>+VLOOKUP(B1388,'[2]PORTAFOLIO JAN17'!$B$7:$T$4941,19,FALSE)</f>
        <v>EL SALVADOR</v>
      </c>
      <c r="R1388" s="31">
        <v>0</v>
      </c>
      <c r="S1388" s="31">
        <v>0</v>
      </c>
      <c r="T1388" s="31" t="s">
        <v>45</v>
      </c>
      <c r="U1388" s="41" t="s">
        <v>46</v>
      </c>
      <c r="V1388" s="42">
        <v>36340.339999999997</v>
      </c>
      <c r="W1388" s="43">
        <v>36340.339999999997</v>
      </c>
      <c r="X1388" s="38">
        <v>0</v>
      </c>
      <c r="Y1388" s="38">
        <v>0</v>
      </c>
      <c r="Z1388" s="38">
        <v>0</v>
      </c>
      <c r="AA1388" s="38">
        <v>0</v>
      </c>
      <c r="AB1388" s="38">
        <v>0</v>
      </c>
      <c r="AC1388" s="38">
        <v>0</v>
      </c>
      <c r="AD1388" s="38" t="s">
        <v>47</v>
      </c>
    </row>
    <row r="1389" spans="1:30" s="27" customFormat="1" ht="15" customHeight="1" x14ac:dyDescent="0.25">
      <c r="A1389" s="28" t="s">
        <v>39</v>
      </c>
      <c r="B1389" s="28" t="s">
        <v>1437</v>
      </c>
      <c r="C1389" s="85">
        <v>42767</v>
      </c>
      <c r="D1389" s="29">
        <f>+VLOOKUP(B1389,'[2]HG-Mexico by Contract'!$B$8:$G$4512,6,FALSE)</f>
        <v>311796</v>
      </c>
      <c r="E1389" s="29"/>
      <c r="F1389" s="28" t="s">
        <v>62</v>
      </c>
      <c r="G1389" s="28" t="s">
        <v>42</v>
      </c>
      <c r="H1389" s="28" t="s">
        <v>63</v>
      </c>
      <c r="I1389" s="31">
        <v>208708.79</v>
      </c>
      <c r="J1389" s="32">
        <f t="shared" si="63"/>
        <v>10483.442522855275</v>
      </c>
      <c r="K1389" s="31">
        <v>0</v>
      </c>
      <c r="L1389" s="31">
        <v>0</v>
      </c>
      <c r="M1389" s="31">
        <v>0</v>
      </c>
      <c r="N1389" s="31">
        <v>0</v>
      </c>
      <c r="O1389" s="33">
        <f t="shared" si="64"/>
        <v>0</v>
      </c>
      <c r="P1389" s="34" t="str">
        <f t="shared" si="65"/>
        <v>1-30</v>
      </c>
      <c r="Q1389" s="35" t="str">
        <f>+VLOOKUP(B1389,'[2]PORTAFOLIO JAN17'!$B$7:$T$4941,19,FALSE)</f>
        <v>MEXICO</v>
      </c>
      <c r="R1389" s="31">
        <v>0</v>
      </c>
      <c r="S1389" s="31">
        <v>0</v>
      </c>
      <c r="T1389" s="31" t="s">
        <v>45</v>
      </c>
      <c r="U1389" s="36" t="s">
        <v>64</v>
      </c>
      <c r="V1389" s="37">
        <v>10483.442521700001</v>
      </c>
      <c r="W1389" s="38">
        <v>10483.442521700001</v>
      </c>
      <c r="X1389" s="38">
        <v>0</v>
      </c>
      <c r="Y1389" s="38">
        <v>0</v>
      </c>
      <c r="Z1389" s="38">
        <v>0</v>
      </c>
      <c r="AA1389" s="38">
        <v>0</v>
      </c>
      <c r="AB1389" s="38">
        <v>0</v>
      </c>
      <c r="AC1389" s="38">
        <v>0</v>
      </c>
      <c r="AD1389" s="38" t="s">
        <v>47</v>
      </c>
    </row>
    <row r="1390" spans="1:30" s="27" customFormat="1" ht="15" customHeight="1" x14ac:dyDescent="0.25">
      <c r="A1390" s="39" t="s">
        <v>39</v>
      </c>
      <c r="B1390" s="39" t="s">
        <v>1438</v>
      </c>
      <c r="C1390" s="86">
        <v>42767</v>
      </c>
      <c r="D1390" s="29">
        <f>+VLOOKUP(B1390,'[2]HG-Mexico by Contract'!$B$8:$G$4512,6,FALSE)</f>
        <v>316409</v>
      </c>
      <c r="E1390" s="29"/>
      <c r="F1390" s="39" t="s">
        <v>41</v>
      </c>
      <c r="G1390" s="39" t="s">
        <v>42</v>
      </c>
      <c r="H1390" s="39" t="s">
        <v>63</v>
      </c>
      <c r="I1390" s="40">
        <v>2829410.58</v>
      </c>
      <c r="J1390" s="32">
        <f t="shared" si="63"/>
        <v>142121.29344906178</v>
      </c>
      <c r="K1390" s="31">
        <v>0</v>
      </c>
      <c r="L1390" s="31">
        <v>0</v>
      </c>
      <c r="M1390" s="31">
        <v>0</v>
      </c>
      <c r="N1390" s="31">
        <v>0</v>
      </c>
      <c r="O1390" s="33">
        <f t="shared" si="64"/>
        <v>0</v>
      </c>
      <c r="P1390" s="34" t="str">
        <f t="shared" si="65"/>
        <v>1-30</v>
      </c>
      <c r="Q1390" s="35" t="str">
        <f>+VLOOKUP(B1390,'[2]PORTAFOLIO JAN17'!$B$7:$T$4941,19,FALSE)</f>
        <v>MEXICO</v>
      </c>
      <c r="R1390" s="31">
        <v>0</v>
      </c>
      <c r="S1390" s="31">
        <v>0</v>
      </c>
      <c r="T1390" s="31" t="s">
        <v>45</v>
      </c>
      <c r="U1390" s="41" t="s">
        <v>64</v>
      </c>
      <c r="V1390" s="42">
        <v>142121.29343339999</v>
      </c>
      <c r="W1390" s="43">
        <v>142121.29343339999</v>
      </c>
      <c r="X1390" s="38">
        <v>0</v>
      </c>
      <c r="Y1390" s="38">
        <v>0</v>
      </c>
      <c r="Z1390" s="38">
        <v>0</v>
      </c>
      <c r="AA1390" s="38">
        <v>0</v>
      </c>
      <c r="AB1390" s="38">
        <v>0</v>
      </c>
      <c r="AC1390" s="38">
        <v>0</v>
      </c>
      <c r="AD1390" s="38" t="s">
        <v>47</v>
      </c>
    </row>
    <row r="1391" spans="1:30" s="27" customFormat="1" ht="15" customHeight="1" x14ac:dyDescent="0.25">
      <c r="A1391" s="28" t="s">
        <v>39</v>
      </c>
      <c r="B1391" s="28" t="s">
        <v>1439</v>
      </c>
      <c r="C1391" s="85">
        <v>42767</v>
      </c>
      <c r="D1391" s="29">
        <f>+VLOOKUP(B1391,'[2]HG-Mexico by Contract'!$B$8:$G$4512,6,FALSE)</f>
        <v>312351</v>
      </c>
      <c r="E1391" s="29"/>
      <c r="F1391" s="28" t="s">
        <v>41</v>
      </c>
      <c r="G1391" s="28" t="s">
        <v>42</v>
      </c>
      <c r="H1391" s="28" t="s">
        <v>44</v>
      </c>
      <c r="I1391" s="31">
        <v>43559.86</v>
      </c>
      <c r="J1391" s="32">
        <f t="shared" si="63"/>
        <v>43559.86</v>
      </c>
      <c r="K1391" s="31">
        <v>0</v>
      </c>
      <c r="L1391" s="31">
        <v>0</v>
      </c>
      <c r="M1391" s="31">
        <v>0</v>
      </c>
      <c r="N1391" s="31">
        <v>0</v>
      </c>
      <c r="O1391" s="33">
        <f t="shared" si="64"/>
        <v>0</v>
      </c>
      <c r="P1391" s="34" t="str">
        <f t="shared" si="65"/>
        <v>1-30</v>
      </c>
      <c r="Q1391" s="35" t="str">
        <f>+VLOOKUP(B1391,'[2]PORTAFOLIO JAN17'!$B$7:$T$4941,19,FALSE)</f>
        <v>EL SALVADOR</v>
      </c>
      <c r="R1391" s="31">
        <v>0</v>
      </c>
      <c r="S1391" s="31">
        <v>0</v>
      </c>
      <c r="T1391" s="31" t="s">
        <v>45</v>
      </c>
      <c r="U1391" s="36" t="s">
        <v>46</v>
      </c>
      <c r="V1391" s="37">
        <v>43559.86</v>
      </c>
      <c r="W1391" s="38">
        <v>43559.86</v>
      </c>
      <c r="X1391" s="38">
        <v>0</v>
      </c>
      <c r="Y1391" s="38">
        <v>0</v>
      </c>
      <c r="Z1391" s="38">
        <v>0</v>
      </c>
      <c r="AA1391" s="38">
        <v>0</v>
      </c>
      <c r="AB1391" s="38">
        <v>0</v>
      </c>
      <c r="AC1391" s="38">
        <v>0</v>
      </c>
      <c r="AD1391" s="38" t="s">
        <v>47</v>
      </c>
    </row>
    <row r="1392" spans="1:30" s="27" customFormat="1" ht="15" customHeight="1" x14ac:dyDescent="0.25">
      <c r="A1392" s="39" t="s">
        <v>39</v>
      </c>
      <c r="B1392" s="39" t="s">
        <v>1440</v>
      </c>
      <c r="C1392" s="86">
        <v>42767</v>
      </c>
      <c r="D1392" s="29">
        <f>+VLOOKUP(B1392,'[2]HG-Mexico by Contract'!$B$8:$G$4512,6,FALSE)</f>
        <v>351644</v>
      </c>
      <c r="E1392" s="29"/>
      <c r="F1392" s="39" t="s">
        <v>41</v>
      </c>
      <c r="G1392" s="39" t="s">
        <v>42</v>
      </c>
      <c r="H1392" s="39" t="s">
        <v>44</v>
      </c>
      <c r="I1392" s="40">
        <v>54635.38</v>
      </c>
      <c r="J1392" s="32">
        <f t="shared" si="63"/>
        <v>54635.38</v>
      </c>
      <c r="K1392" s="31">
        <v>0</v>
      </c>
      <c r="L1392" s="31">
        <v>0</v>
      </c>
      <c r="M1392" s="31">
        <v>0</v>
      </c>
      <c r="N1392" s="31">
        <v>54635.38</v>
      </c>
      <c r="O1392" s="33">
        <f t="shared" si="64"/>
        <v>54635.38</v>
      </c>
      <c r="P1392" s="34" t="str">
        <f t="shared" si="65"/>
        <v>120+</v>
      </c>
      <c r="Q1392" s="35" t="str">
        <f>+VLOOKUP(B1392,'[2]PORTAFOLIO JAN17'!$B$7:$T$4941,19,FALSE)</f>
        <v>COSTA RICA</v>
      </c>
      <c r="R1392" s="31">
        <v>0</v>
      </c>
      <c r="S1392" s="31">
        <v>0</v>
      </c>
      <c r="T1392" s="31">
        <v>54635.38</v>
      </c>
      <c r="U1392" s="41" t="s">
        <v>46</v>
      </c>
      <c r="V1392" s="42">
        <v>54635.38</v>
      </c>
      <c r="W1392" s="43">
        <v>0</v>
      </c>
      <c r="X1392" s="38">
        <v>0</v>
      </c>
      <c r="Y1392" s="38">
        <v>0</v>
      </c>
      <c r="Z1392" s="38">
        <v>0</v>
      </c>
      <c r="AA1392" s="38">
        <v>54635.38</v>
      </c>
      <c r="AB1392" s="38">
        <v>0</v>
      </c>
      <c r="AC1392" s="38">
        <v>0</v>
      </c>
      <c r="AD1392" s="38">
        <v>54635.38</v>
      </c>
    </row>
    <row r="1393" spans="1:30" s="27" customFormat="1" ht="15" customHeight="1" x14ac:dyDescent="0.25">
      <c r="A1393" s="28" t="s">
        <v>39</v>
      </c>
      <c r="B1393" s="28" t="s">
        <v>1441</v>
      </c>
      <c r="C1393" s="85">
        <v>42767</v>
      </c>
      <c r="D1393" s="29">
        <f>+VLOOKUP(B1393,'[2]HG-Mexico by Contract'!$B$8:$G$4512,6,FALSE)</f>
        <v>314798</v>
      </c>
      <c r="E1393" s="29"/>
      <c r="F1393" s="28" t="s">
        <v>62</v>
      </c>
      <c r="G1393" s="28" t="s">
        <v>42</v>
      </c>
      <c r="H1393" s="28" t="s">
        <v>44</v>
      </c>
      <c r="I1393" s="31">
        <v>46122.63</v>
      </c>
      <c r="J1393" s="32">
        <f t="shared" si="63"/>
        <v>46122.63</v>
      </c>
      <c r="K1393" s="31">
        <v>0</v>
      </c>
      <c r="L1393" s="31">
        <v>0</v>
      </c>
      <c r="M1393" s="31">
        <v>0</v>
      </c>
      <c r="N1393" s="31">
        <v>0</v>
      </c>
      <c r="O1393" s="33">
        <f t="shared" si="64"/>
        <v>0</v>
      </c>
      <c r="P1393" s="34" t="str">
        <f t="shared" si="65"/>
        <v>1-30</v>
      </c>
      <c r="Q1393" s="35" t="str">
        <f>+VLOOKUP(B1393,'[2]PORTAFOLIO JAN17'!$B$7:$T$4941,19,FALSE)</f>
        <v>COSTA RICA</v>
      </c>
      <c r="R1393" s="31">
        <v>0</v>
      </c>
      <c r="S1393" s="31">
        <v>0</v>
      </c>
      <c r="T1393" s="31" t="s">
        <v>45</v>
      </c>
      <c r="U1393" s="36" t="s">
        <v>46</v>
      </c>
      <c r="V1393" s="37">
        <v>46122.63</v>
      </c>
      <c r="W1393" s="38">
        <v>46122.63</v>
      </c>
      <c r="X1393" s="38">
        <v>0</v>
      </c>
      <c r="Y1393" s="38">
        <v>0</v>
      </c>
      <c r="Z1393" s="38">
        <v>0</v>
      </c>
      <c r="AA1393" s="38">
        <v>0</v>
      </c>
      <c r="AB1393" s="38">
        <v>0</v>
      </c>
      <c r="AC1393" s="38">
        <v>0</v>
      </c>
      <c r="AD1393" s="38" t="s">
        <v>47</v>
      </c>
    </row>
    <row r="1394" spans="1:30" s="27" customFormat="1" ht="15" customHeight="1" x14ac:dyDescent="0.25">
      <c r="A1394" s="39" t="s">
        <v>39</v>
      </c>
      <c r="B1394" s="39" t="s">
        <v>1442</v>
      </c>
      <c r="C1394" s="86">
        <v>42767</v>
      </c>
      <c r="D1394" s="29">
        <f>+VLOOKUP(B1394,'[2]HG-Mexico by Contract'!$B$8:$G$4512,6,FALSE)</f>
        <v>318632</v>
      </c>
      <c r="E1394" s="29"/>
      <c r="F1394" s="39" t="s">
        <v>62</v>
      </c>
      <c r="G1394" s="39" t="s">
        <v>42</v>
      </c>
      <c r="H1394" s="39" t="s">
        <v>44</v>
      </c>
      <c r="I1394" s="40">
        <v>239516.97</v>
      </c>
      <c r="J1394" s="32">
        <f t="shared" si="63"/>
        <v>239516.97</v>
      </c>
      <c r="K1394" s="31">
        <v>0</v>
      </c>
      <c r="L1394" s="31">
        <v>0</v>
      </c>
      <c r="M1394" s="31">
        <v>0</v>
      </c>
      <c r="N1394" s="31">
        <v>0</v>
      </c>
      <c r="O1394" s="33">
        <f t="shared" si="64"/>
        <v>0</v>
      </c>
      <c r="P1394" s="34" t="str">
        <f t="shared" si="65"/>
        <v>1-30</v>
      </c>
      <c r="Q1394" s="35" t="str">
        <f>+VLOOKUP(B1394,'[2]PORTAFOLIO JAN17'!$B$7:$T$4941,19,FALSE)</f>
        <v>EL SALVADOR</v>
      </c>
      <c r="R1394" s="31">
        <v>0</v>
      </c>
      <c r="S1394" s="31">
        <v>0</v>
      </c>
      <c r="T1394" s="31" t="s">
        <v>45</v>
      </c>
      <c r="U1394" s="41" t="s">
        <v>46</v>
      </c>
      <c r="V1394" s="42">
        <v>239516.97</v>
      </c>
      <c r="W1394" s="43">
        <v>239516.97</v>
      </c>
      <c r="X1394" s="38">
        <v>0</v>
      </c>
      <c r="Y1394" s="38">
        <v>0</v>
      </c>
      <c r="Z1394" s="38">
        <v>0</v>
      </c>
      <c r="AA1394" s="38">
        <v>0</v>
      </c>
      <c r="AB1394" s="38">
        <v>0</v>
      </c>
      <c r="AC1394" s="38">
        <v>0</v>
      </c>
      <c r="AD1394" s="38" t="s">
        <v>47</v>
      </c>
    </row>
    <row r="1395" spans="1:30" s="27" customFormat="1" ht="15" customHeight="1" x14ac:dyDescent="0.25">
      <c r="A1395" s="28" t="s">
        <v>39</v>
      </c>
      <c r="B1395" s="28" t="s">
        <v>1443</v>
      </c>
      <c r="C1395" s="85">
        <v>42767</v>
      </c>
      <c r="D1395" s="29">
        <f>+VLOOKUP(B1395,'[2]HG-Mexico by Contract'!$B$8:$G$4512,6,FALSE)</f>
        <v>318632</v>
      </c>
      <c r="E1395" s="29"/>
      <c r="F1395" s="28" t="s">
        <v>218</v>
      </c>
      <c r="G1395" s="28" t="s">
        <v>42</v>
      </c>
      <c r="H1395" s="28" t="s">
        <v>44</v>
      </c>
      <c r="I1395" s="31">
        <v>318186.93</v>
      </c>
      <c r="J1395" s="32">
        <f t="shared" si="63"/>
        <v>318186.93</v>
      </c>
      <c r="K1395" s="31">
        <v>0</v>
      </c>
      <c r="L1395" s="31">
        <v>0</v>
      </c>
      <c r="M1395" s="31">
        <v>0</v>
      </c>
      <c r="N1395" s="31">
        <v>0</v>
      </c>
      <c r="O1395" s="33">
        <f t="shared" si="64"/>
        <v>0</v>
      </c>
      <c r="P1395" s="34" t="str">
        <f t="shared" si="65"/>
        <v>1-30</v>
      </c>
      <c r="Q1395" s="35" t="str">
        <f>+VLOOKUP(B1395,'[2]PORTAFOLIO JAN17'!$B$7:$T$4941,19,FALSE)</f>
        <v>EL SALVADOR</v>
      </c>
      <c r="R1395" s="31">
        <v>0</v>
      </c>
      <c r="S1395" s="31">
        <v>0</v>
      </c>
      <c r="T1395" s="31" t="s">
        <v>45</v>
      </c>
      <c r="U1395" s="36" t="s">
        <v>46</v>
      </c>
      <c r="V1395" s="37">
        <v>318186.93</v>
      </c>
      <c r="W1395" s="38">
        <v>318186.93</v>
      </c>
      <c r="X1395" s="38">
        <v>0</v>
      </c>
      <c r="Y1395" s="38">
        <v>0</v>
      </c>
      <c r="Z1395" s="38">
        <v>0</v>
      </c>
      <c r="AA1395" s="38">
        <v>0</v>
      </c>
      <c r="AB1395" s="38">
        <v>0</v>
      </c>
      <c r="AC1395" s="38">
        <v>0</v>
      </c>
      <c r="AD1395" s="38" t="s">
        <v>47</v>
      </c>
    </row>
    <row r="1396" spans="1:30" s="27" customFormat="1" ht="15" customHeight="1" x14ac:dyDescent="0.25">
      <c r="A1396" s="39" t="s">
        <v>39</v>
      </c>
      <c r="B1396" s="39" t="s">
        <v>1444</v>
      </c>
      <c r="C1396" s="86">
        <v>42767</v>
      </c>
      <c r="D1396" s="29">
        <f>+VLOOKUP(B1396,'[2]HG-Mexico by Contract'!$B$8:$G$4512,6,FALSE)</f>
        <v>314376</v>
      </c>
      <c r="E1396" s="29"/>
      <c r="F1396" s="39" t="s">
        <v>41</v>
      </c>
      <c r="G1396" s="39" t="s">
        <v>42</v>
      </c>
      <c r="H1396" s="39" t="s">
        <v>44</v>
      </c>
      <c r="I1396" s="40">
        <v>277134.52</v>
      </c>
      <c r="J1396" s="32">
        <f t="shared" si="63"/>
        <v>277134.52</v>
      </c>
      <c r="K1396" s="31">
        <v>0</v>
      </c>
      <c r="L1396" s="31">
        <v>0</v>
      </c>
      <c r="M1396" s="31">
        <v>0</v>
      </c>
      <c r="N1396" s="31">
        <v>0</v>
      </c>
      <c r="O1396" s="33">
        <f t="shared" si="64"/>
        <v>0</v>
      </c>
      <c r="P1396" s="34" t="str">
        <f t="shared" si="65"/>
        <v>1-30</v>
      </c>
      <c r="Q1396" s="35" t="str">
        <f>+VLOOKUP(B1396,'[2]PORTAFOLIO JAN17'!$B$7:$T$4941,19,FALSE)</f>
        <v>COSTA RICA</v>
      </c>
      <c r="R1396" s="31">
        <v>0</v>
      </c>
      <c r="S1396" s="31">
        <v>0</v>
      </c>
      <c r="T1396" s="31" t="s">
        <v>45</v>
      </c>
      <c r="U1396" s="41" t="s">
        <v>46</v>
      </c>
      <c r="V1396" s="42">
        <v>277134.52</v>
      </c>
      <c r="W1396" s="43">
        <v>277134.52</v>
      </c>
      <c r="X1396" s="38">
        <v>0</v>
      </c>
      <c r="Y1396" s="38">
        <v>0</v>
      </c>
      <c r="Z1396" s="38">
        <v>0</v>
      </c>
      <c r="AA1396" s="38">
        <v>0</v>
      </c>
      <c r="AB1396" s="38">
        <v>0</v>
      </c>
      <c r="AC1396" s="38">
        <v>0</v>
      </c>
      <c r="AD1396" s="38" t="s">
        <v>47</v>
      </c>
    </row>
    <row r="1397" spans="1:30" s="27" customFormat="1" ht="15" customHeight="1" x14ac:dyDescent="0.25">
      <c r="A1397" s="28" t="s">
        <v>39</v>
      </c>
      <c r="B1397" s="28" t="s">
        <v>1445</v>
      </c>
      <c r="C1397" s="85">
        <v>42767</v>
      </c>
      <c r="D1397" s="29">
        <f>+VLOOKUP(B1397,'[2]HG-Mexico by Contract'!$B$8:$G$4512,6,FALSE)</f>
        <v>354315</v>
      </c>
      <c r="E1397" s="29"/>
      <c r="F1397" s="28" t="s">
        <v>41</v>
      </c>
      <c r="G1397" s="28" t="s">
        <v>42</v>
      </c>
      <c r="H1397" s="28" t="s">
        <v>63</v>
      </c>
      <c r="I1397" s="31">
        <v>147553.60000000001</v>
      </c>
      <c r="J1397" s="32">
        <f t="shared" si="63"/>
        <v>7411.6173288167602</v>
      </c>
      <c r="K1397" s="31">
        <v>0</v>
      </c>
      <c r="L1397" s="31">
        <v>0</v>
      </c>
      <c r="M1397" s="31">
        <v>0</v>
      </c>
      <c r="N1397" s="31">
        <v>0</v>
      </c>
      <c r="O1397" s="33">
        <f t="shared" si="64"/>
        <v>0</v>
      </c>
      <c r="P1397" s="34" t="str">
        <f t="shared" si="65"/>
        <v>1-30</v>
      </c>
      <c r="Q1397" s="35" t="str">
        <f>+VLOOKUP(B1397,'[2]PORTAFOLIO JAN17'!$B$7:$T$4941,19,FALSE)</f>
        <v>MEXICO</v>
      </c>
      <c r="R1397" s="31">
        <v>0</v>
      </c>
      <c r="S1397" s="31">
        <v>0</v>
      </c>
      <c r="T1397" s="31" t="s">
        <v>45</v>
      </c>
      <c r="U1397" s="36" t="s">
        <v>64</v>
      </c>
      <c r="V1397" s="37">
        <v>7411.6173280000003</v>
      </c>
      <c r="W1397" s="38">
        <v>7411.6173280000003</v>
      </c>
      <c r="X1397" s="38">
        <v>0</v>
      </c>
      <c r="Y1397" s="38">
        <v>0</v>
      </c>
      <c r="Z1397" s="38">
        <v>0</v>
      </c>
      <c r="AA1397" s="38">
        <v>0</v>
      </c>
      <c r="AB1397" s="38">
        <v>0</v>
      </c>
      <c r="AC1397" s="38">
        <v>0</v>
      </c>
      <c r="AD1397" s="38" t="s">
        <v>47</v>
      </c>
    </row>
    <row r="1398" spans="1:30" s="27" customFormat="1" ht="15" customHeight="1" x14ac:dyDescent="0.25">
      <c r="A1398" s="39" t="s">
        <v>39</v>
      </c>
      <c r="B1398" s="39" t="s">
        <v>1446</v>
      </c>
      <c r="C1398" s="86">
        <v>42767</v>
      </c>
      <c r="D1398" s="29">
        <f>+VLOOKUP(B1398,'[2]HG-Mexico by Contract'!$B$8:$G$4512,6,FALSE)</f>
        <v>309717</v>
      </c>
      <c r="E1398" s="29"/>
      <c r="F1398" s="39" t="s">
        <v>41</v>
      </c>
      <c r="G1398" s="39" t="s">
        <v>42</v>
      </c>
      <c r="H1398" s="39" t="s">
        <v>44</v>
      </c>
      <c r="I1398" s="40">
        <v>42739.44</v>
      </c>
      <c r="J1398" s="32">
        <f t="shared" si="63"/>
        <v>42739.44</v>
      </c>
      <c r="K1398" s="31">
        <v>42739.44</v>
      </c>
      <c r="L1398" s="31">
        <v>0</v>
      </c>
      <c r="M1398" s="31">
        <v>0</v>
      </c>
      <c r="N1398" s="31">
        <v>0</v>
      </c>
      <c r="O1398" s="33">
        <f t="shared" si="64"/>
        <v>42739.44</v>
      </c>
      <c r="P1398" s="34" t="str">
        <f t="shared" si="65"/>
        <v>31-60</v>
      </c>
      <c r="Q1398" s="35" t="str">
        <f>+VLOOKUP(B1398,'[2]PORTAFOLIO JAN17'!$B$7:$T$4941,19,FALSE)</f>
        <v>EL SALVADOR</v>
      </c>
      <c r="R1398" s="31">
        <v>0</v>
      </c>
      <c r="S1398" s="31">
        <v>0</v>
      </c>
      <c r="T1398" s="31" t="s">
        <v>45</v>
      </c>
      <c r="U1398" s="41" t="s">
        <v>46</v>
      </c>
      <c r="V1398" s="42">
        <v>42739.44</v>
      </c>
      <c r="W1398" s="43">
        <v>0</v>
      </c>
      <c r="X1398" s="38">
        <v>42739.44</v>
      </c>
      <c r="Y1398" s="38">
        <v>0</v>
      </c>
      <c r="Z1398" s="38">
        <v>0</v>
      </c>
      <c r="AA1398" s="38">
        <v>0</v>
      </c>
      <c r="AB1398" s="38">
        <v>0</v>
      </c>
      <c r="AC1398" s="38">
        <v>0</v>
      </c>
      <c r="AD1398" s="38" t="s">
        <v>47</v>
      </c>
    </row>
    <row r="1399" spans="1:30" s="27" customFormat="1" ht="15" customHeight="1" x14ac:dyDescent="0.25">
      <c r="A1399" s="28" t="s">
        <v>39</v>
      </c>
      <c r="B1399" s="28" t="s">
        <v>1447</v>
      </c>
      <c r="C1399" s="85">
        <v>42767</v>
      </c>
      <c r="D1399" s="29">
        <f>+VLOOKUP(B1399,'[2]HG-Mexico by Contract'!$B$8:$G$4512,6,FALSE)</f>
        <v>351617</v>
      </c>
      <c r="E1399" s="29"/>
      <c r="F1399" s="28" t="s">
        <v>41</v>
      </c>
      <c r="G1399" s="28" t="s">
        <v>42</v>
      </c>
      <c r="H1399" s="28" t="s">
        <v>44</v>
      </c>
      <c r="I1399" s="31">
        <v>42557.96</v>
      </c>
      <c r="J1399" s="32">
        <f t="shared" si="63"/>
        <v>42557.96</v>
      </c>
      <c r="K1399" s="31">
        <v>42557.96</v>
      </c>
      <c r="L1399" s="31">
        <v>0</v>
      </c>
      <c r="M1399" s="31">
        <v>0</v>
      </c>
      <c r="N1399" s="31">
        <v>0</v>
      </c>
      <c r="O1399" s="33">
        <f t="shared" si="64"/>
        <v>42557.96</v>
      </c>
      <c r="P1399" s="34" t="str">
        <f t="shared" si="65"/>
        <v>31-60</v>
      </c>
      <c r="Q1399" s="35" t="str">
        <f>+VLOOKUP(B1399,'[2]PORTAFOLIO JAN17'!$B$7:$T$4941,19,FALSE)</f>
        <v>COSTA RICA</v>
      </c>
      <c r="R1399" s="31">
        <v>0</v>
      </c>
      <c r="S1399" s="31">
        <v>0</v>
      </c>
      <c r="T1399" s="31" t="s">
        <v>45</v>
      </c>
      <c r="U1399" s="36" t="s">
        <v>46</v>
      </c>
      <c r="V1399" s="37">
        <v>42557.96</v>
      </c>
      <c r="W1399" s="38">
        <v>0</v>
      </c>
      <c r="X1399" s="38">
        <v>42557.96</v>
      </c>
      <c r="Y1399" s="38">
        <v>0</v>
      </c>
      <c r="Z1399" s="38">
        <v>0</v>
      </c>
      <c r="AA1399" s="38">
        <v>0</v>
      </c>
      <c r="AB1399" s="38">
        <v>0</v>
      </c>
      <c r="AC1399" s="38">
        <v>0</v>
      </c>
      <c r="AD1399" s="38" t="s">
        <v>47</v>
      </c>
    </row>
    <row r="1400" spans="1:30" s="27" customFormat="1" ht="15" customHeight="1" x14ac:dyDescent="0.25">
      <c r="A1400" s="39" t="s">
        <v>39</v>
      </c>
      <c r="B1400" s="39" t="s">
        <v>1448</v>
      </c>
      <c r="C1400" s="86">
        <v>42767</v>
      </c>
      <c r="D1400" s="29">
        <f>+VLOOKUP(B1400,'[2]HG-Mexico by Contract'!$B$8:$G$4512,6,FALSE)</f>
        <v>313548</v>
      </c>
      <c r="E1400" s="29"/>
      <c r="F1400" s="39" t="s">
        <v>62</v>
      </c>
      <c r="G1400" s="39" t="s">
        <v>42</v>
      </c>
      <c r="H1400" s="39" t="s">
        <v>44</v>
      </c>
      <c r="I1400" s="40">
        <v>10050.86</v>
      </c>
      <c r="J1400" s="32">
        <f t="shared" si="63"/>
        <v>10050.86</v>
      </c>
      <c r="K1400" s="31">
        <v>0</v>
      </c>
      <c r="L1400" s="31">
        <v>0</v>
      </c>
      <c r="M1400" s="31">
        <v>0</v>
      </c>
      <c r="N1400" s="31">
        <v>0</v>
      </c>
      <c r="O1400" s="33">
        <f t="shared" si="64"/>
        <v>0</v>
      </c>
      <c r="P1400" s="34" t="str">
        <f t="shared" si="65"/>
        <v>1-30</v>
      </c>
      <c r="Q1400" s="35" t="str">
        <f>+VLOOKUP(B1400,'[2]PORTAFOLIO JAN17'!$B$7:$T$4941,19,FALSE)</f>
        <v>NICARAGUA</v>
      </c>
      <c r="R1400" s="31">
        <v>0</v>
      </c>
      <c r="S1400" s="31">
        <v>0</v>
      </c>
      <c r="T1400" s="31" t="s">
        <v>45</v>
      </c>
      <c r="U1400" s="41" t="s">
        <v>46</v>
      </c>
      <c r="V1400" s="42">
        <v>10050.86</v>
      </c>
      <c r="W1400" s="43">
        <v>10050.86</v>
      </c>
      <c r="X1400" s="38">
        <v>0</v>
      </c>
      <c r="Y1400" s="38">
        <v>0</v>
      </c>
      <c r="Z1400" s="38">
        <v>0</v>
      </c>
      <c r="AA1400" s="38">
        <v>0</v>
      </c>
      <c r="AB1400" s="38">
        <v>0</v>
      </c>
      <c r="AC1400" s="38">
        <v>0</v>
      </c>
      <c r="AD1400" s="38" t="s">
        <v>47</v>
      </c>
    </row>
    <row r="1401" spans="1:30" s="27" customFormat="1" ht="15" customHeight="1" x14ac:dyDescent="0.25">
      <c r="A1401" s="28" t="s">
        <v>39</v>
      </c>
      <c r="B1401" s="28" t="s">
        <v>1449</v>
      </c>
      <c r="C1401" s="85">
        <v>42767</v>
      </c>
      <c r="D1401" s="29">
        <f>+VLOOKUP(B1401,'[2]HG-Mexico by Contract'!$B$8:$G$4512,6,FALSE)</f>
        <v>354495</v>
      </c>
      <c r="E1401" s="29"/>
      <c r="F1401" s="28" t="s">
        <v>41</v>
      </c>
      <c r="G1401" s="28" t="s">
        <v>42</v>
      </c>
      <c r="H1401" s="28" t="s">
        <v>63</v>
      </c>
      <c r="I1401" s="31">
        <v>182656.83</v>
      </c>
      <c r="J1401" s="32">
        <f t="shared" si="63"/>
        <v>9174.8525719110676</v>
      </c>
      <c r="K1401" s="31">
        <v>0</v>
      </c>
      <c r="L1401" s="31">
        <v>182656.83</v>
      </c>
      <c r="M1401" s="31">
        <v>0</v>
      </c>
      <c r="N1401" s="31">
        <v>0</v>
      </c>
      <c r="O1401" s="33">
        <f t="shared" si="64"/>
        <v>182656.83</v>
      </c>
      <c r="P1401" s="34" t="str">
        <f t="shared" si="65"/>
        <v>61-90</v>
      </c>
      <c r="Q1401" s="35" t="str">
        <f>+VLOOKUP(B1401,'[2]PORTAFOLIO JAN17'!$B$7:$T$4941,19,FALSE)</f>
        <v>MEXICO</v>
      </c>
      <c r="R1401" s="31">
        <v>0</v>
      </c>
      <c r="S1401" s="31">
        <v>0</v>
      </c>
      <c r="T1401" s="31">
        <v>182656.83</v>
      </c>
      <c r="U1401" s="36" t="s">
        <v>64</v>
      </c>
      <c r="V1401" s="37">
        <v>9174.8525709000005</v>
      </c>
      <c r="W1401" s="38">
        <v>0</v>
      </c>
      <c r="X1401" s="38">
        <v>0</v>
      </c>
      <c r="Y1401" s="38">
        <v>9174.8525709000005</v>
      </c>
      <c r="Z1401" s="38">
        <v>0</v>
      </c>
      <c r="AA1401" s="38">
        <v>0</v>
      </c>
      <c r="AB1401" s="38">
        <v>0</v>
      </c>
      <c r="AC1401" s="38">
        <v>0</v>
      </c>
      <c r="AD1401" s="38">
        <v>9174.8525709000005</v>
      </c>
    </row>
    <row r="1402" spans="1:30" s="27" customFormat="1" ht="15" customHeight="1" x14ac:dyDescent="0.25">
      <c r="A1402" s="39" t="s">
        <v>39</v>
      </c>
      <c r="B1402" s="39" t="s">
        <v>1450</v>
      </c>
      <c r="C1402" s="86">
        <v>42767</v>
      </c>
      <c r="D1402" s="29">
        <f>+VLOOKUP(B1402,'[2]HG-Mexico by Contract'!$B$8:$G$4512,6,FALSE)</f>
        <v>317922</v>
      </c>
      <c r="E1402" s="29"/>
      <c r="F1402" s="39" t="s">
        <v>41</v>
      </c>
      <c r="G1402" s="39" t="s">
        <v>42</v>
      </c>
      <c r="H1402" s="39" t="s">
        <v>44</v>
      </c>
      <c r="I1402" s="40">
        <v>103562.2</v>
      </c>
      <c r="J1402" s="32">
        <f t="shared" si="63"/>
        <v>103562.2</v>
      </c>
      <c r="K1402" s="31">
        <v>0</v>
      </c>
      <c r="L1402" s="31">
        <v>0</v>
      </c>
      <c r="M1402" s="31">
        <v>0</v>
      </c>
      <c r="N1402" s="31">
        <v>0</v>
      </c>
      <c r="O1402" s="33">
        <f t="shared" si="64"/>
        <v>0</v>
      </c>
      <c r="P1402" s="34" t="str">
        <f t="shared" si="65"/>
        <v>1-30</v>
      </c>
      <c r="Q1402" s="35" t="str">
        <f>+VLOOKUP(B1402,'[2]PORTAFOLIO JAN17'!$B$7:$T$4941,19,FALSE)</f>
        <v>REPUBLICA DOMINICANA</v>
      </c>
      <c r="R1402" s="31">
        <v>0</v>
      </c>
      <c r="S1402" s="31">
        <v>0</v>
      </c>
      <c r="T1402" s="31" t="s">
        <v>45</v>
      </c>
      <c r="U1402" s="41" t="s">
        <v>46</v>
      </c>
      <c r="V1402" s="42">
        <v>103562.2</v>
      </c>
      <c r="W1402" s="43">
        <v>103562.2</v>
      </c>
      <c r="X1402" s="38">
        <v>0</v>
      </c>
      <c r="Y1402" s="38">
        <v>0</v>
      </c>
      <c r="Z1402" s="38">
        <v>0</v>
      </c>
      <c r="AA1402" s="38">
        <v>0</v>
      </c>
      <c r="AB1402" s="38">
        <v>0</v>
      </c>
      <c r="AC1402" s="38">
        <v>0</v>
      </c>
      <c r="AD1402" s="38" t="s">
        <v>47</v>
      </c>
    </row>
    <row r="1403" spans="1:30" s="27" customFormat="1" ht="15" customHeight="1" x14ac:dyDescent="0.25">
      <c r="A1403" s="28" t="s">
        <v>39</v>
      </c>
      <c r="B1403" s="28" t="s">
        <v>1451</v>
      </c>
      <c r="C1403" s="85">
        <v>42767</v>
      </c>
      <c r="D1403" s="29">
        <f>+VLOOKUP(B1403,'[2]HG-Mexico by Contract'!$B$8:$G$4512,6,FALSE)</f>
        <v>313548</v>
      </c>
      <c r="E1403" s="29"/>
      <c r="F1403" s="28" t="s">
        <v>62</v>
      </c>
      <c r="G1403" s="28" t="s">
        <v>42</v>
      </c>
      <c r="H1403" s="28" t="s">
        <v>44</v>
      </c>
      <c r="I1403" s="31">
        <v>10050.86</v>
      </c>
      <c r="J1403" s="32">
        <f t="shared" si="63"/>
        <v>10050.86</v>
      </c>
      <c r="K1403" s="31">
        <v>0</v>
      </c>
      <c r="L1403" s="31">
        <v>0</v>
      </c>
      <c r="M1403" s="31">
        <v>0</v>
      </c>
      <c r="N1403" s="31">
        <v>0</v>
      </c>
      <c r="O1403" s="33">
        <f t="shared" si="64"/>
        <v>0</v>
      </c>
      <c r="P1403" s="34" t="str">
        <f t="shared" si="65"/>
        <v>1-30</v>
      </c>
      <c r="Q1403" s="35" t="str">
        <f>+VLOOKUP(B1403,'[2]PORTAFOLIO JAN17'!$B$7:$T$4941,19,FALSE)</f>
        <v>NICARAGUA</v>
      </c>
      <c r="R1403" s="31">
        <v>0</v>
      </c>
      <c r="S1403" s="31">
        <v>0</v>
      </c>
      <c r="T1403" s="31" t="s">
        <v>45</v>
      </c>
      <c r="U1403" s="36" t="s">
        <v>46</v>
      </c>
      <c r="V1403" s="37">
        <v>10050.86</v>
      </c>
      <c r="W1403" s="38">
        <v>10050.86</v>
      </c>
      <c r="X1403" s="38">
        <v>0</v>
      </c>
      <c r="Y1403" s="38">
        <v>0</v>
      </c>
      <c r="Z1403" s="38">
        <v>0</v>
      </c>
      <c r="AA1403" s="38">
        <v>0</v>
      </c>
      <c r="AB1403" s="38">
        <v>0</v>
      </c>
      <c r="AC1403" s="38">
        <v>0</v>
      </c>
      <c r="AD1403" s="38" t="s">
        <v>47</v>
      </c>
    </row>
    <row r="1404" spans="1:30" s="27" customFormat="1" ht="15" customHeight="1" x14ac:dyDescent="0.25">
      <c r="A1404" s="39" t="s">
        <v>39</v>
      </c>
      <c r="B1404" s="39" t="s">
        <v>1452</v>
      </c>
      <c r="C1404" s="86">
        <v>42767</v>
      </c>
      <c r="D1404" s="29">
        <f>+VLOOKUP(B1404,'[2]HG-Mexico by Contract'!$B$8:$G$4512,6,FALSE)</f>
        <v>313548</v>
      </c>
      <c r="E1404" s="29"/>
      <c r="F1404" s="39" t="s">
        <v>62</v>
      </c>
      <c r="G1404" s="39" t="s">
        <v>42</v>
      </c>
      <c r="H1404" s="39" t="s">
        <v>44</v>
      </c>
      <c r="I1404" s="40">
        <v>50972.46</v>
      </c>
      <c r="J1404" s="32">
        <f t="shared" si="63"/>
        <v>50972.46</v>
      </c>
      <c r="K1404" s="31">
        <v>0</v>
      </c>
      <c r="L1404" s="31">
        <v>0</v>
      </c>
      <c r="M1404" s="31">
        <v>0</v>
      </c>
      <c r="N1404" s="31">
        <v>0</v>
      </c>
      <c r="O1404" s="33">
        <f t="shared" si="64"/>
        <v>0</v>
      </c>
      <c r="P1404" s="34" t="str">
        <f t="shared" si="65"/>
        <v>1-30</v>
      </c>
      <c r="Q1404" s="35" t="str">
        <f>+VLOOKUP(B1404,'[2]PORTAFOLIO JAN17'!$B$7:$T$4941,19,FALSE)</f>
        <v>NICARAGUA</v>
      </c>
      <c r="R1404" s="31">
        <v>0</v>
      </c>
      <c r="S1404" s="31">
        <v>0</v>
      </c>
      <c r="T1404" s="31" t="s">
        <v>45</v>
      </c>
      <c r="U1404" s="41" t="s">
        <v>46</v>
      </c>
      <c r="V1404" s="42">
        <v>50972.46</v>
      </c>
      <c r="W1404" s="43">
        <v>50972.46</v>
      </c>
      <c r="X1404" s="38">
        <v>0</v>
      </c>
      <c r="Y1404" s="38">
        <v>0</v>
      </c>
      <c r="Z1404" s="38">
        <v>0</v>
      </c>
      <c r="AA1404" s="38">
        <v>0</v>
      </c>
      <c r="AB1404" s="38">
        <v>0</v>
      </c>
      <c r="AC1404" s="38">
        <v>0</v>
      </c>
      <c r="AD1404" s="38" t="s">
        <v>47</v>
      </c>
    </row>
    <row r="1405" spans="1:30" s="27" customFormat="1" ht="15" customHeight="1" x14ac:dyDescent="0.25">
      <c r="A1405" s="28" t="s">
        <v>39</v>
      </c>
      <c r="B1405" s="28" t="s">
        <v>1453</v>
      </c>
      <c r="C1405" s="85">
        <v>42767</v>
      </c>
      <c r="D1405" s="29">
        <f>+VLOOKUP(B1405,'[2]HG-Mexico by Contract'!$B$8:$G$4512,6,FALSE)</f>
        <v>313548</v>
      </c>
      <c r="E1405" s="29"/>
      <c r="F1405" s="28" t="s">
        <v>218</v>
      </c>
      <c r="G1405" s="28" t="s">
        <v>42</v>
      </c>
      <c r="H1405" s="28" t="s">
        <v>44</v>
      </c>
      <c r="I1405" s="31">
        <v>11870.28</v>
      </c>
      <c r="J1405" s="32">
        <f t="shared" si="63"/>
        <v>11870.28</v>
      </c>
      <c r="K1405" s="31">
        <v>0</v>
      </c>
      <c r="L1405" s="31">
        <v>0</v>
      </c>
      <c r="M1405" s="31">
        <v>0</v>
      </c>
      <c r="N1405" s="31">
        <v>0</v>
      </c>
      <c r="O1405" s="33">
        <f t="shared" si="64"/>
        <v>0</v>
      </c>
      <c r="P1405" s="34" t="str">
        <f t="shared" si="65"/>
        <v>1-30</v>
      </c>
      <c r="Q1405" s="35" t="str">
        <f>+VLOOKUP(B1405,'[2]PORTAFOLIO JAN17'!$B$7:$T$4941,19,FALSE)</f>
        <v>NICARAGUA</v>
      </c>
      <c r="R1405" s="31">
        <v>0</v>
      </c>
      <c r="S1405" s="31">
        <v>0</v>
      </c>
      <c r="T1405" s="31" t="s">
        <v>45</v>
      </c>
      <c r="U1405" s="36" t="s">
        <v>46</v>
      </c>
      <c r="V1405" s="37">
        <v>11870.28</v>
      </c>
      <c r="W1405" s="38">
        <v>11870.28</v>
      </c>
      <c r="X1405" s="38">
        <v>0</v>
      </c>
      <c r="Y1405" s="38">
        <v>0</v>
      </c>
      <c r="Z1405" s="38">
        <v>0</v>
      </c>
      <c r="AA1405" s="38">
        <v>0</v>
      </c>
      <c r="AB1405" s="38">
        <v>0</v>
      </c>
      <c r="AC1405" s="38">
        <v>0</v>
      </c>
      <c r="AD1405" s="38" t="s">
        <v>47</v>
      </c>
    </row>
    <row r="1406" spans="1:30" s="27" customFormat="1" ht="15" customHeight="1" x14ac:dyDescent="0.25">
      <c r="A1406" s="39" t="s">
        <v>39</v>
      </c>
      <c r="B1406" s="39" t="s">
        <v>1454</v>
      </c>
      <c r="C1406" s="86">
        <v>42767</v>
      </c>
      <c r="D1406" s="29">
        <f>+VLOOKUP(B1406,'[2]HG-Mexico by Contract'!$B$8:$G$4512,6,FALSE)</f>
        <v>313548</v>
      </c>
      <c r="E1406" s="29"/>
      <c r="F1406" s="39" t="s">
        <v>62</v>
      </c>
      <c r="G1406" s="39" t="s">
        <v>42</v>
      </c>
      <c r="H1406" s="39" t="s">
        <v>44</v>
      </c>
      <c r="I1406" s="40">
        <v>10050.86</v>
      </c>
      <c r="J1406" s="32">
        <f t="shared" si="63"/>
        <v>10050.86</v>
      </c>
      <c r="K1406" s="31">
        <v>0</v>
      </c>
      <c r="L1406" s="31">
        <v>0</v>
      </c>
      <c r="M1406" s="31">
        <v>0</v>
      </c>
      <c r="N1406" s="31">
        <v>0</v>
      </c>
      <c r="O1406" s="33">
        <f t="shared" si="64"/>
        <v>0</v>
      </c>
      <c r="P1406" s="34" t="str">
        <f t="shared" si="65"/>
        <v>1-30</v>
      </c>
      <c r="Q1406" s="35" t="str">
        <f>+VLOOKUP(B1406,'[2]PORTAFOLIO JAN17'!$B$7:$T$4941,19,FALSE)</f>
        <v>NICARAGUA</v>
      </c>
      <c r="R1406" s="31">
        <v>0</v>
      </c>
      <c r="S1406" s="31">
        <v>0</v>
      </c>
      <c r="T1406" s="31" t="s">
        <v>45</v>
      </c>
      <c r="U1406" s="41" t="s">
        <v>46</v>
      </c>
      <c r="V1406" s="42">
        <v>10050.86</v>
      </c>
      <c r="W1406" s="43">
        <v>10050.86</v>
      </c>
      <c r="X1406" s="38">
        <v>0</v>
      </c>
      <c r="Y1406" s="38">
        <v>0</v>
      </c>
      <c r="Z1406" s="38">
        <v>0</v>
      </c>
      <c r="AA1406" s="38">
        <v>0</v>
      </c>
      <c r="AB1406" s="38">
        <v>0</v>
      </c>
      <c r="AC1406" s="38">
        <v>0</v>
      </c>
      <c r="AD1406" s="38" t="s">
        <v>47</v>
      </c>
    </row>
    <row r="1407" spans="1:30" s="27" customFormat="1" ht="15" customHeight="1" x14ac:dyDescent="0.25">
      <c r="A1407" s="28" t="s">
        <v>39</v>
      </c>
      <c r="B1407" s="28" t="s">
        <v>1455</v>
      </c>
      <c r="C1407" s="85">
        <v>42767</v>
      </c>
      <c r="D1407" s="29">
        <f>+VLOOKUP(B1407,'[2]HG-Mexico by Contract'!$B$8:$G$4512,6,FALSE)</f>
        <v>314798</v>
      </c>
      <c r="E1407" s="29"/>
      <c r="F1407" s="28" t="s">
        <v>62</v>
      </c>
      <c r="G1407" s="28" t="s">
        <v>42</v>
      </c>
      <c r="H1407" s="28" t="s">
        <v>44</v>
      </c>
      <c r="I1407" s="31">
        <v>69528.62</v>
      </c>
      <c r="J1407" s="32">
        <f t="shared" si="63"/>
        <v>69528.62</v>
      </c>
      <c r="K1407" s="31">
        <v>0</v>
      </c>
      <c r="L1407" s="31">
        <v>0</v>
      </c>
      <c r="M1407" s="31">
        <v>0</v>
      </c>
      <c r="N1407" s="31">
        <v>0</v>
      </c>
      <c r="O1407" s="33">
        <f t="shared" si="64"/>
        <v>0</v>
      </c>
      <c r="P1407" s="34" t="str">
        <f t="shared" si="65"/>
        <v>1-30</v>
      </c>
      <c r="Q1407" s="35" t="str">
        <f>+VLOOKUP(B1407,'[2]PORTAFOLIO JAN17'!$B$7:$T$4941,19,FALSE)</f>
        <v>COSTA RICA</v>
      </c>
      <c r="R1407" s="31">
        <v>0</v>
      </c>
      <c r="S1407" s="31">
        <v>0</v>
      </c>
      <c r="T1407" s="31" t="s">
        <v>45</v>
      </c>
      <c r="U1407" s="36" t="s">
        <v>46</v>
      </c>
      <c r="V1407" s="37">
        <v>69528.62</v>
      </c>
      <c r="W1407" s="38">
        <v>69528.62</v>
      </c>
      <c r="X1407" s="38">
        <v>0</v>
      </c>
      <c r="Y1407" s="38">
        <v>0</v>
      </c>
      <c r="Z1407" s="38">
        <v>0</v>
      </c>
      <c r="AA1407" s="38">
        <v>0</v>
      </c>
      <c r="AB1407" s="38">
        <v>0</v>
      </c>
      <c r="AC1407" s="38">
        <v>0</v>
      </c>
      <c r="AD1407" s="38" t="s">
        <v>47</v>
      </c>
    </row>
    <row r="1408" spans="1:30" s="27" customFormat="1" ht="15" customHeight="1" x14ac:dyDescent="0.25">
      <c r="A1408" s="39" t="s">
        <v>39</v>
      </c>
      <c r="B1408" s="39" t="s">
        <v>1456</v>
      </c>
      <c r="C1408" s="86">
        <v>42767</v>
      </c>
      <c r="D1408" s="29">
        <f>+VLOOKUP(B1408,'[2]HG-Mexico by Contract'!$B$8:$G$4512,6,FALSE)</f>
        <v>314798</v>
      </c>
      <c r="E1408" s="29"/>
      <c r="F1408" s="39" t="s">
        <v>218</v>
      </c>
      <c r="G1408" s="39" t="s">
        <v>42</v>
      </c>
      <c r="H1408" s="39" t="s">
        <v>44</v>
      </c>
      <c r="I1408" s="40">
        <v>150075.65</v>
      </c>
      <c r="J1408" s="32">
        <f t="shared" si="63"/>
        <v>150075.65</v>
      </c>
      <c r="K1408" s="31">
        <v>0</v>
      </c>
      <c r="L1408" s="31">
        <v>0</v>
      </c>
      <c r="M1408" s="31">
        <v>0</v>
      </c>
      <c r="N1408" s="31">
        <v>0</v>
      </c>
      <c r="O1408" s="33">
        <f t="shared" si="64"/>
        <v>0</v>
      </c>
      <c r="P1408" s="34" t="str">
        <f t="shared" si="65"/>
        <v>1-30</v>
      </c>
      <c r="Q1408" s="35" t="str">
        <f>+VLOOKUP(B1408,'[2]PORTAFOLIO JAN17'!$B$7:$T$4941,19,FALSE)</f>
        <v>COSTA RICA</v>
      </c>
      <c r="R1408" s="31">
        <v>0</v>
      </c>
      <c r="S1408" s="31">
        <v>0</v>
      </c>
      <c r="T1408" s="31" t="s">
        <v>45</v>
      </c>
      <c r="U1408" s="41" t="s">
        <v>46</v>
      </c>
      <c r="V1408" s="42">
        <v>150075.65</v>
      </c>
      <c r="W1408" s="43">
        <v>150075.65</v>
      </c>
      <c r="X1408" s="38">
        <v>0</v>
      </c>
      <c r="Y1408" s="38">
        <v>0</v>
      </c>
      <c r="Z1408" s="38">
        <v>0</v>
      </c>
      <c r="AA1408" s="38">
        <v>0</v>
      </c>
      <c r="AB1408" s="38">
        <v>0</v>
      </c>
      <c r="AC1408" s="38">
        <v>0</v>
      </c>
      <c r="AD1408" s="38" t="s">
        <v>47</v>
      </c>
    </row>
    <row r="1409" spans="1:30" s="27" customFormat="1" ht="15" customHeight="1" x14ac:dyDescent="0.25">
      <c r="A1409" s="28" t="s">
        <v>39</v>
      </c>
      <c r="B1409" s="28" t="s">
        <v>1457</v>
      </c>
      <c r="C1409" s="85">
        <v>42767</v>
      </c>
      <c r="D1409" s="29">
        <f>+VLOOKUP(B1409,'[2]HG-Mexico by Contract'!$B$8:$G$4512,6,FALSE)</f>
        <v>309011</v>
      </c>
      <c r="E1409" s="29"/>
      <c r="F1409" s="28" t="s">
        <v>41</v>
      </c>
      <c r="G1409" s="28" t="s">
        <v>42</v>
      </c>
      <c r="H1409" s="28" t="s">
        <v>44</v>
      </c>
      <c r="I1409" s="31">
        <v>54915.26</v>
      </c>
      <c r="J1409" s="32">
        <f t="shared" si="63"/>
        <v>54915.26</v>
      </c>
      <c r="K1409" s="31">
        <v>0</v>
      </c>
      <c r="L1409" s="31">
        <v>0</v>
      </c>
      <c r="M1409" s="31">
        <v>0</v>
      </c>
      <c r="N1409" s="31">
        <v>0</v>
      </c>
      <c r="O1409" s="33">
        <f t="shared" si="64"/>
        <v>0</v>
      </c>
      <c r="P1409" s="34" t="str">
        <f t="shared" si="65"/>
        <v>1-30</v>
      </c>
      <c r="Q1409" s="35" t="str">
        <f>+VLOOKUP(B1409,'[2]PORTAFOLIO JAN17'!$B$7:$T$4941,19,FALSE)</f>
        <v>COSTA RICA</v>
      </c>
      <c r="R1409" s="31">
        <v>0</v>
      </c>
      <c r="S1409" s="31">
        <v>0</v>
      </c>
      <c r="T1409" s="31" t="s">
        <v>45</v>
      </c>
      <c r="U1409" s="36" t="s">
        <v>46</v>
      </c>
      <c r="V1409" s="37">
        <v>54915.26</v>
      </c>
      <c r="W1409" s="38">
        <v>54915.26</v>
      </c>
      <c r="X1409" s="38">
        <v>0</v>
      </c>
      <c r="Y1409" s="38">
        <v>0</v>
      </c>
      <c r="Z1409" s="38">
        <v>0</v>
      </c>
      <c r="AA1409" s="38">
        <v>0</v>
      </c>
      <c r="AB1409" s="38">
        <v>0</v>
      </c>
      <c r="AC1409" s="38">
        <v>0</v>
      </c>
      <c r="AD1409" s="38" t="s">
        <v>47</v>
      </c>
    </row>
    <row r="1410" spans="1:30" s="27" customFormat="1" ht="15" customHeight="1" x14ac:dyDescent="0.25">
      <c r="A1410" s="39" t="s">
        <v>39</v>
      </c>
      <c r="B1410" s="39" t="s">
        <v>1458</v>
      </c>
      <c r="C1410" s="86">
        <v>42767</v>
      </c>
      <c r="D1410" s="29">
        <f>+VLOOKUP(B1410,'[2]HG-Mexico by Contract'!$B$8:$G$4512,6,FALSE)</f>
        <v>318916</v>
      </c>
      <c r="E1410" s="29"/>
      <c r="F1410" s="39" t="s">
        <v>41</v>
      </c>
      <c r="G1410" s="39" t="s">
        <v>42</v>
      </c>
      <c r="H1410" s="39" t="s">
        <v>63</v>
      </c>
      <c r="I1410" s="40">
        <v>12002015.890000001</v>
      </c>
      <c r="J1410" s="32">
        <f t="shared" si="63"/>
        <v>602861.25822113536</v>
      </c>
      <c r="K1410" s="31">
        <v>0</v>
      </c>
      <c r="L1410" s="31">
        <v>0</v>
      </c>
      <c r="M1410" s="31">
        <v>0</v>
      </c>
      <c r="N1410" s="31">
        <v>0</v>
      </c>
      <c r="O1410" s="33">
        <f t="shared" si="64"/>
        <v>0</v>
      </c>
      <c r="P1410" s="34" t="str">
        <f t="shared" si="65"/>
        <v>1-30</v>
      </c>
      <c r="Q1410" s="35" t="str">
        <f>+VLOOKUP(B1410,'[2]PORTAFOLIO JAN17'!$B$7:$T$4941,19,FALSE)</f>
        <v>MEXICO</v>
      </c>
      <c r="R1410" s="31">
        <v>0</v>
      </c>
      <c r="S1410" s="31">
        <v>0</v>
      </c>
      <c r="T1410" s="31" t="s">
        <v>45</v>
      </c>
      <c r="U1410" s="41" t="s">
        <v>64</v>
      </c>
      <c r="V1410" s="42">
        <v>602861.25815470004</v>
      </c>
      <c r="W1410" s="43">
        <v>602861.25815470004</v>
      </c>
      <c r="X1410" s="38">
        <v>0</v>
      </c>
      <c r="Y1410" s="38">
        <v>0</v>
      </c>
      <c r="Z1410" s="38">
        <v>0</v>
      </c>
      <c r="AA1410" s="38">
        <v>0</v>
      </c>
      <c r="AB1410" s="38">
        <v>0</v>
      </c>
      <c r="AC1410" s="38">
        <v>0</v>
      </c>
      <c r="AD1410" s="38" t="s">
        <v>47</v>
      </c>
    </row>
    <row r="1411" spans="1:30" s="27" customFormat="1" ht="15" customHeight="1" x14ac:dyDescent="0.25">
      <c r="A1411" s="28" t="s">
        <v>39</v>
      </c>
      <c r="B1411" s="28" t="s">
        <v>1459</v>
      </c>
      <c r="C1411" s="85">
        <v>42767</v>
      </c>
      <c r="D1411" s="29">
        <f>+VLOOKUP(B1411,'[2]HG-Mexico by Contract'!$B$8:$G$4512,6,FALSE)</f>
        <v>312217</v>
      </c>
      <c r="E1411" s="29"/>
      <c r="F1411" s="28" t="s">
        <v>41</v>
      </c>
      <c r="G1411" s="28" t="s">
        <v>42</v>
      </c>
      <c r="H1411" s="28" t="s">
        <v>63</v>
      </c>
      <c r="I1411" s="31">
        <v>19921.66</v>
      </c>
      <c r="J1411" s="32">
        <f t="shared" si="63"/>
        <v>1000.6649819102732</v>
      </c>
      <c r="K1411" s="31">
        <v>0</v>
      </c>
      <c r="L1411" s="31">
        <v>0</v>
      </c>
      <c r="M1411" s="31">
        <v>0</v>
      </c>
      <c r="N1411" s="31">
        <v>19921.66</v>
      </c>
      <c r="O1411" s="33">
        <f t="shared" si="64"/>
        <v>19921.66</v>
      </c>
      <c r="P1411" s="34" t="str">
        <f t="shared" si="65"/>
        <v>120+</v>
      </c>
      <c r="Q1411" s="35" t="str">
        <f>+VLOOKUP(B1411,'[2]PORTAFOLIO JAN17'!$B$7:$T$4941,19,FALSE)</f>
        <v>MEXICO</v>
      </c>
      <c r="R1411" s="31">
        <v>0</v>
      </c>
      <c r="S1411" s="31">
        <v>0</v>
      </c>
      <c r="T1411" s="31" t="s">
        <v>45</v>
      </c>
      <c r="U1411" s="36" t="s">
        <v>64</v>
      </c>
      <c r="V1411" s="37">
        <v>1000.6649818</v>
      </c>
      <c r="W1411" s="38">
        <v>0</v>
      </c>
      <c r="X1411" s="38">
        <v>0</v>
      </c>
      <c r="Y1411" s="38">
        <v>0</v>
      </c>
      <c r="Z1411" s="38">
        <v>0</v>
      </c>
      <c r="AA1411" s="38">
        <v>1000.6649818</v>
      </c>
      <c r="AB1411" s="38">
        <v>0</v>
      </c>
      <c r="AC1411" s="38">
        <v>0</v>
      </c>
      <c r="AD1411" s="38" t="s">
        <v>47</v>
      </c>
    </row>
    <row r="1412" spans="1:30" s="27" customFormat="1" ht="15" customHeight="1" x14ac:dyDescent="0.25">
      <c r="A1412" s="39" t="s">
        <v>39</v>
      </c>
      <c r="B1412" s="39" t="s">
        <v>1460</v>
      </c>
      <c r="C1412" s="86">
        <v>42767</v>
      </c>
      <c r="D1412" s="29">
        <f>+VLOOKUP(B1412,'[2]HG-Mexico by Contract'!$B$8:$G$4512,6,FALSE)</f>
        <v>354330</v>
      </c>
      <c r="E1412" s="29"/>
      <c r="F1412" s="39" t="s">
        <v>41</v>
      </c>
      <c r="G1412" s="39" t="s">
        <v>42</v>
      </c>
      <c r="H1412" s="39" t="s">
        <v>63</v>
      </c>
      <c r="I1412" s="40">
        <v>1270700</v>
      </c>
      <c r="J1412" s="32">
        <f t="shared" si="63"/>
        <v>63827.261007033761</v>
      </c>
      <c r="K1412" s="31">
        <v>0</v>
      </c>
      <c r="L1412" s="31">
        <v>0</v>
      </c>
      <c r="M1412" s="31">
        <v>0</v>
      </c>
      <c r="N1412" s="31">
        <v>0</v>
      </c>
      <c r="O1412" s="33">
        <f t="shared" si="64"/>
        <v>0</v>
      </c>
      <c r="P1412" s="34" t="str">
        <f t="shared" si="65"/>
        <v>1-30</v>
      </c>
      <c r="Q1412" s="35" t="str">
        <f>+VLOOKUP(B1412,'[2]PORTAFOLIO JAN17'!$B$7:$T$4941,19,FALSE)</f>
        <v>MEXICO</v>
      </c>
      <c r="R1412" s="31">
        <v>0</v>
      </c>
      <c r="S1412" s="31">
        <v>0</v>
      </c>
      <c r="T1412" s="31" t="s">
        <v>45</v>
      </c>
      <c r="U1412" s="41" t="s">
        <v>64</v>
      </c>
      <c r="V1412" s="42">
        <v>63827.260999999999</v>
      </c>
      <c r="W1412" s="43">
        <v>63827.260999999999</v>
      </c>
      <c r="X1412" s="38">
        <v>0</v>
      </c>
      <c r="Y1412" s="38">
        <v>0</v>
      </c>
      <c r="Z1412" s="38">
        <v>0</v>
      </c>
      <c r="AA1412" s="38">
        <v>0</v>
      </c>
      <c r="AB1412" s="38">
        <v>0</v>
      </c>
      <c r="AC1412" s="38">
        <v>0</v>
      </c>
      <c r="AD1412" s="38" t="s">
        <v>47</v>
      </c>
    </row>
    <row r="1413" spans="1:30" s="27" customFormat="1" ht="15" customHeight="1" x14ac:dyDescent="0.25">
      <c r="A1413" s="28" t="s">
        <v>39</v>
      </c>
      <c r="B1413" s="28" t="s">
        <v>1461</v>
      </c>
      <c r="C1413" s="85">
        <v>42767</v>
      </c>
      <c r="D1413" s="29">
        <f>+VLOOKUP(B1413,'[2]HG-Mexico by Contract'!$B$8:$G$4512,6,FALSE)</f>
        <v>354330</v>
      </c>
      <c r="E1413" s="29"/>
      <c r="F1413" s="28" t="s">
        <v>41</v>
      </c>
      <c r="G1413" s="28" t="s">
        <v>42</v>
      </c>
      <c r="H1413" s="28" t="s">
        <v>63</v>
      </c>
      <c r="I1413" s="31">
        <v>308705.75</v>
      </c>
      <c r="J1413" s="32">
        <f t="shared" si="63"/>
        <v>15506.289824208792</v>
      </c>
      <c r="K1413" s="31">
        <v>0</v>
      </c>
      <c r="L1413" s="31">
        <v>0</v>
      </c>
      <c r="M1413" s="31">
        <v>0</v>
      </c>
      <c r="N1413" s="31">
        <v>0</v>
      </c>
      <c r="O1413" s="33">
        <f t="shared" si="64"/>
        <v>0</v>
      </c>
      <c r="P1413" s="34" t="str">
        <f t="shared" si="65"/>
        <v>1-30</v>
      </c>
      <c r="Q1413" s="35" t="str">
        <f>+VLOOKUP(B1413,'[2]PORTAFOLIO JAN17'!$B$7:$T$4941,19,FALSE)</f>
        <v>MEXICO</v>
      </c>
      <c r="R1413" s="31">
        <v>0</v>
      </c>
      <c r="S1413" s="31">
        <v>0</v>
      </c>
      <c r="T1413" s="31" t="s">
        <v>45</v>
      </c>
      <c r="U1413" s="36" t="s">
        <v>64</v>
      </c>
      <c r="V1413" s="37">
        <v>15506.289822500001</v>
      </c>
      <c r="W1413" s="38">
        <v>15506.289822500001</v>
      </c>
      <c r="X1413" s="38">
        <v>0</v>
      </c>
      <c r="Y1413" s="38">
        <v>0</v>
      </c>
      <c r="Z1413" s="38">
        <v>0</v>
      </c>
      <c r="AA1413" s="38">
        <v>0</v>
      </c>
      <c r="AB1413" s="38">
        <v>0</v>
      </c>
      <c r="AC1413" s="38">
        <v>0</v>
      </c>
      <c r="AD1413" s="38" t="s">
        <v>47</v>
      </c>
    </row>
    <row r="1414" spans="1:30" s="27" customFormat="1" ht="15" customHeight="1" x14ac:dyDescent="0.25">
      <c r="A1414" s="39" t="s">
        <v>39</v>
      </c>
      <c r="B1414" s="39" t="s">
        <v>1462</v>
      </c>
      <c r="C1414" s="86">
        <v>42767</v>
      </c>
      <c r="D1414" s="29">
        <f>+VLOOKUP(B1414,'[2]HG-Mexico by Contract'!$B$8:$G$4512,6,FALSE)</f>
        <v>314798</v>
      </c>
      <c r="E1414" s="29"/>
      <c r="F1414" s="39" t="s">
        <v>62</v>
      </c>
      <c r="G1414" s="39" t="s">
        <v>42</v>
      </c>
      <c r="H1414" s="39" t="s">
        <v>44</v>
      </c>
      <c r="I1414" s="40">
        <v>34728.57</v>
      </c>
      <c r="J1414" s="32">
        <f t="shared" si="63"/>
        <v>34728.57</v>
      </c>
      <c r="K1414" s="31">
        <v>0</v>
      </c>
      <c r="L1414" s="31">
        <v>0</v>
      </c>
      <c r="M1414" s="31">
        <v>0</v>
      </c>
      <c r="N1414" s="31">
        <v>0</v>
      </c>
      <c r="O1414" s="33">
        <f t="shared" si="64"/>
        <v>0</v>
      </c>
      <c r="P1414" s="34" t="str">
        <f t="shared" si="65"/>
        <v>1-30</v>
      </c>
      <c r="Q1414" s="35" t="str">
        <f>+VLOOKUP(B1414,'[2]PORTAFOLIO JAN17'!$B$7:$T$4941,19,FALSE)</f>
        <v>COSTA RICA</v>
      </c>
      <c r="R1414" s="31">
        <v>0</v>
      </c>
      <c r="S1414" s="31">
        <v>0</v>
      </c>
      <c r="T1414" s="31" t="s">
        <v>45</v>
      </c>
      <c r="U1414" s="41" t="s">
        <v>46</v>
      </c>
      <c r="V1414" s="42">
        <v>34728.57</v>
      </c>
      <c r="W1414" s="43">
        <v>34728.57</v>
      </c>
      <c r="X1414" s="38">
        <v>0</v>
      </c>
      <c r="Y1414" s="38">
        <v>0</v>
      </c>
      <c r="Z1414" s="38">
        <v>0</v>
      </c>
      <c r="AA1414" s="38">
        <v>0</v>
      </c>
      <c r="AB1414" s="38">
        <v>0</v>
      </c>
      <c r="AC1414" s="38">
        <v>0</v>
      </c>
      <c r="AD1414" s="38" t="s">
        <v>47</v>
      </c>
    </row>
    <row r="1415" spans="1:30" s="27" customFormat="1" ht="15" customHeight="1" x14ac:dyDescent="0.25">
      <c r="A1415" s="28" t="s">
        <v>39</v>
      </c>
      <c r="B1415" s="28" t="s">
        <v>1463</v>
      </c>
      <c r="C1415" s="85">
        <v>42767</v>
      </c>
      <c r="D1415" s="29">
        <f>+VLOOKUP(B1415,'[2]HG-Mexico by Contract'!$B$8:$G$4512,6,FALSE)</f>
        <v>311796</v>
      </c>
      <c r="E1415" s="29"/>
      <c r="F1415" s="28" t="s">
        <v>62</v>
      </c>
      <c r="G1415" s="28" t="s">
        <v>42</v>
      </c>
      <c r="H1415" s="28" t="s">
        <v>63</v>
      </c>
      <c r="I1415" s="31">
        <v>214524.22</v>
      </c>
      <c r="J1415" s="32">
        <f t="shared" si="63"/>
        <v>10775.551571787466</v>
      </c>
      <c r="K1415" s="31">
        <v>0</v>
      </c>
      <c r="L1415" s="31">
        <v>0</v>
      </c>
      <c r="M1415" s="31">
        <v>0</v>
      </c>
      <c r="N1415" s="31">
        <v>0</v>
      </c>
      <c r="O1415" s="33">
        <f t="shared" si="64"/>
        <v>0</v>
      </c>
      <c r="P1415" s="34" t="str">
        <f t="shared" si="65"/>
        <v>1-30</v>
      </c>
      <c r="Q1415" s="35" t="str">
        <f>+VLOOKUP(B1415,'[2]PORTAFOLIO JAN17'!$B$7:$T$4941,19,FALSE)</f>
        <v>MEXICO</v>
      </c>
      <c r="R1415" s="31">
        <v>0</v>
      </c>
      <c r="S1415" s="31">
        <v>0</v>
      </c>
      <c r="T1415" s="31" t="s">
        <v>45</v>
      </c>
      <c r="U1415" s="36" t="s">
        <v>64</v>
      </c>
      <c r="V1415" s="37">
        <v>10775.551570600001</v>
      </c>
      <c r="W1415" s="38">
        <v>10775.551570600001</v>
      </c>
      <c r="X1415" s="38">
        <v>0</v>
      </c>
      <c r="Y1415" s="38">
        <v>0</v>
      </c>
      <c r="Z1415" s="38">
        <v>0</v>
      </c>
      <c r="AA1415" s="38">
        <v>0</v>
      </c>
      <c r="AB1415" s="38">
        <v>0</v>
      </c>
      <c r="AC1415" s="38">
        <v>0</v>
      </c>
      <c r="AD1415" s="38" t="s">
        <v>47</v>
      </c>
    </row>
    <row r="1416" spans="1:30" s="27" customFormat="1" ht="15" customHeight="1" x14ac:dyDescent="0.25">
      <c r="A1416" s="39" t="s">
        <v>39</v>
      </c>
      <c r="B1416" s="39" t="s">
        <v>1464</v>
      </c>
      <c r="C1416" s="86">
        <v>42767</v>
      </c>
      <c r="D1416" s="29">
        <f>+VLOOKUP(B1416,'[2]HG-Mexico by Contract'!$B$8:$G$4512,6,FALSE)</f>
        <v>354450</v>
      </c>
      <c r="E1416" s="29"/>
      <c r="F1416" s="39" t="s">
        <v>41</v>
      </c>
      <c r="G1416" s="39" t="s">
        <v>42</v>
      </c>
      <c r="H1416" s="39" t="s">
        <v>63</v>
      </c>
      <c r="I1416" s="40">
        <v>661701.05000000005</v>
      </c>
      <c r="J1416" s="32">
        <f t="shared" ref="J1416:J1479" si="66">+IF(H1416="MXN",I1416/$J$2,I1416)</f>
        <v>33237.243745162748</v>
      </c>
      <c r="K1416" s="31">
        <v>0</v>
      </c>
      <c r="L1416" s="31">
        <v>0</v>
      </c>
      <c r="M1416" s="31">
        <v>0</v>
      </c>
      <c r="N1416" s="31">
        <v>0</v>
      </c>
      <c r="O1416" s="33">
        <f t="shared" ref="O1416:O1479" si="67">+N1416+M1416+L1416+K1416</f>
        <v>0</v>
      </c>
      <c r="P1416" s="34" t="str">
        <f t="shared" ref="P1416:P1479" si="68">+IF(N1416&gt;0,"120+",IF(M1416&gt;0,"91-120",IF(L1416&gt;0,"61-90",IF(K1416&gt;0,"31-60","1-30"))))</f>
        <v>1-30</v>
      </c>
      <c r="Q1416" s="35" t="str">
        <f>+VLOOKUP(B1416,'[2]PORTAFOLIO JAN17'!$B$7:$T$4941,19,FALSE)</f>
        <v>MEXICO</v>
      </c>
      <c r="R1416" s="31">
        <v>0</v>
      </c>
      <c r="S1416" s="31">
        <v>0</v>
      </c>
      <c r="T1416" s="31" t="s">
        <v>45</v>
      </c>
      <c r="U1416" s="41" t="s">
        <v>64</v>
      </c>
      <c r="V1416" s="42">
        <v>33237.243741500002</v>
      </c>
      <c r="W1416" s="43">
        <v>33237.243741500002</v>
      </c>
      <c r="X1416" s="38">
        <v>0</v>
      </c>
      <c r="Y1416" s="38">
        <v>0</v>
      </c>
      <c r="Z1416" s="38">
        <v>0</v>
      </c>
      <c r="AA1416" s="38">
        <v>0</v>
      </c>
      <c r="AB1416" s="38">
        <v>0</v>
      </c>
      <c r="AC1416" s="38">
        <v>0</v>
      </c>
      <c r="AD1416" s="38" t="s">
        <v>47</v>
      </c>
    </row>
    <row r="1417" spans="1:30" s="27" customFormat="1" ht="15" customHeight="1" x14ac:dyDescent="0.25">
      <c r="A1417" s="28" t="s">
        <v>39</v>
      </c>
      <c r="B1417" s="28" t="s">
        <v>1465</v>
      </c>
      <c r="C1417" s="85">
        <v>42767</v>
      </c>
      <c r="D1417" s="29">
        <f>+VLOOKUP(B1417,'[2]HG-Mexico by Contract'!$B$8:$G$4512,6,FALSE)</f>
        <v>310580</v>
      </c>
      <c r="E1417" s="29"/>
      <c r="F1417" s="28" t="s">
        <v>41</v>
      </c>
      <c r="G1417" s="28" t="s">
        <v>42</v>
      </c>
      <c r="H1417" s="28" t="s">
        <v>44</v>
      </c>
      <c r="I1417" s="31">
        <v>231119.88</v>
      </c>
      <c r="J1417" s="32">
        <f t="shared" si="66"/>
        <v>231119.88</v>
      </c>
      <c r="K1417" s="31">
        <v>0</v>
      </c>
      <c r="L1417" s="31">
        <v>0</v>
      </c>
      <c r="M1417" s="31">
        <v>0</v>
      </c>
      <c r="N1417" s="31">
        <v>0</v>
      </c>
      <c r="O1417" s="33">
        <f t="shared" si="67"/>
        <v>0</v>
      </c>
      <c r="P1417" s="34" t="str">
        <f t="shared" si="68"/>
        <v>1-30</v>
      </c>
      <c r="Q1417" s="35" t="str">
        <f>+VLOOKUP(B1417,'[2]PORTAFOLIO JAN17'!$B$7:$T$4941,19,FALSE)</f>
        <v>MEXICO</v>
      </c>
      <c r="R1417" s="31">
        <v>0</v>
      </c>
      <c r="S1417" s="31">
        <v>0</v>
      </c>
      <c r="T1417" s="31" t="s">
        <v>45</v>
      </c>
      <c r="U1417" s="36" t="s">
        <v>46</v>
      </c>
      <c r="V1417" s="37">
        <v>231119.88</v>
      </c>
      <c r="W1417" s="38">
        <v>231119.88</v>
      </c>
      <c r="X1417" s="38">
        <v>0</v>
      </c>
      <c r="Y1417" s="38">
        <v>0</v>
      </c>
      <c r="Z1417" s="38">
        <v>0</v>
      </c>
      <c r="AA1417" s="38">
        <v>0</v>
      </c>
      <c r="AB1417" s="38">
        <v>0</v>
      </c>
      <c r="AC1417" s="38">
        <v>0</v>
      </c>
      <c r="AD1417" s="38" t="s">
        <v>47</v>
      </c>
    </row>
    <row r="1418" spans="1:30" s="27" customFormat="1" ht="15" customHeight="1" x14ac:dyDescent="0.25">
      <c r="A1418" s="39" t="s">
        <v>39</v>
      </c>
      <c r="B1418" s="39" t="s">
        <v>1466</v>
      </c>
      <c r="C1418" s="86">
        <v>42767</v>
      </c>
      <c r="D1418" s="29">
        <f>+VLOOKUP(B1418,'[2]HG-Mexico by Contract'!$B$8:$G$4512,6,FALSE)</f>
        <v>310580</v>
      </c>
      <c r="E1418" s="29"/>
      <c r="F1418" s="39" t="s">
        <v>77</v>
      </c>
      <c r="G1418" s="39" t="s">
        <v>42</v>
      </c>
      <c r="H1418" s="39" t="s">
        <v>44</v>
      </c>
      <c r="I1418" s="40">
        <v>1031738.26</v>
      </c>
      <c r="J1418" s="32">
        <f t="shared" si="66"/>
        <v>1031738.26</v>
      </c>
      <c r="K1418" s="31">
        <v>0</v>
      </c>
      <c r="L1418" s="31">
        <v>0</v>
      </c>
      <c r="M1418" s="31">
        <v>0</v>
      </c>
      <c r="N1418" s="31">
        <v>0</v>
      </c>
      <c r="O1418" s="33">
        <f t="shared" si="67"/>
        <v>0</v>
      </c>
      <c r="P1418" s="34" t="str">
        <f t="shared" si="68"/>
        <v>1-30</v>
      </c>
      <c r="Q1418" s="35" t="str">
        <f>+VLOOKUP(B1418,'[2]PORTAFOLIO JAN17'!$B$7:$T$4941,19,FALSE)</f>
        <v>MEXICO</v>
      </c>
      <c r="R1418" s="31">
        <v>0</v>
      </c>
      <c r="S1418" s="31">
        <v>0</v>
      </c>
      <c r="T1418" s="31" t="s">
        <v>45</v>
      </c>
      <c r="U1418" s="41" t="s">
        <v>46</v>
      </c>
      <c r="V1418" s="42">
        <v>1031738.26</v>
      </c>
      <c r="W1418" s="43">
        <v>1031738.26</v>
      </c>
      <c r="X1418" s="38">
        <v>0</v>
      </c>
      <c r="Y1418" s="38">
        <v>0</v>
      </c>
      <c r="Z1418" s="38">
        <v>0</v>
      </c>
      <c r="AA1418" s="38">
        <v>0</v>
      </c>
      <c r="AB1418" s="38">
        <v>0</v>
      </c>
      <c r="AC1418" s="38">
        <v>0</v>
      </c>
      <c r="AD1418" s="38" t="s">
        <v>47</v>
      </c>
    </row>
    <row r="1419" spans="1:30" s="27" customFormat="1" ht="15" customHeight="1" x14ac:dyDescent="0.25">
      <c r="A1419" s="28" t="s">
        <v>39</v>
      </c>
      <c r="B1419" s="28" t="s">
        <v>1467</v>
      </c>
      <c r="C1419" s="85">
        <v>42767</v>
      </c>
      <c r="D1419" s="29">
        <f>+VLOOKUP(B1419,'[2]HG-Mexico by Contract'!$B$8:$G$4512,6,FALSE)</f>
        <v>310580</v>
      </c>
      <c r="E1419" s="29"/>
      <c r="F1419" s="28" t="s">
        <v>77</v>
      </c>
      <c r="G1419" s="28" t="s">
        <v>42</v>
      </c>
      <c r="H1419" s="28" t="s">
        <v>44</v>
      </c>
      <c r="I1419" s="31">
        <v>65409.02</v>
      </c>
      <c r="J1419" s="32">
        <f t="shared" si="66"/>
        <v>65409.02</v>
      </c>
      <c r="K1419" s="31">
        <v>0</v>
      </c>
      <c r="L1419" s="31">
        <v>0</v>
      </c>
      <c r="M1419" s="31">
        <v>0</v>
      </c>
      <c r="N1419" s="31">
        <v>0</v>
      </c>
      <c r="O1419" s="33">
        <f t="shared" si="67"/>
        <v>0</v>
      </c>
      <c r="P1419" s="34" t="str">
        <f t="shared" si="68"/>
        <v>1-30</v>
      </c>
      <c r="Q1419" s="35" t="str">
        <f>+VLOOKUP(B1419,'[2]PORTAFOLIO JAN17'!$B$7:$T$4941,19,FALSE)</f>
        <v>MEXICO</v>
      </c>
      <c r="R1419" s="31">
        <v>0</v>
      </c>
      <c r="S1419" s="31">
        <v>0</v>
      </c>
      <c r="T1419" s="31" t="s">
        <v>45</v>
      </c>
      <c r="U1419" s="36" t="s">
        <v>46</v>
      </c>
      <c r="V1419" s="37">
        <v>65409.02</v>
      </c>
      <c r="W1419" s="38">
        <v>65409.02</v>
      </c>
      <c r="X1419" s="38">
        <v>0</v>
      </c>
      <c r="Y1419" s="38">
        <v>0</v>
      </c>
      <c r="Z1419" s="38">
        <v>0</v>
      </c>
      <c r="AA1419" s="38">
        <v>0</v>
      </c>
      <c r="AB1419" s="38">
        <v>0</v>
      </c>
      <c r="AC1419" s="38">
        <v>0</v>
      </c>
      <c r="AD1419" s="38" t="s">
        <v>47</v>
      </c>
    </row>
    <row r="1420" spans="1:30" s="27" customFormat="1" ht="15" customHeight="1" x14ac:dyDescent="0.25">
      <c r="A1420" s="39" t="s">
        <v>39</v>
      </c>
      <c r="B1420" s="39" t="s">
        <v>1468</v>
      </c>
      <c r="C1420" s="86">
        <v>42767</v>
      </c>
      <c r="D1420" s="29">
        <f>+VLOOKUP(B1420,'[2]HG-Mexico by Contract'!$B$8:$G$4512,6,FALSE)</f>
        <v>319695</v>
      </c>
      <c r="E1420" s="29"/>
      <c r="F1420" s="39" t="s">
        <v>41</v>
      </c>
      <c r="G1420" s="39" t="s">
        <v>42</v>
      </c>
      <c r="H1420" s="39" t="s">
        <v>63</v>
      </c>
      <c r="I1420" s="40">
        <v>502967.58</v>
      </c>
      <c r="J1420" s="32">
        <f t="shared" si="66"/>
        <v>25264.061546184101</v>
      </c>
      <c r="K1420" s="31">
        <v>502967.58</v>
      </c>
      <c r="L1420" s="31">
        <v>0</v>
      </c>
      <c r="M1420" s="31">
        <v>0</v>
      </c>
      <c r="N1420" s="31">
        <v>0</v>
      </c>
      <c r="O1420" s="33">
        <f t="shared" si="67"/>
        <v>502967.58</v>
      </c>
      <c r="P1420" s="34" t="str">
        <f t="shared" si="68"/>
        <v>31-60</v>
      </c>
      <c r="Q1420" s="35" t="str">
        <f>+VLOOKUP(B1420,'[2]PORTAFOLIO JAN17'!$B$7:$T$4941,19,FALSE)</f>
        <v>MEXICO</v>
      </c>
      <c r="R1420" s="31">
        <v>0</v>
      </c>
      <c r="S1420" s="31">
        <v>0</v>
      </c>
      <c r="T1420" s="31" t="s">
        <v>45</v>
      </c>
      <c r="U1420" s="41" t="s">
        <v>64</v>
      </c>
      <c r="V1420" s="42">
        <v>25264.061543399999</v>
      </c>
      <c r="W1420" s="43">
        <v>0</v>
      </c>
      <c r="X1420" s="38">
        <v>25264.061543399999</v>
      </c>
      <c r="Y1420" s="38">
        <v>0</v>
      </c>
      <c r="Z1420" s="38">
        <v>0</v>
      </c>
      <c r="AA1420" s="38">
        <v>0</v>
      </c>
      <c r="AB1420" s="38">
        <v>0</v>
      </c>
      <c r="AC1420" s="38">
        <v>0</v>
      </c>
      <c r="AD1420" s="38" t="s">
        <v>47</v>
      </c>
    </row>
    <row r="1421" spans="1:30" s="27" customFormat="1" ht="15" customHeight="1" x14ac:dyDescent="0.25">
      <c r="A1421" s="28" t="s">
        <v>39</v>
      </c>
      <c r="B1421" s="28" t="s">
        <v>1469</v>
      </c>
      <c r="C1421" s="85">
        <v>42767</v>
      </c>
      <c r="D1421" s="29">
        <f>+VLOOKUP(B1421,'[2]HG-Mexico by Contract'!$B$8:$G$4512,6,FALSE)</f>
        <v>312097</v>
      </c>
      <c r="E1421" s="29"/>
      <c r="F1421" s="28" t="s">
        <v>41</v>
      </c>
      <c r="G1421" s="28" t="s">
        <v>42</v>
      </c>
      <c r="H1421" s="28" t="s">
        <v>44</v>
      </c>
      <c r="I1421" s="31">
        <v>601615.24</v>
      </c>
      <c r="J1421" s="32">
        <f t="shared" si="66"/>
        <v>601615.24</v>
      </c>
      <c r="K1421" s="31">
        <v>0</v>
      </c>
      <c r="L1421" s="31">
        <v>0</v>
      </c>
      <c r="M1421" s="31">
        <v>0</v>
      </c>
      <c r="N1421" s="31">
        <v>0</v>
      </c>
      <c r="O1421" s="33">
        <f t="shared" si="67"/>
        <v>0</v>
      </c>
      <c r="P1421" s="34" t="str">
        <f t="shared" si="68"/>
        <v>1-30</v>
      </c>
      <c r="Q1421" s="35" t="str">
        <f>+VLOOKUP(B1421,'[2]PORTAFOLIO JAN17'!$B$7:$T$4941,19,FALSE)</f>
        <v>MEXICO</v>
      </c>
      <c r="R1421" s="31">
        <v>0</v>
      </c>
      <c r="S1421" s="31">
        <v>0</v>
      </c>
      <c r="T1421" s="31" t="s">
        <v>45</v>
      </c>
      <c r="U1421" s="36" t="s">
        <v>46</v>
      </c>
      <c r="V1421" s="37">
        <v>601615.24</v>
      </c>
      <c r="W1421" s="38">
        <v>601615.24</v>
      </c>
      <c r="X1421" s="38">
        <v>0</v>
      </c>
      <c r="Y1421" s="38">
        <v>0</v>
      </c>
      <c r="Z1421" s="38">
        <v>0</v>
      </c>
      <c r="AA1421" s="38">
        <v>0</v>
      </c>
      <c r="AB1421" s="38">
        <v>0</v>
      </c>
      <c r="AC1421" s="38">
        <v>0</v>
      </c>
      <c r="AD1421" s="38" t="s">
        <v>47</v>
      </c>
    </row>
    <row r="1422" spans="1:30" s="27" customFormat="1" ht="15" customHeight="1" x14ac:dyDescent="0.25">
      <c r="A1422" s="39" t="s">
        <v>39</v>
      </c>
      <c r="B1422" s="39" t="s">
        <v>1470</v>
      </c>
      <c r="C1422" s="86">
        <v>42767</v>
      </c>
      <c r="D1422" s="29">
        <f>+VLOOKUP(B1422,'[2]HG-Mexico by Contract'!$B$8:$G$4512,6,FALSE)</f>
        <v>312097</v>
      </c>
      <c r="E1422" s="29"/>
      <c r="F1422" s="39" t="s">
        <v>41</v>
      </c>
      <c r="G1422" s="39" t="s">
        <v>42</v>
      </c>
      <c r="H1422" s="39" t="s">
        <v>44</v>
      </c>
      <c r="I1422" s="40">
        <v>4507581.1399999997</v>
      </c>
      <c r="J1422" s="32">
        <f t="shared" si="66"/>
        <v>4507581.1399999997</v>
      </c>
      <c r="K1422" s="31">
        <v>0</v>
      </c>
      <c r="L1422" s="31">
        <v>0</v>
      </c>
      <c r="M1422" s="31">
        <v>0</v>
      </c>
      <c r="N1422" s="31">
        <v>0</v>
      </c>
      <c r="O1422" s="33">
        <f t="shared" si="67"/>
        <v>0</v>
      </c>
      <c r="P1422" s="34" t="str">
        <f t="shared" si="68"/>
        <v>1-30</v>
      </c>
      <c r="Q1422" s="35" t="s">
        <v>555</v>
      </c>
      <c r="R1422" s="31">
        <v>0</v>
      </c>
      <c r="S1422" s="31">
        <v>0</v>
      </c>
      <c r="T1422" s="31" t="s">
        <v>45</v>
      </c>
      <c r="U1422" s="41" t="s">
        <v>46</v>
      </c>
      <c r="V1422" s="42">
        <v>4507581.1399999997</v>
      </c>
      <c r="W1422" s="43">
        <v>4507581.1399999997</v>
      </c>
      <c r="X1422" s="38">
        <v>0</v>
      </c>
      <c r="Y1422" s="38">
        <v>0</v>
      </c>
      <c r="Z1422" s="38">
        <v>0</v>
      </c>
      <c r="AA1422" s="38">
        <v>0</v>
      </c>
      <c r="AB1422" s="38">
        <v>0</v>
      </c>
      <c r="AC1422" s="38">
        <v>0</v>
      </c>
      <c r="AD1422" s="38" t="s">
        <v>47</v>
      </c>
    </row>
    <row r="1423" spans="1:30" s="27" customFormat="1" ht="15" customHeight="1" x14ac:dyDescent="0.25">
      <c r="A1423" s="28" t="s">
        <v>39</v>
      </c>
      <c r="B1423" s="28" t="s">
        <v>1471</v>
      </c>
      <c r="C1423" s="85">
        <v>42767</v>
      </c>
      <c r="D1423" s="29">
        <f>+VLOOKUP(B1423,'[2]HG-Mexico by Contract'!$B$8:$G$4512,6,FALSE)</f>
        <v>354531</v>
      </c>
      <c r="E1423" s="29"/>
      <c r="F1423" s="28" t="s">
        <v>41</v>
      </c>
      <c r="G1423" s="28" t="s">
        <v>42</v>
      </c>
      <c r="H1423" s="28" t="s">
        <v>44</v>
      </c>
      <c r="I1423" s="31">
        <v>59043.76</v>
      </c>
      <c r="J1423" s="32">
        <f t="shared" si="66"/>
        <v>59043.76</v>
      </c>
      <c r="K1423" s="31">
        <v>0</v>
      </c>
      <c r="L1423" s="31">
        <v>0</v>
      </c>
      <c r="M1423" s="31">
        <v>0</v>
      </c>
      <c r="N1423" s="31">
        <v>0</v>
      </c>
      <c r="O1423" s="33">
        <f t="shared" si="67"/>
        <v>0</v>
      </c>
      <c r="P1423" s="34" t="str">
        <f t="shared" si="68"/>
        <v>1-30</v>
      </c>
      <c r="Q1423" s="35" t="str">
        <f>+VLOOKUP(B1423,'[2]PORTAFOLIO JAN17'!$B$7:$T$4941,19,FALSE)</f>
        <v>REPUBLICA DOMINICANA</v>
      </c>
      <c r="R1423" s="31">
        <v>0</v>
      </c>
      <c r="S1423" s="31">
        <v>0</v>
      </c>
      <c r="T1423" s="31" t="s">
        <v>45</v>
      </c>
      <c r="U1423" s="36" t="s">
        <v>46</v>
      </c>
      <c r="V1423" s="37">
        <v>59043.76</v>
      </c>
      <c r="W1423" s="38">
        <v>59043.76</v>
      </c>
      <c r="X1423" s="38">
        <v>0</v>
      </c>
      <c r="Y1423" s="38">
        <v>0</v>
      </c>
      <c r="Z1423" s="38">
        <v>0</v>
      </c>
      <c r="AA1423" s="38">
        <v>0</v>
      </c>
      <c r="AB1423" s="38">
        <v>0</v>
      </c>
      <c r="AC1423" s="38">
        <v>0</v>
      </c>
      <c r="AD1423" s="38" t="s">
        <v>47</v>
      </c>
    </row>
    <row r="1424" spans="1:30" s="27" customFormat="1" ht="15" customHeight="1" x14ac:dyDescent="0.25">
      <c r="A1424" s="39" t="s">
        <v>39</v>
      </c>
      <c r="B1424" s="39" t="s">
        <v>1472</v>
      </c>
      <c r="C1424" s="86">
        <v>42767</v>
      </c>
      <c r="D1424" s="29">
        <f>+VLOOKUP(B1424,'[2]HG-Mexico by Contract'!$B$8:$G$4512,6,FALSE)</f>
        <v>320398</v>
      </c>
      <c r="E1424" s="29"/>
      <c r="F1424" s="39" t="s">
        <v>62</v>
      </c>
      <c r="G1424" s="39" t="s">
        <v>42</v>
      </c>
      <c r="H1424" s="39" t="s">
        <v>63</v>
      </c>
      <c r="I1424" s="40">
        <v>423160.84</v>
      </c>
      <c r="J1424" s="32">
        <f t="shared" si="66"/>
        <v>21255.368995542343</v>
      </c>
      <c r="K1424" s="31">
        <v>0</v>
      </c>
      <c r="L1424" s="31">
        <v>0</v>
      </c>
      <c r="M1424" s="31">
        <v>0</v>
      </c>
      <c r="N1424" s="31">
        <v>0</v>
      </c>
      <c r="O1424" s="33">
        <f t="shared" si="67"/>
        <v>0</v>
      </c>
      <c r="P1424" s="34" t="str">
        <f t="shared" si="68"/>
        <v>1-30</v>
      </c>
      <c r="Q1424" s="35" t="str">
        <f>+VLOOKUP(B1424,'[2]PORTAFOLIO JAN17'!$B$7:$T$4941,19,FALSE)</f>
        <v>MEXICO</v>
      </c>
      <c r="R1424" s="31">
        <v>0</v>
      </c>
      <c r="S1424" s="31">
        <v>0</v>
      </c>
      <c r="T1424" s="31" t="s">
        <v>45</v>
      </c>
      <c r="U1424" s="41" t="s">
        <v>64</v>
      </c>
      <c r="V1424" s="42">
        <v>21255.368993200002</v>
      </c>
      <c r="W1424" s="43">
        <v>21255.368993200002</v>
      </c>
      <c r="X1424" s="38">
        <v>0</v>
      </c>
      <c r="Y1424" s="38">
        <v>0</v>
      </c>
      <c r="Z1424" s="38">
        <v>0</v>
      </c>
      <c r="AA1424" s="38">
        <v>0</v>
      </c>
      <c r="AB1424" s="38">
        <v>0</v>
      </c>
      <c r="AC1424" s="38">
        <v>0</v>
      </c>
      <c r="AD1424" s="38" t="s">
        <v>47</v>
      </c>
    </row>
    <row r="1425" spans="1:30" s="27" customFormat="1" ht="15" customHeight="1" x14ac:dyDescent="0.25">
      <c r="A1425" s="28" t="s">
        <v>39</v>
      </c>
      <c r="B1425" s="28" t="s">
        <v>1473</v>
      </c>
      <c r="C1425" s="85">
        <v>42767</v>
      </c>
      <c r="D1425" s="29">
        <f>+VLOOKUP(B1425,'[2]HG-Mexico by Contract'!$B$8:$G$4512,6,FALSE)</f>
        <v>354448</v>
      </c>
      <c r="E1425" s="29"/>
      <c r="F1425" s="28" t="s">
        <v>41</v>
      </c>
      <c r="G1425" s="28" t="s">
        <v>42</v>
      </c>
      <c r="H1425" s="28" t="s">
        <v>63</v>
      </c>
      <c r="I1425" s="31">
        <v>287911.77</v>
      </c>
      <c r="J1425" s="32">
        <f t="shared" si="66"/>
        <v>14461.808208693692</v>
      </c>
      <c r="K1425" s="31">
        <v>0</v>
      </c>
      <c r="L1425" s="31">
        <v>0</v>
      </c>
      <c r="M1425" s="31">
        <v>0</v>
      </c>
      <c r="N1425" s="31">
        <v>0</v>
      </c>
      <c r="O1425" s="33">
        <f t="shared" si="67"/>
        <v>0</v>
      </c>
      <c r="P1425" s="34" t="str">
        <f t="shared" si="68"/>
        <v>1-30</v>
      </c>
      <c r="Q1425" s="35" t="str">
        <f>+VLOOKUP(B1425,'[2]PORTAFOLIO JAN17'!$B$7:$T$4941,19,FALSE)</f>
        <v>MEXICO</v>
      </c>
      <c r="R1425" s="31">
        <v>0</v>
      </c>
      <c r="S1425" s="31">
        <v>0</v>
      </c>
      <c r="T1425" s="31" t="s">
        <v>45</v>
      </c>
      <c r="U1425" s="36" t="s">
        <v>64</v>
      </c>
      <c r="V1425" s="37">
        <v>14461.808207100001</v>
      </c>
      <c r="W1425" s="38">
        <v>14461.808207100001</v>
      </c>
      <c r="X1425" s="38">
        <v>0</v>
      </c>
      <c r="Y1425" s="38">
        <v>0</v>
      </c>
      <c r="Z1425" s="38">
        <v>0</v>
      </c>
      <c r="AA1425" s="38">
        <v>0</v>
      </c>
      <c r="AB1425" s="38">
        <v>0</v>
      </c>
      <c r="AC1425" s="38">
        <v>0</v>
      </c>
      <c r="AD1425" s="38" t="s">
        <v>47</v>
      </c>
    </row>
    <row r="1426" spans="1:30" s="27" customFormat="1" ht="15" customHeight="1" x14ac:dyDescent="0.25">
      <c r="A1426" s="39" t="s">
        <v>39</v>
      </c>
      <c r="B1426" s="39" t="s">
        <v>1474</v>
      </c>
      <c r="C1426" s="86">
        <v>42767</v>
      </c>
      <c r="D1426" s="29">
        <f>+VLOOKUP(B1426,'[2]HG-Mexico by Contract'!$B$8:$G$4512,6,FALSE)</f>
        <v>316255</v>
      </c>
      <c r="E1426" s="29"/>
      <c r="F1426" s="39" t="s">
        <v>41</v>
      </c>
      <c r="G1426" s="39" t="s">
        <v>42</v>
      </c>
      <c r="H1426" s="39" t="s">
        <v>63</v>
      </c>
      <c r="I1426" s="40">
        <v>501746.73</v>
      </c>
      <c r="J1426" s="32">
        <f t="shared" si="66"/>
        <v>25202.738250677339</v>
      </c>
      <c r="K1426" s="31">
        <v>0</v>
      </c>
      <c r="L1426" s="31">
        <v>0</v>
      </c>
      <c r="M1426" s="31">
        <v>0</v>
      </c>
      <c r="N1426" s="31">
        <v>0</v>
      </c>
      <c r="O1426" s="33">
        <f t="shared" si="67"/>
        <v>0</v>
      </c>
      <c r="P1426" s="34" t="str">
        <f t="shared" si="68"/>
        <v>1-30</v>
      </c>
      <c r="Q1426" s="35" t="str">
        <f>+VLOOKUP(B1426,'[2]PORTAFOLIO JAN17'!$B$7:$T$4941,19,FALSE)</f>
        <v>MEXICO</v>
      </c>
      <c r="R1426" s="31">
        <v>0</v>
      </c>
      <c r="S1426" s="31">
        <v>0</v>
      </c>
      <c r="T1426" s="31" t="s">
        <v>45</v>
      </c>
      <c r="U1426" s="41" t="s">
        <v>64</v>
      </c>
      <c r="V1426" s="42">
        <v>25202.738247900001</v>
      </c>
      <c r="W1426" s="43">
        <v>25202.738247900001</v>
      </c>
      <c r="X1426" s="38">
        <v>0</v>
      </c>
      <c r="Y1426" s="38">
        <v>0</v>
      </c>
      <c r="Z1426" s="38">
        <v>0</v>
      </c>
      <c r="AA1426" s="38">
        <v>0</v>
      </c>
      <c r="AB1426" s="38">
        <v>0</v>
      </c>
      <c r="AC1426" s="38">
        <v>0</v>
      </c>
      <c r="AD1426" s="38" t="s">
        <v>47</v>
      </c>
    </row>
    <row r="1427" spans="1:30" s="27" customFormat="1" ht="15" customHeight="1" x14ac:dyDescent="0.25">
      <c r="A1427" s="28" t="s">
        <v>39</v>
      </c>
      <c r="B1427" s="28" t="s">
        <v>1475</v>
      </c>
      <c r="C1427" s="85">
        <v>42767</v>
      </c>
      <c r="D1427" s="29">
        <f>+VLOOKUP(B1427,'[2]HG-Mexico by Contract'!$B$8:$G$4512,6,FALSE)</f>
        <v>311796</v>
      </c>
      <c r="E1427" s="29"/>
      <c r="F1427" s="28" t="s">
        <v>62</v>
      </c>
      <c r="G1427" s="28" t="s">
        <v>42</v>
      </c>
      <c r="H1427" s="28" t="s">
        <v>63</v>
      </c>
      <c r="I1427" s="31">
        <v>298610.99</v>
      </c>
      <c r="J1427" s="32">
        <f t="shared" si="66"/>
        <v>14999.230029352913</v>
      </c>
      <c r="K1427" s="31">
        <v>0</v>
      </c>
      <c r="L1427" s="31">
        <v>0</v>
      </c>
      <c r="M1427" s="31">
        <v>0</v>
      </c>
      <c r="N1427" s="31">
        <v>0</v>
      </c>
      <c r="O1427" s="33">
        <f t="shared" si="67"/>
        <v>0</v>
      </c>
      <c r="P1427" s="34" t="str">
        <f t="shared" si="68"/>
        <v>1-30</v>
      </c>
      <c r="Q1427" s="35" t="str">
        <f>+VLOOKUP(B1427,'[2]PORTAFOLIO JAN17'!$B$7:$T$4941,19,FALSE)</f>
        <v>MEXICO</v>
      </c>
      <c r="R1427" s="31">
        <v>0</v>
      </c>
      <c r="S1427" s="31">
        <v>0</v>
      </c>
      <c r="T1427" s="31" t="s">
        <v>45</v>
      </c>
      <c r="U1427" s="36" t="s">
        <v>64</v>
      </c>
      <c r="V1427" s="37">
        <v>14999.230027699999</v>
      </c>
      <c r="W1427" s="38">
        <v>14999.230027699999</v>
      </c>
      <c r="X1427" s="38">
        <v>0</v>
      </c>
      <c r="Y1427" s="38">
        <v>0</v>
      </c>
      <c r="Z1427" s="38">
        <v>0</v>
      </c>
      <c r="AA1427" s="38">
        <v>0</v>
      </c>
      <c r="AB1427" s="38">
        <v>0</v>
      </c>
      <c r="AC1427" s="38">
        <v>0</v>
      </c>
      <c r="AD1427" s="38" t="s">
        <v>47</v>
      </c>
    </row>
    <row r="1428" spans="1:30" s="27" customFormat="1" ht="15" customHeight="1" x14ac:dyDescent="0.25">
      <c r="A1428" s="39" t="s">
        <v>39</v>
      </c>
      <c r="B1428" s="39" t="s">
        <v>1476</v>
      </c>
      <c r="C1428" s="86">
        <v>42767</v>
      </c>
      <c r="D1428" s="29">
        <f>+VLOOKUP(B1428,'[2]HG-Mexico by Contract'!$B$8:$G$4512,6,FALSE)</f>
        <v>354495</v>
      </c>
      <c r="E1428" s="29"/>
      <c r="F1428" s="39" t="s">
        <v>41</v>
      </c>
      <c r="G1428" s="39" t="s">
        <v>42</v>
      </c>
      <c r="H1428" s="39" t="s">
        <v>63</v>
      </c>
      <c r="I1428" s="40">
        <v>277333.99</v>
      </c>
      <c r="J1428" s="32">
        <f t="shared" si="66"/>
        <v>13930.486319235139</v>
      </c>
      <c r="K1428" s="31">
        <v>0</v>
      </c>
      <c r="L1428" s="31">
        <v>277333.99</v>
      </c>
      <c r="M1428" s="31">
        <v>0</v>
      </c>
      <c r="N1428" s="31">
        <v>0</v>
      </c>
      <c r="O1428" s="33">
        <f t="shared" si="67"/>
        <v>277333.99</v>
      </c>
      <c r="P1428" s="34" t="str">
        <f t="shared" si="68"/>
        <v>61-90</v>
      </c>
      <c r="Q1428" s="35" t="str">
        <f>+VLOOKUP(B1428,'[2]PORTAFOLIO JAN17'!$B$7:$T$4941,19,FALSE)</f>
        <v>MEXICO</v>
      </c>
      <c r="R1428" s="31">
        <v>0</v>
      </c>
      <c r="S1428" s="31">
        <v>0</v>
      </c>
      <c r="T1428" s="31">
        <v>277333.99</v>
      </c>
      <c r="U1428" s="41" t="s">
        <v>64</v>
      </c>
      <c r="V1428" s="42">
        <v>13930.486317700001</v>
      </c>
      <c r="W1428" s="43">
        <v>0</v>
      </c>
      <c r="X1428" s="38">
        <v>0</v>
      </c>
      <c r="Y1428" s="38">
        <v>13930.486317700001</v>
      </c>
      <c r="Z1428" s="38">
        <v>0</v>
      </c>
      <c r="AA1428" s="38">
        <v>0</v>
      </c>
      <c r="AB1428" s="38">
        <v>0</v>
      </c>
      <c r="AC1428" s="38">
        <v>0</v>
      </c>
      <c r="AD1428" s="38">
        <v>13930.486317700001</v>
      </c>
    </row>
    <row r="1429" spans="1:30" s="27" customFormat="1" ht="15" customHeight="1" x14ac:dyDescent="0.25">
      <c r="A1429" s="28" t="s">
        <v>39</v>
      </c>
      <c r="B1429" s="28" t="s">
        <v>1477</v>
      </c>
      <c r="C1429" s="85">
        <v>42767</v>
      </c>
      <c r="D1429" s="29">
        <f>+VLOOKUP(B1429,'[2]HG-Mexico by Contract'!$B$8:$G$4512,6,FALSE)</f>
        <v>316616</v>
      </c>
      <c r="E1429" s="29"/>
      <c r="F1429" s="28" t="s">
        <v>41</v>
      </c>
      <c r="G1429" s="28" t="s">
        <v>42</v>
      </c>
      <c r="H1429" s="28" t="s">
        <v>63</v>
      </c>
      <c r="I1429" s="31">
        <v>553369.24</v>
      </c>
      <c r="J1429" s="32">
        <f t="shared" si="66"/>
        <v>27795.73692826309</v>
      </c>
      <c r="K1429" s="31">
        <v>553369.24</v>
      </c>
      <c r="L1429" s="31">
        <v>0</v>
      </c>
      <c r="M1429" s="31">
        <v>0</v>
      </c>
      <c r="N1429" s="31">
        <v>0</v>
      </c>
      <c r="O1429" s="33">
        <f t="shared" si="67"/>
        <v>553369.24</v>
      </c>
      <c r="P1429" s="34" t="str">
        <f t="shared" si="68"/>
        <v>31-60</v>
      </c>
      <c r="Q1429" s="35" t="str">
        <f>+VLOOKUP(B1429,'[2]PORTAFOLIO JAN17'!$B$7:$T$4941,19,FALSE)</f>
        <v>MEXICO</v>
      </c>
      <c r="R1429" s="31">
        <v>0</v>
      </c>
      <c r="S1429" s="31">
        <v>0</v>
      </c>
      <c r="T1429" s="31" t="s">
        <v>45</v>
      </c>
      <c r="U1429" s="36" t="s">
        <v>64</v>
      </c>
      <c r="V1429" s="37">
        <v>27795.736925199999</v>
      </c>
      <c r="W1429" s="38">
        <v>0</v>
      </c>
      <c r="X1429" s="38">
        <v>27795.736925199999</v>
      </c>
      <c r="Y1429" s="38">
        <v>0</v>
      </c>
      <c r="Z1429" s="38">
        <v>0</v>
      </c>
      <c r="AA1429" s="38">
        <v>0</v>
      </c>
      <c r="AB1429" s="38">
        <v>0</v>
      </c>
      <c r="AC1429" s="38">
        <v>0</v>
      </c>
      <c r="AD1429" s="38" t="s">
        <v>47</v>
      </c>
    </row>
    <row r="1430" spans="1:30" s="27" customFormat="1" ht="15" customHeight="1" x14ac:dyDescent="0.25">
      <c r="A1430" s="39" t="s">
        <v>39</v>
      </c>
      <c r="B1430" s="39" t="s">
        <v>1478</v>
      </c>
      <c r="C1430" s="86">
        <v>42767</v>
      </c>
      <c r="D1430" s="29">
        <f>+VLOOKUP(B1430,'[2]HG-Mexico by Contract'!$B$8:$G$4512,6,FALSE)</f>
        <v>312965</v>
      </c>
      <c r="E1430" s="29"/>
      <c r="F1430" s="39" t="s">
        <v>41</v>
      </c>
      <c r="G1430" s="39" t="s">
        <v>42</v>
      </c>
      <c r="H1430" s="39" t="s">
        <v>63</v>
      </c>
      <c r="I1430" s="40">
        <v>1065064.45</v>
      </c>
      <c r="J1430" s="32">
        <f t="shared" si="66"/>
        <v>53498.187329395492</v>
      </c>
      <c r="K1430" s="31">
        <v>0</v>
      </c>
      <c r="L1430" s="31">
        <v>0</v>
      </c>
      <c r="M1430" s="31">
        <v>0</v>
      </c>
      <c r="N1430" s="31">
        <v>0</v>
      </c>
      <c r="O1430" s="33">
        <f t="shared" si="67"/>
        <v>0</v>
      </c>
      <c r="P1430" s="34" t="str">
        <f t="shared" si="68"/>
        <v>1-30</v>
      </c>
      <c r="Q1430" s="35" t="str">
        <f>+VLOOKUP(B1430,'[2]PORTAFOLIO JAN17'!$B$7:$T$4941,19,FALSE)</f>
        <v>MEXICO</v>
      </c>
      <c r="R1430" s="31">
        <v>0</v>
      </c>
      <c r="S1430" s="31">
        <v>0</v>
      </c>
      <c r="T1430" s="31" t="s">
        <v>45</v>
      </c>
      <c r="U1430" s="41" t="s">
        <v>64</v>
      </c>
      <c r="V1430" s="42">
        <v>53498.187323500002</v>
      </c>
      <c r="W1430" s="43">
        <v>53498.187323500002</v>
      </c>
      <c r="X1430" s="38">
        <v>0</v>
      </c>
      <c r="Y1430" s="38">
        <v>0</v>
      </c>
      <c r="Z1430" s="38">
        <v>0</v>
      </c>
      <c r="AA1430" s="38">
        <v>0</v>
      </c>
      <c r="AB1430" s="38">
        <v>0</v>
      </c>
      <c r="AC1430" s="38">
        <v>0</v>
      </c>
      <c r="AD1430" s="38" t="s">
        <v>47</v>
      </c>
    </row>
    <row r="1431" spans="1:30" s="27" customFormat="1" ht="15" customHeight="1" x14ac:dyDescent="0.25">
      <c r="A1431" s="28" t="s">
        <v>39</v>
      </c>
      <c r="B1431" s="28" t="s">
        <v>1479</v>
      </c>
      <c r="C1431" s="85">
        <v>42767</v>
      </c>
      <c r="D1431" s="29">
        <f>+VLOOKUP(B1431,'[2]HG-Mexico by Contract'!$B$8:$G$4512,6,FALSE)</f>
        <v>308796</v>
      </c>
      <c r="E1431" s="29"/>
      <c r="F1431" s="28" t="s">
        <v>41</v>
      </c>
      <c r="G1431" s="28" t="s">
        <v>42</v>
      </c>
      <c r="H1431" s="28" t="s">
        <v>63</v>
      </c>
      <c r="I1431" s="31">
        <v>1008536.99</v>
      </c>
      <c r="J1431" s="32">
        <f t="shared" si="66"/>
        <v>50658.813013282597</v>
      </c>
      <c r="K1431" s="31">
        <v>0</v>
      </c>
      <c r="L1431" s="31">
        <v>0</v>
      </c>
      <c r="M1431" s="31">
        <v>0</v>
      </c>
      <c r="N1431" s="31">
        <v>0</v>
      </c>
      <c r="O1431" s="33">
        <f t="shared" si="67"/>
        <v>0</v>
      </c>
      <c r="P1431" s="34" t="str">
        <f t="shared" si="68"/>
        <v>1-30</v>
      </c>
      <c r="Q1431" s="35" t="str">
        <f>+VLOOKUP(B1431,'[2]PORTAFOLIO JAN17'!$B$7:$T$4941,19,FALSE)</f>
        <v>MEXICO</v>
      </c>
      <c r="R1431" s="31">
        <v>0</v>
      </c>
      <c r="S1431" s="31">
        <v>0</v>
      </c>
      <c r="T1431" s="31" t="s">
        <v>45</v>
      </c>
      <c r="U1431" s="36" t="s">
        <v>64</v>
      </c>
      <c r="V1431" s="37">
        <v>50658.813007700002</v>
      </c>
      <c r="W1431" s="38">
        <v>50658.813007700002</v>
      </c>
      <c r="X1431" s="38">
        <v>0</v>
      </c>
      <c r="Y1431" s="38">
        <v>0</v>
      </c>
      <c r="Z1431" s="38">
        <v>0</v>
      </c>
      <c r="AA1431" s="38">
        <v>0</v>
      </c>
      <c r="AB1431" s="38">
        <v>0</v>
      </c>
      <c r="AC1431" s="38">
        <v>0</v>
      </c>
      <c r="AD1431" s="38" t="s">
        <v>47</v>
      </c>
    </row>
    <row r="1432" spans="1:30" s="27" customFormat="1" ht="15" customHeight="1" x14ac:dyDescent="0.25">
      <c r="A1432" s="39" t="s">
        <v>39</v>
      </c>
      <c r="B1432" s="39" t="s">
        <v>1480</v>
      </c>
      <c r="C1432" s="86">
        <v>42767</v>
      </c>
      <c r="D1432" s="29">
        <f>+VLOOKUP(B1432,'[2]HG-Mexico by Contract'!$B$8:$G$4512,6,FALSE)</f>
        <v>308796</v>
      </c>
      <c r="E1432" s="29"/>
      <c r="F1432" s="39" t="s">
        <v>41</v>
      </c>
      <c r="G1432" s="39" t="s">
        <v>42</v>
      </c>
      <c r="H1432" s="39" t="s">
        <v>63</v>
      </c>
      <c r="I1432" s="40">
        <v>5040755.26</v>
      </c>
      <c r="J1432" s="32">
        <f t="shared" si="66"/>
        <v>253197.1367377023</v>
      </c>
      <c r="K1432" s="31">
        <v>0</v>
      </c>
      <c r="L1432" s="31">
        <v>0</v>
      </c>
      <c r="M1432" s="31">
        <v>0</v>
      </c>
      <c r="N1432" s="31">
        <v>0</v>
      </c>
      <c r="O1432" s="33">
        <f t="shared" si="67"/>
        <v>0</v>
      </c>
      <c r="P1432" s="34" t="str">
        <f t="shared" si="68"/>
        <v>1-30</v>
      </c>
      <c r="Q1432" s="35" t="str">
        <f>+VLOOKUP(B1432,'[2]PORTAFOLIO JAN17'!$B$7:$T$4941,19,FALSE)</f>
        <v>MEXICO</v>
      </c>
      <c r="R1432" s="31">
        <v>0</v>
      </c>
      <c r="S1432" s="31">
        <v>0</v>
      </c>
      <c r="T1432" s="31" t="s">
        <v>45</v>
      </c>
      <c r="U1432" s="41" t="s">
        <v>64</v>
      </c>
      <c r="V1432" s="42">
        <v>253197.13670979999</v>
      </c>
      <c r="W1432" s="43">
        <v>253197.13670979999</v>
      </c>
      <c r="X1432" s="38">
        <v>0</v>
      </c>
      <c r="Y1432" s="38">
        <v>0</v>
      </c>
      <c r="Z1432" s="38">
        <v>0</v>
      </c>
      <c r="AA1432" s="38">
        <v>0</v>
      </c>
      <c r="AB1432" s="38">
        <v>0</v>
      </c>
      <c r="AC1432" s="38">
        <v>0</v>
      </c>
      <c r="AD1432" s="38" t="s">
        <v>47</v>
      </c>
    </row>
    <row r="1433" spans="1:30" s="27" customFormat="1" ht="15" customHeight="1" x14ac:dyDescent="0.25">
      <c r="A1433" s="28" t="s">
        <v>39</v>
      </c>
      <c r="B1433" s="28" t="s">
        <v>1481</v>
      </c>
      <c r="C1433" s="85">
        <v>42767</v>
      </c>
      <c r="D1433" s="29">
        <f>+VLOOKUP(B1433,'[2]HG-Mexico by Contract'!$B$8:$G$4512,6,FALSE)</f>
        <v>316255</v>
      </c>
      <c r="E1433" s="29"/>
      <c r="F1433" s="28" t="s">
        <v>41</v>
      </c>
      <c r="G1433" s="28" t="s">
        <v>42</v>
      </c>
      <c r="H1433" s="28" t="s">
        <v>63</v>
      </c>
      <c r="I1433" s="31">
        <v>161979.23000000001</v>
      </c>
      <c r="J1433" s="32">
        <f t="shared" si="66"/>
        <v>8136.2167237966114</v>
      </c>
      <c r="K1433" s="31">
        <v>0</v>
      </c>
      <c r="L1433" s="31">
        <v>0</v>
      </c>
      <c r="M1433" s="31">
        <v>0</v>
      </c>
      <c r="N1433" s="31">
        <v>0</v>
      </c>
      <c r="O1433" s="33">
        <f t="shared" si="67"/>
        <v>0</v>
      </c>
      <c r="P1433" s="34" t="str">
        <f t="shared" si="68"/>
        <v>1-30</v>
      </c>
      <c r="Q1433" s="35" t="str">
        <f>+VLOOKUP(B1433,'[2]PORTAFOLIO JAN17'!$B$7:$T$4941,19,FALSE)</f>
        <v>MEXICO</v>
      </c>
      <c r="R1433" s="31">
        <v>0</v>
      </c>
      <c r="S1433" s="31">
        <v>0</v>
      </c>
      <c r="T1433" s="31" t="s">
        <v>45</v>
      </c>
      <c r="U1433" s="36" t="s">
        <v>64</v>
      </c>
      <c r="V1433" s="37">
        <v>8136.2167228999997</v>
      </c>
      <c r="W1433" s="38">
        <v>8136.2167228999997</v>
      </c>
      <c r="X1433" s="38">
        <v>0</v>
      </c>
      <c r="Y1433" s="38">
        <v>0</v>
      </c>
      <c r="Z1433" s="38">
        <v>0</v>
      </c>
      <c r="AA1433" s="38">
        <v>0</v>
      </c>
      <c r="AB1433" s="38">
        <v>0</v>
      </c>
      <c r="AC1433" s="38">
        <v>0</v>
      </c>
      <c r="AD1433" s="38" t="s">
        <v>47</v>
      </c>
    </row>
    <row r="1434" spans="1:30" s="27" customFormat="1" ht="15" customHeight="1" x14ac:dyDescent="0.25">
      <c r="A1434" s="39" t="s">
        <v>39</v>
      </c>
      <c r="B1434" s="39" t="s">
        <v>1482</v>
      </c>
      <c r="C1434" s="86">
        <v>42767</v>
      </c>
      <c r="D1434" s="29">
        <f>+VLOOKUP(B1434,'[2]HG-Mexico by Contract'!$B$8:$G$4512,6,FALSE)</f>
        <v>314798</v>
      </c>
      <c r="E1434" s="29"/>
      <c r="F1434" s="39" t="s">
        <v>62</v>
      </c>
      <c r="G1434" s="39" t="s">
        <v>42</v>
      </c>
      <c r="H1434" s="39" t="s">
        <v>44</v>
      </c>
      <c r="I1434" s="40">
        <v>105888.44</v>
      </c>
      <c r="J1434" s="32">
        <f t="shared" si="66"/>
        <v>105888.44</v>
      </c>
      <c r="K1434" s="31">
        <v>0</v>
      </c>
      <c r="L1434" s="31">
        <v>0</v>
      </c>
      <c r="M1434" s="31">
        <v>0</v>
      </c>
      <c r="N1434" s="31">
        <v>0</v>
      </c>
      <c r="O1434" s="33">
        <f t="shared" si="67"/>
        <v>0</v>
      </c>
      <c r="P1434" s="34" t="str">
        <f t="shared" si="68"/>
        <v>1-30</v>
      </c>
      <c r="Q1434" s="35" t="str">
        <f>+VLOOKUP(B1434,'[2]PORTAFOLIO JAN17'!$B$7:$T$4941,19,FALSE)</f>
        <v>COSTA RICA</v>
      </c>
      <c r="R1434" s="31">
        <v>0</v>
      </c>
      <c r="S1434" s="31">
        <v>0</v>
      </c>
      <c r="T1434" s="31" t="s">
        <v>45</v>
      </c>
      <c r="U1434" s="41" t="s">
        <v>46</v>
      </c>
      <c r="V1434" s="42">
        <v>105888.44</v>
      </c>
      <c r="W1434" s="43">
        <v>105888.44</v>
      </c>
      <c r="X1434" s="38">
        <v>0</v>
      </c>
      <c r="Y1434" s="38">
        <v>0</v>
      </c>
      <c r="Z1434" s="38">
        <v>0</v>
      </c>
      <c r="AA1434" s="38">
        <v>0</v>
      </c>
      <c r="AB1434" s="38">
        <v>0</v>
      </c>
      <c r="AC1434" s="38">
        <v>0</v>
      </c>
      <c r="AD1434" s="38" t="s">
        <v>47</v>
      </c>
    </row>
    <row r="1435" spans="1:30" s="27" customFormat="1" ht="15" customHeight="1" x14ac:dyDescent="0.25">
      <c r="A1435" s="28" t="s">
        <v>39</v>
      </c>
      <c r="B1435" s="28" t="s">
        <v>1483</v>
      </c>
      <c r="C1435" s="85">
        <v>42767</v>
      </c>
      <c r="D1435" s="29">
        <f>+VLOOKUP(B1435,'[2]HG-Mexico by Contract'!$B$8:$G$4512,6,FALSE)</f>
        <v>355163</v>
      </c>
      <c r="E1435" s="29"/>
      <c r="F1435" s="28" t="s">
        <v>41</v>
      </c>
      <c r="G1435" s="28" t="s">
        <v>42</v>
      </c>
      <c r="H1435" s="28" t="s">
        <v>44</v>
      </c>
      <c r="I1435" s="31">
        <v>62667.8</v>
      </c>
      <c r="J1435" s="32">
        <f t="shared" si="66"/>
        <v>62667.8</v>
      </c>
      <c r="K1435" s="31">
        <v>0</v>
      </c>
      <c r="L1435" s="31">
        <v>0</v>
      </c>
      <c r="M1435" s="31">
        <v>0</v>
      </c>
      <c r="N1435" s="31">
        <v>0</v>
      </c>
      <c r="O1435" s="33">
        <f t="shared" si="67"/>
        <v>0</v>
      </c>
      <c r="P1435" s="34" t="str">
        <f t="shared" si="68"/>
        <v>1-30</v>
      </c>
      <c r="Q1435" s="35" t="str">
        <f>+VLOOKUP(B1435,'[2]PORTAFOLIO JAN17'!$B$7:$T$4941,19,FALSE)</f>
        <v>REPUBLICA DOMINICANA</v>
      </c>
      <c r="R1435" s="31">
        <v>0</v>
      </c>
      <c r="S1435" s="31">
        <v>0</v>
      </c>
      <c r="T1435" s="31" t="s">
        <v>45</v>
      </c>
      <c r="U1435" s="36" t="s">
        <v>46</v>
      </c>
      <c r="V1435" s="37">
        <v>62667.8</v>
      </c>
      <c r="W1435" s="38">
        <v>62667.8</v>
      </c>
      <c r="X1435" s="38">
        <v>0</v>
      </c>
      <c r="Y1435" s="38">
        <v>0</v>
      </c>
      <c r="Z1435" s="38">
        <v>0</v>
      </c>
      <c r="AA1435" s="38">
        <v>0</v>
      </c>
      <c r="AB1435" s="38">
        <v>0</v>
      </c>
      <c r="AC1435" s="38">
        <v>0</v>
      </c>
      <c r="AD1435" s="38" t="s">
        <v>47</v>
      </c>
    </row>
    <row r="1436" spans="1:30" s="27" customFormat="1" ht="15" customHeight="1" x14ac:dyDescent="0.25">
      <c r="A1436" s="39" t="s">
        <v>39</v>
      </c>
      <c r="B1436" s="39" t="s">
        <v>1484</v>
      </c>
      <c r="C1436" s="86">
        <v>42767</v>
      </c>
      <c r="D1436" s="29">
        <f>+VLOOKUP(B1436,'[2]HG-Mexico by Contract'!$B$8:$G$4512,6,FALSE)</f>
        <v>354884</v>
      </c>
      <c r="E1436" s="29"/>
      <c r="F1436" s="39" t="s">
        <v>41</v>
      </c>
      <c r="G1436" s="39" t="s">
        <v>42</v>
      </c>
      <c r="H1436" s="39" t="s">
        <v>63</v>
      </c>
      <c r="I1436" s="40">
        <v>174330</v>
      </c>
      <c r="J1436" s="32">
        <f t="shared" si="66"/>
        <v>8756.595900964976</v>
      </c>
      <c r="K1436" s="31">
        <v>0</v>
      </c>
      <c r="L1436" s="31">
        <v>0</v>
      </c>
      <c r="M1436" s="31">
        <v>0</v>
      </c>
      <c r="N1436" s="31">
        <v>0</v>
      </c>
      <c r="O1436" s="33">
        <f t="shared" si="67"/>
        <v>0</v>
      </c>
      <c r="P1436" s="34" t="str">
        <f t="shared" si="68"/>
        <v>1-30</v>
      </c>
      <c r="Q1436" s="35" t="str">
        <f>+VLOOKUP(B1436,'[2]PORTAFOLIO JAN17'!$B$7:$T$4941,19,FALSE)</f>
        <v>MEXICO</v>
      </c>
      <c r="R1436" s="31">
        <v>0</v>
      </c>
      <c r="S1436" s="31">
        <v>0</v>
      </c>
      <c r="T1436" s="31" t="s">
        <v>45</v>
      </c>
      <c r="U1436" s="41" t="s">
        <v>64</v>
      </c>
      <c r="V1436" s="42">
        <v>8756.5959000000003</v>
      </c>
      <c r="W1436" s="43">
        <v>8756.5959000000003</v>
      </c>
      <c r="X1436" s="38">
        <v>0</v>
      </c>
      <c r="Y1436" s="38">
        <v>0</v>
      </c>
      <c r="Z1436" s="38">
        <v>0</v>
      </c>
      <c r="AA1436" s="38">
        <v>0</v>
      </c>
      <c r="AB1436" s="38">
        <v>0</v>
      </c>
      <c r="AC1436" s="38">
        <v>0</v>
      </c>
      <c r="AD1436" s="38" t="s">
        <v>47</v>
      </c>
    </row>
    <row r="1437" spans="1:30" s="27" customFormat="1" ht="15" customHeight="1" x14ac:dyDescent="0.25">
      <c r="A1437" s="28" t="s">
        <v>39</v>
      </c>
      <c r="B1437" s="28" t="s">
        <v>1485</v>
      </c>
      <c r="C1437" s="85">
        <v>42767</v>
      </c>
      <c r="D1437" s="29">
        <f>+VLOOKUP(B1437,'[2]HG-Mexico by Contract'!$B$8:$G$4512,6,FALSE)</f>
        <v>354403</v>
      </c>
      <c r="E1437" s="29"/>
      <c r="F1437" s="28" t="s">
        <v>41</v>
      </c>
      <c r="G1437" s="28" t="s">
        <v>42</v>
      </c>
      <c r="H1437" s="28" t="s">
        <v>63</v>
      </c>
      <c r="I1437" s="31">
        <v>472901.95</v>
      </c>
      <c r="J1437" s="32">
        <f t="shared" si="66"/>
        <v>23753.864951117677</v>
      </c>
      <c r="K1437" s="31">
        <v>0</v>
      </c>
      <c r="L1437" s="31">
        <v>472901.95</v>
      </c>
      <c r="M1437" s="31">
        <v>0</v>
      </c>
      <c r="N1437" s="31">
        <v>0</v>
      </c>
      <c r="O1437" s="33">
        <f t="shared" si="67"/>
        <v>472901.95</v>
      </c>
      <c r="P1437" s="34" t="str">
        <f t="shared" si="68"/>
        <v>61-90</v>
      </c>
      <c r="Q1437" s="35" t="str">
        <f>+VLOOKUP(B1437,'[2]PORTAFOLIO JAN17'!$B$7:$T$4941,19,FALSE)</f>
        <v>MEXICO</v>
      </c>
      <c r="R1437" s="31">
        <v>0</v>
      </c>
      <c r="S1437" s="31">
        <v>0</v>
      </c>
      <c r="T1437" s="31">
        <v>472901.95</v>
      </c>
      <c r="U1437" s="36" t="s">
        <v>64</v>
      </c>
      <c r="V1437" s="37">
        <v>23753.864948499999</v>
      </c>
      <c r="W1437" s="38">
        <v>0</v>
      </c>
      <c r="X1437" s="38">
        <v>0</v>
      </c>
      <c r="Y1437" s="38">
        <v>23753.864948499999</v>
      </c>
      <c r="Z1437" s="38">
        <v>0</v>
      </c>
      <c r="AA1437" s="38">
        <v>0</v>
      </c>
      <c r="AB1437" s="38">
        <v>0</v>
      </c>
      <c r="AC1437" s="38">
        <v>0</v>
      </c>
      <c r="AD1437" s="38">
        <v>23753.864948499999</v>
      </c>
    </row>
    <row r="1438" spans="1:30" s="27" customFormat="1" ht="15" customHeight="1" x14ac:dyDescent="0.25">
      <c r="A1438" s="39" t="s">
        <v>39</v>
      </c>
      <c r="B1438" s="39" t="s">
        <v>1486</v>
      </c>
      <c r="C1438" s="86">
        <v>42767</v>
      </c>
      <c r="D1438" s="29">
        <f>+VLOOKUP(B1438,'[2]HG-Mexico by Contract'!$B$8:$G$4512,6,FALSE)</f>
        <v>354529</v>
      </c>
      <c r="E1438" s="29"/>
      <c r="F1438" s="39" t="s">
        <v>41</v>
      </c>
      <c r="G1438" s="39" t="s">
        <v>42</v>
      </c>
      <c r="H1438" s="39" t="s">
        <v>63</v>
      </c>
      <c r="I1438" s="40">
        <v>506079.87</v>
      </c>
      <c r="J1438" s="32">
        <f t="shared" si="66"/>
        <v>25420.391872901328</v>
      </c>
      <c r="K1438" s="31">
        <v>0</v>
      </c>
      <c r="L1438" s="31">
        <v>0</v>
      </c>
      <c r="M1438" s="31">
        <v>0</v>
      </c>
      <c r="N1438" s="31">
        <v>0</v>
      </c>
      <c r="O1438" s="33">
        <f t="shared" si="67"/>
        <v>0</v>
      </c>
      <c r="P1438" s="34" t="str">
        <f t="shared" si="68"/>
        <v>1-30</v>
      </c>
      <c r="Q1438" s="35" t="str">
        <f>+VLOOKUP(B1438,'[2]PORTAFOLIO JAN17'!$B$7:$T$4941,19,FALSE)</f>
        <v>MEXICO</v>
      </c>
      <c r="R1438" s="31">
        <v>0</v>
      </c>
      <c r="S1438" s="31">
        <v>0</v>
      </c>
      <c r="T1438" s="31" t="s">
        <v>45</v>
      </c>
      <c r="U1438" s="41" t="s">
        <v>64</v>
      </c>
      <c r="V1438" s="42">
        <v>25420.3918701</v>
      </c>
      <c r="W1438" s="43">
        <v>25420.3918701</v>
      </c>
      <c r="X1438" s="38">
        <v>0</v>
      </c>
      <c r="Y1438" s="38">
        <v>0</v>
      </c>
      <c r="Z1438" s="38">
        <v>0</v>
      </c>
      <c r="AA1438" s="38">
        <v>0</v>
      </c>
      <c r="AB1438" s="38">
        <v>0</v>
      </c>
      <c r="AC1438" s="38">
        <v>0</v>
      </c>
      <c r="AD1438" s="38" t="s">
        <v>47</v>
      </c>
    </row>
    <row r="1439" spans="1:30" s="27" customFormat="1" ht="15" customHeight="1" x14ac:dyDescent="0.25">
      <c r="A1439" s="28" t="s">
        <v>39</v>
      </c>
      <c r="B1439" s="28" t="s">
        <v>1487</v>
      </c>
      <c r="C1439" s="85">
        <v>42767</v>
      </c>
      <c r="D1439" s="29">
        <f>+VLOOKUP(B1439,'[2]HG-Mexico by Contract'!$B$8:$G$4512,6,FALSE)</f>
        <v>312381</v>
      </c>
      <c r="E1439" s="29"/>
      <c r="F1439" s="28" t="s">
        <v>41</v>
      </c>
      <c r="G1439" s="28" t="s">
        <v>42</v>
      </c>
      <c r="H1439" s="28" t="s">
        <v>44</v>
      </c>
      <c r="I1439" s="31">
        <v>255666.43</v>
      </c>
      <c r="J1439" s="32">
        <f t="shared" si="66"/>
        <v>255666.43</v>
      </c>
      <c r="K1439" s="31">
        <v>0</v>
      </c>
      <c r="L1439" s="31">
        <v>0</v>
      </c>
      <c r="M1439" s="31">
        <v>0</v>
      </c>
      <c r="N1439" s="31">
        <v>0</v>
      </c>
      <c r="O1439" s="33">
        <f t="shared" si="67"/>
        <v>0</v>
      </c>
      <c r="P1439" s="34" t="str">
        <f t="shared" si="68"/>
        <v>1-30</v>
      </c>
      <c r="Q1439" s="35" t="str">
        <f>+VLOOKUP(B1439,'[2]PORTAFOLIO JAN17'!$B$7:$T$4941,19,FALSE)</f>
        <v>EL SALVADOR</v>
      </c>
      <c r="R1439" s="31">
        <v>0</v>
      </c>
      <c r="S1439" s="31">
        <v>0</v>
      </c>
      <c r="T1439" s="31" t="s">
        <v>45</v>
      </c>
      <c r="U1439" s="36" t="s">
        <v>46</v>
      </c>
      <c r="V1439" s="37">
        <v>255666.43</v>
      </c>
      <c r="W1439" s="38">
        <v>255666.43</v>
      </c>
      <c r="X1439" s="38">
        <v>0</v>
      </c>
      <c r="Y1439" s="38">
        <v>0</v>
      </c>
      <c r="Z1439" s="38">
        <v>0</v>
      </c>
      <c r="AA1439" s="38">
        <v>0</v>
      </c>
      <c r="AB1439" s="38">
        <v>0</v>
      </c>
      <c r="AC1439" s="38">
        <v>0</v>
      </c>
      <c r="AD1439" s="38" t="s">
        <v>47</v>
      </c>
    </row>
    <row r="1440" spans="1:30" s="27" customFormat="1" ht="15" customHeight="1" x14ac:dyDescent="0.25">
      <c r="A1440" s="39" t="s">
        <v>39</v>
      </c>
      <c r="B1440" s="39" t="s">
        <v>1488</v>
      </c>
      <c r="C1440" s="86">
        <v>42767</v>
      </c>
      <c r="D1440" s="29">
        <f>+VLOOKUP(B1440,'[2]HG-Mexico by Contract'!$B$8:$G$4512,6,FALSE)</f>
        <v>319214</v>
      </c>
      <c r="E1440" s="29"/>
      <c r="F1440" s="39" t="s">
        <v>41</v>
      </c>
      <c r="G1440" s="39" t="s">
        <v>42</v>
      </c>
      <c r="H1440" s="39" t="s">
        <v>63</v>
      </c>
      <c r="I1440" s="40">
        <v>3294157.99</v>
      </c>
      <c r="J1440" s="32">
        <f t="shared" si="66"/>
        <v>165465.5558559343</v>
      </c>
      <c r="K1440" s="31">
        <v>0</v>
      </c>
      <c r="L1440" s="31">
        <v>0</v>
      </c>
      <c r="M1440" s="31">
        <v>0</v>
      </c>
      <c r="N1440" s="31">
        <v>0</v>
      </c>
      <c r="O1440" s="33">
        <f t="shared" si="67"/>
        <v>0</v>
      </c>
      <c r="P1440" s="34" t="str">
        <f t="shared" si="68"/>
        <v>1-30</v>
      </c>
      <c r="Q1440" s="35" t="str">
        <f>+VLOOKUP(B1440,'[2]PORTAFOLIO JAN17'!$B$7:$T$4941,19,FALSE)</f>
        <v>MEXICO</v>
      </c>
      <c r="R1440" s="31">
        <v>0</v>
      </c>
      <c r="S1440" s="31">
        <v>0</v>
      </c>
      <c r="T1440" s="31" t="s">
        <v>45</v>
      </c>
      <c r="U1440" s="41" t="s">
        <v>64</v>
      </c>
      <c r="V1440" s="42">
        <v>165465.5558377</v>
      </c>
      <c r="W1440" s="43">
        <v>165465.5558377</v>
      </c>
      <c r="X1440" s="38">
        <v>0</v>
      </c>
      <c r="Y1440" s="38">
        <v>0</v>
      </c>
      <c r="Z1440" s="38">
        <v>0</v>
      </c>
      <c r="AA1440" s="38">
        <v>0</v>
      </c>
      <c r="AB1440" s="38">
        <v>0</v>
      </c>
      <c r="AC1440" s="38">
        <v>0</v>
      </c>
      <c r="AD1440" s="38" t="s">
        <v>47</v>
      </c>
    </row>
    <row r="1441" spans="1:30" s="27" customFormat="1" ht="15" customHeight="1" x14ac:dyDescent="0.25">
      <c r="A1441" s="28" t="s">
        <v>39</v>
      </c>
      <c r="B1441" s="28" t="s">
        <v>1489</v>
      </c>
      <c r="C1441" s="85">
        <v>42767</v>
      </c>
      <c r="D1441" s="29">
        <f>+VLOOKUP(B1441,'[2]HG-Mexico by Contract'!$B$8:$G$4512,6,FALSE)</f>
        <v>315817</v>
      </c>
      <c r="E1441" s="29"/>
      <c r="F1441" s="28" t="s">
        <v>41</v>
      </c>
      <c r="G1441" s="28" t="s">
        <v>42</v>
      </c>
      <c r="H1441" s="28" t="s">
        <v>63</v>
      </c>
      <c r="I1441" s="31">
        <v>423900</v>
      </c>
      <c r="J1441" s="32">
        <f t="shared" si="66"/>
        <v>21292.497002346434</v>
      </c>
      <c r="K1441" s="31">
        <v>0</v>
      </c>
      <c r="L1441" s="31">
        <v>0</v>
      </c>
      <c r="M1441" s="31">
        <v>0</v>
      </c>
      <c r="N1441" s="31">
        <v>0</v>
      </c>
      <c r="O1441" s="33">
        <f t="shared" si="67"/>
        <v>0</v>
      </c>
      <c r="P1441" s="34" t="str">
        <f t="shared" si="68"/>
        <v>1-30</v>
      </c>
      <c r="Q1441" s="35" t="str">
        <f>+VLOOKUP(B1441,'[2]PORTAFOLIO JAN17'!$B$7:$T$4941,19,FALSE)</f>
        <v>MEXICO</v>
      </c>
      <c r="R1441" s="31">
        <v>0</v>
      </c>
      <c r="S1441" s="31">
        <v>0</v>
      </c>
      <c r="T1441" s="31" t="s">
        <v>45</v>
      </c>
      <c r="U1441" s="36" t="s">
        <v>64</v>
      </c>
      <c r="V1441" s="37">
        <v>21292.496999999999</v>
      </c>
      <c r="W1441" s="38">
        <v>21292.496999999999</v>
      </c>
      <c r="X1441" s="38">
        <v>0</v>
      </c>
      <c r="Y1441" s="38">
        <v>0</v>
      </c>
      <c r="Z1441" s="38">
        <v>0</v>
      </c>
      <c r="AA1441" s="38">
        <v>0</v>
      </c>
      <c r="AB1441" s="38">
        <v>0</v>
      </c>
      <c r="AC1441" s="38">
        <v>0</v>
      </c>
      <c r="AD1441" s="38" t="s">
        <v>47</v>
      </c>
    </row>
    <row r="1442" spans="1:30" s="27" customFormat="1" ht="15" customHeight="1" x14ac:dyDescent="0.25">
      <c r="A1442" s="39" t="s">
        <v>39</v>
      </c>
      <c r="B1442" s="39" t="s">
        <v>1490</v>
      </c>
      <c r="C1442" s="86">
        <v>42767</v>
      </c>
      <c r="D1442" s="29">
        <f>+VLOOKUP(B1442,'[2]HG-Mexico by Contract'!$B$8:$G$4512,6,FALSE)</f>
        <v>318040</v>
      </c>
      <c r="E1442" s="29"/>
      <c r="F1442" s="39" t="s">
        <v>41</v>
      </c>
      <c r="G1442" s="39" t="s">
        <v>42</v>
      </c>
      <c r="H1442" s="39" t="s">
        <v>44</v>
      </c>
      <c r="I1442" s="40">
        <v>5648.82</v>
      </c>
      <c r="J1442" s="32">
        <f t="shared" si="66"/>
        <v>5648.82</v>
      </c>
      <c r="K1442" s="31">
        <v>0</v>
      </c>
      <c r="L1442" s="31">
        <v>0</v>
      </c>
      <c r="M1442" s="31">
        <v>0</v>
      </c>
      <c r="N1442" s="31">
        <v>0</v>
      </c>
      <c r="O1442" s="33">
        <f t="shared" si="67"/>
        <v>0</v>
      </c>
      <c r="P1442" s="34" t="str">
        <f t="shared" si="68"/>
        <v>1-30</v>
      </c>
      <c r="Q1442" s="35" t="str">
        <f>+VLOOKUP(B1442,'[2]PORTAFOLIO JAN17'!$B$7:$T$4941,19,FALSE)</f>
        <v>MEXICO</v>
      </c>
      <c r="R1442" s="31">
        <v>0</v>
      </c>
      <c r="S1442" s="31">
        <v>0</v>
      </c>
      <c r="T1442" s="31" t="s">
        <v>45</v>
      </c>
      <c r="U1442" s="41" t="s">
        <v>46</v>
      </c>
      <c r="V1442" s="42">
        <v>5648.82</v>
      </c>
      <c r="W1442" s="43">
        <v>5648.82</v>
      </c>
      <c r="X1442" s="38">
        <v>0</v>
      </c>
      <c r="Y1442" s="38">
        <v>0</v>
      </c>
      <c r="Z1442" s="38">
        <v>0</v>
      </c>
      <c r="AA1442" s="38">
        <v>0</v>
      </c>
      <c r="AB1442" s="38">
        <v>0</v>
      </c>
      <c r="AC1442" s="38">
        <v>0</v>
      </c>
      <c r="AD1442" s="38" t="s">
        <v>47</v>
      </c>
    </row>
    <row r="1443" spans="1:30" s="27" customFormat="1" ht="15" customHeight="1" x14ac:dyDescent="0.25">
      <c r="A1443" s="28" t="s">
        <v>39</v>
      </c>
      <c r="B1443" s="28" t="s">
        <v>1491</v>
      </c>
      <c r="C1443" s="85">
        <v>42767</v>
      </c>
      <c r="D1443" s="29">
        <f>+VLOOKUP(B1443,'[2]HG-Mexico by Contract'!$B$8:$G$4512,6,FALSE)</f>
        <v>315817</v>
      </c>
      <c r="E1443" s="29"/>
      <c r="F1443" s="28" t="s">
        <v>41</v>
      </c>
      <c r="G1443" s="28" t="s">
        <v>42</v>
      </c>
      <c r="H1443" s="28" t="s">
        <v>63</v>
      </c>
      <c r="I1443" s="31">
        <v>280532.8</v>
      </c>
      <c r="J1443" s="32">
        <f t="shared" si="66"/>
        <v>14091.162545552845</v>
      </c>
      <c r="K1443" s="31">
        <v>0</v>
      </c>
      <c r="L1443" s="31">
        <v>0</v>
      </c>
      <c r="M1443" s="31">
        <v>0</v>
      </c>
      <c r="N1443" s="31">
        <v>0</v>
      </c>
      <c r="O1443" s="33">
        <f t="shared" si="67"/>
        <v>0</v>
      </c>
      <c r="P1443" s="34" t="str">
        <f t="shared" si="68"/>
        <v>1-30</v>
      </c>
      <c r="Q1443" s="35" t="str">
        <f>+VLOOKUP(B1443,'[2]PORTAFOLIO JAN17'!$B$7:$T$4941,19,FALSE)</f>
        <v>MEXICO</v>
      </c>
      <c r="R1443" s="31">
        <v>0</v>
      </c>
      <c r="S1443" s="31">
        <v>0</v>
      </c>
      <c r="T1443" s="31" t="s">
        <v>45</v>
      </c>
      <c r="U1443" s="36" t="s">
        <v>64</v>
      </c>
      <c r="V1443" s="37">
        <v>14091.162544000001</v>
      </c>
      <c r="W1443" s="38">
        <v>14091.162544000001</v>
      </c>
      <c r="X1443" s="38">
        <v>0</v>
      </c>
      <c r="Y1443" s="38">
        <v>0</v>
      </c>
      <c r="Z1443" s="38">
        <v>0</v>
      </c>
      <c r="AA1443" s="38">
        <v>0</v>
      </c>
      <c r="AB1443" s="38">
        <v>0</v>
      </c>
      <c r="AC1443" s="38">
        <v>0</v>
      </c>
      <c r="AD1443" s="38" t="s">
        <v>47</v>
      </c>
    </row>
    <row r="1444" spans="1:30" s="27" customFormat="1" ht="15" customHeight="1" x14ac:dyDescent="0.25">
      <c r="A1444" s="39" t="s">
        <v>39</v>
      </c>
      <c r="B1444" s="39" t="s">
        <v>1492</v>
      </c>
      <c r="C1444" s="86">
        <v>42767</v>
      </c>
      <c r="D1444" s="29">
        <f>+VLOOKUP(B1444,'[2]HG-Mexico by Contract'!$B$8:$G$4512,6,FALSE)</f>
        <v>320398</v>
      </c>
      <c r="E1444" s="29"/>
      <c r="F1444" s="39" t="s">
        <v>62</v>
      </c>
      <c r="G1444" s="39" t="s">
        <v>42</v>
      </c>
      <c r="H1444" s="39" t="s">
        <v>63</v>
      </c>
      <c r="I1444" s="40">
        <v>200372.12</v>
      </c>
      <c r="J1444" s="32">
        <f t="shared" si="66"/>
        <v>10064.691588709129</v>
      </c>
      <c r="K1444" s="31">
        <v>0</v>
      </c>
      <c r="L1444" s="31">
        <v>0</v>
      </c>
      <c r="M1444" s="31">
        <v>0</v>
      </c>
      <c r="N1444" s="31">
        <v>0</v>
      </c>
      <c r="O1444" s="33">
        <f t="shared" si="67"/>
        <v>0</v>
      </c>
      <c r="P1444" s="34" t="str">
        <f t="shared" si="68"/>
        <v>1-30</v>
      </c>
      <c r="Q1444" s="35" t="str">
        <f>+VLOOKUP(B1444,'[2]PORTAFOLIO JAN17'!$B$7:$T$4941,19,FALSE)</f>
        <v>MEXICO</v>
      </c>
      <c r="R1444" s="31">
        <v>0</v>
      </c>
      <c r="S1444" s="31">
        <v>0</v>
      </c>
      <c r="T1444" s="31" t="s">
        <v>45</v>
      </c>
      <c r="U1444" s="41" t="s">
        <v>64</v>
      </c>
      <c r="V1444" s="42">
        <v>10064.6915876</v>
      </c>
      <c r="W1444" s="43">
        <v>10064.6915876</v>
      </c>
      <c r="X1444" s="38">
        <v>0</v>
      </c>
      <c r="Y1444" s="38">
        <v>0</v>
      </c>
      <c r="Z1444" s="38">
        <v>0</v>
      </c>
      <c r="AA1444" s="38">
        <v>0</v>
      </c>
      <c r="AB1444" s="38">
        <v>0</v>
      </c>
      <c r="AC1444" s="38">
        <v>0</v>
      </c>
      <c r="AD1444" s="38" t="s">
        <v>47</v>
      </c>
    </row>
    <row r="1445" spans="1:30" s="27" customFormat="1" ht="15" customHeight="1" x14ac:dyDescent="0.25">
      <c r="A1445" s="28" t="s">
        <v>39</v>
      </c>
      <c r="B1445" s="28" t="s">
        <v>1493</v>
      </c>
      <c r="C1445" s="85">
        <v>42767</v>
      </c>
      <c r="D1445" s="29">
        <f>+VLOOKUP(B1445,'[2]HG-Mexico by Contract'!$B$8:$G$4512,6,FALSE)</f>
        <v>354552</v>
      </c>
      <c r="E1445" s="29"/>
      <c r="F1445" s="28" t="s">
        <v>41</v>
      </c>
      <c r="G1445" s="28" t="s">
        <v>42</v>
      </c>
      <c r="H1445" s="28" t="s">
        <v>44</v>
      </c>
      <c r="I1445" s="31">
        <v>11202.99</v>
      </c>
      <c r="J1445" s="32">
        <f t="shared" si="66"/>
        <v>11202.99</v>
      </c>
      <c r="K1445" s="31">
        <v>0</v>
      </c>
      <c r="L1445" s="31">
        <v>0</v>
      </c>
      <c r="M1445" s="31">
        <v>0</v>
      </c>
      <c r="N1445" s="31">
        <v>0</v>
      </c>
      <c r="O1445" s="33">
        <f t="shared" si="67"/>
        <v>0</v>
      </c>
      <c r="P1445" s="34" t="str">
        <f t="shared" si="68"/>
        <v>1-30</v>
      </c>
      <c r="Q1445" s="35" t="str">
        <f>+VLOOKUP(B1445,'[2]PORTAFOLIO JAN17'!$B$7:$T$4941,19,FALSE)</f>
        <v>COSTA RICA</v>
      </c>
      <c r="R1445" s="31">
        <v>0</v>
      </c>
      <c r="S1445" s="31">
        <v>0</v>
      </c>
      <c r="T1445" s="31" t="s">
        <v>45</v>
      </c>
      <c r="U1445" s="36" t="s">
        <v>46</v>
      </c>
      <c r="V1445" s="37">
        <v>11202.99</v>
      </c>
      <c r="W1445" s="38">
        <v>11202.99</v>
      </c>
      <c r="X1445" s="38">
        <v>0</v>
      </c>
      <c r="Y1445" s="38">
        <v>0</v>
      </c>
      <c r="Z1445" s="38">
        <v>0</v>
      </c>
      <c r="AA1445" s="38">
        <v>0</v>
      </c>
      <c r="AB1445" s="38">
        <v>0</v>
      </c>
      <c r="AC1445" s="38">
        <v>0</v>
      </c>
      <c r="AD1445" s="38" t="s">
        <v>47</v>
      </c>
    </row>
    <row r="1446" spans="1:30" s="27" customFormat="1" ht="15" customHeight="1" x14ac:dyDescent="0.25">
      <c r="A1446" s="39" t="s">
        <v>39</v>
      </c>
      <c r="B1446" s="39" t="s">
        <v>1494</v>
      </c>
      <c r="C1446" s="86">
        <v>42767</v>
      </c>
      <c r="D1446" s="29">
        <f>+VLOOKUP(B1446,'[2]HG-Mexico by Contract'!$B$8:$G$4512,6,FALSE)</f>
        <v>354552</v>
      </c>
      <c r="E1446" s="29"/>
      <c r="F1446" s="39" t="s">
        <v>41</v>
      </c>
      <c r="G1446" s="39" t="s">
        <v>42</v>
      </c>
      <c r="H1446" s="39" t="s">
        <v>44</v>
      </c>
      <c r="I1446" s="40">
        <v>10552.07</v>
      </c>
      <c r="J1446" s="32">
        <f t="shared" si="66"/>
        <v>10552.07</v>
      </c>
      <c r="K1446" s="31">
        <v>0</v>
      </c>
      <c r="L1446" s="31">
        <v>0</v>
      </c>
      <c r="M1446" s="31">
        <v>0</v>
      </c>
      <c r="N1446" s="31">
        <v>0</v>
      </c>
      <c r="O1446" s="33">
        <f t="shared" si="67"/>
        <v>0</v>
      </c>
      <c r="P1446" s="34" t="str">
        <f t="shared" si="68"/>
        <v>1-30</v>
      </c>
      <c r="Q1446" s="35" t="str">
        <f>+VLOOKUP(B1446,'[2]PORTAFOLIO JAN17'!$B$7:$T$4941,19,FALSE)</f>
        <v>COSTA RICA</v>
      </c>
      <c r="R1446" s="31">
        <v>0</v>
      </c>
      <c r="S1446" s="31">
        <v>0</v>
      </c>
      <c r="T1446" s="31" t="s">
        <v>45</v>
      </c>
      <c r="U1446" s="41" t="s">
        <v>46</v>
      </c>
      <c r="V1446" s="42">
        <v>10552.07</v>
      </c>
      <c r="W1446" s="43">
        <v>10552.07</v>
      </c>
      <c r="X1446" s="38">
        <v>0</v>
      </c>
      <c r="Y1446" s="38">
        <v>0</v>
      </c>
      <c r="Z1446" s="38">
        <v>0</v>
      </c>
      <c r="AA1446" s="38">
        <v>0</v>
      </c>
      <c r="AB1446" s="38">
        <v>0</v>
      </c>
      <c r="AC1446" s="38">
        <v>0</v>
      </c>
      <c r="AD1446" s="38" t="s">
        <v>47</v>
      </c>
    </row>
    <row r="1447" spans="1:30" s="27" customFormat="1" ht="15" customHeight="1" x14ac:dyDescent="0.25">
      <c r="A1447" s="28" t="s">
        <v>39</v>
      </c>
      <c r="B1447" s="28" t="s">
        <v>1495</v>
      </c>
      <c r="C1447" s="85">
        <v>42767</v>
      </c>
      <c r="D1447" s="29">
        <f>+VLOOKUP(B1447,'[2]HG-Mexico by Contract'!$B$8:$G$4512,6,FALSE)</f>
        <v>318185</v>
      </c>
      <c r="E1447" s="29"/>
      <c r="F1447" s="28" t="s">
        <v>41</v>
      </c>
      <c r="G1447" s="28" t="s">
        <v>42</v>
      </c>
      <c r="H1447" s="28" t="s">
        <v>44</v>
      </c>
      <c r="I1447" s="31">
        <v>1250677.68</v>
      </c>
      <c r="J1447" s="32">
        <f t="shared" si="66"/>
        <v>1250677.68</v>
      </c>
      <c r="K1447" s="31">
        <v>0</v>
      </c>
      <c r="L1447" s="31">
        <v>0</v>
      </c>
      <c r="M1447" s="31">
        <v>0</v>
      </c>
      <c r="N1447" s="31">
        <v>0</v>
      </c>
      <c r="O1447" s="33">
        <f t="shared" si="67"/>
        <v>0</v>
      </c>
      <c r="P1447" s="34" t="str">
        <f t="shared" si="68"/>
        <v>1-30</v>
      </c>
      <c r="Q1447" s="35" t="str">
        <f>+VLOOKUP(B1447,'[2]PORTAFOLIO JAN17'!$B$7:$T$4941,19,FALSE)</f>
        <v>MEXICO</v>
      </c>
      <c r="R1447" s="31">
        <v>0</v>
      </c>
      <c r="S1447" s="31">
        <v>0</v>
      </c>
      <c r="T1447" s="31" t="s">
        <v>45</v>
      </c>
      <c r="U1447" s="36" t="s">
        <v>46</v>
      </c>
      <c r="V1447" s="37">
        <v>1250677.68</v>
      </c>
      <c r="W1447" s="38">
        <v>1250677.68</v>
      </c>
      <c r="X1447" s="38">
        <v>0</v>
      </c>
      <c r="Y1447" s="38">
        <v>0</v>
      </c>
      <c r="Z1447" s="38">
        <v>0</v>
      </c>
      <c r="AA1447" s="38">
        <v>0</v>
      </c>
      <c r="AB1447" s="38">
        <v>0</v>
      </c>
      <c r="AC1447" s="38">
        <v>0</v>
      </c>
      <c r="AD1447" s="38" t="s">
        <v>47</v>
      </c>
    </row>
    <row r="1448" spans="1:30" s="27" customFormat="1" ht="15" customHeight="1" x14ac:dyDescent="0.25">
      <c r="A1448" s="39" t="s">
        <v>39</v>
      </c>
      <c r="B1448" s="39" t="s">
        <v>1496</v>
      </c>
      <c r="C1448" s="86">
        <v>42767</v>
      </c>
      <c r="D1448" s="29">
        <f>+VLOOKUP(B1448,'[2]HG-Mexico by Contract'!$B$8:$G$4512,6,FALSE)</f>
        <v>354604</v>
      </c>
      <c r="E1448" s="29"/>
      <c r="F1448" s="39" t="s">
        <v>41</v>
      </c>
      <c r="G1448" s="39" t="s">
        <v>42</v>
      </c>
      <c r="H1448" s="39" t="s">
        <v>63</v>
      </c>
      <c r="I1448" s="40">
        <v>1585444.15</v>
      </c>
      <c r="J1448" s="32">
        <f t="shared" si="66"/>
        <v>79636.859663275973</v>
      </c>
      <c r="K1448" s="31">
        <v>0</v>
      </c>
      <c r="L1448" s="31">
        <v>0</v>
      </c>
      <c r="M1448" s="31">
        <v>0</v>
      </c>
      <c r="N1448" s="31">
        <v>1585444.15</v>
      </c>
      <c r="O1448" s="33">
        <f t="shared" si="67"/>
        <v>1585444.15</v>
      </c>
      <c r="P1448" s="34" t="str">
        <f t="shared" si="68"/>
        <v>120+</v>
      </c>
      <c r="Q1448" s="35" t="str">
        <f>+VLOOKUP(B1448,'[2]PORTAFOLIO JAN17'!$B$7:$T$4941,19,FALSE)</f>
        <v>MEXICO</v>
      </c>
      <c r="R1448" s="31">
        <v>0</v>
      </c>
      <c r="S1448" s="31">
        <v>0</v>
      </c>
      <c r="T1448" s="31">
        <v>1585444.15</v>
      </c>
      <c r="U1448" s="41" t="s">
        <v>64</v>
      </c>
      <c r="V1448" s="42">
        <v>79636.859654500004</v>
      </c>
      <c r="W1448" s="43">
        <v>0</v>
      </c>
      <c r="X1448" s="38">
        <v>0</v>
      </c>
      <c r="Y1448" s="38">
        <v>0</v>
      </c>
      <c r="Z1448" s="38">
        <v>0</v>
      </c>
      <c r="AA1448" s="38">
        <v>79636.859654500004</v>
      </c>
      <c r="AB1448" s="38">
        <v>0</v>
      </c>
      <c r="AC1448" s="38">
        <v>0</v>
      </c>
      <c r="AD1448" s="38">
        <v>79636.859654500004</v>
      </c>
    </row>
    <row r="1449" spans="1:30" s="27" customFormat="1" ht="15" customHeight="1" x14ac:dyDescent="0.25">
      <c r="A1449" s="28" t="s">
        <v>39</v>
      </c>
      <c r="B1449" s="28" t="s">
        <v>1497</v>
      </c>
      <c r="C1449" s="85">
        <v>42767</v>
      </c>
      <c r="D1449" s="29">
        <f>+VLOOKUP(B1449,'[2]HG-Mexico by Contract'!$B$8:$G$4512,6,FALSE)</f>
        <v>314870</v>
      </c>
      <c r="E1449" s="29"/>
      <c r="F1449" s="28" t="s">
        <v>41</v>
      </c>
      <c r="G1449" s="28" t="s">
        <v>42</v>
      </c>
      <c r="H1449" s="28" t="s">
        <v>63</v>
      </c>
      <c r="I1449" s="31">
        <v>126241.5</v>
      </c>
      <c r="J1449" s="32">
        <f t="shared" si="66"/>
        <v>6341.1105456987898</v>
      </c>
      <c r="K1449" s="31">
        <v>0</v>
      </c>
      <c r="L1449" s="31">
        <v>0</v>
      </c>
      <c r="M1449" s="31">
        <v>0</v>
      </c>
      <c r="N1449" s="31">
        <v>0</v>
      </c>
      <c r="O1449" s="33">
        <f t="shared" si="67"/>
        <v>0</v>
      </c>
      <c r="P1449" s="34" t="str">
        <f t="shared" si="68"/>
        <v>1-30</v>
      </c>
      <c r="Q1449" s="35" t="str">
        <f>+VLOOKUP(B1449,'[2]PORTAFOLIO JAN17'!$B$7:$T$4941,19,FALSE)</f>
        <v>MEXICO</v>
      </c>
      <c r="R1449" s="31">
        <v>0</v>
      </c>
      <c r="S1449" s="31">
        <v>0</v>
      </c>
      <c r="T1449" s="31" t="s">
        <v>45</v>
      </c>
      <c r="U1449" s="36" t="s">
        <v>64</v>
      </c>
      <c r="V1449" s="37">
        <v>6341.1105449999995</v>
      </c>
      <c r="W1449" s="38">
        <v>6341.1105449999995</v>
      </c>
      <c r="X1449" s="38">
        <v>0</v>
      </c>
      <c r="Y1449" s="38">
        <v>0</v>
      </c>
      <c r="Z1449" s="38">
        <v>0</v>
      </c>
      <c r="AA1449" s="38">
        <v>0</v>
      </c>
      <c r="AB1449" s="38">
        <v>0</v>
      </c>
      <c r="AC1449" s="38">
        <v>0</v>
      </c>
      <c r="AD1449" s="38" t="s">
        <v>47</v>
      </c>
    </row>
    <row r="1450" spans="1:30" s="27" customFormat="1" ht="15" customHeight="1" x14ac:dyDescent="0.25">
      <c r="A1450" s="39" t="s">
        <v>39</v>
      </c>
      <c r="B1450" s="39" t="s">
        <v>1498</v>
      </c>
      <c r="C1450" s="86">
        <v>42767</v>
      </c>
      <c r="D1450" s="29">
        <f>+VLOOKUP(B1450,'[2]HG-Mexico by Contract'!$B$8:$G$4512,6,FALSE)</f>
        <v>311051</v>
      </c>
      <c r="E1450" s="29"/>
      <c r="F1450" s="39" t="s">
        <v>41</v>
      </c>
      <c r="G1450" s="39" t="s">
        <v>42</v>
      </c>
      <c r="H1450" s="39" t="s">
        <v>63</v>
      </c>
      <c r="I1450" s="40">
        <v>218328.03</v>
      </c>
      <c r="J1450" s="32">
        <f t="shared" si="66"/>
        <v>10966.61694810852</v>
      </c>
      <c r="K1450" s="31">
        <v>0</v>
      </c>
      <c r="L1450" s="31">
        <v>0</v>
      </c>
      <c r="M1450" s="31">
        <v>0</v>
      </c>
      <c r="N1450" s="31">
        <v>0</v>
      </c>
      <c r="O1450" s="33">
        <f t="shared" si="67"/>
        <v>0</v>
      </c>
      <c r="P1450" s="34" t="str">
        <f t="shared" si="68"/>
        <v>1-30</v>
      </c>
      <c r="Q1450" s="35" t="str">
        <f>+VLOOKUP(B1450,'[2]PORTAFOLIO JAN17'!$B$7:$T$4941,19,FALSE)</f>
        <v>MEXICO</v>
      </c>
      <c r="R1450" s="31">
        <v>0</v>
      </c>
      <c r="S1450" s="31">
        <v>0</v>
      </c>
      <c r="T1450" s="31" t="s">
        <v>45</v>
      </c>
      <c r="U1450" s="41" t="s">
        <v>64</v>
      </c>
      <c r="V1450" s="42">
        <v>10966.6169469</v>
      </c>
      <c r="W1450" s="43">
        <v>10966.6169469</v>
      </c>
      <c r="X1450" s="38">
        <v>0</v>
      </c>
      <c r="Y1450" s="38">
        <v>0</v>
      </c>
      <c r="Z1450" s="38">
        <v>0</v>
      </c>
      <c r="AA1450" s="38">
        <v>0</v>
      </c>
      <c r="AB1450" s="38">
        <v>0</v>
      </c>
      <c r="AC1450" s="38">
        <v>0</v>
      </c>
      <c r="AD1450" s="38" t="s">
        <v>47</v>
      </c>
    </row>
    <row r="1451" spans="1:30" s="27" customFormat="1" ht="15" customHeight="1" x14ac:dyDescent="0.25">
      <c r="A1451" s="28" t="s">
        <v>39</v>
      </c>
      <c r="B1451" s="28" t="s">
        <v>1499</v>
      </c>
      <c r="C1451" s="85">
        <v>42767</v>
      </c>
      <c r="D1451" s="29">
        <f>+VLOOKUP(B1451,'[2]HG-Mexico by Contract'!$B$8:$G$4512,6,FALSE)</f>
        <v>314395</v>
      </c>
      <c r="E1451" s="29"/>
      <c r="F1451" s="28" t="s">
        <v>41</v>
      </c>
      <c r="G1451" s="28" t="s">
        <v>42</v>
      </c>
      <c r="H1451" s="28" t="s">
        <v>44</v>
      </c>
      <c r="I1451" s="31">
        <v>68706.789999999994</v>
      </c>
      <c r="J1451" s="32">
        <f t="shared" si="66"/>
        <v>68706.789999999994</v>
      </c>
      <c r="K1451" s="31">
        <v>0</v>
      </c>
      <c r="L1451" s="31">
        <v>0</v>
      </c>
      <c r="M1451" s="31">
        <v>0</v>
      </c>
      <c r="N1451" s="31">
        <v>0</v>
      </c>
      <c r="O1451" s="33">
        <f t="shared" si="67"/>
        <v>0</v>
      </c>
      <c r="P1451" s="34" t="str">
        <f t="shared" si="68"/>
        <v>1-30</v>
      </c>
      <c r="Q1451" s="35" t="str">
        <f>+VLOOKUP(B1451,'[2]PORTAFOLIO JAN17'!$B$7:$T$4941,19,FALSE)</f>
        <v>REPUBLICA DOMINICANA</v>
      </c>
      <c r="R1451" s="31">
        <v>0</v>
      </c>
      <c r="S1451" s="31">
        <v>0</v>
      </c>
      <c r="T1451" s="31" t="s">
        <v>45</v>
      </c>
      <c r="U1451" s="36" t="s">
        <v>46</v>
      </c>
      <c r="V1451" s="37">
        <v>68706.789999999994</v>
      </c>
      <c r="W1451" s="38">
        <v>68706.789999999994</v>
      </c>
      <c r="X1451" s="38">
        <v>0</v>
      </c>
      <c r="Y1451" s="38">
        <v>0</v>
      </c>
      <c r="Z1451" s="38">
        <v>0</v>
      </c>
      <c r="AA1451" s="38">
        <v>0</v>
      </c>
      <c r="AB1451" s="38">
        <v>0</v>
      </c>
      <c r="AC1451" s="38">
        <v>0</v>
      </c>
      <c r="AD1451" s="38" t="s">
        <v>47</v>
      </c>
    </row>
    <row r="1452" spans="1:30" s="27" customFormat="1" ht="15" customHeight="1" x14ac:dyDescent="0.25">
      <c r="A1452" s="39" t="s">
        <v>39</v>
      </c>
      <c r="B1452" s="39" t="s">
        <v>1500</v>
      </c>
      <c r="C1452" s="86">
        <v>42767</v>
      </c>
      <c r="D1452" s="29">
        <f>+VLOOKUP(B1452,'[2]HG-Mexico by Contract'!$B$8:$G$4512,6,FALSE)</f>
        <v>317033</v>
      </c>
      <c r="E1452" s="29"/>
      <c r="F1452" s="39" t="s">
        <v>62</v>
      </c>
      <c r="G1452" s="39" t="s">
        <v>42</v>
      </c>
      <c r="H1452" s="39" t="s">
        <v>44</v>
      </c>
      <c r="I1452" s="40">
        <v>227748.93</v>
      </c>
      <c r="J1452" s="32">
        <f t="shared" si="66"/>
        <v>227748.93</v>
      </c>
      <c r="K1452" s="31">
        <v>0</v>
      </c>
      <c r="L1452" s="31">
        <v>0</v>
      </c>
      <c r="M1452" s="31">
        <v>0</v>
      </c>
      <c r="N1452" s="31">
        <v>0</v>
      </c>
      <c r="O1452" s="33">
        <f t="shared" si="67"/>
        <v>0</v>
      </c>
      <c r="P1452" s="34" t="str">
        <f t="shared" si="68"/>
        <v>1-30</v>
      </c>
      <c r="Q1452" s="35" t="str">
        <f>+VLOOKUP(B1452,'[2]PORTAFOLIO JAN17'!$B$7:$T$4941,19,FALSE)</f>
        <v>HAITI</v>
      </c>
      <c r="R1452" s="31">
        <v>0</v>
      </c>
      <c r="S1452" s="31">
        <v>0</v>
      </c>
      <c r="T1452" s="31" t="s">
        <v>45</v>
      </c>
      <c r="U1452" s="41" t="s">
        <v>46</v>
      </c>
      <c r="V1452" s="42">
        <v>227748.93</v>
      </c>
      <c r="W1452" s="43">
        <v>227748.93</v>
      </c>
      <c r="X1452" s="38">
        <v>0</v>
      </c>
      <c r="Y1452" s="38">
        <v>0</v>
      </c>
      <c r="Z1452" s="38">
        <v>0</v>
      </c>
      <c r="AA1452" s="38">
        <v>0</v>
      </c>
      <c r="AB1452" s="38">
        <v>0</v>
      </c>
      <c r="AC1452" s="38">
        <v>0</v>
      </c>
      <c r="AD1452" s="38" t="s">
        <v>47</v>
      </c>
    </row>
    <row r="1453" spans="1:30" s="27" customFormat="1" ht="15" customHeight="1" x14ac:dyDescent="0.25">
      <c r="A1453" s="28" t="s">
        <v>39</v>
      </c>
      <c r="B1453" s="28" t="s">
        <v>1501</v>
      </c>
      <c r="C1453" s="85">
        <v>42767</v>
      </c>
      <c r="D1453" s="29">
        <f>+VLOOKUP(B1453,'[2]HG-Mexico by Contract'!$B$8:$G$4512,6,FALSE)</f>
        <v>320482</v>
      </c>
      <c r="E1453" s="29"/>
      <c r="F1453" s="28" t="s">
        <v>41</v>
      </c>
      <c r="G1453" s="28" t="s">
        <v>42</v>
      </c>
      <c r="H1453" s="28" t="s">
        <v>44</v>
      </c>
      <c r="I1453" s="31">
        <v>168273.11</v>
      </c>
      <c r="J1453" s="32">
        <f t="shared" si="66"/>
        <v>168273.11</v>
      </c>
      <c r="K1453" s="31">
        <v>0</v>
      </c>
      <c r="L1453" s="31">
        <v>0</v>
      </c>
      <c r="M1453" s="31">
        <v>0</v>
      </c>
      <c r="N1453" s="31">
        <v>0</v>
      </c>
      <c r="O1453" s="33">
        <f t="shared" si="67"/>
        <v>0</v>
      </c>
      <c r="P1453" s="34" t="str">
        <f t="shared" si="68"/>
        <v>1-30</v>
      </c>
      <c r="Q1453" s="35" t="str">
        <f>+VLOOKUP(B1453,'[2]PORTAFOLIO JAN17'!$B$7:$T$4941,19,FALSE)</f>
        <v>REPUBLICA DOMINICANA</v>
      </c>
      <c r="R1453" s="31">
        <v>0</v>
      </c>
      <c r="S1453" s="31">
        <v>0</v>
      </c>
      <c r="T1453" s="31" t="s">
        <v>45</v>
      </c>
      <c r="U1453" s="36" t="s">
        <v>46</v>
      </c>
      <c r="V1453" s="37">
        <v>168273.11</v>
      </c>
      <c r="W1453" s="38">
        <v>168273.11</v>
      </c>
      <c r="X1453" s="38">
        <v>0</v>
      </c>
      <c r="Y1453" s="38">
        <v>0</v>
      </c>
      <c r="Z1453" s="38">
        <v>0</v>
      </c>
      <c r="AA1453" s="38">
        <v>0</v>
      </c>
      <c r="AB1453" s="38">
        <v>0</v>
      </c>
      <c r="AC1453" s="38">
        <v>0</v>
      </c>
      <c r="AD1453" s="38" t="s">
        <v>47</v>
      </c>
    </row>
    <row r="1454" spans="1:30" s="27" customFormat="1" ht="15" customHeight="1" x14ac:dyDescent="0.25">
      <c r="A1454" s="39" t="s">
        <v>39</v>
      </c>
      <c r="B1454" s="39" t="s">
        <v>1502</v>
      </c>
      <c r="C1454" s="86">
        <v>42767</v>
      </c>
      <c r="D1454" s="29">
        <f>+VLOOKUP(B1454,'[2]HG-Mexico by Contract'!$B$8:$G$4512,6,FALSE)</f>
        <v>340533</v>
      </c>
      <c r="E1454" s="29"/>
      <c r="F1454" s="39" t="s">
        <v>41</v>
      </c>
      <c r="G1454" s="39" t="s">
        <v>42</v>
      </c>
      <c r="H1454" s="39" t="s">
        <v>63</v>
      </c>
      <c r="I1454" s="40">
        <v>150575.57999999999</v>
      </c>
      <c r="J1454" s="32">
        <f t="shared" si="66"/>
        <v>7563.4113842334873</v>
      </c>
      <c r="K1454" s="31">
        <v>0</v>
      </c>
      <c r="L1454" s="31">
        <v>0</v>
      </c>
      <c r="M1454" s="31">
        <v>0</v>
      </c>
      <c r="N1454" s="31">
        <v>0</v>
      </c>
      <c r="O1454" s="33">
        <f t="shared" si="67"/>
        <v>0</v>
      </c>
      <c r="P1454" s="34" t="str">
        <f t="shared" si="68"/>
        <v>1-30</v>
      </c>
      <c r="Q1454" s="35" t="str">
        <f>+VLOOKUP(B1454,'[2]PORTAFOLIO JAN17'!$B$7:$T$4941,19,FALSE)</f>
        <v>MEXICO</v>
      </c>
      <c r="R1454" s="31">
        <v>0</v>
      </c>
      <c r="S1454" s="31">
        <v>0</v>
      </c>
      <c r="T1454" s="31" t="s">
        <v>45</v>
      </c>
      <c r="U1454" s="41" t="s">
        <v>64</v>
      </c>
      <c r="V1454" s="42">
        <v>7563.4113834</v>
      </c>
      <c r="W1454" s="43">
        <v>7563.4113834</v>
      </c>
      <c r="X1454" s="38">
        <v>0</v>
      </c>
      <c r="Y1454" s="38">
        <v>0</v>
      </c>
      <c r="Z1454" s="38">
        <v>0</v>
      </c>
      <c r="AA1454" s="38">
        <v>0</v>
      </c>
      <c r="AB1454" s="38">
        <v>0</v>
      </c>
      <c r="AC1454" s="38">
        <v>0</v>
      </c>
      <c r="AD1454" s="38" t="s">
        <v>47</v>
      </c>
    </row>
    <row r="1455" spans="1:30" s="27" customFormat="1" ht="15" customHeight="1" x14ac:dyDescent="0.25">
      <c r="A1455" s="28" t="s">
        <v>39</v>
      </c>
      <c r="B1455" s="28" t="s">
        <v>1503</v>
      </c>
      <c r="C1455" s="85">
        <v>42767</v>
      </c>
      <c r="D1455" s="29">
        <f>+VLOOKUP(B1455,'[2]HG-Mexico by Contract'!$B$8:$G$4512,6,FALSE)</f>
        <v>317907</v>
      </c>
      <c r="E1455" s="29"/>
      <c r="F1455" s="28" t="s">
        <v>41</v>
      </c>
      <c r="G1455" s="28" t="s">
        <v>42</v>
      </c>
      <c r="H1455" s="28" t="s">
        <v>44</v>
      </c>
      <c r="I1455" s="31">
        <v>14899.29</v>
      </c>
      <c r="J1455" s="32">
        <f t="shared" si="66"/>
        <v>14899.29</v>
      </c>
      <c r="K1455" s="31">
        <v>0</v>
      </c>
      <c r="L1455" s="31">
        <v>0</v>
      </c>
      <c r="M1455" s="31">
        <v>0</v>
      </c>
      <c r="N1455" s="31">
        <v>0</v>
      </c>
      <c r="O1455" s="33">
        <f t="shared" si="67"/>
        <v>0</v>
      </c>
      <c r="P1455" s="34" t="str">
        <f t="shared" si="68"/>
        <v>1-30</v>
      </c>
      <c r="Q1455" s="35" t="str">
        <f>+VLOOKUP(B1455,'[2]PORTAFOLIO JAN17'!$B$7:$T$4941,19,FALSE)</f>
        <v>GUATEMALA</v>
      </c>
      <c r="R1455" s="31">
        <v>0</v>
      </c>
      <c r="S1455" s="31">
        <v>0</v>
      </c>
      <c r="T1455" s="31" t="s">
        <v>45</v>
      </c>
      <c r="U1455" s="36" t="s">
        <v>46</v>
      </c>
      <c r="V1455" s="37">
        <v>14899.29</v>
      </c>
      <c r="W1455" s="38">
        <v>14899.29</v>
      </c>
      <c r="X1455" s="38">
        <v>0</v>
      </c>
      <c r="Y1455" s="38">
        <v>0</v>
      </c>
      <c r="Z1455" s="38">
        <v>0</v>
      </c>
      <c r="AA1455" s="38">
        <v>0</v>
      </c>
      <c r="AB1455" s="38">
        <v>0</v>
      </c>
      <c r="AC1455" s="38">
        <v>0</v>
      </c>
      <c r="AD1455" s="38" t="s">
        <v>47</v>
      </c>
    </row>
    <row r="1456" spans="1:30" s="27" customFormat="1" ht="15" customHeight="1" x14ac:dyDescent="0.25">
      <c r="A1456" s="39" t="s">
        <v>39</v>
      </c>
      <c r="B1456" s="39" t="s">
        <v>1504</v>
      </c>
      <c r="C1456" s="86">
        <v>42767</v>
      </c>
      <c r="D1456" s="29">
        <f>+VLOOKUP(B1456,'[2]HG-Mexico by Contract'!$B$8:$G$4512,6,FALSE)</f>
        <v>333619</v>
      </c>
      <c r="E1456" s="29"/>
      <c r="F1456" s="39" t="s">
        <v>41</v>
      </c>
      <c r="G1456" s="39" t="s">
        <v>42</v>
      </c>
      <c r="H1456" s="39" t="s">
        <v>44</v>
      </c>
      <c r="I1456" s="40">
        <v>12650.49</v>
      </c>
      <c r="J1456" s="32">
        <f t="shared" si="66"/>
        <v>12650.49</v>
      </c>
      <c r="K1456" s="31">
        <v>0</v>
      </c>
      <c r="L1456" s="31">
        <v>0</v>
      </c>
      <c r="M1456" s="31">
        <v>0</v>
      </c>
      <c r="N1456" s="31">
        <v>0</v>
      </c>
      <c r="O1456" s="33">
        <f t="shared" si="67"/>
        <v>0</v>
      </c>
      <c r="P1456" s="34" t="str">
        <f t="shared" si="68"/>
        <v>1-30</v>
      </c>
      <c r="Q1456" s="35" t="str">
        <f>+VLOOKUP(B1456,'[2]PORTAFOLIO JAN17'!$B$7:$T$4941,19,FALSE)</f>
        <v>MEXICO</v>
      </c>
      <c r="R1456" s="31">
        <v>0</v>
      </c>
      <c r="S1456" s="31">
        <v>0</v>
      </c>
      <c r="T1456" s="31" t="s">
        <v>45</v>
      </c>
      <c r="U1456" s="41" t="s">
        <v>46</v>
      </c>
      <c r="V1456" s="42">
        <v>12650.49</v>
      </c>
      <c r="W1456" s="43">
        <v>12650.49</v>
      </c>
      <c r="X1456" s="38">
        <v>0</v>
      </c>
      <c r="Y1456" s="38">
        <v>0</v>
      </c>
      <c r="Z1456" s="38">
        <v>0</v>
      </c>
      <c r="AA1456" s="38">
        <v>0</v>
      </c>
      <c r="AB1456" s="38">
        <v>0</v>
      </c>
      <c r="AC1456" s="38">
        <v>0</v>
      </c>
      <c r="AD1456" s="38" t="s">
        <v>47</v>
      </c>
    </row>
    <row r="1457" spans="1:30" s="27" customFormat="1" ht="15" customHeight="1" x14ac:dyDescent="0.25">
      <c r="A1457" s="28" t="s">
        <v>39</v>
      </c>
      <c r="B1457" s="28" t="s">
        <v>1505</v>
      </c>
      <c r="C1457" s="85">
        <v>42767</v>
      </c>
      <c r="D1457" s="29">
        <f>+VLOOKUP(B1457,'[2]HG-Mexico by Contract'!$B$8:$G$4512,6,FALSE)</f>
        <v>356250</v>
      </c>
      <c r="E1457" s="29"/>
      <c r="F1457" s="28" t="s">
        <v>41</v>
      </c>
      <c r="G1457" s="28" t="s">
        <v>42</v>
      </c>
      <c r="H1457" s="28" t="s">
        <v>63</v>
      </c>
      <c r="I1457" s="31">
        <v>413727.63</v>
      </c>
      <c r="J1457" s="32">
        <f t="shared" si="66"/>
        <v>20781.538857190124</v>
      </c>
      <c r="K1457" s="31">
        <v>0</v>
      </c>
      <c r="L1457" s="31">
        <v>0</v>
      </c>
      <c r="M1457" s="31">
        <v>0</v>
      </c>
      <c r="N1457" s="31">
        <v>0</v>
      </c>
      <c r="O1457" s="33">
        <f t="shared" si="67"/>
        <v>0</v>
      </c>
      <c r="P1457" s="34" t="str">
        <f t="shared" si="68"/>
        <v>1-30</v>
      </c>
      <c r="Q1457" s="35" t="str">
        <f>+VLOOKUP(B1457,'[2]PORTAFOLIO JAN17'!$B$7:$T$4941,19,FALSE)</f>
        <v>MEXICO</v>
      </c>
      <c r="R1457" s="31">
        <v>0</v>
      </c>
      <c r="S1457" s="31">
        <v>0</v>
      </c>
      <c r="T1457" s="31" t="s">
        <v>45</v>
      </c>
      <c r="U1457" s="36" t="s">
        <v>64</v>
      </c>
      <c r="V1457" s="37">
        <v>20781.538854900002</v>
      </c>
      <c r="W1457" s="38">
        <v>20781.538854900002</v>
      </c>
      <c r="X1457" s="38">
        <v>0</v>
      </c>
      <c r="Y1457" s="38">
        <v>0</v>
      </c>
      <c r="Z1457" s="38">
        <v>0</v>
      </c>
      <c r="AA1457" s="38">
        <v>0</v>
      </c>
      <c r="AB1457" s="38">
        <v>0</v>
      </c>
      <c r="AC1457" s="38">
        <v>0</v>
      </c>
      <c r="AD1457" s="38" t="s">
        <v>47</v>
      </c>
    </row>
    <row r="1458" spans="1:30" s="27" customFormat="1" ht="15" customHeight="1" x14ac:dyDescent="0.25">
      <c r="A1458" s="39" t="s">
        <v>39</v>
      </c>
      <c r="B1458" s="39" t="s">
        <v>1506</v>
      </c>
      <c r="C1458" s="86">
        <v>42767</v>
      </c>
      <c r="D1458" s="29">
        <f>+VLOOKUP(B1458,'[2]HG-Mexico by Contract'!$B$8:$G$4512,6,FALSE)</f>
        <v>335808</v>
      </c>
      <c r="E1458" s="29"/>
      <c r="F1458" s="39" t="s">
        <v>41</v>
      </c>
      <c r="G1458" s="39" t="s">
        <v>42</v>
      </c>
      <c r="H1458" s="39" t="s">
        <v>63</v>
      </c>
      <c r="I1458" s="40">
        <v>150562.56</v>
      </c>
      <c r="J1458" s="32">
        <f t="shared" si="66"/>
        <v>7562.7573896334152</v>
      </c>
      <c r="K1458" s="31">
        <v>0</v>
      </c>
      <c r="L1458" s="31">
        <v>0</v>
      </c>
      <c r="M1458" s="31">
        <v>0</v>
      </c>
      <c r="N1458" s="31">
        <v>0</v>
      </c>
      <c r="O1458" s="33">
        <f t="shared" si="67"/>
        <v>0</v>
      </c>
      <c r="P1458" s="34" t="str">
        <f t="shared" si="68"/>
        <v>1-30</v>
      </c>
      <c r="Q1458" s="35" t="str">
        <f>+VLOOKUP(B1458,'[2]PORTAFOLIO JAN17'!$B$7:$T$4941,19,FALSE)</f>
        <v>MEXICO</v>
      </c>
      <c r="R1458" s="31">
        <v>0</v>
      </c>
      <c r="S1458" s="31">
        <v>0</v>
      </c>
      <c r="T1458" s="31" t="s">
        <v>45</v>
      </c>
      <c r="U1458" s="41" t="s">
        <v>64</v>
      </c>
      <c r="V1458" s="42">
        <v>7562.7573887999997</v>
      </c>
      <c r="W1458" s="43">
        <v>7562.7573887999997</v>
      </c>
      <c r="X1458" s="38">
        <v>0</v>
      </c>
      <c r="Y1458" s="38">
        <v>0</v>
      </c>
      <c r="Z1458" s="38">
        <v>0</v>
      </c>
      <c r="AA1458" s="38">
        <v>0</v>
      </c>
      <c r="AB1458" s="38">
        <v>0</v>
      </c>
      <c r="AC1458" s="38">
        <v>0</v>
      </c>
      <c r="AD1458" s="38" t="s">
        <v>47</v>
      </c>
    </row>
    <row r="1459" spans="1:30" s="27" customFormat="1" ht="15" customHeight="1" x14ac:dyDescent="0.25">
      <c r="A1459" s="28" t="s">
        <v>39</v>
      </c>
      <c r="B1459" s="28" t="s">
        <v>1507</v>
      </c>
      <c r="C1459" s="85">
        <v>42767</v>
      </c>
      <c r="D1459" s="29">
        <f>+VLOOKUP(B1459,'[2]HG-Mexico by Contract'!$B$8:$G$4512,6,FALSE)</f>
        <v>314798</v>
      </c>
      <c r="E1459" s="29"/>
      <c r="F1459" s="28" t="s">
        <v>62</v>
      </c>
      <c r="G1459" s="28" t="s">
        <v>42</v>
      </c>
      <c r="H1459" s="28" t="s">
        <v>44</v>
      </c>
      <c r="I1459" s="31">
        <v>40436.550000000003</v>
      </c>
      <c r="J1459" s="32">
        <f t="shared" si="66"/>
        <v>40436.550000000003</v>
      </c>
      <c r="K1459" s="31">
        <v>0</v>
      </c>
      <c r="L1459" s="31">
        <v>0</v>
      </c>
      <c r="M1459" s="31">
        <v>0</v>
      </c>
      <c r="N1459" s="31">
        <v>0</v>
      </c>
      <c r="O1459" s="33">
        <f t="shared" si="67"/>
        <v>0</v>
      </c>
      <c r="P1459" s="34" t="str">
        <f t="shared" si="68"/>
        <v>1-30</v>
      </c>
      <c r="Q1459" s="35" t="str">
        <f>+VLOOKUP(B1459,'[2]PORTAFOLIO JAN17'!$B$7:$T$4941,19,FALSE)</f>
        <v>COSTA RICA</v>
      </c>
      <c r="R1459" s="31">
        <v>0</v>
      </c>
      <c r="S1459" s="31">
        <v>0</v>
      </c>
      <c r="T1459" s="31" t="s">
        <v>45</v>
      </c>
      <c r="U1459" s="36" t="s">
        <v>46</v>
      </c>
      <c r="V1459" s="37">
        <v>40436.550000000003</v>
      </c>
      <c r="W1459" s="38">
        <v>40436.550000000003</v>
      </c>
      <c r="X1459" s="38">
        <v>0</v>
      </c>
      <c r="Y1459" s="38">
        <v>0</v>
      </c>
      <c r="Z1459" s="38">
        <v>0</v>
      </c>
      <c r="AA1459" s="38">
        <v>0</v>
      </c>
      <c r="AB1459" s="38">
        <v>0</v>
      </c>
      <c r="AC1459" s="38">
        <v>0</v>
      </c>
      <c r="AD1459" s="38" t="s">
        <v>47</v>
      </c>
    </row>
    <row r="1460" spans="1:30" s="27" customFormat="1" ht="15" customHeight="1" x14ac:dyDescent="0.25">
      <c r="A1460" s="39" t="s">
        <v>39</v>
      </c>
      <c r="B1460" s="39" t="s">
        <v>1508</v>
      </c>
      <c r="C1460" s="86">
        <v>42767</v>
      </c>
      <c r="D1460" s="29">
        <f>+VLOOKUP(B1460,'[2]HG-Mexico by Contract'!$B$8:$G$4512,6,FALSE)</f>
        <v>314798</v>
      </c>
      <c r="E1460" s="29"/>
      <c r="F1460" s="39" t="s">
        <v>62</v>
      </c>
      <c r="G1460" s="39" t="s">
        <v>42</v>
      </c>
      <c r="H1460" s="39" t="s">
        <v>44</v>
      </c>
      <c r="I1460" s="40">
        <v>66640.62</v>
      </c>
      <c r="J1460" s="32">
        <f t="shared" si="66"/>
        <v>66640.62</v>
      </c>
      <c r="K1460" s="31">
        <v>0</v>
      </c>
      <c r="L1460" s="31">
        <v>0</v>
      </c>
      <c r="M1460" s="31">
        <v>0</v>
      </c>
      <c r="N1460" s="31">
        <v>0</v>
      </c>
      <c r="O1460" s="33">
        <f t="shared" si="67"/>
        <v>0</v>
      </c>
      <c r="P1460" s="34" t="str">
        <f t="shared" si="68"/>
        <v>1-30</v>
      </c>
      <c r="Q1460" s="35" t="str">
        <f>+VLOOKUP(B1460,'[2]PORTAFOLIO JAN17'!$B$7:$T$4941,19,FALSE)</f>
        <v>COSTA RICA</v>
      </c>
      <c r="R1460" s="31">
        <v>0</v>
      </c>
      <c r="S1460" s="31">
        <v>0</v>
      </c>
      <c r="T1460" s="31" t="s">
        <v>45</v>
      </c>
      <c r="U1460" s="41" t="s">
        <v>46</v>
      </c>
      <c r="V1460" s="42">
        <v>66640.62</v>
      </c>
      <c r="W1460" s="43">
        <v>66640.62</v>
      </c>
      <c r="X1460" s="38">
        <v>0</v>
      </c>
      <c r="Y1460" s="38">
        <v>0</v>
      </c>
      <c r="Z1460" s="38">
        <v>0</v>
      </c>
      <c r="AA1460" s="38">
        <v>0</v>
      </c>
      <c r="AB1460" s="38">
        <v>0</v>
      </c>
      <c r="AC1460" s="38">
        <v>0</v>
      </c>
      <c r="AD1460" s="38" t="s">
        <v>47</v>
      </c>
    </row>
    <row r="1461" spans="1:30" s="27" customFormat="1" ht="15" customHeight="1" x14ac:dyDescent="0.25">
      <c r="A1461" s="28" t="s">
        <v>39</v>
      </c>
      <c r="B1461" s="28" t="s">
        <v>1509</v>
      </c>
      <c r="C1461" s="85">
        <v>42767</v>
      </c>
      <c r="D1461" s="29">
        <f>+VLOOKUP(B1461,'[2]HG-Mexico by Contract'!$B$8:$G$4512,6,FALSE)</f>
        <v>354783</v>
      </c>
      <c r="E1461" s="29"/>
      <c r="F1461" s="28" t="s">
        <v>41</v>
      </c>
      <c r="G1461" s="28" t="s">
        <v>42</v>
      </c>
      <c r="H1461" s="28" t="s">
        <v>63</v>
      </c>
      <c r="I1461" s="31">
        <v>52036.91</v>
      </c>
      <c r="J1461" s="32">
        <f t="shared" si="66"/>
        <v>2613.8139895880422</v>
      </c>
      <c r="K1461" s="31">
        <v>0</v>
      </c>
      <c r="L1461" s="31">
        <v>0</v>
      </c>
      <c r="M1461" s="31">
        <v>0</v>
      </c>
      <c r="N1461" s="31">
        <v>0</v>
      </c>
      <c r="O1461" s="33">
        <f t="shared" si="67"/>
        <v>0</v>
      </c>
      <c r="P1461" s="34" t="str">
        <f t="shared" si="68"/>
        <v>1-30</v>
      </c>
      <c r="Q1461" s="35" t="str">
        <f>+VLOOKUP(B1461,'[2]PORTAFOLIO JAN17'!$B$7:$T$4941,19,FALSE)</f>
        <v>MEXICO</v>
      </c>
      <c r="R1461" s="31">
        <v>0</v>
      </c>
      <c r="S1461" s="31">
        <v>0</v>
      </c>
      <c r="T1461" s="31" t="s">
        <v>45</v>
      </c>
      <c r="U1461" s="36" t="s">
        <v>64</v>
      </c>
      <c r="V1461" s="37">
        <v>2613.8139892999998</v>
      </c>
      <c r="W1461" s="38">
        <v>2613.8139892999998</v>
      </c>
      <c r="X1461" s="38">
        <v>0</v>
      </c>
      <c r="Y1461" s="38">
        <v>0</v>
      </c>
      <c r="Z1461" s="38">
        <v>0</v>
      </c>
      <c r="AA1461" s="38">
        <v>0</v>
      </c>
      <c r="AB1461" s="38">
        <v>0</v>
      </c>
      <c r="AC1461" s="38">
        <v>0</v>
      </c>
      <c r="AD1461" s="38" t="s">
        <v>47</v>
      </c>
    </row>
    <row r="1462" spans="1:30" s="27" customFormat="1" ht="15" customHeight="1" x14ac:dyDescent="0.25">
      <c r="A1462" s="39" t="s">
        <v>39</v>
      </c>
      <c r="B1462" s="39" t="s">
        <v>1510</v>
      </c>
      <c r="C1462" s="86">
        <v>42767</v>
      </c>
      <c r="D1462" s="29">
        <f>+VLOOKUP(B1462,'[2]HG-Mexico by Contract'!$B$8:$G$4512,6,FALSE)</f>
        <v>316522</v>
      </c>
      <c r="E1462" s="29"/>
      <c r="F1462" s="39" t="s">
        <v>41</v>
      </c>
      <c r="G1462" s="39" t="s">
        <v>42</v>
      </c>
      <c r="H1462" s="39" t="s">
        <v>63</v>
      </c>
      <c r="I1462" s="40">
        <v>2656162.2400000002</v>
      </c>
      <c r="J1462" s="32">
        <f t="shared" si="66"/>
        <v>133419.02932990278</v>
      </c>
      <c r="K1462" s="31">
        <v>0</v>
      </c>
      <c r="L1462" s="31">
        <v>0</v>
      </c>
      <c r="M1462" s="31">
        <v>0</v>
      </c>
      <c r="N1462" s="31">
        <v>0</v>
      </c>
      <c r="O1462" s="33">
        <f t="shared" si="67"/>
        <v>0</v>
      </c>
      <c r="P1462" s="34" t="str">
        <f t="shared" si="68"/>
        <v>1-30</v>
      </c>
      <c r="Q1462" s="35" t="str">
        <f>+VLOOKUP(B1462,'[2]PORTAFOLIO JAN17'!$B$7:$T$4941,19,FALSE)</f>
        <v>MEXICO</v>
      </c>
      <c r="R1462" s="31">
        <v>0</v>
      </c>
      <c r="S1462" s="31">
        <v>0</v>
      </c>
      <c r="T1462" s="31" t="s">
        <v>45</v>
      </c>
      <c r="U1462" s="41" t="s">
        <v>64</v>
      </c>
      <c r="V1462" s="42">
        <v>133419.02931519999</v>
      </c>
      <c r="W1462" s="43">
        <v>133419.02931519999</v>
      </c>
      <c r="X1462" s="38">
        <v>0</v>
      </c>
      <c r="Y1462" s="38">
        <v>0</v>
      </c>
      <c r="Z1462" s="38">
        <v>0</v>
      </c>
      <c r="AA1462" s="38">
        <v>0</v>
      </c>
      <c r="AB1462" s="38">
        <v>0</v>
      </c>
      <c r="AC1462" s="38">
        <v>0</v>
      </c>
      <c r="AD1462" s="38" t="s">
        <v>47</v>
      </c>
    </row>
    <row r="1463" spans="1:30" s="27" customFormat="1" ht="15" customHeight="1" x14ac:dyDescent="0.25">
      <c r="A1463" s="28" t="s">
        <v>39</v>
      </c>
      <c r="B1463" s="28" t="s">
        <v>1511</v>
      </c>
      <c r="C1463" s="85">
        <v>42767</v>
      </c>
      <c r="D1463" s="29">
        <f>+VLOOKUP(B1463,'[2]HG-Mexico by Contract'!$B$8:$G$4512,6,FALSE)</f>
        <v>316522</v>
      </c>
      <c r="E1463" s="29"/>
      <c r="F1463" s="28" t="s">
        <v>41</v>
      </c>
      <c r="G1463" s="28" t="s">
        <v>42</v>
      </c>
      <c r="H1463" s="28" t="s">
        <v>63</v>
      </c>
      <c r="I1463" s="31">
        <v>1248104.18</v>
      </c>
      <c r="J1463" s="32">
        <f t="shared" si="66"/>
        <v>62692.27296830868</v>
      </c>
      <c r="K1463" s="31">
        <v>0</v>
      </c>
      <c r="L1463" s="31">
        <v>0</v>
      </c>
      <c r="M1463" s="31">
        <v>0</v>
      </c>
      <c r="N1463" s="31">
        <v>0</v>
      </c>
      <c r="O1463" s="33">
        <f t="shared" si="67"/>
        <v>0</v>
      </c>
      <c r="P1463" s="34" t="str">
        <f t="shared" si="68"/>
        <v>1-30</v>
      </c>
      <c r="Q1463" s="35" t="str">
        <f>+VLOOKUP(B1463,'[2]PORTAFOLIO JAN17'!$B$7:$T$4941,19,FALSE)</f>
        <v>MEXICO</v>
      </c>
      <c r="R1463" s="31">
        <v>0</v>
      </c>
      <c r="S1463" s="31">
        <v>0</v>
      </c>
      <c r="T1463" s="31" t="s">
        <v>45</v>
      </c>
      <c r="U1463" s="36" t="s">
        <v>64</v>
      </c>
      <c r="V1463" s="37">
        <v>62692.272961399998</v>
      </c>
      <c r="W1463" s="38">
        <v>62692.272961399998</v>
      </c>
      <c r="X1463" s="38">
        <v>0</v>
      </c>
      <c r="Y1463" s="38">
        <v>0</v>
      </c>
      <c r="Z1463" s="38">
        <v>0</v>
      </c>
      <c r="AA1463" s="38">
        <v>0</v>
      </c>
      <c r="AB1463" s="38">
        <v>0</v>
      </c>
      <c r="AC1463" s="38">
        <v>0</v>
      </c>
      <c r="AD1463" s="38" t="s">
        <v>47</v>
      </c>
    </row>
    <row r="1464" spans="1:30" s="27" customFormat="1" ht="15" customHeight="1" x14ac:dyDescent="0.25">
      <c r="A1464" s="39" t="s">
        <v>39</v>
      </c>
      <c r="B1464" s="39" t="s">
        <v>1512</v>
      </c>
      <c r="C1464" s="86">
        <v>42767</v>
      </c>
      <c r="D1464" s="29">
        <f>+VLOOKUP(B1464,'[2]HG-Mexico by Contract'!$B$8:$G$4512,6,FALSE)</f>
        <v>316522</v>
      </c>
      <c r="E1464" s="29"/>
      <c r="F1464" s="39" t="s">
        <v>41</v>
      </c>
      <c r="G1464" s="39" t="s">
        <v>42</v>
      </c>
      <c r="H1464" s="39" t="s">
        <v>63</v>
      </c>
      <c r="I1464" s="40">
        <v>710212.57</v>
      </c>
      <c r="J1464" s="32">
        <f t="shared" si="66"/>
        <v>35673.977395031266</v>
      </c>
      <c r="K1464" s="31">
        <v>0</v>
      </c>
      <c r="L1464" s="31">
        <v>0</v>
      </c>
      <c r="M1464" s="31">
        <v>0</v>
      </c>
      <c r="N1464" s="31">
        <v>0</v>
      </c>
      <c r="O1464" s="33">
        <f t="shared" si="67"/>
        <v>0</v>
      </c>
      <c r="P1464" s="34" t="str">
        <f t="shared" si="68"/>
        <v>1-30</v>
      </c>
      <c r="Q1464" s="35" t="str">
        <f>+VLOOKUP(B1464,'[2]PORTAFOLIO JAN17'!$B$7:$T$4941,19,FALSE)</f>
        <v>MEXICO</v>
      </c>
      <c r="R1464" s="31">
        <v>0</v>
      </c>
      <c r="S1464" s="31">
        <v>0</v>
      </c>
      <c r="T1464" s="31" t="s">
        <v>45</v>
      </c>
      <c r="U1464" s="41" t="s">
        <v>64</v>
      </c>
      <c r="V1464" s="42">
        <v>35673.977391100001</v>
      </c>
      <c r="W1464" s="43">
        <v>35673.977391100001</v>
      </c>
      <c r="X1464" s="38">
        <v>0</v>
      </c>
      <c r="Y1464" s="38">
        <v>0</v>
      </c>
      <c r="Z1464" s="38">
        <v>0</v>
      </c>
      <c r="AA1464" s="38">
        <v>0</v>
      </c>
      <c r="AB1464" s="38">
        <v>0</v>
      </c>
      <c r="AC1464" s="38">
        <v>0</v>
      </c>
      <c r="AD1464" s="38" t="s">
        <v>47</v>
      </c>
    </row>
    <row r="1465" spans="1:30" s="27" customFormat="1" ht="15" customHeight="1" x14ac:dyDescent="0.25">
      <c r="A1465" s="28" t="s">
        <v>39</v>
      </c>
      <c r="B1465" s="28" t="s">
        <v>1513</v>
      </c>
      <c r="C1465" s="85">
        <v>42767</v>
      </c>
      <c r="D1465" s="29">
        <f>+VLOOKUP(B1465,'[2]HG-Mexico by Contract'!$B$8:$G$4512,6,FALSE)</f>
        <v>340533</v>
      </c>
      <c r="E1465" s="29"/>
      <c r="F1465" s="28" t="s">
        <v>41</v>
      </c>
      <c r="G1465" s="28" t="s">
        <v>42</v>
      </c>
      <c r="H1465" s="28" t="s">
        <v>63</v>
      </c>
      <c r="I1465" s="31">
        <v>232051.05</v>
      </c>
      <c r="J1465" s="32">
        <f t="shared" si="66"/>
        <v>11655.924242784482</v>
      </c>
      <c r="K1465" s="31">
        <v>0</v>
      </c>
      <c r="L1465" s="31">
        <v>0</v>
      </c>
      <c r="M1465" s="31">
        <v>0</v>
      </c>
      <c r="N1465" s="31">
        <v>0</v>
      </c>
      <c r="O1465" s="33">
        <f t="shared" si="67"/>
        <v>0</v>
      </c>
      <c r="P1465" s="34" t="str">
        <f t="shared" si="68"/>
        <v>1-30</v>
      </c>
      <c r="Q1465" s="35" t="str">
        <f>+VLOOKUP(B1465,'[2]PORTAFOLIO JAN17'!$B$7:$T$4941,19,FALSE)</f>
        <v>MEXICO</v>
      </c>
      <c r="R1465" s="31">
        <v>0</v>
      </c>
      <c r="S1465" s="31">
        <v>0</v>
      </c>
      <c r="T1465" s="31" t="s">
        <v>45</v>
      </c>
      <c r="U1465" s="36" t="s">
        <v>64</v>
      </c>
      <c r="V1465" s="37">
        <v>11655.924241500001</v>
      </c>
      <c r="W1465" s="38">
        <v>11655.924241500001</v>
      </c>
      <c r="X1465" s="38">
        <v>0</v>
      </c>
      <c r="Y1465" s="38">
        <v>0</v>
      </c>
      <c r="Z1465" s="38">
        <v>0</v>
      </c>
      <c r="AA1465" s="38">
        <v>0</v>
      </c>
      <c r="AB1465" s="38">
        <v>0</v>
      </c>
      <c r="AC1465" s="38">
        <v>0</v>
      </c>
      <c r="AD1465" s="38" t="s">
        <v>47</v>
      </c>
    </row>
    <row r="1466" spans="1:30" s="27" customFormat="1" ht="15" customHeight="1" x14ac:dyDescent="0.25">
      <c r="A1466" s="39" t="s">
        <v>39</v>
      </c>
      <c r="B1466" s="39" t="s">
        <v>1514</v>
      </c>
      <c r="C1466" s="86">
        <v>42767</v>
      </c>
      <c r="D1466" s="29">
        <f>+VLOOKUP(B1466,'[2]HG-Mexico by Contract'!$B$8:$G$4512,6,FALSE)</f>
        <v>355259</v>
      </c>
      <c r="E1466" s="29"/>
      <c r="F1466" s="39" t="s">
        <v>41</v>
      </c>
      <c r="G1466" s="39" t="s">
        <v>42</v>
      </c>
      <c r="H1466" s="39" t="s">
        <v>44</v>
      </c>
      <c r="I1466" s="40">
        <v>41211.22</v>
      </c>
      <c r="J1466" s="32">
        <f t="shared" si="66"/>
        <v>41211.22</v>
      </c>
      <c r="K1466" s="31">
        <v>0</v>
      </c>
      <c r="L1466" s="31">
        <v>0</v>
      </c>
      <c r="M1466" s="31">
        <v>0</v>
      </c>
      <c r="N1466" s="31">
        <v>0</v>
      </c>
      <c r="O1466" s="33">
        <f t="shared" si="67"/>
        <v>0</v>
      </c>
      <c r="P1466" s="34" t="str">
        <f t="shared" si="68"/>
        <v>1-30</v>
      </c>
      <c r="Q1466" s="35" t="str">
        <f>+VLOOKUP(B1466,'[2]PORTAFOLIO JAN17'!$B$7:$T$4941,19,FALSE)</f>
        <v>EL SALVADOR</v>
      </c>
      <c r="R1466" s="31">
        <v>0</v>
      </c>
      <c r="S1466" s="31">
        <v>0</v>
      </c>
      <c r="T1466" s="31" t="s">
        <v>45</v>
      </c>
      <c r="U1466" s="41" t="s">
        <v>46</v>
      </c>
      <c r="V1466" s="42">
        <v>41211.22</v>
      </c>
      <c r="W1466" s="43">
        <v>41211.22</v>
      </c>
      <c r="X1466" s="38">
        <v>0</v>
      </c>
      <c r="Y1466" s="38">
        <v>0</v>
      </c>
      <c r="Z1466" s="38">
        <v>0</v>
      </c>
      <c r="AA1466" s="38">
        <v>0</v>
      </c>
      <c r="AB1466" s="38">
        <v>0</v>
      </c>
      <c r="AC1466" s="38">
        <v>0</v>
      </c>
      <c r="AD1466" s="38" t="s">
        <v>47</v>
      </c>
    </row>
    <row r="1467" spans="1:30" s="27" customFormat="1" ht="15" customHeight="1" x14ac:dyDescent="0.25">
      <c r="A1467" s="28" t="s">
        <v>39</v>
      </c>
      <c r="B1467" s="28" t="s">
        <v>1515</v>
      </c>
      <c r="C1467" s="85">
        <v>42767</v>
      </c>
      <c r="D1467" s="29">
        <f>+VLOOKUP(B1467,'[2]HG-Mexico by Contract'!$B$8:$G$4512,6,FALSE)</f>
        <v>356035</v>
      </c>
      <c r="E1467" s="29"/>
      <c r="F1467" s="28" t="s">
        <v>41</v>
      </c>
      <c r="G1467" s="28" t="s">
        <v>42</v>
      </c>
      <c r="H1467" s="28" t="s">
        <v>44</v>
      </c>
      <c r="I1467" s="31">
        <v>46275.61</v>
      </c>
      <c r="J1467" s="32">
        <f t="shared" si="66"/>
        <v>46275.61</v>
      </c>
      <c r="K1467" s="31">
        <v>0</v>
      </c>
      <c r="L1467" s="31">
        <v>0</v>
      </c>
      <c r="M1467" s="31">
        <v>0</v>
      </c>
      <c r="N1467" s="31">
        <v>0</v>
      </c>
      <c r="O1467" s="33">
        <f t="shared" si="67"/>
        <v>0</v>
      </c>
      <c r="P1467" s="34" t="str">
        <f t="shared" si="68"/>
        <v>1-30</v>
      </c>
      <c r="Q1467" s="35" t="str">
        <f>+VLOOKUP(B1467,'[2]PORTAFOLIO JAN17'!$B$7:$T$4941,19,FALSE)</f>
        <v>COSTA RICA</v>
      </c>
      <c r="R1467" s="31">
        <v>0</v>
      </c>
      <c r="S1467" s="31">
        <v>0</v>
      </c>
      <c r="T1467" s="31" t="s">
        <v>45</v>
      </c>
      <c r="U1467" s="36" t="s">
        <v>46</v>
      </c>
      <c r="V1467" s="37">
        <v>46275.61</v>
      </c>
      <c r="W1467" s="38">
        <v>46275.61</v>
      </c>
      <c r="X1467" s="38">
        <v>0</v>
      </c>
      <c r="Y1467" s="38">
        <v>0</v>
      </c>
      <c r="Z1467" s="38">
        <v>0</v>
      </c>
      <c r="AA1467" s="38">
        <v>0</v>
      </c>
      <c r="AB1467" s="38">
        <v>0</v>
      </c>
      <c r="AC1467" s="38">
        <v>0</v>
      </c>
      <c r="AD1467" s="38" t="s">
        <v>47</v>
      </c>
    </row>
    <row r="1468" spans="1:30" s="27" customFormat="1" ht="15" customHeight="1" x14ac:dyDescent="0.25">
      <c r="A1468" s="39" t="s">
        <v>39</v>
      </c>
      <c r="B1468" s="39" t="s">
        <v>1516</v>
      </c>
      <c r="C1468" s="86">
        <v>42767</v>
      </c>
      <c r="D1468" s="29">
        <f>+VLOOKUP(B1468,'[2]HG-Mexico by Contract'!$B$8:$G$4512,6,FALSE)</f>
        <v>356035</v>
      </c>
      <c r="E1468" s="29"/>
      <c r="F1468" s="39" t="s">
        <v>41</v>
      </c>
      <c r="G1468" s="39" t="s">
        <v>42</v>
      </c>
      <c r="H1468" s="39" t="s">
        <v>44</v>
      </c>
      <c r="I1468" s="40">
        <v>46275.61</v>
      </c>
      <c r="J1468" s="32">
        <f t="shared" si="66"/>
        <v>46275.61</v>
      </c>
      <c r="K1468" s="31">
        <v>0</v>
      </c>
      <c r="L1468" s="31">
        <v>0</v>
      </c>
      <c r="M1468" s="31">
        <v>0</v>
      </c>
      <c r="N1468" s="31">
        <v>0</v>
      </c>
      <c r="O1468" s="33">
        <f t="shared" si="67"/>
        <v>0</v>
      </c>
      <c r="P1468" s="34" t="str">
        <f t="shared" si="68"/>
        <v>1-30</v>
      </c>
      <c r="Q1468" s="35" t="str">
        <f>+VLOOKUP(B1468,'[2]PORTAFOLIO JAN17'!$B$7:$T$4941,19,FALSE)</f>
        <v>COSTA RICA</v>
      </c>
      <c r="R1468" s="31">
        <v>0</v>
      </c>
      <c r="S1468" s="31">
        <v>0</v>
      </c>
      <c r="T1468" s="31" t="s">
        <v>45</v>
      </c>
      <c r="U1468" s="41" t="s">
        <v>46</v>
      </c>
      <c r="V1468" s="42">
        <v>46275.61</v>
      </c>
      <c r="W1468" s="43">
        <v>46275.61</v>
      </c>
      <c r="X1468" s="38">
        <v>0</v>
      </c>
      <c r="Y1468" s="38">
        <v>0</v>
      </c>
      <c r="Z1468" s="38">
        <v>0</v>
      </c>
      <c r="AA1468" s="38">
        <v>0</v>
      </c>
      <c r="AB1468" s="38">
        <v>0</v>
      </c>
      <c r="AC1468" s="38">
        <v>0</v>
      </c>
      <c r="AD1468" s="38" t="s">
        <v>47</v>
      </c>
    </row>
    <row r="1469" spans="1:30" s="27" customFormat="1" ht="15" customHeight="1" x14ac:dyDescent="0.25">
      <c r="A1469" s="28" t="s">
        <v>39</v>
      </c>
      <c r="B1469" s="28" t="s">
        <v>1517</v>
      </c>
      <c r="C1469" s="85">
        <v>42767</v>
      </c>
      <c r="D1469" s="29">
        <f>+VLOOKUP(B1469,'[2]HG-Mexico by Contract'!$B$8:$G$4512,6,FALSE)</f>
        <v>311796</v>
      </c>
      <c r="E1469" s="29"/>
      <c r="F1469" s="28" t="s">
        <v>62</v>
      </c>
      <c r="G1469" s="28" t="s">
        <v>42</v>
      </c>
      <c r="H1469" s="28" t="s">
        <v>63</v>
      </c>
      <c r="I1469" s="31">
        <v>268483.90999999997</v>
      </c>
      <c r="J1469" s="32">
        <f t="shared" si="66"/>
        <v>13485.946800786149</v>
      </c>
      <c r="K1469" s="31">
        <v>0</v>
      </c>
      <c r="L1469" s="31">
        <v>0</v>
      </c>
      <c r="M1469" s="31">
        <v>0</v>
      </c>
      <c r="N1469" s="31">
        <v>0</v>
      </c>
      <c r="O1469" s="33">
        <f t="shared" si="67"/>
        <v>0</v>
      </c>
      <c r="P1469" s="34" t="str">
        <f t="shared" si="68"/>
        <v>1-30</v>
      </c>
      <c r="Q1469" s="35" t="str">
        <f>+VLOOKUP(B1469,'[2]PORTAFOLIO JAN17'!$B$7:$T$4941,19,FALSE)</f>
        <v>MEXICO</v>
      </c>
      <c r="R1469" s="31">
        <v>0</v>
      </c>
      <c r="S1469" s="31">
        <v>0</v>
      </c>
      <c r="T1469" s="31" t="s">
        <v>45</v>
      </c>
      <c r="U1469" s="36" t="s">
        <v>64</v>
      </c>
      <c r="V1469" s="37">
        <v>13485.9467993</v>
      </c>
      <c r="W1469" s="38">
        <v>13485.9467993</v>
      </c>
      <c r="X1469" s="38">
        <v>0</v>
      </c>
      <c r="Y1469" s="38">
        <v>0</v>
      </c>
      <c r="Z1469" s="38">
        <v>0</v>
      </c>
      <c r="AA1469" s="38">
        <v>0</v>
      </c>
      <c r="AB1469" s="38">
        <v>0</v>
      </c>
      <c r="AC1469" s="38">
        <v>0</v>
      </c>
      <c r="AD1469" s="38" t="s">
        <v>47</v>
      </c>
    </row>
    <row r="1470" spans="1:30" s="27" customFormat="1" ht="15" customHeight="1" x14ac:dyDescent="0.25">
      <c r="A1470" s="39" t="s">
        <v>39</v>
      </c>
      <c r="B1470" s="39" t="s">
        <v>1518</v>
      </c>
      <c r="C1470" s="86">
        <v>42767</v>
      </c>
      <c r="D1470" s="29">
        <f>+VLOOKUP(B1470,'[2]HG-Mexico by Contract'!$B$8:$G$4512,6,FALSE)</f>
        <v>314798</v>
      </c>
      <c r="E1470" s="29"/>
      <c r="F1470" s="39" t="s">
        <v>62</v>
      </c>
      <c r="G1470" s="39" t="s">
        <v>42</v>
      </c>
      <c r="H1470" s="39" t="s">
        <v>44</v>
      </c>
      <c r="I1470" s="40">
        <v>148285.46</v>
      </c>
      <c r="J1470" s="32">
        <f t="shared" si="66"/>
        <v>148285.46</v>
      </c>
      <c r="K1470" s="31">
        <v>0</v>
      </c>
      <c r="L1470" s="31">
        <v>0</v>
      </c>
      <c r="M1470" s="31">
        <v>0</v>
      </c>
      <c r="N1470" s="31">
        <v>0</v>
      </c>
      <c r="O1470" s="33">
        <f t="shared" si="67"/>
        <v>0</v>
      </c>
      <c r="P1470" s="34" t="str">
        <f t="shared" si="68"/>
        <v>1-30</v>
      </c>
      <c r="Q1470" s="35" t="str">
        <f>+VLOOKUP(B1470,'[2]PORTAFOLIO JAN17'!$B$7:$T$4941,19,FALSE)</f>
        <v>COSTA RICA</v>
      </c>
      <c r="R1470" s="31">
        <v>0</v>
      </c>
      <c r="S1470" s="31">
        <v>0</v>
      </c>
      <c r="T1470" s="31" t="s">
        <v>45</v>
      </c>
      <c r="U1470" s="41" t="s">
        <v>46</v>
      </c>
      <c r="V1470" s="42">
        <v>148285.46</v>
      </c>
      <c r="W1470" s="43">
        <v>148285.46</v>
      </c>
      <c r="X1470" s="38">
        <v>0</v>
      </c>
      <c r="Y1470" s="38">
        <v>0</v>
      </c>
      <c r="Z1470" s="38">
        <v>0</v>
      </c>
      <c r="AA1470" s="38">
        <v>0</v>
      </c>
      <c r="AB1470" s="38">
        <v>0</v>
      </c>
      <c r="AC1470" s="38">
        <v>0</v>
      </c>
      <c r="AD1470" s="38" t="s">
        <v>47</v>
      </c>
    </row>
    <row r="1471" spans="1:30" s="27" customFormat="1" ht="15" customHeight="1" x14ac:dyDescent="0.25">
      <c r="A1471" s="28" t="s">
        <v>39</v>
      </c>
      <c r="B1471" s="28" t="s">
        <v>1519</v>
      </c>
      <c r="C1471" s="85">
        <v>42767</v>
      </c>
      <c r="D1471" s="29">
        <f>+VLOOKUP(B1471,'[2]HG-Mexico by Contract'!$B$8:$G$4512,6,FALSE)</f>
        <v>356484</v>
      </c>
      <c r="E1471" s="29"/>
      <c r="F1471" s="28" t="s">
        <v>41</v>
      </c>
      <c r="G1471" s="28" t="s">
        <v>42</v>
      </c>
      <c r="H1471" s="28" t="s">
        <v>44</v>
      </c>
      <c r="I1471" s="31">
        <v>80152.23</v>
      </c>
      <c r="J1471" s="32">
        <f t="shared" si="66"/>
        <v>80152.23</v>
      </c>
      <c r="K1471" s="31">
        <v>80152.23</v>
      </c>
      <c r="L1471" s="31">
        <v>0</v>
      </c>
      <c r="M1471" s="31">
        <v>0</v>
      </c>
      <c r="N1471" s="31">
        <v>0</v>
      </c>
      <c r="O1471" s="33">
        <f t="shared" si="67"/>
        <v>80152.23</v>
      </c>
      <c r="P1471" s="34" t="str">
        <f t="shared" si="68"/>
        <v>31-60</v>
      </c>
      <c r="Q1471" s="35" t="str">
        <f>+VLOOKUP(B1471,'[2]PORTAFOLIO JAN17'!$B$7:$T$4941,19,FALSE)</f>
        <v>HONDURAS</v>
      </c>
      <c r="R1471" s="31">
        <v>0</v>
      </c>
      <c r="S1471" s="31">
        <v>0</v>
      </c>
      <c r="T1471" s="31">
        <v>80152.23</v>
      </c>
      <c r="U1471" s="36" t="s">
        <v>46</v>
      </c>
      <c r="V1471" s="37">
        <v>80152.23</v>
      </c>
      <c r="W1471" s="38">
        <v>0</v>
      </c>
      <c r="X1471" s="38">
        <v>80152.23</v>
      </c>
      <c r="Y1471" s="38">
        <v>0</v>
      </c>
      <c r="Z1471" s="38">
        <v>0</v>
      </c>
      <c r="AA1471" s="38">
        <v>0</v>
      </c>
      <c r="AB1471" s="38">
        <v>0</v>
      </c>
      <c r="AC1471" s="38">
        <v>0</v>
      </c>
      <c r="AD1471" s="38">
        <v>80152.23</v>
      </c>
    </row>
    <row r="1472" spans="1:30" s="27" customFormat="1" ht="15" customHeight="1" x14ac:dyDescent="0.25">
      <c r="A1472" s="39" t="s">
        <v>39</v>
      </c>
      <c r="B1472" s="39" t="s">
        <v>1520</v>
      </c>
      <c r="C1472" s="86">
        <v>42767</v>
      </c>
      <c r="D1472" s="29">
        <f>+VLOOKUP(B1472,'[2]HG-Mexico by Contract'!$B$8:$G$4512,6,FALSE)</f>
        <v>314376</v>
      </c>
      <c r="E1472" s="29"/>
      <c r="F1472" s="39" t="s">
        <v>41</v>
      </c>
      <c r="G1472" s="39" t="s">
        <v>42</v>
      </c>
      <c r="H1472" s="39" t="s">
        <v>44</v>
      </c>
      <c r="I1472" s="40">
        <v>421982.82</v>
      </c>
      <c r="J1472" s="32">
        <f t="shared" si="66"/>
        <v>421982.82</v>
      </c>
      <c r="K1472" s="31">
        <v>0</v>
      </c>
      <c r="L1472" s="31">
        <v>0</v>
      </c>
      <c r="M1472" s="31">
        <v>0</v>
      </c>
      <c r="N1472" s="31">
        <v>0</v>
      </c>
      <c r="O1472" s="33">
        <f t="shared" si="67"/>
        <v>0</v>
      </c>
      <c r="P1472" s="34" t="str">
        <f t="shared" si="68"/>
        <v>1-30</v>
      </c>
      <c r="Q1472" s="35" t="str">
        <f>+VLOOKUP(B1472,'[2]PORTAFOLIO JAN17'!$B$7:$T$4941,19,FALSE)</f>
        <v>COSTA RICA</v>
      </c>
      <c r="R1472" s="31">
        <v>0</v>
      </c>
      <c r="S1472" s="31">
        <v>0</v>
      </c>
      <c r="T1472" s="31" t="s">
        <v>45</v>
      </c>
      <c r="U1472" s="41" t="s">
        <v>46</v>
      </c>
      <c r="V1472" s="42">
        <v>421982.82</v>
      </c>
      <c r="W1472" s="43">
        <v>421982.82</v>
      </c>
      <c r="X1472" s="38">
        <v>0</v>
      </c>
      <c r="Y1472" s="38">
        <v>0</v>
      </c>
      <c r="Z1472" s="38">
        <v>0</v>
      </c>
      <c r="AA1472" s="38">
        <v>0</v>
      </c>
      <c r="AB1472" s="38">
        <v>0</v>
      </c>
      <c r="AC1472" s="38">
        <v>0</v>
      </c>
      <c r="AD1472" s="38" t="s">
        <v>47</v>
      </c>
    </row>
    <row r="1473" spans="1:30" s="27" customFormat="1" ht="15" customHeight="1" x14ac:dyDescent="0.25">
      <c r="A1473" s="28" t="s">
        <v>39</v>
      </c>
      <c r="B1473" s="28" t="s">
        <v>1521</v>
      </c>
      <c r="C1473" s="85">
        <v>42767</v>
      </c>
      <c r="D1473" s="29">
        <f>+VLOOKUP(B1473,'[2]HG-Mexico by Contract'!$B$8:$G$4512,6,FALSE)</f>
        <v>356484</v>
      </c>
      <c r="E1473" s="29"/>
      <c r="F1473" s="28" t="s">
        <v>41</v>
      </c>
      <c r="G1473" s="28" t="s">
        <v>42</v>
      </c>
      <c r="H1473" s="28" t="s">
        <v>44</v>
      </c>
      <c r="I1473" s="31">
        <v>80152.23</v>
      </c>
      <c r="J1473" s="32">
        <f t="shared" si="66"/>
        <v>80152.23</v>
      </c>
      <c r="K1473" s="31">
        <v>80152.23</v>
      </c>
      <c r="L1473" s="31">
        <v>0</v>
      </c>
      <c r="M1473" s="31">
        <v>0</v>
      </c>
      <c r="N1473" s="31">
        <v>0</v>
      </c>
      <c r="O1473" s="33">
        <f t="shared" si="67"/>
        <v>80152.23</v>
      </c>
      <c r="P1473" s="34" t="str">
        <f t="shared" si="68"/>
        <v>31-60</v>
      </c>
      <c r="Q1473" s="35" t="str">
        <f>+VLOOKUP(B1473,'[2]PORTAFOLIO JAN17'!$B$7:$T$4941,19,FALSE)</f>
        <v>HONDURAS</v>
      </c>
      <c r="R1473" s="31">
        <v>0</v>
      </c>
      <c r="S1473" s="31">
        <v>0</v>
      </c>
      <c r="T1473" s="31">
        <v>80152.23</v>
      </c>
      <c r="U1473" s="36" t="s">
        <v>46</v>
      </c>
      <c r="V1473" s="37">
        <v>80152.23</v>
      </c>
      <c r="W1473" s="38">
        <v>0</v>
      </c>
      <c r="X1473" s="38">
        <v>80152.23</v>
      </c>
      <c r="Y1473" s="38">
        <v>0</v>
      </c>
      <c r="Z1473" s="38">
        <v>0</v>
      </c>
      <c r="AA1473" s="38">
        <v>0</v>
      </c>
      <c r="AB1473" s="38">
        <v>0</v>
      </c>
      <c r="AC1473" s="38">
        <v>0</v>
      </c>
      <c r="AD1473" s="38">
        <v>80152.23</v>
      </c>
    </row>
    <row r="1474" spans="1:30" s="27" customFormat="1" ht="15" customHeight="1" x14ac:dyDescent="0.25">
      <c r="A1474" s="39" t="s">
        <v>39</v>
      </c>
      <c r="B1474" s="39" t="s">
        <v>1522</v>
      </c>
      <c r="C1474" s="86">
        <v>42767</v>
      </c>
      <c r="D1474" s="29">
        <f>+VLOOKUP(B1474,'[2]HG-Mexico by Contract'!$B$8:$G$4512,6,FALSE)</f>
        <v>309250</v>
      </c>
      <c r="E1474" s="29"/>
      <c r="F1474" s="39" t="s">
        <v>41</v>
      </c>
      <c r="G1474" s="39" t="s">
        <v>42</v>
      </c>
      <c r="H1474" s="39" t="s">
        <v>44</v>
      </c>
      <c r="I1474" s="40">
        <v>28424.29</v>
      </c>
      <c r="J1474" s="32">
        <f t="shared" si="66"/>
        <v>28424.29</v>
      </c>
      <c r="K1474" s="31">
        <v>0</v>
      </c>
      <c r="L1474" s="31">
        <v>0</v>
      </c>
      <c r="M1474" s="31">
        <v>0</v>
      </c>
      <c r="N1474" s="31">
        <v>0</v>
      </c>
      <c r="O1474" s="33">
        <f t="shared" si="67"/>
        <v>0</v>
      </c>
      <c r="P1474" s="34" t="str">
        <f t="shared" si="68"/>
        <v>1-30</v>
      </c>
      <c r="Q1474" s="35" t="str">
        <f>+VLOOKUP(B1474,'[2]PORTAFOLIO JAN17'!$B$7:$T$4941,19,FALSE)</f>
        <v>REPUBLICA DOMINICANA</v>
      </c>
      <c r="R1474" s="31">
        <v>0</v>
      </c>
      <c r="S1474" s="31">
        <v>0</v>
      </c>
      <c r="T1474" s="31" t="s">
        <v>45</v>
      </c>
      <c r="U1474" s="41" t="s">
        <v>46</v>
      </c>
      <c r="V1474" s="42">
        <v>28424.29</v>
      </c>
      <c r="W1474" s="43">
        <v>28424.29</v>
      </c>
      <c r="X1474" s="38">
        <v>0</v>
      </c>
      <c r="Y1474" s="38">
        <v>0</v>
      </c>
      <c r="Z1474" s="38">
        <v>0</v>
      </c>
      <c r="AA1474" s="38">
        <v>0</v>
      </c>
      <c r="AB1474" s="38">
        <v>0</v>
      </c>
      <c r="AC1474" s="38">
        <v>0</v>
      </c>
      <c r="AD1474" s="38" t="s">
        <v>47</v>
      </c>
    </row>
    <row r="1475" spans="1:30" s="27" customFormat="1" ht="15" customHeight="1" x14ac:dyDescent="0.25">
      <c r="A1475" s="28" t="s">
        <v>39</v>
      </c>
      <c r="B1475" s="28" t="s">
        <v>1523</v>
      </c>
      <c r="C1475" s="85">
        <v>42767</v>
      </c>
      <c r="D1475" s="29">
        <f>+VLOOKUP(B1475,'[2]HG-Mexico by Contract'!$B$8:$G$4512,6,FALSE)</f>
        <v>355144</v>
      </c>
      <c r="E1475" s="29"/>
      <c r="F1475" s="28" t="s">
        <v>41</v>
      </c>
      <c r="G1475" s="28" t="s">
        <v>42</v>
      </c>
      <c r="H1475" s="28" t="s">
        <v>63</v>
      </c>
      <c r="I1475" s="31">
        <v>1069132.1100000001</v>
      </c>
      <c r="J1475" s="32">
        <f t="shared" si="66"/>
        <v>53702.505891218017</v>
      </c>
      <c r="K1475" s="31">
        <v>0</v>
      </c>
      <c r="L1475" s="31">
        <v>0</v>
      </c>
      <c r="M1475" s="31">
        <v>0</v>
      </c>
      <c r="N1475" s="31">
        <v>1069132.1100000001</v>
      </c>
      <c r="O1475" s="33">
        <f t="shared" si="67"/>
        <v>1069132.1100000001</v>
      </c>
      <c r="P1475" s="34" t="str">
        <f t="shared" si="68"/>
        <v>120+</v>
      </c>
      <c r="Q1475" s="35" t="str">
        <f>+VLOOKUP(B1475,'[2]PORTAFOLIO JAN17'!$B$7:$T$4941,19,FALSE)</f>
        <v>MEXICO</v>
      </c>
      <c r="R1475" s="31">
        <v>0</v>
      </c>
      <c r="S1475" s="31">
        <v>0</v>
      </c>
      <c r="T1475" s="31">
        <v>1069132.1100000001</v>
      </c>
      <c r="U1475" s="36" t="s">
        <v>64</v>
      </c>
      <c r="V1475" s="37">
        <v>53702.505885300001</v>
      </c>
      <c r="W1475" s="38">
        <v>0</v>
      </c>
      <c r="X1475" s="38">
        <v>0</v>
      </c>
      <c r="Y1475" s="38">
        <v>0</v>
      </c>
      <c r="Z1475" s="38">
        <v>0</v>
      </c>
      <c r="AA1475" s="38">
        <v>53702.505885300001</v>
      </c>
      <c r="AB1475" s="38">
        <v>0</v>
      </c>
      <c r="AC1475" s="38">
        <v>0</v>
      </c>
      <c r="AD1475" s="38">
        <v>53702.505885300001</v>
      </c>
    </row>
    <row r="1476" spans="1:30" s="27" customFormat="1" ht="15" customHeight="1" x14ac:dyDescent="0.25">
      <c r="A1476" s="39" t="s">
        <v>39</v>
      </c>
      <c r="B1476" s="39" t="s">
        <v>1524</v>
      </c>
      <c r="C1476" s="86">
        <v>42767</v>
      </c>
      <c r="D1476" s="29">
        <f>+VLOOKUP(B1476,'[2]HG-Mexico by Contract'!$B$8:$G$4512,6,FALSE)</f>
        <v>315628</v>
      </c>
      <c r="E1476" s="29"/>
      <c r="F1476" s="39" t="s">
        <v>41</v>
      </c>
      <c r="G1476" s="39" t="s">
        <v>42</v>
      </c>
      <c r="H1476" s="39" t="s">
        <v>63</v>
      </c>
      <c r="I1476" s="40">
        <v>2129333.36</v>
      </c>
      <c r="J1476" s="32">
        <f t="shared" si="66"/>
        <v>106956.41468458659</v>
      </c>
      <c r="K1476" s="31">
        <v>0</v>
      </c>
      <c r="L1476" s="31">
        <v>0</v>
      </c>
      <c r="M1476" s="31">
        <v>0</v>
      </c>
      <c r="N1476" s="31">
        <v>0</v>
      </c>
      <c r="O1476" s="33">
        <f t="shared" si="67"/>
        <v>0</v>
      </c>
      <c r="P1476" s="34" t="str">
        <f t="shared" si="68"/>
        <v>1-30</v>
      </c>
      <c r="Q1476" s="35" t="str">
        <f>+VLOOKUP(B1476,'[2]PORTAFOLIO JAN17'!$B$7:$T$4941,19,FALSE)</f>
        <v>MEXICO</v>
      </c>
      <c r="R1476" s="31">
        <v>0</v>
      </c>
      <c r="S1476" s="31">
        <v>0</v>
      </c>
      <c r="T1476" s="31">
        <v>2129333.36</v>
      </c>
      <c r="U1476" s="41" t="s">
        <v>64</v>
      </c>
      <c r="V1476" s="42">
        <v>106956.41467280001</v>
      </c>
      <c r="W1476" s="43">
        <v>106956.41467280001</v>
      </c>
      <c r="X1476" s="38">
        <v>0</v>
      </c>
      <c r="Y1476" s="38">
        <v>0</v>
      </c>
      <c r="Z1476" s="38">
        <v>0</v>
      </c>
      <c r="AA1476" s="38">
        <v>0</v>
      </c>
      <c r="AB1476" s="38">
        <v>0</v>
      </c>
      <c r="AC1476" s="38">
        <v>0</v>
      </c>
      <c r="AD1476" s="38">
        <v>106956.41467280001</v>
      </c>
    </row>
    <row r="1477" spans="1:30" s="27" customFormat="1" ht="15" customHeight="1" x14ac:dyDescent="0.25">
      <c r="A1477" s="28" t="s">
        <v>39</v>
      </c>
      <c r="B1477" s="28" t="s">
        <v>1525</v>
      </c>
      <c r="C1477" s="85">
        <v>42767</v>
      </c>
      <c r="D1477" s="29">
        <f>+VLOOKUP(B1477,'[2]HG-Mexico by Contract'!$B$8:$G$4512,6,FALSE)</f>
        <v>315628</v>
      </c>
      <c r="E1477" s="29"/>
      <c r="F1477" s="28" t="s">
        <v>41</v>
      </c>
      <c r="G1477" s="28" t="s">
        <v>42</v>
      </c>
      <c r="H1477" s="28" t="s">
        <v>63</v>
      </c>
      <c r="I1477" s="31">
        <v>3559464</v>
      </c>
      <c r="J1477" s="32">
        <f t="shared" si="66"/>
        <v>178791.87673970286</v>
      </c>
      <c r="K1477" s="31">
        <v>0</v>
      </c>
      <c r="L1477" s="31">
        <v>0</v>
      </c>
      <c r="M1477" s="31">
        <v>0</v>
      </c>
      <c r="N1477" s="31">
        <v>0</v>
      </c>
      <c r="O1477" s="33">
        <f t="shared" si="67"/>
        <v>0</v>
      </c>
      <c r="P1477" s="34" t="str">
        <f t="shared" si="68"/>
        <v>1-30</v>
      </c>
      <c r="Q1477" s="35" t="str">
        <f>+VLOOKUP(B1477,'[2]PORTAFOLIO JAN17'!$B$7:$T$4941,19,FALSE)</f>
        <v>MEXICO</v>
      </c>
      <c r="R1477" s="31">
        <v>0</v>
      </c>
      <c r="S1477" s="31">
        <v>0</v>
      </c>
      <c r="T1477" s="31">
        <v>3559464</v>
      </c>
      <c r="U1477" s="36" t="s">
        <v>64</v>
      </c>
      <c r="V1477" s="37">
        <v>178791.87672</v>
      </c>
      <c r="W1477" s="38">
        <v>178791.87672</v>
      </c>
      <c r="X1477" s="38">
        <v>0</v>
      </c>
      <c r="Y1477" s="38">
        <v>0</v>
      </c>
      <c r="Z1477" s="38">
        <v>0</v>
      </c>
      <c r="AA1477" s="38">
        <v>0</v>
      </c>
      <c r="AB1477" s="38">
        <v>0</v>
      </c>
      <c r="AC1477" s="38">
        <v>0</v>
      </c>
      <c r="AD1477" s="38">
        <v>178791.87672</v>
      </c>
    </row>
    <row r="1478" spans="1:30" s="27" customFormat="1" ht="15" customHeight="1" x14ac:dyDescent="0.25">
      <c r="A1478" s="39" t="s">
        <v>39</v>
      </c>
      <c r="B1478" s="39" t="s">
        <v>1526</v>
      </c>
      <c r="C1478" s="86">
        <v>42767</v>
      </c>
      <c r="D1478" s="29">
        <f>+VLOOKUP(B1478,'[2]HG-Mexico by Contract'!$B$8:$G$4512,6,FALSE)</f>
        <v>315628</v>
      </c>
      <c r="E1478" s="29"/>
      <c r="F1478" s="39" t="s">
        <v>41</v>
      </c>
      <c r="G1478" s="39" t="s">
        <v>42</v>
      </c>
      <c r="H1478" s="39" t="s">
        <v>63</v>
      </c>
      <c r="I1478" s="40">
        <v>8090560.8799999999</v>
      </c>
      <c r="J1478" s="32">
        <f t="shared" si="66"/>
        <v>406388.87304718402</v>
      </c>
      <c r="K1478" s="31">
        <v>0</v>
      </c>
      <c r="L1478" s="31">
        <v>0</v>
      </c>
      <c r="M1478" s="31">
        <v>0</v>
      </c>
      <c r="N1478" s="31">
        <v>0</v>
      </c>
      <c r="O1478" s="33">
        <f t="shared" si="67"/>
        <v>0</v>
      </c>
      <c r="P1478" s="34" t="str">
        <f t="shared" si="68"/>
        <v>1-30</v>
      </c>
      <c r="Q1478" s="35" t="str">
        <f>+VLOOKUP(B1478,'[2]PORTAFOLIO JAN17'!$B$7:$T$4941,19,FALSE)</f>
        <v>MEXICO</v>
      </c>
      <c r="R1478" s="31">
        <v>0</v>
      </c>
      <c r="S1478" s="31">
        <v>0</v>
      </c>
      <c r="T1478" s="31">
        <v>8090560.8799999999</v>
      </c>
      <c r="U1478" s="41" t="s">
        <v>64</v>
      </c>
      <c r="V1478" s="42">
        <v>406388.87300239998</v>
      </c>
      <c r="W1478" s="43">
        <v>406388.87300239998</v>
      </c>
      <c r="X1478" s="38">
        <v>0</v>
      </c>
      <c r="Y1478" s="38">
        <v>0</v>
      </c>
      <c r="Z1478" s="38">
        <v>0</v>
      </c>
      <c r="AA1478" s="38">
        <v>0</v>
      </c>
      <c r="AB1478" s="38">
        <v>0</v>
      </c>
      <c r="AC1478" s="38">
        <v>0</v>
      </c>
      <c r="AD1478" s="38">
        <v>406388.87300239998</v>
      </c>
    </row>
    <row r="1479" spans="1:30" s="27" customFormat="1" ht="15" customHeight="1" x14ac:dyDescent="0.25">
      <c r="A1479" s="28" t="s">
        <v>39</v>
      </c>
      <c r="B1479" s="28" t="s">
        <v>1527</v>
      </c>
      <c r="C1479" s="85">
        <v>42767</v>
      </c>
      <c r="D1479" s="29">
        <f>+VLOOKUP(B1479,'[2]HG-Mexico by Contract'!$B$8:$G$4512,6,FALSE)</f>
        <v>356084</v>
      </c>
      <c r="E1479" s="29"/>
      <c r="F1479" s="28" t="s">
        <v>41</v>
      </c>
      <c r="G1479" s="28" t="s">
        <v>42</v>
      </c>
      <c r="H1479" s="28" t="s">
        <v>63</v>
      </c>
      <c r="I1479" s="31">
        <v>1233901.03</v>
      </c>
      <c r="J1479" s="32">
        <f t="shared" si="66"/>
        <v>61978.848743730065</v>
      </c>
      <c r="K1479" s="31">
        <v>0</v>
      </c>
      <c r="L1479" s="31">
        <v>0</v>
      </c>
      <c r="M1479" s="31">
        <v>0</v>
      </c>
      <c r="N1479" s="31">
        <v>0</v>
      </c>
      <c r="O1479" s="33">
        <f t="shared" si="67"/>
        <v>0</v>
      </c>
      <c r="P1479" s="34" t="str">
        <f t="shared" si="68"/>
        <v>1-30</v>
      </c>
      <c r="Q1479" s="35" t="str">
        <f>+VLOOKUP(B1479,'[2]PORTAFOLIO JAN17'!$B$7:$T$4941,19,FALSE)</f>
        <v>MEXICO</v>
      </c>
      <c r="R1479" s="31">
        <v>0</v>
      </c>
      <c r="S1479" s="31">
        <v>0</v>
      </c>
      <c r="T1479" s="31" t="s">
        <v>45</v>
      </c>
      <c r="U1479" s="36" t="s">
        <v>64</v>
      </c>
      <c r="V1479" s="37">
        <v>61978.848736899999</v>
      </c>
      <c r="W1479" s="38">
        <v>61978.848736899999</v>
      </c>
      <c r="X1479" s="38">
        <v>0</v>
      </c>
      <c r="Y1479" s="38">
        <v>0</v>
      </c>
      <c r="Z1479" s="38">
        <v>0</v>
      </c>
      <c r="AA1479" s="38">
        <v>0</v>
      </c>
      <c r="AB1479" s="38">
        <v>0</v>
      </c>
      <c r="AC1479" s="38">
        <v>0</v>
      </c>
      <c r="AD1479" s="38" t="s">
        <v>47</v>
      </c>
    </row>
    <row r="1480" spans="1:30" s="27" customFormat="1" ht="15" customHeight="1" x14ac:dyDescent="0.25">
      <c r="A1480" s="39" t="s">
        <v>39</v>
      </c>
      <c r="B1480" s="39" t="s">
        <v>1528</v>
      </c>
      <c r="C1480" s="86">
        <v>42767</v>
      </c>
      <c r="D1480" s="29">
        <f>+VLOOKUP(B1480,'[2]HG-Mexico by Contract'!$B$8:$G$4512,6,FALSE)</f>
        <v>320482</v>
      </c>
      <c r="E1480" s="29"/>
      <c r="F1480" s="39" t="s">
        <v>41</v>
      </c>
      <c r="G1480" s="39" t="s">
        <v>42</v>
      </c>
      <c r="H1480" s="39" t="s">
        <v>44</v>
      </c>
      <c r="I1480" s="40">
        <v>167542.28</v>
      </c>
      <c r="J1480" s="32">
        <f t="shared" ref="J1480:J1543" si="69">+IF(H1480="MXN",I1480/$J$2,I1480)</f>
        <v>167542.28</v>
      </c>
      <c r="K1480" s="31">
        <v>0</v>
      </c>
      <c r="L1480" s="31">
        <v>0</v>
      </c>
      <c r="M1480" s="31">
        <v>0</v>
      </c>
      <c r="N1480" s="31">
        <v>0</v>
      </c>
      <c r="O1480" s="33">
        <f t="shared" ref="O1480:O1543" si="70">+N1480+M1480+L1480+K1480</f>
        <v>0</v>
      </c>
      <c r="P1480" s="34" t="str">
        <f t="shared" ref="P1480:P1543" si="71">+IF(N1480&gt;0,"120+",IF(M1480&gt;0,"91-120",IF(L1480&gt;0,"61-90",IF(K1480&gt;0,"31-60","1-30"))))</f>
        <v>1-30</v>
      </c>
      <c r="Q1480" s="35" t="str">
        <f>+VLOOKUP(B1480,'[2]PORTAFOLIO JAN17'!$B$7:$T$4941,19,FALSE)</f>
        <v>REPUBLICA DOMINICANA</v>
      </c>
      <c r="R1480" s="31">
        <v>0</v>
      </c>
      <c r="S1480" s="31">
        <v>0</v>
      </c>
      <c r="T1480" s="31" t="s">
        <v>45</v>
      </c>
      <c r="U1480" s="41" t="s">
        <v>46</v>
      </c>
      <c r="V1480" s="42">
        <v>167542.28</v>
      </c>
      <c r="W1480" s="43">
        <v>167542.28</v>
      </c>
      <c r="X1480" s="38">
        <v>0</v>
      </c>
      <c r="Y1480" s="38">
        <v>0</v>
      </c>
      <c r="Z1480" s="38">
        <v>0</v>
      </c>
      <c r="AA1480" s="38">
        <v>0</v>
      </c>
      <c r="AB1480" s="38">
        <v>0</v>
      </c>
      <c r="AC1480" s="38">
        <v>0</v>
      </c>
      <c r="AD1480" s="38" t="s">
        <v>47</v>
      </c>
    </row>
    <row r="1481" spans="1:30" s="27" customFormat="1" ht="15" customHeight="1" x14ac:dyDescent="0.25">
      <c r="A1481" s="28" t="s">
        <v>39</v>
      </c>
      <c r="B1481" s="28" t="s">
        <v>1529</v>
      </c>
      <c r="C1481" s="85">
        <v>42767</v>
      </c>
      <c r="D1481" s="29">
        <f>+VLOOKUP(B1481,'[2]HG-Mexico by Contract'!$B$8:$G$4512,6,FALSE)</f>
        <v>355260</v>
      </c>
      <c r="E1481" s="29"/>
      <c r="F1481" s="28" t="s">
        <v>41</v>
      </c>
      <c r="G1481" s="28" t="s">
        <v>42</v>
      </c>
      <c r="H1481" s="28" t="s">
        <v>44</v>
      </c>
      <c r="I1481" s="31">
        <v>18529.77</v>
      </c>
      <c r="J1481" s="32">
        <f t="shared" si="69"/>
        <v>18529.77</v>
      </c>
      <c r="K1481" s="31">
        <v>0</v>
      </c>
      <c r="L1481" s="31">
        <v>0</v>
      </c>
      <c r="M1481" s="31">
        <v>0</v>
      </c>
      <c r="N1481" s="31">
        <v>0</v>
      </c>
      <c r="O1481" s="33">
        <f t="shared" si="70"/>
        <v>0</v>
      </c>
      <c r="P1481" s="34" t="str">
        <f t="shared" si="71"/>
        <v>1-30</v>
      </c>
      <c r="Q1481" s="35" t="str">
        <f>+VLOOKUP(B1481,'[2]PORTAFOLIO JAN17'!$B$7:$T$4941,19,FALSE)</f>
        <v>EL SALVADOR</v>
      </c>
      <c r="R1481" s="31">
        <v>0</v>
      </c>
      <c r="S1481" s="31">
        <v>0</v>
      </c>
      <c r="T1481" s="31" t="s">
        <v>45</v>
      </c>
      <c r="U1481" s="36" t="s">
        <v>46</v>
      </c>
      <c r="V1481" s="37">
        <v>18529.77</v>
      </c>
      <c r="W1481" s="38">
        <v>18529.77</v>
      </c>
      <c r="X1481" s="38">
        <v>0</v>
      </c>
      <c r="Y1481" s="38">
        <v>0</v>
      </c>
      <c r="Z1481" s="38">
        <v>0</v>
      </c>
      <c r="AA1481" s="38">
        <v>0</v>
      </c>
      <c r="AB1481" s="38">
        <v>0</v>
      </c>
      <c r="AC1481" s="38">
        <v>0</v>
      </c>
      <c r="AD1481" s="38" t="s">
        <v>47</v>
      </c>
    </row>
    <row r="1482" spans="1:30" s="27" customFormat="1" ht="15" customHeight="1" x14ac:dyDescent="0.25">
      <c r="A1482" s="39" t="s">
        <v>39</v>
      </c>
      <c r="B1482" s="39" t="s">
        <v>1530</v>
      </c>
      <c r="C1482" s="86">
        <v>42767</v>
      </c>
      <c r="D1482" s="29">
        <f>+VLOOKUP(B1482,'[2]HG-Mexico by Contract'!$B$8:$G$4512,6,FALSE)</f>
        <v>308900</v>
      </c>
      <c r="E1482" s="29"/>
      <c r="F1482" s="39" t="s">
        <v>41</v>
      </c>
      <c r="G1482" s="39" t="s">
        <v>42</v>
      </c>
      <c r="H1482" s="39" t="s">
        <v>44</v>
      </c>
      <c r="I1482" s="40">
        <v>184306.31</v>
      </c>
      <c r="J1482" s="32">
        <f t="shared" si="69"/>
        <v>184306.31</v>
      </c>
      <c r="K1482" s="31">
        <v>0</v>
      </c>
      <c r="L1482" s="31">
        <v>0</v>
      </c>
      <c r="M1482" s="31">
        <v>0</v>
      </c>
      <c r="N1482" s="31">
        <v>0</v>
      </c>
      <c r="O1482" s="33">
        <f t="shared" si="70"/>
        <v>0</v>
      </c>
      <c r="P1482" s="34" t="str">
        <f t="shared" si="71"/>
        <v>1-30</v>
      </c>
      <c r="Q1482" s="35" t="str">
        <f>+VLOOKUP(B1482,'[2]PORTAFOLIO JAN17'!$B$7:$T$4941,19,FALSE)</f>
        <v>COSTA RICA</v>
      </c>
      <c r="R1482" s="31">
        <v>0</v>
      </c>
      <c r="S1482" s="31">
        <v>0</v>
      </c>
      <c r="T1482" s="31" t="s">
        <v>45</v>
      </c>
      <c r="U1482" s="41" t="s">
        <v>46</v>
      </c>
      <c r="V1482" s="42">
        <v>184306.31</v>
      </c>
      <c r="W1482" s="43">
        <v>184306.31</v>
      </c>
      <c r="X1482" s="38">
        <v>0</v>
      </c>
      <c r="Y1482" s="38">
        <v>0</v>
      </c>
      <c r="Z1482" s="38">
        <v>0</v>
      </c>
      <c r="AA1482" s="38">
        <v>0</v>
      </c>
      <c r="AB1482" s="38">
        <v>0</v>
      </c>
      <c r="AC1482" s="38">
        <v>0</v>
      </c>
      <c r="AD1482" s="38" t="s">
        <v>47</v>
      </c>
    </row>
    <row r="1483" spans="1:30" s="27" customFormat="1" ht="15" customHeight="1" x14ac:dyDescent="0.25">
      <c r="A1483" s="28" t="s">
        <v>39</v>
      </c>
      <c r="B1483" s="28" t="s">
        <v>1531</v>
      </c>
      <c r="C1483" s="85">
        <v>42767</v>
      </c>
      <c r="D1483" s="29">
        <f>+VLOOKUP(B1483,'[2]HG-Mexico by Contract'!$B$8:$G$4512,6,FALSE)</f>
        <v>311796</v>
      </c>
      <c r="E1483" s="29"/>
      <c r="F1483" s="28" t="s">
        <v>62</v>
      </c>
      <c r="G1483" s="28" t="s">
        <v>42</v>
      </c>
      <c r="H1483" s="28" t="s">
        <v>63</v>
      </c>
      <c r="I1483" s="31">
        <v>209947.22</v>
      </c>
      <c r="J1483" s="32">
        <f t="shared" si="69"/>
        <v>10545.648861762131</v>
      </c>
      <c r="K1483" s="31">
        <v>0</v>
      </c>
      <c r="L1483" s="31">
        <v>0</v>
      </c>
      <c r="M1483" s="31">
        <v>0</v>
      </c>
      <c r="N1483" s="31">
        <v>0</v>
      </c>
      <c r="O1483" s="33">
        <f t="shared" si="70"/>
        <v>0</v>
      </c>
      <c r="P1483" s="34" t="str">
        <f t="shared" si="71"/>
        <v>1-30</v>
      </c>
      <c r="Q1483" s="35" t="str">
        <f>+VLOOKUP(B1483,'[2]PORTAFOLIO JAN17'!$B$7:$T$4941,19,FALSE)</f>
        <v>MEXICO</v>
      </c>
      <c r="R1483" s="31">
        <v>0</v>
      </c>
      <c r="S1483" s="31">
        <v>0</v>
      </c>
      <c r="T1483" s="31" t="s">
        <v>45</v>
      </c>
      <c r="U1483" s="36" t="s">
        <v>64</v>
      </c>
      <c r="V1483" s="37">
        <v>10545.6488606</v>
      </c>
      <c r="W1483" s="38">
        <v>10545.6488606</v>
      </c>
      <c r="X1483" s="38">
        <v>0</v>
      </c>
      <c r="Y1483" s="38">
        <v>0</v>
      </c>
      <c r="Z1483" s="38">
        <v>0</v>
      </c>
      <c r="AA1483" s="38">
        <v>0</v>
      </c>
      <c r="AB1483" s="38">
        <v>0</v>
      </c>
      <c r="AC1483" s="38">
        <v>0</v>
      </c>
      <c r="AD1483" s="38" t="s">
        <v>47</v>
      </c>
    </row>
    <row r="1484" spans="1:30" s="27" customFormat="1" ht="15" customHeight="1" x14ac:dyDescent="0.25">
      <c r="A1484" s="39" t="s">
        <v>39</v>
      </c>
      <c r="B1484" s="39" t="s">
        <v>1532</v>
      </c>
      <c r="C1484" s="86">
        <v>42767</v>
      </c>
      <c r="D1484" s="29">
        <f>+VLOOKUP(B1484,'[2]HG-Mexico by Contract'!$B$8:$G$4512,6,FALSE)</f>
        <v>355224</v>
      </c>
      <c r="E1484" s="29"/>
      <c r="F1484" s="39" t="s">
        <v>41</v>
      </c>
      <c r="G1484" s="39" t="s">
        <v>42</v>
      </c>
      <c r="H1484" s="39" t="s">
        <v>63</v>
      </c>
      <c r="I1484" s="40">
        <v>484282.53</v>
      </c>
      <c r="J1484" s="32">
        <f t="shared" si="69"/>
        <v>24325.511484580671</v>
      </c>
      <c r="K1484" s="31">
        <v>0</v>
      </c>
      <c r="L1484" s="31">
        <v>0</v>
      </c>
      <c r="M1484" s="31">
        <v>0</v>
      </c>
      <c r="N1484" s="31">
        <v>0</v>
      </c>
      <c r="O1484" s="33">
        <f t="shared" si="70"/>
        <v>0</v>
      </c>
      <c r="P1484" s="34" t="str">
        <f t="shared" si="71"/>
        <v>1-30</v>
      </c>
      <c r="Q1484" s="35" t="str">
        <f>+VLOOKUP(B1484,'[2]PORTAFOLIO JAN17'!$B$7:$T$4941,19,FALSE)</f>
        <v>MEXICO</v>
      </c>
      <c r="R1484" s="31">
        <v>0</v>
      </c>
      <c r="S1484" s="31">
        <v>0</v>
      </c>
      <c r="T1484" s="31" t="s">
        <v>45</v>
      </c>
      <c r="U1484" s="41" t="s">
        <v>64</v>
      </c>
      <c r="V1484" s="42">
        <v>24325.511481900001</v>
      </c>
      <c r="W1484" s="43">
        <v>24325.511481900001</v>
      </c>
      <c r="X1484" s="38">
        <v>0</v>
      </c>
      <c r="Y1484" s="38">
        <v>0</v>
      </c>
      <c r="Z1484" s="38">
        <v>0</v>
      </c>
      <c r="AA1484" s="38">
        <v>0</v>
      </c>
      <c r="AB1484" s="38">
        <v>0</v>
      </c>
      <c r="AC1484" s="38">
        <v>0</v>
      </c>
      <c r="AD1484" s="38" t="s">
        <v>47</v>
      </c>
    </row>
    <row r="1485" spans="1:30" s="27" customFormat="1" ht="15" customHeight="1" x14ac:dyDescent="0.25">
      <c r="A1485" s="28" t="s">
        <v>39</v>
      </c>
      <c r="B1485" s="28" t="s">
        <v>1533</v>
      </c>
      <c r="C1485" s="85">
        <v>42767</v>
      </c>
      <c r="D1485" s="29">
        <f>+VLOOKUP(B1485,'[2]HG-Mexico by Contract'!$B$8:$G$4512,6,FALSE)</f>
        <v>308900</v>
      </c>
      <c r="E1485" s="29"/>
      <c r="F1485" s="28" t="s">
        <v>41</v>
      </c>
      <c r="G1485" s="28" t="s">
        <v>42</v>
      </c>
      <c r="H1485" s="28" t="s">
        <v>44</v>
      </c>
      <c r="I1485" s="31">
        <v>175627.55</v>
      </c>
      <c r="J1485" s="32">
        <f t="shared" si="69"/>
        <v>175627.55</v>
      </c>
      <c r="K1485" s="31">
        <v>0</v>
      </c>
      <c r="L1485" s="31">
        <v>0</v>
      </c>
      <c r="M1485" s="31">
        <v>0</v>
      </c>
      <c r="N1485" s="31">
        <v>0</v>
      </c>
      <c r="O1485" s="33">
        <f t="shared" si="70"/>
        <v>0</v>
      </c>
      <c r="P1485" s="34" t="str">
        <f t="shared" si="71"/>
        <v>1-30</v>
      </c>
      <c r="Q1485" s="35" t="str">
        <f>+VLOOKUP(B1485,'[2]PORTAFOLIO JAN17'!$B$7:$T$4941,19,FALSE)</f>
        <v>COSTA RICA</v>
      </c>
      <c r="R1485" s="31">
        <v>0</v>
      </c>
      <c r="S1485" s="31">
        <v>0</v>
      </c>
      <c r="T1485" s="31" t="s">
        <v>45</v>
      </c>
      <c r="U1485" s="36" t="s">
        <v>46</v>
      </c>
      <c r="V1485" s="37">
        <v>175627.55</v>
      </c>
      <c r="W1485" s="38">
        <v>175627.55</v>
      </c>
      <c r="X1485" s="38">
        <v>0</v>
      </c>
      <c r="Y1485" s="38">
        <v>0</v>
      </c>
      <c r="Z1485" s="38">
        <v>0</v>
      </c>
      <c r="AA1485" s="38">
        <v>0</v>
      </c>
      <c r="AB1485" s="38">
        <v>0</v>
      </c>
      <c r="AC1485" s="38">
        <v>0</v>
      </c>
      <c r="AD1485" s="38" t="s">
        <v>47</v>
      </c>
    </row>
    <row r="1486" spans="1:30" s="27" customFormat="1" ht="15" customHeight="1" x14ac:dyDescent="0.25">
      <c r="A1486" s="39" t="s">
        <v>39</v>
      </c>
      <c r="B1486" s="39" t="s">
        <v>1534</v>
      </c>
      <c r="C1486" s="86">
        <v>42767</v>
      </c>
      <c r="D1486" s="29">
        <f>+VLOOKUP(B1486,'[2]HG-Mexico by Contract'!$B$8:$G$4512,6,FALSE)</f>
        <v>316241</v>
      </c>
      <c r="E1486" s="29"/>
      <c r="F1486" s="39" t="s">
        <v>41</v>
      </c>
      <c r="G1486" s="39" t="s">
        <v>42</v>
      </c>
      <c r="H1486" s="39" t="s">
        <v>44</v>
      </c>
      <c r="I1486" s="40">
        <v>126413.97</v>
      </c>
      <c r="J1486" s="32">
        <f t="shared" si="69"/>
        <v>126413.97</v>
      </c>
      <c r="K1486" s="31">
        <v>0</v>
      </c>
      <c r="L1486" s="31">
        <v>0</v>
      </c>
      <c r="M1486" s="31">
        <v>0</v>
      </c>
      <c r="N1486" s="31">
        <v>0</v>
      </c>
      <c r="O1486" s="33">
        <f t="shared" si="70"/>
        <v>0</v>
      </c>
      <c r="P1486" s="34" t="str">
        <f t="shared" si="71"/>
        <v>1-30</v>
      </c>
      <c r="Q1486" s="35" t="str">
        <f>+VLOOKUP(B1486,'[2]PORTAFOLIO JAN17'!$B$7:$T$4941,19,FALSE)</f>
        <v>COSTA RICA</v>
      </c>
      <c r="R1486" s="31">
        <v>0</v>
      </c>
      <c r="S1486" s="31">
        <v>0</v>
      </c>
      <c r="T1486" s="31" t="s">
        <v>45</v>
      </c>
      <c r="U1486" s="41" t="s">
        <v>46</v>
      </c>
      <c r="V1486" s="42">
        <v>126413.97</v>
      </c>
      <c r="W1486" s="43">
        <v>126413.97</v>
      </c>
      <c r="X1486" s="38">
        <v>0</v>
      </c>
      <c r="Y1486" s="38">
        <v>0</v>
      </c>
      <c r="Z1486" s="38">
        <v>0</v>
      </c>
      <c r="AA1486" s="38">
        <v>0</v>
      </c>
      <c r="AB1486" s="38">
        <v>0</v>
      </c>
      <c r="AC1486" s="38">
        <v>0</v>
      </c>
      <c r="AD1486" s="38" t="s">
        <v>47</v>
      </c>
    </row>
    <row r="1487" spans="1:30" s="27" customFormat="1" ht="15" customHeight="1" x14ac:dyDescent="0.25">
      <c r="A1487" s="28" t="s">
        <v>39</v>
      </c>
      <c r="B1487" s="28" t="s">
        <v>1535</v>
      </c>
      <c r="C1487" s="85">
        <v>42767</v>
      </c>
      <c r="D1487" s="29">
        <f>+VLOOKUP(B1487,'[2]HG-Mexico by Contract'!$B$8:$G$4512,6,FALSE)</f>
        <v>313693</v>
      </c>
      <c r="E1487" s="29"/>
      <c r="F1487" s="28" t="s">
        <v>41</v>
      </c>
      <c r="G1487" s="28" t="s">
        <v>42</v>
      </c>
      <c r="H1487" s="28" t="s">
        <v>63</v>
      </c>
      <c r="I1487" s="31">
        <v>352323.84000000003</v>
      </c>
      <c r="J1487" s="32">
        <f t="shared" si="69"/>
        <v>17697.226485150233</v>
      </c>
      <c r="K1487" s="31">
        <v>0</v>
      </c>
      <c r="L1487" s="31">
        <v>0</v>
      </c>
      <c r="M1487" s="31">
        <v>0</v>
      </c>
      <c r="N1487" s="31">
        <v>0</v>
      </c>
      <c r="O1487" s="33">
        <f t="shared" si="70"/>
        <v>0</v>
      </c>
      <c r="P1487" s="34" t="str">
        <f t="shared" si="71"/>
        <v>1-30</v>
      </c>
      <c r="Q1487" s="35" t="str">
        <f>+VLOOKUP(B1487,'[2]PORTAFOLIO JAN17'!$B$7:$T$4941,19,FALSE)</f>
        <v>MEXICO</v>
      </c>
      <c r="R1487" s="31">
        <v>0</v>
      </c>
      <c r="S1487" s="31">
        <v>0</v>
      </c>
      <c r="T1487" s="31" t="s">
        <v>45</v>
      </c>
      <c r="U1487" s="36" t="s">
        <v>64</v>
      </c>
      <c r="V1487" s="37">
        <v>17697.2264832</v>
      </c>
      <c r="W1487" s="38">
        <v>17697.2264832</v>
      </c>
      <c r="X1487" s="38">
        <v>0</v>
      </c>
      <c r="Y1487" s="38">
        <v>0</v>
      </c>
      <c r="Z1487" s="38">
        <v>0</v>
      </c>
      <c r="AA1487" s="38">
        <v>0</v>
      </c>
      <c r="AB1487" s="38">
        <v>0</v>
      </c>
      <c r="AC1487" s="38">
        <v>0</v>
      </c>
      <c r="AD1487" s="38" t="s">
        <v>47</v>
      </c>
    </row>
    <row r="1488" spans="1:30" s="27" customFormat="1" ht="15" customHeight="1" x14ac:dyDescent="0.25">
      <c r="A1488" s="39" t="s">
        <v>39</v>
      </c>
      <c r="B1488" s="39" t="s">
        <v>1536</v>
      </c>
      <c r="C1488" s="86">
        <v>42767</v>
      </c>
      <c r="D1488" s="29">
        <f>+VLOOKUP(B1488,'[2]HG-Mexico by Contract'!$B$8:$G$4512,6,FALSE)</f>
        <v>313548</v>
      </c>
      <c r="E1488" s="29"/>
      <c r="F1488" s="39" t="s">
        <v>62</v>
      </c>
      <c r="G1488" s="39" t="s">
        <v>42</v>
      </c>
      <c r="H1488" s="39" t="s">
        <v>44</v>
      </c>
      <c r="I1488" s="40">
        <v>3719.84</v>
      </c>
      <c r="J1488" s="32">
        <f t="shared" si="69"/>
        <v>3719.84</v>
      </c>
      <c r="K1488" s="31">
        <v>0</v>
      </c>
      <c r="L1488" s="31">
        <v>0</v>
      </c>
      <c r="M1488" s="31">
        <v>0</v>
      </c>
      <c r="N1488" s="31">
        <v>0</v>
      </c>
      <c r="O1488" s="33">
        <f t="shared" si="70"/>
        <v>0</v>
      </c>
      <c r="P1488" s="34" t="str">
        <f t="shared" si="71"/>
        <v>1-30</v>
      </c>
      <c r="Q1488" s="35" t="str">
        <f>+VLOOKUP(B1488,'[2]PORTAFOLIO JAN17'!$B$7:$T$4941,19,FALSE)</f>
        <v>NICARAGUA</v>
      </c>
      <c r="R1488" s="31">
        <v>0</v>
      </c>
      <c r="S1488" s="31">
        <v>0</v>
      </c>
      <c r="T1488" s="31" t="s">
        <v>45</v>
      </c>
      <c r="U1488" s="41" t="s">
        <v>46</v>
      </c>
      <c r="V1488" s="42">
        <v>3719.84</v>
      </c>
      <c r="W1488" s="43">
        <v>3719.84</v>
      </c>
      <c r="X1488" s="38">
        <v>0</v>
      </c>
      <c r="Y1488" s="38">
        <v>0</v>
      </c>
      <c r="Z1488" s="38">
        <v>0</v>
      </c>
      <c r="AA1488" s="38">
        <v>0</v>
      </c>
      <c r="AB1488" s="38">
        <v>0</v>
      </c>
      <c r="AC1488" s="38">
        <v>0</v>
      </c>
      <c r="AD1488" s="38" t="s">
        <v>47</v>
      </c>
    </row>
    <row r="1489" spans="1:30" s="27" customFormat="1" ht="15" customHeight="1" x14ac:dyDescent="0.25">
      <c r="A1489" s="28" t="s">
        <v>39</v>
      </c>
      <c r="B1489" s="28" t="s">
        <v>1537</v>
      </c>
      <c r="C1489" s="85">
        <v>42767</v>
      </c>
      <c r="D1489" s="29">
        <f>+VLOOKUP(B1489,'[2]HG-Mexico by Contract'!$B$8:$G$4512,6,FALSE)</f>
        <v>308900</v>
      </c>
      <c r="E1489" s="29"/>
      <c r="F1489" s="28" t="s">
        <v>41</v>
      </c>
      <c r="G1489" s="28" t="s">
        <v>42</v>
      </c>
      <c r="H1489" s="28" t="s">
        <v>44</v>
      </c>
      <c r="I1489" s="31">
        <v>179152.71</v>
      </c>
      <c r="J1489" s="32">
        <f t="shared" si="69"/>
        <v>179152.71</v>
      </c>
      <c r="K1489" s="31">
        <v>0</v>
      </c>
      <c r="L1489" s="31">
        <v>0</v>
      </c>
      <c r="M1489" s="31">
        <v>0</v>
      </c>
      <c r="N1489" s="31">
        <v>0</v>
      </c>
      <c r="O1489" s="33">
        <f t="shared" si="70"/>
        <v>0</v>
      </c>
      <c r="P1489" s="34" t="str">
        <f t="shared" si="71"/>
        <v>1-30</v>
      </c>
      <c r="Q1489" s="35" t="str">
        <f>+VLOOKUP(B1489,'[2]PORTAFOLIO JAN17'!$B$7:$T$4941,19,FALSE)</f>
        <v>COSTA RICA</v>
      </c>
      <c r="R1489" s="31">
        <v>0</v>
      </c>
      <c r="S1489" s="31">
        <v>0</v>
      </c>
      <c r="T1489" s="31" t="s">
        <v>45</v>
      </c>
      <c r="U1489" s="36" t="s">
        <v>46</v>
      </c>
      <c r="V1489" s="37">
        <v>179152.71</v>
      </c>
      <c r="W1489" s="38">
        <v>179152.71</v>
      </c>
      <c r="X1489" s="38">
        <v>0</v>
      </c>
      <c r="Y1489" s="38">
        <v>0</v>
      </c>
      <c r="Z1489" s="38">
        <v>0</v>
      </c>
      <c r="AA1489" s="38">
        <v>0</v>
      </c>
      <c r="AB1489" s="38">
        <v>0</v>
      </c>
      <c r="AC1489" s="38">
        <v>0</v>
      </c>
      <c r="AD1489" s="38" t="s">
        <v>47</v>
      </c>
    </row>
    <row r="1490" spans="1:30" s="27" customFormat="1" ht="15" customHeight="1" x14ac:dyDescent="0.25">
      <c r="A1490" s="39" t="s">
        <v>39</v>
      </c>
      <c r="B1490" s="39" t="s">
        <v>1538</v>
      </c>
      <c r="C1490" s="86">
        <v>42767</v>
      </c>
      <c r="D1490" s="29">
        <f>+VLOOKUP(B1490,'[2]HG-Mexico by Contract'!$B$8:$G$4512,6,FALSE)</f>
        <v>355159</v>
      </c>
      <c r="E1490" s="29"/>
      <c r="F1490" s="39" t="s">
        <v>41</v>
      </c>
      <c r="G1490" s="39" t="s">
        <v>42</v>
      </c>
      <c r="H1490" s="39" t="s">
        <v>63</v>
      </c>
      <c r="I1490" s="40">
        <v>184929.76</v>
      </c>
      <c r="J1490" s="32">
        <f t="shared" si="69"/>
        <v>9289.0218458236504</v>
      </c>
      <c r="K1490" s="31">
        <v>0</v>
      </c>
      <c r="L1490" s="31">
        <v>0</v>
      </c>
      <c r="M1490" s="31">
        <v>0</v>
      </c>
      <c r="N1490" s="31">
        <v>0</v>
      </c>
      <c r="O1490" s="33">
        <f t="shared" si="70"/>
        <v>0</v>
      </c>
      <c r="P1490" s="34" t="str">
        <f t="shared" si="71"/>
        <v>1-30</v>
      </c>
      <c r="Q1490" s="35" t="str">
        <f>+VLOOKUP(B1490,'[2]PORTAFOLIO JAN17'!$B$7:$T$4941,19,FALSE)</f>
        <v>MEXICO</v>
      </c>
      <c r="R1490" s="31">
        <v>0</v>
      </c>
      <c r="S1490" s="31">
        <v>0</v>
      </c>
      <c r="T1490" s="31" t="s">
        <v>45</v>
      </c>
      <c r="U1490" s="41" t="s">
        <v>64</v>
      </c>
      <c r="V1490" s="42">
        <v>9289.0218447999996</v>
      </c>
      <c r="W1490" s="43">
        <v>9289.0218447999996</v>
      </c>
      <c r="X1490" s="38">
        <v>0</v>
      </c>
      <c r="Y1490" s="38">
        <v>0</v>
      </c>
      <c r="Z1490" s="38">
        <v>0</v>
      </c>
      <c r="AA1490" s="38">
        <v>0</v>
      </c>
      <c r="AB1490" s="38">
        <v>0</v>
      </c>
      <c r="AC1490" s="38">
        <v>0</v>
      </c>
      <c r="AD1490" s="38" t="s">
        <v>47</v>
      </c>
    </row>
    <row r="1491" spans="1:30" s="27" customFormat="1" ht="15" customHeight="1" x14ac:dyDescent="0.25">
      <c r="A1491" s="28" t="s">
        <v>39</v>
      </c>
      <c r="B1491" s="28" t="s">
        <v>1539</v>
      </c>
      <c r="C1491" s="85">
        <v>42767</v>
      </c>
      <c r="D1491" s="29">
        <f>+VLOOKUP(B1491,'[2]HG-Mexico by Contract'!$B$8:$G$4512,6,FALSE)</f>
        <v>316241</v>
      </c>
      <c r="E1491" s="29"/>
      <c r="F1491" s="28" t="s">
        <v>41</v>
      </c>
      <c r="G1491" s="28" t="s">
        <v>42</v>
      </c>
      <c r="H1491" s="28" t="s">
        <v>44</v>
      </c>
      <c r="I1491" s="31">
        <v>126413.97</v>
      </c>
      <c r="J1491" s="32">
        <f t="shared" si="69"/>
        <v>126413.97</v>
      </c>
      <c r="K1491" s="31">
        <v>0</v>
      </c>
      <c r="L1491" s="31">
        <v>0</v>
      </c>
      <c r="M1491" s="31">
        <v>0</v>
      </c>
      <c r="N1491" s="31">
        <v>0</v>
      </c>
      <c r="O1491" s="33">
        <f t="shared" si="70"/>
        <v>0</v>
      </c>
      <c r="P1491" s="34" t="str">
        <f t="shared" si="71"/>
        <v>1-30</v>
      </c>
      <c r="Q1491" s="35" t="str">
        <f>+VLOOKUP(B1491,'[2]PORTAFOLIO JAN17'!$B$7:$T$4941,19,FALSE)</f>
        <v>COSTA RICA</v>
      </c>
      <c r="R1491" s="31">
        <v>0</v>
      </c>
      <c r="S1491" s="31">
        <v>0</v>
      </c>
      <c r="T1491" s="31" t="s">
        <v>45</v>
      </c>
      <c r="U1491" s="36" t="s">
        <v>46</v>
      </c>
      <c r="V1491" s="37">
        <v>126413.97</v>
      </c>
      <c r="W1491" s="38">
        <v>126413.97</v>
      </c>
      <c r="X1491" s="38">
        <v>0</v>
      </c>
      <c r="Y1491" s="38">
        <v>0</v>
      </c>
      <c r="Z1491" s="38">
        <v>0</v>
      </c>
      <c r="AA1491" s="38">
        <v>0</v>
      </c>
      <c r="AB1491" s="38">
        <v>0</v>
      </c>
      <c r="AC1491" s="38">
        <v>0</v>
      </c>
      <c r="AD1491" s="38" t="s">
        <v>47</v>
      </c>
    </row>
    <row r="1492" spans="1:30" s="27" customFormat="1" ht="15" customHeight="1" x14ac:dyDescent="0.25">
      <c r="A1492" s="39" t="s">
        <v>39</v>
      </c>
      <c r="B1492" s="39" t="s">
        <v>1540</v>
      </c>
      <c r="C1492" s="86">
        <v>42767</v>
      </c>
      <c r="D1492" s="29">
        <f>+VLOOKUP(B1492,'[2]HG-Mexico by Contract'!$B$8:$G$4512,6,FALSE)</f>
        <v>308900</v>
      </c>
      <c r="E1492" s="29"/>
      <c r="F1492" s="39" t="s">
        <v>41</v>
      </c>
      <c r="G1492" s="39" t="s">
        <v>42</v>
      </c>
      <c r="H1492" s="39" t="s">
        <v>44</v>
      </c>
      <c r="I1492" s="40">
        <v>184306.31</v>
      </c>
      <c r="J1492" s="32">
        <f t="shared" si="69"/>
        <v>184306.31</v>
      </c>
      <c r="K1492" s="31">
        <v>0</v>
      </c>
      <c r="L1492" s="31">
        <v>0</v>
      </c>
      <c r="M1492" s="31">
        <v>0</v>
      </c>
      <c r="N1492" s="31">
        <v>0</v>
      </c>
      <c r="O1492" s="33">
        <f t="shared" si="70"/>
        <v>0</v>
      </c>
      <c r="P1492" s="34" t="str">
        <f t="shared" si="71"/>
        <v>1-30</v>
      </c>
      <c r="Q1492" s="35" t="str">
        <f>+VLOOKUP(B1492,'[2]PORTAFOLIO JAN17'!$B$7:$T$4941,19,FALSE)</f>
        <v>COSTA RICA</v>
      </c>
      <c r="R1492" s="31">
        <v>0</v>
      </c>
      <c r="S1492" s="31">
        <v>0</v>
      </c>
      <c r="T1492" s="31" t="s">
        <v>45</v>
      </c>
      <c r="U1492" s="41" t="s">
        <v>46</v>
      </c>
      <c r="V1492" s="42">
        <v>184306.31</v>
      </c>
      <c r="W1492" s="43">
        <v>184306.31</v>
      </c>
      <c r="X1492" s="38">
        <v>0</v>
      </c>
      <c r="Y1492" s="38">
        <v>0</v>
      </c>
      <c r="Z1492" s="38">
        <v>0</v>
      </c>
      <c r="AA1492" s="38">
        <v>0</v>
      </c>
      <c r="AB1492" s="38">
        <v>0</v>
      </c>
      <c r="AC1492" s="38">
        <v>0</v>
      </c>
      <c r="AD1492" s="38" t="s">
        <v>47</v>
      </c>
    </row>
    <row r="1493" spans="1:30" s="27" customFormat="1" ht="15" customHeight="1" x14ac:dyDescent="0.25">
      <c r="A1493" s="28" t="s">
        <v>39</v>
      </c>
      <c r="B1493" s="28" t="s">
        <v>1541</v>
      </c>
      <c r="C1493" s="85">
        <v>42767</v>
      </c>
      <c r="D1493" s="29">
        <f>+VLOOKUP(B1493,'[2]HG-Mexico by Contract'!$B$8:$G$4512,6,FALSE)</f>
        <v>308900</v>
      </c>
      <c r="E1493" s="29"/>
      <c r="F1493" s="28" t="s">
        <v>41</v>
      </c>
      <c r="G1493" s="28" t="s">
        <v>42</v>
      </c>
      <c r="H1493" s="28" t="s">
        <v>44</v>
      </c>
      <c r="I1493" s="31">
        <v>187042.54</v>
      </c>
      <c r="J1493" s="32">
        <f t="shared" si="69"/>
        <v>187042.54</v>
      </c>
      <c r="K1493" s="31">
        <v>0</v>
      </c>
      <c r="L1493" s="31">
        <v>0</v>
      </c>
      <c r="M1493" s="31">
        <v>0</v>
      </c>
      <c r="N1493" s="31">
        <v>0</v>
      </c>
      <c r="O1493" s="33">
        <f t="shared" si="70"/>
        <v>0</v>
      </c>
      <c r="P1493" s="34" t="str">
        <f t="shared" si="71"/>
        <v>1-30</v>
      </c>
      <c r="Q1493" s="35" t="str">
        <f>+VLOOKUP(B1493,'[2]PORTAFOLIO JAN17'!$B$7:$T$4941,19,FALSE)</f>
        <v>COSTA RICA</v>
      </c>
      <c r="R1493" s="31">
        <v>0</v>
      </c>
      <c r="S1493" s="31">
        <v>0</v>
      </c>
      <c r="T1493" s="31" t="s">
        <v>45</v>
      </c>
      <c r="U1493" s="36" t="s">
        <v>46</v>
      </c>
      <c r="V1493" s="37">
        <v>187042.54</v>
      </c>
      <c r="W1493" s="38">
        <v>187042.54</v>
      </c>
      <c r="X1493" s="38">
        <v>0</v>
      </c>
      <c r="Y1493" s="38">
        <v>0</v>
      </c>
      <c r="Z1493" s="38">
        <v>0</v>
      </c>
      <c r="AA1493" s="38">
        <v>0</v>
      </c>
      <c r="AB1493" s="38">
        <v>0</v>
      </c>
      <c r="AC1493" s="38">
        <v>0</v>
      </c>
      <c r="AD1493" s="38" t="s">
        <v>47</v>
      </c>
    </row>
    <row r="1494" spans="1:30" s="27" customFormat="1" ht="15" customHeight="1" x14ac:dyDescent="0.25">
      <c r="A1494" s="39" t="s">
        <v>39</v>
      </c>
      <c r="B1494" s="39" t="s">
        <v>1542</v>
      </c>
      <c r="C1494" s="86">
        <v>42767</v>
      </c>
      <c r="D1494" s="29">
        <f>+VLOOKUP(B1494,'[2]HG-Mexico by Contract'!$B$8:$G$4512,6,FALSE)</f>
        <v>313548</v>
      </c>
      <c r="E1494" s="29"/>
      <c r="F1494" s="39" t="s">
        <v>62</v>
      </c>
      <c r="G1494" s="39" t="s">
        <v>42</v>
      </c>
      <c r="H1494" s="39" t="s">
        <v>44</v>
      </c>
      <c r="I1494" s="40">
        <v>9089.35</v>
      </c>
      <c r="J1494" s="32">
        <f t="shared" si="69"/>
        <v>9089.35</v>
      </c>
      <c r="K1494" s="31">
        <v>0</v>
      </c>
      <c r="L1494" s="31">
        <v>0</v>
      </c>
      <c r="M1494" s="31">
        <v>0</v>
      </c>
      <c r="N1494" s="31">
        <v>0</v>
      </c>
      <c r="O1494" s="33">
        <f t="shared" si="70"/>
        <v>0</v>
      </c>
      <c r="P1494" s="34" t="str">
        <f t="shared" si="71"/>
        <v>1-30</v>
      </c>
      <c r="Q1494" s="35" t="str">
        <f>+VLOOKUP(B1494,'[2]PORTAFOLIO JAN17'!$B$7:$T$4941,19,FALSE)</f>
        <v>NICARAGUA</v>
      </c>
      <c r="R1494" s="31">
        <v>0</v>
      </c>
      <c r="S1494" s="31">
        <v>0</v>
      </c>
      <c r="T1494" s="31" t="s">
        <v>45</v>
      </c>
      <c r="U1494" s="41" t="s">
        <v>46</v>
      </c>
      <c r="V1494" s="42">
        <v>9089.35</v>
      </c>
      <c r="W1494" s="43">
        <v>9089.35</v>
      </c>
      <c r="X1494" s="38">
        <v>0</v>
      </c>
      <c r="Y1494" s="38">
        <v>0</v>
      </c>
      <c r="Z1494" s="38">
        <v>0</v>
      </c>
      <c r="AA1494" s="38">
        <v>0</v>
      </c>
      <c r="AB1494" s="38">
        <v>0</v>
      </c>
      <c r="AC1494" s="38">
        <v>0</v>
      </c>
      <c r="AD1494" s="38" t="s">
        <v>47</v>
      </c>
    </row>
    <row r="1495" spans="1:30" s="27" customFormat="1" ht="15" customHeight="1" x14ac:dyDescent="0.25">
      <c r="A1495" s="28" t="s">
        <v>39</v>
      </c>
      <c r="B1495" s="28" t="s">
        <v>1543</v>
      </c>
      <c r="C1495" s="85">
        <v>42767</v>
      </c>
      <c r="D1495" s="29">
        <f>+VLOOKUP(B1495,'[2]HG-Mexico by Contract'!$B$8:$G$4512,6,FALSE)</f>
        <v>356484</v>
      </c>
      <c r="E1495" s="29"/>
      <c r="F1495" s="28" t="s">
        <v>41</v>
      </c>
      <c r="G1495" s="28" t="s">
        <v>42</v>
      </c>
      <c r="H1495" s="28" t="s">
        <v>44</v>
      </c>
      <c r="I1495" s="31">
        <v>75009.02</v>
      </c>
      <c r="J1495" s="32">
        <f t="shared" si="69"/>
        <v>75009.02</v>
      </c>
      <c r="K1495" s="31">
        <v>75009.02</v>
      </c>
      <c r="L1495" s="31">
        <v>0</v>
      </c>
      <c r="M1495" s="31">
        <v>0</v>
      </c>
      <c r="N1495" s="31">
        <v>0</v>
      </c>
      <c r="O1495" s="33">
        <f t="shared" si="70"/>
        <v>75009.02</v>
      </c>
      <c r="P1495" s="34" t="str">
        <f t="shared" si="71"/>
        <v>31-60</v>
      </c>
      <c r="Q1495" s="35" t="str">
        <f>+VLOOKUP(B1495,'[2]PORTAFOLIO JAN17'!$B$7:$T$4941,19,FALSE)</f>
        <v>HONDURAS</v>
      </c>
      <c r="R1495" s="31">
        <v>0</v>
      </c>
      <c r="S1495" s="31">
        <v>0</v>
      </c>
      <c r="T1495" s="31">
        <v>75009.02</v>
      </c>
      <c r="U1495" s="36" t="s">
        <v>46</v>
      </c>
      <c r="V1495" s="37">
        <v>75009.02</v>
      </c>
      <c r="W1495" s="38">
        <v>0</v>
      </c>
      <c r="X1495" s="38">
        <v>75009.02</v>
      </c>
      <c r="Y1495" s="38">
        <v>0</v>
      </c>
      <c r="Z1495" s="38">
        <v>0</v>
      </c>
      <c r="AA1495" s="38">
        <v>0</v>
      </c>
      <c r="AB1495" s="38">
        <v>0</v>
      </c>
      <c r="AC1495" s="38">
        <v>0</v>
      </c>
      <c r="AD1495" s="38">
        <v>75009.02</v>
      </c>
    </row>
    <row r="1496" spans="1:30" s="27" customFormat="1" ht="15" customHeight="1" x14ac:dyDescent="0.25">
      <c r="A1496" s="39" t="s">
        <v>39</v>
      </c>
      <c r="B1496" s="39" t="s">
        <v>1544</v>
      </c>
      <c r="C1496" s="86">
        <v>42767</v>
      </c>
      <c r="D1496" s="29">
        <f>+VLOOKUP(B1496,'[2]HG-Mexico by Contract'!$B$8:$G$4512,6,FALSE)</f>
        <v>311832</v>
      </c>
      <c r="E1496" s="29"/>
      <c r="F1496" s="39" t="s">
        <v>41</v>
      </c>
      <c r="G1496" s="39" t="s">
        <v>42</v>
      </c>
      <c r="H1496" s="39" t="s">
        <v>44</v>
      </c>
      <c r="I1496" s="40">
        <v>78096.36</v>
      </c>
      <c r="J1496" s="32">
        <f t="shared" si="69"/>
        <v>78096.36</v>
      </c>
      <c r="K1496" s="31">
        <v>0</v>
      </c>
      <c r="L1496" s="31">
        <v>0</v>
      </c>
      <c r="M1496" s="31">
        <v>0</v>
      </c>
      <c r="N1496" s="31">
        <v>0</v>
      </c>
      <c r="O1496" s="33">
        <f t="shared" si="70"/>
        <v>0</v>
      </c>
      <c r="P1496" s="34" t="str">
        <f t="shared" si="71"/>
        <v>1-30</v>
      </c>
      <c r="Q1496" s="35" t="str">
        <f>+VLOOKUP(B1496,'[2]PORTAFOLIO JAN17'!$B$7:$T$4941,19,FALSE)</f>
        <v>COSTA RICA</v>
      </c>
      <c r="R1496" s="31">
        <v>0</v>
      </c>
      <c r="S1496" s="31">
        <v>0</v>
      </c>
      <c r="T1496" s="31">
        <v>78096.36</v>
      </c>
      <c r="U1496" s="41" t="s">
        <v>46</v>
      </c>
      <c r="V1496" s="42">
        <v>78096.36</v>
      </c>
      <c r="W1496" s="43">
        <v>78096.36</v>
      </c>
      <c r="X1496" s="38">
        <v>0</v>
      </c>
      <c r="Y1496" s="38">
        <v>0</v>
      </c>
      <c r="Z1496" s="38">
        <v>0</v>
      </c>
      <c r="AA1496" s="38">
        <v>0</v>
      </c>
      <c r="AB1496" s="38">
        <v>0</v>
      </c>
      <c r="AC1496" s="38">
        <v>0</v>
      </c>
      <c r="AD1496" s="38">
        <v>78096.36</v>
      </c>
    </row>
    <row r="1497" spans="1:30" s="27" customFormat="1" ht="15" customHeight="1" x14ac:dyDescent="0.25">
      <c r="A1497" s="28" t="s">
        <v>39</v>
      </c>
      <c r="B1497" s="28" t="s">
        <v>1545</v>
      </c>
      <c r="C1497" s="85">
        <v>42767</v>
      </c>
      <c r="D1497" s="29">
        <f>+VLOOKUP(B1497,'[2]HG-Mexico by Contract'!$B$8:$G$4512,6,FALSE)</f>
        <v>313548</v>
      </c>
      <c r="E1497" s="29"/>
      <c r="F1497" s="28" t="s">
        <v>62</v>
      </c>
      <c r="G1497" s="28" t="s">
        <v>42</v>
      </c>
      <c r="H1497" s="28" t="s">
        <v>44</v>
      </c>
      <c r="I1497" s="31">
        <v>3719.84</v>
      </c>
      <c r="J1497" s="32">
        <f t="shared" si="69"/>
        <v>3719.84</v>
      </c>
      <c r="K1497" s="31">
        <v>0</v>
      </c>
      <c r="L1497" s="31">
        <v>0</v>
      </c>
      <c r="M1497" s="31">
        <v>0</v>
      </c>
      <c r="N1497" s="31">
        <v>0</v>
      </c>
      <c r="O1497" s="33">
        <f t="shared" si="70"/>
        <v>0</v>
      </c>
      <c r="P1497" s="34" t="str">
        <f t="shared" si="71"/>
        <v>1-30</v>
      </c>
      <c r="Q1497" s="35" t="str">
        <f>+VLOOKUP(B1497,'[2]PORTAFOLIO JAN17'!$B$7:$T$4941,19,FALSE)</f>
        <v>NICARAGUA</v>
      </c>
      <c r="R1497" s="31">
        <v>0</v>
      </c>
      <c r="S1497" s="31">
        <v>0</v>
      </c>
      <c r="T1497" s="31" t="s">
        <v>45</v>
      </c>
      <c r="U1497" s="36" t="s">
        <v>46</v>
      </c>
      <c r="V1497" s="37">
        <v>3719.84</v>
      </c>
      <c r="W1497" s="38">
        <v>3719.84</v>
      </c>
      <c r="X1497" s="38">
        <v>0</v>
      </c>
      <c r="Y1497" s="38">
        <v>0</v>
      </c>
      <c r="Z1497" s="38">
        <v>0</v>
      </c>
      <c r="AA1497" s="38">
        <v>0</v>
      </c>
      <c r="AB1497" s="38">
        <v>0</v>
      </c>
      <c r="AC1497" s="38">
        <v>0</v>
      </c>
      <c r="AD1497" s="38" t="s">
        <v>47</v>
      </c>
    </row>
    <row r="1498" spans="1:30" s="27" customFormat="1" ht="15" customHeight="1" x14ac:dyDescent="0.25">
      <c r="A1498" s="39" t="s">
        <v>39</v>
      </c>
      <c r="B1498" s="39" t="s">
        <v>1546</v>
      </c>
      <c r="C1498" s="86">
        <v>42767</v>
      </c>
      <c r="D1498" s="29">
        <f>+VLOOKUP(B1498,'[2]HG-Mexico by Contract'!$B$8:$G$4512,6,FALSE)</f>
        <v>313548</v>
      </c>
      <c r="E1498" s="29"/>
      <c r="F1498" s="39" t="s">
        <v>62</v>
      </c>
      <c r="G1498" s="39" t="s">
        <v>42</v>
      </c>
      <c r="H1498" s="39" t="s">
        <v>44</v>
      </c>
      <c r="I1498" s="40">
        <v>5642.96</v>
      </c>
      <c r="J1498" s="32">
        <f t="shared" si="69"/>
        <v>5642.96</v>
      </c>
      <c r="K1498" s="31">
        <v>0</v>
      </c>
      <c r="L1498" s="31">
        <v>0</v>
      </c>
      <c r="M1498" s="31">
        <v>0</v>
      </c>
      <c r="N1498" s="31">
        <v>0</v>
      </c>
      <c r="O1498" s="33">
        <f t="shared" si="70"/>
        <v>0</v>
      </c>
      <c r="P1498" s="34" t="str">
        <f t="shared" si="71"/>
        <v>1-30</v>
      </c>
      <c r="Q1498" s="35" t="str">
        <f>+VLOOKUP(B1498,'[2]PORTAFOLIO JAN17'!$B$7:$T$4941,19,FALSE)</f>
        <v>NICARAGUA</v>
      </c>
      <c r="R1498" s="31">
        <v>0</v>
      </c>
      <c r="S1498" s="31">
        <v>0</v>
      </c>
      <c r="T1498" s="31" t="s">
        <v>45</v>
      </c>
      <c r="U1498" s="41" t="s">
        <v>46</v>
      </c>
      <c r="V1498" s="42">
        <v>5642.96</v>
      </c>
      <c r="W1498" s="43">
        <v>5642.96</v>
      </c>
      <c r="X1498" s="38">
        <v>0</v>
      </c>
      <c r="Y1498" s="38">
        <v>0</v>
      </c>
      <c r="Z1498" s="38">
        <v>0</v>
      </c>
      <c r="AA1498" s="38">
        <v>0</v>
      </c>
      <c r="AB1498" s="38">
        <v>0</v>
      </c>
      <c r="AC1498" s="38">
        <v>0</v>
      </c>
      <c r="AD1498" s="38" t="s">
        <v>47</v>
      </c>
    </row>
    <row r="1499" spans="1:30" s="27" customFormat="1" ht="15" customHeight="1" x14ac:dyDescent="0.25">
      <c r="A1499" s="28" t="s">
        <v>39</v>
      </c>
      <c r="B1499" s="28" t="s">
        <v>1547</v>
      </c>
      <c r="C1499" s="85">
        <v>42767</v>
      </c>
      <c r="D1499" s="29">
        <f>+VLOOKUP(B1499,'[2]HG-Mexico by Contract'!$B$8:$G$4512,6,FALSE)</f>
        <v>313548</v>
      </c>
      <c r="E1499" s="29"/>
      <c r="F1499" s="28" t="s">
        <v>62</v>
      </c>
      <c r="G1499" s="28" t="s">
        <v>42</v>
      </c>
      <c r="H1499" s="28" t="s">
        <v>44</v>
      </c>
      <c r="I1499" s="31">
        <v>9089.35</v>
      </c>
      <c r="J1499" s="32">
        <f t="shared" si="69"/>
        <v>9089.35</v>
      </c>
      <c r="K1499" s="31">
        <v>0</v>
      </c>
      <c r="L1499" s="31">
        <v>0</v>
      </c>
      <c r="M1499" s="31">
        <v>0</v>
      </c>
      <c r="N1499" s="31">
        <v>0</v>
      </c>
      <c r="O1499" s="33">
        <f t="shared" si="70"/>
        <v>0</v>
      </c>
      <c r="P1499" s="34" t="str">
        <f t="shared" si="71"/>
        <v>1-30</v>
      </c>
      <c r="Q1499" s="35" t="str">
        <f>+VLOOKUP(B1499,'[2]PORTAFOLIO JAN17'!$B$7:$T$4941,19,FALSE)</f>
        <v>NICARAGUA</v>
      </c>
      <c r="R1499" s="31">
        <v>0</v>
      </c>
      <c r="S1499" s="31">
        <v>0</v>
      </c>
      <c r="T1499" s="31" t="s">
        <v>45</v>
      </c>
      <c r="U1499" s="36" t="s">
        <v>46</v>
      </c>
      <c r="V1499" s="37">
        <v>9089.35</v>
      </c>
      <c r="W1499" s="38">
        <v>9089.35</v>
      </c>
      <c r="X1499" s="38">
        <v>0</v>
      </c>
      <c r="Y1499" s="38">
        <v>0</v>
      </c>
      <c r="Z1499" s="38">
        <v>0</v>
      </c>
      <c r="AA1499" s="38">
        <v>0</v>
      </c>
      <c r="AB1499" s="38">
        <v>0</v>
      </c>
      <c r="AC1499" s="38">
        <v>0</v>
      </c>
      <c r="AD1499" s="38" t="s">
        <v>47</v>
      </c>
    </row>
    <row r="1500" spans="1:30" s="27" customFormat="1" ht="15" customHeight="1" x14ac:dyDescent="0.25">
      <c r="A1500" s="39" t="s">
        <v>39</v>
      </c>
      <c r="B1500" s="39" t="s">
        <v>1548</v>
      </c>
      <c r="C1500" s="86">
        <v>42767</v>
      </c>
      <c r="D1500" s="29">
        <f>+VLOOKUP(B1500,'[2]HG-Mexico by Contract'!$B$8:$G$4512,6,FALSE)</f>
        <v>313548</v>
      </c>
      <c r="E1500" s="29"/>
      <c r="F1500" s="39" t="s">
        <v>62</v>
      </c>
      <c r="G1500" s="39" t="s">
        <v>42</v>
      </c>
      <c r="H1500" s="39" t="s">
        <v>44</v>
      </c>
      <c r="I1500" s="40">
        <v>6661.91</v>
      </c>
      <c r="J1500" s="32">
        <f t="shared" si="69"/>
        <v>6661.91</v>
      </c>
      <c r="K1500" s="31">
        <v>0</v>
      </c>
      <c r="L1500" s="31">
        <v>0</v>
      </c>
      <c r="M1500" s="31">
        <v>0</v>
      </c>
      <c r="N1500" s="31">
        <v>0</v>
      </c>
      <c r="O1500" s="33">
        <f t="shared" si="70"/>
        <v>0</v>
      </c>
      <c r="P1500" s="34" t="str">
        <f t="shared" si="71"/>
        <v>1-30</v>
      </c>
      <c r="Q1500" s="35" t="str">
        <f>+VLOOKUP(B1500,'[2]PORTAFOLIO JAN17'!$B$7:$T$4941,19,FALSE)</f>
        <v>NICARAGUA</v>
      </c>
      <c r="R1500" s="31">
        <v>0</v>
      </c>
      <c r="S1500" s="31">
        <v>0</v>
      </c>
      <c r="T1500" s="31" t="s">
        <v>45</v>
      </c>
      <c r="U1500" s="41" t="s">
        <v>46</v>
      </c>
      <c r="V1500" s="42">
        <v>6661.91</v>
      </c>
      <c r="W1500" s="43">
        <v>6661.91</v>
      </c>
      <c r="X1500" s="38">
        <v>0</v>
      </c>
      <c r="Y1500" s="38">
        <v>0</v>
      </c>
      <c r="Z1500" s="38">
        <v>0</v>
      </c>
      <c r="AA1500" s="38">
        <v>0</v>
      </c>
      <c r="AB1500" s="38">
        <v>0</v>
      </c>
      <c r="AC1500" s="38">
        <v>0</v>
      </c>
      <c r="AD1500" s="38" t="s">
        <v>47</v>
      </c>
    </row>
    <row r="1501" spans="1:30" s="27" customFormat="1" ht="15" customHeight="1" x14ac:dyDescent="0.25">
      <c r="A1501" s="28" t="s">
        <v>39</v>
      </c>
      <c r="B1501" s="28" t="s">
        <v>1549</v>
      </c>
      <c r="C1501" s="85">
        <v>42767</v>
      </c>
      <c r="D1501" s="29">
        <f>+VLOOKUP(B1501,'[2]HG-Mexico by Contract'!$B$8:$G$4512,6,FALSE)</f>
        <v>356484</v>
      </c>
      <c r="E1501" s="29"/>
      <c r="F1501" s="28" t="s">
        <v>41</v>
      </c>
      <c r="G1501" s="28" t="s">
        <v>42</v>
      </c>
      <c r="H1501" s="28" t="s">
        <v>44</v>
      </c>
      <c r="I1501" s="31">
        <v>262792.51</v>
      </c>
      <c r="J1501" s="32">
        <f t="shared" si="69"/>
        <v>262792.51</v>
      </c>
      <c r="K1501" s="31">
        <v>262792.51</v>
      </c>
      <c r="L1501" s="31">
        <v>0</v>
      </c>
      <c r="M1501" s="31">
        <v>0</v>
      </c>
      <c r="N1501" s="31">
        <v>0</v>
      </c>
      <c r="O1501" s="33">
        <f t="shared" si="70"/>
        <v>262792.51</v>
      </c>
      <c r="P1501" s="34" t="str">
        <f t="shared" si="71"/>
        <v>31-60</v>
      </c>
      <c r="Q1501" s="35" t="str">
        <f>+VLOOKUP(B1501,'[2]PORTAFOLIO JAN17'!$B$7:$T$4941,19,FALSE)</f>
        <v>HONDURAS</v>
      </c>
      <c r="R1501" s="31">
        <v>0</v>
      </c>
      <c r="S1501" s="31">
        <v>0</v>
      </c>
      <c r="T1501" s="31">
        <v>262792.51</v>
      </c>
      <c r="U1501" s="36" t="s">
        <v>46</v>
      </c>
      <c r="V1501" s="37">
        <v>262792.51</v>
      </c>
      <c r="W1501" s="38">
        <v>0</v>
      </c>
      <c r="X1501" s="38">
        <v>262792.51</v>
      </c>
      <c r="Y1501" s="38">
        <v>0</v>
      </c>
      <c r="Z1501" s="38">
        <v>0</v>
      </c>
      <c r="AA1501" s="38">
        <v>0</v>
      </c>
      <c r="AB1501" s="38">
        <v>0</v>
      </c>
      <c r="AC1501" s="38">
        <v>0</v>
      </c>
      <c r="AD1501" s="38">
        <v>262792.51</v>
      </c>
    </row>
    <row r="1502" spans="1:30" s="27" customFormat="1" ht="15" customHeight="1" x14ac:dyDescent="0.25">
      <c r="A1502" s="39" t="s">
        <v>39</v>
      </c>
      <c r="B1502" s="39" t="s">
        <v>1550</v>
      </c>
      <c r="C1502" s="86">
        <v>42767</v>
      </c>
      <c r="D1502" s="29">
        <f>+VLOOKUP(B1502,'[2]HG-Mexico by Contract'!$B$8:$G$4512,6,FALSE)</f>
        <v>318261</v>
      </c>
      <c r="E1502" s="29"/>
      <c r="F1502" s="39" t="s">
        <v>41</v>
      </c>
      <c r="G1502" s="39" t="s">
        <v>42</v>
      </c>
      <c r="H1502" s="39" t="s">
        <v>63</v>
      </c>
      <c r="I1502" s="40">
        <v>203177.58</v>
      </c>
      <c r="J1502" s="32">
        <f t="shared" si="69"/>
        <v>10205.609844524657</v>
      </c>
      <c r="K1502" s="31">
        <v>0</v>
      </c>
      <c r="L1502" s="31">
        <v>0</v>
      </c>
      <c r="M1502" s="31">
        <v>0</v>
      </c>
      <c r="N1502" s="31">
        <v>0</v>
      </c>
      <c r="O1502" s="33">
        <f t="shared" si="70"/>
        <v>0</v>
      </c>
      <c r="P1502" s="34" t="str">
        <f t="shared" si="71"/>
        <v>1-30</v>
      </c>
      <c r="Q1502" s="35" t="str">
        <f>+VLOOKUP(B1502,'[2]PORTAFOLIO JAN17'!$B$7:$T$4941,19,FALSE)</f>
        <v>MEXICO</v>
      </c>
      <c r="R1502" s="31">
        <v>0</v>
      </c>
      <c r="S1502" s="31">
        <v>0</v>
      </c>
      <c r="T1502" s="31" t="s">
        <v>45</v>
      </c>
      <c r="U1502" s="41" t="s">
        <v>64</v>
      </c>
      <c r="V1502" s="42">
        <v>10205.6098434</v>
      </c>
      <c r="W1502" s="43">
        <v>10205.6098434</v>
      </c>
      <c r="X1502" s="38">
        <v>0</v>
      </c>
      <c r="Y1502" s="38">
        <v>0</v>
      </c>
      <c r="Z1502" s="38">
        <v>0</v>
      </c>
      <c r="AA1502" s="38">
        <v>0</v>
      </c>
      <c r="AB1502" s="38">
        <v>0</v>
      </c>
      <c r="AC1502" s="38">
        <v>0</v>
      </c>
      <c r="AD1502" s="38" t="s">
        <v>47</v>
      </c>
    </row>
    <row r="1503" spans="1:30" s="27" customFormat="1" ht="15" customHeight="1" x14ac:dyDescent="0.25">
      <c r="A1503" s="28" t="s">
        <v>39</v>
      </c>
      <c r="B1503" s="28" t="s">
        <v>1551</v>
      </c>
      <c r="C1503" s="85">
        <v>42767</v>
      </c>
      <c r="D1503" s="29">
        <f>+VLOOKUP(B1503,'[2]HG-Mexico by Contract'!$B$8:$G$4512,6,FALSE)</f>
        <v>356484</v>
      </c>
      <c r="E1503" s="29"/>
      <c r="F1503" s="28" t="s">
        <v>41</v>
      </c>
      <c r="G1503" s="28" t="s">
        <v>42</v>
      </c>
      <c r="H1503" s="28" t="s">
        <v>44</v>
      </c>
      <c r="I1503" s="31">
        <v>60007.21</v>
      </c>
      <c r="J1503" s="32">
        <f t="shared" si="69"/>
        <v>60007.21</v>
      </c>
      <c r="K1503" s="31">
        <v>60007.21</v>
      </c>
      <c r="L1503" s="31">
        <v>0</v>
      </c>
      <c r="M1503" s="31">
        <v>0</v>
      </c>
      <c r="N1503" s="31">
        <v>0</v>
      </c>
      <c r="O1503" s="33">
        <f t="shared" si="70"/>
        <v>60007.21</v>
      </c>
      <c r="P1503" s="34" t="str">
        <f t="shared" si="71"/>
        <v>31-60</v>
      </c>
      <c r="Q1503" s="35" t="str">
        <f>+VLOOKUP(B1503,'[2]PORTAFOLIO JAN17'!$B$7:$T$4941,19,FALSE)</f>
        <v>HONDURAS</v>
      </c>
      <c r="R1503" s="31">
        <v>0</v>
      </c>
      <c r="S1503" s="31">
        <v>0</v>
      </c>
      <c r="T1503" s="31">
        <v>60007.21</v>
      </c>
      <c r="U1503" s="36" t="s">
        <v>46</v>
      </c>
      <c r="V1503" s="37">
        <v>60007.21</v>
      </c>
      <c r="W1503" s="38">
        <v>0</v>
      </c>
      <c r="X1503" s="38">
        <v>60007.21</v>
      </c>
      <c r="Y1503" s="38">
        <v>0</v>
      </c>
      <c r="Z1503" s="38">
        <v>0</v>
      </c>
      <c r="AA1503" s="38">
        <v>0</v>
      </c>
      <c r="AB1503" s="38">
        <v>0</v>
      </c>
      <c r="AC1503" s="38">
        <v>0</v>
      </c>
      <c r="AD1503" s="38">
        <v>60007.21</v>
      </c>
    </row>
    <row r="1504" spans="1:30" s="27" customFormat="1" ht="15" customHeight="1" x14ac:dyDescent="0.25">
      <c r="A1504" s="39" t="s">
        <v>39</v>
      </c>
      <c r="B1504" s="39" t="s">
        <v>1552</v>
      </c>
      <c r="C1504" s="86">
        <v>42767</v>
      </c>
      <c r="D1504" s="29">
        <f>+VLOOKUP(B1504,'[2]HG-Mexico by Contract'!$B$8:$G$4512,6,FALSE)</f>
        <v>316737</v>
      </c>
      <c r="E1504" s="29"/>
      <c r="F1504" s="39" t="s">
        <v>41</v>
      </c>
      <c r="G1504" s="39" t="s">
        <v>42</v>
      </c>
      <c r="H1504" s="39" t="s">
        <v>63</v>
      </c>
      <c r="I1504" s="40">
        <v>1425221.83</v>
      </c>
      <c r="J1504" s="32">
        <f t="shared" si="69"/>
        <v>71588.892528789103</v>
      </c>
      <c r="K1504" s="31">
        <v>0</v>
      </c>
      <c r="L1504" s="31">
        <v>0</v>
      </c>
      <c r="M1504" s="31">
        <v>0</v>
      </c>
      <c r="N1504" s="31">
        <v>0</v>
      </c>
      <c r="O1504" s="33">
        <f t="shared" si="70"/>
        <v>0</v>
      </c>
      <c r="P1504" s="34" t="str">
        <f t="shared" si="71"/>
        <v>1-30</v>
      </c>
      <c r="Q1504" s="35" t="str">
        <f>+VLOOKUP(B1504,'[2]PORTAFOLIO JAN17'!$B$7:$T$4941,19,FALSE)</f>
        <v>MEXICO</v>
      </c>
      <c r="R1504" s="31">
        <v>0</v>
      </c>
      <c r="S1504" s="31">
        <v>0</v>
      </c>
      <c r="T1504" s="31" t="s">
        <v>45</v>
      </c>
      <c r="U1504" s="41" t="s">
        <v>64</v>
      </c>
      <c r="V1504" s="42">
        <v>71588.892520900001</v>
      </c>
      <c r="W1504" s="43">
        <v>71588.892520900001</v>
      </c>
      <c r="X1504" s="38">
        <v>0</v>
      </c>
      <c r="Y1504" s="38">
        <v>0</v>
      </c>
      <c r="Z1504" s="38">
        <v>0</v>
      </c>
      <c r="AA1504" s="38">
        <v>0</v>
      </c>
      <c r="AB1504" s="38">
        <v>0</v>
      </c>
      <c r="AC1504" s="38">
        <v>0</v>
      </c>
      <c r="AD1504" s="38" t="s">
        <v>47</v>
      </c>
    </row>
    <row r="1505" spans="1:30" s="27" customFormat="1" ht="15" customHeight="1" x14ac:dyDescent="0.25">
      <c r="A1505" s="28" t="s">
        <v>39</v>
      </c>
      <c r="B1505" s="28" t="s">
        <v>1553</v>
      </c>
      <c r="C1505" s="85">
        <v>42767</v>
      </c>
      <c r="D1505" s="29">
        <f>+VLOOKUP(B1505,'[2]HG-Mexico by Contract'!$B$8:$G$4512,6,FALSE)</f>
        <v>320453</v>
      </c>
      <c r="E1505" s="29"/>
      <c r="F1505" s="28" t="s">
        <v>41</v>
      </c>
      <c r="G1505" s="28" t="s">
        <v>42</v>
      </c>
      <c r="H1505" s="28" t="s">
        <v>44</v>
      </c>
      <c r="I1505" s="31">
        <v>535291.53</v>
      </c>
      <c r="J1505" s="32">
        <f t="shared" si="69"/>
        <v>535291.53</v>
      </c>
      <c r="K1505" s="31">
        <v>0</v>
      </c>
      <c r="L1505" s="31">
        <v>0</v>
      </c>
      <c r="M1505" s="31">
        <v>0</v>
      </c>
      <c r="N1505" s="31">
        <v>0</v>
      </c>
      <c r="O1505" s="33">
        <f t="shared" si="70"/>
        <v>0</v>
      </c>
      <c r="P1505" s="34" t="str">
        <f t="shared" si="71"/>
        <v>1-30</v>
      </c>
      <c r="Q1505" s="35" t="str">
        <f>+VLOOKUP(B1505,'[2]PORTAFOLIO JAN17'!$B$7:$T$4941,19,FALSE)</f>
        <v>MEXICO</v>
      </c>
      <c r="R1505" s="31">
        <v>0</v>
      </c>
      <c r="S1505" s="31">
        <v>0</v>
      </c>
      <c r="T1505" s="31" t="s">
        <v>45</v>
      </c>
      <c r="U1505" s="36" t="s">
        <v>46</v>
      </c>
      <c r="V1505" s="37">
        <v>535291.53</v>
      </c>
      <c r="W1505" s="38">
        <v>535291.53</v>
      </c>
      <c r="X1505" s="38">
        <v>0</v>
      </c>
      <c r="Y1505" s="38">
        <v>0</v>
      </c>
      <c r="Z1505" s="38">
        <v>0</v>
      </c>
      <c r="AA1505" s="38">
        <v>0</v>
      </c>
      <c r="AB1505" s="38">
        <v>0</v>
      </c>
      <c r="AC1505" s="38">
        <v>0</v>
      </c>
      <c r="AD1505" s="38" t="s">
        <v>47</v>
      </c>
    </row>
    <row r="1506" spans="1:30" s="27" customFormat="1" ht="15" customHeight="1" x14ac:dyDescent="0.25">
      <c r="A1506" s="39" t="s">
        <v>39</v>
      </c>
      <c r="B1506" s="39" t="s">
        <v>1554</v>
      </c>
      <c r="C1506" s="86">
        <v>42767</v>
      </c>
      <c r="D1506" s="29">
        <f>+VLOOKUP(B1506,'[2]HG-Mexico by Contract'!$B$8:$G$4512,6,FALSE)</f>
        <v>314798</v>
      </c>
      <c r="E1506" s="29"/>
      <c r="F1506" s="39" t="s">
        <v>62</v>
      </c>
      <c r="G1506" s="39" t="s">
        <v>42</v>
      </c>
      <c r="H1506" s="39" t="s">
        <v>44</v>
      </c>
      <c r="I1506" s="40">
        <v>31236.6</v>
      </c>
      <c r="J1506" s="32">
        <f t="shared" si="69"/>
        <v>31236.6</v>
      </c>
      <c r="K1506" s="31">
        <v>0</v>
      </c>
      <c r="L1506" s="31">
        <v>0</v>
      </c>
      <c r="M1506" s="31">
        <v>0</v>
      </c>
      <c r="N1506" s="31">
        <v>0</v>
      </c>
      <c r="O1506" s="33">
        <f t="shared" si="70"/>
        <v>0</v>
      </c>
      <c r="P1506" s="34" t="str">
        <f t="shared" si="71"/>
        <v>1-30</v>
      </c>
      <c r="Q1506" s="35" t="str">
        <f>+VLOOKUP(B1506,'[2]PORTAFOLIO JAN17'!$B$7:$T$4941,19,FALSE)</f>
        <v>COSTA RICA</v>
      </c>
      <c r="R1506" s="31">
        <v>0</v>
      </c>
      <c r="S1506" s="31">
        <v>0</v>
      </c>
      <c r="T1506" s="31" t="s">
        <v>45</v>
      </c>
      <c r="U1506" s="41" t="s">
        <v>46</v>
      </c>
      <c r="V1506" s="42">
        <v>31236.6</v>
      </c>
      <c r="W1506" s="43">
        <v>31236.6</v>
      </c>
      <c r="X1506" s="38">
        <v>0</v>
      </c>
      <c r="Y1506" s="38">
        <v>0</v>
      </c>
      <c r="Z1506" s="38">
        <v>0</v>
      </c>
      <c r="AA1506" s="38">
        <v>0</v>
      </c>
      <c r="AB1506" s="38">
        <v>0</v>
      </c>
      <c r="AC1506" s="38">
        <v>0</v>
      </c>
      <c r="AD1506" s="38" t="s">
        <v>47</v>
      </c>
    </row>
    <row r="1507" spans="1:30" s="27" customFormat="1" ht="15" customHeight="1" x14ac:dyDescent="0.25">
      <c r="A1507" s="28" t="s">
        <v>39</v>
      </c>
      <c r="B1507" s="28" t="s">
        <v>1555</v>
      </c>
      <c r="C1507" s="85">
        <v>42767</v>
      </c>
      <c r="D1507" s="29">
        <f>+VLOOKUP(B1507,'[2]HG-Mexico by Contract'!$B$8:$G$4512,6,FALSE)</f>
        <v>316241</v>
      </c>
      <c r="E1507" s="29"/>
      <c r="F1507" s="28" t="s">
        <v>41</v>
      </c>
      <c r="G1507" s="28" t="s">
        <v>42</v>
      </c>
      <c r="H1507" s="28" t="s">
        <v>44</v>
      </c>
      <c r="I1507" s="31">
        <v>108642.24000000001</v>
      </c>
      <c r="J1507" s="32">
        <f t="shared" si="69"/>
        <v>108642.24000000001</v>
      </c>
      <c r="K1507" s="31">
        <v>0</v>
      </c>
      <c r="L1507" s="31">
        <v>0</v>
      </c>
      <c r="M1507" s="31">
        <v>0</v>
      </c>
      <c r="N1507" s="31">
        <v>0</v>
      </c>
      <c r="O1507" s="33">
        <f t="shared" si="70"/>
        <v>0</v>
      </c>
      <c r="P1507" s="34" t="str">
        <f t="shared" si="71"/>
        <v>1-30</v>
      </c>
      <c r="Q1507" s="35" t="str">
        <f>+VLOOKUP(B1507,'[2]PORTAFOLIO JAN17'!$B$7:$T$4941,19,FALSE)</f>
        <v>COSTA RICA</v>
      </c>
      <c r="R1507" s="31">
        <v>0</v>
      </c>
      <c r="S1507" s="31">
        <v>0</v>
      </c>
      <c r="T1507" s="31" t="s">
        <v>45</v>
      </c>
      <c r="U1507" s="36" t="s">
        <v>46</v>
      </c>
      <c r="V1507" s="37">
        <v>108642.24000000001</v>
      </c>
      <c r="W1507" s="38">
        <v>108642.24000000001</v>
      </c>
      <c r="X1507" s="38">
        <v>0</v>
      </c>
      <c r="Y1507" s="38">
        <v>0</v>
      </c>
      <c r="Z1507" s="38">
        <v>0</v>
      </c>
      <c r="AA1507" s="38">
        <v>0</v>
      </c>
      <c r="AB1507" s="38">
        <v>0</v>
      </c>
      <c r="AC1507" s="38">
        <v>0</v>
      </c>
      <c r="AD1507" s="38" t="s">
        <v>47</v>
      </c>
    </row>
    <row r="1508" spans="1:30" s="27" customFormat="1" ht="15" customHeight="1" x14ac:dyDescent="0.25">
      <c r="A1508" s="39" t="s">
        <v>39</v>
      </c>
      <c r="B1508" s="39" t="s">
        <v>1556</v>
      </c>
      <c r="C1508" s="86">
        <v>42767</v>
      </c>
      <c r="D1508" s="29">
        <f>+VLOOKUP(B1508,'[2]HG-Mexico by Contract'!$B$8:$G$4512,6,FALSE)</f>
        <v>314798</v>
      </c>
      <c r="E1508" s="29"/>
      <c r="F1508" s="39" t="s">
        <v>218</v>
      </c>
      <c r="G1508" s="39" t="s">
        <v>42</v>
      </c>
      <c r="H1508" s="39" t="s">
        <v>44</v>
      </c>
      <c r="I1508" s="40">
        <v>349043.5</v>
      </c>
      <c r="J1508" s="32">
        <f t="shared" si="69"/>
        <v>349043.5</v>
      </c>
      <c r="K1508" s="31">
        <v>0</v>
      </c>
      <c r="L1508" s="31">
        <v>0</v>
      </c>
      <c r="M1508" s="31">
        <v>0</v>
      </c>
      <c r="N1508" s="31">
        <v>0</v>
      </c>
      <c r="O1508" s="33">
        <f t="shared" si="70"/>
        <v>0</v>
      </c>
      <c r="P1508" s="34" t="str">
        <f t="shared" si="71"/>
        <v>1-30</v>
      </c>
      <c r="Q1508" s="35" t="str">
        <f>+VLOOKUP(B1508,'[2]PORTAFOLIO JAN17'!$B$7:$T$4941,19,FALSE)</f>
        <v>COSTA RICA</v>
      </c>
      <c r="R1508" s="31">
        <v>0</v>
      </c>
      <c r="S1508" s="31">
        <v>0</v>
      </c>
      <c r="T1508" s="31" t="s">
        <v>45</v>
      </c>
      <c r="U1508" s="41" t="s">
        <v>46</v>
      </c>
      <c r="V1508" s="42">
        <v>349043.5</v>
      </c>
      <c r="W1508" s="43">
        <v>349043.5</v>
      </c>
      <c r="X1508" s="38">
        <v>0</v>
      </c>
      <c r="Y1508" s="38">
        <v>0</v>
      </c>
      <c r="Z1508" s="38">
        <v>0</v>
      </c>
      <c r="AA1508" s="38">
        <v>0</v>
      </c>
      <c r="AB1508" s="38">
        <v>0</v>
      </c>
      <c r="AC1508" s="38">
        <v>0</v>
      </c>
      <c r="AD1508" s="38" t="s">
        <v>47</v>
      </c>
    </row>
    <row r="1509" spans="1:30" s="27" customFormat="1" ht="15" customHeight="1" x14ac:dyDescent="0.25">
      <c r="A1509" s="28" t="s">
        <v>39</v>
      </c>
      <c r="B1509" s="28" t="s">
        <v>1557</v>
      </c>
      <c r="C1509" s="85">
        <v>42767</v>
      </c>
      <c r="D1509" s="29">
        <f>+VLOOKUP(B1509,'[2]HG-Mexico by Contract'!$B$8:$G$4512,6,FALSE)</f>
        <v>316241</v>
      </c>
      <c r="E1509" s="29"/>
      <c r="F1509" s="28" t="s">
        <v>41</v>
      </c>
      <c r="G1509" s="28" t="s">
        <v>42</v>
      </c>
      <c r="H1509" s="28" t="s">
        <v>44</v>
      </c>
      <c r="I1509" s="31">
        <v>108642.24000000001</v>
      </c>
      <c r="J1509" s="32">
        <f t="shared" si="69"/>
        <v>108642.24000000001</v>
      </c>
      <c r="K1509" s="31">
        <v>0</v>
      </c>
      <c r="L1509" s="31">
        <v>0</v>
      </c>
      <c r="M1509" s="31">
        <v>0</v>
      </c>
      <c r="N1509" s="31">
        <v>0</v>
      </c>
      <c r="O1509" s="33">
        <f t="shared" si="70"/>
        <v>0</v>
      </c>
      <c r="P1509" s="34" t="str">
        <f t="shared" si="71"/>
        <v>1-30</v>
      </c>
      <c r="Q1509" s="35" t="str">
        <f>+VLOOKUP(B1509,'[2]PORTAFOLIO JAN17'!$B$7:$T$4941,19,FALSE)</f>
        <v>COSTA RICA</v>
      </c>
      <c r="R1509" s="31">
        <v>0</v>
      </c>
      <c r="S1509" s="31">
        <v>0</v>
      </c>
      <c r="T1509" s="31" t="s">
        <v>45</v>
      </c>
      <c r="U1509" s="36" t="s">
        <v>46</v>
      </c>
      <c r="V1509" s="37">
        <v>108642.24000000001</v>
      </c>
      <c r="W1509" s="38">
        <v>108642.24000000001</v>
      </c>
      <c r="X1509" s="38">
        <v>0</v>
      </c>
      <c r="Y1509" s="38">
        <v>0</v>
      </c>
      <c r="Z1509" s="38">
        <v>0</v>
      </c>
      <c r="AA1509" s="38">
        <v>0</v>
      </c>
      <c r="AB1509" s="38">
        <v>0</v>
      </c>
      <c r="AC1509" s="38">
        <v>0</v>
      </c>
      <c r="AD1509" s="38" t="s">
        <v>47</v>
      </c>
    </row>
    <row r="1510" spans="1:30" s="27" customFormat="1" ht="15" customHeight="1" x14ac:dyDescent="0.25">
      <c r="A1510" s="39" t="s">
        <v>39</v>
      </c>
      <c r="B1510" s="39" t="s">
        <v>1558</v>
      </c>
      <c r="C1510" s="86">
        <v>42767</v>
      </c>
      <c r="D1510" s="29">
        <f>+VLOOKUP(B1510,'[2]HG-Mexico by Contract'!$B$8:$G$4512,6,FALSE)</f>
        <v>316241</v>
      </c>
      <c r="E1510" s="29"/>
      <c r="F1510" s="39" t="s">
        <v>41</v>
      </c>
      <c r="G1510" s="39" t="s">
        <v>42</v>
      </c>
      <c r="H1510" s="39" t="s">
        <v>44</v>
      </c>
      <c r="I1510" s="40">
        <v>108642.24000000001</v>
      </c>
      <c r="J1510" s="32">
        <f t="shared" si="69"/>
        <v>108642.24000000001</v>
      </c>
      <c r="K1510" s="31">
        <v>0</v>
      </c>
      <c r="L1510" s="31">
        <v>0</v>
      </c>
      <c r="M1510" s="31">
        <v>0</v>
      </c>
      <c r="N1510" s="31">
        <v>0</v>
      </c>
      <c r="O1510" s="33">
        <f t="shared" si="70"/>
        <v>0</v>
      </c>
      <c r="P1510" s="34" t="str">
        <f t="shared" si="71"/>
        <v>1-30</v>
      </c>
      <c r="Q1510" s="35" t="str">
        <f>+VLOOKUP(B1510,'[2]PORTAFOLIO JAN17'!$B$7:$T$4941,19,FALSE)</f>
        <v>COSTA RICA</v>
      </c>
      <c r="R1510" s="31">
        <v>0</v>
      </c>
      <c r="S1510" s="31">
        <v>0</v>
      </c>
      <c r="T1510" s="31" t="s">
        <v>45</v>
      </c>
      <c r="U1510" s="41" t="s">
        <v>46</v>
      </c>
      <c r="V1510" s="42">
        <v>108642.24000000001</v>
      </c>
      <c r="W1510" s="43">
        <v>108642.24000000001</v>
      </c>
      <c r="X1510" s="38">
        <v>0</v>
      </c>
      <c r="Y1510" s="38">
        <v>0</v>
      </c>
      <c r="Z1510" s="38">
        <v>0</v>
      </c>
      <c r="AA1510" s="38">
        <v>0</v>
      </c>
      <c r="AB1510" s="38">
        <v>0</v>
      </c>
      <c r="AC1510" s="38">
        <v>0</v>
      </c>
      <c r="AD1510" s="38" t="s">
        <v>47</v>
      </c>
    </row>
    <row r="1511" spans="1:30" s="27" customFormat="1" ht="15" customHeight="1" x14ac:dyDescent="0.25">
      <c r="A1511" s="28" t="s">
        <v>39</v>
      </c>
      <c r="B1511" s="28" t="s">
        <v>1559</v>
      </c>
      <c r="C1511" s="85">
        <v>42767</v>
      </c>
      <c r="D1511" s="29">
        <f>+VLOOKUP(B1511,'[2]HG-Mexico by Contract'!$B$8:$G$4512,6,FALSE)</f>
        <v>313002</v>
      </c>
      <c r="E1511" s="29"/>
      <c r="F1511" s="28" t="s">
        <v>62</v>
      </c>
      <c r="G1511" s="28" t="s">
        <v>42</v>
      </c>
      <c r="H1511" s="28" t="s">
        <v>44</v>
      </c>
      <c r="I1511" s="31">
        <v>1960192.29</v>
      </c>
      <c r="J1511" s="32">
        <f t="shared" si="69"/>
        <v>1960192.29</v>
      </c>
      <c r="K1511" s="31">
        <v>0</v>
      </c>
      <c r="L1511" s="31">
        <v>0</v>
      </c>
      <c r="M1511" s="31">
        <v>0</v>
      </c>
      <c r="N1511" s="31">
        <v>0</v>
      </c>
      <c r="O1511" s="33">
        <f t="shared" si="70"/>
        <v>0</v>
      </c>
      <c r="P1511" s="34" t="str">
        <f t="shared" si="71"/>
        <v>1-30</v>
      </c>
      <c r="Q1511" s="35" t="str">
        <f>+VLOOKUP(B1511,'[2]PORTAFOLIO JAN17'!$B$7:$T$4941,19,FALSE)</f>
        <v>HONDURAS</v>
      </c>
      <c r="R1511" s="31">
        <v>0</v>
      </c>
      <c r="S1511" s="31">
        <v>0</v>
      </c>
      <c r="T1511" s="31" t="s">
        <v>45</v>
      </c>
      <c r="U1511" s="36" t="s">
        <v>46</v>
      </c>
      <c r="V1511" s="37">
        <v>1960192.29</v>
      </c>
      <c r="W1511" s="38">
        <v>1960192.29</v>
      </c>
      <c r="X1511" s="38">
        <v>0</v>
      </c>
      <c r="Y1511" s="38">
        <v>0</v>
      </c>
      <c r="Z1511" s="38">
        <v>0</v>
      </c>
      <c r="AA1511" s="38">
        <v>0</v>
      </c>
      <c r="AB1511" s="38">
        <v>0</v>
      </c>
      <c r="AC1511" s="38">
        <v>0</v>
      </c>
      <c r="AD1511" s="38" t="s">
        <v>47</v>
      </c>
    </row>
    <row r="1512" spans="1:30" s="27" customFormat="1" ht="15" customHeight="1" x14ac:dyDescent="0.25">
      <c r="A1512" s="39" t="s">
        <v>39</v>
      </c>
      <c r="B1512" s="39" t="s">
        <v>1560</v>
      </c>
      <c r="C1512" s="86">
        <v>42767</v>
      </c>
      <c r="D1512" s="29">
        <f>+VLOOKUP(B1512,'[2]HG-Mexico by Contract'!$B$8:$G$4512,6,FALSE)</f>
        <v>314798</v>
      </c>
      <c r="E1512" s="29"/>
      <c r="F1512" s="39" t="s">
        <v>62</v>
      </c>
      <c r="G1512" s="39" t="s">
        <v>42</v>
      </c>
      <c r="H1512" s="39" t="s">
        <v>44</v>
      </c>
      <c r="I1512" s="40">
        <v>50901.78</v>
      </c>
      <c r="J1512" s="32">
        <f t="shared" si="69"/>
        <v>50901.78</v>
      </c>
      <c r="K1512" s="31">
        <v>0</v>
      </c>
      <c r="L1512" s="31">
        <v>0</v>
      </c>
      <c r="M1512" s="31">
        <v>0</v>
      </c>
      <c r="N1512" s="31">
        <v>0</v>
      </c>
      <c r="O1512" s="33">
        <f t="shared" si="70"/>
        <v>0</v>
      </c>
      <c r="P1512" s="34" t="str">
        <f t="shared" si="71"/>
        <v>1-30</v>
      </c>
      <c r="Q1512" s="35" t="str">
        <f>+VLOOKUP(B1512,'[2]PORTAFOLIO JAN17'!$B$7:$T$4941,19,FALSE)</f>
        <v>COSTA RICA</v>
      </c>
      <c r="R1512" s="31">
        <v>0</v>
      </c>
      <c r="S1512" s="31">
        <v>0</v>
      </c>
      <c r="T1512" s="31" t="s">
        <v>45</v>
      </c>
      <c r="U1512" s="41" t="s">
        <v>46</v>
      </c>
      <c r="V1512" s="42">
        <v>50901.78</v>
      </c>
      <c r="W1512" s="43">
        <v>50901.78</v>
      </c>
      <c r="X1512" s="38">
        <v>0</v>
      </c>
      <c r="Y1512" s="38">
        <v>0</v>
      </c>
      <c r="Z1512" s="38">
        <v>0</v>
      </c>
      <c r="AA1512" s="38">
        <v>0</v>
      </c>
      <c r="AB1512" s="38">
        <v>0</v>
      </c>
      <c r="AC1512" s="38">
        <v>0</v>
      </c>
      <c r="AD1512" s="38" t="s">
        <v>47</v>
      </c>
    </row>
    <row r="1513" spans="1:30" s="27" customFormat="1" ht="15" customHeight="1" x14ac:dyDescent="0.25">
      <c r="A1513" s="28" t="s">
        <v>39</v>
      </c>
      <c r="B1513" s="28" t="s">
        <v>1561</v>
      </c>
      <c r="C1513" s="85">
        <v>42767</v>
      </c>
      <c r="D1513" s="29">
        <f>+VLOOKUP(B1513,'[2]HG-Mexico by Contract'!$B$8:$G$4512,6,FALSE)</f>
        <v>316409</v>
      </c>
      <c r="E1513" s="29"/>
      <c r="F1513" s="28" t="s">
        <v>41</v>
      </c>
      <c r="G1513" s="28" t="s">
        <v>42</v>
      </c>
      <c r="H1513" s="28" t="s">
        <v>63</v>
      </c>
      <c r="I1513" s="31">
        <v>2317766.6</v>
      </c>
      <c r="J1513" s="32">
        <f t="shared" si="69"/>
        <v>116421.41633082964</v>
      </c>
      <c r="K1513" s="31">
        <v>0</v>
      </c>
      <c r="L1513" s="31">
        <v>0</v>
      </c>
      <c r="M1513" s="31">
        <v>0</v>
      </c>
      <c r="N1513" s="31">
        <v>0</v>
      </c>
      <c r="O1513" s="33">
        <f t="shared" si="70"/>
        <v>0</v>
      </c>
      <c r="P1513" s="34" t="str">
        <f t="shared" si="71"/>
        <v>1-30</v>
      </c>
      <c r="Q1513" s="35" t="str">
        <f>+VLOOKUP(B1513,'[2]PORTAFOLIO JAN17'!$B$7:$T$4941,19,FALSE)</f>
        <v>MEXICO</v>
      </c>
      <c r="R1513" s="31">
        <v>0</v>
      </c>
      <c r="S1513" s="31">
        <v>0</v>
      </c>
      <c r="T1513" s="31" t="s">
        <v>45</v>
      </c>
      <c r="U1513" s="36" t="s">
        <v>64</v>
      </c>
      <c r="V1513" s="37">
        <v>116421.416318</v>
      </c>
      <c r="W1513" s="38">
        <v>116421.416318</v>
      </c>
      <c r="X1513" s="38">
        <v>0</v>
      </c>
      <c r="Y1513" s="38">
        <v>0</v>
      </c>
      <c r="Z1513" s="38">
        <v>0</v>
      </c>
      <c r="AA1513" s="38">
        <v>0</v>
      </c>
      <c r="AB1513" s="38">
        <v>0</v>
      </c>
      <c r="AC1513" s="38">
        <v>0</v>
      </c>
      <c r="AD1513" s="38" t="s">
        <v>47</v>
      </c>
    </row>
    <row r="1514" spans="1:30" s="27" customFormat="1" ht="15" customHeight="1" x14ac:dyDescent="0.25">
      <c r="A1514" s="39" t="s">
        <v>39</v>
      </c>
      <c r="B1514" s="39" t="s">
        <v>1562</v>
      </c>
      <c r="C1514" s="86">
        <v>42767</v>
      </c>
      <c r="D1514" s="29">
        <f>+VLOOKUP(B1514,'[2]HG-Mexico by Contract'!$B$8:$G$4512,6,FALSE)</f>
        <v>314798</v>
      </c>
      <c r="E1514" s="29"/>
      <c r="F1514" s="39" t="s">
        <v>62</v>
      </c>
      <c r="G1514" s="39" t="s">
        <v>42</v>
      </c>
      <c r="H1514" s="39" t="s">
        <v>44</v>
      </c>
      <c r="I1514" s="40">
        <v>88129.22</v>
      </c>
      <c r="J1514" s="32">
        <f t="shared" si="69"/>
        <v>88129.22</v>
      </c>
      <c r="K1514" s="31">
        <v>0</v>
      </c>
      <c r="L1514" s="31">
        <v>0</v>
      </c>
      <c r="M1514" s="31">
        <v>0</v>
      </c>
      <c r="N1514" s="31">
        <v>0</v>
      </c>
      <c r="O1514" s="33">
        <f t="shared" si="70"/>
        <v>0</v>
      </c>
      <c r="P1514" s="34" t="str">
        <f t="shared" si="71"/>
        <v>1-30</v>
      </c>
      <c r="Q1514" s="35" t="str">
        <f>+VLOOKUP(B1514,'[2]PORTAFOLIO JAN17'!$B$7:$T$4941,19,FALSE)</f>
        <v>COSTA RICA</v>
      </c>
      <c r="R1514" s="31">
        <v>0</v>
      </c>
      <c r="S1514" s="31">
        <v>0</v>
      </c>
      <c r="T1514" s="31" t="s">
        <v>45</v>
      </c>
      <c r="U1514" s="41" t="s">
        <v>46</v>
      </c>
      <c r="V1514" s="42">
        <v>88129.22</v>
      </c>
      <c r="W1514" s="43">
        <v>88129.22</v>
      </c>
      <c r="X1514" s="38">
        <v>0</v>
      </c>
      <c r="Y1514" s="38">
        <v>0</v>
      </c>
      <c r="Z1514" s="38">
        <v>0</v>
      </c>
      <c r="AA1514" s="38">
        <v>0</v>
      </c>
      <c r="AB1514" s="38">
        <v>0</v>
      </c>
      <c r="AC1514" s="38">
        <v>0</v>
      </c>
      <c r="AD1514" s="38" t="s">
        <v>47</v>
      </c>
    </row>
    <row r="1515" spans="1:30" s="27" customFormat="1" ht="15" customHeight="1" x14ac:dyDescent="0.25">
      <c r="A1515" s="28" t="s">
        <v>39</v>
      </c>
      <c r="B1515" s="28" t="s">
        <v>1563</v>
      </c>
      <c r="C1515" s="85">
        <v>42767</v>
      </c>
      <c r="D1515" s="29">
        <f>+VLOOKUP(B1515,'[2]HG-Mexico by Contract'!$B$8:$G$4512,6,FALSE)</f>
        <v>316241</v>
      </c>
      <c r="E1515" s="29"/>
      <c r="F1515" s="28" t="s">
        <v>41</v>
      </c>
      <c r="G1515" s="28" t="s">
        <v>42</v>
      </c>
      <c r="H1515" s="28" t="s">
        <v>44</v>
      </c>
      <c r="I1515" s="31">
        <v>108642.24000000001</v>
      </c>
      <c r="J1515" s="32">
        <f t="shared" si="69"/>
        <v>108642.24000000001</v>
      </c>
      <c r="K1515" s="31">
        <v>0</v>
      </c>
      <c r="L1515" s="31">
        <v>0</v>
      </c>
      <c r="M1515" s="31">
        <v>0</v>
      </c>
      <c r="N1515" s="31">
        <v>0</v>
      </c>
      <c r="O1515" s="33">
        <f t="shared" si="70"/>
        <v>0</v>
      </c>
      <c r="P1515" s="34" t="str">
        <f t="shared" si="71"/>
        <v>1-30</v>
      </c>
      <c r="Q1515" s="35" t="str">
        <f>+VLOOKUP(B1515,'[2]PORTAFOLIO JAN17'!$B$7:$T$4941,19,FALSE)</f>
        <v>COSTA RICA</v>
      </c>
      <c r="R1515" s="31">
        <v>0</v>
      </c>
      <c r="S1515" s="31">
        <v>0</v>
      </c>
      <c r="T1515" s="31" t="s">
        <v>45</v>
      </c>
      <c r="U1515" s="36" t="s">
        <v>46</v>
      </c>
      <c r="V1515" s="37">
        <v>108642.24000000001</v>
      </c>
      <c r="W1515" s="38">
        <v>108642.24000000001</v>
      </c>
      <c r="X1515" s="38">
        <v>0</v>
      </c>
      <c r="Y1515" s="38">
        <v>0</v>
      </c>
      <c r="Z1515" s="38">
        <v>0</v>
      </c>
      <c r="AA1515" s="38">
        <v>0</v>
      </c>
      <c r="AB1515" s="38">
        <v>0</v>
      </c>
      <c r="AC1515" s="38">
        <v>0</v>
      </c>
      <c r="AD1515" s="38" t="s">
        <v>47</v>
      </c>
    </row>
    <row r="1516" spans="1:30" s="27" customFormat="1" ht="15" customHeight="1" x14ac:dyDescent="0.25">
      <c r="A1516" s="39" t="s">
        <v>39</v>
      </c>
      <c r="B1516" s="39" t="s">
        <v>1564</v>
      </c>
      <c r="C1516" s="86">
        <v>42767</v>
      </c>
      <c r="D1516" s="29">
        <f>+VLOOKUP(B1516,'[2]HG-Mexico by Contract'!$B$8:$G$4512,6,FALSE)</f>
        <v>316241</v>
      </c>
      <c r="E1516" s="29"/>
      <c r="F1516" s="39" t="s">
        <v>41</v>
      </c>
      <c r="G1516" s="39" t="s">
        <v>42</v>
      </c>
      <c r="H1516" s="39" t="s">
        <v>44</v>
      </c>
      <c r="I1516" s="40">
        <v>108642.24000000001</v>
      </c>
      <c r="J1516" s="32">
        <f t="shared" si="69"/>
        <v>108642.24000000001</v>
      </c>
      <c r="K1516" s="31">
        <v>0</v>
      </c>
      <c r="L1516" s="31">
        <v>0</v>
      </c>
      <c r="M1516" s="31">
        <v>0</v>
      </c>
      <c r="N1516" s="31">
        <v>0</v>
      </c>
      <c r="O1516" s="33">
        <f t="shared" si="70"/>
        <v>0</v>
      </c>
      <c r="P1516" s="34" t="str">
        <f t="shared" si="71"/>
        <v>1-30</v>
      </c>
      <c r="Q1516" s="35" t="str">
        <f>+VLOOKUP(B1516,'[2]PORTAFOLIO JAN17'!$B$7:$T$4941,19,FALSE)</f>
        <v>COSTA RICA</v>
      </c>
      <c r="R1516" s="31">
        <v>0</v>
      </c>
      <c r="S1516" s="31">
        <v>0</v>
      </c>
      <c r="T1516" s="31" t="s">
        <v>45</v>
      </c>
      <c r="U1516" s="41" t="s">
        <v>46</v>
      </c>
      <c r="V1516" s="42">
        <v>108642.24000000001</v>
      </c>
      <c r="W1516" s="43">
        <v>108642.24000000001</v>
      </c>
      <c r="X1516" s="38">
        <v>0</v>
      </c>
      <c r="Y1516" s="38">
        <v>0</v>
      </c>
      <c r="Z1516" s="38">
        <v>0</v>
      </c>
      <c r="AA1516" s="38">
        <v>0</v>
      </c>
      <c r="AB1516" s="38">
        <v>0</v>
      </c>
      <c r="AC1516" s="38">
        <v>0</v>
      </c>
      <c r="AD1516" s="38" t="s">
        <v>47</v>
      </c>
    </row>
    <row r="1517" spans="1:30" s="27" customFormat="1" ht="15" customHeight="1" x14ac:dyDescent="0.25">
      <c r="A1517" s="28" t="s">
        <v>39</v>
      </c>
      <c r="B1517" s="28" t="s">
        <v>1565</v>
      </c>
      <c r="C1517" s="85">
        <v>42767</v>
      </c>
      <c r="D1517" s="29">
        <f>+VLOOKUP(B1517,'[2]HG-Mexico by Contract'!$B$8:$G$4512,6,FALSE)</f>
        <v>316241</v>
      </c>
      <c r="E1517" s="29"/>
      <c r="F1517" s="28" t="s">
        <v>41</v>
      </c>
      <c r="G1517" s="28" t="s">
        <v>42</v>
      </c>
      <c r="H1517" s="28" t="s">
        <v>44</v>
      </c>
      <c r="I1517" s="31">
        <v>108642.24000000001</v>
      </c>
      <c r="J1517" s="32">
        <f t="shared" si="69"/>
        <v>108642.24000000001</v>
      </c>
      <c r="K1517" s="31">
        <v>0</v>
      </c>
      <c r="L1517" s="31">
        <v>0</v>
      </c>
      <c r="M1517" s="31">
        <v>0</v>
      </c>
      <c r="N1517" s="31">
        <v>0</v>
      </c>
      <c r="O1517" s="33">
        <f t="shared" si="70"/>
        <v>0</v>
      </c>
      <c r="P1517" s="34" t="str">
        <f t="shared" si="71"/>
        <v>1-30</v>
      </c>
      <c r="Q1517" s="35" t="str">
        <f>+VLOOKUP(B1517,'[2]PORTAFOLIO JAN17'!$B$7:$T$4941,19,FALSE)</f>
        <v>COSTA RICA</v>
      </c>
      <c r="R1517" s="31">
        <v>0</v>
      </c>
      <c r="S1517" s="31">
        <v>0</v>
      </c>
      <c r="T1517" s="31" t="s">
        <v>45</v>
      </c>
      <c r="U1517" s="36" t="s">
        <v>46</v>
      </c>
      <c r="V1517" s="37">
        <v>108642.24000000001</v>
      </c>
      <c r="W1517" s="38">
        <v>108642.24000000001</v>
      </c>
      <c r="X1517" s="38">
        <v>0</v>
      </c>
      <c r="Y1517" s="38">
        <v>0</v>
      </c>
      <c r="Z1517" s="38">
        <v>0</v>
      </c>
      <c r="AA1517" s="38">
        <v>0</v>
      </c>
      <c r="AB1517" s="38">
        <v>0</v>
      </c>
      <c r="AC1517" s="38">
        <v>0</v>
      </c>
      <c r="AD1517" s="38" t="s">
        <v>47</v>
      </c>
    </row>
    <row r="1518" spans="1:30" s="27" customFormat="1" ht="15" customHeight="1" x14ac:dyDescent="0.25">
      <c r="A1518" s="39" t="s">
        <v>39</v>
      </c>
      <c r="B1518" s="39" t="s">
        <v>1566</v>
      </c>
      <c r="C1518" s="86">
        <v>42767</v>
      </c>
      <c r="D1518" s="29">
        <f>+VLOOKUP(B1518,'[2]HG-Mexico by Contract'!$B$8:$G$4512,6,FALSE)</f>
        <v>351517</v>
      </c>
      <c r="E1518" s="29"/>
      <c r="F1518" s="39" t="s">
        <v>41</v>
      </c>
      <c r="G1518" s="39" t="s">
        <v>42</v>
      </c>
      <c r="H1518" s="39" t="s">
        <v>44</v>
      </c>
      <c r="I1518" s="40">
        <v>13485.76</v>
      </c>
      <c r="J1518" s="32">
        <f t="shared" si="69"/>
        <v>13485.76</v>
      </c>
      <c r="K1518" s="31">
        <v>0</v>
      </c>
      <c r="L1518" s="31">
        <v>0</v>
      </c>
      <c r="M1518" s="31">
        <v>0</v>
      </c>
      <c r="N1518" s="31">
        <v>0</v>
      </c>
      <c r="O1518" s="33">
        <f t="shared" si="70"/>
        <v>0</v>
      </c>
      <c r="P1518" s="34" t="str">
        <f t="shared" si="71"/>
        <v>1-30</v>
      </c>
      <c r="Q1518" s="35" t="str">
        <f>+VLOOKUP(B1518,'[2]PORTAFOLIO JAN17'!$B$7:$T$4941,19,FALSE)</f>
        <v>COSTA RICA</v>
      </c>
      <c r="R1518" s="31">
        <v>0</v>
      </c>
      <c r="S1518" s="31">
        <v>0</v>
      </c>
      <c r="T1518" s="31" t="s">
        <v>45</v>
      </c>
      <c r="U1518" s="41" t="s">
        <v>46</v>
      </c>
      <c r="V1518" s="42">
        <v>13485.76</v>
      </c>
      <c r="W1518" s="43">
        <v>13485.76</v>
      </c>
      <c r="X1518" s="38">
        <v>0</v>
      </c>
      <c r="Y1518" s="38">
        <v>0</v>
      </c>
      <c r="Z1518" s="38">
        <v>0</v>
      </c>
      <c r="AA1518" s="38">
        <v>0</v>
      </c>
      <c r="AB1518" s="38">
        <v>0</v>
      </c>
      <c r="AC1518" s="38">
        <v>0</v>
      </c>
      <c r="AD1518" s="38" t="s">
        <v>47</v>
      </c>
    </row>
    <row r="1519" spans="1:30" s="27" customFormat="1" ht="15" customHeight="1" x14ac:dyDescent="0.25">
      <c r="A1519" s="28" t="s">
        <v>39</v>
      </c>
      <c r="B1519" s="28" t="s">
        <v>1567</v>
      </c>
      <c r="C1519" s="85">
        <v>42767</v>
      </c>
      <c r="D1519" s="29">
        <f>+VLOOKUP(B1519,'[2]HG-Mexico by Contract'!$B$8:$G$4512,6,FALSE)</f>
        <v>309736</v>
      </c>
      <c r="E1519" s="29"/>
      <c r="F1519" s="28" t="s">
        <v>41</v>
      </c>
      <c r="G1519" s="28" t="s">
        <v>42</v>
      </c>
      <c r="H1519" s="28" t="s">
        <v>44</v>
      </c>
      <c r="I1519" s="31">
        <v>47772.43</v>
      </c>
      <c r="J1519" s="32">
        <f t="shared" si="69"/>
        <v>47772.43</v>
      </c>
      <c r="K1519" s="31">
        <v>0</v>
      </c>
      <c r="L1519" s="31">
        <v>0</v>
      </c>
      <c r="M1519" s="31">
        <v>0</v>
      </c>
      <c r="N1519" s="31">
        <v>0</v>
      </c>
      <c r="O1519" s="33">
        <f t="shared" si="70"/>
        <v>0</v>
      </c>
      <c r="P1519" s="34" t="str">
        <f t="shared" si="71"/>
        <v>1-30</v>
      </c>
      <c r="Q1519" s="35" t="str">
        <f>+VLOOKUP(B1519,'[2]PORTAFOLIO JAN17'!$B$7:$T$4941,19,FALSE)</f>
        <v>NICARAGUA</v>
      </c>
      <c r="R1519" s="31">
        <v>0</v>
      </c>
      <c r="S1519" s="31">
        <v>0</v>
      </c>
      <c r="T1519" s="31" t="s">
        <v>45</v>
      </c>
      <c r="U1519" s="36" t="s">
        <v>46</v>
      </c>
      <c r="V1519" s="37">
        <v>47772.43</v>
      </c>
      <c r="W1519" s="38">
        <v>47772.43</v>
      </c>
      <c r="X1519" s="38">
        <v>0</v>
      </c>
      <c r="Y1519" s="38">
        <v>0</v>
      </c>
      <c r="Z1519" s="38">
        <v>0</v>
      </c>
      <c r="AA1519" s="38">
        <v>0</v>
      </c>
      <c r="AB1519" s="38">
        <v>0</v>
      </c>
      <c r="AC1519" s="38">
        <v>0</v>
      </c>
      <c r="AD1519" s="38" t="s">
        <v>47</v>
      </c>
    </row>
    <row r="1520" spans="1:30" s="27" customFormat="1" ht="15" customHeight="1" x14ac:dyDescent="0.25">
      <c r="A1520" s="39" t="s">
        <v>39</v>
      </c>
      <c r="B1520" s="39" t="s">
        <v>1568</v>
      </c>
      <c r="C1520" s="86">
        <v>42767</v>
      </c>
      <c r="D1520" s="29">
        <f>+VLOOKUP(B1520,'[2]HG-Mexico by Contract'!$B$8:$G$4512,6,FALSE)</f>
        <v>316241</v>
      </c>
      <c r="E1520" s="29"/>
      <c r="F1520" s="39" t="s">
        <v>41</v>
      </c>
      <c r="G1520" s="39" t="s">
        <v>42</v>
      </c>
      <c r="H1520" s="39" t="s">
        <v>44</v>
      </c>
      <c r="I1520" s="40">
        <v>108642.24000000001</v>
      </c>
      <c r="J1520" s="32">
        <f t="shared" si="69"/>
        <v>108642.24000000001</v>
      </c>
      <c r="K1520" s="31">
        <v>0</v>
      </c>
      <c r="L1520" s="31">
        <v>0</v>
      </c>
      <c r="M1520" s="31">
        <v>0</v>
      </c>
      <c r="N1520" s="31">
        <v>0</v>
      </c>
      <c r="O1520" s="33">
        <f t="shared" si="70"/>
        <v>0</v>
      </c>
      <c r="P1520" s="34" t="str">
        <f t="shared" si="71"/>
        <v>1-30</v>
      </c>
      <c r="Q1520" s="35" t="str">
        <f>+VLOOKUP(B1520,'[2]PORTAFOLIO JAN17'!$B$7:$T$4941,19,FALSE)</f>
        <v>COSTA RICA</v>
      </c>
      <c r="R1520" s="31">
        <v>0</v>
      </c>
      <c r="S1520" s="31">
        <v>0</v>
      </c>
      <c r="T1520" s="31" t="s">
        <v>45</v>
      </c>
      <c r="U1520" s="41" t="s">
        <v>46</v>
      </c>
      <c r="V1520" s="42">
        <v>108642.24000000001</v>
      </c>
      <c r="W1520" s="43">
        <v>108642.24000000001</v>
      </c>
      <c r="X1520" s="38">
        <v>0</v>
      </c>
      <c r="Y1520" s="38">
        <v>0</v>
      </c>
      <c r="Z1520" s="38">
        <v>0</v>
      </c>
      <c r="AA1520" s="38">
        <v>0</v>
      </c>
      <c r="AB1520" s="38">
        <v>0</v>
      </c>
      <c r="AC1520" s="38">
        <v>0</v>
      </c>
      <c r="AD1520" s="38" t="s">
        <v>47</v>
      </c>
    </row>
    <row r="1521" spans="1:30" s="27" customFormat="1" ht="15" customHeight="1" x14ac:dyDescent="0.25">
      <c r="A1521" s="28" t="s">
        <v>39</v>
      </c>
      <c r="B1521" s="28" t="s">
        <v>1569</v>
      </c>
      <c r="C1521" s="85">
        <v>42767</v>
      </c>
      <c r="D1521" s="29">
        <f>+VLOOKUP(B1521,'[2]HG-Mexico by Contract'!$B$8:$G$4512,6,FALSE)</f>
        <v>316241</v>
      </c>
      <c r="E1521" s="29"/>
      <c r="F1521" s="28" t="s">
        <v>41</v>
      </c>
      <c r="G1521" s="28" t="s">
        <v>42</v>
      </c>
      <c r="H1521" s="28" t="s">
        <v>44</v>
      </c>
      <c r="I1521" s="31">
        <v>108642.24000000001</v>
      </c>
      <c r="J1521" s="32">
        <f t="shared" si="69"/>
        <v>108642.24000000001</v>
      </c>
      <c r="K1521" s="31">
        <v>0</v>
      </c>
      <c r="L1521" s="31">
        <v>0</v>
      </c>
      <c r="M1521" s="31">
        <v>0</v>
      </c>
      <c r="N1521" s="31">
        <v>0</v>
      </c>
      <c r="O1521" s="33">
        <f t="shared" si="70"/>
        <v>0</v>
      </c>
      <c r="P1521" s="34" t="str">
        <f t="shared" si="71"/>
        <v>1-30</v>
      </c>
      <c r="Q1521" s="35" t="str">
        <f>+VLOOKUP(B1521,'[2]PORTAFOLIO JAN17'!$B$7:$T$4941,19,FALSE)</f>
        <v>COSTA RICA</v>
      </c>
      <c r="R1521" s="31">
        <v>0</v>
      </c>
      <c r="S1521" s="31">
        <v>0</v>
      </c>
      <c r="T1521" s="31" t="s">
        <v>45</v>
      </c>
      <c r="U1521" s="36" t="s">
        <v>46</v>
      </c>
      <c r="V1521" s="37">
        <v>108642.24000000001</v>
      </c>
      <c r="W1521" s="38">
        <v>108642.24000000001</v>
      </c>
      <c r="X1521" s="38">
        <v>0</v>
      </c>
      <c r="Y1521" s="38">
        <v>0</v>
      </c>
      <c r="Z1521" s="38">
        <v>0</v>
      </c>
      <c r="AA1521" s="38">
        <v>0</v>
      </c>
      <c r="AB1521" s="38">
        <v>0</v>
      </c>
      <c r="AC1521" s="38">
        <v>0</v>
      </c>
      <c r="AD1521" s="38" t="s">
        <v>47</v>
      </c>
    </row>
    <row r="1522" spans="1:30" s="27" customFormat="1" ht="15" customHeight="1" x14ac:dyDescent="0.25">
      <c r="A1522" s="39" t="s">
        <v>39</v>
      </c>
      <c r="B1522" s="39" t="s">
        <v>1570</v>
      </c>
      <c r="C1522" s="86">
        <v>42767</v>
      </c>
      <c r="D1522" s="29">
        <f>+VLOOKUP(B1522,'[2]HG-Mexico by Contract'!$B$8:$G$4512,6,FALSE)</f>
        <v>317704</v>
      </c>
      <c r="E1522" s="29"/>
      <c r="F1522" s="39" t="s">
        <v>41</v>
      </c>
      <c r="G1522" s="39" t="s">
        <v>42</v>
      </c>
      <c r="H1522" s="39" t="s">
        <v>44</v>
      </c>
      <c r="I1522" s="40">
        <v>2110.69</v>
      </c>
      <c r="J1522" s="32">
        <f t="shared" si="69"/>
        <v>2110.69</v>
      </c>
      <c r="K1522" s="31">
        <v>0</v>
      </c>
      <c r="L1522" s="31">
        <v>0</v>
      </c>
      <c r="M1522" s="31">
        <v>0</v>
      </c>
      <c r="N1522" s="31">
        <v>0</v>
      </c>
      <c r="O1522" s="33">
        <f t="shared" si="70"/>
        <v>0</v>
      </c>
      <c r="P1522" s="34" t="str">
        <f t="shared" si="71"/>
        <v>1-30</v>
      </c>
      <c r="Q1522" s="35" t="str">
        <f>+VLOOKUP(B1522,'[2]PORTAFOLIO JAN17'!$B$7:$T$4941,19,FALSE)</f>
        <v>MEXICO</v>
      </c>
      <c r="R1522" s="31">
        <v>0</v>
      </c>
      <c r="S1522" s="31">
        <v>0</v>
      </c>
      <c r="T1522" s="31" t="s">
        <v>45</v>
      </c>
      <c r="U1522" s="41" t="s">
        <v>46</v>
      </c>
      <c r="V1522" s="42">
        <v>2110.69</v>
      </c>
      <c r="W1522" s="43">
        <v>2110.69</v>
      </c>
      <c r="X1522" s="38">
        <v>0</v>
      </c>
      <c r="Y1522" s="38">
        <v>0</v>
      </c>
      <c r="Z1522" s="38">
        <v>0</v>
      </c>
      <c r="AA1522" s="38">
        <v>0</v>
      </c>
      <c r="AB1522" s="38">
        <v>0</v>
      </c>
      <c r="AC1522" s="38">
        <v>0</v>
      </c>
      <c r="AD1522" s="38" t="s">
        <v>47</v>
      </c>
    </row>
    <row r="1523" spans="1:30" s="27" customFormat="1" ht="15" customHeight="1" x14ac:dyDescent="0.25">
      <c r="A1523" s="28" t="s">
        <v>39</v>
      </c>
      <c r="B1523" s="28" t="s">
        <v>1571</v>
      </c>
      <c r="C1523" s="85">
        <v>42767</v>
      </c>
      <c r="D1523" s="29">
        <f>+VLOOKUP(B1523,'[2]HG-Mexico by Contract'!$B$8:$G$4512,6,FALSE)</f>
        <v>317704</v>
      </c>
      <c r="E1523" s="29"/>
      <c r="F1523" s="28" t="s">
        <v>41</v>
      </c>
      <c r="G1523" s="28" t="s">
        <v>42</v>
      </c>
      <c r="H1523" s="28" t="s">
        <v>44</v>
      </c>
      <c r="I1523" s="31">
        <v>10083.14</v>
      </c>
      <c r="J1523" s="32">
        <f t="shared" si="69"/>
        <v>10083.14</v>
      </c>
      <c r="K1523" s="31">
        <v>0</v>
      </c>
      <c r="L1523" s="31">
        <v>0</v>
      </c>
      <c r="M1523" s="31">
        <v>0</v>
      </c>
      <c r="N1523" s="31">
        <v>0</v>
      </c>
      <c r="O1523" s="33">
        <f t="shared" si="70"/>
        <v>0</v>
      </c>
      <c r="P1523" s="34" t="str">
        <f t="shared" si="71"/>
        <v>1-30</v>
      </c>
      <c r="Q1523" s="35" t="str">
        <f>+VLOOKUP(B1523,'[2]PORTAFOLIO JAN17'!$B$7:$T$4941,19,FALSE)</f>
        <v>MEXICO</v>
      </c>
      <c r="R1523" s="31">
        <v>0</v>
      </c>
      <c r="S1523" s="31">
        <v>0</v>
      </c>
      <c r="T1523" s="31" t="s">
        <v>45</v>
      </c>
      <c r="U1523" s="36" t="s">
        <v>46</v>
      </c>
      <c r="V1523" s="37">
        <v>10083.14</v>
      </c>
      <c r="W1523" s="38">
        <v>10083.14</v>
      </c>
      <c r="X1523" s="38">
        <v>0</v>
      </c>
      <c r="Y1523" s="38">
        <v>0</v>
      </c>
      <c r="Z1523" s="38">
        <v>0</v>
      </c>
      <c r="AA1523" s="38">
        <v>0</v>
      </c>
      <c r="AB1523" s="38">
        <v>0</v>
      </c>
      <c r="AC1523" s="38">
        <v>0</v>
      </c>
      <c r="AD1523" s="38" t="s">
        <v>47</v>
      </c>
    </row>
    <row r="1524" spans="1:30" s="27" customFormat="1" ht="15" customHeight="1" x14ac:dyDescent="0.25">
      <c r="A1524" s="39" t="s">
        <v>39</v>
      </c>
      <c r="B1524" s="39" t="s">
        <v>1572</v>
      </c>
      <c r="C1524" s="86">
        <v>42767</v>
      </c>
      <c r="D1524" s="29">
        <f>+VLOOKUP(B1524,'[2]HG-Mexico by Contract'!$B$8:$G$4512,6,FALSE)</f>
        <v>317704</v>
      </c>
      <c r="E1524" s="29"/>
      <c r="F1524" s="39" t="s">
        <v>41</v>
      </c>
      <c r="G1524" s="39" t="s">
        <v>42</v>
      </c>
      <c r="H1524" s="39" t="s">
        <v>44</v>
      </c>
      <c r="I1524" s="40">
        <v>13199.17</v>
      </c>
      <c r="J1524" s="32">
        <f t="shared" si="69"/>
        <v>13199.17</v>
      </c>
      <c r="K1524" s="31">
        <v>0</v>
      </c>
      <c r="L1524" s="31">
        <v>0</v>
      </c>
      <c r="M1524" s="31">
        <v>0</v>
      </c>
      <c r="N1524" s="31">
        <v>0</v>
      </c>
      <c r="O1524" s="33">
        <f t="shared" si="70"/>
        <v>0</v>
      </c>
      <c r="P1524" s="34" t="str">
        <f t="shared" si="71"/>
        <v>1-30</v>
      </c>
      <c r="Q1524" s="35" t="str">
        <f>+VLOOKUP(B1524,'[2]PORTAFOLIO JAN17'!$B$7:$T$4941,19,FALSE)</f>
        <v>MEXICO</v>
      </c>
      <c r="R1524" s="31">
        <v>0</v>
      </c>
      <c r="S1524" s="31">
        <v>0</v>
      </c>
      <c r="T1524" s="31" t="s">
        <v>45</v>
      </c>
      <c r="U1524" s="41" t="s">
        <v>46</v>
      </c>
      <c r="V1524" s="42">
        <v>13199.17</v>
      </c>
      <c r="W1524" s="43">
        <v>13199.17</v>
      </c>
      <c r="X1524" s="38">
        <v>0</v>
      </c>
      <c r="Y1524" s="38">
        <v>0</v>
      </c>
      <c r="Z1524" s="38">
        <v>0</v>
      </c>
      <c r="AA1524" s="38">
        <v>0</v>
      </c>
      <c r="AB1524" s="38">
        <v>0</v>
      </c>
      <c r="AC1524" s="38">
        <v>0</v>
      </c>
      <c r="AD1524" s="38" t="s">
        <v>47</v>
      </c>
    </row>
    <row r="1525" spans="1:30" s="27" customFormat="1" ht="15" customHeight="1" x14ac:dyDescent="0.25">
      <c r="A1525" s="28" t="s">
        <v>39</v>
      </c>
      <c r="B1525" s="28" t="s">
        <v>1573</v>
      </c>
      <c r="C1525" s="85">
        <v>42767</v>
      </c>
      <c r="D1525" s="29">
        <f>+VLOOKUP(B1525,'[2]HG-Mexico by Contract'!$B$8:$G$4512,6,FALSE)</f>
        <v>316241</v>
      </c>
      <c r="E1525" s="29"/>
      <c r="F1525" s="28" t="s">
        <v>41</v>
      </c>
      <c r="G1525" s="28" t="s">
        <v>42</v>
      </c>
      <c r="H1525" s="28" t="s">
        <v>44</v>
      </c>
      <c r="I1525" s="31">
        <v>108642.24000000001</v>
      </c>
      <c r="J1525" s="32">
        <f t="shared" si="69"/>
        <v>108642.24000000001</v>
      </c>
      <c r="K1525" s="31">
        <v>0</v>
      </c>
      <c r="L1525" s="31">
        <v>0</v>
      </c>
      <c r="M1525" s="31">
        <v>0</v>
      </c>
      <c r="N1525" s="31">
        <v>0</v>
      </c>
      <c r="O1525" s="33">
        <f t="shared" si="70"/>
        <v>0</v>
      </c>
      <c r="P1525" s="34" t="str">
        <f t="shared" si="71"/>
        <v>1-30</v>
      </c>
      <c r="Q1525" s="35" t="str">
        <f>+VLOOKUP(B1525,'[2]PORTAFOLIO JAN17'!$B$7:$T$4941,19,FALSE)</f>
        <v>COSTA RICA</v>
      </c>
      <c r="R1525" s="31">
        <v>0</v>
      </c>
      <c r="S1525" s="31">
        <v>0</v>
      </c>
      <c r="T1525" s="31" t="s">
        <v>45</v>
      </c>
      <c r="U1525" s="36" t="s">
        <v>46</v>
      </c>
      <c r="V1525" s="37">
        <v>108642.24000000001</v>
      </c>
      <c r="W1525" s="38">
        <v>108642.24000000001</v>
      </c>
      <c r="X1525" s="38">
        <v>0</v>
      </c>
      <c r="Y1525" s="38">
        <v>0</v>
      </c>
      <c r="Z1525" s="38">
        <v>0</v>
      </c>
      <c r="AA1525" s="38">
        <v>0</v>
      </c>
      <c r="AB1525" s="38">
        <v>0</v>
      </c>
      <c r="AC1525" s="38">
        <v>0</v>
      </c>
      <c r="AD1525" s="38" t="s">
        <v>47</v>
      </c>
    </row>
    <row r="1526" spans="1:30" s="27" customFormat="1" ht="15" customHeight="1" x14ac:dyDescent="0.25">
      <c r="A1526" s="39" t="s">
        <v>39</v>
      </c>
      <c r="B1526" s="39" t="s">
        <v>1574</v>
      </c>
      <c r="C1526" s="86">
        <v>42767</v>
      </c>
      <c r="D1526" s="29">
        <f>+VLOOKUP(B1526,'[2]HG-Mexico by Contract'!$B$8:$G$4512,6,FALSE)</f>
        <v>316241</v>
      </c>
      <c r="E1526" s="29"/>
      <c r="F1526" s="39" t="s">
        <v>41</v>
      </c>
      <c r="G1526" s="39" t="s">
        <v>42</v>
      </c>
      <c r="H1526" s="39" t="s">
        <v>44</v>
      </c>
      <c r="I1526" s="40">
        <v>108642.24000000001</v>
      </c>
      <c r="J1526" s="32">
        <f t="shared" si="69"/>
        <v>108642.24000000001</v>
      </c>
      <c r="K1526" s="31">
        <v>0</v>
      </c>
      <c r="L1526" s="31">
        <v>0</v>
      </c>
      <c r="M1526" s="31">
        <v>0</v>
      </c>
      <c r="N1526" s="31">
        <v>0</v>
      </c>
      <c r="O1526" s="33">
        <f t="shared" si="70"/>
        <v>0</v>
      </c>
      <c r="P1526" s="34" t="str">
        <f t="shared" si="71"/>
        <v>1-30</v>
      </c>
      <c r="Q1526" s="35" t="str">
        <f>+VLOOKUP(B1526,'[2]PORTAFOLIO JAN17'!$B$7:$T$4941,19,FALSE)</f>
        <v>COSTA RICA</v>
      </c>
      <c r="R1526" s="31">
        <v>0</v>
      </c>
      <c r="S1526" s="31">
        <v>0</v>
      </c>
      <c r="T1526" s="31" t="s">
        <v>45</v>
      </c>
      <c r="U1526" s="41" t="s">
        <v>46</v>
      </c>
      <c r="V1526" s="42">
        <v>108642.24000000001</v>
      </c>
      <c r="W1526" s="43">
        <v>108642.24000000001</v>
      </c>
      <c r="X1526" s="38">
        <v>0</v>
      </c>
      <c r="Y1526" s="38">
        <v>0</v>
      </c>
      <c r="Z1526" s="38">
        <v>0</v>
      </c>
      <c r="AA1526" s="38">
        <v>0</v>
      </c>
      <c r="AB1526" s="38">
        <v>0</v>
      </c>
      <c r="AC1526" s="38">
        <v>0</v>
      </c>
      <c r="AD1526" s="38" t="s">
        <v>47</v>
      </c>
    </row>
    <row r="1527" spans="1:30" s="27" customFormat="1" ht="15" customHeight="1" x14ac:dyDescent="0.25">
      <c r="A1527" s="28" t="s">
        <v>39</v>
      </c>
      <c r="B1527" s="28" t="s">
        <v>1575</v>
      </c>
      <c r="C1527" s="85">
        <v>42767</v>
      </c>
      <c r="D1527" s="29">
        <f>+VLOOKUP(B1527,'[2]HG-Mexico by Contract'!$B$8:$G$4512,6,FALSE)</f>
        <v>309640</v>
      </c>
      <c r="E1527" s="29"/>
      <c r="F1527" s="28" t="s">
        <v>41</v>
      </c>
      <c r="G1527" s="28" t="s">
        <v>42</v>
      </c>
      <c r="H1527" s="28" t="s">
        <v>63</v>
      </c>
      <c r="I1527" s="31">
        <v>2282250</v>
      </c>
      <c r="J1527" s="32">
        <f t="shared" si="69"/>
        <v>114637.41751263304</v>
      </c>
      <c r="K1527" s="31">
        <v>0</v>
      </c>
      <c r="L1527" s="31">
        <v>0</v>
      </c>
      <c r="M1527" s="31">
        <v>0</v>
      </c>
      <c r="N1527" s="31">
        <v>0</v>
      </c>
      <c r="O1527" s="33">
        <f t="shared" si="70"/>
        <v>0</v>
      </c>
      <c r="P1527" s="34" t="str">
        <f t="shared" si="71"/>
        <v>1-30</v>
      </c>
      <c r="Q1527" s="35" t="str">
        <f>+VLOOKUP(B1527,'[2]PORTAFOLIO JAN17'!$B$7:$T$4941,19,FALSE)</f>
        <v>MEXICO</v>
      </c>
      <c r="R1527" s="31">
        <v>0</v>
      </c>
      <c r="S1527" s="31">
        <v>0</v>
      </c>
      <c r="T1527" s="31" t="s">
        <v>45</v>
      </c>
      <c r="U1527" s="36" t="s">
        <v>64</v>
      </c>
      <c r="V1527" s="37">
        <v>114637.4175</v>
      </c>
      <c r="W1527" s="38">
        <v>114637.4175</v>
      </c>
      <c r="X1527" s="38">
        <v>0</v>
      </c>
      <c r="Y1527" s="38">
        <v>0</v>
      </c>
      <c r="Z1527" s="38">
        <v>0</v>
      </c>
      <c r="AA1527" s="38">
        <v>0</v>
      </c>
      <c r="AB1527" s="38">
        <v>0</v>
      </c>
      <c r="AC1527" s="38">
        <v>0</v>
      </c>
      <c r="AD1527" s="38" t="s">
        <v>47</v>
      </c>
    </row>
    <row r="1528" spans="1:30" s="27" customFormat="1" ht="15" customHeight="1" x14ac:dyDescent="0.25">
      <c r="A1528" s="39" t="s">
        <v>39</v>
      </c>
      <c r="B1528" s="39" t="s">
        <v>1576</v>
      </c>
      <c r="C1528" s="86">
        <v>42767</v>
      </c>
      <c r="D1528" s="29">
        <f>+VLOOKUP(B1528,'[2]HG-Mexico by Contract'!$B$8:$G$4512,6,FALSE)</f>
        <v>319669</v>
      </c>
      <c r="E1528" s="29"/>
      <c r="F1528" s="39" t="s">
        <v>41</v>
      </c>
      <c r="G1528" s="39" t="s">
        <v>42</v>
      </c>
      <c r="H1528" s="39" t="s">
        <v>44</v>
      </c>
      <c r="I1528" s="40">
        <v>640833.80000000005</v>
      </c>
      <c r="J1528" s="32">
        <f t="shared" si="69"/>
        <v>640833.80000000005</v>
      </c>
      <c r="K1528" s="31">
        <v>0</v>
      </c>
      <c r="L1528" s="31">
        <v>0</v>
      </c>
      <c r="M1528" s="31">
        <v>0</v>
      </c>
      <c r="N1528" s="31">
        <v>0</v>
      </c>
      <c r="O1528" s="33">
        <f t="shared" si="70"/>
        <v>0</v>
      </c>
      <c r="P1528" s="34" t="str">
        <f t="shared" si="71"/>
        <v>1-30</v>
      </c>
      <c r="Q1528" s="35" t="str">
        <f>+VLOOKUP(B1528,'[2]PORTAFOLIO JAN17'!$B$7:$T$4941,19,FALSE)</f>
        <v>MEXICO</v>
      </c>
      <c r="R1528" s="31">
        <v>0</v>
      </c>
      <c r="S1528" s="31">
        <v>0</v>
      </c>
      <c r="T1528" s="31" t="s">
        <v>45</v>
      </c>
      <c r="U1528" s="41" t="s">
        <v>46</v>
      </c>
      <c r="V1528" s="42">
        <v>640833.80000000005</v>
      </c>
      <c r="W1528" s="43">
        <v>640833.80000000005</v>
      </c>
      <c r="X1528" s="38">
        <v>0</v>
      </c>
      <c r="Y1528" s="38">
        <v>0</v>
      </c>
      <c r="Z1528" s="38">
        <v>0</v>
      </c>
      <c r="AA1528" s="38">
        <v>0</v>
      </c>
      <c r="AB1528" s="38">
        <v>0</v>
      </c>
      <c r="AC1528" s="38">
        <v>0</v>
      </c>
      <c r="AD1528" s="38" t="s">
        <v>47</v>
      </c>
    </row>
    <row r="1529" spans="1:30" s="27" customFormat="1" ht="15" customHeight="1" x14ac:dyDescent="0.25">
      <c r="A1529" s="28" t="s">
        <v>39</v>
      </c>
      <c r="B1529" s="28" t="s">
        <v>1577</v>
      </c>
      <c r="C1529" s="85">
        <v>42767</v>
      </c>
      <c r="D1529" s="29">
        <f>+VLOOKUP(B1529,'[2]HG-Mexico by Contract'!$B$8:$G$4512,6,FALSE)</f>
        <v>355263</v>
      </c>
      <c r="E1529" s="29"/>
      <c r="F1529" s="28" t="s">
        <v>41</v>
      </c>
      <c r="G1529" s="28" t="s">
        <v>42</v>
      </c>
      <c r="H1529" s="28" t="s">
        <v>63</v>
      </c>
      <c r="I1529" s="31">
        <v>269318.40000000002</v>
      </c>
      <c r="J1529" s="32">
        <f t="shared" si="69"/>
        <v>13527.863233490771</v>
      </c>
      <c r="K1529" s="31">
        <v>0</v>
      </c>
      <c r="L1529" s="31">
        <v>0</v>
      </c>
      <c r="M1529" s="31">
        <v>0</v>
      </c>
      <c r="N1529" s="31">
        <v>0</v>
      </c>
      <c r="O1529" s="33">
        <f t="shared" si="70"/>
        <v>0</v>
      </c>
      <c r="P1529" s="34" t="str">
        <f t="shared" si="71"/>
        <v>1-30</v>
      </c>
      <c r="Q1529" s="35" t="str">
        <f>+VLOOKUP(B1529,'[2]PORTAFOLIO JAN17'!$B$7:$T$4941,19,FALSE)</f>
        <v>MEXICO</v>
      </c>
      <c r="R1529" s="31">
        <v>0</v>
      </c>
      <c r="S1529" s="31">
        <v>0</v>
      </c>
      <c r="T1529" s="31" t="s">
        <v>45</v>
      </c>
      <c r="U1529" s="36" t="s">
        <v>64</v>
      </c>
      <c r="V1529" s="37">
        <v>13527.863232</v>
      </c>
      <c r="W1529" s="38">
        <v>13527.863232</v>
      </c>
      <c r="X1529" s="38">
        <v>0</v>
      </c>
      <c r="Y1529" s="38">
        <v>0</v>
      </c>
      <c r="Z1529" s="38">
        <v>0</v>
      </c>
      <c r="AA1529" s="38">
        <v>0</v>
      </c>
      <c r="AB1529" s="38">
        <v>0</v>
      </c>
      <c r="AC1529" s="38">
        <v>0</v>
      </c>
      <c r="AD1529" s="38" t="s">
        <v>47</v>
      </c>
    </row>
    <row r="1530" spans="1:30" s="27" customFormat="1" ht="15" customHeight="1" x14ac:dyDescent="0.25">
      <c r="A1530" s="39" t="s">
        <v>39</v>
      </c>
      <c r="B1530" s="39" t="s">
        <v>1578</v>
      </c>
      <c r="C1530" s="86">
        <v>42767</v>
      </c>
      <c r="D1530" s="29">
        <f>+VLOOKUP(B1530,'[2]HG-Mexico by Contract'!$B$8:$G$4512,6,FALSE)</f>
        <v>355411</v>
      </c>
      <c r="E1530" s="29"/>
      <c r="F1530" s="39" t="s">
        <v>41</v>
      </c>
      <c r="G1530" s="39" t="s">
        <v>42</v>
      </c>
      <c r="H1530" s="39" t="s">
        <v>63</v>
      </c>
      <c r="I1530" s="40">
        <v>416164.19</v>
      </c>
      <c r="J1530" s="32">
        <f t="shared" si="69"/>
        <v>20903.927266003611</v>
      </c>
      <c r="K1530" s="31">
        <v>416164.19</v>
      </c>
      <c r="L1530" s="31">
        <v>0</v>
      </c>
      <c r="M1530" s="31">
        <v>0</v>
      </c>
      <c r="N1530" s="31">
        <v>0</v>
      </c>
      <c r="O1530" s="33">
        <f t="shared" si="70"/>
        <v>416164.19</v>
      </c>
      <c r="P1530" s="34" t="str">
        <f t="shared" si="71"/>
        <v>31-60</v>
      </c>
      <c r="Q1530" s="35" t="str">
        <f>+VLOOKUP(B1530,'[2]PORTAFOLIO JAN17'!$B$7:$T$4941,19,FALSE)</f>
        <v>MEXICO</v>
      </c>
      <c r="R1530" s="31">
        <v>0</v>
      </c>
      <c r="S1530" s="31">
        <v>0</v>
      </c>
      <c r="T1530" s="31" t="s">
        <v>45</v>
      </c>
      <c r="U1530" s="41" t="s">
        <v>64</v>
      </c>
      <c r="V1530" s="42">
        <v>20903.927263699999</v>
      </c>
      <c r="W1530" s="43">
        <v>0</v>
      </c>
      <c r="X1530" s="38">
        <v>20903.927263699999</v>
      </c>
      <c r="Y1530" s="38">
        <v>0</v>
      </c>
      <c r="Z1530" s="38">
        <v>0</v>
      </c>
      <c r="AA1530" s="38">
        <v>0</v>
      </c>
      <c r="AB1530" s="38">
        <v>0</v>
      </c>
      <c r="AC1530" s="38">
        <v>0</v>
      </c>
      <c r="AD1530" s="38" t="s">
        <v>47</v>
      </c>
    </row>
    <row r="1531" spans="1:30" s="27" customFormat="1" ht="15" customHeight="1" x14ac:dyDescent="0.25">
      <c r="A1531" s="28" t="s">
        <v>39</v>
      </c>
      <c r="B1531" s="28" t="s">
        <v>1579</v>
      </c>
      <c r="C1531" s="85">
        <v>42767</v>
      </c>
      <c r="D1531" s="29">
        <f>+VLOOKUP(B1531,'[2]HG-Mexico by Contract'!$B$8:$G$4512,6,FALSE)</f>
        <v>335609</v>
      </c>
      <c r="E1531" s="29"/>
      <c r="F1531" s="28" t="s">
        <v>41</v>
      </c>
      <c r="G1531" s="28" t="s">
        <v>42</v>
      </c>
      <c r="H1531" s="28" t="s">
        <v>44</v>
      </c>
      <c r="I1531" s="31">
        <v>23212.26</v>
      </c>
      <c r="J1531" s="32">
        <f t="shared" si="69"/>
        <v>23212.26</v>
      </c>
      <c r="K1531" s="31">
        <v>0</v>
      </c>
      <c r="L1531" s="31">
        <v>0</v>
      </c>
      <c r="M1531" s="31">
        <v>0</v>
      </c>
      <c r="N1531" s="31">
        <v>0</v>
      </c>
      <c r="O1531" s="33">
        <f t="shared" si="70"/>
        <v>0</v>
      </c>
      <c r="P1531" s="34" t="str">
        <f t="shared" si="71"/>
        <v>1-30</v>
      </c>
      <c r="Q1531" s="35" t="str">
        <f>+VLOOKUP(B1531,'[2]PORTAFOLIO JAN17'!$B$7:$T$4941,19,FALSE)</f>
        <v>COSTA RICA</v>
      </c>
      <c r="R1531" s="31">
        <v>0</v>
      </c>
      <c r="S1531" s="31">
        <v>0</v>
      </c>
      <c r="T1531" s="31" t="s">
        <v>45</v>
      </c>
      <c r="U1531" s="36" t="s">
        <v>46</v>
      </c>
      <c r="V1531" s="37">
        <v>23212.26</v>
      </c>
      <c r="W1531" s="38">
        <v>23212.26</v>
      </c>
      <c r="X1531" s="38">
        <v>0</v>
      </c>
      <c r="Y1531" s="38">
        <v>0</v>
      </c>
      <c r="Z1531" s="38">
        <v>0</v>
      </c>
      <c r="AA1531" s="38">
        <v>0</v>
      </c>
      <c r="AB1531" s="38">
        <v>0</v>
      </c>
      <c r="AC1531" s="38">
        <v>0</v>
      </c>
      <c r="AD1531" s="38" t="s">
        <v>47</v>
      </c>
    </row>
    <row r="1532" spans="1:30" s="27" customFormat="1" ht="15" customHeight="1" x14ac:dyDescent="0.25">
      <c r="A1532" s="39" t="s">
        <v>39</v>
      </c>
      <c r="B1532" s="39" t="s">
        <v>1580</v>
      </c>
      <c r="C1532" s="86">
        <v>42767</v>
      </c>
      <c r="D1532" s="29">
        <f>+VLOOKUP(B1532,'[2]HG-Mexico by Contract'!$B$8:$G$4512,6,FALSE)</f>
        <v>355224</v>
      </c>
      <c r="E1532" s="29"/>
      <c r="F1532" s="39" t="s">
        <v>41</v>
      </c>
      <c r="G1532" s="39" t="s">
        <v>42</v>
      </c>
      <c r="H1532" s="39" t="s">
        <v>63</v>
      </c>
      <c r="I1532" s="40">
        <v>626472.56000000006</v>
      </c>
      <c r="J1532" s="32">
        <f t="shared" si="69"/>
        <v>31467.716692267742</v>
      </c>
      <c r="K1532" s="31">
        <v>0</v>
      </c>
      <c r="L1532" s="31">
        <v>0</v>
      </c>
      <c r="M1532" s="31">
        <v>0</v>
      </c>
      <c r="N1532" s="31">
        <v>0</v>
      </c>
      <c r="O1532" s="33">
        <f t="shared" si="70"/>
        <v>0</v>
      </c>
      <c r="P1532" s="34" t="str">
        <f t="shared" si="71"/>
        <v>1-30</v>
      </c>
      <c r="Q1532" s="35" t="str">
        <f>+VLOOKUP(B1532,'[2]PORTAFOLIO JAN17'!$B$7:$T$4941,19,FALSE)</f>
        <v>MEXICO</v>
      </c>
      <c r="R1532" s="31">
        <v>0</v>
      </c>
      <c r="S1532" s="31">
        <v>0</v>
      </c>
      <c r="T1532" s="31" t="s">
        <v>45</v>
      </c>
      <c r="U1532" s="41" t="s">
        <v>64</v>
      </c>
      <c r="V1532" s="42">
        <v>31467.716688799999</v>
      </c>
      <c r="W1532" s="43">
        <v>31467.716688799999</v>
      </c>
      <c r="X1532" s="38">
        <v>0</v>
      </c>
      <c r="Y1532" s="38">
        <v>0</v>
      </c>
      <c r="Z1532" s="38">
        <v>0</v>
      </c>
      <c r="AA1532" s="38">
        <v>0</v>
      </c>
      <c r="AB1532" s="38">
        <v>0</v>
      </c>
      <c r="AC1532" s="38">
        <v>0</v>
      </c>
      <c r="AD1532" s="38" t="s">
        <v>47</v>
      </c>
    </row>
    <row r="1533" spans="1:30" s="27" customFormat="1" ht="15" customHeight="1" x14ac:dyDescent="0.25">
      <c r="A1533" s="28" t="s">
        <v>39</v>
      </c>
      <c r="B1533" s="28" t="s">
        <v>1581</v>
      </c>
      <c r="C1533" s="85">
        <v>42767</v>
      </c>
      <c r="D1533" s="29">
        <f>+VLOOKUP(B1533,'[2]HG-Mexico by Contract'!$B$8:$G$4512,6,FALSE)</f>
        <v>308306</v>
      </c>
      <c r="E1533" s="29"/>
      <c r="F1533" s="28" t="s">
        <v>41</v>
      </c>
      <c r="G1533" s="28" t="s">
        <v>42</v>
      </c>
      <c r="H1533" s="28" t="s">
        <v>44</v>
      </c>
      <c r="I1533" s="31">
        <v>1644999.87</v>
      </c>
      <c r="J1533" s="32">
        <f t="shared" si="69"/>
        <v>1644999.87</v>
      </c>
      <c r="K1533" s="31">
        <v>0</v>
      </c>
      <c r="L1533" s="31">
        <v>0</v>
      </c>
      <c r="M1533" s="31">
        <v>0</v>
      </c>
      <c r="N1533" s="31">
        <v>0</v>
      </c>
      <c r="O1533" s="33">
        <f t="shared" si="70"/>
        <v>0</v>
      </c>
      <c r="P1533" s="34" t="str">
        <f t="shared" si="71"/>
        <v>1-30</v>
      </c>
      <c r="Q1533" s="35" t="str">
        <f>+VLOOKUP(B1533,'[2]PORTAFOLIO JAN17'!$B$7:$T$4941,19,FALSE)</f>
        <v>MEXICO</v>
      </c>
      <c r="R1533" s="31">
        <v>0</v>
      </c>
      <c r="S1533" s="31">
        <v>0</v>
      </c>
      <c r="T1533" s="31" t="s">
        <v>45</v>
      </c>
      <c r="U1533" s="36" t="s">
        <v>46</v>
      </c>
      <c r="V1533" s="37">
        <v>1644999.87</v>
      </c>
      <c r="W1533" s="38">
        <v>1644999.87</v>
      </c>
      <c r="X1533" s="38">
        <v>0</v>
      </c>
      <c r="Y1533" s="38">
        <v>0</v>
      </c>
      <c r="Z1533" s="38">
        <v>0</v>
      </c>
      <c r="AA1533" s="38">
        <v>0</v>
      </c>
      <c r="AB1533" s="38">
        <v>0</v>
      </c>
      <c r="AC1533" s="38">
        <v>0</v>
      </c>
      <c r="AD1533" s="38" t="s">
        <v>47</v>
      </c>
    </row>
    <row r="1534" spans="1:30" s="27" customFormat="1" ht="15" customHeight="1" x14ac:dyDescent="0.25">
      <c r="A1534" s="39" t="s">
        <v>39</v>
      </c>
      <c r="B1534" s="39" t="s">
        <v>1582</v>
      </c>
      <c r="C1534" s="86">
        <v>42767</v>
      </c>
      <c r="D1534" s="29">
        <f>+VLOOKUP(B1534,'[2]HG-Mexico by Contract'!$B$8:$G$4512,6,FALSE)</f>
        <v>317551</v>
      </c>
      <c r="E1534" s="29"/>
      <c r="F1534" s="39" t="s">
        <v>41</v>
      </c>
      <c r="G1534" s="39" t="s">
        <v>42</v>
      </c>
      <c r="H1534" s="39" t="s">
        <v>63</v>
      </c>
      <c r="I1534" s="40">
        <v>482011.2</v>
      </c>
      <c r="J1534" s="32">
        <f t="shared" si="69"/>
        <v>24211.422578668098</v>
      </c>
      <c r="K1534" s="31">
        <v>0</v>
      </c>
      <c r="L1534" s="31">
        <v>0</v>
      </c>
      <c r="M1534" s="31">
        <v>0</v>
      </c>
      <c r="N1534" s="31">
        <v>0</v>
      </c>
      <c r="O1534" s="33">
        <f t="shared" si="70"/>
        <v>0</v>
      </c>
      <c r="P1534" s="34" t="str">
        <f t="shared" si="71"/>
        <v>1-30</v>
      </c>
      <c r="Q1534" s="35" t="str">
        <f>+VLOOKUP(B1534,'[2]PORTAFOLIO JAN17'!$B$7:$T$4941,19,FALSE)</f>
        <v>MEXICO</v>
      </c>
      <c r="R1534" s="31">
        <v>0</v>
      </c>
      <c r="S1534" s="31">
        <v>0</v>
      </c>
      <c r="T1534" s="31" t="s">
        <v>45</v>
      </c>
      <c r="U1534" s="41" t="s">
        <v>64</v>
      </c>
      <c r="V1534" s="42">
        <v>24211.422576000001</v>
      </c>
      <c r="W1534" s="43">
        <v>24211.422576000001</v>
      </c>
      <c r="X1534" s="38">
        <v>0</v>
      </c>
      <c r="Y1534" s="38">
        <v>0</v>
      </c>
      <c r="Z1534" s="38">
        <v>0</v>
      </c>
      <c r="AA1534" s="38">
        <v>0</v>
      </c>
      <c r="AB1534" s="38">
        <v>0</v>
      </c>
      <c r="AC1534" s="38">
        <v>0</v>
      </c>
      <c r="AD1534" s="38" t="s">
        <v>47</v>
      </c>
    </row>
    <row r="1535" spans="1:30" s="27" customFormat="1" ht="15" customHeight="1" x14ac:dyDescent="0.25">
      <c r="A1535" s="28" t="s">
        <v>39</v>
      </c>
      <c r="B1535" s="28" t="s">
        <v>1583</v>
      </c>
      <c r="C1535" s="85">
        <v>42767</v>
      </c>
      <c r="D1535" s="29">
        <f>+VLOOKUP(B1535,'[2]HG-Mexico by Contract'!$B$8:$G$4512,6,FALSE)</f>
        <v>312352</v>
      </c>
      <c r="E1535" s="29"/>
      <c r="F1535" s="28" t="s">
        <v>41</v>
      </c>
      <c r="G1535" s="28" t="s">
        <v>42</v>
      </c>
      <c r="H1535" s="28" t="s">
        <v>44</v>
      </c>
      <c r="I1535" s="31">
        <v>83115.88</v>
      </c>
      <c r="J1535" s="32">
        <f t="shared" si="69"/>
        <v>83115.88</v>
      </c>
      <c r="K1535" s="31">
        <v>0</v>
      </c>
      <c r="L1535" s="31">
        <v>0</v>
      </c>
      <c r="M1535" s="31">
        <v>0</v>
      </c>
      <c r="N1535" s="31">
        <v>0</v>
      </c>
      <c r="O1535" s="33">
        <f t="shared" si="70"/>
        <v>0</v>
      </c>
      <c r="P1535" s="34" t="str">
        <f t="shared" si="71"/>
        <v>1-30</v>
      </c>
      <c r="Q1535" s="35" t="str">
        <f>+VLOOKUP(B1535,'[2]PORTAFOLIO JAN17'!$B$7:$T$4941,19,FALSE)</f>
        <v>EL SALVADOR</v>
      </c>
      <c r="R1535" s="31">
        <v>0</v>
      </c>
      <c r="S1535" s="31">
        <v>0</v>
      </c>
      <c r="T1535" s="31" t="s">
        <v>45</v>
      </c>
      <c r="U1535" s="36" t="s">
        <v>46</v>
      </c>
      <c r="V1535" s="37">
        <v>83115.88</v>
      </c>
      <c r="W1535" s="38">
        <v>83115.88</v>
      </c>
      <c r="X1535" s="38">
        <v>0</v>
      </c>
      <c r="Y1535" s="38">
        <v>0</v>
      </c>
      <c r="Z1535" s="38">
        <v>0</v>
      </c>
      <c r="AA1535" s="38">
        <v>0</v>
      </c>
      <c r="AB1535" s="38">
        <v>0</v>
      </c>
      <c r="AC1535" s="38">
        <v>0</v>
      </c>
      <c r="AD1535" s="38" t="s">
        <v>47</v>
      </c>
    </row>
    <row r="1536" spans="1:30" s="27" customFormat="1" ht="15" customHeight="1" x14ac:dyDescent="0.25">
      <c r="A1536" s="39" t="s">
        <v>39</v>
      </c>
      <c r="B1536" s="39" t="s">
        <v>1584</v>
      </c>
      <c r="C1536" s="86">
        <v>42767</v>
      </c>
      <c r="D1536" s="29">
        <f>+VLOOKUP(B1536,'[2]HG-Mexico by Contract'!$B$8:$G$4512,6,FALSE)</f>
        <v>335609</v>
      </c>
      <c r="E1536" s="29"/>
      <c r="F1536" s="39" t="s">
        <v>41</v>
      </c>
      <c r="G1536" s="39" t="s">
        <v>42</v>
      </c>
      <c r="H1536" s="39" t="s">
        <v>44</v>
      </c>
      <c r="I1536" s="40">
        <v>23212.26</v>
      </c>
      <c r="J1536" s="32">
        <f t="shared" si="69"/>
        <v>23212.26</v>
      </c>
      <c r="K1536" s="31">
        <v>0</v>
      </c>
      <c r="L1536" s="31">
        <v>0</v>
      </c>
      <c r="M1536" s="31">
        <v>0</v>
      </c>
      <c r="N1536" s="31">
        <v>0</v>
      </c>
      <c r="O1536" s="33">
        <f t="shared" si="70"/>
        <v>0</v>
      </c>
      <c r="P1536" s="34" t="str">
        <f t="shared" si="71"/>
        <v>1-30</v>
      </c>
      <c r="Q1536" s="35" t="str">
        <f>+VLOOKUP(B1536,'[2]PORTAFOLIO JAN17'!$B$7:$T$4941,19,FALSE)</f>
        <v>COSTA RICA</v>
      </c>
      <c r="R1536" s="31">
        <v>0</v>
      </c>
      <c r="S1536" s="31">
        <v>0</v>
      </c>
      <c r="T1536" s="31" t="s">
        <v>45</v>
      </c>
      <c r="U1536" s="41" t="s">
        <v>46</v>
      </c>
      <c r="V1536" s="42">
        <v>23212.26</v>
      </c>
      <c r="W1536" s="43">
        <v>23212.26</v>
      </c>
      <c r="X1536" s="38">
        <v>0</v>
      </c>
      <c r="Y1536" s="38">
        <v>0</v>
      </c>
      <c r="Z1536" s="38">
        <v>0</v>
      </c>
      <c r="AA1536" s="38">
        <v>0</v>
      </c>
      <c r="AB1536" s="38">
        <v>0</v>
      </c>
      <c r="AC1536" s="38">
        <v>0</v>
      </c>
      <c r="AD1536" s="38" t="s">
        <v>47</v>
      </c>
    </row>
    <row r="1537" spans="1:30" s="27" customFormat="1" ht="15" customHeight="1" x14ac:dyDescent="0.25">
      <c r="A1537" s="28" t="s">
        <v>39</v>
      </c>
      <c r="B1537" s="28" t="s">
        <v>1585</v>
      </c>
      <c r="C1537" s="85">
        <v>42767</v>
      </c>
      <c r="D1537" s="29">
        <f>+VLOOKUP(B1537,'[2]HG-Mexico by Contract'!$B$8:$G$4512,6,FALSE)</f>
        <v>355463</v>
      </c>
      <c r="E1537" s="29"/>
      <c r="F1537" s="28" t="s">
        <v>41</v>
      </c>
      <c r="G1537" s="28" t="s">
        <v>42</v>
      </c>
      <c r="H1537" s="28" t="s">
        <v>63</v>
      </c>
      <c r="I1537" s="31">
        <v>557493.78</v>
      </c>
      <c r="J1537" s="32">
        <f t="shared" si="69"/>
        <v>28002.912572485922</v>
      </c>
      <c r="K1537" s="31">
        <v>0</v>
      </c>
      <c r="L1537" s="31">
        <v>0</v>
      </c>
      <c r="M1537" s="31">
        <v>0</v>
      </c>
      <c r="N1537" s="31">
        <v>0</v>
      </c>
      <c r="O1537" s="33">
        <f t="shared" si="70"/>
        <v>0</v>
      </c>
      <c r="P1537" s="34" t="str">
        <f t="shared" si="71"/>
        <v>1-30</v>
      </c>
      <c r="Q1537" s="35" t="str">
        <f>+VLOOKUP(B1537,'[2]PORTAFOLIO JAN17'!$B$7:$T$4941,19,FALSE)</f>
        <v>MEXICO</v>
      </c>
      <c r="R1537" s="31">
        <v>0</v>
      </c>
      <c r="S1537" s="31">
        <v>0</v>
      </c>
      <c r="T1537" s="31" t="s">
        <v>45</v>
      </c>
      <c r="U1537" s="36" t="s">
        <v>64</v>
      </c>
      <c r="V1537" s="37">
        <v>28002.912569399999</v>
      </c>
      <c r="W1537" s="38">
        <v>28002.912569399999</v>
      </c>
      <c r="X1537" s="38">
        <v>0</v>
      </c>
      <c r="Y1537" s="38">
        <v>0</v>
      </c>
      <c r="Z1537" s="38">
        <v>0</v>
      </c>
      <c r="AA1537" s="38">
        <v>0</v>
      </c>
      <c r="AB1537" s="38">
        <v>0</v>
      </c>
      <c r="AC1537" s="38">
        <v>0</v>
      </c>
      <c r="AD1537" s="38" t="s">
        <v>47</v>
      </c>
    </row>
    <row r="1538" spans="1:30" s="27" customFormat="1" ht="15" customHeight="1" x14ac:dyDescent="0.25">
      <c r="A1538" s="39" t="s">
        <v>39</v>
      </c>
      <c r="B1538" s="39" t="s">
        <v>1586</v>
      </c>
      <c r="C1538" s="86">
        <v>42767</v>
      </c>
      <c r="D1538" s="29">
        <f>+VLOOKUP(B1538,'[2]HG-Mexico by Contract'!$B$8:$G$4512,6,FALSE)</f>
        <v>314854</v>
      </c>
      <c r="E1538" s="29"/>
      <c r="F1538" s="39" t="s">
        <v>41</v>
      </c>
      <c r="G1538" s="39" t="s">
        <v>42</v>
      </c>
      <c r="H1538" s="39" t="s">
        <v>63</v>
      </c>
      <c r="I1538" s="40">
        <v>1008788.72</v>
      </c>
      <c r="J1538" s="32">
        <f t="shared" si="69"/>
        <v>50671.45741118399</v>
      </c>
      <c r="K1538" s="31">
        <v>0</v>
      </c>
      <c r="L1538" s="31">
        <v>0</v>
      </c>
      <c r="M1538" s="31">
        <v>0</v>
      </c>
      <c r="N1538" s="31">
        <v>0</v>
      </c>
      <c r="O1538" s="33">
        <f t="shared" si="70"/>
        <v>0</v>
      </c>
      <c r="P1538" s="34" t="str">
        <f t="shared" si="71"/>
        <v>1-30</v>
      </c>
      <c r="Q1538" s="35" t="str">
        <f>+VLOOKUP(B1538,'[2]PORTAFOLIO JAN17'!$B$7:$T$4941,19,FALSE)</f>
        <v>MEXICO</v>
      </c>
      <c r="R1538" s="31">
        <v>0</v>
      </c>
      <c r="S1538" s="31">
        <v>0</v>
      </c>
      <c r="T1538" s="31" t="s">
        <v>45</v>
      </c>
      <c r="U1538" s="41" t="s">
        <v>64</v>
      </c>
      <c r="V1538" s="42">
        <v>50671.457405599998</v>
      </c>
      <c r="W1538" s="43">
        <v>50671.457405599998</v>
      </c>
      <c r="X1538" s="38">
        <v>0</v>
      </c>
      <c r="Y1538" s="38">
        <v>0</v>
      </c>
      <c r="Z1538" s="38">
        <v>0</v>
      </c>
      <c r="AA1538" s="38">
        <v>0</v>
      </c>
      <c r="AB1538" s="38">
        <v>0</v>
      </c>
      <c r="AC1538" s="38">
        <v>0</v>
      </c>
      <c r="AD1538" s="38" t="s">
        <v>47</v>
      </c>
    </row>
    <row r="1539" spans="1:30" s="27" customFormat="1" ht="15" customHeight="1" x14ac:dyDescent="0.25">
      <c r="A1539" s="28" t="s">
        <v>39</v>
      </c>
      <c r="B1539" s="28" t="s">
        <v>1587</v>
      </c>
      <c r="C1539" s="85">
        <v>42767</v>
      </c>
      <c r="D1539" s="29">
        <f>+VLOOKUP(B1539,'[2]HG-Mexico by Contract'!$B$8:$G$4512,6,FALSE)</f>
        <v>311781</v>
      </c>
      <c r="E1539" s="29"/>
      <c r="F1539" s="28" t="s">
        <v>41</v>
      </c>
      <c r="G1539" s="28" t="s">
        <v>42</v>
      </c>
      <c r="H1539" s="28" t="s">
        <v>63</v>
      </c>
      <c r="I1539" s="31">
        <v>304675.8</v>
      </c>
      <c r="J1539" s="32">
        <f t="shared" si="69"/>
        <v>15303.865435686484</v>
      </c>
      <c r="K1539" s="31">
        <v>0</v>
      </c>
      <c r="L1539" s="31">
        <v>0</v>
      </c>
      <c r="M1539" s="31">
        <v>0</v>
      </c>
      <c r="N1539" s="31">
        <v>0</v>
      </c>
      <c r="O1539" s="33">
        <f t="shared" si="70"/>
        <v>0</v>
      </c>
      <c r="P1539" s="34" t="str">
        <f t="shared" si="71"/>
        <v>1-30</v>
      </c>
      <c r="Q1539" s="35" t="str">
        <f>+VLOOKUP(B1539,'[2]PORTAFOLIO JAN17'!$B$7:$T$4941,19,FALSE)</f>
        <v>MEXICO</v>
      </c>
      <c r="R1539" s="31">
        <v>0</v>
      </c>
      <c r="S1539" s="31">
        <v>0</v>
      </c>
      <c r="T1539" s="31" t="s">
        <v>45</v>
      </c>
      <c r="U1539" s="36" t="s">
        <v>64</v>
      </c>
      <c r="V1539" s="37">
        <v>15303.865433999999</v>
      </c>
      <c r="W1539" s="38">
        <v>15303.865433999999</v>
      </c>
      <c r="X1539" s="38">
        <v>0</v>
      </c>
      <c r="Y1539" s="38">
        <v>0</v>
      </c>
      <c r="Z1539" s="38">
        <v>0</v>
      </c>
      <c r="AA1539" s="38">
        <v>0</v>
      </c>
      <c r="AB1539" s="38">
        <v>0</v>
      </c>
      <c r="AC1539" s="38">
        <v>0</v>
      </c>
      <c r="AD1539" s="38" t="s">
        <v>47</v>
      </c>
    </row>
    <row r="1540" spans="1:30" s="27" customFormat="1" ht="15" customHeight="1" x14ac:dyDescent="0.25">
      <c r="A1540" s="39" t="s">
        <v>39</v>
      </c>
      <c r="B1540" s="39" t="s">
        <v>1588</v>
      </c>
      <c r="C1540" s="86">
        <v>42767</v>
      </c>
      <c r="D1540" s="29">
        <f>+VLOOKUP(B1540,'[2]HG-Mexico by Contract'!$B$8:$G$4512,6,FALSE)</f>
        <v>314798</v>
      </c>
      <c r="E1540" s="29"/>
      <c r="F1540" s="39" t="s">
        <v>62</v>
      </c>
      <c r="G1540" s="39" t="s">
        <v>42</v>
      </c>
      <c r="H1540" s="39" t="s">
        <v>44</v>
      </c>
      <c r="I1540" s="40">
        <v>81431.42</v>
      </c>
      <c r="J1540" s="32">
        <f t="shared" si="69"/>
        <v>81431.42</v>
      </c>
      <c r="K1540" s="31">
        <v>0</v>
      </c>
      <c r="L1540" s="31">
        <v>0</v>
      </c>
      <c r="M1540" s="31">
        <v>0</v>
      </c>
      <c r="N1540" s="31">
        <v>0</v>
      </c>
      <c r="O1540" s="33">
        <f t="shared" si="70"/>
        <v>0</v>
      </c>
      <c r="P1540" s="34" t="str">
        <f t="shared" si="71"/>
        <v>1-30</v>
      </c>
      <c r="Q1540" s="35" t="str">
        <f>+VLOOKUP(B1540,'[2]PORTAFOLIO JAN17'!$B$7:$T$4941,19,FALSE)</f>
        <v>COSTA RICA</v>
      </c>
      <c r="R1540" s="31">
        <v>0</v>
      </c>
      <c r="S1540" s="31">
        <v>0</v>
      </c>
      <c r="T1540" s="31" t="s">
        <v>45</v>
      </c>
      <c r="U1540" s="41" t="s">
        <v>46</v>
      </c>
      <c r="V1540" s="42">
        <v>81431.42</v>
      </c>
      <c r="W1540" s="43">
        <v>81431.42</v>
      </c>
      <c r="X1540" s="38">
        <v>0</v>
      </c>
      <c r="Y1540" s="38">
        <v>0</v>
      </c>
      <c r="Z1540" s="38">
        <v>0</v>
      </c>
      <c r="AA1540" s="38">
        <v>0</v>
      </c>
      <c r="AB1540" s="38">
        <v>0</v>
      </c>
      <c r="AC1540" s="38">
        <v>0</v>
      </c>
      <c r="AD1540" s="38" t="s">
        <v>47</v>
      </c>
    </row>
    <row r="1541" spans="1:30" s="27" customFormat="1" ht="15" customHeight="1" x14ac:dyDescent="0.25">
      <c r="A1541" s="28" t="s">
        <v>39</v>
      </c>
      <c r="B1541" s="28" t="s">
        <v>1589</v>
      </c>
      <c r="C1541" s="85">
        <v>42767</v>
      </c>
      <c r="D1541" s="29">
        <f>+VLOOKUP(B1541,'[2]HG-Mexico by Contract'!$B$8:$G$4512,6,FALSE)</f>
        <v>315071</v>
      </c>
      <c r="E1541" s="29"/>
      <c r="F1541" s="28" t="s">
        <v>41</v>
      </c>
      <c r="G1541" s="28" t="s">
        <v>42</v>
      </c>
      <c r="H1541" s="28" t="s">
        <v>63</v>
      </c>
      <c r="I1541" s="31">
        <v>750826.92</v>
      </c>
      <c r="J1541" s="32">
        <f t="shared" si="69"/>
        <v>37714.036195756089</v>
      </c>
      <c r="K1541" s="31">
        <v>750826.92</v>
      </c>
      <c r="L1541" s="31">
        <v>0</v>
      </c>
      <c r="M1541" s="31">
        <v>0</v>
      </c>
      <c r="N1541" s="31">
        <v>0</v>
      </c>
      <c r="O1541" s="33">
        <f t="shared" si="70"/>
        <v>750826.92</v>
      </c>
      <c r="P1541" s="34" t="str">
        <f t="shared" si="71"/>
        <v>31-60</v>
      </c>
      <c r="Q1541" s="35" t="str">
        <f>+VLOOKUP(B1541,'[2]PORTAFOLIO JAN17'!$B$7:$T$4941,19,FALSE)</f>
        <v>MEXICO</v>
      </c>
      <c r="R1541" s="31">
        <v>0</v>
      </c>
      <c r="S1541" s="31">
        <v>0</v>
      </c>
      <c r="T1541" s="31" t="s">
        <v>45</v>
      </c>
      <c r="U1541" s="36" t="s">
        <v>64</v>
      </c>
      <c r="V1541" s="37">
        <v>37714.036191599997</v>
      </c>
      <c r="W1541" s="38">
        <v>0</v>
      </c>
      <c r="X1541" s="38">
        <v>37714.036191599997</v>
      </c>
      <c r="Y1541" s="38">
        <v>0</v>
      </c>
      <c r="Z1541" s="38">
        <v>0</v>
      </c>
      <c r="AA1541" s="38">
        <v>0</v>
      </c>
      <c r="AB1541" s="38">
        <v>0</v>
      </c>
      <c r="AC1541" s="38">
        <v>0</v>
      </c>
      <c r="AD1541" s="38" t="s">
        <v>47</v>
      </c>
    </row>
    <row r="1542" spans="1:30" s="27" customFormat="1" ht="15" customHeight="1" x14ac:dyDescent="0.25">
      <c r="A1542" s="39" t="s">
        <v>39</v>
      </c>
      <c r="B1542" s="39" t="s">
        <v>1590</v>
      </c>
      <c r="C1542" s="86">
        <v>42767</v>
      </c>
      <c r="D1542" s="29">
        <f>+VLOOKUP(B1542,'[2]HG-Mexico by Contract'!$B$8:$G$4512,6,FALSE)</f>
        <v>355557</v>
      </c>
      <c r="E1542" s="29"/>
      <c r="F1542" s="39" t="s">
        <v>41</v>
      </c>
      <c r="G1542" s="39" t="s">
        <v>42</v>
      </c>
      <c r="H1542" s="39" t="s">
        <v>63</v>
      </c>
      <c r="I1542" s="40">
        <v>291889.98</v>
      </c>
      <c r="J1542" s="32">
        <f t="shared" si="69"/>
        <v>14661.63369701571</v>
      </c>
      <c r="K1542" s="31">
        <v>0</v>
      </c>
      <c r="L1542" s="31">
        <v>0</v>
      </c>
      <c r="M1542" s="31">
        <v>0</v>
      </c>
      <c r="N1542" s="31">
        <v>0</v>
      </c>
      <c r="O1542" s="33">
        <f t="shared" si="70"/>
        <v>0</v>
      </c>
      <c r="P1542" s="34" t="str">
        <f t="shared" si="71"/>
        <v>1-30</v>
      </c>
      <c r="Q1542" s="35" t="str">
        <f>+VLOOKUP(B1542,'[2]PORTAFOLIO JAN17'!$B$7:$T$4941,19,FALSE)</f>
        <v>MEXICO</v>
      </c>
      <c r="R1542" s="31">
        <v>0</v>
      </c>
      <c r="S1542" s="31">
        <v>0</v>
      </c>
      <c r="T1542" s="31" t="s">
        <v>45</v>
      </c>
      <c r="U1542" s="41" t="s">
        <v>64</v>
      </c>
      <c r="V1542" s="42">
        <v>14661.6336954</v>
      </c>
      <c r="W1542" s="43">
        <v>14661.6336954</v>
      </c>
      <c r="X1542" s="38">
        <v>0</v>
      </c>
      <c r="Y1542" s="38">
        <v>0</v>
      </c>
      <c r="Z1542" s="38">
        <v>0</v>
      </c>
      <c r="AA1542" s="38">
        <v>0</v>
      </c>
      <c r="AB1542" s="38">
        <v>0</v>
      </c>
      <c r="AC1542" s="38">
        <v>0</v>
      </c>
      <c r="AD1542" s="38" t="s">
        <v>47</v>
      </c>
    </row>
    <row r="1543" spans="1:30" s="27" customFormat="1" ht="15" customHeight="1" x14ac:dyDescent="0.25">
      <c r="A1543" s="28" t="s">
        <v>39</v>
      </c>
      <c r="B1543" s="28" t="s">
        <v>1591</v>
      </c>
      <c r="C1543" s="85">
        <v>42767</v>
      </c>
      <c r="D1543" s="29">
        <f>+VLOOKUP(B1543,'[2]HG-Mexico by Contract'!$B$8:$G$4512,6,FALSE)</f>
        <v>356026</v>
      </c>
      <c r="E1543" s="29"/>
      <c r="F1543" s="28" t="s">
        <v>41</v>
      </c>
      <c r="G1543" s="28" t="s">
        <v>42</v>
      </c>
      <c r="H1543" s="28" t="s">
        <v>44</v>
      </c>
      <c r="I1543" s="31">
        <v>123229.11</v>
      </c>
      <c r="J1543" s="32">
        <f t="shared" si="69"/>
        <v>123229.11</v>
      </c>
      <c r="K1543" s="31">
        <v>0</v>
      </c>
      <c r="L1543" s="31">
        <v>0</v>
      </c>
      <c r="M1543" s="31">
        <v>0</v>
      </c>
      <c r="N1543" s="31">
        <v>0</v>
      </c>
      <c r="O1543" s="33">
        <f t="shared" si="70"/>
        <v>0</v>
      </c>
      <c r="P1543" s="34" t="str">
        <f t="shared" si="71"/>
        <v>1-30</v>
      </c>
      <c r="Q1543" s="35" t="str">
        <f>+VLOOKUP(B1543,'[2]PORTAFOLIO JAN17'!$B$7:$T$4941,19,FALSE)</f>
        <v>COSTA RICA</v>
      </c>
      <c r="R1543" s="31">
        <v>0</v>
      </c>
      <c r="S1543" s="31">
        <v>0</v>
      </c>
      <c r="T1543" s="31" t="s">
        <v>45</v>
      </c>
      <c r="U1543" s="36" t="s">
        <v>46</v>
      </c>
      <c r="V1543" s="37">
        <v>123229.11</v>
      </c>
      <c r="W1543" s="38">
        <v>123229.11</v>
      </c>
      <c r="X1543" s="38">
        <v>0</v>
      </c>
      <c r="Y1543" s="38">
        <v>0</v>
      </c>
      <c r="Z1543" s="38">
        <v>0</v>
      </c>
      <c r="AA1543" s="38">
        <v>0</v>
      </c>
      <c r="AB1543" s="38">
        <v>0</v>
      </c>
      <c r="AC1543" s="38">
        <v>0</v>
      </c>
      <c r="AD1543" s="38" t="s">
        <v>47</v>
      </c>
    </row>
    <row r="1544" spans="1:30" s="27" customFormat="1" ht="15" customHeight="1" x14ac:dyDescent="0.25">
      <c r="A1544" s="39" t="s">
        <v>39</v>
      </c>
      <c r="B1544" s="39" t="s">
        <v>1592</v>
      </c>
      <c r="C1544" s="86">
        <v>42767</v>
      </c>
      <c r="D1544" s="29">
        <f>+VLOOKUP(B1544,'[2]HG-Mexico by Contract'!$B$8:$G$4512,6,FALSE)</f>
        <v>320299</v>
      </c>
      <c r="E1544" s="29"/>
      <c r="F1544" s="39" t="s">
        <v>41</v>
      </c>
      <c r="G1544" s="39" t="s">
        <v>42</v>
      </c>
      <c r="H1544" s="39" t="s">
        <v>63</v>
      </c>
      <c r="I1544" s="40">
        <v>1038275.7</v>
      </c>
      <c r="J1544" s="32">
        <f t="shared" ref="J1544:J1607" si="72">+IF(H1544="MXN",I1544/$J$2,I1544)</f>
        <v>52152.58841674721</v>
      </c>
      <c r="K1544" s="31">
        <v>0</v>
      </c>
      <c r="L1544" s="31">
        <v>0</v>
      </c>
      <c r="M1544" s="31">
        <v>0</v>
      </c>
      <c r="N1544" s="31">
        <v>0</v>
      </c>
      <c r="O1544" s="33">
        <f t="shared" ref="O1544:O1607" si="73">+N1544+M1544+L1544+K1544</f>
        <v>0</v>
      </c>
      <c r="P1544" s="34" t="str">
        <f t="shared" ref="P1544:P1607" si="74">+IF(N1544&gt;0,"120+",IF(M1544&gt;0,"91-120",IF(L1544&gt;0,"61-90",IF(K1544&gt;0,"31-60","1-30"))))</f>
        <v>1-30</v>
      </c>
      <c r="Q1544" s="35" t="str">
        <f>+VLOOKUP(B1544,'[2]PORTAFOLIO JAN17'!$B$7:$T$4941,19,FALSE)</f>
        <v>MEXICO</v>
      </c>
      <c r="R1544" s="31">
        <v>0</v>
      </c>
      <c r="S1544" s="31">
        <v>0</v>
      </c>
      <c r="T1544" s="31" t="s">
        <v>45</v>
      </c>
      <c r="U1544" s="41" t="s">
        <v>64</v>
      </c>
      <c r="V1544" s="42">
        <v>52152.588410999997</v>
      </c>
      <c r="W1544" s="43">
        <v>52152.588410999997</v>
      </c>
      <c r="X1544" s="38">
        <v>0</v>
      </c>
      <c r="Y1544" s="38">
        <v>0</v>
      </c>
      <c r="Z1544" s="38">
        <v>0</v>
      </c>
      <c r="AA1544" s="38">
        <v>0</v>
      </c>
      <c r="AB1544" s="38">
        <v>0</v>
      </c>
      <c r="AC1544" s="38">
        <v>0</v>
      </c>
      <c r="AD1544" s="38" t="s">
        <v>47</v>
      </c>
    </row>
    <row r="1545" spans="1:30" s="27" customFormat="1" ht="15" customHeight="1" x14ac:dyDescent="0.25">
      <c r="A1545" s="28" t="s">
        <v>39</v>
      </c>
      <c r="B1545" s="28" t="s">
        <v>1593</v>
      </c>
      <c r="C1545" s="85">
        <v>42767</v>
      </c>
      <c r="D1545" s="29">
        <f>+VLOOKUP(B1545,'[2]HG-Mexico by Contract'!$B$8:$G$4512,6,FALSE)</f>
        <v>334975</v>
      </c>
      <c r="E1545" s="29"/>
      <c r="F1545" s="28" t="s">
        <v>41</v>
      </c>
      <c r="G1545" s="28" t="s">
        <v>42</v>
      </c>
      <c r="H1545" s="28" t="s">
        <v>63</v>
      </c>
      <c r="I1545" s="31">
        <v>1048515.84</v>
      </c>
      <c r="J1545" s="32">
        <f t="shared" si="72"/>
        <v>52666.950649003891</v>
      </c>
      <c r="K1545" s="31">
        <v>0</v>
      </c>
      <c r="L1545" s="31">
        <v>0</v>
      </c>
      <c r="M1545" s="31">
        <v>0</v>
      </c>
      <c r="N1545" s="31">
        <v>0</v>
      </c>
      <c r="O1545" s="33">
        <f t="shared" si="73"/>
        <v>0</v>
      </c>
      <c r="P1545" s="34" t="str">
        <f t="shared" si="74"/>
        <v>1-30</v>
      </c>
      <c r="Q1545" s="35" t="str">
        <f>+VLOOKUP(B1545,'[2]PORTAFOLIO JAN17'!$B$7:$T$4941,19,FALSE)</f>
        <v>MEXICO</v>
      </c>
      <c r="R1545" s="31">
        <v>0</v>
      </c>
      <c r="S1545" s="31">
        <v>0</v>
      </c>
      <c r="T1545" s="31" t="s">
        <v>45</v>
      </c>
      <c r="U1545" s="36" t="s">
        <v>64</v>
      </c>
      <c r="V1545" s="37">
        <v>52666.950643199998</v>
      </c>
      <c r="W1545" s="38">
        <v>52666.950643199998</v>
      </c>
      <c r="X1545" s="38">
        <v>0</v>
      </c>
      <c r="Y1545" s="38">
        <v>0</v>
      </c>
      <c r="Z1545" s="38">
        <v>0</v>
      </c>
      <c r="AA1545" s="38">
        <v>0</v>
      </c>
      <c r="AB1545" s="38">
        <v>0</v>
      </c>
      <c r="AC1545" s="38">
        <v>0</v>
      </c>
      <c r="AD1545" s="38" t="s">
        <v>47</v>
      </c>
    </row>
    <row r="1546" spans="1:30" s="27" customFormat="1" ht="15" customHeight="1" x14ac:dyDescent="0.25">
      <c r="A1546" s="39" t="s">
        <v>39</v>
      </c>
      <c r="B1546" s="39" t="s">
        <v>1594</v>
      </c>
      <c r="C1546" s="86">
        <v>42767</v>
      </c>
      <c r="D1546" s="29">
        <f>+VLOOKUP(B1546,'[2]HG-Mexico by Contract'!$B$8:$G$4512,6,FALSE)</f>
        <v>314376</v>
      </c>
      <c r="E1546" s="29"/>
      <c r="F1546" s="39" t="s">
        <v>41</v>
      </c>
      <c r="G1546" s="39" t="s">
        <v>42</v>
      </c>
      <c r="H1546" s="39" t="s">
        <v>44</v>
      </c>
      <c r="I1546" s="40">
        <v>421870.39</v>
      </c>
      <c r="J1546" s="32">
        <f t="shared" si="72"/>
        <v>421870.39</v>
      </c>
      <c r="K1546" s="31">
        <v>0</v>
      </c>
      <c r="L1546" s="31">
        <v>0</v>
      </c>
      <c r="M1546" s="31">
        <v>0</v>
      </c>
      <c r="N1546" s="31">
        <v>0</v>
      </c>
      <c r="O1546" s="33">
        <f t="shared" si="73"/>
        <v>0</v>
      </c>
      <c r="P1546" s="34" t="str">
        <f t="shared" si="74"/>
        <v>1-30</v>
      </c>
      <c r="Q1546" s="35" t="str">
        <f>+VLOOKUP(B1546,'[2]PORTAFOLIO JAN17'!$B$7:$T$4941,19,FALSE)</f>
        <v>COSTA RICA</v>
      </c>
      <c r="R1546" s="31">
        <v>0</v>
      </c>
      <c r="S1546" s="31">
        <v>0</v>
      </c>
      <c r="T1546" s="31" t="s">
        <v>45</v>
      </c>
      <c r="U1546" s="41" t="s">
        <v>46</v>
      </c>
      <c r="V1546" s="42">
        <v>421870.39</v>
      </c>
      <c r="W1546" s="43">
        <v>421870.39</v>
      </c>
      <c r="X1546" s="38">
        <v>0</v>
      </c>
      <c r="Y1546" s="38">
        <v>0</v>
      </c>
      <c r="Z1546" s="38">
        <v>0</v>
      </c>
      <c r="AA1546" s="38">
        <v>0</v>
      </c>
      <c r="AB1546" s="38">
        <v>0</v>
      </c>
      <c r="AC1546" s="38">
        <v>0</v>
      </c>
      <c r="AD1546" s="38" t="s">
        <v>47</v>
      </c>
    </row>
    <row r="1547" spans="1:30" s="27" customFormat="1" ht="15" customHeight="1" x14ac:dyDescent="0.25">
      <c r="A1547" s="28" t="s">
        <v>39</v>
      </c>
      <c r="B1547" s="28" t="s">
        <v>1595</v>
      </c>
      <c r="C1547" s="85">
        <v>42767</v>
      </c>
      <c r="D1547" s="29">
        <f>+VLOOKUP(B1547,'[2]HG-Mexico by Contract'!$B$8:$G$4512,6,FALSE)</f>
        <v>310097</v>
      </c>
      <c r="E1547" s="29"/>
      <c r="F1547" s="28" t="s">
        <v>41</v>
      </c>
      <c r="G1547" s="28" t="s">
        <v>42</v>
      </c>
      <c r="H1547" s="28" t="s">
        <v>63</v>
      </c>
      <c r="I1547" s="31">
        <v>1097859.42</v>
      </c>
      <c r="J1547" s="32">
        <f t="shared" si="72"/>
        <v>55145.478672677025</v>
      </c>
      <c r="K1547" s="31">
        <v>0</v>
      </c>
      <c r="L1547" s="31">
        <v>0</v>
      </c>
      <c r="M1547" s="31">
        <v>0</v>
      </c>
      <c r="N1547" s="31">
        <v>0</v>
      </c>
      <c r="O1547" s="33">
        <f t="shared" si="73"/>
        <v>0</v>
      </c>
      <c r="P1547" s="34" t="str">
        <f t="shared" si="74"/>
        <v>1-30</v>
      </c>
      <c r="Q1547" s="35" t="str">
        <f>+VLOOKUP(B1547,'[2]PORTAFOLIO JAN17'!$B$7:$T$4941,19,FALSE)</f>
        <v>MEXICO</v>
      </c>
      <c r="R1547" s="31">
        <v>0</v>
      </c>
      <c r="S1547" s="31">
        <v>0</v>
      </c>
      <c r="T1547" s="31" t="s">
        <v>45</v>
      </c>
      <c r="U1547" s="36" t="s">
        <v>64</v>
      </c>
      <c r="V1547" s="37">
        <v>55145.4786666</v>
      </c>
      <c r="W1547" s="38">
        <v>55145.4786666</v>
      </c>
      <c r="X1547" s="38">
        <v>0</v>
      </c>
      <c r="Y1547" s="38">
        <v>0</v>
      </c>
      <c r="Z1547" s="38">
        <v>0</v>
      </c>
      <c r="AA1547" s="38">
        <v>0</v>
      </c>
      <c r="AB1547" s="38">
        <v>0</v>
      </c>
      <c r="AC1547" s="38">
        <v>0</v>
      </c>
      <c r="AD1547" s="38" t="s">
        <v>47</v>
      </c>
    </row>
    <row r="1548" spans="1:30" s="27" customFormat="1" ht="15" customHeight="1" x14ac:dyDescent="0.25">
      <c r="A1548" s="39" t="s">
        <v>39</v>
      </c>
      <c r="B1548" s="39" t="s">
        <v>1596</v>
      </c>
      <c r="C1548" s="86">
        <v>42767</v>
      </c>
      <c r="D1548" s="29">
        <f>+VLOOKUP(B1548,'[2]HG-Mexico by Contract'!$B$8:$G$4512,6,FALSE)</f>
        <v>316241</v>
      </c>
      <c r="E1548" s="29"/>
      <c r="F1548" s="39" t="s">
        <v>41</v>
      </c>
      <c r="G1548" s="39" t="s">
        <v>42</v>
      </c>
      <c r="H1548" s="39" t="s">
        <v>44</v>
      </c>
      <c r="I1548" s="40">
        <v>59173.11</v>
      </c>
      <c r="J1548" s="32">
        <f t="shared" si="72"/>
        <v>59173.11</v>
      </c>
      <c r="K1548" s="31">
        <v>0</v>
      </c>
      <c r="L1548" s="31">
        <v>0</v>
      </c>
      <c r="M1548" s="31">
        <v>0</v>
      </c>
      <c r="N1548" s="31">
        <v>0</v>
      </c>
      <c r="O1548" s="33">
        <f t="shared" si="73"/>
        <v>0</v>
      </c>
      <c r="P1548" s="34" t="str">
        <f t="shared" si="74"/>
        <v>1-30</v>
      </c>
      <c r="Q1548" s="35" t="str">
        <f>+VLOOKUP(B1548,'[2]PORTAFOLIO JAN17'!$B$7:$T$4941,19,FALSE)</f>
        <v>COSTA RICA</v>
      </c>
      <c r="R1548" s="31">
        <v>0</v>
      </c>
      <c r="S1548" s="31">
        <v>0</v>
      </c>
      <c r="T1548" s="31" t="s">
        <v>45</v>
      </c>
      <c r="U1548" s="41" t="s">
        <v>46</v>
      </c>
      <c r="V1548" s="42">
        <v>59173.11</v>
      </c>
      <c r="W1548" s="43">
        <v>59173.11</v>
      </c>
      <c r="X1548" s="38">
        <v>0</v>
      </c>
      <c r="Y1548" s="38">
        <v>0</v>
      </c>
      <c r="Z1548" s="38">
        <v>0</v>
      </c>
      <c r="AA1548" s="38">
        <v>0</v>
      </c>
      <c r="AB1548" s="38">
        <v>0</v>
      </c>
      <c r="AC1548" s="38">
        <v>0</v>
      </c>
      <c r="AD1548" s="38" t="s">
        <v>47</v>
      </c>
    </row>
    <row r="1549" spans="1:30" s="27" customFormat="1" ht="15" customHeight="1" x14ac:dyDescent="0.25">
      <c r="A1549" s="28" t="s">
        <v>39</v>
      </c>
      <c r="B1549" s="28" t="s">
        <v>1597</v>
      </c>
      <c r="C1549" s="85">
        <v>42767</v>
      </c>
      <c r="D1549" s="29">
        <f>+VLOOKUP(B1549,'[2]HG-Mexico by Contract'!$B$8:$G$4512,6,FALSE)</f>
        <v>356025</v>
      </c>
      <c r="E1549" s="29"/>
      <c r="F1549" s="28" t="s">
        <v>41</v>
      </c>
      <c r="G1549" s="28" t="s">
        <v>42</v>
      </c>
      <c r="H1549" s="28" t="s">
        <v>63</v>
      </c>
      <c r="I1549" s="31">
        <v>897450.1</v>
      </c>
      <c r="J1549" s="32">
        <f t="shared" si="72"/>
        <v>45078.918527967697</v>
      </c>
      <c r="K1549" s="31">
        <v>0</v>
      </c>
      <c r="L1549" s="31">
        <v>0</v>
      </c>
      <c r="M1549" s="31">
        <v>897450.1</v>
      </c>
      <c r="N1549" s="31">
        <v>0</v>
      </c>
      <c r="O1549" s="33">
        <f t="shared" si="73"/>
        <v>897450.1</v>
      </c>
      <c r="P1549" s="34" t="str">
        <f t="shared" si="74"/>
        <v>91-120</v>
      </c>
      <c r="Q1549" s="35" t="str">
        <f>+VLOOKUP(B1549,'[2]PORTAFOLIO JAN17'!$B$7:$T$4941,19,FALSE)</f>
        <v>MEXICO</v>
      </c>
      <c r="R1549" s="31">
        <v>0</v>
      </c>
      <c r="S1549" s="31">
        <v>0</v>
      </c>
      <c r="T1549" s="31">
        <v>897450.1</v>
      </c>
      <c r="U1549" s="36" t="s">
        <v>64</v>
      </c>
      <c r="V1549" s="37">
        <v>45078.918523</v>
      </c>
      <c r="W1549" s="38">
        <v>0</v>
      </c>
      <c r="X1549" s="38">
        <v>0</v>
      </c>
      <c r="Y1549" s="38">
        <v>0</v>
      </c>
      <c r="Z1549" s="38">
        <v>45078.918523</v>
      </c>
      <c r="AA1549" s="38">
        <v>0</v>
      </c>
      <c r="AB1549" s="38">
        <v>0</v>
      </c>
      <c r="AC1549" s="38">
        <v>0</v>
      </c>
      <c r="AD1549" s="38">
        <v>45078.918523</v>
      </c>
    </row>
    <row r="1550" spans="1:30" s="27" customFormat="1" ht="15" customHeight="1" x14ac:dyDescent="0.25">
      <c r="A1550" s="39" t="s">
        <v>39</v>
      </c>
      <c r="B1550" s="39" t="s">
        <v>1598</v>
      </c>
      <c r="C1550" s="86">
        <v>42767</v>
      </c>
      <c r="D1550" s="29">
        <f>+VLOOKUP(B1550,'[2]HG-Mexico by Contract'!$B$8:$G$4512,6,FALSE)</f>
        <v>355843</v>
      </c>
      <c r="E1550" s="29"/>
      <c r="F1550" s="39" t="s">
        <v>41</v>
      </c>
      <c r="G1550" s="39" t="s">
        <v>42</v>
      </c>
      <c r="H1550" s="39" t="s">
        <v>63</v>
      </c>
      <c r="I1550" s="40">
        <v>4172248.67</v>
      </c>
      <c r="J1550" s="32">
        <f t="shared" si="72"/>
        <v>209572.05071719483</v>
      </c>
      <c r="K1550" s="31">
        <v>0</v>
      </c>
      <c r="L1550" s="31">
        <v>0</v>
      </c>
      <c r="M1550" s="31">
        <v>0</v>
      </c>
      <c r="N1550" s="31">
        <v>4172248.67</v>
      </c>
      <c r="O1550" s="33">
        <f t="shared" si="73"/>
        <v>4172248.67</v>
      </c>
      <c r="P1550" s="34" t="str">
        <f t="shared" si="74"/>
        <v>120+</v>
      </c>
      <c r="Q1550" s="35" t="str">
        <f>+VLOOKUP(B1550,'[2]PORTAFOLIO JAN17'!$B$7:$T$4941,19,FALSE)</f>
        <v>MEXICO</v>
      </c>
      <c r="R1550" s="31">
        <v>0</v>
      </c>
      <c r="S1550" s="31">
        <v>0</v>
      </c>
      <c r="T1550" s="31">
        <v>4172248.67</v>
      </c>
      <c r="U1550" s="41" t="s">
        <v>64</v>
      </c>
      <c r="V1550" s="42">
        <v>209572.05069410001</v>
      </c>
      <c r="W1550" s="43">
        <v>0</v>
      </c>
      <c r="X1550" s="38">
        <v>0</v>
      </c>
      <c r="Y1550" s="38">
        <v>0</v>
      </c>
      <c r="Z1550" s="38">
        <v>0</v>
      </c>
      <c r="AA1550" s="38">
        <v>209572.05069410001</v>
      </c>
      <c r="AB1550" s="38">
        <v>0</v>
      </c>
      <c r="AC1550" s="38">
        <v>0</v>
      </c>
      <c r="AD1550" s="38">
        <v>209572.05069410001</v>
      </c>
    </row>
    <row r="1551" spans="1:30" s="27" customFormat="1" ht="15" customHeight="1" x14ac:dyDescent="0.25">
      <c r="A1551" s="28" t="s">
        <v>39</v>
      </c>
      <c r="B1551" s="28" t="s">
        <v>1599</v>
      </c>
      <c r="C1551" s="85">
        <v>42767</v>
      </c>
      <c r="D1551" s="29">
        <f>+VLOOKUP(B1551,'[2]HG-Mexico by Contract'!$B$8:$G$4512,6,FALSE)</f>
        <v>355843</v>
      </c>
      <c r="E1551" s="29"/>
      <c r="F1551" s="28" t="s">
        <v>41</v>
      </c>
      <c r="G1551" s="28" t="s">
        <v>42</v>
      </c>
      <c r="H1551" s="28" t="s">
        <v>63</v>
      </c>
      <c r="I1551" s="31">
        <v>4136125</v>
      </c>
      <c r="J1551" s="32">
        <f t="shared" si="72"/>
        <v>207757.55877289487</v>
      </c>
      <c r="K1551" s="31">
        <v>0</v>
      </c>
      <c r="L1551" s="31">
        <v>0</v>
      </c>
      <c r="M1551" s="31">
        <v>0</v>
      </c>
      <c r="N1551" s="31">
        <v>4136125</v>
      </c>
      <c r="O1551" s="33">
        <f t="shared" si="73"/>
        <v>4136125</v>
      </c>
      <c r="P1551" s="34" t="str">
        <f t="shared" si="74"/>
        <v>120+</v>
      </c>
      <c r="Q1551" s="35" t="str">
        <f>+VLOOKUP(B1551,'[2]PORTAFOLIO JAN17'!$B$7:$T$4941,19,FALSE)</f>
        <v>MEXICO</v>
      </c>
      <c r="R1551" s="31">
        <v>0</v>
      </c>
      <c r="S1551" s="31">
        <v>0</v>
      </c>
      <c r="T1551" s="31">
        <v>4136125</v>
      </c>
      <c r="U1551" s="36" t="s">
        <v>64</v>
      </c>
      <c r="V1551" s="37">
        <v>207757.55875</v>
      </c>
      <c r="W1551" s="38">
        <v>0</v>
      </c>
      <c r="X1551" s="38">
        <v>0</v>
      </c>
      <c r="Y1551" s="38">
        <v>0</v>
      </c>
      <c r="Z1551" s="38">
        <v>0</v>
      </c>
      <c r="AA1551" s="38">
        <v>207757.55875</v>
      </c>
      <c r="AB1551" s="38">
        <v>0</v>
      </c>
      <c r="AC1551" s="38">
        <v>0</v>
      </c>
      <c r="AD1551" s="38">
        <v>207757.55875</v>
      </c>
    </row>
    <row r="1552" spans="1:30" s="27" customFormat="1" ht="15" customHeight="1" x14ac:dyDescent="0.25">
      <c r="A1552" s="39" t="s">
        <v>39</v>
      </c>
      <c r="B1552" s="39" t="s">
        <v>1600</v>
      </c>
      <c r="C1552" s="86">
        <v>42767</v>
      </c>
      <c r="D1552" s="29">
        <f>+VLOOKUP(B1552,'[2]HG-Mexico by Contract'!$B$8:$G$4512,6,FALSE)</f>
        <v>309373</v>
      </c>
      <c r="E1552" s="29"/>
      <c r="F1552" s="39" t="s">
        <v>41</v>
      </c>
      <c r="G1552" s="39" t="s">
        <v>42</v>
      </c>
      <c r="H1552" s="39" t="s">
        <v>44</v>
      </c>
      <c r="I1552" s="40">
        <v>71190</v>
      </c>
      <c r="J1552" s="32">
        <f t="shared" si="72"/>
        <v>71190</v>
      </c>
      <c r="K1552" s="31">
        <v>0</v>
      </c>
      <c r="L1552" s="31">
        <v>0</v>
      </c>
      <c r="M1552" s="31">
        <v>0</v>
      </c>
      <c r="N1552" s="31">
        <v>0</v>
      </c>
      <c r="O1552" s="33">
        <f t="shared" si="73"/>
        <v>0</v>
      </c>
      <c r="P1552" s="34" t="str">
        <f t="shared" si="74"/>
        <v>1-30</v>
      </c>
      <c r="Q1552" s="35" t="str">
        <f>+VLOOKUP(B1552,'[2]PORTAFOLIO JAN17'!$B$7:$T$4941,19,FALSE)</f>
        <v>EL SALVADOR</v>
      </c>
      <c r="R1552" s="31">
        <v>0</v>
      </c>
      <c r="S1552" s="31">
        <v>0</v>
      </c>
      <c r="T1552" s="31" t="s">
        <v>45</v>
      </c>
      <c r="U1552" s="41" t="s">
        <v>46</v>
      </c>
      <c r="V1552" s="42">
        <v>71190</v>
      </c>
      <c r="W1552" s="43">
        <v>71190</v>
      </c>
      <c r="X1552" s="38">
        <v>0</v>
      </c>
      <c r="Y1552" s="38">
        <v>0</v>
      </c>
      <c r="Z1552" s="38">
        <v>0</v>
      </c>
      <c r="AA1552" s="38">
        <v>0</v>
      </c>
      <c r="AB1552" s="38">
        <v>0</v>
      </c>
      <c r="AC1552" s="38">
        <v>0</v>
      </c>
      <c r="AD1552" s="38" t="s">
        <v>47</v>
      </c>
    </row>
    <row r="1553" spans="1:30" s="27" customFormat="1" ht="15" customHeight="1" x14ac:dyDescent="0.25">
      <c r="A1553" s="28" t="s">
        <v>39</v>
      </c>
      <c r="B1553" s="28" t="s">
        <v>1601</v>
      </c>
      <c r="C1553" s="85">
        <v>42767</v>
      </c>
      <c r="D1553" s="29">
        <f>+VLOOKUP(B1553,'[2]HG-Mexico by Contract'!$B$8:$G$4512,6,FALSE)</f>
        <v>317050</v>
      </c>
      <c r="E1553" s="29"/>
      <c r="F1553" s="28" t="s">
        <v>62</v>
      </c>
      <c r="G1553" s="28" t="s">
        <v>42</v>
      </c>
      <c r="H1553" s="28" t="s">
        <v>63</v>
      </c>
      <c r="I1553" s="31">
        <v>242838.25</v>
      </c>
      <c r="J1553" s="32">
        <f t="shared" si="72"/>
        <v>12197.765298844193</v>
      </c>
      <c r="K1553" s="31">
        <v>0</v>
      </c>
      <c r="L1553" s="31">
        <v>0</v>
      </c>
      <c r="M1553" s="31">
        <v>0</v>
      </c>
      <c r="N1553" s="31">
        <v>0</v>
      </c>
      <c r="O1553" s="33">
        <f t="shared" si="73"/>
        <v>0</v>
      </c>
      <c r="P1553" s="34" t="str">
        <f t="shared" si="74"/>
        <v>1-30</v>
      </c>
      <c r="Q1553" s="35" t="str">
        <f>+VLOOKUP(B1553,'[2]PORTAFOLIO JAN17'!$B$7:$T$4941,19,FALSE)</f>
        <v>MEXICO</v>
      </c>
      <c r="R1553" s="31">
        <v>0</v>
      </c>
      <c r="S1553" s="31">
        <v>0</v>
      </c>
      <c r="T1553" s="31" t="s">
        <v>45</v>
      </c>
      <c r="U1553" s="36" t="s">
        <v>64</v>
      </c>
      <c r="V1553" s="37">
        <v>12197.7652975</v>
      </c>
      <c r="W1553" s="38">
        <v>12197.7652975</v>
      </c>
      <c r="X1553" s="38">
        <v>0</v>
      </c>
      <c r="Y1553" s="38">
        <v>0</v>
      </c>
      <c r="Z1553" s="38">
        <v>0</v>
      </c>
      <c r="AA1553" s="38">
        <v>0</v>
      </c>
      <c r="AB1553" s="38">
        <v>0</v>
      </c>
      <c r="AC1553" s="38">
        <v>0</v>
      </c>
      <c r="AD1553" s="38" t="s">
        <v>47</v>
      </c>
    </row>
    <row r="1554" spans="1:30" s="27" customFormat="1" ht="15" customHeight="1" x14ac:dyDescent="0.25">
      <c r="A1554" s="39" t="s">
        <v>39</v>
      </c>
      <c r="B1554" s="39" t="s">
        <v>1602</v>
      </c>
      <c r="C1554" s="86">
        <v>42767</v>
      </c>
      <c r="D1554" s="29">
        <f>+VLOOKUP(B1554,'[2]HG-Mexico by Contract'!$B$8:$G$4512,6,FALSE)</f>
        <v>355928</v>
      </c>
      <c r="E1554" s="29"/>
      <c r="F1554" s="39" t="s">
        <v>41</v>
      </c>
      <c r="G1554" s="39" t="s">
        <v>42</v>
      </c>
      <c r="H1554" s="39" t="s">
        <v>63</v>
      </c>
      <c r="I1554" s="40">
        <v>1446217.28</v>
      </c>
      <c r="J1554" s="32">
        <f t="shared" si="72"/>
        <v>72643.493982405314</v>
      </c>
      <c r="K1554" s="31">
        <v>0</v>
      </c>
      <c r="L1554" s="31">
        <v>0</v>
      </c>
      <c r="M1554" s="31">
        <v>0</v>
      </c>
      <c r="N1554" s="31">
        <v>0</v>
      </c>
      <c r="O1554" s="33">
        <f t="shared" si="73"/>
        <v>0</v>
      </c>
      <c r="P1554" s="34" t="str">
        <f t="shared" si="74"/>
        <v>1-30</v>
      </c>
      <c r="Q1554" s="35" t="str">
        <f>+VLOOKUP(B1554,'[2]PORTAFOLIO JAN17'!$B$7:$T$4941,19,FALSE)</f>
        <v>MEXICO</v>
      </c>
      <c r="R1554" s="31">
        <v>0</v>
      </c>
      <c r="S1554" s="31">
        <v>0</v>
      </c>
      <c r="T1554" s="31" t="s">
        <v>45</v>
      </c>
      <c r="U1554" s="41" t="s">
        <v>64</v>
      </c>
      <c r="V1554" s="42">
        <v>72643.4939744</v>
      </c>
      <c r="W1554" s="43">
        <v>72643.4939744</v>
      </c>
      <c r="X1554" s="38">
        <v>0</v>
      </c>
      <c r="Y1554" s="38">
        <v>0</v>
      </c>
      <c r="Z1554" s="38">
        <v>0</v>
      </c>
      <c r="AA1554" s="38">
        <v>0</v>
      </c>
      <c r="AB1554" s="38">
        <v>0</v>
      </c>
      <c r="AC1554" s="38">
        <v>0</v>
      </c>
      <c r="AD1554" s="38" t="s">
        <v>47</v>
      </c>
    </row>
    <row r="1555" spans="1:30" s="27" customFormat="1" ht="15" customHeight="1" x14ac:dyDescent="0.25">
      <c r="A1555" s="28" t="s">
        <v>39</v>
      </c>
      <c r="B1555" s="28" t="s">
        <v>1603</v>
      </c>
      <c r="C1555" s="85">
        <v>42767</v>
      </c>
      <c r="D1555" s="29">
        <f>+VLOOKUP(B1555,'[2]HG-Mexico by Contract'!$B$8:$G$4512,6,FALSE)</f>
        <v>311352</v>
      </c>
      <c r="E1555" s="29"/>
      <c r="F1555" s="28" t="s">
        <v>41</v>
      </c>
      <c r="G1555" s="28" t="s">
        <v>42</v>
      </c>
      <c r="H1555" s="28" t="s">
        <v>44</v>
      </c>
      <c r="I1555" s="31">
        <v>150768.63</v>
      </c>
      <c r="J1555" s="32">
        <f t="shared" si="72"/>
        <v>150768.63</v>
      </c>
      <c r="K1555" s="31">
        <v>0</v>
      </c>
      <c r="L1555" s="31">
        <v>0</v>
      </c>
      <c r="M1555" s="31">
        <v>0</v>
      </c>
      <c r="N1555" s="31">
        <v>0</v>
      </c>
      <c r="O1555" s="33">
        <f t="shared" si="73"/>
        <v>0</v>
      </c>
      <c r="P1555" s="34" t="str">
        <f t="shared" si="74"/>
        <v>1-30</v>
      </c>
      <c r="Q1555" s="35" t="str">
        <f>+VLOOKUP(B1555,'[2]PORTAFOLIO JAN17'!$B$7:$T$4941,19,FALSE)</f>
        <v>REPUBLICA DOMINICANA</v>
      </c>
      <c r="R1555" s="31">
        <v>0</v>
      </c>
      <c r="S1555" s="31">
        <v>0</v>
      </c>
      <c r="T1555" s="31" t="s">
        <v>45</v>
      </c>
      <c r="U1555" s="36" t="s">
        <v>46</v>
      </c>
      <c r="V1555" s="37">
        <v>150768.63</v>
      </c>
      <c r="W1555" s="38">
        <v>150768.63</v>
      </c>
      <c r="X1555" s="38">
        <v>0</v>
      </c>
      <c r="Y1555" s="38">
        <v>0</v>
      </c>
      <c r="Z1555" s="38">
        <v>0</v>
      </c>
      <c r="AA1555" s="38">
        <v>0</v>
      </c>
      <c r="AB1555" s="38">
        <v>0</v>
      </c>
      <c r="AC1555" s="38">
        <v>0</v>
      </c>
      <c r="AD1555" s="38" t="s">
        <v>47</v>
      </c>
    </row>
    <row r="1556" spans="1:30" s="27" customFormat="1" ht="15" customHeight="1" x14ac:dyDescent="0.25">
      <c r="A1556" s="39" t="s">
        <v>39</v>
      </c>
      <c r="B1556" s="39" t="s">
        <v>1604</v>
      </c>
      <c r="C1556" s="86">
        <v>42767</v>
      </c>
      <c r="D1556" s="29">
        <f>+VLOOKUP(B1556,'[2]HG-Mexico by Contract'!$B$8:$G$4512,6,FALSE)</f>
        <v>355987</v>
      </c>
      <c r="E1556" s="29"/>
      <c r="F1556" s="39" t="s">
        <v>41</v>
      </c>
      <c r="G1556" s="39" t="s">
        <v>42</v>
      </c>
      <c r="H1556" s="39" t="s">
        <v>44</v>
      </c>
      <c r="I1556" s="40">
        <v>91947.5</v>
      </c>
      <c r="J1556" s="32">
        <f t="shared" si="72"/>
        <v>91947.5</v>
      </c>
      <c r="K1556" s="31">
        <v>0</v>
      </c>
      <c r="L1556" s="31">
        <v>0</v>
      </c>
      <c r="M1556" s="31">
        <v>0</v>
      </c>
      <c r="N1556" s="31">
        <v>0</v>
      </c>
      <c r="O1556" s="33">
        <f t="shared" si="73"/>
        <v>0</v>
      </c>
      <c r="P1556" s="34" t="str">
        <f t="shared" si="74"/>
        <v>1-30</v>
      </c>
      <c r="Q1556" s="35" t="str">
        <f>+VLOOKUP(B1556,'[2]PORTAFOLIO JAN17'!$B$7:$T$4941,19,FALSE)</f>
        <v>EL SALVADOR</v>
      </c>
      <c r="R1556" s="31">
        <v>0</v>
      </c>
      <c r="S1556" s="31">
        <v>0</v>
      </c>
      <c r="T1556" s="31" t="s">
        <v>45</v>
      </c>
      <c r="U1556" s="41" t="s">
        <v>46</v>
      </c>
      <c r="V1556" s="42">
        <v>91947.5</v>
      </c>
      <c r="W1556" s="43">
        <v>91947.5</v>
      </c>
      <c r="X1556" s="38">
        <v>0</v>
      </c>
      <c r="Y1556" s="38">
        <v>0</v>
      </c>
      <c r="Z1556" s="38">
        <v>0</v>
      </c>
      <c r="AA1556" s="38">
        <v>0</v>
      </c>
      <c r="AB1556" s="38">
        <v>0</v>
      </c>
      <c r="AC1556" s="38">
        <v>0</v>
      </c>
      <c r="AD1556" s="38" t="s">
        <v>47</v>
      </c>
    </row>
    <row r="1557" spans="1:30" s="27" customFormat="1" ht="15" customHeight="1" x14ac:dyDescent="0.25">
      <c r="A1557" s="28" t="s">
        <v>39</v>
      </c>
      <c r="B1557" s="28" t="s">
        <v>1605</v>
      </c>
      <c r="C1557" s="85">
        <v>42767</v>
      </c>
      <c r="D1557" s="29">
        <f>+VLOOKUP(B1557,'[2]HG-Mexico by Contract'!$B$8:$G$4512,6,FALSE)</f>
        <v>316241</v>
      </c>
      <c r="E1557" s="29"/>
      <c r="F1557" s="28" t="s">
        <v>41</v>
      </c>
      <c r="G1557" s="28" t="s">
        <v>42</v>
      </c>
      <c r="H1557" s="28" t="s">
        <v>44</v>
      </c>
      <c r="I1557" s="31">
        <v>676544.27</v>
      </c>
      <c r="J1557" s="32">
        <f t="shared" si="72"/>
        <v>676544.27</v>
      </c>
      <c r="K1557" s="31">
        <v>0</v>
      </c>
      <c r="L1557" s="31">
        <v>0</v>
      </c>
      <c r="M1557" s="31">
        <v>0</v>
      </c>
      <c r="N1557" s="31">
        <v>0</v>
      </c>
      <c r="O1557" s="33">
        <f t="shared" si="73"/>
        <v>0</v>
      </c>
      <c r="P1557" s="34" t="str">
        <f t="shared" si="74"/>
        <v>1-30</v>
      </c>
      <c r="Q1557" s="35" t="str">
        <f>+VLOOKUP(B1557,'[2]PORTAFOLIO JAN17'!$B$7:$T$4941,19,FALSE)</f>
        <v>COSTA RICA</v>
      </c>
      <c r="R1557" s="31">
        <v>0</v>
      </c>
      <c r="S1557" s="31">
        <v>0</v>
      </c>
      <c r="T1557" s="31" t="s">
        <v>45</v>
      </c>
      <c r="U1557" s="36" t="s">
        <v>46</v>
      </c>
      <c r="V1557" s="37">
        <v>676544.27</v>
      </c>
      <c r="W1557" s="38">
        <v>676544.27</v>
      </c>
      <c r="X1557" s="38">
        <v>0</v>
      </c>
      <c r="Y1557" s="38">
        <v>0</v>
      </c>
      <c r="Z1557" s="38">
        <v>0</v>
      </c>
      <c r="AA1557" s="38">
        <v>0</v>
      </c>
      <c r="AB1557" s="38">
        <v>0</v>
      </c>
      <c r="AC1557" s="38">
        <v>0</v>
      </c>
      <c r="AD1557" s="38" t="s">
        <v>47</v>
      </c>
    </row>
    <row r="1558" spans="1:30" s="27" customFormat="1" ht="15" customHeight="1" x14ac:dyDescent="0.25">
      <c r="A1558" s="39" t="s">
        <v>39</v>
      </c>
      <c r="B1558" s="39" t="s">
        <v>1606</v>
      </c>
      <c r="C1558" s="86">
        <v>42767</v>
      </c>
      <c r="D1558" s="29">
        <f>+VLOOKUP(B1558,'[2]HG-Mexico by Contract'!$B$8:$G$4512,6,FALSE)</f>
        <v>355843</v>
      </c>
      <c r="E1558" s="29"/>
      <c r="F1558" s="39" t="s">
        <v>41</v>
      </c>
      <c r="G1558" s="39" t="s">
        <v>42</v>
      </c>
      <c r="H1558" s="39" t="s">
        <v>63</v>
      </c>
      <c r="I1558" s="40">
        <v>3846960</v>
      </c>
      <c r="J1558" s="32">
        <f t="shared" si="72"/>
        <v>193232.80082129425</v>
      </c>
      <c r="K1558" s="31">
        <v>0</v>
      </c>
      <c r="L1558" s="31">
        <v>0</v>
      </c>
      <c r="M1558" s="31">
        <v>0</v>
      </c>
      <c r="N1558" s="31">
        <v>3846960</v>
      </c>
      <c r="O1558" s="33">
        <f t="shared" si="73"/>
        <v>3846960</v>
      </c>
      <c r="P1558" s="34" t="str">
        <f t="shared" si="74"/>
        <v>120+</v>
      </c>
      <c r="Q1558" s="35" t="str">
        <f>+VLOOKUP(B1558,'[2]PORTAFOLIO JAN17'!$B$7:$T$4941,19,FALSE)</f>
        <v>MEXICO</v>
      </c>
      <c r="R1558" s="31">
        <v>0</v>
      </c>
      <c r="S1558" s="31">
        <v>0</v>
      </c>
      <c r="T1558" s="31">
        <v>3846960</v>
      </c>
      <c r="U1558" s="41" t="s">
        <v>64</v>
      </c>
      <c r="V1558" s="42">
        <v>193232.8008</v>
      </c>
      <c r="W1558" s="43">
        <v>0</v>
      </c>
      <c r="X1558" s="38">
        <v>0</v>
      </c>
      <c r="Y1558" s="38">
        <v>0</v>
      </c>
      <c r="Z1558" s="38">
        <v>0</v>
      </c>
      <c r="AA1558" s="38">
        <v>193232.8008</v>
      </c>
      <c r="AB1558" s="38">
        <v>0</v>
      </c>
      <c r="AC1558" s="38">
        <v>0</v>
      </c>
      <c r="AD1558" s="38">
        <v>193232.8008</v>
      </c>
    </row>
    <row r="1559" spans="1:30" s="27" customFormat="1" ht="15" customHeight="1" x14ac:dyDescent="0.25">
      <c r="A1559" s="28" t="s">
        <v>39</v>
      </c>
      <c r="B1559" s="28" t="s">
        <v>1607</v>
      </c>
      <c r="C1559" s="85">
        <v>42767</v>
      </c>
      <c r="D1559" s="29">
        <f>+VLOOKUP(B1559,'[2]HG-Mexico by Contract'!$B$8:$G$4512,6,FALSE)</f>
        <v>310409</v>
      </c>
      <c r="E1559" s="29"/>
      <c r="F1559" s="28" t="s">
        <v>41</v>
      </c>
      <c r="G1559" s="28" t="s">
        <v>42</v>
      </c>
      <c r="H1559" s="28" t="s">
        <v>44</v>
      </c>
      <c r="I1559" s="31">
        <v>57723.73</v>
      </c>
      <c r="J1559" s="32">
        <f t="shared" si="72"/>
        <v>57723.73</v>
      </c>
      <c r="K1559" s="31">
        <v>0</v>
      </c>
      <c r="L1559" s="31">
        <v>0</v>
      </c>
      <c r="M1559" s="31">
        <v>0</v>
      </c>
      <c r="N1559" s="31">
        <v>0</v>
      </c>
      <c r="O1559" s="33">
        <f t="shared" si="73"/>
        <v>0</v>
      </c>
      <c r="P1559" s="34" t="str">
        <f t="shared" si="74"/>
        <v>1-30</v>
      </c>
      <c r="Q1559" s="35" t="str">
        <f>+VLOOKUP(B1559,'[2]PORTAFOLIO JAN17'!$B$7:$T$4941,19,FALSE)</f>
        <v>MEXICO</v>
      </c>
      <c r="R1559" s="31">
        <v>0</v>
      </c>
      <c r="S1559" s="31">
        <v>0</v>
      </c>
      <c r="T1559" s="31" t="s">
        <v>45</v>
      </c>
      <c r="U1559" s="36" t="s">
        <v>46</v>
      </c>
      <c r="V1559" s="37">
        <v>57723.73</v>
      </c>
      <c r="W1559" s="38">
        <v>57723.73</v>
      </c>
      <c r="X1559" s="38">
        <v>0</v>
      </c>
      <c r="Y1559" s="38">
        <v>0</v>
      </c>
      <c r="Z1559" s="38">
        <v>0</v>
      </c>
      <c r="AA1559" s="38">
        <v>0</v>
      </c>
      <c r="AB1559" s="38">
        <v>0</v>
      </c>
      <c r="AC1559" s="38">
        <v>0</v>
      </c>
      <c r="AD1559" s="38" t="s">
        <v>47</v>
      </c>
    </row>
    <row r="1560" spans="1:30" s="27" customFormat="1" ht="15" customHeight="1" x14ac:dyDescent="0.25">
      <c r="A1560" s="39" t="s">
        <v>39</v>
      </c>
      <c r="B1560" s="39" t="s">
        <v>1608</v>
      </c>
      <c r="C1560" s="86">
        <v>42767</v>
      </c>
      <c r="D1560" s="29">
        <f>+VLOOKUP(B1560,'[2]HG-Mexico by Contract'!$B$8:$G$4512,6,FALSE)</f>
        <v>317159</v>
      </c>
      <c r="E1560" s="29"/>
      <c r="F1560" s="39" t="s">
        <v>41</v>
      </c>
      <c r="G1560" s="39" t="s">
        <v>42</v>
      </c>
      <c r="H1560" s="39" t="s">
        <v>63</v>
      </c>
      <c r="I1560" s="40">
        <v>141180.79</v>
      </c>
      <c r="J1560" s="32">
        <f t="shared" si="72"/>
        <v>7091.5110824814847</v>
      </c>
      <c r="K1560" s="31">
        <v>0</v>
      </c>
      <c r="L1560" s="31">
        <v>0</v>
      </c>
      <c r="M1560" s="31">
        <v>0</v>
      </c>
      <c r="N1560" s="31">
        <v>0</v>
      </c>
      <c r="O1560" s="33">
        <f t="shared" si="73"/>
        <v>0</v>
      </c>
      <c r="P1560" s="34" t="str">
        <f t="shared" si="74"/>
        <v>1-30</v>
      </c>
      <c r="Q1560" s="35" t="str">
        <f>+VLOOKUP(B1560,'[2]PORTAFOLIO JAN17'!$B$7:$T$4941,19,FALSE)</f>
        <v>MEXICO</v>
      </c>
      <c r="R1560" s="31">
        <v>0</v>
      </c>
      <c r="S1560" s="31">
        <v>0</v>
      </c>
      <c r="T1560" s="31" t="s">
        <v>45</v>
      </c>
      <c r="U1560" s="41" t="s">
        <v>64</v>
      </c>
      <c r="V1560" s="42">
        <v>7091.5110817000004</v>
      </c>
      <c r="W1560" s="43">
        <v>7091.5110817000004</v>
      </c>
      <c r="X1560" s="38">
        <v>0</v>
      </c>
      <c r="Y1560" s="38">
        <v>0</v>
      </c>
      <c r="Z1560" s="38">
        <v>0</v>
      </c>
      <c r="AA1560" s="38">
        <v>0</v>
      </c>
      <c r="AB1560" s="38">
        <v>0</v>
      </c>
      <c r="AC1560" s="38">
        <v>0</v>
      </c>
      <c r="AD1560" s="38" t="s">
        <v>47</v>
      </c>
    </row>
    <row r="1561" spans="1:30" s="27" customFormat="1" ht="15" customHeight="1" x14ac:dyDescent="0.25">
      <c r="A1561" s="28" t="s">
        <v>39</v>
      </c>
      <c r="B1561" s="28" t="s">
        <v>1609</v>
      </c>
      <c r="C1561" s="85">
        <v>42767</v>
      </c>
      <c r="D1561" s="29">
        <f>+VLOOKUP(B1561,'[2]HG-Mexico by Contract'!$B$8:$G$4512,6,FALSE)</f>
        <v>310500</v>
      </c>
      <c r="E1561" s="29"/>
      <c r="F1561" s="28" t="s">
        <v>41</v>
      </c>
      <c r="G1561" s="28" t="s">
        <v>42</v>
      </c>
      <c r="H1561" s="28" t="s">
        <v>44</v>
      </c>
      <c r="I1561" s="31">
        <v>98717.19</v>
      </c>
      <c r="J1561" s="32">
        <f t="shared" si="72"/>
        <v>98717.19</v>
      </c>
      <c r="K1561" s="31">
        <v>0</v>
      </c>
      <c r="L1561" s="31">
        <v>0</v>
      </c>
      <c r="M1561" s="31">
        <v>0</v>
      </c>
      <c r="N1561" s="31">
        <v>0</v>
      </c>
      <c r="O1561" s="33">
        <f t="shared" si="73"/>
        <v>0</v>
      </c>
      <c r="P1561" s="34" t="str">
        <f t="shared" si="74"/>
        <v>1-30</v>
      </c>
      <c r="Q1561" s="35" t="str">
        <f>+VLOOKUP(B1561,'[2]PORTAFOLIO JAN17'!$B$7:$T$4941,19,FALSE)</f>
        <v>MEXICO</v>
      </c>
      <c r="R1561" s="31">
        <v>0</v>
      </c>
      <c r="S1561" s="31">
        <v>0</v>
      </c>
      <c r="T1561" s="31" t="s">
        <v>45</v>
      </c>
      <c r="U1561" s="36" t="s">
        <v>46</v>
      </c>
      <c r="V1561" s="37">
        <v>98717.19</v>
      </c>
      <c r="W1561" s="38">
        <v>98717.19</v>
      </c>
      <c r="X1561" s="38">
        <v>0</v>
      </c>
      <c r="Y1561" s="38">
        <v>0</v>
      </c>
      <c r="Z1561" s="38">
        <v>0</v>
      </c>
      <c r="AA1561" s="38">
        <v>0</v>
      </c>
      <c r="AB1561" s="38">
        <v>0</v>
      </c>
      <c r="AC1561" s="38">
        <v>0</v>
      </c>
      <c r="AD1561" s="38" t="s">
        <v>47</v>
      </c>
    </row>
    <row r="1562" spans="1:30" s="27" customFormat="1" ht="15" customHeight="1" x14ac:dyDescent="0.25">
      <c r="A1562" s="39" t="s">
        <v>39</v>
      </c>
      <c r="B1562" s="39" t="s">
        <v>1610</v>
      </c>
      <c r="C1562" s="86">
        <v>42767</v>
      </c>
      <c r="D1562" s="29">
        <f>+VLOOKUP(B1562,'[2]HG-Mexico by Contract'!$B$8:$G$4512,6,FALSE)</f>
        <v>356582</v>
      </c>
      <c r="E1562" s="29"/>
      <c r="F1562" s="39" t="s">
        <v>41</v>
      </c>
      <c r="G1562" s="39" t="s">
        <v>42</v>
      </c>
      <c r="H1562" s="39" t="s">
        <v>63</v>
      </c>
      <c r="I1562" s="40">
        <v>312634.38</v>
      </c>
      <c r="J1562" s="32">
        <f t="shared" si="72"/>
        <v>15703.62490913054</v>
      </c>
      <c r="K1562" s="31">
        <v>0</v>
      </c>
      <c r="L1562" s="31">
        <v>0</v>
      </c>
      <c r="M1562" s="31">
        <v>0</v>
      </c>
      <c r="N1562" s="31">
        <v>0</v>
      </c>
      <c r="O1562" s="33">
        <f t="shared" si="73"/>
        <v>0</v>
      </c>
      <c r="P1562" s="34" t="str">
        <f t="shared" si="74"/>
        <v>1-30</v>
      </c>
      <c r="Q1562" s="35" t="str">
        <f>+VLOOKUP(B1562,'[2]PORTAFOLIO JAN17'!$B$7:$T$4941,19,FALSE)</f>
        <v>MEXICO</v>
      </c>
      <c r="R1562" s="31">
        <v>0</v>
      </c>
      <c r="S1562" s="31">
        <v>0</v>
      </c>
      <c r="T1562" s="31" t="s">
        <v>45</v>
      </c>
      <c r="U1562" s="41" t="s">
        <v>64</v>
      </c>
      <c r="V1562" s="42">
        <v>15703.624907400001</v>
      </c>
      <c r="W1562" s="43">
        <v>15703.624907400001</v>
      </c>
      <c r="X1562" s="38">
        <v>0</v>
      </c>
      <c r="Y1562" s="38">
        <v>0</v>
      </c>
      <c r="Z1562" s="38">
        <v>0</v>
      </c>
      <c r="AA1562" s="38">
        <v>0</v>
      </c>
      <c r="AB1562" s="38">
        <v>0</v>
      </c>
      <c r="AC1562" s="38">
        <v>0</v>
      </c>
      <c r="AD1562" s="38" t="s">
        <v>47</v>
      </c>
    </row>
    <row r="1563" spans="1:30" s="27" customFormat="1" ht="15" customHeight="1" x14ac:dyDescent="0.25">
      <c r="A1563" s="28" t="s">
        <v>39</v>
      </c>
      <c r="B1563" s="28" t="s">
        <v>1611</v>
      </c>
      <c r="C1563" s="85">
        <v>42767</v>
      </c>
      <c r="D1563" s="29">
        <f>+VLOOKUP(B1563,'[2]HG-Mexico by Contract'!$B$8:$G$4512,6,FALSE)</f>
        <v>318435</v>
      </c>
      <c r="E1563" s="29"/>
      <c r="F1563" s="28" t="s">
        <v>41</v>
      </c>
      <c r="G1563" s="28" t="s">
        <v>42</v>
      </c>
      <c r="H1563" s="28" t="s">
        <v>63</v>
      </c>
      <c r="I1563" s="31">
        <v>278148.74</v>
      </c>
      <c r="J1563" s="32">
        <f t="shared" si="72"/>
        <v>13971.411211739649</v>
      </c>
      <c r="K1563" s="31">
        <v>0</v>
      </c>
      <c r="L1563" s="31">
        <v>0</v>
      </c>
      <c r="M1563" s="31">
        <v>0</v>
      </c>
      <c r="N1563" s="31">
        <v>0</v>
      </c>
      <c r="O1563" s="33">
        <f t="shared" si="73"/>
        <v>0</v>
      </c>
      <c r="P1563" s="34" t="str">
        <f t="shared" si="74"/>
        <v>1-30</v>
      </c>
      <c r="Q1563" s="35" t="str">
        <f>+VLOOKUP(B1563,'[2]PORTAFOLIO JAN17'!$B$7:$T$4941,19,FALSE)</f>
        <v>MEXICO</v>
      </c>
      <c r="R1563" s="31">
        <v>0</v>
      </c>
      <c r="S1563" s="31">
        <v>0</v>
      </c>
      <c r="T1563" s="31" t="s">
        <v>45</v>
      </c>
      <c r="U1563" s="36" t="s">
        <v>64</v>
      </c>
      <c r="V1563" s="37">
        <v>13971.4112102</v>
      </c>
      <c r="W1563" s="38">
        <v>13971.4112102</v>
      </c>
      <c r="X1563" s="38">
        <v>0</v>
      </c>
      <c r="Y1563" s="38">
        <v>0</v>
      </c>
      <c r="Z1563" s="38">
        <v>0</v>
      </c>
      <c r="AA1563" s="38">
        <v>0</v>
      </c>
      <c r="AB1563" s="38">
        <v>0</v>
      </c>
      <c r="AC1563" s="38">
        <v>0</v>
      </c>
      <c r="AD1563" s="38" t="s">
        <v>47</v>
      </c>
    </row>
    <row r="1564" spans="1:30" s="27" customFormat="1" ht="15" customHeight="1" x14ac:dyDescent="0.25">
      <c r="A1564" s="39" t="s">
        <v>39</v>
      </c>
      <c r="B1564" s="39" t="s">
        <v>1612</v>
      </c>
      <c r="C1564" s="86">
        <v>42767</v>
      </c>
      <c r="D1564" s="29">
        <f>+VLOOKUP(B1564,'[2]HG-Mexico by Contract'!$B$8:$G$4512,6,FALSE)</f>
        <v>355947</v>
      </c>
      <c r="E1564" s="29"/>
      <c r="F1564" s="39" t="s">
        <v>41</v>
      </c>
      <c r="G1564" s="39" t="s">
        <v>42</v>
      </c>
      <c r="H1564" s="39" t="s">
        <v>63</v>
      </c>
      <c r="I1564" s="40">
        <v>496400.74</v>
      </c>
      <c r="J1564" s="32">
        <f t="shared" si="72"/>
        <v>24934.209172947747</v>
      </c>
      <c r="K1564" s="31">
        <v>0</v>
      </c>
      <c r="L1564" s="31">
        <v>0</v>
      </c>
      <c r="M1564" s="31">
        <v>0</v>
      </c>
      <c r="N1564" s="31">
        <v>0</v>
      </c>
      <c r="O1564" s="33">
        <f t="shared" si="73"/>
        <v>0</v>
      </c>
      <c r="P1564" s="34" t="str">
        <f t="shared" si="74"/>
        <v>1-30</v>
      </c>
      <c r="Q1564" s="35" t="str">
        <f>+VLOOKUP(B1564,'[2]PORTAFOLIO JAN17'!$B$7:$T$4941,19,FALSE)</f>
        <v>MEXICO</v>
      </c>
      <c r="R1564" s="31">
        <v>0</v>
      </c>
      <c r="S1564" s="31">
        <v>0</v>
      </c>
      <c r="T1564" s="31" t="s">
        <v>45</v>
      </c>
      <c r="U1564" s="41" t="s">
        <v>64</v>
      </c>
      <c r="V1564" s="42">
        <v>24934.2091702</v>
      </c>
      <c r="W1564" s="43">
        <v>24934.2091702</v>
      </c>
      <c r="X1564" s="38">
        <v>0</v>
      </c>
      <c r="Y1564" s="38">
        <v>0</v>
      </c>
      <c r="Z1564" s="38">
        <v>0</v>
      </c>
      <c r="AA1564" s="38">
        <v>0</v>
      </c>
      <c r="AB1564" s="38">
        <v>0</v>
      </c>
      <c r="AC1564" s="38">
        <v>0</v>
      </c>
      <c r="AD1564" s="38" t="s">
        <v>47</v>
      </c>
    </row>
    <row r="1565" spans="1:30" s="27" customFormat="1" ht="15" customHeight="1" x14ac:dyDescent="0.25">
      <c r="A1565" s="28" t="s">
        <v>39</v>
      </c>
      <c r="B1565" s="28" t="s">
        <v>1613</v>
      </c>
      <c r="C1565" s="85">
        <v>42767</v>
      </c>
      <c r="D1565" s="29">
        <f>+VLOOKUP(B1565,'[2]HG-Mexico by Contract'!$B$8:$G$4512,6,FALSE)</f>
        <v>350132</v>
      </c>
      <c r="E1565" s="29"/>
      <c r="F1565" s="28" t="s">
        <v>41</v>
      </c>
      <c r="G1565" s="28" t="s">
        <v>42</v>
      </c>
      <c r="H1565" s="28" t="s">
        <v>63</v>
      </c>
      <c r="I1565" s="31">
        <v>319614.67</v>
      </c>
      <c r="J1565" s="32">
        <f t="shared" si="72"/>
        <v>16054.244875869177</v>
      </c>
      <c r="K1565" s="31">
        <v>0</v>
      </c>
      <c r="L1565" s="31">
        <v>0</v>
      </c>
      <c r="M1565" s="31">
        <v>0</v>
      </c>
      <c r="N1565" s="31">
        <v>0</v>
      </c>
      <c r="O1565" s="33">
        <f t="shared" si="73"/>
        <v>0</v>
      </c>
      <c r="P1565" s="34" t="str">
        <f t="shared" si="74"/>
        <v>1-30</v>
      </c>
      <c r="Q1565" s="35" t="str">
        <f>+VLOOKUP(B1565,'[2]PORTAFOLIO JAN17'!$B$7:$T$4941,19,FALSE)</f>
        <v>MEXICO</v>
      </c>
      <c r="R1565" s="31">
        <v>0</v>
      </c>
      <c r="S1565" s="31">
        <v>0</v>
      </c>
      <c r="T1565" s="31" t="s">
        <v>45</v>
      </c>
      <c r="U1565" s="36" t="s">
        <v>64</v>
      </c>
      <c r="V1565" s="37">
        <v>16054.244874100001</v>
      </c>
      <c r="W1565" s="38">
        <v>16054.244874100001</v>
      </c>
      <c r="X1565" s="38">
        <v>0</v>
      </c>
      <c r="Y1565" s="38">
        <v>0</v>
      </c>
      <c r="Z1565" s="38">
        <v>0</v>
      </c>
      <c r="AA1565" s="38">
        <v>0</v>
      </c>
      <c r="AB1565" s="38">
        <v>0</v>
      </c>
      <c r="AC1565" s="38">
        <v>0</v>
      </c>
      <c r="AD1565" s="38" t="s">
        <v>47</v>
      </c>
    </row>
    <row r="1566" spans="1:30" s="27" customFormat="1" ht="15" customHeight="1" x14ac:dyDescent="0.25">
      <c r="A1566" s="39" t="s">
        <v>39</v>
      </c>
      <c r="B1566" s="39" t="s">
        <v>1614</v>
      </c>
      <c r="C1566" s="86">
        <v>42767</v>
      </c>
      <c r="D1566" s="29">
        <f>+VLOOKUP(B1566,'[2]HG-Mexico by Contract'!$B$8:$G$4512,6,FALSE)</f>
        <v>355843</v>
      </c>
      <c r="E1566" s="29"/>
      <c r="F1566" s="39" t="s">
        <v>41</v>
      </c>
      <c r="G1566" s="39" t="s">
        <v>42</v>
      </c>
      <c r="H1566" s="39" t="s">
        <v>63</v>
      </c>
      <c r="I1566" s="40">
        <v>1968780.49</v>
      </c>
      <c r="J1566" s="32">
        <f t="shared" si="72"/>
        <v>98891.844023597878</v>
      </c>
      <c r="K1566" s="31">
        <v>0</v>
      </c>
      <c r="L1566" s="31">
        <v>0</v>
      </c>
      <c r="M1566" s="31">
        <v>0</v>
      </c>
      <c r="N1566" s="31">
        <v>1968780.49</v>
      </c>
      <c r="O1566" s="33">
        <f t="shared" si="73"/>
        <v>1968780.49</v>
      </c>
      <c r="P1566" s="34" t="str">
        <f t="shared" si="74"/>
        <v>120+</v>
      </c>
      <c r="Q1566" s="35" t="str">
        <f>+VLOOKUP(B1566,'[2]PORTAFOLIO JAN17'!$B$7:$T$4941,19,FALSE)</f>
        <v>MEXICO</v>
      </c>
      <c r="R1566" s="31">
        <v>0</v>
      </c>
      <c r="S1566" s="31">
        <v>0</v>
      </c>
      <c r="T1566" s="31">
        <v>1968780.49</v>
      </c>
      <c r="U1566" s="41" t="s">
        <v>64</v>
      </c>
      <c r="V1566" s="42">
        <v>98891.844012700007</v>
      </c>
      <c r="W1566" s="43">
        <v>0</v>
      </c>
      <c r="X1566" s="38">
        <v>0</v>
      </c>
      <c r="Y1566" s="38">
        <v>0</v>
      </c>
      <c r="Z1566" s="38">
        <v>0</v>
      </c>
      <c r="AA1566" s="38">
        <v>98891.844012700007</v>
      </c>
      <c r="AB1566" s="38">
        <v>0</v>
      </c>
      <c r="AC1566" s="38">
        <v>0</v>
      </c>
      <c r="AD1566" s="38">
        <v>98891.844012700007</v>
      </c>
    </row>
    <row r="1567" spans="1:30" s="27" customFormat="1" ht="15" customHeight="1" x14ac:dyDescent="0.25">
      <c r="A1567" s="28" t="s">
        <v>39</v>
      </c>
      <c r="B1567" s="28" t="s">
        <v>1615</v>
      </c>
      <c r="C1567" s="85">
        <v>42767</v>
      </c>
      <c r="D1567" s="29">
        <f>+VLOOKUP(B1567,'[2]HG-Mexico by Contract'!$B$8:$G$4512,6,FALSE)</f>
        <v>319322</v>
      </c>
      <c r="E1567" s="29"/>
      <c r="F1567" s="28" t="s">
        <v>41</v>
      </c>
      <c r="G1567" s="28" t="s">
        <v>42</v>
      </c>
      <c r="H1567" s="28" t="s">
        <v>63</v>
      </c>
      <c r="I1567" s="31">
        <v>45733.34</v>
      </c>
      <c r="J1567" s="32">
        <f t="shared" si="72"/>
        <v>2297.1856684531494</v>
      </c>
      <c r="K1567" s="31">
        <v>0</v>
      </c>
      <c r="L1567" s="31">
        <v>0</v>
      </c>
      <c r="M1567" s="31">
        <v>0</v>
      </c>
      <c r="N1567" s="31">
        <v>0</v>
      </c>
      <c r="O1567" s="33">
        <f t="shared" si="73"/>
        <v>0</v>
      </c>
      <c r="P1567" s="34" t="str">
        <f t="shared" si="74"/>
        <v>1-30</v>
      </c>
      <c r="Q1567" s="35" t="str">
        <f>+VLOOKUP(B1567,'[2]PORTAFOLIO JAN17'!$B$7:$T$4941,19,FALSE)</f>
        <v>MEXICO</v>
      </c>
      <c r="R1567" s="31">
        <v>0</v>
      </c>
      <c r="S1567" s="31">
        <v>0</v>
      </c>
      <c r="T1567" s="31" t="s">
        <v>45</v>
      </c>
      <c r="U1567" s="36" t="s">
        <v>64</v>
      </c>
      <c r="V1567" s="37">
        <v>2297.1856681999998</v>
      </c>
      <c r="W1567" s="38">
        <v>2297.1856681999998</v>
      </c>
      <c r="X1567" s="38">
        <v>0</v>
      </c>
      <c r="Y1567" s="38">
        <v>0</v>
      </c>
      <c r="Z1567" s="38">
        <v>0</v>
      </c>
      <c r="AA1567" s="38">
        <v>0</v>
      </c>
      <c r="AB1567" s="38">
        <v>0</v>
      </c>
      <c r="AC1567" s="38">
        <v>0</v>
      </c>
      <c r="AD1567" s="38" t="s">
        <v>47</v>
      </c>
    </row>
    <row r="1568" spans="1:30" s="27" customFormat="1" ht="15" customHeight="1" x14ac:dyDescent="0.25">
      <c r="A1568" s="39" t="s">
        <v>39</v>
      </c>
      <c r="B1568" s="39" t="s">
        <v>1616</v>
      </c>
      <c r="C1568" s="86">
        <v>42767</v>
      </c>
      <c r="D1568" s="29">
        <f>+VLOOKUP(B1568,'[2]HG-Mexico by Contract'!$B$8:$G$4512,6,FALSE)</f>
        <v>319322</v>
      </c>
      <c r="E1568" s="29"/>
      <c r="F1568" s="39" t="s">
        <v>41</v>
      </c>
      <c r="G1568" s="39" t="s">
        <v>42</v>
      </c>
      <c r="H1568" s="39" t="s">
        <v>44</v>
      </c>
      <c r="I1568" s="40">
        <v>40583.33</v>
      </c>
      <c r="J1568" s="32">
        <f t="shared" si="72"/>
        <v>40583.33</v>
      </c>
      <c r="K1568" s="31">
        <v>0</v>
      </c>
      <c r="L1568" s="31">
        <v>0</v>
      </c>
      <c r="M1568" s="31">
        <v>0</v>
      </c>
      <c r="N1568" s="31">
        <v>0</v>
      </c>
      <c r="O1568" s="33">
        <f t="shared" si="73"/>
        <v>0</v>
      </c>
      <c r="P1568" s="34" t="str">
        <f t="shared" si="74"/>
        <v>1-30</v>
      </c>
      <c r="Q1568" s="35" t="str">
        <f>+VLOOKUP(B1568,'[2]PORTAFOLIO JAN17'!$B$7:$T$4941,19,FALSE)</f>
        <v>MEXICO</v>
      </c>
      <c r="R1568" s="31">
        <v>0</v>
      </c>
      <c r="S1568" s="31">
        <v>0</v>
      </c>
      <c r="T1568" s="31" t="s">
        <v>45</v>
      </c>
      <c r="U1568" s="41" t="s">
        <v>46</v>
      </c>
      <c r="V1568" s="42">
        <v>40583.33</v>
      </c>
      <c r="W1568" s="43">
        <v>40583.33</v>
      </c>
      <c r="X1568" s="38">
        <v>0</v>
      </c>
      <c r="Y1568" s="38">
        <v>0</v>
      </c>
      <c r="Z1568" s="38">
        <v>0</v>
      </c>
      <c r="AA1568" s="38">
        <v>0</v>
      </c>
      <c r="AB1568" s="38">
        <v>0</v>
      </c>
      <c r="AC1568" s="38">
        <v>0</v>
      </c>
      <c r="AD1568" s="38" t="s">
        <v>47</v>
      </c>
    </row>
    <row r="1569" spans="1:30" s="27" customFormat="1" ht="15" customHeight="1" x14ac:dyDescent="0.25">
      <c r="A1569" s="28" t="s">
        <v>39</v>
      </c>
      <c r="B1569" s="28" t="s">
        <v>1617</v>
      </c>
      <c r="C1569" s="85">
        <v>42767</v>
      </c>
      <c r="D1569" s="29">
        <f>+VLOOKUP(B1569,'[2]HG-Mexico by Contract'!$B$8:$G$4512,6,FALSE)</f>
        <v>310500</v>
      </c>
      <c r="E1569" s="29"/>
      <c r="F1569" s="28" t="s">
        <v>41</v>
      </c>
      <c r="G1569" s="28" t="s">
        <v>42</v>
      </c>
      <c r="H1569" s="28" t="s">
        <v>44</v>
      </c>
      <c r="I1569" s="31">
        <v>73819.22</v>
      </c>
      <c r="J1569" s="32">
        <f t="shared" si="72"/>
        <v>73819.22</v>
      </c>
      <c r="K1569" s="31">
        <v>0</v>
      </c>
      <c r="L1569" s="31">
        <v>0</v>
      </c>
      <c r="M1569" s="31">
        <v>0</v>
      </c>
      <c r="N1569" s="31">
        <v>0</v>
      </c>
      <c r="O1569" s="33">
        <f t="shared" si="73"/>
        <v>0</v>
      </c>
      <c r="P1569" s="34" t="str">
        <f t="shared" si="74"/>
        <v>1-30</v>
      </c>
      <c r="Q1569" s="35" t="str">
        <f>+VLOOKUP(B1569,'[2]PORTAFOLIO JAN17'!$B$7:$T$4941,19,FALSE)</f>
        <v>MEXICO</v>
      </c>
      <c r="R1569" s="31">
        <v>0</v>
      </c>
      <c r="S1569" s="31">
        <v>0</v>
      </c>
      <c r="T1569" s="31" t="s">
        <v>45</v>
      </c>
      <c r="U1569" s="36" t="s">
        <v>46</v>
      </c>
      <c r="V1569" s="37">
        <v>73819.22</v>
      </c>
      <c r="W1569" s="38">
        <v>73819.22</v>
      </c>
      <c r="X1569" s="38">
        <v>0</v>
      </c>
      <c r="Y1569" s="38">
        <v>0</v>
      </c>
      <c r="Z1569" s="38">
        <v>0</v>
      </c>
      <c r="AA1569" s="38">
        <v>0</v>
      </c>
      <c r="AB1569" s="38">
        <v>0</v>
      </c>
      <c r="AC1569" s="38">
        <v>0</v>
      </c>
      <c r="AD1569" s="38" t="s">
        <v>47</v>
      </c>
    </row>
    <row r="1570" spans="1:30" s="27" customFormat="1" ht="15" customHeight="1" x14ac:dyDescent="0.25">
      <c r="A1570" s="39" t="s">
        <v>39</v>
      </c>
      <c r="B1570" s="39" t="s">
        <v>1618</v>
      </c>
      <c r="C1570" s="86">
        <v>42767</v>
      </c>
      <c r="D1570" s="29">
        <f>+VLOOKUP(B1570,'[2]HG-Mexico by Contract'!$B$8:$G$4512,6,FALSE)</f>
        <v>355821</v>
      </c>
      <c r="E1570" s="29"/>
      <c r="F1570" s="39" t="s">
        <v>41</v>
      </c>
      <c r="G1570" s="39" t="s">
        <v>42</v>
      </c>
      <c r="H1570" s="39" t="s">
        <v>63</v>
      </c>
      <c r="I1570" s="40">
        <v>356358.94</v>
      </c>
      <c r="J1570" s="32">
        <f t="shared" si="72"/>
        <v>17899.909558172571</v>
      </c>
      <c r="K1570" s="31">
        <v>0</v>
      </c>
      <c r="L1570" s="31">
        <v>0</v>
      </c>
      <c r="M1570" s="31">
        <v>0</v>
      </c>
      <c r="N1570" s="31">
        <v>0</v>
      </c>
      <c r="O1570" s="33">
        <f t="shared" si="73"/>
        <v>0</v>
      </c>
      <c r="P1570" s="34" t="str">
        <f t="shared" si="74"/>
        <v>1-30</v>
      </c>
      <c r="Q1570" s="35" t="str">
        <f>+VLOOKUP(B1570,'[2]PORTAFOLIO JAN17'!$B$7:$T$4941,19,FALSE)</f>
        <v>MEXICO</v>
      </c>
      <c r="R1570" s="31">
        <v>0</v>
      </c>
      <c r="S1570" s="31">
        <v>0</v>
      </c>
      <c r="T1570" s="31" t="s">
        <v>45</v>
      </c>
      <c r="U1570" s="41" t="s">
        <v>64</v>
      </c>
      <c r="V1570" s="42">
        <v>17899.9095562</v>
      </c>
      <c r="W1570" s="43">
        <v>17899.9095562</v>
      </c>
      <c r="X1570" s="38">
        <v>0</v>
      </c>
      <c r="Y1570" s="38">
        <v>0</v>
      </c>
      <c r="Z1570" s="38">
        <v>0</v>
      </c>
      <c r="AA1570" s="38">
        <v>0</v>
      </c>
      <c r="AB1570" s="38">
        <v>0</v>
      </c>
      <c r="AC1570" s="38">
        <v>0</v>
      </c>
      <c r="AD1570" s="38" t="s">
        <v>47</v>
      </c>
    </row>
    <row r="1571" spans="1:30" s="27" customFormat="1" ht="15" customHeight="1" x14ac:dyDescent="0.25">
      <c r="A1571" s="28" t="s">
        <v>39</v>
      </c>
      <c r="B1571" s="28" t="s">
        <v>1619</v>
      </c>
      <c r="C1571" s="85">
        <v>42767</v>
      </c>
      <c r="D1571" s="29">
        <f>+VLOOKUP(B1571,'[2]HG-Mexico by Contract'!$B$8:$G$4512,6,FALSE)</f>
        <v>355926</v>
      </c>
      <c r="E1571" s="29"/>
      <c r="F1571" s="28" t="s">
        <v>41</v>
      </c>
      <c r="G1571" s="28" t="s">
        <v>42</v>
      </c>
      <c r="H1571" s="28" t="s">
        <v>63</v>
      </c>
      <c r="I1571" s="31">
        <v>262835.53999999998</v>
      </c>
      <c r="J1571" s="32">
        <f t="shared" si="72"/>
        <v>13202.229175654884</v>
      </c>
      <c r="K1571" s="31">
        <v>0</v>
      </c>
      <c r="L1571" s="31">
        <v>0</v>
      </c>
      <c r="M1571" s="31">
        <v>0</v>
      </c>
      <c r="N1571" s="31">
        <v>0</v>
      </c>
      <c r="O1571" s="33">
        <f t="shared" si="73"/>
        <v>0</v>
      </c>
      <c r="P1571" s="34" t="str">
        <f t="shared" si="74"/>
        <v>1-30</v>
      </c>
      <c r="Q1571" s="35" t="str">
        <f>+VLOOKUP(B1571,'[2]PORTAFOLIO JAN17'!$B$7:$T$4941,19,FALSE)</f>
        <v>MEXICO</v>
      </c>
      <c r="R1571" s="31">
        <v>0</v>
      </c>
      <c r="S1571" s="31">
        <v>0</v>
      </c>
      <c r="T1571" s="31" t="s">
        <v>45</v>
      </c>
      <c r="U1571" s="36" t="s">
        <v>64</v>
      </c>
      <c r="V1571" s="37">
        <v>13202.2291742</v>
      </c>
      <c r="W1571" s="38">
        <v>13202.2291742</v>
      </c>
      <c r="X1571" s="38">
        <v>0</v>
      </c>
      <c r="Y1571" s="38">
        <v>0</v>
      </c>
      <c r="Z1571" s="38">
        <v>0</v>
      </c>
      <c r="AA1571" s="38">
        <v>0</v>
      </c>
      <c r="AB1571" s="38">
        <v>0</v>
      </c>
      <c r="AC1571" s="38">
        <v>0</v>
      </c>
      <c r="AD1571" s="38" t="s">
        <v>47</v>
      </c>
    </row>
    <row r="1572" spans="1:30" s="27" customFormat="1" ht="15" customHeight="1" x14ac:dyDescent="0.25">
      <c r="A1572" s="39" t="s">
        <v>39</v>
      </c>
      <c r="B1572" s="39" t="s">
        <v>1620</v>
      </c>
      <c r="C1572" s="86">
        <v>42767</v>
      </c>
      <c r="D1572" s="29">
        <f>+VLOOKUP(B1572,'[2]HG-Mexico by Contract'!$B$8:$G$4512,6,FALSE)</f>
        <v>314386</v>
      </c>
      <c r="E1572" s="29"/>
      <c r="F1572" s="39" t="s">
        <v>41</v>
      </c>
      <c r="G1572" s="39" t="s">
        <v>42</v>
      </c>
      <c r="H1572" s="39" t="s">
        <v>63</v>
      </c>
      <c r="I1572" s="40">
        <v>1369289.31</v>
      </c>
      <c r="J1572" s="32">
        <f t="shared" si="72"/>
        <v>68779.402048879492</v>
      </c>
      <c r="K1572" s="31">
        <v>0</v>
      </c>
      <c r="L1572" s="31">
        <v>0</v>
      </c>
      <c r="M1572" s="31">
        <v>0</v>
      </c>
      <c r="N1572" s="31">
        <v>0</v>
      </c>
      <c r="O1572" s="33">
        <f t="shared" si="73"/>
        <v>0</v>
      </c>
      <c r="P1572" s="34" t="str">
        <f t="shared" si="74"/>
        <v>1-30</v>
      </c>
      <c r="Q1572" s="35" t="str">
        <f>+VLOOKUP(B1572,'[2]PORTAFOLIO JAN17'!$B$7:$T$4941,19,FALSE)</f>
        <v>MEXICO</v>
      </c>
      <c r="R1572" s="31">
        <v>0</v>
      </c>
      <c r="S1572" s="31">
        <v>0</v>
      </c>
      <c r="T1572" s="31" t="s">
        <v>45</v>
      </c>
      <c r="U1572" s="41" t="s">
        <v>64</v>
      </c>
      <c r="V1572" s="42">
        <v>68779.402041299996</v>
      </c>
      <c r="W1572" s="43">
        <v>68779.402041299996</v>
      </c>
      <c r="X1572" s="38">
        <v>0</v>
      </c>
      <c r="Y1572" s="38">
        <v>0</v>
      </c>
      <c r="Z1572" s="38">
        <v>0</v>
      </c>
      <c r="AA1572" s="38">
        <v>0</v>
      </c>
      <c r="AB1572" s="38">
        <v>0</v>
      </c>
      <c r="AC1572" s="38">
        <v>0</v>
      </c>
      <c r="AD1572" s="38" t="s">
        <v>47</v>
      </c>
    </row>
    <row r="1573" spans="1:30" s="27" customFormat="1" ht="15" customHeight="1" x14ac:dyDescent="0.25">
      <c r="A1573" s="28" t="s">
        <v>39</v>
      </c>
      <c r="B1573" s="28" t="s">
        <v>1621</v>
      </c>
      <c r="C1573" s="85">
        <v>42767</v>
      </c>
      <c r="D1573" s="29">
        <f>+VLOOKUP(B1573,'[2]HG-Mexico by Contract'!$B$8:$G$4512,6,FALSE)</f>
        <v>356404</v>
      </c>
      <c r="E1573" s="29"/>
      <c r="F1573" s="28" t="s">
        <v>41</v>
      </c>
      <c r="G1573" s="28" t="s">
        <v>42</v>
      </c>
      <c r="H1573" s="28" t="s">
        <v>44</v>
      </c>
      <c r="I1573" s="31">
        <v>65327.76</v>
      </c>
      <c r="J1573" s="32">
        <f t="shared" si="72"/>
        <v>65327.76</v>
      </c>
      <c r="K1573" s="31">
        <v>0</v>
      </c>
      <c r="L1573" s="31">
        <v>0</v>
      </c>
      <c r="M1573" s="31">
        <v>0</v>
      </c>
      <c r="N1573" s="31">
        <v>0</v>
      </c>
      <c r="O1573" s="33">
        <f t="shared" si="73"/>
        <v>0</v>
      </c>
      <c r="P1573" s="34" t="str">
        <f t="shared" si="74"/>
        <v>1-30</v>
      </c>
      <c r="Q1573" s="35" t="str">
        <f>+VLOOKUP(B1573,'[2]PORTAFOLIO JAN17'!$B$7:$T$4941,19,FALSE)</f>
        <v>COSTA RICA</v>
      </c>
      <c r="R1573" s="31">
        <v>0</v>
      </c>
      <c r="S1573" s="31">
        <v>0</v>
      </c>
      <c r="T1573" s="31" t="s">
        <v>45</v>
      </c>
      <c r="U1573" s="36" t="s">
        <v>46</v>
      </c>
      <c r="V1573" s="37">
        <v>65327.76</v>
      </c>
      <c r="W1573" s="38">
        <v>65327.76</v>
      </c>
      <c r="X1573" s="38">
        <v>0</v>
      </c>
      <c r="Y1573" s="38">
        <v>0</v>
      </c>
      <c r="Z1573" s="38">
        <v>0</v>
      </c>
      <c r="AA1573" s="38">
        <v>0</v>
      </c>
      <c r="AB1573" s="38">
        <v>0</v>
      </c>
      <c r="AC1573" s="38">
        <v>0</v>
      </c>
      <c r="AD1573" s="38" t="s">
        <v>47</v>
      </c>
    </row>
    <row r="1574" spans="1:30" s="27" customFormat="1" ht="15" customHeight="1" x14ac:dyDescent="0.25">
      <c r="A1574" s="39" t="s">
        <v>39</v>
      </c>
      <c r="B1574" s="39" t="s">
        <v>1622</v>
      </c>
      <c r="C1574" s="86">
        <v>42767</v>
      </c>
      <c r="D1574" s="29">
        <f>+VLOOKUP(B1574,'[2]HG-Mexico by Contract'!$B$8:$G$4512,6,FALSE)</f>
        <v>355871</v>
      </c>
      <c r="E1574" s="29"/>
      <c r="F1574" s="39" t="s">
        <v>41</v>
      </c>
      <c r="G1574" s="39" t="s">
        <v>42</v>
      </c>
      <c r="H1574" s="39" t="s">
        <v>63</v>
      </c>
      <c r="I1574" s="40">
        <v>8753435.4399999995</v>
      </c>
      <c r="J1574" s="32">
        <f t="shared" si="72"/>
        <v>439685.06219965324</v>
      </c>
      <c r="K1574" s="31">
        <v>0</v>
      </c>
      <c r="L1574" s="31">
        <v>0</v>
      </c>
      <c r="M1574" s="31">
        <v>0</v>
      </c>
      <c r="N1574" s="31">
        <v>8753435.4399999995</v>
      </c>
      <c r="O1574" s="33">
        <f t="shared" si="73"/>
        <v>8753435.4399999995</v>
      </c>
      <c r="P1574" s="34" t="str">
        <f t="shared" si="74"/>
        <v>120+</v>
      </c>
      <c r="Q1574" s="35" t="str">
        <f>+VLOOKUP(B1574,'[2]PORTAFOLIO JAN17'!$B$7:$T$4941,19,FALSE)</f>
        <v>MEXICO</v>
      </c>
      <c r="R1574" s="31">
        <v>0</v>
      </c>
      <c r="S1574" s="31">
        <v>0</v>
      </c>
      <c r="T1574" s="31">
        <v>8753435.4399999995</v>
      </c>
      <c r="U1574" s="41" t="s">
        <v>64</v>
      </c>
      <c r="V1574" s="42">
        <v>439685.06215120002</v>
      </c>
      <c r="W1574" s="43">
        <v>0</v>
      </c>
      <c r="X1574" s="38">
        <v>0</v>
      </c>
      <c r="Y1574" s="38">
        <v>0</v>
      </c>
      <c r="Z1574" s="38">
        <v>0</v>
      </c>
      <c r="AA1574" s="38">
        <v>439685.06215120002</v>
      </c>
      <c r="AB1574" s="38">
        <v>0</v>
      </c>
      <c r="AC1574" s="38">
        <v>0</v>
      </c>
      <c r="AD1574" s="38">
        <v>439685.06215120002</v>
      </c>
    </row>
    <row r="1575" spans="1:30" s="27" customFormat="1" ht="15" customHeight="1" x14ac:dyDescent="0.25">
      <c r="A1575" s="28" t="s">
        <v>39</v>
      </c>
      <c r="B1575" s="28" t="s">
        <v>1623</v>
      </c>
      <c r="C1575" s="85">
        <v>42767</v>
      </c>
      <c r="D1575" s="29">
        <f>+VLOOKUP(B1575,'[2]HG-Mexico by Contract'!$B$8:$G$4512,6,FALSE)</f>
        <v>355863</v>
      </c>
      <c r="E1575" s="29"/>
      <c r="F1575" s="28" t="s">
        <v>41</v>
      </c>
      <c r="G1575" s="28" t="s">
        <v>42</v>
      </c>
      <c r="H1575" s="28" t="s">
        <v>63</v>
      </c>
      <c r="I1575" s="31">
        <v>534006</v>
      </c>
      <c r="J1575" s="32">
        <f t="shared" si="72"/>
        <v>26823.121382955906</v>
      </c>
      <c r="K1575" s="31">
        <v>0</v>
      </c>
      <c r="L1575" s="31">
        <v>0</v>
      </c>
      <c r="M1575" s="31">
        <v>0</v>
      </c>
      <c r="N1575" s="31">
        <v>0</v>
      </c>
      <c r="O1575" s="33">
        <f t="shared" si="73"/>
        <v>0</v>
      </c>
      <c r="P1575" s="34" t="str">
        <f t="shared" si="74"/>
        <v>1-30</v>
      </c>
      <c r="Q1575" s="35" t="str">
        <f>+VLOOKUP(B1575,'[2]PORTAFOLIO JAN17'!$B$7:$T$4941,19,FALSE)</f>
        <v>MEXICO</v>
      </c>
      <c r="R1575" s="31">
        <v>0</v>
      </c>
      <c r="S1575" s="31">
        <v>0</v>
      </c>
      <c r="T1575" s="31" t="s">
        <v>45</v>
      </c>
      <c r="U1575" s="36" t="s">
        <v>64</v>
      </c>
      <c r="V1575" s="37">
        <v>26823.12138</v>
      </c>
      <c r="W1575" s="38">
        <v>26823.12138</v>
      </c>
      <c r="X1575" s="38">
        <v>0</v>
      </c>
      <c r="Y1575" s="38">
        <v>0</v>
      </c>
      <c r="Z1575" s="38">
        <v>0</v>
      </c>
      <c r="AA1575" s="38">
        <v>0</v>
      </c>
      <c r="AB1575" s="38">
        <v>0</v>
      </c>
      <c r="AC1575" s="38">
        <v>0</v>
      </c>
      <c r="AD1575" s="38" t="s">
        <v>47</v>
      </c>
    </row>
    <row r="1576" spans="1:30" s="27" customFormat="1" ht="15" customHeight="1" x14ac:dyDescent="0.25">
      <c r="A1576" s="39" t="s">
        <v>39</v>
      </c>
      <c r="B1576" s="39" t="s">
        <v>1624</v>
      </c>
      <c r="C1576" s="86">
        <v>42767</v>
      </c>
      <c r="D1576" s="29">
        <f>+VLOOKUP(B1576,'[2]HG-Mexico by Contract'!$B$8:$G$4512,6,FALSE)</f>
        <v>312965</v>
      </c>
      <c r="E1576" s="29"/>
      <c r="F1576" s="39" t="s">
        <v>41</v>
      </c>
      <c r="G1576" s="39" t="s">
        <v>42</v>
      </c>
      <c r="H1576" s="39" t="s">
        <v>63</v>
      </c>
      <c r="I1576" s="40">
        <v>599362.5</v>
      </c>
      <c r="J1576" s="32">
        <f t="shared" si="72"/>
        <v>30105.978378317679</v>
      </c>
      <c r="K1576" s="31">
        <v>0</v>
      </c>
      <c r="L1576" s="31">
        <v>0</v>
      </c>
      <c r="M1576" s="31">
        <v>0</v>
      </c>
      <c r="N1576" s="31">
        <v>0</v>
      </c>
      <c r="O1576" s="33">
        <f t="shared" si="73"/>
        <v>0</v>
      </c>
      <c r="P1576" s="34" t="str">
        <f t="shared" si="74"/>
        <v>1-30</v>
      </c>
      <c r="Q1576" s="35" t="str">
        <f>+VLOOKUP(B1576,'[2]PORTAFOLIO JAN17'!$B$7:$T$4941,19,FALSE)</f>
        <v>MEXICO</v>
      </c>
      <c r="R1576" s="31">
        <v>0</v>
      </c>
      <c r="S1576" s="31">
        <v>0</v>
      </c>
      <c r="T1576" s="31" t="s">
        <v>45</v>
      </c>
      <c r="U1576" s="41" t="s">
        <v>64</v>
      </c>
      <c r="V1576" s="42">
        <v>30105.978374999999</v>
      </c>
      <c r="W1576" s="43">
        <v>30105.978374999999</v>
      </c>
      <c r="X1576" s="38">
        <v>0</v>
      </c>
      <c r="Y1576" s="38">
        <v>0</v>
      </c>
      <c r="Z1576" s="38">
        <v>0</v>
      </c>
      <c r="AA1576" s="38">
        <v>0</v>
      </c>
      <c r="AB1576" s="38">
        <v>0</v>
      </c>
      <c r="AC1576" s="38">
        <v>0</v>
      </c>
      <c r="AD1576" s="38" t="s">
        <v>47</v>
      </c>
    </row>
    <row r="1577" spans="1:30" s="27" customFormat="1" ht="15" customHeight="1" x14ac:dyDescent="0.25">
      <c r="A1577" s="28" t="s">
        <v>39</v>
      </c>
      <c r="B1577" s="28" t="s">
        <v>1625</v>
      </c>
      <c r="C1577" s="85">
        <v>42767</v>
      </c>
      <c r="D1577" s="29">
        <f>+VLOOKUP(B1577,'[2]HG-Mexico by Contract'!$B$8:$G$4512,6,FALSE)</f>
        <v>311324</v>
      </c>
      <c r="E1577" s="29"/>
      <c r="F1577" s="28" t="s">
        <v>41</v>
      </c>
      <c r="G1577" s="28" t="s">
        <v>42</v>
      </c>
      <c r="H1577" s="28" t="s">
        <v>63</v>
      </c>
      <c r="I1577" s="31">
        <v>1374887.36</v>
      </c>
      <c r="J1577" s="32">
        <f t="shared" si="72"/>
        <v>69060.592100410475</v>
      </c>
      <c r="K1577" s="31">
        <v>0</v>
      </c>
      <c r="L1577" s="31">
        <v>0</v>
      </c>
      <c r="M1577" s="31">
        <v>0</v>
      </c>
      <c r="N1577" s="31">
        <v>1374887.36</v>
      </c>
      <c r="O1577" s="33">
        <f t="shared" si="73"/>
        <v>1374887.36</v>
      </c>
      <c r="P1577" s="34" t="str">
        <f t="shared" si="74"/>
        <v>120+</v>
      </c>
      <c r="Q1577" s="35" t="str">
        <f>+VLOOKUP(B1577,'[2]PORTAFOLIO JAN17'!$B$7:$T$4941,19,FALSE)</f>
        <v>MEXICO</v>
      </c>
      <c r="R1577" s="31">
        <v>0</v>
      </c>
      <c r="S1577" s="31">
        <v>0</v>
      </c>
      <c r="T1577" s="31">
        <v>1374887.36</v>
      </c>
      <c r="U1577" s="36" t="s">
        <v>64</v>
      </c>
      <c r="V1577" s="37">
        <v>69060.592092799998</v>
      </c>
      <c r="W1577" s="38">
        <v>0</v>
      </c>
      <c r="X1577" s="38">
        <v>0</v>
      </c>
      <c r="Y1577" s="38">
        <v>0</v>
      </c>
      <c r="Z1577" s="38">
        <v>0</v>
      </c>
      <c r="AA1577" s="38">
        <v>69060.592092799998</v>
      </c>
      <c r="AB1577" s="38">
        <v>0</v>
      </c>
      <c r="AC1577" s="38">
        <v>0</v>
      </c>
      <c r="AD1577" s="38">
        <v>69060.592092799998</v>
      </c>
    </row>
    <row r="1578" spans="1:30" s="27" customFormat="1" ht="15" customHeight="1" x14ac:dyDescent="0.25">
      <c r="A1578" s="39" t="s">
        <v>39</v>
      </c>
      <c r="B1578" s="39" t="s">
        <v>1626</v>
      </c>
      <c r="C1578" s="86">
        <v>42767</v>
      </c>
      <c r="D1578" s="29">
        <f>+VLOOKUP(B1578,'[2]HG-Mexico by Contract'!$B$8:$G$4512,6,FALSE)</f>
        <v>354783</v>
      </c>
      <c r="E1578" s="29"/>
      <c r="F1578" s="39" t="s">
        <v>41</v>
      </c>
      <c r="G1578" s="39" t="s">
        <v>42</v>
      </c>
      <c r="H1578" s="39" t="s">
        <v>63</v>
      </c>
      <c r="I1578" s="40">
        <v>6197.39</v>
      </c>
      <c r="J1578" s="32">
        <f t="shared" si="72"/>
        <v>311.29489973430469</v>
      </c>
      <c r="K1578" s="31">
        <v>0</v>
      </c>
      <c r="L1578" s="31">
        <v>0</v>
      </c>
      <c r="M1578" s="31">
        <v>0</v>
      </c>
      <c r="N1578" s="31">
        <v>0</v>
      </c>
      <c r="O1578" s="33">
        <f t="shared" si="73"/>
        <v>0</v>
      </c>
      <c r="P1578" s="34" t="str">
        <f t="shared" si="74"/>
        <v>1-30</v>
      </c>
      <c r="Q1578" s="35" t="str">
        <f>+VLOOKUP(B1578,'[2]PORTAFOLIO JAN17'!$B$7:$T$4941,19,FALSE)</f>
        <v>MEXICO</v>
      </c>
      <c r="R1578" s="31">
        <v>0</v>
      </c>
      <c r="S1578" s="31">
        <v>0</v>
      </c>
      <c r="T1578" s="31" t="s">
        <v>45</v>
      </c>
      <c r="U1578" s="41" t="s">
        <v>64</v>
      </c>
      <c r="V1578" s="42">
        <v>311.29489969999997</v>
      </c>
      <c r="W1578" s="43">
        <v>311.29489969999997</v>
      </c>
      <c r="X1578" s="38">
        <v>0</v>
      </c>
      <c r="Y1578" s="38">
        <v>0</v>
      </c>
      <c r="Z1578" s="38">
        <v>0</v>
      </c>
      <c r="AA1578" s="38">
        <v>0</v>
      </c>
      <c r="AB1578" s="38">
        <v>0</v>
      </c>
      <c r="AC1578" s="38">
        <v>0</v>
      </c>
      <c r="AD1578" s="38" t="s">
        <v>47</v>
      </c>
    </row>
    <row r="1579" spans="1:30" s="27" customFormat="1" ht="15" customHeight="1" x14ac:dyDescent="0.25">
      <c r="A1579" s="28" t="s">
        <v>39</v>
      </c>
      <c r="B1579" s="28" t="s">
        <v>1627</v>
      </c>
      <c r="C1579" s="85">
        <v>42767</v>
      </c>
      <c r="D1579" s="29">
        <f>+VLOOKUP(B1579,'[2]HG-Mexico by Contract'!$B$8:$G$4512,6,FALSE)</f>
        <v>355935</v>
      </c>
      <c r="E1579" s="29"/>
      <c r="F1579" s="28" t="s">
        <v>41</v>
      </c>
      <c r="G1579" s="28" t="s">
        <v>42</v>
      </c>
      <c r="H1579" s="28" t="s">
        <v>44</v>
      </c>
      <c r="I1579" s="31">
        <v>3557389.21</v>
      </c>
      <c r="J1579" s="32">
        <f t="shared" si="72"/>
        <v>3557389.21</v>
      </c>
      <c r="K1579" s="31">
        <v>0</v>
      </c>
      <c r="L1579" s="31">
        <v>0</v>
      </c>
      <c r="M1579" s="31">
        <v>0</v>
      </c>
      <c r="N1579" s="31">
        <v>0</v>
      </c>
      <c r="O1579" s="33">
        <f t="shared" si="73"/>
        <v>0</v>
      </c>
      <c r="P1579" s="34" t="str">
        <f t="shared" si="74"/>
        <v>1-30</v>
      </c>
      <c r="Q1579" s="35" t="str">
        <f>+VLOOKUP(B1579,'[2]PORTAFOLIO JAN17'!$B$7:$T$4941,19,FALSE)</f>
        <v>PANAMA</v>
      </c>
      <c r="R1579" s="31">
        <v>0</v>
      </c>
      <c r="S1579" s="31">
        <v>0</v>
      </c>
      <c r="T1579" s="31" t="s">
        <v>45</v>
      </c>
      <c r="U1579" s="36" t="s">
        <v>46</v>
      </c>
      <c r="V1579" s="37">
        <v>3557389.21</v>
      </c>
      <c r="W1579" s="38">
        <v>3557389.21</v>
      </c>
      <c r="X1579" s="38">
        <v>0</v>
      </c>
      <c r="Y1579" s="38">
        <v>0</v>
      </c>
      <c r="Z1579" s="38">
        <v>0</v>
      </c>
      <c r="AA1579" s="38">
        <v>0</v>
      </c>
      <c r="AB1579" s="38">
        <v>0</v>
      </c>
      <c r="AC1579" s="38">
        <v>0</v>
      </c>
      <c r="AD1579" s="38" t="s">
        <v>47</v>
      </c>
    </row>
    <row r="1580" spans="1:30" s="27" customFormat="1" ht="15" customHeight="1" x14ac:dyDescent="0.25">
      <c r="A1580" s="39" t="s">
        <v>39</v>
      </c>
      <c r="B1580" s="39" t="s">
        <v>1628</v>
      </c>
      <c r="C1580" s="86">
        <v>42767</v>
      </c>
      <c r="D1580" s="29">
        <f>+VLOOKUP(B1580,'[2]HG-Mexico by Contract'!$B$8:$G$4512,6,FALSE)</f>
        <v>355804</v>
      </c>
      <c r="E1580" s="29"/>
      <c r="F1580" s="39" t="s">
        <v>41</v>
      </c>
      <c r="G1580" s="39" t="s">
        <v>42</v>
      </c>
      <c r="H1580" s="39" t="s">
        <v>63</v>
      </c>
      <c r="I1580" s="40">
        <v>434611.19</v>
      </c>
      <c r="J1580" s="32">
        <f t="shared" si="72"/>
        <v>21830.520076105724</v>
      </c>
      <c r="K1580" s="31">
        <v>0</v>
      </c>
      <c r="L1580" s="31">
        <v>0</v>
      </c>
      <c r="M1580" s="31">
        <v>0</v>
      </c>
      <c r="N1580" s="31">
        <v>0</v>
      </c>
      <c r="O1580" s="33">
        <f t="shared" si="73"/>
        <v>0</v>
      </c>
      <c r="P1580" s="34" t="str">
        <f t="shared" si="74"/>
        <v>1-30</v>
      </c>
      <c r="Q1580" s="35" t="str">
        <f>+VLOOKUP(B1580,'[2]PORTAFOLIO JAN17'!$B$7:$T$4941,19,FALSE)</f>
        <v>MEXICO</v>
      </c>
      <c r="R1580" s="31">
        <v>0</v>
      </c>
      <c r="S1580" s="31">
        <v>0</v>
      </c>
      <c r="T1580" s="31" t="s">
        <v>45</v>
      </c>
      <c r="U1580" s="41" t="s">
        <v>64</v>
      </c>
      <c r="V1580" s="42">
        <v>21830.520073700001</v>
      </c>
      <c r="W1580" s="43">
        <v>21830.520073700001</v>
      </c>
      <c r="X1580" s="38">
        <v>0</v>
      </c>
      <c r="Y1580" s="38">
        <v>0</v>
      </c>
      <c r="Z1580" s="38">
        <v>0</v>
      </c>
      <c r="AA1580" s="38">
        <v>0</v>
      </c>
      <c r="AB1580" s="38">
        <v>0</v>
      </c>
      <c r="AC1580" s="38">
        <v>0</v>
      </c>
      <c r="AD1580" s="38" t="s">
        <v>47</v>
      </c>
    </row>
    <row r="1581" spans="1:30" s="27" customFormat="1" ht="15" customHeight="1" x14ac:dyDescent="0.25">
      <c r="A1581" s="28" t="s">
        <v>39</v>
      </c>
      <c r="B1581" s="28" t="s">
        <v>1629</v>
      </c>
      <c r="C1581" s="85">
        <v>42767</v>
      </c>
      <c r="D1581" s="29">
        <f>+VLOOKUP(B1581,'[2]HG-Mexico by Contract'!$B$8:$G$4512,6,FALSE)</f>
        <v>311352</v>
      </c>
      <c r="E1581" s="29"/>
      <c r="F1581" s="28" t="s">
        <v>41</v>
      </c>
      <c r="G1581" s="28" t="s">
        <v>42</v>
      </c>
      <c r="H1581" s="28" t="s">
        <v>44</v>
      </c>
      <c r="I1581" s="31">
        <v>205806.21</v>
      </c>
      <c r="J1581" s="32">
        <f t="shared" si="72"/>
        <v>205806.21</v>
      </c>
      <c r="K1581" s="31">
        <v>0</v>
      </c>
      <c r="L1581" s="31">
        <v>0</v>
      </c>
      <c r="M1581" s="31">
        <v>0</v>
      </c>
      <c r="N1581" s="31">
        <v>0</v>
      </c>
      <c r="O1581" s="33">
        <f t="shared" si="73"/>
        <v>0</v>
      </c>
      <c r="P1581" s="34" t="str">
        <f t="shared" si="74"/>
        <v>1-30</v>
      </c>
      <c r="Q1581" s="35" t="str">
        <f>+VLOOKUP(B1581,'[2]PORTAFOLIO JAN17'!$B$7:$T$4941,19,FALSE)</f>
        <v>REPUBLICA DOMINICANA</v>
      </c>
      <c r="R1581" s="31">
        <v>0</v>
      </c>
      <c r="S1581" s="31">
        <v>0</v>
      </c>
      <c r="T1581" s="31" t="s">
        <v>45</v>
      </c>
      <c r="U1581" s="36" t="s">
        <v>46</v>
      </c>
      <c r="V1581" s="37">
        <v>205806.21</v>
      </c>
      <c r="W1581" s="38">
        <v>205806.21</v>
      </c>
      <c r="X1581" s="38">
        <v>0</v>
      </c>
      <c r="Y1581" s="38">
        <v>0</v>
      </c>
      <c r="Z1581" s="38">
        <v>0</v>
      </c>
      <c r="AA1581" s="38">
        <v>0</v>
      </c>
      <c r="AB1581" s="38">
        <v>0</v>
      </c>
      <c r="AC1581" s="38">
        <v>0</v>
      </c>
      <c r="AD1581" s="38" t="s">
        <v>47</v>
      </c>
    </row>
    <row r="1582" spans="1:30" s="27" customFormat="1" ht="15" customHeight="1" x14ac:dyDescent="0.25">
      <c r="A1582" s="39" t="s">
        <v>39</v>
      </c>
      <c r="B1582" s="39" t="s">
        <v>1630</v>
      </c>
      <c r="C1582" s="86">
        <v>42767</v>
      </c>
      <c r="D1582" s="29">
        <f>+VLOOKUP(B1582,'[2]HG-Mexico by Contract'!$B$8:$G$4512,6,FALSE)</f>
        <v>356206</v>
      </c>
      <c r="E1582" s="29"/>
      <c r="F1582" s="39" t="s">
        <v>41</v>
      </c>
      <c r="G1582" s="39" t="s">
        <v>42</v>
      </c>
      <c r="H1582" s="39" t="s">
        <v>63</v>
      </c>
      <c r="I1582" s="40">
        <v>246882.56</v>
      </c>
      <c r="J1582" s="32">
        <f t="shared" si="72"/>
        <v>12400.91099016658</v>
      </c>
      <c r="K1582" s="31">
        <v>0</v>
      </c>
      <c r="L1582" s="31">
        <v>0</v>
      </c>
      <c r="M1582" s="31">
        <v>0</v>
      </c>
      <c r="N1582" s="31">
        <v>0</v>
      </c>
      <c r="O1582" s="33">
        <f t="shared" si="73"/>
        <v>0</v>
      </c>
      <c r="P1582" s="34" t="str">
        <f t="shared" si="74"/>
        <v>1-30</v>
      </c>
      <c r="Q1582" s="35" t="str">
        <f>+VLOOKUP(B1582,'[2]PORTAFOLIO JAN17'!$B$7:$T$4941,19,FALSE)</f>
        <v>MEXICO</v>
      </c>
      <c r="R1582" s="31">
        <v>0</v>
      </c>
      <c r="S1582" s="31">
        <v>0</v>
      </c>
      <c r="T1582" s="31" t="s">
        <v>45</v>
      </c>
      <c r="U1582" s="41" t="s">
        <v>64</v>
      </c>
      <c r="V1582" s="42">
        <v>12400.9109888</v>
      </c>
      <c r="W1582" s="43">
        <v>12400.9109888</v>
      </c>
      <c r="X1582" s="38">
        <v>0</v>
      </c>
      <c r="Y1582" s="38">
        <v>0</v>
      </c>
      <c r="Z1582" s="38">
        <v>0</v>
      </c>
      <c r="AA1582" s="38">
        <v>0</v>
      </c>
      <c r="AB1582" s="38">
        <v>0</v>
      </c>
      <c r="AC1582" s="38">
        <v>0</v>
      </c>
      <c r="AD1582" s="38" t="s">
        <v>47</v>
      </c>
    </row>
    <row r="1583" spans="1:30" s="27" customFormat="1" ht="15" customHeight="1" x14ac:dyDescent="0.25">
      <c r="A1583" s="28" t="s">
        <v>39</v>
      </c>
      <c r="B1583" s="28" t="s">
        <v>1631</v>
      </c>
      <c r="C1583" s="85">
        <v>42767</v>
      </c>
      <c r="D1583" s="29">
        <f>+VLOOKUP(B1583,'[2]HG-Mexico by Contract'!$B$8:$G$4512,6,FALSE)</f>
        <v>308771</v>
      </c>
      <c r="E1583" s="29"/>
      <c r="F1583" s="28" t="s">
        <v>41</v>
      </c>
      <c r="G1583" s="28" t="s">
        <v>42</v>
      </c>
      <c r="H1583" s="28" t="s">
        <v>63</v>
      </c>
      <c r="I1583" s="31">
        <v>776387.91</v>
      </c>
      <c r="J1583" s="32">
        <f t="shared" si="72"/>
        <v>38997.964723597579</v>
      </c>
      <c r="K1583" s="31">
        <v>0</v>
      </c>
      <c r="L1583" s="31">
        <v>0</v>
      </c>
      <c r="M1583" s="31">
        <v>0</v>
      </c>
      <c r="N1583" s="31">
        <v>0</v>
      </c>
      <c r="O1583" s="33">
        <f t="shared" si="73"/>
        <v>0</v>
      </c>
      <c r="P1583" s="34" t="str">
        <f t="shared" si="74"/>
        <v>1-30</v>
      </c>
      <c r="Q1583" s="35" t="str">
        <f>+VLOOKUP(B1583,'[2]PORTAFOLIO JAN17'!$B$7:$T$4941,19,FALSE)</f>
        <v>MEXICO</v>
      </c>
      <c r="R1583" s="31">
        <v>0</v>
      </c>
      <c r="S1583" s="31">
        <v>0</v>
      </c>
      <c r="T1583" s="31" t="s">
        <v>45</v>
      </c>
      <c r="U1583" s="36" t="s">
        <v>64</v>
      </c>
      <c r="V1583" s="37">
        <v>38997.964719299998</v>
      </c>
      <c r="W1583" s="38">
        <v>38997.964719299998</v>
      </c>
      <c r="X1583" s="38">
        <v>0</v>
      </c>
      <c r="Y1583" s="38">
        <v>0</v>
      </c>
      <c r="Z1583" s="38">
        <v>0</v>
      </c>
      <c r="AA1583" s="38">
        <v>0</v>
      </c>
      <c r="AB1583" s="38">
        <v>0</v>
      </c>
      <c r="AC1583" s="38">
        <v>0</v>
      </c>
      <c r="AD1583" s="38" t="s">
        <v>47</v>
      </c>
    </row>
    <row r="1584" spans="1:30" s="27" customFormat="1" ht="15" customHeight="1" x14ac:dyDescent="0.25">
      <c r="A1584" s="39" t="s">
        <v>39</v>
      </c>
      <c r="B1584" s="39" t="s">
        <v>1632</v>
      </c>
      <c r="C1584" s="86">
        <v>42767</v>
      </c>
      <c r="D1584" s="29">
        <f>+VLOOKUP(B1584,'[2]HG-Mexico by Contract'!$B$8:$G$4512,6,FALSE)</f>
        <v>314050</v>
      </c>
      <c r="E1584" s="29"/>
      <c r="F1584" s="39" t="s">
        <v>41</v>
      </c>
      <c r="G1584" s="39" t="s">
        <v>42</v>
      </c>
      <c r="H1584" s="39" t="s">
        <v>63</v>
      </c>
      <c r="I1584" s="40">
        <v>324450</v>
      </c>
      <c r="J1584" s="32">
        <f t="shared" si="72"/>
        <v>16297.123501795943</v>
      </c>
      <c r="K1584" s="31">
        <v>0</v>
      </c>
      <c r="L1584" s="31">
        <v>0</v>
      </c>
      <c r="M1584" s="31">
        <v>0</v>
      </c>
      <c r="N1584" s="31">
        <v>0</v>
      </c>
      <c r="O1584" s="33">
        <f t="shared" si="73"/>
        <v>0</v>
      </c>
      <c r="P1584" s="34" t="str">
        <f t="shared" si="74"/>
        <v>1-30</v>
      </c>
      <c r="Q1584" s="35" t="str">
        <f>+VLOOKUP(B1584,'[2]PORTAFOLIO JAN17'!$B$7:$T$4941,19,FALSE)</f>
        <v>MEXICO</v>
      </c>
      <c r="R1584" s="31">
        <v>0</v>
      </c>
      <c r="S1584" s="31">
        <v>0</v>
      </c>
      <c r="T1584" s="31" t="s">
        <v>45</v>
      </c>
      <c r="U1584" s="41" t="s">
        <v>64</v>
      </c>
      <c r="V1584" s="42">
        <v>16297.1235</v>
      </c>
      <c r="W1584" s="43">
        <v>16297.1235</v>
      </c>
      <c r="X1584" s="38">
        <v>0</v>
      </c>
      <c r="Y1584" s="38">
        <v>0</v>
      </c>
      <c r="Z1584" s="38">
        <v>0</v>
      </c>
      <c r="AA1584" s="38">
        <v>0</v>
      </c>
      <c r="AB1584" s="38">
        <v>0</v>
      </c>
      <c r="AC1584" s="38">
        <v>0</v>
      </c>
      <c r="AD1584" s="38" t="s">
        <v>47</v>
      </c>
    </row>
    <row r="1585" spans="1:30" s="27" customFormat="1" ht="15" customHeight="1" x14ac:dyDescent="0.25">
      <c r="A1585" s="28" t="s">
        <v>39</v>
      </c>
      <c r="B1585" s="28" t="s">
        <v>1633</v>
      </c>
      <c r="C1585" s="85">
        <v>42767</v>
      </c>
      <c r="D1585" s="29">
        <f>+VLOOKUP(B1585,'[2]HG-Mexico by Contract'!$B$8:$G$4512,6,FALSE)</f>
        <v>317050</v>
      </c>
      <c r="E1585" s="29"/>
      <c r="F1585" s="28" t="s">
        <v>62</v>
      </c>
      <c r="G1585" s="28" t="s">
        <v>42</v>
      </c>
      <c r="H1585" s="28" t="s">
        <v>63</v>
      </c>
      <c r="I1585" s="31">
        <v>239884.29</v>
      </c>
      <c r="J1585" s="32">
        <f t="shared" si="72"/>
        <v>12049.387888027843</v>
      </c>
      <c r="K1585" s="31">
        <v>0</v>
      </c>
      <c r="L1585" s="31">
        <v>0</v>
      </c>
      <c r="M1585" s="31">
        <v>0</v>
      </c>
      <c r="N1585" s="31">
        <v>0</v>
      </c>
      <c r="O1585" s="33">
        <f t="shared" si="73"/>
        <v>0</v>
      </c>
      <c r="P1585" s="34" t="str">
        <f t="shared" si="74"/>
        <v>1-30</v>
      </c>
      <c r="Q1585" s="35" t="str">
        <f>+VLOOKUP(B1585,'[2]PORTAFOLIO JAN17'!$B$7:$T$4941,19,FALSE)</f>
        <v>MEXICO</v>
      </c>
      <c r="R1585" s="31">
        <v>0</v>
      </c>
      <c r="S1585" s="31">
        <v>0</v>
      </c>
      <c r="T1585" s="31" t="s">
        <v>45</v>
      </c>
      <c r="U1585" s="36" t="s">
        <v>64</v>
      </c>
      <c r="V1585" s="37">
        <v>12049.3878867</v>
      </c>
      <c r="W1585" s="38">
        <v>12049.3878867</v>
      </c>
      <c r="X1585" s="38">
        <v>0</v>
      </c>
      <c r="Y1585" s="38">
        <v>0</v>
      </c>
      <c r="Z1585" s="38">
        <v>0</v>
      </c>
      <c r="AA1585" s="38">
        <v>0</v>
      </c>
      <c r="AB1585" s="38">
        <v>0</v>
      </c>
      <c r="AC1585" s="38">
        <v>0</v>
      </c>
      <c r="AD1585" s="38" t="s">
        <v>47</v>
      </c>
    </row>
    <row r="1586" spans="1:30" s="27" customFormat="1" ht="15" customHeight="1" x14ac:dyDescent="0.25">
      <c r="A1586" s="39" t="s">
        <v>39</v>
      </c>
      <c r="B1586" s="39" t="s">
        <v>1634</v>
      </c>
      <c r="C1586" s="86">
        <v>42767</v>
      </c>
      <c r="D1586" s="29">
        <f>+VLOOKUP(B1586,'[2]HG-Mexico by Contract'!$B$8:$G$4512,6,FALSE)</f>
        <v>320482</v>
      </c>
      <c r="E1586" s="29"/>
      <c r="F1586" s="39" t="s">
        <v>41</v>
      </c>
      <c r="G1586" s="39" t="s">
        <v>42</v>
      </c>
      <c r="H1586" s="39" t="s">
        <v>44</v>
      </c>
      <c r="I1586" s="40">
        <v>53315.13</v>
      </c>
      <c r="J1586" s="32">
        <f t="shared" si="72"/>
        <v>53315.13</v>
      </c>
      <c r="K1586" s="31">
        <v>0</v>
      </c>
      <c r="L1586" s="31">
        <v>0</v>
      </c>
      <c r="M1586" s="31">
        <v>0</v>
      </c>
      <c r="N1586" s="31">
        <v>0</v>
      </c>
      <c r="O1586" s="33">
        <f t="shared" si="73"/>
        <v>0</v>
      </c>
      <c r="P1586" s="34" t="str">
        <f t="shared" si="74"/>
        <v>1-30</v>
      </c>
      <c r="Q1586" s="35" t="str">
        <f>+VLOOKUP(B1586,'[2]PORTAFOLIO JAN17'!$B$7:$T$4941,19,FALSE)</f>
        <v>REPUBLICA DOMINICANA</v>
      </c>
      <c r="R1586" s="31">
        <v>0</v>
      </c>
      <c r="S1586" s="31">
        <v>0</v>
      </c>
      <c r="T1586" s="31" t="s">
        <v>45</v>
      </c>
      <c r="U1586" s="41" t="s">
        <v>46</v>
      </c>
      <c r="V1586" s="42">
        <v>53315.13</v>
      </c>
      <c r="W1586" s="43">
        <v>53315.13</v>
      </c>
      <c r="X1586" s="38">
        <v>0</v>
      </c>
      <c r="Y1586" s="38">
        <v>0</v>
      </c>
      <c r="Z1586" s="38">
        <v>0</v>
      </c>
      <c r="AA1586" s="38">
        <v>0</v>
      </c>
      <c r="AB1586" s="38">
        <v>0</v>
      </c>
      <c r="AC1586" s="38">
        <v>0</v>
      </c>
      <c r="AD1586" s="38" t="s">
        <v>47</v>
      </c>
    </row>
    <row r="1587" spans="1:30" s="27" customFormat="1" ht="15" customHeight="1" x14ac:dyDescent="0.25">
      <c r="A1587" s="28" t="s">
        <v>39</v>
      </c>
      <c r="B1587" s="28" t="s">
        <v>1635</v>
      </c>
      <c r="C1587" s="85">
        <v>42767</v>
      </c>
      <c r="D1587" s="29">
        <f>+VLOOKUP(B1587,'[2]HG-Mexico by Contract'!$B$8:$G$4512,6,FALSE)</f>
        <v>320482</v>
      </c>
      <c r="E1587" s="29"/>
      <c r="F1587" s="28" t="s">
        <v>41</v>
      </c>
      <c r="G1587" s="28" t="s">
        <v>42</v>
      </c>
      <c r="H1587" s="28" t="s">
        <v>44</v>
      </c>
      <c r="I1587" s="31">
        <v>153280.98000000001</v>
      </c>
      <c r="J1587" s="32">
        <f t="shared" si="72"/>
        <v>153280.98000000001</v>
      </c>
      <c r="K1587" s="31">
        <v>0</v>
      </c>
      <c r="L1587" s="31">
        <v>0</v>
      </c>
      <c r="M1587" s="31">
        <v>0</v>
      </c>
      <c r="N1587" s="31">
        <v>0</v>
      </c>
      <c r="O1587" s="33">
        <f t="shared" si="73"/>
        <v>0</v>
      </c>
      <c r="P1587" s="34" t="str">
        <f t="shared" si="74"/>
        <v>1-30</v>
      </c>
      <c r="Q1587" s="35" t="str">
        <f>+VLOOKUP(B1587,'[2]PORTAFOLIO JAN17'!$B$7:$T$4941,19,FALSE)</f>
        <v>REPUBLICA DOMINICANA</v>
      </c>
      <c r="R1587" s="31">
        <v>0</v>
      </c>
      <c r="S1587" s="31">
        <v>0</v>
      </c>
      <c r="T1587" s="31" t="s">
        <v>45</v>
      </c>
      <c r="U1587" s="36" t="s">
        <v>46</v>
      </c>
      <c r="V1587" s="37">
        <v>153280.98000000001</v>
      </c>
      <c r="W1587" s="38">
        <v>153280.98000000001</v>
      </c>
      <c r="X1587" s="38">
        <v>0</v>
      </c>
      <c r="Y1587" s="38">
        <v>0</v>
      </c>
      <c r="Z1587" s="38">
        <v>0</v>
      </c>
      <c r="AA1587" s="38">
        <v>0</v>
      </c>
      <c r="AB1587" s="38">
        <v>0</v>
      </c>
      <c r="AC1587" s="38">
        <v>0</v>
      </c>
      <c r="AD1587" s="38" t="s">
        <v>47</v>
      </c>
    </row>
    <row r="1588" spans="1:30" s="27" customFormat="1" ht="15" customHeight="1" x14ac:dyDescent="0.25">
      <c r="A1588" s="39" t="s">
        <v>39</v>
      </c>
      <c r="B1588" s="39" t="s">
        <v>1636</v>
      </c>
      <c r="C1588" s="86">
        <v>42767</v>
      </c>
      <c r="D1588" s="29">
        <f>+VLOOKUP(B1588,'[2]HG-Mexico by Contract'!$B$8:$G$4512,6,FALSE)</f>
        <v>310038</v>
      </c>
      <c r="E1588" s="29"/>
      <c r="F1588" s="39" t="s">
        <v>41</v>
      </c>
      <c r="G1588" s="39" t="s">
        <v>42</v>
      </c>
      <c r="H1588" s="39" t="s">
        <v>63</v>
      </c>
      <c r="I1588" s="40">
        <v>2071575.14</v>
      </c>
      <c r="J1588" s="32">
        <f t="shared" si="72"/>
        <v>104055.21929366687</v>
      </c>
      <c r="K1588" s="31">
        <v>0</v>
      </c>
      <c r="L1588" s="31">
        <v>0</v>
      </c>
      <c r="M1588" s="31">
        <v>0</v>
      </c>
      <c r="N1588" s="31">
        <v>0</v>
      </c>
      <c r="O1588" s="33">
        <f t="shared" si="73"/>
        <v>0</v>
      </c>
      <c r="P1588" s="34" t="str">
        <f t="shared" si="74"/>
        <v>1-30</v>
      </c>
      <c r="Q1588" s="35" t="str">
        <f>+VLOOKUP(B1588,'[2]PORTAFOLIO JAN17'!$B$7:$T$4941,19,FALSE)</f>
        <v>MEXICO</v>
      </c>
      <c r="R1588" s="31">
        <v>0</v>
      </c>
      <c r="S1588" s="31">
        <v>0</v>
      </c>
      <c r="T1588" s="31" t="s">
        <v>45</v>
      </c>
      <c r="U1588" s="41" t="s">
        <v>64</v>
      </c>
      <c r="V1588" s="42">
        <v>104055.21928220001</v>
      </c>
      <c r="W1588" s="43">
        <v>104055.21928220001</v>
      </c>
      <c r="X1588" s="38">
        <v>0</v>
      </c>
      <c r="Y1588" s="38">
        <v>0</v>
      </c>
      <c r="Z1588" s="38">
        <v>0</v>
      </c>
      <c r="AA1588" s="38">
        <v>0</v>
      </c>
      <c r="AB1588" s="38">
        <v>0</v>
      </c>
      <c r="AC1588" s="38">
        <v>0</v>
      </c>
      <c r="AD1588" s="38" t="s">
        <v>47</v>
      </c>
    </row>
    <row r="1589" spans="1:30" s="27" customFormat="1" ht="15" customHeight="1" x14ac:dyDescent="0.25">
      <c r="A1589" s="28" t="s">
        <v>39</v>
      </c>
      <c r="B1589" s="28" t="s">
        <v>1637</v>
      </c>
      <c r="C1589" s="85">
        <v>42767</v>
      </c>
      <c r="D1589" s="29">
        <f>+VLOOKUP(B1589,'[2]HG-Mexico by Contract'!$B$8:$G$4512,6,FALSE)</f>
        <v>357724</v>
      </c>
      <c r="E1589" s="29"/>
      <c r="F1589" s="28" t="s">
        <v>41</v>
      </c>
      <c r="G1589" s="28" t="s">
        <v>42</v>
      </c>
      <c r="H1589" s="28" t="s">
        <v>44</v>
      </c>
      <c r="I1589" s="31">
        <v>157194.94</v>
      </c>
      <c r="J1589" s="32">
        <f t="shared" si="72"/>
        <v>157194.94</v>
      </c>
      <c r="K1589" s="31">
        <v>0</v>
      </c>
      <c r="L1589" s="31">
        <v>0</v>
      </c>
      <c r="M1589" s="31">
        <v>0</v>
      </c>
      <c r="N1589" s="31">
        <v>0</v>
      </c>
      <c r="O1589" s="33">
        <f t="shared" si="73"/>
        <v>0</v>
      </c>
      <c r="P1589" s="34" t="str">
        <f t="shared" si="74"/>
        <v>1-30</v>
      </c>
      <c r="Q1589" s="35" t="str">
        <f>+VLOOKUP(B1589,'[2]PORTAFOLIO JAN17'!$B$7:$T$4941,19,FALSE)</f>
        <v>REPUBLICA DOMINICANA</v>
      </c>
      <c r="R1589" s="31">
        <v>0</v>
      </c>
      <c r="S1589" s="31">
        <v>0</v>
      </c>
      <c r="T1589" s="31" t="s">
        <v>45</v>
      </c>
      <c r="U1589" s="36" t="s">
        <v>46</v>
      </c>
      <c r="V1589" s="37">
        <v>157194.94</v>
      </c>
      <c r="W1589" s="38">
        <v>157194.94</v>
      </c>
      <c r="X1589" s="38">
        <v>0</v>
      </c>
      <c r="Y1589" s="38">
        <v>0</v>
      </c>
      <c r="Z1589" s="38">
        <v>0</v>
      </c>
      <c r="AA1589" s="38">
        <v>0</v>
      </c>
      <c r="AB1589" s="38">
        <v>0</v>
      </c>
      <c r="AC1589" s="38">
        <v>0</v>
      </c>
      <c r="AD1589" s="38" t="s">
        <v>47</v>
      </c>
    </row>
    <row r="1590" spans="1:30" s="27" customFormat="1" ht="15" customHeight="1" x14ac:dyDescent="0.25">
      <c r="A1590" s="39" t="s">
        <v>39</v>
      </c>
      <c r="B1590" s="39" t="s">
        <v>1638</v>
      </c>
      <c r="C1590" s="86">
        <v>42767</v>
      </c>
      <c r="D1590" s="29">
        <f>+VLOOKUP(B1590,'[2]HG-Mexico by Contract'!$B$8:$G$4512,6,FALSE)</f>
        <v>311352</v>
      </c>
      <c r="E1590" s="29"/>
      <c r="F1590" s="39" t="s">
        <v>41</v>
      </c>
      <c r="G1590" s="39" t="s">
        <v>42</v>
      </c>
      <c r="H1590" s="39" t="s">
        <v>44</v>
      </c>
      <c r="I1590" s="40">
        <v>57016.92</v>
      </c>
      <c r="J1590" s="32">
        <f t="shared" si="72"/>
        <v>57016.92</v>
      </c>
      <c r="K1590" s="31">
        <v>0</v>
      </c>
      <c r="L1590" s="31">
        <v>0</v>
      </c>
      <c r="M1590" s="31">
        <v>0</v>
      </c>
      <c r="N1590" s="31">
        <v>0</v>
      </c>
      <c r="O1590" s="33">
        <f t="shared" si="73"/>
        <v>0</v>
      </c>
      <c r="P1590" s="34" t="str">
        <f t="shared" si="74"/>
        <v>1-30</v>
      </c>
      <c r="Q1590" s="35" t="str">
        <f>+VLOOKUP(B1590,'[2]PORTAFOLIO JAN17'!$B$7:$T$4941,19,FALSE)</f>
        <v>REPUBLICA DOMINICANA</v>
      </c>
      <c r="R1590" s="31">
        <v>0</v>
      </c>
      <c r="S1590" s="31">
        <v>0</v>
      </c>
      <c r="T1590" s="31" t="s">
        <v>45</v>
      </c>
      <c r="U1590" s="41" t="s">
        <v>46</v>
      </c>
      <c r="V1590" s="42">
        <v>57016.92</v>
      </c>
      <c r="W1590" s="43">
        <v>57016.92</v>
      </c>
      <c r="X1590" s="38">
        <v>0</v>
      </c>
      <c r="Y1590" s="38">
        <v>0</v>
      </c>
      <c r="Z1590" s="38">
        <v>0</v>
      </c>
      <c r="AA1590" s="38">
        <v>0</v>
      </c>
      <c r="AB1590" s="38">
        <v>0</v>
      </c>
      <c r="AC1590" s="38">
        <v>0</v>
      </c>
      <c r="AD1590" s="38" t="s">
        <v>47</v>
      </c>
    </row>
    <row r="1591" spans="1:30" s="27" customFormat="1" ht="15" customHeight="1" x14ac:dyDescent="0.25">
      <c r="A1591" s="28" t="s">
        <v>39</v>
      </c>
      <c r="B1591" s="28" t="s">
        <v>1639</v>
      </c>
      <c r="C1591" s="85">
        <v>42767</v>
      </c>
      <c r="D1591" s="29">
        <f>+VLOOKUP(B1591,'[2]HG-Mexico by Contract'!$B$8:$G$4512,6,FALSE)</f>
        <v>312728</v>
      </c>
      <c r="E1591" s="29"/>
      <c r="F1591" s="28" t="s">
        <v>41</v>
      </c>
      <c r="G1591" s="28" t="s">
        <v>42</v>
      </c>
      <c r="H1591" s="28" t="s">
        <v>63</v>
      </c>
      <c r="I1591" s="31">
        <v>870250.5</v>
      </c>
      <c r="J1591" s="32">
        <f t="shared" si="72"/>
        <v>43712.682619817133</v>
      </c>
      <c r="K1591" s="31">
        <v>0</v>
      </c>
      <c r="L1591" s="31">
        <v>0</v>
      </c>
      <c r="M1591" s="31">
        <v>0</v>
      </c>
      <c r="N1591" s="31">
        <v>0</v>
      </c>
      <c r="O1591" s="33">
        <f t="shared" si="73"/>
        <v>0</v>
      </c>
      <c r="P1591" s="34" t="str">
        <f t="shared" si="74"/>
        <v>1-30</v>
      </c>
      <c r="Q1591" s="35" t="str">
        <f>+VLOOKUP(B1591,'[2]PORTAFOLIO JAN17'!$B$7:$T$4941,19,FALSE)</f>
        <v>MEXICO</v>
      </c>
      <c r="R1591" s="31">
        <v>0</v>
      </c>
      <c r="S1591" s="31">
        <v>0</v>
      </c>
      <c r="T1591" s="31" t="s">
        <v>45</v>
      </c>
      <c r="U1591" s="36" t="s">
        <v>64</v>
      </c>
      <c r="V1591" s="37">
        <v>43712.682614999998</v>
      </c>
      <c r="W1591" s="38">
        <v>43712.682614999998</v>
      </c>
      <c r="X1591" s="38">
        <v>0</v>
      </c>
      <c r="Y1591" s="38">
        <v>0</v>
      </c>
      <c r="Z1591" s="38">
        <v>0</v>
      </c>
      <c r="AA1591" s="38">
        <v>0</v>
      </c>
      <c r="AB1591" s="38">
        <v>0</v>
      </c>
      <c r="AC1591" s="38">
        <v>0</v>
      </c>
      <c r="AD1591" s="38" t="s">
        <v>47</v>
      </c>
    </row>
    <row r="1592" spans="1:30" s="27" customFormat="1" ht="15" customHeight="1" x14ac:dyDescent="0.25">
      <c r="A1592" s="39" t="s">
        <v>39</v>
      </c>
      <c r="B1592" s="39" t="s">
        <v>1640</v>
      </c>
      <c r="C1592" s="86">
        <v>42767</v>
      </c>
      <c r="D1592" s="29">
        <f>+VLOOKUP(B1592,'[2]HG-Mexico by Contract'!$B$8:$G$4512,6,FALSE)</f>
        <v>314798</v>
      </c>
      <c r="E1592" s="29"/>
      <c r="F1592" s="39" t="s">
        <v>218</v>
      </c>
      <c r="G1592" s="39" t="s">
        <v>42</v>
      </c>
      <c r="H1592" s="39" t="s">
        <v>44</v>
      </c>
      <c r="I1592" s="40">
        <v>37983.11</v>
      </c>
      <c r="J1592" s="32">
        <f t="shared" si="72"/>
        <v>37983.11</v>
      </c>
      <c r="K1592" s="31">
        <v>0</v>
      </c>
      <c r="L1592" s="31">
        <v>0</v>
      </c>
      <c r="M1592" s="31">
        <v>0</v>
      </c>
      <c r="N1592" s="31">
        <v>0</v>
      </c>
      <c r="O1592" s="33">
        <f t="shared" si="73"/>
        <v>0</v>
      </c>
      <c r="P1592" s="34" t="str">
        <f t="shared" si="74"/>
        <v>1-30</v>
      </c>
      <c r="Q1592" s="35" t="str">
        <f>+VLOOKUP(B1592,'[2]PORTAFOLIO JAN17'!$B$7:$T$4941,19,FALSE)</f>
        <v>COSTA RICA</v>
      </c>
      <c r="R1592" s="31">
        <v>0</v>
      </c>
      <c r="S1592" s="31">
        <v>0</v>
      </c>
      <c r="T1592" s="31" t="s">
        <v>45</v>
      </c>
      <c r="U1592" s="41" t="s">
        <v>46</v>
      </c>
      <c r="V1592" s="42">
        <v>37983.11</v>
      </c>
      <c r="W1592" s="43">
        <v>37983.11</v>
      </c>
      <c r="X1592" s="38">
        <v>0</v>
      </c>
      <c r="Y1592" s="38">
        <v>0</v>
      </c>
      <c r="Z1592" s="38">
        <v>0</v>
      </c>
      <c r="AA1592" s="38">
        <v>0</v>
      </c>
      <c r="AB1592" s="38">
        <v>0</v>
      </c>
      <c r="AC1592" s="38">
        <v>0</v>
      </c>
      <c r="AD1592" s="38" t="s">
        <v>47</v>
      </c>
    </row>
    <row r="1593" spans="1:30" s="27" customFormat="1" ht="15" customHeight="1" x14ac:dyDescent="0.25">
      <c r="A1593" s="28" t="s">
        <v>39</v>
      </c>
      <c r="B1593" s="28" t="s">
        <v>1641</v>
      </c>
      <c r="C1593" s="85">
        <v>42767</v>
      </c>
      <c r="D1593" s="29">
        <f>+VLOOKUP(B1593,'[2]HG-Mexico by Contract'!$B$8:$G$4512,6,FALSE)</f>
        <v>317851</v>
      </c>
      <c r="E1593" s="29"/>
      <c r="F1593" s="28" t="s">
        <v>41</v>
      </c>
      <c r="G1593" s="28" t="s">
        <v>42</v>
      </c>
      <c r="H1593" s="28" t="s">
        <v>63</v>
      </c>
      <c r="I1593" s="31">
        <v>2865451.54</v>
      </c>
      <c r="J1593" s="32">
        <f t="shared" si="72"/>
        <v>143931.63087006126</v>
      </c>
      <c r="K1593" s="31">
        <v>0</v>
      </c>
      <c r="L1593" s="31">
        <v>0</v>
      </c>
      <c r="M1593" s="31">
        <v>0</v>
      </c>
      <c r="N1593" s="31">
        <v>0</v>
      </c>
      <c r="O1593" s="33">
        <f t="shared" si="73"/>
        <v>0</v>
      </c>
      <c r="P1593" s="34" t="str">
        <f t="shared" si="74"/>
        <v>1-30</v>
      </c>
      <c r="Q1593" s="35" t="str">
        <f>+VLOOKUP(B1593,'[2]PORTAFOLIO JAN17'!$B$7:$T$4941,19,FALSE)</f>
        <v>MEXICO</v>
      </c>
      <c r="R1593" s="31">
        <v>0</v>
      </c>
      <c r="S1593" s="31">
        <v>0</v>
      </c>
      <c r="T1593" s="31" t="s">
        <v>45</v>
      </c>
      <c r="U1593" s="36" t="s">
        <v>64</v>
      </c>
      <c r="V1593" s="37">
        <v>143931.63085419999</v>
      </c>
      <c r="W1593" s="38">
        <v>143931.63085419999</v>
      </c>
      <c r="X1593" s="38">
        <v>0</v>
      </c>
      <c r="Y1593" s="38">
        <v>0</v>
      </c>
      <c r="Z1593" s="38">
        <v>0</v>
      </c>
      <c r="AA1593" s="38">
        <v>0</v>
      </c>
      <c r="AB1593" s="38">
        <v>0</v>
      </c>
      <c r="AC1593" s="38">
        <v>0</v>
      </c>
      <c r="AD1593" s="38" t="s">
        <v>47</v>
      </c>
    </row>
    <row r="1594" spans="1:30" s="27" customFormat="1" ht="15" customHeight="1" x14ac:dyDescent="0.25">
      <c r="A1594" s="39" t="s">
        <v>39</v>
      </c>
      <c r="B1594" s="39" t="s">
        <v>1642</v>
      </c>
      <c r="C1594" s="86">
        <v>42767</v>
      </c>
      <c r="D1594" s="29">
        <f>+VLOOKUP(B1594,'[2]HG-Mexico by Contract'!$B$8:$G$4512,6,FALSE)</f>
        <v>313548</v>
      </c>
      <c r="E1594" s="29"/>
      <c r="F1594" s="39" t="s">
        <v>218</v>
      </c>
      <c r="G1594" s="39" t="s">
        <v>42</v>
      </c>
      <c r="H1594" s="39" t="s">
        <v>44</v>
      </c>
      <c r="I1594" s="40">
        <v>37494.69</v>
      </c>
      <c r="J1594" s="32">
        <f t="shared" si="72"/>
        <v>37494.69</v>
      </c>
      <c r="K1594" s="31">
        <v>0</v>
      </c>
      <c r="L1594" s="31">
        <v>0</v>
      </c>
      <c r="M1594" s="31">
        <v>0</v>
      </c>
      <c r="N1594" s="31">
        <v>0</v>
      </c>
      <c r="O1594" s="33">
        <f t="shared" si="73"/>
        <v>0</v>
      </c>
      <c r="P1594" s="34" t="str">
        <f t="shared" si="74"/>
        <v>1-30</v>
      </c>
      <c r="Q1594" s="35" t="str">
        <f>+VLOOKUP(B1594,'[2]PORTAFOLIO JAN17'!$B$7:$T$4941,19,FALSE)</f>
        <v>NICARAGUA</v>
      </c>
      <c r="R1594" s="31">
        <v>0</v>
      </c>
      <c r="S1594" s="31">
        <v>0</v>
      </c>
      <c r="T1594" s="31" t="s">
        <v>45</v>
      </c>
      <c r="U1594" s="41" t="s">
        <v>46</v>
      </c>
      <c r="V1594" s="42">
        <v>37494.69</v>
      </c>
      <c r="W1594" s="43">
        <v>37494.69</v>
      </c>
      <c r="X1594" s="38">
        <v>0</v>
      </c>
      <c r="Y1594" s="38">
        <v>0</v>
      </c>
      <c r="Z1594" s="38">
        <v>0</v>
      </c>
      <c r="AA1594" s="38">
        <v>0</v>
      </c>
      <c r="AB1594" s="38">
        <v>0</v>
      </c>
      <c r="AC1594" s="38">
        <v>0</v>
      </c>
      <c r="AD1594" s="38" t="s">
        <v>47</v>
      </c>
    </row>
    <row r="1595" spans="1:30" s="27" customFormat="1" ht="15" customHeight="1" x14ac:dyDescent="0.25">
      <c r="A1595" s="28" t="s">
        <v>39</v>
      </c>
      <c r="B1595" s="28" t="s">
        <v>1643</v>
      </c>
      <c r="C1595" s="85">
        <v>42767</v>
      </c>
      <c r="D1595" s="29">
        <f>+VLOOKUP(B1595,'[2]HG-Mexico by Contract'!$B$8:$G$4512,6,FALSE)</f>
        <v>313548</v>
      </c>
      <c r="E1595" s="29"/>
      <c r="F1595" s="28" t="s">
        <v>62</v>
      </c>
      <c r="G1595" s="28" t="s">
        <v>42</v>
      </c>
      <c r="H1595" s="28" t="s">
        <v>44</v>
      </c>
      <c r="I1595" s="31">
        <v>41776.21</v>
      </c>
      <c r="J1595" s="32">
        <f t="shared" si="72"/>
        <v>41776.21</v>
      </c>
      <c r="K1595" s="31">
        <v>0</v>
      </c>
      <c r="L1595" s="31">
        <v>0</v>
      </c>
      <c r="M1595" s="31">
        <v>0</v>
      </c>
      <c r="N1595" s="31">
        <v>0</v>
      </c>
      <c r="O1595" s="33">
        <f t="shared" si="73"/>
        <v>0</v>
      </c>
      <c r="P1595" s="34" t="str">
        <f t="shared" si="74"/>
        <v>1-30</v>
      </c>
      <c r="Q1595" s="35" t="str">
        <f>+VLOOKUP(B1595,'[2]PORTAFOLIO JAN17'!$B$7:$T$4941,19,FALSE)</f>
        <v>NICARAGUA</v>
      </c>
      <c r="R1595" s="31">
        <v>0</v>
      </c>
      <c r="S1595" s="31">
        <v>0</v>
      </c>
      <c r="T1595" s="31" t="s">
        <v>45</v>
      </c>
      <c r="U1595" s="36" t="s">
        <v>46</v>
      </c>
      <c r="V1595" s="37">
        <v>41776.21</v>
      </c>
      <c r="W1595" s="38">
        <v>41776.21</v>
      </c>
      <c r="X1595" s="38">
        <v>0</v>
      </c>
      <c r="Y1595" s="38">
        <v>0</v>
      </c>
      <c r="Z1595" s="38">
        <v>0</v>
      </c>
      <c r="AA1595" s="38">
        <v>0</v>
      </c>
      <c r="AB1595" s="38">
        <v>0</v>
      </c>
      <c r="AC1595" s="38">
        <v>0</v>
      </c>
      <c r="AD1595" s="38" t="s">
        <v>47</v>
      </c>
    </row>
    <row r="1596" spans="1:30" s="27" customFormat="1" ht="15" customHeight="1" x14ac:dyDescent="0.25">
      <c r="A1596" s="39" t="s">
        <v>39</v>
      </c>
      <c r="B1596" s="39" t="s">
        <v>1644</v>
      </c>
      <c r="C1596" s="86">
        <v>42767</v>
      </c>
      <c r="D1596" s="29">
        <f>+VLOOKUP(B1596,'[2]HG-Mexico by Contract'!$B$8:$G$4512,6,FALSE)</f>
        <v>313548</v>
      </c>
      <c r="E1596" s="29"/>
      <c r="F1596" s="39" t="s">
        <v>62</v>
      </c>
      <c r="G1596" s="39" t="s">
        <v>42</v>
      </c>
      <c r="H1596" s="39" t="s">
        <v>44</v>
      </c>
      <c r="I1596" s="40">
        <v>41776.21</v>
      </c>
      <c r="J1596" s="32">
        <f t="shared" si="72"/>
        <v>41776.21</v>
      </c>
      <c r="K1596" s="31">
        <v>0</v>
      </c>
      <c r="L1596" s="31">
        <v>0</v>
      </c>
      <c r="M1596" s="31">
        <v>0</v>
      </c>
      <c r="N1596" s="31">
        <v>0</v>
      </c>
      <c r="O1596" s="33">
        <f t="shared" si="73"/>
        <v>0</v>
      </c>
      <c r="P1596" s="34" t="str">
        <f t="shared" si="74"/>
        <v>1-30</v>
      </c>
      <c r="Q1596" s="35" t="str">
        <f>+VLOOKUP(B1596,'[2]PORTAFOLIO JAN17'!$B$7:$T$4941,19,FALSE)</f>
        <v>NICARAGUA</v>
      </c>
      <c r="R1596" s="31">
        <v>0</v>
      </c>
      <c r="S1596" s="31">
        <v>0</v>
      </c>
      <c r="T1596" s="31" t="s">
        <v>45</v>
      </c>
      <c r="U1596" s="41" t="s">
        <v>46</v>
      </c>
      <c r="V1596" s="42">
        <v>41776.21</v>
      </c>
      <c r="W1596" s="43">
        <v>41776.21</v>
      </c>
      <c r="X1596" s="38">
        <v>0</v>
      </c>
      <c r="Y1596" s="38">
        <v>0</v>
      </c>
      <c r="Z1596" s="38">
        <v>0</v>
      </c>
      <c r="AA1596" s="38">
        <v>0</v>
      </c>
      <c r="AB1596" s="38">
        <v>0</v>
      </c>
      <c r="AC1596" s="38">
        <v>0</v>
      </c>
      <c r="AD1596" s="38" t="s">
        <v>47</v>
      </c>
    </row>
    <row r="1597" spans="1:30" s="27" customFormat="1" ht="15" customHeight="1" x14ac:dyDescent="0.25">
      <c r="A1597" s="28" t="s">
        <v>39</v>
      </c>
      <c r="B1597" s="28" t="s">
        <v>1645</v>
      </c>
      <c r="C1597" s="85">
        <v>42767</v>
      </c>
      <c r="D1597" s="29">
        <f>+VLOOKUP(B1597,'[2]HG-Mexico by Contract'!$B$8:$G$4512,6,FALSE)</f>
        <v>313548</v>
      </c>
      <c r="E1597" s="29"/>
      <c r="F1597" s="28" t="s">
        <v>218</v>
      </c>
      <c r="G1597" s="28" t="s">
        <v>42</v>
      </c>
      <c r="H1597" s="28" t="s">
        <v>44</v>
      </c>
      <c r="I1597" s="31">
        <v>37494.69</v>
      </c>
      <c r="J1597" s="32">
        <f t="shared" si="72"/>
        <v>37494.69</v>
      </c>
      <c r="K1597" s="31">
        <v>0</v>
      </c>
      <c r="L1597" s="31">
        <v>0</v>
      </c>
      <c r="M1597" s="31">
        <v>0</v>
      </c>
      <c r="N1597" s="31">
        <v>0</v>
      </c>
      <c r="O1597" s="33">
        <f t="shared" si="73"/>
        <v>0</v>
      </c>
      <c r="P1597" s="34" t="str">
        <f t="shared" si="74"/>
        <v>1-30</v>
      </c>
      <c r="Q1597" s="35" t="str">
        <f>+VLOOKUP(B1597,'[2]PORTAFOLIO JAN17'!$B$7:$T$4941,19,FALSE)</f>
        <v>NICARAGUA</v>
      </c>
      <c r="R1597" s="31">
        <v>0</v>
      </c>
      <c r="S1597" s="31">
        <v>0</v>
      </c>
      <c r="T1597" s="31" t="s">
        <v>45</v>
      </c>
      <c r="U1597" s="36" t="s">
        <v>46</v>
      </c>
      <c r="V1597" s="37">
        <v>37494.69</v>
      </c>
      <c r="W1597" s="38">
        <v>37494.69</v>
      </c>
      <c r="X1597" s="38">
        <v>0</v>
      </c>
      <c r="Y1597" s="38">
        <v>0</v>
      </c>
      <c r="Z1597" s="38">
        <v>0</v>
      </c>
      <c r="AA1597" s="38">
        <v>0</v>
      </c>
      <c r="AB1597" s="38">
        <v>0</v>
      </c>
      <c r="AC1597" s="38">
        <v>0</v>
      </c>
      <c r="AD1597" s="38" t="s">
        <v>47</v>
      </c>
    </row>
    <row r="1598" spans="1:30" s="27" customFormat="1" ht="15" customHeight="1" x14ac:dyDescent="0.25">
      <c r="A1598" s="39" t="s">
        <v>39</v>
      </c>
      <c r="B1598" s="39" t="s">
        <v>1646</v>
      </c>
      <c r="C1598" s="86">
        <v>42767</v>
      </c>
      <c r="D1598" s="29">
        <f>+VLOOKUP(B1598,'[2]HG-Mexico by Contract'!$B$8:$G$4512,6,FALSE)</f>
        <v>313548</v>
      </c>
      <c r="E1598" s="29"/>
      <c r="F1598" s="39" t="s">
        <v>62</v>
      </c>
      <c r="G1598" s="39" t="s">
        <v>42</v>
      </c>
      <c r="H1598" s="39" t="s">
        <v>44</v>
      </c>
      <c r="I1598" s="40">
        <v>58241.06</v>
      </c>
      <c r="J1598" s="32">
        <f t="shared" si="72"/>
        <v>58241.06</v>
      </c>
      <c r="K1598" s="31">
        <v>0</v>
      </c>
      <c r="L1598" s="31">
        <v>0</v>
      </c>
      <c r="M1598" s="31">
        <v>0</v>
      </c>
      <c r="N1598" s="31">
        <v>0</v>
      </c>
      <c r="O1598" s="33">
        <f t="shared" si="73"/>
        <v>0</v>
      </c>
      <c r="P1598" s="34" t="str">
        <f t="shared" si="74"/>
        <v>1-30</v>
      </c>
      <c r="Q1598" s="35" t="str">
        <f>+VLOOKUP(B1598,'[2]PORTAFOLIO JAN17'!$B$7:$T$4941,19,FALSE)</f>
        <v>NICARAGUA</v>
      </c>
      <c r="R1598" s="31">
        <v>0</v>
      </c>
      <c r="S1598" s="31">
        <v>0</v>
      </c>
      <c r="T1598" s="31" t="s">
        <v>45</v>
      </c>
      <c r="U1598" s="41" t="s">
        <v>46</v>
      </c>
      <c r="V1598" s="42">
        <v>58241.06</v>
      </c>
      <c r="W1598" s="43">
        <v>58241.06</v>
      </c>
      <c r="X1598" s="38">
        <v>0</v>
      </c>
      <c r="Y1598" s="38">
        <v>0</v>
      </c>
      <c r="Z1598" s="38">
        <v>0</v>
      </c>
      <c r="AA1598" s="38">
        <v>0</v>
      </c>
      <c r="AB1598" s="38">
        <v>0</v>
      </c>
      <c r="AC1598" s="38">
        <v>0</v>
      </c>
      <c r="AD1598" s="38" t="s">
        <v>47</v>
      </c>
    </row>
    <row r="1599" spans="1:30" s="27" customFormat="1" ht="15" customHeight="1" x14ac:dyDescent="0.25">
      <c r="A1599" s="28" t="s">
        <v>39</v>
      </c>
      <c r="B1599" s="28" t="s">
        <v>1647</v>
      </c>
      <c r="C1599" s="85">
        <v>42767</v>
      </c>
      <c r="D1599" s="29">
        <f>+VLOOKUP(B1599,'[2]HG-Mexico by Contract'!$B$8:$G$4512,6,FALSE)</f>
        <v>313548</v>
      </c>
      <c r="E1599" s="29"/>
      <c r="F1599" s="28" t="s">
        <v>218</v>
      </c>
      <c r="G1599" s="28" t="s">
        <v>42</v>
      </c>
      <c r="H1599" s="28" t="s">
        <v>44</v>
      </c>
      <c r="I1599" s="31">
        <v>37494.69</v>
      </c>
      <c r="J1599" s="32">
        <f t="shared" si="72"/>
        <v>37494.69</v>
      </c>
      <c r="K1599" s="31">
        <v>0</v>
      </c>
      <c r="L1599" s="31">
        <v>0</v>
      </c>
      <c r="M1599" s="31">
        <v>0</v>
      </c>
      <c r="N1599" s="31">
        <v>0</v>
      </c>
      <c r="O1599" s="33">
        <f t="shared" si="73"/>
        <v>0</v>
      </c>
      <c r="P1599" s="34" t="str">
        <f t="shared" si="74"/>
        <v>1-30</v>
      </c>
      <c r="Q1599" s="35" t="str">
        <f>+VLOOKUP(B1599,'[2]PORTAFOLIO JAN17'!$B$7:$T$4941,19,FALSE)</f>
        <v>NICARAGUA</v>
      </c>
      <c r="R1599" s="31">
        <v>0</v>
      </c>
      <c r="S1599" s="31">
        <v>0</v>
      </c>
      <c r="T1599" s="31" t="s">
        <v>45</v>
      </c>
      <c r="U1599" s="36" t="s">
        <v>46</v>
      </c>
      <c r="V1599" s="37">
        <v>37494.69</v>
      </c>
      <c r="W1599" s="38">
        <v>37494.69</v>
      </c>
      <c r="X1599" s="38">
        <v>0</v>
      </c>
      <c r="Y1599" s="38">
        <v>0</v>
      </c>
      <c r="Z1599" s="38">
        <v>0</v>
      </c>
      <c r="AA1599" s="38">
        <v>0</v>
      </c>
      <c r="AB1599" s="38">
        <v>0</v>
      </c>
      <c r="AC1599" s="38">
        <v>0</v>
      </c>
      <c r="AD1599" s="38" t="s">
        <v>47</v>
      </c>
    </row>
    <row r="1600" spans="1:30" s="27" customFormat="1" ht="15" customHeight="1" x14ac:dyDescent="0.25">
      <c r="A1600" s="39" t="s">
        <v>39</v>
      </c>
      <c r="B1600" s="39" t="s">
        <v>1648</v>
      </c>
      <c r="C1600" s="86">
        <v>42767</v>
      </c>
      <c r="D1600" s="29">
        <f>+VLOOKUP(B1600,'[2]HG-Mexico by Contract'!$B$8:$G$4512,6,FALSE)</f>
        <v>313548</v>
      </c>
      <c r="E1600" s="29"/>
      <c r="F1600" s="39" t="s">
        <v>62</v>
      </c>
      <c r="G1600" s="39" t="s">
        <v>42</v>
      </c>
      <c r="H1600" s="39" t="s">
        <v>44</v>
      </c>
      <c r="I1600" s="40">
        <v>41776.21</v>
      </c>
      <c r="J1600" s="32">
        <f t="shared" si="72"/>
        <v>41776.21</v>
      </c>
      <c r="K1600" s="31">
        <v>0</v>
      </c>
      <c r="L1600" s="31">
        <v>0</v>
      </c>
      <c r="M1600" s="31">
        <v>0</v>
      </c>
      <c r="N1600" s="31">
        <v>0</v>
      </c>
      <c r="O1600" s="33">
        <f t="shared" si="73"/>
        <v>0</v>
      </c>
      <c r="P1600" s="34" t="str">
        <f t="shared" si="74"/>
        <v>1-30</v>
      </c>
      <c r="Q1600" s="35" t="str">
        <f>+VLOOKUP(B1600,'[2]PORTAFOLIO JAN17'!$B$7:$T$4941,19,FALSE)</f>
        <v>NICARAGUA</v>
      </c>
      <c r="R1600" s="31">
        <v>0</v>
      </c>
      <c r="S1600" s="31">
        <v>0</v>
      </c>
      <c r="T1600" s="31" t="s">
        <v>45</v>
      </c>
      <c r="U1600" s="41" t="s">
        <v>46</v>
      </c>
      <c r="V1600" s="42">
        <v>41776.21</v>
      </c>
      <c r="W1600" s="43">
        <v>41776.21</v>
      </c>
      <c r="X1600" s="38">
        <v>0</v>
      </c>
      <c r="Y1600" s="38">
        <v>0</v>
      </c>
      <c r="Z1600" s="38">
        <v>0</v>
      </c>
      <c r="AA1600" s="38">
        <v>0</v>
      </c>
      <c r="AB1600" s="38">
        <v>0</v>
      </c>
      <c r="AC1600" s="38">
        <v>0</v>
      </c>
      <c r="AD1600" s="38" t="s">
        <v>47</v>
      </c>
    </row>
    <row r="1601" spans="1:30" s="27" customFormat="1" ht="15" customHeight="1" x14ac:dyDescent="0.25">
      <c r="A1601" s="28" t="s">
        <v>39</v>
      </c>
      <c r="B1601" s="28" t="s">
        <v>1649</v>
      </c>
      <c r="C1601" s="85">
        <v>42767</v>
      </c>
      <c r="D1601" s="29">
        <f>+VLOOKUP(B1601,'[2]HG-Mexico by Contract'!$B$8:$G$4512,6,FALSE)</f>
        <v>359893</v>
      </c>
      <c r="E1601" s="29"/>
      <c r="F1601" s="28" t="s">
        <v>41</v>
      </c>
      <c r="G1601" s="28" t="s">
        <v>42</v>
      </c>
      <c r="H1601" s="28" t="s">
        <v>44</v>
      </c>
      <c r="I1601" s="31">
        <v>28736.53</v>
      </c>
      <c r="J1601" s="32">
        <f t="shared" si="72"/>
        <v>28736.53</v>
      </c>
      <c r="K1601" s="31">
        <v>0</v>
      </c>
      <c r="L1601" s="31">
        <v>0</v>
      </c>
      <c r="M1601" s="31">
        <v>0</v>
      </c>
      <c r="N1601" s="31">
        <v>0</v>
      </c>
      <c r="O1601" s="33">
        <f t="shared" si="73"/>
        <v>0</v>
      </c>
      <c r="P1601" s="34" t="str">
        <f t="shared" si="74"/>
        <v>1-30</v>
      </c>
      <c r="Q1601" s="35" t="str">
        <f>+VLOOKUP(B1601,'[2]PORTAFOLIO JAN17'!$B$7:$T$4941,19,FALSE)</f>
        <v>REPUBLICA DOMINICANA</v>
      </c>
      <c r="R1601" s="31">
        <v>0</v>
      </c>
      <c r="S1601" s="31">
        <v>0</v>
      </c>
      <c r="T1601" s="31" t="s">
        <v>45</v>
      </c>
      <c r="U1601" s="36" t="s">
        <v>46</v>
      </c>
      <c r="V1601" s="37">
        <v>28736.53</v>
      </c>
      <c r="W1601" s="38">
        <v>28736.53</v>
      </c>
      <c r="X1601" s="38">
        <v>0</v>
      </c>
      <c r="Y1601" s="38">
        <v>0</v>
      </c>
      <c r="Z1601" s="38">
        <v>0</v>
      </c>
      <c r="AA1601" s="38">
        <v>0</v>
      </c>
      <c r="AB1601" s="38">
        <v>0</v>
      </c>
      <c r="AC1601" s="38">
        <v>0</v>
      </c>
      <c r="AD1601" s="38" t="s">
        <v>47</v>
      </c>
    </row>
    <row r="1602" spans="1:30" s="27" customFormat="1" ht="15" customHeight="1" x14ac:dyDescent="0.25">
      <c r="A1602" s="39" t="s">
        <v>39</v>
      </c>
      <c r="B1602" s="39" t="s">
        <v>1650</v>
      </c>
      <c r="C1602" s="86">
        <v>42767</v>
      </c>
      <c r="D1602" s="29">
        <f>+VLOOKUP(B1602,'[2]HG-Mexico by Contract'!$B$8:$G$4512,6,FALSE)</f>
        <v>317851</v>
      </c>
      <c r="E1602" s="29"/>
      <c r="F1602" s="39" t="s">
        <v>41</v>
      </c>
      <c r="G1602" s="39" t="s">
        <v>42</v>
      </c>
      <c r="H1602" s="39" t="s">
        <v>63</v>
      </c>
      <c r="I1602" s="40">
        <v>637794.06000000006</v>
      </c>
      <c r="J1602" s="32">
        <f t="shared" si="72"/>
        <v>32036.395637330414</v>
      </c>
      <c r="K1602" s="31">
        <v>0</v>
      </c>
      <c r="L1602" s="31">
        <v>0</v>
      </c>
      <c r="M1602" s="31">
        <v>0</v>
      </c>
      <c r="N1602" s="31">
        <v>0</v>
      </c>
      <c r="O1602" s="33">
        <f t="shared" si="73"/>
        <v>0</v>
      </c>
      <c r="P1602" s="34" t="str">
        <f t="shared" si="74"/>
        <v>1-30</v>
      </c>
      <c r="Q1602" s="35" t="str">
        <f>+VLOOKUP(B1602,'[2]PORTAFOLIO JAN17'!$B$7:$T$4941,19,FALSE)</f>
        <v>MEXICO</v>
      </c>
      <c r="R1602" s="31">
        <v>0</v>
      </c>
      <c r="S1602" s="31">
        <v>0</v>
      </c>
      <c r="T1602" s="31" t="s">
        <v>45</v>
      </c>
      <c r="U1602" s="41" t="s">
        <v>64</v>
      </c>
      <c r="V1602" s="42">
        <v>32036.395633799999</v>
      </c>
      <c r="W1602" s="43">
        <v>32036.395633799999</v>
      </c>
      <c r="X1602" s="38">
        <v>0</v>
      </c>
      <c r="Y1602" s="38">
        <v>0</v>
      </c>
      <c r="Z1602" s="38">
        <v>0</v>
      </c>
      <c r="AA1602" s="38">
        <v>0</v>
      </c>
      <c r="AB1602" s="38">
        <v>0</v>
      </c>
      <c r="AC1602" s="38">
        <v>0</v>
      </c>
      <c r="AD1602" s="38" t="s">
        <v>47</v>
      </c>
    </row>
    <row r="1603" spans="1:30" s="27" customFormat="1" ht="15" customHeight="1" x14ac:dyDescent="0.25">
      <c r="A1603" s="28" t="s">
        <v>39</v>
      </c>
      <c r="B1603" s="28" t="s">
        <v>1651</v>
      </c>
      <c r="C1603" s="85">
        <v>42767</v>
      </c>
      <c r="D1603" s="29">
        <f>+VLOOKUP(B1603,'[2]HG-Mexico by Contract'!$B$8:$G$4512,6,FALSE)</f>
        <v>355990</v>
      </c>
      <c r="E1603" s="29"/>
      <c r="F1603" s="28" t="s">
        <v>41</v>
      </c>
      <c r="G1603" s="28" t="s">
        <v>42</v>
      </c>
      <c r="H1603" s="28" t="s">
        <v>63</v>
      </c>
      <c r="I1603" s="31">
        <v>495062.82</v>
      </c>
      <c r="J1603" s="32">
        <f t="shared" si="72"/>
        <v>24867.005451340345</v>
      </c>
      <c r="K1603" s="31">
        <v>0</v>
      </c>
      <c r="L1603" s="31">
        <v>0</v>
      </c>
      <c r="M1603" s="31">
        <v>0</v>
      </c>
      <c r="N1603" s="31">
        <v>0</v>
      </c>
      <c r="O1603" s="33">
        <f t="shared" si="73"/>
        <v>0</v>
      </c>
      <c r="P1603" s="34" t="str">
        <f t="shared" si="74"/>
        <v>1-30</v>
      </c>
      <c r="Q1603" s="35" t="str">
        <f>+VLOOKUP(B1603,'[2]PORTAFOLIO JAN17'!$B$7:$T$4941,19,FALSE)</f>
        <v>MEXICO</v>
      </c>
      <c r="R1603" s="31">
        <v>0</v>
      </c>
      <c r="S1603" s="31">
        <v>0</v>
      </c>
      <c r="T1603" s="31" t="s">
        <v>45</v>
      </c>
      <c r="U1603" s="36" t="s">
        <v>64</v>
      </c>
      <c r="V1603" s="37">
        <v>24867.005448600001</v>
      </c>
      <c r="W1603" s="38">
        <v>24867.005448600001</v>
      </c>
      <c r="X1603" s="38">
        <v>0</v>
      </c>
      <c r="Y1603" s="38">
        <v>0</v>
      </c>
      <c r="Z1603" s="38">
        <v>0</v>
      </c>
      <c r="AA1603" s="38">
        <v>0</v>
      </c>
      <c r="AB1603" s="38">
        <v>0</v>
      </c>
      <c r="AC1603" s="38">
        <v>0</v>
      </c>
      <c r="AD1603" s="38" t="s">
        <v>47</v>
      </c>
    </row>
    <row r="1604" spans="1:30" s="27" customFormat="1" ht="15" customHeight="1" x14ac:dyDescent="0.25">
      <c r="A1604" s="39" t="s">
        <v>39</v>
      </c>
      <c r="B1604" s="39" t="s">
        <v>1652</v>
      </c>
      <c r="C1604" s="86">
        <v>42767</v>
      </c>
      <c r="D1604" s="29">
        <f>+VLOOKUP(B1604,'[2]HG-Mexico by Contract'!$B$8:$G$4512,6,FALSE)</f>
        <v>355990</v>
      </c>
      <c r="E1604" s="29"/>
      <c r="F1604" s="39" t="s">
        <v>41</v>
      </c>
      <c r="G1604" s="39" t="s">
        <v>42</v>
      </c>
      <c r="H1604" s="39" t="s">
        <v>63</v>
      </c>
      <c r="I1604" s="40">
        <v>208970.06</v>
      </c>
      <c r="J1604" s="32">
        <f t="shared" si="72"/>
        <v>10496.56611495672</v>
      </c>
      <c r="K1604" s="31">
        <v>0</v>
      </c>
      <c r="L1604" s="31">
        <v>0</v>
      </c>
      <c r="M1604" s="31">
        <v>0</v>
      </c>
      <c r="N1604" s="31">
        <v>0</v>
      </c>
      <c r="O1604" s="33">
        <f t="shared" si="73"/>
        <v>0</v>
      </c>
      <c r="P1604" s="34" t="str">
        <f t="shared" si="74"/>
        <v>1-30</v>
      </c>
      <c r="Q1604" s="35" t="str">
        <f>+VLOOKUP(B1604,'[2]PORTAFOLIO JAN17'!$B$7:$T$4941,19,FALSE)</f>
        <v>MEXICO</v>
      </c>
      <c r="R1604" s="31">
        <v>0</v>
      </c>
      <c r="S1604" s="31">
        <v>0</v>
      </c>
      <c r="T1604" s="31" t="s">
        <v>45</v>
      </c>
      <c r="U1604" s="41" t="s">
        <v>64</v>
      </c>
      <c r="V1604" s="42">
        <v>10496.5661138</v>
      </c>
      <c r="W1604" s="43">
        <v>10496.5661138</v>
      </c>
      <c r="X1604" s="38">
        <v>0</v>
      </c>
      <c r="Y1604" s="38">
        <v>0</v>
      </c>
      <c r="Z1604" s="38">
        <v>0</v>
      </c>
      <c r="AA1604" s="38">
        <v>0</v>
      </c>
      <c r="AB1604" s="38">
        <v>0</v>
      </c>
      <c r="AC1604" s="38">
        <v>0</v>
      </c>
      <c r="AD1604" s="38" t="s">
        <v>47</v>
      </c>
    </row>
    <row r="1605" spans="1:30" s="27" customFormat="1" ht="15" customHeight="1" x14ac:dyDescent="0.25">
      <c r="A1605" s="28" t="s">
        <v>39</v>
      </c>
      <c r="B1605" s="28" t="s">
        <v>1653</v>
      </c>
      <c r="C1605" s="85">
        <v>42767</v>
      </c>
      <c r="D1605" s="29">
        <f>+VLOOKUP(B1605,'[2]HG-Mexico by Contract'!$B$8:$G$4512,6,FALSE)</f>
        <v>318185</v>
      </c>
      <c r="E1605" s="29"/>
      <c r="F1605" s="28" t="s">
        <v>41</v>
      </c>
      <c r="G1605" s="28" t="s">
        <v>42</v>
      </c>
      <c r="H1605" s="28" t="s">
        <v>44</v>
      </c>
      <c r="I1605" s="31">
        <v>62113.9</v>
      </c>
      <c r="J1605" s="32">
        <f t="shared" si="72"/>
        <v>62113.9</v>
      </c>
      <c r="K1605" s="31">
        <v>0</v>
      </c>
      <c r="L1605" s="31">
        <v>0</v>
      </c>
      <c r="M1605" s="31">
        <v>0</v>
      </c>
      <c r="N1605" s="31">
        <v>0</v>
      </c>
      <c r="O1605" s="33">
        <f t="shared" si="73"/>
        <v>0</v>
      </c>
      <c r="P1605" s="34" t="str">
        <f t="shared" si="74"/>
        <v>1-30</v>
      </c>
      <c r="Q1605" s="35" t="str">
        <f>+VLOOKUP(B1605,'[2]PORTAFOLIO JAN17'!$B$7:$T$4941,19,FALSE)</f>
        <v>MEXICO</v>
      </c>
      <c r="R1605" s="31">
        <v>0</v>
      </c>
      <c r="S1605" s="31">
        <v>0</v>
      </c>
      <c r="T1605" s="31" t="s">
        <v>45</v>
      </c>
      <c r="U1605" s="36" t="s">
        <v>46</v>
      </c>
      <c r="V1605" s="37">
        <v>62113.9</v>
      </c>
      <c r="W1605" s="38">
        <v>62113.9</v>
      </c>
      <c r="X1605" s="38">
        <v>0</v>
      </c>
      <c r="Y1605" s="38">
        <v>0</v>
      </c>
      <c r="Z1605" s="38">
        <v>0</v>
      </c>
      <c r="AA1605" s="38">
        <v>0</v>
      </c>
      <c r="AB1605" s="38">
        <v>0</v>
      </c>
      <c r="AC1605" s="38">
        <v>0</v>
      </c>
      <c r="AD1605" s="38" t="s">
        <v>47</v>
      </c>
    </row>
    <row r="1606" spans="1:30" s="27" customFormat="1" ht="15" customHeight="1" x14ac:dyDescent="0.25">
      <c r="A1606" s="39" t="s">
        <v>39</v>
      </c>
      <c r="B1606" s="39" t="s">
        <v>1654</v>
      </c>
      <c r="C1606" s="86">
        <v>42767</v>
      </c>
      <c r="D1606" s="29">
        <f>+VLOOKUP(B1606,'[2]HG-Mexico by Contract'!$B$8:$G$4512,6,FALSE)</f>
        <v>356662</v>
      </c>
      <c r="E1606" s="29"/>
      <c r="F1606" s="39" t="s">
        <v>41</v>
      </c>
      <c r="G1606" s="39" t="s">
        <v>42</v>
      </c>
      <c r="H1606" s="39" t="s">
        <v>63</v>
      </c>
      <c r="I1606" s="40">
        <v>551421.80000000005</v>
      </c>
      <c r="J1606" s="32">
        <f t="shared" si="72"/>
        <v>27697.91701705231</v>
      </c>
      <c r="K1606" s="31">
        <v>0</v>
      </c>
      <c r="L1606" s="31">
        <v>0</v>
      </c>
      <c r="M1606" s="31">
        <v>0</v>
      </c>
      <c r="N1606" s="31">
        <v>0</v>
      </c>
      <c r="O1606" s="33">
        <f t="shared" si="73"/>
        <v>0</v>
      </c>
      <c r="P1606" s="34" t="str">
        <f t="shared" si="74"/>
        <v>1-30</v>
      </c>
      <c r="Q1606" s="35" t="str">
        <f>+VLOOKUP(B1606,'[2]PORTAFOLIO JAN17'!$B$7:$T$4941,19,FALSE)</f>
        <v>MEXICO</v>
      </c>
      <c r="R1606" s="31">
        <v>0</v>
      </c>
      <c r="S1606" s="31">
        <v>0</v>
      </c>
      <c r="T1606" s="31" t="s">
        <v>45</v>
      </c>
      <c r="U1606" s="41" t="s">
        <v>64</v>
      </c>
      <c r="V1606" s="42">
        <v>27697.917013999999</v>
      </c>
      <c r="W1606" s="43">
        <v>27697.917013999999</v>
      </c>
      <c r="X1606" s="38">
        <v>0</v>
      </c>
      <c r="Y1606" s="38">
        <v>0</v>
      </c>
      <c r="Z1606" s="38">
        <v>0</v>
      </c>
      <c r="AA1606" s="38">
        <v>0</v>
      </c>
      <c r="AB1606" s="38">
        <v>0</v>
      </c>
      <c r="AC1606" s="38">
        <v>0</v>
      </c>
      <c r="AD1606" s="38" t="s">
        <v>47</v>
      </c>
    </row>
    <row r="1607" spans="1:30" s="27" customFormat="1" ht="15" customHeight="1" x14ac:dyDescent="0.25">
      <c r="A1607" s="28" t="s">
        <v>39</v>
      </c>
      <c r="B1607" s="28" t="s">
        <v>1655</v>
      </c>
      <c r="C1607" s="85">
        <v>42767</v>
      </c>
      <c r="D1607" s="29">
        <f>+VLOOKUP(B1607,'[2]HG-Mexico by Contract'!$B$8:$G$4512,6,FALSE)</f>
        <v>316391</v>
      </c>
      <c r="E1607" s="29"/>
      <c r="F1607" s="28" t="s">
        <v>41</v>
      </c>
      <c r="G1607" s="28" t="s">
        <v>42</v>
      </c>
      <c r="H1607" s="28" t="s">
        <v>44</v>
      </c>
      <c r="I1607" s="31">
        <v>148679</v>
      </c>
      <c r="J1607" s="32">
        <f t="shared" si="72"/>
        <v>148679</v>
      </c>
      <c r="K1607" s="31">
        <v>0</v>
      </c>
      <c r="L1607" s="31">
        <v>0</v>
      </c>
      <c r="M1607" s="31">
        <v>0</v>
      </c>
      <c r="N1607" s="31">
        <v>0</v>
      </c>
      <c r="O1607" s="33">
        <f t="shared" si="73"/>
        <v>0</v>
      </c>
      <c r="P1607" s="34" t="str">
        <f t="shared" si="74"/>
        <v>1-30</v>
      </c>
      <c r="Q1607" s="35" t="str">
        <f>+VLOOKUP(B1607,'[2]PORTAFOLIO JAN17'!$B$7:$T$4941,19,FALSE)</f>
        <v>MEXICO</v>
      </c>
      <c r="R1607" s="31">
        <v>0</v>
      </c>
      <c r="S1607" s="31">
        <v>0</v>
      </c>
      <c r="T1607" s="31" t="s">
        <v>45</v>
      </c>
      <c r="U1607" s="36" t="s">
        <v>46</v>
      </c>
      <c r="V1607" s="37">
        <v>148679</v>
      </c>
      <c r="W1607" s="38">
        <v>148679</v>
      </c>
      <c r="X1607" s="38">
        <v>0</v>
      </c>
      <c r="Y1607" s="38">
        <v>0</v>
      </c>
      <c r="Z1607" s="38">
        <v>0</v>
      </c>
      <c r="AA1607" s="38">
        <v>0</v>
      </c>
      <c r="AB1607" s="38">
        <v>0</v>
      </c>
      <c r="AC1607" s="38">
        <v>0</v>
      </c>
      <c r="AD1607" s="38" t="s">
        <v>47</v>
      </c>
    </row>
    <row r="1608" spans="1:30" s="27" customFormat="1" ht="15" customHeight="1" x14ac:dyDescent="0.25">
      <c r="A1608" s="39" t="s">
        <v>39</v>
      </c>
      <c r="B1608" s="39" t="s">
        <v>1656</v>
      </c>
      <c r="C1608" s="86">
        <v>42767</v>
      </c>
      <c r="D1608" s="29">
        <f>+VLOOKUP(B1608,'[2]HG-Mexico by Contract'!$B$8:$G$4512,6,FALSE)</f>
        <v>357732</v>
      </c>
      <c r="E1608" s="29"/>
      <c r="F1608" s="39" t="s">
        <v>41</v>
      </c>
      <c r="G1608" s="39" t="s">
        <v>42</v>
      </c>
      <c r="H1608" s="39" t="s">
        <v>44</v>
      </c>
      <c r="I1608" s="40">
        <v>9843.75</v>
      </c>
      <c r="J1608" s="32">
        <f t="shared" ref="J1608:J1671" si="75">+IF(H1608="MXN",I1608/$J$2,I1608)</f>
        <v>9843.75</v>
      </c>
      <c r="K1608" s="31">
        <v>0</v>
      </c>
      <c r="L1608" s="31">
        <v>0</v>
      </c>
      <c r="M1608" s="31">
        <v>0</v>
      </c>
      <c r="N1608" s="31">
        <v>0</v>
      </c>
      <c r="O1608" s="33">
        <f t="shared" ref="O1608:O1671" si="76">+N1608+M1608+L1608+K1608</f>
        <v>0</v>
      </c>
      <c r="P1608" s="34" t="str">
        <f t="shared" ref="P1608:P1671" si="77">+IF(N1608&gt;0,"120+",IF(M1608&gt;0,"91-120",IF(L1608&gt;0,"61-90",IF(K1608&gt;0,"31-60","1-30"))))</f>
        <v>1-30</v>
      </c>
      <c r="Q1608" s="35" t="str">
        <f>+VLOOKUP(B1608,'[2]PORTAFOLIO JAN17'!$B$7:$T$4941,19,FALSE)</f>
        <v>GUATEMALA</v>
      </c>
      <c r="R1608" s="31">
        <v>0</v>
      </c>
      <c r="S1608" s="31">
        <v>0</v>
      </c>
      <c r="T1608" s="31" t="s">
        <v>45</v>
      </c>
      <c r="U1608" s="41" t="s">
        <v>46</v>
      </c>
      <c r="V1608" s="42">
        <v>9843.75</v>
      </c>
      <c r="W1608" s="43">
        <v>9843.75</v>
      </c>
      <c r="X1608" s="38">
        <v>0</v>
      </c>
      <c r="Y1608" s="38">
        <v>0</v>
      </c>
      <c r="Z1608" s="38">
        <v>0</v>
      </c>
      <c r="AA1608" s="38">
        <v>0</v>
      </c>
      <c r="AB1608" s="38">
        <v>0</v>
      </c>
      <c r="AC1608" s="38">
        <v>0</v>
      </c>
      <c r="AD1608" s="38" t="s">
        <v>47</v>
      </c>
    </row>
    <row r="1609" spans="1:30" s="27" customFormat="1" ht="15" customHeight="1" x14ac:dyDescent="0.25">
      <c r="A1609" s="28" t="s">
        <v>39</v>
      </c>
      <c r="B1609" s="28" t="s">
        <v>1657</v>
      </c>
      <c r="C1609" s="85">
        <v>42767</v>
      </c>
      <c r="D1609" s="29">
        <f>+VLOOKUP(B1609,'[2]HG-Mexico by Contract'!$B$8:$G$4512,6,FALSE)</f>
        <v>355871</v>
      </c>
      <c r="E1609" s="29"/>
      <c r="F1609" s="28" t="s">
        <v>41</v>
      </c>
      <c r="G1609" s="28" t="s">
        <v>42</v>
      </c>
      <c r="H1609" s="28" t="s">
        <v>63</v>
      </c>
      <c r="I1609" s="31">
        <v>4679174.26</v>
      </c>
      <c r="J1609" s="32">
        <f t="shared" si="75"/>
        <v>235034.92310570081</v>
      </c>
      <c r="K1609" s="31">
        <v>0</v>
      </c>
      <c r="L1609" s="31">
        <v>0</v>
      </c>
      <c r="M1609" s="31">
        <v>0</v>
      </c>
      <c r="N1609" s="31">
        <v>4679174.26</v>
      </c>
      <c r="O1609" s="33">
        <f t="shared" si="76"/>
        <v>4679174.26</v>
      </c>
      <c r="P1609" s="34" t="str">
        <f t="shared" si="77"/>
        <v>120+</v>
      </c>
      <c r="Q1609" s="35" t="str">
        <f>+VLOOKUP(B1609,'[2]PORTAFOLIO JAN17'!$B$7:$T$4941,19,FALSE)</f>
        <v>MEXICO</v>
      </c>
      <c r="R1609" s="31">
        <v>0</v>
      </c>
      <c r="S1609" s="31">
        <v>0</v>
      </c>
      <c r="T1609" s="31">
        <v>4679174.26</v>
      </c>
      <c r="U1609" s="36" t="s">
        <v>64</v>
      </c>
      <c r="V1609" s="37">
        <v>235034.92307980001</v>
      </c>
      <c r="W1609" s="38">
        <v>0</v>
      </c>
      <c r="X1609" s="38">
        <v>0</v>
      </c>
      <c r="Y1609" s="38">
        <v>0</v>
      </c>
      <c r="Z1609" s="38">
        <v>0</v>
      </c>
      <c r="AA1609" s="38">
        <v>235034.92307980001</v>
      </c>
      <c r="AB1609" s="38">
        <v>0</v>
      </c>
      <c r="AC1609" s="38">
        <v>0</v>
      </c>
      <c r="AD1609" s="38">
        <v>235034.92307980001</v>
      </c>
    </row>
    <row r="1610" spans="1:30" s="27" customFormat="1" ht="15" customHeight="1" x14ac:dyDescent="0.25">
      <c r="A1610" s="39" t="s">
        <v>39</v>
      </c>
      <c r="B1610" s="39" t="s">
        <v>1658</v>
      </c>
      <c r="C1610" s="86">
        <v>42767</v>
      </c>
      <c r="D1610" s="29">
        <f>+VLOOKUP(B1610,'[2]HG-Mexico by Contract'!$B$8:$G$4512,6,FALSE)</f>
        <v>356476</v>
      </c>
      <c r="E1610" s="29"/>
      <c r="F1610" s="39" t="s">
        <v>41</v>
      </c>
      <c r="G1610" s="39" t="s">
        <v>42</v>
      </c>
      <c r="H1610" s="39" t="s">
        <v>63</v>
      </c>
      <c r="I1610" s="40">
        <v>367919.13</v>
      </c>
      <c r="J1610" s="32">
        <f t="shared" si="75"/>
        <v>18480.577901936558</v>
      </c>
      <c r="K1610" s="31">
        <v>0</v>
      </c>
      <c r="L1610" s="31">
        <v>0</v>
      </c>
      <c r="M1610" s="31">
        <v>0</v>
      </c>
      <c r="N1610" s="31">
        <v>0</v>
      </c>
      <c r="O1610" s="33">
        <f t="shared" si="76"/>
        <v>0</v>
      </c>
      <c r="P1610" s="34" t="str">
        <f t="shared" si="77"/>
        <v>1-30</v>
      </c>
      <c r="Q1610" s="35" t="str">
        <f>+VLOOKUP(B1610,'[2]PORTAFOLIO JAN17'!$B$7:$T$4941,19,FALSE)</f>
        <v>MEXICO</v>
      </c>
      <c r="R1610" s="31">
        <v>0</v>
      </c>
      <c r="S1610" s="31">
        <v>0</v>
      </c>
      <c r="T1610" s="31" t="s">
        <v>45</v>
      </c>
      <c r="U1610" s="41" t="s">
        <v>64</v>
      </c>
      <c r="V1610" s="42">
        <v>18480.577899899999</v>
      </c>
      <c r="W1610" s="43">
        <v>18480.577899899999</v>
      </c>
      <c r="X1610" s="38">
        <v>0</v>
      </c>
      <c r="Y1610" s="38">
        <v>0</v>
      </c>
      <c r="Z1610" s="38">
        <v>0</v>
      </c>
      <c r="AA1610" s="38">
        <v>0</v>
      </c>
      <c r="AB1610" s="38">
        <v>0</v>
      </c>
      <c r="AC1610" s="38">
        <v>0</v>
      </c>
      <c r="AD1610" s="38" t="s">
        <v>47</v>
      </c>
    </row>
    <row r="1611" spans="1:30" s="27" customFormat="1" ht="15" customHeight="1" x14ac:dyDescent="0.25">
      <c r="A1611" s="28" t="s">
        <v>39</v>
      </c>
      <c r="B1611" s="28" t="s">
        <v>1659</v>
      </c>
      <c r="C1611" s="85">
        <v>42767</v>
      </c>
      <c r="D1611" s="29">
        <f>+VLOOKUP(B1611,'[2]HG-Mexico by Contract'!$B$8:$G$4512,6,FALSE)</f>
        <v>316522</v>
      </c>
      <c r="E1611" s="29"/>
      <c r="F1611" s="28" t="s">
        <v>41</v>
      </c>
      <c r="G1611" s="28" t="s">
        <v>42</v>
      </c>
      <c r="H1611" s="28" t="s">
        <v>63</v>
      </c>
      <c r="I1611" s="31">
        <v>1059414.52</v>
      </c>
      <c r="J1611" s="32">
        <f t="shared" si="75"/>
        <v>53214.391345464224</v>
      </c>
      <c r="K1611" s="31">
        <v>0</v>
      </c>
      <c r="L1611" s="31">
        <v>0</v>
      </c>
      <c r="M1611" s="31">
        <v>0</v>
      </c>
      <c r="N1611" s="31">
        <v>0</v>
      </c>
      <c r="O1611" s="33">
        <f t="shared" si="76"/>
        <v>0</v>
      </c>
      <c r="P1611" s="34" t="str">
        <f t="shared" si="77"/>
        <v>1-30</v>
      </c>
      <c r="Q1611" s="35" t="str">
        <f>+VLOOKUP(B1611,'[2]PORTAFOLIO JAN17'!$B$7:$T$4941,19,FALSE)</f>
        <v>MEXICO</v>
      </c>
      <c r="R1611" s="31">
        <v>0</v>
      </c>
      <c r="S1611" s="31">
        <v>0</v>
      </c>
      <c r="T1611" s="31" t="s">
        <v>45</v>
      </c>
      <c r="U1611" s="36" t="s">
        <v>64</v>
      </c>
      <c r="V1611" s="37">
        <v>53214.391339599999</v>
      </c>
      <c r="W1611" s="38">
        <v>53214.391339599999</v>
      </c>
      <c r="X1611" s="38">
        <v>0</v>
      </c>
      <c r="Y1611" s="38">
        <v>0</v>
      </c>
      <c r="Z1611" s="38">
        <v>0</v>
      </c>
      <c r="AA1611" s="38">
        <v>0</v>
      </c>
      <c r="AB1611" s="38">
        <v>0</v>
      </c>
      <c r="AC1611" s="38">
        <v>0</v>
      </c>
      <c r="AD1611" s="38" t="s">
        <v>47</v>
      </c>
    </row>
    <row r="1612" spans="1:30" s="27" customFormat="1" ht="15" customHeight="1" x14ac:dyDescent="0.25">
      <c r="A1612" s="39" t="s">
        <v>39</v>
      </c>
      <c r="B1612" s="39" t="s">
        <v>1660</v>
      </c>
      <c r="C1612" s="86">
        <v>42767</v>
      </c>
      <c r="D1612" s="29">
        <f>+VLOOKUP(B1612,'[2]HG-Mexico by Contract'!$B$8:$G$4512,6,FALSE)</f>
        <v>318071</v>
      </c>
      <c r="E1612" s="29"/>
      <c r="F1612" s="39" t="s">
        <v>41</v>
      </c>
      <c r="G1612" s="39" t="s">
        <v>42</v>
      </c>
      <c r="H1612" s="39" t="s">
        <v>63</v>
      </c>
      <c r="I1612" s="40">
        <v>409216.29</v>
      </c>
      <c r="J1612" s="32">
        <f t="shared" si="75"/>
        <v>20554.934248965154</v>
      </c>
      <c r="K1612" s="31">
        <v>0</v>
      </c>
      <c r="L1612" s="31">
        <v>0</v>
      </c>
      <c r="M1612" s="31">
        <v>0</v>
      </c>
      <c r="N1612" s="31">
        <v>0</v>
      </c>
      <c r="O1612" s="33">
        <f t="shared" si="76"/>
        <v>0</v>
      </c>
      <c r="P1612" s="34" t="str">
        <f t="shared" si="77"/>
        <v>1-30</v>
      </c>
      <c r="Q1612" s="35" t="str">
        <f>+VLOOKUP(B1612,'[2]PORTAFOLIO JAN17'!$B$7:$T$4941,19,FALSE)</f>
        <v>MEXICO</v>
      </c>
      <c r="R1612" s="31">
        <v>0</v>
      </c>
      <c r="S1612" s="31">
        <v>0</v>
      </c>
      <c r="T1612" s="31" t="s">
        <v>45</v>
      </c>
      <c r="U1612" s="41" t="s">
        <v>64</v>
      </c>
      <c r="V1612" s="42">
        <v>20554.934246699999</v>
      </c>
      <c r="W1612" s="43">
        <v>20554.934246699999</v>
      </c>
      <c r="X1612" s="38">
        <v>0</v>
      </c>
      <c r="Y1612" s="38">
        <v>0</v>
      </c>
      <c r="Z1612" s="38">
        <v>0</v>
      </c>
      <c r="AA1612" s="38">
        <v>0</v>
      </c>
      <c r="AB1612" s="38">
        <v>0</v>
      </c>
      <c r="AC1612" s="38">
        <v>0</v>
      </c>
      <c r="AD1612" s="38" t="s">
        <v>47</v>
      </c>
    </row>
    <row r="1613" spans="1:30" s="27" customFormat="1" ht="15" customHeight="1" x14ac:dyDescent="0.25">
      <c r="A1613" s="28" t="s">
        <v>39</v>
      </c>
      <c r="B1613" s="28" t="s">
        <v>1661</v>
      </c>
      <c r="C1613" s="85">
        <v>42767</v>
      </c>
      <c r="D1613" s="29">
        <f>+VLOOKUP(B1613,'[2]HG-Mexico by Contract'!$B$8:$G$4512,6,FALSE)</f>
        <v>318071</v>
      </c>
      <c r="E1613" s="29"/>
      <c r="F1613" s="28" t="s">
        <v>41</v>
      </c>
      <c r="G1613" s="28" t="s">
        <v>42</v>
      </c>
      <c r="H1613" s="28" t="s">
        <v>63</v>
      </c>
      <c r="I1613" s="31">
        <v>316655.43</v>
      </c>
      <c r="J1613" s="32">
        <f t="shared" si="75"/>
        <v>15905.602250652797</v>
      </c>
      <c r="K1613" s="31">
        <v>0</v>
      </c>
      <c r="L1613" s="31">
        <v>0</v>
      </c>
      <c r="M1613" s="31">
        <v>0</v>
      </c>
      <c r="N1613" s="31">
        <v>0</v>
      </c>
      <c r="O1613" s="33">
        <f t="shared" si="76"/>
        <v>0</v>
      </c>
      <c r="P1613" s="34" t="str">
        <f t="shared" si="77"/>
        <v>1-30</v>
      </c>
      <c r="Q1613" s="35" t="str">
        <f>+VLOOKUP(B1613,'[2]PORTAFOLIO JAN17'!$B$7:$T$4941,19,FALSE)</f>
        <v>MEXICO</v>
      </c>
      <c r="R1613" s="31">
        <v>0</v>
      </c>
      <c r="S1613" s="31">
        <v>0</v>
      </c>
      <c r="T1613" s="31" t="s">
        <v>45</v>
      </c>
      <c r="U1613" s="36" t="s">
        <v>64</v>
      </c>
      <c r="V1613" s="37">
        <v>15905.602248900001</v>
      </c>
      <c r="W1613" s="38">
        <v>15905.602248900001</v>
      </c>
      <c r="X1613" s="38">
        <v>0</v>
      </c>
      <c r="Y1613" s="38">
        <v>0</v>
      </c>
      <c r="Z1613" s="38">
        <v>0</v>
      </c>
      <c r="AA1613" s="38">
        <v>0</v>
      </c>
      <c r="AB1613" s="38">
        <v>0</v>
      </c>
      <c r="AC1613" s="38">
        <v>0</v>
      </c>
      <c r="AD1613" s="38" t="s">
        <v>47</v>
      </c>
    </row>
    <row r="1614" spans="1:30" s="27" customFormat="1" ht="15" customHeight="1" x14ac:dyDescent="0.25">
      <c r="A1614" s="39" t="s">
        <v>39</v>
      </c>
      <c r="B1614" s="39" t="s">
        <v>1662</v>
      </c>
      <c r="C1614" s="86">
        <v>42767</v>
      </c>
      <c r="D1614" s="29">
        <f>+VLOOKUP(B1614,'[2]HG-Mexico by Contract'!$B$8:$G$4512,6,FALSE)</f>
        <v>312141</v>
      </c>
      <c r="E1614" s="29"/>
      <c r="F1614" s="39" t="s">
        <v>41</v>
      </c>
      <c r="G1614" s="39" t="s">
        <v>42</v>
      </c>
      <c r="H1614" s="39" t="s">
        <v>44</v>
      </c>
      <c r="I1614" s="40">
        <v>90175.039999999994</v>
      </c>
      <c r="J1614" s="32">
        <f t="shared" si="75"/>
        <v>90175.039999999994</v>
      </c>
      <c r="K1614" s="31">
        <v>0</v>
      </c>
      <c r="L1614" s="31">
        <v>0</v>
      </c>
      <c r="M1614" s="31">
        <v>0</v>
      </c>
      <c r="N1614" s="31">
        <v>90175.039999999994</v>
      </c>
      <c r="O1614" s="33">
        <f t="shared" si="76"/>
        <v>90175.039999999994</v>
      </c>
      <c r="P1614" s="34" t="str">
        <f t="shared" si="77"/>
        <v>120+</v>
      </c>
      <c r="Q1614" s="35" t="str">
        <f>+VLOOKUP(B1614,'[2]PORTAFOLIO JAN17'!$B$7:$T$4941,19,FALSE)</f>
        <v>GUATEMALA</v>
      </c>
      <c r="R1614" s="31">
        <v>0</v>
      </c>
      <c r="S1614" s="31">
        <v>0</v>
      </c>
      <c r="T1614" s="31">
        <v>90175.039999999994</v>
      </c>
      <c r="U1614" s="41" t="s">
        <v>46</v>
      </c>
      <c r="V1614" s="42">
        <v>90175.039999999994</v>
      </c>
      <c r="W1614" s="43">
        <v>0</v>
      </c>
      <c r="X1614" s="38">
        <v>0</v>
      </c>
      <c r="Y1614" s="38">
        <v>0</v>
      </c>
      <c r="Z1614" s="38">
        <v>0</v>
      </c>
      <c r="AA1614" s="38">
        <v>90175.039999999994</v>
      </c>
      <c r="AB1614" s="38">
        <v>0</v>
      </c>
      <c r="AC1614" s="38">
        <v>0</v>
      </c>
      <c r="AD1614" s="38">
        <v>90175.039999999994</v>
      </c>
    </row>
    <row r="1615" spans="1:30" s="27" customFormat="1" ht="15" customHeight="1" x14ac:dyDescent="0.25">
      <c r="A1615" s="28" t="s">
        <v>39</v>
      </c>
      <c r="B1615" s="28" t="s">
        <v>1663</v>
      </c>
      <c r="C1615" s="85">
        <v>42767</v>
      </c>
      <c r="D1615" s="29">
        <f>+VLOOKUP(B1615,'[2]HG-Mexico by Contract'!$B$8:$G$4512,6,FALSE)</f>
        <v>356272</v>
      </c>
      <c r="E1615" s="29"/>
      <c r="F1615" s="28" t="s">
        <v>41</v>
      </c>
      <c r="G1615" s="28" t="s">
        <v>42</v>
      </c>
      <c r="H1615" s="28" t="s">
        <v>44</v>
      </c>
      <c r="I1615" s="31">
        <v>45450.89</v>
      </c>
      <c r="J1615" s="32">
        <f t="shared" si="75"/>
        <v>45450.89</v>
      </c>
      <c r="K1615" s="31">
        <v>0</v>
      </c>
      <c r="L1615" s="31">
        <v>0</v>
      </c>
      <c r="M1615" s="31">
        <v>0</v>
      </c>
      <c r="N1615" s="31">
        <v>0</v>
      </c>
      <c r="O1615" s="33">
        <f t="shared" si="76"/>
        <v>0</v>
      </c>
      <c r="P1615" s="34" t="str">
        <f t="shared" si="77"/>
        <v>1-30</v>
      </c>
      <c r="Q1615" s="35" t="str">
        <f>+VLOOKUP(B1615,'[2]PORTAFOLIO JAN17'!$B$7:$T$4941,19,FALSE)</f>
        <v>COSTA RICA</v>
      </c>
      <c r="R1615" s="31">
        <v>0</v>
      </c>
      <c r="S1615" s="31">
        <v>0</v>
      </c>
      <c r="T1615" s="31" t="s">
        <v>45</v>
      </c>
      <c r="U1615" s="36" t="s">
        <v>46</v>
      </c>
      <c r="V1615" s="37">
        <v>45450.89</v>
      </c>
      <c r="W1615" s="38">
        <v>45450.89</v>
      </c>
      <c r="X1615" s="38">
        <v>0</v>
      </c>
      <c r="Y1615" s="38">
        <v>0</v>
      </c>
      <c r="Z1615" s="38">
        <v>0</v>
      </c>
      <c r="AA1615" s="38">
        <v>0</v>
      </c>
      <c r="AB1615" s="38">
        <v>0</v>
      </c>
      <c r="AC1615" s="38">
        <v>0</v>
      </c>
      <c r="AD1615" s="38" t="s">
        <v>47</v>
      </c>
    </row>
    <row r="1616" spans="1:30" s="27" customFormat="1" ht="15" customHeight="1" x14ac:dyDescent="0.25">
      <c r="A1616" s="39" t="s">
        <v>39</v>
      </c>
      <c r="B1616" s="39" t="s">
        <v>1664</v>
      </c>
      <c r="C1616" s="86">
        <v>42767</v>
      </c>
      <c r="D1616" s="29">
        <f>+VLOOKUP(B1616,'[2]HG-Mexico by Contract'!$B$8:$G$4512,6,FALSE)</f>
        <v>314798</v>
      </c>
      <c r="E1616" s="29"/>
      <c r="F1616" s="39" t="s">
        <v>62</v>
      </c>
      <c r="G1616" s="39" t="s">
        <v>42</v>
      </c>
      <c r="H1616" s="39" t="s">
        <v>44</v>
      </c>
      <c r="I1616" s="40">
        <v>10090.34</v>
      </c>
      <c r="J1616" s="32">
        <f t="shared" si="75"/>
        <v>10090.34</v>
      </c>
      <c r="K1616" s="31">
        <v>0</v>
      </c>
      <c r="L1616" s="31">
        <v>0</v>
      </c>
      <c r="M1616" s="31">
        <v>0</v>
      </c>
      <c r="N1616" s="31">
        <v>0</v>
      </c>
      <c r="O1616" s="33">
        <f t="shared" si="76"/>
        <v>0</v>
      </c>
      <c r="P1616" s="34" t="str">
        <f t="shared" si="77"/>
        <v>1-30</v>
      </c>
      <c r="Q1616" s="35" t="str">
        <f>+VLOOKUP(B1616,'[2]PORTAFOLIO JAN17'!$B$7:$T$4941,19,FALSE)</f>
        <v>COSTA RICA</v>
      </c>
      <c r="R1616" s="31">
        <v>0</v>
      </c>
      <c r="S1616" s="31">
        <v>0</v>
      </c>
      <c r="T1616" s="31" t="s">
        <v>45</v>
      </c>
      <c r="U1616" s="41" t="s">
        <v>46</v>
      </c>
      <c r="V1616" s="42">
        <v>10090.34</v>
      </c>
      <c r="W1616" s="43">
        <v>10090.34</v>
      </c>
      <c r="X1616" s="38">
        <v>0</v>
      </c>
      <c r="Y1616" s="38">
        <v>0</v>
      </c>
      <c r="Z1616" s="38">
        <v>0</v>
      </c>
      <c r="AA1616" s="38">
        <v>0</v>
      </c>
      <c r="AB1616" s="38">
        <v>0</v>
      </c>
      <c r="AC1616" s="38">
        <v>0</v>
      </c>
      <c r="AD1616" s="38" t="s">
        <v>47</v>
      </c>
    </row>
    <row r="1617" spans="1:30" s="27" customFormat="1" ht="15" customHeight="1" x14ac:dyDescent="0.25">
      <c r="A1617" s="28" t="s">
        <v>39</v>
      </c>
      <c r="B1617" s="28" t="s">
        <v>1665</v>
      </c>
      <c r="C1617" s="85">
        <v>42767</v>
      </c>
      <c r="D1617" s="29">
        <f>+VLOOKUP(B1617,'[2]HG-Mexico by Contract'!$B$8:$G$4512,6,FALSE)</f>
        <v>319669</v>
      </c>
      <c r="E1617" s="29"/>
      <c r="F1617" s="28" t="s">
        <v>41</v>
      </c>
      <c r="G1617" s="28" t="s">
        <v>42</v>
      </c>
      <c r="H1617" s="28" t="s">
        <v>44</v>
      </c>
      <c r="I1617" s="31">
        <v>1052425.1399999999</v>
      </c>
      <c r="J1617" s="32">
        <f t="shared" si="75"/>
        <v>1052425.1399999999</v>
      </c>
      <c r="K1617" s="31">
        <v>0</v>
      </c>
      <c r="L1617" s="31">
        <v>0</v>
      </c>
      <c r="M1617" s="31">
        <v>0</v>
      </c>
      <c r="N1617" s="31">
        <v>0</v>
      </c>
      <c r="O1617" s="33">
        <f t="shared" si="76"/>
        <v>0</v>
      </c>
      <c r="P1617" s="34" t="str">
        <f t="shared" si="77"/>
        <v>1-30</v>
      </c>
      <c r="Q1617" s="35" t="str">
        <f>+VLOOKUP(B1617,'[2]PORTAFOLIO JAN17'!$B$7:$T$4941,19,FALSE)</f>
        <v>MEXICO</v>
      </c>
      <c r="R1617" s="31">
        <v>0</v>
      </c>
      <c r="S1617" s="31">
        <v>0</v>
      </c>
      <c r="T1617" s="31" t="s">
        <v>45</v>
      </c>
      <c r="U1617" s="36" t="s">
        <v>46</v>
      </c>
      <c r="V1617" s="37">
        <v>1052425.1399999999</v>
      </c>
      <c r="W1617" s="38">
        <v>1052425.1399999999</v>
      </c>
      <c r="X1617" s="38">
        <v>0</v>
      </c>
      <c r="Y1617" s="38">
        <v>0</v>
      </c>
      <c r="Z1617" s="38">
        <v>0</v>
      </c>
      <c r="AA1617" s="38">
        <v>0</v>
      </c>
      <c r="AB1617" s="38">
        <v>0</v>
      </c>
      <c r="AC1617" s="38">
        <v>0</v>
      </c>
      <c r="AD1617" s="38" t="s">
        <v>47</v>
      </c>
    </row>
    <row r="1618" spans="1:30" s="27" customFormat="1" ht="15" customHeight="1" x14ac:dyDescent="0.25">
      <c r="A1618" s="39" t="s">
        <v>39</v>
      </c>
      <c r="B1618" s="39" t="s">
        <v>1666</v>
      </c>
      <c r="C1618" s="86">
        <v>42767</v>
      </c>
      <c r="D1618" s="29">
        <f>+VLOOKUP(B1618,'[2]HG-Mexico by Contract'!$B$8:$G$4512,6,FALSE)</f>
        <v>311366</v>
      </c>
      <c r="E1618" s="29"/>
      <c r="F1618" s="39" t="s">
        <v>41</v>
      </c>
      <c r="G1618" s="39" t="s">
        <v>42</v>
      </c>
      <c r="H1618" s="39" t="s">
        <v>63</v>
      </c>
      <c r="I1618" s="40">
        <v>601637.85</v>
      </c>
      <c r="J1618" s="32">
        <f t="shared" si="75"/>
        <v>30220.269208830272</v>
      </c>
      <c r="K1618" s="31">
        <v>0</v>
      </c>
      <c r="L1618" s="31">
        <v>0</v>
      </c>
      <c r="M1618" s="31">
        <v>0</v>
      </c>
      <c r="N1618" s="31">
        <v>0</v>
      </c>
      <c r="O1618" s="33">
        <f t="shared" si="76"/>
        <v>0</v>
      </c>
      <c r="P1618" s="34" t="str">
        <f t="shared" si="77"/>
        <v>1-30</v>
      </c>
      <c r="Q1618" s="35" t="str">
        <f>+VLOOKUP(B1618,'[2]PORTAFOLIO JAN17'!$B$7:$T$4941,19,FALSE)</f>
        <v>MEXICO</v>
      </c>
      <c r="R1618" s="31">
        <v>0</v>
      </c>
      <c r="S1618" s="31">
        <v>0</v>
      </c>
      <c r="T1618" s="31" t="s">
        <v>45</v>
      </c>
      <c r="U1618" s="41" t="s">
        <v>64</v>
      </c>
      <c r="V1618" s="42">
        <v>30220.269205500001</v>
      </c>
      <c r="W1618" s="43">
        <v>30220.269205500001</v>
      </c>
      <c r="X1618" s="38">
        <v>0</v>
      </c>
      <c r="Y1618" s="38">
        <v>0</v>
      </c>
      <c r="Z1618" s="38">
        <v>0</v>
      </c>
      <c r="AA1618" s="38">
        <v>0</v>
      </c>
      <c r="AB1618" s="38">
        <v>0</v>
      </c>
      <c r="AC1618" s="38">
        <v>0</v>
      </c>
      <c r="AD1618" s="38" t="s">
        <v>47</v>
      </c>
    </row>
    <row r="1619" spans="1:30" s="27" customFormat="1" ht="15" customHeight="1" x14ac:dyDescent="0.25">
      <c r="A1619" s="28" t="s">
        <v>39</v>
      </c>
      <c r="B1619" s="28" t="s">
        <v>1667</v>
      </c>
      <c r="C1619" s="85">
        <v>42767</v>
      </c>
      <c r="D1619" s="29">
        <f>+VLOOKUP(B1619,'[2]HG-Mexico by Contract'!$B$8:$G$4512,6,FALSE)</f>
        <v>319669</v>
      </c>
      <c r="E1619" s="29"/>
      <c r="F1619" s="28" t="s">
        <v>41</v>
      </c>
      <c r="G1619" s="28" t="s">
        <v>42</v>
      </c>
      <c r="H1619" s="28" t="s">
        <v>44</v>
      </c>
      <c r="I1619" s="31">
        <v>912742.33</v>
      </c>
      <c r="J1619" s="32">
        <f t="shared" si="75"/>
        <v>912742.33</v>
      </c>
      <c r="K1619" s="31">
        <v>0</v>
      </c>
      <c r="L1619" s="31">
        <v>0</v>
      </c>
      <c r="M1619" s="31">
        <v>0</v>
      </c>
      <c r="N1619" s="31">
        <v>0</v>
      </c>
      <c r="O1619" s="33">
        <f t="shared" si="76"/>
        <v>0</v>
      </c>
      <c r="P1619" s="34" t="str">
        <f t="shared" si="77"/>
        <v>1-30</v>
      </c>
      <c r="Q1619" s="35" t="str">
        <f>+VLOOKUP(B1619,'[2]PORTAFOLIO JAN17'!$B$7:$T$4941,19,FALSE)</f>
        <v>MEXICO</v>
      </c>
      <c r="R1619" s="31">
        <v>0</v>
      </c>
      <c r="S1619" s="31">
        <v>0</v>
      </c>
      <c r="T1619" s="31" t="s">
        <v>45</v>
      </c>
      <c r="U1619" s="36" t="s">
        <v>46</v>
      </c>
      <c r="V1619" s="37">
        <v>912742.33</v>
      </c>
      <c r="W1619" s="38">
        <v>912742.33</v>
      </c>
      <c r="X1619" s="38">
        <v>0</v>
      </c>
      <c r="Y1619" s="38">
        <v>0</v>
      </c>
      <c r="Z1619" s="38">
        <v>0</v>
      </c>
      <c r="AA1619" s="38">
        <v>0</v>
      </c>
      <c r="AB1619" s="38">
        <v>0</v>
      </c>
      <c r="AC1619" s="38">
        <v>0</v>
      </c>
      <c r="AD1619" s="38" t="s">
        <v>47</v>
      </c>
    </row>
    <row r="1620" spans="1:30" s="27" customFormat="1" ht="15" customHeight="1" x14ac:dyDescent="0.25">
      <c r="A1620" s="39" t="s">
        <v>39</v>
      </c>
      <c r="B1620" s="39" t="s">
        <v>1668</v>
      </c>
      <c r="C1620" s="86">
        <v>42767</v>
      </c>
      <c r="D1620" s="29">
        <f>+VLOOKUP(B1620,'[2]HG-Mexico by Contract'!$B$8:$G$4512,6,FALSE)</f>
        <v>319669</v>
      </c>
      <c r="E1620" s="29"/>
      <c r="F1620" s="39" t="s">
        <v>41</v>
      </c>
      <c r="G1620" s="39" t="s">
        <v>42</v>
      </c>
      <c r="H1620" s="39" t="s">
        <v>63</v>
      </c>
      <c r="I1620" s="40">
        <v>34479758.039999999</v>
      </c>
      <c r="J1620" s="32">
        <f t="shared" si="75"/>
        <v>1731918.2465400572</v>
      </c>
      <c r="K1620" s="31">
        <v>0</v>
      </c>
      <c r="L1620" s="31">
        <v>0</v>
      </c>
      <c r="M1620" s="31">
        <v>0</v>
      </c>
      <c r="N1620" s="31">
        <v>0</v>
      </c>
      <c r="O1620" s="33">
        <f t="shared" si="76"/>
        <v>0</v>
      </c>
      <c r="P1620" s="34" t="str">
        <f t="shared" si="77"/>
        <v>1-30</v>
      </c>
      <c r="Q1620" s="35" t="str">
        <f>+VLOOKUP(B1620,'[2]PORTAFOLIO JAN17'!$B$7:$T$4941,19,FALSE)</f>
        <v>MEXICO</v>
      </c>
      <c r="R1620" s="31">
        <v>0</v>
      </c>
      <c r="S1620" s="31">
        <v>0</v>
      </c>
      <c r="T1620" s="31" t="s">
        <v>45</v>
      </c>
      <c r="U1620" s="41" t="s">
        <v>64</v>
      </c>
      <c r="V1620" s="42">
        <v>1731918.2463491999</v>
      </c>
      <c r="W1620" s="43">
        <v>1731918.2463491999</v>
      </c>
      <c r="X1620" s="38">
        <v>0</v>
      </c>
      <c r="Y1620" s="38">
        <v>0</v>
      </c>
      <c r="Z1620" s="38">
        <v>0</v>
      </c>
      <c r="AA1620" s="38">
        <v>0</v>
      </c>
      <c r="AB1620" s="38">
        <v>0</v>
      </c>
      <c r="AC1620" s="38">
        <v>0</v>
      </c>
      <c r="AD1620" s="38" t="s">
        <v>47</v>
      </c>
    </row>
    <row r="1621" spans="1:30" s="27" customFormat="1" ht="15" customHeight="1" x14ac:dyDescent="0.25">
      <c r="A1621" s="28" t="s">
        <v>39</v>
      </c>
      <c r="B1621" s="28" t="s">
        <v>1669</v>
      </c>
      <c r="C1621" s="85">
        <v>42767</v>
      </c>
      <c r="D1621" s="29">
        <f>+VLOOKUP(B1621,'[2]HG-Mexico by Contract'!$B$8:$G$4512,6,FALSE)</f>
        <v>319669</v>
      </c>
      <c r="E1621" s="29"/>
      <c r="F1621" s="28" t="s">
        <v>41</v>
      </c>
      <c r="G1621" s="28" t="s">
        <v>42</v>
      </c>
      <c r="H1621" s="28" t="s">
        <v>63</v>
      </c>
      <c r="I1621" s="31">
        <v>3132752.5</v>
      </c>
      <c r="J1621" s="32">
        <f t="shared" si="75"/>
        <v>157358.15809234086</v>
      </c>
      <c r="K1621" s="31">
        <v>0</v>
      </c>
      <c r="L1621" s="31">
        <v>0</v>
      </c>
      <c r="M1621" s="31">
        <v>0</v>
      </c>
      <c r="N1621" s="31">
        <v>0</v>
      </c>
      <c r="O1621" s="33">
        <f t="shared" si="76"/>
        <v>0</v>
      </c>
      <c r="P1621" s="34" t="str">
        <f t="shared" si="77"/>
        <v>1-30</v>
      </c>
      <c r="Q1621" s="35" t="str">
        <f>+VLOOKUP(B1621,'[2]PORTAFOLIO JAN17'!$B$7:$T$4941,19,FALSE)</f>
        <v>MEXICO</v>
      </c>
      <c r="R1621" s="31">
        <v>0</v>
      </c>
      <c r="S1621" s="31">
        <v>0</v>
      </c>
      <c r="T1621" s="31" t="s">
        <v>45</v>
      </c>
      <c r="U1621" s="36" t="s">
        <v>64</v>
      </c>
      <c r="V1621" s="37">
        <v>157358.15807500001</v>
      </c>
      <c r="W1621" s="38">
        <v>157358.15807500001</v>
      </c>
      <c r="X1621" s="38">
        <v>0</v>
      </c>
      <c r="Y1621" s="38">
        <v>0</v>
      </c>
      <c r="Z1621" s="38">
        <v>0</v>
      </c>
      <c r="AA1621" s="38">
        <v>0</v>
      </c>
      <c r="AB1621" s="38">
        <v>0</v>
      </c>
      <c r="AC1621" s="38">
        <v>0</v>
      </c>
      <c r="AD1621" s="38" t="s">
        <v>47</v>
      </c>
    </row>
    <row r="1622" spans="1:30" s="27" customFormat="1" ht="15" customHeight="1" x14ac:dyDescent="0.25">
      <c r="A1622" s="39" t="s">
        <v>39</v>
      </c>
      <c r="B1622" s="39" t="s">
        <v>1670</v>
      </c>
      <c r="C1622" s="86">
        <v>42767</v>
      </c>
      <c r="D1622" s="29">
        <f>+VLOOKUP(B1622,'[2]HG-Mexico by Contract'!$B$8:$G$4512,6,FALSE)</f>
        <v>319669</v>
      </c>
      <c r="E1622" s="29"/>
      <c r="F1622" s="39" t="s">
        <v>41</v>
      </c>
      <c r="G1622" s="39" t="s">
        <v>42</v>
      </c>
      <c r="H1622" s="39" t="s">
        <v>44</v>
      </c>
      <c r="I1622" s="40">
        <v>11808174.57</v>
      </c>
      <c r="J1622" s="32">
        <f t="shared" si="75"/>
        <v>11808174.57</v>
      </c>
      <c r="K1622" s="31">
        <v>0</v>
      </c>
      <c r="L1622" s="31">
        <v>0</v>
      </c>
      <c r="M1622" s="31">
        <v>0</v>
      </c>
      <c r="N1622" s="31">
        <v>0</v>
      </c>
      <c r="O1622" s="33">
        <f t="shared" si="76"/>
        <v>0</v>
      </c>
      <c r="P1622" s="34" t="str">
        <f t="shared" si="77"/>
        <v>1-30</v>
      </c>
      <c r="Q1622" s="35" t="str">
        <f>+VLOOKUP(B1622,'[2]PORTAFOLIO JAN17'!$B$7:$T$4941,19,FALSE)</f>
        <v>MEXICO</v>
      </c>
      <c r="R1622" s="31">
        <v>0</v>
      </c>
      <c r="S1622" s="31">
        <v>0</v>
      </c>
      <c r="T1622" s="31" t="s">
        <v>45</v>
      </c>
      <c r="U1622" s="41" t="s">
        <v>46</v>
      </c>
      <c r="V1622" s="42">
        <v>11808174.57</v>
      </c>
      <c r="W1622" s="43">
        <v>11808174.57</v>
      </c>
      <c r="X1622" s="38">
        <v>0</v>
      </c>
      <c r="Y1622" s="38">
        <v>0</v>
      </c>
      <c r="Z1622" s="38">
        <v>0</v>
      </c>
      <c r="AA1622" s="38">
        <v>0</v>
      </c>
      <c r="AB1622" s="38">
        <v>0</v>
      </c>
      <c r="AC1622" s="38">
        <v>0</v>
      </c>
      <c r="AD1622" s="38" t="s">
        <v>47</v>
      </c>
    </row>
    <row r="1623" spans="1:30" s="27" customFormat="1" ht="15" customHeight="1" x14ac:dyDescent="0.25">
      <c r="A1623" s="28" t="s">
        <v>39</v>
      </c>
      <c r="B1623" s="28" t="s">
        <v>1671</v>
      </c>
      <c r="C1623" s="85">
        <v>42767</v>
      </c>
      <c r="D1623" s="29">
        <f>+VLOOKUP(B1623,'[2]HG-Mexico by Contract'!$B$8:$G$4512,6,FALSE)</f>
        <v>318071</v>
      </c>
      <c r="E1623" s="29"/>
      <c r="F1623" s="28" t="s">
        <v>41</v>
      </c>
      <c r="G1623" s="28" t="s">
        <v>42</v>
      </c>
      <c r="H1623" s="28" t="s">
        <v>63</v>
      </c>
      <c r="I1623" s="31">
        <v>1647754.5</v>
      </c>
      <c r="J1623" s="32">
        <f t="shared" si="75"/>
        <v>82766.708544120891</v>
      </c>
      <c r="K1623" s="31">
        <v>0</v>
      </c>
      <c r="L1623" s="31">
        <v>0</v>
      </c>
      <c r="M1623" s="31">
        <v>0</v>
      </c>
      <c r="N1623" s="31">
        <v>0</v>
      </c>
      <c r="O1623" s="33">
        <f t="shared" si="76"/>
        <v>0</v>
      </c>
      <c r="P1623" s="34" t="str">
        <f t="shared" si="77"/>
        <v>1-30</v>
      </c>
      <c r="Q1623" s="35" t="str">
        <f>+VLOOKUP(B1623,'[2]PORTAFOLIO JAN17'!$B$7:$T$4941,19,FALSE)</f>
        <v>MEXICO</v>
      </c>
      <c r="R1623" s="31">
        <v>0</v>
      </c>
      <c r="S1623" s="31">
        <v>0</v>
      </c>
      <c r="T1623" s="31" t="s">
        <v>45</v>
      </c>
      <c r="U1623" s="36" t="s">
        <v>64</v>
      </c>
      <c r="V1623" s="37">
        <v>82766.708534999998</v>
      </c>
      <c r="W1623" s="38">
        <v>82766.708534999998</v>
      </c>
      <c r="X1623" s="38">
        <v>0</v>
      </c>
      <c r="Y1623" s="38">
        <v>0</v>
      </c>
      <c r="Z1623" s="38">
        <v>0</v>
      </c>
      <c r="AA1623" s="38">
        <v>0</v>
      </c>
      <c r="AB1623" s="38">
        <v>0</v>
      </c>
      <c r="AC1623" s="38">
        <v>0</v>
      </c>
      <c r="AD1623" s="38" t="s">
        <v>47</v>
      </c>
    </row>
    <row r="1624" spans="1:30" s="27" customFormat="1" ht="15" customHeight="1" x14ac:dyDescent="0.25">
      <c r="A1624" s="39" t="s">
        <v>39</v>
      </c>
      <c r="B1624" s="39" t="s">
        <v>1672</v>
      </c>
      <c r="C1624" s="86">
        <v>42767</v>
      </c>
      <c r="D1624" s="29">
        <f>+VLOOKUP(B1624,'[2]HG-Mexico by Contract'!$B$8:$G$4512,6,FALSE)</f>
        <v>308900</v>
      </c>
      <c r="E1624" s="29"/>
      <c r="F1624" s="39" t="s">
        <v>41</v>
      </c>
      <c r="G1624" s="39" t="s">
        <v>42</v>
      </c>
      <c r="H1624" s="39" t="s">
        <v>44</v>
      </c>
      <c r="I1624" s="40">
        <v>45675.32</v>
      </c>
      <c r="J1624" s="32">
        <f t="shared" si="75"/>
        <v>45675.32</v>
      </c>
      <c r="K1624" s="31">
        <v>0</v>
      </c>
      <c r="L1624" s="31">
        <v>0</v>
      </c>
      <c r="M1624" s="31">
        <v>0</v>
      </c>
      <c r="N1624" s="31">
        <v>0</v>
      </c>
      <c r="O1624" s="33">
        <f t="shared" si="76"/>
        <v>0</v>
      </c>
      <c r="P1624" s="34" t="str">
        <f t="shared" si="77"/>
        <v>1-30</v>
      </c>
      <c r="Q1624" s="35" t="str">
        <f>+VLOOKUP(B1624,'[2]PORTAFOLIO JAN17'!$B$7:$T$4941,19,FALSE)</f>
        <v>COSTA RICA</v>
      </c>
      <c r="R1624" s="31">
        <v>0</v>
      </c>
      <c r="S1624" s="31">
        <v>0</v>
      </c>
      <c r="T1624" s="31" t="s">
        <v>45</v>
      </c>
      <c r="U1624" s="41" t="s">
        <v>46</v>
      </c>
      <c r="V1624" s="42">
        <v>45675.32</v>
      </c>
      <c r="W1624" s="43">
        <v>45675.32</v>
      </c>
      <c r="X1624" s="38">
        <v>0</v>
      </c>
      <c r="Y1624" s="38">
        <v>0</v>
      </c>
      <c r="Z1624" s="38">
        <v>0</v>
      </c>
      <c r="AA1624" s="38">
        <v>0</v>
      </c>
      <c r="AB1624" s="38">
        <v>0</v>
      </c>
      <c r="AC1624" s="38">
        <v>0</v>
      </c>
      <c r="AD1624" s="38" t="s">
        <v>47</v>
      </c>
    </row>
    <row r="1625" spans="1:30" s="27" customFormat="1" ht="15" customHeight="1" x14ac:dyDescent="0.25">
      <c r="A1625" s="28" t="s">
        <v>39</v>
      </c>
      <c r="B1625" s="28" t="s">
        <v>1673</v>
      </c>
      <c r="C1625" s="85">
        <v>42767</v>
      </c>
      <c r="D1625" s="29">
        <f>+VLOOKUP(B1625,'[2]HG-Mexico by Contract'!$B$8:$G$4512,6,FALSE)</f>
        <v>356383</v>
      </c>
      <c r="E1625" s="29"/>
      <c r="F1625" s="28" t="s">
        <v>41</v>
      </c>
      <c r="G1625" s="28" t="s">
        <v>42</v>
      </c>
      <c r="H1625" s="28" t="s">
        <v>63</v>
      </c>
      <c r="I1625" s="31">
        <v>505633.36</v>
      </c>
      <c r="J1625" s="32">
        <f t="shared" si="75"/>
        <v>25397.963675598854</v>
      </c>
      <c r="K1625" s="31">
        <v>505633.36</v>
      </c>
      <c r="L1625" s="31">
        <v>0</v>
      </c>
      <c r="M1625" s="31">
        <v>0</v>
      </c>
      <c r="N1625" s="31">
        <v>0</v>
      </c>
      <c r="O1625" s="33">
        <f t="shared" si="76"/>
        <v>505633.36</v>
      </c>
      <c r="P1625" s="34" t="str">
        <f t="shared" si="77"/>
        <v>31-60</v>
      </c>
      <c r="Q1625" s="35" t="str">
        <f>+VLOOKUP(B1625,'[2]PORTAFOLIO JAN17'!$B$7:$T$4941,19,FALSE)</f>
        <v>MEXICO</v>
      </c>
      <c r="R1625" s="31">
        <v>0</v>
      </c>
      <c r="S1625" s="31">
        <v>0</v>
      </c>
      <c r="T1625" s="31" t="s">
        <v>45</v>
      </c>
      <c r="U1625" s="36" t="s">
        <v>64</v>
      </c>
      <c r="V1625" s="37">
        <v>25397.9636728</v>
      </c>
      <c r="W1625" s="38">
        <v>0</v>
      </c>
      <c r="X1625" s="38">
        <v>25397.9636728</v>
      </c>
      <c r="Y1625" s="38">
        <v>0</v>
      </c>
      <c r="Z1625" s="38">
        <v>0</v>
      </c>
      <c r="AA1625" s="38">
        <v>0</v>
      </c>
      <c r="AB1625" s="38">
        <v>0</v>
      </c>
      <c r="AC1625" s="38">
        <v>0</v>
      </c>
      <c r="AD1625" s="38" t="s">
        <v>47</v>
      </c>
    </row>
    <row r="1626" spans="1:30" s="27" customFormat="1" ht="15" customHeight="1" x14ac:dyDescent="0.25">
      <c r="A1626" s="39" t="s">
        <v>39</v>
      </c>
      <c r="B1626" s="39" t="s">
        <v>1674</v>
      </c>
      <c r="C1626" s="86">
        <v>42767</v>
      </c>
      <c r="D1626" s="29">
        <f>+VLOOKUP(B1626,'[2]HG-Mexico by Contract'!$B$8:$G$4512,6,FALSE)</f>
        <v>314798</v>
      </c>
      <c r="E1626" s="29"/>
      <c r="F1626" s="39" t="s">
        <v>218</v>
      </c>
      <c r="G1626" s="39" t="s">
        <v>42</v>
      </c>
      <c r="H1626" s="39" t="s">
        <v>44</v>
      </c>
      <c r="I1626" s="40">
        <v>251939.01</v>
      </c>
      <c r="J1626" s="32">
        <f t="shared" si="75"/>
        <v>251939.01</v>
      </c>
      <c r="K1626" s="31">
        <v>0</v>
      </c>
      <c r="L1626" s="31">
        <v>0</v>
      </c>
      <c r="M1626" s="31">
        <v>0</v>
      </c>
      <c r="N1626" s="31">
        <v>0</v>
      </c>
      <c r="O1626" s="33">
        <f t="shared" si="76"/>
        <v>0</v>
      </c>
      <c r="P1626" s="34" t="str">
        <f t="shared" si="77"/>
        <v>1-30</v>
      </c>
      <c r="Q1626" s="35" t="str">
        <f>+VLOOKUP(B1626,'[2]PORTAFOLIO JAN17'!$B$7:$T$4941,19,FALSE)</f>
        <v>COSTA RICA</v>
      </c>
      <c r="R1626" s="31">
        <v>0</v>
      </c>
      <c r="S1626" s="31">
        <v>0</v>
      </c>
      <c r="T1626" s="31" t="s">
        <v>45</v>
      </c>
      <c r="U1626" s="41" t="s">
        <v>46</v>
      </c>
      <c r="V1626" s="42">
        <v>251939.01</v>
      </c>
      <c r="W1626" s="43">
        <v>251939.01</v>
      </c>
      <c r="X1626" s="38">
        <v>0</v>
      </c>
      <c r="Y1626" s="38">
        <v>0</v>
      </c>
      <c r="Z1626" s="38">
        <v>0</v>
      </c>
      <c r="AA1626" s="38">
        <v>0</v>
      </c>
      <c r="AB1626" s="38">
        <v>0</v>
      </c>
      <c r="AC1626" s="38">
        <v>0</v>
      </c>
      <c r="AD1626" s="38" t="s">
        <v>47</v>
      </c>
    </row>
    <row r="1627" spans="1:30" s="27" customFormat="1" ht="15" customHeight="1" x14ac:dyDescent="0.25">
      <c r="A1627" s="28" t="s">
        <v>39</v>
      </c>
      <c r="B1627" s="28" t="s">
        <v>1675</v>
      </c>
      <c r="C1627" s="85">
        <v>42767</v>
      </c>
      <c r="D1627" s="29">
        <f>+VLOOKUP(B1627,'[2]HG-Mexico by Contract'!$B$8:$G$4512,6,FALSE)</f>
        <v>314798</v>
      </c>
      <c r="E1627" s="29"/>
      <c r="F1627" s="28" t="s">
        <v>62</v>
      </c>
      <c r="G1627" s="28" t="s">
        <v>42</v>
      </c>
      <c r="H1627" s="28" t="s">
        <v>44</v>
      </c>
      <c r="I1627" s="31">
        <v>74189.06</v>
      </c>
      <c r="J1627" s="32">
        <f t="shared" si="75"/>
        <v>74189.06</v>
      </c>
      <c r="K1627" s="31">
        <v>0</v>
      </c>
      <c r="L1627" s="31">
        <v>0</v>
      </c>
      <c r="M1627" s="31">
        <v>0</v>
      </c>
      <c r="N1627" s="31">
        <v>0</v>
      </c>
      <c r="O1627" s="33">
        <f t="shared" si="76"/>
        <v>0</v>
      </c>
      <c r="P1627" s="34" t="str">
        <f t="shared" si="77"/>
        <v>1-30</v>
      </c>
      <c r="Q1627" s="35" t="str">
        <f>+VLOOKUP(B1627,'[2]PORTAFOLIO JAN17'!$B$7:$T$4941,19,FALSE)</f>
        <v>COSTA RICA</v>
      </c>
      <c r="R1627" s="31">
        <v>0</v>
      </c>
      <c r="S1627" s="31">
        <v>0</v>
      </c>
      <c r="T1627" s="31" t="s">
        <v>45</v>
      </c>
      <c r="U1627" s="36" t="s">
        <v>46</v>
      </c>
      <c r="V1627" s="37">
        <v>74189.06</v>
      </c>
      <c r="W1627" s="38">
        <v>74189.06</v>
      </c>
      <c r="X1627" s="38">
        <v>0</v>
      </c>
      <c r="Y1627" s="38">
        <v>0</v>
      </c>
      <c r="Z1627" s="38">
        <v>0</v>
      </c>
      <c r="AA1627" s="38">
        <v>0</v>
      </c>
      <c r="AB1627" s="38">
        <v>0</v>
      </c>
      <c r="AC1627" s="38">
        <v>0</v>
      </c>
      <c r="AD1627" s="38" t="s">
        <v>47</v>
      </c>
    </row>
    <row r="1628" spans="1:30" s="27" customFormat="1" ht="15" customHeight="1" x14ac:dyDescent="0.25">
      <c r="A1628" s="39" t="s">
        <v>39</v>
      </c>
      <c r="B1628" s="39" t="s">
        <v>1676</v>
      </c>
      <c r="C1628" s="86">
        <v>42767</v>
      </c>
      <c r="D1628" s="29">
        <f>+VLOOKUP(B1628,'[2]HG-Mexico by Contract'!$B$8:$G$4512,6,FALSE)</f>
        <v>351438</v>
      </c>
      <c r="E1628" s="29"/>
      <c r="F1628" s="39" t="s">
        <v>41</v>
      </c>
      <c r="G1628" s="39" t="s">
        <v>42</v>
      </c>
      <c r="H1628" s="39" t="s">
        <v>63</v>
      </c>
      <c r="I1628" s="40">
        <v>1050262.49</v>
      </c>
      <c r="J1628" s="32">
        <f t="shared" si="75"/>
        <v>52754.684878513566</v>
      </c>
      <c r="K1628" s="31">
        <v>0</v>
      </c>
      <c r="L1628" s="31">
        <v>0</v>
      </c>
      <c r="M1628" s="31">
        <v>0</v>
      </c>
      <c r="N1628" s="31">
        <v>0</v>
      </c>
      <c r="O1628" s="33">
        <f t="shared" si="76"/>
        <v>0</v>
      </c>
      <c r="P1628" s="34" t="str">
        <f t="shared" si="77"/>
        <v>1-30</v>
      </c>
      <c r="Q1628" s="35" t="str">
        <f>+VLOOKUP(B1628,'[2]PORTAFOLIO JAN17'!$B$7:$T$4941,19,FALSE)</f>
        <v>MEXICO</v>
      </c>
      <c r="R1628" s="31">
        <v>0</v>
      </c>
      <c r="S1628" s="31">
        <v>0</v>
      </c>
      <c r="T1628" s="31" t="s">
        <v>45</v>
      </c>
      <c r="U1628" s="41" t="s">
        <v>64</v>
      </c>
      <c r="V1628" s="42">
        <v>52754.684872700003</v>
      </c>
      <c r="W1628" s="43">
        <v>52754.684872700003</v>
      </c>
      <c r="X1628" s="38">
        <v>0</v>
      </c>
      <c r="Y1628" s="38">
        <v>0</v>
      </c>
      <c r="Z1628" s="38">
        <v>0</v>
      </c>
      <c r="AA1628" s="38">
        <v>0</v>
      </c>
      <c r="AB1628" s="38">
        <v>0</v>
      </c>
      <c r="AC1628" s="38">
        <v>0</v>
      </c>
      <c r="AD1628" s="38" t="s">
        <v>47</v>
      </c>
    </row>
    <row r="1629" spans="1:30" s="27" customFormat="1" ht="15" customHeight="1" x14ac:dyDescent="0.25">
      <c r="A1629" s="28" t="s">
        <v>39</v>
      </c>
      <c r="B1629" s="28" t="s">
        <v>1677</v>
      </c>
      <c r="C1629" s="85">
        <v>42767</v>
      </c>
      <c r="D1629" s="29">
        <f>+VLOOKUP(B1629,'[2]HG-Mexico by Contract'!$B$8:$G$4512,6,FALSE)</f>
        <v>311796</v>
      </c>
      <c r="E1629" s="29"/>
      <c r="F1629" s="28" t="s">
        <v>62</v>
      </c>
      <c r="G1629" s="28" t="s">
        <v>42</v>
      </c>
      <c r="H1629" s="28" t="s">
        <v>63</v>
      </c>
      <c r="I1629" s="31">
        <v>330072.83</v>
      </c>
      <c r="J1629" s="32">
        <f t="shared" si="75"/>
        <v>16579.558252727067</v>
      </c>
      <c r="K1629" s="31">
        <v>0</v>
      </c>
      <c r="L1629" s="31">
        <v>0</v>
      </c>
      <c r="M1629" s="31">
        <v>0</v>
      </c>
      <c r="N1629" s="31">
        <v>0</v>
      </c>
      <c r="O1629" s="33">
        <f t="shared" si="76"/>
        <v>0</v>
      </c>
      <c r="P1629" s="34" t="str">
        <f t="shared" si="77"/>
        <v>1-30</v>
      </c>
      <c r="Q1629" s="35" t="str">
        <f>+VLOOKUP(B1629,'[2]PORTAFOLIO JAN17'!$B$7:$T$4941,19,FALSE)</f>
        <v>MEXICO</v>
      </c>
      <c r="R1629" s="31">
        <v>0</v>
      </c>
      <c r="S1629" s="31">
        <v>0</v>
      </c>
      <c r="T1629" s="31" t="s">
        <v>45</v>
      </c>
      <c r="U1629" s="36" t="s">
        <v>64</v>
      </c>
      <c r="V1629" s="37">
        <v>16579.558250900001</v>
      </c>
      <c r="W1629" s="38">
        <v>16579.558250900001</v>
      </c>
      <c r="X1629" s="38">
        <v>0</v>
      </c>
      <c r="Y1629" s="38">
        <v>0</v>
      </c>
      <c r="Z1629" s="38">
        <v>0</v>
      </c>
      <c r="AA1629" s="38">
        <v>0</v>
      </c>
      <c r="AB1629" s="38">
        <v>0</v>
      </c>
      <c r="AC1629" s="38">
        <v>0</v>
      </c>
      <c r="AD1629" s="38" t="s">
        <v>47</v>
      </c>
    </row>
    <row r="1630" spans="1:30" s="27" customFormat="1" ht="15" customHeight="1" x14ac:dyDescent="0.25">
      <c r="A1630" s="39" t="s">
        <v>39</v>
      </c>
      <c r="B1630" s="39" t="s">
        <v>1678</v>
      </c>
      <c r="C1630" s="86">
        <v>42767</v>
      </c>
      <c r="D1630" s="29">
        <f>+VLOOKUP(B1630,'[2]HG-Mexico by Contract'!$B$8:$G$4512,6,FALSE)</f>
        <v>316522</v>
      </c>
      <c r="E1630" s="29"/>
      <c r="F1630" s="39" t="s">
        <v>41</v>
      </c>
      <c r="G1630" s="39" t="s">
        <v>42</v>
      </c>
      <c r="H1630" s="39" t="s">
        <v>63</v>
      </c>
      <c r="I1630" s="40">
        <v>505727.38</v>
      </c>
      <c r="J1630" s="32">
        <f t="shared" si="75"/>
        <v>25402.686300199377</v>
      </c>
      <c r="K1630" s="31">
        <v>0</v>
      </c>
      <c r="L1630" s="31">
        <v>0</v>
      </c>
      <c r="M1630" s="31">
        <v>0</v>
      </c>
      <c r="N1630" s="31">
        <v>0</v>
      </c>
      <c r="O1630" s="33">
        <f t="shared" si="76"/>
        <v>0</v>
      </c>
      <c r="P1630" s="34" t="str">
        <f t="shared" si="77"/>
        <v>1-30</v>
      </c>
      <c r="Q1630" s="35" t="str">
        <f>+VLOOKUP(B1630,'[2]PORTAFOLIO JAN17'!$B$7:$T$4941,19,FALSE)</f>
        <v>MEXICO</v>
      </c>
      <c r="R1630" s="31">
        <v>0</v>
      </c>
      <c r="S1630" s="31">
        <v>0</v>
      </c>
      <c r="T1630" s="31" t="s">
        <v>45</v>
      </c>
      <c r="U1630" s="41" t="s">
        <v>64</v>
      </c>
      <c r="V1630" s="42">
        <v>25402.6862974</v>
      </c>
      <c r="W1630" s="43">
        <v>25402.6862974</v>
      </c>
      <c r="X1630" s="38">
        <v>0</v>
      </c>
      <c r="Y1630" s="38">
        <v>0</v>
      </c>
      <c r="Z1630" s="38">
        <v>0</v>
      </c>
      <c r="AA1630" s="38">
        <v>0</v>
      </c>
      <c r="AB1630" s="38">
        <v>0</v>
      </c>
      <c r="AC1630" s="38">
        <v>0</v>
      </c>
      <c r="AD1630" s="38" t="s">
        <v>47</v>
      </c>
    </row>
    <row r="1631" spans="1:30" s="27" customFormat="1" ht="15" customHeight="1" x14ac:dyDescent="0.25">
      <c r="A1631" s="28" t="s">
        <v>39</v>
      </c>
      <c r="B1631" s="28" t="s">
        <v>1679</v>
      </c>
      <c r="C1631" s="85">
        <v>42767</v>
      </c>
      <c r="D1631" s="29">
        <f>+VLOOKUP(B1631,'[2]HG-Mexico by Contract'!$B$8:$G$4512,6,FALSE)</f>
        <v>311796</v>
      </c>
      <c r="E1631" s="29"/>
      <c r="F1631" s="28" t="s">
        <v>62</v>
      </c>
      <c r="G1631" s="28" t="s">
        <v>42</v>
      </c>
      <c r="H1631" s="28" t="s">
        <v>63</v>
      </c>
      <c r="I1631" s="31">
        <v>229543.26</v>
      </c>
      <c r="J1631" s="32">
        <f t="shared" si="75"/>
        <v>11529.957951070601</v>
      </c>
      <c r="K1631" s="31">
        <v>0</v>
      </c>
      <c r="L1631" s="31">
        <v>0</v>
      </c>
      <c r="M1631" s="31">
        <v>0</v>
      </c>
      <c r="N1631" s="31">
        <v>0</v>
      </c>
      <c r="O1631" s="33">
        <f t="shared" si="76"/>
        <v>0</v>
      </c>
      <c r="P1631" s="34" t="str">
        <f t="shared" si="77"/>
        <v>1-30</v>
      </c>
      <c r="Q1631" s="35" t="str">
        <f>+VLOOKUP(B1631,'[2]PORTAFOLIO JAN17'!$B$7:$T$4941,19,FALSE)</f>
        <v>MEXICO</v>
      </c>
      <c r="R1631" s="31">
        <v>0</v>
      </c>
      <c r="S1631" s="31">
        <v>0</v>
      </c>
      <c r="T1631" s="31" t="s">
        <v>45</v>
      </c>
      <c r="U1631" s="36" t="s">
        <v>64</v>
      </c>
      <c r="V1631" s="37">
        <v>11529.9579498</v>
      </c>
      <c r="W1631" s="38">
        <v>11529.9579498</v>
      </c>
      <c r="X1631" s="38">
        <v>0</v>
      </c>
      <c r="Y1631" s="38">
        <v>0</v>
      </c>
      <c r="Z1631" s="38">
        <v>0</v>
      </c>
      <c r="AA1631" s="38">
        <v>0</v>
      </c>
      <c r="AB1631" s="38">
        <v>0</v>
      </c>
      <c r="AC1631" s="38">
        <v>0</v>
      </c>
      <c r="AD1631" s="38" t="s">
        <v>47</v>
      </c>
    </row>
    <row r="1632" spans="1:30" s="27" customFormat="1" ht="15" customHeight="1" x14ac:dyDescent="0.25">
      <c r="A1632" s="39" t="s">
        <v>39</v>
      </c>
      <c r="B1632" s="39" t="s">
        <v>1680</v>
      </c>
      <c r="C1632" s="86">
        <v>42767</v>
      </c>
      <c r="D1632" s="29">
        <f>+VLOOKUP(B1632,'[2]HG-Mexico by Contract'!$B$8:$G$4512,6,FALSE)</f>
        <v>320482</v>
      </c>
      <c r="E1632" s="29"/>
      <c r="F1632" s="39" t="s">
        <v>41</v>
      </c>
      <c r="G1632" s="39" t="s">
        <v>42</v>
      </c>
      <c r="H1632" s="39" t="s">
        <v>44</v>
      </c>
      <c r="I1632" s="40">
        <v>137051.10999999999</v>
      </c>
      <c r="J1632" s="32">
        <f t="shared" si="75"/>
        <v>137051.10999999999</v>
      </c>
      <c r="K1632" s="31">
        <v>0</v>
      </c>
      <c r="L1632" s="31">
        <v>0</v>
      </c>
      <c r="M1632" s="31">
        <v>0</v>
      </c>
      <c r="N1632" s="31">
        <v>0</v>
      </c>
      <c r="O1632" s="33">
        <f t="shared" si="76"/>
        <v>0</v>
      </c>
      <c r="P1632" s="34" t="str">
        <f t="shared" si="77"/>
        <v>1-30</v>
      </c>
      <c r="Q1632" s="35" t="str">
        <f>+VLOOKUP(B1632,'[2]PORTAFOLIO JAN17'!$B$7:$T$4941,19,FALSE)</f>
        <v>REPUBLICA DOMINICANA</v>
      </c>
      <c r="R1632" s="31">
        <v>0</v>
      </c>
      <c r="S1632" s="31">
        <v>0</v>
      </c>
      <c r="T1632" s="31" t="s">
        <v>45</v>
      </c>
      <c r="U1632" s="41" t="s">
        <v>46</v>
      </c>
      <c r="V1632" s="42">
        <v>137051.10999999999</v>
      </c>
      <c r="W1632" s="43">
        <v>137051.10999999999</v>
      </c>
      <c r="X1632" s="38">
        <v>0</v>
      </c>
      <c r="Y1632" s="38">
        <v>0</v>
      </c>
      <c r="Z1632" s="38">
        <v>0</v>
      </c>
      <c r="AA1632" s="38">
        <v>0</v>
      </c>
      <c r="AB1632" s="38">
        <v>0</v>
      </c>
      <c r="AC1632" s="38">
        <v>0</v>
      </c>
      <c r="AD1632" s="38" t="s">
        <v>47</v>
      </c>
    </row>
    <row r="1633" spans="1:30" s="27" customFormat="1" ht="15" customHeight="1" x14ac:dyDescent="0.25">
      <c r="A1633" s="28" t="s">
        <v>39</v>
      </c>
      <c r="B1633" s="28" t="s">
        <v>1681</v>
      </c>
      <c r="C1633" s="85">
        <v>42767</v>
      </c>
      <c r="D1633" s="29">
        <f>+VLOOKUP(B1633,'[2]HG-Mexico by Contract'!$B$8:$G$4512,6,FALSE)</f>
        <v>311796</v>
      </c>
      <c r="E1633" s="29"/>
      <c r="F1633" s="28" t="s">
        <v>62</v>
      </c>
      <c r="G1633" s="28" t="s">
        <v>42</v>
      </c>
      <c r="H1633" s="28" t="s">
        <v>63</v>
      </c>
      <c r="I1633" s="31">
        <v>284204.90999999997</v>
      </c>
      <c r="J1633" s="32">
        <f t="shared" si="75"/>
        <v>14275.612630873171</v>
      </c>
      <c r="K1633" s="31">
        <v>0</v>
      </c>
      <c r="L1633" s="31">
        <v>0</v>
      </c>
      <c r="M1633" s="31">
        <v>0</v>
      </c>
      <c r="N1633" s="31">
        <v>0</v>
      </c>
      <c r="O1633" s="33">
        <f t="shared" si="76"/>
        <v>0</v>
      </c>
      <c r="P1633" s="34" t="str">
        <f t="shared" si="77"/>
        <v>1-30</v>
      </c>
      <c r="Q1633" s="35" t="str">
        <f>+VLOOKUP(B1633,'[2]PORTAFOLIO JAN17'!$B$7:$T$4941,19,FALSE)</f>
        <v>MEXICO</v>
      </c>
      <c r="R1633" s="31">
        <v>0</v>
      </c>
      <c r="S1633" s="31">
        <v>0</v>
      </c>
      <c r="T1633" s="31" t="s">
        <v>45</v>
      </c>
      <c r="U1633" s="36" t="s">
        <v>64</v>
      </c>
      <c r="V1633" s="37">
        <v>14275.6126293</v>
      </c>
      <c r="W1633" s="38">
        <v>14275.6126293</v>
      </c>
      <c r="X1633" s="38">
        <v>0</v>
      </c>
      <c r="Y1633" s="38">
        <v>0</v>
      </c>
      <c r="Z1633" s="38">
        <v>0</v>
      </c>
      <c r="AA1633" s="38">
        <v>0</v>
      </c>
      <c r="AB1633" s="38">
        <v>0</v>
      </c>
      <c r="AC1633" s="38">
        <v>0</v>
      </c>
      <c r="AD1633" s="38" t="s">
        <v>47</v>
      </c>
    </row>
    <row r="1634" spans="1:30" s="27" customFormat="1" ht="15" customHeight="1" x14ac:dyDescent="0.25">
      <c r="A1634" s="39" t="s">
        <v>39</v>
      </c>
      <c r="B1634" s="39" t="s">
        <v>1682</v>
      </c>
      <c r="C1634" s="86">
        <v>42767</v>
      </c>
      <c r="D1634" s="29">
        <f>+VLOOKUP(B1634,'[2]HG-Mexico by Contract'!$B$8:$G$4512,6,FALSE)</f>
        <v>311796</v>
      </c>
      <c r="E1634" s="29"/>
      <c r="F1634" s="39" t="s">
        <v>62</v>
      </c>
      <c r="G1634" s="39" t="s">
        <v>42</v>
      </c>
      <c r="H1634" s="39" t="s">
        <v>63</v>
      </c>
      <c r="I1634" s="40">
        <v>229543.26</v>
      </c>
      <c r="J1634" s="32">
        <f t="shared" si="75"/>
        <v>11529.957951070601</v>
      </c>
      <c r="K1634" s="31">
        <v>0</v>
      </c>
      <c r="L1634" s="31">
        <v>0</v>
      </c>
      <c r="M1634" s="31">
        <v>0</v>
      </c>
      <c r="N1634" s="31">
        <v>0</v>
      </c>
      <c r="O1634" s="33">
        <f t="shared" si="76"/>
        <v>0</v>
      </c>
      <c r="P1634" s="34" t="str">
        <f t="shared" si="77"/>
        <v>1-30</v>
      </c>
      <c r="Q1634" s="35" t="str">
        <f>+VLOOKUP(B1634,'[2]PORTAFOLIO JAN17'!$B$7:$T$4941,19,FALSE)</f>
        <v>MEXICO</v>
      </c>
      <c r="R1634" s="31">
        <v>0</v>
      </c>
      <c r="S1634" s="31">
        <v>0</v>
      </c>
      <c r="T1634" s="31" t="s">
        <v>45</v>
      </c>
      <c r="U1634" s="41" t="s">
        <v>64</v>
      </c>
      <c r="V1634" s="42">
        <v>11529.9579498</v>
      </c>
      <c r="W1634" s="43">
        <v>11529.9579498</v>
      </c>
      <c r="X1634" s="38">
        <v>0</v>
      </c>
      <c r="Y1634" s="38">
        <v>0</v>
      </c>
      <c r="Z1634" s="38">
        <v>0</v>
      </c>
      <c r="AA1634" s="38">
        <v>0</v>
      </c>
      <c r="AB1634" s="38">
        <v>0</v>
      </c>
      <c r="AC1634" s="38">
        <v>0</v>
      </c>
      <c r="AD1634" s="38" t="s">
        <v>47</v>
      </c>
    </row>
    <row r="1635" spans="1:30" s="27" customFormat="1" ht="15" customHeight="1" x14ac:dyDescent="0.25">
      <c r="A1635" s="28" t="s">
        <v>39</v>
      </c>
      <c r="B1635" s="28" t="s">
        <v>1683</v>
      </c>
      <c r="C1635" s="85">
        <v>42767</v>
      </c>
      <c r="D1635" s="29">
        <f>+VLOOKUP(B1635,'[2]HG-Mexico by Contract'!$B$8:$G$4512,6,FALSE)</f>
        <v>334208</v>
      </c>
      <c r="E1635" s="29"/>
      <c r="F1635" s="28" t="s">
        <v>41</v>
      </c>
      <c r="G1635" s="28" t="s">
        <v>42</v>
      </c>
      <c r="H1635" s="28" t="s">
        <v>44</v>
      </c>
      <c r="I1635" s="31">
        <v>9262.16</v>
      </c>
      <c r="J1635" s="32">
        <f t="shared" si="75"/>
        <v>9262.16</v>
      </c>
      <c r="K1635" s="31">
        <v>0</v>
      </c>
      <c r="L1635" s="31">
        <v>0</v>
      </c>
      <c r="M1635" s="31">
        <v>0</v>
      </c>
      <c r="N1635" s="31">
        <v>0</v>
      </c>
      <c r="O1635" s="33">
        <f t="shared" si="76"/>
        <v>0</v>
      </c>
      <c r="P1635" s="34" t="str">
        <f t="shared" si="77"/>
        <v>1-30</v>
      </c>
      <c r="Q1635" s="35" t="str">
        <f>+VLOOKUP(B1635,'[2]PORTAFOLIO JAN17'!$B$7:$T$4941,19,FALSE)</f>
        <v>NICARAGUA</v>
      </c>
      <c r="R1635" s="31">
        <v>0</v>
      </c>
      <c r="S1635" s="31">
        <v>0</v>
      </c>
      <c r="T1635" s="31" t="s">
        <v>45</v>
      </c>
      <c r="U1635" s="36" t="s">
        <v>46</v>
      </c>
      <c r="V1635" s="37">
        <v>9262.16</v>
      </c>
      <c r="W1635" s="38">
        <v>9262.16</v>
      </c>
      <c r="X1635" s="38">
        <v>0</v>
      </c>
      <c r="Y1635" s="38">
        <v>0</v>
      </c>
      <c r="Z1635" s="38">
        <v>0</v>
      </c>
      <c r="AA1635" s="38">
        <v>0</v>
      </c>
      <c r="AB1635" s="38">
        <v>0</v>
      </c>
      <c r="AC1635" s="38">
        <v>0</v>
      </c>
      <c r="AD1635" s="38" t="s">
        <v>47</v>
      </c>
    </row>
    <row r="1636" spans="1:30" s="27" customFormat="1" ht="15" customHeight="1" x14ac:dyDescent="0.25">
      <c r="A1636" s="39" t="s">
        <v>39</v>
      </c>
      <c r="B1636" s="39" t="s">
        <v>1684</v>
      </c>
      <c r="C1636" s="86">
        <v>42767</v>
      </c>
      <c r="D1636" s="29">
        <f>+VLOOKUP(B1636,'[2]HG-Mexico by Contract'!$B$8:$G$4512,6,FALSE)</f>
        <v>314798</v>
      </c>
      <c r="E1636" s="29"/>
      <c r="F1636" s="39" t="s">
        <v>62</v>
      </c>
      <c r="G1636" s="39" t="s">
        <v>42</v>
      </c>
      <c r="H1636" s="39" t="s">
        <v>44</v>
      </c>
      <c r="I1636" s="40">
        <v>29381.29</v>
      </c>
      <c r="J1636" s="32">
        <f t="shared" si="75"/>
        <v>29381.29</v>
      </c>
      <c r="K1636" s="31">
        <v>0</v>
      </c>
      <c r="L1636" s="31">
        <v>0</v>
      </c>
      <c r="M1636" s="31">
        <v>0</v>
      </c>
      <c r="N1636" s="31">
        <v>0</v>
      </c>
      <c r="O1636" s="33">
        <f t="shared" si="76"/>
        <v>0</v>
      </c>
      <c r="P1636" s="34" t="str">
        <f t="shared" si="77"/>
        <v>1-30</v>
      </c>
      <c r="Q1636" s="35" t="str">
        <f>+VLOOKUP(B1636,'[2]PORTAFOLIO JAN17'!$B$7:$T$4941,19,FALSE)</f>
        <v>COSTA RICA</v>
      </c>
      <c r="R1636" s="31">
        <v>0</v>
      </c>
      <c r="S1636" s="31">
        <v>0</v>
      </c>
      <c r="T1636" s="31" t="s">
        <v>45</v>
      </c>
      <c r="U1636" s="41" t="s">
        <v>46</v>
      </c>
      <c r="V1636" s="42">
        <v>29381.29</v>
      </c>
      <c r="W1636" s="43">
        <v>29381.29</v>
      </c>
      <c r="X1636" s="38">
        <v>0</v>
      </c>
      <c r="Y1636" s="38">
        <v>0</v>
      </c>
      <c r="Z1636" s="38">
        <v>0</v>
      </c>
      <c r="AA1636" s="38">
        <v>0</v>
      </c>
      <c r="AB1636" s="38">
        <v>0</v>
      </c>
      <c r="AC1636" s="38">
        <v>0</v>
      </c>
      <c r="AD1636" s="38" t="s">
        <v>47</v>
      </c>
    </row>
    <row r="1637" spans="1:30" s="27" customFormat="1" ht="15" customHeight="1" x14ac:dyDescent="0.25">
      <c r="A1637" s="28" t="s">
        <v>39</v>
      </c>
      <c r="B1637" s="28" t="s">
        <v>1685</v>
      </c>
      <c r="C1637" s="85">
        <v>42767</v>
      </c>
      <c r="D1637" s="29">
        <f>+VLOOKUP(B1637,'[2]HG-Mexico by Contract'!$B$8:$G$4512,6,FALSE)</f>
        <v>314798</v>
      </c>
      <c r="E1637" s="29"/>
      <c r="F1637" s="28" t="s">
        <v>218</v>
      </c>
      <c r="G1637" s="28" t="s">
        <v>42</v>
      </c>
      <c r="H1637" s="28" t="s">
        <v>44</v>
      </c>
      <c r="I1637" s="31">
        <v>233452.53</v>
      </c>
      <c r="J1637" s="32">
        <f t="shared" si="75"/>
        <v>233452.53</v>
      </c>
      <c r="K1637" s="31">
        <v>0</v>
      </c>
      <c r="L1637" s="31">
        <v>0</v>
      </c>
      <c r="M1637" s="31">
        <v>0</v>
      </c>
      <c r="N1637" s="31">
        <v>0</v>
      </c>
      <c r="O1637" s="33">
        <f t="shared" si="76"/>
        <v>0</v>
      </c>
      <c r="P1637" s="34" t="str">
        <f t="shared" si="77"/>
        <v>1-30</v>
      </c>
      <c r="Q1637" s="35" t="str">
        <f>+VLOOKUP(B1637,'[2]PORTAFOLIO JAN17'!$B$7:$T$4941,19,FALSE)</f>
        <v>COSTA RICA</v>
      </c>
      <c r="R1637" s="31">
        <v>0</v>
      </c>
      <c r="S1637" s="31">
        <v>0</v>
      </c>
      <c r="T1637" s="31" t="s">
        <v>45</v>
      </c>
      <c r="U1637" s="36" t="s">
        <v>46</v>
      </c>
      <c r="V1637" s="37">
        <v>233452.53</v>
      </c>
      <c r="W1637" s="38">
        <v>233452.53</v>
      </c>
      <c r="X1637" s="38">
        <v>0</v>
      </c>
      <c r="Y1637" s="38">
        <v>0</v>
      </c>
      <c r="Z1637" s="38">
        <v>0</v>
      </c>
      <c r="AA1637" s="38">
        <v>0</v>
      </c>
      <c r="AB1637" s="38">
        <v>0</v>
      </c>
      <c r="AC1637" s="38">
        <v>0</v>
      </c>
      <c r="AD1637" s="38" t="s">
        <v>47</v>
      </c>
    </row>
    <row r="1638" spans="1:30" s="27" customFormat="1" ht="15" customHeight="1" x14ac:dyDescent="0.25">
      <c r="A1638" s="39" t="s">
        <v>39</v>
      </c>
      <c r="B1638" s="39" t="s">
        <v>1686</v>
      </c>
      <c r="C1638" s="86">
        <v>42767</v>
      </c>
      <c r="D1638" s="29">
        <f>+VLOOKUP(B1638,'[2]HG-Mexico by Contract'!$B$8:$G$4512,6,FALSE)</f>
        <v>319141</v>
      </c>
      <c r="E1638" s="29"/>
      <c r="F1638" s="39" t="s">
        <v>41</v>
      </c>
      <c r="G1638" s="39" t="s">
        <v>42</v>
      </c>
      <c r="H1638" s="39" t="s">
        <v>63</v>
      </c>
      <c r="I1638" s="40">
        <v>630115.19999999995</v>
      </c>
      <c r="J1638" s="32">
        <f t="shared" si="75"/>
        <v>31650.686499487903</v>
      </c>
      <c r="K1638" s="31">
        <v>0</v>
      </c>
      <c r="L1638" s="31">
        <v>0</v>
      </c>
      <c r="M1638" s="31">
        <v>0</v>
      </c>
      <c r="N1638" s="31">
        <v>0</v>
      </c>
      <c r="O1638" s="33">
        <f t="shared" si="76"/>
        <v>0</v>
      </c>
      <c r="P1638" s="34" t="str">
        <f t="shared" si="77"/>
        <v>1-30</v>
      </c>
      <c r="Q1638" s="35" t="str">
        <f>+VLOOKUP(B1638,'[2]PORTAFOLIO JAN17'!$B$7:$T$4941,19,FALSE)</f>
        <v>MEXICO</v>
      </c>
      <c r="R1638" s="31">
        <v>0</v>
      </c>
      <c r="S1638" s="31">
        <v>0</v>
      </c>
      <c r="T1638" s="31" t="s">
        <v>45</v>
      </c>
      <c r="U1638" s="41" t="s">
        <v>64</v>
      </c>
      <c r="V1638" s="42">
        <v>31650.686495999998</v>
      </c>
      <c r="W1638" s="43">
        <v>31650.686495999998</v>
      </c>
      <c r="X1638" s="38">
        <v>0</v>
      </c>
      <c r="Y1638" s="38">
        <v>0</v>
      </c>
      <c r="Z1638" s="38">
        <v>0</v>
      </c>
      <c r="AA1638" s="38">
        <v>0</v>
      </c>
      <c r="AB1638" s="38">
        <v>0</v>
      </c>
      <c r="AC1638" s="38">
        <v>0</v>
      </c>
      <c r="AD1638" s="38" t="s">
        <v>47</v>
      </c>
    </row>
    <row r="1639" spans="1:30" s="27" customFormat="1" ht="15" customHeight="1" x14ac:dyDescent="0.25">
      <c r="A1639" s="28" t="s">
        <v>39</v>
      </c>
      <c r="B1639" s="28" t="s">
        <v>1687</v>
      </c>
      <c r="C1639" s="85">
        <v>42767</v>
      </c>
      <c r="D1639" s="29">
        <f>+VLOOKUP(B1639,'[2]HG-Mexico by Contract'!$B$8:$G$4512,6,FALSE)</f>
        <v>315701</v>
      </c>
      <c r="E1639" s="29"/>
      <c r="F1639" s="28" t="s">
        <v>41</v>
      </c>
      <c r="G1639" s="28" t="s">
        <v>42</v>
      </c>
      <c r="H1639" s="28" t="s">
        <v>44</v>
      </c>
      <c r="I1639" s="31">
        <v>431750.87</v>
      </c>
      <c r="J1639" s="32">
        <f t="shared" si="75"/>
        <v>431750.87</v>
      </c>
      <c r="K1639" s="31">
        <v>0</v>
      </c>
      <c r="L1639" s="31">
        <v>0</v>
      </c>
      <c r="M1639" s="31">
        <v>0</v>
      </c>
      <c r="N1639" s="31">
        <v>0</v>
      </c>
      <c r="O1639" s="33">
        <f t="shared" si="76"/>
        <v>0</v>
      </c>
      <c r="P1639" s="34" t="str">
        <f t="shared" si="77"/>
        <v>1-30</v>
      </c>
      <c r="Q1639" s="35" t="str">
        <f>+VLOOKUP(B1639,'[2]PORTAFOLIO JAN17'!$B$7:$T$4941,19,FALSE)</f>
        <v>MEXICO</v>
      </c>
      <c r="R1639" s="31">
        <v>0</v>
      </c>
      <c r="S1639" s="31">
        <v>0</v>
      </c>
      <c r="T1639" s="31" t="s">
        <v>45</v>
      </c>
      <c r="U1639" s="36" t="s">
        <v>46</v>
      </c>
      <c r="V1639" s="37">
        <v>431750.87</v>
      </c>
      <c r="W1639" s="38">
        <v>431750.87</v>
      </c>
      <c r="X1639" s="38">
        <v>0</v>
      </c>
      <c r="Y1639" s="38">
        <v>0</v>
      </c>
      <c r="Z1639" s="38">
        <v>0</v>
      </c>
      <c r="AA1639" s="38">
        <v>0</v>
      </c>
      <c r="AB1639" s="38">
        <v>0</v>
      </c>
      <c r="AC1639" s="38">
        <v>0</v>
      </c>
      <c r="AD1639" s="38" t="s">
        <v>47</v>
      </c>
    </row>
    <row r="1640" spans="1:30" s="27" customFormat="1" ht="15" customHeight="1" x14ac:dyDescent="0.25">
      <c r="A1640" s="39" t="s">
        <v>39</v>
      </c>
      <c r="B1640" s="39" t="s">
        <v>1688</v>
      </c>
      <c r="C1640" s="86">
        <v>42767</v>
      </c>
      <c r="D1640" s="29">
        <f>+VLOOKUP(B1640,'[2]HG-Mexico by Contract'!$B$8:$G$4512,6,FALSE)</f>
        <v>310450</v>
      </c>
      <c r="E1640" s="29"/>
      <c r="F1640" s="39" t="s">
        <v>41</v>
      </c>
      <c r="G1640" s="39" t="s">
        <v>42</v>
      </c>
      <c r="H1640" s="39" t="s">
        <v>63</v>
      </c>
      <c r="I1640" s="40">
        <v>698255.04</v>
      </c>
      <c r="J1640" s="32">
        <f t="shared" si="75"/>
        <v>35073.350663065081</v>
      </c>
      <c r="K1640" s="31">
        <v>0</v>
      </c>
      <c r="L1640" s="31">
        <v>0</v>
      </c>
      <c r="M1640" s="31">
        <v>0</v>
      </c>
      <c r="N1640" s="31">
        <v>0</v>
      </c>
      <c r="O1640" s="33">
        <f t="shared" si="76"/>
        <v>0</v>
      </c>
      <c r="P1640" s="34" t="str">
        <f t="shared" si="77"/>
        <v>1-30</v>
      </c>
      <c r="Q1640" s="35" t="str">
        <f>+VLOOKUP(B1640,'[2]PORTAFOLIO JAN17'!$B$7:$T$4941,19,FALSE)</f>
        <v>MEXICO</v>
      </c>
      <c r="R1640" s="31">
        <v>0</v>
      </c>
      <c r="S1640" s="31">
        <v>0</v>
      </c>
      <c r="T1640" s="31" t="s">
        <v>45</v>
      </c>
      <c r="U1640" s="41" t="s">
        <v>64</v>
      </c>
      <c r="V1640" s="42">
        <v>35073.350659199998</v>
      </c>
      <c r="W1640" s="43">
        <v>35073.350659199998</v>
      </c>
      <c r="X1640" s="38">
        <v>0</v>
      </c>
      <c r="Y1640" s="38">
        <v>0</v>
      </c>
      <c r="Z1640" s="38">
        <v>0</v>
      </c>
      <c r="AA1640" s="38">
        <v>0</v>
      </c>
      <c r="AB1640" s="38">
        <v>0</v>
      </c>
      <c r="AC1640" s="38">
        <v>0</v>
      </c>
      <c r="AD1640" s="38" t="s">
        <v>47</v>
      </c>
    </row>
    <row r="1641" spans="1:30" s="27" customFormat="1" ht="15" customHeight="1" x14ac:dyDescent="0.25">
      <c r="A1641" s="28" t="s">
        <v>39</v>
      </c>
      <c r="B1641" s="28" t="s">
        <v>1689</v>
      </c>
      <c r="C1641" s="85">
        <v>42767</v>
      </c>
      <c r="D1641" s="29">
        <f>+VLOOKUP(B1641,'[2]HG-Mexico by Contract'!$B$8:$G$4512,6,FALSE)</f>
        <v>356307</v>
      </c>
      <c r="E1641" s="29"/>
      <c r="F1641" s="28" t="s">
        <v>41</v>
      </c>
      <c r="G1641" s="28" t="s">
        <v>42</v>
      </c>
      <c r="H1641" s="28" t="s">
        <v>44</v>
      </c>
      <c r="I1641" s="31">
        <v>145441.54999999999</v>
      </c>
      <c r="J1641" s="32">
        <f t="shared" si="75"/>
        <v>145441.54999999999</v>
      </c>
      <c r="K1641" s="31">
        <v>0</v>
      </c>
      <c r="L1641" s="31">
        <v>0</v>
      </c>
      <c r="M1641" s="31">
        <v>0</v>
      </c>
      <c r="N1641" s="31">
        <v>0</v>
      </c>
      <c r="O1641" s="33">
        <f t="shared" si="76"/>
        <v>0</v>
      </c>
      <c r="P1641" s="34" t="str">
        <f t="shared" si="77"/>
        <v>1-30</v>
      </c>
      <c r="Q1641" s="35" t="str">
        <f>+VLOOKUP(B1641,'[2]PORTAFOLIO JAN17'!$B$7:$T$4941,19,FALSE)</f>
        <v>COSTA RICA</v>
      </c>
      <c r="R1641" s="31">
        <v>0</v>
      </c>
      <c r="S1641" s="31">
        <v>0</v>
      </c>
      <c r="T1641" s="31" t="s">
        <v>45</v>
      </c>
      <c r="U1641" s="36" t="s">
        <v>46</v>
      </c>
      <c r="V1641" s="37">
        <v>145441.54999999999</v>
      </c>
      <c r="W1641" s="38">
        <v>145441.54999999999</v>
      </c>
      <c r="X1641" s="38">
        <v>0</v>
      </c>
      <c r="Y1641" s="38">
        <v>0</v>
      </c>
      <c r="Z1641" s="38">
        <v>0</v>
      </c>
      <c r="AA1641" s="38">
        <v>0</v>
      </c>
      <c r="AB1641" s="38">
        <v>0</v>
      </c>
      <c r="AC1641" s="38">
        <v>0</v>
      </c>
      <c r="AD1641" s="38" t="s">
        <v>47</v>
      </c>
    </row>
    <row r="1642" spans="1:30" s="27" customFormat="1" ht="15" customHeight="1" x14ac:dyDescent="0.25">
      <c r="A1642" s="39" t="s">
        <v>39</v>
      </c>
      <c r="B1642" s="39" t="s">
        <v>1690</v>
      </c>
      <c r="C1642" s="86">
        <v>42767</v>
      </c>
      <c r="D1642" s="29">
        <f>+VLOOKUP(B1642,'[2]HG-Mexico by Contract'!$B$8:$G$4512,6,FALSE)</f>
        <v>310572</v>
      </c>
      <c r="E1642" s="29"/>
      <c r="F1642" s="39" t="s">
        <v>41</v>
      </c>
      <c r="G1642" s="39" t="s">
        <v>42</v>
      </c>
      <c r="H1642" s="39" t="s">
        <v>63</v>
      </c>
      <c r="I1642" s="40">
        <v>391432.28</v>
      </c>
      <c r="J1642" s="32">
        <f t="shared" si="75"/>
        <v>19661.643426566712</v>
      </c>
      <c r="K1642" s="31">
        <v>0</v>
      </c>
      <c r="L1642" s="31">
        <v>0</v>
      </c>
      <c r="M1642" s="31">
        <v>0</v>
      </c>
      <c r="N1642" s="31">
        <v>0</v>
      </c>
      <c r="O1642" s="33">
        <f t="shared" si="76"/>
        <v>0</v>
      </c>
      <c r="P1642" s="34" t="str">
        <f t="shared" si="77"/>
        <v>1-30</v>
      </c>
      <c r="Q1642" s="35" t="str">
        <f>+VLOOKUP(B1642,'[2]PORTAFOLIO JAN17'!$B$7:$T$4941,19,FALSE)</f>
        <v>MEXICO</v>
      </c>
      <c r="R1642" s="31">
        <v>0</v>
      </c>
      <c r="S1642" s="31">
        <v>0</v>
      </c>
      <c r="T1642" s="31" t="s">
        <v>45</v>
      </c>
      <c r="U1642" s="41" t="s">
        <v>64</v>
      </c>
      <c r="V1642" s="42">
        <v>19661.643424400001</v>
      </c>
      <c r="W1642" s="43">
        <v>19661.643424400001</v>
      </c>
      <c r="X1642" s="38">
        <v>0</v>
      </c>
      <c r="Y1642" s="38">
        <v>0</v>
      </c>
      <c r="Z1642" s="38">
        <v>0</v>
      </c>
      <c r="AA1642" s="38">
        <v>0</v>
      </c>
      <c r="AB1642" s="38">
        <v>0</v>
      </c>
      <c r="AC1642" s="38">
        <v>0</v>
      </c>
      <c r="AD1642" s="38" t="s">
        <v>47</v>
      </c>
    </row>
    <row r="1643" spans="1:30" s="27" customFormat="1" ht="15" customHeight="1" x14ac:dyDescent="0.25">
      <c r="A1643" s="28" t="s">
        <v>39</v>
      </c>
      <c r="B1643" s="28" t="s">
        <v>1691</v>
      </c>
      <c r="C1643" s="85">
        <v>42767</v>
      </c>
      <c r="D1643" s="29">
        <f>+VLOOKUP(B1643,'[2]HG-Mexico by Contract'!$B$8:$G$4512,6,FALSE)</f>
        <v>356853</v>
      </c>
      <c r="E1643" s="29"/>
      <c r="F1643" s="28" t="s">
        <v>41</v>
      </c>
      <c r="G1643" s="28" t="s">
        <v>42</v>
      </c>
      <c r="H1643" s="28" t="s">
        <v>63</v>
      </c>
      <c r="I1643" s="31">
        <v>58130.65</v>
      </c>
      <c r="J1643" s="32">
        <f t="shared" si="75"/>
        <v>2919.9025498217734</v>
      </c>
      <c r="K1643" s="31">
        <v>0</v>
      </c>
      <c r="L1643" s="31">
        <v>0</v>
      </c>
      <c r="M1643" s="31">
        <v>0</v>
      </c>
      <c r="N1643" s="31">
        <v>0</v>
      </c>
      <c r="O1643" s="33">
        <f t="shared" si="76"/>
        <v>0</v>
      </c>
      <c r="P1643" s="34" t="str">
        <f t="shared" si="77"/>
        <v>1-30</v>
      </c>
      <c r="Q1643" s="35" t="str">
        <f>+VLOOKUP(B1643,'[2]PORTAFOLIO JAN17'!$B$7:$T$4941,19,FALSE)</f>
        <v>MEXICO</v>
      </c>
      <c r="R1643" s="31">
        <v>0</v>
      </c>
      <c r="S1643" s="31">
        <v>0</v>
      </c>
      <c r="T1643" s="31" t="s">
        <v>45</v>
      </c>
      <c r="U1643" s="36" t="s">
        <v>64</v>
      </c>
      <c r="V1643" s="37">
        <v>2919.9025495000001</v>
      </c>
      <c r="W1643" s="38">
        <v>2919.9025495000001</v>
      </c>
      <c r="X1643" s="38">
        <v>0</v>
      </c>
      <c r="Y1643" s="38">
        <v>0</v>
      </c>
      <c r="Z1643" s="38">
        <v>0</v>
      </c>
      <c r="AA1643" s="38">
        <v>0</v>
      </c>
      <c r="AB1643" s="38">
        <v>0</v>
      </c>
      <c r="AC1643" s="38">
        <v>0</v>
      </c>
      <c r="AD1643" s="38" t="s">
        <v>47</v>
      </c>
    </row>
    <row r="1644" spans="1:30" s="27" customFormat="1" ht="15" customHeight="1" x14ac:dyDescent="0.25">
      <c r="A1644" s="39" t="s">
        <v>39</v>
      </c>
      <c r="B1644" s="39" t="s">
        <v>1692</v>
      </c>
      <c r="C1644" s="86">
        <v>42767</v>
      </c>
      <c r="D1644" s="29">
        <f>+VLOOKUP(B1644,'[2]HG-Mexico by Contract'!$B$8:$G$4512,6,FALSE)</f>
        <v>354884</v>
      </c>
      <c r="E1644" s="29"/>
      <c r="F1644" s="39" t="s">
        <v>41</v>
      </c>
      <c r="G1644" s="39" t="s">
        <v>42</v>
      </c>
      <c r="H1644" s="39" t="s">
        <v>63</v>
      </c>
      <c r="I1644" s="40">
        <v>541959.03</v>
      </c>
      <c r="J1644" s="32">
        <f t="shared" si="75"/>
        <v>27222.602079899931</v>
      </c>
      <c r="K1644" s="31">
        <v>0</v>
      </c>
      <c r="L1644" s="31">
        <v>0</v>
      </c>
      <c r="M1644" s="31">
        <v>0</v>
      </c>
      <c r="N1644" s="31">
        <v>0</v>
      </c>
      <c r="O1644" s="33">
        <f t="shared" si="76"/>
        <v>0</v>
      </c>
      <c r="P1644" s="34" t="str">
        <f t="shared" si="77"/>
        <v>1-30</v>
      </c>
      <c r="Q1644" s="35" t="str">
        <f>+VLOOKUP(B1644,'[2]PORTAFOLIO JAN17'!$B$7:$T$4941,19,FALSE)</f>
        <v>MEXICO</v>
      </c>
      <c r="R1644" s="31">
        <v>0</v>
      </c>
      <c r="S1644" s="31">
        <v>0</v>
      </c>
      <c r="T1644" s="31" t="s">
        <v>45</v>
      </c>
      <c r="U1644" s="41" t="s">
        <v>64</v>
      </c>
      <c r="V1644" s="42">
        <v>27222.602076899999</v>
      </c>
      <c r="W1644" s="43">
        <v>27222.602076899999</v>
      </c>
      <c r="X1644" s="38">
        <v>0</v>
      </c>
      <c r="Y1644" s="38">
        <v>0</v>
      </c>
      <c r="Z1644" s="38">
        <v>0</v>
      </c>
      <c r="AA1644" s="38">
        <v>0</v>
      </c>
      <c r="AB1644" s="38">
        <v>0</v>
      </c>
      <c r="AC1644" s="38">
        <v>0</v>
      </c>
      <c r="AD1644" s="38" t="s">
        <v>47</v>
      </c>
    </row>
    <row r="1645" spans="1:30" s="27" customFormat="1" ht="15" customHeight="1" x14ac:dyDescent="0.25">
      <c r="A1645" s="28" t="s">
        <v>39</v>
      </c>
      <c r="B1645" s="28" t="s">
        <v>1693</v>
      </c>
      <c r="C1645" s="85">
        <v>42767</v>
      </c>
      <c r="D1645" s="29">
        <f>+VLOOKUP(B1645,'[2]HG-Mexico by Contract'!$B$8:$G$4512,6,FALSE)</f>
        <v>309736</v>
      </c>
      <c r="E1645" s="29"/>
      <c r="F1645" s="28" t="s">
        <v>41</v>
      </c>
      <c r="G1645" s="28" t="s">
        <v>42</v>
      </c>
      <c r="H1645" s="28" t="s">
        <v>44</v>
      </c>
      <c r="I1645" s="31">
        <v>131276.74</v>
      </c>
      <c r="J1645" s="32">
        <f t="shared" si="75"/>
        <v>131276.74</v>
      </c>
      <c r="K1645" s="31">
        <v>0</v>
      </c>
      <c r="L1645" s="31">
        <v>0</v>
      </c>
      <c r="M1645" s="31">
        <v>0</v>
      </c>
      <c r="N1645" s="31">
        <v>0</v>
      </c>
      <c r="O1645" s="33">
        <f t="shared" si="76"/>
        <v>0</v>
      </c>
      <c r="P1645" s="34" t="str">
        <f t="shared" si="77"/>
        <v>1-30</v>
      </c>
      <c r="Q1645" s="35" t="str">
        <f>+VLOOKUP(B1645,'[2]PORTAFOLIO JAN17'!$B$7:$T$4941,19,FALSE)</f>
        <v>NICARAGUA</v>
      </c>
      <c r="R1645" s="31">
        <v>0</v>
      </c>
      <c r="S1645" s="31">
        <v>0</v>
      </c>
      <c r="T1645" s="31" t="s">
        <v>45</v>
      </c>
      <c r="U1645" s="36" t="s">
        <v>46</v>
      </c>
      <c r="V1645" s="37">
        <v>131276.74</v>
      </c>
      <c r="W1645" s="38">
        <v>131276.74</v>
      </c>
      <c r="X1645" s="38">
        <v>0</v>
      </c>
      <c r="Y1645" s="38">
        <v>0</v>
      </c>
      <c r="Z1645" s="38">
        <v>0</v>
      </c>
      <c r="AA1645" s="38">
        <v>0</v>
      </c>
      <c r="AB1645" s="38">
        <v>0</v>
      </c>
      <c r="AC1645" s="38">
        <v>0</v>
      </c>
      <c r="AD1645" s="38" t="s">
        <v>47</v>
      </c>
    </row>
    <row r="1646" spans="1:30" s="27" customFormat="1" ht="15" customHeight="1" x14ac:dyDescent="0.25">
      <c r="A1646" s="39" t="s">
        <v>39</v>
      </c>
      <c r="B1646" s="39" t="s">
        <v>1694</v>
      </c>
      <c r="C1646" s="86">
        <v>42767</v>
      </c>
      <c r="D1646" s="29">
        <f>+VLOOKUP(B1646,'[2]HG-Mexico by Contract'!$B$8:$G$4512,6,FALSE)</f>
        <v>319271</v>
      </c>
      <c r="E1646" s="29"/>
      <c r="F1646" s="39" t="s">
        <v>41</v>
      </c>
      <c r="G1646" s="39" t="s">
        <v>42</v>
      </c>
      <c r="H1646" s="39" t="s">
        <v>63</v>
      </c>
      <c r="I1646" s="40">
        <v>407017.23</v>
      </c>
      <c r="J1646" s="32">
        <f t="shared" si="75"/>
        <v>20444.47546515298</v>
      </c>
      <c r="K1646" s="31">
        <v>0</v>
      </c>
      <c r="L1646" s="31">
        <v>0</v>
      </c>
      <c r="M1646" s="31">
        <v>0</v>
      </c>
      <c r="N1646" s="31">
        <v>0</v>
      </c>
      <c r="O1646" s="33">
        <f t="shared" si="76"/>
        <v>0</v>
      </c>
      <c r="P1646" s="34" t="str">
        <f t="shared" si="77"/>
        <v>1-30</v>
      </c>
      <c r="Q1646" s="35" t="str">
        <f>+VLOOKUP(B1646,'[2]PORTAFOLIO JAN17'!$B$7:$T$4941,19,FALSE)</f>
        <v>MEXICO</v>
      </c>
      <c r="R1646" s="31">
        <v>0</v>
      </c>
      <c r="S1646" s="31">
        <v>0</v>
      </c>
      <c r="T1646" s="31" t="s">
        <v>45</v>
      </c>
      <c r="U1646" s="41" t="s">
        <v>64</v>
      </c>
      <c r="V1646" s="42">
        <v>20444.475462900002</v>
      </c>
      <c r="W1646" s="43">
        <v>20444.475462900002</v>
      </c>
      <c r="X1646" s="38">
        <v>0</v>
      </c>
      <c r="Y1646" s="38">
        <v>0</v>
      </c>
      <c r="Z1646" s="38">
        <v>0</v>
      </c>
      <c r="AA1646" s="38">
        <v>0</v>
      </c>
      <c r="AB1646" s="38">
        <v>0</v>
      </c>
      <c r="AC1646" s="38">
        <v>0</v>
      </c>
      <c r="AD1646" s="38" t="s">
        <v>47</v>
      </c>
    </row>
    <row r="1647" spans="1:30" s="27" customFormat="1" ht="15" customHeight="1" x14ac:dyDescent="0.25">
      <c r="A1647" s="28" t="s">
        <v>39</v>
      </c>
      <c r="B1647" s="28" t="s">
        <v>1695</v>
      </c>
      <c r="C1647" s="85">
        <v>42767</v>
      </c>
      <c r="D1647" s="29">
        <f>+VLOOKUP(B1647,'[2]HG-Mexico by Contract'!$B$8:$G$4512,6,FALSE)</f>
        <v>356922</v>
      </c>
      <c r="E1647" s="29"/>
      <c r="F1647" s="28" t="s">
        <v>41</v>
      </c>
      <c r="G1647" s="28" t="s">
        <v>42</v>
      </c>
      <c r="H1647" s="28" t="s">
        <v>44</v>
      </c>
      <c r="I1647" s="31">
        <v>93848.75</v>
      </c>
      <c r="J1647" s="32">
        <f t="shared" si="75"/>
        <v>93848.75</v>
      </c>
      <c r="K1647" s="31">
        <v>0</v>
      </c>
      <c r="L1647" s="31">
        <v>0</v>
      </c>
      <c r="M1647" s="31">
        <v>0</v>
      </c>
      <c r="N1647" s="31">
        <v>0</v>
      </c>
      <c r="O1647" s="33">
        <f t="shared" si="76"/>
        <v>0</v>
      </c>
      <c r="P1647" s="34" t="str">
        <f t="shared" si="77"/>
        <v>1-30</v>
      </c>
      <c r="Q1647" s="35" t="str">
        <f>+VLOOKUP(B1647,'[2]PORTAFOLIO JAN17'!$B$7:$T$4941,19,FALSE)</f>
        <v>MEXICO</v>
      </c>
      <c r="R1647" s="31">
        <v>0</v>
      </c>
      <c r="S1647" s="31">
        <v>0</v>
      </c>
      <c r="T1647" s="31" t="s">
        <v>45</v>
      </c>
      <c r="U1647" s="36" t="s">
        <v>46</v>
      </c>
      <c r="V1647" s="37">
        <v>93848.75</v>
      </c>
      <c r="W1647" s="38">
        <v>93848.75</v>
      </c>
      <c r="X1647" s="38">
        <v>0</v>
      </c>
      <c r="Y1647" s="38">
        <v>0</v>
      </c>
      <c r="Z1647" s="38">
        <v>0</v>
      </c>
      <c r="AA1647" s="38">
        <v>0</v>
      </c>
      <c r="AB1647" s="38">
        <v>0</v>
      </c>
      <c r="AC1647" s="38">
        <v>0</v>
      </c>
      <c r="AD1647" s="38" t="s">
        <v>47</v>
      </c>
    </row>
    <row r="1648" spans="1:30" s="27" customFormat="1" ht="15" customHeight="1" x14ac:dyDescent="0.25">
      <c r="A1648" s="39" t="s">
        <v>39</v>
      </c>
      <c r="B1648" s="39" t="s">
        <v>1696</v>
      </c>
      <c r="C1648" s="86">
        <v>42767</v>
      </c>
      <c r="D1648" s="29">
        <f>+VLOOKUP(B1648,'[2]HG-Mexico by Contract'!$B$8:$G$4512,6,FALSE)</f>
        <v>313548</v>
      </c>
      <c r="E1648" s="29"/>
      <c r="F1648" s="39" t="s">
        <v>62</v>
      </c>
      <c r="G1648" s="39" t="s">
        <v>42</v>
      </c>
      <c r="H1648" s="39" t="s">
        <v>44</v>
      </c>
      <c r="I1648" s="40">
        <v>84618.36</v>
      </c>
      <c r="J1648" s="32">
        <f t="shared" si="75"/>
        <v>84618.36</v>
      </c>
      <c r="K1648" s="31">
        <v>0</v>
      </c>
      <c r="L1648" s="31">
        <v>0</v>
      </c>
      <c r="M1648" s="31">
        <v>0</v>
      </c>
      <c r="N1648" s="31">
        <v>0</v>
      </c>
      <c r="O1648" s="33">
        <f t="shared" si="76"/>
        <v>0</v>
      </c>
      <c r="P1648" s="34" t="str">
        <f t="shared" si="77"/>
        <v>1-30</v>
      </c>
      <c r="Q1648" s="35" t="str">
        <f>+VLOOKUP(B1648,'[2]PORTAFOLIO JAN17'!$B$7:$T$4941,19,FALSE)</f>
        <v>NICARAGUA</v>
      </c>
      <c r="R1648" s="31">
        <v>0</v>
      </c>
      <c r="S1648" s="31">
        <v>0</v>
      </c>
      <c r="T1648" s="31" t="s">
        <v>45</v>
      </c>
      <c r="U1648" s="41" t="s">
        <v>46</v>
      </c>
      <c r="V1648" s="42">
        <v>84618.36</v>
      </c>
      <c r="W1648" s="43">
        <v>84618.36</v>
      </c>
      <c r="X1648" s="38">
        <v>0</v>
      </c>
      <c r="Y1648" s="38">
        <v>0</v>
      </c>
      <c r="Z1648" s="38">
        <v>0</v>
      </c>
      <c r="AA1648" s="38">
        <v>0</v>
      </c>
      <c r="AB1648" s="38">
        <v>0</v>
      </c>
      <c r="AC1648" s="38">
        <v>0</v>
      </c>
      <c r="AD1648" s="38" t="s">
        <v>47</v>
      </c>
    </row>
    <row r="1649" spans="1:30" s="27" customFormat="1" ht="15" customHeight="1" x14ac:dyDescent="0.25">
      <c r="A1649" s="28" t="s">
        <v>39</v>
      </c>
      <c r="B1649" s="28" t="s">
        <v>1697</v>
      </c>
      <c r="C1649" s="85">
        <v>42767</v>
      </c>
      <c r="D1649" s="29">
        <f>+VLOOKUP(B1649,'[2]HG-Mexico by Contract'!$B$8:$G$4512,6,FALSE)</f>
        <v>330242</v>
      </c>
      <c r="E1649" s="29"/>
      <c r="F1649" s="28" t="s">
        <v>41</v>
      </c>
      <c r="G1649" s="28" t="s">
        <v>42</v>
      </c>
      <c r="H1649" s="28" t="s">
        <v>63</v>
      </c>
      <c r="I1649" s="31">
        <v>1200650</v>
      </c>
      <c r="J1649" s="32">
        <f t="shared" si="75"/>
        <v>60308.649506646012</v>
      </c>
      <c r="K1649" s="31">
        <v>0</v>
      </c>
      <c r="L1649" s="31">
        <v>0</v>
      </c>
      <c r="M1649" s="31">
        <v>0</v>
      </c>
      <c r="N1649" s="31">
        <v>0</v>
      </c>
      <c r="O1649" s="33">
        <f t="shared" si="76"/>
        <v>0</v>
      </c>
      <c r="P1649" s="34" t="str">
        <f t="shared" si="77"/>
        <v>1-30</v>
      </c>
      <c r="Q1649" s="35" t="str">
        <f>+VLOOKUP(B1649,'[2]PORTAFOLIO JAN17'!$B$7:$T$4941,19,FALSE)</f>
        <v>MEXICO</v>
      </c>
      <c r="R1649" s="31">
        <v>0</v>
      </c>
      <c r="S1649" s="31">
        <v>0</v>
      </c>
      <c r="T1649" s="31" t="s">
        <v>45</v>
      </c>
      <c r="U1649" s="36" t="s">
        <v>64</v>
      </c>
      <c r="V1649" s="37">
        <v>60308.6495</v>
      </c>
      <c r="W1649" s="38">
        <v>60308.6495</v>
      </c>
      <c r="X1649" s="38">
        <v>0</v>
      </c>
      <c r="Y1649" s="38">
        <v>0</v>
      </c>
      <c r="Z1649" s="38">
        <v>0</v>
      </c>
      <c r="AA1649" s="38">
        <v>0</v>
      </c>
      <c r="AB1649" s="38">
        <v>0</v>
      </c>
      <c r="AC1649" s="38">
        <v>0</v>
      </c>
      <c r="AD1649" s="38" t="s">
        <v>47</v>
      </c>
    </row>
    <row r="1650" spans="1:30" s="27" customFormat="1" ht="15" customHeight="1" x14ac:dyDescent="0.25">
      <c r="A1650" s="39" t="s">
        <v>39</v>
      </c>
      <c r="B1650" s="39" t="s">
        <v>1698</v>
      </c>
      <c r="C1650" s="86">
        <v>42767</v>
      </c>
      <c r="D1650" s="29">
        <f>+VLOOKUP(B1650,'[2]HG-Mexico by Contract'!$B$8:$G$4512,6,FALSE)</f>
        <v>356504</v>
      </c>
      <c r="E1650" s="29"/>
      <c r="F1650" s="39" t="s">
        <v>41</v>
      </c>
      <c r="G1650" s="39" t="s">
        <v>42</v>
      </c>
      <c r="H1650" s="39" t="s">
        <v>44</v>
      </c>
      <c r="I1650" s="40">
        <v>113925.91</v>
      </c>
      <c r="J1650" s="32">
        <f t="shared" si="75"/>
        <v>113925.91</v>
      </c>
      <c r="K1650" s="31">
        <v>0</v>
      </c>
      <c r="L1650" s="31">
        <v>0</v>
      </c>
      <c r="M1650" s="31">
        <v>0</v>
      </c>
      <c r="N1650" s="31">
        <v>0</v>
      </c>
      <c r="O1650" s="33">
        <f t="shared" si="76"/>
        <v>0</v>
      </c>
      <c r="P1650" s="34" t="str">
        <f t="shared" si="77"/>
        <v>1-30</v>
      </c>
      <c r="Q1650" s="35" t="str">
        <f>+VLOOKUP(B1650,'[2]PORTAFOLIO JAN17'!$B$7:$T$4941,19,FALSE)</f>
        <v>EL SALVADOR</v>
      </c>
      <c r="R1650" s="31">
        <v>0</v>
      </c>
      <c r="S1650" s="31">
        <v>0</v>
      </c>
      <c r="T1650" s="31" t="s">
        <v>45</v>
      </c>
      <c r="U1650" s="41" t="s">
        <v>46</v>
      </c>
      <c r="V1650" s="42">
        <v>113925.91</v>
      </c>
      <c r="W1650" s="43">
        <v>113925.91</v>
      </c>
      <c r="X1650" s="38">
        <v>0</v>
      </c>
      <c r="Y1650" s="38">
        <v>0</v>
      </c>
      <c r="Z1650" s="38">
        <v>0</v>
      </c>
      <c r="AA1650" s="38">
        <v>0</v>
      </c>
      <c r="AB1650" s="38">
        <v>0</v>
      </c>
      <c r="AC1650" s="38">
        <v>0</v>
      </c>
      <c r="AD1650" s="38" t="s">
        <v>47</v>
      </c>
    </row>
    <row r="1651" spans="1:30" s="27" customFormat="1" ht="15" customHeight="1" x14ac:dyDescent="0.25">
      <c r="A1651" s="28" t="s">
        <v>39</v>
      </c>
      <c r="B1651" s="28" t="s">
        <v>1699</v>
      </c>
      <c r="C1651" s="85">
        <v>42767</v>
      </c>
      <c r="D1651" s="29">
        <f>+VLOOKUP(B1651,'[2]HG-Mexico by Contract'!$B$8:$G$4512,6,FALSE)</f>
        <v>356693</v>
      </c>
      <c r="E1651" s="29"/>
      <c r="F1651" s="28" t="s">
        <v>41</v>
      </c>
      <c r="G1651" s="28" t="s">
        <v>42</v>
      </c>
      <c r="H1651" s="28" t="s">
        <v>44</v>
      </c>
      <c r="I1651" s="31">
        <v>30187.5</v>
      </c>
      <c r="J1651" s="32">
        <f t="shared" si="75"/>
        <v>30187.5</v>
      </c>
      <c r="K1651" s="31">
        <v>0</v>
      </c>
      <c r="L1651" s="31">
        <v>0</v>
      </c>
      <c r="M1651" s="31">
        <v>0</v>
      </c>
      <c r="N1651" s="31">
        <v>0</v>
      </c>
      <c r="O1651" s="33">
        <f t="shared" si="76"/>
        <v>0</v>
      </c>
      <c r="P1651" s="34" t="str">
        <f t="shared" si="77"/>
        <v>1-30</v>
      </c>
      <c r="Q1651" s="35" t="str">
        <f>+VLOOKUP(B1651,'[2]PORTAFOLIO JAN17'!$B$7:$T$4941,19,FALSE)</f>
        <v>NICARAGUA</v>
      </c>
      <c r="R1651" s="31">
        <v>0</v>
      </c>
      <c r="S1651" s="31">
        <v>0</v>
      </c>
      <c r="T1651" s="31" t="s">
        <v>45</v>
      </c>
      <c r="U1651" s="36" t="s">
        <v>46</v>
      </c>
      <c r="V1651" s="37">
        <v>30187.5</v>
      </c>
      <c r="W1651" s="38">
        <v>30187.5</v>
      </c>
      <c r="X1651" s="38">
        <v>0</v>
      </c>
      <c r="Y1651" s="38">
        <v>0</v>
      </c>
      <c r="Z1651" s="38">
        <v>0</v>
      </c>
      <c r="AA1651" s="38">
        <v>0</v>
      </c>
      <c r="AB1651" s="38">
        <v>0</v>
      </c>
      <c r="AC1651" s="38">
        <v>0</v>
      </c>
      <c r="AD1651" s="38" t="s">
        <v>47</v>
      </c>
    </row>
    <row r="1652" spans="1:30" s="27" customFormat="1" ht="15" customHeight="1" x14ac:dyDescent="0.25">
      <c r="A1652" s="39" t="s">
        <v>39</v>
      </c>
      <c r="B1652" s="39" t="s">
        <v>1700</v>
      </c>
      <c r="C1652" s="86">
        <v>42767</v>
      </c>
      <c r="D1652" s="29">
        <f>+VLOOKUP(B1652,'[2]HG-Mexico by Contract'!$B$8:$G$4512,6,FALSE)</f>
        <v>356943</v>
      </c>
      <c r="E1652" s="29"/>
      <c r="F1652" s="39" t="s">
        <v>41</v>
      </c>
      <c r="G1652" s="39" t="s">
        <v>42</v>
      </c>
      <c r="H1652" s="39" t="s">
        <v>63</v>
      </c>
      <c r="I1652" s="40">
        <v>1058103.53</v>
      </c>
      <c r="J1652" s="32">
        <f t="shared" si="75"/>
        <v>53148.540317756968</v>
      </c>
      <c r="K1652" s="31">
        <v>0</v>
      </c>
      <c r="L1652" s="31">
        <v>0</v>
      </c>
      <c r="M1652" s="31">
        <v>0</v>
      </c>
      <c r="N1652" s="31">
        <v>0</v>
      </c>
      <c r="O1652" s="33">
        <f t="shared" si="76"/>
        <v>0</v>
      </c>
      <c r="P1652" s="34" t="str">
        <f t="shared" si="77"/>
        <v>1-30</v>
      </c>
      <c r="Q1652" s="35" t="str">
        <f>+VLOOKUP(B1652,'[2]PORTAFOLIO JAN17'!$B$7:$T$4941,19,FALSE)</f>
        <v>MEXICO</v>
      </c>
      <c r="R1652" s="31">
        <v>0</v>
      </c>
      <c r="S1652" s="31">
        <v>0</v>
      </c>
      <c r="T1652" s="31" t="s">
        <v>45</v>
      </c>
      <c r="U1652" s="41" t="s">
        <v>64</v>
      </c>
      <c r="V1652" s="42">
        <v>53148.540311899997</v>
      </c>
      <c r="W1652" s="43">
        <v>53148.540311899997</v>
      </c>
      <c r="X1652" s="38">
        <v>0</v>
      </c>
      <c r="Y1652" s="38">
        <v>0</v>
      </c>
      <c r="Z1652" s="38">
        <v>0</v>
      </c>
      <c r="AA1652" s="38">
        <v>0</v>
      </c>
      <c r="AB1652" s="38">
        <v>0</v>
      </c>
      <c r="AC1652" s="38">
        <v>0</v>
      </c>
      <c r="AD1652" s="38" t="s">
        <v>47</v>
      </c>
    </row>
    <row r="1653" spans="1:30" s="27" customFormat="1" ht="15" customHeight="1" x14ac:dyDescent="0.25">
      <c r="A1653" s="28" t="s">
        <v>39</v>
      </c>
      <c r="B1653" s="28" t="s">
        <v>1701</v>
      </c>
      <c r="C1653" s="85">
        <v>42767</v>
      </c>
      <c r="D1653" s="29">
        <f>+VLOOKUP(B1653,'[2]HG-Mexico by Contract'!$B$8:$G$4512,6,FALSE)</f>
        <v>335834</v>
      </c>
      <c r="E1653" s="29"/>
      <c r="F1653" s="28" t="s">
        <v>41</v>
      </c>
      <c r="G1653" s="28" t="s">
        <v>42</v>
      </c>
      <c r="H1653" s="28" t="s">
        <v>63</v>
      </c>
      <c r="I1653" s="31">
        <v>579626.98</v>
      </c>
      <c r="J1653" s="32">
        <f t="shared" si="75"/>
        <v>29114.663208608436</v>
      </c>
      <c r="K1653" s="31">
        <v>0</v>
      </c>
      <c r="L1653" s="31">
        <v>0</v>
      </c>
      <c r="M1653" s="31">
        <v>0</v>
      </c>
      <c r="N1653" s="31">
        <v>0</v>
      </c>
      <c r="O1653" s="33">
        <f t="shared" si="76"/>
        <v>0</v>
      </c>
      <c r="P1653" s="34" t="str">
        <f t="shared" si="77"/>
        <v>1-30</v>
      </c>
      <c r="Q1653" s="35" t="str">
        <f>+VLOOKUP(B1653,'[2]PORTAFOLIO JAN17'!$B$7:$T$4941,19,FALSE)</f>
        <v>MEXICO</v>
      </c>
      <c r="R1653" s="31">
        <v>0</v>
      </c>
      <c r="S1653" s="31">
        <v>0</v>
      </c>
      <c r="T1653" s="31" t="s">
        <v>45</v>
      </c>
      <c r="U1653" s="36" t="s">
        <v>64</v>
      </c>
      <c r="V1653" s="37">
        <v>29114.6632054</v>
      </c>
      <c r="W1653" s="38">
        <v>29114.6632054</v>
      </c>
      <c r="X1653" s="38">
        <v>0</v>
      </c>
      <c r="Y1653" s="38">
        <v>0</v>
      </c>
      <c r="Z1653" s="38">
        <v>0</v>
      </c>
      <c r="AA1653" s="38">
        <v>0</v>
      </c>
      <c r="AB1653" s="38">
        <v>0</v>
      </c>
      <c r="AC1653" s="38">
        <v>0</v>
      </c>
      <c r="AD1653" s="38" t="s">
        <v>47</v>
      </c>
    </row>
    <row r="1654" spans="1:30" s="27" customFormat="1" ht="15" customHeight="1" x14ac:dyDescent="0.25">
      <c r="A1654" s="39" t="s">
        <v>39</v>
      </c>
      <c r="B1654" s="39" t="s">
        <v>1702</v>
      </c>
      <c r="C1654" s="86">
        <v>42767</v>
      </c>
      <c r="D1654" s="29">
        <f>+VLOOKUP(B1654,'[2]HG-Mexico by Contract'!$B$8:$G$4512,6,FALSE)</f>
        <v>335834</v>
      </c>
      <c r="E1654" s="29"/>
      <c r="F1654" s="39" t="s">
        <v>41</v>
      </c>
      <c r="G1654" s="39" t="s">
        <v>42</v>
      </c>
      <c r="H1654" s="39" t="s">
        <v>63</v>
      </c>
      <c r="I1654" s="40">
        <v>2113102.89</v>
      </c>
      <c r="J1654" s="32">
        <f t="shared" si="75"/>
        <v>106141.15817639676</v>
      </c>
      <c r="K1654" s="31">
        <v>0</v>
      </c>
      <c r="L1654" s="31">
        <v>0</v>
      </c>
      <c r="M1654" s="31">
        <v>0</v>
      </c>
      <c r="N1654" s="31">
        <v>0</v>
      </c>
      <c r="O1654" s="33">
        <f t="shared" si="76"/>
        <v>0</v>
      </c>
      <c r="P1654" s="34" t="str">
        <f t="shared" si="77"/>
        <v>1-30</v>
      </c>
      <c r="Q1654" s="35" t="str">
        <f>+VLOOKUP(B1654,'[2]PORTAFOLIO JAN17'!$B$7:$T$4941,19,FALSE)</f>
        <v>MEXICO</v>
      </c>
      <c r="R1654" s="31">
        <v>0</v>
      </c>
      <c r="S1654" s="31">
        <v>0</v>
      </c>
      <c r="T1654" s="31" t="s">
        <v>45</v>
      </c>
      <c r="U1654" s="41" t="s">
        <v>64</v>
      </c>
      <c r="V1654" s="42">
        <v>106141.1581647</v>
      </c>
      <c r="W1654" s="43">
        <v>106141.1581647</v>
      </c>
      <c r="X1654" s="38">
        <v>0</v>
      </c>
      <c r="Y1654" s="38">
        <v>0</v>
      </c>
      <c r="Z1654" s="38">
        <v>0</v>
      </c>
      <c r="AA1654" s="38">
        <v>0</v>
      </c>
      <c r="AB1654" s="38">
        <v>0</v>
      </c>
      <c r="AC1654" s="38">
        <v>0</v>
      </c>
      <c r="AD1654" s="38" t="s">
        <v>47</v>
      </c>
    </row>
    <row r="1655" spans="1:30" s="27" customFormat="1" ht="15" customHeight="1" x14ac:dyDescent="0.25">
      <c r="A1655" s="28" t="s">
        <v>39</v>
      </c>
      <c r="B1655" s="28" t="s">
        <v>1703</v>
      </c>
      <c r="C1655" s="85">
        <v>42767</v>
      </c>
      <c r="D1655" s="29">
        <f>+VLOOKUP(B1655,'[2]HG-Mexico by Contract'!$B$8:$G$4512,6,FALSE)</f>
        <v>335834</v>
      </c>
      <c r="E1655" s="29"/>
      <c r="F1655" s="28" t="s">
        <v>41</v>
      </c>
      <c r="G1655" s="28" t="s">
        <v>42</v>
      </c>
      <c r="H1655" s="28" t="s">
        <v>63</v>
      </c>
      <c r="I1655" s="31">
        <v>2211182.6</v>
      </c>
      <c r="J1655" s="32">
        <f t="shared" si="75"/>
        <v>111067.70201023966</v>
      </c>
      <c r="K1655" s="31">
        <v>0</v>
      </c>
      <c r="L1655" s="31">
        <v>0</v>
      </c>
      <c r="M1655" s="31">
        <v>0</v>
      </c>
      <c r="N1655" s="31">
        <v>0</v>
      </c>
      <c r="O1655" s="33">
        <f t="shared" si="76"/>
        <v>0</v>
      </c>
      <c r="P1655" s="34" t="str">
        <f t="shared" si="77"/>
        <v>1-30</v>
      </c>
      <c r="Q1655" s="35" t="str">
        <f>+VLOOKUP(B1655,'[2]PORTAFOLIO JAN17'!$B$7:$T$4941,19,FALSE)</f>
        <v>MEXICO</v>
      </c>
      <c r="R1655" s="31">
        <v>0</v>
      </c>
      <c r="S1655" s="31">
        <v>0</v>
      </c>
      <c r="T1655" s="31" t="s">
        <v>45</v>
      </c>
      <c r="U1655" s="36" t="s">
        <v>64</v>
      </c>
      <c r="V1655" s="37">
        <v>111067.701998</v>
      </c>
      <c r="W1655" s="38">
        <v>111067.701998</v>
      </c>
      <c r="X1655" s="38">
        <v>0</v>
      </c>
      <c r="Y1655" s="38">
        <v>0</v>
      </c>
      <c r="Z1655" s="38">
        <v>0</v>
      </c>
      <c r="AA1655" s="38">
        <v>0</v>
      </c>
      <c r="AB1655" s="38">
        <v>0</v>
      </c>
      <c r="AC1655" s="38">
        <v>0</v>
      </c>
      <c r="AD1655" s="38" t="s">
        <v>47</v>
      </c>
    </row>
    <row r="1656" spans="1:30" s="27" customFormat="1" ht="15" customHeight="1" x14ac:dyDescent="0.25">
      <c r="A1656" s="39" t="s">
        <v>39</v>
      </c>
      <c r="B1656" s="39" t="s">
        <v>1704</v>
      </c>
      <c r="C1656" s="86">
        <v>42767</v>
      </c>
      <c r="D1656" s="29">
        <f>+VLOOKUP(B1656,'[2]HG-Mexico by Contract'!$B$8:$G$4512,6,FALSE)</f>
        <v>356627</v>
      </c>
      <c r="E1656" s="29"/>
      <c r="F1656" s="39" t="s">
        <v>41</v>
      </c>
      <c r="G1656" s="39" t="s">
        <v>42</v>
      </c>
      <c r="H1656" s="39" t="s">
        <v>63</v>
      </c>
      <c r="I1656" s="40">
        <v>225137.5</v>
      </c>
      <c r="J1656" s="32">
        <f t="shared" si="75"/>
        <v>11308.656626246213</v>
      </c>
      <c r="K1656" s="31">
        <v>0</v>
      </c>
      <c r="L1656" s="31">
        <v>0</v>
      </c>
      <c r="M1656" s="31">
        <v>0</v>
      </c>
      <c r="N1656" s="31">
        <v>0</v>
      </c>
      <c r="O1656" s="33">
        <f t="shared" si="76"/>
        <v>0</v>
      </c>
      <c r="P1656" s="34" t="str">
        <f t="shared" si="77"/>
        <v>1-30</v>
      </c>
      <c r="Q1656" s="35" t="str">
        <f>+VLOOKUP(B1656,'[2]PORTAFOLIO JAN17'!$B$7:$T$4941,19,FALSE)</f>
        <v>MEXICO</v>
      </c>
      <c r="R1656" s="31">
        <v>0</v>
      </c>
      <c r="S1656" s="31">
        <v>0</v>
      </c>
      <c r="T1656" s="31" t="s">
        <v>45</v>
      </c>
      <c r="U1656" s="41" t="s">
        <v>64</v>
      </c>
      <c r="V1656" s="42">
        <v>11308.656625</v>
      </c>
      <c r="W1656" s="43">
        <v>11308.656625</v>
      </c>
      <c r="X1656" s="38">
        <v>0</v>
      </c>
      <c r="Y1656" s="38">
        <v>0</v>
      </c>
      <c r="Z1656" s="38">
        <v>0</v>
      </c>
      <c r="AA1656" s="38">
        <v>0</v>
      </c>
      <c r="AB1656" s="38">
        <v>0</v>
      </c>
      <c r="AC1656" s="38">
        <v>0</v>
      </c>
      <c r="AD1656" s="38" t="s">
        <v>47</v>
      </c>
    </row>
    <row r="1657" spans="1:30" s="27" customFormat="1" ht="15" customHeight="1" x14ac:dyDescent="0.25">
      <c r="A1657" s="28" t="s">
        <v>39</v>
      </c>
      <c r="B1657" s="28" t="s">
        <v>1705</v>
      </c>
      <c r="C1657" s="85">
        <v>42767</v>
      </c>
      <c r="D1657" s="29">
        <f>+VLOOKUP(B1657,'[2]HG-Mexico by Contract'!$B$8:$G$4512,6,FALSE)</f>
        <v>356666</v>
      </c>
      <c r="E1657" s="29"/>
      <c r="F1657" s="28" t="s">
        <v>41</v>
      </c>
      <c r="G1657" s="28" t="s">
        <v>42</v>
      </c>
      <c r="H1657" s="28" t="s">
        <v>44</v>
      </c>
      <c r="I1657" s="31">
        <v>42481.48</v>
      </c>
      <c r="J1657" s="32">
        <f t="shared" si="75"/>
        <v>42481.48</v>
      </c>
      <c r="K1657" s="31">
        <v>0</v>
      </c>
      <c r="L1657" s="31">
        <v>0</v>
      </c>
      <c r="M1657" s="31">
        <v>0</v>
      </c>
      <c r="N1657" s="31">
        <v>0</v>
      </c>
      <c r="O1657" s="33">
        <f t="shared" si="76"/>
        <v>0</v>
      </c>
      <c r="P1657" s="34" t="str">
        <f t="shared" si="77"/>
        <v>1-30</v>
      </c>
      <c r="Q1657" s="35" t="str">
        <f>+VLOOKUP(B1657,'[2]PORTAFOLIO JAN17'!$B$7:$T$4941,19,FALSE)</f>
        <v>COSTA RICA</v>
      </c>
      <c r="R1657" s="31">
        <v>0</v>
      </c>
      <c r="S1657" s="31">
        <v>0</v>
      </c>
      <c r="T1657" s="31" t="s">
        <v>45</v>
      </c>
      <c r="U1657" s="36" t="s">
        <v>46</v>
      </c>
      <c r="V1657" s="37">
        <v>42481.48</v>
      </c>
      <c r="W1657" s="38">
        <v>42481.48</v>
      </c>
      <c r="X1657" s="38">
        <v>0</v>
      </c>
      <c r="Y1657" s="38">
        <v>0</v>
      </c>
      <c r="Z1657" s="38">
        <v>0</v>
      </c>
      <c r="AA1657" s="38">
        <v>0</v>
      </c>
      <c r="AB1657" s="38">
        <v>0</v>
      </c>
      <c r="AC1657" s="38">
        <v>0</v>
      </c>
      <c r="AD1657" s="38" t="s">
        <v>47</v>
      </c>
    </row>
    <row r="1658" spans="1:30" s="27" customFormat="1" ht="15" customHeight="1" x14ac:dyDescent="0.25">
      <c r="A1658" s="39" t="s">
        <v>39</v>
      </c>
      <c r="B1658" s="39" t="s">
        <v>1706</v>
      </c>
      <c r="C1658" s="86">
        <v>42767</v>
      </c>
      <c r="D1658" s="29">
        <f>+VLOOKUP(B1658,'[2]HG-Mexico by Contract'!$B$8:$G$4512,6,FALSE)</f>
        <v>314376</v>
      </c>
      <c r="E1658" s="29"/>
      <c r="F1658" s="39" t="s">
        <v>41</v>
      </c>
      <c r="G1658" s="39" t="s">
        <v>42</v>
      </c>
      <c r="H1658" s="39" t="s">
        <v>44</v>
      </c>
      <c r="I1658" s="40">
        <v>101657.96</v>
      </c>
      <c r="J1658" s="32">
        <f t="shared" si="75"/>
        <v>101657.96</v>
      </c>
      <c r="K1658" s="31">
        <v>0</v>
      </c>
      <c r="L1658" s="31">
        <v>0</v>
      </c>
      <c r="M1658" s="31">
        <v>0</v>
      </c>
      <c r="N1658" s="31">
        <v>0</v>
      </c>
      <c r="O1658" s="33">
        <f t="shared" si="76"/>
        <v>0</v>
      </c>
      <c r="P1658" s="34" t="str">
        <f t="shared" si="77"/>
        <v>1-30</v>
      </c>
      <c r="Q1658" s="35" t="str">
        <f>+VLOOKUP(B1658,'[2]PORTAFOLIO JAN17'!$B$7:$T$4941,19,FALSE)</f>
        <v>COSTA RICA</v>
      </c>
      <c r="R1658" s="31">
        <v>0</v>
      </c>
      <c r="S1658" s="31">
        <v>0</v>
      </c>
      <c r="T1658" s="31" t="s">
        <v>45</v>
      </c>
      <c r="U1658" s="41" t="s">
        <v>46</v>
      </c>
      <c r="V1658" s="42">
        <v>101657.96</v>
      </c>
      <c r="W1658" s="43">
        <v>101657.96</v>
      </c>
      <c r="X1658" s="38">
        <v>0</v>
      </c>
      <c r="Y1658" s="38">
        <v>0</v>
      </c>
      <c r="Z1658" s="38">
        <v>0</v>
      </c>
      <c r="AA1658" s="38">
        <v>0</v>
      </c>
      <c r="AB1658" s="38">
        <v>0</v>
      </c>
      <c r="AC1658" s="38">
        <v>0</v>
      </c>
      <c r="AD1658" s="38" t="s">
        <v>47</v>
      </c>
    </row>
    <row r="1659" spans="1:30" s="27" customFormat="1" ht="15" customHeight="1" x14ac:dyDescent="0.25">
      <c r="A1659" s="28" t="s">
        <v>39</v>
      </c>
      <c r="B1659" s="28" t="s">
        <v>1707</v>
      </c>
      <c r="C1659" s="85">
        <v>42767</v>
      </c>
      <c r="D1659" s="29">
        <f>+VLOOKUP(B1659,'[2]HG-Mexico by Contract'!$B$8:$G$4512,6,FALSE)</f>
        <v>356640</v>
      </c>
      <c r="E1659" s="29"/>
      <c r="F1659" s="28" t="s">
        <v>41</v>
      </c>
      <c r="G1659" s="28" t="s">
        <v>42</v>
      </c>
      <c r="H1659" s="28" t="s">
        <v>44</v>
      </c>
      <c r="I1659" s="31">
        <v>48089.14</v>
      </c>
      <c r="J1659" s="32">
        <f t="shared" si="75"/>
        <v>48089.14</v>
      </c>
      <c r="K1659" s="31">
        <v>0</v>
      </c>
      <c r="L1659" s="31">
        <v>0</v>
      </c>
      <c r="M1659" s="31">
        <v>0</v>
      </c>
      <c r="N1659" s="31">
        <v>0</v>
      </c>
      <c r="O1659" s="33">
        <f t="shared" si="76"/>
        <v>0</v>
      </c>
      <c r="P1659" s="34" t="str">
        <f t="shared" si="77"/>
        <v>1-30</v>
      </c>
      <c r="Q1659" s="35" t="str">
        <f>+VLOOKUP(B1659,'[2]PORTAFOLIO JAN17'!$B$7:$T$4941,19,FALSE)</f>
        <v>NICARAGUA</v>
      </c>
      <c r="R1659" s="31">
        <v>0</v>
      </c>
      <c r="S1659" s="31">
        <v>0</v>
      </c>
      <c r="T1659" s="31" t="s">
        <v>45</v>
      </c>
      <c r="U1659" s="36" t="s">
        <v>46</v>
      </c>
      <c r="V1659" s="37">
        <v>48089.14</v>
      </c>
      <c r="W1659" s="38">
        <v>48089.14</v>
      </c>
      <c r="X1659" s="38">
        <v>0</v>
      </c>
      <c r="Y1659" s="38">
        <v>0</v>
      </c>
      <c r="Z1659" s="38">
        <v>0</v>
      </c>
      <c r="AA1659" s="38">
        <v>0</v>
      </c>
      <c r="AB1659" s="38">
        <v>0</v>
      </c>
      <c r="AC1659" s="38">
        <v>0</v>
      </c>
      <c r="AD1659" s="38" t="s">
        <v>47</v>
      </c>
    </row>
    <row r="1660" spans="1:30" s="27" customFormat="1" ht="15" customHeight="1" x14ac:dyDescent="0.25">
      <c r="A1660" s="39" t="s">
        <v>39</v>
      </c>
      <c r="B1660" s="39" t="s">
        <v>1708</v>
      </c>
      <c r="C1660" s="86">
        <v>42767</v>
      </c>
      <c r="D1660" s="29">
        <f>+VLOOKUP(B1660,'[2]HG-Mexico by Contract'!$B$8:$G$4512,6,FALSE)</f>
        <v>314798</v>
      </c>
      <c r="E1660" s="29"/>
      <c r="F1660" s="39" t="s">
        <v>62</v>
      </c>
      <c r="G1660" s="39" t="s">
        <v>42</v>
      </c>
      <c r="H1660" s="39" t="s">
        <v>44</v>
      </c>
      <c r="I1660" s="40">
        <v>131725.71</v>
      </c>
      <c r="J1660" s="32">
        <f t="shared" si="75"/>
        <v>131725.71</v>
      </c>
      <c r="K1660" s="31">
        <v>0</v>
      </c>
      <c r="L1660" s="31">
        <v>0</v>
      </c>
      <c r="M1660" s="31">
        <v>0</v>
      </c>
      <c r="N1660" s="31">
        <v>0</v>
      </c>
      <c r="O1660" s="33">
        <f t="shared" si="76"/>
        <v>0</v>
      </c>
      <c r="P1660" s="34" t="str">
        <f t="shared" si="77"/>
        <v>1-30</v>
      </c>
      <c r="Q1660" s="35" t="str">
        <f>+VLOOKUP(B1660,'[2]PORTAFOLIO JAN17'!$B$7:$T$4941,19,FALSE)</f>
        <v>COSTA RICA</v>
      </c>
      <c r="R1660" s="31">
        <v>0</v>
      </c>
      <c r="S1660" s="31">
        <v>0</v>
      </c>
      <c r="T1660" s="31" t="s">
        <v>45</v>
      </c>
      <c r="U1660" s="41" t="s">
        <v>46</v>
      </c>
      <c r="V1660" s="42">
        <v>131725.71</v>
      </c>
      <c r="W1660" s="43">
        <v>131725.71</v>
      </c>
      <c r="X1660" s="38">
        <v>0</v>
      </c>
      <c r="Y1660" s="38">
        <v>0</v>
      </c>
      <c r="Z1660" s="38">
        <v>0</v>
      </c>
      <c r="AA1660" s="38">
        <v>0</v>
      </c>
      <c r="AB1660" s="38">
        <v>0</v>
      </c>
      <c r="AC1660" s="38">
        <v>0</v>
      </c>
      <c r="AD1660" s="38" t="s">
        <v>47</v>
      </c>
    </row>
    <row r="1661" spans="1:30" s="27" customFormat="1" ht="15" customHeight="1" x14ac:dyDescent="0.25">
      <c r="A1661" s="28" t="s">
        <v>39</v>
      </c>
      <c r="B1661" s="28" t="s">
        <v>1709</v>
      </c>
      <c r="C1661" s="85">
        <v>42767</v>
      </c>
      <c r="D1661" s="29">
        <f>+VLOOKUP(B1661,'[2]HG-Mexico by Contract'!$B$8:$G$4512,6,FALSE)</f>
        <v>356783</v>
      </c>
      <c r="E1661" s="29"/>
      <c r="F1661" s="28" t="s">
        <v>41</v>
      </c>
      <c r="G1661" s="28" t="s">
        <v>42</v>
      </c>
      <c r="H1661" s="28" t="s">
        <v>63</v>
      </c>
      <c r="I1661" s="31">
        <v>1229515.05</v>
      </c>
      <c r="J1661" s="32">
        <f t="shared" si="75"/>
        <v>61758.540968305788</v>
      </c>
      <c r="K1661" s="31">
        <v>0</v>
      </c>
      <c r="L1661" s="31">
        <v>0</v>
      </c>
      <c r="M1661" s="31">
        <v>0</v>
      </c>
      <c r="N1661" s="31">
        <v>0</v>
      </c>
      <c r="O1661" s="33">
        <f t="shared" si="76"/>
        <v>0</v>
      </c>
      <c r="P1661" s="34" t="str">
        <f t="shared" si="77"/>
        <v>1-30</v>
      </c>
      <c r="Q1661" s="35" t="str">
        <f>+VLOOKUP(B1661,'[2]PORTAFOLIO JAN17'!$B$7:$T$4941,19,FALSE)</f>
        <v>MEXICO</v>
      </c>
      <c r="R1661" s="31">
        <v>0</v>
      </c>
      <c r="S1661" s="31">
        <v>0</v>
      </c>
      <c r="T1661" s="31" t="s">
        <v>45</v>
      </c>
      <c r="U1661" s="36" t="s">
        <v>64</v>
      </c>
      <c r="V1661" s="37">
        <v>61758.540961500003</v>
      </c>
      <c r="W1661" s="38">
        <v>61758.540961500003</v>
      </c>
      <c r="X1661" s="38">
        <v>0</v>
      </c>
      <c r="Y1661" s="38">
        <v>0</v>
      </c>
      <c r="Z1661" s="38">
        <v>0</v>
      </c>
      <c r="AA1661" s="38">
        <v>0</v>
      </c>
      <c r="AB1661" s="38">
        <v>0</v>
      </c>
      <c r="AC1661" s="38">
        <v>0</v>
      </c>
      <c r="AD1661" s="38" t="s">
        <v>47</v>
      </c>
    </row>
    <row r="1662" spans="1:30" s="27" customFormat="1" ht="15" customHeight="1" x14ac:dyDescent="0.25">
      <c r="A1662" s="39" t="s">
        <v>39</v>
      </c>
      <c r="B1662" s="39" t="s">
        <v>1710</v>
      </c>
      <c r="C1662" s="86">
        <v>42767</v>
      </c>
      <c r="D1662" s="29">
        <f>+VLOOKUP(B1662,'[2]HG-Mexico by Contract'!$B$8:$G$4512,6,FALSE)</f>
        <v>317922</v>
      </c>
      <c r="E1662" s="29"/>
      <c r="F1662" s="39" t="s">
        <v>41</v>
      </c>
      <c r="G1662" s="39" t="s">
        <v>42</v>
      </c>
      <c r="H1662" s="39" t="s">
        <v>44</v>
      </c>
      <c r="I1662" s="40">
        <v>155703.07</v>
      </c>
      <c r="J1662" s="32">
        <f t="shared" si="75"/>
        <v>155703.07</v>
      </c>
      <c r="K1662" s="31">
        <v>0</v>
      </c>
      <c r="L1662" s="31">
        <v>0</v>
      </c>
      <c r="M1662" s="31">
        <v>0</v>
      </c>
      <c r="N1662" s="31">
        <v>0</v>
      </c>
      <c r="O1662" s="33">
        <f t="shared" si="76"/>
        <v>0</v>
      </c>
      <c r="P1662" s="34" t="str">
        <f t="shared" si="77"/>
        <v>1-30</v>
      </c>
      <c r="Q1662" s="35" t="str">
        <f>+VLOOKUP(B1662,'[2]PORTAFOLIO JAN17'!$B$7:$T$4941,19,FALSE)</f>
        <v>REPUBLICA DOMINICANA</v>
      </c>
      <c r="R1662" s="31">
        <v>0</v>
      </c>
      <c r="S1662" s="31">
        <v>0</v>
      </c>
      <c r="T1662" s="31" t="s">
        <v>45</v>
      </c>
      <c r="U1662" s="41" t="s">
        <v>46</v>
      </c>
      <c r="V1662" s="42">
        <v>155703.07</v>
      </c>
      <c r="W1662" s="43">
        <v>155703.07</v>
      </c>
      <c r="X1662" s="38">
        <v>0</v>
      </c>
      <c r="Y1662" s="38">
        <v>0</v>
      </c>
      <c r="Z1662" s="38">
        <v>0</v>
      </c>
      <c r="AA1662" s="38">
        <v>0</v>
      </c>
      <c r="AB1662" s="38">
        <v>0</v>
      </c>
      <c r="AC1662" s="38">
        <v>0</v>
      </c>
      <c r="AD1662" s="38" t="s">
        <v>47</v>
      </c>
    </row>
    <row r="1663" spans="1:30" s="27" customFormat="1" ht="15" customHeight="1" x14ac:dyDescent="0.25">
      <c r="A1663" s="28" t="s">
        <v>39</v>
      </c>
      <c r="B1663" s="28" t="s">
        <v>1711</v>
      </c>
      <c r="C1663" s="85">
        <v>42767</v>
      </c>
      <c r="D1663" s="29">
        <f>+VLOOKUP(B1663,'[2]HG-Mexico by Contract'!$B$8:$G$4512,6,FALSE)</f>
        <v>318726</v>
      </c>
      <c r="E1663" s="29"/>
      <c r="F1663" s="28" t="s">
        <v>41</v>
      </c>
      <c r="G1663" s="28" t="s">
        <v>42</v>
      </c>
      <c r="H1663" s="28" t="s">
        <v>63</v>
      </c>
      <c r="I1663" s="31">
        <v>1074174.72</v>
      </c>
      <c r="J1663" s="32">
        <f t="shared" si="75"/>
        <v>53955.796191545924</v>
      </c>
      <c r="K1663" s="31">
        <v>0</v>
      </c>
      <c r="L1663" s="31">
        <v>0</v>
      </c>
      <c r="M1663" s="31">
        <v>0</v>
      </c>
      <c r="N1663" s="31">
        <v>0</v>
      </c>
      <c r="O1663" s="33">
        <f t="shared" si="76"/>
        <v>0</v>
      </c>
      <c r="P1663" s="34" t="str">
        <f t="shared" si="77"/>
        <v>1-30</v>
      </c>
      <c r="Q1663" s="35" t="str">
        <f>+VLOOKUP(B1663,'[2]PORTAFOLIO JAN17'!$B$7:$T$4941,19,FALSE)</f>
        <v>MEXICO</v>
      </c>
      <c r="R1663" s="31">
        <v>0</v>
      </c>
      <c r="S1663" s="31">
        <v>0</v>
      </c>
      <c r="T1663" s="31" t="s">
        <v>45</v>
      </c>
      <c r="U1663" s="36" t="s">
        <v>64</v>
      </c>
      <c r="V1663" s="37">
        <v>53955.796185599997</v>
      </c>
      <c r="W1663" s="38">
        <v>53955.796185599997</v>
      </c>
      <c r="X1663" s="38">
        <v>0</v>
      </c>
      <c r="Y1663" s="38">
        <v>0</v>
      </c>
      <c r="Z1663" s="38">
        <v>0</v>
      </c>
      <c r="AA1663" s="38">
        <v>0</v>
      </c>
      <c r="AB1663" s="38">
        <v>0</v>
      </c>
      <c r="AC1663" s="38">
        <v>0</v>
      </c>
      <c r="AD1663" s="38" t="s">
        <v>47</v>
      </c>
    </row>
    <row r="1664" spans="1:30" s="27" customFormat="1" ht="15" customHeight="1" x14ac:dyDescent="0.25">
      <c r="A1664" s="39" t="s">
        <v>39</v>
      </c>
      <c r="B1664" s="39" t="s">
        <v>1712</v>
      </c>
      <c r="C1664" s="86">
        <v>42767</v>
      </c>
      <c r="D1664" s="29">
        <f>+VLOOKUP(B1664,'[2]HG-Mexico by Contract'!$B$8:$G$4512,6,FALSE)</f>
        <v>356729</v>
      </c>
      <c r="E1664" s="29"/>
      <c r="F1664" s="39" t="s">
        <v>41</v>
      </c>
      <c r="G1664" s="39" t="s">
        <v>42</v>
      </c>
      <c r="H1664" s="39" t="s">
        <v>63</v>
      </c>
      <c r="I1664" s="40">
        <v>58395.58</v>
      </c>
      <c r="J1664" s="32">
        <f t="shared" si="75"/>
        <v>2933.2099837232399</v>
      </c>
      <c r="K1664" s="31">
        <v>0</v>
      </c>
      <c r="L1664" s="31">
        <v>0</v>
      </c>
      <c r="M1664" s="31">
        <v>0</v>
      </c>
      <c r="N1664" s="31">
        <v>0</v>
      </c>
      <c r="O1664" s="33">
        <f t="shared" si="76"/>
        <v>0</v>
      </c>
      <c r="P1664" s="34" t="str">
        <f t="shared" si="77"/>
        <v>1-30</v>
      </c>
      <c r="Q1664" s="35" t="str">
        <f>+VLOOKUP(B1664,'[2]PORTAFOLIO JAN17'!$B$7:$T$4941,19,FALSE)</f>
        <v>MEXICO</v>
      </c>
      <c r="R1664" s="31">
        <v>0</v>
      </c>
      <c r="S1664" s="31">
        <v>0</v>
      </c>
      <c r="T1664" s="31" t="s">
        <v>45</v>
      </c>
      <c r="U1664" s="41" t="s">
        <v>64</v>
      </c>
      <c r="V1664" s="42">
        <v>2933.2099834000001</v>
      </c>
      <c r="W1664" s="43">
        <v>2933.2099834000001</v>
      </c>
      <c r="X1664" s="38">
        <v>0</v>
      </c>
      <c r="Y1664" s="38">
        <v>0</v>
      </c>
      <c r="Z1664" s="38">
        <v>0</v>
      </c>
      <c r="AA1664" s="38">
        <v>0</v>
      </c>
      <c r="AB1664" s="38">
        <v>0</v>
      </c>
      <c r="AC1664" s="38">
        <v>0</v>
      </c>
      <c r="AD1664" s="38" t="s">
        <v>47</v>
      </c>
    </row>
    <row r="1665" spans="1:30" s="27" customFormat="1" ht="15" customHeight="1" x14ac:dyDescent="0.25">
      <c r="A1665" s="28" t="s">
        <v>39</v>
      </c>
      <c r="B1665" s="28" t="s">
        <v>1713</v>
      </c>
      <c r="C1665" s="85">
        <v>42767</v>
      </c>
      <c r="D1665" s="29">
        <f>+VLOOKUP(B1665,'[2]HG-Mexico by Contract'!$B$8:$G$4512,6,FALSE)</f>
        <v>357445</v>
      </c>
      <c r="E1665" s="29"/>
      <c r="F1665" s="28" t="s">
        <v>41</v>
      </c>
      <c r="G1665" s="28" t="s">
        <v>42</v>
      </c>
      <c r="H1665" s="28" t="s">
        <v>63</v>
      </c>
      <c r="I1665" s="31">
        <v>678849.86</v>
      </c>
      <c r="J1665" s="32">
        <f t="shared" si="75"/>
        <v>34098.628471557669</v>
      </c>
      <c r="K1665" s="31">
        <v>0</v>
      </c>
      <c r="L1665" s="31">
        <v>0</v>
      </c>
      <c r="M1665" s="31">
        <v>0</v>
      </c>
      <c r="N1665" s="31">
        <v>0</v>
      </c>
      <c r="O1665" s="33">
        <f t="shared" si="76"/>
        <v>0</v>
      </c>
      <c r="P1665" s="34" t="str">
        <f t="shared" si="77"/>
        <v>1-30</v>
      </c>
      <c r="Q1665" s="35" t="str">
        <f>+VLOOKUP(B1665,'[2]PORTAFOLIO JAN17'!$B$7:$T$4941,19,FALSE)</f>
        <v>MEXICO</v>
      </c>
      <c r="R1665" s="31">
        <v>0</v>
      </c>
      <c r="S1665" s="31">
        <v>0</v>
      </c>
      <c r="T1665" s="31" t="s">
        <v>45</v>
      </c>
      <c r="U1665" s="36" t="s">
        <v>64</v>
      </c>
      <c r="V1665" s="37">
        <v>34098.628467800001</v>
      </c>
      <c r="W1665" s="38">
        <v>34098.628467800001</v>
      </c>
      <c r="X1665" s="38">
        <v>0</v>
      </c>
      <c r="Y1665" s="38">
        <v>0</v>
      </c>
      <c r="Z1665" s="38">
        <v>0</v>
      </c>
      <c r="AA1665" s="38">
        <v>0</v>
      </c>
      <c r="AB1665" s="38">
        <v>0</v>
      </c>
      <c r="AC1665" s="38">
        <v>0</v>
      </c>
      <c r="AD1665" s="38" t="s">
        <v>47</v>
      </c>
    </row>
    <row r="1666" spans="1:30" s="27" customFormat="1" ht="15" customHeight="1" x14ac:dyDescent="0.25">
      <c r="A1666" s="39" t="s">
        <v>39</v>
      </c>
      <c r="B1666" s="39" t="s">
        <v>1714</v>
      </c>
      <c r="C1666" s="86">
        <v>42767</v>
      </c>
      <c r="D1666" s="29">
        <f>+VLOOKUP(B1666,'[2]HG-Mexico by Contract'!$B$8:$G$4512,6,FALSE)</f>
        <v>356810</v>
      </c>
      <c r="E1666" s="29"/>
      <c r="F1666" s="39" t="s">
        <v>41</v>
      </c>
      <c r="G1666" s="39" t="s">
        <v>42</v>
      </c>
      <c r="H1666" s="39" t="s">
        <v>63</v>
      </c>
      <c r="I1666" s="40">
        <v>421802.17</v>
      </c>
      <c r="J1666" s="32">
        <f t="shared" si="75"/>
        <v>21187.123001434818</v>
      </c>
      <c r="K1666" s="31">
        <v>0</v>
      </c>
      <c r="L1666" s="31">
        <v>0</v>
      </c>
      <c r="M1666" s="31">
        <v>0</v>
      </c>
      <c r="N1666" s="31">
        <v>0</v>
      </c>
      <c r="O1666" s="33">
        <f t="shared" si="76"/>
        <v>0</v>
      </c>
      <c r="P1666" s="34" t="str">
        <f t="shared" si="77"/>
        <v>1-30</v>
      </c>
      <c r="Q1666" s="35" t="str">
        <f>+VLOOKUP(B1666,'[2]PORTAFOLIO JAN17'!$B$7:$T$4941,19,FALSE)</f>
        <v>MEXICO</v>
      </c>
      <c r="R1666" s="31">
        <v>0</v>
      </c>
      <c r="S1666" s="31">
        <v>0</v>
      </c>
      <c r="T1666" s="31" t="s">
        <v>45</v>
      </c>
      <c r="U1666" s="41" t="s">
        <v>64</v>
      </c>
      <c r="V1666" s="42">
        <v>21187.1229991</v>
      </c>
      <c r="W1666" s="43">
        <v>21187.1229991</v>
      </c>
      <c r="X1666" s="38">
        <v>0</v>
      </c>
      <c r="Y1666" s="38">
        <v>0</v>
      </c>
      <c r="Z1666" s="38">
        <v>0</v>
      </c>
      <c r="AA1666" s="38">
        <v>0</v>
      </c>
      <c r="AB1666" s="38">
        <v>0</v>
      </c>
      <c r="AC1666" s="38">
        <v>0</v>
      </c>
      <c r="AD1666" s="38" t="s">
        <v>47</v>
      </c>
    </row>
    <row r="1667" spans="1:30" s="27" customFormat="1" ht="15" customHeight="1" x14ac:dyDescent="0.25">
      <c r="A1667" s="28" t="s">
        <v>39</v>
      </c>
      <c r="B1667" s="28" t="s">
        <v>1715</v>
      </c>
      <c r="C1667" s="85">
        <v>42767</v>
      </c>
      <c r="D1667" s="29">
        <f>+VLOOKUP(B1667,'[2]HG-Mexico by Contract'!$B$8:$G$4512,6,FALSE)</f>
        <v>337354</v>
      </c>
      <c r="E1667" s="29"/>
      <c r="F1667" s="28" t="s">
        <v>41</v>
      </c>
      <c r="G1667" s="28" t="s">
        <v>42</v>
      </c>
      <c r="H1667" s="28" t="s">
        <v>63</v>
      </c>
      <c r="I1667" s="31">
        <v>651459.75</v>
      </c>
      <c r="J1667" s="32">
        <f t="shared" si="75"/>
        <v>32722.823246106054</v>
      </c>
      <c r="K1667" s="31">
        <v>0</v>
      </c>
      <c r="L1667" s="31">
        <v>0</v>
      </c>
      <c r="M1667" s="31">
        <v>0</v>
      </c>
      <c r="N1667" s="31">
        <v>0</v>
      </c>
      <c r="O1667" s="33">
        <f t="shared" si="76"/>
        <v>0</v>
      </c>
      <c r="P1667" s="34" t="str">
        <f t="shared" si="77"/>
        <v>1-30</v>
      </c>
      <c r="Q1667" s="35" t="str">
        <f>+VLOOKUP(B1667,'[2]PORTAFOLIO JAN17'!$B$7:$T$4941,19,FALSE)</f>
        <v>MEXICO</v>
      </c>
      <c r="R1667" s="31">
        <v>0</v>
      </c>
      <c r="S1667" s="31">
        <v>0</v>
      </c>
      <c r="T1667" s="31" t="s">
        <v>45</v>
      </c>
      <c r="U1667" s="36" t="s">
        <v>64</v>
      </c>
      <c r="V1667" s="37">
        <v>32722.823242499999</v>
      </c>
      <c r="W1667" s="38">
        <v>32722.823242499999</v>
      </c>
      <c r="X1667" s="38">
        <v>0</v>
      </c>
      <c r="Y1667" s="38">
        <v>0</v>
      </c>
      <c r="Z1667" s="38">
        <v>0</v>
      </c>
      <c r="AA1667" s="38">
        <v>0</v>
      </c>
      <c r="AB1667" s="38">
        <v>0</v>
      </c>
      <c r="AC1667" s="38">
        <v>0</v>
      </c>
      <c r="AD1667" s="38" t="s">
        <v>47</v>
      </c>
    </row>
    <row r="1668" spans="1:30" s="27" customFormat="1" ht="15" customHeight="1" x14ac:dyDescent="0.25">
      <c r="A1668" s="39" t="s">
        <v>39</v>
      </c>
      <c r="B1668" s="39" t="s">
        <v>1716</v>
      </c>
      <c r="C1668" s="86">
        <v>42767</v>
      </c>
      <c r="D1668" s="29">
        <f>+VLOOKUP(B1668,'[2]HG-Mexico by Contract'!$B$8:$G$4512,6,FALSE)</f>
        <v>356734</v>
      </c>
      <c r="E1668" s="29"/>
      <c r="F1668" s="39" t="s">
        <v>41</v>
      </c>
      <c r="G1668" s="39" t="s">
        <v>42</v>
      </c>
      <c r="H1668" s="39" t="s">
        <v>63</v>
      </c>
      <c r="I1668" s="40">
        <v>494831.77</v>
      </c>
      <c r="J1668" s="32">
        <f t="shared" si="75"/>
        <v>24855.399809839066</v>
      </c>
      <c r="K1668" s="31">
        <v>0</v>
      </c>
      <c r="L1668" s="31">
        <v>0</v>
      </c>
      <c r="M1668" s="31">
        <v>0</v>
      </c>
      <c r="N1668" s="31">
        <v>0</v>
      </c>
      <c r="O1668" s="33">
        <f t="shared" si="76"/>
        <v>0</v>
      </c>
      <c r="P1668" s="34" t="str">
        <f t="shared" si="77"/>
        <v>1-30</v>
      </c>
      <c r="Q1668" s="35" t="str">
        <f>+VLOOKUP(B1668,'[2]PORTAFOLIO JAN17'!$B$7:$T$4941,19,FALSE)</f>
        <v>MEXICO</v>
      </c>
      <c r="R1668" s="31">
        <v>0</v>
      </c>
      <c r="S1668" s="31">
        <v>0</v>
      </c>
      <c r="T1668" s="31" t="s">
        <v>45</v>
      </c>
      <c r="U1668" s="41" t="s">
        <v>64</v>
      </c>
      <c r="V1668" s="42">
        <v>24855.399807099999</v>
      </c>
      <c r="W1668" s="43">
        <v>24855.399807099999</v>
      </c>
      <c r="X1668" s="38">
        <v>0</v>
      </c>
      <c r="Y1668" s="38">
        <v>0</v>
      </c>
      <c r="Z1668" s="38">
        <v>0</v>
      </c>
      <c r="AA1668" s="38">
        <v>0</v>
      </c>
      <c r="AB1668" s="38">
        <v>0</v>
      </c>
      <c r="AC1668" s="38">
        <v>0</v>
      </c>
      <c r="AD1668" s="38" t="s">
        <v>47</v>
      </c>
    </row>
    <row r="1669" spans="1:30" s="27" customFormat="1" ht="15" customHeight="1" x14ac:dyDescent="0.25">
      <c r="A1669" s="28" t="s">
        <v>39</v>
      </c>
      <c r="B1669" s="28" t="s">
        <v>1717</v>
      </c>
      <c r="C1669" s="85">
        <v>42767</v>
      </c>
      <c r="D1669" s="29">
        <f>+VLOOKUP(B1669,'[2]HG-Mexico by Contract'!$B$8:$G$4512,6,FALSE)</f>
        <v>356734</v>
      </c>
      <c r="E1669" s="29"/>
      <c r="F1669" s="28" t="s">
        <v>41</v>
      </c>
      <c r="G1669" s="28" t="s">
        <v>42</v>
      </c>
      <c r="H1669" s="28" t="s">
        <v>63</v>
      </c>
      <c r="I1669" s="31">
        <v>305235</v>
      </c>
      <c r="J1669" s="32">
        <f t="shared" si="75"/>
        <v>15331.954051689581</v>
      </c>
      <c r="K1669" s="31">
        <v>0</v>
      </c>
      <c r="L1669" s="31">
        <v>0</v>
      </c>
      <c r="M1669" s="31">
        <v>0</v>
      </c>
      <c r="N1669" s="31">
        <v>0</v>
      </c>
      <c r="O1669" s="33">
        <f t="shared" si="76"/>
        <v>0</v>
      </c>
      <c r="P1669" s="34" t="str">
        <f t="shared" si="77"/>
        <v>1-30</v>
      </c>
      <c r="Q1669" s="35" t="str">
        <f>+VLOOKUP(B1669,'[2]PORTAFOLIO JAN17'!$B$7:$T$4941,19,FALSE)</f>
        <v>MEXICO</v>
      </c>
      <c r="R1669" s="31">
        <v>0</v>
      </c>
      <c r="S1669" s="31">
        <v>0</v>
      </c>
      <c r="T1669" s="31" t="s">
        <v>45</v>
      </c>
      <c r="U1669" s="36" t="s">
        <v>64</v>
      </c>
      <c r="V1669" s="37">
        <v>15331.95405</v>
      </c>
      <c r="W1669" s="38">
        <v>15331.95405</v>
      </c>
      <c r="X1669" s="38">
        <v>0</v>
      </c>
      <c r="Y1669" s="38">
        <v>0</v>
      </c>
      <c r="Z1669" s="38">
        <v>0</v>
      </c>
      <c r="AA1669" s="38">
        <v>0</v>
      </c>
      <c r="AB1669" s="38">
        <v>0</v>
      </c>
      <c r="AC1669" s="38">
        <v>0</v>
      </c>
      <c r="AD1669" s="38" t="s">
        <v>47</v>
      </c>
    </row>
    <row r="1670" spans="1:30" s="27" customFormat="1" ht="15" customHeight="1" x14ac:dyDescent="0.25">
      <c r="A1670" s="39" t="s">
        <v>39</v>
      </c>
      <c r="B1670" s="39" t="s">
        <v>1718</v>
      </c>
      <c r="C1670" s="86">
        <v>42767</v>
      </c>
      <c r="D1670" s="29">
        <f>+VLOOKUP(B1670,'[2]HG-Mexico by Contract'!$B$8:$G$4512,6,FALSE)</f>
        <v>356734</v>
      </c>
      <c r="E1670" s="29"/>
      <c r="F1670" s="39" t="s">
        <v>41</v>
      </c>
      <c r="G1670" s="39" t="s">
        <v>42</v>
      </c>
      <c r="H1670" s="39" t="s">
        <v>63</v>
      </c>
      <c r="I1670" s="40">
        <v>943818.75</v>
      </c>
      <c r="J1670" s="32">
        <f t="shared" si="75"/>
        <v>47408.015817724365</v>
      </c>
      <c r="K1670" s="31">
        <v>0</v>
      </c>
      <c r="L1670" s="31">
        <v>0</v>
      </c>
      <c r="M1670" s="31">
        <v>0</v>
      </c>
      <c r="N1670" s="31">
        <v>0</v>
      </c>
      <c r="O1670" s="33">
        <f t="shared" si="76"/>
        <v>0</v>
      </c>
      <c r="P1670" s="34" t="str">
        <f t="shared" si="77"/>
        <v>1-30</v>
      </c>
      <c r="Q1670" s="35" t="str">
        <f>+VLOOKUP(B1670,'[2]PORTAFOLIO JAN17'!$B$7:$T$4941,19,FALSE)</f>
        <v>MEXICO</v>
      </c>
      <c r="R1670" s="31">
        <v>0</v>
      </c>
      <c r="S1670" s="31">
        <v>0</v>
      </c>
      <c r="T1670" s="31" t="s">
        <v>45</v>
      </c>
      <c r="U1670" s="41" t="s">
        <v>64</v>
      </c>
      <c r="V1670" s="42">
        <v>47408.015812500002</v>
      </c>
      <c r="W1670" s="43">
        <v>47408.015812500002</v>
      </c>
      <c r="X1670" s="38">
        <v>0</v>
      </c>
      <c r="Y1670" s="38">
        <v>0</v>
      </c>
      <c r="Z1670" s="38">
        <v>0</v>
      </c>
      <c r="AA1670" s="38">
        <v>0</v>
      </c>
      <c r="AB1670" s="38">
        <v>0</v>
      </c>
      <c r="AC1670" s="38">
        <v>0</v>
      </c>
      <c r="AD1670" s="38" t="s">
        <v>47</v>
      </c>
    </row>
    <row r="1671" spans="1:30" s="27" customFormat="1" ht="15" customHeight="1" x14ac:dyDescent="0.25">
      <c r="A1671" s="28" t="s">
        <v>39</v>
      </c>
      <c r="B1671" s="28" t="s">
        <v>1719</v>
      </c>
      <c r="C1671" s="85">
        <v>42767</v>
      </c>
      <c r="D1671" s="29">
        <f>+VLOOKUP(B1671,'[2]HG-Mexico by Contract'!$B$8:$G$4512,6,FALSE)</f>
        <v>316250</v>
      </c>
      <c r="E1671" s="29"/>
      <c r="F1671" s="28" t="s">
        <v>41</v>
      </c>
      <c r="G1671" s="28" t="s">
        <v>42</v>
      </c>
      <c r="H1671" s="28" t="s">
        <v>63</v>
      </c>
      <c r="I1671" s="31">
        <v>645314.67000000004</v>
      </c>
      <c r="J1671" s="32">
        <f t="shared" si="75"/>
        <v>32414.155877672041</v>
      </c>
      <c r="K1671" s="31">
        <v>0</v>
      </c>
      <c r="L1671" s="31">
        <v>0</v>
      </c>
      <c r="M1671" s="31">
        <v>0</v>
      </c>
      <c r="N1671" s="31">
        <v>0</v>
      </c>
      <c r="O1671" s="33">
        <f t="shared" si="76"/>
        <v>0</v>
      </c>
      <c r="P1671" s="34" t="str">
        <f t="shared" si="77"/>
        <v>1-30</v>
      </c>
      <c r="Q1671" s="35" t="str">
        <f>+VLOOKUP(B1671,'[2]PORTAFOLIO JAN17'!$B$7:$T$4941,19,FALSE)</f>
        <v>MEXICO</v>
      </c>
      <c r="R1671" s="31">
        <v>0</v>
      </c>
      <c r="S1671" s="31">
        <v>0</v>
      </c>
      <c r="T1671" s="31" t="s">
        <v>45</v>
      </c>
      <c r="U1671" s="36" t="s">
        <v>64</v>
      </c>
      <c r="V1671" s="37">
        <v>32414.155874100001</v>
      </c>
      <c r="W1671" s="38">
        <v>32414.155874100001</v>
      </c>
      <c r="X1671" s="38">
        <v>0</v>
      </c>
      <c r="Y1671" s="38">
        <v>0</v>
      </c>
      <c r="Z1671" s="38">
        <v>0</v>
      </c>
      <c r="AA1671" s="38">
        <v>0</v>
      </c>
      <c r="AB1671" s="38">
        <v>0</v>
      </c>
      <c r="AC1671" s="38">
        <v>0</v>
      </c>
      <c r="AD1671" s="38" t="s">
        <v>47</v>
      </c>
    </row>
    <row r="1672" spans="1:30" s="27" customFormat="1" ht="15" customHeight="1" x14ac:dyDescent="0.25">
      <c r="A1672" s="39" t="s">
        <v>39</v>
      </c>
      <c r="B1672" s="39" t="s">
        <v>1720</v>
      </c>
      <c r="C1672" s="86">
        <v>42767</v>
      </c>
      <c r="D1672" s="29">
        <f>+VLOOKUP(B1672,'[2]HG-Mexico by Contract'!$B$8:$G$4512,6,FALSE)</f>
        <v>320248</v>
      </c>
      <c r="E1672" s="29"/>
      <c r="F1672" s="39" t="s">
        <v>41</v>
      </c>
      <c r="G1672" s="39" t="s">
        <v>42</v>
      </c>
      <c r="H1672" s="39" t="s">
        <v>63</v>
      </c>
      <c r="I1672" s="40">
        <v>8847617.0700000003</v>
      </c>
      <c r="J1672" s="32">
        <f t="shared" ref="J1672:J1735" si="78">+IF(H1672="MXN",I1672/$J$2,I1672)</f>
        <v>444415.80547507462</v>
      </c>
      <c r="K1672" s="31">
        <v>0</v>
      </c>
      <c r="L1672" s="31">
        <v>0</v>
      </c>
      <c r="M1672" s="31">
        <v>8847617.0700000003</v>
      </c>
      <c r="N1672" s="31">
        <v>0</v>
      </c>
      <c r="O1672" s="33">
        <f t="shared" ref="O1672:O1735" si="79">+N1672+M1672+L1672+K1672</f>
        <v>8847617.0700000003</v>
      </c>
      <c r="P1672" s="34" t="str">
        <f t="shared" ref="P1672:P1735" si="80">+IF(N1672&gt;0,"120+",IF(M1672&gt;0,"91-120",IF(L1672&gt;0,"61-90",IF(K1672&gt;0,"31-60","1-30"))))</f>
        <v>91-120</v>
      </c>
      <c r="Q1672" s="35" t="str">
        <f>+VLOOKUP(B1672,'[2]PORTAFOLIO JAN17'!$B$7:$T$4941,19,FALSE)</f>
        <v>MEXICO</v>
      </c>
      <c r="R1672" s="31">
        <v>0</v>
      </c>
      <c r="S1672" s="31">
        <v>0</v>
      </c>
      <c r="T1672" s="31">
        <v>8847617.0700000003</v>
      </c>
      <c r="U1672" s="41" t="s">
        <v>64</v>
      </c>
      <c r="V1672" s="42">
        <v>444415.80542609998</v>
      </c>
      <c r="W1672" s="43">
        <v>0</v>
      </c>
      <c r="X1672" s="38">
        <v>0</v>
      </c>
      <c r="Y1672" s="38">
        <v>0</v>
      </c>
      <c r="Z1672" s="38">
        <v>444415.80542609998</v>
      </c>
      <c r="AA1672" s="38">
        <v>0</v>
      </c>
      <c r="AB1672" s="38">
        <v>0</v>
      </c>
      <c r="AC1672" s="38">
        <v>0</v>
      </c>
      <c r="AD1672" s="38">
        <v>444415.80542609998</v>
      </c>
    </row>
    <row r="1673" spans="1:30" s="27" customFormat="1" ht="15" customHeight="1" x14ac:dyDescent="0.25">
      <c r="A1673" s="28" t="s">
        <v>39</v>
      </c>
      <c r="B1673" s="28" t="s">
        <v>1721</v>
      </c>
      <c r="C1673" s="85">
        <v>42767</v>
      </c>
      <c r="D1673" s="29">
        <f>+VLOOKUP(B1673,'[2]HG-Mexico by Contract'!$B$8:$G$4512,6,FALSE)</f>
        <v>356981</v>
      </c>
      <c r="E1673" s="29"/>
      <c r="F1673" s="28" t="s">
        <v>41</v>
      </c>
      <c r="G1673" s="28" t="s">
        <v>42</v>
      </c>
      <c r="H1673" s="28" t="s">
        <v>44</v>
      </c>
      <c r="I1673" s="31">
        <v>54166.61</v>
      </c>
      <c r="J1673" s="32">
        <f t="shared" si="78"/>
        <v>54166.61</v>
      </c>
      <c r="K1673" s="31">
        <v>0</v>
      </c>
      <c r="L1673" s="31">
        <v>0</v>
      </c>
      <c r="M1673" s="31">
        <v>0</v>
      </c>
      <c r="N1673" s="31">
        <v>0</v>
      </c>
      <c r="O1673" s="33">
        <f t="shared" si="79"/>
        <v>0</v>
      </c>
      <c r="P1673" s="34" t="str">
        <f t="shared" si="80"/>
        <v>1-30</v>
      </c>
      <c r="Q1673" s="35" t="str">
        <f>+VLOOKUP(B1673,'[2]PORTAFOLIO JAN17'!$B$7:$T$4941,19,FALSE)</f>
        <v>MEXICO</v>
      </c>
      <c r="R1673" s="31">
        <v>0</v>
      </c>
      <c r="S1673" s="31">
        <v>0</v>
      </c>
      <c r="T1673" s="31" t="s">
        <v>45</v>
      </c>
      <c r="U1673" s="36" t="s">
        <v>46</v>
      </c>
      <c r="V1673" s="37">
        <v>54166.61</v>
      </c>
      <c r="W1673" s="38">
        <v>54166.61</v>
      </c>
      <c r="X1673" s="38">
        <v>0</v>
      </c>
      <c r="Y1673" s="38">
        <v>0</v>
      </c>
      <c r="Z1673" s="38">
        <v>0</v>
      </c>
      <c r="AA1673" s="38">
        <v>0</v>
      </c>
      <c r="AB1673" s="38">
        <v>0</v>
      </c>
      <c r="AC1673" s="38">
        <v>0</v>
      </c>
      <c r="AD1673" s="38" t="s">
        <v>47</v>
      </c>
    </row>
    <row r="1674" spans="1:30" s="27" customFormat="1" ht="15" customHeight="1" x14ac:dyDescent="0.25">
      <c r="A1674" s="39" t="s">
        <v>39</v>
      </c>
      <c r="B1674" s="39" t="s">
        <v>1722</v>
      </c>
      <c r="C1674" s="86">
        <v>42767</v>
      </c>
      <c r="D1674" s="29">
        <f>+VLOOKUP(B1674,'[2]HG-Mexico by Contract'!$B$8:$G$4512,6,FALSE)</f>
        <v>356693</v>
      </c>
      <c r="E1674" s="29"/>
      <c r="F1674" s="39" t="s">
        <v>41</v>
      </c>
      <c r="G1674" s="39" t="s">
        <v>42</v>
      </c>
      <c r="H1674" s="39" t="s">
        <v>44</v>
      </c>
      <c r="I1674" s="40">
        <v>107439.25</v>
      </c>
      <c r="J1674" s="32">
        <f t="shared" si="78"/>
        <v>107439.25</v>
      </c>
      <c r="K1674" s="31">
        <v>0</v>
      </c>
      <c r="L1674" s="31">
        <v>0</v>
      </c>
      <c r="M1674" s="31">
        <v>0</v>
      </c>
      <c r="N1674" s="31">
        <v>0</v>
      </c>
      <c r="O1674" s="33">
        <f t="shared" si="79"/>
        <v>0</v>
      </c>
      <c r="P1674" s="34" t="str">
        <f t="shared" si="80"/>
        <v>1-30</v>
      </c>
      <c r="Q1674" s="35" t="str">
        <f>+VLOOKUP(B1674,'[2]PORTAFOLIO JAN17'!$B$7:$T$4941,19,FALSE)</f>
        <v>NICARAGUA</v>
      </c>
      <c r="R1674" s="31">
        <v>0</v>
      </c>
      <c r="S1674" s="31">
        <v>0</v>
      </c>
      <c r="T1674" s="31" t="s">
        <v>45</v>
      </c>
      <c r="U1674" s="41" t="s">
        <v>46</v>
      </c>
      <c r="V1674" s="42">
        <v>107439.25</v>
      </c>
      <c r="W1674" s="43">
        <v>107439.25</v>
      </c>
      <c r="X1674" s="38">
        <v>0</v>
      </c>
      <c r="Y1674" s="38">
        <v>0</v>
      </c>
      <c r="Z1674" s="38">
        <v>0</v>
      </c>
      <c r="AA1674" s="38">
        <v>0</v>
      </c>
      <c r="AB1674" s="38">
        <v>0</v>
      </c>
      <c r="AC1674" s="38">
        <v>0</v>
      </c>
      <c r="AD1674" s="38" t="s">
        <v>47</v>
      </c>
    </row>
    <row r="1675" spans="1:30" s="27" customFormat="1" ht="15" customHeight="1" x14ac:dyDescent="0.25">
      <c r="A1675" s="28" t="s">
        <v>39</v>
      </c>
      <c r="B1675" s="28" t="s">
        <v>1723</v>
      </c>
      <c r="C1675" s="85">
        <v>42767</v>
      </c>
      <c r="D1675" s="29">
        <f>+VLOOKUP(B1675,'[2]HG-Mexico by Contract'!$B$8:$G$4512,6,FALSE)</f>
        <v>355871</v>
      </c>
      <c r="E1675" s="29"/>
      <c r="F1675" s="28" t="s">
        <v>41</v>
      </c>
      <c r="G1675" s="28" t="s">
        <v>42</v>
      </c>
      <c r="H1675" s="28" t="s">
        <v>63</v>
      </c>
      <c r="I1675" s="31">
        <v>9109312.9100000001</v>
      </c>
      <c r="J1675" s="32">
        <f t="shared" si="78"/>
        <v>457560.78751972318</v>
      </c>
      <c r="K1675" s="31">
        <v>0</v>
      </c>
      <c r="L1675" s="31">
        <v>0</v>
      </c>
      <c r="M1675" s="31">
        <v>0</v>
      </c>
      <c r="N1675" s="31">
        <v>9109312.9100000001</v>
      </c>
      <c r="O1675" s="33">
        <f t="shared" si="79"/>
        <v>9109312.9100000001</v>
      </c>
      <c r="P1675" s="34" t="str">
        <f t="shared" si="80"/>
        <v>120+</v>
      </c>
      <c r="Q1675" s="35" t="str">
        <f>+VLOOKUP(B1675,'[2]PORTAFOLIO JAN17'!$B$7:$T$4941,19,FALSE)</f>
        <v>MEXICO</v>
      </c>
      <c r="R1675" s="31">
        <v>0</v>
      </c>
      <c r="S1675" s="31">
        <v>0</v>
      </c>
      <c r="T1675" s="31">
        <v>9109312.9100000001</v>
      </c>
      <c r="U1675" s="36" t="s">
        <v>64</v>
      </c>
      <c r="V1675" s="37">
        <v>457560.78746929998</v>
      </c>
      <c r="W1675" s="38">
        <v>0</v>
      </c>
      <c r="X1675" s="38">
        <v>0</v>
      </c>
      <c r="Y1675" s="38">
        <v>0</v>
      </c>
      <c r="Z1675" s="38">
        <v>0</v>
      </c>
      <c r="AA1675" s="38">
        <v>457560.78746929998</v>
      </c>
      <c r="AB1675" s="38">
        <v>0</v>
      </c>
      <c r="AC1675" s="38">
        <v>0</v>
      </c>
      <c r="AD1675" s="38">
        <v>457560.78746929998</v>
      </c>
    </row>
    <row r="1676" spans="1:30" s="27" customFormat="1" ht="15" customHeight="1" x14ac:dyDescent="0.25">
      <c r="A1676" s="39" t="s">
        <v>39</v>
      </c>
      <c r="B1676" s="39" t="s">
        <v>1724</v>
      </c>
      <c r="C1676" s="86">
        <v>42767</v>
      </c>
      <c r="D1676" s="29">
        <f>+VLOOKUP(B1676,'[2]HG-Mexico by Contract'!$B$8:$G$4512,6,FALSE)</f>
        <v>311796</v>
      </c>
      <c r="E1676" s="29"/>
      <c r="F1676" s="39" t="s">
        <v>62</v>
      </c>
      <c r="G1676" s="39" t="s">
        <v>42</v>
      </c>
      <c r="H1676" s="39" t="s">
        <v>63</v>
      </c>
      <c r="I1676" s="40">
        <v>458063.01</v>
      </c>
      <c r="J1676" s="32">
        <f t="shared" si="78"/>
        <v>23008.504994835537</v>
      </c>
      <c r="K1676" s="31">
        <v>0</v>
      </c>
      <c r="L1676" s="31">
        <v>0</v>
      </c>
      <c r="M1676" s="31">
        <v>0</v>
      </c>
      <c r="N1676" s="31">
        <v>0</v>
      </c>
      <c r="O1676" s="33">
        <f t="shared" si="79"/>
        <v>0</v>
      </c>
      <c r="P1676" s="34" t="str">
        <f t="shared" si="80"/>
        <v>1-30</v>
      </c>
      <c r="Q1676" s="35" t="str">
        <f>+VLOOKUP(B1676,'[2]PORTAFOLIO JAN17'!$B$7:$T$4941,19,FALSE)</f>
        <v>MEXICO</v>
      </c>
      <c r="R1676" s="31">
        <v>0</v>
      </c>
      <c r="S1676" s="31">
        <v>0</v>
      </c>
      <c r="T1676" s="31" t="s">
        <v>45</v>
      </c>
      <c r="U1676" s="41" t="s">
        <v>64</v>
      </c>
      <c r="V1676" s="42">
        <v>23008.504992300001</v>
      </c>
      <c r="W1676" s="43">
        <v>23008.504992300001</v>
      </c>
      <c r="X1676" s="38">
        <v>0</v>
      </c>
      <c r="Y1676" s="38">
        <v>0</v>
      </c>
      <c r="Z1676" s="38">
        <v>0</v>
      </c>
      <c r="AA1676" s="38">
        <v>0</v>
      </c>
      <c r="AB1676" s="38">
        <v>0</v>
      </c>
      <c r="AC1676" s="38">
        <v>0</v>
      </c>
      <c r="AD1676" s="38" t="s">
        <v>47</v>
      </c>
    </row>
    <row r="1677" spans="1:30" s="27" customFormat="1" ht="15" customHeight="1" x14ac:dyDescent="0.25">
      <c r="A1677" s="28" t="s">
        <v>39</v>
      </c>
      <c r="B1677" s="28" t="s">
        <v>1725</v>
      </c>
      <c r="C1677" s="85">
        <v>42767</v>
      </c>
      <c r="D1677" s="29">
        <f>+VLOOKUP(B1677,'[2]HG-Mexico by Contract'!$B$8:$G$4512,6,FALSE)</f>
        <v>311796</v>
      </c>
      <c r="E1677" s="29"/>
      <c r="F1677" s="28" t="s">
        <v>62</v>
      </c>
      <c r="G1677" s="28" t="s">
        <v>42</v>
      </c>
      <c r="H1677" s="28" t="s">
        <v>63</v>
      </c>
      <c r="I1677" s="31">
        <v>234375.81</v>
      </c>
      <c r="J1677" s="32">
        <f t="shared" si="78"/>
        <v>11772.696937597351</v>
      </c>
      <c r="K1677" s="31">
        <v>0</v>
      </c>
      <c r="L1677" s="31">
        <v>0</v>
      </c>
      <c r="M1677" s="31">
        <v>0</v>
      </c>
      <c r="N1677" s="31">
        <v>0</v>
      </c>
      <c r="O1677" s="33">
        <f t="shared" si="79"/>
        <v>0</v>
      </c>
      <c r="P1677" s="34" t="str">
        <f t="shared" si="80"/>
        <v>1-30</v>
      </c>
      <c r="Q1677" s="35" t="str">
        <f>+VLOOKUP(B1677,'[2]PORTAFOLIO JAN17'!$B$7:$T$4941,19,FALSE)</f>
        <v>MEXICO</v>
      </c>
      <c r="R1677" s="31">
        <v>0</v>
      </c>
      <c r="S1677" s="31">
        <v>0</v>
      </c>
      <c r="T1677" s="31" t="s">
        <v>45</v>
      </c>
      <c r="U1677" s="36" t="s">
        <v>64</v>
      </c>
      <c r="V1677" s="37">
        <v>11772.696936300001</v>
      </c>
      <c r="W1677" s="38">
        <v>11772.696936300001</v>
      </c>
      <c r="X1677" s="38">
        <v>0</v>
      </c>
      <c r="Y1677" s="38">
        <v>0</v>
      </c>
      <c r="Z1677" s="38">
        <v>0</v>
      </c>
      <c r="AA1677" s="38">
        <v>0</v>
      </c>
      <c r="AB1677" s="38">
        <v>0</v>
      </c>
      <c r="AC1677" s="38">
        <v>0</v>
      </c>
      <c r="AD1677" s="38" t="s">
        <v>47</v>
      </c>
    </row>
    <row r="1678" spans="1:30" s="27" customFormat="1" ht="15" customHeight="1" x14ac:dyDescent="0.25">
      <c r="A1678" s="39" t="s">
        <v>39</v>
      </c>
      <c r="B1678" s="39" t="s">
        <v>1726</v>
      </c>
      <c r="C1678" s="86">
        <v>42767</v>
      </c>
      <c r="D1678" s="29">
        <f>+VLOOKUP(B1678,'[2]HG-Mexico by Contract'!$B$8:$G$4512,6,FALSE)</f>
        <v>311796</v>
      </c>
      <c r="E1678" s="29"/>
      <c r="F1678" s="39" t="s">
        <v>62</v>
      </c>
      <c r="G1678" s="39" t="s">
        <v>42</v>
      </c>
      <c r="H1678" s="39" t="s">
        <v>63</v>
      </c>
      <c r="I1678" s="40">
        <v>234375.81</v>
      </c>
      <c r="J1678" s="32">
        <f t="shared" si="78"/>
        <v>11772.696937597351</v>
      </c>
      <c r="K1678" s="31">
        <v>0</v>
      </c>
      <c r="L1678" s="31">
        <v>0</v>
      </c>
      <c r="M1678" s="31">
        <v>0</v>
      </c>
      <c r="N1678" s="31">
        <v>0</v>
      </c>
      <c r="O1678" s="33">
        <f t="shared" si="79"/>
        <v>0</v>
      </c>
      <c r="P1678" s="34" t="str">
        <f t="shared" si="80"/>
        <v>1-30</v>
      </c>
      <c r="Q1678" s="35" t="str">
        <f>+VLOOKUP(B1678,'[2]PORTAFOLIO JAN17'!$B$7:$T$4941,19,FALSE)</f>
        <v>MEXICO</v>
      </c>
      <c r="R1678" s="31">
        <v>0</v>
      </c>
      <c r="S1678" s="31">
        <v>0</v>
      </c>
      <c r="T1678" s="31" t="s">
        <v>45</v>
      </c>
      <c r="U1678" s="41" t="s">
        <v>64</v>
      </c>
      <c r="V1678" s="42">
        <v>11772.696936300001</v>
      </c>
      <c r="W1678" s="43">
        <v>11772.696936300001</v>
      </c>
      <c r="X1678" s="38">
        <v>0</v>
      </c>
      <c r="Y1678" s="38">
        <v>0</v>
      </c>
      <c r="Z1678" s="38">
        <v>0</v>
      </c>
      <c r="AA1678" s="38">
        <v>0</v>
      </c>
      <c r="AB1678" s="38">
        <v>0</v>
      </c>
      <c r="AC1678" s="38">
        <v>0</v>
      </c>
      <c r="AD1678" s="38" t="s">
        <v>47</v>
      </c>
    </row>
    <row r="1679" spans="1:30" s="27" customFormat="1" ht="15" customHeight="1" x14ac:dyDescent="0.25">
      <c r="A1679" s="28" t="s">
        <v>39</v>
      </c>
      <c r="B1679" s="28" t="s">
        <v>1727</v>
      </c>
      <c r="C1679" s="85">
        <v>42767</v>
      </c>
      <c r="D1679" s="29">
        <f>+VLOOKUP(B1679,'[2]HG-Mexico by Contract'!$B$8:$G$4512,6,FALSE)</f>
        <v>311796</v>
      </c>
      <c r="E1679" s="29"/>
      <c r="F1679" s="28" t="s">
        <v>62</v>
      </c>
      <c r="G1679" s="28" t="s">
        <v>42</v>
      </c>
      <c r="H1679" s="28" t="s">
        <v>63</v>
      </c>
      <c r="I1679" s="31">
        <v>234375.81</v>
      </c>
      <c r="J1679" s="32">
        <f t="shared" si="78"/>
        <v>11772.696937597351</v>
      </c>
      <c r="K1679" s="31">
        <v>0</v>
      </c>
      <c r="L1679" s="31">
        <v>0</v>
      </c>
      <c r="M1679" s="31">
        <v>0</v>
      </c>
      <c r="N1679" s="31">
        <v>0</v>
      </c>
      <c r="O1679" s="33">
        <f t="shared" si="79"/>
        <v>0</v>
      </c>
      <c r="P1679" s="34" t="str">
        <f t="shared" si="80"/>
        <v>1-30</v>
      </c>
      <c r="Q1679" s="35" t="str">
        <f>+VLOOKUP(B1679,'[2]PORTAFOLIO JAN17'!$B$7:$T$4941,19,FALSE)</f>
        <v>MEXICO</v>
      </c>
      <c r="R1679" s="31">
        <v>0</v>
      </c>
      <c r="S1679" s="31">
        <v>0</v>
      </c>
      <c r="T1679" s="31" t="s">
        <v>45</v>
      </c>
      <c r="U1679" s="36" t="s">
        <v>64</v>
      </c>
      <c r="V1679" s="37">
        <v>11772.696936300001</v>
      </c>
      <c r="W1679" s="38">
        <v>11772.696936300001</v>
      </c>
      <c r="X1679" s="38">
        <v>0</v>
      </c>
      <c r="Y1679" s="38">
        <v>0</v>
      </c>
      <c r="Z1679" s="38">
        <v>0</v>
      </c>
      <c r="AA1679" s="38">
        <v>0</v>
      </c>
      <c r="AB1679" s="38">
        <v>0</v>
      </c>
      <c r="AC1679" s="38">
        <v>0</v>
      </c>
      <c r="AD1679" s="38" t="s">
        <v>47</v>
      </c>
    </row>
    <row r="1680" spans="1:30" s="27" customFormat="1" ht="15" customHeight="1" x14ac:dyDescent="0.25">
      <c r="A1680" s="39" t="s">
        <v>39</v>
      </c>
      <c r="B1680" s="39" t="s">
        <v>1728</v>
      </c>
      <c r="C1680" s="86">
        <v>42767</v>
      </c>
      <c r="D1680" s="29">
        <f>+VLOOKUP(B1680,'[2]HG-Mexico by Contract'!$B$8:$G$4512,6,FALSE)</f>
        <v>311796</v>
      </c>
      <c r="E1680" s="29"/>
      <c r="F1680" s="39" t="s">
        <v>62</v>
      </c>
      <c r="G1680" s="39" t="s">
        <v>42</v>
      </c>
      <c r="H1680" s="39" t="s">
        <v>63</v>
      </c>
      <c r="I1680" s="40">
        <v>234375.81</v>
      </c>
      <c r="J1680" s="32">
        <f t="shared" si="78"/>
        <v>11772.696937597351</v>
      </c>
      <c r="K1680" s="31">
        <v>0</v>
      </c>
      <c r="L1680" s="31">
        <v>0</v>
      </c>
      <c r="M1680" s="31">
        <v>0</v>
      </c>
      <c r="N1680" s="31">
        <v>0</v>
      </c>
      <c r="O1680" s="33">
        <f t="shared" si="79"/>
        <v>0</v>
      </c>
      <c r="P1680" s="34" t="str">
        <f t="shared" si="80"/>
        <v>1-30</v>
      </c>
      <c r="Q1680" s="35" t="str">
        <f>+VLOOKUP(B1680,'[2]PORTAFOLIO JAN17'!$B$7:$T$4941,19,FALSE)</f>
        <v>MEXICO</v>
      </c>
      <c r="R1680" s="31">
        <v>0</v>
      </c>
      <c r="S1680" s="31">
        <v>0</v>
      </c>
      <c r="T1680" s="31" t="s">
        <v>45</v>
      </c>
      <c r="U1680" s="41" t="s">
        <v>64</v>
      </c>
      <c r="V1680" s="42">
        <v>11772.696936300001</v>
      </c>
      <c r="W1680" s="43">
        <v>11772.696936300001</v>
      </c>
      <c r="X1680" s="38">
        <v>0</v>
      </c>
      <c r="Y1680" s="38">
        <v>0</v>
      </c>
      <c r="Z1680" s="38">
        <v>0</v>
      </c>
      <c r="AA1680" s="38">
        <v>0</v>
      </c>
      <c r="AB1680" s="38">
        <v>0</v>
      </c>
      <c r="AC1680" s="38">
        <v>0</v>
      </c>
      <c r="AD1680" s="38" t="s">
        <v>47</v>
      </c>
    </row>
    <row r="1681" spans="1:30" s="27" customFormat="1" ht="15" customHeight="1" x14ac:dyDescent="0.25">
      <c r="A1681" s="28" t="s">
        <v>39</v>
      </c>
      <c r="B1681" s="28" t="s">
        <v>1729</v>
      </c>
      <c r="C1681" s="85">
        <v>42767</v>
      </c>
      <c r="D1681" s="29">
        <f>+VLOOKUP(B1681,'[2]HG-Mexico by Contract'!$B$8:$G$4512,6,FALSE)</f>
        <v>311796</v>
      </c>
      <c r="E1681" s="29"/>
      <c r="F1681" s="28" t="s">
        <v>62</v>
      </c>
      <c r="G1681" s="28" t="s">
        <v>42</v>
      </c>
      <c r="H1681" s="28" t="s">
        <v>63</v>
      </c>
      <c r="I1681" s="31">
        <v>234375.81</v>
      </c>
      <c r="J1681" s="32">
        <f t="shared" si="78"/>
        <v>11772.696937597351</v>
      </c>
      <c r="K1681" s="31">
        <v>0</v>
      </c>
      <c r="L1681" s="31">
        <v>0</v>
      </c>
      <c r="M1681" s="31">
        <v>0</v>
      </c>
      <c r="N1681" s="31">
        <v>0</v>
      </c>
      <c r="O1681" s="33">
        <f t="shared" si="79"/>
        <v>0</v>
      </c>
      <c r="P1681" s="34" t="str">
        <f t="shared" si="80"/>
        <v>1-30</v>
      </c>
      <c r="Q1681" s="35" t="str">
        <f>+VLOOKUP(B1681,'[2]PORTAFOLIO JAN17'!$B$7:$T$4941,19,FALSE)</f>
        <v>MEXICO</v>
      </c>
      <c r="R1681" s="31">
        <v>0</v>
      </c>
      <c r="S1681" s="31">
        <v>0</v>
      </c>
      <c r="T1681" s="31" t="s">
        <v>45</v>
      </c>
      <c r="U1681" s="36" t="s">
        <v>64</v>
      </c>
      <c r="V1681" s="37">
        <v>11772.696936300001</v>
      </c>
      <c r="W1681" s="38">
        <v>11772.696936300001</v>
      </c>
      <c r="X1681" s="38">
        <v>0</v>
      </c>
      <c r="Y1681" s="38">
        <v>0</v>
      </c>
      <c r="Z1681" s="38">
        <v>0</v>
      </c>
      <c r="AA1681" s="38">
        <v>0</v>
      </c>
      <c r="AB1681" s="38">
        <v>0</v>
      </c>
      <c r="AC1681" s="38">
        <v>0</v>
      </c>
      <c r="AD1681" s="38" t="s">
        <v>47</v>
      </c>
    </row>
    <row r="1682" spans="1:30" s="27" customFormat="1" ht="15" customHeight="1" x14ac:dyDescent="0.25">
      <c r="A1682" s="39" t="s">
        <v>39</v>
      </c>
      <c r="B1682" s="39" t="s">
        <v>1730</v>
      </c>
      <c r="C1682" s="86">
        <v>42767</v>
      </c>
      <c r="D1682" s="29">
        <f>+VLOOKUP(B1682,'[2]HG-Mexico by Contract'!$B$8:$G$4512,6,FALSE)</f>
        <v>311796</v>
      </c>
      <c r="E1682" s="29"/>
      <c r="F1682" s="39" t="s">
        <v>62</v>
      </c>
      <c r="G1682" s="39" t="s">
        <v>42</v>
      </c>
      <c r="H1682" s="39" t="s">
        <v>63</v>
      </c>
      <c r="I1682" s="40">
        <v>221340.03</v>
      </c>
      <c r="J1682" s="32">
        <f t="shared" si="78"/>
        <v>11117.909708125193</v>
      </c>
      <c r="K1682" s="31">
        <v>0</v>
      </c>
      <c r="L1682" s="31">
        <v>0</v>
      </c>
      <c r="M1682" s="31">
        <v>0</v>
      </c>
      <c r="N1682" s="31">
        <v>0</v>
      </c>
      <c r="O1682" s="33">
        <f t="shared" si="79"/>
        <v>0</v>
      </c>
      <c r="P1682" s="34" t="str">
        <f t="shared" si="80"/>
        <v>1-30</v>
      </c>
      <c r="Q1682" s="35" t="str">
        <f>+VLOOKUP(B1682,'[2]PORTAFOLIO JAN17'!$B$7:$T$4941,19,FALSE)</f>
        <v>MEXICO</v>
      </c>
      <c r="R1682" s="31">
        <v>0</v>
      </c>
      <c r="S1682" s="31">
        <v>0</v>
      </c>
      <c r="T1682" s="31" t="s">
        <v>45</v>
      </c>
      <c r="U1682" s="41" t="s">
        <v>64</v>
      </c>
      <c r="V1682" s="42">
        <v>11117.9097069</v>
      </c>
      <c r="W1682" s="43">
        <v>11117.9097069</v>
      </c>
      <c r="X1682" s="38">
        <v>0</v>
      </c>
      <c r="Y1682" s="38">
        <v>0</v>
      </c>
      <c r="Z1682" s="38">
        <v>0</v>
      </c>
      <c r="AA1682" s="38">
        <v>0</v>
      </c>
      <c r="AB1682" s="38">
        <v>0</v>
      </c>
      <c r="AC1682" s="38">
        <v>0</v>
      </c>
      <c r="AD1682" s="38" t="s">
        <v>47</v>
      </c>
    </row>
    <row r="1683" spans="1:30" s="27" customFormat="1" ht="15" customHeight="1" x14ac:dyDescent="0.25">
      <c r="A1683" s="28" t="s">
        <v>39</v>
      </c>
      <c r="B1683" s="28" t="s">
        <v>1731</v>
      </c>
      <c r="C1683" s="85">
        <v>42767</v>
      </c>
      <c r="D1683" s="29">
        <f>+VLOOKUP(B1683,'[2]HG-Mexico by Contract'!$B$8:$G$4512,6,FALSE)</f>
        <v>311796</v>
      </c>
      <c r="E1683" s="29"/>
      <c r="F1683" s="28" t="s">
        <v>62</v>
      </c>
      <c r="G1683" s="28" t="s">
        <v>42</v>
      </c>
      <c r="H1683" s="28" t="s">
        <v>63</v>
      </c>
      <c r="I1683" s="31">
        <v>254409.64</v>
      </c>
      <c r="J1683" s="32">
        <f t="shared" si="78"/>
        <v>12778.996218608245</v>
      </c>
      <c r="K1683" s="31">
        <v>0</v>
      </c>
      <c r="L1683" s="31">
        <v>0</v>
      </c>
      <c r="M1683" s="31">
        <v>0</v>
      </c>
      <c r="N1683" s="31">
        <v>0</v>
      </c>
      <c r="O1683" s="33">
        <f t="shared" si="79"/>
        <v>0</v>
      </c>
      <c r="P1683" s="34" t="str">
        <f t="shared" si="80"/>
        <v>1-30</v>
      </c>
      <c r="Q1683" s="35" t="str">
        <f>+VLOOKUP(B1683,'[2]PORTAFOLIO JAN17'!$B$7:$T$4941,19,FALSE)</f>
        <v>MEXICO</v>
      </c>
      <c r="R1683" s="31">
        <v>0</v>
      </c>
      <c r="S1683" s="31">
        <v>0</v>
      </c>
      <c r="T1683" s="31" t="s">
        <v>45</v>
      </c>
      <c r="U1683" s="36" t="s">
        <v>64</v>
      </c>
      <c r="V1683" s="37">
        <v>12778.9962172</v>
      </c>
      <c r="W1683" s="38">
        <v>12778.9962172</v>
      </c>
      <c r="X1683" s="38">
        <v>0</v>
      </c>
      <c r="Y1683" s="38">
        <v>0</v>
      </c>
      <c r="Z1683" s="38">
        <v>0</v>
      </c>
      <c r="AA1683" s="38">
        <v>0</v>
      </c>
      <c r="AB1683" s="38">
        <v>0</v>
      </c>
      <c r="AC1683" s="38">
        <v>0</v>
      </c>
      <c r="AD1683" s="38" t="s">
        <v>47</v>
      </c>
    </row>
    <row r="1684" spans="1:30" s="27" customFormat="1" ht="15" customHeight="1" x14ac:dyDescent="0.25">
      <c r="A1684" s="39" t="s">
        <v>39</v>
      </c>
      <c r="B1684" s="39" t="s">
        <v>1732</v>
      </c>
      <c r="C1684" s="86">
        <v>42767</v>
      </c>
      <c r="D1684" s="29">
        <f>+VLOOKUP(B1684,'[2]HG-Mexico by Contract'!$B$8:$G$4512,6,FALSE)</f>
        <v>311796</v>
      </c>
      <c r="E1684" s="29"/>
      <c r="F1684" s="39" t="s">
        <v>62</v>
      </c>
      <c r="G1684" s="39" t="s">
        <v>42</v>
      </c>
      <c r="H1684" s="39" t="s">
        <v>63</v>
      </c>
      <c r="I1684" s="40">
        <v>358810.19</v>
      </c>
      <c r="J1684" s="32">
        <f t="shared" si="78"/>
        <v>18023.03584568614</v>
      </c>
      <c r="K1684" s="31">
        <v>0</v>
      </c>
      <c r="L1684" s="31">
        <v>0</v>
      </c>
      <c r="M1684" s="31">
        <v>0</v>
      </c>
      <c r="N1684" s="31">
        <v>0</v>
      </c>
      <c r="O1684" s="33">
        <f t="shared" si="79"/>
        <v>0</v>
      </c>
      <c r="P1684" s="34" t="str">
        <f t="shared" si="80"/>
        <v>1-30</v>
      </c>
      <c r="Q1684" s="35" t="str">
        <f>+VLOOKUP(B1684,'[2]PORTAFOLIO JAN17'!$B$7:$T$4941,19,FALSE)</f>
        <v>MEXICO</v>
      </c>
      <c r="R1684" s="31">
        <v>0</v>
      </c>
      <c r="S1684" s="31">
        <v>0</v>
      </c>
      <c r="T1684" s="31" t="s">
        <v>45</v>
      </c>
      <c r="U1684" s="41" t="s">
        <v>64</v>
      </c>
      <c r="V1684" s="42">
        <v>18023.0358437</v>
      </c>
      <c r="W1684" s="43">
        <v>18023.0358437</v>
      </c>
      <c r="X1684" s="38">
        <v>0</v>
      </c>
      <c r="Y1684" s="38">
        <v>0</v>
      </c>
      <c r="Z1684" s="38">
        <v>0</v>
      </c>
      <c r="AA1684" s="38">
        <v>0</v>
      </c>
      <c r="AB1684" s="38">
        <v>0</v>
      </c>
      <c r="AC1684" s="38">
        <v>0</v>
      </c>
      <c r="AD1684" s="38" t="s">
        <v>47</v>
      </c>
    </row>
    <row r="1685" spans="1:30" s="27" customFormat="1" ht="15" customHeight="1" x14ac:dyDescent="0.25">
      <c r="A1685" s="28" t="s">
        <v>39</v>
      </c>
      <c r="B1685" s="28" t="s">
        <v>1733</v>
      </c>
      <c r="C1685" s="85">
        <v>42767</v>
      </c>
      <c r="D1685" s="29">
        <f>+VLOOKUP(B1685,'[2]HG-Mexico by Contract'!$B$8:$G$4512,6,FALSE)</f>
        <v>311796</v>
      </c>
      <c r="E1685" s="29"/>
      <c r="F1685" s="28" t="s">
        <v>62</v>
      </c>
      <c r="G1685" s="28" t="s">
        <v>42</v>
      </c>
      <c r="H1685" s="28" t="s">
        <v>63</v>
      </c>
      <c r="I1685" s="31">
        <v>264666.98</v>
      </c>
      <c r="J1685" s="32">
        <f t="shared" si="78"/>
        <v>13294.222406865021</v>
      </c>
      <c r="K1685" s="31">
        <v>0</v>
      </c>
      <c r="L1685" s="31">
        <v>0</v>
      </c>
      <c r="M1685" s="31">
        <v>0</v>
      </c>
      <c r="N1685" s="31">
        <v>0</v>
      </c>
      <c r="O1685" s="33">
        <f t="shared" si="79"/>
        <v>0</v>
      </c>
      <c r="P1685" s="34" t="str">
        <f t="shared" si="80"/>
        <v>1-30</v>
      </c>
      <c r="Q1685" s="35" t="str">
        <f>+VLOOKUP(B1685,'[2]PORTAFOLIO JAN17'!$B$7:$T$4941,19,FALSE)</f>
        <v>MEXICO</v>
      </c>
      <c r="R1685" s="31">
        <v>0</v>
      </c>
      <c r="S1685" s="31">
        <v>0</v>
      </c>
      <c r="T1685" s="31" t="s">
        <v>45</v>
      </c>
      <c r="U1685" s="36" t="s">
        <v>64</v>
      </c>
      <c r="V1685" s="37">
        <v>13294.2224054</v>
      </c>
      <c r="W1685" s="38">
        <v>13294.2224054</v>
      </c>
      <c r="X1685" s="38">
        <v>0</v>
      </c>
      <c r="Y1685" s="38">
        <v>0</v>
      </c>
      <c r="Z1685" s="38">
        <v>0</v>
      </c>
      <c r="AA1685" s="38">
        <v>0</v>
      </c>
      <c r="AB1685" s="38">
        <v>0</v>
      </c>
      <c r="AC1685" s="38">
        <v>0</v>
      </c>
      <c r="AD1685" s="38" t="s">
        <v>47</v>
      </c>
    </row>
    <row r="1686" spans="1:30" s="27" customFormat="1" ht="15" customHeight="1" x14ac:dyDescent="0.25">
      <c r="A1686" s="39" t="s">
        <v>39</v>
      </c>
      <c r="B1686" s="39" t="s">
        <v>1734</v>
      </c>
      <c r="C1686" s="86">
        <v>42767</v>
      </c>
      <c r="D1686" s="29">
        <f>+VLOOKUP(B1686,'[2]HG-Mexico by Contract'!$B$8:$G$4512,6,FALSE)</f>
        <v>311796</v>
      </c>
      <c r="E1686" s="29"/>
      <c r="F1686" s="39" t="s">
        <v>62</v>
      </c>
      <c r="G1686" s="39" t="s">
        <v>42</v>
      </c>
      <c r="H1686" s="39" t="s">
        <v>63</v>
      </c>
      <c r="I1686" s="40">
        <v>193511.56</v>
      </c>
      <c r="J1686" s="32">
        <f t="shared" si="78"/>
        <v>9720.0856598711525</v>
      </c>
      <c r="K1686" s="31">
        <v>0</v>
      </c>
      <c r="L1686" s="31">
        <v>0</v>
      </c>
      <c r="M1686" s="31">
        <v>0</v>
      </c>
      <c r="N1686" s="31">
        <v>0</v>
      </c>
      <c r="O1686" s="33">
        <f t="shared" si="79"/>
        <v>0</v>
      </c>
      <c r="P1686" s="34" t="str">
        <f t="shared" si="80"/>
        <v>1-30</v>
      </c>
      <c r="Q1686" s="35" t="str">
        <f>+VLOOKUP(B1686,'[2]PORTAFOLIO JAN17'!$B$7:$T$4941,19,FALSE)</f>
        <v>MEXICO</v>
      </c>
      <c r="R1686" s="31">
        <v>0</v>
      </c>
      <c r="S1686" s="31">
        <v>0</v>
      </c>
      <c r="T1686" s="31" t="s">
        <v>45</v>
      </c>
      <c r="U1686" s="41" t="s">
        <v>64</v>
      </c>
      <c r="V1686" s="42">
        <v>9720.0856588000006</v>
      </c>
      <c r="W1686" s="43">
        <v>9720.0856588000006</v>
      </c>
      <c r="X1686" s="38">
        <v>0</v>
      </c>
      <c r="Y1686" s="38">
        <v>0</v>
      </c>
      <c r="Z1686" s="38">
        <v>0</v>
      </c>
      <c r="AA1686" s="38">
        <v>0</v>
      </c>
      <c r="AB1686" s="38">
        <v>0</v>
      </c>
      <c r="AC1686" s="38">
        <v>0</v>
      </c>
      <c r="AD1686" s="38" t="s">
        <v>47</v>
      </c>
    </row>
    <row r="1687" spans="1:30" s="27" customFormat="1" ht="15" customHeight="1" x14ac:dyDescent="0.25">
      <c r="A1687" s="28" t="s">
        <v>39</v>
      </c>
      <c r="B1687" s="28" t="s">
        <v>1735</v>
      </c>
      <c r="C1687" s="85">
        <v>42767</v>
      </c>
      <c r="D1687" s="29">
        <f>+VLOOKUP(B1687,'[2]HG-Mexico by Contract'!$B$8:$G$4512,6,FALSE)</f>
        <v>311796</v>
      </c>
      <c r="E1687" s="29"/>
      <c r="F1687" s="28" t="s">
        <v>62</v>
      </c>
      <c r="G1687" s="28" t="s">
        <v>42</v>
      </c>
      <c r="H1687" s="28" t="s">
        <v>63</v>
      </c>
      <c r="I1687" s="31">
        <v>361912.84</v>
      </c>
      <c r="J1687" s="32">
        <f t="shared" si="78"/>
        <v>18178.881955203313</v>
      </c>
      <c r="K1687" s="31">
        <v>0</v>
      </c>
      <c r="L1687" s="31">
        <v>0</v>
      </c>
      <c r="M1687" s="31">
        <v>0</v>
      </c>
      <c r="N1687" s="31">
        <v>0</v>
      </c>
      <c r="O1687" s="33">
        <f t="shared" si="79"/>
        <v>0</v>
      </c>
      <c r="P1687" s="34" t="str">
        <f t="shared" si="80"/>
        <v>1-30</v>
      </c>
      <c r="Q1687" s="35" t="str">
        <f>+VLOOKUP(B1687,'[2]PORTAFOLIO JAN17'!$B$7:$T$4941,19,FALSE)</f>
        <v>MEXICO</v>
      </c>
      <c r="R1687" s="31">
        <v>0</v>
      </c>
      <c r="S1687" s="31">
        <v>0</v>
      </c>
      <c r="T1687" s="31" t="s">
        <v>45</v>
      </c>
      <c r="U1687" s="36" t="s">
        <v>64</v>
      </c>
      <c r="V1687" s="37">
        <v>18178.881953200002</v>
      </c>
      <c r="W1687" s="38">
        <v>18178.881953200002</v>
      </c>
      <c r="X1687" s="38">
        <v>0</v>
      </c>
      <c r="Y1687" s="38">
        <v>0</v>
      </c>
      <c r="Z1687" s="38">
        <v>0</v>
      </c>
      <c r="AA1687" s="38">
        <v>0</v>
      </c>
      <c r="AB1687" s="38">
        <v>0</v>
      </c>
      <c r="AC1687" s="38">
        <v>0</v>
      </c>
      <c r="AD1687" s="38" t="s">
        <v>47</v>
      </c>
    </row>
    <row r="1688" spans="1:30" s="27" customFormat="1" ht="15" customHeight="1" x14ac:dyDescent="0.25">
      <c r="A1688" s="39" t="s">
        <v>39</v>
      </c>
      <c r="B1688" s="39" t="s">
        <v>1736</v>
      </c>
      <c r="C1688" s="86">
        <v>42767</v>
      </c>
      <c r="D1688" s="29">
        <f>+VLOOKUP(B1688,'[2]HG-Mexico by Contract'!$B$8:$G$4512,6,FALSE)</f>
        <v>311796</v>
      </c>
      <c r="E1688" s="29"/>
      <c r="F1688" s="39" t="s">
        <v>62</v>
      </c>
      <c r="G1688" s="39" t="s">
        <v>42</v>
      </c>
      <c r="H1688" s="39" t="s">
        <v>63</v>
      </c>
      <c r="I1688" s="40">
        <v>230296.06</v>
      </c>
      <c r="J1688" s="32">
        <f t="shared" si="78"/>
        <v>11567.771095074768</v>
      </c>
      <c r="K1688" s="31">
        <v>0</v>
      </c>
      <c r="L1688" s="31">
        <v>0</v>
      </c>
      <c r="M1688" s="31">
        <v>0</v>
      </c>
      <c r="N1688" s="31">
        <v>0</v>
      </c>
      <c r="O1688" s="33">
        <f t="shared" si="79"/>
        <v>0</v>
      </c>
      <c r="P1688" s="34" t="str">
        <f t="shared" si="80"/>
        <v>1-30</v>
      </c>
      <c r="Q1688" s="35" t="str">
        <f>+VLOOKUP(B1688,'[2]PORTAFOLIO JAN17'!$B$7:$T$4941,19,FALSE)</f>
        <v>MEXICO</v>
      </c>
      <c r="R1688" s="31">
        <v>0</v>
      </c>
      <c r="S1688" s="31">
        <v>0</v>
      </c>
      <c r="T1688" s="31" t="s">
        <v>45</v>
      </c>
      <c r="U1688" s="41" t="s">
        <v>64</v>
      </c>
      <c r="V1688" s="42">
        <v>11567.7710938</v>
      </c>
      <c r="W1688" s="43">
        <v>11567.7710938</v>
      </c>
      <c r="X1688" s="38">
        <v>0</v>
      </c>
      <c r="Y1688" s="38">
        <v>0</v>
      </c>
      <c r="Z1688" s="38">
        <v>0</v>
      </c>
      <c r="AA1688" s="38">
        <v>0</v>
      </c>
      <c r="AB1688" s="38">
        <v>0</v>
      </c>
      <c r="AC1688" s="38">
        <v>0</v>
      </c>
      <c r="AD1688" s="38" t="s">
        <v>47</v>
      </c>
    </row>
    <row r="1689" spans="1:30" s="27" customFormat="1" ht="15" customHeight="1" x14ac:dyDescent="0.25">
      <c r="A1689" s="28" t="s">
        <v>39</v>
      </c>
      <c r="B1689" s="28" t="s">
        <v>1737</v>
      </c>
      <c r="C1689" s="85">
        <v>42767</v>
      </c>
      <c r="D1689" s="29">
        <f>+VLOOKUP(B1689,'[2]HG-Mexico by Contract'!$B$8:$G$4512,6,FALSE)</f>
        <v>311796</v>
      </c>
      <c r="E1689" s="29"/>
      <c r="F1689" s="28" t="s">
        <v>62</v>
      </c>
      <c r="G1689" s="28" t="s">
        <v>42</v>
      </c>
      <c r="H1689" s="28" t="s">
        <v>63</v>
      </c>
      <c r="I1689" s="31">
        <v>361912.84</v>
      </c>
      <c r="J1689" s="32">
        <f t="shared" si="78"/>
        <v>18178.881955203313</v>
      </c>
      <c r="K1689" s="31">
        <v>0</v>
      </c>
      <c r="L1689" s="31">
        <v>0</v>
      </c>
      <c r="M1689" s="31">
        <v>0</v>
      </c>
      <c r="N1689" s="31">
        <v>0</v>
      </c>
      <c r="O1689" s="33">
        <f t="shared" si="79"/>
        <v>0</v>
      </c>
      <c r="P1689" s="34" t="str">
        <f t="shared" si="80"/>
        <v>1-30</v>
      </c>
      <c r="Q1689" s="35" t="str">
        <f>+VLOOKUP(B1689,'[2]PORTAFOLIO JAN17'!$B$7:$T$4941,19,FALSE)</f>
        <v>MEXICO</v>
      </c>
      <c r="R1689" s="31">
        <v>0</v>
      </c>
      <c r="S1689" s="31">
        <v>0</v>
      </c>
      <c r="T1689" s="31" t="s">
        <v>45</v>
      </c>
      <c r="U1689" s="36" t="s">
        <v>64</v>
      </c>
      <c r="V1689" s="37">
        <v>18178.881953200002</v>
      </c>
      <c r="W1689" s="38">
        <v>18178.881953200002</v>
      </c>
      <c r="X1689" s="38">
        <v>0</v>
      </c>
      <c r="Y1689" s="38">
        <v>0</v>
      </c>
      <c r="Z1689" s="38">
        <v>0</v>
      </c>
      <c r="AA1689" s="38">
        <v>0</v>
      </c>
      <c r="AB1689" s="38">
        <v>0</v>
      </c>
      <c r="AC1689" s="38">
        <v>0</v>
      </c>
      <c r="AD1689" s="38" t="s">
        <v>47</v>
      </c>
    </row>
    <row r="1690" spans="1:30" s="27" customFormat="1" ht="15" customHeight="1" x14ac:dyDescent="0.25">
      <c r="A1690" s="39" t="s">
        <v>39</v>
      </c>
      <c r="B1690" s="39" t="s">
        <v>1738</v>
      </c>
      <c r="C1690" s="86">
        <v>42767</v>
      </c>
      <c r="D1690" s="29">
        <f>+VLOOKUP(B1690,'[2]HG-Mexico by Contract'!$B$8:$G$4512,6,FALSE)</f>
        <v>311796</v>
      </c>
      <c r="E1690" s="29"/>
      <c r="F1690" s="39" t="s">
        <v>62</v>
      </c>
      <c r="G1690" s="39" t="s">
        <v>42</v>
      </c>
      <c r="H1690" s="39" t="s">
        <v>63</v>
      </c>
      <c r="I1690" s="40">
        <v>261235.54</v>
      </c>
      <c r="J1690" s="32">
        <f t="shared" si="78"/>
        <v>13121.861175646029</v>
      </c>
      <c r="K1690" s="31">
        <v>0</v>
      </c>
      <c r="L1690" s="31">
        <v>0</v>
      </c>
      <c r="M1690" s="31">
        <v>0</v>
      </c>
      <c r="N1690" s="31">
        <v>0</v>
      </c>
      <c r="O1690" s="33">
        <f t="shared" si="79"/>
        <v>0</v>
      </c>
      <c r="P1690" s="34" t="str">
        <f t="shared" si="80"/>
        <v>1-30</v>
      </c>
      <c r="Q1690" s="35" t="str">
        <f>+VLOOKUP(B1690,'[2]PORTAFOLIO JAN17'!$B$7:$T$4941,19,FALSE)</f>
        <v>MEXICO</v>
      </c>
      <c r="R1690" s="31">
        <v>0</v>
      </c>
      <c r="S1690" s="31">
        <v>0</v>
      </c>
      <c r="T1690" s="31" t="s">
        <v>45</v>
      </c>
      <c r="U1690" s="41" t="s">
        <v>64</v>
      </c>
      <c r="V1690" s="42">
        <v>13121.861174199999</v>
      </c>
      <c r="W1690" s="43">
        <v>13121.861174199999</v>
      </c>
      <c r="X1690" s="38">
        <v>0</v>
      </c>
      <c r="Y1690" s="38">
        <v>0</v>
      </c>
      <c r="Z1690" s="38">
        <v>0</v>
      </c>
      <c r="AA1690" s="38">
        <v>0</v>
      </c>
      <c r="AB1690" s="38">
        <v>0</v>
      </c>
      <c r="AC1690" s="38">
        <v>0</v>
      </c>
      <c r="AD1690" s="38" t="s">
        <v>47</v>
      </c>
    </row>
    <row r="1691" spans="1:30" s="27" customFormat="1" ht="15" customHeight="1" x14ac:dyDescent="0.25">
      <c r="A1691" s="28" t="s">
        <v>39</v>
      </c>
      <c r="B1691" s="28" t="s">
        <v>1739</v>
      </c>
      <c r="C1691" s="85">
        <v>42767</v>
      </c>
      <c r="D1691" s="29">
        <f>+VLOOKUP(B1691,'[2]HG-Mexico by Contract'!$B$8:$G$4512,6,FALSE)</f>
        <v>311796</v>
      </c>
      <c r="E1691" s="29"/>
      <c r="F1691" s="28" t="s">
        <v>62</v>
      </c>
      <c r="G1691" s="28" t="s">
        <v>42</v>
      </c>
      <c r="H1691" s="28" t="s">
        <v>63</v>
      </c>
      <c r="I1691" s="31">
        <v>224516.97</v>
      </c>
      <c r="J1691" s="32">
        <f t="shared" si="78"/>
        <v>11277.487404342779</v>
      </c>
      <c r="K1691" s="31">
        <v>0</v>
      </c>
      <c r="L1691" s="31">
        <v>0</v>
      </c>
      <c r="M1691" s="31">
        <v>0</v>
      </c>
      <c r="N1691" s="31">
        <v>0</v>
      </c>
      <c r="O1691" s="33">
        <f t="shared" si="79"/>
        <v>0</v>
      </c>
      <c r="P1691" s="34" t="str">
        <f t="shared" si="80"/>
        <v>1-30</v>
      </c>
      <c r="Q1691" s="35" t="str">
        <f>+VLOOKUP(B1691,'[2]PORTAFOLIO JAN17'!$B$7:$T$4941,19,FALSE)</f>
        <v>MEXICO</v>
      </c>
      <c r="R1691" s="31">
        <v>0</v>
      </c>
      <c r="S1691" s="31">
        <v>0</v>
      </c>
      <c r="T1691" s="31" t="s">
        <v>45</v>
      </c>
      <c r="U1691" s="36" t="s">
        <v>64</v>
      </c>
      <c r="V1691" s="37">
        <v>11277.4874031</v>
      </c>
      <c r="W1691" s="38">
        <v>11277.4874031</v>
      </c>
      <c r="X1691" s="38">
        <v>0</v>
      </c>
      <c r="Y1691" s="38">
        <v>0</v>
      </c>
      <c r="Z1691" s="38">
        <v>0</v>
      </c>
      <c r="AA1691" s="38">
        <v>0</v>
      </c>
      <c r="AB1691" s="38">
        <v>0</v>
      </c>
      <c r="AC1691" s="38">
        <v>0</v>
      </c>
      <c r="AD1691" s="38" t="s">
        <v>47</v>
      </c>
    </row>
    <row r="1692" spans="1:30" s="27" customFormat="1" ht="15" customHeight="1" x14ac:dyDescent="0.25">
      <c r="A1692" s="39" t="s">
        <v>39</v>
      </c>
      <c r="B1692" s="39" t="s">
        <v>1740</v>
      </c>
      <c r="C1692" s="86">
        <v>42767</v>
      </c>
      <c r="D1692" s="29">
        <f>+VLOOKUP(B1692,'[2]HG-Mexico by Contract'!$B$8:$G$4512,6,FALSE)</f>
        <v>311796</v>
      </c>
      <c r="E1692" s="29"/>
      <c r="F1692" s="39" t="s">
        <v>62</v>
      </c>
      <c r="G1692" s="39" t="s">
        <v>42</v>
      </c>
      <c r="H1692" s="39" t="s">
        <v>63</v>
      </c>
      <c r="I1692" s="40">
        <v>224482.51</v>
      </c>
      <c r="J1692" s="32">
        <f t="shared" si="78"/>
        <v>11275.756478542588</v>
      </c>
      <c r="K1692" s="31">
        <v>0</v>
      </c>
      <c r="L1692" s="31">
        <v>0</v>
      </c>
      <c r="M1692" s="31">
        <v>0</v>
      </c>
      <c r="N1692" s="31">
        <v>0</v>
      </c>
      <c r="O1692" s="33">
        <f t="shared" si="79"/>
        <v>0</v>
      </c>
      <c r="P1692" s="34" t="str">
        <f t="shared" si="80"/>
        <v>1-30</v>
      </c>
      <c r="Q1692" s="35" t="str">
        <f>+VLOOKUP(B1692,'[2]PORTAFOLIO JAN17'!$B$7:$T$4941,19,FALSE)</f>
        <v>MEXICO</v>
      </c>
      <c r="R1692" s="31">
        <v>0</v>
      </c>
      <c r="S1692" s="31">
        <v>0</v>
      </c>
      <c r="T1692" s="31" t="s">
        <v>45</v>
      </c>
      <c r="U1692" s="41" t="s">
        <v>64</v>
      </c>
      <c r="V1692" s="42">
        <v>11275.756477299999</v>
      </c>
      <c r="W1692" s="43">
        <v>11275.756477299999</v>
      </c>
      <c r="X1692" s="38">
        <v>0</v>
      </c>
      <c r="Y1692" s="38">
        <v>0</v>
      </c>
      <c r="Z1692" s="38">
        <v>0</v>
      </c>
      <c r="AA1692" s="38">
        <v>0</v>
      </c>
      <c r="AB1692" s="38">
        <v>0</v>
      </c>
      <c r="AC1692" s="38">
        <v>0</v>
      </c>
      <c r="AD1692" s="38" t="s">
        <v>47</v>
      </c>
    </row>
    <row r="1693" spans="1:30" s="27" customFormat="1" ht="15" customHeight="1" x14ac:dyDescent="0.25">
      <c r="A1693" s="28" t="s">
        <v>39</v>
      </c>
      <c r="B1693" s="28" t="s">
        <v>1741</v>
      </c>
      <c r="C1693" s="85">
        <v>42767</v>
      </c>
      <c r="D1693" s="29">
        <f>+VLOOKUP(B1693,'[2]HG-Mexico by Contract'!$B$8:$G$4512,6,FALSE)</f>
        <v>311796</v>
      </c>
      <c r="E1693" s="29"/>
      <c r="F1693" s="28" t="s">
        <v>62</v>
      </c>
      <c r="G1693" s="28" t="s">
        <v>42</v>
      </c>
      <c r="H1693" s="28" t="s">
        <v>63</v>
      </c>
      <c r="I1693" s="31">
        <v>241976.79</v>
      </c>
      <c r="J1693" s="32">
        <f t="shared" si="78"/>
        <v>12154.494163039426</v>
      </c>
      <c r="K1693" s="31">
        <v>0</v>
      </c>
      <c r="L1693" s="31">
        <v>0</v>
      </c>
      <c r="M1693" s="31">
        <v>0</v>
      </c>
      <c r="N1693" s="31">
        <v>0</v>
      </c>
      <c r="O1693" s="33">
        <f t="shared" si="79"/>
        <v>0</v>
      </c>
      <c r="P1693" s="34" t="str">
        <f t="shared" si="80"/>
        <v>1-30</v>
      </c>
      <c r="Q1693" s="35" t="str">
        <f>+VLOOKUP(B1693,'[2]PORTAFOLIO JAN17'!$B$7:$T$4941,19,FALSE)</f>
        <v>MEXICO</v>
      </c>
      <c r="R1693" s="31">
        <v>0</v>
      </c>
      <c r="S1693" s="31">
        <v>0</v>
      </c>
      <c r="T1693" s="31" t="s">
        <v>45</v>
      </c>
      <c r="U1693" s="36" t="s">
        <v>64</v>
      </c>
      <c r="V1693" s="37">
        <v>12154.4941617</v>
      </c>
      <c r="W1693" s="38">
        <v>12154.4941617</v>
      </c>
      <c r="X1693" s="38">
        <v>0</v>
      </c>
      <c r="Y1693" s="38">
        <v>0</v>
      </c>
      <c r="Z1693" s="38">
        <v>0</v>
      </c>
      <c r="AA1693" s="38">
        <v>0</v>
      </c>
      <c r="AB1693" s="38">
        <v>0</v>
      </c>
      <c r="AC1693" s="38">
        <v>0</v>
      </c>
      <c r="AD1693" s="38" t="s">
        <v>47</v>
      </c>
    </row>
    <row r="1694" spans="1:30" s="27" customFormat="1" ht="15" customHeight="1" x14ac:dyDescent="0.25">
      <c r="A1694" s="39" t="s">
        <v>39</v>
      </c>
      <c r="B1694" s="39" t="s">
        <v>1742</v>
      </c>
      <c r="C1694" s="86">
        <v>42767</v>
      </c>
      <c r="D1694" s="29">
        <f>+VLOOKUP(B1694,'[2]HG-Mexico by Contract'!$B$8:$G$4512,6,FALSE)</f>
        <v>311796</v>
      </c>
      <c r="E1694" s="29"/>
      <c r="F1694" s="39" t="s">
        <v>62</v>
      </c>
      <c r="G1694" s="39" t="s">
        <v>42</v>
      </c>
      <c r="H1694" s="39" t="s">
        <v>63</v>
      </c>
      <c r="I1694" s="40">
        <v>259960.94</v>
      </c>
      <c r="J1694" s="32">
        <f t="shared" si="78"/>
        <v>13057.838017638973</v>
      </c>
      <c r="K1694" s="31">
        <v>0</v>
      </c>
      <c r="L1694" s="31">
        <v>0</v>
      </c>
      <c r="M1694" s="31">
        <v>0</v>
      </c>
      <c r="N1694" s="31">
        <v>0</v>
      </c>
      <c r="O1694" s="33">
        <f t="shared" si="79"/>
        <v>0</v>
      </c>
      <c r="P1694" s="34" t="str">
        <f t="shared" si="80"/>
        <v>1-30</v>
      </c>
      <c r="Q1694" s="35" t="str">
        <f>+VLOOKUP(B1694,'[2]PORTAFOLIO JAN17'!$B$7:$T$4941,19,FALSE)</f>
        <v>MEXICO</v>
      </c>
      <c r="R1694" s="31">
        <v>0</v>
      </c>
      <c r="S1694" s="31">
        <v>0</v>
      </c>
      <c r="T1694" s="31" t="s">
        <v>45</v>
      </c>
      <c r="U1694" s="41" t="s">
        <v>64</v>
      </c>
      <c r="V1694" s="42">
        <v>13057.838016199999</v>
      </c>
      <c r="W1694" s="43">
        <v>13057.838016199999</v>
      </c>
      <c r="X1694" s="38">
        <v>0</v>
      </c>
      <c r="Y1694" s="38">
        <v>0</v>
      </c>
      <c r="Z1694" s="38">
        <v>0</v>
      </c>
      <c r="AA1694" s="38">
        <v>0</v>
      </c>
      <c r="AB1694" s="38">
        <v>0</v>
      </c>
      <c r="AC1694" s="38">
        <v>0</v>
      </c>
      <c r="AD1694" s="38" t="s">
        <v>47</v>
      </c>
    </row>
    <row r="1695" spans="1:30" s="27" customFormat="1" ht="15" customHeight="1" x14ac:dyDescent="0.25">
      <c r="A1695" s="28" t="s">
        <v>39</v>
      </c>
      <c r="B1695" s="28" t="s">
        <v>1743</v>
      </c>
      <c r="C1695" s="85">
        <v>42767</v>
      </c>
      <c r="D1695" s="29">
        <f>+VLOOKUP(B1695,'[2]HG-Mexico by Contract'!$B$8:$G$4512,6,FALSE)</f>
        <v>311796</v>
      </c>
      <c r="E1695" s="29"/>
      <c r="F1695" s="28" t="s">
        <v>62</v>
      </c>
      <c r="G1695" s="28" t="s">
        <v>42</v>
      </c>
      <c r="H1695" s="28" t="s">
        <v>63</v>
      </c>
      <c r="I1695" s="31">
        <v>241957.47</v>
      </c>
      <c r="J1695" s="32">
        <f t="shared" si="78"/>
        <v>12153.523719439318</v>
      </c>
      <c r="K1695" s="31">
        <v>0</v>
      </c>
      <c r="L1695" s="31">
        <v>0</v>
      </c>
      <c r="M1695" s="31">
        <v>0</v>
      </c>
      <c r="N1695" s="31">
        <v>0</v>
      </c>
      <c r="O1695" s="33">
        <f t="shared" si="79"/>
        <v>0</v>
      </c>
      <c r="P1695" s="34" t="str">
        <f t="shared" si="80"/>
        <v>1-30</v>
      </c>
      <c r="Q1695" s="35" t="str">
        <f>+VLOOKUP(B1695,'[2]PORTAFOLIO JAN17'!$B$7:$T$4941,19,FALSE)</f>
        <v>MEXICO</v>
      </c>
      <c r="R1695" s="31">
        <v>0</v>
      </c>
      <c r="S1695" s="31">
        <v>0</v>
      </c>
      <c r="T1695" s="31" t="s">
        <v>45</v>
      </c>
      <c r="U1695" s="36" t="s">
        <v>64</v>
      </c>
      <c r="V1695" s="37">
        <v>12153.523718099999</v>
      </c>
      <c r="W1695" s="38">
        <v>12153.523718099999</v>
      </c>
      <c r="X1695" s="38">
        <v>0</v>
      </c>
      <c r="Y1695" s="38">
        <v>0</v>
      </c>
      <c r="Z1695" s="38">
        <v>0</v>
      </c>
      <c r="AA1695" s="38">
        <v>0</v>
      </c>
      <c r="AB1695" s="38">
        <v>0</v>
      </c>
      <c r="AC1695" s="38">
        <v>0</v>
      </c>
      <c r="AD1695" s="38" t="s">
        <v>47</v>
      </c>
    </row>
    <row r="1696" spans="1:30" s="27" customFormat="1" ht="15" customHeight="1" x14ac:dyDescent="0.25">
      <c r="A1696" s="39" t="s">
        <v>39</v>
      </c>
      <c r="B1696" s="39" t="s">
        <v>1744</v>
      </c>
      <c r="C1696" s="86">
        <v>42767</v>
      </c>
      <c r="D1696" s="29">
        <f>+VLOOKUP(B1696,'[2]HG-Mexico by Contract'!$B$8:$G$4512,6,FALSE)</f>
        <v>311796</v>
      </c>
      <c r="E1696" s="29"/>
      <c r="F1696" s="39" t="s">
        <v>62</v>
      </c>
      <c r="G1696" s="39" t="s">
        <v>42</v>
      </c>
      <c r="H1696" s="39" t="s">
        <v>63</v>
      </c>
      <c r="I1696" s="40">
        <v>258788.01</v>
      </c>
      <c r="J1696" s="32">
        <f t="shared" si="78"/>
        <v>12998.921743732481</v>
      </c>
      <c r="K1696" s="31">
        <v>0</v>
      </c>
      <c r="L1696" s="31">
        <v>0</v>
      </c>
      <c r="M1696" s="31">
        <v>0</v>
      </c>
      <c r="N1696" s="31">
        <v>0</v>
      </c>
      <c r="O1696" s="33">
        <f t="shared" si="79"/>
        <v>0</v>
      </c>
      <c r="P1696" s="34" t="str">
        <f t="shared" si="80"/>
        <v>1-30</v>
      </c>
      <c r="Q1696" s="35" t="str">
        <f>+VLOOKUP(B1696,'[2]PORTAFOLIO JAN17'!$B$7:$T$4941,19,FALSE)</f>
        <v>MEXICO</v>
      </c>
      <c r="R1696" s="31">
        <v>0</v>
      </c>
      <c r="S1696" s="31">
        <v>0</v>
      </c>
      <c r="T1696" s="31" t="s">
        <v>45</v>
      </c>
      <c r="U1696" s="41" t="s">
        <v>64</v>
      </c>
      <c r="V1696" s="42">
        <v>12998.921742299999</v>
      </c>
      <c r="W1696" s="43">
        <v>12998.921742299999</v>
      </c>
      <c r="X1696" s="38">
        <v>0</v>
      </c>
      <c r="Y1696" s="38">
        <v>0</v>
      </c>
      <c r="Z1696" s="38">
        <v>0</v>
      </c>
      <c r="AA1696" s="38">
        <v>0</v>
      </c>
      <c r="AB1696" s="38">
        <v>0</v>
      </c>
      <c r="AC1696" s="38">
        <v>0</v>
      </c>
      <c r="AD1696" s="38" t="s">
        <v>47</v>
      </c>
    </row>
    <row r="1697" spans="1:30" s="27" customFormat="1" ht="15" customHeight="1" x14ac:dyDescent="0.25">
      <c r="A1697" s="28" t="s">
        <v>39</v>
      </c>
      <c r="B1697" s="28" t="s">
        <v>1745</v>
      </c>
      <c r="C1697" s="85">
        <v>42767</v>
      </c>
      <c r="D1697" s="29">
        <f>+VLOOKUP(B1697,'[2]HG-Mexico by Contract'!$B$8:$G$4512,6,FALSE)</f>
        <v>311796</v>
      </c>
      <c r="E1697" s="29"/>
      <c r="F1697" s="28" t="s">
        <v>62</v>
      </c>
      <c r="G1697" s="28" t="s">
        <v>42</v>
      </c>
      <c r="H1697" s="28" t="s">
        <v>63</v>
      </c>
      <c r="I1697" s="31">
        <v>290180.5</v>
      </c>
      <c r="J1697" s="32">
        <f t="shared" si="78"/>
        <v>14575.766516606249</v>
      </c>
      <c r="K1697" s="31">
        <v>0</v>
      </c>
      <c r="L1697" s="31">
        <v>0</v>
      </c>
      <c r="M1697" s="31">
        <v>0</v>
      </c>
      <c r="N1697" s="31">
        <v>0</v>
      </c>
      <c r="O1697" s="33">
        <f t="shared" si="79"/>
        <v>0</v>
      </c>
      <c r="P1697" s="34" t="str">
        <f t="shared" si="80"/>
        <v>1-30</v>
      </c>
      <c r="Q1697" s="35" t="str">
        <f>+VLOOKUP(B1697,'[2]PORTAFOLIO JAN17'!$B$7:$T$4941,19,FALSE)</f>
        <v>MEXICO</v>
      </c>
      <c r="R1697" s="31">
        <v>0</v>
      </c>
      <c r="S1697" s="31">
        <v>0</v>
      </c>
      <c r="T1697" s="31" t="s">
        <v>45</v>
      </c>
      <c r="U1697" s="36" t="s">
        <v>64</v>
      </c>
      <c r="V1697" s="37">
        <v>14575.766514999999</v>
      </c>
      <c r="W1697" s="38">
        <v>14575.766514999999</v>
      </c>
      <c r="X1697" s="38">
        <v>0</v>
      </c>
      <c r="Y1697" s="38">
        <v>0</v>
      </c>
      <c r="Z1697" s="38">
        <v>0</v>
      </c>
      <c r="AA1697" s="38">
        <v>0</v>
      </c>
      <c r="AB1697" s="38">
        <v>0</v>
      </c>
      <c r="AC1697" s="38">
        <v>0</v>
      </c>
      <c r="AD1697" s="38" t="s">
        <v>47</v>
      </c>
    </row>
    <row r="1698" spans="1:30" s="27" customFormat="1" ht="15" customHeight="1" x14ac:dyDescent="0.25">
      <c r="A1698" s="39" t="s">
        <v>39</v>
      </c>
      <c r="B1698" s="39" t="s">
        <v>1746</v>
      </c>
      <c r="C1698" s="86">
        <v>42767</v>
      </c>
      <c r="D1698" s="29">
        <f>+VLOOKUP(B1698,'[2]HG-Mexico by Contract'!$B$8:$G$4512,6,FALSE)</f>
        <v>311796</v>
      </c>
      <c r="E1698" s="29"/>
      <c r="F1698" s="39" t="s">
        <v>62</v>
      </c>
      <c r="G1698" s="39" t="s">
        <v>42</v>
      </c>
      <c r="H1698" s="39" t="s">
        <v>63</v>
      </c>
      <c r="I1698" s="40">
        <v>290180.5</v>
      </c>
      <c r="J1698" s="32">
        <f t="shared" si="78"/>
        <v>14575.766516606249</v>
      </c>
      <c r="K1698" s="31">
        <v>0</v>
      </c>
      <c r="L1698" s="31">
        <v>0</v>
      </c>
      <c r="M1698" s="31">
        <v>0</v>
      </c>
      <c r="N1698" s="31">
        <v>0</v>
      </c>
      <c r="O1698" s="33">
        <f t="shared" si="79"/>
        <v>0</v>
      </c>
      <c r="P1698" s="34" t="str">
        <f t="shared" si="80"/>
        <v>1-30</v>
      </c>
      <c r="Q1698" s="35" t="str">
        <f>+VLOOKUP(B1698,'[2]PORTAFOLIO JAN17'!$B$7:$T$4941,19,FALSE)</f>
        <v>MEXICO</v>
      </c>
      <c r="R1698" s="31">
        <v>0</v>
      </c>
      <c r="S1698" s="31">
        <v>0</v>
      </c>
      <c r="T1698" s="31" t="s">
        <v>45</v>
      </c>
      <c r="U1698" s="41" t="s">
        <v>64</v>
      </c>
      <c r="V1698" s="42">
        <v>14575.766514999999</v>
      </c>
      <c r="W1698" s="43">
        <v>14575.766514999999</v>
      </c>
      <c r="X1698" s="38">
        <v>0</v>
      </c>
      <c r="Y1698" s="38">
        <v>0</v>
      </c>
      <c r="Z1698" s="38">
        <v>0</v>
      </c>
      <c r="AA1698" s="38">
        <v>0</v>
      </c>
      <c r="AB1698" s="38">
        <v>0</v>
      </c>
      <c r="AC1698" s="38">
        <v>0</v>
      </c>
      <c r="AD1698" s="38" t="s">
        <v>47</v>
      </c>
    </row>
    <row r="1699" spans="1:30" s="27" customFormat="1" ht="15" customHeight="1" x14ac:dyDescent="0.25">
      <c r="A1699" s="28" t="s">
        <v>39</v>
      </c>
      <c r="B1699" s="28" t="s">
        <v>1747</v>
      </c>
      <c r="C1699" s="85">
        <v>42767</v>
      </c>
      <c r="D1699" s="29">
        <f>+VLOOKUP(B1699,'[2]HG-Mexico by Contract'!$B$8:$G$4512,6,FALSE)</f>
        <v>311796</v>
      </c>
      <c r="E1699" s="29"/>
      <c r="F1699" s="28" t="s">
        <v>62</v>
      </c>
      <c r="G1699" s="28" t="s">
        <v>42</v>
      </c>
      <c r="H1699" s="28" t="s">
        <v>63</v>
      </c>
      <c r="I1699" s="31">
        <v>284524.83</v>
      </c>
      <c r="J1699" s="32">
        <f t="shared" si="78"/>
        <v>14291.682212474943</v>
      </c>
      <c r="K1699" s="31">
        <v>0</v>
      </c>
      <c r="L1699" s="31">
        <v>0</v>
      </c>
      <c r="M1699" s="31">
        <v>0</v>
      </c>
      <c r="N1699" s="31">
        <v>0</v>
      </c>
      <c r="O1699" s="33">
        <f t="shared" si="79"/>
        <v>0</v>
      </c>
      <c r="P1699" s="34" t="str">
        <f t="shared" si="80"/>
        <v>1-30</v>
      </c>
      <c r="Q1699" s="35" t="str">
        <f>+VLOOKUP(B1699,'[2]PORTAFOLIO JAN17'!$B$7:$T$4941,19,FALSE)</f>
        <v>MEXICO</v>
      </c>
      <c r="R1699" s="31">
        <v>0</v>
      </c>
      <c r="S1699" s="31">
        <v>0</v>
      </c>
      <c r="T1699" s="31" t="s">
        <v>45</v>
      </c>
      <c r="U1699" s="36" t="s">
        <v>64</v>
      </c>
      <c r="V1699" s="37">
        <v>14291.6822109</v>
      </c>
      <c r="W1699" s="38">
        <v>14291.6822109</v>
      </c>
      <c r="X1699" s="38">
        <v>0</v>
      </c>
      <c r="Y1699" s="38">
        <v>0</v>
      </c>
      <c r="Z1699" s="38">
        <v>0</v>
      </c>
      <c r="AA1699" s="38">
        <v>0</v>
      </c>
      <c r="AB1699" s="38">
        <v>0</v>
      </c>
      <c r="AC1699" s="38">
        <v>0</v>
      </c>
      <c r="AD1699" s="38" t="s">
        <v>47</v>
      </c>
    </row>
    <row r="1700" spans="1:30" s="27" customFormat="1" ht="15" customHeight="1" x14ac:dyDescent="0.25">
      <c r="A1700" s="39" t="s">
        <v>39</v>
      </c>
      <c r="B1700" s="39" t="s">
        <v>1748</v>
      </c>
      <c r="C1700" s="86">
        <v>42767</v>
      </c>
      <c r="D1700" s="29">
        <f>+VLOOKUP(B1700,'[2]HG-Mexico by Contract'!$B$8:$G$4512,6,FALSE)</f>
        <v>311796</v>
      </c>
      <c r="E1700" s="29"/>
      <c r="F1700" s="39" t="s">
        <v>62</v>
      </c>
      <c r="G1700" s="39" t="s">
        <v>42</v>
      </c>
      <c r="H1700" s="39" t="s">
        <v>63</v>
      </c>
      <c r="I1700" s="40">
        <v>252054.01</v>
      </c>
      <c r="J1700" s="32">
        <f t="shared" si="78"/>
        <v>12660.672923695207</v>
      </c>
      <c r="K1700" s="31">
        <v>0</v>
      </c>
      <c r="L1700" s="31">
        <v>0</v>
      </c>
      <c r="M1700" s="31">
        <v>0</v>
      </c>
      <c r="N1700" s="31">
        <v>0</v>
      </c>
      <c r="O1700" s="33">
        <f t="shared" si="79"/>
        <v>0</v>
      </c>
      <c r="P1700" s="34" t="str">
        <f t="shared" si="80"/>
        <v>1-30</v>
      </c>
      <c r="Q1700" s="35" t="str">
        <f>+VLOOKUP(B1700,'[2]PORTAFOLIO JAN17'!$B$7:$T$4941,19,FALSE)</f>
        <v>MEXICO</v>
      </c>
      <c r="R1700" s="31">
        <v>0</v>
      </c>
      <c r="S1700" s="31">
        <v>0</v>
      </c>
      <c r="T1700" s="31" t="s">
        <v>45</v>
      </c>
      <c r="U1700" s="41" t="s">
        <v>64</v>
      </c>
      <c r="V1700" s="42">
        <v>12660.6729223</v>
      </c>
      <c r="W1700" s="43">
        <v>12660.6729223</v>
      </c>
      <c r="X1700" s="38">
        <v>0</v>
      </c>
      <c r="Y1700" s="38">
        <v>0</v>
      </c>
      <c r="Z1700" s="38">
        <v>0</v>
      </c>
      <c r="AA1700" s="38">
        <v>0</v>
      </c>
      <c r="AB1700" s="38">
        <v>0</v>
      </c>
      <c r="AC1700" s="38">
        <v>0</v>
      </c>
      <c r="AD1700" s="38" t="s">
        <v>47</v>
      </c>
    </row>
    <row r="1701" spans="1:30" s="27" customFormat="1" ht="15" customHeight="1" x14ac:dyDescent="0.25">
      <c r="A1701" s="28" t="s">
        <v>39</v>
      </c>
      <c r="B1701" s="28" t="s">
        <v>1749</v>
      </c>
      <c r="C1701" s="85">
        <v>42767</v>
      </c>
      <c r="D1701" s="29">
        <f>+VLOOKUP(B1701,'[2]HG-Mexico by Contract'!$B$8:$G$4512,6,FALSE)</f>
        <v>311796</v>
      </c>
      <c r="E1701" s="29"/>
      <c r="F1701" s="28" t="s">
        <v>62</v>
      </c>
      <c r="G1701" s="28" t="s">
        <v>42</v>
      </c>
      <c r="H1701" s="28" t="s">
        <v>63</v>
      </c>
      <c r="I1701" s="31">
        <v>266186.23</v>
      </c>
      <c r="J1701" s="32">
        <f t="shared" si="78"/>
        <v>13370.534334373431</v>
      </c>
      <c r="K1701" s="31">
        <v>0</v>
      </c>
      <c r="L1701" s="31">
        <v>0</v>
      </c>
      <c r="M1701" s="31">
        <v>0</v>
      </c>
      <c r="N1701" s="31">
        <v>0</v>
      </c>
      <c r="O1701" s="33">
        <f t="shared" si="79"/>
        <v>0</v>
      </c>
      <c r="P1701" s="34" t="str">
        <f t="shared" si="80"/>
        <v>1-30</v>
      </c>
      <c r="Q1701" s="35" t="str">
        <f>+VLOOKUP(B1701,'[2]PORTAFOLIO JAN17'!$B$7:$T$4941,19,FALSE)</f>
        <v>MEXICO</v>
      </c>
      <c r="R1701" s="31">
        <v>0</v>
      </c>
      <c r="S1701" s="31">
        <v>0</v>
      </c>
      <c r="T1701" s="31" t="s">
        <v>45</v>
      </c>
      <c r="U1701" s="36" t="s">
        <v>64</v>
      </c>
      <c r="V1701" s="37">
        <v>13370.534332900001</v>
      </c>
      <c r="W1701" s="38">
        <v>13370.534332900001</v>
      </c>
      <c r="X1701" s="38">
        <v>0</v>
      </c>
      <c r="Y1701" s="38">
        <v>0</v>
      </c>
      <c r="Z1701" s="38">
        <v>0</v>
      </c>
      <c r="AA1701" s="38">
        <v>0</v>
      </c>
      <c r="AB1701" s="38">
        <v>0</v>
      </c>
      <c r="AC1701" s="38">
        <v>0</v>
      </c>
      <c r="AD1701" s="38" t="s">
        <v>47</v>
      </c>
    </row>
    <row r="1702" spans="1:30" s="27" customFormat="1" ht="15" customHeight="1" x14ac:dyDescent="0.25">
      <c r="A1702" s="39" t="s">
        <v>39</v>
      </c>
      <c r="B1702" s="39" t="s">
        <v>1750</v>
      </c>
      <c r="C1702" s="86">
        <v>42767</v>
      </c>
      <c r="D1702" s="29">
        <f>+VLOOKUP(B1702,'[2]HG-Mexico by Contract'!$B$8:$G$4512,6,FALSE)</f>
        <v>311796</v>
      </c>
      <c r="E1702" s="29"/>
      <c r="F1702" s="39" t="s">
        <v>62</v>
      </c>
      <c r="G1702" s="39" t="s">
        <v>42</v>
      </c>
      <c r="H1702" s="39" t="s">
        <v>63</v>
      </c>
      <c r="I1702" s="40">
        <v>237948.71</v>
      </c>
      <c r="J1702" s="32">
        <f t="shared" si="78"/>
        <v>11952.163704617127</v>
      </c>
      <c r="K1702" s="31">
        <v>0</v>
      </c>
      <c r="L1702" s="31">
        <v>0</v>
      </c>
      <c r="M1702" s="31">
        <v>0</v>
      </c>
      <c r="N1702" s="31">
        <v>0</v>
      </c>
      <c r="O1702" s="33">
        <f t="shared" si="79"/>
        <v>0</v>
      </c>
      <c r="P1702" s="34" t="str">
        <f t="shared" si="80"/>
        <v>1-30</v>
      </c>
      <c r="Q1702" s="35" t="str">
        <f>+VLOOKUP(B1702,'[2]PORTAFOLIO JAN17'!$B$7:$T$4941,19,FALSE)</f>
        <v>MEXICO</v>
      </c>
      <c r="R1702" s="31">
        <v>0</v>
      </c>
      <c r="S1702" s="31">
        <v>0</v>
      </c>
      <c r="T1702" s="31" t="s">
        <v>45</v>
      </c>
      <c r="U1702" s="41" t="s">
        <v>64</v>
      </c>
      <c r="V1702" s="42">
        <v>11952.163703300001</v>
      </c>
      <c r="W1702" s="43">
        <v>11952.163703300001</v>
      </c>
      <c r="X1702" s="38">
        <v>0</v>
      </c>
      <c r="Y1702" s="38">
        <v>0</v>
      </c>
      <c r="Z1702" s="38">
        <v>0</v>
      </c>
      <c r="AA1702" s="38">
        <v>0</v>
      </c>
      <c r="AB1702" s="38">
        <v>0</v>
      </c>
      <c r="AC1702" s="38">
        <v>0</v>
      </c>
      <c r="AD1702" s="38" t="s">
        <v>47</v>
      </c>
    </row>
    <row r="1703" spans="1:30" s="27" customFormat="1" ht="15" customHeight="1" x14ac:dyDescent="0.25">
      <c r="A1703" s="28" t="s">
        <v>39</v>
      </c>
      <c r="B1703" s="28" t="s">
        <v>1751</v>
      </c>
      <c r="C1703" s="85">
        <v>42767</v>
      </c>
      <c r="D1703" s="29">
        <f>+VLOOKUP(B1703,'[2]HG-Mexico by Contract'!$B$8:$G$4512,6,FALSE)</f>
        <v>311796</v>
      </c>
      <c r="E1703" s="29"/>
      <c r="F1703" s="28" t="s">
        <v>62</v>
      </c>
      <c r="G1703" s="28" t="s">
        <v>42</v>
      </c>
      <c r="H1703" s="28" t="s">
        <v>63</v>
      </c>
      <c r="I1703" s="31">
        <v>275460.46000000002</v>
      </c>
      <c r="J1703" s="32">
        <f t="shared" si="78"/>
        <v>13836.37890732477</v>
      </c>
      <c r="K1703" s="31">
        <v>0</v>
      </c>
      <c r="L1703" s="31">
        <v>0</v>
      </c>
      <c r="M1703" s="31">
        <v>0</v>
      </c>
      <c r="N1703" s="31">
        <v>0</v>
      </c>
      <c r="O1703" s="33">
        <f t="shared" si="79"/>
        <v>0</v>
      </c>
      <c r="P1703" s="34" t="str">
        <f t="shared" si="80"/>
        <v>1-30</v>
      </c>
      <c r="Q1703" s="35" t="str">
        <f>+VLOOKUP(B1703,'[2]PORTAFOLIO JAN17'!$B$7:$T$4941,19,FALSE)</f>
        <v>MEXICO</v>
      </c>
      <c r="R1703" s="31">
        <v>0</v>
      </c>
      <c r="S1703" s="31">
        <v>0</v>
      </c>
      <c r="T1703" s="31" t="s">
        <v>45</v>
      </c>
      <c r="U1703" s="36" t="s">
        <v>64</v>
      </c>
      <c r="V1703" s="37">
        <v>13836.3789058</v>
      </c>
      <c r="W1703" s="38">
        <v>13836.3789058</v>
      </c>
      <c r="X1703" s="38">
        <v>0</v>
      </c>
      <c r="Y1703" s="38">
        <v>0</v>
      </c>
      <c r="Z1703" s="38">
        <v>0</v>
      </c>
      <c r="AA1703" s="38">
        <v>0</v>
      </c>
      <c r="AB1703" s="38">
        <v>0</v>
      </c>
      <c r="AC1703" s="38">
        <v>0</v>
      </c>
      <c r="AD1703" s="38" t="s">
        <v>47</v>
      </c>
    </row>
    <row r="1704" spans="1:30" s="27" customFormat="1" ht="15" customHeight="1" x14ac:dyDescent="0.25">
      <c r="A1704" s="39" t="s">
        <v>39</v>
      </c>
      <c r="B1704" s="39" t="s">
        <v>1752</v>
      </c>
      <c r="C1704" s="86">
        <v>42767</v>
      </c>
      <c r="D1704" s="29">
        <f>+VLOOKUP(B1704,'[2]HG-Mexico by Contract'!$B$8:$G$4512,6,FALSE)</f>
        <v>311796</v>
      </c>
      <c r="E1704" s="29"/>
      <c r="F1704" s="39" t="s">
        <v>62</v>
      </c>
      <c r="G1704" s="39" t="s">
        <v>42</v>
      </c>
      <c r="H1704" s="39" t="s">
        <v>63</v>
      </c>
      <c r="I1704" s="40">
        <v>275460.46000000002</v>
      </c>
      <c r="J1704" s="32">
        <f t="shared" si="78"/>
        <v>13836.37890732477</v>
      </c>
      <c r="K1704" s="31">
        <v>0</v>
      </c>
      <c r="L1704" s="31">
        <v>0</v>
      </c>
      <c r="M1704" s="31">
        <v>0</v>
      </c>
      <c r="N1704" s="31">
        <v>0</v>
      </c>
      <c r="O1704" s="33">
        <f t="shared" si="79"/>
        <v>0</v>
      </c>
      <c r="P1704" s="34" t="str">
        <f t="shared" si="80"/>
        <v>1-30</v>
      </c>
      <c r="Q1704" s="35" t="str">
        <f>+VLOOKUP(B1704,'[2]PORTAFOLIO JAN17'!$B$7:$T$4941,19,FALSE)</f>
        <v>MEXICO</v>
      </c>
      <c r="R1704" s="31">
        <v>0</v>
      </c>
      <c r="S1704" s="31">
        <v>0</v>
      </c>
      <c r="T1704" s="31" t="s">
        <v>45</v>
      </c>
      <c r="U1704" s="41" t="s">
        <v>64</v>
      </c>
      <c r="V1704" s="42">
        <v>13836.3789058</v>
      </c>
      <c r="W1704" s="43">
        <v>13836.3789058</v>
      </c>
      <c r="X1704" s="38">
        <v>0</v>
      </c>
      <c r="Y1704" s="38">
        <v>0</v>
      </c>
      <c r="Z1704" s="38">
        <v>0</v>
      </c>
      <c r="AA1704" s="38">
        <v>0</v>
      </c>
      <c r="AB1704" s="38">
        <v>0</v>
      </c>
      <c r="AC1704" s="38">
        <v>0</v>
      </c>
      <c r="AD1704" s="38" t="s">
        <v>47</v>
      </c>
    </row>
    <row r="1705" spans="1:30" s="27" customFormat="1" ht="15" customHeight="1" x14ac:dyDescent="0.25">
      <c r="A1705" s="28" t="s">
        <v>39</v>
      </c>
      <c r="B1705" s="28" t="s">
        <v>1753</v>
      </c>
      <c r="C1705" s="85">
        <v>42767</v>
      </c>
      <c r="D1705" s="29">
        <f>+VLOOKUP(B1705,'[2]HG-Mexico by Contract'!$B$8:$G$4512,6,FALSE)</f>
        <v>311796</v>
      </c>
      <c r="E1705" s="29"/>
      <c r="F1705" s="28" t="s">
        <v>62</v>
      </c>
      <c r="G1705" s="28" t="s">
        <v>42</v>
      </c>
      <c r="H1705" s="28" t="s">
        <v>63</v>
      </c>
      <c r="I1705" s="31">
        <v>275460.46000000002</v>
      </c>
      <c r="J1705" s="32">
        <f t="shared" si="78"/>
        <v>13836.37890732477</v>
      </c>
      <c r="K1705" s="31">
        <v>0</v>
      </c>
      <c r="L1705" s="31">
        <v>0</v>
      </c>
      <c r="M1705" s="31">
        <v>0</v>
      </c>
      <c r="N1705" s="31">
        <v>0</v>
      </c>
      <c r="O1705" s="33">
        <f t="shared" si="79"/>
        <v>0</v>
      </c>
      <c r="P1705" s="34" t="str">
        <f t="shared" si="80"/>
        <v>1-30</v>
      </c>
      <c r="Q1705" s="35" t="str">
        <f>+VLOOKUP(B1705,'[2]PORTAFOLIO JAN17'!$B$7:$T$4941,19,FALSE)</f>
        <v>MEXICO</v>
      </c>
      <c r="R1705" s="31">
        <v>0</v>
      </c>
      <c r="S1705" s="31">
        <v>0</v>
      </c>
      <c r="T1705" s="31" t="s">
        <v>45</v>
      </c>
      <c r="U1705" s="36" t="s">
        <v>64</v>
      </c>
      <c r="V1705" s="37">
        <v>13836.3789058</v>
      </c>
      <c r="W1705" s="38">
        <v>13836.3789058</v>
      </c>
      <c r="X1705" s="38">
        <v>0</v>
      </c>
      <c r="Y1705" s="38">
        <v>0</v>
      </c>
      <c r="Z1705" s="38">
        <v>0</v>
      </c>
      <c r="AA1705" s="38">
        <v>0</v>
      </c>
      <c r="AB1705" s="38">
        <v>0</v>
      </c>
      <c r="AC1705" s="38">
        <v>0</v>
      </c>
      <c r="AD1705" s="38" t="s">
        <v>47</v>
      </c>
    </row>
    <row r="1706" spans="1:30" s="27" customFormat="1" ht="15" customHeight="1" x14ac:dyDescent="0.25">
      <c r="A1706" s="39" t="s">
        <v>39</v>
      </c>
      <c r="B1706" s="39" t="s">
        <v>1754</v>
      </c>
      <c r="C1706" s="86">
        <v>42767</v>
      </c>
      <c r="D1706" s="29">
        <f>+VLOOKUP(B1706,'[2]HG-Mexico by Contract'!$B$8:$G$4512,6,FALSE)</f>
        <v>311796</v>
      </c>
      <c r="E1706" s="29"/>
      <c r="F1706" s="39" t="s">
        <v>62</v>
      </c>
      <c r="G1706" s="39" t="s">
        <v>42</v>
      </c>
      <c r="H1706" s="39" t="s">
        <v>63</v>
      </c>
      <c r="I1706" s="40">
        <v>275460.46000000002</v>
      </c>
      <c r="J1706" s="32">
        <f t="shared" si="78"/>
        <v>13836.37890732477</v>
      </c>
      <c r="K1706" s="31">
        <v>0</v>
      </c>
      <c r="L1706" s="31">
        <v>0</v>
      </c>
      <c r="M1706" s="31">
        <v>0</v>
      </c>
      <c r="N1706" s="31">
        <v>0</v>
      </c>
      <c r="O1706" s="33">
        <f t="shared" si="79"/>
        <v>0</v>
      </c>
      <c r="P1706" s="34" t="str">
        <f t="shared" si="80"/>
        <v>1-30</v>
      </c>
      <c r="Q1706" s="35" t="str">
        <f>+VLOOKUP(B1706,'[2]PORTAFOLIO JAN17'!$B$7:$T$4941,19,FALSE)</f>
        <v>MEXICO</v>
      </c>
      <c r="R1706" s="31">
        <v>0</v>
      </c>
      <c r="S1706" s="31">
        <v>0</v>
      </c>
      <c r="T1706" s="31" t="s">
        <v>45</v>
      </c>
      <c r="U1706" s="41" t="s">
        <v>64</v>
      </c>
      <c r="V1706" s="42">
        <v>13836.3789058</v>
      </c>
      <c r="W1706" s="43">
        <v>13836.3789058</v>
      </c>
      <c r="X1706" s="38">
        <v>0</v>
      </c>
      <c r="Y1706" s="38">
        <v>0</v>
      </c>
      <c r="Z1706" s="38">
        <v>0</v>
      </c>
      <c r="AA1706" s="38">
        <v>0</v>
      </c>
      <c r="AB1706" s="38">
        <v>0</v>
      </c>
      <c r="AC1706" s="38">
        <v>0</v>
      </c>
      <c r="AD1706" s="38" t="s">
        <v>47</v>
      </c>
    </row>
    <row r="1707" spans="1:30" s="27" customFormat="1" ht="15" customHeight="1" x14ac:dyDescent="0.25">
      <c r="A1707" s="28" t="s">
        <v>39</v>
      </c>
      <c r="B1707" s="28" t="s">
        <v>1755</v>
      </c>
      <c r="C1707" s="85">
        <v>42767</v>
      </c>
      <c r="D1707" s="29">
        <f>+VLOOKUP(B1707,'[2]HG-Mexico by Contract'!$B$8:$G$4512,6,FALSE)</f>
        <v>311796</v>
      </c>
      <c r="E1707" s="29"/>
      <c r="F1707" s="28" t="s">
        <v>62</v>
      </c>
      <c r="G1707" s="28" t="s">
        <v>42</v>
      </c>
      <c r="H1707" s="28" t="s">
        <v>63</v>
      </c>
      <c r="I1707" s="31">
        <v>275485.13</v>
      </c>
      <c r="J1707" s="32">
        <f t="shared" si="78"/>
        <v>13837.618081424906</v>
      </c>
      <c r="K1707" s="31">
        <v>0</v>
      </c>
      <c r="L1707" s="31">
        <v>0</v>
      </c>
      <c r="M1707" s="31">
        <v>0</v>
      </c>
      <c r="N1707" s="31">
        <v>0</v>
      </c>
      <c r="O1707" s="33">
        <f t="shared" si="79"/>
        <v>0</v>
      </c>
      <c r="P1707" s="34" t="str">
        <f t="shared" si="80"/>
        <v>1-30</v>
      </c>
      <c r="Q1707" s="35" t="str">
        <f>+VLOOKUP(B1707,'[2]PORTAFOLIO JAN17'!$B$7:$T$4941,19,FALSE)</f>
        <v>MEXICO</v>
      </c>
      <c r="R1707" s="31">
        <v>0</v>
      </c>
      <c r="S1707" s="31">
        <v>0</v>
      </c>
      <c r="T1707" s="31" t="s">
        <v>45</v>
      </c>
      <c r="U1707" s="36" t="s">
        <v>64</v>
      </c>
      <c r="V1707" s="37">
        <v>13837.618079899999</v>
      </c>
      <c r="W1707" s="38">
        <v>13837.618079899999</v>
      </c>
      <c r="X1707" s="38">
        <v>0</v>
      </c>
      <c r="Y1707" s="38">
        <v>0</v>
      </c>
      <c r="Z1707" s="38">
        <v>0</v>
      </c>
      <c r="AA1707" s="38">
        <v>0</v>
      </c>
      <c r="AB1707" s="38">
        <v>0</v>
      </c>
      <c r="AC1707" s="38">
        <v>0</v>
      </c>
      <c r="AD1707" s="38" t="s">
        <v>47</v>
      </c>
    </row>
    <row r="1708" spans="1:30" s="27" customFormat="1" ht="15" customHeight="1" x14ac:dyDescent="0.25">
      <c r="A1708" s="39" t="s">
        <v>39</v>
      </c>
      <c r="B1708" s="39" t="s">
        <v>1756</v>
      </c>
      <c r="C1708" s="86">
        <v>42767</v>
      </c>
      <c r="D1708" s="29">
        <f>+VLOOKUP(B1708,'[2]HG-Mexico by Contract'!$B$8:$G$4512,6,FALSE)</f>
        <v>311796</v>
      </c>
      <c r="E1708" s="29"/>
      <c r="F1708" s="39" t="s">
        <v>62</v>
      </c>
      <c r="G1708" s="39" t="s">
        <v>42</v>
      </c>
      <c r="H1708" s="39" t="s">
        <v>63</v>
      </c>
      <c r="I1708" s="40">
        <v>282713.98</v>
      </c>
      <c r="J1708" s="32">
        <f t="shared" si="78"/>
        <v>14200.723216964918</v>
      </c>
      <c r="K1708" s="31">
        <v>0</v>
      </c>
      <c r="L1708" s="31">
        <v>0</v>
      </c>
      <c r="M1708" s="31">
        <v>0</v>
      </c>
      <c r="N1708" s="31">
        <v>0</v>
      </c>
      <c r="O1708" s="33">
        <f t="shared" si="79"/>
        <v>0</v>
      </c>
      <c r="P1708" s="34" t="str">
        <f t="shared" si="80"/>
        <v>1-30</v>
      </c>
      <c r="Q1708" s="35" t="str">
        <f>+VLOOKUP(B1708,'[2]PORTAFOLIO JAN17'!$B$7:$T$4941,19,FALSE)</f>
        <v>MEXICO</v>
      </c>
      <c r="R1708" s="31">
        <v>0</v>
      </c>
      <c r="S1708" s="31">
        <v>0</v>
      </c>
      <c r="T1708" s="31" t="s">
        <v>45</v>
      </c>
      <c r="U1708" s="41" t="s">
        <v>64</v>
      </c>
      <c r="V1708" s="42">
        <v>14200.723215399999</v>
      </c>
      <c r="W1708" s="43">
        <v>14200.723215399999</v>
      </c>
      <c r="X1708" s="38">
        <v>0</v>
      </c>
      <c r="Y1708" s="38">
        <v>0</v>
      </c>
      <c r="Z1708" s="38">
        <v>0</v>
      </c>
      <c r="AA1708" s="38">
        <v>0</v>
      </c>
      <c r="AB1708" s="38">
        <v>0</v>
      </c>
      <c r="AC1708" s="38">
        <v>0</v>
      </c>
      <c r="AD1708" s="38" t="s">
        <v>47</v>
      </c>
    </row>
    <row r="1709" spans="1:30" s="27" customFormat="1" ht="15" customHeight="1" x14ac:dyDescent="0.25">
      <c r="A1709" s="28" t="s">
        <v>39</v>
      </c>
      <c r="B1709" s="28" t="s">
        <v>1757</v>
      </c>
      <c r="C1709" s="85">
        <v>42767</v>
      </c>
      <c r="D1709" s="29">
        <f>+VLOOKUP(B1709,'[2]HG-Mexico by Contract'!$B$8:$G$4512,6,FALSE)</f>
        <v>311796</v>
      </c>
      <c r="E1709" s="29"/>
      <c r="F1709" s="28" t="s">
        <v>62</v>
      </c>
      <c r="G1709" s="28" t="s">
        <v>42</v>
      </c>
      <c r="H1709" s="28" t="s">
        <v>63</v>
      </c>
      <c r="I1709" s="31">
        <v>279818.2</v>
      </c>
      <c r="J1709" s="32">
        <f t="shared" si="78"/>
        <v>14055.268187548891</v>
      </c>
      <c r="K1709" s="31">
        <v>0</v>
      </c>
      <c r="L1709" s="31">
        <v>0</v>
      </c>
      <c r="M1709" s="31">
        <v>0</v>
      </c>
      <c r="N1709" s="31">
        <v>0</v>
      </c>
      <c r="O1709" s="33">
        <f t="shared" si="79"/>
        <v>0</v>
      </c>
      <c r="P1709" s="34" t="str">
        <f t="shared" si="80"/>
        <v>1-30</v>
      </c>
      <c r="Q1709" s="35" t="str">
        <f>+VLOOKUP(B1709,'[2]PORTAFOLIO JAN17'!$B$7:$T$4941,19,FALSE)</f>
        <v>MEXICO</v>
      </c>
      <c r="R1709" s="31">
        <v>0</v>
      </c>
      <c r="S1709" s="31">
        <v>0</v>
      </c>
      <c r="T1709" s="31" t="s">
        <v>45</v>
      </c>
      <c r="U1709" s="36" t="s">
        <v>64</v>
      </c>
      <c r="V1709" s="37">
        <v>14055.268185999999</v>
      </c>
      <c r="W1709" s="38">
        <v>14055.268185999999</v>
      </c>
      <c r="X1709" s="38">
        <v>0</v>
      </c>
      <c r="Y1709" s="38">
        <v>0</v>
      </c>
      <c r="Z1709" s="38">
        <v>0</v>
      </c>
      <c r="AA1709" s="38">
        <v>0</v>
      </c>
      <c r="AB1709" s="38">
        <v>0</v>
      </c>
      <c r="AC1709" s="38">
        <v>0</v>
      </c>
      <c r="AD1709" s="38" t="s">
        <v>47</v>
      </c>
    </row>
    <row r="1710" spans="1:30" s="27" customFormat="1" ht="15" customHeight="1" x14ac:dyDescent="0.25">
      <c r="A1710" s="39" t="s">
        <v>39</v>
      </c>
      <c r="B1710" s="39" t="s">
        <v>1758</v>
      </c>
      <c r="C1710" s="86">
        <v>42767</v>
      </c>
      <c r="D1710" s="29">
        <f>+VLOOKUP(B1710,'[2]HG-Mexico by Contract'!$B$8:$G$4512,6,FALSE)</f>
        <v>311796</v>
      </c>
      <c r="E1710" s="29"/>
      <c r="F1710" s="39" t="s">
        <v>62</v>
      </c>
      <c r="G1710" s="39" t="s">
        <v>42</v>
      </c>
      <c r="H1710" s="39" t="s">
        <v>63</v>
      </c>
      <c r="I1710" s="40">
        <v>279818.2</v>
      </c>
      <c r="J1710" s="32">
        <f t="shared" si="78"/>
        <v>14055.268187548891</v>
      </c>
      <c r="K1710" s="31">
        <v>0</v>
      </c>
      <c r="L1710" s="31">
        <v>0</v>
      </c>
      <c r="M1710" s="31">
        <v>0</v>
      </c>
      <c r="N1710" s="31">
        <v>0</v>
      </c>
      <c r="O1710" s="33">
        <f t="shared" si="79"/>
        <v>0</v>
      </c>
      <c r="P1710" s="34" t="str">
        <f t="shared" si="80"/>
        <v>1-30</v>
      </c>
      <c r="Q1710" s="35" t="str">
        <f>+VLOOKUP(B1710,'[2]PORTAFOLIO JAN17'!$B$7:$T$4941,19,FALSE)</f>
        <v>MEXICO</v>
      </c>
      <c r="R1710" s="31">
        <v>0</v>
      </c>
      <c r="S1710" s="31">
        <v>0</v>
      </c>
      <c r="T1710" s="31" t="s">
        <v>45</v>
      </c>
      <c r="U1710" s="41" t="s">
        <v>64</v>
      </c>
      <c r="V1710" s="42">
        <v>14055.268185999999</v>
      </c>
      <c r="W1710" s="43">
        <v>14055.268185999999</v>
      </c>
      <c r="X1710" s="38">
        <v>0</v>
      </c>
      <c r="Y1710" s="38">
        <v>0</v>
      </c>
      <c r="Z1710" s="38">
        <v>0</v>
      </c>
      <c r="AA1710" s="38">
        <v>0</v>
      </c>
      <c r="AB1710" s="38">
        <v>0</v>
      </c>
      <c r="AC1710" s="38">
        <v>0</v>
      </c>
      <c r="AD1710" s="38" t="s">
        <v>47</v>
      </c>
    </row>
    <row r="1711" spans="1:30" s="27" customFormat="1" ht="15" customHeight="1" x14ac:dyDescent="0.25">
      <c r="A1711" s="28" t="s">
        <v>39</v>
      </c>
      <c r="B1711" s="28" t="s">
        <v>1759</v>
      </c>
      <c r="C1711" s="85">
        <v>42767</v>
      </c>
      <c r="D1711" s="29">
        <f>+VLOOKUP(B1711,'[2]HG-Mexico by Contract'!$B$8:$G$4512,6,FALSE)</f>
        <v>311796</v>
      </c>
      <c r="E1711" s="29"/>
      <c r="F1711" s="28" t="s">
        <v>62</v>
      </c>
      <c r="G1711" s="28" t="s">
        <v>42</v>
      </c>
      <c r="H1711" s="28" t="s">
        <v>63</v>
      </c>
      <c r="I1711" s="31">
        <v>279818.2</v>
      </c>
      <c r="J1711" s="32">
        <f t="shared" si="78"/>
        <v>14055.268187548891</v>
      </c>
      <c r="K1711" s="31">
        <v>0</v>
      </c>
      <c r="L1711" s="31">
        <v>0</v>
      </c>
      <c r="M1711" s="31">
        <v>0</v>
      </c>
      <c r="N1711" s="31">
        <v>0</v>
      </c>
      <c r="O1711" s="33">
        <f t="shared" si="79"/>
        <v>0</v>
      </c>
      <c r="P1711" s="34" t="str">
        <f t="shared" si="80"/>
        <v>1-30</v>
      </c>
      <c r="Q1711" s="35" t="str">
        <f>+VLOOKUP(B1711,'[2]PORTAFOLIO JAN17'!$B$7:$T$4941,19,FALSE)</f>
        <v>MEXICO</v>
      </c>
      <c r="R1711" s="31">
        <v>0</v>
      </c>
      <c r="S1711" s="31">
        <v>0</v>
      </c>
      <c r="T1711" s="31" t="s">
        <v>45</v>
      </c>
      <c r="U1711" s="36" t="s">
        <v>64</v>
      </c>
      <c r="V1711" s="37">
        <v>14055.268185999999</v>
      </c>
      <c r="W1711" s="38">
        <v>14055.268185999999</v>
      </c>
      <c r="X1711" s="38">
        <v>0</v>
      </c>
      <c r="Y1711" s="38">
        <v>0</v>
      </c>
      <c r="Z1711" s="38">
        <v>0</v>
      </c>
      <c r="AA1711" s="38">
        <v>0</v>
      </c>
      <c r="AB1711" s="38">
        <v>0</v>
      </c>
      <c r="AC1711" s="38">
        <v>0</v>
      </c>
      <c r="AD1711" s="38" t="s">
        <v>47</v>
      </c>
    </row>
    <row r="1712" spans="1:30" s="27" customFormat="1" ht="15" customHeight="1" x14ac:dyDescent="0.25">
      <c r="A1712" s="39" t="s">
        <v>39</v>
      </c>
      <c r="B1712" s="39" t="s">
        <v>1760</v>
      </c>
      <c r="C1712" s="86">
        <v>42767</v>
      </c>
      <c r="D1712" s="29">
        <f>+VLOOKUP(B1712,'[2]HG-Mexico by Contract'!$B$8:$G$4512,6,FALSE)</f>
        <v>311796</v>
      </c>
      <c r="E1712" s="29"/>
      <c r="F1712" s="39" t="s">
        <v>62</v>
      </c>
      <c r="G1712" s="39" t="s">
        <v>42</v>
      </c>
      <c r="H1712" s="39" t="s">
        <v>63</v>
      </c>
      <c r="I1712" s="40">
        <v>321498.19</v>
      </c>
      <c r="J1712" s="32">
        <f t="shared" si="78"/>
        <v>16148.854085479603</v>
      </c>
      <c r="K1712" s="31">
        <v>0</v>
      </c>
      <c r="L1712" s="31">
        <v>0</v>
      </c>
      <c r="M1712" s="31">
        <v>0</v>
      </c>
      <c r="N1712" s="31">
        <v>0</v>
      </c>
      <c r="O1712" s="33">
        <f t="shared" si="79"/>
        <v>0</v>
      </c>
      <c r="P1712" s="34" t="str">
        <f t="shared" si="80"/>
        <v>1-30</v>
      </c>
      <c r="Q1712" s="35" t="str">
        <f>+VLOOKUP(B1712,'[2]PORTAFOLIO JAN17'!$B$7:$T$4941,19,FALSE)</f>
        <v>MEXICO</v>
      </c>
      <c r="R1712" s="31">
        <v>0</v>
      </c>
      <c r="S1712" s="31">
        <v>0</v>
      </c>
      <c r="T1712" s="31" t="s">
        <v>45</v>
      </c>
      <c r="U1712" s="41" t="s">
        <v>64</v>
      </c>
      <c r="V1712" s="42">
        <v>16148.8540837</v>
      </c>
      <c r="W1712" s="43">
        <v>16148.8540837</v>
      </c>
      <c r="X1712" s="38">
        <v>0</v>
      </c>
      <c r="Y1712" s="38">
        <v>0</v>
      </c>
      <c r="Z1712" s="38">
        <v>0</v>
      </c>
      <c r="AA1712" s="38">
        <v>0</v>
      </c>
      <c r="AB1712" s="38">
        <v>0</v>
      </c>
      <c r="AC1712" s="38">
        <v>0</v>
      </c>
      <c r="AD1712" s="38" t="s">
        <v>47</v>
      </c>
    </row>
    <row r="1713" spans="1:30" s="27" customFormat="1" ht="15" customHeight="1" x14ac:dyDescent="0.25">
      <c r="A1713" s="28" t="s">
        <v>39</v>
      </c>
      <c r="B1713" s="28" t="s">
        <v>1761</v>
      </c>
      <c r="C1713" s="85">
        <v>42767</v>
      </c>
      <c r="D1713" s="29">
        <f>+VLOOKUP(B1713,'[2]HG-Mexico by Contract'!$B$8:$G$4512,6,FALSE)</f>
        <v>311796</v>
      </c>
      <c r="E1713" s="29"/>
      <c r="F1713" s="28" t="s">
        <v>62</v>
      </c>
      <c r="G1713" s="28" t="s">
        <v>42</v>
      </c>
      <c r="H1713" s="28" t="s">
        <v>63</v>
      </c>
      <c r="I1713" s="31">
        <v>321498.19</v>
      </c>
      <c r="J1713" s="32">
        <f t="shared" si="78"/>
        <v>16148.854085479603</v>
      </c>
      <c r="K1713" s="31">
        <v>0</v>
      </c>
      <c r="L1713" s="31">
        <v>0</v>
      </c>
      <c r="M1713" s="31">
        <v>0</v>
      </c>
      <c r="N1713" s="31">
        <v>0</v>
      </c>
      <c r="O1713" s="33">
        <f t="shared" si="79"/>
        <v>0</v>
      </c>
      <c r="P1713" s="34" t="str">
        <f t="shared" si="80"/>
        <v>1-30</v>
      </c>
      <c r="Q1713" s="35" t="str">
        <f>+VLOOKUP(B1713,'[2]PORTAFOLIO JAN17'!$B$7:$T$4941,19,FALSE)</f>
        <v>MEXICO</v>
      </c>
      <c r="R1713" s="31">
        <v>0</v>
      </c>
      <c r="S1713" s="31">
        <v>0</v>
      </c>
      <c r="T1713" s="31" t="s">
        <v>45</v>
      </c>
      <c r="U1713" s="36" t="s">
        <v>64</v>
      </c>
      <c r="V1713" s="37">
        <v>16148.8540837</v>
      </c>
      <c r="W1713" s="38">
        <v>16148.8540837</v>
      </c>
      <c r="X1713" s="38">
        <v>0</v>
      </c>
      <c r="Y1713" s="38">
        <v>0</v>
      </c>
      <c r="Z1713" s="38">
        <v>0</v>
      </c>
      <c r="AA1713" s="38">
        <v>0</v>
      </c>
      <c r="AB1713" s="38">
        <v>0</v>
      </c>
      <c r="AC1713" s="38">
        <v>0</v>
      </c>
      <c r="AD1713" s="38" t="s">
        <v>47</v>
      </c>
    </row>
    <row r="1714" spans="1:30" s="27" customFormat="1" ht="15" customHeight="1" x14ac:dyDescent="0.25">
      <c r="A1714" s="39" t="s">
        <v>39</v>
      </c>
      <c r="B1714" s="39" t="s">
        <v>1762</v>
      </c>
      <c r="C1714" s="86">
        <v>42767</v>
      </c>
      <c r="D1714" s="29">
        <f>+VLOOKUP(B1714,'[2]HG-Mexico by Contract'!$B$8:$G$4512,6,FALSE)</f>
        <v>311796</v>
      </c>
      <c r="E1714" s="29"/>
      <c r="F1714" s="39" t="s">
        <v>62</v>
      </c>
      <c r="G1714" s="39" t="s">
        <v>42</v>
      </c>
      <c r="H1714" s="39" t="s">
        <v>63</v>
      </c>
      <c r="I1714" s="40">
        <v>237786.01</v>
      </c>
      <c r="J1714" s="32">
        <f t="shared" si="78"/>
        <v>11943.991283616228</v>
      </c>
      <c r="K1714" s="31">
        <v>0</v>
      </c>
      <c r="L1714" s="31">
        <v>0</v>
      </c>
      <c r="M1714" s="31">
        <v>0</v>
      </c>
      <c r="N1714" s="31">
        <v>0</v>
      </c>
      <c r="O1714" s="33">
        <f t="shared" si="79"/>
        <v>0</v>
      </c>
      <c r="P1714" s="34" t="str">
        <f t="shared" si="80"/>
        <v>1-30</v>
      </c>
      <c r="Q1714" s="35" t="str">
        <f>+VLOOKUP(B1714,'[2]PORTAFOLIO JAN17'!$B$7:$T$4941,19,FALSE)</f>
        <v>MEXICO</v>
      </c>
      <c r="R1714" s="31">
        <v>0</v>
      </c>
      <c r="S1714" s="31">
        <v>0</v>
      </c>
      <c r="T1714" s="31" t="s">
        <v>45</v>
      </c>
      <c r="U1714" s="41" t="s">
        <v>64</v>
      </c>
      <c r="V1714" s="42">
        <v>11943.9912823</v>
      </c>
      <c r="W1714" s="43">
        <v>11943.9912823</v>
      </c>
      <c r="X1714" s="38">
        <v>0</v>
      </c>
      <c r="Y1714" s="38">
        <v>0</v>
      </c>
      <c r="Z1714" s="38">
        <v>0</v>
      </c>
      <c r="AA1714" s="38">
        <v>0</v>
      </c>
      <c r="AB1714" s="38">
        <v>0</v>
      </c>
      <c r="AC1714" s="38">
        <v>0</v>
      </c>
      <c r="AD1714" s="38" t="s">
        <v>47</v>
      </c>
    </row>
    <row r="1715" spans="1:30" s="27" customFormat="1" ht="15" customHeight="1" x14ac:dyDescent="0.25">
      <c r="A1715" s="28" t="s">
        <v>39</v>
      </c>
      <c r="B1715" s="28" t="s">
        <v>1763</v>
      </c>
      <c r="C1715" s="85">
        <v>42767</v>
      </c>
      <c r="D1715" s="29">
        <f>+VLOOKUP(B1715,'[2]HG-Mexico by Contract'!$B$8:$G$4512,6,FALSE)</f>
        <v>311796</v>
      </c>
      <c r="E1715" s="29"/>
      <c r="F1715" s="28" t="s">
        <v>62</v>
      </c>
      <c r="G1715" s="28" t="s">
        <v>42</v>
      </c>
      <c r="H1715" s="28" t="s">
        <v>63</v>
      </c>
      <c r="I1715" s="31">
        <v>341860.56</v>
      </c>
      <c r="J1715" s="32">
        <f t="shared" si="78"/>
        <v>17171.655930692315</v>
      </c>
      <c r="K1715" s="31">
        <v>0</v>
      </c>
      <c r="L1715" s="31">
        <v>0</v>
      </c>
      <c r="M1715" s="31">
        <v>0</v>
      </c>
      <c r="N1715" s="31">
        <v>0</v>
      </c>
      <c r="O1715" s="33">
        <f t="shared" si="79"/>
        <v>0</v>
      </c>
      <c r="P1715" s="34" t="str">
        <f t="shared" si="80"/>
        <v>1-30</v>
      </c>
      <c r="Q1715" s="35" t="str">
        <f>+VLOOKUP(B1715,'[2]PORTAFOLIO JAN17'!$B$7:$T$4941,19,FALSE)</f>
        <v>MEXICO</v>
      </c>
      <c r="R1715" s="31">
        <v>0</v>
      </c>
      <c r="S1715" s="31">
        <v>0</v>
      </c>
      <c r="T1715" s="31" t="s">
        <v>45</v>
      </c>
      <c r="U1715" s="36" t="s">
        <v>64</v>
      </c>
      <c r="V1715" s="37">
        <v>17171.655928799999</v>
      </c>
      <c r="W1715" s="38">
        <v>17171.655928799999</v>
      </c>
      <c r="X1715" s="38">
        <v>0</v>
      </c>
      <c r="Y1715" s="38">
        <v>0</v>
      </c>
      <c r="Z1715" s="38">
        <v>0</v>
      </c>
      <c r="AA1715" s="38">
        <v>0</v>
      </c>
      <c r="AB1715" s="38">
        <v>0</v>
      </c>
      <c r="AC1715" s="38">
        <v>0</v>
      </c>
      <c r="AD1715" s="38" t="s">
        <v>47</v>
      </c>
    </row>
    <row r="1716" spans="1:30" s="27" customFormat="1" ht="15" customHeight="1" x14ac:dyDescent="0.25">
      <c r="A1716" s="39" t="s">
        <v>39</v>
      </c>
      <c r="B1716" s="39" t="s">
        <v>1764</v>
      </c>
      <c r="C1716" s="86">
        <v>42767</v>
      </c>
      <c r="D1716" s="29">
        <f>+VLOOKUP(B1716,'[2]HG-Mexico by Contract'!$B$8:$G$4512,6,FALSE)</f>
        <v>311796</v>
      </c>
      <c r="E1716" s="29"/>
      <c r="F1716" s="39" t="s">
        <v>62</v>
      </c>
      <c r="G1716" s="39" t="s">
        <v>42</v>
      </c>
      <c r="H1716" s="39" t="s">
        <v>63</v>
      </c>
      <c r="I1716" s="40">
        <v>283019.15999999997</v>
      </c>
      <c r="J1716" s="32">
        <f t="shared" si="78"/>
        <v>14216.052408366608</v>
      </c>
      <c r="K1716" s="31">
        <v>0</v>
      </c>
      <c r="L1716" s="31">
        <v>0</v>
      </c>
      <c r="M1716" s="31">
        <v>0</v>
      </c>
      <c r="N1716" s="31">
        <v>0</v>
      </c>
      <c r="O1716" s="33">
        <f t="shared" si="79"/>
        <v>0</v>
      </c>
      <c r="P1716" s="34" t="str">
        <f t="shared" si="80"/>
        <v>1-30</v>
      </c>
      <c r="Q1716" s="35" t="str">
        <f>+VLOOKUP(B1716,'[2]PORTAFOLIO JAN17'!$B$7:$T$4941,19,FALSE)</f>
        <v>MEXICO</v>
      </c>
      <c r="R1716" s="31">
        <v>0</v>
      </c>
      <c r="S1716" s="31">
        <v>0</v>
      </c>
      <c r="T1716" s="31" t="s">
        <v>45</v>
      </c>
      <c r="U1716" s="41" t="s">
        <v>64</v>
      </c>
      <c r="V1716" s="42">
        <v>14216.0524068</v>
      </c>
      <c r="W1716" s="43">
        <v>14216.0524068</v>
      </c>
      <c r="X1716" s="38">
        <v>0</v>
      </c>
      <c r="Y1716" s="38">
        <v>0</v>
      </c>
      <c r="Z1716" s="38">
        <v>0</v>
      </c>
      <c r="AA1716" s="38">
        <v>0</v>
      </c>
      <c r="AB1716" s="38">
        <v>0</v>
      </c>
      <c r="AC1716" s="38">
        <v>0</v>
      </c>
      <c r="AD1716" s="38" t="s">
        <v>47</v>
      </c>
    </row>
    <row r="1717" spans="1:30" s="27" customFormat="1" ht="15" customHeight="1" x14ac:dyDescent="0.25">
      <c r="A1717" s="28" t="s">
        <v>39</v>
      </c>
      <c r="B1717" s="28" t="s">
        <v>1765</v>
      </c>
      <c r="C1717" s="85">
        <v>42767</v>
      </c>
      <c r="D1717" s="29">
        <f>+VLOOKUP(B1717,'[2]HG-Mexico by Contract'!$B$8:$G$4512,6,FALSE)</f>
        <v>311796</v>
      </c>
      <c r="E1717" s="29"/>
      <c r="F1717" s="28" t="s">
        <v>62</v>
      </c>
      <c r="G1717" s="28" t="s">
        <v>42</v>
      </c>
      <c r="H1717" s="28" t="s">
        <v>63</v>
      </c>
      <c r="I1717" s="31">
        <v>283019.15000000002</v>
      </c>
      <c r="J1717" s="32">
        <f t="shared" si="78"/>
        <v>14216.05190606661</v>
      </c>
      <c r="K1717" s="31">
        <v>0</v>
      </c>
      <c r="L1717" s="31">
        <v>0</v>
      </c>
      <c r="M1717" s="31">
        <v>0</v>
      </c>
      <c r="N1717" s="31">
        <v>0</v>
      </c>
      <c r="O1717" s="33">
        <f t="shared" si="79"/>
        <v>0</v>
      </c>
      <c r="P1717" s="34" t="str">
        <f t="shared" si="80"/>
        <v>1-30</v>
      </c>
      <c r="Q1717" s="35" t="str">
        <f>+VLOOKUP(B1717,'[2]PORTAFOLIO JAN17'!$B$7:$T$4941,19,FALSE)</f>
        <v>MEXICO</v>
      </c>
      <c r="R1717" s="31">
        <v>0</v>
      </c>
      <c r="S1717" s="31">
        <v>0</v>
      </c>
      <c r="T1717" s="31" t="s">
        <v>45</v>
      </c>
      <c r="U1717" s="36" t="s">
        <v>64</v>
      </c>
      <c r="V1717" s="37">
        <v>14216.0519045</v>
      </c>
      <c r="W1717" s="38">
        <v>14216.0519045</v>
      </c>
      <c r="X1717" s="38">
        <v>0</v>
      </c>
      <c r="Y1717" s="38">
        <v>0</v>
      </c>
      <c r="Z1717" s="38">
        <v>0</v>
      </c>
      <c r="AA1717" s="38">
        <v>0</v>
      </c>
      <c r="AB1717" s="38">
        <v>0</v>
      </c>
      <c r="AC1717" s="38">
        <v>0</v>
      </c>
      <c r="AD1717" s="38" t="s">
        <v>47</v>
      </c>
    </row>
    <row r="1718" spans="1:30" s="27" customFormat="1" ht="15" customHeight="1" x14ac:dyDescent="0.25">
      <c r="A1718" s="39" t="s">
        <v>39</v>
      </c>
      <c r="B1718" s="39" t="s">
        <v>1766</v>
      </c>
      <c r="C1718" s="86">
        <v>42767</v>
      </c>
      <c r="D1718" s="29">
        <f>+VLOOKUP(B1718,'[2]HG-Mexico by Contract'!$B$8:$G$4512,6,FALSE)</f>
        <v>311796</v>
      </c>
      <c r="E1718" s="29"/>
      <c r="F1718" s="39" t="s">
        <v>62</v>
      </c>
      <c r="G1718" s="39" t="s">
        <v>42</v>
      </c>
      <c r="H1718" s="39" t="s">
        <v>63</v>
      </c>
      <c r="I1718" s="40">
        <v>212602.73</v>
      </c>
      <c r="J1718" s="32">
        <f t="shared" si="78"/>
        <v>10679.03512907683</v>
      </c>
      <c r="K1718" s="31">
        <v>0</v>
      </c>
      <c r="L1718" s="31">
        <v>0</v>
      </c>
      <c r="M1718" s="31">
        <v>0</v>
      </c>
      <c r="N1718" s="31">
        <v>0</v>
      </c>
      <c r="O1718" s="33">
        <f t="shared" si="79"/>
        <v>0</v>
      </c>
      <c r="P1718" s="34" t="str">
        <f t="shared" si="80"/>
        <v>1-30</v>
      </c>
      <c r="Q1718" s="35" t="str">
        <f>+VLOOKUP(B1718,'[2]PORTAFOLIO JAN17'!$B$7:$T$4941,19,FALSE)</f>
        <v>MEXICO</v>
      </c>
      <c r="R1718" s="31">
        <v>0</v>
      </c>
      <c r="S1718" s="31">
        <v>0</v>
      </c>
      <c r="T1718" s="31" t="s">
        <v>45</v>
      </c>
      <c r="U1718" s="41" t="s">
        <v>64</v>
      </c>
      <c r="V1718" s="42">
        <v>10679.035127900001</v>
      </c>
      <c r="W1718" s="43">
        <v>10679.035127900001</v>
      </c>
      <c r="X1718" s="38">
        <v>0</v>
      </c>
      <c r="Y1718" s="38">
        <v>0</v>
      </c>
      <c r="Z1718" s="38">
        <v>0</v>
      </c>
      <c r="AA1718" s="38">
        <v>0</v>
      </c>
      <c r="AB1718" s="38">
        <v>0</v>
      </c>
      <c r="AC1718" s="38">
        <v>0</v>
      </c>
      <c r="AD1718" s="38" t="s">
        <v>47</v>
      </c>
    </row>
    <row r="1719" spans="1:30" s="27" customFormat="1" ht="15" customHeight="1" x14ac:dyDescent="0.25">
      <c r="A1719" s="28" t="s">
        <v>39</v>
      </c>
      <c r="B1719" s="28" t="s">
        <v>1767</v>
      </c>
      <c r="C1719" s="85">
        <v>42767</v>
      </c>
      <c r="D1719" s="29">
        <f>+VLOOKUP(B1719,'[2]HG-Mexico by Contract'!$B$8:$G$4512,6,FALSE)</f>
        <v>311796</v>
      </c>
      <c r="E1719" s="29"/>
      <c r="F1719" s="28" t="s">
        <v>62</v>
      </c>
      <c r="G1719" s="28" t="s">
        <v>42</v>
      </c>
      <c r="H1719" s="28" t="s">
        <v>63</v>
      </c>
      <c r="I1719" s="31">
        <v>212602.73</v>
      </c>
      <c r="J1719" s="32">
        <f t="shared" si="78"/>
        <v>10679.03512907683</v>
      </c>
      <c r="K1719" s="31">
        <v>0</v>
      </c>
      <c r="L1719" s="31">
        <v>0</v>
      </c>
      <c r="M1719" s="31">
        <v>0</v>
      </c>
      <c r="N1719" s="31">
        <v>0</v>
      </c>
      <c r="O1719" s="33">
        <f t="shared" si="79"/>
        <v>0</v>
      </c>
      <c r="P1719" s="34" t="str">
        <f t="shared" si="80"/>
        <v>1-30</v>
      </c>
      <c r="Q1719" s="35" t="str">
        <f>+VLOOKUP(B1719,'[2]PORTAFOLIO JAN17'!$B$7:$T$4941,19,FALSE)</f>
        <v>MEXICO</v>
      </c>
      <c r="R1719" s="31">
        <v>0</v>
      </c>
      <c r="S1719" s="31">
        <v>0</v>
      </c>
      <c r="T1719" s="31" t="s">
        <v>45</v>
      </c>
      <c r="U1719" s="36" t="s">
        <v>64</v>
      </c>
      <c r="V1719" s="37">
        <v>10679.035127900001</v>
      </c>
      <c r="W1719" s="38">
        <v>10679.035127900001</v>
      </c>
      <c r="X1719" s="38">
        <v>0</v>
      </c>
      <c r="Y1719" s="38">
        <v>0</v>
      </c>
      <c r="Z1719" s="38">
        <v>0</v>
      </c>
      <c r="AA1719" s="38">
        <v>0</v>
      </c>
      <c r="AB1719" s="38">
        <v>0</v>
      </c>
      <c r="AC1719" s="38">
        <v>0</v>
      </c>
      <c r="AD1719" s="38" t="s">
        <v>47</v>
      </c>
    </row>
    <row r="1720" spans="1:30" s="27" customFormat="1" ht="15" customHeight="1" x14ac:dyDescent="0.25">
      <c r="A1720" s="39" t="s">
        <v>39</v>
      </c>
      <c r="B1720" s="39" t="s">
        <v>1768</v>
      </c>
      <c r="C1720" s="86">
        <v>42767</v>
      </c>
      <c r="D1720" s="29">
        <f>+VLOOKUP(B1720,'[2]HG-Mexico by Contract'!$B$8:$G$4512,6,FALSE)</f>
        <v>311796</v>
      </c>
      <c r="E1720" s="29"/>
      <c r="F1720" s="39" t="s">
        <v>62</v>
      </c>
      <c r="G1720" s="39" t="s">
        <v>42</v>
      </c>
      <c r="H1720" s="39" t="s">
        <v>63</v>
      </c>
      <c r="I1720" s="40">
        <v>212649.51</v>
      </c>
      <c r="J1720" s="32">
        <f t="shared" si="78"/>
        <v>10681.384888477089</v>
      </c>
      <c r="K1720" s="31">
        <v>0</v>
      </c>
      <c r="L1720" s="31">
        <v>0</v>
      </c>
      <c r="M1720" s="31">
        <v>0</v>
      </c>
      <c r="N1720" s="31">
        <v>0</v>
      </c>
      <c r="O1720" s="33">
        <f t="shared" si="79"/>
        <v>0</v>
      </c>
      <c r="P1720" s="34" t="str">
        <f t="shared" si="80"/>
        <v>1-30</v>
      </c>
      <c r="Q1720" s="35" t="str">
        <f>+VLOOKUP(B1720,'[2]PORTAFOLIO JAN17'!$B$7:$T$4941,19,FALSE)</f>
        <v>MEXICO</v>
      </c>
      <c r="R1720" s="31">
        <v>0</v>
      </c>
      <c r="S1720" s="31">
        <v>0</v>
      </c>
      <c r="T1720" s="31" t="s">
        <v>45</v>
      </c>
      <c r="U1720" s="41" t="s">
        <v>64</v>
      </c>
      <c r="V1720" s="42">
        <v>10681.384887300001</v>
      </c>
      <c r="W1720" s="43">
        <v>10681.384887300001</v>
      </c>
      <c r="X1720" s="38">
        <v>0</v>
      </c>
      <c r="Y1720" s="38">
        <v>0</v>
      </c>
      <c r="Z1720" s="38">
        <v>0</v>
      </c>
      <c r="AA1720" s="38">
        <v>0</v>
      </c>
      <c r="AB1720" s="38">
        <v>0</v>
      </c>
      <c r="AC1720" s="38">
        <v>0</v>
      </c>
      <c r="AD1720" s="38" t="s">
        <v>47</v>
      </c>
    </row>
    <row r="1721" spans="1:30" s="27" customFormat="1" ht="15" customHeight="1" x14ac:dyDescent="0.25">
      <c r="A1721" s="28" t="s">
        <v>39</v>
      </c>
      <c r="B1721" s="28" t="s">
        <v>1769</v>
      </c>
      <c r="C1721" s="85">
        <v>42767</v>
      </c>
      <c r="D1721" s="29">
        <f>+VLOOKUP(B1721,'[2]HG-Mexico by Contract'!$B$8:$G$4512,6,FALSE)</f>
        <v>311796</v>
      </c>
      <c r="E1721" s="29"/>
      <c r="F1721" s="28" t="s">
        <v>62</v>
      </c>
      <c r="G1721" s="28" t="s">
        <v>42</v>
      </c>
      <c r="H1721" s="28" t="s">
        <v>63</v>
      </c>
      <c r="I1721" s="31">
        <v>212602.73</v>
      </c>
      <c r="J1721" s="32">
        <f t="shared" si="78"/>
        <v>10679.03512907683</v>
      </c>
      <c r="K1721" s="31">
        <v>0</v>
      </c>
      <c r="L1721" s="31">
        <v>0</v>
      </c>
      <c r="M1721" s="31">
        <v>0</v>
      </c>
      <c r="N1721" s="31">
        <v>0</v>
      </c>
      <c r="O1721" s="33">
        <f t="shared" si="79"/>
        <v>0</v>
      </c>
      <c r="P1721" s="34" t="str">
        <f t="shared" si="80"/>
        <v>1-30</v>
      </c>
      <c r="Q1721" s="35" t="str">
        <f>+VLOOKUP(B1721,'[2]PORTAFOLIO JAN17'!$B$7:$T$4941,19,FALSE)</f>
        <v>MEXICO</v>
      </c>
      <c r="R1721" s="31">
        <v>0</v>
      </c>
      <c r="S1721" s="31">
        <v>0</v>
      </c>
      <c r="T1721" s="31" t="s">
        <v>45</v>
      </c>
      <c r="U1721" s="36" t="s">
        <v>64</v>
      </c>
      <c r="V1721" s="37">
        <v>10679.035127900001</v>
      </c>
      <c r="W1721" s="38">
        <v>10679.035127900001</v>
      </c>
      <c r="X1721" s="38">
        <v>0</v>
      </c>
      <c r="Y1721" s="38">
        <v>0</v>
      </c>
      <c r="Z1721" s="38">
        <v>0</v>
      </c>
      <c r="AA1721" s="38">
        <v>0</v>
      </c>
      <c r="AB1721" s="38">
        <v>0</v>
      </c>
      <c r="AC1721" s="38">
        <v>0</v>
      </c>
      <c r="AD1721" s="38" t="s">
        <v>47</v>
      </c>
    </row>
    <row r="1722" spans="1:30" s="27" customFormat="1" ht="15" customHeight="1" x14ac:dyDescent="0.25">
      <c r="A1722" s="39" t="s">
        <v>39</v>
      </c>
      <c r="B1722" s="39" t="s">
        <v>1770</v>
      </c>
      <c r="C1722" s="86">
        <v>42767</v>
      </c>
      <c r="D1722" s="29">
        <f>+VLOOKUP(B1722,'[2]HG-Mexico by Contract'!$B$8:$G$4512,6,FALSE)</f>
        <v>311796</v>
      </c>
      <c r="E1722" s="29"/>
      <c r="F1722" s="39" t="s">
        <v>62</v>
      </c>
      <c r="G1722" s="39" t="s">
        <v>42</v>
      </c>
      <c r="H1722" s="39" t="s">
        <v>63</v>
      </c>
      <c r="I1722" s="40">
        <v>285804.25</v>
      </c>
      <c r="J1722" s="32">
        <f t="shared" si="78"/>
        <v>14355.947479082024</v>
      </c>
      <c r="K1722" s="31">
        <v>0</v>
      </c>
      <c r="L1722" s="31">
        <v>0</v>
      </c>
      <c r="M1722" s="31">
        <v>0</v>
      </c>
      <c r="N1722" s="31">
        <v>0</v>
      </c>
      <c r="O1722" s="33">
        <f t="shared" si="79"/>
        <v>0</v>
      </c>
      <c r="P1722" s="34" t="str">
        <f t="shared" si="80"/>
        <v>1-30</v>
      </c>
      <c r="Q1722" s="35" t="str">
        <f>+VLOOKUP(B1722,'[2]PORTAFOLIO JAN17'!$B$7:$T$4941,19,FALSE)</f>
        <v>MEXICO</v>
      </c>
      <c r="R1722" s="31">
        <v>0</v>
      </c>
      <c r="S1722" s="31">
        <v>0</v>
      </c>
      <c r="T1722" s="31" t="s">
        <v>45</v>
      </c>
      <c r="U1722" s="41" t="s">
        <v>64</v>
      </c>
      <c r="V1722" s="42">
        <v>14355.9474775</v>
      </c>
      <c r="W1722" s="43">
        <v>14355.9474775</v>
      </c>
      <c r="X1722" s="38">
        <v>0</v>
      </c>
      <c r="Y1722" s="38">
        <v>0</v>
      </c>
      <c r="Z1722" s="38">
        <v>0</v>
      </c>
      <c r="AA1722" s="38">
        <v>0</v>
      </c>
      <c r="AB1722" s="38">
        <v>0</v>
      </c>
      <c r="AC1722" s="38">
        <v>0</v>
      </c>
      <c r="AD1722" s="38" t="s">
        <v>47</v>
      </c>
    </row>
    <row r="1723" spans="1:30" s="27" customFormat="1" ht="15" customHeight="1" x14ac:dyDescent="0.25">
      <c r="A1723" s="28" t="s">
        <v>39</v>
      </c>
      <c r="B1723" s="28" t="s">
        <v>1771</v>
      </c>
      <c r="C1723" s="85">
        <v>42767</v>
      </c>
      <c r="D1723" s="29">
        <f>+VLOOKUP(B1723,'[2]HG-Mexico by Contract'!$B$8:$G$4512,6,FALSE)</f>
        <v>311796</v>
      </c>
      <c r="E1723" s="29"/>
      <c r="F1723" s="28" t="s">
        <v>62</v>
      </c>
      <c r="G1723" s="28" t="s">
        <v>42</v>
      </c>
      <c r="H1723" s="28" t="s">
        <v>63</v>
      </c>
      <c r="I1723" s="31">
        <v>301665.39</v>
      </c>
      <c r="J1723" s="32">
        <f t="shared" si="78"/>
        <v>15152.652541369822</v>
      </c>
      <c r="K1723" s="31">
        <v>0</v>
      </c>
      <c r="L1723" s="31">
        <v>0</v>
      </c>
      <c r="M1723" s="31">
        <v>0</v>
      </c>
      <c r="N1723" s="31">
        <v>0</v>
      </c>
      <c r="O1723" s="33">
        <f t="shared" si="79"/>
        <v>0</v>
      </c>
      <c r="P1723" s="34" t="str">
        <f t="shared" si="80"/>
        <v>1-30</v>
      </c>
      <c r="Q1723" s="35" t="str">
        <f>+VLOOKUP(B1723,'[2]PORTAFOLIO JAN17'!$B$7:$T$4941,19,FALSE)</f>
        <v>MEXICO</v>
      </c>
      <c r="R1723" s="31">
        <v>0</v>
      </c>
      <c r="S1723" s="31">
        <v>0</v>
      </c>
      <c r="T1723" s="31" t="s">
        <v>45</v>
      </c>
      <c r="U1723" s="36" t="s">
        <v>64</v>
      </c>
      <c r="V1723" s="37">
        <v>15152.6525397</v>
      </c>
      <c r="W1723" s="38">
        <v>15152.6525397</v>
      </c>
      <c r="X1723" s="38">
        <v>0</v>
      </c>
      <c r="Y1723" s="38">
        <v>0</v>
      </c>
      <c r="Z1723" s="38">
        <v>0</v>
      </c>
      <c r="AA1723" s="38">
        <v>0</v>
      </c>
      <c r="AB1723" s="38">
        <v>0</v>
      </c>
      <c r="AC1723" s="38">
        <v>0</v>
      </c>
      <c r="AD1723" s="38" t="s">
        <v>47</v>
      </c>
    </row>
    <row r="1724" spans="1:30" s="27" customFormat="1" ht="15" customHeight="1" x14ac:dyDescent="0.25">
      <c r="A1724" s="39" t="s">
        <v>39</v>
      </c>
      <c r="B1724" s="39" t="s">
        <v>1772</v>
      </c>
      <c r="C1724" s="86">
        <v>42767</v>
      </c>
      <c r="D1724" s="29">
        <f>+VLOOKUP(B1724,'[2]HG-Mexico by Contract'!$B$8:$G$4512,6,FALSE)</f>
        <v>311796</v>
      </c>
      <c r="E1724" s="29"/>
      <c r="F1724" s="39" t="s">
        <v>62</v>
      </c>
      <c r="G1724" s="39" t="s">
        <v>42</v>
      </c>
      <c r="H1724" s="39" t="s">
        <v>63</v>
      </c>
      <c r="I1724" s="40">
        <v>285859.57</v>
      </c>
      <c r="J1724" s="32">
        <f t="shared" si="78"/>
        <v>14358.726202682332</v>
      </c>
      <c r="K1724" s="31">
        <v>0</v>
      </c>
      <c r="L1724" s="31">
        <v>0</v>
      </c>
      <c r="M1724" s="31">
        <v>0</v>
      </c>
      <c r="N1724" s="31">
        <v>0</v>
      </c>
      <c r="O1724" s="33">
        <f t="shared" si="79"/>
        <v>0</v>
      </c>
      <c r="P1724" s="34" t="str">
        <f t="shared" si="80"/>
        <v>1-30</v>
      </c>
      <c r="Q1724" s="35" t="str">
        <f>+VLOOKUP(B1724,'[2]PORTAFOLIO JAN17'!$B$7:$T$4941,19,FALSE)</f>
        <v>MEXICO</v>
      </c>
      <c r="R1724" s="31">
        <v>0</v>
      </c>
      <c r="S1724" s="31">
        <v>0</v>
      </c>
      <c r="T1724" s="31" t="s">
        <v>45</v>
      </c>
      <c r="U1724" s="41" t="s">
        <v>64</v>
      </c>
      <c r="V1724" s="42">
        <v>14358.7262011</v>
      </c>
      <c r="W1724" s="43">
        <v>14358.7262011</v>
      </c>
      <c r="X1724" s="38">
        <v>0</v>
      </c>
      <c r="Y1724" s="38">
        <v>0</v>
      </c>
      <c r="Z1724" s="38">
        <v>0</v>
      </c>
      <c r="AA1724" s="38">
        <v>0</v>
      </c>
      <c r="AB1724" s="38">
        <v>0</v>
      </c>
      <c r="AC1724" s="38">
        <v>0</v>
      </c>
      <c r="AD1724" s="38" t="s">
        <v>47</v>
      </c>
    </row>
    <row r="1725" spans="1:30" s="27" customFormat="1" ht="15" customHeight="1" x14ac:dyDescent="0.25">
      <c r="A1725" s="28" t="s">
        <v>39</v>
      </c>
      <c r="B1725" s="28" t="s">
        <v>1773</v>
      </c>
      <c r="C1725" s="85">
        <v>42767</v>
      </c>
      <c r="D1725" s="29">
        <f>+VLOOKUP(B1725,'[2]HG-Mexico by Contract'!$B$8:$G$4512,6,FALSE)</f>
        <v>311796</v>
      </c>
      <c r="E1725" s="29"/>
      <c r="F1725" s="28" t="s">
        <v>62</v>
      </c>
      <c r="G1725" s="28" t="s">
        <v>42</v>
      </c>
      <c r="H1725" s="28" t="s">
        <v>63</v>
      </c>
      <c r="I1725" s="31">
        <v>729560.38</v>
      </c>
      <c r="J1725" s="32">
        <f t="shared" si="78"/>
        <v>36645.817891438368</v>
      </c>
      <c r="K1725" s="31">
        <v>0</v>
      </c>
      <c r="L1725" s="31">
        <v>0</v>
      </c>
      <c r="M1725" s="31">
        <v>0</v>
      </c>
      <c r="N1725" s="31">
        <v>0</v>
      </c>
      <c r="O1725" s="33">
        <f t="shared" si="79"/>
        <v>0</v>
      </c>
      <c r="P1725" s="34" t="str">
        <f t="shared" si="80"/>
        <v>1-30</v>
      </c>
      <c r="Q1725" s="35" t="str">
        <f>+VLOOKUP(B1725,'[2]PORTAFOLIO JAN17'!$B$7:$T$4941,19,FALSE)</f>
        <v>MEXICO</v>
      </c>
      <c r="R1725" s="31">
        <v>0</v>
      </c>
      <c r="S1725" s="31">
        <v>0</v>
      </c>
      <c r="T1725" s="31" t="s">
        <v>45</v>
      </c>
      <c r="U1725" s="36" t="s">
        <v>64</v>
      </c>
      <c r="V1725" s="37">
        <v>36645.8178874</v>
      </c>
      <c r="W1725" s="38">
        <v>36645.8178874</v>
      </c>
      <c r="X1725" s="38">
        <v>0</v>
      </c>
      <c r="Y1725" s="38">
        <v>0</v>
      </c>
      <c r="Z1725" s="38">
        <v>0</v>
      </c>
      <c r="AA1725" s="38">
        <v>0</v>
      </c>
      <c r="AB1725" s="38">
        <v>0</v>
      </c>
      <c r="AC1725" s="38">
        <v>0</v>
      </c>
      <c r="AD1725" s="38" t="s">
        <v>47</v>
      </c>
    </row>
    <row r="1726" spans="1:30" s="27" customFormat="1" ht="15" customHeight="1" x14ac:dyDescent="0.25">
      <c r="A1726" s="39" t="s">
        <v>39</v>
      </c>
      <c r="B1726" s="39" t="s">
        <v>1774</v>
      </c>
      <c r="C1726" s="86">
        <v>42767</v>
      </c>
      <c r="D1726" s="29">
        <f>+VLOOKUP(B1726,'[2]HG-Mexico by Contract'!$B$8:$G$4512,6,FALSE)</f>
        <v>311796</v>
      </c>
      <c r="E1726" s="29"/>
      <c r="F1726" s="39" t="s">
        <v>62</v>
      </c>
      <c r="G1726" s="39" t="s">
        <v>42</v>
      </c>
      <c r="H1726" s="39" t="s">
        <v>63</v>
      </c>
      <c r="I1726" s="40">
        <v>392526.39</v>
      </c>
      <c r="J1726" s="32">
        <f t="shared" si="78"/>
        <v>19716.600571872768</v>
      </c>
      <c r="K1726" s="31">
        <v>0</v>
      </c>
      <c r="L1726" s="31">
        <v>0</v>
      </c>
      <c r="M1726" s="31">
        <v>0</v>
      </c>
      <c r="N1726" s="31">
        <v>0</v>
      </c>
      <c r="O1726" s="33">
        <f t="shared" si="79"/>
        <v>0</v>
      </c>
      <c r="P1726" s="34" t="str">
        <f t="shared" si="80"/>
        <v>1-30</v>
      </c>
      <c r="Q1726" s="35" t="str">
        <f>+VLOOKUP(B1726,'[2]PORTAFOLIO JAN17'!$B$7:$T$4941,19,FALSE)</f>
        <v>MEXICO</v>
      </c>
      <c r="R1726" s="31">
        <v>0</v>
      </c>
      <c r="S1726" s="31">
        <v>0</v>
      </c>
      <c r="T1726" s="31" t="s">
        <v>45</v>
      </c>
      <c r="U1726" s="41" t="s">
        <v>64</v>
      </c>
      <c r="V1726" s="42">
        <v>19716.6005697</v>
      </c>
      <c r="W1726" s="43">
        <v>19716.6005697</v>
      </c>
      <c r="X1726" s="38">
        <v>0</v>
      </c>
      <c r="Y1726" s="38">
        <v>0</v>
      </c>
      <c r="Z1726" s="38">
        <v>0</v>
      </c>
      <c r="AA1726" s="38">
        <v>0</v>
      </c>
      <c r="AB1726" s="38">
        <v>0</v>
      </c>
      <c r="AC1726" s="38">
        <v>0</v>
      </c>
      <c r="AD1726" s="38" t="s">
        <v>47</v>
      </c>
    </row>
    <row r="1727" spans="1:30" s="27" customFormat="1" ht="15" customHeight="1" x14ac:dyDescent="0.25">
      <c r="A1727" s="28" t="s">
        <v>39</v>
      </c>
      <c r="B1727" s="28" t="s">
        <v>1775</v>
      </c>
      <c r="C1727" s="85">
        <v>42767</v>
      </c>
      <c r="D1727" s="29">
        <f>+VLOOKUP(B1727,'[2]HG-Mexico by Contract'!$B$8:$G$4512,6,FALSE)</f>
        <v>311796</v>
      </c>
      <c r="E1727" s="29"/>
      <c r="F1727" s="28" t="s">
        <v>62</v>
      </c>
      <c r="G1727" s="28" t="s">
        <v>42</v>
      </c>
      <c r="H1727" s="28" t="s">
        <v>63</v>
      </c>
      <c r="I1727" s="31">
        <v>357475.27</v>
      </c>
      <c r="J1727" s="32">
        <f t="shared" si="78"/>
        <v>17955.98281407875</v>
      </c>
      <c r="K1727" s="31">
        <v>0</v>
      </c>
      <c r="L1727" s="31">
        <v>0</v>
      </c>
      <c r="M1727" s="31">
        <v>0</v>
      </c>
      <c r="N1727" s="31">
        <v>0</v>
      </c>
      <c r="O1727" s="33">
        <f t="shared" si="79"/>
        <v>0</v>
      </c>
      <c r="P1727" s="34" t="str">
        <f t="shared" si="80"/>
        <v>1-30</v>
      </c>
      <c r="Q1727" s="35" t="str">
        <f>+VLOOKUP(B1727,'[2]PORTAFOLIO JAN17'!$B$7:$T$4941,19,FALSE)</f>
        <v>MEXICO</v>
      </c>
      <c r="R1727" s="31">
        <v>0</v>
      </c>
      <c r="S1727" s="31">
        <v>0</v>
      </c>
      <c r="T1727" s="31" t="s">
        <v>45</v>
      </c>
      <c r="U1727" s="36" t="s">
        <v>64</v>
      </c>
      <c r="V1727" s="37">
        <v>17955.982812099999</v>
      </c>
      <c r="W1727" s="38">
        <v>17955.982812099999</v>
      </c>
      <c r="X1727" s="38">
        <v>0</v>
      </c>
      <c r="Y1727" s="38">
        <v>0</v>
      </c>
      <c r="Z1727" s="38">
        <v>0</v>
      </c>
      <c r="AA1727" s="38">
        <v>0</v>
      </c>
      <c r="AB1727" s="38">
        <v>0</v>
      </c>
      <c r="AC1727" s="38">
        <v>0</v>
      </c>
      <c r="AD1727" s="38" t="s">
        <v>47</v>
      </c>
    </row>
    <row r="1728" spans="1:30" s="27" customFormat="1" ht="15" customHeight="1" x14ac:dyDescent="0.25">
      <c r="A1728" s="39" t="s">
        <v>39</v>
      </c>
      <c r="B1728" s="39" t="s">
        <v>1776</v>
      </c>
      <c r="C1728" s="86">
        <v>42767</v>
      </c>
      <c r="D1728" s="29">
        <f>+VLOOKUP(B1728,'[2]HG-Mexico by Contract'!$B$8:$G$4512,6,FALSE)</f>
        <v>311796</v>
      </c>
      <c r="E1728" s="29"/>
      <c r="F1728" s="39" t="s">
        <v>62</v>
      </c>
      <c r="G1728" s="39" t="s">
        <v>42</v>
      </c>
      <c r="H1728" s="39" t="s">
        <v>63</v>
      </c>
      <c r="I1728" s="40">
        <v>357475.27</v>
      </c>
      <c r="J1728" s="32">
        <f t="shared" si="78"/>
        <v>17955.98281407875</v>
      </c>
      <c r="K1728" s="31">
        <v>0</v>
      </c>
      <c r="L1728" s="31">
        <v>0</v>
      </c>
      <c r="M1728" s="31">
        <v>0</v>
      </c>
      <c r="N1728" s="31">
        <v>0</v>
      </c>
      <c r="O1728" s="33">
        <f t="shared" si="79"/>
        <v>0</v>
      </c>
      <c r="P1728" s="34" t="str">
        <f t="shared" si="80"/>
        <v>1-30</v>
      </c>
      <c r="Q1728" s="35" t="str">
        <f>+VLOOKUP(B1728,'[2]PORTAFOLIO JAN17'!$B$7:$T$4941,19,FALSE)</f>
        <v>MEXICO</v>
      </c>
      <c r="R1728" s="31">
        <v>0</v>
      </c>
      <c r="S1728" s="31">
        <v>0</v>
      </c>
      <c r="T1728" s="31" t="s">
        <v>45</v>
      </c>
      <c r="U1728" s="41" t="s">
        <v>64</v>
      </c>
      <c r="V1728" s="42">
        <v>17955.982812099999</v>
      </c>
      <c r="W1728" s="43">
        <v>17955.982812099999</v>
      </c>
      <c r="X1728" s="38">
        <v>0</v>
      </c>
      <c r="Y1728" s="38">
        <v>0</v>
      </c>
      <c r="Z1728" s="38">
        <v>0</v>
      </c>
      <c r="AA1728" s="38">
        <v>0</v>
      </c>
      <c r="AB1728" s="38">
        <v>0</v>
      </c>
      <c r="AC1728" s="38">
        <v>0</v>
      </c>
      <c r="AD1728" s="38" t="s">
        <v>47</v>
      </c>
    </row>
    <row r="1729" spans="1:30" s="27" customFormat="1" ht="15" customHeight="1" x14ac:dyDescent="0.25">
      <c r="A1729" s="28" t="s">
        <v>39</v>
      </c>
      <c r="B1729" s="28" t="s">
        <v>1777</v>
      </c>
      <c r="C1729" s="85">
        <v>42767</v>
      </c>
      <c r="D1729" s="29">
        <f>+VLOOKUP(B1729,'[2]HG-Mexico by Contract'!$B$8:$G$4512,6,FALSE)</f>
        <v>311796</v>
      </c>
      <c r="E1729" s="29"/>
      <c r="F1729" s="28" t="s">
        <v>62</v>
      </c>
      <c r="G1729" s="28" t="s">
        <v>42</v>
      </c>
      <c r="H1729" s="28" t="s">
        <v>63</v>
      </c>
      <c r="I1729" s="31">
        <v>260680.46</v>
      </c>
      <c r="J1729" s="32">
        <f t="shared" si="78"/>
        <v>13093.979507242955</v>
      </c>
      <c r="K1729" s="31">
        <v>0</v>
      </c>
      <c r="L1729" s="31">
        <v>0</v>
      </c>
      <c r="M1729" s="31">
        <v>0</v>
      </c>
      <c r="N1729" s="31">
        <v>0</v>
      </c>
      <c r="O1729" s="33">
        <f t="shared" si="79"/>
        <v>0</v>
      </c>
      <c r="P1729" s="34" t="str">
        <f t="shared" si="80"/>
        <v>1-30</v>
      </c>
      <c r="Q1729" s="35" t="str">
        <f>+VLOOKUP(B1729,'[2]PORTAFOLIO JAN17'!$B$7:$T$4941,19,FALSE)</f>
        <v>MEXICO</v>
      </c>
      <c r="R1729" s="31">
        <v>0</v>
      </c>
      <c r="S1729" s="31">
        <v>0</v>
      </c>
      <c r="T1729" s="31" t="s">
        <v>45</v>
      </c>
      <c r="U1729" s="36" t="s">
        <v>64</v>
      </c>
      <c r="V1729" s="37">
        <v>13093.9795058</v>
      </c>
      <c r="W1729" s="38">
        <v>13093.9795058</v>
      </c>
      <c r="X1729" s="38">
        <v>0</v>
      </c>
      <c r="Y1729" s="38">
        <v>0</v>
      </c>
      <c r="Z1729" s="38">
        <v>0</v>
      </c>
      <c r="AA1729" s="38">
        <v>0</v>
      </c>
      <c r="AB1729" s="38">
        <v>0</v>
      </c>
      <c r="AC1729" s="38">
        <v>0</v>
      </c>
      <c r="AD1729" s="38" t="s">
        <v>47</v>
      </c>
    </row>
    <row r="1730" spans="1:30" s="27" customFormat="1" ht="15" customHeight="1" x14ac:dyDescent="0.25">
      <c r="A1730" s="39" t="s">
        <v>39</v>
      </c>
      <c r="B1730" s="39" t="s">
        <v>1778</v>
      </c>
      <c r="C1730" s="86">
        <v>42767</v>
      </c>
      <c r="D1730" s="29">
        <f>+VLOOKUP(B1730,'[2]HG-Mexico by Contract'!$B$8:$G$4512,6,FALSE)</f>
        <v>311796</v>
      </c>
      <c r="E1730" s="29"/>
      <c r="F1730" s="39" t="s">
        <v>62</v>
      </c>
      <c r="G1730" s="39" t="s">
        <v>42</v>
      </c>
      <c r="H1730" s="39" t="s">
        <v>63</v>
      </c>
      <c r="I1730" s="40">
        <v>329736.28999999998</v>
      </c>
      <c r="J1730" s="32">
        <f t="shared" si="78"/>
        <v>16562.653848525202</v>
      </c>
      <c r="K1730" s="31">
        <v>0</v>
      </c>
      <c r="L1730" s="31">
        <v>0</v>
      </c>
      <c r="M1730" s="31">
        <v>0</v>
      </c>
      <c r="N1730" s="31">
        <v>0</v>
      </c>
      <c r="O1730" s="33">
        <f t="shared" si="79"/>
        <v>0</v>
      </c>
      <c r="P1730" s="34" t="str">
        <f t="shared" si="80"/>
        <v>1-30</v>
      </c>
      <c r="Q1730" s="35" t="str">
        <f>+VLOOKUP(B1730,'[2]PORTAFOLIO JAN17'!$B$7:$T$4941,19,FALSE)</f>
        <v>MEXICO</v>
      </c>
      <c r="R1730" s="31">
        <v>0</v>
      </c>
      <c r="S1730" s="31">
        <v>0</v>
      </c>
      <c r="T1730" s="31" t="s">
        <v>45</v>
      </c>
      <c r="U1730" s="41" t="s">
        <v>64</v>
      </c>
      <c r="V1730" s="42">
        <v>16562.653846699999</v>
      </c>
      <c r="W1730" s="43">
        <v>16562.653846699999</v>
      </c>
      <c r="X1730" s="38">
        <v>0</v>
      </c>
      <c r="Y1730" s="38">
        <v>0</v>
      </c>
      <c r="Z1730" s="38">
        <v>0</v>
      </c>
      <c r="AA1730" s="38">
        <v>0</v>
      </c>
      <c r="AB1730" s="38">
        <v>0</v>
      </c>
      <c r="AC1730" s="38">
        <v>0</v>
      </c>
      <c r="AD1730" s="38" t="s">
        <v>47</v>
      </c>
    </row>
    <row r="1731" spans="1:30" s="27" customFormat="1" ht="15" customHeight="1" x14ac:dyDescent="0.25">
      <c r="A1731" s="28" t="s">
        <v>39</v>
      </c>
      <c r="B1731" s="28" t="s">
        <v>1779</v>
      </c>
      <c r="C1731" s="85">
        <v>42767</v>
      </c>
      <c r="D1731" s="29">
        <f>+VLOOKUP(B1731,'[2]HG-Mexico by Contract'!$B$8:$G$4512,6,FALSE)</f>
        <v>311796</v>
      </c>
      <c r="E1731" s="29"/>
      <c r="F1731" s="28" t="s">
        <v>62</v>
      </c>
      <c r="G1731" s="28" t="s">
        <v>42</v>
      </c>
      <c r="H1731" s="28" t="s">
        <v>63</v>
      </c>
      <c r="I1731" s="31">
        <v>389994.72</v>
      </c>
      <c r="J1731" s="32">
        <f t="shared" si="78"/>
        <v>19589.434787758753</v>
      </c>
      <c r="K1731" s="31">
        <v>0</v>
      </c>
      <c r="L1731" s="31">
        <v>0</v>
      </c>
      <c r="M1731" s="31">
        <v>0</v>
      </c>
      <c r="N1731" s="31">
        <v>0</v>
      </c>
      <c r="O1731" s="33">
        <f t="shared" si="79"/>
        <v>0</v>
      </c>
      <c r="P1731" s="34" t="str">
        <f t="shared" si="80"/>
        <v>1-30</v>
      </c>
      <c r="Q1731" s="35" t="str">
        <f>+VLOOKUP(B1731,'[2]PORTAFOLIO JAN17'!$B$7:$T$4941,19,FALSE)</f>
        <v>MEXICO</v>
      </c>
      <c r="R1731" s="31">
        <v>0</v>
      </c>
      <c r="S1731" s="31">
        <v>0</v>
      </c>
      <c r="T1731" s="31" t="s">
        <v>45</v>
      </c>
      <c r="U1731" s="36" t="s">
        <v>64</v>
      </c>
      <c r="V1731" s="37">
        <v>19589.434785599999</v>
      </c>
      <c r="W1731" s="38">
        <v>19589.434785599999</v>
      </c>
      <c r="X1731" s="38">
        <v>0</v>
      </c>
      <c r="Y1731" s="38">
        <v>0</v>
      </c>
      <c r="Z1731" s="38">
        <v>0</v>
      </c>
      <c r="AA1731" s="38">
        <v>0</v>
      </c>
      <c r="AB1731" s="38">
        <v>0</v>
      </c>
      <c r="AC1731" s="38">
        <v>0</v>
      </c>
      <c r="AD1731" s="38" t="s">
        <v>47</v>
      </c>
    </row>
    <row r="1732" spans="1:30" s="27" customFormat="1" ht="15" customHeight="1" x14ac:dyDescent="0.25">
      <c r="A1732" s="39" t="s">
        <v>39</v>
      </c>
      <c r="B1732" s="39" t="s">
        <v>1780</v>
      </c>
      <c r="C1732" s="86">
        <v>42767</v>
      </c>
      <c r="D1732" s="29">
        <f>+VLOOKUP(B1732,'[2]HG-Mexico by Contract'!$B$8:$G$4512,6,FALSE)</f>
        <v>311796</v>
      </c>
      <c r="E1732" s="29"/>
      <c r="F1732" s="39" t="s">
        <v>62</v>
      </c>
      <c r="G1732" s="39" t="s">
        <v>42</v>
      </c>
      <c r="H1732" s="39" t="s">
        <v>63</v>
      </c>
      <c r="I1732" s="40">
        <v>347673.93</v>
      </c>
      <c r="J1732" s="32">
        <f t="shared" si="78"/>
        <v>17463.661505824493</v>
      </c>
      <c r="K1732" s="31">
        <v>0</v>
      </c>
      <c r="L1732" s="31">
        <v>0</v>
      </c>
      <c r="M1732" s="31">
        <v>0</v>
      </c>
      <c r="N1732" s="31">
        <v>0</v>
      </c>
      <c r="O1732" s="33">
        <f t="shared" si="79"/>
        <v>0</v>
      </c>
      <c r="P1732" s="34" t="str">
        <f t="shared" si="80"/>
        <v>1-30</v>
      </c>
      <c r="Q1732" s="35" t="str">
        <f>+VLOOKUP(B1732,'[2]PORTAFOLIO JAN17'!$B$7:$T$4941,19,FALSE)</f>
        <v>MEXICO</v>
      </c>
      <c r="R1732" s="31">
        <v>0</v>
      </c>
      <c r="S1732" s="31">
        <v>0</v>
      </c>
      <c r="T1732" s="31" t="s">
        <v>45</v>
      </c>
      <c r="U1732" s="41" t="s">
        <v>64</v>
      </c>
      <c r="V1732" s="42">
        <v>17463.661503899999</v>
      </c>
      <c r="W1732" s="43">
        <v>17463.661503899999</v>
      </c>
      <c r="X1732" s="38">
        <v>0</v>
      </c>
      <c r="Y1732" s="38">
        <v>0</v>
      </c>
      <c r="Z1732" s="38">
        <v>0</v>
      </c>
      <c r="AA1732" s="38">
        <v>0</v>
      </c>
      <c r="AB1732" s="38">
        <v>0</v>
      </c>
      <c r="AC1732" s="38">
        <v>0</v>
      </c>
      <c r="AD1732" s="38" t="s">
        <v>47</v>
      </c>
    </row>
    <row r="1733" spans="1:30" s="27" customFormat="1" ht="15" customHeight="1" x14ac:dyDescent="0.25">
      <c r="A1733" s="28" t="s">
        <v>39</v>
      </c>
      <c r="B1733" s="28" t="s">
        <v>1781</v>
      </c>
      <c r="C1733" s="85">
        <v>42767</v>
      </c>
      <c r="D1733" s="29">
        <f>+VLOOKUP(B1733,'[2]HG-Mexico by Contract'!$B$8:$G$4512,6,FALSE)</f>
        <v>311796</v>
      </c>
      <c r="E1733" s="29"/>
      <c r="F1733" s="28" t="s">
        <v>62</v>
      </c>
      <c r="G1733" s="28" t="s">
        <v>42</v>
      </c>
      <c r="H1733" s="28" t="s">
        <v>63</v>
      </c>
      <c r="I1733" s="31">
        <v>354226.57</v>
      </c>
      <c r="J1733" s="32">
        <f t="shared" si="78"/>
        <v>17792.800613060765</v>
      </c>
      <c r="K1733" s="31">
        <v>0</v>
      </c>
      <c r="L1733" s="31">
        <v>0</v>
      </c>
      <c r="M1733" s="31">
        <v>0</v>
      </c>
      <c r="N1733" s="31">
        <v>0</v>
      </c>
      <c r="O1733" s="33">
        <f t="shared" si="79"/>
        <v>0</v>
      </c>
      <c r="P1733" s="34" t="str">
        <f t="shared" si="80"/>
        <v>1-30</v>
      </c>
      <c r="Q1733" s="35" t="str">
        <f>+VLOOKUP(B1733,'[2]PORTAFOLIO JAN17'!$B$7:$T$4941,19,FALSE)</f>
        <v>MEXICO</v>
      </c>
      <c r="R1733" s="31">
        <v>0</v>
      </c>
      <c r="S1733" s="31">
        <v>0</v>
      </c>
      <c r="T1733" s="31" t="s">
        <v>45</v>
      </c>
      <c r="U1733" s="36" t="s">
        <v>64</v>
      </c>
      <c r="V1733" s="37">
        <v>17792.8006111</v>
      </c>
      <c r="W1733" s="38">
        <v>17792.8006111</v>
      </c>
      <c r="X1733" s="38">
        <v>0</v>
      </c>
      <c r="Y1733" s="38">
        <v>0</v>
      </c>
      <c r="Z1733" s="38">
        <v>0</v>
      </c>
      <c r="AA1733" s="38">
        <v>0</v>
      </c>
      <c r="AB1733" s="38">
        <v>0</v>
      </c>
      <c r="AC1733" s="38">
        <v>0</v>
      </c>
      <c r="AD1733" s="38" t="s">
        <v>47</v>
      </c>
    </row>
    <row r="1734" spans="1:30" s="27" customFormat="1" ht="15" customHeight="1" x14ac:dyDescent="0.25">
      <c r="A1734" s="39" t="s">
        <v>39</v>
      </c>
      <c r="B1734" s="39" t="s">
        <v>1782</v>
      </c>
      <c r="C1734" s="86">
        <v>42767</v>
      </c>
      <c r="D1734" s="29">
        <f>+VLOOKUP(B1734,'[2]HG-Mexico by Contract'!$B$8:$G$4512,6,FALSE)</f>
        <v>311796</v>
      </c>
      <c r="E1734" s="29"/>
      <c r="F1734" s="39" t="s">
        <v>62</v>
      </c>
      <c r="G1734" s="39" t="s">
        <v>42</v>
      </c>
      <c r="H1734" s="39" t="s">
        <v>63</v>
      </c>
      <c r="I1734" s="40">
        <v>273798.98</v>
      </c>
      <c r="J1734" s="32">
        <f t="shared" si="78"/>
        <v>13752.92276691557</v>
      </c>
      <c r="K1734" s="31">
        <v>0</v>
      </c>
      <c r="L1734" s="31">
        <v>0</v>
      </c>
      <c r="M1734" s="31">
        <v>0</v>
      </c>
      <c r="N1734" s="31">
        <v>0</v>
      </c>
      <c r="O1734" s="33">
        <f t="shared" si="79"/>
        <v>0</v>
      </c>
      <c r="P1734" s="34" t="str">
        <f t="shared" si="80"/>
        <v>1-30</v>
      </c>
      <c r="Q1734" s="35" t="str">
        <f>+VLOOKUP(B1734,'[2]PORTAFOLIO JAN17'!$B$7:$T$4941,19,FALSE)</f>
        <v>MEXICO</v>
      </c>
      <c r="R1734" s="31">
        <v>0</v>
      </c>
      <c r="S1734" s="31">
        <v>0</v>
      </c>
      <c r="T1734" s="31" t="s">
        <v>45</v>
      </c>
      <c r="U1734" s="41" t="s">
        <v>64</v>
      </c>
      <c r="V1734" s="42">
        <v>13752.922765400001</v>
      </c>
      <c r="W1734" s="43">
        <v>13752.922765400001</v>
      </c>
      <c r="X1734" s="38">
        <v>0</v>
      </c>
      <c r="Y1734" s="38">
        <v>0</v>
      </c>
      <c r="Z1734" s="38">
        <v>0</v>
      </c>
      <c r="AA1734" s="38">
        <v>0</v>
      </c>
      <c r="AB1734" s="38">
        <v>0</v>
      </c>
      <c r="AC1734" s="38">
        <v>0</v>
      </c>
      <c r="AD1734" s="38" t="s">
        <v>47</v>
      </c>
    </row>
    <row r="1735" spans="1:30" s="27" customFormat="1" ht="15" customHeight="1" x14ac:dyDescent="0.25">
      <c r="A1735" s="28" t="s">
        <v>39</v>
      </c>
      <c r="B1735" s="28" t="s">
        <v>1783</v>
      </c>
      <c r="C1735" s="85">
        <v>42767</v>
      </c>
      <c r="D1735" s="29">
        <f>+VLOOKUP(B1735,'[2]HG-Mexico by Contract'!$B$8:$G$4512,6,FALSE)</f>
        <v>311796</v>
      </c>
      <c r="E1735" s="29"/>
      <c r="F1735" s="28" t="s">
        <v>62</v>
      </c>
      <c r="G1735" s="28" t="s">
        <v>42</v>
      </c>
      <c r="H1735" s="28" t="s">
        <v>63</v>
      </c>
      <c r="I1735" s="31">
        <v>452660.98</v>
      </c>
      <c r="J1735" s="32">
        <f t="shared" si="78"/>
        <v>22737.161027905633</v>
      </c>
      <c r="K1735" s="31">
        <v>0</v>
      </c>
      <c r="L1735" s="31">
        <v>0</v>
      </c>
      <c r="M1735" s="31">
        <v>0</v>
      </c>
      <c r="N1735" s="31">
        <v>0</v>
      </c>
      <c r="O1735" s="33">
        <f t="shared" si="79"/>
        <v>0</v>
      </c>
      <c r="P1735" s="34" t="str">
        <f t="shared" si="80"/>
        <v>1-30</v>
      </c>
      <c r="Q1735" s="35" t="str">
        <f>+VLOOKUP(B1735,'[2]PORTAFOLIO JAN17'!$B$7:$T$4941,19,FALSE)</f>
        <v>MEXICO</v>
      </c>
      <c r="R1735" s="31">
        <v>0</v>
      </c>
      <c r="S1735" s="31">
        <v>0</v>
      </c>
      <c r="T1735" s="31" t="s">
        <v>45</v>
      </c>
      <c r="U1735" s="36" t="s">
        <v>64</v>
      </c>
      <c r="V1735" s="37">
        <v>22737.161025400001</v>
      </c>
      <c r="W1735" s="38">
        <v>22737.161025400001</v>
      </c>
      <c r="X1735" s="38">
        <v>0</v>
      </c>
      <c r="Y1735" s="38">
        <v>0</v>
      </c>
      <c r="Z1735" s="38">
        <v>0</v>
      </c>
      <c r="AA1735" s="38">
        <v>0</v>
      </c>
      <c r="AB1735" s="38">
        <v>0</v>
      </c>
      <c r="AC1735" s="38">
        <v>0</v>
      </c>
      <c r="AD1735" s="38" t="s">
        <v>47</v>
      </c>
    </row>
    <row r="1736" spans="1:30" s="27" customFormat="1" ht="15" customHeight="1" x14ac:dyDescent="0.25">
      <c r="A1736" s="39" t="s">
        <v>39</v>
      </c>
      <c r="B1736" s="39" t="s">
        <v>1784</v>
      </c>
      <c r="C1736" s="86">
        <v>42767</v>
      </c>
      <c r="D1736" s="29">
        <f>+VLOOKUP(B1736,'[2]HG-Mexico by Contract'!$B$8:$G$4512,6,FALSE)</f>
        <v>311796</v>
      </c>
      <c r="E1736" s="29"/>
      <c r="F1736" s="39" t="s">
        <v>62</v>
      </c>
      <c r="G1736" s="39" t="s">
        <v>42</v>
      </c>
      <c r="H1736" s="39" t="s">
        <v>63</v>
      </c>
      <c r="I1736" s="40">
        <v>424780.88</v>
      </c>
      <c r="J1736" s="32">
        <f t="shared" ref="J1736:J1799" si="81">+IF(H1736="MXN",I1736/$J$2,I1736)</f>
        <v>21336.743604751307</v>
      </c>
      <c r="K1736" s="31">
        <v>0</v>
      </c>
      <c r="L1736" s="31">
        <v>0</v>
      </c>
      <c r="M1736" s="31">
        <v>0</v>
      </c>
      <c r="N1736" s="31">
        <v>0</v>
      </c>
      <c r="O1736" s="33">
        <f t="shared" ref="O1736:O1799" si="82">+N1736+M1736+L1736+K1736</f>
        <v>0</v>
      </c>
      <c r="P1736" s="34" t="str">
        <f t="shared" ref="P1736:P1799" si="83">+IF(N1736&gt;0,"120+",IF(M1736&gt;0,"91-120",IF(L1736&gt;0,"61-90",IF(K1736&gt;0,"31-60","1-30"))))</f>
        <v>1-30</v>
      </c>
      <c r="Q1736" s="35" t="str">
        <f>+VLOOKUP(B1736,'[2]PORTAFOLIO JAN17'!$B$7:$T$4941,19,FALSE)</f>
        <v>MEXICO</v>
      </c>
      <c r="R1736" s="31">
        <v>0</v>
      </c>
      <c r="S1736" s="31">
        <v>0</v>
      </c>
      <c r="T1736" s="31" t="s">
        <v>45</v>
      </c>
      <c r="U1736" s="41" t="s">
        <v>64</v>
      </c>
      <c r="V1736" s="42">
        <v>21336.743602400002</v>
      </c>
      <c r="W1736" s="43">
        <v>21336.743602400002</v>
      </c>
      <c r="X1736" s="38">
        <v>0</v>
      </c>
      <c r="Y1736" s="38">
        <v>0</v>
      </c>
      <c r="Z1736" s="38">
        <v>0</v>
      </c>
      <c r="AA1736" s="38">
        <v>0</v>
      </c>
      <c r="AB1736" s="38">
        <v>0</v>
      </c>
      <c r="AC1736" s="38">
        <v>0</v>
      </c>
      <c r="AD1736" s="38" t="s">
        <v>47</v>
      </c>
    </row>
    <row r="1737" spans="1:30" s="27" customFormat="1" ht="15" customHeight="1" x14ac:dyDescent="0.25">
      <c r="A1737" s="28" t="s">
        <v>39</v>
      </c>
      <c r="B1737" s="28" t="s">
        <v>1785</v>
      </c>
      <c r="C1737" s="85">
        <v>42767</v>
      </c>
      <c r="D1737" s="29">
        <f>+VLOOKUP(B1737,'[2]HG-Mexico by Contract'!$B$8:$G$4512,6,FALSE)</f>
        <v>311796</v>
      </c>
      <c r="E1737" s="29"/>
      <c r="F1737" s="28" t="s">
        <v>62</v>
      </c>
      <c r="G1737" s="28" t="s">
        <v>42</v>
      </c>
      <c r="H1737" s="28" t="s">
        <v>63</v>
      </c>
      <c r="I1737" s="31">
        <v>273799.81</v>
      </c>
      <c r="J1737" s="32">
        <f t="shared" si="81"/>
        <v>13752.964457815577</v>
      </c>
      <c r="K1737" s="31">
        <v>0</v>
      </c>
      <c r="L1737" s="31">
        <v>0</v>
      </c>
      <c r="M1737" s="31">
        <v>0</v>
      </c>
      <c r="N1737" s="31">
        <v>0</v>
      </c>
      <c r="O1737" s="33">
        <f t="shared" si="82"/>
        <v>0</v>
      </c>
      <c r="P1737" s="34" t="str">
        <f t="shared" si="83"/>
        <v>1-30</v>
      </c>
      <c r="Q1737" s="35" t="str">
        <f>+VLOOKUP(B1737,'[2]PORTAFOLIO JAN17'!$B$7:$T$4941,19,FALSE)</f>
        <v>MEXICO</v>
      </c>
      <c r="R1737" s="31">
        <v>0</v>
      </c>
      <c r="S1737" s="31">
        <v>0</v>
      </c>
      <c r="T1737" s="31" t="s">
        <v>45</v>
      </c>
      <c r="U1737" s="36" t="s">
        <v>64</v>
      </c>
      <c r="V1737" s="37">
        <v>13752.9644563</v>
      </c>
      <c r="W1737" s="38">
        <v>13752.9644563</v>
      </c>
      <c r="X1737" s="38">
        <v>0</v>
      </c>
      <c r="Y1737" s="38">
        <v>0</v>
      </c>
      <c r="Z1737" s="38">
        <v>0</v>
      </c>
      <c r="AA1737" s="38">
        <v>0</v>
      </c>
      <c r="AB1737" s="38">
        <v>0</v>
      </c>
      <c r="AC1737" s="38">
        <v>0</v>
      </c>
      <c r="AD1737" s="38" t="s">
        <v>47</v>
      </c>
    </row>
    <row r="1738" spans="1:30" s="27" customFormat="1" ht="15" customHeight="1" x14ac:dyDescent="0.25">
      <c r="A1738" s="39" t="s">
        <v>39</v>
      </c>
      <c r="B1738" s="39" t="s">
        <v>1786</v>
      </c>
      <c r="C1738" s="86">
        <v>42767</v>
      </c>
      <c r="D1738" s="29">
        <f>+VLOOKUP(B1738,'[2]HG-Mexico by Contract'!$B$8:$G$4512,6,FALSE)</f>
        <v>311796</v>
      </c>
      <c r="E1738" s="29"/>
      <c r="F1738" s="39" t="s">
        <v>62</v>
      </c>
      <c r="G1738" s="39" t="s">
        <v>42</v>
      </c>
      <c r="H1738" s="39" t="s">
        <v>63</v>
      </c>
      <c r="I1738" s="40">
        <v>273826.74</v>
      </c>
      <c r="J1738" s="32">
        <f t="shared" si="81"/>
        <v>13754.317151715724</v>
      </c>
      <c r="K1738" s="31">
        <v>0</v>
      </c>
      <c r="L1738" s="31">
        <v>0</v>
      </c>
      <c r="M1738" s="31">
        <v>0</v>
      </c>
      <c r="N1738" s="31">
        <v>0</v>
      </c>
      <c r="O1738" s="33">
        <f t="shared" si="82"/>
        <v>0</v>
      </c>
      <c r="P1738" s="34" t="str">
        <f t="shared" si="83"/>
        <v>1-30</v>
      </c>
      <c r="Q1738" s="35" t="str">
        <f>+VLOOKUP(B1738,'[2]PORTAFOLIO JAN17'!$B$7:$T$4941,19,FALSE)</f>
        <v>MEXICO</v>
      </c>
      <c r="R1738" s="31">
        <v>0</v>
      </c>
      <c r="S1738" s="31">
        <v>0</v>
      </c>
      <c r="T1738" s="31" t="s">
        <v>45</v>
      </c>
      <c r="U1738" s="41" t="s">
        <v>64</v>
      </c>
      <c r="V1738" s="42">
        <v>13754.3171502</v>
      </c>
      <c r="W1738" s="43">
        <v>13754.3171502</v>
      </c>
      <c r="X1738" s="38">
        <v>0</v>
      </c>
      <c r="Y1738" s="38">
        <v>0</v>
      </c>
      <c r="Z1738" s="38">
        <v>0</v>
      </c>
      <c r="AA1738" s="38">
        <v>0</v>
      </c>
      <c r="AB1738" s="38">
        <v>0</v>
      </c>
      <c r="AC1738" s="38">
        <v>0</v>
      </c>
      <c r="AD1738" s="38" t="s">
        <v>47</v>
      </c>
    </row>
    <row r="1739" spans="1:30" s="27" customFormat="1" ht="15" customHeight="1" x14ac:dyDescent="0.25">
      <c r="A1739" s="28" t="s">
        <v>39</v>
      </c>
      <c r="B1739" s="28" t="s">
        <v>1787</v>
      </c>
      <c r="C1739" s="85">
        <v>42767</v>
      </c>
      <c r="D1739" s="29">
        <f>+VLOOKUP(B1739,'[2]HG-Mexico by Contract'!$B$8:$G$4512,6,FALSE)</f>
        <v>311796</v>
      </c>
      <c r="E1739" s="29"/>
      <c r="F1739" s="28" t="s">
        <v>62</v>
      </c>
      <c r="G1739" s="28" t="s">
        <v>42</v>
      </c>
      <c r="H1739" s="28" t="s">
        <v>63</v>
      </c>
      <c r="I1739" s="31">
        <v>215884.34</v>
      </c>
      <c r="J1739" s="32">
        <f t="shared" si="81"/>
        <v>10843.870399394995</v>
      </c>
      <c r="K1739" s="31">
        <v>0</v>
      </c>
      <c r="L1739" s="31">
        <v>0</v>
      </c>
      <c r="M1739" s="31">
        <v>0</v>
      </c>
      <c r="N1739" s="31">
        <v>0</v>
      </c>
      <c r="O1739" s="33">
        <f t="shared" si="82"/>
        <v>0</v>
      </c>
      <c r="P1739" s="34" t="str">
        <f t="shared" si="83"/>
        <v>1-30</v>
      </c>
      <c r="Q1739" s="35" t="str">
        <f>+VLOOKUP(B1739,'[2]PORTAFOLIO JAN17'!$B$7:$T$4941,19,FALSE)</f>
        <v>MEXICO</v>
      </c>
      <c r="R1739" s="31">
        <v>0</v>
      </c>
      <c r="S1739" s="31">
        <v>0</v>
      </c>
      <c r="T1739" s="31" t="s">
        <v>45</v>
      </c>
      <c r="U1739" s="36" t="s">
        <v>64</v>
      </c>
      <c r="V1739" s="37">
        <v>10843.870398200001</v>
      </c>
      <c r="W1739" s="38">
        <v>10843.870398200001</v>
      </c>
      <c r="X1739" s="38">
        <v>0</v>
      </c>
      <c r="Y1739" s="38">
        <v>0</v>
      </c>
      <c r="Z1739" s="38">
        <v>0</v>
      </c>
      <c r="AA1739" s="38">
        <v>0</v>
      </c>
      <c r="AB1739" s="38">
        <v>0</v>
      </c>
      <c r="AC1739" s="38">
        <v>0</v>
      </c>
      <c r="AD1739" s="38" t="s">
        <v>47</v>
      </c>
    </row>
    <row r="1740" spans="1:30" s="27" customFormat="1" ht="15" customHeight="1" x14ac:dyDescent="0.25">
      <c r="A1740" s="39" t="s">
        <v>39</v>
      </c>
      <c r="B1740" s="39" t="s">
        <v>1788</v>
      </c>
      <c r="C1740" s="86">
        <v>42767</v>
      </c>
      <c r="D1740" s="29">
        <f>+VLOOKUP(B1740,'[2]HG-Mexico by Contract'!$B$8:$G$4512,6,FALSE)</f>
        <v>311796</v>
      </c>
      <c r="E1740" s="29"/>
      <c r="F1740" s="39" t="s">
        <v>62</v>
      </c>
      <c r="G1740" s="39" t="s">
        <v>42</v>
      </c>
      <c r="H1740" s="39" t="s">
        <v>63</v>
      </c>
      <c r="I1740" s="40">
        <v>295996.14</v>
      </c>
      <c r="J1740" s="32">
        <f t="shared" si="81"/>
        <v>14867.886113838442</v>
      </c>
      <c r="K1740" s="31">
        <v>0</v>
      </c>
      <c r="L1740" s="31">
        <v>0</v>
      </c>
      <c r="M1740" s="31">
        <v>0</v>
      </c>
      <c r="N1740" s="31">
        <v>0</v>
      </c>
      <c r="O1740" s="33">
        <f t="shared" si="82"/>
        <v>0</v>
      </c>
      <c r="P1740" s="34" t="str">
        <f t="shared" si="83"/>
        <v>1-30</v>
      </c>
      <c r="Q1740" s="35" t="str">
        <f>+VLOOKUP(B1740,'[2]PORTAFOLIO JAN17'!$B$7:$T$4941,19,FALSE)</f>
        <v>MEXICO</v>
      </c>
      <c r="R1740" s="31">
        <v>0</v>
      </c>
      <c r="S1740" s="31">
        <v>0</v>
      </c>
      <c r="T1740" s="31" t="s">
        <v>45</v>
      </c>
      <c r="U1740" s="41" t="s">
        <v>64</v>
      </c>
      <c r="V1740" s="42">
        <v>14867.8861122</v>
      </c>
      <c r="W1740" s="43">
        <v>14867.8861122</v>
      </c>
      <c r="X1740" s="38">
        <v>0</v>
      </c>
      <c r="Y1740" s="38">
        <v>0</v>
      </c>
      <c r="Z1740" s="38">
        <v>0</v>
      </c>
      <c r="AA1740" s="38">
        <v>0</v>
      </c>
      <c r="AB1740" s="38">
        <v>0</v>
      </c>
      <c r="AC1740" s="38">
        <v>0</v>
      </c>
      <c r="AD1740" s="38" t="s">
        <v>47</v>
      </c>
    </row>
    <row r="1741" spans="1:30" s="27" customFormat="1" ht="15" customHeight="1" x14ac:dyDescent="0.25">
      <c r="A1741" s="28" t="s">
        <v>39</v>
      </c>
      <c r="B1741" s="28" t="s">
        <v>1789</v>
      </c>
      <c r="C1741" s="85">
        <v>42767</v>
      </c>
      <c r="D1741" s="29">
        <f>+VLOOKUP(B1741,'[2]HG-Mexico by Contract'!$B$8:$G$4512,6,FALSE)</f>
        <v>311796</v>
      </c>
      <c r="E1741" s="29"/>
      <c r="F1741" s="28" t="s">
        <v>62</v>
      </c>
      <c r="G1741" s="28" t="s">
        <v>42</v>
      </c>
      <c r="H1741" s="28" t="s">
        <v>63</v>
      </c>
      <c r="I1741" s="31">
        <v>685985.07</v>
      </c>
      <c r="J1741" s="32">
        <f t="shared" si="81"/>
        <v>34457.030069897162</v>
      </c>
      <c r="K1741" s="31">
        <v>0</v>
      </c>
      <c r="L1741" s="31">
        <v>0</v>
      </c>
      <c r="M1741" s="31">
        <v>0</v>
      </c>
      <c r="N1741" s="31">
        <v>0</v>
      </c>
      <c r="O1741" s="33">
        <f t="shared" si="82"/>
        <v>0</v>
      </c>
      <c r="P1741" s="34" t="str">
        <f t="shared" si="83"/>
        <v>1-30</v>
      </c>
      <c r="Q1741" s="35" t="str">
        <f>+VLOOKUP(B1741,'[2]PORTAFOLIO JAN17'!$B$7:$T$4941,19,FALSE)</f>
        <v>MEXICO</v>
      </c>
      <c r="R1741" s="31">
        <v>0</v>
      </c>
      <c r="S1741" s="31">
        <v>0</v>
      </c>
      <c r="T1741" s="31" t="s">
        <v>45</v>
      </c>
      <c r="U1741" s="36" t="s">
        <v>64</v>
      </c>
      <c r="V1741" s="37">
        <v>34457.0300661</v>
      </c>
      <c r="W1741" s="38">
        <v>34457.0300661</v>
      </c>
      <c r="X1741" s="38">
        <v>0</v>
      </c>
      <c r="Y1741" s="38">
        <v>0</v>
      </c>
      <c r="Z1741" s="38">
        <v>0</v>
      </c>
      <c r="AA1741" s="38">
        <v>0</v>
      </c>
      <c r="AB1741" s="38">
        <v>0</v>
      </c>
      <c r="AC1741" s="38">
        <v>0</v>
      </c>
      <c r="AD1741" s="38" t="s">
        <v>47</v>
      </c>
    </row>
    <row r="1742" spans="1:30" s="27" customFormat="1" ht="15" customHeight="1" x14ac:dyDescent="0.25">
      <c r="A1742" s="39" t="s">
        <v>39</v>
      </c>
      <c r="B1742" s="39" t="s">
        <v>1790</v>
      </c>
      <c r="C1742" s="86">
        <v>42767</v>
      </c>
      <c r="D1742" s="29">
        <f>+VLOOKUP(B1742,'[2]HG-Mexico by Contract'!$B$8:$G$4512,6,FALSE)</f>
        <v>311796</v>
      </c>
      <c r="E1742" s="29"/>
      <c r="F1742" s="39" t="s">
        <v>62</v>
      </c>
      <c r="G1742" s="39" t="s">
        <v>42</v>
      </c>
      <c r="H1742" s="39" t="s">
        <v>63</v>
      </c>
      <c r="I1742" s="40">
        <v>302397.2</v>
      </c>
      <c r="J1742" s="32">
        <f t="shared" si="81"/>
        <v>15189.411357673873</v>
      </c>
      <c r="K1742" s="31">
        <v>0</v>
      </c>
      <c r="L1742" s="31">
        <v>0</v>
      </c>
      <c r="M1742" s="31">
        <v>0</v>
      </c>
      <c r="N1742" s="31">
        <v>0</v>
      </c>
      <c r="O1742" s="33">
        <f t="shared" si="82"/>
        <v>0</v>
      </c>
      <c r="P1742" s="34" t="str">
        <f t="shared" si="83"/>
        <v>1-30</v>
      </c>
      <c r="Q1742" s="35" t="str">
        <f>+VLOOKUP(B1742,'[2]PORTAFOLIO JAN17'!$B$7:$T$4941,19,FALSE)</f>
        <v>MEXICO</v>
      </c>
      <c r="R1742" s="31">
        <v>0</v>
      </c>
      <c r="S1742" s="31">
        <v>0</v>
      </c>
      <c r="T1742" s="31" t="s">
        <v>45</v>
      </c>
      <c r="U1742" s="41" t="s">
        <v>64</v>
      </c>
      <c r="V1742" s="42">
        <v>15189.411356000001</v>
      </c>
      <c r="W1742" s="43">
        <v>15189.411356000001</v>
      </c>
      <c r="X1742" s="38">
        <v>0</v>
      </c>
      <c r="Y1742" s="38">
        <v>0</v>
      </c>
      <c r="Z1742" s="38">
        <v>0</v>
      </c>
      <c r="AA1742" s="38">
        <v>0</v>
      </c>
      <c r="AB1742" s="38">
        <v>0</v>
      </c>
      <c r="AC1742" s="38">
        <v>0</v>
      </c>
      <c r="AD1742" s="38" t="s">
        <v>47</v>
      </c>
    </row>
    <row r="1743" spans="1:30" s="27" customFormat="1" ht="15" customHeight="1" x14ac:dyDescent="0.25">
      <c r="A1743" s="28" t="s">
        <v>39</v>
      </c>
      <c r="B1743" s="28" t="s">
        <v>1791</v>
      </c>
      <c r="C1743" s="85">
        <v>42767</v>
      </c>
      <c r="D1743" s="29">
        <f>+VLOOKUP(B1743,'[2]HG-Mexico by Contract'!$B$8:$G$4512,6,FALSE)</f>
        <v>311796</v>
      </c>
      <c r="E1743" s="29"/>
      <c r="F1743" s="28" t="s">
        <v>62</v>
      </c>
      <c r="G1743" s="28" t="s">
        <v>42</v>
      </c>
      <c r="H1743" s="28" t="s">
        <v>63</v>
      </c>
      <c r="I1743" s="31">
        <v>336650.7</v>
      </c>
      <c r="J1743" s="32">
        <f t="shared" si="81"/>
        <v>16909.964662863476</v>
      </c>
      <c r="K1743" s="31">
        <v>0</v>
      </c>
      <c r="L1743" s="31">
        <v>0</v>
      </c>
      <c r="M1743" s="31">
        <v>0</v>
      </c>
      <c r="N1743" s="31">
        <v>0</v>
      </c>
      <c r="O1743" s="33">
        <f t="shared" si="82"/>
        <v>0</v>
      </c>
      <c r="P1743" s="34" t="str">
        <f t="shared" si="83"/>
        <v>1-30</v>
      </c>
      <c r="Q1743" s="35" t="str">
        <f>+VLOOKUP(B1743,'[2]PORTAFOLIO JAN17'!$B$7:$T$4941,19,FALSE)</f>
        <v>MEXICO</v>
      </c>
      <c r="R1743" s="31">
        <v>0</v>
      </c>
      <c r="S1743" s="31">
        <v>0</v>
      </c>
      <c r="T1743" s="31" t="s">
        <v>45</v>
      </c>
      <c r="U1743" s="36" t="s">
        <v>64</v>
      </c>
      <c r="V1743" s="37">
        <v>16909.964661000002</v>
      </c>
      <c r="W1743" s="38">
        <v>16909.964661000002</v>
      </c>
      <c r="X1743" s="38">
        <v>0</v>
      </c>
      <c r="Y1743" s="38">
        <v>0</v>
      </c>
      <c r="Z1743" s="38">
        <v>0</v>
      </c>
      <c r="AA1743" s="38">
        <v>0</v>
      </c>
      <c r="AB1743" s="38">
        <v>0</v>
      </c>
      <c r="AC1743" s="38">
        <v>0</v>
      </c>
      <c r="AD1743" s="38" t="s">
        <v>47</v>
      </c>
    </row>
    <row r="1744" spans="1:30" s="27" customFormat="1" ht="15" customHeight="1" x14ac:dyDescent="0.25">
      <c r="A1744" s="39" t="s">
        <v>39</v>
      </c>
      <c r="B1744" s="39" t="s">
        <v>1792</v>
      </c>
      <c r="C1744" s="86">
        <v>42767</v>
      </c>
      <c r="D1744" s="29">
        <f>+VLOOKUP(B1744,'[2]HG-Mexico by Contract'!$B$8:$G$4512,6,FALSE)</f>
        <v>311796</v>
      </c>
      <c r="E1744" s="29"/>
      <c r="F1744" s="39" t="s">
        <v>62</v>
      </c>
      <c r="G1744" s="39" t="s">
        <v>42</v>
      </c>
      <c r="H1744" s="39" t="s">
        <v>63</v>
      </c>
      <c r="I1744" s="40">
        <v>415635.72</v>
      </c>
      <c r="J1744" s="32">
        <f t="shared" si="81"/>
        <v>20877.382217900686</v>
      </c>
      <c r="K1744" s="31">
        <v>0</v>
      </c>
      <c r="L1744" s="31">
        <v>0</v>
      </c>
      <c r="M1744" s="31">
        <v>0</v>
      </c>
      <c r="N1744" s="31">
        <v>0</v>
      </c>
      <c r="O1744" s="33">
        <f t="shared" si="82"/>
        <v>0</v>
      </c>
      <c r="P1744" s="34" t="str">
        <f t="shared" si="83"/>
        <v>1-30</v>
      </c>
      <c r="Q1744" s="35" t="str">
        <f>+VLOOKUP(B1744,'[2]PORTAFOLIO JAN17'!$B$7:$T$4941,19,FALSE)</f>
        <v>MEXICO</v>
      </c>
      <c r="R1744" s="31">
        <v>0</v>
      </c>
      <c r="S1744" s="31">
        <v>0</v>
      </c>
      <c r="T1744" s="31" t="s">
        <v>45</v>
      </c>
      <c r="U1744" s="41" t="s">
        <v>64</v>
      </c>
      <c r="V1744" s="42">
        <v>20877.382215599999</v>
      </c>
      <c r="W1744" s="43">
        <v>20877.382215599999</v>
      </c>
      <c r="X1744" s="38">
        <v>0</v>
      </c>
      <c r="Y1744" s="38">
        <v>0</v>
      </c>
      <c r="Z1744" s="38">
        <v>0</v>
      </c>
      <c r="AA1744" s="38">
        <v>0</v>
      </c>
      <c r="AB1744" s="38">
        <v>0</v>
      </c>
      <c r="AC1744" s="38">
        <v>0</v>
      </c>
      <c r="AD1744" s="38" t="s">
        <v>47</v>
      </c>
    </row>
    <row r="1745" spans="1:30" s="27" customFormat="1" ht="15" customHeight="1" x14ac:dyDescent="0.25">
      <c r="A1745" s="28" t="s">
        <v>39</v>
      </c>
      <c r="B1745" s="28" t="s">
        <v>1793</v>
      </c>
      <c r="C1745" s="85">
        <v>42767</v>
      </c>
      <c r="D1745" s="29">
        <f>+VLOOKUP(B1745,'[2]HG-Mexico by Contract'!$B$8:$G$4512,6,FALSE)</f>
        <v>311796</v>
      </c>
      <c r="E1745" s="29"/>
      <c r="F1745" s="28" t="s">
        <v>62</v>
      </c>
      <c r="G1745" s="28" t="s">
        <v>42</v>
      </c>
      <c r="H1745" s="28" t="s">
        <v>63</v>
      </c>
      <c r="I1745" s="31">
        <v>276557.44</v>
      </c>
      <c r="J1745" s="32">
        <f t="shared" si="81"/>
        <v>13891.480212730841</v>
      </c>
      <c r="K1745" s="31">
        <v>0</v>
      </c>
      <c r="L1745" s="31">
        <v>0</v>
      </c>
      <c r="M1745" s="31">
        <v>0</v>
      </c>
      <c r="N1745" s="31">
        <v>0</v>
      </c>
      <c r="O1745" s="33">
        <f t="shared" si="82"/>
        <v>0</v>
      </c>
      <c r="P1745" s="34" t="str">
        <f t="shared" si="83"/>
        <v>1-30</v>
      </c>
      <c r="Q1745" s="35" t="str">
        <f>+VLOOKUP(B1745,'[2]PORTAFOLIO JAN17'!$B$7:$T$4941,19,FALSE)</f>
        <v>MEXICO</v>
      </c>
      <c r="R1745" s="31">
        <v>0</v>
      </c>
      <c r="S1745" s="31">
        <v>0</v>
      </c>
      <c r="T1745" s="31" t="s">
        <v>45</v>
      </c>
      <c r="U1745" s="36" t="s">
        <v>64</v>
      </c>
      <c r="V1745" s="37">
        <v>13891.4802112</v>
      </c>
      <c r="W1745" s="38">
        <v>13891.4802112</v>
      </c>
      <c r="X1745" s="38">
        <v>0</v>
      </c>
      <c r="Y1745" s="38">
        <v>0</v>
      </c>
      <c r="Z1745" s="38">
        <v>0</v>
      </c>
      <c r="AA1745" s="38">
        <v>0</v>
      </c>
      <c r="AB1745" s="38">
        <v>0</v>
      </c>
      <c r="AC1745" s="38">
        <v>0</v>
      </c>
      <c r="AD1745" s="38" t="s">
        <v>47</v>
      </c>
    </row>
    <row r="1746" spans="1:30" s="27" customFormat="1" ht="15" customHeight="1" x14ac:dyDescent="0.25">
      <c r="A1746" s="39" t="s">
        <v>39</v>
      </c>
      <c r="B1746" s="39" t="s">
        <v>1794</v>
      </c>
      <c r="C1746" s="86">
        <v>42767</v>
      </c>
      <c r="D1746" s="29">
        <f>+VLOOKUP(B1746,'[2]HG-Mexico by Contract'!$B$8:$G$4512,6,FALSE)</f>
        <v>311796</v>
      </c>
      <c r="E1746" s="29"/>
      <c r="F1746" s="39" t="s">
        <v>62</v>
      </c>
      <c r="G1746" s="39" t="s">
        <v>42</v>
      </c>
      <c r="H1746" s="39" t="s">
        <v>63</v>
      </c>
      <c r="I1746" s="40">
        <v>276557.44</v>
      </c>
      <c r="J1746" s="32">
        <f t="shared" si="81"/>
        <v>13891.480212730841</v>
      </c>
      <c r="K1746" s="31">
        <v>0</v>
      </c>
      <c r="L1746" s="31">
        <v>0</v>
      </c>
      <c r="M1746" s="31">
        <v>0</v>
      </c>
      <c r="N1746" s="31">
        <v>0</v>
      </c>
      <c r="O1746" s="33">
        <f t="shared" si="82"/>
        <v>0</v>
      </c>
      <c r="P1746" s="34" t="str">
        <f t="shared" si="83"/>
        <v>1-30</v>
      </c>
      <c r="Q1746" s="35" t="str">
        <f>+VLOOKUP(B1746,'[2]PORTAFOLIO JAN17'!$B$7:$T$4941,19,FALSE)</f>
        <v>MEXICO</v>
      </c>
      <c r="R1746" s="31">
        <v>0</v>
      </c>
      <c r="S1746" s="31">
        <v>0</v>
      </c>
      <c r="T1746" s="31" t="s">
        <v>45</v>
      </c>
      <c r="U1746" s="41" t="s">
        <v>64</v>
      </c>
      <c r="V1746" s="42">
        <v>13891.4802112</v>
      </c>
      <c r="W1746" s="43">
        <v>13891.4802112</v>
      </c>
      <c r="X1746" s="38">
        <v>0</v>
      </c>
      <c r="Y1746" s="38">
        <v>0</v>
      </c>
      <c r="Z1746" s="38">
        <v>0</v>
      </c>
      <c r="AA1746" s="38">
        <v>0</v>
      </c>
      <c r="AB1746" s="38">
        <v>0</v>
      </c>
      <c r="AC1746" s="38">
        <v>0</v>
      </c>
      <c r="AD1746" s="38" t="s">
        <v>47</v>
      </c>
    </row>
    <row r="1747" spans="1:30" s="27" customFormat="1" ht="15" customHeight="1" x14ac:dyDescent="0.25">
      <c r="A1747" s="28" t="s">
        <v>39</v>
      </c>
      <c r="B1747" s="28" t="s">
        <v>1795</v>
      </c>
      <c r="C1747" s="85">
        <v>42767</v>
      </c>
      <c r="D1747" s="29">
        <f>+VLOOKUP(B1747,'[2]HG-Mexico by Contract'!$B$8:$G$4512,6,FALSE)</f>
        <v>311796</v>
      </c>
      <c r="E1747" s="29"/>
      <c r="F1747" s="28" t="s">
        <v>62</v>
      </c>
      <c r="G1747" s="28" t="s">
        <v>42</v>
      </c>
      <c r="H1747" s="28" t="s">
        <v>63</v>
      </c>
      <c r="I1747" s="31">
        <v>390907.46</v>
      </c>
      <c r="J1747" s="32">
        <f t="shared" si="81"/>
        <v>19635.281717963808</v>
      </c>
      <c r="K1747" s="31">
        <v>0</v>
      </c>
      <c r="L1747" s="31">
        <v>0</v>
      </c>
      <c r="M1747" s="31">
        <v>0</v>
      </c>
      <c r="N1747" s="31">
        <v>0</v>
      </c>
      <c r="O1747" s="33">
        <f t="shared" si="82"/>
        <v>0</v>
      </c>
      <c r="P1747" s="34" t="str">
        <f t="shared" si="83"/>
        <v>1-30</v>
      </c>
      <c r="Q1747" s="35" t="str">
        <f>+VLOOKUP(B1747,'[2]PORTAFOLIO JAN17'!$B$7:$T$4941,19,FALSE)</f>
        <v>MEXICO</v>
      </c>
      <c r="R1747" s="31">
        <v>0</v>
      </c>
      <c r="S1747" s="31">
        <v>0</v>
      </c>
      <c r="T1747" s="31" t="s">
        <v>45</v>
      </c>
      <c r="U1747" s="36" t="s">
        <v>64</v>
      </c>
      <c r="V1747" s="37">
        <v>19635.2817158</v>
      </c>
      <c r="W1747" s="38">
        <v>19635.2817158</v>
      </c>
      <c r="X1747" s="38">
        <v>0</v>
      </c>
      <c r="Y1747" s="38">
        <v>0</v>
      </c>
      <c r="Z1747" s="38">
        <v>0</v>
      </c>
      <c r="AA1747" s="38">
        <v>0</v>
      </c>
      <c r="AB1747" s="38">
        <v>0</v>
      </c>
      <c r="AC1747" s="38">
        <v>0</v>
      </c>
      <c r="AD1747" s="38" t="s">
        <v>47</v>
      </c>
    </row>
    <row r="1748" spans="1:30" s="27" customFormat="1" ht="15" customHeight="1" x14ac:dyDescent="0.25">
      <c r="A1748" s="39" t="s">
        <v>39</v>
      </c>
      <c r="B1748" s="39" t="s">
        <v>1796</v>
      </c>
      <c r="C1748" s="86">
        <v>42767</v>
      </c>
      <c r="D1748" s="29">
        <f>+VLOOKUP(B1748,'[2]HG-Mexico by Contract'!$B$8:$G$4512,6,FALSE)</f>
        <v>311796</v>
      </c>
      <c r="E1748" s="29"/>
      <c r="F1748" s="39" t="s">
        <v>62</v>
      </c>
      <c r="G1748" s="39" t="s">
        <v>42</v>
      </c>
      <c r="H1748" s="39" t="s">
        <v>63</v>
      </c>
      <c r="I1748" s="40">
        <v>340596.49</v>
      </c>
      <c r="J1748" s="32">
        <f t="shared" si="81"/>
        <v>17108.161694585317</v>
      </c>
      <c r="K1748" s="31">
        <v>0</v>
      </c>
      <c r="L1748" s="31">
        <v>0</v>
      </c>
      <c r="M1748" s="31">
        <v>0</v>
      </c>
      <c r="N1748" s="31">
        <v>0</v>
      </c>
      <c r="O1748" s="33">
        <f t="shared" si="82"/>
        <v>0</v>
      </c>
      <c r="P1748" s="34" t="str">
        <f t="shared" si="83"/>
        <v>1-30</v>
      </c>
      <c r="Q1748" s="35" t="str">
        <f>+VLOOKUP(B1748,'[2]PORTAFOLIO JAN17'!$B$7:$T$4941,19,FALSE)</f>
        <v>MEXICO</v>
      </c>
      <c r="R1748" s="31">
        <v>0</v>
      </c>
      <c r="S1748" s="31">
        <v>0</v>
      </c>
      <c r="T1748" s="31" t="s">
        <v>45</v>
      </c>
      <c r="U1748" s="41" t="s">
        <v>64</v>
      </c>
      <c r="V1748" s="42">
        <v>17108.1616927</v>
      </c>
      <c r="W1748" s="43">
        <v>17108.1616927</v>
      </c>
      <c r="X1748" s="38">
        <v>0</v>
      </c>
      <c r="Y1748" s="38">
        <v>0</v>
      </c>
      <c r="Z1748" s="38">
        <v>0</v>
      </c>
      <c r="AA1748" s="38">
        <v>0</v>
      </c>
      <c r="AB1748" s="38">
        <v>0</v>
      </c>
      <c r="AC1748" s="38">
        <v>0</v>
      </c>
      <c r="AD1748" s="38" t="s">
        <v>47</v>
      </c>
    </row>
    <row r="1749" spans="1:30" s="27" customFormat="1" ht="15" customHeight="1" x14ac:dyDescent="0.25">
      <c r="A1749" s="28" t="s">
        <v>39</v>
      </c>
      <c r="B1749" s="28" t="s">
        <v>1797</v>
      </c>
      <c r="C1749" s="85">
        <v>42767</v>
      </c>
      <c r="D1749" s="29">
        <f>+VLOOKUP(B1749,'[2]HG-Mexico by Contract'!$B$8:$G$4512,6,FALSE)</f>
        <v>311796</v>
      </c>
      <c r="E1749" s="29"/>
      <c r="F1749" s="28" t="s">
        <v>62</v>
      </c>
      <c r="G1749" s="28" t="s">
        <v>42</v>
      </c>
      <c r="H1749" s="28" t="s">
        <v>63</v>
      </c>
      <c r="I1749" s="31">
        <v>392409.33</v>
      </c>
      <c r="J1749" s="32">
        <f t="shared" si="81"/>
        <v>19710.720648072122</v>
      </c>
      <c r="K1749" s="31">
        <v>0</v>
      </c>
      <c r="L1749" s="31">
        <v>0</v>
      </c>
      <c r="M1749" s="31">
        <v>0</v>
      </c>
      <c r="N1749" s="31">
        <v>0</v>
      </c>
      <c r="O1749" s="33">
        <f t="shared" si="82"/>
        <v>0</v>
      </c>
      <c r="P1749" s="34" t="str">
        <f t="shared" si="83"/>
        <v>1-30</v>
      </c>
      <c r="Q1749" s="35" t="str">
        <f>+VLOOKUP(B1749,'[2]PORTAFOLIO JAN17'!$B$7:$T$4941,19,FALSE)</f>
        <v>MEXICO</v>
      </c>
      <c r="R1749" s="31">
        <v>0</v>
      </c>
      <c r="S1749" s="31">
        <v>0</v>
      </c>
      <c r="T1749" s="31" t="s">
        <v>45</v>
      </c>
      <c r="U1749" s="36" t="s">
        <v>64</v>
      </c>
      <c r="V1749" s="37">
        <v>19710.720645900001</v>
      </c>
      <c r="W1749" s="38">
        <v>19710.720645900001</v>
      </c>
      <c r="X1749" s="38">
        <v>0</v>
      </c>
      <c r="Y1749" s="38">
        <v>0</v>
      </c>
      <c r="Z1749" s="38">
        <v>0</v>
      </c>
      <c r="AA1749" s="38">
        <v>0</v>
      </c>
      <c r="AB1749" s="38">
        <v>0</v>
      </c>
      <c r="AC1749" s="38">
        <v>0</v>
      </c>
      <c r="AD1749" s="38" t="s">
        <v>47</v>
      </c>
    </row>
    <row r="1750" spans="1:30" s="27" customFormat="1" ht="15" customHeight="1" x14ac:dyDescent="0.25">
      <c r="A1750" s="39" t="s">
        <v>39</v>
      </c>
      <c r="B1750" s="39" t="s">
        <v>1798</v>
      </c>
      <c r="C1750" s="86">
        <v>42767</v>
      </c>
      <c r="D1750" s="29">
        <f>+VLOOKUP(B1750,'[2]HG-Mexico by Contract'!$B$8:$G$4512,6,FALSE)</f>
        <v>311796</v>
      </c>
      <c r="E1750" s="29"/>
      <c r="F1750" s="39" t="s">
        <v>62</v>
      </c>
      <c r="G1750" s="39" t="s">
        <v>42</v>
      </c>
      <c r="H1750" s="39" t="s">
        <v>63</v>
      </c>
      <c r="I1750" s="40">
        <v>300029.49</v>
      </c>
      <c r="J1750" s="32">
        <f t="shared" si="81"/>
        <v>15070.481284360765</v>
      </c>
      <c r="K1750" s="31">
        <v>0</v>
      </c>
      <c r="L1750" s="31">
        <v>0</v>
      </c>
      <c r="M1750" s="31">
        <v>0</v>
      </c>
      <c r="N1750" s="31">
        <v>0</v>
      </c>
      <c r="O1750" s="33">
        <f t="shared" si="82"/>
        <v>0</v>
      </c>
      <c r="P1750" s="34" t="str">
        <f t="shared" si="83"/>
        <v>1-30</v>
      </c>
      <c r="Q1750" s="35" t="str">
        <f>+VLOOKUP(B1750,'[2]PORTAFOLIO JAN17'!$B$7:$T$4941,19,FALSE)</f>
        <v>MEXICO</v>
      </c>
      <c r="R1750" s="31">
        <v>0</v>
      </c>
      <c r="S1750" s="31">
        <v>0</v>
      </c>
      <c r="T1750" s="31" t="s">
        <v>45</v>
      </c>
      <c r="U1750" s="41" t="s">
        <v>64</v>
      </c>
      <c r="V1750" s="42">
        <v>15070.481282700001</v>
      </c>
      <c r="W1750" s="43">
        <v>15070.481282700001</v>
      </c>
      <c r="X1750" s="38">
        <v>0</v>
      </c>
      <c r="Y1750" s="38">
        <v>0</v>
      </c>
      <c r="Z1750" s="38">
        <v>0</v>
      </c>
      <c r="AA1750" s="38">
        <v>0</v>
      </c>
      <c r="AB1750" s="38">
        <v>0</v>
      </c>
      <c r="AC1750" s="38">
        <v>0</v>
      </c>
      <c r="AD1750" s="38" t="s">
        <v>47</v>
      </c>
    </row>
    <row r="1751" spans="1:30" s="27" customFormat="1" ht="15" customHeight="1" x14ac:dyDescent="0.25">
      <c r="A1751" s="28" t="s">
        <v>39</v>
      </c>
      <c r="B1751" s="28" t="s">
        <v>1799</v>
      </c>
      <c r="C1751" s="85">
        <v>42767</v>
      </c>
      <c r="D1751" s="29">
        <f>+VLOOKUP(B1751,'[2]HG-Mexico by Contract'!$B$8:$G$4512,6,FALSE)</f>
        <v>311796</v>
      </c>
      <c r="E1751" s="29"/>
      <c r="F1751" s="28" t="s">
        <v>62</v>
      </c>
      <c r="G1751" s="28" t="s">
        <v>42</v>
      </c>
      <c r="H1751" s="28" t="s">
        <v>63</v>
      </c>
      <c r="I1751" s="31">
        <v>301478.28999999998</v>
      </c>
      <c r="J1751" s="32">
        <f t="shared" si="81"/>
        <v>15143.254508368786</v>
      </c>
      <c r="K1751" s="31">
        <v>0</v>
      </c>
      <c r="L1751" s="31">
        <v>0</v>
      </c>
      <c r="M1751" s="31">
        <v>0</v>
      </c>
      <c r="N1751" s="31">
        <v>0</v>
      </c>
      <c r="O1751" s="33">
        <f t="shared" si="82"/>
        <v>0</v>
      </c>
      <c r="P1751" s="34" t="str">
        <f t="shared" si="83"/>
        <v>1-30</v>
      </c>
      <c r="Q1751" s="35" t="str">
        <f>+VLOOKUP(B1751,'[2]PORTAFOLIO JAN17'!$B$7:$T$4941,19,FALSE)</f>
        <v>MEXICO</v>
      </c>
      <c r="R1751" s="31">
        <v>0</v>
      </c>
      <c r="S1751" s="31">
        <v>0</v>
      </c>
      <c r="T1751" s="31" t="s">
        <v>45</v>
      </c>
      <c r="U1751" s="36" t="s">
        <v>64</v>
      </c>
      <c r="V1751" s="37">
        <v>15143.254506699999</v>
      </c>
      <c r="W1751" s="38">
        <v>15143.254506699999</v>
      </c>
      <c r="X1751" s="38">
        <v>0</v>
      </c>
      <c r="Y1751" s="38">
        <v>0</v>
      </c>
      <c r="Z1751" s="38">
        <v>0</v>
      </c>
      <c r="AA1751" s="38">
        <v>0</v>
      </c>
      <c r="AB1751" s="38">
        <v>0</v>
      </c>
      <c r="AC1751" s="38">
        <v>0</v>
      </c>
      <c r="AD1751" s="38" t="s">
        <v>47</v>
      </c>
    </row>
    <row r="1752" spans="1:30" s="27" customFormat="1" ht="15" customHeight="1" x14ac:dyDescent="0.25">
      <c r="A1752" s="39" t="s">
        <v>39</v>
      </c>
      <c r="B1752" s="39" t="s">
        <v>1800</v>
      </c>
      <c r="C1752" s="86">
        <v>42767</v>
      </c>
      <c r="D1752" s="29">
        <f>+VLOOKUP(B1752,'[2]HG-Mexico by Contract'!$B$8:$G$4512,6,FALSE)</f>
        <v>311796</v>
      </c>
      <c r="E1752" s="29"/>
      <c r="F1752" s="39" t="s">
        <v>62</v>
      </c>
      <c r="G1752" s="39" t="s">
        <v>42</v>
      </c>
      <c r="H1752" s="39" t="s">
        <v>63</v>
      </c>
      <c r="I1752" s="40">
        <v>363051.67</v>
      </c>
      <c r="J1752" s="32">
        <f t="shared" si="81"/>
        <v>18236.085386109615</v>
      </c>
      <c r="K1752" s="31">
        <v>0</v>
      </c>
      <c r="L1752" s="31">
        <v>0</v>
      </c>
      <c r="M1752" s="31">
        <v>0</v>
      </c>
      <c r="N1752" s="31">
        <v>0</v>
      </c>
      <c r="O1752" s="33">
        <f t="shared" si="82"/>
        <v>0</v>
      </c>
      <c r="P1752" s="34" t="str">
        <f t="shared" si="83"/>
        <v>1-30</v>
      </c>
      <c r="Q1752" s="35" t="str">
        <f>+VLOOKUP(B1752,'[2]PORTAFOLIO JAN17'!$B$7:$T$4941,19,FALSE)</f>
        <v>MEXICO</v>
      </c>
      <c r="R1752" s="31">
        <v>0</v>
      </c>
      <c r="S1752" s="31">
        <v>0</v>
      </c>
      <c r="T1752" s="31" t="s">
        <v>45</v>
      </c>
      <c r="U1752" s="41" t="s">
        <v>64</v>
      </c>
      <c r="V1752" s="42">
        <v>18236.085384099999</v>
      </c>
      <c r="W1752" s="43">
        <v>18236.085384099999</v>
      </c>
      <c r="X1752" s="38">
        <v>0</v>
      </c>
      <c r="Y1752" s="38">
        <v>0</v>
      </c>
      <c r="Z1752" s="38">
        <v>0</v>
      </c>
      <c r="AA1752" s="38">
        <v>0</v>
      </c>
      <c r="AB1752" s="38">
        <v>0</v>
      </c>
      <c r="AC1752" s="38">
        <v>0</v>
      </c>
      <c r="AD1752" s="38" t="s">
        <v>47</v>
      </c>
    </row>
    <row r="1753" spans="1:30" s="27" customFormat="1" ht="15" customHeight="1" x14ac:dyDescent="0.25">
      <c r="A1753" s="28" t="s">
        <v>39</v>
      </c>
      <c r="B1753" s="28" t="s">
        <v>1801</v>
      </c>
      <c r="C1753" s="85">
        <v>42767</v>
      </c>
      <c r="D1753" s="29">
        <f>+VLOOKUP(B1753,'[2]HG-Mexico by Contract'!$B$8:$G$4512,6,FALSE)</f>
        <v>311796</v>
      </c>
      <c r="E1753" s="29"/>
      <c r="F1753" s="28" t="s">
        <v>62</v>
      </c>
      <c r="G1753" s="28" t="s">
        <v>42</v>
      </c>
      <c r="H1753" s="28" t="s">
        <v>63</v>
      </c>
      <c r="I1753" s="31">
        <v>580915.31000000006</v>
      </c>
      <c r="J1753" s="32">
        <f t="shared" si="81"/>
        <v>29179.376024515568</v>
      </c>
      <c r="K1753" s="31">
        <v>0</v>
      </c>
      <c r="L1753" s="31">
        <v>0</v>
      </c>
      <c r="M1753" s="31">
        <v>0</v>
      </c>
      <c r="N1753" s="31">
        <v>0</v>
      </c>
      <c r="O1753" s="33">
        <f t="shared" si="82"/>
        <v>0</v>
      </c>
      <c r="P1753" s="34" t="str">
        <f t="shared" si="83"/>
        <v>1-30</v>
      </c>
      <c r="Q1753" s="35" t="str">
        <f>+VLOOKUP(B1753,'[2]PORTAFOLIO JAN17'!$B$7:$T$4941,19,FALSE)</f>
        <v>MEXICO</v>
      </c>
      <c r="R1753" s="31">
        <v>0</v>
      </c>
      <c r="S1753" s="31">
        <v>0</v>
      </c>
      <c r="T1753" s="31" t="s">
        <v>45</v>
      </c>
      <c r="U1753" s="36" t="s">
        <v>64</v>
      </c>
      <c r="V1753" s="37">
        <v>29179.376021299999</v>
      </c>
      <c r="W1753" s="38">
        <v>29179.376021299999</v>
      </c>
      <c r="X1753" s="38">
        <v>0</v>
      </c>
      <c r="Y1753" s="38">
        <v>0</v>
      </c>
      <c r="Z1753" s="38">
        <v>0</v>
      </c>
      <c r="AA1753" s="38">
        <v>0</v>
      </c>
      <c r="AB1753" s="38">
        <v>0</v>
      </c>
      <c r="AC1753" s="38">
        <v>0</v>
      </c>
      <c r="AD1753" s="38" t="s">
        <v>47</v>
      </c>
    </row>
    <row r="1754" spans="1:30" s="27" customFormat="1" ht="15" customHeight="1" x14ac:dyDescent="0.25">
      <c r="A1754" s="39" t="s">
        <v>39</v>
      </c>
      <c r="B1754" s="39" t="s">
        <v>1802</v>
      </c>
      <c r="C1754" s="86">
        <v>42767</v>
      </c>
      <c r="D1754" s="29">
        <f>+VLOOKUP(B1754,'[2]HG-Mexico by Contract'!$B$8:$G$4512,6,FALSE)</f>
        <v>311796</v>
      </c>
      <c r="E1754" s="29"/>
      <c r="F1754" s="39" t="s">
        <v>62</v>
      </c>
      <c r="G1754" s="39" t="s">
        <v>42</v>
      </c>
      <c r="H1754" s="39" t="s">
        <v>63</v>
      </c>
      <c r="I1754" s="40">
        <v>470822.72</v>
      </c>
      <c r="J1754" s="32">
        <f t="shared" si="81"/>
        <v>23649.425228206164</v>
      </c>
      <c r="K1754" s="31">
        <v>0</v>
      </c>
      <c r="L1754" s="31">
        <v>0</v>
      </c>
      <c r="M1754" s="31">
        <v>0</v>
      </c>
      <c r="N1754" s="31">
        <v>0</v>
      </c>
      <c r="O1754" s="33">
        <f t="shared" si="82"/>
        <v>0</v>
      </c>
      <c r="P1754" s="34" t="str">
        <f t="shared" si="83"/>
        <v>1-30</v>
      </c>
      <c r="Q1754" s="35" t="str">
        <f>+VLOOKUP(B1754,'[2]PORTAFOLIO JAN17'!$B$7:$T$4941,19,FALSE)</f>
        <v>MEXICO</v>
      </c>
      <c r="R1754" s="31">
        <v>0</v>
      </c>
      <c r="S1754" s="31">
        <v>0</v>
      </c>
      <c r="T1754" s="31" t="s">
        <v>45</v>
      </c>
      <c r="U1754" s="41" t="s">
        <v>64</v>
      </c>
      <c r="V1754" s="42">
        <v>23649.4252256</v>
      </c>
      <c r="W1754" s="43">
        <v>23649.4252256</v>
      </c>
      <c r="X1754" s="38">
        <v>0</v>
      </c>
      <c r="Y1754" s="38">
        <v>0</v>
      </c>
      <c r="Z1754" s="38">
        <v>0</v>
      </c>
      <c r="AA1754" s="38">
        <v>0</v>
      </c>
      <c r="AB1754" s="38">
        <v>0</v>
      </c>
      <c r="AC1754" s="38">
        <v>0</v>
      </c>
      <c r="AD1754" s="38" t="s">
        <v>47</v>
      </c>
    </row>
    <row r="1755" spans="1:30" s="27" customFormat="1" ht="15" customHeight="1" x14ac:dyDescent="0.25">
      <c r="A1755" s="28" t="s">
        <v>39</v>
      </c>
      <c r="B1755" s="28" t="s">
        <v>1803</v>
      </c>
      <c r="C1755" s="85">
        <v>42767</v>
      </c>
      <c r="D1755" s="29">
        <f>+VLOOKUP(B1755,'[2]HG-Mexico by Contract'!$B$8:$G$4512,6,FALSE)</f>
        <v>311796</v>
      </c>
      <c r="E1755" s="29"/>
      <c r="F1755" s="28" t="s">
        <v>62</v>
      </c>
      <c r="G1755" s="28" t="s">
        <v>42</v>
      </c>
      <c r="H1755" s="28" t="s">
        <v>63</v>
      </c>
      <c r="I1755" s="31">
        <v>282060.84000000003</v>
      </c>
      <c r="J1755" s="32">
        <f t="shared" si="81"/>
        <v>14167.915994761304</v>
      </c>
      <c r="K1755" s="31">
        <v>0</v>
      </c>
      <c r="L1755" s="31">
        <v>0</v>
      </c>
      <c r="M1755" s="31">
        <v>0</v>
      </c>
      <c r="N1755" s="31">
        <v>0</v>
      </c>
      <c r="O1755" s="33">
        <f t="shared" si="82"/>
        <v>0</v>
      </c>
      <c r="P1755" s="34" t="str">
        <f t="shared" si="83"/>
        <v>1-30</v>
      </c>
      <c r="Q1755" s="35" t="str">
        <f>+VLOOKUP(B1755,'[2]PORTAFOLIO JAN17'!$B$7:$T$4941,19,FALSE)</f>
        <v>MEXICO</v>
      </c>
      <c r="R1755" s="31">
        <v>0</v>
      </c>
      <c r="S1755" s="31">
        <v>0</v>
      </c>
      <c r="T1755" s="31" t="s">
        <v>45</v>
      </c>
      <c r="U1755" s="36" t="s">
        <v>64</v>
      </c>
      <c r="V1755" s="37">
        <v>14167.9159932</v>
      </c>
      <c r="W1755" s="38">
        <v>14167.9159932</v>
      </c>
      <c r="X1755" s="38">
        <v>0</v>
      </c>
      <c r="Y1755" s="38">
        <v>0</v>
      </c>
      <c r="Z1755" s="38">
        <v>0</v>
      </c>
      <c r="AA1755" s="38">
        <v>0</v>
      </c>
      <c r="AB1755" s="38">
        <v>0</v>
      </c>
      <c r="AC1755" s="38">
        <v>0</v>
      </c>
      <c r="AD1755" s="38" t="s">
        <v>47</v>
      </c>
    </row>
    <row r="1756" spans="1:30" s="27" customFormat="1" ht="15" customHeight="1" x14ac:dyDescent="0.25">
      <c r="A1756" s="39" t="s">
        <v>39</v>
      </c>
      <c r="B1756" s="39" t="s">
        <v>1804</v>
      </c>
      <c r="C1756" s="86">
        <v>42767</v>
      </c>
      <c r="D1756" s="29">
        <f>+VLOOKUP(B1756,'[2]HG-Mexico by Contract'!$B$8:$G$4512,6,FALSE)</f>
        <v>311796</v>
      </c>
      <c r="E1756" s="29"/>
      <c r="F1756" s="39" t="s">
        <v>62</v>
      </c>
      <c r="G1756" s="39" t="s">
        <v>42</v>
      </c>
      <c r="H1756" s="39" t="s">
        <v>63</v>
      </c>
      <c r="I1756" s="40">
        <v>282061.75</v>
      </c>
      <c r="J1756" s="32">
        <f t="shared" si="81"/>
        <v>14167.961704061308</v>
      </c>
      <c r="K1756" s="31">
        <v>0</v>
      </c>
      <c r="L1756" s="31">
        <v>0</v>
      </c>
      <c r="M1756" s="31">
        <v>0</v>
      </c>
      <c r="N1756" s="31">
        <v>0</v>
      </c>
      <c r="O1756" s="33">
        <f t="shared" si="82"/>
        <v>0</v>
      </c>
      <c r="P1756" s="34" t="str">
        <f t="shared" si="83"/>
        <v>1-30</v>
      </c>
      <c r="Q1756" s="35" t="str">
        <f>+VLOOKUP(B1756,'[2]PORTAFOLIO JAN17'!$B$7:$T$4941,19,FALSE)</f>
        <v>MEXICO</v>
      </c>
      <c r="R1756" s="31">
        <v>0</v>
      </c>
      <c r="S1756" s="31">
        <v>0</v>
      </c>
      <c r="T1756" s="31" t="s">
        <v>45</v>
      </c>
      <c r="U1756" s="41" t="s">
        <v>64</v>
      </c>
      <c r="V1756" s="42">
        <v>14167.961702500001</v>
      </c>
      <c r="W1756" s="43">
        <v>14167.961702500001</v>
      </c>
      <c r="X1756" s="38">
        <v>0</v>
      </c>
      <c r="Y1756" s="38">
        <v>0</v>
      </c>
      <c r="Z1756" s="38">
        <v>0</v>
      </c>
      <c r="AA1756" s="38">
        <v>0</v>
      </c>
      <c r="AB1756" s="38">
        <v>0</v>
      </c>
      <c r="AC1756" s="38">
        <v>0</v>
      </c>
      <c r="AD1756" s="38" t="s">
        <v>47</v>
      </c>
    </row>
    <row r="1757" spans="1:30" s="27" customFormat="1" ht="15" customHeight="1" x14ac:dyDescent="0.25">
      <c r="A1757" s="28" t="s">
        <v>39</v>
      </c>
      <c r="B1757" s="28" t="s">
        <v>1805</v>
      </c>
      <c r="C1757" s="85">
        <v>42767</v>
      </c>
      <c r="D1757" s="29">
        <f>+VLOOKUP(B1757,'[2]HG-Mexico by Contract'!$B$8:$G$4512,6,FALSE)</f>
        <v>311796</v>
      </c>
      <c r="E1757" s="29"/>
      <c r="F1757" s="28" t="s">
        <v>62</v>
      </c>
      <c r="G1757" s="28" t="s">
        <v>42</v>
      </c>
      <c r="H1757" s="28" t="s">
        <v>63</v>
      </c>
      <c r="I1757" s="31">
        <v>342371.27</v>
      </c>
      <c r="J1757" s="32">
        <f t="shared" si="81"/>
        <v>17197.308893995145</v>
      </c>
      <c r="K1757" s="31">
        <v>0</v>
      </c>
      <c r="L1757" s="31">
        <v>0</v>
      </c>
      <c r="M1757" s="31">
        <v>0</v>
      </c>
      <c r="N1757" s="31">
        <v>0</v>
      </c>
      <c r="O1757" s="33">
        <f t="shared" si="82"/>
        <v>0</v>
      </c>
      <c r="P1757" s="34" t="str">
        <f t="shared" si="83"/>
        <v>1-30</v>
      </c>
      <c r="Q1757" s="35" t="str">
        <f>+VLOOKUP(B1757,'[2]PORTAFOLIO JAN17'!$B$7:$T$4941,19,FALSE)</f>
        <v>MEXICO</v>
      </c>
      <c r="R1757" s="31">
        <v>0</v>
      </c>
      <c r="S1757" s="31">
        <v>0</v>
      </c>
      <c r="T1757" s="31" t="s">
        <v>45</v>
      </c>
      <c r="U1757" s="36" t="s">
        <v>64</v>
      </c>
      <c r="V1757" s="37">
        <v>17197.308892100002</v>
      </c>
      <c r="W1757" s="38">
        <v>17197.308892100002</v>
      </c>
      <c r="X1757" s="38">
        <v>0</v>
      </c>
      <c r="Y1757" s="38">
        <v>0</v>
      </c>
      <c r="Z1757" s="38">
        <v>0</v>
      </c>
      <c r="AA1757" s="38">
        <v>0</v>
      </c>
      <c r="AB1757" s="38">
        <v>0</v>
      </c>
      <c r="AC1757" s="38">
        <v>0</v>
      </c>
      <c r="AD1757" s="38" t="s">
        <v>47</v>
      </c>
    </row>
    <row r="1758" spans="1:30" s="27" customFormat="1" ht="15" customHeight="1" x14ac:dyDescent="0.25">
      <c r="A1758" s="39" t="s">
        <v>39</v>
      </c>
      <c r="B1758" s="39" t="s">
        <v>1806</v>
      </c>
      <c r="C1758" s="86">
        <v>42767</v>
      </c>
      <c r="D1758" s="29">
        <f>+VLOOKUP(B1758,'[2]HG-Mexico by Contract'!$B$8:$G$4512,6,FALSE)</f>
        <v>311796</v>
      </c>
      <c r="E1758" s="29"/>
      <c r="F1758" s="39" t="s">
        <v>62</v>
      </c>
      <c r="G1758" s="39" t="s">
        <v>42</v>
      </c>
      <c r="H1758" s="39" t="s">
        <v>63</v>
      </c>
      <c r="I1758" s="40">
        <v>337972.99</v>
      </c>
      <c r="J1758" s="32">
        <f t="shared" si="81"/>
        <v>16976.383289570796</v>
      </c>
      <c r="K1758" s="31">
        <v>0</v>
      </c>
      <c r="L1758" s="31">
        <v>0</v>
      </c>
      <c r="M1758" s="31">
        <v>0</v>
      </c>
      <c r="N1758" s="31">
        <v>0</v>
      </c>
      <c r="O1758" s="33">
        <f t="shared" si="82"/>
        <v>0</v>
      </c>
      <c r="P1758" s="34" t="str">
        <f t="shared" si="83"/>
        <v>1-30</v>
      </c>
      <c r="Q1758" s="35" t="str">
        <f>+VLOOKUP(B1758,'[2]PORTAFOLIO JAN17'!$B$7:$T$4941,19,FALSE)</f>
        <v>MEXICO</v>
      </c>
      <c r="R1758" s="31">
        <v>0</v>
      </c>
      <c r="S1758" s="31">
        <v>0</v>
      </c>
      <c r="T1758" s="31" t="s">
        <v>45</v>
      </c>
      <c r="U1758" s="41" t="s">
        <v>64</v>
      </c>
      <c r="V1758" s="42">
        <v>16976.383287699999</v>
      </c>
      <c r="W1758" s="43">
        <v>16976.383287699999</v>
      </c>
      <c r="X1758" s="38">
        <v>0</v>
      </c>
      <c r="Y1758" s="38">
        <v>0</v>
      </c>
      <c r="Z1758" s="38">
        <v>0</v>
      </c>
      <c r="AA1758" s="38">
        <v>0</v>
      </c>
      <c r="AB1758" s="38">
        <v>0</v>
      </c>
      <c r="AC1758" s="38">
        <v>0</v>
      </c>
      <c r="AD1758" s="38" t="s">
        <v>47</v>
      </c>
    </row>
    <row r="1759" spans="1:30" s="27" customFormat="1" ht="15" customHeight="1" x14ac:dyDescent="0.25">
      <c r="A1759" s="28" t="s">
        <v>39</v>
      </c>
      <c r="B1759" s="28" t="s">
        <v>1807</v>
      </c>
      <c r="C1759" s="85">
        <v>42767</v>
      </c>
      <c r="D1759" s="29">
        <f>+VLOOKUP(B1759,'[2]HG-Mexico by Contract'!$B$8:$G$4512,6,FALSE)</f>
        <v>311796</v>
      </c>
      <c r="E1759" s="29"/>
      <c r="F1759" s="28" t="s">
        <v>62</v>
      </c>
      <c r="G1759" s="28" t="s">
        <v>42</v>
      </c>
      <c r="H1759" s="28" t="s">
        <v>63</v>
      </c>
      <c r="I1759" s="31">
        <v>397558.98</v>
      </c>
      <c r="J1759" s="32">
        <f t="shared" si="81"/>
        <v>19969.387567600625</v>
      </c>
      <c r="K1759" s="31">
        <v>0</v>
      </c>
      <c r="L1759" s="31">
        <v>0</v>
      </c>
      <c r="M1759" s="31">
        <v>0</v>
      </c>
      <c r="N1759" s="31">
        <v>0</v>
      </c>
      <c r="O1759" s="33">
        <f t="shared" si="82"/>
        <v>0</v>
      </c>
      <c r="P1759" s="34" t="str">
        <f t="shared" si="83"/>
        <v>1-30</v>
      </c>
      <c r="Q1759" s="35" t="str">
        <f>+VLOOKUP(B1759,'[2]PORTAFOLIO JAN17'!$B$7:$T$4941,19,FALSE)</f>
        <v>MEXICO</v>
      </c>
      <c r="R1759" s="31">
        <v>0</v>
      </c>
      <c r="S1759" s="31">
        <v>0</v>
      </c>
      <c r="T1759" s="31" t="s">
        <v>45</v>
      </c>
      <c r="U1759" s="36" t="s">
        <v>64</v>
      </c>
      <c r="V1759" s="37">
        <v>19969.3875654</v>
      </c>
      <c r="W1759" s="38">
        <v>19969.3875654</v>
      </c>
      <c r="X1759" s="38">
        <v>0</v>
      </c>
      <c r="Y1759" s="38">
        <v>0</v>
      </c>
      <c r="Z1759" s="38">
        <v>0</v>
      </c>
      <c r="AA1759" s="38">
        <v>0</v>
      </c>
      <c r="AB1759" s="38">
        <v>0</v>
      </c>
      <c r="AC1759" s="38">
        <v>0</v>
      </c>
      <c r="AD1759" s="38" t="s">
        <v>47</v>
      </c>
    </row>
    <row r="1760" spans="1:30" s="27" customFormat="1" ht="15" customHeight="1" x14ac:dyDescent="0.25">
      <c r="A1760" s="39" t="s">
        <v>39</v>
      </c>
      <c r="B1760" s="39" t="s">
        <v>1808</v>
      </c>
      <c r="C1760" s="86">
        <v>42767</v>
      </c>
      <c r="D1760" s="29">
        <f>+VLOOKUP(B1760,'[2]HG-Mexico by Contract'!$B$8:$G$4512,6,FALSE)</f>
        <v>311796</v>
      </c>
      <c r="E1760" s="29"/>
      <c r="F1760" s="39" t="s">
        <v>62</v>
      </c>
      <c r="G1760" s="39" t="s">
        <v>42</v>
      </c>
      <c r="H1760" s="39" t="s">
        <v>63</v>
      </c>
      <c r="I1760" s="40">
        <v>281439.87</v>
      </c>
      <c r="J1760" s="32">
        <f t="shared" si="81"/>
        <v>14136.724671657867</v>
      </c>
      <c r="K1760" s="31">
        <v>0</v>
      </c>
      <c r="L1760" s="31">
        <v>0</v>
      </c>
      <c r="M1760" s="31">
        <v>0</v>
      </c>
      <c r="N1760" s="31">
        <v>0</v>
      </c>
      <c r="O1760" s="33">
        <f t="shared" si="82"/>
        <v>0</v>
      </c>
      <c r="P1760" s="34" t="str">
        <f t="shared" si="83"/>
        <v>1-30</v>
      </c>
      <c r="Q1760" s="35" t="str">
        <f>+VLOOKUP(B1760,'[2]PORTAFOLIO JAN17'!$B$7:$T$4941,19,FALSE)</f>
        <v>MEXICO</v>
      </c>
      <c r="R1760" s="31">
        <v>0</v>
      </c>
      <c r="S1760" s="31">
        <v>0</v>
      </c>
      <c r="T1760" s="31" t="s">
        <v>45</v>
      </c>
      <c r="U1760" s="41" t="s">
        <v>64</v>
      </c>
      <c r="V1760" s="42">
        <v>14136.7246701</v>
      </c>
      <c r="W1760" s="43">
        <v>14136.7246701</v>
      </c>
      <c r="X1760" s="38">
        <v>0</v>
      </c>
      <c r="Y1760" s="38">
        <v>0</v>
      </c>
      <c r="Z1760" s="38">
        <v>0</v>
      </c>
      <c r="AA1760" s="38">
        <v>0</v>
      </c>
      <c r="AB1760" s="38">
        <v>0</v>
      </c>
      <c r="AC1760" s="38">
        <v>0</v>
      </c>
      <c r="AD1760" s="38" t="s">
        <v>47</v>
      </c>
    </row>
    <row r="1761" spans="1:30" s="27" customFormat="1" ht="15" customHeight="1" x14ac:dyDescent="0.25">
      <c r="A1761" s="28" t="s">
        <v>39</v>
      </c>
      <c r="B1761" s="28" t="s">
        <v>1809</v>
      </c>
      <c r="C1761" s="85">
        <v>42767</v>
      </c>
      <c r="D1761" s="29">
        <f>+VLOOKUP(B1761,'[2]HG-Mexico by Contract'!$B$8:$G$4512,6,FALSE)</f>
        <v>311796</v>
      </c>
      <c r="E1761" s="29"/>
      <c r="F1761" s="28" t="s">
        <v>62</v>
      </c>
      <c r="G1761" s="28" t="s">
        <v>42</v>
      </c>
      <c r="H1761" s="28" t="s">
        <v>63</v>
      </c>
      <c r="I1761" s="31">
        <v>281439.87</v>
      </c>
      <c r="J1761" s="32">
        <f t="shared" si="81"/>
        <v>14136.724671657867</v>
      </c>
      <c r="K1761" s="31">
        <v>0</v>
      </c>
      <c r="L1761" s="31">
        <v>0</v>
      </c>
      <c r="M1761" s="31">
        <v>0</v>
      </c>
      <c r="N1761" s="31">
        <v>0</v>
      </c>
      <c r="O1761" s="33">
        <f t="shared" si="82"/>
        <v>0</v>
      </c>
      <c r="P1761" s="34" t="str">
        <f t="shared" si="83"/>
        <v>1-30</v>
      </c>
      <c r="Q1761" s="35" t="str">
        <f>+VLOOKUP(B1761,'[2]PORTAFOLIO JAN17'!$B$7:$T$4941,19,FALSE)</f>
        <v>MEXICO</v>
      </c>
      <c r="R1761" s="31">
        <v>0</v>
      </c>
      <c r="S1761" s="31">
        <v>0</v>
      </c>
      <c r="T1761" s="31" t="s">
        <v>45</v>
      </c>
      <c r="U1761" s="36" t="s">
        <v>64</v>
      </c>
      <c r="V1761" s="37">
        <v>14136.7246701</v>
      </c>
      <c r="W1761" s="38">
        <v>14136.7246701</v>
      </c>
      <c r="X1761" s="38">
        <v>0</v>
      </c>
      <c r="Y1761" s="38">
        <v>0</v>
      </c>
      <c r="Z1761" s="38">
        <v>0</v>
      </c>
      <c r="AA1761" s="38">
        <v>0</v>
      </c>
      <c r="AB1761" s="38">
        <v>0</v>
      </c>
      <c r="AC1761" s="38">
        <v>0</v>
      </c>
      <c r="AD1761" s="38" t="s">
        <v>47</v>
      </c>
    </row>
    <row r="1762" spans="1:30" s="27" customFormat="1" ht="15" customHeight="1" x14ac:dyDescent="0.25">
      <c r="A1762" s="39" t="s">
        <v>39</v>
      </c>
      <c r="B1762" s="39" t="s">
        <v>1810</v>
      </c>
      <c r="C1762" s="86">
        <v>42767</v>
      </c>
      <c r="D1762" s="29">
        <f>+VLOOKUP(B1762,'[2]HG-Mexico by Contract'!$B$8:$G$4512,6,FALSE)</f>
        <v>311796</v>
      </c>
      <c r="E1762" s="29"/>
      <c r="F1762" s="39" t="s">
        <v>62</v>
      </c>
      <c r="G1762" s="39" t="s">
        <v>42</v>
      </c>
      <c r="H1762" s="39" t="s">
        <v>63</v>
      </c>
      <c r="I1762" s="40">
        <v>281439.87</v>
      </c>
      <c r="J1762" s="32">
        <f t="shared" si="81"/>
        <v>14136.724671657867</v>
      </c>
      <c r="K1762" s="31">
        <v>0</v>
      </c>
      <c r="L1762" s="31">
        <v>0</v>
      </c>
      <c r="M1762" s="31">
        <v>0</v>
      </c>
      <c r="N1762" s="31">
        <v>0</v>
      </c>
      <c r="O1762" s="33">
        <f t="shared" si="82"/>
        <v>0</v>
      </c>
      <c r="P1762" s="34" t="str">
        <f t="shared" si="83"/>
        <v>1-30</v>
      </c>
      <c r="Q1762" s="35" t="str">
        <f>+VLOOKUP(B1762,'[2]PORTAFOLIO JAN17'!$B$7:$T$4941,19,FALSE)</f>
        <v>MEXICO</v>
      </c>
      <c r="R1762" s="31">
        <v>0</v>
      </c>
      <c r="S1762" s="31">
        <v>0</v>
      </c>
      <c r="T1762" s="31" t="s">
        <v>45</v>
      </c>
      <c r="U1762" s="41" t="s">
        <v>64</v>
      </c>
      <c r="V1762" s="42">
        <v>14136.7246701</v>
      </c>
      <c r="W1762" s="43">
        <v>14136.7246701</v>
      </c>
      <c r="X1762" s="38">
        <v>0</v>
      </c>
      <c r="Y1762" s="38">
        <v>0</v>
      </c>
      <c r="Z1762" s="38">
        <v>0</v>
      </c>
      <c r="AA1762" s="38">
        <v>0</v>
      </c>
      <c r="AB1762" s="38">
        <v>0</v>
      </c>
      <c r="AC1762" s="38">
        <v>0</v>
      </c>
      <c r="AD1762" s="38" t="s">
        <v>47</v>
      </c>
    </row>
    <row r="1763" spans="1:30" s="27" customFormat="1" ht="15" customHeight="1" x14ac:dyDescent="0.25">
      <c r="A1763" s="28" t="s">
        <v>39</v>
      </c>
      <c r="B1763" s="28" t="s">
        <v>1811</v>
      </c>
      <c r="C1763" s="85">
        <v>42767</v>
      </c>
      <c r="D1763" s="29">
        <f>+VLOOKUP(B1763,'[2]HG-Mexico by Contract'!$B$8:$G$4512,6,FALSE)</f>
        <v>311796</v>
      </c>
      <c r="E1763" s="29"/>
      <c r="F1763" s="28" t="s">
        <v>62</v>
      </c>
      <c r="G1763" s="28" t="s">
        <v>42</v>
      </c>
      <c r="H1763" s="28" t="s">
        <v>63</v>
      </c>
      <c r="I1763" s="31">
        <v>1609898.03</v>
      </c>
      <c r="J1763" s="32">
        <f t="shared" si="81"/>
        <v>80865.178055811339</v>
      </c>
      <c r="K1763" s="31">
        <v>0</v>
      </c>
      <c r="L1763" s="31">
        <v>0</v>
      </c>
      <c r="M1763" s="31">
        <v>0</v>
      </c>
      <c r="N1763" s="31">
        <v>0</v>
      </c>
      <c r="O1763" s="33">
        <f t="shared" si="82"/>
        <v>0</v>
      </c>
      <c r="P1763" s="34" t="str">
        <f t="shared" si="83"/>
        <v>1-30</v>
      </c>
      <c r="Q1763" s="35" t="str">
        <f>+VLOOKUP(B1763,'[2]PORTAFOLIO JAN17'!$B$7:$T$4941,19,FALSE)</f>
        <v>MEXICO</v>
      </c>
      <c r="R1763" s="31">
        <v>0</v>
      </c>
      <c r="S1763" s="31">
        <v>0</v>
      </c>
      <c r="T1763" s="31" t="s">
        <v>45</v>
      </c>
      <c r="U1763" s="36" t="s">
        <v>64</v>
      </c>
      <c r="V1763" s="37">
        <v>80865.178046899993</v>
      </c>
      <c r="W1763" s="38">
        <v>80865.178046899993</v>
      </c>
      <c r="X1763" s="38">
        <v>0</v>
      </c>
      <c r="Y1763" s="38">
        <v>0</v>
      </c>
      <c r="Z1763" s="38">
        <v>0</v>
      </c>
      <c r="AA1763" s="38">
        <v>0</v>
      </c>
      <c r="AB1763" s="38">
        <v>0</v>
      </c>
      <c r="AC1763" s="38">
        <v>0</v>
      </c>
      <c r="AD1763" s="38" t="s">
        <v>47</v>
      </c>
    </row>
    <row r="1764" spans="1:30" s="27" customFormat="1" ht="15" customHeight="1" x14ac:dyDescent="0.25">
      <c r="A1764" s="39" t="s">
        <v>39</v>
      </c>
      <c r="B1764" s="39" t="s">
        <v>1812</v>
      </c>
      <c r="C1764" s="86">
        <v>42767</v>
      </c>
      <c r="D1764" s="29">
        <f>+VLOOKUP(B1764,'[2]HG-Mexico by Contract'!$B$8:$G$4512,6,FALSE)</f>
        <v>311796</v>
      </c>
      <c r="E1764" s="29"/>
      <c r="F1764" s="39" t="s">
        <v>62</v>
      </c>
      <c r="G1764" s="39" t="s">
        <v>42</v>
      </c>
      <c r="H1764" s="39" t="s">
        <v>63</v>
      </c>
      <c r="I1764" s="40">
        <v>284632.94</v>
      </c>
      <c r="J1764" s="32">
        <f t="shared" si="81"/>
        <v>14297.112577775541</v>
      </c>
      <c r="K1764" s="31">
        <v>0</v>
      </c>
      <c r="L1764" s="31">
        <v>0</v>
      </c>
      <c r="M1764" s="31">
        <v>0</v>
      </c>
      <c r="N1764" s="31">
        <v>0</v>
      </c>
      <c r="O1764" s="33">
        <f t="shared" si="82"/>
        <v>0</v>
      </c>
      <c r="P1764" s="34" t="str">
        <f t="shared" si="83"/>
        <v>1-30</v>
      </c>
      <c r="Q1764" s="35" t="str">
        <f>+VLOOKUP(B1764,'[2]PORTAFOLIO JAN17'!$B$7:$T$4941,19,FALSE)</f>
        <v>MEXICO</v>
      </c>
      <c r="R1764" s="31">
        <v>0</v>
      </c>
      <c r="S1764" s="31">
        <v>0</v>
      </c>
      <c r="T1764" s="31" t="s">
        <v>45</v>
      </c>
      <c r="U1764" s="41" t="s">
        <v>64</v>
      </c>
      <c r="V1764" s="42">
        <v>14297.112576199999</v>
      </c>
      <c r="W1764" s="43">
        <v>14297.112576199999</v>
      </c>
      <c r="X1764" s="38">
        <v>0</v>
      </c>
      <c r="Y1764" s="38">
        <v>0</v>
      </c>
      <c r="Z1764" s="38">
        <v>0</v>
      </c>
      <c r="AA1764" s="38">
        <v>0</v>
      </c>
      <c r="AB1764" s="38">
        <v>0</v>
      </c>
      <c r="AC1764" s="38">
        <v>0</v>
      </c>
      <c r="AD1764" s="38" t="s">
        <v>47</v>
      </c>
    </row>
    <row r="1765" spans="1:30" s="27" customFormat="1" ht="15" customHeight="1" x14ac:dyDescent="0.25">
      <c r="A1765" s="28" t="s">
        <v>39</v>
      </c>
      <c r="B1765" s="28" t="s">
        <v>1813</v>
      </c>
      <c r="C1765" s="85">
        <v>42767</v>
      </c>
      <c r="D1765" s="29">
        <f>+VLOOKUP(B1765,'[2]HG-Mexico by Contract'!$B$8:$G$4512,6,FALSE)</f>
        <v>311796</v>
      </c>
      <c r="E1765" s="29"/>
      <c r="F1765" s="28" t="s">
        <v>62</v>
      </c>
      <c r="G1765" s="28" t="s">
        <v>42</v>
      </c>
      <c r="H1765" s="28" t="s">
        <v>63</v>
      </c>
      <c r="I1765" s="31">
        <v>530080.93000000005</v>
      </c>
      <c r="J1765" s="32">
        <f t="shared" si="81"/>
        <v>26625.965116834184</v>
      </c>
      <c r="K1765" s="31">
        <v>0</v>
      </c>
      <c r="L1765" s="31">
        <v>0</v>
      </c>
      <c r="M1765" s="31">
        <v>0</v>
      </c>
      <c r="N1765" s="31">
        <v>0</v>
      </c>
      <c r="O1765" s="33">
        <f t="shared" si="82"/>
        <v>0</v>
      </c>
      <c r="P1765" s="34" t="str">
        <f t="shared" si="83"/>
        <v>1-30</v>
      </c>
      <c r="Q1765" s="35" t="str">
        <f>+VLOOKUP(B1765,'[2]PORTAFOLIO JAN17'!$B$7:$T$4941,19,FALSE)</f>
        <v>MEXICO</v>
      </c>
      <c r="R1765" s="31">
        <v>0</v>
      </c>
      <c r="S1765" s="31">
        <v>0</v>
      </c>
      <c r="T1765" s="31" t="s">
        <v>45</v>
      </c>
      <c r="U1765" s="36" t="s">
        <v>64</v>
      </c>
      <c r="V1765" s="37">
        <v>26625.965113900002</v>
      </c>
      <c r="W1765" s="38">
        <v>26625.965113900002</v>
      </c>
      <c r="X1765" s="38">
        <v>0</v>
      </c>
      <c r="Y1765" s="38">
        <v>0</v>
      </c>
      <c r="Z1765" s="38">
        <v>0</v>
      </c>
      <c r="AA1765" s="38">
        <v>0</v>
      </c>
      <c r="AB1765" s="38">
        <v>0</v>
      </c>
      <c r="AC1765" s="38">
        <v>0</v>
      </c>
      <c r="AD1765" s="38" t="s">
        <v>47</v>
      </c>
    </row>
    <row r="1766" spans="1:30" s="27" customFormat="1" ht="15" customHeight="1" x14ac:dyDescent="0.25">
      <c r="A1766" s="39" t="s">
        <v>39</v>
      </c>
      <c r="B1766" s="39" t="s">
        <v>1814</v>
      </c>
      <c r="C1766" s="86">
        <v>42767</v>
      </c>
      <c r="D1766" s="29">
        <f>+VLOOKUP(B1766,'[2]HG-Mexico by Contract'!$B$8:$G$4512,6,FALSE)</f>
        <v>311796</v>
      </c>
      <c r="E1766" s="29"/>
      <c r="F1766" s="39" t="s">
        <v>62</v>
      </c>
      <c r="G1766" s="39" t="s">
        <v>42</v>
      </c>
      <c r="H1766" s="39" t="s">
        <v>63</v>
      </c>
      <c r="I1766" s="40">
        <v>275986.49</v>
      </c>
      <c r="J1766" s="32">
        <f t="shared" si="81"/>
        <v>13862.801394227679</v>
      </c>
      <c r="K1766" s="31">
        <v>0</v>
      </c>
      <c r="L1766" s="31">
        <v>0</v>
      </c>
      <c r="M1766" s="31">
        <v>0</v>
      </c>
      <c r="N1766" s="31">
        <v>0</v>
      </c>
      <c r="O1766" s="33">
        <f t="shared" si="82"/>
        <v>0</v>
      </c>
      <c r="P1766" s="34" t="str">
        <f t="shared" si="83"/>
        <v>1-30</v>
      </c>
      <c r="Q1766" s="35" t="str">
        <f>+VLOOKUP(B1766,'[2]PORTAFOLIO JAN17'!$B$7:$T$4941,19,FALSE)</f>
        <v>MEXICO</v>
      </c>
      <c r="R1766" s="31">
        <v>0</v>
      </c>
      <c r="S1766" s="31">
        <v>0</v>
      </c>
      <c r="T1766" s="31" t="s">
        <v>45</v>
      </c>
      <c r="U1766" s="41" t="s">
        <v>64</v>
      </c>
      <c r="V1766" s="42">
        <v>13862.801392699999</v>
      </c>
      <c r="W1766" s="43">
        <v>13862.801392699999</v>
      </c>
      <c r="X1766" s="38">
        <v>0</v>
      </c>
      <c r="Y1766" s="38">
        <v>0</v>
      </c>
      <c r="Z1766" s="38">
        <v>0</v>
      </c>
      <c r="AA1766" s="38">
        <v>0</v>
      </c>
      <c r="AB1766" s="38">
        <v>0</v>
      </c>
      <c r="AC1766" s="38">
        <v>0</v>
      </c>
      <c r="AD1766" s="38" t="s">
        <v>47</v>
      </c>
    </row>
    <row r="1767" spans="1:30" s="27" customFormat="1" ht="15" customHeight="1" x14ac:dyDescent="0.25">
      <c r="A1767" s="28" t="s">
        <v>39</v>
      </c>
      <c r="B1767" s="28" t="s">
        <v>1815</v>
      </c>
      <c r="C1767" s="85">
        <v>42767</v>
      </c>
      <c r="D1767" s="29">
        <f>+VLOOKUP(B1767,'[2]HG-Mexico by Contract'!$B$8:$G$4512,6,FALSE)</f>
        <v>311796</v>
      </c>
      <c r="E1767" s="29"/>
      <c r="F1767" s="28" t="s">
        <v>62</v>
      </c>
      <c r="G1767" s="28" t="s">
        <v>42</v>
      </c>
      <c r="H1767" s="28" t="s">
        <v>63</v>
      </c>
      <c r="I1767" s="31">
        <v>275986.49</v>
      </c>
      <c r="J1767" s="32">
        <f t="shared" si="81"/>
        <v>13862.801394227679</v>
      </c>
      <c r="K1767" s="31">
        <v>0</v>
      </c>
      <c r="L1767" s="31">
        <v>0</v>
      </c>
      <c r="M1767" s="31">
        <v>0</v>
      </c>
      <c r="N1767" s="31">
        <v>0</v>
      </c>
      <c r="O1767" s="33">
        <f t="shared" si="82"/>
        <v>0</v>
      </c>
      <c r="P1767" s="34" t="str">
        <f t="shared" si="83"/>
        <v>1-30</v>
      </c>
      <c r="Q1767" s="35" t="str">
        <f>+VLOOKUP(B1767,'[2]PORTAFOLIO JAN17'!$B$7:$T$4941,19,FALSE)</f>
        <v>MEXICO</v>
      </c>
      <c r="R1767" s="31">
        <v>0</v>
      </c>
      <c r="S1767" s="31">
        <v>0</v>
      </c>
      <c r="T1767" s="31" t="s">
        <v>45</v>
      </c>
      <c r="U1767" s="36" t="s">
        <v>64</v>
      </c>
      <c r="V1767" s="37">
        <v>13862.801392699999</v>
      </c>
      <c r="W1767" s="38">
        <v>13862.801392699999</v>
      </c>
      <c r="X1767" s="38">
        <v>0</v>
      </c>
      <c r="Y1767" s="38">
        <v>0</v>
      </c>
      <c r="Z1767" s="38">
        <v>0</v>
      </c>
      <c r="AA1767" s="38">
        <v>0</v>
      </c>
      <c r="AB1767" s="38">
        <v>0</v>
      </c>
      <c r="AC1767" s="38">
        <v>0</v>
      </c>
      <c r="AD1767" s="38" t="s">
        <v>47</v>
      </c>
    </row>
    <row r="1768" spans="1:30" s="27" customFormat="1" ht="15" customHeight="1" x14ac:dyDescent="0.25">
      <c r="A1768" s="39" t="s">
        <v>39</v>
      </c>
      <c r="B1768" s="39" t="s">
        <v>1816</v>
      </c>
      <c r="C1768" s="86">
        <v>42767</v>
      </c>
      <c r="D1768" s="29">
        <f>+VLOOKUP(B1768,'[2]HG-Mexico by Contract'!$B$8:$G$4512,6,FALSE)</f>
        <v>311796</v>
      </c>
      <c r="E1768" s="29"/>
      <c r="F1768" s="39" t="s">
        <v>62</v>
      </c>
      <c r="G1768" s="39" t="s">
        <v>42</v>
      </c>
      <c r="H1768" s="39" t="s">
        <v>63</v>
      </c>
      <c r="I1768" s="40">
        <v>424188.95</v>
      </c>
      <c r="J1768" s="32">
        <f t="shared" si="81"/>
        <v>21307.010960848031</v>
      </c>
      <c r="K1768" s="31">
        <v>0</v>
      </c>
      <c r="L1768" s="31">
        <v>0</v>
      </c>
      <c r="M1768" s="31">
        <v>0</v>
      </c>
      <c r="N1768" s="31">
        <v>0</v>
      </c>
      <c r="O1768" s="33">
        <f t="shared" si="82"/>
        <v>0</v>
      </c>
      <c r="P1768" s="34" t="str">
        <f t="shared" si="83"/>
        <v>1-30</v>
      </c>
      <c r="Q1768" s="35" t="str">
        <f>+VLOOKUP(B1768,'[2]PORTAFOLIO JAN17'!$B$7:$T$4941,19,FALSE)</f>
        <v>MEXICO</v>
      </c>
      <c r="R1768" s="31">
        <v>0</v>
      </c>
      <c r="S1768" s="31">
        <v>0</v>
      </c>
      <c r="T1768" s="31" t="s">
        <v>45</v>
      </c>
      <c r="U1768" s="41" t="s">
        <v>64</v>
      </c>
      <c r="V1768" s="42">
        <v>21307.010958499999</v>
      </c>
      <c r="W1768" s="43">
        <v>21307.010958499999</v>
      </c>
      <c r="X1768" s="38">
        <v>0</v>
      </c>
      <c r="Y1768" s="38">
        <v>0</v>
      </c>
      <c r="Z1768" s="38">
        <v>0</v>
      </c>
      <c r="AA1768" s="38">
        <v>0</v>
      </c>
      <c r="AB1768" s="38">
        <v>0</v>
      </c>
      <c r="AC1768" s="38">
        <v>0</v>
      </c>
      <c r="AD1768" s="38" t="s">
        <v>47</v>
      </c>
    </row>
    <row r="1769" spans="1:30" s="27" customFormat="1" ht="15" customHeight="1" x14ac:dyDescent="0.25">
      <c r="A1769" s="28" t="s">
        <v>39</v>
      </c>
      <c r="B1769" s="28" t="s">
        <v>1817</v>
      </c>
      <c r="C1769" s="85">
        <v>42767</v>
      </c>
      <c r="D1769" s="29">
        <f>+VLOOKUP(B1769,'[2]HG-Mexico by Contract'!$B$8:$G$4512,6,FALSE)</f>
        <v>311796</v>
      </c>
      <c r="E1769" s="29"/>
      <c r="F1769" s="28" t="s">
        <v>62</v>
      </c>
      <c r="G1769" s="28" t="s">
        <v>42</v>
      </c>
      <c r="H1769" s="28" t="s">
        <v>63</v>
      </c>
      <c r="I1769" s="31">
        <v>424188.95</v>
      </c>
      <c r="J1769" s="32">
        <f t="shared" si="81"/>
        <v>21307.010960848031</v>
      </c>
      <c r="K1769" s="31">
        <v>0</v>
      </c>
      <c r="L1769" s="31">
        <v>0</v>
      </c>
      <c r="M1769" s="31">
        <v>0</v>
      </c>
      <c r="N1769" s="31">
        <v>0</v>
      </c>
      <c r="O1769" s="33">
        <f t="shared" si="82"/>
        <v>0</v>
      </c>
      <c r="P1769" s="34" t="str">
        <f t="shared" si="83"/>
        <v>1-30</v>
      </c>
      <c r="Q1769" s="35" t="str">
        <f>+VLOOKUP(B1769,'[2]PORTAFOLIO JAN17'!$B$7:$T$4941,19,FALSE)</f>
        <v>MEXICO</v>
      </c>
      <c r="R1769" s="31">
        <v>0</v>
      </c>
      <c r="S1769" s="31">
        <v>0</v>
      </c>
      <c r="T1769" s="31" t="s">
        <v>45</v>
      </c>
      <c r="U1769" s="36" t="s">
        <v>64</v>
      </c>
      <c r="V1769" s="37">
        <v>21307.010958499999</v>
      </c>
      <c r="W1769" s="38">
        <v>21307.010958499999</v>
      </c>
      <c r="X1769" s="38">
        <v>0</v>
      </c>
      <c r="Y1769" s="38">
        <v>0</v>
      </c>
      <c r="Z1769" s="38">
        <v>0</v>
      </c>
      <c r="AA1769" s="38">
        <v>0</v>
      </c>
      <c r="AB1769" s="38">
        <v>0</v>
      </c>
      <c r="AC1769" s="38">
        <v>0</v>
      </c>
      <c r="AD1769" s="38" t="s">
        <v>47</v>
      </c>
    </row>
    <row r="1770" spans="1:30" s="27" customFormat="1" ht="15" customHeight="1" x14ac:dyDescent="0.25">
      <c r="A1770" s="39" t="s">
        <v>39</v>
      </c>
      <c r="B1770" s="39" t="s">
        <v>1818</v>
      </c>
      <c r="C1770" s="86">
        <v>42767</v>
      </c>
      <c r="D1770" s="29">
        <f>+VLOOKUP(B1770,'[2]HG-Mexico by Contract'!$B$8:$G$4512,6,FALSE)</f>
        <v>311796</v>
      </c>
      <c r="E1770" s="29"/>
      <c r="F1770" s="39" t="s">
        <v>62</v>
      </c>
      <c r="G1770" s="39" t="s">
        <v>42</v>
      </c>
      <c r="H1770" s="39" t="s">
        <v>63</v>
      </c>
      <c r="I1770" s="40">
        <v>394639.7</v>
      </c>
      <c r="J1770" s="32">
        <f t="shared" si="81"/>
        <v>19822.752133184465</v>
      </c>
      <c r="K1770" s="31">
        <v>0</v>
      </c>
      <c r="L1770" s="31">
        <v>0</v>
      </c>
      <c r="M1770" s="31">
        <v>0</v>
      </c>
      <c r="N1770" s="31">
        <v>0</v>
      </c>
      <c r="O1770" s="33">
        <f t="shared" si="82"/>
        <v>0</v>
      </c>
      <c r="P1770" s="34" t="str">
        <f t="shared" si="83"/>
        <v>1-30</v>
      </c>
      <c r="Q1770" s="35" t="str">
        <f>+VLOOKUP(B1770,'[2]PORTAFOLIO JAN17'!$B$7:$T$4941,19,FALSE)</f>
        <v>MEXICO</v>
      </c>
      <c r="R1770" s="31">
        <v>0</v>
      </c>
      <c r="S1770" s="31">
        <v>0</v>
      </c>
      <c r="T1770" s="31" t="s">
        <v>45</v>
      </c>
      <c r="U1770" s="41" t="s">
        <v>64</v>
      </c>
      <c r="V1770" s="42">
        <v>19822.752131000001</v>
      </c>
      <c r="W1770" s="43">
        <v>19822.752131000001</v>
      </c>
      <c r="X1770" s="38">
        <v>0</v>
      </c>
      <c r="Y1770" s="38">
        <v>0</v>
      </c>
      <c r="Z1770" s="38">
        <v>0</v>
      </c>
      <c r="AA1770" s="38">
        <v>0</v>
      </c>
      <c r="AB1770" s="38">
        <v>0</v>
      </c>
      <c r="AC1770" s="38">
        <v>0</v>
      </c>
      <c r="AD1770" s="38" t="s">
        <v>47</v>
      </c>
    </row>
    <row r="1771" spans="1:30" s="27" customFormat="1" ht="15" customHeight="1" x14ac:dyDescent="0.25">
      <c r="A1771" s="28" t="s">
        <v>39</v>
      </c>
      <c r="B1771" s="28" t="s">
        <v>1819</v>
      </c>
      <c r="C1771" s="85">
        <v>42767</v>
      </c>
      <c r="D1771" s="29">
        <f>+VLOOKUP(B1771,'[2]HG-Mexico by Contract'!$B$8:$G$4512,6,FALSE)</f>
        <v>311796</v>
      </c>
      <c r="E1771" s="29"/>
      <c r="F1771" s="28" t="s">
        <v>62</v>
      </c>
      <c r="G1771" s="28" t="s">
        <v>42</v>
      </c>
      <c r="H1771" s="28" t="s">
        <v>63</v>
      </c>
      <c r="I1771" s="31">
        <v>410415.51</v>
      </c>
      <c r="J1771" s="32">
        <f t="shared" si="81"/>
        <v>20615.171069571792</v>
      </c>
      <c r="K1771" s="31">
        <v>0</v>
      </c>
      <c r="L1771" s="31">
        <v>0</v>
      </c>
      <c r="M1771" s="31">
        <v>0</v>
      </c>
      <c r="N1771" s="31">
        <v>0</v>
      </c>
      <c r="O1771" s="33">
        <f t="shared" si="82"/>
        <v>0</v>
      </c>
      <c r="P1771" s="34" t="str">
        <f t="shared" si="83"/>
        <v>1-30</v>
      </c>
      <c r="Q1771" s="35" t="str">
        <f>+VLOOKUP(B1771,'[2]PORTAFOLIO JAN17'!$B$7:$T$4941,19,FALSE)</f>
        <v>MEXICO</v>
      </c>
      <c r="R1771" s="31">
        <v>0</v>
      </c>
      <c r="S1771" s="31">
        <v>0</v>
      </c>
      <c r="T1771" s="31" t="s">
        <v>45</v>
      </c>
      <c r="U1771" s="36" t="s">
        <v>64</v>
      </c>
      <c r="V1771" s="37">
        <v>20615.171067300002</v>
      </c>
      <c r="W1771" s="38">
        <v>20615.171067300002</v>
      </c>
      <c r="X1771" s="38">
        <v>0</v>
      </c>
      <c r="Y1771" s="38">
        <v>0</v>
      </c>
      <c r="Z1771" s="38">
        <v>0</v>
      </c>
      <c r="AA1771" s="38">
        <v>0</v>
      </c>
      <c r="AB1771" s="38">
        <v>0</v>
      </c>
      <c r="AC1771" s="38">
        <v>0</v>
      </c>
      <c r="AD1771" s="38" t="s">
        <v>47</v>
      </c>
    </row>
    <row r="1772" spans="1:30" s="27" customFormat="1" ht="15" customHeight="1" x14ac:dyDescent="0.25">
      <c r="A1772" s="39" t="s">
        <v>39</v>
      </c>
      <c r="B1772" s="39" t="s">
        <v>1820</v>
      </c>
      <c r="C1772" s="86">
        <v>42767</v>
      </c>
      <c r="D1772" s="29">
        <f>+VLOOKUP(B1772,'[2]HG-Mexico by Contract'!$B$8:$G$4512,6,FALSE)</f>
        <v>311796</v>
      </c>
      <c r="E1772" s="29"/>
      <c r="F1772" s="39" t="s">
        <v>62</v>
      </c>
      <c r="G1772" s="39" t="s">
        <v>42</v>
      </c>
      <c r="H1772" s="39" t="s">
        <v>63</v>
      </c>
      <c r="I1772" s="40">
        <v>332482.92</v>
      </c>
      <c r="J1772" s="32">
        <f t="shared" si="81"/>
        <v>16700.617073440408</v>
      </c>
      <c r="K1772" s="31">
        <v>0</v>
      </c>
      <c r="L1772" s="31">
        <v>0</v>
      </c>
      <c r="M1772" s="31">
        <v>0</v>
      </c>
      <c r="N1772" s="31">
        <v>0</v>
      </c>
      <c r="O1772" s="33">
        <f t="shared" si="82"/>
        <v>0</v>
      </c>
      <c r="P1772" s="34" t="str">
        <f t="shared" si="83"/>
        <v>1-30</v>
      </c>
      <c r="Q1772" s="35" t="str">
        <f>+VLOOKUP(B1772,'[2]PORTAFOLIO JAN17'!$B$7:$T$4941,19,FALSE)</f>
        <v>MEXICO</v>
      </c>
      <c r="R1772" s="31">
        <v>0</v>
      </c>
      <c r="S1772" s="31">
        <v>0</v>
      </c>
      <c r="T1772" s="31" t="s">
        <v>45</v>
      </c>
      <c r="U1772" s="41" t="s">
        <v>64</v>
      </c>
      <c r="V1772" s="42">
        <v>16700.617071600002</v>
      </c>
      <c r="W1772" s="43">
        <v>16700.617071600002</v>
      </c>
      <c r="X1772" s="38">
        <v>0</v>
      </c>
      <c r="Y1772" s="38">
        <v>0</v>
      </c>
      <c r="Z1772" s="38">
        <v>0</v>
      </c>
      <c r="AA1772" s="38">
        <v>0</v>
      </c>
      <c r="AB1772" s="38">
        <v>0</v>
      </c>
      <c r="AC1772" s="38">
        <v>0</v>
      </c>
      <c r="AD1772" s="38" t="s">
        <v>47</v>
      </c>
    </row>
    <row r="1773" spans="1:30" s="27" customFormat="1" ht="15" customHeight="1" x14ac:dyDescent="0.25">
      <c r="A1773" s="28" t="s">
        <v>39</v>
      </c>
      <c r="B1773" s="28" t="s">
        <v>1821</v>
      </c>
      <c r="C1773" s="85">
        <v>42767</v>
      </c>
      <c r="D1773" s="29">
        <f>+VLOOKUP(B1773,'[2]HG-Mexico by Contract'!$B$8:$G$4512,6,FALSE)</f>
        <v>311796</v>
      </c>
      <c r="E1773" s="29"/>
      <c r="F1773" s="28" t="s">
        <v>62</v>
      </c>
      <c r="G1773" s="28" t="s">
        <v>42</v>
      </c>
      <c r="H1773" s="28" t="s">
        <v>63</v>
      </c>
      <c r="I1773" s="31">
        <v>1245407.4099999999</v>
      </c>
      <c r="J1773" s="32">
        <f t="shared" si="81"/>
        <v>62556.814211193756</v>
      </c>
      <c r="K1773" s="31">
        <v>0</v>
      </c>
      <c r="L1773" s="31">
        <v>0</v>
      </c>
      <c r="M1773" s="31">
        <v>0</v>
      </c>
      <c r="N1773" s="31">
        <v>0</v>
      </c>
      <c r="O1773" s="33">
        <f t="shared" si="82"/>
        <v>0</v>
      </c>
      <c r="P1773" s="34" t="str">
        <f t="shared" si="83"/>
        <v>1-30</v>
      </c>
      <c r="Q1773" s="35" t="str">
        <f>+VLOOKUP(B1773,'[2]PORTAFOLIO JAN17'!$B$7:$T$4941,19,FALSE)</f>
        <v>MEXICO</v>
      </c>
      <c r="R1773" s="31">
        <v>0</v>
      </c>
      <c r="S1773" s="31">
        <v>0</v>
      </c>
      <c r="T1773" s="31" t="s">
        <v>45</v>
      </c>
      <c r="U1773" s="36" t="s">
        <v>64</v>
      </c>
      <c r="V1773" s="37">
        <v>62556.814204299997</v>
      </c>
      <c r="W1773" s="38">
        <v>62556.814204299997</v>
      </c>
      <c r="X1773" s="38">
        <v>0</v>
      </c>
      <c r="Y1773" s="38">
        <v>0</v>
      </c>
      <c r="Z1773" s="38">
        <v>0</v>
      </c>
      <c r="AA1773" s="38">
        <v>0</v>
      </c>
      <c r="AB1773" s="38">
        <v>0</v>
      </c>
      <c r="AC1773" s="38">
        <v>0</v>
      </c>
      <c r="AD1773" s="38" t="s">
        <v>47</v>
      </c>
    </row>
    <row r="1774" spans="1:30" s="27" customFormat="1" ht="15" customHeight="1" x14ac:dyDescent="0.25">
      <c r="A1774" s="39" t="s">
        <v>39</v>
      </c>
      <c r="B1774" s="39" t="s">
        <v>1822</v>
      </c>
      <c r="C1774" s="86">
        <v>42767</v>
      </c>
      <c r="D1774" s="29">
        <f>+VLOOKUP(B1774,'[2]HG-Mexico by Contract'!$B$8:$G$4512,6,FALSE)</f>
        <v>311796</v>
      </c>
      <c r="E1774" s="29"/>
      <c r="F1774" s="39" t="s">
        <v>62</v>
      </c>
      <c r="G1774" s="39" t="s">
        <v>42</v>
      </c>
      <c r="H1774" s="39" t="s">
        <v>63</v>
      </c>
      <c r="I1774" s="40">
        <v>310673.13</v>
      </c>
      <c r="J1774" s="32">
        <f t="shared" si="81"/>
        <v>15605.111321619683</v>
      </c>
      <c r="K1774" s="31">
        <v>0</v>
      </c>
      <c r="L1774" s="31">
        <v>0</v>
      </c>
      <c r="M1774" s="31">
        <v>0</v>
      </c>
      <c r="N1774" s="31">
        <v>0</v>
      </c>
      <c r="O1774" s="33">
        <f t="shared" si="82"/>
        <v>0</v>
      </c>
      <c r="P1774" s="34" t="str">
        <f t="shared" si="83"/>
        <v>1-30</v>
      </c>
      <c r="Q1774" s="35" t="s">
        <v>555</v>
      </c>
      <c r="R1774" s="31">
        <v>0</v>
      </c>
      <c r="S1774" s="31">
        <v>0</v>
      </c>
      <c r="T1774" s="31" t="s">
        <v>45</v>
      </c>
      <c r="U1774" s="41" t="s">
        <v>64</v>
      </c>
      <c r="V1774" s="42">
        <v>15605.111319899999</v>
      </c>
      <c r="W1774" s="43">
        <v>15605.111319899999</v>
      </c>
      <c r="X1774" s="38">
        <v>0</v>
      </c>
      <c r="Y1774" s="38">
        <v>0</v>
      </c>
      <c r="Z1774" s="38">
        <v>0</v>
      </c>
      <c r="AA1774" s="38">
        <v>0</v>
      </c>
      <c r="AB1774" s="38">
        <v>0</v>
      </c>
      <c r="AC1774" s="38">
        <v>0</v>
      </c>
      <c r="AD1774" s="38" t="s">
        <v>47</v>
      </c>
    </row>
    <row r="1775" spans="1:30" s="27" customFormat="1" ht="15" customHeight="1" x14ac:dyDescent="0.25">
      <c r="A1775" s="28" t="s">
        <v>39</v>
      </c>
      <c r="B1775" s="28" t="s">
        <v>1823</v>
      </c>
      <c r="C1775" s="85">
        <v>42767</v>
      </c>
      <c r="D1775" s="29">
        <f>+VLOOKUP(B1775,'[2]HG-Mexico by Contract'!$B$8:$G$4512,6,FALSE)</f>
        <v>311796</v>
      </c>
      <c r="E1775" s="29"/>
      <c r="F1775" s="28" t="s">
        <v>62</v>
      </c>
      <c r="G1775" s="28" t="s">
        <v>42</v>
      </c>
      <c r="H1775" s="28" t="s">
        <v>63</v>
      </c>
      <c r="I1775" s="31">
        <v>310673.13</v>
      </c>
      <c r="J1775" s="32">
        <f t="shared" si="81"/>
        <v>15605.111321619683</v>
      </c>
      <c r="K1775" s="31">
        <v>0</v>
      </c>
      <c r="L1775" s="31">
        <v>0</v>
      </c>
      <c r="M1775" s="31">
        <v>0</v>
      </c>
      <c r="N1775" s="31">
        <v>0</v>
      </c>
      <c r="O1775" s="33">
        <f t="shared" si="82"/>
        <v>0</v>
      </c>
      <c r="P1775" s="34" t="str">
        <f t="shared" si="83"/>
        <v>1-30</v>
      </c>
      <c r="Q1775" s="35" t="s">
        <v>555</v>
      </c>
      <c r="R1775" s="31">
        <v>0</v>
      </c>
      <c r="S1775" s="31">
        <v>0</v>
      </c>
      <c r="T1775" s="31" t="s">
        <v>45</v>
      </c>
      <c r="U1775" s="36" t="s">
        <v>64</v>
      </c>
      <c r="V1775" s="37">
        <v>15605.111319899999</v>
      </c>
      <c r="W1775" s="38">
        <v>15605.111319899999</v>
      </c>
      <c r="X1775" s="38">
        <v>0</v>
      </c>
      <c r="Y1775" s="38">
        <v>0</v>
      </c>
      <c r="Z1775" s="38">
        <v>0</v>
      </c>
      <c r="AA1775" s="38">
        <v>0</v>
      </c>
      <c r="AB1775" s="38">
        <v>0</v>
      </c>
      <c r="AC1775" s="38">
        <v>0</v>
      </c>
      <c r="AD1775" s="38" t="s">
        <v>47</v>
      </c>
    </row>
    <row r="1776" spans="1:30" s="27" customFormat="1" ht="15" customHeight="1" x14ac:dyDescent="0.25">
      <c r="A1776" s="39" t="s">
        <v>39</v>
      </c>
      <c r="B1776" s="39" t="s">
        <v>1824</v>
      </c>
      <c r="C1776" s="86">
        <v>42767</v>
      </c>
      <c r="D1776" s="29">
        <f>+VLOOKUP(B1776,'[2]HG-Mexico by Contract'!$B$8:$G$4512,6,FALSE)</f>
        <v>311796</v>
      </c>
      <c r="E1776" s="29"/>
      <c r="F1776" s="39" t="s">
        <v>62</v>
      </c>
      <c r="G1776" s="39" t="s">
        <v>42</v>
      </c>
      <c r="H1776" s="39" t="s">
        <v>63</v>
      </c>
      <c r="I1776" s="40">
        <v>310643.21999999997</v>
      </c>
      <c r="J1776" s="32">
        <f t="shared" si="81"/>
        <v>15603.608942319515</v>
      </c>
      <c r="K1776" s="31">
        <v>0</v>
      </c>
      <c r="L1776" s="31">
        <v>0</v>
      </c>
      <c r="M1776" s="31">
        <v>0</v>
      </c>
      <c r="N1776" s="31">
        <v>0</v>
      </c>
      <c r="O1776" s="33">
        <f t="shared" si="82"/>
        <v>0</v>
      </c>
      <c r="P1776" s="34" t="str">
        <f t="shared" si="83"/>
        <v>1-30</v>
      </c>
      <c r="Q1776" s="35" t="s">
        <v>555</v>
      </c>
      <c r="R1776" s="31">
        <v>0</v>
      </c>
      <c r="S1776" s="31">
        <v>0</v>
      </c>
      <c r="T1776" s="31" t="s">
        <v>45</v>
      </c>
      <c r="U1776" s="41" t="s">
        <v>64</v>
      </c>
      <c r="V1776" s="42">
        <v>15603.608940599999</v>
      </c>
      <c r="W1776" s="43">
        <v>15603.608940599999</v>
      </c>
      <c r="X1776" s="38">
        <v>0</v>
      </c>
      <c r="Y1776" s="38">
        <v>0</v>
      </c>
      <c r="Z1776" s="38">
        <v>0</v>
      </c>
      <c r="AA1776" s="38">
        <v>0</v>
      </c>
      <c r="AB1776" s="38">
        <v>0</v>
      </c>
      <c r="AC1776" s="38">
        <v>0</v>
      </c>
      <c r="AD1776" s="38" t="s">
        <v>47</v>
      </c>
    </row>
    <row r="1777" spans="1:30" s="27" customFormat="1" ht="15" customHeight="1" x14ac:dyDescent="0.25">
      <c r="A1777" s="28" t="s">
        <v>39</v>
      </c>
      <c r="B1777" s="28" t="s">
        <v>1825</v>
      </c>
      <c r="C1777" s="85">
        <v>42767</v>
      </c>
      <c r="D1777" s="29">
        <f>+VLOOKUP(B1777,'[2]HG-Mexico by Contract'!$B$8:$G$4512,6,FALSE)</f>
        <v>311796</v>
      </c>
      <c r="E1777" s="29"/>
      <c r="F1777" s="28" t="s">
        <v>62</v>
      </c>
      <c r="G1777" s="28" t="s">
        <v>42</v>
      </c>
      <c r="H1777" s="28" t="s">
        <v>63</v>
      </c>
      <c r="I1777" s="31">
        <v>310673.13</v>
      </c>
      <c r="J1777" s="32">
        <f t="shared" si="81"/>
        <v>15605.111321619683</v>
      </c>
      <c r="K1777" s="31">
        <v>0</v>
      </c>
      <c r="L1777" s="31">
        <v>0</v>
      </c>
      <c r="M1777" s="31">
        <v>0</v>
      </c>
      <c r="N1777" s="31">
        <v>0</v>
      </c>
      <c r="O1777" s="33">
        <f t="shared" si="82"/>
        <v>0</v>
      </c>
      <c r="P1777" s="34" t="str">
        <f t="shared" si="83"/>
        <v>1-30</v>
      </c>
      <c r="Q1777" s="35" t="s">
        <v>555</v>
      </c>
      <c r="R1777" s="31">
        <v>0</v>
      </c>
      <c r="S1777" s="31">
        <v>0</v>
      </c>
      <c r="T1777" s="31" t="s">
        <v>45</v>
      </c>
      <c r="U1777" s="36" t="s">
        <v>64</v>
      </c>
      <c r="V1777" s="37">
        <v>15605.111319899999</v>
      </c>
      <c r="W1777" s="38">
        <v>15605.111319899999</v>
      </c>
      <c r="X1777" s="38">
        <v>0</v>
      </c>
      <c r="Y1777" s="38">
        <v>0</v>
      </c>
      <c r="Z1777" s="38">
        <v>0</v>
      </c>
      <c r="AA1777" s="38">
        <v>0</v>
      </c>
      <c r="AB1777" s="38">
        <v>0</v>
      </c>
      <c r="AC1777" s="38">
        <v>0</v>
      </c>
      <c r="AD1777" s="38" t="s">
        <v>47</v>
      </c>
    </row>
    <row r="1778" spans="1:30" s="27" customFormat="1" ht="15" customHeight="1" x14ac:dyDescent="0.25">
      <c r="A1778" s="39" t="s">
        <v>39</v>
      </c>
      <c r="B1778" s="39" t="s">
        <v>1826</v>
      </c>
      <c r="C1778" s="86">
        <v>42767</v>
      </c>
      <c r="D1778" s="29">
        <f>+VLOOKUP(B1778,'[2]HG-Mexico by Contract'!$B$8:$G$4512,6,FALSE)</f>
        <v>311796</v>
      </c>
      <c r="E1778" s="29"/>
      <c r="F1778" s="39" t="s">
        <v>62</v>
      </c>
      <c r="G1778" s="39" t="s">
        <v>42</v>
      </c>
      <c r="H1778" s="39" t="s">
        <v>63</v>
      </c>
      <c r="I1778" s="40">
        <v>310673.13</v>
      </c>
      <c r="J1778" s="32">
        <f t="shared" si="81"/>
        <v>15605.111321619683</v>
      </c>
      <c r="K1778" s="31">
        <v>0</v>
      </c>
      <c r="L1778" s="31">
        <v>0</v>
      </c>
      <c r="M1778" s="31">
        <v>0</v>
      </c>
      <c r="N1778" s="31">
        <v>0</v>
      </c>
      <c r="O1778" s="33">
        <f t="shared" si="82"/>
        <v>0</v>
      </c>
      <c r="P1778" s="34" t="str">
        <f t="shared" si="83"/>
        <v>1-30</v>
      </c>
      <c r="Q1778" s="35" t="s">
        <v>555</v>
      </c>
      <c r="R1778" s="31">
        <v>0</v>
      </c>
      <c r="S1778" s="31">
        <v>0</v>
      </c>
      <c r="T1778" s="31" t="s">
        <v>45</v>
      </c>
      <c r="U1778" s="41" t="s">
        <v>64</v>
      </c>
      <c r="V1778" s="42">
        <v>15605.111319899999</v>
      </c>
      <c r="W1778" s="43">
        <v>15605.111319899999</v>
      </c>
      <c r="X1778" s="38">
        <v>0</v>
      </c>
      <c r="Y1778" s="38">
        <v>0</v>
      </c>
      <c r="Z1778" s="38">
        <v>0</v>
      </c>
      <c r="AA1778" s="38">
        <v>0</v>
      </c>
      <c r="AB1778" s="38">
        <v>0</v>
      </c>
      <c r="AC1778" s="38">
        <v>0</v>
      </c>
      <c r="AD1778" s="38" t="s">
        <v>47</v>
      </c>
    </row>
    <row r="1779" spans="1:30" s="27" customFormat="1" ht="15" customHeight="1" x14ac:dyDescent="0.25">
      <c r="A1779" s="28" t="s">
        <v>39</v>
      </c>
      <c r="B1779" s="28" t="s">
        <v>1827</v>
      </c>
      <c r="C1779" s="85">
        <v>42767</v>
      </c>
      <c r="D1779" s="29">
        <f>+VLOOKUP(B1779,'[2]HG-Mexico by Contract'!$B$8:$G$4512,6,FALSE)</f>
        <v>311796</v>
      </c>
      <c r="E1779" s="29"/>
      <c r="F1779" s="28" t="s">
        <v>62</v>
      </c>
      <c r="G1779" s="28" t="s">
        <v>42</v>
      </c>
      <c r="H1779" s="28" t="s">
        <v>63</v>
      </c>
      <c r="I1779" s="31">
        <v>310643.21999999997</v>
      </c>
      <c r="J1779" s="32">
        <f t="shared" si="81"/>
        <v>15603.608942319515</v>
      </c>
      <c r="K1779" s="31">
        <v>0</v>
      </c>
      <c r="L1779" s="31">
        <v>0</v>
      </c>
      <c r="M1779" s="31">
        <v>0</v>
      </c>
      <c r="N1779" s="31">
        <v>0</v>
      </c>
      <c r="O1779" s="33">
        <f t="shared" si="82"/>
        <v>0</v>
      </c>
      <c r="P1779" s="34" t="str">
        <f t="shared" si="83"/>
        <v>1-30</v>
      </c>
      <c r="Q1779" s="35" t="s">
        <v>555</v>
      </c>
      <c r="R1779" s="31">
        <v>0</v>
      </c>
      <c r="S1779" s="31">
        <v>0</v>
      </c>
      <c r="T1779" s="31" t="s">
        <v>45</v>
      </c>
      <c r="U1779" s="36" t="s">
        <v>64</v>
      </c>
      <c r="V1779" s="37">
        <v>15603.608940599999</v>
      </c>
      <c r="W1779" s="38">
        <v>15603.608940599999</v>
      </c>
      <c r="X1779" s="38">
        <v>0</v>
      </c>
      <c r="Y1779" s="38">
        <v>0</v>
      </c>
      <c r="Z1779" s="38">
        <v>0</v>
      </c>
      <c r="AA1779" s="38">
        <v>0</v>
      </c>
      <c r="AB1779" s="38">
        <v>0</v>
      </c>
      <c r="AC1779" s="38">
        <v>0</v>
      </c>
      <c r="AD1779" s="38" t="s">
        <v>47</v>
      </c>
    </row>
    <row r="1780" spans="1:30" s="27" customFormat="1" ht="15" customHeight="1" x14ac:dyDescent="0.25">
      <c r="A1780" s="39" t="s">
        <v>39</v>
      </c>
      <c r="B1780" s="39" t="s">
        <v>1828</v>
      </c>
      <c r="C1780" s="86">
        <v>42767</v>
      </c>
      <c r="D1780" s="29">
        <f>+VLOOKUP(B1780,'[2]HG-Mexico by Contract'!$B$8:$G$4512,6,FALSE)</f>
        <v>311796</v>
      </c>
      <c r="E1780" s="29"/>
      <c r="F1780" s="39" t="s">
        <v>62</v>
      </c>
      <c r="G1780" s="39" t="s">
        <v>42</v>
      </c>
      <c r="H1780" s="39" t="s">
        <v>63</v>
      </c>
      <c r="I1780" s="40">
        <v>310643.21999999997</v>
      </c>
      <c r="J1780" s="32">
        <f t="shared" si="81"/>
        <v>15603.608942319515</v>
      </c>
      <c r="K1780" s="31">
        <v>0</v>
      </c>
      <c r="L1780" s="31">
        <v>0</v>
      </c>
      <c r="M1780" s="31">
        <v>0</v>
      </c>
      <c r="N1780" s="31">
        <v>0</v>
      </c>
      <c r="O1780" s="33">
        <f t="shared" si="82"/>
        <v>0</v>
      </c>
      <c r="P1780" s="34" t="str">
        <f t="shared" si="83"/>
        <v>1-30</v>
      </c>
      <c r="Q1780" s="35" t="s">
        <v>555</v>
      </c>
      <c r="R1780" s="31">
        <v>0</v>
      </c>
      <c r="S1780" s="31">
        <v>0</v>
      </c>
      <c r="T1780" s="31" t="s">
        <v>45</v>
      </c>
      <c r="U1780" s="41" t="s">
        <v>64</v>
      </c>
      <c r="V1780" s="42">
        <v>15603.608940599999</v>
      </c>
      <c r="W1780" s="43">
        <v>15603.608940599999</v>
      </c>
      <c r="X1780" s="38">
        <v>0</v>
      </c>
      <c r="Y1780" s="38">
        <v>0</v>
      </c>
      <c r="Z1780" s="38">
        <v>0</v>
      </c>
      <c r="AA1780" s="38">
        <v>0</v>
      </c>
      <c r="AB1780" s="38">
        <v>0</v>
      </c>
      <c r="AC1780" s="38">
        <v>0</v>
      </c>
      <c r="AD1780" s="38" t="s">
        <v>47</v>
      </c>
    </row>
    <row r="1781" spans="1:30" s="27" customFormat="1" ht="15" customHeight="1" x14ac:dyDescent="0.25">
      <c r="A1781" s="28" t="s">
        <v>39</v>
      </c>
      <c r="B1781" s="28" t="s">
        <v>1829</v>
      </c>
      <c r="C1781" s="85">
        <v>42767</v>
      </c>
      <c r="D1781" s="29">
        <f>+VLOOKUP(B1781,'[2]HG-Mexico by Contract'!$B$8:$G$4512,6,FALSE)</f>
        <v>311796</v>
      </c>
      <c r="E1781" s="29"/>
      <c r="F1781" s="28" t="s">
        <v>62</v>
      </c>
      <c r="G1781" s="28" t="s">
        <v>42</v>
      </c>
      <c r="H1781" s="28" t="s">
        <v>63</v>
      </c>
      <c r="I1781" s="31">
        <v>310643.21999999997</v>
      </c>
      <c r="J1781" s="32">
        <f t="shared" si="81"/>
        <v>15603.608942319515</v>
      </c>
      <c r="K1781" s="31">
        <v>0</v>
      </c>
      <c r="L1781" s="31">
        <v>0</v>
      </c>
      <c r="M1781" s="31">
        <v>0</v>
      </c>
      <c r="N1781" s="31">
        <v>0</v>
      </c>
      <c r="O1781" s="33">
        <f t="shared" si="82"/>
        <v>0</v>
      </c>
      <c r="P1781" s="34" t="str">
        <f t="shared" si="83"/>
        <v>1-30</v>
      </c>
      <c r="Q1781" s="35" t="s">
        <v>555</v>
      </c>
      <c r="R1781" s="31">
        <v>0</v>
      </c>
      <c r="S1781" s="31">
        <v>0</v>
      </c>
      <c r="T1781" s="31" t="s">
        <v>45</v>
      </c>
      <c r="U1781" s="36" t="s">
        <v>64</v>
      </c>
      <c r="V1781" s="37">
        <v>15603.608940599999</v>
      </c>
      <c r="W1781" s="38">
        <v>15603.608940599999</v>
      </c>
      <c r="X1781" s="38">
        <v>0</v>
      </c>
      <c r="Y1781" s="38">
        <v>0</v>
      </c>
      <c r="Z1781" s="38">
        <v>0</v>
      </c>
      <c r="AA1781" s="38">
        <v>0</v>
      </c>
      <c r="AB1781" s="38">
        <v>0</v>
      </c>
      <c r="AC1781" s="38">
        <v>0</v>
      </c>
      <c r="AD1781" s="38" t="s">
        <v>47</v>
      </c>
    </row>
    <row r="1782" spans="1:30" s="27" customFormat="1" ht="15" customHeight="1" x14ac:dyDescent="0.25">
      <c r="A1782" s="39" t="s">
        <v>39</v>
      </c>
      <c r="B1782" s="39" t="s">
        <v>1830</v>
      </c>
      <c r="C1782" s="86">
        <v>42767</v>
      </c>
      <c r="D1782" s="29">
        <f>+VLOOKUP(B1782,'[2]HG-Mexico by Contract'!$B$8:$G$4512,6,FALSE)</f>
        <v>311796</v>
      </c>
      <c r="E1782" s="29"/>
      <c r="F1782" s="39" t="s">
        <v>62</v>
      </c>
      <c r="G1782" s="39" t="s">
        <v>42</v>
      </c>
      <c r="H1782" s="39" t="s">
        <v>63</v>
      </c>
      <c r="I1782" s="40">
        <v>310673.13</v>
      </c>
      <c r="J1782" s="32">
        <f t="shared" si="81"/>
        <v>15605.111321619683</v>
      </c>
      <c r="K1782" s="31">
        <v>0</v>
      </c>
      <c r="L1782" s="31">
        <v>0</v>
      </c>
      <c r="M1782" s="31">
        <v>0</v>
      </c>
      <c r="N1782" s="31">
        <v>0</v>
      </c>
      <c r="O1782" s="33">
        <f t="shared" si="82"/>
        <v>0</v>
      </c>
      <c r="P1782" s="34" t="str">
        <f t="shared" si="83"/>
        <v>1-30</v>
      </c>
      <c r="Q1782" s="35" t="s">
        <v>555</v>
      </c>
      <c r="R1782" s="31">
        <v>0</v>
      </c>
      <c r="S1782" s="31">
        <v>0</v>
      </c>
      <c r="T1782" s="31" t="s">
        <v>45</v>
      </c>
      <c r="U1782" s="41" t="s">
        <v>64</v>
      </c>
      <c r="V1782" s="42">
        <v>15605.111319899999</v>
      </c>
      <c r="W1782" s="43">
        <v>15605.111319899999</v>
      </c>
      <c r="X1782" s="38">
        <v>0</v>
      </c>
      <c r="Y1782" s="38">
        <v>0</v>
      </c>
      <c r="Z1782" s="38">
        <v>0</v>
      </c>
      <c r="AA1782" s="38">
        <v>0</v>
      </c>
      <c r="AB1782" s="38">
        <v>0</v>
      </c>
      <c r="AC1782" s="38">
        <v>0</v>
      </c>
      <c r="AD1782" s="38" t="s">
        <v>47</v>
      </c>
    </row>
    <row r="1783" spans="1:30" s="27" customFormat="1" ht="15" customHeight="1" x14ac:dyDescent="0.25">
      <c r="A1783" s="28" t="s">
        <v>39</v>
      </c>
      <c r="B1783" s="28" t="s">
        <v>1831</v>
      </c>
      <c r="C1783" s="85">
        <v>42767</v>
      </c>
      <c r="D1783" s="29">
        <f>+VLOOKUP(B1783,'[2]HG-Mexico by Contract'!$B$8:$G$4512,6,FALSE)</f>
        <v>311796</v>
      </c>
      <c r="E1783" s="29"/>
      <c r="F1783" s="28" t="s">
        <v>62</v>
      </c>
      <c r="G1783" s="28" t="s">
        <v>42</v>
      </c>
      <c r="H1783" s="28" t="s">
        <v>63</v>
      </c>
      <c r="I1783" s="31">
        <v>310643.21999999997</v>
      </c>
      <c r="J1783" s="32">
        <f t="shared" si="81"/>
        <v>15603.608942319515</v>
      </c>
      <c r="K1783" s="31">
        <v>0</v>
      </c>
      <c r="L1783" s="31">
        <v>0</v>
      </c>
      <c r="M1783" s="31">
        <v>0</v>
      </c>
      <c r="N1783" s="31">
        <v>0</v>
      </c>
      <c r="O1783" s="33">
        <f t="shared" si="82"/>
        <v>0</v>
      </c>
      <c r="P1783" s="34" t="str">
        <f t="shared" si="83"/>
        <v>1-30</v>
      </c>
      <c r="Q1783" s="35" t="s">
        <v>555</v>
      </c>
      <c r="R1783" s="31">
        <v>0</v>
      </c>
      <c r="S1783" s="31">
        <v>0</v>
      </c>
      <c r="T1783" s="31" t="s">
        <v>45</v>
      </c>
      <c r="U1783" s="36" t="s">
        <v>64</v>
      </c>
      <c r="V1783" s="37">
        <v>15603.608940599999</v>
      </c>
      <c r="W1783" s="38">
        <v>15603.608940599999</v>
      </c>
      <c r="X1783" s="38">
        <v>0</v>
      </c>
      <c r="Y1783" s="38">
        <v>0</v>
      </c>
      <c r="Z1783" s="38">
        <v>0</v>
      </c>
      <c r="AA1783" s="38">
        <v>0</v>
      </c>
      <c r="AB1783" s="38">
        <v>0</v>
      </c>
      <c r="AC1783" s="38">
        <v>0</v>
      </c>
      <c r="AD1783" s="38" t="s">
        <v>47</v>
      </c>
    </row>
    <row r="1784" spans="1:30" s="27" customFormat="1" ht="15" customHeight="1" x14ac:dyDescent="0.25">
      <c r="A1784" s="39" t="s">
        <v>39</v>
      </c>
      <c r="B1784" s="39" t="s">
        <v>1832</v>
      </c>
      <c r="C1784" s="86">
        <v>42767</v>
      </c>
      <c r="D1784" s="29">
        <f>+VLOOKUP(B1784,'[2]HG-Mexico by Contract'!$B$8:$G$4512,6,FALSE)</f>
        <v>311796</v>
      </c>
      <c r="E1784" s="29"/>
      <c r="F1784" s="39" t="s">
        <v>62</v>
      </c>
      <c r="G1784" s="39" t="s">
        <v>42</v>
      </c>
      <c r="H1784" s="39" t="s">
        <v>63</v>
      </c>
      <c r="I1784" s="40">
        <v>1693368.12</v>
      </c>
      <c r="J1784" s="32">
        <f t="shared" si="81"/>
        <v>85057.880676973378</v>
      </c>
      <c r="K1784" s="31">
        <v>0</v>
      </c>
      <c r="L1784" s="31">
        <v>0</v>
      </c>
      <c r="M1784" s="31">
        <v>0</v>
      </c>
      <c r="N1784" s="31">
        <v>0</v>
      </c>
      <c r="O1784" s="33">
        <f t="shared" si="82"/>
        <v>0</v>
      </c>
      <c r="P1784" s="34" t="str">
        <f t="shared" si="83"/>
        <v>1-30</v>
      </c>
      <c r="Q1784" s="35" t="s">
        <v>555</v>
      </c>
      <c r="R1784" s="31">
        <v>0</v>
      </c>
      <c r="S1784" s="31">
        <v>0</v>
      </c>
      <c r="T1784" s="31" t="s">
        <v>45</v>
      </c>
      <c r="U1784" s="41" t="s">
        <v>64</v>
      </c>
      <c r="V1784" s="42">
        <v>85057.880667599995</v>
      </c>
      <c r="W1784" s="43">
        <v>85057.880667599995</v>
      </c>
      <c r="X1784" s="38">
        <v>0</v>
      </c>
      <c r="Y1784" s="38">
        <v>0</v>
      </c>
      <c r="Z1784" s="38">
        <v>0</v>
      </c>
      <c r="AA1784" s="38">
        <v>0</v>
      </c>
      <c r="AB1784" s="38">
        <v>0</v>
      </c>
      <c r="AC1784" s="38">
        <v>0</v>
      </c>
      <c r="AD1784" s="38" t="s">
        <v>47</v>
      </c>
    </row>
    <row r="1785" spans="1:30" s="27" customFormat="1" ht="15" customHeight="1" x14ac:dyDescent="0.25">
      <c r="A1785" s="28" t="s">
        <v>39</v>
      </c>
      <c r="B1785" s="28" t="s">
        <v>1833</v>
      </c>
      <c r="C1785" s="85">
        <v>42767</v>
      </c>
      <c r="D1785" s="29">
        <f>+VLOOKUP(B1785,'[2]HG-Mexico by Contract'!$B$8:$G$4512,6,FALSE)</f>
        <v>318117</v>
      </c>
      <c r="E1785" s="29"/>
      <c r="F1785" s="28" t="s">
        <v>41</v>
      </c>
      <c r="G1785" s="28" t="s">
        <v>42</v>
      </c>
      <c r="H1785" s="28" t="s">
        <v>44</v>
      </c>
      <c r="I1785" s="31">
        <v>24051.13</v>
      </c>
      <c r="J1785" s="32">
        <f t="shared" si="81"/>
        <v>24051.13</v>
      </c>
      <c r="K1785" s="31">
        <v>0</v>
      </c>
      <c r="L1785" s="31">
        <v>24051.13</v>
      </c>
      <c r="M1785" s="31">
        <v>0</v>
      </c>
      <c r="N1785" s="31">
        <v>0</v>
      </c>
      <c r="O1785" s="33">
        <f t="shared" si="82"/>
        <v>24051.13</v>
      </c>
      <c r="P1785" s="34" t="str">
        <f t="shared" si="83"/>
        <v>61-90</v>
      </c>
      <c r="Q1785" s="35" t="str">
        <f>+VLOOKUP(B1785,'[2]PORTAFOLIO JAN17'!$B$7:$T$4941,19,FALSE)</f>
        <v>COSTA RICA</v>
      </c>
      <c r="R1785" s="31">
        <v>0</v>
      </c>
      <c r="S1785" s="31">
        <v>0</v>
      </c>
      <c r="T1785" s="31" t="s">
        <v>45</v>
      </c>
      <c r="U1785" s="36" t="s">
        <v>46</v>
      </c>
      <c r="V1785" s="37">
        <v>24051.13</v>
      </c>
      <c r="W1785" s="38">
        <v>0</v>
      </c>
      <c r="X1785" s="38">
        <v>0</v>
      </c>
      <c r="Y1785" s="38">
        <v>24051.13</v>
      </c>
      <c r="Z1785" s="38">
        <v>0</v>
      </c>
      <c r="AA1785" s="38">
        <v>0</v>
      </c>
      <c r="AB1785" s="38">
        <v>0</v>
      </c>
      <c r="AC1785" s="38">
        <v>0</v>
      </c>
      <c r="AD1785" s="38" t="s">
        <v>47</v>
      </c>
    </row>
    <row r="1786" spans="1:30" s="27" customFormat="1" ht="15" customHeight="1" x14ac:dyDescent="0.25">
      <c r="A1786" s="39" t="s">
        <v>39</v>
      </c>
      <c r="B1786" s="39" t="s">
        <v>1834</v>
      </c>
      <c r="C1786" s="86">
        <v>42767</v>
      </c>
      <c r="D1786" s="29">
        <f>+VLOOKUP(B1786,'[2]HG-Mexico by Contract'!$B$8:$G$4512,6,FALSE)</f>
        <v>314798</v>
      </c>
      <c r="E1786" s="29"/>
      <c r="F1786" s="39" t="s">
        <v>62</v>
      </c>
      <c r="G1786" s="39" t="s">
        <v>42</v>
      </c>
      <c r="H1786" s="39" t="s">
        <v>44</v>
      </c>
      <c r="I1786" s="40">
        <v>77747.19</v>
      </c>
      <c r="J1786" s="32">
        <f t="shared" si="81"/>
        <v>77747.19</v>
      </c>
      <c r="K1786" s="31">
        <v>0</v>
      </c>
      <c r="L1786" s="31">
        <v>0</v>
      </c>
      <c r="M1786" s="31">
        <v>0</v>
      </c>
      <c r="N1786" s="31">
        <v>0</v>
      </c>
      <c r="O1786" s="33">
        <f t="shared" si="82"/>
        <v>0</v>
      </c>
      <c r="P1786" s="34" t="str">
        <f t="shared" si="83"/>
        <v>1-30</v>
      </c>
      <c r="Q1786" s="35" t="str">
        <f>+VLOOKUP(B1786,'[2]PORTAFOLIO JAN17'!$B$7:$T$4941,19,FALSE)</f>
        <v>COSTA RICA</v>
      </c>
      <c r="R1786" s="31">
        <v>0</v>
      </c>
      <c r="S1786" s="31">
        <v>0</v>
      </c>
      <c r="T1786" s="31" t="s">
        <v>45</v>
      </c>
      <c r="U1786" s="41" t="s">
        <v>46</v>
      </c>
      <c r="V1786" s="42">
        <v>77747.19</v>
      </c>
      <c r="W1786" s="43">
        <v>77747.19</v>
      </c>
      <c r="X1786" s="38">
        <v>0</v>
      </c>
      <c r="Y1786" s="38">
        <v>0</v>
      </c>
      <c r="Z1786" s="38">
        <v>0</v>
      </c>
      <c r="AA1786" s="38">
        <v>0</v>
      </c>
      <c r="AB1786" s="38">
        <v>0</v>
      </c>
      <c r="AC1786" s="38">
        <v>0</v>
      </c>
      <c r="AD1786" s="38" t="s">
        <v>47</v>
      </c>
    </row>
    <row r="1787" spans="1:30" s="27" customFormat="1" ht="15" customHeight="1" x14ac:dyDescent="0.25">
      <c r="A1787" s="28" t="s">
        <v>39</v>
      </c>
      <c r="B1787" s="28" t="s">
        <v>1835</v>
      </c>
      <c r="C1787" s="85">
        <v>42767</v>
      </c>
      <c r="D1787" s="29">
        <f>+VLOOKUP(B1787,'[2]HG-Mexico by Contract'!$B$8:$G$4512,6,FALSE)</f>
        <v>356784</v>
      </c>
      <c r="E1787" s="29"/>
      <c r="F1787" s="28" t="s">
        <v>41</v>
      </c>
      <c r="G1787" s="28" t="s">
        <v>42</v>
      </c>
      <c r="H1787" s="28" t="s">
        <v>63</v>
      </c>
      <c r="I1787" s="31">
        <v>605139.80000000005</v>
      </c>
      <c r="J1787" s="32">
        <f t="shared" si="81"/>
        <v>30396.172157349658</v>
      </c>
      <c r="K1787" s="31">
        <v>0</v>
      </c>
      <c r="L1787" s="31">
        <v>0</v>
      </c>
      <c r="M1787" s="31">
        <v>0</v>
      </c>
      <c r="N1787" s="31">
        <v>0</v>
      </c>
      <c r="O1787" s="33">
        <f t="shared" si="82"/>
        <v>0</v>
      </c>
      <c r="P1787" s="34" t="str">
        <f t="shared" si="83"/>
        <v>1-30</v>
      </c>
      <c r="Q1787" s="35" t="str">
        <f>+VLOOKUP(B1787,'[2]PORTAFOLIO JAN17'!$B$7:$T$4941,19,FALSE)</f>
        <v>MEXICO</v>
      </c>
      <c r="R1787" s="31">
        <v>0</v>
      </c>
      <c r="S1787" s="31">
        <v>0</v>
      </c>
      <c r="T1787" s="31" t="s">
        <v>45</v>
      </c>
      <c r="U1787" s="36" t="s">
        <v>64</v>
      </c>
      <c r="V1787" s="37">
        <v>30396.172154</v>
      </c>
      <c r="W1787" s="38">
        <v>30396.172154</v>
      </c>
      <c r="X1787" s="38">
        <v>0</v>
      </c>
      <c r="Y1787" s="38">
        <v>0</v>
      </c>
      <c r="Z1787" s="38">
        <v>0</v>
      </c>
      <c r="AA1787" s="38">
        <v>0</v>
      </c>
      <c r="AB1787" s="38">
        <v>0</v>
      </c>
      <c r="AC1787" s="38">
        <v>0</v>
      </c>
      <c r="AD1787" s="38" t="s">
        <v>47</v>
      </c>
    </row>
    <row r="1788" spans="1:30" s="27" customFormat="1" ht="15" customHeight="1" x14ac:dyDescent="0.25">
      <c r="A1788" s="39" t="s">
        <v>39</v>
      </c>
      <c r="B1788" s="39" t="s">
        <v>1836</v>
      </c>
      <c r="C1788" s="86">
        <v>42767</v>
      </c>
      <c r="D1788" s="29">
        <f>+VLOOKUP(B1788,'[2]HG-Mexico by Contract'!$B$8:$G$4512,6,FALSE)</f>
        <v>335609</v>
      </c>
      <c r="E1788" s="29"/>
      <c r="F1788" s="39" t="s">
        <v>41</v>
      </c>
      <c r="G1788" s="39" t="s">
        <v>42</v>
      </c>
      <c r="H1788" s="39" t="s">
        <v>44</v>
      </c>
      <c r="I1788" s="40">
        <v>27163.57</v>
      </c>
      <c r="J1788" s="32">
        <f t="shared" si="81"/>
        <v>27163.57</v>
      </c>
      <c r="K1788" s="31">
        <v>0</v>
      </c>
      <c r="L1788" s="31">
        <v>0</v>
      </c>
      <c r="M1788" s="31">
        <v>0</v>
      </c>
      <c r="N1788" s="31">
        <v>0</v>
      </c>
      <c r="O1788" s="33">
        <f t="shared" si="82"/>
        <v>0</v>
      </c>
      <c r="P1788" s="34" t="str">
        <f t="shared" si="83"/>
        <v>1-30</v>
      </c>
      <c r="Q1788" s="35" t="str">
        <f>+VLOOKUP(B1788,'[2]PORTAFOLIO JAN17'!$B$7:$T$4941,19,FALSE)</f>
        <v>COSTA RICA</v>
      </c>
      <c r="R1788" s="31">
        <v>0</v>
      </c>
      <c r="S1788" s="31">
        <v>0</v>
      </c>
      <c r="T1788" s="31" t="s">
        <v>45</v>
      </c>
      <c r="U1788" s="41" t="s">
        <v>46</v>
      </c>
      <c r="V1788" s="42">
        <v>27163.57</v>
      </c>
      <c r="W1788" s="43">
        <v>27163.57</v>
      </c>
      <c r="X1788" s="38">
        <v>0</v>
      </c>
      <c r="Y1788" s="38">
        <v>0</v>
      </c>
      <c r="Z1788" s="38">
        <v>0</v>
      </c>
      <c r="AA1788" s="38">
        <v>0</v>
      </c>
      <c r="AB1788" s="38">
        <v>0</v>
      </c>
      <c r="AC1788" s="38">
        <v>0</v>
      </c>
      <c r="AD1788" s="38" t="s">
        <v>47</v>
      </c>
    </row>
    <row r="1789" spans="1:30" s="27" customFormat="1" ht="15" customHeight="1" x14ac:dyDescent="0.25">
      <c r="A1789" s="28" t="s">
        <v>39</v>
      </c>
      <c r="B1789" s="28" t="s">
        <v>1837</v>
      </c>
      <c r="C1789" s="85">
        <v>42767</v>
      </c>
      <c r="D1789" s="29">
        <f>+VLOOKUP(B1789,'[2]HG-Mexico by Contract'!$B$8:$G$4512,6,FALSE)</f>
        <v>356785</v>
      </c>
      <c r="E1789" s="29"/>
      <c r="F1789" s="28" t="s">
        <v>41</v>
      </c>
      <c r="G1789" s="28" t="s">
        <v>42</v>
      </c>
      <c r="H1789" s="28" t="s">
        <v>63</v>
      </c>
      <c r="I1789" s="31">
        <v>1041552.4</v>
      </c>
      <c r="J1789" s="32">
        <f t="shared" si="81"/>
        <v>52317.177057765351</v>
      </c>
      <c r="K1789" s="31">
        <v>0</v>
      </c>
      <c r="L1789" s="31">
        <v>0</v>
      </c>
      <c r="M1789" s="31">
        <v>0</v>
      </c>
      <c r="N1789" s="31">
        <v>0</v>
      </c>
      <c r="O1789" s="33">
        <f t="shared" si="82"/>
        <v>0</v>
      </c>
      <c r="P1789" s="34" t="str">
        <f t="shared" si="83"/>
        <v>1-30</v>
      </c>
      <c r="Q1789" s="35" t="str">
        <f>+VLOOKUP(B1789,'[2]PORTAFOLIO JAN17'!$B$7:$T$4941,19,FALSE)</f>
        <v>MEXICO</v>
      </c>
      <c r="R1789" s="31">
        <v>0</v>
      </c>
      <c r="S1789" s="31">
        <v>0</v>
      </c>
      <c r="T1789" s="31" t="s">
        <v>45</v>
      </c>
      <c r="U1789" s="36" t="s">
        <v>64</v>
      </c>
      <c r="V1789" s="37">
        <v>52317.177051999999</v>
      </c>
      <c r="W1789" s="38">
        <v>52317.177051999999</v>
      </c>
      <c r="X1789" s="38">
        <v>0</v>
      </c>
      <c r="Y1789" s="38">
        <v>0</v>
      </c>
      <c r="Z1789" s="38">
        <v>0</v>
      </c>
      <c r="AA1789" s="38">
        <v>0</v>
      </c>
      <c r="AB1789" s="38">
        <v>0</v>
      </c>
      <c r="AC1789" s="38">
        <v>0</v>
      </c>
      <c r="AD1789" s="38" t="s">
        <v>47</v>
      </c>
    </row>
    <row r="1790" spans="1:30" s="27" customFormat="1" ht="15" customHeight="1" x14ac:dyDescent="0.25">
      <c r="A1790" s="39" t="s">
        <v>39</v>
      </c>
      <c r="B1790" s="39" t="s">
        <v>1838</v>
      </c>
      <c r="C1790" s="86">
        <v>42767</v>
      </c>
      <c r="D1790" s="29">
        <f>+VLOOKUP(B1790,'[2]HG-Mexico by Contract'!$B$8:$G$4512,6,FALSE)</f>
        <v>356786</v>
      </c>
      <c r="E1790" s="29"/>
      <c r="F1790" s="39" t="s">
        <v>41</v>
      </c>
      <c r="G1790" s="39" t="s">
        <v>42</v>
      </c>
      <c r="H1790" s="39" t="s">
        <v>63</v>
      </c>
      <c r="I1790" s="40">
        <v>650372.86</v>
      </c>
      <c r="J1790" s="32">
        <f t="shared" si="81"/>
        <v>32668.228761400038</v>
      </c>
      <c r="K1790" s="31">
        <v>0</v>
      </c>
      <c r="L1790" s="31">
        <v>0</v>
      </c>
      <c r="M1790" s="31">
        <v>0</v>
      </c>
      <c r="N1790" s="31">
        <v>0</v>
      </c>
      <c r="O1790" s="33">
        <f t="shared" si="82"/>
        <v>0</v>
      </c>
      <c r="P1790" s="34" t="str">
        <f t="shared" si="83"/>
        <v>1-30</v>
      </c>
      <c r="Q1790" s="35" t="str">
        <f>+VLOOKUP(B1790,'[2]PORTAFOLIO JAN17'!$B$7:$T$4941,19,FALSE)</f>
        <v>MEXICO</v>
      </c>
      <c r="R1790" s="31">
        <v>0</v>
      </c>
      <c r="S1790" s="31">
        <v>0</v>
      </c>
      <c r="T1790" s="31" t="s">
        <v>45</v>
      </c>
      <c r="U1790" s="41" t="s">
        <v>64</v>
      </c>
      <c r="V1790" s="42">
        <v>32668.2287578</v>
      </c>
      <c r="W1790" s="43">
        <v>32668.2287578</v>
      </c>
      <c r="X1790" s="38">
        <v>0</v>
      </c>
      <c r="Y1790" s="38">
        <v>0</v>
      </c>
      <c r="Z1790" s="38">
        <v>0</v>
      </c>
      <c r="AA1790" s="38">
        <v>0</v>
      </c>
      <c r="AB1790" s="38">
        <v>0</v>
      </c>
      <c r="AC1790" s="38">
        <v>0</v>
      </c>
      <c r="AD1790" s="38" t="s">
        <v>47</v>
      </c>
    </row>
    <row r="1791" spans="1:30" s="27" customFormat="1" ht="15" customHeight="1" x14ac:dyDescent="0.25">
      <c r="A1791" s="28" t="s">
        <v>39</v>
      </c>
      <c r="B1791" s="28" t="s">
        <v>1839</v>
      </c>
      <c r="C1791" s="85">
        <v>42767</v>
      </c>
      <c r="D1791" s="29">
        <f>+VLOOKUP(B1791,'[2]HG-Mexico by Contract'!$B$8:$G$4512,6,FALSE)</f>
        <v>335609</v>
      </c>
      <c r="E1791" s="29"/>
      <c r="F1791" s="28" t="s">
        <v>41</v>
      </c>
      <c r="G1791" s="28" t="s">
        <v>42</v>
      </c>
      <c r="H1791" s="28" t="s">
        <v>44</v>
      </c>
      <c r="I1791" s="31">
        <v>27163.57</v>
      </c>
      <c r="J1791" s="32">
        <f t="shared" si="81"/>
        <v>27163.57</v>
      </c>
      <c r="K1791" s="31">
        <v>0</v>
      </c>
      <c r="L1791" s="31">
        <v>0</v>
      </c>
      <c r="M1791" s="31">
        <v>0</v>
      </c>
      <c r="N1791" s="31">
        <v>0</v>
      </c>
      <c r="O1791" s="33">
        <f t="shared" si="82"/>
        <v>0</v>
      </c>
      <c r="P1791" s="34" t="str">
        <f t="shared" si="83"/>
        <v>1-30</v>
      </c>
      <c r="Q1791" s="35" t="str">
        <f>+VLOOKUP(B1791,'[2]PORTAFOLIO JAN17'!$B$7:$T$4941,19,FALSE)</f>
        <v>COSTA RICA</v>
      </c>
      <c r="R1791" s="31">
        <v>0</v>
      </c>
      <c r="S1791" s="31">
        <v>0</v>
      </c>
      <c r="T1791" s="31" t="s">
        <v>45</v>
      </c>
      <c r="U1791" s="36" t="s">
        <v>46</v>
      </c>
      <c r="V1791" s="37">
        <v>27163.57</v>
      </c>
      <c r="W1791" s="38">
        <v>27163.57</v>
      </c>
      <c r="X1791" s="38">
        <v>0</v>
      </c>
      <c r="Y1791" s="38">
        <v>0</v>
      </c>
      <c r="Z1791" s="38">
        <v>0</v>
      </c>
      <c r="AA1791" s="38">
        <v>0</v>
      </c>
      <c r="AB1791" s="38">
        <v>0</v>
      </c>
      <c r="AC1791" s="38">
        <v>0</v>
      </c>
      <c r="AD1791" s="38" t="s">
        <v>47</v>
      </c>
    </row>
    <row r="1792" spans="1:30" s="27" customFormat="1" ht="15" customHeight="1" x14ac:dyDescent="0.25">
      <c r="A1792" s="39" t="s">
        <v>39</v>
      </c>
      <c r="B1792" s="39" t="s">
        <v>1840</v>
      </c>
      <c r="C1792" s="86">
        <v>42767</v>
      </c>
      <c r="D1792" s="29">
        <f>+VLOOKUP(B1792,'[2]HG-Mexico by Contract'!$B$8:$G$4512,6,FALSE)</f>
        <v>335609</v>
      </c>
      <c r="E1792" s="29"/>
      <c r="F1792" s="39" t="s">
        <v>41</v>
      </c>
      <c r="G1792" s="39" t="s">
        <v>42</v>
      </c>
      <c r="H1792" s="39" t="s">
        <v>44</v>
      </c>
      <c r="I1792" s="40">
        <v>27163.14</v>
      </c>
      <c r="J1792" s="32">
        <f t="shared" si="81"/>
        <v>27163.14</v>
      </c>
      <c r="K1792" s="31">
        <v>0</v>
      </c>
      <c r="L1792" s="31">
        <v>0</v>
      </c>
      <c r="M1792" s="31">
        <v>0</v>
      </c>
      <c r="N1792" s="31">
        <v>0</v>
      </c>
      <c r="O1792" s="33">
        <f t="shared" si="82"/>
        <v>0</v>
      </c>
      <c r="P1792" s="34" t="str">
        <f t="shared" si="83"/>
        <v>1-30</v>
      </c>
      <c r="Q1792" s="35" t="str">
        <f>+VLOOKUP(B1792,'[2]PORTAFOLIO JAN17'!$B$7:$T$4941,19,FALSE)</f>
        <v>COSTA RICA</v>
      </c>
      <c r="R1792" s="31">
        <v>0</v>
      </c>
      <c r="S1792" s="31">
        <v>0</v>
      </c>
      <c r="T1792" s="31" t="s">
        <v>45</v>
      </c>
      <c r="U1792" s="41" t="s">
        <v>46</v>
      </c>
      <c r="V1792" s="42">
        <v>27163.14</v>
      </c>
      <c r="W1792" s="43">
        <v>27163.14</v>
      </c>
      <c r="X1792" s="38">
        <v>0</v>
      </c>
      <c r="Y1792" s="38">
        <v>0</v>
      </c>
      <c r="Z1792" s="38">
        <v>0</v>
      </c>
      <c r="AA1792" s="38">
        <v>0</v>
      </c>
      <c r="AB1792" s="38">
        <v>0</v>
      </c>
      <c r="AC1792" s="38">
        <v>0</v>
      </c>
      <c r="AD1792" s="38" t="s">
        <v>47</v>
      </c>
    </row>
    <row r="1793" spans="1:30" s="27" customFormat="1" ht="15" customHeight="1" x14ac:dyDescent="0.25">
      <c r="A1793" s="28" t="s">
        <v>39</v>
      </c>
      <c r="B1793" s="28" t="s">
        <v>1841</v>
      </c>
      <c r="C1793" s="85">
        <v>42767</v>
      </c>
      <c r="D1793" s="29">
        <f>+VLOOKUP(B1793,'[2]HG-Mexico by Contract'!$B$8:$G$4512,6,FALSE)</f>
        <v>335609</v>
      </c>
      <c r="E1793" s="29"/>
      <c r="F1793" s="28" t="s">
        <v>41</v>
      </c>
      <c r="G1793" s="28" t="s">
        <v>42</v>
      </c>
      <c r="H1793" s="28" t="s">
        <v>44</v>
      </c>
      <c r="I1793" s="31">
        <v>27163.15</v>
      </c>
      <c r="J1793" s="32">
        <f t="shared" si="81"/>
        <v>27163.15</v>
      </c>
      <c r="K1793" s="31">
        <v>0</v>
      </c>
      <c r="L1793" s="31">
        <v>0</v>
      </c>
      <c r="M1793" s="31">
        <v>0</v>
      </c>
      <c r="N1793" s="31">
        <v>0</v>
      </c>
      <c r="O1793" s="33">
        <f t="shared" si="82"/>
        <v>0</v>
      </c>
      <c r="P1793" s="34" t="str">
        <f t="shared" si="83"/>
        <v>1-30</v>
      </c>
      <c r="Q1793" s="35" t="str">
        <f>+VLOOKUP(B1793,'[2]PORTAFOLIO JAN17'!$B$7:$T$4941,19,FALSE)</f>
        <v>COSTA RICA</v>
      </c>
      <c r="R1793" s="31">
        <v>0</v>
      </c>
      <c r="S1793" s="31">
        <v>0</v>
      </c>
      <c r="T1793" s="31" t="s">
        <v>45</v>
      </c>
      <c r="U1793" s="36" t="s">
        <v>46</v>
      </c>
      <c r="V1793" s="37">
        <v>27163.15</v>
      </c>
      <c r="W1793" s="38">
        <v>27163.15</v>
      </c>
      <c r="X1793" s="38">
        <v>0</v>
      </c>
      <c r="Y1793" s="38">
        <v>0</v>
      </c>
      <c r="Z1793" s="38">
        <v>0</v>
      </c>
      <c r="AA1793" s="38">
        <v>0</v>
      </c>
      <c r="AB1793" s="38">
        <v>0</v>
      </c>
      <c r="AC1793" s="38">
        <v>0</v>
      </c>
      <c r="AD1793" s="38" t="s">
        <v>47</v>
      </c>
    </row>
    <row r="1794" spans="1:30" s="27" customFormat="1" ht="15" customHeight="1" x14ac:dyDescent="0.25">
      <c r="A1794" s="39" t="s">
        <v>39</v>
      </c>
      <c r="B1794" s="39" t="s">
        <v>1842</v>
      </c>
      <c r="C1794" s="86">
        <v>42767</v>
      </c>
      <c r="D1794" s="29">
        <f>+VLOOKUP(B1794,'[2]HG-Mexico by Contract'!$B$8:$G$4512,6,FALSE)</f>
        <v>335609</v>
      </c>
      <c r="E1794" s="29"/>
      <c r="F1794" s="39" t="s">
        <v>41</v>
      </c>
      <c r="G1794" s="39" t="s">
        <v>42</v>
      </c>
      <c r="H1794" s="39" t="s">
        <v>44</v>
      </c>
      <c r="I1794" s="40">
        <v>27163.15</v>
      </c>
      <c r="J1794" s="32">
        <f t="shared" si="81"/>
        <v>27163.15</v>
      </c>
      <c r="K1794" s="31">
        <v>0</v>
      </c>
      <c r="L1794" s="31">
        <v>0</v>
      </c>
      <c r="M1794" s="31">
        <v>0</v>
      </c>
      <c r="N1794" s="31">
        <v>0</v>
      </c>
      <c r="O1794" s="33">
        <f t="shared" si="82"/>
        <v>0</v>
      </c>
      <c r="P1794" s="34" t="str">
        <f t="shared" si="83"/>
        <v>1-30</v>
      </c>
      <c r="Q1794" s="35" t="str">
        <f>+VLOOKUP(B1794,'[2]PORTAFOLIO JAN17'!$B$7:$T$4941,19,FALSE)</f>
        <v>COSTA RICA</v>
      </c>
      <c r="R1794" s="31">
        <v>0</v>
      </c>
      <c r="S1794" s="31">
        <v>0</v>
      </c>
      <c r="T1794" s="31" t="s">
        <v>45</v>
      </c>
      <c r="U1794" s="41" t="s">
        <v>46</v>
      </c>
      <c r="V1794" s="42">
        <v>27163.15</v>
      </c>
      <c r="W1794" s="43">
        <v>27163.15</v>
      </c>
      <c r="X1794" s="38">
        <v>0</v>
      </c>
      <c r="Y1794" s="38">
        <v>0</v>
      </c>
      <c r="Z1794" s="38">
        <v>0</v>
      </c>
      <c r="AA1794" s="38">
        <v>0</v>
      </c>
      <c r="AB1794" s="38">
        <v>0</v>
      </c>
      <c r="AC1794" s="38">
        <v>0</v>
      </c>
      <c r="AD1794" s="38" t="s">
        <v>47</v>
      </c>
    </row>
    <row r="1795" spans="1:30" s="27" customFormat="1" ht="15" customHeight="1" x14ac:dyDescent="0.25">
      <c r="A1795" s="28" t="s">
        <v>39</v>
      </c>
      <c r="B1795" s="28" t="s">
        <v>1843</v>
      </c>
      <c r="C1795" s="85">
        <v>42767</v>
      </c>
      <c r="D1795" s="29">
        <f>+VLOOKUP(B1795,'[2]HG-Mexico by Contract'!$B$8:$G$4512,6,FALSE)</f>
        <v>318945</v>
      </c>
      <c r="E1795" s="29"/>
      <c r="F1795" s="28" t="s">
        <v>41</v>
      </c>
      <c r="G1795" s="28" t="s">
        <v>42</v>
      </c>
      <c r="H1795" s="28" t="s">
        <v>44</v>
      </c>
      <c r="I1795" s="31">
        <v>465011.53</v>
      </c>
      <c r="J1795" s="32">
        <f t="shared" si="81"/>
        <v>465011.53</v>
      </c>
      <c r="K1795" s="31">
        <v>0</v>
      </c>
      <c r="L1795" s="31">
        <v>0</v>
      </c>
      <c r="M1795" s="31">
        <v>0</v>
      </c>
      <c r="N1795" s="31">
        <v>0</v>
      </c>
      <c r="O1795" s="33">
        <f t="shared" si="82"/>
        <v>0</v>
      </c>
      <c r="P1795" s="34" t="str">
        <f t="shared" si="83"/>
        <v>1-30</v>
      </c>
      <c r="Q1795" s="35" t="str">
        <f>+VLOOKUP(B1795,'[2]PORTAFOLIO JAN17'!$B$7:$T$4941,19,FALSE)</f>
        <v>MEXICO</v>
      </c>
      <c r="R1795" s="31">
        <v>0</v>
      </c>
      <c r="S1795" s="31">
        <v>0</v>
      </c>
      <c r="T1795" s="31" t="s">
        <v>45</v>
      </c>
      <c r="U1795" s="36" t="s">
        <v>46</v>
      </c>
      <c r="V1795" s="37">
        <v>465011.53</v>
      </c>
      <c r="W1795" s="38">
        <v>465011.53</v>
      </c>
      <c r="X1795" s="38">
        <v>0</v>
      </c>
      <c r="Y1795" s="38">
        <v>0</v>
      </c>
      <c r="Z1795" s="38">
        <v>0</v>
      </c>
      <c r="AA1795" s="38">
        <v>0</v>
      </c>
      <c r="AB1795" s="38">
        <v>0</v>
      </c>
      <c r="AC1795" s="38">
        <v>0</v>
      </c>
      <c r="AD1795" s="38" t="s">
        <v>47</v>
      </c>
    </row>
    <row r="1796" spans="1:30" s="27" customFormat="1" ht="15" customHeight="1" x14ac:dyDescent="0.25">
      <c r="A1796" s="39" t="s">
        <v>39</v>
      </c>
      <c r="B1796" s="39" t="s">
        <v>1844</v>
      </c>
      <c r="C1796" s="86">
        <v>42767</v>
      </c>
      <c r="D1796" s="29">
        <f>+VLOOKUP(B1796,'[2]HG-Mexico by Contract'!$B$8:$G$4512,6,FALSE)</f>
        <v>318945</v>
      </c>
      <c r="E1796" s="29"/>
      <c r="F1796" s="39" t="s">
        <v>41</v>
      </c>
      <c r="G1796" s="39" t="s">
        <v>42</v>
      </c>
      <c r="H1796" s="39" t="s">
        <v>44</v>
      </c>
      <c r="I1796" s="40">
        <v>116574.96</v>
      </c>
      <c r="J1796" s="32">
        <f t="shared" si="81"/>
        <v>116574.96</v>
      </c>
      <c r="K1796" s="31">
        <v>0</v>
      </c>
      <c r="L1796" s="31">
        <v>0</v>
      </c>
      <c r="M1796" s="31">
        <v>0</v>
      </c>
      <c r="N1796" s="31">
        <v>0</v>
      </c>
      <c r="O1796" s="33">
        <f t="shared" si="82"/>
        <v>0</v>
      </c>
      <c r="P1796" s="34" t="str">
        <f t="shared" si="83"/>
        <v>1-30</v>
      </c>
      <c r="Q1796" s="35" t="str">
        <f>+VLOOKUP(B1796,'[2]PORTAFOLIO JAN17'!$B$7:$T$4941,19,FALSE)</f>
        <v>MEXICO</v>
      </c>
      <c r="R1796" s="31">
        <v>0</v>
      </c>
      <c r="S1796" s="31">
        <v>0</v>
      </c>
      <c r="T1796" s="31" t="s">
        <v>45</v>
      </c>
      <c r="U1796" s="41" t="s">
        <v>46</v>
      </c>
      <c r="V1796" s="42">
        <v>116574.96</v>
      </c>
      <c r="W1796" s="43">
        <v>116574.96</v>
      </c>
      <c r="X1796" s="38">
        <v>0</v>
      </c>
      <c r="Y1796" s="38">
        <v>0</v>
      </c>
      <c r="Z1796" s="38">
        <v>0</v>
      </c>
      <c r="AA1796" s="38">
        <v>0</v>
      </c>
      <c r="AB1796" s="38">
        <v>0</v>
      </c>
      <c r="AC1796" s="38">
        <v>0</v>
      </c>
      <c r="AD1796" s="38" t="s">
        <v>47</v>
      </c>
    </row>
    <row r="1797" spans="1:30" s="27" customFormat="1" ht="15" customHeight="1" x14ac:dyDescent="0.25">
      <c r="A1797" s="28" t="s">
        <v>39</v>
      </c>
      <c r="B1797" s="28" t="s">
        <v>1845</v>
      </c>
      <c r="C1797" s="85">
        <v>42767</v>
      </c>
      <c r="D1797" s="29">
        <f>+VLOOKUP(B1797,'[2]HG-Mexico by Contract'!$B$8:$G$4512,6,FALSE)</f>
        <v>314796</v>
      </c>
      <c r="E1797" s="29"/>
      <c r="F1797" s="28" t="s">
        <v>41</v>
      </c>
      <c r="G1797" s="28" t="s">
        <v>42</v>
      </c>
      <c r="H1797" s="28" t="s">
        <v>63</v>
      </c>
      <c r="I1797" s="31">
        <v>1541660.18</v>
      </c>
      <c r="J1797" s="32">
        <f t="shared" si="81"/>
        <v>77437.590849933622</v>
      </c>
      <c r="K1797" s="31">
        <v>0</v>
      </c>
      <c r="L1797" s="31">
        <v>0</v>
      </c>
      <c r="M1797" s="31">
        <v>0</v>
      </c>
      <c r="N1797" s="31">
        <v>0</v>
      </c>
      <c r="O1797" s="33">
        <f t="shared" si="82"/>
        <v>0</v>
      </c>
      <c r="P1797" s="34" t="str">
        <f t="shared" si="83"/>
        <v>1-30</v>
      </c>
      <c r="Q1797" s="35" t="str">
        <f>+VLOOKUP(B1797,'[2]PORTAFOLIO JAN17'!$B$7:$T$4941,19,FALSE)</f>
        <v>MEXICO</v>
      </c>
      <c r="R1797" s="31">
        <v>0</v>
      </c>
      <c r="S1797" s="31">
        <v>0</v>
      </c>
      <c r="T1797" s="31" t="s">
        <v>45</v>
      </c>
      <c r="U1797" s="36" t="s">
        <v>64</v>
      </c>
      <c r="V1797" s="37">
        <v>77437.5908414</v>
      </c>
      <c r="W1797" s="38">
        <v>77437.5908414</v>
      </c>
      <c r="X1797" s="38">
        <v>0</v>
      </c>
      <c r="Y1797" s="38">
        <v>0</v>
      </c>
      <c r="Z1797" s="38">
        <v>0</v>
      </c>
      <c r="AA1797" s="38">
        <v>0</v>
      </c>
      <c r="AB1797" s="38">
        <v>0</v>
      </c>
      <c r="AC1797" s="38">
        <v>0</v>
      </c>
      <c r="AD1797" s="38" t="s">
        <v>47</v>
      </c>
    </row>
    <row r="1798" spans="1:30" s="27" customFormat="1" ht="15" customHeight="1" x14ac:dyDescent="0.25">
      <c r="A1798" s="39" t="s">
        <v>39</v>
      </c>
      <c r="B1798" s="39" t="s">
        <v>1846</v>
      </c>
      <c r="C1798" s="86">
        <v>42767</v>
      </c>
      <c r="D1798" s="29">
        <f>+VLOOKUP(B1798,'[2]HG-Mexico by Contract'!$B$8:$G$4512,6,FALSE)</f>
        <v>314796</v>
      </c>
      <c r="E1798" s="29"/>
      <c r="F1798" s="39" t="s">
        <v>41</v>
      </c>
      <c r="G1798" s="39" t="s">
        <v>42</v>
      </c>
      <c r="H1798" s="39" t="s">
        <v>63</v>
      </c>
      <c r="I1798" s="40">
        <v>2084387.66</v>
      </c>
      <c r="J1798" s="32">
        <f t="shared" si="81"/>
        <v>104698.7921733378</v>
      </c>
      <c r="K1798" s="31">
        <v>0</v>
      </c>
      <c r="L1798" s="31">
        <v>0</v>
      </c>
      <c r="M1798" s="31">
        <v>0</v>
      </c>
      <c r="N1798" s="31">
        <v>0</v>
      </c>
      <c r="O1798" s="33">
        <f t="shared" si="82"/>
        <v>0</v>
      </c>
      <c r="P1798" s="34" t="str">
        <f t="shared" si="83"/>
        <v>1-30</v>
      </c>
      <c r="Q1798" s="35" t="str">
        <f>+VLOOKUP(B1798,'[2]PORTAFOLIO JAN17'!$B$7:$T$4941,19,FALSE)</f>
        <v>MEXICO</v>
      </c>
      <c r="R1798" s="31">
        <v>0</v>
      </c>
      <c r="S1798" s="31">
        <v>0</v>
      </c>
      <c r="T1798" s="31" t="s">
        <v>45</v>
      </c>
      <c r="U1798" s="41" t="s">
        <v>64</v>
      </c>
      <c r="V1798" s="42">
        <v>104698.7921618</v>
      </c>
      <c r="W1798" s="43">
        <v>104698.7921618</v>
      </c>
      <c r="X1798" s="38">
        <v>0</v>
      </c>
      <c r="Y1798" s="38">
        <v>0</v>
      </c>
      <c r="Z1798" s="38">
        <v>0</v>
      </c>
      <c r="AA1798" s="38">
        <v>0</v>
      </c>
      <c r="AB1798" s="38">
        <v>0</v>
      </c>
      <c r="AC1798" s="38">
        <v>0</v>
      </c>
      <c r="AD1798" s="38" t="s">
        <v>47</v>
      </c>
    </row>
    <row r="1799" spans="1:30" s="27" customFormat="1" ht="15" customHeight="1" x14ac:dyDescent="0.25">
      <c r="A1799" s="28" t="s">
        <v>39</v>
      </c>
      <c r="B1799" s="28" t="s">
        <v>1847</v>
      </c>
      <c r="C1799" s="85">
        <v>42767</v>
      </c>
      <c r="D1799" s="29">
        <f>+VLOOKUP(B1799,'[2]HG-Mexico by Contract'!$B$8:$G$4512,6,FALSE)</f>
        <v>310450</v>
      </c>
      <c r="E1799" s="29"/>
      <c r="F1799" s="28" t="s">
        <v>41</v>
      </c>
      <c r="G1799" s="28" t="s">
        <v>42</v>
      </c>
      <c r="H1799" s="28" t="s">
        <v>63</v>
      </c>
      <c r="I1799" s="31">
        <v>1402629.3</v>
      </c>
      <c r="J1799" s="32">
        <f t="shared" si="81"/>
        <v>70454.069746764042</v>
      </c>
      <c r="K1799" s="31">
        <v>0</v>
      </c>
      <c r="L1799" s="31">
        <v>0</v>
      </c>
      <c r="M1799" s="31">
        <v>0</v>
      </c>
      <c r="N1799" s="31">
        <v>0</v>
      </c>
      <c r="O1799" s="33">
        <f t="shared" si="82"/>
        <v>0</v>
      </c>
      <c r="P1799" s="34" t="str">
        <f t="shared" si="83"/>
        <v>1-30</v>
      </c>
      <c r="Q1799" s="35" t="str">
        <f>+VLOOKUP(B1799,'[2]PORTAFOLIO JAN17'!$B$7:$T$4941,19,FALSE)</f>
        <v>MEXICO</v>
      </c>
      <c r="R1799" s="31">
        <v>0</v>
      </c>
      <c r="S1799" s="31">
        <v>0</v>
      </c>
      <c r="T1799" s="31" t="s">
        <v>45</v>
      </c>
      <c r="U1799" s="36" t="s">
        <v>64</v>
      </c>
      <c r="V1799" s="37">
        <v>70454.069738999999</v>
      </c>
      <c r="W1799" s="38">
        <v>70454.069738999999</v>
      </c>
      <c r="X1799" s="38">
        <v>0</v>
      </c>
      <c r="Y1799" s="38">
        <v>0</v>
      </c>
      <c r="Z1799" s="38">
        <v>0</v>
      </c>
      <c r="AA1799" s="38">
        <v>0</v>
      </c>
      <c r="AB1799" s="38">
        <v>0</v>
      </c>
      <c r="AC1799" s="38">
        <v>0</v>
      </c>
      <c r="AD1799" s="38" t="s">
        <v>47</v>
      </c>
    </row>
    <row r="1800" spans="1:30" s="27" customFormat="1" ht="15" customHeight="1" x14ac:dyDescent="0.25">
      <c r="A1800" s="39" t="s">
        <v>39</v>
      </c>
      <c r="B1800" s="39" t="s">
        <v>1848</v>
      </c>
      <c r="C1800" s="86">
        <v>42767</v>
      </c>
      <c r="D1800" s="29">
        <f>+VLOOKUP(B1800,'[2]HG-Mexico by Contract'!$B$8:$G$4512,6,FALSE)</f>
        <v>342743</v>
      </c>
      <c r="E1800" s="29"/>
      <c r="F1800" s="39" t="s">
        <v>41</v>
      </c>
      <c r="G1800" s="39" t="s">
        <v>42</v>
      </c>
      <c r="H1800" s="39" t="s">
        <v>63</v>
      </c>
      <c r="I1800" s="40">
        <v>311966.40000000002</v>
      </c>
      <c r="J1800" s="32">
        <f t="shared" ref="J1800:J1863" si="84">+IF(H1800="MXN",I1800/$J$2,I1800)</f>
        <v>15670.072273726842</v>
      </c>
      <c r="K1800" s="31">
        <v>0</v>
      </c>
      <c r="L1800" s="31">
        <v>0</v>
      </c>
      <c r="M1800" s="31">
        <v>0</v>
      </c>
      <c r="N1800" s="31">
        <v>0</v>
      </c>
      <c r="O1800" s="33">
        <f t="shared" ref="O1800:O1863" si="85">+N1800+M1800+L1800+K1800</f>
        <v>0</v>
      </c>
      <c r="P1800" s="34" t="str">
        <f t="shared" ref="P1800:P1863" si="86">+IF(N1800&gt;0,"120+",IF(M1800&gt;0,"91-120",IF(L1800&gt;0,"61-90",IF(K1800&gt;0,"31-60","1-30"))))</f>
        <v>1-30</v>
      </c>
      <c r="Q1800" s="35" t="str">
        <f>+VLOOKUP(B1800,'[2]PORTAFOLIO JAN17'!$B$7:$T$4941,19,FALSE)</f>
        <v>MEXICO</v>
      </c>
      <c r="R1800" s="31">
        <v>0</v>
      </c>
      <c r="S1800" s="31">
        <v>0</v>
      </c>
      <c r="T1800" s="31" t="s">
        <v>45</v>
      </c>
      <c r="U1800" s="41" t="s">
        <v>64</v>
      </c>
      <c r="V1800" s="42">
        <v>15670.072271999999</v>
      </c>
      <c r="W1800" s="43">
        <v>15670.072271999999</v>
      </c>
      <c r="X1800" s="38">
        <v>0</v>
      </c>
      <c r="Y1800" s="38">
        <v>0</v>
      </c>
      <c r="Z1800" s="38">
        <v>0</v>
      </c>
      <c r="AA1800" s="38">
        <v>0</v>
      </c>
      <c r="AB1800" s="38">
        <v>0</v>
      </c>
      <c r="AC1800" s="38">
        <v>0</v>
      </c>
      <c r="AD1800" s="38" t="s">
        <v>47</v>
      </c>
    </row>
    <row r="1801" spans="1:30" s="27" customFormat="1" ht="15" customHeight="1" x14ac:dyDescent="0.25">
      <c r="A1801" s="28" t="s">
        <v>39</v>
      </c>
      <c r="B1801" s="28" t="s">
        <v>1849</v>
      </c>
      <c r="C1801" s="85">
        <v>42767</v>
      </c>
      <c r="D1801" s="29">
        <f>+VLOOKUP(B1801,'[2]HG-Mexico by Contract'!$B$8:$G$4512,6,FALSE)</f>
        <v>310469</v>
      </c>
      <c r="E1801" s="29"/>
      <c r="F1801" s="28" t="s">
        <v>41</v>
      </c>
      <c r="G1801" s="28" t="s">
        <v>42</v>
      </c>
      <c r="H1801" s="28" t="s">
        <v>63</v>
      </c>
      <c r="I1801" s="31">
        <v>2526213.33</v>
      </c>
      <c r="J1801" s="32">
        <f t="shared" si="84"/>
        <v>126891.69557988347</v>
      </c>
      <c r="K1801" s="31">
        <v>0</v>
      </c>
      <c r="L1801" s="31">
        <v>0</v>
      </c>
      <c r="M1801" s="31">
        <v>0</v>
      </c>
      <c r="N1801" s="31">
        <v>0</v>
      </c>
      <c r="O1801" s="33">
        <f t="shared" si="85"/>
        <v>0</v>
      </c>
      <c r="P1801" s="34" t="str">
        <f t="shared" si="86"/>
        <v>1-30</v>
      </c>
      <c r="Q1801" s="35" t="str">
        <f>+VLOOKUP(B1801,'[2]PORTAFOLIO JAN17'!$B$7:$T$4941,19,FALSE)</f>
        <v>MEXICO</v>
      </c>
      <c r="R1801" s="31">
        <v>0</v>
      </c>
      <c r="S1801" s="31">
        <v>0</v>
      </c>
      <c r="T1801" s="31" t="s">
        <v>45</v>
      </c>
      <c r="U1801" s="36" t="s">
        <v>64</v>
      </c>
      <c r="V1801" s="37">
        <v>126891.69556589999</v>
      </c>
      <c r="W1801" s="38">
        <v>126891.69556589999</v>
      </c>
      <c r="X1801" s="38">
        <v>0</v>
      </c>
      <c r="Y1801" s="38">
        <v>0</v>
      </c>
      <c r="Z1801" s="38">
        <v>0</v>
      </c>
      <c r="AA1801" s="38">
        <v>0</v>
      </c>
      <c r="AB1801" s="38">
        <v>0</v>
      </c>
      <c r="AC1801" s="38">
        <v>0</v>
      </c>
      <c r="AD1801" s="38" t="s">
        <v>47</v>
      </c>
    </row>
    <row r="1802" spans="1:30" s="27" customFormat="1" ht="15" customHeight="1" x14ac:dyDescent="0.25">
      <c r="A1802" s="39" t="s">
        <v>39</v>
      </c>
      <c r="B1802" s="39" t="s">
        <v>1850</v>
      </c>
      <c r="C1802" s="86">
        <v>42767</v>
      </c>
      <c r="D1802" s="29">
        <f>+VLOOKUP(B1802,'[2]HG-Mexico by Contract'!$B$8:$G$4512,6,FALSE)</f>
        <v>313548</v>
      </c>
      <c r="E1802" s="29"/>
      <c r="F1802" s="39" t="s">
        <v>62</v>
      </c>
      <c r="G1802" s="39" t="s">
        <v>42</v>
      </c>
      <c r="H1802" s="39" t="s">
        <v>44</v>
      </c>
      <c r="I1802" s="40">
        <v>72197.8</v>
      </c>
      <c r="J1802" s="32">
        <f t="shared" si="84"/>
        <v>72197.8</v>
      </c>
      <c r="K1802" s="31">
        <v>0</v>
      </c>
      <c r="L1802" s="31">
        <v>0</v>
      </c>
      <c r="M1802" s="31">
        <v>0</v>
      </c>
      <c r="N1802" s="31">
        <v>0</v>
      </c>
      <c r="O1802" s="33">
        <f t="shared" si="85"/>
        <v>0</v>
      </c>
      <c r="P1802" s="34" t="str">
        <f t="shared" si="86"/>
        <v>1-30</v>
      </c>
      <c r="Q1802" s="35" t="str">
        <f>+VLOOKUP(B1802,'[2]PORTAFOLIO JAN17'!$B$7:$T$4941,19,FALSE)</f>
        <v>NICARAGUA</v>
      </c>
      <c r="R1802" s="31">
        <v>0</v>
      </c>
      <c r="S1802" s="31">
        <v>0</v>
      </c>
      <c r="T1802" s="31" t="s">
        <v>45</v>
      </c>
      <c r="U1802" s="41" t="s">
        <v>46</v>
      </c>
      <c r="V1802" s="42">
        <v>72197.8</v>
      </c>
      <c r="W1802" s="43">
        <v>72197.8</v>
      </c>
      <c r="X1802" s="38">
        <v>0</v>
      </c>
      <c r="Y1802" s="38">
        <v>0</v>
      </c>
      <c r="Z1802" s="38">
        <v>0</v>
      </c>
      <c r="AA1802" s="38">
        <v>0</v>
      </c>
      <c r="AB1802" s="38">
        <v>0</v>
      </c>
      <c r="AC1802" s="38">
        <v>0</v>
      </c>
      <c r="AD1802" s="38" t="s">
        <v>47</v>
      </c>
    </row>
    <row r="1803" spans="1:30" s="27" customFormat="1" ht="15" customHeight="1" x14ac:dyDescent="0.25">
      <c r="A1803" s="28" t="s">
        <v>39</v>
      </c>
      <c r="B1803" s="28" t="s">
        <v>1851</v>
      </c>
      <c r="C1803" s="85">
        <v>42767</v>
      </c>
      <c r="D1803" s="29">
        <f>+VLOOKUP(B1803,'[2]HG-Mexico by Contract'!$B$8:$G$4512,6,FALSE)</f>
        <v>313548</v>
      </c>
      <c r="E1803" s="29"/>
      <c r="F1803" s="28" t="s">
        <v>62</v>
      </c>
      <c r="G1803" s="28" t="s">
        <v>42</v>
      </c>
      <c r="H1803" s="28" t="s">
        <v>44</v>
      </c>
      <c r="I1803" s="31">
        <v>72197.31</v>
      </c>
      <c r="J1803" s="32">
        <f t="shared" si="84"/>
        <v>72197.31</v>
      </c>
      <c r="K1803" s="31">
        <v>0</v>
      </c>
      <c r="L1803" s="31">
        <v>0</v>
      </c>
      <c r="M1803" s="31">
        <v>0</v>
      </c>
      <c r="N1803" s="31">
        <v>0</v>
      </c>
      <c r="O1803" s="33">
        <f t="shared" si="85"/>
        <v>0</v>
      </c>
      <c r="P1803" s="34" t="str">
        <f t="shared" si="86"/>
        <v>1-30</v>
      </c>
      <c r="Q1803" s="35" t="str">
        <f>+VLOOKUP(B1803,'[2]PORTAFOLIO JAN17'!$B$7:$T$4941,19,FALSE)</f>
        <v>NICARAGUA</v>
      </c>
      <c r="R1803" s="31">
        <v>0</v>
      </c>
      <c r="S1803" s="31">
        <v>0</v>
      </c>
      <c r="T1803" s="31" t="s">
        <v>45</v>
      </c>
      <c r="U1803" s="36" t="s">
        <v>46</v>
      </c>
      <c r="V1803" s="37">
        <v>72197.31</v>
      </c>
      <c r="W1803" s="38">
        <v>72197.31</v>
      </c>
      <c r="X1803" s="38">
        <v>0</v>
      </c>
      <c r="Y1803" s="38">
        <v>0</v>
      </c>
      <c r="Z1803" s="38">
        <v>0</v>
      </c>
      <c r="AA1803" s="38">
        <v>0</v>
      </c>
      <c r="AB1803" s="38">
        <v>0</v>
      </c>
      <c r="AC1803" s="38">
        <v>0</v>
      </c>
      <c r="AD1803" s="38" t="s">
        <v>47</v>
      </c>
    </row>
    <row r="1804" spans="1:30" s="27" customFormat="1" ht="15" customHeight="1" x14ac:dyDescent="0.25">
      <c r="A1804" s="39" t="s">
        <v>39</v>
      </c>
      <c r="B1804" s="39" t="s">
        <v>1852</v>
      </c>
      <c r="C1804" s="86">
        <v>42767</v>
      </c>
      <c r="D1804" s="29">
        <f>+VLOOKUP(B1804,'[2]HG-Mexico by Contract'!$B$8:$G$4512,6,FALSE)</f>
        <v>313548</v>
      </c>
      <c r="E1804" s="29"/>
      <c r="F1804" s="39" t="s">
        <v>62</v>
      </c>
      <c r="G1804" s="39" t="s">
        <v>42</v>
      </c>
      <c r="H1804" s="39" t="s">
        <v>44</v>
      </c>
      <c r="I1804" s="40">
        <v>16527</v>
      </c>
      <c r="J1804" s="32">
        <f t="shared" si="84"/>
        <v>16527</v>
      </c>
      <c r="K1804" s="31">
        <v>0</v>
      </c>
      <c r="L1804" s="31">
        <v>0</v>
      </c>
      <c r="M1804" s="31">
        <v>0</v>
      </c>
      <c r="N1804" s="31">
        <v>0</v>
      </c>
      <c r="O1804" s="33">
        <f t="shared" si="85"/>
        <v>0</v>
      </c>
      <c r="P1804" s="34" t="str">
        <f t="shared" si="86"/>
        <v>1-30</v>
      </c>
      <c r="Q1804" s="35" t="str">
        <f>+VLOOKUP(B1804,'[2]PORTAFOLIO JAN17'!$B$7:$T$4941,19,FALSE)</f>
        <v>NICARAGUA</v>
      </c>
      <c r="R1804" s="31">
        <v>0</v>
      </c>
      <c r="S1804" s="31">
        <v>0</v>
      </c>
      <c r="T1804" s="31" t="s">
        <v>45</v>
      </c>
      <c r="U1804" s="41" t="s">
        <v>46</v>
      </c>
      <c r="V1804" s="42">
        <v>16527</v>
      </c>
      <c r="W1804" s="43">
        <v>16527</v>
      </c>
      <c r="X1804" s="38">
        <v>0</v>
      </c>
      <c r="Y1804" s="38">
        <v>0</v>
      </c>
      <c r="Z1804" s="38">
        <v>0</v>
      </c>
      <c r="AA1804" s="38">
        <v>0</v>
      </c>
      <c r="AB1804" s="38">
        <v>0</v>
      </c>
      <c r="AC1804" s="38">
        <v>0</v>
      </c>
      <c r="AD1804" s="38" t="s">
        <v>47</v>
      </c>
    </row>
    <row r="1805" spans="1:30" s="27" customFormat="1" ht="15" customHeight="1" x14ac:dyDescent="0.25">
      <c r="A1805" s="28" t="s">
        <v>39</v>
      </c>
      <c r="B1805" s="28" t="s">
        <v>1853</v>
      </c>
      <c r="C1805" s="85">
        <v>42767</v>
      </c>
      <c r="D1805" s="29">
        <f>+VLOOKUP(B1805,'[2]HG-Mexico by Contract'!$B$8:$G$4512,6,FALSE)</f>
        <v>313548</v>
      </c>
      <c r="E1805" s="29"/>
      <c r="F1805" s="28" t="s">
        <v>62</v>
      </c>
      <c r="G1805" s="28" t="s">
        <v>42</v>
      </c>
      <c r="H1805" s="28" t="s">
        <v>44</v>
      </c>
      <c r="I1805" s="31">
        <v>2341.69</v>
      </c>
      <c r="J1805" s="32">
        <f t="shared" si="84"/>
        <v>2341.69</v>
      </c>
      <c r="K1805" s="31">
        <v>0</v>
      </c>
      <c r="L1805" s="31">
        <v>0</v>
      </c>
      <c r="M1805" s="31">
        <v>0</v>
      </c>
      <c r="N1805" s="31">
        <v>0</v>
      </c>
      <c r="O1805" s="33">
        <f t="shared" si="85"/>
        <v>0</v>
      </c>
      <c r="P1805" s="34" t="str">
        <f t="shared" si="86"/>
        <v>1-30</v>
      </c>
      <c r="Q1805" s="35" t="str">
        <f>+VLOOKUP(B1805,'[2]PORTAFOLIO JAN17'!$B$7:$T$4941,19,FALSE)</f>
        <v>NICARAGUA</v>
      </c>
      <c r="R1805" s="31">
        <v>0</v>
      </c>
      <c r="S1805" s="31">
        <v>0</v>
      </c>
      <c r="T1805" s="31" t="s">
        <v>45</v>
      </c>
      <c r="U1805" s="36" t="s">
        <v>46</v>
      </c>
      <c r="V1805" s="37">
        <v>2341.69</v>
      </c>
      <c r="W1805" s="38">
        <v>2341.69</v>
      </c>
      <c r="X1805" s="38">
        <v>0</v>
      </c>
      <c r="Y1805" s="38">
        <v>0</v>
      </c>
      <c r="Z1805" s="38">
        <v>0</v>
      </c>
      <c r="AA1805" s="38">
        <v>0</v>
      </c>
      <c r="AB1805" s="38">
        <v>0</v>
      </c>
      <c r="AC1805" s="38">
        <v>0</v>
      </c>
      <c r="AD1805" s="38" t="s">
        <v>47</v>
      </c>
    </row>
    <row r="1806" spans="1:30" s="27" customFormat="1" ht="15" customHeight="1" x14ac:dyDescent="0.25">
      <c r="A1806" s="39" t="s">
        <v>39</v>
      </c>
      <c r="B1806" s="39" t="s">
        <v>1854</v>
      </c>
      <c r="C1806" s="86">
        <v>42767</v>
      </c>
      <c r="D1806" s="29">
        <f>+VLOOKUP(B1806,'[2]HG-Mexico by Contract'!$B$8:$G$4512,6,FALSE)</f>
        <v>329545</v>
      </c>
      <c r="E1806" s="29"/>
      <c r="F1806" s="39" t="s">
        <v>41</v>
      </c>
      <c r="G1806" s="39" t="s">
        <v>42</v>
      </c>
      <c r="H1806" s="39" t="s">
        <v>44</v>
      </c>
      <c r="I1806" s="40">
        <v>17603.82</v>
      </c>
      <c r="J1806" s="32">
        <f t="shared" si="84"/>
        <v>17603.82</v>
      </c>
      <c r="K1806" s="31">
        <v>0</v>
      </c>
      <c r="L1806" s="31">
        <v>0</v>
      </c>
      <c r="M1806" s="31">
        <v>0</v>
      </c>
      <c r="N1806" s="31">
        <v>0</v>
      </c>
      <c r="O1806" s="33">
        <f t="shared" si="85"/>
        <v>0</v>
      </c>
      <c r="P1806" s="34" t="str">
        <f t="shared" si="86"/>
        <v>1-30</v>
      </c>
      <c r="Q1806" s="35" t="str">
        <f>+VLOOKUP(B1806,'[2]PORTAFOLIO JAN17'!$B$7:$T$4941,19,FALSE)</f>
        <v>COSTA RICA</v>
      </c>
      <c r="R1806" s="31">
        <v>0</v>
      </c>
      <c r="S1806" s="31">
        <v>0</v>
      </c>
      <c r="T1806" s="31" t="s">
        <v>45</v>
      </c>
      <c r="U1806" s="41" t="s">
        <v>46</v>
      </c>
      <c r="V1806" s="42">
        <v>17603.82</v>
      </c>
      <c r="W1806" s="43">
        <v>17603.82</v>
      </c>
      <c r="X1806" s="38">
        <v>0</v>
      </c>
      <c r="Y1806" s="38">
        <v>0</v>
      </c>
      <c r="Z1806" s="38">
        <v>0</v>
      </c>
      <c r="AA1806" s="38">
        <v>0</v>
      </c>
      <c r="AB1806" s="38">
        <v>0</v>
      </c>
      <c r="AC1806" s="38">
        <v>0</v>
      </c>
      <c r="AD1806" s="38" t="s">
        <v>47</v>
      </c>
    </row>
    <row r="1807" spans="1:30" s="27" customFormat="1" ht="15" customHeight="1" x14ac:dyDescent="0.25">
      <c r="A1807" s="28" t="s">
        <v>39</v>
      </c>
      <c r="B1807" s="28" t="s">
        <v>1855</v>
      </c>
      <c r="C1807" s="85">
        <v>42767</v>
      </c>
      <c r="D1807" s="29">
        <f>+VLOOKUP(B1807,'[2]HG-Mexico by Contract'!$B$8:$G$4512,6,FALSE)</f>
        <v>313548</v>
      </c>
      <c r="E1807" s="29"/>
      <c r="F1807" s="28" t="s">
        <v>62</v>
      </c>
      <c r="G1807" s="28" t="s">
        <v>42</v>
      </c>
      <c r="H1807" s="28" t="s">
        <v>44</v>
      </c>
      <c r="I1807" s="31">
        <v>16527</v>
      </c>
      <c r="J1807" s="32">
        <f t="shared" si="84"/>
        <v>16527</v>
      </c>
      <c r="K1807" s="31">
        <v>0</v>
      </c>
      <c r="L1807" s="31">
        <v>0</v>
      </c>
      <c r="M1807" s="31">
        <v>0</v>
      </c>
      <c r="N1807" s="31">
        <v>0</v>
      </c>
      <c r="O1807" s="33">
        <f t="shared" si="85"/>
        <v>0</v>
      </c>
      <c r="P1807" s="34" t="str">
        <f t="shared" si="86"/>
        <v>1-30</v>
      </c>
      <c r="Q1807" s="35" t="str">
        <f>+VLOOKUP(B1807,'[2]PORTAFOLIO JAN17'!$B$7:$T$4941,19,FALSE)</f>
        <v>NICARAGUA</v>
      </c>
      <c r="R1807" s="31">
        <v>0</v>
      </c>
      <c r="S1807" s="31">
        <v>0</v>
      </c>
      <c r="T1807" s="31" t="s">
        <v>45</v>
      </c>
      <c r="U1807" s="36" t="s">
        <v>46</v>
      </c>
      <c r="V1807" s="37">
        <v>16527</v>
      </c>
      <c r="W1807" s="38">
        <v>16527</v>
      </c>
      <c r="X1807" s="38">
        <v>0</v>
      </c>
      <c r="Y1807" s="38">
        <v>0</v>
      </c>
      <c r="Z1807" s="38">
        <v>0</v>
      </c>
      <c r="AA1807" s="38">
        <v>0</v>
      </c>
      <c r="AB1807" s="38">
        <v>0</v>
      </c>
      <c r="AC1807" s="38">
        <v>0</v>
      </c>
      <c r="AD1807" s="38" t="s">
        <v>47</v>
      </c>
    </row>
    <row r="1808" spans="1:30" s="27" customFormat="1" ht="15" customHeight="1" x14ac:dyDescent="0.25">
      <c r="A1808" s="39" t="s">
        <v>39</v>
      </c>
      <c r="B1808" s="39" t="s">
        <v>1856</v>
      </c>
      <c r="C1808" s="86">
        <v>42767</v>
      </c>
      <c r="D1808" s="29">
        <f>+VLOOKUP(B1808,'[2]HG-Mexico by Contract'!$B$8:$G$4512,6,FALSE)</f>
        <v>309155</v>
      </c>
      <c r="E1808" s="29"/>
      <c r="F1808" s="39" t="s">
        <v>41</v>
      </c>
      <c r="G1808" s="39" t="s">
        <v>42</v>
      </c>
      <c r="H1808" s="39" t="s">
        <v>63</v>
      </c>
      <c r="I1808" s="40">
        <v>396331.38</v>
      </c>
      <c r="J1808" s="32">
        <f t="shared" si="84"/>
        <v>19907.725219593831</v>
      </c>
      <c r="K1808" s="31">
        <v>0</v>
      </c>
      <c r="L1808" s="31">
        <v>0</v>
      </c>
      <c r="M1808" s="31">
        <v>0</v>
      </c>
      <c r="N1808" s="31">
        <v>0</v>
      </c>
      <c r="O1808" s="33">
        <f t="shared" si="85"/>
        <v>0</v>
      </c>
      <c r="P1808" s="34" t="str">
        <f t="shared" si="86"/>
        <v>1-30</v>
      </c>
      <c r="Q1808" s="35" t="str">
        <f>+VLOOKUP(B1808,'[2]PORTAFOLIO JAN17'!$B$7:$T$4941,19,FALSE)</f>
        <v>MEXICO</v>
      </c>
      <c r="R1808" s="31">
        <v>0</v>
      </c>
      <c r="S1808" s="31">
        <v>0</v>
      </c>
      <c r="T1808" s="31" t="s">
        <v>45</v>
      </c>
      <c r="U1808" s="41" t="s">
        <v>64</v>
      </c>
      <c r="V1808" s="42">
        <v>19907.725217399999</v>
      </c>
      <c r="W1808" s="43">
        <v>19907.725217399999</v>
      </c>
      <c r="X1808" s="38">
        <v>0</v>
      </c>
      <c r="Y1808" s="38">
        <v>0</v>
      </c>
      <c r="Z1808" s="38">
        <v>0</v>
      </c>
      <c r="AA1808" s="38">
        <v>0</v>
      </c>
      <c r="AB1808" s="38">
        <v>0</v>
      </c>
      <c r="AC1808" s="38">
        <v>0</v>
      </c>
      <c r="AD1808" s="38" t="s">
        <v>47</v>
      </c>
    </row>
    <row r="1809" spans="1:30" s="27" customFormat="1" ht="15" customHeight="1" x14ac:dyDescent="0.25">
      <c r="A1809" s="28" t="s">
        <v>39</v>
      </c>
      <c r="B1809" s="28" t="s">
        <v>1857</v>
      </c>
      <c r="C1809" s="85">
        <v>42767</v>
      </c>
      <c r="D1809" s="29">
        <f>+VLOOKUP(B1809,'[2]HG-Mexico by Contract'!$B$8:$G$4512,6,FALSE)</f>
        <v>313548</v>
      </c>
      <c r="E1809" s="29"/>
      <c r="F1809" s="28" t="s">
        <v>62</v>
      </c>
      <c r="G1809" s="28" t="s">
        <v>42</v>
      </c>
      <c r="H1809" s="28" t="s">
        <v>44</v>
      </c>
      <c r="I1809" s="31">
        <v>121084.65</v>
      </c>
      <c r="J1809" s="32">
        <f t="shared" si="84"/>
        <v>121084.65</v>
      </c>
      <c r="K1809" s="31">
        <v>0</v>
      </c>
      <c r="L1809" s="31">
        <v>0</v>
      </c>
      <c r="M1809" s="31">
        <v>0</v>
      </c>
      <c r="N1809" s="31">
        <v>0</v>
      </c>
      <c r="O1809" s="33">
        <f t="shared" si="85"/>
        <v>0</v>
      </c>
      <c r="P1809" s="34" t="str">
        <f t="shared" si="86"/>
        <v>1-30</v>
      </c>
      <c r="Q1809" s="35" t="str">
        <f>+VLOOKUP(B1809,'[2]PORTAFOLIO JAN17'!$B$7:$T$4941,19,FALSE)</f>
        <v>NICARAGUA</v>
      </c>
      <c r="R1809" s="31">
        <v>0</v>
      </c>
      <c r="S1809" s="31">
        <v>0</v>
      </c>
      <c r="T1809" s="31" t="s">
        <v>45</v>
      </c>
      <c r="U1809" s="36" t="s">
        <v>46</v>
      </c>
      <c r="V1809" s="37">
        <v>121084.65</v>
      </c>
      <c r="W1809" s="38">
        <v>121084.65</v>
      </c>
      <c r="X1809" s="38">
        <v>0</v>
      </c>
      <c r="Y1809" s="38">
        <v>0</v>
      </c>
      <c r="Z1809" s="38">
        <v>0</v>
      </c>
      <c r="AA1809" s="38">
        <v>0</v>
      </c>
      <c r="AB1809" s="38">
        <v>0</v>
      </c>
      <c r="AC1809" s="38">
        <v>0</v>
      </c>
      <c r="AD1809" s="38" t="s">
        <v>47</v>
      </c>
    </row>
    <row r="1810" spans="1:30" s="27" customFormat="1" ht="15" customHeight="1" x14ac:dyDescent="0.25">
      <c r="A1810" s="39" t="s">
        <v>39</v>
      </c>
      <c r="B1810" s="39" t="s">
        <v>1858</v>
      </c>
      <c r="C1810" s="86">
        <v>42767</v>
      </c>
      <c r="D1810" s="29">
        <f>+VLOOKUP(B1810,'[2]HG-Mexico by Contract'!$B$8:$G$4512,6,FALSE)</f>
        <v>313548</v>
      </c>
      <c r="E1810" s="29"/>
      <c r="F1810" s="39" t="s">
        <v>62</v>
      </c>
      <c r="G1810" s="39" t="s">
        <v>42</v>
      </c>
      <c r="H1810" s="39" t="s">
        <v>44</v>
      </c>
      <c r="I1810" s="40">
        <v>2341.6999999999998</v>
      </c>
      <c r="J1810" s="32">
        <f t="shared" si="84"/>
        <v>2341.6999999999998</v>
      </c>
      <c r="K1810" s="31">
        <v>0</v>
      </c>
      <c r="L1810" s="31">
        <v>0</v>
      </c>
      <c r="M1810" s="31">
        <v>0</v>
      </c>
      <c r="N1810" s="31">
        <v>0</v>
      </c>
      <c r="O1810" s="33">
        <f t="shared" si="85"/>
        <v>0</v>
      </c>
      <c r="P1810" s="34" t="str">
        <f t="shared" si="86"/>
        <v>1-30</v>
      </c>
      <c r="Q1810" s="35" t="str">
        <f>+VLOOKUP(B1810,'[2]PORTAFOLIO JAN17'!$B$7:$T$4941,19,FALSE)</f>
        <v>NICARAGUA</v>
      </c>
      <c r="R1810" s="31">
        <v>0</v>
      </c>
      <c r="S1810" s="31">
        <v>0</v>
      </c>
      <c r="T1810" s="31" t="s">
        <v>45</v>
      </c>
      <c r="U1810" s="41" t="s">
        <v>46</v>
      </c>
      <c r="V1810" s="42">
        <v>2341.6999999999998</v>
      </c>
      <c r="W1810" s="43">
        <v>2341.6999999999998</v>
      </c>
      <c r="X1810" s="38">
        <v>0</v>
      </c>
      <c r="Y1810" s="38">
        <v>0</v>
      </c>
      <c r="Z1810" s="38">
        <v>0</v>
      </c>
      <c r="AA1810" s="38">
        <v>0</v>
      </c>
      <c r="AB1810" s="38">
        <v>0</v>
      </c>
      <c r="AC1810" s="38">
        <v>0</v>
      </c>
      <c r="AD1810" s="38" t="s">
        <v>47</v>
      </c>
    </row>
    <row r="1811" spans="1:30" s="27" customFormat="1" ht="15" customHeight="1" x14ac:dyDescent="0.25">
      <c r="A1811" s="28" t="s">
        <v>39</v>
      </c>
      <c r="B1811" s="28" t="s">
        <v>1859</v>
      </c>
      <c r="C1811" s="85">
        <v>42767</v>
      </c>
      <c r="D1811" s="29">
        <f>+VLOOKUP(B1811,'[2]HG-Mexico by Contract'!$B$8:$G$4512,6,FALSE)</f>
        <v>329545</v>
      </c>
      <c r="E1811" s="29"/>
      <c r="F1811" s="28" t="s">
        <v>41</v>
      </c>
      <c r="G1811" s="28" t="s">
        <v>42</v>
      </c>
      <c r="H1811" s="28" t="s">
        <v>44</v>
      </c>
      <c r="I1811" s="31">
        <v>17603.830000000002</v>
      </c>
      <c r="J1811" s="32">
        <f t="shared" si="84"/>
        <v>17603.830000000002</v>
      </c>
      <c r="K1811" s="31">
        <v>0</v>
      </c>
      <c r="L1811" s="31">
        <v>0</v>
      </c>
      <c r="M1811" s="31">
        <v>0</v>
      </c>
      <c r="N1811" s="31">
        <v>0</v>
      </c>
      <c r="O1811" s="33">
        <f t="shared" si="85"/>
        <v>0</v>
      </c>
      <c r="P1811" s="34" t="str">
        <f t="shared" si="86"/>
        <v>1-30</v>
      </c>
      <c r="Q1811" s="35" t="str">
        <f>+VLOOKUP(B1811,'[2]PORTAFOLIO JAN17'!$B$7:$T$4941,19,FALSE)</f>
        <v>COSTA RICA</v>
      </c>
      <c r="R1811" s="31">
        <v>0</v>
      </c>
      <c r="S1811" s="31">
        <v>0</v>
      </c>
      <c r="T1811" s="31" t="s">
        <v>45</v>
      </c>
      <c r="U1811" s="36" t="s">
        <v>46</v>
      </c>
      <c r="V1811" s="37">
        <v>17603.830000000002</v>
      </c>
      <c r="W1811" s="38">
        <v>17603.830000000002</v>
      </c>
      <c r="X1811" s="38">
        <v>0</v>
      </c>
      <c r="Y1811" s="38">
        <v>0</v>
      </c>
      <c r="Z1811" s="38">
        <v>0</v>
      </c>
      <c r="AA1811" s="38">
        <v>0</v>
      </c>
      <c r="AB1811" s="38">
        <v>0</v>
      </c>
      <c r="AC1811" s="38">
        <v>0</v>
      </c>
      <c r="AD1811" s="38" t="s">
        <v>47</v>
      </c>
    </row>
    <row r="1812" spans="1:30" s="27" customFormat="1" ht="15" customHeight="1" x14ac:dyDescent="0.25">
      <c r="A1812" s="39" t="s">
        <v>39</v>
      </c>
      <c r="B1812" s="39" t="s">
        <v>1860</v>
      </c>
      <c r="C1812" s="86">
        <v>42767</v>
      </c>
      <c r="D1812" s="29">
        <f>+VLOOKUP(B1812,'[2]HG-Mexico by Contract'!$B$8:$G$4512,6,FALSE)</f>
        <v>356980</v>
      </c>
      <c r="E1812" s="29"/>
      <c r="F1812" s="39" t="s">
        <v>41</v>
      </c>
      <c r="G1812" s="39" t="s">
        <v>42</v>
      </c>
      <c r="H1812" s="39" t="s">
        <v>63</v>
      </c>
      <c r="I1812" s="40">
        <v>56606.1</v>
      </c>
      <c r="J1812" s="32">
        <f t="shared" si="84"/>
        <v>2843.3244033133342</v>
      </c>
      <c r="K1812" s="31">
        <v>0</v>
      </c>
      <c r="L1812" s="31">
        <v>0</v>
      </c>
      <c r="M1812" s="31">
        <v>0</v>
      </c>
      <c r="N1812" s="31">
        <v>0</v>
      </c>
      <c r="O1812" s="33">
        <f t="shared" si="85"/>
        <v>0</v>
      </c>
      <c r="P1812" s="34" t="str">
        <f t="shared" si="86"/>
        <v>1-30</v>
      </c>
      <c r="Q1812" s="35" t="str">
        <f>+VLOOKUP(B1812,'[2]PORTAFOLIO JAN17'!$B$7:$T$4941,19,FALSE)</f>
        <v>MEXICO</v>
      </c>
      <c r="R1812" s="31">
        <v>0</v>
      </c>
      <c r="S1812" s="31">
        <v>0</v>
      </c>
      <c r="T1812" s="31" t="s">
        <v>45</v>
      </c>
      <c r="U1812" s="41" t="s">
        <v>64</v>
      </c>
      <c r="V1812" s="42">
        <v>2843.3244030000001</v>
      </c>
      <c r="W1812" s="43">
        <v>2843.3244030000001</v>
      </c>
      <c r="X1812" s="38">
        <v>0</v>
      </c>
      <c r="Y1812" s="38">
        <v>0</v>
      </c>
      <c r="Z1812" s="38">
        <v>0</v>
      </c>
      <c r="AA1812" s="38">
        <v>0</v>
      </c>
      <c r="AB1812" s="38">
        <v>0</v>
      </c>
      <c r="AC1812" s="38">
        <v>0</v>
      </c>
      <c r="AD1812" s="38" t="s">
        <v>47</v>
      </c>
    </row>
    <row r="1813" spans="1:30" s="27" customFormat="1" ht="15" customHeight="1" x14ac:dyDescent="0.25">
      <c r="A1813" s="28" t="s">
        <v>39</v>
      </c>
      <c r="B1813" s="28" t="s">
        <v>1861</v>
      </c>
      <c r="C1813" s="85">
        <v>42767</v>
      </c>
      <c r="D1813" s="29">
        <f>+VLOOKUP(B1813,'[2]HG-Mexico by Contract'!$B$8:$G$4512,6,FALSE)</f>
        <v>320453</v>
      </c>
      <c r="E1813" s="29"/>
      <c r="F1813" s="28" t="s">
        <v>41</v>
      </c>
      <c r="G1813" s="28" t="s">
        <v>42</v>
      </c>
      <c r="H1813" s="28" t="s">
        <v>44</v>
      </c>
      <c r="I1813" s="31">
        <v>19290.32</v>
      </c>
      <c r="J1813" s="32">
        <f t="shared" si="84"/>
        <v>19290.32</v>
      </c>
      <c r="K1813" s="31">
        <v>0</v>
      </c>
      <c r="L1813" s="31">
        <v>0</v>
      </c>
      <c r="M1813" s="31">
        <v>0</v>
      </c>
      <c r="N1813" s="31">
        <v>0</v>
      </c>
      <c r="O1813" s="33">
        <f t="shared" si="85"/>
        <v>0</v>
      </c>
      <c r="P1813" s="34" t="str">
        <f t="shared" si="86"/>
        <v>1-30</v>
      </c>
      <c r="Q1813" s="35" t="str">
        <f>+VLOOKUP(B1813,'[2]PORTAFOLIO JAN17'!$B$7:$T$4941,19,FALSE)</f>
        <v>MEXICO</v>
      </c>
      <c r="R1813" s="31">
        <v>0</v>
      </c>
      <c r="S1813" s="31">
        <v>0</v>
      </c>
      <c r="T1813" s="31" t="s">
        <v>45</v>
      </c>
      <c r="U1813" s="36" t="s">
        <v>46</v>
      </c>
      <c r="V1813" s="37">
        <v>19290.32</v>
      </c>
      <c r="W1813" s="38">
        <v>19290.32</v>
      </c>
      <c r="X1813" s="38">
        <v>0</v>
      </c>
      <c r="Y1813" s="38">
        <v>0</v>
      </c>
      <c r="Z1813" s="38">
        <v>0</v>
      </c>
      <c r="AA1813" s="38">
        <v>0</v>
      </c>
      <c r="AB1813" s="38">
        <v>0</v>
      </c>
      <c r="AC1813" s="38">
        <v>0</v>
      </c>
      <c r="AD1813" s="38" t="s">
        <v>47</v>
      </c>
    </row>
    <row r="1814" spans="1:30" s="27" customFormat="1" ht="15" customHeight="1" x14ac:dyDescent="0.25">
      <c r="A1814" s="39" t="s">
        <v>39</v>
      </c>
      <c r="B1814" s="39" t="s">
        <v>1862</v>
      </c>
      <c r="C1814" s="86">
        <v>42767</v>
      </c>
      <c r="D1814" s="29">
        <f>+VLOOKUP(B1814,'[2]HG-Mexico by Contract'!$B$8:$G$4512,6,FALSE)</f>
        <v>313991</v>
      </c>
      <c r="E1814" s="29"/>
      <c r="F1814" s="39" t="s">
        <v>41</v>
      </c>
      <c r="G1814" s="39" t="s">
        <v>42</v>
      </c>
      <c r="H1814" s="39" t="s">
        <v>63</v>
      </c>
      <c r="I1814" s="40">
        <v>115445.37</v>
      </c>
      <c r="J1814" s="32">
        <f t="shared" si="84"/>
        <v>5798.8209357390297</v>
      </c>
      <c r="K1814" s="31">
        <v>0</v>
      </c>
      <c r="L1814" s="31">
        <v>0</v>
      </c>
      <c r="M1814" s="31">
        <v>0</v>
      </c>
      <c r="N1814" s="31">
        <v>0</v>
      </c>
      <c r="O1814" s="33">
        <f t="shared" si="85"/>
        <v>0</v>
      </c>
      <c r="P1814" s="34" t="str">
        <f t="shared" si="86"/>
        <v>1-30</v>
      </c>
      <c r="Q1814" s="35" t="str">
        <f>+VLOOKUP(B1814,'[2]PORTAFOLIO JAN17'!$B$7:$T$4941,19,FALSE)</f>
        <v>MEXICO</v>
      </c>
      <c r="R1814" s="31">
        <v>0</v>
      </c>
      <c r="S1814" s="31">
        <v>0</v>
      </c>
      <c r="T1814" s="31" t="s">
        <v>45</v>
      </c>
      <c r="U1814" s="41" t="s">
        <v>64</v>
      </c>
      <c r="V1814" s="42">
        <v>5798.8209350999996</v>
      </c>
      <c r="W1814" s="43">
        <v>5798.8209350999996</v>
      </c>
      <c r="X1814" s="38">
        <v>0</v>
      </c>
      <c r="Y1814" s="38">
        <v>0</v>
      </c>
      <c r="Z1814" s="38">
        <v>0</v>
      </c>
      <c r="AA1814" s="38">
        <v>0</v>
      </c>
      <c r="AB1814" s="38">
        <v>0</v>
      </c>
      <c r="AC1814" s="38">
        <v>0</v>
      </c>
      <c r="AD1814" s="38" t="s">
        <v>47</v>
      </c>
    </row>
    <row r="1815" spans="1:30" s="27" customFormat="1" ht="15" customHeight="1" x14ac:dyDescent="0.25">
      <c r="A1815" s="28" t="s">
        <v>39</v>
      </c>
      <c r="B1815" s="28" t="s">
        <v>1863</v>
      </c>
      <c r="C1815" s="85">
        <v>42767</v>
      </c>
      <c r="D1815" s="29">
        <f>+VLOOKUP(B1815,'[2]HG-Mexico by Contract'!$B$8:$G$4512,6,FALSE)</f>
        <v>320453</v>
      </c>
      <c r="E1815" s="29"/>
      <c r="F1815" s="28" t="s">
        <v>41</v>
      </c>
      <c r="G1815" s="28" t="s">
        <v>42</v>
      </c>
      <c r="H1815" s="28" t="s">
        <v>44</v>
      </c>
      <c r="I1815" s="31">
        <v>878517.17</v>
      </c>
      <c r="J1815" s="32">
        <f t="shared" si="84"/>
        <v>878517.17</v>
      </c>
      <c r="K1815" s="31">
        <v>0</v>
      </c>
      <c r="L1815" s="31">
        <v>0</v>
      </c>
      <c r="M1815" s="31">
        <v>0</v>
      </c>
      <c r="N1815" s="31">
        <v>0</v>
      </c>
      <c r="O1815" s="33">
        <f t="shared" si="85"/>
        <v>0</v>
      </c>
      <c r="P1815" s="34" t="str">
        <f t="shared" si="86"/>
        <v>1-30</v>
      </c>
      <c r="Q1815" s="35" t="str">
        <f>+VLOOKUP(B1815,'[2]PORTAFOLIO JAN17'!$B$7:$T$4941,19,FALSE)</f>
        <v>MEXICO</v>
      </c>
      <c r="R1815" s="31">
        <v>0</v>
      </c>
      <c r="S1815" s="31">
        <v>0</v>
      </c>
      <c r="T1815" s="31" t="s">
        <v>45</v>
      </c>
      <c r="U1815" s="36" t="s">
        <v>46</v>
      </c>
      <c r="V1815" s="37">
        <v>878517.17</v>
      </c>
      <c r="W1815" s="38">
        <v>878517.17</v>
      </c>
      <c r="X1815" s="38">
        <v>0</v>
      </c>
      <c r="Y1815" s="38">
        <v>0</v>
      </c>
      <c r="Z1815" s="38">
        <v>0</v>
      </c>
      <c r="AA1815" s="38">
        <v>0</v>
      </c>
      <c r="AB1815" s="38">
        <v>0</v>
      </c>
      <c r="AC1815" s="38">
        <v>0</v>
      </c>
      <c r="AD1815" s="38" t="s">
        <v>47</v>
      </c>
    </row>
    <row r="1816" spans="1:30" s="27" customFormat="1" ht="15" customHeight="1" x14ac:dyDescent="0.25">
      <c r="A1816" s="39" t="s">
        <v>39</v>
      </c>
      <c r="B1816" s="39" t="s">
        <v>1864</v>
      </c>
      <c r="C1816" s="86">
        <v>42767</v>
      </c>
      <c r="D1816" s="29">
        <f>+VLOOKUP(B1816,'[2]HG-Mexico by Contract'!$B$8:$G$4512,6,FALSE)</f>
        <v>358325</v>
      </c>
      <c r="E1816" s="29"/>
      <c r="F1816" s="39" t="s">
        <v>41</v>
      </c>
      <c r="G1816" s="39" t="s">
        <v>42</v>
      </c>
      <c r="H1816" s="39" t="s">
        <v>44</v>
      </c>
      <c r="I1816" s="40">
        <v>56719.71</v>
      </c>
      <c r="J1816" s="32">
        <f t="shared" si="84"/>
        <v>56719.71</v>
      </c>
      <c r="K1816" s="31">
        <v>0</v>
      </c>
      <c r="L1816" s="31">
        <v>0</v>
      </c>
      <c r="M1816" s="31">
        <v>0</v>
      </c>
      <c r="N1816" s="31">
        <v>0</v>
      </c>
      <c r="O1816" s="33">
        <f t="shared" si="85"/>
        <v>0</v>
      </c>
      <c r="P1816" s="34" t="str">
        <f t="shared" si="86"/>
        <v>1-30</v>
      </c>
      <c r="Q1816" s="35" t="str">
        <f>+VLOOKUP(B1816,'[2]PORTAFOLIO JAN17'!$B$7:$T$4941,19,FALSE)</f>
        <v>REPUBLICA DOMINICANA</v>
      </c>
      <c r="R1816" s="31">
        <v>0</v>
      </c>
      <c r="S1816" s="31">
        <v>0</v>
      </c>
      <c r="T1816" s="31" t="s">
        <v>45</v>
      </c>
      <c r="U1816" s="41" t="s">
        <v>46</v>
      </c>
      <c r="V1816" s="42">
        <v>56719.71</v>
      </c>
      <c r="W1816" s="43">
        <v>56719.71</v>
      </c>
      <c r="X1816" s="38">
        <v>0</v>
      </c>
      <c r="Y1816" s="38">
        <v>0</v>
      </c>
      <c r="Z1816" s="38">
        <v>0</v>
      </c>
      <c r="AA1816" s="38">
        <v>0</v>
      </c>
      <c r="AB1816" s="38">
        <v>0</v>
      </c>
      <c r="AC1816" s="38">
        <v>0</v>
      </c>
      <c r="AD1816" s="38" t="s">
        <v>47</v>
      </c>
    </row>
    <row r="1817" spans="1:30" s="27" customFormat="1" ht="15" customHeight="1" x14ac:dyDescent="0.25">
      <c r="A1817" s="28" t="s">
        <v>39</v>
      </c>
      <c r="B1817" s="28" t="s">
        <v>1865</v>
      </c>
      <c r="C1817" s="85">
        <v>42767</v>
      </c>
      <c r="D1817" s="29">
        <f>+VLOOKUP(B1817,'[2]HG-Mexico by Contract'!$B$8:$G$4512,6,FALSE)</f>
        <v>309155</v>
      </c>
      <c r="E1817" s="29"/>
      <c r="F1817" s="28" t="s">
        <v>41</v>
      </c>
      <c r="G1817" s="28" t="s">
        <v>42</v>
      </c>
      <c r="H1817" s="28" t="s">
        <v>63</v>
      </c>
      <c r="I1817" s="31">
        <v>1308641.3799999999</v>
      </c>
      <c r="J1817" s="32">
        <f t="shared" si="84"/>
        <v>65733.056524643776</v>
      </c>
      <c r="K1817" s="31">
        <v>0</v>
      </c>
      <c r="L1817" s="31">
        <v>0</v>
      </c>
      <c r="M1817" s="31">
        <v>0</v>
      </c>
      <c r="N1817" s="31">
        <v>0</v>
      </c>
      <c r="O1817" s="33">
        <f t="shared" si="85"/>
        <v>0</v>
      </c>
      <c r="P1817" s="34" t="str">
        <f t="shared" si="86"/>
        <v>1-30</v>
      </c>
      <c r="Q1817" s="35" t="str">
        <f>+VLOOKUP(B1817,'[2]PORTAFOLIO JAN17'!$B$7:$T$4941,19,FALSE)</f>
        <v>MEXICO</v>
      </c>
      <c r="R1817" s="31">
        <v>0</v>
      </c>
      <c r="S1817" s="31">
        <v>0</v>
      </c>
      <c r="T1817" s="31" t="s">
        <v>45</v>
      </c>
      <c r="U1817" s="36" t="s">
        <v>64</v>
      </c>
      <c r="V1817" s="37">
        <v>65733.056517399993</v>
      </c>
      <c r="W1817" s="38">
        <v>65733.056517399993</v>
      </c>
      <c r="X1817" s="38">
        <v>0</v>
      </c>
      <c r="Y1817" s="38">
        <v>0</v>
      </c>
      <c r="Z1817" s="38">
        <v>0</v>
      </c>
      <c r="AA1817" s="38">
        <v>0</v>
      </c>
      <c r="AB1817" s="38">
        <v>0</v>
      </c>
      <c r="AC1817" s="38">
        <v>0</v>
      </c>
      <c r="AD1817" s="38" t="s">
        <v>47</v>
      </c>
    </row>
    <row r="1818" spans="1:30" s="27" customFormat="1" ht="15" customHeight="1" x14ac:dyDescent="0.25">
      <c r="A1818" s="39" t="s">
        <v>39</v>
      </c>
      <c r="B1818" s="39" t="s">
        <v>1866</v>
      </c>
      <c r="C1818" s="86">
        <v>42767</v>
      </c>
      <c r="D1818" s="29">
        <f>+VLOOKUP(B1818,'[2]HG-Mexico by Contract'!$B$8:$G$4512,6,FALSE)</f>
        <v>311128</v>
      </c>
      <c r="E1818" s="29"/>
      <c r="F1818" s="39" t="s">
        <v>41</v>
      </c>
      <c r="G1818" s="39" t="s">
        <v>42</v>
      </c>
      <c r="H1818" s="39" t="s">
        <v>44</v>
      </c>
      <c r="I1818" s="40">
        <v>41666.65</v>
      </c>
      <c r="J1818" s="32">
        <f t="shared" si="84"/>
        <v>41666.65</v>
      </c>
      <c r="K1818" s="31">
        <v>0</v>
      </c>
      <c r="L1818" s="31">
        <v>0</v>
      </c>
      <c r="M1818" s="31">
        <v>0</v>
      </c>
      <c r="N1818" s="31">
        <v>0</v>
      </c>
      <c r="O1818" s="33">
        <f t="shared" si="85"/>
        <v>0</v>
      </c>
      <c r="P1818" s="34" t="str">
        <f t="shared" si="86"/>
        <v>1-30</v>
      </c>
      <c r="Q1818" s="35" t="str">
        <f>+VLOOKUP(B1818,'[2]PORTAFOLIO JAN17'!$B$7:$T$4941,19,FALSE)</f>
        <v>MEXICO</v>
      </c>
      <c r="R1818" s="31">
        <v>0</v>
      </c>
      <c r="S1818" s="31">
        <v>0</v>
      </c>
      <c r="T1818" s="31" t="s">
        <v>45</v>
      </c>
      <c r="U1818" s="41" t="s">
        <v>46</v>
      </c>
      <c r="V1818" s="42">
        <v>41666.65</v>
      </c>
      <c r="W1818" s="43">
        <v>41666.65</v>
      </c>
      <c r="X1818" s="38">
        <v>0</v>
      </c>
      <c r="Y1818" s="38">
        <v>0</v>
      </c>
      <c r="Z1818" s="38">
        <v>0</v>
      </c>
      <c r="AA1818" s="38">
        <v>0</v>
      </c>
      <c r="AB1818" s="38">
        <v>0</v>
      </c>
      <c r="AC1818" s="38">
        <v>0</v>
      </c>
      <c r="AD1818" s="38" t="s">
        <v>47</v>
      </c>
    </row>
    <row r="1819" spans="1:30" s="27" customFormat="1" ht="15" customHeight="1" x14ac:dyDescent="0.25">
      <c r="A1819" s="28" t="s">
        <v>39</v>
      </c>
      <c r="B1819" s="28" t="s">
        <v>1867</v>
      </c>
      <c r="C1819" s="85">
        <v>42767</v>
      </c>
      <c r="D1819" s="29">
        <f>+VLOOKUP(B1819,'[2]HG-Mexico by Contract'!$B$8:$G$4512,6,FALSE)</f>
        <v>311128</v>
      </c>
      <c r="E1819" s="29"/>
      <c r="F1819" s="28" t="s">
        <v>41</v>
      </c>
      <c r="G1819" s="28" t="s">
        <v>42</v>
      </c>
      <c r="H1819" s="28" t="s">
        <v>44</v>
      </c>
      <c r="I1819" s="31">
        <v>53333.3</v>
      </c>
      <c r="J1819" s="32">
        <f t="shared" si="84"/>
        <v>53333.3</v>
      </c>
      <c r="K1819" s="31">
        <v>0</v>
      </c>
      <c r="L1819" s="31">
        <v>0</v>
      </c>
      <c r="M1819" s="31">
        <v>0</v>
      </c>
      <c r="N1819" s="31">
        <v>0</v>
      </c>
      <c r="O1819" s="33">
        <f t="shared" si="85"/>
        <v>0</v>
      </c>
      <c r="P1819" s="34" t="str">
        <f t="shared" si="86"/>
        <v>1-30</v>
      </c>
      <c r="Q1819" s="35" t="str">
        <f>+VLOOKUP(B1819,'[2]PORTAFOLIO JAN17'!$B$7:$T$4941,19,FALSE)</f>
        <v>MEXICO</v>
      </c>
      <c r="R1819" s="31">
        <v>0</v>
      </c>
      <c r="S1819" s="31">
        <v>0</v>
      </c>
      <c r="T1819" s="31" t="s">
        <v>45</v>
      </c>
      <c r="U1819" s="36" t="s">
        <v>46</v>
      </c>
      <c r="V1819" s="37">
        <v>53333.3</v>
      </c>
      <c r="W1819" s="38">
        <v>53333.3</v>
      </c>
      <c r="X1819" s="38">
        <v>0</v>
      </c>
      <c r="Y1819" s="38">
        <v>0</v>
      </c>
      <c r="Z1819" s="38">
        <v>0</v>
      </c>
      <c r="AA1819" s="38">
        <v>0</v>
      </c>
      <c r="AB1819" s="38">
        <v>0</v>
      </c>
      <c r="AC1819" s="38">
        <v>0</v>
      </c>
      <c r="AD1819" s="38" t="s">
        <v>47</v>
      </c>
    </row>
    <row r="1820" spans="1:30" s="27" customFormat="1" ht="15" customHeight="1" x14ac:dyDescent="0.25">
      <c r="A1820" s="39" t="s">
        <v>39</v>
      </c>
      <c r="B1820" s="39" t="s">
        <v>1868</v>
      </c>
      <c r="C1820" s="86">
        <v>42767</v>
      </c>
      <c r="D1820" s="29">
        <f>+VLOOKUP(B1820,'[2]HG-Mexico by Contract'!$B$8:$G$4512,6,FALSE)</f>
        <v>357775</v>
      </c>
      <c r="E1820" s="29"/>
      <c r="F1820" s="39" t="s">
        <v>41</v>
      </c>
      <c r="G1820" s="39" t="s">
        <v>42</v>
      </c>
      <c r="H1820" s="39" t="s">
        <v>44</v>
      </c>
      <c r="I1820" s="40">
        <v>134561.18</v>
      </c>
      <c r="J1820" s="32">
        <f t="shared" si="84"/>
        <v>134561.18</v>
      </c>
      <c r="K1820" s="31">
        <v>0</v>
      </c>
      <c r="L1820" s="31">
        <v>0</v>
      </c>
      <c r="M1820" s="31">
        <v>0</v>
      </c>
      <c r="N1820" s="31">
        <v>0</v>
      </c>
      <c r="O1820" s="33">
        <f t="shared" si="85"/>
        <v>0</v>
      </c>
      <c r="P1820" s="34" t="str">
        <f t="shared" si="86"/>
        <v>1-30</v>
      </c>
      <c r="Q1820" s="35" t="str">
        <f>+VLOOKUP(B1820,'[2]PORTAFOLIO JAN17'!$B$7:$T$4941,19,FALSE)</f>
        <v>NICARAGUA</v>
      </c>
      <c r="R1820" s="31">
        <v>0</v>
      </c>
      <c r="S1820" s="31">
        <v>0</v>
      </c>
      <c r="T1820" s="31" t="s">
        <v>45</v>
      </c>
      <c r="U1820" s="41" t="s">
        <v>46</v>
      </c>
      <c r="V1820" s="42">
        <v>134561.18</v>
      </c>
      <c r="W1820" s="43">
        <v>134561.18</v>
      </c>
      <c r="X1820" s="38">
        <v>0</v>
      </c>
      <c r="Y1820" s="38">
        <v>0</v>
      </c>
      <c r="Z1820" s="38">
        <v>0</v>
      </c>
      <c r="AA1820" s="38">
        <v>0</v>
      </c>
      <c r="AB1820" s="38">
        <v>0</v>
      </c>
      <c r="AC1820" s="38">
        <v>0</v>
      </c>
      <c r="AD1820" s="38" t="s">
        <v>47</v>
      </c>
    </row>
    <row r="1821" spans="1:30" s="27" customFormat="1" ht="15" customHeight="1" x14ac:dyDescent="0.25">
      <c r="A1821" s="28" t="s">
        <v>39</v>
      </c>
      <c r="B1821" s="28" t="s">
        <v>1869</v>
      </c>
      <c r="C1821" s="85">
        <v>42767</v>
      </c>
      <c r="D1821" s="29">
        <f>+VLOOKUP(B1821,'[2]HG-Mexico by Contract'!$B$8:$G$4512,6,FALSE)</f>
        <v>317180</v>
      </c>
      <c r="E1821" s="29"/>
      <c r="F1821" s="28" t="s">
        <v>41</v>
      </c>
      <c r="G1821" s="28" t="s">
        <v>42</v>
      </c>
      <c r="H1821" s="28" t="s">
        <v>44</v>
      </c>
      <c r="I1821" s="31">
        <v>32975.199999999997</v>
      </c>
      <c r="J1821" s="32">
        <f t="shared" si="84"/>
        <v>32975.199999999997</v>
      </c>
      <c r="K1821" s="31">
        <v>0</v>
      </c>
      <c r="L1821" s="31">
        <v>0</v>
      </c>
      <c r="M1821" s="31">
        <v>0</v>
      </c>
      <c r="N1821" s="31">
        <v>0</v>
      </c>
      <c r="O1821" s="33">
        <f t="shared" si="85"/>
        <v>0</v>
      </c>
      <c r="P1821" s="34" t="str">
        <f t="shared" si="86"/>
        <v>1-30</v>
      </c>
      <c r="Q1821" s="35" t="str">
        <f>+VLOOKUP(B1821,'[2]PORTAFOLIO JAN17'!$B$7:$T$4941,19,FALSE)</f>
        <v>HONDURAS</v>
      </c>
      <c r="R1821" s="31">
        <v>0</v>
      </c>
      <c r="S1821" s="31">
        <v>0</v>
      </c>
      <c r="T1821" s="31" t="s">
        <v>45</v>
      </c>
      <c r="U1821" s="36" t="s">
        <v>46</v>
      </c>
      <c r="V1821" s="37">
        <v>32975.199999999997</v>
      </c>
      <c r="W1821" s="38">
        <v>32975.199999999997</v>
      </c>
      <c r="X1821" s="38">
        <v>0</v>
      </c>
      <c r="Y1821" s="38">
        <v>0</v>
      </c>
      <c r="Z1821" s="38">
        <v>0</v>
      </c>
      <c r="AA1821" s="38">
        <v>0</v>
      </c>
      <c r="AB1821" s="38">
        <v>0</v>
      </c>
      <c r="AC1821" s="38">
        <v>0</v>
      </c>
      <c r="AD1821" s="38" t="s">
        <v>47</v>
      </c>
    </row>
    <row r="1822" spans="1:30" s="27" customFormat="1" ht="15" customHeight="1" x14ac:dyDescent="0.25">
      <c r="A1822" s="39" t="s">
        <v>39</v>
      </c>
      <c r="B1822" s="39" t="s">
        <v>1870</v>
      </c>
      <c r="C1822" s="86">
        <v>42767</v>
      </c>
      <c r="D1822" s="29">
        <f>+VLOOKUP(B1822,'[2]HG-Mexico by Contract'!$B$8:$G$4512,6,FALSE)</f>
        <v>337354</v>
      </c>
      <c r="E1822" s="29"/>
      <c r="F1822" s="39" t="s">
        <v>41</v>
      </c>
      <c r="G1822" s="39" t="s">
        <v>42</v>
      </c>
      <c r="H1822" s="39" t="s">
        <v>63</v>
      </c>
      <c r="I1822" s="40">
        <v>403944.16</v>
      </c>
      <c r="J1822" s="32">
        <f t="shared" si="84"/>
        <v>20290.11515903597</v>
      </c>
      <c r="K1822" s="31">
        <v>0</v>
      </c>
      <c r="L1822" s="31">
        <v>0</v>
      </c>
      <c r="M1822" s="31">
        <v>0</v>
      </c>
      <c r="N1822" s="31">
        <v>0</v>
      </c>
      <c r="O1822" s="33">
        <f t="shared" si="85"/>
        <v>0</v>
      </c>
      <c r="P1822" s="34" t="str">
        <f t="shared" si="86"/>
        <v>1-30</v>
      </c>
      <c r="Q1822" s="35" t="str">
        <f>+VLOOKUP(B1822,'[2]PORTAFOLIO JAN17'!$B$7:$T$4941,19,FALSE)</f>
        <v>MEXICO</v>
      </c>
      <c r="R1822" s="31">
        <v>0</v>
      </c>
      <c r="S1822" s="31">
        <v>0</v>
      </c>
      <c r="T1822" s="31" t="s">
        <v>45</v>
      </c>
      <c r="U1822" s="41" t="s">
        <v>64</v>
      </c>
      <c r="V1822" s="42">
        <v>20290.115156799999</v>
      </c>
      <c r="W1822" s="43">
        <v>20290.115156799999</v>
      </c>
      <c r="X1822" s="38">
        <v>0</v>
      </c>
      <c r="Y1822" s="38">
        <v>0</v>
      </c>
      <c r="Z1822" s="38">
        <v>0</v>
      </c>
      <c r="AA1822" s="38">
        <v>0</v>
      </c>
      <c r="AB1822" s="38">
        <v>0</v>
      </c>
      <c r="AC1822" s="38">
        <v>0</v>
      </c>
      <c r="AD1822" s="38" t="s">
        <v>47</v>
      </c>
    </row>
    <row r="1823" spans="1:30" s="27" customFormat="1" ht="15" customHeight="1" x14ac:dyDescent="0.25">
      <c r="A1823" s="28" t="s">
        <v>39</v>
      </c>
      <c r="B1823" s="28" t="s">
        <v>1871</v>
      </c>
      <c r="C1823" s="85">
        <v>42767</v>
      </c>
      <c r="D1823" s="29">
        <f>+VLOOKUP(B1823,'[2]HG-Mexico by Contract'!$B$8:$G$4512,6,FALSE)</f>
        <v>316174</v>
      </c>
      <c r="E1823" s="29"/>
      <c r="F1823" s="28" t="s">
        <v>41</v>
      </c>
      <c r="G1823" s="28" t="s">
        <v>42</v>
      </c>
      <c r="H1823" s="28" t="s">
        <v>63</v>
      </c>
      <c r="I1823" s="31">
        <v>26445815.059999999</v>
      </c>
      <c r="J1823" s="32">
        <f t="shared" si="84"/>
        <v>1328373.2906101865</v>
      </c>
      <c r="K1823" s="31">
        <v>0</v>
      </c>
      <c r="L1823" s="31">
        <v>0</v>
      </c>
      <c r="M1823" s="31">
        <v>0</v>
      </c>
      <c r="N1823" s="31">
        <v>0</v>
      </c>
      <c r="O1823" s="33">
        <f t="shared" si="85"/>
        <v>0</v>
      </c>
      <c r="P1823" s="34" t="str">
        <f t="shared" si="86"/>
        <v>1-30</v>
      </c>
      <c r="Q1823" s="35" t="str">
        <f>+VLOOKUP(B1823,'[2]PORTAFOLIO JAN17'!$B$7:$T$4941,19,FALSE)</f>
        <v>MEXICO</v>
      </c>
      <c r="R1823" s="31">
        <v>0</v>
      </c>
      <c r="S1823" s="31">
        <v>0</v>
      </c>
      <c r="T1823" s="31" t="s">
        <v>45</v>
      </c>
      <c r="U1823" s="36" t="s">
        <v>64</v>
      </c>
      <c r="V1823" s="37">
        <v>1328373.2904638001</v>
      </c>
      <c r="W1823" s="38">
        <v>1328373.2904638001</v>
      </c>
      <c r="X1823" s="38">
        <v>0</v>
      </c>
      <c r="Y1823" s="38">
        <v>0</v>
      </c>
      <c r="Z1823" s="38">
        <v>0</v>
      </c>
      <c r="AA1823" s="38">
        <v>0</v>
      </c>
      <c r="AB1823" s="38">
        <v>0</v>
      </c>
      <c r="AC1823" s="38">
        <v>0</v>
      </c>
      <c r="AD1823" s="38" t="s">
        <v>47</v>
      </c>
    </row>
    <row r="1824" spans="1:30" s="27" customFormat="1" ht="15" customHeight="1" x14ac:dyDescent="0.25">
      <c r="A1824" s="39" t="s">
        <v>39</v>
      </c>
      <c r="B1824" s="39" t="s">
        <v>1872</v>
      </c>
      <c r="C1824" s="86">
        <v>42767</v>
      </c>
      <c r="D1824" s="29">
        <f>+VLOOKUP(B1824,'[2]HG-Mexico by Contract'!$B$8:$G$4512,6,FALSE)</f>
        <v>357313</v>
      </c>
      <c r="E1824" s="29"/>
      <c r="F1824" s="39" t="s">
        <v>41</v>
      </c>
      <c r="G1824" s="39" t="s">
        <v>42</v>
      </c>
      <c r="H1824" s="39" t="s">
        <v>63</v>
      </c>
      <c r="I1824" s="40">
        <v>319400.33</v>
      </c>
      <c r="J1824" s="32">
        <f t="shared" si="84"/>
        <v>16043.478577667991</v>
      </c>
      <c r="K1824" s="31">
        <v>0</v>
      </c>
      <c r="L1824" s="31">
        <v>319400.33</v>
      </c>
      <c r="M1824" s="31">
        <v>0</v>
      </c>
      <c r="N1824" s="31">
        <v>0</v>
      </c>
      <c r="O1824" s="33">
        <f t="shared" si="85"/>
        <v>319400.33</v>
      </c>
      <c r="P1824" s="34" t="str">
        <f t="shared" si="86"/>
        <v>61-90</v>
      </c>
      <c r="Q1824" s="35" t="str">
        <f>+VLOOKUP(B1824,'[2]PORTAFOLIO JAN17'!$B$7:$T$4941,19,FALSE)</f>
        <v>MEXICO</v>
      </c>
      <c r="R1824" s="31">
        <v>0</v>
      </c>
      <c r="S1824" s="31">
        <v>0</v>
      </c>
      <c r="T1824" s="31" t="s">
        <v>45</v>
      </c>
      <c r="U1824" s="41" t="s">
        <v>64</v>
      </c>
      <c r="V1824" s="42">
        <v>16043.478575900001</v>
      </c>
      <c r="W1824" s="43">
        <v>0</v>
      </c>
      <c r="X1824" s="38">
        <v>0</v>
      </c>
      <c r="Y1824" s="38">
        <v>16043.478575900001</v>
      </c>
      <c r="Z1824" s="38">
        <v>0</v>
      </c>
      <c r="AA1824" s="38">
        <v>0</v>
      </c>
      <c r="AB1824" s="38">
        <v>0</v>
      </c>
      <c r="AC1824" s="38">
        <v>0</v>
      </c>
      <c r="AD1824" s="38" t="s">
        <v>47</v>
      </c>
    </row>
    <row r="1825" spans="1:30" s="27" customFormat="1" ht="15" customHeight="1" x14ac:dyDescent="0.25">
      <c r="A1825" s="28" t="s">
        <v>39</v>
      </c>
      <c r="B1825" s="28" t="s">
        <v>1873</v>
      </c>
      <c r="C1825" s="85">
        <v>42767</v>
      </c>
      <c r="D1825" s="29">
        <f>+VLOOKUP(B1825,'[2]HG-Mexico by Contract'!$B$8:$G$4512,6,FALSE)</f>
        <v>341944</v>
      </c>
      <c r="E1825" s="29"/>
      <c r="F1825" s="28" t="s">
        <v>41</v>
      </c>
      <c r="G1825" s="28" t="s">
        <v>42</v>
      </c>
      <c r="H1825" s="28" t="s">
        <v>63</v>
      </c>
      <c r="I1825" s="31">
        <v>944774.63</v>
      </c>
      <c r="J1825" s="32">
        <f t="shared" si="84"/>
        <v>47456.029670129654</v>
      </c>
      <c r="K1825" s="31">
        <v>0</v>
      </c>
      <c r="L1825" s="31">
        <v>0</v>
      </c>
      <c r="M1825" s="31">
        <v>0</v>
      </c>
      <c r="N1825" s="31">
        <v>0</v>
      </c>
      <c r="O1825" s="33">
        <f t="shared" si="85"/>
        <v>0</v>
      </c>
      <c r="P1825" s="34" t="str">
        <f t="shared" si="86"/>
        <v>1-30</v>
      </c>
      <c r="Q1825" s="35" t="str">
        <f>+VLOOKUP(B1825,'[2]PORTAFOLIO JAN17'!$B$7:$T$4941,19,FALSE)</f>
        <v>MEXICO</v>
      </c>
      <c r="R1825" s="31">
        <v>0</v>
      </c>
      <c r="S1825" s="31">
        <v>0</v>
      </c>
      <c r="T1825" s="31" t="s">
        <v>45</v>
      </c>
      <c r="U1825" s="36" t="s">
        <v>64</v>
      </c>
      <c r="V1825" s="37">
        <v>47456.029664900001</v>
      </c>
      <c r="W1825" s="38">
        <v>47456.029664900001</v>
      </c>
      <c r="X1825" s="38">
        <v>0</v>
      </c>
      <c r="Y1825" s="38">
        <v>0</v>
      </c>
      <c r="Z1825" s="38">
        <v>0</v>
      </c>
      <c r="AA1825" s="38">
        <v>0</v>
      </c>
      <c r="AB1825" s="38">
        <v>0</v>
      </c>
      <c r="AC1825" s="38">
        <v>0</v>
      </c>
      <c r="AD1825" s="38" t="s">
        <v>47</v>
      </c>
    </row>
    <row r="1826" spans="1:30" s="27" customFormat="1" ht="15" customHeight="1" x14ac:dyDescent="0.25">
      <c r="A1826" s="39" t="s">
        <v>39</v>
      </c>
      <c r="B1826" s="39" t="s">
        <v>1874</v>
      </c>
      <c r="C1826" s="86">
        <v>42767</v>
      </c>
      <c r="D1826" s="29">
        <f>+VLOOKUP(B1826,'[2]HG-Mexico by Contract'!$B$8:$G$4512,6,FALSE)</f>
        <v>318745</v>
      </c>
      <c r="E1826" s="29"/>
      <c r="F1826" s="39" t="s">
        <v>41</v>
      </c>
      <c r="G1826" s="39" t="s">
        <v>42</v>
      </c>
      <c r="H1826" s="39" t="s">
        <v>63</v>
      </c>
      <c r="I1826" s="40">
        <v>533320</v>
      </c>
      <c r="J1826" s="32">
        <f t="shared" si="84"/>
        <v>26788.663602952111</v>
      </c>
      <c r="K1826" s="31">
        <v>0</v>
      </c>
      <c r="L1826" s="31">
        <v>0</v>
      </c>
      <c r="M1826" s="31">
        <v>0</v>
      </c>
      <c r="N1826" s="31">
        <v>0</v>
      </c>
      <c r="O1826" s="33">
        <f t="shared" si="85"/>
        <v>0</v>
      </c>
      <c r="P1826" s="34" t="str">
        <f t="shared" si="86"/>
        <v>1-30</v>
      </c>
      <c r="Q1826" s="35" t="str">
        <f>+VLOOKUP(B1826,'[2]PORTAFOLIO JAN17'!$B$7:$T$4941,19,FALSE)</f>
        <v>MEXICO</v>
      </c>
      <c r="R1826" s="31">
        <v>0</v>
      </c>
      <c r="S1826" s="31">
        <v>0</v>
      </c>
      <c r="T1826" s="31" t="s">
        <v>45</v>
      </c>
      <c r="U1826" s="41" t="s">
        <v>64</v>
      </c>
      <c r="V1826" s="42">
        <v>26788.6636</v>
      </c>
      <c r="W1826" s="43">
        <v>26788.6636</v>
      </c>
      <c r="X1826" s="38">
        <v>0</v>
      </c>
      <c r="Y1826" s="38">
        <v>0</v>
      </c>
      <c r="Z1826" s="38">
        <v>0</v>
      </c>
      <c r="AA1826" s="38">
        <v>0</v>
      </c>
      <c r="AB1826" s="38">
        <v>0</v>
      </c>
      <c r="AC1826" s="38">
        <v>0</v>
      </c>
      <c r="AD1826" s="38" t="s">
        <v>47</v>
      </c>
    </row>
    <row r="1827" spans="1:30" s="27" customFormat="1" ht="15" customHeight="1" x14ac:dyDescent="0.25">
      <c r="A1827" s="28" t="s">
        <v>39</v>
      </c>
      <c r="B1827" s="28" t="s">
        <v>1875</v>
      </c>
      <c r="C1827" s="85">
        <v>42767</v>
      </c>
      <c r="D1827" s="29">
        <f>+VLOOKUP(B1827,'[2]HG-Mexico by Contract'!$B$8:$G$4512,6,FALSE)</f>
        <v>341013</v>
      </c>
      <c r="E1827" s="29"/>
      <c r="F1827" s="28" t="s">
        <v>41</v>
      </c>
      <c r="G1827" s="28" t="s">
        <v>42</v>
      </c>
      <c r="H1827" s="28" t="s">
        <v>63</v>
      </c>
      <c r="I1827" s="31">
        <v>267804.61</v>
      </c>
      <c r="J1827" s="32">
        <f t="shared" si="84"/>
        <v>13451.825561782391</v>
      </c>
      <c r="K1827" s="31">
        <v>267804.61</v>
      </c>
      <c r="L1827" s="31">
        <v>0</v>
      </c>
      <c r="M1827" s="31">
        <v>0</v>
      </c>
      <c r="N1827" s="31">
        <v>0</v>
      </c>
      <c r="O1827" s="33">
        <f t="shared" si="85"/>
        <v>267804.61</v>
      </c>
      <c r="P1827" s="34" t="str">
        <f t="shared" si="86"/>
        <v>31-60</v>
      </c>
      <c r="Q1827" s="35" t="str">
        <f>+VLOOKUP(B1827,'[2]PORTAFOLIO JAN17'!$B$7:$T$4941,19,FALSE)</f>
        <v>MEXICO</v>
      </c>
      <c r="R1827" s="31">
        <v>0</v>
      </c>
      <c r="S1827" s="31">
        <v>0</v>
      </c>
      <c r="T1827" s="31">
        <v>267804.61</v>
      </c>
      <c r="U1827" s="36" t="s">
        <v>64</v>
      </c>
      <c r="V1827" s="37">
        <v>13451.8255603</v>
      </c>
      <c r="W1827" s="38">
        <v>0</v>
      </c>
      <c r="X1827" s="38">
        <v>13451.8255603</v>
      </c>
      <c r="Y1827" s="38">
        <v>0</v>
      </c>
      <c r="Z1827" s="38">
        <v>0</v>
      </c>
      <c r="AA1827" s="38">
        <v>0</v>
      </c>
      <c r="AB1827" s="38">
        <v>0</v>
      </c>
      <c r="AC1827" s="38">
        <v>0</v>
      </c>
      <c r="AD1827" s="38">
        <v>13451.8255603</v>
      </c>
    </row>
    <row r="1828" spans="1:30" s="27" customFormat="1" ht="15" customHeight="1" x14ac:dyDescent="0.25">
      <c r="A1828" s="39" t="s">
        <v>39</v>
      </c>
      <c r="B1828" s="39" t="s">
        <v>1876</v>
      </c>
      <c r="C1828" s="86">
        <v>42767</v>
      </c>
      <c r="D1828" s="29">
        <f>+VLOOKUP(B1828,'[2]HG-Mexico by Contract'!$B$8:$G$4512,6,FALSE)</f>
        <v>312751</v>
      </c>
      <c r="E1828" s="29"/>
      <c r="F1828" s="39" t="s">
        <v>41</v>
      </c>
      <c r="G1828" s="39" t="s">
        <v>42</v>
      </c>
      <c r="H1828" s="39" t="s">
        <v>63</v>
      </c>
      <c r="I1828" s="40">
        <v>452140.7</v>
      </c>
      <c r="J1828" s="32">
        <f t="shared" si="84"/>
        <v>22711.027363502755</v>
      </c>
      <c r="K1828" s="31">
        <v>0</v>
      </c>
      <c r="L1828" s="31">
        <v>0</v>
      </c>
      <c r="M1828" s="31">
        <v>0</v>
      </c>
      <c r="N1828" s="31">
        <v>0</v>
      </c>
      <c r="O1828" s="33">
        <f t="shared" si="85"/>
        <v>0</v>
      </c>
      <c r="P1828" s="34" t="str">
        <f t="shared" si="86"/>
        <v>1-30</v>
      </c>
      <c r="Q1828" s="35" t="str">
        <f>+VLOOKUP(B1828,'[2]PORTAFOLIO JAN17'!$B$7:$T$4941,19,FALSE)</f>
        <v>MEXICO</v>
      </c>
      <c r="R1828" s="31">
        <v>0</v>
      </c>
      <c r="S1828" s="31">
        <v>0</v>
      </c>
      <c r="T1828" s="31" t="s">
        <v>45</v>
      </c>
      <c r="U1828" s="41" t="s">
        <v>64</v>
      </c>
      <c r="V1828" s="42">
        <v>22711.027361</v>
      </c>
      <c r="W1828" s="43">
        <v>22711.027361</v>
      </c>
      <c r="X1828" s="38">
        <v>0</v>
      </c>
      <c r="Y1828" s="38">
        <v>0</v>
      </c>
      <c r="Z1828" s="38">
        <v>0</v>
      </c>
      <c r="AA1828" s="38">
        <v>0</v>
      </c>
      <c r="AB1828" s="38">
        <v>0</v>
      </c>
      <c r="AC1828" s="38">
        <v>0</v>
      </c>
      <c r="AD1828" s="38" t="s">
        <v>47</v>
      </c>
    </row>
    <row r="1829" spans="1:30" s="27" customFormat="1" ht="15" customHeight="1" x14ac:dyDescent="0.25">
      <c r="A1829" s="28" t="s">
        <v>39</v>
      </c>
      <c r="B1829" s="28" t="s">
        <v>1877</v>
      </c>
      <c r="C1829" s="85">
        <v>42767</v>
      </c>
      <c r="D1829" s="29">
        <f>+VLOOKUP(B1829,'[2]HG-Mexico by Contract'!$B$8:$G$4512,6,FALSE)</f>
        <v>313548</v>
      </c>
      <c r="E1829" s="29"/>
      <c r="F1829" s="28" t="s">
        <v>62</v>
      </c>
      <c r="G1829" s="28" t="s">
        <v>42</v>
      </c>
      <c r="H1829" s="28" t="s">
        <v>44</v>
      </c>
      <c r="I1829" s="31">
        <v>39030.19</v>
      </c>
      <c r="J1829" s="32">
        <f t="shared" si="84"/>
        <v>39030.19</v>
      </c>
      <c r="K1829" s="31">
        <v>0</v>
      </c>
      <c r="L1829" s="31">
        <v>0</v>
      </c>
      <c r="M1829" s="31">
        <v>0</v>
      </c>
      <c r="N1829" s="31">
        <v>0</v>
      </c>
      <c r="O1829" s="33">
        <f t="shared" si="85"/>
        <v>0</v>
      </c>
      <c r="P1829" s="34" t="str">
        <f t="shared" si="86"/>
        <v>1-30</v>
      </c>
      <c r="Q1829" s="35" t="str">
        <f>+VLOOKUP(B1829,'[2]PORTAFOLIO JAN17'!$B$7:$T$4941,19,FALSE)</f>
        <v>NICARAGUA</v>
      </c>
      <c r="R1829" s="31">
        <v>0</v>
      </c>
      <c r="S1829" s="31">
        <v>0</v>
      </c>
      <c r="T1829" s="31" t="s">
        <v>45</v>
      </c>
      <c r="U1829" s="36" t="s">
        <v>46</v>
      </c>
      <c r="V1829" s="37">
        <v>39030.19</v>
      </c>
      <c r="W1829" s="38">
        <v>39030.19</v>
      </c>
      <c r="X1829" s="38">
        <v>0</v>
      </c>
      <c r="Y1829" s="38">
        <v>0</v>
      </c>
      <c r="Z1829" s="38">
        <v>0</v>
      </c>
      <c r="AA1829" s="38">
        <v>0</v>
      </c>
      <c r="AB1829" s="38">
        <v>0</v>
      </c>
      <c r="AC1829" s="38">
        <v>0</v>
      </c>
      <c r="AD1829" s="38" t="s">
        <v>47</v>
      </c>
    </row>
    <row r="1830" spans="1:30" s="27" customFormat="1" ht="15" customHeight="1" x14ac:dyDescent="0.25">
      <c r="A1830" s="39" t="s">
        <v>39</v>
      </c>
      <c r="B1830" s="39" t="s">
        <v>1878</v>
      </c>
      <c r="C1830" s="86">
        <v>42767</v>
      </c>
      <c r="D1830" s="29">
        <f>+VLOOKUP(B1830,'[2]HG-Mexico by Contract'!$B$8:$G$4512,6,FALSE)</f>
        <v>313548</v>
      </c>
      <c r="E1830" s="29"/>
      <c r="F1830" s="39" t="s">
        <v>62</v>
      </c>
      <c r="G1830" s="39" t="s">
        <v>42</v>
      </c>
      <c r="H1830" s="39" t="s">
        <v>44</v>
      </c>
      <c r="I1830" s="40">
        <v>39030.18</v>
      </c>
      <c r="J1830" s="32">
        <f t="shared" si="84"/>
        <v>39030.18</v>
      </c>
      <c r="K1830" s="31">
        <v>0</v>
      </c>
      <c r="L1830" s="31">
        <v>0</v>
      </c>
      <c r="M1830" s="31">
        <v>0</v>
      </c>
      <c r="N1830" s="31">
        <v>0</v>
      </c>
      <c r="O1830" s="33">
        <f t="shared" si="85"/>
        <v>0</v>
      </c>
      <c r="P1830" s="34" t="str">
        <f t="shared" si="86"/>
        <v>1-30</v>
      </c>
      <c r="Q1830" s="35" t="str">
        <f>+VLOOKUP(B1830,'[2]PORTAFOLIO JAN17'!$B$7:$T$4941,19,FALSE)</f>
        <v>NICARAGUA</v>
      </c>
      <c r="R1830" s="31">
        <v>0</v>
      </c>
      <c r="S1830" s="31">
        <v>0</v>
      </c>
      <c r="T1830" s="31" t="s">
        <v>45</v>
      </c>
      <c r="U1830" s="41" t="s">
        <v>46</v>
      </c>
      <c r="V1830" s="42">
        <v>39030.18</v>
      </c>
      <c r="W1830" s="43">
        <v>39030.18</v>
      </c>
      <c r="X1830" s="38">
        <v>0</v>
      </c>
      <c r="Y1830" s="38">
        <v>0</v>
      </c>
      <c r="Z1830" s="38">
        <v>0</v>
      </c>
      <c r="AA1830" s="38">
        <v>0</v>
      </c>
      <c r="AB1830" s="38">
        <v>0</v>
      </c>
      <c r="AC1830" s="38">
        <v>0</v>
      </c>
      <c r="AD1830" s="38" t="s">
        <v>47</v>
      </c>
    </row>
    <row r="1831" spans="1:30" s="27" customFormat="1" ht="15" customHeight="1" x14ac:dyDescent="0.25">
      <c r="A1831" s="28" t="s">
        <v>39</v>
      </c>
      <c r="B1831" s="28" t="s">
        <v>1879</v>
      </c>
      <c r="C1831" s="85">
        <v>42767</v>
      </c>
      <c r="D1831" s="29">
        <f>+VLOOKUP(B1831,'[2]HG-Mexico by Contract'!$B$8:$G$4512,6,FALSE)</f>
        <v>313548</v>
      </c>
      <c r="E1831" s="29"/>
      <c r="F1831" s="28" t="s">
        <v>62</v>
      </c>
      <c r="G1831" s="28" t="s">
        <v>42</v>
      </c>
      <c r="H1831" s="28" t="s">
        <v>44</v>
      </c>
      <c r="I1831" s="31">
        <v>39030.19</v>
      </c>
      <c r="J1831" s="32">
        <f t="shared" si="84"/>
        <v>39030.19</v>
      </c>
      <c r="K1831" s="31">
        <v>0</v>
      </c>
      <c r="L1831" s="31">
        <v>0</v>
      </c>
      <c r="M1831" s="31">
        <v>0</v>
      </c>
      <c r="N1831" s="31">
        <v>0</v>
      </c>
      <c r="O1831" s="33">
        <f t="shared" si="85"/>
        <v>0</v>
      </c>
      <c r="P1831" s="34" t="str">
        <f t="shared" si="86"/>
        <v>1-30</v>
      </c>
      <c r="Q1831" s="35" t="str">
        <f>+VLOOKUP(B1831,'[2]PORTAFOLIO JAN17'!$B$7:$T$4941,19,FALSE)</f>
        <v>NICARAGUA</v>
      </c>
      <c r="R1831" s="31">
        <v>0</v>
      </c>
      <c r="S1831" s="31">
        <v>0</v>
      </c>
      <c r="T1831" s="31" t="s">
        <v>45</v>
      </c>
      <c r="U1831" s="36" t="s">
        <v>46</v>
      </c>
      <c r="V1831" s="37">
        <v>39030.19</v>
      </c>
      <c r="W1831" s="38">
        <v>39030.19</v>
      </c>
      <c r="X1831" s="38">
        <v>0</v>
      </c>
      <c r="Y1831" s="38">
        <v>0</v>
      </c>
      <c r="Z1831" s="38">
        <v>0</v>
      </c>
      <c r="AA1831" s="38">
        <v>0</v>
      </c>
      <c r="AB1831" s="38">
        <v>0</v>
      </c>
      <c r="AC1831" s="38">
        <v>0</v>
      </c>
      <c r="AD1831" s="38" t="s">
        <v>47</v>
      </c>
    </row>
    <row r="1832" spans="1:30" s="27" customFormat="1" ht="15" customHeight="1" x14ac:dyDescent="0.25">
      <c r="A1832" s="39" t="s">
        <v>39</v>
      </c>
      <c r="B1832" s="39" t="s">
        <v>1880</v>
      </c>
      <c r="C1832" s="86">
        <v>42767</v>
      </c>
      <c r="D1832" s="29">
        <f>+VLOOKUP(B1832,'[2]HG-Mexico by Contract'!$B$8:$G$4512,6,FALSE)</f>
        <v>313548</v>
      </c>
      <c r="E1832" s="29"/>
      <c r="F1832" s="39" t="s">
        <v>62</v>
      </c>
      <c r="G1832" s="39" t="s">
        <v>42</v>
      </c>
      <c r="H1832" s="39" t="s">
        <v>44</v>
      </c>
      <c r="I1832" s="40">
        <v>39030.19</v>
      </c>
      <c r="J1832" s="32">
        <f t="shared" si="84"/>
        <v>39030.19</v>
      </c>
      <c r="K1832" s="31">
        <v>0</v>
      </c>
      <c r="L1832" s="31">
        <v>0</v>
      </c>
      <c r="M1832" s="31">
        <v>0</v>
      </c>
      <c r="N1832" s="31">
        <v>0</v>
      </c>
      <c r="O1832" s="33">
        <f t="shared" si="85"/>
        <v>0</v>
      </c>
      <c r="P1832" s="34" t="str">
        <f t="shared" si="86"/>
        <v>1-30</v>
      </c>
      <c r="Q1832" s="35" t="str">
        <f>+VLOOKUP(B1832,'[2]PORTAFOLIO JAN17'!$B$7:$T$4941,19,FALSE)</f>
        <v>NICARAGUA</v>
      </c>
      <c r="R1832" s="31">
        <v>0</v>
      </c>
      <c r="S1832" s="31">
        <v>0</v>
      </c>
      <c r="T1832" s="31" t="s">
        <v>45</v>
      </c>
      <c r="U1832" s="41" t="s">
        <v>46</v>
      </c>
      <c r="V1832" s="42">
        <v>39030.19</v>
      </c>
      <c r="W1832" s="43">
        <v>39030.19</v>
      </c>
      <c r="X1832" s="38">
        <v>0</v>
      </c>
      <c r="Y1832" s="38">
        <v>0</v>
      </c>
      <c r="Z1832" s="38">
        <v>0</v>
      </c>
      <c r="AA1832" s="38">
        <v>0</v>
      </c>
      <c r="AB1832" s="38">
        <v>0</v>
      </c>
      <c r="AC1832" s="38">
        <v>0</v>
      </c>
      <c r="AD1832" s="38" t="s">
        <v>47</v>
      </c>
    </row>
    <row r="1833" spans="1:30" s="27" customFormat="1" ht="15" customHeight="1" x14ac:dyDescent="0.25">
      <c r="A1833" s="28" t="s">
        <v>39</v>
      </c>
      <c r="B1833" s="28" t="s">
        <v>1881</v>
      </c>
      <c r="C1833" s="85">
        <v>42767</v>
      </c>
      <c r="D1833" s="29">
        <f>+VLOOKUP(B1833,'[2]HG-Mexico by Contract'!$B$8:$G$4512,6,FALSE)</f>
        <v>313548</v>
      </c>
      <c r="E1833" s="29"/>
      <c r="F1833" s="28" t="s">
        <v>62</v>
      </c>
      <c r="G1833" s="28" t="s">
        <v>42</v>
      </c>
      <c r="H1833" s="28" t="s">
        <v>44</v>
      </c>
      <c r="I1833" s="31">
        <v>39030.19</v>
      </c>
      <c r="J1833" s="32">
        <f t="shared" si="84"/>
        <v>39030.19</v>
      </c>
      <c r="K1833" s="31">
        <v>0</v>
      </c>
      <c r="L1833" s="31">
        <v>0</v>
      </c>
      <c r="M1833" s="31">
        <v>0</v>
      </c>
      <c r="N1833" s="31">
        <v>0</v>
      </c>
      <c r="O1833" s="33">
        <f t="shared" si="85"/>
        <v>0</v>
      </c>
      <c r="P1833" s="34" t="str">
        <f t="shared" si="86"/>
        <v>1-30</v>
      </c>
      <c r="Q1833" s="35" t="str">
        <f>+VLOOKUP(B1833,'[2]PORTAFOLIO JAN17'!$B$7:$T$4941,19,FALSE)</f>
        <v>NICARAGUA</v>
      </c>
      <c r="R1833" s="31">
        <v>0</v>
      </c>
      <c r="S1833" s="31">
        <v>0</v>
      </c>
      <c r="T1833" s="31" t="s">
        <v>45</v>
      </c>
      <c r="U1833" s="36" t="s">
        <v>46</v>
      </c>
      <c r="V1833" s="37">
        <v>39030.19</v>
      </c>
      <c r="W1833" s="38">
        <v>39030.19</v>
      </c>
      <c r="X1833" s="38">
        <v>0</v>
      </c>
      <c r="Y1833" s="38">
        <v>0</v>
      </c>
      <c r="Z1833" s="38">
        <v>0</v>
      </c>
      <c r="AA1833" s="38">
        <v>0</v>
      </c>
      <c r="AB1833" s="38">
        <v>0</v>
      </c>
      <c r="AC1833" s="38">
        <v>0</v>
      </c>
      <c r="AD1833" s="38" t="s">
        <v>47</v>
      </c>
    </row>
    <row r="1834" spans="1:30" s="27" customFormat="1" ht="15" customHeight="1" x14ac:dyDescent="0.25">
      <c r="A1834" s="39" t="s">
        <v>39</v>
      </c>
      <c r="B1834" s="39" t="s">
        <v>1882</v>
      </c>
      <c r="C1834" s="86">
        <v>42767</v>
      </c>
      <c r="D1834" s="29">
        <f>+VLOOKUP(B1834,'[2]HG-Mexico by Contract'!$B$8:$G$4512,6,FALSE)</f>
        <v>313548</v>
      </c>
      <c r="E1834" s="29"/>
      <c r="F1834" s="39" t="s">
        <v>62</v>
      </c>
      <c r="G1834" s="39" t="s">
        <v>42</v>
      </c>
      <c r="H1834" s="39" t="s">
        <v>44</v>
      </c>
      <c r="I1834" s="40">
        <v>39030.18</v>
      </c>
      <c r="J1834" s="32">
        <f t="shared" si="84"/>
        <v>39030.18</v>
      </c>
      <c r="K1834" s="31">
        <v>0</v>
      </c>
      <c r="L1834" s="31">
        <v>0</v>
      </c>
      <c r="M1834" s="31">
        <v>0</v>
      </c>
      <c r="N1834" s="31">
        <v>0</v>
      </c>
      <c r="O1834" s="33">
        <f t="shared" si="85"/>
        <v>0</v>
      </c>
      <c r="P1834" s="34" t="str">
        <f t="shared" si="86"/>
        <v>1-30</v>
      </c>
      <c r="Q1834" s="35" t="str">
        <f>+VLOOKUP(B1834,'[2]PORTAFOLIO JAN17'!$B$7:$T$4941,19,FALSE)</f>
        <v>NICARAGUA</v>
      </c>
      <c r="R1834" s="31">
        <v>0</v>
      </c>
      <c r="S1834" s="31">
        <v>0</v>
      </c>
      <c r="T1834" s="31" t="s">
        <v>45</v>
      </c>
      <c r="U1834" s="41" t="s">
        <v>46</v>
      </c>
      <c r="V1834" s="42">
        <v>39030.18</v>
      </c>
      <c r="W1834" s="43">
        <v>39030.18</v>
      </c>
      <c r="X1834" s="38">
        <v>0</v>
      </c>
      <c r="Y1834" s="38">
        <v>0</v>
      </c>
      <c r="Z1834" s="38">
        <v>0</v>
      </c>
      <c r="AA1834" s="38">
        <v>0</v>
      </c>
      <c r="AB1834" s="38">
        <v>0</v>
      </c>
      <c r="AC1834" s="38">
        <v>0</v>
      </c>
      <c r="AD1834" s="38" t="s">
        <v>47</v>
      </c>
    </row>
    <row r="1835" spans="1:30" s="27" customFormat="1" ht="15" customHeight="1" x14ac:dyDescent="0.25">
      <c r="A1835" s="28" t="s">
        <v>39</v>
      </c>
      <c r="B1835" s="28" t="s">
        <v>1883</v>
      </c>
      <c r="C1835" s="85">
        <v>42767</v>
      </c>
      <c r="D1835" s="29">
        <f>+VLOOKUP(B1835,'[2]HG-Mexico by Contract'!$B$8:$G$4512,6,FALSE)</f>
        <v>355821</v>
      </c>
      <c r="E1835" s="29"/>
      <c r="F1835" s="28" t="s">
        <v>41</v>
      </c>
      <c r="G1835" s="28" t="s">
        <v>42</v>
      </c>
      <c r="H1835" s="28" t="s">
        <v>63</v>
      </c>
      <c r="I1835" s="31">
        <v>614821.63</v>
      </c>
      <c r="J1835" s="32">
        <f t="shared" si="84"/>
        <v>30882.490478303251</v>
      </c>
      <c r="K1835" s="31">
        <v>0</v>
      </c>
      <c r="L1835" s="31">
        <v>0</v>
      </c>
      <c r="M1835" s="31">
        <v>0</v>
      </c>
      <c r="N1835" s="31">
        <v>0</v>
      </c>
      <c r="O1835" s="33">
        <f t="shared" si="85"/>
        <v>0</v>
      </c>
      <c r="P1835" s="34" t="str">
        <f t="shared" si="86"/>
        <v>1-30</v>
      </c>
      <c r="Q1835" s="35" t="str">
        <f>+VLOOKUP(B1835,'[2]PORTAFOLIO JAN17'!$B$7:$T$4941,19,FALSE)</f>
        <v>MEXICO</v>
      </c>
      <c r="R1835" s="31">
        <v>0</v>
      </c>
      <c r="S1835" s="31">
        <v>0</v>
      </c>
      <c r="T1835" s="31" t="s">
        <v>45</v>
      </c>
      <c r="U1835" s="36" t="s">
        <v>64</v>
      </c>
      <c r="V1835" s="37">
        <v>30882.490474900002</v>
      </c>
      <c r="W1835" s="38">
        <v>30882.490474900002</v>
      </c>
      <c r="X1835" s="38">
        <v>0</v>
      </c>
      <c r="Y1835" s="38">
        <v>0</v>
      </c>
      <c r="Z1835" s="38">
        <v>0</v>
      </c>
      <c r="AA1835" s="38">
        <v>0</v>
      </c>
      <c r="AB1835" s="38">
        <v>0</v>
      </c>
      <c r="AC1835" s="38">
        <v>0</v>
      </c>
      <c r="AD1835" s="38" t="s">
        <v>47</v>
      </c>
    </row>
    <row r="1836" spans="1:30" s="27" customFormat="1" ht="15" customHeight="1" x14ac:dyDescent="0.25">
      <c r="A1836" s="39" t="s">
        <v>39</v>
      </c>
      <c r="B1836" s="39" t="s">
        <v>1884</v>
      </c>
      <c r="C1836" s="86">
        <v>42767</v>
      </c>
      <c r="D1836" s="29">
        <f>+VLOOKUP(B1836,'[2]HG-Mexico by Contract'!$B$8:$G$4512,6,FALSE)</f>
        <v>316339</v>
      </c>
      <c r="E1836" s="29"/>
      <c r="F1836" s="39" t="s">
        <v>218</v>
      </c>
      <c r="G1836" s="39" t="s">
        <v>42</v>
      </c>
      <c r="H1836" s="39" t="s">
        <v>44</v>
      </c>
      <c r="I1836" s="40">
        <v>66147.09</v>
      </c>
      <c r="J1836" s="32">
        <f t="shared" si="84"/>
        <v>66147.09</v>
      </c>
      <c r="K1836" s="31">
        <v>0</v>
      </c>
      <c r="L1836" s="31">
        <v>0</v>
      </c>
      <c r="M1836" s="31">
        <v>0</v>
      </c>
      <c r="N1836" s="31">
        <v>0</v>
      </c>
      <c r="O1836" s="33">
        <f t="shared" si="85"/>
        <v>0</v>
      </c>
      <c r="P1836" s="34" t="str">
        <f t="shared" si="86"/>
        <v>1-30</v>
      </c>
      <c r="Q1836" s="35" t="str">
        <f>+VLOOKUP(B1836,'[2]PORTAFOLIO JAN17'!$B$7:$T$4941,19,FALSE)</f>
        <v>GUATEMALA</v>
      </c>
      <c r="R1836" s="31">
        <v>0</v>
      </c>
      <c r="S1836" s="31">
        <v>0</v>
      </c>
      <c r="T1836" s="31" t="s">
        <v>45</v>
      </c>
      <c r="U1836" s="41" t="s">
        <v>46</v>
      </c>
      <c r="V1836" s="42">
        <v>66147.09</v>
      </c>
      <c r="W1836" s="43">
        <v>66147.09</v>
      </c>
      <c r="X1836" s="38">
        <v>0</v>
      </c>
      <c r="Y1836" s="38">
        <v>0</v>
      </c>
      <c r="Z1836" s="38">
        <v>0</v>
      </c>
      <c r="AA1836" s="38">
        <v>0</v>
      </c>
      <c r="AB1836" s="38">
        <v>0</v>
      </c>
      <c r="AC1836" s="38">
        <v>0</v>
      </c>
      <c r="AD1836" s="38" t="s">
        <v>47</v>
      </c>
    </row>
    <row r="1837" spans="1:30" s="27" customFormat="1" ht="15" customHeight="1" x14ac:dyDescent="0.25">
      <c r="A1837" s="28" t="s">
        <v>39</v>
      </c>
      <c r="B1837" s="28" t="s">
        <v>1885</v>
      </c>
      <c r="C1837" s="85">
        <v>42767</v>
      </c>
      <c r="D1837" s="29">
        <f>+VLOOKUP(B1837,'[2]HG-Mexico by Contract'!$B$8:$G$4512,6,FALSE)</f>
        <v>316339</v>
      </c>
      <c r="E1837" s="29"/>
      <c r="F1837" s="28" t="s">
        <v>218</v>
      </c>
      <c r="G1837" s="28" t="s">
        <v>42</v>
      </c>
      <c r="H1837" s="28" t="s">
        <v>44</v>
      </c>
      <c r="I1837" s="31">
        <v>105007.12</v>
      </c>
      <c r="J1837" s="32">
        <f t="shared" si="84"/>
        <v>105007.12</v>
      </c>
      <c r="K1837" s="31">
        <v>0</v>
      </c>
      <c r="L1837" s="31">
        <v>0</v>
      </c>
      <c r="M1837" s="31">
        <v>0</v>
      </c>
      <c r="N1837" s="31">
        <v>0</v>
      </c>
      <c r="O1837" s="33">
        <f t="shared" si="85"/>
        <v>0</v>
      </c>
      <c r="P1837" s="34" t="str">
        <f t="shared" si="86"/>
        <v>1-30</v>
      </c>
      <c r="Q1837" s="35" t="str">
        <f>+VLOOKUP(B1837,'[2]PORTAFOLIO JAN17'!$B$7:$T$4941,19,FALSE)</f>
        <v>GUATEMALA</v>
      </c>
      <c r="R1837" s="31">
        <v>0</v>
      </c>
      <c r="S1837" s="31">
        <v>0</v>
      </c>
      <c r="T1837" s="31" t="s">
        <v>45</v>
      </c>
      <c r="U1837" s="36" t="s">
        <v>46</v>
      </c>
      <c r="V1837" s="37">
        <v>105007.12</v>
      </c>
      <c r="W1837" s="38">
        <v>105007.12</v>
      </c>
      <c r="X1837" s="38">
        <v>0</v>
      </c>
      <c r="Y1837" s="38">
        <v>0</v>
      </c>
      <c r="Z1837" s="38">
        <v>0</v>
      </c>
      <c r="AA1837" s="38">
        <v>0</v>
      </c>
      <c r="AB1837" s="38">
        <v>0</v>
      </c>
      <c r="AC1837" s="38">
        <v>0</v>
      </c>
      <c r="AD1837" s="38" t="s">
        <v>47</v>
      </c>
    </row>
    <row r="1838" spans="1:30" s="27" customFormat="1" ht="15" customHeight="1" x14ac:dyDescent="0.25">
      <c r="A1838" s="39" t="s">
        <v>39</v>
      </c>
      <c r="B1838" s="39" t="s">
        <v>1886</v>
      </c>
      <c r="C1838" s="86">
        <v>42767</v>
      </c>
      <c r="D1838" s="29">
        <f>+VLOOKUP(B1838,'[2]HG-Mexico by Contract'!$B$8:$G$4512,6,FALSE)</f>
        <v>316339</v>
      </c>
      <c r="E1838" s="29"/>
      <c r="F1838" s="39" t="s">
        <v>218</v>
      </c>
      <c r="G1838" s="39" t="s">
        <v>42</v>
      </c>
      <c r="H1838" s="39" t="s">
        <v>44</v>
      </c>
      <c r="I1838" s="40">
        <v>58034.34</v>
      </c>
      <c r="J1838" s="32">
        <f t="shared" si="84"/>
        <v>58034.34</v>
      </c>
      <c r="K1838" s="31">
        <v>0</v>
      </c>
      <c r="L1838" s="31">
        <v>0</v>
      </c>
      <c r="M1838" s="31">
        <v>0</v>
      </c>
      <c r="N1838" s="31">
        <v>0</v>
      </c>
      <c r="O1838" s="33">
        <f t="shared" si="85"/>
        <v>0</v>
      </c>
      <c r="P1838" s="34" t="str">
        <f t="shared" si="86"/>
        <v>1-30</v>
      </c>
      <c r="Q1838" s="35" t="str">
        <f>+VLOOKUP(B1838,'[2]PORTAFOLIO JAN17'!$B$7:$T$4941,19,FALSE)</f>
        <v>GUATEMALA</v>
      </c>
      <c r="R1838" s="31">
        <v>0</v>
      </c>
      <c r="S1838" s="31">
        <v>0</v>
      </c>
      <c r="T1838" s="31" t="s">
        <v>45</v>
      </c>
      <c r="U1838" s="41" t="s">
        <v>46</v>
      </c>
      <c r="V1838" s="42">
        <v>58034.34</v>
      </c>
      <c r="W1838" s="43">
        <v>58034.34</v>
      </c>
      <c r="X1838" s="38">
        <v>0</v>
      </c>
      <c r="Y1838" s="38">
        <v>0</v>
      </c>
      <c r="Z1838" s="38">
        <v>0</v>
      </c>
      <c r="AA1838" s="38">
        <v>0</v>
      </c>
      <c r="AB1838" s="38">
        <v>0</v>
      </c>
      <c r="AC1838" s="38">
        <v>0</v>
      </c>
      <c r="AD1838" s="38" t="s">
        <v>47</v>
      </c>
    </row>
    <row r="1839" spans="1:30" s="27" customFormat="1" ht="15" customHeight="1" x14ac:dyDescent="0.25">
      <c r="A1839" s="28" t="s">
        <v>39</v>
      </c>
      <c r="B1839" s="28" t="s">
        <v>1887</v>
      </c>
      <c r="C1839" s="85">
        <v>42767</v>
      </c>
      <c r="D1839" s="29">
        <f>+VLOOKUP(B1839,'[2]HG-Mexico by Contract'!$B$8:$G$4512,6,FALSE)</f>
        <v>316339</v>
      </c>
      <c r="E1839" s="29"/>
      <c r="F1839" s="28" t="s">
        <v>218</v>
      </c>
      <c r="G1839" s="28" t="s">
        <v>42</v>
      </c>
      <c r="H1839" s="28" t="s">
        <v>44</v>
      </c>
      <c r="I1839" s="31">
        <v>96197.37</v>
      </c>
      <c r="J1839" s="32">
        <f t="shared" si="84"/>
        <v>96197.37</v>
      </c>
      <c r="K1839" s="31">
        <v>0</v>
      </c>
      <c r="L1839" s="31">
        <v>0</v>
      </c>
      <c r="M1839" s="31">
        <v>0</v>
      </c>
      <c r="N1839" s="31">
        <v>0</v>
      </c>
      <c r="O1839" s="33">
        <f t="shared" si="85"/>
        <v>0</v>
      </c>
      <c r="P1839" s="34" t="str">
        <f t="shared" si="86"/>
        <v>1-30</v>
      </c>
      <c r="Q1839" s="35" t="str">
        <f>+VLOOKUP(B1839,'[2]PORTAFOLIO JAN17'!$B$7:$T$4941,19,FALSE)</f>
        <v>GUATEMALA</v>
      </c>
      <c r="R1839" s="31">
        <v>0</v>
      </c>
      <c r="S1839" s="31">
        <v>0</v>
      </c>
      <c r="T1839" s="31" t="s">
        <v>45</v>
      </c>
      <c r="U1839" s="36" t="s">
        <v>46</v>
      </c>
      <c r="V1839" s="37">
        <v>96197.37</v>
      </c>
      <c r="W1839" s="38">
        <v>96197.37</v>
      </c>
      <c r="X1839" s="38">
        <v>0</v>
      </c>
      <c r="Y1839" s="38">
        <v>0</v>
      </c>
      <c r="Z1839" s="38">
        <v>0</v>
      </c>
      <c r="AA1839" s="38">
        <v>0</v>
      </c>
      <c r="AB1839" s="38">
        <v>0</v>
      </c>
      <c r="AC1839" s="38">
        <v>0</v>
      </c>
      <c r="AD1839" s="38" t="s">
        <v>47</v>
      </c>
    </row>
    <row r="1840" spans="1:30" s="27" customFormat="1" ht="15" customHeight="1" x14ac:dyDescent="0.25">
      <c r="A1840" s="39" t="s">
        <v>39</v>
      </c>
      <c r="B1840" s="39" t="s">
        <v>1888</v>
      </c>
      <c r="C1840" s="86">
        <v>42767</v>
      </c>
      <c r="D1840" s="29">
        <f>+VLOOKUP(B1840,'[2]HG-Mexico by Contract'!$B$8:$G$4512,6,FALSE)</f>
        <v>316339</v>
      </c>
      <c r="E1840" s="29"/>
      <c r="F1840" s="39" t="s">
        <v>218</v>
      </c>
      <c r="G1840" s="39" t="s">
        <v>42</v>
      </c>
      <c r="H1840" s="39" t="s">
        <v>44</v>
      </c>
      <c r="I1840" s="40">
        <v>101410.9</v>
      </c>
      <c r="J1840" s="32">
        <f t="shared" si="84"/>
        <v>101410.9</v>
      </c>
      <c r="K1840" s="31">
        <v>0</v>
      </c>
      <c r="L1840" s="31">
        <v>0</v>
      </c>
      <c r="M1840" s="31">
        <v>0</v>
      </c>
      <c r="N1840" s="31">
        <v>0</v>
      </c>
      <c r="O1840" s="33">
        <f t="shared" si="85"/>
        <v>0</v>
      </c>
      <c r="P1840" s="34" t="str">
        <f t="shared" si="86"/>
        <v>1-30</v>
      </c>
      <c r="Q1840" s="35" t="str">
        <f>+VLOOKUP(B1840,'[2]PORTAFOLIO JAN17'!$B$7:$T$4941,19,FALSE)</f>
        <v>GUATEMALA</v>
      </c>
      <c r="R1840" s="31">
        <v>0</v>
      </c>
      <c r="S1840" s="31">
        <v>0</v>
      </c>
      <c r="T1840" s="31" t="s">
        <v>45</v>
      </c>
      <c r="U1840" s="41" t="s">
        <v>46</v>
      </c>
      <c r="V1840" s="42">
        <v>101410.9</v>
      </c>
      <c r="W1840" s="43">
        <v>101410.9</v>
      </c>
      <c r="X1840" s="38">
        <v>0</v>
      </c>
      <c r="Y1840" s="38">
        <v>0</v>
      </c>
      <c r="Z1840" s="38">
        <v>0</v>
      </c>
      <c r="AA1840" s="38">
        <v>0</v>
      </c>
      <c r="AB1840" s="38">
        <v>0</v>
      </c>
      <c r="AC1840" s="38">
        <v>0</v>
      </c>
      <c r="AD1840" s="38" t="s">
        <v>47</v>
      </c>
    </row>
    <row r="1841" spans="1:30" s="27" customFormat="1" ht="15" customHeight="1" x14ac:dyDescent="0.25">
      <c r="A1841" s="28" t="s">
        <v>39</v>
      </c>
      <c r="B1841" s="28" t="s">
        <v>1889</v>
      </c>
      <c r="C1841" s="85">
        <v>42767</v>
      </c>
      <c r="D1841" s="29">
        <f>+VLOOKUP(B1841,'[2]HG-Mexico by Contract'!$B$8:$G$4512,6,FALSE)</f>
        <v>316339</v>
      </c>
      <c r="E1841" s="29"/>
      <c r="F1841" s="28" t="s">
        <v>218</v>
      </c>
      <c r="G1841" s="28" t="s">
        <v>42</v>
      </c>
      <c r="H1841" s="28" t="s">
        <v>44</v>
      </c>
      <c r="I1841" s="31">
        <v>163234.35</v>
      </c>
      <c r="J1841" s="32">
        <f t="shared" si="84"/>
        <v>163234.35</v>
      </c>
      <c r="K1841" s="31">
        <v>0</v>
      </c>
      <c r="L1841" s="31">
        <v>0</v>
      </c>
      <c r="M1841" s="31">
        <v>0</v>
      </c>
      <c r="N1841" s="31">
        <v>0</v>
      </c>
      <c r="O1841" s="33">
        <f t="shared" si="85"/>
        <v>0</v>
      </c>
      <c r="P1841" s="34" t="str">
        <f t="shared" si="86"/>
        <v>1-30</v>
      </c>
      <c r="Q1841" s="35" t="str">
        <f>+VLOOKUP(B1841,'[2]PORTAFOLIO JAN17'!$B$7:$T$4941,19,FALSE)</f>
        <v>GUATEMALA</v>
      </c>
      <c r="R1841" s="31">
        <v>0</v>
      </c>
      <c r="S1841" s="31">
        <v>0</v>
      </c>
      <c r="T1841" s="31" t="s">
        <v>45</v>
      </c>
      <c r="U1841" s="36" t="s">
        <v>46</v>
      </c>
      <c r="V1841" s="37">
        <v>163234.35</v>
      </c>
      <c r="W1841" s="38">
        <v>163234.35</v>
      </c>
      <c r="X1841" s="38">
        <v>0</v>
      </c>
      <c r="Y1841" s="38">
        <v>0</v>
      </c>
      <c r="Z1841" s="38">
        <v>0</v>
      </c>
      <c r="AA1841" s="38">
        <v>0</v>
      </c>
      <c r="AB1841" s="38">
        <v>0</v>
      </c>
      <c r="AC1841" s="38">
        <v>0</v>
      </c>
      <c r="AD1841" s="38" t="s">
        <v>47</v>
      </c>
    </row>
    <row r="1842" spans="1:30" s="27" customFormat="1" ht="15" customHeight="1" x14ac:dyDescent="0.25">
      <c r="A1842" s="39" t="s">
        <v>39</v>
      </c>
      <c r="B1842" s="39" t="s">
        <v>1890</v>
      </c>
      <c r="C1842" s="86">
        <v>42767</v>
      </c>
      <c r="D1842" s="29">
        <f>+VLOOKUP(B1842,'[2]HG-Mexico by Contract'!$B$8:$G$4512,6,FALSE)</f>
        <v>316339</v>
      </c>
      <c r="E1842" s="29"/>
      <c r="F1842" s="39" t="s">
        <v>218</v>
      </c>
      <c r="G1842" s="39" t="s">
        <v>42</v>
      </c>
      <c r="H1842" s="39" t="s">
        <v>44</v>
      </c>
      <c r="I1842" s="40">
        <v>39765.620000000003</v>
      </c>
      <c r="J1842" s="32">
        <f t="shared" si="84"/>
        <v>39765.620000000003</v>
      </c>
      <c r="K1842" s="31">
        <v>0</v>
      </c>
      <c r="L1842" s="31">
        <v>0</v>
      </c>
      <c r="M1842" s="31">
        <v>0</v>
      </c>
      <c r="N1842" s="31">
        <v>0</v>
      </c>
      <c r="O1842" s="33">
        <f t="shared" si="85"/>
        <v>0</v>
      </c>
      <c r="P1842" s="34" t="str">
        <f t="shared" si="86"/>
        <v>1-30</v>
      </c>
      <c r="Q1842" s="35" t="str">
        <f>+VLOOKUP(B1842,'[2]PORTAFOLIO JAN17'!$B$7:$T$4941,19,FALSE)</f>
        <v>GUATEMALA</v>
      </c>
      <c r="R1842" s="31">
        <v>0</v>
      </c>
      <c r="S1842" s="31">
        <v>0</v>
      </c>
      <c r="T1842" s="31" t="s">
        <v>45</v>
      </c>
      <c r="U1842" s="41" t="s">
        <v>46</v>
      </c>
      <c r="V1842" s="42">
        <v>39765.620000000003</v>
      </c>
      <c r="W1842" s="43">
        <v>39765.620000000003</v>
      </c>
      <c r="X1842" s="38">
        <v>0</v>
      </c>
      <c r="Y1842" s="38">
        <v>0</v>
      </c>
      <c r="Z1842" s="38">
        <v>0</v>
      </c>
      <c r="AA1842" s="38">
        <v>0</v>
      </c>
      <c r="AB1842" s="38">
        <v>0</v>
      </c>
      <c r="AC1842" s="38">
        <v>0</v>
      </c>
      <c r="AD1842" s="38" t="s">
        <v>47</v>
      </c>
    </row>
    <row r="1843" spans="1:30" s="27" customFormat="1" ht="15" customHeight="1" x14ac:dyDescent="0.25">
      <c r="A1843" s="28" t="s">
        <v>39</v>
      </c>
      <c r="B1843" s="28" t="s">
        <v>1891</v>
      </c>
      <c r="C1843" s="85">
        <v>42767</v>
      </c>
      <c r="D1843" s="29">
        <f>+VLOOKUP(B1843,'[2]HG-Mexico by Contract'!$B$8:$G$4512,6,FALSE)</f>
        <v>316339</v>
      </c>
      <c r="E1843" s="29"/>
      <c r="F1843" s="28" t="s">
        <v>218</v>
      </c>
      <c r="G1843" s="28" t="s">
        <v>42</v>
      </c>
      <c r="H1843" s="28" t="s">
        <v>44</v>
      </c>
      <c r="I1843" s="31">
        <v>66147.09</v>
      </c>
      <c r="J1843" s="32">
        <f t="shared" si="84"/>
        <v>66147.09</v>
      </c>
      <c r="K1843" s="31">
        <v>0</v>
      </c>
      <c r="L1843" s="31">
        <v>0</v>
      </c>
      <c r="M1843" s="31">
        <v>0</v>
      </c>
      <c r="N1843" s="31">
        <v>0</v>
      </c>
      <c r="O1843" s="33">
        <f t="shared" si="85"/>
        <v>0</v>
      </c>
      <c r="P1843" s="34" t="str">
        <f t="shared" si="86"/>
        <v>1-30</v>
      </c>
      <c r="Q1843" s="35" t="str">
        <f>+VLOOKUP(B1843,'[2]PORTAFOLIO JAN17'!$B$7:$T$4941,19,FALSE)</f>
        <v>GUATEMALA</v>
      </c>
      <c r="R1843" s="31">
        <v>0</v>
      </c>
      <c r="S1843" s="31">
        <v>0</v>
      </c>
      <c r="T1843" s="31" t="s">
        <v>45</v>
      </c>
      <c r="U1843" s="36" t="s">
        <v>46</v>
      </c>
      <c r="V1843" s="37">
        <v>66147.09</v>
      </c>
      <c r="W1843" s="38">
        <v>66147.09</v>
      </c>
      <c r="X1843" s="38">
        <v>0</v>
      </c>
      <c r="Y1843" s="38">
        <v>0</v>
      </c>
      <c r="Z1843" s="38">
        <v>0</v>
      </c>
      <c r="AA1843" s="38">
        <v>0</v>
      </c>
      <c r="AB1843" s="38">
        <v>0</v>
      </c>
      <c r="AC1843" s="38">
        <v>0</v>
      </c>
      <c r="AD1843" s="38" t="s">
        <v>47</v>
      </c>
    </row>
    <row r="1844" spans="1:30" s="27" customFormat="1" ht="15" customHeight="1" x14ac:dyDescent="0.25">
      <c r="A1844" s="39" t="s">
        <v>39</v>
      </c>
      <c r="B1844" s="39" t="s">
        <v>1892</v>
      </c>
      <c r="C1844" s="86">
        <v>42767</v>
      </c>
      <c r="D1844" s="29">
        <f>+VLOOKUP(B1844,'[2]HG-Mexico by Contract'!$B$8:$G$4512,6,FALSE)</f>
        <v>316455</v>
      </c>
      <c r="E1844" s="29"/>
      <c r="F1844" s="39" t="s">
        <v>41</v>
      </c>
      <c r="G1844" s="39" t="s">
        <v>42</v>
      </c>
      <c r="H1844" s="39" t="s">
        <v>63</v>
      </c>
      <c r="I1844" s="40">
        <v>1389174.54</v>
      </c>
      <c r="J1844" s="32">
        <f t="shared" si="84"/>
        <v>69778.237151889567</v>
      </c>
      <c r="K1844" s="31">
        <v>0</v>
      </c>
      <c r="L1844" s="31">
        <v>0</v>
      </c>
      <c r="M1844" s="31">
        <v>0</v>
      </c>
      <c r="N1844" s="31">
        <v>0</v>
      </c>
      <c r="O1844" s="33">
        <f t="shared" si="85"/>
        <v>0</v>
      </c>
      <c r="P1844" s="34" t="str">
        <f t="shared" si="86"/>
        <v>1-30</v>
      </c>
      <c r="Q1844" s="35" t="str">
        <f>+VLOOKUP(B1844,'[2]PORTAFOLIO JAN17'!$B$7:$T$4941,19,FALSE)</f>
        <v>MEXICO</v>
      </c>
      <c r="R1844" s="31">
        <v>0</v>
      </c>
      <c r="S1844" s="31">
        <v>0</v>
      </c>
      <c r="T1844" s="31" t="s">
        <v>45</v>
      </c>
      <c r="U1844" s="41" t="s">
        <v>64</v>
      </c>
      <c r="V1844" s="42">
        <v>69778.2371442</v>
      </c>
      <c r="W1844" s="43">
        <v>69778.2371442</v>
      </c>
      <c r="X1844" s="38">
        <v>0</v>
      </c>
      <c r="Y1844" s="38">
        <v>0</v>
      </c>
      <c r="Z1844" s="38">
        <v>0</v>
      </c>
      <c r="AA1844" s="38">
        <v>0</v>
      </c>
      <c r="AB1844" s="38">
        <v>0</v>
      </c>
      <c r="AC1844" s="38">
        <v>0</v>
      </c>
      <c r="AD1844" s="38" t="s">
        <v>47</v>
      </c>
    </row>
    <row r="1845" spans="1:30" s="27" customFormat="1" ht="15" customHeight="1" x14ac:dyDescent="0.25">
      <c r="A1845" s="28" t="s">
        <v>39</v>
      </c>
      <c r="B1845" s="28" t="s">
        <v>1893</v>
      </c>
      <c r="C1845" s="85">
        <v>42767</v>
      </c>
      <c r="D1845" s="29">
        <f>+VLOOKUP(B1845,'[2]HG-Mexico by Contract'!$B$8:$G$4512,6,FALSE)</f>
        <v>316339</v>
      </c>
      <c r="E1845" s="29"/>
      <c r="F1845" s="28" t="s">
        <v>218</v>
      </c>
      <c r="G1845" s="28" t="s">
        <v>42</v>
      </c>
      <c r="H1845" s="28" t="s">
        <v>44</v>
      </c>
      <c r="I1845" s="31">
        <v>66147.09</v>
      </c>
      <c r="J1845" s="32">
        <f t="shared" si="84"/>
        <v>66147.09</v>
      </c>
      <c r="K1845" s="31">
        <v>0</v>
      </c>
      <c r="L1845" s="31">
        <v>0</v>
      </c>
      <c r="M1845" s="31">
        <v>0</v>
      </c>
      <c r="N1845" s="31">
        <v>0</v>
      </c>
      <c r="O1845" s="33">
        <f t="shared" si="85"/>
        <v>0</v>
      </c>
      <c r="P1845" s="34" t="str">
        <f t="shared" si="86"/>
        <v>1-30</v>
      </c>
      <c r="Q1845" s="35" t="str">
        <f>+VLOOKUP(B1845,'[2]PORTAFOLIO JAN17'!$B$7:$T$4941,19,FALSE)</f>
        <v>GUATEMALA</v>
      </c>
      <c r="R1845" s="31">
        <v>0</v>
      </c>
      <c r="S1845" s="31">
        <v>0</v>
      </c>
      <c r="T1845" s="31" t="s">
        <v>45</v>
      </c>
      <c r="U1845" s="36" t="s">
        <v>46</v>
      </c>
      <c r="V1845" s="37">
        <v>66147.09</v>
      </c>
      <c r="W1845" s="38">
        <v>66147.09</v>
      </c>
      <c r="X1845" s="38">
        <v>0</v>
      </c>
      <c r="Y1845" s="38">
        <v>0</v>
      </c>
      <c r="Z1845" s="38">
        <v>0</v>
      </c>
      <c r="AA1845" s="38">
        <v>0</v>
      </c>
      <c r="AB1845" s="38">
        <v>0</v>
      </c>
      <c r="AC1845" s="38">
        <v>0</v>
      </c>
      <c r="AD1845" s="38" t="s">
        <v>47</v>
      </c>
    </row>
    <row r="1846" spans="1:30" s="27" customFormat="1" ht="15" customHeight="1" x14ac:dyDescent="0.25">
      <c r="A1846" s="39" t="s">
        <v>39</v>
      </c>
      <c r="B1846" s="39" t="s">
        <v>1894</v>
      </c>
      <c r="C1846" s="86">
        <v>42767</v>
      </c>
      <c r="D1846" s="29">
        <f>+VLOOKUP(B1846,'[2]HG-Mexico by Contract'!$B$8:$G$4512,6,FALSE)</f>
        <v>316339</v>
      </c>
      <c r="E1846" s="29"/>
      <c r="F1846" s="39" t="s">
        <v>218</v>
      </c>
      <c r="G1846" s="39" t="s">
        <v>42</v>
      </c>
      <c r="H1846" s="39" t="s">
        <v>44</v>
      </c>
      <c r="I1846" s="40">
        <v>95493.43</v>
      </c>
      <c r="J1846" s="32">
        <f t="shared" si="84"/>
        <v>95493.43</v>
      </c>
      <c r="K1846" s="31">
        <v>0</v>
      </c>
      <c r="L1846" s="31">
        <v>0</v>
      </c>
      <c r="M1846" s="31">
        <v>0</v>
      </c>
      <c r="N1846" s="31">
        <v>0</v>
      </c>
      <c r="O1846" s="33">
        <f t="shared" si="85"/>
        <v>0</v>
      </c>
      <c r="P1846" s="34" t="str">
        <f t="shared" si="86"/>
        <v>1-30</v>
      </c>
      <c r="Q1846" s="35" t="str">
        <f>+VLOOKUP(B1846,'[2]PORTAFOLIO JAN17'!$B$7:$T$4941,19,FALSE)</f>
        <v>GUATEMALA</v>
      </c>
      <c r="R1846" s="31">
        <v>0</v>
      </c>
      <c r="S1846" s="31">
        <v>0</v>
      </c>
      <c r="T1846" s="31" t="s">
        <v>45</v>
      </c>
      <c r="U1846" s="41" t="s">
        <v>46</v>
      </c>
      <c r="V1846" s="42">
        <v>95493.43</v>
      </c>
      <c r="W1846" s="43">
        <v>95493.43</v>
      </c>
      <c r="X1846" s="38">
        <v>0</v>
      </c>
      <c r="Y1846" s="38">
        <v>0</v>
      </c>
      <c r="Z1846" s="38">
        <v>0</v>
      </c>
      <c r="AA1846" s="38">
        <v>0</v>
      </c>
      <c r="AB1846" s="38">
        <v>0</v>
      </c>
      <c r="AC1846" s="38">
        <v>0</v>
      </c>
      <c r="AD1846" s="38" t="s">
        <v>47</v>
      </c>
    </row>
    <row r="1847" spans="1:30" s="27" customFormat="1" ht="15" customHeight="1" x14ac:dyDescent="0.25">
      <c r="A1847" s="28" t="s">
        <v>39</v>
      </c>
      <c r="B1847" s="28" t="s">
        <v>1895</v>
      </c>
      <c r="C1847" s="85">
        <v>42767</v>
      </c>
      <c r="D1847" s="29">
        <f>+VLOOKUP(B1847,'[2]HG-Mexico by Contract'!$B$8:$G$4512,6,FALSE)</f>
        <v>314798</v>
      </c>
      <c r="E1847" s="29"/>
      <c r="F1847" s="28" t="s">
        <v>62</v>
      </c>
      <c r="G1847" s="28" t="s">
        <v>42</v>
      </c>
      <c r="H1847" s="28" t="s">
        <v>44</v>
      </c>
      <c r="I1847" s="31">
        <v>61569.93</v>
      </c>
      <c r="J1847" s="32">
        <f t="shared" si="84"/>
        <v>61569.93</v>
      </c>
      <c r="K1847" s="31">
        <v>0</v>
      </c>
      <c r="L1847" s="31">
        <v>0</v>
      </c>
      <c r="M1847" s="31">
        <v>0</v>
      </c>
      <c r="N1847" s="31">
        <v>0</v>
      </c>
      <c r="O1847" s="33">
        <f t="shared" si="85"/>
        <v>0</v>
      </c>
      <c r="P1847" s="34" t="str">
        <f t="shared" si="86"/>
        <v>1-30</v>
      </c>
      <c r="Q1847" s="35" t="str">
        <f>+VLOOKUP(B1847,'[2]PORTAFOLIO JAN17'!$B$7:$T$4941,19,FALSE)</f>
        <v>COSTA RICA</v>
      </c>
      <c r="R1847" s="31">
        <v>0</v>
      </c>
      <c r="S1847" s="31">
        <v>0</v>
      </c>
      <c r="T1847" s="31" t="s">
        <v>45</v>
      </c>
      <c r="U1847" s="36" t="s">
        <v>46</v>
      </c>
      <c r="V1847" s="37">
        <v>61569.93</v>
      </c>
      <c r="W1847" s="38">
        <v>61569.93</v>
      </c>
      <c r="X1847" s="38">
        <v>0</v>
      </c>
      <c r="Y1847" s="38">
        <v>0</v>
      </c>
      <c r="Z1847" s="38">
        <v>0</v>
      </c>
      <c r="AA1847" s="38">
        <v>0</v>
      </c>
      <c r="AB1847" s="38">
        <v>0</v>
      </c>
      <c r="AC1847" s="38">
        <v>0</v>
      </c>
      <c r="AD1847" s="38" t="s">
        <v>47</v>
      </c>
    </row>
    <row r="1848" spans="1:30" s="27" customFormat="1" ht="15" customHeight="1" x14ac:dyDescent="0.25">
      <c r="A1848" s="39" t="s">
        <v>39</v>
      </c>
      <c r="B1848" s="39" t="s">
        <v>1896</v>
      </c>
      <c r="C1848" s="86">
        <v>42767</v>
      </c>
      <c r="D1848" s="29">
        <f>+VLOOKUP(B1848,'[2]HG-Mexico by Contract'!$B$8:$G$4512,6,FALSE)</f>
        <v>339051</v>
      </c>
      <c r="E1848" s="29"/>
      <c r="F1848" s="39" t="s">
        <v>41</v>
      </c>
      <c r="G1848" s="39" t="s">
        <v>42</v>
      </c>
      <c r="H1848" s="39" t="s">
        <v>63</v>
      </c>
      <c r="I1848" s="40">
        <v>492040.35</v>
      </c>
      <c r="J1848" s="32">
        <f t="shared" si="84"/>
        <v>24715.186783223613</v>
      </c>
      <c r="K1848" s="31">
        <v>0</v>
      </c>
      <c r="L1848" s="31">
        <v>0</v>
      </c>
      <c r="M1848" s="31">
        <v>0</v>
      </c>
      <c r="N1848" s="31">
        <v>0</v>
      </c>
      <c r="O1848" s="33">
        <f t="shared" si="85"/>
        <v>0</v>
      </c>
      <c r="P1848" s="34" t="str">
        <f t="shared" si="86"/>
        <v>1-30</v>
      </c>
      <c r="Q1848" s="35" t="str">
        <f>+VLOOKUP(B1848,'[2]PORTAFOLIO JAN17'!$B$7:$T$4941,19,FALSE)</f>
        <v>MEXICO</v>
      </c>
      <c r="R1848" s="31">
        <v>0</v>
      </c>
      <c r="S1848" s="31">
        <v>0</v>
      </c>
      <c r="T1848" s="31" t="s">
        <v>45</v>
      </c>
      <c r="U1848" s="41" t="s">
        <v>64</v>
      </c>
      <c r="V1848" s="42">
        <v>24715.1867805</v>
      </c>
      <c r="W1848" s="43">
        <v>24715.1867805</v>
      </c>
      <c r="X1848" s="38">
        <v>0</v>
      </c>
      <c r="Y1848" s="38">
        <v>0</v>
      </c>
      <c r="Z1848" s="38">
        <v>0</v>
      </c>
      <c r="AA1848" s="38">
        <v>0</v>
      </c>
      <c r="AB1848" s="38">
        <v>0</v>
      </c>
      <c r="AC1848" s="38">
        <v>0</v>
      </c>
      <c r="AD1848" s="38" t="s">
        <v>47</v>
      </c>
    </row>
    <row r="1849" spans="1:30" s="27" customFormat="1" ht="15" customHeight="1" x14ac:dyDescent="0.25">
      <c r="A1849" s="28" t="s">
        <v>39</v>
      </c>
      <c r="B1849" s="28" t="s">
        <v>1897</v>
      </c>
      <c r="C1849" s="85">
        <v>42767</v>
      </c>
      <c r="D1849" s="29">
        <f>+VLOOKUP(B1849,'[2]HG-Mexico by Contract'!$B$8:$G$4512,6,FALSE)</f>
        <v>309118</v>
      </c>
      <c r="E1849" s="29"/>
      <c r="F1849" s="28" t="s">
        <v>41</v>
      </c>
      <c r="G1849" s="28" t="s">
        <v>42</v>
      </c>
      <c r="H1849" s="28" t="s">
        <v>44</v>
      </c>
      <c r="I1849" s="31">
        <v>156293.35999999999</v>
      </c>
      <c r="J1849" s="32">
        <f t="shared" si="84"/>
        <v>156293.35999999999</v>
      </c>
      <c r="K1849" s="31">
        <v>0</v>
      </c>
      <c r="L1849" s="31">
        <v>0</v>
      </c>
      <c r="M1849" s="31">
        <v>0</v>
      </c>
      <c r="N1849" s="31">
        <v>0</v>
      </c>
      <c r="O1849" s="33">
        <f t="shared" si="85"/>
        <v>0</v>
      </c>
      <c r="P1849" s="34" t="str">
        <f t="shared" si="86"/>
        <v>1-30</v>
      </c>
      <c r="Q1849" s="35" t="str">
        <f>+VLOOKUP(B1849,'[2]PORTAFOLIO JAN17'!$B$7:$T$4941,19,FALSE)</f>
        <v>REPUBLICA DOMINICANA</v>
      </c>
      <c r="R1849" s="31">
        <v>0</v>
      </c>
      <c r="S1849" s="31">
        <v>0</v>
      </c>
      <c r="T1849" s="31" t="s">
        <v>45</v>
      </c>
      <c r="U1849" s="36" t="s">
        <v>46</v>
      </c>
      <c r="V1849" s="37">
        <v>156293.35999999999</v>
      </c>
      <c r="W1849" s="38">
        <v>156293.35999999999</v>
      </c>
      <c r="X1849" s="38">
        <v>0</v>
      </c>
      <c r="Y1849" s="38">
        <v>0</v>
      </c>
      <c r="Z1849" s="38">
        <v>0</v>
      </c>
      <c r="AA1849" s="38">
        <v>0</v>
      </c>
      <c r="AB1849" s="38">
        <v>0</v>
      </c>
      <c r="AC1849" s="38">
        <v>0</v>
      </c>
      <c r="AD1849" s="38" t="s">
        <v>47</v>
      </c>
    </row>
    <row r="1850" spans="1:30" s="27" customFormat="1" ht="15" customHeight="1" x14ac:dyDescent="0.25">
      <c r="A1850" s="39" t="s">
        <v>39</v>
      </c>
      <c r="B1850" s="39" t="s">
        <v>1898</v>
      </c>
      <c r="C1850" s="86">
        <v>42767</v>
      </c>
      <c r="D1850" s="29">
        <f>+VLOOKUP(B1850,'[2]HG-Mexico by Contract'!$B$8:$G$4512,6,FALSE)</f>
        <v>313491</v>
      </c>
      <c r="E1850" s="29"/>
      <c r="F1850" s="39" t="s">
        <v>41</v>
      </c>
      <c r="G1850" s="39" t="s">
        <v>42</v>
      </c>
      <c r="H1850" s="39" t="s">
        <v>63</v>
      </c>
      <c r="I1850" s="40">
        <v>5626704.8799999999</v>
      </c>
      <c r="J1850" s="32">
        <f t="shared" si="84"/>
        <v>282629.38615354575</v>
      </c>
      <c r="K1850" s="31">
        <v>0</v>
      </c>
      <c r="L1850" s="31">
        <v>0</v>
      </c>
      <c r="M1850" s="31">
        <v>0</v>
      </c>
      <c r="N1850" s="31">
        <v>0</v>
      </c>
      <c r="O1850" s="33">
        <f t="shared" si="85"/>
        <v>0</v>
      </c>
      <c r="P1850" s="34" t="str">
        <f t="shared" si="86"/>
        <v>1-30</v>
      </c>
      <c r="Q1850" s="35" t="str">
        <f>+VLOOKUP(B1850,'[2]PORTAFOLIO JAN17'!$B$7:$T$4941,19,FALSE)</f>
        <v>MEXICO</v>
      </c>
      <c r="R1850" s="31">
        <v>0</v>
      </c>
      <c r="S1850" s="31">
        <v>0</v>
      </c>
      <c r="T1850" s="31" t="s">
        <v>45</v>
      </c>
      <c r="U1850" s="41" t="s">
        <v>64</v>
      </c>
      <c r="V1850" s="42">
        <v>282629.3861224</v>
      </c>
      <c r="W1850" s="43">
        <v>282629.3861224</v>
      </c>
      <c r="X1850" s="38">
        <v>0</v>
      </c>
      <c r="Y1850" s="38">
        <v>0</v>
      </c>
      <c r="Z1850" s="38">
        <v>0</v>
      </c>
      <c r="AA1850" s="38">
        <v>0</v>
      </c>
      <c r="AB1850" s="38">
        <v>0</v>
      </c>
      <c r="AC1850" s="38">
        <v>0</v>
      </c>
      <c r="AD1850" s="38" t="s">
        <v>47</v>
      </c>
    </row>
    <row r="1851" spans="1:30" s="27" customFormat="1" ht="15" customHeight="1" x14ac:dyDescent="0.25">
      <c r="A1851" s="28" t="s">
        <v>39</v>
      </c>
      <c r="B1851" s="28" t="s">
        <v>1899</v>
      </c>
      <c r="C1851" s="85">
        <v>42767</v>
      </c>
      <c r="D1851" s="29">
        <f>+VLOOKUP(B1851,'[2]HG-Mexico by Contract'!$B$8:$G$4512,6,FALSE)</f>
        <v>319767</v>
      </c>
      <c r="E1851" s="29"/>
      <c r="F1851" s="28" t="s">
        <v>41</v>
      </c>
      <c r="G1851" s="28" t="s">
        <v>42</v>
      </c>
      <c r="H1851" s="28" t="s">
        <v>63</v>
      </c>
      <c r="I1851" s="31">
        <v>334466.71999999997</v>
      </c>
      <c r="J1851" s="32">
        <f t="shared" si="84"/>
        <v>16800.263347451386</v>
      </c>
      <c r="K1851" s="31">
        <v>0</v>
      </c>
      <c r="L1851" s="31">
        <v>0</v>
      </c>
      <c r="M1851" s="31">
        <v>0</v>
      </c>
      <c r="N1851" s="31">
        <v>0</v>
      </c>
      <c r="O1851" s="33">
        <f t="shared" si="85"/>
        <v>0</v>
      </c>
      <c r="P1851" s="34" t="str">
        <f t="shared" si="86"/>
        <v>1-30</v>
      </c>
      <c r="Q1851" s="35" t="str">
        <f>+VLOOKUP(B1851,'[2]PORTAFOLIO JAN17'!$B$7:$T$4941,19,FALSE)</f>
        <v>MEXICO</v>
      </c>
      <c r="R1851" s="31">
        <v>0</v>
      </c>
      <c r="S1851" s="31">
        <v>0</v>
      </c>
      <c r="T1851" s="31" t="s">
        <v>45</v>
      </c>
      <c r="U1851" s="36" t="s">
        <v>64</v>
      </c>
      <c r="V1851" s="37">
        <v>16800.2633456</v>
      </c>
      <c r="W1851" s="38">
        <v>16800.2633456</v>
      </c>
      <c r="X1851" s="38">
        <v>0</v>
      </c>
      <c r="Y1851" s="38">
        <v>0</v>
      </c>
      <c r="Z1851" s="38">
        <v>0</v>
      </c>
      <c r="AA1851" s="38">
        <v>0</v>
      </c>
      <c r="AB1851" s="38">
        <v>0</v>
      </c>
      <c r="AC1851" s="38">
        <v>0</v>
      </c>
      <c r="AD1851" s="38" t="s">
        <v>47</v>
      </c>
    </row>
    <row r="1852" spans="1:30" s="27" customFormat="1" ht="15" customHeight="1" x14ac:dyDescent="0.25">
      <c r="A1852" s="39" t="s">
        <v>39</v>
      </c>
      <c r="B1852" s="39" t="s">
        <v>1900</v>
      </c>
      <c r="C1852" s="86">
        <v>42767</v>
      </c>
      <c r="D1852" s="29">
        <f>+VLOOKUP(B1852,'[2]HG-Mexico by Contract'!$B$8:$G$4512,6,FALSE)</f>
        <v>316339</v>
      </c>
      <c r="E1852" s="29"/>
      <c r="F1852" s="39" t="s">
        <v>218</v>
      </c>
      <c r="G1852" s="39" t="s">
        <v>42</v>
      </c>
      <c r="H1852" s="39" t="s">
        <v>44</v>
      </c>
      <c r="I1852" s="40">
        <v>105007.12</v>
      </c>
      <c r="J1852" s="32">
        <f t="shared" si="84"/>
        <v>105007.12</v>
      </c>
      <c r="K1852" s="31">
        <v>0</v>
      </c>
      <c r="L1852" s="31">
        <v>0</v>
      </c>
      <c r="M1852" s="31">
        <v>0</v>
      </c>
      <c r="N1852" s="31">
        <v>0</v>
      </c>
      <c r="O1852" s="33">
        <f t="shared" si="85"/>
        <v>0</v>
      </c>
      <c r="P1852" s="34" t="str">
        <f t="shared" si="86"/>
        <v>1-30</v>
      </c>
      <c r="Q1852" s="35" t="str">
        <f>+VLOOKUP(B1852,'[2]PORTAFOLIO JAN17'!$B$7:$T$4941,19,FALSE)</f>
        <v>GUATEMALA</v>
      </c>
      <c r="R1852" s="31">
        <v>0</v>
      </c>
      <c r="S1852" s="31">
        <v>0</v>
      </c>
      <c r="T1852" s="31" t="s">
        <v>45</v>
      </c>
      <c r="U1852" s="41" t="s">
        <v>46</v>
      </c>
      <c r="V1852" s="42">
        <v>105007.12</v>
      </c>
      <c r="W1852" s="43">
        <v>105007.12</v>
      </c>
      <c r="X1852" s="38">
        <v>0</v>
      </c>
      <c r="Y1852" s="38">
        <v>0</v>
      </c>
      <c r="Z1852" s="38">
        <v>0</v>
      </c>
      <c r="AA1852" s="38">
        <v>0</v>
      </c>
      <c r="AB1852" s="38">
        <v>0</v>
      </c>
      <c r="AC1852" s="38">
        <v>0</v>
      </c>
      <c r="AD1852" s="38" t="s">
        <v>47</v>
      </c>
    </row>
    <row r="1853" spans="1:30" s="27" customFormat="1" ht="15" customHeight="1" x14ac:dyDescent="0.25">
      <c r="A1853" s="28" t="s">
        <v>39</v>
      </c>
      <c r="B1853" s="28" t="s">
        <v>1901</v>
      </c>
      <c r="C1853" s="85">
        <v>42767</v>
      </c>
      <c r="D1853" s="29">
        <f>+VLOOKUP(B1853,'[2]HG-Mexico by Contract'!$B$8:$G$4512,6,FALSE)</f>
        <v>316339</v>
      </c>
      <c r="E1853" s="29"/>
      <c r="F1853" s="28" t="s">
        <v>218</v>
      </c>
      <c r="G1853" s="28" t="s">
        <v>42</v>
      </c>
      <c r="H1853" s="28" t="s">
        <v>44</v>
      </c>
      <c r="I1853" s="31">
        <v>70246.92</v>
      </c>
      <c r="J1853" s="32">
        <f t="shared" si="84"/>
        <v>70246.92</v>
      </c>
      <c r="K1853" s="31">
        <v>0</v>
      </c>
      <c r="L1853" s="31">
        <v>0</v>
      </c>
      <c r="M1853" s="31">
        <v>0</v>
      </c>
      <c r="N1853" s="31">
        <v>0</v>
      </c>
      <c r="O1853" s="33">
        <f t="shared" si="85"/>
        <v>0</v>
      </c>
      <c r="P1853" s="34" t="str">
        <f t="shared" si="86"/>
        <v>1-30</v>
      </c>
      <c r="Q1853" s="35" t="str">
        <f>+VLOOKUP(B1853,'[2]PORTAFOLIO JAN17'!$B$7:$T$4941,19,FALSE)</f>
        <v>GUATEMALA</v>
      </c>
      <c r="R1853" s="31">
        <v>0</v>
      </c>
      <c r="S1853" s="31">
        <v>0</v>
      </c>
      <c r="T1853" s="31" t="s">
        <v>45</v>
      </c>
      <c r="U1853" s="36" t="s">
        <v>46</v>
      </c>
      <c r="V1853" s="37">
        <v>70246.92</v>
      </c>
      <c r="W1853" s="38">
        <v>70246.92</v>
      </c>
      <c r="X1853" s="38">
        <v>0</v>
      </c>
      <c r="Y1853" s="38">
        <v>0</v>
      </c>
      <c r="Z1853" s="38">
        <v>0</v>
      </c>
      <c r="AA1853" s="38">
        <v>0</v>
      </c>
      <c r="AB1853" s="38">
        <v>0</v>
      </c>
      <c r="AC1853" s="38">
        <v>0</v>
      </c>
      <c r="AD1853" s="38" t="s">
        <v>47</v>
      </c>
    </row>
    <row r="1854" spans="1:30" s="27" customFormat="1" ht="15" customHeight="1" x14ac:dyDescent="0.25">
      <c r="A1854" s="39" t="s">
        <v>39</v>
      </c>
      <c r="B1854" s="39" t="s">
        <v>1902</v>
      </c>
      <c r="C1854" s="86">
        <v>42767</v>
      </c>
      <c r="D1854" s="29">
        <f>+VLOOKUP(B1854,'[2]HG-Mexico by Contract'!$B$8:$G$4512,6,FALSE)</f>
        <v>316339</v>
      </c>
      <c r="E1854" s="29"/>
      <c r="F1854" s="39" t="s">
        <v>218</v>
      </c>
      <c r="G1854" s="39" t="s">
        <v>42</v>
      </c>
      <c r="H1854" s="39" t="s">
        <v>44</v>
      </c>
      <c r="I1854" s="40">
        <v>40155.660000000003</v>
      </c>
      <c r="J1854" s="32">
        <f t="shared" si="84"/>
        <v>40155.660000000003</v>
      </c>
      <c r="K1854" s="31">
        <v>0</v>
      </c>
      <c r="L1854" s="31">
        <v>0</v>
      </c>
      <c r="M1854" s="31">
        <v>0</v>
      </c>
      <c r="N1854" s="31">
        <v>0</v>
      </c>
      <c r="O1854" s="33">
        <f t="shared" si="85"/>
        <v>0</v>
      </c>
      <c r="P1854" s="34" t="str">
        <f t="shared" si="86"/>
        <v>1-30</v>
      </c>
      <c r="Q1854" s="35" t="str">
        <f>+VLOOKUP(B1854,'[2]PORTAFOLIO JAN17'!$B$7:$T$4941,19,FALSE)</f>
        <v>GUATEMALA</v>
      </c>
      <c r="R1854" s="31">
        <v>0</v>
      </c>
      <c r="S1854" s="31">
        <v>0</v>
      </c>
      <c r="T1854" s="31" t="s">
        <v>45</v>
      </c>
      <c r="U1854" s="41" t="s">
        <v>46</v>
      </c>
      <c r="V1854" s="42">
        <v>40155.660000000003</v>
      </c>
      <c r="W1854" s="43">
        <v>40155.660000000003</v>
      </c>
      <c r="X1854" s="38">
        <v>0</v>
      </c>
      <c r="Y1854" s="38">
        <v>0</v>
      </c>
      <c r="Z1854" s="38">
        <v>0</v>
      </c>
      <c r="AA1854" s="38">
        <v>0</v>
      </c>
      <c r="AB1854" s="38">
        <v>0</v>
      </c>
      <c r="AC1854" s="38">
        <v>0</v>
      </c>
      <c r="AD1854" s="38" t="s">
        <v>47</v>
      </c>
    </row>
    <row r="1855" spans="1:30" s="27" customFormat="1" ht="15" customHeight="1" x14ac:dyDescent="0.25">
      <c r="A1855" s="28" t="s">
        <v>39</v>
      </c>
      <c r="B1855" s="28" t="s">
        <v>1903</v>
      </c>
      <c r="C1855" s="85">
        <v>42767</v>
      </c>
      <c r="D1855" s="29">
        <f>+VLOOKUP(B1855,'[2]HG-Mexico by Contract'!$B$8:$G$4512,6,FALSE)</f>
        <v>316339</v>
      </c>
      <c r="E1855" s="29"/>
      <c r="F1855" s="28" t="s">
        <v>218</v>
      </c>
      <c r="G1855" s="28" t="s">
        <v>42</v>
      </c>
      <c r="H1855" s="28" t="s">
        <v>44</v>
      </c>
      <c r="I1855" s="31">
        <v>66147.09</v>
      </c>
      <c r="J1855" s="32">
        <f t="shared" si="84"/>
        <v>66147.09</v>
      </c>
      <c r="K1855" s="31">
        <v>0</v>
      </c>
      <c r="L1855" s="31">
        <v>0</v>
      </c>
      <c r="M1855" s="31">
        <v>0</v>
      </c>
      <c r="N1855" s="31">
        <v>0</v>
      </c>
      <c r="O1855" s="33">
        <f t="shared" si="85"/>
        <v>0</v>
      </c>
      <c r="P1855" s="34" t="str">
        <f t="shared" si="86"/>
        <v>1-30</v>
      </c>
      <c r="Q1855" s="35" t="str">
        <f>+VLOOKUP(B1855,'[2]PORTAFOLIO JAN17'!$B$7:$T$4941,19,FALSE)</f>
        <v>GUATEMALA</v>
      </c>
      <c r="R1855" s="31">
        <v>0</v>
      </c>
      <c r="S1855" s="31">
        <v>0</v>
      </c>
      <c r="T1855" s="31" t="s">
        <v>45</v>
      </c>
      <c r="U1855" s="36" t="s">
        <v>46</v>
      </c>
      <c r="V1855" s="37">
        <v>66147.09</v>
      </c>
      <c r="W1855" s="38">
        <v>66147.09</v>
      </c>
      <c r="X1855" s="38">
        <v>0</v>
      </c>
      <c r="Y1855" s="38">
        <v>0</v>
      </c>
      <c r="Z1855" s="38">
        <v>0</v>
      </c>
      <c r="AA1855" s="38">
        <v>0</v>
      </c>
      <c r="AB1855" s="38">
        <v>0</v>
      </c>
      <c r="AC1855" s="38">
        <v>0</v>
      </c>
      <c r="AD1855" s="38" t="s">
        <v>47</v>
      </c>
    </row>
    <row r="1856" spans="1:30" s="27" customFormat="1" ht="15" customHeight="1" x14ac:dyDescent="0.25">
      <c r="A1856" s="39" t="s">
        <v>39</v>
      </c>
      <c r="B1856" s="39" t="s">
        <v>1904</v>
      </c>
      <c r="C1856" s="86">
        <v>42767</v>
      </c>
      <c r="D1856" s="29">
        <f>+VLOOKUP(B1856,'[2]HG-Mexico by Contract'!$B$8:$G$4512,6,FALSE)</f>
        <v>316339</v>
      </c>
      <c r="E1856" s="29"/>
      <c r="F1856" s="39" t="s">
        <v>218</v>
      </c>
      <c r="G1856" s="39" t="s">
        <v>42</v>
      </c>
      <c r="H1856" s="39" t="s">
        <v>44</v>
      </c>
      <c r="I1856" s="40">
        <v>105007.12</v>
      </c>
      <c r="J1856" s="32">
        <f t="shared" si="84"/>
        <v>105007.12</v>
      </c>
      <c r="K1856" s="31">
        <v>0</v>
      </c>
      <c r="L1856" s="31">
        <v>0</v>
      </c>
      <c r="M1856" s="31">
        <v>0</v>
      </c>
      <c r="N1856" s="31">
        <v>0</v>
      </c>
      <c r="O1856" s="33">
        <f t="shared" si="85"/>
        <v>0</v>
      </c>
      <c r="P1856" s="34" t="str">
        <f t="shared" si="86"/>
        <v>1-30</v>
      </c>
      <c r="Q1856" s="35" t="str">
        <f>+VLOOKUP(B1856,'[2]PORTAFOLIO JAN17'!$B$7:$T$4941,19,FALSE)</f>
        <v>GUATEMALA</v>
      </c>
      <c r="R1856" s="31">
        <v>0</v>
      </c>
      <c r="S1856" s="31">
        <v>0</v>
      </c>
      <c r="T1856" s="31" t="s">
        <v>45</v>
      </c>
      <c r="U1856" s="41" t="s">
        <v>46</v>
      </c>
      <c r="V1856" s="42">
        <v>105007.12</v>
      </c>
      <c r="W1856" s="43">
        <v>105007.12</v>
      </c>
      <c r="X1856" s="38">
        <v>0</v>
      </c>
      <c r="Y1856" s="38">
        <v>0</v>
      </c>
      <c r="Z1856" s="38">
        <v>0</v>
      </c>
      <c r="AA1856" s="38">
        <v>0</v>
      </c>
      <c r="AB1856" s="38">
        <v>0</v>
      </c>
      <c r="AC1856" s="38">
        <v>0</v>
      </c>
      <c r="AD1856" s="38" t="s">
        <v>47</v>
      </c>
    </row>
    <row r="1857" spans="1:30" s="27" customFormat="1" ht="15" customHeight="1" x14ac:dyDescent="0.25">
      <c r="A1857" s="28" t="s">
        <v>39</v>
      </c>
      <c r="B1857" s="28" t="s">
        <v>1905</v>
      </c>
      <c r="C1857" s="85">
        <v>42767</v>
      </c>
      <c r="D1857" s="29">
        <f>+VLOOKUP(B1857,'[2]HG-Mexico by Contract'!$B$8:$G$4512,6,FALSE)</f>
        <v>316339</v>
      </c>
      <c r="E1857" s="29"/>
      <c r="F1857" s="28" t="s">
        <v>218</v>
      </c>
      <c r="G1857" s="28" t="s">
        <v>42</v>
      </c>
      <c r="H1857" s="28" t="s">
        <v>44</v>
      </c>
      <c r="I1857" s="31">
        <v>72441.06</v>
      </c>
      <c r="J1857" s="32">
        <f t="shared" si="84"/>
        <v>72441.06</v>
      </c>
      <c r="K1857" s="31">
        <v>0</v>
      </c>
      <c r="L1857" s="31">
        <v>0</v>
      </c>
      <c r="M1857" s="31">
        <v>0</v>
      </c>
      <c r="N1857" s="31">
        <v>0</v>
      </c>
      <c r="O1857" s="33">
        <f t="shared" si="85"/>
        <v>0</v>
      </c>
      <c r="P1857" s="34" t="str">
        <f t="shared" si="86"/>
        <v>1-30</v>
      </c>
      <c r="Q1857" s="35" t="str">
        <f>+VLOOKUP(B1857,'[2]PORTAFOLIO JAN17'!$B$7:$T$4941,19,FALSE)</f>
        <v>GUATEMALA</v>
      </c>
      <c r="R1857" s="31">
        <v>0</v>
      </c>
      <c r="S1857" s="31">
        <v>0</v>
      </c>
      <c r="T1857" s="31" t="s">
        <v>45</v>
      </c>
      <c r="U1857" s="36" t="s">
        <v>46</v>
      </c>
      <c r="V1857" s="37">
        <v>72441.06</v>
      </c>
      <c r="W1857" s="38">
        <v>72441.06</v>
      </c>
      <c r="X1857" s="38">
        <v>0</v>
      </c>
      <c r="Y1857" s="38">
        <v>0</v>
      </c>
      <c r="Z1857" s="38">
        <v>0</v>
      </c>
      <c r="AA1857" s="38">
        <v>0</v>
      </c>
      <c r="AB1857" s="38">
        <v>0</v>
      </c>
      <c r="AC1857" s="38">
        <v>0</v>
      </c>
      <c r="AD1857" s="38" t="s">
        <v>47</v>
      </c>
    </row>
    <row r="1858" spans="1:30" s="27" customFormat="1" ht="15" customHeight="1" x14ac:dyDescent="0.25">
      <c r="A1858" s="39" t="s">
        <v>39</v>
      </c>
      <c r="B1858" s="39" t="s">
        <v>1906</v>
      </c>
      <c r="C1858" s="86">
        <v>42767</v>
      </c>
      <c r="D1858" s="29">
        <f>+VLOOKUP(B1858,'[2]HG-Mexico by Contract'!$B$8:$G$4512,6,FALSE)</f>
        <v>316339</v>
      </c>
      <c r="E1858" s="29"/>
      <c r="F1858" s="39" t="s">
        <v>218</v>
      </c>
      <c r="G1858" s="39" t="s">
        <v>42</v>
      </c>
      <c r="H1858" s="39" t="s">
        <v>44</v>
      </c>
      <c r="I1858" s="40">
        <v>46977.98</v>
      </c>
      <c r="J1858" s="32">
        <f t="shared" si="84"/>
        <v>46977.98</v>
      </c>
      <c r="K1858" s="31">
        <v>0</v>
      </c>
      <c r="L1858" s="31">
        <v>0</v>
      </c>
      <c r="M1858" s="31">
        <v>0</v>
      </c>
      <c r="N1858" s="31">
        <v>0</v>
      </c>
      <c r="O1858" s="33">
        <f t="shared" si="85"/>
        <v>0</v>
      </c>
      <c r="P1858" s="34" t="str">
        <f t="shared" si="86"/>
        <v>1-30</v>
      </c>
      <c r="Q1858" s="35" t="str">
        <f>+VLOOKUP(B1858,'[2]PORTAFOLIO JAN17'!$B$7:$T$4941,19,FALSE)</f>
        <v>GUATEMALA</v>
      </c>
      <c r="R1858" s="31">
        <v>0</v>
      </c>
      <c r="S1858" s="31">
        <v>0</v>
      </c>
      <c r="T1858" s="31" t="s">
        <v>45</v>
      </c>
      <c r="U1858" s="41" t="s">
        <v>46</v>
      </c>
      <c r="V1858" s="42">
        <v>46977.98</v>
      </c>
      <c r="W1858" s="43">
        <v>46977.98</v>
      </c>
      <c r="X1858" s="38">
        <v>0</v>
      </c>
      <c r="Y1858" s="38">
        <v>0</v>
      </c>
      <c r="Z1858" s="38">
        <v>0</v>
      </c>
      <c r="AA1858" s="38">
        <v>0</v>
      </c>
      <c r="AB1858" s="38">
        <v>0</v>
      </c>
      <c r="AC1858" s="38">
        <v>0</v>
      </c>
      <c r="AD1858" s="38" t="s">
        <v>47</v>
      </c>
    </row>
    <row r="1859" spans="1:30" s="27" customFormat="1" ht="15" customHeight="1" x14ac:dyDescent="0.25">
      <c r="A1859" s="28" t="s">
        <v>39</v>
      </c>
      <c r="B1859" s="28" t="s">
        <v>1907</v>
      </c>
      <c r="C1859" s="85">
        <v>42767</v>
      </c>
      <c r="D1859" s="29">
        <f>+VLOOKUP(B1859,'[2]HG-Mexico by Contract'!$B$8:$G$4512,6,FALSE)</f>
        <v>316339</v>
      </c>
      <c r="E1859" s="29"/>
      <c r="F1859" s="28" t="s">
        <v>218</v>
      </c>
      <c r="G1859" s="28" t="s">
        <v>42</v>
      </c>
      <c r="H1859" s="28" t="s">
        <v>44</v>
      </c>
      <c r="I1859" s="31">
        <v>40155.660000000003</v>
      </c>
      <c r="J1859" s="32">
        <f t="shared" si="84"/>
        <v>40155.660000000003</v>
      </c>
      <c r="K1859" s="31">
        <v>0</v>
      </c>
      <c r="L1859" s="31">
        <v>0</v>
      </c>
      <c r="M1859" s="31">
        <v>0</v>
      </c>
      <c r="N1859" s="31">
        <v>0</v>
      </c>
      <c r="O1859" s="33">
        <f t="shared" si="85"/>
        <v>0</v>
      </c>
      <c r="P1859" s="34" t="str">
        <f t="shared" si="86"/>
        <v>1-30</v>
      </c>
      <c r="Q1859" s="35" t="str">
        <f>+VLOOKUP(B1859,'[2]PORTAFOLIO JAN17'!$B$7:$T$4941,19,FALSE)</f>
        <v>GUATEMALA</v>
      </c>
      <c r="R1859" s="31">
        <v>0</v>
      </c>
      <c r="S1859" s="31">
        <v>0</v>
      </c>
      <c r="T1859" s="31" t="s">
        <v>45</v>
      </c>
      <c r="U1859" s="36" t="s">
        <v>46</v>
      </c>
      <c r="V1859" s="37">
        <v>40155.660000000003</v>
      </c>
      <c r="W1859" s="38">
        <v>40155.660000000003</v>
      </c>
      <c r="X1859" s="38">
        <v>0</v>
      </c>
      <c r="Y1859" s="38">
        <v>0</v>
      </c>
      <c r="Z1859" s="38">
        <v>0</v>
      </c>
      <c r="AA1859" s="38">
        <v>0</v>
      </c>
      <c r="AB1859" s="38">
        <v>0</v>
      </c>
      <c r="AC1859" s="38">
        <v>0</v>
      </c>
      <c r="AD1859" s="38" t="s">
        <v>47</v>
      </c>
    </row>
    <row r="1860" spans="1:30" s="27" customFormat="1" ht="15" customHeight="1" x14ac:dyDescent="0.25">
      <c r="A1860" s="39" t="s">
        <v>39</v>
      </c>
      <c r="B1860" s="39" t="s">
        <v>1908</v>
      </c>
      <c r="C1860" s="86">
        <v>42767</v>
      </c>
      <c r="D1860" s="29">
        <f>+VLOOKUP(B1860,'[2]HG-Mexico by Contract'!$B$8:$G$4512,6,FALSE)</f>
        <v>316339</v>
      </c>
      <c r="E1860" s="29"/>
      <c r="F1860" s="39" t="s">
        <v>218</v>
      </c>
      <c r="G1860" s="39" t="s">
        <v>42</v>
      </c>
      <c r="H1860" s="39" t="s">
        <v>44</v>
      </c>
      <c r="I1860" s="40">
        <v>40760.160000000003</v>
      </c>
      <c r="J1860" s="32">
        <f t="shared" si="84"/>
        <v>40760.160000000003</v>
      </c>
      <c r="K1860" s="31">
        <v>0</v>
      </c>
      <c r="L1860" s="31">
        <v>0</v>
      </c>
      <c r="M1860" s="31">
        <v>0</v>
      </c>
      <c r="N1860" s="31">
        <v>0</v>
      </c>
      <c r="O1860" s="33">
        <f t="shared" si="85"/>
        <v>0</v>
      </c>
      <c r="P1860" s="34" t="str">
        <f t="shared" si="86"/>
        <v>1-30</v>
      </c>
      <c r="Q1860" s="35" t="str">
        <f>+VLOOKUP(B1860,'[2]PORTAFOLIO JAN17'!$B$7:$T$4941,19,FALSE)</f>
        <v>GUATEMALA</v>
      </c>
      <c r="R1860" s="31">
        <v>0</v>
      </c>
      <c r="S1860" s="31">
        <v>0</v>
      </c>
      <c r="T1860" s="31" t="s">
        <v>45</v>
      </c>
      <c r="U1860" s="41" t="s">
        <v>46</v>
      </c>
      <c r="V1860" s="42">
        <v>40760.160000000003</v>
      </c>
      <c r="W1860" s="43">
        <v>40760.160000000003</v>
      </c>
      <c r="X1860" s="38">
        <v>0</v>
      </c>
      <c r="Y1860" s="38">
        <v>0</v>
      </c>
      <c r="Z1860" s="38">
        <v>0</v>
      </c>
      <c r="AA1860" s="38">
        <v>0</v>
      </c>
      <c r="AB1860" s="38">
        <v>0</v>
      </c>
      <c r="AC1860" s="38">
        <v>0</v>
      </c>
      <c r="AD1860" s="38" t="s">
        <v>47</v>
      </c>
    </row>
    <row r="1861" spans="1:30" s="27" customFormat="1" ht="15" customHeight="1" x14ac:dyDescent="0.25">
      <c r="A1861" s="28" t="s">
        <v>39</v>
      </c>
      <c r="B1861" s="28" t="s">
        <v>1909</v>
      </c>
      <c r="C1861" s="85">
        <v>42767</v>
      </c>
      <c r="D1861" s="29">
        <f>+VLOOKUP(B1861,'[2]HG-Mexico by Contract'!$B$8:$G$4512,6,FALSE)</f>
        <v>316339</v>
      </c>
      <c r="E1861" s="29"/>
      <c r="F1861" s="28" t="s">
        <v>218</v>
      </c>
      <c r="G1861" s="28" t="s">
        <v>42</v>
      </c>
      <c r="H1861" s="28" t="s">
        <v>44</v>
      </c>
      <c r="I1861" s="31">
        <v>66147.09</v>
      </c>
      <c r="J1861" s="32">
        <f t="shared" si="84"/>
        <v>66147.09</v>
      </c>
      <c r="K1861" s="31">
        <v>0</v>
      </c>
      <c r="L1861" s="31">
        <v>0</v>
      </c>
      <c r="M1861" s="31">
        <v>0</v>
      </c>
      <c r="N1861" s="31">
        <v>0</v>
      </c>
      <c r="O1861" s="33">
        <f t="shared" si="85"/>
        <v>0</v>
      </c>
      <c r="P1861" s="34" t="str">
        <f t="shared" si="86"/>
        <v>1-30</v>
      </c>
      <c r="Q1861" s="35" t="str">
        <f>+VLOOKUP(B1861,'[2]PORTAFOLIO JAN17'!$B$7:$T$4941,19,FALSE)</f>
        <v>GUATEMALA</v>
      </c>
      <c r="R1861" s="31">
        <v>0</v>
      </c>
      <c r="S1861" s="31">
        <v>0</v>
      </c>
      <c r="T1861" s="31" t="s">
        <v>45</v>
      </c>
      <c r="U1861" s="36" t="s">
        <v>46</v>
      </c>
      <c r="V1861" s="37">
        <v>66147.09</v>
      </c>
      <c r="W1861" s="38">
        <v>66147.09</v>
      </c>
      <c r="X1861" s="38">
        <v>0</v>
      </c>
      <c r="Y1861" s="38">
        <v>0</v>
      </c>
      <c r="Z1861" s="38">
        <v>0</v>
      </c>
      <c r="AA1861" s="38">
        <v>0</v>
      </c>
      <c r="AB1861" s="38">
        <v>0</v>
      </c>
      <c r="AC1861" s="38">
        <v>0</v>
      </c>
      <c r="AD1861" s="38" t="s">
        <v>47</v>
      </c>
    </row>
    <row r="1862" spans="1:30" s="27" customFormat="1" ht="15" customHeight="1" x14ac:dyDescent="0.25">
      <c r="A1862" s="39" t="s">
        <v>39</v>
      </c>
      <c r="B1862" s="39" t="s">
        <v>1910</v>
      </c>
      <c r="C1862" s="86">
        <v>42767</v>
      </c>
      <c r="D1862" s="29">
        <f>+VLOOKUP(B1862,'[2]HG-Mexico by Contract'!$B$8:$G$4512,6,FALSE)</f>
        <v>316339</v>
      </c>
      <c r="E1862" s="29"/>
      <c r="F1862" s="39" t="s">
        <v>218</v>
      </c>
      <c r="G1862" s="39" t="s">
        <v>42</v>
      </c>
      <c r="H1862" s="39" t="s">
        <v>44</v>
      </c>
      <c r="I1862" s="40">
        <v>40185.54</v>
      </c>
      <c r="J1862" s="32">
        <f t="shared" si="84"/>
        <v>40185.54</v>
      </c>
      <c r="K1862" s="31">
        <v>0</v>
      </c>
      <c r="L1862" s="31">
        <v>0</v>
      </c>
      <c r="M1862" s="31">
        <v>0</v>
      </c>
      <c r="N1862" s="31">
        <v>0</v>
      </c>
      <c r="O1862" s="33">
        <f t="shared" si="85"/>
        <v>0</v>
      </c>
      <c r="P1862" s="34" t="str">
        <f t="shared" si="86"/>
        <v>1-30</v>
      </c>
      <c r="Q1862" s="35" t="str">
        <f>+VLOOKUP(B1862,'[2]PORTAFOLIO JAN17'!$B$7:$T$4941,19,FALSE)</f>
        <v>GUATEMALA</v>
      </c>
      <c r="R1862" s="31">
        <v>0</v>
      </c>
      <c r="S1862" s="31">
        <v>0</v>
      </c>
      <c r="T1862" s="31" t="s">
        <v>45</v>
      </c>
      <c r="U1862" s="41" t="s">
        <v>46</v>
      </c>
      <c r="V1862" s="42">
        <v>40185.54</v>
      </c>
      <c r="W1862" s="43">
        <v>40185.54</v>
      </c>
      <c r="X1862" s="38">
        <v>0</v>
      </c>
      <c r="Y1862" s="38">
        <v>0</v>
      </c>
      <c r="Z1862" s="38">
        <v>0</v>
      </c>
      <c r="AA1862" s="38">
        <v>0</v>
      </c>
      <c r="AB1862" s="38">
        <v>0</v>
      </c>
      <c r="AC1862" s="38">
        <v>0</v>
      </c>
      <c r="AD1862" s="38" t="s">
        <v>47</v>
      </c>
    </row>
    <row r="1863" spans="1:30" s="27" customFormat="1" ht="15" customHeight="1" x14ac:dyDescent="0.25">
      <c r="A1863" s="28" t="s">
        <v>39</v>
      </c>
      <c r="B1863" s="28" t="s">
        <v>1911</v>
      </c>
      <c r="C1863" s="85">
        <v>42767</v>
      </c>
      <c r="D1863" s="29">
        <f>+VLOOKUP(B1863,'[2]HG-Mexico by Contract'!$B$8:$G$4512,6,FALSE)</f>
        <v>316339</v>
      </c>
      <c r="E1863" s="29"/>
      <c r="F1863" s="28" t="s">
        <v>218</v>
      </c>
      <c r="G1863" s="28" t="s">
        <v>42</v>
      </c>
      <c r="H1863" s="28" t="s">
        <v>44</v>
      </c>
      <c r="I1863" s="31">
        <v>40790.15</v>
      </c>
      <c r="J1863" s="32">
        <f t="shared" si="84"/>
        <v>40790.15</v>
      </c>
      <c r="K1863" s="31">
        <v>0</v>
      </c>
      <c r="L1863" s="31">
        <v>0</v>
      </c>
      <c r="M1863" s="31">
        <v>0</v>
      </c>
      <c r="N1863" s="31">
        <v>0</v>
      </c>
      <c r="O1863" s="33">
        <f t="shared" si="85"/>
        <v>0</v>
      </c>
      <c r="P1863" s="34" t="str">
        <f t="shared" si="86"/>
        <v>1-30</v>
      </c>
      <c r="Q1863" s="35" t="str">
        <f>+VLOOKUP(B1863,'[2]PORTAFOLIO JAN17'!$B$7:$T$4941,19,FALSE)</f>
        <v>GUATEMALA</v>
      </c>
      <c r="R1863" s="31">
        <v>0</v>
      </c>
      <c r="S1863" s="31">
        <v>0</v>
      </c>
      <c r="T1863" s="31" t="s">
        <v>45</v>
      </c>
      <c r="U1863" s="36" t="s">
        <v>46</v>
      </c>
      <c r="V1863" s="37">
        <v>40790.15</v>
      </c>
      <c r="W1863" s="38">
        <v>40790.15</v>
      </c>
      <c r="X1863" s="38">
        <v>0</v>
      </c>
      <c r="Y1863" s="38">
        <v>0</v>
      </c>
      <c r="Z1863" s="38">
        <v>0</v>
      </c>
      <c r="AA1863" s="38">
        <v>0</v>
      </c>
      <c r="AB1863" s="38">
        <v>0</v>
      </c>
      <c r="AC1863" s="38">
        <v>0</v>
      </c>
      <c r="AD1863" s="38" t="s">
        <v>47</v>
      </c>
    </row>
    <row r="1864" spans="1:30" s="27" customFormat="1" ht="15" customHeight="1" x14ac:dyDescent="0.25">
      <c r="A1864" s="39" t="s">
        <v>39</v>
      </c>
      <c r="B1864" s="39" t="s">
        <v>1912</v>
      </c>
      <c r="C1864" s="86">
        <v>42767</v>
      </c>
      <c r="D1864" s="29">
        <f>+VLOOKUP(B1864,'[2]HG-Mexico by Contract'!$B$8:$G$4512,6,FALSE)</f>
        <v>314798</v>
      </c>
      <c r="E1864" s="29"/>
      <c r="F1864" s="39" t="s">
        <v>218</v>
      </c>
      <c r="G1864" s="39" t="s">
        <v>42</v>
      </c>
      <c r="H1864" s="39" t="s">
        <v>44</v>
      </c>
      <c r="I1864" s="40">
        <v>194720.84</v>
      </c>
      <c r="J1864" s="32">
        <f t="shared" ref="J1864:J1927" si="87">+IF(H1864="MXN",I1864/$J$2,I1864)</f>
        <v>194720.84</v>
      </c>
      <c r="K1864" s="31">
        <v>0</v>
      </c>
      <c r="L1864" s="31">
        <v>0</v>
      </c>
      <c r="M1864" s="31">
        <v>0</v>
      </c>
      <c r="N1864" s="31">
        <v>0</v>
      </c>
      <c r="O1864" s="33">
        <f t="shared" ref="O1864:O1927" si="88">+N1864+M1864+L1864+K1864</f>
        <v>0</v>
      </c>
      <c r="P1864" s="34" t="str">
        <f t="shared" ref="P1864:P1927" si="89">+IF(N1864&gt;0,"120+",IF(M1864&gt;0,"91-120",IF(L1864&gt;0,"61-90",IF(K1864&gt;0,"31-60","1-30"))))</f>
        <v>1-30</v>
      </c>
      <c r="Q1864" s="35" t="str">
        <f>+VLOOKUP(B1864,'[2]PORTAFOLIO JAN17'!$B$7:$T$4941,19,FALSE)</f>
        <v>COSTA RICA</v>
      </c>
      <c r="R1864" s="31">
        <v>0</v>
      </c>
      <c r="S1864" s="31">
        <v>0</v>
      </c>
      <c r="T1864" s="31" t="s">
        <v>45</v>
      </c>
      <c r="U1864" s="41" t="s">
        <v>46</v>
      </c>
      <c r="V1864" s="42">
        <v>194720.84</v>
      </c>
      <c r="W1864" s="43">
        <v>194720.84</v>
      </c>
      <c r="X1864" s="38">
        <v>0</v>
      </c>
      <c r="Y1864" s="38">
        <v>0</v>
      </c>
      <c r="Z1864" s="38">
        <v>0</v>
      </c>
      <c r="AA1864" s="38">
        <v>0</v>
      </c>
      <c r="AB1864" s="38">
        <v>0</v>
      </c>
      <c r="AC1864" s="38">
        <v>0</v>
      </c>
      <c r="AD1864" s="38" t="s">
        <v>47</v>
      </c>
    </row>
    <row r="1865" spans="1:30" s="27" customFormat="1" ht="15" customHeight="1" x14ac:dyDescent="0.25">
      <c r="A1865" s="28" t="s">
        <v>39</v>
      </c>
      <c r="B1865" s="28" t="s">
        <v>1913</v>
      </c>
      <c r="C1865" s="85">
        <v>42767</v>
      </c>
      <c r="D1865" s="29">
        <f>+VLOOKUP(B1865,'[2]HG-Mexico by Contract'!$B$8:$G$4512,6,FALSE)</f>
        <v>316455</v>
      </c>
      <c r="E1865" s="29"/>
      <c r="F1865" s="28" t="s">
        <v>41</v>
      </c>
      <c r="G1865" s="28" t="s">
        <v>42</v>
      </c>
      <c r="H1865" s="28" t="s">
        <v>63</v>
      </c>
      <c r="I1865" s="31">
        <v>1389174.54</v>
      </c>
      <c r="J1865" s="32">
        <f t="shared" si="87"/>
        <v>69778.237151889567</v>
      </c>
      <c r="K1865" s="31">
        <v>0</v>
      </c>
      <c r="L1865" s="31">
        <v>0</v>
      </c>
      <c r="M1865" s="31">
        <v>0</v>
      </c>
      <c r="N1865" s="31">
        <v>0</v>
      </c>
      <c r="O1865" s="33">
        <f t="shared" si="88"/>
        <v>0</v>
      </c>
      <c r="P1865" s="34" t="str">
        <f t="shared" si="89"/>
        <v>1-30</v>
      </c>
      <c r="Q1865" s="35" t="str">
        <f>+VLOOKUP(B1865,'[2]PORTAFOLIO JAN17'!$B$7:$T$4941,19,FALSE)</f>
        <v>MEXICO</v>
      </c>
      <c r="R1865" s="31">
        <v>0</v>
      </c>
      <c r="S1865" s="31">
        <v>0</v>
      </c>
      <c r="T1865" s="31" t="s">
        <v>45</v>
      </c>
      <c r="U1865" s="36" t="s">
        <v>64</v>
      </c>
      <c r="V1865" s="37">
        <v>69778.2371442</v>
      </c>
      <c r="W1865" s="38">
        <v>69778.2371442</v>
      </c>
      <c r="X1865" s="38">
        <v>0</v>
      </c>
      <c r="Y1865" s="38">
        <v>0</v>
      </c>
      <c r="Z1865" s="38">
        <v>0</v>
      </c>
      <c r="AA1865" s="38">
        <v>0</v>
      </c>
      <c r="AB1865" s="38">
        <v>0</v>
      </c>
      <c r="AC1865" s="38">
        <v>0</v>
      </c>
      <c r="AD1865" s="38" t="s">
        <v>47</v>
      </c>
    </row>
    <row r="1866" spans="1:30" s="27" customFormat="1" ht="15" customHeight="1" x14ac:dyDescent="0.25">
      <c r="A1866" s="39" t="s">
        <v>39</v>
      </c>
      <c r="B1866" s="39" t="s">
        <v>1914</v>
      </c>
      <c r="C1866" s="86">
        <v>42767</v>
      </c>
      <c r="D1866" s="29">
        <f>+VLOOKUP(B1866,'[2]HG-Mexico by Contract'!$B$8:$G$4512,6,FALSE)</f>
        <v>314798</v>
      </c>
      <c r="E1866" s="29"/>
      <c r="F1866" s="39" t="s">
        <v>62</v>
      </c>
      <c r="G1866" s="39" t="s">
        <v>42</v>
      </c>
      <c r="H1866" s="39" t="s">
        <v>44</v>
      </c>
      <c r="I1866" s="40">
        <v>71543.520000000004</v>
      </c>
      <c r="J1866" s="32">
        <f t="shared" si="87"/>
        <v>71543.520000000004</v>
      </c>
      <c r="K1866" s="31">
        <v>0</v>
      </c>
      <c r="L1866" s="31">
        <v>0</v>
      </c>
      <c r="M1866" s="31">
        <v>0</v>
      </c>
      <c r="N1866" s="31">
        <v>0</v>
      </c>
      <c r="O1866" s="33">
        <f t="shared" si="88"/>
        <v>0</v>
      </c>
      <c r="P1866" s="34" t="str">
        <f t="shared" si="89"/>
        <v>1-30</v>
      </c>
      <c r="Q1866" s="35" t="str">
        <f>+VLOOKUP(B1866,'[2]PORTAFOLIO JAN17'!$B$7:$T$4941,19,FALSE)</f>
        <v>COSTA RICA</v>
      </c>
      <c r="R1866" s="31">
        <v>0</v>
      </c>
      <c r="S1866" s="31">
        <v>0</v>
      </c>
      <c r="T1866" s="31" t="s">
        <v>45</v>
      </c>
      <c r="U1866" s="41" t="s">
        <v>46</v>
      </c>
      <c r="V1866" s="42">
        <v>71543.520000000004</v>
      </c>
      <c r="W1866" s="43">
        <v>71543.520000000004</v>
      </c>
      <c r="X1866" s="38">
        <v>0</v>
      </c>
      <c r="Y1866" s="38">
        <v>0</v>
      </c>
      <c r="Z1866" s="38">
        <v>0</v>
      </c>
      <c r="AA1866" s="38">
        <v>0</v>
      </c>
      <c r="AB1866" s="38">
        <v>0</v>
      </c>
      <c r="AC1866" s="38">
        <v>0</v>
      </c>
      <c r="AD1866" s="38" t="s">
        <v>47</v>
      </c>
    </row>
    <row r="1867" spans="1:30" s="27" customFormat="1" ht="15" customHeight="1" x14ac:dyDescent="0.25">
      <c r="A1867" s="28" t="s">
        <v>39</v>
      </c>
      <c r="B1867" s="28" t="s">
        <v>1915</v>
      </c>
      <c r="C1867" s="85">
        <v>42767</v>
      </c>
      <c r="D1867" s="29">
        <f>+VLOOKUP(B1867,'[2]HG-Mexico by Contract'!$B$8:$G$4512,6,FALSE)</f>
        <v>318916</v>
      </c>
      <c r="E1867" s="29"/>
      <c r="F1867" s="28" t="s">
        <v>41</v>
      </c>
      <c r="G1867" s="28" t="s">
        <v>42</v>
      </c>
      <c r="H1867" s="28" t="s">
        <v>63</v>
      </c>
      <c r="I1867" s="31">
        <v>9714416.8900000006</v>
      </c>
      <c r="J1867" s="32">
        <f t="shared" si="87"/>
        <v>487955.1604384727</v>
      </c>
      <c r="K1867" s="31">
        <v>0</v>
      </c>
      <c r="L1867" s="31">
        <v>0</v>
      </c>
      <c r="M1867" s="31">
        <v>0</v>
      </c>
      <c r="N1867" s="31">
        <v>0</v>
      </c>
      <c r="O1867" s="33">
        <f t="shared" si="88"/>
        <v>0</v>
      </c>
      <c r="P1867" s="34" t="str">
        <f t="shared" si="89"/>
        <v>1-30</v>
      </c>
      <c r="Q1867" s="35" t="str">
        <f>+VLOOKUP(B1867,'[2]PORTAFOLIO JAN17'!$B$7:$T$4941,19,FALSE)</f>
        <v>MEXICO</v>
      </c>
      <c r="R1867" s="31">
        <v>0</v>
      </c>
      <c r="S1867" s="31">
        <v>0</v>
      </c>
      <c r="T1867" s="31" t="s">
        <v>45</v>
      </c>
      <c r="U1867" s="36" t="s">
        <v>64</v>
      </c>
      <c r="V1867" s="37">
        <v>487955.16038469999</v>
      </c>
      <c r="W1867" s="38">
        <v>487955.16038469999</v>
      </c>
      <c r="X1867" s="38">
        <v>0</v>
      </c>
      <c r="Y1867" s="38">
        <v>0</v>
      </c>
      <c r="Z1867" s="38">
        <v>0</v>
      </c>
      <c r="AA1867" s="38">
        <v>0</v>
      </c>
      <c r="AB1867" s="38">
        <v>0</v>
      </c>
      <c r="AC1867" s="38">
        <v>0</v>
      </c>
      <c r="AD1867" s="38" t="s">
        <v>47</v>
      </c>
    </row>
    <row r="1868" spans="1:30" s="27" customFormat="1" ht="15" customHeight="1" x14ac:dyDescent="0.25">
      <c r="A1868" s="39" t="s">
        <v>39</v>
      </c>
      <c r="B1868" s="39" t="s">
        <v>1916</v>
      </c>
      <c r="C1868" s="86">
        <v>42767</v>
      </c>
      <c r="D1868" s="29">
        <f>+VLOOKUP(B1868,'[2]HG-Mexico by Contract'!$B$8:$G$4512,6,FALSE)</f>
        <v>318916</v>
      </c>
      <c r="E1868" s="29"/>
      <c r="F1868" s="39" t="s">
        <v>41</v>
      </c>
      <c r="G1868" s="39" t="s">
        <v>42</v>
      </c>
      <c r="H1868" s="39" t="s">
        <v>63</v>
      </c>
      <c r="I1868" s="40">
        <v>20363625.98</v>
      </c>
      <c r="J1868" s="32">
        <f t="shared" si="87"/>
        <v>1022864.9330881197</v>
      </c>
      <c r="K1868" s="31">
        <v>0</v>
      </c>
      <c r="L1868" s="31">
        <v>0</v>
      </c>
      <c r="M1868" s="31">
        <v>0</v>
      </c>
      <c r="N1868" s="31">
        <v>0</v>
      </c>
      <c r="O1868" s="33">
        <f t="shared" si="88"/>
        <v>0</v>
      </c>
      <c r="P1868" s="34" t="str">
        <f t="shared" si="89"/>
        <v>1-30</v>
      </c>
      <c r="Q1868" s="35" t="str">
        <f>+VLOOKUP(B1868,'[2]PORTAFOLIO JAN17'!$B$7:$T$4941,19,FALSE)</f>
        <v>MEXICO</v>
      </c>
      <c r="R1868" s="31">
        <v>0</v>
      </c>
      <c r="S1868" s="31">
        <v>0</v>
      </c>
      <c r="T1868" s="31" t="s">
        <v>45</v>
      </c>
      <c r="U1868" s="41" t="s">
        <v>64</v>
      </c>
      <c r="V1868" s="42">
        <v>1022864.9329754</v>
      </c>
      <c r="W1868" s="43">
        <v>1022864.9329754</v>
      </c>
      <c r="X1868" s="38">
        <v>0</v>
      </c>
      <c r="Y1868" s="38">
        <v>0</v>
      </c>
      <c r="Z1868" s="38">
        <v>0</v>
      </c>
      <c r="AA1868" s="38">
        <v>0</v>
      </c>
      <c r="AB1868" s="38">
        <v>0</v>
      </c>
      <c r="AC1868" s="38">
        <v>0</v>
      </c>
      <c r="AD1868" s="38" t="s">
        <v>47</v>
      </c>
    </row>
    <row r="1869" spans="1:30" s="27" customFormat="1" ht="15" customHeight="1" x14ac:dyDescent="0.25">
      <c r="A1869" s="28" t="s">
        <v>39</v>
      </c>
      <c r="B1869" s="28" t="s">
        <v>1917</v>
      </c>
      <c r="C1869" s="85">
        <v>42767</v>
      </c>
      <c r="D1869" s="29">
        <f>+VLOOKUP(B1869,'[2]HG-Mexico by Contract'!$B$8:$G$4512,6,FALSE)</f>
        <v>356640</v>
      </c>
      <c r="E1869" s="29"/>
      <c r="F1869" s="28" t="s">
        <v>41</v>
      </c>
      <c r="G1869" s="28" t="s">
        <v>42</v>
      </c>
      <c r="H1869" s="28" t="s">
        <v>44</v>
      </c>
      <c r="I1869" s="31">
        <v>120896.31</v>
      </c>
      <c r="J1869" s="32">
        <f t="shared" si="87"/>
        <v>120896.31</v>
      </c>
      <c r="K1869" s="31">
        <v>0</v>
      </c>
      <c r="L1869" s="31">
        <v>0</v>
      </c>
      <c r="M1869" s="31">
        <v>0</v>
      </c>
      <c r="N1869" s="31">
        <v>0</v>
      </c>
      <c r="O1869" s="33">
        <f t="shared" si="88"/>
        <v>0</v>
      </c>
      <c r="P1869" s="34" t="str">
        <f t="shared" si="89"/>
        <v>1-30</v>
      </c>
      <c r="Q1869" s="35" t="str">
        <f>+VLOOKUP(B1869,'[2]PORTAFOLIO JAN17'!$B$7:$T$4941,19,FALSE)</f>
        <v>NICARAGUA</v>
      </c>
      <c r="R1869" s="31">
        <v>0</v>
      </c>
      <c r="S1869" s="31">
        <v>0</v>
      </c>
      <c r="T1869" s="31" t="s">
        <v>45</v>
      </c>
      <c r="U1869" s="36" t="s">
        <v>46</v>
      </c>
      <c r="V1869" s="37">
        <v>120896.31</v>
      </c>
      <c r="W1869" s="38">
        <v>120896.31</v>
      </c>
      <c r="X1869" s="38">
        <v>0</v>
      </c>
      <c r="Y1869" s="38">
        <v>0</v>
      </c>
      <c r="Z1869" s="38">
        <v>0</v>
      </c>
      <c r="AA1869" s="38">
        <v>0</v>
      </c>
      <c r="AB1869" s="38">
        <v>0</v>
      </c>
      <c r="AC1869" s="38">
        <v>0</v>
      </c>
      <c r="AD1869" s="38" t="s">
        <v>47</v>
      </c>
    </row>
    <row r="1870" spans="1:30" s="27" customFormat="1" ht="15" customHeight="1" x14ac:dyDescent="0.25">
      <c r="A1870" s="39" t="s">
        <v>39</v>
      </c>
      <c r="B1870" s="39" t="s">
        <v>1918</v>
      </c>
      <c r="C1870" s="86">
        <v>42767</v>
      </c>
      <c r="D1870" s="29">
        <f>+VLOOKUP(B1870,'[2]HG-Mexico by Contract'!$B$8:$G$4512,6,FALSE)</f>
        <v>320482</v>
      </c>
      <c r="E1870" s="29"/>
      <c r="F1870" s="39" t="s">
        <v>41</v>
      </c>
      <c r="G1870" s="39" t="s">
        <v>42</v>
      </c>
      <c r="H1870" s="39" t="s">
        <v>44</v>
      </c>
      <c r="I1870" s="40">
        <v>70336.19</v>
      </c>
      <c r="J1870" s="32">
        <f t="shared" si="87"/>
        <v>70336.19</v>
      </c>
      <c r="K1870" s="31">
        <v>0</v>
      </c>
      <c r="L1870" s="31">
        <v>0</v>
      </c>
      <c r="M1870" s="31">
        <v>0</v>
      </c>
      <c r="N1870" s="31">
        <v>0</v>
      </c>
      <c r="O1870" s="33">
        <f t="shared" si="88"/>
        <v>0</v>
      </c>
      <c r="P1870" s="34" t="str">
        <f t="shared" si="89"/>
        <v>1-30</v>
      </c>
      <c r="Q1870" s="35" t="str">
        <f>+VLOOKUP(B1870,'[2]PORTAFOLIO JAN17'!$B$7:$T$4941,19,FALSE)</f>
        <v>REPUBLICA DOMINICANA</v>
      </c>
      <c r="R1870" s="31">
        <v>0</v>
      </c>
      <c r="S1870" s="31">
        <v>0</v>
      </c>
      <c r="T1870" s="31" t="s">
        <v>45</v>
      </c>
      <c r="U1870" s="41" t="s">
        <v>46</v>
      </c>
      <c r="V1870" s="42">
        <v>70336.19</v>
      </c>
      <c r="W1870" s="43">
        <v>70336.19</v>
      </c>
      <c r="X1870" s="38">
        <v>0</v>
      </c>
      <c r="Y1870" s="38">
        <v>0</v>
      </c>
      <c r="Z1870" s="38">
        <v>0</v>
      </c>
      <c r="AA1870" s="38">
        <v>0</v>
      </c>
      <c r="AB1870" s="38">
        <v>0</v>
      </c>
      <c r="AC1870" s="38">
        <v>0</v>
      </c>
      <c r="AD1870" s="38" t="s">
        <v>47</v>
      </c>
    </row>
    <row r="1871" spans="1:30" s="27" customFormat="1" ht="15" customHeight="1" x14ac:dyDescent="0.25">
      <c r="A1871" s="28" t="s">
        <v>39</v>
      </c>
      <c r="B1871" s="28" t="s">
        <v>1919</v>
      </c>
      <c r="C1871" s="85">
        <v>42767</v>
      </c>
      <c r="D1871" s="29">
        <f>+VLOOKUP(B1871,'[2]HG-Mexico by Contract'!$B$8:$G$4512,6,FALSE)</f>
        <v>337128</v>
      </c>
      <c r="E1871" s="29"/>
      <c r="F1871" s="28" t="s">
        <v>41</v>
      </c>
      <c r="G1871" s="28" t="s">
        <v>42</v>
      </c>
      <c r="H1871" s="28" t="s">
        <v>63</v>
      </c>
      <c r="I1871" s="31">
        <v>9951394.9199999999</v>
      </c>
      <c r="J1871" s="32">
        <f t="shared" si="87"/>
        <v>499858.56688668439</v>
      </c>
      <c r="K1871" s="31">
        <v>0</v>
      </c>
      <c r="L1871" s="31">
        <v>0</v>
      </c>
      <c r="M1871" s="31">
        <v>0</v>
      </c>
      <c r="N1871" s="31">
        <v>0</v>
      </c>
      <c r="O1871" s="33">
        <f t="shared" si="88"/>
        <v>0</v>
      </c>
      <c r="P1871" s="34" t="str">
        <f t="shared" si="89"/>
        <v>1-30</v>
      </c>
      <c r="Q1871" s="35" t="str">
        <f>+VLOOKUP(B1871,'[2]PORTAFOLIO JAN17'!$B$7:$T$4941,19,FALSE)</f>
        <v>MEXICO</v>
      </c>
      <c r="R1871" s="31">
        <v>0</v>
      </c>
      <c r="S1871" s="31">
        <v>0</v>
      </c>
      <c r="T1871" s="31" t="s">
        <v>45</v>
      </c>
      <c r="U1871" s="36" t="s">
        <v>64</v>
      </c>
      <c r="V1871" s="37">
        <v>499858.56683159998</v>
      </c>
      <c r="W1871" s="38">
        <v>499858.56683159998</v>
      </c>
      <c r="X1871" s="38">
        <v>0</v>
      </c>
      <c r="Y1871" s="38">
        <v>0</v>
      </c>
      <c r="Z1871" s="38">
        <v>0</v>
      </c>
      <c r="AA1871" s="38">
        <v>0</v>
      </c>
      <c r="AB1871" s="38">
        <v>0</v>
      </c>
      <c r="AC1871" s="38">
        <v>0</v>
      </c>
      <c r="AD1871" s="38" t="s">
        <v>47</v>
      </c>
    </row>
    <row r="1872" spans="1:30" s="27" customFormat="1" ht="15" customHeight="1" x14ac:dyDescent="0.25">
      <c r="A1872" s="39" t="s">
        <v>39</v>
      </c>
      <c r="B1872" s="39" t="s">
        <v>1920</v>
      </c>
      <c r="C1872" s="86">
        <v>42767</v>
      </c>
      <c r="D1872" s="29">
        <f>+VLOOKUP(B1872,'[2]HG-Mexico by Contract'!$B$8:$G$4512,6,FALSE)</f>
        <v>317922</v>
      </c>
      <c r="E1872" s="29"/>
      <c r="F1872" s="39" t="s">
        <v>41</v>
      </c>
      <c r="G1872" s="39" t="s">
        <v>42</v>
      </c>
      <c r="H1872" s="39" t="s">
        <v>44</v>
      </c>
      <c r="I1872" s="40">
        <v>542485.65</v>
      </c>
      <c r="J1872" s="32">
        <f t="shared" si="87"/>
        <v>542485.65</v>
      </c>
      <c r="K1872" s="31">
        <v>0</v>
      </c>
      <c r="L1872" s="31">
        <v>0</v>
      </c>
      <c r="M1872" s="31">
        <v>0</v>
      </c>
      <c r="N1872" s="31">
        <v>0</v>
      </c>
      <c r="O1872" s="33">
        <f t="shared" si="88"/>
        <v>0</v>
      </c>
      <c r="P1872" s="34" t="str">
        <f t="shared" si="89"/>
        <v>1-30</v>
      </c>
      <c r="Q1872" s="35" t="str">
        <f>+VLOOKUP(B1872,'[2]PORTAFOLIO JAN17'!$B$7:$T$4941,19,FALSE)</f>
        <v>REPUBLICA DOMINICANA</v>
      </c>
      <c r="R1872" s="31">
        <v>0</v>
      </c>
      <c r="S1872" s="31">
        <v>0</v>
      </c>
      <c r="T1872" s="31" t="s">
        <v>45</v>
      </c>
      <c r="U1872" s="41" t="s">
        <v>46</v>
      </c>
      <c r="V1872" s="42">
        <v>542485.65</v>
      </c>
      <c r="W1872" s="43">
        <v>542485.65</v>
      </c>
      <c r="X1872" s="38">
        <v>0</v>
      </c>
      <c r="Y1872" s="38">
        <v>0</v>
      </c>
      <c r="Z1872" s="38">
        <v>0</v>
      </c>
      <c r="AA1872" s="38">
        <v>0</v>
      </c>
      <c r="AB1872" s="38">
        <v>0</v>
      </c>
      <c r="AC1872" s="38">
        <v>0</v>
      </c>
      <c r="AD1872" s="38" t="s">
        <v>47</v>
      </c>
    </row>
    <row r="1873" spans="1:30" s="27" customFormat="1" ht="15" customHeight="1" x14ac:dyDescent="0.25">
      <c r="A1873" s="28" t="s">
        <v>39</v>
      </c>
      <c r="B1873" s="28" t="s">
        <v>1921</v>
      </c>
      <c r="C1873" s="85">
        <v>42767</v>
      </c>
      <c r="D1873" s="29">
        <f>+VLOOKUP(B1873,'[2]HG-Mexico by Contract'!$B$8:$G$4512,6,FALSE)</f>
        <v>309450</v>
      </c>
      <c r="E1873" s="29"/>
      <c r="F1873" s="28" t="s">
        <v>62</v>
      </c>
      <c r="G1873" s="28" t="s">
        <v>42</v>
      </c>
      <c r="H1873" s="28" t="s">
        <v>63</v>
      </c>
      <c r="I1873" s="31">
        <v>145321.56</v>
      </c>
      <c r="J1873" s="32">
        <f t="shared" si="87"/>
        <v>7299.5019596044049</v>
      </c>
      <c r="K1873" s="31">
        <v>0</v>
      </c>
      <c r="L1873" s="31">
        <v>0</v>
      </c>
      <c r="M1873" s="31">
        <v>0</v>
      </c>
      <c r="N1873" s="31">
        <v>0</v>
      </c>
      <c r="O1873" s="33">
        <f t="shared" si="88"/>
        <v>0</v>
      </c>
      <c r="P1873" s="34" t="str">
        <f t="shared" si="89"/>
        <v>1-30</v>
      </c>
      <c r="Q1873" s="35" t="str">
        <f>+VLOOKUP(B1873,'[2]PORTAFOLIO JAN17'!$B$7:$T$4941,19,FALSE)</f>
        <v>MEXICO</v>
      </c>
      <c r="R1873" s="31">
        <v>0</v>
      </c>
      <c r="S1873" s="31">
        <v>0</v>
      </c>
      <c r="T1873" s="31" t="s">
        <v>45</v>
      </c>
      <c r="U1873" s="36" t="s">
        <v>64</v>
      </c>
      <c r="V1873" s="37">
        <v>7299.5019587999996</v>
      </c>
      <c r="W1873" s="38">
        <v>7299.5019587999996</v>
      </c>
      <c r="X1873" s="38">
        <v>0</v>
      </c>
      <c r="Y1873" s="38">
        <v>0</v>
      </c>
      <c r="Z1873" s="38">
        <v>0</v>
      </c>
      <c r="AA1873" s="38">
        <v>0</v>
      </c>
      <c r="AB1873" s="38">
        <v>0</v>
      </c>
      <c r="AC1873" s="38">
        <v>0</v>
      </c>
      <c r="AD1873" s="38" t="s">
        <v>47</v>
      </c>
    </row>
    <row r="1874" spans="1:30" s="27" customFormat="1" ht="15" customHeight="1" x14ac:dyDescent="0.25">
      <c r="A1874" s="39" t="s">
        <v>39</v>
      </c>
      <c r="B1874" s="39" t="s">
        <v>1922</v>
      </c>
      <c r="C1874" s="86">
        <v>42767</v>
      </c>
      <c r="D1874" s="29">
        <f>+VLOOKUP(B1874,'[2]HG-Mexico by Contract'!$B$8:$G$4512,6,FALSE)</f>
        <v>314798</v>
      </c>
      <c r="E1874" s="29"/>
      <c r="F1874" s="39" t="s">
        <v>62</v>
      </c>
      <c r="G1874" s="39" t="s">
        <v>42</v>
      </c>
      <c r="H1874" s="39" t="s">
        <v>44</v>
      </c>
      <c r="I1874" s="40">
        <v>65269.03</v>
      </c>
      <c r="J1874" s="32">
        <f t="shared" si="87"/>
        <v>65269.03</v>
      </c>
      <c r="K1874" s="31">
        <v>0</v>
      </c>
      <c r="L1874" s="31">
        <v>0</v>
      </c>
      <c r="M1874" s="31">
        <v>0</v>
      </c>
      <c r="N1874" s="31">
        <v>0</v>
      </c>
      <c r="O1874" s="33">
        <f t="shared" si="88"/>
        <v>0</v>
      </c>
      <c r="P1874" s="34" t="str">
        <f t="shared" si="89"/>
        <v>1-30</v>
      </c>
      <c r="Q1874" s="35" t="str">
        <f>+VLOOKUP(B1874,'[2]PORTAFOLIO JAN17'!$B$7:$T$4941,19,FALSE)</f>
        <v>COSTA RICA</v>
      </c>
      <c r="R1874" s="31">
        <v>0</v>
      </c>
      <c r="S1874" s="31">
        <v>0</v>
      </c>
      <c r="T1874" s="31" t="s">
        <v>45</v>
      </c>
      <c r="U1874" s="41" t="s">
        <v>46</v>
      </c>
      <c r="V1874" s="42">
        <v>65269.03</v>
      </c>
      <c r="W1874" s="43">
        <v>65269.03</v>
      </c>
      <c r="X1874" s="38">
        <v>0</v>
      </c>
      <c r="Y1874" s="38">
        <v>0</v>
      </c>
      <c r="Z1874" s="38">
        <v>0</v>
      </c>
      <c r="AA1874" s="38">
        <v>0</v>
      </c>
      <c r="AB1874" s="38">
        <v>0</v>
      </c>
      <c r="AC1874" s="38">
        <v>0</v>
      </c>
      <c r="AD1874" s="38" t="s">
        <v>47</v>
      </c>
    </row>
    <row r="1875" spans="1:30" s="27" customFormat="1" ht="15" customHeight="1" x14ac:dyDescent="0.25">
      <c r="A1875" s="28" t="s">
        <v>39</v>
      </c>
      <c r="B1875" s="28" t="s">
        <v>1923</v>
      </c>
      <c r="C1875" s="85">
        <v>42767</v>
      </c>
      <c r="D1875" s="29">
        <f>+VLOOKUP(B1875,'[2]HG-Mexico by Contract'!$B$8:$G$4512,6,FALSE)</f>
        <v>313552</v>
      </c>
      <c r="E1875" s="29"/>
      <c r="F1875" s="28" t="s">
        <v>41</v>
      </c>
      <c r="G1875" s="28" t="s">
        <v>42</v>
      </c>
      <c r="H1875" s="28" t="s">
        <v>44</v>
      </c>
      <c r="I1875" s="31">
        <v>63384.55</v>
      </c>
      <c r="J1875" s="32">
        <f t="shared" si="87"/>
        <v>63384.55</v>
      </c>
      <c r="K1875" s="31">
        <v>0</v>
      </c>
      <c r="L1875" s="31">
        <v>0</v>
      </c>
      <c r="M1875" s="31">
        <v>0</v>
      </c>
      <c r="N1875" s="31">
        <v>0</v>
      </c>
      <c r="O1875" s="33">
        <f t="shared" si="88"/>
        <v>0</v>
      </c>
      <c r="P1875" s="34" t="str">
        <f t="shared" si="89"/>
        <v>1-30</v>
      </c>
      <c r="Q1875" s="35" t="str">
        <f>+VLOOKUP(B1875,'[2]PORTAFOLIO JAN17'!$B$7:$T$4941,19,FALSE)</f>
        <v>COSTA RICA</v>
      </c>
      <c r="R1875" s="31">
        <v>0</v>
      </c>
      <c r="S1875" s="31">
        <v>0</v>
      </c>
      <c r="T1875" s="31" t="s">
        <v>45</v>
      </c>
      <c r="U1875" s="36" t="s">
        <v>46</v>
      </c>
      <c r="V1875" s="37">
        <v>63384.55</v>
      </c>
      <c r="W1875" s="38">
        <v>63384.55</v>
      </c>
      <c r="X1875" s="38">
        <v>0</v>
      </c>
      <c r="Y1875" s="38">
        <v>0</v>
      </c>
      <c r="Z1875" s="38">
        <v>0</v>
      </c>
      <c r="AA1875" s="38">
        <v>0</v>
      </c>
      <c r="AB1875" s="38">
        <v>0</v>
      </c>
      <c r="AC1875" s="38">
        <v>0</v>
      </c>
      <c r="AD1875" s="38" t="s">
        <v>47</v>
      </c>
    </row>
    <row r="1876" spans="1:30" s="27" customFormat="1" ht="15" customHeight="1" x14ac:dyDescent="0.25">
      <c r="A1876" s="39" t="s">
        <v>39</v>
      </c>
      <c r="B1876" s="39" t="s">
        <v>1924</v>
      </c>
      <c r="C1876" s="86">
        <v>42767</v>
      </c>
      <c r="D1876" s="29">
        <f>+VLOOKUP(B1876,'[2]HG-Mexico by Contract'!$B$8:$G$4512,6,FALSE)</f>
        <v>357603</v>
      </c>
      <c r="E1876" s="29"/>
      <c r="F1876" s="39" t="s">
        <v>41</v>
      </c>
      <c r="G1876" s="39" t="s">
        <v>42</v>
      </c>
      <c r="H1876" s="39" t="s">
        <v>44</v>
      </c>
      <c r="I1876" s="40">
        <v>67402.61</v>
      </c>
      <c r="J1876" s="32">
        <f t="shared" si="87"/>
        <v>67402.61</v>
      </c>
      <c r="K1876" s="31">
        <v>0</v>
      </c>
      <c r="L1876" s="31">
        <v>0</v>
      </c>
      <c r="M1876" s="31">
        <v>0</v>
      </c>
      <c r="N1876" s="31">
        <v>0</v>
      </c>
      <c r="O1876" s="33">
        <f t="shared" si="88"/>
        <v>0</v>
      </c>
      <c r="P1876" s="34" t="str">
        <f t="shared" si="89"/>
        <v>1-30</v>
      </c>
      <c r="Q1876" s="35" t="str">
        <f>+VLOOKUP(B1876,'[2]PORTAFOLIO JAN17'!$B$7:$T$4941,19,FALSE)</f>
        <v>COSTA RICA</v>
      </c>
      <c r="R1876" s="31">
        <v>0</v>
      </c>
      <c r="S1876" s="31">
        <v>0</v>
      </c>
      <c r="T1876" s="31" t="s">
        <v>45</v>
      </c>
      <c r="U1876" s="41" t="s">
        <v>46</v>
      </c>
      <c r="V1876" s="42">
        <v>67402.61</v>
      </c>
      <c r="W1876" s="43">
        <v>67402.61</v>
      </c>
      <c r="X1876" s="38">
        <v>0</v>
      </c>
      <c r="Y1876" s="38">
        <v>0</v>
      </c>
      <c r="Z1876" s="38">
        <v>0</v>
      </c>
      <c r="AA1876" s="38">
        <v>0</v>
      </c>
      <c r="AB1876" s="38">
        <v>0</v>
      </c>
      <c r="AC1876" s="38">
        <v>0</v>
      </c>
      <c r="AD1876" s="38" t="s">
        <v>47</v>
      </c>
    </row>
    <row r="1877" spans="1:30" s="27" customFormat="1" ht="15" customHeight="1" x14ac:dyDescent="0.25">
      <c r="A1877" s="28" t="s">
        <v>39</v>
      </c>
      <c r="B1877" s="28" t="s">
        <v>1925</v>
      </c>
      <c r="C1877" s="85">
        <v>42767</v>
      </c>
      <c r="D1877" s="29">
        <f>+VLOOKUP(B1877,'[2]HG-Mexico by Contract'!$B$8:$G$4512,6,FALSE)</f>
        <v>357863</v>
      </c>
      <c r="E1877" s="29"/>
      <c r="F1877" s="28" t="s">
        <v>41</v>
      </c>
      <c r="G1877" s="28" t="s">
        <v>42</v>
      </c>
      <c r="H1877" s="28" t="s">
        <v>44</v>
      </c>
      <c r="I1877" s="31">
        <v>59164.57</v>
      </c>
      <c r="J1877" s="32">
        <f t="shared" si="87"/>
        <v>59164.57</v>
      </c>
      <c r="K1877" s="31">
        <v>0</v>
      </c>
      <c r="L1877" s="31">
        <v>0</v>
      </c>
      <c r="M1877" s="31">
        <v>0</v>
      </c>
      <c r="N1877" s="31">
        <v>0</v>
      </c>
      <c r="O1877" s="33">
        <f t="shared" si="88"/>
        <v>0</v>
      </c>
      <c r="P1877" s="34" t="str">
        <f t="shared" si="89"/>
        <v>1-30</v>
      </c>
      <c r="Q1877" s="35" t="str">
        <f>+VLOOKUP(B1877,'[2]PORTAFOLIO JAN17'!$B$7:$T$4941,19,FALSE)</f>
        <v>MEXICO</v>
      </c>
      <c r="R1877" s="31">
        <v>0</v>
      </c>
      <c r="S1877" s="31">
        <v>0</v>
      </c>
      <c r="T1877" s="31" t="s">
        <v>45</v>
      </c>
      <c r="U1877" s="36" t="s">
        <v>46</v>
      </c>
      <c r="V1877" s="37">
        <v>59164.57</v>
      </c>
      <c r="W1877" s="38">
        <v>59164.57</v>
      </c>
      <c r="X1877" s="38">
        <v>0</v>
      </c>
      <c r="Y1877" s="38">
        <v>0</v>
      </c>
      <c r="Z1877" s="38">
        <v>0</v>
      </c>
      <c r="AA1877" s="38">
        <v>0</v>
      </c>
      <c r="AB1877" s="38">
        <v>0</v>
      </c>
      <c r="AC1877" s="38">
        <v>0</v>
      </c>
      <c r="AD1877" s="38" t="s">
        <v>47</v>
      </c>
    </row>
    <row r="1878" spans="1:30" s="27" customFormat="1" ht="15" customHeight="1" x14ac:dyDescent="0.25">
      <c r="A1878" s="39" t="s">
        <v>39</v>
      </c>
      <c r="B1878" s="39" t="s">
        <v>1926</v>
      </c>
      <c r="C1878" s="86">
        <v>42767</v>
      </c>
      <c r="D1878" s="29">
        <f>+VLOOKUP(B1878,'[2]HG-Mexico by Contract'!$B$8:$G$4512,6,FALSE)</f>
        <v>308683</v>
      </c>
      <c r="E1878" s="29"/>
      <c r="F1878" s="39" t="s">
        <v>41</v>
      </c>
      <c r="G1878" s="39" t="s">
        <v>42</v>
      </c>
      <c r="H1878" s="39" t="s">
        <v>63</v>
      </c>
      <c r="I1878" s="40">
        <v>489104.85</v>
      </c>
      <c r="J1878" s="32">
        <f t="shared" si="87"/>
        <v>24567.736618207364</v>
      </c>
      <c r="K1878" s="31">
        <v>0</v>
      </c>
      <c r="L1878" s="31">
        <v>0</v>
      </c>
      <c r="M1878" s="31">
        <v>0</v>
      </c>
      <c r="N1878" s="31">
        <v>0</v>
      </c>
      <c r="O1878" s="33">
        <f t="shared" si="88"/>
        <v>0</v>
      </c>
      <c r="P1878" s="34" t="str">
        <f t="shared" si="89"/>
        <v>1-30</v>
      </c>
      <c r="Q1878" s="35" t="str">
        <f>+VLOOKUP(B1878,'[2]PORTAFOLIO JAN17'!$B$7:$T$4941,19,FALSE)</f>
        <v>MEXICO</v>
      </c>
      <c r="R1878" s="31">
        <v>0</v>
      </c>
      <c r="S1878" s="31">
        <v>0</v>
      </c>
      <c r="T1878" s="31" t="s">
        <v>45</v>
      </c>
      <c r="U1878" s="41" t="s">
        <v>64</v>
      </c>
      <c r="V1878" s="42">
        <v>24567.736615500002</v>
      </c>
      <c r="W1878" s="43">
        <v>24567.736615500002</v>
      </c>
      <c r="X1878" s="38">
        <v>0</v>
      </c>
      <c r="Y1878" s="38">
        <v>0</v>
      </c>
      <c r="Z1878" s="38">
        <v>0</v>
      </c>
      <c r="AA1878" s="38">
        <v>0</v>
      </c>
      <c r="AB1878" s="38">
        <v>0</v>
      </c>
      <c r="AC1878" s="38">
        <v>0</v>
      </c>
      <c r="AD1878" s="38" t="s">
        <v>47</v>
      </c>
    </row>
    <row r="1879" spans="1:30" s="27" customFormat="1" ht="15" customHeight="1" x14ac:dyDescent="0.25">
      <c r="A1879" s="28" t="s">
        <v>39</v>
      </c>
      <c r="B1879" s="28" t="s">
        <v>1927</v>
      </c>
      <c r="C1879" s="85">
        <v>42767</v>
      </c>
      <c r="D1879" s="29">
        <f>+VLOOKUP(B1879,'[2]HG-Mexico by Contract'!$B$8:$G$4512,6,FALSE)</f>
        <v>357863</v>
      </c>
      <c r="E1879" s="29"/>
      <c r="F1879" s="28" t="s">
        <v>41</v>
      </c>
      <c r="G1879" s="28" t="s">
        <v>42</v>
      </c>
      <c r="H1879" s="28" t="s">
        <v>44</v>
      </c>
      <c r="I1879" s="31">
        <v>52767.28</v>
      </c>
      <c r="J1879" s="32">
        <f t="shared" si="87"/>
        <v>52767.28</v>
      </c>
      <c r="K1879" s="31">
        <v>0</v>
      </c>
      <c r="L1879" s="31">
        <v>0</v>
      </c>
      <c r="M1879" s="31">
        <v>0</v>
      </c>
      <c r="N1879" s="31">
        <v>0</v>
      </c>
      <c r="O1879" s="33">
        <f t="shared" si="88"/>
        <v>0</v>
      </c>
      <c r="P1879" s="34" t="str">
        <f t="shared" si="89"/>
        <v>1-30</v>
      </c>
      <c r="Q1879" s="35" t="str">
        <f>+VLOOKUP(B1879,'[2]PORTAFOLIO JAN17'!$B$7:$T$4941,19,FALSE)</f>
        <v>MEXICO</v>
      </c>
      <c r="R1879" s="31">
        <v>0</v>
      </c>
      <c r="S1879" s="31">
        <v>0</v>
      </c>
      <c r="T1879" s="31" t="s">
        <v>45</v>
      </c>
      <c r="U1879" s="36" t="s">
        <v>46</v>
      </c>
      <c r="V1879" s="37">
        <v>52767.28</v>
      </c>
      <c r="W1879" s="38">
        <v>52767.28</v>
      </c>
      <c r="X1879" s="38">
        <v>0</v>
      </c>
      <c r="Y1879" s="38">
        <v>0</v>
      </c>
      <c r="Z1879" s="38">
        <v>0</v>
      </c>
      <c r="AA1879" s="38">
        <v>0</v>
      </c>
      <c r="AB1879" s="38">
        <v>0</v>
      </c>
      <c r="AC1879" s="38">
        <v>0</v>
      </c>
      <c r="AD1879" s="38" t="s">
        <v>47</v>
      </c>
    </row>
    <row r="1880" spans="1:30" s="27" customFormat="1" ht="15" customHeight="1" x14ac:dyDescent="0.25">
      <c r="A1880" s="39" t="s">
        <v>39</v>
      </c>
      <c r="B1880" s="39" t="s">
        <v>1928</v>
      </c>
      <c r="C1880" s="86">
        <v>42767</v>
      </c>
      <c r="D1880" s="29">
        <f>+VLOOKUP(B1880,'[2]HG-Mexico by Contract'!$B$8:$G$4512,6,FALSE)</f>
        <v>318550</v>
      </c>
      <c r="E1880" s="29"/>
      <c r="F1880" s="39" t="s">
        <v>41</v>
      </c>
      <c r="G1880" s="39" t="s">
        <v>42</v>
      </c>
      <c r="H1880" s="39" t="s">
        <v>63</v>
      </c>
      <c r="I1880" s="40">
        <v>1484318.61</v>
      </c>
      <c r="J1880" s="32">
        <f t="shared" si="87"/>
        <v>74557.323788516223</v>
      </c>
      <c r="K1880" s="31">
        <v>0</v>
      </c>
      <c r="L1880" s="31">
        <v>0</v>
      </c>
      <c r="M1880" s="31">
        <v>0</v>
      </c>
      <c r="N1880" s="31">
        <v>0</v>
      </c>
      <c r="O1880" s="33">
        <f t="shared" si="88"/>
        <v>0</v>
      </c>
      <c r="P1880" s="34" t="str">
        <f t="shared" si="89"/>
        <v>1-30</v>
      </c>
      <c r="Q1880" s="35" t="str">
        <f>+VLOOKUP(B1880,'[2]PORTAFOLIO JAN17'!$B$7:$T$4941,19,FALSE)</f>
        <v>MEXICO</v>
      </c>
      <c r="R1880" s="31">
        <v>0</v>
      </c>
      <c r="S1880" s="31">
        <v>0</v>
      </c>
      <c r="T1880" s="31" t="s">
        <v>45</v>
      </c>
      <c r="U1880" s="41" t="s">
        <v>64</v>
      </c>
      <c r="V1880" s="42">
        <v>74557.323780299994</v>
      </c>
      <c r="W1880" s="43">
        <v>74557.323780299994</v>
      </c>
      <c r="X1880" s="38">
        <v>0</v>
      </c>
      <c r="Y1880" s="38">
        <v>0</v>
      </c>
      <c r="Z1880" s="38">
        <v>0</v>
      </c>
      <c r="AA1880" s="38">
        <v>0</v>
      </c>
      <c r="AB1880" s="38">
        <v>0</v>
      </c>
      <c r="AC1880" s="38">
        <v>0</v>
      </c>
      <c r="AD1880" s="38" t="s">
        <v>47</v>
      </c>
    </row>
    <row r="1881" spans="1:30" s="27" customFormat="1" ht="15" customHeight="1" x14ac:dyDescent="0.25">
      <c r="A1881" s="28" t="s">
        <v>39</v>
      </c>
      <c r="B1881" s="28" t="s">
        <v>1929</v>
      </c>
      <c r="C1881" s="85">
        <v>42767</v>
      </c>
      <c r="D1881" s="29">
        <f>+VLOOKUP(B1881,'[2]HG-Mexico by Contract'!$B$8:$G$4512,6,FALSE)</f>
        <v>357774</v>
      </c>
      <c r="E1881" s="29"/>
      <c r="F1881" s="28" t="s">
        <v>41</v>
      </c>
      <c r="G1881" s="28" t="s">
        <v>42</v>
      </c>
      <c r="H1881" s="28" t="s">
        <v>63</v>
      </c>
      <c r="I1881" s="31">
        <v>442473.47</v>
      </c>
      <c r="J1881" s="32">
        <f t="shared" si="87"/>
        <v>22225.44240054924</v>
      </c>
      <c r="K1881" s="31">
        <v>0</v>
      </c>
      <c r="L1881" s="31">
        <v>0</v>
      </c>
      <c r="M1881" s="31">
        <v>0</v>
      </c>
      <c r="N1881" s="31">
        <v>0</v>
      </c>
      <c r="O1881" s="33">
        <f t="shared" si="88"/>
        <v>0</v>
      </c>
      <c r="P1881" s="34" t="str">
        <f t="shared" si="89"/>
        <v>1-30</v>
      </c>
      <c r="Q1881" s="35" t="str">
        <f>+VLOOKUP(B1881,'[2]PORTAFOLIO JAN17'!$B$7:$T$4941,19,FALSE)</f>
        <v>MEXICO</v>
      </c>
      <c r="R1881" s="31">
        <v>0</v>
      </c>
      <c r="S1881" s="31">
        <v>0</v>
      </c>
      <c r="T1881" s="31" t="s">
        <v>45</v>
      </c>
      <c r="U1881" s="36" t="s">
        <v>64</v>
      </c>
      <c r="V1881" s="37">
        <v>22225.4423981</v>
      </c>
      <c r="W1881" s="38">
        <v>22225.4423981</v>
      </c>
      <c r="X1881" s="38">
        <v>0</v>
      </c>
      <c r="Y1881" s="38">
        <v>0</v>
      </c>
      <c r="Z1881" s="38">
        <v>0</v>
      </c>
      <c r="AA1881" s="38">
        <v>0</v>
      </c>
      <c r="AB1881" s="38">
        <v>0</v>
      </c>
      <c r="AC1881" s="38">
        <v>0</v>
      </c>
      <c r="AD1881" s="38" t="s">
        <v>47</v>
      </c>
    </row>
    <row r="1882" spans="1:30" s="27" customFormat="1" ht="15" customHeight="1" x14ac:dyDescent="0.25">
      <c r="A1882" s="39" t="s">
        <v>39</v>
      </c>
      <c r="B1882" s="39" t="s">
        <v>1930</v>
      </c>
      <c r="C1882" s="86">
        <v>42767</v>
      </c>
      <c r="D1882" s="29">
        <f>+VLOOKUP(B1882,'[2]HG-Mexico by Contract'!$B$8:$G$4512,6,FALSE)</f>
        <v>319600</v>
      </c>
      <c r="E1882" s="29"/>
      <c r="F1882" s="39" t="s">
        <v>41</v>
      </c>
      <c r="G1882" s="39" t="s">
        <v>42</v>
      </c>
      <c r="H1882" s="39" t="s">
        <v>63</v>
      </c>
      <c r="I1882" s="40">
        <v>1256349.48</v>
      </c>
      <c r="J1882" s="32">
        <f t="shared" si="87"/>
        <v>63106.434387354326</v>
      </c>
      <c r="K1882" s="31">
        <v>0</v>
      </c>
      <c r="L1882" s="31">
        <v>0</v>
      </c>
      <c r="M1882" s="31">
        <v>0</v>
      </c>
      <c r="N1882" s="31">
        <v>0</v>
      </c>
      <c r="O1882" s="33">
        <f t="shared" si="88"/>
        <v>0</v>
      </c>
      <c r="P1882" s="34" t="str">
        <f t="shared" si="89"/>
        <v>1-30</v>
      </c>
      <c r="Q1882" s="35" t="str">
        <f>+VLOOKUP(B1882,'[2]PORTAFOLIO JAN17'!$B$7:$T$4941,19,FALSE)</f>
        <v>MEXICO</v>
      </c>
      <c r="R1882" s="31">
        <v>0</v>
      </c>
      <c r="S1882" s="31">
        <v>0</v>
      </c>
      <c r="T1882" s="31" t="s">
        <v>45</v>
      </c>
      <c r="U1882" s="41" t="s">
        <v>64</v>
      </c>
      <c r="V1882" s="42">
        <v>63106.434380400002</v>
      </c>
      <c r="W1882" s="43">
        <v>63106.434380400002</v>
      </c>
      <c r="X1882" s="38">
        <v>0</v>
      </c>
      <c r="Y1882" s="38">
        <v>0</v>
      </c>
      <c r="Z1882" s="38">
        <v>0</v>
      </c>
      <c r="AA1882" s="38">
        <v>0</v>
      </c>
      <c r="AB1882" s="38">
        <v>0</v>
      </c>
      <c r="AC1882" s="38">
        <v>0</v>
      </c>
      <c r="AD1882" s="38" t="s">
        <v>47</v>
      </c>
    </row>
    <row r="1883" spans="1:30" s="27" customFormat="1" ht="15" customHeight="1" x14ac:dyDescent="0.25">
      <c r="A1883" s="28" t="s">
        <v>39</v>
      </c>
      <c r="B1883" s="28" t="s">
        <v>1931</v>
      </c>
      <c r="C1883" s="85">
        <v>42767</v>
      </c>
      <c r="D1883" s="29">
        <f>+VLOOKUP(B1883,'[2]HG-Mexico by Contract'!$B$8:$G$4512,6,FALSE)</f>
        <v>314376</v>
      </c>
      <c r="E1883" s="29"/>
      <c r="F1883" s="28" t="s">
        <v>41</v>
      </c>
      <c r="G1883" s="28" t="s">
        <v>42</v>
      </c>
      <c r="H1883" s="28" t="s">
        <v>44</v>
      </c>
      <c r="I1883" s="31">
        <v>602656.73</v>
      </c>
      <c r="J1883" s="32">
        <f t="shared" si="87"/>
        <v>602656.73</v>
      </c>
      <c r="K1883" s="31">
        <v>0</v>
      </c>
      <c r="L1883" s="31">
        <v>0</v>
      </c>
      <c r="M1883" s="31">
        <v>0</v>
      </c>
      <c r="N1883" s="31">
        <v>0</v>
      </c>
      <c r="O1883" s="33">
        <f t="shared" si="88"/>
        <v>0</v>
      </c>
      <c r="P1883" s="34" t="str">
        <f t="shared" si="89"/>
        <v>1-30</v>
      </c>
      <c r="Q1883" s="35" t="str">
        <f>+VLOOKUP(B1883,'[2]PORTAFOLIO JAN17'!$B$7:$T$4941,19,FALSE)</f>
        <v>COSTA RICA</v>
      </c>
      <c r="R1883" s="31">
        <v>0</v>
      </c>
      <c r="S1883" s="31">
        <v>0</v>
      </c>
      <c r="T1883" s="31" t="s">
        <v>45</v>
      </c>
      <c r="U1883" s="36" t="s">
        <v>46</v>
      </c>
      <c r="V1883" s="37">
        <v>602656.73</v>
      </c>
      <c r="W1883" s="38">
        <v>602656.73</v>
      </c>
      <c r="X1883" s="38">
        <v>0</v>
      </c>
      <c r="Y1883" s="38">
        <v>0</v>
      </c>
      <c r="Z1883" s="38">
        <v>0</v>
      </c>
      <c r="AA1883" s="38">
        <v>0</v>
      </c>
      <c r="AB1883" s="38">
        <v>0</v>
      </c>
      <c r="AC1883" s="38">
        <v>0</v>
      </c>
      <c r="AD1883" s="38" t="s">
        <v>47</v>
      </c>
    </row>
    <row r="1884" spans="1:30" s="27" customFormat="1" ht="15" customHeight="1" x14ac:dyDescent="0.25">
      <c r="A1884" s="39" t="s">
        <v>39</v>
      </c>
      <c r="B1884" s="39" t="s">
        <v>1932</v>
      </c>
      <c r="C1884" s="86">
        <v>42767</v>
      </c>
      <c r="D1884" s="29">
        <f>+VLOOKUP(B1884,'[2]HG-Mexico by Contract'!$B$8:$G$4512,6,FALSE)</f>
        <v>356693</v>
      </c>
      <c r="E1884" s="29"/>
      <c r="F1884" s="39" t="s">
        <v>41</v>
      </c>
      <c r="G1884" s="39" t="s">
        <v>42</v>
      </c>
      <c r="H1884" s="39" t="s">
        <v>44</v>
      </c>
      <c r="I1884" s="40">
        <v>155481.10999999999</v>
      </c>
      <c r="J1884" s="32">
        <f t="shared" si="87"/>
        <v>155481.10999999999</v>
      </c>
      <c r="K1884" s="31">
        <v>0</v>
      </c>
      <c r="L1884" s="31">
        <v>0</v>
      </c>
      <c r="M1884" s="31">
        <v>0</v>
      </c>
      <c r="N1884" s="31">
        <v>0</v>
      </c>
      <c r="O1884" s="33">
        <f t="shared" si="88"/>
        <v>0</v>
      </c>
      <c r="P1884" s="34" t="str">
        <f t="shared" si="89"/>
        <v>1-30</v>
      </c>
      <c r="Q1884" s="35" t="str">
        <f>+VLOOKUP(B1884,'[2]PORTAFOLIO JAN17'!$B$7:$T$4941,19,FALSE)</f>
        <v>NICARAGUA</v>
      </c>
      <c r="R1884" s="31">
        <v>0</v>
      </c>
      <c r="S1884" s="31">
        <v>0</v>
      </c>
      <c r="T1884" s="31" t="s">
        <v>45</v>
      </c>
      <c r="U1884" s="41" t="s">
        <v>46</v>
      </c>
      <c r="V1884" s="42">
        <v>155481.10999999999</v>
      </c>
      <c r="W1884" s="43">
        <v>155481.10999999999</v>
      </c>
      <c r="X1884" s="38">
        <v>0</v>
      </c>
      <c r="Y1884" s="38">
        <v>0</v>
      </c>
      <c r="Z1884" s="38">
        <v>0</v>
      </c>
      <c r="AA1884" s="38">
        <v>0</v>
      </c>
      <c r="AB1884" s="38">
        <v>0</v>
      </c>
      <c r="AC1884" s="38">
        <v>0</v>
      </c>
      <c r="AD1884" s="38" t="s">
        <v>47</v>
      </c>
    </row>
    <row r="1885" spans="1:30" s="27" customFormat="1" ht="15" customHeight="1" x14ac:dyDescent="0.25">
      <c r="A1885" s="28" t="s">
        <v>39</v>
      </c>
      <c r="B1885" s="28" t="s">
        <v>1933</v>
      </c>
      <c r="C1885" s="85">
        <v>42767</v>
      </c>
      <c r="D1885" s="29">
        <f>+VLOOKUP(B1885,'[2]HG-Mexico by Contract'!$B$8:$G$4512,6,FALSE)</f>
        <v>357314</v>
      </c>
      <c r="E1885" s="29"/>
      <c r="F1885" s="28" t="s">
        <v>41</v>
      </c>
      <c r="G1885" s="28" t="s">
        <v>42</v>
      </c>
      <c r="H1885" s="28" t="s">
        <v>44</v>
      </c>
      <c r="I1885" s="31">
        <v>5745027.7400000002</v>
      </c>
      <c r="J1885" s="32">
        <f t="shared" si="87"/>
        <v>5745027.7400000002</v>
      </c>
      <c r="K1885" s="31">
        <v>0</v>
      </c>
      <c r="L1885" s="31">
        <v>0</v>
      </c>
      <c r="M1885" s="31">
        <v>0</v>
      </c>
      <c r="N1885" s="31">
        <v>0</v>
      </c>
      <c r="O1885" s="33">
        <f t="shared" si="88"/>
        <v>0</v>
      </c>
      <c r="P1885" s="34" t="str">
        <f t="shared" si="89"/>
        <v>1-30</v>
      </c>
      <c r="Q1885" s="35" t="str">
        <f>+VLOOKUP(B1885,'[2]PORTAFOLIO JAN17'!$B$7:$T$4941,19,FALSE)</f>
        <v>COLOMBIA</v>
      </c>
      <c r="R1885" s="31">
        <v>0</v>
      </c>
      <c r="S1885" s="31">
        <v>0</v>
      </c>
      <c r="T1885" s="31" t="s">
        <v>45</v>
      </c>
      <c r="U1885" s="36" t="s">
        <v>46</v>
      </c>
      <c r="V1885" s="37">
        <v>5745027.7400000002</v>
      </c>
      <c r="W1885" s="38">
        <v>5745027.7400000002</v>
      </c>
      <c r="X1885" s="38">
        <v>0</v>
      </c>
      <c r="Y1885" s="38">
        <v>0</v>
      </c>
      <c r="Z1885" s="38">
        <v>0</v>
      </c>
      <c r="AA1885" s="38">
        <v>0</v>
      </c>
      <c r="AB1885" s="38">
        <v>0</v>
      </c>
      <c r="AC1885" s="38">
        <v>0</v>
      </c>
      <c r="AD1885" s="38" t="s">
        <v>47</v>
      </c>
    </row>
    <row r="1886" spans="1:30" s="27" customFormat="1" ht="15" customHeight="1" x14ac:dyDescent="0.25">
      <c r="A1886" s="39" t="s">
        <v>39</v>
      </c>
      <c r="B1886" s="39" t="s">
        <v>1934</v>
      </c>
      <c r="C1886" s="86">
        <v>42767</v>
      </c>
      <c r="D1886" s="29">
        <f>+VLOOKUP(B1886,'[2]HG-Mexico by Contract'!$B$8:$G$4512,6,FALSE)</f>
        <v>359893</v>
      </c>
      <c r="E1886" s="29"/>
      <c r="F1886" s="39" t="s">
        <v>41</v>
      </c>
      <c r="G1886" s="39" t="s">
        <v>42</v>
      </c>
      <c r="H1886" s="39" t="s">
        <v>44</v>
      </c>
      <c r="I1886" s="40">
        <v>17458.82</v>
      </c>
      <c r="J1886" s="32">
        <f t="shared" si="87"/>
        <v>17458.82</v>
      </c>
      <c r="K1886" s="31">
        <v>0</v>
      </c>
      <c r="L1886" s="31">
        <v>0</v>
      </c>
      <c r="M1886" s="31">
        <v>0</v>
      </c>
      <c r="N1886" s="31">
        <v>0</v>
      </c>
      <c r="O1886" s="33">
        <f t="shared" si="88"/>
        <v>0</v>
      </c>
      <c r="P1886" s="34" t="str">
        <f t="shared" si="89"/>
        <v>1-30</v>
      </c>
      <c r="Q1886" s="35" t="str">
        <f>+VLOOKUP(B1886,'[2]PORTAFOLIO JAN17'!$B$7:$T$4941,19,FALSE)</f>
        <v>REPUBLICA DOMINICANA</v>
      </c>
      <c r="R1886" s="31">
        <v>0</v>
      </c>
      <c r="S1886" s="31">
        <v>0</v>
      </c>
      <c r="T1886" s="31" t="s">
        <v>45</v>
      </c>
      <c r="U1886" s="41" t="s">
        <v>46</v>
      </c>
      <c r="V1886" s="42">
        <v>17458.82</v>
      </c>
      <c r="W1886" s="43">
        <v>17458.82</v>
      </c>
      <c r="X1886" s="38">
        <v>0</v>
      </c>
      <c r="Y1886" s="38">
        <v>0</v>
      </c>
      <c r="Z1886" s="38">
        <v>0</v>
      </c>
      <c r="AA1886" s="38">
        <v>0</v>
      </c>
      <c r="AB1886" s="38">
        <v>0</v>
      </c>
      <c r="AC1886" s="38">
        <v>0</v>
      </c>
      <c r="AD1886" s="38" t="s">
        <v>47</v>
      </c>
    </row>
    <row r="1887" spans="1:30" s="27" customFormat="1" ht="15" customHeight="1" x14ac:dyDescent="0.25">
      <c r="A1887" s="28" t="s">
        <v>39</v>
      </c>
      <c r="B1887" s="28" t="s">
        <v>1935</v>
      </c>
      <c r="C1887" s="85">
        <v>42767</v>
      </c>
      <c r="D1887" s="29">
        <f>+VLOOKUP(B1887,'[2]HG-Mexico by Contract'!$B$8:$G$4512,6,FALSE)</f>
        <v>357883</v>
      </c>
      <c r="E1887" s="29"/>
      <c r="F1887" s="28" t="s">
        <v>41</v>
      </c>
      <c r="G1887" s="28" t="s">
        <v>42</v>
      </c>
      <c r="H1887" s="28" t="s">
        <v>44</v>
      </c>
      <c r="I1887" s="31">
        <v>39589.01</v>
      </c>
      <c r="J1887" s="32">
        <f t="shared" si="87"/>
        <v>39589.01</v>
      </c>
      <c r="K1887" s="31">
        <v>0</v>
      </c>
      <c r="L1887" s="31">
        <v>0</v>
      </c>
      <c r="M1887" s="31">
        <v>0</v>
      </c>
      <c r="N1887" s="31">
        <v>0</v>
      </c>
      <c r="O1887" s="33">
        <f t="shared" si="88"/>
        <v>0</v>
      </c>
      <c r="P1887" s="34" t="str">
        <f t="shared" si="89"/>
        <v>1-30</v>
      </c>
      <c r="Q1887" s="35" t="str">
        <f>+VLOOKUP(B1887,'[2]PORTAFOLIO JAN17'!$B$7:$T$4941,19,FALSE)</f>
        <v>GUATEMALA</v>
      </c>
      <c r="R1887" s="31">
        <v>0</v>
      </c>
      <c r="S1887" s="31">
        <v>0</v>
      </c>
      <c r="T1887" s="31" t="s">
        <v>45</v>
      </c>
      <c r="U1887" s="36" t="s">
        <v>46</v>
      </c>
      <c r="V1887" s="37">
        <v>39589.01</v>
      </c>
      <c r="W1887" s="38">
        <v>39589.01</v>
      </c>
      <c r="X1887" s="38">
        <v>0</v>
      </c>
      <c r="Y1887" s="38">
        <v>0</v>
      </c>
      <c r="Z1887" s="38">
        <v>0</v>
      </c>
      <c r="AA1887" s="38">
        <v>0</v>
      </c>
      <c r="AB1887" s="38">
        <v>0</v>
      </c>
      <c r="AC1887" s="38">
        <v>0</v>
      </c>
      <c r="AD1887" s="38" t="s">
        <v>47</v>
      </c>
    </row>
    <row r="1888" spans="1:30" s="27" customFormat="1" ht="15" customHeight="1" x14ac:dyDescent="0.25">
      <c r="A1888" s="39" t="s">
        <v>39</v>
      </c>
      <c r="B1888" s="39" t="s">
        <v>1936</v>
      </c>
      <c r="C1888" s="86">
        <v>42767</v>
      </c>
      <c r="D1888" s="29">
        <f>+VLOOKUP(B1888,'[2]HG-Mexico by Contract'!$B$8:$G$4512,6,FALSE)</f>
        <v>316408</v>
      </c>
      <c r="E1888" s="29"/>
      <c r="F1888" s="39" t="s">
        <v>41</v>
      </c>
      <c r="G1888" s="39" t="s">
        <v>42</v>
      </c>
      <c r="H1888" s="39" t="s">
        <v>63</v>
      </c>
      <c r="I1888" s="40">
        <v>810003.52</v>
      </c>
      <c r="J1888" s="32">
        <f t="shared" si="87"/>
        <v>40686.476814083646</v>
      </c>
      <c r="K1888" s="31">
        <v>0</v>
      </c>
      <c r="L1888" s="31">
        <v>0</v>
      </c>
      <c r="M1888" s="31">
        <v>0</v>
      </c>
      <c r="N1888" s="31">
        <v>0</v>
      </c>
      <c r="O1888" s="33">
        <f t="shared" si="88"/>
        <v>0</v>
      </c>
      <c r="P1888" s="34" t="str">
        <f t="shared" si="89"/>
        <v>1-30</v>
      </c>
      <c r="Q1888" s="35" t="str">
        <f>+VLOOKUP(B1888,'[2]PORTAFOLIO JAN17'!$B$7:$T$4941,19,FALSE)</f>
        <v>MEXICO</v>
      </c>
      <c r="R1888" s="31">
        <v>0</v>
      </c>
      <c r="S1888" s="31">
        <v>0</v>
      </c>
      <c r="T1888" s="31" t="s">
        <v>45</v>
      </c>
      <c r="U1888" s="41" t="s">
        <v>64</v>
      </c>
      <c r="V1888" s="42">
        <v>40686.476809599997</v>
      </c>
      <c r="W1888" s="43">
        <v>40686.476809599997</v>
      </c>
      <c r="X1888" s="38">
        <v>0</v>
      </c>
      <c r="Y1888" s="38">
        <v>0</v>
      </c>
      <c r="Z1888" s="38">
        <v>0</v>
      </c>
      <c r="AA1888" s="38">
        <v>0</v>
      </c>
      <c r="AB1888" s="38">
        <v>0</v>
      </c>
      <c r="AC1888" s="38">
        <v>0</v>
      </c>
      <c r="AD1888" s="38" t="s">
        <v>47</v>
      </c>
    </row>
    <row r="1889" spans="1:30" s="27" customFormat="1" ht="15" customHeight="1" x14ac:dyDescent="0.25">
      <c r="A1889" s="28" t="s">
        <v>39</v>
      </c>
      <c r="B1889" s="28" t="s">
        <v>1937</v>
      </c>
      <c r="C1889" s="85">
        <v>42767</v>
      </c>
      <c r="D1889" s="29">
        <f>+VLOOKUP(B1889,'[2]HG-Mexico by Contract'!$B$8:$G$4512,6,FALSE)</f>
        <v>309543</v>
      </c>
      <c r="E1889" s="29"/>
      <c r="F1889" s="28" t="s">
        <v>41</v>
      </c>
      <c r="G1889" s="28" t="s">
        <v>42</v>
      </c>
      <c r="H1889" s="28" t="s">
        <v>63</v>
      </c>
      <c r="I1889" s="31">
        <v>1572954.1</v>
      </c>
      <c r="J1889" s="32">
        <f t="shared" si="87"/>
        <v>79009.484451706841</v>
      </c>
      <c r="K1889" s="31">
        <v>0</v>
      </c>
      <c r="L1889" s="31">
        <v>0</v>
      </c>
      <c r="M1889" s="31">
        <v>0</v>
      </c>
      <c r="N1889" s="31">
        <v>0</v>
      </c>
      <c r="O1889" s="33">
        <f t="shared" si="88"/>
        <v>0</v>
      </c>
      <c r="P1889" s="34" t="str">
        <f t="shared" si="89"/>
        <v>1-30</v>
      </c>
      <c r="Q1889" s="35" t="str">
        <f>+VLOOKUP(B1889,'[2]PORTAFOLIO JAN17'!$B$7:$T$4941,19,FALSE)</f>
        <v>MEXICO</v>
      </c>
      <c r="R1889" s="31">
        <v>0</v>
      </c>
      <c r="S1889" s="31">
        <v>0</v>
      </c>
      <c r="T1889" s="31" t="s">
        <v>45</v>
      </c>
      <c r="U1889" s="36" t="s">
        <v>64</v>
      </c>
      <c r="V1889" s="37">
        <v>79009.484442999994</v>
      </c>
      <c r="W1889" s="38">
        <v>79009.484442999994</v>
      </c>
      <c r="X1889" s="38">
        <v>0</v>
      </c>
      <c r="Y1889" s="38">
        <v>0</v>
      </c>
      <c r="Z1889" s="38">
        <v>0</v>
      </c>
      <c r="AA1889" s="38">
        <v>0</v>
      </c>
      <c r="AB1889" s="38">
        <v>0</v>
      </c>
      <c r="AC1889" s="38">
        <v>0</v>
      </c>
      <c r="AD1889" s="38" t="s">
        <v>47</v>
      </c>
    </row>
    <row r="1890" spans="1:30" s="27" customFormat="1" ht="15" customHeight="1" x14ac:dyDescent="0.25">
      <c r="A1890" s="39" t="s">
        <v>39</v>
      </c>
      <c r="B1890" s="39" t="s">
        <v>1938</v>
      </c>
      <c r="C1890" s="86">
        <v>42767</v>
      </c>
      <c r="D1890" s="29">
        <f>+VLOOKUP(B1890,'[2]HG-Mexico by Contract'!$B$8:$G$4512,6,FALSE)</f>
        <v>318185</v>
      </c>
      <c r="E1890" s="29"/>
      <c r="F1890" s="39" t="s">
        <v>41</v>
      </c>
      <c r="G1890" s="39" t="s">
        <v>42</v>
      </c>
      <c r="H1890" s="39" t="s">
        <v>44</v>
      </c>
      <c r="I1890" s="40">
        <v>1203988.6399999999</v>
      </c>
      <c r="J1890" s="32">
        <f t="shared" si="87"/>
        <v>1203988.6399999999</v>
      </c>
      <c r="K1890" s="31">
        <v>0</v>
      </c>
      <c r="L1890" s="31">
        <v>0</v>
      </c>
      <c r="M1890" s="31">
        <v>0</v>
      </c>
      <c r="N1890" s="31">
        <v>0</v>
      </c>
      <c r="O1890" s="33">
        <f t="shared" si="88"/>
        <v>0</v>
      </c>
      <c r="P1890" s="34" t="str">
        <f t="shared" si="89"/>
        <v>1-30</v>
      </c>
      <c r="Q1890" s="35" t="str">
        <f>+VLOOKUP(B1890,'[2]PORTAFOLIO JAN17'!$B$7:$T$4941,19,FALSE)</f>
        <v>MEXICO</v>
      </c>
      <c r="R1890" s="31">
        <v>0</v>
      </c>
      <c r="S1890" s="31">
        <v>0</v>
      </c>
      <c r="T1890" s="31" t="s">
        <v>45</v>
      </c>
      <c r="U1890" s="41" t="s">
        <v>46</v>
      </c>
      <c r="V1890" s="42">
        <v>1203988.6399999999</v>
      </c>
      <c r="W1890" s="43">
        <v>1203988.6399999999</v>
      </c>
      <c r="X1890" s="38">
        <v>0</v>
      </c>
      <c r="Y1890" s="38">
        <v>0</v>
      </c>
      <c r="Z1890" s="38">
        <v>0</v>
      </c>
      <c r="AA1890" s="38">
        <v>0</v>
      </c>
      <c r="AB1890" s="38">
        <v>0</v>
      </c>
      <c r="AC1890" s="38">
        <v>0</v>
      </c>
      <c r="AD1890" s="38" t="s">
        <v>47</v>
      </c>
    </row>
    <row r="1891" spans="1:30" s="27" customFormat="1" ht="15" customHeight="1" x14ac:dyDescent="0.25">
      <c r="A1891" s="28" t="s">
        <v>39</v>
      </c>
      <c r="B1891" s="28" t="s">
        <v>1939</v>
      </c>
      <c r="C1891" s="85">
        <v>42767</v>
      </c>
      <c r="D1891" s="29">
        <f>+VLOOKUP(B1891,'[2]HG-Mexico by Contract'!$B$8:$G$4512,6,FALSE)</f>
        <v>320280</v>
      </c>
      <c r="E1891" s="29"/>
      <c r="F1891" s="28" t="s">
        <v>41</v>
      </c>
      <c r="G1891" s="28" t="s">
        <v>42</v>
      </c>
      <c r="H1891" s="28" t="s">
        <v>63</v>
      </c>
      <c r="I1891" s="31">
        <v>991777.55</v>
      </c>
      <c r="J1891" s="32">
        <f t="shared" si="87"/>
        <v>49816.986341989832</v>
      </c>
      <c r="K1891" s="31">
        <v>0</v>
      </c>
      <c r="L1891" s="31">
        <v>0</v>
      </c>
      <c r="M1891" s="31">
        <v>0</v>
      </c>
      <c r="N1891" s="31">
        <v>0</v>
      </c>
      <c r="O1891" s="33">
        <f t="shared" si="88"/>
        <v>0</v>
      </c>
      <c r="P1891" s="34" t="str">
        <f t="shared" si="89"/>
        <v>1-30</v>
      </c>
      <c r="Q1891" s="35" t="str">
        <f>+VLOOKUP(B1891,'[2]PORTAFOLIO JAN17'!$B$7:$T$4941,19,FALSE)</f>
        <v>MEXICO</v>
      </c>
      <c r="R1891" s="31">
        <v>0</v>
      </c>
      <c r="S1891" s="31">
        <v>0</v>
      </c>
      <c r="T1891" s="31" t="s">
        <v>45</v>
      </c>
      <c r="U1891" s="36" t="s">
        <v>64</v>
      </c>
      <c r="V1891" s="37">
        <v>49816.986336499998</v>
      </c>
      <c r="W1891" s="38">
        <v>49816.986336499998</v>
      </c>
      <c r="X1891" s="38">
        <v>0</v>
      </c>
      <c r="Y1891" s="38">
        <v>0</v>
      </c>
      <c r="Z1891" s="38">
        <v>0</v>
      </c>
      <c r="AA1891" s="38">
        <v>0</v>
      </c>
      <c r="AB1891" s="38">
        <v>0</v>
      </c>
      <c r="AC1891" s="38">
        <v>0</v>
      </c>
      <c r="AD1891" s="38" t="s">
        <v>47</v>
      </c>
    </row>
    <row r="1892" spans="1:30" s="27" customFormat="1" ht="15" customHeight="1" x14ac:dyDescent="0.25">
      <c r="A1892" s="39" t="s">
        <v>39</v>
      </c>
      <c r="B1892" s="39" t="s">
        <v>1940</v>
      </c>
      <c r="C1892" s="86">
        <v>42767</v>
      </c>
      <c r="D1892" s="29">
        <f>+VLOOKUP(B1892,'[2]HG-Mexico by Contract'!$B$8:$G$4512,6,FALSE)</f>
        <v>312270</v>
      </c>
      <c r="E1892" s="29"/>
      <c r="F1892" s="39" t="s">
        <v>41</v>
      </c>
      <c r="G1892" s="39" t="s">
        <v>42</v>
      </c>
      <c r="H1892" s="39" t="s">
        <v>44</v>
      </c>
      <c r="I1892" s="40">
        <v>64993.57</v>
      </c>
      <c r="J1892" s="32">
        <f t="shared" si="87"/>
        <v>64993.57</v>
      </c>
      <c r="K1892" s="31">
        <v>0</v>
      </c>
      <c r="L1892" s="31">
        <v>0</v>
      </c>
      <c r="M1892" s="31">
        <v>0</v>
      </c>
      <c r="N1892" s="31">
        <v>0</v>
      </c>
      <c r="O1892" s="33">
        <f t="shared" si="88"/>
        <v>0</v>
      </c>
      <c r="P1892" s="34" t="str">
        <f t="shared" si="89"/>
        <v>1-30</v>
      </c>
      <c r="Q1892" s="35" t="str">
        <f>+VLOOKUP(B1892,'[2]PORTAFOLIO JAN17'!$B$7:$T$4941,19,FALSE)</f>
        <v>EL SALVADOR</v>
      </c>
      <c r="R1892" s="31">
        <v>0</v>
      </c>
      <c r="S1892" s="31">
        <v>0</v>
      </c>
      <c r="T1892" s="31" t="s">
        <v>45</v>
      </c>
      <c r="U1892" s="41" t="s">
        <v>46</v>
      </c>
      <c r="V1892" s="42">
        <v>64993.57</v>
      </c>
      <c r="W1892" s="43">
        <v>64993.57</v>
      </c>
      <c r="X1892" s="38">
        <v>0</v>
      </c>
      <c r="Y1892" s="38">
        <v>0</v>
      </c>
      <c r="Z1892" s="38">
        <v>0</v>
      </c>
      <c r="AA1892" s="38">
        <v>0</v>
      </c>
      <c r="AB1892" s="38">
        <v>0</v>
      </c>
      <c r="AC1892" s="38">
        <v>0</v>
      </c>
      <c r="AD1892" s="38" t="s">
        <v>47</v>
      </c>
    </row>
    <row r="1893" spans="1:30" s="27" customFormat="1" ht="15" customHeight="1" x14ac:dyDescent="0.25">
      <c r="A1893" s="28" t="s">
        <v>39</v>
      </c>
      <c r="B1893" s="28" t="s">
        <v>1941</v>
      </c>
      <c r="C1893" s="85">
        <v>42767</v>
      </c>
      <c r="D1893" s="29">
        <f>+VLOOKUP(B1893,'[2]HG-Mexico by Contract'!$B$8:$G$4512,6,FALSE)</f>
        <v>317180</v>
      </c>
      <c r="E1893" s="29"/>
      <c r="F1893" s="28" t="s">
        <v>41</v>
      </c>
      <c r="G1893" s="28" t="s">
        <v>42</v>
      </c>
      <c r="H1893" s="28" t="s">
        <v>44</v>
      </c>
      <c r="I1893" s="31">
        <v>22554.09</v>
      </c>
      <c r="J1893" s="32">
        <f t="shared" si="87"/>
        <v>22554.09</v>
      </c>
      <c r="K1893" s="31">
        <v>0</v>
      </c>
      <c r="L1893" s="31">
        <v>0</v>
      </c>
      <c r="M1893" s="31">
        <v>0</v>
      </c>
      <c r="N1893" s="31">
        <v>0</v>
      </c>
      <c r="O1893" s="33">
        <f t="shared" si="88"/>
        <v>0</v>
      </c>
      <c r="P1893" s="34" t="str">
        <f t="shared" si="89"/>
        <v>1-30</v>
      </c>
      <c r="Q1893" s="35" t="str">
        <f>+VLOOKUP(B1893,'[2]PORTAFOLIO JAN17'!$B$7:$T$4941,19,FALSE)</f>
        <v>HONDURAS</v>
      </c>
      <c r="R1893" s="31">
        <v>0</v>
      </c>
      <c r="S1893" s="31">
        <v>0</v>
      </c>
      <c r="T1893" s="31" t="s">
        <v>45</v>
      </c>
      <c r="U1893" s="36" t="s">
        <v>46</v>
      </c>
      <c r="V1893" s="37">
        <v>22554.09</v>
      </c>
      <c r="W1893" s="38">
        <v>22554.09</v>
      </c>
      <c r="X1893" s="38">
        <v>0</v>
      </c>
      <c r="Y1893" s="38">
        <v>0</v>
      </c>
      <c r="Z1893" s="38">
        <v>0</v>
      </c>
      <c r="AA1893" s="38">
        <v>0</v>
      </c>
      <c r="AB1893" s="38">
        <v>0</v>
      </c>
      <c r="AC1893" s="38">
        <v>0</v>
      </c>
      <c r="AD1893" s="38" t="s">
        <v>47</v>
      </c>
    </row>
    <row r="1894" spans="1:30" s="27" customFormat="1" ht="15" customHeight="1" x14ac:dyDescent="0.25">
      <c r="A1894" s="39" t="s">
        <v>39</v>
      </c>
      <c r="B1894" s="39" t="s">
        <v>1942</v>
      </c>
      <c r="C1894" s="86">
        <v>42767</v>
      </c>
      <c r="D1894" s="29">
        <f>+VLOOKUP(B1894,'[2]HG-Mexico by Contract'!$B$8:$G$4512,6,FALSE)</f>
        <v>318261</v>
      </c>
      <c r="E1894" s="29"/>
      <c r="F1894" s="39" t="s">
        <v>41</v>
      </c>
      <c r="G1894" s="39" t="s">
        <v>42</v>
      </c>
      <c r="H1894" s="39" t="s">
        <v>63</v>
      </c>
      <c r="I1894" s="40">
        <v>325084.15000000002</v>
      </c>
      <c r="J1894" s="32">
        <f t="shared" si="87"/>
        <v>16328.976856299454</v>
      </c>
      <c r="K1894" s="31">
        <v>0</v>
      </c>
      <c r="L1894" s="31">
        <v>0</v>
      </c>
      <c r="M1894" s="31">
        <v>0</v>
      </c>
      <c r="N1894" s="31">
        <v>0</v>
      </c>
      <c r="O1894" s="33">
        <f t="shared" si="88"/>
        <v>0</v>
      </c>
      <c r="P1894" s="34" t="str">
        <f t="shared" si="89"/>
        <v>1-30</v>
      </c>
      <c r="Q1894" s="35" t="str">
        <f>+VLOOKUP(B1894,'[2]PORTAFOLIO JAN17'!$B$7:$T$4941,19,FALSE)</f>
        <v>MEXICO</v>
      </c>
      <c r="R1894" s="31">
        <v>0</v>
      </c>
      <c r="S1894" s="31">
        <v>0</v>
      </c>
      <c r="T1894" s="31" t="s">
        <v>45</v>
      </c>
      <c r="U1894" s="41" t="s">
        <v>64</v>
      </c>
      <c r="V1894" s="42">
        <v>16328.976854500001</v>
      </c>
      <c r="W1894" s="43">
        <v>16328.976854500001</v>
      </c>
      <c r="X1894" s="38">
        <v>0</v>
      </c>
      <c r="Y1894" s="38">
        <v>0</v>
      </c>
      <c r="Z1894" s="38">
        <v>0</v>
      </c>
      <c r="AA1894" s="38">
        <v>0</v>
      </c>
      <c r="AB1894" s="38">
        <v>0</v>
      </c>
      <c r="AC1894" s="38">
        <v>0</v>
      </c>
      <c r="AD1894" s="38" t="s">
        <v>47</v>
      </c>
    </row>
    <row r="1895" spans="1:30" s="27" customFormat="1" ht="15" customHeight="1" x14ac:dyDescent="0.25">
      <c r="A1895" s="28" t="s">
        <v>39</v>
      </c>
      <c r="B1895" s="28" t="s">
        <v>1943</v>
      </c>
      <c r="C1895" s="85">
        <v>42767</v>
      </c>
      <c r="D1895" s="29">
        <f>+VLOOKUP(B1895,'[2]HG-Mexico by Contract'!$B$8:$G$4512,6,FALSE)</f>
        <v>355843</v>
      </c>
      <c r="E1895" s="29"/>
      <c r="F1895" s="28" t="s">
        <v>41</v>
      </c>
      <c r="G1895" s="28" t="s">
        <v>42</v>
      </c>
      <c r="H1895" s="28" t="s">
        <v>63</v>
      </c>
      <c r="I1895" s="31">
        <v>12990107.550000001</v>
      </c>
      <c r="J1895" s="32">
        <f t="shared" si="87"/>
        <v>652493.10230840475</v>
      </c>
      <c r="K1895" s="31">
        <v>0</v>
      </c>
      <c r="L1895" s="31">
        <v>0</v>
      </c>
      <c r="M1895" s="31">
        <v>0</v>
      </c>
      <c r="N1895" s="31">
        <v>12990107.550000001</v>
      </c>
      <c r="O1895" s="33">
        <f t="shared" si="88"/>
        <v>12990107.550000001</v>
      </c>
      <c r="P1895" s="34" t="str">
        <f t="shared" si="89"/>
        <v>120+</v>
      </c>
      <c r="Q1895" s="35" t="str">
        <f>+VLOOKUP(B1895,'[2]PORTAFOLIO JAN17'!$B$7:$T$4941,19,FALSE)</f>
        <v>MEXICO</v>
      </c>
      <c r="R1895" s="31">
        <v>0</v>
      </c>
      <c r="S1895" s="31">
        <v>0</v>
      </c>
      <c r="T1895" s="31">
        <v>12990107.550000001</v>
      </c>
      <c r="U1895" s="36" t="s">
        <v>64</v>
      </c>
      <c r="V1895" s="37">
        <v>652493.10223650001</v>
      </c>
      <c r="W1895" s="38">
        <v>0</v>
      </c>
      <c r="X1895" s="38">
        <v>0</v>
      </c>
      <c r="Y1895" s="38">
        <v>0</v>
      </c>
      <c r="Z1895" s="38">
        <v>0</v>
      </c>
      <c r="AA1895" s="38">
        <v>652493.10223650001</v>
      </c>
      <c r="AB1895" s="38">
        <v>0</v>
      </c>
      <c r="AC1895" s="38">
        <v>0</v>
      </c>
      <c r="AD1895" s="38">
        <v>652493.10223650001</v>
      </c>
    </row>
    <row r="1896" spans="1:30" s="27" customFormat="1" ht="15" customHeight="1" x14ac:dyDescent="0.25">
      <c r="A1896" s="39" t="s">
        <v>39</v>
      </c>
      <c r="B1896" s="39" t="s">
        <v>1944</v>
      </c>
      <c r="C1896" s="86">
        <v>42767</v>
      </c>
      <c r="D1896" s="29">
        <f>+VLOOKUP(B1896,'[2]HG-Mexico by Contract'!$B$8:$G$4512,6,FALSE)</f>
        <v>314376</v>
      </c>
      <c r="E1896" s="29"/>
      <c r="F1896" s="39" t="s">
        <v>41</v>
      </c>
      <c r="G1896" s="39" t="s">
        <v>42</v>
      </c>
      <c r="H1896" s="39" t="s">
        <v>44</v>
      </c>
      <c r="I1896" s="40">
        <v>214277.94</v>
      </c>
      <c r="J1896" s="32">
        <f t="shared" si="87"/>
        <v>214277.94</v>
      </c>
      <c r="K1896" s="31">
        <v>0</v>
      </c>
      <c r="L1896" s="31">
        <v>0</v>
      </c>
      <c r="M1896" s="31">
        <v>0</v>
      </c>
      <c r="N1896" s="31">
        <v>0</v>
      </c>
      <c r="O1896" s="33">
        <f t="shared" si="88"/>
        <v>0</v>
      </c>
      <c r="P1896" s="34" t="str">
        <f t="shared" si="89"/>
        <v>1-30</v>
      </c>
      <c r="Q1896" s="35" t="str">
        <f>+VLOOKUP(B1896,'[2]PORTAFOLIO JAN17'!$B$7:$T$4941,19,FALSE)</f>
        <v>COSTA RICA</v>
      </c>
      <c r="R1896" s="31">
        <v>0</v>
      </c>
      <c r="S1896" s="31">
        <v>0</v>
      </c>
      <c r="T1896" s="31" t="s">
        <v>45</v>
      </c>
      <c r="U1896" s="41" t="s">
        <v>46</v>
      </c>
      <c r="V1896" s="42">
        <v>214277.94</v>
      </c>
      <c r="W1896" s="43">
        <v>214277.94</v>
      </c>
      <c r="X1896" s="38">
        <v>0</v>
      </c>
      <c r="Y1896" s="38">
        <v>0</v>
      </c>
      <c r="Z1896" s="38">
        <v>0</v>
      </c>
      <c r="AA1896" s="38">
        <v>0</v>
      </c>
      <c r="AB1896" s="38">
        <v>0</v>
      </c>
      <c r="AC1896" s="38">
        <v>0</v>
      </c>
      <c r="AD1896" s="38" t="s">
        <v>47</v>
      </c>
    </row>
    <row r="1897" spans="1:30" s="27" customFormat="1" ht="15" customHeight="1" x14ac:dyDescent="0.25">
      <c r="A1897" s="28" t="s">
        <v>39</v>
      </c>
      <c r="B1897" s="28" t="s">
        <v>1945</v>
      </c>
      <c r="C1897" s="85">
        <v>42767</v>
      </c>
      <c r="D1897" s="29">
        <f>+VLOOKUP(B1897,'[2]HG-Mexico by Contract'!$B$8:$G$4512,6,FALSE)</f>
        <v>320398</v>
      </c>
      <c r="E1897" s="29"/>
      <c r="F1897" s="28" t="s">
        <v>62</v>
      </c>
      <c r="G1897" s="28" t="s">
        <v>42</v>
      </c>
      <c r="H1897" s="28" t="s">
        <v>63</v>
      </c>
      <c r="I1897" s="31">
        <v>297145.90000000002</v>
      </c>
      <c r="J1897" s="32">
        <f t="shared" si="87"/>
        <v>14925.638558644807</v>
      </c>
      <c r="K1897" s="31">
        <v>0</v>
      </c>
      <c r="L1897" s="31">
        <v>0</v>
      </c>
      <c r="M1897" s="31">
        <v>0</v>
      </c>
      <c r="N1897" s="31">
        <v>0</v>
      </c>
      <c r="O1897" s="33">
        <f t="shared" si="88"/>
        <v>0</v>
      </c>
      <c r="P1897" s="34" t="str">
        <f t="shared" si="89"/>
        <v>1-30</v>
      </c>
      <c r="Q1897" s="35" t="str">
        <f>+VLOOKUP(B1897,'[2]PORTAFOLIO JAN17'!$B$7:$T$4941,19,FALSE)</f>
        <v>MEXICO</v>
      </c>
      <c r="R1897" s="31">
        <v>0</v>
      </c>
      <c r="S1897" s="31">
        <v>0</v>
      </c>
      <c r="T1897" s="31" t="s">
        <v>45</v>
      </c>
      <c r="U1897" s="36" t="s">
        <v>64</v>
      </c>
      <c r="V1897" s="37">
        <v>14925.638557</v>
      </c>
      <c r="W1897" s="38">
        <v>14925.638557</v>
      </c>
      <c r="X1897" s="38">
        <v>0</v>
      </c>
      <c r="Y1897" s="38">
        <v>0</v>
      </c>
      <c r="Z1897" s="38">
        <v>0</v>
      </c>
      <c r="AA1897" s="38">
        <v>0</v>
      </c>
      <c r="AB1897" s="38">
        <v>0</v>
      </c>
      <c r="AC1897" s="38">
        <v>0</v>
      </c>
      <c r="AD1897" s="38" t="s">
        <v>47</v>
      </c>
    </row>
    <row r="1898" spans="1:30" s="27" customFormat="1" ht="15" customHeight="1" x14ac:dyDescent="0.25">
      <c r="A1898" s="39" t="s">
        <v>39</v>
      </c>
      <c r="B1898" s="39" t="s">
        <v>1946</v>
      </c>
      <c r="C1898" s="86">
        <v>42767</v>
      </c>
      <c r="D1898" s="29">
        <f>+VLOOKUP(B1898,'[2]HG-Mexico by Contract'!$B$8:$G$4512,6,FALSE)</f>
        <v>357813</v>
      </c>
      <c r="E1898" s="29"/>
      <c r="F1898" s="39" t="s">
        <v>41</v>
      </c>
      <c r="G1898" s="39" t="s">
        <v>42</v>
      </c>
      <c r="H1898" s="39" t="s">
        <v>63</v>
      </c>
      <c r="I1898" s="40">
        <v>165632.69</v>
      </c>
      <c r="J1898" s="32">
        <f t="shared" si="87"/>
        <v>8319.7300196168344</v>
      </c>
      <c r="K1898" s="31">
        <v>0</v>
      </c>
      <c r="L1898" s="31">
        <v>0</v>
      </c>
      <c r="M1898" s="31">
        <v>0</v>
      </c>
      <c r="N1898" s="31">
        <v>0</v>
      </c>
      <c r="O1898" s="33">
        <f t="shared" si="88"/>
        <v>0</v>
      </c>
      <c r="P1898" s="34" t="str">
        <f t="shared" si="89"/>
        <v>1-30</v>
      </c>
      <c r="Q1898" s="35" t="str">
        <f>+VLOOKUP(B1898,'[2]PORTAFOLIO JAN17'!$B$7:$T$4941,19,FALSE)</f>
        <v>MEXICO</v>
      </c>
      <c r="R1898" s="31">
        <v>0</v>
      </c>
      <c r="S1898" s="31">
        <v>0</v>
      </c>
      <c r="T1898" s="31" t="s">
        <v>45</v>
      </c>
      <c r="U1898" s="41" t="s">
        <v>64</v>
      </c>
      <c r="V1898" s="42">
        <v>8319.7300187000001</v>
      </c>
      <c r="W1898" s="43">
        <v>8319.7300187000001</v>
      </c>
      <c r="X1898" s="38">
        <v>0</v>
      </c>
      <c r="Y1898" s="38">
        <v>0</v>
      </c>
      <c r="Z1898" s="38">
        <v>0</v>
      </c>
      <c r="AA1898" s="38">
        <v>0</v>
      </c>
      <c r="AB1898" s="38">
        <v>0</v>
      </c>
      <c r="AC1898" s="38">
        <v>0</v>
      </c>
      <c r="AD1898" s="38" t="s">
        <v>47</v>
      </c>
    </row>
    <row r="1899" spans="1:30" s="27" customFormat="1" ht="15" customHeight="1" x14ac:dyDescent="0.25">
      <c r="A1899" s="28" t="s">
        <v>39</v>
      </c>
      <c r="B1899" s="28" t="s">
        <v>1947</v>
      </c>
      <c r="C1899" s="85">
        <v>42767</v>
      </c>
      <c r="D1899" s="29">
        <f>+VLOOKUP(B1899,'[2]HG-Mexico by Contract'!$B$8:$G$4512,6,FALSE)</f>
        <v>312659</v>
      </c>
      <c r="E1899" s="29"/>
      <c r="F1899" s="28" t="s">
        <v>41</v>
      </c>
      <c r="G1899" s="28" t="s">
        <v>42</v>
      </c>
      <c r="H1899" s="28" t="s">
        <v>63</v>
      </c>
      <c r="I1899" s="31">
        <v>5256739.4000000004</v>
      </c>
      <c r="J1899" s="32">
        <f t="shared" si="87"/>
        <v>264046.02009109786</v>
      </c>
      <c r="K1899" s="31">
        <v>0</v>
      </c>
      <c r="L1899" s="31">
        <v>5256739.4000000004</v>
      </c>
      <c r="M1899" s="31">
        <v>0</v>
      </c>
      <c r="N1899" s="31">
        <v>0</v>
      </c>
      <c r="O1899" s="33">
        <f t="shared" si="88"/>
        <v>5256739.4000000004</v>
      </c>
      <c r="P1899" s="34" t="str">
        <f t="shared" si="89"/>
        <v>61-90</v>
      </c>
      <c r="Q1899" s="35" t="str">
        <f>+VLOOKUP(B1899,'[2]PORTAFOLIO JAN17'!$B$7:$T$4941,19,FALSE)</f>
        <v>MEXICO</v>
      </c>
      <c r="R1899" s="31">
        <v>0</v>
      </c>
      <c r="S1899" s="31">
        <v>0</v>
      </c>
      <c r="T1899" s="31">
        <v>5256739.4000000004</v>
      </c>
      <c r="U1899" s="36" t="s">
        <v>64</v>
      </c>
      <c r="V1899" s="37">
        <v>264046.02006200003</v>
      </c>
      <c r="W1899" s="38">
        <v>0</v>
      </c>
      <c r="X1899" s="38">
        <v>0</v>
      </c>
      <c r="Y1899" s="38">
        <v>264046.02006200003</v>
      </c>
      <c r="Z1899" s="38">
        <v>0</v>
      </c>
      <c r="AA1899" s="38">
        <v>0</v>
      </c>
      <c r="AB1899" s="38">
        <v>0</v>
      </c>
      <c r="AC1899" s="38">
        <v>0</v>
      </c>
      <c r="AD1899" s="38">
        <v>264046.02006200003</v>
      </c>
    </row>
    <row r="1900" spans="1:30" s="27" customFormat="1" ht="15" customHeight="1" x14ac:dyDescent="0.25">
      <c r="A1900" s="39" t="s">
        <v>39</v>
      </c>
      <c r="B1900" s="39" t="s">
        <v>1948</v>
      </c>
      <c r="C1900" s="86">
        <v>42767</v>
      </c>
      <c r="D1900" s="29">
        <f>+VLOOKUP(B1900,'[2]HG-Mexico by Contract'!$B$8:$G$4512,6,FALSE)</f>
        <v>308796</v>
      </c>
      <c r="E1900" s="29"/>
      <c r="F1900" s="39" t="s">
        <v>41</v>
      </c>
      <c r="G1900" s="39" t="s">
        <v>42</v>
      </c>
      <c r="H1900" s="39" t="s">
        <v>63</v>
      </c>
      <c r="I1900" s="40">
        <v>1731733.28</v>
      </c>
      <c r="J1900" s="32">
        <f t="shared" si="87"/>
        <v>86984.962663985745</v>
      </c>
      <c r="K1900" s="31">
        <v>0</v>
      </c>
      <c r="L1900" s="31">
        <v>0</v>
      </c>
      <c r="M1900" s="31">
        <v>0</v>
      </c>
      <c r="N1900" s="31">
        <v>0</v>
      </c>
      <c r="O1900" s="33">
        <f t="shared" si="88"/>
        <v>0</v>
      </c>
      <c r="P1900" s="34" t="str">
        <f t="shared" si="89"/>
        <v>1-30</v>
      </c>
      <c r="Q1900" s="35" t="str">
        <f>+VLOOKUP(B1900,'[2]PORTAFOLIO JAN17'!$B$7:$T$4941,19,FALSE)</f>
        <v>MEXICO</v>
      </c>
      <c r="R1900" s="31">
        <v>0</v>
      </c>
      <c r="S1900" s="31">
        <v>0</v>
      </c>
      <c r="T1900" s="31" t="s">
        <v>45</v>
      </c>
      <c r="U1900" s="41" t="s">
        <v>64</v>
      </c>
      <c r="V1900" s="42">
        <v>86984.962654400006</v>
      </c>
      <c r="W1900" s="43">
        <v>86984.962654400006</v>
      </c>
      <c r="X1900" s="38">
        <v>0</v>
      </c>
      <c r="Y1900" s="38">
        <v>0</v>
      </c>
      <c r="Z1900" s="38">
        <v>0</v>
      </c>
      <c r="AA1900" s="38">
        <v>0</v>
      </c>
      <c r="AB1900" s="38">
        <v>0</v>
      </c>
      <c r="AC1900" s="38">
        <v>0</v>
      </c>
      <c r="AD1900" s="38" t="s">
        <v>47</v>
      </c>
    </row>
    <row r="1901" spans="1:30" s="27" customFormat="1" ht="15" customHeight="1" x14ac:dyDescent="0.25">
      <c r="A1901" s="28" t="s">
        <v>39</v>
      </c>
      <c r="B1901" s="28" t="s">
        <v>1949</v>
      </c>
      <c r="C1901" s="85">
        <v>42767</v>
      </c>
      <c r="D1901" s="29">
        <f>+VLOOKUP(B1901,'[2]HG-Mexico by Contract'!$B$8:$G$4512,6,FALSE)</f>
        <v>317704</v>
      </c>
      <c r="E1901" s="29"/>
      <c r="F1901" s="28" t="s">
        <v>41</v>
      </c>
      <c r="G1901" s="28" t="s">
        <v>42</v>
      </c>
      <c r="H1901" s="28" t="s">
        <v>63</v>
      </c>
      <c r="I1901" s="31">
        <v>496173.41</v>
      </c>
      <c r="J1901" s="32">
        <f t="shared" si="87"/>
        <v>24922.790387046491</v>
      </c>
      <c r="K1901" s="31">
        <v>0</v>
      </c>
      <c r="L1901" s="31">
        <v>0</v>
      </c>
      <c r="M1901" s="31">
        <v>0</v>
      </c>
      <c r="N1901" s="31">
        <v>0</v>
      </c>
      <c r="O1901" s="33">
        <f t="shared" si="88"/>
        <v>0</v>
      </c>
      <c r="P1901" s="34" t="str">
        <f t="shared" si="89"/>
        <v>1-30</v>
      </c>
      <c r="Q1901" s="35" t="str">
        <f>+VLOOKUP(B1901,'[2]PORTAFOLIO JAN17'!$B$7:$T$4941,19,FALSE)</f>
        <v>MEXICO</v>
      </c>
      <c r="R1901" s="31">
        <v>0</v>
      </c>
      <c r="S1901" s="31">
        <v>0</v>
      </c>
      <c r="T1901" s="31" t="s">
        <v>45</v>
      </c>
      <c r="U1901" s="36" t="s">
        <v>64</v>
      </c>
      <c r="V1901" s="37">
        <v>24922.790384299999</v>
      </c>
      <c r="W1901" s="38">
        <v>24922.790384299999</v>
      </c>
      <c r="X1901" s="38">
        <v>0</v>
      </c>
      <c r="Y1901" s="38">
        <v>0</v>
      </c>
      <c r="Z1901" s="38">
        <v>0</v>
      </c>
      <c r="AA1901" s="38">
        <v>0</v>
      </c>
      <c r="AB1901" s="38">
        <v>0</v>
      </c>
      <c r="AC1901" s="38">
        <v>0</v>
      </c>
      <c r="AD1901" s="38" t="s">
        <v>47</v>
      </c>
    </row>
    <row r="1902" spans="1:30" s="27" customFormat="1" ht="15" customHeight="1" x14ac:dyDescent="0.25">
      <c r="A1902" s="39" t="s">
        <v>39</v>
      </c>
      <c r="B1902" s="39" t="s">
        <v>1950</v>
      </c>
      <c r="C1902" s="86">
        <v>42767</v>
      </c>
      <c r="D1902" s="29">
        <f>+VLOOKUP(B1902,'[2]HG-Mexico by Contract'!$B$8:$G$4512,6,FALSE)</f>
        <v>354448</v>
      </c>
      <c r="E1902" s="29"/>
      <c r="F1902" s="39" t="s">
        <v>41</v>
      </c>
      <c r="G1902" s="39" t="s">
        <v>42</v>
      </c>
      <c r="H1902" s="39" t="s">
        <v>63</v>
      </c>
      <c r="I1902" s="40">
        <v>1830301.12</v>
      </c>
      <c r="J1902" s="32">
        <f t="shared" si="87"/>
        <v>91936.025267731355</v>
      </c>
      <c r="K1902" s="31">
        <v>0</v>
      </c>
      <c r="L1902" s="31">
        <v>0</v>
      </c>
      <c r="M1902" s="31">
        <v>0</v>
      </c>
      <c r="N1902" s="31">
        <v>0</v>
      </c>
      <c r="O1902" s="33">
        <f t="shared" si="88"/>
        <v>0</v>
      </c>
      <c r="P1902" s="34" t="str">
        <f t="shared" si="89"/>
        <v>1-30</v>
      </c>
      <c r="Q1902" s="35" t="str">
        <f>+VLOOKUP(B1902,'[2]PORTAFOLIO JAN17'!$B$7:$T$4941,19,FALSE)</f>
        <v>MEXICO</v>
      </c>
      <c r="R1902" s="31">
        <v>0</v>
      </c>
      <c r="S1902" s="31">
        <v>0</v>
      </c>
      <c r="T1902" s="31" t="s">
        <v>45</v>
      </c>
      <c r="U1902" s="41" t="s">
        <v>64</v>
      </c>
      <c r="V1902" s="42">
        <v>91936.025257600006</v>
      </c>
      <c r="W1902" s="43">
        <v>91936.025257600006</v>
      </c>
      <c r="X1902" s="38">
        <v>0</v>
      </c>
      <c r="Y1902" s="38">
        <v>0</v>
      </c>
      <c r="Z1902" s="38">
        <v>0</v>
      </c>
      <c r="AA1902" s="38">
        <v>0</v>
      </c>
      <c r="AB1902" s="38">
        <v>0</v>
      </c>
      <c r="AC1902" s="38">
        <v>0</v>
      </c>
      <c r="AD1902" s="38" t="s">
        <v>47</v>
      </c>
    </row>
    <row r="1903" spans="1:30" s="27" customFormat="1" ht="15" customHeight="1" x14ac:dyDescent="0.25">
      <c r="A1903" s="28" t="s">
        <v>39</v>
      </c>
      <c r="B1903" s="28" t="s">
        <v>1951</v>
      </c>
      <c r="C1903" s="85">
        <v>42767</v>
      </c>
      <c r="D1903" s="29">
        <f>+VLOOKUP(B1903,'[2]HG-Mexico by Contract'!$B$8:$G$4512,6,FALSE)</f>
        <v>336728</v>
      </c>
      <c r="E1903" s="29"/>
      <c r="F1903" s="28" t="s">
        <v>41</v>
      </c>
      <c r="G1903" s="28" t="s">
        <v>42</v>
      </c>
      <c r="H1903" s="28" t="s">
        <v>63</v>
      </c>
      <c r="I1903" s="31">
        <v>212462.13</v>
      </c>
      <c r="J1903" s="32">
        <f t="shared" si="87"/>
        <v>10671.972791076052</v>
      </c>
      <c r="K1903" s="31">
        <v>0</v>
      </c>
      <c r="L1903" s="31">
        <v>0</v>
      </c>
      <c r="M1903" s="31">
        <v>0</v>
      </c>
      <c r="N1903" s="31">
        <v>0</v>
      </c>
      <c r="O1903" s="33">
        <f t="shared" si="88"/>
        <v>0</v>
      </c>
      <c r="P1903" s="34" t="str">
        <f t="shared" si="89"/>
        <v>1-30</v>
      </c>
      <c r="Q1903" s="35" t="str">
        <f>+VLOOKUP(B1903,'[2]PORTAFOLIO JAN17'!$B$7:$T$4941,19,FALSE)</f>
        <v>MEXICO</v>
      </c>
      <c r="R1903" s="31">
        <v>0</v>
      </c>
      <c r="S1903" s="31">
        <v>0</v>
      </c>
      <c r="T1903" s="31" t="s">
        <v>45</v>
      </c>
      <c r="U1903" s="36" t="s">
        <v>64</v>
      </c>
      <c r="V1903" s="37">
        <v>10671.972789900001</v>
      </c>
      <c r="W1903" s="38">
        <v>10671.972789900001</v>
      </c>
      <c r="X1903" s="38">
        <v>0</v>
      </c>
      <c r="Y1903" s="38">
        <v>0</v>
      </c>
      <c r="Z1903" s="38">
        <v>0</v>
      </c>
      <c r="AA1903" s="38">
        <v>0</v>
      </c>
      <c r="AB1903" s="38">
        <v>0</v>
      </c>
      <c r="AC1903" s="38">
        <v>0</v>
      </c>
      <c r="AD1903" s="38" t="s">
        <v>47</v>
      </c>
    </row>
    <row r="1904" spans="1:30" s="27" customFormat="1" ht="15" customHeight="1" x14ac:dyDescent="0.25">
      <c r="A1904" s="39" t="s">
        <v>39</v>
      </c>
      <c r="B1904" s="39" t="s">
        <v>1952</v>
      </c>
      <c r="C1904" s="86">
        <v>42767</v>
      </c>
      <c r="D1904" s="29">
        <f>+VLOOKUP(B1904,'[2]HG-Mexico by Contract'!$B$8:$G$4512,6,FALSE)</f>
        <v>357563</v>
      </c>
      <c r="E1904" s="29"/>
      <c r="F1904" s="39" t="s">
        <v>41</v>
      </c>
      <c r="G1904" s="39" t="s">
        <v>42</v>
      </c>
      <c r="H1904" s="39" t="s">
        <v>44</v>
      </c>
      <c r="I1904" s="40">
        <v>2022074.86</v>
      </c>
      <c r="J1904" s="32">
        <f t="shared" si="87"/>
        <v>2022074.86</v>
      </c>
      <c r="K1904" s="31">
        <v>0</v>
      </c>
      <c r="L1904" s="31">
        <v>0</v>
      </c>
      <c r="M1904" s="31">
        <v>0</v>
      </c>
      <c r="N1904" s="31">
        <v>0</v>
      </c>
      <c r="O1904" s="33">
        <f t="shared" si="88"/>
        <v>0</v>
      </c>
      <c r="P1904" s="34" t="str">
        <f t="shared" si="89"/>
        <v>1-30</v>
      </c>
      <c r="Q1904" s="35" t="str">
        <f>+VLOOKUP(B1904,'[2]PORTAFOLIO JAN17'!$B$7:$T$4941,19,FALSE)</f>
        <v>COSTA RICA</v>
      </c>
      <c r="R1904" s="31">
        <v>0</v>
      </c>
      <c r="S1904" s="31">
        <v>0</v>
      </c>
      <c r="T1904" s="31" t="s">
        <v>45</v>
      </c>
      <c r="U1904" s="41" t="s">
        <v>46</v>
      </c>
      <c r="V1904" s="42">
        <v>2022074.86</v>
      </c>
      <c r="W1904" s="43">
        <v>2022074.86</v>
      </c>
      <c r="X1904" s="38">
        <v>0</v>
      </c>
      <c r="Y1904" s="38">
        <v>0</v>
      </c>
      <c r="Z1904" s="38">
        <v>0</v>
      </c>
      <c r="AA1904" s="38">
        <v>0</v>
      </c>
      <c r="AB1904" s="38">
        <v>0</v>
      </c>
      <c r="AC1904" s="38">
        <v>0</v>
      </c>
      <c r="AD1904" s="38" t="s">
        <v>47</v>
      </c>
    </row>
    <row r="1905" spans="1:30" s="27" customFormat="1" ht="15" customHeight="1" x14ac:dyDescent="0.25">
      <c r="A1905" s="28" t="s">
        <v>39</v>
      </c>
      <c r="B1905" s="28" t="s">
        <v>1953</v>
      </c>
      <c r="C1905" s="85">
        <v>42767</v>
      </c>
      <c r="D1905" s="29">
        <f>+VLOOKUP(B1905,'[2]HG-Mexico by Contract'!$B$8:$G$4512,6,FALSE)</f>
        <v>315030</v>
      </c>
      <c r="E1905" s="29"/>
      <c r="F1905" s="28" t="s">
        <v>41</v>
      </c>
      <c r="G1905" s="28" t="s">
        <v>42</v>
      </c>
      <c r="H1905" s="28" t="s">
        <v>63</v>
      </c>
      <c r="I1905" s="31">
        <v>59106.41</v>
      </c>
      <c r="J1905" s="32">
        <f t="shared" si="87"/>
        <v>2968.9149746271746</v>
      </c>
      <c r="K1905" s="31">
        <v>0</v>
      </c>
      <c r="L1905" s="31">
        <v>0</v>
      </c>
      <c r="M1905" s="31">
        <v>59106.41</v>
      </c>
      <c r="N1905" s="31">
        <v>0</v>
      </c>
      <c r="O1905" s="33">
        <f t="shared" si="88"/>
        <v>59106.41</v>
      </c>
      <c r="P1905" s="34" t="str">
        <f t="shared" si="89"/>
        <v>91-120</v>
      </c>
      <c r="Q1905" s="35" t="str">
        <f>+VLOOKUP(B1905,'[2]PORTAFOLIO JAN17'!$B$7:$T$4941,19,FALSE)</f>
        <v>MEXICO</v>
      </c>
      <c r="R1905" s="31">
        <v>0</v>
      </c>
      <c r="S1905" s="31">
        <v>0</v>
      </c>
      <c r="T1905" s="31">
        <v>59106.41</v>
      </c>
      <c r="U1905" s="36" t="s">
        <v>64</v>
      </c>
      <c r="V1905" s="37">
        <v>2968.9149742999998</v>
      </c>
      <c r="W1905" s="38">
        <v>0</v>
      </c>
      <c r="X1905" s="38">
        <v>0</v>
      </c>
      <c r="Y1905" s="38">
        <v>0</v>
      </c>
      <c r="Z1905" s="38">
        <v>2968.9149742999998</v>
      </c>
      <c r="AA1905" s="38">
        <v>0</v>
      </c>
      <c r="AB1905" s="38">
        <v>0</v>
      </c>
      <c r="AC1905" s="38">
        <v>0</v>
      </c>
      <c r="AD1905" s="38">
        <v>2968.9149742999998</v>
      </c>
    </row>
    <row r="1906" spans="1:30" s="27" customFormat="1" ht="15" customHeight="1" x14ac:dyDescent="0.25">
      <c r="A1906" s="39" t="s">
        <v>39</v>
      </c>
      <c r="B1906" s="39" t="s">
        <v>1954</v>
      </c>
      <c r="C1906" s="86">
        <v>42767</v>
      </c>
      <c r="D1906" s="29">
        <f>+VLOOKUP(B1906,'[2]HG-Mexico by Contract'!$B$8:$G$4512,6,FALSE)</f>
        <v>357733</v>
      </c>
      <c r="E1906" s="29"/>
      <c r="F1906" s="39" t="s">
        <v>41</v>
      </c>
      <c r="G1906" s="39" t="s">
        <v>42</v>
      </c>
      <c r="H1906" s="39" t="s">
        <v>44</v>
      </c>
      <c r="I1906" s="40">
        <v>176131.14</v>
      </c>
      <c r="J1906" s="32">
        <f t="shared" si="87"/>
        <v>176131.14</v>
      </c>
      <c r="K1906" s="31">
        <v>0</v>
      </c>
      <c r="L1906" s="31">
        <v>0</v>
      </c>
      <c r="M1906" s="31">
        <v>0</v>
      </c>
      <c r="N1906" s="31">
        <v>0</v>
      </c>
      <c r="O1906" s="33">
        <f t="shared" si="88"/>
        <v>0</v>
      </c>
      <c r="P1906" s="34" t="str">
        <f t="shared" si="89"/>
        <v>1-30</v>
      </c>
      <c r="Q1906" s="35" t="str">
        <f>+VLOOKUP(B1906,'[2]PORTAFOLIO JAN17'!$B$7:$T$4941,19,FALSE)</f>
        <v>MEXICO</v>
      </c>
      <c r="R1906" s="31">
        <v>0</v>
      </c>
      <c r="S1906" s="31">
        <v>0</v>
      </c>
      <c r="T1906" s="31" t="s">
        <v>45</v>
      </c>
      <c r="U1906" s="41" t="s">
        <v>46</v>
      </c>
      <c r="V1906" s="42">
        <v>176131.14</v>
      </c>
      <c r="W1906" s="43">
        <v>176131.14</v>
      </c>
      <c r="X1906" s="38">
        <v>0</v>
      </c>
      <c r="Y1906" s="38">
        <v>0</v>
      </c>
      <c r="Z1906" s="38">
        <v>0</v>
      </c>
      <c r="AA1906" s="38">
        <v>0</v>
      </c>
      <c r="AB1906" s="38">
        <v>0</v>
      </c>
      <c r="AC1906" s="38">
        <v>0</v>
      </c>
      <c r="AD1906" s="38" t="s">
        <v>47</v>
      </c>
    </row>
    <row r="1907" spans="1:30" s="27" customFormat="1" ht="15" customHeight="1" x14ac:dyDescent="0.25">
      <c r="A1907" s="28" t="s">
        <v>39</v>
      </c>
      <c r="B1907" s="28" t="s">
        <v>1955</v>
      </c>
      <c r="C1907" s="85">
        <v>42767</v>
      </c>
      <c r="D1907" s="29">
        <f>+VLOOKUP(B1907,'[2]HG-Mexico by Contract'!$B$8:$G$4512,6,FALSE)</f>
        <v>357803</v>
      </c>
      <c r="E1907" s="29"/>
      <c r="F1907" s="28" t="s">
        <v>41</v>
      </c>
      <c r="G1907" s="28" t="s">
        <v>42</v>
      </c>
      <c r="H1907" s="28" t="s">
        <v>63</v>
      </c>
      <c r="I1907" s="31">
        <v>1434250.89</v>
      </c>
      <c r="J1907" s="32">
        <f t="shared" si="87"/>
        <v>72042.422212639067</v>
      </c>
      <c r="K1907" s="31">
        <v>0</v>
      </c>
      <c r="L1907" s="31">
        <v>0</v>
      </c>
      <c r="M1907" s="31">
        <v>0</v>
      </c>
      <c r="N1907" s="31">
        <v>0</v>
      </c>
      <c r="O1907" s="33">
        <f t="shared" si="88"/>
        <v>0</v>
      </c>
      <c r="P1907" s="34" t="str">
        <f t="shared" si="89"/>
        <v>1-30</v>
      </c>
      <c r="Q1907" s="35" t="str">
        <f>+VLOOKUP(B1907,'[2]PORTAFOLIO JAN17'!$B$7:$T$4941,19,FALSE)</f>
        <v>MEXICO</v>
      </c>
      <c r="R1907" s="31">
        <v>0</v>
      </c>
      <c r="S1907" s="31">
        <v>0</v>
      </c>
      <c r="T1907" s="31" t="s">
        <v>45</v>
      </c>
      <c r="U1907" s="36" t="s">
        <v>64</v>
      </c>
      <c r="V1907" s="37">
        <v>72042.422204699993</v>
      </c>
      <c r="W1907" s="38">
        <v>72042.422204699993</v>
      </c>
      <c r="X1907" s="38">
        <v>0</v>
      </c>
      <c r="Y1907" s="38">
        <v>0</v>
      </c>
      <c r="Z1907" s="38">
        <v>0</v>
      </c>
      <c r="AA1907" s="38">
        <v>0</v>
      </c>
      <c r="AB1907" s="38">
        <v>0</v>
      </c>
      <c r="AC1907" s="38">
        <v>0</v>
      </c>
      <c r="AD1907" s="38" t="s">
        <v>47</v>
      </c>
    </row>
    <row r="1908" spans="1:30" s="27" customFormat="1" ht="15" customHeight="1" x14ac:dyDescent="0.25">
      <c r="A1908" s="39" t="s">
        <v>39</v>
      </c>
      <c r="B1908" s="39" t="s">
        <v>1956</v>
      </c>
      <c r="C1908" s="86">
        <v>42767</v>
      </c>
      <c r="D1908" s="29">
        <f>+VLOOKUP(B1908,'[2]HG-Mexico by Contract'!$B$8:$G$4512,6,FALSE)</f>
        <v>358264</v>
      </c>
      <c r="E1908" s="29"/>
      <c r="F1908" s="39" t="s">
        <v>41</v>
      </c>
      <c r="G1908" s="39" t="s">
        <v>42</v>
      </c>
      <c r="H1908" s="39" t="s">
        <v>44</v>
      </c>
      <c r="I1908" s="40">
        <v>47166.92</v>
      </c>
      <c r="J1908" s="32">
        <f t="shared" si="87"/>
        <v>47166.92</v>
      </c>
      <c r="K1908" s="31">
        <v>0</v>
      </c>
      <c r="L1908" s="31">
        <v>0</v>
      </c>
      <c r="M1908" s="31">
        <v>0</v>
      </c>
      <c r="N1908" s="31">
        <v>0</v>
      </c>
      <c r="O1908" s="33">
        <f t="shared" si="88"/>
        <v>0</v>
      </c>
      <c r="P1908" s="34" t="str">
        <f t="shared" si="89"/>
        <v>1-30</v>
      </c>
      <c r="Q1908" s="35" t="str">
        <f>+VLOOKUP(B1908,'[2]PORTAFOLIO JAN17'!$B$7:$T$4941,19,FALSE)</f>
        <v>REPUBLICA DOMINICANA</v>
      </c>
      <c r="R1908" s="31">
        <v>0</v>
      </c>
      <c r="S1908" s="31">
        <v>0</v>
      </c>
      <c r="T1908" s="31" t="s">
        <v>45</v>
      </c>
      <c r="U1908" s="41" t="s">
        <v>46</v>
      </c>
      <c r="V1908" s="42">
        <v>47166.92</v>
      </c>
      <c r="W1908" s="43">
        <v>47166.92</v>
      </c>
      <c r="X1908" s="38">
        <v>0</v>
      </c>
      <c r="Y1908" s="38">
        <v>0</v>
      </c>
      <c r="Z1908" s="38">
        <v>0</v>
      </c>
      <c r="AA1908" s="38">
        <v>0</v>
      </c>
      <c r="AB1908" s="38">
        <v>0</v>
      </c>
      <c r="AC1908" s="38">
        <v>0</v>
      </c>
      <c r="AD1908" s="38" t="s">
        <v>47</v>
      </c>
    </row>
    <row r="1909" spans="1:30" s="27" customFormat="1" ht="15" customHeight="1" x14ac:dyDescent="0.25">
      <c r="A1909" s="28" t="s">
        <v>39</v>
      </c>
      <c r="B1909" s="28" t="s">
        <v>1957</v>
      </c>
      <c r="C1909" s="85">
        <v>42767</v>
      </c>
      <c r="D1909" s="29">
        <f>+VLOOKUP(B1909,'[2]HG-Mexico by Contract'!$B$8:$G$4512,6,FALSE)</f>
        <v>318541</v>
      </c>
      <c r="E1909" s="29"/>
      <c r="F1909" s="28" t="s">
        <v>41</v>
      </c>
      <c r="G1909" s="28" t="s">
        <v>42</v>
      </c>
      <c r="H1909" s="28" t="s">
        <v>63</v>
      </c>
      <c r="I1909" s="31">
        <v>64757.77</v>
      </c>
      <c r="J1909" s="32">
        <f t="shared" si="87"/>
        <v>3252.7827874584564</v>
      </c>
      <c r="K1909" s="31">
        <v>0</v>
      </c>
      <c r="L1909" s="31">
        <v>0</v>
      </c>
      <c r="M1909" s="31">
        <v>0</v>
      </c>
      <c r="N1909" s="31">
        <v>0</v>
      </c>
      <c r="O1909" s="33">
        <f t="shared" si="88"/>
        <v>0</v>
      </c>
      <c r="P1909" s="34" t="str">
        <f t="shared" si="89"/>
        <v>1-30</v>
      </c>
      <c r="Q1909" s="35" t="str">
        <f>+VLOOKUP(B1909,'[2]PORTAFOLIO JAN17'!$B$7:$T$4941,19,FALSE)</f>
        <v>MEXICO</v>
      </c>
      <c r="R1909" s="31">
        <v>0</v>
      </c>
      <c r="S1909" s="31">
        <v>0</v>
      </c>
      <c r="T1909" s="31" t="s">
        <v>45</v>
      </c>
      <c r="U1909" s="36" t="s">
        <v>64</v>
      </c>
      <c r="V1909" s="37">
        <v>3252.7827871</v>
      </c>
      <c r="W1909" s="38">
        <v>3252.7827871</v>
      </c>
      <c r="X1909" s="38">
        <v>0</v>
      </c>
      <c r="Y1909" s="38">
        <v>0</v>
      </c>
      <c r="Z1909" s="38">
        <v>0</v>
      </c>
      <c r="AA1909" s="38">
        <v>0</v>
      </c>
      <c r="AB1909" s="38">
        <v>0</v>
      </c>
      <c r="AC1909" s="38">
        <v>0</v>
      </c>
      <c r="AD1909" s="38" t="s">
        <v>47</v>
      </c>
    </row>
    <row r="1910" spans="1:30" s="27" customFormat="1" ht="15" customHeight="1" x14ac:dyDescent="0.25">
      <c r="A1910" s="39" t="s">
        <v>39</v>
      </c>
      <c r="B1910" s="39" t="s">
        <v>1958</v>
      </c>
      <c r="C1910" s="86">
        <v>42767</v>
      </c>
      <c r="D1910" s="29">
        <f>+VLOOKUP(B1910,'[2]HG-Mexico by Contract'!$B$8:$G$4512,6,FALSE)</f>
        <v>312754</v>
      </c>
      <c r="E1910" s="29"/>
      <c r="F1910" s="39" t="s">
        <v>41</v>
      </c>
      <c r="G1910" s="39" t="s">
        <v>42</v>
      </c>
      <c r="H1910" s="39" t="s">
        <v>63</v>
      </c>
      <c r="I1910" s="40">
        <v>267803.84000000003</v>
      </c>
      <c r="J1910" s="32">
        <f t="shared" si="87"/>
        <v>13451.786884682388</v>
      </c>
      <c r="K1910" s="31">
        <v>0</v>
      </c>
      <c r="L1910" s="31">
        <v>0</v>
      </c>
      <c r="M1910" s="31">
        <v>0</v>
      </c>
      <c r="N1910" s="31">
        <v>0</v>
      </c>
      <c r="O1910" s="33">
        <f t="shared" si="88"/>
        <v>0</v>
      </c>
      <c r="P1910" s="34" t="str">
        <f t="shared" si="89"/>
        <v>1-30</v>
      </c>
      <c r="Q1910" s="35" t="str">
        <f>+VLOOKUP(B1910,'[2]PORTAFOLIO JAN17'!$B$7:$T$4941,19,FALSE)</f>
        <v>MEXICO</v>
      </c>
      <c r="R1910" s="31">
        <v>0</v>
      </c>
      <c r="S1910" s="31">
        <v>0</v>
      </c>
      <c r="T1910" s="31" t="s">
        <v>45</v>
      </c>
      <c r="U1910" s="41" t="s">
        <v>64</v>
      </c>
      <c r="V1910" s="42">
        <v>13451.7868832</v>
      </c>
      <c r="W1910" s="43">
        <v>13451.7868832</v>
      </c>
      <c r="X1910" s="38">
        <v>0</v>
      </c>
      <c r="Y1910" s="38">
        <v>0</v>
      </c>
      <c r="Z1910" s="38">
        <v>0</v>
      </c>
      <c r="AA1910" s="38">
        <v>0</v>
      </c>
      <c r="AB1910" s="38">
        <v>0</v>
      </c>
      <c r="AC1910" s="38">
        <v>0</v>
      </c>
      <c r="AD1910" s="38" t="s">
        <v>47</v>
      </c>
    </row>
    <row r="1911" spans="1:30" s="27" customFormat="1" ht="15" customHeight="1" x14ac:dyDescent="0.25">
      <c r="A1911" s="28" t="s">
        <v>39</v>
      </c>
      <c r="B1911" s="28" t="s">
        <v>1959</v>
      </c>
      <c r="C1911" s="85">
        <v>42767</v>
      </c>
      <c r="D1911" s="29">
        <f>+VLOOKUP(B1911,'[2]HG-Mexico by Contract'!$B$8:$G$4512,6,FALSE)</f>
        <v>314376</v>
      </c>
      <c r="E1911" s="29"/>
      <c r="F1911" s="28" t="s">
        <v>41</v>
      </c>
      <c r="G1911" s="28" t="s">
        <v>42</v>
      </c>
      <c r="H1911" s="28" t="s">
        <v>44</v>
      </c>
      <c r="I1911" s="31">
        <v>107681.52</v>
      </c>
      <c r="J1911" s="32">
        <f t="shared" si="87"/>
        <v>107681.52</v>
      </c>
      <c r="K1911" s="31">
        <v>0</v>
      </c>
      <c r="L1911" s="31">
        <v>0</v>
      </c>
      <c r="M1911" s="31">
        <v>0</v>
      </c>
      <c r="N1911" s="31">
        <v>0</v>
      </c>
      <c r="O1911" s="33">
        <f t="shared" si="88"/>
        <v>0</v>
      </c>
      <c r="P1911" s="34" t="str">
        <f t="shared" si="89"/>
        <v>1-30</v>
      </c>
      <c r="Q1911" s="35" t="str">
        <f>+VLOOKUP(B1911,'[2]PORTAFOLIO JAN17'!$B$7:$T$4941,19,FALSE)</f>
        <v>COSTA RICA</v>
      </c>
      <c r="R1911" s="31">
        <v>0</v>
      </c>
      <c r="S1911" s="31">
        <v>0</v>
      </c>
      <c r="T1911" s="31" t="s">
        <v>45</v>
      </c>
      <c r="U1911" s="36" t="s">
        <v>46</v>
      </c>
      <c r="V1911" s="37">
        <v>107681.52</v>
      </c>
      <c r="W1911" s="38">
        <v>107681.52</v>
      </c>
      <c r="X1911" s="38">
        <v>0</v>
      </c>
      <c r="Y1911" s="38">
        <v>0</v>
      </c>
      <c r="Z1911" s="38">
        <v>0</v>
      </c>
      <c r="AA1911" s="38">
        <v>0</v>
      </c>
      <c r="AB1911" s="38">
        <v>0</v>
      </c>
      <c r="AC1911" s="38">
        <v>0</v>
      </c>
      <c r="AD1911" s="38" t="s">
        <v>47</v>
      </c>
    </row>
    <row r="1912" spans="1:30" s="27" customFormat="1" ht="15" customHeight="1" x14ac:dyDescent="0.25">
      <c r="A1912" s="39" t="s">
        <v>39</v>
      </c>
      <c r="B1912" s="39" t="s">
        <v>1960</v>
      </c>
      <c r="C1912" s="86">
        <v>42767</v>
      </c>
      <c r="D1912" s="29">
        <f>+VLOOKUP(B1912,'[2]HG-Mexico by Contract'!$B$8:$G$4512,6,FALSE)</f>
        <v>349213</v>
      </c>
      <c r="E1912" s="29"/>
      <c r="F1912" s="39" t="s">
        <v>41</v>
      </c>
      <c r="G1912" s="39" t="s">
        <v>42</v>
      </c>
      <c r="H1912" s="39" t="s">
        <v>63</v>
      </c>
      <c r="I1912" s="40">
        <v>1195019.3600000001</v>
      </c>
      <c r="J1912" s="32">
        <f t="shared" si="87"/>
        <v>60025.822459414849</v>
      </c>
      <c r="K1912" s="31">
        <v>0</v>
      </c>
      <c r="L1912" s="31">
        <v>0</v>
      </c>
      <c r="M1912" s="31">
        <v>0</v>
      </c>
      <c r="N1912" s="31">
        <v>0</v>
      </c>
      <c r="O1912" s="33">
        <f t="shared" si="88"/>
        <v>0</v>
      </c>
      <c r="P1912" s="34" t="str">
        <f t="shared" si="89"/>
        <v>1-30</v>
      </c>
      <c r="Q1912" s="35" t="str">
        <f>+VLOOKUP(B1912,'[2]PORTAFOLIO JAN17'!$B$7:$T$4941,19,FALSE)</f>
        <v>MEXICO</v>
      </c>
      <c r="R1912" s="31">
        <v>0</v>
      </c>
      <c r="S1912" s="31">
        <v>0</v>
      </c>
      <c r="T1912" s="31" t="s">
        <v>45</v>
      </c>
      <c r="U1912" s="41" t="s">
        <v>64</v>
      </c>
      <c r="V1912" s="42">
        <v>60025.822452799999</v>
      </c>
      <c r="W1912" s="43">
        <v>60025.822452799999</v>
      </c>
      <c r="X1912" s="38">
        <v>0</v>
      </c>
      <c r="Y1912" s="38">
        <v>0</v>
      </c>
      <c r="Z1912" s="38">
        <v>0</v>
      </c>
      <c r="AA1912" s="38">
        <v>0</v>
      </c>
      <c r="AB1912" s="38">
        <v>0</v>
      </c>
      <c r="AC1912" s="38">
        <v>0</v>
      </c>
      <c r="AD1912" s="38" t="s">
        <v>47</v>
      </c>
    </row>
    <row r="1913" spans="1:30" s="27" customFormat="1" ht="15" customHeight="1" x14ac:dyDescent="0.25">
      <c r="A1913" s="28" t="s">
        <v>39</v>
      </c>
      <c r="B1913" s="28" t="s">
        <v>1961</v>
      </c>
      <c r="C1913" s="85">
        <v>42767</v>
      </c>
      <c r="D1913" s="29">
        <f>+VLOOKUP(B1913,'[2]HG-Mexico by Contract'!$B$8:$G$4512,6,FALSE)</f>
        <v>357800</v>
      </c>
      <c r="E1913" s="29"/>
      <c r="F1913" s="28" t="s">
        <v>41</v>
      </c>
      <c r="G1913" s="28" t="s">
        <v>42</v>
      </c>
      <c r="H1913" s="28" t="s">
        <v>44</v>
      </c>
      <c r="I1913" s="31">
        <v>25160.29</v>
      </c>
      <c r="J1913" s="32">
        <f t="shared" si="87"/>
        <v>25160.29</v>
      </c>
      <c r="K1913" s="31">
        <v>0</v>
      </c>
      <c r="L1913" s="31">
        <v>0</v>
      </c>
      <c r="M1913" s="31">
        <v>0</v>
      </c>
      <c r="N1913" s="31">
        <v>0</v>
      </c>
      <c r="O1913" s="33">
        <f t="shared" si="88"/>
        <v>0</v>
      </c>
      <c r="P1913" s="34" t="str">
        <f t="shared" si="89"/>
        <v>1-30</v>
      </c>
      <c r="Q1913" s="35" t="str">
        <f>+VLOOKUP(B1913,'[2]PORTAFOLIO JAN17'!$B$7:$T$4941,19,FALSE)</f>
        <v>COSTA RICA</v>
      </c>
      <c r="R1913" s="31">
        <v>0</v>
      </c>
      <c r="S1913" s="31">
        <v>0</v>
      </c>
      <c r="T1913" s="31" t="s">
        <v>45</v>
      </c>
      <c r="U1913" s="36" t="s">
        <v>46</v>
      </c>
      <c r="V1913" s="37">
        <v>25160.29</v>
      </c>
      <c r="W1913" s="38">
        <v>25160.29</v>
      </c>
      <c r="X1913" s="38">
        <v>0</v>
      </c>
      <c r="Y1913" s="38">
        <v>0</v>
      </c>
      <c r="Z1913" s="38">
        <v>0</v>
      </c>
      <c r="AA1913" s="38">
        <v>0</v>
      </c>
      <c r="AB1913" s="38">
        <v>0</v>
      </c>
      <c r="AC1913" s="38">
        <v>0</v>
      </c>
      <c r="AD1913" s="38" t="s">
        <v>47</v>
      </c>
    </row>
    <row r="1914" spans="1:30" s="27" customFormat="1" ht="15" customHeight="1" x14ac:dyDescent="0.25">
      <c r="A1914" s="39" t="s">
        <v>39</v>
      </c>
      <c r="B1914" s="39" t="s">
        <v>1962</v>
      </c>
      <c r="C1914" s="86">
        <v>42767</v>
      </c>
      <c r="D1914" s="29">
        <f>+VLOOKUP(B1914,'[2]HG-Mexico by Contract'!$B$8:$G$4512,6,FALSE)</f>
        <v>316137</v>
      </c>
      <c r="E1914" s="29"/>
      <c r="F1914" s="39" t="s">
        <v>41</v>
      </c>
      <c r="G1914" s="39" t="s">
        <v>42</v>
      </c>
      <c r="H1914" s="39" t="s">
        <v>44</v>
      </c>
      <c r="I1914" s="40">
        <v>74208.070000000007</v>
      </c>
      <c r="J1914" s="32">
        <f t="shared" si="87"/>
        <v>74208.070000000007</v>
      </c>
      <c r="K1914" s="31">
        <v>74208.070000000007</v>
      </c>
      <c r="L1914" s="31">
        <v>0</v>
      </c>
      <c r="M1914" s="31">
        <v>0</v>
      </c>
      <c r="N1914" s="31">
        <v>0</v>
      </c>
      <c r="O1914" s="33">
        <f t="shared" si="88"/>
        <v>74208.070000000007</v>
      </c>
      <c r="P1914" s="34" t="str">
        <f t="shared" si="89"/>
        <v>31-60</v>
      </c>
      <c r="Q1914" s="35" t="str">
        <f>+VLOOKUP(B1914,'[2]PORTAFOLIO JAN17'!$B$7:$T$4941,19,FALSE)</f>
        <v>REPUBLICA DOMINICANA</v>
      </c>
      <c r="R1914" s="31">
        <v>0</v>
      </c>
      <c r="S1914" s="31">
        <v>0</v>
      </c>
      <c r="T1914" s="31" t="s">
        <v>45</v>
      </c>
      <c r="U1914" s="41" t="s">
        <v>46</v>
      </c>
      <c r="V1914" s="42">
        <v>74208.070000000007</v>
      </c>
      <c r="W1914" s="43">
        <v>0</v>
      </c>
      <c r="X1914" s="38">
        <v>74208.070000000007</v>
      </c>
      <c r="Y1914" s="38">
        <v>0</v>
      </c>
      <c r="Z1914" s="38">
        <v>0</v>
      </c>
      <c r="AA1914" s="38">
        <v>0</v>
      </c>
      <c r="AB1914" s="38">
        <v>0</v>
      </c>
      <c r="AC1914" s="38">
        <v>0</v>
      </c>
      <c r="AD1914" s="38" t="s">
        <v>47</v>
      </c>
    </row>
    <row r="1915" spans="1:30" s="27" customFormat="1" ht="15" customHeight="1" x14ac:dyDescent="0.25">
      <c r="A1915" s="28" t="s">
        <v>39</v>
      </c>
      <c r="B1915" s="28" t="s">
        <v>1963</v>
      </c>
      <c r="C1915" s="85">
        <v>42767</v>
      </c>
      <c r="D1915" s="29">
        <f>+VLOOKUP(B1915,'[2]HG-Mexico by Contract'!$B$8:$G$4512,6,FALSE)</f>
        <v>316950</v>
      </c>
      <c r="E1915" s="29"/>
      <c r="F1915" s="28" t="s">
        <v>41</v>
      </c>
      <c r="G1915" s="28" t="s">
        <v>42</v>
      </c>
      <c r="H1915" s="28" t="s">
        <v>44</v>
      </c>
      <c r="I1915" s="31">
        <v>90385.35</v>
      </c>
      <c r="J1915" s="32">
        <f t="shared" si="87"/>
        <v>90385.35</v>
      </c>
      <c r="K1915" s="31">
        <v>0</v>
      </c>
      <c r="L1915" s="31">
        <v>0</v>
      </c>
      <c r="M1915" s="31">
        <v>0</v>
      </c>
      <c r="N1915" s="31">
        <v>0</v>
      </c>
      <c r="O1915" s="33">
        <f t="shared" si="88"/>
        <v>0</v>
      </c>
      <c r="P1915" s="34" t="str">
        <f t="shared" si="89"/>
        <v>1-30</v>
      </c>
      <c r="Q1915" s="35" t="str">
        <f>+VLOOKUP(B1915,'[2]PORTAFOLIO JAN17'!$B$7:$T$4941,19,FALSE)</f>
        <v>COSTA RICA</v>
      </c>
      <c r="R1915" s="31">
        <v>0</v>
      </c>
      <c r="S1915" s="31">
        <v>0</v>
      </c>
      <c r="T1915" s="31" t="s">
        <v>45</v>
      </c>
      <c r="U1915" s="36" t="s">
        <v>46</v>
      </c>
      <c r="V1915" s="37">
        <v>90385.35</v>
      </c>
      <c r="W1915" s="38">
        <v>90385.35</v>
      </c>
      <c r="X1915" s="38">
        <v>0</v>
      </c>
      <c r="Y1915" s="38">
        <v>0</v>
      </c>
      <c r="Z1915" s="38">
        <v>0</v>
      </c>
      <c r="AA1915" s="38">
        <v>0</v>
      </c>
      <c r="AB1915" s="38">
        <v>0</v>
      </c>
      <c r="AC1915" s="38">
        <v>0</v>
      </c>
      <c r="AD1915" s="38" t="s">
        <v>47</v>
      </c>
    </row>
    <row r="1916" spans="1:30" s="27" customFormat="1" ht="15" customHeight="1" x14ac:dyDescent="0.25">
      <c r="A1916" s="39" t="s">
        <v>39</v>
      </c>
      <c r="B1916" s="39" t="s">
        <v>1964</v>
      </c>
      <c r="C1916" s="86">
        <v>42767</v>
      </c>
      <c r="D1916" s="29">
        <f>+VLOOKUP(B1916,'[2]HG-Mexico by Contract'!$B$8:$G$4512,6,FALSE)</f>
        <v>355863</v>
      </c>
      <c r="E1916" s="29"/>
      <c r="F1916" s="39" t="s">
        <v>41</v>
      </c>
      <c r="G1916" s="39" t="s">
        <v>42</v>
      </c>
      <c r="H1916" s="39" t="s">
        <v>63</v>
      </c>
      <c r="I1916" s="40">
        <v>1573973.28</v>
      </c>
      <c r="J1916" s="32">
        <f t="shared" si="87"/>
        <v>79060.677863112491</v>
      </c>
      <c r="K1916" s="31">
        <v>0</v>
      </c>
      <c r="L1916" s="31">
        <v>0</v>
      </c>
      <c r="M1916" s="31">
        <v>0</v>
      </c>
      <c r="N1916" s="31">
        <v>0</v>
      </c>
      <c r="O1916" s="33">
        <f t="shared" si="88"/>
        <v>0</v>
      </c>
      <c r="P1916" s="34" t="str">
        <f t="shared" si="89"/>
        <v>1-30</v>
      </c>
      <c r="Q1916" s="35" t="str">
        <f>+VLOOKUP(B1916,'[2]PORTAFOLIO JAN17'!$B$7:$T$4941,19,FALSE)</f>
        <v>MEXICO</v>
      </c>
      <c r="R1916" s="31">
        <v>0</v>
      </c>
      <c r="S1916" s="31">
        <v>0</v>
      </c>
      <c r="T1916" s="31" t="s">
        <v>45</v>
      </c>
      <c r="U1916" s="41" t="s">
        <v>64</v>
      </c>
      <c r="V1916" s="42">
        <v>79060.677854399997</v>
      </c>
      <c r="W1916" s="43">
        <v>79060.677854399997</v>
      </c>
      <c r="X1916" s="38">
        <v>0</v>
      </c>
      <c r="Y1916" s="38">
        <v>0</v>
      </c>
      <c r="Z1916" s="38">
        <v>0</v>
      </c>
      <c r="AA1916" s="38">
        <v>0</v>
      </c>
      <c r="AB1916" s="38">
        <v>0</v>
      </c>
      <c r="AC1916" s="38">
        <v>0</v>
      </c>
      <c r="AD1916" s="38" t="s">
        <v>47</v>
      </c>
    </row>
    <row r="1917" spans="1:30" s="27" customFormat="1" ht="15" customHeight="1" x14ac:dyDescent="0.25">
      <c r="A1917" s="28" t="s">
        <v>39</v>
      </c>
      <c r="B1917" s="28" t="s">
        <v>1965</v>
      </c>
      <c r="C1917" s="85">
        <v>42767</v>
      </c>
      <c r="D1917" s="29">
        <f>+VLOOKUP(B1917,'[2]HG-Mexico by Contract'!$B$8:$G$4512,6,FALSE)</f>
        <v>357915</v>
      </c>
      <c r="E1917" s="29"/>
      <c r="F1917" s="28" t="s">
        <v>41</v>
      </c>
      <c r="G1917" s="28" t="s">
        <v>42</v>
      </c>
      <c r="H1917" s="28" t="s">
        <v>44</v>
      </c>
      <c r="I1917" s="31">
        <v>63659.24</v>
      </c>
      <c r="J1917" s="32">
        <f t="shared" si="87"/>
        <v>63659.24</v>
      </c>
      <c r="K1917" s="31">
        <v>0</v>
      </c>
      <c r="L1917" s="31">
        <v>0</v>
      </c>
      <c r="M1917" s="31">
        <v>0</v>
      </c>
      <c r="N1917" s="31">
        <v>0</v>
      </c>
      <c r="O1917" s="33">
        <f t="shared" si="88"/>
        <v>0</v>
      </c>
      <c r="P1917" s="34" t="str">
        <f t="shared" si="89"/>
        <v>1-30</v>
      </c>
      <c r="Q1917" s="35" t="str">
        <f>+VLOOKUP(B1917,'[2]PORTAFOLIO JAN17'!$B$7:$T$4941,19,FALSE)</f>
        <v>COSTA RICA</v>
      </c>
      <c r="R1917" s="31">
        <v>0</v>
      </c>
      <c r="S1917" s="31">
        <v>0</v>
      </c>
      <c r="T1917" s="31" t="s">
        <v>45</v>
      </c>
      <c r="U1917" s="36" t="s">
        <v>46</v>
      </c>
      <c r="V1917" s="37">
        <v>63659.24</v>
      </c>
      <c r="W1917" s="38">
        <v>63659.24</v>
      </c>
      <c r="X1917" s="38">
        <v>0</v>
      </c>
      <c r="Y1917" s="38">
        <v>0</v>
      </c>
      <c r="Z1917" s="38">
        <v>0</v>
      </c>
      <c r="AA1917" s="38">
        <v>0</v>
      </c>
      <c r="AB1917" s="38">
        <v>0</v>
      </c>
      <c r="AC1917" s="38">
        <v>0</v>
      </c>
      <c r="AD1917" s="38" t="s">
        <v>47</v>
      </c>
    </row>
    <row r="1918" spans="1:30" s="27" customFormat="1" ht="15" customHeight="1" x14ac:dyDescent="0.25">
      <c r="A1918" s="39" t="s">
        <v>39</v>
      </c>
      <c r="B1918" s="39" t="s">
        <v>1966</v>
      </c>
      <c r="C1918" s="86">
        <v>42767</v>
      </c>
      <c r="D1918" s="29">
        <f>+VLOOKUP(B1918,'[2]HG-Mexico by Contract'!$B$8:$G$4512,6,FALSE)</f>
        <v>313693</v>
      </c>
      <c r="E1918" s="29"/>
      <c r="F1918" s="39" t="s">
        <v>41</v>
      </c>
      <c r="G1918" s="39" t="s">
        <v>42</v>
      </c>
      <c r="H1918" s="39" t="s">
        <v>63</v>
      </c>
      <c r="I1918" s="40">
        <v>1274710.71</v>
      </c>
      <c r="J1918" s="32">
        <f t="shared" si="87"/>
        <v>64028.718970355963</v>
      </c>
      <c r="K1918" s="31">
        <v>0</v>
      </c>
      <c r="L1918" s="31">
        <v>0</v>
      </c>
      <c r="M1918" s="31">
        <v>0</v>
      </c>
      <c r="N1918" s="31">
        <v>0</v>
      </c>
      <c r="O1918" s="33">
        <f t="shared" si="88"/>
        <v>0</v>
      </c>
      <c r="P1918" s="34" t="str">
        <f t="shared" si="89"/>
        <v>1-30</v>
      </c>
      <c r="Q1918" s="35" t="str">
        <f>+VLOOKUP(B1918,'[2]PORTAFOLIO JAN17'!$B$7:$T$4941,19,FALSE)</f>
        <v>MEXICO</v>
      </c>
      <c r="R1918" s="31">
        <v>0</v>
      </c>
      <c r="S1918" s="31">
        <v>0</v>
      </c>
      <c r="T1918" s="31" t="s">
        <v>45</v>
      </c>
      <c r="U1918" s="41" t="s">
        <v>64</v>
      </c>
      <c r="V1918" s="42">
        <v>64028.718963300002</v>
      </c>
      <c r="W1918" s="43">
        <v>64028.718963300002</v>
      </c>
      <c r="X1918" s="38">
        <v>0</v>
      </c>
      <c r="Y1918" s="38">
        <v>0</v>
      </c>
      <c r="Z1918" s="38">
        <v>0</v>
      </c>
      <c r="AA1918" s="38">
        <v>0</v>
      </c>
      <c r="AB1918" s="38">
        <v>0</v>
      </c>
      <c r="AC1918" s="38">
        <v>0</v>
      </c>
      <c r="AD1918" s="38" t="s">
        <v>47</v>
      </c>
    </row>
    <row r="1919" spans="1:30" s="27" customFormat="1" ht="15" customHeight="1" x14ac:dyDescent="0.25">
      <c r="A1919" s="28" t="s">
        <v>39</v>
      </c>
      <c r="B1919" s="28" t="s">
        <v>1967</v>
      </c>
      <c r="C1919" s="85">
        <v>42767</v>
      </c>
      <c r="D1919" s="29">
        <f>+VLOOKUP(B1919,'[2]HG-Mexico by Contract'!$B$8:$G$4512,6,FALSE)</f>
        <v>312728</v>
      </c>
      <c r="E1919" s="29"/>
      <c r="F1919" s="28" t="s">
        <v>41</v>
      </c>
      <c r="G1919" s="28" t="s">
        <v>42</v>
      </c>
      <c r="H1919" s="28" t="s">
        <v>63</v>
      </c>
      <c r="I1919" s="31">
        <v>479759.6</v>
      </c>
      <c r="J1919" s="32">
        <f t="shared" si="87"/>
        <v>24098.324710655634</v>
      </c>
      <c r="K1919" s="31">
        <v>0</v>
      </c>
      <c r="L1919" s="31">
        <v>0</v>
      </c>
      <c r="M1919" s="31">
        <v>0</v>
      </c>
      <c r="N1919" s="31">
        <v>0</v>
      </c>
      <c r="O1919" s="33">
        <f t="shared" si="88"/>
        <v>0</v>
      </c>
      <c r="P1919" s="34" t="str">
        <f t="shared" si="89"/>
        <v>1-30</v>
      </c>
      <c r="Q1919" s="35" t="str">
        <f>+VLOOKUP(B1919,'[2]PORTAFOLIO JAN17'!$B$7:$T$4941,19,FALSE)</f>
        <v>MEXICO</v>
      </c>
      <c r="R1919" s="31">
        <v>0</v>
      </c>
      <c r="S1919" s="31">
        <v>0</v>
      </c>
      <c r="T1919" s="31" t="s">
        <v>45</v>
      </c>
      <c r="U1919" s="36" t="s">
        <v>64</v>
      </c>
      <c r="V1919" s="37">
        <v>24098.324708</v>
      </c>
      <c r="W1919" s="38">
        <v>24098.324708</v>
      </c>
      <c r="X1919" s="38">
        <v>0</v>
      </c>
      <c r="Y1919" s="38">
        <v>0</v>
      </c>
      <c r="Z1919" s="38">
        <v>0</v>
      </c>
      <c r="AA1919" s="38">
        <v>0</v>
      </c>
      <c r="AB1919" s="38">
        <v>0</v>
      </c>
      <c r="AC1919" s="38">
        <v>0</v>
      </c>
      <c r="AD1919" s="38" t="s">
        <v>47</v>
      </c>
    </row>
    <row r="1920" spans="1:30" s="27" customFormat="1" ht="15" customHeight="1" x14ac:dyDescent="0.25">
      <c r="A1920" s="39" t="s">
        <v>39</v>
      </c>
      <c r="B1920" s="39" t="s">
        <v>1968</v>
      </c>
      <c r="C1920" s="86">
        <v>42767</v>
      </c>
      <c r="D1920" s="29">
        <f>+VLOOKUP(B1920,'[2]HG-Mexico by Contract'!$B$8:$G$4512,6,FALSE)</f>
        <v>316371</v>
      </c>
      <c r="E1920" s="29"/>
      <c r="F1920" s="39" t="s">
        <v>41</v>
      </c>
      <c r="G1920" s="39" t="s">
        <v>42</v>
      </c>
      <c r="H1920" s="39" t="s">
        <v>63</v>
      </c>
      <c r="I1920" s="40">
        <v>430269.07</v>
      </c>
      <c r="J1920" s="32">
        <f t="shared" si="87"/>
        <v>21612.415388481688</v>
      </c>
      <c r="K1920" s="31">
        <v>0</v>
      </c>
      <c r="L1920" s="31">
        <v>0</v>
      </c>
      <c r="M1920" s="31">
        <v>0</v>
      </c>
      <c r="N1920" s="31">
        <v>0</v>
      </c>
      <c r="O1920" s="33">
        <f t="shared" si="88"/>
        <v>0</v>
      </c>
      <c r="P1920" s="34" t="str">
        <f t="shared" si="89"/>
        <v>1-30</v>
      </c>
      <c r="Q1920" s="35" t="str">
        <f>+VLOOKUP(B1920,'[2]PORTAFOLIO JAN17'!$B$7:$T$4941,19,FALSE)</f>
        <v>MEXICO</v>
      </c>
      <c r="R1920" s="31">
        <v>0</v>
      </c>
      <c r="S1920" s="31">
        <v>0</v>
      </c>
      <c r="T1920" s="31" t="s">
        <v>45</v>
      </c>
      <c r="U1920" s="41" t="s">
        <v>64</v>
      </c>
      <c r="V1920" s="42">
        <v>21612.415386100001</v>
      </c>
      <c r="W1920" s="43">
        <v>21612.415386100001</v>
      </c>
      <c r="X1920" s="38">
        <v>0</v>
      </c>
      <c r="Y1920" s="38">
        <v>0</v>
      </c>
      <c r="Z1920" s="38">
        <v>0</v>
      </c>
      <c r="AA1920" s="38">
        <v>0</v>
      </c>
      <c r="AB1920" s="38">
        <v>0</v>
      </c>
      <c r="AC1920" s="38">
        <v>0</v>
      </c>
      <c r="AD1920" s="38" t="s">
        <v>47</v>
      </c>
    </row>
    <row r="1921" spans="1:30" s="27" customFormat="1" ht="15" customHeight="1" x14ac:dyDescent="0.25">
      <c r="A1921" s="28" t="s">
        <v>39</v>
      </c>
      <c r="B1921" s="28" t="s">
        <v>1969</v>
      </c>
      <c r="C1921" s="85">
        <v>42767</v>
      </c>
      <c r="D1921" s="29">
        <f>+VLOOKUP(B1921,'[2]HG-Mexico by Contract'!$B$8:$G$4512,6,FALSE)</f>
        <v>350308</v>
      </c>
      <c r="E1921" s="29"/>
      <c r="F1921" s="28" t="s">
        <v>41</v>
      </c>
      <c r="G1921" s="28" t="s">
        <v>42</v>
      </c>
      <c r="H1921" s="28" t="s">
        <v>44</v>
      </c>
      <c r="I1921" s="31">
        <v>107826.59</v>
      </c>
      <c r="J1921" s="32">
        <f t="shared" si="87"/>
        <v>107826.59</v>
      </c>
      <c r="K1921" s="31">
        <v>0</v>
      </c>
      <c r="L1921" s="31">
        <v>0</v>
      </c>
      <c r="M1921" s="31">
        <v>0</v>
      </c>
      <c r="N1921" s="31">
        <v>0</v>
      </c>
      <c r="O1921" s="33">
        <f t="shared" si="88"/>
        <v>0</v>
      </c>
      <c r="P1921" s="34" t="str">
        <f t="shared" si="89"/>
        <v>1-30</v>
      </c>
      <c r="Q1921" s="35" t="str">
        <f>+VLOOKUP(B1921,'[2]PORTAFOLIO JAN17'!$B$7:$T$4941,19,FALSE)</f>
        <v>COSTA RICA</v>
      </c>
      <c r="R1921" s="31">
        <v>0</v>
      </c>
      <c r="S1921" s="31">
        <v>0</v>
      </c>
      <c r="T1921" s="31" t="s">
        <v>45</v>
      </c>
      <c r="U1921" s="36" t="s">
        <v>46</v>
      </c>
      <c r="V1921" s="37">
        <v>107826.59</v>
      </c>
      <c r="W1921" s="38">
        <v>107826.59</v>
      </c>
      <c r="X1921" s="38">
        <v>0</v>
      </c>
      <c r="Y1921" s="38">
        <v>0</v>
      </c>
      <c r="Z1921" s="38">
        <v>0</v>
      </c>
      <c r="AA1921" s="38">
        <v>0</v>
      </c>
      <c r="AB1921" s="38">
        <v>0</v>
      </c>
      <c r="AC1921" s="38">
        <v>0</v>
      </c>
      <c r="AD1921" s="38" t="s">
        <v>47</v>
      </c>
    </row>
    <row r="1922" spans="1:30" s="27" customFormat="1" ht="15" customHeight="1" x14ac:dyDescent="0.25">
      <c r="A1922" s="39" t="s">
        <v>39</v>
      </c>
      <c r="B1922" s="39" t="s">
        <v>1970</v>
      </c>
      <c r="C1922" s="86">
        <v>42767</v>
      </c>
      <c r="D1922" s="29">
        <f>+VLOOKUP(B1922,'[2]HG-Mexico by Contract'!$B$8:$G$4512,6,FALSE)</f>
        <v>318099</v>
      </c>
      <c r="E1922" s="29"/>
      <c r="F1922" s="39" t="s">
        <v>41</v>
      </c>
      <c r="G1922" s="39" t="s">
        <v>42</v>
      </c>
      <c r="H1922" s="39" t="s">
        <v>44</v>
      </c>
      <c r="I1922" s="40">
        <v>306203.98</v>
      </c>
      <c r="J1922" s="32">
        <f t="shared" si="87"/>
        <v>306203.98</v>
      </c>
      <c r="K1922" s="31">
        <v>0</v>
      </c>
      <c r="L1922" s="31">
        <v>0</v>
      </c>
      <c r="M1922" s="31">
        <v>0</v>
      </c>
      <c r="N1922" s="31">
        <v>0</v>
      </c>
      <c r="O1922" s="33">
        <f t="shared" si="88"/>
        <v>0</v>
      </c>
      <c r="P1922" s="34" t="str">
        <f t="shared" si="89"/>
        <v>1-30</v>
      </c>
      <c r="Q1922" s="35" t="str">
        <f>+VLOOKUP(B1922,'[2]PORTAFOLIO JAN17'!$B$7:$T$4941,19,FALSE)</f>
        <v>MEXICO</v>
      </c>
      <c r="R1922" s="31">
        <v>0</v>
      </c>
      <c r="S1922" s="31">
        <v>0</v>
      </c>
      <c r="T1922" s="31" t="s">
        <v>45</v>
      </c>
      <c r="U1922" s="41" t="s">
        <v>46</v>
      </c>
      <c r="V1922" s="42">
        <v>306203.98</v>
      </c>
      <c r="W1922" s="43">
        <v>306203.98</v>
      </c>
      <c r="X1922" s="38">
        <v>0</v>
      </c>
      <c r="Y1922" s="38">
        <v>0</v>
      </c>
      <c r="Z1922" s="38">
        <v>0</v>
      </c>
      <c r="AA1922" s="38">
        <v>0</v>
      </c>
      <c r="AB1922" s="38">
        <v>0</v>
      </c>
      <c r="AC1922" s="38">
        <v>0</v>
      </c>
      <c r="AD1922" s="38" t="s">
        <v>47</v>
      </c>
    </row>
    <row r="1923" spans="1:30" s="27" customFormat="1" ht="15" customHeight="1" x14ac:dyDescent="0.25">
      <c r="A1923" s="28" t="s">
        <v>39</v>
      </c>
      <c r="B1923" s="28" t="s">
        <v>1971</v>
      </c>
      <c r="C1923" s="85">
        <v>42767</v>
      </c>
      <c r="D1923" s="29">
        <f>+VLOOKUP(B1923,'[2]HG-Mexico by Contract'!$B$8:$G$4512,6,FALSE)</f>
        <v>350308</v>
      </c>
      <c r="E1923" s="29"/>
      <c r="F1923" s="28" t="s">
        <v>41</v>
      </c>
      <c r="G1923" s="28" t="s">
        <v>42</v>
      </c>
      <c r="H1923" s="28" t="s">
        <v>44</v>
      </c>
      <c r="I1923" s="31">
        <v>99142.24</v>
      </c>
      <c r="J1923" s="32">
        <f t="shared" si="87"/>
        <v>99142.24</v>
      </c>
      <c r="K1923" s="31">
        <v>0</v>
      </c>
      <c r="L1923" s="31">
        <v>0</v>
      </c>
      <c r="M1923" s="31">
        <v>0</v>
      </c>
      <c r="N1923" s="31">
        <v>0</v>
      </c>
      <c r="O1923" s="33">
        <f t="shared" si="88"/>
        <v>0</v>
      </c>
      <c r="P1923" s="34" t="str">
        <f t="shared" si="89"/>
        <v>1-30</v>
      </c>
      <c r="Q1923" s="35" t="str">
        <f>+VLOOKUP(B1923,'[2]PORTAFOLIO JAN17'!$B$7:$T$4941,19,FALSE)</f>
        <v>COSTA RICA</v>
      </c>
      <c r="R1923" s="31">
        <v>0</v>
      </c>
      <c r="S1923" s="31">
        <v>0</v>
      </c>
      <c r="T1923" s="31" t="s">
        <v>45</v>
      </c>
      <c r="U1923" s="36" t="s">
        <v>46</v>
      </c>
      <c r="V1923" s="37">
        <v>99142.24</v>
      </c>
      <c r="W1923" s="38">
        <v>99142.24</v>
      </c>
      <c r="X1923" s="38">
        <v>0</v>
      </c>
      <c r="Y1923" s="38">
        <v>0</v>
      </c>
      <c r="Z1923" s="38">
        <v>0</v>
      </c>
      <c r="AA1923" s="38">
        <v>0</v>
      </c>
      <c r="AB1923" s="38">
        <v>0</v>
      </c>
      <c r="AC1923" s="38">
        <v>0</v>
      </c>
      <c r="AD1923" s="38" t="s">
        <v>47</v>
      </c>
    </row>
    <row r="1924" spans="1:30" s="27" customFormat="1" ht="15" customHeight="1" x14ac:dyDescent="0.25">
      <c r="A1924" s="39" t="s">
        <v>39</v>
      </c>
      <c r="B1924" s="39" t="s">
        <v>1972</v>
      </c>
      <c r="C1924" s="86">
        <v>42767</v>
      </c>
      <c r="D1924" s="29">
        <f>+VLOOKUP(B1924,'[2]HG-Mexico by Contract'!$B$8:$G$4512,6,FALSE)</f>
        <v>319670</v>
      </c>
      <c r="E1924" s="29"/>
      <c r="F1924" s="39" t="s">
        <v>41</v>
      </c>
      <c r="G1924" s="39" t="s">
        <v>42</v>
      </c>
      <c r="H1924" s="39" t="s">
        <v>63</v>
      </c>
      <c r="I1924" s="40">
        <v>667606.23</v>
      </c>
      <c r="J1924" s="32">
        <f t="shared" si="87"/>
        <v>33533.860936595433</v>
      </c>
      <c r="K1924" s="31">
        <v>0</v>
      </c>
      <c r="L1924" s="31">
        <v>0</v>
      </c>
      <c r="M1924" s="31">
        <v>0</v>
      </c>
      <c r="N1924" s="31">
        <v>0</v>
      </c>
      <c r="O1924" s="33">
        <f t="shared" si="88"/>
        <v>0</v>
      </c>
      <c r="P1924" s="34" t="str">
        <f t="shared" si="89"/>
        <v>1-30</v>
      </c>
      <c r="Q1924" s="35" t="str">
        <f>+VLOOKUP(B1924,'[2]PORTAFOLIO JAN17'!$B$7:$T$4941,19,FALSE)</f>
        <v>MEXICO</v>
      </c>
      <c r="R1924" s="31">
        <v>0</v>
      </c>
      <c r="S1924" s="31">
        <v>0</v>
      </c>
      <c r="T1924" s="31" t="s">
        <v>45</v>
      </c>
      <c r="U1924" s="41" t="s">
        <v>64</v>
      </c>
      <c r="V1924" s="42">
        <v>33533.860932900003</v>
      </c>
      <c r="W1924" s="43">
        <v>33533.860932900003</v>
      </c>
      <c r="X1924" s="38">
        <v>0</v>
      </c>
      <c r="Y1924" s="38">
        <v>0</v>
      </c>
      <c r="Z1924" s="38">
        <v>0</v>
      </c>
      <c r="AA1924" s="38">
        <v>0</v>
      </c>
      <c r="AB1924" s="38">
        <v>0</v>
      </c>
      <c r="AC1924" s="38">
        <v>0</v>
      </c>
      <c r="AD1924" s="38" t="s">
        <v>47</v>
      </c>
    </row>
    <row r="1925" spans="1:30" s="27" customFormat="1" ht="15" customHeight="1" x14ac:dyDescent="0.25">
      <c r="A1925" s="28" t="s">
        <v>39</v>
      </c>
      <c r="B1925" s="28" t="s">
        <v>1973</v>
      </c>
      <c r="C1925" s="85">
        <v>42767</v>
      </c>
      <c r="D1925" s="29">
        <f>+VLOOKUP(B1925,'[2]HG-Mexico by Contract'!$B$8:$G$4512,6,FALSE)</f>
        <v>358105</v>
      </c>
      <c r="E1925" s="29"/>
      <c r="F1925" s="28" t="s">
        <v>41</v>
      </c>
      <c r="G1925" s="28" t="s">
        <v>42</v>
      </c>
      <c r="H1925" s="28" t="s">
        <v>63</v>
      </c>
      <c r="I1925" s="31">
        <v>115346.21</v>
      </c>
      <c r="J1925" s="32">
        <f t="shared" si="87"/>
        <v>5793.840128938481</v>
      </c>
      <c r="K1925" s="31">
        <v>0</v>
      </c>
      <c r="L1925" s="31">
        <v>0</v>
      </c>
      <c r="M1925" s="31">
        <v>0</v>
      </c>
      <c r="N1925" s="31">
        <v>0</v>
      </c>
      <c r="O1925" s="33">
        <f t="shared" si="88"/>
        <v>0</v>
      </c>
      <c r="P1925" s="34" t="str">
        <f t="shared" si="89"/>
        <v>1-30</v>
      </c>
      <c r="Q1925" s="35" t="str">
        <f>+VLOOKUP(B1925,'[2]PORTAFOLIO JAN17'!$B$7:$T$4941,19,FALSE)</f>
        <v>MEXICO</v>
      </c>
      <c r="R1925" s="31">
        <v>0</v>
      </c>
      <c r="S1925" s="31">
        <v>0</v>
      </c>
      <c r="T1925" s="31" t="s">
        <v>45</v>
      </c>
      <c r="U1925" s="36" t="s">
        <v>64</v>
      </c>
      <c r="V1925" s="37">
        <v>5793.8401283000003</v>
      </c>
      <c r="W1925" s="38">
        <v>5793.8401283000003</v>
      </c>
      <c r="X1925" s="38">
        <v>0</v>
      </c>
      <c r="Y1925" s="38">
        <v>0</v>
      </c>
      <c r="Z1925" s="38">
        <v>0</v>
      </c>
      <c r="AA1925" s="38">
        <v>0</v>
      </c>
      <c r="AB1925" s="38">
        <v>0</v>
      </c>
      <c r="AC1925" s="38">
        <v>0</v>
      </c>
      <c r="AD1925" s="38" t="s">
        <v>47</v>
      </c>
    </row>
    <row r="1926" spans="1:30" s="27" customFormat="1" ht="15" customHeight="1" x14ac:dyDescent="0.25">
      <c r="A1926" s="39" t="s">
        <v>39</v>
      </c>
      <c r="B1926" s="39" t="s">
        <v>1974</v>
      </c>
      <c r="C1926" s="86">
        <v>42767</v>
      </c>
      <c r="D1926" s="29">
        <f>+VLOOKUP(B1926,'[2]HG-Mexico by Contract'!$B$8:$G$4512,6,FALSE)</f>
        <v>309862</v>
      </c>
      <c r="E1926" s="29"/>
      <c r="F1926" s="39" t="s">
        <v>41</v>
      </c>
      <c r="G1926" s="39" t="s">
        <v>42</v>
      </c>
      <c r="H1926" s="39" t="s">
        <v>63</v>
      </c>
      <c r="I1926" s="40">
        <v>536000</v>
      </c>
      <c r="J1926" s="32">
        <f t="shared" si="87"/>
        <v>26923.280002966945</v>
      </c>
      <c r="K1926" s="31">
        <v>0</v>
      </c>
      <c r="L1926" s="31">
        <v>0</v>
      </c>
      <c r="M1926" s="31">
        <v>0</v>
      </c>
      <c r="N1926" s="31">
        <v>0</v>
      </c>
      <c r="O1926" s="33">
        <f t="shared" si="88"/>
        <v>0</v>
      </c>
      <c r="P1926" s="34" t="str">
        <f t="shared" si="89"/>
        <v>1-30</v>
      </c>
      <c r="Q1926" s="35" t="str">
        <f>+VLOOKUP(B1926,'[2]PORTAFOLIO JAN17'!$B$7:$T$4941,19,FALSE)</f>
        <v>MEXICO</v>
      </c>
      <c r="R1926" s="31">
        <v>0</v>
      </c>
      <c r="S1926" s="31">
        <v>0</v>
      </c>
      <c r="T1926" s="31" t="s">
        <v>45</v>
      </c>
      <c r="U1926" s="41" t="s">
        <v>64</v>
      </c>
      <c r="V1926" s="42">
        <v>26923.279999999999</v>
      </c>
      <c r="W1926" s="43">
        <v>26923.279999999999</v>
      </c>
      <c r="X1926" s="38">
        <v>0</v>
      </c>
      <c r="Y1926" s="38">
        <v>0</v>
      </c>
      <c r="Z1926" s="38">
        <v>0</v>
      </c>
      <c r="AA1926" s="38">
        <v>0</v>
      </c>
      <c r="AB1926" s="38">
        <v>0</v>
      </c>
      <c r="AC1926" s="38">
        <v>0</v>
      </c>
      <c r="AD1926" s="38" t="s">
        <v>47</v>
      </c>
    </row>
    <row r="1927" spans="1:30" s="27" customFormat="1" ht="15" customHeight="1" x14ac:dyDescent="0.25">
      <c r="A1927" s="28" t="s">
        <v>39</v>
      </c>
      <c r="B1927" s="28" t="s">
        <v>1975</v>
      </c>
      <c r="C1927" s="85">
        <v>42767</v>
      </c>
      <c r="D1927" s="29">
        <f>+VLOOKUP(B1927,'[2]HG-Mexico by Contract'!$B$8:$G$4512,6,FALSE)</f>
        <v>318916</v>
      </c>
      <c r="E1927" s="29"/>
      <c r="F1927" s="28" t="s">
        <v>41</v>
      </c>
      <c r="G1927" s="28" t="s">
        <v>42</v>
      </c>
      <c r="H1927" s="28" t="s">
        <v>63</v>
      </c>
      <c r="I1927" s="31">
        <v>2158086.9700000002</v>
      </c>
      <c r="J1927" s="32">
        <f t="shared" si="87"/>
        <v>108400.70851504576</v>
      </c>
      <c r="K1927" s="31">
        <v>0</v>
      </c>
      <c r="L1927" s="31">
        <v>0</v>
      </c>
      <c r="M1927" s="31">
        <v>0</v>
      </c>
      <c r="N1927" s="31">
        <v>0</v>
      </c>
      <c r="O1927" s="33">
        <f t="shared" si="88"/>
        <v>0</v>
      </c>
      <c r="P1927" s="34" t="str">
        <f t="shared" si="89"/>
        <v>1-30</v>
      </c>
      <c r="Q1927" s="35" t="str">
        <f>+VLOOKUP(B1927,'[2]PORTAFOLIO JAN17'!$B$7:$T$4941,19,FALSE)</f>
        <v>MEXICO</v>
      </c>
      <c r="R1927" s="31">
        <v>0</v>
      </c>
      <c r="S1927" s="31">
        <v>0</v>
      </c>
      <c r="T1927" s="31" t="s">
        <v>45</v>
      </c>
      <c r="U1927" s="36" t="s">
        <v>64</v>
      </c>
      <c r="V1927" s="37">
        <v>108400.7085031</v>
      </c>
      <c r="W1927" s="38">
        <v>108400.7085031</v>
      </c>
      <c r="X1927" s="38">
        <v>0</v>
      </c>
      <c r="Y1927" s="38">
        <v>0</v>
      </c>
      <c r="Z1927" s="38">
        <v>0</v>
      </c>
      <c r="AA1927" s="38">
        <v>0</v>
      </c>
      <c r="AB1927" s="38">
        <v>0</v>
      </c>
      <c r="AC1927" s="38">
        <v>0</v>
      </c>
      <c r="AD1927" s="38" t="s">
        <v>47</v>
      </c>
    </row>
    <row r="1928" spans="1:30" s="27" customFormat="1" ht="15" customHeight="1" x14ac:dyDescent="0.25">
      <c r="A1928" s="39" t="s">
        <v>39</v>
      </c>
      <c r="B1928" s="39" t="s">
        <v>1976</v>
      </c>
      <c r="C1928" s="86">
        <v>42767</v>
      </c>
      <c r="D1928" s="29">
        <f>+VLOOKUP(B1928,'[2]HG-Mexico by Contract'!$B$8:$G$4512,6,FALSE)</f>
        <v>316191</v>
      </c>
      <c r="E1928" s="29"/>
      <c r="F1928" s="39" t="s">
        <v>41</v>
      </c>
      <c r="G1928" s="39" t="s">
        <v>42</v>
      </c>
      <c r="H1928" s="39" t="s">
        <v>63</v>
      </c>
      <c r="I1928" s="40">
        <v>7121710.8200000003</v>
      </c>
      <c r="J1928" s="32">
        <f t="shared" ref="J1928:J1991" si="90">+IF(H1928="MXN",I1928/$J$2,I1928)</f>
        <v>357723.53452802112</v>
      </c>
      <c r="K1928" s="31">
        <v>0</v>
      </c>
      <c r="L1928" s="31">
        <v>0</v>
      </c>
      <c r="M1928" s="31">
        <v>0</v>
      </c>
      <c r="N1928" s="31">
        <v>7121710.8200000003</v>
      </c>
      <c r="O1928" s="33">
        <f t="shared" ref="O1928:O1991" si="91">+N1928+M1928+L1928+K1928</f>
        <v>7121710.8200000003</v>
      </c>
      <c r="P1928" s="34" t="str">
        <f t="shared" ref="P1928:P1991" si="92">+IF(N1928&gt;0,"120+",IF(M1928&gt;0,"91-120",IF(L1928&gt;0,"61-90",IF(K1928&gt;0,"31-60","1-30"))))</f>
        <v>120+</v>
      </c>
      <c r="Q1928" s="35" t="str">
        <f>+VLOOKUP(B1928,'[2]PORTAFOLIO JAN17'!$B$7:$T$4941,19,FALSE)</f>
        <v>MEXICO</v>
      </c>
      <c r="R1928" s="31">
        <v>0</v>
      </c>
      <c r="S1928" s="31">
        <v>0</v>
      </c>
      <c r="T1928" s="31">
        <v>7121710.8200000003</v>
      </c>
      <c r="U1928" s="41" t="s">
        <v>64</v>
      </c>
      <c r="V1928" s="42">
        <v>357723.53448859998</v>
      </c>
      <c r="W1928" s="43">
        <v>0</v>
      </c>
      <c r="X1928" s="38">
        <v>0</v>
      </c>
      <c r="Y1928" s="38">
        <v>0</v>
      </c>
      <c r="Z1928" s="38">
        <v>0</v>
      </c>
      <c r="AA1928" s="38">
        <v>357723.53448859998</v>
      </c>
      <c r="AB1928" s="38">
        <v>0</v>
      </c>
      <c r="AC1928" s="38">
        <v>0</v>
      </c>
      <c r="AD1928" s="38">
        <v>357723.53448859998</v>
      </c>
    </row>
    <row r="1929" spans="1:30" s="27" customFormat="1" ht="15" customHeight="1" x14ac:dyDescent="0.25">
      <c r="A1929" s="28" t="s">
        <v>39</v>
      </c>
      <c r="B1929" s="28" t="s">
        <v>1977</v>
      </c>
      <c r="C1929" s="85">
        <v>42767</v>
      </c>
      <c r="D1929" s="29">
        <f>+VLOOKUP(B1929,'[2]HG-Mexico by Contract'!$B$8:$G$4512,6,FALSE)</f>
        <v>357977</v>
      </c>
      <c r="E1929" s="29"/>
      <c r="F1929" s="28" t="s">
        <v>41</v>
      </c>
      <c r="G1929" s="28" t="s">
        <v>42</v>
      </c>
      <c r="H1929" s="28" t="s">
        <v>63</v>
      </c>
      <c r="I1929" s="31">
        <v>125250.98</v>
      </c>
      <c r="J1929" s="32">
        <f t="shared" si="90"/>
        <v>6291.3567260933069</v>
      </c>
      <c r="K1929" s="31">
        <v>0</v>
      </c>
      <c r="L1929" s="31">
        <v>0</v>
      </c>
      <c r="M1929" s="31">
        <v>0</v>
      </c>
      <c r="N1929" s="31">
        <v>0</v>
      </c>
      <c r="O1929" s="33">
        <f t="shared" si="91"/>
        <v>0</v>
      </c>
      <c r="P1929" s="34" t="str">
        <f t="shared" si="92"/>
        <v>1-30</v>
      </c>
      <c r="Q1929" s="35" t="str">
        <f>+VLOOKUP(B1929,'[2]PORTAFOLIO JAN17'!$B$7:$T$4941,19,FALSE)</f>
        <v>MEXICO</v>
      </c>
      <c r="R1929" s="31">
        <v>0</v>
      </c>
      <c r="S1929" s="31">
        <v>0</v>
      </c>
      <c r="T1929" s="31" t="s">
        <v>45</v>
      </c>
      <c r="U1929" s="36" t="s">
        <v>64</v>
      </c>
      <c r="V1929" s="37">
        <v>6291.3567254</v>
      </c>
      <c r="W1929" s="38">
        <v>6291.3567254</v>
      </c>
      <c r="X1929" s="38">
        <v>0</v>
      </c>
      <c r="Y1929" s="38">
        <v>0</v>
      </c>
      <c r="Z1929" s="38">
        <v>0</v>
      </c>
      <c r="AA1929" s="38">
        <v>0</v>
      </c>
      <c r="AB1929" s="38">
        <v>0</v>
      </c>
      <c r="AC1929" s="38">
        <v>0</v>
      </c>
      <c r="AD1929" s="38" t="s">
        <v>47</v>
      </c>
    </row>
    <row r="1930" spans="1:30" s="27" customFormat="1" ht="15" customHeight="1" x14ac:dyDescent="0.25">
      <c r="A1930" s="39" t="s">
        <v>39</v>
      </c>
      <c r="B1930" s="39" t="s">
        <v>1978</v>
      </c>
      <c r="C1930" s="86">
        <v>42767</v>
      </c>
      <c r="D1930" s="29">
        <f>+VLOOKUP(B1930,'[2]HG-Mexico by Contract'!$B$8:$G$4512,6,FALSE)</f>
        <v>358373</v>
      </c>
      <c r="E1930" s="29"/>
      <c r="F1930" s="39" t="s">
        <v>41</v>
      </c>
      <c r="G1930" s="39" t="s">
        <v>42</v>
      </c>
      <c r="H1930" s="39" t="s">
        <v>44</v>
      </c>
      <c r="I1930" s="40">
        <v>10577.84</v>
      </c>
      <c r="J1930" s="32">
        <f t="shared" si="90"/>
        <v>10577.84</v>
      </c>
      <c r="K1930" s="31">
        <v>0</v>
      </c>
      <c r="L1930" s="31">
        <v>0</v>
      </c>
      <c r="M1930" s="31">
        <v>0</v>
      </c>
      <c r="N1930" s="31">
        <v>0</v>
      </c>
      <c r="O1930" s="33">
        <f t="shared" si="91"/>
        <v>0</v>
      </c>
      <c r="P1930" s="34" t="str">
        <f t="shared" si="92"/>
        <v>1-30</v>
      </c>
      <c r="Q1930" s="35" t="str">
        <f>+VLOOKUP(B1930,'[2]PORTAFOLIO JAN17'!$B$7:$T$4941,19,FALSE)</f>
        <v>MEXICO</v>
      </c>
      <c r="R1930" s="31">
        <v>0</v>
      </c>
      <c r="S1930" s="31">
        <v>0</v>
      </c>
      <c r="T1930" s="31" t="s">
        <v>45</v>
      </c>
      <c r="U1930" s="41" t="s">
        <v>46</v>
      </c>
      <c r="V1930" s="42">
        <v>10577.84</v>
      </c>
      <c r="W1930" s="43">
        <v>10577.84</v>
      </c>
      <c r="X1930" s="38">
        <v>0</v>
      </c>
      <c r="Y1930" s="38">
        <v>0</v>
      </c>
      <c r="Z1930" s="38">
        <v>0</v>
      </c>
      <c r="AA1930" s="38">
        <v>0</v>
      </c>
      <c r="AB1930" s="38">
        <v>0</v>
      </c>
      <c r="AC1930" s="38">
        <v>0</v>
      </c>
      <c r="AD1930" s="38" t="s">
        <v>47</v>
      </c>
    </row>
    <row r="1931" spans="1:30" s="27" customFormat="1" ht="15" customHeight="1" x14ac:dyDescent="0.25">
      <c r="A1931" s="28" t="s">
        <v>39</v>
      </c>
      <c r="B1931" s="28" t="s">
        <v>1979</v>
      </c>
      <c r="C1931" s="85">
        <v>42767</v>
      </c>
      <c r="D1931" s="29">
        <f>+VLOOKUP(B1931,'[2]HG-Mexico by Contract'!$B$8:$G$4512,6,FALSE)</f>
        <v>355928</v>
      </c>
      <c r="E1931" s="29"/>
      <c r="F1931" s="28" t="s">
        <v>41</v>
      </c>
      <c r="G1931" s="28" t="s">
        <v>42</v>
      </c>
      <c r="H1931" s="28" t="s">
        <v>63</v>
      </c>
      <c r="I1931" s="31">
        <v>3503279.61</v>
      </c>
      <c r="J1931" s="32">
        <f t="shared" si="90"/>
        <v>175969.73482969185</v>
      </c>
      <c r="K1931" s="31">
        <v>0</v>
      </c>
      <c r="L1931" s="31">
        <v>0</v>
      </c>
      <c r="M1931" s="31">
        <v>0</v>
      </c>
      <c r="N1931" s="31">
        <v>0</v>
      </c>
      <c r="O1931" s="33">
        <f t="shared" si="91"/>
        <v>0</v>
      </c>
      <c r="P1931" s="34" t="str">
        <f t="shared" si="92"/>
        <v>1-30</v>
      </c>
      <c r="Q1931" s="35" t="str">
        <f>+VLOOKUP(B1931,'[2]PORTAFOLIO JAN17'!$B$7:$T$4941,19,FALSE)</f>
        <v>MEXICO</v>
      </c>
      <c r="R1931" s="31">
        <v>0</v>
      </c>
      <c r="S1931" s="31">
        <v>0</v>
      </c>
      <c r="T1931" s="31" t="s">
        <v>45</v>
      </c>
      <c r="U1931" s="36" t="s">
        <v>64</v>
      </c>
      <c r="V1931" s="37">
        <v>175969.7348103</v>
      </c>
      <c r="W1931" s="38">
        <v>175969.7348103</v>
      </c>
      <c r="X1931" s="38">
        <v>0</v>
      </c>
      <c r="Y1931" s="38">
        <v>0</v>
      </c>
      <c r="Z1931" s="38">
        <v>0</v>
      </c>
      <c r="AA1931" s="38">
        <v>0</v>
      </c>
      <c r="AB1931" s="38">
        <v>0</v>
      </c>
      <c r="AC1931" s="38">
        <v>0</v>
      </c>
      <c r="AD1931" s="38" t="s">
        <v>47</v>
      </c>
    </row>
    <row r="1932" spans="1:30" s="27" customFormat="1" ht="15" customHeight="1" x14ac:dyDescent="0.25">
      <c r="A1932" s="39" t="s">
        <v>39</v>
      </c>
      <c r="B1932" s="39" t="s">
        <v>1980</v>
      </c>
      <c r="C1932" s="86">
        <v>42767</v>
      </c>
      <c r="D1932" s="29">
        <f>+VLOOKUP(B1932,'[2]HG-Mexico by Contract'!$B$8:$G$4512,6,FALSE)</f>
        <v>358305</v>
      </c>
      <c r="E1932" s="29"/>
      <c r="F1932" s="39" t="s">
        <v>41</v>
      </c>
      <c r="G1932" s="39" t="s">
        <v>42</v>
      </c>
      <c r="H1932" s="39" t="s">
        <v>44</v>
      </c>
      <c r="I1932" s="40">
        <v>31700.35</v>
      </c>
      <c r="J1932" s="32">
        <f t="shared" si="90"/>
        <v>31700.35</v>
      </c>
      <c r="K1932" s="31">
        <v>0</v>
      </c>
      <c r="L1932" s="31">
        <v>0</v>
      </c>
      <c r="M1932" s="31">
        <v>0</v>
      </c>
      <c r="N1932" s="31">
        <v>0</v>
      </c>
      <c r="O1932" s="33">
        <f t="shared" si="91"/>
        <v>0</v>
      </c>
      <c r="P1932" s="34" t="str">
        <f t="shared" si="92"/>
        <v>1-30</v>
      </c>
      <c r="Q1932" s="35" t="str">
        <f>+VLOOKUP(B1932,'[2]PORTAFOLIO JAN17'!$B$7:$T$4941,19,FALSE)</f>
        <v>COSTA RICA</v>
      </c>
      <c r="R1932" s="31">
        <v>0</v>
      </c>
      <c r="S1932" s="31">
        <v>0</v>
      </c>
      <c r="T1932" s="31" t="s">
        <v>45</v>
      </c>
      <c r="U1932" s="41" t="s">
        <v>46</v>
      </c>
      <c r="V1932" s="42">
        <v>31700.35</v>
      </c>
      <c r="W1932" s="43">
        <v>31700.35</v>
      </c>
      <c r="X1932" s="38">
        <v>0</v>
      </c>
      <c r="Y1932" s="38">
        <v>0</v>
      </c>
      <c r="Z1932" s="38">
        <v>0</v>
      </c>
      <c r="AA1932" s="38">
        <v>0</v>
      </c>
      <c r="AB1932" s="38">
        <v>0</v>
      </c>
      <c r="AC1932" s="38">
        <v>0</v>
      </c>
      <c r="AD1932" s="38" t="s">
        <v>47</v>
      </c>
    </row>
    <row r="1933" spans="1:30" s="27" customFormat="1" ht="15" customHeight="1" x14ac:dyDescent="0.25">
      <c r="A1933" s="28" t="s">
        <v>39</v>
      </c>
      <c r="B1933" s="28" t="s">
        <v>1981</v>
      </c>
      <c r="C1933" s="85">
        <v>42767</v>
      </c>
      <c r="D1933" s="29">
        <f>+VLOOKUP(B1933,'[2]HG-Mexico by Contract'!$B$8:$G$4512,6,FALSE)</f>
        <v>358338</v>
      </c>
      <c r="E1933" s="29"/>
      <c r="F1933" s="28" t="s">
        <v>41</v>
      </c>
      <c r="G1933" s="28" t="s">
        <v>42</v>
      </c>
      <c r="H1933" s="28" t="s">
        <v>63</v>
      </c>
      <c r="I1933" s="31">
        <v>442666.72</v>
      </c>
      <c r="J1933" s="32">
        <f t="shared" si="90"/>
        <v>22235.149348050312</v>
      </c>
      <c r="K1933" s="31">
        <v>0</v>
      </c>
      <c r="L1933" s="31">
        <v>0</v>
      </c>
      <c r="M1933" s="31">
        <v>0</v>
      </c>
      <c r="N1933" s="31">
        <v>0</v>
      </c>
      <c r="O1933" s="33">
        <f t="shared" si="91"/>
        <v>0</v>
      </c>
      <c r="P1933" s="34" t="str">
        <f t="shared" si="92"/>
        <v>1-30</v>
      </c>
      <c r="Q1933" s="35" t="str">
        <f>+VLOOKUP(B1933,'[2]PORTAFOLIO JAN17'!$B$7:$T$4941,19,FALSE)</f>
        <v>MEXICO</v>
      </c>
      <c r="R1933" s="31">
        <v>0</v>
      </c>
      <c r="S1933" s="31">
        <v>0</v>
      </c>
      <c r="T1933" s="31" t="s">
        <v>45</v>
      </c>
      <c r="U1933" s="36" t="s">
        <v>64</v>
      </c>
      <c r="V1933" s="37">
        <v>22235.149345599999</v>
      </c>
      <c r="W1933" s="38">
        <v>22235.149345599999</v>
      </c>
      <c r="X1933" s="38">
        <v>0</v>
      </c>
      <c r="Y1933" s="38">
        <v>0</v>
      </c>
      <c r="Z1933" s="38">
        <v>0</v>
      </c>
      <c r="AA1933" s="38">
        <v>0</v>
      </c>
      <c r="AB1933" s="38">
        <v>0</v>
      </c>
      <c r="AC1933" s="38">
        <v>0</v>
      </c>
      <c r="AD1933" s="38" t="s">
        <v>47</v>
      </c>
    </row>
    <row r="1934" spans="1:30" s="27" customFormat="1" ht="15" customHeight="1" x14ac:dyDescent="0.25">
      <c r="A1934" s="39" t="s">
        <v>39</v>
      </c>
      <c r="B1934" s="39" t="s">
        <v>1982</v>
      </c>
      <c r="C1934" s="86">
        <v>42767</v>
      </c>
      <c r="D1934" s="29">
        <f>+VLOOKUP(B1934,'[2]HG-Mexico by Contract'!$B$8:$G$4512,6,FALSE)</f>
        <v>351121</v>
      </c>
      <c r="E1934" s="29"/>
      <c r="F1934" s="39" t="s">
        <v>41</v>
      </c>
      <c r="G1934" s="39" t="s">
        <v>42</v>
      </c>
      <c r="H1934" s="39" t="s">
        <v>44</v>
      </c>
      <c r="I1934" s="40">
        <v>52455.18</v>
      </c>
      <c r="J1934" s="32">
        <f t="shared" si="90"/>
        <v>52455.18</v>
      </c>
      <c r="K1934" s="31">
        <v>0</v>
      </c>
      <c r="L1934" s="31">
        <v>0</v>
      </c>
      <c r="M1934" s="31">
        <v>0</v>
      </c>
      <c r="N1934" s="31">
        <v>0</v>
      </c>
      <c r="O1934" s="33">
        <f t="shared" si="91"/>
        <v>0</v>
      </c>
      <c r="P1934" s="34" t="str">
        <f t="shared" si="92"/>
        <v>1-30</v>
      </c>
      <c r="Q1934" s="35" t="str">
        <f>+VLOOKUP(B1934,'[2]PORTAFOLIO JAN17'!$B$7:$T$4941,19,FALSE)</f>
        <v>COSTA RICA</v>
      </c>
      <c r="R1934" s="31">
        <v>0</v>
      </c>
      <c r="S1934" s="31">
        <v>0</v>
      </c>
      <c r="T1934" s="31" t="s">
        <v>45</v>
      </c>
      <c r="U1934" s="41" t="s">
        <v>46</v>
      </c>
      <c r="V1934" s="42">
        <v>52455.18</v>
      </c>
      <c r="W1934" s="43">
        <v>52455.18</v>
      </c>
      <c r="X1934" s="38">
        <v>0</v>
      </c>
      <c r="Y1934" s="38">
        <v>0</v>
      </c>
      <c r="Z1934" s="38">
        <v>0</v>
      </c>
      <c r="AA1934" s="38">
        <v>0</v>
      </c>
      <c r="AB1934" s="38">
        <v>0</v>
      </c>
      <c r="AC1934" s="38">
        <v>0</v>
      </c>
      <c r="AD1934" s="38" t="s">
        <v>47</v>
      </c>
    </row>
    <row r="1935" spans="1:30" s="27" customFormat="1" ht="15" customHeight="1" x14ac:dyDescent="0.25">
      <c r="A1935" s="28" t="s">
        <v>39</v>
      </c>
      <c r="B1935" s="28" t="s">
        <v>1983</v>
      </c>
      <c r="C1935" s="85">
        <v>42767</v>
      </c>
      <c r="D1935" s="29">
        <f>+VLOOKUP(B1935,'[2]HG-Mexico by Contract'!$B$8:$G$4512,6,FALSE)</f>
        <v>318916</v>
      </c>
      <c r="E1935" s="29"/>
      <c r="F1935" s="28" t="s">
        <v>41</v>
      </c>
      <c r="G1935" s="28" t="s">
        <v>42</v>
      </c>
      <c r="H1935" s="28" t="s">
        <v>63</v>
      </c>
      <c r="I1935" s="31">
        <v>1747960.9</v>
      </c>
      <c r="J1935" s="32">
        <f t="shared" si="90"/>
        <v>87800.076016675564</v>
      </c>
      <c r="K1935" s="31">
        <v>0</v>
      </c>
      <c r="L1935" s="31">
        <v>0</v>
      </c>
      <c r="M1935" s="31">
        <v>0</v>
      </c>
      <c r="N1935" s="31">
        <v>0</v>
      </c>
      <c r="O1935" s="33">
        <f t="shared" si="91"/>
        <v>0</v>
      </c>
      <c r="P1935" s="34" t="str">
        <f t="shared" si="92"/>
        <v>1-30</v>
      </c>
      <c r="Q1935" s="35" t="str">
        <f>+VLOOKUP(B1935,'[2]PORTAFOLIO JAN17'!$B$7:$T$4941,19,FALSE)</f>
        <v>MEXICO</v>
      </c>
      <c r="R1935" s="31">
        <v>0</v>
      </c>
      <c r="S1935" s="31">
        <v>0</v>
      </c>
      <c r="T1935" s="31" t="s">
        <v>45</v>
      </c>
      <c r="U1935" s="36" t="s">
        <v>64</v>
      </c>
      <c r="V1935" s="37">
        <v>87800.076006999996</v>
      </c>
      <c r="W1935" s="38">
        <v>87800.076006999996</v>
      </c>
      <c r="X1935" s="38">
        <v>0</v>
      </c>
      <c r="Y1935" s="38">
        <v>0</v>
      </c>
      <c r="Z1935" s="38">
        <v>0</v>
      </c>
      <c r="AA1935" s="38">
        <v>0</v>
      </c>
      <c r="AB1935" s="38">
        <v>0</v>
      </c>
      <c r="AC1935" s="38">
        <v>0</v>
      </c>
      <c r="AD1935" s="38" t="s">
        <v>47</v>
      </c>
    </row>
    <row r="1936" spans="1:30" s="27" customFormat="1" ht="15" customHeight="1" x14ac:dyDescent="0.25">
      <c r="A1936" s="39" t="s">
        <v>39</v>
      </c>
      <c r="B1936" s="39" t="s">
        <v>1984</v>
      </c>
      <c r="C1936" s="86">
        <v>42767</v>
      </c>
      <c r="D1936" s="29">
        <f>+VLOOKUP(B1936,'[2]HG-Mexico by Contract'!$B$8:$G$4512,6,FALSE)</f>
        <v>333976</v>
      </c>
      <c r="E1936" s="29"/>
      <c r="F1936" s="39" t="s">
        <v>41</v>
      </c>
      <c r="G1936" s="39" t="s">
        <v>42</v>
      </c>
      <c r="H1936" s="39" t="s">
        <v>63</v>
      </c>
      <c r="I1936" s="40">
        <v>5525772.4199999999</v>
      </c>
      <c r="J1936" s="32">
        <f t="shared" si="90"/>
        <v>277559.54868718702</v>
      </c>
      <c r="K1936" s="31">
        <v>0</v>
      </c>
      <c r="L1936" s="31">
        <v>0</v>
      </c>
      <c r="M1936" s="31">
        <v>0</v>
      </c>
      <c r="N1936" s="31">
        <v>0</v>
      </c>
      <c r="O1936" s="33">
        <f t="shared" si="91"/>
        <v>0</v>
      </c>
      <c r="P1936" s="34" t="str">
        <f t="shared" si="92"/>
        <v>1-30</v>
      </c>
      <c r="Q1936" s="35" t="str">
        <f>+VLOOKUP(B1936,'[2]PORTAFOLIO JAN17'!$B$7:$T$4941,19,FALSE)</f>
        <v>MEXICO</v>
      </c>
      <c r="R1936" s="31">
        <v>0</v>
      </c>
      <c r="S1936" s="31">
        <v>0</v>
      </c>
      <c r="T1936" s="31" t="s">
        <v>45</v>
      </c>
      <c r="U1936" s="41" t="s">
        <v>64</v>
      </c>
      <c r="V1936" s="42">
        <v>277559.5486566</v>
      </c>
      <c r="W1936" s="43">
        <v>277559.5486566</v>
      </c>
      <c r="X1936" s="38">
        <v>0</v>
      </c>
      <c r="Y1936" s="38">
        <v>0</v>
      </c>
      <c r="Z1936" s="38">
        <v>0</v>
      </c>
      <c r="AA1936" s="38">
        <v>0</v>
      </c>
      <c r="AB1936" s="38">
        <v>0</v>
      </c>
      <c r="AC1936" s="38">
        <v>0</v>
      </c>
      <c r="AD1936" s="38" t="s">
        <v>47</v>
      </c>
    </row>
    <row r="1937" spans="1:30" s="27" customFormat="1" ht="15" customHeight="1" x14ac:dyDescent="0.25">
      <c r="A1937" s="28" t="s">
        <v>39</v>
      </c>
      <c r="B1937" s="28" t="s">
        <v>1985</v>
      </c>
      <c r="C1937" s="85">
        <v>42767</v>
      </c>
      <c r="D1937" s="29">
        <f>+VLOOKUP(B1937,'[2]HG-Mexico by Contract'!$B$8:$G$4512,6,FALSE)</f>
        <v>318916</v>
      </c>
      <c r="E1937" s="29"/>
      <c r="F1937" s="28" t="s">
        <v>41</v>
      </c>
      <c r="G1937" s="28" t="s">
        <v>42</v>
      </c>
      <c r="H1937" s="28" t="s">
        <v>63</v>
      </c>
      <c r="I1937" s="31">
        <v>9191844.1899999995</v>
      </c>
      <c r="J1937" s="32">
        <f t="shared" si="90"/>
        <v>461706.33371457999</v>
      </c>
      <c r="K1937" s="31">
        <v>0</v>
      </c>
      <c r="L1937" s="31">
        <v>0</v>
      </c>
      <c r="M1937" s="31">
        <v>0</v>
      </c>
      <c r="N1937" s="31">
        <v>0</v>
      </c>
      <c r="O1937" s="33">
        <f t="shared" si="91"/>
        <v>0</v>
      </c>
      <c r="P1937" s="34" t="str">
        <f t="shared" si="92"/>
        <v>1-30</v>
      </c>
      <c r="Q1937" s="35" t="str">
        <f>+VLOOKUP(B1937,'[2]PORTAFOLIO JAN17'!$B$7:$T$4941,19,FALSE)</f>
        <v>MEXICO</v>
      </c>
      <c r="R1937" s="31">
        <v>0</v>
      </c>
      <c r="S1937" s="31">
        <v>0</v>
      </c>
      <c r="T1937" s="31" t="s">
        <v>45</v>
      </c>
      <c r="U1937" s="36" t="s">
        <v>64</v>
      </c>
      <c r="V1937" s="37">
        <v>461706.33366369997</v>
      </c>
      <c r="W1937" s="38">
        <v>461706.33366369997</v>
      </c>
      <c r="X1937" s="38">
        <v>0</v>
      </c>
      <c r="Y1937" s="38">
        <v>0</v>
      </c>
      <c r="Z1937" s="38">
        <v>0</v>
      </c>
      <c r="AA1937" s="38">
        <v>0</v>
      </c>
      <c r="AB1937" s="38">
        <v>0</v>
      </c>
      <c r="AC1937" s="38">
        <v>0</v>
      </c>
      <c r="AD1937" s="38" t="s">
        <v>47</v>
      </c>
    </row>
    <row r="1938" spans="1:30" s="27" customFormat="1" ht="15" customHeight="1" x14ac:dyDescent="0.25">
      <c r="A1938" s="39" t="s">
        <v>39</v>
      </c>
      <c r="B1938" s="39" t="s">
        <v>1986</v>
      </c>
      <c r="C1938" s="86">
        <v>42767</v>
      </c>
      <c r="D1938" s="29">
        <f>+VLOOKUP(B1938,'[2]HG-Mexico by Contract'!$B$8:$G$4512,6,FALSE)</f>
        <v>325447</v>
      </c>
      <c r="E1938" s="29"/>
      <c r="F1938" s="39" t="s">
        <v>41</v>
      </c>
      <c r="G1938" s="39" t="s">
        <v>42</v>
      </c>
      <c r="H1938" s="39" t="s">
        <v>44</v>
      </c>
      <c r="I1938" s="40">
        <v>31465.72</v>
      </c>
      <c r="J1938" s="32">
        <f t="shared" si="90"/>
        <v>31465.72</v>
      </c>
      <c r="K1938" s="31">
        <v>0</v>
      </c>
      <c r="L1938" s="31">
        <v>0</v>
      </c>
      <c r="M1938" s="31">
        <v>0</v>
      </c>
      <c r="N1938" s="31">
        <v>0</v>
      </c>
      <c r="O1938" s="33">
        <f t="shared" si="91"/>
        <v>0</v>
      </c>
      <c r="P1938" s="34" t="str">
        <f t="shared" si="92"/>
        <v>1-30</v>
      </c>
      <c r="Q1938" s="35" t="str">
        <f>+VLOOKUP(B1938,'[2]PORTAFOLIO JAN17'!$B$7:$T$4941,19,FALSE)</f>
        <v>COSTA RICA</v>
      </c>
      <c r="R1938" s="31">
        <v>0</v>
      </c>
      <c r="S1938" s="31">
        <v>0</v>
      </c>
      <c r="T1938" s="31" t="s">
        <v>45</v>
      </c>
      <c r="U1938" s="41" t="s">
        <v>46</v>
      </c>
      <c r="V1938" s="42">
        <v>31465.72</v>
      </c>
      <c r="W1938" s="43">
        <v>31465.72</v>
      </c>
      <c r="X1938" s="38">
        <v>0</v>
      </c>
      <c r="Y1938" s="38">
        <v>0</v>
      </c>
      <c r="Z1938" s="38">
        <v>0</v>
      </c>
      <c r="AA1938" s="38">
        <v>0</v>
      </c>
      <c r="AB1938" s="38">
        <v>0</v>
      </c>
      <c r="AC1938" s="38">
        <v>0</v>
      </c>
      <c r="AD1938" s="38" t="s">
        <v>47</v>
      </c>
    </row>
    <row r="1939" spans="1:30" s="27" customFormat="1" ht="15" customHeight="1" x14ac:dyDescent="0.25">
      <c r="A1939" s="28" t="s">
        <v>39</v>
      </c>
      <c r="B1939" s="28" t="s">
        <v>1987</v>
      </c>
      <c r="C1939" s="85">
        <v>42767</v>
      </c>
      <c r="D1939" s="29">
        <f>+VLOOKUP(B1939,'[2]HG-Mexico by Contract'!$B$8:$G$4512,6,FALSE)</f>
        <v>333603</v>
      </c>
      <c r="E1939" s="29"/>
      <c r="F1939" s="28" t="s">
        <v>41</v>
      </c>
      <c r="G1939" s="28" t="s">
        <v>42</v>
      </c>
      <c r="H1939" s="28" t="s">
        <v>44</v>
      </c>
      <c r="I1939" s="31">
        <v>63788.88</v>
      </c>
      <c r="J1939" s="32">
        <f t="shared" si="90"/>
        <v>63788.88</v>
      </c>
      <c r="K1939" s="31">
        <v>0</v>
      </c>
      <c r="L1939" s="31">
        <v>0</v>
      </c>
      <c r="M1939" s="31">
        <v>0</v>
      </c>
      <c r="N1939" s="31">
        <v>0</v>
      </c>
      <c r="O1939" s="33">
        <f t="shared" si="91"/>
        <v>0</v>
      </c>
      <c r="P1939" s="34" t="str">
        <f t="shared" si="92"/>
        <v>1-30</v>
      </c>
      <c r="Q1939" s="35" t="str">
        <f>+VLOOKUP(B1939,'[2]PORTAFOLIO JAN17'!$B$7:$T$4941,19,FALSE)</f>
        <v>COSTA RICA</v>
      </c>
      <c r="R1939" s="31">
        <v>0</v>
      </c>
      <c r="S1939" s="31">
        <v>0</v>
      </c>
      <c r="T1939" s="31" t="s">
        <v>45</v>
      </c>
      <c r="U1939" s="36" t="s">
        <v>46</v>
      </c>
      <c r="V1939" s="37">
        <v>63788.88</v>
      </c>
      <c r="W1939" s="38">
        <v>63788.88</v>
      </c>
      <c r="X1939" s="38">
        <v>0</v>
      </c>
      <c r="Y1939" s="38">
        <v>0</v>
      </c>
      <c r="Z1939" s="38">
        <v>0</v>
      </c>
      <c r="AA1939" s="38">
        <v>0</v>
      </c>
      <c r="AB1939" s="38">
        <v>0</v>
      </c>
      <c r="AC1939" s="38">
        <v>0</v>
      </c>
      <c r="AD1939" s="38" t="s">
        <v>47</v>
      </c>
    </row>
    <row r="1940" spans="1:30" s="27" customFormat="1" ht="15" customHeight="1" x14ac:dyDescent="0.25">
      <c r="A1940" s="39" t="s">
        <v>39</v>
      </c>
      <c r="B1940" s="39" t="s">
        <v>1988</v>
      </c>
      <c r="C1940" s="86">
        <v>42767</v>
      </c>
      <c r="D1940" s="29">
        <f>+VLOOKUP(B1940,'[2]HG-Mexico by Contract'!$B$8:$G$4512,6,FALSE)</f>
        <v>349213</v>
      </c>
      <c r="E1940" s="29"/>
      <c r="F1940" s="39" t="s">
        <v>41</v>
      </c>
      <c r="G1940" s="39" t="s">
        <v>42</v>
      </c>
      <c r="H1940" s="39" t="s">
        <v>63</v>
      </c>
      <c r="I1940" s="40">
        <v>646210.98</v>
      </c>
      <c r="J1940" s="32">
        <f t="shared" si="90"/>
        <v>32459.177528976998</v>
      </c>
      <c r="K1940" s="31">
        <v>0</v>
      </c>
      <c r="L1940" s="31">
        <v>0</v>
      </c>
      <c r="M1940" s="31">
        <v>0</v>
      </c>
      <c r="N1940" s="31">
        <v>0</v>
      </c>
      <c r="O1940" s="33">
        <f t="shared" si="91"/>
        <v>0</v>
      </c>
      <c r="P1940" s="34" t="str">
        <f t="shared" si="92"/>
        <v>1-30</v>
      </c>
      <c r="Q1940" s="35" t="str">
        <f>+VLOOKUP(B1940,'[2]PORTAFOLIO JAN17'!$B$7:$T$4941,19,FALSE)</f>
        <v>MEXICO</v>
      </c>
      <c r="R1940" s="31">
        <v>0</v>
      </c>
      <c r="S1940" s="31">
        <v>0</v>
      </c>
      <c r="T1940" s="31" t="s">
        <v>45</v>
      </c>
      <c r="U1940" s="41" t="s">
        <v>64</v>
      </c>
      <c r="V1940" s="42">
        <v>32459.177525399999</v>
      </c>
      <c r="W1940" s="43">
        <v>32459.177525399999</v>
      </c>
      <c r="X1940" s="38">
        <v>0</v>
      </c>
      <c r="Y1940" s="38">
        <v>0</v>
      </c>
      <c r="Z1940" s="38">
        <v>0</v>
      </c>
      <c r="AA1940" s="38">
        <v>0</v>
      </c>
      <c r="AB1940" s="38">
        <v>0</v>
      </c>
      <c r="AC1940" s="38">
        <v>0</v>
      </c>
      <c r="AD1940" s="38" t="s">
        <v>47</v>
      </c>
    </row>
    <row r="1941" spans="1:30" s="27" customFormat="1" ht="15" customHeight="1" x14ac:dyDescent="0.25">
      <c r="A1941" s="28" t="s">
        <v>39</v>
      </c>
      <c r="B1941" s="28" t="s">
        <v>1989</v>
      </c>
      <c r="C1941" s="85">
        <v>42767</v>
      </c>
      <c r="D1941" s="29">
        <f>+VLOOKUP(B1941,'[2]HG-Mexico by Contract'!$B$8:$G$4512,6,FALSE)</f>
        <v>314376</v>
      </c>
      <c r="E1941" s="29"/>
      <c r="F1941" s="28" t="s">
        <v>41</v>
      </c>
      <c r="G1941" s="28" t="s">
        <v>42</v>
      </c>
      <c r="H1941" s="28" t="s">
        <v>44</v>
      </c>
      <c r="I1941" s="31">
        <v>1132241.78</v>
      </c>
      <c r="J1941" s="32">
        <f t="shared" si="90"/>
        <v>1132241.78</v>
      </c>
      <c r="K1941" s="31">
        <v>0</v>
      </c>
      <c r="L1941" s="31">
        <v>0</v>
      </c>
      <c r="M1941" s="31">
        <v>0</v>
      </c>
      <c r="N1941" s="31">
        <v>0</v>
      </c>
      <c r="O1941" s="33">
        <f t="shared" si="91"/>
        <v>0</v>
      </c>
      <c r="P1941" s="34" t="str">
        <f t="shared" si="92"/>
        <v>1-30</v>
      </c>
      <c r="Q1941" s="35" t="str">
        <f>+VLOOKUP(B1941,'[2]PORTAFOLIO JAN17'!$B$7:$T$4941,19,FALSE)</f>
        <v>COSTA RICA</v>
      </c>
      <c r="R1941" s="31">
        <v>0</v>
      </c>
      <c r="S1941" s="31">
        <v>0</v>
      </c>
      <c r="T1941" s="31" t="s">
        <v>45</v>
      </c>
      <c r="U1941" s="36" t="s">
        <v>46</v>
      </c>
      <c r="V1941" s="37">
        <v>1132241.78</v>
      </c>
      <c r="W1941" s="38">
        <v>1132241.78</v>
      </c>
      <c r="X1941" s="38">
        <v>0</v>
      </c>
      <c r="Y1941" s="38">
        <v>0</v>
      </c>
      <c r="Z1941" s="38">
        <v>0</v>
      </c>
      <c r="AA1941" s="38">
        <v>0</v>
      </c>
      <c r="AB1941" s="38">
        <v>0</v>
      </c>
      <c r="AC1941" s="38">
        <v>0</v>
      </c>
      <c r="AD1941" s="38" t="s">
        <v>47</v>
      </c>
    </row>
    <row r="1942" spans="1:30" s="27" customFormat="1" ht="15" customHeight="1" x14ac:dyDescent="0.25">
      <c r="A1942" s="39" t="s">
        <v>39</v>
      </c>
      <c r="B1942" s="39" t="s">
        <v>1990</v>
      </c>
      <c r="C1942" s="86">
        <v>42767</v>
      </c>
      <c r="D1942" s="29">
        <f>+VLOOKUP(B1942,'[2]HG-Mexico by Contract'!$B$8:$G$4512,6,FALSE)</f>
        <v>312092</v>
      </c>
      <c r="E1942" s="29"/>
      <c r="F1942" s="39" t="s">
        <v>41</v>
      </c>
      <c r="G1942" s="39" t="s">
        <v>42</v>
      </c>
      <c r="H1942" s="39" t="s">
        <v>44</v>
      </c>
      <c r="I1942" s="40">
        <v>48158.31</v>
      </c>
      <c r="J1942" s="32">
        <f t="shared" si="90"/>
        <v>48158.31</v>
      </c>
      <c r="K1942" s="31">
        <v>0</v>
      </c>
      <c r="L1942" s="31">
        <v>0</v>
      </c>
      <c r="M1942" s="31">
        <v>0</v>
      </c>
      <c r="N1942" s="31">
        <v>0</v>
      </c>
      <c r="O1942" s="33">
        <f t="shared" si="91"/>
        <v>0</v>
      </c>
      <c r="P1942" s="34" t="str">
        <f t="shared" si="92"/>
        <v>1-30</v>
      </c>
      <c r="Q1942" s="35" t="str">
        <f>+VLOOKUP(B1942,'[2]PORTAFOLIO JAN17'!$B$7:$T$4941,19,FALSE)</f>
        <v>EL SALVADOR</v>
      </c>
      <c r="R1942" s="31">
        <v>0</v>
      </c>
      <c r="S1942" s="31">
        <v>0</v>
      </c>
      <c r="T1942" s="31" t="s">
        <v>45</v>
      </c>
      <c r="U1942" s="41" t="s">
        <v>46</v>
      </c>
      <c r="V1942" s="42">
        <v>48158.31</v>
      </c>
      <c r="W1942" s="43">
        <v>48158.31</v>
      </c>
      <c r="X1942" s="38">
        <v>0</v>
      </c>
      <c r="Y1942" s="38">
        <v>0</v>
      </c>
      <c r="Z1942" s="38">
        <v>0</v>
      </c>
      <c r="AA1942" s="38">
        <v>0</v>
      </c>
      <c r="AB1942" s="38">
        <v>0</v>
      </c>
      <c r="AC1942" s="38">
        <v>0</v>
      </c>
      <c r="AD1942" s="38" t="s">
        <v>47</v>
      </c>
    </row>
    <row r="1943" spans="1:30" s="27" customFormat="1" ht="15" customHeight="1" x14ac:dyDescent="0.25">
      <c r="A1943" s="28" t="s">
        <v>39</v>
      </c>
      <c r="B1943" s="28" t="s">
        <v>1991</v>
      </c>
      <c r="C1943" s="85">
        <v>42767</v>
      </c>
      <c r="D1943" s="29">
        <f>+VLOOKUP(B1943,'[2]HG-Mexico by Contract'!$B$8:$G$4512,6,FALSE)</f>
        <v>317746</v>
      </c>
      <c r="E1943" s="29"/>
      <c r="F1943" s="28" t="s">
        <v>62</v>
      </c>
      <c r="G1943" s="28" t="s">
        <v>42</v>
      </c>
      <c r="H1943" s="28" t="s">
        <v>44</v>
      </c>
      <c r="I1943" s="31">
        <v>86970439.430000007</v>
      </c>
      <c r="J1943" s="32">
        <f t="shared" si="90"/>
        <v>86970439.430000007</v>
      </c>
      <c r="K1943" s="31">
        <v>0</v>
      </c>
      <c r="L1943" s="31">
        <v>0</v>
      </c>
      <c r="M1943" s="31">
        <v>0</v>
      </c>
      <c r="N1943" s="31">
        <v>0</v>
      </c>
      <c r="O1943" s="33">
        <f t="shared" si="91"/>
        <v>0</v>
      </c>
      <c r="P1943" s="34" t="str">
        <f t="shared" si="92"/>
        <v>1-30</v>
      </c>
      <c r="Q1943" s="35" t="str">
        <f>+VLOOKUP(B1943,'[2]PORTAFOLIO JAN17'!$B$7:$T$4941,19,FALSE)</f>
        <v>ANTILLAS PAISES BAJOS</v>
      </c>
      <c r="R1943" s="31">
        <v>0</v>
      </c>
      <c r="S1943" s="31">
        <v>0</v>
      </c>
      <c r="T1943" s="31" t="s">
        <v>45</v>
      </c>
      <c r="U1943" s="36" t="s">
        <v>46</v>
      </c>
      <c r="V1943" s="37">
        <v>86970439.430000007</v>
      </c>
      <c r="W1943" s="38">
        <v>86970439.430000007</v>
      </c>
      <c r="X1943" s="38">
        <v>0</v>
      </c>
      <c r="Y1943" s="38">
        <v>0</v>
      </c>
      <c r="Z1943" s="38">
        <v>0</v>
      </c>
      <c r="AA1943" s="38">
        <v>0</v>
      </c>
      <c r="AB1943" s="38">
        <v>0</v>
      </c>
      <c r="AC1943" s="38">
        <v>0</v>
      </c>
      <c r="AD1943" s="38" t="s">
        <v>47</v>
      </c>
    </row>
    <row r="1944" spans="1:30" s="27" customFormat="1" ht="15" customHeight="1" x14ac:dyDescent="0.25">
      <c r="A1944" s="39" t="s">
        <v>39</v>
      </c>
      <c r="B1944" s="39" t="s">
        <v>1992</v>
      </c>
      <c r="C1944" s="86">
        <v>42767</v>
      </c>
      <c r="D1944" s="29">
        <f>+VLOOKUP(B1944,'[2]HG-Mexico by Contract'!$B$8:$G$4512,6,FALSE)</f>
        <v>325447</v>
      </c>
      <c r="E1944" s="29"/>
      <c r="F1944" s="39" t="s">
        <v>41</v>
      </c>
      <c r="G1944" s="39" t="s">
        <v>42</v>
      </c>
      <c r="H1944" s="39" t="s">
        <v>44</v>
      </c>
      <c r="I1944" s="40">
        <v>31465.72</v>
      </c>
      <c r="J1944" s="32">
        <f t="shared" si="90"/>
        <v>31465.72</v>
      </c>
      <c r="K1944" s="31">
        <v>0</v>
      </c>
      <c r="L1944" s="31">
        <v>0</v>
      </c>
      <c r="M1944" s="31">
        <v>0</v>
      </c>
      <c r="N1944" s="31">
        <v>0</v>
      </c>
      <c r="O1944" s="33">
        <f t="shared" si="91"/>
        <v>0</v>
      </c>
      <c r="P1944" s="34" t="str">
        <f t="shared" si="92"/>
        <v>1-30</v>
      </c>
      <c r="Q1944" s="35" t="str">
        <f>+VLOOKUP(B1944,'[2]PORTAFOLIO JAN17'!$B$7:$T$4941,19,FALSE)</f>
        <v>COSTA RICA</v>
      </c>
      <c r="R1944" s="31">
        <v>0</v>
      </c>
      <c r="S1944" s="31">
        <v>0</v>
      </c>
      <c r="T1944" s="31" t="s">
        <v>45</v>
      </c>
      <c r="U1944" s="41" t="s">
        <v>46</v>
      </c>
      <c r="V1944" s="42">
        <v>31465.72</v>
      </c>
      <c r="W1944" s="43">
        <v>31465.72</v>
      </c>
      <c r="X1944" s="38">
        <v>0</v>
      </c>
      <c r="Y1944" s="38">
        <v>0</v>
      </c>
      <c r="Z1944" s="38">
        <v>0</v>
      </c>
      <c r="AA1944" s="38">
        <v>0</v>
      </c>
      <c r="AB1944" s="38">
        <v>0</v>
      </c>
      <c r="AC1944" s="38">
        <v>0</v>
      </c>
      <c r="AD1944" s="38" t="s">
        <v>47</v>
      </c>
    </row>
    <row r="1945" spans="1:30" s="27" customFormat="1" ht="15" customHeight="1" x14ac:dyDescent="0.25">
      <c r="A1945" s="28" t="s">
        <v>39</v>
      </c>
      <c r="B1945" s="28" t="s">
        <v>1993</v>
      </c>
      <c r="C1945" s="85">
        <v>42767</v>
      </c>
      <c r="D1945" s="29">
        <f>+VLOOKUP(B1945,'[2]HG-Mexico by Contract'!$B$8:$G$4512,6,FALSE)</f>
        <v>313353</v>
      </c>
      <c r="E1945" s="29"/>
      <c r="F1945" s="28" t="s">
        <v>41</v>
      </c>
      <c r="G1945" s="28" t="s">
        <v>42</v>
      </c>
      <c r="H1945" s="28" t="s">
        <v>63</v>
      </c>
      <c r="I1945" s="31">
        <v>251039.72</v>
      </c>
      <c r="J1945" s="32">
        <f t="shared" si="90"/>
        <v>12609.725136989591</v>
      </c>
      <c r="K1945" s="31">
        <v>0</v>
      </c>
      <c r="L1945" s="31">
        <v>0</v>
      </c>
      <c r="M1945" s="31">
        <v>0</v>
      </c>
      <c r="N1945" s="31">
        <v>0</v>
      </c>
      <c r="O1945" s="33">
        <f t="shared" si="91"/>
        <v>0</v>
      </c>
      <c r="P1945" s="34" t="str">
        <f t="shared" si="92"/>
        <v>1-30</v>
      </c>
      <c r="Q1945" s="35" t="str">
        <f>+VLOOKUP(B1945,'[2]PORTAFOLIO JAN17'!$B$7:$T$4941,19,FALSE)</f>
        <v>MEXICO</v>
      </c>
      <c r="R1945" s="31">
        <v>0</v>
      </c>
      <c r="S1945" s="31">
        <v>0</v>
      </c>
      <c r="T1945" s="31" t="s">
        <v>45</v>
      </c>
      <c r="U1945" s="36" t="s">
        <v>64</v>
      </c>
      <c r="V1945" s="37">
        <v>12609.7251356</v>
      </c>
      <c r="W1945" s="38">
        <v>12609.7251356</v>
      </c>
      <c r="X1945" s="38">
        <v>0</v>
      </c>
      <c r="Y1945" s="38">
        <v>0</v>
      </c>
      <c r="Z1945" s="38">
        <v>0</v>
      </c>
      <c r="AA1945" s="38">
        <v>0</v>
      </c>
      <c r="AB1945" s="38">
        <v>0</v>
      </c>
      <c r="AC1945" s="38">
        <v>0</v>
      </c>
      <c r="AD1945" s="38" t="s">
        <v>47</v>
      </c>
    </row>
    <row r="1946" spans="1:30" s="27" customFormat="1" ht="15" customHeight="1" x14ac:dyDescent="0.25">
      <c r="A1946" s="39" t="s">
        <v>39</v>
      </c>
      <c r="B1946" s="39" t="s">
        <v>1994</v>
      </c>
      <c r="C1946" s="86">
        <v>42767</v>
      </c>
      <c r="D1946" s="29">
        <f>+VLOOKUP(B1946,'[2]HG-Mexico by Contract'!$B$8:$G$4512,6,FALSE)</f>
        <v>316371</v>
      </c>
      <c r="E1946" s="29"/>
      <c r="F1946" s="39" t="s">
        <v>41</v>
      </c>
      <c r="G1946" s="39" t="s">
        <v>42</v>
      </c>
      <c r="H1946" s="39" t="s">
        <v>63</v>
      </c>
      <c r="I1946" s="40">
        <v>96092.82</v>
      </c>
      <c r="J1946" s="32">
        <f t="shared" si="90"/>
        <v>4826.7423491319068</v>
      </c>
      <c r="K1946" s="31">
        <v>0</v>
      </c>
      <c r="L1946" s="31">
        <v>0</v>
      </c>
      <c r="M1946" s="31">
        <v>0</v>
      </c>
      <c r="N1946" s="31">
        <v>0</v>
      </c>
      <c r="O1946" s="33">
        <f t="shared" si="91"/>
        <v>0</v>
      </c>
      <c r="P1946" s="34" t="str">
        <f t="shared" si="92"/>
        <v>1-30</v>
      </c>
      <c r="Q1946" s="35" t="str">
        <f>+VLOOKUP(B1946,'[2]PORTAFOLIO JAN17'!$B$7:$T$4941,19,FALSE)</f>
        <v>MEXICO</v>
      </c>
      <c r="R1946" s="31">
        <v>0</v>
      </c>
      <c r="S1946" s="31">
        <v>0</v>
      </c>
      <c r="T1946" s="31" t="s">
        <v>45</v>
      </c>
      <c r="U1946" s="41" t="s">
        <v>64</v>
      </c>
      <c r="V1946" s="42">
        <v>4826.7423485999998</v>
      </c>
      <c r="W1946" s="43">
        <v>4826.7423485999998</v>
      </c>
      <c r="X1946" s="38">
        <v>0</v>
      </c>
      <c r="Y1946" s="38">
        <v>0</v>
      </c>
      <c r="Z1946" s="38">
        <v>0</v>
      </c>
      <c r="AA1946" s="38">
        <v>0</v>
      </c>
      <c r="AB1946" s="38">
        <v>0</v>
      </c>
      <c r="AC1946" s="38">
        <v>0</v>
      </c>
      <c r="AD1946" s="38" t="s">
        <v>47</v>
      </c>
    </row>
    <row r="1947" spans="1:30" s="27" customFormat="1" ht="15" customHeight="1" x14ac:dyDescent="0.25">
      <c r="A1947" s="28" t="s">
        <v>39</v>
      </c>
      <c r="B1947" s="28" t="s">
        <v>1995</v>
      </c>
      <c r="C1947" s="85">
        <v>42767</v>
      </c>
      <c r="D1947" s="29">
        <f>+VLOOKUP(B1947,'[2]HG-Mexico by Contract'!$B$8:$G$4512,6,FALSE)</f>
        <v>355843</v>
      </c>
      <c r="E1947" s="29"/>
      <c r="F1947" s="28" t="s">
        <v>41</v>
      </c>
      <c r="G1947" s="28" t="s">
        <v>42</v>
      </c>
      <c r="H1947" s="28" t="s">
        <v>63</v>
      </c>
      <c r="I1947" s="31">
        <v>201708.42</v>
      </c>
      <c r="J1947" s="32">
        <f t="shared" si="90"/>
        <v>10131.813937716526</v>
      </c>
      <c r="K1947" s="31">
        <v>0</v>
      </c>
      <c r="L1947" s="31">
        <v>0</v>
      </c>
      <c r="M1947" s="31">
        <v>0</v>
      </c>
      <c r="N1947" s="31">
        <v>201708.42</v>
      </c>
      <c r="O1947" s="33">
        <f t="shared" si="91"/>
        <v>201708.42</v>
      </c>
      <c r="P1947" s="34" t="str">
        <f t="shared" si="92"/>
        <v>120+</v>
      </c>
      <c r="Q1947" s="35" t="str">
        <f>+VLOOKUP(B1947,'[2]PORTAFOLIO JAN17'!$B$7:$T$4941,19,FALSE)</f>
        <v>MEXICO</v>
      </c>
      <c r="R1947" s="31">
        <v>0</v>
      </c>
      <c r="S1947" s="31">
        <v>0</v>
      </c>
      <c r="T1947" s="31">
        <v>201708.42</v>
      </c>
      <c r="U1947" s="36" t="s">
        <v>64</v>
      </c>
      <c r="V1947" s="37">
        <v>10131.8139366</v>
      </c>
      <c r="W1947" s="38">
        <v>0</v>
      </c>
      <c r="X1947" s="38">
        <v>0</v>
      </c>
      <c r="Y1947" s="38">
        <v>0</v>
      </c>
      <c r="Z1947" s="38">
        <v>0</v>
      </c>
      <c r="AA1947" s="38">
        <v>10131.8139366</v>
      </c>
      <c r="AB1947" s="38">
        <v>0</v>
      </c>
      <c r="AC1947" s="38">
        <v>0</v>
      </c>
      <c r="AD1947" s="38">
        <v>10131.8139366</v>
      </c>
    </row>
    <row r="1948" spans="1:30" s="27" customFormat="1" ht="15" customHeight="1" x14ac:dyDescent="0.25">
      <c r="A1948" s="39" t="s">
        <v>39</v>
      </c>
      <c r="B1948" s="39" t="s">
        <v>1996</v>
      </c>
      <c r="C1948" s="86">
        <v>42767</v>
      </c>
      <c r="D1948" s="29">
        <f>+VLOOKUP(B1948,'[2]HG-Mexico by Contract'!$B$8:$G$4512,6,FALSE)</f>
        <v>341948</v>
      </c>
      <c r="E1948" s="29"/>
      <c r="F1948" s="39" t="s">
        <v>41</v>
      </c>
      <c r="G1948" s="39" t="s">
        <v>42</v>
      </c>
      <c r="H1948" s="39" t="s">
        <v>63</v>
      </c>
      <c r="I1948" s="40">
        <v>1603748.66</v>
      </c>
      <c r="J1948" s="32">
        <f t="shared" si="90"/>
        <v>80556.295200677298</v>
      </c>
      <c r="K1948" s="31">
        <v>0</v>
      </c>
      <c r="L1948" s="31">
        <v>0</v>
      </c>
      <c r="M1948" s="31">
        <v>0</v>
      </c>
      <c r="N1948" s="31">
        <v>0</v>
      </c>
      <c r="O1948" s="33">
        <f t="shared" si="91"/>
        <v>0</v>
      </c>
      <c r="P1948" s="34" t="str">
        <f t="shared" si="92"/>
        <v>1-30</v>
      </c>
      <c r="Q1948" s="35" t="str">
        <f>+VLOOKUP(B1948,'[2]PORTAFOLIO JAN17'!$B$7:$T$4941,19,FALSE)</f>
        <v>MEXICO</v>
      </c>
      <c r="R1948" s="31">
        <v>0</v>
      </c>
      <c r="S1948" s="31">
        <v>0</v>
      </c>
      <c r="T1948" s="31" t="s">
        <v>45</v>
      </c>
      <c r="U1948" s="41" t="s">
        <v>64</v>
      </c>
      <c r="V1948" s="42">
        <v>80556.295191800004</v>
      </c>
      <c r="W1948" s="43">
        <v>80556.295191800004</v>
      </c>
      <c r="X1948" s="38">
        <v>0</v>
      </c>
      <c r="Y1948" s="38">
        <v>0</v>
      </c>
      <c r="Z1948" s="38">
        <v>0</v>
      </c>
      <c r="AA1948" s="38">
        <v>0</v>
      </c>
      <c r="AB1948" s="38">
        <v>0</v>
      </c>
      <c r="AC1948" s="38">
        <v>0</v>
      </c>
      <c r="AD1948" s="38" t="s">
        <v>47</v>
      </c>
    </row>
    <row r="1949" spans="1:30" s="27" customFormat="1" ht="15" customHeight="1" x14ac:dyDescent="0.25">
      <c r="A1949" s="28" t="s">
        <v>39</v>
      </c>
      <c r="B1949" s="28" t="s">
        <v>1997</v>
      </c>
      <c r="C1949" s="85">
        <v>42767</v>
      </c>
      <c r="D1949" s="29">
        <f>+VLOOKUP(B1949,'[2]HG-Mexico by Contract'!$B$8:$G$4512,6,FALSE)</f>
        <v>358133</v>
      </c>
      <c r="E1949" s="29"/>
      <c r="F1949" s="28" t="s">
        <v>41</v>
      </c>
      <c r="G1949" s="28" t="s">
        <v>42</v>
      </c>
      <c r="H1949" s="28" t="s">
        <v>63</v>
      </c>
      <c r="I1949" s="31">
        <v>393384.88</v>
      </c>
      <c r="J1949" s="32">
        <f t="shared" si="90"/>
        <v>19759.722524577523</v>
      </c>
      <c r="K1949" s="31">
        <v>0</v>
      </c>
      <c r="L1949" s="31">
        <v>0</v>
      </c>
      <c r="M1949" s="31">
        <v>0</v>
      </c>
      <c r="N1949" s="31">
        <v>0</v>
      </c>
      <c r="O1949" s="33">
        <f t="shared" si="91"/>
        <v>0</v>
      </c>
      <c r="P1949" s="34" t="str">
        <f t="shared" si="92"/>
        <v>1-30</v>
      </c>
      <c r="Q1949" s="35" t="str">
        <f>+VLOOKUP(B1949,'[2]PORTAFOLIO JAN17'!$B$7:$T$4941,19,FALSE)</f>
        <v>MEXICO</v>
      </c>
      <c r="R1949" s="31">
        <v>0</v>
      </c>
      <c r="S1949" s="31">
        <v>0</v>
      </c>
      <c r="T1949" s="31" t="s">
        <v>45</v>
      </c>
      <c r="U1949" s="36" t="s">
        <v>64</v>
      </c>
      <c r="V1949" s="37">
        <v>19759.722522399999</v>
      </c>
      <c r="W1949" s="38">
        <v>19759.722522399999</v>
      </c>
      <c r="X1949" s="38">
        <v>0</v>
      </c>
      <c r="Y1949" s="38">
        <v>0</v>
      </c>
      <c r="Z1949" s="38">
        <v>0</v>
      </c>
      <c r="AA1949" s="38">
        <v>0</v>
      </c>
      <c r="AB1949" s="38">
        <v>0</v>
      </c>
      <c r="AC1949" s="38">
        <v>0</v>
      </c>
      <c r="AD1949" s="38" t="s">
        <v>47</v>
      </c>
    </row>
    <row r="1950" spans="1:30" s="27" customFormat="1" ht="15" customHeight="1" x14ac:dyDescent="0.25">
      <c r="A1950" s="39" t="s">
        <v>39</v>
      </c>
      <c r="B1950" s="39" t="s">
        <v>1998</v>
      </c>
      <c r="C1950" s="86">
        <v>42767</v>
      </c>
      <c r="D1950" s="29">
        <f>+VLOOKUP(B1950,'[2]HG-Mexico by Contract'!$B$8:$G$4512,6,FALSE)</f>
        <v>315428</v>
      </c>
      <c r="E1950" s="29"/>
      <c r="F1950" s="39" t="s">
        <v>41</v>
      </c>
      <c r="G1950" s="39" t="s">
        <v>42</v>
      </c>
      <c r="H1950" s="39" t="s">
        <v>63</v>
      </c>
      <c r="I1950" s="40">
        <v>673186.81</v>
      </c>
      <c r="J1950" s="32">
        <f t="shared" si="90"/>
        <v>33814.173470026326</v>
      </c>
      <c r="K1950" s="31">
        <v>0</v>
      </c>
      <c r="L1950" s="31">
        <v>0</v>
      </c>
      <c r="M1950" s="31">
        <v>0</v>
      </c>
      <c r="N1950" s="31">
        <v>0</v>
      </c>
      <c r="O1950" s="33">
        <f t="shared" si="91"/>
        <v>0</v>
      </c>
      <c r="P1950" s="34" t="str">
        <f t="shared" si="92"/>
        <v>1-30</v>
      </c>
      <c r="Q1950" s="35" t="str">
        <f>+VLOOKUP(B1950,'[2]PORTAFOLIO JAN17'!$B$7:$T$4941,19,FALSE)</f>
        <v>MEXICO</v>
      </c>
      <c r="R1950" s="31">
        <v>0</v>
      </c>
      <c r="S1950" s="31">
        <v>0</v>
      </c>
      <c r="T1950" s="31" t="s">
        <v>45</v>
      </c>
      <c r="U1950" s="41" t="s">
        <v>64</v>
      </c>
      <c r="V1950" s="42">
        <v>33814.173466300002</v>
      </c>
      <c r="W1950" s="43">
        <v>33814.173466300002</v>
      </c>
      <c r="X1950" s="38">
        <v>0</v>
      </c>
      <c r="Y1950" s="38">
        <v>0</v>
      </c>
      <c r="Z1950" s="38">
        <v>0</v>
      </c>
      <c r="AA1950" s="38">
        <v>0</v>
      </c>
      <c r="AB1950" s="38">
        <v>0</v>
      </c>
      <c r="AC1950" s="38">
        <v>0</v>
      </c>
      <c r="AD1950" s="38" t="s">
        <v>47</v>
      </c>
    </row>
    <row r="1951" spans="1:30" s="27" customFormat="1" ht="15" customHeight="1" x14ac:dyDescent="0.25">
      <c r="A1951" s="28" t="s">
        <v>39</v>
      </c>
      <c r="B1951" s="28" t="s">
        <v>1999</v>
      </c>
      <c r="C1951" s="85">
        <v>42767</v>
      </c>
      <c r="D1951" s="29">
        <f>+VLOOKUP(B1951,'[2]HG-Mexico by Contract'!$B$8:$G$4512,6,FALSE)</f>
        <v>358480</v>
      </c>
      <c r="E1951" s="29"/>
      <c r="F1951" s="28" t="s">
        <v>41</v>
      </c>
      <c r="G1951" s="28" t="s">
        <v>42</v>
      </c>
      <c r="H1951" s="28" t="s">
        <v>44</v>
      </c>
      <c r="I1951" s="31">
        <v>40321.03</v>
      </c>
      <c r="J1951" s="32">
        <f t="shared" si="90"/>
        <v>40321.03</v>
      </c>
      <c r="K1951" s="31">
        <v>0</v>
      </c>
      <c r="L1951" s="31">
        <v>0</v>
      </c>
      <c r="M1951" s="31">
        <v>0</v>
      </c>
      <c r="N1951" s="31">
        <v>0</v>
      </c>
      <c r="O1951" s="33">
        <f t="shared" si="91"/>
        <v>0</v>
      </c>
      <c r="P1951" s="34" t="str">
        <f t="shared" si="92"/>
        <v>1-30</v>
      </c>
      <c r="Q1951" s="35" t="str">
        <f>+VLOOKUP(B1951,'[2]PORTAFOLIO JAN17'!$B$7:$T$4941,19,FALSE)</f>
        <v>MEXICO</v>
      </c>
      <c r="R1951" s="31">
        <v>0</v>
      </c>
      <c r="S1951" s="31">
        <v>0</v>
      </c>
      <c r="T1951" s="31" t="s">
        <v>45</v>
      </c>
      <c r="U1951" s="36" t="s">
        <v>46</v>
      </c>
      <c r="V1951" s="37">
        <v>40321.03</v>
      </c>
      <c r="W1951" s="38">
        <v>40321.03</v>
      </c>
      <c r="X1951" s="38">
        <v>0</v>
      </c>
      <c r="Y1951" s="38">
        <v>0</v>
      </c>
      <c r="Z1951" s="38">
        <v>0</v>
      </c>
      <c r="AA1951" s="38">
        <v>0</v>
      </c>
      <c r="AB1951" s="38">
        <v>0</v>
      </c>
      <c r="AC1951" s="38">
        <v>0</v>
      </c>
      <c r="AD1951" s="38" t="s">
        <v>47</v>
      </c>
    </row>
    <row r="1952" spans="1:30" s="27" customFormat="1" ht="15" customHeight="1" x14ac:dyDescent="0.25">
      <c r="A1952" s="39" t="s">
        <v>39</v>
      </c>
      <c r="B1952" s="39" t="s">
        <v>2000</v>
      </c>
      <c r="C1952" s="86">
        <v>42767</v>
      </c>
      <c r="D1952" s="29">
        <f>+VLOOKUP(B1952,'[2]HG-Mexico by Contract'!$B$8:$G$4512,6,FALSE)</f>
        <v>358976</v>
      </c>
      <c r="E1952" s="29"/>
      <c r="F1952" s="39" t="s">
        <v>41</v>
      </c>
      <c r="G1952" s="39" t="s">
        <v>42</v>
      </c>
      <c r="H1952" s="39" t="s">
        <v>63</v>
      </c>
      <c r="I1952" s="40">
        <v>561063</v>
      </c>
      <c r="J1952" s="32">
        <f t="shared" si="90"/>
        <v>28182.194493105675</v>
      </c>
      <c r="K1952" s="31">
        <v>0</v>
      </c>
      <c r="L1952" s="31">
        <v>0</v>
      </c>
      <c r="M1952" s="31">
        <v>0</v>
      </c>
      <c r="N1952" s="31">
        <v>0</v>
      </c>
      <c r="O1952" s="33">
        <f t="shared" si="91"/>
        <v>0</v>
      </c>
      <c r="P1952" s="34" t="str">
        <f t="shared" si="92"/>
        <v>1-30</v>
      </c>
      <c r="Q1952" s="35" t="str">
        <f>+VLOOKUP(B1952,'[2]PORTAFOLIO JAN17'!$B$7:$T$4941,19,FALSE)</f>
        <v>MEXICO</v>
      </c>
      <c r="R1952" s="31">
        <v>0</v>
      </c>
      <c r="S1952" s="31">
        <v>0</v>
      </c>
      <c r="T1952" s="31" t="s">
        <v>45</v>
      </c>
      <c r="U1952" s="41" t="s">
        <v>64</v>
      </c>
      <c r="V1952" s="42">
        <v>28182.194490000002</v>
      </c>
      <c r="W1952" s="43">
        <v>28182.194490000002</v>
      </c>
      <c r="X1952" s="38">
        <v>0</v>
      </c>
      <c r="Y1952" s="38">
        <v>0</v>
      </c>
      <c r="Z1952" s="38">
        <v>0</v>
      </c>
      <c r="AA1952" s="38">
        <v>0</v>
      </c>
      <c r="AB1952" s="38">
        <v>0</v>
      </c>
      <c r="AC1952" s="38">
        <v>0</v>
      </c>
      <c r="AD1952" s="38" t="s">
        <v>47</v>
      </c>
    </row>
    <row r="1953" spans="1:30" s="27" customFormat="1" ht="15" customHeight="1" x14ac:dyDescent="0.25">
      <c r="A1953" s="28" t="s">
        <v>39</v>
      </c>
      <c r="B1953" s="28" t="s">
        <v>2001</v>
      </c>
      <c r="C1953" s="85">
        <v>42767</v>
      </c>
      <c r="D1953" s="29">
        <f>+VLOOKUP(B1953,'[2]HG-Mexico by Contract'!$B$8:$G$4512,6,FALSE)</f>
        <v>317636</v>
      </c>
      <c r="E1953" s="29"/>
      <c r="F1953" s="28" t="s">
        <v>41</v>
      </c>
      <c r="G1953" s="28" t="s">
        <v>42</v>
      </c>
      <c r="H1953" s="28" t="s">
        <v>63</v>
      </c>
      <c r="I1953" s="31">
        <v>605706.93999999994</v>
      </c>
      <c r="J1953" s="32">
        <f t="shared" si="90"/>
        <v>30424.659599552793</v>
      </c>
      <c r="K1953" s="31">
        <v>0</v>
      </c>
      <c r="L1953" s="31">
        <v>0</v>
      </c>
      <c r="M1953" s="31">
        <v>0</v>
      </c>
      <c r="N1953" s="31">
        <v>0</v>
      </c>
      <c r="O1953" s="33">
        <f t="shared" si="91"/>
        <v>0</v>
      </c>
      <c r="P1953" s="34" t="str">
        <f t="shared" si="92"/>
        <v>1-30</v>
      </c>
      <c r="Q1953" s="35" t="str">
        <f>+VLOOKUP(B1953,'[2]PORTAFOLIO JAN17'!$B$7:$T$4941,19,FALSE)</f>
        <v>MEXICO</v>
      </c>
      <c r="R1953" s="31">
        <v>0</v>
      </c>
      <c r="S1953" s="31">
        <v>0</v>
      </c>
      <c r="T1953" s="31" t="s">
        <v>45</v>
      </c>
      <c r="U1953" s="36" t="s">
        <v>64</v>
      </c>
      <c r="V1953" s="37">
        <v>30424.659596199999</v>
      </c>
      <c r="W1953" s="38">
        <v>30424.659596199999</v>
      </c>
      <c r="X1953" s="38">
        <v>0</v>
      </c>
      <c r="Y1953" s="38">
        <v>0</v>
      </c>
      <c r="Z1953" s="38">
        <v>0</v>
      </c>
      <c r="AA1953" s="38">
        <v>0</v>
      </c>
      <c r="AB1953" s="38">
        <v>0</v>
      </c>
      <c r="AC1953" s="38">
        <v>0</v>
      </c>
      <c r="AD1953" s="38" t="s">
        <v>47</v>
      </c>
    </row>
    <row r="1954" spans="1:30" s="27" customFormat="1" ht="15" customHeight="1" x14ac:dyDescent="0.25">
      <c r="A1954" s="39" t="s">
        <v>39</v>
      </c>
      <c r="B1954" s="39" t="s">
        <v>2002</v>
      </c>
      <c r="C1954" s="86">
        <v>42767</v>
      </c>
      <c r="D1954" s="29">
        <f>+VLOOKUP(B1954,'[2]HG-Mexico by Contract'!$B$8:$G$4512,6,FALSE)</f>
        <v>314798</v>
      </c>
      <c r="E1954" s="29"/>
      <c r="F1954" s="39" t="s">
        <v>62</v>
      </c>
      <c r="G1954" s="39" t="s">
        <v>42</v>
      </c>
      <c r="H1954" s="39" t="s">
        <v>44</v>
      </c>
      <c r="I1954" s="40">
        <v>65863.429999999993</v>
      </c>
      <c r="J1954" s="32">
        <f t="shared" si="90"/>
        <v>65863.429999999993</v>
      </c>
      <c r="K1954" s="31">
        <v>0</v>
      </c>
      <c r="L1954" s="31">
        <v>0</v>
      </c>
      <c r="M1954" s="31">
        <v>0</v>
      </c>
      <c r="N1954" s="31">
        <v>0</v>
      </c>
      <c r="O1954" s="33">
        <f t="shared" si="91"/>
        <v>0</v>
      </c>
      <c r="P1954" s="34" t="str">
        <f t="shared" si="92"/>
        <v>1-30</v>
      </c>
      <c r="Q1954" s="35" t="str">
        <f>+VLOOKUP(B1954,'[2]PORTAFOLIO JAN17'!$B$7:$T$4941,19,FALSE)</f>
        <v>COSTA RICA</v>
      </c>
      <c r="R1954" s="31">
        <v>0</v>
      </c>
      <c r="S1954" s="31">
        <v>0</v>
      </c>
      <c r="T1954" s="31" t="s">
        <v>45</v>
      </c>
      <c r="U1954" s="41" t="s">
        <v>46</v>
      </c>
      <c r="V1954" s="42">
        <v>65863.429999999993</v>
      </c>
      <c r="W1954" s="43">
        <v>65863.429999999993</v>
      </c>
      <c r="X1954" s="38">
        <v>0</v>
      </c>
      <c r="Y1954" s="38">
        <v>0</v>
      </c>
      <c r="Z1954" s="38">
        <v>0</v>
      </c>
      <c r="AA1954" s="38">
        <v>0</v>
      </c>
      <c r="AB1954" s="38">
        <v>0</v>
      </c>
      <c r="AC1954" s="38">
        <v>0</v>
      </c>
      <c r="AD1954" s="38" t="s">
        <v>47</v>
      </c>
    </row>
    <row r="1955" spans="1:30" s="27" customFormat="1" ht="15" customHeight="1" x14ac:dyDescent="0.25">
      <c r="A1955" s="28" t="s">
        <v>39</v>
      </c>
      <c r="B1955" s="28" t="s">
        <v>2003</v>
      </c>
      <c r="C1955" s="85">
        <v>42767</v>
      </c>
      <c r="D1955" s="29">
        <f>+VLOOKUP(B1955,'[2]HG-Mexico by Contract'!$B$8:$G$4512,6,FALSE)</f>
        <v>314798</v>
      </c>
      <c r="E1955" s="29"/>
      <c r="F1955" s="28" t="s">
        <v>62</v>
      </c>
      <c r="G1955" s="28" t="s">
        <v>42</v>
      </c>
      <c r="H1955" s="28" t="s">
        <v>44</v>
      </c>
      <c r="I1955" s="31">
        <v>50433.35</v>
      </c>
      <c r="J1955" s="32">
        <f t="shared" si="90"/>
        <v>50433.35</v>
      </c>
      <c r="K1955" s="31">
        <v>0</v>
      </c>
      <c r="L1955" s="31">
        <v>0</v>
      </c>
      <c r="M1955" s="31">
        <v>0</v>
      </c>
      <c r="N1955" s="31">
        <v>0</v>
      </c>
      <c r="O1955" s="33">
        <f t="shared" si="91"/>
        <v>0</v>
      </c>
      <c r="P1955" s="34" t="str">
        <f t="shared" si="92"/>
        <v>1-30</v>
      </c>
      <c r="Q1955" s="35" t="str">
        <f>+VLOOKUP(B1955,'[2]PORTAFOLIO JAN17'!$B$7:$T$4941,19,FALSE)</f>
        <v>COSTA RICA</v>
      </c>
      <c r="R1955" s="31">
        <v>0</v>
      </c>
      <c r="S1955" s="31">
        <v>0</v>
      </c>
      <c r="T1955" s="31" t="s">
        <v>45</v>
      </c>
      <c r="U1955" s="36" t="s">
        <v>46</v>
      </c>
      <c r="V1955" s="37">
        <v>50433.35</v>
      </c>
      <c r="W1955" s="38">
        <v>50433.35</v>
      </c>
      <c r="X1955" s="38">
        <v>0</v>
      </c>
      <c r="Y1955" s="38">
        <v>0</v>
      </c>
      <c r="Z1955" s="38">
        <v>0</v>
      </c>
      <c r="AA1955" s="38">
        <v>0</v>
      </c>
      <c r="AB1955" s="38">
        <v>0</v>
      </c>
      <c r="AC1955" s="38">
        <v>0</v>
      </c>
      <c r="AD1955" s="38" t="s">
        <v>47</v>
      </c>
    </row>
    <row r="1956" spans="1:30" s="27" customFormat="1" ht="15" customHeight="1" x14ac:dyDescent="0.25">
      <c r="A1956" s="39" t="s">
        <v>39</v>
      </c>
      <c r="B1956" s="39" t="s">
        <v>2004</v>
      </c>
      <c r="C1956" s="86">
        <v>42767</v>
      </c>
      <c r="D1956" s="29">
        <f>+VLOOKUP(B1956,'[2]HG-Mexico by Contract'!$B$8:$G$4512,6,FALSE)</f>
        <v>313545</v>
      </c>
      <c r="E1956" s="29"/>
      <c r="F1956" s="39" t="s">
        <v>41</v>
      </c>
      <c r="G1956" s="39" t="s">
        <v>42</v>
      </c>
      <c r="H1956" s="39" t="s">
        <v>44</v>
      </c>
      <c r="I1956" s="40">
        <v>57985.09</v>
      </c>
      <c r="J1956" s="32">
        <f t="shared" si="90"/>
        <v>57985.09</v>
      </c>
      <c r="K1956" s="31">
        <v>0</v>
      </c>
      <c r="L1956" s="31">
        <v>0</v>
      </c>
      <c r="M1956" s="31">
        <v>0</v>
      </c>
      <c r="N1956" s="31">
        <v>0</v>
      </c>
      <c r="O1956" s="33">
        <f t="shared" si="91"/>
        <v>0</v>
      </c>
      <c r="P1956" s="34" t="str">
        <f t="shared" si="92"/>
        <v>1-30</v>
      </c>
      <c r="Q1956" s="35" t="str">
        <f>+VLOOKUP(B1956,'[2]PORTAFOLIO JAN17'!$B$7:$T$4941,19,FALSE)</f>
        <v>NICARAGUA</v>
      </c>
      <c r="R1956" s="31">
        <v>0</v>
      </c>
      <c r="S1956" s="31">
        <v>0</v>
      </c>
      <c r="T1956" s="31" t="s">
        <v>45</v>
      </c>
      <c r="U1956" s="41" t="s">
        <v>46</v>
      </c>
      <c r="V1956" s="42">
        <v>57985.09</v>
      </c>
      <c r="W1956" s="43">
        <v>57985.09</v>
      </c>
      <c r="X1956" s="38">
        <v>0</v>
      </c>
      <c r="Y1956" s="38">
        <v>0</v>
      </c>
      <c r="Z1956" s="38">
        <v>0</v>
      </c>
      <c r="AA1956" s="38">
        <v>0</v>
      </c>
      <c r="AB1956" s="38">
        <v>0</v>
      </c>
      <c r="AC1956" s="38">
        <v>0</v>
      </c>
      <c r="AD1956" s="38" t="s">
        <v>47</v>
      </c>
    </row>
    <row r="1957" spans="1:30" s="27" customFormat="1" ht="15" customHeight="1" x14ac:dyDescent="0.25">
      <c r="A1957" s="28" t="s">
        <v>39</v>
      </c>
      <c r="B1957" s="28" t="s">
        <v>2005</v>
      </c>
      <c r="C1957" s="85">
        <v>42767</v>
      </c>
      <c r="D1957" s="29">
        <f>+VLOOKUP(B1957,'[2]HG-Mexico by Contract'!$B$8:$G$4512,6,FALSE)</f>
        <v>358481</v>
      </c>
      <c r="E1957" s="29"/>
      <c r="F1957" s="28" t="s">
        <v>41</v>
      </c>
      <c r="G1957" s="28" t="s">
        <v>42</v>
      </c>
      <c r="H1957" s="28" t="s">
        <v>44</v>
      </c>
      <c r="I1957" s="31">
        <v>18819.09</v>
      </c>
      <c r="J1957" s="32">
        <f t="shared" si="90"/>
        <v>18819.09</v>
      </c>
      <c r="K1957" s="31">
        <v>0</v>
      </c>
      <c r="L1957" s="31">
        <v>0</v>
      </c>
      <c r="M1957" s="31">
        <v>0</v>
      </c>
      <c r="N1957" s="31">
        <v>0</v>
      </c>
      <c r="O1957" s="33">
        <f t="shared" si="91"/>
        <v>0</v>
      </c>
      <c r="P1957" s="34" t="str">
        <f t="shared" si="92"/>
        <v>1-30</v>
      </c>
      <c r="Q1957" s="35" t="str">
        <f>+VLOOKUP(B1957,'[2]PORTAFOLIO JAN17'!$B$7:$T$4941,19,FALSE)</f>
        <v>COSTA RICA</v>
      </c>
      <c r="R1957" s="31">
        <v>0</v>
      </c>
      <c r="S1957" s="31">
        <v>0</v>
      </c>
      <c r="T1957" s="31" t="s">
        <v>45</v>
      </c>
      <c r="U1957" s="36" t="s">
        <v>46</v>
      </c>
      <c r="V1957" s="37">
        <v>18819.09</v>
      </c>
      <c r="W1957" s="38">
        <v>18819.09</v>
      </c>
      <c r="X1957" s="38">
        <v>0</v>
      </c>
      <c r="Y1957" s="38">
        <v>0</v>
      </c>
      <c r="Z1957" s="38">
        <v>0</v>
      </c>
      <c r="AA1957" s="38">
        <v>0</v>
      </c>
      <c r="AB1957" s="38">
        <v>0</v>
      </c>
      <c r="AC1957" s="38">
        <v>0</v>
      </c>
      <c r="AD1957" s="38" t="s">
        <v>47</v>
      </c>
    </row>
    <row r="1958" spans="1:30" s="27" customFormat="1" ht="15" customHeight="1" x14ac:dyDescent="0.25">
      <c r="A1958" s="39" t="s">
        <v>39</v>
      </c>
      <c r="B1958" s="39" t="s">
        <v>2006</v>
      </c>
      <c r="C1958" s="86">
        <v>42767</v>
      </c>
      <c r="D1958" s="29">
        <f>+VLOOKUP(B1958,'[2]HG-Mexico by Contract'!$B$8:$G$4512,6,FALSE)</f>
        <v>358720</v>
      </c>
      <c r="E1958" s="29"/>
      <c r="F1958" s="39" t="s">
        <v>41</v>
      </c>
      <c r="G1958" s="39" t="s">
        <v>42</v>
      </c>
      <c r="H1958" s="39" t="s">
        <v>63</v>
      </c>
      <c r="I1958" s="40">
        <v>369642.11</v>
      </c>
      <c r="J1958" s="32">
        <f t="shared" si="90"/>
        <v>18567.123187346097</v>
      </c>
      <c r="K1958" s="31">
        <v>369642.11</v>
      </c>
      <c r="L1958" s="31">
        <v>0</v>
      </c>
      <c r="M1958" s="31">
        <v>0</v>
      </c>
      <c r="N1958" s="31">
        <v>0</v>
      </c>
      <c r="O1958" s="33">
        <f t="shared" si="91"/>
        <v>369642.11</v>
      </c>
      <c r="P1958" s="34" t="str">
        <f t="shared" si="92"/>
        <v>31-60</v>
      </c>
      <c r="Q1958" s="35" t="str">
        <f>+VLOOKUP(B1958,'[2]PORTAFOLIO JAN17'!$B$7:$T$4941,19,FALSE)</f>
        <v>MEXICO</v>
      </c>
      <c r="R1958" s="31">
        <v>0</v>
      </c>
      <c r="S1958" s="31">
        <v>0</v>
      </c>
      <c r="T1958" s="31">
        <v>369642.11</v>
      </c>
      <c r="U1958" s="41" t="s">
        <v>64</v>
      </c>
      <c r="V1958" s="42">
        <v>18567.123185299999</v>
      </c>
      <c r="W1958" s="43">
        <v>0</v>
      </c>
      <c r="X1958" s="38">
        <v>18567.123185299999</v>
      </c>
      <c r="Y1958" s="38">
        <v>0</v>
      </c>
      <c r="Z1958" s="38">
        <v>0</v>
      </c>
      <c r="AA1958" s="38">
        <v>0</v>
      </c>
      <c r="AB1958" s="38">
        <v>0</v>
      </c>
      <c r="AC1958" s="38">
        <v>0</v>
      </c>
      <c r="AD1958" s="38">
        <v>18567.123185299999</v>
      </c>
    </row>
    <row r="1959" spans="1:30" s="27" customFormat="1" ht="15" customHeight="1" x14ac:dyDescent="0.25">
      <c r="A1959" s="28" t="s">
        <v>39</v>
      </c>
      <c r="B1959" s="28" t="s">
        <v>2007</v>
      </c>
      <c r="C1959" s="85">
        <v>42767</v>
      </c>
      <c r="D1959" s="29">
        <f>+VLOOKUP(B1959,'[2]HG-Mexico by Contract'!$B$8:$G$4512,6,FALSE)</f>
        <v>356788</v>
      </c>
      <c r="E1959" s="29"/>
      <c r="F1959" s="28" t="s">
        <v>41</v>
      </c>
      <c r="G1959" s="28" t="s">
        <v>42</v>
      </c>
      <c r="H1959" s="28" t="s">
        <v>63</v>
      </c>
      <c r="I1959" s="31">
        <v>744615.64</v>
      </c>
      <c r="J1959" s="32">
        <f t="shared" si="90"/>
        <v>37402.043601321704</v>
      </c>
      <c r="K1959" s="31">
        <v>0</v>
      </c>
      <c r="L1959" s="31">
        <v>0</v>
      </c>
      <c r="M1959" s="31">
        <v>0</v>
      </c>
      <c r="N1959" s="31">
        <v>0</v>
      </c>
      <c r="O1959" s="33">
        <f t="shared" si="91"/>
        <v>0</v>
      </c>
      <c r="P1959" s="34" t="str">
        <f t="shared" si="92"/>
        <v>1-30</v>
      </c>
      <c r="Q1959" s="35" t="str">
        <f>+VLOOKUP(B1959,'[2]PORTAFOLIO JAN17'!$B$7:$T$4941,19,FALSE)</f>
        <v>MEXICO</v>
      </c>
      <c r="R1959" s="31">
        <v>0</v>
      </c>
      <c r="S1959" s="31">
        <v>0</v>
      </c>
      <c r="T1959" s="31" t="s">
        <v>45</v>
      </c>
      <c r="U1959" s="36" t="s">
        <v>64</v>
      </c>
      <c r="V1959" s="37">
        <v>37402.043597199998</v>
      </c>
      <c r="W1959" s="38">
        <v>37402.043597199998</v>
      </c>
      <c r="X1959" s="38">
        <v>0</v>
      </c>
      <c r="Y1959" s="38">
        <v>0</v>
      </c>
      <c r="Z1959" s="38">
        <v>0</v>
      </c>
      <c r="AA1959" s="38">
        <v>0</v>
      </c>
      <c r="AB1959" s="38">
        <v>0</v>
      </c>
      <c r="AC1959" s="38">
        <v>0</v>
      </c>
      <c r="AD1959" s="38" t="s">
        <v>47</v>
      </c>
    </row>
    <row r="1960" spans="1:30" s="27" customFormat="1" ht="15" customHeight="1" x14ac:dyDescent="0.25">
      <c r="A1960" s="39" t="s">
        <v>39</v>
      </c>
      <c r="B1960" s="39" t="s">
        <v>2008</v>
      </c>
      <c r="C1960" s="86">
        <v>42767</v>
      </c>
      <c r="D1960" s="29">
        <f>+VLOOKUP(B1960,'[2]HG-Mexico by Contract'!$B$8:$G$4512,6,FALSE)</f>
        <v>337153</v>
      </c>
      <c r="E1960" s="29"/>
      <c r="F1960" s="39" t="s">
        <v>41</v>
      </c>
      <c r="G1960" s="39" t="s">
        <v>42</v>
      </c>
      <c r="H1960" s="39" t="s">
        <v>63</v>
      </c>
      <c r="I1960" s="40">
        <v>2009259.21</v>
      </c>
      <c r="J1960" s="32">
        <f t="shared" si="90"/>
        <v>100925.09012942194</v>
      </c>
      <c r="K1960" s="31">
        <v>2009259.21</v>
      </c>
      <c r="L1960" s="31">
        <v>0</v>
      </c>
      <c r="M1960" s="31">
        <v>0</v>
      </c>
      <c r="N1960" s="31">
        <v>0</v>
      </c>
      <c r="O1960" s="33">
        <f t="shared" si="91"/>
        <v>2009259.21</v>
      </c>
      <c r="P1960" s="34" t="str">
        <f t="shared" si="92"/>
        <v>31-60</v>
      </c>
      <c r="Q1960" s="35" t="str">
        <f>+VLOOKUP(B1960,'[2]PORTAFOLIO JAN17'!$B$7:$T$4941,19,FALSE)</f>
        <v>MEXICO</v>
      </c>
      <c r="R1960" s="31">
        <v>0</v>
      </c>
      <c r="S1960" s="31">
        <v>0</v>
      </c>
      <c r="T1960" s="31">
        <v>2009259.21</v>
      </c>
      <c r="U1960" s="41" t="s">
        <v>64</v>
      </c>
      <c r="V1960" s="42">
        <v>100925.0901183</v>
      </c>
      <c r="W1960" s="43">
        <v>0</v>
      </c>
      <c r="X1960" s="38">
        <v>100925.0901183</v>
      </c>
      <c r="Y1960" s="38">
        <v>0</v>
      </c>
      <c r="Z1960" s="38">
        <v>0</v>
      </c>
      <c r="AA1960" s="38">
        <v>0</v>
      </c>
      <c r="AB1960" s="38">
        <v>0</v>
      </c>
      <c r="AC1960" s="38">
        <v>0</v>
      </c>
      <c r="AD1960" s="38">
        <v>100925.0901183</v>
      </c>
    </row>
    <row r="1961" spans="1:30" s="27" customFormat="1" ht="15" customHeight="1" x14ac:dyDescent="0.25">
      <c r="A1961" s="28" t="s">
        <v>39</v>
      </c>
      <c r="B1961" s="28" t="s">
        <v>2009</v>
      </c>
      <c r="C1961" s="85">
        <v>42767</v>
      </c>
      <c r="D1961" s="29">
        <f>+VLOOKUP(B1961,'[2]HG-Mexico by Contract'!$B$8:$G$4512,6,FALSE)</f>
        <v>314798</v>
      </c>
      <c r="E1961" s="29"/>
      <c r="F1961" s="28" t="s">
        <v>218</v>
      </c>
      <c r="G1961" s="28" t="s">
        <v>42</v>
      </c>
      <c r="H1961" s="28" t="s">
        <v>44</v>
      </c>
      <c r="I1961" s="31">
        <v>214623.11</v>
      </c>
      <c r="J1961" s="32">
        <f t="shared" si="90"/>
        <v>214623.11</v>
      </c>
      <c r="K1961" s="31">
        <v>0</v>
      </c>
      <c r="L1961" s="31">
        <v>0</v>
      </c>
      <c r="M1961" s="31">
        <v>0</v>
      </c>
      <c r="N1961" s="31">
        <v>0</v>
      </c>
      <c r="O1961" s="33">
        <f t="shared" si="91"/>
        <v>0</v>
      </c>
      <c r="P1961" s="34" t="str">
        <f t="shared" si="92"/>
        <v>1-30</v>
      </c>
      <c r="Q1961" s="35" t="str">
        <f>+VLOOKUP(B1961,'[2]PORTAFOLIO JAN17'!$B$7:$T$4941,19,FALSE)</f>
        <v>COSTA RICA</v>
      </c>
      <c r="R1961" s="31">
        <v>0</v>
      </c>
      <c r="S1961" s="31">
        <v>0</v>
      </c>
      <c r="T1961" s="31" t="s">
        <v>45</v>
      </c>
      <c r="U1961" s="36" t="s">
        <v>46</v>
      </c>
      <c r="V1961" s="37">
        <v>214623.11</v>
      </c>
      <c r="W1961" s="38">
        <v>214623.11</v>
      </c>
      <c r="X1961" s="38">
        <v>0</v>
      </c>
      <c r="Y1961" s="38">
        <v>0</v>
      </c>
      <c r="Z1961" s="38">
        <v>0</v>
      </c>
      <c r="AA1961" s="38">
        <v>0</v>
      </c>
      <c r="AB1961" s="38">
        <v>0</v>
      </c>
      <c r="AC1961" s="38">
        <v>0</v>
      </c>
      <c r="AD1961" s="38" t="s">
        <v>47</v>
      </c>
    </row>
    <row r="1962" spans="1:30" s="27" customFormat="1" ht="15" customHeight="1" x14ac:dyDescent="0.25">
      <c r="A1962" s="39" t="s">
        <v>39</v>
      </c>
      <c r="B1962" s="39" t="s">
        <v>2010</v>
      </c>
      <c r="C1962" s="86">
        <v>42767</v>
      </c>
      <c r="D1962" s="29">
        <f>+VLOOKUP(B1962,'[2]HG-Mexico by Contract'!$B$8:$G$4512,6,FALSE)</f>
        <v>313548</v>
      </c>
      <c r="E1962" s="29"/>
      <c r="F1962" s="39" t="s">
        <v>62</v>
      </c>
      <c r="G1962" s="39" t="s">
        <v>42</v>
      </c>
      <c r="H1962" s="39" t="s">
        <v>44</v>
      </c>
      <c r="I1962" s="40">
        <v>11228.19</v>
      </c>
      <c r="J1962" s="32">
        <f t="shared" si="90"/>
        <v>11228.19</v>
      </c>
      <c r="K1962" s="31">
        <v>0</v>
      </c>
      <c r="L1962" s="31">
        <v>0</v>
      </c>
      <c r="M1962" s="31">
        <v>0</v>
      </c>
      <c r="N1962" s="31">
        <v>0</v>
      </c>
      <c r="O1962" s="33">
        <f t="shared" si="91"/>
        <v>0</v>
      </c>
      <c r="P1962" s="34" t="str">
        <f t="shared" si="92"/>
        <v>1-30</v>
      </c>
      <c r="Q1962" s="35" t="str">
        <f>+VLOOKUP(B1962,'[2]PORTAFOLIO JAN17'!$B$7:$T$4941,19,FALSE)</f>
        <v>NICARAGUA</v>
      </c>
      <c r="R1962" s="31">
        <v>0</v>
      </c>
      <c r="S1962" s="31">
        <v>0</v>
      </c>
      <c r="T1962" s="31" t="s">
        <v>45</v>
      </c>
      <c r="U1962" s="41" t="s">
        <v>46</v>
      </c>
      <c r="V1962" s="42">
        <v>11228.19</v>
      </c>
      <c r="W1962" s="43">
        <v>11228.19</v>
      </c>
      <c r="X1962" s="38">
        <v>0</v>
      </c>
      <c r="Y1962" s="38">
        <v>0</v>
      </c>
      <c r="Z1962" s="38">
        <v>0</v>
      </c>
      <c r="AA1962" s="38">
        <v>0</v>
      </c>
      <c r="AB1962" s="38">
        <v>0</v>
      </c>
      <c r="AC1962" s="38">
        <v>0</v>
      </c>
      <c r="AD1962" s="38" t="s">
        <v>47</v>
      </c>
    </row>
    <row r="1963" spans="1:30" s="27" customFormat="1" ht="15" customHeight="1" x14ac:dyDescent="0.25">
      <c r="A1963" s="28" t="s">
        <v>39</v>
      </c>
      <c r="B1963" s="28" t="s">
        <v>2011</v>
      </c>
      <c r="C1963" s="85">
        <v>42767</v>
      </c>
      <c r="D1963" s="29">
        <f>+VLOOKUP(B1963,'[2]HG-Mexico by Contract'!$B$8:$G$4512,6,FALSE)</f>
        <v>313548</v>
      </c>
      <c r="E1963" s="29"/>
      <c r="F1963" s="28" t="s">
        <v>218</v>
      </c>
      <c r="G1963" s="28" t="s">
        <v>42</v>
      </c>
      <c r="H1963" s="28" t="s">
        <v>44</v>
      </c>
      <c r="I1963" s="31">
        <v>19440.169999999998</v>
      </c>
      <c r="J1963" s="32">
        <f t="shared" si="90"/>
        <v>19440.169999999998</v>
      </c>
      <c r="K1963" s="31">
        <v>0</v>
      </c>
      <c r="L1963" s="31">
        <v>0</v>
      </c>
      <c r="M1963" s="31">
        <v>0</v>
      </c>
      <c r="N1963" s="31">
        <v>0</v>
      </c>
      <c r="O1963" s="33">
        <f t="shared" si="91"/>
        <v>0</v>
      </c>
      <c r="P1963" s="34" t="str">
        <f t="shared" si="92"/>
        <v>1-30</v>
      </c>
      <c r="Q1963" s="35" t="str">
        <f>+VLOOKUP(B1963,'[2]PORTAFOLIO JAN17'!$B$7:$T$4941,19,FALSE)</f>
        <v>NICARAGUA</v>
      </c>
      <c r="R1963" s="31">
        <v>0</v>
      </c>
      <c r="S1963" s="31">
        <v>0</v>
      </c>
      <c r="T1963" s="31" t="s">
        <v>45</v>
      </c>
      <c r="U1963" s="36" t="s">
        <v>46</v>
      </c>
      <c r="V1963" s="37">
        <v>19440.169999999998</v>
      </c>
      <c r="W1963" s="38">
        <v>19440.169999999998</v>
      </c>
      <c r="X1963" s="38">
        <v>0</v>
      </c>
      <c r="Y1963" s="38">
        <v>0</v>
      </c>
      <c r="Z1963" s="38">
        <v>0</v>
      </c>
      <c r="AA1963" s="38">
        <v>0</v>
      </c>
      <c r="AB1963" s="38">
        <v>0</v>
      </c>
      <c r="AC1963" s="38">
        <v>0</v>
      </c>
      <c r="AD1963" s="38" t="s">
        <v>47</v>
      </c>
    </row>
    <row r="1964" spans="1:30" s="27" customFormat="1" ht="15" customHeight="1" x14ac:dyDescent="0.25">
      <c r="A1964" s="39" t="s">
        <v>39</v>
      </c>
      <c r="B1964" s="39" t="s">
        <v>2012</v>
      </c>
      <c r="C1964" s="86">
        <v>42767</v>
      </c>
      <c r="D1964" s="29">
        <f>+VLOOKUP(B1964,'[2]HG-Mexico by Contract'!$B$8:$G$4512,6,FALSE)</f>
        <v>314798</v>
      </c>
      <c r="E1964" s="29"/>
      <c r="F1964" s="39" t="s">
        <v>62</v>
      </c>
      <c r="G1964" s="39" t="s">
        <v>42</v>
      </c>
      <c r="H1964" s="39" t="s">
        <v>44</v>
      </c>
      <c r="I1964" s="40">
        <v>23307.360000000001</v>
      </c>
      <c r="J1964" s="32">
        <f t="shared" si="90"/>
        <v>23307.360000000001</v>
      </c>
      <c r="K1964" s="31">
        <v>0</v>
      </c>
      <c r="L1964" s="31">
        <v>0</v>
      </c>
      <c r="M1964" s="31">
        <v>0</v>
      </c>
      <c r="N1964" s="31">
        <v>0</v>
      </c>
      <c r="O1964" s="33">
        <f t="shared" si="91"/>
        <v>0</v>
      </c>
      <c r="P1964" s="34" t="str">
        <f t="shared" si="92"/>
        <v>1-30</v>
      </c>
      <c r="Q1964" s="35" t="str">
        <f>+VLOOKUP(B1964,'[2]PORTAFOLIO JAN17'!$B$7:$T$4941,19,FALSE)</f>
        <v>COSTA RICA</v>
      </c>
      <c r="R1964" s="31">
        <v>0</v>
      </c>
      <c r="S1964" s="31">
        <v>0</v>
      </c>
      <c r="T1964" s="31" t="s">
        <v>45</v>
      </c>
      <c r="U1964" s="41" t="s">
        <v>46</v>
      </c>
      <c r="V1964" s="42">
        <v>23307.360000000001</v>
      </c>
      <c r="W1964" s="43">
        <v>23307.360000000001</v>
      </c>
      <c r="X1964" s="38">
        <v>0</v>
      </c>
      <c r="Y1964" s="38">
        <v>0</v>
      </c>
      <c r="Z1964" s="38">
        <v>0</v>
      </c>
      <c r="AA1964" s="38">
        <v>0</v>
      </c>
      <c r="AB1964" s="38">
        <v>0</v>
      </c>
      <c r="AC1964" s="38">
        <v>0</v>
      </c>
      <c r="AD1964" s="38" t="s">
        <v>47</v>
      </c>
    </row>
    <row r="1965" spans="1:30" s="27" customFormat="1" ht="15" customHeight="1" x14ac:dyDescent="0.25">
      <c r="A1965" s="28" t="s">
        <v>39</v>
      </c>
      <c r="B1965" s="28" t="s">
        <v>2013</v>
      </c>
      <c r="C1965" s="85">
        <v>42767</v>
      </c>
      <c r="D1965" s="29">
        <f>+VLOOKUP(B1965,'[2]HG-Mexico by Contract'!$B$8:$G$4512,6,FALSE)</f>
        <v>311866</v>
      </c>
      <c r="E1965" s="29"/>
      <c r="F1965" s="28" t="s">
        <v>41</v>
      </c>
      <c r="G1965" s="28" t="s">
        <v>42</v>
      </c>
      <c r="H1965" s="28" t="s">
        <v>44</v>
      </c>
      <c r="I1965" s="31">
        <v>138826.03</v>
      </c>
      <c r="J1965" s="32">
        <f t="shared" si="90"/>
        <v>138826.03</v>
      </c>
      <c r="K1965" s="31">
        <v>0</v>
      </c>
      <c r="L1965" s="31">
        <v>0</v>
      </c>
      <c r="M1965" s="31">
        <v>0</v>
      </c>
      <c r="N1965" s="31">
        <v>0</v>
      </c>
      <c r="O1965" s="33">
        <f t="shared" si="91"/>
        <v>0</v>
      </c>
      <c r="P1965" s="34" t="str">
        <f t="shared" si="92"/>
        <v>1-30</v>
      </c>
      <c r="Q1965" s="35" t="str">
        <f>+VLOOKUP(B1965,'[2]PORTAFOLIO JAN17'!$B$7:$T$4941,19,FALSE)</f>
        <v>MEXICO</v>
      </c>
      <c r="R1965" s="31">
        <v>0</v>
      </c>
      <c r="S1965" s="31">
        <v>0</v>
      </c>
      <c r="T1965" s="31" t="s">
        <v>45</v>
      </c>
      <c r="U1965" s="36" t="s">
        <v>46</v>
      </c>
      <c r="V1965" s="37">
        <v>138826.03</v>
      </c>
      <c r="W1965" s="38">
        <v>138826.03</v>
      </c>
      <c r="X1965" s="38">
        <v>0</v>
      </c>
      <c r="Y1965" s="38">
        <v>0</v>
      </c>
      <c r="Z1965" s="38">
        <v>0</v>
      </c>
      <c r="AA1965" s="38">
        <v>0</v>
      </c>
      <c r="AB1965" s="38">
        <v>0</v>
      </c>
      <c r="AC1965" s="38">
        <v>0</v>
      </c>
      <c r="AD1965" s="38" t="s">
        <v>47</v>
      </c>
    </row>
    <row r="1966" spans="1:30" s="27" customFormat="1" ht="15" customHeight="1" x14ac:dyDescent="0.25">
      <c r="A1966" s="39" t="s">
        <v>39</v>
      </c>
      <c r="B1966" s="39" t="s">
        <v>2014</v>
      </c>
      <c r="C1966" s="86">
        <v>42767</v>
      </c>
      <c r="D1966" s="29">
        <f>+VLOOKUP(B1966,'[2]HG-Mexico by Contract'!$B$8:$G$4512,6,FALSE)</f>
        <v>313548</v>
      </c>
      <c r="E1966" s="29"/>
      <c r="F1966" s="39" t="s">
        <v>218</v>
      </c>
      <c r="G1966" s="39" t="s">
        <v>42</v>
      </c>
      <c r="H1966" s="39" t="s">
        <v>44</v>
      </c>
      <c r="I1966" s="40">
        <v>92824.22</v>
      </c>
      <c r="J1966" s="32">
        <f t="shared" si="90"/>
        <v>92824.22</v>
      </c>
      <c r="K1966" s="31">
        <v>0</v>
      </c>
      <c r="L1966" s="31">
        <v>0</v>
      </c>
      <c r="M1966" s="31">
        <v>0</v>
      </c>
      <c r="N1966" s="31">
        <v>0</v>
      </c>
      <c r="O1966" s="33">
        <f t="shared" si="91"/>
        <v>0</v>
      </c>
      <c r="P1966" s="34" t="str">
        <f t="shared" si="92"/>
        <v>1-30</v>
      </c>
      <c r="Q1966" s="35" t="str">
        <f>+VLOOKUP(B1966,'[2]PORTAFOLIO JAN17'!$B$7:$T$4941,19,FALSE)</f>
        <v>NICARAGUA</v>
      </c>
      <c r="R1966" s="31">
        <v>0</v>
      </c>
      <c r="S1966" s="31">
        <v>0</v>
      </c>
      <c r="T1966" s="31" t="s">
        <v>45</v>
      </c>
      <c r="U1966" s="41" t="s">
        <v>46</v>
      </c>
      <c r="V1966" s="42">
        <v>92824.22</v>
      </c>
      <c r="W1966" s="43">
        <v>92824.22</v>
      </c>
      <c r="X1966" s="38">
        <v>0</v>
      </c>
      <c r="Y1966" s="38">
        <v>0</v>
      </c>
      <c r="Z1966" s="38">
        <v>0</v>
      </c>
      <c r="AA1966" s="38">
        <v>0</v>
      </c>
      <c r="AB1966" s="38">
        <v>0</v>
      </c>
      <c r="AC1966" s="38">
        <v>0</v>
      </c>
      <c r="AD1966" s="38" t="s">
        <v>47</v>
      </c>
    </row>
    <row r="1967" spans="1:30" s="27" customFormat="1" ht="15" customHeight="1" x14ac:dyDescent="0.25">
      <c r="A1967" s="28" t="s">
        <v>39</v>
      </c>
      <c r="B1967" s="28" t="s">
        <v>2015</v>
      </c>
      <c r="C1967" s="85">
        <v>42767</v>
      </c>
      <c r="D1967" s="29">
        <f>+VLOOKUP(B1967,'[2]HG-Mexico by Contract'!$B$8:$G$4512,6,FALSE)</f>
        <v>313548</v>
      </c>
      <c r="E1967" s="29"/>
      <c r="F1967" s="28" t="s">
        <v>218</v>
      </c>
      <c r="G1967" s="28" t="s">
        <v>42</v>
      </c>
      <c r="H1967" s="28" t="s">
        <v>44</v>
      </c>
      <c r="I1967" s="31">
        <v>91105.16</v>
      </c>
      <c r="J1967" s="32">
        <f t="shared" si="90"/>
        <v>91105.16</v>
      </c>
      <c r="K1967" s="31">
        <v>0</v>
      </c>
      <c r="L1967" s="31">
        <v>0</v>
      </c>
      <c r="M1967" s="31">
        <v>0</v>
      </c>
      <c r="N1967" s="31">
        <v>0</v>
      </c>
      <c r="O1967" s="33">
        <f t="shared" si="91"/>
        <v>0</v>
      </c>
      <c r="P1967" s="34" t="str">
        <f t="shared" si="92"/>
        <v>1-30</v>
      </c>
      <c r="Q1967" s="35" t="str">
        <f>+VLOOKUP(B1967,'[2]PORTAFOLIO JAN17'!$B$7:$T$4941,19,FALSE)</f>
        <v>NICARAGUA</v>
      </c>
      <c r="R1967" s="31">
        <v>0</v>
      </c>
      <c r="S1967" s="31">
        <v>0</v>
      </c>
      <c r="T1967" s="31" t="s">
        <v>45</v>
      </c>
      <c r="U1967" s="36" t="s">
        <v>46</v>
      </c>
      <c r="V1967" s="37">
        <v>91105.16</v>
      </c>
      <c r="W1967" s="38">
        <v>91105.16</v>
      </c>
      <c r="X1967" s="38">
        <v>0</v>
      </c>
      <c r="Y1967" s="38">
        <v>0</v>
      </c>
      <c r="Z1967" s="38">
        <v>0</v>
      </c>
      <c r="AA1967" s="38">
        <v>0</v>
      </c>
      <c r="AB1967" s="38">
        <v>0</v>
      </c>
      <c r="AC1967" s="38">
        <v>0</v>
      </c>
      <c r="AD1967" s="38" t="s">
        <v>47</v>
      </c>
    </row>
    <row r="1968" spans="1:30" s="27" customFormat="1" ht="15" customHeight="1" x14ac:dyDescent="0.25">
      <c r="A1968" s="39" t="s">
        <v>39</v>
      </c>
      <c r="B1968" s="39" t="s">
        <v>2016</v>
      </c>
      <c r="C1968" s="86">
        <v>42767</v>
      </c>
      <c r="D1968" s="29">
        <f>+VLOOKUP(B1968,'[2]HG-Mexico by Contract'!$B$8:$G$4512,6,FALSE)</f>
        <v>313548</v>
      </c>
      <c r="E1968" s="29"/>
      <c r="F1968" s="39" t="s">
        <v>62</v>
      </c>
      <c r="G1968" s="39" t="s">
        <v>42</v>
      </c>
      <c r="H1968" s="39" t="s">
        <v>44</v>
      </c>
      <c r="I1968" s="40">
        <v>11228.19</v>
      </c>
      <c r="J1968" s="32">
        <f t="shared" si="90"/>
        <v>11228.19</v>
      </c>
      <c r="K1968" s="31">
        <v>0</v>
      </c>
      <c r="L1968" s="31">
        <v>0</v>
      </c>
      <c r="M1968" s="31">
        <v>0</v>
      </c>
      <c r="N1968" s="31">
        <v>0</v>
      </c>
      <c r="O1968" s="33">
        <f t="shared" si="91"/>
        <v>0</v>
      </c>
      <c r="P1968" s="34" t="str">
        <f t="shared" si="92"/>
        <v>1-30</v>
      </c>
      <c r="Q1968" s="35" t="str">
        <f>+VLOOKUP(B1968,'[2]PORTAFOLIO JAN17'!$B$7:$T$4941,19,FALSE)</f>
        <v>NICARAGUA</v>
      </c>
      <c r="R1968" s="31">
        <v>0</v>
      </c>
      <c r="S1968" s="31">
        <v>0</v>
      </c>
      <c r="T1968" s="31" t="s">
        <v>45</v>
      </c>
      <c r="U1968" s="41" t="s">
        <v>46</v>
      </c>
      <c r="V1968" s="42">
        <v>11228.19</v>
      </c>
      <c r="W1968" s="43">
        <v>11228.19</v>
      </c>
      <c r="X1968" s="38">
        <v>0</v>
      </c>
      <c r="Y1968" s="38">
        <v>0</v>
      </c>
      <c r="Z1968" s="38">
        <v>0</v>
      </c>
      <c r="AA1968" s="38">
        <v>0</v>
      </c>
      <c r="AB1968" s="38">
        <v>0</v>
      </c>
      <c r="AC1968" s="38">
        <v>0</v>
      </c>
      <c r="AD1968" s="38" t="s">
        <v>47</v>
      </c>
    </row>
    <row r="1969" spans="1:30" s="27" customFormat="1" ht="15" customHeight="1" x14ac:dyDescent="0.25">
      <c r="A1969" s="28" t="s">
        <v>39</v>
      </c>
      <c r="B1969" s="28" t="s">
        <v>2017</v>
      </c>
      <c r="C1969" s="85">
        <v>42767</v>
      </c>
      <c r="D1969" s="29">
        <f>+VLOOKUP(B1969,'[2]HG-Mexico by Contract'!$B$8:$G$4512,6,FALSE)</f>
        <v>316409</v>
      </c>
      <c r="E1969" s="29"/>
      <c r="F1969" s="28" t="s">
        <v>41</v>
      </c>
      <c r="G1969" s="28" t="s">
        <v>42</v>
      </c>
      <c r="H1969" s="28" t="s">
        <v>63</v>
      </c>
      <c r="I1969" s="31">
        <v>2065383.56</v>
      </c>
      <c r="J1969" s="32">
        <f t="shared" si="90"/>
        <v>103744.21623023262</v>
      </c>
      <c r="K1969" s="31">
        <v>0</v>
      </c>
      <c r="L1969" s="31">
        <v>0</v>
      </c>
      <c r="M1969" s="31">
        <v>0</v>
      </c>
      <c r="N1969" s="31">
        <v>0</v>
      </c>
      <c r="O1969" s="33">
        <f t="shared" si="91"/>
        <v>0</v>
      </c>
      <c r="P1969" s="34" t="str">
        <f t="shared" si="92"/>
        <v>1-30</v>
      </c>
      <c r="Q1969" s="35" t="str">
        <f>+VLOOKUP(B1969,'[2]PORTAFOLIO JAN17'!$B$7:$T$4941,19,FALSE)</f>
        <v>MEXICO</v>
      </c>
      <c r="R1969" s="31">
        <v>0</v>
      </c>
      <c r="S1969" s="31">
        <v>0</v>
      </c>
      <c r="T1969" s="31" t="s">
        <v>45</v>
      </c>
      <c r="U1969" s="36" t="s">
        <v>64</v>
      </c>
      <c r="V1969" s="37">
        <v>103744.21621879999</v>
      </c>
      <c r="W1969" s="38">
        <v>103744.21621879999</v>
      </c>
      <c r="X1969" s="38">
        <v>0</v>
      </c>
      <c r="Y1969" s="38">
        <v>0</v>
      </c>
      <c r="Z1969" s="38">
        <v>0</v>
      </c>
      <c r="AA1969" s="38">
        <v>0</v>
      </c>
      <c r="AB1969" s="38">
        <v>0</v>
      </c>
      <c r="AC1969" s="38">
        <v>0</v>
      </c>
      <c r="AD1969" s="38" t="s">
        <v>47</v>
      </c>
    </row>
    <row r="1970" spans="1:30" s="27" customFormat="1" ht="15" customHeight="1" x14ac:dyDescent="0.25">
      <c r="A1970" s="39" t="s">
        <v>39</v>
      </c>
      <c r="B1970" s="39" t="s">
        <v>2018</v>
      </c>
      <c r="C1970" s="86">
        <v>42767</v>
      </c>
      <c r="D1970" s="29">
        <f>+VLOOKUP(B1970,'[2]HG-Mexico by Contract'!$B$8:$G$4512,6,FALSE)</f>
        <v>358479</v>
      </c>
      <c r="E1970" s="29"/>
      <c r="F1970" s="39" t="s">
        <v>41</v>
      </c>
      <c r="G1970" s="39" t="s">
        <v>42</v>
      </c>
      <c r="H1970" s="39" t="s">
        <v>44</v>
      </c>
      <c r="I1970" s="40">
        <v>52450.82</v>
      </c>
      <c r="J1970" s="32">
        <f t="shared" si="90"/>
        <v>52450.82</v>
      </c>
      <c r="K1970" s="31">
        <v>0</v>
      </c>
      <c r="L1970" s="31">
        <v>0</v>
      </c>
      <c r="M1970" s="31">
        <v>0</v>
      </c>
      <c r="N1970" s="31">
        <v>0</v>
      </c>
      <c r="O1970" s="33">
        <f t="shared" si="91"/>
        <v>0</v>
      </c>
      <c r="P1970" s="34" t="str">
        <f t="shared" si="92"/>
        <v>1-30</v>
      </c>
      <c r="Q1970" s="35" t="str">
        <f>+VLOOKUP(B1970,'[2]PORTAFOLIO JAN17'!$B$7:$T$4941,19,FALSE)</f>
        <v>COSTA RICA</v>
      </c>
      <c r="R1970" s="31">
        <v>0</v>
      </c>
      <c r="S1970" s="31">
        <v>0</v>
      </c>
      <c r="T1970" s="31" t="s">
        <v>45</v>
      </c>
      <c r="U1970" s="41" t="s">
        <v>46</v>
      </c>
      <c r="V1970" s="42">
        <v>52450.82</v>
      </c>
      <c r="W1970" s="43">
        <v>52450.82</v>
      </c>
      <c r="X1970" s="38">
        <v>0</v>
      </c>
      <c r="Y1970" s="38">
        <v>0</v>
      </c>
      <c r="Z1970" s="38">
        <v>0</v>
      </c>
      <c r="AA1970" s="38">
        <v>0</v>
      </c>
      <c r="AB1970" s="38">
        <v>0</v>
      </c>
      <c r="AC1970" s="38">
        <v>0</v>
      </c>
      <c r="AD1970" s="38" t="s">
        <v>47</v>
      </c>
    </row>
    <row r="1971" spans="1:30" s="27" customFormat="1" ht="15" customHeight="1" x14ac:dyDescent="0.25">
      <c r="A1971" s="28" t="s">
        <v>39</v>
      </c>
      <c r="B1971" s="28" t="s">
        <v>2019</v>
      </c>
      <c r="C1971" s="85">
        <v>42767</v>
      </c>
      <c r="D1971" s="29">
        <f>+VLOOKUP(B1971,'[2]HG-Mexico by Contract'!$B$8:$G$4512,6,FALSE)</f>
        <v>313548</v>
      </c>
      <c r="E1971" s="29"/>
      <c r="F1971" s="28" t="s">
        <v>218</v>
      </c>
      <c r="G1971" s="28" t="s">
        <v>42</v>
      </c>
      <c r="H1971" s="28" t="s">
        <v>44</v>
      </c>
      <c r="I1971" s="31">
        <v>91105.23</v>
      </c>
      <c r="J1971" s="32">
        <f t="shared" si="90"/>
        <v>91105.23</v>
      </c>
      <c r="K1971" s="31">
        <v>0</v>
      </c>
      <c r="L1971" s="31">
        <v>0</v>
      </c>
      <c r="M1971" s="31">
        <v>0</v>
      </c>
      <c r="N1971" s="31">
        <v>0</v>
      </c>
      <c r="O1971" s="33">
        <f t="shared" si="91"/>
        <v>0</v>
      </c>
      <c r="P1971" s="34" t="str">
        <f t="shared" si="92"/>
        <v>1-30</v>
      </c>
      <c r="Q1971" s="35" t="str">
        <f>+VLOOKUP(B1971,'[2]PORTAFOLIO JAN17'!$B$7:$T$4941,19,FALSE)</f>
        <v>NICARAGUA</v>
      </c>
      <c r="R1971" s="31">
        <v>0</v>
      </c>
      <c r="S1971" s="31">
        <v>0</v>
      </c>
      <c r="T1971" s="31" t="s">
        <v>45</v>
      </c>
      <c r="U1971" s="36" t="s">
        <v>46</v>
      </c>
      <c r="V1971" s="37">
        <v>91105.23</v>
      </c>
      <c r="W1971" s="38">
        <v>91105.23</v>
      </c>
      <c r="X1971" s="38">
        <v>0</v>
      </c>
      <c r="Y1971" s="38">
        <v>0</v>
      </c>
      <c r="Z1971" s="38">
        <v>0</v>
      </c>
      <c r="AA1971" s="38">
        <v>0</v>
      </c>
      <c r="AB1971" s="38">
        <v>0</v>
      </c>
      <c r="AC1971" s="38">
        <v>0</v>
      </c>
      <c r="AD1971" s="38" t="s">
        <v>47</v>
      </c>
    </row>
    <row r="1972" spans="1:30" s="27" customFormat="1" ht="15" customHeight="1" x14ac:dyDescent="0.25">
      <c r="A1972" s="39" t="s">
        <v>39</v>
      </c>
      <c r="B1972" s="39" t="s">
        <v>2020</v>
      </c>
      <c r="C1972" s="86">
        <v>42767</v>
      </c>
      <c r="D1972" s="29">
        <f>+VLOOKUP(B1972,'[2]HG-Mexico by Contract'!$B$8:$G$4512,6,FALSE)</f>
        <v>313548</v>
      </c>
      <c r="E1972" s="29"/>
      <c r="F1972" s="39" t="s">
        <v>218</v>
      </c>
      <c r="G1972" s="39" t="s">
        <v>42</v>
      </c>
      <c r="H1972" s="39" t="s">
        <v>44</v>
      </c>
      <c r="I1972" s="40">
        <v>92824.22</v>
      </c>
      <c r="J1972" s="32">
        <f t="shared" si="90"/>
        <v>92824.22</v>
      </c>
      <c r="K1972" s="31">
        <v>0</v>
      </c>
      <c r="L1972" s="31">
        <v>0</v>
      </c>
      <c r="M1972" s="31">
        <v>0</v>
      </c>
      <c r="N1972" s="31">
        <v>0</v>
      </c>
      <c r="O1972" s="33">
        <f t="shared" si="91"/>
        <v>0</v>
      </c>
      <c r="P1972" s="34" t="str">
        <f t="shared" si="92"/>
        <v>1-30</v>
      </c>
      <c r="Q1972" s="35" t="str">
        <f>+VLOOKUP(B1972,'[2]PORTAFOLIO JAN17'!$B$7:$T$4941,19,FALSE)</f>
        <v>NICARAGUA</v>
      </c>
      <c r="R1972" s="31">
        <v>0</v>
      </c>
      <c r="S1972" s="31">
        <v>0</v>
      </c>
      <c r="T1972" s="31" t="s">
        <v>45</v>
      </c>
      <c r="U1972" s="41" t="s">
        <v>46</v>
      </c>
      <c r="V1972" s="42">
        <v>92824.22</v>
      </c>
      <c r="W1972" s="43">
        <v>92824.22</v>
      </c>
      <c r="X1972" s="38">
        <v>0</v>
      </c>
      <c r="Y1972" s="38">
        <v>0</v>
      </c>
      <c r="Z1972" s="38">
        <v>0</v>
      </c>
      <c r="AA1972" s="38">
        <v>0</v>
      </c>
      <c r="AB1972" s="38">
        <v>0</v>
      </c>
      <c r="AC1972" s="38">
        <v>0</v>
      </c>
      <c r="AD1972" s="38" t="s">
        <v>47</v>
      </c>
    </row>
    <row r="1973" spans="1:30" s="27" customFormat="1" ht="15" customHeight="1" x14ac:dyDescent="0.25">
      <c r="A1973" s="28" t="s">
        <v>39</v>
      </c>
      <c r="B1973" s="28" t="s">
        <v>2021</v>
      </c>
      <c r="C1973" s="85">
        <v>42767</v>
      </c>
      <c r="D1973" s="29">
        <f>+VLOOKUP(B1973,'[2]HG-Mexico by Contract'!$B$8:$G$4512,6,FALSE)</f>
        <v>358398</v>
      </c>
      <c r="E1973" s="29"/>
      <c r="F1973" s="28" t="s">
        <v>41</v>
      </c>
      <c r="G1973" s="28" t="s">
        <v>42</v>
      </c>
      <c r="H1973" s="28" t="s">
        <v>63</v>
      </c>
      <c r="I1973" s="31">
        <v>203667.71</v>
      </c>
      <c r="J1973" s="32">
        <f t="shared" si="90"/>
        <v>10230.229074427371</v>
      </c>
      <c r="K1973" s="31">
        <v>0</v>
      </c>
      <c r="L1973" s="31">
        <v>0</v>
      </c>
      <c r="M1973" s="31">
        <v>0</v>
      </c>
      <c r="N1973" s="31">
        <v>0</v>
      </c>
      <c r="O1973" s="33">
        <f t="shared" si="91"/>
        <v>0</v>
      </c>
      <c r="P1973" s="34" t="str">
        <f t="shared" si="92"/>
        <v>1-30</v>
      </c>
      <c r="Q1973" s="35" t="str">
        <f>+VLOOKUP(B1973,'[2]PORTAFOLIO JAN17'!$B$7:$T$4941,19,FALSE)</f>
        <v>MEXICO</v>
      </c>
      <c r="R1973" s="31">
        <v>0</v>
      </c>
      <c r="S1973" s="31">
        <v>0</v>
      </c>
      <c r="T1973" s="31" t="s">
        <v>45</v>
      </c>
      <c r="U1973" s="36" t="s">
        <v>64</v>
      </c>
      <c r="V1973" s="37">
        <v>10230.229073300001</v>
      </c>
      <c r="W1973" s="38">
        <v>10230.229073300001</v>
      </c>
      <c r="X1973" s="38">
        <v>0</v>
      </c>
      <c r="Y1973" s="38">
        <v>0</v>
      </c>
      <c r="Z1973" s="38">
        <v>0</v>
      </c>
      <c r="AA1973" s="38">
        <v>0</v>
      </c>
      <c r="AB1973" s="38">
        <v>0</v>
      </c>
      <c r="AC1973" s="38">
        <v>0</v>
      </c>
      <c r="AD1973" s="38" t="s">
        <v>47</v>
      </c>
    </row>
    <row r="1974" spans="1:30" s="27" customFormat="1" ht="15" customHeight="1" x14ac:dyDescent="0.25">
      <c r="A1974" s="39" t="s">
        <v>39</v>
      </c>
      <c r="B1974" s="39" t="s">
        <v>2022</v>
      </c>
      <c r="C1974" s="86">
        <v>42767</v>
      </c>
      <c r="D1974" s="29">
        <f>+VLOOKUP(B1974,'[2]HG-Mexico by Contract'!$B$8:$G$4512,6,FALSE)</f>
        <v>313548</v>
      </c>
      <c r="E1974" s="29"/>
      <c r="F1974" s="39" t="s">
        <v>218</v>
      </c>
      <c r="G1974" s="39" t="s">
        <v>42</v>
      </c>
      <c r="H1974" s="39" t="s">
        <v>44</v>
      </c>
      <c r="I1974" s="40">
        <v>91098.04</v>
      </c>
      <c r="J1974" s="32">
        <f t="shared" si="90"/>
        <v>91098.04</v>
      </c>
      <c r="K1974" s="31">
        <v>0</v>
      </c>
      <c r="L1974" s="31">
        <v>0</v>
      </c>
      <c r="M1974" s="31">
        <v>0</v>
      </c>
      <c r="N1974" s="31">
        <v>0</v>
      </c>
      <c r="O1974" s="33">
        <f t="shared" si="91"/>
        <v>0</v>
      </c>
      <c r="P1974" s="34" t="str">
        <f t="shared" si="92"/>
        <v>1-30</v>
      </c>
      <c r="Q1974" s="35" t="str">
        <f>+VLOOKUP(B1974,'[2]PORTAFOLIO JAN17'!$B$7:$T$4941,19,FALSE)</f>
        <v>NICARAGUA</v>
      </c>
      <c r="R1974" s="31">
        <v>0</v>
      </c>
      <c r="S1974" s="31">
        <v>0</v>
      </c>
      <c r="T1974" s="31" t="s">
        <v>45</v>
      </c>
      <c r="U1974" s="41" t="s">
        <v>46</v>
      </c>
      <c r="V1974" s="42">
        <v>91098.04</v>
      </c>
      <c r="W1974" s="43">
        <v>91098.04</v>
      </c>
      <c r="X1974" s="38">
        <v>0</v>
      </c>
      <c r="Y1974" s="38">
        <v>0</v>
      </c>
      <c r="Z1974" s="38">
        <v>0</v>
      </c>
      <c r="AA1974" s="38">
        <v>0</v>
      </c>
      <c r="AB1974" s="38">
        <v>0</v>
      </c>
      <c r="AC1974" s="38">
        <v>0</v>
      </c>
      <c r="AD1974" s="38" t="s">
        <v>47</v>
      </c>
    </row>
    <row r="1975" spans="1:30" s="27" customFormat="1" ht="15" customHeight="1" x14ac:dyDescent="0.25">
      <c r="A1975" s="28" t="s">
        <v>39</v>
      </c>
      <c r="B1975" s="28" t="s">
        <v>2023</v>
      </c>
      <c r="C1975" s="85">
        <v>42767</v>
      </c>
      <c r="D1975" s="29">
        <f>+VLOOKUP(B1975,'[2]HG-Mexico by Contract'!$B$8:$G$4512,6,FALSE)</f>
        <v>313548</v>
      </c>
      <c r="E1975" s="29"/>
      <c r="F1975" s="28" t="s">
        <v>62</v>
      </c>
      <c r="G1975" s="28" t="s">
        <v>42</v>
      </c>
      <c r="H1975" s="28" t="s">
        <v>44</v>
      </c>
      <c r="I1975" s="31">
        <v>11228.19</v>
      </c>
      <c r="J1975" s="32">
        <f t="shared" si="90"/>
        <v>11228.19</v>
      </c>
      <c r="K1975" s="31">
        <v>0</v>
      </c>
      <c r="L1975" s="31">
        <v>0</v>
      </c>
      <c r="M1975" s="31">
        <v>0</v>
      </c>
      <c r="N1975" s="31">
        <v>0</v>
      </c>
      <c r="O1975" s="33">
        <f t="shared" si="91"/>
        <v>0</v>
      </c>
      <c r="P1975" s="34" t="str">
        <f t="shared" si="92"/>
        <v>1-30</v>
      </c>
      <c r="Q1975" s="35" t="str">
        <f>+VLOOKUP(B1975,'[2]PORTAFOLIO JAN17'!$B$7:$T$4941,19,FALSE)</f>
        <v>NICARAGUA</v>
      </c>
      <c r="R1975" s="31">
        <v>0</v>
      </c>
      <c r="S1975" s="31">
        <v>0</v>
      </c>
      <c r="T1975" s="31" t="s">
        <v>45</v>
      </c>
      <c r="U1975" s="36" t="s">
        <v>46</v>
      </c>
      <c r="V1975" s="37">
        <v>11228.19</v>
      </c>
      <c r="W1975" s="38">
        <v>11228.19</v>
      </c>
      <c r="X1975" s="38">
        <v>0</v>
      </c>
      <c r="Y1975" s="38">
        <v>0</v>
      </c>
      <c r="Z1975" s="38">
        <v>0</v>
      </c>
      <c r="AA1975" s="38">
        <v>0</v>
      </c>
      <c r="AB1975" s="38">
        <v>0</v>
      </c>
      <c r="AC1975" s="38">
        <v>0</v>
      </c>
      <c r="AD1975" s="38" t="s">
        <v>47</v>
      </c>
    </row>
    <row r="1976" spans="1:30" s="27" customFormat="1" ht="15" customHeight="1" x14ac:dyDescent="0.25">
      <c r="A1976" s="39" t="s">
        <v>39</v>
      </c>
      <c r="B1976" s="39" t="s">
        <v>2024</v>
      </c>
      <c r="C1976" s="86">
        <v>42767</v>
      </c>
      <c r="D1976" s="29">
        <f>+VLOOKUP(B1976,'[2]HG-Mexico by Contract'!$B$8:$G$4512,6,FALSE)</f>
        <v>313548</v>
      </c>
      <c r="E1976" s="29"/>
      <c r="F1976" s="39" t="s">
        <v>218</v>
      </c>
      <c r="G1976" s="39" t="s">
        <v>42</v>
      </c>
      <c r="H1976" s="39" t="s">
        <v>44</v>
      </c>
      <c r="I1976" s="40">
        <v>91105.23</v>
      </c>
      <c r="J1976" s="32">
        <f t="shared" si="90"/>
        <v>91105.23</v>
      </c>
      <c r="K1976" s="31">
        <v>0</v>
      </c>
      <c r="L1976" s="31">
        <v>0</v>
      </c>
      <c r="M1976" s="31">
        <v>0</v>
      </c>
      <c r="N1976" s="31">
        <v>0</v>
      </c>
      <c r="O1976" s="33">
        <f t="shared" si="91"/>
        <v>0</v>
      </c>
      <c r="P1976" s="34" t="str">
        <f t="shared" si="92"/>
        <v>1-30</v>
      </c>
      <c r="Q1976" s="35" t="str">
        <f>+VLOOKUP(B1976,'[2]PORTAFOLIO JAN17'!$B$7:$T$4941,19,FALSE)</f>
        <v>NICARAGUA</v>
      </c>
      <c r="R1976" s="31">
        <v>0</v>
      </c>
      <c r="S1976" s="31">
        <v>0</v>
      </c>
      <c r="T1976" s="31" t="s">
        <v>45</v>
      </c>
      <c r="U1976" s="41" t="s">
        <v>46</v>
      </c>
      <c r="V1976" s="42">
        <v>91105.23</v>
      </c>
      <c r="W1976" s="43">
        <v>91105.23</v>
      </c>
      <c r="X1976" s="38">
        <v>0</v>
      </c>
      <c r="Y1976" s="38">
        <v>0</v>
      </c>
      <c r="Z1976" s="38">
        <v>0</v>
      </c>
      <c r="AA1976" s="38">
        <v>0</v>
      </c>
      <c r="AB1976" s="38">
        <v>0</v>
      </c>
      <c r="AC1976" s="38">
        <v>0</v>
      </c>
      <c r="AD1976" s="38" t="s">
        <v>47</v>
      </c>
    </row>
    <row r="1977" spans="1:30" s="27" customFormat="1" ht="15" customHeight="1" x14ac:dyDescent="0.25">
      <c r="A1977" s="28" t="s">
        <v>39</v>
      </c>
      <c r="B1977" s="28" t="s">
        <v>2025</v>
      </c>
      <c r="C1977" s="85">
        <v>42767</v>
      </c>
      <c r="D1977" s="29">
        <f>+VLOOKUP(B1977,'[2]HG-Mexico by Contract'!$B$8:$G$4512,6,FALSE)</f>
        <v>313548</v>
      </c>
      <c r="E1977" s="29"/>
      <c r="F1977" s="28" t="s">
        <v>62</v>
      </c>
      <c r="G1977" s="28" t="s">
        <v>42</v>
      </c>
      <c r="H1977" s="28" t="s">
        <v>44</v>
      </c>
      <c r="I1977" s="31">
        <v>33989.54</v>
      </c>
      <c r="J1977" s="32">
        <f t="shared" si="90"/>
        <v>33989.54</v>
      </c>
      <c r="K1977" s="31">
        <v>0</v>
      </c>
      <c r="L1977" s="31">
        <v>0</v>
      </c>
      <c r="M1977" s="31">
        <v>0</v>
      </c>
      <c r="N1977" s="31">
        <v>0</v>
      </c>
      <c r="O1977" s="33">
        <f t="shared" si="91"/>
        <v>0</v>
      </c>
      <c r="P1977" s="34" t="str">
        <f t="shared" si="92"/>
        <v>1-30</v>
      </c>
      <c r="Q1977" s="35" t="str">
        <f>+VLOOKUP(B1977,'[2]PORTAFOLIO JAN17'!$B$7:$T$4941,19,FALSE)</f>
        <v>NICARAGUA</v>
      </c>
      <c r="R1977" s="31">
        <v>0</v>
      </c>
      <c r="S1977" s="31">
        <v>0</v>
      </c>
      <c r="T1977" s="31" t="s">
        <v>45</v>
      </c>
      <c r="U1977" s="36" t="s">
        <v>46</v>
      </c>
      <c r="V1977" s="37">
        <v>33989.54</v>
      </c>
      <c r="W1977" s="38">
        <v>33989.54</v>
      </c>
      <c r="X1977" s="38">
        <v>0</v>
      </c>
      <c r="Y1977" s="38">
        <v>0</v>
      </c>
      <c r="Z1977" s="38">
        <v>0</v>
      </c>
      <c r="AA1977" s="38">
        <v>0</v>
      </c>
      <c r="AB1977" s="38">
        <v>0</v>
      </c>
      <c r="AC1977" s="38">
        <v>0</v>
      </c>
      <c r="AD1977" s="38" t="s">
        <v>47</v>
      </c>
    </row>
    <row r="1978" spans="1:30" s="27" customFormat="1" ht="15" customHeight="1" x14ac:dyDescent="0.25">
      <c r="A1978" s="39" t="s">
        <v>39</v>
      </c>
      <c r="B1978" s="39" t="s">
        <v>2026</v>
      </c>
      <c r="C1978" s="86">
        <v>42767</v>
      </c>
      <c r="D1978" s="29">
        <f>+VLOOKUP(B1978,'[2]HG-Mexico by Contract'!$B$8:$G$4512,6,FALSE)</f>
        <v>320453</v>
      </c>
      <c r="E1978" s="29"/>
      <c r="F1978" s="39" t="s">
        <v>41</v>
      </c>
      <c r="G1978" s="39" t="s">
        <v>42</v>
      </c>
      <c r="H1978" s="39" t="s">
        <v>44</v>
      </c>
      <c r="I1978" s="40">
        <v>22312.5</v>
      </c>
      <c r="J1978" s="32">
        <f t="shared" si="90"/>
        <v>22312.5</v>
      </c>
      <c r="K1978" s="31">
        <v>0</v>
      </c>
      <c r="L1978" s="31">
        <v>0</v>
      </c>
      <c r="M1978" s="31">
        <v>0</v>
      </c>
      <c r="N1978" s="31">
        <v>0</v>
      </c>
      <c r="O1978" s="33">
        <f t="shared" si="91"/>
        <v>0</v>
      </c>
      <c r="P1978" s="34" t="str">
        <f t="shared" si="92"/>
        <v>1-30</v>
      </c>
      <c r="Q1978" s="35" t="str">
        <f>+VLOOKUP(B1978,'[2]PORTAFOLIO JAN17'!$B$7:$T$4941,19,FALSE)</f>
        <v>MEXICO</v>
      </c>
      <c r="R1978" s="31">
        <v>0</v>
      </c>
      <c r="S1978" s="31">
        <v>0</v>
      </c>
      <c r="T1978" s="31" t="s">
        <v>45</v>
      </c>
      <c r="U1978" s="41" t="s">
        <v>46</v>
      </c>
      <c r="V1978" s="42">
        <v>22312.5</v>
      </c>
      <c r="W1978" s="43">
        <v>22312.5</v>
      </c>
      <c r="X1978" s="38">
        <v>0</v>
      </c>
      <c r="Y1978" s="38">
        <v>0</v>
      </c>
      <c r="Z1978" s="38">
        <v>0</v>
      </c>
      <c r="AA1978" s="38">
        <v>0</v>
      </c>
      <c r="AB1978" s="38">
        <v>0</v>
      </c>
      <c r="AC1978" s="38">
        <v>0</v>
      </c>
      <c r="AD1978" s="38" t="s">
        <v>47</v>
      </c>
    </row>
    <row r="1979" spans="1:30" s="27" customFormat="1" ht="15" customHeight="1" x14ac:dyDescent="0.25">
      <c r="A1979" s="28" t="s">
        <v>39</v>
      </c>
      <c r="B1979" s="28" t="s">
        <v>2027</v>
      </c>
      <c r="C1979" s="85">
        <v>42767</v>
      </c>
      <c r="D1979" s="29">
        <f>+VLOOKUP(B1979,'[2]HG-Mexico by Contract'!$B$8:$G$4512,6,FALSE)</f>
        <v>340533</v>
      </c>
      <c r="E1979" s="29"/>
      <c r="F1979" s="28" t="s">
        <v>41</v>
      </c>
      <c r="G1979" s="28" t="s">
        <v>42</v>
      </c>
      <c r="H1979" s="28" t="s">
        <v>63</v>
      </c>
      <c r="I1979" s="31">
        <v>210894.66</v>
      </c>
      <c r="J1979" s="32">
        <f t="shared" si="90"/>
        <v>10593.238772967376</v>
      </c>
      <c r="K1979" s="31">
        <v>0</v>
      </c>
      <c r="L1979" s="31">
        <v>0</v>
      </c>
      <c r="M1979" s="31">
        <v>0</v>
      </c>
      <c r="N1979" s="31">
        <v>0</v>
      </c>
      <c r="O1979" s="33">
        <f t="shared" si="91"/>
        <v>0</v>
      </c>
      <c r="P1979" s="34" t="str">
        <f t="shared" si="92"/>
        <v>1-30</v>
      </c>
      <c r="Q1979" s="35" t="str">
        <f>+VLOOKUP(B1979,'[2]PORTAFOLIO JAN17'!$B$7:$T$4941,19,FALSE)</f>
        <v>MEXICO</v>
      </c>
      <c r="R1979" s="31">
        <v>0</v>
      </c>
      <c r="S1979" s="31">
        <v>0</v>
      </c>
      <c r="T1979" s="31" t="s">
        <v>45</v>
      </c>
      <c r="U1979" s="36" t="s">
        <v>64</v>
      </c>
      <c r="V1979" s="37">
        <v>10593.238771800001</v>
      </c>
      <c r="W1979" s="38">
        <v>10593.238771800001</v>
      </c>
      <c r="X1979" s="38">
        <v>0</v>
      </c>
      <c r="Y1979" s="38">
        <v>0</v>
      </c>
      <c r="Z1979" s="38">
        <v>0</v>
      </c>
      <c r="AA1979" s="38">
        <v>0</v>
      </c>
      <c r="AB1979" s="38">
        <v>0</v>
      </c>
      <c r="AC1979" s="38">
        <v>0</v>
      </c>
      <c r="AD1979" s="38" t="s">
        <v>47</v>
      </c>
    </row>
    <row r="1980" spans="1:30" s="27" customFormat="1" ht="15" customHeight="1" x14ac:dyDescent="0.25">
      <c r="A1980" s="39" t="s">
        <v>39</v>
      </c>
      <c r="B1980" s="39" t="s">
        <v>2028</v>
      </c>
      <c r="C1980" s="86">
        <v>42767</v>
      </c>
      <c r="D1980" s="29">
        <f>+VLOOKUP(B1980,'[2]HG-Mexico by Contract'!$B$8:$G$4512,6,FALSE)</f>
        <v>319701</v>
      </c>
      <c r="E1980" s="29"/>
      <c r="F1980" s="39" t="s">
        <v>41</v>
      </c>
      <c r="G1980" s="39" t="s">
        <v>42</v>
      </c>
      <c r="H1980" s="39" t="s">
        <v>63</v>
      </c>
      <c r="I1980" s="40">
        <v>718021.58</v>
      </c>
      <c r="J1980" s="32">
        <f t="shared" si="90"/>
        <v>36066.223967374492</v>
      </c>
      <c r="K1980" s="31">
        <v>0</v>
      </c>
      <c r="L1980" s="31">
        <v>0</v>
      </c>
      <c r="M1980" s="31">
        <v>0</v>
      </c>
      <c r="N1980" s="31">
        <v>0</v>
      </c>
      <c r="O1980" s="33">
        <f t="shared" si="91"/>
        <v>0</v>
      </c>
      <c r="P1980" s="34" t="str">
        <f t="shared" si="92"/>
        <v>1-30</v>
      </c>
      <c r="Q1980" s="35" t="str">
        <f>+VLOOKUP(B1980,'[2]PORTAFOLIO JAN17'!$B$7:$T$4941,19,FALSE)</f>
        <v>MEXICO</v>
      </c>
      <c r="R1980" s="31">
        <v>0</v>
      </c>
      <c r="S1980" s="31">
        <v>0</v>
      </c>
      <c r="T1980" s="31" t="s">
        <v>45</v>
      </c>
      <c r="U1980" s="41" t="s">
        <v>64</v>
      </c>
      <c r="V1980" s="42">
        <v>36066.2239634</v>
      </c>
      <c r="W1980" s="43">
        <v>36066.2239634</v>
      </c>
      <c r="X1980" s="38">
        <v>0</v>
      </c>
      <c r="Y1980" s="38">
        <v>0</v>
      </c>
      <c r="Z1980" s="38">
        <v>0</v>
      </c>
      <c r="AA1980" s="38">
        <v>0</v>
      </c>
      <c r="AB1980" s="38">
        <v>0</v>
      </c>
      <c r="AC1980" s="38">
        <v>0</v>
      </c>
      <c r="AD1980" s="38" t="s">
        <v>47</v>
      </c>
    </row>
    <row r="1981" spans="1:30" s="27" customFormat="1" ht="15" customHeight="1" x14ac:dyDescent="0.25">
      <c r="A1981" s="28" t="s">
        <v>39</v>
      </c>
      <c r="B1981" s="28" t="s">
        <v>2029</v>
      </c>
      <c r="C1981" s="85">
        <v>42767</v>
      </c>
      <c r="D1981" s="29">
        <f>+VLOOKUP(B1981,'[2]HG-Mexico by Contract'!$B$8:$G$4512,6,FALSE)</f>
        <v>314798</v>
      </c>
      <c r="E1981" s="29"/>
      <c r="F1981" s="28" t="s">
        <v>62</v>
      </c>
      <c r="G1981" s="28" t="s">
        <v>42</v>
      </c>
      <c r="H1981" s="28" t="s">
        <v>44</v>
      </c>
      <c r="I1981" s="31">
        <v>118109.88</v>
      </c>
      <c r="J1981" s="32">
        <f t="shared" si="90"/>
        <v>118109.88</v>
      </c>
      <c r="K1981" s="31">
        <v>0</v>
      </c>
      <c r="L1981" s="31">
        <v>0</v>
      </c>
      <c r="M1981" s="31">
        <v>0</v>
      </c>
      <c r="N1981" s="31">
        <v>0</v>
      </c>
      <c r="O1981" s="33">
        <f t="shared" si="91"/>
        <v>0</v>
      </c>
      <c r="P1981" s="34" t="str">
        <f t="shared" si="92"/>
        <v>1-30</v>
      </c>
      <c r="Q1981" s="35" t="str">
        <f>+VLOOKUP(B1981,'[2]PORTAFOLIO JAN17'!$B$7:$T$4941,19,FALSE)</f>
        <v>COSTA RICA</v>
      </c>
      <c r="R1981" s="31">
        <v>0</v>
      </c>
      <c r="S1981" s="31">
        <v>0</v>
      </c>
      <c r="T1981" s="31" t="s">
        <v>45</v>
      </c>
      <c r="U1981" s="36" t="s">
        <v>46</v>
      </c>
      <c r="V1981" s="37">
        <v>118109.88</v>
      </c>
      <c r="W1981" s="38">
        <v>118109.88</v>
      </c>
      <c r="X1981" s="38">
        <v>0</v>
      </c>
      <c r="Y1981" s="38">
        <v>0</v>
      </c>
      <c r="Z1981" s="38">
        <v>0</v>
      </c>
      <c r="AA1981" s="38">
        <v>0</v>
      </c>
      <c r="AB1981" s="38">
        <v>0</v>
      </c>
      <c r="AC1981" s="38">
        <v>0</v>
      </c>
      <c r="AD1981" s="38" t="s">
        <v>47</v>
      </c>
    </row>
    <row r="1982" spans="1:30" s="27" customFormat="1" ht="15" customHeight="1" x14ac:dyDescent="0.25">
      <c r="A1982" s="39" t="s">
        <v>39</v>
      </c>
      <c r="B1982" s="39" t="s">
        <v>2030</v>
      </c>
      <c r="C1982" s="86">
        <v>42767</v>
      </c>
      <c r="D1982" s="29">
        <f>+VLOOKUP(B1982,'[2]HG-Mexico by Contract'!$B$8:$G$4512,6,FALSE)</f>
        <v>358977</v>
      </c>
      <c r="E1982" s="29"/>
      <c r="F1982" s="39" t="s">
        <v>41</v>
      </c>
      <c r="G1982" s="39" t="s">
        <v>42</v>
      </c>
      <c r="H1982" s="39" t="s">
        <v>63</v>
      </c>
      <c r="I1982" s="40">
        <v>783756.91</v>
      </c>
      <c r="J1982" s="32">
        <f t="shared" si="90"/>
        <v>39368.109593638364</v>
      </c>
      <c r="K1982" s="31">
        <v>0</v>
      </c>
      <c r="L1982" s="31">
        <v>0</v>
      </c>
      <c r="M1982" s="31">
        <v>0</v>
      </c>
      <c r="N1982" s="31">
        <v>0</v>
      </c>
      <c r="O1982" s="33">
        <f t="shared" si="91"/>
        <v>0</v>
      </c>
      <c r="P1982" s="34" t="str">
        <f t="shared" si="92"/>
        <v>1-30</v>
      </c>
      <c r="Q1982" s="35" t="str">
        <f>+VLOOKUP(B1982,'[2]PORTAFOLIO JAN17'!$B$7:$T$4941,19,FALSE)</f>
        <v>MEXICO</v>
      </c>
      <c r="R1982" s="31">
        <v>0</v>
      </c>
      <c r="S1982" s="31">
        <v>0</v>
      </c>
      <c r="T1982" s="31">
        <v>783756.91</v>
      </c>
      <c r="U1982" s="41" t="s">
        <v>64</v>
      </c>
      <c r="V1982" s="42">
        <v>39368.109589300002</v>
      </c>
      <c r="W1982" s="43">
        <v>39368.109589300002</v>
      </c>
      <c r="X1982" s="38">
        <v>0</v>
      </c>
      <c r="Y1982" s="38">
        <v>0</v>
      </c>
      <c r="Z1982" s="38">
        <v>0</v>
      </c>
      <c r="AA1982" s="38">
        <v>0</v>
      </c>
      <c r="AB1982" s="38">
        <v>0</v>
      </c>
      <c r="AC1982" s="38">
        <v>0</v>
      </c>
      <c r="AD1982" s="38">
        <v>39368.109589300002</v>
      </c>
    </row>
    <row r="1983" spans="1:30" s="27" customFormat="1" ht="15" customHeight="1" x14ac:dyDescent="0.25">
      <c r="A1983" s="28" t="s">
        <v>39</v>
      </c>
      <c r="B1983" s="28" t="s">
        <v>2031</v>
      </c>
      <c r="C1983" s="85">
        <v>42767</v>
      </c>
      <c r="D1983" s="29">
        <f>+VLOOKUP(B1983,'[2]HG-Mexico by Contract'!$B$8:$G$4512,6,FALSE)</f>
        <v>359438</v>
      </c>
      <c r="E1983" s="29"/>
      <c r="F1983" s="28" t="s">
        <v>41</v>
      </c>
      <c r="G1983" s="28" t="s">
        <v>42</v>
      </c>
      <c r="H1983" s="28" t="s">
        <v>44</v>
      </c>
      <c r="I1983" s="31">
        <v>34920.89</v>
      </c>
      <c r="J1983" s="32">
        <f t="shared" si="90"/>
        <v>34920.89</v>
      </c>
      <c r="K1983" s="31">
        <v>0</v>
      </c>
      <c r="L1983" s="31">
        <v>0</v>
      </c>
      <c r="M1983" s="31">
        <v>0</v>
      </c>
      <c r="N1983" s="31">
        <v>0</v>
      </c>
      <c r="O1983" s="33">
        <f t="shared" si="91"/>
        <v>0</v>
      </c>
      <c r="P1983" s="34" t="str">
        <f t="shared" si="92"/>
        <v>1-30</v>
      </c>
      <c r="Q1983" s="35" t="str">
        <f>+VLOOKUP(B1983,'[2]PORTAFOLIO JAN17'!$B$7:$T$4941,19,FALSE)</f>
        <v>NICARAGUA</v>
      </c>
      <c r="R1983" s="31">
        <v>0</v>
      </c>
      <c r="S1983" s="31">
        <v>0</v>
      </c>
      <c r="T1983" s="31" t="s">
        <v>45</v>
      </c>
      <c r="U1983" s="36" t="s">
        <v>46</v>
      </c>
      <c r="V1983" s="37">
        <v>34920.89</v>
      </c>
      <c r="W1983" s="38">
        <v>34920.89</v>
      </c>
      <c r="X1983" s="38">
        <v>0</v>
      </c>
      <c r="Y1983" s="38">
        <v>0</v>
      </c>
      <c r="Z1983" s="38">
        <v>0</v>
      </c>
      <c r="AA1983" s="38">
        <v>0</v>
      </c>
      <c r="AB1983" s="38">
        <v>0</v>
      </c>
      <c r="AC1983" s="38">
        <v>0</v>
      </c>
      <c r="AD1983" s="38" t="s">
        <v>47</v>
      </c>
    </row>
    <row r="1984" spans="1:30" s="27" customFormat="1" ht="15" customHeight="1" x14ac:dyDescent="0.25">
      <c r="A1984" s="39" t="s">
        <v>39</v>
      </c>
      <c r="B1984" s="39" t="s">
        <v>2032</v>
      </c>
      <c r="C1984" s="86">
        <v>42767</v>
      </c>
      <c r="D1984" s="29">
        <f>+VLOOKUP(B1984,'[2]HG-Mexico by Contract'!$B$8:$G$4512,6,FALSE)</f>
        <v>316035</v>
      </c>
      <c r="E1984" s="29"/>
      <c r="F1984" s="39" t="s">
        <v>41</v>
      </c>
      <c r="G1984" s="39" t="s">
        <v>42</v>
      </c>
      <c r="H1984" s="39" t="s">
        <v>63</v>
      </c>
      <c r="I1984" s="40">
        <v>571328.28</v>
      </c>
      <c r="J1984" s="32">
        <f t="shared" si="90"/>
        <v>28697.819507562501</v>
      </c>
      <c r="K1984" s="31">
        <v>0</v>
      </c>
      <c r="L1984" s="31">
        <v>0</v>
      </c>
      <c r="M1984" s="31">
        <v>0</v>
      </c>
      <c r="N1984" s="31">
        <v>0</v>
      </c>
      <c r="O1984" s="33">
        <f t="shared" si="91"/>
        <v>0</v>
      </c>
      <c r="P1984" s="34" t="str">
        <f t="shared" si="92"/>
        <v>1-30</v>
      </c>
      <c r="Q1984" s="35" t="str">
        <f>+VLOOKUP(B1984,'[2]PORTAFOLIO JAN17'!$B$7:$T$4941,19,FALSE)</f>
        <v>MEXICO</v>
      </c>
      <c r="R1984" s="31">
        <v>0</v>
      </c>
      <c r="S1984" s="31">
        <v>0</v>
      </c>
      <c r="T1984" s="31" t="s">
        <v>45</v>
      </c>
      <c r="U1984" s="41" t="s">
        <v>64</v>
      </c>
      <c r="V1984" s="42">
        <v>28697.819504399999</v>
      </c>
      <c r="W1984" s="43">
        <v>28697.819504399999</v>
      </c>
      <c r="X1984" s="38">
        <v>0</v>
      </c>
      <c r="Y1984" s="38">
        <v>0</v>
      </c>
      <c r="Z1984" s="38">
        <v>0</v>
      </c>
      <c r="AA1984" s="38">
        <v>0</v>
      </c>
      <c r="AB1984" s="38">
        <v>0</v>
      </c>
      <c r="AC1984" s="38">
        <v>0</v>
      </c>
      <c r="AD1984" s="38" t="s">
        <v>47</v>
      </c>
    </row>
    <row r="1985" spans="1:30" s="27" customFormat="1" ht="15" customHeight="1" x14ac:dyDescent="0.25">
      <c r="A1985" s="28" t="s">
        <v>39</v>
      </c>
      <c r="B1985" s="28" t="s">
        <v>2033</v>
      </c>
      <c r="C1985" s="85">
        <v>42767</v>
      </c>
      <c r="D1985" s="29">
        <f>+VLOOKUP(B1985,'[2]HG-Mexico by Contract'!$B$8:$G$4512,6,FALSE)</f>
        <v>319617</v>
      </c>
      <c r="E1985" s="29"/>
      <c r="F1985" s="28" t="s">
        <v>41</v>
      </c>
      <c r="G1985" s="28" t="s">
        <v>42</v>
      </c>
      <c r="H1985" s="28" t="s">
        <v>44</v>
      </c>
      <c r="I1985" s="31">
        <v>147499.96</v>
      </c>
      <c r="J1985" s="32">
        <f t="shared" si="90"/>
        <v>147499.96</v>
      </c>
      <c r="K1985" s="31">
        <v>0</v>
      </c>
      <c r="L1985" s="31">
        <v>0</v>
      </c>
      <c r="M1985" s="31">
        <v>0</v>
      </c>
      <c r="N1985" s="31">
        <v>0</v>
      </c>
      <c r="O1985" s="33">
        <f t="shared" si="91"/>
        <v>0</v>
      </c>
      <c r="P1985" s="34" t="str">
        <f t="shared" si="92"/>
        <v>1-30</v>
      </c>
      <c r="Q1985" s="35" t="str">
        <f>+VLOOKUP(B1985,'[2]PORTAFOLIO JAN17'!$B$7:$T$4941,19,FALSE)</f>
        <v>MEXICO</v>
      </c>
      <c r="R1985" s="31">
        <v>0</v>
      </c>
      <c r="S1985" s="31">
        <v>0</v>
      </c>
      <c r="T1985" s="31" t="s">
        <v>45</v>
      </c>
      <c r="U1985" s="36" t="s">
        <v>46</v>
      </c>
      <c r="V1985" s="37">
        <v>147499.96</v>
      </c>
      <c r="W1985" s="38">
        <v>147499.96</v>
      </c>
      <c r="X1985" s="38">
        <v>0</v>
      </c>
      <c r="Y1985" s="38">
        <v>0</v>
      </c>
      <c r="Z1985" s="38">
        <v>0</v>
      </c>
      <c r="AA1985" s="38">
        <v>0</v>
      </c>
      <c r="AB1985" s="38">
        <v>0</v>
      </c>
      <c r="AC1985" s="38">
        <v>0</v>
      </c>
      <c r="AD1985" s="38" t="s">
        <v>47</v>
      </c>
    </row>
    <row r="1986" spans="1:30" s="27" customFormat="1" ht="15" customHeight="1" x14ac:dyDescent="0.25">
      <c r="A1986" s="39" t="s">
        <v>39</v>
      </c>
      <c r="B1986" s="39" t="s">
        <v>2034</v>
      </c>
      <c r="C1986" s="86">
        <v>42767</v>
      </c>
      <c r="D1986" s="29">
        <f>+VLOOKUP(B1986,'[2]HG-Mexico by Contract'!$B$8:$G$4512,6,FALSE)</f>
        <v>318126</v>
      </c>
      <c r="E1986" s="29"/>
      <c r="F1986" s="39" t="s">
        <v>41</v>
      </c>
      <c r="G1986" s="39" t="s">
        <v>42</v>
      </c>
      <c r="H1986" s="39" t="s">
        <v>63</v>
      </c>
      <c r="I1986" s="40">
        <v>3451689.32</v>
      </c>
      <c r="J1986" s="32">
        <f t="shared" si="90"/>
        <v>173378.35456270628</v>
      </c>
      <c r="K1986" s="31">
        <v>0</v>
      </c>
      <c r="L1986" s="31">
        <v>0</v>
      </c>
      <c r="M1986" s="31">
        <v>0</v>
      </c>
      <c r="N1986" s="31">
        <v>3451689.32</v>
      </c>
      <c r="O1986" s="33">
        <f t="shared" si="91"/>
        <v>3451689.32</v>
      </c>
      <c r="P1986" s="34" t="str">
        <f t="shared" si="92"/>
        <v>120+</v>
      </c>
      <c r="Q1986" s="35" t="str">
        <f>+VLOOKUP(B1986,'[2]PORTAFOLIO JAN17'!$B$7:$T$4941,19,FALSE)</f>
        <v>MEXICO</v>
      </c>
      <c r="R1986" s="31">
        <v>0</v>
      </c>
      <c r="S1986" s="31">
        <v>0</v>
      </c>
      <c r="T1986" s="31">
        <v>3451689.32</v>
      </c>
      <c r="U1986" s="41" t="s">
        <v>64</v>
      </c>
      <c r="V1986" s="42">
        <v>173378.3545436</v>
      </c>
      <c r="W1986" s="43">
        <v>0</v>
      </c>
      <c r="X1986" s="38">
        <v>0</v>
      </c>
      <c r="Y1986" s="38">
        <v>0</v>
      </c>
      <c r="Z1986" s="38">
        <v>0</v>
      </c>
      <c r="AA1986" s="38">
        <v>173378.3545436</v>
      </c>
      <c r="AB1986" s="38">
        <v>0</v>
      </c>
      <c r="AC1986" s="38">
        <v>0</v>
      </c>
      <c r="AD1986" s="38">
        <v>173378.3545436</v>
      </c>
    </row>
    <row r="1987" spans="1:30" s="27" customFormat="1" ht="15" customHeight="1" x14ac:dyDescent="0.25">
      <c r="A1987" s="28" t="s">
        <v>39</v>
      </c>
      <c r="B1987" s="28" t="s">
        <v>2035</v>
      </c>
      <c r="C1987" s="85">
        <v>42767</v>
      </c>
      <c r="D1987" s="29">
        <f>+VLOOKUP(B1987,'[2]HG-Mexico by Contract'!$B$8:$G$4512,6,FALSE)</f>
        <v>316409</v>
      </c>
      <c r="E1987" s="29"/>
      <c r="F1987" s="28" t="s">
        <v>41</v>
      </c>
      <c r="G1987" s="28" t="s">
        <v>42</v>
      </c>
      <c r="H1987" s="28" t="s">
        <v>63</v>
      </c>
      <c r="I1987" s="31">
        <v>3325769.72</v>
      </c>
      <c r="J1987" s="32">
        <f t="shared" si="90"/>
        <v>167053.41305400929</v>
      </c>
      <c r="K1987" s="31">
        <v>0</v>
      </c>
      <c r="L1987" s="31">
        <v>0</v>
      </c>
      <c r="M1987" s="31">
        <v>0</v>
      </c>
      <c r="N1987" s="31">
        <v>0</v>
      </c>
      <c r="O1987" s="33">
        <f t="shared" si="91"/>
        <v>0</v>
      </c>
      <c r="P1987" s="34" t="str">
        <f t="shared" si="92"/>
        <v>1-30</v>
      </c>
      <c r="Q1987" s="35" t="str">
        <f>+VLOOKUP(B1987,'[2]PORTAFOLIO JAN17'!$B$7:$T$4941,19,FALSE)</f>
        <v>MEXICO</v>
      </c>
      <c r="R1987" s="31">
        <v>0</v>
      </c>
      <c r="S1987" s="31">
        <v>0</v>
      </c>
      <c r="T1987" s="31" t="s">
        <v>45</v>
      </c>
      <c r="U1987" s="36" t="s">
        <v>64</v>
      </c>
      <c r="V1987" s="37">
        <v>167053.41303560001</v>
      </c>
      <c r="W1987" s="38">
        <v>167053.41303560001</v>
      </c>
      <c r="X1987" s="38">
        <v>0</v>
      </c>
      <c r="Y1987" s="38">
        <v>0</v>
      </c>
      <c r="Z1987" s="38">
        <v>0</v>
      </c>
      <c r="AA1987" s="38">
        <v>0</v>
      </c>
      <c r="AB1987" s="38">
        <v>0</v>
      </c>
      <c r="AC1987" s="38">
        <v>0</v>
      </c>
      <c r="AD1987" s="38" t="s">
        <v>47</v>
      </c>
    </row>
    <row r="1988" spans="1:30" s="27" customFormat="1" ht="15" customHeight="1" x14ac:dyDescent="0.25">
      <c r="A1988" s="39" t="s">
        <v>39</v>
      </c>
      <c r="B1988" s="39" t="s">
        <v>2036</v>
      </c>
      <c r="C1988" s="86">
        <v>42767</v>
      </c>
      <c r="D1988" s="29">
        <f>+VLOOKUP(B1988,'[2]HG-Mexico by Contract'!$B$8:$G$4512,6,FALSE)</f>
        <v>332377</v>
      </c>
      <c r="E1988" s="29"/>
      <c r="F1988" s="39" t="s">
        <v>41</v>
      </c>
      <c r="G1988" s="39" t="s">
        <v>42</v>
      </c>
      <c r="H1988" s="39" t="s">
        <v>63</v>
      </c>
      <c r="I1988" s="40">
        <v>1778438.72</v>
      </c>
      <c r="J1988" s="32">
        <f t="shared" si="90"/>
        <v>89330.976915444262</v>
      </c>
      <c r="K1988" s="31">
        <v>0</v>
      </c>
      <c r="L1988" s="31">
        <v>0</v>
      </c>
      <c r="M1988" s="31">
        <v>0</v>
      </c>
      <c r="N1988" s="31">
        <v>1778438.72</v>
      </c>
      <c r="O1988" s="33">
        <f t="shared" si="91"/>
        <v>1778438.72</v>
      </c>
      <c r="P1988" s="34" t="str">
        <f t="shared" si="92"/>
        <v>120+</v>
      </c>
      <c r="Q1988" s="35" t="str">
        <f>+VLOOKUP(B1988,'[2]PORTAFOLIO JAN17'!$B$7:$T$4941,19,FALSE)</f>
        <v>MEXICO</v>
      </c>
      <c r="R1988" s="31">
        <v>0</v>
      </c>
      <c r="S1988" s="31">
        <v>0</v>
      </c>
      <c r="T1988" s="31">
        <v>1778438.72</v>
      </c>
      <c r="U1988" s="41" t="s">
        <v>64</v>
      </c>
      <c r="V1988" s="42">
        <v>89330.976905599993</v>
      </c>
      <c r="W1988" s="43">
        <v>0</v>
      </c>
      <c r="X1988" s="38">
        <v>0</v>
      </c>
      <c r="Y1988" s="38">
        <v>0</v>
      </c>
      <c r="Z1988" s="38">
        <v>0</v>
      </c>
      <c r="AA1988" s="38">
        <v>89330.976905599993</v>
      </c>
      <c r="AB1988" s="38">
        <v>0</v>
      </c>
      <c r="AC1988" s="38">
        <v>0</v>
      </c>
      <c r="AD1988" s="38">
        <v>89330.976905599993</v>
      </c>
    </row>
    <row r="1989" spans="1:30" s="27" customFormat="1" ht="15" customHeight="1" x14ac:dyDescent="0.25">
      <c r="A1989" s="28" t="s">
        <v>39</v>
      </c>
      <c r="B1989" s="28" t="s">
        <v>2037</v>
      </c>
      <c r="C1989" s="85">
        <v>42767</v>
      </c>
      <c r="D1989" s="29">
        <f>+VLOOKUP(B1989,'[2]HG-Mexico by Contract'!$B$8:$G$4512,6,FALSE)</f>
        <v>318184</v>
      </c>
      <c r="E1989" s="29"/>
      <c r="F1989" s="28" t="s">
        <v>41</v>
      </c>
      <c r="G1989" s="28" t="s">
        <v>42</v>
      </c>
      <c r="H1989" s="28" t="s">
        <v>63</v>
      </c>
      <c r="I1989" s="31">
        <v>265957.09000000003</v>
      </c>
      <c r="J1989" s="32">
        <f t="shared" si="90"/>
        <v>13359.024632172166</v>
      </c>
      <c r="K1989" s="31">
        <v>0</v>
      </c>
      <c r="L1989" s="31">
        <v>0</v>
      </c>
      <c r="M1989" s="31">
        <v>0</v>
      </c>
      <c r="N1989" s="31">
        <v>0</v>
      </c>
      <c r="O1989" s="33">
        <f t="shared" si="91"/>
        <v>0</v>
      </c>
      <c r="P1989" s="34" t="str">
        <f t="shared" si="92"/>
        <v>1-30</v>
      </c>
      <c r="Q1989" s="35" t="str">
        <f>+VLOOKUP(B1989,'[2]PORTAFOLIO JAN17'!$B$7:$T$4941,19,FALSE)</f>
        <v>MEXICO</v>
      </c>
      <c r="R1989" s="31">
        <v>0</v>
      </c>
      <c r="S1989" s="31">
        <v>0</v>
      </c>
      <c r="T1989" s="31" t="s">
        <v>45</v>
      </c>
      <c r="U1989" s="36" t="s">
        <v>64</v>
      </c>
      <c r="V1989" s="37">
        <v>13359.0246307</v>
      </c>
      <c r="W1989" s="38">
        <v>13359.0246307</v>
      </c>
      <c r="X1989" s="38">
        <v>0</v>
      </c>
      <c r="Y1989" s="38">
        <v>0</v>
      </c>
      <c r="Z1989" s="38">
        <v>0</v>
      </c>
      <c r="AA1989" s="38">
        <v>0</v>
      </c>
      <c r="AB1989" s="38">
        <v>0</v>
      </c>
      <c r="AC1989" s="38">
        <v>0</v>
      </c>
      <c r="AD1989" s="38" t="s">
        <v>47</v>
      </c>
    </row>
    <row r="1990" spans="1:30" s="27" customFormat="1" ht="15" customHeight="1" x14ac:dyDescent="0.25">
      <c r="A1990" s="39" t="s">
        <v>39</v>
      </c>
      <c r="B1990" s="39" t="s">
        <v>2038</v>
      </c>
      <c r="C1990" s="86">
        <v>42767</v>
      </c>
      <c r="D1990" s="29">
        <f>+VLOOKUP(B1990,'[2]HG-Mexico by Contract'!$B$8:$G$4512,6,FALSE)</f>
        <v>318184</v>
      </c>
      <c r="E1990" s="29"/>
      <c r="F1990" s="39" t="s">
        <v>41</v>
      </c>
      <c r="G1990" s="39" t="s">
        <v>42</v>
      </c>
      <c r="H1990" s="39" t="s">
        <v>63</v>
      </c>
      <c r="I1990" s="40">
        <v>687485.2</v>
      </c>
      <c r="J1990" s="32">
        <f t="shared" si="90"/>
        <v>34532.381599805463</v>
      </c>
      <c r="K1990" s="31">
        <v>0</v>
      </c>
      <c r="L1990" s="31">
        <v>0</v>
      </c>
      <c r="M1990" s="31">
        <v>0</v>
      </c>
      <c r="N1990" s="31">
        <v>0</v>
      </c>
      <c r="O1990" s="33">
        <f t="shared" si="91"/>
        <v>0</v>
      </c>
      <c r="P1990" s="34" t="str">
        <f t="shared" si="92"/>
        <v>1-30</v>
      </c>
      <c r="Q1990" s="35" t="str">
        <f>+VLOOKUP(B1990,'[2]PORTAFOLIO JAN17'!$B$7:$T$4941,19,FALSE)</f>
        <v>MEXICO</v>
      </c>
      <c r="R1990" s="31">
        <v>0</v>
      </c>
      <c r="S1990" s="31">
        <v>0</v>
      </c>
      <c r="T1990" s="31" t="s">
        <v>45</v>
      </c>
      <c r="U1990" s="41" t="s">
        <v>64</v>
      </c>
      <c r="V1990" s="42">
        <v>34532.381595999999</v>
      </c>
      <c r="W1990" s="43">
        <v>34532.381595999999</v>
      </c>
      <c r="X1990" s="38">
        <v>0</v>
      </c>
      <c r="Y1990" s="38">
        <v>0</v>
      </c>
      <c r="Z1990" s="38">
        <v>0</v>
      </c>
      <c r="AA1990" s="38">
        <v>0</v>
      </c>
      <c r="AB1990" s="38">
        <v>0</v>
      </c>
      <c r="AC1990" s="38">
        <v>0</v>
      </c>
      <c r="AD1990" s="38" t="s">
        <v>47</v>
      </c>
    </row>
    <row r="1991" spans="1:30" s="27" customFormat="1" ht="15" customHeight="1" x14ac:dyDescent="0.25">
      <c r="A1991" s="28" t="s">
        <v>39</v>
      </c>
      <c r="B1991" s="28" t="s">
        <v>2039</v>
      </c>
      <c r="C1991" s="85">
        <v>42767</v>
      </c>
      <c r="D1991" s="29">
        <f>+VLOOKUP(B1991,'[2]HG-Mexico by Contract'!$B$8:$G$4512,6,FALSE)</f>
        <v>309306</v>
      </c>
      <c r="E1991" s="29"/>
      <c r="F1991" s="28" t="s">
        <v>62</v>
      </c>
      <c r="G1991" s="28" t="s">
        <v>42</v>
      </c>
      <c r="H1991" s="28" t="s">
        <v>44</v>
      </c>
      <c r="I1991" s="31">
        <v>6063555.0300000003</v>
      </c>
      <c r="J1991" s="32">
        <f t="shared" si="90"/>
        <v>6063555.0300000003</v>
      </c>
      <c r="K1991" s="31">
        <v>0</v>
      </c>
      <c r="L1991" s="31">
        <v>0</v>
      </c>
      <c r="M1991" s="31">
        <v>0</v>
      </c>
      <c r="N1991" s="31">
        <v>0</v>
      </c>
      <c r="O1991" s="33">
        <f t="shared" si="91"/>
        <v>0</v>
      </c>
      <c r="P1991" s="34" t="str">
        <f t="shared" si="92"/>
        <v>1-30</v>
      </c>
      <c r="Q1991" s="35" t="str">
        <f>+VLOOKUP(B1991,'[2]PORTAFOLIO JAN17'!$B$7:$T$4941,19,FALSE)</f>
        <v>MEXICO</v>
      </c>
      <c r="R1991" s="31">
        <v>6063555.0300000003</v>
      </c>
      <c r="S1991" s="31">
        <v>0</v>
      </c>
      <c r="T1991" s="31" t="s">
        <v>45</v>
      </c>
      <c r="U1991" s="36" t="s">
        <v>46</v>
      </c>
      <c r="V1991" s="37">
        <v>6063555.0300000003</v>
      </c>
      <c r="W1991" s="38">
        <v>0</v>
      </c>
      <c r="X1991" s="38">
        <v>0</v>
      </c>
      <c r="Y1991" s="38">
        <v>0</v>
      </c>
      <c r="Z1991" s="38">
        <v>0</v>
      </c>
      <c r="AA1991" s="38">
        <v>6063555.0300000003</v>
      </c>
      <c r="AB1991" s="38">
        <v>6063555.0300000003</v>
      </c>
      <c r="AC1991" s="38">
        <v>0</v>
      </c>
      <c r="AD1991" s="38" t="s">
        <v>47</v>
      </c>
    </row>
    <row r="1992" spans="1:30" s="27" customFormat="1" ht="15" customHeight="1" x14ac:dyDescent="0.25">
      <c r="A1992" s="39" t="s">
        <v>39</v>
      </c>
      <c r="B1992" s="39" t="s">
        <v>2040</v>
      </c>
      <c r="C1992" s="86">
        <v>42767</v>
      </c>
      <c r="D1992" s="29">
        <f>+VLOOKUP(B1992,'[2]HG-Mexico by Contract'!$B$8:$G$4512,6,FALSE)</f>
        <v>309306</v>
      </c>
      <c r="E1992" s="29"/>
      <c r="F1992" s="39" t="s">
        <v>62</v>
      </c>
      <c r="G1992" s="39" t="s">
        <v>42</v>
      </c>
      <c r="H1992" s="39" t="s">
        <v>44</v>
      </c>
      <c r="I1992" s="40">
        <v>131250379.45999999</v>
      </c>
      <c r="J1992" s="32">
        <f t="shared" ref="J1992:J2055" si="93">+IF(H1992="MXN",I1992/$J$2,I1992)</f>
        <v>131250379.45999999</v>
      </c>
      <c r="K1992" s="31">
        <v>0</v>
      </c>
      <c r="L1992" s="31">
        <v>0</v>
      </c>
      <c r="M1992" s="31">
        <v>0</v>
      </c>
      <c r="N1992" s="31">
        <v>0</v>
      </c>
      <c r="O1992" s="33">
        <f t="shared" ref="O1992:O2055" si="94">+N1992+M1992+L1992+K1992</f>
        <v>0</v>
      </c>
      <c r="P1992" s="34" t="str">
        <f t="shared" ref="P1992:P2055" si="95">+IF(N1992&gt;0,"120+",IF(M1992&gt;0,"91-120",IF(L1992&gt;0,"61-90",IF(K1992&gt;0,"31-60","1-30"))))</f>
        <v>1-30</v>
      </c>
      <c r="Q1992" s="35" t="str">
        <f>+VLOOKUP(B1992,'[2]PORTAFOLIO JAN17'!$B$7:$T$4941,19,FALSE)</f>
        <v>MEXICO</v>
      </c>
      <c r="R1992" s="31">
        <v>0</v>
      </c>
      <c r="S1992" s="31">
        <v>0</v>
      </c>
      <c r="T1992" s="31" t="s">
        <v>45</v>
      </c>
      <c r="U1992" s="41" t="s">
        <v>46</v>
      </c>
      <c r="V1992" s="42">
        <v>131250379.45999999</v>
      </c>
      <c r="W1992" s="43">
        <v>131250379.45999999</v>
      </c>
      <c r="X1992" s="38">
        <v>0</v>
      </c>
      <c r="Y1992" s="38">
        <v>0</v>
      </c>
      <c r="Z1992" s="38">
        <v>0</v>
      </c>
      <c r="AA1992" s="38">
        <v>0</v>
      </c>
      <c r="AB1992" s="38">
        <v>0</v>
      </c>
      <c r="AC1992" s="38">
        <v>0</v>
      </c>
      <c r="AD1992" s="38" t="s">
        <v>47</v>
      </c>
    </row>
    <row r="1993" spans="1:30" s="27" customFormat="1" ht="15" customHeight="1" x14ac:dyDescent="0.25">
      <c r="A1993" s="28" t="s">
        <v>39</v>
      </c>
      <c r="B1993" s="28" t="s">
        <v>2041</v>
      </c>
      <c r="C1993" s="85">
        <v>42767</v>
      </c>
      <c r="D1993" s="29">
        <f>+VLOOKUP(B1993,'[2]HG-Mexico by Contract'!$B$8:$G$4512,6,FALSE)</f>
        <v>358723</v>
      </c>
      <c r="E1993" s="29"/>
      <c r="F1993" s="28" t="s">
        <v>41</v>
      </c>
      <c r="G1993" s="28" t="s">
        <v>42</v>
      </c>
      <c r="H1993" s="28" t="s">
        <v>63</v>
      </c>
      <c r="I1993" s="31">
        <v>728805.95</v>
      </c>
      <c r="J1993" s="32">
        <f t="shared" si="93"/>
        <v>36607.922872534189</v>
      </c>
      <c r="K1993" s="31">
        <v>0</v>
      </c>
      <c r="L1993" s="31">
        <v>0</v>
      </c>
      <c r="M1993" s="31">
        <v>0</v>
      </c>
      <c r="N1993" s="31">
        <v>0</v>
      </c>
      <c r="O1993" s="33">
        <f t="shared" si="94"/>
        <v>0</v>
      </c>
      <c r="P1993" s="34" t="str">
        <f t="shared" si="95"/>
        <v>1-30</v>
      </c>
      <c r="Q1993" s="35" t="str">
        <f>+VLOOKUP(B1993,'[2]PORTAFOLIO JAN17'!$B$7:$T$4941,19,FALSE)</f>
        <v>MEXICO</v>
      </c>
      <c r="R1993" s="31">
        <v>0</v>
      </c>
      <c r="S1993" s="31">
        <v>0</v>
      </c>
      <c r="T1993" s="31" t="s">
        <v>45</v>
      </c>
      <c r="U1993" s="36" t="s">
        <v>64</v>
      </c>
      <c r="V1993" s="37">
        <v>36607.922868499998</v>
      </c>
      <c r="W1993" s="38">
        <v>36607.922868499998</v>
      </c>
      <c r="X1993" s="38">
        <v>0</v>
      </c>
      <c r="Y1993" s="38">
        <v>0</v>
      </c>
      <c r="Z1993" s="38">
        <v>0</v>
      </c>
      <c r="AA1993" s="38">
        <v>0</v>
      </c>
      <c r="AB1993" s="38">
        <v>0</v>
      </c>
      <c r="AC1993" s="38">
        <v>0</v>
      </c>
      <c r="AD1993" s="38" t="s">
        <v>47</v>
      </c>
    </row>
    <row r="1994" spans="1:30" s="27" customFormat="1" ht="15" customHeight="1" x14ac:dyDescent="0.25">
      <c r="A1994" s="39" t="s">
        <v>39</v>
      </c>
      <c r="B1994" s="39" t="s">
        <v>2042</v>
      </c>
      <c r="C1994" s="86">
        <v>42767</v>
      </c>
      <c r="D1994" s="29">
        <f>+VLOOKUP(B1994,'[2]HG-Mexico by Contract'!$B$8:$G$4512,6,FALSE)</f>
        <v>319909</v>
      </c>
      <c r="E1994" s="29"/>
      <c r="F1994" s="39" t="s">
        <v>41</v>
      </c>
      <c r="G1994" s="39" t="s">
        <v>42</v>
      </c>
      <c r="H1994" s="39" t="s">
        <v>63</v>
      </c>
      <c r="I1994" s="40">
        <v>1470732.57</v>
      </c>
      <c r="J1994" s="32">
        <f t="shared" si="93"/>
        <v>73874.896999241013</v>
      </c>
      <c r="K1994" s="31">
        <v>0</v>
      </c>
      <c r="L1994" s="31">
        <v>0</v>
      </c>
      <c r="M1994" s="31">
        <v>0</v>
      </c>
      <c r="N1994" s="31">
        <v>0</v>
      </c>
      <c r="O1994" s="33">
        <f t="shared" si="94"/>
        <v>0</v>
      </c>
      <c r="P1994" s="34" t="str">
        <f t="shared" si="95"/>
        <v>1-30</v>
      </c>
      <c r="Q1994" s="35" t="str">
        <f>+VLOOKUP(B1994,'[2]PORTAFOLIO JAN17'!$B$7:$T$4941,19,FALSE)</f>
        <v>MEXICO</v>
      </c>
      <c r="R1994" s="31">
        <v>0</v>
      </c>
      <c r="S1994" s="31">
        <v>0</v>
      </c>
      <c r="T1994" s="31" t="s">
        <v>45</v>
      </c>
      <c r="U1994" s="41" t="s">
        <v>64</v>
      </c>
      <c r="V1994" s="42">
        <v>73874.896991100002</v>
      </c>
      <c r="W1994" s="43">
        <v>73874.896991100002</v>
      </c>
      <c r="X1994" s="38">
        <v>0</v>
      </c>
      <c r="Y1994" s="38">
        <v>0</v>
      </c>
      <c r="Z1994" s="38">
        <v>0</v>
      </c>
      <c r="AA1994" s="38">
        <v>0</v>
      </c>
      <c r="AB1994" s="38">
        <v>0</v>
      </c>
      <c r="AC1994" s="38">
        <v>0</v>
      </c>
      <c r="AD1994" s="38" t="s">
        <v>47</v>
      </c>
    </row>
    <row r="1995" spans="1:30" s="27" customFormat="1" ht="15" customHeight="1" x14ac:dyDescent="0.25">
      <c r="A1995" s="28" t="s">
        <v>39</v>
      </c>
      <c r="B1995" s="28" t="s">
        <v>2043</v>
      </c>
      <c r="C1995" s="85">
        <v>42767</v>
      </c>
      <c r="D1995" s="29">
        <f>+VLOOKUP(B1995,'[2]HG-Mexico by Contract'!$B$8:$G$4512,6,FALSE)</f>
        <v>319909</v>
      </c>
      <c r="E1995" s="29"/>
      <c r="F1995" s="28" t="s">
        <v>77</v>
      </c>
      <c r="G1995" s="28" t="s">
        <v>42</v>
      </c>
      <c r="H1995" s="28" t="s">
        <v>63</v>
      </c>
      <c r="I1995" s="31">
        <v>2085840.37</v>
      </c>
      <c r="J1995" s="32">
        <f t="shared" si="93"/>
        <v>104771.76179664585</v>
      </c>
      <c r="K1995" s="31">
        <v>0</v>
      </c>
      <c r="L1995" s="31">
        <v>0</v>
      </c>
      <c r="M1995" s="31">
        <v>0</v>
      </c>
      <c r="N1995" s="31">
        <v>0</v>
      </c>
      <c r="O1995" s="33">
        <f t="shared" si="94"/>
        <v>0</v>
      </c>
      <c r="P1995" s="34" t="str">
        <f t="shared" si="95"/>
        <v>1-30</v>
      </c>
      <c r="Q1995" s="35" t="str">
        <f>+VLOOKUP(B1995,'[2]PORTAFOLIO JAN17'!$B$7:$T$4941,19,FALSE)</f>
        <v>MEXICO</v>
      </c>
      <c r="R1995" s="31">
        <v>0</v>
      </c>
      <c r="S1995" s="31">
        <v>0</v>
      </c>
      <c r="T1995" s="31" t="s">
        <v>45</v>
      </c>
      <c r="U1995" s="36" t="s">
        <v>64</v>
      </c>
      <c r="V1995" s="37">
        <v>104771.7617851</v>
      </c>
      <c r="W1995" s="38">
        <v>104771.7617851</v>
      </c>
      <c r="X1995" s="38">
        <v>0</v>
      </c>
      <c r="Y1995" s="38">
        <v>0</v>
      </c>
      <c r="Z1995" s="38">
        <v>0</v>
      </c>
      <c r="AA1995" s="38">
        <v>0</v>
      </c>
      <c r="AB1995" s="38">
        <v>0</v>
      </c>
      <c r="AC1995" s="38">
        <v>0</v>
      </c>
      <c r="AD1995" s="38" t="s">
        <v>47</v>
      </c>
    </row>
    <row r="1996" spans="1:30" s="27" customFormat="1" ht="15" customHeight="1" x14ac:dyDescent="0.25">
      <c r="A1996" s="39" t="s">
        <v>39</v>
      </c>
      <c r="B1996" s="39" t="s">
        <v>2044</v>
      </c>
      <c r="C1996" s="86">
        <v>42767</v>
      </c>
      <c r="D1996" s="29">
        <f>+VLOOKUP(B1996,'[2]HG-Mexico by Contract'!$B$8:$G$4512,6,FALSE)</f>
        <v>317905</v>
      </c>
      <c r="E1996" s="29"/>
      <c r="F1996" s="39" t="s">
        <v>41</v>
      </c>
      <c r="G1996" s="39" t="s">
        <v>42</v>
      </c>
      <c r="H1996" s="39" t="s">
        <v>63</v>
      </c>
      <c r="I1996" s="40">
        <v>375502.91</v>
      </c>
      <c r="J1996" s="32">
        <f t="shared" si="93"/>
        <v>18861.511171378537</v>
      </c>
      <c r="K1996" s="31">
        <v>0</v>
      </c>
      <c r="L1996" s="31">
        <v>0</v>
      </c>
      <c r="M1996" s="31">
        <v>0</v>
      </c>
      <c r="N1996" s="31">
        <v>0</v>
      </c>
      <c r="O1996" s="33">
        <f t="shared" si="94"/>
        <v>0</v>
      </c>
      <c r="P1996" s="34" t="str">
        <f t="shared" si="95"/>
        <v>1-30</v>
      </c>
      <c r="Q1996" s="35" t="str">
        <f>+VLOOKUP(B1996,'[2]PORTAFOLIO JAN17'!$B$7:$T$4941,19,FALSE)</f>
        <v>MEXICO</v>
      </c>
      <c r="R1996" s="31">
        <v>0</v>
      </c>
      <c r="S1996" s="31">
        <v>0</v>
      </c>
      <c r="T1996" s="31" t="s">
        <v>45</v>
      </c>
      <c r="U1996" s="41" t="s">
        <v>64</v>
      </c>
      <c r="V1996" s="42">
        <v>18861.5111693</v>
      </c>
      <c r="W1996" s="43">
        <v>18861.5111693</v>
      </c>
      <c r="X1996" s="38">
        <v>0</v>
      </c>
      <c r="Y1996" s="38">
        <v>0</v>
      </c>
      <c r="Z1996" s="38">
        <v>0</v>
      </c>
      <c r="AA1996" s="38">
        <v>0</v>
      </c>
      <c r="AB1996" s="38">
        <v>0</v>
      </c>
      <c r="AC1996" s="38">
        <v>0</v>
      </c>
      <c r="AD1996" s="38" t="s">
        <v>47</v>
      </c>
    </row>
    <row r="1997" spans="1:30" s="27" customFormat="1" ht="15" customHeight="1" x14ac:dyDescent="0.25">
      <c r="A1997" s="28" t="s">
        <v>39</v>
      </c>
      <c r="B1997" s="28" t="s">
        <v>2045</v>
      </c>
      <c r="C1997" s="85">
        <v>42767</v>
      </c>
      <c r="D1997" s="29">
        <f>+VLOOKUP(B1997,'[2]HG-Mexico by Contract'!$B$8:$G$4512,6,FALSE)</f>
        <v>359691</v>
      </c>
      <c r="E1997" s="29"/>
      <c r="F1997" s="28" t="s">
        <v>41</v>
      </c>
      <c r="G1997" s="28" t="s">
        <v>42</v>
      </c>
      <c r="H1997" s="28" t="s">
        <v>63</v>
      </c>
      <c r="I1997" s="31">
        <v>44657.52</v>
      </c>
      <c r="J1997" s="32">
        <f t="shared" si="93"/>
        <v>2243.1472298471945</v>
      </c>
      <c r="K1997" s="31">
        <v>0</v>
      </c>
      <c r="L1997" s="31">
        <v>0</v>
      </c>
      <c r="M1997" s="31">
        <v>44657.52</v>
      </c>
      <c r="N1997" s="31">
        <v>0</v>
      </c>
      <c r="O1997" s="33">
        <f t="shared" si="94"/>
        <v>44657.52</v>
      </c>
      <c r="P1997" s="34" t="str">
        <f t="shared" si="95"/>
        <v>91-120</v>
      </c>
      <c r="Q1997" s="35" t="str">
        <f>+VLOOKUP(B1997,'[2]PORTAFOLIO JAN17'!$B$7:$T$4941,19,FALSE)</f>
        <v>MEXICO</v>
      </c>
      <c r="R1997" s="31">
        <v>0</v>
      </c>
      <c r="S1997" s="31">
        <v>0</v>
      </c>
      <c r="T1997" s="31" t="s">
        <v>45</v>
      </c>
      <c r="U1997" s="36" t="s">
        <v>64</v>
      </c>
      <c r="V1997" s="37">
        <v>2243.1472296000002</v>
      </c>
      <c r="W1997" s="38">
        <v>0</v>
      </c>
      <c r="X1997" s="38">
        <v>0</v>
      </c>
      <c r="Y1997" s="38">
        <v>0</v>
      </c>
      <c r="Z1997" s="38">
        <v>2243.1472296000002</v>
      </c>
      <c r="AA1997" s="38">
        <v>0</v>
      </c>
      <c r="AB1997" s="38">
        <v>0</v>
      </c>
      <c r="AC1997" s="38">
        <v>0</v>
      </c>
      <c r="AD1997" s="38" t="s">
        <v>47</v>
      </c>
    </row>
    <row r="1998" spans="1:30" s="27" customFormat="1" ht="15" customHeight="1" x14ac:dyDescent="0.25">
      <c r="A1998" s="39" t="s">
        <v>39</v>
      </c>
      <c r="B1998" s="39" t="s">
        <v>2046</v>
      </c>
      <c r="C1998" s="86">
        <v>42767</v>
      </c>
      <c r="D1998" s="29">
        <f>+VLOOKUP(B1998,'[2]HG-Mexico by Contract'!$B$8:$G$4512,6,FALSE)</f>
        <v>310920</v>
      </c>
      <c r="E1998" s="29"/>
      <c r="F1998" s="39" t="s">
        <v>41</v>
      </c>
      <c r="G1998" s="39" t="s">
        <v>42</v>
      </c>
      <c r="H1998" s="39" t="s">
        <v>63</v>
      </c>
      <c r="I1998" s="40">
        <v>223876.27</v>
      </c>
      <c r="J1998" s="32">
        <f t="shared" si="93"/>
        <v>11245.305043339231</v>
      </c>
      <c r="K1998" s="31">
        <v>0</v>
      </c>
      <c r="L1998" s="31">
        <v>0</v>
      </c>
      <c r="M1998" s="31">
        <v>0</v>
      </c>
      <c r="N1998" s="31">
        <v>0</v>
      </c>
      <c r="O1998" s="33">
        <f t="shared" si="94"/>
        <v>0</v>
      </c>
      <c r="P1998" s="34" t="str">
        <f t="shared" si="95"/>
        <v>1-30</v>
      </c>
      <c r="Q1998" s="35" t="str">
        <f>+VLOOKUP(B1998,'[2]PORTAFOLIO JAN17'!$B$7:$T$4941,19,FALSE)</f>
        <v>MEXICO</v>
      </c>
      <c r="R1998" s="31">
        <v>0</v>
      </c>
      <c r="S1998" s="31">
        <v>0</v>
      </c>
      <c r="T1998" s="31" t="s">
        <v>45</v>
      </c>
      <c r="U1998" s="41" t="s">
        <v>64</v>
      </c>
      <c r="V1998" s="42">
        <v>11245.305042100001</v>
      </c>
      <c r="W1998" s="43">
        <v>11245.305042100001</v>
      </c>
      <c r="X1998" s="38">
        <v>0</v>
      </c>
      <c r="Y1998" s="38">
        <v>0</v>
      </c>
      <c r="Z1998" s="38">
        <v>0</v>
      </c>
      <c r="AA1998" s="38">
        <v>0</v>
      </c>
      <c r="AB1998" s="38">
        <v>0</v>
      </c>
      <c r="AC1998" s="38">
        <v>0</v>
      </c>
      <c r="AD1998" s="38" t="s">
        <v>47</v>
      </c>
    </row>
    <row r="1999" spans="1:30" s="27" customFormat="1" ht="15" customHeight="1" x14ac:dyDescent="0.25">
      <c r="A1999" s="28" t="s">
        <v>39</v>
      </c>
      <c r="B1999" s="28" t="s">
        <v>2047</v>
      </c>
      <c r="C1999" s="85">
        <v>42767</v>
      </c>
      <c r="D1999" s="29">
        <f>+VLOOKUP(B1999,'[2]HG-Mexico by Contract'!$B$8:$G$4512,6,FALSE)</f>
        <v>318601</v>
      </c>
      <c r="E1999" s="29"/>
      <c r="F1999" s="28" t="s">
        <v>41</v>
      </c>
      <c r="G1999" s="28" t="s">
        <v>42</v>
      </c>
      <c r="H1999" s="28" t="s">
        <v>44</v>
      </c>
      <c r="I1999" s="31">
        <v>1744505.26</v>
      </c>
      <c r="J1999" s="32">
        <f t="shared" si="93"/>
        <v>1744505.26</v>
      </c>
      <c r="K1999" s="31">
        <v>0</v>
      </c>
      <c r="L1999" s="31">
        <v>0</v>
      </c>
      <c r="M1999" s="31">
        <v>0</v>
      </c>
      <c r="N1999" s="31">
        <v>0</v>
      </c>
      <c r="O1999" s="33">
        <f t="shared" si="94"/>
        <v>0</v>
      </c>
      <c r="P1999" s="34" t="str">
        <f t="shared" si="95"/>
        <v>1-30</v>
      </c>
      <c r="Q1999" s="35" t="str">
        <f>+VLOOKUP(B1999,'[2]PORTAFOLIO JAN17'!$B$7:$T$4941,19,FALSE)</f>
        <v>MEXICO</v>
      </c>
      <c r="R1999" s="31">
        <v>0</v>
      </c>
      <c r="S1999" s="31">
        <v>0</v>
      </c>
      <c r="T1999" s="31" t="s">
        <v>45</v>
      </c>
      <c r="U1999" s="36" t="s">
        <v>46</v>
      </c>
      <c r="V1999" s="37">
        <v>1744505.26</v>
      </c>
      <c r="W1999" s="38">
        <v>1744505.26</v>
      </c>
      <c r="X1999" s="38">
        <v>0</v>
      </c>
      <c r="Y1999" s="38">
        <v>0</v>
      </c>
      <c r="Z1999" s="38">
        <v>0</v>
      </c>
      <c r="AA1999" s="38">
        <v>0</v>
      </c>
      <c r="AB1999" s="38">
        <v>0</v>
      </c>
      <c r="AC1999" s="38">
        <v>0</v>
      </c>
      <c r="AD1999" s="38" t="s">
        <v>47</v>
      </c>
    </row>
    <row r="2000" spans="1:30" s="27" customFormat="1" ht="15" customHeight="1" x14ac:dyDescent="0.25">
      <c r="A2000" s="39" t="s">
        <v>39</v>
      </c>
      <c r="B2000" s="39" t="s">
        <v>2048</v>
      </c>
      <c r="C2000" s="86">
        <v>42767</v>
      </c>
      <c r="D2000" s="29">
        <f>+VLOOKUP(B2000,'[2]HG-Mexico by Contract'!$B$8:$G$4512,6,FALSE)</f>
        <v>314798</v>
      </c>
      <c r="E2000" s="29"/>
      <c r="F2000" s="39" t="s">
        <v>62</v>
      </c>
      <c r="G2000" s="39" t="s">
        <v>42</v>
      </c>
      <c r="H2000" s="39" t="s">
        <v>44</v>
      </c>
      <c r="I2000" s="40">
        <v>65937.47</v>
      </c>
      <c r="J2000" s="32">
        <f t="shared" si="93"/>
        <v>65937.47</v>
      </c>
      <c r="K2000" s="31">
        <v>0</v>
      </c>
      <c r="L2000" s="31">
        <v>0</v>
      </c>
      <c r="M2000" s="31">
        <v>0</v>
      </c>
      <c r="N2000" s="31">
        <v>0</v>
      </c>
      <c r="O2000" s="33">
        <f t="shared" si="94"/>
        <v>0</v>
      </c>
      <c r="P2000" s="34" t="str">
        <f t="shared" si="95"/>
        <v>1-30</v>
      </c>
      <c r="Q2000" s="35" t="str">
        <f>+VLOOKUP(B2000,'[2]PORTAFOLIO JAN17'!$B$7:$T$4941,19,FALSE)</f>
        <v>COSTA RICA</v>
      </c>
      <c r="R2000" s="31">
        <v>0</v>
      </c>
      <c r="S2000" s="31">
        <v>0</v>
      </c>
      <c r="T2000" s="31" t="s">
        <v>45</v>
      </c>
      <c r="U2000" s="41" t="s">
        <v>46</v>
      </c>
      <c r="V2000" s="42">
        <v>65937.47</v>
      </c>
      <c r="W2000" s="43">
        <v>65937.47</v>
      </c>
      <c r="X2000" s="38">
        <v>0</v>
      </c>
      <c r="Y2000" s="38">
        <v>0</v>
      </c>
      <c r="Z2000" s="38">
        <v>0</v>
      </c>
      <c r="AA2000" s="38">
        <v>0</v>
      </c>
      <c r="AB2000" s="38">
        <v>0</v>
      </c>
      <c r="AC2000" s="38">
        <v>0</v>
      </c>
      <c r="AD2000" s="38" t="s">
        <v>47</v>
      </c>
    </row>
    <row r="2001" spans="1:30" s="27" customFormat="1" ht="15" customHeight="1" x14ac:dyDescent="0.25">
      <c r="A2001" s="28" t="s">
        <v>39</v>
      </c>
      <c r="B2001" s="28" t="s">
        <v>2049</v>
      </c>
      <c r="C2001" s="85">
        <v>42767</v>
      </c>
      <c r="D2001" s="29">
        <f>+VLOOKUP(B2001,'[2]HG-Mexico by Contract'!$B$8:$G$4512,6,FALSE)</f>
        <v>317050</v>
      </c>
      <c r="E2001" s="29"/>
      <c r="F2001" s="28" t="s">
        <v>62</v>
      </c>
      <c r="G2001" s="28" t="s">
        <v>42</v>
      </c>
      <c r="H2001" s="28" t="s">
        <v>63</v>
      </c>
      <c r="I2001" s="31">
        <v>216906.99</v>
      </c>
      <c r="J2001" s="32">
        <f t="shared" si="93"/>
        <v>10895.238108900654</v>
      </c>
      <c r="K2001" s="31">
        <v>0</v>
      </c>
      <c r="L2001" s="31">
        <v>0</v>
      </c>
      <c r="M2001" s="31">
        <v>0</v>
      </c>
      <c r="N2001" s="31">
        <v>0</v>
      </c>
      <c r="O2001" s="33">
        <f t="shared" si="94"/>
        <v>0</v>
      </c>
      <c r="P2001" s="34" t="str">
        <f t="shared" si="95"/>
        <v>1-30</v>
      </c>
      <c r="Q2001" s="35" t="str">
        <f>+VLOOKUP(B2001,'[2]PORTAFOLIO JAN17'!$B$7:$T$4941,19,FALSE)</f>
        <v>MEXICO</v>
      </c>
      <c r="R2001" s="31">
        <v>0</v>
      </c>
      <c r="S2001" s="31">
        <v>0</v>
      </c>
      <c r="T2001" s="31" t="s">
        <v>45</v>
      </c>
      <c r="U2001" s="36" t="s">
        <v>64</v>
      </c>
      <c r="V2001" s="37">
        <v>10895.238107699999</v>
      </c>
      <c r="W2001" s="38">
        <v>10895.238107699999</v>
      </c>
      <c r="X2001" s="38">
        <v>0</v>
      </c>
      <c r="Y2001" s="38">
        <v>0</v>
      </c>
      <c r="Z2001" s="38">
        <v>0</v>
      </c>
      <c r="AA2001" s="38">
        <v>0</v>
      </c>
      <c r="AB2001" s="38">
        <v>0</v>
      </c>
      <c r="AC2001" s="38">
        <v>0</v>
      </c>
      <c r="AD2001" s="38" t="s">
        <v>47</v>
      </c>
    </row>
    <row r="2002" spans="1:30" s="27" customFormat="1" ht="15" customHeight="1" x14ac:dyDescent="0.25">
      <c r="A2002" s="39" t="s">
        <v>39</v>
      </c>
      <c r="B2002" s="39" t="s">
        <v>2050</v>
      </c>
      <c r="C2002" s="86">
        <v>42767</v>
      </c>
      <c r="D2002" s="29">
        <f>+VLOOKUP(B2002,'[2]HG-Mexico by Contract'!$B$8:$G$4512,6,FALSE)</f>
        <v>317050</v>
      </c>
      <c r="E2002" s="29"/>
      <c r="F2002" s="39" t="s">
        <v>62</v>
      </c>
      <c r="G2002" s="39" t="s">
        <v>42</v>
      </c>
      <c r="H2002" s="39" t="s">
        <v>63</v>
      </c>
      <c r="I2002" s="40">
        <v>216906.99</v>
      </c>
      <c r="J2002" s="32">
        <f t="shared" si="93"/>
        <v>10895.238108900654</v>
      </c>
      <c r="K2002" s="31">
        <v>0</v>
      </c>
      <c r="L2002" s="31">
        <v>0</v>
      </c>
      <c r="M2002" s="31">
        <v>0</v>
      </c>
      <c r="N2002" s="31">
        <v>0</v>
      </c>
      <c r="O2002" s="33">
        <f t="shared" si="94"/>
        <v>0</v>
      </c>
      <c r="P2002" s="34" t="str">
        <f t="shared" si="95"/>
        <v>1-30</v>
      </c>
      <c r="Q2002" s="35" t="str">
        <f>+VLOOKUP(B2002,'[2]PORTAFOLIO JAN17'!$B$7:$T$4941,19,FALSE)</f>
        <v>MEXICO</v>
      </c>
      <c r="R2002" s="31">
        <v>0</v>
      </c>
      <c r="S2002" s="31">
        <v>0</v>
      </c>
      <c r="T2002" s="31" t="s">
        <v>45</v>
      </c>
      <c r="U2002" s="41" t="s">
        <v>64</v>
      </c>
      <c r="V2002" s="42">
        <v>10895.238107699999</v>
      </c>
      <c r="W2002" s="43">
        <v>10895.238107699999</v>
      </c>
      <c r="X2002" s="38">
        <v>0</v>
      </c>
      <c r="Y2002" s="38">
        <v>0</v>
      </c>
      <c r="Z2002" s="38">
        <v>0</v>
      </c>
      <c r="AA2002" s="38">
        <v>0</v>
      </c>
      <c r="AB2002" s="38">
        <v>0</v>
      </c>
      <c r="AC2002" s="38">
        <v>0</v>
      </c>
      <c r="AD2002" s="38" t="s">
        <v>47</v>
      </c>
    </row>
    <row r="2003" spans="1:30" s="27" customFormat="1" ht="15" customHeight="1" x14ac:dyDescent="0.25">
      <c r="A2003" s="28" t="s">
        <v>39</v>
      </c>
      <c r="B2003" s="28" t="s">
        <v>2051</v>
      </c>
      <c r="C2003" s="85">
        <v>42767</v>
      </c>
      <c r="D2003" s="29">
        <f>+VLOOKUP(B2003,'[2]HG-Mexico by Contract'!$B$8:$G$4512,6,FALSE)</f>
        <v>326295</v>
      </c>
      <c r="E2003" s="29"/>
      <c r="F2003" s="28" t="s">
        <v>41</v>
      </c>
      <c r="G2003" s="28" t="s">
        <v>42</v>
      </c>
      <c r="H2003" s="28" t="s">
        <v>63</v>
      </c>
      <c r="I2003" s="31">
        <v>6465335.4299999997</v>
      </c>
      <c r="J2003" s="32">
        <f t="shared" si="93"/>
        <v>324753.79868468782</v>
      </c>
      <c r="K2003" s="31">
        <v>0</v>
      </c>
      <c r="L2003" s="31">
        <v>0</v>
      </c>
      <c r="M2003" s="31">
        <v>0</v>
      </c>
      <c r="N2003" s="31">
        <v>0</v>
      </c>
      <c r="O2003" s="33">
        <f t="shared" si="94"/>
        <v>0</v>
      </c>
      <c r="P2003" s="34" t="str">
        <f t="shared" si="95"/>
        <v>1-30</v>
      </c>
      <c r="Q2003" s="35" t="str">
        <f>+VLOOKUP(B2003,'[2]PORTAFOLIO JAN17'!$B$7:$T$4941,19,FALSE)</f>
        <v>MEXICO</v>
      </c>
      <c r="R2003" s="31">
        <v>0</v>
      </c>
      <c r="S2003" s="31">
        <v>0</v>
      </c>
      <c r="T2003" s="31" t="s">
        <v>45</v>
      </c>
      <c r="U2003" s="36" t="s">
        <v>64</v>
      </c>
      <c r="V2003" s="37">
        <v>324753.7986489</v>
      </c>
      <c r="W2003" s="38">
        <v>324753.7986489</v>
      </c>
      <c r="X2003" s="38">
        <v>0</v>
      </c>
      <c r="Y2003" s="38">
        <v>0</v>
      </c>
      <c r="Z2003" s="38">
        <v>0</v>
      </c>
      <c r="AA2003" s="38">
        <v>0</v>
      </c>
      <c r="AB2003" s="38">
        <v>0</v>
      </c>
      <c r="AC2003" s="38">
        <v>0</v>
      </c>
      <c r="AD2003" s="38" t="s">
        <v>47</v>
      </c>
    </row>
    <row r="2004" spans="1:30" s="27" customFormat="1" ht="15" customHeight="1" x14ac:dyDescent="0.25">
      <c r="A2004" s="39" t="s">
        <v>39</v>
      </c>
      <c r="B2004" s="39" t="s">
        <v>2052</v>
      </c>
      <c r="C2004" s="86">
        <v>42767</v>
      </c>
      <c r="D2004" s="29">
        <f>+VLOOKUP(B2004,'[2]HG-Mexico by Contract'!$B$8:$G$4512,6,FALSE)</f>
        <v>359188</v>
      </c>
      <c r="E2004" s="29"/>
      <c r="F2004" s="39" t="s">
        <v>41</v>
      </c>
      <c r="G2004" s="39" t="s">
        <v>42</v>
      </c>
      <c r="H2004" s="39" t="s">
        <v>63</v>
      </c>
      <c r="I2004" s="40">
        <v>771484.34</v>
      </c>
      <c r="J2004" s="32">
        <f t="shared" si="93"/>
        <v>38751.658402470428</v>
      </c>
      <c r="K2004" s="31">
        <v>0</v>
      </c>
      <c r="L2004" s="31">
        <v>0</v>
      </c>
      <c r="M2004" s="31">
        <v>0</v>
      </c>
      <c r="N2004" s="31">
        <v>0</v>
      </c>
      <c r="O2004" s="33">
        <f t="shared" si="94"/>
        <v>0</v>
      </c>
      <c r="P2004" s="34" t="str">
        <f t="shared" si="95"/>
        <v>1-30</v>
      </c>
      <c r="Q2004" s="35" t="str">
        <f>+VLOOKUP(B2004,'[2]PORTAFOLIO JAN17'!$B$7:$T$4941,19,FALSE)</f>
        <v>MEXICO</v>
      </c>
      <c r="R2004" s="31">
        <v>0</v>
      </c>
      <c r="S2004" s="31">
        <v>0</v>
      </c>
      <c r="T2004" s="31" t="s">
        <v>45</v>
      </c>
      <c r="U2004" s="41" t="s">
        <v>64</v>
      </c>
      <c r="V2004" s="42">
        <v>38751.658398200001</v>
      </c>
      <c r="W2004" s="43">
        <v>38751.658398200001</v>
      </c>
      <c r="X2004" s="38">
        <v>0</v>
      </c>
      <c r="Y2004" s="38">
        <v>0</v>
      </c>
      <c r="Z2004" s="38">
        <v>0</v>
      </c>
      <c r="AA2004" s="38">
        <v>0</v>
      </c>
      <c r="AB2004" s="38">
        <v>0</v>
      </c>
      <c r="AC2004" s="38">
        <v>0</v>
      </c>
      <c r="AD2004" s="38" t="s">
        <v>47</v>
      </c>
    </row>
    <row r="2005" spans="1:30" s="27" customFormat="1" ht="15" customHeight="1" x14ac:dyDescent="0.25">
      <c r="A2005" s="28" t="s">
        <v>39</v>
      </c>
      <c r="B2005" s="28" t="s">
        <v>2053</v>
      </c>
      <c r="C2005" s="85">
        <v>42767</v>
      </c>
      <c r="D2005" s="29">
        <f>+VLOOKUP(B2005,'[2]HG-Mexico by Contract'!$B$8:$G$4512,6,FALSE)</f>
        <v>360102</v>
      </c>
      <c r="E2005" s="29"/>
      <c r="F2005" s="28" t="s">
        <v>41</v>
      </c>
      <c r="G2005" s="28" t="s">
        <v>42</v>
      </c>
      <c r="H2005" s="28" t="s">
        <v>63</v>
      </c>
      <c r="I2005" s="31">
        <v>964422.64</v>
      </c>
      <c r="J2005" s="32">
        <f t="shared" si="93"/>
        <v>48442.949212538413</v>
      </c>
      <c r="K2005" s="31">
        <v>0</v>
      </c>
      <c r="L2005" s="31">
        <v>0</v>
      </c>
      <c r="M2005" s="31">
        <v>0</v>
      </c>
      <c r="N2005" s="31">
        <v>0</v>
      </c>
      <c r="O2005" s="33">
        <f t="shared" si="94"/>
        <v>0</v>
      </c>
      <c r="P2005" s="34" t="str">
        <f t="shared" si="95"/>
        <v>1-30</v>
      </c>
      <c r="Q2005" s="35" t="str">
        <f>+VLOOKUP(B2005,'[2]PORTAFOLIO JAN17'!$B$7:$T$4941,19,FALSE)</f>
        <v>MEXICO</v>
      </c>
      <c r="R2005" s="31">
        <v>0</v>
      </c>
      <c r="S2005" s="31">
        <v>0</v>
      </c>
      <c r="T2005" s="31" t="s">
        <v>45</v>
      </c>
      <c r="U2005" s="36" t="s">
        <v>64</v>
      </c>
      <c r="V2005" s="37">
        <v>48442.949207199999</v>
      </c>
      <c r="W2005" s="38">
        <v>48442.949207199999</v>
      </c>
      <c r="X2005" s="38">
        <v>0</v>
      </c>
      <c r="Y2005" s="38">
        <v>0</v>
      </c>
      <c r="Z2005" s="38">
        <v>0</v>
      </c>
      <c r="AA2005" s="38">
        <v>0</v>
      </c>
      <c r="AB2005" s="38">
        <v>0</v>
      </c>
      <c r="AC2005" s="38">
        <v>0</v>
      </c>
      <c r="AD2005" s="38" t="s">
        <v>47</v>
      </c>
    </row>
    <row r="2006" spans="1:30" s="27" customFormat="1" ht="15" customHeight="1" x14ac:dyDescent="0.25">
      <c r="A2006" s="39" t="s">
        <v>39</v>
      </c>
      <c r="B2006" s="39" t="s">
        <v>2054</v>
      </c>
      <c r="C2006" s="86">
        <v>42767</v>
      </c>
      <c r="D2006" s="29">
        <f>+VLOOKUP(B2006,'[2]HG-Mexico by Contract'!$B$8:$G$4512,6,FALSE)</f>
        <v>320703</v>
      </c>
      <c r="E2006" s="29"/>
      <c r="F2006" s="39" t="s">
        <v>41</v>
      </c>
      <c r="G2006" s="39" t="s">
        <v>42</v>
      </c>
      <c r="H2006" s="39" t="s">
        <v>44</v>
      </c>
      <c r="I2006" s="40">
        <v>308151.21000000002</v>
      </c>
      <c r="J2006" s="32">
        <f t="shared" si="93"/>
        <v>308151.21000000002</v>
      </c>
      <c r="K2006" s="31">
        <v>0</v>
      </c>
      <c r="L2006" s="31">
        <v>0</v>
      </c>
      <c r="M2006" s="31">
        <v>308151.21000000002</v>
      </c>
      <c r="N2006" s="31">
        <v>0</v>
      </c>
      <c r="O2006" s="33">
        <f t="shared" si="94"/>
        <v>308151.21000000002</v>
      </c>
      <c r="P2006" s="34" t="str">
        <f t="shared" si="95"/>
        <v>91-120</v>
      </c>
      <c r="Q2006" s="35" t="str">
        <f>+VLOOKUP(B2006,'[2]PORTAFOLIO JAN17'!$B$7:$T$4941,19,FALSE)</f>
        <v>PANAMA</v>
      </c>
      <c r="R2006" s="31">
        <v>0</v>
      </c>
      <c r="S2006" s="31">
        <v>0</v>
      </c>
      <c r="T2006" s="31">
        <v>308151.21000000002</v>
      </c>
      <c r="U2006" s="41" t="s">
        <v>46</v>
      </c>
      <c r="V2006" s="42">
        <v>308151.21000000002</v>
      </c>
      <c r="W2006" s="43">
        <v>0</v>
      </c>
      <c r="X2006" s="38">
        <v>0</v>
      </c>
      <c r="Y2006" s="38">
        <v>0</v>
      </c>
      <c r="Z2006" s="38">
        <v>308151.21000000002</v>
      </c>
      <c r="AA2006" s="38">
        <v>0</v>
      </c>
      <c r="AB2006" s="38">
        <v>0</v>
      </c>
      <c r="AC2006" s="38">
        <v>0</v>
      </c>
      <c r="AD2006" s="38">
        <v>308151.21000000002</v>
      </c>
    </row>
    <row r="2007" spans="1:30" s="27" customFormat="1" ht="15" customHeight="1" x14ac:dyDescent="0.25">
      <c r="A2007" s="28" t="s">
        <v>39</v>
      </c>
      <c r="B2007" s="28" t="s">
        <v>2055</v>
      </c>
      <c r="C2007" s="85">
        <v>42767</v>
      </c>
      <c r="D2007" s="29">
        <f>+VLOOKUP(B2007,'[2]HG-Mexico by Contract'!$B$8:$G$4512,6,FALSE)</f>
        <v>359531</v>
      </c>
      <c r="E2007" s="29"/>
      <c r="F2007" s="28" t="s">
        <v>41</v>
      </c>
      <c r="G2007" s="28" t="s">
        <v>42</v>
      </c>
      <c r="H2007" s="28" t="s">
        <v>44</v>
      </c>
      <c r="I2007" s="31">
        <v>133204.06</v>
      </c>
      <c r="J2007" s="32">
        <f t="shared" si="93"/>
        <v>133204.06</v>
      </c>
      <c r="K2007" s="31">
        <v>0</v>
      </c>
      <c r="L2007" s="31">
        <v>0</v>
      </c>
      <c r="M2007" s="31">
        <v>0</v>
      </c>
      <c r="N2007" s="31">
        <v>0</v>
      </c>
      <c r="O2007" s="33">
        <f t="shared" si="94"/>
        <v>0</v>
      </c>
      <c r="P2007" s="34" t="str">
        <f t="shared" si="95"/>
        <v>1-30</v>
      </c>
      <c r="Q2007" s="35" t="str">
        <f>+VLOOKUP(B2007,'[2]PORTAFOLIO JAN17'!$B$7:$T$4941,19,FALSE)</f>
        <v>REPUBLICA DOMINICANA</v>
      </c>
      <c r="R2007" s="31">
        <v>0</v>
      </c>
      <c r="S2007" s="31">
        <v>0</v>
      </c>
      <c r="T2007" s="31" t="s">
        <v>45</v>
      </c>
      <c r="U2007" s="36" t="s">
        <v>46</v>
      </c>
      <c r="V2007" s="37">
        <v>133204.06</v>
      </c>
      <c r="W2007" s="38">
        <v>133204.06</v>
      </c>
      <c r="X2007" s="38">
        <v>0</v>
      </c>
      <c r="Y2007" s="38">
        <v>0</v>
      </c>
      <c r="Z2007" s="38">
        <v>0</v>
      </c>
      <c r="AA2007" s="38">
        <v>0</v>
      </c>
      <c r="AB2007" s="38">
        <v>0</v>
      </c>
      <c r="AC2007" s="38">
        <v>0</v>
      </c>
      <c r="AD2007" s="38" t="s">
        <v>47</v>
      </c>
    </row>
    <row r="2008" spans="1:30" s="27" customFormat="1" ht="15" customHeight="1" x14ac:dyDescent="0.25">
      <c r="A2008" s="39" t="s">
        <v>39</v>
      </c>
      <c r="B2008" s="39" t="s">
        <v>2056</v>
      </c>
      <c r="C2008" s="86">
        <v>42767</v>
      </c>
      <c r="D2008" s="29">
        <f>+VLOOKUP(B2008,'[2]HG-Mexico by Contract'!$B$8:$G$4512,6,FALSE)</f>
        <v>359090</v>
      </c>
      <c r="E2008" s="29"/>
      <c r="F2008" s="39" t="s">
        <v>41</v>
      </c>
      <c r="G2008" s="39" t="s">
        <v>42</v>
      </c>
      <c r="H2008" s="39" t="s">
        <v>44</v>
      </c>
      <c r="I2008" s="40">
        <v>54823.15</v>
      </c>
      <c r="J2008" s="32">
        <f t="shared" si="93"/>
        <v>54823.15</v>
      </c>
      <c r="K2008" s="31">
        <v>0</v>
      </c>
      <c r="L2008" s="31">
        <v>0</v>
      </c>
      <c r="M2008" s="31">
        <v>0</v>
      </c>
      <c r="N2008" s="31">
        <v>0</v>
      </c>
      <c r="O2008" s="33">
        <f t="shared" si="94"/>
        <v>0</v>
      </c>
      <c r="P2008" s="34" t="str">
        <f t="shared" si="95"/>
        <v>1-30</v>
      </c>
      <c r="Q2008" s="35" t="str">
        <f>+VLOOKUP(B2008,'[2]PORTAFOLIO JAN17'!$B$7:$T$4941,19,FALSE)</f>
        <v>COSTA RICA</v>
      </c>
      <c r="R2008" s="31">
        <v>0</v>
      </c>
      <c r="S2008" s="31">
        <v>0</v>
      </c>
      <c r="T2008" s="31" t="s">
        <v>45</v>
      </c>
      <c r="U2008" s="41" t="s">
        <v>46</v>
      </c>
      <c r="V2008" s="42">
        <v>54823.15</v>
      </c>
      <c r="W2008" s="43">
        <v>54823.15</v>
      </c>
      <c r="X2008" s="38">
        <v>0</v>
      </c>
      <c r="Y2008" s="38">
        <v>0</v>
      </c>
      <c r="Z2008" s="38">
        <v>0</v>
      </c>
      <c r="AA2008" s="38">
        <v>0</v>
      </c>
      <c r="AB2008" s="38">
        <v>0</v>
      </c>
      <c r="AC2008" s="38">
        <v>0</v>
      </c>
      <c r="AD2008" s="38" t="s">
        <v>47</v>
      </c>
    </row>
    <row r="2009" spans="1:30" s="27" customFormat="1" ht="15" customHeight="1" x14ac:dyDescent="0.25">
      <c r="A2009" s="28" t="s">
        <v>39</v>
      </c>
      <c r="B2009" s="28" t="s">
        <v>2057</v>
      </c>
      <c r="C2009" s="85">
        <v>42767</v>
      </c>
      <c r="D2009" s="29">
        <f>+VLOOKUP(B2009,'[2]HG-Mexico by Contract'!$B$8:$G$4512,6,FALSE)</f>
        <v>359301</v>
      </c>
      <c r="E2009" s="29"/>
      <c r="F2009" s="28" t="s">
        <v>41</v>
      </c>
      <c r="G2009" s="28" t="s">
        <v>42</v>
      </c>
      <c r="H2009" s="28" t="s">
        <v>44</v>
      </c>
      <c r="I2009" s="31">
        <v>20168.59</v>
      </c>
      <c r="J2009" s="32">
        <f t="shared" si="93"/>
        <v>20168.59</v>
      </c>
      <c r="K2009" s="31">
        <v>0</v>
      </c>
      <c r="L2009" s="31">
        <v>0</v>
      </c>
      <c r="M2009" s="31">
        <v>0</v>
      </c>
      <c r="N2009" s="31">
        <v>0</v>
      </c>
      <c r="O2009" s="33">
        <f t="shared" si="94"/>
        <v>0</v>
      </c>
      <c r="P2009" s="34" t="str">
        <f t="shared" si="95"/>
        <v>1-30</v>
      </c>
      <c r="Q2009" s="35" t="str">
        <f>+VLOOKUP(B2009,'[2]PORTAFOLIO JAN17'!$B$7:$T$4941,19,FALSE)</f>
        <v>COSTA RICA</v>
      </c>
      <c r="R2009" s="31">
        <v>0</v>
      </c>
      <c r="S2009" s="31">
        <v>0</v>
      </c>
      <c r="T2009" s="31" t="s">
        <v>45</v>
      </c>
      <c r="U2009" s="36" t="s">
        <v>46</v>
      </c>
      <c r="V2009" s="37">
        <v>20168.59</v>
      </c>
      <c r="W2009" s="38">
        <v>20168.59</v>
      </c>
      <c r="X2009" s="38">
        <v>0</v>
      </c>
      <c r="Y2009" s="38">
        <v>0</v>
      </c>
      <c r="Z2009" s="38">
        <v>0</v>
      </c>
      <c r="AA2009" s="38">
        <v>0</v>
      </c>
      <c r="AB2009" s="38">
        <v>0</v>
      </c>
      <c r="AC2009" s="38">
        <v>0</v>
      </c>
      <c r="AD2009" s="38" t="s">
        <v>47</v>
      </c>
    </row>
    <row r="2010" spans="1:30" s="27" customFormat="1" ht="15" customHeight="1" x14ac:dyDescent="0.25">
      <c r="A2010" s="39" t="s">
        <v>39</v>
      </c>
      <c r="B2010" s="39" t="s">
        <v>2058</v>
      </c>
      <c r="C2010" s="86">
        <v>42767</v>
      </c>
      <c r="D2010" s="29">
        <f>+VLOOKUP(B2010,'[2]HG-Mexico by Contract'!$B$8:$G$4512,6,FALSE)</f>
        <v>310580</v>
      </c>
      <c r="E2010" s="29"/>
      <c r="F2010" s="39" t="s">
        <v>41</v>
      </c>
      <c r="G2010" s="39" t="s">
        <v>42</v>
      </c>
      <c r="H2010" s="39" t="s">
        <v>44</v>
      </c>
      <c r="I2010" s="40">
        <v>221583.04</v>
      </c>
      <c r="J2010" s="32">
        <f t="shared" si="93"/>
        <v>221583.04</v>
      </c>
      <c r="K2010" s="31">
        <v>0</v>
      </c>
      <c r="L2010" s="31">
        <v>0</v>
      </c>
      <c r="M2010" s="31">
        <v>0</v>
      </c>
      <c r="N2010" s="31">
        <v>0</v>
      </c>
      <c r="O2010" s="33">
        <f t="shared" si="94"/>
        <v>0</v>
      </c>
      <c r="P2010" s="34" t="str">
        <f t="shared" si="95"/>
        <v>1-30</v>
      </c>
      <c r="Q2010" s="35" t="str">
        <f>+VLOOKUP(B2010,'[2]PORTAFOLIO JAN17'!$B$7:$T$4941,19,FALSE)</f>
        <v>MEXICO</v>
      </c>
      <c r="R2010" s="31">
        <v>0</v>
      </c>
      <c r="S2010" s="31">
        <v>0</v>
      </c>
      <c r="T2010" s="31" t="s">
        <v>45</v>
      </c>
      <c r="U2010" s="41" t="s">
        <v>46</v>
      </c>
      <c r="V2010" s="42">
        <v>221583.04</v>
      </c>
      <c r="W2010" s="43">
        <v>221583.04</v>
      </c>
      <c r="X2010" s="38">
        <v>0</v>
      </c>
      <c r="Y2010" s="38">
        <v>0</v>
      </c>
      <c r="Z2010" s="38">
        <v>0</v>
      </c>
      <c r="AA2010" s="38">
        <v>0</v>
      </c>
      <c r="AB2010" s="38">
        <v>0</v>
      </c>
      <c r="AC2010" s="38">
        <v>0</v>
      </c>
      <c r="AD2010" s="38" t="s">
        <v>47</v>
      </c>
    </row>
    <row r="2011" spans="1:30" s="27" customFormat="1" ht="15" customHeight="1" x14ac:dyDescent="0.25">
      <c r="A2011" s="28" t="s">
        <v>39</v>
      </c>
      <c r="B2011" s="28" t="s">
        <v>2059</v>
      </c>
      <c r="C2011" s="85">
        <v>42767</v>
      </c>
      <c r="D2011" s="29">
        <f>+VLOOKUP(B2011,'[2]HG-Mexico by Contract'!$B$8:$G$4512,6,FALSE)</f>
        <v>316398</v>
      </c>
      <c r="E2011" s="29"/>
      <c r="F2011" s="28" t="s">
        <v>41</v>
      </c>
      <c r="G2011" s="28" t="s">
        <v>42</v>
      </c>
      <c r="H2011" s="28" t="s">
        <v>63</v>
      </c>
      <c r="I2011" s="31">
        <v>1242271.49</v>
      </c>
      <c r="J2011" s="32">
        <f t="shared" si="93"/>
        <v>62399.296949576397</v>
      </c>
      <c r="K2011" s="31">
        <v>0</v>
      </c>
      <c r="L2011" s="31">
        <v>0</v>
      </c>
      <c r="M2011" s="31">
        <v>0</v>
      </c>
      <c r="N2011" s="31">
        <v>0</v>
      </c>
      <c r="O2011" s="33">
        <f t="shared" si="94"/>
        <v>0</v>
      </c>
      <c r="P2011" s="34" t="str">
        <f t="shared" si="95"/>
        <v>1-30</v>
      </c>
      <c r="Q2011" s="35" t="str">
        <f>+VLOOKUP(B2011,'[2]PORTAFOLIO JAN17'!$B$7:$T$4941,19,FALSE)</f>
        <v>MEXICO</v>
      </c>
      <c r="R2011" s="31">
        <v>0</v>
      </c>
      <c r="S2011" s="31">
        <v>0</v>
      </c>
      <c r="T2011" s="31" t="s">
        <v>45</v>
      </c>
      <c r="U2011" s="36" t="s">
        <v>64</v>
      </c>
      <c r="V2011" s="37">
        <v>62399.296942699999</v>
      </c>
      <c r="W2011" s="38">
        <v>62399.296942699999</v>
      </c>
      <c r="X2011" s="38">
        <v>0</v>
      </c>
      <c r="Y2011" s="38">
        <v>0</v>
      </c>
      <c r="Z2011" s="38">
        <v>0</v>
      </c>
      <c r="AA2011" s="38">
        <v>0</v>
      </c>
      <c r="AB2011" s="38">
        <v>0</v>
      </c>
      <c r="AC2011" s="38">
        <v>0</v>
      </c>
      <c r="AD2011" s="38" t="s">
        <v>47</v>
      </c>
    </row>
    <row r="2012" spans="1:30" s="27" customFormat="1" ht="15" customHeight="1" x14ac:dyDescent="0.25">
      <c r="A2012" s="39" t="s">
        <v>39</v>
      </c>
      <c r="B2012" s="39" t="s">
        <v>2060</v>
      </c>
      <c r="C2012" s="86">
        <v>42767</v>
      </c>
      <c r="D2012" s="29">
        <f>+VLOOKUP(B2012,'[2]HG-Mexico by Contract'!$B$8:$G$4512,6,FALSE)</f>
        <v>318684</v>
      </c>
      <c r="E2012" s="29"/>
      <c r="F2012" s="39" t="s">
        <v>41</v>
      </c>
      <c r="G2012" s="39" t="s">
        <v>42</v>
      </c>
      <c r="H2012" s="39" t="s">
        <v>63</v>
      </c>
      <c r="I2012" s="40">
        <v>360968.25</v>
      </c>
      <c r="J2012" s="32">
        <f t="shared" si="93"/>
        <v>18131.435199498083</v>
      </c>
      <c r="K2012" s="31">
        <v>0</v>
      </c>
      <c r="L2012" s="31">
        <v>0</v>
      </c>
      <c r="M2012" s="31">
        <v>0</v>
      </c>
      <c r="N2012" s="31">
        <v>0</v>
      </c>
      <c r="O2012" s="33">
        <f t="shared" si="94"/>
        <v>0</v>
      </c>
      <c r="P2012" s="34" t="str">
        <f t="shared" si="95"/>
        <v>1-30</v>
      </c>
      <c r="Q2012" s="35" t="str">
        <f>+VLOOKUP(B2012,'[2]PORTAFOLIO JAN17'!$B$7:$T$4941,19,FALSE)</f>
        <v>MEXICO</v>
      </c>
      <c r="R2012" s="31">
        <v>0</v>
      </c>
      <c r="S2012" s="31">
        <v>0</v>
      </c>
      <c r="T2012" s="31" t="s">
        <v>45</v>
      </c>
      <c r="U2012" s="41" t="s">
        <v>64</v>
      </c>
      <c r="V2012" s="42">
        <v>18131.435197499999</v>
      </c>
      <c r="W2012" s="43">
        <v>18131.435197499999</v>
      </c>
      <c r="X2012" s="38">
        <v>0</v>
      </c>
      <c r="Y2012" s="38">
        <v>0</v>
      </c>
      <c r="Z2012" s="38">
        <v>0</v>
      </c>
      <c r="AA2012" s="38">
        <v>0</v>
      </c>
      <c r="AB2012" s="38">
        <v>0</v>
      </c>
      <c r="AC2012" s="38">
        <v>0</v>
      </c>
      <c r="AD2012" s="38" t="s">
        <v>47</v>
      </c>
    </row>
    <row r="2013" spans="1:30" s="27" customFormat="1" ht="15" customHeight="1" x14ac:dyDescent="0.25">
      <c r="A2013" s="28" t="s">
        <v>39</v>
      </c>
      <c r="B2013" s="28" t="s">
        <v>2061</v>
      </c>
      <c r="C2013" s="85">
        <v>42767</v>
      </c>
      <c r="D2013" s="29">
        <f>+VLOOKUP(B2013,'[2]HG-Mexico by Contract'!$B$8:$G$4512,6,FALSE)</f>
        <v>360023</v>
      </c>
      <c r="E2013" s="29"/>
      <c r="F2013" s="28" t="s">
        <v>41</v>
      </c>
      <c r="G2013" s="28" t="s">
        <v>42</v>
      </c>
      <c r="H2013" s="28" t="s">
        <v>63</v>
      </c>
      <c r="I2013" s="31">
        <v>1038016.51</v>
      </c>
      <c r="J2013" s="32">
        <f t="shared" si="93"/>
        <v>52139.569303045777</v>
      </c>
      <c r="K2013" s="31">
        <v>0</v>
      </c>
      <c r="L2013" s="31">
        <v>0</v>
      </c>
      <c r="M2013" s="31">
        <v>0</v>
      </c>
      <c r="N2013" s="31">
        <v>0</v>
      </c>
      <c r="O2013" s="33">
        <f t="shared" si="94"/>
        <v>0</v>
      </c>
      <c r="P2013" s="34" t="str">
        <f t="shared" si="95"/>
        <v>1-30</v>
      </c>
      <c r="Q2013" s="35" t="str">
        <f>+VLOOKUP(B2013,'[2]PORTAFOLIO JAN17'!$B$7:$T$4941,19,FALSE)</f>
        <v>MEXICO</v>
      </c>
      <c r="R2013" s="31">
        <v>0</v>
      </c>
      <c r="S2013" s="31">
        <v>0</v>
      </c>
      <c r="T2013" s="31" t="s">
        <v>45</v>
      </c>
      <c r="U2013" s="36" t="s">
        <v>64</v>
      </c>
      <c r="V2013" s="37">
        <v>52139.569297299997</v>
      </c>
      <c r="W2013" s="38">
        <v>52139.569297299997</v>
      </c>
      <c r="X2013" s="38">
        <v>0</v>
      </c>
      <c r="Y2013" s="38">
        <v>0</v>
      </c>
      <c r="Z2013" s="38">
        <v>0</v>
      </c>
      <c r="AA2013" s="38">
        <v>0</v>
      </c>
      <c r="AB2013" s="38">
        <v>0</v>
      </c>
      <c r="AC2013" s="38">
        <v>0</v>
      </c>
      <c r="AD2013" s="38" t="s">
        <v>47</v>
      </c>
    </row>
    <row r="2014" spans="1:30" s="27" customFormat="1" ht="15" customHeight="1" x14ac:dyDescent="0.25">
      <c r="A2014" s="39" t="s">
        <v>39</v>
      </c>
      <c r="B2014" s="39" t="s">
        <v>2062</v>
      </c>
      <c r="C2014" s="86">
        <v>42767</v>
      </c>
      <c r="D2014" s="29">
        <f>+VLOOKUP(B2014,'[2]HG-Mexico by Contract'!$B$8:$G$4512,6,FALSE)</f>
        <v>312089</v>
      </c>
      <c r="E2014" s="29"/>
      <c r="F2014" s="39" t="s">
        <v>41</v>
      </c>
      <c r="G2014" s="39" t="s">
        <v>42</v>
      </c>
      <c r="H2014" s="39" t="s">
        <v>44</v>
      </c>
      <c r="I2014" s="40">
        <v>49291</v>
      </c>
      <c r="J2014" s="32">
        <f t="shared" si="93"/>
        <v>49291</v>
      </c>
      <c r="K2014" s="31">
        <v>0</v>
      </c>
      <c r="L2014" s="31">
        <v>0</v>
      </c>
      <c r="M2014" s="31">
        <v>0</v>
      </c>
      <c r="N2014" s="31">
        <v>0</v>
      </c>
      <c r="O2014" s="33">
        <f t="shared" si="94"/>
        <v>0</v>
      </c>
      <c r="P2014" s="34" t="str">
        <f t="shared" si="95"/>
        <v>1-30</v>
      </c>
      <c r="Q2014" s="35" t="str">
        <f>+VLOOKUP(B2014,'[2]PORTAFOLIO JAN17'!$B$7:$T$4941,19,FALSE)</f>
        <v>REPUBLICA DOMINICANA</v>
      </c>
      <c r="R2014" s="31">
        <v>0</v>
      </c>
      <c r="S2014" s="31">
        <v>0</v>
      </c>
      <c r="T2014" s="31" t="s">
        <v>45</v>
      </c>
      <c r="U2014" s="41" t="s">
        <v>46</v>
      </c>
      <c r="V2014" s="42">
        <v>49291</v>
      </c>
      <c r="W2014" s="43">
        <v>49291</v>
      </c>
      <c r="X2014" s="38">
        <v>0</v>
      </c>
      <c r="Y2014" s="38">
        <v>0</v>
      </c>
      <c r="Z2014" s="38">
        <v>0</v>
      </c>
      <c r="AA2014" s="38">
        <v>0</v>
      </c>
      <c r="AB2014" s="38">
        <v>0</v>
      </c>
      <c r="AC2014" s="38">
        <v>0</v>
      </c>
      <c r="AD2014" s="38" t="s">
        <v>47</v>
      </c>
    </row>
    <row r="2015" spans="1:30" s="27" customFormat="1" ht="15" customHeight="1" x14ac:dyDescent="0.25">
      <c r="A2015" s="28" t="s">
        <v>39</v>
      </c>
      <c r="B2015" s="28" t="s">
        <v>2063</v>
      </c>
      <c r="C2015" s="85">
        <v>42767</v>
      </c>
      <c r="D2015" s="29">
        <f>+VLOOKUP(B2015,'[2]HG-Mexico by Contract'!$B$8:$G$4512,6,FALSE)</f>
        <v>318455</v>
      </c>
      <c r="E2015" s="29"/>
      <c r="F2015" s="28" t="s">
        <v>41</v>
      </c>
      <c r="G2015" s="28" t="s">
        <v>42</v>
      </c>
      <c r="H2015" s="28" t="s">
        <v>44</v>
      </c>
      <c r="I2015" s="31">
        <v>166458.38</v>
      </c>
      <c r="J2015" s="32">
        <f t="shared" si="93"/>
        <v>166458.38</v>
      </c>
      <c r="K2015" s="31">
        <v>0</v>
      </c>
      <c r="L2015" s="31">
        <v>0</v>
      </c>
      <c r="M2015" s="31">
        <v>0</v>
      </c>
      <c r="N2015" s="31">
        <v>0</v>
      </c>
      <c r="O2015" s="33">
        <f t="shared" si="94"/>
        <v>0</v>
      </c>
      <c r="P2015" s="34" t="str">
        <f t="shared" si="95"/>
        <v>1-30</v>
      </c>
      <c r="Q2015" s="35" t="str">
        <f>+VLOOKUP(B2015,'[2]PORTAFOLIO JAN17'!$B$7:$T$4941,19,FALSE)</f>
        <v>MEXICO</v>
      </c>
      <c r="R2015" s="31">
        <v>0</v>
      </c>
      <c r="S2015" s="31">
        <v>0</v>
      </c>
      <c r="T2015" s="31" t="s">
        <v>45</v>
      </c>
      <c r="U2015" s="36" t="s">
        <v>46</v>
      </c>
      <c r="V2015" s="37">
        <v>166458.38</v>
      </c>
      <c r="W2015" s="38">
        <v>166458.38</v>
      </c>
      <c r="X2015" s="38">
        <v>0</v>
      </c>
      <c r="Y2015" s="38">
        <v>0</v>
      </c>
      <c r="Z2015" s="38">
        <v>0</v>
      </c>
      <c r="AA2015" s="38">
        <v>0</v>
      </c>
      <c r="AB2015" s="38">
        <v>0</v>
      </c>
      <c r="AC2015" s="38">
        <v>0</v>
      </c>
      <c r="AD2015" s="38" t="s">
        <v>47</v>
      </c>
    </row>
    <row r="2016" spans="1:30" s="27" customFormat="1" ht="15" customHeight="1" x14ac:dyDescent="0.25">
      <c r="A2016" s="39" t="s">
        <v>39</v>
      </c>
      <c r="B2016" s="39" t="s">
        <v>2064</v>
      </c>
      <c r="C2016" s="86">
        <v>42767</v>
      </c>
      <c r="D2016" s="29">
        <f>+VLOOKUP(B2016,'[2]HG-Mexico by Contract'!$B$8:$G$4512,6,FALSE)</f>
        <v>309785</v>
      </c>
      <c r="E2016" s="29"/>
      <c r="F2016" s="39" t="s">
        <v>41</v>
      </c>
      <c r="G2016" s="39" t="s">
        <v>42</v>
      </c>
      <c r="H2016" s="39" t="s">
        <v>44</v>
      </c>
      <c r="I2016" s="40">
        <v>25641.83</v>
      </c>
      <c r="J2016" s="32">
        <f t="shared" si="93"/>
        <v>25641.83</v>
      </c>
      <c r="K2016" s="31">
        <v>0</v>
      </c>
      <c r="L2016" s="31">
        <v>0</v>
      </c>
      <c r="M2016" s="31">
        <v>0</v>
      </c>
      <c r="N2016" s="31">
        <v>0</v>
      </c>
      <c r="O2016" s="33">
        <f t="shared" si="94"/>
        <v>0</v>
      </c>
      <c r="P2016" s="34" t="str">
        <f t="shared" si="95"/>
        <v>1-30</v>
      </c>
      <c r="Q2016" s="35" t="str">
        <f>+VLOOKUP(B2016,'[2]PORTAFOLIO JAN17'!$B$7:$T$4941,19,FALSE)</f>
        <v>REPUBLICA DOMINICANA</v>
      </c>
      <c r="R2016" s="31">
        <v>0</v>
      </c>
      <c r="S2016" s="31">
        <v>0</v>
      </c>
      <c r="T2016" s="31" t="s">
        <v>45</v>
      </c>
      <c r="U2016" s="41" t="s">
        <v>46</v>
      </c>
      <c r="V2016" s="42">
        <v>25641.83</v>
      </c>
      <c r="W2016" s="43">
        <v>25641.83</v>
      </c>
      <c r="X2016" s="38">
        <v>0</v>
      </c>
      <c r="Y2016" s="38">
        <v>0</v>
      </c>
      <c r="Z2016" s="38">
        <v>0</v>
      </c>
      <c r="AA2016" s="38">
        <v>0</v>
      </c>
      <c r="AB2016" s="38">
        <v>0</v>
      </c>
      <c r="AC2016" s="38">
        <v>0</v>
      </c>
      <c r="AD2016" s="38" t="s">
        <v>47</v>
      </c>
    </row>
    <row r="2017" spans="1:30" s="27" customFormat="1" ht="15" customHeight="1" x14ac:dyDescent="0.25">
      <c r="A2017" s="28" t="s">
        <v>39</v>
      </c>
      <c r="B2017" s="28" t="s">
        <v>2065</v>
      </c>
      <c r="C2017" s="85">
        <v>42767</v>
      </c>
      <c r="D2017" s="29">
        <f>+VLOOKUP(B2017,'[2]HG-Mexico by Contract'!$B$8:$G$4512,6,FALSE)</f>
        <v>317806</v>
      </c>
      <c r="E2017" s="29"/>
      <c r="F2017" s="28" t="s">
        <v>41</v>
      </c>
      <c r="G2017" s="28" t="s">
        <v>42</v>
      </c>
      <c r="H2017" s="28" t="s">
        <v>44</v>
      </c>
      <c r="I2017" s="31">
        <v>227426.5</v>
      </c>
      <c r="J2017" s="32">
        <f t="shared" si="93"/>
        <v>227426.5</v>
      </c>
      <c r="K2017" s="31">
        <v>0</v>
      </c>
      <c r="L2017" s="31">
        <v>0</v>
      </c>
      <c r="M2017" s="31">
        <v>0</v>
      </c>
      <c r="N2017" s="31">
        <v>0</v>
      </c>
      <c r="O2017" s="33">
        <f t="shared" si="94"/>
        <v>0</v>
      </c>
      <c r="P2017" s="34" t="str">
        <f t="shared" si="95"/>
        <v>1-30</v>
      </c>
      <c r="Q2017" s="35" t="str">
        <f>+VLOOKUP(B2017,'[2]PORTAFOLIO JAN17'!$B$7:$T$4941,19,FALSE)</f>
        <v>MEXICO</v>
      </c>
      <c r="R2017" s="31">
        <v>0</v>
      </c>
      <c r="S2017" s="31">
        <v>0</v>
      </c>
      <c r="T2017" s="31" t="s">
        <v>45</v>
      </c>
      <c r="U2017" s="36" t="s">
        <v>46</v>
      </c>
      <c r="V2017" s="37">
        <v>227426.5</v>
      </c>
      <c r="W2017" s="38">
        <v>227426.5</v>
      </c>
      <c r="X2017" s="38">
        <v>0</v>
      </c>
      <c r="Y2017" s="38">
        <v>0</v>
      </c>
      <c r="Z2017" s="38">
        <v>0</v>
      </c>
      <c r="AA2017" s="38">
        <v>0</v>
      </c>
      <c r="AB2017" s="38">
        <v>0</v>
      </c>
      <c r="AC2017" s="38">
        <v>0</v>
      </c>
      <c r="AD2017" s="38" t="s">
        <v>47</v>
      </c>
    </row>
    <row r="2018" spans="1:30" s="27" customFormat="1" ht="15" customHeight="1" x14ac:dyDescent="0.25">
      <c r="A2018" s="39" t="s">
        <v>39</v>
      </c>
      <c r="B2018" s="39" t="s">
        <v>2066</v>
      </c>
      <c r="C2018" s="86">
        <v>42767</v>
      </c>
      <c r="D2018" s="29">
        <f>+VLOOKUP(B2018,'[2]HG-Mexico by Contract'!$B$8:$G$4512,6,FALSE)</f>
        <v>318455</v>
      </c>
      <c r="E2018" s="29"/>
      <c r="F2018" s="39" t="s">
        <v>41</v>
      </c>
      <c r="G2018" s="39" t="s">
        <v>42</v>
      </c>
      <c r="H2018" s="39" t="s">
        <v>44</v>
      </c>
      <c r="I2018" s="40">
        <v>166458.38</v>
      </c>
      <c r="J2018" s="32">
        <f t="shared" si="93"/>
        <v>166458.38</v>
      </c>
      <c r="K2018" s="31">
        <v>0</v>
      </c>
      <c r="L2018" s="31">
        <v>0</v>
      </c>
      <c r="M2018" s="31">
        <v>0</v>
      </c>
      <c r="N2018" s="31">
        <v>0</v>
      </c>
      <c r="O2018" s="33">
        <f t="shared" si="94"/>
        <v>0</v>
      </c>
      <c r="P2018" s="34" t="str">
        <f t="shared" si="95"/>
        <v>1-30</v>
      </c>
      <c r="Q2018" s="35" t="str">
        <f>+VLOOKUP(B2018,'[2]PORTAFOLIO JAN17'!$B$7:$T$4941,19,FALSE)</f>
        <v>MEXICO</v>
      </c>
      <c r="R2018" s="31">
        <v>0</v>
      </c>
      <c r="S2018" s="31">
        <v>0</v>
      </c>
      <c r="T2018" s="31" t="s">
        <v>45</v>
      </c>
      <c r="U2018" s="41" t="s">
        <v>46</v>
      </c>
      <c r="V2018" s="42">
        <v>166458.38</v>
      </c>
      <c r="W2018" s="43">
        <v>166458.38</v>
      </c>
      <c r="X2018" s="38">
        <v>0</v>
      </c>
      <c r="Y2018" s="38">
        <v>0</v>
      </c>
      <c r="Z2018" s="38">
        <v>0</v>
      </c>
      <c r="AA2018" s="38">
        <v>0</v>
      </c>
      <c r="AB2018" s="38">
        <v>0</v>
      </c>
      <c r="AC2018" s="38">
        <v>0</v>
      </c>
      <c r="AD2018" s="38" t="s">
        <v>47</v>
      </c>
    </row>
    <row r="2019" spans="1:30" s="27" customFormat="1" ht="15" customHeight="1" x14ac:dyDescent="0.25">
      <c r="A2019" s="28" t="s">
        <v>39</v>
      </c>
      <c r="B2019" s="28" t="s">
        <v>2067</v>
      </c>
      <c r="C2019" s="85">
        <v>42767</v>
      </c>
      <c r="D2019" s="29">
        <f>+VLOOKUP(B2019,'[2]HG-Mexico by Contract'!$B$8:$G$4512,6,FALSE)</f>
        <v>361194</v>
      </c>
      <c r="E2019" s="29"/>
      <c r="F2019" s="28" t="s">
        <v>41</v>
      </c>
      <c r="G2019" s="28" t="s">
        <v>42</v>
      </c>
      <c r="H2019" s="28" t="s">
        <v>63</v>
      </c>
      <c r="I2019" s="31">
        <v>1308919.3</v>
      </c>
      <c r="J2019" s="32">
        <f t="shared" si="93"/>
        <v>65747.016446245325</v>
      </c>
      <c r="K2019" s="31">
        <v>0</v>
      </c>
      <c r="L2019" s="31">
        <v>0</v>
      </c>
      <c r="M2019" s="31">
        <v>1308919.3</v>
      </c>
      <c r="N2019" s="31">
        <v>0</v>
      </c>
      <c r="O2019" s="33">
        <f t="shared" si="94"/>
        <v>1308919.3</v>
      </c>
      <c r="P2019" s="34" t="str">
        <f t="shared" si="95"/>
        <v>91-120</v>
      </c>
      <c r="Q2019" s="35" t="str">
        <f>+VLOOKUP(B2019,'[2]PORTAFOLIO JAN17'!$B$7:$T$4941,19,FALSE)</f>
        <v>MEXICO</v>
      </c>
      <c r="R2019" s="31">
        <v>0</v>
      </c>
      <c r="S2019" s="31">
        <v>0</v>
      </c>
      <c r="T2019" s="31">
        <v>1308919.3</v>
      </c>
      <c r="U2019" s="36" t="s">
        <v>64</v>
      </c>
      <c r="V2019" s="37">
        <v>65747.016438999999</v>
      </c>
      <c r="W2019" s="38">
        <v>0</v>
      </c>
      <c r="X2019" s="38">
        <v>0</v>
      </c>
      <c r="Y2019" s="38">
        <v>0</v>
      </c>
      <c r="Z2019" s="38">
        <v>65747.016438999999</v>
      </c>
      <c r="AA2019" s="38">
        <v>0</v>
      </c>
      <c r="AB2019" s="38">
        <v>0</v>
      </c>
      <c r="AC2019" s="38">
        <v>0</v>
      </c>
      <c r="AD2019" s="38">
        <v>65747.016438999999</v>
      </c>
    </row>
    <row r="2020" spans="1:30" s="27" customFormat="1" ht="15" customHeight="1" x14ac:dyDescent="0.25">
      <c r="A2020" s="39" t="s">
        <v>39</v>
      </c>
      <c r="B2020" s="39" t="s">
        <v>2068</v>
      </c>
      <c r="C2020" s="86">
        <v>42767</v>
      </c>
      <c r="D2020" s="29">
        <f>+VLOOKUP(B2020,'[2]HG-Mexico by Contract'!$B$8:$G$4512,6,FALSE)</f>
        <v>326413</v>
      </c>
      <c r="E2020" s="29"/>
      <c r="F2020" s="39" t="s">
        <v>41</v>
      </c>
      <c r="G2020" s="39" t="s">
        <v>42</v>
      </c>
      <c r="H2020" s="39" t="s">
        <v>63</v>
      </c>
      <c r="I2020" s="40">
        <v>748574.55</v>
      </c>
      <c r="J2020" s="32">
        <f t="shared" si="93"/>
        <v>37600.899650643623</v>
      </c>
      <c r="K2020" s="31">
        <v>0</v>
      </c>
      <c r="L2020" s="31">
        <v>0</v>
      </c>
      <c r="M2020" s="31">
        <v>0</v>
      </c>
      <c r="N2020" s="31">
        <v>0</v>
      </c>
      <c r="O2020" s="33">
        <f t="shared" si="94"/>
        <v>0</v>
      </c>
      <c r="P2020" s="34" t="str">
        <f t="shared" si="95"/>
        <v>1-30</v>
      </c>
      <c r="Q2020" s="35" t="str">
        <f>+VLOOKUP(B2020,'[2]PORTAFOLIO JAN17'!$B$7:$T$4941,19,FALSE)</f>
        <v>MEXICO</v>
      </c>
      <c r="R2020" s="31">
        <v>0</v>
      </c>
      <c r="S2020" s="31">
        <v>0</v>
      </c>
      <c r="T2020" s="31" t="s">
        <v>45</v>
      </c>
      <c r="U2020" s="41" t="s">
        <v>64</v>
      </c>
      <c r="V2020" s="42">
        <v>37600.899646500002</v>
      </c>
      <c r="W2020" s="43">
        <v>37600.899646500002</v>
      </c>
      <c r="X2020" s="38">
        <v>0</v>
      </c>
      <c r="Y2020" s="38">
        <v>0</v>
      </c>
      <c r="Z2020" s="38">
        <v>0</v>
      </c>
      <c r="AA2020" s="38">
        <v>0</v>
      </c>
      <c r="AB2020" s="38">
        <v>0</v>
      </c>
      <c r="AC2020" s="38">
        <v>0</v>
      </c>
      <c r="AD2020" s="38" t="s">
        <v>47</v>
      </c>
    </row>
    <row r="2021" spans="1:30" s="27" customFormat="1" ht="15" customHeight="1" x14ac:dyDescent="0.25">
      <c r="A2021" s="28" t="s">
        <v>39</v>
      </c>
      <c r="B2021" s="28" t="s">
        <v>2069</v>
      </c>
      <c r="C2021" s="85">
        <v>42767</v>
      </c>
      <c r="D2021" s="29">
        <f>+VLOOKUP(B2021,'[2]HG-Mexico by Contract'!$B$8:$G$4512,6,FALSE)</f>
        <v>314798</v>
      </c>
      <c r="E2021" s="29"/>
      <c r="F2021" s="28" t="s">
        <v>62</v>
      </c>
      <c r="G2021" s="28" t="s">
        <v>42</v>
      </c>
      <c r="H2021" s="28" t="s">
        <v>44</v>
      </c>
      <c r="I2021" s="31">
        <v>314012.55</v>
      </c>
      <c r="J2021" s="32">
        <f t="shared" si="93"/>
        <v>314012.55</v>
      </c>
      <c r="K2021" s="31">
        <v>0</v>
      </c>
      <c r="L2021" s="31">
        <v>0</v>
      </c>
      <c r="M2021" s="31">
        <v>0</v>
      </c>
      <c r="N2021" s="31">
        <v>0</v>
      </c>
      <c r="O2021" s="33">
        <f t="shared" si="94"/>
        <v>0</v>
      </c>
      <c r="P2021" s="34" t="str">
        <f t="shared" si="95"/>
        <v>1-30</v>
      </c>
      <c r="Q2021" s="35" t="str">
        <f>+VLOOKUP(B2021,'[2]PORTAFOLIO JAN17'!$B$7:$T$4941,19,FALSE)</f>
        <v>COSTA RICA</v>
      </c>
      <c r="R2021" s="31">
        <v>0</v>
      </c>
      <c r="S2021" s="31">
        <v>0</v>
      </c>
      <c r="T2021" s="31" t="s">
        <v>45</v>
      </c>
      <c r="U2021" s="36" t="s">
        <v>46</v>
      </c>
      <c r="V2021" s="37">
        <v>314012.55</v>
      </c>
      <c r="W2021" s="38">
        <v>314012.55</v>
      </c>
      <c r="X2021" s="38">
        <v>0</v>
      </c>
      <c r="Y2021" s="38">
        <v>0</v>
      </c>
      <c r="Z2021" s="38">
        <v>0</v>
      </c>
      <c r="AA2021" s="38">
        <v>0</v>
      </c>
      <c r="AB2021" s="38">
        <v>0</v>
      </c>
      <c r="AC2021" s="38">
        <v>0</v>
      </c>
      <c r="AD2021" s="38" t="s">
        <v>47</v>
      </c>
    </row>
    <row r="2022" spans="1:30" s="27" customFormat="1" ht="15" customHeight="1" x14ac:dyDescent="0.25">
      <c r="A2022" s="39" t="s">
        <v>39</v>
      </c>
      <c r="B2022" s="39" t="s">
        <v>2070</v>
      </c>
      <c r="C2022" s="86">
        <v>42767</v>
      </c>
      <c r="D2022" s="29">
        <f>+VLOOKUP(B2022,'[2]HG-Mexico by Contract'!$B$8:$G$4512,6,FALSE)</f>
        <v>314798</v>
      </c>
      <c r="E2022" s="29"/>
      <c r="F2022" s="39" t="s">
        <v>62</v>
      </c>
      <c r="G2022" s="39" t="s">
        <v>42</v>
      </c>
      <c r="H2022" s="39" t="s">
        <v>44</v>
      </c>
      <c r="I2022" s="40">
        <v>550919.19999999995</v>
      </c>
      <c r="J2022" s="32">
        <f t="shared" si="93"/>
        <v>550919.19999999995</v>
      </c>
      <c r="K2022" s="31">
        <v>0</v>
      </c>
      <c r="L2022" s="31">
        <v>0</v>
      </c>
      <c r="M2022" s="31">
        <v>0</v>
      </c>
      <c r="N2022" s="31">
        <v>0</v>
      </c>
      <c r="O2022" s="33">
        <f t="shared" si="94"/>
        <v>0</v>
      </c>
      <c r="P2022" s="34" t="str">
        <f t="shared" si="95"/>
        <v>1-30</v>
      </c>
      <c r="Q2022" s="35" t="str">
        <f>+VLOOKUP(B2022,'[2]PORTAFOLIO JAN17'!$B$7:$T$4941,19,FALSE)</f>
        <v>COSTA RICA</v>
      </c>
      <c r="R2022" s="31">
        <v>0</v>
      </c>
      <c r="S2022" s="31">
        <v>0</v>
      </c>
      <c r="T2022" s="31" t="s">
        <v>45</v>
      </c>
      <c r="U2022" s="41" t="s">
        <v>46</v>
      </c>
      <c r="V2022" s="42">
        <v>550919.19999999995</v>
      </c>
      <c r="W2022" s="43">
        <v>550919.19999999995</v>
      </c>
      <c r="X2022" s="38">
        <v>0</v>
      </c>
      <c r="Y2022" s="38">
        <v>0</v>
      </c>
      <c r="Z2022" s="38">
        <v>0</v>
      </c>
      <c r="AA2022" s="38">
        <v>0</v>
      </c>
      <c r="AB2022" s="38">
        <v>0</v>
      </c>
      <c r="AC2022" s="38">
        <v>0</v>
      </c>
      <c r="AD2022" s="38" t="s">
        <v>47</v>
      </c>
    </row>
    <row r="2023" spans="1:30" s="27" customFormat="1" ht="15" customHeight="1" x14ac:dyDescent="0.25">
      <c r="A2023" s="28" t="s">
        <v>39</v>
      </c>
      <c r="B2023" s="28" t="s">
        <v>2071</v>
      </c>
      <c r="C2023" s="85">
        <v>42767</v>
      </c>
      <c r="D2023" s="29">
        <f>+VLOOKUP(B2023,'[2]HG-Mexico by Contract'!$B$8:$G$4512,6,FALSE)</f>
        <v>314798</v>
      </c>
      <c r="E2023" s="29"/>
      <c r="F2023" s="28" t="s">
        <v>62</v>
      </c>
      <c r="G2023" s="28" t="s">
        <v>42</v>
      </c>
      <c r="H2023" s="28" t="s">
        <v>44</v>
      </c>
      <c r="I2023" s="31">
        <v>44160.39</v>
      </c>
      <c r="J2023" s="32">
        <f t="shared" si="93"/>
        <v>44160.39</v>
      </c>
      <c r="K2023" s="31">
        <v>0</v>
      </c>
      <c r="L2023" s="31">
        <v>0</v>
      </c>
      <c r="M2023" s="31">
        <v>0</v>
      </c>
      <c r="N2023" s="31">
        <v>0</v>
      </c>
      <c r="O2023" s="33">
        <f t="shared" si="94"/>
        <v>0</v>
      </c>
      <c r="P2023" s="34" t="str">
        <f t="shared" si="95"/>
        <v>1-30</v>
      </c>
      <c r="Q2023" s="35" t="str">
        <f>+VLOOKUP(B2023,'[2]PORTAFOLIO JAN17'!$B$7:$T$4941,19,FALSE)</f>
        <v>COSTA RICA</v>
      </c>
      <c r="R2023" s="31">
        <v>0</v>
      </c>
      <c r="S2023" s="31">
        <v>0</v>
      </c>
      <c r="T2023" s="31" t="s">
        <v>45</v>
      </c>
      <c r="U2023" s="36" t="s">
        <v>46</v>
      </c>
      <c r="V2023" s="37">
        <v>44160.39</v>
      </c>
      <c r="W2023" s="38">
        <v>44160.39</v>
      </c>
      <c r="X2023" s="38">
        <v>0</v>
      </c>
      <c r="Y2023" s="38">
        <v>0</v>
      </c>
      <c r="Z2023" s="38">
        <v>0</v>
      </c>
      <c r="AA2023" s="38">
        <v>0</v>
      </c>
      <c r="AB2023" s="38">
        <v>0</v>
      </c>
      <c r="AC2023" s="38">
        <v>0</v>
      </c>
      <c r="AD2023" s="38" t="s">
        <v>47</v>
      </c>
    </row>
    <row r="2024" spans="1:30" s="27" customFormat="1" ht="15" customHeight="1" x14ac:dyDescent="0.25">
      <c r="A2024" s="39" t="s">
        <v>39</v>
      </c>
      <c r="B2024" s="39" t="s">
        <v>2072</v>
      </c>
      <c r="C2024" s="86">
        <v>42767</v>
      </c>
      <c r="D2024" s="29">
        <f>+VLOOKUP(B2024,'[2]HG-Mexico by Contract'!$B$8:$G$4512,6,FALSE)</f>
        <v>316241</v>
      </c>
      <c r="E2024" s="29"/>
      <c r="F2024" s="39" t="s">
        <v>41</v>
      </c>
      <c r="G2024" s="39" t="s">
        <v>42</v>
      </c>
      <c r="H2024" s="39" t="s">
        <v>44</v>
      </c>
      <c r="I2024" s="40">
        <v>305160.81</v>
      </c>
      <c r="J2024" s="32">
        <f t="shared" si="93"/>
        <v>305160.81</v>
      </c>
      <c r="K2024" s="31">
        <v>0</v>
      </c>
      <c r="L2024" s="31">
        <v>0</v>
      </c>
      <c r="M2024" s="31">
        <v>0</v>
      </c>
      <c r="N2024" s="31">
        <v>0</v>
      </c>
      <c r="O2024" s="33">
        <f t="shared" si="94"/>
        <v>0</v>
      </c>
      <c r="P2024" s="34" t="str">
        <f t="shared" si="95"/>
        <v>1-30</v>
      </c>
      <c r="Q2024" s="35" t="str">
        <f>+VLOOKUP(B2024,'[2]PORTAFOLIO JAN17'!$B$7:$T$4941,19,FALSE)</f>
        <v>COSTA RICA</v>
      </c>
      <c r="R2024" s="31">
        <v>0</v>
      </c>
      <c r="S2024" s="31">
        <v>0</v>
      </c>
      <c r="T2024" s="31" t="s">
        <v>45</v>
      </c>
      <c r="U2024" s="41" t="s">
        <v>46</v>
      </c>
      <c r="V2024" s="42">
        <v>305160.81</v>
      </c>
      <c r="W2024" s="43">
        <v>305160.81</v>
      </c>
      <c r="X2024" s="38">
        <v>0</v>
      </c>
      <c r="Y2024" s="38">
        <v>0</v>
      </c>
      <c r="Z2024" s="38">
        <v>0</v>
      </c>
      <c r="AA2024" s="38">
        <v>0</v>
      </c>
      <c r="AB2024" s="38">
        <v>0</v>
      </c>
      <c r="AC2024" s="38">
        <v>0</v>
      </c>
      <c r="AD2024" s="38" t="s">
        <v>47</v>
      </c>
    </row>
    <row r="2025" spans="1:30" s="27" customFormat="1" ht="15" customHeight="1" x14ac:dyDescent="0.25">
      <c r="A2025" s="28" t="s">
        <v>39</v>
      </c>
      <c r="B2025" s="28" t="s">
        <v>2073</v>
      </c>
      <c r="C2025" s="85">
        <v>42767</v>
      </c>
      <c r="D2025" s="29">
        <f>+VLOOKUP(B2025,'[2]HG-Mexico by Contract'!$B$8:$G$4512,6,FALSE)</f>
        <v>314798</v>
      </c>
      <c r="E2025" s="29"/>
      <c r="F2025" s="28" t="s">
        <v>62</v>
      </c>
      <c r="G2025" s="28" t="s">
        <v>42</v>
      </c>
      <c r="H2025" s="28" t="s">
        <v>44</v>
      </c>
      <c r="I2025" s="31">
        <v>67779.89</v>
      </c>
      <c r="J2025" s="32">
        <f t="shared" si="93"/>
        <v>67779.89</v>
      </c>
      <c r="K2025" s="31">
        <v>0</v>
      </c>
      <c r="L2025" s="31">
        <v>0</v>
      </c>
      <c r="M2025" s="31">
        <v>0</v>
      </c>
      <c r="N2025" s="31">
        <v>0</v>
      </c>
      <c r="O2025" s="33">
        <f t="shared" si="94"/>
        <v>0</v>
      </c>
      <c r="P2025" s="34" t="str">
        <f t="shared" si="95"/>
        <v>1-30</v>
      </c>
      <c r="Q2025" s="35" t="str">
        <f>+VLOOKUP(B2025,'[2]PORTAFOLIO JAN17'!$B$7:$T$4941,19,FALSE)</f>
        <v>COSTA RICA</v>
      </c>
      <c r="R2025" s="31">
        <v>0</v>
      </c>
      <c r="S2025" s="31">
        <v>0</v>
      </c>
      <c r="T2025" s="31" t="s">
        <v>45</v>
      </c>
      <c r="U2025" s="36" t="s">
        <v>46</v>
      </c>
      <c r="V2025" s="37">
        <v>67779.89</v>
      </c>
      <c r="W2025" s="38">
        <v>67779.89</v>
      </c>
      <c r="X2025" s="38">
        <v>0</v>
      </c>
      <c r="Y2025" s="38">
        <v>0</v>
      </c>
      <c r="Z2025" s="38">
        <v>0</v>
      </c>
      <c r="AA2025" s="38">
        <v>0</v>
      </c>
      <c r="AB2025" s="38">
        <v>0</v>
      </c>
      <c r="AC2025" s="38">
        <v>0</v>
      </c>
      <c r="AD2025" s="38" t="s">
        <v>47</v>
      </c>
    </row>
    <row r="2026" spans="1:30" s="27" customFormat="1" ht="15" customHeight="1" x14ac:dyDescent="0.25">
      <c r="A2026" s="39" t="s">
        <v>39</v>
      </c>
      <c r="B2026" s="39" t="s">
        <v>2074</v>
      </c>
      <c r="C2026" s="86">
        <v>42767</v>
      </c>
      <c r="D2026" s="29">
        <f>+VLOOKUP(B2026,'[2]HG-Mexico by Contract'!$B$8:$G$4512,6,FALSE)</f>
        <v>351332</v>
      </c>
      <c r="E2026" s="29"/>
      <c r="F2026" s="39" t="s">
        <v>41</v>
      </c>
      <c r="G2026" s="39" t="s">
        <v>42</v>
      </c>
      <c r="H2026" s="39" t="s">
        <v>44</v>
      </c>
      <c r="I2026" s="40">
        <v>52784.15</v>
      </c>
      <c r="J2026" s="32">
        <f t="shared" si="93"/>
        <v>52784.15</v>
      </c>
      <c r="K2026" s="31">
        <v>0</v>
      </c>
      <c r="L2026" s="31">
        <v>0</v>
      </c>
      <c r="M2026" s="31">
        <v>0</v>
      </c>
      <c r="N2026" s="31">
        <v>0</v>
      </c>
      <c r="O2026" s="33">
        <f t="shared" si="94"/>
        <v>0</v>
      </c>
      <c r="P2026" s="34" t="str">
        <f t="shared" si="95"/>
        <v>1-30</v>
      </c>
      <c r="Q2026" s="35" t="str">
        <f>+VLOOKUP(B2026,'[2]PORTAFOLIO JAN17'!$B$7:$T$4941,19,FALSE)</f>
        <v>COSTA RICA</v>
      </c>
      <c r="R2026" s="31">
        <v>0</v>
      </c>
      <c r="S2026" s="31">
        <v>0</v>
      </c>
      <c r="T2026" s="31" t="s">
        <v>45</v>
      </c>
      <c r="U2026" s="41" t="s">
        <v>46</v>
      </c>
      <c r="V2026" s="42">
        <v>52784.15</v>
      </c>
      <c r="W2026" s="43">
        <v>52784.15</v>
      </c>
      <c r="X2026" s="38">
        <v>0</v>
      </c>
      <c r="Y2026" s="38">
        <v>0</v>
      </c>
      <c r="Z2026" s="38">
        <v>0</v>
      </c>
      <c r="AA2026" s="38">
        <v>0</v>
      </c>
      <c r="AB2026" s="38">
        <v>0</v>
      </c>
      <c r="AC2026" s="38">
        <v>0</v>
      </c>
      <c r="AD2026" s="38" t="s">
        <v>47</v>
      </c>
    </row>
    <row r="2027" spans="1:30" s="27" customFormat="1" ht="15" customHeight="1" x14ac:dyDescent="0.25">
      <c r="A2027" s="28" t="s">
        <v>39</v>
      </c>
      <c r="B2027" s="28" t="s">
        <v>2075</v>
      </c>
      <c r="C2027" s="85">
        <v>42767</v>
      </c>
      <c r="D2027" s="29">
        <f>+VLOOKUP(B2027,'[2]HG-Mexico by Contract'!$B$8:$G$4512,6,FALSE)</f>
        <v>358976</v>
      </c>
      <c r="E2027" s="29"/>
      <c r="F2027" s="28" t="s">
        <v>41</v>
      </c>
      <c r="G2027" s="28" t="s">
        <v>42</v>
      </c>
      <c r="H2027" s="28" t="s">
        <v>63</v>
      </c>
      <c r="I2027" s="31">
        <v>452485.11</v>
      </c>
      <c r="J2027" s="32">
        <f t="shared" si="93"/>
        <v>22728.327077804661</v>
      </c>
      <c r="K2027" s="31">
        <v>0</v>
      </c>
      <c r="L2027" s="31">
        <v>0</v>
      </c>
      <c r="M2027" s="31">
        <v>0</v>
      </c>
      <c r="N2027" s="31">
        <v>0</v>
      </c>
      <c r="O2027" s="33">
        <f t="shared" si="94"/>
        <v>0</v>
      </c>
      <c r="P2027" s="34" t="str">
        <f t="shared" si="95"/>
        <v>1-30</v>
      </c>
      <c r="Q2027" s="35" t="str">
        <f>+VLOOKUP(B2027,'[2]PORTAFOLIO JAN17'!$B$7:$T$4941,19,FALSE)</f>
        <v>MEXICO</v>
      </c>
      <c r="R2027" s="31">
        <v>0</v>
      </c>
      <c r="S2027" s="31">
        <v>0</v>
      </c>
      <c r="T2027" s="31" t="s">
        <v>45</v>
      </c>
      <c r="U2027" s="36" t="s">
        <v>64</v>
      </c>
      <c r="V2027" s="37">
        <v>22728.3270753</v>
      </c>
      <c r="W2027" s="38">
        <v>22728.3270753</v>
      </c>
      <c r="X2027" s="38">
        <v>0</v>
      </c>
      <c r="Y2027" s="38">
        <v>0</v>
      </c>
      <c r="Z2027" s="38">
        <v>0</v>
      </c>
      <c r="AA2027" s="38">
        <v>0</v>
      </c>
      <c r="AB2027" s="38">
        <v>0</v>
      </c>
      <c r="AC2027" s="38">
        <v>0</v>
      </c>
      <c r="AD2027" s="38" t="s">
        <v>47</v>
      </c>
    </row>
    <row r="2028" spans="1:30" s="27" customFormat="1" ht="15" customHeight="1" x14ac:dyDescent="0.25">
      <c r="A2028" s="39" t="s">
        <v>39</v>
      </c>
      <c r="B2028" s="39" t="s">
        <v>2076</v>
      </c>
      <c r="C2028" s="86">
        <v>42767</v>
      </c>
      <c r="D2028" s="29">
        <f>+VLOOKUP(B2028,'[2]HG-Mexico by Contract'!$B$8:$G$4512,6,FALSE)</f>
        <v>314376</v>
      </c>
      <c r="E2028" s="29"/>
      <c r="F2028" s="39" t="s">
        <v>41</v>
      </c>
      <c r="G2028" s="39" t="s">
        <v>42</v>
      </c>
      <c r="H2028" s="39" t="s">
        <v>44</v>
      </c>
      <c r="I2028" s="40">
        <v>83689.320000000007</v>
      </c>
      <c r="J2028" s="32">
        <f t="shared" si="93"/>
        <v>83689.320000000007</v>
      </c>
      <c r="K2028" s="31">
        <v>0</v>
      </c>
      <c r="L2028" s="31">
        <v>0</v>
      </c>
      <c r="M2028" s="31">
        <v>0</v>
      </c>
      <c r="N2028" s="31">
        <v>0</v>
      </c>
      <c r="O2028" s="33">
        <f t="shared" si="94"/>
        <v>0</v>
      </c>
      <c r="P2028" s="34" t="str">
        <f t="shared" si="95"/>
        <v>1-30</v>
      </c>
      <c r="Q2028" s="35" t="str">
        <f>+VLOOKUP(B2028,'[2]PORTAFOLIO JAN17'!$B$7:$T$4941,19,FALSE)</f>
        <v>COSTA RICA</v>
      </c>
      <c r="R2028" s="31">
        <v>0</v>
      </c>
      <c r="S2028" s="31">
        <v>0</v>
      </c>
      <c r="T2028" s="31" t="s">
        <v>45</v>
      </c>
      <c r="U2028" s="41" t="s">
        <v>46</v>
      </c>
      <c r="V2028" s="42">
        <v>83689.320000000007</v>
      </c>
      <c r="W2028" s="43">
        <v>83689.320000000007</v>
      </c>
      <c r="X2028" s="38">
        <v>0</v>
      </c>
      <c r="Y2028" s="38">
        <v>0</v>
      </c>
      <c r="Z2028" s="38">
        <v>0</v>
      </c>
      <c r="AA2028" s="38">
        <v>0</v>
      </c>
      <c r="AB2028" s="38">
        <v>0</v>
      </c>
      <c r="AC2028" s="38">
        <v>0</v>
      </c>
      <c r="AD2028" s="38" t="s">
        <v>47</v>
      </c>
    </row>
    <row r="2029" spans="1:30" s="27" customFormat="1" ht="15" customHeight="1" x14ac:dyDescent="0.25">
      <c r="A2029" s="28" t="s">
        <v>39</v>
      </c>
      <c r="B2029" s="28" t="s">
        <v>2077</v>
      </c>
      <c r="C2029" s="85">
        <v>42767</v>
      </c>
      <c r="D2029" s="29">
        <f>+VLOOKUP(B2029,'[2]HG-Mexico by Contract'!$B$8:$G$4512,6,FALSE)</f>
        <v>359409</v>
      </c>
      <c r="E2029" s="29"/>
      <c r="F2029" s="28" t="s">
        <v>41</v>
      </c>
      <c r="G2029" s="28" t="s">
        <v>42</v>
      </c>
      <c r="H2029" s="28" t="s">
        <v>63</v>
      </c>
      <c r="I2029" s="31">
        <v>579009.43999999994</v>
      </c>
      <c r="J2029" s="32">
        <f t="shared" si="93"/>
        <v>29083.644174405013</v>
      </c>
      <c r="K2029" s="31">
        <v>0</v>
      </c>
      <c r="L2029" s="31">
        <v>0</v>
      </c>
      <c r="M2029" s="31">
        <v>0</v>
      </c>
      <c r="N2029" s="31">
        <v>0</v>
      </c>
      <c r="O2029" s="33">
        <f t="shared" si="94"/>
        <v>0</v>
      </c>
      <c r="P2029" s="34" t="str">
        <f t="shared" si="95"/>
        <v>1-30</v>
      </c>
      <c r="Q2029" s="35" t="str">
        <f>+VLOOKUP(B2029,'[2]PORTAFOLIO JAN17'!$B$7:$T$4941,19,FALSE)</f>
        <v>MEXICO</v>
      </c>
      <c r="R2029" s="31">
        <v>0</v>
      </c>
      <c r="S2029" s="31">
        <v>0</v>
      </c>
      <c r="T2029" s="31" t="s">
        <v>45</v>
      </c>
      <c r="U2029" s="36" t="s">
        <v>64</v>
      </c>
      <c r="V2029" s="37">
        <v>29083.644171200001</v>
      </c>
      <c r="W2029" s="38">
        <v>29083.644171200001</v>
      </c>
      <c r="X2029" s="38">
        <v>0</v>
      </c>
      <c r="Y2029" s="38">
        <v>0</v>
      </c>
      <c r="Z2029" s="38">
        <v>0</v>
      </c>
      <c r="AA2029" s="38">
        <v>0</v>
      </c>
      <c r="AB2029" s="38">
        <v>0</v>
      </c>
      <c r="AC2029" s="38">
        <v>0</v>
      </c>
      <c r="AD2029" s="38" t="s">
        <v>47</v>
      </c>
    </row>
    <row r="2030" spans="1:30" s="27" customFormat="1" ht="15" customHeight="1" x14ac:dyDescent="0.25">
      <c r="A2030" s="39" t="s">
        <v>39</v>
      </c>
      <c r="B2030" s="39" t="s">
        <v>2078</v>
      </c>
      <c r="C2030" s="86">
        <v>42767</v>
      </c>
      <c r="D2030" s="29">
        <f>+VLOOKUP(B2030,'[2]HG-Mexico by Contract'!$B$8:$G$4512,6,FALSE)</f>
        <v>355144</v>
      </c>
      <c r="E2030" s="29"/>
      <c r="F2030" s="39" t="s">
        <v>41</v>
      </c>
      <c r="G2030" s="39" t="s">
        <v>42</v>
      </c>
      <c r="H2030" s="39" t="s">
        <v>63</v>
      </c>
      <c r="I2030" s="40">
        <v>210075.41</v>
      </c>
      <c r="J2030" s="32">
        <f t="shared" si="93"/>
        <v>10552.08784546284</v>
      </c>
      <c r="K2030" s="31">
        <v>0</v>
      </c>
      <c r="L2030" s="31">
        <v>0</v>
      </c>
      <c r="M2030" s="31">
        <v>0</v>
      </c>
      <c r="N2030" s="31">
        <v>210075.41</v>
      </c>
      <c r="O2030" s="33">
        <f t="shared" si="94"/>
        <v>210075.41</v>
      </c>
      <c r="P2030" s="34" t="str">
        <f t="shared" si="95"/>
        <v>120+</v>
      </c>
      <c r="Q2030" s="35" t="str">
        <f>+VLOOKUP(B2030,'[2]PORTAFOLIO JAN17'!$B$7:$T$4941,19,FALSE)</f>
        <v>MEXICO</v>
      </c>
      <c r="R2030" s="31">
        <v>0</v>
      </c>
      <c r="S2030" s="31">
        <v>0</v>
      </c>
      <c r="T2030" s="31">
        <v>210075.41</v>
      </c>
      <c r="U2030" s="41" t="s">
        <v>64</v>
      </c>
      <c r="V2030" s="42">
        <v>10552.0878443</v>
      </c>
      <c r="W2030" s="43">
        <v>0</v>
      </c>
      <c r="X2030" s="38">
        <v>0</v>
      </c>
      <c r="Y2030" s="38">
        <v>0</v>
      </c>
      <c r="Z2030" s="38">
        <v>0</v>
      </c>
      <c r="AA2030" s="38">
        <v>10552.0878443</v>
      </c>
      <c r="AB2030" s="38">
        <v>0</v>
      </c>
      <c r="AC2030" s="38">
        <v>0</v>
      </c>
      <c r="AD2030" s="38">
        <v>10552.0878443</v>
      </c>
    </row>
    <row r="2031" spans="1:30" s="27" customFormat="1" ht="15" customHeight="1" x14ac:dyDescent="0.25">
      <c r="A2031" s="28" t="s">
        <v>39</v>
      </c>
      <c r="B2031" s="28" t="s">
        <v>2079</v>
      </c>
      <c r="C2031" s="85">
        <v>42767</v>
      </c>
      <c r="D2031" s="29">
        <f>+VLOOKUP(B2031,'[2]HG-Mexico by Contract'!$B$8:$G$4512,6,FALSE)</f>
        <v>338732</v>
      </c>
      <c r="E2031" s="29"/>
      <c r="F2031" s="28" t="s">
        <v>41</v>
      </c>
      <c r="G2031" s="28" t="s">
        <v>42</v>
      </c>
      <c r="H2031" s="28" t="s">
        <v>63</v>
      </c>
      <c r="I2031" s="31">
        <v>1138611.6399999999</v>
      </c>
      <c r="J2031" s="32">
        <f t="shared" si="93"/>
        <v>57192.462683502599</v>
      </c>
      <c r="K2031" s="31">
        <v>0</v>
      </c>
      <c r="L2031" s="31">
        <v>0</v>
      </c>
      <c r="M2031" s="31">
        <v>0</v>
      </c>
      <c r="N2031" s="31">
        <v>0</v>
      </c>
      <c r="O2031" s="33">
        <f t="shared" si="94"/>
        <v>0</v>
      </c>
      <c r="P2031" s="34" t="str">
        <f t="shared" si="95"/>
        <v>1-30</v>
      </c>
      <c r="Q2031" s="35" t="str">
        <f>+VLOOKUP(B2031,'[2]PORTAFOLIO JAN17'!$B$7:$T$4941,19,FALSE)</f>
        <v>MEXICO</v>
      </c>
      <c r="R2031" s="31">
        <v>0</v>
      </c>
      <c r="S2031" s="31">
        <v>0</v>
      </c>
      <c r="T2031" s="31" t="s">
        <v>45</v>
      </c>
      <c r="U2031" s="36" t="s">
        <v>64</v>
      </c>
      <c r="V2031" s="37">
        <v>57192.462677199997</v>
      </c>
      <c r="W2031" s="38">
        <v>57192.462677199997</v>
      </c>
      <c r="X2031" s="38">
        <v>0</v>
      </c>
      <c r="Y2031" s="38">
        <v>0</v>
      </c>
      <c r="Z2031" s="38">
        <v>0</v>
      </c>
      <c r="AA2031" s="38">
        <v>0</v>
      </c>
      <c r="AB2031" s="38">
        <v>0</v>
      </c>
      <c r="AC2031" s="38">
        <v>0</v>
      </c>
      <c r="AD2031" s="38" t="s">
        <v>47</v>
      </c>
    </row>
    <row r="2032" spans="1:30" s="55" customFormat="1" ht="15" customHeight="1" x14ac:dyDescent="0.25">
      <c r="A2032" s="44" t="s">
        <v>39</v>
      </c>
      <c r="B2032" s="44" t="s">
        <v>2080</v>
      </c>
      <c r="C2032" s="86">
        <v>42767</v>
      </c>
      <c r="D2032" s="45">
        <f>+VLOOKUP(B2032,'[2]HG-Mexico by Contract'!$B$8:$G$4512,6,FALSE)</f>
        <v>316076</v>
      </c>
      <c r="E2032" s="45"/>
      <c r="F2032" s="44" t="s">
        <v>41</v>
      </c>
      <c r="G2032" s="44" t="s">
        <v>42</v>
      </c>
      <c r="H2032" s="44" t="s">
        <v>44</v>
      </c>
      <c r="I2032" s="47">
        <v>388411.95</v>
      </c>
      <c r="J2032" s="48">
        <f t="shared" si="93"/>
        <v>388411.95</v>
      </c>
      <c r="K2032" s="47">
        <v>45276.76999999996</v>
      </c>
      <c r="L2032" s="47">
        <v>0</v>
      </c>
      <c r="M2032" s="47">
        <v>0</v>
      </c>
      <c r="N2032" s="47">
        <v>0</v>
      </c>
      <c r="O2032" s="49">
        <f t="shared" si="94"/>
        <v>45276.76999999996</v>
      </c>
      <c r="P2032" s="50" t="str">
        <f t="shared" si="95"/>
        <v>31-60</v>
      </c>
      <c r="Q2032" s="51" t="str">
        <f>+VLOOKUP(B2032,'[2]PORTAFOLIO JAN17'!$B$7:$T$4941,19,FALSE)</f>
        <v>MEXICO</v>
      </c>
      <c r="R2032" s="47">
        <v>0</v>
      </c>
      <c r="S2032" s="47">
        <v>0</v>
      </c>
      <c r="T2032" s="47">
        <v>388411.95</v>
      </c>
      <c r="U2032" s="52" t="s">
        <v>46</v>
      </c>
      <c r="V2032" s="53">
        <v>388411.95</v>
      </c>
      <c r="W2032" s="54">
        <v>0</v>
      </c>
      <c r="X2032" s="54">
        <v>388411.95</v>
      </c>
      <c r="Y2032" s="54">
        <v>0</v>
      </c>
      <c r="Z2032" s="54">
        <v>0</v>
      </c>
      <c r="AA2032" s="54">
        <v>0</v>
      </c>
      <c r="AB2032" s="54">
        <v>0</v>
      </c>
      <c r="AC2032" s="54">
        <v>0</v>
      </c>
      <c r="AD2032" s="54">
        <v>388411.95</v>
      </c>
    </row>
    <row r="2033" spans="1:30" s="27" customFormat="1" ht="15" customHeight="1" x14ac:dyDescent="0.25">
      <c r="A2033" s="28" t="s">
        <v>39</v>
      </c>
      <c r="B2033" s="28" t="s">
        <v>2081</v>
      </c>
      <c r="C2033" s="85">
        <v>42767</v>
      </c>
      <c r="D2033" s="29">
        <f>+VLOOKUP(B2033,'[2]HG-Mexico by Contract'!$B$8:$G$4512,6,FALSE)</f>
        <v>316076</v>
      </c>
      <c r="E2033" s="29"/>
      <c r="F2033" s="28" t="s">
        <v>41</v>
      </c>
      <c r="G2033" s="28" t="s">
        <v>42</v>
      </c>
      <c r="H2033" s="28" t="s">
        <v>44</v>
      </c>
      <c r="I2033" s="31">
        <v>22720.58</v>
      </c>
      <c r="J2033" s="32">
        <f t="shared" si="93"/>
        <v>22720.58</v>
      </c>
      <c r="K2033" s="31">
        <v>22720.58</v>
      </c>
      <c r="L2033" s="31">
        <v>0</v>
      </c>
      <c r="M2033" s="31">
        <v>0</v>
      </c>
      <c r="N2033" s="31">
        <v>0</v>
      </c>
      <c r="O2033" s="33">
        <f t="shared" si="94"/>
        <v>22720.58</v>
      </c>
      <c r="P2033" s="34" t="str">
        <f t="shared" si="95"/>
        <v>31-60</v>
      </c>
      <c r="Q2033" s="35" t="str">
        <f>+VLOOKUP(B2033,'[2]PORTAFOLIO JAN17'!$B$7:$T$4941,19,FALSE)</f>
        <v>MEXICO</v>
      </c>
      <c r="R2033" s="31">
        <v>0</v>
      </c>
      <c r="S2033" s="31">
        <v>0</v>
      </c>
      <c r="T2033" s="31">
        <v>22720.58</v>
      </c>
      <c r="U2033" s="36" t="s">
        <v>46</v>
      </c>
      <c r="V2033" s="37">
        <v>22720.58</v>
      </c>
      <c r="W2033" s="38">
        <v>0</v>
      </c>
      <c r="X2033" s="38">
        <v>22720.58</v>
      </c>
      <c r="Y2033" s="38">
        <v>0</v>
      </c>
      <c r="Z2033" s="38">
        <v>0</v>
      </c>
      <c r="AA2033" s="38">
        <v>0</v>
      </c>
      <c r="AB2033" s="38">
        <v>0</v>
      </c>
      <c r="AC2033" s="38">
        <v>0</v>
      </c>
      <c r="AD2033" s="38">
        <v>22720.58</v>
      </c>
    </row>
    <row r="2034" spans="1:30" s="27" customFormat="1" ht="15" customHeight="1" x14ac:dyDescent="0.25">
      <c r="A2034" s="39" t="s">
        <v>39</v>
      </c>
      <c r="B2034" s="39" t="s">
        <v>2082</v>
      </c>
      <c r="C2034" s="86">
        <v>42767</v>
      </c>
      <c r="D2034" s="29">
        <f>+VLOOKUP(B2034,'[2]HG-Mexico by Contract'!$B$8:$G$4512,6,FALSE)</f>
        <v>360189</v>
      </c>
      <c r="E2034" s="29"/>
      <c r="F2034" s="39" t="s">
        <v>41</v>
      </c>
      <c r="G2034" s="39" t="s">
        <v>42</v>
      </c>
      <c r="H2034" s="39" t="s">
        <v>63</v>
      </c>
      <c r="I2034" s="40">
        <v>302281.25</v>
      </c>
      <c r="J2034" s="32">
        <f t="shared" si="93"/>
        <v>15183.587189173231</v>
      </c>
      <c r="K2034" s="31">
        <v>0</v>
      </c>
      <c r="L2034" s="31">
        <v>0</v>
      </c>
      <c r="M2034" s="31">
        <v>0</v>
      </c>
      <c r="N2034" s="31">
        <v>0</v>
      </c>
      <c r="O2034" s="33">
        <f t="shared" si="94"/>
        <v>0</v>
      </c>
      <c r="P2034" s="34" t="str">
        <f t="shared" si="95"/>
        <v>1-30</v>
      </c>
      <c r="Q2034" s="35" t="str">
        <f>+VLOOKUP(B2034,'[2]PORTAFOLIO JAN17'!$B$7:$T$4941,19,FALSE)</f>
        <v>MEXICO</v>
      </c>
      <c r="R2034" s="31">
        <v>0</v>
      </c>
      <c r="S2034" s="31">
        <v>0</v>
      </c>
      <c r="T2034" s="31" t="s">
        <v>45</v>
      </c>
      <c r="U2034" s="41" t="s">
        <v>64</v>
      </c>
      <c r="V2034" s="42">
        <v>15183.587187499999</v>
      </c>
      <c r="W2034" s="43">
        <v>15183.587187499999</v>
      </c>
      <c r="X2034" s="38">
        <v>0</v>
      </c>
      <c r="Y2034" s="38">
        <v>0</v>
      </c>
      <c r="Z2034" s="38">
        <v>0</v>
      </c>
      <c r="AA2034" s="38">
        <v>0</v>
      </c>
      <c r="AB2034" s="38">
        <v>0</v>
      </c>
      <c r="AC2034" s="38">
        <v>0</v>
      </c>
      <c r="AD2034" s="38" t="s">
        <v>47</v>
      </c>
    </row>
    <row r="2035" spans="1:30" s="27" customFormat="1" ht="15" customHeight="1" x14ac:dyDescent="0.25">
      <c r="A2035" s="28" t="s">
        <v>39</v>
      </c>
      <c r="B2035" s="28" t="s">
        <v>2083</v>
      </c>
      <c r="C2035" s="85">
        <v>42767</v>
      </c>
      <c r="D2035" s="29">
        <f>+VLOOKUP(B2035,'[2]HG-Mexico by Contract'!$B$8:$G$4512,6,FALSE)</f>
        <v>359694</v>
      </c>
      <c r="E2035" s="29"/>
      <c r="F2035" s="28" t="s">
        <v>41</v>
      </c>
      <c r="G2035" s="28" t="s">
        <v>42</v>
      </c>
      <c r="H2035" s="28" t="s">
        <v>63</v>
      </c>
      <c r="I2035" s="31">
        <v>375642.45</v>
      </c>
      <c r="J2035" s="32">
        <f t="shared" si="93"/>
        <v>18868.520265579311</v>
      </c>
      <c r="K2035" s="31">
        <v>0</v>
      </c>
      <c r="L2035" s="31">
        <v>0</v>
      </c>
      <c r="M2035" s="31">
        <v>0</v>
      </c>
      <c r="N2035" s="31">
        <v>0</v>
      </c>
      <c r="O2035" s="33">
        <f t="shared" si="94"/>
        <v>0</v>
      </c>
      <c r="P2035" s="34" t="str">
        <f t="shared" si="95"/>
        <v>1-30</v>
      </c>
      <c r="Q2035" s="35" t="str">
        <f>+VLOOKUP(B2035,'[2]PORTAFOLIO JAN17'!$B$7:$T$4941,19,FALSE)</f>
        <v>MEXICO</v>
      </c>
      <c r="R2035" s="31">
        <v>0</v>
      </c>
      <c r="S2035" s="31">
        <v>0</v>
      </c>
      <c r="T2035" s="31" t="s">
        <v>45</v>
      </c>
      <c r="U2035" s="36" t="s">
        <v>64</v>
      </c>
      <c r="V2035" s="37">
        <v>18868.520263499999</v>
      </c>
      <c r="W2035" s="38">
        <v>18868.520263499999</v>
      </c>
      <c r="X2035" s="38">
        <v>0</v>
      </c>
      <c r="Y2035" s="38">
        <v>0</v>
      </c>
      <c r="Z2035" s="38">
        <v>0</v>
      </c>
      <c r="AA2035" s="38">
        <v>0</v>
      </c>
      <c r="AB2035" s="38">
        <v>0</v>
      </c>
      <c r="AC2035" s="38">
        <v>0</v>
      </c>
      <c r="AD2035" s="38" t="s">
        <v>47</v>
      </c>
    </row>
    <row r="2036" spans="1:30" s="27" customFormat="1" ht="15" customHeight="1" x14ac:dyDescent="0.25">
      <c r="A2036" s="39" t="s">
        <v>39</v>
      </c>
      <c r="B2036" s="39" t="s">
        <v>2084</v>
      </c>
      <c r="C2036" s="86">
        <v>42767</v>
      </c>
      <c r="D2036" s="29">
        <f>+VLOOKUP(B2036,'[2]HG-Mexico by Contract'!$B$8:$G$4512,6,FALSE)</f>
        <v>314798</v>
      </c>
      <c r="E2036" s="29"/>
      <c r="F2036" s="39" t="s">
        <v>62</v>
      </c>
      <c r="G2036" s="39" t="s">
        <v>42</v>
      </c>
      <c r="H2036" s="39" t="s">
        <v>44</v>
      </c>
      <c r="I2036" s="40">
        <v>360339.78</v>
      </c>
      <c r="J2036" s="32">
        <f t="shared" si="93"/>
        <v>360339.78</v>
      </c>
      <c r="K2036" s="31">
        <v>0</v>
      </c>
      <c r="L2036" s="31">
        <v>0</v>
      </c>
      <c r="M2036" s="31">
        <v>0</v>
      </c>
      <c r="N2036" s="31">
        <v>0</v>
      </c>
      <c r="O2036" s="33">
        <f t="shared" si="94"/>
        <v>0</v>
      </c>
      <c r="P2036" s="34" t="str">
        <f t="shared" si="95"/>
        <v>1-30</v>
      </c>
      <c r="Q2036" s="35" t="str">
        <f>+VLOOKUP(B2036,'[2]PORTAFOLIO JAN17'!$B$7:$T$4941,19,FALSE)</f>
        <v>COSTA RICA</v>
      </c>
      <c r="R2036" s="31">
        <v>0</v>
      </c>
      <c r="S2036" s="31">
        <v>0</v>
      </c>
      <c r="T2036" s="31" t="s">
        <v>45</v>
      </c>
      <c r="U2036" s="41" t="s">
        <v>46</v>
      </c>
      <c r="V2036" s="42">
        <v>360339.78</v>
      </c>
      <c r="W2036" s="43">
        <v>360339.78</v>
      </c>
      <c r="X2036" s="38">
        <v>0</v>
      </c>
      <c r="Y2036" s="38">
        <v>0</v>
      </c>
      <c r="Z2036" s="38">
        <v>0</v>
      </c>
      <c r="AA2036" s="38">
        <v>0</v>
      </c>
      <c r="AB2036" s="38">
        <v>0</v>
      </c>
      <c r="AC2036" s="38">
        <v>0</v>
      </c>
      <c r="AD2036" s="38" t="s">
        <v>47</v>
      </c>
    </row>
    <row r="2037" spans="1:30" s="27" customFormat="1" ht="15" customHeight="1" x14ac:dyDescent="0.25">
      <c r="A2037" s="28" t="s">
        <v>39</v>
      </c>
      <c r="B2037" s="28" t="s">
        <v>2085</v>
      </c>
      <c r="C2037" s="85">
        <v>42767</v>
      </c>
      <c r="D2037" s="29">
        <f>+VLOOKUP(B2037,'[2]HG-Mexico by Contract'!$B$8:$G$4512,6,FALSE)</f>
        <v>360002</v>
      </c>
      <c r="E2037" s="29"/>
      <c r="F2037" s="28" t="s">
        <v>41</v>
      </c>
      <c r="G2037" s="28" t="s">
        <v>42</v>
      </c>
      <c r="H2037" s="28" t="s">
        <v>44</v>
      </c>
      <c r="I2037" s="31">
        <v>22099.93</v>
      </c>
      <c r="J2037" s="32">
        <f t="shared" si="93"/>
        <v>22099.93</v>
      </c>
      <c r="K2037" s="31">
        <v>0</v>
      </c>
      <c r="L2037" s="31">
        <v>0</v>
      </c>
      <c r="M2037" s="31">
        <v>0</v>
      </c>
      <c r="N2037" s="31">
        <v>0</v>
      </c>
      <c r="O2037" s="33">
        <f t="shared" si="94"/>
        <v>0</v>
      </c>
      <c r="P2037" s="34" t="str">
        <f t="shared" si="95"/>
        <v>1-30</v>
      </c>
      <c r="Q2037" s="35" t="str">
        <f>+VLOOKUP(B2037,'[2]PORTAFOLIO JAN17'!$B$7:$T$4941,19,FALSE)</f>
        <v>COSTA RICA</v>
      </c>
      <c r="R2037" s="31">
        <v>0</v>
      </c>
      <c r="S2037" s="31">
        <v>0</v>
      </c>
      <c r="T2037" s="31" t="s">
        <v>45</v>
      </c>
      <c r="U2037" s="36" t="s">
        <v>46</v>
      </c>
      <c r="V2037" s="37">
        <v>22099.93</v>
      </c>
      <c r="W2037" s="38">
        <v>22099.93</v>
      </c>
      <c r="X2037" s="38">
        <v>0</v>
      </c>
      <c r="Y2037" s="38">
        <v>0</v>
      </c>
      <c r="Z2037" s="38">
        <v>0</v>
      </c>
      <c r="AA2037" s="38">
        <v>0</v>
      </c>
      <c r="AB2037" s="38">
        <v>0</v>
      </c>
      <c r="AC2037" s="38">
        <v>0</v>
      </c>
      <c r="AD2037" s="38" t="s">
        <v>47</v>
      </c>
    </row>
    <row r="2038" spans="1:30" s="27" customFormat="1" ht="15" customHeight="1" x14ac:dyDescent="0.25">
      <c r="A2038" s="39" t="s">
        <v>39</v>
      </c>
      <c r="B2038" s="39" t="s">
        <v>2086</v>
      </c>
      <c r="C2038" s="86">
        <v>42767</v>
      </c>
      <c r="D2038" s="29">
        <f>+VLOOKUP(B2038,'[2]HG-Mexico by Contract'!$B$8:$G$4512,6,FALSE)</f>
        <v>360509</v>
      </c>
      <c r="E2038" s="29"/>
      <c r="F2038" s="39" t="s">
        <v>41</v>
      </c>
      <c r="G2038" s="39" t="s">
        <v>42</v>
      </c>
      <c r="H2038" s="39" t="s">
        <v>63</v>
      </c>
      <c r="I2038" s="40">
        <v>250797.36</v>
      </c>
      <c r="J2038" s="32">
        <f t="shared" si="93"/>
        <v>12597.551394188249</v>
      </c>
      <c r="K2038" s="31">
        <v>250797.36</v>
      </c>
      <c r="L2038" s="31">
        <v>0</v>
      </c>
      <c r="M2038" s="31">
        <v>0</v>
      </c>
      <c r="N2038" s="31">
        <v>0</v>
      </c>
      <c r="O2038" s="33">
        <f t="shared" si="94"/>
        <v>250797.36</v>
      </c>
      <c r="P2038" s="34" t="str">
        <f t="shared" si="95"/>
        <v>31-60</v>
      </c>
      <c r="Q2038" s="35" t="str">
        <f>+VLOOKUP(B2038,'[2]PORTAFOLIO JAN17'!$B$7:$T$4941,19,FALSE)</f>
        <v>MEXICO</v>
      </c>
      <c r="R2038" s="31">
        <v>0</v>
      </c>
      <c r="S2038" s="31">
        <v>0</v>
      </c>
      <c r="T2038" s="31" t="s">
        <v>45</v>
      </c>
      <c r="U2038" s="41" t="s">
        <v>64</v>
      </c>
      <c r="V2038" s="42">
        <v>12597.5513928</v>
      </c>
      <c r="W2038" s="43">
        <v>0</v>
      </c>
      <c r="X2038" s="38">
        <v>12597.5513928</v>
      </c>
      <c r="Y2038" s="38">
        <v>0</v>
      </c>
      <c r="Z2038" s="38">
        <v>0</v>
      </c>
      <c r="AA2038" s="38">
        <v>0</v>
      </c>
      <c r="AB2038" s="38">
        <v>0</v>
      </c>
      <c r="AC2038" s="38">
        <v>0</v>
      </c>
      <c r="AD2038" s="38" t="s">
        <v>47</v>
      </c>
    </row>
    <row r="2039" spans="1:30" s="27" customFormat="1" ht="15" customHeight="1" x14ac:dyDescent="0.25">
      <c r="A2039" s="28" t="s">
        <v>39</v>
      </c>
      <c r="B2039" s="28" t="s">
        <v>2087</v>
      </c>
      <c r="C2039" s="85">
        <v>42767</v>
      </c>
      <c r="D2039" s="29">
        <f>+VLOOKUP(B2039,'[2]HG-Mexico by Contract'!$B$8:$G$4512,6,FALSE)</f>
        <v>359807</v>
      </c>
      <c r="E2039" s="29"/>
      <c r="F2039" s="28" t="s">
        <v>41</v>
      </c>
      <c r="G2039" s="28" t="s">
        <v>42</v>
      </c>
      <c r="H2039" s="28" t="s">
        <v>63</v>
      </c>
      <c r="I2039" s="31">
        <v>584020.88</v>
      </c>
      <c r="J2039" s="32">
        <f t="shared" si="93"/>
        <v>29335.368805632756</v>
      </c>
      <c r="K2039" s="31">
        <v>0</v>
      </c>
      <c r="L2039" s="31">
        <v>0</v>
      </c>
      <c r="M2039" s="31">
        <v>0</v>
      </c>
      <c r="N2039" s="31">
        <v>0</v>
      </c>
      <c r="O2039" s="33">
        <f t="shared" si="94"/>
        <v>0</v>
      </c>
      <c r="P2039" s="34" t="str">
        <f t="shared" si="95"/>
        <v>1-30</v>
      </c>
      <c r="Q2039" s="35" t="str">
        <f>+VLOOKUP(B2039,'[2]PORTAFOLIO JAN17'!$B$7:$T$4941,19,FALSE)</f>
        <v>MEXICO</v>
      </c>
      <c r="R2039" s="31">
        <v>0</v>
      </c>
      <c r="S2039" s="31">
        <v>0</v>
      </c>
      <c r="T2039" s="31" t="s">
        <v>45</v>
      </c>
      <c r="U2039" s="36" t="s">
        <v>64</v>
      </c>
      <c r="V2039" s="37">
        <v>29335.3688024</v>
      </c>
      <c r="W2039" s="38">
        <v>29335.3688024</v>
      </c>
      <c r="X2039" s="38">
        <v>0</v>
      </c>
      <c r="Y2039" s="38">
        <v>0</v>
      </c>
      <c r="Z2039" s="38">
        <v>0</v>
      </c>
      <c r="AA2039" s="38">
        <v>0</v>
      </c>
      <c r="AB2039" s="38">
        <v>0</v>
      </c>
      <c r="AC2039" s="38">
        <v>0</v>
      </c>
      <c r="AD2039" s="38" t="s">
        <v>47</v>
      </c>
    </row>
    <row r="2040" spans="1:30" s="27" customFormat="1" ht="15" customHeight="1" x14ac:dyDescent="0.25">
      <c r="A2040" s="39" t="s">
        <v>39</v>
      </c>
      <c r="B2040" s="39" t="s">
        <v>2088</v>
      </c>
      <c r="C2040" s="86">
        <v>42767</v>
      </c>
      <c r="D2040" s="29">
        <f>+VLOOKUP(B2040,'[2]HG-Mexico by Contract'!$B$8:$G$4512,6,FALSE)</f>
        <v>359760</v>
      </c>
      <c r="E2040" s="29"/>
      <c r="F2040" s="39" t="s">
        <v>41</v>
      </c>
      <c r="G2040" s="39" t="s">
        <v>42</v>
      </c>
      <c r="H2040" s="39" t="s">
        <v>63</v>
      </c>
      <c r="I2040" s="40">
        <v>606220.52</v>
      </c>
      <c r="J2040" s="32">
        <f t="shared" si="93"/>
        <v>30450.456722955641</v>
      </c>
      <c r="K2040" s="31">
        <v>0</v>
      </c>
      <c r="L2040" s="31">
        <v>606220.52</v>
      </c>
      <c r="M2040" s="31">
        <v>0</v>
      </c>
      <c r="N2040" s="31">
        <v>0</v>
      </c>
      <c r="O2040" s="33">
        <f t="shared" si="94"/>
        <v>606220.52</v>
      </c>
      <c r="P2040" s="34" t="str">
        <f t="shared" si="95"/>
        <v>61-90</v>
      </c>
      <c r="Q2040" s="35" t="str">
        <f>+VLOOKUP(B2040,'[2]PORTAFOLIO JAN17'!$B$7:$T$4941,19,FALSE)</f>
        <v>MEXICO</v>
      </c>
      <c r="R2040" s="31">
        <v>0</v>
      </c>
      <c r="S2040" s="31">
        <v>0</v>
      </c>
      <c r="T2040" s="31" t="s">
        <v>45</v>
      </c>
      <c r="U2040" s="41" t="s">
        <v>64</v>
      </c>
      <c r="V2040" s="42">
        <v>30450.456719599999</v>
      </c>
      <c r="W2040" s="43">
        <v>0</v>
      </c>
      <c r="X2040" s="38">
        <v>0</v>
      </c>
      <c r="Y2040" s="38">
        <v>30450.456719599999</v>
      </c>
      <c r="Z2040" s="38">
        <v>0</v>
      </c>
      <c r="AA2040" s="38">
        <v>0</v>
      </c>
      <c r="AB2040" s="38">
        <v>0</v>
      </c>
      <c r="AC2040" s="38">
        <v>0</v>
      </c>
      <c r="AD2040" s="38" t="s">
        <v>47</v>
      </c>
    </row>
    <row r="2041" spans="1:30" s="27" customFormat="1" ht="15" customHeight="1" x14ac:dyDescent="0.25">
      <c r="A2041" s="28" t="s">
        <v>39</v>
      </c>
      <c r="B2041" s="28" t="s">
        <v>2089</v>
      </c>
      <c r="C2041" s="85">
        <v>42767</v>
      </c>
      <c r="D2041" s="29">
        <f>+VLOOKUP(B2041,'[2]HG-Mexico by Contract'!$B$8:$G$4512,6,FALSE)</f>
        <v>317780</v>
      </c>
      <c r="E2041" s="29"/>
      <c r="F2041" s="28" t="s">
        <v>41</v>
      </c>
      <c r="G2041" s="28" t="s">
        <v>42</v>
      </c>
      <c r="H2041" s="28" t="s">
        <v>63</v>
      </c>
      <c r="I2041" s="31">
        <v>2340226.5</v>
      </c>
      <c r="J2041" s="32">
        <f t="shared" si="93"/>
        <v>117549.57710795396</v>
      </c>
      <c r="K2041" s="31">
        <v>0</v>
      </c>
      <c r="L2041" s="31">
        <v>0</v>
      </c>
      <c r="M2041" s="31">
        <v>0</v>
      </c>
      <c r="N2041" s="31">
        <v>0</v>
      </c>
      <c r="O2041" s="33">
        <f t="shared" si="94"/>
        <v>0</v>
      </c>
      <c r="P2041" s="34" t="str">
        <f t="shared" si="95"/>
        <v>1-30</v>
      </c>
      <c r="Q2041" s="35" t="str">
        <f>+VLOOKUP(B2041,'[2]PORTAFOLIO JAN17'!$B$7:$T$4941,19,FALSE)</f>
        <v>MEXICO</v>
      </c>
      <c r="R2041" s="31">
        <v>0</v>
      </c>
      <c r="S2041" s="31">
        <v>0</v>
      </c>
      <c r="T2041" s="31" t="s">
        <v>45</v>
      </c>
      <c r="U2041" s="36" t="s">
        <v>64</v>
      </c>
      <c r="V2041" s="37">
        <v>117549.577095</v>
      </c>
      <c r="W2041" s="38">
        <v>117549.577095</v>
      </c>
      <c r="X2041" s="38">
        <v>0</v>
      </c>
      <c r="Y2041" s="38">
        <v>0</v>
      </c>
      <c r="Z2041" s="38">
        <v>0</v>
      </c>
      <c r="AA2041" s="38">
        <v>0</v>
      </c>
      <c r="AB2041" s="38">
        <v>0</v>
      </c>
      <c r="AC2041" s="38">
        <v>0</v>
      </c>
      <c r="AD2041" s="38" t="s">
        <v>47</v>
      </c>
    </row>
    <row r="2042" spans="1:30" s="27" customFormat="1" ht="15" customHeight="1" x14ac:dyDescent="0.25">
      <c r="A2042" s="39" t="s">
        <v>39</v>
      </c>
      <c r="B2042" s="39" t="s">
        <v>2090</v>
      </c>
      <c r="C2042" s="86">
        <v>42767</v>
      </c>
      <c r="D2042" s="29">
        <f>+VLOOKUP(B2042,'[2]HG-Mexico by Contract'!$B$8:$G$4512,6,FALSE)</f>
        <v>314798</v>
      </c>
      <c r="E2042" s="29"/>
      <c r="F2042" s="39" t="s">
        <v>218</v>
      </c>
      <c r="G2042" s="39" t="s">
        <v>42</v>
      </c>
      <c r="H2042" s="39" t="s">
        <v>44</v>
      </c>
      <c r="I2042" s="40">
        <v>174405.08</v>
      </c>
      <c r="J2042" s="32">
        <f t="shared" si="93"/>
        <v>174405.08</v>
      </c>
      <c r="K2042" s="31">
        <v>0</v>
      </c>
      <c r="L2042" s="31">
        <v>0</v>
      </c>
      <c r="M2042" s="31">
        <v>0</v>
      </c>
      <c r="N2042" s="31">
        <v>0</v>
      </c>
      <c r="O2042" s="33">
        <f t="shared" si="94"/>
        <v>0</v>
      </c>
      <c r="P2042" s="34" t="str">
        <f t="shared" si="95"/>
        <v>1-30</v>
      </c>
      <c r="Q2042" s="35" t="str">
        <f>+VLOOKUP(B2042,'[2]PORTAFOLIO JAN17'!$B$7:$T$4941,19,FALSE)</f>
        <v>COSTA RICA</v>
      </c>
      <c r="R2042" s="31">
        <v>0</v>
      </c>
      <c r="S2042" s="31">
        <v>0</v>
      </c>
      <c r="T2042" s="31" t="s">
        <v>45</v>
      </c>
      <c r="U2042" s="41" t="s">
        <v>46</v>
      </c>
      <c r="V2042" s="42">
        <v>174405.08</v>
      </c>
      <c r="W2042" s="43">
        <v>174405.08</v>
      </c>
      <c r="X2042" s="38">
        <v>0</v>
      </c>
      <c r="Y2042" s="38">
        <v>0</v>
      </c>
      <c r="Z2042" s="38">
        <v>0</v>
      </c>
      <c r="AA2042" s="38">
        <v>0</v>
      </c>
      <c r="AB2042" s="38">
        <v>0</v>
      </c>
      <c r="AC2042" s="38">
        <v>0</v>
      </c>
      <c r="AD2042" s="38" t="s">
        <v>47</v>
      </c>
    </row>
    <row r="2043" spans="1:30" s="27" customFormat="1" ht="15" customHeight="1" x14ac:dyDescent="0.25">
      <c r="A2043" s="28" t="s">
        <v>39</v>
      </c>
      <c r="B2043" s="28" t="s">
        <v>2091</v>
      </c>
      <c r="C2043" s="85">
        <v>42767</v>
      </c>
      <c r="D2043" s="29">
        <f>+VLOOKUP(B2043,'[2]HG-Mexico by Contract'!$B$8:$G$4512,6,FALSE)</f>
        <v>314798</v>
      </c>
      <c r="E2043" s="29"/>
      <c r="F2043" s="28" t="s">
        <v>218</v>
      </c>
      <c r="G2043" s="28" t="s">
        <v>42</v>
      </c>
      <c r="H2043" s="28" t="s">
        <v>44</v>
      </c>
      <c r="I2043" s="31">
        <v>212992.37</v>
      </c>
      <c r="J2043" s="32">
        <f t="shared" si="93"/>
        <v>212992.37</v>
      </c>
      <c r="K2043" s="31">
        <v>0</v>
      </c>
      <c r="L2043" s="31">
        <v>0</v>
      </c>
      <c r="M2043" s="31">
        <v>0</v>
      </c>
      <c r="N2043" s="31">
        <v>0</v>
      </c>
      <c r="O2043" s="33">
        <f t="shared" si="94"/>
        <v>0</v>
      </c>
      <c r="P2043" s="34" t="str">
        <f t="shared" si="95"/>
        <v>1-30</v>
      </c>
      <c r="Q2043" s="35" t="str">
        <f>+VLOOKUP(B2043,'[2]PORTAFOLIO JAN17'!$B$7:$T$4941,19,FALSE)</f>
        <v>COSTA RICA</v>
      </c>
      <c r="R2043" s="31">
        <v>0</v>
      </c>
      <c r="S2043" s="31">
        <v>0</v>
      </c>
      <c r="T2043" s="31" t="s">
        <v>45</v>
      </c>
      <c r="U2043" s="36" t="s">
        <v>46</v>
      </c>
      <c r="V2043" s="37">
        <v>212992.37</v>
      </c>
      <c r="W2043" s="38">
        <v>212992.37</v>
      </c>
      <c r="X2043" s="38">
        <v>0</v>
      </c>
      <c r="Y2043" s="38">
        <v>0</v>
      </c>
      <c r="Z2043" s="38">
        <v>0</v>
      </c>
      <c r="AA2043" s="38">
        <v>0</v>
      </c>
      <c r="AB2043" s="38">
        <v>0</v>
      </c>
      <c r="AC2043" s="38">
        <v>0</v>
      </c>
      <c r="AD2043" s="38" t="s">
        <v>47</v>
      </c>
    </row>
    <row r="2044" spans="1:30" s="27" customFormat="1" ht="15" customHeight="1" x14ac:dyDescent="0.25">
      <c r="A2044" s="39" t="s">
        <v>39</v>
      </c>
      <c r="B2044" s="39" t="s">
        <v>2092</v>
      </c>
      <c r="C2044" s="86">
        <v>42767</v>
      </c>
      <c r="D2044" s="29">
        <f>+VLOOKUP(B2044,'[2]HG-Mexico by Contract'!$B$8:$G$4512,6,FALSE)</f>
        <v>361192</v>
      </c>
      <c r="E2044" s="29"/>
      <c r="F2044" s="39" t="s">
        <v>41</v>
      </c>
      <c r="G2044" s="39" t="s">
        <v>42</v>
      </c>
      <c r="H2044" s="39" t="s">
        <v>63</v>
      </c>
      <c r="I2044" s="40">
        <v>11142016.949999999</v>
      </c>
      <c r="J2044" s="32">
        <f t="shared" si="93"/>
        <v>559663.51146017481</v>
      </c>
      <c r="K2044" s="31">
        <v>0</v>
      </c>
      <c r="L2044" s="31">
        <v>0</v>
      </c>
      <c r="M2044" s="31">
        <v>0</v>
      </c>
      <c r="N2044" s="31">
        <v>11142016.949999999</v>
      </c>
      <c r="O2044" s="33">
        <f t="shared" si="94"/>
        <v>11142016.949999999</v>
      </c>
      <c r="P2044" s="34" t="str">
        <f t="shared" si="95"/>
        <v>120+</v>
      </c>
      <c r="Q2044" s="35" t="str">
        <f>+VLOOKUP(B2044,'[2]PORTAFOLIO JAN17'!$B$7:$T$4941,19,FALSE)</f>
        <v>MEXICO</v>
      </c>
      <c r="R2044" s="31">
        <v>0</v>
      </c>
      <c r="S2044" s="31">
        <v>0</v>
      </c>
      <c r="T2044" s="31">
        <v>11142016.949999999</v>
      </c>
      <c r="U2044" s="41" t="s">
        <v>64</v>
      </c>
      <c r="V2044" s="42">
        <v>559663.51139849995</v>
      </c>
      <c r="W2044" s="43">
        <v>0</v>
      </c>
      <c r="X2044" s="38">
        <v>0</v>
      </c>
      <c r="Y2044" s="38">
        <v>0</v>
      </c>
      <c r="Z2044" s="38">
        <v>0</v>
      </c>
      <c r="AA2044" s="38">
        <v>559663.51139849995</v>
      </c>
      <c r="AB2044" s="38">
        <v>0</v>
      </c>
      <c r="AC2044" s="38">
        <v>0</v>
      </c>
      <c r="AD2044" s="38">
        <v>559663.51139849995</v>
      </c>
    </row>
    <row r="2045" spans="1:30" s="27" customFormat="1" ht="15" customHeight="1" x14ac:dyDescent="0.25">
      <c r="A2045" s="28" t="s">
        <v>39</v>
      </c>
      <c r="B2045" s="28" t="s">
        <v>2093</v>
      </c>
      <c r="C2045" s="85">
        <v>42767</v>
      </c>
      <c r="D2045" s="29">
        <f>+VLOOKUP(B2045,'[2]HG-Mexico by Contract'!$B$8:$G$4512,6,FALSE)</f>
        <v>314798</v>
      </c>
      <c r="E2045" s="29"/>
      <c r="F2045" s="28" t="s">
        <v>62</v>
      </c>
      <c r="G2045" s="28" t="s">
        <v>42</v>
      </c>
      <c r="H2045" s="28" t="s">
        <v>44</v>
      </c>
      <c r="I2045" s="31">
        <v>65774.039999999994</v>
      </c>
      <c r="J2045" s="32">
        <f t="shared" si="93"/>
        <v>65774.039999999994</v>
      </c>
      <c r="K2045" s="31">
        <v>0</v>
      </c>
      <c r="L2045" s="31">
        <v>0</v>
      </c>
      <c r="M2045" s="31">
        <v>0</v>
      </c>
      <c r="N2045" s="31">
        <v>0</v>
      </c>
      <c r="O2045" s="33">
        <f t="shared" si="94"/>
        <v>0</v>
      </c>
      <c r="P2045" s="34" t="str">
        <f t="shared" si="95"/>
        <v>1-30</v>
      </c>
      <c r="Q2045" s="35" t="str">
        <f>+VLOOKUP(B2045,'[2]PORTAFOLIO JAN17'!$B$7:$T$4941,19,FALSE)</f>
        <v>COSTA RICA</v>
      </c>
      <c r="R2045" s="31">
        <v>0</v>
      </c>
      <c r="S2045" s="31">
        <v>0</v>
      </c>
      <c r="T2045" s="31" t="s">
        <v>45</v>
      </c>
      <c r="U2045" s="36" t="s">
        <v>46</v>
      </c>
      <c r="V2045" s="37">
        <v>65774.039999999994</v>
      </c>
      <c r="W2045" s="38">
        <v>65774.039999999994</v>
      </c>
      <c r="X2045" s="38">
        <v>0</v>
      </c>
      <c r="Y2045" s="38">
        <v>0</v>
      </c>
      <c r="Z2045" s="38">
        <v>0</v>
      </c>
      <c r="AA2045" s="38">
        <v>0</v>
      </c>
      <c r="AB2045" s="38">
        <v>0</v>
      </c>
      <c r="AC2045" s="38">
        <v>0</v>
      </c>
      <c r="AD2045" s="38" t="s">
        <v>47</v>
      </c>
    </row>
    <row r="2046" spans="1:30" s="27" customFormat="1" ht="15" customHeight="1" x14ac:dyDescent="0.25">
      <c r="A2046" s="39" t="s">
        <v>39</v>
      </c>
      <c r="B2046" s="39" t="s">
        <v>2094</v>
      </c>
      <c r="C2046" s="86">
        <v>42767</v>
      </c>
      <c r="D2046" s="29">
        <f>+VLOOKUP(B2046,'[2]HG-Mexico by Contract'!$B$8:$G$4512,6,FALSE)</f>
        <v>360406</v>
      </c>
      <c r="E2046" s="29"/>
      <c r="F2046" s="39" t="s">
        <v>41</v>
      </c>
      <c r="G2046" s="39" t="s">
        <v>42</v>
      </c>
      <c r="H2046" s="39" t="s">
        <v>63</v>
      </c>
      <c r="I2046" s="40">
        <v>27374221.280000001</v>
      </c>
      <c r="J2046" s="32">
        <f t="shared" si="93"/>
        <v>1375007.1350459259</v>
      </c>
      <c r="K2046" s="31">
        <v>0</v>
      </c>
      <c r="L2046" s="31">
        <v>0</v>
      </c>
      <c r="M2046" s="31">
        <v>0</v>
      </c>
      <c r="N2046" s="31">
        <v>0</v>
      </c>
      <c r="O2046" s="33">
        <f t="shared" si="94"/>
        <v>0</v>
      </c>
      <c r="P2046" s="34" t="str">
        <f t="shared" si="95"/>
        <v>1-30</v>
      </c>
      <c r="Q2046" s="35" t="str">
        <f>+VLOOKUP(B2046,'[2]PORTAFOLIO JAN17'!$B$7:$T$4941,19,FALSE)</f>
        <v>MEXICO</v>
      </c>
      <c r="R2046" s="31">
        <v>0</v>
      </c>
      <c r="S2046" s="31">
        <v>0</v>
      </c>
      <c r="T2046" s="31" t="s">
        <v>45</v>
      </c>
      <c r="U2046" s="41" t="s">
        <v>64</v>
      </c>
      <c r="V2046" s="42">
        <v>1375007.1348943999</v>
      </c>
      <c r="W2046" s="43">
        <v>1375007.1348943999</v>
      </c>
      <c r="X2046" s="38">
        <v>0</v>
      </c>
      <c r="Y2046" s="38">
        <v>0</v>
      </c>
      <c r="Z2046" s="38">
        <v>0</v>
      </c>
      <c r="AA2046" s="38">
        <v>0</v>
      </c>
      <c r="AB2046" s="38">
        <v>0</v>
      </c>
      <c r="AC2046" s="38">
        <v>0</v>
      </c>
      <c r="AD2046" s="38" t="s">
        <v>47</v>
      </c>
    </row>
    <row r="2047" spans="1:30" s="27" customFormat="1" ht="15" customHeight="1" x14ac:dyDescent="0.25">
      <c r="A2047" s="28" t="s">
        <v>39</v>
      </c>
      <c r="B2047" s="28" t="s">
        <v>2095</v>
      </c>
      <c r="C2047" s="85">
        <v>42767</v>
      </c>
      <c r="D2047" s="29">
        <f>+VLOOKUP(B2047,'[2]HG-Mexico by Contract'!$B$8:$G$4512,6,FALSE)</f>
        <v>359850</v>
      </c>
      <c r="E2047" s="29"/>
      <c r="F2047" s="28" t="s">
        <v>41</v>
      </c>
      <c r="G2047" s="28" t="s">
        <v>42</v>
      </c>
      <c r="H2047" s="28" t="s">
        <v>63</v>
      </c>
      <c r="I2047" s="31">
        <v>687294.25</v>
      </c>
      <c r="J2047" s="32">
        <f t="shared" si="93"/>
        <v>34522.790181304408</v>
      </c>
      <c r="K2047" s="31">
        <v>0</v>
      </c>
      <c r="L2047" s="31">
        <v>687294.25</v>
      </c>
      <c r="M2047" s="31">
        <v>0</v>
      </c>
      <c r="N2047" s="31">
        <v>0</v>
      </c>
      <c r="O2047" s="33">
        <f t="shared" si="94"/>
        <v>687294.25</v>
      </c>
      <c r="P2047" s="34" t="str">
        <f t="shared" si="95"/>
        <v>61-90</v>
      </c>
      <c r="Q2047" s="35" t="str">
        <f>+VLOOKUP(B2047,'[2]PORTAFOLIO JAN17'!$B$7:$T$4941,19,FALSE)</f>
        <v>MEXICO</v>
      </c>
      <c r="R2047" s="31">
        <v>0</v>
      </c>
      <c r="S2047" s="31">
        <v>0</v>
      </c>
      <c r="T2047" s="31">
        <v>687294.25</v>
      </c>
      <c r="U2047" s="36" t="s">
        <v>64</v>
      </c>
      <c r="V2047" s="37">
        <v>34522.790177499999</v>
      </c>
      <c r="W2047" s="38">
        <v>0</v>
      </c>
      <c r="X2047" s="38">
        <v>0</v>
      </c>
      <c r="Y2047" s="38">
        <v>34522.790177499999</v>
      </c>
      <c r="Z2047" s="38">
        <v>0</v>
      </c>
      <c r="AA2047" s="38">
        <v>0</v>
      </c>
      <c r="AB2047" s="38">
        <v>0</v>
      </c>
      <c r="AC2047" s="38">
        <v>0</v>
      </c>
      <c r="AD2047" s="38">
        <v>34522.790177499999</v>
      </c>
    </row>
    <row r="2048" spans="1:30" s="27" customFormat="1" ht="15" customHeight="1" x14ac:dyDescent="0.25">
      <c r="A2048" s="39" t="s">
        <v>39</v>
      </c>
      <c r="B2048" s="39" t="s">
        <v>2096</v>
      </c>
      <c r="C2048" s="86">
        <v>42767</v>
      </c>
      <c r="D2048" s="29">
        <f>+VLOOKUP(B2048,'[2]HG-Mexico by Contract'!$B$8:$G$4512,6,FALSE)</f>
        <v>309858</v>
      </c>
      <c r="E2048" s="29"/>
      <c r="F2048" s="39" t="s">
        <v>41</v>
      </c>
      <c r="G2048" s="39" t="s">
        <v>42</v>
      </c>
      <c r="H2048" s="39" t="s">
        <v>63</v>
      </c>
      <c r="I2048" s="40">
        <v>244609.11</v>
      </c>
      <c r="J2048" s="32">
        <f t="shared" si="93"/>
        <v>12286.715596653994</v>
      </c>
      <c r="K2048" s="31">
        <v>0</v>
      </c>
      <c r="L2048" s="31">
        <v>0</v>
      </c>
      <c r="M2048" s="31">
        <v>0</v>
      </c>
      <c r="N2048" s="31">
        <v>0</v>
      </c>
      <c r="O2048" s="33">
        <f t="shared" si="94"/>
        <v>0</v>
      </c>
      <c r="P2048" s="34" t="str">
        <f t="shared" si="95"/>
        <v>1-30</v>
      </c>
      <c r="Q2048" s="35" t="str">
        <f>+VLOOKUP(B2048,'[2]PORTAFOLIO JAN17'!$B$7:$T$4941,19,FALSE)</f>
        <v>MEXICO</v>
      </c>
      <c r="R2048" s="31">
        <v>0</v>
      </c>
      <c r="S2048" s="31">
        <v>0</v>
      </c>
      <c r="T2048" s="31" t="s">
        <v>45</v>
      </c>
      <c r="U2048" s="41" t="s">
        <v>64</v>
      </c>
      <c r="V2048" s="42">
        <v>12286.7155953</v>
      </c>
      <c r="W2048" s="43">
        <v>12286.7155953</v>
      </c>
      <c r="X2048" s="38">
        <v>0</v>
      </c>
      <c r="Y2048" s="38">
        <v>0</v>
      </c>
      <c r="Z2048" s="38">
        <v>0</v>
      </c>
      <c r="AA2048" s="38">
        <v>0</v>
      </c>
      <c r="AB2048" s="38">
        <v>0</v>
      </c>
      <c r="AC2048" s="38">
        <v>0</v>
      </c>
      <c r="AD2048" s="38" t="s">
        <v>47</v>
      </c>
    </row>
    <row r="2049" spans="1:30" s="27" customFormat="1" ht="15" customHeight="1" x14ac:dyDescent="0.25">
      <c r="A2049" s="28" t="s">
        <v>39</v>
      </c>
      <c r="B2049" s="28" t="s">
        <v>2097</v>
      </c>
      <c r="C2049" s="85">
        <v>42767</v>
      </c>
      <c r="D2049" s="29">
        <f>+VLOOKUP(B2049,'[2]HG-Mexico by Contract'!$B$8:$G$4512,6,FALSE)</f>
        <v>313548</v>
      </c>
      <c r="E2049" s="29"/>
      <c r="F2049" s="28" t="s">
        <v>218</v>
      </c>
      <c r="G2049" s="28" t="s">
        <v>42</v>
      </c>
      <c r="H2049" s="28" t="s">
        <v>44</v>
      </c>
      <c r="I2049" s="31">
        <v>143392.01999999999</v>
      </c>
      <c r="J2049" s="32">
        <f t="shared" si="93"/>
        <v>143392.01999999999</v>
      </c>
      <c r="K2049" s="31">
        <v>0</v>
      </c>
      <c r="L2049" s="31">
        <v>0</v>
      </c>
      <c r="M2049" s="31">
        <v>0</v>
      </c>
      <c r="N2049" s="31">
        <v>0</v>
      </c>
      <c r="O2049" s="33">
        <f t="shared" si="94"/>
        <v>0</v>
      </c>
      <c r="P2049" s="34" t="str">
        <f t="shared" si="95"/>
        <v>1-30</v>
      </c>
      <c r="Q2049" s="35" t="str">
        <f>+VLOOKUP(B2049,'[2]PORTAFOLIO JAN17'!$B$7:$T$4941,19,FALSE)</f>
        <v>NICARAGUA</v>
      </c>
      <c r="R2049" s="31">
        <v>0</v>
      </c>
      <c r="S2049" s="31">
        <v>0</v>
      </c>
      <c r="T2049" s="31" t="s">
        <v>45</v>
      </c>
      <c r="U2049" s="36" t="s">
        <v>46</v>
      </c>
      <c r="V2049" s="37">
        <v>143392.01999999999</v>
      </c>
      <c r="W2049" s="38">
        <v>143392.01999999999</v>
      </c>
      <c r="X2049" s="38">
        <v>0</v>
      </c>
      <c r="Y2049" s="38">
        <v>0</v>
      </c>
      <c r="Z2049" s="38">
        <v>0</v>
      </c>
      <c r="AA2049" s="38">
        <v>0</v>
      </c>
      <c r="AB2049" s="38">
        <v>0</v>
      </c>
      <c r="AC2049" s="38">
        <v>0</v>
      </c>
      <c r="AD2049" s="38" t="s">
        <v>47</v>
      </c>
    </row>
    <row r="2050" spans="1:30" s="27" customFormat="1" ht="15" customHeight="1" x14ac:dyDescent="0.25">
      <c r="A2050" s="39" t="s">
        <v>39</v>
      </c>
      <c r="B2050" s="39" t="s">
        <v>2098</v>
      </c>
      <c r="C2050" s="86">
        <v>42767</v>
      </c>
      <c r="D2050" s="29">
        <f>+VLOOKUP(B2050,'[2]HG-Mexico by Contract'!$B$8:$G$4512,6,FALSE)</f>
        <v>313548</v>
      </c>
      <c r="E2050" s="29"/>
      <c r="F2050" s="39" t="s">
        <v>62</v>
      </c>
      <c r="G2050" s="39" t="s">
        <v>42</v>
      </c>
      <c r="H2050" s="39" t="s">
        <v>44</v>
      </c>
      <c r="I2050" s="40">
        <v>45658.91</v>
      </c>
      <c r="J2050" s="32">
        <f t="shared" si="93"/>
        <v>45658.91</v>
      </c>
      <c r="K2050" s="31">
        <v>0</v>
      </c>
      <c r="L2050" s="31">
        <v>0</v>
      </c>
      <c r="M2050" s="31">
        <v>0</v>
      </c>
      <c r="N2050" s="31">
        <v>0</v>
      </c>
      <c r="O2050" s="33">
        <f t="shared" si="94"/>
        <v>0</v>
      </c>
      <c r="P2050" s="34" t="str">
        <f t="shared" si="95"/>
        <v>1-30</v>
      </c>
      <c r="Q2050" s="35" t="str">
        <f>+VLOOKUP(B2050,'[2]PORTAFOLIO JAN17'!$B$7:$T$4941,19,FALSE)</f>
        <v>NICARAGUA</v>
      </c>
      <c r="R2050" s="31">
        <v>0</v>
      </c>
      <c r="S2050" s="31">
        <v>0</v>
      </c>
      <c r="T2050" s="31" t="s">
        <v>45</v>
      </c>
      <c r="U2050" s="41" t="s">
        <v>46</v>
      </c>
      <c r="V2050" s="42">
        <v>45658.91</v>
      </c>
      <c r="W2050" s="43">
        <v>45658.91</v>
      </c>
      <c r="X2050" s="38">
        <v>0</v>
      </c>
      <c r="Y2050" s="38">
        <v>0</v>
      </c>
      <c r="Z2050" s="38">
        <v>0</v>
      </c>
      <c r="AA2050" s="38">
        <v>0</v>
      </c>
      <c r="AB2050" s="38">
        <v>0</v>
      </c>
      <c r="AC2050" s="38">
        <v>0</v>
      </c>
      <c r="AD2050" s="38" t="s">
        <v>47</v>
      </c>
    </row>
    <row r="2051" spans="1:30" s="27" customFormat="1" ht="15" customHeight="1" x14ac:dyDescent="0.25">
      <c r="A2051" s="28" t="s">
        <v>39</v>
      </c>
      <c r="B2051" s="28" t="s">
        <v>2099</v>
      </c>
      <c r="C2051" s="85">
        <v>42767</v>
      </c>
      <c r="D2051" s="29">
        <f>+VLOOKUP(B2051,'[2]HG-Mexico by Contract'!$B$8:$G$4512,6,FALSE)</f>
        <v>313548</v>
      </c>
      <c r="E2051" s="29"/>
      <c r="F2051" s="28" t="s">
        <v>62</v>
      </c>
      <c r="G2051" s="28" t="s">
        <v>42</v>
      </c>
      <c r="H2051" s="28" t="s">
        <v>44</v>
      </c>
      <c r="I2051" s="31">
        <v>45703.93</v>
      </c>
      <c r="J2051" s="32">
        <f t="shared" si="93"/>
        <v>45703.93</v>
      </c>
      <c r="K2051" s="31">
        <v>0</v>
      </c>
      <c r="L2051" s="31">
        <v>0</v>
      </c>
      <c r="M2051" s="31">
        <v>0</v>
      </c>
      <c r="N2051" s="31">
        <v>0</v>
      </c>
      <c r="O2051" s="33">
        <f t="shared" si="94"/>
        <v>0</v>
      </c>
      <c r="P2051" s="34" t="str">
        <f t="shared" si="95"/>
        <v>1-30</v>
      </c>
      <c r="Q2051" s="35" t="str">
        <f>+VLOOKUP(B2051,'[2]PORTAFOLIO JAN17'!$B$7:$T$4941,19,FALSE)</f>
        <v>NICARAGUA</v>
      </c>
      <c r="R2051" s="31">
        <v>0</v>
      </c>
      <c r="S2051" s="31">
        <v>0</v>
      </c>
      <c r="T2051" s="31" t="s">
        <v>45</v>
      </c>
      <c r="U2051" s="36" t="s">
        <v>46</v>
      </c>
      <c r="V2051" s="37">
        <v>45703.93</v>
      </c>
      <c r="W2051" s="38">
        <v>45703.93</v>
      </c>
      <c r="X2051" s="38">
        <v>0</v>
      </c>
      <c r="Y2051" s="38">
        <v>0</v>
      </c>
      <c r="Z2051" s="38">
        <v>0</v>
      </c>
      <c r="AA2051" s="38">
        <v>0</v>
      </c>
      <c r="AB2051" s="38">
        <v>0</v>
      </c>
      <c r="AC2051" s="38">
        <v>0</v>
      </c>
      <c r="AD2051" s="38" t="s">
        <v>47</v>
      </c>
    </row>
    <row r="2052" spans="1:30" s="27" customFormat="1" ht="15" customHeight="1" x14ac:dyDescent="0.25">
      <c r="A2052" s="39" t="s">
        <v>39</v>
      </c>
      <c r="B2052" s="39" t="s">
        <v>2100</v>
      </c>
      <c r="C2052" s="86">
        <v>42767</v>
      </c>
      <c r="D2052" s="29">
        <f>+VLOOKUP(B2052,'[2]HG-Mexico by Contract'!$B$8:$G$4512,6,FALSE)</f>
        <v>313548</v>
      </c>
      <c r="E2052" s="29"/>
      <c r="F2052" s="39" t="s">
        <v>62</v>
      </c>
      <c r="G2052" s="39" t="s">
        <v>42</v>
      </c>
      <c r="H2052" s="39" t="s">
        <v>44</v>
      </c>
      <c r="I2052" s="40">
        <v>139601.78</v>
      </c>
      <c r="J2052" s="32">
        <f t="shared" si="93"/>
        <v>139601.78</v>
      </c>
      <c r="K2052" s="31">
        <v>0</v>
      </c>
      <c r="L2052" s="31">
        <v>0</v>
      </c>
      <c r="M2052" s="31">
        <v>0</v>
      </c>
      <c r="N2052" s="31">
        <v>0</v>
      </c>
      <c r="O2052" s="33">
        <f t="shared" si="94"/>
        <v>0</v>
      </c>
      <c r="P2052" s="34" t="str">
        <f t="shared" si="95"/>
        <v>1-30</v>
      </c>
      <c r="Q2052" s="35" t="str">
        <f>+VLOOKUP(B2052,'[2]PORTAFOLIO JAN17'!$B$7:$T$4941,19,FALSE)</f>
        <v>NICARAGUA</v>
      </c>
      <c r="R2052" s="31">
        <v>0</v>
      </c>
      <c r="S2052" s="31">
        <v>0</v>
      </c>
      <c r="T2052" s="31" t="s">
        <v>45</v>
      </c>
      <c r="U2052" s="41" t="s">
        <v>46</v>
      </c>
      <c r="V2052" s="42">
        <v>139601.78</v>
      </c>
      <c r="W2052" s="43">
        <v>139601.78</v>
      </c>
      <c r="X2052" s="38">
        <v>0</v>
      </c>
      <c r="Y2052" s="38">
        <v>0</v>
      </c>
      <c r="Z2052" s="38">
        <v>0</v>
      </c>
      <c r="AA2052" s="38">
        <v>0</v>
      </c>
      <c r="AB2052" s="38">
        <v>0</v>
      </c>
      <c r="AC2052" s="38">
        <v>0</v>
      </c>
      <c r="AD2052" s="38" t="s">
        <v>47</v>
      </c>
    </row>
    <row r="2053" spans="1:30" s="27" customFormat="1" ht="15" customHeight="1" x14ac:dyDescent="0.25">
      <c r="A2053" s="28" t="s">
        <v>39</v>
      </c>
      <c r="B2053" s="28" t="s">
        <v>2101</v>
      </c>
      <c r="C2053" s="85">
        <v>42767</v>
      </c>
      <c r="D2053" s="29">
        <f>+VLOOKUP(B2053,'[2]HG-Mexico by Contract'!$B$8:$G$4512,6,FALSE)</f>
        <v>360028</v>
      </c>
      <c r="E2053" s="29"/>
      <c r="F2053" s="28" t="s">
        <v>41</v>
      </c>
      <c r="G2053" s="28" t="s">
        <v>42</v>
      </c>
      <c r="H2053" s="28" t="s">
        <v>63</v>
      </c>
      <c r="I2053" s="31">
        <v>1189716.6200000001</v>
      </c>
      <c r="J2053" s="32">
        <f t="shared" si="93"/>
        <v>59759.465829185494</v>
      </c>
      <c r="K2053" s="31">
        <v>0</v>
      </c>
      <c r="L2053" s="31">
        <v>0</v>
      </c>
      <c r="M2053" s="31">
        <v>0</v>
      </c>
      <c r="N2053" s="31">
        <v>0</v>
      </c>
      <c r="O2053" s="33">
        <f t="shared" si="94"/>
        <v>0</v>
      </c>
      <c r="P2053" s="34" t="str">
        <f t="shared" si="95"/>
        <v>1-30</v>
      </c>
      <c r="Q2053" s="35" t="str">
        <f>+VLOOKUP(B2053,'[2]PORTAFOLIO JAN17'!$B$7:$T$4941,19,FALSE)</f>
        <v>MEXICO</v>
      </c>
      <c r="R2053" s="31">
        <v>0</v>
      </c>
      <c r="S2053" s="31">
        <v>0</v>
      </c>
      <c r="T2053" s="31" t="s">
        <v>45</v>
      </c>
      <c r="U2053" s="36" t="s">
        <v>64</v>
      </c>
      <c r="V2053" s="37">
        <v>59759.465822600003</v>
      </c>
      <c r="W2053" s="38">
        <v>59759.465822600003</v>
      </c>
      <c r="X2053" s="38">
        <v>0</v>
      </c>
      <c r="Y2053" s="38">
        <v>0</v>
      </c>
      <c r="Z2053" s="38">
        <v>0</v>
      </c>
      <c r="AA2053" s="38">
        <v>0</v>
      </c>
      <c r="AB2053" s="38">
        <v>0</v>
      </c>
      <c r="AC2053" s="38">
        <v>0</v>
      </c>
      <c r="AD2053" s="38" t="s">
        <v>47</v>
      </c>
    </row>
    <row r="2054" spans="1:30" s="27" customFormat="1" ht="15" customHeight="1" x14ac:dyDescent="0.25">
      <c r="A2054" s="39" t="s">
        <v>39</v>
      </c>
      <c r="B2054" s="39" t="s">
        <v>2102</v>
      </c>
      <c r="C2054" s="86">
        <v>42767</v>
      </c>
      <c r="D2054" s="29">
        <f>+VLOOKUP(B2054,'[2]HG-Mexico by Contract'!$B$8:$G$4512,6,FALSE)</f>
        <v>313548</v>
      </c>
      <c r="E2054" s="29"/>
      <c r="F2054" s="39" t="s">
        <v>62</v>
      </c>
      <c r="G2054" s="39" t="s">
        <v>42</v>
      </c>
      <c r="H2054" s="39" t="s">
        <v>44</v>
      </c>
      <c r="I2054" s="40">
        <v>86973.97</v>
      </c>
      <c r="J2054" s="32">
        <f t="shared" si="93"/>
        <v>86973.97</v>
      </c>
      <c r="K2054" s="31">
        <v>0</v>
      </c>
      <c r="L2054" s="31">
        <v>0</v>
      </c>
      <c r="M2054" s="31">
        <v>0</v>
      </c>
      <c r="N2054" s="31">
        <v>0</v>
      </c>
      <c r="O2054" s="33">
        <f t="shared" si="94"/>
        <v>0</v>
      </c>
      <c r="P2054" s="34" t="str">
        <f t="shared" si="95"/>
        <v>1-30</v>
      </c>
      <c r="Q2054" s="35" t="str">
        <f>+VLOOKUP(B2054,'[2]PORTAFOLIO JAN17'!$B$7:$T$4941,19,FALSE)</f>
        <v>NICARAGUA</v>
      </c>
      <c r="R2054" s="31">
        <v>0</v>
      </c>
      <c r="S2054" s="31">
        <v>0</v>
      </c>
      <c r="T2054" s="31" t="s">
        <v>45</v>
      </c>
      <c r="U2054" s="41" t="s">
        <v>46</v>
      </c>
      <c r="V2054" s="42">
        <v>86973.97</v>
      </c>
      <c r="W2054" s="43">
        <v>86973.97</v>
      </c>
      <c r="X2054" s="38">
        <v>0</v>
      </c>
      <c r="Y2054" s="38">
        <v>0</v>
      </c>
      <c r="Z2054" s="38">
        <v>0</v>
      </c>
      <c r="AA2054" s="38">
        <v>0</v>
      </c>
      <c r="AB2054" s="38">
        <v>0</v>
      </c>
      <c r="AC2054" s="38">
        <v>0</v>
      </c>
      <c r="AD2054" s="38" t="s">
        <v>47</v>
      </c>
    </row>
    <row r="2055" spans="1:30" s="27" customFormat="1" ht="15" customHeight="1" x14ac:dyDescent="0.25">
      <c r="A2055" s="28" t="s">
        <v>39</v>
      </c>
      <c r="B2055" s="28" t="s">
        <v>2103</v>
      </c>
      <c r="C2055" s="85">
        <v>42767</v>
      </c>
      <c r="D2055" s="29">
        <f>+VLOOKUP(B2055,'[2]HG-Mexico by Contract'!$B$8:$G$4512,6,FALSE)</f>
        <v>310080</v>
      </c>
      <c r="E2055" s="29"/>
      <c r="F2055" s="28" t="s">
        <v>41</v>
      </c>
      <c r="G2055" s="28" t="s">
        <v>42</v>
      </c>
      <c r="H2055" s="28" t="s">
        <v>63</v>
      </c>
      <c r="I2055" s="31">
        <v>412392.13</v>
      </c>
      <c r="J2055" s="32">
        <f t="shared" si="93"/>
        <v>20714.456692182732</v>
      </c>
      <c r="K2055" s="31">
        <v>0</v>
      </c>
      <c r="L2055" s="31">
        <v>0</v>
      </c>
      <c r="M2055" s="31">
        <v>0</v>
      </c>
      <c r="N2055" s="31">
        <v>0</v>
      </c>
      <c r="O2055" s="33">
        <f t="shared" si="94"/>
        <v>0</v>
      </c>
      <c r="P2055" s="34" t="str">
        <f t="shared" si="95"/>
        <v>1-30</v>
      </c>
      <c r="Q2055" s="35" t="str">
        <f>+VLOOKUP(B2055,'[2]PORTAFOLIO JAN17'!$B$7:$T$4941,19,FALSE)</f>
        <v>MEXICO</v>
      </c>
      <c r="R2055" s="31">
        <v>0</v>
      </c>
      <c r="S2055" s="31">
        <v>0</v>
      </c>
      <c r="T2055" s="31" t="s">
        <v>45</v>
      </c>
      <c r="U2055" s="36" t="s">
        <v>64</v>
      </c>
      <c r="V2055" s="37">
        <v>20714.456689899998</v>
      </c>
      <c r="W2055" s="38">
        <v>20714.456689899998</v>
      </c>
      <c r="X2055" s="38">
        <v>0</v>
      </c>
      <c r="Y2055" s="38">
        <v>0</v>
      </c>
      <c r="Z2055" s="38">
        <v>0</v>
      </c>
      <c r="AA2055" s="38">
        <v>0</v>
      </c>
      <c r="AB2055" s="38">
        <v>0</v>
      </c>
      <c r="AC2055" s="38">
        <v>0</v>
      </c>
      <c r="AD2055" s="38" t="s">
        <v>47</v>
      </c>
    </row>
    <row r="2056" spans="1:30" s="27" customFormat="1" ht="15" customHeight="1" x14ac:dyDescent="0.25">
      <c r="A2056" s="39" t="s">
        <v>39</v>
      </c>
      <c r="B2056" s="39" t="s">
        <v>2104</v>
      </c>
      <c r="C2056" s="86">
        <v>42767</v>
      </c>
      <c r="D2056" s="29">
        <f>+VLOOKUP(B2056,'[2]HG-Mexico by Contract'!$B$8:$G$4512,6,FALSE)</f>
        <v>313548</v>
      </c>
      <c r="E2056" s="29"/>
      <c r="F2056" s="39" t="s">
        <v>62</v>
      </c>
      <c r="G2056" s="39" t="s">
        <v>42</v>
      </c>
      <c r="H2056" s="39" t="s">
        <v>44</v>
      </c>
      <c r="I2056" s="40">
        <v>45703.93</v>
      </c>
      <c r="J2056" s="32">
        <f t="shared" ref="J2056:J2119" si="96">+IF(H2056="MXN",I2056/$J$2,I2056)</f>
        <v>45703.93</v>
      </c>
      <c r="K2056" s="31">
        <v>0</v>
      </c>
      <c r="L2056" s="31">
        <v>0</v>
      </c>
      <c r="M2056" s="31">
        <v>0</v>
      </c>
      <c r="N2056" s="31">
        <v>0</v>
      </c>
      <c r="O2056" s="33">
        <f t="shared" ref="O2056:O2119" si="97">+N2056+M2056+L2056+K2056</f>
        <v>0</v>
      </c>
      <c r="P2056" s="34" t="str">
        <f t="shared" ref="P2056:P2119" si="98">+IF(N2056&gt;0,"120+",IF(M2056&gt;0,"91-120",IF(L2056&gt;0,"61-90",IF(K2056&gt;0,"31-60","1-30"))))</f>
        <v>1-30</v>
      </c>
      <c r="Q2056" s="35" t="str">
        <f>+VLOOKUP(B2056,'[2]PORTAFOLIO JAN17'!$B$7:$T$4941,19,FALSE)</f>
        <v>NICARAGUA</v>
      </c>
      <c r="R2056" s="31">
        <v>0</v>
      </c>
      <c r="S2056" s="31">
        <v>0</v>
      </c>
      <c r="T2056" s="31" t="s">
        <v>45</v>
      </c>
      <c r="U2056" s="41" t="s">
        <v>46</v>
      </c>
      <c r="V2056" s="42">
        <v>45703.93</v>
      </c>
      <c r="W2056" s="43">
        <v>45703.93</v>
      </c>
      <c r="X2056" s="38">
        <v>0</v>
      </c>
      <c r="Y2056" s="38">
        <v>0</v>
      </c>
      <c r="Z2056" s="38">
        <v>0</v>
      </c>
      <c r="AA2056" s="38">
        <v>0</v>
      </c>
      <c r="AB2056" s="38">
        <v>0</v>
      </c>
      <c r="AC2056" s="38">
        <v>0</v>
      </c>
      <c r="AD2056" s="38" t="s">
        <v>47</v>
      </c>
    </row>
    <row r="2057" spans="1:30" s="27" customFormat="1" ht="15" customHeight="1" x14ac:dyDescent="0.25">
      <c r="A2057" s="28" t="s">
        <v>39</v>
      </c>
      <c r="B2057" s="28" t="s">
        <v>2105</v>
      </c>
      <c r="C2057" s="85">
        <v>42767</v>
      </c>
      <c r="D2057" s="29">
        <f>+VLOOKUP(B2057,'[2]HG-Mexico by Contract'!$B$8:$G$4512,6,FALSE)</f>
        <v>313548</v>
      </c>
      <c r="E2057" s="29"/>
      <c r="F2057" s="28" t="s">
        <v>62</v>
      </c>
      <c r="G2057" s="28" t="s">
        <v>42</v>
      </c>
      <c r="H2057" s="28" t="s">
        <v>44</v>
      </c>
      <c r="I2057" s="31">
        <v>45658.91</v>
      </c>
      <c r="J2057" s="32">
        <f t="shared" si="96"/>
        <v>45658.91</v>
      </c>
      <c r="K2057" s="31">
        <v>0</v>
      </c>
      <c r="L2057" s="31">
        <v>0</v>
      </c>
      <c r="M2057" s="31">
        <v>0</v>
      </c>
      <c r="N2057" s="31">
        <v>0</v>
      </c>
      <c r="O2057" s="33">
        <f t="shared" si="97"/>
        <v>0</v>
      </c>
      <c r="P2057" s="34" t="str">
        <f t="shared" si="98"/>
        <v>1-30</v>
      </c>
      <c r="Q2057" s="35" t="str">
        <f>+VLOOKUP(B2057,'[2]PORTAFOLIO JAN17'!$B$7:$T$4941,19,FALSE)</f>
        <v>NICARAGUA</v>
      </c>
      <c r="R2057" s="31">
        <v>0</v>
      </c>
      <c r="S2057" s="31">
        <v>0</v>
      </c>
      <c r="T2057" s="31" t="s">
        <v>45</v>
      </c>
      <c r="U2057" s="36" t="s">
        <v>46</v>
      </c>
      <c r="V2057" s="37">
        <v>45658.91</v>
      </c>
      <c r="W2057" s="38">
        <v>45658.91</v>
      </c>
      <c r="X2057" s="38">
        <v>0</v>
      </c>
      <c r="Y2057" s="38">
        <v>0</v>
      </c>
      <c r="Z2057" s="38">
        <v>0</v>
      </c>
      <c r="AA2057" s="38">
        <v>0</v>
      </c>
      <c r="AB2057" s="38">
        <v>0</v>
      </c>
      <c r="AC2057" s="38">
        <v>0</v>
      </c>
      <c r="AD2057" s="38" t="s">
        <v>47</v>
      </c>
    </row>
    <row r="2058" spans="1:30" s="27" customFormat="1" ht="15" customHeight="1" x14ac:dyDescent="0.25">
      <c r="A2058" s="39" t="s">
        <v>39</v>
      </c>
      <c r="B2058" s="39" t="s">
        <v>2106</v>
      </c>
      <c r="C2058" s="86">
        <v>42767</v>
      </c>
      <c r="D2058" s="29">
        <f>+VLOOKUP(B2058,'[2]HG-Mexico by Contract'!$B$8:$G$4512,6,FALSE)</f>
        <v>360334</v>
      </c>
      <c r="E2058" s="29"/>
      <c r="F2058" s="39" t="s">
        <v>41</v>
      </c>
      <c r="G2058" s="39" t="s">
        <v>42</v>
      </c>
      <c r="H2058" s="39" t="s">
        <v>63</v>
      </c>
      <c r="I2058" s="40">
        <v>624582.81000000006</v>
      </c>
      <c r="J2058" s="32">
        <f t="shared" si="96"/>
        <v>31372.794549757284</v>
      </c>
      <c r="K2058" s="31">
        <v>0</v>
      </c>
      <c r="L2058" s="31">
        <v>0</v>
      </c>
      <c r="M2058" s="31">
        <v>0</v>
      </c>
      <c r="N2058" s="31">
        <v>0</v>
      </c>
      <c r="O2058" s="33">
        <f t="shared" si="97"/>
        <v>0</v>
      </c>
      <c r="P2058" s="34" t="str">
        <f t="shared" si="98"/>
        <v>1-30</v>
      </c>
      <c r="Q2058" s="35" t="str">
        <f>+VLOOKUP(B2058,'[2]PORTAFOLIO JAN17'!$B$7:$T$4941,19,FALSE)</f>
        <v>MEXICO</v>
      </c>
      <c r="R2058" s="31">
        <v>0</v>
      </c>
      <c r="S2058" s="31">
        <v>0</v>
      </c>
      <c r="T2058" s="31" t="s">
        <v>45</v>
      </c>
      <c r="U2058" s="41" t="s">
        <v>64</v>
      </c>
      <c r="V2058" s="42">
        <v>31372.7945463</v>
      </c>
      <c r="W2058" s="43">
        <v>31372.7945463</v>
      </c>
      <c r="X2058" s="38">
        <v>0</v>
      </c>
      <c r="Y2058" s="38">
        <v>0</v>
      </c>
      <c r="Z2058" s="38">
        <v>0</v>
      </c>
      <c r="AA2058" s="38">
        <v>0</v>
      </c>
      <c r="AB2058" s="38">
        <v>0</v>
      </c>
      <c r="AC2058" s="38">
        <v>0</v>
      </c>
      <c r="AD2058" s="38" t="s">
        <v>47</v>
      </c>
    </row>
    <row r="2059" spans="1:30" s="27" customFormat="1" ht="15" customHeight="1" x14ac:dyDescent="0.25">
      <c r="A2059" s="28" t="s">
        <v>39</v>
      </c>
      <c r="B2059" s="28" t="s">
        <v>2107</v>
      </c>
      <c r="C2059" s="85">
        <v>42767</v>
      </c>
      <c r="D2059" s="29">
        <f>+VLOOKUP(B2059,'[2]HG-Mexico by Contract'!$B$8:$G$4512,6,FALSE)</f>
        <v>313548</v>
      </c>
      <c r="E2059" s="29"/>
      <c r="F2059" s="28" t="s">
        <v>62</v>
      </c>
      <c r="G2059" s="28" t="s">
        <v>42</v>
      </c>
      <c r="H2059" s="28" t="s">
        <v>44</v>
      </c>
      <c r="I2059" s="31">
        <v>45703.92</v>
      </c>
      <c r="J2059" s="32">
        <f t="shared" si="96"/>
        <v>45703.92</v>
      </c>
      <c r="K2059" s="31">
        <v>0</v>
      </c>
      <c r="L2059" s="31">
        <v>0</v>
      </c>
      <c r="M2059" s="31">
        <v>0</v>
      </c>
      <c r="N2059" s="31">
        <v>0</v>
      </c>
      <c r="O2059" s="33">
        <f t="shared" si="97"/>
        <v>0</v>
      </c>
      <c r="P2059" s="34" t="str">
        <f t="shared" si="98"/>
        <v>1-30</v>
      </c>
      <c r="Q2059" s="35" t="str">
        <f>+VLOOKUP(B2059,'[2]PORTAFOLIO JAN17'!$B$7:$T$4941,19,FALSE)</f>
        <v>NICARAGUA</v>
      </c>
      <c r="R2059" s="31">
        <v>0</v>
      </c>
      <c r="S2059" s="31">
        <v>0</v>
      </c>
      <c r="T2059" s="31" t="s">
        <v>45</v>
      </c>
      <c r="U2059" s="36" t="s">
        <v>46</v>
      </c>
      <c r="V2059" s="37">
        <v>45703.92</v>
      </c>
      <c r="W2059" s="38">
        <v>45703.92</v>
      </c>
      <c r="X2059" s="38">
        <v>0</v>
      </c>
      <c r="Y2059" s="38">
        <v>0</v>
      </c>
      <c r="Z2059" s="38">
        <v>0</v>
      </c>
      <c r="AA2059" s="38">
        <v>0</v>
      </c>
      <c r="AB2059" s="38">
        <v>0</v>
      </c>
      <c r="AC2059" s="38">
        <v>0</v>
      </c>
      <c r="AD2059" s="38" t="s">
        <v>47</v>
      </c>
    </row>
    <row r="2060" spans="1:30" s="27" customFormat="1" ht="15" customHeight="1" x14ac:dyDescent="0.25">
      <c r="A2060" s="39" t="s">
        <v>39</v>
      </c>
      <c r="B2060" s="39" t="s">
        <v>2108</v>
      </c>
      <c r="C2060" s="86">
        <v>42767</v>
      </c>
      <c r="D2060" s="29">
        <f>+VLOOKUP(B2060,'[2]HG-Mexico by Contract'!$B$8:$G$4512,6,FALSE)</f>
        <v>313548</v>
      </c>
      <c r="E2060" s="29"/>
      <c r="F2060" s="39" t="s">
        <v>62</v>
      </c>
      <c r="G2060" s="39" t="s">
        <v>42</v>
      </c>
      <c r="H2060" s="39" t="s">
        <v>44</v>
      </c>
      <c r="I2060" s="40">
        <v>88983.360000000001</v>
      </c>
      <c r="J2060" s="32">
        <f t="shared" si="96"/>
        <v>88983.360000000001</v>
      </c>
      <c r="K2060" s="31">
        <v>0</v>
      </c>
      <c r="L2060" s="31">
        <v>0</v>
      </c>
      <c r="M2060" s="31">
        <v>0</v>
      </c>
      <c r="N2060" s="31">
        <v>0</v>
      </c>
      <c r="O2060" s="33">
        <f t="shared" si="97"/>
        <v>0</v>
      </c>
      <c r="P2060" s="34" t="str">
        <f t="shared" si="98"/>
        <v>1-30</v>
      </c>
      <c r="Q2060" s="35" t="str">
        <f>+VLOOKUP(B2060,'[2]PORTAFOLIO JAN17'!$B$7:$T$4941,19,FALSE)</f>
        <v>NICARAGUA</v>
      </c>
      <c r="R2060" s="31">
        <v>0</v>
      </c>
      <c r="S2060" s="31">
        <v>0</v>
      </c>
      <c r="T2060" s="31" t="s">
        <v>45</v>
      </c>
      <c r="U2060" s="41" t="s">
        <v>46</v>
      </c>
      <c r="V2060" s="42">
        <v>88983.360000000001</v>
      </c>
      <c r="W2060" s="43">
        <v>88983.360000000001</v>
      </c>
      <c r="X2060" s="38">
        <v>0</v>
      </c>
      <c r="Y2060" s="38">
        <v>0</v>
      </c>
      <c r="Z2060" s="38">
        <v>0</v>
      </c>
      <c r="AA2060" s="38">
        <v>0</v>
      </c>
      <c r="AB2060" s="38">
        <v>0</v>
      </c>
      <c r="AC2060" s="38">
        <v>0</v>
      </c>
      <c r="AD2060" s="38" t="s">
        <v>47</v>
      </c>
    </row>
    <row r="2061" spans="1:30" s="27" customFormat="1" ht="15" customHeight="1" x14ac:dyDescent="0.25">
      <c r="A2061" s="28" t="s">
        <v>39</v>
      </c>
      <c r="B2061" s="28" t="s">
        <v>2109</v>
      </c>
      <c r="C2061" s="85">
        <v>42767</v>
      </c>
      <c r="D2061" s="29">
        <f>+VLOOKUP(B2061,'[2]HG-Mexico by Contract'!$B$8:$G$4512,6,FALSE)</f>
        <v>310863</v>
      </c>
      <c r="E2061" s="29"/>
      <c r="F2061" s="28" t="s">
        <v>41</v>
      </c>
      <c r="G2061" s="28" t="s">
        <v>42</v>
      </c>
      <c r="H2061" s="28" t="s">
        <v>63</v>
      </c>
      <c r="I2061" s="31">
        <v>1255217.8400000001</v>
      </c>
      <c r="J2061" s="32">
        <f t="shared" si="96"/>
        <v>63049.592110148064</v>
      </c>
      <c r="K2061" s="31">
        <v>0</v>
      </c>
      <c r="L2061" s="31">
        <v>0</v>
      </c>
      <c r="M2061" s="31">
        <v>0</v>
      </c>
      <c r="N2061" s="31">
        <v>0</v>
      </c>
      <c r="O2061" s="33">
        <f t="shared" si="97"/>
        <v>0</v>
      </c>
      <c r="P2061" s="34" t="str">
        <f t="shared" si="98"/>
        <v>1-30</v>
      </c>
      <c r="Q2061" s="35" t="str">
        <f>+VLOOKUP(B2061,'[2]PORTAFOLIO JAN17'!$B$7:$T$4941,19,FALSE)</f>
        <v>MEXICO</v>
      </c>
      <c r="R2061" s="31">
        <v>0</v>
      </c>
      <c r="S2061" s="31">
        <v>0</v>
      </c>
      <c r="T2061" s="31" t="s">
        <v>45</v>
      </c>
      <c r="U2061" s="36" t="s">
        <v>64</v>
      </c>
      <c r="V2061" s="37">
        <v>63049.592103199997</v>
      </c>
      <c r="W2061" s="38">
        <v>63049.592103199997</v>
      </c>
      <c r="X2061" s="38">
        <v>0</v>
      </c>
      <c r="Y2061" s="38">
        <v>0</v>
      </c>
      <c r="Z2061" s="38">
        <v>0</v>
      </c>
      <c r="AA2061" s="38">
        <v>0</v>
      </c>
      <c r="AB2061" s="38">
        <v>0</v>
      </c>
      <c r="AC2061" s="38">
        <v>0</v>
      </c>
      <c r="AD2061" s="38" t="s">
        <v>47</v>
      </c>
    </row>
    <row r="2062" spans="1:30" s="27" customFormat="1" ht="15" customHeight="1" x14ac:dyDescent="0.25">
      <c r="A2062" s="39" t="s">
        <v>39</v>
      </c>
      <c r="B2062" s="39" t="s">
        <v>2110</v>
      </c>
      <c r="C2062" s="86">
        <v>42767</v>
      </c>
      <c r="D2062" s="29">
        <f>+VLOOKUP(B2062,'[2]HG-Mexico by Contract'!$B$8:$G$4512,6,FALSE)</f>
        <v>338732</v>
      </c>
      <c r="E2062" s="29"/>
      <c r="F2062" s="39" t="s">
        <v>41</v>
      </c>
      <c r="G2062" s="39" t="s">
        <v>42</v>
      </c>
      <c r="H2062" s="39" t="s">
        <v>63</v>
      </c>
      <c r="I2062" s="40">
        <v>781087.76</v>
      </c>
      <c r="J2062" s="32">
        <f t="shared" si="96"/>
        <v>39234.038189123588</v>
      </c>
      <c r="K2062" s="31">
        <v>0</v>
      </c>
      <c r="L2062" s="31">
        <v>0</v>
      </c>
      <c r="M2062" s="31">
        <v>0</v>
      </c>
      <c r="N2062" s="31">
        <v>0</v>
      </c>
      <c r="O2062" s="33">
        <f t="shared" si="97"/>
        <v>0</v>
      </c>
      <c r="P2062" s="34" t="str">
        <f t="shared" si="98"/>
        <v>1-30</v>
      </c>
      <c r="Q2062" s="35" t="str">
        <f>+VLOOKUP(B2062,'[2]PORTAFOLIO JAN17'!$B$7:$T$4941,19,FALSE)</f>
        <v>MEXICO</v>
      </c>
      <c r="R2062" s="31">
        <v>0</v>
      </c>
      <c r="S2062" s="31">
        <v>0</v>
      </c>
      <c r="T2062" s="31" t="s">
        <v>45</v>
      </c>
      <c r="U2062" s="41" t="s">
        <v>64</v>
      </c>
      <c r="V2062" s="42">
        <v>39234.038184800003</v>
      </c>
      <c r="W2062" s="43">
        <v>39234.038184800003</v>
      </c>
      <c r="X2062" s="38">
        <v>0</v>
      </c>
      <c r="Y2062" s="38">
        <v>0</v>
      </c>
      <c r="Z2062" s="38">
        <v>0</v>
      </c>
      <c r="AA2062" s="38">
        <v>0</v>
      </c>
      <c r="AB2062" s="38">
        <v>0</v>
      </c>
      <c r="AC2062" s="38">
        <v>0</v>
      </c>
      <c r="AD2062" s="38" t="s">
        <v>47</v>
      </c>
    </row>
    <row r="2063" spans="1:30" s="27" customFormat="1" ht="15" customHeight="1" x14ac:dyDescent="0.25">
      <c r="A2063" s="28" t="s">
        <v>39</v>
      </c>
      <c r="B2063" s="28" t="s">
        <v>2111</v>
      </c>
      <c r="C2063" s="85">
        <v>42767</v>
      </c>
      <c r="D2063" s="29">
        <f>+VLOOKUP(B2063,'[2]HG-Mexico by Contract'!$B$8:$G$4512,6,FALSE)</f>
        <v>360010</v>
      </c>
      <c r="E2063" s="29"/>
      <c r="F2063" s="28" t="s">
        <v>41</v>
      </c>
      <c r="G2063" s="28" t="s">
        <v>42</v>
      </c>
      <c r="H2063" s="28" t="s">
        <v>63</v>
      </c>
      <c r="I2063" s="31">
        <v>451781.62</v>
      </c>
      <c r="J2063" s="32">
        <f t="shared" si="96"/>
        <v>22692.990775100767</v>
      </c>
      <c r="K2063" s="31">
        <v>0</v>
      </c>
      <c r="L2063" s="31">
        <v>0</v>
      </c>
      <c r="M2063" s="31">
        <v>0</v>
      </c>
      <c r="N2063" s="31">
        <v>0</v>
      </c>
      <c r="O2063" s="33">
        <f t="shared" si="97"/>
        <v>0</v>
      </c>
      <c r="P2063" s="34" t="str">
        <f t="shared" si="98"/>
        <v>1-30</v>
      </c>
      <c r="Q2063" s="35" t="str">
        <f>+VLOOKUP(B2063,'[2]PORTAFOLIO JAN17'!$B$7:$T$4941,19,FALSE)</f>
        <v>MEXICO</v>
      </c>
      <c r="R2063" s="31">
        <v>0</v>
      </c>
      <c r="S2063" s="31">
        <v>0</v>
      </c>
      <c r="T2063" s="31" t="s">
        <v>45</v>
      </c>
      <c r="U2063" s="36" t="s">
        <v>64</v>
      </c>
      <c r="V2063" s="37">
        <v>22692.990772599998</v>
      </c>
      <c r="W2063" s="38">
        <v>22692.990772599998</v>
      </c>
      <c r="X2063" s="38">
        <v>0</v>
      </c>
      <c r="Y2063" s="38">
        <v>0</v>
      </c>
      <c r="Z2063" s="38">
        <v>0</v>
      </c>
      <c r="AA2063" s="38">
        <v>0</v>
      </c>
      <c r="AB2063" s="38">
        <v>0</v>
      </c>
      <c r="AC2063" s="38">
        <v>0</v>
      </c>
      <c r="AD2063" s="38" t="s">
        <v>47</v>
      </c>
    </row>
    <row r="2064" spans="1:30" s="27" customFormat="1" ht="15" customHeight="1" x14ac:dyDescent="0.25">
      <c r="A2064" s="39" t="s">
        <v>39</v>
      </c>
      <c r="B2064" s="39" t="s">
        <v>2112</v>
      </c>
      <c r="C2064" s="86">
        <v>42767</v>
      </c>
      <c r="D2064" s="29">
        <f>+VLOOKUP(B2064,'[2]HG-Mexico by Contract'!$B$8:$G$4512,6,FALSE)</f>
        <v>311352</v>
      </c>
      <c r="E2064" s="29"/>
      <c r="F2064" s="39" t="s">
        <v>41</v>
      </c>
      <c r="G2064" s="39" t="s">
        <v>42</v>
      </c>
      <c r="H2064" s="39" t="s">
        <v>44</v>
      </c>
      <c r="I2064" s="40">
        <v>409726.18</v>
      </c>
      <c r="J2064" s="32">
        <f t="shared" si="96"/>
        <v>409726.18</v>
      </c>
      <c r="K2064" s="31">
        <v>0</v>
      </c>
      <c r="L2064" s="31">
        <v>0</v>
      </c>
      <c r="M2064" s="31">
        <v>0</v>
      </c>
      <c r="N2064" s="31">
        <v>0</v>
      </c>
      <c r="O2064" s="33">
        <f t="shared" si="97"/>
        <v>0</v>
      </c>
      <c r="P2064" s="34" t="str">
        <f t="shared" si="98"/>
        <v>1-30</v>
      </c>
      <c r="Q2064" s="35" t="str">
        <f>+VLOOKUP(B2064,'[2]PORTAFOLIO JAN17'!$B$7:$T$4941,19,FALSE)</f>
        <v>REPUBLICA DOMINICANA</v>
      </c>
      <c r="R2064" s="31">
        <v>0</v>
      </c>
      <c r="S2064" s="31">
        <v>0</v>
      </c>
      <c r="T2064" s="31" t="s">
        <v>45</v>
      </c>
      <c r="U2064" s="41" t="s">
        <v>46</v>
      </c>
      <c r="V2064" s="42">
        <v>409726.18</v>
      </c>
      <c r="W2064" s="43">
        <v>409726.18</v>
      </c>
      <c r="X2064" s="38">
        <v>0</v>
      </c>
      <c r="Y2064" s="38">
        <v>0</v>
      </c>
      <c r="Z2064" s="38">
        <v>0</v>
      </c>
      <c r="AA2064" s="38">
        <v>0</v>
      </c>
      <c r="AB2064" s="38">
        <v>0</v>
      </c>
      <c r="AC2064" s="38">
        <v>0</v>
      </c>
      <c r="AD2064" s="38" t="s">
        <v>47</v>
      </c>
    </row>
    <row r="2065" spans="1:30" s="27" customFormat="1" ht="15" customHeight="1" x14ac:dyDescent="0.25">
      <c r="A2065" s="28" t="s">
        <v>39</v>
      </c>
      <c r="B2065" s="28" t="s">
        <v>2113</v>
      </c>
      <c r="C2065" s="85">
        <v>42767</v>
      </c>
      <c r="D2065" s="29">
        <f>+VLOOKUP(B2065,'[2]HG-Mexico by Contract'!$B$8:$G$4512,6,FALSE)</f>
        <v>360689</v>
      </c>
      <c r="E2065" s="29"/>
      <c r="F2065" s="28" t="s">
        <v>41</v>
      </c>
      <c r="G2065" s="28" t="s">
        <v>42</v>
      </c>
      <c r="H2065" s="28" t="s">
        <v>44</v>
      </c>
      <c r="I2065" s="31">
        <v>20798.740000000002</v>
      </c>
      <c r="J2065" s="32">
        <f t="shared" si="96"/>
        <v>20798.740000000002</v>
      </c>
      <c r="K2065" s="31">
        <v>0</v>
      </c>
      <c r="L2065" s="31">
        <v>0</v>
      </c>
      <c r="M2065" s="31">
        <v>0</v>
      </c>
      <c r="N2065" s="31">
        <v>0</v>
      </c>
      <c r="O2065" s="33">
        <f t="shared" si="97"/>
        <v>0</v>
      </c>
      <c r="P2065" s="34" t="str">
        <f t="shared" si="98"/>
        <v>1-30</v>
      </c>
      <c r="Q2065" s="35" t="str">
        <f>+VLOOKUP(B2065,'[2]PORTAFOLIO JAN17'!$B$7:$T$4941,19,FALSE)</f>
        <v>COSTA RICA</v>
      </c>
      <c r="R2065" s="31">
        <v>0</v>
      </c>
      <c r="S2065" s="31">
        <v>0</v>
      </c>
      <c r="T2065" s="31" t="s">
        <v>45</v>
      </c>
      <c r="U2065" s="36" t="s">
        <v>46</v>
      </c>
      <c r="V2065" s="37">
        <v>20798.740000000002</v>
      </c>
      <c r="W2065" s="38">
        <v>20798.740000000002</v>
      </c>
      <c r="X2065" s="38">
        <v>0</v>
      </c>
      <c r="Y2065" s="38">
        <v>0</v>
      </c>
      <c r="Z2065" s="38">
        <v>0</v>
      </c>
      <c r="AA2065" s="38">
        <v>0</v>
      </c>
      <c r="AB2065" s="38">
        <v>0</v>
      </c>
      <c r="AC2065" s="38">
        <v>0</v>
      </c>
      <c r="AD2065" s="38" t="s">
        <v>47</v>
      </c>
    </row>
    <row r="2066" spans="1:30" s="27" customFormat="1" ht="15" customHeight="1" x14ac:dyDescent="0.25">
      <c r="A2066" s="39" t="s">
        <v>39</v>
      </c>
      <c r="B2066" s="39" t="s">
        <v>2114</v>
      </c>
      <c r="C2066" s="86">
        <v>42767</v>
      </c>
      <c r="D2066" s="29">
        <f>+VLOOKUP(B2066,'[2]HG-Mexico by Contract'!$B$8:$G$4512,6,FALSE)</f>
        <v>319044</v>
      </c>
      <c r="E2066" s="29"/>
      <c r="F2066" s="39" t="s">
        <v>41</v>
      </c>
      <c r="G2066" s="39" t="s">
        <v>42</v>
      </c>
      <c r="H2066" s="39" t="s">
        <v>44</v>
      </c>
      <c r="I2066" s="40">
        <v>274546.75</v>
      </c>
      <c r="J2066" s="32">
        <f t="shared" si="96"/>
        <v>274546.75</v>
      </c>
      <c r="K2066" s="31">
        <v>0</v>
      </c>
      <c r="L2066" s="31">
        <v>0</v>
      </c>
      <c r="M2066" s="31">
        <v>0</v>
      </c>
      <c r="N2066" s="31">
        <v>0</v>
      </c>
      <c r="O2066" s="33">
        <f t="shared" si="97"/>
        <v>0</v>
      </c>
      <c r="P2066" s="34" t="str">
        <f t="shared" si="98"/>
        <v>1-30</v>
      </c>
      <c r="Q2066" s="35" t="str">
        <f>+VLOOKUP(B2066,'[2]PORTAFOLIO JAN17'!$B$7:$T$4941,19,FALSE)</f>
        <v>COSTA RICA</v>
      </c>
      <c r="R2066" s="31">
        <v>0</v>
      </c>
      <c r="S2066" s="31">
        <v>0</v>
      </c>
      <c r="T2066" s="31" t="s">
        <v>45</v>
      </c>
      <c r="U2066" s="41" t="s">
        <v>46</v>
      </c>
      <c r="V2066" s="42">
        <v>274546.75</v>
      </c>
      <c r="W2066" s="43">
        <v>274546.75</v>
      </c>
      <c r="X2066" s="38">
        <v>0</v>
      </c>
      <c r="Y2066" s="38">
        <v>0</v>
      </c>
      <c r="Z2066" s="38">
        <v>0</v>
      </c>
      <c r="AA2066" s="38">
        <v>0</v>
      </c>
      <c r="AB2066" s="38">
        <v>0</v>
      </c>
      <c r="AC2066" s="38">
        <v>0</v>
      </c>
      <c r="AD2066" s="38" t="s">
        <v>47</v>
      </c>
    </row>
    <row r="2067" spans="1:30" s="27" customFormat="1" ht="15" customHeight="1" x14ac:dyDescent="0.25">
      <c r="A2067" s="28" t="s">
        <v>39</v>
      </c>
      <c r="B2067" s="28" t="s">
        <v>2115</v>
      </c>
      <c r="C2067" s="85">
        <v>42767</v>
      </c>
      <c r="D2067" s="29">
        <f>+VLOOKUP(B2067,'[2]HG-Mexico by Contract'!$B$8:$G$4512,6,FALSE)</f>
        <v>317780</v>
      </c>
      <c r="E2067" s="29"/>
      <c r="F2067" s="28" t="s">
        <v>41</v>
      </c>
      <c r="G2067" s="28" t="s">
        <v>42</v>
      </c>
      <c r="H2067" s="28" t="s">
        <v>63</v>
      </c>
      <c r="I2067" s="31">
        <v>2311826.62</v>
      </c>
      <c r="J2067" s="32">
        <f t="shared" si="96"/>
        <v>116123.05113539676</v>
      </c>
      <c r="K2067" s="31">
        <v>0</v>
      </c>
      <c r="L2067" s="31">
        <v>0</v>
      </c>
      <c r="M2067" s="31">
        <v>0</v>
      </c>
      <c r="N2067" s="31">
        <v>0</v>
      </c>
      <c r="O2067" s="33">
        <f t="shared" si="97"/>
        <v>0</v>
      </c>
      <c r="P2067" s="34" t="str">
        <f t="shared" si="98"/>
        <v>1-30</v>
      </c>
      <c r="Q2067" s="35" t="str">
        <f>+VLOOKUP(B2067,'[2]PORTAFOLIO JAN17'!$B$7:$T$4941,19,FALSE)</f>
        <v>MEXICO</v>
      </c>
      <c r="R2067" s="31">
        <v>0</v>
      </c>
      <c r="S2067" s="31">
        <v>0</v>
      </c>
      <c r="T2067" s="31" t="s">
        <v>45</v>
      </c>
      <c r="U2067" s="36" t="s">
        <v>64</v>
      </c>
      <c r="V2067" s="37">
        <v>116123.05112259999</v>
      </c>
      <c r="W2067" s="38">
        <v>116123.05112259999</v>
      </c>
      <c r="X2067" s="38">
        <v>0</v>
      </c>
      <c r="Y2067" s="38">
        <v>0</v>
      </c>
      <c r="Z2067" s="38">
        <v>0</v>
      </c>
      <c r="AA2067" s="38">
        <v>0</v>
      </c>
      <c r="AB2067" s="38">
        <v>0</v>
      </c>
      <c r="AC2067" s="38">
        <v>0</v>
      </c>
      <c r="AD2067" s="38" t="s">
        <v>47</v>
      </c>
    </row>
    <row r="2068" spans="1:30" s="27" customFormat="1" ht="15" customHeight="1" x14ac:dyDescent="0.25">
      <c r="A2068" s="39" t="s">
        <v>39</v>
      </c>
      <c r="B2068" s="39" t="s">
        <v>2116</v>
      </c>
      <c r="C2068" s="86">
        <v>42767</v>
      </c>
      <c r="D2068" s="29">
        <f>+VLOOKUP(B2068,'[2]HG-Mexico by Contract'!$B$8:$G$4512,6,FALSE)</f>
        <v>361314</v>
      </c>
      <c r="E2068" s="29"/>
      <c r="F2068" s="39" t="s">
        <v>41</v>
      </c>
      <c r="G2068" s="39" t="s">
        <v>42</v>
      </c>
      <c r="H2068" s="39" t="s">
        <v>44</v>
      </c>
      <c r="I2068" s="40">
        <v>51302.35</v>
      </c>
      <c r="J2068" s="32">
        <f t="shared" si="96"/>
        <v>51302.35</v>
      </c>
      <c r="K2068" s="31">
        <v>0</v>
      </c>
      <c r="L2068" s="31">
        <v>0</v>
      </c>
      <c r="M2068" s="31">
        <v>0</v>
      </c>
      <c r="N2068" s="31">
        <v>0</v>
      </c>
      <c r="O2068" s="33">
        <f t="shared" si="97"/>
        <v>0</v>
      </c>
      <c r="P2068" s="34" t="str">
        <f t="shared" si="98"/>
        <v>1-30</v>
      </c>
      <c r="Q2068" s="35" t="str">
        <f>+VLOOKUP(B2068,'[2]PORTAFOLIO JAN17'!$B$7:$T$4941,19,FALSE)</f>
        <v>HONDURAS</v>
      </c>
      <c r="R2068" s="31">
        <v>0</v>
      </c>
      <c r="S2068" s="31">
        <v>0</v>
      </c>
      <c r="T2068" s="31" t="s">
        <v>45</v>
      </c>
      <c r="U2068" s="41" t="s">
        <v>46</v>
      </c>
      <c r="V2068" s="42">
        <v>51302.35</v>
      </c>
      <c r="W2068" s="43">
        <v>51302.35</v>
      </c>
      <c r="X2068" s="38">
        <v>0</v>
      </c>
      <c r="Y2068" s="38">
        <v>0</v>
      </c>
      <c r="Z2068" s="38">
        <v>0</v>
      </c>
      <c r="AA2068" s="38">
        <v>0</v>
      </c>
      <c r="AB2068" s="38">
        <v>0</v>
      </c>
      <c r="AC2068" s="38">
        <v>0</v>
      </c>
      <c r="AD2068" s="38" t="s">
        <v>47</v>
      </c>
    </row>
    <row r="2069" spans="1:30" s="27" customFormat="1" ht="15" customHeight="1" x14ac:dyDescent="0.25">
      <c r="A2069" s="28" t="s">
        <v>39</v>
      </c>
      <c r="B2069" s="28" t="s">
        <v>2117</v>
      </c>
      <c r="C2069" s="85">
        <v>42767</v>
      </c>
      <c r="D2069" s="29">
        <f>+VLOOKUP(B2069,'[2]HG-Mexico by Contract'!$B$8:$G$4512,6,FALSE)</f>
        <v>316241</v>
      </c>
      <c r="E2069" s="29"/>
      <c r="F2069" s="28" t="s">
        <v>41</v>
      </c>
      <c r="G2069" s="28" t="s">
        <v>42</v>
      </c>
      <c r="H2069" s="28" t="s">
        <v>44</v>
      </c>
      <c r="I2069" s="31">
        <v>114636.81</v>
      </c>
      <c r="J2069" s="32">
        <f t="shared" si="96"/>
        <v>114636.81</v>
      </c>
      <c r="K2069" s="31">
        <v>0</v>
      </c>
      <c r="L2069" s="31">
        <v>0</v>
      </c>
      <c r="M2069" s="31">
        <v>0</v>
      </c>
      <c r="N2069" s="31">
        <v>0</v>
      </c>
      <c r="O2069" s="33">
        <f t="shared" si="97"/>
        <v>0</v>
      </c>
      <c r="P2069" s="34" t="str">
        <f t="shared" si="98"/>
        <v>1-30</v>
      </c>
      <c r="Q2069" s="35" t="str">
        <f>+VLOOKUP(B2069,'[2]PORTAFOLIO JAN17'!$B$7:$T$4941,19,FALSE)</f>
        <v>COSTA RICA</v>
      </c>
      <c r="R2069" s="31">
        <v>0</v>
      </c>
      <c r="S2069" s="31">
        <v>0</v>
      </c>
      <c r="T2069" s="31" t="s">
        <v>45</v>
      </c>
      <c r="U2069" s="36" t="s">
        <v>46</v>
      </c>
      <c r="V2069" s="37">
        <v>114636.81</v>
      </c>
      <c r="W2069" s="38">
        <v>114636.81</v>
      </c>
      <c r="X2069" s="38">
        <v>0</v>
      </c>
      <c r="Y2069" s="38">
        <v>0</v>
      </c>
      <c r="Z2069" s="38">
        <v>0</v>
      </c>
      <c r="AA2069" s="38">
        <v>0</v>
      </c>
      <c r="AB2069" s="38">
        <v>0</v>
      </c>
      <c r="AC2069" s="38">
        <v>0</v>
      </c>
      <c r="AD2069" s="38" t="s">
        <v>47</v>
      </c>
    </row>
    <row r="2070" spans="1:30" s="27" customFormat="1" ht="15" customHeight="1" x14ac:dyDescent="0.25">
      <c r="A2070" s="39" t="s">
        <v>39</v>
      </c>
      <c r="B2070" s="39" t="s">
        <v>2118</v>
      </c>
      <c r="C2070" s="86">
        <v>42767</v>
      </c>
      <c r="D2070" s="29">
        <f>+VLOOKUP(B2070,'[2]HG-Mexico by Contract'!$B$8:$G$4512,6,FALSE)</f>
        <v>316241</v>
      </c>
      <c r="E2070" s="29"/>
      <c r="F2070" s="39" t="s">
        <v>41</v>
      </c>
      <c r="G2070" s="39" t="s">
        <v>42</v>
      </c>
      <c r="H2070" s="39" t="s">
        <v>44</v>
      </c>
      <c r="I2070" s="40">
        <v>114636.81</v>
      </c>
      <c r="J2070" s="32">
        <f t="shared" si="96"/>
        <v>114636.81</v>
      </c>
      <c r="K2070" s="31">
        <v>0</v>
      </c>
      <c r="L2070" s="31">
        <v>0</v>
      </c>
      <c r="M2070" s="31">
        <v>0</v>
      </c>
      <c r="N2070" s="31">
        <v>0</v>
      </c>
      <c r="O2070" s="33">
        <f t="shared" si="97"/>
        <v>0</v>
      </c>
      <c r="P2070" s="34" t="str">
        <f t="shared" si="98"/>
        <v>1-30</v>
      </c>
      <c r="Q2070" s="35" t="str">
        <f>+VLOOKUP(B2070,'[2]PORTAFOLIO JAN17'!$B$7:$T$4941,19,FALSE)</f>
        <v>COSTA RICA</v>
      </c>
      <c r="R2070" s="31">
        <v>0</v>
      </c>
      <c r="S2070" s="31">
        <v>0</v>
      </c>
      <c r="T2070" s="31" t="s">
        <v>45</v>
      </c>
      <c r="U2070" s="41" t="s">
        <v>46</v>
      </c>
      <c r="V2070" s="42">
        <v>114636.81</v>
      </c>
      <c r="W2070" s="43">
        <v>114636.81</v>
      </c>
      <c r="X2070" s="38">
        <v>0</v>
      </c>
      <c r="Y2070" s="38">
        <v>0</v>
      </c>
      <c r="Z2070" s="38">
        <v>0</v>
      </c>
      <c r="AA2070" s="38">
        <v>0</v>
      </c>
      <c r="AB2070" s="38">
        <v>0</v>
      </c>
      <c r="AC2070" s="38">
        <v>0</v>
      </c>
      <c r="AD2070" s="38" t="s">
        <v>47</v>
      </c>
    </row>
    <row r="2071" spans="1:30" s="27" customFormat="1" ht="15" customHeight="1" x14ac:dyDescent="0.25">
      <c r="A2071" s="28" t="s">
        <v>39</v>
      </c>
      <c r="B2071" s="28" t="s">
        <v>2119</v>
      </c>
      <c r="C2071" s="85">
        <v>42767</v>
      </c>
      <c r="D2071" s="29">
        <f>+VLOOKUP(B2071,'[2]HG-Mexico by Contract'!$B$8:$G$4512,6,FALSE)</f>
        <v>316241</v>
      </c>
      <c r="E2071" s="29"/>
      <c r="F2071" s="28" t="s">
        <v>41</v>
      </c>
      <c r="G2071" s="28" t="s">
        <v>42</v>
      </c>
      <c r="H2071" s="28" t="s">
        <v>44</v>
      </c>
      <c r="I2071" s="31">
        <v>114636.81</v>
      </c>
      <c r="J2071" s="32">
        <f t="shared" si="96"/>
        <v>114636.81</v>
      </c>
      <c r="K2071" s="31">
        <v>0</v>
      </c>
      <c r="L2071" s="31">
        <v>0</v>
      </c>
      <c r="M2071" s="31">
        <v>0</v>
      </c>
      <c r="N2071" s="31">
        <v>0</v>
      </c>
      <c r="O2071" s="33">
        <f t="shared" si="97"/>
        <v>0</v>
      </c>
      <c r="P2071" s="34" t="str">
        <f t="shared" si="98"/>
        <v>1-30</v>
      </c>
      <c r="Q2071" s="35" t="str">
        <f>+VLOOKUP(B2071,'[2]PORTAFOLIO JAN17'!$B$7:$T$4941,19,FALSE)</f>
        <v>COSTA RICA</v>
      </c>
      <c r="R2071" s="31">
        <v>0</v>
      </c>
      <c r="S2071" s="31">
        <v>0</v>
      </c>
      <c r="T2071" s="31" t="s">
        <v>45</v>
      </c>
      <c r="U2071" s="36" t="s">
        <v>46</v>
      </c>
      <c r="V2071" s="37">
        <v>114636.81</v>
      </c>
      <c r="W2071" s="38">
        <v>114636.81</v>
      </c>
      <c r="X2071" s="38">
        <v>0</v>
      </c>
      <c r="Y2071" s="38">
        <v>0</v>
      </c>
      <c r="Z2071" s="38">
        <v>0</v>
      </c>
      <c r="AA2071" s="38">
        <v>0</v>
      </c>
      <c r="AB2071" s="38">
        <v>0</v>
      </c>
      <c r="AC2071" s="38">
        <v>0</v>
      </c>
      <c r="AD2071" s="38" t="s">
        <v>47</v>
      </c>
    </row>
    <row r="2072" spans="1:30" s="27" customFormat="1" ht="15" customHeight="1" x14ac:dyDescent="0.25">
      <c r="A2072" s="39" t="s">
        <v>39</v>
      </c>
      <c r="B2072" s="39" t="s">
        <v>2120</v>
      </c>
      <c r="C2072" s="86">
        <v>42767</v>
      </c>
      <c r="D2072" s="29">
        <f>+VLOOKUP(B2072,'[2]HG-Mexico by Contract'!$B$8:$G$4512,6,FALSE)</f>
        <v>316241</v>
      </c>
      <c r="E2072" s="29"/>
      <c r="F2072" s="39" t="s">
        <v>41</v>
      </c>
      <c r="G2072" s="39" t="s">
        <v>42</v>
      </c>
      <c r="H2072" s="39" t="s">
        <v>44</v>
      </c>
      <c r="I2072" s="40">
        <v>21229.91</v>
      </c>
      <c r="J2072" s="32">
        <f t="shared" si="96"/>
        <v>21229.91</v>
      </c>
      <c r="K2072" s="31">
        <v>0</v>
      </c>
      <c r="L2072" s="31">
        <v>0</v>
      </c>
      <c r="M2072" s="31">
        <v>0</v>
      </c>
      <c r="N2072" s="31">
        <v>0</v>
      </c>
      <c r="O2072" s="33">
        <f t="shared" si="97"/>
        <v>0</v>
      </c>
      <c r="P2072" s="34" t="str">
        <f t="shared" si="98"/>
        <v>1-30</v>
      </c>
      <c r="Q2072" s="35" t="str">
        <f>+VLOOKUP(B2072,'[2]PORTAFOLIO JAN17'!$B$7:$T$4941,19,FALSE)</f>
        <v>COSTA RICA</v>
      </c>
      <c r="R2072" s="31">
        <v>0</v>
      </c>
      <c r="S2072" s="31">
        <v>0</v>
      </c>
      <c r="T2072" s="31" t="s">
        <v>45</v>
      </c>
      <c r="U2072" s="41" t="s">
        <v>46</v>
      </c>
      <c r="V2072" s="42">
        <v>21229.91</v>
      </c>
      <c r="W2072" s="43">
        <v>21229.91</v>
      </c>
      <c r="X2072" s="38">
        <v>0</v>
      </c>
      <c r="Y2072" s="38">
        <v>0</v>
      </c>
      <c r="Z2072" s="38">
        <v>0</v>
      </c>
      <c r="AA2072" s="38">
        <v>0</v>
      </c>
      <c r="AB2072" s="38">
        <v>0</v>
      </c>
      <c r="AC2072" s="38">
        <v>0</v>
      </c>
      <c r="AD2072" s="38" t="s">
        <v>47</v>
      </c>
    </row>
    <row r="2073" spans="1:30" s="27" customFormat="1" ht="15" customHeight="1" x14ac:dyDescent="0.25">
      <c r="A2073" s="28" t="s">
        <v>39</v>
      </c>
      <c r="B2073" s="28" t="s">
        <v>2121</v>
      </c>
      <c r="C2073" s="85">
        <v>42767</v>
      </c>
      <c r="D2073" s="29">
        <f>+VLOOKUP(B2073,'[2]HG-Mexico by Contract'!$B$8:$G$4512,6,FALSE)</f>
        <v>316241</v>
      </c>
      <c r="E2073" s="29"/>
      <c r="F2073" s="28" t="s">
        <v>41</v>
      </c>
      <c r="G2073" s="28" t="s">
        <v>42</v>
      </c>
      <c r="H2073" s="28" t="s">
        <v>44</v>
      </c>
      <c r="I2073" s="31">
        <v>131620.09</v>
      </c>
      <c r="J2073" s="32">
        <f t="shared" si="96"/>
        <v>131620.09</v>
      </c>
      <c r="K2073" s="31">
        <v>0</v>
      </c>
      <c r="L2073" s="31">
        <v>0</v>
      </c>
      <c r="M2073" s="31">
        <v>0</v>
      </c>
      <c r="N2073" s="31">
        <v>0</v>
      </c>
      <c r="O2073" s="33">
        <f t="shared" si="97"/>
        <v>0</v>
      </c>
      <c r="P2073" s="34" t="str">
        <f t="shared" si="98"/>
        <v>1-30</v>
      </c>
      <c r="Q2073" s="35" t="str">
        <f>+VLOOKUP(B2073,'[2]PORTAFOLIO JAN17'!$B$7:$T$4941,19,FALSE)</f>
        <v>COSTA RICA</v>
      </c>
      <c r="R2073" s="31">
        <v>0</v>
      </c>
      <c r="S2073" s="31">
        <v>0</v>
      </c>
      <c r="T2073" s="31" t="s">
        <v>45</v>
      </c>
      <c r="U2073" s="36" t="s">
        <v>46</v>
      </c>
      <c r="V2073" s="37">
        <v>131620.09</v>
      </c>
      <c r="W2073" s="38">
        <v>131620.09</v>
      </c>
      <c r="X2073" s="38">
        <v>0</v>
      </c>
      <c r="Y2073" s="38">
        <v>0</v>
      </c>
      <c r="Z2073" s="38">
        <v>0</v>
      </c>
      <c r="AA2073" s="38">
        <v>0</v>
      </c>
      <c r="AB2073" s="38">
        <v>0</v>
      </c>
      <c r="AC2073" s="38">
        <v>0</v>
      </c>
      <c r="AD2073" s="38" t="s">
        <v>47</v>
      </c>
    </row>
    <row r="2074" spans="1:30" s="27" customFormat="1" ht="15" customHeight="1" x14ac:dyDescent="0.25">
      <c r="A2074" s="39" t="s">
        <v>39</v>
      </c>
      <c r="B2074" s="39" t="s">
        <v>2122</v>
      </c>
      <c r="C2074" s="86">
        <v>42767</v>
      </c>
      <c r="D2074" s="29">
        <f>+VLOOKUP(B2074,'[2]HG-Mexico by Contract'!$B$8:$G$4512,6,FALSE)</f>
        <v>360937</v>
      </c>
      <c r="E2074" s="29"/>
      <c r="F2074" s="39" t="s">
        <v>41</v>
      </c>
      <c r="G2074" s="39" t="s">
        <v>42</v>
      </c>
      <c r="H2074" s="39" t="s">
        <v>44</v>
      </c>
      <c r="I2074" s="40">
        <v>27077.56</v>
      </c>
      <c r="J2074" s="32">
        <f t="shared" si="96"/>
        <v>27077.56</v>
      </c>
      <c r="K2074" s="31">
        <v>0</v>
      </c>
      <c r="L2074" s="31">
        <v>0</v>
      </c>
      <c r="M2074" s="31">
        <v>0</v>
      </c>
      <c r="N2074" s="31">
        <v>0</v>
      </c>
      <c r="O2074" s="33">
        <f t="shared" si="97"/>
        <v>0</v>
      </c>
      <c r="P2074" s="34" t="str">
        <f t="shared" si="98"/>
        <v>1-30</v>
      </c>
      <c r="Q2074" s="35" t="str">
        <f>+VLOOKUP(B2074,'[2]PORTAFOLIO JAN17'!$B$7:$T$4941,19,FALSE)</f>
        <v>COSTA RICA</v>
      </c>
      <c r="R2074" s="31">
        <v>0</v>
      </c>
      <c r="S2074" s="31">
        <v>0</v>
      </c>
      <c r="T2074" s="31" t="s">
        <v>45</v>
      </c>
      <c r="U2074" s="41" t="s">
        <v>46</v>
      </c>
      <c r="V2074" s="42">
        <v>27077.56</v>
      </c>
      <c r="W2074" s="43">
        <v>27077.56</v>
      </c>
      <c r="X2074" s="38">
        <v>0</v>
      </c>
      <c r="Y2074" s="38">
        <v>0</v>
      </c>
      <c r="Z2074" s="38">
        <v>0</v>
      </c>
      <c r="AA2074" s="38">
        <v>0</v>
      </c>
      <c r="AB2074" s="38">
        <v>0</v>
      </c>
      <c r="AC2074" s="38">
        <v>0</v>
      </c>
      <c r="AD2074" s="38" t="s">
        <v>47</v>
      </c>
    </row>
    <row r="2075" spans="1:30" s="27" customFormat="1" ht="15" customHeight="1" x14ac:dyDescent="0.25">
      <c r="A2075" s="28" t="s">
        <v>39</v>
      </c>
      <c r="B2075" s="28" t="s">
        <v>2123</v>
      </c>
      <c r="C2075" s="85">
        <v>42767</v>
      </c>
      <c r="D2075" s="29">
        <f>+VLOOKUP(B2075,'[2]HG-Mexico by Contract'!$B$8:$G$4512,6,FALSE)</f>
        <v>316241</v>
      </c>
      <c r="E2075" s="29"/>
      <c r="F2075" s="28" t="s">
        <v>41</v>
      </c>
      <c r="G2075" s="28" t="s">
        <v>42</v>
      </c>
      <c r="H2075" s="28" t="s">
        <v>44</v>
      </c>
      <c r="I2075" s="31">
        <v>114636.81</v>
      </c>
      <c r="J2075" s="32">
        <f t="shared" si="96"/>
        <v>114636.81</v>
      </c>
      <c r="K2075" s="31">
        <v>0</v>
      </c>
      <c r="L2075" s="31">
        <v>0</v>
      </c>
      <c r="M2075" s="31">
        <v>0</v>
      </c>
      <c r="N2075" s="31">
        <v>0</v>
      </c>
      <c r="O2075" s="33">
        <f t="shared" si="97"/>
        <v>0</v>
      </c>
      <c r="P2075" s="34" t="str">
        <f t="shared" si="98"/>
        <v>1-30</v>
      </c>
      <c r="Q2075" s="35" t="str">
        <f>+VLOOKUP(B2075,'[2]PORTAFOLIO JAN17'!$B$7:$T$4941,19,FALSE)</f>
        <v>COSTA RICA</v>
      </c>
      <c r="R2075" s="31">
        <v>0</v>
      </c>
      <c r="S2075" s="31">
        <v>0</v>
      </c>
      <c r="T2075" s="31" t="s">
        <v>45</v>
      </c>
      <c r="U2075" s="36" t="s">
        <v>46</v>
      </c>
      <c r="V2075" s="37">
        <v>114636.81</v>
      </c>
      <c r="W2075" s="38">
        <v>114636.81</v>
      </c>
      <c r="X2075" s="38">
        <v>0</v>
      </c>
      <c r="Y2075" s="38">
        <v>0</v>
      </c>
      <c r="Z2075" s="38">
        <v>0</v>
      </c>
      <c r="AA2075" s="38">
        <v>0</v>
      </c>
      <c r="AB2075" s="38">
        <v>0</v>
      </c>
      <c r="AC2075" s="38">
        <v>0</v>
      </c>
      <c r="AD2075" s="38" t="s">
        <v>47</v>
      </c>
    </row>
    <row r="2076" spans="1:30" s="27" customFormat="1" ht="15" customHeight="1" x14ac:dyDescent="0.25">
      <c r="A2076" s="39" t="s">
        <v>39</v>
      </c>
      <c r="B2076" s="39" t="s">
        <v>2124</v>
      </c>
      <c r="C2076" s="86">
        <v>42767</v>
      </c>
      <c r="D2076" s="29">
        <f>+VLOOKUP(B2076,'[2]HG-Mexico by Contract'!$B$8:$G$4512,6,FALSE)</f>
        <v>316241</v>
      </c>
      <c r="E2076" s="29"/>
      <c r="F2076" s="39" t="s">
        <v>41</v>
      </c>
      <c r="G2076" s="39" t="s">
        <v>42</v>
      </c>
      <c r="H2076" s="39" t="s">
        <v>44</v>
      </c>
      <c r="I2076" s="40">
        <v>21230.05</v>
      </c>
      <c r="J2076" s="32">
        <f t="shared" si="96"/>
        <v>21230.05</v>
      </c>
      <c r="K2076" s="31">
        <v>0</v>
      </c>
      <c r="L2076" s="31">
        <v>0</v>
      </c>
      <c r="M2076" s="31">
        <v>0</v>
      </c>
      <c r="N2076" s="31">
        <v>0</v>
      </c>
      <c r="O2076" s="33">
        <f t="shared" si="97"/>
        <v>0</v>
      </c>
      <c r="P2076" s="34" t="str">
        <f t="shared" si="98"/>
        <v>1-30</v>
      </c>
      <c r="Q2076" s="35" t="str">
        <f>+VLOOKUP(B2076,'[2]PORTAFOLIO JAN17'!$B$7:$T$4941,19,FALSE)</f>
        <v>COSTA RICA</v>
      </c>
      <c r="R2076" s="31">
        <v>0</v>
      </c>
      <c r="S2076" s="31">
        <v>0</v>
      </c>
      <c r="T2076" s="31" t="s">
        <v>45</v>
      </c>
      <c r="U2076" s="41" t="s">
        <v>46</v>
      </c>
      <c r="V2076" s="42">
        <v>21230.05</v>
      </c>
      <c r="W2076" s="43">
        <v>21230.05</v>
      </c>
      <c r="X2076" s="38">
        <v>0</v>
      </c>
      <c r="Y2076" s="38">
        <v>0</v>
      </c>
      <c r="Z2076" s="38">
        <v>0</v>
      </c>
      <c r="AA2076" s="38">
        <v>0</v>
      </c>
      <c r="AB2076" s="38">
        <v>0</v>
      </c>
      <c r="AC2076" s="38">
        <v>0</v>
      </c>
      <c r="AD2076" s="38" t="s">
        <v>47</v>
      </c>
    </row>
    <row r="2077" spans="1:30" s="27" customFormat="1" ht="15" customHeight="1" x14ac:dyDescent="0.25">
      <c r="A2077" s="28" t="s">
        <v>39</v>
      </c>
      <c r="B2077" s="28" t="s">
        <v>2125</v>
      </c>
      <c r="C2077" s="85">
        <v>42767</v>
      </c>
      <c r="D2077" s="29">
        <f>+VLOOKUP(B2077,'[2]HG-Mexico by Contract'!$B$8:$G$4512,6,FALSE)</f>
        <v>316241</v>
      </c>
      <c r="E2077" s="29"/>
      <c r="F2077" s="28" t="s">
        <v>41</v>
      </c>
      <c r="G2077" s="28" t="s">
        <v>42</v>
      </c>
      <c r="H2077" s="28" t="s">
        <v>44</v>
      </c>
      <c r="I2077" s="31">
        <v>114636.81</v>
      </c>
      <c r="J2077" s="32">
        <f t="shared" si="96"/>
        <v>114636.81</v>
      </c>
      <c r="K2077" s="31">
        <v>0</v>
      </c>
      <c r="L2077" s="31">
        <v>0</v>
      </c>
      <c r="M2077" s="31">
        <v>0</v>
      </c>
      <c r="N2077" s="31">
        <v>0</v>
      </c>
      <c r="O2077" s="33">
        <f t="shared" si="97"/>
        <v>0</v>
      </c>
      <c r="P2077" s="34" t="str">
        <f t="shared" si="98"/>
        <v>1-30</v>
      </c>
      <c r="Q2077" s="35" t="str">
        <f>+VLOOKUP(B2077,'[2]PORTAFOLIO JAN17'!$B$7:$T$4941,19,FALSE)</f>
        <v>COSTA RICA</v>
      </c>
      <c r="R2077" s="31">
        <v>0</v>
      </c>
      <c r="S2077" s="31">
        <v>0</v>
      </c>
      <c r="T2077" s="31" t="s">
        <v>45</v>
      </c>
      <c r="U2077" s="36" t="s">
        <v>46</v>
      </c>
      <c r="V2077" s="37">
        <v>114636.81</v>
      </c>
      <c r="W2077" s="38">
        <v>114636.81</v>
      </c>
      <c r="X2077" s="38">
        <v>0</v>
      </c>
      <c r="Y2077" s="38">
        <v>0</v>
      </c>
      <c r="Z2077" s="38">
        <v>0</v>
      </c>
      <c r="AA2077" s="38">
        <v>0</v>
      </c>
      <c r="AB2077" s="38">
        <v>0</v>
      </c>
      <c r="AC2077" s="38">
        <v>0</v>
      </c>
      <c r="AD2077" s="38" t="s">
        <v>47</v>
      </c>
    </row>
    <row r="2078" spans="1:30" s="27" customFormat="1" ht="15" customHeight="1" x14ac:dyDescent="0.25">
      <c r="A2078" s="39" t="s">
        <v>39</v>
      </c>
      <c r="B2078" s="39" t="s">
        <v>2126</v>
      </c>
      <c r="C2078" s="86">
        <v>42767</v>
      </c>
      <c r="D2078" s="29">
        <f>+VLOOKUP(B2078,'[2]HG-Mexico by Contract'!$B$8:$G$4512,6,FALSE)</f>
        <v>316241</v>
      </c>
      <c r="E2078" s="29"/>
      <c r="F2078" s="39" t="s">
        <v>41</v>
      </c>
      <c r="G2078" s="39" t="s">
        <v>42</v>
      </c>
      <c r="H2078" s="39" t="s">
        <v>44</v>
      </c>
      <c r="I2078" s="40">
        <v>114636.82</v>
      </c>
      <c r="J2078" s="32">
        <f t="shared" si="96"/>
        <v>114636.82</v>
      </c>
      <c r="K2078" s="31">
        <v>0</v>
      </c>
      <c r="L2078" s="31">
        <v>0</v>
      </c>
      <c r="M2078" s="31">
        <v>0</v>
      </c>
      <c r="N2078" s="31">
        <v>0</v>
      </c>
      <c r="O2078" s="33">
        <f t="shared" si="97"/>
        <v>0</v>
      </c>
      <c r="P2078" s="34" t="str">
        <f t="shared" si="98"/>
        <v>1-30</v>
      </c>
      <c r="Q2078" s="35" t="str">
        <f>+VLOOKUP(B2078,'[2]PORTAFOLIO JAN17'!$B$7:$T$4941,19,FALSE)</f>
        <v>COSTA RICA</v>
      </c>
      <c r="R2078" s="31">
        <v>0</v>
      </c>
      <c r="S2078" s="31">
        <v>0</v>
      </c>
      <c r="T2078" s="31" t="s">
        <v>45</v>
      </c>
      <c r="U2078" s="41" t="s">
        <v>46</v>
      </c>
      <c r="V2078" s="42">
        <v>114636.82</v>
      </c>
      <c r="W2078" s="43">
        <v>114636.82</v>
      </c>
      <c r="X2078" s="38">
        <v>0</v>
      </c>
      <c r="Y2078" s="38">
        <v>0</v>
      </c>
      <c r="Z2078" s="38">
        <v>0</v>
      </c>
      <c r="AA2078" s="38">
        <v>0</v>
      </c>
      <c r="AB2078" s="38">
        <v>0</v>
      </c>
      <c r="AC2078" s="38">
        <v>0</v>
      </c>
      <c r="AD2078" s="38" t="s">
        <v>47</v>
      </c>
    </row>
    <row r="2079" spans="1:30" s="27" customFormat="1" ht="15" customHeight="1" x14ac:dyDescent="0.25">
      <c r="A2079" s="28" t="s">
        <v>39</v>
      </c>
      <c r="B2079" s="28" t="s">
        <v>2127</v>
      </c>
      <c r="C2079" s="85">
        <v>42767</v>
      </c>
      <c r="D2079" s="29">
        <f>+VLOOKUP(B2079,'[2]HG-Mexico by Contract'!$B$8:$G$4512,6,FALSE)</f>
        <v>316241</v>
      </c>
      <c r="E2079" s="29"/>
      <c r="F2079" s="28" t="s">
        <v>41</v>
      </c>
      <c r="G2079" s="28" t="s">
        <v>42</v>
      </c>
      <c r="H2079" s="28" t="s">
        <v>44</v>
      </c>
      <c r="I2079" s="31">
        <v>131620.09</v>
      </c>
      <c r="J2079" s="32">
        <f t="shared" si="96"/>
        <v>131620.09</v>
      </c>
      <c r="K2079" s="31">
        <v>0</v>
      </c>
      <c r="L2079" s="31">
        <v>0</v>
      </c>
      <c r="M2079" s="31">
        <v>0</v>
      </c>
      <c r="N2079" s="31">
        <v>0</v>
      </c>
      <c r="O2079" s="33">
        <f t="shared" si="97"/>
        <v>0</v>
      </c>
      <c r="P2079" s="34" t="str">
        <f t="shared" si="98"/>
        <v>1-30</v>
      </c>
      <c r="Q2079" s="35" t="str">
        <f>+VLOOKUP(B2079,'[2]PORTAFOLIO JAN17'!$B$7:$T$4941,19,FALSE)</f>
        <v>COSTA RICA</v>
      </c>
      <c r="R2079" s="31">
        <v>0</v>
      </c>
      <c r="S2079" s="31">
        <v>0</v>
      </c>
      <c r="T2079" s="31" t="s">
        <v>45</v>
      </c>
      <c r="U2079" s="36" t="s">
        <v>46</v>
      </c>
      <c r="V2079" s="37">
        <v>131620.09</v>
      </c>
      <c r="W2079" s="38">
        <v>131620.09</v>
      </c>
      <c r="X2079" s="38">
        <v>0</v>
      </c>
      <c r="Y2079" s="38">
        <v>0</v>
      </c>
      <c r="Z2079" s="38">
        <v>0</v>
      </c>
      <c r="AA2079" s="38">
        <v>0</v>
      </c>
      <c r="AB2079" s="38">
        <v>0</v>
      </c>
      <c r="AC2079" s="38">
        <v>0</v>
      </c>
      <c r="AD2079" s="38" t="s">
        <v>47</v>
      </c>
    </row>
    <row r="2080" spans="1:30" s="27" customFormat="1" ht="15" customHeight="1" x14ac:dyDescent="0.25">
      <c r="A2080" s="39" t="s">
        <v>39</v>
      </c>
      <c r="B2080" s="39" t="s">
        <v>2128</v>
      </c>
      <c r="C2080" s="86">
        <v>42767</v>
      </c>
      <c r="D2080" s="29">
        <f>+VLOOKUP(B2080,'[2]HG-Mexico by Contract'!$B$8:$G$4512,6,FALSE)</f>
        <v>312302</v>
      </c>
      <c r="E2080" s="29"/>
      <c r="F2080" s="39" t="s">
        <v>41</v>
      </c>
      <c r="G2080" s="39" t="s">
        <v>42</v>
      </c>
      <c r="H2080" s="39" t="s">
        <v>63</v>
      </c>
      <c r="I2080" s="40">
        <v>402202.38</v>
      </c>
      <c r="J2080" s="32">
        <f t="shared" si="96"/>
        <v>20202.625549626329</v>
      </c>
      <c r="K2080" s="31">
        <v>0</v>
      </c>
      <c r="L2080" s="31">
        <v>0</v>
      </c>
      <c r="M2080" s="31">
        <v>0</v>
      </c>
      <c r="N2080" s="31">
        <v>0</v>
      </c>
      <c r="O2080" s="33">
        <f t="shared" si="97"/>
        <v>0</v>
      </c>
      <c r="P2080" s="34" t="str">
        <f t="shared" si="98"/>
        <v>1-30</v>
      </c>
      <c r="Q2080" s="35" t="str">
        <f>+VLOOKUP(B2080,'[2]PORTAFOLIO JAN17'!$B$7:$T$4941,19,FALSE)</f>
        <v>MEXICO</v>
      </c>
      <c r="R2080" s="31">
        <v>0</v>
      </c>
      <c r="S2080" s="31">
        <v>0</v>
      </c>
      <c r="T2080" s="31" t="s">
        <v>45</v>
      </c>
      <c r="U2080" s="41" t="s">
        <v>64</v>
      </c>
      <c r="V2080" s="42">
        <v>20202.625547399999</v>
      </c>
      <c r="W2080" s="43">
        <v>20202.625547399999</v>
      </c>
      <c r="X2080" s="38">
        <v>0</v>
      </c>
      <c r="Y2080" s="38">
        <v>0</v>
      </c>
      <c r="Z2080" s="38">
        <v>0</v>
      </c>
      <c r="AA2080" s="38">
        <v>0</v>
      </c>
      <c r="AB2080" s="38">
        <v>0</v>
      </c>
      <c r="AC2080" s="38">
        <v>0</v>
      </c>
      <c r="AD2080" s="38" t="s">
        <v>47</v>
      </c>
    </row>
    <row r="2081" spans="1:30" s="27" customFormat="1" ht="15" customHeight="1" x14ac:dyDescent="0.25">
      <c r="A2081" s="28" t="s">
        <v>39</v>
      </c>
      <c r="B2081" s="28" t="s">
        <v>2129</v>
      </c>
      <c r="C2081" s="85">
        <v>42767</v>
      </c>
      <c r="D2081" s="29">
        <f>+VLOOKUP(B2081,'[2]HG-Mexico by Contract'!$B$8:$G$4512,6,FALSE)</f>
        <v>316241</v>
      </c>
      <c r="E2081" s="29"/>
      <c r="F2081" s="28" t="s">
        <v>41</v>
      </c>
      <c r="G2081" s="28" t="s">
        <v>42</v>
      </c>
      <c r="H2081" s="28" t="s">
        <v>44</v>
      </c>
      <c r="I2081" s="31">
        <v>114636.81</v>
      </c>
      <c r="J2081" s="32">
        <f t="shared" si="96"/>
        <v>114636.81</v>
      </c>
      <c r="K2081" s="31">
        <v>0</v>
      </c>
      <c r="L2081" s="31">
        <v>0</v>
      </c>
      <c r="M2081" s="31">
        <v>0</v>
      </c>
      <c r="N2081" s="31">
        <v>0</v>
      </c>
      <c r="O2081" s="33">
        <f t="shared" si="97"/>
        <v>0</v>
      </c>
      <c r="P2081" s="34" t="str">
        <f t="shared" si="98"/>
        <v>1-30</v>
      </c>
      <c r="Q2081" s="35" t="str">
        <f>+VLOOKUP(B2081,'[2]PORTAFOLIO JAN17'!$B$7:$T$4941,19,FALSE)</f>
        <v>COSTA RICA</v>
      </c>
      <c r="R2081" s="31">
        <v>0</v>
      </c>
      <c r="S2081" s="31">
        <v>0</v>
      </c>
      <c r="T2081" s="31" t="s">
        <v>45</v>
      </c>
      <c r="U2081" s="36" t="s">
        <v>46</v>
      </c>
      <c r="V2081" s="37">
        <v>114636.81</v>
      </c>
      <c r="W2081" s="38">
        <v>114636.81</v>
      </c>
      <c r="X2081" s="38">
        <v>0</v>
      </c>
      <c r="Y2081" s="38">
        <v>0</v>
      </c>
      <c r="Z2081" s="38">
        <v>0</v>
      </c>
      <c r="AA2081" s="38">
        <v>0</v>
      </c>
      <c r="AB2081" s="38">
        <v>0</v>
      </c>
      <c r="AC2081" s="38">
        <v>0</v>
      </c>
      <c r="AD2081" s="38" t="s">
        <v>47</v>
      </c>
    </row>
    <row r="2082" spans="1:30" s="27" customFormat="1" ht="15" customHeight="1" x14ac:dyDescent="0.25">
      <c r="A2082" s="39" t="s">
        <v>39</v>
      </c>
      <c r="B2082" s="39" t="s">
        <v>2130</v>
      </c>
      <c r="C2082" s="86">
        <v>42767</v>
      </c>
      <c r="D2082" s="29">
        <f>+VLOOKUP(B2082,'[2]HG-Mexico by Contract'!$B$8:$G$4512,6,FALSE)</f>
        <v>316241</v>
      </c>
      <c r="E2082" s="29"/>
      <c r="F2082" s="39" t="s">
        <v>41</v>
      </c>
      <c r="G2082" s="39" t="s">
        <v>42</v>
      </c>
      <c r="H2082" s="39" t="s">
        <v>44</v>
      </c>
      <c r="I2082" s="40">
        <v>131620.09</v>
      </c>
      <c r="J2082" s="32">
        <f t="shared" si="96"/>
        <v>131620.09</v>
      </c>
      <c r="K2082" s="31">
        <v>0</v>
      </c>
      <c r="L2082" s="31">
        <v>0</v>
      </c>
      <c r="M2082" s="31">
        <v>0</v>
      </c>
      <c r="N2082" s="31">
        <v>0</v>
      </c>
      <c r="O2082" s="33">
        <f t="shared" si="97"/>
        <v>0</v>
      </c>
      <c r="P2082" s="34" t="str">
        <f t="shared" si="98"/>
        <v>1-30</v>
      </c>
      <c r="Q2082" s="35" t="str">
        <f>+VLOOKUP(B2082,'[2]PORTAFOLIO JAN17'!$B$7:$T$4941,19,FALSE)</f>
        <v>COSTA RICA</v>
      </c>
      <c r="R2082" s="31">
        <v>0</v>
      </c>
      <c r="S2082" s="31">
        <v>0</v>
      </c>
      <c r="T2082" s="31" t="s">
        <v>45</v>
      </c>
      <c r="U2082" s="41" t="s">
        <v>46</v>
      </c>
      <c r="V2082" s="42">
        <v>131620.09</v>
      </c>
      <c r="W2082" s="43">
        <v>131620.09</v>
      </c>
      <c r="X2082" s="38">
        <v>0</v>
      </c>
      <c r="Y2082" s="38">
        <v>0</v>
      </c>
      <c r="Z2082" s="38">
        <v>0</v>
      </c>
      <c r="AA2082" s="38">
        <v>0</v>
      </c>
      <c r="AB2082" s="38">
        <v>0</v>
      </c>
      <c r="AC2082" s="38">
        <v>0</v>
      </c>
      <c r="AD2082" s="38" t="s">
        <v>47</v>
      </c>
    </row>
    <row r="2083" spans="1:30" s="27" customFormat="1" ht="15" customHeight="1" x14ac:dyDescent="0.25">
      <c r="A2083" s="28" t="s">
        <v>39</v>
      </c>
      <c r="B2083" s="28" t="s">
        <v>2131</v>
      </c>
      <c r="C2083" s="85">
        <v>42767</v>
      </c>
      <c r="D2083" s="29">
        <f>+VLOOKUP(B2083,'[2]HG-Mexico by Contract'!$B$8:$G$4512,6,FALSE)</f>
        <v>360025</v>
      </c>
      <c r="E2083" s="29"/>
      <c r="F2083" s="28" t="s">
        <v>41</v>
      </c>
      <c r="G2083" s="28" t="s">
        <v>42</v>
      </c>
      <c r="H2083" s="28" t="s">
        <v>63</v>
      </c>
      <c r="I2083" s="31">
        <v>1112065.56</v>
      </c>
      <c r="J2083" s="32">
        <f t="shared" si="96"/>
        <v>55859.053084955667</v>
      </c>
      <c r="K2083" s="31">
        <v>0</v>
      </c>
      <c r="L2083" s="31">
        <v>0</v>
      </c>
      <c r="M2083" s="31">
        <v>0</v>
      </c>
      <c r="N2083" s="31">
        <v>0</v>
      </c>
      <c r="O2083" s="33">
        <f t="shared" si="97"/>
        <v>0</v>
      </c>
      <c r="P2083" s="34" t="str">
        <f t="shared" si="98"/>
        <v>1-30</v>
      </c>
      <c r="Q2083" s="35" t="str">
        <f>+VLOOKUP(B2083,'[2]PORTAFOLIO JAN17'!$B$7:$T$4941,19,FALSE)</f>
        <v>MEXICO</v>
      </c>
      <c r="R2083" s="31">
        <v>0</v>
      </c>
      <c r="S2083" s="31">
        <v>0</v>
      </c>
      <c r="T2083" s="31">
        <v>1112065.56</v>
      </c>
      <c r="U2083" s="36" t="s">
        <v>64</v>
      </c>
      <c r="V2083" s="37">
        <v>55859.053078800003</v>
      </c>
      <c r="W2083" s="38">
        <v>55859.053078800003</v>
      </c>
      <c r="X2083" s="38">
        <v>0</v>
      </c>
      <c r="Y2083" s="38">
        <v>0</v>
      </c>
      <c r="Z2083" s="38">
        <v>0</v>
      </c>
      <c r="AA2083" s="38">
        <v>0</v>
      </c>
      <c r="AB2083" s="38">
        <v>0</v>
      </c>
      <c r="AC2083" s="38">
        <v>0</v>
      </c>
      <c r="AD2083" s="38">
        <v>55859.053078800003</v>
      </c>
    </row>
    <row r="2084" spans="1:30" s="27" customFormat="1" ht="15" customHeight="1" x14ac:dyDescent="0.25">
      <c r="A2084" s="39" t="s">
        <v>39</v>
      </c>
      <c r="B2084" s="39" t="s">
        <v>2132</v>
      </c>
      <c r="C2084" s="86">
        <v>42767</v>
      </c>
      <c r="D2084" s="29">
        <f>+VLOOKUP(B2084,'[2]HG-Mexico by Contract'!$B$8:$G$4512,6,FALSE)</f>
        <v>316241</v>
      </c>
      <c r="E2084" s="29"/>
      <c r="F2084" s="39" t="s">
        <v>41</v>
      </c>
      <c r="G2084" s="39" t="s">
        <v>42</v>
      </c>
      <c r="H2084" s="39" t="s">
        <v>44</v>
      </c>
      <c r="I2084" s="40">
        <v>114636.81</v>
      </c>
      <c r="J2084" s="32">
        <f t="shared" si="96"/>
        <v>114636.81</v>
      </c>
      <c r="K2084" s="31">
        <v>0</v>
      </c>
      <c r="L2084" s="31">
        <v>0</v>
      </c>
      <c r="M2084" s="31">
        <v>0</v>
      </c>
      <c r="N2084" s="31">
        <v>0</v>
      </c>
      <c r="O2084" s="33">
        <f t="shared" si="97"/>
        <v>0</v>
      </c>
      <c r="P2084" s="34" t="str">
        <f t="shared" si="98"/>
        <v>1-30</v>
      </c>
      <c r="Q2084" s="35" t="str">
        <f>+VLOOKUP(B2084,'[2]PORTAFOLIO JAN17'!$B$7:$T$4941,19,FALSE)</f>
        <v>COSTA RICA</v>
      </c>
      <c r="R2084" s="31">
        <v>0</v>
      </c>
      <c r="S2084" s="31">
        <v>0</v>
      </c>
      <c r="T2084" s="31" t="s">
        <v>45</v>
      </c>
      <c r="U2084" s="41" t="s">
        <v>46</v>
      </c>
      <c r="V2084" s="42">
        <v>114636.81</v>
      </c>
      <c r="W2084" s="43">
        <v>114636.81</v>
      </c>
      <c r="X2084" s="38">
        <v>0</v>
      </c>
      <c r="Y2084" s="38">
        <v>0</v>
      </c>
      <c r="Z2084" s="38">
        <v>0</v>
      </c>
      <c r="AA2084" s="38">
        <v>0</v>
      </c>
      <c r="AB2084" s="38">
        <v>0</v>
      </c>
      <c r="AC2084" s="38">
        <v>0</v>
      </c>
      <c r="AD2084" s="38" t="s">
        <v>47</v>
      </c>
    </row>
    <row r="2085" spans="1:30" s="27" customFormat="1" ht="15" customHeight="1" x14ac:dyDescent="0.25">
      <c r="A2085" s="28" t="s">
        <v>39</v>
      </c>
      <c r="B2085" s="28" t="s">
        <v>2133</v>
      </c>
      <c r="C2085" s="85">
        <v>42767</v>
      </c>
      <c r="D2085" s="29">
        <f>+VLOOKUP(B2085,'[2]HG-Mexico by Contract'!$B$8:$G$4512,6,FALSE)</f>
        <v>360404</v>
      </c>
      <c r="E2085" s="29"/>
      <c r="F2085" s="28" t="s">
        <v>41</v>
      </c>
      <c r="G2085" s="28" t="s">
        <v>42</v>
      </c>
      <c r="H2085" s="28" t="s">
        <v>63</v>
      </c>
      <c r="I2085" s="31">
        <v>965139.56</v>
      </c>
      <c r="J2085" s="32">
        <f t="shared" si="96"/>
        <v>48478.960104142381</v>
      </c>
      <c r="K2085" s="31">
        <v>0</v>
      </c>
      <c r="L2085" s="31">
        <v>0</v>
      </c>
      <c r="M2085" s="31">
        <v>0</v>
      </c>
      <c r="N2085" s="31">
        <v>0</v>
      </c>
      <c r="O2085" s="33">
        <f t="shared" si="97"/>
        <v>0</v>
      </c>
      <c r="P2085" s="34" t="str">
        <f t="shared" si="98"/>
        <v>1-30</v>
      </c>
      <c r="Q2085" s="35" t="str">
        <f>+VLOOKUP(B2085,'[2]PORTAFOLIO JAN17'!$B$7:$T$4941,19,FALSE)</f>
        <v>MEXICO</v>
      </c>
      <c r="R2085" s="31">
        <v>0</v>
      </c>
      <c r="S2085" s="31">
        <v>0</v>
      </c>
      <c r="T2085" s="31" t="s">
        <v>45</v>
      </c>
      <c r="U2085" s="36" t="s">
        <v>64</v>
      </c>
      <c r="V2085" s="37">
        <v>48478.960098800002</v>
      </c>
      <c r="W2085" s="38">
        <v>48478.960098800002</v>
      </c>
      <c r="X2085" s="38">
        <v>0</v>
      </c>
      <c r="Y2085" s="38">
        <v>0</v>
      </c>
      <c r="Z2085" s="38">
        <v>0</v>
      </c>
      <c r="AA2085" s="38">
        <v>0</v>
      </c>
      <c r="AB2085" s="38">
        <v>0</v>
      </c>
      <c r="AC2085" s="38">
        <v>0</v>
      </c>
      <c r="AD2085" s="38" t="s">
        <v>47</v>
      </c>
    </row>
    <row r="2086" spans="1:30" s="27" customFormat="1" ht="15" customHeight="1" x14ac:dyDescent="0.25">
      <c r="A2086" s="39" t="s">
        <v>39</v>
      </c>
      <c r="B2086" s="39" t="s">
        <v>2134</v>
      </c>
      <c r="C2086" s="86">
        <v>42767</v>
      </c>
      <c r="D2086" s="29">
        <f>+VLOOKUP(B2086,'[2]HG-Mexico by Contract'!$B$8:$G$4512,6,FALSE)</f>
        <v>316241</v>
      </c>
      <c r="E2086" s="29"/>
      <c r="F2086" s="39" t="s">
        <v>41</v>
      </c>
      <c r="G2086" s="39" t="s">
        <v>42</v>
      </c>
      <c r="H2086" s="39" t="s">
        <v>44</v>
      </c>
      <c r="I2086" s="40">
        <v>114636.81</v>
      </c>
      <c r="J2086" s="32">
        <f t="shared" si="96"/>
        <v>114636.81</v>
      </c>
      <c r="K2086" s="31">
        <v>0</v>
      </c>
      <c r="L2086" s="31">
        <v>0</v>
      </c>
      <c r="M2086" s="31">
        <v>0</v>
      </c>
      <c r="N2086" s="31">
        <v>0</v>
      </c>
      <c r="O2086" s="33">
        <f t="shared" si="97"/>
        <v>0</v>
      </c>
      <c r="P2086" s="34" t="str">
        <f t="shared" si="98"/>
        <v>1-30</v>
      </c>
      <c r="Q2086" s="35" t="str">
        <f>+VLOOKUP(B2086,'[2]PORTAFOLIO JAN17'!$B$7:$T$4941,19,FALSE)</f>
        <v>COSTA RICA</v>
      </c>
      <c r="R2086" s="31">
        <v>0</v>
      </c>
      <c r="S2086" s="31">
        <v>0</v>
      </c>
      <c r="T2086" s="31" t="s">
        <v>45</v>
      </c>
      <c r="U2086" s="41" t="s">
        <v>46</v>
      </c>
      <c r="V2086" s="42">
        <v>114636.81</v>
      </c>
      <c r="W2086" s="43">
        <v>114636.81</v>
      </c>
      <c r="X2086" s="38">
        <v>0</v>
      </c>
      <c r="Y2086" s="38">
        <v>0</v>
      </c>
      <c r="Z2086" s="38">
        <v>0</v>
      </c>
      <c r="AA2086" s="38">
        <v>0</v>
      </c>
      <c r="AB2086" s="38">
        <v>0</v>
      </c>
      <c r="AC2086" s="38">
        <v>0</v>
      </c>
      <c r="AD2086" s="38" t="s">
        <v>47</v>
      </c>
    </row>
    <row r="2087" spans="1:30" s="27" customFormat="1" ht="15" customHeight="1" x14ac:dyDescent="0.25">
      <c r="A2087" s="28" t="s">
        <v>39</v>
      </c>
      <c r="B2087" s="28" t="s">
        <v>2135</v>
      </c>
      <c r="C2087" s="85">
        <v>42767</v>
      </c>
      <c r="D2087" s="29">
        <f>+VLOOKUP(B2087,'[2]HG-Mexico by Contract'!$B$8:$G$4512,6,FALSE)</f>
        <v>316241</v>
      </c>
      <c r="E2087" s="29"/>
      <c r="F2087" s="28" t="s">
        <v>41</v>
      </c>
      <c r="G2087" s="28" t="s">
        <v>42</v>
      </c>
      <c r="H2087" s="28" t="s">
        <v>44</v>
      </c>
      <c r="I2087" s="31">
        <v>131620.09</v>
      </c>
      <c r="J2087" s="32">
        <f t="shared" si="96"/>
        <v>131620.09</v>
      </c>
      <c r="K2087" s="31">
        <v>0</v>
      </c>
      <c r="L2087" s="31">
        <v>0</v>
      </c>
      <c r="M2087" s="31">
        <v>0</v>
      </c>
      <c r="N2087" s="31">
        <v>0</v>
      </c>
      <c r="O2087" s="33">
        <f t="shared" si="97"/>
        <v>0</v>
      </c>
      <c r="P2087" s="34" t="str">
        <f t="shared" si="98"/>
        <v>1-30</v>
      </c>
      <c r="Q2087" s="35" t="str">
        <f>+VLOOKUP(B2087,'[2]PORTAFOLIO JAN17'!$B$7:$T$4941,19,FALSE)</f>
        <v>COSTA RICA</v>
      </c>
      <c r="R2087" s="31">
        <v>0</v>
      </c>
      <c r="S2087" s="31">
        <v>0</v>
      </c>
      <c r="T2087" s="31" t="s">
        <v>45</v>
      </c>
      <c r="U2087" s="36" t="s">
        <v>46</v>
      </c>
      <c r="V2087" s="37">
        <v>131620.09</v>
      </c>
      <c r="W2087" s="38">
        <v>131620.09</v>
      </c>
      <c r="X2087" s="38">
        <v>0</v>
      </c>
      <c r="Y2087" s="38">
        <v>0</v>
      </c>
      <c r="Z2087" s="38">
        <v>0</v>
      </c>
      <c r="AA2087" s="38">
        <v>0</v>
      </c>
      <c r="AB2087" s="38">
        <v>0</v>
      </c>
      <c r="AC2087" s="38">
        <v>0</v>
      </c>
      <c r="AD2087" s="38" t="s">
        <v>47</v>
      </c>
    </row>
    <row r="2088" spans="1:30" s="27" customFormat="1" ht="15" customHeight="1" x14ac:dyDescent="0.25">
      <c r="A2088" s="39" t="s">
        <v>39</v>
      </c>
      <c r="B2088" s="39" t="s">
        <v>2136</v>
      </c>
      <c r="C2088" s="86">
        <v>42767</v>
      </c>
      <c r="D2088" s="29">
        <f>+VLOOKUP(B2088,'[2]HG-Mexico by Contract'!$B$8:$G$4512,6,FALSE)</f>
        <v>356783</v>
      </c>
      <c r="E2088" s="29"/>
      <c r="F2088" s="39" t="s">
        <v>41</v>
      </c>
      <c r="G2088" s="39" t="s">
        <v>42</v>
      </c>
      <c r="H2088" s="39" t="s">
        <v>63</v>
      </c>
      <c r="I2088" s="40">
        <v>1237191.46</v>
      </c>
      <c r="J2088" s="32">
        <f t="shared" si="96"/>
        <v>62144.127042648281</v>
      </c>
      <c r="K2088" s="31">
        <v>0</v>
      </c>
      <c r="L2088" s="31">
        <v>0</v>
      </c>
      <c r="M2088" s="31">
        <v>0</v>
      </c>
      <c r="N2088" s="31">
        <v>0</v>
      </c>
      <c r="O2088" s="33">
        <f t="shared" si="97"/>
        <v>0</v>
      </c>
      <c r="P2088" s="34" t="str">
        <f t="shared" si="98"/>
        <v>1-30</v>
      </c>
      <c r="Q2088" s="35" t="str">
        <f>+VLOOKUP(B2088,'[2]PORTAFOLIO JAN17'!$B$7:$T$4941,19,FALSE)</f>
        <v>MEXICO</v>
      </c>
      <c r="R2088" s="31">
        <v>0</v>
      </c>
      <c r="S2088" s="31">
        <v>0</v>
      </c>
      <c r="T2088" s="31" t="s">
        <v>45</v>
      </c>
      <c r="U2088" s="41" t="s">
        <v>64</v>
      </c>
      <c r="V2088" s="42">
        <v>62144.127035799997</v>
      </c>
      <c r="W2088" s="43">
        <v>62144.127035799997</v>
      </c>
      <c r="X2088" s="38">
        <v>0</v>
      </c>
      <c r="Y2088" s="38">
        <v>0</v>
      </c>
      <c r="Z2088" s="38">
        <v>0</v>
      </c>
      <c r="AA2088" s="38">
        <v>0</v>
      </c>
      <c r="AB2088" s="38">
        <v>0</v>
      </c>
      <c r="AC2088" s="38">
        <v>0</v>
      </c>
      <c r="AD2088" s="38" t="s">
        <v>47</v>
      </c>
    </row>
    <row r="2089" spans="1:30" s="27" customFormat="1" ht="15" customHeight="1" x14ac:dyDescent="0.25">
      <c r="A2089" s="28" t="s">
        <v>39</v>
      </c>
      <c r="B2089" s="28" t="s">
        <v>2137</v>
      </c>
      <c r="C2089" s="85">
        <v>42767</v>
      </c>
      <c r="D2089" s="29">
        <f>+VLOOKUP(B2089,'[2]HG-Mexico by Contract'!$B$8:$G$4512,6,FALSE)</f>
        <v>319707</v>
      </c>
      <c r="E2089" s="29"/>
      <c r="F2089" s="28" t="s">
        <v>41</v>
      </c>
      <c r="G2089" s="28" t="s">
        <v>42</v>
      </c>
      <c r="H2089" s="28" t="s">
        <v>63</v>
      </c>
      <c r="I2089" s="31">
        <v>803124.63</v>
      </c>
      <c r="J2089" s="32">
        <f t="shared" si="96"/>
        <v>40340.950169345575</v>
      </c>
      <c r="K2089" s="31">
        <v>0</v>
      </c>
      <c r="L2089" s="31">
        <v>0</v>
      </c>
      <c r="M2089" s="31">
        <v>0</v>
      </c>
      <c r="N2089" s="31">
        <v>0</v>
      </c>
      <c r="O2089" s="33">
        <f t="shared" si="97"/>
        <v>0</v>
      </c>
      <c r="P2089" s="34" t="str">
        <f t="shared" si="98"/>
        <v>1-30</v>
      </c>
      <c r="Q2089" s="35" t="str">
        <f>+VLOOKUP(B2089,'[2]PORTAFOLIO JAN17'!$B$7:$T$4941,19,FALSE)</f>
        <v>MEXICO</v>
      </c>
      <c r="R2089" s="31">
        <v>0</v>
      </c>
      <c r="S2089" s="31">
        <v>0</v>
      </c>
      <c r="T2089" s="31">
        <v>803124.63</v>
      </c>
      <c r="U2089" s="36" t="s">
        <v>64</v>
      </c>
      <c r="V2089" s="37">
        <v>40340.950164900001</v>
      </c>
      <c r="W2089" s="38">
        <v>40340.950164900001</v>
      </c>
      <c r="X2089" s="38">
        <v>0</v>
      </c>
      <c r="Y2089" s="38">
        <v>0</v>
      </c>
      <c r="Z2089" s="38">
        <v>0</v>
      </c>
      <c r="AA2089" s="38">
        <v>0</v>
      </c>
      <c r="AB2089" s="38">
        <v>0</v>
      </c>
      <c r="AC2089" s="38">
        <v>0</v>
      </c>
      <c r="AD2089" s="38">
        <v>40340.950164900001</v>
      </c>
    </row>
    <row r="2090" spans="1:30" s="27" customFormat="1" ht="15" customHeight="1" x14ac:dyDescent="0.25">
      <c r="A2090" s="39" t="s">
        <v>39</v>
      </c>
      <c r="B2090" s="39" t="s">
        <v>2138</v>
      </c>
      <c r="C2090" s="86">
        <v>42767</v>
      </c>
      <c r="D2090" s="29">
        <f>+VLOOKUP(B2090,'[2]HG-Mexico by Contract'!$B$8:$G$4512,6,FALSE)</f>
        <v>320414</v>
      </c>
      <c r="E2090" s="29"/>
      <c r="F2090" s="39" t="s">
        <v>41</v>
      </c>
      <c r="G2090" s="39" t="s">
        <v>42</v>
      </c>
      <c r="H2090" s="39" t="s">
        <v>63</v>
      </c>
      <c r="I2090" s="40">
        <v>5146596.96</v>
      </c>
      <c r="J2090" s="32">
        <f t="shared" si="96"/>
        <v>258513.56532928819</v>
      </c>
      <c r="K2090" s="31">
        <v>0</v>
      </c>
      <c r="L2090" s="31">
        <v>0</v>
      </c>
      <c r="M2090" s="31">
        <v>0</v>
      </c>
      <c r="N2090" s="31">
        <v>0</v>
      </c>
      <c r="O2090" s="33">
        <f t="shared" si="97"/>
        <v>0</v>
      </c>
      <c r="P2090" s="34" t="str">
        <f t="shared" si="98"/>
        <v>1-30</v>
      </c>
      <c r="Q2090" s="35" t="str">
        <f>+VLOOKUP(B2090,'[2]PORTAFOLIO JAN17'!$B$7:$T$4941,19,FALSE)</f>
        <v>MEXICO</v>
      </c>
      <c r="R2090" s="31">
        <v>0</v>
      </c>
      <c r="S2090" s="31">
        <v>0</v>
      </c>
      <c r="T2090" s="31" t="s">
        <v>45</v>
      </c>
      <c r="U2090" s="41" t="s">
        <v>64</v>
      </c>
      <c r="V2090" s="42">
        <v>258513.56530079999</v>
      </c>
      <c r="W2090" s="43">
        <v>258513.56530079999</v>
      </c>
      <c r="X2090" s="38">
        <v>0</v>
      </c>
      <c r="Y2090" s="38">
        <v>0</v>
      </c>
      <c r="Z2090" s="38">
        <v>0</v>
      </c>
      <c r="AA2090" s="38">
        <v>0</v>
      </c>
      <c r="AB2090" s="38">
        <v>0</v>
      </c>
      <c r="AC2090" s="38">
        <v>0</v>
      </c>
      <c r="AD2090" s="38" t="s">
        <v>47</v>
      </c>
    </row>
    <row r="2091" spans="1:30" s="27" customFormat="1" ht="15" customHeight="1" x14ac:dyDescent="0.25">
      <c r="A2091" s="28" t="s">
        <v>39</v>
      </c>
      <c r="B2091" s="28" t="s">
        <v>2139</v>
      </c>
      <c r="C2091" s="85">
        <v>42767</v>
      </c>
      <c r="D2091" s="29">
        <f>+VLOOKUP(B2091,'[2]HG-Mexico by Contract'!$B$8:$G$4512,6,FALSE)</f>
        <v>360049</v>
      </c>
      <c r="E2091" s="29"/>
      <c r="F2091" s="28" t="s">
        <v>41</v>
      </c>
      <c r="G2091" s="28" t="s">
        <v>42</v>
      </c>
      <c r="H2091" s="28" t="s">
        <v>63</v>
      </c>
      <c r="I2091" s="31">
        <v>410021.69</v>
      </c>
      <c r="J2091" s="32">
        <f t="shared" si="96"/>
        <v>20595.38949096961</v>
      </c>
      <c r="K2091" s="31">
        <v>0</v>
      </c>
      <c r="L2091" s="31">
        <v>0</v>
      </c>
      <c r="M2091" s="31">
        <v>0</v>
      </c>
      <c r="N2091" s="31">
        <v>0</v>
      </c>
      <c r="O2091" s="33">
        <f t="shared" si="97"/>
        <v>0</v>
      </c>
      <c r="P2091" s="34" t="str">
        <f t="shared" si="98"/>
        <v>1-30</v>
      </c>
      <c r="Q2091" s="35" t="str">
        <f>+VLOOKUP(B2091,'[2]PORTAFOLIO JAN17'!$B$7:$T$4941,19,FALSE)</f>
        <v>MEXICO</v>
      </c>
      <c r="R2091" s="31">
        <v>0</v>
      </c>
      <c r="S2091" s="31">
        <v>0</v>
      </c>
      <c r="T2091" s="31" t="s">
        <v>45</v>
      </c>
      <c r="U2091" s="36" t="s">
        <v>64</v>
      </c>
      <c r="V2091" s="37">
        <v>20595.389488699999</v>
      </c>
      <c r="W2091" s="38">
        <v>20595.389488699999</v>
      </c>
      <c r="X2091" s="38">
        <v>0</v>
      </c>
      <c r="Y2091" s="38">
        <v>0</v>
      </c>
      <c r="Z2091" s="38">
        <v>0</v>
      </c>
      <c r="AA2091" s="38">
        <v>0</v>
      </c>
      <c r="AB2091" s="38">
        <v>0</v>
      </c>
      <c r="AC2091" s="38">
        <v>0</v>
      </c>
      <c r="AD2091" s="38" t="s">
        <v>47</v>
      </c>
    </row>
    <row r="2092" spans="1:30" s="27" customFormat="1" ht="15" customHeight="1" x14ac:dyDescent="0.25">
      <c r="A2092" s="39" t="s">
        <v>39</v>
      </c>
      <c r="B2092" s="39" t="s">
        <v>2140</v>
      </c>
      <c r="C2092" s="86">
        <v>42767</v>
      </c>
      <c r="D2092" s="29">
        <f>+VLOOKUP(B2092,'[2]HG-Mexico by Contract'!$B$8:$G$4512,6,FALSE)</f>
        <v>318822</v>
      </c>
      <c r="E2092" s="29"/>
      <c r="F2092" s="39" t="s">
        <v>41</v>
      </c>
      <c r="G2092" s="39" t="s">
        <v>42</v>
      </c>
      <c r="H2092" s="39" t="s">
        <v>44</v>
      </c>
      <c r="I2092" s="40">
        <v>198159.35</v>
      </c>
      <c r="J2092" s="32">
        <f t="shared" si="96"/>
        <v>198159.35</v>
      </c>
      <c r="K2092" s="31">
        <v>0</v>
      </c>
      <c r="L2092" s="31">
        <v>0</v>
      </c>
      <c r="M2092" s="31">
        <v>0</v>
      </c>
      <c r="N2092" s="31">
        <v>0</v>
      </c>
      <c r="O2092" s="33">
        <f t="shared" si="97"/>
        <v>0</v>
      </c>
      <c r="P2092" s="34" t="str">
        <f t="shared" si="98"/>
        <v>1-30</v>
      </c>
      <c r="Q2092" s="35" t="str">
        <f>+VLOOKUP(B2092,'[2]PORTAFOLIO JAN17'!$B$7:$T$4941,19,FALSE)</f>
        <v>MEXICO</v>
      </c>
      <c r="R2092" s="31">
        <v>0</v>
      </c>
      <c r="S2092" s="31">
        <v>0</v>
      </c>
      <c r="T2092" s="31" t="s">
        <v>45</v>
      </c>
      <c r="U2092" s="41" t="s">
        <v>46</v>
      </c>
      <c r="V2092" s="42">
        <v>198159.35</v>
      </c>
      <c r="W2092" s="43">
        <v>198159.35</v>
      </c>
      <c r="X2092" s="38">
        <v>0</v>
      </c>
      <c r="Y2092" s="38">
        <v>0</v>
      </c>
      <c r="Z2092" s="38">
        <v>0</v>
      </c>
      <c r="AA2092" s="38">
        <v>0</v>
      </c>
      <c r="AB2092" s="38">
        <v>0</v>
      </c>
      <c r="AC2092" s="38">
        <v>0</v>
      </c>
      <c r="AD2092" s="38" t="s">
        <v>47</v>
      </c>
    </row>
    <row r="2093" spans="1:30" s="27" customFormat="1" ht="15" customHeight="1" x14ac:dyDescent="0.25">
      <c r="A2093" s="28" t="s">
        <v>39</v>
      </c>
      <c r="B2093" s="28" t="s">
        <v>2141</v>
      </c>
      <c r="C2093" s="85">
        <v>42767</v>
      </c>
      <c r="D2093" s="29">
        <f>+VLOOKUP(B2093,'[2]HG-Mexico by Contract'!$B$8:$G$4512,6,FALSE)</f>
        <v>315591</v>
      </c>
      <c r="E2093" s="29"/>
      <c r="F2093" s="28" t="s">
        <v>41</v>
      </c>
      <c r="G2093" s="28" t="s">
        <v>42</v>
      </c>
      <c r="H2093" s="28" t="s">
        <v>63</v>
      </c>
      <c r="I2093" s="31">
        <v>2759312.5</v>
      </c>
      <c r="J2093" s="32">
        <f t="shared" si="96"/>
        <v>138600.26689027375</v>
      </c>
      <c r="K2093" s="31">
        <v>0</v>
      </c>
      <c r="L2093" s="31">
        <v>0</v>
      </c>
      <c r="M2093" s="31">
        <v>0</v>
      </c>
      <c r="N2093" s="31">
        <v>0</v>
      </c>
      <c r="O2093" s="33">
        <f t="shared" si="97"/>
        <v>0</v>
      </c>
      <c r="P2093" s="34" t="str">
        <f t="shared" si="98"/>
        <v>1-30</v>
      </c>
      <c r="Q2093" s="35" t="str">
        <f>+VLOOKUP(B2093,'[2]PORTAFOLIO JAN17'!$B$7:$T$4941,19,FALSE)</f>
        <v>MEXICO</v>
      </c>
      <c r="R2093" s="31">
        <v>0</v>
      </c>
      <c r="S2093" s="31">
        <v>0</v>
      </c>
      <c r="T2093" s="31" t="s">
        <v>45</v>
      </c>
      <c r="U2093" s="36" t="s">
        <v>64</v>
      </c>
      <c r="V2093" s="37">
        <v>138600.266875</v>
      </c>
      <c r="W2093" s="38">
        <v>138600.266875</v>
      </c>
      <c r="X2093" s="38">
        <v>0</v>
      </c>
      <c r="Y2093" s="38">
        <v>0</v>
      </c>
      <c r="Z2093" s="38">
        <v>0</v>
      </c>
      <c r="AA2093" s="38">
        <v>0</v>
      </c>
      <c r="AB2093" s="38">
        <v>0</v>
      </c>
      <c r="AC2093" s="38">
        <v>0</v>
      </c>
      <c r="AD2093" s="38" t="s">
        <v>47</v>
      </c>
    </row>
    <row r="2094" spans="1:30" s="27" customFormat="1" ht="15" customHeight="1" x14ac:dyDescent="0.25">
      <c r="A2094" s="39" t="s">
        <v>39</v>
      </c>
      <c r="B2094" s="39" t="s">
        <v>2142</v>
      </c>
      <c r="C2094" s="86">
        <v>42767</v>
      </c>
      <c r="D2094" s="29">
        <f>+VLOOKUP(B2094,'[2]HG-Mexico by Contract'!$B$8:$G$4512,6,FALSE)</f>
        <v>320587</v>
      </c>
      <c r="E2094" s="29"/>
      <c r="F2094" s="39" t="s">
        <v>41</v>
      </c>
      <c r="G2094" s="39" t="s">
        <v>42</v>
      </c>
      <c r="H2094" s="39" t="s">
        <v>63</v>
      </c>
      <c r="I2094" s="40">
        <v>241890.63</v>
      </c>
      <c r="J2094" s="32">
        <f t="shared" si="96"/>
        <v>12150.166346238948</v>
      </c>
      <c r="K2094" s="31">
        <v>0</v>
      </c>
      <c r="L2094" s="31">
        <v>0</v>
      </c>
      <c r="M2094" s="31">
        <v>0</v>
      </c>
      <c r="N2094" s="31">
        <v>0</v>
      </c>
      <c r="O2094" s="33">
        <f t="shared" si="97"/>
        <v>0</v>
      </c>
      <c r="P2094" s="34" t="str">
        <f t="shared" si="98"/>
        <v>1-30</v>
      </c>
      <c r="Q2094" s="35" t="str">
        <f>+VLOOKUP(B2094,'[2]PORTAFOLIO JAN17'!$B$7:$T$4941,19,FALSE)</f>
        <v>MEXICO</v>
      </c>
      <c r="R2094" s="31">
        <v>0</v>
      </c>
      <c r="S2094" s="31">
        <v>0</v>
      </c>
      <c r="T2094" s="31" t="s">
        <v>45</v>
      </c>
      <c r="U2094" s="41" t="s">
        <v>64</v>
      </c>
      <c r="V2094" s="42">
        <v>12150.166344900001</v>
      </c>
      <c r="W2094" s="43">
        <v>12150.166344900001</v>
      </c>
      <c r="X2094" s="38">
        <v>0</v>
      </c>
      <c r="Y2094" s="38">
        <v>0</v>
      </c>
      <c r="Z2094" s="38">
        <v>0</v>
      </c>
      <c r="AA2094" s="38">
        <v>0</v>
      </c>
      <c r="AB2094" s="38">
        <v>0</v>
      </c>
      <c r="AC2094" s="38">
        <v>0</v>
      </c>
      <c r="AD2094" s="38" t="s">
        <v>47</v>
      </c>
    </row>
    <row r="2095" spans="1:30" s="27" customFormat="1" ht="15" customHeight="1" x14ac:dyDescent="0.25">
      <c r="A2095" s="28" t="s">
        <v>39</v>
      </c>
      <c r="B2095" s="28" t="s">
        <v>2143</v>
      </c>
      <c r="C2095" s="85">
        <v>42767</v>
      </c>
      <c r="D2095" s="29">
        <f>+VLOOKUP(B2095,'[2]HG-Mexico by Contract'!$B$8:$G$4512,6,FALSE)</f>
        <v>316300</v>
      </c>
      <c r="E2095" s="29"/>
      <c r="F2095" s="28" t="s">
        <v>41</v>
      </c>
      <c r="G2095" s="28" t="s">
        <v>42</v>
      </c>
      <c r="H2095" s="28" t="s">
        <v>44</v>
      </c>
      <c r="I2095" s="31">
        <v>128637.36</v>
      </c>
      <c r="J2095" s="32">
        <f t="shared" si="96"/>
        <v>128637.36</v>
      </c>
      <c r="K2095" s="31">
        <v>128637.36</v>
      </c>
      <c r="L2095" s="31">
        <v>0</v>
      </c>
      <c r="M2095" s="31">
        <v>0</v>
      </c>
      <c r="N2095" s="31">
        <v>0</v>
      </c>
      <c r="O2095" s="33">
        <f t="shared" si="97"/>
        <v>128637.36</v>
      </c>
      <c r="P2095" s="34" t="str">
        <f t="shared" si="98"/>
        <v>31-60</v>
      </c>
      <c r="Q2095" s="35" t="str">
        <f>+VLOOKUP(B2095,'[2]PORTAFOLIO JAN17'!$B$7:$T$4941,19,FALSE)</f>
        <v>REPUBLICA DOMINICANA</v>
      </c>
      <c r="R2095" s="31">
        <v>0</v>
      </c>
      <c r="S2095" s="31">
        <v>0</v>
      </c>
      <c r="T2095" s="31">
        <v>128637.36</v>
      </c>
      <c r="U2095" s="36" t="s">
        <v>46</v>
      </c>
      <c r="V2095" s="37">
        <v>128637.36</v>
      </c>
      <c r="W2095" s="38">
        <v>0</v>
      </c>
      <c r="X2095" s="38">
        <v>128637.36</v>
      </c>
      <c r="Y2095" s="38">
        <v>0</v>
      </c>
      <c r="Z2095" s="38">
        <v>0</v>
      </c>
      <c r="AA2095" s="38">
        <v>0</v>
      </c>
      <c r="AB2095" s="38">
        <v>0</v>
      </c>
      <c r="AC2095" s="38">
        <v>0</v>
      </c>
      <c r="AD2095" s="38">
        <v>128637.36</v>
      </c>
    </row>
    <row r="2096" spans="1:30" s="27" customFormat="1" ht="15" customHeight="1" x14ac:dyDescent="0.25">
      <c r="A2096" s="39" t="s">
        <v>39</v>
      </c>
      <c r="B2096" s="39" t="s">
        <v>2144</v>
      </c>
      <c r="C2096" s="86">
        <v>42767</v>
      </c>
      <c r="D2096" s="29">
        <f>+VLOOKUP(B2096,'[2]HG-Mexico by Contract'!$B$8:$G$4512,6,FALSE)</f>
        <v>360741</v>
      </c>
      <c r="E2096" s="29"/>
      <c r="F2096" s="39" t="s">
        <v>41</v>
      </c>
      <c r="G2096" s="39" t="s">
        <v>42</v>
      </c>
      <c r="H2096" s="39" t="s">
        <v>44</v>
      </c>
      <c r="I2096" s="40">
        <v>65828.42</v>
      </c>
      <c r="J2096" s="32">
        <f t="shared" si="96"/>
        <v>65828.42</v>
      </c>
      <c r="K2096" s="31">
        <v>0</v>
      </c>
      <c r="L2096" s="31">
        <v>0</v>
      </c>
      <c r="M2096" s="31">
        <v>0</v>
      </c>
      <c r="N2096" s="31">
        <v>0</v>
      </c>
      <c r="O2096" s="33">
        <f t="shared" si="97"/>
        <v>0</v>
      </c>
      <c r="P2096" s="34" t="str">
        <f t="shared" si="98"/>
        <v>1-30</v>
      </c>
      <c r="Q2096" s="35" t="str">
        <f>+VLOOKUP(B2096,'[2]PORTAFOLIO JAN17'!$B$7:$T$4941,19,FALSE)</f>
        <v>COSTA RICA</v>
      </c>
      <c r="R2096" s="31">
        <v>0</v>
      </c>
      <c r="S2096" s="31">
        <v>0</v>
      </c>
      <c r="T2096" s="31" t="s">
        <v>45</v>
      </c>
      <c r="U2096" s="41" t="s">
        <v>46</v>
      </c>
      <c r="V2096" s="42">
        <v>65828.42</v>
      </c>
      <c r="W2096" s="43">
        <v>65828.42</v>
      </c>
      <c r="X2096" s="38">
        <v>0</v>
      </c>
      <c r="Y2096" s="38">
        <v>0</v>
      </c>
      <c r="Z2096" s="38">
        <v>0</v>
      </c>
      <c r="AA2096" s="38">
        <v>0</v>
      </c>
      <c r="AB2096" s="38">
        <v>0</v>
      </c>
      <c r="AC2096" s="38">
        <v>0</v>
      </c>
      <c r="AD2096" s="38" t="s">
        <v>47</v>
      </c>
    </row>
    <row r="2097" spans="1:30" s="27" customFormat="1" ht="15" customHeight="1" x14ac:dyDescent="0.25">
      <c r="A2097" s="28" t="s">
        <v>39</v>
      </c>
      <c r="B2097" s="28" t="s">
        <v>2145</v>
      </c>
      <c r="C2097" s="85">
        <v>42767</v>
      </c>
      <c r="D2097" s="29">
        <f>+VLOOKUP(B2097,'[2]HG-Mexico by Contract'!$B$8:$G$4512,6,FALSE)</f>
        <v>360378</v>
      </c>
      <c r="E2097" s="29"/>
      <c r="F2097" s="28" t="s">
        <v>41</v>
      </c>
      <c r="G2097" s="28" t="s">
        <v>42</v>
      </c>
      <c r="H2097" s="28" t="s">
        <v>63</v>
      </c>
      <c r="I2097" s="31">
        <v>2291808.12</v>
      </c>
      <c r="J2097" s="32">
        <f t="shared" si="96"/>
        <v>115117.52188028595</v>
      </c>
      <c r="K2097" s="31">
        <v>0</v>
      </c>
      <c r="L2097" s="31">
        <v>0</v>
      </c>
      <c r="M2097" s="31">
        <v>0</v>
      </c>
      <c r="N2097" s="31">
        <v>2291808.12</v>
      </c>
      <c r="O2097" s="33">
        <f t="shared" si="97"/>
        <v>2291808.12</v>
      </c>
      <c r="P2097" s="34" t="str">
        <f t="shared" si="98"/>
        <v>120+</v>
      </c>
      <c r="Q2097" s="35" t="str">
        <f>+VLOOKUP(B2097,'[2]PORTAFOLIO JAN17'!$B$7:$T$4941,19,FALSE)</f>
        <v>MEXICO</v>
      </c>
      <c r="R2097" s="31">
        <v>0</v>
      </c>
      <c r="S2097" s="31">
        <v>0</v>
      </c>
      <c r="T2097" s="31">
        <v>2291808.12</v>
      </c>
      <c r="U2097" s="36" t="s">
        <v>64</v>
      </c>
      <c r="V2097" s="37">
        <v>115117.52186759999</v>
      </c>
      <c r="W2097" s="38">
        <v>0</v>
      </c>
      <c r="X2097" s="38">
        <v>0</v>
      </c>
      <c r="Y2097" s="38">
        <v>0</v>
      </c>
      <c r="Z2097" s="38">
        <v>0</v>
      </c>
      <c r="AA2097" s="38">
        <v>115117.52186759999</v>
      </c>
      <c r="AB2097" s="38">
        <v>0</v>
      </c>
      <c r="AC2097" s="38">
        <v>0</v>
      </c>
      <c r="AD2097" s="38">
        <v>115117.52186759999</v>
      </c>
    </row>
    <row r="2098" spans="1:30" s="27" customFormat="1" ht="15" customHeight="1" x14ac:dyDescent="0.25">
      <c r="A2098" s="39" t="s">
        <v>39</v>
      </c>
      <c r="B2098" s="39" t="s">
        <v>2146</v>
      </c>
      <c r="C2098" s="86">
        <v>42767</v>
      </c>
      <c r="D2098" s="29">
        <f>+VLOOKUP(B2098,'[2]HG-Mexico by Contract'!$B$8:$G$4512,6,FALSE)</f>
        <v>361604</v>
      </c>
      <c r="E2098" s="29"/>
      <c r="F2098" s="39" t="s">
        <v>41</v>
      </c>
      <c r="G2098" s="39" t="s">
        <v>42</v>
      </c>
      <c r="H2098" s="39" t="s">
        <v>44</v>
      </c>
      <c r="I2098" s="40">
        <v>20204.73</v>
      </c>
      <c r="J2098" s="32">
        <f t="shared" si="96"/>
        <v>20204.73</v>
      </c>
      <c r="K2098" s="31">
        <v>0</v>
      </c>
      <c r="L2098" s="31">
        <v>0</v>
      </c>
      <c r="M2098" s="31">
        <v>0</v>
      </c>
      <c r="N2098" s="31">
        <v>0</v>
      </c>
      <c r="O2098" s="33">
        <f t="shared" si="97"/>
        <v>0</v>
      </c>
      <c r="P2098" s="34" t="str">
        <f t="shared" si="98"/>
        <v>1-30</v>
      </c>
      <c r="Q2098" s="35" t="str">
        <f>+VLOOKUP(B2098,'[2]PORTAFOLIO JAN17'!$B$7:$T$4941,19,FALSE)</f>
        <v>NICARAGUA</v>
      </c>
      <c r="R2098" s="31">
        <v>0</v>
      </c>
      <c r="S2098" s="31">
        <v>0</v>
      </c>
      <c r="T2098" s="31" t="s">
        <v>45</v>
      </c>
      <c r="U2098" s="41" t="s">
        <v>46</v>
      </c>
      <c r="V2098" s="42">
        <v>20204.73</v>
      </c>
      <c r="W2098" s="43">
        <v>20204.73</v>
      </c>
      <c r="X2098" s="38">
        <v>0</v>
      </c>
      <c r="Y2098" s="38">
        <v>0</v>
      </c>
      <c r="Z2098" s="38">
        <v>0</v>
      </c>
      <c r="AA2098" s="38">
        <v>0</v>
      </c>
      <c r="AB2098" s="38">
        <v>0</v>
      </c>
      <c r="AC2098" s="38">
        <v>0</v>
      </c>
      <c r="AD2098" s="38" t="s">
        <v>47</v>
      </c>
    </row>
    <row r="2099" spans="1:30" s="27" customFormat="1" ht="15" customHeight="1" x14ac:dyDescent="0.25">
      <c r="A2099" s="28" t="s">
        <v>39</v>
      </c>
      <c r="B2099" s="28" t="s">
        <v>2147</v>
      </c>
      <c r="C2099" s="85">
        <v>42767</v>
      </c>
      <c r="D2099" s="29">
        <f>+VLOOKUP(B2099,'[2]HG-Mexico by Contract'!$B$8:$G$4512,6,FALSE)</f>
        <v>318916</v>
      </c>
      <c r="E2099" s="29"/>
      <c r="F2099" s="28" t="s">
        <v>41</v>
      </c>
      <c r="G2099" s="28" t="s">
        <v>42</v>
      </c>
      <c r="H2099" s="28" t="s">
        <v>63</v>
      </c>
      <c r="I2099" s="31">
        <v>719720.14</v>
      </c>
      <c r="J2099" s="32">
        <f t="shared" si="96"/>
        <v>36151.542636183898</v>
      </c>
      <c r="K2099" s="31">
        <v>0</v>
      </c>
      <c r="L2099" s="31">
        <v>0</v>
      </c>
      <c r="M2099" s="31">
        <v>0</v>
      </c>
      <c r="N2099" s="31">
        <v>0</v>
      </c>
      <c r="O2099" s="33">
        <f t="shared" si="97"/>
        <v>0</v>
      </c>
      <c r="P2099" s="34" t="str">
        <f t="shared" si="98"/>
        <v>1-30</v>
      </c>
      <c r="Q2099" s="35" t="str">
        <f>+VLOOKUP(B2099,'[2]PORTAFOLIO JAN17'!$B$7:$T$4941,19,FALSE)</f>
        <v>MEXICO</v>
      </c>
      <c r="R2099" s="31">
        <v>0</v>
      </c>
      <c r="S2099" s="31">
        <v>0</v>
      </c>
      <c r="T2099" s="31" t="s">
        <v>45</v>
      </c>
      <c r="U2099" s="36" t="s">
        <v>64</v>
      </c>
      <c r="V2099" s="37">
        <v>36151.542632199998</v>
      </c>
      <c r="W2099" s="38">
        <v>36151.542632199998</v>
      </c>
      <c r="X2099" s="38">
        <v>0</v>
      </c>
      <c r="Y2099" s="38">
        <v>0</v>
      </c>
      <c r="Z2099" s="38">
        <v>0</v>
      </c>
      <c r="AA2099" s="38">
        <v>0</v>
      </c>
      <c r="AB2099" s="38">
        <v>0</v>
      </c>
      <c r="AC2099" s="38">
        <v>0</v>
      </c>
      <c r="AD2099" s="38" t="s">
        <v>47</v>
      </c>
    </row>
    <row r="2100" spans="1:30" s="27" customFormat="1" ht="15" customHeight="1" x14ac:dyDescent="0.25">
      <c r="A2100" s="39" t="s">
        <v>39</v>
      </c>
      <c r="B2100" s="39" t="s">
        <v>2148</v>
      </c>
      <c r="C2100" s="86">
        <v>42767</v>
      </c>
      <c r="D2100" s="29">
        <f>+VLOOKUP(B2100,'[2]HG-Mexico by Contract'!$B$8:$G$4512,6,FALSE)</f>
        <v>360349</v>
      </c>
      <c r="E2100" s="29"/>
      <c r="F2100" s="39" t="s">
        <v>41</v>
      </c>
      <c r="G2100" s="39" t="s">
        <v>42</v>
      </c>
      <c r="H2100" s="39" t="s">
        <v>44</v>
      </c>
      <c r="I2100" s="40">
        <v>63232.65</v>
      </c>
      <c r="J2100" s="32">
        <f t="shared" si="96"/>
        <v>63232.65</v>
      </c>
      <c r="K2100" s="31">
        <v>0</v>
      </c>
      <c r="L2100" s="31">
        <v>63232.65</v>
      </c>
      <c r="M2100" s="31">
        <v>0</v>
      </c>
      <c r="N2100" s="31">
        <v>0</v>
      </c>
      <c r="O2100" s="33">
        <f t="shared" si="97"/>
        <v>63232.65</v>
      </c>
      <c r="P2100" s="34" t="str">
        <f t="shared" si="98"/>
        <v>61-90</v>
      </c>
      <c r="Q2100" s="35" t="str">
        <f>+VLOOKUP(B2100,'[2]PORTAFOLIO JAN17'!$B$7:$T$4941,19,FALSE)</f>
        <v>COSTA RICA</v>
      </c>
      <c r="R2100" s="31">
        <v>0</v>
      </c>
      <c r="S2100" s="31">
        <v>0</v>
      </c>
      <c r="T2100" s="31" t="s">
        <v>45</v>
      </c>
      <c r="U2100" s="41" t="s">
        <v>46</v>
      </c>
      <c r="V2100" s="42">
        <v>63232.65</v>
      </c>
      <c r="W2100" s="43">
        <v>0</v>
      </c>
      <c r="X2100" s="38">
        <v>0</v>
      </c>
      <c r="Y2100" s="38">
        <v>63232.65</v>
      </c>
      <c r="Z2100" s="38">
        <v>0</v>
      </c>
      <c r="AA2100" s="38">
        <v>0</v>
      </c>
      <c r="AB2100" s="38">
        <v>0</v>
      </c>
      <c r="AC2100" s="38">
        <v>0</v>
      </c>
      <c r="AD2100" s="38" t="s">
        <v>47</v>
      </c>
    </row>
    <row r="2101" spans="1:30" s="27" customFormat="1" ht="15" customHeight="1" x14ac:dyDescent="0.25">
      <c r="A2101" s="28" t="s">
        <v>39</v>
      </c>
      <c r="B2101" s="28" t="s">
        <v>2149</v>
      </c>
      <c r="C2101" s="85">
        <v>42767</v>
      </c>
      <c r="D2101" s="29">
        <f>+VLOOKUP(B2101,'[2]HG-Mexico by Contract'!$B$8:$G$4512,6,FALSE)</f>
        <v>359531</v>
      </c>
      <c r="E2101" s="29"/>
      <c r="F2101" s="28" t="s">
        <v>41</v>
      </c>
      <c r="G2101" s="28" t="s">
        <v>42</v>
      </c>
      <c r="H2101" s="28" t="s">
        <v>44</v>
      </c>
      <c r="I2101" s="31">
        <v>155482.84</v>
      </c>
      <c r="J2101" s="32">
        <f t="shared" si="96"/>
        <v>155482.84</v>
      </c>
      <c r="K2101" s="31">
        <v>0</v>
      </c>
      <c r="L2101" s="31">
        <v>0</v>
      </c>
      <c r="M2101" s="31">
        <v>0</v>
      </c>
      <c r="N2101" s="31">
        <v>0</v>
      </c>
      <c r="O2101" s="33">
        <f t="shared" si="97"/>
        <v>0</v>
      </c>
      <c r="P2101" s="34" t="str">
        <f t="shared" si="98"/>
        <v>1-30</v>
      </c>
      <c r="Q2101" s="35" t="str">
        <f>+VLOOKUP(B2101,'[2]PORTAFOLIO JAN17'!$B$7:$T$4941,19,FALSE)</f>
        <v>REPUBLICA DOMINICANA</v>
      </c>
      <c r="R2101" s="31">
        <v>0</v>
      </c>
      <c r="S2101" s="31">
        <v>0</v>
      </c>
      <c r="T2101" s="31" t="s">
        <v>45</v>
      </c>
      <c r="U2101" s="36" t="s">
        <v>46</v>
      </c>
      <c r="V2101" s="37">
        <v>155482.84</v>
      </c>
      <c r="W2101" s="38">
        <v>155482.84</v>
      </c>
      <c r="X2101" s="38">
        <v>0</v>
      </c>
      <c r="Y2101" s="38">
        <v>0</v>
      </c>
      <c r="Z2101" s="38">
        <v>0</v>
      </c>
      <c r="AA2101" s="38">
        <v>0</v>
      </c>
      <c r="AB2101" s="38">
        <v>0</v>
      </c>
      <c r="AC2101" s="38">
        <v>0</v>
      </c>
      <c r="AD2101" s="38" t="s">
        <v>47</v>
      </c>
    </row>
    <row r="2102" spans="1:30" s="27" customFormat="1" ht="15" customHeight="1" x14ac:dyDescent="0.25">
      <c r="A2102" s="39" t="s">
        <v>39</v>
      </c>
      <c r="B2102" s="39" t="s">
        <v>2150</v>
      </c>
      <c r="C2102" s="86">
        <v>42767</v>
      </c>
      <c r="D2102" s="29">
        <f>+VLOOKUP(B2102,'[2]HG-Mexico by Contract'!$B$8:$G$4512,6,FALSE)</f>
        <v>316411</v>
      </c>
      <c r="E2102" s="29"/>
      <c r="F2102" s="39" t="s">
        <v>41</v>
      </c>
      <c r="G2102" s="39" t="s">
        <v>42</v>
      </c>
      <c r="H2102" s="39" t="s">
        <v>63</v>
      </c>
      <c r="I2102" s="40">
        <v>1617550</v>
      </c>
      <c r="J2102" s="32">
        <f t="shared" si="96"/>
        <v>81249.536508953694</v>
      </c>
      <c r="K2102" s="31">
        <v>0</v>
      </c>
      <c r="L2102" s="31">
        <v>0</v>
      </c>
      <c r="M2102" s="31">
        <v>0</v>
      </c>
      <c r="N2102" s="31">
        <v>0</v>
      </c>
      <c r="O2102" s="33">
        <f t="shared" si="97"/>
        <v>0</v>
      </c>
      <c r="P2102" s="34" t="str">
        <f t="shared" si="98"/>
        <v>1-30</v>
      </c>
      <c r="Q2102" s="35" t="str">
        <f>+VLOOKUP(B2102,'[2]PORTAFOLIO JAN17'!$B$7:$T$4941,19,FALSE)</f>
        <v>MEXICO</v>
      </c>
      <c r="R2102" s="31">
        <v>0</v>
      </c>
      <c r="S2102" s="31">
        <v>0</v>
      </c>
      <c r="T2102" s="31" t="s">
        <v>45</v>
      </c>
      <c r="U2102" s="41" t="s">
        <v>64</v>
      </c>
      <c r="V2102" s="42">
        <v>81249.536500000002</v>
      </c>
      <c r="W2102" s="43">
        <v>81249.536500000002</v>
      </c>
      <c r="X2102" s="38">
        <v>0</v>
      </c>
      <c r="Y2102" s="38">
        <v>0</v>
      </c>
      <c r="Z2102" s="38">
        <v>0</v>
      </c>
      <c r="AA2102" s="38">
        <v>0</v>
      </c>
      <c r="AB2102" s="38">
        <v>0</v>
      </c>
      <c r="AC2102" s="38">
        <v>0</v>
      </c>
      <c r="AD2102" s="38" t="s">
        <v>47</v>
      </c>
    </row>
    <row r="2103" spans="1:30" s="27" customFormat="1" ht="15" customHeight="1" x14ac:dyDescent="0.25">
      <c r="A2103" s="28" t="s">
        <v>39</v>
      </c>
      <c r="B2103" s="28" t="s">
        <v>2151</v>
      </c>
      <c r="C2103" s="85">
        <v>42767</v>
      </c>
      <c r="D2103" s="29">
        <f>+VLOOKUP(B2103,'[2]HG-Mexico by Contract'!$B$8:$G$4512,6,FALSE)</f>
        <v>318626</v>
      </c>
      <c r="E2103" s="29"/>
      <c r="F2103" s="28" t="s">
        <v>41</v>
      </c>
      <c r="G2103" s="28" t="s">
        <v>42</v>
      </c>
      <c r="H2103" s="28" t="s">
        <v>63</v>
      </c>
      <c r="I2103" s="31">
        <v>1500803.33</v>
      </c>
      <c r="J2103" s="32">
        <f t="shared" si="96"/>
        <v>75385.351274207467</v>
      </c>
      <c r="K2103" s="31">
        <v>1500803.33</v>
      </c>
      <c r="L2103" s="31">
        <v>0</v>
      </c>
      <c r="M2103" s="31">
        <v>0</v>
      </c>
      <c r="N2103" s="31">
        <v>0</v>
      </c>
      <c r="O2103" s="33">
        <f t="shared" si="97"/>
        <v>1500803.33</v>
      </c>
      <c r="P2103" s="34" t="str">
        <f t="shared" si="98"/>
        <v>31-60</v>
      </c>
      <c r="Q2103" s="35" t="str">
        <f>+VLOOKUP(B2103,'[2]PORTAFOLIO JAN17'!$B$7:$T$4941,19,FALSE)</f>
        <v>MEXICO</v>
      </c>
      <c r="R2103" s="31">
        <v>0</v>
      </c>
      <c r="S2103" s="31">
        <v>0</v>
      </c>
      <c r="T2103" s="31" t="s">
        <v>45</v>
      </c>
      <c r="U2103" s="36" t="s">
        <v>64</v>
      </c>
      <c r="V2103" s="37">
        <v>75385.351265899997</v>
      </c>
      <c r="W2103" s="38">
        <v>0</v>
      </c>
      <c r="X2103" s="38">
        <v>75385.351265899997</v>
      </c>
      <c r="Y2103" s="38">
        <v>0</v>
      </c>
      <c r="Z2103" s="38">
        <v>0</v>
      </c>
      <c r="AA2103" s="38">
        <v>0</v>
      </c>
      <c r="AB2103" s="38">
        <v>0</v>
      </c>
      <c r="AC2103" s="38">
        <v>0</v>
      </c>
      <c r="AD2103" s="38" t="s">
        <v>47</v>
      </c>
    </row>
    <row r="2104" spans="1:30" s="27" customFormat="1" ht="15" customHeight="1" x14ac:dyDescent="0.25">
      <c r="A2104" s="39" t="s">
        <v>39</v>
      </c>
      <c r="B2104" s="39" t="s">
        <v>2152</v>
      </c>
      <c r="C2104" s="86">
        <v>42767</v>
      </c>
      <c r="D2104" s="29">
        <f>+VLOOKUP(B2104,'[2]HG-Mexico by Contract'!$B$8:$G$4512,6,FALSE)</f>
        <v>360218</v>
      </c>
      <c r="E2104" s="29"/>
      <c r="F2104" s="39" t="s">
        <v>41</v>
      </c>
      <c r="G2104" s="39" t="s">
        <v>42</v>
      </c>
      <c r="H2104" s="39" t="s">
        <v>63</v>
      </c>
      <c r="I2104" s="40">
        <v>705822.37</v>
      </c>
      <c r="J2104" s="32">
        <f t="shared" si="96"/>
        <v>35453.457649006967</v>
      </c>
      <c r="K2104" s="31">
        <v>0</v>
      </c>
      <c r="L2104" s="31">
        <v>0</v>
      </c>
      <c r="M2104" s="31">
        <v>0</v>
      </c>
      <c r="N2104" s="31">
        <v>0</v>
      </c>
      <c r="O2104" s="33">
        <f t="shared" si="97"/>
        <v>0</v>
      </c>
      <c r="P2104" s="34" t="str">
        <f t="shared" si="98"/>
        <v>1-30</v>
      </c>
      <c r="Q2104" s="35" t="str">
        <f>+VLOOKUP(B2104,'[2]PORTAFOLIO JAN17'!$B$7:$T$4941,19,FALSE)</f>
        <v>MEXICO</v>
      </c>
      <c r="R2104" s="31">
        <v>0</v>
      </c>
      <c r="S2104" s="31">
        <v>0</v>
      </c>
      <c r="T2104" s="31" t="s">
        <v>45</v>
      </c>
      <c r="U2104" s="41" t="s">
        <v>64</v>
      </c>
      <c r="V2104" s="42">
        <v>35453.457645100003</v>
      </c>
      <c r="W2104" s="43">
        <v>35453.457645100003</v>
      </c>
      <c r="X2104" s="38">
        <v>0</v>
      </c>
      <c r="Y2104" s="38">
        <v>0</v>
      </c>
      <c r="Z2104" s="38">
        <v>0</v>
      </c>
      <c r="AA2104" s="38">
        <v>0</v>
      </c>
      <c r="AB2104" s="38">
        <v>0</v>
      </c>
      <c r="AC2104" s="38">
        <v>0</v>
      </c>
      <c r="AD2104" s="38" t="s">
        <v>47</v>
      </c>
    </row>
    <row r="2105" spans="1:30" s="27" customFormat="1" ht="15" customHeight="1" x14ac:dyDescent="0.25">
      <c r="A2105" s="28" t="s">
        <v>39</v>
      </c>
      <c r="B2105" s="28" t="s">
        <v>2153</v>
      </c>
      <c r="C2105" s="85">
        <v>42767</v>
      </c>
      <c r="D2105" s="29">
        <f>+VLOOKUP(B2105,'[2]HG-Mexico by Contract'!$B$8:$G$4512,6,FALSE)</f>
        <v>314798</v>
      </c>
      <c r="E2105" s="29"/>
      <c r="F2105" s="28" t="s">
        <v>62</v>
      </c>
      <c r="G2105" s="28" t="s">
        <v>42</v>
      </c>
      <c r="H2105" s="28" t="s">
        <v>44</v>
      </c>
      <c r="I2105" s="31">
        <v>366041.37</v>
      </c>
      <c r="J2105" s="32">
        <f t="shared" si="96"/>
        <v>366041.37</v>
      </c>
      <c r="K2105" s="31">
        <v>0</v>
      </c>
      <c r="L2105" s="31">
        <v>0</v>
      </c>
      <c r="M2105" s="31">
        <v>0</v>
      </c>
      <c r="N2105" s="31">
        <v>0</v>
      </c>
      <c r="O2105" s="33">
        <f t="shared" si="97"/>
        <v>0</v>
      </c>
      <c r="P2105" s="34" t="str">
        <f t="shared" si="98"/>
        <v>1-30</v>
      </c>
      <c r="Q2105" s="35" t="str">
        <f>+VLOOKUP(B2105,'[2]PORTAFOLIO JAN17'!$B$7:$T$4941,19,FALSE)</f>
        <v>COSTA RICA</v>
      </c>
      <c r="R2105" s="31">
        <v>0</v>
      </c>
      <c r="S2105" s="31">
        <v>0</v>
      </c>
      <c r="T2105" s="31" t="s">
        <v>45</v>
      </c>
      <c r="U2105" s="36" t="s">
        <v>46</v>
      </c>
      <c r="V2105" s="37">
        <v>366041.37</v>
      </c>
      <c r="W2105" s="38">
        <v>366041.37</v>
      </c>
      <c r="X2105" s="38">
        <v>0</v>
      </c>
      <c r="Y2105" s="38">
        <v>0</v>
      </c>
      <c r="Z2105" s="38">
        <v>0</v>
      </c>
      <c r="AA2105" s="38">
        <v>0</v>
      </c>
      <c r="AB2105" s="38">
        <v>0</v>
      </c>
      <c r="AC2105" s="38">
        <v>0</v>
      </c>
      <c r="AD2105" s="38" t="s">
        <v>47</v>
      </c>
    </row>
    <row r="2106" spans="1:30" s="27" customFormat="1" ht="15" customHeight="1" x14ac:dyDescent="0.25">
      <c r="A2106" s="39" t="s">
        <v>39</v>
      </c>
      <c r="B2106" s="39" t="s">
        <v>2154</v>
      </c>
      <c r="C2106" s="86">
        <v>42767</v>
      </c>
      <c r="D2106" s="29">
        <f>+VLOOKUP(B2106,'[2]HG-Mexico by Contract'!$B$8:$G$4512,6,FALSE)</f>
        <v>360849</v>
      </c>
      <c r="E2106" s="29"/>
      <c r="F2106" s="39" t="s">
        <v>41</v>
      </c>
      <c r="G2106" s="39" t="s">
        <v>42</v>
      </c>
      <c r="H2106" s="39" t="s">
        <v>63</v>
      </c>
      <c r="I2106" s="40">
        <v>1012273.31</v>
      </c>
      <c r="J2106" s="32">
        <f t="shared" si="96"/>
        <v>50846.488366903286</v>
      </c>
      <c r="K2106" s="31">
        <v>0</v>
      </c>
      <c r="L2106" s="31">
        <v>0</v>
      </c>
      <c r="M2106" s="31">
        <v>0</v>
      </c>
      <c r="N2106" s="31">
        <v>0</v>
      </c>
      <c r="O2106" s="33">
        <f t="shared" si="97"/>
        <v>0</v>
      </c>
      <c r="P2106" s="34" t="str">
        <f t="shared" si="98"/>
        <v>1-30</v>
      </c>
      <c r="Q2106" s="35" t="str">
        <f>+VLOOKUP(B2106,'[2]PORTAFOLIO JAN17'!$B$7:$T$4941,19,FALSE)</f>
        <v>MEXICO</v>
      </c>
      <c r="R2106" s="31">
        <v>0</v>
      </c>
      <c r="S2106" s="31">
        <v>0</v>
      </c>
      <c r="T2106" s="31" t="s">
        <v>45</v>
      </c>
      <c r="U2106" s="41" t="s">
        <v>64</v>
      </c>
      <c r="V2106" s="42">
        <v>50846.488361299998</v>
      </c>
      <c r="W2106" s="43">
        <v>50846.488361299998</v>
      </c>
      <c r="X2106" s="38">
        <v>0</v>
      </c>
      <c r="Y2106" s="38">
        <v>0</v>
      </c>
      <c r="Z2106" s="38">
        <v>0</v>
      </c>
      <c r="AA2106" s="38">
        <v>0</v>
      </c>
      <c r="AB2106" s="38">
        <v>0</v>
      </c>
      <c r="AC2106" s="38">
        <v>0</v>
      </c>
      <c r="AD2106" s="38" t="s">
        <v>47</v>
      </c>
    </row>
    <row r="2107" spans="1:30" s="27" customFormat="1" ht="15" customHeight="1" x14ac:dyDescent="0.25">
      <c r="A2107" s="28" t="s">
        <v>39</v>
      </c>
      <c r="B2107" s="28" t="s">
        <v>2155</v>
      </c>
      <c r="C2107" s="85">
        <v>42767</v>
      </c>
      <c r="D2107" s="29">
        <f>+VLOOKUP(B2107,'[2]HG-Mexico by Contract'!$B$8:$G$4512,6,FALSE)</f>
        <v>318117</v>
      </c>
      <c r="E2107" s="29"/>
      <c r="F2107" s="28" t="s">
        <v>41</v>
      </c>
      <c r="G2107" s="28" t="s">
        <v>42</v>
      </c>
      <c r="H2107" s="28" t="s">
        <v>44</v>
      </c>
      <c r="I2107" s="31">
        <v>131616.53</v>
      </c>
      <c r="J2107" s="32">
        <f t="shared" si="96"/>
        <v>131616.53</v>
      </c>
      <c r="K2107" s="31">
        <v>0</v>
      </c>
      <c r="L2107" s="31">
        <v>131616.53</v>
      </c>
      <c r="M2107" s="31">
        <v>0</v>
      </c>
      <c r="N2107" s="31">
        <v>0</v>
      </c>
      <c r="O2107" s="33">
        <f t="shared" si="97"/>
        <v>131616.53</v>
      </c>
      <c r="P2107" s="34" t="str">
        <f t="shared" si="98"/>
        <v>61-90</v>
      </c>
      <c r="Q2107" s="35" t="str">
        <f>+VLOOKUP(B2107,'[2]PORTAFOLIO JAN17'!$B$7:$T$4941,19,FALSE)</f>
        <v>COSTA RICA</v>
      </c>
      <c r="R2107" s="31">
        <v>0</v>
      </c>
      <c r="S2107" s="31">
        <v>0</v>
      </c>
      <c r="T2107" s="31" t="s">
        <v>45</v>
      </c>
      <c r="U2107" s="36" t="s">
        <v>46</v>
      </c>
      <c r="V2107" s="37">
        <v>131616.53</v>
      </c>
      <c r="W2107" s="38">
        <v>0</v>
      </c>
      <c r="X2107" s="38">
        <v>0</v>
      </c>
      <c r="Y2107" s="38">
        <v>131616.53</v>
      </c>
      <c r="Z2107" s="38">
        <v>0</v>
      </c>
      <c r="AA2107" s="38">
        <v>0</v>
      </c>
      <c r="AB2107" s="38">
        <v>0</v>
      </c>
      <c r="AC2107" s="38">
        <v>0</v>
      </c>
      <c r="AD2107" s="38" t="s">
        <v>47</v>
      </c>
    </row>
    <row r="2108" spans="1:30" s="27" customFormat="1" ht="15" customHeight="1" x14ac:dyDescent="0.25">
      <c r="A2108" s="39" t="s">
        <v>39</v>
      </c>
      <c r="B2108" s="39" t="s">
        <v>2156</v>
      </c>
      <c r="C2108" s="86">
        <v>42767</v>
      </c>
      <c r="D2108" s="29">
        <f>+VLOOKUP(B2108,'[2]HG-Mexico by Contract'!$B$8:$G$4512,6,FALSE)</f>
        <v>318117</v>
      </c>
      <c r="E2108" s="29"/>
      <c r="F2108" s="39" t="s">
        <v>41</v>
      </c>
      <c r="G2108" s="39" t="s">
        <v>42</v>
      </c>
      <c r="H2108" s="39" t="s">
        <v>44</v>
      </c>
      <c r="I2108" s="40">
        <v>131616.53</v>
      </c>
      <c r="J2108" s="32">
        <f t="shared" si="96"/>
        <v>131616.53</v>
      </c>
      <c r="K2108" s="31">
        <v>0</v>
      </c>
      <c r="L2108" s="31">
        <v>131616.53</v>
      </c>
      <c r="M2108" s="31">
        <v>0</v>
      </c>
      <c r="N2108" s="31">
        <v>0</v>
      </c>
      <c r="O2108" s="33">
        <f t="shared" si="97"/>
        <v>131616.53</v>
      </c>
      <c r="P2108" s="34" t="str">
        <f t="shared" si="98"/>
        <v>61-90</v>
      </c>
      <c r="Q2108" s="35" t="str">
        <f>+VLOOKUP(B2108,'[2]PORTAFOLIO JAN17'!$B$7:$T$4941,19,FALSE)</f>
        <v>COSTA RICA</v>
      </c>
      <c r="R2108" s="31">
        <v>0</v>
      </c>
      <c r="S2108" s="31">
        <v>0</v>
      </c>
      <c r="T2108" s="31" t="s">
        <v>45</v>
      </c>
      <c r="U2108" s="41" t="s">
        <v>46</v>
      </c>
      <c r="V2108" s="42">
        <v>131616.53</v>
      </c>
      <c r="W2108" s="43">
        <v>0</v>
      </c>
      <c r="X2108" s="38">
        <v>0</v>
      </c>
      <c r="Y2108" s="38">
        <v>131616.53</v>
      </c>
      <c r="Z2108" s="38">
        <v>0</v>
      </c>
      <c r="AA2108" s="38">
        <v>0</v>
      </c>
      <c r="AB2108" s="38">
        <v>0</v>
      </c>
      <c r="AC2108" s="38">
        <v>0</v>
      </c>
      <c r="AD2108" s="38" t="s">
        <v>47</v>
      </c>
    </row>
    <row r="2109" spans="1:30" s="27" customFormat="1" ht="15" customHeight="1" x14ac:dyDescent="0.25">
      <c r="A2109" s="28" t="s">
        <v>39</v>
      </c>
      <c r="B2109" s="28" t="s">
        <v>2157</v>
      </c>
      <c r="C2109" s="85">
        <v>42767</v>
      </c>
      <c r="D2109" s="29">
        <f>+VLOOKUP(B2109,'[2]HG-Mexico by Contract'!$B$8:$G$4512,6,FALSE)</f>
        <v>318117</v>
      </c>
      <c r="E2109" s="29"/>
      <c r="F2109" s="28" t="s">
        <v>41</v>
      </c>
      <c r="G2109" s="28" t="s">
        <v>42</v>
      </c>
      <c r="H2109" s="28" t="s">
        <v>44</v>
      </c>
      <c r="I2109" s="31">
        <v>131476.06</v>
      </c>
      <c r="J2109" s="32">
        <f t="shared" si="96"/>
        <v>131476.06</v>
      </c>
      <c r="K2109" s="31">
        <v>0</v>
      </c>
      <c r="L2109" s="31">
        <v>131476.06</v>
      </c>
      <c r="M2109" s="31">
        <v>0</v>
      </c>
      <c r="N2109" s="31">
        <v>0</v>
      </c>
      <c r="O2109" s="33">
        <f t="shared" si="97"/>
        <v>131476.06</v>
      </c>
      <c r="P2109" s="34" t="str">
        <f t="shared" si="98"/>
        <v>61-90</v>
      </c>
      <c r="Q2109" s="35" t="str">
        <f>+VLOOKUP(B2109,'[2]PORTAFOLIO JAN17'!$B$7:$T$4941,19,FALSE)</f>
        <v>COSTA RICA</v>
      </c>
      <c r="R2109" s="31">
        <v>0</v>
      </c>
      <c r="S2109" s="31">
        <v>0</v>
      </c>
      <c r="T2109" s="31" t="s">
        <v>45</v>
      </c>
      <c r="U2109" s="36" t="s">
        <v>46</v>
      </c>
      <c r="V2109" s="37">
        <v>131476.06</v>
      </c>
      <c r="W2109" s="38">
        <v>0</v>
      </c>
      <c r="X2109" s="38">
        <v>0</v>
      </c>
      <c r="Y2109" s="38">
        <v>131476.06</v>
      </c>
      <c r="Z2109" s="38">
        <v>0</v>
      </c>
      <c r="AA2109" s="38">
        <v>0</v>
      </c>
      <c r="AB2109" s="38">
        <v>0</v>
      </c>
      <c r="AC2109" s="38">
        <v>0</v>
      </c>
      <c r="AD2109" s="38" t="s">
        <v>47</v>
      </c>
    </row>
    <row r="2110" spans="1:30" s="27" customFormat="1" ht="15" customHeight="1" x14ac:dyDescent="0.25">
      <c r="A2110" s="39" t="s">
        <v>39</v>
      </c>
      <c r="B2110" s="39" t="s">
        <v>2158</v>
      </c>
      <c r="C2110" s="86">
        <v>42767</v>
      </c>
      <c r="D2110" s="29">
        <f>+VLOOKUP(B2110,'[2]HG-Mexico by Contract'!$B$8:$G$4512,6,FALSE)</f>
        <v>314376</v>
      </c>
      <c r="E2110" s="29"/>
      <c r="F2110" s="39" t="s">
        <v>41</v>
      </c>
      <c r="G2110" s="39" t="s">
        <v>42</v>
      </c>
      <c r="H2110" s="39" t="s">
        <v>44</v>
      </c>
      <c r="I2110" s="40">
        <v>165445.72</v>
      </c>
      <c r="J2110" s="32">
        <f t="shared" si="96"/>
        <v>165445.72</v>
      </c>
      <c r="K2110" s="31">
        <v>0</v>
      </c>
      <c r="L2110" s="31">
        <v>0</v>
      </c>
      <c r="M2110" s="31">
        <v>0</v>
      </c>
      <c r="N2110" s="31">
        <v>0</v>
      </c>
      <c r="O2110" s="33">
        <f t="shared" si="97"/>
        <v>0</v>
      </c>
      <c r="P2110" s="34" t="str">
        <f t="shared" si="98"/>
        <v>1-30</v>
      </c>
      <c r="Q2110" s="35" t="str">
        <f>+VLOOKUP(B2110,'[2]PORTAFOLIO JAN17'!$B$7:$T$4941,19,FALSE)</f>
        <v>COSTA RICA</v>
      </c>
      <c r="R2110" s="31">
        <v>0</v>
      </c>
      <c r="S2110" s="31">
        <v>0</v>
      </c>
      <c r="T2110" s="31" t="s">
        <v>45</v>
      </c>
      <c r="U2110" s="41" t="s">
        <v>46</v>
      </c>
      <c r="V2110" s="42">
        <v>165445.72</v>
      </c>
      <c r="W2110" s="43">
        <v>165445.72</v>
      </c>
      <c r="X2110" s="38">
        <v>0</v>
      </c>
      <c r="Y2110" s="38">
        <v>0</v>
      </c>
      <c r="Z2110" s="38">
        <v>0</v>
      </c>
      <c r="AA2110" s="38">
        <v>0</v>
      </c>
      <c r="AB2110" s="38">
        <v>0</v>
      </c>
      <c r="AC2110" s="38">
        <v>0</v>
      </c>
      <c r="AD2110" s="38" t="s">
        <v>47</v>
      </c>
    </row>
    <row r="2111" spans="1:30" s="27" customFormat="1" ht="15" customHeight="1" x14ac:dyDescent="0.25">
      <c r="A2111" s="28" t="s">
        <v>39</v>
      </c>
      <c r="B2111" s="28" t="s">
        <v>2159</v>
      </c>
      <c r="C2111" s="85">
        <v>42767</v>
      </c>
      <c r="D2111" s="29">
        <f>+VLOOKUP(B2111,'[2]HG-Mexico by Contract'!$B$8:$G$4512,6,FALSE)</f>
        <v>317033</v>
      </c>
      <c r="E2111" s="29"/>
      <c r="F2111" s="28" t="s">
        <v>62</v>
      </c>
      <c r="G2111" s="28" t="s">
        <v>42</v>
      </c>
      <c r="H2111" s="28" t="s">
        <v>44</v>
      </c>
      <c r="I2111" s="31">
        <v>239583.16</v>
      </c>
      <c r="J2111" s="32">
        <f t="shared" si="96"/>
        <v>239583.16</v>
      </c>
      <c r="K2111" s="31">
        <v>0</v>
      </c>
      <c r="L2111" s="31">
        <v>0</v>
      </c>
      <c r="M2111" s="31">
        <v>0</v>
      </c>
      <c r="N2111" s="31">
        <v>0</v>
      </c>
      <c r="O2111" s="33">
        <f t="shared" si="97"/>
        <v>0</v>
      </c>
      <c r="P2111" s="34" t="str">
        <f t="shared" si="98"/>
        <v>1-30</v>
      </c>
      <c r="Q2111" s="35" t="str">
        <f>+VLOOKUP(B2111,'[2]PORTAFOLIO JAN17'!$B$7:$T$4941,19,FALSE)</f>
        <v>HAITI</v>
      </c>
      <c r="R2111" s="31">
        <v>0</v>
      </c>
      <c r="S2111" s="31">
        <v>0</v>
      </c>
      <c r="T2111" s="31" t="s">
        <v>45</v>
      </c>
      <c r="U2111" s="36" t="s">
        <v>46</v>
      </c>
      <c r="V2111" s="37">
        <v>239583.16</v>
      </c>
      <c r="W2111" s="38">
        <v>239583.16</v>
      </c>
      <c r="X2111" s="38">
        <v>0</v>
      </c>
      <c r="Y2111" s="38">
        <v>0</v>
      </c>
      <c r="Z2111" s="38">
        <v>0</v>
      </c>
      <c r="AA2111" s="38">
        <v>0</v>
      </c>
      <c r="AB2111" s="38">
        <v>0</v>
      </c>
      <c r="AC2111" s="38">
        <v>0</v>
      </c>
      <c r="AD2111" s="38" t="s">
        <v>47</v>
      </c>
    </row>
    <row r="2112" spans="1:30" s="27" customFormat="1" ht="15" customHeight="1" x14ac:dyDescent="0.25">
      <c r="A2112" s="39" t="s">
        <v>39</v>
      </c>
      <c r="B2112" s="39" t="s">
        <v>2160</v>
      </c>
      <c r="C2112" s="86">
        <v>42767</v>
      </c>
      <c r="D2112" s="29">
        <f>+VLOOKUP(B2112,'[2]HG-Mexico by Contract'!$B$8:$G$4512,6,FALSE)</f>
        <v>361088</v>
      </c>
      <c r="E2112" s="29"/>
      <c r="F2112" s="39" t="s">
        <v>41</v>
      </c>
      <c r="G2112" s="39" t="s">
        <v>42</v>
      </c>
      <c r="H2112" s="39" t="s">
        <v>63</v>
      </c>
      <c r="I2112" s="40">
        <v>1257117</v>
      </c>
      <c r="J2112" s="32">
        <f t="shared" si="96"/>
        <v>63144.986916958573</v>
      </c>
      <c r="K2112" s="31">
        <v>0</v>
      </c>
      <c r="L2112" s="31">
        <v>0</v>
      </c>
      <c r="M2112" s="31">
        <v>0</v>
      </c>
      <c r="N2112" s="31">
        <v>0</v>
      </c>
      <c r="O2112" s="33">
        <f t="shared" si="97"/>
        <v>0</v>
      </c>
      <c r="P2112" s="34" t="str">
        <f t="shared" si="98"/>
        <v>1-30</v>
      </c>
      <c r="Q2112" s="35" t="str">
        <f>+VLOOKUP(B2112,'[2]PORTAFOLIO JAN17'!$B$7:$T$4941,19,FALSE)</f>
        <v>MEXICO</v>
      </c>
      <c r="R2112" s="31">
        <v>0</v>
      </c>
      <c r="S2112" s="31">
        <v>0</v>
      </c>
      <c r="T2112" s="31" t="s">
        <v>45</v>
      </c>
      <c r="U2112" s="41" t="s">
        <v>64</v>
      </c>
      <c r="V2112" s="42">
        <v>63144.98691</v>
      </c>
      <c r="W2112" s="43">
        <v>63144.98691</v>
      </c>
      <c r="X2112" s="38">
        <v>0</v>
      </c>
      <c r="Y2112" s="38">
        <v>0</v>
      </c>
      <c r="Z2112" s="38">
        <v>0</v>
      </c>
      <c r="AA2112" s="38">
        <v>0</v>
      </c>
      <c r="AB2112" s="38">
        <v>0</v>
      </c>
      <c r="AC2112" s="38">
        <v>0</v>
      </c>
      <c r="AD2112" s="38" t="s">
        <v>47</v>
      </c>
    </row>
    <row r="2113" spans="1:30" s="27" customFormat="1" ht="15" customHeight="1" x14ac:dyDescent="0.25">
      <c r="A2113" s="28" t="s">
        <v>39</v>
      </c>
      <c r="B2113" s="28" t="s">
        <v>2161</v>
      </c>
      <c r="C2113" s="85">
        <v>42767</v>
      </c>
      <c r="D2113" s="29">
        <f>+VLOOKUP(B2113,'[2]HG-Mexico by Contract'!$B$8:$G$4512,6,FALSE)</f>
        <v>311432</v>
      </c>
      <c r="E2113" s="29"/>
      <c r="F2113" s="28" t="s">
        <v>41</v>
      </c>
      <c r="G2113" s="28" t="s">
        <v>42</v>
      </c>
      <c r="H2113" s="28" t="s">
        <v>63</v>
      </c>
      <c r="I2113" s="31">
        <v>824855.01</v>
      </c>
      <c r="J2113" s="32">
        <f t="shared" si="96"/>
        <v>41432.46715686586</v>
      </c>
      <c r="K2113" s="31">
        <v>0</v>
      </c>
      <c r="L2113" s="31">
        <v>0</v>
      </c>
      <c r="M2113" s="31">
        <v>0</v>
      </c>
      <c r="N2113" s="31">
        <v>0</v>
      </c>
      <c r="O2113" s="33">
        <f t="shared" si="97"/>
        <v>0</v>
      </c>
      <c r="P2113" s="34" t="str">
        <f t="shared" si="98"/>
        <v>1-30</v>
      </c>
      <c r="Q2113" s="35" t="str">
        <f>+VLOOKUP(B2113,'[2]PORTAFOLIO JAN17'!$B$7:$T$4941,19,FALSE)</f>
        <v>MEXICO</v>
      </c>
      <c r="R2113" s="31">
        <v>0</v>
      </c>
      <c r="S2113" s="31">
        <v>0</v>
      </c>
      <c r="T2113" s="31" t="s">
        <v>45</v>
      </c>
      <c r="U2113" s="36" t="s">
        <v>64</v>
      </c>
      <c r="V2113" s="37">
        <v>41432.4671523</v>
      </c>
      <c r="W2113" s="38">
        <v>41432.4671523</v>
      </c>
      <c r="X2113" s="38">
        <v>0</v>
      </c>
      <c r="Y2113" s="38">
        <v>0</v>
      </c>
      <c r="Z2113" s="38">
        <v>0</v>
      </c>
      <c r="AA2113" s="38">
        <v>0</v>
      </c>
      <c r="AB2113" s="38">
        <v>0</v>
      </c>
      <c r="AC2113" s="38">
        <v>0</v>
      </c>
      <c r="AD2113" s="38" t="s">
        <v>47</v>
      </c>
    </row>
    <row r="2114" spans="1:30" s="27" customFormat="1" ht="15" customHeight="1" x14ac:dyDescent="0.25">
      <c r="A2114" s="39" t="s">
        <v>39</v>
      </c>
      <c r="B2114" s="39" t="s">
        <v>2162</v>
      </c>
      <c r="C2114" s="86">
        <v>42767</v>
      </c>
      <c r="D2114" s="29">
        <f>+VLOOKUP(B2114,'[2]HG-Mexico by Contract'!$B$8:$G$4512,6,FALSE)</f>
        <v>313002</v>
      </c>
      <c r="E2114" s="29"/>
      <c r="F2114" s="39" t="s">
        <v>62</v>
      </c>
      <c r="G2114" s="39" t="s">
        <v>42</v>
      </c>
      <c r="H2114" s="39" t="s">
        <v>44</v>
      </c>
      <c r="I2114" s="40">
        <v>2471751.9500000002</v>
      </c>
      <c r="J2114" s="32">
        <f t="shared" si="96"/>
        <v>2471751.9500000002</v>
      </c>
      <c r="K2114" s="31">
        <v>0</v>
      </c>
      <c r="L2114" s="31">
        <v>0</v>
      </c>
      <c r="M2114" s="31">
        <v>0</v>
      </c>
      <c r="N2114" s="31">
        <v>0</v>
      </c>
      <c r="O2114" s="33">
        <f t="shared" si="97"/>
        <v>0</v>
      </c>
      <c r="P2114" s="34" t="str">
        <f t="shared" si="98"/>
        <v>1-30</v>
      </c>
      <c r="Q2114" s="35" t="str">
        <f>+VLOOKUP(B2114,'[2]PORTAFOLIO JAN17'!$B$7:$T$4941,19,FALSE)</f>
        <v>HONDURAS</v>
      </c>
      <c r="R2114" s="31">
        <v>0</v>
      </c>
      <c r="S2114" s="31">
        <v>0</v>
      </c>
      <c r="T2114" s="31" t="s">
        <v>45</v>
      </c>
      <c r="U2114" s="41" t="s">
        <v>46</v>
      </c>
      <c r="V2114" s="42">
        <v>2471751.9500000002</v>
      </c>
      <c r="W2114" s="43">
        <v>2471751.9500000002</v>
      </c>
      <c r="X2114" s="38">
        <v>0</v>
      </c>
      <c r="Y2114" s="38">
        <v>0</v>
      </c>
      <c r="Z2114" s="38">
        <v>0</v>
      </c>
      <c r="AA2114" s="38">
        <v>0</v>
      </c>
      <c r="AB2114" s="38">
        <v>0</v>
      </c>
      <c r="AC2114" s="38">
        <v>0</v>
      </c>
      <c r="AD2114" s="38" t="s">
        <v>47</v>
      </c>
    </row>
    <row r="2115" spans="1:30" s="27" customFormat="1" ht="15" customHeight="1" x14ac:dyDescent="0.25">
      <c r="A2115" s="28" t="s">
        <v>39</v>
      </c>
      <c r="B2115" s="28" t="s">
        <v>2163</v>
      </c>
      <c r="C2115" s="85">
        <v>42767</v>
      </c>
      <c r="D2115" s="29">
        <f>+VLOOKUP(B2115,'[2]HG-Mexico by Contract'!$B$8:$G$4512,6,FALSE)</f>
        <v>360471</v>
      </c>
      <c r="E2115" s="29"/>
      <c r="F2115" s="28" t="s">
        <v>41</v>
      </c>
      <c r="G2115" s="28" t="s">
        <v>42</v>
      </c>
      <c r="H2115" s="28" t="s">
        <v>63</v>
      </c>
      <c r="I2115" s="31">
        <v>427551.63</v>
      </c>
      <c r="J2115" s="32">
        <f t="shared" si="96"/>
        <v>21475.918377266644</v>
      </c>
      <c r="K2115" s="31">
        <v>0</v>
      </c>
      <c r="L2115" s="31">
        <v>0</v>
      </c>
      <c r="M2115" s="31">
        <v>0</v>
      </c>
      <c r="N2115" s="31">
        <v>0</v>
      </c>
      <c r="O2115" s="33">
        <f t="shared" si="97"/>
        <v>0</v>
      </c>
      <c r="P2115" s="34" t="str">
        <f t="shared" si="98"/>
        <v>1-30</v>
      </c>
      <c r="Q2115" s="35" t="str">
        <f>+VLOOKUP(B2115,'[2]PORTAFOLIO JAN17'!$B$7:$T$4941,19,FALSE)</f>
        <v>MEXICO</v>
      </c>
      <c r="R2115" s="31">
        <v>0</v>
      </c>
      <c r="S2115" s="31">
        <v>0</v>
      </c>
      <c r="T2115" s="31" t="s">
        <v>45</v>
      </c>
      <c r="U2115" s="36" t="s">
        <v>64</v>
      </c>
      <c r="V2115" s="37">
        <v>21475.9183749</v>
      </c>
      <c r="W2115" s="38">
        <v>21475.9183749</v>
      </c>
      <c r="X2115" s="38">
        <v>0</v>
      </c>
      <c r="Y2115" s="38">
        <v>0</v>
      </c>
      <c r="Z2115" s="38">
        <v>0</v>
      </c>
      <c r="AA2115" s="38">
        <v>0</v>
      </c>
      <c r="AB2115" s="38">
        <v>0</v>
      </c>
      <c r="AC2115" s="38">
        <v>0</v>
      </c>
      <c r="AD2115" s="38" t="s">
        <v>47</v>
      </c>
    </row>
    <row r="2116" spans="1:30" s="27" customFormat="1" ht="15" customHeight="1" x14ac:dyDescent="0.25">
      <c r="A2116" s="39" t="s">
        <v>39</v>
      </c>
      <c r="B2116" s="39" t="s">
        <v>2164</v>
      </c>
      <c r="C2116" s="86">
        <v>42767</v>
      </c>
      <c r="D2116" s="29">
        <f>+VLOOKUP(B2116,'[2]HG-Mexico by Contract'!$B$8:$G$4512,6,FALSE)</f>
        <v>311432</v>
      </c>
      <c r="E2116" s="29"/>
      <c r="F2116" s="39" t="s">
        <v>41</v>
      </c>
      <c r="G2116" s="39" t="s">
        <v>42</v>
      </c>
      <c r="H2116" s="39" t="s">
        <v>63</v>
      </c>
      <c r="I2116" s="40">
        <v>1925306.67</v>
      </c>
      <c r="J2116" s="32">
        <f t="shared" si="96"/>
        <v>96708.154044757233</v>
      </c>
      <c r="K2116" s="31">
        <v>0</v>
      </c>
      <c r="L2116" s="31">
        <v>0</v>
      </c>
      <c r="M2116" s="31">
        <v>0</v>
      </c>
      <c r="N2116" s="31">
        <v>0</v>
      </c>
      <c r="O2116" s="33">
        <f t="shared" si="97"/>
        <v>0</v>
      </c>
      <c r="P2116" s="34" t="str">
        <f t="shared" si="98"/>
        <v>1-30</v>
      </c>
      <c r="Q2116" s="35" t="str">
        <f>+VLOOKUP(B2116,'[2]PORTAFOLIO JAN17'!$B$7:$T$4941,19,FALSE)</f>
        <v>MEXICO</v>
      </c>
      <c r="R2116" s="31">
        <v>0</v>
      </c>
      <c r="S2116" s="31">
        <v>0</v>
      </c>
      <c r="T2116" s="31" t="s">
        <v>45</v>
      </c>
      <c r="U2116" s="41" t="s">
        <v>64</v>
      </c>
      <c r="V2116" s="42">
        <v>96708.154034100007</v>
      </c>
      <c r="W2116" s="43">
        <v>96708.154034100007</v>
      </c>
      <c r="X2116" s="38">
        <v>0</v>
      </c>
      <c r="Y2116" s="38">
        <v>0</v>
      </c>
      <c r="Z2116" s="38">
        <v>0</v>
      </c>
      <c r="AA2116" s="38">
        <v>0</v>
      </c>
      <c r="AB2116" s="38">
        <v>0</v>
      </c>
      <c r="AC2116" s="38">
        <v>0</v>
      </c>
      <c r="AD2116" s="38" t="s">
        <v>47</v>
      </c>
    </row>
    <row r="2117" spans="1:30" s="27" customFormat="1" ht="15" customHeight="1" x14ac:dyDescent="0.25">
      <c r="A2117" s="28" t="s">
        <v>39</v>
      </c>
      <c r="B2117" s="28" t="s">
        <v>2165</v>
      </c>
      <c r="C2117" s="85">
        <v>42767</v>
      </c>
      <c r="D2117" s="29">
        <f>+VLOOKUP(B2117,'[2]HG-Mexico by Contract'!$B$8:$G$4512,6,FALSE)</f>
        <v>320416</v>
      </c>
      <c r="E2117" s="29"/>
      <c r="F2117" s="28" t="s">
        <v>41</v>
      </c>
      <c r="G2117" s="28" t="s">
        <v>42</v>
      </c>
      <c r="H2117" s="28" t="s">
        <v>44</v>
      </c>
      <c r="I2117" s="31">
        <v>137903.81</v>
      </c>
      <c r="J2117" s="32">
        <f t="shared" si="96"/>
        <v>137903.81</v>
      </c>
      <c r="K2117" s="31">
        <v>0</v>
      </c>
      <c r="L2117" s="31">
        <v>0</v>
      </c>
      <c r="M2117" s="31">
        <v>0</v>
      </c>
      <c r="N2117" s="31">
        <v>0</v>
      </c>
      <c r="O2117" s="33">
        <f t="shared" si="97"/>
        <v>0</v>
      </c>
      <c r="P2117" s="34" t="str">
        <f t="shared" si="98"/>
        <v>1-30</v>
      </c>
      <c r="Q2117" s="35" t="str">
        <f>+VLOOKUP(B2117,'[2]PORTAFOLIO JAN17'!$B$7:$T$4941,19,FALSE)</f>
        <v>COSTA RICA</v>
      </c>
      <c r="R2117" s="31">
        <v>0</v>
      </c>
      <c r="S2117" s="31">
        <v>0</v>
      </c>
      <c r="T2117" s="31" t="s">
        <v>45</v>
      </c>
      <c r="U2117" s="36" t="s">
        <v>46</v>
      </c>
      <c r="V2117" s="37">
        <v>137903.81</v>
      </c>
      <c r="W2117" s="38">
        <v>137903.81</v>
      </c>
      <c r="X2117" s="38">
        <v>0</v>
      </c>
      <c r="Y2117" s="38">
        <v>0</v>
      </c>
      <c r="Z2117" s="38">
        <v>0</v>
      </c>
      <c r="AA2117" s="38">
        <v>0</v>
      </c>
      <c r="AB2117" s="38">
        <v>0</v>
      </c>
      <c r="AC2117" s="38">
        <v>0</v>
      </c>
      <c r="AD2117" s="38" t="s">
        <v>47</v>
      </c>
    </row>
    <row r="2118" spans="1:30" s="27" customFormat="1" ht="15" customHeight="1" x14ac:dyDescent="0.25">
      <c r="A2118" s="39" t="s">
        <v>39</v>
      </c>
      <c r="B2118" s="39" t="s">
        <v>2166</v>
      </c>
      <c r="C2118" s="86">
        <v>42767</v>
      </c>
      <c r="D2118" s="29">
        <f>+VLOOKUP(B2118,'[2]HG-Mexico by Contract'!$B$8:$G$4512,6,FALSE)</f>
        <v>360827</v>
      </c>
      <c r="E2118" s="29"/>
      <c r="F2118" s="39" t="s">
        <v>41</v>
      </c>
      <c r="G2118" s="39" t="s">
        <v>42</v>
      </c>
      <c r="H2118" s="39" t="s">
        <v>63</v>
      </c>
      <c r="I2118" s="40">
        <v>946922.62</v>
      </c>
      <c r="J2118" s="32">
        <f t="shared" si="96"/>
        <v>47563.923207841544</v>
      </c>
      <c r="K2118" s="31">
        <v>0</v>
      </c>
      <c r="L2118" s="31">
        <v>0</v>
      </c>
      <c r="M2118" s="31">
        <v>0</v>
      </c>
      <c r="N2118" s="31">
        <v>0</v>
      </c>
      <c r="O2118" s="33">
        <f t="shared" si="97"/>
        <v>0</v>
      </c>
      <c r="P2118" s="34" t="str">
        <f t="shared" si="98"/>
        <v>1-30</v>
      </c>
      <c r="Q2118" s="35" t="str">
        <f>+VLOOKUP(B2118,'[2]PORTAFOLIO JAN17'!$B$7:$T$4941,19,FALSE)</f>
        <v>MEXICO</v>
      </c>
      <c r="R2118" s="31">
        <v>0</v>
      </c>
      <c r="S2118" s="31">
        <v>0</v>
      </c>
      <c r="T2118" s="31" t="s">
        <v>45</v>
      </c>
      <c r="U2118" s="41" t="s">
        <v>64</v>
      </c>
      <c r="V2118" s="42">
        <v>47563.923202600003</v>
      </c>
      <c r="W2118" s="43">
        <v>47563.923202600003</v>
      </c>
      <c r="X2118" s="38">
        <v>0</v>
      </c>
      <c r="Y2118" s="38">
        <v>0</v>
      </c>
      <c r="Z2118" s="38">
        <v>0</v>
      </c>
      <c r="AA2118" s="38">
        <v>0</v>
      </c>
      <c r="AB2118" s="38">
        <v>0</v>
      </c>
      <c r="AC2118" s="38">
        <v>0</v>
      </c>
      <c r="AD2118" s="38" t="s">
        <v>47</v>
      </c>
    </row>
    <row r="2119" spans="1:30" s="27" customFormat="1" ht="15" customHeight="1" x14ac:dyDescent="0.25">
      <c r="A2119" s="28" t="s">
        <v>39</v>
      </c>
      <c r="B2119" s="28" t="s">
        <v>2167</v>
      </c>
      <c r="C2119" s="85">
        <v>42767</v>
      </c>
      <c r="D2119" s="29">
        <f>+VLOOKUP(B2119,'[2]HG-Mexico by Contract'!$B$8:$G$4512,6,FALSE)</f>
        <v>360854</v>
      </c>
      <c r="E2119" s="29"/>
      <c r="F2119" s="28" t="s">
        <v>41</v>
      </c>
      <c r="G2119" s="28" t="s">
        <v>42</v>
      </c>
      <c r="H2119" s="28" t="s">
        <v>44</v>
      </c>
      <c r="I2119" s="31">
        <v>55670.04</v>
      </c>
      <c r="J2119" s="32">
        <f t="shared" si="96"/>
        <v>55670.04</v>
      </c>
      <c r="K2119" s="31">
        <v>0</v>
      </c>
      <c r="L2119" s="31">
        <v>0</v>
      </c>
      <c r="M2119" s="31">
        <v>0</v>
      </c>
      <c r="N2119" s="31">
        <v>0</v>
      </c>
      <c r="O2119" s="33">
        <f t="shared" si="97"/>
        <v>0</v>
      </c>
      <c r="P2119" s="34" t="str">
        <f t="shared" si="98"/>
        <v>1-30</v>
      </c>
      <c r="Q2119" s="35" t="str">
        <f>+VLOOKUP(B2119,'[2]PORTAFOLIO JAN17'!$B$7:$T$4941,19,FALSE)</f>
        <v>COSTA RICA</v>
      </c>
      <c r="R2119" s="31">
        <v>0</v>
      </c>
      <c r="S2119" s="31">
        <v>0</v>
      </c>
      <c r="T2119" s="31" t="s">
        <v>45</v>
      </c>
      <c r="U2119" s="36" t="s">
        <v>46</v>
      </c>
      <c r="V2119" s="37">
        <v>55670.04</v>
      </c>
      <c r="W2119" s="38">
        <v>55670.04</v>
      </c>
      <c r="X2119" s="38">
        <v>0</v>
      </c>
      <c r="Y2119" s="38">
        <v>0</v>
      </c>
      <c r="Z2119" s="38">
        <v>0</v>
      </c>
      <c r="AA2119" s="38">
        <v>0</v>
      </c>
      <c r="AB2119" s="38">
        <v>0</v>
      </c>
      <c r="AC2119" s="38">
        <v>0</v>
      </c>
      <c r="AD2119" s="38" t="s">
        <v>47</v>
      </c>
    </row>
    <row r="2120" spans="1:30" s="27" customFormat="1" ht="15" customHeight="1" x14ac:dyDescent="0.25">
      <c r="A2120" s="39" t="s">
        <v>39</v>
      </c>
      <c r="B2120" s="39" t="s">
        <v>2168</v>
      </c>
      <c r="C2120" s="86">
        <v>42767</v>
      </c>
      <c r="D2120" s="29">
        <f>+VLOOKUP(B2120,'[2]HG-Mexico by Contract'!$B$8:$G$4512,6,FALSE)</f>
        <v>314798</v>
      </c>
      <c r="E2120" s="29"/>
      <c r="F2120" s="39" t="s">
        <v>62</v>
      </c>
      <c r="G2120" s="39" t="s">
        <v>42</v>
      </c>
      <c r="H2120" s="39" t="s">
        <v>44</v>
      </c>
      <c r="I2120" s="40">
        <v>29200.3</v>
      </c>
      <c r="J2120" s="32">
        <f t="shared" ref="J2120:J2183" si="99">+IF(H2120="MXN",I2120/$J$2,I2120)</f>
        <v>29200.3</v>
      </c>
      <c r="K2120" s="31">
        <v>0</v>
      </c>
      <c r="L2120" s="31">
        <v>0</v>
      </c>
      <c r="M2120" s="31">
        <v>0</v>
      </c>
      <c r="N2120" s="31">
        <v>0</v>
      </c>
      <c r="O2120" s="33">
        <f t="shared" ref="O2120:O2183" si="100">+N2120+M2120+L2120+K2120</f>
        <v>0</v>
      </c>
      <c r="P2120" s="34" t="str">
        <f t="shared" ref="P2120:P2183" si="101">+IF(N2120&gt;0,"120+",IF(M2120&gt;0,"91-120",IF(L2120&gt;0,"61-90",IF(K2120&gt;0,"31-60","1-30"))))</f>
        <v>1-30</v>
      </c>
      <c r="Q2120" s="35" t="str">
        <f>+VLOOKUP(B2120,'[2]PORTAFOLIO JAN17'!$B$7:$T$4941,19,FALSE)</f>
        <v>COSTA RICA</v>
      </c>
      <c r="R2120" s="31">
        <v>0</v>
      </c>
      <c r="S2120" s="31">
        <v>0</v>
      </c>
      <c r="T2120" s="31" t="s">
        <v>45</v>
      </c>
      <c r="U2120" s="41" t="s">
        <v>46</v>
      </c>
      <c r="V2120" s="42">
        <v>29200.3</v>
      </c>
      <c r="W2120" s="43">
        <v>29200.3</v>
      </c>
      <c r="X2120" s="38">
        <v>0</v>
      </c>
      <c r="Y2120" s="38">
        <v>0</v>
      </c>
      <c r="Z2120" s="38">
        <v>0</v>
      </c>
      <c r="AA2120" s="38">
        <v>0</v>
      </c>
      <c r="AB2120" s="38">
        <v>0</v>
      </c>
      <c r="AC2120" s="38">
        <v>0</v>
      </c>
      <c r="AD2120" s="38" t="s">
        <v>47</v>
      </c>
    </row>
    <row r="2121" spans="1:30" s="27" customFormat="1" ht="15" customHeight="1" x14ac:dyDescent="0.25">
      <c r="A2121" s="28" t="s">
        <v>39</v>
      </c>
      <c r="B2121" s="28" t="s">
        <v>2169</v>
      </c>
      <c r="C2121" s="85">
        <v>42767</v>
      </c>
      <c r="D2121" s="29">
        <f>+VLOOKUP(B2121,'[2]HG-Mexico by Contract'!$B$8:$G$4512,6,FALSE)</f>
        <v>356035</v>
      </c>
      <c r="E2121" s="29"/>
      <c r="F2121" s="28" t="s">
        <v>41</v>
      </c>
      <c r="G2121" s="28" t="s">
        <v>42</v>
      </c>
      <c r="H2121" s="28" t="s">
        <v>44</v>
      </c>
      <c r="I2121" s="31">
        <v>53641.52</v>
      </c>
      <c r="J2121" s="32">
        <f t="shared" si="99"/>
        <v>53641.52</v>
      </c>
      <c r="K2121" s="31">
        <v>0</v>
      </c>
      <c r="L2121" s="31">
        <v>0</v>
      </c>
      <c r="M2121" s="31">
        <v>0</v>
      </c>
      <c r="N2121" s="31">
        <v>0</v>
      </c>
      <c r="O2121" s="33">
        <f t="shared" si="100"/>
        <v>0</v>
      </c>
      <c r="P2121" s="34" t="str">
        <f t="shared" si="101"/>
        <v>1-30</v>
      </c>
      <c r="Q2121" s="35" t="str">
        <f>+VLOOKUP(B2121,'[2]PORTAFOLIO JAN17'!$B$7:$T$4941,19,FALSE)</f>
        <v>COSTA RICA</v>
      </c>
      <c r="R2121" s="31">
        <v>0</v>
      </c>
      <c r="S2121" s="31">
        <v>0</v>
      </c>
      <c r="T2121" s="31" t="s">
        <v>45</v>
      </c>
      <c r="U2121" s="36" t="s">
        <v>46</v>
      </c>
      <c r="V2121" s="37">
        <v>53641.52</v>
      </c>
      <c r="W2121" s="38">
        <v>53641.52</v>
      </c>
      <c r="X2121" s="38">
        <v>0</v>
      </c>
      <c r="Y2121" s="38">
        <v>0</v>
      </c>
      <c r="Z2121" s="38">
        <v>0</v>
      </c>
      <c r="AA2121" s="38">
        <v>0</v>
      </c>
      <c r="AB2121" s="38">
        <v>0</v>
      </c>
      <c r="AC2121" s="38">
        <v>0</v>
      </c>
      <c r="AD2121" s="38" t="s">
        <v>47</v>
      </c>
    </row>
    <row r="2122" spans="1:30" s="27" customFormat="1" ht="15" customHeight="1" x14ac:dyDescent="0.25">
      <c r="A2122" s="39" t="s">
        <v>39</v>
      </c>
      <c r="B2122" s="39" t="s">
        <v>2170</v>
      </c>
      <c r="C2122" s="86">
        <v>42767</v>
      </c>
      <c r="D2122" s="29">
        <f>+VLOOKUP(B2122,'[2]HG-Mexico by Contract'!$B$8:$G$4512,6,FALSE)</f>
        <v>356035</v>
      </c>
      <c r="E2122" s="29"/>
      <c r="F2122" s="39" t="s">
        <v>41</v>
      </c>
      <c r="G2122" s="39" t="s">
        <v>42</v>
      </c>
      <c r="H2122" s="39" t="s">
        <v>44</v>
      </c>
      <c r="I2122" s="40">
        <v>53641.52</v>
      </c>
      <c r="J2122" s="32">
        <f t="shared" si="99"/>
        <v>53641.52</v>
      </c>
      <c r="K2122" s="31">
        <v>0</v>
      </c>
      <c r="L2122" s="31">
        <v>0</v>
      </c>
      <c r="M2122" s="31">
        <v>0</v>
      </c>
      <c r="N2122" s="31">
        <v>0</v>
      </c>
      <c r="O2122" s="33">
        <f t="shared" si="100"/>
        <v>0</v>
      </c>
      <c r="P2122" s="34" t="str">
        <f t="shared" si="101"/>
        <v>1-30</v>
      </c>
      <c r="Q2122" s="35" t="str">
        <f>+VLOOKUP(B2122,'[2]PORTAFOLIO JAN17'!$B$7:$T$4941,19,FALSE)</f>
        <v>COSTA RICA</v>
      </c>
      <c r="R2122" s="31">
        <v>0</v>
      </c>
      <c r="S2122" s="31">
        <v>0</v>
      </c>
      <c r="T2122" s="31" t="s">
        <v>45</v>
      </c>
      <c r="U2122" s="41" t="s">
        <v>46</v>
      </c>
      <c r="V2122" s="42">
        <v>53641.52</v>
      </c>
      <c r="W2122" s="43">
        <v>53641.52</v>
      </c>
      <c r="X2122" s="38">
        <v>0</v>
      </c>
      <c r="Y2122" s="38">
        <v>0</v>
      </c>
      <c r="Z2122" s="38">
        <v>0</v>
      </c>
      <c r="AA2122" s="38">
        <v>0</v>
      </c>
      <c r="AB2122" s="38">
        <v>0</v>
      </c>
      <c r="AC2122" s="38">
        <v>0</v>
      </c>
      <c r="AD2122" s="38" t="s">
        <v>47</v>
      </c>
    </row>
    <row r="2123" spans="1:30" s="27" customFormat="1" ht="15" customHeight="1" x14ac:dyDescent="0.25">
      <c r="A2123" s="28" t="s">
        <v>39</v>
      </c>
      <c r="B2123" s="28" t="s">
        <v>2171</v>
      </c>
      <c r="C2123" s="85">
        <v>42767</v>
      </c>
      <c r="D2123" s="29">
        <f>+VLOOKUP(B2123,'[2]HG-Mexico by Contract'!$B$8:$G$4512,6,FALSE)</f>
        <v>360854</v>
      </c>
      <c r="E2123" s="29"/>
      <c r="F2123" s="28" t="s">
        <v>41</v>
      </c>
      <c r="G2123" s="28" t="s">
        <v>42</v>
      </c>
      <c r="H2123" s="28" t="s">
        <v>44</v>
      </c>
      <c r="I2123" s="31">
        <v>55670.04</v>
      </c>
      <c r="J2123" s="32">
        <f t="shared" si="99"/>
        <v>55670.04</v>
      </c>
      <c r="K2123" s="31">
        <v>0</v>
      </c>
      <c r="L2123" s="31">
        <v>0</v>
      </c>
      <c r="M2123" s="31">
        <v>0</v>
      </c>
      <c r="N2123" s="31">
        <v>0</v>
      </c>
      <c r="O2123" s="33">
        <f t="shared" si="100"/>
        <v>0</v>
      </c>
      <c r="P2123" s="34" t="str">
        <f t="shared" si="101"/>
        <v>1-30</v>
      </c>
      <c r="Q2123" s="35" t="str">
        <f>+VLOOKUP(B2123,'[2]PORTAFOLIO JAN17'!$B$7:$T$4941,19,FALSE)</f>
        <v>COSTA RICA</v>
      </c>
      <c r="R2123" s="31">
        <v>0</v>
      </c>
      <c r="S2123" s="31">
        <v>0</v>
      </c>
      <c r="T2123" s="31" t="s">
        <v>45</v>
      </c>
      <c r="U2123" s="36" t="s">
        <v>46</v>
      </c>
      <c r="V2123" s="37">
        <v>55670.04</v>
      </c>
      <c r="W2123" s="38">
        <v>55670.04</v>
      </c>
      <c r="X2123" s="38">
        <v>0</v>
      </c>
      <c r="Y2123" s="38">
        <v>0</v>
      </c>
      <c r="Z2123" s="38">
        <v>0</v>
      </c>
      <c r="AA2123" s="38">
        <v>0</v>
      </c>
      <c r="AB2123" s="38">
        <v>0</v>
      </c>
      <c r="AC2123" s="38">
        <v>0</v>
      </c>
      <c r="AD2123" s="38" t="s">
        <v>47</v>
      </c>
    </row>
    <row r="2124" spans="1:30" s="27" customFormat="1" ht="15" customHeight="1" x14ac:dyDescent="0.25">
      <c r="A2124" s="39" t="s">
        <v>39</v>
      </c>
      <c r="B2124" s="39" t="s">
        <v>2172</v>
      </c>
      <c r="C2124" s="86">
        <v>42767</v>
      </c>
      <c r="D2124" s="29">
        <f>+VLOOKUP(B2124,'[2]HG-Mexico by Contract'!$B$8:$G$4512,6,FALSE)</f>
        <v>314798</v>
      </c>
      <c r="E2124" s="29"/>
      <c r="F2124" s="39" t="s">
        <v>62</v>
      </c>
      <c r="G2124" s="39" t="s">
        <v>42</v>
      </c>
      <c r="H2124" s="39" t="s">
        <v>44</v>
      </c>
      <c r="I2124" s="40">
        <v>460727.56</v>
      </c>
      <c r="J2124" s="32">
        <f t="shared" si="99"/>
        <v>460727.56</v>
      </c>
      <c r="K2124" s="31">
        <v>0</v>
      </c>
      <c r="L2124" s="31">
        <v>0</v>
      </c>
      <c r="M2124" s="31">
        <v>0</v>
      </c>
      <c r="N2124" s="31">
        <v>0</v>
      </c>
      <c r="O2124" s="33">
        <f t="shared" si="100"/>
        <v>0</v>
      </c>
      <c r="P2124" s="34" t="str">
        <f t="shared" si="101"/>
        <v>1-30</v>
      </c>
      <c r="Q2124" s="35" t="str">
        <f>+VLOOKUP(B2124,'[2]PORTAFOLIO JAN17'!$B$7:$T$4941,19,FALSE)</f>
        <v>COSTA RICA</v>
      </c>
      <c r="R2124" s="31">
        <v>0</v>
      </c>
      <c r="S2124" s="31">
        <v>0</v>
      </c>
      <c r="T2124" s="31" t="s">
        <v>45</v>
      </c>
      <c r="U2124" s="41" t="s">
        <v>46</v>
      </c>
      <c r="V2124" s="42">
        <v>460727.56</v>
      </c>
      <c r="W2124" s="43">
        <v>460727.56</v>
      </c>
      <c r="X2124" s="38">
        <v>0</v>
      </c>
      <c r="Y2124" s="38">
        <v>0</v>
      </c>
      <c r="Z2124" s="38">
        <v>0</v>
      </c>
      <c r="AA2124" s="38">
        <v>0</v>
      </c>
      <c r="AB2124" s="38">
        <v>0</v>
      </c>
      <c r="AC2124" s="38">
        <v>0</v>
      </c>
      <c r="AD2124" s="38" t="s">
        <v>47</v>
      </c>
    </row>
    <row r="2125" spans="1:30" s="27" customFormat="1" ht="15" customHeight="1" x14ac:dyDescent="0.25">
      <c r="A2125" s="28" t="s">
        <v>39</v>
      </c>
      <c r="B2125" s="28" t="s">
        <v>2173</v>
      </c>
      <c r="C2125" s="85">
        <v>42767</v>
      </c>
      <c r="D2125" s="29">
        <f>+VLOOKUP(B2125,'[2]HG-Mexico by Contract'!$B$8:$G$4512,6,FALSE)</f>
        <v>341466</v>
      </c>
      <c r="E2125" s="29"/>
      <c r="F2125" s="28" t="s">
        <v>41</v>
      </c>
      <c r="G2125" s="28" t="s">
        <v>42</v>
      </c>
      <c r="H2125" s="28" t="s">
        <v>44</v>
      </c>
      <c r="I2125" s="31">
        <v>7135.23</v>
      </c>
      <c r="J2125" s="32">
        <f t="shared" si="99"/>
        <v>7135.23</v>
      </c>
      <c r="K2125" s="31">
        <v>0</v>
      </c>
      <c r="L2125" s="31">
        <v>0</v>
      </c>
      <c r="M2125" s="31">
        <v>0</v>
      </c>
      <c r="N2125" s="31">
        <v>0</v>
      </c>
      <c r="O2125" s="33">
        <f t="shared" si="100"/>
        <v>0</v>
      </c>
      <c r="P2125" s="34" t="str">
        <f t="shared" si="101"/>
        <v>1-30</v>
      </c>
      <c r="Q2125" s="35" t="str">
        <f>+VLOOKUP(B2125,'[2]PORTAFOLIO JAN17'!$B$7:$T$4941,19,FALSE)</f>
        <v>MEXICO</v>
      </c>
      <c r="R2125" s="31">
        <v>0</v>
      </c>
      <c r="S2125" s="31">
        <v>0</v>
      </c>
      <c r="T2125" s="31" t="s">
        <v>45</v>
      </c>
      <c r="U2125" s="36" t="s">
        <v>46</v>
      </c>
      <c r="V2125" s="37">
        <v>7135.23</v>
      </c>
      <c r="W2125" s="38">
        <v>7135.23</v>
      </c>
      <c r="X2125" s="38">
        <v>0</v>
      </c>
      <c r="Y2125" s="38">
        <v>0</v>
      </c>
      <c r="Z2125" s="38">
        <v>0</v>
      </c>
      <c r="AA2125" s="38">
        <v>0</v>
      </c>
      <c r="AB2125" s="38">
        <v>0</v>
      </c>
      <c r="AC2125" s="38">
        <v>0</v>
      </c>
      <c r="AD2125" s="38" t="s">
        <v>47</v>
      </c>
    </row>
    <row r="2126" spans="1:30" s="27" customFormat="1" ht="15" customHeight="1" x14ac:dyDescent="0.25">
      <c r="A2126" s="39" t="s">
        <v>39</v>
      </c>
      <c r="B2126" s="39" t="s">
        <v>2174</v>
      </c>
      <c r="C2126" s="86">
        <v>42767</v>
      </c>
      <c r="D2126" s="29">
        <f>+VLOOKUP(B2126,'[2]HG-Mexico by Contract'!$B$8:$G$4512,6,FALSE)</f>
        <v>314376</v>
      </c>
      <c r="E2126" s="29"/>
      <c r="F2126" s="39" t="s">
        <v>41</v>
      </c>
      <c r="G2126" s="39" t="s">
        <v>42</v>
      </c>
      <c r="H2126" s="39" t="s">
        <v>44</v>
      </c>
      <c r="I2126" s="40">
        <v>487710.05</v>
      </c>
      <c r="J2126" s="32">
        <f t="shared" si="99"/>
        <v>487710.05</v>
      </c>
      <c r="K2126" s="31">
        <v>0</v>
      </c>
      <c r="L2126" s="31">
        <v>0</v>
      </c>
      <c r="M2126" s="31">
        <v>0</v>
      </c>
      <c r="N2126" s="31">
        <v>0</v>
      </c>
      <c r="O2126" s="33">
        <f t="shared" si="100"/>
        <v>0</v>
      </c>
      <c r="P2126" s="34" t="str">
        <f t="shared" si="101"/>
        <v>1-30</v>
      </c>
      <c r="Q2126" s="35" t="str">
        <f>+VLOOKUP(B2126,'[2]PORTAFOLIO JAN17'!$B$7:$T$4941,19,FALSE)</f>
        <v>COSTA RICA</v>
      </c>
      <c r="R2126" s="31">
        <v>0</v>
      </c>
      <c r="S2126" s="31">
        <v>0</v>
      </c>
      <c r="T2126" s="31" t="s">
        <v>45</v>
      </c>
      <c r="U2126" s="41" t="s">
        <v>46</v>
      </c>
      <c r="V2126" s="42">
        <v>487710.05</v>
      </c>
      <c r="W2126" s="43">
        <v>487710.05</v>
      </c>
      <c r="X2126" s="38">
        <v>0</v>
      </c>
      <c r="Y2126" s="38">
        <v>0</v>
      </c>
      <c r="Z2126" s="38">
        <v>0</v>
      </c>
      <c r="AA2126" s="38">
        <v>0</v>
      </c>
      <c r="AB2126" s="38">
        <v>0</v>
      </c>
      <c r="AC2126" s="38">
        <v>0</v>
      </c>
      <c r="AD2126" s="38" t="s">
        <v>47</v>
      </c>
    </row>
    <row r="2127" spans="1:30" s="27" customFormat="1" ht="15" customHeight="1" x14ac:dyDescent="0.25">
      <c r="A2127" s="28" t="s">
        <v>39</v>
      </c>
      <c r="B2127" s="28" t="s">
        <v>2175</v>
      </c>
      <c r="C2127" s="85">
        <v>42767</v>
      </c>
      <c r="D2127" s="29">
        <f>+VLOOKUP(B2127,'[2]HG-Mexico by Contract'!$B$8:$G$4512,6,FALSE)</f>
        <v>309098</v>
      </c>
      <c r="E2127" s="29"/>
      <c r="F2127" s="28" t="s">
        <v>41</v>
      </c>
      <c r="G2127" s="28" t="s">
        <v>42</v>
      </c>
      <c r="H2127" s="28" t="s">
        <v>44</v>
      </c>
      <c r="I2127" s="31">
        <v>426619.08</v>
      </c>
      <c r="J2127" s="32">
        <f t="shared" si="99"/>
        <v>426619.08</v>
      </c>
      <c r="K2127" s="31">
        <v>0</v>
      </c>
      <c r="L2127" s="31">
        <v>0</v>
      </c>
      <c r="M2127" s="31">
        <v>0</v>
      </c>
      <c r="N2127" s="31">
        <v>0</v>
      </c>
      <c r="O2127" s="33">
        <f t="shared" si="100"/>
        <v>0</v>
      </c>
      <c r="P2127" s="34" t="str">
        <f t="shared" si="101"/>
        <v>1-30</v>
      </c>
      <c r="Q2127" s="35" t="str">
        <f>+VLOOKUP(B2127,'[2]PORTAFOLIO JAN17'!$B$7:$T$4941,19,FALSE)</f>
        <v>REPUBLICA DOMINICANA</v>
      </c>
      <c r="R2127" s="31">
        <v>0</v>
      </c>
      <c r="S2127" s="31">
        <v>0</v>
      </c>
      <c r="T2127" s="31" t="s">
        <v>45</v>
      </c>
      <c r="U2127" s="36" t="s">
        <v>46</v>
      </c>
      <c r="V2127" s="37">
        <v>426619.08</v>
      </c>
      <c r="W2127" s="38">
        <v>426619.08</v>
      </c>
      <c r="X2127" s="38">
        <v>0</v>
      </c>
      <c r="Y2127" s="38">
        <v>0</v>
      </c>
      <c r="Z2127" s="38">
        <v>0</v>
      </c>
      <c r="AA2127" s="38">
        <v>0</v>
      </c>
      <c r="AB2127" s="38">
        <v>0</v>
      </c>
      <c r="AC2127" s="38">
        <v>0</v>
      </c>
      <c r="AD2127" s="38" t="s">
        <v>47</v>
      </c>
    </row>
    <row r="2128" spans="1:30" s="27" customFormat="1" ht="15" customHeight="1" x14ac:dyDescent="0.25">
      <c r="A2128" s="39" t="s">
        <v>39</v>
      </c>
      <c r="B2128" s="39" t="s">
        <v>2176</v>
      </c>
      <c r="C2128" s="86">
        <v>42767</v>
      </c>
      <c r="D2128" s="29">
        <f>+VLOOKUP(B2128,'[2]HG-Mexico by Contract'!$B$8:$G$4512,6,FALSE)</f>
        <v>308681</v>
      </c>
      <c r="E2128" s="29"/>
      <c r="F2128" s="39" t="s">
        <v>41</v>
      </c>
      <c r="G2128" s="39" t="s">
        <v>42</v>
      </c>
      <c r="H2128" s="39" t="s">
        <v>63</v>
      </c>
      <c r="I2128" s="40">
        <v>775886.74</v>
      </c>
      <c r="J2128" s="32">
        <f t="shared" si="99"/>
        <v>38972.790954494798</v>
      </c>
      <c r="K2128" s="31">
        <v>0</v>
      </c>
      <c r="L2128" s="31">
        <v>0</v>
      </c>
      <c r="M2128" s="31">
        <v>0</v>
      </c>
      <c r="N2128" s="31">
        <v>0</v>
      </c>
      <c r="O2128" s="33">
        <f t="shared" si="100"/>
        <v>0</v>
      </c>
      <c r="P2128" s="34" t="str">
        <f t="shared" si="101"/>
        <v>1-30</v>
      </c>
      <c r="Q2128" s="35" t="str">
        <f>+VLOOKUP(B2128,'[2]PORTAFOLIO JAN17'!$B$7:$T$4941,19,FALSE)</f>
        <v>MEXICO</v>
      </c>
      <c r="R2128" s="31">
        <v>0</v>
      </c>
      <c r="S2128" s="31">
        <v>0</v>
      </c>
      <c r="T2128" s="31" t="s">
        <v>45</v>
      </c>
      <c r="U2128" s="41" t="s">
        <v>64</v>
      </c>
      <c r="V2128" s="42">
        <v>38972.790950199997</v>
      </c>
      <c r="W2128" s="43">
        <v>38972.790950199997</v>
      </c>
      <c r="X2128" s="38">
        <v>0</v>
      </c>
      <c r="Y2128" s="38">
        <v>0</v>
      </c>
      <c r="Z2128" s="38">
        <v>0</v>
      </c>
      <c r="AA2128" s="38">
        <v>0</v>
      </c>
      <c r="AB2128" s="38">
        <v>0</v>
      </c>
      <c r="AC2128" s="38">
        <v>0</v>
      </c>
      <c r="AD2128" s="38" t="s">
        <v>47</v>
      </c>
    </row>
    <row r="2129" spans="1:30" s="27" customFormat="1" ht="15" customHeight="1" x14ac:dyDescent="0.25">
      <c r="A2129" s="28" t="s">
        <v>39</v>
      </c>
      <c r="B2129" s="28" t="s">
        <v>2177</v>
      </c>
      <c r="C2129" s="85">
        <v>42767</v>
      </c>
      <c r="D2129" s="29">
        <f>+VLOOKUP(B2129,'[2]HG-Mexico by Contract'!$B$8:$G$4512,6,FALSE)</f>
        <v>309344</v>
      </c>
      <c r="E2129" s="29"/>
      <c r="F2129" s="28" t="s">
        <v>41</v>
      </c>
      <c r="G2129" s="28" t="s">
        <v>42</v>
      </c>
      <c r="H2129" s="28" t="s">
        <v>44</v>
      </c>
      <c r="I2129" s="31">
        <v>65559.17</v>
      </c>
      <c r="J2129" s="32">
        <f t="shared" si="99"/>
        <v>65559.17</v>
      </c>
      <c r="K2129" s="31">
        <v>0</v>
      </c>
      <c r="L2129" s="31">
        <v>0</v>
      </c>
      <c r="M2129" s="31">
        <v>0</v>
      </c>
      <c r="N2129" s="31">
        <v>0</v>
      </c>
      <c r="O2129" s="33">
        <f t="shared" si="100"/>
        <v>0</v>
      </c>
      <c r="P2129" s="34" t="str">
        <f t="shared" si="101"/>
        <v>1-30</v>
      </c>
      <c r="Q2129" s="35" t="str">
        <f>+VLOOKUP(B2129,'[2]PORTAFOLIO JAN17'!$B$7:$T$4941,19,FALSE)</f>
        <v>COSTA RICA</v>
      </c>
      <c r="R2129" s="31">
        <v>0</v>
      </c>
      <c r="S2129" s="31">
        <v>0</v>
      </c>
      <c r="T2129" s="31" t="s">
        <v>45</v>
      </c>
      <c r="U2129" s="36" t="s">
        <v>46</v>
      </c>
      <c r="V2129" s="37">
        <v>65559.17</v>
      </c>
      <c r="W2129" s="38">
        <v>65559.17</v>
      </c>
      <c r="X2129" s="38">
        <v>0</v>
      </c>
      <c r="Y2129" s="38">
        <v>0</v>
      </c>
      <c r="Z2129" s="38">
        <v>0</v>
      </c>
      <c r="AA2129" s="38">
        <v>0</v>
      </c>
      <c r="AB2129" s="38">
        <v>0</v>
      </c>
      <c r="AC2129" s="38">
        <v>0</v>
      </c>
      <c r="AD2129" s="38" t="s">
        <v>47</v>
      </c>
    </row>
    <row r="2130" spans="1:30" s="27" customFormat="1" ht="15" customHeight="1" x14ac:dyDescent="0.25">
      <c r="A2130" s="39" t="s">
        <v>39</v>
      </c>
      <c r="B2130" s="39" t="s">
        <v>2178</v>
      </c>
      <c r="C2130" s="86">
        <v>42767</v>
      </c>
      <c r="D2130" s="29">
        <f>+VLOOKUP(B2130,'[2]HG-Mexico by Contract'!$B$8:$G$4512,6,FALSE)</f>
        <v>337631</v>
      </c>
      <c r="E2130" s="29"/>
      <c r="F2130" s="39" t="s">
        <v>41</v>
      </c>
      <c r="G2130" s="39" t="s">
        <v>42</v>
      </c>
      <c r="H2130" s="39" t="s">
        <v>44</v>
      </c>
      <c r="I2130" s="40">
        <v>52650</v>
      </c>
      <c r="J2130" s="32">
        <f t="shared" si="99"/>
        <v>52650</v>
      </c>
      <c r="K2130" s="31">
        <v>0</v>
      </c>
      <c r="L2130" s="31">
        <v>0</v>
      </c>
      <c r="M2130" s="31">
        <v>0</v>
      </c>
      <c r="N2130" s="31">
        <v>0</v>
      </c>
      <c r="O2130" s="33">
        <f t="shared" si="100"/>
        <v>0</v>
      </c>
      <c r="P2130" s="34" t="str">
        <f t="shared" si="101"/>
        <v>1-30</v>
      </c>
      <c r="Q2130" s="35" t="str">
        <f>+VLOOKUP(B2130,'[2]PORTAFOLIO JAN17'!$B$7:$T$4941,19,FALSE)</f>
        <v>NICARAGUA</v>
      </c>
      <c r="R2130" s="31">
        <v>0</v>
      </c>
      <c r="S2130" s="31">
        <v>0</v>
      </c>
      <c r="T2130" s="31" t="s">
        <v>45</v>
      </c>
      <c r="U2130" s="41" t="s">
        <v>46</v>
      </c>
      <c r="V2130" s="42">
        <v>52650</v>
      </c>
      <c r="W2130" s="43">
        <v>52650</v>
      </c>
      <c r="X2130" s="38">
        <v>0</v>
      </c>
      <c r="Y2130" s="38">
        <v>0</v>
      </c>
      <c r="Z2130" s="38">
        <v>0</v>
      </c>
      <c r="AA2130" s="38">
        <v>0</v>
      </c>
      <c r="AB2130" s="38">
        <v>0</v>
      </c>
      <c r="AC2130" s="38">
        <v>0</v>
      </c>
      <c r="AD2130" s="38" t="s">
        <v>47</v>
      </c>
    </row>
    <row r="2131" spans="1:30" s="27" customFormat="1" ht="15" customHeight="1" x14ac:dyDescent="0.25">
      <c r="A2131" s="28" t="s">
        <v>39</v>
      </c>
      <c r="B2131" s="28" t="s">
        <v>2179</v>
      </c>
      <c r="C2131" s="85">
        <v>42767</v>
      </c>
      <c r="D2131" s="29">
        <f>+VLOOKUP(B2131,'[2]HG-Mexico by Contract'!$B$8:$G$4512,6,FALSE)</f>
        <v>339690</v>
      </c>
      <c r="E2131" s="29"/>
      <c r="F2131" s="28" t="s">
        <v>41</v>
      </c>
      <c r="G2131" s="28" t="s">
        <v>42</v>
      </c>
      <c r="H2131" s="28" t="s">
        <v>63</v>
      </c>
      <c r="I2131" s="31">
        <v>241096.24</v>
      </c>
      <c r="J2131" s="32">
        <f t="shared" si="99"/>
        <v>12110.26413653455</v>
      </c>
      <c r="K2131" s="31">
        <v>0</v>
      </c>
      <c r="L2131" s="31">
        <v>0</v>
      </c>
      <c r="M2131" s="31">
        <v>0</v>
      </c>
      <c r="N2131" s="31">
        <v>0</v>
      </c>
      <c r="O2131" s="33">
        <f t="shared" si="100"/>
        <v>0</v>
      </c>
      <c r="P2131" s="34" t="str">
        <f t="shared" si="101"/>
        <v>1-30</v>
      </c>
      <c r="Q2131" s="35" t="str">
        <f>+VLOOKUP(B2131,'[2]PORTAFOLIO JAN17'!$B$7:$T$4941,19,FALSE)</f>
        <v>MEXICO</v>
      </c>
      <c r="R2131" s="31">
        <v>0</v>
      </c>
      <c r="S2131" s="31">
        <v>0</v>
      </c>
      <c r="T2131" s="31" t="s">
        <v>45</v>
      </c>
      <c r="U2131" s="36" t="s">
        <v>64</v>
      </c>
      <c r="V2131" s="37">
        <v>12110.264135199999</v>
      </c>
      <c r="W2131" s="38">
        <v>12110.264135199999</v>
      </c>
      <c r="X2131" s="38">
        <v>0</v>
      </c>
      <c r="Y2131" s="38">
        <v>0</v>
      </c>
      <c r="Z2131" s="38">
        <v>0</v>
      </c>
      <c r="AA2131" s="38">
        <v>0</v>
      </c>
      <c r="AB2131" s="38">
        <v>0</v>
      </c>
      <c r="AC2131" s="38">
        <v>0</v>
      </c>
      <c r="AD2131" s="38" t="s">
        <v>47</v>
      </c>
    </row>
    <row r="2132" spans="1:30" s="27" customFormat="1" ht="15" customHeight="1" x14ac:dyDescent="0.25">
      <c r="A2132" s="39" t="s">
        <v>39</v>
      </c>
      <c r="B2132" s="39" t="s">
        <v>2180</v>
      </c>
      <c r="C2132" s="86">
        <v>42767</v>
      </c>
      <c r="D2132" s="29">
        <f>+VLOOKUP(B2132,'[2]HG-Mexico by Contract'!$B$8:$G$4512,6,FALSE)</f>
        <v>342620</v>
      </c>
      <c r="E2132" s="29"/>
      <c r="F2132" s="39" t="s">
        <v>41</v>
      </c>
      <c r="G2132" s="39" t="s">
        <v>42</v>
      </c>
      <c r="H2132" s="39" t="s">
        <v>63</v>
      </c>
      <c r="I2132" s="40">
        <v>763822.01</v>
      </c>
      <c r="J2132" s="32">
        <f t="shared" si="99"/>
        <v>38366.779566528021</v>
      </c>
      <c r="K2132" s="31">
        <v>0</v>
      </c>
      <c r="L2132" s="31">
        <v>0</v>
      </c>
      <c r="M2132" s="31">
        <v>0</v>
      </c>
      <c r="N2132" s="31">
        <v>0</v>
      </c>
      <c r="O2132" s="33">
        <f t="shared" si="100"/>
        <v>0</v>
      </c>
      <c r="P2132" s="34" t="str">
        <f t="shared" si="101"/>
        <v>1-30</v>
      </c>
      <c r="Q2132" s="35" t="str">
        <f>+VLOOKUP(B2132,'[2]PORTAFOLIO JAN17'!$B$7:$T$4941,19,FALSE)</f>
        <v>MEXICO</v>
      </c>
      <c r="R2132" s="31">
        <v>0</v>
      </c>
      <c r="S2132" s="31">
        <v>0</v>
      </c>
      <c r="T2132" s="31" t="s">
        <v>45</v>
      </c>
      <c r="U2132" s="41" t="s">
        <v>64</v>
      </c>
      <c r="V2132" s="42">
        <v>38366.779562299998</v>
      </c>
      <c r="W2132" s="43">
        <v>38366.779562299998</v>
      </c>
      <c r="X2132" s="38">
        <v>0</v>
      </c>
      <c r="Y2132" s="38">
        <v>0</v>
      </c>
      <c r="Z2132" s="38">
        <v>0</v>
      </c>
      <c r="AA2132" s="38">
        <v>0</v>
      </c>
      <c r="AB2132" s="38">
        <v>0</v>
      </c>
      <c r="AC2132" s="38">
        <v>0</v>
      </c>
      <c r="AD2132" s="38" t="s">
        <v>47</v>
      </c>
    </row>
    <row r="2133" spans="1:30" s="27" customFormat="1" ht="15" customHeight="1" x14ac:dyDescent="0.25">
      <c r="A2133" s="28" t="s">
        <v>39</v>
      </c>
      <c r="B2133" s="28" t="s">
        <v>2181</v>
      </c>
      <c r="C2133" s="85">
        <v>42767</v>
      </c>
      <c r="D2133" s="29">
        <f>+VLOOKUP(B2133,'[2]HG-Mexico by Contract'!$B$8:$G$4512,6,FALSE)</f>
        <v>360770</v>
      </c>
      <c r="E2133" s="29"/>
      <c r="F2133" s="28" t="s">
        <v>41</v>
      </c>
      <c r="G2133" s="28" t="s">
        <v>42</v>
      </c>
      <c r="H2133" s="28" t="s">
        <v>44</v>
      </c>
      <c r="I2133" s="31">
        <v>153841.66</v>
      </c>
      <c r="J2133" s="32">
        <f t="shared" si="99"/>
        <v>153841.66</v>
      </c>
      <c r="K2133" s="31">
        <v>0</v>
      </c>
      <c r="L2133" s="31">
        <v>0</v>
      </c>
      <c r="M2133" s="31">
        <v>0</v>
      </c>
      <c r="N2133" s="31">
        <v>0</v>
      </c>
      <c r="O2133" s="33">
        <f t="shared" si="100"/>
        <v>0</v>
      </c>
      <c r="P2133" s="34" t="str">
        <f t="shared" si="101"/>
        <v>1-30</v>
      </c>
      <c r="Q2133" s="35" t="str">
        <f>+VLOOKUP(B2133,'[2]PORTAFOLIO JAN17'!$B$7:$T$4941,19,FALSE)</f>
        <v>COSTA RICA</v>
      </c>
      <c r="R2133" s="31">
        <v>0</v>
      </c>
      <c r="S2133" s="31">
        <v>0</v>
      </c>
      <c r="T2133" s="31" t="s">
        <v>45</v>
      </c>
      <c r="U2133" s="36" t="s">
        <v>46</v>
      </c>
      <c r="V2133" s="37">
        <v>153841.66</v>
      </c>
      <c r="W2133" s="38">
        <v>153841.66</v>
      </c>
      <c r="X2133" s="38">
        <v>0</v>
      </c>
      <c r="Y2133" s="38">
        <v>0</v>
      </c>
      <c r="Z2133" s="38">
        <v>0</v>
      </c>
      <c r="AA2133" s="38">
        <v>0</v>
      </c>
      <c r="AB2133" s="38">
        <v>0</v>
      </c>
      <c r="AC2133" s="38">
        <v>0</v>
      </c>
      <c r="AD2133" s="38" t="s">
        <v>47</v>
      </c>
    </row>
    <row r="2134" spans="1:30" s="27" customFormat="1" ht="15" customHeight="1" x14ac:dyDescent="0.25">
      <c r="A2134" s="39" t="s">
        <v>39</v>
      </c>
      <c r="B2134" s="39" t="s">
        <v>2182</v>
      </c>
      <c r="C2134" s="86">
        <v>42767</v>
      </c>
      <c r="D2134" s="29">
        <f>+VLOOKUP(B2134,'[2]HG-Mexico by Contract'!$B$8:$G$4512,6,FALSE)</f>
        <v>311051</v>
      </c>
      <c r="E2134" s="29"/>
      <c r="F2134" s="39" t="s">
        <v>41</v>
      </c>
      <c r="G2134" s="39" t="s">
        <v>42</v>
      </c>
      <c r="H2134" s="39" t="s">
        <v>63</v>
      </c>
      <c r="I2134" s="40">
        <v>405188.57</v>
      </c>
      <c r="J2134" s="32">
        <f t="shared" si="99"/>
        <v>20352.621873342858</v>
      </c>
      <c r="K2134" s="31">
        <v>0</v>
      </c>
      <c r="L2134" s="31">
        <v>0</v>
      </c>
      <c r="M2134" s="31">
        <v>0</v>
      </c>
      <c r="N2134" s="31">
        <v>0</v>
      </c>
      <c r="O2134" s="33">
        <f t="shared" si="100"/>
        <v>0</v>
      </c>
      <c r="P2134" s="34" t="str">
        <f t="shared" si="101"/>
        <v>1-30</v>
      </c>
      <c r="Q2134" s="35" t="str">
        <f>+VLOOKUP(B2134,'[2]PORTAFOLIO JAN17'!$B$7:$T$4941,19,FALSE)</f>
        <v>MEXICO</v>
      </c>
      <c r="R2134" s="31">
        <v>0</v>
      </c>
      <c r="S2134" s="31">
        <v>0</v>
      </c>
      <c r="T2134" s="31" t="s">
        <v>45</v>
      </c>
      <c r="U2134" s="41" t="s">
        <v>64</v>
      </c>
      <c r="V2134" s="42">
        <v>20352.6218711</v>
      </c>
      <c r="W2134" s="43">
        <v>20352.6218711</v>
      </c>
      <c r="X2134" s="38">
        <v>0</v>
      </c>
      <c r="Y2134" s="38">
        <v>0</v>
      </c>
      <c r="Z2134" s="38">
        <v>0</v>
      </c>
      <c r="AA2134" s="38">
        <v>0</v>
      </c>
      <c r="AB2134" s="38">
        <v>0</v>
      </c>
      <c r="AC2134" s="38">
        <v>0</v>
      </c>
      <c r="AD2134" s="38" t="s">
        <v>47</v>
      </c>
    </row>
    <row r="2135" spans="1:30" s="27" customFormat="1" ht="15" customHeight="1" x14ac:dyDescent="0.25">
      <c r="A2135" s="28" t="s">
        <v>39</v>
      </c>
      <c r="B2135" s="28" t="s">
        <v>2183</v>
      </c>
      <c r="C2135" s="85">
        <v>42767</v>
      </c>
      <c r="D2135" s="29">
        <f>+VLOOKUP(B2135,'[2]HG-Mexico by Contract'!$B$8:$G$4512,6,FALSE)</f>
        <v>309344</v>
      </c>
      <c r="E2135" s="29"/>
      <c r="F2135" s="28" t="s">
        <v>41</v>
      </c>
      <c r="G2135" s="28" t="s">
        <v>42</v>
      </c>
      <c r="H2135" s="28" t="s">
        <v>44</v>
      </c>
      <c r="I2135" s="31">
        <v>44447.39</v>
      </c>
      <c r="J2135" s="32">
        <f t="shared" si="99"/>
        <v>44447.39</v>
      </c>
      <c r="K2135" s="31">
        <v>0</v>
      </c>
      <c r="L2135" s="31">
        <v>0</v>
      </c>
      <c r="M2135" s="31">
        <v>0</v>
      </c>
      <c r="N2135" s="31">
        <v>0</v>
      </c>
      <c r="O2135" s="33">
        <f t="shared" si="100"/>
        <v>0</v>
      </c>
      <c r="P2135" s="34" t="str">
        <f t="shared" si="101"/>
        <v>1-30</v>
      </c>
      <c r="Q2135" s="35" t="str">
        <f>+VLOOKUP(B2135,'[2]PORTAFOLIO JAN17'!$B$7:$T$4941,19,FALSE)</f>
        <v>COSTA RICA</v>
      </c>
      <c r="R2135" s="31">
        <v>0</v>
      </c>
      <c r="S2135" s="31">
        <v>0</v>
      </c>
      <c r="T2135" s="31" t="s">
        <v>45</v>
      </c>
      <c r="U2135" s="36" t="s">
        <v>46</v>
      </c>
      <c r="V2135" s="37">
        <v>44447.39</v>
      </c>
      <c r="W2135" s="38">
        <v>44447.39</v>
      </c>
      <c r="X2135" s="38">
        <v>0</v>
      </c>
      <c r="Y2135" s="38">
        <v>0</v>
      </c>
      <c r="Z2135" s="38">
        <v>0</v>
      </c>
      <c r="AA2135" s="38">
        <v>0</v>
      </c>
      <c r="AB2135" s="38">
        <v>0</v>
      </c>
      <c r="AC2135" s="38">
        <v>0</v>
      </c>
      <c r="AD2135" s="38" t="s">
        <v>47</v>
      </c>
    </row>
    <row r="2136" spans="1:30" s="27" customFormat="1" ht="15" customHeight="1" x14ac:dyDescent="0.25">
      <c r="A2136" s="39" t="s">
        <v>39</v>
      </c>
      <c r="B2136" s="39" t="s">
        <v>2184</v>
      </c>
      <c r="C2136" s="86">
        <v>42767</v>
      </c>
      <c r="D2136" s="29">
        <f>+VLOOKUP(B2136,'[2]HG-Mexico by Contract'!$B$8:$G$4512,6,FALSE)</f>
        <v>360789</v>
      </c>
      <c r="E2136" s="29"/>
      <c r="F2136" s="39" t="s">
        <v>41</v>
      </c>
      <c r="G2136" s="39" t="s">
        <v>42</v>
      </c>
      <c r="H2136" s="39" t="s">
        <v>44</v>
      </c>
      <c r="I2136" s="40">
        <v>25680</v>
      </c>
      <c r="J2136" s="32">
        <f t="shared" si="99"/>
        <v>25680</v>
      </c>
      <c r="K2136" s="31">
        <v>0</v>
      </c>
      <c r="L2136" s="31">
        <v>0</v>
      </c>
      <c r="M2136" s="31">
        <v>0</v>
      </c>
      <c r="N2136" s="31">
        <v>0</v>
      </c>
      <c r="O2136" s="33">
        <f t="shared" si="100"/>
        <v>0</v>
      </c>
      <c r="P2136" s="34" t="str">
        <f t="shared" si="101"/>
        <v>1-30</v>
      </c>
      <c r="Q2136" s="35" t="str">
        <f>+VLOOKUP(B2136,'[2]PORTAFOLIO JAN17'!$B$7:$T$4941,19,FALSE)</f>
        <v>EL SALVADOR</v>
      </c>
      <c r="R2136" s="31">
        <v>0</v>
      </c>
      <c r="S2136" s="31">
        <v>0</v>
      </c>
      <c r="T2136" s="31" t="s">
        <v>45</v>
      </c>
      <c r="U2136" s="41" t="s">
        <v>46</v>
      </c>
      <c r="V2136" s="42">
        <v>25680</v>
      </c>
      <c r="W2136" s="43">
        <v>25680</v>
      </c>
      <c r="X2136" s="38">
        <v>0</v>
      </c>
      <c r="Y2136" s="38">
        <v>0</v>
      </c>
      <c r="Z2136" s="38">
        <v>0</v>
      </c>
      <c r="AA2136" s="38">
        <v>0</v>
      </c>
      <c r="AB2136" s="38">
        <v>0</v>
      </c>
      <c r="AC2136" s="38">
        <v>0</v>
      </c>
      <c r="AD2136" s="38" t="s">
        <v>47</v>
      </c>
    </row>
    <row r="2137" spans="1:30" s="27" customFormat="1" ht="15" customHeight="1" x14ac:dyDescent="0.25">
      <c r="A2137" s="28" t="s">
        <v>39</v>
      </c>
      <c r="B2137" s="28" t="s">
        <v>2185</v>
      </c>
      <c r="C2137" s="85">
        <v>42767</v>
      </c>
      <c r="D2137" s="29">
        <f>+VLOOKUP(B2137,'[2]HG-Mexico by Contract'!$B$8:$G$4512,6,FALSE)</f>
        <v>314798</v>
      </c>
      <c r="E2137" s="29"/>
      <c r="F2137" s="28" t="s">
        <v>62</v>
      </c>
      <c r="G2137" s="28" t="s">
        <v>42</v>
      </c>
      <c r="H2137" s="28" t="s">
        <v>44</v>
      </c>
      <c r="I2137" s="31">
        <v>91305.95</v>
      </c>
      <c r="J2137" s="32">
        <f t="shared" si="99"/>
        <v>91305.95</v>
      </c>
      <c r="K2137" s="31">
        <v>0</v>
      </c>
      <c r="L2137" s="31">
        <v>0</v>
      </c>
      <c r="M2137" s="31">
        <v>0</v>
      </c>
      <c r="N2137" s="31">
        <v>0</v>
      </c>
      <c r="O2137" s="33">
        <f t="shared" si="100"/>
        <v>0</v>
      </c>
      <c r="P2137" s="34" t="str">
        <f t="shared" si="101"/>
        <v>1-30</v>
      </c>
      <c r="Q2137" s="35" t="str">
        <f>+VLOOKUP(B2137,'[2]PORTAFOLIO JAN17'!$B$7:$T$4941,19,FALSE)</f>
        <v>COSTA RICA</v>
      </c>
      <c r="R2137" s="31">
        <v>0</v>
      </c>
      <c r="S2137" s="31">
        <v>0</v>
      </c>
      <c r="T2137" s="31" t="s">
        <v>45</v>
      </c>
      <c r="U2137" s="36" t="s">
        <v>46</v>
      </c>
      <c r="V2137" s="37">
        <v>91305.95</v>
      </c>
      <c r="W2137" s="38">
        <v>91305.95</v>
      </c>
      <c r="X2137" s="38">
        <v>0</v>
      </c>
      <c r="Y2137" s="38">
        <v>0</v>
      </c>
      <c r="Z2137" s="38">
        <v>0</v>
      </c>
      <c r="AA2137" s="38">
        <v>0</v>
      </c>
      <c r="AB2137" s="38">
        <v>0</v>
      </c>
      <c r="AC2137" s="38">
        <v>0</v>
      </c>
      <c r="AD2137" s="38" t="s">
        <v>47</v>
      </c>
    </row>
    <row r="2138" spans="1:30" s="27" customFormat="1" ht="15" customHeight="1" x14ac:dyDescent="0.25">
      <c r="A2138" s="39" t="s">
        <v>39</v>
      </c>
      <c r="B2138" s="39" t="s">
        <v>2186</v>
      </c>
      <c r="C2138" s="86">
        <v>42767</v>
      </c>
      <c r="D2138" s="29">
        <f>+VLOOKUP(B2138,'[2]HG-Mexico by Contract'!$B$8:$G$4512,6,FALSE)</f>
        <v>360942</v>
      </c>
      <c r="E2138" s="29"/>
      <c r="F2138" s="39" t="s">
        <v>41</v>
      </c>
      <c r="G2138" s="39" t="s">
        <v>42</v>
      </c>
      <c r="H2138" s="39" t="s">
        <v>63</v>
      </c>
      <c r="I2138" s="40">
        <v>1044945.19</v>
      </c>
      <c r="J2138" s="32">
        <f t="shared" si="99"/>
        <v>52487.596899484131</v>
      </c>
      <c r="K2138" s="31">
        <v>0</v>
      </c>
      <c r="L2138" s="31">
        <v>0</v>
      </c>
      <c r="M2138" s="31">
        <v>0</v>
      </c>
      <c r="N2138" s="31">
        <v>0</v>
      </c>
      <c r="O2138" s="33">
        <f t="shared" si="100"/>
        <v>0</v>
      </c>
      <c r="P2138" s="34" t="str">
        <f t="shared" si="101"/>
        <v>1-30</v>
      </c>
      <c r="Q2138" s="35" t="str">
        <f>+VLOOKUP(B2138,'[2]PORTAFOLIO JAN17'!$B$7:$T$4941,19,FALSE)</f>
        <v>MEXICO</v>
      </c>
      <c r="R2138" s="31">
        <v>0</v>
      </c>
      <c r="S2138" s="31">
        <v>0</v>
      </c>
      <c r="T2138" s="31" t="s">
        <v>45</v>
      </c>
      <c r="U2138" s="41" t="s">
        <v>64</v>
      </c>
      <c r="V2138" s="42">
        <v>52487.5968937</v>
      </c>
      <c r="W2138" s="43">
        <v>52487.5968937</v>
      </c>
      <c r="X2138" s="38">
        <v>0</v>
      </c>
      <c r="Y2138" s="38">
        <v>0</v>
      </c>
      <c r="Z2138" s="38">
        <v>0</v>
      </c>
      <c r="AA2138" s="38">
        <v>0</v>
      </c>
      <c r="AB2138" s="38">
        <v>0</v>
      </c>
      <c r="AC2138" s="38">
        <v>0</v>
      </c>
      <c r="AD2138" s="38" t="s">
        <v>47</v>
      </c>
    </row>
    <row r="2139" spans="1:30" s="27" customFormat="1" ht="15" customHeight="1" x14ac:dyDescent="0.25">
      <c r="A2139" s="28" t="s">
        <v>39</v>
      </c>
      <c r="B2139" s="28" t="s">
        <v>2187</v>
      </c>
      <c r="C2139" s="85">
        <v>42767</v>
      </c>
      <c r="D2139" s="29">
        <f>+VLOOKUP(B2139,'[2]HG-Mexico by Contract'!$B$8:$G$4512,6,FALSE)</f>
        <v>317645</v>
      </c>
      <c r="E2139" s="29"/>
      <c r="F2139" s="28" t="s">
        <v>41</v>
      </c>
      <c r="G2139" s="28" t="s">
        <v>42</v>
      </c>
      <c r="H2139" s="28" t="s">
        <v>63</v>
      </c>
      <c r="I2139" s="31">
        <v>3357680.76</v>
      </c>
      <c r="J2139" s="32">
        <f t="shared" si="99"/>
        <v>168656.3045933859</v>
      </c>
      <c r="K2139" s="31">
        <v>0</v>
      </c>
      <c r="L2139" s="31">
        <v>0</v>
      </c>
      <c r="M2139" s="31">
        <v>0</v>
      </c>
      <c r="N2139" s="31">
        <v>0</v>
      </c>
      <c r="O2139" s="33">
        <f t="shared" si="100"/>
        <v>0</v>
      </c>
      <c r="P2139" s="34" t="str">
        <f t="shared" si="101"/>
        <v>1-30</v>
      </c>
      <c r="Q2139" s="35" t="str">
        <f>+VLOOKUP(B2139,'[2]PORTAFOLIO JAN17'!$B$7:$T$4941,19,FALSE)</f>
        <v>MEXICO</v>
      </c>
      <c r="R2139" s="31">
        <v>0</v>
      </c>
      <c r="S2139" s="31">
        <v>0</v>
      </c>
      <c r="T2139" s="31" t="s">
        <v>45</v>
      </c>
      <c r="U2139" s="36" t="s">
        <v>64</v>
      </c>
      <c r="V2139" s="37">
        <v>168656.30457479999</v>
      </c>
      <c r="W2139" s="38">
        <v>168656.30457479999</v>
      </c>
      <c r="X2139" s="38">
        <v>0</v>
      </c>
      <c r="Y2139" s="38">
        <v>0</v>
      </c>
      <c r="Z2139" s="38">
        <v>0</v>
      </c>
      <c r="AA2139" s="38">
        <v>0</v>
      </c>
      <c r="AB2139" s="38">
        <v>0</v>
      </c>
      <c r="AC2139" s="38">
        <v>0</v>
      </c>
      <c r="AD2139" s="38" t="s">
        <v>47</v>
      </c>
    </row>
    <row r="2140" spans="1:30" s="27" customFormat="1" ht="15" customHeight="1" x14ac:dyDescent="0.25">
      <c r="A2140" s="39" t="s">
        <v>39</v>
      </c>
      <c r="B2140" s="39" t="s">
        <v>2188</v>
      </c>
      <c r="C2140" s="86">
        <v>42767</v>
      </c>
      <c r="D2140" s="29">
        <f>+VLOOKUP(B2140,'[2]HG-Mexico by Contract'!$B$8:$G$4512,6,FALSE)</f>
        <v>318632</v>
      </c>
      <c r="E2140" s="29"/>
      <c r="F2140" s="39" t="s">
        <v>218</v>
      </c>
      <c r="G2140" s="39" t="s">
        <v>42</v>
      </c>
      <c r="H2140" s="39" t="s">
        <v>44</v>
      </c>
      <c r="I2140" s="40">
        <v>721808.48</v>
      </c>
      <c r="J2140" s="32">
        <f t="shared" si="99"/>
        <v>721808.48</v>
      </c>
      <c r="K2140" s="31">
        <v>0</v>
      </c>
      <c r="L2140" s="31">
        <v>0</v>
      </c>
      <c r="M2140" s="31">
        <v>0</v>
      </c>
      <c r="N2140" s="31">
        <v>0</v>
      </c>
      <c r="O2140" s="33">
        <f t="shared" si="100"/>
        <v>0</v>
      </c>
      <c r="P2140" s="34" t="str">
        <f t="shared" si="101"/>
        <v>1-30</v>
      </c>
      <c r="Q2140" s="35" t="str">
        <f>+VLOOKUP(B2140,'[2]PORTAFOLIO JAN17'!$B$7:$T$4941,19,FALSE)</f>
        <v>EL SALVADOR</v>
      </c>
      <c r="R2140" s="31">
        <v>0</v>
      </c>
      <c r="S2140" s="31">
        <v>0</v>
      </c>
      <c r="T2140" s="31" t="s">
        <v>45</v>
      </c>
      <c r="U2140" s="41" t="s">
        <v>46</v>
      </c>
      <c r="V2140" s="42">
        <v>721808.48</v>
      </c>
      <c r="W2140" s="43">
        <v>721808.48</v>
      </c>
      <c r="X2140" s="38">
        <v>0</v>
      </c>
      <c r="Y2140" s="38">
        <v>0</v>
      </c>
      <c r="Z2140" s="38">
        <v>0</v>
      </c>
      <c r="AA2140" s="38">
        <v>0</v>
      </c>
      <c r="AB2140" s="38">
        <v>0</v>
      </c>
      <c r="AC2140" s="38">
        <v>0</v>
      </c>
      <c r="AD2140" s="38" t="s">
        <v>47</v>
      </c>
    </row>
    <row r="2141" spans="1:30" s="27" customFormat="1" ht="15" customHeight="1" x14ac:dyDescent="0.25">
      <c r="A2141" s="28" t="s">
        <v>39</v>
      </c>
      <c r="B2141" s="28" t="s">
        <v>2189</v>
      </c>
      <c r="C2141" s="85">
        <v>42767</v>
      </c>
      <c r="D2141" s="29">
        <f>+VLOOKUP(B2141,'[2]HG-Mexico by Contract'!$B$8:$G$4512,6,FALSE)</f>
        <v>350308</v>
      </c>
      <c r="E2141" s="29"/>
      <c r="F2141" s="28" t="s">
        <v>41</v>
      </c>
      <c r="G2141" s="28" t="s">
        <v>42</v>
      </c>
      <c r="H2141" s="28" t="s">
        <v>44</v>
      </c>
      <c r="I2141" s="31">
        <v>131982.5</v>
      </c>
      <c r="J2141" s="32">
        <f t="shared" si="99"/>
        <v>131982.5</v>
      </c>
      <c r="K2141" s="31">
        <v>0</v>
      </c>
      <c r="L2141" s="31">
        <v>0</v>
      </c>
      <c r="M2141" s="31">
        <v>0</v>
      </c>
      <c r="N2141" s="31">
        <v>0</v>
      </c>
      <c r="O2141" s="33">
        <f t="shared" si="100"/>
        <v>0</v>
      </c>
      <c r="P2141" s="34" t="str">
        <f t="shared" si="101"/>
        <v>1-30</v>
      </c>
      <c r="Q2141" s="35" t="str">
        <f>+VLOOKUP(B2141,'[2]PORTAFOLIO JAN17'!$B$7:$T$4941,19,FALSE)</f>
        <v>COSTA RICA</v>
      </c>
      <c r="R2141" s="31">
        <v>0</v>
      </c>
      <c r="S2141" s="31">
        <v>0</v>
      </c>
      <c r="T2141" s="31" t="s">
        <v>45</v>
      </c>
      <c r="U2141" s="36" t="s">
        <v>46</v>
      </c>
      <c r="V2141" s="37">
        <v>131982.5</v>
      </c>
      <c r="W2141" s="38">
        <v>131982.5</v>
      </c>
      <c r="X2141" s="38">
        <v>0</v>
      </c>
      <c r="Y2141" s="38">
        <v>0</v>
      </c>
      <c r="Z2141" s="38">
        <v>0</v>
      </c>
      <c r="AA2141" s="38">
        <v>0</v>
      </c>
      <c r="AB2141" s="38">
        <v>0</v>
      </c>
      <c r="AC2141" s="38">
        <v>0</v>
      </c>
      <c r="AD2141" s="38" t="s">
        <v>47</v>
      </c>
    </row>
    <row r="2142" spans="1:30" s="27" customFormat="1" ht="15" customHeight="1" x14ac:dyDescent="0.25">
      <c r="A2142" s="39" t="s">
        <v>39</v>
      </c>
      <c r="B2142" s="39" t="s">
        <v>2190</v>
      </c>
      <c r="C2142" s="86">
        <v>42767</v>
      </c>
      <c r="D2142" s="29">
        <f>+VLOOKUP(B2142,'[2]HG-Mexico by Contract'!$B$8:$G$4512,6,FALSE)</f>
        <v>360826</v>
      </c>
      <c r="E2142" s="29"/>
      <c r="F2142" s="39" t="s">
        <v>41</v>
      </c>
      <c r="G2142" s="39" t="s">
        <v>42</v>
      </c>
      <c r="H2142" s="39" t="s">
        <v>63</v>
      </c>
      <c r="I2142" s="40">
        <v>367500</v>
      </c>
      <c r="J2142" s="32">
        <f t="shared" si="99"/>
        <v>18459.525002034239</v>
      </c>
      <c r="K2142" s="31">
        <v>0</v>
      </c>
      <c r="L2142" s="31">
        <v>0</v>
      </c>
      <c r="M2142" s="31">
        <v>0</v>
      </c>
      <c r="N2142" s="31">
        <v>0</v>
      </c>
      <c r="O2142" s="33">
        <f t="shared" si="100"/>
        <v>0</v>
      </c>
      <c r="P2142" s="34" t="str">
        <f t="shared" si="101"/>
        <v>1-30</v>
      </c>
      <c r="Q2142" s="35" t="str">
        <f>+VLOOKUP(B2142,'[2]PORTAFOLIO JAN17'!$B$7:$T$4941,19,FALSE)</f>
        <v>MEXICO</v>
      </c>
      <c r="R2142" s="31">
        <v>0</v>
      </c>
      <c r="S2142" s="31">
        <v>0</v>
      </c>
      <c r="T2142" s="31" t="s">
        <v>45</v>
      </c>
      <c r="U2142" s="41" t="s">
        <v>64</v>
      </c>
      <c r="V2142" s="42">
        <v>18459.525000000001</v>
      </c>
      <c r="W2142" s="43">
        <v>18459.525000000001</v>
      </c>
      <c r="X2142" s="38">
        <v>0</v>
      </c>
      <c r="Y2142" s="38">
        <v>0</v>
      </c>
      <c r="Z2142" s="38">
        <v>0</v>
      </c>
      <c r="AA2142" s="38">
        <v>0</v>
      </c>
      <c r="AB2142" s="38">
        <v>0</v>
      </c>
      <c r="AC2142" s="38">
        <v>0</v>
      </c>
      <c r="AD2142" s="38" t="s">
        <v>47</v>
      </c>
    </row>
    <row r="2143" spans="1:30" s="27" customFormat="1" ht="15" customHeight="1" x14ac:dyDescent="0.25">
      <c r="A2143" s="28" t="s">
        <v>39</v>
      </c>
      <c r="B2143" s="28" t="s">
        <v>2191</v>
      </c>
      <c r="C2143" s="85">
        <v>42767</v>
      </c>
      <c r="D2143" s="29">
        <f>+VLOOKUP(B2143,'[2]HG-Mexico by Contract'!$B$8:$G$4512,6,FALSE)</f>
        <v>315519</v>
      </c>
      <c r="E2143" s="29"/>
      <c r="F2143" s="28" t="s">
        <v>41</v>
      </c>
      <c r="G2143" s="28" t="s">
        <v>42</v>
      </c>
      <c r="H2143" s="28" t="s">
        <v>63</v>
      </c>
      <c r="I2143" s="31">
        <v>13492595.470000001</v>
      </c>
      <c r="J2143" s="32">
        <f t="shared" si="99"/>
        <v>677733.07053278619</v>
      </c>
      <c r="K2143" s="31">
        <v>0</v>
      </c>
      <c r="L2143" s="31">
        <v>0</v>
      </c>
      <c r="M2143" s="31">
        <v>0</v>
      </c>
      <c r="N2143" s="31">
        <v>0</v>
      </c>
      <c r="O2143" s="33">
        <f t="shared" si="100"/>
        <v>0</v>
      </c>
      <c r="P2143" s="34" t="str">
        <f t="shared" si="101"/>
        <v>1-30</v>
      </c>
      <c r="Q2143" s="35" t="str">
        <f>+VLOOKUP(B2143,'[2]PORTAFOLIO JAN17'!$B$7:$T$4941,19,FALSE)</f>
        <v>MEXICO</v>
      </c>
      <c r="R2143" s="31">
        <v>0</v>
      </c>
      <c r="S2143" s="31">
        <v>0</v>
      </c>
      <c r="T2143" s="31" t="s">
        <v>45</v>
      </c>
      <c r="U2143" s="36" t="s">
        <v>64</v>
      </c>
      <c r="V2143" s="37">
        <v>677733.07045809994</v>
      </c>
      <c r="W2143" s="38">
        <v>677733.07045809994</v>
      </c>
      <c r="X2143" s="38">
        <v>0</v>
      </c>
      <c r="Y2143" s="38">
        <v>0</v>
      </c>
      <c r="Z2143" s="38">
        <v>0</v>
      </c>
      <c r="AA2143" s="38">
        <v>0</v>
      </c>
      <c r="AB2143" s="38">
        <v>0</v>
      </c>
      <c r="AC2143" s="38">
        <v>0</v>
      </c>
      <c r="AD2143" s="38" t="s">
        <v>47</v>
      </c>
    </row>
    <row r="2144" spans="1:30" s="27" customFormat="1" ht="15" customHeight="1" x14ac:dyDescent="0.25">
      <c r="A2144" s="39" t="s">
        <v>39</v>
      </c>
      <c r="B2144" s="39" t="s">
        <v>2192</v>
      </c>
      <c r="C2144" s="86">
        <v>42767</v>
      </c>
      <c r="D2144" s="29">
        <f>+VLOOKUP(B2144,'[2]HG-Mexico by Contract'!$B$8:$G$4512,6,FALSE)</f>
        <v>310336</v>
      </c>
      <c r="E2144" s="29"/>
      <c r="F2144" s="39" t="s">
        <v>41</v>
      </c>
      <c r="G2144" s="39" t="s">
        <v>42</v>
      </c>
      <c r="H2144" s="39" t="s">
        <v>63</v>
      </c>
      <c r="I2144" s="40">
        <v>184308.95</v>
      </c>
      <c r="J2144" s="32">
        <f t="shared" si="99"/>
        <v>9257.8385595202144</v>
      </c>
      <c r="K2144" s="31">
        <v>0</v>
      </c>
      <c r="L2144" s="31">
        <v>0</v>
      </c>
      <c r="M2144" s="31">
        <v>0</v>
      </c>
      <c r="N2144" s="31">
        <v>0</v>
      </c>
      <c r="O2144" s="33">
        <f t="shared" si="100"/>
        <v>0</v>
      </c>
      <c r="P2144" s="34" t="str">
        <f t="shared" si="101"/>
        <v>1-30</v>
      </c>
      <c r="Q2144" s="35" t="str">
        <f>+VLOOKUP(B2144,'[2]PORTAFOLIO JAN17'!$B$7:$T$4941,19,FALSE)</f>
        <v>MEXICO</v>
      </c>
      <c r="R2144" s="31">
        <v>0</v>
      </c>
      <c r="S2144" s="31">
        <v>0</v>
      </c>
      <c r="T2144" s="31" t="s">
        <v>45</v>
      </c>
      <c r="U2144" s="41" t="s">
        <v>64</v>
      </c>
      <c r="V2144" s="42">
        <v>9257.8385584999996</v>
      </c>
      <c r="W2144" s="43">
        <v>9257.8385584999996</v>
      </c>
      <c r="X2144" s="38">
        <v>0</v>
      </c>
      <c r="Y2144" s="38">
        <v>0</v>
      </c>
      <c r="Z2144" s="38">
        <v>0</v>
      </c>
      <c r="AA2144" s="38">
        <v>0</v>
      </c>
      <c r="AB2144" s="38">
        <v>0</v>
      </c>
      <c r="AC2144" s="38">
        <v>0</v>
      </c>
      <c r="AD2144" s="38" t="s">
        <v>47</v>
      </c>
    </row>
    <row r="2145" spans="1:30" s="27" customFormat="1" ht="15" customHeight="1" x14ac:dyDescent="0.25">
      <c r="A2145" s="28" t="s">
        <v>39</v>
      </c>
      <c r="B2145" s="28" t="s">
        <v>2193</v>
      </c>
      <c r="C2145" s="85">
        <v>42767</v>
      </c>
      <c r="D2145" s="29">
        <f>+VLOOKUP(B2145,'[2]HG-Mexico by Contract'!$B$8:$G$4512,6,FALSE)</f>
        <v>320414</v>
      </c>
      <c r="E2145" s="29"/>
      <c r="F2145" s="28" t="s">
        <v>41</v>
      </c>
      <c r="G2145" s="28" t="s">
        <v>42</v>
      </c>
      <c r="H2145" s="28" t="s">
        <v>63</v>
      </c>
      <c r="I2145" s="31">
        <v>7376247.9900000002</v>
      </c>
      <c r="J2145" s="32">
        <f t="shared" si="99"/>
        <v>370508.93657853006</v>
      </c>
      <c r="K2145" s="31">
        <v>0</v>
      </c>
      <c r="L2145" s="31">
        <v>0</v>
      </c>
      <c r="M2145" s="31">
        <v>0</v>
      </c>
      <c r="N2145" s="31">
        <v>0</v>
      </c>
      <c r="O2145" s="33">
        <f t="shared" si="100"/>
        <v>0</v>
      </c>
      <c r="P2145" s="34" t="str">
        <f t="shared" si="101"/>
        <v>1-30</v>
      </c>
      <c r="Q2145" s="35" t="str">
        <f>+VLOOKUP(B2145,'[2]PORTAFOLIO JAN17'!$B$7:$T$4941,19,FALSE)</f>
        <v>MEXICO</v>
      </c>
      <c r="R2145" s="31">
        <v>0</v>
      </c>
      <c r="S2145" s="31">
        <v>0</v>
      </c>
      <c r="T2145" s="31" t="s">
        <v>45</v>
      </c>
      <c r="U2145" s="36" t="s">
        <v>64</v>
      </c>
      <c r="V2145" s="37">
        <v>370508.93653770001</v>
      </c>
      <c r="W2145" s="38">
        <v>370508.93653770001</v>
      </c>
      <c r="X2145" s="38">
        <v>0</v>
      </c>
      <c r="Y2145" s="38">
        <v>0</v>
      </c>
      <c r="Z2145" s="38">
        <v>0</v>
      </c>
      <c r="AA2145" s="38">
        <v>0</v>
      </c>
      <c r="AB2145" s="38">
        <v>0</v>
      </c>
      <c r="AC2145" s="38">
        <v>0</v>
      </c>
      <c r="AD2145" s="38" t="s">
        <v>47</v>
      </c>
    </row>
    <row r="2146" spans="1:30" s="27" customFormat="1" ht="15" customHeight="1" x14ac:dyDescent="0.25">
      <c r="A2146" s="39" t="s">
        <v>39</v>
      </c>
      <c r="B2146" s="39" t="s">
        <v>2194</v>
      </c>
      <c r="C2146" s="86">
        <v>42767</v>
      </c>
      <c r="D2146" s="29">
        <f>+VLOOKUP(B2146,'[2]HG-Mexico by Contract'!$B$8:$G$4512,6,FALSE)</f>
        <v>318945</v>
      </c>
      <c r="E2146" s="29"/>
      <c r="F2146" s="39" t="s">
        <v>41</v>
      </c>
      <c r="G2146" s="39" t="s">
        <v>42</v>
      </c>
      <c r="H2146" s="39" t="s">
        <v>44</v>
      </c>
      <c r="I2146" s="40">
        <v>48204.2</v>
      </c>
      <c r="J2146" s="32">
        <f t="shared" si="99"/>
        <v>48204.2</v>
      </c>
      <c r="K2146" s="31">
        <v>0</v>
      </c>
      <c r="L2146" s="31">
        <v>0</v>
      </c>
      <c r="M2146" s="31">
        <v>0</v>
      </c>
      <c r="N2146" s="31">
        <v>0</v>
      </c>
      <c r="O2146" s="33">
        <f t="shared" si="100"/>
        <v>0</v>
      </c>
      <c r="P2146" s="34" t="str">
        <f t="shared" si="101"/>
        <v>1-30</v>
      </c>
      <c r="Q2146" s="35" t="str">
        <f>+VLOOKUP(B2146,'[2]PORTAFOLIO JAN17'!$B$7:$T$4941,19,FALSE)</f>
        <v>MEXICO</v>
      </c>
      <c r="R2146" s="31">
        <v>0</v>
      </c>
      <c r="S2146" s="31">
        <v>0</v>
      </c>
      <c r="T2146" s="31" t="s">
        <v>45</v>
      </c>
      <c r="U2146" s="41" t="s">
        <v>46</v>
      </c>
      <c r="V2146" s="42">
        <v>48204.2</v>
      </c>
      <c r="W2146" s="43">
        <v>48204.2</v>
      </c>
      <c r="X2146" s="38">
        <v>0</v>
      </c>
      <c r="Y2146" s="38">
        <v>0</v>
      </c>
      <c r="Z2146" s="38">
        <v>0</v>
      </c>
      <c r="AA2146" s="38">
        <v>0</v>
      </c>
      <c r="AB2146" s="38">
        <v>0</v>
      </c>
      <c r="AC2146" s="38">
        <v>0</v>
      </c>
      <c r="AD2146" s="38" t="s">
        <v>47</v>
      </c>
    </row>
    <row r="2147" spans="1:30" s="27" customFormat="1" ht="15" customHeight="1" x14ac:dyDescent="0.25">
      <c r="A2147" s="28" t="s">
        <v>39</v>
      </c>
      <c r="B2147" s="28" t="s">
        <v>2195</v>
      </c>
      <c r="C2147" s="85">
        <v>42767</v>
      </c>
      <c r="D2147" s="29">
        <f>+VLOOKUP(B2147,'[2]HG-Mexico by Contract'!$B$8:$G$4512,6,FALSE)</f>
        <v>318945</v>
      </c>
      <c r="E2147" s="29"/>
      <c r="F2147" s="28" t="s">
        <v>41</v>
      </c>
      <c r="G2147" s="28" t="s">
        <v>42</v>
      </c>
      <c r="H2147" s="28" t="s">
        <v>44</v>
      </c>
      <c r="I2147" s="31">
        <v>488829.03</v>
      </c>
      <c r="J2147" s="32">
        <f t="shared" si="99"/>
        <v>488829.03</v>
      </c>
      <c r="K2147" s="31">
        <v>0</v>
      </c>
      <c r="L2147" s="31">
        <v>0</v>
      </c>
      <c r="M2147" s="31">
        <v>0</v>
      </c>
      <c r="N2147" s="31">
        <v>0</v>
      </c>
      <c r="O2147" s="33">
        <f t="shared" si="100"/>
        <v>0</v>
      </c>
      <c r="P2147" s="34" t="str">
        <f t="shared" si="101"/>
        <v>1-30</v>
      </c>
      <c r="Q2147" s="35" t="str">
        <f>+VLOOKUP(B2147,'[2]PORTAFOLIO JAN17'!$B$7:$T$4941,19,FALSE)</f>
        <v>MEXICO</v>
      </c>
      <c r="R2147" s="31">
        <v>0</v>
      </c>
      <c r="S2147" s="31">
        <v>0</v>
      </c>
      <c r="T2147" s="31" t="s">
        <v>45</v>
      </c>
      <c r="U2147" s="36" t="s">
        <v>46</v>
      </c>
      <c r="V2147" s="37">
        <v>488829.03</v>
      </c>
      <c r="W2147" s="38">
        <v>488829.03</v>
      </c>
      <c r="X2147" s="38">
        <v>0</v>
      </c>
      <c r="Y2147" s="38">
        <v>0</v>
      </c>
      <c r="Z2147" s="38">
        <v>0</v>
      </c>
      <c r="AA2147" s="38">
        <v>0</v>
      </c>
      <c r="AB2147" s="38">
        <v>0</v>
      </c>
      <c r="AC2147" s="38">
        <v>0</v>
      </c>
      <c r="AD2147" s="38" t="s">
        <v>47</v>
      </c>
    </row>
    <row r="2148" spans="1:30" s="27" customFormat="1" ht="15" customHeight="1" x14ac:dyDescent="0.25">
      <c r="A2148" s="39" t="s">
        <v>39</v>
      </c>
      <c r="B2148" s="39" t="s">
        <v>2196</v>
      </c>
      <c r="C2148" s="86">
        <v>42767</v>
      </c>
      <c r="D2148" s="29">
        <f>+VLOOKUP(B2148,'[2]HG-Mexico by Contract'!$B$8:$G$4512,6,FALSE)</f>
        <v>313548</v>
      </c>
      <c r="E2148" s="29"/>
      <c r="F2148" s="39" t="s">
        <v>218</v>
      </c>
      <c r="G2148" s="39" t="s">
        <v>42</v>
      </c>
      <c r="H2148" s="39" t="s">
        <v>44</v>
      </c>
      <c r="I2148" s="40">
        <v>40791.18</v>
      </c>
      <c r="J2148" s="32">
        <f t="shared" si="99"/>
        <v>40791.18</v>
      </c>
      <c r="K2148" s="31">
        <v>0</v>
      </c>
      <c r="L2148" s="31">
        <v>0</v>
      </c>
      <c r="M2148" s="31">
        <v>0</v>
      </c>
      <c r="N2148" s="31">
        <v>0</v>
      </c>
      <c r="O2148" s="33">
        <f t="shared" si="100"/>
        <v>0</v>
      </c>
      <c r="P2148" s="34" t="str">
        <f t="shared" si="101"/>
        <v>1-30</v>
      </c>
      <c r="Q2148" s="35" t="str">
        <f>+VLOOKUP(B2148,'[2]PORTAFOLIO JAN17'!$B$7:$T$4941,19,FALSE)</f>
        <v>NICARAGUA</v>
      </c>
      <c r="R2148" s="31">
        <v>0</v>
      </c>
      <c r="S2148" s="31">
        <v>0</v>
      </c>
      <c r="T2148" s="31" t="s">
        <v>45</v>
      </c>
      <c r="U2148" s="41" t="s">
        <v>46</v>
      </c>
      <c r="V2148" s="42">
        <v>40791.18</v>
      </c>
      <c r="W2148" s="43">
        <v>40791.18</v>
      </c>
      <c r="X2148" s="38">
        <v>0</v>
      </c>
      <c r="Y2148" s="38">
        <v>0</v>
      </c>
      <c r="Z2148" s="38">
        <v>0</v>
      </c>
      <c r="AA2148" s="38">
        <v>0</v>
      </c>
      <c r="AB2148" s="38">
        <v>0</v>
      </c>
      <c r="AC2148" s="38">
        <v>0</v>
      </c>
      <c r="AD2148" s="38" t="s">
        <v>47</v>
      </c>
    </row>
    <row r="2149" spans="1:30" s="27" customFormat="1" ht="15" customHeight="1" x14ac:dyDescent="0.25">
      <c r="A2149" s="28" t="s">
        <v>39</v>
      </c>
      <c r="B2149" s="28" t="s">
        <v>2197</v>
      </c>
      <c r="C2149" s="85">
        <v>42767</v>
      </c>
      <c r="D2149" s="29">
        <f>+VLOOKUP(B2149,'[2]HG-Mexico by Contract'!$B$8:$G$4512,6,FALSE)</f>
        <v>313548</v>
      </c>
      <c r="E2149" s="29"/>
      <c r="F2149" s="28" t="s">
        <v>218</v>
      </c>
      <c r="G2149" s="28" t="s">
        <v>42</v>
      </c>
      <c r="H2149" s="28" t="s">
        <v>44</v>
      </c>
      <c r="I2149" s="31">
        <v>54052.09</v>
      </c>
      <c r="J2149" s="32">
        <f t="shared" si="99"/>
        <v>54052.09</v>
      </c>
      <c r="K2149" s="31">
        <v>0</v>
      </c>
      <c r="L2149" s="31">
        <v>0</v>
      </c>
      <c r="M2149" s="31">
        <v>0</v>
      </c>
      <c r="N2149" s="31">
        <v>0</v>
      </c>
      <c r="O2149" s="33">
        <f t="shared" si="100"/>
        <v>0</v>
      </c>
      <c r="P2149" s="34" t="str">
        <f t="shared" si="101"/>
        <v>1-30</v>
      </c>
      <c r="Q2149" s="35" t="str">
        <f>+VLOOKUP(B2149,'[2]PORTAFOLIO JAN17'!$B$7:$T$4941,19,FALSE)</f>
        <v>NICARAGUA</v>
      </c>
      <c r="R2149" s="31">
        <v>0</v>
      </c>
      <c r="S2149" s="31">
        <v>0</v>
      </c>
      <c r="T2149" s="31" t="s">
        <v>45</v>
      </c>
      <c r="U2149" s="36" t="s">
        <v>46</v>
      </c>
      <c r="V2149" s="37">
        <v>54052.09</v>
      </c>
      <c r="W2149" s="38">
        <v>54052.09</v>
      </c>
      <c r="X2149" s="38">
        <v>0</v>
      </c>
      <c r="Y2149" s="38">
        <v>0</v>
      </c>
      <c r="Z2149" s="38">
        <v>0</v>
      </c>
      <c r="AA2149" s="38">
        <v>0</v>
      </c>
      <c r="AB2149" s="38">
        <v>0</v>
      </c>
      <c r="AC2149" s="38">
        <v>0</v>
      </c>
      <c r="AD2149" s="38" t="s">
        <v>47</v>
      </c>
    </row>
    <row r="2150" spans="1:30" s="27" customFormat="1" ht="15" customHeight="1" x14ac:dyDescent="0.25">
      <c r="A2150" s="39" t="s">
        <v>39</v>
      </c>
      <c r="B2150" s="39" t="s">
        <v>2198</v>
      </c>
      <c r="C2150" s="86">
        <v>42767</v>
      </c>
      <c r="D2150" s="29">
        <f>+VLOOKUP(B2150,'[2]HG-Mexico by Contract'!$B$8:$G$4512,6,FALSE)</f>
        <v>313548</v>
      </c>
      <c r="E2150" s="29"/>
      <c r="F2150" s="39" t="s">
        <v>218</v>
      </c>
      <c r="G2150" s="39" t="s">
        <v>42</v>
      </c>
      <c r="H2150" s="39" t="s">
        <v>44</v>
      </c>
      <c r="I2150" s="40">
        <v>44055.02</v>
      </c>
      <c r="J2150" s="32">
        <f t="shared" si="99"/>
        <v>44055.02</v>
      </c>
      <c r="K2150" s="31">
        <v>0</v>
      </c>
      <c r="L2150" s="31">
        <v>0</v>
      </c>
      <c r="M2150" s="31">
        <v>0</v>
      </c>
      <c r="N2150" s="31">
        <v>0</v>
      </c>
      <c r="O2150" s="33">
        <f t="shared" si="100"/>
        <v>0</v>
      </c>
      <c r="P2150" s="34" t="str">
        <f t="shared" si="101"/>
        <v>1-30</v>
      </c>
      <c r="Q2150" s="35" t="str">
        <f>+VLOOKUP(B2150,'[2]PORTAFOLIO JAN17'!$B$7:$T$4941,19,FALSE)</f>
        <v>NICARAGUA</v>
      </c>
      <c r="R2150" s="31">
        <v>0</v>
      </c>
      <c r="S2150" s="31">
        <v>0</v>
      </c>
      <c r="T2150" s="31" t="s">
        <v>45</v>
      </c>
      <c r="U2150" s="41" t="s">
        <v>46</v>
      </c>
      <c r="V2150" s="42">
        <v>44055.02</v>
      </c>
      <c r="W2150" s="43">
        <v>44055.02</v>
      </c>
      <c r="X2150" s="38">
        <v>0</v>
      </c>
      <c r="Y2150" s="38">
        <v>0</v>
      </c>
      <c r="Z2150" s="38">
        <v>0</v>
      </c>
      <c r="AA2150" s="38">
        <v>0</v>
      </c>
      <c r="AB2150" s="38">
        <v>0</v>
      </c>
      <c r="AC2150" s="38">
        <v>0</v>
      </c>
      <c r="AD2150" s="38" t="s">
        <v>47</v>
      </c>
    </row>
    <row r="2151" spans="1:30" s="27" customFormat="1" ht="15" customHeight="1" x14ac:dyDescent="0.25">
      <c r="A2151" s="28" t="s">
        <v>39</v>
      </c>
      <c r="B2151" s="28" t="s">
        <v>2199</v>
      </c>
      <c r="C2151" s="85">
        <v>42767</v>
      </c>
      <c r="D2151" s="29">
        <f>+VLOOKUP(B2151,'[2]HG-Mexico by Contract'!$B$8:$G$4512,6,FALSE)</f>
        <v>362332</v>
      </c>
      <c r="E2151" s="29"/>
      <c r="F2151" s="28" t="s">
        <v>41</v>
      </c>
      <c r="G2151" s="28" t="s">
        <v>42</v>
      </c>
      <c r="H2151" s="28" t="s">
        <v>44</v>
      </c>
      <c r="I2151" s="31">
        <v>83841.42</v>
      </c>
      <c r="J2151" s="32">
        <f t="shared" si="99"/>
        <v>83841.42</v>
      </c>
      <c r="K2151" s="31">
        <v>0</v>
      </c>
      <c r="L2151" s="31">
        <v>0</v>
      </c>
      <c r="M2151" s="31">
        <v>0</v>
      </c>
      <c r="N2151" s="31">
        <v>0</v>
      </c>
      <c r="O2151" s="33">
        <f t="shared" si="100"/>
        <v>0</v>
      </c>
      <c r="P2151" s="34" t="str">
        <f t="shared" si="101"/>
        <v>1-30</v>
      </c>
      <c r="Q2151" s="35" t="str">
        <f>+VLOOKUP(B2151,'[2]PORTAFOLIO JAN17'!$B$7:$T$4941,19,FALSE)</f>
        <v>COSTA RICA</v>
      </c>
      <c r="R2151" s="31">
        <v>0</v>
      </c>
      <c r="S2151" s="31">
        <v>0</v>
      </c>
      <c r="T2151" s="31" t="s">
        <v>45</v>
      </c>
      <c r="U2151" s="36" t="s">
        <v>46</v>
      </c>
      <c r="V2151" s="37">
        <v>83841.42</v>
      </c>
      <c r="W2151" s="38">
        <v>83841.42</v>
      </c>
      <c r="X2151" s="38">
        <v>0</v>
      </c>
      <c r="Y2151" s="38">
        <v>0</v>
      </c>
      <c r="Z2151" s="38">
        <v>0</v>
      </c>
      <c r="AA2151" s="38">
        <v>0</v>
      </c>
      <c r="AB2151" s="38">
        <v>0</v>
      </c>
      <c r="AC2151" s="38">
        <v>0</v>
      </c>
      <c r="AD2151" s="38" t="s">
        <v>47</v>
      </c>
    </row>
    <row r="2152" spans="1:30" s="27" customFormat="1" ht="15" customHeight="1" x14ac:dyDescent="0.25">
      <c r="A2152" s="39" t="s">
        <v>39</v>
      </c>
      <c r="B2152" s="39" t="s">
        <v>2200</v>
      </c>
      <c r="C2152" s="86">
        <v>42767</v>
      </c>
      <c r="D2152" s="29">
        <f>+VLOOKUP(B2152,'[2]HG-Mexico by Contract'!$B$8:$G$4512,6,FALSE)</f>
        <v>313548</v>
      </c>
      <c r="E2152" s="29"/>
      <c r="F2152" s="39" t="s">
        <v>218</v>
      </c>
      <c r="G2152" s="39" t="s">
        <v>42</v>
      </c>
      <c r="H2152" s="39" t="s">
        <v>44</v>
      </c>
      <c r="I2152" s="40">
        <v>78653.13</v>
      </c>
      <c r="J2152" s="32">
        <f t="shared" si="99"/>
        <v>78653.13</v>
      </c>
      <c r="K2152" s="31">
        <v>0</v>
      </c>
      <c r="L2152" s="31">
        <v>0</v>
      </c>
      <c r="M2152" s="31">
        <v>0</v>
      </c>
      <c r="N2152" s="31">
        <v>0</v>
      </c>
      <c r="O2152" s="33">
        <f t="shared" si="100"/>
        <v>0</v>
      </c>
      <c r="P2152" s="34" t="str">
        <f t="shared" si="101"/>
        <v>1-30</v>
      </c>
      <c r="Q2152" s="35" t="str">
        <f>+VLOOKUP(B2152,'[2]PORTAFOLIO JAN17'!$B$7:$T$4941,19,FALSE)</f>
        <v>NICARAGUA</v>
      </c>
      <c r="R2152" s="31">
        <v>0</v>
      </c>
      <c r="S2152" s="31">
        <v>0</v>
      </c>
      <c r="T2152" s="31" t="s">
        <v>45</v>
      </c>
      <c r="U2152" s="41" t="s">
        <v>46</v>
      </c>
      <c r="V2152" s="42">
        <v>78653.13</v>
      </c>
      <c r="W2152" s="43">
        <v>78653.13</v>
      </c>
      <c r="X2152" s="38">
        <v>0</v>
      </c>
      <c r="Y2152" s="38">
        <v>0</v>
      </c>
      <c r="Z2152" s="38">
        <v>0</v>
      </c>
      <c r="AA2152" s="38">
        <v>0</v>
      </c>
      <c r="AB2152" s="38">
        <v>0</v>
      </c>
      <c r="AC2152" s="38">
        <v>0</v>
      </c>
      <c r="AD2152" s="38" t="s">
        <v>47</v>
      </c>
    </row>
    <row r="2153" spans="1:30" s="27" customFormat="1" ht="15" customHeight="1" x14ac:dyDescent="0.25">
      <c r="A2153" s="28" t="s">
        <v>39</v>
      </c>
      <c r="B2153" s="28" t="s">
        <v>2201</v>
      </c>
      <c r="C2153" s="85">
        <v>42767</v>
      </c>
      <c r="D2153" s="29">
        <f>+VLOOKUP(B2153,'[2]HG-Mexico by Contract'!$B$8:$G$4512,6,FALSE)</f>
        <v>313548</v>
      </c>
      <c r="E2153" s="29"/>
      <c r="F2153" s="28" t="s">
        <v>62</v>
      </c>
      <c r="G2153" s="28" t="s">
        <v>42</v>
      </c>
      <c r="H2153" s="28" t="s">
        <v>44</v>
      </c>
      <c r="I2153" s="31">
        <v>11147.15</v>
      </c>
      <c r="J2153" s="32">
        <f t="shared" si="99"/>
        <v>11147.15</v>
      </c>
      <c r="K2153" s="31">
        <v>0</v>
      </c>
      <c r="L2153" s="31">
        <v>0</v>
      </c>
      <c r="M2153" s="31">
        <v>0</v>
      </c>
      <c r="N2153" s="31">
        <v>0</v>
      </c>
      <c r="O2153" s="33">
        <f t="shared" si="100"/>
        <v>0</v>
      </c>
      <c r="P2153" s="34" t="str">
        <f t="shared" si="101"/>
        <v>1-30</v>
      </c>
      <c r="Q2153" s="35" t="str">
        <f>+VLOOKUP(B2153,'[2]PORTAFOLIO JAN17'!$B$7:$T$4941,19,FALSE)</f>
        <v>NICARAGUA</v>
      </c>
      <c r="R2153" s="31">
        <v>0</v>
      </c>
      <c r="S2153" s="31">
        <v>0</v>
      </c>
      <c r="T2153" s="31" t="s">
        <v>45</v>
      </c>
      <c r="U2153" s="36" t="s">
        <v>46</v>
      </c>
      <c r="V2153" s="37">
        <v>11147.15</v>
      </c>
      <c r="W2153" s="38">
        <v>11147.15</v>
      </c>
      <c r="X2153" s="38">
        <v>0</v>
      </c>
      <c r="Y2153" s="38">
        <v>0</v>
      </c>
      <c r="Z2153" s="38">
        <v>0</v>
      </c>
      <c r="AA2153" s="38">
        <v>0</v>
      </c>
      <c r="AB2153" s="38">
        <v>0</v>
      </c>
      <c r="AC2153" s="38">
        <v>0</v>
      </c>
      <c r="AD2153" s="38" t="s">
        <v>47</v>
      </c>
    </row>
    <row r="2154" spans="1:30" s="27" customFormat="1" ht="15" customHeight="1" x14ac:dyDescent="0.25">
      <c r="A2154" s="39" t="s">
        <v>39</v>
      </c>
      <c r="B2154" s="39" t="s">
        <v>2202</v>
      </c>
      <c r="C2154" s="86">
        <v>42767</v>
      </c>
      <c r="D2154" s="29">
        <f>+VLOOKUP(B2154,'[2]HG-Mexico by Contract'!$B$8:$G$4512,6,FALSE)</f>
        <v>313548</v>
      </c>
      <c r="E2154" s="29"/>
      <c r="F2154" s="39" t="s">
        <v>62</v>
      </c>
      <c r="G2154" s="39" t="s">
        <v>42</v>
      </c>
      <c r="H2154" s="39" t="s">
        <v>44</v>
      </c>
      <c r="I2154" s="40">
        <v>24288.57</v>
      </c>
      <c r="J2154" s="32">
        <f t="shared" si="99"/>
        <v>24288.57</v>
      </c>
      <c r="K2154" s="31">
        <v>0</v>
      </c>
      <c r="L2154" s="31">
        <v>0</v>
      </c>
      <c r="M2154" s="31">
        <v>0</v>
      </c>
      <c r="N2154" s="31">
        <v>0</v>
      </c>
      <c r="O2154" s="33">
        <f t="shared" si="100"/>
        <v>0</v>
      </c>
      <c r="P2154" s="34" t="str">
        <f t="shared" si="101"/>
        <v>1-30</v>
      </c>
      <c r="Q2154" s="35" t="str">
        <f>+VLOOKUP(B2154,'[2]PORTAFOLIO JAN17'!$B$7:$T$4941,19,FALSE)</f>
        <v>NICARAGUA</v>
      </c>
      <c r="R2154" s="31">
        <v>0</v>
      </c>
      <c r="S2154" s="31">
        <v>0</v>
      </c>
      <c r="T2154" s="31" t="s">
        <v>45</v>
      </c>
      <c r="U2154" s="41" t="s">
        <v>46</v>
      </c>
      <c r="V2154" s="42">
        <v>24288.57</v>
      </c>
      <c r="W2154" s="43">
        <v>24288.57</v>
      </c>
      <c r="X2154" s="38">
        <v>0</v>
      </c>
      <c r="Y2154" s="38">
        <v>0</v>
      </c>
      <c r="Z2154" s="38">
        <v>0</v>
      </c>
      <c r="AA2154" s="38">
        <v>0</v>
      </c>
      <c r="AB2154" s="38">
        <v>0</v>
      </c>
      <c r="AC2154" s="38">
        <v>0</v>
      </c>
      <c r="AD2154" s="38" t="s">
        <v>47</v>
      </c>
    </row>
    <row r="2155" spans="1:30" s="27" customFormat="1" ht="15" customHeight="1" x14ac:dyDescent="0.25">
      <c r="A2155" s="28" t="s">
        <v>39</v>
      </c>
      <c r="B2155" s="28" t="s">
        <v>2203</v>
      </c>
      <c r="C2155" s="85">
        <v>42767</v>
      </c>
      <c r="D2155" s="29">
        <f>+VLOOKUP(B2155,'[2]HG-Mexico by Contract'!$B$8:$G$4512,6,FALSE)</f>
        <v>313548</v>
      </c>
      <c r="E2155" s="29"/>
      <c r="F2155" s="28" t="s">
        <v>62</v>
      </c>
      <c r="G2155" s="28" t="s">
        <v>42</v>
      </c>
      <c r="H2155" s="28" t="s">
        <v>44</v>
      </c>
      <c r="I2155" s="31">
        <v>11147.15</v>
      </c>
      <c r="J2155" s="32">
        <f t="shared" si="99"/>
        <v>11147.15</v>
      </c>
      <c r="K2155" s="31">
        <v>0</v>
      </c>
      <c r="L2155" s="31">
        <v>0</v>
      </c>
      <c r="M2155" s="31">
        <v>0</v>
      </c>
      <c r="N2155" s="31">
        <v>0</v>
      </c>
      <c r="O2155" s="33">
        <f t="shared" si="100"/>
        <v>0</v>
      </c>
      <c r="P2155" s="34" t="str">
        <f t="shared" si="101"/>
        <v>1-30</v>
      </c>
      <c r="Q2155" s="35" t="str">
        <f>+VLOOKUP(B2155,'[2]PORTAFOLIO JAN17'!$B$7:$T$4941,19,FALSE)</f>
        <v>NICARAGUA</v>
      </c>
      <c r="R2155" s="31">
        <v>0</v>
      </c>
      <c r="S2155" s="31">
        <v>0</v>
      </c>
      <c r="T2155" s="31" t="s">
        <v>45</v>
      </c>
      <c r="U2155" s="36" t="s">
        <v>46</v>
      </c>
      <c r="V2155" s="37">
        <v>11147.15</v>
      </c>
      <c r="W2155" s="38">
        <v>11147.15</v>
      </c>
      <c r="X2155" s="38">
        <v>0</v>
      </c>
      <c r="Y2155" s="38">
        <v>0</v>
      </c>
      <c r="Z2155" s="38">
        <v>0</v>
      </c>
      <c r="AA2155" s="38">
        <v>0</v>
      </c>
      <c r="AB2155" s="38">
        <v>0</v>
      </c>
      <c r="AC2155" s="38">
        <v>0</v>
      </c>
      <c r="AD2155" s="38" t="s">
        <v>47</v>
      </c>
    </row>
    <row r="2156" spans="1:30" s="27" customFormat="1" ht="15" customHeight="1" x14ac:dyDescent="0.25">
      <c r="A2156" s="39" t="s">
        <v>39</v>
      </c>
      <c r="B2156" s="39" t="s">
        <v>2204</v>
      </c>
      <c r="C2156" s="86">
        <v>42767</v>
      </c>
      <c r="D2156" s="29">
        <f>+VLOOKUP(B2156,'[2]HG-Mexico by Contract'!$B$8:$G$4512,6,FALSE)</f>
        <v>313548</v>
      </c>
      <c r="E2156" s="29"/>
      <c r="F2156" s="39" t="s">
        <v>62</v>
      </c>
      <c r="G2156" s="39" t="s">
        <v>42</v>
      </c>
      <c r="H2156" s="39" t="s">
        <v>44</v>
      </c>
      <c r="I2156" s="40">
        <v>11147.15</v>
      </c>
      <c r="J2156" s="32">
        <f t="shared" si="99"/>
        <v>11147.15</v>
      </c>
      <c r="K2156" s="31">
        <v>0</v>
      </c>
      <c r="L2156" s="31">
        <v>0</v>
      </c>
      <c r="M2156" s="31">
        <v>0</v>
      </c>
      <c r="N2156" s="31">
        <v>0</v>
      </c>
      <c r="O2156" s="33">
        <f t="shared" si="100"/>
        <v>0</v>
      </c>
      <c r="P2156" s="34" t="str">
        <f t="shared" si="101"/>
        <v>1-30</v>
      </c>
      <c r="Q2156" s="35" t="str">
        <f>+VLOOKUP(B2156,'[2]PORTAFOLIO JAN17'!$B$7:$T$4941,19,FALSE)</f>
        <v>NICARAGUA</v>
      </c>
      <c r="R2156" s="31">
        <v>0</v>
      </c>
      <c r="S2156" s="31">
        <v>0</v>
      </c>
      <c r="T2156" s="31" t="s">
        <v>45</v>
      </c>
      <c r="U2156" s="41" t="s">
        <v>46</v>
      </c>
      <c r="V2156" s="42">
        <v>11147.15</v>
      </c>
      <c r="W2156" s="43">
        <v>11147.15</v>
      </c>
      <c r="X2156" s="38">
        <v>0</v>
      </c>
      <c r="Y2156" s="38">
        <v>0</v>
      </c>
      <c r="Z2156" s="38">
        <v>0</v>
      </c>
      <c r="AA2156" s="38">
        <v>0</v>
      </c>
      <c r="AB2156" s="38">
        <v>0</v>
      </c>
      <c r="AC2156" s="38">
        <v>0</v>
      </c>
      <c r="AD2156" s="38" t="s">
        <v>47</v>
      </c>
    </row>
    <row r="2157" spans="1:30" s="27" customFormat="1" ht="15" customHeight="1" x14ac:dyDescent="0.25">
      <c r="A2157" s="28" t="s">
        <v>39</v>
      </c>
      <c r="B2157" s="28" t="s">
        <v>2205</v>
      </c>
      <c r="C2157" s="85">
        <v>42767</v>
      </c>
      <c r="D2157" s="29">
        <f>+VLOOKUP(B2157,'[2]HG-Mexico by Contract'!$B$8:$G$4512,6,FALSE)</f>
        <v>313548</v>
      </c>
      <c r="E2157" s="29"/>
      <c r="F2157" s="28" t="s">
        <v>218</v>
      </c>
      <c r="G2157" s="28" t="s">
        <v>42</v>
      </c>
      <c r="H2157" s="28" t="s">
        <v>44</v>
      </c>
      <c r="I2157" s="31">
        <v>96399.46</v>
      </c>
      <c r="J2157" s="32">
        <f t="shared" si="99"/>
        <v>96399.46</v>
      </c>
      <c r="K2157" s="31">
        <v>0</v>
      </c>
      <c r="L2157" s="31">
        <v>0</v>
      </c>
      <c r="M2157" s="31">
        <v>0</v>
      </c>
      <c r="N2157" s="31">
        <v>0</v>
      </c>
      <c r="O2157" s="33">
        <f t="shared" si="100"/>
        <v>0</v>
      </c>
      <c r="P2157" s="34" t="str">
        <f t="shared" si="101"/>
        <v>1-30</v>
      </c>
      <c r="Q2157" s="35" t="str">
        <f>+VLOOKUP(B2157,'[2]PORTAFOLIO JAN17'!$B$7:$T$4941,19,FALSE)</f>
        <v>NICARAGUA</v>
      </c>
      <c r="R2157" s="31">
        <v>0</v>
      </c>
      <c r="S2157" s="31">
        <v>0</v>
      </c>
      <c r="T2157" s="31" t="s">
        <v>45</v>
      </c>
      <c r="U2157" s="36" t="s">
        <v>46</v>
      </c>
      <c r="V2157" s="37">
        <v>96399.46</v>
      </c>
      <c r="W2157" s="38">
        <v>96399.46</v>
      </c>
      <c r="X2157" s="38">
        <v>0</v>
      </c>
      <c r="Y2157" s="38">
        <v>0</v>
      </c>
      <c r="Z2157" s="38">
        <v>0</v>
      </c>
      <c r="AA2157" s="38">
        <v>0</v>
      </c>
      <c r="AB2157" s="38">
        <v>0</v>
      </c>
      <c r="AC2157" s="38">
        <v>0</v>
      </c>
      <c r="AD2157" s="38" t="s">
        <v>47</v>
      </c>
    </row>
    <row r="2158" spans="1:30" s="27" customFormat="1" ht="15" customHeight="1" x14ac:dyDescent="0.25">
      <c r="A2158" s="39" t="s">
        <v>39</v>
      </c>
      <c r="B2158" s="39" t="s">
        <v>2206</v>
      </c>
      <c r="C2158" s="86">
        <v>42767</v>
      </c>
      <c r="D2158" s="29">
        <f>+VLOOKUP(B2158,'[2]HG-Mexico by Contract'!$B$8:$G$4512,6,FALSE)</f>
        <v>313548</v>
      </c>
      <c r="E2158" s="29"/>
      <c r="F2158" s="39" t="s">
        <v>218</v>
      </c>
      <c r="G2158" s="39" t="s">
        <v>42</v>
      </c>
      <c r="H2158" s="39" t="s">
        <v>44</v>
      </c>
      <c r="I2158" s="40">
        <v>96399.46</v>
      </c>
      <c r="J2158" s="32">
        <f t="shared" si="99"/>
        <v>96399.46</v>
      </c>
      <c r="K2158" s="31">
        <v>0</v>
      </c>
      <c r="L2158" s="31">
        <v>0</v>
      </c>
      <c r="M2158" s="31">
        <v>0</v>
      </c>
      <c r="N2158" s="31">
        <v>0</v>
      </c>
      <c r="O2158" s="33">
        <f t="shared" si="100"/>
        <v>0</v>
      </c>
      <c r="P2158" s="34" t="str">
        <f t="shared" si="101"/>
        <v>1-30</v>
      </c>
      <c r="Q2158" s="35" t="str">
        <f>+VLOOKUP(B2158,'[2]PORTAFOLIO JAN17'!$B$7:$T$4941,19,FALSE)</f>
        <v>NICARAGUA</v>
      </c>
      <c r="R2158" s="31">
        <v>0</v>
      </c>
      <c r="S2158" s="31">
        <v>0</v>
      </c>
      <c r="T2158" s="31" t="s">
        <v>45</v>
      </c>
      <c r="U2158" s="41" t="s">
        <v>46</v>
      </c>
      <c r="V2158" s="42">
        <v>96399.46</v>
      </c>
      <c r="W2158" s="43">
        <v>96399.46</v>
      </c>
      <c r="X2158" s="38">
        <v>0</v>
      </c>
      <c r="Y2158" s="38">
        <v>0</v>
      </c>
      <c r="Z2158" s="38">
        <v>0</v>
      </c>
      <c r="AA2158" s="38">
        <v>0</v>
      </c>
      <c r="AB2158" s="38">
        <v>0</v>
      </c>
      <c r="AC2158" s="38">
        <v>0</v>
      </c>
      <c r="AD2158" s="38" t="s">
        <v>47</v>
      </c>
    </row>
    <row r="2159" spans="1:30" s="27" customFormat="1" ht="15" customHeight="1" x14ac:dyDescent="0.25">
      <c r="A2159" s="28" t="s">
        <v>39</v>
      </c>
      <c r="B2159" s="28" t="s">
        <v>2207</v>
      </c>
      <c r="C2159" s="85">
        <v>42767</v>
      </c>
      <c r="D2159" s="29">
        <f>+VLOOKUP(B2159,'[2]HG-Mexico by Contract'!$B$8:$G$4512,6,FALSE)</f>
        <v>313548</v>
      </c>
      <c r="E2159" s="29"/>
      <c r="F2159" s="28" t="s">
        <v>62</v>
      </c>
      <c r="G2159" s="28" t="s">
        <v>42</v>
      </c>
      <c r="H2159" s="28" t="s">
        <v>44</v>
      </c>
      <c r="I2159" s="31">
        <v>33744.199999999997</v>
      </c>
      <c r="J2159" s="32">
        <f t="shared" si="99"/>
        <v>33744.199999999997</v>
      </c>
      <c r="K2159" s="31">
        <v>0</v>
      </c>
      <c r="L2159" s="31">
        <v>0</v>
      </c>
      <c r="M2159" s="31">
        <v>0</v>
      </c>
      <c r="N2159" s="31">
        <v>0</v>
      </c>
      <c r="O2159" s="33">
        <f t="shared" si="100"/>
        <v>0</v>
      </c>
      <c r="P2159" s="34" t="str">
        <f t="shared" si="101"/>
        <v>1-30</v>
      </c>
      <c r="Q2159" s="35" t="str">
        <f>+VLOOKUP(B2159,'[2]PORTAFOLIO JAN17'!$B$7:$T$4941,19,FALSE)</f>
        <v>NICARAGUA</v>
      </c>
      <c r="R2159" s="31">
        <v>0</v>
      </c>
      <c r="S2159" s="31">
        <v>0</v>
      </c>
      <c r="T2159" s="31" t="s">
        <v>45</v>
      </c>
      <c r="U2159" s="36" t="s">
        <v>46</v>
      </c>
      <c r="V2159" s="37">
        <v>33744.199999999997</v>
      </c>
      <c r="W2159" s="38">
        <v>33744.199999999997</v>
      </c>
      <c r="X2159" s="38">
        <v>0</v>
      </c>
      <c r="Y2159" s="38">
        <v>0</v>
      </c>
      <c r="Z2159" s="38">
        <v>0</v>
      </c>
      <c r="AA2159" s="38">
        <v>0</v>
      </c>
      <c r="AB2159" s="38">
        <v>0</v>
      </c>
      <c r="AC2159" s="38">
        <v>0</v>
      </c>
      <c r="AD2159" s="38" t="s">
        <v>47</v>
      </c>
    </row>
    <row r="2160" spans="1:30" s="27" customFormat="1" ht="15" customHeight="1" x14ac:dyDescent="0.25">
      <c r="A2160" s="39" t="s">
        <v>39</v>
      </c>
      <c r="B2160" s="39" t="s">
        <v>2208</v>
      </c>
      <c r="C2160" s="86">
        <v>42767</v>
      </c>
      <c r="D2160" s="29">
        <f>+VLOOKUP(B2160,'[2]HG-Mexico by Contract'!$B$8:$G$4512,6,FALSE)</f>
        <v>338732</v>
      </c>
      <c r="E2160" s="29"/>
      <c r="F2160" s="39" t="s">
        <v>41</v>
      </c>
      <c r="G2160" s="39" t="s">
        <v>42</v>
      </c>
      <c r="H2160" s="39" t="s">
        <v>63</v>
      </c>
      <c r="I2160" s="40">
        <v>340070.58</v>
      </c>
      <c r="J2160" s="32">
        <f t="shared" si="99"/>
        <v>17081.745235282408</v>
      </c>
      <c r="K2160" s="31">
        <v>0</v>
      </c>
      <c r="L2160" s="31">
        <v>0</v>
      </c>
      <c r="M2160" s="31">
        <v>0</v>
      </c>
      <c r="N2160" s="31">
        <v>0</v>
      </c>
      <c r="O2160" s="33">
        <f t="shared" si="100"/>
        <v>0</v>
      </c>
      <c r="P2160" s="34" t="str">
        <f t="shared" si="101"/>
        <v>1-30</v>
      </c>
      <c r="Q2160" s="35" t="str">
        <f>+VLOOKUP(B2160,'[2]PORTAFOLIO JAN17'!$B$7:$T$4941,19,FALSE)</f>
        <v>MEXICO</v>
      </c>
      <c r="R2160" s="31">
        <v>0</v>
      </c>
      <c r="S2160" s="31">
        <v>0</v>
      </c>
      <c r="T2160" s="31" t="s">
        <v>45</v>
      </c>
      <c r="U2160" s="41" t="s">
        <v>64</v>
      </c>
      <c r="V2160" s="42">
        <v>17081.745233400001</v>
      </c>
      <c r="W2160" s="43">
        <v>17081.745233400001</v>
      </c>
      <c r="X2160" s="38">
        <v>0</v>
      </c>
      <c r="Y2160" s="38">
        <v>0</v>
      </c>
      <c r="Z2160" s="38">
        <v>0</v>
      </c>
      <c r="AA2160" s="38">
        <v>0</v>
      </c>
      <c r="AB2160" s="38">
        <v>0</v>
      </c>
      <c r="AC2160" s="38">
        <v>0</v>
      </c>
      <c r="AD2160" s="38" t="s">
        <v>47</v>
      </c>
    </row>
    <row r="2161" spans="1:30" s="27" customFormat="1" ht="15" customHeight="1" x14ac:dyDescent="0.25">
      <c r="A2161" s="28" t="s">
        <v>39</v>
      </c>
      <c r="B2161" s="28" t="s">
        <v>2209</v>
      </c>
      <c r="C2161" s="85">
        <v>42767</v>
      </c>
      <c r="D2161" s="29">
        <f>+VLOOKUP(B2161,'[2]HG-Mexico by Contract'!$B$8:$G$4512,6,FALSE)</f>
        <v>314376</v>
      </c>
      <c r="E2161" s="29"/>
      <c r="F2161" s="28" t="s">
        <v>41</v>
      </c>
      <c r="G2161" s="28" t="s">
        <v>42</v>
      </c>
      <c r="H2161" s="28" t="s">
        <v>44</v>
      </c>
      <c r="I2161" s="31">
        <v>1321438.5900000001</v>
      </c>
      <c r="J2161" s="32">
        <f t="shared" si="99"/>
        <v>1321438.5900000001</v>
      </c>
      <c r="K2161" s="31">
        <v>0</v>
      </c>
      <c r="L2161" s="31">
        <v>0</v>
      </c>
      <c r="M2161" s="31">
        <v>0</v>
      </c>
      <c r="N2161" s="31">
        <v>0</v>
      </c>
      <c r="O2161" s="33">
        <f t="shared" si="100"/>
        <v>0</v>
      </c>
      <c r="P2161" s="34" t="str">
        <f t="shared" si="101"/>
        <v>1-30</v>
      </c>
      <c r="Q2161" s="35" t="str">
        <f>+VLOOKUP(B2161,'[2]PORTAFOLIO JAN17'!$B$7:$T$4941,19,FALSE)</f>
        <v>COSTA RICA</v>
      </c>
      <c r="R2161" s="31">
        <v>0</v>
      </c>
      <c r="S2161" s="31">
        <v>0</v>
      </c>
      <c r="T2161" s="31" t="s">
        <v>45</v>
      </c>
      <c r="U2161" s="36" t="s">
        <v>46</v>
      </c>
      <c r="V2161" s="37">
        <v>1321438.5900000001</v>
      </c>
      <c r="W2161" s="38">
        <v>1321438.5900000001</v>
      </c>
      <c r="X2161" s="38">
        <v>0</v>
      </c>
      <c r="Y2161" s="38">
        <v>0</v>
      </c>
      <c r="Z2161" s="38">
        <v>0</v>
      </c>
      <c r="AA2161" s="38">
        <v>0</v>
      </c>
      <c r="AB2161" s="38">
        <v>0</v>
      </c>
      <c r="AC2161" s="38">
        <v>0</v>
      </c>
      <c r="AD2161" s="38" t="s">
        <v>47</v>
      </c>
    </row>
    <row r="2162" spans="1:30" s="27" customFormat="1" ht="15" customHeight="1" x14ac:dyDescent="0.25">
      <c r="A2162" s="39" t="s">
        <v>39</v>
      </c>
      <c r="B2162" s="39" t="s">
        <v>2210</v>
      </c>
      <c r="C2162" s="86">
        <v>42767</v>
      </c>
      <c r="D2162" s="29">
        <f>+VLOOKUP(B2162,'[2]HG-Mexico by Contract'!$B$8:$G$4512,6,FALSE)</f>
        <v>318173</v>
      </c>
      <c r="E2162" s="29"/>
      <c r="F2162" s="39" t="s">
        <v>41</v>
      </c>
      <c r="G2162" s="39" t="s">
        <v>42</v>
      </c>
      <c r="H2162" s="39" t="s">
        <v>44</v>
      </c>
      <c r="I2162" s="40">
        <v>308657.95</v>
      </c>
      <c r="J2162" s="32">
        <f t="shared" si="99"/>
        <v>308657.95</v>
      </c>
      <c r="K2162" s="31">
        <v>0</v>
      </c>
      <c r="L2162" s="31">
        <v>0</v>
      </c>
      <c r="M2162" s="31">
        <v>0</v>
      </c>
      <c r="N2162" s="31">
        <v>0</v>
      </c>
      <c r="O2162" s="33">
        <f t="shared" si="100"/>
        <v>0</v>
      </c>
      <c r="P2162" s="34" t="str">
        <f t="shared" si="101"/>
        <v>1-30</v>
      </c>
      <c r="Q2162" s="35" t="str">
        <f>+VLOOKUP(B2162,'[2]PORTAFOLIO JAN17'!$B$7:$T$4941,19,FALSE)</f>
        <v>MEXICO</v>
      </c>
      <c r="R2162" s="31">
        <v>0</v>
      </c>
      <c r="S2162" s="31">
        <v>0</v>
      </c>
      <c r="T2162" s="31" t="s">
        <v>45</v>
      </c>
      <c r="U2162" s="41" t="s">
        <v>46</v>
      </c>
      <c r="V2162" s="42">
        <v>308657.95</v>
      </c>
      <c r="W2162" s="43">
        <v>308657.95</v>
      </c>
      <c r="X2162" s="38">
        <v>0</v>
      </c>
      <c r="Y2162" s="38">
        <v>0</v>
      </c>
      <c r="Z2162" s="38">
        <v>0</v>
      </c>
      <c r="AA2162" s="38">
        <v>0</v>
      </c>
      <c r="AB2162" s="38">
        <v>0</v>
      </c>
      <c r="AC2162" s="38">
        <v>0</v>
      </c>
      <c r="AD2162" s="38" t="s">
        <v>47</v>
      </c>
    </row>
    <row r="2163" spans="1:30" s="27" customFormat="1" ht="15" customHeight="1" x14ac:dyDescent="0.25">
      <c r="A2163" s="28" t="s">
        <v>39</v>
      </c>
      <c r="B2163" s="28" t="s">
        <v>2211</v>
      </c>
      <c r="C2163" s="85">
        <v>42767</v>
      </c>
      <c r="D2163" s="29">
        <f>+VLOOKUP(B2163,'[2]HG-Mexico by Contract'!$B$8:$G$4512,6,FALSE)</f>
        <v>351332</v>
      </c>
      <c r="E2163" s="29"/>
      <c r="F2163" s="28" t="s">
        <v>41</v>
      </c>
      <c r="G2163" s="28" t="s">
        <v>42</v>
      </c>
      <c r="H2163" s="28" t="s">
        <v>44</v>
      </c>
      <c r="I2163" s="31">
        <v>51621.46</v>
      </c>
      <c r="J2163" s="32">
        <f t="shared" si="99"/>
        <v>51621.46</v>
      </c>
      <c r="K2163" s="31">
        <v>0</v>
      </c>
      <c r="L2163" s="31">
        <v>0</v>
      </c>
      <c r="M2163" s="31">
        <v>0</v>
      </c>
      <c r="N2163" s="31">
        <v>0</v>
      </c>
      <c r="O2163" s="33">
        <f t="shared" si="100"/>
        <v>0</v>
      </c>
      <c r="P2163" s="34" t="str">
        <f t="shared" si="101"/>
        <v>1-30</v>
      </c>
      <c r="Q2163" s="35" t="str">
        <f>+VLOOKUP(B2163,'[2]PORTAFOLIO JAN17'!$B$7:$T$4941,19,FALSE)</f>
        <v>COSTA RICA</v>
      </c>
      <c r="R2163" s="31">
        <v>0</v>
      </c>
      <c r="S2163" s="31">
        <v>0</v>
      </c>
      <c r="T2163" s="31" t="s">
        <v>45</v>
      </c>
      <c r="U2163" s="36" t="s">
        <v>46</v>
      </c>
      <c r="V2163" s="37">
        <v>51621.46</v>
      </c>
      <c r="W2163" s="38">
        <v>51621.46</v>
      </c>
      <c r="X2163" s="38">
        <v>0</v>
      </c>
      <c r="Y2163" s="38">
        <v>0</v>
      </c>
      <c r="Z2163" s="38">
        <v>0</v>
      </c>
      <c r="AA2163" s="38">
        <v>0</v>
      </c>
      <c r="AB2163" s="38">
        <v>0</v>
      </c>
      <c r="AC2163" s="38">
        <v>0</v>
      </c>
      <c r="AD2163" s="38" t="s">
        <v>47</v>
      </c>
    </row>
    <row r="2164" spans="1:30" s="27" customFormat="1" ht="15" customHeight="1" x14ac:dyDescent="0.25">
      <c r="A2164" s="39" t="s">
        <v>39</v>
      </c>
      <c r="B2164" s="39" t="s">
        <v>2212</v>
      </c>
      <c r="C2164" s="86">
        <v>42767</v>
      </c>
      <c r="D2164" s="29">
        <f>+VLOOKUP(B2164,'[2]HG-Mexico by Contract'!$B$8:$G$4512,6,FALSE)</f>
        <v>309758</v>
      </c>
      <c r="E2164" s="29"/>
      <c r="F2164" s="39" t="s">
        <v>41</v>
      </c>
      <c r="G2164" s="39" t="s">
        <v>42</v>
      </c>
      <c r="H2164" s="39" t="s">
        <v>63</v>
      </c>
      <c r="I2164" s="40">
        <v>6152820.8300000001</v>
      </c>
      <c r="J2164" s="32">
        <f t="shared" si="99"/>
        <v>309056.19032495801</v>
      </c>
      <c r="K2164" s="31">
        <v>0</v>
      </c>
      <c r="L2164" s="31">
        <v>0</v>
      </c>
      <c r="M2164" s="31">
        <v>0</v>
      </c>
      <c r="N2164" s="31">
        <v>0</v>
      </c>
      <c r="O2164" s="33">
        <f t="shared" si="100"/>
        <v>0</v>
      </c>
      <c r="P2164" s="34" t="str">
        <f t="shared" si="101"/>
        <v>1-30</v>
      </c>
      <c r="Q2164" s="35" t="str">
        <f>+VLOOKUP(B2164,'[2]PORTAFOLIO JAN17'!$B$7:$T$4941,19,FALSE)</f>
        <v>MEXICO</v>
      </c>
      <c r="R2164" s="31">
        <v>0</v>
      </c>
      <c r="S2164" s="31">
        <v>0</v>
      </c>
      <c r="T2164" s="31" t="s">
        <v>45</v>
      </c>
      <c r="U2164" s="41" t="s">
        <v>64</v>
      </c>
      <c r="V2164" s="42">
        <v>309056.19029090001</v>
      </c>
      <c r="W2164" s="43">
        <v>309056.19029090001</v>
      </c>
      <c r="X2164" s="38">
        <v>0</v>
      </c>
      <c r="Y2164" s="38">
        <v>0</v>
      </c>
      <c r="Z2164" s="38">
        <v>0</v>
      </c>
      <c r="AA2164" s="38">
        <v>0</v>
      </c>
      <c r="AB2164" s="38">
        <v>0</v>
      </c>
      <c r="AC2164" s="38">
        <v>0</v>
      </c>
      <c r="AD2164" s="38" t="s">
        <v>47</v>
      </c>
    </row>
    <row r="2165" spans="1:30" s="27" customFormat="1" ht="15" customHeight="1" x14ac:dyDescent="0.25">
      <c r="A2165" s="28" t="s">
        <v>39</v>
      </c>
      <c r="B2165" s="28" t="s">
        <v>2213</v>
      </c>
      <c r="C2165" s="85">
        <v>42767</v>
      </c>
      <c r="D2165" s="29">
        <f>+VLOOKUP(B2165,'[2]HG-Mexico by Contract'!$B$8:$G$4512,6,FALSE)</f>
        <v>360932</v>
      </c>
      <c r="E2165" s="29"/>
      <c r="F2165" s="28" t="s">
        <v>41</v>
      </c>
      <c r="G2165" s="28" t="s">
        <v>42</v>
      </c>
      <c r="H2165" s="28" t="s">
        <v>44</v>
      </c>
      <c r="I2165" s="31">
        <v>51974.15</v>
      </c>
      <c r="J2165" s="32">
        <f t="shared" si="99"/>
        <v>51974.15</v>
      </c>
      <c r="K2165" s="31">
        <v>0</v>
      </c>
      <c r="L2165" s="31">
        <v>0</v>
      </c>
      <c r="M2165" s="31">
        <v>0</v>
      </c>
      <c r="N2165" s="31">
        <v>0</v>
      </c>
      <c r="O2165" s="33">
        <f t="shared" si="100"/>
        <v>0</v>
      </c>
      <c r="P2165" s="34" t="str">
        <f t="shared" si="101"/>
        <v>1-30</v>
      </c>
      <c r="Q2165" s="35" t="str">
        <f>+VLOOKUP(B2165,'[2]PORTAFOLIO JAN17'!$B$7:$T$4941,19,FALSE)</f>
        <v>HONDURAS</v>
      </c>
      <c r="R2165" s="31">
        <v>0</v>
      </c>
      <c r="S2165" s="31">
        <v>0</v>
      </c>
      <c r="T2165" s="31" t="s">
        <v>45</v>
      </c>
      <c r="U2165" s="36" t="s">
        <v>46</v>
      </c>
      <c r="V2165" s="37">
        <v>51974.15</v>
      </c>
      <c r="W2165" s="38">
        <v>51974.15</v>
      </c>
      <c r="X2165" s="38">
        <v>0</v>
      </c>
      <c r="Y2165" s="38">
        <v>0</v>
      </c>
      <c r="Z2165" s="38">
        <v>0</v>
      </c>
      <c r="AA2165" s="38">
        <v>0</v>
      </c>
      <c r="AB2165" s="38">
        <v>0</v>
      </c>
      <c r="AC2165" s="38">
        <v>0</v>
      </c>
      <c r="AD2165" s="38" t="s">
        <v>47</v>
      </c>
    </row>
    <row r="2166" spans="1:30" s="27" customFormat="1" ht="15" customHeight="1" x14ac:dyDescent="0.25">
      <c r="A2166" s="39" t="s">
        <v>39</v>
      </c>
      <c r="B2166" s="39" t="s">
        <v>2214</v>
      </c>
      <c r="C2166" s="86">
        <v>42767</v>
      </c>
      <c r="D2166" s="29">
        <f>+VLOOKUP(B2166,'[2]HG-Mexico by Contract'!$B$8:$G$4512,6,FALSE)</f>
        <v>360871</v>
      </c>
      <c r="E2166" s="29"/>
      <c r="F2166" s="39" t="s">
        <v>41</v>
      </c>
      <c r="G2166" s="39" t="s">
        <v>42</v>
      </c>
      <c r="H2166" s="39" t="s">
        <v>63</v>
      </c>
      <c r="I2166" s="40">
        <v>564569.72</v>
      </c>
      <c r="J2166" s="32">
        <f t="shared" si="99"/>
        <v>28358.337038725087</v>
      </c>
      <c r="K2166" s="31">
        <v>0</v>
      </c>
      <c r="L2166" s="31">
        <v>0</v>
      </c>
      <c r="M2166" s="31">
        <v>0</v>
      </c>
      <c r="N2166" s="31">
        <v>0</v>
      </c>
      <c r="O2166" s="33">
        <f t="shared" si="100"/>
        <v>0</v>
      </c>
      <c r="P2166" s="34" t="str">
        <f t="shared" si="101"/>
        <v>1-30</v>
      </c>
      <c r="Q2166" s="35" t="str">
        <f>+VLOOKUP(B2166,'[2]PORTAFOLIO JAN17'!$B$7:$T$4941,19,FALSE)</f>
        <v>MEXICO</v>
      </c>
      <c r="R2166" s="31">
        <v>0</v>
      </c>
      <c r="S2166" s="31">
        <v>0</v>
      </c>
      <c r="T2166" s="31" t="s">
        <v>45</v>
      </c>
      <c r="U2166" s="41" t="s">
        <v>64</v>
      </c>
      <c r="V2166" s="42">
        <v>28358.337035600001</v>
      </c>
      <c r="W2166" s="43">
        <v>28358.337035600001</v>
      </c>
      <c r="X2166" s="38">
        <v>0</v>
      </c>
      <c r="Y2166" s="38">
        <v>0</v>
      </c>
      <c r="Z2166" s="38">
        <v>0</v>
      </c>
      <c r="AA2166" s="38">
        <v>0</v>
      </c>
      <c r="AB2166" s="38">
        <v>0</v>
      </c>
      <c r="AC2166" s="38">
        <v>0</v>
      </c>
      <c r="AD2166" s="38" t="s">
        <v>47</v>
      </c>
    </row>
    <row r="2167" spans="1:30" s="27" customFormat="1" ht="15" customHeight="1" x14ac:dyDescent="0.25">
      <c r="A2167" s="28" t="s">
        <v>39</v>
      </c>
      <c r="B2167" s="28" t="s">
        <v>2215</v>
      </c>
      <c r="C2167" s="85">
        <v>42767</v>
      </c>
      <c r="D2167" s="29">
        <f>+VLOOKUP(B2167,'[2]HG-Mexico by Contract'!$B$8:$G$4512,6,FALSE)</f>
        <v>522301</v>
      </c>
      <c r="E2167" s="29"/>
      <c r="F2167" s="28" t="s">
        <v>41</v>
      </c>
      <c r="G2167" s="28" t="s">
        <v>42</v>
      </c>
      <c r="H2167" s="28" t="s">
        <v>63</v>
      </c>
      <c r="I2167" s="31">
        <v>8308525.5899999999</v>
      </c>
      <c r="J2167" s="32">
        <f t="shared" si="99"/>
        <v>417337.24043169053</v>
      </c>
      <c r="K2167" s="31">
        <v>0</v>
      </c>
      <c r="L2167" s="31">
        <v>0</v>
      </c>
      <c r="M2167" s="31">
        <v>0</v>
      </c>
      <c r="N2167" s="31">
        <v>0</v>
      </c>
      <c r="O2167" s="33">
        <f t="shared" si="100"/>
        <v>0</v>
      </c>
      <c r="P2167" s="34" t="str">
        <f t="shared" si="101"/>
        <v>1-30</v>
      </c>
      <c r="Q2167" s="35" t="str">
        <f>+VLOOKUP(B2167,'[2]PORTAFOLIO JAN17'!$B$7:$T$4941,19,FALSE)</f>
        <v>MEXICO</v>
      </c>
      <c r="R2167" s="31">
        <v>0</v>
      </c>
      <c r="S2167" s="31">
        <v>0</v>
      </c>
      <c r="T2167" s="31" t="s">
        <v>45</v>
      </c>
      <c r="U2167" s="36" t="s">
        <v>64</v>
      </c>
      <c r="V2167" s="37">
        <v>417337.24038570002</v>
      </c>
      <c r="W2167" s="38">
        <v>417337.24038570002</v>
      </c>
      <c r="X2167" s="38">
        <v>0</v>
      </c>
      <c r="Y2167" s="38">
        <v>0</v>
      </c>
      <c r="Z2167" s="38">
        <v>0</v>
      </c>
      <c r="AA2167" s="38">
        <v>0</v>
      </c>
      <c r="AB2167" s="38">
        <v>0</v>
      </c>
      <c r="AC2167" s="38">
        <v>0</v>
      </c>
      <c r="AD2167" s="38" t="s">
        <v>47</v>
      </c>
    </row>
    <row r="2168" spans="1:30" s="27" customFormat="1" ht="15" customHeight="1" x14ac:dyDescent="0.25">
      <c r="A2168" s="39" t="s">
        <v>39</v>
      </c>
      <c r="B2168" s="39" t="s">
        <v>2216</v>
      </c>
      <c r="C2168" s="86">
        <v>42767</v>
      </c>
      <c r="D2168" s="29">
        <f>+VLOOKUP(B2168,'[2]HG-Mexico by Contract'!$B$8:$G$4512,6,FALSE)</f>
        <v>320416</v>
      </c>
      <c r="E2168" s="29"/>
      <c r="F2168" s="39" t="s">
        <v>41</v>
      </c>
      <c r="G2168" s="39" t="s">
        <v>42</v>
      </c>
      <c r="H2168" s="39" t="s">
        <v>44</v>
      </c>
      <c r="I2168" s="40">
        <v>78799.3</v>
      </c>
      <c r="J2168" s="32">
        <f t="shared" si="99"/>
        <v>78799.3</v>
      </c>
      <c r="K2168" s="31">
        <v>0</v>
      </c>
      <c r="L2168" s="31">
        <v>0</v>
      </c>
      <c r="M2168" s="31">
        <v>0</v>
      </c>
      <c r="N2168" s="31">
        <v>0</v>
      </c>
      <c r="O2168" s="33">
        <f t="shared" si="100"/>
        <v>0</v>
      </c>
      <c r="P2168" s="34" t="str">
        <f t="shared" si="101"/>
        <v>1-30</v>
      </c>
      <c r="Q2168" s="35" t="str">
        <f>+VLOOKUP(B2168,'[2]PORTAFOLIO JAN17'!$B$7:$T$4941,19,FALSE)</f>
        <v>COSTA RICA</v>
      </c>
      <c r="R2168" s="31">
        <v>0</v>
      </c>
      <c r="S2168" s="31">
        <v>0</v>
      </c>
      <c r="T2168" s="31" t="s">
        <v>45</v>
      </c>
      <c r="U2168" s="41" t="s">
        <v>46</v>
      </c>
      <c r="V2168" s="42">
        <v>78799.3</v>
      </c>
      <c r="W2168" s="43">
        <v>78799.3</v>
      </c>
      <c r="X2168" s="38">
        <v>0</v>
      </c>
      <c r="Y2168" s="38">
        <v>0</v>
      </c>
      <c r="Z2168" s="38">
        <v>0</v>
      </c>
      <c r="AA2168" s="38">
        <v>0</v>
      </c>
      <c r="AB2168" s="38">
        <v>0</v>
      </c>
      <c r="AC2168" s="38">
        <v>0</v>
      </c>
      <c r="AD2168" s="38" t="s">
        <v>47</v>
      </c>
    </row>
    <row r="2169" spans="1:30" s="27" customFormat="1" ht="15" customHeight="1" x14ac:dyDescent="0.25">
      <c r="A2169" s="28" t="s">
        <v>39</v>
      </c>
      <c r="B2169" s="28" t="s">
        <v>2217</v>
      </c>
      <c r="C2169" s="85">
        <v>42767</v>
      </c>
      <c r="D2169" s="29">
        <f>+VLOOKUP(B2169,'[2]HG-Mexico by Contract'!$B$8:$G$4512,6,FALSE)</f>
        <v>320416</v>
      </c>
      <c r="E2169" s="29"/>
      <c r="F2169" s="28" t="s">
        <v>41</v>
      </c>
      <c r="G2169" s="28" t="s">
        <v>42</v>
      </c>
      <c r="H2169" s="28" t="s">
        <v>44</v>
      </c>
      <c r="I2169" s="31">
        <v>75880.81</v>
      </c>
      <c r="J2169" s="32">
        <f t="shared" si="99"/>
        <v>75880.81</v>
      </c>
      <c r="K2169" s="31">
        <v>0</v>
      </c>
      <c r="L2169" s="31">
        <v>0</v>
      </c>
      <c r="M2169" s="31">
        <v>0</v>
      </c>
      <c r="N2169" s="31">
        <v>0</v>
      </c>
      <c r="O2169" s="33">
        <f t="shared" si="100"/>
        <v>0</v>
      </c>
      <c r="P2169" s="34" t="str">
        <f t="shared" si="101"/>
        <v>1-30</v>
      </c>
      <c r="Q2169" s="35" t="str">
        <f>+VLOOKUP(B2169,'[2]PORTAFOLIO JAN17'!$B$7:$T$4941,19,FALSE)</f>
        <v>COSTA RICA</v>
      </c>
      <c r="R2169" s="31">
        <v>0</v>
      </c>
      <c r="S2169" s="31">
        <v>0</v>
      </c>
      <c r="T2169" s="31" t="s">
        <v>45</v>
      </c>
      <c r="U2169" s="36" t="s">
        <v>46</v>
      </c>
      <c r="V2169" s="37">
        <v>75880.81</v>
      </c>
      <c r="W2169" s="38">
        <v>75880.81</v>
      </c>
      <c r="X2169" s="38">
        <v>0</v>
      </c>
      <c r="Y2169" s="38">
        <v>0</v>
      </c>
      <c r="Z2169" s="38">
        <v>0</v>
      </c>
      <c r="AA2169" s="38">
        <v>0</v>
      </c>
      <c r="AB2169" s="38">
        <v>0</v>
      </c>
      <c r="AC2169" s="38">
        <v>0</v>
      </c>
      <c r="AD2169" s="38" t="s">
        <v>47</v>
      </c>
    </row>
    <row r="2170" spans="1:30" s="27" customFormat="1" ht="15" customHeight="1" x14ac:dyDescent="0.25">
      <c r="A2170" s="39" t="s">
        <v>39</v>
      </c>
      <c r="B2170" s="39" t="s">
        <v>2218</v>
      </c>
      <c r="C2170" s="86">
        <v>42767</v>
      </c>
      <c r="D2170" s="29">
        <f>+VLOOKUP(B2170,'[2]HG-Mexico by Contract'!$B$8:$G$4512,6,FALSE)</f>
        <v>320416</v>
      </c>
      <c r="E2170" s="29"/>
      <c r="F2170" s="39" t="s">
        <v>41</v>
      </c>
      <c r="G2170" s="39" t="s">
        <v>42</v>
      </c>
      <c r="H2170" s="39" t="s">
        <v>44</v>
      </c>
      <c r="I2170" s="40">
        <v>78799.3</v>
      </c>
      <c r="J2170" s="32">
        <f t="shared" si="99"/>
        <v>78799.3</v>
      </c>
      <c r="K2170" s="31">
        <v>0</v>
      </c>
      <c r="L2170" s="31">
        <v>0</v>
      </c>
      <c r="M2170" s="31">
        <v>0</v>
      </c>
      <c r="N2170" s="31">
        <v>0</v>
      </c>
      <c r="O2170" s="33">
        <f t="shared" si="100"/>
        <v>0</v>
      </c>
      <c r="P2170" s="34" t="str">
        <f t="shared" si="101"/>
        <v>1-30</v>
      </c>
      <c r="Q2170" s="35" t="str">
        <f>+VLOOKUP(B2170,'[2]PORTAFOLIO JAN17'!$B$7:$T$4941,19,FALSE)</f>
        <v>COSTA RICA</v>
      </c>
      <c r="R2170" s="31">
        <v>0</v>
      </c>
      <c r="S2170" s="31">
        <v>0</v>
      </c>
      <c r="T2170" s="31" t="s">
        <v>45</v>
      </c>
      <c r="U2170" s="41" t="s">
        <v>46</v>
      </c>
      <c r="V2170" s="42">
        <v>78799.3</v>
      </c>
      <c r="W2170" s="43">
        <v>78799.3</v>
      </c>
      <c r="X2170" s="38">
        <v>0</v>
      </c>
      <c r="Y2170" s="38">
        <v>0</v>
      </c>
      <c r="Z2170" s="38">
        <v>0</v>
      </c>
      <c r="AA2170" s="38">
        <v>0</v>
      </c>
      <c r="AB2170" s="38">
        <v>0</v>
      </c>
      <c r="AC2170" s="38">
        <v>0</v>
      </c>
      <c r="AD2170" s="38" t="s">
        <v>47</v>
      </c>
    </row>
    <row r="2171" spans="1:30" s="27" customFormat="1" ht="15" customHeight="1" x14ac:dyDescent="0.25">
      <c r="A2171" s="28" t="s">
        <v>39</v>
      </c>
      <c r="B2171" s="28" t="s">
        <v>2219</v>
      </c>
      <c r="C2171" s="85">
        <v>42767</v>
      </c>
      <c r="D2171" s="29">
        <f>+VLOOKUP(B2171,'[2]HG-Mexico by Contract'!$B$8:$G$4512,6,FALSE)</f>
        <v>320416</v>
      </c>
      <c r="E2171" s="29"/>
      <c r="F2171" s="28" t="s">
        <v>41</v>
      </c>
      <c r="G2171" s="28" t="s">
        <v>42</v>
      </c>
      <c r="H2171" s="28" t="s">
        <v>44</v>
      </c>
      <c r="I2171" s="31">
        <v>75880.81</v>
      </c>
      <c r="J2171" s="32">
        <f t="shared" si="99"/>
        <v>75880.81</v>
      </c>
      <c r="K2171" s="31">
        <v>0</v>
      </c>
      <c r="L2171" s="31">
        <v>0</v>
      </c>
      <c r="M2171" s="31">
        <v>0</v>
      </c>
      <c r="N2171" s="31">
        <v>0</v>
      </c>
      <c r="O2171" s="33">
        <f t="shared" si="100"/>
        <v>0</v>
      </c>
      <c r="P2171" s="34" t="str">
        <f t="shared" si="101"/>
        <v>1-30</v>
      </c>
      <c r="Q2171" s="35" t="str">
        <f>+VLOOKUP(B2171,'[2]PORTAFOLIO JAN17'!$B$7:$T$4941,19,FALSE)</f>
        <v>COSTA RICA</v>
      </c>
      <c r="R2171" s="31">
        <v>0</v>
      </c>
      <c r="S2171" s="31">
        <v>0</v>
      </c>
      <c r="T2171" s="31" t="s">
        <v>45</v>
      </c>
      <c r="U2171" s="36" t="s">
        <v>46</v>
      </c>
      <c r="V2171" s="37">
        <v>75880.81</v>
      </c>
      <c r="W2171" s="38">
        <v>75880.81</v>
      </c>
      <c r="X2171" s="38">
        <v>0</v>
      </c>
      <c r="Y2171" s="38">
        <v>0</v>
      </c>
      <c r="Z2171" s="38">
        <v>0</v>
      </c>
      <c r="AA2171" s="38">
        <v>0</v>
      </c>
      <c r="AB2171" s="38">
        <v>0</v>
      </c>
      <c r="AC2171" s="38">
        <v>0</v>
      </c>
      <c r="AD2171" s="38" t="s">
        <v>47</v>
      </c>
    </row>
    <row r="2172" spans="1:30" s="27" customFormat="1" ht="15" customHeight="1" x14ac:dyDescent="0.25">
      <c r="A2172" s="39" t="s">
        <v>39</v>
      </c>
      <c r="B2172" s="39" t="s">
        <v>2220</v>
      </c>
      <c r="C2172" s="86">
        <v>42767</v>
      </c>
      <c r="D2172" s="29">
        <f>+VLOOKUP(B2172,'[2]HG-Mexico by Contract'!$B$8:$G$4512,6,FALSE)</f>
        <v>360932</v>
      </c>
      <c r="E2172" s="29"/>
      <c r="F2172" s="39" t="s">
        <v>41</v>
      </c>
      <c r="G2172" s="39" t="s">
        <v>42</v>
      </c>
      <c r="H2172" s="39" t="s">
        <v>44</v>
      </c>
      <c r="I2172" s="40">
        <v>61296.21</v>
      </c>
      <c r="J2172" s="32">
        <f t="shared" si="99"/>
        <v>61296.21</v>
      </c>
      <c r="K2172" s="31">
        <v>0</v>
      </c>
      <c r="L2172" s="31">
        <v>0</v>
      </c>
      <c r="M2172" s="31">
        <v>0</v>
      </c>
      <c r="N2172" s="31">
        <v>0</v>
      </c>
      <c r="O2172" s="33">
        <f t="shared" si="100"/>
        <v>0</v>
      </c>
      <c r="P2172" s="34" t="str">
        <f t="shared" si="101"/>
        <v>1-30</v>
      </c>
      <c r="Q2172" s="35" t="str">
        <f>+VLOOKUP(B2172,'[2]PORTAFOLIO JAN17'!$B$7:$T$4941,19,FALSE)</f>
        <v>HONDURAS</v>
      </c>
      <c r="R2172" s="31">
        <v>0</v>
      </c>
      <c r="S2172" s="31">
        <v>0</v>
      </c>
      <c r="T2172" s="31" t="s">
        <v>45</v>
      </c>
      <c r="U2172" s="41" t="s">
        <v>46</v>
      </c>
      <c r="V2172" s="42">
        <v>61296.21</v>
      </c>
      <c r="W2172" s="43">
        <v>61296.21</v>
      </c>
      <c r="X2172" s="38">
        <v>0</v>
      </c>
      <c r="Y2172" s="38">
        <v>0</v>
      </c>
      <c r="Z2172" s="38">
        <v>0</v>
      </c>
      <c r="AA2172" s="38">
        <v>0</v>
      </c>
      <c r="AB2172" s="38">
        <v>0</v>
      </c>
      <c r="AC2172" s="38">
        <v>0</v>
      </c>
      <c r="AD2172" s="38" t="s">
        <v>47</v>
      </c>
    </row>
    <row r="2173" spans="1:30" s="27" customFormat="1" ht="15" customHeight="1" x14ac:dyDescent="0.25">
      <c r="A2173" s="28" t="s">
        <v>39</v>
      </c>
      <c r="B2173" s="28" t="s">
        <v>2221</v>
      </c>
      <c r="C2173" s="85">
        <v>42767</v>
      </c>
      <c r="D2173" s="29">
        <f>+VLOOKUP(B2173,'[2]HG-Mexico by Contract'!$B$8:$G$4512,6,FALSE)</f>
        <v>320416</v>
      </c>
      <c r="E2173" s="29"/>
      <c r="F2173" s="28" t="s">
        <v>41</v>
      </c>
      <c r="G2173" s="28" t="s">
        <v>42</v>
      </c>
      <c r="H2173" s="28" t="s">
        <v>44</v>
      </c>
      <c r="I2173" s="31">
        <v>78799.3</v>
      </c>
      <c r="J2173" s="32">
        <f t="shared" si="99"/>
        <v>78799.3</v>
      </c>
      <c r="K2173" s="31">
        <v>0</v>
      </c>
      <c r="L2173" s="31">
        <v>0</v>
      </c>
      <c r="M2173" s="31">
        <v>0</v>
      </c>
      <c r="N2173" s="31">
        <v>0</v>
      </c>
      <c r="O2173" s="33">
        <f t="shared" si="100"/>
        <v>0</v>
      </c>
      <c r="P2173" s="34" t="str">
        <f t="shared" si="101"/>
        <v>1-30</v>
      </c>
      <c r="Q2173" s="35" t="str">
        <f>+VLOOKUP(B2173,'[2]PORTAFOLIO JAN17'!$B$7:$T$4941,19,FALSE)</f>
        <v>COSTA RICA</v>
      </c>
      <c r="R2173" s="31">
        <v>0</v>
      </c>
      <c r="S2173" s="31">
        <v>0</v>
      </c>
      <c r="T2173" s="31" t="s">
        <v>45</v>
      </c>
      <c r="U2173" s="36" t="s">
        <v>46</v>
      </c>
      <c r="V2173" s="37">
        <v>78799.3</v>
      </c>
      <c r="W2173" s="38">
        <v>78799.3</v>
      </c>
      <c r="X2173" s="38">
        <v>0</v>
      </c>
      <c r="Y2173" s="38">
        <v>0</v>
      </c>
      <c r="Z2173" s="38">
        <v>0</v>
      </c>
      <c r="AA2173" s="38">
        <v>0</v>
      </c>
      <c r="AB2173" s="38">
        <v>0</v>
      </c>
      <c r="AC2173" s="38">
        <v>0</v>
      </c>
      <c r="AD2173" s="38" t="s">
        <v>47</v>
      </c>
    </row>
    <row r="2174" spans="1:30" s="27" customFormat="1" ht="15" customHeight="1" x14ac:dyDescent="0.25">
      <c r="A2174" s="39" t="s">
        <v>39</v>
      </c>
      <c r="B2174" s="39" t="s">
        <v>2222</v>
      </c>
      <c r="C2174" s="86">
        <v>42767</v>
      </c>
      <c r="D2174" s="29">
        <f>+VLOOKUP(B2174,'[2]HG-Mexico by Contract'!$B$8:$G$4512,6,FALSE)</f>
        <v>320416</v>
      </c>
      <c r="E2174" s="29"/>
      <c r="F2174" s="39" t="s">
        <v>41</v>
      </c>
      <c r="G2174" s="39" t="s">
        <v>42</v>
      </c>
      <c r="H2174" s="39" t="s">
        <v>44</v>
      </c>
      <c r="I2174" s="40">
        <v>75880.81</v>
      </c>
      <c r="J2174" s="32">
        <f t="shared" si="99"/>
        <v>75880.81</v>
      </c>
      <c r="K2174" s="31">
        <v>0</v>
      </c>
      <c r="L2174" s="31">
        <v>0</v>
      </c>
      <c r="M2174" s="31">
        <v>0</v>
      </c>
      <c r="N2174" s="31">
        <v>0</v>
      </c>
      <c r="O2174" s="33">
        <f t="shared" si="100"/>
        <v>0</v>
      </c>
      <c r="P2174" s="34" t="str">
        <f t="shared" si="101"/>
        <v>1-30</v>
      </c>
      <c r="Q2174" s="35" t="str">
        <f>+VLOOKUP(B2174,'[2]PORTAFOLIO JAN17'!$B$7:$T$4941,19,FALSE)</f>
        <v>COSTA RICA</v>
      </c>
      <c r="R2174" s="31">
        <v>0</v>
      </c>
      <c r="S2174" s="31">
        <v>0</v>
      </c>
      <c r="T2174" s="31" t="s">
        <v>45</v>
      </c>
      <c r="U2174" s="41" t="s">
        <v>46</v>
      </c>
      <c r="V2174" s="42">
        <v>75880.81</v>
      </c>
      <c r="W2174" s="43">
        <v>75880.81</v>
      </c>
      <c r="X2174" s="38">
        <v>0</v>
      </c>
      <c r="Y2174" s="38">
        <v>0</v>
      </c>
      <c r="Z2174" s="38">
        <v>0</v>
      </c>
      <c r="AA2174" s="38">
        <v>0</v>
      </c>
      <c r="AB2174" s="38">
        <v>0</v>
      </c>
      <c r="AC2174" s="38">
        <v>0</v>
      </c>
      <c r="AD2174" s="38" t="s">
        <v>47</v>
      </c>
    </row>
    <row r="2175" spans="1:30" s="27" customFormat="1" ht="15" customHeight="1" x14ac:dyDescent="0.25">
      <c r="A2175" s="28" t="s">
        <v>39</v>
      </c>
      <c r="B2175" s="28" t="s">
        <v>2223</v>
      </c>
      <c r="C2175" s="85">
        <v>42767</v>
      </c>
      <c r="D2175" s="29">
        <f>+VLOOKUP(B2175,'[2]HG-Mexico by Contract'!$B$8:$G$4512,6,FALSE)</f>
        <v>320416</v>
      </c>
      <c r="E2175" s="29"/>
      <c r="F2175" s="28" t="s">
        <v>41</v>
      </c>
      <c r="G2175" s="28" t="s">
        <v>42</v>
      </c>
      <c r="H2175" s="28" t="s">
        <v>44</v>
      </c>
      <c r="I2175" s="31">
        <v>78799.3</v>
      </c>
      <c r="J2175" s="32">
        <f t="shared" si="99"/>
        <v>78799.3</v>
      </c>
      <c r="K2175" s="31">
        <v>0</v>
      </c>
      <c r="L2175" s="31">
        <v>0</v>
      </c>
      <c r="M2175" s="31">
        <v>0</v>
      </c>
      <c r="N2175" s="31">
        <v>0</v>
      </c>
      <c r="O2175" s="33">
        <f t="shared" si="100"/>
        <v>0</v>
      </c>
      <c r="P2175" s="34" t="str">
        <f t="shared" si="101"/>
        <v>1-30</v>
      </c>
      <c r="Q2175" s="35" t="str">
        <f>+VLOOKUP(B2175,'[2]PORTAFOLIO JAN17'!$B$7:$T$4941,19,FALSE)</f>
        <v>COSTA RICA</v>
      </c>
      <c r="R2175" s="31">
        <v>0</v>
      </c>
      <c r="S2175" s="31">
        <v>0</v>
      </c>
      <c r="T2175" s="31" t="s">
        <v>45</v>
      </c>
      <c r="U2175" s="36" t="s">
        <v>46</v>
      </c>
      <c r="V2175" s="37">
        <v>78799.3</v>
      </c>
      <c r="W2175" s="38">
        <v>78799.3</v>
      </c>
      <c r="X2175" s="38">
        <v>0</v>
      </c>
      <c r="Y2175" s="38">
        <v>0</v>
      </c>
      <c r="Z2175" s="38">
        <v>0</v>
      </c>
      <c r="AA2175" s="38">
        <v>0</v>
      </c>
      <c r="AB2175" s="38">
        <v>0</v>
      </c>
      <c r="AC2175" s="38">
        <v>0</v>
      </c>
      <c r="AD2175" s="38" t="s">
        <v>47</v>
      </c>
    </row>
    <row r="2176" spans="1:30" s="27" customFormat="1" ht="15" customHeight="1" x14ac:dyDescent="0.25">
      <c r="A2176" s="39" t="s">
        <v>39</v>
      </c>
      <c r="B2176" s="39" t="s">
        <v>2224</v>
      </c>
      <c r="C2176" s="86">
        <v>42767</v>
      </c>
      <c r="D2176" s="29">
        <f>+VLOOKUP(B2176,'[2]HG-Mexico by Contract'!$B$8:$G$4512,6,FALSE)</f>
        <v>320416</v>
      </c>
      <c r="E2176" s="29"/>
      <c r="F2176" s="39" t="s">
        <v>41</v>
      </c>
      <c r="G2176" s="39" t="s">
        <v>42</v>
      </c>
      <c r="H2176" s="39" t="s">
        <v>44</v>
      </c>
      <c r="I2176" s="40">
        <v>132206.75</v>
      </c>
      <c r="J2176" s="32">
        <f t="shared" si="99"/>
        <v>132206.75</v>
      </c>
      <c r="K2176" s="31">
        <v>0</v>
      </c>
      <c r="L2176" s="31">
        <v>0</v>
      </c>
      <c r="M2176" s="31">
        <v>0</v>
      </c>
      <c r="N2176" s="31">
        <v>0</v>
      </c>
      <c r="O2176" s="33">
        <f t="shared" si="100"/>
        <v>0</v>
      </c>
      <c r="P2176" s="34" t="str">
        <f t="shared" si="101"/>
        <v>1-30</v>
      </c>
      <c r="Q2176" s="35" t="str">
        <f>+VLOOKUP(B2176,'[2]PORTAFOLIO JAN17'!$B$7:$T$4941,19,FALSE)</f>
        <v>COSTA RICA</v>
      </c>
      <c r="R2176" s="31">
        <v>0</v>
      </c>
      <c r="S2176" s="31">
        <v>0</v>
      </c>
      <c r="T2176" s="31" t="s">
        <v>45</v>
      </c>
      <c r="U2176" s="41" t="s">
        <v>46</v>
      </c>
      <c r="V2176" s="42">
        <v>132206.75</v>
      </c>
      <c r="W2176" s="43">
        <v>132206.75</v>
      </c>
      <c r="X2176" s="38">
        <v>0</v>
      </c>
      <c r="Y2176" s="38">
        <v>0</v>
      </c>
      <c r="Z2176" s="38">
        <v>0</v>
      </c>
      <c r="AA2176" s="38">
        <v>0</v>
      </c>
      <c r="AB2176" s="38">
        <v>0</v>
      </c>
      <c r="AC2176" s="38">
        <v>0</v>
      </c>
      <c r="AD2176" s="38" t="s">
        <v>47</v>
      </c>
    </row>
    <row r="2177" spans="1:30" s="27" customFormat="1" ht="15" customHeight="1" x14ac:dyDescent="0.25">
      <c r="A2177" s="28" t="s">
        <v>39</v>
      </c>
      <c r="B2177" s="28" t="s">
        <v>2225</v>
      </c>
      <c r="C2177" s="85">
        <v>42767</v>
      </c>
      <c r="D2177" s="29">
        <f>+VLOOKUP(B2177,'[2]HG-Mexico by Contract'!$B$8:$G$4512,6,FALSE)</f>
        <v>320416</v>
      </c>
      <c r="E2177" s="29"/>
      <c r="F2177" s="28" t="s">
        <v>41</v>
      </c>
      <c r="G2177" s="28" t="s">
        <v>42</v>
      </c>
      <c r="H2177" s="28" t="s">
        <v>44</v>
      </c>
      <c r="I2177" s="31">
        <v>75880.81</v>
      </c>
      <c r="J2177" s="32">
        <f t="shared" si="99"/>
        <v>75880.81</v>
      </c>
      <c r="K2177" s="31">
        <v>0</v>
      </c>
      <c r="L2177" s="31">
        <v>0</v>
      </c>
      <c r="M2177" s="31">
        <v>0</v>
      </c>
      <c r="N2177" s="31">
        <v>0</v>
      </c>
      <c r="O2177" s="33">
        <f t="shared" si="100"/>
        <v>0</v>
      </c>
      <c r="P2177" s="34" t="str">
        <f t="shared" si="101"/>
        <v>1-30</v>
      </c>
      <c r="Q2177" s="35" t="str">
        <f>+VLOOKUP(B2177,'[2]PORTAFOLIO JAN17'!$B$7:$T$4941,19,FALSE)</f>
        <v>COSTA RICA</v>
      </c>
      <c r="R2177" s="31">
        <v>0</v>
      </c>
      <c r="S2177" s="31">
        <v>0</v>
      </c>
      <c r="T2177" s="31" t="s">
        <v>45</v>
      </c>
      <c r="U2177" s="36" t="s">
        <v>46</v>
      </c>
      <c r="V2177" s="37">
        <v>75880.81</v>
      </c>
      <c r="W2177" s="38">
        <v>75880.81</v>
      </c>
      <c r="X2177" s="38">
        <v>0</v>
      </c>
      <c r="Y2177" s="38">
        <v>0</v>
      </c>
      <c r="Z2177" s="38">
        <v>0</v>
      </c>
      <c r="AA2177" s="38">
        <v>0</v>
      </c>
      <c r="AB2177" s="38">
        <v>0</v>
      </c>
      <c r="AC2177" s="38">
        <v>0</v>
      </c>
      <c r="AD2177" s="38" t="s">
        <v>47</v>
      </c>
    </row>
    <row r="2178" spans="1:30" s="27" customFormat="1" ht="15" customHeight="1" x14ac:dyDescent="0.25">
      <c r="A2178" s="39" t="s">
        <v>39</v>
      </c>
      <c r="B2178" s="39" t="s">
        <v>2226</v>
      </c>
      <c r="C2178" s="86">
        <v>42767</v>
      </c>
      <c r="D2178" s="29">
        <f>+VLOOKUP(B2178,'[2]HG-Mexico by Contract'!$B$8:$G$4512,6,FALSE)</f>
        <v>314798</v>
      </c>
      <c r="E2178" s="29"/>
      <c r="F2178" s="39" t="s">
        <v>62</v>
      </c>
      <c r="G2178" s="39" t="s">
        <v>42</v>
      </c>
      <c r="H2178" s="39" t="s">
        <v>44</v>
      </c>
      <c r="I2178" s="40">
        <v>605300.64</v>
      </c>
      <c r="J2178" s="32">
        <f t="shared" si="99"/>
        <v>605300.64</v>
      </c>
      <c r="K2178" s="31">
        <v>0</v>
      </c>
      <c r="L2178" s="31">
        <v>0</v>
      </c>
      <c r="M2178" s="31">
        <v>0</v>
      </c>
      <c r="N2178" s="31">
        <v>0</v>
      </c>
      <c r="O2178" s="33">
        <f t="shared" si="100"/>
        <v>0</v>
      </c>
      <c r="P2178" s="34" t="str">
        <f t="shared" si="101"/>
        <v>1-30</v>
      </c>
      <c r="Q2178" s="35" t="str">
        <f>+VLOOKUP(B2178,'[2]PORTAFOLIO JAN17'!$B$7:$T$4941,19,FALSE)</f>
        <v>COSTA RICA</v>
      </c>
      <c r="R2178" s="31">
        <v>0</v>
      </c>
      <c r="S2178" s="31">
        <v>0</v>
      </c>
      <c r="T2178" s="31" t="s">
        <v>45</v>
      </c>
      <c r="U2178" s="41" t="s">
        <v>46</v>
      </c>
      <c r="V2178" s="42">
        <v>605300.64</v>
      </c>
      <c r="W2178" s="43">
        <v>605300.64</v>
      </c>
      <c r="X2178" s="38">
        <v>0</v>
      </c>
      <c r="Y2178" s="38">
        <v>0</v>
      </c>
      <c r="Z2178" s="38">
        <v>0</v>
      </c>
      <c r="AA2178" s="38">
        <v>0</v>
      </c>
      <c r="AB2178" s="38">
        <v>0</v>
      </c>
      <c r="AC2178" s="38">
        <v>0</v>
      </c>
      <c r="AD2178" s="38" t="s">
        <v>47</v>
      </c>
    </row>
    <row r="2179" spans="1:30" s="27" customFormat="1" ht="15" customHeight="1" x14ac:dyDescent="0.25">
      <c r="A2179" s="28" t="s">
        <v>39</v>
      </c>
      <c r="B2179" s="28" t="s">
        <v>2227</v>
      </c>
      <c r="C2179" s="85">
        <v>42767</v>
      </c>
      <c r="D2179" s="29">
        <f>+VLOOKUP(B2179,'[2]HG-Mexico by Contract'!$B$8:$G$4512,6,FALSE)</f>
        <v>364697</v>
      </c>
      <c r="E2179" s="29"/>
      <c r="F2179" s="28" t="s">
        <v>41</v>
      </c>
      <c r="G2179" s="28" t="s">
        <v>42</v>
      </c>
      <c r="H2179" s="28" t="s">
        <v>44</v>
      </c>
      <c r="I2179" s="31">
        <v>13182.77</v>
      </c>
      <c r="J2179" s="32">
        <f t="shared" si="99"/>
        <v>13182.77</v>
      </c>
      <c r="K2179" s="31">
        <v>0</v>
      </c>
      <c r="L2179" s="31">
        <v>0</v>
      </c>
      <c r="M2179" s="31">
        <v>0</v>
      </c>
      <c r="N2179" s="31">
        <v>0</v>
      </c>
      <c r="O2179" s="33">
        <f t="shared" si="100"/>
        <v>0</v>
      </c>
      <c r="P2179" s="34" t="str">
        <f t="shared" si="101"/>
        <v>1-30</v>
      </c>
      <c r="Q2179" s="35" t="str">
        <f>+VLOOKUP(B2179,'[2]PORTAFOLIO JAN17'!$B$7:$T$4941,19,FALSE)</f>
        <v>NICARAGUA</v>
      </c>
      <c r="R2179" s="31">
        <v>0</v>
      </c>
      <c r="S2179" s="31">
        <v>0</v>
      </c>
      <c r="T2179" s="31" t="s">
        <v>45</v>
      </c>
      <c r="U2179" s="36" t="s">
        <v>46</v>
      </c>
      <c r="V2179" s="37">
        <v>13182.77</v>
      </c>
      <c r="W2179" s="38">
        <v>13182.77</v>
      </c>
      <c r="X2179" s="38">
        <v>0</v>
      </c>
      <c r="Y2179" s="38">
        <v>0</v>
      </c>
      <c r="Z2179" s="38">
        <v>0</v>
      </c>
      <c r="AA2179" s="38">
        <v>0</v>
      </c>
      <c r="AB2179" s="38">
        <v>0</v>
      </c>
      <c r="AC2179" s="38">
        <v>0</v>
      </c>
      <c r="AD2179" s="38" t="s">
        <v>47</v>
      </c>
    </row>
    <row r="2180" spans="1:30" s="27" customFormat="1" ht="15" customHeight="1" x14ac:dyDescent="0.25">
      <c r="A2180" s="39" t="s">
        <v>39</v>
      </c>
      <c r="B2180" s="39" t="s">
        <v>2228</v>
      </c>
      <c r="C2180" s="86">
        <v>42767</v>
      </c>
      <c r="D2180" s="29">
        <f>+VLOOKUP(B2180,'[2]HG-Mexico by Contract'!$B$8:$G$4512,6,FALSE)</f>
        <v>314798</v>
      </c>
      <c r="E2180" s="29"/>
      <c r="F2180" s="39" t="s">
        <v>62</v>
      </c>
      <c r="G2180" s="39" t="s">
        <v>42</v>
      </c>
      <c r="H2180" s="39" t="s">
        <v>44</v>
      </c>
      <c r="I2180" s="40">
        <v>116483.71</v>
      </c>
      <c r="J2180" s="32">
        <f t="shared" si="99"/>
        <v>116483.71</v>
      </c>
      <c r="K2180" s="31">
        <v>0</v>
      </c>
      <c r="L2180" s="31">
        <v>0</v>
      </c>
      <c r="M2180" s="31">
        <v>0</v>
      </c>
      <c r="N2180" s="31">
        <v>0</v>
      </c>
      <c r="O2180" s="33">
        <f t="shared" si="100"/>
        <v>0</v>
      </c>
      <c r="P2180" s="34" t="str">
        <f t="shared" si="101"/>
        <v>1-30</v>
      </c>
      <c r="Q2180" s="35" t="str">
        <f>+VLOOKUP(B2180,'[2]PORTAFOLIO JAN17'!$B$7:$T$4941,19,FALSE)</f>
        <v>COSTA RICA</v>
      </c>
      <c r="R2180" s="31">
        <v>0</v>
      </c>
      <c r="S2180" s="31">
        <v>0</v>
      </c>
      <c r="T2180" s="31" t="s">
        <v>45</v>
      </c>
      <c r="U2180" s="41" t="s">
        <v>46</v>
      </c>
      <c r="V2180" s="42">
        <v>116483.71</v>
      </c>
      <c r="W2180" s="43">
        <v>116483.71</v>
      </c>
      <c r="X2180" s="38">
        <v>0</v>
      </c>
      <c r="Y2180" s="38">
        <v>0</v>
      </c>
      <c r="Z2180" s="38">
        <v>0</v>
      </c>
      <c r="AA2180" s="38">
        <v>0</v>
      </c>
      <c r="AB2180" s="38">
        <v>0</v>
      </c>
      <c r="AC2180" s="38">
        <v>0</v>
      </c>
      <c r="AD2180" s="38" t="s">
        <v>47</v>
      </c>
    </row>
    <row r="2181" spans="1:30" s="27" customFormat="1" ht="15" customHeight="1" x14ac:dyDescent="0.25">
      <c r="A2181" s="28" t="s">
        <v>39</v>
      </c>
      <c r="B2181" s="28" t="s">
        <v>2229</v>
      </c>
      <c r="C2181" s="85">
        <v>42767</v>
      </c>
      <c r="D2181" s="29">
        <f>+VLOOKUP(B2181,'[2]HG-Mexico by Contract'!$B$8:$G$4512,6,FALSE)</f>
        <v>319893</v>
      </c>
      <c r="E2181" s="29"/>
      <c r="F2181" s="28" t="s">
        <v>41</v>
      </c>
      <c r="G2181" s="28" t="s">
        <v>42</v>
      </c>
      <c r="H2181" s="28" t="s">
        <v>44</v>
      </c>
      <c r="I2181" s="31">
        <v>146488.32000000001</v>
      </c>
      <c r="J2181" s="32">
        <f t="shared" si="99"/>
        <v>146488.32000000001</v>
      </c>
      <c r="K2181" s="31">
        <v>0</v>
      </c>
      <c r="L2181" s="31">
        <v>0</v>
      </c>
      <c r="M2181" s="31">
        <v>0</v>
      </c>
      <c r="N2181" s="31">
        <v>0</v>
      </c>
      <c r="O2181" s="33">
        <f t="shared" si="100"/>
        <v>0</v>
      </c>
      <c r="P2181" s="34" t="str">
        <f t="shared" si="101"/>
        <v>1-30</v>
      </c>
      <c r="Q2181" s="35" t="str">
        <f>+VLOOKUP(B2181,'[2]PORTAFOLIO JAN17'!$B$7:$T$4941,19,FALSE)</f>
        <v>NICARAGUA</v>
      </c>
      <c r="R2181" s="31">
        <v>0</v>
      </c>
      <c r="S2181" s="31">
        <v>0</v>
      </c>
      <c r="T2181" s="31" t="s">
        <v>45</v>
      </c>
      <c r="U2181" s="36" t="s">
        <v>46</v>
      </c>
      <c r="V2181" s="37">
        <v>146488.32000000001</v>
      </c>
      <c r="W2181" s="38">
        <v>146488.32000000001</v>
      </c>
      <c r="X2181" s="38">
        <v>0</v>
      </c>
      <c r="Y2181" s="38">
        <v>0</v>
      </c>
      <c r="Z2181" s="38">
        <v>0</v>
      </c>
      <c r="AA2181" s="38">
        <v>0</v>
      </c>
      <c r="AB2181" s="38">
        <v>0</v>
      </c>
      <c r="AC2181" s="38">
        <v>0</v>
      </c>
      <c r="AD2181" s="38" t="s">
        <v>47</v>
      </c>
    </row>
    <row r="2182" spans="1:30" s="27" customFormat="1" ht="15" customHeight="1" x14ac:dyDescent="0.25">
      <c r="A2182" s="39" t="s">
        <v>39</v>
      </c>
      <c r="B2182" s="39" t="s">
        <v>2230</v>
      </c>
      <c r="C2182" s="86">
        <v>42767</v>
      </c>
      <c r="D2182" s="29">
        <f>+VLOOKUP(B2182,'[2]HG-Mexico by Contract'!$B$8:$G$4512,6,FALSE)</f>
        <v>314798</v>
      </c>
      <c r="E2182" s="29"/>
      <c r="F2182" s="39" t="s">
        <v>218</v>
      </c>
      <c r="G2182" s="39" t="s">
        <v>42</v>
      </c>
      <c r="H2182" s="39" t="s">
        <v>44</v>
      </c>
      <c r="I2182" s="40">
        <v>39867.980000000003</v>
      </c>
      <c r="J2182" s="32">
        <f t="shared" si="99"/>
        <v>39867.980000000003</v>
      </c>
      <c r="K2182" s="31">
        <v>0</v>
      </c>
      <c r="L2182" s="31">
        <v>0</v>
      </c>
      <c r="M2182" s="31">
        <v>0</v>
      </c>
      <c r="N2182" s="31">
        <v>0</v>
      </c>
      <c r="O2182" s="33">
        <f t="shared" si="100"/>
        <v>0</v>
      </c>
      <c r="P2182" s="34" t="str">
        <f t="shared" si="101"/>
        <v>1-30</v>
      </c>
      <c r="Q2182" s="35" t="str">
        <f>+VLOOKUP(B2182,'[2]PORTAFOLIO JAN17'!$B$7:$T$4941,19,FALSE)</f>
        <v>COSTA RICA</v>
      </c>
      <c r="R2182" s="31">
        <v>0</v>
      </c>
      <c r="S2182" s="31">
        <v>0</v>
      </c>
      <c r="T2182" s="31" t="s">
        <v>45</v>
      </c>
      <c r="U2182" s="41" t="s">
        <v>46</v>
      </c>
      <c r="V2182" s="42">
        <v>39867.980000000003</v>
      </c>
      <c r="W2182" s="43">
        <v>39867.980000000003</v>
      </c>
      <c r="X2182" s="38">
        <v>0</v>
      </c>
      <c r="Y2182" s="38">
        <v>0</v>
      </c>
      <c r="Z2182" s="38">
        <v>0</v>
      </c>
      <c r="AA2182" s="38">
        <v>0</v>
      </c>
      <c r="AB2182" s="38">
        <v>0</v>
      </c>
      <c r="AC2182" s="38">
        <v>0</v>
      </c>
      <c r="AD2182" s="38" t="s">
        <v>47</v>
      </c>
    </row>
    <row r="2183" spans="1:30" s="27" customFormat="1" ht="15" customHeight="1" x14ac:dyDescent="0.25">
      <c r="A2183" s="28" t="s">
        <v>39</v>
      </c>
      <c r="B2183" s="28" t="s">
        <v>2231</v>
      </c>
      <c r="C2183" s="85">
        <v>42767</v>
      </c>
      <c r="D2183" s="29">
        <f>+VLOOKUP(B2183,'[2]HG-Mexico by Contract'!$B$8:$G$4512,6,FALSE)</f>
        <v>318506</v>
      </c>
      <c r="E2183" s="29"/>
      <c r="F2183" s="28" t="s">
        <v>41</v>
      </c>
      <c r="G2183" s="28" t="s">
        <v>42</v>
      </c>
      <c r="H2183" s="28" t="s">
        <v>63</v>
      </c>
      <c r="I2183" s="31">
        <v>494107.11</v>
      </c>
      <c r="J2183" s="32">
        <f t="shared" si="99"/>
        <v>24819.000138035051</v>
      </c>
      <c r="K2183" s="31">
        <v>0</v>
      </c>
      <c r="L2183" s="31">
        <v>0</v>
      </c>
      <c r="M2183" s="31">
        <v>0</v>
      </c>
      <c r="N2183" s="31">
        <v>0</v>
      </c>
      <c r="O2183" s="33">
        <f t="shared" si="100"/>
        <v>0</v>
      </c>
      <c r="P2183" s="34" t="str">
        <f t="shared" si="101"/>
        <v>1-30</v>
      </c>
      <c r="Q2183" s="35" t="str">
        <f>+VLOOKUP(B2183,'[2]PORTAFOLIO JAN17'!$B$7:$T$4941,19,FALSE)</f>
        <v>MEXICO</v>
      </c>
      <c r="R2183" s="31">
        <v>0</v>
      </c>
      <c r="S2183" s="31">
        <v>0</v>
      </c>
      <c r="T2183" s="31" t="s">
        <v>45</v>
      </c>
      <c r="U2183" s="36" t="s">
        <v>64</v>
      </c>
      <c r="V2183" s="37">
        <v>24819.000135300001</v>
      </c>
      <c r="W2183" s="38">
        <v>24819.000135300001</v>
      </c>
      <c r="X2183" s="38">
        <v>0</v>
      </c>
      <c r="Y2183" s="38">
        <v>0</v>
      </c>
      <c r="Z2183" s="38">
        <v>0</v>
      </c>
      <c r="AA2183" s="38">
        <v>0</v>
      </c>
      <c r="AB2183" s="38">
        <v>0</v>
      </c>
      <c r="AC2183" s="38">
        <v>0</v>
      </c>
      <c r="AD2183" s="38" t="s">
        <v>47</v>
      </c>
    </row>
    <row r="2184" spans="1:30" s="27" customFormat="1" ht="15" customHeight="1" x14ac:dyDescent="0.25">
      <c r="A2184" s="39" t="s">
        <v>39</v>
      </c>
      <c r="B2184" s="39" t="s">
        <v>2232</v>
      </c>
      <c r="C2184" s="86">
        <v>42767</v>
      </c>
      <c r="D2184" s="29">
        <f>+VLOOKUP(B2184,'[2]HG-Mexico by Contract'!$B$8:$G$4512,6,FALSE)</f>
        <v>364697</v>
      </c>
      <c r="E2184" s="29"/>
      <c r="F2184" s="39" t="s">
        <v>41</v>
      </c>
      <c r="G2184" s="39" t="s">
        <v>42</v>
      </c>
      <c r="H2184" s="39" t="s">
        <v>44</v>
      </c>
      <c r="I2184" s="40">
        <v>41370.97</v>
      </c>
      <c r="J2184" s="32">
        <f t="shared" ref="J2184:J2247" si="102">+IF(H2184="MXN",I2184/$J$2,I2184)</f>
        <v>41370.97</v>
      </c>
      <c r="K2184" s="31">
        <v>0</v>
      </c>
      <c r="L2184" s="31">
        <v>0</v>
      </c>
      <c r="M2184" s="31">
        <v>0</v>
      </c>
      <c r="N2184" s="31">
        <v>0</v>
      </c>
      <c r="O2184" s="33">
        <f t="shared" ref="O2184:O2247" si="103">+N2184+M2184+L2184+K2184</f>
        <v>0</v>
      </c>
      <c r="P2184" s="34" t="str">
        <f t="shared" ref="P2184:P2247" si="104">+IF(N2184&gt;0,"120+",IF(M2184&gt;0,"91-120",IF(L2184&gt;0,"61-90",IF(K2184&gt;0,"31-60","1-30"))))</f>
        <v>1-30</v>
      </c>
      <c r="Q2184" s="35" t="str">
        <f>+VLOOKUP(B2184,'[2]PORTAFOLIO JAN17'!$B$7:$T$4941,19,FALSE)</f>
        <v>NICARAGUA</v>
      </c>
      <c r="R2184" s="31">
        <v>0</v>
      </c>
      <c r="S2184" s="31">
        <v>0</v>
      </c>
      <c r="T2184" s="31" t="s">
        <v>45</v>
      </c>
      <c r="U2184" s="41" t="s">
        <v>46</v>
      </c>
      <c r="V2184" s="42">
        <v>41370.97</v>
      </c>
      <c r="W2184" s="43">
        <v>41370.97</v>
      </c>
      <c r="X2184" s="38">
        <v>0</v>
      </c>
      <c r="Y2184" s="38">
        <v>0</v>
      </c>
      <c r="Z2184" s="38">
        <v>0</v>
      </c>
      <c r="AA2184" s="38">
        <v>0</v>
      </c>
      <c r="AB2184" s="38">
        <v>0</v>
      </c>
      <c r="AC2184" s="38">
        <v>0</v>
      </c>
      <c r="AD2184" s="38" t="s">
        <v>47</v>
      </c>
    </row>
    <row r="2185" spans="1:30" s="27" customFormat="1" ht="15" customHeight="1" x14ac:dyDescent="0.25">
      <c r="A2185" s="28" t="s">
        <v>39</v>
      </c>
      <c r="B2185" s="28" t="s">
        <v>2233</v>
      </c>
      <c r="C2185" s="85">
        <v>42767</v>
      </c>
      <c r="D2185" s="29">
        <f>+VLOOKUP(B2185,'[2]HG-Mexico by Contract'!$B$8:$G$4512,6,FALSE)</f>
        <v>319909</v>
      </c>
      <c r="E2185" s="29"/>
      <c r="F2185" s="28" t="s">
        <v>41</v>
      </c>
      <c r="G2185" s="28" t="s">
        <v>42</v>
      </c>
      <c r="H2185" s="28" t="s">
        <v>63</v>
      </c>
      <c r="I2185" s="31">
        <v>587140.87</v>
      </c>
      <c r="J2185" s="32">
        <f t="shared" si="102"/>
        <v>29492.085903350027</v>
      </c>
      <c r="K2185" s="31">
        <v>0</v>
      </c>
      <c r="L2185" s="31">
        <v>0</v>
      </c>
      <c r="M2185" s="31">
        <v>0</v>
      </c>
      <c r="N2185" s="31">
        <v>0</v>
      </c>
      <c r="O2185" s="33">
        <f t="shared" si="103"/>
        <v>0</v>
      </c>
      <c r="P2185" s="34" t="str">
        <f t="shared" si="104"/>
        <v>1-30</v>
      </c>
      <c r="Q2185" s="35" t="str">
        <f>+VLOOKUP(B2185,'[2]PORTAFOLIO JAN17'!$B$7:$T$4941,19,FALSE)</f>
        <v>MEXICO</v>
      </c>
      <c r="R2185" s="31">
        <v>0</v>
      </c>
      <c r="S2185" s="31">
        <v>0</v>
      </c>
      <c r="T2185" s="31" t="s">
        <v>45</v>
      </c>
      <c r="U2185" s="36" t="s">
        <v>64</v>
      </c>
      <c r="V2185" s="37">
        <v>29492.085900099999</v>
      </c>
      <c r="W2185" s="38">
        <v>29492.085900099999</v>
      </c>
      <c r="X2185" s="38">
        <v>0</v>
      </c>
      <c r="Y2185" s="38">
        <v>0</v>
      </c>
      <c r="Z2185" s="38">
        <v>0</v>
      </c>
      <c r="AA2185" s="38">
        <v>0</v>
      </c>
      <c r="AB2185" s="38">
        <v>0</v>
      </c>
      <c r="AC2185" s="38">
        <v>0</v>
      </c>
      <c r="AD2185" s="38" t="s">
        <v>47</v>
      </c>
    </row>
    <row r="2186" spans="1:30" s="27" customFormat="1" ht="15" customHeight="1" x14ac:dyDescent="0.25">
      <c r="A2186" s="39" t="s">
        <v>39</v>
      </c>
      <c r="B2186" s="39" t="s">
        <v>2234</v>
      </c>
      <c r="C2186" s="86">
        <v>42767</v>
      </c>
      <c r="D2186" s="29">
        <f>+VLOOKUP(B2186,'[2]HG-Mexico by Contract'!$B$8:$G$4512,6,FALSE)</f>
        <v>313548</v>
      </c>
      <c r="E2186" s="29"/>
      <c r="F2186" s="39" t="s">
        <v>218</v>
      </c>
      <c r="G2186" s="39" t="s">
        <v>42</v>
      </c>
      <c r="H2186" s="39" t="s">
        <v>44</v>
      </c>
      <c r="I2186" s="40">
        <v>40881.160000000003</v>
      </c>
      <c r="J2186" s="32">
        <f t="shared" si="102"/>
        <v>40881.160000000003</v>
      </c>
      <c r="K2186" s="31">
        <v>0</v>
      </c>
      <c r="L2186" s="31">
        <v>0</v>
      </c>
      <c r="M2186" s="31">
        <v>0</v>
      </c>
      <c r="N2186" s="31">
        <v>0</v>
      </c>
      <c r="O2186" s="33">
        <f t="shared" si="103"/>
        <v>0</v>
      </c>
      <c r="P2186" s="34" t="str">
        <f t="shared" si="104"/>
        <v>1-30</v>
      </c>
      <c r="Q2186" s="35" t="str">
        <f>+VLOOKUP(B2186,'[2]PORTAFOLIO JAN17'!$B$7:$T$4941,19,FALSE)</f>
        <v>NICARAGUA</v>
      </c>
      <c r="R2186" s="31">
        <v>0</v>
      </c>
      <c r="S2186" s="31">
        <v>0</v>
      </c>
      <c r="T2186" s="31" t="s">
        <v>45</v>
      </c>
      <c r="U2186" s="41" t="s">
        <v>46</v>
      </c>
      <c r="V2186" s="42">
        <v>40881.160000000003</v>
      </c>
      <c r="W2186" s="43">
        <v>40881.160000000003</v>
      </c>
      <c r="X2186" s="38">
        <v>0</v>
      </c>
      <c r="Y2186" s="38">
        <v>0</v>
      </c>
      <c r="Z2186" s="38">
        <v>0</v>
      </c>
      <c r="AA2186" s="38">
        <v>0</v>
      </c>
      <c r="AB2186" s="38">
        <v>0</v>
      </c>
      <c r="AC2186" s="38">
        <v>0</v>
      </c>
      <c r="AD2186" s="38" t="s">
        <v>47</v>
      </c>
    </row>
    <row r="2187" spans="1:30" s="27" customFormat="1" ht="15" customHeight="1" x14ac:dyDescent="0.25">
      <c r="A2187" s="28" t="s">
        <v>39</v>
      </c>
      <c r="B2187" s="28" t="s">
        <v>2235</v>
      </c>
      <c r="C2187" s="85">
        <v>42767</v>
      </c>
      <c r="D2187" s="29">
        <f>+VLOOKUP(B2187,'[2]HG-Mexico by Contract'!$B$8:$G$4512,6,FALSE)</f>
        <v>313548</v>
      </c>
      <c r="E2187" s="29"/>
      <c r="F2187" s="28" t="s">
        <v>218</v>
      </c>
      <c r="G2187" s="28" t="s">
        <v>42</v>
      </c>
      <c r="H2187" s="28" t="s">
        <v>44</v>
      </c>
      <c r="I2187" s="31">
        <v>40881.160000000003</v>
      </c>
      <c r="J2187" s="32">
        <f t="shared" si="102"/>
        <v>40881.160000000003</v>
      </c>
      <c r="K2187" s="31">
        <v>0</v>
      </c>
      <c r="L2187" s="31">
        <v>0</v>
      </c>
      <c r="M2187" s="31">
        <v>0</v>
      </c>
      <c r="N2187" s="31">
        <v>0</v>
      </c>
      <c r="O2187" s="33">
        <f t="shared" si="103"/>
        <v>0</v>
      </c>
      <c r="P2187" s="34" t="str">
        <f t="shared" si="104"/>
        <v>1-30</v>
      </c>
      <c r="Q2187" s="35" t="str">
        <f>+VLOOKUP(B2187,'[2]PORTAFOLIO JAN17'!$B$7:$T$4941,19,FALSE)</f>
        <v>NICARAGUA</v>
      </c>
      <c r="R2187" s="31">
        <v>0</v>
      </c>
      <c r="S2187" s="31">
        <v>0</v>
      </c>
      <c r="T2187" s="31" t="s">
        <v>45</v>
      </c>
      <c r="U2187" s="36" t="s">
        <v>46</v>
      </c>
      <c r="V2187" s="37">
        <v>40881.160000000003</v>
      </c>
      <c r="W2187" s="38">
        <v>40881.160000000003</v>
      </c>
      <c r="X2187" s="38">
        <v>0</v>
      </c>
      <c r="Y2187" s="38">
        <v>0</v>
      </c>
      <c r="Z2187" s="38">
        <v>0</v>
      </c>
      <c r="AA2187" s="38">
        <v>0</v>
      </c>
      <c r="AB2187" s="38">
        <v>0</v>
      </c>
      <c r="AC2187" s="38">
        <v>0</v>
      </c>
      <c r="AD2187" s="38" t="s">
        <v>47</v>
      </c>
    </row>
    <row r="2188" spans="1:30" s="27" customFormat="1" ht="15" customHeight="1" x14ac:dyDescent="0.25">
      <c r="A2188" s="39" t="s">
        <v>39</v>
      </c>
      <c r="B2188" s="39" t="s">
        <v>2236</v>
      </c>
      <c r="C2188" s="86">
        <v>42767</v>
      </c>
      <c r="D2188" s="29">
        <f>+VLOOKUP(B2188,'[2]HG-Mexico by Contract'!$B$8:$G$4512,6,FALSE)</f>
        <v>313548</v>
      </c>
      <c r="E2188" s="29"/>
      <c r="F2188" s="39" t="s">
        <v>218</v>
      </c>
      <c r="G2188" s="39" t="s">
        <v>42</v>
      </c>
      <c r="H2188" s="39" t="s">
        <v>44</v>
      </c>
      <c r="I2188" s="40">
        <v>40881.160000000003</v>
      </c>
      <c r="J2188" s="32">
        <f t="shared" si="102"/>
        <v>40881.160000000003</v>
      </c>
      <c r="K2188" s="31">
        <v>0</v>
      </c>
      <c r="L2188" s="31">
        <v>0</v>
      </c>
      <c r="M2188" s="31">
        <v>0</v>
      </c>
      <c r="N2188" s="31">
        <v>0</v>
      </c>
      <c r="O2188" s="33">
        <f t="shared" si="103"/>
        <v>0</v>
      </c>
      <c r="P2188" s="34" t="str">
        <f t="shared" si="104"/>
        <v>1-30</v>
      </c>
      <c r="Q2188" s="35" t="str">
        <f>+VLOOKUP(B2188,'[2]PORTAFOLIO JAN17'!$B$7:$T$4941,19,FALSE)</f>
        <v>NICARAGUA</v>
      </c>
      <c r="R2188" s="31">
        <v>0</v>
      </c>
      <c r="S2188" s="31">
        <v>0</v>
      </c>
      <c r="T2188" s="31" t="s">
        <v>45</v>
      </c>
      <c r="U2188" s="41" t="s">
        <v>46</v>
      </c>
      <c r="V2188" s="42">
        <v>40881.160000000003</v>
      </c>
      <c r="W2188" s="43">
        <v>40881.160000000003</v>
      </c>
      <c r="X2188" s="38">
        <v>0</v>
      </c>
      <c r="Y2188" s="38">
        <v>0</v>
      </c>
      <c r="Z2188" s="38">
        <v>0</v>
      </c>
      <c r="AA2188" s="38">
        <v>0</v>
      </c>
      <c r="AB2188" s="38">
        <v>0</v>
      </c>
      <c r="AC2188" s="38">
        <v>0</v>
      </c>
      <c r="AD2188" s="38" t="s">
        <v>47</v>
      </c>
    </row>
    <row r="2189" spans="1:30" s="27" customFormat="1" ht="15" customHeight="1" x14ac:dyDescent="0.25">
      <c r="A2189" s="28" t="s">
        <v>39</v>
      </c>
      <c r="B2189" s="28" t="s">
        <v>2237</v>
      </c>
      <c r="C2189" s="85">
        <v>42767</v>
      </c>
      <c r="D2189" s="29">
        <f>+VLOOKUP(B2189,'[2]HG-Mexico by Contract'!$B$8:$G$4512,6,FALSE)</f>
        <v>313548</v>
      </c>
      <c r="E2189" s="29"/>
      <c r="F2189" s="28" t="s">
        <v>218</v>
      </c>
      <c r="G2189" s="28" t="s">
        <v>42</v>
      </c>
      <c r="H2189" s="28" t="s">
        <v>44</v>
      </c>
      <c r="I2189" s="31">
        <v>40881.160000000003</v>
      </c>
      <c r="J2189" s="32">
        <f t="shared" si="102"/>
        <v>40881.160000000003</v>
      </c>
      <c r="K2189" s="31">
        <v>0</v>
      </c>
      <c r="L2189" s="31">
        <v>0</v>
      </c>
      <c r="M2189" s="31">
        <v>0</v>
      </c>
      <c r="N2189" s="31">
        <v>0</v>
      </c>
      <c r="O2189" s="33">
        <f t="shared" si="103"/>
        <v>0</v>
      </c>
      <c r="P2189" s="34" t="str">
        <f t="shared" si="104"/>
        <v>1-30</v>
      </c>
      <c r="Q2189" s="35" t="str">
        <f>+VLOOKUP(B2189,'[2]PORTAFOLIO JAN17'!$B$7:$T$4941,19,FALSE)</f>
        <v>NICARAGUA</v>
      </c>
      <c r="R2189" s="31">
        <v>0</v>
      </c>
      <c r="S2189" s="31">
        <v>0</v>
      </c>
      <c r="T2189" s="31" t="s">
        <v>45</v>
      </c>
      <c r="U2189" s="36" t="s">
        <v>46</v>
      </c>
      <c r="V2189" s="37">
        <v>40881.160000000003</v>
      </c>
      <c r="W2189" s="38">
        <v>40881.160000000003</v>
      </c>
      <c r="X2189" s="38">
        <v>0</v>
      </c>
      <c r="Y2189" s="38">
        <v>0</v>
      </c>
      <c r="Z2189" s="38">
        <v>0</v>
      </c>
      <c r="AA2189" s="38">
        <v>0</v>
      </c>
      <c r="AB2189" s="38">
        <v>0</v>
      </c>
      <c r="AC2189" s="38">
        <v>0</v>
      </c>
      <c r="AD2189" s="38" t="s">
        <v>47</v>
      </c>
    </row>
    <row r="2190" spans="1:30" s="27" customFormat="1" ht="15" customHeight="1" x14ac:dyDescent="0.25">
      <c r="A2190" s="39" t="s">
        <v>39</v>
      </c>
      <c r="B2190" s="39" t="s">
        <v>2238</v>
      </c>
      <c r="C2190" s="86">
        <v>42767</v>
      </c>
      <c r="D2190" s="29">
        <f>+VLOOKUP(B2190,'[2]HG-Mexico by Contract'!$B$8:$G$4512,6,FALSE)</f>
        <v>313548</v>
      </c>
      <c r="E2190" s="29"/>
      <c r="F2190" s="39" t="s">
        <v>218</v>
      </c>
      <c r="G2190" s="39" t="s">
        <v>42</v>
      </c>
      <c r="H2190" s="39" t="s">
        <v>44</v>
      </c>
      <c r="I2190" s="40">
        <v>40881.160000000003</v>
      </c>
      <c r="J2190" s="32">
        <f t="shared" si="102"/>
        <v>40881.160000000003</v>
      </c>
      <c r="K2190" s="31">
        <v>0</v>
      </c>
      <c r="L2190" s="31">
        <v>0</v>
      </c>
      <c r="M2190" s="31">
        <v>0</v>
      </c>
      <c r="N2190" s="31">
        <v>0</v>
      </c>
      <c r="O2190" s="33">
        <f t="shared" si="103"/>
        <v>0</v>
      </c>
      <c r="P2190" s="34" t="str">
        <f t="shared" si="104"/>
        <v>1-30</v>
      </c>
      <c r="Q2190" s="35" t="str">
        <f>+VLOOKUP(B2190,'[2]PORTAFOLIO JAN17'!$B$7:$T$4941,19,FALSE)</f>
        <v>NICARAGUA</v>
      </c>
      <c r="R2190" s="31">
        <v>0</v>
      </c>
      <c r="S2190" s="31">
        <v>0</v>
      </c>
      <c r="T2190" s="31" t="s">
        <v>45</v>
      </c>
      <c r="U2190" s="41" t="s">
        <v>46</v>
      </c>
      <c r="V2190" s="42">
        <v>40881.160000000003</v>
      </c>
      <c r="W2190" s="43">
        <v>40881.160000000003</v>
      </c>
      <c r="X2190" s="38">
        <v>0</v>
      </c>
      <c r="Y2190" s="38">
        <v>0</v>
      </c>
      <c r="Z2190" s="38">
        <v>0</v>
      </c>
      <c r="AA2190" s="38">
        <v>0</v>
      </c>
      <c r="AB2190" s="38">
        <v>0</v>
      </c>
      <c r="AC2190" s="38">
        <v>0</v>
      </c>
      <c r="AD2190" s="38" t="s">
        <v>47</v>
      </c>
    </row>
    <row r="2191" spans="1:30" s="27" customFormat="1" ht="15" customHeight="1" x14ac:dyDescent="0.25">
      <c r="A2191" s="28" t="s">
        <v>39</v>
      </c>
      <c r="B2191" s="28" t="s">
        <v>2239</v>
      </c>
      <c r="C2191" s="85">
        <v>42767</v>
      </c>
      <c r="D2191" s="29">
        <f>+VLOOKUP(B2191,'[2]HG-Mexico by Contract'!$B$8:$G$4512,6,FALSE)</f>
        <v>313548</v>
      </c>
      <c r="E2191" s="29"/>
      <c r="F2191" s="28" t="s">
        <v>218</v>
      </c>
      <c r="G2191" s="28" t="s">
        <v>42</v>
      </c>
      <c r="H2191" s="28" t="s">
        <v>44</v>
      </c>
      <c r="I2191" s="31">
        <v>40881.160000000003</v>
      </c>
      <c r="J2191" s="32">
        <f t="shared" si="102"/>
        <v>40881.160000000003</v>
      </c>
      <c r="K2191" s="31">
        <v>0</v>
      </c>
      <c r="L2191" s="31">
        <v>0</v>
      </c>
      <c r="M2191" s="31">
        <v>0</v>
      </c>
      <c r="N2191" s="31">
        <v>0</v>
      </c>
      <c r="O2191" s="33">
        <f t="shared" si="103"/>
        <v>0</v>
      </c>
      <c r="P2191" s="34" t="str">
        <f t="shared" si="104"/>
        <v>1-30</v>
      </c>
      <c r="Q2191" s="35" t="str">
        <f>+VLOOKUP(B2191,'[2]PORTAFOLIO JAN17'!$B$7:$T$4941,19,FALSE)</f>
        <v>NICARAGUA</v>
      </c>
      <c r="R2191" s="31">
        <v>0</v>
      </c>
      <c r="S2191" s="31">
        <v>0</v>
      </c>
      <c r="T2191" s="31" t="s">
        <v>45</v>
      </c>
      <c r="U2191" s="36" t="s">
        <v>46</v>
      </c>
      <c r="V2191" s="37">
        <v>40881.160000000003</v>
      </c>
      <c r="W2191" s="38">
        <v>40881.160000000003</v>
      </c>
      <c r="X2191" s="38">
        <v>0</v>
      </c>
      <c r="Y2191" s="38">
        <v>0</v>
      </c>
      <c r="Z2191" s="38">
        <v>0</v>
      </c>
      <c r="AA2191" s="38">
        <v>0</v>
      </c>
      <c r="AB2191" s="38">
        <v>0</v>
      </c>
      <c r="AC2191" s="38">
        <v>0</v>
      </c>
      <c r="AD2191" s="38" t="s">
        <v>47</v>
      </c>
    </row>
    <row r="2192" spans="1:30" s="27" customFormat="1" ht="15" customHeight="1" x14ac:dyDescent="0.25">
      <c r="A2192" s="39" t="s">
        <v>39</v>
      </c>
      <c r="B2192" s="39" t="s">
        <v>2240</v>
      </c>
      <c r="C2192" s="86">
        <v>42767</v>
      </c>
      <c r="D2192" s="29">
        <f>+VLOOKUP(B2192,'[2]HG-Mexico by Contract'!$B$8:$G$4512,6,FALSE)</f>
        <v>313548</v>
      </c>
      <c r="E2192" s="29"/>
      <c r="F2192" s="39" t="s">
        <v>218</v>
      </c>
      <c r="G2192" s="39" t="s">
        <v>42</v>
      </c>
      <c r="H2192" s="39" t="s">
        <v>44</v>
      </c>
      <c r="I2192" s="40">
        <v>40881.160000000003</v>
      </c>
      <c r="J2192" s="32">
        <f t="shared" si="102"/>
        <v>40881.160000000003</v>
      </c>
      <c r="K2192" s="31">
        <v>0</v>
      </c>
      <c r="L2192" s="31">
        <v>0</v>
      </c>
      <c r="M2192" s="31">
        <v>0</v>
      </c>
      <c r="N2192" s="31">
        <v>0</v>
      </c>
      <c r="O2192" s="33">
        <f t="shared" si="103"/>
        <v>0</v>
      </c>
      <c r="P2192" s="34" t="str">
        <f t="shared" si="104"/>
        <v>1-30</v>
      </c>
      <c r="Q2192" s="35" t="str">
        <f>+VLOOKUP(B2192,'[2]PORTAFOLIO JAN17'!$B$7:$T$4941,19,FALSE)</f>
        <v>NICARAGUA</v>
      </c>
      <c r="R2192" s="31">
        <v>0</v>
      </c>
      <c r="S2192" s="31">
        <v>0</v>
      </c>
      <c r="T2192" s="31" t="s">
        <v>45</v>
      </c>
      <c r="U2192" s="41" t="s">
        <v>46</v>
      </c>
      <c r="V2192" s="42">
        <v>40881.160000000003</v>
      </c>
      <c r="W2192" s="43">
        <v>40881.160000000003</v>
      </c>
      <c r="X2192" s="38">
        <v>0</v>
      </c>
      <c r="Y2192" s="38">
        <v>0</v>
      </c>
      <c r="Z2192" s="38">
        <v>0</v>
      </c>
      <c r="AA2192" s="38">
        <v>0</v>
      </c>
      <c r="AB2192" s="38">
        <v>0</v>
      </c>
      <c r="AC2192" s="38">
        <v>0</v>
      </c>
      <c r="AD2192" s="38" t="s">
        <v>47</v>
      </c>
    </row>
    <row r="2193" spans="1:30" s="27" customFormat="1" ht="15" customHeight="1" x14ac:dyDescent="0.25">
      <c r="A2193" s="28" t="s">
        <v>39</v>
      </c>
      <c r="B2193" s="28" t="s">
        <v>2241</v>
      </c>
      <c r="C2193" s="85">
        <v>42767</v>
      </c>
      <c r="D2193" s="29">
        <f>+VLOOKUP(B2193,'[2]HG-Mexico by Contract'!$B$8:$G$4512,6,FALSE)</f>
        <v>314376</v>
      </c>
      <c r="E2193" s="29"/>
      <c r="F2193" s="28" t="s">
        <v>41</v>
      </c>
      <c r="G2193" s="28" t="s">
        <v>42</v>
      </c>
      <c r="H2193" s="28" t="s">
        <v>44</v>
      </c>
      <c r="I2193" s="31">
        <v>4146349.9</v>
      </c>
      <c r="J2193" s="32">
        <f t="shared" si="102"/>
        <v>4146349.9</v>
      </c>
      <c r="K2193" s="31">
        <v>0</v>
      </c>
      <c r="L2193" s="31">
        <v>0</v>
      </c>
      <c r="M2193" s="31">
        <v>0</v>
      </c>
      <c r="N2193" s="31">
        <v>0</v>
      </c>
      <c r="O2193" s="33">
        <f t="shared" si="103"/>
        <v>0</v>
      </c>
      <c r="P2193" s="34" t="str">
        <f t="shared" si="104"/>
        <v>1-30</v>
      </c>
      <c r="Q2193" s="35" t="str">
        <f>+VLOOKUP(B2193,'[2]PORTAFOLIO JAN17'!$B$7:$T$4941,19,FALSE)</f>
        <v>COSTA RICA</v>
      </c>
      <c r="R2193" s="31">
        <v>0</v>
      </c>
      <c r="S2193" s="31">
        <v>0</v>
      </c>
      <c r="T2193" s="31" t="s">
        <v>45</v>
      </c>
      <c r="U2193" s="36" t="s">
        <v>46</v>
      </c>
      <c r="V2193" s="37">
        <v>4146349.9</v>
      </c>
      <c r="W2193" s="38">
        <v>4146349.9</v>
      </c>
      <c r="X2193" s="38">
        <v>0</v>
      </c>
      <c r="Y2193" s="38">
        <v>0</v>
      </c>
      <c r="Z2193" s="38">
        <v>0</v>
      </c>
      <c r="AA2193" s="38">
        <v>0</v>
      </c>
      <c r="AB2193" s="38">
        <v>0</v>
      </c>
      <c r="AC2193" s="38">
        <v>0</v>
      </c>
      <c r="AD2193" s="38" t="s">
        <v>47</v>
      </c>
    </row>
    <row r="2194" spans="1:30" s="27" customFormat="1" ht="15" customHeight="1" x14ac:dyDescent="0.25">
      <c r="A2194" s="39" t="s">
        <v>39</v>
      </c>
      <c r="B2194" s="39" t="s">
        <v>2242</v>
      </c>
      <c r="C2194" s="86">
        <v>42767</v>
      </c>
      <c r="D2194" s="29">
        <f>+VLOOKUP(B2194,'[2]HG-Mexico by Contract'!$B$8:$G$4512,6,FALSE)</f>
        <v>314376</v>
      </c>
      <c r="E2194" s="29"/>
      <c r="F2194" s="39" t="s">
        <v>41</v>
      </c>
      <c r="G2194" s="39" t="s">
        <v>42</v>
      </c>
      <c r="H2194" s="39" t="s">
        <v>44</v>
      </c>
      <c r="I2194" s="40">
        <v>860501.47</v>
      </c>
      <c r="J2194" s="32">
        <f t="shared" si="102"/>
        <v>860501.47</v>
      </c>
      <c r="K2194" s="31">
        <v>0</v>
      </c>
      <c r="L2194" s="31">
        <v>0</v>
      </c>
      <c r="M2194" s="31">
        <v>0</v>
      </c>
      <c r="N2194" s="31">
        <v>0</v>
      </c>
      <c r="O2194" s="33">
        <f t="shared" si="103"/>
        <v>0</v>
      </c>
      <c r="P2194" s="34" t="str">
        <f t="shared" si="104"/>
        <v>1-30</v>
      </c>
      <c r="Q2194" s="35" t="str">
        <f>+VLOOKUP(B2194,'[2]PORTAFOLIO JAN17'!$B$7:$T$4941,19,FALSE)</f>
        <v>COSTA RICA</v>
      </c>
      <c r="R2194" s="31">
        <v>0</v>
      </c>
      <c r="S2194" s="31">
        <v>0</v>
      </c>
      <c r="T2194" s="31" t="s">
        <v>45</v>
      </c>
      <c r="U2194" s="41" t="s">
        <v>46</v>
      </c>
      <c r="V2194" s="42">
        <v>860501.47</v>
      </c>
      <c r="W2194" s="43">
        <v>860501.47</v>
      </c>
      <c r="X2194" s="38">
        <v>0</v>
      </c>
      <c r="Y2194" s="38">
        <v>0</v>
      </c>
      <c r="Z2194" s="38">
        <v>0</v>
      </c>
      <c r="AA2194" s="38">
        <v>0</v>
      </c>
      <c r="AB2194" s="38">
        <v>0</v>
      </c>
      <c r="AC2194" s="38">
        <v>0</v>
      </c>
      <c r="AD2194" s="38" t="s">
        <v>47</v>
      </c>
    </row>
    <row r="2195" spans="1:30" s="27" customFormat="1" ht="15" customHeight="1" x14ac:dyDescent="0.25">
      <c r="A2195" s="28" t="s">
        <v>39</v>
      </c>
      <c r="B2195" s="28" t="s">
        <v>2243</v>
      </c>
      <c r="C2195" s="85">
        <v>42767</v>
      </c>
      <c r="D2195" s="29">
        <f>+VLOOKUP(B2195,'[2]HG-Mexico by Contract'!$B$8:$G$4512,6,FALSE)</f>
        <v>314798</v>
      </c>
      <c r="E2195" s="29"/>
      <c r="F2195" s="28" t="s">
        <v>62</v>
      </c>
      <c r="G2195" s="28" t="s">
        <v>42</v>
      </c>
      <c r="H2195" s="28" t="s">
        <v>44</v>
      </c>
      <c r="I2195" s="31">
        <v>32572.37</v>
      </c>
      <c r="J2195" s="32">
        <f t="shared" si="102"/>
        <v>32572.37</v>
      </c>
      <c r="K2195" s="31">
        <v>0</v>
      </c>
      <c r="L2195" s="31">
        <v>0</v>
      </c>
      <c r="M2195" s="31">
        <v>0</v>
      </c>
      <c r="N2195" s="31">
        <v>0</v>
      </c>
      <c r="O2195" s="33">
        <f t="shared" si="103"/>
        <v>0</v>
      </c>
      <c r="P2195" s="34" t="str">
        <f t="shared" si="104"/>
        <v>1-30</v>
      </c>
      <c r="Q2195" s="35" t="str">
        <f>+VLOOKUP(B2195,'[2]PORTAFOLIO JAN17'!$B$7:$T$4941,19,FALSE)</f>
        <v>COSTA RICA</v>
      </c>
      <c r="R2195" s="31">
        <v>0</v>
      </c>
      <c r="S2195" s="31">
        <v>0</v>
      </c>
      <c r="T2195" s="31" t="s">
        <v>45</v>
      </c>
      <c r="U2195" s="36" t="s">
        <v>46</v>
      </c>
      <c r="V2195" s="37">
        <v>32572.37</v>
      </c>
      <c r="W2195" s="38">
        <v>32572.37</v>
      </c>
      <c r="X2195" s="38">
        <v>0</v>
      </c>
      <c r="Y2195" s="38">
        <v>0</v>
      </c>
      <c r="Z2195" s="38">
        <v>0</v>
      </c>
      <c r="AA2195" s="38">
        <v>0</v>
      </c>
      <c r="AB2195" s="38">
        <v>0</v>
      </c>
      <c r="AC2195" s="38">
        <v>0</v>
      </c>
      <c r="AD2195" s="38" t="s">
        <v>47</v>
      </c>
    </row>
    <row r="2196" spans="1:30" s="27" customFormat="1" ht="15" customHeight="1" x14ac:dyDescent="0.25">
      <c r="A2196" s="39" t="s">
        <v>39</v>
      </c>
      <c r="B2196" s="39" t="s">
        <v>2244</v>
      </c>
      <c r="C2196" s="86">
        <v>42767</v>
      </c>
      <c r="D2196" s="29">
        <f>+VLOOKUP(B2196,'[2]HG-Mexico by Contract'!$B$8:$G$4512,6,FALSE)</f>
        <v>362092</v>
      </c>
      <c r="E2196" s="29"/>
      <c r="F2196" s="39" t="s">
        <v>41</v>
      </c>
      <c r="G2196" s="39" t="s">
        <v>42</v>
      </c>
      <c r="H2196" s="39" t="s">
        <v>44</v>
      </c>
      <c r="I2196" s="40">
        <v>75996.72</v>
      </c>
      <c r="J2196" s="32">
        <f t="shared" si="102"/>
        <v>75996.72</v>
      </c>
      <c r="K2196" s="31">
        <v>0</v>
      </c>
      <c r="L2196" s="31">
        <v>0</v>
      </c>
      <c r="M2196" s="31">
        <v>0</v>
      </c>
      <c r="N2196" s="31">
        <v>0</v>
      </c>
      <c r="O2196" s="33">
        <f t="shared" si="103"/>
        <v>0</v>
      </c>
      <c r="P2196" s="34" t="str">
        <f t="shared" si="104"/>
        <v>1-30</v>
      </c>
      <c r="Q2196" s="35" t="str">
        <f>+VLOOKUP(B2196,'[2]PORTAFOLIO JAN17'!$B$7:$T$4941,19,FALSE)</f>
        <v>EL SALVADOR</v>
      </c>
      <c r="R2196" s="31">
        <v>0</v>
      </c>
      <c r="S2196" s="31">
        <v>0</v>
      </c>
      <c r="T2196" s="31" t="s">
        <v>45</v>
      </c>
      <c r="U2196" s="41" t="s">
        <v>46</v>
      </c>
      <c r="V2196" s="42">
        <v>75996.72</v>
      </c>
      <c r="W2196" s="43">
        <v>75996.72</v>
      </c>
      <c r="X2196" s="38">
        <v>0</v>
      </c>
      <c r="Y2196" s="38">
        <v>0</v>
      </c>
      <c r="Z2196" s="38">
        <v>0</v>
      </c>
      <c r="AA2196" s="38">
        <v>0</v>
      </c>
      <c r="AB2196" s="38">
        <v>0</v>
      </c>
      <c r="AC2196" s="38">
        <v>0</v>
      </c>
      <c r="AD2196" s="38" t="s">
        <v>47</v>
      </c>
    </row>
    <row r="2197" spans="1:30" s="27" customFormat="1" ht="15" customHeight="1" x14ac:dyDescent="0.25">
      <c r="A2197" s="28" t="s">
        <v>39</v>
      </c>
      <c r="B2197" s="28" t="s">
        <v>2245</v>
      </c>
      <c r="C2197" s="85">
        <v>42767</v>
      </c>
      <c r="D2197" s="29">
        <f>+VLOOKUP(B2197,'[2]HG-Mexico by Contract'!$B$8:$G$4512,6,FALSE)</f>
        <v>313693</v>
      </c>
      <c r="E2197" s="29"/>
      <c r="F2197" s="28" t="s">
        <v>41</v>
      </c>
      <c r="G2197" s="28" t="s">
        <v>42</v>
      </c>
      <c r="H2197" s="28" t="s">
        <v>63</v>
      </c>
      <c r="I2197" s="31">
        <v>1484195.53</v>
      </c>
      <c r="J2197" s="32">
        <f t="shared" si="102"/>
        <v>74551.141480115533</v>
      </c>
      <c r="K2197" s="31">
        <v>0</v>
      </c>
      <c r="L2197" s="31">
        <v>0</v>
      </c>
      <c r="M2197" s="31">
        <v>0</v>
      </c>
      <c r="N2197" s="31">
        <v>0</v>
      </c>
      <c r="O2197" s="33">
        <f t="shared" si="103"/>
        <v>0</v>
      </c>
      <c r="P2197" s="34" t="str">
        <f t="shared" si="104"/>
        <v>1-30</v>
      </c>
      <c r="Q2197" s="35" t="str">
        <f>+VLOOKUP(B2197,'[2]PORTAFOLIO JAN17'!$B$7:$T$4941,19,FALSE)</f>
        <v>MEXICO</v>
      </c>
      <c r="R2197" s="31">
        <v>0</v>
      </c>
      <c r="S2197" s="31">
        <v>0</v>
      </c>
      <c r="T2197" s="31" t="s">
        <v>45</v>
      </c>
      <c r="U2197" s="36" t="s">
        <v>64</v>
      </c>
      <c r="V2197" s="37">
        <v>74551.141471900002</v>
      </c>
      <c r="W2197" s="38">
        <v>74551.141471900002</v>
      </c>
      <c r="X2197" s="38">
        <v>0</v>
      </c>
      <c r="Y2197" s="38">
        <v>0</v>
      </c>
      <c r="Z2197" s="38">
        <v>0</v>
      </c>
      <c r="AA2197" s="38">
        <v>0</v>
      </c>
      <c r="AB2197" s="38">
        <v>0</v>
      </c>
      <c r="AC2197" s="38">
        <v>0</v>
      </c>
      <c r="AD2197" s="38" t="s">
        <v>47</v>
      </c>
    </row>
    <row r="2198" spans="1:30" s="27" customFormat="1" ht="15" customHeight="1" x14ac:dyDescent="0.25">
      <c r="A2198" s="39" t="s">
        <v>39</v>
      </c>
      <c r="B2198" s="39" t="s">
        <v>2246</v>
      </c>
      <c r="C2198" s="86">
        <v>42767</v>
      </c>
      <c r="D2198" s="29">
        <f>+VLOOKUP(B2198,'[2]HG-Mexico by Contract'!$B$8:$G$4512,6,FALSE)</f>
        <v>318312</v>
      </c>
      <c r="E2198" s="29"/>
      <c r="F2198" s="39" t="s">
        <v>41</v>
      </c>
      <c r="G2198" s="39" t="s">
        <v>42</v>
      </c>
      <c r="H2198" s="39" t="s">
        <v>63</v>
      </c>
      <c r="I2198" s="40">
        <v>21215.47</v>
      </c>
      <c r="J2198" s="32">
        <f t="shared" si="102"/>
        <v>1065.653058217435</v>
      </c>
      <c r="K2198" s="31">
        <v>21215.47</v>
      </c>
      <c r="L2198" s="31">
        <v>0</v>
      </c>
      <c r="M2198" s="31">
        <v>0</v>
      </c>
      <c r="N2198" s="31">
        <v>0</v>
      </c>
      <c r="O2198" s="33">
        <f t="shared" si="103"/>
        <v>21215.47</v>
      </c>
      <c r="P2198" s="34" t="str">
        <f t="shared" si="104"/>
        <v>31-60</v>
      </c>
      <c r="Q2198" s="35" t="str">
        <f>+VLOOKUP(B2198,'[2]PORTAFOLIO JAN17'!$B$7:$T$4941,19,FALSE)</f>
        <v>MEXICO</v>
      </c>
      <c r="R2198" s="31">
        <v>0</v>
      </c>
      <c r="S2198" s="31">
        <v>0</v>
      </c>
      <c r="T2198" s="31" t="s">
        <v>45</v>
      </c>
      <c r="U2198" s="41" t="s">
        <v>64</v>
      </c>
      <c r="V2198" s="42">
        <v>1065.6530581</v>
      </c>
      <c r="W2198" s="43">
        <v>0</v>
      </c>
      <c r="X2198" s="38">
        <v>1065.6530581</v>
      </c>
      <c r="Y2198" s="38">
        <v>0</v>
      </c>
      <c r="Z2198" s="38">
        <v>0</v>
      </c>
      <c r="AA2198" s="38">
        <v>0</v>
      </c>
      <c r="AB2198" s="38">
        <v>0</v>
      </c>
      <c r="AC2198" s="38">
        <v>0</v>
      </c>
      <c r="AD2198" s="38" t="s">
        <v>47</v>
      </c>
    </row>
    <row r="2199" spans="1:30" s="27" customFormat="1" ht="15" customHeight="1" x14ac:dyDescent="0.25">
      <c r="A2199" s="28" t="s">
        <v>39</v>
      </c>
      <c r="B2199" s="28" t="s">
        <v>2247</v>
      </c>
      <c r="C2199" s="85">
        <v>42767</v>
      </c>
      <c r="D2199" s="29">
        <f>+VLOOKUP(B2199,'[2]HG-Mexico by Contract'!$B$8:$G$4512,6,FALSE)</f>
        <v>314798</v>
      </c>
      <c r="E2199" s="29"/>
      <c r="F2199" s="28" t="s">
        <v>62</v>
      </c>
      <c r="G2199" s="28" t="s">
        <v>42</v>
      </c>
      <c r="H2199" s="28" t="s">
        <v>44</v>
      </c>
      <c r="I2199" s="31">
        <v>162942.71</v>
      </c>
      <c r="J2199" s="32">
        <f t="shared" si="102"/>
        <v>162942.71</v>
      </c>
      <c r="K2199" s="31">
        <v>0</v>
      </c>
      <c r="L2199" s="31">
        <v>0</v>
      </c>
      <c r="M2199" s="31">
        <v>0</v>
      </c>
      <c r="N2199" s="31">
        <v>0</v>
      </c>
      <c r="O2199" s="33">
        <f t="shared" si="103"/>
        <v>0</v>
      </c>
      <c r="P2199" s="34" t="str">
        <f t="shared" si="104"/>
        <v>1-30</v>
      </c>
      <c r="Q2199" s="35" t="str">
        <f>+VLOOKUP(B2199,'[2]PORTAFOLIO JAN17'!$B$7:$T$4941,19,FALSE)</f>
        <v>COSTA RICA</v>
      </c>
      <c r="R2199" s="31">
        <v>0</v>
      </c>
      <c r="S2199" s="31">
        <v>0</v>
      </c>
      <c r="T2199" s="31" t="s">
        <v>45</v>
      </c>
      <c r="U2199" s="36" t="s">
        <v>46</v>
      </c>
      <c r="V2199" s="37">
        <v>162942.71</v>
      </c>
      <c r="W2199" s="38">
        <v>162942.71</v>
      </c>
      <c r="X2199" s="38">
        <v>0</v>
      </c>
      <c r="Y2199" s="38">
        <v>0</v>
      </c>
      <c r="Z2199" s="38">
        <v>0</v>
      </c>
      <c r="AA2199" s="38">
        <v>0</v>
      </c>
      <c r="AB2199" s="38">
        <v>0</v>
      </c>
      <c r="AC2199" s="38">
        <v>0</v>
      </c>
      <c r="AD2199" s="38" t="s">
        <v>47</v>
      </c>
    </row>
    <row r="2200" spans="1:30" s="27" customFormat="1" ht="15" customHeight="1" x14ac:dyDescent="0.25">
      <c r="A2200" s="39" t="s">
        <v>39</v>
      </c>
      <c r="B2200" s="39" t="s">
        <v>2248</v>
      </c>
      <c r="C2200" s="86">
        <v>42767</v>
      </c>
      <c r="D2200" s="29">
        <f>+VLOOKUP(B2200,'[2]HG-Mexico by Contract'!$B$8:$G$4512,6,FALSE)</f>
        <v>313693</v>
      </c>
      <c r="E2200" s="29"/>
      <c r="F2200" s="39" t="s">
        <v>41</v>
      </c>
      <c r="G2200" s="39" t="s">
        <v>42</v>
      </c>
      <c r="H2200" s="39" t="s">
        <v>63</v>
      </c>
      <c r="I2200" s="40">
        <v>732203.12</v>
      </c>
      <c r="J2200" s="32">
        <f t="shared" si="102"/>
        <v>36778.562721652997</v>
      </c>
      <c r="K2200" s="31">
        <v>0</v>
      </c>
      <c r="L2200" s="31">
        <v>0</v>
      </c>
      <c r="M2200" s="31">
        <v>0</v>
      </c>
      <c r="N2200" s="31">
        <v>0</v>
      </c>
      <c r="O2200" s="33">
        <f t="shared" si="103"/>
        <v>0</v>
      </c>
      <c r="P2200" s="34" t="str">
        <f t="shared" si="104"/>
        <v>1-30</v>
      </c>
      <c r="Q2200" s="35" t="str">
        <f>+VLOOKUP(B2200,'[2]PORTAFOLIO JAN17'!$B$7:$T$4941,19,FALSE)</f>
        <v>MEXICO</v>
      </c>
      <c r="R2200" s="31">
        <v>0</v>
      </c>
      <c r="S2200" s="31">
        <v>0</v>
      </c>
      <c r="T2200" s="31" t="s">
        <v>45</v>
      </c>
      <c r="U2200" s="41" t="s">
        <v>64</v>
      </c>
      <c r="V2200" s="42">
        <v>36778.562717599998</v>
      </c>
      <c r="W2200" s="43">
        <v>36778.562717599998</v>
      </c>
      <c r="X2200" s="38">
        <v>0</v>
      </c>
      <c r="Y2200" s="38">
        <v>0</v>
      </c>
      <c r="Z2200" s="38">
        <v>0</v>
      </c>
      <c r="AA2200" s="38">
        <v>0</v>
      </c>
      <c r="AB2200" s="38">
        <v>0</v>
      </c>
      <c r="AC2200" s="38">
        <v>0</v>
      </c>
      <c r="AD2200" s="38" t="s">
        <v>47</v>
      </c>
    </row>
    <row r="2201" spans="1:30" s="27" customFormat="1" ht="15" customHeight="1" x14ac:dyDescent="0.25">
      <c r="A2201" s="28" t="s">
        <v>39</v>
      </c>
      <c r="B2201" s="28" t="s">
        <v>2249</v>
      </c>
      <c r="C2201" s="85">
        <v>42767</v>
      </c>
      <c r="D2201" s="29">
        <f>+VLOOKUP(B2201,'[2]HG-Mexico by Contract'!$B$8:$G$4512,6,FALSE)</f>
        <v>308768</v>
      </c>
      <c r="E2201" s="29"/>
      <c r="F2201" s="28" t="s">
        <v>41</v>
      </c>
      <c r="G2201" s="28" t="s">
        <v>42</v>
      </c>
      <c r="H2201" s="28" t="s">
        <v>63</v>
      </c>
      <c r="I2201" s="31">
        <v>1727500</v>
      </c>
      <c r="J2201" s="32">
        <f t="shared" si="102"/>
        <v>86772.325009562308</v>
      </c>
      <c r="K2201" s="31">
        <v>0</v>
      </c>
      <c r="L2201" s="31">
        <v>0</v>
      </c>
      <c r="M2201" s="31">
        <v>0</v>
      </c>
      <c r="N2201" s="31">
        <v>1727500</v>
      </c>
      <c r="O2201" s="33">
        <f t="shared" si="103"/>
        <v>1727500</v>
      </c>
      <c r="P2201" s="34" t="str">
        <f t="shared" si="104"/>
        <v>120+</v>
      </c>
      <c r="Q2201" s="35" t="str">
        <f>+VLOOKUP(B2201,'[2]PORTAFOLIO JAN17'!$B$7:$T$4941,19,FALSE)</f>
        <v>MEXICO</v>
      </c>
      <c r="R2201" s="31">
        <v>0</v>
      </c>
      <c r="S2201" s="31">
        <v>0</v>
      </c>
      <c r="T2201" s="31">
        <v>1727500</v>
      </c>
      <c r="U2201" s="36" t="s">
        <v>64</v>
      </c>
      <c r="V2201" s="37">
        <v>86772.324999999997</v>
      </c>
      <c r="W2201" s="38">
        <v>0</v>
      </c>
      <c r="X2201" s="38">
        <v>0</v>
      </c>
      <c r="Y2201" s="38">
        <v>0</v>
      </c>
      <c r="Z2201" s="38">
        <v>0</v>
      </c>
      <c r="AA2201" s="38">
        <v>86772.324999999997</v>
      </c>
      <c r="AB2201" s="38">
        <v>0</v>
      </c>
      <c r="AC2201" s="38">
        <v>0</v>
      </c>
      <c r="AD2201" s="38">
        <v>86772.324999999997</v>
      </c>
    </row>
    <row r="2202" spans="1:30" s="27" customFormat="1" ht="15" customHeight="1" x14ac:dyDescent="0.25">
      <c r="A2202" s="39" t="s">
        <v>39</v>
      </c>
      <c r="B2202" s="39" t="s">
        <v>2250</v>
      </c>
      <c r="C2202" s="86">
        <v>42767</v>
      </c>
      <c r="D2202" s="29">
        <f>+VLOOKUP(B2202,'[2]HG-Mexico by Contract'!$B$8:$G$4512,6,FALSE)</f>
        <v>315628</v>
      </c>
      <c r="E2202" s="29"/>
      <c r="F2202" s="39" t="s">
        <v>41</v>
      </c>
      <c r="G2202" s="39" t="s">
        <v>42</v>
      </c>
      <c r="H2202" s="39" t="s">
        <v>63</v>
      </c>
      <c r="I2202" s="40">
        <v>29950665.649999999</v>
      </c>
      <c r="J2202" s="32">
        <f t="shared" si="102"/>
        <v>1504421.9357652871</v>
      </c>
      <c r="K2202" s="31">
        <v>0</v>
      </c>
      <c r="L2202" s="31">
        <v>0</v>
      </c>
      <c r="M2202" s="31">
        <v>0</v>
      </c>
      <c r="N2202" s="31">
        <v>0</v>
      </c>
      <c r="O2202" s="33">
        <f t="shared" si="103"/>
        <v>0</v>
      </c>
      <c r="P2202" s="34" t="str">
        <f t="shared" si="104"/>
        <v>1-30</v>
      </c>
      <c r="Q2202" s="35" t="str">
        <f>+VLOOKUP(B2202,'[2]PORTAFOLIO JAN17'!$B$7:$T$4941,19,FALSE)</f>
        <v>MEXICO</v>
      </c>
      <c r="R2202" s="31">
        <v>0</v>
      </c>
      <c r="S2202" s="31">
        <v>0</v>
      </c>
      <c r="T2202" s="31">
        <v>29950665.649999999</v>
      </c>
      <c r="U2202" s="41" t="s">
        <v>64</v>
      </c>
      <c r="V2202" s="42">
        <v>1504421.9355995001</v>
      </c>
      <c r="W2202" s="43">
        <v>0</v>
      </c>
      <c r="X2202" s="38">
        <v>1504421.9355995001</v>
      </c>
      <c r="Y2202" s="38">
        <v>0</v>
      </c>
      <c r="Z2202" s="38">
        <v>0</v>
      </c>
      <c r="AA2202" s="38">
        <v>0</v>
      </c>
      <c r="AB2202" s="38">
        <v>0</v>
      </c>
      <c r="AC2202" s="38">
        <v>0</v>
      </c>
      <c r="AD2202" s="38">
        <v>1504421.9355995001</v>
      </c>
    </row>
    <row r="2203" spans="1:30" s="27" customFormat="1" ht="15" customHeight="1" x14ac:dyDescent="0.25">
      <c r="A2203" s="28" t="s">
        <v>39</v>
      </c>
      <c r="B2203" s="28" t="s">
        <v>2251</v>
      </c>
      <c r="C2203" s="85">
        <v>42767</v>
      </c>
      <c r="D2203" s="29">
        <f>+VLOOKUP(B2203,'[2]HG-Mexico by Contract'!$B$8:$G$4512,6,FALSE)</f>
        <v>318312</v>
      </c>
      <c r="E2203" s="29"/>
      <c r="F2203" s="28" t="s">
        <v>41</v>
      </c>
      <c r="G2203" s="28" t="s">
        <v>42</v>
      </c>
      <c r="H2203" s="28" t="s">
        <v>63</v>
      </c>
      <c r="I2203" s="31">
        <v>447242.82</v>
      </c>
      <c r="J2203" s="32">
        <f t="shared" si="102"/>
        <v>22465.006851075643</v>
      </c>
      <c r="K2203" s="31">
        <v>447242.82</v>
      </c>
      <c r="L2203" s="31">
        <v>0</v>
      </c>
      <c r="M2203" s="31">
        <v>0</v>
      </c>
      <c r="N2203" s="31">
        <v>0</v>
      </c>
      <c r="O2203" s="33">
        <f t="shared" si="103"/>
        <v>447242.82</v>
      </c>
      <c r="P2203" s="34" t="str">
        <f t="shared" si="104"/>
        <v>31-60</v>
      </c>
      <c r="Q2203" s="35" t="str">
        <f>+VLOOKUP(B2203,'[2]PORTAFOLIO JAN17'!$B$7:$T$4941,19,FALSE)</f>
        <v>MEXICO</v>
      </c>
      <c r="R2203" s="31">
        <v>0</v>
      </c>
      <c r="S2203" s="31">
        <v>0</v>
      </c>
      <c r="T2203" s="31" t="s">
        <v>45</v>
      </c>
      <c r="U2203" s="36" t="s">
        <v>64</v>
      </c>
      <c r="V2203" s="37">
        <v>22465.006848599998</v>
      </c>
      <c r="W2203" s="38">
        <v>0</v>
      </c>
      <c r="X2203" s="38">
        <v>22465.006848599998</v>
      </c>
      <c r="Y2203" s="38">
        <v>0</v>
      </c>
      <c r="Z2203" s="38">
        <v>0</v>
      </c>
      <c r="AA2203" s="38">
        <v>0</v>
      </c>
      <c r="AB2203" s="38">
        <v>0</v>
      </c>
      <c r="AC2203" s="38">
        <v>0</v>
      </c>
      <c r="AD2203" s="38" t="s">
        <v>47</v>
      </c>
    </row>
    <row r="2204" spans="1:30" s="27" customFormat="1" ht="15" customHeight="1" x14ac:dyDescent="0.25">
      <c r="A2204" s="39" t="s">
        <v>39</v>
      </c>
      <c r="B2204" s="39" t="s">
        <v>2252</v>
      </c>
      <c r="C2204" s="86">
        <v>42767</v>
      </c>
      <c r="D2204" s="29">
        <f>+VLOOKUP(B2204,'[2]HG-Mexico by Contract'!$B$8:$G$4512,6,FALSE)</f>
        <v>361218</v>
      </c>
      <c r="E2204" s="29"/>
      <c r="F2204" s="39" t="s">
        <v>41</v>
      </c>
      <c r="G2204" s="39" t="s">
        <v>42</v>
      </c>
      <c r="H2204" s="39" t="s">
        <v>63</v>
      </c>
      <c r="I2204" s="40">
        <v>888987.12</v>
      </c>
      <c r="J2204" s="32">
        <f t="shared" si="102"/>
        <v>44653.823042520846</v>
      </c>
      <c r="K2204" s="31">
        <v>0</v>
      </c>
      <c r="L2204" s="31">
        <v>0</v>
      </c>
      <c r="M2204" s="31">
        <v>0</v>
      </c>
      <c r="N2204" s="31">
        <v>0</v>
      </c>
      <c r="O2204" s="33">
        <f t="shared" si="103"/>
        <v>0</v>
      </c>
      <c r="P2204" s="34" t="str">
        <f t="shared" si="104"/>
        <v>1-30</v>
      </c>
      <c r="Q2204" s="35" t="str">
        <f>+VLOOKUP(B2204,'[2]PORTAFOLIO JAN17'!$B$7:$T$4941,19,FALSE)</f>
        <v>MEXICO</v>
      </c>
      <c r="R2204" s="31">
        <v>0</v>
      </c>
      <c r="S2204" s="31">
        <v>0</v>
      </c>
      <c r="T2204" s="31" t="s">
        <v>45</v>
      </c>
      <c r="U2204" s="41" t="s">
        <v>64</v>
      </c>
      <c r="V2204" s="42">
        <v>44653.823037599999</v>
      </c>
      <c r="W2204" s="43">
        <v>44653.823037599999</v>
      </c>
      <c r="X2204" s="38">
        <v>0</v>
      </c>
      <c r="Y2204" s="38">
        <v>0</v>
      </c>
      <c r="Z2204" s="38">
        <v>0</v>
      </c>
      <c r="AA2204" s="38">
        <v>0</v>
      </c>
      <c r="AB2204" s="38">
        <v>0</v>
      </c>
      <c r="AC2204" s="38">
        <v>0</v>
      </c>
      <c r="AD2204" s="38" t="s">
        <v>47</v>
      </c>
    </row>
    <row r="2205" spans="1:30" s="27" customFormat="1" ht="15" customHeight="1" x14ac:dyDescent="0.25">
      <c r="A2205" s="28" t="s">
        <v>39</v>
      </c>
      <c r="B2205" s="28" t="s">
        <v>2253</v>
      </c>
      <c r="C2205" s="85">
        <v>42767</v>
      </c>
      <c r="D2205" s="29">
        <f>+VLOOKUP(B2205,'[2]HG-Mexico by Contract'!$B$8:$G$4512,6,FALSE)</f>
        <v>312479</v>
      </c>
      <c r="E2205" s="29"/>
      <c r="F2205" s="28" t="s">
        <v>41</v>
      </c>
      <c r="G2205" s="28" t="s">
        <v>42</v>
      </c>
      <c r="H2205" s="28" t="s">
        <v>63</v>
      </c>
      <c r="I2205" s="31">
        <v>2654357.89</v>
      </c>
      <c r="J2205" s="32">
        <f t="shared" si="102"/>
        <v>133328.39682939279</v>
      </c>
      <c r="K2205" s="31">
        <v>0</v>
      </c>
      <c r="L2205" s="31">
        <v>0</v>
      </c>
      <c r="M2205" s="31">
        <v>0</v>
      </c>
      <c r="N2205" s="31">
        <v>0</v>
      </c>
      <c r="O2205" s="33">
        <f t="shared" si="103"/>
        <v>0</v>
      </c>
      <c r="P2205" s="34" t="str">
        <f t="shared" si="104"/>
        <v>1-30</v>
      </c>
      <c r="Q2205" s="35" t="str">
        <f>+VLOOKUP(B2205,'[2]PORTAFOLIO JAN17'!$B$7:$T$4941,19,FALSE)</f>
        <v>MEXICO</v>
      </c>
      <c r="R2205" s="31">
        <v>0</v>
      </c>
      <c r="S2205" s="31">
        <v>0</v>
      </c>
      <c r="T2205" s="31" t="s">
        <v>45</v>
      </c>
      <c r="U2205" s="36" t="s">
        <v>64</v>
      </c>
      <c r="V2205" s="37">
        <v>133328.39681470001</v>
      </c>
      <c r="W2205" s="38">
        <v>133328.39681470001</v>
      </c>
      <c r="X2205" s="38">
        <v>0</v>
      </c>
      <c r="Y2205" s="38">
        <v>0</v>
      </c>
      <c r="Z2205" s="38">
        <v>0</v>
      </c>
      <c r="AA2205" s="38">
        <v>0</v>
      </c>
      <c r="AB2205" s="38">
        <v>0</v>
      </c>
      <c r="AC2205" s="38">
        <v>0</v>
      </c>
      <c r="AD2205" s="38" t="s">
        <v>47</v>
      </c>
    </row>
    <row r="2206" spans="1:30" s="27" customFormat="1" ht="15" customHeight="1" x14ac:dyDescent="0.25">
      <c r="A2206" s="39" t="s">
        <v>39</v>
      </c>
      <c r="B2206" s="39" t="s">
        <v>2254</v>
      </c>
      <c r="C2206" s="86">
        <v>42767</v>
      </c>
      <c r="D2206" s="29">
        <f>+VLOOKUP(B2206,'[2]HG-Mexico by Contract'!$B$8:$G$4512,6,FALSE)</f>
        <v>361628</v>
      </c>
      <c r="E2206" s="29"/>
      <c r="F2206" s="39" t="s">
        <v>41</v>
      </c>
      <c r="G2206" s="39" t="s">
        <v>42</v>
      </c>
      <c r="H2206" s="39" t="s">
        <v>63</v>
      </c>
      <c r="I2206" s="40">
        <v>798359.51</v>
      </c>
      <c r="J2206" s="32">
        <f t="shared" si="102"/>
        <v>40101.598191719197</v>
      </c>
      <c r="K2206" s="31">
        <v>798359.51</v>
      </c>
      <c r="L2206" s="31">
        <v>0</v>
      </c>
      <c r="M2206" s="31">
        <v>0</v>
      </c>
      <c r="N2206" s="31">
        <v>0</v>
      </c>
      <c r="O2206" s="33">
        <f t="shared" si="103"/>
        <v>798359.51</v>
      </c>
      <c r="P2206" s="34" t="str">
        <f t="shared" si="104"/>
        <v>31-60</v>
      </c>
      <c r="Q2206" s="35" t="str">
        <f>+VLOOKUP(B2206,'[2]PORTAFOLIO JAN17'!$B$7:$T$4941,19,FALSE)</f>
        <v>MEXICO</v>
      </c>
      <c r="R2206" s="31">
        <v>0</v>
      </c>
      <c r="S2206" s="31">
        <v>0</v>
      </c>
      <c r="T2206" s="31">
        <v>798359.51</v>
      </c>
      <c r="U2206" s="41" t="s">
        <v>64</v>
      </c>
      <c r="V2206" s="42">
        <v>40101.598187299998</v>
      </c>
      <c r="W2206" s="43">
        <v>0</v>
      </c>
      <c r="X2206" s="38">
        <v>40101.598187299998</v>
      </c>
      <c r="Y2206" s="38">
        <v>0</v>
      </c>
      <c r="Z2206" s="38">
        <v>0</v>
      </c>
      <c r="AA2206" s="38">
        <v>0</v>
      </c>
      <c r="AB2206" s="38">
        <v>0</v>
      </c>
      <c r="AC2206" s="38">
        <v>0</v>
      </c>
      <c r="AD2206" s="38">
        <v>40101.598187299998</v>
      </c>
    </row>
    <row r="2207" spans="1:30" s="27" customFormat="1" ht="15" customHeight="1" x14ac:dyDescent="0.25">
      <c r="A2207" s="28" t="s">
        <v>39</v>
      </c>
      <c r="B2207" s="28" t="s">
        <v>2255</v>
      </c>
      <c r="C2207" s="85">
        <v>42767</v>
      </c>
      <c r="D2207" s="29">
        <f>+VLOOKUP(B2207,'[2]HG-Mexico by Contract'!$B$8:$G$4512,6,FALSE)</f>
        <v>364437</v>
      </c>
      <c r="E2207" s="29"/>
      <c r="F2207" s="28" t="s">
        <v>41</v>
      </c>
      <c r="G2207" s="28" t="s">
        <v>42</v>
      </c>
      <c r="H2207" s="28" t="s">
        <v>44</v>
      </c>
      <c r="I2207" s="31">
        <v>47867.58</v>
      </c>
      <c r="J2207" s="32">
        <f t="shared" si="102"/>
        <v>47867.58</v>
      </c>
      <c r="K2207" s="31">
        <v>0</v>
      </c>
      <c r="L2207" s="31">
        <v>0</v>
      </c>
      <c r="M2207" s="31">
        <v>0</v>
      </c>
      <c r="N2207" s="31">
        <v>0</v>
      </c>
      <c r="O2207" s="33">
        <f t="shared" si="103"/>
        <v>0</v>
      </c>
      <c r="P2207" s="34" t="str">
        <f t="shared" si="104"/>
        <v>1-30</v>
      </c>
      <c r="Q2207" s="35" t="str">
        <f>+VLOOKUP(B2207,'[2]PORTAFOLIO JAN17'!$B$7:$T$4941,19,FALSE)</f>
        <v>MEXICO</v>
      </c>
      <c r="R2207" s="31">
        <v>0</v>
      </c>
      <c r="S2207" s="31">
        <v>0</v>
      </c>
      <c r="T2207" s="31" t="s">
        <v>45</v>
      </c>
      <c r="U2207" s="36" t="s">
        <v>46</v>
      </c>
      <c r="V2207" s="37">
        <v>47867.58</v>
      </c>
      <c r="W2207" s="38">
        <v>47867.58</v>
      </c>
      <c r="X2207" s="38">
        <v>0</v>
      </c>
      <c r="Y2207" s="38">
        <v>0</v>
      </c>
      <c r="Z2207" s="38">
        <v>0</v>
      </c>
      <c r="AA2207" s="38">
        <v>0</v>
      </c>
      <c r="AB2207" s="38">
        <v>0</v>
      </c>
      <c r="AC2207" s="38">
        <v>0</v>
      </c>
      <c r="AD2207" s="38" t="s">
        <v>47</v>
      </c>
    </row>
    <row r="2208" spans="1:30" s="27" customFormat="1" ht="15" customHeight="1" x14ac:dyDescent="0.25">
      <c r="A2208" s="39" t="s">
        <v>39</v>
      </c>
      <c r="B2208" s="39" t="s">
        <v>2256</v>
      </c>
      <c r="C2208" s="86">
        <v>42767</v>
      </c>
      <c r="D2208" s="29">
        <f>+VLOOKUP(B2208,'[2]HG-Mexico by Contract'!$B$8:$G$4512,6,FALSE)</f>
        <v>317159</v>
      </c>
      <c r="E2208" s="29"/>
      <c r="F2208" s="39" t="s">
        <v>41</v>
      </c>
      <c r="G2208" s="39" t="s">
        <v>42</v>
      </c>
      <c r="H2208" s="39" t="s">
        <v>63</v>
      </c>
      <c r="I2208" s="40">
        <v>1506541.71</v>
      </c>
      <c r="J2208" s="32">
        <f t="shared" si="102"/>
        <v>75673.590101639231</v>
      </c>
      <c r="K2208" s="31">
        <v>0</v>
      </c>
      <c r="L2208" s="31">
        <v>0</v>
      </c>
      <c r="M2208" s="31">
        <v>0</v>
      </c>
      <c r="N2208" s="31">
        <v>0</v>
      </c>
      <c r="O2208" s="33">
        <f t="shared" si="103"/>
        <v>0</v>
      </c>
      <c r="P2208" s="34" t="str">
        <f t="shared" si="104"/>
        <v>1-30</v>
      </c>
      <c r="Q2208" s="35" t="str">
        <f>+VLOOKUP(B2208,'[2]PORTAFOLIO JAN17'!$B$7:$T$4941,19,FALSE)</f>
        <v>MEXICO</v>
      </c>
      <c r="R2208" s="31">
        <v>0</v>
      </c>
      <c r="S2208" s="31">
        <v>0</v>
      </c>
      <c r="T2208" s="31" t="s">
        <v>45</v>
      </c>
      <c r="U2208" s="41" t="s">
        <v>64</v>
      </c>
      <c r="V2208" s="42">
        <v>75673.590093299994</v>
      </c>
      <c r="W2208" s="43">
        <v>75673.590093299994</v>
      </c>
      <c r="X2208" s="38">
        <v>0</v>
      </c>
      <c r="Y2208" s="38">
        <v>0</v>
      </c>
      <c r="Z2208" s="38">
        <v>0</v>
      </c>
      <c r="AA2208" s="38">
        <v>0</v>
      </c>
      <c r="AB2208" s="38">
        <v>0</v>
      </c>
      <c r="AC2208" s="38">
        <v>0</v>
      </c>
      <c r="AD2208" s="38" t="s">
        <v>47</v>
      </c>
    </row>
    <row r="2209" spans="1:30" s="27" customFormat="1" ht="15" customHeight="1" x14ac:dyDescent="0.25">
      <c r="A2209" s="28" t="s">
        <v>39</v>
      </c>
      <c r="B2209" s="28" t="s">
        <v>2257</v>
      </c>
      <c r="C2209" s="85">
        <v>42767</v>
      </c>
      <c r="D2209" s="29">
        <f>+VLOOKUP(B2209,'[2]HG-Mexico by Contract'!$B$8:$G$4512,6,FALSE)</f>
        <v>361459</v>
      </c>
      <c r="E2209" s="29"/>
      <c r="F2209" s="28" t="s">
        <v>41</v>
      </c>
      <c r="G2209" s="28" t="s">
        <v>42</v>
      </c>
      <c r="H2209" s="28" t="s">
        <v>63</v>
      </c>
      <c r="I2209" s="31">
        <v>313615.34000000003</v>
      </c>
      <c r="J2209" s="32">
        <f t="shared" si="102"/>
        <v>15752.89852993597</v>
      </c>
      <c r="K2209" s="31">
        <v>0</v>
      </c>
      <c r="L2209" s="31">
        <v>0</v>
      </c>
      <c r="M2209" s="31">
        <v>0</v>
      </c>
      <c r="N2209" s="31">
        <v>0</v>
      </c>
      <c r="O2209" s="33">
        <f t="shared" si="103"/>
        <v>0</v>
      </c>
      <c r="P2209" s="34" t="str">
        <f t="shared" si="104"/>
        <v>1-30</v>
      </c>
      <c r="Q2209" s="35" t="str">
        <f>+VLOOKUP(B2209,'[2]PORTAFOLIO JAN17'!$B$7:$T$4941,19,FALSE)</f>
        <v>MEXICO</v>
      </c>
      <c r="R2209" s="31">
        <v>0</v>
      </c>
      <c r="S2209" s="31">
        <v>0</v>
      </c>
      <c r="T2209" s="31" t="s">
        <v>45</v>
      </c>
      <c r="U2209" s="36" t="s">
        <v>64</v>
      </c>
      <c r="V2209" s="37">
        <v>15752.898528199999</v>
      </c>
      <c r="W2209" s="38">
        <v>15752.898528199999</v>
      </c>
      <c r="X2209" s="38">
        <v>0</v>
      </c>
      <c r="Y2209" s="38">
        <v>0</v>
      </c>
      <c r="Z2209" s="38">
        <v>0</v>
      </c>
      <c r="AA2209" s="38">
        <v>0</v>
      </c>
      <c r="AB2209" s="38">
        <v>0</v>
      </c>
      <c r="AC2209" s="38">
        <v>0</v>
      </c>
      <c r="AD2209" s="38" t="s">
        <v>47</v>
      </c>
    </row>
    <row r="2210" spans="1:30" s="27" customFormat="1" ht="15" customHeight="1" x14ac:dyDescent="0.25">
      <c r="A2210" s="39" t="s">
        <v>39</v>
      </c>
      <c r="B2210" s="39" t="s">
        <v>2258</v>
      </c>
      <c r="C2210" s="86">
        <v>42767</v>
      </c>
      <c r="D2210" s="29">
        <f>+VLOOKUP(B2210,'[2]HG-Mexico by Contract'!$B$8:$G$4512,6,FALSE)</f>
        <v>361230</v>
      </c>
      <c r="E2210" s="29"/>
      <c r="F2210" s="39" t="s">
        <v>41</v>
      </c>
      <c r="G2210" s="39" t="s">
        <v>42</v>
      </c>
      <c r="H2210" s="39" t="s">
        <v>63</v>
      </c>
      <c r="I2210" s="40">
        <v>7352481.1600000001</v>
      </c>
      <c r="J2210" s="32">
        <f t="shared" si="102"/>
        <v>369315.12870749854</v>
      </c>
      <c r="K2210" s="31">
        <v>7352481.1600000001</v>
      </c>
      <c r="L2210" s="31">
        <v>0</v>
      </c>
      <c r="M2210" s="31">
        <v>0</v>
      </c>
      <c r="N2210" s="31">
        <v>0</v>
      </c>
      <c r="O2210" s="33">
        <f t="shared" si="103"/>
        <v>7352481.1600000001</v>
      </c>
      <c r="P2210" s="34" t="str">
        <f t="shared" si="104"/>
        <v>31-60</v>
      </c>
      <c r="Q2210" s="35" t="str">
        <f>+VLOOKUP(B2210,'[2]PORTAFOLIO JAN17'!$B$7:$T$4941,19,FALSE)</f>
        <v>MEXICO</v>
      </c>
      <c r="R2210" s="31">
        <v>0</v>
      </c>
      <c r="S2210" s="31">
        <v>0</v>
      </c>
      <c r="T2210" s="31">
        <v>7352481.1600000001</v>
      </c>
      <c r="U2210" s="41" t="s">
        <v>64</v>
      </c>
      <c r="V2210" s="42">
        <v>369315.12866679998</v>
      </c>
      <c r="W2210" s="43">
        <v>0</v>
      </c>
      <c r="X2210" s="38">
        <v>369315.12866679998</v>
      </c>
      <c r="Y2210" s="38">
        <v>0</v>
      </c>
      <c r="Z2210" s="38">
        <v>0</v>
      </c>
      <c r="AA2210" s="38">
        <v>0</v>
      </c>
      <c r="AB2210" s="38">
        <v>0</v>
      </c>
      <c r="AC2210" s="38">
        <v>0</v>
      </c>
      <c r="AD2210" s="38">
        <v>369315.12866679998</v>
      </c>
    </row>
    <row r="2211" spans="1:30" s="27" customFormat="1" ht="15" customHeight="1" x14ac:dyDescent="0.25">
      <c r="A2211" s="28" t="s">
        <v>39</v>
      </c>
      <c r="B2211" s="28" t="s">
        <v>2259</v>
      </c>
      <c r="C2211" s="85">
        <v>42767</v>
      </c>
      <c r="D2211" s="29">
        <f>+VLOOKUP(B2211,'[2]HG-Mexico by Contract'!$B$8:$G$4512,6,FALSE)</f>
        <v>308327</v>
      </c>
      <c r="E2211" s="29"/>
      <c r="F2211" s="28" t="s">
        <v>41</v>
      </c>
      <c r="G2211" s="28" t="s">
        <v>42</v>
      </c>
      <c r="H2211" s="28" t="s">
        <v>44</v>
      </c>
      <c r="I2211" s="31">
        <v>450728.46</v>
      </c>
      <c r="J2211" s="32">
        <f t="shared" si="102"/>
        <v>450728.46</v>
      </c>
      <c r="K2211" s="31">
        <v>0</v>
      </c>
      <c r="L2211" s="31">
        <v>0</v>
      </c>
      <c r="M2211" s="31">
        <v>0</v>
      </c>
      <c r="N2211" s="31">
        <v>0</v>
      </c>
      <c r="O2211" s="33">
        <f t="shared" si="103"/>
        <v>0</v>
      </c>
      <c r="P2211" s="34" t="str">
        <f t="shared" si="104"/>
        <v>1-30</v>
      </c>
      <c r="Q2211" s="35" t="str">
        <f>+VLOOKUP(B2211,'[2]PORTAFOLIO JAN17'!$B$7:$T$4941,19,FALSE)</f>
        <v>MEXICO</v>
      </c>
      <c r="R2211" s="31">
        <v>0</v>
      </c>
      <c r="S2211" s="31">
        <v>0</v>
      </c>
      <c r="T2211" s="31" t="s">
        <v>45</v>
      </c>
      <c r="U2211" s="36" t="s">
        <v>46</v>
      </c>
      <c r="V2211" s="37">
        <v>450728.46</v>
      </c>
      <c r="W2211" s="38">
        <v>450728.46</v>
      </c>
      <c r="X2211" s="38">
        <v>0</v>
      </c>
      <c r="Y2211" s="38">
        <v>0</v>
      </c>
      <c r="Z2211" s="38">
        <v>0</v>
      </c>
      <c r="AA2211" s="38">
        <v>0</v>
      </c>
      <c r="AB2211" s="38">
        <v>0</v>
      </c>
      <c r="AC2211" s="38">
        <v>0</v>
      </c>
      <c r="AD2211" s="38" t="s">
        <v>47</v>
      </c>
    </row>
    <row r="2212" spans="1:30" s="27" customFormat="1" ht="15" customHeight="1" x14ac:dyDescent="0.25">
      <c r="A2212" s="39" t="s">
        <v>39</v>
      </c>
      <c r="B2212" s="39" t="s">
        <v>2260</v>
      </c>
      <c r="C2212" s="86">
        <v>42767</v>
      </c>
      <c r="D2212" s="29">
        <f>+VLOOKUP(B2212,'[2]HG-Mexico by Contract'!$B$8:$G$4512,6,FALSE)</f>
        <v>316851</v>
      </c>
      <c r="E2212" s="29"/>
      <c r="F2212" s="39" t="s">
        <v>41</v>
      </c>
      <c r="G2212" s="39" t="s">
        <v>42</v>
      </c>
      <c r="H2212" s="39" t="s">
        <v>63</v>
      </c>
      <c r="I2212" s="40">
        <v>1470500</v>
      </c>
      <c r="J2212" s="32">
        <f t="shared" si="102"/>
        <v>73863.215008139727</v>
      </c>
      <c r="K2212" s="31">
        <v>0</v>
      </c>
      <c r="L2212" s="31">
        <v>0</v>
      </c>
      <c r="M2212" s="31">
        <v>0</v>
      </c>
      <c r="N2212" s="31">
        <v>0</v>
      </c>
      <c r="O2212" s="33">
        <f t="shared" si="103"/>
        <v>0</v>
      </c>
      <c r="P2212" s="34" t="str">
        <f t="shared" si="104"/>
        <v>1-30</v>
      </c>
      <c r="Q2212" s="35" t="str">
        <f>+VLOOKUP(B2212,'[2]PORTAFOLIO JAN17'!$B$7:$T$4941,19,FALSE)</f>
        <v>MEXICO</v>
      </c>
      <c r="R2212" s="31">
        <v>0</v>
      </c>
      <c r="S2212" s="31">
        <v>0</v>
      </c>
      <c r="T2212" s="31" t="s">
        <v>45</v>
      </c>
      <c r="U2212" s="41" t="s">
        <v>64</v>
      </c>
      <c r="V2212" s="42">
        <v>73863.214999999997</v>
      </c>
      <c r="W2212" s="43">
        <v>73863.214999999997</v>
      </c>
      <c r="X2212" s="38">
        <v>0</v>
      </c>
      <c r="Y2212" s="38">
        <v>0</v>
      </c>
      <c r="Z2212" s="38">
        <v>0</v>
      </c>
      <c r="AA2212" s="38">
        <v>0</v>
      </c>
      <c r="AB2212" s="38">
        <v>0</v>
      </c>
      <c r="AC2212" s="38">
        <v>0</v>
      </c>
      <c r="AD2212" s="38" t="s">
        <v>47</v>
      </c>
    </row>
    <row r="2213" spans="1:30" s="27" customFormat="1" ht="15" customHeight="1" x14ac:dyDescent="0.25">
      <c r="A2213" s="28" t="s">
        <v>39</v>
      </c>
      <c r="B2213" s="28" t="s">
        <v>2261</v>
      </c>
      <c r="C2213" s="85">
        <v>42767</v>
      </c>
      <c r="D2213" s="29">
        <f>+VLOOKUP(B2213,'[2]HG-Mexico by Contract'!$B$8:$G$4512,6,FALSE)</f>
        <v>313356</v>
      </c>
      <c r="E2213" s="29"/>
      <c r="F2213" s="28" t="s">
        <v>41</v>
      </c>
      <c r="G2213" s="28" t="s">
        <v>42</v>
      </c>
      <c r="H2213" s="28" t="s">
        <v>63</v>
      </c>
      <c r="I2213" s="31">
        <v>295461.96000000002</v>
      </c>
      <c r="J2213" s="32">
        <f t="shared" si="102"/>
        <v>14841.054252435484</v>
      </c>
      <c r="K2213" s="31">
        <v>0</v>
      </c>
      <c r="L2213" s="31">
        <v>0</v>
      </c>
      <c r="M2213" s="31">
        <v>0</v>
      </c>
      <c r="N2213" s="31">
        <v>0</v>
      </c>
      <c r="O2213" s="33">
        <f t="shared" si="103"/>
        <v>0</v>
      </c>
      <c r="P2213" s="34" t="str">
        <f t="shared" si="104"/>
        <v>1-30</v>
      </c>
      <c r="Q2213" s="35" t="str">
        <f>+VLOOKUP(B2213,'[2]PORTAFOLIO JAN17'!$B$7:$T$4941,19,FALSE)</f>
        <v>MEXICO</v>
      </c>
      <c r="R2213" s="31">
        <v>0</v>
      </c>
      <c r="S2213" s="31">
        <v>0</v>
      </c>
      <c r="T2213" s="31" t="s">
        <v>45</v>
      </c>
      <c r="U2213" s="36" t="s">
        <v>64</v>
      </c>
      <c r="V2213" s="37">
        <v>14841.0542508</v>
      </c>
      <c r="W2213" s="38">
        <v>14841.0542508</v>
      </c>
      <c r="X2213" s="38">
        <v>0</v>
      </c>
      <c r="Y2213" s="38">
        <v>0</v>
      </c>
      <c r="Z2213" s="38">
        <v>0</v>
      </c>
      <c r="AA2213" s="38">
        <v>0</v>
      </c>
      <c r="AB2213" s="38">
        <v>0</v>
      </c>
      <c r="AC2213" s="38">
        <v>0</v>
      </c>
      <c r="AD2213" s="38" t="s">
        <v>47</v>
      </c>
    </row>
    <row r="2214" spans="1:30" s="27" customFormat="1" ht="15" customHeight="1" x14ac:dyDescent="0.25">
      <c r="A2214" s="39" t="s">
        <v>39</v>
      </c>
      <c r="B2214" s="39" t="s">
        <v>2262</v>
      </c>
      <c r="C2214" s="86">
        <v>42767</v>
      </c>
      <c r="D2214" s="29">
        <f>+VLOOKUP(B2214,'[2]HG-Mexico by Contract'!$B$8:$G$4512,6,FALSE)</f>
        <v>360404</v>
      </c>
      <c r="E2214" s="29"/>
      <c r="F2214" s="39" t="s">
        <v>41</v>
      </c>
      <c r="G2214" s="39" t="s">
        <v>42</v>
      </c>
      <c r="H2214" s="39" t="s">
        <v>63</v>
      </c>
      <c r="I2214" s="40">
        <v>2416613.7200000002</v>
      </c>
      <c r="J2214" s="32">
        <f t="shared" si="102"/>
        <v>121386.50716897679</v>
      </c>
      <c r="K2214" s="31">
        <v>0</v>
      </c>
      <c r="L2214" s="31">
        <v>0</v>
      </c>
      <c r="M2214" s="31">
        <v>0</v>
      </c>
      <c r="N2214" s="31">
        <v>0</v>
      </c>
      <c r="O2214" s="33">
        <f t="shared" si="103"/>
        <v>0</v>
      </c>
      <c r="P2214" s="34" t="str">
        <f t="shared" si="104"/>
        <v>1-30</v>
      </c>
      <c r="Q2214" s="35" t="str">
        <f>+VLOOKUP(B2214,'[2]PORTAFOLIO JAN17'!$B$7:$T$4941,19,FALSE)</f>
        <v>MEXICO</v>
      </c>
      <c r="R2214" s="31">
        <v>0</v>
      </c>
      <c r="S2214" s="31">
        <v>0</v>
      </c>
      <c r="T2214" s="31" t="s">
        <v>45</v>
      </c>
      <c r="U2214" s="41" t="s">
        <v>64</v>
      </c>
      <c r="V2214" s="42">
        <v>121386.5071556</v>
      </c>
      <c r="W2214" s="43">
        <v>121386.5071556</v>
      </c>
      <c r="X2214" s="38">
        <v>0</v>
      </c>
      <c r="Y2214" s="38">
        <v>0</v>
      </c>
      <c r="Z2214" s="38">
        <v>0</v>
      </c>
      <c r="AA2214" s="38">
        <v>0</v>
      </c>
      <c r="AB2214" s="38">
        <v>0</v>
      </c>
      <c r="AC2214" s="38">
        <v>0</v>
      </c>
      <c r="AD2214" s="38" t="s">
        <v>47</v>
      </c>
    </row>
    <row r="2215" spans="1:30" s="27" customFormat="1" ht="15" customHeight="1" x14ac:dyDescent="0.25">
      <c r="A2215" s="28" t="s">
        <v>39</v>
      </c>
      <c r="B2215" s="28" t="s">
        <v>2263</v>
      </c>
      <c r="C2215" s="85">
        <v>42767</v>
      </c>
      <c r="D2215" s="29">
        <f>+VLOOKUP(B2215,'[2]HG-Mexico by Contract'!$B$8:$G$4512,6,FALSE)</f>
        <v>361517</v>
      </c>
      <c r="E2215" s="29"/>
      <c r="F2215" s="28" t="s">
        <v>41</v>
      </c>
      <c r="G2215" s="28" t="s">
        <v>42</v>
      </c>
      <c r="H2215" s="28" t="s">
        <v>63</v>
      </c>
      <c r="I2215" s="31">
        <v>509595.05</v>
      </c>
      <c r="J2215" s="32">
        <f t="shared" si="102"/>
        <v>25596.959364320785</v>
      </c>
      <c r="K2215" s="31">
        <v>0</v>
      </c>
      <c r="L2215" s="31">
        <v>0</v>
      </c>
      <c r="M2215" s="31">
        <v>0</v>
      </c>
      <c r="N2215" s="31">
        <v>0</v>
      </c>
      <c r="O2215" s="33">
        <f t="shared" si="103"/>
        <v>0</v>
      </c>
      <c r="P2215" s="34" t="str">
        <f t="shared" si="104"/>
        <v>1-30</v>
      </c>
      <c r="Q2215" s="35" t="str">
        <f>+VLOOKUP(B2215,'[2]PORTAFOLIO JAN17'!$B$7:$T$4941,19,FALSE)</f>
        <v>MEXICO</v>
      </c>
      <c r="R2215" s="31">
        <v>0</v>
      </c>
      <c r="S2215" s="31">
        <v>0</v>
      </c>
      <c r="T2215" s="31" t="s">
        <v>45</v>
      </c>
      <c r="U2215" s="36" t="s">
        <v>64</v>
      </c>
      <c r="V2215" s="37">
        <v>25596.959361500001</v>
      </c>
      <c r="W2215" s="38">
        <v>25596.959361500001</v>
      </c>
      <c r="X2215" s="38">
        <v>0</v>
      </c>
      <c r="Y2215" s="38">
        <v>0</v>
      </c>
      <c r="Z2215" s="38">
        <v>0</v>
      </c>
      <c r="AA2215" s="38">
        <v>0</v>
      </c>
      <c r="AB2215" s="38">
        <v>0</v>
      </c>
      <c r="AC2215" s="38">
        <v>0</v>
      </c>
      <c r="AD2215" s="38" t="s">
        <v>47</v>
      </c>
    </row>
    <row r="2216" spans="1:30" s="27" customFormat="1" ht="15" customHeight="1" x14ac:dyDescent="0.25">
      <c r="A2216" s="39" t="s">
        <v>39</v>
      </c>
      <c r="B2216" s="39" t="s">
        <v>2264</v>
      </c>
      <c r="C2216" s="86">
        <v>42767</v>
      </c>
      <c r="D2216" s="29">
        <f>+VLOOKUP(B2216,'[2]HG-Mexico by Contract'!$B$8:$G$4512,6,FALSE)</f>
        <v>334063</v>
      </c>
      <c r="E2216" s="29"/>
      <c r="F2216" s="39" t="s">
        <v>41</v>
      </c>
      <c r="G2216" s="39" t="s">
        <v>42</v>
      </c>
      <c r="H2216" s="39" t="s">
        <v>63</v>
      </c>
      <c r="I2216" s="40">
        <v>281845.78999999998</v>
      </c>
      <c r="J2216" s="32">
        <f t="shared" si="102"/>
        <v>14157.114033260112</v>
      </c>
      <c r="K2216" s="31">
        <v>0</v>
      </c>
      <c r="L2216" s="31">
        <v>0</v>
      </c>
      <c r="M2216" s="31">
        <v>0</v>
      </c>
      <c r="N2216" s="31">
        <v>0</v>
      </c>
      <c r="O2216" s="33">
        <f t="shared" si="103"/>
        <v>0</v>
      </c>
      <c r="P2216" s="34" t="str">
        <f t="shared" si="104"/>
        <v>1-30</v>
      </c>
      <c r="Q2216" s="35" t="str">
        <f>+VLOOKUP(B2216,'[2]PORTAFOLIO JAN17'!$B$7:$T$4941,19,FALSE)</f>
        <v>MEXICO</v>
      </c>
      <c r="R2216" s="31">
        <v>0</v>
      </c>
      <c r="S2216" s="31">
        <v>0</v>
      </c>
      <c r="T2216" s="31" t="s">
        <v>45</v>
      </c>
      <c r="U2216" s="41" t="s">
        <v>64</v>
      </c>
      <c r="V2216" s="42">
        <v>14157.114031700001</v>
      </c>
      <c r="W2216" s="43">
        <v>14157.114031700001</v>
      </c>
      <c r="X2216" s="38">
        <v>0</v>
      </c>
      <c r="Y2216" s="38">
        <v>0</v>
      </c>
      <c r="Z2216" s="38">
        <v>0</v>
      </c>
      <c r="AA2216" s="38">
        <v>0</v>
      </c>
      <c r="AB2216" s="38">
        <v>0</v>
      </c>
      <c r="AC2216" s="38">
        <v>0</v>
      </c>
      <c r="AD2216" s="38" t="s">
        <v>47</v>
      </c>
    </row>
    <row r="2217" spans="1:30" s="27" customFormat="1" ht="15" customHeight="1" x14ac:dyDescent="0.25">
      <c r="A2217" s="28" t="s">
        <v>39</v>
      </c>
      <c r="B2217" s="28" t="s">
        <v>2265</v>
      </c>
      <c r="C2217" s="85">
        <v>42767</v>
      </c>
      <c r="D2217" s="29">
        <f>+VLOOKUP(B2217,'[2]HG-Mexico by Contract'!$B$8:$G$4512,6,FALSE)</f>
        <v>313142</v>
      </c>
      <c r="E2217" s="29"/>
      <c r="F2217" s="28" t="s">
        <v>41</v>
      </c>
      <c r="G2217" s="28" t="s">
        <v>42</v>
      </c>
      <c r="H2217" s="28" t="s">
        <v>63</v>
      </c>
      <c r="I2217" s="31">
        <v>2888282.61</v>
      </c>
      <c r="J2217" s="32">
        <f t="shared" si="102"/>
        <v>145078.43551628763</v>
      </c>
      <c r="K2217" s="31">
        <v>0</v>
      </c>
      <c r="L2217" s="31">
        <v>2888282.61</v>
      </c>
      <c r="M2217" s="31">
        <v>0</v>
      </c>
      <c r="N2217" s="31">
        <v>0</v>
      </c>
      <c r="O2217" s="33">
        <f t="shared" si="103"/>
        <v>2888282.61</v>
      </c>
      <c r="P2217" s="34" t="str">
        <f t="shared" si="104"/>
        <v>61-90</v>
      </c>
      <c r="Q2217" s="35" t="str">
        <f>+VLOOKUP(B2217,'[2]PORTAFOLIO JAN17'!$B$7:$T$4941,19,FALSE)</f>
        <v>MEXICO</v>
      </c>
      <c r="R2217" s="31">
        <v>0</v>
      </c>
      <c r="S2217" s="31">
        <v>0</v>
      </c>
      <c r="T2217" s="31">
        <v>2888282.61</v>
      </c>
      <c r="U2217" s="36" t="s">
        <v>64</v>
      </c>
      <c r="V2217" s="37">
        <v>145078.43550029999</v>
      </c>
      <c r="W2217" s="38">
        <v>0</v>
      </c>
      <c r="X2217" s="38">
        <v>0</v>
      </c>
      <c r="Y2217" s="38">
        <v>145078.43550029999</v>
      </c>
      <c r="Z2217" s="38">
        <v>0</v>
      </c>
      <c r="AA2217" s="38">
        <v>0</v>
      </c>
      <c r="AB2217" s="38">
        <v>0</v>
      </c>
      <c r="AC2217" s="38">
        <v>0</v>
      </c>
      <c r="AD2217" s="38">
        <v>145078.43550029999</v>
      </c>
    </row>
    <row r="2218" spans="1:30" s="27" customFormat="1" ht="15" customHeight="1" x14ac:dyDescent="0.25">
      <c r="A2218" s="39" t="s">
        <v>39</v>
      </c>
      <c r="B2218" s="39" t="s">
        <v>2266</v>
      </c>
      <c r="C2218" s="86">
        <v>42767</v>
      </c>
      <c r="D2218" s="29">
        <f>+VLOOKUP(B2218,'[2]HG-Mexico by Contract'!$B$8:$G$4512,6,FALSE)</f>
        <v>313902</v>
      </c>
      <c r="E2218" s="29"/>
      <c r="F2218" s="39" t="s">
        <v>41</v>
      </c>
      <c r="G2218" s="39" t="s">
        <v>42</v>
      </c>
      <c r="H2218" s="39" t="s">
        <v>63</v>
      </c>
      <c r="I2218" s="40">
        <v>1242700.04</v>
      </c>
      <c r="J2218" s="32">
        <f t="shared" si="102"/>
        <v>62420.823016078772</v>
      </c>
      <c r="K2218" s="31">
        <v>0</v>
      </c>
      <c r="L2218" s="31">
        <v>0</v>
      </c>
      <c r="M2218" s="31">
        <v>0</v>
      </c>
      <c r="N2218" s="31">
        <v>0</v>
      </c>
      <c r="O2218" s="33">
        <f t="shared" si="103"/>
        <v>0</v>
      </c>
      <c r="P2218" s="34" t="str">
        <f t="shared" si="104"/>
        <v>1-30</v>
      </c>
      <c r="Q2218" s="35" t="str">
        <f>+VLOOKUP(B2218,'[2]PORTAFOLIO JAN17'!$B$7:$T$4941,19,FALSE)</f>
        <v>MEXICO</v>
      </c>
      <c r="R2218" s="31">
        <v>0</v>
      </c>
      <c r="S2218" s="31">
        <v>0</v>
      </c>
      <c r="T2218" s="31" t="s">
        <v>45</v>
      </c>
      <c r="U2218" s="41" t="s">
        <v>64</v>
      </c>
      <c r="V2218" s="42">
        <v>62420.823009200001</v>
      </c>
      <c r="W2218" s="43">
        <v>62420.823009200001</v>
      </c>
      <c r="X2218" s="38">
        <v>0</v>
      </c>
      <c r="Y2218" s="38">
        <v>0</v>
      </c>
      <c r="Z2218" s="38">
        <v>0</v>
      </c>
      <c r="AA2218" s="38">
        <v>0</v>
      </c>
      <c r="AB2218" s="38">
        <v>0</v>
      </c>
      <c r="AC2218" s="38">
        <v>0</v>
      </c>
      <c r="AD2218" s="38" t="s">
        <v>47</v>
      </c>
    </row>
    <row r="2219" spans="1:30" s="27" customFormat="1" ht="15" customHeight="1" x14ac:dyDescent="0.25">
      <c r="A2219" s="28" t="s">
        <v>39</v>
      </c>
      <c r="B2219" s="28" t="s">
        <v>2267</v>
      </c>
      <c r="C2219" s="85">
        <v>42767</v>
      </c>
      <c r="D2219" s="29">
        <f>+VLOOKUP(B2219,'[2]HG-Mexico by Contract'!$B$8:$G$4512,6,FALSE)</f>
        <v>319839</v>
      </c>
      <c r="E2219" s="29"/>
      <c r="F2219" s="28" t="s">
        <v>41</v>
      </c>
      <c r="G2219" s="28" t="s">
        <v>42</v>
      </c>
      <c r="H2219" s="28" t="s">
        <v>63</v>
      </c>
      <c r="I2219" s="31">
        <v>7035166.8899999997</v>
      </c>
      <c r="J2219" s="32">
        <f t="shared" si="102"/>
        <v>353376.43292364205</v>
      </c>
      <c r="K2219" s="31">
        <v>0</v>
      </c>
      <c r="L2219" s="31">
        <v>0</v>
      </c>
      <c r="M2219" s="31">
        <v>0</v>
      </c>
      <c r="N2219" s="31">
        <v>0</v>
      </c>
      <c r="O2219" s="33">
        <f t="shared" si="103"/>
        <v>0</v>
      </c>
      <c r="P2219" s="34" t="str">
        <f t="shared" si="104"/>
        <v>1-30</v>
      </c>
      <c r="Q2219" s="35" t="str">
        <f>+VLOOKUP(B2219,'[2]PORTAFOLIO JAN17'!$B$7:$T$4941,19,FALSE)</f>
        <v>MEXICO</v>
      </c>
      <c r="R2219" s="31">
        <v>0</v>
      </c>
      <c r="S2219" s="31">
        <v>0</v>
      </c>
      <c r="T2219" s="31" t="s">
        <v>45</v>
      </c>
      <c r="U2219" s="36" t="s">
        <v>64</v>
      </c>
      <c r="V2219" s="37">
        <v>353376.43288470001</v>
      </c>
      <c r="W2219" s="38">
        <v>353376.43288470001</v>
      </c>
      <c r="X2219" s="38">
        <v>0</v>
      </c>
      <c r="Y2219" s="38">
        <v>0</v>
      </c>
      <c r="Z2219" s="38">
        <v>0</v>
      </c>
      <c r="AA2219" s="38">
        <v>0</v>
      </c>
      <c r="AB2219" s="38">
        <v>0</v>
      </c>
      <c r="AC2219" s="38">
        <v>0</v>
      </c>
      <c r="AD2219" s="38" t="s">
        <v>47</v>
      </c>
    </row>
    <row r="2220" spans="1:30" s="27" customFormat="1" ht="15" customHeight="1" x14ac:dyDescent="0.25">
      <c r="A2220" s="39" t="s">
        <v>39</v>
      </c>
      <c r="B2220" s="39" t="s">
        <v>2268</v>
      </c>
      <c r="C2220" s="86">
        <v>42767</v>
      </c>
      <c r="D2220" s="29">
        <f>+VLOOKUP(B2220,'[2]HG-Mexico by Contract'!$B$8:$G$4512,6,FALSE)</f>
        <v>349213</v>
      </c>
      <c r="E2220" s="29"/>
      <c r="F2220" s="39" t="s">
        <v>41</v>
      </c>
      <c r="G2220" s="39" t="s">
        <v>42</v>
      </c>
      <c r="H2220" s="39" t="s">
        <v>63</v>
      </c>
      <c r="I2220" s="40">
        <v>2167593.7200000002</v>
      </c>
      <c r="J2220" s="32">
        <f t="shared" si="102"/>
        <v>108878.23256759839</v>
      </c>
      <c r="K2220" s="31">
        <v>0</v>
      </c>
      <c r="L2220" s="31">
        <v>0</v>
      </c>
      <c r="M2220" s="31">
        <v>0</v>
      </c>
      <c r="N2220" s="31">
        <v>0</v>
      </c>
      <c r="O2220" s="33">
        <f t="shared" si="103"/>
        <v>0</v>
      </c>
      <c r="P2220" s="34" t="str">
        <f t="shared" si="104"/>
        <v>1-30</v>
      </c>
      <c r="Q2220" s="35" t="str">
        <f>+VLOOKUP(B2220,'[2]PORTAFOLIO JAN17'!$B$7:$T$4941,19,FALSE)</f>
        <v>MEXICO</v>
      </c>
      <c r="R2220" s="31">
        <v>0</v>
      </c>
      <c r="S2220" s="31">
        <v>0</v>
      </c>
      <c r="T2220" s="31" t="s">
        <v>45</v>
      </c>
      <c r="U2220" s="41" t="s">
        <v>64</v>
      </c>
      <c r="V2220" s="42">
        <v>108878.2325556</v>
      </c>
      <c r="W2220" s="43">
        <v>108878.2325556</v>
      </c>
      <c r="X2220" s="38">
        <v>0</v>
      </c>
      <c r="Y2220" s="38">
        <v>0</v>
      </c>
      <c r="Z2220" s="38">
        <v>0</v>
      </c>
      <c r="AA2220" s="38">
        <v>0</v>
      </c>
      <c r="AB2220" s="38">
        <v>0</v>
      </c>
      <c r="AC2220" s="38">
        <v>0</v>
      </c>
      <c r="AD2220" s="38" t="s">
        <v>47</v>
      </c>
    </row>
    <row r="2221" spans="1:30" s="27" customFormat="1" ht="15" customHeight="1" x14ac:dyDescent="0.25">
      <c r="A2221" s="28" t="s">
        <v>39</v>
      </c>
      <c r="B2221" s="28" t="s">
        <v>2269</v>
      </c>
      <c r="C2221" s="85">
        <v>42767</v>
      </c>
      <c r="D2221" s="29">
        <f>+VLOOKUP(B2221,'[2]HG-Mexico by Contract'!$B$8:$G$4512,6,FALSE)</f>
        <v>311050</v>
      </c>
      <c r="E2221" s="29"/>
      <c r="F2221" s="28" t="s">
        <v>41</v>
      </c>
      <c r="G2221" s="28" t="s">
        <v>42</v>
      </c>
      <c r="H2221" s="28" t="s">
        <v>44</v>
      </c>
      <c r="I2221" s="31">
        <v>57773.54</v>
      </c>
      <c r="J2221" s="32">
        <f t="shared" si="102"/>
        <v>57773.54</v>
      </c>
      <c r="K2221" s="31">
        <v>0</v>
      </c>
      <c r="L2221" s="31">
        <v>0</v>
      </c>
      <c r="M2221" s="31">
        <v>0</v>
      </c>
      <c r="N2221" s="31">
        <v>0</v>
      </c>
      <c r="O2221" s="33">
        <f t="shared" si="103"/>
        <v>0</v>
      </c>
      <c r="P2221" s="34" t="str">
        <f t="shared" si="104"/>
        <v>1-30</v>
      </c>
      <c r="Q2221" s="35" t="str">
        <f>+VLOOKUP(B2221,'[2]PORTAFOLIO JAN17'!$B$7:$T$4941,19,FALSE)</f>
        <v>REPUBLICA DOMINICANA</v>
      </c>
      <c r="R2221" s="31">
        <v>0</v>
      </c>
      <c r="S2221" s="31">
        <v>0</v>
      </c>
      <c r="T2221" s="31" t="s">
        <v>45</v>
      </c>
      <c r="U2221" s="36" t="s">
        <v>46</v>
      </c>
      <c r="V2221" s="37">
        <v>57773.54</v>
      </c>
      <c r="W2221" s="38">
        <v>57773.54</v>
      </c>
      <c r="X2221" s="38">
        <v>0</v>
      </c>
      <c r="Y2221" s="38">
        <v>0</v>
      </c>
      <c r="Z2221" s="38">
        <v>0</v>
      </c>
      <c r="AA2221" s="38">
        <v>0</v>
      </c>
      <c r="AB2221" s="38">
        <v>0</v>
      </c>
      <c r="AC2221" s="38">
        <v>0</v>
      </c>
      <c r="AD2221" s="38" t="s">
        <v>47</v>
      </c>
    </row>
    <row r="2222" spans="1:30" s="27" customFormat="1" ht="15" customHeight="1" x14ac:dyDescent="0.25">
      <c r="A2222" s="39" t="s">
        <v>39</v>
      </c>
      <c r="B2222" s="39" t="s">
        <v>2270</v>
      </c>
      <c r="C2222" s="86">
        <v>42767</v>
      </c>
      <c r="D2222" s="29">
        <f>+VLOOKUP(B2222,'[2]HG-Mexico by Contract'!$B$8:$G$4512,6,FALSE)</f>
        <v>311337</v>
      </c>
      <c r="E2222" s="29"/>
      <c r="F2222" s="39" t="s">
        <v>218</v>
      </c>
      <c r="G2222" s="39" t="s">
        <v>42</v>
      </c>
      <c r="H2222" s="39" t="s">
        <v>44</v>
      </c>
      <c r="I2222" s="40">
        <v>3189117.45</v>
      </c>
      <c r="J2222" s="32">
        <f t="shared" si="102"/>
        <v>3189117.45</v>
      </c>
      <c r="K2222" s="31">
        <v>0</v>
      </c>
      <c r="L2222" s="31">
        <v>0</v>
      </c>
      <c r="M2222" s="31">
        <v>0</v>
      </c>
      <c r="N2222" s="31">
        <v>0</v>
      </c>
      <c r="O2222" s="33">
        <f t="shared" si="103"/>
        <v>0</v>
      </c>
      <c r="P2222" s="34" t="str">
        <f t="shared" si="104"/>
        <v>1-30</v>
      </c>
      <c r="Q2222" s="35" t="str">
        <f>+VLOOKUP(B2222,'[2]PORTAFOLIO JAN17'!$B$7:$T$4941,19,FALSE)</f>
        <v>SURINAME</v>
      </c>
      <c r="R2222" s="31">
        <v>0</v>
      </c>
      <c r="S2222" s="31">
        <v>0</v>
      </c>
      <c r="T2222" s="31" t="s">
        <v>45</v>
      </c>
      <c r="U2222" s="41" t="s">
        <v>46</v>
      </c>
      <c r="V2222" s="42">
        <v>3189117.45</v>
      </c>
      <c r="W2222" s="43">
        <v>3189117.45</v>
      </c>
      <c r="X2222" s="38">
        <v>0</v>
      </c>
      <c r="Y2222" s="38">
        <v>0</v>
      </c>
      <c r="Z2222" s="38">
        <v>0</v>
      </c>
      <c r="AA2222" s="38">
        <v>0</v>
      </c>
      <c r="AB2222" s="38">
        <v>0</v>
      </c>
      <c r="AC2222" s="38">
        <v>0</v>
      </c>
      <c r="AD2222" s="38" t="s">
        <v>47</v>
      </c>
    </row>
    <row r="2223" spans="1:30" s="27" customFormat="1" ht="15" customHeight="1" x14ac:dyDescent="0.25">
      <c r="A2223" s="28" t="s">
        <v>39</v>
      </c>
      <c r="B2223" s="28" t="s">
        <v>2271</v>
      </c>
      <c r="C2223" s="85">
        <v>42767</v>
      </c>
      <c r="D2223" s="29">
        <f>+VLOOKUP(B2223,'[2]HG-Mexico by Contract'!$B$8:$G$4512,6,FALSE)</f>
        <v>361610</v>
      </c>
      <c r="E2223" s="29"/>
      <c r="F2223" s="28" t="s">
        <v>41</v>
      </c>
      <c r="G2223" s="28" t="s">
        <v>42</v>
      </c>
      <c r="H2223" s="28" t="s">
        <v>63</v>
      </c>
      <c r="I2223" s="31">
        <v>327902.36</v>
      </c>
      <c r="J2223" s="32">
        <f t="shared" si="102"/>
        <v>16470.535544615053</v>
      </c>
      <c r="K2223" s="31">
        <v>0</v>
      </c>
      <c r="L2223" s="31">
        <v>0</v>
      </c>
      <c r="M2223" s="31">
        <v>0</v>
      </c>
      <c r="N2223" s="31">
        <v>0</v>
      </c>
      <c r="O2223" s="33">
        <f t="shared" si="103"/>
        <v>0</v>
      </c>
      <c r="P2223" s="34" t="str">
        <f t="shared" si="104"/>
        <v>1-30</v>
      </c>
      <c r="Q2223" s="35" t="str">
        <f>+VLOOKUP(B2223,'[2]PORTAFOLIO JAN17'!$B$7:$T$4941,19,FALSE)</f>
        <v>MEXICO</v>
      </c>
      <c r="R2223" s="31">
        <v>0</v>
      </c>
      <c r="S2223" s="31">
        <v>0</v>
      </c>
      <c r="T2223" s="31" t="s">
        <v>45</v>
      </c>
      <c r="U2223" s="36" t="s">
        <v>64</v>
      </c>
      <c r="V2223" s="37">
        <v>16470.5355428</v>
      </c>
      <c r="W2223" s="38">
        <v>16470.5355428</v>
      </c>
      <c r="X2223" s="38">
        <v>0</v>
      </c>
      <c r="Y2223" s="38">
        <v>0</v>
      </c>
      <c r="Z2223" s="38">
        <v>0</v>
      </c>
      <c r="AA2223" s="38">
        <v>0</v>
      </c>
      <c r="AB2223" s="38">
        <v>0</v>
      </c>
      <c r="AC2223" s="38">
        <v>0</v>
      </c>
      <c r="AD2223" s="38" t="s">
        <v>47</v>
      </c>
    </row>
    <row r="2224" spans="1:30" s="27" customFormat="1" ht="15" customHeight="1" x14ac:dyDescent="0.25">
      <c r="A2224" s="39" t="s">
        <v>39</v>
      </c>
      <c r="B2224" s="39" t="s">
        <v>2272</v>
      </c>
      <c r="C2224" s="86">
        <v>42767</v>
      </c>
      <c r="D2224" s="29">
        <f>+VLOOKUP(B2224,'[2]HG-Mexico by Contract'!$B$8:$G$4512,6,FALSE)</f>
        <v>308391</v>
      </c>
      <c r="E2224" s="29"/>
      <c r="F2224" s="39" t="s">
        <v>41</v>
      </c>
      <c r="G2224" s="39" t="s">
        <v>42</v>
      </c>
      <c r="H2224" s="39" t="s">
        <v>44</v>
      </c>
      <c r="I2224" s="40">
        <v>121238.15</v>
      </c>
      <c r="J2224" s="32">
        <f t="shared" si="102"/>
        <v>121238.15</v>
      </c>
      <c r="K2224" s="31">
        <v>121238.15</v>
      </c>
      <c r="L2224" s="31">
        <v>0</v>
      </c>
      <c r="M2224" s="31">
        <v>0</v>
      </c>
      <c r="N2224" s="31">
        <v>0</v>
      </c>
      <c r="O2224" s="33">
        <f t="shared" si="103"/>
        <v>121238.15</v>
      </c>
      <c r="P2224" s="34" t="str">
        <f t="shared" si="104"/>
        <v>31-60</v>
      </c>
      <c r="Q2224" s="35" t="str">
        <f>+VLOOKUP(B2224,'[2]PORTAFOLIO JAN17'!$B$7:$T$4941,19,FALSE)</f>
        <v>EL SALVADOR</v>
      </c>
      <c r="R2224" s="31">
        <v>0</v>
      </c>
      <c r="S2224" s="31">
        <v>0</v>
      </c>
      <c r="T2224" s="31">
        <v>121238.15</v>
      </c>
      <c r="U2224" s="41" t="s">
        <v>46</v>
      </c>
      <c r="V2224" s="42">
        <v>121238.15</v>
      </c>
      <c r="W2224" s="43">
        <v>0</v>
      </c>
      <c r="X2224" s="38">
        <v>121238.15</v>
      </c>
      <c r="Y2224" s="38">
        <v>0</v>
      </c>
      <c r="Z2224" s="38">
        <v>0</v>
      </c>
      <c r="AA2224" s="38">
        <v>0</v>
      </c>
      <c r="AB2224" s="38">
        <v>0</v>
      </c>
      <c r="AC2224" s="38">
        <v>0</v>
      </c>
      <c r="AD2224" s="38">
        <v>121238.15</v>
      </c>
    </row>
    <row r="2225" spans="1:30" s="27" customFormat="1" ht="15" customHeight="1" x14ac:dyDescent="0.25">
      <c r="A2225" s="28" t="s">
        <v>39</v>
      </c>
      <c r="B2225" s="28" t="s">
        <v>2273</v>
      </c>
      <c r="C2225" s="85">
        <v>42767</v>
      </c>
      <c r="D2225" s="29">
        <f>+VLOOKUP(B2225,'[2]HG-Mexico by Contract'!$B$8:$G$4512,6,FALSE)</f>
        <v>314798</v>
      </c>
      <c r="E2225" s="29"/>
      <c r="F2225" s="28" t="s">
        <v>62</v>
      </c>
      <c r="G2225" s="28" t="s">
        <v>42</v>
      </c>
      <c r="H2225" s="28" t="s">
        <v>44</v>
      </c>
      <c r="I2225" s="31">
        <v>129235.2</v>
      </c>
      <c r="J2225" s="32">
        <f t="shared" si="102"/>
        <v>129235.2</v>
      </c>
      <c r="K2225" s="31">
        <v>0</v>
      </c>
      <c r="L2225" s="31">
        <v>0</v>
      </c>
      <c r="M2225" s="31">
        <v>0</v>
      </c>
      <c r="N2225" s="31">
        <v>0</v>
      </c>
      <c r="O2225" s="33">
        <f t="shared" si="103"/>
        <v>0</v>
      </c>
      <c r="P2225" s="34" t="str">
        <f t="shared" si="104"/>
        <v>1-30</v>
      </c>
      <c r="Q2225" s="35" t="str">
        <f>+VLOOKUP(B2225,'[2]PORTAFOLIO JAN17'!$B$7:$T$4941,19,FALSE)</f>
        <v>COSTA RICA</v>
      </c>
      <c r="R2225" s="31">
        <v>0</v>
      </c>
      <c r="S2225" s="31">
        <v>0</v>
      </c>
      <c r="T2225" s="31" t="s">
        <v>45</v>
      </c>
      <c r="U2225" s="36" t="s">
        <v>46</v>
      </c>
      <c r="V2225" s="37">
        <v>129235.2</v>
      </c>
      <c r="W2225" s="38">
        <v>129235.2</v>
      </c>
      <c r="X2225" s="38">
        <v>0</v>
      </c>
      <c r="Y2225" s="38">
        <v>0</v>
      </c>
      <c r="Z2225" s="38">
        <v>0</v>
      </c>
      <c r="AA2225" s="38">
        <v>0</v>
      </c>
      <c r="AB2225" s="38">
        <v>0</v>
      </c>
      <c r="AC2225" s="38">
        <v>0</v>
      </c>
      <c r="AD2225" s="38" t="s">
        <v>47</v>
      </c>
    </row>
    <row r="2226" spans="1:30" s="27" customFormat="1" ht="15" customHeight="1" x14ac:dyDescent="0.25">
      <c r="A2226" s="39" t="s">
        <v>39</v>
      </c>
      <c r="B2226" s="39" t="s">
        <v>2274</v>
      </c>
      <c r="C2226" s="86">
        <v>42767</v>
      </c>
      <c r="D2226" s="29">
        <f>+VLOOKUP(B2226,'[2]HG-Mexico by Contract'!$B$8:$G$4512,6,FALSE)</f>
        <v>314672</v>
      </c>
      <c r="E2226" s="29"/>
      <c r="F2226" s="39" t="s">
        <v>41</v>
      </c>
      <c r="G2226" s="39" t="s">
        <v>42</v>
      </c>
      <c r="H2226" s="39" t="s">
        <v>63</v>
      </c>
      <c r="I2226" s="40">
        <v>1528025.09</v>
      </c>
      <c r="J2226" s="32">
        <f t="shared" si="102"/>
        <v>76752.700279158147</v>
      </c>
      <c r="K2226" s="31">
        <v>0</v>
      </c>
      <c r="L2226" s="31">
        <v>0</v>
      </c>
      <c r="M2226" s="31">
        <v>0</v>
      </c>
      <c r="N2226" s="31">
        <v>0</v>
      </c>
      <c r="O2226" s="33">
        <f t="shared" si="103"/>
        <v>0</v>
      </c>
      <c r="P2226" s="34" t="str">
        <f t="shared" si="104"/>
        <v>1-30</v>
      </c>
      <c r="Q2226" s="35" t="str">
        <f>+VLOOKUP(B2226,'[2]PORTAFOLIO JAN17'!$B$7:$T$4941,19,FALSE)</f>
        <v>MEXICO</v>
      </c>
      <c r="R2226" s="31">
        <v>0</v>
      </c>
      <c r="S2226" s="31">
        <v>0</v>
      </c>
      <c r="T2226" s="31" t="s">
        <v>45</v>
      </c>
      <c r="U2226" s="41" t="s">
        <v>64</v>
      </c>
      <c r="V2226" s="42">
        <v>76752.700270700007</v>
      </c>
      <c r="W2226" s="43">
        <v>76752.700270700007</v>
      </c>
      <c r="X2226" s="38">
        <v>0</v>
      </c>
      <c r="Y2226" s="38">
        <v>0</v>
      </c>
      <c r="Z2226" s="38">
        <v>0</v>
      </c>
      <c r="AA2226" s="38">
        <v>0</v>
      </c>
      <c r="AB2226" s="38">
        <v>0</v>
      </c>
      <c r="AC2226" s="38">
        <v>0</v>
      </c>
      <c r="AD2226" s="38" t="s">
        <v>47</v>
      </c>
    </row>
    <row r="2227" spans="1:30" s="27" customFormat="1" ht="15" customHeight="1" x14ac:dyDescent="0.25">
      <c r="A2227" s="28" t="s">
        <v>39</v>
      </c>
      <c r="B2227" s="28" t="s">
        <v>2275</v>
      </c>
      <c r="C2227" s="85">
        <v>42767</v>
      </c>
      <c r="D2227" s="29">
        <f>+VLOOKUP(B2227,'[2]HG-Mexico by Contract'!$B$8:$G$4512,6,FALSE)</f>
        <v>314798</v>
      </c>
      <c r="E2227" s="29"/>
      <c r="F2227" s="28" t="s">
        <v>62</v>
      </c>
      <c r="G2227" s="28" t="s">
        <v>42</v>
      </c>
      <c r="H2227" s="28" t="s">
        <v>44</v>
      </c>
      <c r="I2227" s="31">
        <v>522172.26</v>
      </c>
      <c r="J2227" s="32">
        <f t="shared" si="102"/>
        <v>522172.26</v>
      </c>
      <c r="K2227" s="31">
        <v>0</v>
      </c>
      <c r="L2227" s="31">
        <v>0</v>
      </c>
      <c r="M2227" s="31">
        <v>0</v>
      </c>
      <c r="N2227" s="31">
        <v>0</v>
      </c>
      <c r="O2227" s="33">
        <f t="shared" si="103"/>
        <v>0</v>
      </c>
      <c r="P2227" s="34" t="str">
        <f t="shared" si="104"/>
        <v>1-30</v>
      </c>
      <c r="Q2227" s="35" t="str">
        <f>+VLOOKUP(B2227,'[2]PORTAFOLIO JAN17'!$B$7:$T$4941,19,FALSE)</f>
        <v>COSTA RICA</v>
      </c>
      <c r="R2227" s="31">
        <v>0</v>
      </c>
      <c r="S2227" s="31">
        <v>0</v>
      </c>
      <c r="T2227" s="31" t="s">
        <v>45</v>
      </c>
      <c r="U2227" s="36" t="s">
        <v>46</v>
      </c>
      <c r="V2227" s="37">
        <v>522172.26</v>
      </c>
      <c r="W2227" s="38">
        <v>522172.26</v>
      </c>
      <c r="X2227" s="38">
        <v>0</v>
      </c>
      <c r="Y2227" s="38">
        <v>0</v>
      </c>
      <c r="Z2227" s="38">
        <v>0</v>
      </c>
      <c r="AA2227" s="38">
        <v>0</v>
      </c>
      <c r="AB2227" s="38">
        <v>0</v>
      </c>
      <c r="AC2227" s="38">
        <v>0</v>
      </c>
      <c r="AD2227" s="38" t="s">
        <v>47</v>
      </c>
    </row>
    <row r="2228" spans="1:30" s="27" customFormat="1" ht="15" customHeight="1" x14ac:dyDescent="0.25">
      <c r="A2228" s="39" t="s">
        <v>39</v>
      </c>
      <c r="B2228" s="39" t="s">
        <v>2276</v>
      </c>
      <c r="C2228" s="86">
        <v>42767</v>
      </c>
      <c r="D2228" s="29">
        <f>+VLOOKUP(B2228,'[2]HG-Mexico by Contract'!$B$8:$G$4512,6,FALSE)</f>
        <v>308391</v>
      </c>
      <c r="E2228" s="29"/>
      <c r="F2228" s="39" t="s">
        <v>41</v>
      </c>
      <c r="G2228" s="39" t="s">
        <v>42</v>
      </c>
      <c r="H2228" s="39" t="s">
        <v>44</v>
      </c>
      <c r="I2228" s="40">
        <v>59058.46</v>
      </c>
      <c r="J2228" s="32">
        <f t="shared" si="102"/>
        <v>59058.46</v>
      </c>
      <c r="K2228" s="31">
        <v>59058.46</v>
      </c>
      <c r="L2228" s="31">
        <v>0</v>
      </c>
      <c r="M2228" s="31">
        <v>0</v>
      </c>
      <c r="N2228" s="31">
        <v>0</v>
      </c>
      <c r="O2228" s="33">
        <f t="shared" si="103"/>
        <v>59058.46</v>
      </c>
      <c r="P2228" s="34" t="str">
        <f t="shared" si="104"/>
        <v>31-60</v>
      </c>
      <c r="Q2228" s="35" t="str">
        <f>+VLOOKUP(B2228,'[2]PORTAFOLIO JAN17'!$B$7:$T$4941,19,FALSE)</f>
        <v>EL SALVADOR</v>
      </c>
      <c r="R2228" s="31">
        <v>0</v>
      </c>
      <c r="S2228" s="31">
        <v>0</v>
      </c>
      <c r="T2228" s="31">
        <v>59058.46</v>
      </c>
      <c r="U2228" s="41" t="s">
        <v>46</v>
      </c>
      <c r="V2228" s="42">
        <v>59058.46</v>
      </c>
      <c r="W2228" s="43">
        <v>0</v>
      </c>
      <c r="X2228" s="38">
        <v>59058.46</v>
      </c>
      <c r="Y2228" s="38">
        <v>0</v>
      </c>
      <c r="Z2228" s="38">
        <v>0</v>
      </c>
      <c r="AA2228" s="38">
        <v>0</v>
      </c>
      <c r="AB2228" s="38">
        <v>0</v>
      </c>
      <c r="AC2228" s="38">
        <v>0</v>
      </c>
      <c r="AD2228" s="38">
        <v>59058.46</v>
      </c>
    </row>
    <row r="2229" spans="1:30" s="27" customFormat="1" ht="15" customHeight="1" x14ac:dyDescent="0.25">
      <c r="A2229" s="28" t="s">
        <v>39</v>
      </c>
      <c r="B2229" s="28" t="s">
        <v>2277</v>
      </c>
      <c r="C2229" s="85">
        <v>42767</v>
      </c>
      <c r="D2229" s="29">
        <f>+VLOOKUP(B2229,'[2]HG-Mexico by Contract'!$B$8:$G$4512,6,FALSE)</f>
        <v>318747</v>
      </c>
      <c r="E2229" s="29"/>
      <c r="F2229" s="28" t="s">
        <v>41</v>
      </c>
      <c r="G2229" s="28" t="s">
        <v>42</v>
      </c>
      <c r="H2229" s="28" t="s">
        <v>63</v>
      </c>
      <c r="I2229" s="31">
        <v>1303655.75</v>
      </c>
      <c r="J2229" s="32">
        <f t="shared" si="102"/>
        <v>65482.628329716186</v>
      </c>
      <c r="K2229" s="31">
        <v>0</v>
      </c>
      <c r="L2229" s="31">
        <v>0</v>
      </c>
      <c r="M2229" s="31">
        <v>0</v>
      </c>
      <c r="N2229" s="31">
        <v>1303655.75</v>
      </c>
      <c r="O2229" s="33">
        <f t="shared" si="103"/>
        <v>1303655.75</v>
      </c>
      <c r="P2229" s="34" t="str">
        <f t="shared" si="104"/>
        <v>120+</v>
      </c>
      <c r="Q2229" s="35" t="str">
        <f>+VLOOKUP(B2229,'[2]PORTAFOLIO JAN17'!$B$7:$T$4941,19,FALSE)</f>
        <v>MEXICO</v>
      </c>
      <c r="R2229" s="31">
        <v>0</v>
      </c>
      <c r="S2229" s="31">
        <v>0</v>
      </c>
      <c r="T2229" s="31">
        <v>1303655.75</v>
      </c>
      <c r="U2229" s="36" t="s">
        <v>64</v>
      </c>
      <c r="V2229" s="37">
        <v>65482.628322500001</v>
      </c>
      <c r="W2229" s="38">
        <v>0</v>
      </c>
      <c r="X2229" s="38">
        <v>0</v>
      </c>
      <c r="Y2229" s="38">
        <v>0</v>
      </c>
      <c r="Z2229" s="38">
        <v>0</v>
      </c>
      <c r="AA2229" s="38">
        <v>65482.628322500001</v>
      </c>
      <c r="AB2229" s="38">
        <v>0</v>
      </c>
      <c r="AC2229" s="38">
        <v>0</v>
      </c>
      <c r="AD2229" s="38">
        <v>65482.628322500001</v>
      </c>
    </row>
    <row r="2230" spans="1:30" s="27" customFormat="1" ht="15" customHeight="1" x14ac:dyDescent="0.25">
      <c r="A2230" s="39" t="s">
        <v>39</v>
      </c>
      <c r="B2230" s="39" t="s">
        <v>2278</v>
      </c>
      <c r="C2230" s="86">
        <v>42767</v>
      </c>
      <c r="D2230" s="29">
        <f>+VLOOKUP(B2230,'[2]HG-Mexico by Contract'!$B$8:$G$4512,6,FALSE)</f>
        <v>338214</v>
      </c>
      <c r="E2230" s="29"/>
      <c r="F2230" s="39" t="s">
        <v>41</v>
      </c>
      <c r="G2230" s="39" t="s">
        <v>42</v>
      </c>
      <c r="H2230" s="39" t="s">
        <v>63</v>
      </c>
      <c r="I2230" s="40">
        <v>1904595</v>
      </c>
      <c r="J2230" s="32">
        <f t="shared" si="102"/>
        <v>95667.806860542594</v>
      </c>
      <c r="K2230" s="31">
        <v>0</v>
      </c>
      <c r="L2230" s="31">
        <v>0</v>
      </c>
      <c r="M2230" s="31">
        <v>0</v>
      </c>
      <c r="N2230" s="31">
        <v>0</v>
      </c>
      <c r="O2230" s="33">
        <f t="shared" si="103"/>
        <v>0</v>
      </c>
      <c r="P2230" s="34" t="str">
        <f t="shared" si="104"/>
        <v>1-30</v>
      </c>
      <c r="Q2230" s="35" t="str">
        <f>+VLOOKUP(B2230,'[2]PORTAFOLIO JAN17'!$B$7:$T$4941,19,FALSE)</f>
        <v>MEXICO</v>
      </c>
      <c r="R2230" s="31">
        <v>0</v>
      </c>
      <c r="S2230" s="31">
        <v>0</v>
      </c>
      <c r="T2230" s="31" t="s">
        <v>45</v>
      </c>
      <c r="U2230" s="41" t="s">
        <v>64</v>
      </c>
      <c r="V2230" s="42">
        <v>95667.806849999994</v>
      </c>
      <c r="W2230" s="43">
        <v>95667.806849999994</v>
      </c>
      <c r="X2230" s="38">
        <v>0</v>
      </c>
      <c r="Y2230" s="38">
        <v>0</v>
      </c>
      <c r="Z2230" s="38">
        <v>0</v>
      </c>
      <c r="AA2230" s="38">
        <v>0</v>
      </c>
      <c r="AB2230" s="38">
        <v>0</v>
      </c>
      <c r="AC2230" s="38">
        <v>0</v>
      </c>
      <c r="AD2230" s="38" t="s">
        <v>47</v>
      </c>
    </row>
    <row r="2231" spans="1:30" s="27" customFormat="1" ht="15" customHeight="1" x14ac:dyDescent="0.25">
      <c r="A2231" s="28" t="s">
        <v>39</v>
      </c>
      <c r="B2231" s="28" t="s">
        <v>2279</v>
      </c>
      <c r="C2231" s="85">
        <v>42767</v>
      </c>
      <c r="D2231" s="29">
        <f>+VLOOKUP(B2231,'[2]HG-Mexico by Contract'!$B$8:$G$4512,6,FALSE)</f>
        <v>361764</v>
      </c>
      <c r="E2231" s="29"/>
      <c r="F2231" s="28" t="s">
        <v>41</v>
      </c>
      <c r="G2231" s="28" t="s">
        <v>42</v>
      </c>
      <c r="H2231" s="28" t="s">
        <v>63</v>
      </c>
      <c r="I2231" s="31">
        <v>673514.12</v>
      </c>
      <c r="J2231" s="32">
        <f t="shared" si="102"/>
        <v>33830.61425132813</v>
      </c>
      <c r="K2231" s="31">
        <v>0</v>
      </c>
      <c r="L2231" s="31">
        <v>0</v>
      </c>
      <c r="M2231" s="31">
        <v>0</v>
      </c>
      <c r="N2231" s="31">
        <v>0</v>
      </c>
      <c r="O2231" s="33">
        <f t="shared" si="103"/>
        <v>0</v>
      </c>
      <c r="P2231" s="34" t="str">
        <f t="shared" si="104"/>
        <v>1-30</v>
      </c>
      <c r="Q2231" s="35" t="str">
        <f>+VLOOKUP(B2231,'[2]PORTAFOLIO JAN17'!$B$7:$T$4941,19,FALSE)</f>
        <v>MEXICO</v>
      </c>
      <c r="R2231" s="31">
        <v>0</v>
      </c>
      <c r="S2231" s="31">
        <v>0</v>
      </c>
      <c r="T2231" s="31" t="s">
        <v>45</v>
      </c>
      <c r="U2231" s="36" t="s">
        <v>64</v>
      </c>
      <c r="V2231" s="37">
        <v>33830.614247600002</v>
      </c>
      <c r="W2231" s="38">
        <v>33830.614247600002</v>
      </c>
      <c r="X2231" s="38">
        <v>0</v>
      </c>
      <c r="Y2231" s="38">
        <v>0</v>
      </c>
      <c r="Z2231" s="38">
        <v>0</v>
      </c>
      <c r="AA2231" s="38">
        <v>0</v>
      </c>
      <c r="AB2231" s="38">
        <v>0</v>
      </c>
      <c r="AC2231" s="38">
        <v>0</v>
      </c>
      <c r="AD2231" s="38" t="s">
        <v>47</v>
      </c>
    </row>
    <row r="2232" spans="1:30" s="27" customFormat="1" ht="15" customHeight="1" x14ac:dyDescent="0.25">
      <c r="A2232" s="39" t="s">
        <v>39</v>
      </c>
      <c r="B2232" s="39" t="s">
        <v>2280</v>
      </c>
      <c r="C2232" s="86">
        <v>42767</v>
      </c>
      <c r="D2232" s="29">
        <f>+VLOOKUP(B2232,'[2]HG-Mexico by Contract'!$B$8:$G$4512,6,FALSE)</f>
        <v>318173</v>
      </c>
      <c r="E2232" s="29"/>
      <c r="F2232" s="39" t="s">
        <v>41</v>
      </c>
      <c r="G2232" s="39" t="s">
        <v>42</v>
      </c>
      <c r="H2232" s="39" t="s">
        <v>44</v>
      </c>
      <c r="I2232" s="40">
        <v>537615.22</v>
      </c>
      <c r="J2232" s="32">
        <f t="shared" si="102"/>
        <v>537615.22</v>
      </c>
      <c r="K2232" s="31">
        <v>0</v>
      </c>
      <c r="L2232" s="31">
        <v>0</v>
      </c>
      <c r="M2232" s="31">
        <v>0</v>
      </c>
      <c r="N2232" s="31">
        <v>0</v>
      </c>
      <c r="O2232" s="33">
        <f t="shared" si="103"/>
        <v>0</v>
      </c>
      <c r="P2232" s="34" t="str">
        <f t="shared" si="104"/>
        <v>1-30</v>
      </c>
      <c r="Q2232" s="35" t="str">
        <f>+VLOOKUP(B2232,'[2]PORTAFOLIO JAN17'!$B$7:$T$4941,19,FALSE)</f>
        <v>MEXICO</v>
      </c>
      <c r="R2232" s="31">
        <v>0</v>
      </c>
      <c r="S2232" s="31">
        <v>0</v>
      </c>
      <c r="T2232" s="31" t="s">
        <v>45</v>
      </c>
      <c r="U2232" s="41" t="s">
        <v>46</v>
      </c>
      <c r="V2232" s="42">
        <v>537615.22</v>
      </c>
      <c r="W2232" s="43">
        <v>537615.22</v>
      </c>
      <c r="X2232" s="38">
        <v>0</v>
      </c>
      <c r="Y2232" s="38">
        <v>0</v>
      </c>
      <c r="Z2232" s="38">
        <v>0</v>
      </c>
      <c r="AA2232" s="38">
        <v>0</v>
      </c>
      <c r="AB2232" s="38">
        <v>0</v>
      </c>
      <c r="AC2232" s="38">
        <v>0</v>
      </c>
      <c r="AD2232" s="38" t="s">
        <v>47</v>
      </c>
    </row>
    <row r="2233" spans="1:30" s="27" customFormat="1" ht="15" customHeight="1" x14ac:dyDescent="0.25">
      <c r="A2233" s="28" t="s">
        <v>39</v>
      </c>
      <c r="B2233" s="28" t="s">
        <v>2281</v>
      </c>
      <c r="C2233" s="85">
        <v>42767</v>
      </c>
      <c r="D2233" s="29">
        <f>+VLOOKUP(B2233,'[2]HG-Mexico by Contract'!$B$8:$G$4512,6,FALSE)</f>
        <v>314798</v>
      </c>
      <c r="E2233" s="29"/>
      <c r="F2233" s="28" t="s">
        <v>62</v>
      </c>
      <c r="G2233" s="28" t="s">
        <v>42</v>
      </c>
      <c r="H2233" s="28" t="s">
        <v>44</v>
      </c>
      <c r="I2233" s="31">
        <v>55815.88</v>
      </c>
      <c r="J2233" s="32">
        <f t="shared" si="102"/>
        <v>55815.88</v>
      </c>
      <c r="K2233" s="31">
        <v>0</v>
      </c>
      <c r="L2233" s="31">
        <v>0</v>
      </c>
      <c r="M2233" s="31">
        <v>0</v>
      </c>
      <c r="N2233" s="31">
        <v>0</v>
      </c>
      <c r="O2233" s="33">
        <f t="shared" si="103"/>
        <v>0</v>
      </c>
      <c r="P2233" s="34" t="str">
        <f t="shared" si="104"/>
        <v>1-30</v>
      </c>
      <c r="Q2233" s="35" t="str">
        <f>+VLOOKUP(B2233,'[2]PORTAFOLIO JAN17'!$B$7:$T$4941,19,FALSE)</f>
        <v>COSTA RICA</v>
      </c>
      <c r="R2233" s="31">
        <v>0</v>
      </c>
      <c r="S2233" s="31">
        <v>0</v>
      </c>
      <c r="T2233" s="31" t="s">
        <v>45</v>
      </c>
      <c r="U2233" s="36" t="s">
        <v>46</v>
      </c>
      <c r="V2233" s="37">
        <v>55815.88</v>
      </c>
      <c r="W2233" s="38">
        <v>55815.88</v>
      </c>
      <c r="X2233" s="38">
        <v>0</v>
      </c>
      <c r="Y2233" s="38">
        <v>0</v>
      </c>
      <c r="Z2233" s="38">
        <v>0</v>
      </c>
      <c r="AA2233" s="38">
        <v>0</v>
      </c>
      <c r="AB2233" s="38">
        <v>0</v>
      </c>
      <c r="AC2233" s="38">
        <v>0</v>
      </c>
      <c r="AD2233" s="38" t="s">
        <v>47</v>
      </c>
    </row>
    <row r="2234" spans="1:30" s="27" customFormat="1" ht="15" customHeight="1" x14ac:dyDescent="0.25">
      <c r="A2234" s="39" t="s">
        <v>39</v>
      </c>
      <c r="B2234" s="39" t="s">
        <v>2282</v>
      </c>
      <c r="C2234" s="86">
        <v>42767</v>
      </c>
      <c r="D2234" s="29">
        <f>+VLOOKUP(B2234,'[2]HG-Mexico by Contract'!$B$8:$G$4512,6,FALSE)</f>
        <v>366570</v>
      </c>
      <c r="E2234" s="29"/>
      <c r="F2234" s="39" t="s">
        <v>41</v>
      </c>
      <c r="G2234" s="39" t="s">
        <v>42</v>
      </c>
      <c r="H2234" s="39" t="s">
        <v>44</v>
      </c>
      <c r="I2234" s="40">
        <v>169672.38</v>
      </c>
      <c r="J2234" s="32">
        <f t="shared" si="102"/>
        <v>169672.38</v>
      </c>
      <c r="K2234" s="31">
        <v>0</v>
      </c>
      <c r="L2234" s="31">
        <v>0</v>
      </c>
      <c r="M2234" s="31">
        <v>0</v>
      </c>
      <c r="N2234" s="31">
        <v>0</v>
      </c>
      <c r="O2234" s="33">
        <f t="shared" si="103"/>
        <v>0</v>
      </c>
      <c r="P2234" s="34" t="str">
        <f t="shared" si="104"/>
        <v>1-30</v>
      </c>
      <c r="Q2234" s="35" t="str">
        <f>+VLOOKUP(B2234,'[2]PORTAFOLIO JAN17'!$B$7:$T$4941,19,FALSE)</f>
        <v>HONDURAS</v>
      </c>
      <c r="R2234" s="31">
        <v>0</v>
      </c>
      <c r="S2234" s="31">
        <v>0</v>
      </c>
      <c r="T2234" s="31" t="s">
        <v>45</v>
      </c>
      <c r="U2234" s="41" t="s">
        <v>46</v>
      </c>
      <c r="V2234" s="42">
        <v>169672.38</v>
      </c>
      <c r="W2234" s="43">
        <v>169672.38</v>
      </c>
      <c r="X2234" s="38">
        <v>0</v>
      </c>
      <c r="Y2234" s="38">
        <v>0</v>
      </c>
      <c r="Z2234" s="38">
        <v>0</v>
      </c>
      <c r="AA2234" s="38">
        <v>0</v>
      </c>
      <c r="AB2234" s="38">
        <v>0</v>
      </c>
      <c r="AC2234" s="38">
        <v>0</v>
      </c>
      <c r="AD2234" s="38" t="s">
        <v>47</v>
      </c>
    </row>
    <row r="2235" spans="1:30" s="27" customFormat="1" ht="15" customHeight="1" x14ac:dyDescent="0.25">
      <c r="A2235" s="28" t="s">
        <v>39</v>
      </c>
      <c r="B2235" s="28" t="s">
        <v>2283</v>
      </c>
      <c r="C2235" s="85">
        <v>42767</v>
      </c>
      <c r="D2235" s="29">
        <f>+VLOOKUP(B2235,'[2]HG-Mexico by Contract'!$B$8:$G$4512,6,FALSE)</f>
        <v>309839</v>
      </c>
      <c r="E2235" s="29"/>
      <c r="F2235" s="28" t="s">
        <v>41</v>
      </c>
      <c r="G2235" s="28" t="s">
        <v>42</v>
      </c>
      <c r="H2235" s="28" t="s">
        <v>63</v>
      </c>
      <c r="I2235" s="31">
        <v>249902.74</v>
      </c>
      <c r="J2235" s="32">
        <f t="shared" si="102"/>
        <v>12552.614631583298</v>
      </c>
      <c r="K2235" s="31">
        <v>0</v>
      </c>
      <c r="L2235" s="31">
        <v>0</v>
      </c>
      <c r="M2235" s="31">
        <v>0</v>
      </c>
      <c r="N2235" s="31">
        <v>0</v>
      </c>
      <c r="O2235" s="33">
        <f t="shared" si="103"/>
        <v>0</v>
      </c>
      <c r="P2235" s="34" t="str">
        <f t="shared" si="104"/>
        <v>1-30</v>
      </c>
      <c r="Q2235" s="35" t="str">
        <f>+VLOOKUP(B2235,'[2]PORTAFOLIO JAN17'!$B$7:$T$4941,19,FALSE)</f>
        <v>MEXICO</v>
      </c>
      <c r="R2235" s="31">
        <v>0</v>
      </c>
      <c r="S2235" s="31">
        <v>0</v>
      </c>
      <c r="T2235" s="31" t="s">
        <v>45</v>
      </c>
      <c r="U2235" s="36" t="s">
        <v>64</v>
      </c>
      <c r="V2235" s="37">
        <v>12552.6146302</v>
      </c>
      <c r="W2235" s="38">
        <v>12552.6146302</v>
      </c>
      <c r="X2235" s="38">
        <v>0</v>
      </c>
      <c r="Y2235" s="38">
        <v>0</v>
      </c>
      <c r="Z2235" s="38">
        <v>0</v>
      </c>
      <c r="AA2235" s="38">
        <v>0</v>
      </c>
      <c r="AB2235" s="38">
        <v>0</v>
      </c>
      <c r="AC2235" s="38">
        <v>0</v>
      </c>
      <c r="AD2235" s="38" t="s">
        <v>47</v>
      </c>
    </row>
    <row r="2236" spans="1:30" s="27" customFormat="1" ht="15" customHeight="1" x14ac:dyDescent="0.25">
      <c r="A2236" s="39" t="s">
        <v>39</v>
      </c>
      <c r="B2236" s="39" t="s">
        <v>2284</v>
      </c>
      <c r="C2236" s="86">
        <v>42767</v>
      </c>
      <c r="D2236" s="29">
        <f>+VLOOKUP(B2236,'[2]HG-Mexico by Contract'!$B$8:$G$4512,6,FALSE)</f>
        <v>308400</v>
      </c>
      <c r="E2236" s="29"/>
      <c r="F2236" s="39" t="s">
        <v>41</v>
      </c>
      <c r="G2236" s="39" t="s">
        <v>42</v>
      </c>
      <c r="H2236" s="39" t="s">
        <v>44</v>
      </c>
      <c r="I2236" s="40">
        <v>169195.62</v>
      </c>
      <c r="J2236" s="32">
        <f t="shared" si="102"/>
        <v>169195.62</v>
      </c>
      <c r="K2236" s="31">
        <v>0</v>
      </c>
      <c r="L2236" s="31">
        <v>0</v>
      </c>
      <c r="M2236" s="31">
        <v>0</v>
      </c>
      <c r="N2236" s="31">
        <v>0</v>
      </c>
      <c r="O2236" s="33">
        <f t="shared" si="103"/>
        <v>0</v>
      </c>
      <c r="P2236" s="34" t="str">
        <f t="shared" si="104"/>
        <v>1-30</v>
      </c>
      <c r="Q2236" s="35" t="str">
        <f>+VLOOKUP(B2236,'[2]PORTAFOLIO JAN17'!$B$7:$T$4941,19,FALSE)</f>
        <v>COSTA RICA</v>
      </c>
      <c r="R2236" s="31">
        <v>0</v>
      </c>
      <c r="S2236" s="31">
        <v>0</v>
      </c>
      <c r="T2236" s="31" t="s">
        <v>45</v>
      </c>
      <c r="U2236" s="41" t="s">
        <v>46</v>
      </c>
      <c r="V2236" s="42">
        <v>169195.62</v>
      </c>
      <c r="W2236" s="43">
        <v>169195.62</v>
      </c>
      <c r="X2236" s="38">
        <v>0</v>
      </c>
      <c r="Y2236" s="38">
        <v>0</v>
      </c>
      <c r="Z2236" s="38">
        <v>0</v>
      </c>
      <c r="AA2236" s="38">
        <v>0</v>
      </c>
      <c r="AB2236" s="38">
        <v>0</v>
      </c>
      <c r="AC2236" s="38">
        <v>0</v>
      </c>
      <c r="AD2236" s="38" t="s">
        <v>47</v>
      </c>
    </row>
    <row r="2237" spans="1:30" s="27" customFormat="1" ht="15" customHeight="1" x14ac:dyDescent="0.25">
      <c r="A2237" s="28" t="s">
        <v>39</v>
      </c>
      <c r="B2237" s="28" t="s">
        <v>2285</v>
      </c>
      <c r="C2237" s="85">
        <v>42767</v>
      </c>
      <c r="D2237" s="29">
        <f>+VLOOKUP(B2237,'[2]HG-Mexico by Contract'!$B$8:$G$4512,6,FALSE)</f>
        <v>314798</v>
      </c>
      <c r="E2237" s="29"/>
      <c r="F2237" s="28" t="s">
        <v>62</v>
      </c>
      <c r="G2237" s="28" t="s">
        <v>42</v>
      </c>
      <c r="H2237" s="28" t="s">
        <v>44</v>
      </c>
      <c r="I2237" s="31">
        <v>427053.65</v>
      </c>
      <c r="J2237" s="32">
        <f t="shared" si="102"/>
        <v>427053.65</v>
      </c>
      <c r="K2237" s="31">
        <v>0</v>
      </c>
      <c r="L2237" s="31">
        <v>0</v>
      </c>
      <c r="M2237" s="31">
        <v>0</v>
      </c>
      <c r="N2237" s="31">
        <v>0</v>
      </c>
      <c r="O2237" s="33">
        <f t="shared" si="103"/>
        <v>0</v>
      </c>
      <c r="P2237" s="34" t="str">
        <f t="shared" si="104"/>
        <v>1-30</v>
      </c>
      <c r="Q2237" s="35" t="str">
        <f>+VLOOKUP(B2237,'[2]PORTAFOLIO JAN17'!$B$7:$T$4941,19,FALSE)</f>
        <v>COSTA RICA</v>
      </c>
      <c r="R2237" s="31">
        <v>0</v>
      </c>
      <c r="S2237" s="31">
        <v>0</v>
      </c>
      <c r="T2237" s="31" t="s">
        <v>45</v>
      </c>
      <c r="U2237" s="36" t="s">
        <v>46</v>
      </c>
      <c r="V2237" s="37">
        <v>427053.65</v>
      </c>
      <c r="W2237" s="38">
        <v>427053.65</v>
      </c>
      <c r="X2237" s="38">
        <v>0</v>
      </c>
      <c r="Y2237" s="38">
        <v>0</v>
      </c>
      <c r="Z2237" s="38">
        <v>0</v>
      </c>
      <c r="AA2237" s="38">
        <v>0</v>
      </c>
      <c r="AB2237" s="38">
        <v>0</v>
      </c>
      <c r="AC2237" s="38">
        <v>0</v>
      </c>
      <c r="AD2237" s="38" t="s">
        <v>47</v>
      </c>
    </row>
    <row r="2238" spans="1:30" s="27" customFormat="1" ht="15" customHeight="1" x14ac:dyDescent="0.25">
      <c r="A2238" s="39" t="s">
        <v>39</v>
      </c>
      <c r="B2238" s="39" t="s">
        <v>2286</v>
      </c>
      <c r="C2238" s="86">
        <v>42767</v>
      </c>
      <c r="D2238" s="29">
        <f>+VLOOKUP(B2238,'[2]HG-Mexico by Contract'!$B$8:$G$4512,6,FALSE)</f>
        <v>361949</v>
      </c>
      <c r="E2238" s="29"/>
      <c r="F2238" s="39" t="s">
        <v>41</v>
      </c>
      <c r="G2238" s="39" t="s">
        <v>42</v>
      </c>
      <c r="H2238" s="39" t="s">
        <v>44</v>
      </c>
      <c r="I2238" s="40">
        <v>41611.75</v>
      </c>
      <c r="J2238" s="32">
        <f t="shared" si="102"/>
        <v>41611.75</v>
      </c>
      <c r="K2238" s="31">
        <v>0</v>
      </c>
      <c r="L2238" s="31">
        <v>0</v>
      </c>
      <c r="M2238" s="31">
        <v>0</v>
      </c>
      <c r="N2238" s="31">
        <v>0</v>
      </c>
      <c r="O2238" s="33">
        <f t="shared" si="103"/>
        <v>0</v>
      </c>
      <c r="P2238" s="34" t="str">
        <f t="shared" si="104"/>
        <v>1-30</v>
      </c>
      <c r="Q2238" s="35" t="str">
        <f>+VLOOKUP(B2238,'[2]PORTAFOLIO JAN17'!$B$7:$T$4941,19,FALSE)</f>
        <v>COSTA RICA</v>
      </c>
      <c r="R2238" s="31">
        <v>0</v>
      </c>
      <c r="S2238" s="31">
        <v>0</v>
      </c>
      <c r="T2238" s="31" t="s">
        <v>45</v>
      </c>
      <c r="U2238" s="41" t="s">
        <v>46</v>
      </c>
      <c r="V2238" s="42">
        <v>41611.75</v>
      </c>
      <c r="W2238" s="43">
        <v>41611.75</v>
      </c>
      <c r="X2238" s="38">
        <v>0</v>
      </c>
      <c r="Y2238" s="38">
        <v>0</v>
      </c>
      <c r="Z2238" s="38">
        <v>0</v>
      </c>
      <c r="AA2238" s="38">
        <v>0</v>
      </c>
      <c r="AB2238" s="38">
        <v>0</v>
      </c>
      <c r="AC2238" s="38">
        <v>0</v>
      </c>
      <c r="AD2238" s="38" t="s">
        <v>47</v>
      </c>
    </row>
    <row r="2239" spans="1:30" s="27" customFormat="1" ht="15" customHeight="1" x14ac:dyDescent="0.25">
      <c r="A2239" s="28" t="s">
        <v>39</v>
      </c>
      <c r="B2239" s="28" t="s">
        <v>2287</v>
      </c>
      <c r="C2239" s="85">
        <v>42767</v>
      </c>
      <c r="D2239" s="29">
        <f>+VLOOKUP(B2239,'[2]HG-Mexico by Contract'!$B$8:$G$4512,6,FALSE)</f>
        <v>320401</v>
      </c>
      <c r="E2239" s="29"/>
      <c r="F2239" s="28" t="s">
        <v>41</v>
      </c>
      <c r="G2239" s="28" t="s">
        <v>42</v>
      </c>
      <c r="H2239" s="28" t="s">
        <v>44</v>
      </c>
      <c r="I2239" s="31">
        <v>87488.72</v>
      </c>
      <c r="J2239" s="32">
        <f t="shared" si="102"/>
        <v>87488.72</v>
      </c>
      <c r="K2239" s="31">
        <v>0</v>
      </c>
      <c r="L2239" s="31">
        <v>0</v>
      </c>
      <c r="M2239" s="31">
        <v>0</v>
      </c>
      <c r="N2239" s="31">
        <v>87488.72</v>
      </c>
      <c r="O2239" s="33">
        <f t="shared" si="103"/>
        <v>87488.72</v>
      </c>
      <c r="P2239" s="34" t="str">
        <f t="shared" si="104"/>
        <v>120+</v>
      </c>
      <c r="Q2239" s="35" t="str">
        <f>+VLOOKUP(B2239,'[2]PORTAFOLIO JAN17'!$B$7:$T$4941,19,FALSE)</f>
        <v>EL SALVADOR</v>
      </c>
      <c r="R2239" s="31">
        <v>0</v>
      </c>
      <c r="S2239" s="31">
        <v>0</v>
      </c>
      <c r="T2239" s="31">
        <v>87488.72</v>
      </c>
      <c r="U2239" s="36" t="s">
        <v>46</v>
      </c>
      <c r="V2239" s="37">
        <v>87488.72</v>
      </c>
      <c r="W2239" s="38">
        <v>0</v>
      </c>
      <c r="X2239" s="38">
        <v>0</v>
      </c>
      <c r="Y2239" s="38">
        <v>0</v>
      </c>
      <c r="Z2239" s="38">
        <v>0</v>
      </c>
      <c r="AA2239" s="38">
        <v>87488.72</v>
      </c>
      <c r="AB2239" s="38">
        <v>0</v>
      </c>
      <c r="AC2239" s="38">
        <v>0</v>
      </c>
      <c r="AD2239" s="38">
        <v>87488.72</v>
      </c>
    </row>
    <row r="2240" spans="1:30" s="27" customFormat="1" ht="15" customHeight="1" x14ac:dyDescent="0.25">
      <c r="A2240" s="39" t="s">
        <v>39</v>
      </c>
      <c r="B2240" s="39" t="s">
        <v>2288</v>
      </c>
      <c r="C2240" s="86">
        <v>42767</v>
      </c>
      <c r="D2240" s="29">
        <f>+VLOOKUP(B2240,'[2]HG-Mexico by Contract'!$B$8:$G$4512,6,FALSE)</f>
        <v>315591</v>
      </c>
      <c r="E2240" s="29"/>
      <c r="F2240" s="39" t="s">
        <v>41</v>
      </c>
      <c r="G2240" s="39" t="s">
        <v>42</v>
      </c>
      <c r="H2240" s="39" t="s">
        <v>63</v>
      </c>
      <c r="I2240" s="40">
        <v>2839270.03</v>
      </c>
      <c r="J2240" s="32">
        <f t="shared" si="102"/>
        <v>142616.53362261632</v>
      </c>
      <c r="K2240" s="31">
        <v>0</v>
      </c>
      <c r="L2240" s="31">
        <v>0</v>
      </c>
      <c r="M2240" s="31">
        <v>0</v>
      </c>
      <c r="N2240" s="31">
        <v>0</v>
      </c>
      <c r="O2240" s="33">
        <f t="shared" si="103"/>
        <v>0</v>
      </c>
      <c r="P2240" s="34" t="str">
        <f t="shared" si="104"/>
        <v>1-30</v>
      </c>
      <c r="Q2240" s="35" t="str">
        <f>+VLOOKUP(B2240,'[2]PORTAFOLIO JAN17'!$B$7:$T$4941,19,FALSE)</f>
        <v>MEXICO</v>
      </c>
      <c r="R2240" s="31">
        <v>0</v>
      </c>
      <c r="S2240" s="31">
        <v>0</v>
      </c>
      <c r="T2240" s="31" t="s">
        <v>45</v>
      </c>
      <c r="U2240" s="41" t="s">
        <v>64</v>
      </c>
      <c r="V2240" s="42">
        <v>142616.53360689999</v>
      </c>
      <c r="W2240" s="43">
        <v>142616.53360689999</v>
      </c>
      <c r="X2240" s="38">
        <v>0</v>
      </c>
      <c r="Y2240" s="38">
        <v>0</v>
      </c>
      <c r="Z2240" s="38">
        <v>0</v>
      </c>
      <c r="AA2240" s="38">
        <v>0</v>
      </c>
      <c r="AB2240" s="38">
        <v>0</v>
      </c>
      <c r="AC2240" s="38">
        <v>0</v>
      </c>
      <c r="AD2240" s="38" t="s">
        <v>47</v>
      </c>
    </row>
    <row r="2241" spans="1:30" s="27" customFormat="1" ht="15" customHeight="1" x14ac:dyDescent="0.25">
      <c r="A2241" s="28" t="s">
        <v>39</v>
      </c>
      <c r="B2241" s="28" t="s">
        <v>2289</v>
      </c>
      <c r="C2241" s="85">
        <v>42767</v>
      </c>
      <c r="D2241" s="29">
        <f>+VLOOKUP(B2241,'[2]HG-Mexico by Contract'!$B$8:$G$4512,6,FALSE)</f>
        <v>362090</v>
      </c>
      <c r="E2241" s="29"/>
      <c r="F2241" s="28" t="s">
        <v>41</v>
      </c>
      <c r="G2241" s="28" t="s">
        <v>42</v>
      </c>
      <c r="H2241" s="28" t="s">
        <v>63</v>
      </c>
      <c r="I2241" s="31">
        <v>863369.8</v>
      </c>
      <c r="J2241" s="32">
        <f t="shared" si="102"/>
        <v>43367.065058779051</v>
      </c>
      <c r="K2241" s="31">
        <v>863369.8</v>
      </c>
      <c r="L2241" s="31">
        <v>0</v>
      </c>
      <c r="M2241" s="31">
        <v>0</v>
      </c>
      <c r="N2241" s="31">
        <v>0</v>
      </c>
      <c r="O2241" s="33">
        <f t="shared" si="103"/>
        <v>863369.8</v>
      </c>
      <c r="P2241" s="34" t="str">
        <f t="shared" si="104"/>
        <v>31-60</v>
      </c>
      <c r="Q2241" s="35" t="str">
        <f>+VLOOKUP(B2241,'[2]PORTAFOLIO JAN17'!$B$7:$T$4941,19,FALSE)</f>
        <v>MEXICO</v>
      </c>
      <c r="R2241" s="31">
        <v>0</v>
      </c>
      <c r="S2241" s="31">
        <v>0</v>
      </c>
      <c r="T2241" s="31" t="s">
        <v>45</v>
      </c>
      <c r="U2241" s="36" t="s">
        <v>64</v>
      </c>
      <c r="V2241" s="37">
        <v>43367.065053999999</v>
      </c>
      <c r="W2241" s="38">
        <v>0</v>
      </c>
      <c r="X2241" s="38">
        <v>43367.065053999999</v>
      </c>
      <c r="Y2241" s="38">
        <v>0</v>
      </c>
      <c r="Z2241" s="38">
        <v>0</v>
      </c>
      <c r="AA2241" s="38">
        <v>0</v>
      </c>
      <c r="AB2241" s="38">
        <v>0</v>
      </c>
      <c r="AC2241" s="38">
        <v>0</v>
      </c>
      <c r="AD2241" s="38" t="s">
        <v>47</v>
      </c>
    </row>
    <row r="2242" spans="1:30" s="27" customFormat="1" ht="15" customHeight="1" x14ac:dyDescent="0.25">
      <c r="A2242" s="39" t="s">
        <v>39</v>
      </c>
      <c r="B2242" s="39" t="s">
        <v>2290</v>
      </c>
      <c r="C2242" s="86">
        <v>42767</v>
      </c>
      <c r="D2242" s="29">
        <f>+VLOOKUP(B2242,'[2]HG-Mexico by Contract'!$B$8:$G$4512,6,FALSE)</f>
        <v>320401</v>
      </c>
      <c r="E2242" s="29"/>
      <c r="F2242" s="39" t="s">
        <v>41</v>
      </c>
      <c r="G2242" s="39" t="s">
        <v>42</v>
      </c>
      <c r="H2242" s="39" t="s">
        <v>44</v>
      </c>
      <c r="I2242" s="40">
        <v>163865.18</v>
      </c>
      <c r="J2242" s="32">
        <f t="shared" si="102"/>
        <v>163865.18</v>
      </c>
      <c r="K2242" s="31">
        <v>0</v>
      </c>
      <c r="L2242" s="31">
        <v>0</v>
      </c>
      <c r="M2242" s="31">
        <v>0</v>
      </c>
      <c r="N2242" s="31">
        <v>163865.18</v>
      </c>
      <c r="O2242" s="33">
        <f t="shared" si="103"/>
        <v>163865.18</v>
      </c>
      <c r="P2242" s="34" t="str">
        <f t="shared" si="104"/>
        <v>120+</v>
      </c>
      <c r="Q2242" s="35" t="str">
        <f>+VLOOKUP(B2242,'[2]PORTAFOLIO JAN17'!$B$7:$T$4941,19,FALSE)</f>
        <v>EL SALVADOR</v>
      </c>
      <c r="R2242" s="31">
        <v>0</v>
      </c>
      <c r="S2242" s="31">
        <v>0</v>
      </c>
      <c r="T2242" s="31">
        <v>163865.18</v>
      </c>
      <c r="U2242" s="41" t="s">
        <v>46</v>
      </c>
      <c r="V2242" s="42">
        <v>163865.18</v>
      </c>
      <c r="W2242" s="43">
        <v>0</v>
      </c>
      <c r="X2242" s="38">
        <v>0</v>
      </c>
      <c r="Y2242" s="38">
        <v>0</v>
      </c>
      <c r="Z2242" s="38">
        <v>0</v>
      </c>
      <c r="AA2242" s="38">
        <v>163865.18</v>
      </c>
      <c r="AB2242" s="38">
        <v>0</v>
      </c>
      <c r="AC2242" s="38">
        <v>0</v>
      </c>
      <c r="AD2242" s="38">
        <v>163865.18</v>
      </c>
    </row>
    <row r="2243" spans="1:30" s="27" customFormat="1" ht="15" customHeight="1" x14ac:dyDescent="0.25">
      <c r="A2243" s="28" t="s">
        <v>39</v>
      </c>
      <c r="B2243" s="28" t="s">
        <v>2291</v>
      </c>
      <c r="C2243" s="85">
        <v>42767</v>
      </c>
      <c r="D2243" s="29">
        <f>+VLOOKUP(B2243,'[2]HG-Mexico by Contract'!$B$8:$G$4512,6,FALSE)</f>
        <v>361910</v>
      </c>
      <c r="E2243" s="29"/>
      <c r="F2243" s="28" t="s">
        <v>41</v>
      </c>
      <c r="G2243" s="28" t="s">
        <v>42</v>
      </c>
      <c r="H2243" s="28" t="s">
        <v>63</v>
      </c>
      <c r="I2243" s="31">
        <v>2581686.86</v>
      </c>
      <c r="J2243" s="32">
        <f t="shared" si="102"/>
        <v>129678.13099209052</v>
      </c>
      <c r="K2243" s="31">
        <v>0</v>
      </c>
      <c r="L2243" s="31">
        <v>0</v>
      </c>
      <c r="M2243" s="31">
        <v>0</v>
      </c>
      <c r="N2243" s="31">
        <v>0</v>
      </c>
      <c r="O2243" s="33">
        <f t="shared" si="103"/>
        <v>0</v>
      </c>
      <c r="P2243" s="34" t="str">
        <f t="shared" si="104"/>
        <v>1-30</v>
      </c>
      <c r="Q2243" s="35" t="str">
        <f>+VLOOKUP(B2243,'[2]PORTAFOLIO JAN17'!$B$7:$T$4941,19,FALSE)</f>
        <v>MEXICO</v>
      </c>
      <c r="R2243" s="31">
        <v>0</v>
      </c>
      <c r="S2243" s="31">
        <v>0</v>
      </c>
      <c r="T2243" s="31" t="s">
        <v>45</v>
      </c>
      <c r="U2243" s="36" t="s">
        <v>64</v>
      </c>
      <c r="V2243" s="37">
        <v>129678.1309778</v>
      </c>
      <c r="W2243" s="38">
        <v>129678.1309778</v>
      </c>
      <c r="X2243" s="38">
        <v>0</v>
      </c>
      <c r="Y2243" s="38">
        <v>0</v>
      </c>
      <c r="Z2243" s="38">
        <v>0</v>
      </c>
      <c r="AA2243" s="38">
        <v>0</v>
      </c>
      <c r="AB2243" s="38">
        <v>0</v>
      </c>
      <c r="AC2243" s="38">
        <v>0</v>
      </c>
      <c r="AD2243" s="38" t="s">
        <v>47</v>
      </c>
    </row>
    <row r="2244" spans="1:30" s="27" customFormat="1" ht="15" customHeight="1" x14ac:dyDescent="0.25">
      <c r="A2244" s="39" t="s">
        <v>39</v>
      </c>
      <c r="B2244" s="39" t="s">
        <v>2292</v>
      </c>
      <c r="C2244" s="86">
        <v>42767</v>
      </c>
      <c r="D2244" s="29">
        <f>+VLOOKUP(B2244,'[2]HG-Mexico by Contract'!$B$8:$G$4512,6,FALSE)</f>
        <v>334777</v>
      </c>
      <c r="E2244" s="29"/>
      <c r="F2244" s="39" t="s">
        <v>41</v>
      </c>
      <c r="G2244" s="39" t="s">
        <v>42</v>
      </c>
      <c r="H2244" s="39" t="s">
        <v>63</v>
      </c>
      <c r="I2244" s="40">
        <v>87655.25</v>
      </c>
      <c r="J2244" s="32">
        <f t="shared" si="102"/>
        <v>4402.9232079852018</v>
      </c>
      <c r="K2244" s="31">
        <v>0</v>
      </c>
      <c r="L2244" s="31">
        <v>0</v>
      </c>
      <c r="M2244" s="31">
        <v>0</v>
      </c>
      <c r="N2244" s="31">
        <v>0</v>
      </c>
      <c r="O2244" s="33">
        <f t="shared" si="103"/>
        <v>0</v>
      </c>
      <c r="P2244" s="34" t="str">
        <f t="shared" si="104"/>
        <v>1-30</v>
      </c>
      <c r="Q2244" s="35" t="str">
        <f>+VLOOKUP(B2244,'[2]PORTAFOLIO JAN17'!$B$7:$T$4941,19,FALSE)</f>
        <v>MEXICO</v>
      </c>
      <c r="R2244" s="31">
        <v>0</v>
      </c>
      <c r="S2244" s="31">
        <v>0</v>
      </c>
      <c r="T2244" s="31" t="s">
        <v>45</v>
      </c>
      <c r="U2244" s="41" t="s">
        <v>64</v>
      </c>
      <c r="V2244" s="42">
        <v>4402.9232075</v>
      </c>
      <c r="W2244" s="43">
        <v>4402.9232075</v>
      </c>
      <c r="X2244" s="38">
        <v>0</v>
      </c>
      <c r="Y2244" s="38">
        <v>0</v>
      </c>
      <c r="Z2244" s="38">
        <v>0</v>
      </c>
      <c r="AA2244" s="38">
        <v>0</v>
      </c>
      <c r="AB2244" s="38">
        <v>0</v>
      </c>
      <c r="AC2244" s="38">
        <v>0</v>
      </c>
      <c r="AD2244" s="38" t="s">
        <v>47</v>
      </c>
    </row>
    <row r="2245" spans="1:30" s="27" customFormat="1" ht="15" customHeight="1" x14ac:dyDescent="0.25">
      <c r="A2245" s="28" t="s">
        <v>39</v>
      </c>
      <c r="B2245" s="28" t="s">
        <v>2293</v>
      </c>
      <c r="C2245" s="85">
        <v>42767</v>
      </c>
      <c r="D2245" s="29">
        <f>+VLOOKUP(B2245,'[2]HG-Mexico by Contract'!$B$8:$G$4512,6,FALSE)</f>
        <v>361766</v>
      </c>
      <c r="E2245" s="29"/>
      <c r="F2245" s="28" t="s">
        <v>41</v>
      </c>
      <c r="G2245" s="28" t="s">
        <v>42</v>
      </c>
      <c r="H2245" s="28" t="s">
        <v>63</v>
      </c>
      <c r="I2245" s="31">
        <v>862764.24</v>
      </c>
      <c r="J2245" s="32">
        <f t="shared" si="102"/>
        <v>43336.647779975698</v>
      </c>
      <c r="K2245" s="31">
        <v>0</v>
      </c>
      <c r="L2245" s="31">
        <v>0</v>
      </c>
      <c r="M2245" s="31">
        <v>0</v>
      </c>
      <c r="N2245" s="31">
        <v>0</v>
      </c>
      <c r="O2245" s="33">
        <f t="shared" si="103"/>
        <v>0</v>
      </c>
      <c r="P2245" s="34" t="str">
        <f t="shared" si="104"/>
        <v>1-30</v>
      </c>
      <c r="Q2245" s="35" t="str">
        <f>+VLOOKUP(B2245,'[2]PORTAFOLIO JAN17'!$B$7:$T$4941,19,FALSE)</f>
        <v>MEXICO</v>
      </c>
      <c r="R2245" s="31">
        <v>0</v>
      </c>
      <c r="S2245" s="31">
        <v>0</v>
      </c>
      <c r="T2245" s="31" t="s">
        <v>45</v>
      </c>
      <c r="U2245" s="36" t="s">
        <v>64</v>
      </c>
      <c r="V2245" s="37">
        <v>43336.647775199999</v>
      </c>
      <c r="W2245" s="38">
        <v>43336.647775199999</v>
      </c>
      <c r="X2245" s="38">
        <v>0</v>
      </c>
      <c r="Y2245" s="38">
        <v>0</v>
      </c>
      <c r="Z2245" s="38">
        <v>0</v>
      </c>
      <c r="AA2245" s="38">
        <v>0</v>
      </c>
      <c r="AB2245" s="38">
        <v>0</v>
      </c>
      <c r="AC2245" s="38">
        <v>0</v>
      </c>
      <c r="AD2245" s="38" t="s">
        <v>47</v>
      </c>
    </row>
    <row r="2246" spans="1:30" s="27" customFormat="1" ht="15" customHeight="1" x14ac:dyDescent="0.25">
      <c r="A2246" s="39" t="s">
        <v>39</v>
      </c>
      <c r="B2246" s="39" t="s">
        <v>2294</v>
      </c>
      <c r="C2246" s="86">
        <v>42767</v>
      </c>
      <c r="D2246" s="29">
        <f>+VLOOKUP(B2246,'[2]HG-Mexico by Contract'!$B$8:$G$4512,6,FALSE)</f>
        <v>334777</v>
      </c>
      <c r="E2246" s="29"/>
      <c r="F2246" s="39" t="s">
        <v>41</v>
      </c>
      <c r="G2246" s="39" t="s">
        <v>42</v>
      </c>
      <c r="H2246" s="39" t="s">
        <v>63</v>
      </c>
      <c r="I2246" s="40">
        <v>366421.05</v>
      </c>
      <c r="J2246" s="32">
        <f t="shared" si="102"/>
        <v>18405.329343528265</v>
      </c>
      <c r="K2246" s="31">
        <v>0</v>
      </c>
      <c r="L2246" s="31">
        <v>0</v>
      </c>
      <c r="M2246" s="31">
        <v>0</v>
      </c>
      <c r="N2246" s="31">
        <v>0</v>
      </c>
      <c r="O2246" s="33">
        <f t="shared" si="103"/>
        <v>0</v>
      </c>
      <c r="P2246" s="34" t="str">
        <f t="shared" si="104"/>
        <v>1-30</v>
      </c>
      <c r="Q2246" s="35" t="str">
        <f>+VLOOKUP(B2246,'[2]PORTAFOLIO JAN17'!$B$7:$T$4941,19,FALSE)</f>
        <v>MEXICO</v>
      </c>
      <c r="R2246" s="31">
        <v>0</v>
      </c>
      <c r="S2246" s="31">
        <v>0</v>
      </c>
      <c r="T2246" s="31" t="s">
        <v>45</v>
      </c>
      <c r="U2246" s="41" t="s">
        <v>64</v>
      </c>
      <c r="V2246" s="42">
        <v>18405.329341500001</v>
      </c>
      <c r="W2246" s="43">
        <v>18405.329341500001</v>
      </c>
      <c r="X2246" s="38">
        <v>0</v>
      </c>
      <c r="Y2246" s="38">
        <v>0</v>
      </c>
      <c r="Z2246" s="38">
        <v>0</v>
      </c>
      <c r="AA2246" s="38">
        <v>0</v>
      </c>
      <c r="AB2246" s="38">
        <v>0</v>
      </c>
      <c r="AC2246" s="38">
        <v>0</v>
      </c>
      <c r="AD2246" s="38" t="s">
        <v>47</v>
      </c>
    </row>
    <row r="2247" spans="1:30" s="27" customFormat="1" ht="15" customHeight="1" x14ac:dyDescent="0.25">
      <c r="A2247" s="28" t="s">
        <v>39</v>
      </c>
      <c r="B2247" s="28" t="s">
        <v>2295</v>
      </c>
      <c r="C2247" s="85">
        <v>42767</v>
      </c>
      <c r="D2247" s="29">
        <f>+VLOOKUP(B2247,'[2]HG-Mexico by Contract'!$B$8:$G$4512,6,FALSE)</f>
        <v>341199</v>
      </c>
      <c r="E2247" s="29"/>
      <c r="F2247" s="28" t="s">
        <v>41</v>
      </c>
      <c r="G2247" s="28" t="s">
        <v>42</v>
      </c>
      <c r="H2247" s="28" t="s">
        <v>44</v>
      </c>
      <c r="I2247" s="31">
        <v>35210</v>
      </c>
      <c r="J2247" s="32">
        <f t="shared" si="102"/>
        <v>35210</v>
      </c>
      <c r="K2247" s="31">
        <v>0</v>
      </c>
      <c r="L2247" s="31">
        <v>0</v>
      </c>
      <c r="M2247" s="31">
        <v>0</v>
      </c>
      <c r="N2247" s="31">
        <v>0</v>
      </c>
      <c r="O2247" s="33">
        <f t="shared" si="103"/>
        <v>0</v>
      </c>
      <c r="P2247" s="34" t="str">
        <f t="shared" si="104"/>
        <v>1-30</v>
      </c>
      <c r="Q2247" s="35" t="str">
        <f>+VLOOKUP(B2247,'[2]PORTAFOLIO JAN17'!$B$7:$T$4941,19,FALSE)</f>
        <v>GUATEMALA</v>
      </c>
      <c r="R2247" s="31">
        <v>0</v>
      </c>
      <c r="S2247" s="31">
        <v>0</v>
      </c>
      <c r="T2247" s="31" t="s">
        <v>45</v>
      </c>
      <c r="U2247" s="36" t="s">
        <v>46</v>
      </c>
      <c r="V2247" s="37">
        <v>35210</v>
      </c>
      <c r="W2247" s="38">
        <v>35210</v>
      </c>
      <c r="X2247" s="38">
        <v>0</v>
      </c>
      <c r="Y2247" s="38">
        <v>0</v>
      </c>
      <c r="Z2247" s="38">
        <v>0</v>
      </c>
      <c r="AA2247" s="38">
        <v>0</v>
      </c>
      <c r="AB2247" s="38">
        <v>0</v>
      </c>
      <c r="AC2247" s="38">
        <v>0</v>
      </c>
      <c r="AD2247" s="38" t="s">
        <v>47</v>
      </c>
    </row>
    <row r="2248" spans="1:30" s="27" customFormat="1" ht="15" customHeight="1" x14ac:dyDescent="0.25">
      <c r="A2248" s="39" t="s">
        <v>39</v>
      </c>
      <c r="B2248" s="39" t="s">
        <v>2296</v>
      </c>
      <c r="C2248" s="86">
        <v>42767</v>
      </c>
      <c r="D2248" s="29">
        <f>+VLOOKUP(B2248,'[2]HG-Mexico by Contract'!$B$8:$G$4512,6,FALSE)</f>
        <v>319669</v>
      </c>
      <c r="E2248" s="29"/>
      <c r="F2248" s="39" t="s">
        <v>41</v>
      </c>
      <c r="G2248" s="39" t="s">
        <v>42</v>
      </c>
      <c r="H2248" s="39" t="s">
        <v>44</v>
      </c>
      <c r="I2248" s="40">
        <v>454992.8</v>
      </c>
      <c r="J2248" s="32">
        <f t="shared" ref="J2248:J2311" si="105">+IF(H2248="MXN",I2248/$J$2,I2248)</f>
        <v>454992.8</v>
      </c>
      <c r="K2248" s="31">
        <v>0</v>
      </c>
      <c r="L2248" s="31">
        <v>0</v>
      </c>
      <c r="M2248" s="31">
        <v>0</v>
      </c>
      <c r="N2248" s="31">
        <v>0</v>
      </c>
      <c r="O2248" s="33">
        <f t="shared" ref="O2248:O2311" si="106">+N2248+M2248+L2248+K2248</f>
        <v>0</v>
      </c>
      <c r="P2248" s="34" t="str">
        <f t="shared" ref="P2248:P2311" si="107">+IF(N2248&gt;0,"120+",IF(M2248&gt;0,"91-120",IF(L2248&gt;0,"61-90",IF(K2248&gt;0,"31-60","1-30"))))</f>
        <v>1-30</v>
      </c>
      <c r="Q2248" s="35" t="str">
        <f>+VLOOKUP(B2248,'[2]PORTAFOLIO JAN17'!$B$7:$T$4941,19,FALSE)</f>
        <v>MEXICO</v>
      </c>
      <c r="R2248" s="31">
        <v>0</v>
      </c>
      <c r="S2248" s="31">
        <v>0</v>
      </c>
      <c r="T2248" s="31" t="s">
        <v>45</v>
      </c>
      <c r="U2248" s="41" t="s">
        <v>46</v>
      </c>
      <c r="V2248" s="42">
        <v>454992.8</v>
      </c>
      <c r="W2248" s="43">
        <v>454992.8</v>
      </c>
      <c r="X2248" s="38">
        <v>0</v>
      </c>
      <c r="Y2248" s="38">
        <v>0</v>
      </c>
      <c r="Z2248" s="38">
        <v>0</v>
      </c>
      <c r="AA2248" s="38">
        <v>0</v>
      </c>
      <c r="AB2248" s="38">
        <v>0</v>
      </c>
      <c r="AC2248" s="38">
        <v>0</v>
      </c>
      <c r="AD2248" s="38" t="s">
        <v>47</v>
      </c>
    </row>
    <row r="2249" spans="1:30" s="27" customFormat="1" ht="15" customHeight="1" x14ac:dyDescent="0.25">
      <c r="A2249" s="28" t="s">
        <v>39</v>
      </c>
      <c r="B2249" s="28" t="s">
        <v>2297</v>
      </c>
      <c r="C2249" s="85">
        <v>42767</v>
      </c>
      <c r="D2249" s="29">
        <f>+VLOOKUP(B2249,'[2]HG-Mexico by Contract'!$B$8:$G$4512,6,FALSE)</f>
        <v>355144</v>
      </c>
      <c r="E2249" s="29"/>
      <c r="F2249" s="28" t="s">
        <v>41</v>
      </c>
      <c r="G2249" s="28" t="s">
        <v>42</v>
      </c>
      <c r="H2249" s="28" t="s">
        <v>63</v>
      </c>
      <c r="I2249" s="31">
        <v>3756011.39</v>
      </c>
      <c r="J2249" s="32">
        <f t="shared" si="105"/>
        <v>188664.45214049082</v>
      </c>
      <c r="K2249" s="31">
        <v>0</v>
      </c>
      <c r="L2249" s="31">
        <v>0</v>
      </c>
      <c r="M2249" s="31">
        <v>0</v>
      </c>
      <c r="N2249" s="31">
        <v>3756011.39</v>
      </c>
      <c r="O2249" s="33">
        <f t="shared" si="106"/>
        <v>3756011.39</v>
      </c>
      <c r="P2249" s="34" t="str">
        <f t="shared" si="107"/>
        <v>120+</v>
      </c>
      <c r="Q2249" s="35" t="str">
        <f>+VLOOKUP(B2249,'[2]PORTAFOLIO JAN17'!$B$7:$T$4941,19,FALSE)</f>
        <v>MEXICO</v>
      </c>
      <c r="R2249" s="31">
        <v>0</v>
      </c>
      <c r="S2249" s="31">
        <v>0</v>
      </c>
      <c r="T2249" s="31">
        <v>3756011.39</v>
      </c>
      <c r="U2249" s="36" t="s">
        <v>64</v>
      </c>
      <c r="V2249" s="37">
        <v>188664.4521197</v>
      </c>
      <c r="W2249" s="38">
        <v>0</v>
      </c>
      <c r="X2249" s="38">
        <v>0</v>
      </c>
      <c r="Y2249" s="38">
        <v>0</v>
      </c>
      <c r="Z2249" s="38">
        <v>0</v>
      </c>
      <c r="AA2249" s="38">
        <v>188664.4521197</v>
      </c>
      <c r="AB2249" s="38">
        <v>0</v>
      </c>
      <c r="AC2249" s="38">
        <v>0</v>
      </c>
      <c r="AD2249" s="38">
        <v>188664.4521197</v>
      </c>
    </row>
    <row r="2250" spans="1:30" s="27" customFormat="1" ht="15" customHeight="1" x14ac:dyDescent="0.25">
      <c r="A2250" s="39" t="s">
        <v>39</v>
      </c>
      <c r="B2250" s="39" t="s">
        <v>2298</v>
      </c>
      <c r="C2250" s="86">
        <v>42767</v>
      </c>
      <c r="D2250" s="29">
        <f>+VLOOKUP(B2250,'[2]HG-Mexico by Contract'!$B$8:$G$4512,6,FALSE)</f>
        <v>341199</v>
      </c>
      <c r="E2250" s="29"/>
      <c r="F2250" s="39" t="s">
        <v>41</v>
      </c>
      <c r="G2250" s="39" t="s">
        <v>42</v>
      </c>
      <c r="H2250" s="39" t="s">
        <v>44</v>
      </c>
      <c r="I2250" s="40">
        <v>45500</v>
      </c>
      <c r="J2250" s="32">
        <f t="shared" si="105"/>
        <v>45500</v>
      </c>
      <c r="K2250" s="31">
        <v>0</v>
      </c>
      <c r="L2250" s="31">
        <v>0</v>
      </c>
      <c r="M2250" s="31">
        <v>0</v>
      </c>
      <c r="N2250" s="31">
        <v>0</v>
      </c>
      <c r="O2250" s="33">
        <f t="shared" si="106"/>
        <v>0</v>
      </c>
      <c r="P2250" s="34" t="str">
        <f t="shared" si="107"/>
        <v>1-30</v>
      </c>
      <c r="Q2250" s="35" t="str">
        <f>+VLOOKUP(B2250,'[2]PORTAFOLIO JAN17'!$B$7:$T$4941,19,FALSE)</f>
        <v>GUATEMALA</v>
      </c>
      <c r="R2250" s="31">
        <v>0</v>
      </c>
      <c r="S2250" s="31">
        <v>0</v>
      </c>
      <c r="T2250" s="31" t="s">
        <v>45</v>
      </c>
      <c r="U2250" s="41" t="s">
        <v>46</v>
      </c>
      <c r="V2250" s="42">
        <v>45500</v>
      </c>
      <c r="W2250" s="43">
        <v>45500</v>
      </c>
      <c r="X2250" s="38">
        <v>0</v>
      </c>
      <c r="Y2250" s="38">
        <v>0</v>
      </c>
      <c r="Z2250" s="38">
        <v>0</v>
      </c>
      <c r="AA2250" s="38">
        <v>0</v>
      </c>
      <c r="AB2250" s="38">
        <v>0</v>
      </c>
      <c r="AC2250" s="38">
        <v>0</v>
      </c>
      <c r="AD2250" s="38" t="s">
        <v>47</v>
      </c>
    </row>
    <row r="2251" spans="1:30" s="27" customFormat="1" ht="15" customHeight="1" x14ac:dyDescent="0.25">
      <c r="A2251" s="28" t="s">
        <v>39</v>
      </c>
      <c r="B2251" s="28" t="s">
        <v>2299</v>
      </c>
      <c r="C2251" s="85">
        <v>42767</v>
      </c>
      <c r="D2251" s="29">
        <f>+VLOOKUP(B2251,'[2]HG-Mexico by Contract'!$B$8:$G$4512,6,FALSE)</f>
        <v>310806</v>
      </c>
      <c r="E2251" s="29"/>
      <c r="F2251" s="28" t="s">
        <v>41</v>
      </c>
      <c r="G2251" s="28" t="s">
        <v>42</v>
      </c>
      <c r="H2251" s="28" t="s">
        <v>63</v>
      </c>
      <c r="I2251" s="31">
        <v>649269.06000000006</v>
      </c>
      <c r="J2251" s="32">
        <f t="shared" si="105"/>
        <v>32612.784887393929</v>
      </c>
      <c r="K2251" s="31">
        <v>0</v>
      </c>
      <c r="L2251" s="31">
        <v>0</v>
      </c>
      <c r="M2251" s="31">
        <v>0</v>
      </c>
      <c r="N2251" s="31">
        <v>0</v>
      </c>
      <c r="O2251" s="33">
        <f t="shared" si="106"/>
        <v>0</v>
      </c>
      <c r="P2251" s="34" t="str">
        <f t="shared" si="107"/>
        <v>1-30</v>
      </c>
      <c r="Q2251" s="35" t="str">
        <f>+VLOOKUP(B2251,'[2]PORTAFOLIO JAN17'!$B$7:$T$4941,19,FALSE)</f>
        <v>MEXICO</v>
      </c>
      <c r="R2251" s="31">
        <v>0</v>
      </c>
      <c r="S2251" s="31">
        <v>0</v>
      </c>
      <c r="T2251" s="31" t="s">
        <v>45</v>
      </c>
      <c r="U2251" s="36" t="s">
        <v>64</v>
      </c>
      <c r="V2251" s="37">
        <v>32612.784883799999</v>
      </c>
      <c r="W2251" s="38">
        <v>32612.784883799999</v>
      </c>
      <c r="X2251" s="38">
        <v>0</v>
      </c>
      <c r="Y2251" s="38">
        <v>0</v>
      </c>
      <c r="Z2251" s="38">
        <v>0</v>
      </c>
      <c r="AA2251" s="38">
        <v>0</v>
      </c>
      <c r="AB2251" s="38">
        <v>0</v>
      </c>
      <c r="AC2251" s="38">
        <v>0</v>
      </c>
      <c r="AD2251" s="38" t="s">
        <v>47</v>
      </c>
    </row>
    <row r="2252" spans="1:30" s="27" customFormat="1" ht="15" customHeight="1" x14ac:dyDescent="0.25">
      <c r="A2252" s="39" t="s">
        <v>39</v>
      </c>
      <c r="B2252" s="39" t="s">
        <v>2300</v>
      </c>
      <c r="C2252" s="86">
        <v>42767</v>
      </c>
      <c r="D2252" s="29">
        <f>+VLOOKUP(B2252,'[2]HG-Mexico by Contract'!$B$8:$G$4512,6,FALSE)</f>
        <v>308681</v>
      </c>
      <c r="E2252" s="29"/>
      <c r="F2252" s="39" t="s">
        <v>41</v>
      </c>
      <c r="G2252" s="39" t="s">
        <v>42</v>
      </c>
      <c r="H2252" s="39" t="s">
        <v>63</v>
      </c>
      <c r="I2252" s="40">
        <v>438317.1</v>
      </c>
      <c r="J2252" s="32">
        <f t="shared" si="105"/>
        <v>22016.667935426234</v>
      </c>
      <c r="K2252" s="31">
        <v>0</v>
      </c>
      <c r="L2252" s="31">
        <v>0</v>
      </c>
      <c r="M2252" s="31">
        <v>0</v>
      </c>
      <c r="N2252" s="31">
        <v>0</v>
      </c>
      <c r="O2252" s="33">
        <f t="shared" si="106"/>
        <v>0</v>
      </c>
      <c r="P2252" s="34" t="str">
        <f t="shared" si="107"/>
        <v>1-30</v>
      </c>
      <c r="Q2252" s="35" t="str">
        <f>+VLOOKUP(B2252,'[2]PORTAFOLIO JAN17'!$B$7:$T$4941,19,FALSE)</f>
        <v>MEXICO</v>
      </c>
      <c r="R2252" s="31">
        <v>0</v>
      </c>
      <c r="S2252" s="31">
        <v>0</v>
      </c>
      <c r="T2252" s="31" t="s">
        <v>45</v>
      </c>
      <c r="U2252" s="41" t="s">
        <v>64</v>
      </c>
      <c r="V2252" s="42">
        <v>22016.667933000001</v>
      </c>
      <c r="W2252" s="43">
        <v>22016.667933000001</v>
      </c>
      <c r="X2252" s="38">
        <v>0</v>
      </c>
      <c r="Y2252" s="38">
        <v>0</v>
      </c>
      <c r="Z2252" s="38">
        <v>0</v>
      </c>
      <c r="AA2252" s="38">
        <v>0</v>
      </c>
      <c r="AB2252" s="38">
        <v>0</v>
      </c>
      <c r="AC2252" s="38">
        <v>0</v>
      </c>
      <c r="AD2252" s="38" t="s">
        <v>47</v>
      </c>
    </row>
    <row r="2253" spans="1:30" s="27" customFormat="1" ht="15" customHeight="1" x14ac:dyDescent="0.25">
      <c r="A2253" s="28" t="s">
        <v>39</v>
      </c>
      <c r="B2253" s="28" t="s">
        <v>2301</v>
      </c>
      <c r="C2253" s="85">
        <v>42767</v>
      </c>
      <c r="D2253" s="29">
        <f>+VLOOKUP(B2253,'[2]HG-Mexico by Contract'!$B$8:$G$4512,6,FALSE)</f>
        <v>320259</v>
      </c>
      <c r="E2253" s="29"/>
      <c r="F2253" s="28" t="s">
        <v>41</v>
      </c>
      <c r="G2253" s="28" t="s">
        <v>42</v>
      </c>
      <c r="H2253" s="28" t="s">
        <v>63</v>
      </c>
      <c r="I2253" s="31">
        <v>962215.33</v>
      </c>
      <c r="J2253" s="32">
        <f t="shared" si="105"/>
        <v>48332.076031226192</v>
      </c>
      <c r="K2253" s="31">
        <v>0</v>
      </c>
      <c r="L2253" s="31">
        <v>0</v>
      </c>
      <c r="M2253" s="31">
        <v>0</v>
      </c>
      <c r="N2253" s="31">
        <v>0</v>
      </c>
      <c r="O2253" s="33">
        <f t="shared" si="106"/>
        <v>0</v>
      </c>
      <c r="P2253" s="34" t="str">
        <f t="shared" si="107"/>
        <v>1-30</v>
      </c>
      <c r="Q2253" s="35" t="str">
        <f>+VLOOKUP(B2253,'[2]PORTAFOLIO JAN17'!$B$7:$T$4941,19,FALSE)</f>
        <v>MEXICO</v>
      </c>
      <c r="R2253" s="31">
        <v>0</v>
      </c>
      <c r="S2253" s="31">
        <v>0</v>
      </c>
      <c r="T2253" s="31" t="s">
        <v>45</v>
      </c>
      <c r="U2253" s="36" t="s">
        <v>64</v>
      </c>
      <c r="V2253" s="37">
        <v>48332.076025900002</v>
      </c>
      <c r="W2253" s="38">
        <v>48332.076025900002</v>
      </c>
      <c r="X2253" s="38">
        <v>0</v>
      </c>
      <c r="Y2253" s="38">
        <v>0</v>
      </c>
      <c r="Z2253" s="38">
        <v>0</v>
      </c>
      <c r="AA2253" s="38">
        <v>0</v>
      </c>
      <c r="AB2253" s="38">
        <v>0</v>
      </c>
      <c r="AC2253" s="38">
        <v>0</v>
      </c>
      <c r="AD2253" s="38" t="s">
        <v>47</v>
      </c>
    </row>
    <row r="2254" spans="1:30" s="27" customFormat="1" ht="15" customHeight="1" x14ac:dyDescent="0.25">
      <c r="A2254" s="39" t="s">
        <v>39</v>
      </c>
      <c r="B2254" s="39" t="s">
        <v>2302</v>
      </c>
      <c r="C2254" s="86">
        <v>42767</v>
      </c>
      <c r="D2254" s="29">
        <f>+VLOOKUP(B2254,'[2]HG-Mexico by Contract'!$B$8:$G$4512,6,FALSE)</f>
        <v>313490</v>
      </c>
      <c r="E2254" s="29"/>
      <c r="F2254" s="39" t="s">
        <v>41</v>
      </c>
      <c r="G2254" s="39" t="s">
        <v>42</v>
      </c>
      <c r="H2254" s="39" t="s">
        <v>44</v>
      </c>
      <c r="I2254" s="40">
        <v>82818.98</v>
      </c>
      <c r="J2254" s="32">
        <f t="shared" si="105"/>
        <v>82818.98</v>
      </c>
      <c r="K2254" s="31">
        <v>0</v>
      </c>
      <c r="L2254" s="31">
        <v>0</v>
      </c>
      <c r="M2254" s="31">
        <v>0</v>
      </c>
      <c r="N2254" s="31">
        <v>0</v>
      </c>
      <c r="O2254" s="33">
        <f t="shared" si="106"/>
        <v>0</v>
      </c>
      <c r="P2254" s="34" t="str">
        <f t="shared" si="107"/>
        <v>1-30</v>
      </c>
      <c r="Q2254" s="35" t="str">
        <f>+VLOOKUP(B2254,'[2]PORTAFOLIO JAN17'!$B$7:$T$4941,19,FALSE)</f>
        <v>GUATEMALA</v>
      </c>
      <c r="R2254" s="31">
        <v>0</v>
      </c>
      <c r="S2254" s="31">
        <v>0</v>
      </c>
      <c r="T2254" s="31" t="s">
        <v>45</v>
      </c>
      <c r="U2254" s="41" t="s">
        <v>46</v>
      </c>
      <c r="V2254" s="42">
        <v>82818.98</v>
      </c>
      <c r="W2254" s="43">
        <v>82818.98</v>
      </c>
      <c r="X2254" s="38">
        <v>0</v>
      </c>
      <c r="Y2254" s="38">
        <v>0</v>
      </c>
      <c r="Z2254" s="38">
        <v>0</v>
      </c>
      <c r="AA2254" s="38">
        <v>0</v>
      </c>
      <c r="AB2254" s="38">
        <v>0</v>
      </c>
      <c r="AC2254" s="38">
        <v>0</v>
      </c>
      <c r="AD2254" s="38" t="s">
        <v>47</v>
      </c>
    </row>
    <row r="2255" spans="1:30" s="27" customFormat="1" ht="15" customHeight="1" x14ac:dyDescent="0.25">
      <c r="A2255" s="28" t="s">
        <v>39</v>
      </c>
      <c r="B2255" s="28" t="s">
        <v>2303</v>
      </c>
      <c r="C2255" s="85">
        <v>42767</v>
      </c>
      <c r="D2255" s="29">
        <f>+VLOOKUP(B2255,'[2]HG-Mexico by Contract'!$B$8:$G$4512,6,FALSE)</f>
        <v>310312</v>
      </c>
      <c r="E2255" s="29"/>
      <c r="F2255" s="28" t="s">
        <v>41</v>
      </c>
      <c r="G2255" s="28" t="s">
        <v>42</v>
      </c>
      <c r="H2255" s="28" t="s">
        <v>44</v>
      </c>
      <c r="I2255" s="31">
        <v>101198.56</v>
      </c>
      <c r="J2255" s="32">
        <f t="shared" si="105"/>
        <v>101198.56</v>
      </c>
      <c r="K2255" s="31">
        <v>0</v>
      </c>
      <c r="L2255" s="31">
        <v>0</v>
      </c>
      <c r="M2255" s="31">
        <v>0</v>
      </c>
      <c r="N2255" s="31">
        <v>0</v>
      </c>
      <c r="O2255" s="33">
        <f t="shared" si="106"/>
        <v>0</v>
      </c>
      <c r="P2255" s="34" t="str">
        <f t="shared" si="107"/>
        <v>1-30</v>
      </c>
      <c r="Q2255" s="35" t="str">
        <f>+VLOOKUP(B2255,'[2]PORTAFOLIO JAN17'!$B$7:$T$4941,19,FALSE)</f>
        <v>MEXICO</v>
      </c>
      <c r="R2255" s="31">
        <v>0</v>
      </c>
      <c r="S2255" s="31">
        <v>0</v>
      </c>
      <c r="T2255" s="31" t="s">
        <v>45</v>
      </c>
      <c r="U2255" s="36" t="s">
        <v>46</v>
      </c>
      <c r="V2255" s="37">
        <v>101198.56</v>
      </c>
      <c r="W2255" s="38">
        <v>101198.56</v>
      </c>
      <c r="X2255" s="38">
        <v>0</v>
      </c>
      <c r="Y2255" s="38">
        <v>0</v>
      </c>
      <c r="Z2255" s="38">
        <v>0</v>
      </c>
      <c r="AA2255" s="38">
        <v>0</v>
      </c>
      <c r="AB2255" s="38">
        <v>0</v>
      </c>
      <c r="AC2255" s="38">
        <v>0</v>
      </c>
      <c r="AD2255" s="38" t="s">
        <v>47</v>
      </c>
    </row>
    <row r="2256" spans="1:30" s="27" customFormat="1" ht="15" customHeight="1" x14ac:dyDescent="0.25">
      <c r="A2256" s="39" t="s">
        <v>39</v>
      </c>
      <c r="B2256" s="39" t="s">
        <v>2304</v>
      </c>
      <c r="C2256" s="86">
        <v>42767</v>
      </c>
      <c r="D2256" s="29">
        <f>+VLOOKUP(B2256,'[2]HG-Mexico by Contract'!$B$8:$G$4512,6,FALSE)</f>
        <v>313548</v>
      </c>
      <c r="E2256" s="29"/>
      <c r="F2256" s="39" t="s">
        <v>62</v>
      </c>
      <c r="G2256" s="39" t="s">
        <v>42</v>
      </c>
      <c r="H2256" s="39" t="s">
        <v>44</v>
      </c>
      <c r="I2256" s="40">
        <v>8670.0499999999993</v>
      </c>
      <c r="J2256" s="32">
        <f t="shared" si="105"/>
        <v>8670.0499999999993</v>
      </c>
      <c r="K2256" s="31">
        <v>0</v>
      </c>
      <c r="L2256" s="31">
        <v>0</v>
      </c>
      <c r="M2256" s="31">
        <v>0</v>
      </c>
      <c r="N2256" s="31">
        <v>0</v>
      </c>
      <c r="O2256" s="33">
        <f t="shared" si="106"/>
        <v>0</v>
      </c>
      <c r="P2256" s="34" t="str">
        <f t="shared" si="107"/>
        <v>1-30</v>
      </c>
      <c r="Q2256" s="35" t="str">
        <f>+VLOOKUP(B2256,'[2]PORTAFOLIO JAN17'!$B$7:$T$4941,19,FALSE)</f>
        <v>NICARAGUA</v>
      </c>
      <c r="R2256" s="31">
        <v>0</v>
      </c>
      <c r="S2256" s="31">
        <v>0</v>
      </c>
      <c r="T2256" s="31" t="s">
        <v>45</v>
      </c>
      <c r="U2256" s="41" t="s">
        <v>46</v>
      </c>
      <c r="V2256" s="42">
        <v>8670.0499999999993</v>
      </c>
      <c r="W2256" s="43">
        <v>8670.0499999999993</v>
      </c>
      <c r="X2256" s="38">
        <v>0</v>
      </c>
      <c r="Y2256" s="38">
        <v>0</v>
      </c>
      <c r="Z2256" s="38">
        <v>0</v>
      </c>
      <c r="AA2256" s="38">
        <v>0</v>
      </c>
      <c r="AB2256" s="38">
        <v>0</v>
      </c>
      <c r="AC2256" s="38">
        <v>0</v>
      </c>
      <c r="AD2256" s="38" t="s">
        <v>47</v>
      </c>
    </row>
    <row r="2257" spans="1:30" s="27" customFormat="1" ht="15" customHeight="1" x14ac:dyDescent="0.25">
      <c r="A2257" s="28" t="s">
        <v>39</v>
      </c>
      <c r="B2257" s="28" t="s">
        <v>2305</v>
      </c>
      <c r="C2257" s="85">
        <v>42767</v>
      </c>
      <c r="D2257" s="29">
        <f>+VLOOKUP(B2257,'[2]HG-Mexico by Contract'!$B$8:$G$4512,6,FALSE)</f>
        <v>314798</v>
      </c>
      <c r="E2257" s="29"/>
      <c r="F2257" s="28" t="s">
        <v>218</v>
      </c>
      <c r="G2257" s="28" t="s">
        <v>42</v>
      </c>
      <c r="H2257" s="28" t="s">
        <v>44</v>
      </c>
      <c r="I2257" s="31">
        <v>521440.04</v>
      </c>
      <c r="J2257" s="32">
        <f t="shared" si="105"/>
        <v>521440.04</v>
      </c>
      <c r="K2257" s="31">
        <v>0</v>
      </c>
      <c r="L2257" s="31">
        <v>0</v>
      </c>
      <c r="M2257" s="31">
        <v>0</v>
      </c>
      <c r="N2257" s="31">
        <v>0</v>
      </c>
      <c r="O2257" s="33">
        <f t="shared" si="106"/>
        <v>0</v>
      </c>
      <c r="P2257" s="34" t="str">
        <f t="shared" si="107"/>
        <v>1-30</v>
      </c>
      <c r="Q2257" s="35" t="str">
        <f>+VLOOKUP(B2257,'[2]PORTAFOLIO JAN17'!$B$7:$T$4941,19,FALSE)</f>
        <v>COSTA RICA</v>
      </c>
      <c r="R2257" s="31">
        <v>0</v>
      </c>
      <c r="S2257" s="31">
        <v>0</v>
      </c>
      <c r="T2257" s="31" t="s">
        <v>45</v>
      </c>
      <c r="U2257" s="36" t="s">
        <v>46</v>
      </c>
      <c r="V2257" s="37">
        <v>521440.04</v>
      </c>
      <c r="W2257" s="38">
        <v>521440.04</v>
      </c>
      <c r="X2257" s="38">
        <v>0</v>
      </c>
      <c r="Y2257" s="38">
        <v>0</v>
      </c>
      <c r="Z2257" s="38">
        <v>0</v>
      </c>
      <c r="AA2257" s="38">
        <v>0</v>
      </c>
      <c r="AB2257" s="38">
        <v>0</v>
      </c>
      <c r="AC2257" s="38">
        <v>0</v>
      </c>
      <c r="AD2257" s="38" t="s">
        <v>47</v>
      </c>
    </row>
    <row r="2258" spans="1:30" s="27" customFormat="1" ht="15" customHeight="1" x14ac:dyDescent="0.25">
      <c r="A2258" s="39" t="s">
        <v>39</v>
      </c>
      <c r="B2258" s="39" t="s">
        <v>2306</v>
      </c>
      <c r="C2258" s="86">
        <v>42767</v>
      </c>
      <c r="D2258" s="29">
        <f>+VLOOKUP(B2258,'[2]HG-Mexico by Contract'!$B$8:$G$4512,6,FALSE)</f>
        <v>313548</v>
      </c>
      <c r="E2258" s="29"/>
      <c r="F2258" s="39" t="s">
        <v>218</v>
      </c>
      <c r="G2258" s="39" t="s">
        <v>42</v>
      </c>
      <c r="H2258" s="39" t="s">
        <v>44</v>
      </c>
      <c r="I2258" s="40">
        <v>95960.37</v>
      </c>
      <c r="J2258" s="32">
        <f t="shared" si="105"/>
        <v>95960.37</v>
      </c>
      <c r="K2258" s="31">
        <v>0</v>
      </c>
      <c r="L2258" s="31">
        <v>0</v>
      </c>
      <c r="M2258" s="31">
        <v>0</v>
      </c>
      <c r="N2258" s="31">
        <v>0</v>
      </c>
      <c r="O2258" s="33">
        <f t="shared" si="106"/>
        <v>0</v>
      </c>
      <c r="P2258" s="34" t="str">
        <f t="shared" si="107"/>
        <v>1-30</v>
      </c>
      <c r="Q2258" s="35" t="str">
        <f>+VLOOKUP(B2258,'[2]PORTAFOLIO JAN17'!$B$7:$T$4941,19,FALSE)</f>
        <v>NICARAGUA</v>
      </c>
      <c r="R2258" s="31">
        <v>0</v>
      </c>
      <c r="S2258" s="31">
        <v>0</v>
      </c>
      <c r="T2258" s="31" t="s">
        <v>45</v>
      </c>
      <c r="U2258" s="41" t="s">
        <v>46</v>
      </c>
      <c r="V2258" s="42">
        <v>95960.37</v>
      </c>
      <c r="W2258" s="43">
        <v>95960.37</v>
      </c>
      <c r="X2258" s="38">
        <v>0</v>
      </c>
      <c r="Y2258" s="38">
        <v>0</v>
      </c>
      <c r="Z2258" s="38">
        <v>0</v>
      </c>
      <c r="AA2258" s="38">
        <v>0</v>
      </c>
      <c r="AB2258" s="38">
        <v>0</v>
      </c>
      <c r="AC2258" s="38">
        <v>0</v>
      </c>
      <c r="AD2258" s="38" t="s">
        <v>47</v>
      </c>
    </row>
    <row r="2259" spans="1:30" s="27" customFormat="1" ht="15" customHeight="1" x14ac:dyDescent="0.25">
      <c r="A2259" s="28" t="s">
        <v>39</v>
      </c>
      <c r="B2259" s="28" t="s">
        <v>2307</v>
      </c>
      <c r="C2259" s="85">
        <v>42767</v>
      </c>
      <c r="D2259" s="29">
        <f>+VLOOKUP(B2259,'[2]HG-Mexico by Contract'!$B$8:$G$4512,6,FALSE)</f>
        <v>318822</v>
      </c>
      <c r="E2259" s="29"/>
      <c r="F2259" s="28" t="s">
        <v>41</v>
      </c>
      <c r="G2259" s="28" t="s">
        <v>42</v>
      </c>
      <c r="H2259" s="28" t="s">
        <v>44</v>
      </c>
      <c r="I2259" s="31">
        <v>37075.03</v>
      </c>
      <c r="J2259" s="32">
        <f t="shared" si="105"/>
        <v>37075.03</v>
      </c>
      <c r="K2259" s="31">
        <v>0</v>
      </c>
      <c r="L2259" s="31">
        <v>0</v>
      </c>
      <c r="M2259" s="31">
        <v>0</v>
      </c>
      <c r="N2259" s="31">
        <v>0</v>
      </c>
      <c r="O2259" s="33">
        <f t="shared" si="106"/>
        <v>0</v>
      </c>
      <c r="P2259" s="34" t="str">
        <f t="shared" si="107"/>
        <v>1-30</v>
      </c>
      <c r="Q2259" s="35" t="str">
        <f>+VLOOKUP(B2259,'[2]PORTAFOLIO JAN17'!$B$7:$T$4941,19,FALSE)</f>
        <v>MEXICO</v>
      </c>
      <c r="R2259" s="31">
        <v>0</v>
      </c>
      <c r="S2259" s="31">
        <v>0</v>
      </c>
      <c r="T2259" s="31" t="s">
        <v>45</v>
      </c>
      <c r="U2259" s="36" t="s">
        <v>46</v>
      </c>
      <c r="V2259" s="37">
        <v>37075.03</v>
      </c>
      <c r="W2259" s="38">
        <v>37075.03</v>
      </c>
      <c r="X2259" s="38">
        <v>0</v>
      </c>
      <c r="Y2259" s="38">
        <v>0</v>
      </c>
      <c r="Z2259" s="38">
        <v>0</v>
      </c>
      <c r="AA2259" s="38">
        <v>0</v>
      </c>
      <c r="AB2259" s="38">
        <v>0</v>
      </c>
      <c r="AC2259" s="38">
        <v>0</v>
      </c>
      <c r="AD2259" s="38" t="s">
        <v>47</v>
      </c>
    </row>
    <row r="2260" spans="1:30" s="27" customFormat="1" ht="15" customHeight="1" x14ac:dyDescent="0.25">
      <c r="A2260" s="39" t="s">
        <v>39</v>
      </c>
      <c r="B2260" s="39" t="s">
        <v>2308</v>
      </c>
      <c r="C2260" s="86">
        <v>42767</v>
      </c>
      <c r="D2260" s="29">
        <f>+VLOOKUP(B2260,'[2]HG-Mexico by Contract'!$B$8:$G$4512,6,FALSE)</f>
        <v>319027</v>
      </c>
      <c r="E2260" s="29"/>
      <c r="F2260" s="39" t="s">
        <v>41</v>
      </c>
      <c r="G2260" s="39" t="s">
        <v>42</v>
      </c>
      <c r="H2260" s="39" t="s">
        <v>63</v>
      </c>
      <c r="I2260" s="40">
        <v>656028.07999999996</v>
      </c>
      <c r="J2260" s="32">
        <f t="shared" si="105"/>
        <v>32952.290462031342</v>
      </c>
      <c r="K2260" s="31">
        <v>0</v>
      </c>
      <c r="L2260" s="31">
        <v>0</v>
      </c>
      <c r="M2260" s="31">
        <v>0</v>
      </c>
      <c r="N2260" s="31">
        <v>0</v>
      </c>
      <c r="O2260" s="33">
        <f t="shared" si="106"/>
        <v>0</v>
      </c>
      <c r="P2260" s="34" t="str">
        <f t="shared" si="107"/>
        <v>1-30</v>
      </c>
      <c r="Q2260" s="35" t="str">
        <f>+VLOOKUP(B2260,'[2]PORTAFOLIO JAN17'!$B$7:$T$4941,19,FALSE)</f>
        <v>MEXICO</v>
      </c>
      <c r="R2260" s="31">
        <v>0</v>
      </c>
      <c r="S2260" s="31">
        <v>0</v>
      </c>
      <c r="T2260" s="31" t="s">
        <v>45</v>
      </c>
      <c r="U2260" s="41" t="s">
        <v>64</v>
      </c>
      <c r="V2260" s="42">
        <v>32952.290458399999</v>
      </c>
      <c r="W2260" s="43">
        <v>32952.290458399999</v>
      </c>
      <c r="X2260" s="38">
        <v>0</v>
      </c>
      <c r="Y2260" s="38">
        <v>0</v>
      </c>
      <c r="Z2260" s="38">
        <v>0</v>
      </c>
      <c r="AA2260" s="38">
        <v>0</v>
      </c>
      <c r="AB2260" s="38">
        <v>0</v>
      </c>
      <c r="AC2260" s="38">
        <v>0</v>
      </c>
      <c r="AD2260" s="38" t="s">
        <v>47</v>
      </c>
    </row>
    <row r="2261" spans="1:30" s="27" customFormat="1" ht="15" customHeight="1" x14ac:dyDescent="0.25">
      <c r="A2261" s="28" t="s">
        <v>39</v>
      </c>
      <c r="B2261" s="28" t="s">
        <v>2309</v>
      </c>
      <c r="C2261" s="85">
        <v>42767</v>
      </c>
      <c r="D2261" s="29">
        <f>+VLOOKUP(B2261,'[2]HG-Mexico by Contract'!$B$8:$G$4512,6,FALSE)</f>
        <v>314798</v>
      </c>
      <c r="E2261" s="29"/>
      <c r="F2261" s="28" t="s">
        <v>218</v>
      </c>
      <c r="G2261" s="28" t="s">
        <v>42</v>
      </c>
      <c r="H2261" s="28" t="s">
        <v>44</v>
      </c>
      <c r="I2261" s="31">
        <v>462026.32</v>
      </c>
      <c r="J2261" s="32">
        <f t="shared" si="105"/>
        <v>462026.32</v>
      </c>
      <c r="K2261" s="31">
        <v>0</v>
      </c>
      <c r="L2261" s="31">
        <v>0</v>
      </c>
      <c r="M2261" s="31">
        <v>0</v>
      </c>
      <c r="N2261" s="31">
        <v>0</v>
      </c>
      <c r="O2261" s="33">
        <f t="shared" si="106"/>
        <v>0</v>
      </c>
      <c r="P2261" s="34" t="str">
        <f t="shared" si="107"/>
        <v>1-30</v>
      </c>
      <c r="Q2261" s="35" t="str">
        <f>+VLOOKUP(B2261,'[2]PORTAFOLIO JAN17'!$B$7:$T$4941,19,FALSE)</f>
        <v>COSTA RICA</v>
      </c>
      <c r="R2261" s="31">
        <v>0</v>
      </c>
      <c r="S2261" s="31">
        <v>0</v>
      </c>
      <c r="T2261" s="31" t="s">
        <v>45</v>
      </c>
      <c r="U2261" s="36" t="s">
        <v>46</v>
      </c>
      <c r="V2261" s="37">
        <v>462026.32</v>
      </c>
      <c r="W2261" s="38">
        <v>462026.32</v>
      </c>
      <c r="X2261" s="38">
        <v>0</v>
      </c>
      <c r="Y2261" s="38">
        <v>0</v>
      </c>
      <c r="Z2261" s="38">
        <v>0</v>
      </c>
      <c r="AA2261" s="38">
        <v>0</v>
      </c>
      <c r="AB2261" s="38">
        <v>0</v>
      </c>
      <c r="AC2261" s="38">
        <v>0</v>
      </c>
      <c r="AD2261" s="38" t="s">
        <v>47</v>
      </c>
    </row>
    <row r="2262" spans="1:30" s="27" customFormat="1" ht="15" customHeight="1" x14ac:dyDescent="0.25">
      <c r="A2262" s="39" t="s">
        <v>39</v>
      </c>
      <c r="B2262" s="39" t="s">
        <v>2310</v>
      </c>
      <c r="C2262" s="86">
        <v>42767</v>
      </c>
      <c r="D2262" s="29">
        <f>+VLOOKUP(B2262,'[2]HG-Mexico by Contract'!$B$8:$G$4512,6,FALSE)</f>
        <v>314798</v>
      </c>
      <c r="E2262" s="29"/>
      <c r="F2262" s="39" t="s">
        <v>62</v>
      </c>
      <c r="G2262" s="39" t="s">
        <v>42</v>
      </c>
      <c r="H2262" s="39" t="s">
        <v>44</v>
      </c>
      <c r="I2262" s="40">
        <v>923165.07</v>
      </c>
      <c r="J2262" s="32">
        <f t="shared" si="105"/>
        <v>923165.07</v>
      </c>
      <c r="K2262" s="31">
        <v>0</v>
      </c>
      <c r="L2262" s="31">
        <v>0</v>
      </c>
      <c r="M2262" s="31">
        <v>0</v>
      </c>
      <c r="N2262" s="31">
        <v>0</v>
      </c>
      <c r="O2262" s="33">
        <f t="shared" si="106"/>
        <v>0</v>
      </c>
      <c r="P2262" s="34" t="str">
        <f t="shared" si="107"/>
        <v>1-30</v>
      </c>
      <c r="Q2262" s="35" t="str">
        <f>+VLOOKUP(B2262,'[2]PORTAFOLIO JAN17'!$B$7:$T$4941,19,FALSE)</f>
        <v>COSTA RICA</v>
      </c>
      <c r="R2262" s="31">
        <v>0</v>
      </c>
      <c r="S2262" s="31">
        <v>0</v>
      </c>
      <c r="T2262" s="31" t="s">
        <v>45</v>
      </c>
      <c r="U2262" s="41" t="s">
        <v>46</v>
      </c>
      <c r="V2262" s="42">
        <v>923165.07</v>
      </c>
      <c r="W2262" s="43">
        <v>923165.07</v>
      </c>
      <c r="X2262" s="38">
        <v>0</v>
      </c>
      <c r="Y2262" s="38">
        <v>0</v>
      </c>
      <c r="Z2262" s="38">
        <v>0</v>
      </c>
      <c r="AA2262" s="38">
        <v>0</v>
      </c>
      <c r="AB2262" s="38">
        <v>0</v>
      </c>
      <c r="AC2262" s="38">
        <v>0</v>
      </c>
      <c r="AD2262" s="38" t="s">
        <v>47</v>
      </c>
    </row>
    <row r="2263" spans="1:30" s="27" customFormat="1" ht="15" customHeight="1" x14ac:dyDescent="0.25">
      <c r="A2263" s="28" t="s">
        <v>39</v>
      </c>
      <c r="B2263" s="28" t="s">
        <v>2311</v>
      </c>
      <c r="C2263" s="85">
        <v>42767</v>
      </c>
      <c r="D2263" s="29">
        <f>+VLOOKUP(B2263,'[2]HG-Mexico by Contract'!$B$8:$G$4512,6,FALSE)</f>
        <v>313548</v>
      </c>
      <c r="E2263" s="29"/>
      <c r="F2263" s="28" t="s">
        <v>218</v>
      </c>
      <c r="G2263" s="28" t="s">
        <v>42</v>
      </c>
      <c r="H2263" s="28" t="s">
        <v>44</v>
      </c>
      <c r="I2263" s="31">
        <v>94416.18</v>
      </c>
      <c r="J2263" s="32">
        <f t="shared" si="105"/>
        <v>94416.18</v>
      </c>
      <c r="K2263" s="31">
        <v>0</v>
      </c>
      <c r="L2263" s="31">
        <v>0</v>
      </c>
      <c r="M2263" s="31">
        <v>0</v>
      </c>
      <c r="N2263" s="31">
        <v>0</v>
      </c>
      <c r="O2263" s="33">
        <f t="shared" si="106"/>
        <v>0</v>
      </c>
      <c r="P2263" s="34" t="str">
        <f t="shared" si="107"/>
        <v>1-30</v>
      </c>
      <c r="Q2263" s="35" t="str">
        <f>+VLOOKUP(B2263,'[2]PORTAFOLIO JAN17'!$B$7:$T$4941,19,FALSE)</f>
        <v>NICARAGUA</v>
      </c>
      <c r="R2263" s="31">
        <v>0</v>
      </c>
      <c r="S2263" s="31">
        <v>0</v>
      </c>
      <c r="T2263" s="31" t="s">
        <v>45</v>
      </c>
      <c r="U2263" s="36" t="s">
        <v>46</v>
      </c>
      <c r="V2263" s="37">
        <v>94416.18</v>
      </c>
      <c r="W2263" s="38">
        <v>94416.18</v>
      </c>
      <c r="X2263" s="38">
        <v>0</v>
      </c>
      <c r="Y2263" s="38">
        <v>0</v>
      </c>
      <c r="Z2263" s="38">
        <v>0</v>
      </c>
      <c r="AA2263" s="38">
        <v>0</v>
      </c>
      <c r="AB2263" s="38">
        <v>0</v>
      </c>
      <c r="AC2263" s="38">
        <v>0</v>
      </c>
      <c r="AD2263" s="38" t="s">
        <v>47</v>
      </c>
    </row>
    <row r="2264" spans="1:30" s="27" customFormat="1" ht="15" customHeight="1" x14ac:dyDescent="0.25">
      <c r="A2264" s="39" t="s">
        <v>39</v>
      </c>
      <c r="B2264" s="39" t="s">
        <v>2312</v>
      </c>
      <c r="C2264" s="86">
        <v>42767</v>
      </c>
      <c r="D2264" s="29">
        <f>+VLOOKUP(B2264,'[2]HG-Mexico by Contract'!$B$8:$G$4512,6,FALSE)</f>
        <v>313548</v>
      </c>
      <c r="E2264" s="29"/>
      <c r="F2264" s="39" t="s">
        <v>218</v>
      </c>
      <c r="G2264" s="39" t="s">
        <v>42</v>
      </c>
      <c r="H2264" s="39" t="s">
        <v>44</v>
      </c>
      <c r="I2264" s="40">
        <v>95960.37</v>
      </c>
      <c r="J2264" s="32">
        <f t="shared" si="105"/>
        <v>95960.37</v>
      </c>
      <c r="K2264" s="31">
        <v>0</v>
      </c>
      <c r="L2264" s="31">
        <v>0</v>
      </c>
      <c r="M2264" s="31">
        <v>0</v>
      </c>
      <c r="N2264" s="31">
        <v>0</v>
      </c>
      <c r="O2264" s="33">
        <f t="shared" si="106"/>
        <v>0</v>
      </c>
      <c r="P2264" s="34" t="str">
        <f t="shared" si="107"/>
        <v>1-30</v>
      </c>
      <c r="Q2264" s="35" t="str">
        <f>+VLOOKUP(B2264,'[2]PORTAFOLIO JAN17'!$B$7:$T$4941,19,FALSE)</f>
        <v>NICARAGUA</v>
      </c>
      <c r="R2264" s="31">
        <v>0</v>
      </c>
      <c r="S2264" s="31">
        <v>0</v>
      </c>
      <c r="T2264" s="31" t="s">
        <v>45</v>
      </c>
      <c r="U2264" s="41" t="s">
        <v>46</v>
      </c>
      <c r="V2264" s="42">
        <v>95960.37</v>
      </c>
      <c r="W2264" s="43">
        <v>95960.37</v>
      </c>
      <c r="X2264" s="38">
        <v>0</v>
      </c>
      <c r="Y2264" s="38">
        <v>0</v>
      </c>
      <c r="Z2264" s="38">
        <v>0</v>
      </c>
      <c r="AA2264" s="38">
        <v>0</v>
      </c>
      <c r="AB2264" s="38">
        <v>0</v>
      </c>
      <c r="AC2264" s="38">
        <v>0</v>
      </c>
      <c r="AD2264" s="38" t="s">
        <v>47</v>
      </c>
    </row>
    <row r="2265" spans="1:30" s="27" customFormat="1" ht="15" customHeight="1" x14ac:dyDescent="0.25">
      <c r="A2265" s="28" t="s">
        <v>39</v>
      </c>
      <c r="B2265" s="28" t="s">
        <v>2313</v>
      </c>
      <c r="C2265" s="85">
        <v>42767</v>
      </c>
      <c r="D2265" s="29">
        <f>+VLOOKUP(B2265,'[2]HG-Mexico by Contract'!$B$8:$G$4512,6,FALSE)</f>
        <v>313548</v>
      </c>
      <c r="E2265" s="29"/>
      <c r="F2265" s="28" t="s">
        <v>62</v>
      </c>
      <c r="G2265" s="28" t="s">
        <v>42</v>
      </c>
      <c r="H2265" s="28" t="s">
        <v>44</v>
      </c>
      <c r="I2265" s="31">
        <v>8670.0499999999993</v>
      </c>
      <c r="J2265" s="32">
        <f t="shared" si="105"/>
        <v>8670.0499999999993</v>
      </c>
      <c r="K2265" s="31">
        <v>0</v>
      </c>
      <c r="L2265" s="31">
        <v>0</v>
      </c>
      <c r="M2265" s="31">
        <v>0</v>
      </c>
      <c r="N2265" s="31">
        <v>0</v>
      </c>
      <c r="O2265" s="33">
        <f t="shared" si="106"/>
        <v>0</v>
      </c>
      <c r="P2265" s="34" t="str">
        <f t="shared" si="107"/>
        <v>1-30</v>
      </c>
      <c r="Q2265" s="35" t="str">
        <f>+VLOOKUP(B2265,'[2]PORTAFOLIO JAN17'!$B$7:$T$4941,19,FALSE)</f>
        <v>NICARAGUA</v>
      </c>
      <c r="R2265" s="31">
        <v>0</v>
      </c>
      <c r="S2265" s="31">
        <v>0</v>
      </c>
      <c r="T2265" s="31" t="s">
        <v>45</v>
      </c>
      <c r="U2265" s="36" t="s">
        <v>46</v>
      </c>
      <c r="V2265" s="37">
        <v>8670.0499999999993</v>
      </c>
      <c r="W2265" s="38">
        <v>8670.0499999999993</v>
      </c>
      <c r="X2265" s="38">
        <v>0</v>
      </c>
      <c r="Y2265" s="38">
        <v>0</v>
      </c>
      <c r="Z2265" s="38">
        <v>0</v>
      </c>
      <c r="AA2265" s="38">
        <v>0</v>
      </c>
      <c r="AB2265" s="38">
        <v>0</v>
      </c>
      <c r="AC2265" s="38">
        <v>0</v>
      </c>
      <c r="AD2265" s="38" t="s">
        <v>47</v>
      </c>
    </row>
    <row r="2266" spans="1:30" s="27" customFormat="1" ht="15" customHeight="1" x14ac:dyDescent="0.25">
      <c r="A2266" s="39" t="s">
        <v>39</v>
      </c>
      <c r="B2266" s="39" t="s">
        <v>2314</v>
      </c>
      <c r="C2266" s="86">
        <v>42767</v>
      </c>
      <c r="D2266" s="29">
        <f>+VLOOKUP(B2266,'[2]HG-Mexico by Contract'!$B$8:$G$4512,6,FALSE)</f>
        <v>337000</v>
      </c>
      <c r="E2266" s="29"/>
      <c r="F2266" s="39" t="s">
        <v>41</v>
      </c>
      <c r="G2266" s="39" t="s">
        <v>42</v>
      </c>
      <c r="H2266" s="39" t="s">
        <v>63</v>
      </c>
      <c r="I2266" s="40">
        <v>234334.1</v>
      </c>
      <c r="J2266" s="32">
        <f t="shared" si="105"/>
        <v>11770.60184429712</v>
      </c>
      <c r="K2266" s="31">
        <v>0</v>
      </c>
      <c r="L2266" s="31">
        <v>0</v>
      </c>
      <c r="M2266" s="31">
        <v>0</v>
      </c>
      <c r="N2266" s="31">
        <v>0</v>
      </c>
      <c r="O2266" s="33">
        <f t="shared" si="106"/>
        <v>0</v>
      </c>
      <c r="P2266" s="34" t="str">
        <f t="shared" si="107"/>
        <v>1-30</v>
      </c>
      <c r="Q2266" s="35" t="str">
        <f>+VLOOKUP(B2266,'[2]PORTAFOLIO JAN17'!$B$7:$T$4941,19,FALSE)</f>
        <v>MEXICO</v>
      </c>
      <c r="R2266" s="31">
        <v>0</v>
      </c>
      <c r="S2266" s="31">
        <v>0</v>
      </c>
      <c r="T2266" s="31" t="s">
        <v>45</v>
      </c>
      <c r="U2266" s="41" t="s">
        <v>64</v>
      </c>
      <c r="V2266" s="42">
        <v>11770.601843</v>
      </c>
      <c r="W2266" s="43">
        <v>11770.601843</v>
      </c>
      <c r="X2266" s="38">
        <v>0</v>
      </c>
      <c r="Y2266" s="38">
        <v>0</v>
      </c>
      <c r="Z2266" s="38">
        <v>0</v>
      </c>
      <c r="AA2266" s="38">
        <v>0</v>
      </c>
      <c r="AB2266" s="38">
        <v>0</v>
      </c>
      <c r="AC2266" s="38">
        <v>0</v>
      </c>
      <c r="AD2266" s="38" t="s">
        <v>47</v>
      </c>
    </row>
    <row r="2267" spans="1:30" s="27" customFormat="1" ht="15" customHeight="1" x14ac:dyDescent="0.25">
      <c r="A2267" s="28" t="s">
        <v>39</v>
      </c>
      <c r="B2267" s="28" t="s">
        <v>2315</v>
      </c>
      <c r="C2267" s="85">
        <v>42767</v>
      </c>
      <c r="D2267" s="29">
        <f>+VLOOKUP(B2267,'[2]HG-Mexico by Contract'!$B$8:$G$4512,6,FALSE)</f>
        <v>317994</v>
      </c>
      <c r="E2267" s="29"/>
      <c r="F2267" s="28" t="s">
        <v>41</v>
      </c>
      <c r="G2267" s="28" t="s">
        <v>42</v>
      </c>
      <c r="H2267" s="28" t="s">
        <v>44</v>
      </c>
      <c r="I2267" s="31">
        <v>214442.27</v>
      </c>
      <c r="J2267" s="32">
        <f t="shared" si="105"/>
        <v>214442.27</v>
      </c>
      <c r="K2267" s="31">
        <v>0</v>
      </c>
      <c r="L2267" s="31">
        <v>0</v>
      </c>
      <c r="M2267" s="31">
        <v>0</v>
      </c>
      <c r="N2267" s="31">
        <v>0</v>
      </c>
      <c r="O2267" s="33">
        <f t="shared" si="106"/>
        <v>0</v>
      </c>
      <c r="P2267" s="34" t="str">
        <f t="shared" si="107"/>
        <v>1-30</v>
      </c>
      <c r="Q2267" s="35" t="str">
        <f>+VLOOKUP(B2267,'[2]PORTAFOLIO JAN17'!$B$7:$T$4941,19,FALSE)</f>
        <v>REPUBLICA DOMINICANA</v>
      </c>
      <c r="R2267" s="31">
        <v>0</v>
      </c>
      <c r="S2267" s="31">
        <v>0</v>
      </c>
      <c r="T2267" s="31" t="s">
        <v>45</v>
      </c>
      <c r="U2267" s="36" t="s">
        <v>46</v>
      </c>
      <c r="V2267" s="37">
        <v>214442.27</v>
      </c>
      <c r="W2267" s="38">
        <v>214442.27</v>
      </c>
      <c r="X2267" s="38">
        <v>0</v>
      </c>
      <c r="Y2267" s="38">
        <v>0</v>
      </c>
      <c r="Z2267" s="38">
        <v>0</v>
      </c>
      <c r="AA2267" s="38">
        <v>0</v>
      </c>
      <c r="AB2267" s="38">
        <v>0</v>
      </c>
      <c r="AC2267" s="38">
        <v>0</v>
      </c>
      <c r="AD2267" s="38" t="s">
        <v>47</v>
      </c>
    </row>
    <row r="2268" spans="1:30" s="27" customFormat="1" ht="15" customHeight="1" x14ac:dyDescent="0.25">
      <c r="A2268" s="39" t="s">
        <v>39</v>
      </c>
      <c r="B2268" s="39" t="s">
        <v>2316</v>
      </c>
      <c r="C2268" s="86">
        <v>42767</v>
      </c>
      <c r="D2268" s="29">
        <f>+VLOOKUP(B2268,'[2]HG-Mexico by Contract'!$B$8:$G$4512,6,FALSE)</f>
        <v>362302</v>
      </c>
      <c r="E2268" s="29"/>
      <c r="F2268" s="39" t="s">
        <v>41</v>
      </c>
      <c r="G2268" s="39" t="s">
        <v>42</v>
      </c>
      <c r="H2268" s="39" t="s">
        <v>63</v>
      </c>
      <c r="I2268" s="40">
        <v>741347.14</v>
      </c>
      <c r="J2268" s="32">
        <f t="shared" si="105"/>
        <v>37237.866846303616</v>
      </c>
      <c r="K2268" s="31">
        <v>0</v>
      </c>
      <c r="L2268" s="31">
        <v>0</v>
      </c>
      <c r="M2268" s="31">
        <v>0</v>
      </c>
      <c r="N2268" s="31">
        <v>0</v>
      </c>
      <c r="O2268" s="33">
        <f t="shared" si="106"/>
        <v>0</v>
      </c>
      <c r="P2268" s="34" t="str">
        <f t="shared" si="107"/>
        <v>1-30</v>
      </c>
      <c r="Q2268" s="35" t="str">
        <f>+VLOOKUP(B2268,'[2]PORTAFOLIO JAN17'!$B$7:$T$4941,19,FALSE)</f>
        <v>MEXICO</v>
      </c>
      <c r="R2268" s="31">
        <v>0</v>
      </c>
      <c r="S2268" s="31">
        <v>0</v>
      </c>
      <c r="T2268" s="31" t="s">
        <v>45</v>
      </c>
      <c r="U2268" s="41" t="s">
        <v>64</v>
      </c>
      <c r="V2268" s="42">
        <v>37237.866842199997</v>
      </c>
      <c r="W2268" s="43">
        <v>37237.866842199997</v>
      </c>
      <c r="X2268" s="38">
        <v>0</v>
      </c>
      <c r="Y2268" s="38">
        <v>0</v>
      </c>
      <c r="Z2268" s="38">
        <v>0</v>
      </c>
      <c r="AA2268" s="38">
        <v>0</v>
      </c>
      <c r="AB2268" s="38">
        <v>0</v>
      </c>
      <c r="AC2268" s="38">
        <v>0</v>
      </c>
      <c r="AD2268" s="38" t="s">
        <v>47</v>
      </c>
    </row>
    <row r="2269" spans="1:30" s="27" customFormat="1" ht="15" customHeight="1" x14ac:dyDescent="0.25">
      <c r="A2269" s="28" t="s">
        <v>39</v>
      </c>
      <c r="B2269" s="28" t="s">
        <v>2317</v>
      </c>
      <c r="C2269" s="85">
        <v>42767</v>
      </c>
      <c r="D2269" s="29">
        <f>+VLOOKUP(B2269,'[2]HG-Mexico by Contract'!$B$8:$G$4512,6,FALSE)</f>
        <v>314798</v>
      </c>
      <c r="E2269" s="29"/>
      <c r="F2269" s="28" t="s">
        <v>62</v>
      </c>
      <c r="G2269" s="28" t="s">
        <v>42</v>
      </c>
      <c r="H2269" s="28" t="s">
        <v>44</v>
      </c>
      <c r="I2269" s="31">
        <v>108852.21</v>
      </c>
      <c r="J2269" s="32">
        <f t="shared" si="105"/>
        <v>108852.21</v>
      </c>
      <c r="K2269" s="31">
        <v>0</v>
      </c>
      <c r="L2269" s="31">
        <v>0</v>
      </c>
      <c r="M2269" s="31">
        <v>0</v>
      </c>
      <c r="N2269" s="31">
        <v>0</v>
      </c>
      <c r="O2269" s="33">
        <f t="shared" si="106"/>
        <v>0</v>
      </c>
      <c r="P2269" s="34" t="str">
        <f t="shared" si="107"/>
        <v>1-30</v>
      </c>
      <c r="Q2269" s="35" t="str">
        <f>+VLOOKUP(B2269,'[2]PORTAFOLIO JAN17'!$B$7:$T$4941,19,FALSE)</f>
        <v>COSTA RICA</v>
      </c>
      <c r="R2269" s="31">
        <v>0</v>
      </c>
      <c r="S2269" s="31">
        <v>0</v>
      </c>
      <c r="T2269" s="31" t="s">
        <v>45</v>
      </c>
      <c r="U2269" s="36" t="s">
        <v>46</v>
      </c>
      <c r="V2269" s="37">
        <v>108852.21</v>
      </c>
      <c r="W2269" s="38">
        <v>108852.21</v>
      </c>
      <c r="X2269" s="38">
        <v>0</v>
      </c>
      <c r="Y2269" s="38">
        <v>0</v>
      </c>
      <c r="Z2269" s="38">
        <v>0</v>
      </c>
      <c r="AA2269" s="38">
        <v>0</v>
      </c>
      <c r="AB2269" s="38">
        <v>0</v>
      </c>
      <c r="AC2269" s="38">
        <v>0</v>
      </c>
      <c r="AD2269" s="38" t="s">
        <v>47</v>
      </c>
    </row>
    <row r="2270" spans="1:30" s="27" customFormat="1" ht="15" customHeight="1" x14ac:dyDescent="0.25">
      <c r="A2270" s="39" t="s">
        <v>39</v>
      </c>
      <c r="B2270" s="39" t="s">
        <v>2318</v>
      </c>
      <c r="C2270" s="86">
        <v>42767</v>
      </c>
      <c r="D2270" s="29">
        <f>+VLOOKUP(B2270,'[2]HG-Mexico by Contract'!$B$8:$G$4512,6,FALSE)</f>
        <v>362257</v>
      </c>
      <c r="E2270" s="29"/>
      <c r="F2270" s="39" t="s">
        <v>41</v>
      </c>
      <c r="G2270" s="39" t="s">
        <v>42</v>
      </c>
      <c r="H2270" s="39" t="s">
        <v>63</v>
      </c>
      <c r="I2270" s="40">
        <v>290480.88</v>
      </c>
      <c r="J2270" s="32">
        <f t="shared" si="105"/>
        <v>14590.854604007913</v>
      </c>
      <c r="K2270" s="31">
        <v>0</v>
      </c>
      <c r="L2270" s="31">
        <v>0</v>
      </c>
      <c r="M2270" s="31">
        <v>0</v>
      </c>
      <c r="N2270" s="31">
        <v>0</v>
      </c>
      <c r="O2270" s="33">
        <f t="shared" si="106"/>
        <v>0</v>
      </c>
      <c r="P2270" s="34" t="str">
        <f t="shared" si="107"/>
        <v>1-30</v>
      </c>
      <c r="Q2270" s="35" t="str">
        <f>+VLOOKUP(B2270,'[2]PORTAFOLIO JAN17'!$B$7:$T$4941,19,FALSE)</f>
        <v>MEXICO</v>
      </c>
      <c r="R2270" s="31">
        <v>0</v>
      </c>
      <c r="S2270" s="31">
        <v>0</v>
      </c>
      <c r="T2270" s="31" t="s">
        <v>45</v>
      </c>
      <c r="U2270" s="41" t="s">
        <v>64</v>
      </c>
      <c r="V2270" s="42">
        <v>14590.854602400001</v>
      </c>
      <c r="W2270" s="43">
        <v>14590.854602400001</v>
      </c>
      <c r="X2270" s="38">
        <v>0</v>
      </c>
      <c r="Y2270" s="38">
        <v>0</v>
      </c>
      <c r="Z2270" s="38">
        <v>0</v>
      </c>
      <c r="AA2270" s="38">
        <v>0</v>
      </c>
      <c r="AB2270" s="38">
        <v>0</v>
      </c>
      <c r="AC2270" s="38">
        <v>0</v>
      </c>
      <c r="AD2270" s="38" t="s">
        <v>47</v>
      </c>
    </row>
    <row r="2271" spans="1:30" s="27" customFormat="1" ht="15" customHeight="1" x14ac:dyDescent="0.25">
      <c r="A2271" s="28" t="s">
        <v>39</v>
      </c>
      <c r="B2271" s="28" t="s">
        <v>2319</v>
      </c>
      <c r="C2271" s="85">
        <v>42767</v>
      </c>
      <c r="D2271" s="29">
        <f>+VLOOKUP(B2271,'[2]HG-Mexico by Contract'!$B$8:$G$4512,6,FALSE)</f>
        <v>362316</v>
      </c>
      <c r="E2271" s="29"/>
      <c r="F2271" s="28" t="s">
        <v>41</v>
      </c>
      <c r="G2271" s="28" t="s">
        <v>42</v>
      </c>
      <c r="H2271" s="28" t="s">
        <v>44</v>
      </c>
      <c r="I2271" s="31">
        <v>44991.81</v>
      </c>
      <c r="J2271" s="32">
        <f t="shared" si="105"/>
        <v>44991.81</v>
      </c>
      <c r="K2271" s="31">
        <v>0</v>
      </c>
      <c r="L2271" s="31">
        <v>0</v>
      </c>
      <c r="M2271" s="31">
        <v>0</v>
      </c>
      <c r="N2271" s="31">
        <v>0</v>
      </c>
      <c r="O2271" s="33">
        <f t="shared" si="106"/>
        <v>0</v>
      </c>
      <c r="P2271" s="34" t="str">
        <f t="shared" si="107"/>
        <v>1-30</v>
      </c>
      <c r="Q2271" s="35" t="str">
        <f>+VLOOKUP(B2271,'[2]PORTAFOLIO JAN17'!$B$7:$T$4941,19,FALSE)</f>
        <v>COSTA RICA</v>
      </c>
      <c r="R2271" s="31">
        <v>0</v>
      </c>
      <c r="S2271" s="31">
        <v>0</v>
      </c>
      <c r="T2271" s="31" t="s">
        <v>45</v>
      </c>
      <c r="U2271" s="36" t="s">
        <v>46</v>
      </c>
      <c r="V2271" s="37">
        <v>44991.81</v>
      </c>
      <c r="W2271" s="38">
        <v>44991.81</v>
      </c>
      <c r="X2271" s="38">
        <v>0</v>
      </c>
      <c r="Y2271" s="38">
        <v>0</v>
      </c>
      <c r="Z2271" s="38">
        <v>0</v>
      </c>
      <c r="AA2271" s="38">
        <v>0</v>
      </c>
      <c r="AB2271" s="38">
        <v>0</v>
      </c>
      <c r="AC2271" s="38">
        <v>0</v>
      </c>
      <c r="AD2271" s="38" t="s">
        <v>47</v>
      </c>
    </row>
    <row r="2272" spans="1:30" s="27" customFormat="1" ht="15" customHeight="1" x14ac:dyDescent="0.25">
      <c r="A2272" s="39" t="s">
        <v>39</v>
      </c>
      <c r="B2272" s="39" t="s">
        <v>2320</v>
      </c>
      <c r="C2272" s="86">
        <v>42767</v>
      </c>
      <c r="D2272" s="29">
        <f>+VLOOKUP(B2272,'[2]HG-Mexico by Contract'!$B$8:$G$4512,6,FALSE)</f>
        <v>362569</v>
      </c>
      <c r="E2272" s="29"/>
      <c r="F2272" s="39" t="s">
        <v>41</v>
      </c>
      <c r="G2272" s="39" t="s">
        <v>42</v>
      </c>
      <c r="H2272" s="39" t="s">
        <v>44</v>
      </c>
      <c r="I2272" s="40">
        <v>8754.6200000000008</v>
      </c>
      <c r="J2272" s="32">
        <f t="shared" si="105"/>
        <v>8754.6200000000008</v>
      </c>
      <c r="K2272" s="31">
        <v>0</v>
      </c>
      <c r="L2272" s="31">
        <v>0</v>
      </c>
      <c r="M2272" s="31">
        <v>0</v>
      </c>
      <c r="N2272" s="31">
        <v>0</v>
      </c>
      <c r="O2272" s="33">
        <f t="shared" si="106"/>
        <v>0</v>
      </c>
      <c r="P2272" s="34" t="str">
        <f t="shared" si="107"/>
        <v>1-30</v>
      </c>
      <c r="Q2272" s="35" t="str">
        <f>+VLOOKUP(B2272,'[2]PORTAFOLIO JAN17'!$B$7:$T$4941,19,FALSE)</f>
        <v>EL SALVADOR</v>
      </c>
      <c r="R2272" s="31">
        <v>0</v>
      </c>
      <c r="S2272" s="31">
        <v>0</v>
      </c>
      <c r="T2272" s="31" t="s">
        <v>45</v>
      </c>
      <c r="U2272" s="41" t="s">
        <v>46</v>
      </c>
      <c r="V2272" s="42">
        <v>8754.6200000000008</v>
      </c>
      <c r="W2272" s="43">
        <v>8754.6200000000008</v>
      </c>
      <c r="X2272" s="38">
        <v>0</v>
      </c>
      <c r="Y2272" s="38">
        <v>0</v>
      </c>
      <c r="Z2272" s="38">
        <v>0</v>
      </c>
      <c r="AA2272" s="38">
        <v>0</v>
      </c>
      <c r="AB2272" s="38">
        <v>0</v>
      </c>
      <c r="AC2272" s="38">
        <v>0</v>
      </c>
      <c r="AD2272" s="38" t="s">
        <v>47</v>
      </c>
    </row>
    <row r="2273" spans="1:30" s="27" customFormat="1" ht="15" customHeight="1" x14ac:dyDescent="0.25">
      <c r="A2273" s="28" t="s">
        <v>39</v>
      </c>
      <c r="B2273" s="28" t="s">
        <v>2321</v>
      </c>
      <c r="C2273" s="85">
        <v>42767</v>
      </c>
      <c r="D2273" s="29">
        <f>+VLOOKUP(B2273,'[2]HG-Mexico by Contract'!$B$8:$G$4512,6,FALSE)</f>
        <v>362569</v>
      </c>
      <c r="E2273" s="29"/>
      <c r="F2273" s="28" t="s">
        <v>41</v>
      </c>
      <c r="G2273" s="28" t="s">
        <v>42</v>
      </c>
      <c r="H2273" s="28" t="s">
        <v>44</v>
      </c>
      <c r="I2273" s="31">
        <v>38837.74</v>
      </c>
      <c r="J2273" s="32">
        <f t="shared" si="105"/>
        <v>38837.74</v>
      </c>
      <c r="K2273" s="31">
        <v>0</v>
      </c>
      <c r="L2273" s="31">
        <v>0</v>
      </c>
      <c r="M2273" s="31">
        <v>0</v>
      </c>
      <c r="N2273" s="31">
        <v>0</v>
      </c>
      <c r="O2273" s="33">
        <f t="shared" si="106"/>
        <v>0</v>
      </c>
      <c r="P2273" s="34" t="str">
        <f t="shared" si="107"/>
        <v>1-30</v>
      </c>
      <c r="Q2273" s="35" t="str">
        <f>+VLOOKUP(B2273,'[2]PORTAFOLIO JAN17'!$B$7:$T$4941,19,FALSE)</f>
        <v>EL SALVADOR</v>
      </c>
      <c r="R2273" s="31">
        <v>0</v>
      </c>
      <c r="S2273" s="31">
        <v>0</v>
      </c>
      <c r="T2273" s="31" t="s">
        <v>45</v>
      </c>
      <c r="U2273" s="36" t="s">
        <v>46</v>
      </c>
      <c r="V2273" s="37">
        <v>38837.74</v>
      </c>
      <c r="W2273" s="38">
        <v>38837.74</v>
      </c>
      <c r="X2273" s="38">
        <v>0</v>
      </c>
      <c r="Y2273" s="38">
        <v>0</v>
      </c>
      <c r="Z2273" s="38">
        <v>0</v>
      </c>
      <c r="AA2273" s="38">
        <v>0</v>
      </c>
      <c r="AB2273" s="38">
        <v>0</v>
      </c>
      <c r="AC2273" s="38">
        <v>0</v>
      </c>
      <c r="AD2273" s="38" t="s">
        <v>47</v>
      </c>
    </row>
    <row r="2274" spans="1:30" s="27" customFormat="1" ht="15" customHeight="1" x14ac:dyDescent="0.25">
      <c r="A2274" s="39" t="s">
        <v>39</v>
      </c>
      <c r="B2274" s="39" t="s">
        <v>2322</v>
      </c>
      <c r="C2274" s="86">
        <v>42767</v>
      </c>
      <c r="D2274" s="29">
        <f>+VLOOKUP(B2274,'[2]HG-Mexico by Contract'!$B$8:$G$4512,6,FALSE)</f>
        <v>317994</v>
      </c>
      <c r="E2274" s="29"/>
      <c r="F2274" s="39" t="s">
        <v>41</v>
      </c>
      <c r="G2274" s="39" t="s">
        <v>42</v>
      </c>
      <c r="H2274" s="39" t="s">
        <v>44</v>
      </c>
      <c r="I2274" s="40">
        <v>144133.32999999999</v>
      </c>
      <c r="J2274" s="32">
        <f t="shared" si="105"/>
        <v>144133.32999999999</v>
      </c>
      <c r="K2274" s="31">
        <v>0</v>
      </c>
      <c r="L2274" s="31">
        <v>0</v>
      </c>
      <c r="M2274" s="31">
        <v>0</v>
      </c>
      <c r="N2274" s="31">
        <v>0</v>
      </c>
      <c r="O2274" s="33">
        <f t="shared" si="106"/>
        <v>0</v>
      </c>
      <c r="P2274" s="34" t="str">
        <f t="shared" si="107"/>
        <v>1-30</v>
      </c>
      <c r="Q2274" s="35" t="str">
        <f>+VLOOKUP(B2274,'[2]PORTAFOLIO JAN17'!$B$7:$T$4941,19,FALSE)</f>
        <v>REPUBLICA DOMINICANA</v>
      </c>
      <c r="R2274" s="31">
        <v>0</v>
      </c>
      <c r="S2274" s="31">
        <v>0</v>
      </c>
      <c r="T2274" s="31" t="s">
        <v>45</v>
      </c>
      <c r="U2274" s="41" t="s">
        <v>46</v>
      </c>
      <c r="V2274" s="42">
        <v>144133.32999999999</v>
      </c>
      <c r="W2274" s="43">
        <v>144133.32999999999</v>
      </c>
      <c r="X2274" s="38">
        <v>0</v>
      </c>
      <c r="Y2274" s="38">
        <v>0</v>
      </c>
      <c r="Z2274" s="38">
        <v>0</v>
      </c>
      <c r="AA2274" s="38">
        <v>0</v>
      </c>
      <c r="AB2274" s="38">
        <v>0</v>
      </c>
      <c r="AC2274" s="38">
        <v>0</v>
      </c>
      <c r="AD2274" s="38" t="s">
        <v>47</v>
      </c>
    </row>
    <row r="2275" spans="1:30" s="27" customFormat="1" ht="15" customHeight="1" x14ac:dyDescent="0.25">
      <c r="A2275" s="28" t="s">
        <v>39</v>
      </c>
      <c r="B2275" s="28" t="s">
        <v>2323</v>
      </c>
      <c r="C2275" s="85">
        <v>42767</v>
      </c>
      <c r="D2275" s="29">
        <f>+VLOOKUP(B2275,'[2]HG-Mexico by Contract'!$B$8:$G$4512,6,FALSE)</f>
        <v>317922</v>
      </c>
      <c r="E2275" s="29"/>
      <c r="F2275" s="28" t="s">
        <v>41</v>
      </c>
      <c r="G2275" s="28" t="s">
        <v>42</v>
      </c>
      <c r="H2275" s="28" t="s">
        <v>44</v>
      </c>
      <c r="I2275" s="31">
        <v>477122.78</v>
      </c>
      <c r="J2275" s="32">
        <f t="shared" si="105"/>
        <v>477122.78</v>
      </c>
      <c r="K2275" s="31">
        <v>0</v>
      </c>
      <c r="L2275" s="31">
        <v>0</v>
      </c>
      <c r="M2275" s="31">
        <v>0</v>
      </c>
      <c r="N2275" s="31">
        <v>0</v>
      </c>
      <c r="O2275" s="33">
        <f t="shared" si="106"/>
        <v>0</v>
      </c>
      <c r="P2275" s="34" t="str">
        <f t="shared" si="107"/>
        <v>1-30</v>
      </c>
      <c r="Q2275" s="35" t="str">
        <f>+VLOOKUP(B2275,'[2]PORTAFOLIO JAN17'!$B$7:$T$4941,19,FALSE)</f>
        <v>REPUBLICA DOMINICANA</v>
      </c>
      <c r="R2275" s="31">
        <v>0</v>
      </c>
      <c r="S2275" s="31">
        <v>0</v>
      </c>
      <c r="T2275" s="31" t="s">
        <v>45</v>
      </c>
      <c r="U2275" s="36" t="s">
        <v>46</v>
      </c>
      <c r="V2275" s="37">
        <v>477122.78</v>
      </c>
      <c r="W2275" s="38">
        <v>477122.78</v>
      </c>
      <c r="X2275" s="38">
        <v>0</v>
      </c>
      <c r="Y2275" s="38">
        <v>0</v>
      </c>
      <c r="Z2275" s="38">
        <v>0</v>
      </c>
      <c r="AA2275" s="38">
        <v>0</v>
      </c>
      <c r="AB2275" s="38">
        <v>0</v>
      </c>
      <c r="AC2275" s="38">
        <v>0</v>
      </c>
      <c r="AD2275" s="38" t="s">
        <v>47</v>
      </c>
    </row>
    <row r="2276" spans="1:30" s="27" customFormat="1" ht="15" customHeight="1" x14ac:dyDescent="0.25">
      <c r="A2276" s="39" t="s">
        <v>39</v>
      </c>
      <c r="B2276" s="39" t="s">
        <v>2324</v>
      </c>
      <c r="C2276" s="86">
        <v>42767</v>
      </c>
      <c r="D2276" s="29">
        <f>+VLOOKUP(B2276,'[2]HG-Mexico by Contract'!$B$8:$G$4512,6,FALSE)</f>
        <v>362318</v>
      </c>
      <c r="E2276" s="29"/>
      <c r="F2276" s="39" t="s">
        <v>41</v>
      </c>
      <c r="G2276" s="39" t="s">
        <v>42</v>
      </c>
      <c r="H2276" s="39" t="s">
        <v>44</v>
      </c>
      <c r="I2276" s="40">
        <v>48710.04</v>
      </c>
      <c r="J2276" s="32">
        <f t="shared" si="105"/>
        <v>48710.04</v>
      </c>
      <c r="K2276" s="31">
        <v>0</v>
      </c>
      <c r="L2276" s="31">
        <v>0</v>
      </c>
      <c r="M2276" s="31">
        <v>0</v>
      </c>
      <c r="N2276" s="31">
        <v>0</v>
      </c>
      <c r="O2276" s="33">
        <f t="shared" si="106"/>
        <v>0</v>
      </c>
      <c r="P2276" s="34" t="str">
        <f t="shared" si="107"/>
        <v>1-30</v>
      </c>
      <c r="Q2276" s="35" t="str">
        <f>+VLOOKUP(B2276,'[2]PORTAFOLIO JAN17'!$B$7:$T$4941,19,FALSE)</f>
        <v>EL SALVADOR</v>
      </c>
      <c r="R2276" s="31">
        <v>0</v>
      </c>
      <c r="S2276" s="31">
        <v>0</v>
      </c>
      <c r="T2276" s="31" t="s">
        <v>45</v>
      </c>
      <c r="U2276" s="41" t="s">
        <v>46</v>
      </c>
      <c r="V2276" s="42">
        <v>48710.04</v>
      </c>
      <c r="W2276" s="43">
        <v>48710.04</v>
      </c>
      <c r="X2276" s="38">
        <v>0</v>
      </c>
      <c r="Y2276" s="38">
        <v>0</v>
      </c>
      <c r="Z2276" s="38">
        <v>0</v>
      </c>
      <c r="AA2276" s="38">
        <v>0</v>
      </c>
      <c r="AB2276" s="38">
        <v>0</v>
      </c>
      <c r="AC2276" s="38">
        <v>0</v>
      </c>
      <c r="AD2276" s="38" t="s">
        <v>47</v>
      </c>
    </row>
    <row r="2277" spans="1:30" s="27" customFormat="1" ht="15" customHeight="1" x14ac:dyDescent="0.25">
      <c r="A2277" s="28" t="s">
        <v>39</v>
      </c>
      <c r="B2277" s="28" t="s">
        <v>2325</v>
      </c>
      <c r="C2277" s="85">
        <v>42767</v>
      </c>
      <c r="D2277" s="29">
        <f>+VLOOKUP(B2277,'[2]HG-Mexico by Contract'!$B$8:$G$4512,6,FALSE)</f>
        <v>316241</v>
      </c>
      <c r="E2277" s="29"/>
      <c r="F2277" s="28" t="s">
        <v>41</v>
      </c>
      <c r="G2277" s="28" t="s">
        <v>42</v>
      </c>
      <c r="H2277" s="28" t="s">
        <v>44</v>
      </c>
      <c r="I2277" s="31">
        <v>121003.67</v>
      </c>
      <c r="J2277" s="32">
        <f t="shared" si="105"/>
        <v>121003.67</v>
      </c>
      <c r="K2277" s="31">
        <v>0</v>
      </c>
      <c r="L2277" s="31">
        <v>0</v>
      </c>
      <c r="M2277" s="31">
        <v>0</v>
      </c>
      <c r="N2277" s="31">
        <v>0</v>
      </c>
      <c r="O2277" s="33">
        <f t="shared" si="106"/>
        <v>0</v>
      </c>
      <c r="P2277" s="34" t="str">
        <f t="shared" si="107"/>
        <v>1-30</v>
      </c>
      <c r="Q2277" s="35" t="str">
        <f>+VLOOKUP(B2277,'[2]PORTAFOLIO JAN17'!$B$7:$T$4941,19,FALSE)</f>
        <v>COSTA RICA</v>
      </c>
      <c r="R2277" s="31">
        <v>0</v>
      </c>
      <c r="S2277" s="31">
        <v>0</v>
      </c>
      <c r="T2277" s="31" t="s">
        <v>45</v>
      </c>
      <c r="U2277" s="36" t="s">
        <v>46</v>
      </c>
      <c r="V2277" s="37">
        <v>121003.67</v>
      </c>
      <c r="W2277" s="38">
        <v>121003.67</v>
      </c>
      <c r="X2277" s="38">
        <v>0</v>
      </c>
      <c r="Y2277" s="38">
        <v>0</v>
      </c>
      <c r="Z2277" s="38">
        <v>0</v>
      </c>
      <c r="AA2277" s="38">
        <v>0</v>
      </c>
      <c r="AB2277" s="38">
        <v>0</v>
      </c>
      <c r="AC2277" s="38">
        <v>0</v>
      </c>
      <c r="AD2277" s="38" t="s">
        <v>47</v>
      </c>
    </row>
    <row r="2278" spans="1:30" s="27" customFormat="1" ht="15" customHeight="1" x14ac:dyDescent="0.25">
      <c r="A2278" s="39" t="s">
        <v>39</v>
      </c>
      <c r="B2278" s="39" t="s">
        <v>2326</v>
      </c>
      <c r="C2278" s="86">
        <v>42767</v>
      </c>
      <c r="D2278" s="29">
        <f>+VLOOKUP(B2278,'[2]HG-Mexico by Contract'!$B$8:$G$4512,6,FALSE)</f>
        <v>362498</v>
      </c>
      <c r="E2278" s="29"/>
      <c r="F2278" s="39" t="s">
        <v>41</v>
      </c>
      <c r="G2278" s="39" t="s">
        <v>42</v>
      </c>
      <c r="H2278" s="39" t="s">
        <v>44</v>
      </c>
      <c r="I2278" s="40">
        <v>40348.65</v>
      </c>
      <c r="J2278" s="32">
        <f t="shared" si="105"/>
        <v>40348.65</v>
      </c>
      <c r="K2278" s="31">
        <v>0</v>
      </c>
      <c r="L2278" s="31">
        <v>0</v>
      </c>
      <c r="M2278" s="31">
        <v>0</v>
      </c>
      <c r="N2278" s="31">
        <v>0</v>
      </c>
      <c r="O2278" s="33">
        <f t="shared" si="106"/>
        <v>0</v>
      </c>
      <c r="P2278" s="34" t="str">
        <f t="shared" si="107"/>
        <v>1-30</v>
      </c>
      <c r="Q2278" s="35" t="str">
        <f>+VLOOKUP(B2278,'[2]PORTAFOLIO JAN17'!$B$7:$T$4941,19,FALSE)</f>
        <v>EL SALVADOR</v>
      </c>
      <c r="R2278" s="31">
        <v>0</v>
      </c>
      <c r="S2278" s="31">
        <v>0</v>
      </c>
      <c r="T2278" s="31" t="s">
        <v>45</v>
      </c>
      <c r="U2278" s="41" t="s">
        <v>46</v>
      </c>
      <c r="V2278" s="42">
        <v>40348.65</v>
      </c>
      <c r="W2278" s="43">
        <v>40348.65</v>
      </c>
      <c r="X2278" s="38">
        <v>0</v>
      </c>
      <c r="Y2278" s="38">
        <v>0</v>
      </c>
      <c r="Z2278" s="38">
        <v>0</v>
      </c>
      <c r="AA2278" s="38">
        <v>0</v>
      </c>
      <c r="AB2278" s="38">
        <v>0</v>
      </c>
      <c r="AC2278" s="38">
        <v>0</v>
      </c>
      <c r="AD2278" s="38" t="s">
        <v>47</v>
      </c>
    </row>
    <row r="2279" spans="1:30" s="27" customFormat="1" ht="15" customHeight="1" x14ac:dyDescent="0.25">
      <c r="A2279" s="28" t="s">
        <v>39</v>
      </c>
      <c r="B2279" s="28" t="s">
        <v>2327</v>
      </c>
      <c r="C2279" s="85">
        <v>42767</v>
      </c>
      <c r="D2279" s="29">
        <f>+VLOOKUP(B2279,'[2]HG-Mexico by Contract'!$B$8:$G$4512,6,FALSE)</f>
        <v>334200</v>
      </c>
      <c r="E2279" s="29"/>
      <c r="F2279" s="28" t="s">
        <v>41</v>
      </c>
      <c r="G2279" s="28" t="s">
        <v>42</v>
      </c>
      <c r="H2279" s="28" t="s">
        <v>63</v>
      </c>
      <c r="I2279" s="31">
        <v>1806288.94</v>
      </c>
      <c r="J2279" s="32">
        <f t="shared" si="105"/>
        <v>90729.893466198424</v>
      </c>
      <c r="K2279" s="31">
        <v>0</v>
      </c>
      <c r="L2279" s="31">
        <v>0</v>
      </c>
      <c r="M2279" s="31">
        <v>0</v>
      </c>
      <c r="N2279" s="31">
        <v>0</v>
      </c>
      <c r="O2279" s="33">
        <f t="shared" si="106"/>
        <v>0</v>
      </c>
      <c r="P2279" s="34" t="str">
        <f t="shared" si="107"/>
        <v>1-30</v>
      </c>
      <c r="Q2279" s="35" t="str">
        <f>+VLOOKUP(B2279,'[2]PORTAFOLIO JAN17'!$B$7:$T$4941,19,FALSE)</f>
        <v>MEXICO</v>
      </c>
      <c r="R2279" s="31">
        <v>0</v>
      </c>
      <c r="S2279" s="31">
        <v>0</v>
      </c>
      <c r="T2279" s="31" t="s">
        <v>45</v>
      </c>
      <c r="U2279" s="36" t="s">
        <v>64</v>
      </c>
      <c r="V2279" s="37">
        <v>90729.893456200007</v>
      </c>
      <c r="W2279" s="38">
        <v>90729.893456200007</v>
      </c>
      <c r="X2279" s="38">
        <v>0</v>
      </c>
      <c r="Y2279" s="38">
        <v>0</v>
      </c>
      <c r="Z2279" s="38">
        <v>0</v>
      </c>
      <c r="AA2279" s="38">
        <v>0</v>
      </c>
      <c r="AB2279" s="38">
        <v>0</v>
      </c>
      <c r="AC2279" s="38">
        <v>0</v>
      </c>
      <c r="AD2279" s="38" t="s">
        <v>47</v>
      </c>
    </row>
    <row r="2280" spans="1:30" s="27" customFormat="1" ht="15" customHeight="1" x14ac:dyDescent="0.25">
      <c r="A2280" s="39" t="s">
        <v>39</v>
      </c>
      <c r="B2280" s="39" t="s">
        <v>2328</v>
      </c>
      <c r="C2280" s="86">
        <v>42767</v>
      </c>
      <c r="D2280" s="29">
        <f>+VLOOKUP(B2280,'[2]HG-Mexico by Contract'!$B$8:$G$4512,6,FALSE)</f>
        <v>362498</v>
      </c>
      <c r="E2280" s="29"/>
      <c r="F2280" s="39" t="s">
        <v>41</v>
      </c>
      <c r="G2280" s="39" t="s">
        <v>42</v>
      </c>
      <c r="H2280" s="39" t="s">
        <v>44</v>
      </c>
      <c r="I2280" s="40">
        <v>7314.07</v>
      </c>
      <c r="J2280" s="32">
        <f t="shared" si="105"/>
        <v>7314.07</v>
      </c>
      <c r="K2280" s="31">
        <v>0</v>
      </c>
      <c r="L2280" s="31">
        <v>0</v>
      </c>
      <c r="M2280" s="31">
        <v>0</v>
      </c>
      <c r="N2280" s="31">
        <v>0</v>
      </c>
      <c r="O2280" s="33">
        <f t="shared" si="106"/>
        <v>0</v>
      </c>
      <c r="P2280" s="34" t="str">
        <f t="shared" si="107"/>
        <v>1-30</v>
      </c>
      <c r="Q2280" s="35" t="str">
        <f>+VLOOKUP(B2280,'[2]PORTAFOLIO JAN17'!$B$7:$T$4941,19,FALSE)</f>
        <v>EL SALVADOR</v>
      </c>
      <c r="R2280" s="31">
        <v>0</v>
      </c>
      <c r="S2280" s="31">
        <v>0</v>
      </c>
      <c r="T2280" s="31" t="s">
        <v>45</v>
      </c>
      <c r="U2280" s="41" t="s">
        <v>46</v>
      </c>
      <c r="V2280" s="42">
        <v>7314.07</v>
      </c>
      <c r="W2280" s="43">
        <v>7314.07</v>
      </c>
      <c r="X2280" s="38">
        <v>0</v>
      </c>
      <c r="Y2280" s="38">
        <v>0</v>
      </c>
      <c r="Z2280" s="38">
        <v>0</v>
      </c>
      <c r="AA2280" s="38">
        <v>0</v>
      </c>
      <c r="AB2280" s="38">
        <v>0</v>
      </c>
      <c r="AC2280" s="38">
        <v>0</v>
      </c>
      <c r="AD2280" s="38" t="s">
        <v>47</v>
      </c>
    </row>
    <row r="2281" spans="1:30" s="27" customFormat="1" ht="15" customHeight="1" x14ac:dyDescent="0.25">
      <c r="A2281" s="28" t="s">
        <v>39</v>
      </c>
      <c r="B2281" s="28" t="s">
        <v>2329</v>
      </c>
      <c r="C2281" s="85">
        <v>42767</v>
      </c>
      <c r="D2281" s="29">
        <f>+VLOOKUP(B2281,'[2]HG-Mexico by Contract'!$B$8:$G$4512,6,FALSE)</f>
        <v>362133</v>
      </c>
      <c r="E2281" s="29"/>
      <c r="F2281" s="28" t="s">
        <v>41</v>
      </c>
      <c r="G2281" s="28" t="s">
        <v>42</v>
      </c>
      <c r="H2281" s="28" t="s">
        <v>44</v>
      </c>
      <c r="I2281" s="31">
        <v>274211.86</v>
      </c>
      <c r="J2281" s="32">
        <f t="shared" si="105"/>
        <v>274211.86</v>
      </c>
      <c r="K2281" s="31">
        <v>0</v>
      </c>
      <c r="L2281" s="31">
        <v>0</v>
      </c>
      <c r="M2281" s="31">
        <v>0</v>
      </c>
      <c r="N2281" s="31">
        <v>0</v>
      </c>
      <c r="O2281" s="33">
        <f t="shared" si="106"/>
        <v>0</v>
      </c>
      <c r="P2281" s="34" t="str">
        <f t="shared" si="107"/>
        <v>1-30</v>
      </c>
      <c r="Q2281" s="35" t="str">
        <f>+VLOOKUP(B2281,'[2]PORTAFOLIO JAN17'!$B$7:$T$4941,19,FALSE)</f>
        <v>COSTA RICA</v>
      </c>
      <c r="R2281" s="31">
        <v>0</v>
      </c>
      <c r="S2281" s="31">
        <v>0</v>
      </c>
      <c r="T2281" s="31" t="s">
        <v>45</v>
      </c>
      <c r="U2281" s="36" t="s">
        <v>46</v>
      </c>
      <c r="V2281" s="37">
        <v>274211.86</v>
      </c>
      <c r="W2281" s="38">
        <v>274211.86</v>
      </c>
      <c r="X2281" s="38">
        <v>0</v>
      </c>
      <c r="Y2281" s="38">
        <v>0</v>
      </c>
      <c r="Z2281" s="38">
        <v>0</v>
      </c>
      <c r="AA2281" s="38">
        <v>0</v>
      </c>
      <c r="AB2281" s="38">
        <v>0</v>
      </c>
      <c r="AC2281" s="38">
        <v>0</v>
      </c>
      <c r="AD2281" s="38" t="s">
        <v>47</v>
      </c>
    </row>
    <row r="2282" spans="1:30" s="27" customFormat="1" ht="15" customHeight="1" x14ac:dyDescent="0.25">
      <c r="A2282" s="39" t="s">
        <v>39</v>
      </c>
      <c r="B2282" s="39" t="s">
        <v>2330</v>
      </c>
      <c r="C2282" s="86">
        <v>42767</v>
      </c>
      <c r="D2282" s="29">
        <f>+VLOOKUP(B2282,'[2]HG-Mexico by Contract'!$B$8:$G$4512,6,FALSE)</f>
        <v>364438</v>
      </c>
      <c r="E2282" s="29"/>
      <c r="F2282" s="39" t="s">
        <v>41</v>
      </c>
      <c r="G2282" s="39" t="s">
        <v>42</v>
      </c>
      <c r="H2282" s="39" t="s">
        <v>44</v>
      </c>
      <c r="I2282" s="40">
        <v>30570.799999999999</v>
      </c>
      <c r="J2282" s="32">
        <f t="shared" si="105"/>
        <v>30570.799999999999</v>
      </c>
      <c r="K2282" s="31">
        <v>0</v>
      </c>
      <c r="L2282" s="31">
        <v>0</v>
      </c>
      <c r="M2282" s="31">
        <v>0</v>
      </c>
      <c r="N2282" s="31">
        <v>0</v>
      </c>
      <c r="O2282" s="33">
        <f t="shared" si="106"/>
        <v>0</v>
      </c>
      <c r="P2282" s="34" t="str">
        <f t="shared" si="107"/>
        <v>1-30</v>
      </c>
      <c r="Q2282" s="35" t="str">
        <f>+VLOOKUP(B2282,'[2]PORTAFOLIO JAN17'!$B$7:$T$4941,19,FALSE)</f>
        <v>GUATEMALA</v>
      </c>
      <c r="R2282" s="31">
        <v>0</v>
      </c>
      <c r="S2282" s="31">
        <v>0</v>
      </c>
      <c r="T2282" s="31" t="s">
        <v>45</v>
      </c>
      <c r="U2282" s="41" t="s">
        <v>46</v>
      </c>
      <c r="V2282" s="42">
        <v>30570.799999999999</v>
      </c>
      <c r="W2282" s="43">
        <v>30570.799999999999</v>
      </c>
      <c r="X2282" s="38">
        <v>0</v>
      </c>
      <c r="Y2282" s="38">
        <v>0</v>
      </c>
      <c r="Z2282" s="38">
        <v>0</v>
      </c>
      <c r="AA2282" s="38">
        <v>0</v>
      </c>
      <c r="AB2282" s="38">
        <v>0</v>
      </c>
      <c r="AC2282" s="38">
        <v>0</v>
      </c>
      <c r="AD2282" s="38" t="s">
        <v>47</v>
      </c>
    </row>
    <row r="2283" spans="1:30" s="27" customFormat="1" ht="15" customHeight="1" x14ac:dyDescent="0.25">
      <c r="A2283" s="28" t="s">
        <v>39</v>
      </c>
      <c r="B2283" s="28" t="s">
        <v>2331</v>
      </c>
      <c r="C2283" s="85">
        <v>42767</v>
      </c>
      <c r="D2283" s="29">
        <f>+VLOOKUP(B2283,'[2]HG-Mexico by Contract'!$B$8:$G$4512,6,FALSE)</f>
        <v>316241</v>
      </c>
      <c r="E2283" s="29"/>
      <c r="F2283" s="28" t="s">
        <v>41</v>
      </c>
      <c r="G2283" s="28" t="s">
        <v>42</v>
      </c>
      <c r="H2283" s="28" t="s">
        <v>44</v>
      </c>
      <c r="I2283" s="31">
        <v>138930.18</v>
      </c>
      <c r="J2283" s="32">
        <f t="shared" si="105"/>
        <v>138930.18</v>
      </c>
      <c r="K2283" s="31">
        <v>0</v>
      </c>
      <c r="L2283" s="31">
        <v>0</v>
      </c>
      <c r="M2283" s="31">
        <v>0</v>
      </c>
      <c r="N2283" s="31">
        <v>0</v>
      </c>
      <c r="O2283" s="33">
        <f t="shared" si="106"/>
        <v>0</v>
      </c>
      <c r="P2283" s="34" t="str">
        <f t="shared" si="107"/>
        <v>1-30</v>
      </c>
      <c r="Q2283" s="35" t="str">
        <f>+VLOOKUP(B2283,'[2]PORTAFOLIO JAN17'!$B$7:$T$4941,19,FALSE)</f>
        <v>COSTA RICA</v>
      </c>
      <c r="R2283" s="31">
        <v>0</v>
      </c>
      <c r="S2283" s="31">
        <v>0</v>
      </c>
      <c r="T2283" s="31" t="s">
        <v>45</v>
      </c>
      <c r="U2283" s="36" t="s">
        <v>46</v>
      </c>
      <c r="V2283" s="37">
        <v>138930.18</v>
      </c>
      <c r="W2283" s="38">
        <v>138930.18</v>
      </c>
      <c r="X2283" s="38">
        <v>0</v>
      </c>
      <c r="Y2283" s="38">
        <v>0</v>
      </c>
      <c r="Z2283" s="38">
        <v>0</v>
      </c>
      <c r="AA2283" s="38">
        <v>0</v>
      </c>
      <c r="AB2283" s="38">
        <v>0</v>
      </c>
      <c r="AC2283" s="38">
        <v>0</v>
      </c>
      <c r="AD2283" s="38" t="s">
        <v>47</v>
      </c>
    </row>
    <row r="2284" spans="1:30" s="27" customFormat="1" ht="15" customHeight="1" x14ac:dyDescent="0.25">
      <c r="A2284" s="39" t="s">
        <v>39</v>
      </c>
      <c r="B2284" s="39" t="s">
        <v>2332</v>
      </c>
      <c r="C2284" s="86">
        <v>42767</v>
      </c>
      <c r="D2284" s="29">
        <f>+VLOOKUP(B2284,'[2]HG-Mexico by Contract'!$B$8:$G$4512,6,FALSE)</f>
        <v>316241</v>
      </c>
      <c r="E2284" s="29"/>
      <c r="F2284" s="39" t="s">
        <v>41</v>
      </c>
      <c r="G2284" s="39" t="s">
        <v>42</v>
      </c>
      <c r="H2284" s="39" t="s">
        <v>44</v>
      </c>
      <c r="I2284" s="40">
        <v>76187.490000000005</v>
      </c>
      <c r="J2284" s="32">
        <f t="shared" si="105"/>
        <v>76187.490000000005</v>
      </c>
      <c r="K2284" s="31">
        <v>0</v>
      </c>
      <c r="L2284" s="31">
        <v>0</v>
      </c>
      <c r="M2284" s="31">
        <v>0</v>
      </c>
      <c r="N2284" s="31">
        <v>0</v>
      </c>
      <c r="O2284" s="33">
        <f t="shared" si="106"/>
        <v>0</v>
      </c>
      <c r="P2284" s="34" t="str">
        <f t="shared" si="107"/>
        <v>1-30</v>
      </c>
      <c r="Q2284" s="35" t="str">
        <f>+VLOOKUP(B2284,'[2]PORTAFOLIO JAN17'!$B$7:$T$4941,19,FALSE)</f>
        <v>COSTA RICA</v>
      </c>
      <c r="R2284" s="31">
        <v>0</v>
      </c>
      <c r="S2284" s="31">
        <v>0</v>
      </c>
      <c r="T2284" s="31" t="s">
        <v>45</v>
      </c>
      <c r="U2284" s="41" t="s">
        <v>46</v>
      </c>
      <c r="V2284" s="42">
        <v>76187.490000000005</v>
      </c>
      <c r="W2284" s="43">
        <v>76187.490000000005</v>
      </c>
      <c r="X2284" s="38">
        <v>0</v>
      </c>
      <c r="Y2284" s="38">
        <v>0</v>
      </c>
      <c r="Z2284" s="38">
        <v>0</v>
      </c>
      <c r="AA2284" s="38">
        <v>0</v>
      </c>
      <c r="AB2284" s="38">
        <v>0</v>
      </c>
      <c r="AC2284" s="38">
        <v>0</v>
      </c>
      <c r="AD2284" s="38" t="s">
        <v>47</v>
      </c>
    </row>
    <row r="2285" spans="1:30" s="27" customFormat="1" ht="15" customHeight="1" x14ac:dyDescent="0.25">
      <c r="A2285" s="28" t="s">
        <v>39</v>
      </c>
      <c r="B2285" s="28" t="s">
        <v>2333</v>
      </c>
      <c r="C2285" s="85">
        <v>42767</v>
      </c>
      <c r="D2285" s="29">
        <f>+VLOOKUP(B2285,'[2]HG-Mexico by Contract'!$B$8:$G$4512,6,FALSE)</f>
        <v>316241</v>
      </c>
      <c r="E2285" s="29"/>
      <c r="F2285" s="28" t="s">
        <v>41</v>
      </c>
      <c r="G2285" s="28" t="s">
        <v>42</v>
      </c>
      <c r="H2285" s="28" t="s">
        <v>44</v>
      </c>
      <c r="I2285" s="31">
        <v>76187.5</v>
      </c>
      <c r="J2285" s="32">
        <f t="shared" si="105"/>
        <v>76187.5</v>
      </c>
      <c r="K2285" s="31">
        <v>0</v>
      </c>
      <c r="L2285" s="31">
        <v>0</v>
      </c>
      <c r="M2285" s="31">
        <v>0</v>
      </c>
      <c r="N2285" s="31">
        <v>0</v>
      </c>
      <c r="O2285" s="33">
        <f t="shared" si="106"/>
        <v>0</v>
      </c>
      <c r="P2285" s="34" t="str">
        <f t="shared" si="107"/>
        <v>1-30</v>
      </c>
      <c r="Q2285" s="35" t="str">
        <f>+VLOOKUP(B2285,'[2]PORTAFOLIO JAN17'!$B$7:$T$4941,19,FALSE)</f>
        <v>COSTA RICA</v>
      </c>
      <c r="R2285" s="31">
        <v>0</v>
      </c>
      <c r="S2285" s="31">
        <v>0</v>
      </c>
      <c r="T2285" s="31" t="s">
        <v>45</v>
      </c>
      <c r="U2285" s="36" t="s">
        <v>46</v>
      </c>
      <c r="V2285" s="37">
        <v>76187.5</v>
      </c>
      <c r="W2285" s="38">
        <v>76187.5</v>
      </c>
      <c r="X2285" s="38">
        <v>0</v>
      </c>
      <c r="Y2285" s="38">
        <v>0</v>
      </c>
      <c r="Z2285" s="38">
        <v>0</v>
      </c>
      <c r="AA2285" s="38">
        <v>0</v>
      </c>
      <c r="AB2285" s="38">
        <v>0</v>
      </c>
      <c r="AC2285" s="38">
        <v>0</v>
      </c>
      <c r="AD2285" s="38" t="s">
        <v>47</v>
      </c>
    </row>
    <row r="2286" spans="1:30" s="27" customFormat="1" ht="15" customHeight="1" x14ac:dyDescent="0.25">
      <c r="A2286" s="39" t="s">
        <v>39</v>
      </c>
      <c r="B2286" s="39" t="s">
        <v>2334</v>
      </c>
      <c r="C2286" s="86">
        <v>42767</v>
      </c>
      <c r="D2286" s="29">
        <f>+VLOOKUP(B2286,'[2]HG-Mexico by Contract'!$B$8:$G$4512,6,FALSE)</f>
        <v>362316</v>
      </c>
      <c r="E2286" s="29"/>
      <c r="F2286" s="39" t="s">
        <v>41</v>
      </c>
      <c r="G2286" s="39" t="s">
        <v>42</v>
      </c>
      <c r="H2286" s="39" t="s">
        <v>44</v>
      </c>
      <c r="I2286" s="40">
        <v>44991.81</v>
      </c>
      <c r="J2286" s="32">
        <f t="shared" si="105"/>
        <v>44991.81</v>
      </c>
      <c r="K2286" s="31">
        <v>0</v>
      </c>
      <c r="L2286" s="31">
        <v>0</v>
      </c>
      <c r="M2286" s="31">
        <v>0</v>
      </c>
      <c r="N2286" s="31">
        <v>0</v>
      </c>
      <c r="O2286" s="33">
        <f t="shared" si="106"/>
        <v>0</v>
      </c>
      <c r="P2286" s="34" t="str">
        <f t="shared" si="107"/>
        <v>1-30</v>
      </c>
      <c r="Q2286" s="35" t="str">
        <f>+VLOOKUP(B2286,'[2]PORTAFOLIO JAN17'!$B$7:$T$4941,19,FALSE)</f>
        <v>COSTA RICA</v>
      </c>
      <c r="R2286" s="31">
        <v>0</v>
      </c>
      <c r="S2286" s="31">
        <v>0</v>
      </c>
      <c r="T2286" s="31" t="s">
        <v>45</v>
      </c>
      <c r="U2286" s="41" t="s">
        <v>46</v>
      </c>
      <c r="V2286" s="42">
        <v>44991.81</v>
      </c>
      <c r="W2286" s="43">
        <v>44991.81</v>
      </c>
      <c r="X2286" s="38">
        <v>0</v>
      </c>
      <c r="Y2286" s="38">
        <v>0</v>
      </c>
      <c r="Z2286" s="38">
        <v>0</v>
      </c>
      <c r="AA2286" s="38">
        <v>0</v>
      </c>
      <c r="AB2286" s="38">
        <v>0</v>
      </c>
      <c r="AC2286" s="38">
        <v>0</v>
      </c>
      <c r="AD2286" s="38" t="s">
        <v>47</v>
      </c>
    </row>
    <row r="2287" spans="1:30" s="27" customFormat="1" ht="15" customHeight="1" x14ac:dyDescent="0.25">
      <c r="A2287" s="28" t="s">
        <v>39</v>
      </c>
      <c r="B2287" s="28" t="s">
        <v>2335</v>
      </c>
      <c r="C2287" s="85">
        <v>42767</v>
      </c>
      <c r="D2287" s="29">
        <f>+VLOOKUP(B2287,'[2]HG-Mexico by Contract'!$B$8:$G$4512,6,FALSE)</f>
        <v>316241</v>
      </c>
      <c r="E2287" s="29"/>
      <c r="F2287" s="28" t="s">
        <v>41</v>
      </c>
      <c r="G2287" s="28" t="s">
        <v>42</v>
      </c>
      <c r="H2287" s="28" t="s">
        <v>44</v>
      </c>
      <c r="I2287" s="31">
        <v>138930.18</v>
      </c>
      <c r="J2287" s="32">
        <f t="shared" si="105"/>
        <v>138930.18</v>
      </c>
      <c r="K2287" s="31">
        <v>0</v>
      </c>
      <c r="L2287" s="31">
        <v>0</v>
      </c>
      <c r="M2287" s="31">
        <v>0</v>
      </c>
      <c r="N2287" s="31">
        <v>0</v>
      </c>
      <c r="O2287" s="33">
        <f t="shared" si="106"/>
        <v>0</v>
      </c>
      <c r="P2287" s="34" t="str">
        <f t="shared" si="107"/>
        <v>1-30</v>
      </c>
      <c r="Q2287" s="35" t="str">
        <f>+VLOOKUP(B2287,'[2]PORTAFOLIO JAN17'!$B$7:$T$4941,19,FALSE)</f>
        <v>COSTA RICA</v>
      </c>
      <c r="R2287" s="31">
        <v>0</v>
      </c>
      <c r="S2287" s="31">
        <v>0</v>
      </c>
      <c r="T2287" s="31" t="s">
        <v>45</v>
      </c>
      <c r="U2287" s="36" t="s">
        <v>46</v>
      </c>
      <c r="V2287" s="37">
        <v>138930.18</v>
      </c>
      <c r="W2287" s="38">
        <v>138930.18</v>
      </c>
      <c r="X2287" s="38">
        <v>0</v>
      </c>
      <c r="Y2287" s="38">
        <v>0</v>
      </c>
      <c r="Z2287" s="38">
        <v>0</v>
      </c>
      <c r="AA2287" s="38">
        <v>0</v>
      </c>
      <c r="AB2287" s="38">
        <v>0</v>
      </c>
      <c r="AC2287" s="38">
        <v>0</v>
      </c>
      <c r="AD2287" s="38" t="s">
        <v>47</v>
      </c>
    </row>
    <row r="2288" spans="1:30" s="27" customFormat="1" ht="15" customHeight="1" x14ac:dyDescent="0.25">
      <c r="A2288" s="39" t="s">
        <v>39</v>
      </c>
      <c r="B2288" s="39" t="s">
        <v>2336</v>
      </c>
      <c r="C2288" s="86">
        <v>42767</v>
      </c>
      <c r="D2288" s="29">
        <f>+VLOOKUP(B2288,'[2]HG-Mexico by Contract'!$B$8:$G$4512,6,FALSE)</f>
        <v>337631</v>
      </c>
      <c r="E2288" s="29"/>
      <c r="F2288" s="39" t="s">
        <v>41</v>
      </c>
      <c r="G2288" s="39" t="s">
        <v>42</v>
      </c>
      <c r="H2288" s="39" t="s">
        <v>44</v>
      </c>
      <c r="I2288" s="40">
        <v>40250</v>
      </c>
      <c r="J2288" s="32">
        <f t="shared" si="105"/>
        <v>40250</v>
      </c>
      <c r="K2288" s="31">
        <v>0</v>
      </c>
      <c r="L2288" s="31">
        <v>0</v>
      </c>
      <c r="M2288" s="31">
        <v>0</v>
      </c>
      <c r="N2288" s="31">
        <v>0</v>
      </c>
      <c r="O2288" s="33">
        <f t="shared" si="106"/>
        <v>0</v>
      </c>
      <c r="P2288" s="34" t="str">
        <f t="shared" si="107"/>
        <v>1-30</v>
      </c>
      <c r="Q2288" s="35" t="str">
        <f>+VLOOKUP(B2288,'[2]PORTAFOLIO JAN17'!$B$7:$T$4941,19,FALSE)</f>
        <v>NICARAGUA</v>
      </c>
      <c r="R2288" s="31">
        <v>0</v>
      </c>
      <c r="S2288" s="31">
        <v>0</v>
      </c>
      <c r="T2288" s="31" t="s">
        <v>45</v>
      </c>
      <c r="U2288" s="41" t="s">
        <v>46</v>
      </c>
      <c r="V2288" s="42">
        <v>40250</v>
      </c>
      <c r="W2288" s="43">
        <v>40250</v>
      </c>
      <c r="X2288" s="38">
        <v>0</v>
      </c>
      <c r="Y2288" s="38">
        <v>0</v>
      </c>
      <c r="Z2288" s="38">
        <v>0</v>
      </c>
      <c r="AA2288" s="38">
        <v>0</v>
      </c>
      <c r="AB2288" s="38">
        <v>0</v>
      </c>
      <c r="AC2288" s="38">
        <v>0</v>
      </c>
      <c r="AD2288" s="38" t="s">
        <v>47</v>
      </c>
    </row>
    <row r="2289" spans="1:31" s="27" customFormat="1" ht="15" customHeight="1" x14ac:dyDescent="0.25">
      <c r="A2289" s="28" t="s">
        <v>39</v>
      </c>
      <c r="B2289" s="28" t="s">
        <v>2337</v>
      </c>
      <c r="C2289" s="85">
        <v>42767</v>
      </c>
      <c r="D2289" s="29">
        <f>+VLOOKUP(B2289,'[2]HG-Mexico by Contract'!$B$8:$G$4512,6,FALSE)</f>
        <v>362260</v>
      </c>
      <c r="E2289" s="29"/>
      <c r="F2289" s="28" t="s">
        <v>41</v>
      </c>
      <c r="G2289" s="28" t="s">
        <v>42</v>
      </c>
      <c r="H2289" s="28" t="s">
        <v>63</v>
      </c>
      <c r="I2289" s="31">
        <v>1182082.8799999999</v>
      </c>
      <c r="J2289" s="32">
        <f t="shared" si="105"/>
        <v>59376.023068943228</v>
      </c>
      <c r="K2289" s="31">
        <v>0</v>
      </c>
      <c r="L2289" s="31">
        <v>0</v>
      </c>
      <c r="M2289" s="31">
        <v>0</v>
      </c>
      <c r="N2289" s="31">
        <v>0</v>
      </c>
      <c r="O2289" s="33">
        <f t="shared" si="106"/>
        <v>0</v>
      </c>
      <c r="P2289" s="34" t="str">
        <f t="shared" si="107"/>
        <v>1-30</v>
      </c>
      <c r="Q2289" s="35" t="str">
        <f>+VLOOKUP(B2289,'[2]PORTAFOLIO JAN17'!$B$7:$T$4941,19,FALSE)</f>
        <v>MEXICO</v>
      </c>
      <c r="R2289" s="31">
        <v>0</v>
      </c>
      <c r="S2289" s="31">
        <v>0</v>
      </c>
      <c r="T2289" s="31" t="s">
        <v>45</v>
      </c>
      <c r="U2289" s="36" t="s">
        <v>64</v>
      </c>
      <c r="V2289" s="37">
        <v>59376.023062400003</v>
      </c>
      <c r="W2289" s="38">
        <v>59376.023062400003</v>
      </c>
      <c r="X2289" s="38">
        <v>0</v>
      </c>
      <c r="Y2289" s="38">
        <v>0</v>
      </c>
      <c r="Z2289" s="38">
        <v>0</v>
      </c>
      <c r="AA2289" s="38">
        <v>0</v>
      </c>
      <c r="AB2289" s="38">
        <v>0</v>
      </c>
      <c r="AC2289" s="38">
        <v>0</v>
      </c>
      <c r="AD2289" s="38" t="s">
        <v>47</v>
      </c>
    </row>
    <row r="2290" spans="1:31" s="27" customFormat="1" ht="15" customHeight="1" x14ac:dyDescent="0.25">
      <c r="A2290" s="39" t="s">
        <v>39</v>
      </c>
      <c r="B2290" s="39" t="s">
        <v>2338</v>
      </c>
      <c r="C2290" s="86">
        <v>42767</v>
      </c>
      <c r="D2290" s="29">
        <f>+VLOOKUP(B2290,'[2]HG-Mexico by Contract'!$B$8:$G$4512,6,FALSE)</f>
        <v>319617</v>
      </c>
      <c r="E2290" s="29"/>
      <c r="F2290" s="39" t="s">
        <v>41</v>
      </c>
      <c r="G2290" s="39" t="s">
        <v>42</v>
      </c>
      <c r="H2290" s="39" t="s">
        <v>44</v>
      </c>
      <c r="I2290" s="40">
        <v>148958.37</v>
      </c>
      <c r="J2290" s="32">
        <f t="shared" si="105"/>
        <v>148958.37</v>
      </c>
      <c r="K2290" s="31">
        <v>0</v>
      </c>
      <c r="L2290" s="31">
        <v>0</v>
      </c>
      <c r="M2290" s="31">
        <v>0</v>
      </c>
      <c r="N2290" s="31">
        <v>0</v>
      </c>
      <c r="O2290" s="33">
        <f t="shared" si="106"/>
        <v>0</v>
      </c>
      <c r="P2290" s="34" t="str">
        <f t="shared" si="107"/>
        <v>1-30</v>
      </c>
      <c r="Q2290" s="35" t="str">
        <f>+VLOOKUP(B2290,'[2]PORTAFOLIO JAN17'!$B$7:$T$4941,19,FALSE)</f>
        <v>MEXICO</v>
      </c>
      <c r="R2290" s="31">
        <v>0</v>
      </c>
      <c r="S2290" s="31">
        <v>0</v>
      </c>
      <c r="T2290" s="31" t="s">
        <v>45</v>
      </c>
      <c r="U2290" s="41" t="s">
        <v>46</v>
      </c>
      <c r="V2290" s="42">
        <v>148958.37</v>
      </c>
      <c r="W2290" s="43">
        <v>148958.37</v>
      </c>
      <c r="X2290" s="38">
        <v>0</v>
      </c>
      <c r="Y2290" s="38">
        <v>0</v>
      </c>
      <c r="Z2290" s="38">
        <v>0</v>
      </c>
      <c r="AA2290" s="38">
        <v>0</v>
      </c>
      <c r="AB2290" s="38">
        <v>0</v>
      </c>
      <c r="AC2290" s="38">
        <v>0</v>
      </c>
      <c r="AD2290" s="38" t="s">
        <v>47</v>
      </c>
    </row>
    <row r="2291" spans="1:31" s="27" customFormat="1" ht="15" customHeight="1" x14ac:dyDescent="0.25">
      <c r="A2291" s="28" t="s">
        <v>39</v>
      </c>
      <c r="B2291" s="28" t="s">
        <v>2339</v>
      </c>
      <c r="C2291" s="85">
        <v>42767</v>
      </c>
      <c r="D2291" s="29">
        <f>+VLOOKUP(B2291,'[2]HG-Mexico by Contract'!$B$8:$G$4512,6,FALSE)</f>
        <v>354450</v>
      </c>
      <c r="E2291" s="29"/>
      <c r="F2291" s="28" t="s">
        <v>41</v>
      </c>
      <c r="G2291" s="28" t="s">
        <v>42</v>
      </c>
      <c r="H2291" s="28" t="s">
        <v>63</v>
      </c>
      <c r="I2291" s="31">
        <v>2335500</v>
      </c>
      <c r="J2291" s="32">
        <f t="shared" si="105"/>
        <v>117312.1650129278</v>
      </c>
      <c r="K2291" s="31">
        <v>0</v>
      </c>
      <c r="L2291" s="31">
        <v>0</v>
      </c>
      <c r="M2291" s="31">
        <v>0</v>
      </c>
      <c r="N2291" s="31">
        <v>0</v>
      </c>
      <c r="O2291" s="33">
        <f t="shared" si="106"/>
        <v>0</v>
      </c>
      <c r="P2291" s="34" t="str">
        <f t="shared" si="107"/>
        <v>1-30</v>
      </c>
      <c r="Q2291" s="35" t="str">
        <f>+VLOOKUP(B2291,'[2]PORTAFOLIO JAN17'!$B$7:$T$4941,19,FALSE)</f>
        <v>MEXICO</v>
      </c>
      <c r="R2291" s="31">
        <v>0</v>
      </c>
      <c r="S2291" s="31">
        <v>0</v>
      </c>
      <c r="T2291" s="31" t="s">
        <v>45</v>
      </c>
      <c r="U2291" s="36" t="s">
        <v>64</v>
      </c>
      <c r="V2291" s="37">
        <v>117312.16499999999</v>
      </c>
      <c r="W2291" s="38">
        <v>117312.16499999999</v>
      </c>
      <c r="X2291" s="38">
        <v>0</v>
      </c>
      <c r="Y2291" s="38">
        <v>0</v>
      </c>
      <c r="Z2291" s="38">
        <v>0</v>
      </c>
      <c r="AA2291" s="38">
        <v>0</v>
      </c>
      <c r="AB2291" s="38">
        <v>0</v>
      </c>
      <c r="AC2291" s="38">
        <v>0</v>
      </c>
      <c r="AD2291" s="38" t="s">
        <v>47</v>
      </c>
    </row>
    <row r="2292" spans="1:31" s="27" customFormat="1" ht="15" customHeight="1" x14ac:dyDescent="0.25">
      <c r="A2292" s="39" t="s">
        <v>39</v>
      </c>
      <c r="B2292" s="39" t="s">
        <v>2340</v>
      </c>
      <c r="C2292" s="86">
        <v>42767</v>
      </c>
      <c r="D2292" s="29">
        <f>+VLOOKUP(B2292,'[2]HG-Mexico by Contract'!$B$8:$G$4512,6,FALSE)</f>
        <v>356640</v>
      </c>
      <c r="E2292" s="29"/>
      <c r="F2292" s="39" t="s">
        <v>41</v>
      </c>
      <c r="G2292" s="39" t="s">
        <v>42</v>
      </c>
      <c r="H2292" s="39" t="s">
        <v>44</v>
      </c>
      <c r="I2292" s="40">
        <v>82633.2</v>
      </c>
      <c r="J2292" s="32">
        <f t="shared" si="105"/>
        <v>82633.2</v>
      </c>
      <c r="K2292" s="31">
        <v>0</v>
      </c>
      <c r="L2292" s="31">
        <v>0</v>
      </c>
      <c r="M2292" s="31">
        <v>0</v>
      </c>
      <c r="N2292" s="31">
        <v>0</v>
      </c>
      <c r="O2292" s="33">
        <f t="shared" si="106"/>
        <v>0</v>
      </c>
      <c r="P2292" s="34" t="str">
        <f t="shared" si="107"/>
        <v>1-30</v>
      </c>
      <c r="Q2292" s="35" t="str">
        <f>+VLOOKUP(B2292,'[2]PORTAFOLIO JAN17'!$B$7:$T$4941,19,FALSE)</f>
        <v>NICARAGUA</v>
      </c>
      <c r="R2292" s="31">
        <v>0</v>
      </c>
      <c r="S2292" s="31">
        <v>0</v>
      </c>
      <c r="T2292" s="31" t="s">
        <v>45</v>
      </c>
      <c r="U2292" s="41" t="s">
        <v>46</v>
      </c>
      <c r="V2292" s="42">
        <v>82633.2</v>
      </c>
      <c r="W2292" s="43">
        <v>82633.2</v>
      </c>
      <c r="X2292" s="38">
        <v>0</v>
      </c>
      <c r="Y2292" s="38">
        <v>0</v>
      </c>
      <c r="Z2292" s="38">
        <v>0</v>
      </c>
      <c r="AA2292" s="38">
        <v>0</v>
      </c>
      <c r="AB2292" s="38">
        <v>0</v>
      </c>
      <c r="AC2292" s="38">
        <v>0</v>
      </c>
      <c r="AD2292" s="38" t="s">
        <v>47</v>
      </c>
    </row>
    <row r="2293" spans="1:31" s="27" customFormat="1" ht="15" customHeight="1" x14ac:dyDescent="0.25">
      <c r="A2293" s="28" t="s">
        <v>39</v>
      </c>
      <c r="B2293" s="28" t="s">
        <v>2341</v>
      </c>
      <c r="C2293" s="85">
        <v>42767</v>
      </c>
      <c r="D2293" s="29">
        <f>+VLOOKUP(B2293,'[2]HG-Mexico by Contract'!$B$8:$G$4512,6,FALSE)</f>
        <v>314798</v>
      </c>
      <c r="E2293" s="29"/>
      <c r="F2293" s="28" t="s">
        <v>62</v>
      </c>
      <c r="G2293" s="28" t="s">
        <v>42</v>
      </c>
      <c r="H2293" s="28" t="s">
        <v>44</v>
      </c>
      <c r="I2293" s="31">
        <v>271183.95</v>
      </c>
      <c r="J2293" s="32">
        <f t="shared" si="105"/>
        <v>271183.95</v>
      </c>
      <c r="K2293" s="31">
        <v>0</v>
      </c>
      <c r="L2293" s="31">
        <v>0</v>
      </c>
      <c r="M2293" s="31">
        <v>0</v>
      </c>
      <c r="N2293" s="31">
        <v>0</v>
      </c>
      <c r="O2293" s="33">
        <f t="shared" si="106"/>
        <v>0</v>
      </c>
      <c r="P2293" s="34" t="str">
        <f t="shared" si="107"/>
        <v>1-30</v>
      </c>
      <c r="Q2293" s="35" t="str">
        <f>+VLOOKUP(B2293,'[2]PORTAFOLIO JAN17'!$B$7:$T$4941,19,FALSE)</f>
        <v>COSTA RICA</v>
      </c>
      <c r="R2293" s="31">
        <v>0</v>
      </c>
      <c r="S2293" s="31">
        <v>0</v>
      </c>
      <c r="T2293" s="31" t="s">
        <v>45</v>
      </c>
      <c r="U2293" s="36" t="s">
        <v>46</v>
      </c>
      <c r="V2293" s="37">
        <v>271183.95</v>
      </c>
      <c r="W2293" s="38">
        <v>271183.95</v>
      </c>
      <c r="X2293" s="38">
        <v>0</v>
      </c>
      <c r="Y2293" s="38">
        <v>0</v>
      </c>
      <c r="Z2293" s="38">
        <v>0</v>
      </c>
      <c r="AA2293" s="38">
        <v>0</v>
      </c>
      <c r="AB2293" s="38">
        <v>0</v>
      </c>
      <c r="AC2293" s="38">
        <v>0</v>
      </c>
      <c r="AD2293" s="38" t="s">
        <v>47</v>
      </c>
    </row>
    <row r="2294" spans="1:31" s="27" customFormat="1" ht="15" customHeight="1" x14ac:dyDescent="0.25">
      <c r="A2294" s="39" t="s">
        <v>39</v>
      </c>
      <c r="B2294" s="39" t="s">
        <v>2342</v>
      </c>
      <c r="C2294" s="86">
        <v>42767</v>
      </c>
      <c r="D2294" s="29">
        <f>+VLOOKUP(B2294,'[2]HG-Mexico by Contract'!$B$8:$G$4512,6,FALSE)</f>
        <v>364699</v>
      </c>
      <c r="E2294" s="29"/>
      <c r="F2294" s="39" t="s">
        <v>41</v>
      </c>
      <c r="G2294" s="39" t="s">
        <v>42</v>
      </c>
      <c r="H2294" s="39" t="s">
        <v>44</v>
      </c>
      <c r="I2294" s="40">
        <v>94233.77</v>
      </c>
      <c r="J2294" s="32">
        <f t="shared" si="105"/>
        <v>94233.77</v>
      </c>
      <c r="K2294" s="31">
        <v>0</v>
      </c>
      <c r="L2294" s="31">
        <v>0</v>
      </c>
      <c r="M2294" s="31">
        <v>0</v>
      </c>
      <c r="N2294" s="31">
        <v>0</v>
      </c>
      <c r="O2294" s="33">
        <f t="shared" si="106"/>
        <v>0</v>
      </c>
      <c r="P2294" s="34" t="str">
        <f t="shared" si="107"/>
        <v>1-30</v>
      </c>
      <c r="Q2294" s="35" t="str">
        <f>+VLOOKUP(B2294,'[2]PORTAFOLIO JAN17'!$B$7:$T$4941,19,FALSE)</f>
        <v>MEXICO</v>
      </c>
      <c r="R2294" s="31">
        <v>0</v>
      </c>
      <c r="S2294" s="31">
        <v>0</v>
      </c>
      <c r="T2294" s="31" t="s">
        <v>45</v>
      </c>
      <c r="U2294" s="41" t="s">
        <v>46</v>
      </c>
      <c r="V2294" s="42">
        <v>94233.77</v>
      </c>
      <c r="W2294" s="43">
        <v>94233.77</v>
      </c>
      <c r="X2294" s="38">
        <v>0</v>
      </c>
      <c r="Y2294" s="38">
        <v>0</v>
      </c>
      <c r="Z2294" s="38">
        <v>0</v>
      </c>
      <c r="AA2294" s="38">
        <v>0</v>
      </c>
      <c r="AB2294" s="38">
        <v>0</v>
      </c>
      <c r="AC2294" s="38">
        <v>0</v>
      </c>
      <c r="AD2294" s="38" t="s">
        <v>47</v>
      </c>
    </row>
    <row r="2295" spans="1:31" s="27" customFormat="1" ht="15" customHeight="1" x14ac:dyDescent="0.25">
      <c r="A2295" s="28" t="s">
        <v>39</v>
      </c>
      <c r="B2295" s="28" t="s">
        <v>2343</v>
      </c>
      <c r="C2295" s="85">
        <v>42767</v>
      </c>
      <c r="D2295" s="29">
        <f>+VLOOKUP(B2295,'[2]HG-Mexico by Contract'!$B$8:$G$4512,6,FALSE)</f>
        <v>364092</v>
      </c>
      <c r="E2295" s="29"/>
      <c r="F2295" s="28" t="s">
        <v>41</v>
      </c>
      <c r="G2295" s="28" t="s">
        <v>42</v>
      </c>
      <c r="H2295" s="28" t="s">
        <v>44</v>
      </c>
      <c r="I2295" s="31">
        <v>169042.71</v>
      </c>
      <c r="J2295" s="32">
        <f t="shared" si="105"/>
        <v>169042.71</v>
      </c>
      <c r="K2295" s="31">
        <v>0</v>
      </c>
      <c r="L2295" s="31">
        <v>0</v>
      </c>
      <c r="M2295" s="31">
        <v>0</v>
      </c>
      <c r="N2295" s="31">
        <v>0</v>
      </c>
      <c r="O2295" s="33">
        <f t="shared" si="106"/>
        <v>0</v>
      </c>
      <c r="P2295" s="34" t="str">
        <f t="shared" si="107"/>
        <v>1-30</v>
      </c>
      <c r="Q2295" s="35" t="str">
        <f>+VLOOKUP(B2295,'[2]PORTAFOLIO JAN17'!$B$7:$T$4941,19,FALSE)</f>
        <v>REPUBLICA DOMINICANA</v>
      </c>
      <c r="R2295" s="31">
        <v>0</v>
      </c>
      <c r="S2295" s="31">
        <v>0</v>
      </c>
      <c r="T2295" s="31" t="s">
        <v>45</v>
      </c>
      <c r="U2295" s="36" t="s">
        <v>46</v>
      </c>
      <c r="V2295" s="37">
        <v>169042.71</v>
      </c>
      <c r="W2295" s="38">
        <v>169042.71</v>
      </c>
      <c r="X2295" s="38">
        <v>0</v>
      </c>
      <c r="Y2295" s="38">
        <v>0</v>
      </c>
      <c r="Z2295" s="38">
        <v>0</v>
      </c>
      <c r="AA2295" s="38">
        <v>0</v>
      </c>
      <c r="AB2295" s="38">
        <v>0</v>
      </c>
      <c r="AC2295" s="38">
        <v>0</v>
      </c>
      <c r="AD2295" s="38" t="s">
        <v>47</v>
      </c>
    </row>
    <row r="2296" spans="1:31" s="27" customFormat="1" ht="15" customHeight="1" x14ac:dyDescent="0.25">
      <c r="A2296" s="39" t="s">
        <v>39</v>
      </c>
      <c r="B2296" s="39" t="s">
        <v>2344</v>
      </c>
      <c r="C2296" s="86">
        <v>42767</v>
      </c>
      <c r="D2296" s="29">
        <f>+VLOOKUP(B2296,'[2]HG-Mexico by Contract'!$B$8:$G$4512,6,FALSE)</f>
        <v>364699</v>
      </c>
      <c r="E2296" s="29"/>
      <c r="F2296" s="39" t="s">
        <v>41</v>
      </c>
      <c r="G2296" s="39" t="s">
        <v>42</v>
      </c>
      <c r="H2296" s="39" t="s">
        <v>44</v>
      </c>
      <c r="I2296" s="40">
        <v>17091.89</v>
      </c>
      <c r="J2296" s="32">
        <f t="shared" si="105"/>
        <v>17091.89</v>
      </c>
      <c r="K2296" s="31">
        <v>0</v>
      </c>
      <c r="L2296" s="31">
        <v>0</v>
      </c>
      <c r="M2296" s="31">
        <v>0</v>
      </c>
      <c r="N2296" s="31">
        <v>0</v>
      </c>
      <c r="O2296" s="33">
        <f t="shared" si="106"/>
        <v>0</v>
      </c>
      <c r="P2296" s="34" t="str">
        <f t="shared" si="107"/>
        <v>1-30</v>
      </c>
      <c r="Q2296" s="35" t="str">
        <f>+VLOOKUP(B2296,'[2]PORTAFOLIO JAN17'!$B$7:$T$4941,19,FALSE)</f>
        <v>MEXICO</v>
      </c>
      <c r="R2296" s="31">
        <v>0</v>
      </c>
      <c r="S2296" s="31">
        <v>0</v>
      </c>
      <c r="T2296" s="31" t="s">
        <v>45</v>
      </c>
      <c r="U2296" s="41" t="s">
        <v>46</v>
      </c>
      <c r="V2296" s="42">
        <v>17091.89</v>
      </c>
      <c r="W2296" s="43">
        <v>17091.89</v>
      </c>
      <c r="X2296" s="38">
        <v>0</v>
      </c>
      <c r="Y2296" s="38">
        <v>0</v>
      </c>
      <c r="Z2296" s="38">
        <v>0</v>
      </c>
      <c r="AA2296" s="38">
        <v>0</v>
      </c>
      <c r="AB2296" s="38">
        <v>0</v>
      </c>
      <c r="AC2296" s="38">
        <v>0</v>
      </c>
      <c r="AD2296" s="38" t="s">
        <v>47</v>
      </c>
    </row>
    <row r="2297" spans="1:31" s="27" customFormat="1" ht="15" customHeight="1" x14ac:dyDescent="0.25">
      <c r="A2297" s="28" t="s">
        <v>39</v>
      </c>
      <c r="B2297" s="28" t="s">
        <v>2345</v>
      </c>
      <c r="C2297" s="85">
        <v>42767</v>
      </c>
      <c r="D2297" s="29">
        <f>+VLOOKUP(B2297,'[2]HG-Mexico by Contract'!$B$8:$G$4512,6,FALSE)</f>
        <v>315585</v>
      </c>
      <c r="E2297" s="29"/>
      <c r="F2297" s="28" t="s">
        <v>41</v>
      </c>
      <c r="G2297" s="28" t="s">
        <v>42</v>
      </c>
      <c r="H2297" s="28" t="s">
        <v>44</v>
      </c>
      <c r="I2297" s="31">
        <v>73412.19</v>
      </c>
      <c r="J2297" s="32">
        <f t="shared" si="105"/>
        <v>73412.19</v>
      </c>
      <c r="K2297" s="31">
        <v>0</v>
      </c>
      <c r="L2297" s="31">
        <v>0</v>
      </c>
      <c r="M2297" s="31">
        <v>0</v>
      </c>
      <c r="N2297" s="31">
        <v>0</v>
      </c>
      <c r="O2297" s="33">
        <f t="shared" si="106"/>
        <v>0</v>
      </c>
      <c r="P2297" s="34" t="str">
        <f t="shared" si="107"/>
        <v>1-30</v>
      </c>
      <c r="Q2297" s="35" t="str">
        <f>+VLOOKUP(B2297,'[2]PORTAFOLIO JAN17'!$B$7:$T$4941,19,FALSE)</f>
        <v>COSTA RICA</v>
      </c>
      <c r="R2297" s="31">
        <v>0</v>
      </c>
      <c r="S2297" s="31">
        <v>0</v>
      </c>
      <c r="T2297" s="31" t="s">
        <v>45</v>
      </c>
      <c r="U2297" s="36" t="s">
        <v>46</v>
      </c>
      <c r="V2297" s="37">
        <v>73412.19</v>
      </c>
      <c r="W2297" s="38">
        <v>73412.19</v>
      </c>
      <c r="X2297" s="38">
        <v>0</v>
      </c>
      <c r="Y2297" s="38">
        <v>0</v>
      </c>
      <c r="Z2297" s="38">
        <v>0</v>
      </c>
      <c r="AA2297" s="38">
        <v>0</v>
      </c>
      <c r="AB2297" s="38">
        <v>0</v>
      </c>
      <c r="AC2297" s="38">
        <v>0</v>
      </c>
      <c r="AD2297" s="38" t="s">
        <v>47</v>
      </c>
    </row>
    <row r="2298" spans="1:31" s="27" customFormat="1" ht="15" customHeight="1" x14ac:dyDescent="0.25">
      <c r="A2298" s="39" t="s">
        <v>39</v>
      </c>
      <c r="B2298" s="39" t="s">
        <v>2346</v>
      </c>
      <c r="C2298" s="86">
        <v>42767</v>
      </c>
      <c r="D2298" s="29">
        <f>+VLOOKUP(B2298,'[2]HG-Mexico by Contract'!$B$8:$G$4512,6,FALSE)</f>
        <v>319669</v>
      </c>
      <c r="E2298" s="29"/>
      <c r="F2298" s="39" t="s">
        <v>41</v>
      </c>
      <c r="G2298" s="39" t="s">
        <v>42</v>
      </c>
      <c r="H2298" s="39" t="s">
        <v>44</v>
      </c>
      <c r="I2298" s="40">
        <v>49397.84</v>
      </c>
      <c r="J2298" s="32">
        <f t="shared" si="105"/>
        <v>49397.84</v>
      </c>
      <c r="K2298" s="31">
        <v>0</v>
      </c>
      <c r="L2298" s="31">
        <v>0</v>
      </c>
      <c r="M2298" s="31">
        <v>0</v>
      </c>
      <c r="N2298" s="31">
        <v>0</v>
      </c>
      <c r="O2298" s="33">
        <f t="shared" si="106"/>
        <v>0</v>
      </c>
      <c r="P2298" s="34" t="str">
        <f t="shared" si="107"/>
        <v>1-30</v>
      </c>
      <c r="Q2298" s="35" t="str">
        <f>+VLOOKUP(B2298,'[2]PORTAFOLIO JAN17'!$B$7:$T$4941,19,FALSE)</f>
        <v>MEXICO</v>
      </c>
      <c r="R2298" s="31">
        <v>0</v>
      </c>
      <c r="S2298" s="31">
        <v>0</v>
      </c>
      <c r="T2298" s="31" t="s">
        <v>45</v>
      </c>
      <c r="U2298" s="41" t="s">
        <v>46</v>
      </c>
      <c r="V2298" s="42">
        <v>49397.84</v>
      </c>
      <c r="W2298" s="43">
        <v>49397.84</v>
      </c>
      <c r="X2298" s="38">
        <v>0</v>
      </c>
      <c r="Y2298" s="38">
        <v>0</v>
      </c>
      <c r="Z2298" s="38">
        <v>0</v>
      </c>
      <c r="AA2298" s="38">
        <v>0</v>
      </c>
      <c r="AB2298" s="38">
        <v>0</v>
      </c>
      <c r="AC2298" s="38">
        <v>0</v>
      </c>
      <c r="AD2298" s="38" t="s">
        <v>47</v>
      </c>
    </row>
    <row r="2299" spans="1:31" s="27" customFormat="1" ht="15" customHeight="1" x14ac:dyDescent="0.25">
      <c r="A2299" s="28" t="s">
        <v>39</v>
      </c>
      <c r="B2299" s="28" t="s">
        <v>2347</v>
      </c>
      <c r="C2299" s="85">
        <v>42767</v>
      </c>
      <c r="D2299" s="29">
        <f>+VLOOKUP(B2299,'[2]HG-Mexico by Contract'!$B$8:$G$4512,6,FALSE)</f>
        <v>315585</v>
      </c>
      <c r="E2299" s="29"/>
      <c r="F2299" s="28" t="s">
        <v>41</v>
      </c>
      <c r="G2299" s="28" t="s">
        <v>42</v>
      </c>
      <c r="H2299" s="28" t="s">
        <v>44</v>
      </c>
      <c r="I2299" s="31">
        <v>70281.62</v>
      </c>
      <c r="J2299" s="32">
        <f t="shared" si="105"/>
        <v>70281.62</v>
      </c>
      <c r="K2299" s="31">
        <v>0</v>
      </c>
      <c r="L2299" s="31">
        <v>0</v>
      </c>
      <c r="M2299" s="31">
        <v>0</v>
      </c>
      <c r="N2299" s="31">
        <v>0</v>
      </c>
      <c r="O2299" s="33">
        <f t="shared" si="106"/>
        <v>0</v>
      </c>
      <c r="P2299" s="34" t="str">
        <f t="shared" si="107"/>
        <v>1-30</v>
      </c>
      <c r="Q2299" s="35" t="str">
        <f>+VLOOKUP(B2299,'[2]PORTAFOLIO JAN17'!$B$7:$T$4941,19,FALSE)</f>
        <v>COSTA RICA</v>
      </c>
      <c r="R2299" s="31">
        <v>0</v>
      </c>
      <c r="S2299" s="31">
        <v>0</v>
      </c>
      <c r="T2299" s="31" t="s">
        <v>45</v>
      </c>
      <c r="U2299" s="36" t="s">
        <v>46</v>
      </c>
      <c r="V2299" s="37">
        <v>70281.62</v>
      </c>
      <c r="W2299" s="38">
        <v>70281.62</v>
      </c>
      <c r="X2299" s="38">
        <v>0</v>
      </c>
      <c r="Y2299" s="38">
        <v>0</v>
      </c>
      <c r="Z2299" s="38">
        <v>0</v>
      </c>
      <c r="AA2299" s="38">
        <v>0</v>
      </c>
      <c r="AB2299" s="38">
        <v>0</v>
      </c>
      <c r="AC2299" s="38">
        <v>0</v>
      </c>
      <c r="AD2299" s="38" t="s">
        <v>47</v>
      </c>
    </row>
    <row r="2300" spans="1:31" s="27" customFormat="1" ht="15" customHeight="1" x14ac:dyDescent="0.25">
      <c r="A2300" s="39" t="s">
        <v>39</v>
      </c>
      <c r="B2300" s="39" t="s">
        <v>2348</v>
      </c>
      <c r="C2300" s="86">
        <v>42767</v>
      </c>
      <c r="D2300" s="29">
        <f>+VLOOKUP(B2300,'[2]HG-Mexico by Contract'!$B$8:$G$4512,6,FALSE)</f>
        <v>316053</v>
      </c>
      <c r="E2300" s="29"/>
      <c r="F2300" s="39" t="s">
        <v>41</v>
      </c>
      <c r="G2300" s="39" t="s">
        <v>42</v>
      </c>
      <c r="H2300" s="39" t="s">
        <v>63</v>
      </c>
      <c r="I2300" s="40">
        <v>399712.27</v>
      </c>
      <c r="J2300" s="32">
        <f t="shared" si="105"/>
        <v>20077.547324312545</v>
      </c>
      <c r="K2300" s="31">
        <v>0</v>
      </c>
      <c r="L2300" s="31">
        <v>0</v>
      </c>
      <c r="M2300" s="31">
        <v>0</v>
      </c>
      <c r="N2300" s="31">
        <v>0</v>
      </c>
      <c r="O2300" s="33">
        <f t="shared" si="106"/>
        <v>0</v>
      </c>
      <c r="P2300" s="34" t="str">
        <f t="shared" si="107"/>
        <v>1-30</v>
      </c>
      <c r="Q2300" s="35" t="str">
        <f>+VLOOKUP(B2300,'[2]PORTAFOLIO JAN17'!$B$7:$T$4941,19,FALSE)</f>
        <v>MEXICO</v>
      </c>
      <c r="R2300" s="31">
        <v>0</v>
      </c>
      <c r="S2300" s="31">
        <v>0</v>
      </c>
      <c r="T2300" s="31" t="s">
        <v>45</v>
      </c>
      <c r="U2300" s="41" t="s">
        <v>64</v>
      </c>
      <c r="V2300" s="42">
        <v>20077.547322099999</v>
      </c>
      <c r="W2300" s="43">
        <v>20077.547322099999</v>
      </c>
      <c r="X2300" s="38">
        <v>0</v>
      </c>
      <c r="Y2300" s="38">
        <v>0</v>
      </c>
      <c r="Z2300" s="38">
        <v>0</v>
      </c>
      <c r="AA2300" s="38">
        <v>0</v>
      </c>
      <c r="AB2300" s="38">
        <v>0</v>
      </c>
      <c r="AC2300" s="38">
        <v>0</v>
      </c>
      <c r="AD2300" s="38" t="s">
        <v>47</v>
      </c>
    </row>
    <row r="2301" spans="1:31" s="27" customFormat="1" ht="15" customHeight="1" x14ac:dyDescent="0.25">
      <c r="A2301" s="28" t="s">
        <v>39</v>
      </c>
      <c r="B2301" s="28" t="s">
        <v>2349</v>
      </c>
      <c r="C2301" s="85">
        <v>42767</v>
      </c>
      <c r="D2301" s="29">
        <f>+VLOOKUP(B2301,'[2]HG-Mexico by Contract'!$B$8:$G$4512,6,FALSE)</f>
        <v>315585</v>
      </c>
      <c r="E2301" s="29"/>
      <c r="F2301" s="28" t="s">
        <v>41</v>
      </c>
      <c r="G2301" s="28" t="s">
        <v>42</v>
      </c>
      <c r="H2301" s="28" t="s">
        <v>44</v>
      </c>
      <c r="I2301" s="31">
        <v>73412.19</v>
      </c>
      <c r="J2301" s="32">
        <f t="shared" si="105"/>
        <v>73412.19</v>
      </c>
      <c r="K2301" s="31">
        <v>0</v>
      </c>
      <c r="L2301" s="31">
        <v>0</v>
      </c>
      <c r="M2301" s="31">
        <v>0</v>
      </c>
      <c r="N2301" s="31">
        <v>0</v>
      </c>
      <c r="O2301" s="33">
        <f t="shared" si="106"/>
        <v>0</v>
      </c>
      <c r="P2301" s="34" t="str">
        <f t="shared" si="107"/>
        <v>1-30</v>
      </c>
      <c r="Q2301" s="35" t="str">
        <f>+VLOOKUP(B2301,'[2]PORTAFOLIO JAN17'!$B$7:$T$4941,19,FALSE)</f>
        <v>COSTA RICA</v>
      </c>
      <c r="R2301" s="31">
        <v>0</v>
      </c>
      <c r="S2301" s="31">
        <v>0</v>
      </c>
      <c r="T2301" s="31" t="s">
        <v>45</v>
      </c>
      <c r="U2301" s="36" t="s">
        <v>46</v>
      </c>
      <c r="V2301" s="37">
        <v>73412.19</v>
      </c>
      <c r="W2301" s="38">
        <v>73412.19</v>
      </c>
      <c r="X2301" s="38">
        <v>0</v>
      </c>
      <c r="Y2301" s="38">
        <v>0</v>
      </c>
      <c r="Z2301" s="38">
        <v>0</v>
      </c>
      <c r="AA2301" s="38">
        <v>0</v>
      </c>
      <c r="AB2301" s="38">
        <v>0</v>
      </c>
      <c r="AC2301" s="38">
        <v>0</v>
      </c>
      <c r="AD2301" s="38" t="s">
        <v>47</v>
      </c>
    </row>
    <row r="2302" spans="1:31" s="27" customFormat="1" ht="15" customHeight="1" x14ac:dyDescent="0.25">
      <c r="A2302" s="39" t="s">
        <v>39</v>
      </c>
      <c r="B2302" s="39" t="s">
        <v>2350</v>
      </c>
      <c r="C2302" s="86">
        <v>42767</v>
      </c>
      <c r="D2302" s="29">
        <f>+VLOOKUP(B2302,'[2]HG-Mexico by Contract'!$B$8:$G$4512,6,FALSE)</f>
        <v>315585</v>
      </c>
      <c r="E2302" s="29"/>
      <c r="F2302" s="39" t="s">
        <v>41</v>
      </c>
      <c r="G2302" s="39" t="s">
        <v>42</v>
      </c>
      <c r="H2302" s="39" t="s">
        <v>44</v>
      </c>
      <c r="I2302" s="40">
        <v>70281.62</v>
      </c>
      <c r="J2302" s="32">
        <f t="shared" si="105"/>
        <v>70281.62</v>
      </c>
      <c r="K2302" s="31">
        <v>0</v>
      </c>
      <c r="L2302" s="31">
        <v>0</v>
      </c>
      <c r="M2302" s="31">
        <v>0</v>
      </c>
      <c r="N2302" s="31">
        <v>0</v>
      </c>
      <c r="O2302" s="33">
        <f t="shared" si="106"/>
        <v>0</v>
      </c>
      <c r="P2302" s="34" t="str">
        <f t="shared" si="107"/>
        <v>1-30</v>
      </c>
      <c r="Q2302" s="35" t="str">
        <f>+VLOOKUP(B2302,'[2]PORTAFOLIO JAN17'!$B$7:$T$4941,19,FALSE)</f>
        <v>COSTA RICA</v>
      </c>
      <c r="R2302" s="31">
        <v>0</v>
      </c>
      <c r="S2302" s="31">
        <v>0</v>
      </c>
      <c r="T2302" s="31" t="s">
        <v>45</v>
      </c>
      <c r="U2302" s="41" t="s">
        <v>46</v>
      </c>
      <c r="V2302" s="42">
        <v>70281.62</v>
      </c>
      <c r="W2302" s="43">
        <v>70281.62</v>
      </c>
      <c r="X2302" s="38">
        <v>0</v>
      </c>
      <c r="Y2302" s="38">
        <v>0</v>
      </c>
      <c r="Z2302" s="38">
        <v>0</v>
      </c>
      <c r="AA2302" s="38">
        <v>0</v>
      </c>
      <c r="AB2302" s="38">
        <v>0</v>
      </c>
      <c r="AC2302" s="38">
        <v>0</v>
      </c>
      <c r="AD2302" s="38" t="s">
        <v>47</v>
      </c>
    </row>
    <row r="2303" spans="1:31" s="27" customFormat="1" ht="15" customHeight="1" x14ac:dyDescent="0.25">
      <c r="A2303" s="28" t="s">
        <v>39</v>
      </c>
      <c r="B2303" s="28" t="s">
        <v>2351</v>
      </c>
      <c r="C2303" s="85">
        <v>42767</v>
      </c>
      <c r="D2303" s="29">
        <f>+VLOOKUP(B2303,'[2]HG-Mexico by Contract'!$B$8:$G$4512,6,FALSE)</f>
        <v>316198</v>
      </c>
      <c r="E2303" s="29"/>
      <c r="F2303" s="28" t="s">
        <v>41</v>
      </c>
      <c r="G2303" s="28" t="s">
        <v>42</v>
      </c>
      <c r="H2303" s="28" t="s">
        <v>63</v>
      </c>
      <c r="I2303" s="31">
        <v>0</v>
      </c>
      <c r="J2303" s="32">
        <f t="shared" si="105"/>
        <v>0</v>
      </c>
      <c r="K2303" s="31">
        <v>0</v>
      </c>
      <c r="L2303" s="31">
        <v>0</v>
      </c>
      <c r="M2303" s="31">
        <v>0</v>
      </c>
      <c r="N2303" s="31">
        <v>0</v>
      </c>
      <c r="O2303" s="33">
        <f t="shared" si="106"/>
        <v>0</v>
      </c>
      <c r="P2303" s="34" t="str">
        <f t="shared" si="107"/>
        <v>1-30</v>
      </c>
      <c r="Q2303" s="35" t="str">
        <f>+VLOOKUP(B2303,'[2]PORTAFOLIO JAN17'!$B$7:$T$4941,19,FALSE)</f>
        <v>MEXICO</v>
      </c>
      <c r="R2303" s="31">
        <v>0</v>
      </c>
      <c r="S2303" s="31">
        <v>0</v>
      </c>
      <c r="T2303" s="31" t="s">
        <v>45</v>
      </c>
      <c r="U2303" s="36" t="s">
        <v>64</v>
      </c>
      <c r="V2303" s="37">
        <v>-1.0046E-3</v>
      </c>
      <c r="W2303" s="38">
        <v>-1.0046E-3</v>
      </c>
      <c r="X2303" s="38">
        <v>0</v>
      </c>
      <c r="Y2303" s="38">
        <v>0</v>
      </c>
      <c r="Z2303" s="38">
        <v>0</v>
      </c>
      <c r="AA2303" s="38">
        <v>0</v>
      </c>
      <c r="AB2303" s="38">
        <v>0</v>
      </c>
      <c r="AC2303" s="38">
        <v>0</v>
      </c>
      <c r="AD2303" s="38" t="s">
        <v>47</v>
      </c>
      <c r="AE2303" s="27" t="s">
        <v>875</v>
      </c>
    </row>
    <row r="2304" spans="1:31" s="27" customFormat="1" ht="15" customHeight="1" x14ac:dyDescent="0.25">
      <c r="A2304" s="39" t="s">
        <v>39</v>
      </c>
      <c r="B2304" s="39" t="s">
        <v>2352</v>
      </c>
      <c r="C2304" s="86">
        <v>42767</v>
      </c>
      <c r="D2304" s="29">
        <f>+VLOOKUP(B2304,'[2]HG-Mexico by Contract'!$B$8:$G$4512,6,FALSE)</f>
        <v>318055</v>
      </c>
      <c r="E2304" s="29"/>
      <c r="F2304" s="39" t="s">
        <v>41</v>
      </c>
      <c r="G2304" s="39" t="s">
        <v>42</v>
      </c>
      <c r="H2304" s="39" t="s">
        <v>44</v>
      </c>
      <c r="I2304" s="40">
        <v>76256.03</v>
      </c>
      <c r="J2304" s="32">
        <f t="shared" si="105"/>
        <v>76256.03</v>
      </c>
      <c r="K2304" s="31">
        <v>0</v>
      </c>
      <c r="L2304" s="31">
        <v>0</v>
      </c>
      <c r="M2304" s="31">
        <v>0</v>
      </c>
      <c r="N2304" s="31">
        <v>0</v>
      </c>
      <c r="O2304" s="33">
        <f t="shared" si="106"/>
        <v>0</v>
      </c>
      <c r="P2304" s="34" t="str">
        <f t="shared" si="107"/>
        <v>1-30</v>
      </c>
      <c r="Q2304" s="35" t="str">
        <f>+VLOOKUP(B2304,'[2]PORTAFOLIO JAN17'!$B$7:$T$4941,19,FALSE)</f>
        <v>REPUBLICA DOMINICANA</v>
      </c>
      <c r="R2304" s="31">
        <v>0</v>
      </c>
      <c r="S2304" s="31">
        <v>0</v>
      </c>
      <c r="T2304" s="31" t="s">
        <v>45</v>
      </c>
      <c r="U2304" s="41" t="s">
        <v>46</v>
      </c>
      <c r="V2304" s="42">
        <v>76256.03</v>
      </c>
      <c r="W2304" s="43">
        <v>76256.03</v>
      </c>
      <c r="X2304" s="38">
        <v>0</v>
      </c>
      <c r="Y2304" s="38">
        <v>0</v>
      </c>
      <c r="Z2304" s="38">
        <v>0</v>
      </c>
      <c r="AA2304" s="38">
        <v>0</v>
      </c>
      <c r="AB2304" s="38">
        <v>0</v>
      </c>
      <c r="AC2304" s="38">
        <v>0</v>
      </c>
      <c r="AD2304" s="38" t="s">
        <v>47</v>
      </c>
    </row>
    <row r="2305" spans="1:30" s="27" customFormat="1" ht="15" customHeight="1" x14ac:dyDescent="0.25">
      <c r="A2305" s="28" t="s">
        <v>39</v>
      </c>
      <c r="B2305" s="28" t="s">
        <v>2353</v>
      </c>
      <c r="C2305" s="85">
        <v>42767</v>
      </c>
      <c r="D2305" s="29">
        <f>+VLOOKUP(B2305,'[2]HG-Mexico by Contract'!$B$8:$G$4512,6,FALSE)</f>
        <v>362536</v>
      </c>
      <c r="E2305" s="29"/>
      <c r="F2305" s="28" t="s">
        <v>41</v>
      </c>
      <c r="G2305" s="28" t="s">
        <v>42</v>
      </c>
      <c r="H2305" s="28" t="s">
        <v>63</v>
      </c>
      <c r="I2305" s="31">
        <v>1864152.37</v>
      </c>
      <c r="J2305" s="32">
        <f t="shared" si="105"/>
        <v>93636.37355541873</v>
      </c>
      <c r="K2305" s="31">
        <v>0</v>
      </c>
      <c r="L2305" s="31">
        <v>0</v>
      </c>
      <c r="M2305" s="31">
        <v>1864152.37</v>
      </c>
      <c r="N2305" s="31">
        <v>0</v>
      </c>
      <c r="O2305" s="33">
        <f t="shared" si="106"/>
        <v>1864152.37</v>
      </c>
      <c r="P2305" s="34" t="str">
        <f t="shared" si="107"/>
        <v>91-120</v>
      </c>
      <c r="Q2305" s="35" t="str">
        <f>+VLOOKUP(B2305,'[2]PORTAFOLIO JAN17'!$B$7:$T$4941,19,FALSE)</f>
        <v>MEXICO</v>
      </c>
      <c r="R2305" s="31">
        <v>0</v>
      </c>
      <c r="S2305" s="31">
        <v>0</v>
      </c>
      <c r="T2305" s="31">
        <v>1864152.37</v>
      </c>
      <c r="U2305" s="36" t="s">
        <v>64</v>
      </c>
      <c r="V2305" s="37">
        <v>93636.373545099996</v>
      </c>
      <c r="W2305" s="38">
        <v>0</v>
      </c>
      <c r="X2305" s="38">
        <v>0</v>
      </c>
      <c r="Y2305" s="38">
        <v>0</v>
      </c>
      <c r="Z2305" s="38">
        <v>93636.373545099996</v>
      </c>
      <c r="AA2305" s="38">
        <v>0</v>
      </c>
      <c r="AB2305" s="38">
        <v>0</v>
      </c>
      <c r="AC2305" s="38">
        <v>0</v>
      </c>
      <c r="AD2305" s="38">
        <v>93636.373545099996</v>
      </c>
    </row>
    <row r="2306" spans="1:30" s="27" customFormat="1" ht="15" customHeight="1" x14ac:dyDescent="0.25">
      <c r="A2306" s="39" t="s">
        <v>39</v>
      </c>
      <c r="B2306" s="39" t="s">
        <v>2354</v>
      </c>
      <c r="C2306" s="86">
        <v>42767</v>
      </c>
      <c r="D2306" s="29">
        <f>+VLOOKUP(B2306,'[2]HG-Mexico by Contract'!$B$8:$G$4512,6,FALSE)</f>
        <v>317994</v>
      </c>
      <c r="E2306" s="29"/>
      <c r="F2306" s="39" t="s">
        <v>41</v>
      </c>
      <c r="G2306" s="39" t="s">
        <v>42</v>
      </c>
      <c r="H2306" s="39" t="s">
        <v>44</v>
      </c>
      <c r="I2306" s="40">
        <v>26928.32</v>
      </c>
      <c r="J2306" s="32">
        <f t="shared" si="105"/>
        <v>26928.32</v>
      </c>
      <c r="K2306" s="31">
        <v>0</v>
      </c>
      <c r="L2306" s="31">
        <v>0</v>
      </c>
      <c r="M2306" s="31">
        <v>0</v>
      </c>
      <c r="N2306" s="31">
        <v>0</v>
      </c>
      <c r="O2306" s="33">
        <f t="shared" si="106"/>
        <v>0</v>
      </c>
      <c r="P2306" s="34" t="str">
        <f t="shared" si="107"/>
        <v>1-30</v>
      </c>
      <c r="Q2306" s="35" t="str">
        <f>+VLOOKUP(B2306,'[2]PORTAFOLIO JAN17'!$B$7:$T$4941,19,FALSE)</f>
        <v>REPUBLICA DOMINICANA</v>
      </c>
      <c r="R2306" s="31">
        <v>0</v>
      </c>
      <c r="S2306" s="31">
        <v>0</v>
      </c>
      <c r="T2306" s="31" t="s">
        <v>45</v>
      </c>
      <c r="U2306" s="41" t="s">
        <v>46</v>
      </c>
      <c r="V2306" s="42">
        <v>26928.32</v>
      </c>
      <c r="W2306" s="43">
        <v>26928.32</v>
      </c>
      <c r="X2306" s="38">
        <v>0</v>
      </c>
      <c r="Y2306" s="38">
        <v>0</v>
      </c>
      <c r="Z2306" s="38">
        <v>0</v>
      </c>
      <c r="AA2306" s="38">
        <v>0</v>
      </c>
      <c r="AB2306" s="38">
        <v>0</v>
      </c>
      <c r="AC2306" s="38">
        <v>0</v>
      </c>
      <c r="AD2306" s="38" t="s">
        <v>47</v>
      </c>
    </row>
    <row r="2307" spans="1:30" s="27" customFormat="1" ht="15" customHeight="1" x14ac:dyDescent="0.25">
      <c r="A2307" s="28" t="s">
        <v>39</v>
      </c>
      <c r="B2307" s="28" t="s">
        <v>2355</v>
      </c>
      <c r="C2307" s="85">
        <v>42767</v>
      </c>
      <c r="D2307" s="29">
        <f>+VLOOKUP(B2307,'[2]HG-Mexico by Contract'!$B$8:$G$4512,6,FALSE)</f>
        <v>362536</v>
      </c>
      <c r="E2307" s="29"/>
      <c r="F2307" s="28" t="s">
        <v>41</v>
      </c>
      <c r="G2307" s="28" t="s">
        <v>42</v>
      </c>
      <c r="H2307" s="28" t="s">
        <v>63</v>
      </c>
      <c r="I2307" s="31">
        <v>892357.56</v>
      </c>
      <c r="J2307" s="32">
        <f t="shared" si="105"/>
        <v>44823.120243739511</v>
      </c>
      <c r="K2307" s="31">
        <v>0</v>
      </c>
      <c r="L2307" s="31">
        <v>0</v>
      </c>
      <c r="M2307" s="31">
        <v>892357.56</v>
      </c>
      <c r="N2307" s="31">
        <v>0</v>
      </c>
      <c r="O2307" s="33">
        <f t="shared" si="106"/>
        <v>892357.56</v>
      </c>
      <c r="P2307" s="34" t="str">
        <f t="shared" si="107"/>
        <v>91-120</v>
      </c>
      <c r="Q2307" s="35" t="str">
        <f>+VLOOKUP(B2307,'[2]PORTAFOLIO JAN17'!$B$7:$T$4941,19,FALSE)</f>
        <v>MEXICO</v>
      </c>
      <c r="R2307" s="31">
        <v>0</v>
      </c>
      <c r="S2307" s="31">
        <v>0</v>
      </c>
      <c r="T2307" s="31">
        <v>892357.56</v>
      </c>
      <c r="U2307" s="36" t="s">
        <v>64</v>
      </c>
      <c r="V2307" s="37">
        <v>44823.120238800002</v>
      </c>
      <c r="W2307" s="38">
        <v>0</v>
      </c>
      <c r="X2307" s="38">
        <v>0</v>
      </c>
      <c r="Y2307" s="38">
        <v>0</v>
      </c>
      <c r="Z2307" s="38">
        <v>44823.120238800002</v>
      </c>
      <c r="AA2307" s="38">
        <v>0</v>
      </c>
      <c r="AB2307" s="38">
        <v>0</v>
      </c>
      <c r="AC2307" s="38">
        <v>0</v>
      </c>
      <c r="AD2307" s="38">
        <v>44823.120238800002</v>
      </c>
    </row>
    <row r="2308" spans="1:30" s="27" customFormat="1" ht="15" customHeight="1" x14ac:dyDescent="0.25">
      <c r="A2308" s="39" t="s">
        <v>39</v>
      </c>
      <c r="B2308" s="39" t="s">
        <v>2356</v>
      </c>
      <c r="C2308" s="86">
        <v>42767</v>
      </c>
      <c r="D2308" s="29">
        <f>+VLOOKUP(B2308,'[2]HG-Mexico by Contract'!$B$8:$G$4512,6,FALSE)</f>
        <v>365368</v>
      </c>
      <c r="E2308" s="29"/>
      <c r="F2308" s="39" t="s">
        <v>41</v>
      </c>
      <c r="G2308" s="39" t="s">
        <v>42</v>
      </c>
      <c r="H2308" s="39" t="s">
        <v>63</v>
      </c>
      <c r="I2308" s="40">
        <v>29608757.829999998</v>
      </c>
      <c r="J2308" s="32">
        <f t="shared" si="105"/>
        <v>1487247.9059647946</v>
      </c>
      <c r="K2308" s="31">
        <v>0</v>
      </c>
      <c r="L2308" s="31">
        <v>0</v>
      </c>
      <c r="M2308" s="31">
        <v>0</v>
      </c>
      <c r="N2308" s="31">
        <v>29608757.829999998</v>
      </c>
      <c r="O2308" s="33">
        <f t="shared" si="106"/>
        <v>29608757.829999998</v>
      </c>
      <c r="P2308" s="34" t="str">
        <f t="shared" si="107"/>
        <v>120+</v>
      </c>
      <c r="Q2308" s="35" t="str">
        <f>+VLOOKUP(B2308,'[2]PORTAFOLIO JAN17'!$B$7:$T$4941,19,FALSE)</f>
        <v>MEXICO</v>
      </c>
      <c r="R2308" s="31">
        <v>0</v>
      </c>
      <c r="S2308" s="31">
        <v>0</v>
      </c>
      <c r="T2308" s="31">
        <v>29608757.829999998</v>
      </c>
      <c r="U2308" s="41" t="s">
        <v>64</v>
      </c>
      <c r="V2308" s="42">
        <v>1487247.9058009</v>
      </c>
      <c r="W2308" s="43">
        <v>0</v>
      </c>
      <c r="X2308" s="38">
        <v>0</v>
      </c>
      <c r="Y2308" s="38">
        <v>0</v>
      </c>
      <c r="Z2308" s="38">
        <v>0</v>
      </c>
      <c r="AA2308" s="38">
        <v>1487247.9058009</v>
      </c>
      <c r="AB2308" s="38">
        <v>0</v>
      </c>
      <c r="AC2308" s="38">
        <v>0</v>
      </c>
      <c r="AD2308" s="38">
        <v>1487247.9058009</v>
      </c>
    </row>
    <row r="2309" spans="1:30" s="27" customFormat="1" ht="15" customHeight="1" x14ac:dyDescent="0.25">
      <c r="A2309" s="28" t="s">
        <v>39</v>
      </c>
      <c r="B2309" s="28" t="s">
        <v>2357</v>
      </c>
      <c r="C2309" s="85">
        <v>42767</v>
      </c>
      <c r="D2309" s="29">
        <f>+VLOOKUP(B2309,'[2]HG-Mexico by Contract'!$B$8:$G$4512,6,FALSE)</f>
        <v>363369</v>
      </c>
      <c r="E2309" s="29"/>
      <c r="F2309" s="28" t="s">
        <v>41</v>
      </c>
      <c r="G2309" s="28" t="s">
        <v>42</v>
      </c>
      <c r="H2309" s="28" t="s">
        <v>44</v>
      </c>
      <c r="I2309" s="31">
        <v>23362.5</v>
      </c>
      <c r="J2309" s="32">
        <f t="shared" si="105"/>
        <v>23362.5</v>
      </c>
      <c r="K2309" s="31">
        <v>0</v>
      </c>
      <c r="L2309" s="31">
        <v>0</v>
      </c>
      <c r="M2309" s="31">
        <v>0</v>
      </c>
      <c r="N2309" s="31">
        <v>0</v>
      </c>
      <c r="O2309" s="33">
        <f t="shared" si="106"/>
        <v>0</v>
      </c>
      <c r="P2309" s="34" t="str">
        <f t="shared" si="107"/>
        <v>1-30</v>
      </c>
      <c r="Q2309" s="35" t="str">
        <f>+VLOOKUP(B2309,'[2]PORTAFOLIO JAN17'!$B$7:$T$4941,19,FALSE)</f>
        <v>MEXICO</v>
      </c>
      <c r="R2309" s="31">
        <v>0</v>
      </c>
      <c r="S2309" s="31">
        <v>0</v>
      </c>
      <c r="T2309" s="31" t="s">
        <v>45</v>
      </c>
      <c r="U2309" s="36" t="s">
        <v>46</v>
      </c>
      <c r="V2309" s="37">
        <v>23362.5</v>
      </c>
      <c r="W2309" s="38">
        <v>23362.5</v>
      </c>
      <c r="X2309" s="38">
        <v>0</v>
      </c>
      <c r="Y2309" s="38">
        <v>0</v>
      </c>
      <c r="Z2309" s="38">
        <v>0</v>
      </c>
      <c r="AA2309" s="38">
        <v>0</v>
      </c>
      <c r="AB2309" s="38">
        <v>0</v>
      </c>
      <c r="AC2309" s="38">
        <v>0</v>
      </c>
      <c r="AD2309" s="38" t="s">
        <v>47</v>
      </c>
    </row>
    <row r="2310" spans="1:30" s="27" customFormat="1" ht="15" customHeight="1" x14ac:dyDescent="0.25">
      <c r="A2310" s="39" t="s">
        <v>39</v>
      </c>
      <c r="B2310" s="39" t="s">
        <v>2358</v>
      </c>
      <c r="C2310" s="86">
        <v>42767</v>
      </c>
      <c r="D2310" s="29">
        <f>+VLOOKUP(B2310,'[2]HG-Mexico by Contract'!$B$8:$G$4512,6,FALSE)</f>
        <v>316715</v>
      </c>
      <c r="E2310" s="29"/>
      <c r="F2310" s="39" t="s">
        <v>41</v>
      </c>
      <c r="G2310" s="39" t="s">
        <v>42</v>
      </c>
      <c r="H2310" s="39" t="s">
        <v>44</v>
      </c>
      <c r="I2310" s="40">
        <v>815.27</v>
      </c>
      <c r="J2310" s="32">
        <f t="shared" si="105"/>
        <v>815.27</v>
      </c>
      <c r="K2310" s="31">
        <v>0</v>
      </c>
      <c r="L2310" s="31">
        <v>0</v>
      </c>
      <c r="M2310" s="31">
        <v>0</v>
      </c>
      <c r="N2310" s="31">
        <v>0</v>
      </c>
      <c r="O2310" s="33">
        <f t="shared" si="106"/>
        <v>0</v>
      </c>
      <c r="P2310" s="34" t="str">
        <f t="shared" si="107"/>
        <v>1-30</v>
      </c>
      <c r="Q2310" s="35" t="str">
        <f>+VLOOKUP(B2310,'[2]PORTAFOLIO JAN17'!$B$7:$T$4941,19,FALSE)</f>
        <v>MEXICO</v>
      </c>
      <c r="R2310" s="31">
        <v>0</v>
      </c>
      <c r="S2310" s="31">
        <v>0</v>
      </c>
      <c r="T2310" s="31" t="s">
        <v>45</v>
      </c>
      <c r="U2310" s="41" t="s">
        <v>46</v>
      </c>
      <c r="V2310" s="42">
        <v>815.27</v>
      </c>
      <c r="W2310" s="43">
        <v>815.27</v>
      </c>
      <c r="X2310" s="38">
        <v>0</v>
      </c>
      <c r="Y2310" s="38">
        <v>0</v>
      </c>
      <c r="Z2310" s="38">
        <v>0</v>
      </c>
      <c r="AA2310" s="38">
        <v>0</v>
      </c>
      <c r="AB2310" s="38">
        <v>0</v>
      </c>
      <c r="AC2310" s="38">
        <v>0</v>
      </c>
      <c r="AD2310" s="38" t="s">
        <v>47</v>
      </c>
    </row>
    <row r="2311" spans="1:30" s="27" customFormat="1" ht="15" customHeight="1" x14ac:dyDescent="0.25">
      <c r="A2311" s="28" t="s">
        <v>39</v>
      </c>
      <c r="B2311" s="28" t="s">
        <v>2359</v>
      </c>
      <c r="C2311" s="85">
        <v>42767</v>
      </c>
      <c r="D2311" s="29">
        <f>+VLOOKUP(B2311,'[2]HG-Mexico by Contract'!$B$8:$G$4512,6,FALSE)</f>
        <v>340914</v>
      </c>
      <c r="E2311" s="29"/>
      <c r="F2311" s="28" t="s">
        <v>41</v>
      </c>
      <c r="G2311" s="28" t="s">
        <v>42</v>
      </c>
      <c r="H2311" s="28" t="s">
        <v>44</v>
      </c>
      <c r="I2311" s="31">
        <v>17892.23</v>
      </c>
      <c r="J2311" s="32">
        <f t="shared" si="105"/>
        <v>17892.23</v>
      </c>
      <c r="K2311" s="31">
        <v>0</v>
      </c>
      <c r="L2311" s="31">
        <v>0</v>
      </c>
      <c r="M2311" s="31">
        <v>0</v>
      </c>
      <c r="N2311" s="31">
        <v>0</v>
      </c>
      <c r="O2311" s="33">
        <f t="shared" si="106"/>
        <v>0</v>
      </c>
      <c r="P2311" s="34" t="str">
        <f t="shared" si="107"/>
        <v>1-30</v>
      </c>
      <c r="Q2311" s="35" t="str">
        <f>+VLOOKUP(B2311,'[2]PORTAFOLIO JAN17'!$B$7:$T$4941,19,FALSE)</f>
        <v>NICARAGUA</v>
      </c>
      <c r="R2311" s="31">
        <v>0</v>
      </c>
      <c r="S2311" s="31">
        <v>0</v>
      </c>
      <c r="T2311" s="31" t="s">
        <v>45</v>
      </c>
      <c r="U2311" s="36" t="s">
        <v>46</v>
      </c>
      <c r="V2311" s="37">
        <v>17892.23</v>
      </c>
      <c r="W2311" s="38">
        <v>17892.23</v>
      </c>
      <c r="X2311" s="38">
        <v>0</v>
      </c>
      <c r="Y2311" s="38">
        <v>0</v>
      </c>
      <c r="Z2311" s="38">
        <v>0</v>
      </c>
      <c r="AA2311" s="38">
        <v>0</v>
      </c>
      <c r="AB2311" s="38">
        <v>0</v>
      </c>
      <c r="AC2311" s="38">
        <v>0</v>
      </c>
      <c r="AD2311" s="38" t="s">
        <v>47</v>
      </c>
    </row>
    <row r="2312" spans="1:30" s="27" customFormat="1" ht="15" customHeight="1" x14ac:dyDescent="0.25">
      <c r="A2312" s="39" t="s">
        <v>39</v>
      </c>
      <c r="B2312" s="39" t="s">
        <v>2360</v>
      </c>
      <c r="C2312" s="86">
        <v>42767</v>
      </c>
      <c r="D2312" s="29">
        <f>+VLOOKUP(B2312,'[2]HG-Mexico by Contract'!$B$8:$G$4512,6,FALSE)</f>
        <v>318185</v>
      </c>
      <c r="E2312" s="29"/>
      <c r="F2312" s="39" t="s">
        <v>41</v>
      </c>
      <c r="G2312" s="39" t="s">
        <v>42</v>
      </c>
      <c r="H2312" s="39" t="s">
        <v>44</v>
      </c>
      <c r="I2312" s="40">
        <v>1055997.76</v>
      </c>
      <c r="J2312" s="32">
        <f t="shared" ref="J2312:J2375" si="108">+IF(H2312="MXN",I2312/$J$2,I2312)</f>
        <v>1055997.76</v>
      </c>
      <c r="K2312" s="31">
        <v>0</v>
      </c>
      <c r="L2312" s="31">
        <v>0</v>
      </c>
      <c r="M2312" s="31">
        <v>0</v>
      </c>
      <c r="N2312" s="31">
        <v>0</v>
      </c>
      <c r="O2312" s="33">
        <f t="shared" ref="O2312:O2375" si="109">+N2312+M2312+L2312+K2312</f>
        <v>0</v>
      </c>
      <c r="P2312" s="34" t="str">
        <f t="shared" ref="P2312:P2375" si="110">+IF(N2312&gt;0,"120+",IF(M2312&gt;0,"91-120",IF(L2312&gt;0,"61-90",IF(K2312&gt;0,"31-60","1-30"))))</f>
        <v>1-30</v>
      </c>
      <c r="Q2312" s="35" t="str">
        <f>+VLOOKUP(B2312,'[2]PORTAFOLIO JAN17'!$B$7:$T$4941,19,FALSE)</f>
        <v>MEXICO</v>
      </c>
      <c r="R2312" s="31">
        <v>0</v>
      </c>
      <c r="S2312" s="31">
        <v>0</v>
      </c>
      <c r="T2312" s="31" t="s">
        <v>45</v>
      </c>
      <c r="U2312" s="41" t="s">
        <v>46</v>
      </c>
      <c r="V2312" s="42">
        <v>1055997.76</v>
      </c>
      <c r="W2312" s="43">
        <v>1055997.76</v>
      </c>
      <c r="X2312" s="38">
        <v>0</v>
      </c>
      <c r="Y2312" s="38">
        <v>0</v>
      </c>
      <c r="Z2312" s="38">
        <v>0</v>
      </c>
      <c r="AA2312" s="38">
        <v>0</v>
      </c>
      <c r="AB2312" s="38">
        <v>0</v>
      </c>
      <c r="AC2312" s="38">
        <v>0</v>
      </c>
      <c r="AD2312" s="38" t="s">
        <v>47</v>
      </c>
    </row>
    <row r="2313" spans="1:30" s="27" customFormat="1" ht="15" customHeight="1" x14ac:dyDescent="0.25">
      <c r="A2313" s="28" t="s">
        <v>39</v>
      </c>
      <c r="B2313" s="28" t="s">
        <v>2361</v>
      </c>
      <c r="C2313" s="85">
        <v>42767</v>
      </c>
      <c r="D2313" s="29">
        <f>+VLOOKUP(B2313,'[2]HG-Mexico by Contract'!$B$8:$G$4512,6,FALSE)</f>
        <v>314798</v>
      </c>
      <c r="E2313" s="29"/>
      <c r="F2313" s="28" t="s">
        <v>62</v>
      </c>
      <c r="G2313" s="28" t="s">
        <v>42</v>
      </c>
      <c r="H2313" s="28" t="s">
        <v>44</v>
      </c>
      <c r="I2313" s="31">
        <v>29743.4</v>
      </c>
      <c r="J2313" s="32">
        <f t="shared" si="108"/>
        <v>29743.4</v>
      </c>
      <c r="K2313" s="31">
        <v>0</v>
      </c>
      <c r="L2313" s="31">
        <v>0</v>
      </c>
      <c r="M2313" s="31">
        <v>0</v>
      </c>
      <c r="N2313" s="31">
        <v>0</v>
      </c>
      <c r="O2313" s="33">
        <f t="shared" si="109"/>
        <v>0</v>
      </c>
      <c r="P2313" s="34" t="str">
        <f t="shared" si="110"/>
        <v>1-30</v>
      </c>
      <c r="Q2313" s="35" t="str">
        <f>+VLOOKUP(B2313,'[2]PORTAFOLIO JAN17'!$B$7:$T$4941,19,FALSE)</f>
        <v>COSTA RICA</v>
      </c>
      <c r="R2313" s="31">
        <v>0</v>
      </c>
      <c r="S2313" s="31">
        <v>0</v>
      </c>
      <c r="T2313" s="31" t="s">
        <v>45</v>
      </c>
      <c r="U2313" s="36" t="s">
        <v>46</v>
      </c>
      <c r="V2313" s="37">
        <v>29743.4</v>
      </c>
      <c r="W2313" s="38">
        <v>29743.4</v>
      </c>
      <c r="X2313" s="38">
        <v>0</v>
      </c>
      <c r="Y2313" s="38">
        <v>0</v>
      </c>
      <c r="Z2313" s="38">
        <v>0</v>
      </c>
      <c r="AA2313" s="38">
        <v>0</v>
      </c>
      <c r="AB2313" s="38">
        <v>0</v>
      </c>
      <c r="AC2313" s="38">
        <v>0</v>
      </c>
      <c r="AD2313" s="38" t="s">
        <v>47</v>
      </c>
    </row>
    <row r="2314" spans="1:30" s="27" customFormat="1" ht="15" customHeight="1" x14ac:dyDescent="0.25">
      <c r="A2314" s="39" t="s">
        <v>39</v>
      </c>
      <c r="B2314" s="39" t="s">
        <v>2362</v>
      </c>
      <c r="C2314" s="86">
        <v>42767</v>
      </c>
      <c r="D2314" s="29">
        <f>+VLOOKUP(B2314,'[2]HG-Mexico by Contract'!$B$8:$G$4512,6,FALSE)</f>
        <v>308898</v>
      </c>
      <c r="E2314" s="29"/>
      <c r="F2314" s="39" t="s">
        <v>41</v>
      </c>
      <c r="G2314" s="39" t="s">
        <v>42</v>
      </c>
      <c r="H2314" s="39" t="s">
        <v>44</v>
      </c>
      <c r="I2314" s="40">
        <v>406706.96</v>
      </c>
      <c r="J2314" s="32">
        <f t="shared" si="108"/>
        <v>406706.96</v>
      </c>
      <c r="K2314" s="31">
        <v>0</v>
      </c>
      <c r="L2314" s="31">
        <v>0</v>
      </c>
      <c r="M2314" s="31">
        <v>0</v>
      </c>
      <c r="N2314" s="31">
        <v>0</v>
      </c>
      <c r="O2314" s="33">
        <f t="shared" si="109"/>
        <v>0</v>
      </c>
      <c r="P2314" s="34" t="str">
        <f t="shared" si="110"/>
        <v>1-30</v>
      </c>
      <c r="Q2314" s="35" t="str">
        <f>+VLOOKUP(B2314,'[2]PORTAFOLIO JAN17'!$B$7:$T$4941,19,FALSE)</f>
        <v>NICARAGUA</v>
      </c>
      <c r="R2314" s="31">
        <v>0</v>
      </c>
      <c r="S2314" s="31">
        <v>0</v>
      </c>
      <c r="T2314" s="31" t="s">
        <v>45</v>
      </c>
      <c r="U2314" s="41" t="s">
        <v>46</v>
      </c>
      <c r="V2314" s="42">
        <v>406706.96</v>
      </c>
      <c r="W2314" s="43">
        <v>406706.96</v>
      </c>
      <c r="X2314" s="38">
        <v>0</v>
      </c>
      <c r="Y2314" s="38">
        <v>0</v>
      </c>
      <c r="Z2314" s="38">
        <v>0</v>
      </c>
      <c r="AA2314" s="38">
        <v>0</v>
      </c>
      <c r="AB2314" s="38">
        <v>0</v>
      </c>
      <c r="AC2314" s="38">
        <v>0</v>
      </c>
      <c r="AD2314" s="38" t="s">
        <v>47</v>
      </c>
    </row>
    <row r="2315" spans="1:30" s="27" customFormat="1" ht="15" customHeight="1" x14ac:dyDescent="0.25">
      <c r="A2315" s="28" t="s">
        <v>39</v>
      </c>
      <c r="B2315" s="28" t="s">
        <v>2363</v>
      </c>
      <c r="C2315" s="85">
        <v>42767</v>
      </c>
      <c r="D2315" s="29">
        <f>+VLOOKUP(B2315,'[2]HG-Mexico by Contract'!$B$8:$G$4512,6,FALSE)</f>
        <v>363527</v>
      </c>
      <c r="E2315" s="29"/>
      <c r="F2315" s="28" t="s">
        <v>41</v>
      </c>
      <c r="G2315" s="28" t="s">
        <v>42</v>
      </c>
      <c r="H2315" s="28" t="s">
        <v>44</v>
      </c>
      <c r="I2315" s="31">
        <v>48392.03</v>
      </c>
      <c r="J2315" s="32">
        <f t="shared" si="108"/>
        <v>48392.03</v>
      </c>
      <c r="K2315" s="31">
        <v>0</v>
      </c>
      <c r="L2315" s="31">
        <v>0</v>
      </c>
      <c r="M2315" s="31">
        <v>0</v>
      </c>
      <c r="N2315" s="31">
        <v>0</v>
      </c>
      <c r="O2315" s="33">
        <f t="shared" si="109"/>
        <v>0</v>
      </c>
      <c r="P2315" s="34" t="str">
        <f t="shared" si="110"/>
        <v>1-30</v>
      </c>
      <c r="Q2315" s="35" t="str">
        <f>+VLOOKUP(B2315,'[2]PORTAFOLIO JAN17'!$B$7:$T$4941,19,FALSE)</f>
        <v>COSTA RICA</v>
      </c>
      <c r="R2315" s="31">
        <v>0</v>
      </c>
      <c r="S2315" s="31">
        <v>0</v>
      </c>
      <c r="T2315" s="31" t="s">
        <v>45</v>
      </c>
      <c r="U2315" s="36" t="s">
        <v>46</v>
      </c>
      <c r="V2315" s="37">
        <v>48392.03</v>
      </c>
      <c r="W2315" s="38">
        <v>48392.03</v>
      </c>
      <c r="X2315" s="38">
        <v>0</v>
      </c>
      <c r="Y2315" s="38">
        <v>0</v>
      </c>
      <c r="Z2315" s="38">
        <v>0</v>
      </c>
      <c r="AA2315" s="38">
        <v>0</v>
      </c>
      <c r="AB2315" s="38">
        <v>0</v>
      </c>
      <c r="AC2315" s="38">
        <v>0</v>
      </c>
      <c r="AD2315" s="38" t="s">
        <v>47</v>
      </c>
    </row>
    <row r="2316" spans="1:30" s="27" customFormat="1" ht="15" customHeight="1" x14ac:dyDescent="0.25">
      <c r="A2316" s="39" t="s">
        <v>39</v>
      </c>
      <c r="B2316" s="39" t="s">
        <v>2364</v>
      </c>
      <c r="C2316" s="86">
        <v>42767</v>
      </c>
      <c r="D2316" s="29">
        <f>+VLOOKUP(B2316,'[2]HG-Mexico by Contract'!$B$8:$G$4512,6,FALSE)</f>
        <v>316715</v>
      </c>
      <c r="E2316" s="29"/>
      <c r="F2316" s="39" t="s">
        <v>41</v>
      </c>
      <c r="G2316" s="39" t="s">
        <v>42</v>
      </c>
      <c r="H2316" s="39" t="s">
        <v>44</v>
      </c>
      <c r="I2316" s="40">
        <v>2815.2</v>
      </c>
      <c r="J2316" s="32">
        <f t="shared" si="108"/>
        <v>2815.2</v>
      </c>
      <c r="K2316" s="31">
        <v>0</v>
      </c>
      <c r="L2316" s="31">
        <v>0</v>
      </c>
      <c r="M2316" s="31">
        <v>0</v>
      </c>
      <c r="N2316" s="31">
        <v>0</v>
      </c>
      <c r="O2316" s="33">
        <f t="shared" si="109"/>
        <v>0</v>
      </c>
      <c r="P2316" s="34" t="str">
        <f t="shared" si="110"/>
        <v>1-30</v>
      </c>
      <c r="Q2316" s="35" t="str">
        <f>+VLOOKUP(B2316,'[2]PORTAFOLIO JAN17'!$B$7:$T$4941,19,FALSE)</f>
        <v>MEXICO</v>
      </c>
      <c r="R2316" s="31">
        <v>0</v>
      </c>
      <c r="S2316" s="31">
        <v>0</v>
      </c>
      <c r="T2316" s="31" t="s">
        <v>45</v>
      </c>
      <c r="U2316" s="41" t="s">
        <v>46</v>
      </c>
      <c r="V2316" s="42">
        <v>2815.2</v>
      </c>
      <c r="W2316" s="43">
        <v>2815.2</v>
      </c>
      <c r="X2316" s="38">
        <v>0</v>
      </c>
      <c r="Y2316" s="38">
        <v>0</v>
      </c>
      <c r="Z2316" s="38">
        <v>0</v>
      </c>
      <c r="AA2316" s="38">
        <v>0</v>
      </c>
      <c r="AB2316" s="38">
        <v>0</v>
      </c>
      <c r="AC2316" s="38">
        <v>0</v>
      </c>
      <c r="AD2316" s="38" t="s">
        <v>47</v>
      </c>
    </row>
    <row r="2317" spans="1:30" s="27" customFormat="1" ht="15" customHeight="1" x14ac:dyDescent="0.25">
      <c r="A2317" s="28" t="s">
        <v>39</v>
      </c>
      <c r="B2317" s="28" t="s">
        <v>2365</v>
      </c>
      <c r="C2317" s="85">
        <v>42767</v>
      </c>
      <c r="D2317" s="29">
        <f>+VLOOKUP(B2317,'[2]HG-Mexico by Contract'!$B$8:$G$4512,6,FALSE)</f>
        <v>363200</v>
      </c>
      <c r="E2317" s="29"/>
      <c r="F2317" s="28" t="s">
        <v>41</v>
      </c>
      <c r="G2317" s="28" t="s">
        <v>42</v>
      </c>
      <c r="H2317" s="28" t="s">
        <v>44</v>
      </c>
      <c r="I2317" s="31">
        <v>737914.8</v>
      </c>
      <c r="J2317" s="32">
        <f t="shared" si="108"/>
        <v>737914.8</v>
      </c>
      <c r="K2317" s="31">
        <v>0</v>
      </c>
      <c r="L2317" s="31">
        <v>0</v>
      </c>
      <c r="M2317" s="31">
        <v>0</v>
      </c>
      <c r="N2317" s="31">
        <v>0</v>
      </c>
      <c r="O2317" s="33">
        <f t="shared" si="109"/>
        <v>0</v>
      </c>
      <c r="P2317" s="34" t="str">
        <f t="shared" si="110"/>
        <v>1-30</v>
      </c>
      <c r="Q2317" s="35" t="str">
        <f>+VLOOKUP(B2317,'[2]PORTAFOLIO JAN17'!$B$7:$T$4941,19,FALSE)</f>
        <v>MEXICO</v>
      </c>
      <c r="R2317" s="31">
        <v>0</v>
      </c>
      <c r="S2317" s="31">
        <v>0</v>
      </c>
      <c r="T2317" s="31" t="s">
        <v>45</v>
      </c>
      <c r="U2317" s="36" t="s">
        <v>46</v>
      </c>
      <c r="V2317" s="37">
        <v>737914.8</v>
      </c>
      <c r="W2317" s="38">
        <v>737914.8</v>
      </c>
      <c r="X2317" s="38">
        <v>0</v>
      </c>
      <c r="Y2317" s="38">
        <v>0</v>
      </c>
      <c r="Z2317" s="38">
        <v>0</v>
      </c>
      <c r="AA2317" s="38">
        <v>0</v>
      </c>
      <c r="AB2317" s="38">
        <v>0</v>
      </c>
      <c r="AC2317" s="38">
        <v>0</v>
      </c>
      <c r="AD2317" s="38" t="s">
        <v>47</v>
      </c>
    </row>
    <row r="2318" spans="1:30" s="27" customFormat="1" ht="15" customHeight="1" x14ac:dyDescent="0.25">
      <c r="A2318" s="39" t="s">
        <v>39</v>
      </c>
      <c r="B2318" s="39" t="s">
        <v>2366</v>
      </c>
      <c r="C2318" s="86">
        <v>42767</v>
      </c>
      <c r="D2318" s="29">
        <f>+VLOOKUP(B2318,'[2]HG-Mexico by Contract'!$B$8:$G$4512,6,FALSE)</f>
        <v>364088</v>
      </c>
      <c r="E2318" s="29"/>
      <c r="F2318" s="39" t="s">
        <v>77</v>
      </c>
      <c r="G2318" s="39" t="s">
        <v>42</v>
      </c>
      <c r="H2318" s="39" t="s">
        <v>44</v>
      </c>
      <c r="I2318" s="40">
        <v>729442.07</v>
      </c>
      <c r="J2318" s="32">
        <f t="shared" si="108"/>
        <v>729442.07</v>
      </c>
      <c r="K2318" s="31">
        <v>0</v>
      </c>
      <c r="L2318" s="31">
        <v>0</v>
      </c>
      <c r="M2318" s="31">
        <v>0</v>
      </c>
      <c r="N2318" s="31">
        <v>0</v>
      </c>
      <c r="O2318" s="33">
        <f t="shared" si="109"/>
        <v>0</v>
      </c>
      <c r="P2318" s="34" t="str">
        <f t="shared" si="110"/>
        <v>1-30</v>
      </c>
      <c r="Q2318" s="35" t="str">
        <f>+VLOOKUP(B2318,'[2]PORTAFOLIO JAN17'!$B$7:$T$4941,19,FALSE)</f>
        <v>MEXICO</v>
      </c>
      <c r="R2318" s="31">
        <v>0</v>
      </c>
      <c r="S2318" s="31">
        <v>0</v>
      </c>
      <c r="T2318" s="31" t="s">
        <v>45</v>
      </c>
      <c r="U2318" s="41" t="s">
        <v>46</v>
      </c>
      <c r="V2318" s="42">
        <v>729442.07</v>
      </c>
      <c r="W2318" s="43">
        <v>729442.07</v>
      </c>
      <c r="X2318" s="38">
        <v>0</v>
      </c>
      <c r="Y2318" s="38">
        <v>0</v>
      </c>
      <c r="Z2318" s="38">
        <v>0</v>
      </c>
      <c r="AA2318" s="38">
        <v>0</v>
      </c>
      <c r="AB2318" s="38">
        <v>0</v>
      </c>
      <c r="AC2318" s="38">
        <v>0</v>
      </c>
      <c r="AD2318" s="38" t="s">
        <v>47</v>
      </c>
    </row>
    <row r="2319" spans="1:30" s="27" customFormat="1" ht="15" customHeight="1" x14ac:dyDescent="0.25">
      <c r="A2319" s="28" t="s">
        <v>39</v>
      </c>
      <c r="B2319" s="28" t="s">
        <v>2367</v>
      </c>
      <c r="C2319" s="85">
        <v>42767</v>
      </c>
      <c r="D2319" s="29">
        <f>+VLOOKUP(B2319,'[2]HG-Mexico by Contract'!$B$8:$G$4512,6,FALSE)</f>
        <v>316779</v>
      </c>
      <c r="E2319" s="29"/>
      <c r="F2319" s="28" t="s">
        <v>41</v>
      </c>
      <c r="G2319" s="28" t="s">
        <v>42</v>
      </c>
      <c r="H2319" s="28" t="s">
        <v>63</v>
      </c>
      <c r="I2319" s="31">
        <v>104000</v>
      </c>
      <c r="J2319" s="32">
        <f t="shared" si="108"/>
        <v>5223.9200005756757</v>
      </c>
      <c r="K2319" s="31">
        <v>0</v>
      </c>
      <c r="L2319" s="31">
        <v>0</v>
      </c>
      <c r="M2319" s="31">
        <v>0</v>
      </c>
      <c r="N2319" s="31">
        <v>0</v>
      </c>
      <c r="O2319" s="33">
        <f t="shared" si="109"/>
        <v>0</v>
      </c>
      <c r="P2319" s="34" t="str">
        <f t="shared" si="110"/>
        <v>1-30</v>
      </c>
      <c r="Q2319" s="35" t="str">
        <f>+VLOOKUP(B2319,'[2]PORTAFOLIO JAN17'!$B$7:$T$4941,19,FALSE)</f>
        <v>MEXICO</v>
      </c>
      <c r="R2319" s="31">
        <v>0</v>
      </c>
      <c r="S2319" s="31">
        <v>0</v>
      </c>
      <c r="T2319" s="31" t="s">
        <v>45</v>
      </c>
      <c r="U2319" s="36" t="s">
        <v>64</v>
      </c>
      <c r="V2319" s="37">
        <v>5223.92</v>
      </c>
      <c r="W2319" s="38">
        <v>5223.92</v>
      </c>
      <c r="X2319" s="38">
        <v>0</v>
      </c>
      <c r="Y2319" s="38">
        <v>0</v>
      </c>
      <c r="Z2319" s="38">
        <v>0</v>
      </c>
      <c r="AA2319" s="38">
        <v>0</v>
      </c>
      <c r="AB2319" s="38">
        <v>0</v>
      </c>
      <c r="AC2319" s="38">
        <v>0</v>
      </c>
      <c r="AD2319" s="38" t="s">
        <v>47</v>
      </c>
    </row>
    <row r="2320" spans="1:30" s="27" customFormat="1" ht="15" customHeight="1" x14ac:dyDescent="0.25">
      <c r="A2320" s="39" t="s">
        <v>39</v>
      </c>
      <c r="B2320" s="39" t="s">
        <v>2368</v>
      </c>
      <c r="C2320" s="86">
        <v>42767</v>
      </c>
      <c r="D2320" s="29">
        <f>+VLOOKUP(B2320,'[2]HG-Mexico by Contract'!$B$8:$G$4512,6,FALSE)</f>
        <v>316779</v>
      </c>
      <c r="E2320" s="29"/>
      <c r="F2320" s="39" t="s">
        <v>41</v>
      </c>
      <c r="G2320" s="39" t="s">
        <v>42</v>
      </c>
      <c r="H2320" s="39" t="s">
        <v>44</v>
      </c>
      <c r="I2320" s="40">
        <v>67333.3</v>
      </c>
      <c r="J2320" s="32">
        <f t="shared" si="108"/>
        <v>67333.3</v>
      </c>
      <c r="K2320" s="31">
        <v>0</v>
      </c>
      <c r="L2320" s="31">
        <v>0</v>
      </c>
      <c r="M2320" s="31">
        <v>0</v>
      </c>
      <c r="N2320" s="31">
        <v>0</v>
      </c>
      <c r="O2320" s="33">
        <f t="shared" si="109"/>
        <v>0</v>
      </c>
      <c r="P2320" s="34" t="str">
        <f t="shared" si="110"/>
        <v>1-30</v>
      </c>
      <c r="Q2320" s="35" t="str">
        <f>+VLOOKUP(B2320,'[2]PORTAFOLIO JAN17'!$B$7:$T$4941,19,FALSE)</f>
        <v>MEXICO</v>
      </c>
      <c r="R2320" s="31">
        <v>0</v>
      </c>
      <c r="S2320" s="31">
        <v>0</v>
      </c>
      <c r="T2320" s="31" t="s">
        <v>45</v>
      </c>
      <c r="U2320" s="41" t="s">
        <v>46</v>
      </c>
      <c r="V2320" s="42">
        <v>67333.3</v>
      </c>
      <c r="W2320" s="43">
        <v>67333.3</v>
      </c>
      <c r="X2320" s="38">
        <v>0</v>
      </c>
      <c r="Y2320" s="38">
        <v>0</v>
      </c>
      <c r="Z2320" s="38">
        <v>0</v>
      </c>
      <c r="AA2320" s="38">
        <v>0</v>
      </c>
      <c r="AB2320" s="38">
        <v>0</v>
      </c>
      <c r="AC2320" s="38">
        <v>0</v>
      </c>
      <c r="AD2320" s="38" t="s">
        <v>47</v>
      </c>
    </row>
    <row r="2321" spans="1:30" s="27" customFormat="1" ht="15" customHeight="1" x14ac:dyDescent="0.25">
      <c r="A2321" s="28" t="s">
        <v>39</v>
      </c>
      <c r="B2321" s="28" t="s">
        <v>2369</v>
      </c>
      <c r="C2321" s="85">
        <v>42767</v>
      </c>
      <c r="D2321" s="29">
        <f>+VLOOKUP(B2321,'[2]HG-Mexico by Contract'!$B$8:$G$4512,6,FALSE)</f>
        <v>316779</v>
      </c>
      <c r="E2321" s="29"/>
      <c r="F2321" s="28" t="s">
        <v>41</v>
      </c>
      <c r="G2321" s="28" t="s">
        <v>42</v>
      </c>
      <c r="H2321" s="28" t="s">
        <v>44</v>
      </c>
      <c r="I2321" s="31">
        <v>49003.8</v>
      </c>
      <c r="J2321" s="32">
        <f t="shared" si="108"/>
        <v>49003.8</v>
      </c>
      <c r="K2321" s="31">
        <v>0</v>
      </c>
      <c r="L2321" s="31">
        <v>0</v>
      </c>
      <c r="M2321" s="31">
        <v>0</v>
      </c>
      <c r="N2321" s="31">
        <v>0</v>
      </c>
      <c r="O2321" s="33">
        <f t="shared" si="109"/>
        <v>0</v>
      </c>
      <c r="P2321" s="34" t="str">
        <f t="shared" si="110"/>
        <v>1-30</v>
      </c>
      <c r="Q2321" s="35" t="str">
        <f>+VLOOKUP(B2321,'[2]PORTAFOLIO JAN17'!$B$7:$T$4941,19,FALSE)</f>
        <v>MEXICO</v>
      </c>
      <c r="R2321" s="31">
        <v>0</v>
      </c>
      <c r="S2321" s="31">
        <v>0</v>
      </c>
      <c r="T2321" s="31" t="s">
        <v>45</v>
      </c>
      <c r="U2321" s="36" t="s">
        <v>46</v>
      </c>
      <c r="V2321" s="37">
        <v>49003.8</v>
      </c>
      <c r="W2321" s="38">
        <v>49003.8</v>
      </c>
      <c r="X2321" s="38">
        <v>0</v>
      </c>
      <c r="Y2321" s="38">
        <v>0</v>
      </c>
      <c r="Z2321" s="38">
        <v>0</v>
      </c>
      <c r="AA2321" s="38">
        <v>0</v>
      </c>
      <c r="AB2321" s="38">
        <v>0</v>
      </c>
      <c r="AC2321" s="38">
        <v>0</v>
      </c>
      <c r="AD2321" s="38" t="s">
        <v>47</v>
      </c>
    </row>
    <row r="2322" spans="1:30" s="27" customFormat="1" ht="15" customHeight="1" x14ac:dyDescent="0.25">
      <c r="A2322" s="39" t="s">
        <v>39</v>
      </c>
      <c r="B2322" s="39" t="s">
        <v>2370</v>
      </c>
      <c r="C2322" s="86">
        <v>42767</v>
      </c>
      <c r="D2322" s="29">
        <f>+VLOOKUP(B2322,'[2]HG-Mexico by Contract'!$B$8:$G$4512,6,FALSE)</f>
        <v>316779</v>
      </c>
      <c r="E2322" s="29"/>
      <c r="F2322" s="39" t="s">
        <v>41</v>
      </c>
      <c r="G2322" s="39" t="s">
        <v>42</v>
      </c>
      <c r="H2322" s="39" t="s">
        <v>44</v>
      </c>
      <c r="I2322" s="40">
        <v>22279.48</v>
      </c>
      <c r="J2322" s="32">
        <f t="shared" si="108"/>
        <v>22279.48</v>
      </c>
      <c r="K2322" s="31">
        <v>0</v>
      </c>
      <c r="L2322" s="31">
        <v>0</v>
      </c>
      <c r="M2322" s="31">
        <v>0</v>
      </c>
      <c r="N2322" s="31">
        <v>0</v>
      </c>
      <c r="O2322" s="33">
        <f t="shared" si="109"/>
        <v>0</v>
      </c>
      <c r="P2322" s="34" t="str">
        <f t="shared" si="110"/>
        <v>1-30</v>
      </c>
      <c r="Q2322" s="35" t="str">
        <f>+VLOOKUP(B2322,'[2]PORTAFOLIO JAN17'!$B$7:$T$4941,19,FALSE)</f>
        <v>MEXICO</v>
      </c>
      <c r="R2322" s="31">
        <v>0</v>
      </c>
      <c r="S2322" s="31">
        <v>0</v>
      </c>
      <c r="T2322" s="31" t="s">
        <v>45</v>
      </c>
      <c r="U2322" s="41" t="s">
        <v>46</v>
      </c>
      <c r="V2322" s="42">
        <v>22279.48</v>
      </c>
      <c r="W2322" s="43">
        <v>22279.48</v>
      </c>
      <c r="X2322" s="38">
        <v>0</v>
      </c>
      <c r="Y2322" s="38">
        <v>0</v>
      </c>
      <c r="Z2322" s="38">
        <v>0</v>
      </c>
      <c r="AA2322" s="38">
        <v>0</v>
      </c>
      <c r="AB2322" s="38">
        <v>0</v>
      </c>
      <c r="AC2322" s="38">
        <v>0</v>
      </c>
      <c r="AD2322" s="38" t="s">
        <v>47</v>
      </c>
    </row>
    <row r="2323" spans="1:30" s="27" customFormat="1" ht="15" customHeight="1" x14ac:dyDescent="0.25">
      <c r="A2323" s="28" t="s">
        <v>39</v>
      </c>
      <c r="B2323" s="28" t="s">
        <v>2371</v>
      </c>
      <c r="C2323" s="85">
        <v>42767</v>
      </c>
      <c r="D2323" s="29">
        <f>+VLOOKUP(B2323,'[2]HG-Mexico by Contract'!$B$8:$G$4512,6,FALSE)</f>
        <v>312218</v>
      </c>
      <c r="E2323" s="29"/>
      <c r="F2323" s="28" t="s">
        <v>41</v>
      </c>
      <c r="G2323" s="28" t="s">
        <v>42</v>
      </c>
      <c r="H2323" s="28" t="s">
        <v>63</v>
      </c>
      <c r="I2323" s="31">
        <v>972525.94</v>
      </c>
      <c r="J2323" s="32">
        <f t="shared" si="108"/>
        <v>48849.977971583263</v>
      </c>
      <c r="K2323" s="31">
        <v>0</v>
      </c>
      <c r="L2323" s="31">
        <v>0</v>
      </c>
      <c r="M2323" s="31">
        <v>0</v>
      </c>
      <c r="N2323" s="31">
        <v>0</v>
      </c>
      <c r="O2323" s="33">
        <f t="shared" si="109"/>
        <v>0</v>
      </c>
      <c r="P2323" s="34" t="str">
        <f t="shared" si="110"/>
        <v>1-30</v>
      </c>
      <c r="Q2323" s="35" t="str">
        <f>+VLOOKUP(B2323,'[2]PORTAFOLIO JAN17'!$B$7:$T$4941,19,FALSE)</f>
        <v>MEXICO</v>
      </c>
      <c r="R2323" s="31">
        <v>0</v>
      </c>
      <c r="S2323" s="31">
        <v>0</v>
      </c>
      <c r="T2323" s="31" t="s">
        <v>45</v>
      </c>
      <c r="U2323" s="36" t="s">
        <v>64</v>
      </c>
      <c r="V2323" s="37">
        <v>48849.9779662</v>
      </c>
      <c r="W2323" s="38">
        <v>48849.9779662</v>
      </c>
      <c r="X2323" s="38">
        <v>0</v>
      </c>
      <c r="Y2323" s="38">
        <v>0</v>
      </c>
      <c r="Z2323" s="38">
        <v>0</v>
      </c>
      <c r="AA2323" s="38">
        <v>0</v>
      </c>
      <c r="AB2323" s="38">
        <v>0</v>
      </c>
      <c r="AC2323" s="38">
        <v>0</v>
      </c>
      <c r="AD2323" s="38" t="s">
        <v>47</v>
      </c>
    </row>
    <row r="2324" spans="1:30" s="27" customFormat="1" ht="15" customHeight="1" x14ac:dyDescent="0.25">
      <c r="A2324" s="39" t="s">
        <v>39</v>
      </c>
      <c r="B2324" s="39" t="s">
        <v>2372</v>
      </c>
      <c r="C2324" s="86">
        <v>42767</v>
      </c>
      <c r="D2324" s="29">
        <f>+VLOOKUP(B2324,'[2]HG-Mexico by Contract'!$B$8:$G$4512,6,FALSE)</f>
        <v>319214</v>
      </c>
      <c r="E2324" s="29"/>
      <c r="F2324" s="39" t="s">
        <v>41</v>
      </c>
      <c r="G2324" s="39" t="s">
        <v>42</v>
      </c>
      <c r="H2324" s="39" t="s">
        <v>63</v>
      </c>
      <c r="I2324" s="40">
        <v>1538075</v>
      </c>
      <c r="J2324" s="32">
        <f t="shared" si="108"/>
        <v>77257.507258513768</v>
      </c>
      <c r="K2324" s="31">
        <v>0</v>
      </c>
      <c r="L2324" s="31">
        <v>0</v>
      </c>
      <c r="M2324" s="31">
        <v>0</v>
      </c>
      <c r="N2324" s="31">
        <v>0</v>
      </c>
      <c r="O2324" s="33">
        <f t="shared" si="109"/>
        <v>0</v>
      </c>
      <c r="P2324" s="34" t="str">
        <f t="shared" si="110"/>
        <v>1-30</v>
      </c>
      <c r="Q2324" s="35" t="str">
        <f>+VLOOKUP(B2324,'[2]PORTAFOLIO JAN17'!$B$7:$T$4941,19,FALSE)</f>
        <v>MEXICO</v>
      </c>
      <c r="R2324" s="31">
        <v>0</v>
      </c>
      <c r="S2324" s="31">
        <v>0</v>
      </c>
      <c r="T2324" s="31" t="s">
        <v>45</v>
      </c>
      <c r="U2324" s="41" t="s">
        <v>64</v>
      </c>
      <c r="V2324" s="42">
        <v>77257.507249999995</v>
      </c>
      <c r="W2324" s="43">
        <v>77257.507249999995</v>
      </c>
      <c r="X2324" s="38">
        <v>0</v>
      </c>
      <c r="Y2324" s="38">
        <v>0</v>
      </c>
      <c r="Z2324" s="38">
        <v>0</v>
      </c>
      <c r="AA2324" s="38">
        <v>0</v>
      </c>
      <c r="AB2324" s="38">
        <v>0</v>
      </c>
      <c r="AC2324" s="38">
        <v>0</v>
      </c>
      <c r="AD2324" s="38" t="s">
        <v>47</v>
      </c>
    </row>
    <row r="2325" spans="1:30" s="27" customFormat="1" ht="15" customHeight="1" x14ac:dyDescent="0.25">
      <c r="A2325" s="28" t="s">
        <v>39</v>
      </c>
      <c r="B2325" s="28" t="s">
        <v>2373</v>
      </c>
      <c r="C2325" s="85">
        <v>42767</v>
      </c>
      <c r="D2325" s="29">
        <f>+VLOOKUP(B2325,'[2]HG-Mexico by Contract'!$B$8:$G$4512,6,FALSE)</f>
        <v>363893</v>
      </c>
      <c r="E2325" s="29"/>
      <c r="F2325" s="28" t="s">
        <v>41</v>
      </c>
      <c r="G2325" s="28" t="s">
        <v>42</v>
      </c>
      <c r="H2325" s="28" t="s">
        <v>44</v>
      </c>
      <c r="I2325" s="31">
        <v>45413.36</v>
      </c>
      <c r="J2325" s="32">
        <f t="shared" si="108"/>
        <v>45413.36</v>
      </c>
      <c r="K2325" s="31">
        <v>0</v>
      </c>
      <c r="L2325" s="31">
        <v>0</v>
      </c>
      <c r="M2325" s="31">
        <v>45413.36</v>
      </c>
      <c r="N2325" s="31">
        <v>0</v>
      </c>
      <c r="O2325" s="33">
        <f t="shared" si="109"/>
        <v>45413.36</v>
      </c>
      <c r="P2325" s="34" t="str">
        <f t="shared" si="110"/>
        <v>91-120</v>
      </c>
      <c r="Q2325" s="35" t="str">
        <f>+VLOOKUP(B2325,'[2]PORTAFOLIO JAN17'!$B$7:$T$4941,19,FALSE)</f>
        <v>COSTA RICA</v>
      </c>
      <c r="R2325" s="31">
        <v>0</v>
      </c>
      <c r="S2325" s="31">
        <v>0</v>
      </c>
      <c r="T2325" s="31">
        <v>45413.36</v>
      </c>
      <c r="U2325" s="36" t="s">
        <v>46</v>
      </c>
      <c r="V2325" s="37">
        <v>45413.36</v>
      </c>
      <c r="W2325" s="38">
        <v>0</v>
      </c>
      <c r="X2325" s="38">
        <v>0</v>
      </c>
      <c r="Y2325" s="38">
        <v>0</v>
      </c>
      <c r="Z2325" s="38">
        <v>45413.36</v>
      </c>
      <c r="AA2325" s="38">
        <v>0</v>
      </c>
      <c r="AB2325" s="38">
        <v>0</v>
      </c>
      <c r="AC2325" s="38">
        <v>0</v>
      </c>
      <c r="AD2325" s="38">
        <v>45413.36</v>
      </c>
    </row>
    <row r="2326" spans="1:30" s="27" customFormat="1" ht="15" customHeight="1" x14ac:dyDescent="0.25">
      <c r="A2326" s="39" t="s">
        <v>39</v>
      </c>
      <c r="B2326" s="39" t="s">
        <v>2374</v>
      </c>
      <c r="C2326" s="86">
        <v>42767</v>
      </c>
      <c r="D2326" s="29">
        <f>+VLOOKUP(B2326,'[2]HG-Mexico by Contract'!$B$8:$G$4512,6,FALSE)</f>
        <v>308399</v>
      </c>
      <c r="E2326" s="29"/>
      <c r="F2326" s="39" t="s">
        <v>41</v>
      </c>
      <c r="G2326" s="39" t="s">
        <v>42</v>
      </c>
      <c r="H2326" s="39" t="s">
        <v>44</v>
      </c>
      <c r="I2326" s="40">
        <v>57867.56</v>
      </c>
      <c r="J2326" s="32">
        <f t="shared" si="108"/>
        <v>57867.56</v>
      </c>
      <c r="K2326" s="31">
        <v>0</v>
      </c>
      <c r="L2326" s="31">
        <v>0</v>
      </c>
      <c r="M2326" s="31">
        <v>0</v>
      </c>
      <c r="N2326" s="31">
        <v>0</v>
      </c>
      <c r="O2326" s="33">
        <f t="shared" si="109"/>
        <v>0</v>
      </c>
      <c r="P2326" s="34" t="str">
        <f t="shared" si="110"/>
        <v>1-30</v>
      </c>
      <c r="Q2326" s="35" t="str">
        <f>+VLOOKUP(B2326,'[2]PORTAFOLIO JAN17'!$B$7:$T$4941,19,FALSE)</f>
        <v>COSTA RICA</v>
      </c>
      <c r="R2326" s="31">
        <v>0</v>
      </c>
      <c r="S2326" s="31">
        <v>0</v>
      </c>
      <c r="T2326" s="31" t="s">
        <v>45</v>
      </c>
      <c r="U2326" s="41" t="s">
        <v>46</v>
      </c>
      <c r="V2326" s="42">
        <v>57867.56</v>
      </c>
      <c r="W2326" s="43">
        <v>57867.56</v>
      </c>
      <c r="X2326" s="38">
        <v>0</v>
      </c>
      <c r="Y2326" s="38">
        <v>0</v>
      </c>
      <c r="Z2326" s="38">
        <v>0</v>
      </c>
      <c r="AA2326" s="38">
        <v>0</v>
      </c>
      <c r="AB2326" s="38">
        <v>0</v>
      </c>
      <c r="AC2326" s="38">
        <v>0</v>
      </c>
      <c r="AD2326" s="38" t="s">
        <v>47</v>
      </c>
    </row>
    <row r="2327" spans="1:30" s="27" customFormat="1" ht="15" customHeight="1" x14ac:dyDescent="0.25">
      <c r="A2327" s="28" t="s">
        <v>39</v>
      </c>
      <c r="B2327" s="28" t="s">
        <v>2375</v>
      </c>
      <c r="C2327" s="85">
        <v>42767</v>
      </c>
      <c r="D2327" s="29">
        <f>+VLOOKUP(B2327,'[2]HG-Mexico by Contract'!$B$8:$G$4512,6,FALSE)</f>
        <v>363893</v>
      </c>
      <c r="E2327" s="29"/>
      <c r="F2327" s="28" t="s">
        <v>41</v>
      </c>
      <c r="G2327" s="28" t="s">
        <v>42</v>
      </c>
      <c r="H2327" s="28" t="s">
        <v>44</v>
      </c>
      <c r="I2327" s="31">
        <v>43638.559999999998</v>
      </c>
      <c r="J2327" s="32">
        <f t="shared" si="108"/>
        <v>43638.559999999998</v>
      </c>
      <c r="K2327" s="31">
        <v>0</v>
      </c>
      <c r="L2327" s="31">
        <v>0</v>
      </c>
      <c r="M2327" s="31">
        <v>0</v>
      </c>
      <c r="N2327" s="31">
        <v>0</v>
      </c>
      <c r="O2327" s="33">
        <f t="shared" si="109"/>
        <v>0</v>
      </c>
      <c r="P2327" s="34" t="str">
        <f t="shared" si="110"/>
        <v>1-30</v>
      </c>
      <c r="Q2327" s="35" t="str">
        <f>+VLOOKUP(B2327,'[2]PORTAFOLIO JAN17'!$B$7:$T$4941,19,FALSE)</f>
        <v>COSTA RICA</v>
      </c>
      <c r="R2327" s="31">
        <v>0</v>
      </c>
      <c r="S2327" s="31">
        <v>0</v>
      </c>
      <c r="T2327" s="31">
        <v>43638.559999999998</v>
      </c>
      <c r="U2327" s="36" t="s">
        <v>46</v>
      </c>
      <c r="V2327" s="37">
        <v>43638.559999999998</v>
      </c>
      <c r="W2327" s="38">
        <v>43638.559999999998</v>
      </c>
      <c r="X2327" s="38">
        <v>0</v>
      </c>
      <c r="Y2327" s="38">
        <v>0</v>
      </c>
      <c r="Z2327" s="38">
        <v>0</v>
      </c>
      <c r="AA2327" s="38">
        <v>0</v>
      </c>
      <c r="AB2327" s="38">
        <v>0</v>
      </c>
      <c r="AC2327" s="38">
        <v>0</v>
      </c>
      <c r="AD2327" s="38">
        <v>43638.559999999998</v>
      </c>
    </row>
    <row r="2328" spans="1:30" s="27" customFormat="1" ht="15" customHeight="1" x14ac:dyDescent="0.25">
      <c r="A2328" s="39" t="s">
        <v>39</v>
      </c>
      <c r="B2328" s="39" t="s">
        <v>2376</v>
      </c>
      <c r="C2328" s="86">
        <v>42767</v>
      </c>
      <c r="D2328" s="29">
        <f>+VLOOKUP(B2328,'[2]HG-Mexico by Contract'!$B$8:$G$4512,6,FALSE)</f>
        <v>362131</v>
      </c>
      <c r="E2328" s="29"/>
      <c r="F2328" s="39" t="s">
        <v>41</v>
      </c>
      <c r="G2328" s="39" t="s">
        <v>42</v>
      </c>
      <c r="H2328" s="39" t="s">
        <v>44</v>
      </c>
      <c r="I2328" s="40">
        <v>106871.23</v>
      </c>
      <c r="J2328" s="32">
        <f t="shared" si="108"/>
        <v>106871.23</v>
      </c>
      <c r="K2328" s="31">
        <v>0</v>
      </c>
      <c r="L2328" s="31">
        <v>0</v>
      </c>
      <c r="M2328" s="31">
        <v>0</v>
      </c>
      <c r="N2328" s="31">
        <v>0</v>
      </c>
      <c r="O2328" s="33">
        <f t="shared" si="109"/>
        <v>0</v>
      </c>
      <c r="P2328" s="34" t="str">
        <f t="shared" si="110"/>
        <v>1-30</v>
      </c>
      <c r="Q2328" s="35" t="str">
        <f>+VLOOKUP(B2328,'[2]PORTAFOLIO JAN17'!$B$7:$T$4941,19,FALSE)</f>
        <v>COSTA RICA</v>
      </c>
      <c r="R2328" s="31">
        <v>0</v>
      </c>
      <c r="S2328" s="31">
        <v>0</v>
      </c>
      <c r="T2328" s="31" t="s">
        <v>45</v>
      </c>
      <c r="U2328" s="41" t="s">
        <v>46</v>
      </c>
      <c r="V2328" s="42">
        <v>106871.23</v>
      </c>
      <c r="W2328" s="43">
        <v>106871.23</v>
      </c>
      <c r="X2328" s="38">
        <v>0</v>
      </c>
      <c r="Y2328" s="38">
        <v>0</v>
      </c>
      <c r="Z2328" s="38">
        <v>0</v>
      </c>
      <c r="AA2328" s="38">
        <v>0</v>
      </c>
      <c r="AB2328" s="38">
        <v>0</v>
      </c>
      <c r="AC2328" s="38">
        <v>0</v>
      </c>
      <c r="AD2328" s="38" t="s">
        <v>47</v>
      </c>
    </row>
    <row r="2329" spans="1:30" s="27" customFormat="1" ht="15" customHeight="1" x14ac:dyDescent="0.25">
      <c r="A2329" s="28" t="s">
        <v>39</v>
      </c>
      <c r="B2329" s="28" t="s">
        <v>2377</v>
      </c>
      <c r="C2329" s="85">
        <v>42767</v>
      </c>
      <c r="D2329" s="29">
        <f>+VLOOKUP(B2329,'[2]HG-Mexico by Contract'!$B$8:$G$4512,6,FALSE)</f>
        <v>315628</v>
      </c>
      <c r="E2329" s="29"/>
      <c r="F2329" s="28" t="s">
        <v>41</v>
      </c>
      <c r="G2329" s="28" t="s">
        <v>42</v>
      </c>
      <c r="H2329" s="28" t="s">
        <v>63</v>
      </c>
      <c r="I2329" s="31">
        <v>5904218.46</v>
      </c>
      <c r="J2329" s="32">
        <f t="shared" si="108"/>
        <v>296568.8932784819</v>
      </c>
      <c r="K2329" s="31">
        <v>0</v>
      </c>
      <c r="L2329" s="31">
        <v>0</v>
      </c>
      <c r="M2329" s="31">
        <v>0</v>
      </c>
      <c r="N2329" s="31">
        <v>0</v>
      </c>
      <c r="O2329" s="33">
        <f t="shared" si="109"/>
        <v>0</v>
      </c>
      <c r="P2329" s="34" t="str">
        <f t="shared" si="110"/>
        <v>1-30</v>
      </c>
      <c r="Q2329" s="35" t="str">
        <f>+VLOOKUP(B2329,'[2]PORTAFOLIO JAN17'!$B$7:$T$4941,19,FALSE)</f>
        <v>MEXICO</v>
      </c>
      <c r="R2329" s="31">
        <v>0</v>
      </c>
      <c r="S2329" s="31">
        <v>0</v>
      </c>
      <c r="T2329" s="31">
        <v>5904218.46</v>
      </c>
      <c r="U2329" s="36" t="s">
        <v>64</v>
      </c>
      <c r="V2329" s="37">
        <v>296568.89324579999</v>
      </c>
      <c r="W2329" s="38">
        <v>296568.89324579999</v>
      </c>
      <c r="X2329" s="38">
        <v>0</v>
      </c>
      <c r="Y2329" s="38">
        <v>0</v>
      </c>
      <c r="Z2329" s="38">
        <v>0</v>
      </c>
      <c r="AA2329" s="38">
        <v>0</v>
      </c>
      <c r="AB2329" s="38">
        <v>0</v>
      </c>
      <c r="AC2329" s="38">
        <v>0</v>
      </c>
      <c r="AD2329" s="38">
        <v>296568.89324579999</v>
      </c>
    </row>
    <row r="2330" spans="1:30" s="27" customFormat="1" ht="15" customHeight="1" x14ac:dyDescent="0.25">
      <c r="A2330" s="39" t="s">
        <v>39</v>
      </c>
      <c r="B2330" s="39" t="s">
        <v>2378</v>
      </c>
      <c r="C2330" s="86">
        <v>42767</v>
      </c>
      <c r="D2330" s="29">
        <f>+VLOOKUP(B2330,'[2]HG-Mexico by Contract'!$B$8:$G$4512,6,FALSE)</f>
        <v>310580</v>
      </c>
      <c r="E2330" s="29"/>
      <c r="F2330" s="39" t="s">
        <v>41</v>
      </c>
      <c r="G2330" s="39" t="s">
        <v>42</v>
      </c>
      <c r="H2330" s="39" t="s">
        <v>44</v>
      </c>
      <c r="I2330" s="40">
        <v>146071.78</v>
      </c>
      <c r="J2330" s="32">
        <f t="shared" si="108"/>
        <v>146071.78</v>
      </c>
      <c r="K2330" s="31">
        <v>0</v>
      </c>
      <c r="L2330" s="31">
        <v>0</v>
      </c>
      <c r="M2330" s="31">
        <v>0</v>
      </c>
      <c r="N2330" s="31">
        <v>0</v>
      </c>
      <c r="O2330" s="33">
        <f t="shared" si="109"/>
        <v>0</v>
      </c>
      <c r="P2330" s="34" t="str">
        <f t="shared" si="110"/>
        <v>1-30</v>
      </c>
      <c r="Q2330" s="35" t="str">
        <f>+VLOOKUP(B2330,'[2]PORTAFOLIO JAN17'!$B$7:$T$4941,19,FALSE)</f>
        <v>MEXICO</v>
      </c>
      <c r="R2330" s="31">
        <v>0</v>
      </c>
      <c r="S2330" s="31">
        <v>0</v>
      </c>
      <c r="T2330" s="31" t="s">
        <v>45</v>
      </c>
      <c r="U2330" s="41" t="s">
        <v>46</v>
      </c>
      <c r="V2330" s="42">
        <v>146071.78</v>
      </c>
      <c r="W2330" s="43">
        <v>146071.78</v>
      </c>
      <c r="X2330" s="38">
        <v>0</v>
      </c>
      <c r="Y2330" s="38">
        <v>0</v>
      </c>
      <c r="Z2330" s="38">
        <v>0</v>
      </c>
      <c r="AA2330" s="38">
        <v>0</v>
      </c>
      <c r="AB2330" s="38">
        <v>0</v>
      </c>
      <c r="AC2330" s="38">
        <v>0</v>
      </c>
      <c r="AD2330" s="38" t="s">
        <v>47</v>
      </c>
    </row>
    <row r="2331" spans="1:30" s="27" customFormat="1" ht="15" customHeight="1" x14ac:dyDescent="0.25">
      <c r="A2331" s="28" t="s">
        <v>39</v>
      </c>
      <c r="B2331" s="28" t="s">
        <v>2379</v>
      </c>
      <c r="C2331" s="85">
        <v>42767</v>
      </c>
      <c r="D2331" s="29">
        <f>+VLOOKUP(B2331,'[2]HG-Mexico by Contract'!$B$8:$G$4512,6,FALSE)</f>
        <v>315137</v>
      </c>
      <c r="E2331" s="29"/>
      <c r="F2331" s="28" t="s">
        <v>41</v>
      </c>
      <c r="G2331" s="28" t="s">
        <v>42</v>
      </c>
      <c r="H2331" s="28" t="s">
        <v>44</v>
      </c>
      <c r="I2331" s="31">
        <v>81000</v>
      </c>
      <c r="J2331" s="32">
        <f t="shared" si="108"/>
        <v>81000</v>
      </c>
      <c r="K2331" s="31">
        <v>0</v>
      </c>
      <c r="L2331" s="31">
        <v>0</v>
      </c>
      <c r="M2331" s="31">
        <v>0</v>
      </c>
      <c r="N2331" s="31">
        <v>0</v>
      </c>
      <c r="O2331" s="33">
        <f t="shared" si="109"/>
        <v>0</v>
      </c>
      <c r="P2331" s="34" t="str">
        <f t="shared" si="110"/>
        <v>1-30</v>
      </c>
      <c r="Q2331" s="35" t="str">
        <f>+VLOOKUP(B2331,'[2]PORTAFOLIO JAN17'!$B$7:$T$4941,19,FALSE)</f>
        <v>REPUBLICA DOMINICANA</v>
      </c>
      <c r="R2331" s="31">
        <v>0</v>
      </c>
      <c r="S2331" s="31">
        <v>0</v>
      </c>
      <c r="T2331" s="31" t="s">
        <v>45</v>
      </c>
      <c r="U2331" s="36" t="s">
        <v>46</v>
      </c>
      <c r="V2331" s="37">
        <v>81000</v>
      </c>
      <c r="W2331" s="38">
        <v>81000</v>
      </c>
      <c r="X2331" s="38">
        <v>0</v>
      </c>
      <c r="Y2331" s="38">
        <v>0</v>
      </c>
      <c r="Z2331" s="38">
        <v>0</v>
      </c>
      <c r="AA2331" s="38">
        <v>0</v>
      </c>
      <c r="AB2331" s="38">
        <v>0</v>
      </c>
      <c r="AC2331" s="38">
        <v>0</v>
      </c>
      <c r="AD2331" s="38" t="s">
        <v>47</v>
      </c>
    </row>
    <row r="2332" spans="1:30" s="27" customFormat="1" ht="15" customHeight="1" x14ac:dyDescent="0.25">
      <c r="A2332" s="39" t="s">
        <v>39</v>
      </c>
      <c r="B2332" s="39" t="s">
        <v>2380</v>
      </c>
      <c r="C2332" s="86">
        <v>42767</v>
      </c>
      <c r="D2332" s="29">
        <f>+VLOOKUP(B2332,'[2]HG-Mexico by Contract'!$B$8:$G$4512,6,FALSE)</f>
        <v>311380</v>
      </c>
      <c r="E2332" s="29"/>
      <c r="F2332" s="39" t="s">
        <v>41</v>
      </c>
      <c r="G2332" s="39" t="s">
        <v>42</v>
      </c>
      <c r="H2332" s="39" t="s">
        <v>63</v>
      </c>
      <c r="I2332" s="40">
        <v>31196.69</v>
      </c>
      <c r="J2332" s="32">
        <f t="shared" si="108"/>
        <v>1567.0097388726842</v>
      </c>
      <c r="K2332" s="31">
        <v>0</v>
      </c>
      <c r="L2332" s="31">
        <v>0</v>
      </c>
      <c r="M2332" s="31">
        <v>0</v>
      </c>
      <c r="N2332" s="31">
        <v>0</v>
      </c>
      <c r="O2332" s="33">
        <f t="shared" si="109"/>
        <v>0</v>
      </c>
      <c r="P2332" s="34" t="str">
        <f t="shared" si="110"/>
        <v>1-30</v>
      </c>
      <c r="Q2332" s="35" t="str">
        <f>+VLOOKUP(B2332,'[2]PORTAFOLIO JAN17'!$B$7:$T$4941,19,FALSE)</f>
        <v>MEXICO</v>
      </c>
      <c r="R2332" s="31">
        <v>0</v>
      </c>
      <c r="S2332" s="31">
        <v>0</v>
      </c>
      <c r="T2332" s="31" t="s">
        <v>45</v>
      </c>
      <c r="U2332" s="41" t="s">
        <v>64</v>
      </c>
      <c r="V2332" s="42">
        <v>1567.0097387000001</v>
      </c>
      <c r="W2332" s="43">
        <v>1567.0097387000001</v>
      </c>
      <c r="X2332" s="38">
        <v>0</v>
      </c>
      <c r="Y2332" s="38">
        <v>0</v>
      </c>
      <c r="Z2332" s="38">
        <v>0</v>
      </c>
      <c r="AA2332" s="38">
        <v>0</v>
      </c>
      <c r="AB2332" s="38">
        <v>0</v>
      </c>
      <c r="AC2332" s="38">
        <v>0</v>
      </c>
      <c r="AD2332" s="38" t="s">
        <v>47</v>
      </c>
    </row>
    <row r="2333" spans="1:30" s="27" customFormat="1" ht="15" customHeight="1" x14ac:dyDescent="0.25">
      <c r="A2333" s="28" t="s">
        <v>39</v>
      </c>
      <c r="B2333" s="28" t="s">
        <v>2381</v>
      </c>
      <c r="C2333" s="85">
        <v>42767</v>
      </c>
      <c r="D2333" s="29">
        <f>+VLOOKUP(B2333,'[2]HG-Mexico by Contract'!$B$8:$G$4512,6,FALSE)</f>
        <v>312082</v>
      </c>
      <c r="E2333" s="29"/>
      <c r="F2333" s="28" t="s">
        <v>41</v>
      </c>
      <c r="G2333" s="28" t="s">
        <v>42</v>
      </c>
      <c r="H2333" s="28" t="s">
        <v>63</v>
      </c>
      <c r="I2333" s="31">
        <v>1055239.08</v>
      </c>
      <c r="J2333" s="32">
        <f t="shared" si="108"/>
        <v>53004.658994241116</v>
      </c>
      <c r="K2333" s="31">
        <v>0</v>
      </c>
      <c r="L2333" s="31">
        <v>0</v>
      </c>
      <c r="M2333" s="31">
        <v>0</v>
      </c>
      <c r="N2333" s="31">
        <v>0</v>
      </c>
      <c r="O2333" s="33">
        <f t="shared" si="109"/>
        <v>0</v>
      </c>
      <c r="P2333" s="34" t="str">
        <f t="shared" si="110"/>
        <v>1-30</v>
      </c>
      <c r="Q2333" s="35" t="str">
        <f>+VLOOKUP(B2333,'[2]PORTAFOLIO JAN17'!$B$7:$T$4941,19,FALSE)</f>
        <v>MEXICO</v>
      </c>
      <c r="R2333" s="31">
        <v>0</v>
      </c>
      <c r="S2333" s="31">
        <v>0</v>
      </c>
      <c r="T2333" s="31" t="s">
        <v>45</v>
      </c>
      <c r="U2333" s="36" t="s">
        <v>64</v>
      </c>
      <c r="V2333" s="37">
        <v>53004.658988399999</v>
      </c>
      <c r="W2333" s="38">
        <v>53004.658988399999</v>
      </c>
      <c r="X2333" s="38">
        <v>0</v>
      </c>
      <c r="Y2333" s="38">
        <v>0</v>
      </c>
      <c r="Z2333" s="38">
        <v>0</v>
      </c>
      <c r="AA2333" s="38">
        <v>0</v>
      </c>
      <c r="AB2333" s="38">
        <v>0</v>
      </c>
      <c r="AC2333" s="38">
        <v>0</v>
      </c>
      <c r="AD2333" s="38" t="s">
        <v>47</v>
      </c>
    </row>
    <row r="2334" spans="1:30" s="27" customFormat="1" ht="15" customHeight="1" x14ac:dyDescent="0.25">
      <c r="A2334" s="39" t="s">
        <v>39</v>
      </c>
      <c r="B2334" s="39" t="s">
        <v>2382</v>
      </c>
      <c r="C2334" s="86">
        <v>42767</v>
      </c>
      <c r="D2334" s="29">
        <f>+VLOOKUP(B2334,'[2]HG-Mexico by Contract'!$B$8:$G$4512,6,FALSE)</f>
        <v>364091</v>
      </c>
      <c r="E2334" s="29"/>
      <c r="F2334" s="39" t="s">
        <v>41</v>
      </c>
      <c r="G2334" s="39" t="s">
        <v>42</v>
      </c>
      <c r="H2334" s="39" t="s">
        <v>44</v>
      </c>
      <c r="I2334" s="40">
        <v>46414.44</v>
      </c>
      <c r="J2334" s="32">
        <f t="shared" si="108"/>
        <v>46414.44</v>
      </c>
      <c r="K2334" s="31">
        <v>0</v>
      </c>
      <c r="L2334" s="31">
        <v>0</v>
      </c>
      <c r="M2334" s="31">
        <v>0</v>
      </c>
      <c r="N2334" s="31">
        <v>0</v>
      </c>
      <c r="O2334" s="33">
        <f t="shared" si="109"/>
        <v>0</v>
      </c>
      <c r="P2334" s="34" t="str">
        <f t="shared" si="110"/>
        <v>1-30</v>
      </c>
      <c r="Q2334" s="35" t="str">
        <f>+VLOOKUP(B2334,'[2]PORTAFOLIO JAN17'!$B$7:$T$4941,19,FALSE)</f>
        <v>HONDURAS</v>
      </c>
      <c r="R2334" s="31">
        <v>0</v>
      </c>
      <c r="S2334" s="31">
        <v>0</v>
      </c>
      <c r="T2334" s="31" t="s">
        <v>45</v>
      </c>
      <c r="U2334" s="41" t="s">
        <v>46</v>
      </c>
      <c r="V2334" s="42">
        <v>46414.44</v>
      </c>
      <c r="W2334" s="43">
        <v>46414.44</v>
      </c>
      <c r="X2334" s="38">
        <v>0</v>
      </c>
      <c r="Y2334" s="38">
        <v>0</v>
      </c>
      <c r="Z2334" s="38">
        <v>0</v>
      </c>
      <c r="AA2334" s="38">
        <v>0</v>
      </c>
      <c r="AB2334" s="38">
        <v>0</v>
      </c>
      <c r="AC2334" s="38">
        <v>0</v>
      </c>
      <c r="AD2334" s="38" t="s">
        <v>47</v>
      </c>
    </row>
    <row r="2335" spans="1:30" s="27" customFormat="1" ht="15" customHeight="1" x14ac:dyDescent="0.25">
      <c r="A2335" s="28" t="s">
        <v>39</v>
      </c>
      <c r="B2335" s="28" t="s">
        <v>2383</v>
      </c>
      <c r="C2335" s="85">
        <v>42767</v>
      </c>
      <c r="D2335" s="29">
        <f>+VLOOKUP(B2335,'[2]HG-Mexico by Contract'!$B$8:$G$4512,6,FALSE)</f>
        <v>312082</v>
      </c>
      <c r="E2335" s="29"/>
      <c r="F2335" s="28" t="s">
        <v>41</v>
      </c>
      <c r="G2335" s="28" t="s">
        <v>42</v>
      </c>
      <c r="H2335" s="28" t="s">
        <v>63</v>
      </c>
      <c r="I2335" s="31">
        <v>2287025.5499999998</v>
      </c>
      <c r="J2335" s="32">
        <f t="shared" si="108"/>
        <v>114877.29338915946</v>
      </c>
      <c r="K2335" s="31">
        <v>0</v>
      </c>
      <c r="L2335" s="31">
        <v>0</v>
      </c>
      <c r="M2335" s="31">
        <v>0</v>
      </c>
      <c r="N2335" s="31">
        <v>0</v>
      </c>
      <c r="O2335" s="33">
        <f t="shared" si="109"/>
        <v>0</v>
      </c>
      <c r="P2335" s="34" t="str">
        <f t="shared" si="110"/>
        <v>1-30</v>
      </c>
      <c r="Q2335" s="35" t="str">
        <f>+VLOOKUP(B2335,'[2]PORTAFOLIO JAN17'!$B$7:$T$4941,19,FALSE)</f>
        <v>MEXICO</v>
      </c>
      <c r="R2335" s="31">
        <v>0</v>
      </c>
      <c r="S2335" s="31">
        <v>0</v>
      </c>
      <c r="T2335" s="31" t="s">
        <v>45</v>
      </c>
      <c r="U2335" s="36" t="s">
        <v>64</v>
      </c>
      <c r="V2335" s="37">
        <v>114877.29337650001</v>
      </c>
      <c r="W2335" s="38">
        <v>114877.29337650001</v>
      </c>
      <c r="X2335" s="38">
        <v>0</v>
      </c>
      <c r="Y2335" s="38">
        <v>0</v>
      </c>
      <c r="Z2335" s="38">
        <v>0</v>
      </c>
      <c r="AA2335" s="38">
        <v>0</v>
      </c>
      <c r="AB2335" s="38">
        <v>0</v>
      </c>
      <c r="AC2335" s="38">
        <v>0</v>
      </c>
      <c r="AD2335" s="38" t="s">
        <v>47</v>
      </c>
    </row>
    <row r="2336" spans="1:30" s="27" customFormat="1" ht="15" customHeight="1" x14ac:dyDescent="0.25">
      <c r="A2336" s="39" t="s">
        <v>39</v>
      </c>
      <c r="B2336" s="39" t="s">
        <v>2384</v>
      </c>
      <c r="C2336" s="86">
        <v>42767</v>
      </c>
      <c r="D2336" s="29">
        <f>+VLOOKUP(B2336,'[2]HG-Mexico by Contract'!$B$8:$G$4512,6,FALSE)</f>
        <v>363893</v>
      </c>
      <c r="E2336" s="29"/>
      <c r="F2336" s="39" t="s">
        <v>41</v>
      </c>
      <c r="G2336" s="39" t="s">
        <v>42</v>
      </c>
      <c r="H2336" s="39" t="s">
        <v>44</v>
      </c>
      <c r="I2336" s="40">
        <v>43638.559999999998</v>
      </c>
      <c r="J2336" s="32">
        <f t="shared" si="108"/>
        <v>43638.559999999998</v>
      </c>
      <c r="K2336" s="31">
        <v>0</v>
      </c>
      <c r="L2336" s="31">
        <v>0</v>
      </c>
      <c r="M2336" s="31">
        <v>0</v>
      </c>
      <c r="N2336" s="31">
        <v>0</v>
      </c>
      <c r="O2336" s="33">
        <f t="shared" si="109"/>
        <v>0</v>
      </c>
      <c r="P2336" s="34" t="str">
        <f t="shared" si="110"/>
        <v>1-30</v>
      </c>
      <c r="Q2336" s="35" t="str">
        <f>+VLOOKUP(B2336,'[2]PORTAFOLIO JAN17'!$B$7:$T$4941,19,FALSE)</f>
        <v>COSTA RICA</v>
      </c>
      <c r="R2336" s="31">
        <v>0</v>
      </c>
      <c r="S2336" s="31">
        <v>0</v>
      </c>
      <c r="T2336" s="31">
        <v>43638.559999999998</v>
      </c>
      <c r="U2336" s="41" t="s">
        <v>46</v>
      </c>
      <c r="V2336" s="42">
        <v>43638.559999999998</v>
      </c>
      <c r="W2336" s="43">
        <v>43638.559999999998</v>
      </c>
      <c r="X2336" s="38">
        <v>0</v>
      </c>
      <c r="Y2336" s="38">
        <v>0</v>
      </c>
      <c r="Z2336" s="38">
        <v>0</v>
      </c>
      <c r="AA2336" s="38">
        <v>0</v>
      </c>
      <c r="AB2336" s="38">
        <v>0</v>
      </c>
      <c r="AC2336" s="38">
        <v>0</v>
      </c>
      <c r="AD2336" s="38">
        <v>43638.559999999998</v>
      </c>
    </row>
    <row r="2337" spans="1:30" s="27" customFormat="1" ht="15" customHeight="1" x14ac:dyDescent="0.25">
      <c r="A2337" s="28" t="s">
        <v>39</v>
      </c>
      <c r="B2337" s="28" t="s">
        <v>2385</v>
      </c>
      <c r="C2337" s="85">
        <v>42767</v>
      </c>
      <c r="D2337" s="29">
        <f>+VLOOKUP(B2337,'[2]HG-Mexico by Contract'!$B$8:$G$4512,6,FALSE)</f>
        <v>316241</v>
      </c>
      <c r="E2337" s="29"/>
      <c r="F2337" s="28" t="s">
        <v>41</v>
      </c>
      <c r="G2337" s="28" t="s">
        <v>42</v>
      </c>
      <c r="H2337" s="28" t="s">
        <v>44</v>
      </c>
      <c r="I2337" s="31">
        <v>81631.839999999997</v>
      </c>
      <c r="J2337" s="32">
        <f t="shared" si="108"/>
        <v>81631.839999999997</v>
      </c>
      <c r="K2337" s="31">
        <v>0</v>
      </c>
      <c r="L2337" s="31">
        <v>0</v>
      </c>
      <c r="M2337" s="31">
        <v>0</v>
      </c>
      <c r="N2337" s="31">
        <v>0</v>
      </c>
      <c r="O2337" s="33">
        <f t="shared" si="109"/>
        <v>0</v>
      </c>
      <c r="P2337" s="34" t="str">
        <f t="shared" si="110"/>
        <v>1-30</v>
      </c>
      <c r="Q2337" s="35" t="str">
        <f>+VLOOKUP(B2337,'[2]PORTAFOLIO JAN17'!$B$7:$T$4941,19,FALSE)</f>
        <v>COSTA RICA</v>
      </c>
      <c r="R2337" s="31">
        <v>0</v>
      </c>
      <c r="S2337" s="31">
        <v>0</v>
      </c>
      <c r="T2337" s="31" t="s">
        <v>45</v>
      </c>
      <c r="U2337" s="36" t="s">
        <v>46</v>
      </c>
      <c r="V2337" s="37">
        <v>81631.839999999997</v>
      </c>
      <c r="W2337" s="38">
        <v>81631.839999999997</v>
      </c>
      <c r="X2337" s="38">
        <v>0</v>
      </c>
      <c r="Y2337" s="38">
        <v>0</v>
      </c>
      <c r="Z2337" s="38">
        <v>0</v>
      </c>
      <c r="AA2337" s="38">
        <v>0</v>
      </c>
      <c r="AB2337" s="38">
        <v>0</v>
      </c>
      <c r="AC2337" s="38">
        <v>0</v>
      </c>
      <c r="AD2337" s="38" t="s">
        <v>47</v>
      </c>
    </row>
    <row r="2338" spans="1:30" s="27" customFormat="1" ht="15" customHeight="1" x14ac:dyDescent="0.25">
      <c r="A2338" s="39" t="s">
        <v>39</v>
      </c>
      <c r="B2338" s="39" t="s">
        <v>2386</v>
      </c>
      <c r="C2338" s="86">
        <v>42767</v>
      </c>
      <c r="D2338" s="29">
        <f>+VLOOKUP(B2338,'[2]HG-Mexico by Contract'!$B$8:$G$4512,6,FALSE)</f>
        <v>313353</v>
      </c>
      <c r="E2338" s="29"/>
      <c r="F2338" s="39" t="s">
        <v>41</v>
      </c>
      <c r="G2338" s="39" t="s">
        <v>42</v>
      </c>
      <c r="H2338" s="39" t="s">
        <v>63</v>
      </c>
      <c r="I2338" s="40">
        <v>4774514.4400000004</v>
      </c>
      <c r="J2338" s="32">
        <f t="shared" si="108"/>
        <v>239823.86034762859</v>
      </c>
      <c r="K2338" s="31">
        <v>0</v>
      </c>
      <c r="L2338" s="31">
        <v>0</v>
      </c>
      <c r="M2338" s="31">
        <v>0</v>
      </c>
      <c r="N2338" s="31">
        <v>0</v>
      </c>
      <c r="O2338" s="33">
        <f t="shared" si="109"/>
        <v>0</v>
      </c>
      <c r="P2338" s="34" t="str">
        <f t="shared" si="110"/>
        <v>1-30</v>
      </c>
      <c r="Q2338" s="35" t="str">
        <f>+VLOOKUP(B2338,'[2]PORTAFOLIO JAN17'!$B$7:$T$4941,19,FALSE)</f>
        <v>MEXICO</v>
      </c>
      <c r="R2338" s="31">
        <v>0</v>
      </c>
      <c r="S2338" s="31">
        <v>0</v>
      </c>
      <c r="T2338" s="31" t="s">
        <v>45</v>
      </c>
      <c r="U2338" s="41" t="s">
        <v>64</v>
      </c>
      <c r="V2338" s="42">
        <v>239823.86032119999</v>
      </c>
      <c r="W2338" s="43">
        <v>239823.86032119999</v>
      </c>
      <c r="X2338" s="38">
        <v>0</v>
      </c>
      <c r="Y2338" s="38">
        <v>0</v>
      </c>
      <c r="Z2338" s="38">
        <v>0</v>
      </c>
      <c r="AA2338" s="38">
        <v>0</v>
      </c>
      <c r="AB2338" s="38">
        <v>0</v>
      </c>
      <c r="AC2338" s="38">
        <v>0</v>
      </c>
      <c r="AD2338" s="38" t="s">
        <v>47</v>
      </c>
    </row>
    <row r="2339" spans="1:30" s="27" customFormat="1" ht="15" customHeight="1" x14ac:dyDescent="0.25">
      <c r="A2339" s="28" t="s">
        <v>39</v>
      </c>
      <c r="B2339" s="28" t="s">
        <v>2387</v>
      </c>
      <c r="C2339" s="85">
        <v>42767</v>
      </c>
      <c r="D2339" s="29">
        <f>+VLOOKUP(B2339,'[2]HG-Mexico by Contract'!$B$8:$G$4512,6,FALSE)</f>
        <v>317406</v>
      </c>
      <c r="E2339" s="29"/>
      <c r="F2339" s="28" t="s">
        <v>41</v>
      </c>
      <c r="G2339" s="28" t="s">
        <v>42</v>
      </c>
      <c r="H2339" s="28" t="s">
        <v>63</v>
      </c>
      <c r="I2339" s="31">
        <v>884085.91</v>
      </c>
      <c r="J2339" s="32">
        <f t="shared" si="108"/>
        <v>44407.635264193719</v>
      </c>
      <c r="K2339" s="31">
        <v>0</v>
      </c>
      <c r="L2339" s="31">
        <v>0</v>
      </c>
      <c r="M2339" s="31">
        <v>0</v>
      </c>
      <c r="N2339" s="31">
        <v>0</v>
      </c>
      <c r="O2339" s="33">
        <f t="shared" si="109"/>
        <v>0</v>
      </c>
      <c r="P2339" s="34" t="str">
        <f t="shared" si="110"/>
        <v>1-30</v>
      </c>
      <c r="Q2339" s="35" t="str">
        <f>+VLOOKUP(B2339,'[2]PORTAFOLIO JAN17'!$B$7:$T$4941,19,FALSE)</f>
        <v>MEXICO</v>
      </c>
      <c r="R2339" s="31">
        <v>0</v>
      </c>
      <c r="S2339" s="31">
        <v>0</v>
      </c>
      <c r="T2339" s="31" t="s">
        <v>45</v>
      </c>
      <c r="U2339" s="36" t="s">
        <v>64</v>
      </c>
      <c r="V2339" s="37">
        <v>44407.635259299997</v>
      </c>
      <c r="W2339" s="38">
        <v>44407.635259299997</v>
      </c>
      <c r="X2339" s="38">
        <v>0</v>
      </c>
      <c r="Y2339" s="38">
        <v>0</v>
      </c>
      <c r="Z2339" s="38">
        <v>0</v>
      </c>
      <c r="AA2339" s="38">
        <v>0</v>
      </c>
      <c r="AB2339" s="38">
        <v>0</v>
      </c>
      <c r="AC2339" s="38">
        <v>0</v>
      </c>
      <c r="AD2339" s="38" t="s">
        <v>47</v>
      </c>
    </row>
    <row r="2340" spans="1:30" s="27" customFormat="1" ht="15" customHeight="1" x14ac:dyDescent="0.25">
      <c r="A2340" s="39" t="s">
        <v>39</v>
      </c>
      <c r="B2340" s="39" t="s">
        <v>2388</v>
      </c>
      <c r="C2340" s="86">
        <v>42767</v>
      </c>
      <c r="D2340" s="29">
        <f>+VLOOKUP(B2340,'[2]HG-Mexico by Contract'!$B$8:$G$4512,6,FALSE)</f>
        <v>319909</v>
      </c>
      <c r="E2340" s="29"/>
      <c r="F2340" s="39" t="s">
        <v>41</v>
      </c>
      <c r="G2340" s="39" t="s">
        <v>42</v>
      </c>
      <c r="H2340" s="39" t="s">
        <v>63</v>
      </c>
      <c r="I2340" s="40">
        <v>1901266.03</v>
      </c>
      <c r="J2340" s="32">
        <f t="shared" si="108"/>
        <v>95500.592697424159</v>
      </c>
      <c r="K2340" s="31">
        <v>0</v>
      </c>
      <c r="L2340" s="31">
        <v>0</v>
      </c>
      <c r="M2340" s="31">
        <v>0</v>
      </c>
      <c r="N2340" s="31">
        <v>0</v>
      </c>
      <c r="O2340" s="33">
        <f t="shared" si="109"/>
        <v>0</v>
      </c>
      <c r="P2340" s="34" t="str">
        <f t="shared" si="110"/>
        <v>1-30</v>
      </c>
      <c r="Q2340" s="35" t="str">
        <f>+VLOOKUP(B2340,'[2]PORTAFOLIO JAN17'!$B$7:$T$4941,19,FALSE)</f>
        <v>MEXICO</v>
      </c>
      <c r="R2340" s="31">
        <v>0</v>
      </c>
      <c r="S2340" s="31">
        <v>0</v>
      </c>
      <c r="T2340" s="31" t="s">
        <v>45</v>
      </c>
      <c r="U2340" s="41" t="s">
        <v>64</v>
      </c>
      <c r="V2340" s="42">
        <v>95500.592686899996</v>
      </c>
      <c r="W2340" s="43">
        <v>95500.592686899996</v>
      </c>
      <c r="X2340" s="38">
        <v>0</v>
      </c>
      <c r="Y2340" s="38">
        <v>0</v>
      </c>
      <c r="Z2340" s="38">
        <v>0</v>
      </c>
      <c r="AA2340" s="38">
        <v>0</v>
      </c>
      <c r="AB2340" s="38">
        <v>0</v>
      </c>
      <c r="AC2340" s="38">
        <v>0</v>
      </c>
      <c r="AD2340" s="38" t="s">
        <v>47</v>
      </c>
    </row>
    <row r="2341" spans="1:30" s="27" customFormat="1" ht="15" customHeight="1" x14ac:dyDescent="0.25">
      <c r="A2341" s="28" t="s">
        <v>39</v>
      </c>
      <c r="B2341" s="28" t="s">
        <v>2389</v>
      </c>
      <c r="C2341" s="85">
        <v>42767</v>
      </c>
      <c r="D2341" s="29">
        <f>+VLOOKUP(B2341,'[2]HG-Mexico by Contract'!$B$8:$G$4512,6,FALSE)</f>
        <v>312218</v>
      </c>
      <c r="E2341" s="29"/>
      <c r="F2341" s="28" t="s">
        <v>41</v>
      </c>
      <c r="G2341" s="28" t="s">
        <v>42</v>
      </c>
      <c r="H2341" s="28" t="s">
        <v>63</v>
      </c>
      <c r="I2341" s="31">
        <v>9974551.6199999992</v>
      </c>
      <c r="J2341" s="32">
        <f t="shared" si="108"/>
        <v>501021.72792781255</v>
      </c>
      <c r="K2341" s="31">
        <v>0</v>
      </c>
      <c r="L2341" s="31">
        <v>0</v>
      </c>
      <c r="M2341" s="31">
        <v>0</v>
      </c>
      <c r="N2341" s="31">
        <v>0</v>
      </c>
      <c r="O2341" s="33">
        <f t="shared" si="109"/>
        <v>0</v>
      </c>
      <c r="P2341" s="34" t="str">
        <f t="shared" si="110"/>
        <v>1-30</v>
      </c>
      <c r="Q2341" s="35" t="str">
        <f>+VLOOKUP(B2341,'[2]PORTAFOLIO JAN17'!$B$7:$T$4941,19,FALSE)</f>
        <v>MEXICO</v>
      </c>
      <c r="R2341" s="31">
        <v>0</v>
      </c>
      <c r="S2341" s="31">
        <v>0</v>
      </c>
      <c r="T2341" s="31" t="s">
        <v>45</v>
      </c>
      <c r="U2341" s="36" t="s">
        <v>64</v>
      </c>
      <c r="V2341" s="37">
        <v>501021.72787260002</v>
      </c>
      <c r="W2341" s="38">
        <v>501021.72787260002</v>
      </c>
      <c r="X2341" s="38">
        <v>0</v>
      </c>
      <c r="Y2341" s="38">
        <v>0</v>
      </c>
      <c r="Z2341" s="38">
        <v>0</v>
      </c>
      <c r="AA2341" s="38">
        <v>0</v>
      </c>
      <c r="AB2341" s="38">
        <v>0</v>
      </c>
      <c r="AC2341" s="38">
        <v>0</v>
      </c>
      <c r="AD2341" s="38" t="s">
        <v>47</v>
      </c>
    </row>
    <row r="2342" spans="1:30" s="27" customFormat="1" ht="15" customHeight="1" x14ac:dyDescent="0.25">
      <c r="A2342" s="39" t="s">
        <v>39</v>
      </c>
      <c r="B2342" s="39" t="s">
        <v>2390</v>
      </c>
      <c r="C2342" s="86">
        <v>42767</v>
      </c>
      <c r="D2342" s="29">
        <f>+VLOOKUP(B2342,'[2]HG-Mexico by Contract'!$B$8:$G$4512,6,FALSE)</f>
        <v>363588</v>
      </c>
      <c r="E2342" s="29"/>
      <c r="F2342" s="39" t="s">
        <v>41</v>
      </c>
      <c r="G2342" s="39" t="s">
        <v>42</v>
      </c>
      <c r="H2342" s="39" t="s">
        <v>63</v>
      </c>
      <c r="I2342" s="40">
        <v>331535.87</v>
      </c>
      <c r="J2342" s="32">
        <f t="shared" si="108"/>
        <v>16653.046751935166</v>
      </c>
      <c r="K2342" s="31">
        <v>0</v>
      </c>
      <c r="L2342" s="31">
        <v>0</v>
      </c>
      <c r="M2342" s="31">
        <v>0</v>
      </c>
      <c r="N2342" s="31">
        <v>0</v>
      </c>
      <c r="O2342" s="33">
        <f t="shared" si="109"/>
        <v>0</v>
      </c>
      <c r="P2342" s="34" t="str">
        <f t="shared" si="110"/>
        <v>1-30</v>
      </c>
      <c r="Q2342" s="35" t="str">
        <f>+VLOOKUP(B2342,'[2]PORTAFOLIO JAN17'!$B$7:$T$4941,19,FALSE)</f>
        <v>MEXICO</v>
      </c>
      <c r="R2342" s="31">
        <v>0</v>
      </c>
      <c r="S2342" s="31">
        <v>0</v>
      </c>
      <c r="T2342" s="31" t="s">
        <v>45</v>
      </c>
      <c r="U2342" s="41" t="s">
        <v>64</v>
      </c>
      <c r="V2342" s="42">
        <v>16653.046750099998</v>
      </c>
      <c r="W2342" s="43">
        <v>16653.046750099998</v>
      </c>
      <c r="X2342" s="38">
        <v>0</v>
      </c>
      <c r="Y2342" s="38">
        <v>0</v>
      </c>
      <c r="Z2342" s="38">
        <v>0</v>
      </c>
      <c r="AA2342" s="38">
        <v>0</v>
      </c>
      <c r="AB2342" s="38">
        <v>0</v>
      </c>
      <c r="AC2342" s="38">
        <v>0</v>
      </c>
      <c r="AD2342" s="38" t="s">
        <v>47</v>
      </c>
    </row>
    <row r="2343" spans="1:30" s="27" customFormat="1" ht="15" customHeight="1" x14ac:dyDescent="0.25">
      <c r="A2343" s="28" t="s">
        <v>39</v>
      </c>
      <c r="B2343" s="28" t="s">
        <v>2391</v>
      </c>
      <c r="C2343" s="85">
        <v>42767</v>
      </c>
      <c r="D2343" s="29">
        <f>+VLOOKUP(B2343,'[2]HG-Mexico by Contract'!$B$8:$G$4512,6,FALSE)</f>
        <v>314750</v>
      </c>
      <c r="E2343" s="29"/>
      <c r="F2343" s="28" t="s">
        <v>62</v>
      </c>
      <c r="G2343" s="28" t="s">
        <v>42</v>
      </c>
      <c r="H2343" s="28" t="s">
        <v>44</v>
      </c>
      <c r="I2343" s="31">
        <v>29654.880000000001</v>
      </c>
      <c r="J2343" s="32">
        <f t="shared" si="108"/>
        <v>29654.880000000001</v>
      </c>
      <c r="K2343" s="31">
        <v>0</v>
      </c>
      <c r="L2343" s="31">
        <v>0</v>
      </c>
      <c r="M2343" s="31">
        <v>0</v>
      </c>
      <c r="N2343" s="31">
        <v>0</v>
      </c>
      <c r="O2343" s="33">
        <f t="shared" si="109"/>
        <v>0</v>
      </c>
      <c r="P2343" s="34" t="str">
        <f t="shared" si="110"/>
        <v>1-30</v>
      </c>
      <c r="Q2343" s="35" t="str">
        <f>+VLOOKUP(B2343,'[2]PORTAFOLIO JAN17'!$B$7:$T$4941,19,FALSE)</f>
        <v>COSTA RICA</v>
      </c>
      <c r="R2343" s="31">
        <v>0</v>
      </c>
      <c r="S2343" s="31">
        <v>0</v>
      </c>
      <c r="T2343" s="31" t="s">
        <v>45</v>
      </c>
      <c r="U2343" s="36" t="s">
        <v>46</v>
      </c>
      <c r="V2343" s="37">
        <v>29654.880000000001</v>
      </c>
      <c r="W2343" s="38">
        <v>29654.880000000001</v>
      </c>
      <c r="X2343" s="38">
        <v>0</v>
      </c>
      <c r="Y2343" s="38">
        <v>0</v>
      </c>
      <c r="Z2343" s="38">
        <v>0</v>
      </c>
      <c r="AA2343" s="38">
        <v>0</v>
      </c>
      <c r="AB2343" s="38">
        <v>0</v>
      </c>
      <c r="AC2343" s="38">
        <v>0</v>
      </c>
      <c r="AD2343" s="38" t="s">
        <v>47</v>
      </c>
    </row>
    <row r="2344" spans="1:30" s="27" customFormat="1" ht="15" customHeight="1" x14ac:dyDescent="0.25">
      <c r="A2344" s="39" t="s">
        <v>39</v>
      </c>
      <c r="B2344" s="39" t="s">
        <v>2392</v>
      </c>
      <c r="C2344" s="86">
        <v>42767</v>
      </c>
      <c r="D2344" s="29">
        <f>+VLOOKUP(B2344,'[2]HG-Mexico by Contract'!$B$8:$G$4512,6,FALSE)</f>
        <v>316241</v>
      </c>
      <c r="E2344" s="29"/>
      <c r="F2344" s="39" t="s">
        <v>41</v>
      </c>
      <c r="G2344" s="39" t="s">
        <v>42</v>
      </c>
      <c r="H2344" s="39" t="s">
        <v>44</v>
      </c>
      <c r="I2344" s="40">
        <v>81631.83</v>
      </c>
      <c r="J2344" s="32">
        <f t="shared" si="108"/>
        <v>81631.83</v>
      </c>
      <c r="K2344" s="31">
        <v>0</v>
      </c>
      <c r="L2344" s="31">
        <v>0</v>
      </c>
      <c r="M2344" s="31">
        <v>0</v>
      </c>
      <c r="N2344" s="31">
        <v>0</v>
      </c>
      <c r="O2344" s="33">
        <f t="shared" si="109"/>
        <v>0</v>
      </c>
      <c r="P2344" s="34" t="str">
        <f t="shared" si="110"/>
        <v>1-30</v>
      </c>
      <c r="Q2344" s="35" t="str">
        <f>+VLOOKUP(B2344,'[2]PORTAFOLIO JAN17'!$B$7:$T$4941,19,FALSE)</f>
        <v>COSTA RICA</v>
      </c>
      <c r="R2344" s="31">
        <v>0</v>
      </c>
      <c r="S2344" s="31">
        <v>0</v>
      </c>
      <c r="T2344" s="31" t="s">
        <v>45</v>
      </c>
      <c r="U2344" s="41" t="s">
        <v>46</v>
      </c>
      <c r="V2344" s="42">
        <v>81631.83</v>
      </c>
      <c r="W2344" s="43">
        <v>81631.83</v>
      </c>
      <c r="X2344" s="38">
        <v>0</v>
      </c>
      <c r="Y2344" s="38">
        <v>0</v>
      </c>
      <c r="Z2344" s="38">
        <v>0</v>
      </c>
      <c r="AA2344" s="38">
        <v>0</v>
      </c>
      <c r="AB2344" s="38">
        <v>0</v>
      </c>
      <c r="AC2344" s="38">
        <v>0</v>
      </c>
      <c r="AD2344" s="38" t="s">
        <v>47</v>
      </c>
    </row>
    <row r="2345" spans="1:30" s="27" customFormat="1" ht="15" customHeight="1" x14ac:dyDescent="0.25">
      <c r="A2345" s="28" t="s">
        <v>39</v>
      </c>
      <c r="B2345" s="28" t="s">
        <v>2393</v>
      </c>
      <c r="C2345" s="85">
        <v>42767</v>
      </c>
      <c r="D2345" s="29">
        <f>+VLOOKUP(B2345,'[2]HG-Mexico by Contract'!$B$8:$G$4512,6,FALSE)</f>
        <v>362092</v>
      </c>
      <c r="E2345" s="29"/>
      <c r="F2345" s="28" t="s">
        <v>41</v>
      </c>
      <c r="G2345" s="28" t="s">
        <v>42</v>
      </c>
      <c r="H2345" s="28" t="s">
        <v>44</v>
      </c>
      <c r="I2345" s="31">
        <v>65792.08</v>
      </c>
      <c r="J2345" s="32">
        <f t="shared" si="108"/>
        <v>65792.08</v>
      </c>
      <c r="K2345" s="31">
        <v>0</v>
      </c>
      <c r="L2345" s="31">
        <v>0</v>
      </c>
      <c r="M2345" s="31">
        <v>0</v>
      </c>
      <c r="N2345" s="31">
        <v>0</v>
      </c>
      <c r="O2345" s="33">
        <f t="shared" si="109"/>
        <v>0</v>
      </c>
      <c r="P2345" s="34" t="str">
        <f t="shared" si="110"/>
        <v>1-30</v>
      </c>
      <c r="Q2345" s="35" t="str">
        <f>+VLOOKUP(B2345,'[2]PORTAFOLIO JAN17'!$B$7:$T$4941,19,FALSE)</f>
        <v>EL SALVADOR</v>
      </c>
      <c r="R2345" s="31">
        <v>0</v>
      </c>
      <c r="S2345" s="31">
        <v>0</v>
      </c>
      <c r="T2345" s="31" t="s">
        <v>45</v>
      </c>
      <c r="U2345" s="36" t="s">
        <v>46</v>
      </c>
      <c r="V2345" s="37">
        <v>65792.08</v>
      </c>
      <c r="W2345" s="38">
        <v>65792.08</v>
      </c>
      <c r="X2345" s="38">
        <v>0</v>
      </c>
      <c r="Y2345" s="38">
        <v>0</v>
      </c>
      <c r="Z2345" s="38">
        <v>0</v>
      </c>
      <c r="AA2345" s="38">
        <v>0</v>
      </c>
      <c r="AB2345" s="38">
        <v>0</v>
      </c>
      <c r="AC2345" s="38">
        <v>0</v>
      </c>
      <c r="AD2345" s="38" t="s">
        <v>47</v>
      </c>
    </row>
    <row r="2346" spans="1:30" s="27" customFormat="1" ht="15" customHeight="1" x14ac:dyDescent="0.25">
      <c r="A2346" s="39" t="s">
        <v>39</v>
      </c>
      <c r="B2346" s="39" t="s">
        <v>2394</v>
      </c>
      <c r="C2346" s="86">
        <v>42767</v>
      </c>
      <c r="D2346" s="29">
        <f>+VLOOKUP(B2346,'[2]HG-Mexico by Contract'!$B$8:$G$4512,6,FALSE)</f>
        <v>337631</v>
      </c>
      <c r="E2346" s="29"/>
      <c r="F2346" s="39" t="s">
        <v>41</v>
      </c>
      <c r="G2346" s="39" t="s">
        <v>42</v>
      </c>
      <c r="H2346" s="39" t="s">
        <v>44</v>
      </c>
      <c r="I2346" s="40">
        <v>102957.01</v>
      </c>
      <c r="J2346" s="32">
        <f t="shared" si="108"/>
        <v>102957.01</v>
      </c>
      <c r="K2346" s="31">
        <v>0</v>
      </c>
      <c r="L2346" s="31">
        <v>0</v>
      </c>
      <c r="M2346" s="31">
        <v>0</v>
      </c>
      <c r="N2346" s="31">
        <v>0</v>
      </c>
      <c r="O2346" s="33">
        <f t="shared" si="109"/>
        <v>0</v>
      </c>
      <c r="P2346" s="34" t="str">
        <f t="shared" si="110"/>
        <v>1-30</v>
      </c>
      <c r="Q2346" s="35" t="str">
        <f>+VLOOKUP(B2346,'[2]PORTAFOLIO JAN17'!$B$7:$T$4941,19,FALSE)</f>
        <v>NICARAGUA</v>
      </c>
      <c r="R2346" s="31">
        <v>0</v>
      </c>
      <c r="S2346" s="31">
        <v>0</v>
      </c>
      <c r="T2346" s="31" t="s">
        <v>45</v>
      </c>
      <c r="U2346" s="41" t="s">
        <v>46</v>
      </c>
      <c r="V2346" s="42">
        <v>102957.01</v>
      </c>
      <c r="W2346" s="43">
        <v>102957.01</v>
      </c>
      <c r="X2346" s="38">
        <v>0</v>
      </c>
      <c r="Y2346" s="38">
        <v>0</v>
      </c>
      <c r="Z2346" s="38">
        <v>0</v>
      </c>
      <c r="AA2346" s="38">
        <v>0</v>
      </c>
      <c r="AB2346" s="38">
        <v>0</v>
      </c>
      <c r="AC2346" s="38">
        <v>0</v>
      </c>
      <c r="AD2346" s="38" t="s">
        <v>47</v>
      </c>
    </row>
    <row r="2347" spans="1:30" s="27" customFormat="1" ht="15" customHeight="1" x14ac:dyDescent="0.25">
      <c r="A2347" s="28" t="s">
        <v>39</v>
      </c>
      <c r="B2347" s="28" t="s">
        <v>2395</v>
      </c>
      <c r="C2347" s="85">
        <v>42767</v>
      </c>
      <c r="D2347" s="29">
        <f>+VLOOKUP(B2347,'[2]HG-Mexico by Contract'!$B$8:$G$4512,6,FALSE)</f>
        <v>312088</v>
      </c>
      <c r="E2347" s="29"/>
      <c r="F2347" s="28" t="s">
        <v>62</v>
      </c>
      <c r="G2347" s="28" t="s">
        <v>42</v>
      </c>
      <c r="H2347" s="28" t="s">
        <v>44</v>
      </c>
      <c r="I2347" s="31">
        <v>801469.4</v>
      </c>
      <c r="J2347" s="32">
        <f t="shared" si="108"/>
        <v>801469.4</v>
      </c>
      <c r="K2347" s="31">
        <v>0</v>
      </c>
      <c r="L2347" s="31">
        <v>0</v>
      </c>
      <c r="M2347" s="31">
        <v>0</v>
      </c>
      <c r="N2347" s="31">
        <v>0</v>
      </c>
      <c r="O2347" s="33">
        <f t="shared" si="109"/>
        <v>0</v>
      </c>
      <c r="P2347" s="34" t="str">
        <f t="shared" si="110"/>
        <v>1-30</v>
      </c>
      <c r="Q2347" s="35" t="str">
        <f>+VLOOKUP(B2347,'[2]PORTAFOLIO JAN17'!$B$7:$T$4941,19,FALSE)</f>
        <v>REPUBLICA DOMINICANA</v>
      </c>
      <c r="R2347" s="31">
        <v>0</v>
      </c>
      <c r="S2347" s="31">
        <v>0</v>
      </c>
      <c r="T2347" s="31" t="s">
        <v>45</v>
      </c>
      <c r="U2347" s="36" t="s">
        <v>46</v>
      </c>
      <c r="V2347" s="37">
        <v>801469.4</v>
      </c>
      <c r="W2347" s="38">
        <v>801469.4</v>
      </c>
      <c r="X2347" s="38">
        <v>0</v>
      </c>
      <c r="Y2347" s="38">
        <v>0</v>
      </c>
      <c r="Z2347" s="38">
        <v>0</v>
      </c>
      <c r="AA2347" s="38">
        <v>0</v>
      </c>
      <c r="AB2347" s="38">
        <v>0</v>
      </c>
      <c r="AC2347" s="38">
        <v>0</v>
      </c>
      <c r="AD2347" s="38" t="s">
        <v>47</v>
      </c>
    </row>
    <row r="2348" spans="1:30" s="27" customFormat="1" ht="15" customHeight="1" x14ac:dyDescent="0.25">
      <c r="A2348" s="39" t="s">
        <v>39</v>
      </c>
      <c r="B2348" s="39" t="s">
        <v>2396</v>
      </c>
      <c r="C2348" s="86">
        <v>42767</v>
      </c>
      <c r="D2348" s="29">
        <f>+VLOOKUP(B2348,'[2]HG-Mexico by Contract'!$B$8:$G$4512,6,FALSE)</f>
        <v>313356</v>
      </c>
      <c r="E2348" s="29"/>
      <c r="F2348" s="39" t="s">
        <v>41</v>
      </c>
      <c r="G2348" s="39" t="s">
        <v>42</v>
      </c>
      <c r="H2348" s="39" t="s">
        <v>63</v>
      </c>
      <c r="I2348" s="40">
        <v>1287294.02</v>
      </c>
      <c r="J2348" s="32">
        <f t="shared" si="108"/>
        <v>64660.778631725618</v>
      </c>
      <c r="K2348" s="31">
        <v>0</v>
      </c>
      <c r="L2348" s="31">
        <v>0</v>
      </c>
      <c r="M2348" s="31">
        <v>0</v>
      </c>
      <c r="N2348" s="31">
        <v>0</v>
      </c>
      <c r="O2348" s="33">
        <f t="shared" si="109"/>
        <v>0</v>
      </c>
      <c r="P2348" s="34" t="str">
        <f t="shared" si="110"/>
        <v>1-30</v>
      </c>
      <c r="Q2348" s="35" t="str">
        <f>+VLOOKUP(B2348,'[2]PORTAFOLIO JAN17'!$B$7:$T$4941,19,FALSE)</f>
        <v>MEXICO</v>
      </c>
      <c r="R2348" s="31">
        <v>0</v>
      </c>
      <c r="S2348" s="31">
        <v>0</v>
      </c>
      <c r="T2348" s="31" t="s">
        <v>45</v>
      </c>
      <c r="U2348" s="41" t="s">
        <v>64</v>
      </c>
      <c r="V2348" s="42">
        <v>64660.778624600003</v>
      </c>
      <c r="W2348" s="43">
        <v>64660.778624600003</v>
      </c>
      <c r="X2348" s="38">
        <v>0</v>
      </c>
      <c r="Y2348" s="38">
        <v>0</v>
      </c>
      <c r="Z2348" s="38">
        <v>0</v>
      </c>
      <c r="AA2348" s="38">
        <v>0</v>
      </c>
      <c r="AB2348" s="38">
        <v>0</v>
      </c>
      <c r="AC2348" s="38">
        <v>0</v>
      </c>
      <c r="AD2348" s="38" t="s">
        <v>47</v>
      </c>
    </row>
    <row r="2349" spans="1:30" s="27" customFormat="1" ht="15" customHeight="1" x14ac:dyDescent="0.25">
      <c r="A2349" s="28" t="s">
        <v>39</v>
      </c>
      <c r="B2349" s="28" t="s">
        <v>2397</v>
      </c>
      <c r="C2349" s="85">
        <v>42767</v>
      </c>
      <c r="D2349" s="29">
        <f>+VLOOKUP(B2349,'[2]HG-Mexico by Contract'!$B$8:$G$4512,6,FALSE)</f>
        <v>341121</v>
      </c>
      <c r="E2349" s="29"/>
      <c r="F2349" s="28" t="s">
        <v>41</v>
      </c>
      <c r="G2349" s="28" t="s">
        <v>42</v>
      </c>
      <c r="H2349" s="28" t="s">
        <v>63</v>
      </c>
      <c r="I2349" s="31">
        <v>683145</v>
      </c>
      <c r="J2349" s="32">
        <f t="shared" si="108"/>
        <v>34314.373353781441</v>
      </c>
      <c r="K2349" s="31">
        <v>0</v>
      </c>
      <c r="L2349" s="31">
        <v>0</v>
      </c>
      <c r="M2349" s="31">
        <v>0</v>
      </c>
      <c r="N2349" s="31">
        <v>0</v>
      </c>
      <c r="O2349" s="33">
        <f t="shared" si="109"/>
        <v>0</v>
      </c>
      <c r="P2349" s="34" t="str">
        <f t="shared" si="110"/>
        <v>1-30</v>
      </c>
      <c r="Q2349" s="35" t="str">
        <f>+VLOOKUP(B2349,'[2]PORTAFOLIO JAN17'!$B$7:$T$4941,19,FALSE)</f>
        <v>MEXICO</v>
      </c>
      <c r="R2349" s="31">
        <v>0</v>
      </c>
      <c r="S2349" s="31">
        <v>0</v>
      </c>
      <c r="T2349" s="31" t="s">
        <v>45</v>
      </c>
      <c r="U2349" s="36" t="s">
        <v>64</v>
      </c>
      <c r="V2349" s="37">
        <v>34314.373350000002</v>
      </c>
      <c r="W2349" s="38">
        <v>34314.373350000002</v>
      </c>
      <c r="X2349" s="38">
        <v>0</v>
      </c>
      <c r="Y2349" s="38">
        <v>0</v>
      </c>
      <c r="Z2349" s="38">
        <v>0</v>
      </c>
      <c r="AA2349" s="38">
        <v>0</v>
      </c>
      <c r="AB2349" s="38">
        <v>0</v>
      </c>
      <c r="AC2349" s="38">
        <v>0</v>
      </c>
      <c r="AD2349" s="38" t="s">
        <v>47</v>
      </c>
    </row>
    <row r="2350" spans="1:30" s="27" customFormat="1" ht="15" customHeight="1" x14ac:dyDescent="0.25">
      <c r="A2350" s="39" t="s">
        <v>39</v>
      </c>
      <c r="B2350" s="39" t="s">
        <v>2398</v>
      </c>
      <c r="C2350" s="86">
        <v>42767</v>
      </c>
      <c r="D2350" s="29">
        <f>+VLOOKUP(B2350,'[2]HG-Mexico by Contract'!$B$8:$G$4512,6,FALSE)</f>
        <v>365336</v>
      </c>
      <c r="E2350" s="29"/>
      <c r="F2350" s="39" t="s">
        <v>41</v>
      </c>
      <c r="G2350" s="39" t="s">
        <v>42</v>
      </c>
      <c r="H2350" s="39" t="s">
        <v>44</v>
      </c>
      <c r="I2350" s="40">
        <v>123239.96</v>
      </c>
      <c r="J2350" s="32">
        <f t="shared" si="108"/>
        <v>123239.96</v>
      </c>
      <c r="K2350" s="31">
        <v>0</v>
      </c>
      <c r="L2350" s="31">
        <v>0</v>
      </c>
      <c r="M2350" s="31">
        <v>0</v>
      </c>
      <c r="N2350" s="31">
        <v>0</v>
      </c>
      <c r="O2350" s="33">
        <f t="shared" si="109"/>
        <v>0</v>
      </c>
      <c r="P2350" s="34" t="str">
        <f t="shared" si="110"/>
        <v>1-30</v>
      </c>
      <c r="Q2350" s="35" t="str">
        <f>+VLOOKUP(B2350,'[2]PORTAFOLIO JAN17'!$B$7:$T$4941,19,FALSE)</f>
        <v>HONDURAS</v>
      </c>
      <c r="R2350" s="31">
        <v>0</v>
      </c>
      <c r="S2350" s="31">
        <v>0</v>
      </c>
      <c r="T2350" s="31" t="s">
        <v>45</v>
      </c>
      <c r="U2350" s="41" t="s">
        <v>46</v>
      </c>
      <c r="V2350" s="42">
        <v>123239.96</v>
      </c>
      <c r="W2350" s="43">
        <v>123239.96</v>
      </c>
      <c r="X2350" s="38">
        <v>0</v>
      </c>
      <c r="Y2350" s="38">
        <v>0</v>
      </c>
      <c r="Z2350" s="38">
        <v>0</v>
      </c>
      <c r="AA2350" s="38">
        <v>0</v>
      </c>
      <c r="AB2350" s="38">
        <v>0</v>
      </c>
      <c r="AC2350" s="38">
        <v>0</v>
      </c>
      <c r="AD2350" s="38" t="s">
        <v>47</v>
      </c>
    </row>
    <row r="2351" spans="1:30" s="27" customFormat="1" ht="15" customHeight="1" x14ac:dyDescent="0.25">
      <c r="A2351" s="28" t="s">
        <v>39</v>
      </c>
      <c r="B2351" s="28" t="s">
        <v>2399</v>
      </c>
      <c r="C2351" s="85">
        <v>42767</v>
      </c>
      <c r="D2351" s="29">
        <f>+VLOOKUP(B2351,'[2]HG-Mexico by Contract'!$B$8:$G$4512,6,FALSE)</f>
        <v>363311</v>
      </c>
      <c r="E2351" s="29"/>
      <c r="F2351" s="28" t="s">
        <v>41</v>
      </c>
      <c r="G2351" s="28" t="s">
        <v>42</v>
      </c>
      <c r="H2351" s="28" t="s">
        <v>63</v>
      </c>
      <c r="I2351" s="31">
        <v>598763.96</v>
      </c>
      <c r="J2351" s="32">
        <f t="shared" si="108"/>
        <v>30075.913714114362</v>
      </c>
      <c r="K2351" s="31">
        <v>0</v>
      </c>
      <c r="L2351" s="31">
        <v>0</v>
      </c>
      <c r="M2351" s="31">
        <v>0</v>
      </c>
      <c r="N2351" s="31">
        <v>0</v>
      </c>
      <c r="O2351" s="33">
        <f t="shared" si="109"/>
        <v>0</v>
      </c>
      <c r="P2351" s="34" t="str">
        <f t="shared" si="110"/>
        <v>1-30</v>
      </c>
      <c r="Q2351" s="35" t="str">
        <f>+VLOOKUP(B2351,'[2]PORTAFOLIO JAN17'!$B$7:$T$4941,19,FALSE)</f>
        <v>MEXICO</v>
      </c>
      <c r="R2351" s="31">
        <v>0</v>
      </c>
      <c r="S2351" s="31">
        <v>0</v>
      </c>
      <c r="T2351" s="31" t="s">
        <v>45</v>
      </c>
      <c r="U2351" s="36" t="s">
        <v>64</v>
      </c>
      <c r="V2351" s="37">
        <v>30075.9137108</v>
      </c>
      <c r="W2351" s="38">
        <v>30075.9137108</v>
      </c>
      <c r="X2351" s="38">
        <v>0</v>
      </c>
      <c r="Y2351" s="38">
        <v>0</v>
      </c>
      <c r="Z2351" s="38">
        <v>0</v>
      </c>
      <c r="AA2351" s="38">
        <v>0</v>
      </c>
      <c r="AB2351" s="38">
        <v>0</v>
      </c>
      <c r="AC2351" s="38">
        <v>0</v>
      </c>
      <c r="AD2351" s="38" t="s">
        <v>47</v>
      </c>
    </row>
    <row r="2352" spans="1:30" s="27" customFormat="1" ht="15" customHeight="1" x14ac:dyDescent="0.25">
      <c r="A2352" s="39" t="s">
        <v>39</v>
      </c>
      <c r="B2352" s="39" t="s">
        <v>2400</v>
      </c>
      <c r="C2352" s="86">
        <v>42767</v>
      </c>
      <c r="D2352" s="29">
        <f>+VLOOKUP(B2352,'[2]HG-Mexico by Contract'!$B$8:$G$4512,6,FALSE)</f>
        <v>363309</v>
      </c>
      <c r="E2352" s="29"/>
      <c r="F2352" s="39" t="s">
        <v>41</v>
      </c>
      <c r="G2352" s="39" t="s">
        <v>42</v>
      </c>
      <c r="H2352" s="39" t="s">
        <v>44</v>
      </c>
      <c r="I2352" s="40">
        <v>81135.78</v>
      </c>
      <c r="J2352" s="32">
        <f t="shared" si="108"/>
        <v>81135.78</v>
      </c>
      <c r="K2352" s="31">
        <v>0</v>
      </c>
      <c r="L2352" s="31">
        <v>81135.78</v>
      </c>
      <c r="M2352" s="31">
        <v>0</v>
      </c>
      <c r="N2352" s="31">
        <v>0</v>
      </c>
      <c r="O2352" s="33">
        <f t="shared" si="109"/>
        <v>81135.78</v>
      </c>
      <c r="P2352" s="34" t="str">
        <f t="shared" si="110"/>
        <v>61-90</v>
      </c>
      <c r="Q2352" s="35" t="str">
        <f>+VLOOKUP(B2352,'[2]PORTAFOLIO JAN17'!$B$7:$T$4941,19,FALSE)</f>
        <v>EL SALVADOR</v>
      </c>
      <c r="R2352" s="31">
        <v>0</v>
      </c>
      <c r="S2352" s="31">
        <v>0</v>
      </c>
      <c r="T2352" s="31">
        <v>81135.78</v>
      </c>
      <c r="U2352" s="41" t="s">
        <v>46</v>
      </c>
      <c r="V2352" s="42">
        <v>81135.78</v>
      </c>
      <c r="W2352" s="43">
        <v>0</v>
      </c>
      <c r="X2352" s="38">
        <v>0</v>
      </c>
      <c r="Y2352" s="38">
        <v>81135.78</v>
      </c>
      <c r="Z2352" s="38">
        <v>0</v>
      </c>
      <c r="AA2352" s="38">
        <v>0</v>
      </c>
      <c r="AB2352" s="38">
        <v>0</v>
      </c>
      <c r="AC2352" s="38">
        <v>0</v>
      </c>
      <c r="AD2352" s="38">
        <v>81135.78</v>
      </c>
    </row>
    <row r="2353" spans="1:30" s="27" customFormat="1" ht="15" customHeight="1" x14ac:dyDescent="0.25">
      <c r="A2353" s="28" t="s">
        <v>39</v>
      </c>
      <c r="B2353" s="28" t="s">
        <v>2401</v>
      </c>
      <c r="C2353" s="85">
        <v>42767</v>
      </c>
      <c r="D2353" s="29">
        <f>+VLOOKUP(B2353,'[2]HG-Mexico by Contract'!$B$8:$G$4512,6,FALSE)</f>
        <v>314798</v>
      </c>
      <c r="E2353" s="29"/>
      <c r="F2353" s="28" t="s">
        <v>218</v>
      </c>
      <c r="G2353" s="28" t="s">
        <v>42</v>
      </c>
      <c r="H2353" s="28" t="s">
        <v>44</v>
      </c>
      <c r="I2353" s="31">
        <v>109715.43</v>
      </c>
      <c r="J2353" s="32">
        <f t="shared" si="108"/>
        <v>109715.43</v>
      </c>
      <c r="K2353" s="31">
        <v>0</v>
      </c>
      <c r="L2353" s="31">
        <v>0</v>
      </c>
      <c r="M2353" s="31">
        <v>0</v>
      </c>
      <c r="N2353" s="31">
        <v>0</v>
      </c>
      <c r="O2353" s="33">
        <f t="shared" si="109"/>
        <v>0</v>
      </c>
      <c r="P2353" s="34" t="str">
        <f t="shared" si="110"/>
        <v>1-30</v>
      </c>
      <c r="Q2353" s="35" t="str">
        <f>+VLOOKUP(B2353,'[2]PORTAFOLIO JAN17'!$B$7:$T$4941,19,FALSE)</f>
        <v>COSTA RICA</v>
      </c>
      <c r="R2353" s="31">
        <v>0</v>
      </c>
      <c r="S2353" s="31">
        <v>0</v>
      </c>
      <c r="T2353" s="31" t="s">
        <v>45</v>
      </c>
      <c r="U2353" s="36" t="s">
        <v>46</v>
      </c>
      <c r="V2353" s="37">
        <v>109715.43</v>
      </c>
      <c r="W2353" s="38">
        <v>109715.43</v>
      </c>
      <c r="X2353" s="38">
        <v>0</v>
      </c>
      <c r="Y2353" s="38">
        <v>0</v>
      </c>
      <c r="Z2353" s="38">
        <v>0</v>
      </c>
      <c r="AA2353" s="38">
        <v>0</v>
      </c>
      <c r="AB2353" s="38">
        <v>0</v>
      </c>
      <c r="AC2353" s="38">
        <v>0</v>
      </c>
      <c r="AD2353" s="38" t="s">
        <v>47</v>
      </c>
    </row>
    <row r="2354" spans="1:30" s="27" customFormat="1" ht="15" customHeight="1" x14ac:dyDescent="0.25">
      <c r="A2354" s="39" t="s">
        <v>39</v>
      </c>
      <c r="B2354" s="39" t="s">
        <v>2402</v>
      </c>
      <c r="C2354" s="86">
        <v>42767</v>
      </c>
      <c r="D2354" s="29">
        <f>+VLOOKUP(B2354,'[2]HG-Mexico by Contract'!$B$8:$G$4512,6,FALSE)</f>
        <v>362978</v>
      </c>
      <c r="E2354" s="29"/>
      <c r="F2354" s="39" t="s">
        <v>41</v>
      </c>
      <c r="G2354" s="39" t="s">
        <v>42</v>
      </c>
      <c r="H2354" s="39" t="s">
        <v>44</v>
      </c>
      <c r="I2354" s="40">
        <v>61390.11</v>
      </c>
      <c r="J2354" s="32">
        <f t="shared" si="108"/>
        <v>61390.11</v>
      </c>
      <c r="K2354" s="31">
        <v>0</v>
      </c>
      <c r="L2354" s="31">
        <v>0</v>
      </c>
      <c r="M2354" s="31">
        <v>0</v>
      </c>
      <c r="N2354" s="31">
        <v>0</v>
      </c>
      <c r="O2354" s="33">
        <f t="shared" si="109"/>
        <v>0</v>
      </c>
      <c r="P2354" s="34" t="str">
        <f t="shared" si="110"/>
        <v>1-30</v>
      </c>
      <c r="Q2354" s="35" t="str">
        <f>+VLOOKUP(B2354,'[2]PORTAFOLIO JAN17'!$B$7:$T$4941,19,FALSE)</f>
        <v>COSTA RICA</v>
      </c>
      <c r="R2354" s="31">
        <v>0</v>
      </c>
      <c r="S2354" s="31">
        <v>0</v>
      </c>
      <c r="T2354" s="31" t="s">
        <v>45</v>
      </c>
      <c r="U2354" s="41" t="s">
        <v>46</v>
      </c>
      <c r="V2354" s="42">
        <v>61390.11</v>
      </c>
      <c r="W2354" s="43">
        <v>61390.11</v>
      </c>
      <c r="X2354" s="38">
        <v>0</v>
      </c>
      <c r="Y2354" s="38">
        <v>0</v>
      </c>
      <c r="Z2354" s="38">
        <v>0</v>
      </c>
      <c r="AA2354" s="38">
        <v>0</v>
      </c>
      <c r="AB2354" s="38">
        <v>0</v>
      </c>
      <c r="AC2354" s="38">
        <v>0</v>
      </c>
      <c r="AD2354" s="38" t="s">
        <v>47</v>
      </c>
    </row>
    <row r="2355" spans="1:30" s="27" customFormat="1" ht="15" customHeight="1" x14ac:dyDescent="0.25">
      <c r="A2355" s="28" t="s">
        <v>39</v>
      </c>
      <c r="B2355" s="28" t="s">
        <v>2403</v>
      </c>
      <c r="C2355" s="85">
        <v>42767</v>
      </c>
      <c r="D2355" s="29">
        <f>+VLOOKUP(B2355,'[2]HG-Mexico by Contract'!$B$8:$G$4512,6,FALSE)</f>
        <v>313429</v>
      </c>
      <c r="E2355" s="29"/>
      <c r="F2355" s="28" t="s">
        <v>41</v>
      </c>
      <c r="G2355" s="28" t="s">
        <v>42</v>
      </c>
      <c r="H2355" s="28" t="s">
        <v>44</v>
      </c>
      <c r="I2355" s="31">
        <v>139016.63</v>
      </c>
      <c r="J2355" s="32">
        <f t="shared" si="108"/>
        <v>139016.63</v>
      </c>
      <c r="K2355" s="31">
        <v>0</v>
      </c>
      <c r="L2355" s="31">
        <v>0</v>
      </c>
      <c r="M2355" s="31">
        <v>0</v>
      </c>
      <c r="N2355" s="31">
        <v>0</v>
      </c>
      <c r="O2355" s="33">
        <f t="shared" si="109"/>
        <v>0</v>
      </c>
      <c r="P2355" s="34" t="str">
        <f t="shared" si="110"/>
        <v>1-30</v>
      </c>
      <c r="Q2355" s="35" t="str">
        <f>+VLOOKUP(B2355,'[2]PORTAFOLIO JAN17'!$B$7:$T$4941,19,FALSE)</f>
        <v>MEXICO</v>
      </c>
      <c r="R2355" s="31">
        <v>0</v>
      </c>
      <c r="S2355" s="31">
        <v>0</v>
      </c>
      <c r="T2355" s="31" t="s">
        <v>45</v>
      </c>
      <c r="U2355" s="36" t="s">
        <v>46</v>
      </c>
      <c r="V2355" s="37">
        <v>139016.63</v>
      </c>
      <c r="W2355" s="38">
        <v>139016.63</v>
      </c>
      <c r="X2355" s="38">
        <v>0</v>
      </c>
      <c r="Y2355" s="38">
        <v>0</v>
      </c>
      <c r="Z2355" s="38">
        <v>0</v>
      </c>
      <c r="AA2355" s="38">
        <v>0</v>
      </c>
      <c r="AB2355" s="38">
        <v>0</v>
      </c>
      <c r="AC2355" s="38">
        <v>0</v>
      </c>
      <c r="AD2355" s="38" t="s">
        <v>47</v>
      </c>
    </row>
    <row r="2356" spans="1:30" s="27" customFormat="1" ht="15" customHeight="1" x14ac:dyDescent="0.25">
      <c r="A2356" s="39" t="s">
        <v>39</v>
      </c>
      <c r="B2356" s="39" t="s">
        <v>2404</v>
      </c>
      <c r="C2356" s="86">
        <v>42767</v>
      </c>
      <c r="D2356" s="29">
        <f>+VLOOKUP(B2356,'[2]HG-Mexico by Contract'!$B$8:$G$4512,6,FALSE)</f>
        <v>311337</v>
      </c>
      <c r="E2356" s="29"/>
      <c r="F2356" s="39" t="s">
        <v>218</v>
      </c>
      <c r="G2356" s="39" t="s">
        <v>42</v>
      </c>
      <c r="H2356" s="39" t="s">
        <v>44</v>
      </c>
      <c r="I2356" s="40">
        <v>2757308.49</v>
      </c>
      <c r="J2356" s="32">
        <f t="shared" si="108"/>
        <v>2757308.49</v>
      </c>
      <c r="K2356" s="31">
        <v>0</v>
      </c>
      <c r="L2356" s="31">
        <v>0</v>
      </c>
      <c r="M2356" s="31">
        <v>0</v>
      </c>
      <c r="N2356" s="31">
        <v>0</v>
      </c>
      <c r="O2356" s="33">
        <f t="shared" si="109"/>
        <v>0</v>
      </c>
      <c r="P2356" s="34" t="str">
        <f t="shared" si="110"/>
        <v>1-30</v>
      </c>
      <c r="Q2356" s="35" t="str">
        <f>+VLOOKUP(B2356,'[2]PORTAFOLIO JAN17'!$B$7:$T$4941,19,FALSE)</f>
        <v>SURINAME</v>
      </c>
      <c r="R2356" s="31">
        <v>0</v>
      </c>
      <c r="S2356" s="31">
        <v>0</v>
      </c>
      <c r="T2356" s="31" t="s">
        <v>45</v>
      </c>
      <c r="U2356" s="41" t="s">
        <v>46</v>
      </c>
      <c r="V2356" s="42">
        <v>2757308.49</v>
      </c>
      <c r="W2356" s="43">
        <v>2757308.49</v>
      </c>
      <c r="X2356" s="38">
        <v>0</v>
      </c>
      <c r="Y2356" s="38">
        <v>0</v>
      </c>
      <c r="Z2356" s="38">
        <v>0</v>
      </c>
      <c r="AA2356" s="38">
        <v>0</v>
      </c>
      <c r="AB2356" s="38">
        <v>0</v>
      </c>
      <c r="AC2356" s="38">
        <v>0</v>
      </c>
      <c r="AD2356" s="38" t="s">
        <v>47</v>
      </c>
    </row>
    <row r="2357" spans="1:30" s="27" customFormat="1" ht="15" customHeight="1" x14ac:dyDescent="0.25">
      <c r="A2357" s="28" t="s">
        <v>39</v>
      </c>
      <c r="B2357" s="28" t="s">
        <v>2405</v>
      </c>
      <c r="C2357" s="85">
        <v>42767</v>
      </c>
      <c r="D2357" s="29">
        <f>+VLOOKUP(B2357,'[2]HG-Mexico by Contract'!$B$8:$G$4512,6,FALSE)</f>
        <v>325447</v>
      </c>
      <c r="E2357" s="29"/>
      <c r="F2357" s="28" t="s">
        <v>41</v>
      </c>
      <c r="G2357" s="28" t="s">
        <v>42</v>
      </c>
      <c r="H2357" s="28" t="s">
        <v>44</v>
      </c>
      <c r="I2357" s="31">
        <v>145539.76</v>
      </c>
      <c r="J2357" s="32">
        <f t="shared" si="108"/>
        <v>145539.76</v>
      </c>
      <c r="K2357" s="31">
        <v>0</v>
      </c>
      <c r="L2357" s="31">
        <v>0</v>
      </c>
      <c r="M2357" s="31">
        <v>0</v>
      </c>
      <c r="N2357" s="31">
        <v>0</v>
      </c>
      <c r="O2357" s="33">
        <f t="shared" si="109"/>
        <v>0</v>
      </c>
      <c r="P2357" s="34" t="str">
        <f t="shared" si="110"/>
        <v>1-30</v>
      </c>
      <c r="Q2357" s="35" t="str">
        <f>+VLOOKUP(B2357,'[2]PORTAFOLIO JAN17'!$B$7:$T$4941,19,FALSE)</f>
        <v>COSTA RICA</v>
      </c>
      <c r="R2357" s="31">
        <v>0</v>
      </c>
      <c r="S2357" s="31">
        <v>0</v>
      </c>
      <c r="T2357" s="31" t="s">
        <v>45</v>
      </c>
      <c r="U2357" s="36" t="s">
        <v>46</v>
      </c>
      <c r="V2357" s="37">
        <v>145539.76</v>
      </c>
      <c r="W2357" s="38">
        <v>145539.76</v>
      </c>
      <c r="X2357" s="38">
        <v>0</v>
      </c>
      <c r="Y2357" s="38">
        <v>0</v>
      </c>
      <c r="Z2357" s="38">
        <v>0</v>
      </c>
      <c r="AA2357" s="38">
        <v>0</v>
      </c>
      <c r="AB2357" s="38">
        <v>0</v>
      </c>
      <c r="AC2357" s="38">
        <v>0</v>
      </c>
      <c r="AD2357" s="38" t="s">
        <v>47</v>
      </c>
    </row>
    <row r="2358" spans="1:30" s="27" customFormat="1" ht="15" customHeight="1" x14ac:dyDescent="0.25">
      <c r="A2358" s="39" t="s">
        <v>39</v>
      </c>
      <c r="B2358" s="39" t="s">
        <v>2406</v>
      </c>
      <c r="C2358" s="86">
        <v>42767</v>
      </c>
      <c r="D2358" s="29">
        <f>+VLOOKUP(B2358,'[2]HG-Mexico by Contract'!$B$8:$G$4512,6,FALSE)</f>
        <v>311337</v>
      </c>
      <c r="E2358" s="29"/>
      <c r="F2358" s="39" t="s">
        <v>62</v>
      </c>
      <c r="G2358" s="39" t="s">
        <v>42</v>
      </c>
      <c r="H2358" s="39" t="s">
        <v>44</v>
      </c>
      <c r="I2358" s="40">
        <v>58944.46</v>
      </c>
      <c r="J2358" s="32">
        <f t="shared" si="108"/>
        <v>58944.46</v>
      </c>
      <c r="K2358" s="31">
        <v>0</v>
      </c>
      <c r="L2358" s="31">
        <v>0</v>
      </c>
      <c r="M2358" s="31">
        <v>0</v>
      </c>
      <c r="N2358" s="31">
        <v>0</v>
      </c>
      <c r="O2358" s="33">
        <f t="shared" si="109"/>
        <v>0</v>
      </c>
      <c r="P2358" s="34" t="str">
        <f t="shared" si="110"/>
        <v>1-30</v>
      </c>
      <c r="Q2358" s="35" t="str">
        <f>+VLOOKUP(B2358,'[2]PORTAFOLIO JAN17'!$B$7:$T$4941,19,FALSE)</f>
        <v>SURINAME</v>
      </c>
      <c r="R2358" s="31">
        <v>0</v>
      </c>
      <c r="S2358" s="31">
        <v>0</v>
      </c>
      <c r="T2358" s="31" t="s">
        <v>45</v>
      </c>
      <c r="U2358" s="41" t="s">
        <v>46</v>
      </c>
      <c r="V2358" s="42">
        <v>58944.46</v>
      </c>
      <c r="W2358" s="43">
        <v>58944.46</v>
      </c>
      <c r="X2358" s="38">
        <v>0</v>
      </c>
      <c r="Y2358" s="38">
        <v>0</v>
      </c>
      <c r="Z2358" s="38">
        <v>0</v>
      </c>
      <c r="AA2358" s="38">
        <v>0</v>
      </c>
      <c r="AB2358" s="38">
        <v>0</v>
      </c>
      <c r="AC2358" s="38">
        <v>0</v>
      </c>
      <c r="AD2358" s="38" t="s">
        <v>47</v>
      </c>
    </row>
    <row r="2359" spans="1:30" s="27" customFormat="1" ht="15" customHeight="1" x14ac:dyDescent="0.25">
      <c r="A2359" s="28" t="s">
        <v>39</v>
      </c>
      <c r="B2359" s="28" t="s">
        <v>2407</v>
      </c>
      <c r="C2359" s="85">
        <v>42767</v>
      </c>
      <c r="D2359" s="29">
        <f>+VLOOKUP(B2359,'[2]HG-Mexico by Contract'!$B$8:$G$4512,6,FALSE)</f>
        <v>362975</v>
      </c>
      <c r="E2359" s="29"/>
      <c r="F2359" s="28" t="s">
        <v>41</v>
      </c>
      <c r="G2359" s="28" t="s">
        <v>42</v>
      </c>
      <c r="H2359" s="28" t="s">
        <v>63</v>
      </c>
      <c r="I2359" s="31">
        <v>876245.82</v>
      </c>
      <c r="J2359" s="32">
        <f t="shared" si="108"/>
        <v>44013.827543450323</v>
      </c>
      <c r="K2359" s="31">
        <v>0</v>
      </c>
      <c r="L2359" s="31">
        <v>0</v>
      </c>
      <c r="M2359" s="31">
        <v>0</v>
      </c>
      <c r="N2359" s="31">
        <v>0</v>
      </c>
      <c r="O2359" s="33">
        <f t="shared" si="109"/>
        <v>0</v>
      </c>
      <c r="P2359" s="34" t="str">
        <f t="shared" si="110"/>
        <v>1-30</v>
      </c>
      <c r="Q2359" s="35" t="str">
        <f>+VLOOKUP(B2359,'[2]PORTAFOLIO JAN17'!$B$7:$T$4941,19,FALSE)</f>
        <v>MEXICO</v>
      </c>
      <c r="R2359" s="31">
        <v>0</v>
      </c>
      <c r="S2359" s="31">
        <v>0</v>
      </c>
      <c r="T2359" s="31" t="s">
        <v>45</v>
      </c>
      <c r="U2359" s="36" t="s">
        <v>64</v>
      </c>
      <c r="V2359" s="37">
        <v>44013.827538600002</v>
      </c>
      <c r="W2359" s="38">
        <v>44013.827538600002</v>
      </c>
      <c r="X2359" s="38">
        <v>0</v>
      </c>
      <c r="Y2359" s="38">
        <v>0</v>
      </c>
      <c r="Z2359" s="38">
        <v>0</v>
      </c>
      <c r="AA2359" s="38">
        <v>0</v>
      </c>
      <c r="AB2359" s="38">
        <v>0</v>
      </c>
      <c r="AC2359" s="38">
        <v>0</v>
      </c>
      <c r="AD2359" s="38" t="s">
        <v>47</v>
      </c>
    </row>
    <row r="2360" spans="1:30" s="27" customFormat="1" ht="15" customHeight="1" x14ac:dyDescent="0.25">
      <c r="A2360" s="39" t="s">
        <v>39</v>
      </c>
      <c r="B2360" s="39" t="s">
        <v>2408</v>
      </c>
      <c r="C2360" s="86">
        <v>42767</v>
      </c>
      <c r="D2360" s="29">
        <f>+VLOOKUP(B2360,'[2]HG-Mexico by Contract'!$B$8:$G$4512,6,FALSE)</f>
        <v>363037</v>
      </c>
      <c r="E2360" s="29"/>
      <c r="F2360" s="39" t="s">
        <v>41</v>
      </c>
      <c r="G2360" s="39" t="s">
        <v>42</v>
      </c>
      <c r="H2360" s="39" t="s">
        <v>44</v>
      </c>
      <c r="I2360" s="40">
        <v>51223.5</v>
      </c>
      <c r="J2360" s="32">
        <f t="shared" si="108"/>
        <v>51223.5</v>
      </c>
      <c r="K2360" s="31">
        <v>0</v>
      </c>
      <c r="L2360" s="31">
        <v>0</v>
      </c>
      <c r="M2360" s="31">
        <v>0</v>
      </c>
      <c r="N2360" s="31">
        <v>0</v>
      </c>
      <c r="O2360" s="33">
        <f t="shared" si="109"/>
        <v>0</v>
      </c>
      <c r="P2360" s="34" t="str">
        <f t="shared" si="110"/>
        <v>1-30</v>
      </c>
      <c r="Q2360" s="35" t="str">
        <f>+VLOOKUP(B2360,'[2]PORTAFOLIO JAN17'!$B$7:$T$4941,19,FALSE)</f>
        <v>NICARAGUA</v>
      </c>
      <c r="R2360" s="31">
        <v>0</v>
      </c>
      <c r="S2360" s="31">
        <v>0</v>
      </c>
      <c r="T2360" s="31" t="s">
        <v>45</v>
      </c>
      <c r="U2360" s="41" t="s">
        <v>46</v>
      </c>
      <c r="V2360" s="42">
        <v>51223.5</v>
      </c>
      <c r="W2360" s="43">
        <v>51223.5</v>
      </c>
      <c r="X2360" s="38">
        <v>0</v>
      </c>
      <c r="Y2360" s="38">
        <v>0</v>
      </c>
      <c r="Z2360" s="38">
        <v>0</v>
      </c>
      <c r="AA2360" s="38">
        <v>0</v>
      </c>
      <c r="AB2360" s="38">
        <v>0</v>
      </c>
      <c r="AC2360" s="38">
        <v>0</v>
      </c>
      <c r="AD2360" s="38" t="s">
        <v>47</v>
      </c>
    </row>
    <row r="2361" spans="1:30" s="27" customFormat="1" ht="15" customHeight="1" x14ac:dyDescent="0.25">
      <c r="A2361" s="28" t="s">
        <v>39</v>
      </c>
      <c r="B2361" s="28" t="s">
        <v>2409</v>
      </c>
      <c r="C2361" s="85">
        <v>42767</v>
      </c>
      <c r="D2361" s="29">
        <f>+VLOOKUP(B2361,'[2]HG-Mexico by Contract'!$B$8:$G$4512,6,FALSE)</f>
        <v>313991</v>
      </c>
      <c r="E2361" s="29"/>
      <c r="F2361" s="28" t="s">
        <v>41</v>
      </c>
      <c r="G2361" s="28" t="s">
        <v>42</v>
      </c>
      <c r="H2361" s="28" t="s">
        <v>63</v>
      </c>
      <c r="I2361" s="31">
        <v>245984.8</v>
      </c>
      <c r="J2361" s="32">
        <f t="shared" si="108"/>
        <v>12355.81650536161</v>
      </c>
      <c r="K2361" s="31">
        <v>0</v>
      </c>
      <c r="L2361" s="31">
        <v>0</v>
      </c>
      <c r="M2361" s="31">
        <v>0</v>
      </c>
      <c r="N2361" s="31">
        <v>0</v>
      </c>
      <c r="O2361" s="33">
        <f t="shared" si="109"/>
        <v>0</v>
      </c>
      <c r="P2361" s="34" t="str">
        <f t="shared" si="110"/>
        <v>1-30</v>
      </c>
      <c r="Q2361" s="35" t="str">
        <f>+VLOOKUP(B2361,'[2]PORTAFOLIO JAN17'!$B$7:$T$4941,19,FALSE)</f>
        <v>MEXICO</v>
      </c>
      <c r="R2361" s="31">
        <v>0</v>
      </c>
      <c r="S2361" s="31">
        <v>0</v>
      </c>
      <c r="T2361" s="31" t="s">
        <v>45</v>
      </c>
      <c r="U2361" s="36" t="s">
        <v>64</v>
      </c>
      <c r="V2361" s="37">
        <v>12355.816504</v>
      </c>
      <c r="W2361" s="38">
        <v>12355.816504</v>
      </c>
      <c r="X2361" s="38">
        <v>0</v>
      </c>
      <c r="Y2361" s="38">
        <v>0</v>
      </c>
      <c r="Z2361" s="38">
        <v>0</v>
      </c>
      <c r="AA2361" s="38">
        <v>0</v>
      </c>
      <c r="AB2361" s="38">
        <v>0</v>
      </c>
      <c r="AC2361" s="38">
        <v>0</v>
      </c>
      <c r="AD2361" s="38" t="s">
        <v>47</v>
      </c>
    </row>
    <row r="2362" spans="1:30" s="27" customFormat="1" ht="15" customHeight="1" x14ac:dyDescent="0.25">
      <c r="A2362" s="39" t="s">
        <v>39</v>
      </c>
      <c r="B2362" s="39" t="s">
        <v>2410</v>
      </c>
      <c r="C2362" s="86">
        <v>42767</v>
      </c>
      <c r="D2362" s="29">
        <f>+VLOOKUP(B2362,'[2]HG-Mexico by Contract'!$B$8:$G$4512,6,FALSE)</f>
        <v>318506</v>
      </c>
      <c r="E2362" s="29"/>
      <c r="F2362" s="39" t="s">
        <v>41</v>
      </c>
      <c r="G2362" s="39" t="s">
        <v>42</v>
      </c>
      <c r="H2362" s="39" t="s">
        <v>44</v>
      </c>
      <c r="I2362" s="40">
        <v>104950.68</v>
      </c>
      <c r="J2362" s="32">
        <f t="shared" si="108"/>
        <v>104950.68</v>
      </c>
      <c r="K2362" s="31">
        <v>0</v>
      </c>
      <c r="L2362" s="31">
        <v>0</v>
      </c>
      <c r="M2362" s="31">
        <v>0</v>
      </c>
      <c r="N2362" s="31">
        <v>0</v>
      </c>
      <c r="O2362" s="33">
        <f t="shared" si="109"/>
        <v>0</v>
      </c>
      <c r="P2362" s="34" t="str">
        <f t="shared" si="110"/>
        <v>1-30</v>
      </c>
      <c r="Q2362" s="35" t="str">
        <f>+VLOOKUP(B2362,'[2]PORTAFOLIO JAN17'!$B$7:$T$4941,19,FALSE)</f>
        <v>MEXICO</v>
      </c>
      <c r="R2362" s="31">
        <v>0</v>
      </c>
      <c r="S2362" s="31">
        <v>0</v>
      </c>
      <c r="T2362" s="31" t="s">
        <v>45</v>
      </c>
      <c r="U2362" s="41" t="s">
        <v>46</v>
      </c>
      <c r="V2362" s="42">
        <v>104950.68</v>
      </c>
      <c r="W2362" s="43">
        <v>104950.68</v>
      </c>
      <c r="X2362" s="38">
        <v>0</v>
      </c>
      <c r="Y2362" s="38">
        <v>0</v>
      </c>
      <c r="Z2362" s="38">
        <v>0</v>
      </c>
      <c r="AA2362" s="38">
        <v>0</v>
      </c>
      <c r="AB2362" s="38">
        <v>0</v>
      </c>
      <c r="AC2362" s="38">
        <v>0</v>
      </c>
      <c r="AD2362" s="38" t="s">
        <v>47</v>
      </c>
    </row>
    <row r="2363" spans="1:30" s="27" customFormat="1" ht="15" customHeight="1" x14ac:dyDescent="0.25">
      <c r="A2363" s="28" t="s">
        <v>39</v>
      </c>
      <c r="B2363" s="28" t="s">
        <v>2411</v>
      </c>
      <c r="C2363" s="85">
        <v>42767</v>
      </c>
      <c r="D2363" s="29">
        <f>+VLOOKUP(B2363,'[2]HG-Mexico by Contract'!$B$8:$G$4512,6,FALSE)</f>
        <v>359531</v>
      </c>
      <c r="E2363" s="29"/>
      <c r="F2363" s="28" t="s">
        <v>41</v>
      </c>
      <c r="G2363" s="28" t="s">
        <v>42</v>
      </c>
      <c r="H2363" s="28" t="s">
        <v>44</v>
      </c>
      <c r="I2363" s="31">
        <v>37865.06</v>
      </c>
      <c r="J2363" s="32">
        <f t="shared" si="108"/>
        <v>37865.06</v>
      </c>
      <c r="K2363" s="31">
        <v>0</v>
      </c>
      <c r="L2363" s="31">
        <v>0</v>
      </c>
      <c r="M2363" s="31">
        <v>0</v>
      </c>
      <c r="N2363" s="31">
        <v>0</v>
      </c>
      <c r="O2363" s="33">
        <f t="shared" si="109"/>
        <v>0</v>
      </c>
      <c r="P2363" s="34" t="str">
        <f t="shared" si="110"/>
        <v>1-30</v>
      </c>
      <c r="Q2363" s="35" t="str">
        <f>+VLOOKUP(B2363,'[2]PORTAFOLIO JAN17'!$B$7:$T$4941,19,FALSE)</f>
        <v>REPUBLICA DOMINICANA</v>
      </c>
      <c r="R2363" s="31">
        <v>0</v>
      </c>
      <c r="S2363" s="31">
        <v>0</v>
      </c>
      <c r="T2363" s="31" t="s">
        <v>45</v>
      </c>
      <c r="U2363" s="36" t="s">
        <v>46</v>
      </c>
      <c r="V2363" s="37">
        <v>37865.06</v>
      </c>
      <c r="W2363" s="38">
        <v>37865.06</v>
      </c>
      <c r="X2363" s="38">
        <v>0</v>
      </c>
      <c r="Y2363" s="38">
        <v>0</v>
      </c>
      <c r="Z2363" s="38">
        <v>0</v>
      </c>
      <c r="AA2363" s="38">
        <v>0</v>
      </c>
      <c r="AB2363" s="38">
        <v>0</v>
      </c>
      <c r="AC2363" s="38">
        <v>0</v>
      </c>
      <c r="AD2363" s="38" t="s">
        <v>47</v>
      </c>
    </row>
    <row r="2364" spans="1:30" s="27" customFormat="1" ht="15" customHeight="1" x14ac:dyDescent="0.25">
      <c r="A2364" s="39" t="s">
        <v>39</v>
      </c>
      <c r="B2364" s="39" t="s">
        <v>2412</v>
      </c>
      <c r="C2364" s="86">
        <v>42767</v>
      </c>
      <c r="D2364" s="29">
        <f>+VLOOKUP(B2364,'[2]HG-Mexico by Contract'!$B$8:$G$4512,6,FALSE)</f>
        <v>312682</v>
      </c>
      <c r="E2364" s="29"/>
      <c r="F2364" s="39" t="s">
        <v>41</v>
      </c>
      <c r="G2364" s="39" t="s">
        <v>42</v>
      </c>
      <c r="H2364" s="39" t="s">
        <v>63</v>
      </c>
      <c r="I2364" s="40">
        <v>2428725</v>
      </c>
      <c r="J2364" s="32">
        <f t="shared" si="108"/>
        <v>121994.85676344382</v>
      </c>
      <c r="K2364" s="31">
        <v>0</v>
      </c>
      <c r="L2364" s="31">
        <v>0</v>
      </c>
      <c r="M2364" s="31">
        <v>0</v>
      </c>
      <c r="N2364" s="31">
        <v>0</v>
      </c>
      <c r="O2364" s="33">
        <f t="shared" si="109"/>
        <v>0</v>
      </c>
      <c r="P2364" s="34" t="str">
        <f t="shared" si="110"/>
        <v>1-30</v>
      </c>
      <c r="Q2364" s="35" t="str">
        <f>+VLOOKUP(B2364,'[2]PORTAFOLIO JAN17'!$B$7:$T$4941,19,FALSE)</f>
        <v>MEXICO</v>
      </c>
      <c r="R2364" s="31">
        <v>0</v>
      </c>
      <c r="S2364" s="31">
        <v>0</v>
      </c>
      <c r="T2364" s="31" t="s">
        <v>45</v>
      </c>
      <c r="U2364" s="41" t="s">
        <v>64</v>
      </c>
      <c r="V2364" s="42">
        <v>121994.85675000001</v>
      </c>
      <c r="W2364" s="43">
        <v>121994.85675000001</v>
      </c>
      <c r="X2364" s="38">
        <v>0</v>
      </c>
      <c r="Y2364" s="38">
        <v>0</v>
      </c>
      <c r="Z2364" s="38">
        <v>0</v>
      </c>
      <c r="AA2364" s="38">
        <v>0</v>
      </c>
      <c r="AB2364" s="38">
        <v>0</v>
      </c>
      <c r="AC2364" s="38">
        <v>0</v>
      </c>
      <c r="AD2364" s="38" t="s">
        <v>47</v>
      </c>
    </row>
    <row r="2365" spans="1:30" s="27" customFormat="1" ht="15" customHeight="1" x14ac:dyDescent="0.25">
      <c r="A2365" s="28" t="s">
        <v>39</v>
      </c>
      <c r="B2365" s="28" t="s">
        <v>2413</v>
      </c>
      <c r="C2365" s="85">
        <v>42767</v>
      </c>
      <c r="D2365" s="29">
        <f>+VLOOKUP(B2365,'[2]HG-Mexico by Contract'!$B$8:$G$4512,6,FALSE)</f>
        <v>364226</v>
      </c>
      <c r="E2365" s="29"/>
      <c r="F2365" s="28" t="s">
        <v>41</v>
      </c>
      <c r="G2365" s="28" t="s">
        <v>42</v>
      </c>
      <c r="H2365" s="28" t="s">
        <v>63</v>
      </c>
      <c r="I2365" s="31">
        <v>2382768.06</v>
      </c>
      <c r="J2365" s="32">
        <f t="shared" si="108"/>
        <v>119686.43966698945</v>
      </c>
      <c r="K2365" s="31">
        <v>0</v>
      </c>
      <c r="L2365" s="31">
        <v>0</v>
      </c>
      <c r="M2365" s="31">
        <v>0</v>
      </c>
      <c r="N2365" s="31">
        <v>2382768.06</v>
      </c>
      <c r="O2365" s="33">
        <f t="shared" si="109"/>
        <v>2382768.06</v>
      </c>
      <c r="P2365" s="34" t="str">
        <f t="shared" si="110"/>
        <v>120+</v>
      </c>
      <c r="Q2365" s="35" t="str">
        <f>+VLOOKUP(B2365,'[2]PORTAFOLIO JAN17'!$B$7:$T$4941,19,FALSE)</f>
        <v>MEXICO</v>
      </c>
      <c r="R2365" s="31">
        <v>0</v>
      </c>
      <c r="S2365" s="31">
        <v>0</v>
      </c>
      <c r="T2365" s="31">
        <v>2382768.06</v>
      </c>
      <c r="U2365" s="36" t="s">
        <v>64</v>
      </c>
      <c r="V2365" s="37">
        <v>119686.4396538</v>
      </c>
      <c r="W2365" s="38">
        <v>0</v>
      </c>
      <c r="X2365" s="38">
        <v>0</v>
      </c>
      <c r="Y2365" s="38">
        <v>0</v>
      </c>
      <c r="Z2365" s="38">
        <v>0</v>
      </c>
      <c r="AA2365" s="38">
        <v>119686.4396538</v>
      </c>
      <c r="AB2365" s="38">
        <v>0</v>
      </c>
      <c r="AC2365" s="38">
        <v>0</v>
      </c>
      <c r="AD2365" s="38">
        <v>119686.4396538</v>
      </c>
    </row>
    <row r="2366" spans="1:30" s="27" customFormat="1" ht="15" customHeight="1" x14ac:dyDescent="0.25">
      <c r="A2366" s="39" t="s">
        <v>39</v>
      </c>
      <c r="B2366" s="39" t="s">
        <v>2414</v>
      </c>
      <c r="C2366" s="86">
        <v>42767</v>
      </c>
      <c r="D2366" s="29">
        <f>+VLOOKUP(B2366,'[2]HG-Mexico by Contract'!$B$8:$G$4512,6,FALSE)</f>
        <v>309640</v>
      </c>
      <c r="E2366" s="29"/>
      <c r="F2366" s="39" t="s">
        <v>41</v>
      </c>
      <c r="G2366" s="39" t="s">
        <v>42</v>
      </c>
      <c r="H2366" s="39" t="s">
        <v>63</v>
      </c>
      <c r="I2366" s="40">
        <v>6979180.5599999996</v>
      </c>
      <c r="J2366" s="32">
        <f t="shared" si="108"/>
        <v>350564.23956743215</v>
      </c>
      <c r="K2366" s="31">
        <v>0</v>
      </c>
      <c r="L2366" s="31">
        <v>0</v>
      </c>
      <c r="M2366" s="31">
        <v>0</v>
      </c>
      <c r="N2366" s="31">
        <v>0</v>
      </c>
      <c r="O2366" s="33">
        <f t="shared" si="109"/>
        <v>0</v>
      </c>
      <c r="P2366" s="34" t="str">
        <f t="shared" si="110"/>
        <v>1-30</v>
      </c>
      <c r="Q2366" s="35" t="str">
        <f>+VLOOKUP(B2366,'[2]PORTAFOLIO JAN17'!$B$7:$T$4941,19,FALSE)</f>
        <v>MEXICO</v>
      </c>
      <c r="R2366" s="31">
        <v>0</v>
      </c>
      <c r="S2366" s="31">
        <v>0</v>
      </c>
      <c r="T2366" s="31" t="s">
        <v>45</v>
      </c>
      <c r="U2366" s="41" t="s">
        <v>64</v>
      </c>
      <c r="V2366" s="42">
        <v>350564.23952880001</v>
      </c>
      <c r="W2366" s="43">
        <v>350564.23952880001</v>
      </c>
      <c r="X2366" s="38">
        <v>0</v>
      </c>
      <c r="Y2366" s="38">
        <v>0</v>
      </c>
      <c r="Z2366" s="38">
        <v>0</v>
      </c>
      <c r="AA2366" s="38">
        <v>0</v>
      </c>
      <c r="AB2366" s="38">
        <v>0</v>
      </c>
      <c r="AC2366" s="38">
        <v>0</v>
      </c>
      <c r="AD2366" s="38" t="s">
        <v>47</v>
      </c>
    </row>
    <row r="2367" spans="1:30" s="27" customFormat="1" ht="15" customHeight="1" x14ac:dyDescent="0.25">
      <c r="A2367" s="28" t="s">
        <v>39</v>
      </c>
      <c r="B2367" s="28" t="s">
        <v>2415</v>
      </c>
      <c r="C2367" s="85">
        <v>42767</v>
      </c>
      <c r="D2367" s="29">
        <f>+VLOOKUP(B2367,'[2]HG-Mexico by Contract'!$B$8:$G$4512,6,FALSE)</f>
        <v>317278</v>
      </c>
      <c r="E2367" s="29"/>
      <c r="F2367" s="28" t="s">
        <v>41</v>
      </c>
      <c r="G2367" s="28" t="s">
        <v>42</v>
      </c>
      <c r="H2367" s="28" t="s">
        <v>44</v>
      </c>
      <c r="I2367" s="31">
        <v>23421.29</v>
      </c>
      <c r="J2367" s="32">
        <f t="shared" si="108"/>
        <v>23421.29</v>
      </c>
      <c r="K2367" s="31">
        <v>0</v>
      </c>
      <c r="L2367" s="31">
        <v>0</v>
      </c>
      <c r="M2367" s="31">
        <v>0</v>
      </c>
      <c r="N2367" s="31">
        <v>0</v>
      </c>
      <c r="O2367" s="33">
        <f t="shared" si="109"/>
        <v>0</v>
      </c>
      <c r="P2367" s="34" t="str">
        <f t="shared" si="110"/>
        <v>1-30</v>
      </c>
      <c r="Q2367" s="35" t="str">
        <f>+VLOOKUP(B2367,'[2]PORTAFOLIO JAN17'!$B$7:$T$4941,19,FALSE)</f>
        <v>MEXICO</v>
      </c>
      <c r="R2367" s="31">
        <v>0</v>
      </c>
      <c r="S2367" s="31">
        <v>0</v>
      </c>
      <c r="T2367" s="31" t="s">
        <v>45</v>
      </c>
      <c r="U2367" s="36" t="s">
        <v>46</v>
      </c>
      <c r="V2367" s="37">
        <v>23421.29</v>
      </c>
      <c r="W2367" s="38">
        <v>23421.29</v>
      </c>
      <c r="X2367" s="38">
        <v>0</v>
      </c>
      <c r="Y2367" s="38">
        <v>0</v>
      </c>
      <c r="Z2367" s="38">
        <v>0</v>
      </c>
      <c r="AA2367" s="38">
        <v>0</v>
      </c>
      <c r="AB2367" s="38">
        <v>0</v>
      </c>
      <c r="AC2367" s="38">
        <v>0</v>
      </c>
      <c r="AD2367" s="38" t="s">
        <v>47</v>
      </c>
    </row>
    <row r="2368" spans="1:30" s="27" customFormat="1" ht="15" customHeight="1" x14ac:dyDescent="0.25">
      <c r="A2368" s="39" t="s">
        <v>39</v>
      </c>
      <c r="B2368" s="39" t="s">
        <v>2416</v>
      </c>
      <c r="C2368" s="86">
        <v>42767</v>
      </c>
      <c r="D2368" s="29">
        <f>+VLOOKUP(B2368,'[2]HG-Mexico by Contract'!$B$8:$G$4512,6,FALSE)</f>
        <v>337189</v>
      </c>
      <c r="E2368" s="29"/>
      <c r="F2368" s="39" t="s">
        <v>41</v>
      </c>
      <c r="G2368" s="39" t="s">
        <v>42</v>
      </c>
      <c r="H2368" s="39" t="s">
        <v>44</v>
      </c>
      <c r="I2368" s="40">
        <v>97969.49</v>
      </c>
      <c r="J2368" s="32">
        <f t="shared" si="108"/>
        <v>97969.49</v>
      </c>
      <c r="K2368" s="31">
        <v>0</v>
      </c>
      <c r="L2368" s="31">
        <v>0</v>
      </c>
      <c r="M2368" s="31">
        <v>0</v>
      </c>
      <c r="N2368" s="31">
        <v>0</v>
      </c>
      <c r="O2368" s="33">
        <f t="shared" si="109"/>
        <v>0</v>
      </c>
      <c r="P2368" s="34" t="str">
        <f t="shared" si="110"/>
        <v>1-30</v>
      </c>
      <c r="Q2368" s="35" t="str">
        <f>+VLOOKUP(B2368,'[2]PORTAFOLIO JAN17'!$B$7:$T$4941,19,FALSE)</f>
        <v>NICARAGUA</v>
      </c>
      <c r="R2368" s="31">
        <v>0</v>
      </c>
      <c r="S2368" s="31">
        <v>0</v>
      </c>
      <c r="T2368" s="31" t="s">
        <v>45</v>
      </c>
      <c r="U2368" s="41" t="s">
        <v>46</v>
      </c>
      <c r="V2368" s="42">
        <v>97969.49</v>
      </c>
      <c r="W2368" s="43">
        <v>97969.49</v>
      </c>
      <c r="X2368" s="38">
        <v>0</v>
      </c>
      <c r="Y2368" s="38">
        <v>0</v>
      </c>
      <c r="Z2368" s="38">
        <v>0</v>
      </c>
      <c r="AA2368" s="38">
        <v>0</v>
      </c>
      <c r="AB2368" s="38">
        <v>0</v>
      </c>
      <c r="AC2368" s="38">
        <v>0</v>
      </c>
      <c r="AD2368" s="38" t="s">
        <v>47</v>
      </c>
    </row>
    <row r="2369" spans="1:30" s="27" customFormat="1" ht="15" customHeight="1" x14ac:dyDescent="0.25">
      <c r="A2369" s="28" t="s">
        <v>39</v>
      </c>
      <c r="B2369" s="28" t="s">
        <v>2417</v>
      </c>
      <c r="C2369" s="85">
        <v>42767</v>
      </c>
      <c r="D2369" s="29">
        <f>+VLOOKUP(B2369,'[2]HG-Mexico by Contract'!$B$8:$G$4512,6,FALSE)</f>
        <v>312101</v>
      </c>
      <c r="E2369" s="29"/>
      <c r="F2369" s="28" t="s">
        <v>41</v>
      </c>
      <c r="G2369" s="28" t="s">
        <v>42</v>
      </c>
      <c r="H2369" s="28" t="s">
        <v>63</v>
      </c>
      <c r="I2369" s="31">
        <v>798359.46</v>
      </c>
      <c r="J2369" s="32">
        <f t="shared" si="108"/>
        <v>40101.595680219194</v>
      </c>
      <c r="K2369" s="31">
        <v>0</v>
      </c>
      <c r="L2369" s="31">
        <v>0</v>
      </c>
      <c r="M2369" s="31">
        <v>0</v>
      </c>
      <c r="N2369" s="31">
        <v>0</v>
      </c>
      <c r="O2369" s="33">
        <f t="shared" si="109"/>
        <v>0</v>
      </c>
      <c r="P2369" s="34" t="str">
        <f t="shared" si="110"/>
        <v>1-30</v>
      </c>
      <c r="Q2369" s="35" t="str">
        <f>+VLOOKUP(B2369,'[2]PORTAFOLIO JAN17'!$B$7:$T$4941,19,FALSE)</f>
        <v>MEXICO</v>
      </c>
      <c r="R2369" s="31">
        <v>0</v>
      </c>
      <c r="S2369" s="31">
        <v>0</v>
      </c>
      <c r="T2369" s="31" t="s">
        <v>45</v>
      </c>
      <c r="U2369" s="36" t="s">
        <v>64</v>
      </c>
      <c r="V2369" s="37">
        <v>40101.595675800003</v>
      </c>
      <c r="W2369" s="38">
        <v>40101.595675800003</v>
      </c>
      <c r="X2369" s="38">
        <v>0</v>
      </c>
      <c r="Y2369" s="38">
        <v>0</v>
      </c>
      <c r="Z2369" s="38">
        <v>0</v>
      </c>
      <c r="AA2369" s="38">
        <v>0</v>
      </c>
      <c r="AB2369" s="38">
        <v>0</v>
      </c>
      <c r="AC2369" s="38">
        <v>0</v>
      </c>
      <c r="AD2369" s="38" t="s">
        <v>47</v>
      </c>
    </row>
    <row r="2370" spans="1:30" s="27" customFormat="1" ht="15" customHeight="1" x14ac:dyDescent="0.25">
      <c r="A2370" s="39" t="s">
        <v>39</v>
      </c>
      <c r="B2370" s="39" t="s">
        <v>2418</v>
      </c>
      <c r="C2370" s="86">
        <v>42767</v>
      </c>
      <c r="D2370" s="29">
        <f>+VLOOKUP(B2370,'[2]HG-Mexico by Contract'!$B$8:$G$4512,6,FALSE)</f>
        <v>314798</v>
      </c>
      <c r="E2370" s="29"/>
      <c r="F2370" s="39" t="s">
        <v>218</v>
      </c>
      <c r="G2370" s="39" t="s">
        <v>42</v>
      </c>
      <c r="H2370" s="39" t="s">
        <v>44</v>
      </c>
      <c r="I2370" s="40">
        <v>273956.76</v>
      </c>
      <c r="J2370" s="32">
        <f t="shared" si="108"/>
        <v>273956.76</v>
      </c>
      <c r="K2370" s="31">
        <v>0</v>
      </c>
      <c r="L2370" s="31">
        <v>0</v>
      </c>
      <c r="M2370" s="31">
        <v>0</v>
      </c>
      <c r="N2370" s="31">
        <v>0</v>
      </c>
      <c r="O2370" s="33">
        <f t="shared" si="109"/>
        <v>0</v>
      </c>
      <c r="P2370" s="34" t="str">
        <f t="shared" si="110"/>
        <v>1-30</v>
      </c>
      <c r="Q2370" s="35" t="str">
        <f>+VLOOKUP(B2370,'[2]PORTAFOLIO JAN17'!$B$7:$T$4941,19,FALSE)</f>
        <v>COSTA RICA</v>
      </c>
      <c r="R2370" s="31">
        <v>0</v>
      </c>
      <c r="S2370" s="31">
        <v>0</v>
      </c>
      <c r="T2370" s="31" t="s">
        <v>45</v>
      </c>
      <c r="U2370" s="41" t="s">
        <v>46</v>
      </c>
      <c r="V2370" s="42">
        <v>273956.76</v>
      </c>
      <c r="W2370" s="43">
        <v>273956.76</v>
      </c>
      <c r="X2370" s="38">
        <v>0</v>
      </c>
      <c r="Y2370" s="38">
        <v>0</v>
      </c>
      <c r="Z2370" s="38">
        <v>0</v>
      </c>
      <c r="AA2370" s="38">
        <v>0</v>
      </c>
      <c r="AB2370" s="38">
        <v>0</v>
      </c>
      <c r="AC2370" s="38">
        <v>0</v>
      </c>
      <c r="AD2370" s="38" t="s">
        <v>47</v>
      </c>
    </row>
    <row r="2371" spans="1:30" s="27" customFormat="1" ht="15" customHeight="1" x14ac:dyDescent="0.25">
      <c r="A2371" s="28" t="s">
        <v>39</v>
      </c>
      <c r="B2371" s="28" t="s">
        <v>2419</v>
      </c>
      <c r="C2371" s="85">
        <v>42767</v>
      </c>
      <c r="D2371" s="29">
        <f>+VLOOKUP(B2371,'[2]HG-Mexico by Contract'!$B$8:$G$4512,6,FALSE)</f>
        <v>314798</v>
      </c>
      <c r="E2371" s="29"/>
      <c r="F2371" s="28" t="s">
        <v>218</v>
      </c>
      <c r="G2371" s="28" t="s">
        <v>42</v>
      </c>
      <c r="H2371" s="28" t="s">
        <v>44</v>
      </c>
      <c r="I2371" s="31">
        <v>400972.86</v>
      </c>
      <c r="J2371" s="32">
        <f t="shared" si="108"/>
        <v>400972.86</v>
      </c>
      <c r="K2371" s="31">
        <v>0</v>
      </c>
      <c r="L2371" s="31">
        <v>0</v>
      </c>
      <c r="M2371" s="31">
        <v>0</v>
      </c>
      <c r="N2371" s="31">
        <v>0</v>
      </c>
      <c r="O2371" s="33">
        <f t="shared" si="109"/>
        <v>0</v>
      </c>
      <c r="P2371" s="34" t="str">
        <f t="shared" si="110"/>
        <v>1-30</v>
      </c>
      <c r="Q2371" s="35" t="str">
        <f>+VLOOKUP(B2371,'[2]PORTAFOLIO JAN17'!$B$7:$T$4941,19,FALSE)</f>
        <v>COSTA RICA</v>
      </c>
      <c r="R2371" s="31">
        <v>0</v>
      </c>
      <c r="S2371" s="31">
        <v>0</v>
      </c>
      <c r="T2371" s="31" t="s">
        <v>45</v>
      </c>
      <c r="U2371" s="36" t="s">
        <v>46</v>
      </c>
      <c r="V2371" s="37">
        <v>400972.86</v>
      </c>
      <c r="W2371" s="38">
        <v>400972.86</v>
      </c>
      <c r="X2371" s="38">
        <v>0</v>
      </c>
      <c r="Y2371" s="38">
        <v>0</v>
      </c>
      <c r="Z2371" s="38">
        <v>0</v>
      </c>
      <c r="AA2371" s="38">
        <v>0</v>
      </c>
      <c r="AB2371" s="38">
        <v>0</v>
      </c>
      <c r="AC2371" s="38">
        <v>0</v>
      </c>
      <c r="AD2371" s="38" t="s">
        <v>47</v>
      </c>
    </row>
    <row r="2372" spans="1:30" s="27" customFormat="1" ht="15" customHeight="1" x14ac:dyDescent="0.25">
      <c r="A2372" s="39" t="s">
        <v>39</v>
      </c>
      <c r="B2372" s="39" t="s">
        <v>2420</v>
      </c>
      <c r="C2372" s="86">
        <v>42767</v>
      </c>
      <c r="D2372" s="29">
        <f>+VLOOKUP(B2372,'[2]HG-Mexico by Contract'!$B$8:$G$4512,6,FALSE)</f>
        <v>313552</v>
      </c>
      <c r="E2372" s="29"/>
      <c r="F2372" s="39" t="s">
        <v>41</v>
      </c>
      <c r="G2372" s="39" t="s">
        <v>42</v>
      </c>
      <c r="H2372" s="39" t="s">
        <v>44</v>
      </c>
      <c r="I2372" s="40">
        <v>71168.3</v>
      </c>
      <c r="J2372" s="32">
        <f t="shared" si="108"/>
        <v>71168.3</v>
      </c>
      <c r="K2372" s="31">
        <v>0</v>
      </c>
      <c r="L2372" s="31">
        <v>0</v>
      </c>
      <c r="M2372" s="31">
        <v>0</v>
      </c>
      <c r="N2372" s="31">
        <v>0</v>
      </c>
      <c r="O2372" s="33">
        <f t="shared" si="109"/>
        <v>0</v>
      </c>
      <c r="P2372" s="34" t="str">
        <f t="shared" si="110"/>
        <v>1-30</v>
      </c>
      <c r="Q2372" s="35" t="str">
        <f>+VLOOKUP(B2372,'[2]PORTAFOLIO JAN17'!$B$7:$T$4941,19,FALSE)</f>
        <v>COSTA RICA</v>
      </c>
      <c r="R2372" s="31">
        <v>0</v>
      </c>
      <c r="S2372" s="31">
        <v>0</v>
      </c>
      <c r="T2372" s="31" t="s">
        <v>45</v>
      </c>
      <c r="U2372" s="41" t="s">
        <v>46</v>
      </c>
      <c r="V2372" s="42">
        <v>71168.3</v>
      </c>
      <c r="W2372" s="43">
        <v>71168.3</v>
      </c>
      <c r="X2372" s="38">
        <v>0</v>
      </c>
      <c r="Y2372" s="38">
        <v>0</v>
      </c>
      <c r="Z2372" s="38">
        <v>0</v>
      </c>
      <c r="AA2372" s="38">
        <v>0</v>
      </c>
      <c r="AB2372" s="38">
        <v>0</v>
      </c>
      <c r="AC2372" s="38">
        <v>0</v>
      </c>
      <c r="AD2372" s="38" t="s">
        <v>47</v>
      </c>
    </row>
    <row r="2373" spans="1:30" s="27" customFormat="1" ht="15" customHeight="1" x14ac:dyDescent="0.25">
      <c r="A2373" s="28" t="s">
        <v>39</v>
      </c>
      <c r="B2373" s="28" t="s">
        <v>2421</v>
      </c>
      <c r="C2373" s="85">
        <v>42767</v>
      </c>
      <c r="D2373" s="29">
        <f>+VLOOKUP(B2373,'[2]HG-Mexico by Contract'!$B$8:$G$4512,6,FALSE)</f>
        <v>366942</v>
      </c>
      <c r="E2373" s="29"/>
      <c r="F2373" s="28" t="s">
        <v>41</v>
      </c>
      <c r="G2373" s="28" t="s">
        <v>42</v>
      </c>
      <c r="H2373" s="28" t="s">
        <v>44</v>
      </c>
      <c r="I2373" s="31">
        <v>61496.51</v>
      </c>
      <c r="J2373" s="32">
        <f t="shared" si="108"/>
        <v>61496.51</v>
      </c>
      <c r="K2373" s="31">
        <v>0</v>
      </c>
      <c r="L2373" s="31">
        <v>0</v>
      </c>
      <c r="M2373" s="31">
        <v>0</v>
      </c>
      <c r="N2373" s="31">
        <v>0</v>
      </c>
      <c r="O2373" s="33">
        <f t="shared" si="109"/>
        <v>0</v>
      </c>
      <c r="P2373" s="34" t="str">
        <f t="shared" si="110"/>
        <v>1-30</v>
      </c>
      <c r="Q2373" s="35" t="str">
        <f>+VLOOKUP(B2373,'[2]PORTAFOLIO JAN17'!$B$7:$T$4941,19,FALSE)</f>
        <v>HONDURAS</v>
      </c>
      <c r="R2373" s="31">
        <v>0</v>
      </c>
      <c r="S2373" s="31">
        <v>0</v>
      </c>
      <c r="T2373" s="31" t="s">
        <v>45</v>
      </c>
      <c r="U2373" s="36" t="s">
        <v>46</v>
      </c>
      <c r="V2373" s="37">
        <v>61496.51</v>
      </c>
      <c r="W2373" s="38">
        <v>61496.51</v>
      </c>
      <c r="X2373" s="38">
        <v>0</v>
      </c>
      <c r="Y2373" s="38">
        <v>0</v>
      </c>
      <c r="Z2373" s="38">
        <v>0</v>
      </c>
      <c r="AA2373" s="38">
        <v>0</v>
      </c>
      <c r="AB2373" s="38">
        <v>0</v>
      </c>
      <c r="AC2373" s="38">
        <v>0</v>
      </c>
      <c r="AD2373" s="38" t="s">
        <v>47</v>
      </c>
    </row>
    <row r="2374" spans="1:30" s="27" customFormat="1" ht="15" customHeight="1" x14ac:dyDescent="0.25">
      <c r="A2374" s="39" t="s">
        <v>39</v>
      </c>
      <c r="B2374" s="39" t="s">
        <v>2422</v>
      </c>
      <c r="C2374" s="86">
        <v>42767</v>
      </c>
      <c r="D2374" s="29">
        <f>+VLOOKUP(B2374,'[2]HG-Mexico by Contract'!$B$8:$G$4512,6,FALSE)</f>
        <v>361192</v>
      </c>
      <c r="E2374" s="29"/>
      <c r="F2374" s="39" t="s">
        <v>41</v>
      </c>
      <c r="G2374" s="39" t="s">
        <v>42</v>
      </c>
      <c r="H2374" s="39" t="s">
        <v>63</v>
      </c>
      <c r="I2374" s="40">
        <v>4855260.0999999996</v>
      </c>
      <c r="J2374" s="32">
        <f t="shared" si="108"/>
        <v>243879.71484987551</v>
      </c>
      <c r="K2374" s="31">
        <v>0</v>
      </c>
      <c r="L2374" s="31">
        <v>0</v>
      </c>
      <c r="M2374" s="31">
        <v>4855260.0999999996</v>
      </c>
      <c r="N2374" s="31">
        <v>0</v>
      </c>
      <c r="O2374" s="33">
        <f t="shared" si="109"/>
        <v>4855260.0999999996</v>
      </c>
      <c r="P2374" s="34" t="str">
        <f t="shared" si="110"/>
        <v>91-120</v>
      </c>
      <c r="Q2374" s="35" t="str">
        <f>+VLOOKUP(B2374,'[2]PORTAFOLIO JAN17'!$B$7:$T$4941,19,FALSE)</f>
        <v>MEXICO</v>
      </c>
      <c r="R2374" s="31">
        <v>0</v>
      </c>
      <c r="S2374" s="31">
        <v>0</v>
      </c>
      <c r="T2374" s="31">
        <v>4855260.0999999996</v>
      </c>
      <c r="U2374" s="41" t="s">
        <v>64</v>
      </c>
      <c r="V2374" s="42">
        <v>243879.71482299999</v>
      </c>
      <c r="W2374" s="43">
        <v>0</v>
      </c>
      <c r="X2374" s="38">
        <v>0</v>
      </c>
      <c r="Y2374" s="38">
        <v>0</v>
      </c>
      <c r="Z2374" s="38">
        <v>243879.71482299999</v>
      </c>
      <c r="AA2374" s="38">
        <v>0</v>
      </c>
      <c r="AB2374" s="38">
        <v>0</v>
      </c>
      <c r="AC2374" s="38">
        <v>0</v>
      </c>
      <c r="AD2374" s="38">
        <v>243879.71482299999</v>
      </c>
    </row>
    <row r="2375" spans="1:30" s="27" customFormat="1" ht="15" customHeight="1" x14ac:dyDescent="0.25">
      <c r="A2375" s="28" t="s">
        <v>39</v>
      </c>
      <c r="B2375" s="28" t="s">
        <v>2423</v>
      </c>
      <c r="C2375" s="85">
        <v>42767</v>
      </c>
      <c r="D2375" s="29">
        <f>+VLOOKUP(B2375,'[2]HG-Mexico by Contract'!$B$8:$G$4512,6,FALSE)</f>
        <v>317406</v>
      </c>
      <c r="E2375" s="29"/>
      <c r="F2375" s="28" t="s">
        <v>41</v>
      </c>
      <c r="G2375" s="28" t="s">
        <v>42</v>
      </c>
      <c r="H2375" s="28" t="s">
        <v>63</v>
      </c>
      <c r="I2375" s="31">
        <v>2341252.11</v>
      </c>
      <c r="J2375" s="32">
        <f t="shared" si="108"/>
        <v>117601.09349825962</v>
      </c>
      <c r="K2375" s="31">
        <v>0</v>
      </c>
      <c r="L2375" s="31">
        <v>0</v>
      </c>
      <c r="M2375" s="31">
        <v>0</v>
      </c>
      <c r="N2375" s="31">
        <v>0</v>
      </c>
      <c r="O2375" s="33">
        <f t="shared" si="109"/>
        <v>0</v>
      </c>
      <c r="P2375" s="34" t="str">
        <f t="shared" si="110"/>
        <v>1-30</v>
      </c>
      <c r="Q2375" s="35" t="str">
        <f>+VLOOKUP(B2375,'[2]PORTAFOLIO JAN17'!$B$7:$T$4941,19,FALSE)</f>
        <v>MEXICO</v>
      </c>
      <c r="R2375" s="31">
        <v>0</v>
      </c>
      <c r="S2375" s="31">
        <v>0</v>
      </c>
      <c r="T2375" s="31" t="s">
        <v>45</v>
      </c>
      <c r="U2375" s="36" t="s">
        <v>64</v>
      </c>
      <c r="V2375" s="37">
        <v>117601.09348530001</v>
      </c>
      <c r="W2375" s="38">
        <v>117601.09348530001</v>
      </c>
      <c r="X2375" s="38">
        <v>0</v>
      </c>
      <c r="Y2375" s="38">
        <v>0</v>
      </c>
      <c r="Z2375" s="38">
        <v>0</v>
      </c>
      <c r="AA2375" s="38">
        <v>0</v>
      </c>
      <c r="AB2375" s="38">
        <v>0</v>
      </c>
      <c r="AC2375" s="38">
        <v>0</v>
      </c>
      <c r="AD2375" s="38" t="s">
        <v>47</v>
      </c>
    </row>
    <row r="2376" spans="1:30" s="27" customFormat="1" ht="15" customHeight="1" x14ac:dyDescent="0.25">
      <c r="A2376" s="39" t="s">
        <v>39</v>
      </c>
      <c r="B2376" s="39" t="s">
        <v>2424</v>
      </c>
      <c r="C2376" s="86">
        <v>42767</v>
      </c>
      <c r="D2376" s="29">
        <f>+VLOOKUP(B2376,'[2]HG-Mexico by Contract'!$B$8:$G$4512,6,FALSE)</f>
        <v>337631</v>
      </c>
      <c r="E2376" s="29"/>
      <c r="F2376" s="39" t="s">
        <v>41</v>
      </c>
      <c r="G2376" s="39" t="s">
        <v>42</v>
      </c>
      <c r="H2376" s="39" t="s">
        <v>44</v>
      </c>
      <c r="I2376" s="40">
        <v>33594.18</v>
      </c>
      <c r="J2376" s="32">
        <f t="shared" ref="J2376:J2439" si="111">+IF(H2376="MXN",I2376/$J$2,I2376)</f>
        <v>33594.18</v>
      </c>
      <c r="K2376" s="31">
        <v>0</v>
      </c>
      <c r="L2376" s="31">
        <v>0</v>
      </c>
      <c r="M2376" s="31">
        <v>0</v>
      </c>
      <c r="N2376" s="31">
        <v>0</v>
      </c>
      <c r="O2376" s="33">
        <f t="shared" ref="O2376:O2439" si="112">+N2376+M2376+L2376+K2376</f>
        <v>0</v>
      </c>
      <c r="P2376" s="34" t="str">
        <f t="shared" ref="P2376:P2439" si="113">+IF(N2376&gt;0,"120+",IF(M2376&gt;0,"91-120",IF(L2376&gt;0,"61-90",IF(K2376&gt;0,"31-60","1-30"))))</f>
        <v>1-30</v>
      </c>
      <c r="Q2376" s="35" t="str">
        <f>+VLOOKUP(B2376,'[2]PORTAFOLIO JAN17'!$B$7:$T$4941,19,FALSE)</f>
        <v>NICARAGUA</v>
      </c>
      <c r="R2376" s="31">
        <v>0</v>
      </c>
      <c r="S2376" s="31">
        <v>0</v>
      </c>
      <c r="T2376" s="31" t="s">
        <v>45</v>
      </c>
      <c r="U2376" s="41" t="s">
        <v>46</v>
      </c>
      <c r="V2376" s="42">
        <v>33594.18</v>
      </c>
      <c r="W2376" s="43">
        <v>33594.18</v>
      </c>
      <c r="X2376" s="38">
        <v>0</v>
      </c>
      <c r="Y2376" s="38">
        <v>0</v>
      </c>
      <c r="Z2376" s="38">
        <v>0</v>
      </c>
      <c r="AA2376" s="38">
        <v>0</v>
      </c>
      <c r="AB2376" s="38">
        <v>0</v>
      </c>
      <c r="AC2376" s="38">
        <v>0</v>
      </c>
      <c r="AD2376" s="38" t="s">
        <v>47</v>
      </c>
    </row>
    <row r="2377" spans="1:30" s="27" customFormat="1" ht="15" customHeight="1" x14ac:dyDescent="0.25">
      <c r="A2377" s="28" t="s">
        <v>39</v>
      </c>
      <c r="B2377" s="28" t="s">
        <v>2425</v>
      </c>
      <c r="C2377" s="85">
        <v>42767</v>
      </c>
      <c r="D2377" s="29">
        <f>+VLOOKUP(B2377,'[2]HG-Mexico by Contract'!$B$8:$G$4512,6,FALSE)</f>
        <v>313548</v>
      </c>
      <c r="E2377" s="29"/>
      <c r="F2377" s="28" t="s">
        <v>218</v>
      </c>
      <c r="G2377" s="28" t="s">
        <v>42</v>
      </c>
      <c r="H2377" s="28" t="s">
        <v>44</v>
      </c>
      <c r="I2377" s="31">
        <v>5803.91</v>
      </c>
      <c r="J2377" s="32">
        <f t="shared" si="111"/>
        <v>5803.91</v>
      </c>
      <c r="K2377" s="31">
        <v>0</v>
      </c>
      <c r="L2377" s="31">
        <v>0</v>
      </c>
      <c r="M2377" s="31">
        <v>0</v>
      </c>
      <c r="N2377" s="31">
        <v>0</v>
      </c>
      <c r="O2377" s="33">
        <f t="shared" si="112"/>
        <v>0</v>
      </c>
      <c r="P2377" s="34" t="str">
        <f t="shared" si="113"/>
        <v>1-30</v>
      </c>
      <c r="Q2377" s="35" t="str">
        <f>+VLOOKUP(B2377,'[2]PORTAFOLIO JAN17'!$B$7:$T$4941,19,FALSE)</f>
        <v>NICARAGUA</v>
      </c>
      <c r="R2377" s="31">
        <v>0</v>
      </c>
      <c r="S2377" s="31">
        <v>0</v>
      </c>
      <c r="T2377" s="31" t="s">
        <v>45</v>
      </c>
      <c r="U2377" s="36" t="s">
        <v>46</v>
      </c>
      <c r="V2377" s="37">
        <v>5803.91</v>
      </c>
      <c r="W2377" s="38">
        <v>5803.91</v>
      </c>
      <c r="X2377" s="38">
        <v>0</v>
      </c>
      <c r="Y2377" s="38">
        <v>0</v>
      </c>
      <c r="Z2377" s="38">
        <v>0</v>
      </c>
      <c r="AA2377" s="38">
        <v>0</v>
      </c>
      <c r="AB2377" s="38">
        <v>0</v>
      </c>
      <c r="AC2377" s="38">
        <v>0</v>
      </c>
      <c r="AD2377" s="38" t="s">
        <v>47</v>
      </c>
    </row>
    <row r="2378" spans="1:30" s="27" customFormat="1" ht="15" customHeight="1" x14ac:dyDescent="0.25">
      <c r="A2378" s="39" t="s">
        <v>39</v>
      </c>
      <c r="B2378" s="39" t="s">
        <v>2426</v>
      </c>
      <c r="C2378" s="86">
        <v>42767</v>
      </c>
      <c r="D2378" s="29">
        <f>+VLOOKUP(B2378,'[2]HG-Mexico by Contract'!$B$8:$G$4512,6,FALSE)</f>
        <v>313548</v>
      </c>
      <c r="E2378" s="29"/>
      <c r="F2378" s="39" t="s">
        <v>218</v>
      </c>
      <c r="G2378" s="39" t="s">
        <v>42</v>
      </c>
      <c r="H2378" s="39" t="s">
        <v>44</v>
      </c>
      <c r="I2378" s="40">
        <v>49905.47</v>
      </c>
      <c r="J2378" s="32">
        <f t="shared" si="111"/>
        <v>49905.47</v>
      </c>
      <c r="K2378" s="31">
        <v>0</v>
      </c>
      <c r="L2378" s="31">
        <v>0</v>
      </c>
      <c r="M2378" s="31">
        <v>0</v>
      </c>
      <c r="N2378" s="31">
        <v>0</v>
      </c>
      <c r="O2378" s="33">
        <f t="shared" si="112"/>
        <v>0</v>
      </c>
      <c r="P2378" s="34" t="str">
        <f t="shared" si="113"/>
        <v>1-30</v>
      </c>
      <c r="Q2378" s="35" t="str">
        <f>+VLOOKUP(B2378,'[2]PORTAFOLIO JAN17'!$B$7:$T$4941,19,FALSE)</f>
        <v>NICARAGUA</v>
      </c>
      <c r="R2378" s="31">
        <v>0</v>
      </c>
      <c r="S2378" s="31">
        <v>0</v>
      </c>
      <c r="T2378" s="31" t="s">
        <v>45</v>
      </c>
      <c r="U2378" s="41" t="s">
        <v>46</v>
      </c>
      <c r="V2378" s="42">
        <v>49905.47</v>
      </c>
      <c r="W2378" s="43">
        <v>49905.47</v>
      </c>
      <c r="X2378" s="38">
        <v>0</v>
      </c>
      <c r="Y2378" s="38">
        <v>0</v>
      </c>
      <c r="Z2378" s="38">
        <v>0</v>
      </c>
      <c r="AA2378" s="38">
        <v>0</v>
      </c>
      <c r="AB2378" s="38">
        <v>0</v>
      </c>
      <c r="AC2378" s="38">
        <v>0</v>
      </c>
      <c r="AD2378" s="38" t="s">
        <v>47</v>
      </c>
    </row>
    <row r="2379" spans="1:30" s="27" customFormat="1" ht="15" customHeight="1" x14ac:dyDescent="0.25">
      <c r="A2379" s="28" t="s">
        <v>39</v>
      </c>
      <c r="B2379" s="28" t="s">
        <v>2427</v>
      </c>
      <c r="C2379" s="85">
        <v>42767</v>
      </c>
      <c r="D2379" s="29">
        <f>+VLOOKUP(B2379,'[2]HG-Mexico by Contract'!$B$8:$G$4512,6,FALSE)</f>
        <v>313548</v>
      </c>
      <c r="E2379" s="29"/>
      <c r="F2379" s="28" t="s">
        <v>218</v>
      </c>
      <c r="G2379" s="28" t="s">
        <v>42</v>
      </c>
      <c r="H2379" s="28" t="s">
        <v>44</v>
      </c>
      <c r="I2379" s="31">
        <v>49905.47</v>
      </c>
      <c r="J2379" s="32">
        <f t="shared" si="111"/>
        <v>49905.47</v>
      </c>
      <c r="K2379" s="31">
        <v>0</v>
      </c>
      <c r="L2379" s="31">
        <v>0</v>
      </c>
      <c r="M2379" s="31">
        <v>0</v>
      </c>
      <c r="N2379" s="31">
        <v>0</v>
      </c>
      <c r="O2379" s="33">
        <f t="shared" si="112"/>
        <v>0</v>
      </c>
      <c r="P2379" s="34" t="str">
        <f t="shared" si="113"/>
        <v>1-30</v>
      </c>
      <c r="Q2379" s="35" t="str">
        <f>+VLOOKUP(B2379,'[2]PORTAFOLIO JAN17'!$B$7:$T$4941,19,FALSE)</f>
        <v>NICARAGUA</v>
      </c>
      <c r="R2379" s="31">
        <v>0</v>
      </c>
      <c r="S2379" s="31">
        <v>0</v>
      </c>
      <c r="T2379" s="31" t="s">
        <v>45</v>
      </c>
      <c r="U2379" s="36" t="s">
        <v>46</v>
      </c>
      <c r="V2379" s="37">
        <v>49905.47</v>
      </c>
      <c r="W2379" s="38">
        <v>49905.47</v>
      </c>
      <c r="X2379" s="38">
        <v>0</v>
      </c>
      <c r="Y2379" s="38">
        <v>0</v>
      </c>
      <c r="Z2379" s="38">
        <v>0</v>
      </c>
      <c r="AA2379" s="38">
        <v>0</v>
      </c>
      <c r="AB2379" s="38">
        <v>0</v>
      </c>
      <c r="AC2379" s="38">
        <v>0</v>
      </c>
      <c r="AD2379" s="38" t="s">
        <v>47</v>
      </c>
    </row>
    <row r="2380" spans="1:30" s="27" customFormat="1" ht="15" customHeight="1" x14ac:dyDescent="0.25">
      <c r="A2380" s="39" t="s">
        <v>39</v>
      </c>
      <c r="B2380" s="39" t="s">
        <v>2428</v>
      </c>
      <c r="C2380" s="86">
        <v>42767</v>
      </c>
      <c r="D2380" s="29">
        <f>+VLOOKUP(B2380,'[2]HG-Mexico by Contract'!$B$8:$G$4512,6,FALSE)</f>
        <v>366099</v>
      </c>
      <c r="E2380" s="29"/>
      <c r="F2380" s="39" t="s">
        <v>41</v>
      </c>
      <c r="G2380" s="39" t="s">
        <v>42</v>
      </c>
      <c r="H2380" s="39" t="s">
        <v>44</v>
      </c>
      <c r="I2380" s="40">
        <v>97637.759999999995</v>
      </c>
      <c r="J2380" s="32">
        <f t="shared" si="111"/>
        <v>97637.759999999995</v>
      </c>
      <c r="K2380" s="31">
        <v>0</v>
      </c>
      <c r="L2380" s="31">
        <v>0</v>
      </c>
      <c r="M2380" s="31">
        <v>0</v>
      </c>
      <c r="N2380" s="31">
        <v>0</v>
      </c>
      <c r="O2380" s="33">
        <f t="shared" si="112"/>
        <v>0</v>
      </c>
      <c r="P2380" s="34" t="str">
        <f t="shared" si="113"/>
        <v>1-30</v>
      </c>
      <c r="Q2380" s="35" t="str">
        <f>+VLOOKUP(B2380,'[2]PORTAFOLIO JAN17'!$B$7:$T$4941,19,FALSE)</f>
        <v>NICARAGUA</v>
      </c>
      <c r="R2380" s="31">
        <v>0</v>
      </c>
      <c r="S2380" s="31">
        <v>0</v>
      </c>
      <c r="T2380" s="31" t="s">
        <v>45</v>
      </c>
      <c r="U2380" s="41" t="s">
        <v>46</v>
      </c>
      <c r="V2380" s="42">
        <v>97637.759999999995</v>
      </c>
      <c r="W2380" s="43">
        <v>97637.759999999995</v>
      </c>
      <c r="X2380" s="38">
        <v>0</v>
      </c>
      <c r="Y2380" s="38">
        <v>0</v>
      </c>
      <c r="Z2380" s="38">
        <v>0</v>
      </c>
      <c r="AA2380" s="38">
        <v>0</v>
      </c>
      <c r="AB2380" s="38">
        <v>0</v>
      </c>
      <c r="AC2380" s="38">
        <v>0</v>
      </c>
      <c r="AD2380" s="38" t="s">
        <v>47</v>
      </c>
    </row>
    <row r="2381" spans="1:30" s="27" customFormat="1" ht="15" customHeight="1" x14ac:dyDescent="0.25">
      <c r="A2381" s="28" t="s">
        <v>39</v>
      </c>
      <c r="B2381" s="28" t="s">
        <v>2429</v>
      </c>
      <c r="C2381" s="85">
        <v>42767</v>
      </c>
      <c r="D2381" s="29">
        <f>+VLOOKUP(B2381,'[2]HG-Mexico by Contract'!$B$8:$G$4512,6,FALSE)</f>
        <v>313548</v>
      </c>
      <c r="E2381" s="29"/>
      <c r="F2381" s="28" t="s">
        <v>62</v>
      </c>
      <c r="G2381" s="28" t="s">
        <v>42</v>
      </c>
      <c r="H2381" s="28" t="s">
        <v>44</v>
      </c>
      <c r="I2381" s="31">
        <v>4767.34</v>
      </c>
      <c r="J2381" s="32">
        <f t="shared" si="111"/>
        <v>4767.34</v>
      </c>
      <c r="K2381" s="31">
        <v>0</v>
      </c>
      <c r="L2381" s="31">
        <v>0</v>
      </c>
      <c r="M2381" s="31">
        <v>0</v>
      </c>
      <c r="N2381" s="31">
        <v>0</v>
      </c>
      <c r="O2381" s="33">
        <f t="shared" si="112"/>
        <v>0</v>
      </c>
      <c r="P2381" s="34" t="str">
        <f t="shared" si="113"/>
        <v>1-30</v>
      </c>
      <c r="Q2381" s="35" t="str">
        <f>+VLOOKUP(B2381,'[2]PORTAFOLIO JAN17'!$B$7:$T$4941,19,FALSE)</f>
        <v>NICARAGUA</v>
      </c>
      <c r="R2381" s="31">
        <v>0</v>
      </c>
      <c r="S2381" s="31">
        <v>0</v>
      </c>
      <c r="T2381" s="31" t="s">
        <v>45</v>
      </c>
      <c r="U2381" s="36" t="s">
        <v>46</v>
      </c>
      <c r="V2381" s="37">
        <v>4767.34</v>
      </c>
      <c r="W2381" s="38">
        <v>4767.34</v>
      </c>
      <c r="X2381" s="38">
        <v>0</v>
      </c>
      <c r="Y2381" s="38">
        <v>0</v>
      </c>
      <c r="Z2381" s="38">
        <v>0</v>
      </c>
      <c r="AA2381" s="38">
        <v>0</v>
      </c>
      <c r="AB2381" s="38">
        <v>0</v>
      </c>
      <c r="AC2381" s="38">
        <v>0</v>
      </c>
      <c r="AD2381" s="38" t="s">
        <v>47</v>
      </c>
    </row>
    <row r="2382" spans="1:30" s="27" customFormat="1" ht="15" customHeight="1" x14ac:dyDescent="0.25">
      <c r="A2382" s="39" t="s">
        <v>39</v>
      </c>
      <c r="B2382" s="39" t="s">
        <v>2430</v>
      </c>
      <c r="C2382" s="86">
        <v>42767</v>
      </c>
      <c r="D2382" s="29">
        <f>+VLOOKUP(B2382,'[2]HG-Mexico by Contract'!$B$8:$G$4512,6,FALSE)</f>
        <v>363287</v>
      </c>
      <c r="E2382" s="29"/>
      <c r="F2382" s="39" t="s">
        <v>41</v>
      </c>
      <c r="G2382" s="39" t="s">
        <v>42</v>
      </c>
      <c r="H2382" s="39" t="s">
        <v>63</v>
      </c>
      <c r="I2382" s="40">
        <v>1507451.59</v>
      </c>
      <c r="J2382" s="32">
        <f t="shared" si="111"/>
        <v>75719.293374044268</v>
      </c>
      <c r="K2382" s="31">
        <v>0</v>
      </c>
      <c r="L2382" s="31">
        <v>0</v>
      </c>
      <c r="M2382" s="31">
        <v>0</v>
      </c>
      <c r="N2382" s="31">
        <v>0</v>
      </c>
      <c r="O2382" s="33">
        <f t="shared" si="112"/>
        <v>0</v>
      </c>
      <c r="P2382" s="34" t="str">
        <f t="shared" si="113"/>
        <v>1-30</v>
      </c>
      <c r="Q2382" s="35" t="str">
        <f>+VLOOKUP(B2382,'[2]PORTAFOLIO JAN17'!$B$7:$T$4941,19,FALSE)</f>
        <v>MEXICO</v>
      </c>
      <c r="R2382" s="31">
        <v>0</v>
      </c>
      <c r="S2382" s="31">
        <v>0</v>
      </c>
      <c r="T2382" s="31" t="s">
        <v>45</v>
      </c>
      <c r="U2382" s="41" t="s">
        <v>64</v>
      </c>
      <c r="V2382" s="42">
        <v>75719.293365699996</v>
      </c>
      <c r="W2382" s="43">
        <v>75719.293365699996</v>
      </c>
      <c r="X2382" s="38">
        <v>0</v>
      </c>
      <c r="Y2382" s="38">
        <v>0</v>
      </c>
      <c r="Z2382" s="38">
        <v>0</v>
      </c>
      <c r="AA2382" s="38">
        <v>0</v>
      </c>
      <c r="AB2382" s="38">
        <v>0</v>
      </c>
      <c r="AC2382" s="38">
        <v>0</v>
      </c>
      <c r="AD2382" s="38" t="s">
        <v>47</v>
      </c>
    </row>
    <row r="2383" spans="1:30" s="27" customFormat="1" ht="15" customHeight="1" x14ac:dyDescent="0.25">
      <c r="A2383" s="28" t="s">
        <v>39</v>
      </c>
      <c r="B2383" s="28" t="s">
        <v>2431</v>
      </c>
      <c r="C2383" s="85">
        <v>42767</v>
      </c>
      <c r="D2383" s="29">
        <f>+VLOOKUP(B2383,'[2]HG-Mexico by Contract'!$B$8:$G$4512,6,FALSE)</f>
        <v>313548</v>
      </c>
      <c r="E2383" s="29"/>
      <c r="F2383" s="28" t="s">
        <v>218</v>
      </c>
      <c r="G2383" s="28" t="s">
        <v>42</v>
      </c>
      <c r="H2383" s="28" t="s">
        <v>44</v>
      </c>
      <c r="I2383" s="31">
        <v>38248.269999999997</v>
      </c>
      <c r="J2383" s="32">
        <f t="shared" si="111"/>
        <v>38248.269999999997</v>
      </c>
      <c r="K2383" s="31">
        <v>0</v>
      </c>
      <c r="L2383" s="31">
        <v>0</v>
      </c>
      <c r="M2383" s="31">
        <v>0</v>
      </c>
      <c r="N2383" s="31">
        <v>0</v>
      </c>
      <c r="O2383" s="33">
        <f t="shared" si="112"/>
        <v>0</v>
      </c>
      <c r="P2383" s="34" t="str">
        <f t="shared" si="113"/>
        <v>1-30</v>
      </c>
      <c r="Q2383" s="35" t="str">
        <f>+VLOOKUP(B2383,'[2]PORTAFOLIO JAN17'!$B$7:$T$4941,19,FALSE)</f>
        <v>NICARAGUA</v>
      </c>
      <c r="R2383" s="31">
        <v>0</v>
      </c>
      <c r="S2383" s="31">
        <v>0</v>
      </c>
      <c r="T2383" s="31" t="s">
        <v>45</v>
      </c>
      <c r="U2383" s="36" t="s">
        <v>46</v>
      </c>
      <c r="V2383" s="37">
        <v>38248.269999999997</v>
      </c>
      <c r="W2383" s="38">
        <v>38248.269999999997</v>
      </c>
      <c r="X2383" s="38">
        <v>0</v>
      </c>
      <c r="Y2383" s="38">
        <v>0</v>
      </c>
      <c r="Z2383" s="38">
        <v>0</v>
      </c>
      <c r="AA2383" s="38">
        <v>0</v>
      </c>
      <c r="AB2383" s="38">
        <v>0</v>
      </c>
      <c r="AC2383" s="38">
        <v>0</v>
      </c>
      <c r="AD2383" s="38" t="s">
        <v>47</v>
      </c>
    </row>
    <row r="2384" spans="1:30" s="27" customFormat="1" ht="15" customHeight="1" x14ac:dyDescent="0.25">
      <c r="A2384" s="39" t="s">
        <v>39</v>
      </c>
      <c r="B2384" s="39" t="s">
        <v>2432</v>
      </c>
      <c r="C2384" s="86">
        <v>42767</v>
      </c>
      <c r="D2384" s="29">
        <f>+VLOOKUP(B2384,'[2]HG-Mexico by Contract'!$B$8:$G$4512,6,FALSE)</f>
        <v>313548</v>
      </c>
      <c r="E2384" s="29"/>
      <c r="F2384" s="39" t="s">
        <v>62</v>
      </c>
      <c r="G2384" s="39" t="s">
        <v>42</v>
      </c>
      <c r="H2384" s="39" t="s">
        <v>44</v>
      </c>
      <c r="I2384" s="40">
        <v>87194.3</v>
      </c>
      <c r="J2384" s="32">
        <f t="shared" si="111"/>
        <v>87194.3</v>
      </c>
      <c r="K2384" s="31">
        <v>0</v>
      </c>
      <c r="L2384" s="31">
        <v>0</v>
      </c>
      <c r="M2384" s="31">
        <v>0</v>
      </c>
      <c r="N2384" s="31">
        <v>0</v>
      </c>
      <c r="O2384" s="33">
        <f t="shared" si="112"/>
        <v>0</v>
      </c>
      <c r="P2384" s="34" t="str">
        <f t="shared" si="113"/>
        <v>1-30</v>
      </c>
      <c r="Q2384" s="35" t="str">
        <f>+VLOOKUP(B2384,'[2]PORTAFOLIO JAN17'!$B$7:$T$4941,19,FALSE)</f>
        <v>NICARAGUA</v>
      </c>
      <c r="R2384" s="31">
        <v>0</v>
      </c>
      <c r="S2384" s="31">
        <v>0</v>
      </c>
      <c r="T2384" s="31" t="s">
        <v>45</v>
      </c>
      <c r="U2384" s="41" t="s">
        <v>46</v>
      </c>
      <c r="V2384" s="42">
        <v>87194.3</v>
      </c>
      <c r="W2384" s="43">
        <v>87194.3</v>
      </c>
      <c r="X2384" s="38">
        <v>0</v>
      </c>
      <c r="Y2384" s="38">
        <v>0</v>
      </c>
      <c r="Z2384" s="38">
        <v>0</v>
      </c>
      <c r="AA2384" s="38">
        <v>0</v>
      </c>
      <c r="AB2384" s="38">
        <v>0</v>
      </c>
      <c r="AC2384" s="38">
        <v>0</v>
      </c>
      <c r="AD2384" s="38" t="s">
        <v>47</v>
      </c>
    </row>
    <row r="2385" spans="1:30" s="27" customFormat="1" ht="15" customHeight="1" x14ac:dyDescent="0.25">
      <c r="A2385" s="28" t="s">
        <v>39</v>
      </c>
      <c r="B2385" s="28" t="s">
        <v>2433</v>
      </c>
      <c r="C2385" s="85">
        <v>42767</v>
      </c>
      <c r="D2385" s="29">
        <f>+VLOOKUP(B2385,'[2]HG-Mexico by Contract'!$B$8:$G$4512,6,FALSE)</f>
        <v>368769</v>
      </c>
      <c r="E2385" s="29"/>
      <c r="F2385" s="28" t="s">
        <v>41</v>
      </c>
      <c r="G2385" s="28" t="s">
        <v>42</v>
      </c>
      <c r="H2385" s="28" t="s">
        <v>44</v>
      </c>
      <c r="I2385" s="31">
        <v>127393.54</v>
      </c>
      <c r="J2385" s="32">
        <f t="shared" si="111"/>
        <v>127393.54</v>
      </c>
      <c r="K2385" s="31">
        <v>0</v>
      </c>
      <c r="L2385" s="31">
        <v>0</v>
      </c>
      <c r="M2385" s="31">
        <v>0</v>
      </c>
      <c r="N2385" s="31">
        <v>0</v>
      </c>
      <c r="O2385" s="33">
        <f t="shared" si="112"/>
        <v>0</v>
      </c>
      <c r="P2385" s="34" t="str">
        <f t="shared" si="113"/>
        <v>1-30</v>
      </c>
      <c r="Q2385" s="35" t="str">
        <f>+VLOOKUP(B2385,'[2]PORTAFOLIO JAN17'!$B$7:$T$4941,19,FALSE)</f>
        <v>HONDURAS</v>
      </c>
      <c r="R2385" s="31">
        <v>0</v>
      </c>
      <c r="S2385" s="31">
        <v>0</v>
      </c>
      <c r="T2385" s="31" t="s">
        <v>45</v>
      </c>
      <c r="U2385" s="36" t="s">
        <v>46</v>
      </c>
      <c r="V2385" s="37">
        <v>127393.54</v>
      </c>
      <c r="W2385" s="38">
        <v>127393.54</v>
      </c>
      <c r="X2385" s="38">
        <v>0</v>
      </c>
      <c r="Y2385" s="38">
        <v>0</v>
      </c>
      <c r="Z2385" s="38">
        <v>0</v>
      </c>
      <c r="AA2385" s="38">
        <v>0</v>
      </c>
      <c r="AB2385" s="38">
        <v>0</v>
      </c>
      <c r="AC2385" s="38">
        <v>0</v>
      </c>
      <c r="AD2385" s="38" t="s">
        <v>47</v>
      </c>
    </row>
    <row r="2386" spans="1:30" s="27" customFormat="1" ht="15" customHeight="1" x14ac:dyDescent="0.25">
      <c r="A2386" s="39" t="s">
        <v>39</v>
      </c>
      <c r="B2386" s="39" t="s">
        <v>2434</v>
      </c>
      <c r="C2386" s="86">
        <v>42767</v>
      </c>
      <c r="D2386" s="29">
        <f>+VLOOKUP(B2386,'[2]HG-Mexico by Contract'!$B$8:$G$4512,6,FALSE)</f>
        <v>313548</v>
      </c>
      <c r="E2386" s="29"/>
      <c r="F2386" s="39" t="s">
        <v>218</v>
      </c>
      <c r="G2386" s="39" t="s">
        <v>42</v>
      </c>
      <c r="H2386" s="39" t="s">
        <v>44</v>
      </c>
      <c r="I2386" s="40">
        <v>38248.269999999997</v>
      </c>
      <c r="J2386" s="32">
        <f t="shared" si="111"/>
        <v>38248.269999999997</v>
      </c>
      <c r="K2386" s="31">
        <v>0</v>
      </c>
      <c r="L2386" s="31">
        <v>0</v>
      </c>
      <c r="M2386" s="31">
        <v>0</v>
      </c>
      <c r="N2386" s="31">
        <v>0</v>
      </c>
      <c r="O2386" s="33">
        <f t="shared" si="112"/>
        <v>0</v>
      </c>
      <c r="P2386" s="34" t="str">
        <f t="shared" si="113"/>
        <v>1-30</v>
      </c>
      <c r="Q2386" s="35" t="str">
        <f>+VLOOKUP(B2386,'[2]PORTAFOLIO JAN17'!$B$7:$T$4941,19,FALSE)</f>
        <v>NICARAGUA</v>
      </c>
      <c r="R2386" s="31">
        <v>0</v>
      </c>
      <c r="S2386" s="31">
        <v>0</v>
      </c>
      <c r="T2386" s="31" t="s">
        <v>45</v>
      </c>
      <c r="U2386" s="41" t="s">
        <v>46</v>
      </c>
      <c r="V2386" s="42">
        <v>38248.269999999997</v>
      </c>
      <c r="W2386" s="43">
        <v>38248.269999999997</v>
      </c>
      <c r="X2386" s="38">
        <v>0</v>
      </c>
      <c r="Y2386" s="38">
        <v>0</v>
      </c>
      <c r="Z2386" s="38">
        <v>0</v>
      </c>
      <c r="AA2386" s="38">
        <v>0</v>
      </c>
      <c r="AB2386" s="38">
        <v>0</v>
      </c>
      <c r="AC2386" s="38">
        <v>0</v>
      </c>
      <c r="AD2386" s="38" t="s">
        <v>47</v>
      </c>
    </row>
    <row r="2387" spans="1:30" s="27" customFormat="1" ht="15" customHeight="1" x14ac:dyDescent="0.25">
      <c r="A2387" s="28" t="s">
        <v>39</v>
      </c>
      <c r="B2387" s="28" t="s">
        <v>2435</v>
      </c>
      <c r="C2387" s="85">
        <v>42767</v>
      </c>
      <c r="D2387" s="29">
        <f>+VLOOKUP(B2387,'[2]HG-Mexico by Contract'!$B$8:$G$4512,6,FALSE)</f>
        <v>313548</v>
      </c>
      <c r="E2387" s="29"/>
      <c r="F2387" s="28" t="s">
        <v>218</v>
      </c>
      <c r="G2387" s="28" t="s">
        <v>42</v>
      </c>
      <c r="H2387" s="28" t="s">
        <v>44</v>
      </c>
      <c r="I2387" s="31">
        <v>38248.269999999997</v>
      </c>
      <c r="J2387" s="32">
        <f t="shared" si="111"/>
        <v>38248.269999999997</v>
      </c>
      <c r="K2387" s="31">
        <v>0</v>
      </c>
      <c r="L2387" s="31">
        <v>0</v>
      </c>
      <c r="M2387" s="31">
        <v>0</v>
      </c>
      <c r="N2387" s="31">
        <v>0</v>
      </c>
      <c r="O2387" s="33">
        <f t="shared" si="112"/>
        <v>0</v>
      </c>
      <c r="P2387" s="34" t="str">
        <f t="shared" si="113"/>
        <v>1-30</v>
      </c>
      <c r="Q2387" s="35" t="str">
        <f>+VLOOKUP(B2387,'[2]PORTAFOLIO JAN17'!$B$7:$T$4941,19,FALSE)</f>
        <v>NICARAGUA</v>
      </c>
      <c r="R2387" s="31">
        <v>0</v>
      </c>
      <c r="S2387" s="31">
        <v>0</v>
      </c>
      <c r="T2387" s="31" t="s">
        <v>45</v>
      </c>
      <c r="U2387" s="36" t="s">
        <v>46</v>
      </c>
      <c r="V2387" s="37">
        <v>38248.269999999997</v>
      </c>
      <c r="W2387" s="38">
        <v>38248.269999999997</v>
      </c>
      <c r="X2387" s="38">
        <v>0</v>
      </c>
      <c r="Y2387" s="38">
        <v>0</v>
      </c>
      <c r="Z2387" s="38">
        <v>0</v>
      </c>
      <c r="AA2387" s="38">
        <v>0</v>
      </c>
      <c r="AB2387" s="38">
        <v>0</v>
      </c>
      <c r="AC2387" s="38">
        <v>0</v>
      </c>
      <c r="AD2387" s="38" t="s">
        <v>47</v>
      </c>
    </row>
    <row r="2388" spans="1:30" s="27" customFormat="1" ht="15" customHeight="1" x14ac:dyDescent="0.25">
      <c r="A2388" s="39" t="s">
        <v>39</v>
      </c>
      <c r="B2388" s="39" t="s">
        <v>2436</v>
      </c>
      <c r="C2388" s="86">
        <v>42767</v>
      </c>
      <c r="D2388" s="29">
        <f>+VLOOKUP(B2388,'[2]HG-Mexico by Contract'!$B$8:$G$4512,6,FALSE)</f>
        <v>313548</v>
      </c>
      <c r="E2388" s="29"/>
      <c r="F2388" s="39" t="s">
        <v>218</v>
      </c>
      <c r="G2388" s="39" t="s">
        <v>42</v>
      </c>
      <c r="H2388" s="39" t="s">
        <v>44</v>
      </c>
      <c r="I2388" s="40">
        <v>49905.47</v>
      </c>
      <c r="J2388" s="32">
        <f t="shared" si="111"/>
        <v>49905.47</v>
      </c>
      <c r="K2388" s="31">
        <v>0</v>
      </c>
      <c r="L2388" s="31">
        <v>0</v>
      </c>
      <c r="M2388" s="31">
        <v>0</v>
      </c>
      <c r="N2388" s="31">
        <v>0</v>
      </c>
      <c r="O2388" s="33">
        <f t="shared" si="112"/>
        <v>0</v>
      </c>
      <c r="P2388" s="34" t="str">
        <f t="shared" si="113"/>
        <v>1-30</v>
      </c>
      <c r="Q2388" s="35" t="str">
        <f>+VLOOKUP(B2388,'[2]PORTAFOLIO JAN17'!$B$7:$T$4941,19,FALSE)</f>
        <v>NICARAGUA</v>
      </c>
      <c r="R2388" s="31">
        <v>0</v>
      </c>
      <c r="S2388" s="31">
        <v>0</v>
      </c>
      <c r="T2388" s="31" t="s">
        <v>45</v>
      </c>
      <c r="U2388" s="41" t="s">
        <v>46</v>
      </c>
      <c r="V2388" s="42">
        <v>49905.47</v>
      </c>
      <c r="W2388" s="43">
        <v>49905.47</v>
      </c>
      <c r="X2388" s="38">
        <v>0</v>
      </c>
      <c r="Y2388" s="38">
        <v>0</v>
      </c>
      <c r="Z2388" s="38">
        <v>0</v>
      </c>
      <c r="AA2388" s="38">
        <v>0</v>
      </c>
      <c r="AB2388" s="38">
        <v>0</v>
      </c>
      <c r="AC2388" s="38">
        <v>0</v>
      </c>
      <c r="AD2388" s="38" t="s">
        <v>47</v>
      </c>
    </row>
    <row r="2389" spans="1:30" s="27" customFormat="1" ht="15" customHeight="1" x14ac:dyDescent="0.25">
      <c r="A2389" s="28" t="s">
        <v>39</v>
      </c>
      <c r="B2389" s="28" t="s">
        <v>2437</v>
      </c>
      <c r="C2389" s="85">
        <v>42767</v>
      </c>
      <c r="D2389" s="29">
        <f>+VLOOKUP(B2389,'[2]HG-Mexico by Contract'!$B$8:$G$4512,6,FALSE)</f>
        <v>355447</v>
      </c>
      <c r="E2389" s="29"/>
      <c r="F2389" s="28" t="s">
        <v>41</v>
      </c>
      <c r="G2389" s="28" t="s">
        <v>42</v>
      </c>
      <c r="H2389" s="28" t="s">
        <v>63</v>
      </c>
      <c r="I2389" s="31">
        <v>1280296.82</v>
      </c>
      <c r="J2389" s="32">
        <f t="shared" si="111"/>
        <v>64309.309275686886</v>
      </c>
      <c r="K2389" s="31">
        <v>0</v>
      </c>
      <c r="L2389" s="31">
        <v>0</v>
      </c>
      <c r="M2389" s="31">
        <v>0</v>
      </c>
      <c r="N2389" s="31">
        <v>0</v>
      </c>
      <c r="O2389" s="33">
        <f t="shared" si="112"/>
        <v>0</v>
      </c>
      <c r="P2389" s="34" t="str">
        <f t="shared" si="113"/>
        <v>1-30</v>
      </c>
      <c r="Q2389" s="35" t="str">
        <f>+VLOOKUP(B2389,'[2]PORTAFOLIO JAN17'!$B$7:$T$4941,19,FALSE)</f>
        <v>MEXICO</v>
      </c>
      <c r="R2389" s="31">
        <v>0</v>
      </c>
      <c r="S2389" s="31">
        <v>0</v>
      </c>
      <c r="T2389" s="31" t="s">
        <v>45</v>
      </c>
      <c r="U2389" s="36" t="s">
        <v>64</v>
      </c>
      <c r="V2389" s="37">
        <v>64309.309268600002</v>
      </c>
      <c r="W2389" s="38">
        <v>64309.309268600002</v>
      </c>
      <c r="X2389" s="38">
        <v>0</v>
      </c>
      <c r="Y2389" s="38">
        <v>0</v>
      </c>
      <c r="Z2389" s="38">
        <v>0</v>
      </c>
      <c r="AA2389" s="38">
        <v>0</v>
      </c>
      <c r="AB2389" s="38">
        <v>0</v>
      </c>
      <c r="AC2389" s="38">
        <v>0</v>
      </c>
      <c r="AD2389" s="38" t="s">
        <v>47</v>
      </c>
    </row>
    <row r="2390" spans="1:30" s="27" customFormat="1" ht="15" customHeight="1" x14ac:dyDescent="0.25">
      <c r="A2390" s="39" t="s">
        <v>39</v>
      </c>
      <c r="B2390" s="39" t="s">
        <v>2438</v>
      </c>
      <c r="C2390" s="86">
        <v>42767</v>
      </c>
      <c r="D2390" s="29">
        <f>+VLOOKUP(B2390,'[2]HG-Mexico by Contract'!$B$8:$G$4512,6,FALSE)</f>
        <v>313548</v>
      </c>
      <c r="E2390" s="29"/>
      <c r="F2390" s="39" t="s">
        <v>218</v>
      </c>
      <c r="G2390" s="39" t="s">
        <v>42</v>
      </c>
      <c r="H2390" s="39" t="s">
        <v>44</v>
      </c>
      <c r="I2390" s="40">
        <v>40080.050000000003</v>
      </c>
      <c r="J2390" s="32">
        <f t="shared" si="111"/>
        <v>40080.050000000003</v>
      </c>
      <c r="K2390" s="31">
        <v>0</v>
      </c>
      <c r="L2390" s="31">
        <v>0</v>
      </c>
      <c r="M2390" s="31">
        <v>0</v>
      </c>
      <c r="N2390" s="31">
        <v>0</v>
      </c>
      <c r="O2390" s="33">
        <f t="shared" si="112"/>
        <v>0</v>
      </c>
      <c r="P2390" s="34" t="str">
        <f t="shared" si="113"/>
        <v>1-30</v>
      </c>
      <c r="Q2390" s="35" t="str">
        <f>+VLOOKUP(B2390,'[2]PORTAFOLIO JAN17'!$B$7:$T$4941,19,FALSE)</f>
        <v>NICARAGUA</v>
      </c>
      <c r="R2390" s="31">
        <v>0</v>
      </c>
      <c r="S2390" s="31">
        <v>0</v>
      </c>
      <c r="T2390" s="31" t="s">
        <v>45</v>
      </c>
      <c r="U2390" s="41" t="s">
        <v>46</v>
      </c>
      <c r="V2390" s="42">
        <v>40080.050000000003</v>
      </c>
      <c r="W2390" s="43">
        <v>40080.050000000003</v>
      </c>
      <c r="X2390" s="38">
        <v>0</v>
      </c>
      <c r="Y2390" s="38">
        <v>0</v>
      </c>
      <c r="Z2390" s="38">
        <v>0</v>
      </c>
      <c r="AA2390" s="38">
        <v>0</v>
      </c>
      <c r="AB2390" s="38">
        <v>0</v>
      </c>
      <c r="AC2390" s="38">
        <v>0</v>
      </c>
      <c r="AD2390" s="38" t="s">
        <v>47</v>
      </c>
    </row>
    <row r="2391" spans="1:30" s="27" customFormat="1" ht="15" customHeight="1" x14ac:dyDescent="0.25">
      <c r="A2391" s="28" t="s">
        <v>39</v>
      </c>
      <c r="B2391" s="28" t="s">
        <v>2439</v>
      </c>
      <c r="C2391" s="85">
        <v>42767</v>
      </c>
      <c r="D2391" s="29">
        <f>+VLOOKUP(B2391,'[2]HG-Mexico by Contract'!$B$8:$G$4512,6,FALSE)</f>
        <v>313548</v>
      </c>
      <c r="E2391" s="29"/>
      <c r="F2391" s="28" t="s">
        <v>218</v>
      </c>
      <c r="G2391" s="28" t="s">
        <v>42</v>
      </c>
      <c r="H2391" s="28" t="s">
        <v>44</v>
      </c>
      <c r="I2391" s="31">
        <v>40080.050000000003</v>
      </c>
      <c r="J2391" s="32">
        <f t="shared" si="111"/>
        <v>40080.050000000003</v>
      </c>
      <c r="K2391" s="31">
        <v>0</v>
      </c>
      <c r="L2391" s="31">
        <v>0</v>
      </c>
      <c r="M2391" s="31">
        <v>0</v>
      </c>
      <c r="N2391" s="31">
        <v>0</v>
      </c>
      <c r="O2391" s="33">
        <f t="shared" si="112"/>
        <v>0</v>
      </c>
      <c r="P2391" s="34" t="str">
        <f t="shared" si="113"/>
        <v>1-30</v>
      </c>
      <c r="Q2391" s="35" t="str">
        <f>+VLOOKUP(B2391,'[2]PORTAFOLIO JAN17'!$B$7:$T$4941,19,FALSE)</f>
        <v>NICARAGUA</v>
      </c>
      <c r="R2391" s="31">
        <v>0</v>
      </c>
      <c r="S2391" s="31">
        <v>0</v>
      </c>
      <c r="T2391" s="31" t="s">
        <v>45</v>
      </c>
      <c r="U2391" s="36" t="s">
        <v>46</v>
      </c>
      <c r="V2391" s="37">
        <v>40080.050000000003</v>
      </c>
      <c r="W2391" s="38">
        <v>40080.050000000003</v>
      </c>
      <c r="X2391" s="38">
        <v>0</v>
      </c>
      <c r="Y2391" s="38">
        <v>0</v>
      </c>
      <c r="Z2391" s="38">
        <v>0</v>
      </c>
      <c r="AA2391" s="38">
        <v>0</v>
      </c>
      <c r="AB2391" s="38">
        <v>0</v>
      </c>
      <c r="AC2391" s="38">
        <v>0</v>
      </c>
      <c r="AD2391" s="38" t="s">
        <v>47</v>
      </c>
    </row>
    <row r="2392" spans="1:30" s="27" customFormat="1" ht="15" customHeight="1" x14ac:dyDescent="0.25">
      <c r="A2392" s="39" t="s">
        <v>39</v>
      </c>
      <c r="B2392" s="39" t="s">
        <v>2440</v>
      </c>
      <c r="C2392" s="86">
        <v>42767</v>
      </c>
      <c r="D2392" s="29">
        <f>+VLOOKUP(B2392,'[2]HG-Mexico by Contract'!$B$8:$G$4512,6,FALSE)</f>
        <v>313548</v>
      </c>
      <c r="E2392" s="29"/>
      <c r="F2392" s="39" t="s">
        <v>218</v>
      </c>
      <c r="G2392" s="39" t="s">
        <v>42</v>
      </c>
      <c r="H2392" s="39" t="s">
        <v>44</v>
      </c>
      <c r="I2392" s="40">
        <v>49905.47</v>
      </c>
      <c r="J2392" s="32">
        <f t="shared" si="111"/>
        <v>49905.47</v>
      </c>
      <c r="K2392" s="31">
        <v>0</v>
      </c>
      <c r="L2392" s="31">
        <v>0</v>
      </c>
      <c r="M2392" s="31">
        <v>0</v>
      </c>
      <c r="N2392" s="31">
        <v>0</v>
      </c>
      <c r="O2392" s="33">
        <f t="shared" si="112"/>
        <v>0</v>
      </c>
      <c r="P2392" s="34" t="str">
        <f t="shared" si="113"/>
        <v>1-30</v>
      </c>
      <c r="Q2392" s="35" t="str">
        <f>+VLOOKUP(B2392,'[2]PORTAFOLIO JAN17'!$B$7:$T$4941,19,FALSE)</f>
        <v>NICARAGUA</v>
      </c>
      <c r="R2392" s="31">
        <v>0</v>
      </c>
      <c r="S2392" s="31">
        <v>0</v>
      </c>
      <c r="T2392" s="31" t="s">
        <v>45</v>
      </c>
      <c r="U2392" s="41" t="s">
        <v>46</v>
      </c>
      <c r="V2392" s="42">
        <v>49905.47</v>
      </c>
      <c r="W2392" s="43">
        <v>49905.47</v>
      </c>
      <c r="X2392" s="38">
        <v>0</v>
      </c>
      <c r="Y2392" s="38">
        <v>0</v>
      </c>
      <c r="Z2392" s="38">
        <v>0</v>
      </c>
      <c r="AA2392" s="38">
        <v>0</v>
      </c>
      <c r="AB2392" s="38">
        <v>0</v>
      </c>
      <c r="AC2392" s="38">
        <v>0</v>
      </c>
      <c r="AD2392" s="38" t="s">
        <v>47</v>
      </c>
    </row>
    <row r="2393" spans="1:30" s="27" customFormat="1" ht="15" customHeight="1" x14ac:dyDescent="0.25">
      <c r="A2393" s="28" t="s">
        <v>39</v>
      </c>
      <c r="B2393" s="28" t="s">
        <v>2441</v>
      </c>
      <c r="C2393" s="85">
        <v>42767</v>
      </c>
      <c r="D2393" s="29">
        <f>+VLOOKUP(B2393,'[2]HG-Mexico by Contract'!$B$8:$G$4512,6,FALSE)</f>
        <v>313548</v>
      </c>
      <c r="E2393" s="29"/>
      <c r="F2393" s="28" t="s">
        <v>218</v>
      </c>
      <c r="G2393" s="28" t="s">
        <v>42</v>
      </c>
      <c r="H2393" s="28" t="s">
        <v>44</v>
      </c>
      <c r="I2393" s="31">
        <v>49905.47</v>
      </c>
      <c r="J2393" s="32">
        <f t="shared" si="111"/>
        <v>49905.47</v>
      </c>
      <c r="K2393" s="31">
        <v>0</v>
      </c>
      <c r="L2393" s="31">
        <v>0</v>
      </c>
      <c r="M2393" s="31">
        <v>0</v>
      </c>
      <c r="N2393" s="31">
        <v>0</v>
      </c>
      <c r="O2393" s="33">
        <f t="shared" si="112"/>
        <v>0</v>
      </c>
      <c r="P2393" s="34" t="str">
        <f t="shared" si="113"/>
        <v>1-30</v>
      </c>
      <c r="Q2393" s="35" t="str">
        <f>+VLOOKUP(B2393,'[2]PORTAFOLIO JAN17'!$B$7:$T$4941,19,FALSE)</f>
        <v>NICARAGUA</v>
      </c>
      <c r="R2393" s="31">
        <v>0</v>
      </c>
      <c r="S2393" s="31">
        <v>0</v>
      </c>
      <c r="T2393" s="31" t="s">
        <v>45</v>
      </c>
      <c r="U2393" s="36" t="s">
        <v>46</v>
      </c>
      <c r="V2393" s="37">
        <v>49905.47</v>
      </c>
      <c r="W2393" s="38">
        <v>49905.47</v>
      </c>
      <c r="X2393" s="38">
        <v>0</v>
      </c>
      <c r="Y2393" s="38">
        <v>0</v>
      </c>
      <c r="Z2393" s="38">
        <v>0</v>
      </c>
      <c r="AA2393" s="38">
        <v>0</v>
      </c>
      <c r="AB2393" s="38">
        <v>0</v>
      </c>
      <c r="AC2393" s="38">
        <v>0</v>
      </c>
      <c r="AD2393" s="38" t="s">
        <v>47</v>
      </c>
    </row>
    <row r="2394" spans="1:30" s="27" customFormat="1" ht="15" customHeight="1" x14ac:dyDescent="0.25">
      <c r="A2394" s="39" t="s">
        <v>39</v>
      </c>
      <c r="B2394" s="39" t="s">
        <v>2442</v>
      </c>
      <c r="C2394" s="86">
        <v>42767</v>
      </c>
      <c r="D2394" s="29">
        <f>+VLOOKUP(B2394,'[2]HG-Mexico by Contract'!$B$8:$G$4512,6,FALSE)</f>
        <v>341755</v>
      </c>
      <c r="E2394" s="29"/>
      <c r="F2394" s="39" t="s">
        <v>41</v>
      </c>
      <c r="G2394" s="39" t="s">
        <v>42</v>
      </c>
      <c r="H2394" s="39" t="s">
        <v>44</v>
      </c>
      <c r="I2394" s="40">
        <v>58872.79</v>
      </c>
      <c r="J2394" s="32">
        <f t="shared" si="111"/>
        <v>58872.79</v>
      </c>
      <c r="K2394" s="31">
        <v>0</v>
      </c>
      <c r="L2394" s="31">
        <v>0</v>
      </c>
      <c r="M2394" s="31">
        <v>0</v>
      </c>
      <c r="N2394" s="31">
        <v>0</v>
      </c>
      <c r="O2394" s="33">
        <f t="shared" si="112"/>
        <v>0</v>
      </c>
      <c r="P2394" s="34" t="str">
        <f t="shared" si="113"/>
        <v>1-30</v>
      </c>
      <c r="Q2394" s="35" t="str">
        <f>+VLOOKUP(B2394,'[2]PORTAFOLIO JAN17'!$B$7:$T$4941,19,FALSE)</f>
        <v>NICARAGUA</v>
      </c>
      <c r="R2394" s="31">
        <v>0</v>
      </c>
      <c r="S2394" s="31">
        <v>0</v>
      </c>
      <c r="T2394" s="31" t="s">
        <v>45</v>
      </c>
      <c r="U2394" s="41" t="s">
        <v>46</v>
      </c>
      <c r="V2394" s="42">
        <v>58872.79</v>
      </c>
      <c r="W2394" s="43">
        <v>58872.79</v>
      </c>
      <c r="X2394" s="38">
        <v>0</v>
      </c>
      <c r="Y2394" s="38">
        <v>0</v>
      </c>
      <c r="Z2394" s="38">
        <v>0</v>
      </c>
      <c r="AA2394" s="38">
        <v>0</v>
      </c>
      <c r="AB2394" s="38">
        <v>0</v>
      </c>
      <c r="AC2394" s="38">
        <v>0</v>
      </c>
      <c r="AD2394" s="38" t="s">
        <v>47</v>
      </c>
    </row>
    <row r="2395" spans="1:30" s="27" customFormat="1" ht="15" customHeight="1" x14ac:dyDescent="0.25">
      <c r="A2395" s="28" t="s">
        <v>39</v>
      </c>
      <c r="B2395" s="28" t="s">
        <v>2443</v>
      </c>
      <c r="C2395" s="85">
        <v>42767</v>
      </c>
      <c r="D2395" s="29">
        <f>+VLOOKUP(B2395,'[2]HG-Mexico by Contract'!$B$8:$G$4512,6,FALSE)</f>
        <v>313548</v>
      </c>
      <c r="E2395" s="29"/>
      <c r="F2395" s="28" t="s">
        <v>218</v>
      </c>
      <c r="G2395" s="28" t="s">
        <v>42</v>
      </c>
      <c r="H2395" s="28" t="s">
        <v>44</v>
      </c>
      <c r="I2395" s="31">
        <v>106758.05</v>
      </c>
      <c r="J2395" s="32">
        <f t="shared" si="111"/>
        <v>106758.05</v>
      </c>
      <c r="K2395" s="31">
        <v>0</v>
      </c>
      <c r="L2395" s="31">
        <v>0</v>
      </c>
      <c r="M2395" s="31">
        <v>0</v>
      </c>
      <c r="N2395" s="31">
        <v>0</v>
      </c>
      <c r="O2395" s="33">
        <f t="shared" si="112"/>
        <v>0</v>
      </c>
      <c r="P2395" s="34" t="str">
        <f t="shared" si="113"/>
        <v>1-30</v>
      </c>
      <c r="Q2395" s="35" t="str">
        <f>+VLOOKUP(B2395,'[2]PORTAFOLIO JAN17'!$B$7:$T$4941,19,FALSE)</f>
        <v>NICARAGUA</v>
      </c>
      <c r="R2395" s="31">
        <v>0</v>
      </c>
      <c r="S2395" s="31">
        <v>0</v>
      </c>
      <c r="T2395" s="31" t="s">
        <v>45</v>
      </c>
      <c r="U2395" s="36" t="s">
        <v>46</v>
      </c>
      <c r="V2395" s="37">
        <v>106758.05</v>
      </c>
      <c r="W2395" s="38">
        <v>106758.05</v>
      </c>
      <c r="X2395" s="38">
        <v>0</v>
      </c>
      <c r="Y2395" s="38">
        <v>0</v>
      </c>
      <c r="Z2395" s="38">
        <v>0</v>
      </c>
      <c r="AA2395" s="38">
        <v>0</v>
      </c>
      <c r="AB2395" s="38">
        <v>0</v>
      </c>
      <c r="AC2395" s="38">
        <v>0</v>
      </c>
      <c r="AD2395" s="38" t="s">
        <v>47</v>
      </c>
    </row>
    <row r="2396" spans="1:30" s="27" customFormat="1" ht="15" customHeight="1" x14ac:dyDescent="0.25">
      <c r="A2396" s="39" t="s">
        <v>39</v>
      </c>
      <c r="B2396" s="39" t="s">
        <v>2444</v>
      </c>
      <c r="C2396" s="86">
        <v>42767</v>
      </c>
      <c r="D2396" s="29">
        <f>+VLOOKUP(B2396,'[2]HG-Mexico by Contract'!$B$8:$G$4512,6,FALSE)</f>
        <v>363486</v>
      </c>
      <c r="E2396" s="29"/>
      <c r="F2396" s="39" t="s">
        <v>41</v>
      </c>
      <c r="G2396" s="39" t="s">
        <v>42</v>
      </c>
      <c r="H2396" s="39" t="s">
        <v>63</v>
      </c>
      <c r="I2396" s="40">
        <v>815830.95</v>
      </c>
      <c r="J2396" s="32">
        <f t="shared" si="111"/>
        <v>40979.1886230159</v>
      </c>
      <c r="K2396" s="31">
        <v>0</v>
      </c>
      <c r="L2396" s="31">
        <v>0</v>
      </c>
      <c r="M2396" s="31">
        <v>0</v>
      </c>
      <c r="N2396" s="31">
        <v>0</v>
      </c>
      <c r="O2396" s="33">
        <f t="shared" si="112"/>
        <v>0</v>
      </c>
      <c r="P2396" s="34" t="str">
        <f t="shared" si="113"/>
        <v>1-30</v>
      </c>
      <c r="Q2396" s="35" t="str">
        <f>+VLOOKUP(B2396,'[2]PORTAFOLIO JAN17'!$B$7:$T$4941,19,FALSE)</f>
        <v>MEXICO</v>
      </c>
      <c r="R2396" s="31">
        <v>0</v>
      </c>
      <c r="S2396" s="31">
        <v>0</v>
      </c>
      <c r="T2396" s="31" t="s">
        <v>45</v>
      </c>
      <c r="U2396" s="41" t="s">
        <v>64</v>
      </c>
      <c r="V2396" s="42">
        <v>40979.188618499997</v>
      </c>
      <c r="W2396" s="43">
        <v>40979.188618499997</v>
      </c>
      <c r="X2396" s="38">
        <v>0</v>
      </c>
      <c r="Y2396" s="38">
        <v>0</v>
      </c>
      <c r="Z2396" s="38">
        <v>0</v>
      </c>
      <c r="AA2396" s="38">
        <v>0</v>
      </c>
      <c r="AB2396" s="38">
        <v>0</v>
      </c>
      <c r="AC2396" s="38">
        <v>0</v>
      </c>
      <c r="AD2396" s="38" t="s">
        <v>47</v>
      </c>
    </row>
    <row r="2397" spans="1:30" s="27" customFormat="1" ht="15" customHeight="1" x14ac:dyDescent="0.25">
      <c r="A2397" s="28" t="s">
        <v>39</v>
      </c>
      <c r="B2397" s="28" t="s">
        <v>2445</v>
      </c>
      <c r="C2397" s="85">
        <v>42767</v>
      </c>
      <c r="D2397" s="29">
        <f>+VLOOKUP(B2397,'[2]HG-Mexico by Contract'!$B$8:$G$4512,6,FALSE)</f>
        <v>313548</v>
      </c>
      <c r="E2397" s="29"/>
      <c r="F2397" s="28" t="s">
        <v>62</v>
      </c>
      <c r="G2397" s="28" t="s">
        <v>42</v>
      </c>
      <c r="H2397" s="28" t="s">
        <v>44</v>
      </c>
      <c r="I2397" s="31">
        <v>4767.34</v>
      </c>
      <c r="J2397" s="32">
        <f t="shared" si="111"/>
        <v>4767.34</v>
      </c>
      <c r="K2397" s="31">
        <v>0</v>
      </c>
      <c r="L2397" s="31">
        <v>0</v>
      </c>
      <c r="M2397" s="31">
        <v>0</v>
      </c>
      <c r="N2397" s="31">
        <v>0</v>
      </c>
      <c r="O2397" s="33">
        <f t="shared" si="112"/>
        <v>0</v>
      </c>
      <c r="P2397" s="34" t="str">
        <f t="shared" si="113"/>
        <v>1-30</v>
      </c>
      <c r="Q2397" s="35" t="str">
        <f>+VLOOKUP(B2397,'[2]PORTAFOLIO JAN17'!$B$7:$T$4941,19,FALSE)</f>
        <v>NICARAGUA</v>
      </c>
      <c r="R2397" s="31">
        <v>0</v>
      </c>
      <c r="S2397" s="31">
        <v>0</v>
      </c>
      <c r="T2397" s="31" t="s">
        <v>45</v>
      </c>
      <c r="U2397" s="36" t="s">
        <v>46</v>
      </c>
      <c r="V2397" s="37">
        <v>4767.34</v>
      </c>
      <c r="W2397" s="38">
        <v>4767.34</v>
      </c>
      <c r="X2397" s="38">
        <v>0</v>
      </c>
      <c r="Y2397" s="38">
        <v>0</v>
      </c>
      <c r="Z2397" s="38">
        <v>0</v>
      </c>
      <c r="AA2397" s="38">
        <v>0</v>
      </c>
      <c r="AB2397" s="38">
        <v>0</v>
      </c>
      <c r="AC2397" s="38">
        <v>0</v>
      </c>
      <c r="AD2397" s="38" t="s">
        <v>47</v>
      </c>
    </row>
    <row r="2398" spans="1:30" s="27" customFormat="1" ht="15" customHeight="1" x14ac:dyDescent="0.25">
      <c r="A2398" s="39" t="s">
        <v>39</v>
      </c>
      <c r="B2398" s="39" t="s">
        <v>2446</v>
      </c>
      <c r="C2398" s="86">
        <v>42767</v>
      </c>
      <c r="D2398" s="29">
        <f>+VLOOKUP(B2398,'[2]HG-Mexico by Contract'!$B$8:$G$4512,6,FALSE)</f>
        <v>317994</v>
      </c>
      <c r="E2398" s="29"/>
      <c r="F2398" s="39" t="s">
        <v>41</v>
      </c>
      <c r="G2398" s="39" t="s">
        <v>42</v>
      </c>
      <c r="H2398" s="39" t="s">
        <v>44</v>
      </c>
      <c r="I2398" s="40">
        <v>74911.710000000006</v>
      </c>
      <c r="J2398" s="32">
        <f t="shared" si="111"/>
        <v>74911.710000000006</v>
      </c>
      <c r="K2398" s="31">
        <v>0</v>
      </c>
      <c r="L2398" s="31">
        <v>0</v>
      </c>
      <c r="M2398" s="31">
        <v>0</v>
      </c>
      <c r="N2398" s="31">
        <v>0</v>
      </c>
      <c r="O2398" s="33">
        <f t="shared" si="112"/>
        <v>0</v>
      </c>
      <c r="P2398" s="34" t="str">
        <f t="shared" si="113"/>
        <v>1-30</v>
      </c>
      <c r="Q2398" s="35" t="str">
        <f>+VLOOKUP(B2398,'[2]PORTAFOLIO JAN17'!$B$7:$T$4941,19,FALSE)</f>
        <v>REPUBLICA DOMINICANA</v>
      </c>
      <c r="R2398" s="31">
        <v>0</v>
      </c>
      <c r="S2398" s="31">
        <v>0</v>
      </c>
      <c r="T2398" s="31" t="s">
        <v>45</v>
      </c>
      <c r="U2398" s="41" t="s">
        <v>46</v>
      </c>
      <c r="V2398" s="42">
        <v>74911.710000000006</v>
      </c>
      <c r="W2398" s="43">
        <v>74911.710000000006</v>
      </c>
      <c r="X2398" s="38">
        <v>0</v>
      </c>
      <c r="Y2398" s="38">
        <v>0</v>
      </c>
      <c r="Z2398" s="38">
        <v>0</v>
      </c>
      <c r="AA2398" s="38">
        <v>0</v>
      </c>
      <c r="AB2398" s="38">
        <v>0</v>
      </c>
      <c r="AC2398" s="38">
        <v>0</v>
      </c>
      <c r="AD2398" s="38" t="s">
        <v>47</v>
      </c>
    </row>
    <row r="2399" spans="1:30" s="27" customFormat="1" ht="15" customHeight="1" x14ac:dyDescent="0.25">
      <c r="A2399" s="28" t="s">
        <v>39</v>
      </c>
      <c r="B2399" s="28" t="s">
        <v>2447</v>
      </c>
      <c r="C2399" s="85">
        <v>42767</v>
      </c>
      <c r="D2399" s="29">
        <f>+VLOOKUP(B2399,'[2]HG-Mexico by Contract'!$B$8:$G$4512,6,FALSE)</f>
        <v>356922</v>
      </c>
      <c r="E2399" s="29"/>
      <c r="F2399" s="28" t="s">
        <v>41</v>
      </c>
      <c r="G2399" s="28" t="s">
        <v>42</v>
      </c>
      <c r="H2399" s="28" t="s">
        <v>44</v>
      </c>
      <c r="I2399" s="31">
        <v>72046.33</v>
      </c>
      <c r="J2399" s="32">
        <f t="shared" si="111"/>
        <v>72046.33</v>
      </c>
      <c r="K2399" s="31">
        <v>0</v>
      </c>
      <c r="L2399" s="31">
        <v>0</v>
      </c>
      <c r="M2399" s="31">
        <v>0</v>
      </c>
      <c r="N2399" s="31">
        <v>0</v>
      </c>
      <c r="O2399" s="33">
        <f t="shared" si="112"/>
        <v>0</v>
      </c>
      <c r="P2399" s="34" t="str">
        <f t="shared" si="113"/>
        <v>1-30</v>
      </c>
      <c r="Q2399" s="35" t="str">
        <f>+VLOOKUP(B2399,'[2]PORTAFOLIO JAN17'!$B$7:$T$4941,19,FALSE)</f>
        <v>MEXICO</v>
      </c>
      <c r="R2399" s="31">
        <v>0</v>
      </c>
      <c r="S2399" s="31">
        <v>0</v>
      </c>
      <c r="T2399" s="31" t="s">
        <v>45</v>
      </c>
      <c r="U2399" s="36" t="s">
        <v>46</v>
      </c>
      <c r="V2399" s="37">
        <v>72046.33</v>
      </c>
      <c r="W2399" s="38">
        <v>72046.33</v>
      </c>
      <c r="X2399" s="38">
        <v>0</v>
      </c>
      <c r="Y2399" s="38">
        <v>0</v>
      </c>
      <c r="Z2399" s="38">
        <v>0</v>
      </c>
      <c r="AA2399" s="38">
        <v>0</v>
      </c>
      <c r="AB2399" s="38">
        <v>0</v>
      </c>
      <c r="AC2399" s="38">
        <v>0</v>
      </c>
      <c r="AD2399" s="38" t="s">
        <v>47</v>
      </c>
    </row>
    <row r="2400" spans="1:30" s="27" customFormat="1" ht="15" customHeight="1" x14ac:dyDescent="0.25">
      <c r="A2400" s="39" t="s">
        <v>39</v>
      </c>
      <c r="B2400" s="39" t="s">
        <v>2448</v>
      </c>
      <c r="C2400" s="86">
        <v>42767</v>
      </c>
      <c r="D2400" s="29">
        <f>+VLOOKUP(B2400,'[2]HG-Mexico by Contract'!$B$8:$G$4512,6,FALSE)</f>
        <v>311201</v>
      </c>
      <c r="E2400" s="29"/>
      <c r="F2400" s="39" t="s">
        <v>41</v>
      </c>
      <c r="G2400" s="39" t="s">
        <v>42</v>
      </c>
      <c r="H2400" s="39" t="s">
        <v>44</v>
      </c>
      <c r="I2400" s="40">
        <v>51947.39</v>
      </c>
      <c r="J2400" s="32">
        <f t="shared" si="111"/>
        <v>51947.39</v>
      </c>
      <c r="K2400" s="31">
        <v>0</v>
      </c>
      <c r="L2400" s="31">
        <v>0</v>
      </c>
      <c r="M2400" s="31">
        <v>0</v>
      </c>
      <c r="N2400" s="31">
        <v>0</v>
      </c>
      <c r="O2400" s="33">
        <f t="shared" si="112"/>
        <v>0</v>
      </c>
      <c r="P2400" s="34" t="str">
        <f t="shared" si="113"/>
        <v>1-30</v>
      </c>
      <c r="Q2400" s="35" t="str">
        <f>+VLOOKUP(B2400,'[2]PORTAFOLIO JAN17'!$B$7:$T$4941,19,FALSE)</f>
        <v>COSTA RICA</v>
      </c>
      <c r="R2400" s="31">
        <v>0</v>
      </c>
      <c r="S2400" s="31">
        <v>0</v>
      </c>
      <c r="T2400" s="31" t="s">
        <v>45</v>
      </c>
      <c r="U2400" s="41" t="s">
        <v>46</v>
      </c>
      <c r="V2400" s="42">
        <v>51947.39</v>
      </c>
      <c r="W2400" s="43">
        <v>51947.39</v>
      </c>
      <c r="X2400" s="38">
        <v>0</v>
      </c>
      <c r="Y2400" s="38">
        <v>0</v>
      </c>
      <c r="Z2400" s="38">
        <v>0</v>
      </c>
      <c r="AA2400" s="38">
        <v>0</v>
      </c>
      <c r="AB2400" s="38">
        <v>0</v>
      </c>
      <c r="AC2400" s="38">
        <v>0</v>
      </c>
      <c r="AD2400" s="38" t="s">
        <v>47</v>
      </c>
    </row>
    <row r="2401" spans="1:30" s="27" customFormat="1" ht="15" customHeight="1" x14ac:dyDescent="0.25">
      <c r="A2401" s="28" t="s">
        <v>39</v>
      </c>
      <c r="B2401" s="28" t="s">
        <v>2449</v>
      </c>
      <c r="C2401" s="85">
        <v>42767</v>
      </c>
      <c r="D2401" s="29">
        <f>+VLOOKUP(B2401,'[2]HG-Mexico by Contract'!$B$8:$G$4512,6,FALSE)</f>
        <v>315951</v>
      </c>
      <c r="E2401" s="29"/>
      <c r="F2401" s="28" t="s">
        <v>41</v>
      </c>
      <c r="G2401" s="28" t="s">
        <v>42</v>
      </c>
      <c r="H2401" s="28" t="s">
        <v>44</v>
      </c>
      <c r="I2401" s="31">
        <v>103222.97</v>
      </c>
      <c r="J2401" s="32">
        <f t="shared" si="111"/>
        <v>103222.97</v>
      </c>
      <c r="K2401" s="31">
        <v>0</v>
      </c>
      <c r="L2401" s="31">
        <v>0</v>
      </c>
      <c r="M2401" s="31">
        <v>0</v>
      </c>
      <c r="N2401" s="31">
        <v>0</v>
      </c>
      <c r="O2401" s="33">
        <f t="shared" si="112"/>
        <v>0</v>
      </c>
      <c r="P2401" s="34" t="str">
        <f t="shared" si="113"/>
        <v>1-30</v>
      </c>
      <c r="Q2401" s="35" t="str">
        <f>+VLOOKUP(B2401,'[2]PORTAFOLIO JAN17'!$B$7:$T$4941,19,FALSE)</f>
        <v>REPUBLICA DOMINICANA</v>
      </c>
      <c r="R2401" s="31">
        <v>0</v>
      </c>
      <c r="S2401" s="31">
        <v>0</v>
      </c>
      <c r="T2401" s="31" t="s">
        <v>45</v>
      </c>
      <c r="U2401" s="36" t="s">
        <v>46</v>
      </c>
      <c r="V2401" s="37">
        <v>103222.97</v>
      </c>
      <c r="W2401" s="38">
        <v>103222.97</v>
      </c>
      <c r="X2401" s="38">
        <v>0</v>
      </c>
      <c r="Y2401" s="38">
        <v>0</v>
      </c>
      <c r="Z2401" s="38">
        <v>0</v>
      </c>
      <c r="AA2401" s="38">
        <v>0</v>
      </c>
      <c r="AB2401" s="38">
        <v>0</v>
      </c>
      <c r="AC2401" s="38">
        <v>0</v>
      </c>
      <c r="AD2401" s="38" t="s">
        <v>47</v>
      </c>
    </row>
    <row r="2402" spans="1:30" s="27" customFormat="1" ht="15" customHeight="1" x14ac:dyDescent="0.25">
      <c r="A2402" s="39" t="s">
        <v>39</v>
      </c>
      <c r="B2402" s="39" t="s">
        <v>2450</v>
      </c>
      <c r="C2402" s="86">
        <v>42767</v>
      </c>
      <c r="D2402" s="29">
        <f>+VLOOKUP(B2402,'[2]HG-Mexico by Contract'!$B$8:$G$4512,6,FALSE)</f>
        <v>312088</v>
      </c>
      <c r="E2402" s="29"/>
      <c r="F2402" s="39" t="s">
        <v>62</v>
      </c>
      <c r="G2402" s="39" t="s">
        <v>42</v>
      </c>
      <c r="H2402" s="39" t="s">
        <v>44</v>
      </c>
      <c r="I2402" s="40">
        <v>583688.13</v>
      </c>
      <c r="J2402" s="32">
        <f t="shared" si="111"/>
        <v>583688.13</v>
      </c>
      <c r="K2402" s="31">
        <v>0</v>
      </c>
      <c r="L2402" s="31">
        <v>0</v>
      </c>
      <c r="M2402" s="31">
        <v>0</v>
      </c>
      <c r="N2402" s="31">
        <v>0</v>
      </c>
      <c r="O2402" s="33">
        <f t="shared" si="112"/>
        <v>0</v>
      </c>
      <c r="P2402" s="34" t="str">
        <f t="shared" si="113"/>
        <v>1-30</v>
      </c>
      <c r="Q2402" s="35" t="str">
        <f>+VLOOKUP(B2402,'[2]PORTAFOLIO JAN17'!$B$7:$T$4941,19,FALSE)</f>
        <v>REPUBLICA DOMINICANA</v>
      </c>
      <c r="R2402" s="31">
        <v>0</v>
      </c>
      <c r="S2402" s="31">
        <v>0</v>
      </c>
      <c r="T2402" s="31" t="s">
        <v>45</v>
      </c>
      <c r="U2402" s="41" t="s">
        <v>46</v>
      </c>
      <c r="V2402" s="42">
        <v>583688.13</v>
      </c>
      <c r="W2402" s="43">
        <v>583688.13</v>
      </c>
      <c r="X2402" s="38">
        <v>0</v>
      </c>
      <c r="Y2402" s="38">
        <v>0</v>
      </c>
      <c r="Z2402" s="38">
        <v>0</v>
      </c>
      <c r="AA2402" s="38">
        <v>0</v>
      </c>
      <c r="AB2402" s="38">
        <v>0</v>
      </c>
      <c r="AC2402" s="38">
        <v>0</v>
      </c>
      <c r="AD2402" s="38" t="s">
        <v>47</v>
      </c>
    </row>
    <row r="2403" spans="1:30" s="27" customFormat="1" ht="15" customHeight="1" x14ac:dyDescent="0.25">
      <c r="A2403" s="28" t="s">
        <v>39</v>
      </c>
      <c r="B2403" s="28" t="s">
        <v>2451</v>
      </c>
      <c r="C2403" s="85">
        <v>42767</v>
      </c>
      <c r="D2403" s="29">
        <f>+VLOOKUP(B2403,'[2]HG-Mexico by Contract'!$B$8:$G$4512,6,FALSE)</f>
        <v>309513</v>
      </c>
      <c r="E2403" s="29"/>
      <c r="F2403" s="28" t="s">
        <v>41</v>
      </c>
      <c r="G2403" s="28" t="s">
        <v>42</v>
      </c>
      <c r="H2403" s="28" t="s">
        <v>63</v>
      </c>
      <c r="I2403" s="31">
        <v>710819.76</v>
      </c>
      <c r="J2403" s="32">
        <f t="shared" si="111"/>
        <v>35704.47654873463</v>
      </c>
      <c r="K2403" s="31">
        <v>0</v>
      </c>
      <c r="L2403" s="31">
        <v>0</v>
      </c>
      <c r="M2403" s="31">
        <v>0</v>
      </c>
      <c r="N2403" s="31">
        <v>0</v>
      </c>
      <c r="O2403" s="33">
        <f t="shared" si="112"/>
        <v>0</v>
      </c>
      <c r="P2403" s="34" t="str">
        <f t="shared" si="113"/>
        <v>1-30</v>
      </c>
      <c r="Q2403" s="35" t="str">
        <f>+VLOOKUP(B2403,'[2]PORTAFOLIO JAN17'!$B$7:$T$4941,19,FALSE)</f>
        <v>MEXICO</v>
      </c>
      <c r="R2403" s="31">
        <v>0</v>
      </c>
      <c r="S2403" s="31">
        <v>0</v>
      </c>
      <c r="T2403" s="31" t="s">
        <v>45</v>
      </c>
      <c r="U2403" s="36" t="s">
        <v>64</v>
      </c>
      <c r="V2403" s="37">
        <v>35704.476544800003</v>
      </c>
      <c r="W2403" s="38">
        <v>35704.476544800003</v>
      </c>
      <c r="X2403" s="38">
        <v>0</v>
      </c>
      <c r="Y2403" s="38">
        <v>0</v>
      </c>
      <c r="Z2403" s="38">
        <v>0</v>
      </c>
      <c r="AA2403" s="38">
        <v>0</v>
      </c>
      <c r="AB2403" s="38">
        <v>0</v>
      </c>
      <c r="AC2403" s="38">
        <v>0</v>
      </c>
      <c r="AD2403" s="38" t="s">
        <v>47</v>
      </c>
    </row>
    <row r="2404" spans="1:30" s="27" customFormat="1" ht="15" customHeight="1" x14ac:dyDescent="0.25">
      <c r="A2404" s="39" t="s">
        <v>39</v>
      </c>
      <c r="B2404" s="39" t="s">
        <v>2452</v>
      </c>
      <c r="C2404" s="86">
        <v>42767</v>
      </c>
      <c r="D2404" s="29">
        <f>+VLOOKUP(B2404,'[2]HG-Mexico by Contract'!$B$8:$G$4512,6,FALSE)</f>
        <v>350308</v>
      </c>
      <c r="E2404" s="29"/>
      <c r="F2404" s="39" t="s">
        <v>41</v>
      </c>
      <c r="G2404" s="39" t="s">
        <v>42</v>
      </c>
      <c r="H2404" s="39" t="s">
        <v>44</v>
      </c>
      <c r="I2404" s="40">
        <v>89941</v>
      </c>
      <c r="J2404" s="32">
        <f t="shared" si="111"/>
        <v>89941</v>
      </c>
      <c r="K2404" s="31">
        <v>0</v>
      </c>
      <c r="L2404" s="31">
        <v>0</v>
      </c>
      <c r="M2404" s="31">
        <v>0</v>
      </c>
      <c r="N2404" s="31">
        <v>0</v>
      </c>
      <c r="O2404" s="33">
        <f t="shared" si="112"/>
        <v>0</v>
      </c>
      <c r="P2404" s="34" t="str">
        <f t="shared" si="113"/>
        <v>1-30</v>
      </c>
      <c r="Q2404" s="35" t="str">
        <f>+VLOOKUP(B2404,'[2]PORTAFOLIO JAN17'!$B$7:$T$4941,19,FALSE)</f>
        <v>COSTA RICA</v>
      </c>
      <c r="R2404" s="31">
        <v>0</v>
      </c>
      <c r="S2404" s="31">
        <v>0</v>
      </c>
      <c r="T2404" s="31" t="s">
        <v>45</v>
      </c>
      <c r="U2404" s="41" t="s">
        <v>46</v>
      </c>
      <c r="V2404" s="42">
        <v>89941</v>
      </c>
      <c r="W2404" s="43">
        <v>89941</v>
      </c>
      <c r="X2404" s="38">
        <v>0</v>
      </c>
      <c r="Y2404" s="38">
        <v>0</v>
      </c>
      <c r="Z2404" s="38">
        <v>0</v>
      </c>
      <c r="AA2404" s="38">
        <v>0</v>
      </c>
      <c r="AB2404" s="38">
        <v>0</v>
      </c>
      <c r="AC2404" s="38">
        <v>0</v>
      </c>
      <c r="AD2404" s="38" t="s">
        <v>47</v>
      </c>
    </row>
    <row r="2405" spans="1:30" s="27" customFormat="1" ht="15" customHeight="1" x14ac:dyDescent="0.25">
      <c r="A2405" s="28" t="s">
        <v>39</v>
      </c>
      <c r="B2405" s="28" t="s">
        <v>2453</v>
      </c>
      <c r="C2405" s="85">
        <v>42767</v>
      </c>
      <c r="D2405" s="29">
        <f>+VLOOKUP(B2405,'[2]HG-Mexico by Contract'!$B$8:$G$4512,6,FALSE)</f>
        <v>340980</v>
      </c>
      <c r="E2405" s="29"/>
      <c r="F2405" s="28" t="s">
        <v>41</v>
      </c>
      <c r="G2405" s="28" t="s">
        <v>42</v>
      </c>
      <c r="H2405" s="28" t="s">
        <v>63</v>
      </c>
      <c r="I2405" s="31">
        <v>674722.8</v>
      </c>
      <c r="J2405" s="32">
        <f t="shared" si="111"/>
        <v>33891.326247734825</v>
      </c>
      <c r="K2405" s="31">
        <v>0</v>
      </c>
      <c r="L2405" s="31">
        <v>0</v>
      </c>
      <c r="M2405" s="31">
        <v>0</v>
      </c>
      <c r="N2405" s="31">
        <v>0</v>
      </c>
      <c r="O2405" s="33">
        <f t="shared" si="112"/>
        <v>0</v>
      </c>
      <c r="P2405" s="34" t="str">
        <f t="shared" si="113"/>
        <v>1-30</v>
      </c>
      <c r="Q2405" s="35" t="str">
        <f>+VLOOKUP(B2405,'[2]PORTAFOLIO JAN17'!$B$7:$T$4941,19,FALSE)</f>
        <v>MEXICO</v>
      </c>
      <c r="R2405" s="31">
        <v>0</v>
      </c>
      <c r="S2405" s="31">
        <v>0</v>
      </c>
      <c r="T2405" s="31" t="s">
        <v>45</v>
      </c>
      <c r="U2405" s="36" t="s">
        <v>64</v>
      </c>
      <c r="V2405" s="37">
        <v>33891.326244000003</v>
      </c>
      <c r="W2405" s="38">
        <v>33891.326244000003</v>
      </c>
      <c r="X2405" s="38">
        <v>0</v>
      </c>
      <c r="Y2405" s="38">
        <v>0</v>
      </c>
      <c r="Z2405" s="38">
        <v>0</v>
      </c>
      <c r="AA2405" s="38">
        <v>0</v>
      </c>
      <c r="AB2405" s="38">
        <v>0</v>
      </c>
      <c r="AC2405" s="38">
        <v>0</v>
      </c>
      <c r="AD2405" s="38" t="s">
        <v>47</v>
      </c>
    </row>
    <row r="2406" spans="1:30" s="27" customFormat="1" ht="15" customHeight="1" x14ac:dyDescent="0.25">
      <c r="A2406" s="39" t="s">
        <v>39</v>
      </c>
      <c r="B2406" s="39" t="s">
        <v>2454</v>
      </c>
      <c r="C2406" s="86">
        <v>42767</v>
      </c>
      <c r="D2406" s="29">
        <f>+VLOOKUP(B2406,'[2]HG-Mexico by Contract'!$B$8:$G$4512,6,FALSE)</f>
        <v>366040</v>
      </c>
      <c r="E2406" s="29"/>
      <c r="F2406" s="39" t="s">
        <v>41</v>
      </c>
      <c r="G2406" s="39" t="s">
        <v>42</v>
      </c>
      <c r="H2406" s="39" t="s">
        <v>44</v>
      </c>
      <c r="I2406" s="40">
        <v>86148.46</v>
      </c>
      <c r="J2406" s="32">
        <f t="shared" si="111"/>
        <v>86148.46</v>
      </c>
      <c r="K2406" s="31">
        <v>0</v>
      </c>
      <c r="L2406" s="31">
        <v>0</v>
      </c>
      <c r="M2406" s="31">
        <v>0</v>
      </c>
      <c r="N2406" s="31">
        <v>0</v>
      </c>
      <c r="O2406" s="33">
        <f t="shared" si="112"/>
        <v>0</v>
      </c>
      <c r="P2406" s="34" t="str">
        <f t="shared" si="113"/>
        <v>1-30</v>
      </c>
      <c r="Q2406" s="35" t="str">
        <f>+VLOOKUP(B2406,'[2]PORTAFOLIO JAN17'!$B$7:$T$4941,19,FALSE)</f>
        <v>REPUBLICA DOMINICANA</v>
      </c>
      <c r="R2406" s="31">
        <v>0</v>
      </c>
      <c r="S2406" s="31">
        <v>0</v>
      </c>
      <c r="T2406" s="31" t="s">
        <v>45</v>
      </c>
      <c r="U2406" s="41" t="s">
        <v>46</v>
      </c>
      <c r="V2406" s="42">
        <v>86148.46</v>
      </c>
      <c r="W2406" s="43">
        <v>86148.46</v>
      </c>
      <c r="X2406" s="38">
        <v>0</v>
      </c>
      <c r="Y2406" s="38">
        <v>0</v>
      </c>
      <c r="Z2406" s="38">
        <v>0</v>
      </c>
      <c r="AA2406" s="38">
        <v>0</v>
      </c>
      <c r="AB2406" s="38">
        <v>0</v>
      </c>
      <c r="AC2406" s="38">
        <v>0</v>
      </c>
      <c r="AD2406" s="38" t="s">
        <v>47</v>
      </c>
    </row>
    <row r="2407" spans="1:30" s="27" customFormat="1" ht="15" customHeight="1" x14ac:dyDescent="0.25">
      <c r="A2407" s="28" t="s">
        <v>39</v>
      </c>
      <c r="B2407" s="28" t="s">
        <v>2455</v>
      </c>
      <c r="C2407" s="85">
        <v>42767</v>
      </c>
      <c r="D2407" s="29">
        <f>+VLOOKUP(B2407,'[2]HG-Mexico by Contract'!$B$8:$G$4512,6,FALSE)</f>
        <v>315309</v>
      </c>
      <c r="E2407" s="29"/>
      <c r="F2407" s="28" t="s">
        <v>41</v>
      </c>
      <c r="G2407" s="28" t="s">
        <v>42</v>
      </c>
      <c r="H2407" s="28" t="s">
        <v>63</v>
      </c>
      <c r="I2407" s="31">
        <v>425888.12</v>
      </c>
      <c r="J2407" s="32">
        <f t="shared" si="111"/>
        <v>21392.360269957437</v>
      </c>
      <c r="K2407" s="31">
        <v>0</v>
      </c>
      <c r="L2407" s="31">
        <v>0</v>
      </c>
      <c r="M2407" s="31">
        <v>0</v>
      </c>
      <c r="N2407" s="31">
        <v>425888.12</v>
      </c>
      <c r="O2407" s="33">
        <f t="shared" si="112"/>
        <v>425888.12</v>
      </c>
      <c r="P2407" s="34" t="str">
        <f t="shared" si="113"/>
        <v>120+</v>
      </c>
      <c r="Q2407" s="35" t="str">
        <f>+VLOOKUP(B2407,'[2]PORTAFOLIO JAN17'!$B$7:$T$4941,19,FALSE)</f>
        <v>MEXICO</v>
      </c>
      <c r="R2407" s="31">
        <v>0</v>
      </c>
      <c r="S2407" s="31">
        <v>0</v>
      </c>
      <c r="T2407" s="31">
        <v>425888.12</v>
      </c>
      <c r="U2407" s="36" t="s">
        <v>64</v>
      </c>
      <c r="V2407" s="37">
        <v>21392.360267600001</v>
      </c>
      <c r="W2407" s="38">
        <v>0</v>
      </c>
      <c r="X2407" s="38">
        <v>0</v>
      </c>
      <c r="Y2407" s="38">
        <v>0</v>
      </c>
      <c r="Z2407" s="38">
        <v>0</v>
      </c>
      <c r="AA2407" s="38">
        <v>21392.360267600001</v>
      </c>
      <c r="AB2407" s="38">
        <v>0</v>
      </c>
      <c r="AC2407" s="38">
        <v>0</v>
      </c>
      <c r="AD2407" s="38">
        <v>21392.360267600001</v>
      </c>
    </row>
    <row r="2408" spans="1:30" s="27" customFormat="1" ht="15" customHeight="1" x14ac:dyDescent="0.25">
      <c r="A2408" s="39" t="s">
        <v>39</v>
      </c>
      <c r="B2408" s="39" t="s">
        <v>2456</v>
      </c>
      <c r="C2408" s="86">
        <v>42767</v>
      </c>
      <c r="D2408" s="29">
        <f>+VLOOKUP(B2408,'[2]HG-Mexico by Contract'!$B$8:$G$4512,6,FALSE)</f>
        <v>313548</v>
      </c>
      <c r="E2408" s="29"/>
      <c r="F2408" s="39" t="s">
        <v>62</v>
      </c>
      <c r="G2408" s="39" t="s">
        <v>42</v>
      </c>
      <c r="H2408" s="39" t="s">
        <v>44</v>
      </c>
      <c r="I2408" s="40">
        <v>87194.3</v>
      </c>
      <c r="J2408" s="32">
        <f t="shared" si="111"/>
        <v>87194.3</v>
      </c>
      <c r="K2408" s="31">
        <v>0</v>
      </c>
      <c r="L2408" s="31">
        <v>0</v>
      </c>
      <c r="M2408" s="31">
        <v>0</v>
      </c>
      <c r="N2408" s="31">
        <v>0</v>
      </c>
      <c r="O2408" s="33">
        <f t="shared" si="112"/>
        <v>0</v>
      </c>
      <c r="P2408" s="34" t="str">
        <f t="shared" si="113"/>
        <v>1-30</v>
      </c>
      <c r="Q2408" s="35" t="str">
        <f>+VLOOKUP(B2408,'[2]PORTAFOLIO JAN17'!$B$7:$T$4941,19,FALSE)</f>
        <v>NICARAGUA</v>
      </c>
      <c r="R2408" s="31">
        <v>0</v>
      </c>
      <c r="S2408" s="31">
        <v>0</v>
      </c>
      <c r="T2408" s="31" t="s">
        <v>45</v>
      </c>
      <c r="U2408" s="41" t="s">
        <v>46</v>
      </c>
      <c r="V2408" s="42">
        <v>87194.3</v>
      </c>
      <c r="W2408" s="43">
        <v>87194.3</v>
      </c>
      <c r="X2408" s="38">
        <v>0</v>
      </c>
      <c r="Y2408" s="38">
        <v>0</v>
      </c>
      <c r="Z2408" s="38">
        <v>0</v>
      </c>
      <c r="AA2408" s="38">
        <v>0</v>
      </c>
      <c r="AB2408" s="38">
        <v>0</v>
      </c>
      <c r="AC2408" s="38">
        <v>0</v>
      </c>
      <c r="AD2408" s="38" t="s">
        <v>47</v>
      </c>
    </row>
    <row r="2409" spans="1:30" s="27" customFormat="1" ht="15" customHeight="1" x14ac:dyDescent="0.25">
      <c r="A2409" s="28" t="s">
        <v>39</v>
      </c>
      <c r="B2409" s="28" t="s">
        <v>2457</v>
      </c>
      <c r="C2409" s="85">
        <v>42767</v>
      </c>
      <c r="D2409" s="29">
        <f>+VLOOKUP(B2409,'[2]HG-Mexico by Contract'!$B$8:$G$4512,6,FALSE)</f>
        <v>319617</v>
      </c>
      <c r="E2409" s="29"/>
      <c r="F2409" s="28" t="s">
        <v>41</v>
      </c>
      <c r="G2409" s="28" t="s">
        <v>42</v>
      </c>
      <c r="H2409" s="28" t="s">
        <v>44</v>
      </c>
      <c r="I2409" s="31">
        <v>128916.58</v>
      </c>
      <c r="J2409" s="32">
        <f t="shared" si="111"/>
        <v>128916.58</v>
      </c>
      <c r="K2409" s="31">
        <v>0</v>
      </c>
      <c r="L2409" s="31">
        <v>0</v>
      </c>
      <c r="M2409" s="31">
        <v>0</v>
      </c>
      <c r="N2409" s="31">
        <v>0</v>
      </c>
      <c r="O2409" s="33">
        <f t="shared" si="112"/>
        <v>0</v>
      </c>
      <c r="P2409" s="34" t="str">
        <f t="shared" si="113"/>
        <v>1-30</v>
      </c>
      <c r="Q2409" s="35" t="str">
        <f>+VLOOKUP(B2409,'[2]PORTAFOLIO JAN17'!$B$7:$T$4941,19,FALSE)</f>
        <v>MEXICO</v>
      </c>
      <c r="R2409" s="31">
        <v>0</v>
      </c>
      <c r="S2409" s="31">
        <v>0</v>
      </c>
      <c r="T2409" s="31" t="s">
        <v>45</v>
      </c>
      <c r="U2409" s="36" t="s">
        <v>46</v>
      </c>
      <c r="V2409" s="37">
        <v>128916.58</v>
      </c>
      <c r="W2409" s="38">
        <v>128916.58</v>
      </c>
      <c r="X2409" s="38">
        <v>0</v>
      </c>
      <c r="Y2409" s="38">
        <v>0</v>
      </c>
      <c r="Z2409" s="38">
        <v>0</v>
      </c>
      <c r="AA2409" s="38">
        <v>0</v>
      </c>
      <c r="AB2409" s="38">
        <v>0</v>
      </c>
      <c r="AC2409" s="38">
        <v>0</v>
      </c>
      <c r="AD2409" s="38" t="s">
        <v>47</v>
      </c>
    </row>
    <row r="2410" spans="1:30" s="27" customFormat="1" ht="15" customHeight="1" x14ac:dyDescent="0.25">
      <c r="A2410" s="39" t="s">
        <v>39</v>
      </c>
      <c r="B2410" s="39" t="s">
        <v>2458</v>
      </c>
      <c r="C2410" s="86">
        <v>42767</v>
      </c>
      <c r="D2410" s="29">
        <f>+VLOOKUP(B2410,'[2]HG-Mexico by Contract'!$B$8:$G$4512,6,FALSE)</f>
        <v>363897</v>
      </c>
      <c r="E2410" s="29"/>
      <c r="F2410" s="39" t="s">
        <v>41</v>
      </c>
      <c r="G2410" s="39" t="s">
        <v>42</v>
      </c>
      <c r="H2410" s="39" t="s">
        <v>63</v>
      </c>
      <c r="I2410" s="40">
        <v>925930.14</v>
      </c>
      <c r="J2410" s="32">
        <f t="shared" si="111"/>
        <v>46509.470937325343</v>
      </c>
      <c r="K2410" s="31">
        <v>0</v>
      </c>
      <c r="L2410" s="31">
        <v>0</v>
      </c>
      <c r="M2410" s="31">
        <v>0</v>
      </c>
      <c r="N2410" s="31">
        <v>0</v>
      </c>
      <c r="O2410" s="33">
        <f t="shared" si="112"/>
        <v>0</v>
      </c>
      <c r="P2410" s="34" t="str">
        <f t="shared" si="113"/>
        <v>1-30</v>
      </c>
      <c r="Q2410" s="35" t="str">
        <f>+VLOOKUP(B2410,'[2]PORTAFOLIO JAN17'!$B$7:$T$4941,19,FALSE)</f>
        <v>MEXICO</v>
      </c>
      <c r="R2410" s="31">
        <v>0</v>
      </c>
      <c r="S2410" s="31">
        <v>0</v>
      </c>
      <c r="T2410" s="31" t="s">
        <v>45</v>
      </c>
      <c r="U2410" s="41" t="s">
        <v>64</v>
      </c>
      <c r="V2410" s="42">
        <v>46509.470932199998</v>
      </c>
      <c r="W2410" s="43">
        <v>46509.470932199998</v>
      </c>
      <c r="X2410" s="38">
        <v>0</v>
      </c>
      <c r="Y2410" s="38">
        <v>0</v>
      </c>
      <c r="Z2410" s="38">
        <v>0</v>
      </c>
      <c r="AA2410" s="38">
        <v>0</v>
      </c>
      <c r="AB2410" s="38">
        <v>0</v>
      </c>
      <c r="AC2410" s="38">
        <v>0</v>
      </c>
      <c r="AD2410" s="38" t="s">
        <v>47</v>
      </c>
    </row>
    <row r="2411" spans="1:30" s="27" customFormat="1" ht="15" customHeight="1" x14ac:dyDescent="0.25">
      <c r="A2411" s="28" t="s">
        <v>39</v>
      </c>
      <c r="B2411" s="28" t="s">
        <v>2459</v>
      </c>
      <c r="C2411" s="85">
        <v>42767</v>
      </c>
      <c r="D2411" s="29">
        <f>+VLOOKUP(B2411,'[2]HG-Mexico by Contract'!$B$8:$G$4512,6,FALSE)</f>
        <v>365349</v>
      </c>
      <c r="E2411" s="29"/>
      <c r="F2411" s="28" t="s">
        <v>41</v>
      </c>
      <c r="G2411" s="28" t="s">
        <v>42</v>
      </c>
      <c r="H2411" s="28" t="s">
        <v>44</v>
      </c>
      <c r="I2411" s="31">
        <v>21458.61</v>
      </c>
      <c r="J2411" s="32">
        <f t="shared" si="111"/>
        <v>21458.61</v>
      </c>
      <c r="K2411" s="31">
        <v>0</v>
      </c>
      <c r="L2411" s="31">
        <v>0</v>
      </c>
      <c r="M2411" s="31">
        <v>0</v>
      </c>
      <c r="N2411" s="31">
        <v>0</v>
      </c>
      <c r="O2411" s="33">
        <f t="shared" si="112"/>
        <v>0</v>
      </c>
      <c r="P2411" s="34" t="str">
        <f t="shared" si="113"/>
        <v>1-30</v>
      </c>
      <c r="Q2411" s="35" t="str">
        <f>+VLOOKUP(B2411,'[2]PORTAFOLIO JAN17'!$B$7:$T$4941,19,FALSE)</f>
        <v>COSTA RICA</v>
      </c>
      <c r="R2411" s="31">
        <v>0</v>
      </c>
      <c r="S2411" s="31">
        <v>0</v>
      </c>
      <c r="T2411" s="31" t="s">
        <v>45</v>
      </c>
      <c r="U2411" s="36" t="s">
        <v>46</v>
      </c>
      <c r="V2411" s="37">
        <v>21458.61</v>
      </c>
      <c r="W2411" s="38">
        <v>21458.61</v>
      </c>
      <c r="X2411" s="38">
        <v>0</v>
      </c>
      <c r="Y2411" s="38">
        <v>0</v>
      </c>
      <c r="Z2411" s="38">
        <v>0</v>
      </c>
      <c r="AA2411" s="38">
        <v>0</v>
      </c>
      <c r="AB2411" s="38">
        <v>0</v>
      </c>
      <c r="AC2411" s="38">
        <v>0</v>
      </c>
      <c r="AD2411" s="38" t="s">
        <v>47</v>
      </c>
    </row>
    <row r="2412" spans="1:30" s="27" customFormat="1" ht="15" customHeight="1" x14ac:dyDescent="0.25">
      <c r="A2412" s="39" t="s">
        <v>39</v>
      </c>
      <c r="B2412" s="39" t="s">
        <v>2460</v>
      </c>
      <c r="C2412" s="86">
        <v>42767</v>
      </c>
      <c r="D2412" s="29">
        <f>+VLOOKUP(B2412,'[2]HG-Mexico by Contract'!$B$8:$G$4512,6,FALSE)</f>
        <v>364297</v>
      </c>
      <c r="E2412" s="29"/>
      <c r="F2412" s="39" t="s">
        <v>41</v>
      </c>
      <c r="G2412" s="39" t="s">
        <v>42</v>
      </c>
      <c r="H2412" s="39" t="s">
        <v>63</v>
      </c>
      <c r="I2412" s="40">
        <v>15258011.380000001</v>
      </c>
      <c r="J2412" s="32">
        <f t="shared" si="111"/>
        <v>766409.91170185839</v>
      </c>
      <c r="K2412" s="31">
        <v>0</v>
      </c>
      <c r="L2412" s="31">
        <v>0</v>
      </c>
      <c r="M2412" s="31">
        <v>0</v>
      </c>
      <c r="N2412" s="31">
        <v>0</v>
      </c>
      <c r="O2412" s="33">
        <f t="shared" si="112"/>
        <v>0</v>
      </c>
      <c r="P2412" s="34" t="str">
        <f t="shared" si="113"/>
        <v>1-30</v>
      </c>
      <c r="Q2412" s="35" t="str">
        <f>+VLOOKUP(B2412,'[2]PORTAFOLIO JAN17'!$B$7:$T$4941,19,FALSE)</f>
        <v>MEXICO</v>
      </c>
      <c r="R2412" s="31">
        <v>0</v>
      </c>
      <c r="S2412" s="31">
        <v>0</v>
      </c>
      <c r="T2412" s="31" t="s">
        <v>45</v>
      </c>
      <c r="U2412" s="41" t="s">
        <v>64</v>
      </c>
      <c r="V2412" s="42">
        <v>766409.91161740001</v>
      </c>
      <c r="W2412" s="43">
        <v>766409.91161740001</v>
      </c>
      <c r="X2412" s="38">
        <v>0</v>
      </c>
      <c r="Y2412" s="38">
        <v>0</v>
      </c>
      <c r="Z2412" s="38">
        <v>0</v>
      </c>
      <c r="AA2412" s="38">
        <v>0</v>
      </c>
      <c r="AB2412" s="38">
        <v>0</v>
      </c>
      <c r="AC2412" s="38">
        <v>0</v>
      </c>
      <c r="AD2412" s="38" t="s">
        <v>47</v>
      </c>
    </row>
    <row r="2413" spans="1:30" s="27" customFormat="1" ht="15" customHeight="1" x14ac:dyDescent="0.25">
      <c r="A2413" s="28" t="s">
        <v>39</v>
      </c>
      <c r="B2413" s="28" t="s">
        <v>2461</v>
      </c>
      <c r="C2413" s="85">
        <v>42767</v>
      </c>
      <c r="D2413" s="29">
        <f>+VLOOKUP(B2413,'[2]HG-Mexico by Contract'!$B$8:$G$4512,6,FALSE)</f>
        <v>313548</v>
      </c>
      <c r="E2413" s="29"/>
      <c r="F2413" s="28" t="s">
        <v>218</v>
      </c>
      <c r="G2413" s="28" t="s">
        <v>42</v>
      </c>
      <c r="H2413" s="28" t="s">
        <v>44</v>
      </c>
      <c r="I2413" s="31">
        <v>58493.45</v>
      </c>
      <c r="J2413" s="32">
        <f t="shared" si="111"/>
        <v>58493.45</v>
      </c>
      <c r="K2413" s="31">
        <v>0</v>
      </c>
      <c r="L2413" s="31">
        <v>0</v>
      </c>
      <c r="M2413" s="31">
        <v>0</v>
      </c>
      <c r="N2413" s="31">
        <v>0</v>
      </c>
      <c r="O2413" s="33">
        <f t="shared" si="112"/>
        <v>0</v>
      </c>
      <c r="P2413" s="34" t="str">
        <f t="shared" si="113"/>
        <v>1-30</v>
      </c>
      <c r="Q2413" s="35" t="str">
        <f>+VLOOKUP(B2413,'[2]PORTAFOLIO JAN17'!$B$7:$T$4941,19,FALSE)</f>
        <v>NICARAGUA</v>
      </c>
      <c r="R2413" s="31">
        <v>0</v>
      </c>
      <c r="S2413" s="31">
        <v>0</v>
      </c>
      <c r="T2413" s="31" t="s">
        <v>45</v>
      </c>
      <c r="U2413" s="36" t="s">
        <v>46</v>
      </c>
      <c r="V2413" s="37">
        <v>58493.45</v>
      </c>
      <c r="W2413" s="38">
        <v>58493.45</v>
      </c>
      <c r="X2413" s="38">
        <v>0</v>
      </c>
      <c r="Y2413" s="38">
        <v>0</v>
      </c>
      <c r="Z2413" s="38">
        <v>0</v>
      </c>
      <c r="AA2413" s="38">
        <v>0</v>
      </c>
      <c r="AB2413" s="38">
        <v>0</v>
      </c>
      <c r="AC2413" s="38">
        <v>0</v>
      </c>
      <c r="AD2413" s="38" t="s">
        <v>47</v>
      </c>
    </row>
    <row r="2414" spans="1:30" s="27" customFormat="1" ht="15" customHeight="1" x14ac:dyDescent="0.25">
      <c r="A2414" s="39" t="s">
        <v>39</v>
      </c>
      <c r="B2414" s="39" t="s">
        <v>2462</v>
      </c>
      <c r="C2414" s="86">
        <v>42767</v>
      </c>
      <c r="D2414" s="29">
        <f>+VLOOKUP(B2414,'[2]HG-Mexico by Contract'!$B$8:$G$4512,6,FALSE)</f>
        <v>315343</v>
      </c>
      <c r="E2414" s="29"/>
      <c r="F2414" s="39" t="s">
        <v>41</v>
      </c>
      <c r="G2414" s="39" t="s">
        <v>42</v>
      </c>
      <c r="H2414" s="39" t="s">
        <v>44</v>
      </c>
      <c r="I2414" s="40">
        <v>47135.39</v>
      </c>
      <c r="J2414" s="32">
        <f t="shared" si="111"/>
        <v>47135.39</v>
      </c>
      <c r="K2414" s="31">
        <v>0</v>
      </c>
      <c r="L2414" s="31">
        <v>0</v>
      </c>
      <c r="M2414" s="31">
        <v>0</v>
      </c>
      <c r="N2414" s="31">
        <v>0</v>
      </c>
      <c r="O2414" s="33">
        <f t="shared" si="112"/>
        <v>0</v>
      </c>
      <c r="P2414" s="34" t="str">
        <f t="shared" si="113"/>
        <v>1-30</v>
      </c>
      <c r="Q2414" s="35" t="str">
        <f>+VLOOKUP(B2414,'[2]PORTAFOLIO JAN17'!$B$7:$T$4941,19,FALSE)</f>
        <v>COSTA RICA</v>
      </c>
      <c r="R2414" s="31">
        <v>0</v>
      </c>
      <c r="S2414" s="31">
        <v>0</v>
      </c>
      <c r="T2414" s="31" t="s">
        <v>45</v>
      </c>
      <c r="U2414" s="41" t="s">
        <v>46</v>
      </c>
      <c r="V2414" s="42">
        <v>47135.39</v>
      </c>
      <c r="W2414" s="43">
        <v>47135.39</v>
      </c>
      <c r="X2414" s="38">
        <v>0</v>
      </c>
      <c r="Y2414" s="38">
        <v>0</v>
      </c>
      <c r="Z2414" s="38">
        <v>0</v>
      </c>
      <c r="AA2414" s="38">
        <v>0</v>
      </c>
      <c r="AB2414" s="38">
        <v>0</v>
      </c>
      <c r="AC2414" s="38">
        <v>0</v>
      </c>
      <c r="AD2414" s="38" t="s">
        <v>47</v>
      </c>
    </row>
    <row r="2415" spans="1:30" s="27" customFormat="1" ht="15" customHeight="1" x14ac:dyDescent="0.25">
      <c r="A2415" s="28" t="s">
        <v>39</v>
      </c>
      <c r="B2415" s="28" t="s">
        <v>2463</v>
      </c>
      <c r="C2415" s="85">
        <v>42767</v>
      </c>
      <c r="D2415" s="29">
        <f>+VLOOKUP(B2415,'[2]HG-Mexico by Contract'!$B$8:$G$4512,6,FALSE)</f>
        <v>315343</v>
      </c>
      <c r="E2415" s="29"/>
      <c r="F2415" s="28" t="s">
        <v>41</v>
      </c>
      <c r="G2415" s="28" t="s">
        <v>42</v>
      </c>
      <c r="H2415" s="28" t="s">
        <v>44</v>
      </c>
      <c r="I2415" s="31">
        <v>47135.39</v>
      </c>
      <c r="J2415" s="32">
        <f t="shared" si="111"/>
        <v>47135.39</v>
      </c>
      <c r="K2415" s="31">
        <v>0</v>
      </c>
      <c r="L2415" s="31">
        <v>0</v>
      </c>
      <c r="M2415" s="31">
        <v>0</v>
      </c>
      <c r="N2415" s="31">
        <v>0</v>
      </c>
      <c r="O2415" s="33">
        <f t="shared" si="112"/>
        <v>0</v>
      </c>
      <c r="P2415" s="34" t="str">
        <f t="shared" si="113"/>
        <v>1-30</v>
      </c>
      <c r="Q2415" s="35" t="str">
        <f>+VLOOKUP(B2415,'[2]PORTAFOLIO JAN17'!$B$7:$T$4941,19,FALSE)</f>
        <v>COSTA RICA</v>
      </c>
      <c r="R2415" s="31">
        <v>0</v>
      </c>
      <c r="S2415" s="31">
        <v>0</v>
      </c>
      <c r="T2415" s="31" t="s">
        <v>45</v>
      </c>
      <c r="U2415" s="36" t="s">
        <v>46</v>
      </c>
      <c r="V2415" s="37">
        <v>47135.39</v>
      </c>
      <c r="W2415" s="38">
        <v>47135.39</v>
      </c>
      <c r="X2415" s="38">
        <v>0</v>
      </c>
      <c r="Y2415" s="38">
        <v>0</v>
      </c>
      <c r="Z2415" s="38">
        <v>0</v>
      </c>
      <c r="AA2415" s="38">
        <v>0</v>
      </c>
      <c r="AB2415" s="38">
        <v>0</v>
      </c>
      <c r="AC2415" s="38">
        <v>0</v>
      </c>
      <c r="AD2415" s="38" t="s">
        <v>47</v>
      </c>
    </row>
    <row r="2416" spans="1:30" s="27" customFormat="1" ht="15" customHeight="1" x14ac:dyDescent="0.25">
      <c r="A2416" s="39" t="s">
        <v>39</v>
      </c>
      <c r="B2416" s="39" t="s">
        <v>2464</v>
      </c>
      <c r="C2416" s="86">
        <v>42767</v>
      </c>
      <c r="D2416" s="29">
        <f>+VLOOKUP(B2416,'[2]HG-Mexico by Contract'!$B$8:$G$4512,6,FALSE)</f>
        <v>315343</v>
      </c>
      <c r="E2416" s="29"/>
      <c r="F2416" s="39" t="s">
        <v>41</v>
      </c>
      <c r="G2416" s="39" t="s">
        <v>42</v>
      </c>
      <c r="H2416" s="39" t="s">
        <v>44</v>
      </c>
      <c r="I2416" s="40">
        <v>47135.39</v>
      </c>
      <c r="J2416" s="32">
        <f t="shared" si="111"/>
        <v>47135.39</v>
      </c>
      <c r="K2416" s="31">
        <v>0</v>
      </c>
      <c r="L2416" s="31">
        <v>0</v>
      </c>
      <c r="M2416" s="31">
        <v>0</v>
      </c>
      <c r="N2416" s="31">
        <v>0</v>
      </c>
      <c r="O2416" s="33">
        <f t="shared" si="112"/>
        <v>0</v>
      </c>
      <c r="P2416" s="34" t="str">
        <f t="shared" si="113"/>
        <v>1-30</v>
      </c>
      <c r="Q2416" s="35" t="str">
        <f>+VLOOKUP(B2416,'[2]PORTAFOLIO JAN17'!$B$7:$T$4941,19,FALSE)</f>
        <v>COSTA RICA</v>
      </c>
      <c r="R2416" s="31">
        <v>0</v>
      </c>
      <c r="S2416" s="31">
        <v>0</v>
      </c>
      <c r="T2416" s="31" t="s">
        <v>45</v>
      </c>
      <c r="U2416" s="41" t="s">
        <v>46</v>
      </c>
      <c r="V2416" s="42">
        <v>47135.39</v>
      </c>
      <c r="W2416" s="43">
        <v>47135.39</v>
      </c>
      <c r="X2416" s="38">
        <v>0</v>
      </c>
      <c r="Y2416" s="38">
        <v>0</v>
      </c>
      <c r="Z2416" s="38">
        <v>0</v>
      </c>
      <c r="AA2416" s="38">
        <v>0</v>
      </c>
      <c r="AB2416" s="38">
        <v>0</v>
      </c>
      <c r="AC2416" s="38">
        <v>0</v>
      </c>
      <c r="AD2416" s="38" t="s">
        <v>47</v>
      </c>
    </row>
    <row r="2417" spans="1:30" s="27" customFormat="1" ht="15" customHeight="1" x14ac:dyDescent="0.25">
      <c r="A2417" s="28" t="s">
        <v>39</v>
      </c>
      <c r="B2417" s="28" t="s">
        <v>2465</v>
      </c>
      <c r="C2417" s="85">
        <v>42767</v>
      </c>
      <c r="D2417" s="29">
        <f>+VLOOKUP(B2417,'[2]HG-Mexico by Contract'!$B$8:$G$4512,6,FALSE)</f>
        <v>319677</v>
      </c>
      <c r="E2417" s="29"/>
      <c r="F2417" s="28" t="s">
        <v>41</v>
      </c>
      <c r="G2417" s="28" t="s">
        <v>42</v>
      </c>
      <c r="H2417" s="28" t="s">
        <v>63</v>
      </c>
      <c r="I2417" s="31">
        <v>1482191.3</v>
      </c>
      <c r="J2417" s="32">
        <f t="shared" si="111"/>
        <v>74450.469007204447</v>
      </c>
      <c r="K2417" s="31">
        <v>0</v>
      </c>
      <c r="L2417" s="31">
        <v>0</v>
      </c>
      <c r="M2417" s="31">
        <v>0</v>
      </c>
      <c r="N2417" s="31">
        <v>0</v>
      </c>
      <c r="O2417" s="33">
        <f t="shared" si="112"/>
        <v>0</v>
      </c>
      <c r="P2417" s="34" t="str">
        <f t="shared" si="113"/>
        <v>1-30</v>
      </c>
      <c r="Q2417" s="35" t="str">
        <f>+VLOOKUP(B2417,'[2]PORTAFOLIO JAN17'!$B$7:$T$4941,19,FALSE)</f>
        <v>MEXICO</v>
      </c>
      <c r="R2417" s="31">
        <v>0</v>
      </c>
      <c r="S2417" s="31">
        <v>0</v>
      </c>
      <c r="T2417" s="31" t="s">
        <v>45</v>
      </c>
      <c r="U2417" s="36" t="s">
        <v>64</v>
      </c>
      <c r="V2417" s="37">
        <v>74450.468999000004</v>
      </c>
      <c r="W2417" s="38">
        <v>74450.468999000004</v>
      </c>
      <c r="X2417" s="38">
        <v>0</v>
      </c>
      <c r="Y2417" s="38">
        <v>0</v>
      </c>
      <c r="Z2417" s="38">
        <v>0</v>
      </c>
      <c r="AA2417" s="38">
        <v>0</v>
      </c>
      <c r="AB2417" s="38">
        <v>0</v>
      </c>
      <c r="AC2417" s="38">
        <v>0</v>
      </c>
      <c r="AD2417" s="38" t="s">
        <v>47</v>
      </c>
    </row>
    <row r="2418" spans="1:30" s="27" customFormat="1" ht="15" customHeight="1" x14ac:dyDescent="0.25">
      <c r="A2418" s="39" t="s">
        <v>39</v>
      </c>
      <c r="B2418" s="39" t="s">
        <v>2466</v>
      </c>
      <c r="C2418" s="86">
        <v>42767</v>
      </c>
      <c r="D2418" s="29">
        <f>+VLOOKUP(B2418,'[2]HG-Mexico by Contract'!$B$8:$G$4512,6,FALSE)</f>
        <v>365148</v>
      </c>
      <c r="E2418" s="29"/>
      <c r="F2418" s="39" t="s">
        <v>41</v>
      </c>
      <c r="G2418" s="39" t="s">
        <v>42</v>
      </c>
      <c r="H2418" s="39" t="s">
        <v>63</v>
      </c>
      <c r="I2418" s="40">
        <v>1521601.49</v>
      </c>
      <c r="J2418" s="32">
        <f t="shared" si="111"/>
        <v>76430.042851122591</v>
      </c>
      <c r="K2418" s="31">
        <v>0</v>
      </c>
      <c r="L2418" s="31">
        <v>0</v>
      </c>
      <c r="M2418" s="31">
        <v>0</v>
      </c>
      <c r="N2418" s="31">
        <v>1521601.49</v>
      </c>
      <c r="O2418" s="33">
        <f t="shared" si="112"/>
        <v>1521601.49</v>
      </c>
      <c r="P2418" s="34" t="str">
        <f t="shared" si="113"/>
        <v>120+</v>
      </c>
      <c r="Q2418" s="35" t="str">
        <f>+VLOOKUP(B2418,'[2]PORTAFOLIO JAN17'!$B$7:$T$4941,19,FALSE)</f>
        <v>MEXICO</v>
      </c>
      <c r="R2418" s="31">
        <v>0</v>
      </c>
      <c r="S2418" s="31">
        <v>0</v>
      </c>
      <c r="T2418" s="31">
        <v>1521601.49</v>
      </c>
      <c r="U2418" s="41" t="s">
        <v>64</v>
      </c>
      <c r="V2418" s="42">
        <v>76430.042842700001</v>
      </c>
      <c r="W2418" s="43">
        <v>0</v>
      </c>
      <c r="X2418" s="38">
        <v>0</v>
      </c>
      <c r="Y2418" s="38">
        <v>0</v>
      </c>
      <c r="Z2418" s="38">
        <v>0</v>
      </c>
      <c r="AA2418" s="38">
        <v>76430.042842700001</v>
      </c>
      <c r="AB2418" s="38">
        <v>0</v>
      </c>
      <c r="AC2418" s="38">
        <v>0</v>
      </c>
      <c r="AD2418" s="38">
        <v>76430.042842700001</v>
      </c>
    </row>
    <row r="2419" spans="1:30" s="27" customFormat="1" ht="15" customHeight="1" x14ac:dyDescent="0.25">
      <c r="A2419" s="28" t="s">
        <v>39</v>
      </c>
      <c r="B2419" s="28" t="s">
        <v>2467</v>
      </c>
      <c r="C2419" s="85">
        <v>42767</v>
      </c>
      <c r="D2419" s="29">
        <f>+VLOOKUP(B2419,'[2]HG-Mexico by Contract'!$B$8:$G$4512,6,FALSE)</f>
        <v>315343</v>
      </c>
      <c r="E2419" s="29"/>
      <c r="F2419" s="28" t="s">
        <v>41</v>
      </c>
      <c r="G2419" s="28" t="s">
        <v>42</v>
      </c>
      <c r="H2419" s="28" t="s">
        <v>44</v>
      </c>
      <c r="I2419" s="31">
        <v>47135.39</v>
      </c>
      <c r="J2419" s="32">
        <f t="shared" si="111"/>
        <v>47135.39</v>
      </c>
      <c r="K2419" s="31">
        <v>0</v>
      </c>
      <c r="L2419" s="31">
        <v>0</v>
      </c>
      <c r="M2419" s="31">
        <v>0</v>
      </c>
      <c r="N2419" s="31">
        <v>0</v>
      </c>
      <c r="O2419" s="33">
        <f t="shared" si="112"/>
        <v>0</v>
      </c>
      <c r="P2419" s="34" t="str">
        <f t="shared" si="113"/>
        <v>1-30</v>
      </c>
      <c r="Q2419" s="35" t="str">
        <f>+VLOOKUP(B2419,'[2]PORTAFOLIO JAN17'!$B$7:$T$4941,19,FALSE)</f>
        <v>COSTA RICA</v>
      </c>
      <c r="R2419" s="31">
        <v>0</v>
      </c>
      <c r="S2419" s="31">
        <v>0</v>
      </c>
      <c r="T2419" s="31" t="s">
        <v>45</v>
      </c>
      <c r="U2419" s="36" t="s">
        <v>46</v>
      </c>
      <c r="V2419" s="37">
        <v>47135.39</v>
      </c>
      <c r="W2419" s="38">
        <v>47135.39</v>
      </c>
      <c r="X2419" s="38">
        <v>0</v>
      </c>
      <c r="Y2419" s="38">
        <v>0</v>
      </c>
      <c r="Z2419" s="38">
        <v>0</v>
      </c>
      <c r="AA2419" s="38">
        <v>0</v>
      </c>
      <c r="AB2419" s="38">
        <v>0</v>
      </c>
      <c r="AC2419" s="38">
        <v>0</v>
      </c>
      <c r="AD2419" s="38" t="s">
        <v>47</v>
      </c>
    </row>
    <row r="2420" spans="1:30" s="27" customFormat="1" ht="15" customHeight="1" x14ac:dyDescent="0.25">
      <c r="A2420" s="39" t="s">
        <v>39</v>
      </c>
      <c r="B2420" s="39" t="s">
        <v>2468</v>
      </c>
      <c r="C2420" s="86">
        <v>42767</v>
      </c>
      <c r="D2420" s="29">
        <f>+VLOOKUP(B2420,'[2]HG-Mexico by Contract'!$B$8:$G$4512,6,FALSE)</f>
        <v>315343</v>
      </c>
      <c r="E2420" s="29"/>
      <c r="F2420" s="39" t="s">
        <v>41</v>
      </c>
      <c r="G2420" s="39" t="s">
        <v>42</v>
      </c>
      <c r="H2420" s="39" t="s">
        <v>44</v>
      </c>
      <c r="I2420" s="40">
        <v>47135.39</v>
      </c>
      <c r="J2420" s="32">
        <f t="shared" si="111"/>
        <v>47135.39</v>
      </c>
      <c r="K2420" s="31">
        <v>0</v>
      </c>
      <c r="L2420" s="31">
        <v>0</v>
      </c>
      <c r="M2420" s="31">
        <v>0</v>
      </c>
      <c r="N2420" s="31">
        <v>0</v>
      </c>
      <c r="O2420" s="33">
        <f t="shared" si="112"/>
        <v>0</v>
      </c>
      <c r="P2420" s="34" t="str">
        <f t="shared" si="113"/>
        <v>1-30</v>
      </c>
      <c r="Q2420" s="35" t="str">
        <f>+VLOOKUP(B2420,'[2]PORTAFOLIO JAN17'!$B$7:$T$4941,19,FALSE)</f>
        <v>COSTA RICA</v>
      </c>
      <c r="R2420" s="31">
        <v>0</v>
      </c>
      <c r="S2420" s="31">
        <v>0</v>
      </c>
      <c r="T2420" s="31" t="s">
        <v>45</v>
      </c>
      <c r="U2420" s="41" t="s">
        <v>46</v>
      </c>
      <c r="V2420" s="42">
        <v>47135.39</v>
      </c>
      <c r="W2420" s="43">
        <v>47135.39</v>
      </c>
      <c r="X2420" s="38">
        <v>0</v>
      </c>
      <c r="Y2420" s="38">
        <v>0</v>
      </c>
      <c r="Z2420" s="38">
        <v>0</v>
      </c>
      <c r="AA2420" s="38">
        <v>0</v>
      </c>
      <c r="AB2420" s="38">
        <v>0</v>
      </c>
      <c r="AC2420" s="38">
        <v>0</v>
      </c>
      <c r="AD2420" s="38" t="s">
        <v>47</v>
      </c>
    </row>
    <row r="2421" spans="1:30" s="27" customFormat="1" ht="15" customHeight="1" x14ac:dyDescent="0.25">
      <c r="A2421" s="28" t="s">
        <v>39</v>
      </c>
      <c r="B2421" s="28" t="s">
        <v>2469</v>
      </c>
      <c r="C2421" s="85">
        <v>42767</v>
      </c>
      <c r="D2421" s="29">
        <f>+VLOOKUP(B2421,'[2]HG-Mexico by Contract'!$B$8:$G$4512,6,FALSE)</f>
        <v>315343</v>
      </c>
      <c r="E2421" s="29"/>
      <c r="F2421" s="28" t="s">
        <v>41</v>
      </c>
      <c r="G2421" s="28" t="s">
        <v>42</v>
      </c>
      <c r="H2421" s="28" t="s">
        <v>44</v>
      </c>
      <c r="I2421" s="31">
        <v>47135.39</v>
      </c>
      <c r="J2421" s="32">
        <f t="shared" si="111"/>
        <v>47135.39</v>
      </c>
      <c r="K2421" s="31">
        <v>0</v>
      </c>
      <c r="L2421" s="31">
        <v>0</v>
      </c>
      <c r="M2421" s="31">
        <v>0</v>
      </c>
      <c r="N2421" s="31">
        <v>0</v>
      </c>
      <c r="O2421" s="33">
        <f t="shared" si="112"/>
        <v>0</v>
      </c>
      <c r="P2421" s="34" t="str">
        <f t="shared" si="113"/>
        <v>1-30</v>
      </c>
      <c r="Q2421" s="35" t="str">
        <f>+VLOOKUP(B2421,'[2]PORTAFOLIO JAN17'!$B$7:$T$4941,19,FALSE)</f>
        <v>COSTA RICA</v>
      </c>
      <c r="R2421" s="31">
        <v>0</v>
      </c>
      <c r="S2421" s="31">
        <v>0</v>
      </c>
      <c r="T2421" s="31" t="s">
        <v>45</v>
      </c>
      <c r="U2421" s="36" t="s">
        <v>46</v>
      </c>
      <c r="V2421" s="37">
        <v>47135.39</v>
      </c>
      <c r="W2421" s="38">
        <v>47135.39</v>
      </c>
      <c r="X2421" s="38">
        <v>0</v>
      </c>
      <c r="Y2421" s="38">
        <v>0</v>
      </c>
      <c r="Z2421" s="38">
        <v>0</v>
      </c>
      <c r="AA2421" s="38">
        <v>0</v>
      </c>
      <c r="AB2421" s="38">
        <v>0</v>
      </c>
      <c r="AC2421" s="38">
        <v>0</v>
      </c>
      <c r="AD2421" s="38" t="s">
        <v>47</v>
      </c>
    </row>
    <row r="2422" spans="1:30" s="27" customFormat="1" ht="15" customHeight="1" x14ac:dyDescent="0.25">
      <c r="A2422" s="39" t="s">
        <v>39</v>
      </c>
      <c r="B2422" s="39" t="s">
        <v>2470</v>
      </c>
      <c r="C2422" s="86">
        <v>42767</v>
      </c>
      <c r="D2422" s="29">
        <f>+VLOOKUP(B2422,'[2]HG-Mexico by Contract'!$B$8:$G$4512,6,FALSE)</f>
        <v>314436</v>
      </c>
      <c r="E2422" s="29"/>
      <c r="F2422" s="39" t="s">
        <v>41</v>
      </c>
      <c r="G2422" s="39" t="s">
        <v>42</v>
      </c>
      <c r="H2422" s="39" t="s">
        <v>63</v>
      </c>
      <c r="I2422" s="40">
        <v>276592.84000000003</v>
      </c>
      <c r="J2422" s="32">
        <f t="shared" si="111"/>
        <v>13893.258354731039</v>
      </c>
      <c r="K2422" s="31">
        <v>0</v>
      </c>
      <c r="L2422" s="31">
        <v>0</v>
      </c>
      <c r="M2422" s="31">
        <v>0</v>
      </c>
      <c r="N2422" s="31">
        <v>0</v>
      </c>
      <c r="O2422" s="33">
        <f t="shared" si="112"/>
        <v>0</v>
      </c>
      <c r="P2422" s="34" t="str">
        <f t="shared" si="113"/>
        <v>1-30</v>
      </c>
      <c r="Q2422" s="35" t="str">
        <f>+VLOOKUP(B2422,'[2]PORTAFOLIO JAN17'!$B$7:$T$4941,19,FALSE)</f>
        <v>MEXICO</v>
      </c>
      <c r="R2422" s="31">
        <v>0</v>
      </c>
      <c r="S2422" s="31">
        <v>0</v>
      </c>
      <c r="T2422" s="31" t="s">
        <v>45</v>
      </c>
      <c r="U2422" s="41" t="s">
        <v>64</v>
      </c>
      <c r="V2422" s="42">
        <v>13893.258353200001</v>
      </c>
      <c r="W2422" s="43">
        <v>13893.258353200001</v>
      </c>
      <c r="X2422" s="38">
        <v>0</v>
      </c>
      <c r="Y2422" s="38">
        <v>0</v>
      </c>
      <c r="Z2422" s="38">
        <v>0</v>
      </c>
      <c r="AA2422" s="38">
        <v>0</v>
      </c>
      <c r="AB2422" s="38">
        <v>0</v>
      </c>
      <c r="AC2422" s="38">
        <v>0</v>
      </c>
      <c r="AD2422" s="38" t="s">
        <v>47</v>
      </c>
    </row>
    <row r="2423" spans="1:30" s="27" customFormat="1" ht="15" customHeight="1" x14ac:dyDescent="0.25">
      <c r="A2423" s="28" t="s">
        <v>39</v>
      </c>
      <c r="B2423" s="28" t="s">
        <v>2471</v>
      </c>
      <c r="C2423" s="85">
        <v>42767</v>
      </c>
      <c r="D2423" s="29">
        <f>+VLOOKUP(B2423,'[2]HG-Mexico by Contract'!$B$8:$G$4512,6,FALSE)</f>
        <v>316522</v>
      </c>
      <c r="E2423" s="29"/>
      <c r="F2423" s="28" t="s">
        <v>41</v>
      </c>
      <c r="G2423" s="28" t="s">
        <v>42</v>
      </c>
      <c r="H2423" s="28" t="s">
        <v>63</v>
      </c>
      <c r="I2423" s="31">
        <v>401861.95</v>
      </c>
      <c r="J2423" s="32">
        <f t="shared" si="111"/>
        <v>20185.525750724446</v>
      </c>
      <c r="K2423" s="31">
        <v>0</v>
      </c>
      <c r="L2423" s="31">
        <v>0</v>
      </c>
      <c r="M2423" s="31">
        <v>0</v>
      </c>
      <c r="N2423" s="31">
        <v>0</v>
      </c>
      <c r="O2423" s="33">
        <f t="shared" si="112"/>
        <v>0</v>
      </c>
      <c r="P2423" s="34" t="str">
        <f t="shared" si="113"/>
        <v>1-30</v>
      </c>
      <c r="Q2423" s="35" t="str">
        <f>+VLOOKUP(B2423,'[2]PORTAFOLIO JAN17'!$B$7:$T$4941,19,FALSE)</f>
        <v>MEXICO</v>
      </c>
      <c r="R2423" s="31">
        <v>0</v>
      </c>
      <c r="S2423" s="31">
        <v>0</v>
      </c>
      <c r="T2423" s="31" t="s">
        <v>45</v>
      </c>
      <c r="U2423" s="36" t="s">
        <v>64</v>
      </c>
      <c r="V2423" s="37">
        <v>20185.5257485</v>
      </c>
      <c r="W2423" s="38">
        <v>20185.5257485</v>
      </c>
      <c r="X2423" s="38">
        <v>0</v>
      </c>
      <c r="Y2423" s="38">
        <v>0</v>
      </c>
      <c r="Z2423" s="38">
        <v>0</v>
      </c>
      <c r="AA2423" s="38">
        <v>0</v>
      </c>
      <c r="AB2423" s="38">
        <v>0</v>
      </c>
      <c r="AC2423" s="38">
        <v>0</v>
      </c>
      <c r="AD2423" s="38" t="s">
        <v>47</v>
      </c>
    </row>
    <row r="2424" spans="1:30" s="27" customFormat="1" ht="15" customHeight="1" x14ac:dyDescent="0.25">
      <c r="A2424" s="39" t="s">
        <v>39</v>
      </c>
      <c r="B2424" s="39" t="s">
        <v>2472</v>
      </c>
      <c r="C2424" s="86">
        <v>42767</v>
      </c>
      <c r="D2424" s="29">
        <f>+VLOOKUP(B2424,'[2]HG-Mexico by Contract'!$B$8:$G$4512,6,FALSE)</f>
        <v>309601</v>
      </c>
      <c r="E2424" s="29"/>
      <c r="F2424" s="39" t="s">
        <v>41</v>
      </c>
      <c r="G2424" s="39" t="s">
        <v>42</v>
      </c>
      <c r="H2424" s="39" t="s">
        <v>44</v>
      </c>
      <c r="I2424" s="40">
        <v>52811.22</v>
      </c>
      <c r="J2424" s="32">
        <f t="shared" si="111"/>
        <v>52811.22</v>
      </c>
      <c r="K2424" s="31">
        <v>0</v>
      </c>
      <c r="L2424" s="31">
        <v>0</v>
      </c>
      <c r="M2424" s="31">
        <v>0</v>
      </c>
      <c r="N2424" s="31">
        <v>0</v>
      </c>
      <c r="O2424" s="33">
        <f t="shared" si="112"/>
        <v>0</v>
      </c>
      <c r="P2424" s="34" t="str">
        <f t="shared" si="113"/>
        <v>1-30</v>
      </c>
      <c r="Q2424" s="35" t="str">
        <f>+VLOOKUP(B2424,'[2]PORTAFOLIO JAN17'!$B$7:$T$4941,19,FALSE)</f>
        <v>GUATEMALA</v>
      </c>
      <c r="R2424" s="31">
        <v>0</v>
      </c>
      <c r="S2424" s="31">
        <v>0</v>
      </c>
      <c r="T2424" s="31" t="s">
        <v>45</v>
      </c>
      <c r="U2424" s="41" t="s">
        <v>46</v>
      </c>
      <c r="V2424" s="42">
        <v>52811.22</v>
      </c>
      <c r="W2424" s="43">
        <v>52811.22</v>
      </c>
      <c r="X2424" s="38">
        <v>0</v>
      </c>
      <c r="Y2424" s="38">
        <v>0</v>
      </c>
      <c r="Z2424" s="38">
        <v>0</v>
      </c>
      <c r="AA2424" s="38">
        <v>0</v>
      </c>
      <c r="AB2424" s="38">
        <v>0</v>
      </c>
      <c r="AC2424" s="38">
        <v>0</v>
      </c>
      <c r="AD2424" s="38" t="s">
        <v>47</v>
      </c>
    </row>
    <row r="2425" spans="1:30" s="27" customFormat="1" ht="15" customHeight="1" x14ac:dyDescent="0.25">
      <c r="A2425" s="28" t="s">
        <v>39</v>
      </c>
      <c r="B2425" s="28" t="s">
        <v>2473</v>
      </c>
      <c r="C2425" s="85">
        <v>42767</v>
      </c>
      <c r="D2425" s="29">
        <f>+VLOOKUP(B2425,'[2]HG-Mexico by Contract'!$B$8:$G$4512,6,FALSE)</f>
        <v>314436</v>
      </c>
      <c r="E2425" s="29"/>
      <c r="F2425" s="28" t="s">
        <v>41</v>
      </c>
      <c r="G2425" s="28" t="s">
        <v>42</v>
      </c>
      <c r="H2425" s="28" t="s">
        <v>63</v>
      </c>
      <c r="I2425" s="31">
        <v>389512.5</v>
      </c>
      <c r="J2425" s="32">
        <f t="shared" si="111"/>
        <v>19565.212877156086</v>
      </c>
      <c r="K2425" s="31">
        <v>0</v>
      </c>
      <c r="L2425" s="31">
        <v>0</v>
      </c>
      <c r="M2425" s="31">
        <v>0</v>
      </c>
      <c r="N2425" s="31">
        <v>0</v>
      </c>
      <c r="O2425" s="33">
        <f t="shared" si="112"/>
        <v>0</v>
      </c>
      <c r="P2425" s="34" t="str">
        <f t="shared" si="113"/>
        <v>1-30</v>
      </c>
      <c r="Q2425" s="35" t="str">
        <f>+VLOOKUP(B2425,'[2]PORTAFOLIO JAN17'!$B$7:$T$4941,19,FALSE)</f>
        <v>MEXICO</v>
      </c>
      <c r="R2425" s="31">
        <v>0</v>
      </c>
      <c r="S2425" s="31">
        <v>0</v>
      </c>
      <c r="T2425" s="31" t="s">
        <v>45</v>
      </c>
      <c r="U2425" s="36" t="s">
        <v>64</v>
      </c>
      <c r="V2425" s="37">
        <v>19565.212875000001</v>
      </c>
      <c r="W2425" s="38">
        <v>19565.212875000001</v>
      </c>
      <c r="X2425" s="38">
        <v>0</v>
      </c>
      <c r="Y2425" s="38">
        <v>0</v>
      </c>
      <c r="Z2425" s="38">
        <v>0</v>
      </c>
      <c r="AA2425" s="38">
        <v>0</v>
      </c>
      <c r="AB2425" s="38">
        <v>0</v>
      </c>
      <c r="AC2425" s="38">
        <v>0</v>
      </c>
      <c r="AD2425" s="38" t="s">
        <v>47</v>
      </c>
    </row>
    <row r="2426" spans="1:30" s="27" customFormat="1" ht="15" customHeight="1" x14ac:dyDescent="0.25">
      <c r="A2426" s="39" t="s">
        <v>39</v>
      </c>
      <c r="B2426" s="39" t="s">
        <v>2474</v>
      </c>
      <c r="C2426" s="86">
        <v>42767</v>
      </c>
      <c r="D2426" s="29">
        <f>+VLOOKUP(B2426,'[2]HG-Mexico by Contract'!$B$8:$G$4512,6,FALSE)</f>
        <v>310450</v>
      </c>
      <c r="E2426" s="29"/>
      <c r="F2426" s="39" t="s">
        <v>41</v>
      </c>
      <c r="G2426" s="39" t="s">
        <v>42</v>
      </c>
      <c r="H2426" s="39" t="s">
        <v>63</v>
      </c>
      <c r="I2426" s="40">
        <v>1501871.15</v>
      </c>
      <c r="J2426" s="32">
        <f t="shared" si="111"/>
        <v>75438.987872813363</v>
      </c>
      <c r="K2426" s="31">
        <v>0</v>
      </c>
      <c r="L2426" s="31">
        <v>0</v>
      </c>
      <c r="M2426" s="31">
        <v>0</v>
      </c>
      <c r="N2426" s="31">
        <v>0</v>
      </c>
      <c r="O2426" s="33">
        <f t="shared" si="112"/>
        <v>0</v>
      </c>
      <c r="P2426" s="34" t="str">
        <f t="shared" si="113"/>
        <v>1-30</v>
      </c>
      <c r="Q2426" s="35" t="str">
        <f>+VLOOKUP(B2426,'[2]PORTAFOLIO JAN17'!$B$7:$T$4941,19,FALSE)</f>
        <v>MEXICO</v>
      </c>
      <c r="R2426" s="31">
        <v>0</v>
      </c>
      <c r="S2426" s="31">
        <v>0</v>
      </c>
      <c r="T2426" s="31" t="s">
        <v>45</v>
      </c>
      <c r="U2426" s="41" t="s">
        <v>64</v>
      </c>
      <c r="V2426" s="42">
        <v>75438.987864499999</v>
      </c>
      <c r="W2426" s="43">
        <v>75438.987864499999</v>
      </c>
      <c r="X2426" s="38">
        <v>0</v>
      </c>
      <c r="Y2426" s="38">
        <v>0</v>
      </c>
      <c r="Z2426" s="38">
        <v>0</v>
      </c>
      <c r="AA2426" s="38">
        <v>0</v>
      </c>
      <c r="AB2426" s="38">
        <v>0</v>
      </c>
      <c r="AC2426" s="38">
        <v>0</v>
      </c>
      <c r="AD2426" s="38" t="s">
        <v>47</v>
      </c>
    </row>
    <row r="2427" spans="1:30" s="27" customFormat="1" ht="15" customHeight="1" x14ac:dyDescent="0.25">
      <c r="A2427" s="28" t="s">
        <v>39</v>
      </c>
      <c r="B2427" s="28" t="s">
        <v>2475</v>
      </c>
      <c r="C2427" s="85">
        <v>42767</v>
      </c>
      <c r="D2427" s="29">
        <f>+VLOOKUP(B2427,'[2]HG-Mexico by Contract'!$B$8:$G$4512,6,FALSE)</f>
        <v>318684</v>
      </c>
      <c r="E2427" s="29"/>
      <c r="F2427" s="28" t="s">
        <v>41</v>
      </c>
      <c r="G2427" s="28" t="s">
        <v>42</v>
      </c>
      <c r="H2427" s="28" t="s">
        <v>63</v>
      </c>
      <c r="I2427" s="31">
        <v>965034.36</v>
      </c>
      <c r="J2427" s="32">
        <f t="shared" si="111"/>
        <v>48473.675908141799</v>
      </c>
      <c r="K2427" s="31">
        <v>0</v>
      </c>
      <c r="L2427" s="31">
        <v>0</v>
      </c>
      <c r="M2427" s="31">
        <v>0</v>
      </c>
      <c r="N2427" s="31">
        <v>0</v>
      </c>
      <c r="O2427" s="33">
        <f t="shared" si="112"/>
        <v>0</v>
      </c>
      <c r="P2427" s="34" t="str">
        <f t="shared" si="113"/>
        <v>1-30</v>
      </c>
      <c r="Q2427" s="35" t="str">
        <f>+VLOOKUP(B2427,'[2]PORTAFOLIO JAN17'!$B$7:$T$4941,19,FALSE)</f>
        <v>MEXICO</v>
      </c>
      <c r="R2427" s="31">
        <v>0</v>
      </c>
      <c r="S2427" s="31">
        <v>0</v>
      </c>
      <c r="T2427" s="31" t="s">
        <v>45</v>
      </c>
      <c r="U2427" s="36" t="s">
        <v>64</v>
      </c>
      <c r="V2427" s="37">
        <v>48473.675902800001</v>
      </c>
      <c r="W2427" s="38">
        <v>48473.675902800001</v>
      </c>
      <c r="X2427" s="38">
        <v>0</v>
      </c>
      <c r="Y2427" s="38">
        <v>0</v>
      </c>
      <c r="Z2427" s="38">
        <v>0</v>
      </c>
      <c r="AA2427" s="38">
        <v>0</v>
      </c>
      <c r="AB2427" s="38">
        <v>0</v>
      </c>
      <c r="AC2427" s="38">
        <v>0</v>
      </c>
      <c r="AD2427" s="38" t="s">
        <v>47</v>
      </c>
    </row>
    <row r="2428" spans="1:30" s="27" customFormat="1" ht="15" customHeight="1" x14ac:dyDescent="0.25">
      <c r="A2428" s="39" t="s">
        <v>39</v>
      </c>
      <c r="B2428" s="39" t="s">
        <v>2476</v>
      </c>
      <c r="C2428" s="86">
        <v>42767</v>
      </c>
      <c r="D2428" s="29">
        <f>+VLOOKUP(B2428,'[2]HG-Mexico by Contract'!$B$8:$G$4512,6,FALSE)</f>
        <v>337128</v>
      </c>
      <c r="E2428" s="29"/>
      <c r="F2428" s="39" t="s">
        <v>41</v>
      </c>
      <c r="G2428" s="39" t="s">
        <v>42</v>
      </c>
      <c r="H2428" s="39" t="s">
        <v>63</v>
      </c>
      <c r="I2428" s="40">
        <v>2538144.2000000002</v>
      </c>
      <c r="J2428" s="32">
        <f t="shared" si="111"/>
        <v>127490.98318004952</v>
      </c>
      <c r="K2428" s="31">
        <v>0</v>
      </c>
      <c r="L2428" s="31">
        <v>0</v>
      </c>
      <c r="M2428" s="31">
        <v>0</v>
      </c>
      <c r="N2428" s="31">
        <v>0</v>
      </c>
      <c r="O2428" s="33">
        <f t="shared" si="112"/>
        <v>0</v>
      </c>
      <c r="P2428" s="34" t="str">
        <f t="shared" si="113"/>
        <v>1-30</v>
      </c>
      <c r="Q2428" s="35" t="str">
        <f>+VLOOKUP(B2428,'[2]PORTAFOLIO JAN17'!$B$7:$T$4941,19,FALSE)</f>
        <v>MEXICO</v>
      </c>
      <c r="R2428" s="31">
        <v>0</v>
      </c>
      <c r="S2428" s="31">
        <v>0</v>
      </c>
      <c r="T2428" s="31" t="s">
        <v>45</v>
      </c>
      <c r="U2428" s="41" t="s">
        <v>64</v>
      </c>
      <c r="V2428" s="42">
        <v>127490.98316600001</v>
      </c>
      <c r="W2428" s="43">
        <v>127490.98316600001</v>
      </c>
      <c r="X2428" s="38">
        <v>0</v>
      </c>
      <c r="Y2428" s="38">
        <v>0</v>
      </c>
      <c r="Z2428" s="38">
        <v>0</v>
      </c>
      <c r="AA2428" s="38">
        <v>0</v>
      </c>
      <c r="AB2428" s="38">
        <v>0</v>
      </c>
      <c r="AC2428" s="38">
        <v>0</v>
      </c>
      <c r="AD2428" s="38" t="s">
        <v>47</v>
      </c>
    </row>
    <row r="2429" spans="1:30" s="27" customFormat="1" ht="15" customHeight="1" x14ac:dyDescent="0.25">
      <c r="A2429" s="28" t="s">
        <v>39</v>
      </c>
      <c r="B2429" s="28" t="s">
        <v>2477</v>
      </c>
      <c r="C2429" s="85">
        <v>42767</v>
      </c>
      <c r="D2429" s="29">
        <f>+VLOOKUP(B2429,'[2]HG-Mexico by Contract'!$B$8:$G$4512,6,FALSE)</f>
        <v>364949</v>
      </c>
      <c r="E2429" s="29"/>
      <c r="F2429" s="28" t="s">
        <v>41</v>
      </c>
      <c r="G2429" s="28" t="s">
        <v>42</v>
      </c>
      <c r="H2429" s="28" t="s">
        <v>44</v>
      </c>
      <c r="I2429" s="31">
        <v>558134.26</v>
      </c>
      <c r="J2429" s="32">
        <f t="shared" si="111"/>
        <v>558134.26</v>
      </c>
      <c r="K2429" s="31">
        <v>0</v>
      </c>
      <c r="L2429" s="31">
        <v>0</v>
      </c>
      <c r="M2429" s="31">
        <v>0</v>
      </c>
      <c r="N2429" s="31">
        <v>0</v>
      </c>
      <c r="O2429" s="33">
        <f t="shared" si="112"/>
        <v>0</v>
      </c>
      <c r="P2429" s="34" t="str">
        <f t="shared" si="113"/>
        <v>1-30</v>
      </c>
      <c r="Q2429" s="35" t="str">
        <f>+VLOOKUP(B2429,'[2]PORTAFOLIO JAN17'!$B$7:$T$4941,19,FALSE)</f>
        <v>MEXICO</v>
      </c>
      <c r="R2429" s="31">
        <v>0</v>
      </c>
      <c r="S2429" s="31">
        <v>0</v>
      </c>
      <c r="T2429" s="31" t="s">
        <v>45</v>
      </c>
      <c r="U2429" s="36" t="s">
        <v>46</v>
      </c>
      <c r="V2429" s="37">
        <v>558134.26</v>
      </c>
      <c r="W2429" s="38">
        <v>558134.26</v>
      </c>
      <c r="X2429" s="38">
        <v>0</v>
      </c>
      <c r="Y2429" s="38">
        <v>0</v>
      </c>
      <c r="Z2429" s="38">
        <v>0</v>
      </c>
      <c r="AA2429" s="38">
        <v>0</v>
      </c>
      <c r="AB2429" s="38">
        <v>0</v>
      </c>
      <c r="AC2429" s="38">
        <v>0</v>
      </c>
      <c r="AD2429" s="38" t="s">
        <v>47</v>
      </c>
    </row>
    <row r="2430" spans="1:30" s="27" customFormat="1" ht="15" customHeight="1" x14ac:dyDescent="0.25">
      <c r="A2430" s="39" t="s">
        <v>39</v>
      </c>
      <c r="B2430" s="39" t="s">
        <v>2478</v>
      </c>
      <c r="C2430" s="86">
        <v>42767</v>
      </c>
      <c r="D2430" s="29">
        <f>+VLOOKUP(B2430,'[2]HG-Mexico by Contract'!$B$8:$G$4512,6,FALSE)</f>
        <v>364297</v>
      </c>
      <c r="E2430" s="29"/>
      <c r="F2430" s="39" t="s">
        <v>41</v>
      </c>
      <c r="G2430" s="39" t="s">
        <v>42</v>
      </c>
      <c r="H2430" s="39" t="s">
        <v>63</v>
      </c>
      <c r="I2430" s="40">
        <v>2483971.2400000002</v>
      </c>
      <c r="J2430" s="32">
        <f t="shared" si="111"/>
        <v>124769.87539894965</v>
      </c>
      <c r="K2430" s="31">
        <v>0</v>
      </c>
      <c r="L2430" s="31">
        <v>0</v>
      </c>
      <c r="M2430" s="31">
        <v>0</v>
      </c>
      <c r="N2430" s="31">
        <v>0</v>
      </c>
      <c r="O2430" s="33">
        <f t="shared" si="112"/>
        <v>0</v>
      </c>
      <c r="P2430" s="34" t="str">
        <f t="shared" si="113"/>
        <v>1-30</v>
      </c>
      <c r="Q2430" s="35" t="str">
        <f>+VLOOKUP(B2430,'[2]PORTAFOLIO JAN17'!$B$7:$T$4941,19,FALSE)</f>
        <v>MEXICO</v>
      </c>
      <c r="R2430" s="31">
        <v>0</v>
      </c>
      <c r="S2430" s="31">
        <v>0</v>
      </c>
      <c r="T2430" s="31" t="s">
        <v>45</v>
      </c>
      <c r="U2430" s="41" t="s">
        <v>64</v>
      </c>
      <c r="V2430" s="42">
        <v>124769.87538519999</v>
      </c>
      <c r="W2430" s="43">
        <v>124769.87538519999</v>
      </c>
      <c r="X2430" s="38">
        <v>0</v>
      </c>
      <c r="Y2430" s="38">
        <v>0</v>
      </c>
      <c r="Z2430" s="38">
        <v>0</v>
      </c>
      <c r="AA2430" s="38">
        <v>0</v>
      </c>
      <c r="AB2430" s="38">
        <v>0</v>
      </c>
      <c r="AC2430" s="38">
        <v>0</v>
      </c>
      <c r="AD2430" s="38" t="s">
        <v>47</v>
      </c>
    </row>
    <row r="2431" spans="1:30" s="27" customFormat="1" ht="15" customHeight="1" x14ac:dyDescent="0.25">
      <c r="A2431" s="28" t="s">
        <v>39</v>
      </c>
      <c r="B2431" s="28" t="s">
        <v>2479</v>
      </c>
      <c r="C2431" s="85">
        <v>42767</v>
      </c>
      <c r="D2431" s="29">
        <f>+VLOOKUP(B2431,'[2]HG-Mexico by Contract'!$B$8:$G$4512,6,FALSE)</f>
        <v>364949</v>
      </c>
      <c r="E2431" s="29"/>
      <c r="F2431" s="28" t="s">
        <v>41</v>
      </c>
      <c r="G2431" s="28" t="s">
        <v>42</v>
      </c>
      <c r="H2431" s="28" t="s">
        <v>44</v>
      </c>
      <c r="I2431" s="31">
        <v>141866.63</v>
      </c>
      <c r="J2431" s="32">
        <f t="shared" si="111"/>
        <v>141866.63</v>
      </c>
      <c r="K2431" s="31">
        <v>0</v>
      </c>
      <c r="L2431" s="31">
        <v>0</v>
      </c>
      <c r="M2431" s="31">
        <v>0</v>
      </c>
      <c r="N2431" s="31">
        <v>0</v>
      </c>
      <c r="O2431" s="33">
        <f t="shared" si="112"/>
        <v>0</v>
      </c>
      <c r="P2431" s="34" t="str">
        <f t="shared" si="113"/>
        <v>1-30</v>
      </c>
      <c r="Q2431" s="35" t="str">
        <f>+VLOOKUP(B2431,'[2]PORTAFOLIO JAN17'!$B$7:$T$4941,19,FALSE)</f>
        <v>MEXICO</v>
      </c>
      <c r="R2431" s="31">
        <v>0</v>
      </c>
      <c r="S2431" s="31">
        <v>0</v>
      </c>
      <c r="T2431" s="31" t="s">
        <v>45</v>
      </c>
      <c r="U2431" s="36" t="s">
        <v>46</v>
      </c>
      <c r="V2431" s="37">
        <v>141866.63</v>
      </c>
      <c r="W2431" s="38">
        <v>141866.63</v>
      </c>
      <c r="X2431" s="38">
        <v>0</v>
      </c>
      <c r="Y2431" s="38">
        <v>0</v>
      </c>
      <c r="Z2431" s="38">
        <v>0</v>
      </c>
      <c r="AA2431" s="38">
        <v>0</v>
      </c>
      <c r="AB2431" s="38">
        <v>0</v>
      </c>
      <c r="AC2431" s="38">
        <v>0</v>
      </c>
      <c r="AD2431" s="38" t="s">
        <v>47</v>
      </c>
    </row>
    <row r="2432" spans="1:30" s="27" customFormat="1" ht="15" customHeight="1" x14ac:dyDescent="0.25">
      <c r="A2432" s="39" t="s">
        <v>39</v>
      </c>
      <c r="B2432" s="39" t="s">
        <v>2480</v>
      </c>
      <c r="C2432" s="86">
        <v>42767</v>
      </c>
      <c r="D2432" s="29">
        <f>+VLOOKUP(B2432,'[2]HG-Mexico by Contract'!$B$8:$G$4512,6,FALSE)</f>
        <v>366488</v>
      </c>
      <c r="E2432" s="29"/>
      <c r="F2432" s="39" t="s">
        <v>41</v>
      </c>
      <c r="G2432" s="39" t="s">
        <v>42</v>
      </c>
      <c r="H2432" s="39" t="s">
        <v>44</v>
      </c>
      <c r="I2432" s="40">
        <v>12863.39</v>
      </c>
      <c r="J2432" s="32">
        <f t="shared" si="111"/>
        <v>12863.39</v>
      </c>
      <c r="K2432" s="31">
        <v>0</v>
      </c>
      <c r="L2432" s="31">
        <v>0</v>
      </c>
      <c r="M2432" s="31">
        <v>0</v>
      </c>
      <c r="N2432" s="31">
        <v>0</v>
      </c>
      <c r="O2432" s="33">
        <f t="shared" si="112"/>
        <v>0</v>
      </c>
      <c r="P2432" s="34" t="str">
        <f t="shared" si="113"/>
        <v>1-30</v>
      </c>
      <c r="Q2432" s="35" t="str">
        <f>+VLOOKUP(B2432,'[2]PORTAFOLIO JAN17'!$B$7:$T$4941,19,FALSE)</f>
        <v>REPUBLICA DOMINICANA</v>
      </c>
      <c r="R2432" s="31">
        <v>0</v>
      </c>
      <c r="S2432" s="31">
        <v>0</v>
      </c>
      <c r="T2432" s="31" t="s">
        <v>45</v>
      </c>
      <c r="U2432" s="41" t="s">
        <v>46</v>
      </c>
      <c r="V2432" s="42">
        <v>12863.39</v>
      </c>
      <c r="W2432" s="43">
        <v>12863.39</v>
      </c>
      <c r="X2432" s="38">
        <v>0</v>
      </c>
      <c r="Y2432" s="38">
        <v>0</v>
      </c>
      <c r="Z2432" s="38">
        <v>0</v>
      </c>
      <c r="AA2432" s="38">
        <v>0</v>
      </c>
      <c r="AB2432" s="38">
        <v>0</v>
      </c>
      <c r="AC2432" s="38">
        <v>0</v>
      </c>
      <c r="AD2432" s="38" t="s">
        <v>47</v>
      </c>
    </row>
    <row r="2433" spans="1:30" s="27" customFormat="1" ht="15" customHeight="1" x14ac:dyDescent="0.25">
      <c r="A2433" s="28" t="s">
        <v>39</v>
      </c>
      <c r="B2433" s="28" t="s">
        <v>2481</v>
      </c>
      <c r="C2433" s="85">
        <v>42767</v>
      </c>
      <c r="D2433" s="29">
        <f>+VLOOKUP(B2433,'[2]HG-Mexico by Contract'!$B$8:$G$4512,6,FALSE)</f>
        <v>326185</v>
      </c>
      <c r="E2433" s="29"/>
      <c r="F2433" s="28" t="s">
        <v>41</v>
      </c>
      <c r="G2433" s="28" t="s">
        <v>42</v>
      </c>
      <c r="H2433" s="28" t="s">
        <v>63</v>
      </c>
      <c r="I2433" s="31">
        <v>614960.64000000001</v>
      </c>
      <c r="J2433" s="32">
        <f t="shared" si="111"/>
        <v>30889.47295060402</v>
      </c>
      <c r="K2433" s="31">
        <v>0</v>
      </c>
      <c r="L2433" s="31">
        <v>0</v>
      </c>
      <c r="M2433" s="31">
        <v>0</v>
      </c>
      <c r="N2433" s="31">
        <v>0</v>
      </c>
      <c r="O2433" s="33">
        <f t="shared" si="112"/>
        <v>0</v>
      </c>
      <c r="P2433" s="34" t="str">
        <f t="shared" si="113"/>
        <v>1-30</v>
      </c>
      <c r="Q2433" s="35" t="str">
        <f>+VLOOKUP(B2433,'[2]PORTAFOLIO JAN17'!$B$7:$T$4941,19,FALSE)</f>
        <v>MEXICO</v>
      </c>
      <c r="R2433" s="31">
        <v>0</v>
      </c>
      <c r="S2433" s="31">
        <v>0</v>
      </c>
      <c r="T2433" s="31" t="s">
        <v>45</v>
      </c>
      <c r="U2433" s="36" t="s">
        <v>64</v>
      </c>
      <c r="V2433" s="37">
        <v>30889.4729472</v>
      </c>
      <c r="W2433" s="38">
        <v>30889.4729472</v>
      </c>
      <c r="X2433" s="38">
        <v>0</v>
      </c>
      <c r="Y2433" s="38">
        <v>0</v>
      </c>
      <c r="Z2433" s="38">
        <v>0</v>
      </c>
      <c r="AA2433" s="38">
        <v>0</v>
      </c>
      <c r="AB2433" s="38">
        <v>0</v>
      </c>
      <c r="AC2433" s="38">
        <v>0</v>
      </c>
      <c r="AD2433" s="38" t="s">
        <v>47</v>
      </c>
    </row>
    <row r="2434" spans="1:30" s="27" customFormat="1" ht="15" customHeight="1" x14ac:dyDescent="0.25">
      <c r="A2434" s="39" t="s">
        <v>39</v>
      </c>
      <c r="B2434" s="39" t="s">
        <v>2482</v>
      </c>
      <c r="C2434" s="86">
        <v>42767</v>
      </c>
      <c r="D2434" s="29">
        <f>+VLOOKUP(B2434,'[2]HG-Mexico by Contract'!$B$8:$G$4512,6,FALSE)</f>
        <v>340873</v>
      </c>
      <c r="E2434" s="29"/>
      <c r="F2434" s="39" t="s">
        <v>41</v>
      </c>
      <c r="G2434" s="39" t="s">
        <v>42</v>
      </c>
      <c r="H2434" s="39" t="s">
        <v>63</v>
      </c>
      <c r="I2434" s="40">
        <v>4372575.2699999996</v>
      </c>
      <c r="J2434" s="32">
        <f t="shared" si="111"/>
        <v>219634.45583630368</v>
      </c>
      <c r="K2434" s="31">
        <v>0</v>
      </c>
      <c r="L2434" s="31">
        <v>0</v>
      </c>
      <c r="M2434" s="31">
        <v>0</v>
      </c>
      <c r="N2434" s="31">
        <v>4372575.2699999996</v>
      </c>
      <c r="O2434" s="33">
        <f t="shared" si="112"/>
        <v>4372575.2699999996</v>
      </c>
      <c r="P2434" s="34" t="str">
        <f t="shared" si="113"/>
        <v>120+</v>
      </c>
      <c r="Q2434" s="35" t="str">
        <f>+VLOOKUP(B2434,'[2]PORTAFOLIO JAN17'!$B$7:$T$4941,19,FALSE)</f>
        <v>MEXICO</v>
      </c>
      <c r="R2434" s="31">
        <v>0</v>
      </c>
      <c r="S2434" s="31">
        <v>0</v>
      </c>
      <c r="T2434" s="31">
        <v>4372575.2699999996</v>
      </c>
      <c r="U2434" s="41" t="s">
        <v>64</v>
      </c>
      <c r="V2434" s="42">
        <v>219634.4558121</v>
      </c>
      <c r="W2434" s="43">
        <v>0</v>
      </c>
      <c r="X2434" s="38">
        <v>0</v>
      </c>
      <c r="Y2434" s="38">
        <v>0</v>
      </c>
      <c r="Z2434" s="38">
        <v>0</v>
      </c>
      <c r="AA2434" s="38">
        <v>219634.4558121</v>
      </c>
      <c r="AB2434" s="38">
        <v>0</v>
      </c>
      <c r="AC2434" s="38">
        <v>0</v>
      </c>
      <c r="AD2434" s="38">
        <v>219634.4558121</v>
      </c>
    </row>
    <row r="2435" spans="1:30" s="27" customFormat="1" ht="15" customHeight="1" x14ac:dyDescent="0.25">
      <c r="A2435" s="28" t="s">
        <v>39</v>
      </c>
      <c r="B2435" s="28" t="s">
        <v>2483</v>
      </c>
      <c r="C2435" s="85">
        <v>42767</v>
      </c>
      <c r="D2435" s="29">
        <f>+VLOOKUP(B2435,'[2]HG-Mexico by Contract'!$B$8:$G$4512,6,FALSE)</f>
        <v>363789</v>
      </c>
      <c r="E2435" s="29"/>
      <c r="F2435" s="28" t="s">
        <v>41</v>
      </c>
      <c r="G2435" s="28" t="s">
        <v>42</v>
      </c>
      <c r="H2435" s="28" t="s">
        <v>63</v>
      </c>
      <c r="I2435" s="31">
        <v>736986.25</v>
      </c>
      <c r="J2435" s="32">
        <f t="shared" si="111"/>
        <v>37018.819341579474</v>
      </c>
      <c r="K2435" s="31">
        <v>0</v>
      </c>
      <c r="L2435" s="31">
        <v>0</v>
      </c>
      <c r="M2435" s="31">
        <v>0</v>
      </c>
      <c r="N2435" s="31">
        <v>0</v>
      </c>
      <c r="O2435" s="33">
        <f t="shared" si="112"/>
        <v>0</v>
      </c>
      <c r="P2435" s="34" t="str">
        <f t="shared" si="113"/>
        <v>1-30</v>
      </c>
      <c r="Q2435" s="35" t="str">
        <f>+VLOOKUP(B2435,'[2]PORTAFOLIO JAN17'!$B$7:$T$4941,19,FALSE)</f>
        <v>MEXICO</v>
      </c>
      <c r="R2435" s="31">
        <v>0</v>
      </c>
      <c r="S2435" s="31">
        <v>0</v>
      </c>
      <c r="T2435" s="31" t="s">
        <v>45</v>
      </c>
      <c r="U2435" s="36" t="s">
        <v>64</v>
      </c>
      <c r="V2435" s="37">
        <v>37018.819337499997</v>
      </c>
      <c r="W2435" s="38">
        <v>37018.819337499997</v>
      </c>
      <c r="X2435" s="38">
        <v>0</v>
      </c>
      <c r="Y2435" s="38">
        <v>0</v>
      </c>
      <c r="Z2435" s="38">
        <v>0</v>
      </c>
      <c r="AA2435" s="38">
        <v>0</v>
      </c>
      <c r="AB2435" s="38">
        <v>0</v>
      </c>
      <c r="AC2435" s="38">
        <v>0</v>
      </c>
      <c r="AD2435" s="38" t="s">
        <v>47</v>
      </c>
    </row>
    <row r="2436" spans="1:30" s="27" customFormat="1" ht="15" customHeight="1" x14ac:dyDescent="0.25">
      <c r="A2436" s="39" t="s">
        <v>39</v>
      </c>
      <c r="B2436" s="39" t="s">
        <v>2484</v>
      </c>
      <c r="C2436" s="86">
        <v>42767</v>
      </c>
      <c r="D2436" s="29">
        <f>+VLOOKUP(B2436,'[2]HG-Mexico by Contract'!$B$8:$G$4512,6,FALSE)</f>
        <v>364469</v>
      </c>
      <c r="E2436" s="29"/>
      <c r="F2436" s="39" t="s">
        <v>41</v>
      </c>
      <c r="G2436" s="39" t="s">
        <v>42</v>
      </c>
      <c r="H2436" s="39" t="s">
        <v>44</v>
      </c>
      <c r="I2436" s="40">
        <v>48919.58</v>
      </c>
      <c r="J2436" s="32">
        <f t="shared" si="111"/>
        <v>48919.58</v>
      </c>
      <c r="K2436" s="31">
        <v>0</v>
      </c>
      <c r="L2436" s="31">
        <v>0</v>
      </c>
      <c r="M2436" s="31">
        <v>0</v>
      </c>
      <c r="N2436" s="31">
        <v>0</v>
      </c>
      <c r="O2436" s="33">
        <f t="shared" si="112"/>
        <v>0</v>
      </c>
      <c r="P2436" s="34" t="str">
        <f t="shared" si="113"/>
        <v>1-30</v>
      </c>
      <c r="Q2436" s="35" t="str">
        <f>+VLOOKUP(B2436,'[2]PORTAFOLIO JAN17'!$B$7:$T$4941,19,FALSE)</f>
        <v>COSTA RICA</v>
      </c>
      <c r="R2436" s="31">
        <v>0</v>
      </c>
      <c r="S2436" s="31">
        <v>0</v>
      </c>
      <c r="T2436" s="31" t="s">
        <v>45</v>
      </c>
      <c r="U2436" s="41" t="s">
        <v>46</v>
      </c>
      <c r="V2436" s="42">
        <v>48919.58</v>
      </c>
      <c r="W2436" s="43">
        <v>48919.58</v>
      </c>
      <c r="X2436" s="38">
        <v>0</v>
      </c>
      <c r="Y2436" s="38">
        <v>0</v>
      </c>
      <c r="Z2436" s="38">
        <v>0</v>
      </c>
      <c r="AA2436" s="38">
        <v>0</v>
      </c>
      <c r="AB2436" s="38">
        <v>0</v>
      </c>
      <c r="AC2436" s="38">
        <v>0</v>
      </c>
      <c r="AD2436" s="38" t="s">
        <v>47</v>
      </c>
    </row>
    <row r="2437" spans="1:30" s="27" customFormat="1" ht="15" customHeight="1" x14ac:dyDescent="0.25">
      <c r="A2437" s="28" t="s">
        <v>39</v>
      </c>
      <c r="B2437" s="28" t="s">
        <v>2485</v>
      </c>
      <c r="C2437" s="85">
        <v>42767</v>
      </c>
      <c r="D2437" s="29">
        <f>+VLOOKUP(B2437,'[2]HG-Mexico by Contract'!$B$8:$G$4512,6,FALSE)</f>
        <v>318032</v>
      </c>
      <c r="E2437" s="29"/>
      <c r="F2437" s="28" t="s">
        <v>41</v>
      </c>
      <c r="G2437" s="28" t="s">
        <v>42</v>
      </c>
      <c r="H2437" s="28" t="s">
        <v>63</v>
      </c>
      <c r="I2437" s="31">
        <v>940770.59</v>
      </c>
      <c r="J2437" s="32">
        <f t="shared" si="111"/>
        <v>47254.906740907485</v>
      </c>
      <c r="K2437" s="31">
        <v>0</v>
      </c>
      <c r="L2437" s="31">
        <v>0</v>
      </c>
      <c r="M2437" s="31">
        <v>0</v>
      </c>
      <c r="N2437" s="31">
        <v>0</v>
      </c>
      <c r="O2437" s="33">
        <f t="shared" si="112"/>
        <v>0</v>
      </c>
      <c r="P2437" s="34" t="str">
        <f t="shared" si="113"/>
        <v>1-30</v>
      </c>
      <c r="Q2437" s="35" t="str">
        <f>+VLOOKUP(B2437,'[2]PORTAFOLIO JAN17'!$B$7:$T$4941,19,FALSE)</f>
        <v>MEXICO</v>
      </c>
      <c r="R2437" s="31">
        <v>0</v>
      </c>
      <c r="S2437" s="31">
        <v>0</v>
      </c>
      <c r="T2437" s="31" t="s">
        <v>45</v>
      </c>
      <c r="U2437" s="36" t="s">
        <v>64</v>
      </c>
      <c r="V2437" s="37">
        <v>47254.906735700002</v>
      </c>
      <c r="W2437" s="38">
        <v>47254.906735700002</v>
      </c>
      <c r="X2437" s="38">
        <v>0</v>
      </c>
      <c r="Y2437" s="38">
        <v>0</v>
      </c>
      <c r="Z2437" s="38">
        <v>0</v>
      </c>
      <c r="AA2437" s="38">
        <v>0</v>
      </c>
      <c r="AB2437" s="38">
        <v>0</v>
      </c>
      <c r="AC2437" s="38">
        <v>0</v>
      </c>
      <c r="AD2437" s="38" t="s">
        <v>47</v>
      </c>
    </row>
    <row r="2438" spans="1:30" s="27" customFormat="1" ht="15" customHeight="1" x14ac:dyDescent="0.25">
      <c r="A2438" s="39" t="s">
        <v>39</v>
      </c>
      <c r="B2438" s="39" t="s">
        <v>2486</v>
      </c>
      <c r="C2438" s="86">
        <v>42767</v>
      </c>
      <c r="D2438" s="29">
        <f>+VLOOKUP(B2438,'[2]HG-Mexico by Contract'!$B$8:$G$4512,6,FALSE)</f>
        <v>316241</v>
      </c>
      <c r="E2438" s="29"/>
      <c r="F2438" s="39" t="s">
        <v>41</v>
      </c>
      <c r="G2438" s="39" t="s">
        <v>42</v>
      </c>
      <c r="H2438" s="39" t="s">
        <v>44</v>
      </c>
      <c r="I2438" s="40">
        <v>54952.83</v>
      </c>
      <c r="J2438" s="32">
        <f t="shared" si="111"/>
        <v>54952.83</v>
      </c>
      <c r="K2438" s="31">
        <v>0</v>
      </c>
      <c r="L2438" s="31">
        <v>0</v>
      </c>
      <c r="M2438" s="31">
        <v>0</v>
      </c>
      <c r="N2438" s="31">
        <v>0</v>
      </c>
      <c r="O2438" s="33">
        <f t="shared" si="112"/>
        <v>0</v>
      </c>
      <c r="P2438" s="34" t="str">
        <f t="shared" si="113"/>
        <v>1-30</v>
      </c>
      <c r="Q2438" s="35" t="str">
        <f>+VLOOKUP(B2438,'[2]PORTAFOLIO JAN17'!$B$7:$T$4941,19,FALSE)</f>
        <v>COSTA RICA</v>
      </c>
      <c r="R2438" s="31">
        <v>0</v>
      </c>
      <c r="S2438" s="31">
        <v>0</v>
      </c>
      <c r="T2438" s="31" t="s">
        <v>45</v>
      </c>
      <c r="U2438" s="41" t="s">
        <v>46</v>
      </c>
      <c r="V2438" s="42">
        <v>54952.83</v>
      </c>
      <c r="W2438" s="43">
        <v>54952.83</v>
      </c>
      <c r="X2438" s="38">
        <v>0</v>
      </c>
      <c r="Y2438" s="38">
        <v>0</v>
      </c>
      <c r="Z2438" s="38">
        <v>0</v>
      </c>
      <c r="AA2438" s="38">
        <v>0</v>
      </c>
      <c r="AB2438" s="38">
        <v>0</v>
      </c>
      <c r="AC2438" s="38">
        <v>0</v>
      </c>
      <c r="AD2438" s="38" t="s">
        <v>47</v>
      </c>
    </row>
    <row r="2439" spans="1:30" s="27" customFormat="1" ht="15" customHeight="1" x14ac:dyDescent="0.25">
      <c r="A2439" s="28" t="s">
        <v>39</v>
      </c>
      <c r="B2439" s="28" t="s">
        <v>2487</v>
      </c>
      <c r="C2439" s="85">
        <v>42767</v>
      </c>
      <c r="D2439" s="29">
        <f>+VLOOKUP(B2439,'[2]HG-Mexico by Contract'!$B$8:$G$4512,6,FALSE)</f>
        <v>315591</v>
      </c>
      <c r="E2439" s="29"/>
      <c r="F2439" s="28" t="s">
        <v>41</v>
      </c>
      <c r="G2439" s="28" t="s">
        <v>42</v>
      </c>
      <c r="H2439" s="28" t="s">
        <v>63</v>
      </c>
      <c r="I2439" s="31">
        <v>1992734.25</v>
      </c>
      <c r="J2439" s="32">
        <f t="shared" si="111"/>
        <v>100095.04138853047</v>
      </c>
      <c r="K2439" s="31">
        <v>0</v>
      </c>
      <c r="L2439" s="31">
        <v>0</v>
      </c>
      <c r="M2439" s="31">
        <v>0</v>
      </c>
      <c r="N2439" s="31">
        <v>0</v>
      </c>
      <c r="O2439" s="33">
        <f t="shared" si="112"/>
        <v>0</v>
      </c>
      <c r="P2439" s="34" t="str">
        <f t="shared" si="113"/>
        <v>1-30</v>
      </c>
      <c r="Q2439" s="35" t="str">
        <f>+VLOOKUP(B2439,'[2]PORTAFOLIO JAN17'!$B$7:$T$4941,19,FALSE)</f>
        <v>MEXICO</v>
      </c>
      <c r="R2439" s="31">
        <v>0</v>
      </c>
      <c r="S2439" s="31">
        <v>0</v>
      </c>
      <c r="T2439" s="31" t="s">
        <v>45</v>
      </c>
      <c r="U2439" s="36" t="s">
        <v>64</v>
      </c>
      <c r="V2439" s="37">
        <v>100095.04137750001</v>
      </c>
      <c r="W2439" s="38">
        <v>100095.04137750001</v>
      </c>
      <c r="X2439" s="38">
        <v>0</v>
      </c>
      <c r="Y2439" s="38">
        <v>0</v>
      </c>
      <c r="Z2439" s="38">
        <v>0</v>
      </c>
      <c r="AA2439" s="38">
        <v>0</v>
      </c>
      <c r="AB2439" s="38">
        <v>0</v>
      </c>
      <c r="AC2439" s="38">
        <v>0</v>
      </c>
      <c r="AD2439" s="38" t="s">
        <v>47</v>
      </c>
    </row>
    <row r="2440" spans="1:30" s="27" customFormat="1" ht="15" customHeight="1" x14ac:dyDescent="0.25">
      <c r="A2440" s="39" t="s">
        <v>39</v>
      </c>
      <c r="B2440" s="39" t="s">
        <v>2488</v>
      </c>
      <c r="C2440" s="86">
        <v>42767</v>
      </c>
      <c r="D2440" s="29">
        <f>+VLOOKUP(B2440,'[2]HG-Mexico by Contract'!$B$8:$G$4512,6,FALSE)</f>
        <v>317800</v>
      </c>
      <c r="E2440" s="29"/>
      <c r="F2440" s="39" t="s">
        <v>41</v>
      </c>
      <c r="G2440" s="39" t="s">
        <v>42</v>
      </c>
      <c r="H2440" s="39" t="s">
        <v>63</v>
      </c>
      <c r="I2440" s="40">
        <v>1756606.56</v>
      </c>
      <c r="J2440" s="32">
        <f t="shared" ref="J2440:J2503" si="114">+IF(H2440="MXN",I2440/$J$2,I2440)</f>
        <v>88234.347518523427</v>
      </c>
      <c r="K2440" s="31">
        <v>0</v>
      </c>
      <c r="L2440" s="31">
        <v>0</v>
      </c>
      <c r="M2440" s="31">
        <v>0</v>
      </c>
      <c r="N2440" s="31">
        <v>0</v>
      </c>
      <c r="O2440" s="33">
        <f t="shared" ref="O2440:O2503" si="115">+N2440+M2440+L2440+K2440</f>
        <v>0</v>
      </c>
      <c r="P2440" s="34" t="str">
        <f t="shared" ref="P2440:P2503" si="116">+IF(N2440&gt;0,"120+",IF(M2440&gt;0,"91-120",IF(L2440&gt;0,"61-90",IF(K2440&gt;0,"31-60","1-30"))))</f>
        <v>1-30</v>
      </c>
      <c r="Q2440" s="35" t="str">
        <f>+VLOOKUP(B2440,'[2]PORTAFOLIO JAN17'!$B$7:$T$4941,19,FALSE)</f>
        <v>MEXICO</v>
      </c>
      <c r="R2440" s="31">
        <v>0</v>
      </c>
      <c r="S2440" s="31">
        <v>0</v>
      </c>
      <c r="T2440" s="31" t="s">
        <v>45</v>
      </c>
      <c r="U2440" s="41" t="s">
        <v>64</v>
      </c>
      <c r="V2440" s="42">
        <v>88234.347508799998</v>
      </c>
      <c r="W2440" s="43">
        <v>88234.347508799998</v>
      </c>
      <c r="X2440" s="38">
        <v>0</v>
      </c>
      <c r="Y2440" s="38">
        <v>0</v>
      </c>
      <c r="Z2440" s="38">
        <v>0</v>
      </c>
      <c r="AA2440" s="38">
        <v>0</v>
      </c>
      <c r="AB2440" s="38">
        <v>0</v>
      </c>
      <c r="AC2440" s="38">
        <v>0</v>
      </c>
      <c r="AD2440" s="38" t="s">
        <v>47</v>
      </c>
    </row>
    <row r="2441" spans="1:30" s="27" customFormat="1" ht="15" customHeight="1" x14ac:dyDescent="0.25">
      <c r="A2441" s="28" t="s">
        <v>39</v>
      </c>
      <c r="B2441" s="28" t="s">
        <v>2489</v>
      </c>
      <c r="C2441" s="85">
        <v>42767</v>
      </c>
      <c r="D2441" s="29">
        <f>+VLOOKUP(B2441,'[2]HG-Mexico by Contract'!$B$8:$G$4512,6,FALSE)</f>
        <v>364330</v>
      </c>
      <c r="E2441" s="29"/>
      <c r="F2441" s="28" t="s">
        <v>41</v>
      </c>
      <c r="G2441" s="28" t="s">
        <v>42</v>
      </c>
      <c r="H2441" s="28" t="s">
        <v>63</v>
      </c>
      <c r="I2441" s="31">
        <v>311169.21999999997</v>
      </c>
      <c r="J2441" s="32">
        <f t="shared" si="114"/>
        <v>15630.029922322427</v>
      </c>
      <c r="K2441" s="31">
        <v>0</v>
      </c>
      <c r="L2441" s="31">
        <v>0</v>
      </c>
      <c r="M2441" s="31">
        <v>0</v>
      </c>
      <c r="N2441" s="31">
        <v>0</v>
      </c>
      <c r="O2441" s="33">
        <f t="shared" si="115"/>
        <v>0</v>
      </c>
      <c r="P2441" s="34" t="str">
        <f t="shared" si="116"/>
        <v>1-30</v>
      </c>
      <c r="Q2441" s="35" t="str">
        <f>+VLOOKUP(B2441,'[2]PORTAFOLIO JAN17'!$B$7:$T$4941,19,FALSE)</f>
        <v>MEXICO</v>
      </c>
      <c r="R2441" s="31">
        <v>0</v>
      </c>
      <c r="S2441" s="31">
        <v>0</v>
      </c>
      <c r="T2441" s="31" t="s">
        <v>45</v>
      </c>
      <c r="U2441" s="36" t="s">
        <v>64</v>
      </c>
      <c r="V2441" s="37">
        <v>15630.0299206</v>
      </c>
      <c r="W2441" s="38">
        <v>15630.0299206</v>
      </c>
      <c r="X2441" s="38">
        <v>0</v>
      </c>
      <c r="Y2441" s="38">
        <v>0</v>
      </c>
      <c r="Z2441" s="38">
        <v>0</v>
      </c>
      <c r="AA2441" s="38">
        <v>0</v>
      </c>
      <c r="AB2441" s="38">
        <v>0</v>
      </c>
      <c r="AC2441" s="38">
        <v>0</v>
      </c>
      <c r="AD2441" s="38" t="s">
        <v>47</v>
      </c>
    </row>
    <row r="2442" spans="1:30" s="27" customFormat="1" ht="15" customHeight="1" x14ac:dyDescent="0.25">
      <c r="A2442" s="39" t="s">
        <v>39</v>
      </c>
      <c r="B2442" s="39" t="s">
        <v>2490</v>
      </c>
      <c r="C2442" s="86">
        <v>42767</v>
      </c>
      <c r="D2442" s="29">
        <f>+VLOOKUP(B2442,'[2]HG-Mexico by Contract'!$B$8:$G$4512,6,FALSE)</f>
        <v>317800</v>
      </c>
      <c r="E2442" s="29"/>
      <c r="F2442" s="39" t="s">
        <v>41</v>
      </c>
      <c r="G2442" s="39" t="s">
        <v>42</v>
      </c>
      <c r="H2442" s="39" t="s">
        <v>63</v>
      </c>
      <c r="I2442" s="40">
        <v>2679826.2200000002</v>
      </c>
      <c r="J2442" s="32">
        <f t="shared" si="114"/>
        <v>134607.67104543376</v>
      </c>
      <c r="K2442" s="31">
        <v>0</v>
      </c>
      <c r="L2442" s="31">
        <v>0</v>
      </c>
      <c r="M2442" s="31">
        <v>0</v>
      </c>
      <c r="N2442" s="31">
        <v>0</v>
      </c>
      <c r="O2442" s="33">
        <f t="shared" si="115"/>
        <v>0</v>
      </c>
      <c r="P2442" s="34" t="str">
        <f t="shared" si="116"/>
        <v>1-30</v>
      </c>
      <c r="Q2442" s="35" t="str">
        <f>+VLOOKUP(B2442,'[2]PORTAFOLIO JAN17'!$B$7:$T$4941,19,FALSE)</f>
        <v>MEXICO</v>
      </c>
      <c r="R2442" s="31">
        <v>0</v>
      </c>
      <c r="S2442" s="31">
        <v>0</v>
      </c>
      <c r="T2442" s="31" t="s">
        <v>45</v>
      </c>
      <c r="U2442" s="41" t="s">
        <v>64</v>
      </c>
      <c r="V2442" s="42">
        <v>134607.6710306</v>
      </c>
      <c r="W2442" s="43">
        <v>134607.6710306</v>
      </c>
      <c r="X2442" s="38">
        <v>0</v>
      </c>
      <c r="Y2442" s="38">
        <v>0</v>
      </c>
      <c r="Z2442" s="38">
        <v>0</v>
      </c>
      <c r="AA2442" s="38">
        <v>0</v>
      </c>
      <c r="AB2442" s="38">
        <v>0</v>
      </c>
      <c r="AC2442" s="38">
        <v>0</v>
      </c>
      <c r="AD2442" s="38" t="s">
        <v>47</v>
      </c>
    </row>
    <row r="2443" spans="1:30" s="27" customFormat="1" ht="15" customHeight="1" x14ac:dyDescent="0.25">
      <c r="A2443" s="28" t="s">
        <v>39</v>
      </c>
      <c r="B2443" s="28" t="s">
        <v>2491</v>
      </c>
      <c r="C2443" s="85">
        <v>42767</v>
      </c>
      <c r="D2443" s="29">
        <f>+VLOOKUP(B2443,'[2]HG-Mexico by Contract'!$B$8:$G$4512,6,FALSE)</f>
        <v>317800</v>
      </c>
      <c r="E2443" s="29"/>
      <c r="F2443" s="28" t="s">
        <v>41</v>
      </c>
      <c r="G2443" s="28" t="s">
        <v>42</v>
      </c>
      <c r="H2443" s="28" t="s">
        <v>63</v>
      </c>
      <c r="I2443" s="31">
        <v>2330784.14</v>
      </c>
      <c r="J2443" s="32">
        <f t="shared" si="114"/>
        <v>117075.2873651017</v>
      </c>
      <c r="K2443" s="31">
        <v>0</v>
      </c>
      <c r="L2443" s="31">
        <v>0</v>
      </c>
      <c r="M2443" s="31">
        <v>0</v>
      </c>
      <c r="N2443" s="31">
        <v>0</v>
      </c>
      <c r="O2443" s="33">
        <f t="shared" si="115"/>
        <v>0</v>
      </c>
      <c r="P2443" s="34" t="str">
        <f t="shared" si="116"/>
        <v>1-30</v>
      </c>
      <c r="Q2443" s="35" t="str">
        <f>+VLOOKUP(B2443,'[2]PORTAFOLIO JAN17'!$B$7:$T$4941,19,FALSE)</f>
        <v>MEXICO</v>
      </c>
      <c r="R2443" s="31">
        <v>0</v>
      </c>
      <c r="S2443" s="31">
        <v>0</v>
      </c>
      <c r="T2443" s="31" t="s">
        <v>45</v>
      </c>
      <c r="U2443" s="36" t="s">
        <v>64</v>
      </c>
      <c r="V2443" s="37">
        <v>117075.2873522</v>
      </c>
      <c r="W2443" s="38">
        <v>117075.2873522</v>
      </c>
      <c r="X2443" s="38">
        <v>0</v>
      </c>
      <c r="Y2443" s="38">
        <v>0</v>
      </c>
      <c r="Z2443" s="38">
        <v>0</v>
      </c>
      <c r="AA2443" s="38">
        <v>0</v>
      </c>
      <c r="AB2443" s="38">
        <v>0</v>
      </c>
      <c r="AC2443" s="38">
        <v>0</v>
      </c>
      <c r="AD2443" s="38" t="s">
        <v>47</v>
      </c>
    </row>
    <row r="2444" spans="1:30" s="27" customFormat="1" ht="15" customHeight="1" x14ac:dyDescent="0.25">
      <c r="A2444" s="39" t="s">
        <v>39</v>
      </c>
      <c r="B2444" s="39" t="s">
        <v>2492</v>
      </c>
      <c r="C2444" s="86">
        <v>42767</v>
      </c>
      <c r="D2444" s="29">
        <f>+VLOOKUP(B2444,'[2]HG-Mexico by Contract'!$B$8:$G$4512,6,FALSE)</f>
        <v>316371</v>
      </c>
      <c r="E2444" s="29"/>
      <c r="F2444" s="39" t="s">
        <v>41</v>
      </c>
      <c r="G2444" s="39" t="s">
        <v>42</v>
      </c>
      <c r="H2444" s="39" t="s">
        <v>63</v>
      </c>
      <c r="I2444" s="40">
        <v>103150.43</v>
      </c>
      <c r="J2444" s="32">
        <f t="shared" si="114"/>
        <v>5181.2460994709727</v>
      </c>
      <c r="K2444" s="31">
        <v>0</v>
      </c>
      <c r="L2444" s="31">
        <v>0</v>
      </c>
      <c r="M2444" s="31">
        <v>0</v>
      </c>
      <c r="N2444" s="31">
        <v>0</v>
      </c>
      <c r="O2444" s="33">
        <f t="shared" si="115"/>
        <v>0</v>
      </c>
      <c r="P2444" s="34" t="str">
        <f t="shared" si="116"/>
        <v>1-30</v>
      </c>
      <c r="Q2444" s="35" t="str">
        <f>+VLOOKUP(B2444,'[2]PORTAFOLIO JAN17'!$B$7:$T$4941,19,FALSE)</f>
        <v>MEXICO</v>
      </c>
      <c r="R2444" s="31">
        <v>0</v>
      </c>
      <c r="S2444" s="31">
        <v>0</v>
      </c>
      <c r="T2444" s="31" t="s">
        <v>45</v>
      </c>
      <c r="U2444" s="41" t="s">
        <v>64</v>
      </c>
      <c r="V2444" s="42">
        <v>5181.2460989000001</v>
      </c>
      <c r="W2444" s="43">
        <v>5181.2460989000001</v>
      </c>
      <c r="X2444" s="38">
        <v>0</v>
      </c>
      <c r="Y2444" s="38">
        <v>0</v>
      </c>
      <c r="Z2444" s="38">
        <v>0</v>
      </c>
      <c r="AA2444" s="38">
        <v>0</v>
      </c>
      <c r="AB2444" s="38">
        <v>0</v>
      </c>
      <c r="AC2444" s="38">
        <v>0</v>
      </c>
      <c r="AD2444" s="38" t="s">
        <v>47</v>
      </c>
    </row>
    <row r="2445" spans="1:30" s="27" customFormat="1" ht="15" customHeight="1" x14ac:dyDescent="0.25">
      <c r="A2445" s="28" t="s">
        <v>39</v>
      </c>
      <c r="B2445" s="28" t="s">
        <v>2493</v>
      </c>
      <c r="C2445" s="85">
        <v>42767</v>
      </c>
      <c r="D2445" s="29">
        <f>+VLOOKUP(B2445,'[2]HG-Mexico by Contract'!$B$8:$G$4512,6,FALSE)</f>
        <v>364436</v>
      </c>
      <c r="E2445" s="29"/>
      <c r="F2445" s="28" t="s">
        <v>41</v>
      </c>
      <c r="G2445" s="28" t="s">
        <v>42</v>
      </c>
      <c r="H2445" s="28" t="s">
        <v>63</v>
      </c>
      <c r="I2445" s="31">
        <v>2552987.5</v>
      </c>
      <c r="J2445" s="32">
        <f t="shared" si="114"/>
        <v>128236.56213913167</v>
      </c>
      <c r="K2445" s="31">
        <v>0</v>
      </c>
      <c r="L2445" s="31">
        <v>0</v>
      </c>
      <c r="M2445" s="31">
        <v>0</v>
      </c>
      <c r="N2445" s="31">
        <v>0</v>
      </c>
      <c r="O2445" s="33">
        <f t="shared" si="115"/>
        <v>0</v>
      </c>
      <c r="P2445" s="34" t="str">
        <f t="shared" si="116"/>
        <v>1-30</v>
      </c>
      <c r="Q2445" s="35" t="str">
        <f>+VLOOKUP(B2445,'[2]PORTAFOLIO JAN17'!$B$7:$T$4941,19,FALSE)</f>
        <v>MEXICO</v>
      </c>
      <c r="R2445" s="31">
        <v>0</v>
      </c>
      <c r="S2445" s="31">
        <v>0</v>
      </c>
      <c r="T2445" s="31" t="s">
        <v>45</v>
      </c>
      <c r="U2445" s="36" t="s">
        <v>64</v>
      </c>
      <c r="V2445" s="37">
        <v>128236.562125</v>
      </c>
      <c r="W2445" s="38">
        <v>128236.562125</v>
      </c>
      <c r="X2445" s="38">
        <v>0</v>
      </c>
      <c r="Y2445" s="38">
        <v>0</v>
      </c>
      <c r="Z2445" s="38">
        <v>0</v>
      </c>
      <c r="AA2445" s="38">
        <v>0</v>
      </c>
      <c r="AB2445" s="38">
        <v>0</v>
      </c>
      <c r="AC2445" s="38">
        <v>0</v>
      </c>
      <c r="AD2445" s="38" t="s">
        <v>47</v>
      </c>
    </row>
    <row r="2446" spans="1:30" s="27" customFormat="1" ht="15" customHeight="1" x14ac:dyDescent="0.25">
      <c r="A2446" s="39" t="s">
        <v>39</v>
      </c>
      <c r="B2446" s="39" t="s">
        <v>2494</v>
      </c>
      <c r="C2446" s="86">
        <v>42767</v>
      </c>
      <c r="D2446" s="29">
        <f>+VLOOKUP(B2446,'[2]HG-Mexico by Contract'!$B$8:$G$4512,6,FALSE)</f>
        <v>364436</v>
      </c>
      <c r="E2446" s="29"/>
      <c r="F2446" s="39" t="s">
        <v>41</v>
      </c>
      <c r="G2446" s="39" t="s">
        <v>42</v>
      </c>
      <c r="H2446" s="39" t="s">
        <v>63</v>
      </c>
      <c r="I2446" s="40">
        <v>2046566.7</v>
      </c>
      <c r="J2446" s="32">
        <f t="shared" si="114"/>
        <v>102799.04535232845</v>
      </c>
      <c r="K2446" s="31">
        <v>0</v>
      </c>
      <c r="L2446" s="31">
        <v>0</v>
      </c>
      <c r="M2446" s="31">
        <v>0</v>
      </c>
      <c r="N2446" s="31">
        <v>0</v>
      </c>
      <c r="O2446" s="33">
        <f t="shared" si="115"/>
        <v>0</v>
      </c>
      <c r="P2446" s="34" t="str">
        <f t="shared" si="116"/>
        <v>1-30</v>
      </c>
      <c r="Q2446" s="35" t="str">
        <f>+VLOOKUP(B2446,'[2]PORTAFOLIO JAN17'!$B$7:$T$4941,19,FALSE)</f>
        <v>MEXICO</v>
      </c>
      <c r="R2446" s="31">
        <v>0</v>
      </c>
      <c r="S2446" s="31">
        <v>0</v>
      </c>
      <c r="T2446" s="31" t="s">
        <v>45</v>
      </c>
      <c r="U2446" s="41" t="s">
        <v>64</v>
      </c>
      <c r="V2446" s="42">
        <v>102799.045341</v>
      </c>
      <c r="W2446" s="43">
        <v>102799.045341</v>
      </c>
      <c r="X2446" s="38">
        <v>0</v>
      </c>
      <c r="Y2446" s="38">
        <v>0</v>
      </c>
      <c r="Z2446" s="38">
        <v>0</v>
      </c>
      <c r="AA2446" s="38">
        <v>0</v>
      </c>
      <c r="AB2446" s="38">
        <v>0</v>
      </c>
      <c r="AC2446" s="38">
        <v>0</v>
      </c>
      <c r="AD2446" s="38" t="s">
        <v>47</v>
      </c>
    </row>
    <row r="2447" spans="1:30" s="27" customFormat="1" ht="15" customHeight="1" x14ac:dyDescent="0.25">
      <c r="A2447" s="28" t="s">
        <v>39</v>
      </c>
      <c r="B2447" s="28" t="s">
        <v>2495</v>
      </c>
      <c r="C2447" s="85">
        <v>42767</v>
      </c>
      <c r="D2447" s="29">
        <f>+VLOOKUP(B2447,'[2]HG-Mexico by Contract'!$B$8:$G$4512,6,FALSE)</f>
        <v>364250</v>
      </c>
      <c r="E2447" s="29"/>
      <c r="F2447" s="28" t="s">
        <v>41</v>
      </c>
      <c r="G2447" s="28" t="s">
        <v>42</v>
      </c>
      <c r="H2447" s="28" t="s">
        <v>63</v>
      </c>
      <c r="I2447" s="31">
        <v>673020.12</v>
      </c>
      <c r="J2447" s="32">
        <f t="shared" si="114"/>
        <v>33805.800631325401</v>
      </c>
      <c r="K2447" s="31">
        <v>0</v>
      </c>
      <c r="L2447" s="31">
        <v>0</v>
      </c>
      <c r="M2447" s="31">
        <v>0</v>
      </c>
      <c r="N2447" s="31">
        <v>0</v>
      </c>
      <c r="O2447" s="33">
        <f t="shared" si="115"/>
        <v>0</v>
      </c>
      <c r="P2447" s="34" t="str">
        <f t="shared" si="116"/>
        <v>1-30</v>
      </c>
      <c r="Q2447" s="35" t="str">
        <f>+VLOOKUP(B2447,'[2]PORTAFOLIO JAN17'!$B$7:$T$4941,19,FALSE)</f>
        <v>MEXICO</v>
      </c>
      <c r="R2447" s="31">
        <v>0</v>
      </c>
      <c r="S2447" s="31">
        <v>0</v>
      </c>
      <c r="T2447" s="31" t="s">
        <v>45</v>
      </c>
      <c r="U2447" s="36" t="s">
        <v>64</v>
      </c>
      <c r="V2447" s="37">
        <v>33805.800627600001</v>
      </c>
      <c r="W2447" s="38">
        <v>33805.800627600001</v>
      </c>
      <c r="X2447" s="38">
        <v>0</v>
      </c>
      <c r="Y2447" s="38">
        <v>0</v>
      </c>
      <c r="Z2447" s="38">
        <v>0</v>
      </c>
      <c r="AA2447" s="38">
        <v>0</v>
      </c>
      <c r="AB2447" s="38">
        <v>0</v>
      </c>
      <c r="AC2447" s="38">
        <v>0</v>
      </c>
      <c r="AD2447" s="38" t="s">
        <v>47</v>
      </c>
    </row>
    <row r="2448" spans="1:30" s="27" customFormat="1" ht="15" customHeight="1" x14ac:dyDescent="0.25">
      <c r="A2448" s="39" t="s">
        <v>39</v>
      </c>
      <c r="B2448" s="39" t="s">
        <v>2496</v>
      </c>
      <c r="C2448" s="86">
        <v>42767</v>
      </c>
      <c r="D2448" s="29">
        <f>+VLOOKUP(B2448,'[2]HG-Mexico by Contract'!$B$8:$G$4512,6,FALSE)</f>
        <v>318626</v>
      </c>
      <c r="E2448" s="29"/>
      <c r="F2448" s="39" t="s">
        <v>41</v>
      </c>
      <c r="G2448" s="39" t="s">
        <v>42</v>
      </c>
      <c r="H2448" s="39" t="s">
        <v>63</v>
      </c>
      <c r="I2448" s="40">
        <v>1083079.76</v>
      </c>
      <c r="J2448" s="32">
        <f t="shared" si="114"/>
        <v>54403.096350795218</v>
      </c>
      <c r="K2448" s="31">
        <v>1083079.76</v>
      </c>
      <c r="L2448" s="31">
        <v>0</v>
      </c>
      <c r="M2448" s="31">
        <v>0</v>
      </c>
      <c r="N2448" s="31">
        <v>0</v>
      </c>
      <c r="O2448" s="33">
        <f t="shared" si="115"/>
        <v>1083079.76</v>
      </c>
      <c r="P2448" s="34" t="str">
        <f t="shared" si="116"/>
        <v>31-60</v>
      </c>
      <c r="Q2448" s="35" t="str">
        <f>+VLOOKUP(B2448,'[2]PORTAFOLIO JAN17'!$B$7:$T$4941,19,FALSE)</f>
        <v>MEXICO</v>
      </c>
      <c r="R2448" s="31">
        <v>0</v>
      </c>
      <c r="S2448" s="31">
        <v>0</v>
      </c>
      <c r="T2448" s="31" t="s">
        <v>45</v>
      </c>
      <c r="U2448" s="41" t="s">
        <v>64</v>
      </c>
      <c r="V2448" s="42">
        <v>54403.096344799997</v>
      </c>
      <c r="W2448" s="43">
        <v>0</v>
      </c>
      <c r="X2448" s="38">
        <v>54403.096344799997</v>
      </c>
      <c r="Y2448" s="38">
        <v>0</v>
      </c>
      <c r="Z2448" s="38">
        <v>0</v>
      </c>
      <c r="AA2448" s="38">
        <v>0</v>
      </c>
      <c r="AB2448" s="38">
        <v>0</v>
      </c>
      <c r="AC2448" s="38">
        <v>0</v>
      </c>
      <c r="AD2448" s="38" t="s">
        <v>47</v>
      </c>
    </row>
    <row r="2449" spans="1:30" s="27" customFormat="1" ht="15" customHeight="1" x14ac:dyDescent="0.25">
      <c r="A2449" s="28" t="s">
        <v>39</v>
      </c>
      <c r="B2449" s="28" t="s">
        <v>2497</v>
      </c>
      <c r="C2449" s="85">
        <v>42767</v>
      </c>
      <c r="D2449" s="29">
        <f>+VLOOKUP(B2449,'[2]HG-Mexico by Contract'!$B$8:$G$4512,6,FALSE)</f>
        <v>365524</v>
      </c>
      <c r="E2449" s="29"/>
      <c r="F2449" s="28" t="s">
        <v>41</v>
      </c>
      <c r="G2449" s="28" t="s">
        <v>42</v>
      </c>
      <c r="H2449" s="28" t="s">
        <v>44</v>
      </c>
      <c r="I2449" s="31">
        <v>60028.88</v>
      </c>
      <c r="J2449" s="32">
        <f t="shared" si="114"/>
        <v>60028.88</v>
      </c>
      <c r="K2449" s="31">
        <v>0</v>
      </c>
      <c r="L2449" s="31">
        <v>0</v>
      </c>
      <c r="M2449" s="31">
        <v>0</v>
      </c>
      <c r="N2449" s="31">
        <v>0</v>
      </c>
      <c r="O2449" s="33">
        <f t="shared" si="115"/>
        <v>0</v>
      </c>
      <c r="P2449" s="34" t="str">
        <f t="shared" si="116"/>
        <v>1-30</v>
      </c>
      <c r="Q2449" s="35" t="str">
        <f>+VLOOKUP(B2449,'[2]PORTAFOLIO JAN17'!$B$7:$T$4941,19,FALSE)</f>
        <v>GUATEMALA</v>
      </c>
      <c r="R2449" s="31">
        <v>0</v>
      </c>
      <c r="S2449" s="31">
        <v>0</v>
      </c>
      <c r="T2449" s="31" t="s">
        <v>45</v>
      </c>
      <c r="U2449" s="36" t="s">
        <v>46</v>
      </c>
      <c r="V2449" s="37">
        <v>60028.88</v>
      </c>
      <c r="W2449" s="38">
        <v>60028.88</v>
      </c>
      <c r="X2449" s="38">
        <v>0</v>
      </c>
      <c r="Y2449" s="38">
        <v>0</v>
      </c>
      <c r="Z2449" s="38">
        <v>0</v>
      </c>
      <c r="AA2449" s="38">
        <v>0</v>
      </c>
      <c r="AB2449" s="38">
        <v>0</v>
      </c>
      <c r="AC2449" s="38">
        <v>0</v>
      </c>
      <c r="AD2449" s="38" t="s">
        <v>47</v>
      </c>
    </row>
    <row r="2450" spans="1:30" s="27" customFormat="1" ht="15" customHeight="1" x14ac:dyDescent="0.25">
      <c r="A2450" s="39" t="s">
        <v>39</v>
      </c>
      <c r="B2450" s="39" t="s">
        <v>2498</v>
      </c>
      <c r="C2450" s="86">
        <v>42767</v>
      </c>
      <c r="D2450" s="29">
        <f>+VLOOKUP(B2450,'[2]HG-Mexico by Contract'!$B$8:$G$4512,6,FALSE)</f>
        <v>311105</v>
      </c>
      <c r="E2450" s="29"/>
      <c r="F2450" s="39" t="s">
        <v>41</v>
      </c>
      <c r="G2450" s="39" t="s">
        <v>42</v>
      </c>
      <c r="H2450" s="39" t="s">
        <v>63</v>
      </c>
      <c r="I2450" s="40">
        <v>4465066.7300000004</v>
      </c>
      <c r="J2450" s="32">
        <f t="shared" si="114"/>
        <v>224280.3018726157</v>
      </c>
      <c r="K2450" s="31">
        <v>0</v>
      </c>
      <c r="L2450" s="31">
        <v>0</v>
      </c>
      <c r="M2450" s="31">
        <v>0</v>
      </c>
      <c r="N2450" s="31">
        <v>0</v>
      </c>
      <c r="O2450" s="33">
        <f t="shared" si="115"/>
        <v>0</v>
      </c>
      <c r="P2450" s="34" t="str">
        <f t="shared" si="116"/>
        <v>1-30</v>
      </c>
      <c r="Q2450" s="35" t="str">
        <f>+VLOOKUP(B2450,'[2]PORTAFOLIO JAN17'!$B$7:$T$4941,19,FALSE)</f>
        <v>MEXICO</v>
      </c>
      <c r="R2450" s="31">
        <v>0</v>
      </c>
      <c r="S2450" s="31">
        <v>0</v>
      </c>
      <c r="T2450" s="31" t="s">
        <v>45</v>
      </c>
      <c r="U2450" s="41" t="s">
        <v>64</v>
      </c>
      <c r="V2450" s="42">
        <v>224280.3018479</v>
      </c>
      <c r="W2450" s="43">
        <v>224280.3018479</v>
      </c>
      <c r="X2450" s="38">
        <v>0</v>
      </c>
      <c r="Y2450" s="38">
        <v>0</v>
      </c>
      <c r="Z2450" s="38">
        <v>0</v>
      </c>
      <c r="AA2450" s="38">
        <v>0</v>
      </c>
      <c r="AB2450" s="38">
        <v>0</v>
      </c>
      <c r="AC2450" s="38">
        <v>0</v>
      </c>
      <c r="AD2450" s="38" t="s">
        <v>47</v>
      </c>
    </row>
    <row r="2451" spans="1:30" s="27" customFormat="1" ht="15" customHeight="1" x14ac:dyDescent="0.25">
      <c r="A2451" s="28" t="s">
        <v>39</v>
      </c>
      <c r="B2451" s="28" t="s">
        <v>2499</v>
      </c>
      <c r="C2451" s="85">
        <v>42767</v>
      </c>
      <c r="D2451" s="29">
        <f>+VLOOKUP(B2451,'[2]HG-Mexico by Contract'!$B$8:$G$4512,6,FALSE)</f>
        <v>312088</v>
      </c>
      <c r="E2451" s="29"/>
      <c r="F2451" s="28" t="s">
        <v>62</v>
      </c>
      <c r="G2451" s="28" t="s">
        <v>42</v>
      </c>
      <c r="H2451" s="28" t="s">
        <v>44</v>
      </c>
      <c r="I2451" s="31">
        <v>512605.69</v>
      </c>
      <c r="J2451" s="32">
        <f t="shared" si="114"/>
        <v>512605.69</v>
      </c>
      <c r="K2451" s="31">
        <v>0</v>
      </c>
      <c r="L2451" s="31">
        <v>0</v>
      </c>
      <c r="M2451" s="31">
        <v>0</v>
      </c>
      <c r="N2451" s="31">
        <v>0</v>
      </c>
      <c r="O2451" s="33">
        <f t="shared" si="115"/>
        <v>0</v>
      </c>
      <c r="P2451" s="34" t="str">
        <f t="shared" si="116"/>
        <v>1-30</v>
      </c>
      <c r="Q2451" s="35" t="str">
        <f>+VLOOKUP(B2451,'[2]PORTAFOLIO JAN17'!$B$7:$T$4941,19,FALSE)</f>
        <v>REPUBLICA DOMINICANA</v>
      </c>
      <c r="R2451" s="31">
        <v>0</v>
      </c>
      <c r="S2451" s="31">
        <v>0</v>
      </c>
      <c r="T2451" s="31" t="s">
        <v>45</v>
      </c>
      <c r="U2451" s="36" t="s">
        <v>46</v>
      </c>
      <c r="V2451" s="37">
        <v>512605.69</v>
      </c>
      <c r="W2451" s="38">
        <v>512605.69</v>
      </c>
      <c r="X2451" s="38">
        <v>0</v>
      </c>
      <c r="Y2451" s="38">
        <v>0</v>
      </c>
      <c r="Z2451" s="38">
        <v>0</v>
      </c>
      <c r="AA2451" s="38">
        <v>0</v>
      </c>
      <c r="AB2451" s="38">
        <v>0</v>
      </c>
      <c r="AC2451" s="38">
        <v>0</v>
      </c>
      <c r="AD2451" s="38" t="s">
        <v>47</v>
      </c>
    </row>
    <row r="2452" spans="1:30" s="27" customFormat="1" ht="15" customHeight="1" x14ac:dyDescent="0.25">
      <c r="A2452" s="39" t="s">
        <v>39</v>
      </c>
      <c r="B2452" s="39" t="s">
        <v>2500</v>
      </c>
      <c r="C2452" s="86">
        <v>42767</v>
      </c>
      <c r="D2452" s="29">
        <f>+VLOOKUP(B2452,'[2]HG-Mexico by Contract'!$B$8:$G$4512,6,FALSE)</f>
        <v>363287</v>
      </c>
      <c r="E2452" s="29"/>
      <c r="F2452" s="39" t="s">
        <v>41</v>
      </c>
      <c r="G2452" s="39" t="s">
        <v>42</v>
      </c>
      <c r="H2452" s="39" t="s">
        <v>63</v>
      </c>
      <c r="I2452" s="40">
        <v>76521.62</v>
      </c>
      <c r="J2452" s="32">
        <f t="shared" si="114"/>
        <v>3843.6809730235732</v>
      </c>
      <c r="K2452" s="31">
        <v>0</v>
      </c>
      <c r="L2452" s="31">
        <v>0</v>
      </c>
      <c r="M2452" s="31">
        <v>0</v>
      </c>
      <c r="N2452" s="31">
        <v>0</v>
      </c>
      <c r="O2452" s="33">
        <f t="shared" si="115"/>
        <v>0</v>
      </c>
      <c r="P2452" s="34" t="str">
        <f t="shared" si="116"/>
        <v>1-30</v>
      </c>
      <c r="Q2452" s="35" t="str">
        <f>+VLOOKUP(B2452,'[2]PORTAFOLIO JAN17'!$B$7:$T$4941,19,FALSE)</f>
        <v>MEXICO</v>
      </c>
      <c r="R2452" s="31">
        <v>0</v>
      </c>
      <c r="S2452" s="31">
        <v>0</v>
      </c>
      <c r="T2452" s="31" t="s">
        <v>45</v>
      </c>
      <c r="U2452" s="41" t="s">
        <v>64</v>
      </c>
      <c r="V2452" s="42">
        <v>3843.6809726000001</v>
      </c>
      <c r="W2452" s="43">
        <v>3843.6809726000001</v>
      </c>
      <c r="X2452" s="38">
        <v>0</v>
      </c>
      <c r="Y2452" s="38">
        <v>0</v>
      </c>
      <c r="Z2452" s="38">
        <v>0</v>
      </c>
      <c r="AA2452" s="38">
        <v>0</v>
      </c>
      <c r="AB2452" s="38">
        <v>0</v>
      </c>
      <c r="AC2452" s="38">
        <v>0</v>
      </c>
      <c r="AD2452" s="38" t="s">
        <v>47</v>
      </c>
    </row>
    <row r="2453" spans="1:30" s="27" customFormat="1" ht="15" customHeight="1" x14ac:dyDescent="0.25">
      <c r="A2453" s="28" t="s">
        <v>39</v>
      </c>
      <c r="B2453" s="28" t="s">
        <v>2501</v>
      </c>
      <c r="C2453" s="85">
        <v>42767</v>
      </c>
      <c r="D2453" s="29">
        <f>+VLOOKUP(B2453,'[2]HG-Mexico by Contract'!$B$8:$G$4512,6,FALSE)</f>
        <v>310450</v>
      </c>
      <c r="E2453" s="29"/>
      <c r="F2453" s="28" t="s">
        <v>41</v>
      </c>
      <c r="G2453" s="28" t="s">
        <v>42</v>
      </c>
      <c r="H2453" s="28" t="s">
        <v>63</v>
      </c>
      <c r="I2453" s="31">
        <v>817525.47</v>
      </c>
      <c r="J2453" s="32">
        <f t="shared" si="114"/>
        <v>41064.304362625284</v>
      </c>
      <c r="K2453" s="31">
        <v>0</v>
      </c>
      <c r="L2453" s="31">
        <v>0</v>
      </c>
      <c r="M2453" s="31">
        <v>0</v>
      </c>
      <c r="N2453" s="31">
        <v>0</v>
      </c>
      <c r="O2453" s="33">
        <f t="shared" si="115"/>
        <v>0</v>
      </c>
      <c r="P2453" s="34" t="str">
        <f t="shared" si="116"/>
        <v>1-30</v>
      </c>
      <c r="Q2453" s="35" t="str">
        <f>+VLOOKUP(B2453,'[2]PORTAFOLIO JAN17'!$B$7:$T$4941,19,FALSE)</f>
        <v>MEXICO</v>
      </c>
      <c r="R2453" s="31">
        <v>0</v>
      </c>
      <c r="S2453" s="31">
        <v>0</v>
      </c>
      <c r="T2453" s="31" t="s">
        <v>45</v>
      </c>
      <c r="U2453" s="36" t="s">
        <v>64</v>
      </c>
      <c r="V2453" s="37">
        <v>41064.304358100002</v>
      </c>
      <c r="W2453" s="38">
        <v>41064.304358100002</v>
      </c>
      <c r="X2453" s="38">
        <v>0</v>
      </c>
      <c r="Y2453" s="38">
        <v>0</v>
      </c>
      <c r="Z2453" s="38">
        <v>0</v>
      </c>
      <c r="AA2453" s="38">
        <v>0</v>
      </c>
      <c r="AB2453" s="38">
        <v>0</v>
      </c>
      <c r="AC2453" s="38">
        <v>0</v>
      </c>
      <c r="AD2453" s="38" t="s">
        <v>47</v>
      </c>
    </row>
    <row r="2454" spans="1:30" s="27" customFormat="1" ht="15" customHeight="1" x14ac:dyDescent="0.25">
      <c r="A2454" s="39" t="s">
        <v>39</v>
      </c>
      <c r="B2454" s="39" t="s">
        <v>2502</v>
      </c>
      <c r="C2454" s="86">
        <v>42767</v>
      </c>
      <c r="D2454" s="29">
        <f>+VLOOKUP(B2454,'[2]HG-Mexico by Contract'!$B$8:$G$4512,6,FALSE)</f>
        <v>314590</v>
      </c>
      <c r="E2454" s="29"/>
      <c r="F2454" s="39" t="s">
        <v>41</v>
      </c>
      <c r="G2454" s="39" t="s">
        <v>42</v>
      </c>
      <c r="H2454" s="39" t="s">
        <v>44</v>
      </c>
      <c r="I2454" s="40">
        <v>80667.39</v>
      </c>
      <c r="J2454" s="32">
        <f t="shared" si="114"/>
        <v>80667.39</v>
      </c>
      <c r="K2454" s="31">
        <v>0</v>
      </c>
      <c r="L2454" s="31">
        <v>0</v>
      </c>
      <c r="M2454" s="31">
        <v>0</v>
      </c>
      <c r="N2454" s="31">
        <v>0</v>
      </c>
      <c r="O2454" s="33">
        <f t="shared" si="115"/>
        <v>0</v>
      </c>
      <c r="P2454" s="34" t="str">
        <f t="shared" si="116"/>
        <v>1-30</v>
      </c>
      <c r="Q2454" s="35" t="str">
        <f>+VLOOKUP(B2454,'[2]PORTAFOLIO JAN17'!$B$7:$T$4941,19,FALSE)</f>
        <v>MEXICO</v>
      </c>
      <c r="R2454" s="31">
        <v>0</v>
      </c>
      <c r="S2454" s="31">
        <v>0</v>
      </c>
      <c r="T2454" s="31" t="s">
        <v>45</v>
      </c>
      <c r="U2454" s="41" t="s">
        <v>46</v>
      </c>
      <c r="V2454" s="42">
        <v>80667.39</v>
      </c>
      <c r="W2454" s="43">
        <v>80667.39</v>
      </c>
      <c r="X2454" s="38">
        <v>0</v>
      </c>
      <c r="Y2454" s="38">
        <v>0</v>
      </c>
      <c r="Z2454" s="38">
        <v>0</v>
      </c>
      <c r="AA2454" s="38">
        <v>0</v>
      </c>
      <c r="AB2454" s="38">
        <v>0</v>
      </c>
      <c r="AC2454" s="38">
        <v>0</v>
      </c>
      <c r="AD2454" s="38" t="s">
        <v>47</v>
      </c>
    </row>
    <row r="2455" spans="1:30" s="27" customFormat="1" ht="15" customHeight="1" x14ac:dyDescent="0.25">
      <c r="A2455" s="28" t="s">
        <v>39</v>
      </c>
      <c r="B2455" s="28" t="s">
        <v>2503</v>
      </c>
      <c r="C2455" s="85">
        <v>42767</v>
      </c>
      <c r="D2455" s="29">
        <f>+VLOOKUP(B2455,'[2]HG-Mexico by Contract'!$B$8:$G$4512,6,FALSE)</f>
        <v>355871</v>
      </c>
      <c r="E2455" s="29"/>
      <c r="F2455" s="28" t="s">
        <v>41</v>
      </c>
      <c r="G2455" s="28" t="s">
        <v>42</v>
      </c>
      <c r="H2455" s="28" t="s">
        <v>63</v>
      </c>
      <c r="I2455" s="31">
        <v>14248035.189999999</v>
      </c>
      <c r="J2455" s="32">
        <f t="shared" si="114"/>
        <v>715678.80767256778</v>
      </c>
      <c r="K2455" s="31">
        <v>0</v>
      </c>
      <c r="L2455" s="31">
        <v>0</v>
      </c>
      <c r="M2455" s="31">
        <v>0</v>
      </c>
      <c r="N2455" s="31">
        <v>14248035.189999999</v>
      </c>
      <c r="O2455" s="33">
        <f t="shared" si="115"/>
        <v>14248035.189999999</v>
      </c>
      <c r="P2455" s="34" t="str">
        <f t="shared" si="116"/>
        <v>120+</v>
      </c>
      <c r="Q2455" s="35" t="str">
        <f>+VLOOKUP(B2455,'[2]PORTAFOLIO JAN17'!$B$7:$T$4941,19,FALSE)</f>
        <v>MEXICO</v>
      </c>
      <c r="R2455" s="31">
        <v>0</v>
      </c>
      <c r="S2455" s="31">
        <v>0</v>
      </c>
      <c r="T2455" s="31">
        <v>14248035.189999999</v>
      </c>
      <c r="U2455" s="36" t="s">
        <v>64</v>
      </c>
      <c r="V2455" s="37">
        <v>715678.80759370001</v>
      </c>
      <c r="W2455" s="38">
        <v>0</v>
      </c>
      <c r="X2455" s="38">
        <v>0</v>
      </c>
      <c r="Y2455" s="38">
        <v>0</v>
      </c>
      <c r="Z2455" s="38">
        <v>0</v>
      </c>
      <c r="AA2455" s="38">
        <v>715678.80759370001</v>
      </c>
      <c r="AB2455" s="38">
        <v>0</v>
      </c>
      <c r="AC2455" s="38">
        <v>0</v>
      </c>
      <c r="AD2455" s="38">
        <v>715678.80759370001</v>
      </c>
    </row>
    <row r="2456" spans="1:30" s="27" customFormat="1" ht="15" customHeight="1" x14ac:dyDescent="0.25">
      <c r="A2456" s="39" t="s">
        <v>39</v>
      </c>
      <c r="B2456" s="39" t="s">
        <v>2504</v>
      </c>
      <c r="C2456" s="86">
        <v>42767</v>
      </c>
      <c r="D2456" s="29">
        <f>+VLOOKUP(B2456,'[2]HG-Mexico by Contract'!$B$8:$G$4512,6,FALSE)</f>
        <v>313353</v>
      </c>
      <c r="E2456" s="29"/>
      <c r="F2456" s="39" t="s">
        <v>41</v>
      </c>
      <c r="G2456" s="39" t="s">
        <v>42</v>
      </c>
      <c r="H2456" s="39" t="s">
        <v>63</v>
      </c>
      <c r="I2456" s="40">
        <v>2940395.6</v>
      </c>
      <c r="J2456" s="32">
        <f t="shared" si="114"/>
        <v>147696.07100427611</v>
      </c>
      <c r="K2456" s="31">
        <v>0</v>
      </c>
      <c r="L2456" s="31">
        <v>0</v>
      </c>
      <c r="M2456" s="31">
        <v>0</v>
      </c>
      <c r="N2456" s="31">
        <v>0</v>
      </c>
      <c r="O2456" s="33">
        <f t="shared" si="115"/>
        <v>0</v>
      </c>
      <c r="P2456" s="34" t="str">
        <f t="shared" si="116"/>
        <v>1-30</v>
      </c>
      <c r="Q2456" s="35" t="str">
        <f>+VLOOKUP(B2456,'[2]PORTAFOLIO JAN17'!$B$7:$T$4941,19,FALSE)</f>
        <v>MEXICO</v>
      </c>
      <c r="R2456" s="31">
        <v>0</v>
      </c>
      <c r="S2456" s="31">
        <v>0</v>
      </c>
      <c r="T2456" s="31" t="s">
        <v>45</v>
      </c>
      <c r="U2456" s="41" t="s">
        <v>64</v>
      </c>
      <c r="V2456" s="42">
        <v>147696.07098799999</v>
      </c>
      <c r="W2456" s="43">
        <v>147696.07098799999</v>
      </c>
      <c r="X2456" s="38">
        <v>0</v>
      </c>
      <c r="Y2456" s="38">
        <v>0</v>
      </c>
      <c r="Z2456" s="38">
        <v>0</v>
      </c>
      <c r="AA2456" s="38">
        <v>0</v>
      </c>
      <c r="AB2456" s="38">
        <v>0</v>
      </c>
      <c r="AC2456" s="38">
        <v>0</v>
      </c>
      <c r="AD2456" s="38" t="s">
        <v>47</v>
      </c>
    </row>
    <row r="2457" spans="1:30" s="27" customFormat="1" ht="15" customHeight="1" x14ac:dyDescent="0.25">
      <c r="A2457" s="28" t="s">
        <v>39</v>
      </c>
      <c r="B2457" s="28" t="s">
        <v>2505</v>
      </c>
      <c r="C2457" s="85">
        <v>42767</v>
      </c>
      <c r="D2457" s="29">
        <f>+VLOOKUP(B2457,'[2]HG-Mexico by Contract'!$B$8:$G$4512,6,FALSE)</f>
        <v>358338</v>
      </c>
      <c r="E2457" s="29"/>
      <c r="F2457" s="28" t="s">
        <v>41</v>
      </c>
      <c r="G2457" s="28" t="s">
        <v>42</v>
      </c>
      <c r="H2457" s="28" t="s">
        <v>63</v>
      </c>
      <c r="I2457" s="31">
        <v>501854.13</v>
      </c>
      <c r="J2457" s="32">
        <f t="shared" si="114"/>
        <v>25208.132952677937</v>
      </c>
      <c r="K2457" s="31">
        <v>0</v>
      </c>
      <c r="L2457" s="31">
        <v>0</v>
      </c>
      <c r="M2457" s="31">
        <v>0</v>
      </c>
      <c r="N2457" s="31">
        <v>0</v>
      </c>
      <c r="O2457" s="33">
        <f t="shared" si="115"/>
        <v>0</v>
      </c>
      <c r="P2457" s="34" t="str">
        <f t="shared" si="116"/>
        <v>1-30</v>
      </c>
      <c r="Q2457" s="35" t="str">
        <f>+VLOOKUP(B2457,'[2]PORTAFOLIO JAN17'!$B$7:$T$4941,19,FALSE)</f>
        <v>MEXICO</v>
      </c>
      <c r="R2457" s="31">
        <v>0</v>
      </c>
      <c r="S2457" s="31">
        <v>0</v>
      </c>
      <c r="T2457" s="31" t="s">
        <v>45</v>
      </c>
      <c r="U2457" s="36" t="s">
        <v>64</v>
      </c>
      <c r="V2457" s="37">
        <v>25208.132949899998</v>
      </c>
      <c r="W2457" s="38">
        <v>25208.132949899998</v>
      </c>
      <c r="X2457" s="38">
        <v>0</v>
      </c>
      <c r="Y2457" s="38">
        <v>0</v>
      </c>
      <c r="Z2457" s="38">
        <v>0</v>
      </c>
      <c r="AA2457" s="38">
        <v>0</v>
      </c>
      <c r="AB2457" s="38">
        <v>0</v>
      </c>
      <c r="AC2457" s="38">
        <v>0</v>
      </c>
      <c r="AD2457" s="38" t="s">
        <v>47</v>
      </c>
    </row>
    <row r="2458" spans="1:30" s="27" customFormat="1" ht="15" customHeight="1" x14ac:dyDescent="0.25">
      <c r="A2458" s="39" t="s">
        <v>39</v>
      </c>
      <c r="B2458" s="39" t="s">
        <v>2506</v>
      </c>
      <c r="C2458" s="86">
        <v>42767</v>
      </c>
      <c r="D2458" s="29">
        <f>+VLOOKUP(B2458,'[2]HG-Mexico by Contract'!$B$8:$G$4512,6,FALSE)</f>
        <v>317334</v>
      </c>
      <c r="E2458" s="29"/>
      <c r="F2458" s="39" t="s">
        <v>41</v>
      </c>
      <c r="G2458" s="39" t="s">
        <v>42</v>
      </c>
      <c r="H2458" s="39" t="s">
        <v>63</v>
      </c>
      <c r="I2458" s="40">
        <v>1434205.05</v>
      </c>
      <c r="J2458" s="32">
        <f t="shared" si="114"/>
        <v>72040.11966943882</v>
      </c>
      <c r="K2458" s="31">
        <v>0</v>
      </c>
      <c r="L2458" s="31">
        <v>0</v>
      </c>
      <c r="M2458" s="31">
        <v>0</v>
      </c>
      <c r="N2458" s="31">
        <v>0</v>
      </c>
      <c r="O2458" s="33">
        <f t="shared" si="115"/>
        <v>0</v>
      </c>
      <c r="P2458" s="34" t="str">
        <f t="shared" si="116"/>
        <v>1-30</v>
      </c>
      <c r="Q2458" s="35" t="str">
        <f>+VLOOKUP(B2458,'[2]PORTAFOLIO JAN17'!$B$7:$T$4941,19,FALSE)</f>
        <v>MEXICO</v>
      </c>
      <c r="R2458" s="31">
        <v>0</v>
      </c>
      <c r="S2458" s="31">
        <v>0</v>
      </c>
      <c r="T2458" s="31" t="s">
        <v>45</v>
      </c>
      <c r="U2458" s="41" t="s">
        <v>64</v>
      </c>
      <c r="V2458" s="42">
        <v>72040.119661499994</v>
      </c>
      <c r="W2458" s="43">
        <v>72040.119661499994</v>
      </c>
      <c r="X2458" s="38">
        <v>0</v>
      </c>
      <c r="Y2458" s="38">
        <v>0</v>
      </c>
      <c r="Z2458" s="38">
        <v>0</v>
      </c>
      <c r="AA2458" s="38">
        <v>0</v>
      </c>
      <c r="AB2458" s="38">
        <v>0</v>
      </c>
      <c r="AC2458" s="38">
        <v>0</v>
      </c>
      <c r="AD2458" s="38" t="s">
        <v>47</v>
      </c>
    </row>
    <row r="2459" spans="1:30" s="27" customFormat="1" ht="15" customHeight="1" x14ac:dyDescent="0.25">
      <c r="A2459" s="28" t="s">
        <v>39</v>
      </c>
      <c r="B2459" s="28" t="s">
        <v>2507</v>
      </c>
      <c r="C2459" s="85">
        <v>42767</v>
      </c>
      <c r="D2459" s="29">
        <f>+VLOOKUP(B2459,'[2]HG-Mexico by Contract'!$B$8:$G$4512,6,FALSE)</f>
        <v>318099</v>
      </c>
      <c r="E2459" s="29"/>
      <c r="F2459" s="28" t="s">
        <v>41</v>
      </c>
      <c r="G2459" s="28" t="s">
        <v>42</v>
      </c>
      <c r="H2459" s="28" t="s">
        <v>44</v>
      </c>
      <c r="I2459" s="31">
        <v>673394.41</v>
      </c>
      <c r="J2459" s="32">
        <f t="shared" si="114"/>
        <v>673394.41</v>
      </c>
      <c r="K2459" s="31">
        <v>0</v>
      </c>
      <c r="L2459" s="31">
        <v>0</v>
      </c>
      <c r="M2459" s="31">
        <v>0</v>
      </c>
      <c r="N2459" s="31">
        <v>0</v>
      </c>
      <c r="O2459" s="33">
        <f t="shared" si="115"/>
        <v>0</v>
      </c>
      <c r="P2459" s="34" t="str">
        <f t="shared" si="116"/>
        <v>1-30</v>
      </c>
      <c r="Q2459" s="35" t="str">
        <f>+VLOOKUP(B2459,'[2]PORTAFOLIO JAN17'!$B$7:$T$4941,19,FALSE)</f>
        <v>MEXICO</v>
      </c>
      <c r="R2459" s="31">
        <v>0</v>
      </c>
      <c r="S2459" s="31">
        <v>0</v>
      </c>
      <c r="T2459" s="31" t="s">
        <v>45</v>
      </c>
      <c r="U2459" s="36" t="s">
        <v>46</v>
      </c>
      <c r="V2459" s="37">
        <v>673394.41</v>
      </c>
      <c r="W2459" s="38">
        <v>673394.41</v>
      </c>
      <c r="X2459" s="38">
        <v>0</v>
      </c>
      <c r="Y2459" s="38">
        <v>0</v>
      </c>
      <c r="Z2459" s="38">
        <v>0</v>
      </c>
      <c r="AA2459" s="38">
        <v>0</v>
      </c>
      <c r="AB2459" s="38">
        <v>0</v>
      </c>
      <c r="AC2459" s="38">
        <v>0</v>
      </c>
      <c r="AD2459" s="38" t="s">
        <v>47</v>
      </c>
    </row>
    <row r="2460" spans="1:30" s="27" customFormat="1" ht="15" customHeight="1" x14ac:dyDescent="0.25">
      <c r="A2460" s="39" t="s">
        <v>39</v>
      </c>
      <c r="B2460" s="39" t="s">
        <v>2508</v>
      </c>
      <c r="C2460" s="86">
        <v>42767</v>
      </c>
      <c r="D2460" s="29">
        <f>+VLOOKUP(B2460,'[2]HG-Mexico by Contract'!$B$8:$G$4512,6,FALSE)</f>
        <v>317922</v>
      </c>
      <c r="E2460" s="29"/>
      <c r="F2460" s="39" t="s">
        <v>41</v>
      </c>
      <c r="G2460" s="39" t="s">
        <v>42</v>
      </c>
      <c r="H2460" s="39" t="s">
        <v>44</v>
      </c>
      <c r="I2460" s="40">
        <v>180502.72</v>
      </c>
      <c r="J2460" s="32">
        <f t="shared" si="114"/>
        <v>180502.72</v>
      </c>
      <c r="K2460" s="31">
        <v>0</v>
      </c>
      <c r="L2460" s="31">
        <v>0</v>
      </c>
      <c r="M2460" s="31">
        <v>0</v>
      </c>
      <c r="N2460" s="31">
        <v>0</v>
      </c>
      <c r="O2460" s="33">
        <f t="shared" si="115"/>
        <v>0</v>
      </c>
      <c r="P2460" s="34" t="str">
        <f t="shared" si="116"/>
        <v>1-30</v>
      </c>
      <c r="Q2460" s="35" t="str">
        <f>+VLOOKUP(B2460,'[2]PORTAFOLIO JAN17'!$B$7:$T$4941,19,FALSE)</f>
        <v>REPUBLICA DOMINICANA</v>
      </c>
      <c r="R2460" s="31">
        <v>0</v>
      </c>
      <c r="S2460" s="31">
        <v>0</v>
      </c>
      <c r="T2460" s="31" t="s">
        <v>45</v>
      </c>
      <c r="U2460" s="41" t="s">
        <v>46</v>
      </c>
      <c r="V2460" s="42">
        <v>180502.72</v>
      </c>
      <c r="W2460" s="43">
        <v>180502.72</v>
      </c>
      <c r="X2460" s="38">
        <v>0</v>
      </c>
      <c r="Y2460" s="38">
        <v>0</v>
      </c>
      <c r="Z2460" s="38">
        <v>0</v>
      </c>
      <c r="AA2460" s="38">
        <v>0</v>
      </c>
      <c r="AB2460" s="38">
        <v>0</v>
      </c>
      <c r="AC2460" s="38">
        <v>0</v>
      </c>
      <c r="AD2460" s="38" t="s">
        <v>47</v>
      </c>
    </row>
    <row r="2461" spans="1:30" s="27" customFormat="1" ht="15" customHeight="1" x14ac:dyDescent="0.25">
      <c r="A2461" s="28" t="s">
        <v>39</v>
      </c>
      <c r="B2461" s="28" t="s">
        <v>2509</v>
      </c>
      <c r="C2461" s="85">
        <v>42767</v>
      </c>
      <c r="D2461" s="29">
        <f>+VLOOKUP(B2461,'[2]HG-Mexico by Contract'!$B$8:$G$4512,6,FALSE)</f>
        <v>350327</v>
      </c>
      <c r="E2461" s="29"/>
      <c r="F2461" s="28" t="s">
        <v>41</v>
      </c>
      <c r="G2461" s="28" t="s">
        <v>42</v>
      </c>
      <c r="H2461" s="28" t="s">
        <v>63</v>
      </c>
      <c r="I2461" s="31">
        <v>893508.31</v>
      </c>
      <c r="J2461" s="32">
        <f t="shared" si="114"/>
        <v>44880.922416245878</v>
      </c>
      <c r="K2461" s="31">
        <v>0</v>
      </c>
      <c r="L2461" s="31">
        <v>893508.31</v>
      </c>
      <c r="M2461" s="31">
        <v>0</v>
      </c>
      <c r="N2461" s="31">
        <v>0</v>
      </c>
      <c r="O2461" s="33">
        <f t="shared" si="115"/>
        <v>893508.31</v>
      </c>
      <c r="P2461" s="34" t="str">
        <f t="shared" si="116"/>
        <v>61-90</v>
      </c>
      <c r="Q2461" s="35" t="str">
        <f>+VLOOKUP(B2461,'[2]PORTAFOLIO JAN17'!$B$7:$T$4941,19,FALSE)</f>
        <v>MEXICO</v>
      </c>
      <c r="R2461" s="31">
        <v>0</v>
      </c>
      <c r="S2461" s="31">
        <v>0</v>
      </c>
      <c r="T2461" s="31">
        <v>893508.31</v>
      </c>
      <c r="U2461" s="36" t="s">
        <v>64</v>
      </c>
      <c r="V2461" s="37">
        <v>44880.922411300002</v>
      </c>
      <c r="W2461" s="38">
        <v>0</v>
      </c>
      <c r="X2461" s="38">
        <v>0</v>
      </c>
      <c r="Y2461" s="38">
        <v>44880.922411300002</v>
      </c>
      <c r="Z2461" s="38">
        <v>0</v>
      </c>
      <c r="AA2461" s="38">
        <v>0</v>
      </c>
      <c r="AB2461" s="38">
        <v>0</v>
      </c>
      <c r="AC2461" s="38">
        <v>0</v>
      </c>
      <c r="AD2461" s="38">
        <v>44880.922411300002</v>
      </c>
    </row>
    <row r="2462" spans="1:30" s="27" customFormat="1" ht="15" customHeight="1" x14ac:dyDescent="0.25">
      <c r="A2462" s="39" t="s">
        <v>39</v>
      </c>
      <c r="B2462" s="39" t="s">
        <v>2510</v>
      </c>
      <c r="C2462" s="86">
        <v>42767</v>
      </c>
      <c r="D2462" s="29">
        <f>+VLOOKUP(B2462,'[2]HG-Mexico by Contract'!$B$8:$G$4512,6,FALSE)</f>
        <v>364615</v>
      </c>
      <c r="E2462" s="29"/>
      <c r="F2462" s="39" t="s">
        <v>41</v>
      </c>
      <c r="G2462" s="39" t="s">
        <v>42</v>
      </c>
      <c r="H2462" s="39" t="s">
        <v>63</v>
      </c>
      <c r="I2462" s="40">
        <v>5352560.87</v>
      </c>
      <c r="J2462" s="32">
        <f t="shared" si="114"/>
        <v>268859.13252972829</v>
      </c>
      <c r="K2462" s="31">
        <v>0</v>
      </c>
      <c r="L2462" s="31">
        <v>0</v>
      </c>
      <c r="M2462" s="31">
        <v>0</v>
      </c>
      <c r="N2462" s="31">
        <v>0</v>
      </c>
      <c r="O2462" s="33">
        <f t="shared" si="115"/>
        <v>0</v>
      </c>
      <c r="P2462" s="34" t="str">
        <f t="shared" si="116"/>
        <v>1-30</v>
      </c>
      <c r="Q2462" s="35" t="str">
        <f>+VLOOKUP(B2462,'[2]PORTAFOLIO JAN17'!$B$7:$T$4941,19,FALSE)</f>
        <v>MEXICO</v>
      </c>
      <c r="R2462" s="31">
        <v>0</v>
      </c>
      <c r="S2462" s="31">
        <v>0</v>
      </c>
      <c r="T2462" s="31" t="s">
        <v>45</v>
      </c>
      <c r="U2462" s="41" t="s">
        <v>64</v>
      </c>
      <c r="V2462" s="42">
        <v>268859.13250010001</v>
      </c>
      <c r="W2462" s="43">
        <v>268859.13250010001</v>
      </c>
      <c r="X2462" s="38">
        <v>0</v>
      </c>
      <c r="Y2462" s="38">
        <v>0</v>
      </c>
      <c r="Z2462" s="38">
        <v>0</v>
      </c>
      <c r="AA2462" s="38">
        <v>0</v>
      </c>
      <c r="AB2462" s="38">
        <v>0</v>
      </c>
      <c r="AC2462" s="38">
        <v>0</v>
      </c>
      <c r="AD2462" s="38" t="s">
        <v>47</v>
      </c>
    </row>
    <row r="2463" spans="1:30" s="27" customFormat="1" ht="15" customHeight="1" x14ac:dyDescent="0.25">
      <c r="A2463" s="28" t="s">
        <v>39</v>
      </c>
      <c r="B2463" s="28" t="s">
        <v>2511</v>
      </c>
      <c r="C2463" s="85">
        <v>42767</v>
      </c>
      <c r="D2463" s="29">
        <f>+VLOOKUP(B2463,'[2]HG-Mexico by Contract'!$B$8:$G$4512,6,FALSE)</f>
        <v>320583</v>
      </c>
      <c r="E2463" s="29"/>
      <c r="F2463" s="28" t="s">
        <v>41</v>
      </c>
      <c r="G2463" s="28" t="s">
        <v>42</v>
      </c>
      <c r="H2463" s="28" t="s">
        <v>63</v>
      </c>
      <c r="I2463" s="31">
        <v>8752809.2200000007</v>
      </c>
      <c r="J2463" s="32">
        <f t="shared" si="114"/>
        <v>439653.60716904985</v>
      </c>
      <c r="K2463" s="31">
        <v>0</v>
      </c>
      <c r="L2463" s="31">
        <v>0</v>
      </c>
      <c r="M2463" s="31">
        <v>0</v>
      </c>
      <c r="N2463" s="31">
        <v>0</v>
      </c>
      <c r="O2463" s="33">
        <f t="shared" si="115"/>
        <v>0</v>
      </c>
      <c r="P2463" s="34" t="str">
        <f t="shared" si="116"/>
        <v>1-30</v>
      </c>
      <c r="Q2463" s="35" t="str">
        <f>+VLOOKUP(B2463,'[2]PORTAFOLIO JAN17'!$B$7:$T$4941,19,FALSE)</f>
        <v>MEXICO</v>
      </c>
      <c r="R2463" s="31">
        <v>0</v>
      </c>
      <c r="S2463" s="31">
        <v>0</v>
      </c>
      <c r="T2463" s="31" t="s">
        <v>45</v>
      </c>
      <c r="U2463" s="36" t="s">
        <v>64</v>
      </c>
      <c r="V2463" s="37">
        <v>439653.60712060001</v>
      </c>
      <c r="W2463" s="38">
        <v>439653.60712060001</v>
      </c>
      <c r="X2463" s="38">
        <v>0</v>
      </c>
      <c r="Y2463" s="38">
        <v>0</v>
      </c>
      <c r="Z2463" s="38">
        <v>0</v>
      </c>
      <c r="AA2463" s="38">
        <v>0</v>
      </c>
      <c r="AB2463" s="38">
        <v>0</v>
      </c>
      <c r="AC2463" s="38">
        <v>0</v>
      </c>
      <c r="AD2463" s="38" t="s">
        <v>47</v>
      </c>
    </row>
    <row r="2464" spans="1:30" s="27" customFormat="1" ht="15" customHeight="1" x14ac:dyDescent="0.25">
      <c r="A2464" s="39" t="s">
        <v>39</v>
      </c>
      <c r="B2464" s="39" t="s">
        <v>2512</v>
      </c>
      <c r="C2464" s="86">
        <v>42767</v>
      </c>
      <c r="D2464" s="29">
        <f>+VLOOKUP(B2464,'[2]HG-Mexico by Contract'!$B$8:$G$4512,6,FALSE)</f>
        <v>319893</v>
      </c>
      <c r="E2464" s="29"/>
      <c r="F2464" s="39" t="s">
        <v>41</v>
      </c>
      <c r="G2464" s="39" t="s">
        <v>42</v>
      </c>
      <c r="H2464" s="39" t="s">
        <v>44</v>
      </c>
      <c r="I2464" s="40">
        <v>171345.54</v>
      </c>
      <c r="J2464" s="32">
        <f t="shared" si="114"/>
        <v>171345.54</v>
      </c>
      <c r="K2464" s="31">
        <v>0</v>
      </c>
      <c r="L2464" s="31">
        <v>0</v>
      </c>
      <c r="M2464" s="31">
        <v>0</v>
      </c>
      <c r="N2464" s="31">
        <v>0</v>
      </c>
      <c r="O2464" s="33">
        <f t="shared" si="115"/>
        <v>0</v>
      </c>
      <c r="P2464" s="34" t="str">
        <f t="shared" si="116"/>
        <v>1-30</v>
      </c>
      <c r="Q2464" s="35" t="str">
        <f>+VLOOKUP(B2464,'[2]PORTAFOLIO JAN17'!$B$7:$T$4941,19,FALSE)</f>
        <v>NICARAGUA</v>
      </c>
      <c r="R2464" s="31">
        <v>0</v>
      </c>
      <c r="S2464" s="31">
        <v>0</v>
      </c>
      <c r="T2464" s="31" t="s">
        <v>45</v>
      </c>
      <c r="U2464" s="41" t="s">
        <v>46</v>
      </c>
      <c r="V2464" s="42">
        <v>171345.54</v>
      </c>
      <c r="W2464" s="43">
        <v>171345.54</v>
      </c>
      <c r="X2464" s="38">
        <v>0</v>
      </c>
      <c r="Y2464" s="38">
        <v>0</v>
      </c>
      <c r="Z2464" s="38">
        <v>0</v>
      </c>
      <c r="AA2464" s="38">
        <v>0</v>
      </c>
      <c r="AB2464" s="38">
        <v>0</v>
      </c>
      <c r="AC2464" s="38">
        <v>0</v>
      </c>
      <c r="AD2464" s="38" t="s">
        <v>47</v>
      </c>
    </row>
    <row r="2465" spans="1:30" s="27" customFormat="1" ht="15" customHeight="1" x14ac:dyDescent="0.25">
      <c r="A2465" s="28" t="s">
        <v>39</v>
      </c>
      <c r="B2465" s="28" t="s">
        <v>2513</v>
      </c>
      <c r="C2465" s="85">
        <v>42767</v>
      </c>
      <c r="D2465" s="29">
        <f>+VLOOKUP(B2465,'[2]HG-Mexico by Contract'!$B$8:$G$4512,6,FALSE)</f>
        <v>365334</v>
      </c>
      <c r="E2465" s="29"/>
      <c r="F2465" s="28" t="s">
        <v>41</v>
      </c>
      <c r="G2465" s="28" t="s">
        <v>42</v>
      </c>
      <c r="H2465" s="28" t="s">
        <v>44</v>
      </c>
      <c r="I2465" s="31">
        <v>308876.53000000003</v>
      </c>
      <c r="J2465" s="32">
        <f t="shared" si="114"/>
        <v>308876.53000000003</v>
      </c>
      <c r="K2465" s="31">
        <v>0</v>
      </c>
      <c r="L2465" s="31">
        <v>0</v>
      </c>
      <c r="M2465" s="31">
        <v>0</v>
      </c>
      <c r="N2465" s="31">
        <v>0</v>
      </c>
      <c r="O2465" s="33">
        <f t="shared" si="115"/>
        <v>0</v>
      </c>
      <c r="P2465" s="34" t="str">
        <f t="shared" si="116"/>
        <v>1-30</v>
      </c>
      <c r="Q2465" s="35" t="str">
        <f>+VLOOKUP(B2465,'[2]PORTAFOLIO JAN17'!$B$7:$T$4941,19,FALSE)</f>
        <v>NICARAGUA</v>
      </c>
      <c r="R2465" s="31">
        <v>0</v>
      </c>
      <c r="S2465" s="31">
        <v>0</v>
      </c>
      <c r="T2465" s="31" t="s">
        <v>45</v>
      </c>
      <c r="U2465" s="36" t="s">
        <v>46</v>
      </c>
      <c r="V2465" s="37">
        <v>308876.53000000003</v>
      </c>
      <c r="W2465" s="38">
        <v>308876.53000000003</v>
      </c>
      <c r="X2465" s="38">
        <v>0</v>
      </c>
      <c r="Y2465" s="38">
        <v>0</v>
      </c>
      <c r="Z2465" s="38">
        <v>0</v>
      </c>
      <c r="AA2465" s="38">
        <v>0</v>
      </c>
      <c r="AB2465" s="38">
        <v>0</v>
      </c>
      <c r="AC2465" s="38">
        <v>0</v>
      </c>
      <c r="AD2465" s="38" t="s">
        <v>47</v>
      </c>
    </row>
    <row r="2466" spans="1:30" s="27" customFormat="1" ht="15" customHeight="1" x14ac:dyDescent="0.25">
      <c r="A2466" s="39" t="s">
        <v>39</v>
      </c>
      <c r="B2466" s="39" t="s">
        <v>2514</v>
      </c>
      <c r="C2466" s="86">
        <v>42767</v>
      </c>
      <c r="D2466" s="29">
        <f>+VLOOKUP(B2466,'[2]HG-Mexico by Contract'!$B$8:$G$4512,6,FALSE)</f>
        <v>315150</v>
      </c>
      <c r="E2466" s="29"/>
      <c r="F2466" s="39" t="s">
        <v>41</v>
      </c>
      <c r="G2466" s="39" t="s">
        <v>42</v>
      </c>
      <c r="H2466" s="39" t="s">
        <v>63</v>
      </c>
      <c r="I2466" s="40">
        <v>6090627.1200000001</v>
      </c>
      <c r="J2466" s="32">
        <f t="shared" si="114"/>
        <v>305932.20027131372</v>
      </c>
      <c r="K2466" s="31">
        <v>0</v>
      </c>
      <c r="L2466" s="31">
        <v>0</v>
      </c>
      <c r="M2466" s="31">
        <v>0</v>
      </c>
      <c r="N2466" s="31">
        <v>0</v>
      </c>
      <c r="O2466" s="33">
        <f t="shared" si="115"/>
        <v>0</v>
      </c>
      <c r="P2466" s="34" t="str">
        <f t="shared" si="116"/>
        <v>1-30</v>
      </c>
      <c r="Q2466" s="35" t="str">
        <f>+VLOOKUP(B2466,'[2]PORTAFOLIO JAN17'!$B$7:$T$4941,19,FALSE)</f>
        <v>MEXICO</v>
      </c>
      <c r="R2466" s="31">
        <v>0</v>
      </c>
      <c r="S2466" s="31">
        <v>0</v>
      </c>
      <c r="T2466" s="31" t="s">
        <v>45</v>
      </c>
      <c r="U2466" s="41" t="s">
        <v>64</v>
      </c>
      <c r="V2466" s="42">
        <v>305932.20023760002</v>
      </c>
      <c r="W2466" s="43">
        <v>305932.20023760002</v>
      </c>
      <c r="X2466" s="38">
        <v>0</v>
      </c>
      <c r="Y2466" s="38">
        <v>0</v>
      </c>
      <c r="Z2466" s="38">
        <v>0</v>
      </c>
      <c r="AA2466" s="38">
        <v>0</v>
      </c>
      <c r="AB2466" s="38">
        <v>0</v>
      </c>
      <c r="AC2466" s="38">
        <v>0</v>
      </c>
      <c r="AD2466" s="38" t="s">
        <v>47</v>
      </c>
    </row>
    <row r="2467" spans="1:30" s="27" customFormat="1" ht="15" customHeight="1" x14ac:dyDescent="0.25">
      <c r="A2467" s="28" t="s">
        <v>39</v>
      </c>
      <c r="B2467" s="28" t="s">
        <v>2515</v>
      </c>
      <c r="C2467" s="85">
        <v>42767</v>
      </c>
      <c r="D2467" s="29">
        <f>+VLOOKUP(B2467,'[2]HG-Mexico by Contract'!$B$8:$G$4512,6,FALSE)</f>
        <v>366395</v>
      </c>
      <c r="E2467" s="29"/>
      <c r="F2467" s="28" t="s">
        <v>41</v>
      </c>
      <c r="G2467" s="28" t="s">
        <v>42</v>
      </c>
      <c r="H2467" s="28" t="s">
        <v>63</v>
      </c>
      <c r="I2467" s="31">
        <v>2189048.9900000002</v>
      </c>
      <c r="J2467" s="32">
        <f t="shared" si="114"/>
        <v>109955.93077981715</v>
      </c>
      <c r="K2467" s="31">
        <v>0</v>
      </c>
      <c r="L2467" s="31">
        <v>0</v>
      </c>
      <c r="M2467" s="31">
        <v>0</v>
      </c>
      <c r="N2467" s="31">
        <v>0</v>
      </c>
      <c r="O2467" s="33">
        <f t="shared" si="115"/>
        <v>0</v>
      </c>
      <c r="P2467" s="34" t="str">
        <f t="shared" si="116"/>
        <v>1-30</v>
      </c>
      <c r="Q2467" s="35" t="str">
        <f>+VLOOKUP(B2467,'[2]PORTAFOLIO JAN17'!$B$7:$T$4941,19,FALSE)</f>
        <v>MEXICO</v>
      </c>
      <c r="R2467" s="31">
        <v>0</v>
      </c>
      <c r="S2467" s="31">
        <v>0</v>
      </c>
      <c r="T2467" s="31" t="s">
        <v>45</v>
      </c>
      <c r="U2467" s="36" t="s">
        <v>64</v>
      </c>
      <c r="V2467" s="37">
        <v>109955.9307677</v>
      </c>
      <c r="W2467" s="38">
        <v>109955.9307677</v>
      </c>
      <c r="X2467" s="38">
        <v>0</v>
      </c>
      <c r="Y2467" s="38">
        <v>0</v>
      </c>
      <c r="Z2467" s="38">
        <v>0</v>
      </c>
      <c r="AA2467" s="38">
        <v>0</v>
      </c>
      <c r="AB2467" s="38">
        <v>0</v>
      </c>
      <c r="AC2467" s="38">
        <v>0</v>
      </c>
      <c r="AD2467" s="38" t="s">
        <v>47</v>
      </c>
    </row>
    <row r="2468" spans="1:30" s="27" customFormat="1" ht="15" customHeight="1" x14ac:dyDescent="0.25">
      <c r="A2468" s="39" t="s">
        <v>39</v>
      </c>
      <c r="B2468" s="39" t="s">
        <v>2516</v>
      </c>
      <c r="C2468" s="86">
        <v>42767</v>
      </c>
      <c r="D2468" s="29">
        <f>+VLOOKUP(B2468,'[2]HG-Mexico by Contract'!$B$8:$G$4512,6,FALSE)</f>
        <v>366027</v>
      </c>
      <c r="E2468" s="29"/>
      <c r="F2468" s="39" t="s">
        <v>41</v>
      </c>
      <c r="G2468" s="39" t="s">
        <v>42</v>
      </c>
      <c r="H2468" s="39" t="s">
        <v>44</v>
      </c>
      <c r="I2468" s="40">
        <v>46415.12</v>
      </c>
      <c r="J2468" s="32">
        <f t="shared" si="114"/>
        <v>46415.12</v>
      </c>
      <c r="K2468" s="31">
        <v>0</v>
      </c>
      <c r="L2468" s="31">
        <v>0</v>
      </c>
      <c r="M2468" s="31">
        <v>0</v>
      </c>
      <c r="N2468" s="31">
        <v>0</v>
      </c>
      <c r="O2468" s="33">
        <f t="shared" si="115"/>
        <v>0</v>
      </c>
      <c r="P2468" s="34" t="str">
        <f t="shared" si="116"/>
        <v>1-30</v>
      </c>
      <c r="Q2468" s="35" t="str">
        <f>+VLOOKUP(B2468,'[2]PORTAFOLIO JAN17'!$B$7:$T$4941,19,FALSE)</f>
        <v>REPUBLICA DOMINICANA</v>
      </c>
      <c r="R2468" s="31">
        <v>0</v>
      </c>
      <c r="S2468" s="31">
        <v>0</v>
      </c>
      <c r="T2468" s="31" t="s">
        <v>45</v>
      </c>
      <c r="U2468" s="41" t="s">
        <v>46</v>
      </c>
      <c r="V2468" s="42">
        <v>46415.12</v>
      </c>
      <c r="W2468" s="43">
        <v>46415.12</v>
      </c>
      <c r="X2468" s="38">
        <v>0</v>
      </c>
      <c r="Y2468" s="38">
        <v>0</v>
      </c>
      <c r="Z2468" s="38">
        <v>0</v>
      </c>
      <c r="AA2468" s="38">
        <v>0</v>
      </c>
      <c r="AB2468" s="38">
        <v>0</v>
      </c>
      <c r="AC2468" s="38">
        <v>0</v>
      </c>
      <c r="AD2468" s="38" t="s">
        <v>47</v>
      </c>
    </row>
    <row r="2469" spans="1:30" s="27" customFormat="1" ht="15" customHeight="1" x14ac:dyDescent="0.25">
      <c r="A2469" s="28" t="s">
        <v>39</v>
      </c>
      <c r="B2469" s="28" t="s">
        <v>2517</v>
      </c>
      <c r="C2469" s="85">
        <v>42767</v>
      </c>
      <c r="D2469" s="29">
        <f>+VLOOKUP(B2469,'[2]HG-Mexico by Contract'!$B$8:$G$4512,6,FALSE)</f>
        <v>342476</v>
      </c>
      <c r="E2469" s="29"/>
      <c r="F2469" s="28" t="s">
        <v>41</v>
      </c>
      <c r="G2469" s="28" t="s">
        <v>42</v>
      </c>
      <c r="H2469" s="28" t="s">
        <v>63</v>
      </c>
      <c r="I2469" s="31">
        <v>260459.55</v>
      </c>
      <c r="J2469" s="32">
        <f t="shared" si="114"/>
        <v>13082.883197941732</v>
      </c>
      <c r="K2469" s="31">
        <v>0</v>
      </c>
      <c r="L2469" s="31">
        <v>0</v>
      </c>
      <c r="M2469" s="31">
        <v>0</v>
      </c>
      <c r="N2469" s="31">
        <v>0</v>
      </c>
      <c r="O2469" s="33">
        <f t="shared" si="115"/>
        <v>0</v>
      </c>
      <c r="P2469" s="34" t="str">
        <f t="shared" si="116"/>
        <v>1-30</v>
      </c>
      <c r="Q2469" s="35" t="str">
        <f>+VLOOKUP(B2469,'[2]PORTAFOLIO JAN17'!$B$7:$T$4941,19,FALSE)</f>
        <v>MEXICO</v>
      </c>
      <c r="R2469" s="31">
        <v>0</v>
      </c>
      <c r="S2469" s="31">
        <v>0</v>
      </c>
      <c r="T2469" s="31" t="s">
        <v>45</v>
      </c>
      <c r="U2469" s="36" t="s">
        <v>64</v>
      </c>
      <c r="V2469" s="37">
        <v>13082.883196500001</v>
      </c>
      <c r="W2469" s="38">
        <v>13082.883196500001</v>
      </c>
      <c r="X2469" s="38">
        <v>0</v>
      </c>
      <c r="Y2469" s="38">
        <v>0</v>
      </c>
      <c r="Z2469" s="38">
        <v>0</v>
      </c>
      <c r="AA2469" s="38">
        <v>0</v>
      </c>
      <c r="AB2469" s="38">
        <v>0</v>
      </c>
      <c r="AC2469" s="38">
        <v>0</v>
      </c>
      <c r="AD2469" s="38" t="s">
        <v>47</v>
      </c>
    </row>
    <row r="2470" spans="1:30" s="27" customFormat="1" ht="15" customHeight="1" x14ac:dyDescent="0.25">
      <c r="A2470" s="39" t="s">
        <v>39</v>
      </c>
      <c r="B2470" s="39" t="s">
        <v>2518</v>
      </c>
      <c r="C2470" s="86">
        <v>42767</v>
      </c>
      <c r="D2470" s="29">
        <f>+VLOOKUP(B2470,'[2]HG-Mexico by Contract'!$B$8:$G$4512,6,FALSE)</f>
        <v>309287</v>
      </c>
      <c r="E2470" s="29"/>
      <c r="F2470" s="39" t="s">
        <v>41</v>
      </c>
      <c r="G2470" s="39" t="s">
        <v>42</v>
      </c>
      <c r="H2470" s="39" t="s">
        <v>44</v>
      </c>
      <c r="I2470" s="40">
        <v>138839.26999999999</v>
      </c>
      <c r="J2470" s="32">
        <f t="shared" si="114"/>
        <v>138839.26999999999</v>
      </c>
      <c r="K2470" s="31">
        <v>0</v>
      </c>
      <c r="L2470" s="31">
        <v>0</v>
      </c>
      <c r="M2470" s="31">
        <v>0</v>
      </c>
      <c r="N2470" s="31">
        <v>0</v>
      </c>
      <c r="O2470" s="33">
        <f t="shared" si="115"/>
        <v>0</v>
      </c>
      <c r="P2470" s="34" t="str">
        <f t="shared" si="116"/>
        <v>1-30</v>
      </c>
      <c r="Q2470" s="35" t="str">
        <f>+VLOOKUP(B2470,'[2]PORTAFOLIO JAN17'!$B$7:$T$4941,19,FALSE)</f>
        <v>GUATEMALA</v>
      </c>
      <c r="R2470" s="31">
        <v>0</v>
      </c>
      <c r="S2470" s="31">
        <v>0</v>
      </c>
      <c r="T2470" s="31" t="s">
        <v>45</v>
      </c>
      <c r="U2470" s="41" t="s">
        <v>46</v>
      </c>
      <c r="V2470" s="42">
        <v>138839.26999999999</v>
      </c>
      <c r="W2470" s="43">
        <v>138839.26999999999</v>
      </c>
      <c r="X2470" s="38">
        <v>0</v>
      </c>
      <c r="Y2470" s="38">
        <v>0</v>
      </c>
      <c r="Z2470" s="38">
        <v>0</v>
      </c>
      <c r="AA2470" s="38">
        <v>0</v>
      </c>
      <c r="AB2470" s="38">
        <v>0</v>
      </c>
      <c r="AC2470" s="38">
        <v>0</v>
      </c>
      <c r="AD2470" s="38" t="s">
        <v>47</v>
      </c>
    </row>
    <row r="2471" spans="1:30" s="27" customFormat="1" ht="15" customHeight="1" x14ac:dyDescent="0.25">
      <c r="A2471" s="28" t="s">
        <v>39</v>
      </c>
      <c r="B2471" s="28" t="s">
        <v>2519</v>
      </c>
      <c r="C2471" s="85">
        <v>42767</v>
      </c>
      <c r="D2471" s="29">
        <f>+VLOOKUP(B2471,'[2]HG-Mexico by Contract'!$B$8:$G$4512,6,FALSE)</f>
        <v>313548</v>
      </c>
      <c r="E2471" s="29"/>
      <c r="F2471" s="28" t="s">
        <v>62</v>
      </c>
      <c r="G2471" s="28" t="s">
        <v>42</v>
      </c>
      <c r="H2471" s="28" t="s">
        <v>44</v>
      </c>
      <c r="I2471" s="31">
        <v>68264.179999999993</v>
      </c>
      <c r="J2471" s="32">
        <f t="shared" si="114"/>
        <v>68264.179999999993</v>
      </c>
      <c r="K2471" s="31">
        <v>0</v>
      </c>
      <c r="L2471" s="31">
        <v>0</v>
      </c>
      <c r="M2471" s="31">
        <v>0</v>
      </c>
      <c r="N2471" s="31">
        <v>0</v>
      </c>
      <c r="O2471" s="33">
        <f t="shared" si="115"/>
        <v>0</v>
      </c>
      <c r="P2471" s="34" t="str">
        <f t="shared" si="116"/>
        <v>1-30</v>
      </c>
      <c r="Q2471" s="35" t="str">
        <f>+VLOOKUP(B2471,'[2]PORTAFOLIO JAN17'!$B$7:$T$4941,19,FALSE)</f>
        <v>NICARAGUA</v>
      </c>
      <c r="R2471" s="31">
        <v>0</v>
      </c>
      <c r="S2471" s="31">
        <v>0</v>
      </c>
      <c r="T2471" s="31" t="s">
        <v>45</v>
      </c>
      <c r="U2471" s="36" t="s">
        <v>46</v>
      </c>
      <c r="V2471" s="37">
        <v>68264.179999999993</v>
      </c>
      <c r="W2471" s="38">
        <v>68264.179999999993</v>
      </c>
      <c r="X2471" s="38">
        <v>0</v>
      </c>
      <c r="Y2471" s="38">
        <v>0</v>
      </c>
      <c r="Z2471" s="38">
        <v>0</v>
      </c>
      <c r="AA2471" s="38">
        <v>0</v>
      </c>
      <c r="AB2471" s="38">
        <v>0</v>
      </c>
      <c r="AC2471" s="38">
        <v>0</v>
      </c>
      <c r="AD2471" s="38" t="s">
        <v>47</v>
      </c>
    </row>
    <row r="2472" spans="1:30" s="27" customFormat="1" ht="15" customHeight="1" x14ac:dyDescent="0.25">
      <c r="A2472" s="39" t="s">
        <v>39</v>
      </c>
      <c r="B2472" s="39" t="s">
        <v>2520</v>
      </c>
      <c r="C2472" s="86">
        <v>42767</v>
      </c>
      <c r="D2472" s="29">
        <f>+VLOOKUP(B2472,'[2]HG-Mexico by Contract'!$B$8:$G$4512,6,FALSE)</f>
        <v>313548</v>
      </c>
      <c r="E2472" s="29"/>
      <c r="F2472" s="39" t="s">
        <v>62</v>
      </c>
      <c r="G2472" s="39" t="s">
        <v>42</v>
      </c>
      <c r="H2472" s="39" t="s">
        <v>44</v>
      </c>
      <c r="I2472" s="40">
        <v>68264.179999999993</v>
      </c>
      <c r="J2472" s="32">
        <f t="shared" si="114"/>
        <v>68264.179999999993</v>
      </c>
      <c r="K2472" s="31">
        <v>0</v>
      </c>
      <c r="L2472" s="31">
        <v>0</v>
      </c>
      <c r="M2472" s="31">
        <v>0</v>
      </c>
      <c r="N2472" s="31">
        <v>0</v>
      </c>
      <c r="O2472" s="33">
        <f t="shared" si="115"/>
        <v>0</v>
      </c>
      <c r="P2472" s="34" t="str">
        <f t="shared" si="116"/>
        <v>1-30</v>
      </c>
      <c r="Q2472" s="35" t="str">
        <f>+VLOOKUP(B2472,'[2]PORTAFOLIO JAN17'!$B$7:$T$4941,19,FALSE)</f>
        <v>NICARAGUA</v>
      </c>
      <c r="R2472" s="31">
        <v>0</v>
      </c>
      <c r="S2472" s="31">
        <v>0</v>
      </c>
      <c r="T2472" s="31" t="s">
        <v>45</v>
      </c>
      <c r="U2472" s="41" t="s">
        <v>46</v>
      </c>
      <c r="V2472" s="42">
        <v>68264.179999999993</v>
      </c>
      <c r="W2472" s="43">
        <v>68264.179999999993</v>
      </c>
      <c r="X2472" s="38">
        <v>0</v>
      </c>
      <c r="Y2472" s="38">
        <v>0</v>
      </c>
      <c r="Z2472" s="38">
        <v>0</v>
      </c>
      <c r="AA2472" s="38">
        <v>0</v>
      </c>
      <c r="AB2472" s="38">
        <v>0</v>
      </c>
      <c r="AC2472" s="38">
        <v>0</v>
      </c>
      <c r="AD2472" s="38" t="s">
        <v>47</v>
      </c>
    </row>
    <row r="2473" spans="1:30" s="27" customFormat="1" ht="15" customHeight="1" x14ac:dyDescent="0.25">
      <c r="A2473" s="28" t="s">
        <v>39</v>
      </c>
      <c r="B2473" s="28" t="s">
        <v>2521</v>
      </c>
      <c r="C2473" s="85">
        <v>42767</v>
      </c>
      <c r="D2473" s="29">
        <f>+VLOOKUP(B2473,'[2]HG-Mexico by Contract'!$B$8:$G$4512,6,FALSE)</f>
        <v>313548</v>
      </c>
      <c r="E2473" s="29"/>
      <c r="F2473" s="28" t="s">
        <v>218</v>
      </c>
      <c r="G2473" s="28" t="s">
        <v>42</v>
      </c>
      <c r="H2473" s="28" t="s">
        <v>44</v>
      </c>
      <c r="I2473" s="31">
        <v>20879.46</v>
      </c>
      <c r="J2473" s="32">
        <f t="shared" si="114"/>
        <v>20879.46</v>
      </c>
      <c r="K2473" s="31">
        <v>0</v>
      </c>
      <c r="L2473" s="31">
        <v>0</v>
      </c>
      <c r="M2473" s="31">
        <v>0</v>
      </c>
      <c r="N2473" s="31">
        <v>0</v>
      </c>
      <c r="O2473" s="33">
        <f t="shared" si="115"/>
        <v>0</v>
      </c>
      <c r="P2473" s="34" t="str">
        <f t="shared" si="116"/>
        <v>1-30</v>
      </c>
      <c r="Q2473" s="35" t="str">
        <f>+VLOOKUP(B2473,'[2]PORTAFOLIO JAN17'!$B$7:$T$4941,19,FALSE)</f>
        <v>NICARAGUA</v>
      </c>
      <c r="R2473" s="31">
        <v>0</v>
      </c>
      <c r="S2473" s="31">
        <v>0</v>
      </c>
      <c r="T2473" s="31" t="s">
        <v>45</v>
      </c>
      <c r="U2473" s="36" t="s">
        <v>46</v>
      </c>
      <c r="V2473" s="37">
        <v>20879.46</v>
      </c>
      <c r="W2473" s="38">
        <v>20879.46</v>
      </c>
      <c r="X2473" s="38">
        <v>0</v>
      </c>
      <c r="Y2473" s="38">
        <v>0</v>
      </c>
      <c r="Z2473" s="38">
        <v>0</v>
      </c>
      <c r="AA2473" s="38">
        <v>0</v>
      </c>
      <c r="AB2473" s="38">
        <v>0</v>
      </c>
      <c r="AC2473" s="38">
        <v>0</v>
      </c>
      <c r="AD2473" s="38" t="s">
        <v>47</v>
      </c>
    </row>
    <row r="2474" spans="1:30" s="27" customFormat="1" ht="15" customHeight="1" x14ac:dyDescent="0.25">
      <c r="A2474" s="39" t="s">
        <v>39</v>
      </c>
      <c r="B2474" s="39" t="s">
        <v>2522</v>
      </c>
      <c r="C2474" s="86">
        <v>42767</v>
      </c>
      <c r="D2474" s="29">
        <f>+VLOOKUP(B2474,'[2]HG-Mexico by Contract'!$B$8:$G$4512,6,FALSE)</f>
        <v>313548</v>
      </c>
      <c r="E2474" s="29"/>
      <c r="F2474" s="39" t="s">
        <v>218</v>
      </c>
      <c r="G2474" s="39" t="s">
        <v>42</v>
      </c>
      <c r="H2474" s="39" t="s">
        <v>44</v>
      </c>
      <c r="I2474" s="40">
        <v>123639.74</v>
      </c>
      <c r="J2474" s="32">
        <f t="shared" si="114"/>
        <v>123639.74</v>
      </c>
      <c r="K2474" s="31">
        <v>0</v>
      </c>
      <c r="L2474" s="31">
        <v>0</v>
      </c>
      <c r="M2474" s="31">
        <v>0</v>
      </c>
      <c r="N2474" s="31">
        <v>0</v>
      </c>
      <c r="O2474" s="33">
        <f t="shared" si="115"/>
        <v>0</v>
      </c>
      <c r="P2474" s="34" t="str">
        <f t="shared" si="116"/>
        <v>1-30</v>
      </c>
      <c r="Q2474" s="35" t="str">
        <f>+VLOOKUP(B2474,'[2]PORTAFOLIO JAN17'!$B$7:$T$4941,19,FALSE)</f>
        <v>NICARAGUA</v>
      </c>
      <c r="R2474" s="31">
        <v>0</v>
      </c>
      <c r="S2474" s="31">
        <v>0</v>
      </c>
      <c r="T2474" s="31" t="s">
        <v>45</v>
      </c>
      <c r="U2474" s="41" t="s">
        <v>46</v>
      </c>
      <c r="V2474" s="42">
        <v>123639.74</v>
      </c>
      <c r="W2474" s="43">
        <v>123639.74</v>
      </c>
      <c r="X2474" s="38">
        <v>0</v>
      </c>
      <c r="Y2474" s="38">
        <v>0</v>
      </c>
      <c r="Z2474" s="38">
        <v>0</v>
      </c>
      <c r="AA2474" s="38">
        <v>0</v>
      </c>
      <c r="AB2474" s="38">
        <v>0</v>
      </c>
      <c r="AC2474" s="38">
        <v>0</v>
      </c>
      <c r="AD2474" s="38" t="s">
        <v>47</v>
      </c>
    </row>
    <row r="2475" spans="1:30" s="27" customFormat="1" ht="15" customHeight="1" x14ac:dyDescent="0.25">
      <c r="A2475" s="28" t="s">
        <v>39</v>
      </c>
      <c r="B2475" s="28" t="s">
        <v>2523</v>
      </c>
      <c r="C2475" s="85">
        <v>42767</v>
      </c>
      <c r="D2475" s="29">
        <f>+VLOOKUP(B2475,'[2]HG-Mexico by Contract'!$B$8:$G$4512,6,FALSE)</f>
        <v>370746</v>
      </c>
      <c r="E2475" s="29"/>
      <c r="F2475" s="28" t="s">
        <v>41</v>
      </c>
      <c r="G2475" s="28" t="s">
        <v>42</v>
      </c>
      <c r="H2475" s="28" t="s">
        <v>63</v>
      </c>
      <c r="I2475" s="31">
        <v>267950</v>
      </c>
      <c r="J2475" s="32">
        <f t="shared" si="114"/>
        <v>13459.128501483196</v>
      </c>
      <c r="K2475" s="31">
        <v>0</v>
      </c>
      <c r="L2475" s="31">
        <v>0</v>
      </c>
      <c r="M2475" s="31">
        <v>0</v>
      </c>
      <c r="N2475" s="31">
        <v>0</v>
      </c>
      <c r="O2475" s="33">
        <f t="shared" si="115"/>
        <v>0</v>
      </c>
      <c r="P2475" s="34" t="str">
        <f t="shared" si="116"/>
        <v>1-30</v>
      </c>
      <c r="Q2475" s="35" t="str">
        <f>+VLOOKUP(B2475,'[2]PORTAFOLIO JAN17'!$B$7:$T$4941,19,FALSE)</f>
        <v>MEXICO</v>
      </c>
      <c r="R2475" s="31">
        <v>0</v>
      </c>
      <c r="S2475" s="31">
        <v>0</v>
      </c>
      <c r="T2475" s="31" t="s">
        <v>45</v>
      </c>
      <c r="U2475" s="36" t="s">
        <v>64</v>
      </c>
      <c r="V2475" s="37">
        <v>13459.128500000001</v>
      </c>
      <c r="W2475" s="38">
        <v>13459.128500000001</v>
      </c>
      <c r="X2475" s="38">
        <v>0</v>
      </c>
      <c r="Y2475" s="38">
        <v>0</v>
      </c>
      <c r="Z2475" s="38">
        <v>0</v>
      </c>
      <c r="AA2475" s="38">
        <v>0</v>
      </c>
      <c r="AB2475" s="38">
        <v>0</v>
      </c>
      <c r="AC2475" s="38">
        <v>0</v>
      </c>
      <c r="AD2475" s="38" t="s">
        <v>47</v>
      </c>
    </row>
    <row r="2476" spans="1:30" s="27" customFormat="1" ht="15" customHeight="1" x14ac:dyDescent="0.25">
      <c r="A2476" s="39" t="s">
        <v>39</v>
      </c>
      <c r="B2476" s="39" t="s">
        <v>2524</v>
      </c>
      <c r="C2476" s="86">
        <v>42767</v>
      </c>
      <c r="D2476" s="29">
        <f>+VLOOKUP(B2476,'[2]HG-Mexico by Contract'!$B$8:$G$4512,6,FALSE)</f>
        <v>313548</v>
      </c>
      <c r="E2476" s="29"/>
      <c r="F2476" s="39" t="s">
        <v>62</v>
      </c>
      <c r="G2476" s="39" t="s">
        <v>42</v>
      </c>
      <c r="H2476" s="39" t="s">
        <v>44</v>
      </c>
      <c r="I2476" s="40">
        <v>40581.839999999997</v>
      </c>
      <c r="J2476" s="32">
        <f t="shared" si="114"/>
        <v>40581.839999999997</v>
      </c>
      <c r="K2476" s="31">
        <v>0</v>
      </c>
      <c r="L2476" s="31">
        <v>0</v>
      </c>
      <c r="M2476" s="31">
        <v>0</v>
      </c>
      <c r="N2476" s="31">
        <v>0</v>
      </c>
      <c r="O2476" s="33">
        <f t="shared" si="115"/>
        <v>0</v>
      </c>
      <c r="P2476" s="34" t="str">
        <f t="shared" si="116"/>
        <v>1-30</v>
      </c>
      <c r="Q2476" s="35" t="str">
        <f>+VLOOKUP(B2476,'[2]PORTAFOLIO JAN17'!$B$7:$T$4941,19,FALSE)</f>
        <v>NICARAGUA</v>
      </c>
      <c r="R2476" s="31">
        <v>0</v>
      </c>
      <c r="S2476" s="31">
        <v>0</v>
      </c>
      <c r="T2476" s="31" t="s">
        <v>45</v>
      </c>
      <c r="U2476" s="41" t="s">
        <v>46</v>
      </c>
      <c r="V2476" s="42">
        <v>40581.839999999997</v>
      </c>
      <c r="W2476" s="43">
        <v>40581.839999999997</v>
      </c>
      <c r="X2476" s="38">
        <v>0</v>
      </c>
      <c r="Y2476" s="38">
        <v>0</v>
      </c>
      <c r="Z2476" s="38">
        <v>0</v>
      </c>
      <c r="AA2476" s="38">
        <v>0</v>
      </c>
      <c r="AB2476" s="38">
        <v>0</v>
      </c>
      <c r="AC2476" s="38">
        <v>0</v>
      </c>
      <c r="AD2476" s="38" t="s">
        <v>47</v>
      </c>
    </row>
    <row r="2477" spans="1:30" s="27" customFormat="1" ht="15" customHeight="1" x14ac:dyDescent="0.25">
      <c r="A2477" s="28" t="s">
        <v>39</v>
      </c>
      <c r="B2477" s="28" t="s">
        <v>2525</v>
      </c>
      <c r="C2477" s="85">
        <v>42767</v>
      </c>
      <c r="D2477" s="29">
        <f>+VLOOKUP(B2477,'[2]HG-Mexico by Contract'!$B$8:$G$4512,6,FALSE)</f>
        <v>313548</v>
      </c>
      <c r="E2477" s="29"/>
      <c r="F2477" s="28" t="s">
        <v>62</v>
      </c>
      <c r="G2477" s="28" t="s">
        <v>42</v>
      </c>
      <c r="H2477" s="28" t="s">
        <v>44</v>
      </c>
      <c r="I2477" s="31">
        <v>68264.179999999993</v>
      </c>
      <c r="J2477" s="32">
        <f t="shared" si="114"/>
        <v>68264.179999999993</v>
      </c>
      <c r="K2477" s="31">
        <v>0</v>
      </c>
      <c r="L2477" s="31">
        <v>0</v>
      </c>
      <c r="M2477" s="31">
        <v>0</v>
      </c>
      <c r="N2477" s="31">
        <v>0</v>
      </c>
      <c r="O2477" s="33">
        <f t="shared" si="115"/>
        <v>0</v>
      </c>
      <c r="P2477" s="34" t="str">
        <f t="shared" si="116"/>
        <v>1-30</v>
      </c>
      <c r="Q2477" s="35" t="str">
        <f>+VLOOKUP(B2477,'[2]PORTAFOLIO JAN17'!$B$7:$T$4941,19,FALSE)</f>
        <v>NICARAGUA</v>
      </c>
      <c r="R2477" s="31">
        <v>0</v>
      </c>
      <c r="S2477" s="31">
        <v>0</v>
      </c>
      <c r="T2477" s="31" t="s">
        <v>45</v>
      </c>
      <c r="U2477" s="36" t="s">
        <v>46</v>
      </c>
      <c r="V2477" s="37">
        <v>68264.179999999993</v>
      </c>
      <c r="W2477" s="38">
        <v>68264.179999999993</v>
      </c>
      <c r="X2477" s="38">
        <v>0</v>
      </c>
      <c r="Y2477" s="38">
        <v>0</v>
      </c>
      <c r="Z2477" s="38">
        <v>0</v>
      </c>
      <c r="AA2477" s="38">
        <v>0</v>
      </c>
      <c r="AB2477" s="38">
        <v>0</v>
      </c>
      <c r="AC2477" s="38">
        <v>0</v>
      </c>
      <c r="AD2477" s="38" t="s">
        <v>47</v>
      </c>
    </row>
    <row r="2478" spans="1:30" s="27" customFormat="1" ht="15" customHeight="1" x14ac:dyDescent="0.25">
      <c r="A2478" s="39" t="s">
        <v>39</v>
      </c>
      <c r="B2478" s="39" t="s">
        <v>2526</v>
      </c>
      <c r="C2478" s="86">
        <v>42767</v>
      </c>
      <c r="D2478" s="29">
        <f>+VLOOKUP(B2478,'[2]HG-Mexico by Contract'!$B$8:$G$4512,6,FALSE)</f>
        <v>313548</v>
      </c>
      <c r="E2478" s="29"/>
      <c r="F2478" s="39" t="s">
        <v>62</v>
      </c>
      <c r="G2478" s="39" t="s">
        <v>42</v>
      </c>
      <c r="H2478" s="39" t="s">
        <v>44</v>
      </c>
      <c r="I2478" s="40">
        <v>68264.179999999993</v>
      </c>
      <c r="J2478" s="32">
        <f t="shared" si="114"/>
        <v>68264.179999999993</v>
      </c>
      <c r="K2478" s="31">
        <v>0</v>
      </c>
      <c r="L2478" s="31">
        <v>0</v>
      </c>
      <c r="M2478" s="31">
        <v>0</v>
      </c>
      <c r="N2478" s="31">
        <v>0</v>
      </c>
      <c r="O2478" s="33">
        <f t="shared" si="115"/>
        <v>0</v>
      </c>
      <c r="P2478" s="34" t="str">
        <f t="shared" si="116"/>
        <v>1-30</v>
      </c>
      <c r="Q2478" s="35" t="str">
        <f>+VLOOKUP(B2478,'[2]PORTAFOLIO JAN17'!$B$7:$T$4941,19,FALSE)</f>
        <v>NICARAGUA</v>
      </c>
      <c r="R2478" s="31">
        <v>0</v>
      </c>
      <c r="S2478" s="31">
        <v>0</v>
      </c>
      <c r="T2478" s="31" t="s">
        <v>45</v>
      </c>
      <c r="U2478" s="41" t="s">
        <v>46</v>
      </c>
      <c r="V2478" s="42">
        <v>68264.179999999993</v>
      </c>
      <c r="W2478" s="43">
        <v>68264.179999999993</v>
      </c>
      <c r="X2478" s="38">
        <v>0</v>
      </c>
      <c r="Y2478" s="38">
        <v>0</v>
      </c>
      <c r="Z2478" s="38">
        <v>0</v>
      </c>
      <c r="AA2478" s="38">
        <v>0</v>
      </c>
      <c r="AB2478" s="38">
        <v>0</v>
      </c>
      <c r="AC2478" s="38">
        <v>0</v>
      </c>
      <c r="AD2478" s="38" t="s">
        <v>47</v>
      </c>
    </row>
    <row r="2479" spans="1:30" s="27" customFormat="1" ht="15" customHeight="1" x14ac:dyDescent="0.25">
      <c r="A2479" s="28" t="s">
        <v>39</v>
      </c>
      <c r="B2479" s="28" t="s">
        <v>2527</v>
      </c>
      <c r="C2479" s="85">
        <v>42767</v>
      </c>
      <c r="D2479" s="29">
        <f>+VLOOKUP(B2479,'[2]HG-Mexico by Contract'!$B$8:$G$4512,6,FALSE)</f>
        <v>314798</v>
      </c>
      <c r="E2479" s="29"/>
      <c r="F2479" s="28" t="s">
        <v>218</v>
      </c>
      <c r="G2479" s="28" t="s">
        <v>42</v>
      </c>
      <c r="H2479" s="28" t="s">
        <v>44</v>
      </c>
      <c r="I2479" s="31">
        <v>206176.22</v>
      </c>
      <c r="J2479" s="32">
        <f t="shared" si="114"/>
        <v>206176.22</v>
      </c>
      <c r="K2479" s="31">
        <v>0</v>
      </c>
      <c r="L2479" s="31">
        <v>0</v>
      </c>
      <c r="M2479" s="31">
        <v>0</v>
      </c>
      <c r="N2479" s="31">
        <v>0</v>
      </c>
      <c r="O2479" s="33">
        <f t="shared" si="115"/>
        <v>0</v>
      </c>
      <c r="P2479" s="34" t="str">
        <f t="shared" si="116"/>
        <v>1-30</v>
      </c>
      <c r="Q2479" s="35" t="str">
        <f>+VLOOKUP(B2479,'[2]PORTAFOLIO JAN17'!$B$7:$T$4941,19,FALSE)</f>
        <v>COSTA RICA</v>
      </c>
      <c r="R2479" s="31">
        <v>0</v>
      </c>
      <c r="S2479" s="31">
        <v>0</v>
      </c>
      <c r="T2479" s="31" t="s">
        <v>45</v>
      </c>
      <c r="U2479" s="36" t="s">
        <v>46</v>
      </c>
      <c r="V2479" s="37">
        <v>206176.22</v>
      </c>
      <c r="W2479" s="38">
        <v>206176.22</v>
      </c>
      <c r="X2479" s="38">
        <v>0</v>
      </c>
      <c r="Y2479" s="38">
        <v>0</v>
      </c>
      <c r="Z2479" s="38">
        <v>0</v>
      </c>
      <c r="AA2479" s="38">
        <v>0</v>
      </c>
      <c r="AB2479" s="38">
        <v>0</v>
      </c>
      <c r="AC2479" s="38">
        <v>0</v>
      </c>
      <c r="AD2479" s="38" t="s">
        <v>47</v>
      </c>
    </row>
    <row r="2480" spans="1:30" s="27" customFormat="1" ht="15" customHeight="1" x14ac:dyDescent="0.25">
      <c r="A2480" s="39" t="s">
        <v>39</v>
      </c>
      <c r="B2480" s="39" t="s">
        <v>2528</v>
      </c>
      <c r="C2480" s="86">
        <v>42767</v>
      </c>
      <c r="D2480" s="29">
        <f>+VLOOKUP(B2480,'[2]HG-Mexico by Contract'!$B$8:$G$4512,6,FALSE)</f>
        <v>314798</v>
      </c>
      <c r="E2480" s="29"/>
      <c r="F2480" s="39" t="s">
        <v>62</v>
      </c>
      <c r="G2480" s="39" t="s">
        <v>42</v>
      </c>
      <c r="H2480" s="39" t="s">
        <v>44</v>
      </c>
      <c r="I2480" s="40">
        <v>74030.789999999994</v>
      </c>
      <c r="J2480" s="32">
        <f t="shared" si="114"/>
        <v>74030.789999999994</v>
      </c>
      <c r="K2480" s="31">
        <v>0</v>
      </c>
      <c r="L2480" s="31">
        <v>0</v>
      </c>
      <c r="M2480" s="31">
        <v>0</v>
      </c>
      <c r="N2480" s="31">
        <v>0</v>
      </c>
      <c r="O2480" s="33">
        <f t="shared" si="115"/>
        <v>0</v>
      </c>
      <c r="P2480" s="34" t="str">
        <f t="shared" si="116"/>
        <v>1-30</v>
      </c>
      <c r="Q2480" s="35" t="str">
        <f>+VLOOKUP(B2480,'[2]PORTAFOLIO JAN17'!$B$7:$T$4941,19,FALSE)</f>
        <v>COSTA RICA</v>
      </c>
      <c r="R2480" s="31">
        <v>0</v>
      </c>
      <c r="S2480" s="31">
        <v>0</v>
      </c>
      <c r="T2480" s="31" t="s">
        <v>45</v>
      </c>
      <c r="U2480" s="41" t="s">
        <v>46</v>
      </c>
      <c r="V2480" s="42">
        <v>74030.789999999994</v>
      </c>
      <c r="W2480" s="43">
        <v>74030.789999999994</v>
      </c>
      <c r="X2480" s="38">
        <v>0</v>
      </c>
      <c r="Y2480" s="38">
        <v>0</v>
      </c>
      <c r="Z2480" s="38">
        <v>0</v>
      </c>
      <c r="AA2480" s="38">
        <v>0</v>
      </c>
      <c r="AB2480" s="38">
        <v>0</v>
      </c>
      <c r="AC2480" s="38">
        <v>0</v>
      </c>
      <c r="AD2480" s="38" t="s">
        <v>47</v>
      </c>
    </row>
    <row r="2481" spans="1:30" s="27" customFormat="1" ht="15" customHeight="1" x14ac:dyDescent="0.25">
      <c r="A2481" s="28" t="s">
        <v>39</v>
      </c>
      <c r="B2481" s="28" t="s">
        <v>2529</v>
      </c>
      <c r="C2481" s="85">
        <v>42767</v>
      </c>
      <c r="D2481" s="29">
        <f>+VLOOKUP(B2481,'[2]HG-Mexico by Contract'!$B$8:$G$4512,6,FALSE)</f>
        <v>365052</v>
      </c>
      <c r="E2481" s="29"/>
      <c r="F2481" s="28" t="s">
        <v>41</v>
      </c>
      <c r="G2481" s="28" t="s">
        <v>42</v>
      </c>
      <c r="H2481" s="28" t="s">
        <v>63</v>
      </c>
      <c r="I2481" s="31">
        <v>1030729.28</v>
      </c>
      <c r="J2481" s="32">
        <f t="shared" si="114"/>
        <v>51773.531740105442</v>
      </c>
      <c r="K2481" s="31">
        <v>0</v>
      </c>
      <c r="L2481" s="31">
        <v>0</v>
      </c>
      <c r="M2481" s="31">
        <v>0</v>
      </c>
      <c r="N2481" s="31">
        <v>0</v>
      </c>
      <c r="O2481" s="33">
        <f t="shared" si="115"/>
        <v>0</v>
      </c>
      <c r="P2481" s="34" t="str">
        <f t="shared" si="116"/>
        <v>1-30</v>
      </c>
      <c r="Q2481" s="35" t="str">
        <f>+VLOOKUP(B2481,'[2]PORTAFOLIO JAN17'!$B$7:$T$4941,19,FALSE)</f>
        <v>MEXICO</v>
      </c>
      <c r="R2481" s="31">
        <v>0</v>
      </c>
      <c r="S2481" s="31">
        <v>0</v>
      </c>
      <c r="T2481" s="31" t="s">
        <v>45</v>
      </c>
      <c r="U2481" s="36" t="s">
        <v>64</v>
      </c>
      <c r="V2481" s="37">
        <v>51773.5317344</v>
      </c>
      <c r="W2481" s="38">
        <v>51773.5317344</v>
      </c>
      <c r="X2481" s="38">
        <v>0</v>
      </c>
      <c r="Y2481" s="38">
        <v>0</v>
      </c>
      <c r="Z2481" s="38">
        <v>0</v>
      </c>
      <c r="AA2481" s="38">
        <v>0</v>
      </c>
      <c r="AB2481" s="38">
        <v>0</v>
      </c>
      <c r="AC2481" s="38">
        <v>0</v>
      </c>
      <c r="AD2481" s="38" t="s">
        <v>47</v>
      </c>
    </row>
    <row r="2482" spans="1:30" s="27" customFormat="1" ht="15" customHeight="1" x14ac:dyDescent="0.25">
      <c r="A2482" s="39" t="s">
        <v>39</v>
      </c>
      <c r="B2482" s="39" t="s">
        <v>2530</v>
      </c>
      <c r="C2482" s="86">
        <v>42767</v>
      </c>
      <c r="D2482" s="29">
        <f>+VLOOKUP(B2482,'[2]HG-Mexico by Contract'!$B$8:$G$4512,6,FALSE)</f>
        <v>314798</v>
      </c>
      <c r="E2482" s="29"/>
      <c r="F2482" s="39" t="s">
        <v>218</v>
      </c>
      <c r="G2482" s="39" t="s">
        <v>42</v>
      </c>
      <c r="H2482" s="39" t="s">
        <v>44</v>
      </c>
      <c r="I2482" s="40">
        <v>330537.77</v>
      </c>
      <c r="J2482" s="32">
        <f t="shared" si="114"/>
        <v>330537.77</v>
      </c>
      <c r="K2482" s="31">
        <v>0</v>
      </c>
      <c r="L2482" s="31">
        <v>0</v>
      </c>
      <c r="M2482" s="31">
        <v>0</v>
      </c>
      <c r="N2482" s="31">
        <v>0</v>
      </c>
      <c r="O2482" s="33">
        <f t="shared" si="115"/>
        <v>0</v>
      </c>
      <c r="P2482" s="34" t="str">
        <f t="shared" si="116"/>
        <v>1-30</v>
      </c>
      <c r="Q2482" s="35" t="str">
        <f>+VLOOKUP(B2482,'[2]PORTAFOLIO JAN17'!$B$7:$T$4941,19,FALSE)</f>
        <v>COSTA RICA</v>
      </c>
      <c r="R2482" s="31">
        <v>0</v>
      </c>
      <c r="S2482" s="31">
        <v>0</v>
      </c>
      <c r="T2482" s="31" t="s">
        <v>45</v>
      </c>
      <c r="U2482" s="41" t="s">
        <v>46</v>
      </c>
      <c r="V2482" s="42">
        <v>330537.77</v>
      </c>
      <c r="W2482" s="43">
        <v>330537.77</v>
      </c>
      <c r="X2482" s="38">
        <v>0</v>
      </c>
      <c r="Y2482" s="38">
        <v>0</v>
      </c>
      <c r="Z2482" s="38">
        <v>0</v>
      </c>
      <c r="AA2482" s="38">
        <v>0</v>
      </c>
      <c r="AB2482" s="38">
        <v>0</v>
      </c>
      <c r="AC2482" s="38">
        <v>0</v>
      </c>
      <c r="AD2482" s="38" t="s">
        <v>47</v>
      </c>
    </row>
    <row r="2483" spans="1:30" s="27" customFormat="1" ht="15" customHeight="1" x14ac:dyDescent="0.25">
      <c r="A2483" s="28" t="s">
        <v>39</v>
      </c>
      <c r="B2483" s="28" t="s">
        <v>2531</v>
      </c>
      <c r="C2483" s="85">
        <v>42767</v>
      </c>
      <c r="D2483" s="29">
        <f>+VLOOKUP(B2483,'[2]HG-Mexico by Contract'!$B$8:$G$4512,6,FALSE)</f>
        <v>354552</v>
      </c>
      <c r="E2483" s="29"/>
      <c r="F2483" s="28" t="s">
        <v>41</v>
      </c>
      <c r="G2483" s="28" t="s">
        <v>42</v>
      </c>
      <c r="H2483" s="28" t="s">
        <v>44</v>
      </c>
      <c r="I2483" s="31">
        <v>86370.34</v>
      </c>
      <c r="J2483" s="32">
        <f t="shared" si="114"/>
        <v>86370.34</v>
      </c>
      <c r="K2483" s="31">
        <v>0</v>
      </c>
      <c r="L2483" s="31">
        <v>0</v>
      </c>
      <c r="M2483" s="31">
        <v>0</v>
      </c>
      <c r="N2483" s="31">
        <v>0</v>
      </c>
      <c r="O2483" s="33">
        <f t="shared" si="115"/>
        <v>0</v>
      </c>
      <c r="P2483" s="34" t="str">
        <f t="shared" si="116"/>
        <v>1-30</v>
      </c>
      <c r="Q2483" s="35" t="str">
        <f>+VLOOKUP(B2483,'[2]PORTAFOLIO JAN17'!$B$7:$T$4941,19,FALSE)</f>
        <v>COSTA RICA</v>
      </c>
      <c r="R2483" s="31">
        <v>0</v>
      </c>
      <c r="S2483" s="31">
        <v>0</v>
      </c>
      <c r="T2483" s="31" t="s">
        <v>45</v>
      </c>
      <c r="U2483" s="36" t="s">
        <v>46</v>
      </c>
      <c r="V2483" s="37">
        <v>86370.34</v>
      </c>
      <c r="W2483" s="38">
        <v>86370.34</v>
      </c>
      <c r="X2483" s="38">
        <v>0</v>
      </c>
      <c r="Y2483" s="38">
        <v>0</v>
      </c>
      <c r="Z2483" s="38">
        <v>0</v>
      </c>
      <c r="AA2483" s="38">
        <v>0</v>
      </c>
      <c r="AB2483" s="38">
        <v>0</v>
      </c>
      <c r="AC2483" s="38">
        <v>0</v>
      </c>
      <c r="AD2483" s="38" t="s">
        <v>47</v>
      </c>
    </row>
    <row r="2484" spans="1:30" s="27" customFormat="1" ht="15" customHeight="1" x14ac:dyDescent="0.25">
      <c r="A2484" s="39" t="s">
        <v>39</v>
      </c>
      <c r="B2484" s="39" t="s">
        <v>2532</v>
      </c>
      <c r="C2484" s="86">
        <v>42767</v>
      </c>
      <c r="D2484" s="29">
        <f>+VLOOKUP(B2484,'[2]HG-Mexico by Contract'!$B$8:$G$4512,6,FALSE)</f>
        <v>316398</v>
      </c>
      <c r="E2484" s="29"/>
      <c r="F2484" s="39" t="s">
        <v>41</v>
      </c>
      <c r="G2484" s="39" t="s">
        <v>42</v>
      </c>
      <c r="H2484" s="39" t="s">
        <v>63</v>
      </c>
      <c r="I2484" s="40">
        <v>80723.520000000004</v>
      </c>
      <c r="J2484" s="32">
        <f t="shared" si="114"/>
        <v>4054.7424100468324</v>
      </c>
      <c r="K2484" s="31">
        <v>0</v>
      </c>
      <c r="L2484" s="31">
        <v>0</v>
      </c>
      <c r="M2484" s="31">
        <v>0</v>
      </c>
      <c r="N2484" s="31">
        <v>0</v>
      </c>
      <c r="O2484" s="33">
        <f t="shared" si="115"/>
        <v>0</v>
      </c>
      <c r="P2484" s="34" t="str">
        <f t="shared" si="116"/>
        <v>1-30</v>
      </c>
      <c r="Q2484" s="35" t="str">
        <f>+VLOOKUP(B2484,'[2]PORTAFOLIO JAN17'!$B$7:$T$4941,19,FALSE)</f>
        <v>MEXICO</v>
      </c>
      <c r="R2484" s="31">
        <v>0</v>
      </c>
      <c r="S2484" s="31">
        <v>0</v>
      </c>
      <c r="T2484" s="31" t="s">
        <v>45</v>
      </c>
      <c r="U2484" s="41" t="s">
        <v>64</v>
      </c>
      <c r="V2484" s="42">
        <v>4054.7424096</v>
      </c>
      <c r="W2484" s="43">
        <v>4054.7424096</v>
      </c>
      <c r="X2484" s="38">
        <v>0</v>
      </c>
      <c r="Y2484" s="38">
        <v>0</v>
      </c>
      <c r="Z2484" s="38">
        <v>0</v>
      </c>
      <c r="AA2484" s="38">
        <v>0</v>
      </c>
      <c r="AB2484" s="38">
        <v>0</v>
      </c>
      <c r="AC2484" s="38">
        <v>0</v>
      </c>
      <c r="AD2484" s="38" t="s">
        <v>47</v>
      </c>
    </row>
    <row r="2485" spans="1:30" s="27" customFormat="1" ht="15" customHeight="1" x14ac:dyDescent="0.25">
      <c r="A2485" s="28" t="s">
        <v>39</v>
      </c>
      <c r="B2485" s="28" t="s">
        <v>2533</v>
      </c>
      <c r="C2485" s="85">
        <v>42767</v>
      </c>
      <c r="D2485" s="29">
        <f>+VLOOKUP(B2485,'[2]HG-Mexico by Contract'!$B$8:$G$4512,6,FALSE)</f>
        <v>316241</v>
      </c>
      <c r="E2485" s="29"/>
      <c r="F2485" s="28" t="s">
        <v>41</v>
      </c>
      <c r="G2485" s="28" t="s">
        <v>42</v>
      </c>
      <c r="H2485" s="28" t="s">
        <v>44</v>
      </c>
      <c r="I2485" s="31">
        <v>61343.94</v>
      </c>
      <c r="J2485" s="32">
        <f t="shared" si="114"/>
        <v>61343.94</v>
      </c>
      <c r="K2485" s="31">
        <v>0</v>
      </c>
      <c r="L2485" s="31">
        <v>0</v>
      </c>
      <c r="M2485" s="31">
        <v>0</v>
      </c>
      <c r="N2485" s="31">
        <v>0</v>
      </c>
      <c r="O2485" s="33">
        <f t="shared" si="115"/>
        <v>0</v>
      </c>
      <c r="P2485" s="34" t="str">
        <f t="shared" si="116"/>
        <v>1-30</v>
      </c>
      <c r="Q2485" s="35" t="str">
        <f>+VLOOKUP(B2485,'[2]PORTAFOLIO JAN17'!$B$7:$T$4941,19,FALSE)</f>
        <v>COSTA RICA</v>
      </c>
      <c r="R2485" s="31">
        <v>0</v>
      </c>
      <c r="S2485" s="31">
        <v>0</v>
      </c>
      <c r="T2485" s="31" t="s">
        <v>45</v>
      </c>
      <c r="U2485" s="36" t="s">
        <v>46</v>
      </c>
      <c r="V2485" s="37">
        <v>61343.94</v>
      </c>
      <c r="W2485" s="38">
        <v>61343.94</v>
      </c>
      <c r="X2485" s="38">
        <v>0</v>
      </c>
      <c r="Y2485" s="38">
        <v>0</v>
      </c>
      <c r="Z2485" s="38">
        <v>0</v>
      </c>
      <c r="AA2485" s="38">
        <v>0</v>
      </c>
      <c r="AB2485" s="38">
        <v>0</v>
      </c>
      <c r="AC2485" s="38">
        <v>0</v>
      </c>
      <c r="AD2485" s="38" t="s">
        <v>47</v>
      </c>
    </row>
    <row r="2486" spans="1:30" s="27" customFormat="1" ht="15" customHeight="1" x14ac:dyDescent="0.25">
      <c r="A2486" s="39" t="s">
        <v>39</v>
      </c>
      <c r="B2486" s="39" t="s">
        <v>2534</v>
      </c>
      <c r="C2486" s="86">
        <v>42767</v>
      </c>
      <c r="D2486" s="29">
        <f>+VLOOKUP(B2486,'[2]HG-Mexico by Contract'!$B$8:$G$4512,6,FALSE)</f>
        <v>320134</v>
      </c>
      <c r="E2486" s="29"/>
      <c r="F2486" s="39" t="s">
        <v>41</v>
      </c>
      <c r="G2486" s="39" t="s">
        <v>42</v>
      </c>
      <c r="H2486" s="39" t="s">
        <v>44</v>
      </c>
      <c r="I2486" s="40">
        <v>3828449.12</v>
      </c>
      <c r="J2486" s="32">
        <f t="shared" si="114"/>
        <v>3828449.12</v>
      </c>
      <c r="K2486" s="31">
        <v>0</v>
      </c>
      <c r="L2486" s="31">
        <v>0</v>
      </c>
      <c r="M2486" s="31">
        <v>0</v>
      </c>
      <c r="N2486" s="31">
        <v>0</v>
      </c>
      <c r="O2486" s="33">
        <f t="shared" si="115"/>
        <v>0</v>
      </c>
      <c r="P2486" s="34" t="str">
        <f t="shared" si="116"/>
        <v>1-30</v>
      </c>
      <c r="Q2486" s="35" t="str">
        <f>+VLOOKUP(B2486,'[2]PORTAFOLIO JAN17'!$B$7:$T$4941,19,FALSE)</f>
        <v>PANAMA</v>
      </c>
      <c r="R2486" s="31">
        <v>0</v>
      </c>
      <c r="S2486" s="31">
        <v>0</v>
      </c>
      <c r="T2486" s="31" t="s">
        <v>45</v>
      </c>
      <c r="U2486" s="41" t="s">
        <v>46</v>
      </c>
      <c r="V2486" s="42">
        <v>3828449.12</v>
      </c>
      <c r="W2486" s="43">
        <v>3828449.12</v>
      </c>
      <c r="X2486" s="38">
        <v>0</v>
      </c>
      <c r="Y2486" s="38">
        <v>0</v>
      </c>
      <c r="Z2486" s="38">
        <v>0</v>
      </c>
      <c r="AA2486" s="38">
        <v>0</v>
      </c>
      <c r="AB2486" s="38">
        <v>0</v>
      </c>
      <c r="AC2486" s="38">
        <v>0</v>
      </c>
      <c r="AD2486" s="38" t="s">
        <v>47</v>
      </c>
    </row>
    <row r="2487" spans="1:30" s="27" customFormat="1" ht="15" customHeight="1" x14ac:dyDescent="0.25">
      <c r="A2487" s="28" t="s">
        <v>39</v>
      </c>
      <c r="B2487" s="28" t="s">
        <v>2535</v>
      </c>
      <c r="C2487" s="85">
        <v>42767</v>
      </c>
      <c r="D2487" s="29">
        <f>+VLOOKUP(B2487,'[2]HG-Mexico by Contract'!$B$8:$G$4512,6,FALSE)</f>
        <v>314798</v>
      </c>
      <c r="E2487" s="29"/>
      <c r="F2487" s="28" t="s">
        <v>62</v>
      </c>
      <c r="G2487" s="28" t="s">
        <v>42</v>
      </c>
      <c r="H2487" s="28" t="s">
        <v>44</v>
      </c>
      <c r="I2487" s="31">
        <v>472346.18</v>
      </c>
      <c r="J2487" s="32">
        <f t="shared" si="114"/>
        <v>472346.18</v>
      </c>
      <c r="K2487" s="31">
        <v>0</v>
      </c>
      <c r="L2487" s="31">
        <v>0</v>
      </c>
      <c r="M2487" s="31">
        <v>0</v>
      </c>
      <c r="N2487" s="31">
        <v>0</v>
      </c>
      <c r="O2487" s="33">
        <f t="shared" si="115"/>
        <v>0</v>
      </c>
      <c r="P2487" s="34" t="str">
        <f t="shared" si="116"/>
        <v>1-30</v>
      </c>
      <c r="Q2487" s="35" t="str">
        <f>+VLOOKUP(B2487,'[2]PORTAFOLIO JAN17'!$B$7:$T$4941,19,FALSE)</f>
        <v>COSTA RICA</v>
      </c>
      <c r="R2487" s="31">
        <v>0</v>
      </c>
      <c r="S2487" s="31">
        <v>0</v>
      </c>
      <c r="T2487" s="31" t="s">
        <v>45</v>
      </c>
      <c r="U2487" s="36" t="s">
        <v>46</v>
      </c>
      <c r="V2487" s="37">
        <v>472346.18</v>
      </c>
      <c r="W2487" s="38">
        <v>472346.18</v>
      </c>
      <c r="X2487" s="38">
        <v>0</v>
      </c>
      <c r="Y2487" s="38">
        <v>0</v>
      </c>
      <c r="Z2487" s="38">
        <v>0</v>
      </c>
      <c r="AA2487" s="38">
        <v>0</v>
      </c>
      <c r="AB2487" s="38">
        <v>0</v>
      </c>
      <c r="AC2487" s="38">
        <v>0</v>
      </c>
      <c r="AD2487" s="38" t="s">
        <v>47</v>
      </c>
    </row>
    <row r="2488" spans="1:30" s="27" customFormat="1" ht="15" customHeight="1" x14ac:dyDescent="0.25">
      <c r="A2488" s="39" t="s">
        <v>39</v>
      </c>
      <c r="B2488" s="39" t="s">
        <v>2536</v>
      </c>
      <c r="C2488" s="86">
        <v>42767</v>
      </c>
      <c r="D2488" s="29">
        <f>+VLOOKUP(B2488,'[2]HG-Mexico by Contract'!$B$8:$G$4512,6,FALSE)</f>
        <v>320134</v>
      </c>
      <c r="E2488" s="29"/>
      <c r="F2488" s="39" t="s">
        <v>218</v>
      </c>
      <c r="G2488" s="39" t="s">
        <v>42</v>
      </c>
      <c r="H2488" s="39" t="s">
        <v>44</v>
      </c>
      <c r="I2488" s="40">
        <v>2518716.85</v>
      </c>
      <c r="J2488" s="32">
        <f t="shared" si="114"/>
        <v>2518716.85</v>
      </c>
      <c r="K2488" s="31">
        <v>0</v>
      </c>
      <c r="L2488" s="31">
        <v>0</v>
      </c>
      <c r="M2488" s="31">
        <v>0</v>
      </c>
      <c r="N2488" s="31">
        <v>0</v>
      </c>
      <c r="O2488" s="33">
        <f t="shared" si="115"/>
        <v>0</v>
      </c>
      <c r="P2488" s="34" t="str">
        <f t="shared" si="116"/>
        <v>1-30</v>
      </c>
      <c r="Q2488" s="35" t="str">
        <f>+VLOOKUP(B2488,'[2]PORTAFOLIO JAN17'!$B$7:$T$4941,19,FALSE)</f>
        <v>PANAMA</v>
      </c>
      <c r="R2488" s="31">
        <v>0</v>
      </c>
      <c r="S2488" s="31">
        <v>0</v>
      </c>
      <c r="T2488" s="31" t="s">
        <v>45</v>
      </c>
      <c r="U2488" s="41" t="s">
        <v>46</v>
      </c>
      <c r="V2488" s="42">
        <v>2518716.85</v>
      </c>
      <c r="W2488" s="43">
        <v>2518716.85</v>
      </c>
      <c r="X2488" s="38">
        <v>0</v>
      </c>
      <c r="Y2488" s="38">
        <v>0</v>
      </c>
      <c r="Z2488" s="38">
        <v>0</v>
      </c>
      <c r="AA2488" s="38">
        <v>0</v>
      </c>
      <c r="AB2488" s="38">
        <v>0</v>
      </c>
      <c r="AC2488" s="38">
        <v>0</v>
      </c>
      <c r="AD2488" s="38" t="s">
        <v>47</v>
      </c>
    </row>
    <row r="2489" spans="1:30" s="27" customFormat="1" ht="15" customHeight="1" x14ac:dyDescent="0.25">
      <c r="A2489" s="28" t="s">
        <v>39</v>
      </c>
      <c r="B2489" s="28" t="s">
        <v>2537</v>
      </c>
      <c r="C2489" s="85">
        <v>42767</v>
      </c>
      <c r="D2489" s="29">
        <f>+VLOOKUP(B2489,'[2]HG-Mexico by Contract'!$B$8:$G$4512,6,FALSE)</f>
        <v>319145</v>
      </c>
      <c r="E2489" s="29"/>
      <c r="F2489" s="28" t="s">
        <v>41</v>
      </c>
      <c r="G2489" s="28" t="s">
        <v>42</v>
      </c>
      <c r="H2489" s="28" t="s">
        <v>44</v>
      </c>
      <c r="I2489" s="31">
        <v>78775.58</v>
      </c>
      <c r="J2489" s="32">
        <f t="shared" si="114"/>
        <v>78775.58</v>
      </c>
      <c r="K2489" s="31">
        <v>0</v>
      </c>
      <c r="L2489" s="31">
        <v>0</v>
      </c>
      <c r="M2489" s="31">
        <v>0</v>
      </c>
      <c r="N2489" s="31">
        <v>0</v>
      </c>
      <c r="O2489" s="33">
        <f t="shared" si="115"/>
        <v>0</v>
      </c>
      <c r="P2489" s="34" t="str">
        <f t="shared" si="116"/>
        <v>1-30</v>
      </c>
      <c r="Q2489" s="35" t="str">
        <f>+VLOOKUP(B2489,'[2]PORTAFOLIO JAN17'!$B$7:$T$4941,19,FALSE)</f>
        <v>EL SALVADOR</v>
      </c>
      <c r="R2489" s="31">
        <v>0</v>
      </c>
      <c r="S2489" s="31">
        <v>0</v>
      </c>
      <c r="T2489" s="31" t="s">
        <v>45</v>
      </c>
      <c r="U2489" s="36" t="s">
        <v>46</v>
      </c>
      <c r="V2489" s="37">
        <v>78775.58</v>
      </c>
      <c r="W2489" s="38">
        <v>78775.58</v>
      </c>
      <c r="X2489" s="38">
        <v>0</v>
      </c>
      <c r="Y2489" s="38">
        <v>0</v>
      </c>
      <c r="Z2489" s="38">
        <v>0</v>
      </c>
      <c r="AA2489" s="38">
        <v>0</v>
      </c>
      <c r="AB2489" s="38">
        <v>0</v>
      </c>
      <c r="AC2489" s="38">
        <v>0</v>
      </c>
      <c r="AD2489" s="38" t="s">
        <v>47</v>
      </c>
    </row>
    <row r="2490" spans="1:30" s="27" customFormat="1" ht="15" customHeight="1" x14ac:dyDescent="0.25">
      <c r="A2490" s="39" t="s">
        <v>39</v>
      </c>
      <c r="B2490" s="39" t="s">
        <v>2538</v>
      </c>
      <c r="C2490" s="86">
        <v>42767</v>
      </c>
      <c r="D2490" s="29">
        <f>+VLOOKUP(B2490,'[2]HG-Mexico by Contract'!$B$8:$G$4512,6,FALSE)</f>
        <v>361949</v>
      </c>
      <c r="E2490" s="29"/>
      <c r="F2490" s="39" t="s">
        <v>41</v>
      </c>
      <c r="G2490" s="39" t="s">
        <v>42</v>
      </c>
      <c r="H2490" s="39" t="s">
        <v>44</v>
      </c>
      <c r="I2490" s="40">
        <v>36766.620000000003</v>
      </c>
      <c r="J2490" s="32">
        <f t="shared" si="114"/>
        <v>36766.620000000003</v>
      </c>
      <c r="K2490" s="31">
        <v>0</v>
      </c>
      <c r="L2490" s="31">
        <v>0</v>
      </c>
      <c r="M2490" s="31">
        <v>0</v>
      </c>
      <c r="N2490" s="31">
        <v>0</v>
      </c>
      <c r="O2490" s="33">
        <f t="shared" si="115"/>
        <v>0</v>
      </c>
      <c r="P2490" s="34" t="str">
        <f t="shared" si="116"/>
        <v>1-30</v>
      </c>
      <c r="Q2490" s="35" t="str">
        <f>+VLOOKUP(B2490,'[2]PORTAFOLIO JAN17'!$B$7:$T$4941,19,FALSE)</f>
        <v>COSTA RICA</v>
      </c>
      <c r="R2490" s="31">
        <v>0</v>
      </c>
      <c r="S2490" s="31">
        <v>0</v>
      </c>
      <c r="T2490" s="31" t="s">
        <v>45</v>
      </c>
      <c r="U2490" s="41" t="s">
        <v>46</v>
      </c>
      <c r="V2490" s="42">
        <v>36766.620000000003</v>
      </c>
      <c r="W2490" s="43">
        <v>36766.620000000003</v>
      </c>
      <c r="X2490" s="38">
        <v>0</v>
      </c>
      <c r="Y2490" s="38">
        <v>0</v>
      </c>
      <c r="Z2490" s="38">
        <v>0</v>
      </c>
      <c r="AA2490" s="38">
        <v>0</v>
      </c>
      <c r="AB2490" s="38">
        <v>0</v>
      </c>
      <c r="AC2490" s="38">
        <v>0</v>
      </c>
      <c r="AD2490" s="38" t="s">
        <v>47</v>
      </c>
    </row>
    <row r="2491" spans="1:30" s="27" customFormat="1" ht="15" customHeight="1" x14ac:dyDescent="0.25">
      <c r="A2491" s="28" t="s">
        <v>39</v>
      </c>
      <c r="B2491" s="28" t="s">
        <v>2539</v>
      </c>
      <c r="C2491" s="85">
        <v>42767</v>
      </c>
      <c r="D2491" s="29">
        <f>+VLOOKUP(B2491,'[2]HG-Mexico by Contract'!$B$8:$G$4512,6,FALSE)</f>
        <v>312407</v>
      </c>
      <c r="E2491" s="29"/>
      <c r="F2491" s="28" t="s">
        <v>41</v>
      </c>
      <c r="G2491" s="28" t="s">
        <v>42</v>
      </c>
      <c r="H2491" s="28" t="s">
        <v>44</v>
      </c>
      <c r="I2491" s="31">
        <v>47387.93</v>
      </c>
      <c r="J2491" s="32">
        <f t="shared" si="114"/>
        <v>47387.93</v>
      </c>
      <c r="K2491" s="31">
        <v>0</v>
      </c>
      <c r="L2491" s="31">
        <v>0</v>
      </c>
      <c r="M2491" s="31">
        <v>0</v>
      </c>
      <c r="N2491" s="31">
        <v>0</v>
      </c>
      <c r="O2491" s="33">
        <f t="shared" si="115"/>
        <v>0</v>
      </c>
      <c r="P2491" s="34" t="str">
        <f t="shared" si="116"/>
        <v>1-30</v>
      </c>
      <c r="Q2491" s="35" t="str">
        <f>+VLOOKUP(B2491,'[2]PORTAFOLIO JAN17'!$B$7:$T$4941,19,FALSE)</f>
        <v>COSTA RICA</v>
      </c>
      <c r="R2491" s="31">
        <v>0</v>
      </c>
      <c r="S2491" s="31">
        <v>0</v>
      </c>
      <c r="T2491" s="31" t="s">
        <v>45</v>
      </c>
      <c r="U2491" s="36" t="s">
        <v>46</v>
      </c>
      <c r="V2491" s="37">
        <v>47387.93</v>
      </c>
      <c r="W2491" s="38">
        <v>47387.93</v>
      </c>
      <c r="X2491" s="38">
        <v>0</v>
      </c>
      <c r="Y2491" s="38">
        <v>0</v>
      </c>
      <c r="Z2491" s="38">
        <v>0</v>
      </c>
      <c r="AA2491" s="38">
        <v>0</v>
      </c>
      <c r="AB2491" s="38">
        <v>0</v>
      </c>
      <c r="AC2491" s="38">
        <v>0</v>
      </c>
      <c r="AD2491" s="38" t="s">
        <v>47</v>
      </c>
    </row>
    <row r="2492" spans="1:30" s="27" customFormat="1" ht="15" customHeight="1" x14ac:dyDescent="0.25">
      <c r="A2492" s="39" t="s">
        <v>39</v>
      </c>
      <c r="B2492" s="39" t="s">
        <v>2540</v>
      </c>
      <c r="C2492" s="86">
        <v>42767</v>
      </c>
      <c r="D2492" s="29">
        <f>+VLOOKUP(B2492,'[2]HG-Mexico by Contract'!$B$8:$G$4512,6,FALSE)</f>
        <v>318099</v>
      </c>
      <c r="E2492" s="29"/>
      <c r="F2492" s="39" t="s">
        <v>41</v>
      </c>
      <c r="G2492" s="39" t="s">
        <v>42</v>
      </c>
      <c r="H2492" s="39" t="s">
        <v>44</v>
      </c>
      <c r="I2492" s="40">
        <v>697905.87</v>
      </c>
      <c r="J2492" s="32">
        <f t="shared" si="114"/>
        <v>697905.87</v>
      </c>
      <c r="K2492" s="31">
        <v>0</v>
      </c>
      <c r="L2492" s="31">
        <v>0</v>
      </c>
      <c r="M2492" s="31">
        <v>0</v>
      </c>
      <c r="N2492" s="31">
        <v>0</v>
      </c>
      <c r="O2492" s="33">
        <f t="shared" si="115"/>
        <v>0</v>
      </c>
      <c r="P2492" s="34" t="str">
        <f t="shared" si="116"/>
        <v>1-30</v>
      </c>
      <c r="Q2492" s="35" t="str">
        <f>+VLOOKUP(B2492,'[2]PORTAFOLIO JAN17'!$B$7:$T$4941,19,FALSE)</f>
        <v>MEXICO</v>
      </c>
      <c r="R2492" s="31">
        <v>0</v>
      </c>
      <c r="S2492" s="31">
        <v>0</v>
      </c>
      <c r="T2492" s="31" t="s">
        <v>45</v>
      </c>
      <c r="U2492" s="41" t="s">
        <v>46</v>
      </c>
      <c r="V2492" s="42">
        <v>697905.87</v>
      </c>
      <c r="W2492" s="43">
        <v>697905.87</v>
      </c>
      <c r="X2492" s="38">
        <v>0</v>
      </c>
      <c r="Y2492" s="38">
        <v>0</v>
      </c>
      <c r="Z2492" s="38">
        <v>0</v>
      </c>
      <c r="AA2492" s="38">
        <v>0</v>
      </c>
      <c r="AB2492" s="38">
        <v>0</v>
      </c>
      <c r="AC2492" s="38">
        <v>0</v>
      </c>
      <c r="AD2492" s="38" t="s">
        <v>47</v>
      </c>
    </row>
    <row r="2493" spans="1:30" s="27" customFormat="1" ht="15" customHeight="1" x14ac:dyDescent="0.25">
      <c r="A2493" s="28" t="s">
        <v>39</v>
      </c>
      <c r="B2493" s="28" t="s">
        <v>2541</v>
      </c>
      <c r="C2493" s="85">
        <v>42767</v>
      </c>
      <c r="D2493" s="29">
        <f>+VLOOKUP(B2493,'[2]HG-Mexico by Contract'!$B$8:$G$4512,6,FALSE)</f>
        <v>314376</v>
      </c>
      <c r="E2493" s="29"/>
      <c r="F2493" s="28" t="s">
        <v>41</v>
      </c>
      <c r="G2493" s="28" t="s">
        <v>42</v>
      </c>
      <c r="H2493" s="28" t="s">
        <v>44</v>
      </c>
      <c r="I2493" s="31">
        <v>1388615.3</v>
      </c>
      <c r="J2493" s="32">
        <f t="shared" si="114"/>
        <v>1388615.3</v>
      </c>
      <c r="K2493" s="31">
        <v>0</v>
      </c>
      <c r="L2493" s="31">
        <v>0</v>
      </c>
      <c r="M2493" s="31">
        <v>0</v>
      </c>
      <c r="N2493" s="31">
        <v>0</v>
      </c>
      <c r="O2493" s="33">
        <f t="shared" si="115"/>
        <v>0</v>
      </c>
      <c r="P2493" s="34" t="str">
        <f t="shared" si="116"/>
        <v>1-30</v>
      </c>
      <c r="Q2493" s="35" t="str">
        <f>+VLOOKUP(B2493,'[2]PORTAFOLIO JAN17'!$B$7:$T$4941,19,FALSE)</f>
        <v>COSTA RICA</v>
      </c>
      <c r="R2493" s="31">
        <v>0</v>
      </c>
      <c r="S2493" s="31">
        <v>0</v>
      </c>
      <c r="T2493" s="31" t="s">
        <v>45</v>
      </c>
      <c r="U2493" s="36" t="s">
        <v>46</v>
      </c>
      <c r="V2493" s="37">
        <v>1388615.3</v>
      </c>
      <c r="W2493" s="38">
        <v>1388615.3</v>
      </c>
      <c r="X2493" s="38">
        <v>0</v>
      </c>
      <c r="Y2493" s="38">
        <v>0</v>
      </c>
      <c r="Z2493" s="38">
        <v>0</v>
      </c>
      <c r="AA2493" s="38">
        <v>0</v>
      </c>
      <c r="AB2493" s="38">
        <v>0</v>
      </c>
      <c r="AC2493" s="38">
        <v>0</v>
      </c>
      <c r="AD2493" s="38" t="s">
        <v>47</v>
      </c>
    </row>
    <row r="2494" spans="1:30" s="27" customFormat="1" ht="15" customHeight="1" x14ac:dyDescent="0.25">
      <c r="A2494" s="39" t="s">
        <v>39</v>
      </c>
      <c r="B2494" s="39" t="s">
        <v>2542</v>
      </c>
      <c r="C2494" s="86">
        <v>42767</v>
      </c>
      <c r="D2494" s="29">
        <f>+VLOOKUP(B2494,'[2]HG-Mexico by Contract'!$B$8:$G$4512,6,FALSE)</f>
        <v>314798</v>
      </c>
      <c r="E2494" s="29"/>
      <c r="F2494" s="39" t="s">
        <v>62</v>
      </c>
      <c r="G2494" s="39" t="s">
        <v>42</v>
      </c>
      <c r="H2494" s="39" t="s">
        <v>44</v>
      </c>
      <c r="I2494" s="40">
        <v>134578.88</v>
      </c>
      <c r="J2494" s="32">
        <f t="shared" si="114"/>
        <v>134578.88</v>
      </c>
      <c r="K2494" s="31">
        <v>0</v>
      </c>
      <c r="L2494" s="31">
        <v>0</v>
      </c>
      <c r="M2494" s="31">
        <v>0</v>
      </c>
      <c r="N2494" s="31">
        <v>0</v>
      </c>
      <c r="O2494" s="33">
        <f t="shared" si="115"/>
        <v>0</v>
      </c>
      <c r="P2494" s="34" t="str">
        <f t="shared" si="116"/>
        <v>1-30</v>
      </c>
      <c r="Q2494" s="35" t="str">
        <f>+VLOOKUP(B2494,'[2]PORTAFOLIO JAN17'!$B$7:$T$4941,19,FALSE)</f>
        <v>COSTA RICA</v>
      </c>
      <c r="R2494" s="31">
        <v>0</v>
      </c>
      <c r="S2494" s="31">
        <v>0</v>
      </c>
      <c r="T2494" s="31" t="s">
        <v>45</v>
      </c>
      <c r="U2494" s="41" t="s">
        <v>46</v>
      </c>
      <c r="V2494" s="42">
        <v>134578.88</v>
      </c>
      <c r="W2494" s="43">
        <v>134578.88</v>
      </c>
      <c r="X2494" s="38">
        <v>0</v>
      </c>
      <c r="Y2494" s="38">
        <v>0</v>
      </c>
      <c r="Z2494" s="38">
        <v>0</v>
      </c>
      <c r="AA2494" s="38">
        <v>0</v>
      </c>
      <c r="AB2494" s="38">
        <v>0</v>
      </c>
      <c r="AC2494" s="38">
        <v>0</v>
      </c>
      <c r="AD2494" s="38" t="s">
        <v>47</v>
      </c>
    </row>
    <row r="2495" spans="1:30" s="27" customFormat="1" ht="15" customHeight="1" x14ac:dyDescent="0.25">
      <c r="A2495" s="28" t="s">
        <v>39</v>
      </c>
      <c r="B2495" s="28" t="s">
        <v>2543</v>
      </c>
      <c r="C2495" s="85">
        <v>42767</v>
      </c>
      <c r="D2495" s="29">
        <f>+VLOOKUP(B2495,'[2]HG-Mexico by Contract'!$B$8:$G$4512,6,FALSE)</f>
        <v>316241</v>
      </c>
      <c r="E2495" s="29"/>
      <c r="F2495" s="28" t="s">
        <v>41</v>
      </c>
      <c r="G2495" s="28" t="s">
        <v>42</v>
      </c>
      <c r="H2495" s="28" t="s">
        <v>44</v>
      </c>
      <c r="I2495" s="31">
        <v>78745.850000000006</v>
      </c>
      <c r="J2495" s="32">
        <f t="shared" si="114"/>
        <v>78745.850000000006</v>
      </c>
      <c r="K2495" s="31">
        <v>0</v>
      </c>
      <c r="L2495" s="31">
        <v>0</v>
      </c>
      <c r="M2495" s="31">
        <v>0</v>
      </c>
      <c r="N2495" s="31">
        <v>0</v>
      </c>
      <c r="O2495" s="33">
        <f t="shared" si="115"/>
        <v>0</v>
      </c>
      <c r="P2495" s="34" t="str">
        <f t="shared" si="116"/>
        <v>1-30</v>
      </c>
      <c r="Q2495" s="35" t="str">
        <f>+VLOOKUP(B2495,'[2]PORTAFOLIO JAN17'!$B$7:$T$4941,19,FALSE)</f>
        <v>COSTA RICA</v>
      </c>
      <c r="R2495" s="31">
        <v>0</v>
      </c>
      <c r="S2495" s="31">
        <v>0</v>
      </c>
      <c r="T2495" s="31" t="s">
        <v>45</v>
      </c>
      <c r="U2495" s="36" t="s">
        <v>46</v>
      </c>
      <c r="V2495" s="37">
        <v>78745.850000000006</v>
      </c>
      <c r="W2495" s="38">
        <v>78745.850000000006</v>
      </c>
      <c r="X2495" s="38">
        <v>0</v>
      </c>
      <c r="Y2495" s="38">
        <v>0</v>
      </c>
      <c r="Z2495" s="38">
        <v>0</v>
      </c>
      <c r="AA2495" s="38">
        <v>0</v>
      </c>
      <c r="AB2495" s="38">
        <v>0</v>
      </c>
      <c r="AC2495" s="38">
        <v>0</v>
      </c>
      <c r="AD2495" s="38" t="s">
        <v>47</v>
      </c>
    </row>
    <row r="2496" spans="1:30" s="27" customFormat="1" ht="15" customHeight="1" x14ac:dyDescent="0.25">
      <c r="A2496" s="39" t="s">
        <v>39</v>
      </c>
      <c r="B2496" s="39" t="s">
        <v>2544</v>
      </c>
      <c r="C2496" s="86">
        <v>42767</v>
      </c>
      <c r="D2496" s="29">
        <f>+VLOOKUP(B2496,'[2]HG-Mexico by Contract'!$B$8:$G$4512,6,FALSE)</f>
        <v>365728</v>
      </c>
      <c r="E2496" s="29"/>
      <c r="F2496" s="39" t="s">
        <v>41</v>
      </c>
      <c r="G2496" s="39" t="s">
        <v>42</v>
      </c>
      <c r="H2496" s="39" t="s">
        <v>44</v>
      </c>
      <c r="I2496" s="40">
        <v>67611.72</v>
      </c>
      <c r="J2496" s="32">
        <f t="shared" si="114"/>
        <v>67611.72</v>
      </c>
      <c r="K2496" s="31">
        <v>0</v>
      </c>
      <c r="L2496" s="31">
        <v>0</v>
      </c>
      <c r="M2496" s="31">
        <v>0</v>
      </c>
      <c r="N2496" s="31">
        <v>0</v>
      </c>
      <c r="O2496" s="33">
        <f t="shared" si="115"/>
        <v>0</v>
      </c>
      <c r="P2496" s="34" t="str">
        <f t="shared" si="116"/>
        <v>1-30</v>
      </c>
      <c r="Q2496" s="35" t="str">
        <f>+VLOOKUP(B2496,'[2]PORTAFOLIO JAN17'!$B$7:$T$4941,19,FALSE)</f>
        <v>COSTA RICA</v>
      </c>
      <c r="R2496" s="31">
        <v>0</v>
      </c>
      <c r="S2496" s="31">
        <v>0</v>
      </c>
      <c r="T2496" s="31" t="s">
        <v>45</v>
      </c>
      <c r="U2496" s="41" t="s">
        <v>46</v>
      </c>
      <c r="V2496" s="42">
        <v>67611.72</v>
      </c>
      <c r="W2496" s="43">
        <v>67611.72</v>
      </c>
      <c r="X2496" s="38">
        <v>0</v>
      </c>
      <c r="Y2496" s="38">
        <v>0</v>
      </c>
      <c r="Z2496" s="38">
        <v>0</v>
      </c>
      <c r="AA2496" s="38">
        <v>0</v>
      </c>
      <c r="AB2496" s="38">
        <v>0</v>
      </c>
      <c r="AC2496" s="38">
        <v>0</v>
      </c>
      <c r="AD2496" s="38" t="s">
        <v>47</v>
      </c>
    </row>
    <row r="2497" spans="1:30" s="27" customFormat="1" ht="15" customHeight="1" x14ac:dyDescent="0.25">
      <c r="A2497" s="28" t="s">
        <v>39</v>
      </c>
      <c r="B2497" s="28" t="s">
        <v>2545</v>
      </c>
      <c r="C2497" s="85">
        <v>42767</v>
      </c>
      <c r="D2497" s="29">
        <f>+VLOOKUP(B2497,'[2]HG-Mexico by Contract'!$B$8:$G$4512,6,FALSE)</f>
        <v>310580</v>
      </c>
      <c r="E2497" s="29"/>
      <c r="F2497" s="28" t="s">
        <v>41</v>
      </c>
      <c r="G2497" s="28" t="s">
        <v>42</v>
      </c>
      <c r="H2497" s="28" t="s">
        <v>44</v>
      </c>
      <c r="I2497" s="31">
        <v>77722.399999999994</v>
      </c>
      <c r="J2497" s="32">
        <f t="shared" si="114"/>
        <v>77722.399999999994</v>
      </c>
      <c r="K2497" s="31">
        <v>0</v>
      </c>
      <c r="L2497" s="31">
        <v>0</v>
      </c>
      <c r="M2497" s="31">
        <v>0</v>
      </c>
      <c r="N2497" s="31">
        <v>0</v>
      </c>
      <c r="O2497" s="33">
        <f t="shared" si="115"/>
        <v>0</v>
      </c>
      <c r="P2497" s="34" t="str">
        <f t="shared" si="116"/>
        <v>1-30</v>
      </c>
      <c r="Q2497" s="35" t="str">
        <f>+VLOOKUP(B2497,'[2]PORTAFOLIO JAN17'!$B$7:$T$4941,19,FALSE)</f>
        <v>MEXICO</v>
      </c>
      <c r="R2497" s="31">
        <v>0</v>
      </c>
      <c r="S2497" s="31">
        <v>0</v>
      </c>
      <c r="T2497" s="31" t="s">
        <v>45</v>
      </c>
      <c r="U2497" s="36" t="s">
        <v>46</v>
      </c>
      <c r="V2497" s="37">
        <v>77722.399999999994</v>
      </c>
      <c r="W2497" s="38">
        <v>77722.399999999994</v>
      </c>
      <c r="X2497" s="38">
        <v>0</v>
      </c>
      <c r="Y2497" s="38">
        <v>0</v>
      </c>
      <c r="Z2497" s="38">
        <v>0</v>
      </c>
      <c r="AA2497" s="38">
        <v>0</v>
      </c>
      <c r="AB2497" s="38">
        <v>0</v>
      </c>
      <c r="AC2497" s="38">
        <v>0</v>
      </c>
      <c r="AD2497" s="38" t="s">
        <v>47</v>
      </c>
    </row>
    <row r="2498" spans="1:30" s="27" customFormat="1" ht="15" customHeight="1" x14ac:dyDescent="0.25">
      <c r="A2498" s="39" t="s">
        <v>39</v>
      </c>
      <c r="B2498" s="39" t="s">
        <v>2546</v>
      </c>
      <c r="C2498" s="86">
        <v>42767</v>
      </c>
      <c r="D2498" s="29">
        <f>+VLOOKUP(B2498,'[2]HG-Mexico by Contract'!$B$8:$G$4512,6,FALSE)</f>
        <v>365333</v>
      </c>
      <c r="E2498" s="29"/>
      <c r="F2498" s="39" t="s">
        <v>41</v>
      </c>
      <c r="G2498" s="39" t="s">
        <v>42</v>
      </c>
      <c r="H2498" s="39" t="s">
        <v>63</v>
      </c>
      <c r="I2498" s="40">
        <v>682087.07</v>
      </c>
      <c r="J2498" s="32">
        <f t="shared" si="114"/>
        <v>34261.233529875586</v>
      </c>
      <c r="K2498" s="31">
        <v>0</v>
      </c>
      <c r="L2498" s="31">
        <v>0</v>
      </c>
      <c r="M2498" s="31">
        <v>0</v>
      </c>
      <c r="N2498" s="31">
        <v>0</v>
      </c>
      <c r="O2498" s="33">
        <f t="shared" si="115"/>
        <v>0</v>
      </c>
      <c r="P2498" s="34" t="str">
        <f t="shared" si="116"/>
        <v>1-30</v>
      </c>
      <c r="Q2498" s="35" t="str">
        <f>+VLOOKUP(B2498,'[2]PORTAFOLIO JAN17'!$B$7:$T$4941,19,FALSE)</f>
        <v>MEXICO</v>
      </c>
      <c r="R2498" s="31">
        <v>0</v>
      </c>
      <c r="S2498" s="31">
        <v>0</v>
      </c>
      <c r="T2498" s="31" t="s">
        <v>45</v>
      </c>
      <c r="U2498" s="41" t="s">
        <v>64</v>
      </c>
      <c r="V2498" s="42">
        <v>34261.233526099997</v>
      </c>
      <c r="W2498" s="43">
        <v>34261.233526099997</v>
      </c>
      <c r="X2498" s="38">
        <v>0</v>
      </c>
      <c r="Y2498" s="38">
        <v>0</v>
      </c>
      <c r="Z2498" s="38">
        <v>0</v>
      </c>
      <c r="AA2498" s="38">
        <v>0</v>
      </c>
      <c r="AB2498" s="38">
        <v>0</v>
      </c>
      <c r="AC2498" s="38">
        <v>0</v>
      </c>
      <c r="AD2498" s="38" t="s">
        <v>47</v>
      </c>
    </row>
    <row r="2499" spans="1:30" s="27" customFormat="1" ht="15" customHeight="1" x14ac:dyDescent="0.25">
      <c r="A2499" s="28" t="s">
        <v>39</v>
      </c>
      <c r="B2499" s="28" t="s">
        <v>2547</v>
      </c>
      <c r="C2499" s="85">
        <v>42767</v>
      </c>
      <c r="D2499" s="29">
        <f>+VLOOKUP(B2499,'[2]HG-Mexico by Contract'!$B$8:$G$4512,6,FALSE)</f>
        <v>314798</v>
      </c>
      <c r="E2499" s="29"/>
      <c r="F2499" s="28" t="s">
        <v>218</v>
      </c>
      <c r="G2499" s="28" t="s">
        <v>42</v>
      </c>
      <c r="H2499" s="28" t="s">
        <v>44</v>
      </c>
      <c r="I2499" s="31">
        <v>116754.83</v>
      </c>
      <c r="J2499" s="32">
        <f t="shared" si="114"/>
        <v>116754.83</v>
      </c>
      <c r="K2499" s="31">
        <v>0</v>
      </c>
      <c r="L2499" s="31">
        <v>0</v>
      </c>
      <c r="M2499" s="31">
        <v>0</v>
      </c>
      <c r="N2499" s="31">
        <v>0</v>
      </c>
      <c r="O2499" s="33">
        <f t="shared" si="115"/>
        <v>0</v>
      </c>
      <c r="P2499" s="34" t="str">
        <f t="shared" si="116"/>
        <v>1-30</v>
      </c>
      <c r="Q2499" s="35" t="str">
        <f>+VLOOKUP(B2499,'[2]PORTAFOLIO JAN17'!$B$7:$T$4941,19,FALSE)</f>
        <v>COSTA RICA</v>
      </c>
      <c r="R2499" s="31">
        <v>0</v>
      </c>
      <c r="S2499" s="31">
        <v>0</v>
      </c>
      <c r="T2499" s="31" t="s">
        <v>45</v>
      </c>
      <c r="U2499" s="36" t="s">
        <v>46</v>
      </c>
      <c r="V2499" s="37">
        <v>116754.83</v>
      </c>
      <c r="W2499" s="38">
        <v>116754.83</v>
      </c>
      <c r="X2499" s="38">
        <v>0</v>
      </c>
      <c r="Y2499" s="38">
        <v>0</v>
      </c>
      <c r="Z2499" s="38">
        <v>0</v>
      </c>
      <c r="AA2499" s="38">
        <v>0</v>
      </c>
      <c r="AB2499" s="38">
        <v>0</v>
      </c>
      <c r="AC2499" s="38">
        <v>0</v>
      </c>
      <c r="AD2499" s="38" t="s">
        <v>47</v>
      </c>
    </row>
    <row r="2500" spans="1:30" s="27" customFormat="1" ht="15" customHeight="1" x14ac:dyDescent="0.25">
      <c r="A2500" s="39" t="s">
        <v>39</v>
      </c>
      <c r="B2500" s="39" t="s">
        <v>2548</v>
      </c>
      <c r="C2500" s="86">
        <v>42767</v>
      </c>
      <c r="D2500" s="29">
        <f>+VLOOKUP(B2500,'[2]HG-Mexico by Contract'!$B$8:$G$4512,6,FALSE)</f>
        <v>316343</v>
      </c>
      <c r="E2500" s="29"/>
      <c r="F2500" s="39" t="s">
        <v>41</v>
      </c>
      <c r="G2500" s="39" t="s">
        <v>42</v>
      </c>
      <c r="H2500" s="39" t="s">
        <v>63</v>
      </c>
      <c r="I2500" s="40">
        <v>1572834.9</v>
      </c>
      <c r="J2500" s="32">
        <f t="shared" si="114"/>
        <v>79003.497035706183</v>
      </c>
      <c r="K2500" s="31">
        <v>0</v>
      </c>
      <c r="L2500" s="31">
        <v>0</v>
      </c>
      <c r="M2500" s="31">
        <v>0</v>
      </c>
      <c r="N2500" s="31">
        <v>0</v>
      </c>
      <c r="O2500" s="33">
        <f t="shared" si="115"/>
        <v>0</v>
      </c>
      <c r="P2500" s="34" t="str">
        <f t="shared" si="116"/>
        <v>1-30</v>
      </c>
      <c r="Q2500" s="35" t="str">
        <f>+VLOOKUP(B2500,'[2]PORTAFOLIO JAN17'!$B$7:$T$4941,19,FALSE)</f>
        <v>MEXICO</v>
      </c>
      <c r="R2500" s="31">
        <v>0</v>
      </c>
      <c r="S2500" s="31">
        <v>0</v>
      </c>
      <c r="T2500" s="31" t="s">
        <v>45</v>
      </c>
      <c r="U2500" s="41" t="s">
        <v>64</v>
      </c>
      <c r="V2500" s="42">
        <v>79003.497027000005</v>
      </c>
      <c r="W2500" s="43">
        <v>79003.497027000005</v>
      </c>
      <c r="X2500" s="38">
        <v>0</v>
      </c>
      <c r="Y2500" s="38">
        <v>0</v>
      </c>
      <c r="Z2500" s="38">
        <v>0</v>
      </c>
      <c r="AA2500" s="38">
        <v>0</v>
      </c>
      <c r="AB2500" s="38">
        <v>0</v>
      </c>
      <c r="AC2500" s="38">
        <v>0</v>
      </c>
      <c r="AD2500" s="38" t="s">
        <v>47</v>
      </c>
    </row>
    <row r="2501" spans="1:30" s="27" customFormat="1" ht="15" customHeight="1" x14ac:dyDescent="0.25">
      <c r="A2501" s="28" t="s">
        <v>39</v>
      </c>
      <c r="B2501" s="28" t="s">
        <v>2549</v>
      </c>
      <c r="C2501" s="85">
        <v>42767</v>
      </c>
      <c r="D2501" s="29">
        <f>+VLOOKUP(B2501,'[2]HG-Mexico by Contract'!$B$8:$G$4512,6,FALSE)</f>
        <v>365940</v>
      </c>
      <c r="E2501" s="29"/>
      <c r="F2501" s="28" t="s">
        <v>41</v>
      </c>
      <c r="G2501" s="28" t="s">
        <v>42</v>
      </c>
      <c r="H2501" s="28" t="s">
        <v>63</v>
      </c>
      <c r="I2501" s="31">
        <v>356181</v>
      </c>
      <c r="J2501" s="32">
        <f t="shared" si="114"/>
        <v>17890.971631971584</v>
      </c>
      <c r="K2501" s="31">
        <v>0</v>
      </c>
      <c r="L2501" s="31">
        <v>0</v>
      </c>
      <c r="M2501" s="31">
        <v>0</v>
      </c>
      <c r="N2501" s="31">
        <v>0</v>
      </c>
      <c r="O2501" s="33">
        <f t="shared" si="115"/>
        <v>0</v>
      </c>
      <c r="P2501" s="34" t="str">
        <f t="shared" si="116"/>
        <v>1-30</v>
      </c>
      <c r="Q2501" s="35" t="str">
        <f>+VLOOKUP(B2501,'[2]PORTAFOLIO JAN17'!$B$7:$T$4941,19,FALSE)</f>
        <v>MEXICO</v>
      </c>
      <c r="R2501" s="31">
        <v>0</v>
      </c>
      <c r="S2501" s="31">
        <v>0</v>
      </c>
      <c r="T2501" s="31" t="s">
        <v>45</v>
      </c>
      <c r="U2501" s="36" t="s">
        <v>64</v>
      </c>
      <c r="V2501" s="37">
        <v>17890.97163</v>
      </c>
      <c r="W2501" s="38">
        <v>17890.97163</v>
      </c>
      <c r="X2501" s="38">
        <v>0</v>
      </c>
      <c r="Y2501" s="38">
        <v>0</v>
      </c>
      <c r="Z2501" s="38">
        <v>0</v>
      </c>
      <c r="AA2501" s="38">
        <v>0</v>
      </c>
      <c r="AB2501" s="38">
        <v>0</v>
      </c>
      <c r="AC2501" s="38">
        <v>0</v>
      </c>
      <c r="AD2501" s="38" t="s">
        <v>47</v>
      </c>
    </row>
    <row r="2502" spans="1:30" s="27" customFormat="1" ht="15" customHeight="1" x14ac:dyDescent="0.25">
      <c r="A2502" s="39" t="s">
        <v>39</v>
      </c>
      <c r="B2502" s="39" t="s">
        <v>2550</v>
      </c>
      <c r="C2502" s="86">
        <v>42767</v>
      </c>
      <c r="D2502" s="29">
        <f>+VLOOKUP(B2502,'[2]HG-Mexico by Contract'!$B$8:$G$4512,6,FALSE)</f>
        <v>365927</v>
      </c>
      <c r="E2502" s="29"/>
      <c r="F2502" s="39" t="s">
        <v>77</v>
      </c>
      <c r="G2502" s="39" t="s">
        <v>42</v>
      </c>
      <c r="H2502" s="39" t="s">
        <v>63</v>
      </c>
      <c r="I2502" s="40">
        <v>14580258.699999999</v>
      </c>
      <c r="J2502" s="32">
        <f t="shared" si="114"/>
        <v>732366.39458170673</v>
      </c>
      <c r="K2502" s="31">
        <v>0</v>
      </c>
      <c r="L2502" s="31">
        <v>0</v>
      </c>
      <c r="M2502" s="31">
        <v>0</v>
      </c>
      <c r="N2502" s="31">
        <v>0</v>
      </c>
      <c r="O2502" s="33">
        <f t="shared" si="115"/>
        <v>0</v>
      </c>
      <c r="P2502" s="34" t="str">
        <f t="shared" si="116"/>
        <v>1-30</v>
      </c>
      <c r="Q2502" s="35" t="str">
        <f>+VLOOKUP(B2502,'[2]PORTAFOLIO JAN17'!$B$7:$T$4941,19,FALSE)</f>
        <v>MEXICO</v>
      </c>
      <c r="R2502" s="31">
        <v>0</v>
      </c>
      <c r="S2502" s="31">
        <v>0</v>
      </c>
      <c r="T2502" s="31" t="s">
        <v>45</v>
      </c>
      <c r="U2502" s="41" t="s">
        <v>64</v>
      </c>
      <c r="V2502" s="42">
        <v>732366.39450099994</v>
      </c>
      <c r="W2502" s="43">
        <v>732366.39450099994</v>
      </c>
      <c r="X2502" s="38">
        <v>0</v>
      </c>
      <c r="Y2502" s="38">
        <v>0</v>
      </c>
      <c r="Z2502" s="38">
        <v>0</v>
      </c>
      <c r="AA2502" s="38">
        <v>0</v>
      </c>
      <c r="AB2502" s="38">
        <v>0</v>
      </c>
      <c r="AC2502" s="38">
        <v>0</v>
      </c>
      <c r="AD2502" s="38" t="s">
        <v>47</v>
      </c>
    </row>
    <row r="2503" spans="1:30" s="27" customFormat="1" ht="15" customHeight="1" x14ac:dyDescent="0.25">
      <c r="A2503" s="28" t="s">
        <v>39</v>
      </c>
      <c r="B2503" s="28" t="s">
        <v>2551</v>
      </c>
      <c r="C2503" s="85">
        <v>42767</v>
      </c>
      <c r="D2503" s="29">
        <f>+VLOOKUP(B2503,'[2]HG-Mexico by Contract'!$B$8:$G$4512,6,FALSE)</f>
        <v>318822</v>
      </c>
      <c r="E2503" s="29"/>
      <c r="F2503" s="28" t="s">
        <v>41</v>
      </c>
      <c r="G2503" s="28" t="s">
        <v>42</v>
      </c>
      <c r="H2503" s="28" t="s">
        <v>44</v>
      </c>
      <c r="I2503" s="31">
        <v>84880.28</v>
      </c>
      <c r="J2503" s="32">
        <f t="shared" si="114"/>
        <v>84880.28</v>
      </c>
      <c r="K2503" s="31">
        <v>0</v>
      </c>
      <c r="L2503" s="31">
        <v>0</v>
      </c>
      <c r="M2503" s="31">
        <v>0</v>
      </c>
      <c r="N2503" s="31">
        <v>0</v>
      </c>
      <c r="O2503" s="33">
        <f t="shared" si="115"/>
        <v>0</v>
      </c>
      <c r="P2503" s="34" t="str">
        <f t="shared" si="116"/>
        <v>1-30</v>
      </c>
      <c r="Q2503" s="35" t="str">
        <f>+VLOOKUP(B2503,'[2]PORTAFOLIO JAN17'!$B$7:$T$4941,19,FALSE)</f>
        <v>MEXICO</v>
      </c>
      <c r="R2503" s="31">
        <v>0</v>
      </c>
      <c r="S2503" s="31">
        <v>0</v>
      </c>
      <c r="T2503" s="31" t="s">
        <v>45</v>
      </c>
      <c r="U2503" s="36" t="s">
        <v>46</v>
      </c>
      <c r="V2503" s="37">
        <v>84880.28</v>
      </c>
      <c r="W2503" s="38">
        <v>84880.28</v>
      </c>
      <c r="X2503" s="38">
        <v>0</v>
      </c>
      <c r="Y2503" s="38">
        <v>0</v>
      </c>
      <c r="Z2503" s="38">
        <v>0</v>
      </c>
      <c r="AA2503" s="38">
        <v>0</v>
      </c>
      <c r="AB2503" s="38">
        <v>0</v>
      </c>
      <c r="AC2503" s="38">
        <v>0</v>
      </c>
      <c r="AD2503" s="38" t="s">
        <v>47</v>
      </c>
    </row>
    <row r="2504" spans="1:30" s="27" customFormat="1" ht="15" customHeight="1" x14ac:dyDescent="0.25">
      <c r="A2504" s="39" t="s">
        <v>39</v>
      </c>
      <c r="B2504" s="39" t="s">
        <v>2552</v>
      </c>
      <c r="C2504" s="86">
        <v>42767</v>
      </c>
      <c r="D2504" s="29">
        <f>+VLOOKUP(B2504,'[2]HG-Mexico by Contract'!$B$8:$G$4512,6,FALSE)</f>
        <v>365868</v>
      </c>
      <c r="E2504" s="29"/>
      <c r="F2504" s="39" t="s">
        <v>41</v>
      </c>
      <c r="G2504" s="39" t="s">
        <v>42</v>
      </c>
      <c r="H2504" s="39" t="s">
        <v>44</v>
      </c>
      <c r="I2504" s="40">
        <v>17152.45</v>
      </c>
      <c r="J2504" s="32">
        <f t="shared" ref="J2504:J2567" si="117">+IF(H2504="MXN",I2504/$J$2,I2504)</f>
        <v>17152.45</v>
      </c>
      <c r="K2504" s="31">
        <v>0</v>
      </c>
      <c r="L2504" s="31">
        <v>0</v>
      </c>
      <c r="M2504" s="31">
        <v>0</v>
      </c>
      <c r="N2504" s="31">
        <v>0</v>
      </c>
      <c r="O2504" s="33">
        <f t="shared" ref="O2504:O2567" si="118">+N2504+M2504+L2504+K2504</f>
        <v>0</v>
      </c>
      <c r="P2504" s="34" t="str">
        <f t="shared" ref="P2504:P2567" si="119">+IF(N2504&gt;0,"120+",IF(M2504&gt;0,"91-120",IF(L2504&gt;0,"61-90",IF(K2504&gt;0,"31-60","1-30"))))</f>
        <v>1-30</v>
      </c>
      <c r="Q2504" s="35" t="str">
        <f>+VLOOKUP(B2504,'[2]PORTAFOLIO JAN17'!$B$7:$T$4941,19,FALSE)</f>
        <v>COSTA RICA</v>
      </c>
      <c r="R2504" s="31">
        <v>0</v>
      </c>
      <c r="S2504" s="31">
        <v>0</v>
      </c>
      <c r="T2504" s="31" t="s">
        <v>45</v>
      </c>
      <c r="U2504" s="41" t="s">
        <v>46</v>
      </c>
      <c r="V2504" s="42">
        <v>17152.45</v>
      </c>
      <c r="W2504" s="43">
        <v>17152.45</v>
      </c>
      <c r="X2504" s="38">
        <v>0</v>
      </c>
      <c r="Y2504" s="38">
        <v>0</v>
      </c>
      <c r="Z2504" s="38">
        <v>0</v>
      </c>
      <c r="AA2504" s="38">
        <v>0</v>
      </c>
      <c r="AB2504" s="38">
        <v>0</v>
      </c>
      <c r="AC2504" s="38">
        <v>0</v>
      </c>
      <c r="AD2504" s="38" t="s">
        <v>47</v>
      </c>
    </row>
    <row r="2505" spans="1:30" s="27" customFormat="1" ht="15" customHeight="1" x14ac:dyDescent="0.25">
      <c r="A2505" s="28" t="s">
        <v>39</v>
      </c>
      <c r="B2505" s="28" t="s">
        <v>2553</v>
      </c>
      <c r="C2505" s="85">
        <v>42767</v>
      </c>
      <c r="D2505" s="29">
        <f>+VLOOKUP(B2505,'[2]HG-Mexico by Contract'!$B$8:$G$4512,6,FALSE)</f>
        <v>365454</v>
      </c>
      <c r="E2505" s="29"/>
      <c r="F2505" s="28" t="s">
        <v>41</v>
      </c>
      <c r="G2505" s="28" t="s">
        <v>42</v>
      </c>
      <c r="H2505" s="28" t="s">
        <v>63</v>
      </c>
      <c r="I2505" s="31">
        <v>830086.67</v>
      </c>
      <c r="J2505" s="32">
        <f t="shared" si="117"/>
        <v>41695.253438694817</v>
      </c>
      <c r="K2505" s="31">
        <v>0</v>
      </c>
      <c r="L2505" s="31">
        <v>0</v>
      </c>
      <c r="M2505" s="31">
        <v>0</v>
      </c>
      <c r="N2505" s="31">
        <v>0</v>
      </c>
      <c r="O2505" s="33">
        <f t="shared" si="118"/>
        <v>0</v>
      </c>
      <c r="P2505" s="34" t="str">
        <f t="shared" si="119"/>
        <v>1-30</v>
      </c>
      <c r="Q2505" s="35" t="str">
        <f>+VLOOKUP(B2505,'[2]PORTAFOLIO JAN17'!$B$7:$T$4941,19,FALSE)</f>
        <v>MEXICO</v>
      </c>
      <c r="R2505" s="31">
        <v>0</v>
      </c>
      <c r="S2505" s="31">
        <v>0</v>
      </c>
      <c r="T2505" s="31" t="s">
        <v>45</v>
      </c>
      <c r="U2505" s="36" t="s">
        <v>64</v>
      </c>
      <c r="V2505" s="37">
        <v>41695.253434099999</v>
      </c>
      <c r="W2505" s="38">
        <v>41695.253434099999</v>
      </c>
      <c r="X2505" s="38">
        <v>0</v>
      </c>
      <c r="Y2505" s="38">
        <v>0</v>
      </c>
      <c r="Z2505" s="38">
        <v>0</v>
      </c>
      <c r="AA2505" s="38">
        <v>0</v>
      </c>
      <c r="AB2505" s="38">
        <v>0</v>
      </c>
      <c r="AC2505" s="38">
        <v>0</v>
      </c>
      <c r="AD2505" s="38" t="s">
        <v>47</v>
      </c>
    </row>
    <row r="2506" spans="1:30" s="27" customFormat="1" ht="15" customHeight="1" x14ac:dyDescent="0.25">
      <c r="A2506" s="39" t="s">
        <v>39</v>
      </c>
      <c r="B2506" s="39" t="s">
        <v>2554</v>
      </c>
      <c r="C2506" s="86">
        <v>42767</v>
      </c>
      <c r="D2506" s="29">
        <f>+VLOOKUP(B2506,'[2]HG-Mexico by Contract'!$B$8:$G$4512,6,FALSE)</f>
        <v>320416</v>
      </c>
      <c r="E2506" s="29"/>
      <c r="F2506" s="39" t="s">
        <v>41</v>
      </c>
      <c r="G2506" s="39" t="s">
        <v>42</v>
      </c>
      <c r="H2506" s="39" t="s">
        <v>44</v>
      </c>
      <c r="I2506" s="40">
        <v>112008.96000000001</v>
      </c>
      <c r="J2506" s="32">
        <f t="shared" si="117"/>
        <v>112008.96000000001</v>
      </c>
      <c r="K2506" s="31">
        <v>0</v>
      </c>
      <c r="L2506" s="31">
        <v>0</v>
      </c>
      <c r="M2506" s="31">
        <v>0</v>
      </c>
      <c r="N2506" s="31">
        <v>0</v>
      </c>
      <c r="O2506" s="33">
        <f t="shared" si="118"/>
        <v>0</v>
      </c>
      <c r="P2506" s="34" t="str">
        <f t="shared" si="119"/>
        <v>1-30</v>
      </c>
      <c r="Q2506" s="35" t="str">
        <f>+VLOOKUP(B2506,'[2]PORTAFOLIO JAN17'!$B$7:$T$4941,19,FALSE)</f>
        <v>COSTA RICA</v>
      </c>
      <c r="R2506" s="31">
        <v>0</v>
      </c>
      <c r="S2506" s="31">
        <v>0</v>
      </c>
      <c r="T2506" s="31" t="s">
        <v>45</v>
      </c>
      <c r="U2506" s="41" t="s">
        <v>46</v>
      </c>
      <c r="V2506" s="42">
        <v>112008.96000000001</v>
      </c>
      <c r="W2506" s="43">
        <v>112008.96000000001</v>
      </c>
      <c r="X2506" s="38">
        <v>0</v>
      </c>
      <c r="Y2506" s="38">
        <v>0</v>
      </c>
      <c r="Z2506" s="38">
        <v>0</v>
      </c>
      <c r="AA2506" s="38">
        <v>0</v>
      </c>
      <c r="AB2506" s="38">
        <v>0</v>
      </c>
      <c r="AC2506" s="38">
        <v>0</v>
      </c>
      <c r="AD2506" s="38" t="s">
        <v>47</v>
      </c>
    </row>
    <row r="2507" spans="1:30" s="27" customFormat="1" ht="15" customHeight="1" x14ac:dyDescent="0.25">
      <c r="A2507" s="28" t="s">
        <v>39</v>
      </c>
      <c r="B2507" s="28" t="s">
        <v>2555</v>
      </c>
      <c r="C2507" s="85">
        <v>42767</v>
      </c>
      <c r="D2507" s="29">
        <f>+VLOOKUP(B2507,'[2]HG-Mexico by Contract'!$B$8:$G$4512,6,FALSE)</f>
        <v>311432</v>
      </c>
      <c r="E2507" s="29"/>
      <c r="F2507" s="28" t="s">
        <v>41</v>
      </c>
      <c r="G2507" s="28" t="s">
        <v>42</v>
      </c>
      <c r="H2507" s="28" t="s">
        <v>63</v>
      </c>
      <c r="I2507" s="31">
        <v>434998.84</v>
      </c>
      <c r="J2507" s="32">
        <f t="shared" si="117"/>
        <v>21849.991735607869</v>
      </c>
      <c r="K2507" s="31">
        <v>0</v>
      </c>
      <c r="L2507" s="31">
        <v>0</v>
      </c>
      <c r="M2507" s="31">
        <v>0</v>
      </c>
      <c r="N2507" s="31">
        <v>0</v>
      </c>
      <c r="O2507" s="33">
        <f t="shared" si="118"/>
        <v>0</v>
      </c>
      <c r="P2507" s="34" t="str">
        <f t="shared" si="119"/>
        <v>1-30</v>
      </c>
      <c r="Q2507" s="35" t="str">
        <f>+VLOOKUP(B2507,'[2]PORTAFOLIO JAN17'!$B$7:$T$4941,19,FALSE)</f>
        <v>MEXICO</v>
      </c>
      <c r="R2507" s="31">
        <v>0</v>
      </c>
      <c r="S2507" s="31">
        <v>0</v>
      </c>
      <c r="T2507" s="31" t="s">
        <v>45</v>
      </c>
      <c r="U2507" s="36" t="s">
        <v>64</v>
      </c>
      <c r="V2507" s="37">
        <v>21849.9917332</v>
      </c>
      <c r="W2507" s="38">
        <v>21849.9917332</v>
      </c>
      <c r="X2507" s="38">
        <v>0</v>
      </c>
      <c r="Y2507" s="38">
        <v>0</v>
      </c>
      <c r="Z2507" s="38">
        <v>0</v>
      </c>
      <c r="AA2507" s="38">
        <v>0</v>
      </c>
      <c r="AB2507" s="38">
        <v>0</v>
      </c>
      <c r="AC2507" s="38">
        <v>0</v>
      </c>
      <c r="AD2507" s="38" t="s">
        <v>47</v>
      </c>
    </row>
    <row r="2508" spans="1:30" s="27" customFormat="1" ht="15" customHeight="1" x14ac:dyDescent="0.25">
      <c r="A2508" s="39" t="s">
        <v>39</v>
      </c>
      <c r="B2508" s="39" t="s">
        <v>2556</v>
      </c>
      <c r="C2508" s="86">
        <v>42767</v>
      </c>
      <c r="D2508" s="29">
        <f>+VLOOKUP(B2508,'[2]HG-Mexico by Contract'!$B$8:$G$4512,6,FALSE)</f>
        <v>311432</v>
      </c>
      <c r="E2508" s="29"/>
      <c r="F2508" s="39" t="s">
        <v>41</v>
      </c>
      <c r="G2508" s="39" t="s">
        <v>42</v>
      </c>
      <c r="H2508" s="39" t="s">
        <v>63</v>
      </c>
      <c r="I2508" s="40">
        <v>205291.69</v>
      </c>
      <c r="J2508" s="32">
        <f t="shared" si="117"/>
        <v>10311.801589836361</v>
      </c>
      <c r="K2508" s="31">
        <v>0</v>
      </c>
      <c r="L2508" s="31">
        <v>0</v>
      </c>
      <c r="M2508" s="31">
        <v>0</v>
      </c>
      <c r="N2508" s="31">
        <v>0</v>
      </c>
      <c r="O2508" s="33">
        <f t="shared" si="118"/>
        <v>0</v>
      </c>
      <c r="P2508" s="34" t="str">
        <f t="shared" si="119"/>
        <v>1-30</v>
      </c>
      <c r="Q2508" s="35" t="str">
        <f>+VLOOKUP(B2508,'[2]PORTAFOLIO JAN17'!$B$7:$T$4941,19,FALSE)</f>
        <v>MEXICO</v>
      </c>
      <c r="R2508" s="31">
        <v>0</v>
      </c>
      <c r="S2508" s="31">
        <v>0</v>
      </c>
      <c r="T2508" s="31" t="s">
        <v>45</v>
      </c>
      <c r="U2508" s="41" t="s">
        <v>64</v>
      </c>
      <c r="V2508" s="42">
        <v>10311.8015887</v>
      </c>
      <c r="W2508" s="43">
        <v>10311.8015887</v>
      </c>
      <c r="X2508" s="38">
        <v>0</v>
      </c>
      <c r="Y2508" s="38">
        <v>0</v>
      </c>
      <c r="Z2508" s="38">
        <v>0</v>
      </c>
      <c r="AA2508" s="38">
        <v>0</v>
      </c>
      <c r="AB2508" s="38">
        <v>0</v>
      </c>
      <c r="AC2508" s="38">
        <v>0</v>
      </c>
      <c r="AD2508" s="38" t="s">
        <v>47</v>
      </c>
    </row>
    <row r="2509" spans="1:30" s="27" customFormat="1" ht="15" customHeight="1" x14ac:dyDescent="0.25">
      <c r="A2509" s="28" t="s">
        <v>39</v>
      </c>
      <c r="B2509" s="28" t="s">
        <v>2557</v>
      </c>
      <c r="C2509" s="85">
        <v>42767</v>
      </c>
      <c r="D2509" s="29">
        <f>+VLOOKUP(B2509,'[2]HG-Mexico by Contract'!$B$8:$G$4512,6,FALSE)</f>
        <v>311432</v>
      </c>
      <c r="E2509" s="29"/>
      <c r="F2509" s="28" t="s">
        <v>41</v>
      </c>
      <c r="G2509" s="28" t="s">
        <v>42</v>
      </c>
      <c r="H2509" s="28" t="s">
        <v>63</v>
      </c>
      <c r="I2509" s="31">
        <v>1349270</v>
      </c>
      <c r="J2509" s="32">
        <f t="shared" si="117"/>
        <v>67773.832107468668</v>
      </c>
      <c r="K2509" s="31">
        <v>0</v>
      </c>
      <c r="L2509" s="31">
        <v>0</v>
      </c>
      <c r="M2509" s="31">
        <v>0</v>
      </c>
      <c r="N2509" s="31">
        <v>0</v>
      </c>
      <c r="O2509" s="33">
        <f t="shared" si="118"/>
        <v>0</v>
      </c>
      <c r="P2509" s="34" t="str">
        <f t="shared" si="119"/>
        <v>1-30</v>
      </c>
      <c r="Q2509" s="35" t="str">
        <f>+VLOOKUP(B2509,'[2]PORTAFOLIO JAN17'!$B$7:$T$4941,19,FALSE)</f>
        <v>MEXICO</v>
      </c>
      <c r="R2509" s="31">
        <v>0</v>
      </c>
      <c r="S2509" s="31">
        <v>0</v>
      </c>
      <c r="T2509" s="31" t="s">
        <v>45</v>
      </c>
      <c r="U2509" s="36" t="s">
        <v>64</v>
      </c>
      <c r="V2509" s="37">
        <v>67773.8321</v>
      </c>
      <c r="W2509" s="38">
        <v>67773.8321</v>
      </c>
      <c r="X2509" s="38">
        <v>0</v>
      </c>
      <c r="Y2509" s="38">
        <v>0</v>
      </c>
      <c r="Z2509" s="38">
        <v>0</v>
      </c>
      <c r="AA2509" s="38">
        <v>0</v>
      </c>
      <c r="AB2509" s="38">
        <v>0</v>
      </c>
      <c r="AC2509" s="38">
        <v>0</v>
      </c>
      <c r="AD2509" s="38" t="s">
        <v>47</v>
      </c>
    </row>
    <row r="2510" spans="1:30" s="27" customFormat="1" ht="15" customHeight="1" x14ac:dyDescent="0.25">
      <c r="A2510" s="39" t="s">
        <v>39</v>
      </c>
      <c r="B2510" s="39" t="s">
        <v>2558</v>
      </c>
      <c r="C2510" s="86">
        <v>42767</v>
      </c>
      <c r="D2510" s="29">
        <f>+VLOOKUP(B2510,'[2]HG-Mexico by Contract'!$B$8:$G$4512,6,FALSE)</f>
        <v>338452</v>
      </c>
      <c r="E2510" s="29"/>
      <c r="F2510" s="39" t="s">
        <v>41</v>
      </c>
      <c r="G2510" s="39" t="s">
        <v>42</v>
      </c>
      <c r="H2510" s="39" t="s">
        <v>63</v>
      </c>
      <c r="I2510" s="40">
        <v>2139465.61</v>
      </c>
      <c r="J2510" s="32">
        <f t="shared" si="117"/>
        <v>107465.35760214267</v>
      </c>
      <c r="K2510" s="31">
        <v>0</v>
      </c>
      <c r="L2510" s="31">
        <v>0</v>
      </c>
      <c r="M2510" s="31">
        <v>0</v>
      </c>
      <c r="N2510" s="31">
        <v>0</v>
      </c>
      <c r="O2510" s="33">
        <f t="shared" si="118"/>
        <v>0</v>
      </c>
      <c r="P2510" s="34" t="str">
        <f t="shared" si="119"/>
        <v>1-30</v>
      </c>
      <c r="Q2510" s="35" t="str">
        <f>+VLOOKUP(B2510,'[2]PORTAFOLIO JAN17'!$B$7:$T$4941,19,FALSE)</f>
        <v>MEXICO</v>
      </c>
      <c r="R2510" s="31">
        <v>0</v>
      </c>
      <c r="S2510" s="31">
        <v>0</v>
      </c>
      <c r="T2510" s="31" t="s">
        <v>45</v>
      </c>
      <c r="U2510" s="41" t="s">
        <v>64</v>
      </c>
      <c r="V2510" s="42">
        <v>107465.3575903</v>
      </c>
      <c r="W2510" s="43">
        <v>107465.3575903</v>
      </c>
      <c r="X2510" s="38">
        <v>0</v>
      </c>
      <c r="Y2510" s="38">
        <v>0</v>
      </c>
      <c r="Z2510" s="38">
        <v>0</v>
      </c>
      <c r="AA2510" s="38">
        <v>0</v>
      </c>
      <c r="AB2510" s="38">
        <v>0</v>
      </c>
      <c r="AC2510" s="38">
        <v>0</v>
      </c>
      <c r="AD2510" s="38" t="s">
        <v>47</v>
      </c>
    </row>
    <row r="2511" spans="1:30" s="27" customFormat="1" ht="15" customHeight="1" x14ac:dyDescent="0.25">
      <c r="A2511" s="28" t="s">
        <v>39</v>
      </c>
      <c r="B2511" s="28" t="s">
        <v>2559</v>
      </c>
      <c r="C2511" s="85">
        <v>42767</v>
      </c>
      <c r="D2511" s="29">
        <f>+VLOOKUP(B2511,'[2]HG-Mexico by Contract'!$B$8:$G$4512,6,FALSE)</f>
        <v>338452</v>
      </c>
      <c r="E2511" s="29"/>
      <c r="F2511" s="28" t="s">
        <v>41</v>
      </c>
      <c r="G2511" s="28" t="s">
        <v>42</v>
      </c>
      <c r="H2511" s="28" t="s">
        <v>63</v>
      </c>
      <c r="I2511" s="31">
        <v>2471857.5</v>
      </c>
      <c r="J2511" s="32">
        <f t="shared" si="117"/>
        <v>124161.40223868258</v>
      </c>
      <c r="K2511" s="31">
        <v>0</v>
      </c>
      <c r="L2511" s="31">
        <v>0</v>
      </c>
      <c r="M2511" s="31">
        <v>0</v>
      </c>
      <c r="N2511" s="31">
        <v>0</v>
      </c>
      <c r="O2511" s="33">
        <f t="shared" si="118"/>
        <v>0</v>
      </c>
      <c r="P2511" s="34" t="str">
        <f t="shared" si="119"/>
        <v>1-30</v>
      </c>
      <c r="Q2511" s="35" t="str">
        <f>+VLOOKUP(B2511,'[2]PORTAFOLIO JAN17'!$B$7:$T$4941,19,FALSE)</f>
        <v>MEXICO</v>
      </c>
      <c r="R2511" s="31">
        <v>0</v>
      </c>
      <c r="S2511" s="31">
        <v>0</v>
      </c>
      <c r="T2511" s="31" t="s">
        <v>45</v>
      </c>
      <c r="U2511" s="36" t="s">
        <v>64</v>
      </c>
      <c r="V2511" s="37">
        <v>124161.402225</v>
      </c>
      <c r="W2511" s="38">
        <v>124161.402225</v>
      </c>
      <c r="X2511" s="38">
        <v>0</v>
      </c>
      <c r="Y2511" s="38">
        <v>0</v>
      </c>
      <c r="Z2511" s="38">
        <v>0</v>
      </c>
      <c r="AA2511" s="38">
        <v>0</v>
      </c>
      <c r="AB2511" s="38">
        <v>0</v>
      </c>
      <c r="AC2511" s="38">
        <v>0</v>
      </c>
      <c r="AD2511" s="38" t="s">
        <v>47</v>
      </c>
    </row>
    <row r="2512" spans="1:30" s="27" customFormat="1" ht="15" customHeight="1" x14ac:dyDescent="0.25">
      <c r="A2512" s="39" t="s">
        <v>39</v>
      </c>
      <c r="B2512" s="39" t="s">
        <v>2560</v>
      </c>
      <c r="C2512" s="86">
        <v>42767</v>
      </c>
      <c r="D2512" s="29">
        <f>+VLOOKUP(B2512,'[2]HG-Mexico by Contract'!$B$8:$G$4512,6,FALSE)</f>
        <v>338452</v>
      </c>
      <c r="E2512" s="29"/>
      <c r="F2512" s="39" t="s">
        <v>41</v>
      </c>
      <c r="G2512" s="39" t="s">
        <v>42</v>
      </c>
      <c r="H2512" s="39" t="s">
        <v>63</v>
      </c>
      <c r="I2512" s="40">
        <v>732965.13</v>
      </c>
      <c r="J2512" s="32">
        <f t="shared" si="117"/>
        <v>36816.838483957217</v>
      </c>
      <c r="K2512" s="31">
        <v>0</v>
      </c>
      <c r="L2512" s="31">
        <v>0</v>
      </c>
      <c r="M2512" s="31">
        <v>0</v>
      </c>
      <c r="N2512" s="31">
        <v>0</v>
      </c>
      <c r="O2512" s="33">
        <f t="shared" si="118"/>
        <v>0</v>
      </c>
      <c r="P2512" s="34" t="str">
        <f t="shared" si="119"/>
        <v>1-30</v>
      </c>
      <c r="Q2512" s="35" t="str">
        <f>+VLOOKUP(B2512,'[2]PORTAFOLIO JAN17'!$B$7:$T$4941,19,FALSE)</f>
        <v>MEXICO</v>
      </c>
      <c r="R2512" s="31">
        <v>0</v>
      </c>
      <c r="S2512" s="31">
        <v>0</v>
      </c>
      <c r="T2512" s="31" t="s">
        <v>45</v>
      </c>
      <c r="U2512" s="41" t="s">
        <v>64</v>
      </c>
      <c r="V2512" s="42">
        <v>36816.838479899998</v>
      </c>
      <c r="W2512" s="43">
        <v>36816.838479899998</v>
      </c>
      <c r="X2512" s="38">
        <v>0</v>
      </c>
      <c r="Y2512" s="38">
        <v>0</v>
      </c>
      <c r="Z2512" s="38">
        <v>0</v>
      </c>
      <c r="AA2512" s="38">
        <v>0</v>
      </c>
      <c r="AB2512" s="38">
        <v>0</v>
      </c>
      <c r="AC2512" s="38">
        <v>0</v>
      </c>
      <c r="AD2512" s="38" t="s">
        <v>47</v>
      </c>
    </row>
    <row r="2513" spans="1:30" s="27" customFormat="1" ht="15" customHeight="1" x14ac:dyDescent="0.25">
      <c r="A2513" s="28" t="s">
        <v>39</v>
      </c>
      <c r="B2513" s="28" t="s">
        <v>2561</v>
      </c>
      <c r="C2513" s="85">
        <v>42767</v>
      </c>
      <c r="D2513" s="29">
        <f>+VLOOKUP(B2513,'[2]HG-Mexico by Contract'!$B$8:$G$4512,6,FALSE)</f>
        <v>338452</v>
      </c>
      <c r="E2513" s="29"/>
      <c r="F2513" s="28" t="s">
        <v>41</v>
      </c>
      <c r="G2513" s="28" t="s">
        <v>42</v>
      </c>
      <c r="H2513" s="28" t="s">
        <v>63</v>
      </c>
      <c r="I2513" s="31">
        <v>2130555</v>
      </c>
      <c r="J2513" s="32">
        <f t="shared" si="117"/>
        <v>107017.77766179336</v>
      </c>
      <c r="K2513" s="31">
        <v>0</v>
      </c>
      <c r="L2513" s="31">
        <v>0</v>
      </c>
      <c r="M2513" s="31">
        <v>0</v>
      </c>
      <c r="N2513" s="31">
        <v>0</v>
      </c>
      <c r="O2513" s="33">
        <f t="shared" si="118"/>
        <v>0</v>
      </c>
      <c r="P2513" s="34" t="str">
        <f t="shared" si="119"/>
        <v>1-30</v>
      </c>
      <c r="Q2513" s="35" t="str">
        <f>+VLOOKUP(B2513,'[2]PORTAFOLIO JAN17'!$B$7:$T$4941,19,FALSE)</f>
        <v>MEXICO</v>
      </c>
      <c r="R2513" s="31">
        <v>0</v>
      </c>
      <c r="S2513" s="31">
        <v>0</v>
      </c>
      <c r="T2513" s="31" t="s">
        <v>45</v>
      </c>
      <c r="U2513" s="36" t="s">
        <v>64</v>
      </c>
      <c r="V2513" s="37">
        <v>107017.77765</v>
      </c>
      <c r="W2513" s="38">
        <v>107017.77765</v>
      </c>
      <c r="X2513" s="38">
        <v>0</v>
      </c>
      <c r="Y2513" s="38">
        <v>0</v>
      </c>
      <c r="Z2513" s="38">
        <v>0</v>
      </c>
      <c r="AA2513" s="38">
        <v>0</v>
      </c>
      <c r="AB2513" s="38">
        <v>0</v>
      </c>
      <c r="AC2513" s="38">
        <v>0</v>
      </c>
      <c r="AD2513" s="38" t="s">
        <v>47</v>
      </c>
    </row>
    <row r="2514" spans="1:30" s="27" customFormat="1" ht="15" customHeight="1" x14ac:dyDescent="0.25">
      <c r="A2514" s="39" t="s">
        <v>39</v>
      </c>
      <c r="B2514" s="39" t="s">
        <v>2562</v>
      </c>
      <c r="C2514" s="86">
        <v>42767</v>
      </c>
      <c r="D2514" s="29">
        <f>+VLOOKUP(B2514,'[2]HG-Mexico by Contract'!$B$8:$G$4512,6,FALSE)</f>
        <v>354495</v>
      </c>
      <c r="E2514" s="29"/>
      <c r="F2514" s="39" t="s">
        <v>41</v>
      </c>
      <c r="G2514" s="39" t="s">
        <v>42</v>
      </c>
      <c r="H2514" s="39" t="s">
        <v>63</v>
      </c>
      <c r="I2514" s="40">
        <v>1164709.1499999999</v>
      </c>
      <c r="J2514" s="32">
        <f t="shared" si="117"/>
        <v>58503.34061094706</v>
      </c>
      <c r="K2514" s="31">
        <v>0</v>
      </c>
      <c r="L2514" s="31">
        <v>0</v>
      </c>
      <c r="M2514" s="31">
        <v>1164709.1499999999</v>
      </c>
      <c r="N2514" s="31">
        <v>0</v>
      </c>
      <c r="O2514" s="33">
        <f t="shared" si="118"/>
        <v>1164709.1499999999</v>
      </c>
      <c r="P2514" s="34" t="str">
        <f t="shared" si="119"/>
        <v>91-120</v>
      </c>
      <c r="Q2514" s="35" t="str">
        <f>+VLOOKUP(B2514,'[2]PORTAFOLIO JAN17'!$B$7:$T$4941,19,FALSE)</f>
        <v>MEXICO</v>
      </c>
      <c r="R2514" s="31">
        <v>0</v>
      </c>
      <c r="S2514" s="31">
        <v>0</v>
      </c>
      <c r="T2514" s="31">
        <v>1164709.1499999999</v>
      </c>
      <c r="U2514" s="41" t="s">
        <v>64</v>
      </c>
      <c r="V2514" s="42">
        <v>58503.340604500001</v>
      </c>
      <c r="W2514" s="43">
        <v>0</v>
      </c>
      <c r="X2514" s="38">
        <v>0</v>
      </c>
      <c r="Y2514" s="38">
        <v>0</v>
      </c>
      <c r="Z2514" s="38">
        <v>58503.340604500001</v>
      </c>
      <c r="AA2514" s="38">
        <v>0</v>
      </c>
      <c r="AB2514" s="38">
        <v>0</v>
      </c>
      <c r="AC2514" s="38">
        <v>0</v>
      </c>
      <c r="AD2514" s="38">
        <v>58503.340604500001</v>
      </c>
    </row>
    <row r="2515" spans="1:30" s="27" customFormat="1" ht="15" customHeight="1" x14ac:dyDescent="0.25">
      <c r="A2515" s="28" t="s">
        <v>39</v>
      </c>
      <c r="B2515" s="28" t="s">
        <v>2563</v>
      </c>
      <c r="C2515" s="85">
        <v>42767</v>
      </c>
      <c r="D2515" s="29">
        <f>+VLOOKUP(B2515,'[2]HG-Mexico by Contract'!$B$8:$G$4512,6,FALSE)</f>
        <v>366411</v>
      </c>
      <c r="E2515" s="29"/>
      <c r="F2515" s="28" t="s">
        <v>41</v>
      </c>
      <c r="G2515" s="28" t="s">
        <v>42</v>
      </c>
      <c r="H2515" s="28" t="s">
        <v>63</v>
      </c>
      <c r="I2515" s="31">
        <v>331582.58</v>
      </c>
      <c r="J2515" s="32">
        <f t="shared" si="117"/>
        <v>16655.392995235423</v>
      </c>
      <c r="K2515" s="31">
        <v>0</v>
      </c>
      <c r="L2515" s="31">
        <v>0</v>
      </c>
      <c r="M2515" s="31">
        <v>0</v>
      </c>
      <c r="N2515" s="31">
        <v>331582.58</v>
      </c>
      <c r="O2515" s="33">
        <f t="shared" si="118"/>
        <v>331582.58</v>
      </c>
      <c r="P2515" s="34" t="str">
        <f t="shared" si="119"/>
        <v>120+</v>
      </c>
      <c r="Q2515" s="35" t="str">
        <f>+VLOOKUP(B2515,'[2]PORTAFOLIO JAN17'!$B$7:$T$4941,19,FALSE)</f>
        <v>MEXICO</v>
      </c>
      <c r="R2515" s="31">
        <v>0</v>
      </c>
      <c r="S2515" s="31">
        <v>0</v>
      </c>
      <c r="T2515" s="31">
        <v>331582.58</v>
      </c>
      <c r="U2515" s="36" t="s">
        <v>64</v>
      </c>
      <c r="V2515" s="37">
        <v>16655.392993400001</v>
      </c>
      <c r="W2515" s="38">
        <v>0</v>
      </c>
      <c r="X2515" s="38">
        <v>0</v>
      </c>
      <c r="Y2515" s="38">
        <v>0</v>
      </c>
      <c r="Z2515" s="38">
        <v>0</v>
      </c>
      <c r="AA2515" s="38">
        <v>16655.392993400001</v>
      </c>
      <c r="AB2515" s="38">
        <v>0</v>
      </c>
      <c r="AC2515" s="38">
        <v>0</v>
      </c>
      <c r="AD2515" s="38">
        <v>16655.392993400001</v>
      </c>
    </row>
    <row r="2516" spans="1:30" s="27" customFormat="1" ht="15" customHeight="1" x14ac:dyDescent="0.25">
      <c r="A2516" s="39" t="s">
        <v>39</v>
      </c>
      <c r="B2516" s="39" t="s">
        <v>2564</v>
      </c>
      <c r="C2516" s="86">
        <v>42767</v>
      </c>
      <c r="D2516" s="29">
        <f>+VLOOKUP(B2516,'[2]HG-Mexico by Contract'!$B$8:$G$4512,6,FALSE)</f>
        <v>317077</v>
      </c>
      <c r="E2516" s="29"/>
      <c r="F2516" s="39" t="s">
        <v>41</v>
      </c>
      <c r="G2516" s="39" t="s">
        <v>42</v>
      </c>
      <c r="H2516" s="39" t="s">
        <v>44</v>
      </c>
      <c r="I2516" s="40">
        <v>116008.26</v>
      </c>
      <c r="J2516" s="32">
        <f t="shared" si="117"/>
        <v>116008.26</v>
      </c>
      <c r="K2516" s="31">
        <v>0</v>
      </c>
      <c r="L2516" s="31">
        <v>0</v>
      </c>
      <c r="M2516" s="31">
        <v>0</v>
      </c>
      <c r="N2516" s="31">
        <v>0</v>
      </c>
      <c r="O2516" s="33">
        <f t="shared" si="118"/>
        <v>0</v>
      </c>
      <c r="P2516" s="34" t="str">
        <f t="shared" si="119"/>
        <v>1-30</v>
      </c>
      <c r="Q2516" s="35" t="str">
        <f>+VLOOKUP(B2516,'[2]PORTAFOLIO JAN17'!$B$7:$T$4941,19,FALSE)</f>
        <v>EL SALVADOR</v>
      </c>
      <c r="R2516" s="31">
        <v>0</v>
      </c>
      <c r="S2516" s="31">
        <v>0</v>
      </c>
      <c r="T2516" s="31" t="s">
        <v>45</v>
      </c>
      <c r="U2516" s="41" t="s">
        <v>46</v>
      </c>
      <c r="V2516" s="42">
        <v>116008.26</v>
      </c>
      <c r="W2516" s="43">
        <v>116008.26</v>
      </c>
      <c r="X2516" s="38">
        <v>0</v>
      </c>
      <c r="Y2516" s="38">
        <v>0</v>
      </c>
      <c r="Z2516" s="38">
        <v>0</v>
      </c>
      <c r="AA2516" s="38">
        <v>0</v>
      </c>
      <c r="AB2516" s="38">
        <v>0</v>
      </c>
      <c r="AC2516" s="38">
        <v>0</v>
      </c>
      <c r="AD2516" s="38" t="s">
        <v>47</v>
      </c>
    </row>
    <row r="2517" spans="1:30" s="27" customFormat="1" ht="15" customHeight="1" x14ac:dyDescent="0.25">
      <c r="A2517" s="28" t="s">
        <v>39</v>
      </c>
      <c r="B2517" s="28" t="s">
        <v>2565</v>
      </c>
      <c r="C2517" s="85">
        <v>42767</v>
      </c>
      <c r="D2517" s="29">
        <f>+VLOOKUP(B2517,'[2]HG-Mexico by Contract'!$B$8:$G$4512,6,FALSE)</f>
        <v>313356</v>
      </c>
      <c r="E2517" s="29"/>
      <c r="F2517" s="28" t="s">
        <v>41</v>
      </c>
      <c r="G2517" s="28" t="s">
        <v>42</v>
      </c>
      <c r="H2517" s="28" t="s">
        <v>63</v>
      </c>
      <c r="I2517" s="31">
        <v>1299007.08</v>
      </c>
      <c r="J2517" s="32">
        <f t="shared" si="117"/>
        <v>65249.125635590455</v>
      </c>
      <c r="K2517" s="31">
        <v>0</v>
      </c>
      <c r="L2517" s="31">
        <v>0</v>
      </c>
      <c r="M2517" s="31">
        <v>0</v>
      </c>
      <c r="N2517" s="31">
        <v>0</v>
      </c>
      <c r="O2517" s="33">
        <f t="shared" si="118"/>
        <v>0</v>
      </c>
      <c r="P2517" s="34" t="str">
        <f t="shared" si="119"/>
        <v>1-30</v>
      </c>
      <c r="Q2517" s="35" t="str">
        <f>+VLOOKUP(B2517,'[2]PORTAFOLIO JAN17'!$B$7:$T$4941,19,FALSE)</f>
        <v>MEXICO</v>
      </c>
      <c r="R2517" s="31">
        <v>0</v>
      </c>
      <c r="S2517" s="31">
        <v>0</v>
      </c>
      <c r="T2517" s="31" t="s">
        <v>45</v>
      </c>
      <c r="U2517" s="36" t="s">
        <v>64</v>
      </c>
      <c r="V2517" s="37">
        <v>65249.125628399997</v>
      </c>
      <c r="W2517" s="38">
        <v>65249.125628399997</v>
      </c>
      <c r="X2517" s="38">
        <v>0</v>
      </c>
      <c r="Y2517" s="38">
        <v>0</v>
      </c>
      <c r="Z2517" s="38">
        <v>0</v>
      </c>
      <c r="AA2517" s="38">
        <v>0</v>
      </c>
      <c r="AB2517" s="38">
        <v>0</v>
      </c>
      <c r="AC2517" s="38">
        <v>0</v>
      </c>
      <c r="AD2517" s="38" t="s">
        <v>47</v>
      </c>
    </row>
    <row r="2518" spans="1:30" s="27" customFormat="1" ht="15" customHeight="1" x14ac:dyDescent="0.25">
      <c r="A2518" s="39" t="s">
        <v>39</v>
      </c>
      <c r="B2518" s="39" t="s">
        <v>2566</v>
      </c>
      <c r="C2518" s="86">
        <v>42767</v>
      </c>
      <c r="D2518" s="29">
        <f>+VLOOKUP(B2518,'[2]HG-Mexico by Contract'!$B$8:$G$4512,6,FALSE)</f>
        <v>319972</v>
      </c>
      <c r="E2518" s="29"/>
      <c r="F2518" s="39" t="s">
        <v>41</v>
      </c>
      <c r="G2518" s="39" t="s">
        <v>42</v>
      </c>
      <c r="H2518" s="39" t="s">
        <v>63</v>
      </c>
      <c r="I2518" s="40">
        <v>327159.08</v>
      </c>
      <c r="J2518" s="32">
        <f t="shared" si="117"/>
        <v>16433.200590210938</v>
      </c>
      <c r="K2518" s="31">
        <v>0</v>
      </c>
      <c r="L2518" s="31">
        <v>0</v>
      </c>
      <c r="M2518" s="31">
        <v>0</v>
      </c>
      <c r="N2518" s="31">
        <v>0</v>
      </c>
      <c r="O2518" s="33">
        <f t="shared" si="118"/>
        <v>0</v>
      </c>
      <c r="P2518" s="34" t="str">
        <f t="shared" si="119"/>
        <v>1-30</v>
      </c>
      <c r="Q2518" s="35" t="str">
        <f>+VLOOKUP(B2518,'[2]PORTAFOLIO JAN17'!$B$7:$T$4941,19,FALSE)</f>
        <v>MEXICO</v>
      </c>
      <c r="R2518" s="31">
        <v>0</v>
      </c>
      <c r="S2518" s="31">
        <v>0</v>
      </c>
      <c r="T2518" s="31" t="s">
        <v>45</v>
      </c>
      <c r="U2518" s="41" t="s">
        <v>64</v>
      </c>
      <c r="V2518" s="42">
        <v>16433.200588399999</v>
      </c>
      <c r="W2518" s="43">
        <v>16433.200588399999</v>
      </c>
      <c r="X2518" s="38">
        <v>0</v>
      </c>
      <c r="Y2518" s="38">
        <v>0</v>
      </c>
      <c r="Z2518" s="38">
        <v>0</v>
      </c>
      <c r="AA2518" s="38">
        <v>0</v>
      </c>
      <c r="AB2518" s="38">
        <v>0</v>
      </c>
      <c r="AC2518" s="38">
        <v>0</v>
      </c>
      <c r="AD2518" s="38" t="s">
        <v>47</v>
      </c>
    </row>
    <row r="2519" spans="1:30" s="27" customFormat="1" ht="15" customHeight="1" x14ac:dyDescent="0.25">
      <c r="A2519" s="28" t="s">
        <v>39</v>
      </c>
      <c r="B2519" s="28" t="s">
        <v>2567</v>
      </c>
      <c r="C2519" s="85">
        <v>42767</v>
      </c>
      <c r="D2519" s="29">
        <f>+VLOOKUP(B2519,'[2]HG-Mexico by Contract'!$B$8:$G$4512,6,FALSE)</f>
        <v>365889</v>
      </c>
      <c r="E2519" s="29"/>
      <c r="F2519" s="28" t="s">
        <v>41</v>
      </c>
      <c r="G2519" s="28" t="s">
        <v>42</v>
      </c>
      <c r="H2519" s="28" t="s">
        <v>63</v>
      </c>
      <c r="I2519" s="31">
        <v>820802.5</v>
      </c>
      <c r="J2519" s="32">
        <f t="shared" si="117"/>
        <v>41228.909579543426</v>
      </c>
      <c r="K2519" s="31">
        <v>0</v>
      </c>
      <c r="L2519" s="31">
        <v>0</v>
      </c>
      <c r="M2519" s="31">
        <v>0</v>
      </c>
      <c r="N2519" s="31">
        <v>0</v>
      </c>
      <c r="O2519" s="33">
        <f t="shared" si="118"/>
        <v>0</v>
      </c>
      <c r="P2519" s="34" t="str">
        <f t="shared" si="119"/>
        <v>1-30</v>
      </c>
      <c r="Q2519" s="35" t="str">
        <f>+VLOOKUP(B2519,'[2]PORTAFOLIO JAN17'!$B$7:$T$4941,19,FALSE)</f>
        <v>MEXICO</v>
      </c>
      <c r="R2519" s="31">
        <v>0</v>
      </c>
      <c r="S2519" s="31">
        <v>0</v>
      </c>
      <c r="T2519" s="31" t="s">
        <v>45</v>
      </c>
      <c r="U2519" s="36" t="s">
        <v>64</v>
      </c>
      <c r="V2519" s="37">
        <v>41228.909574999998</v>
      </c>
      <c r="W2519" s="38">
        <v>41228.909574999998</v>
      </c>
      <c r="X2519" s="38">
        <v>0</v>
      </c>
      <c r="Y2519" s="38">
        <v>0</v>
      </c>
      <c r="Z2519" s="38">
        <v>0</v>
      </c>
      <c r="AA2519" s="38">
        <v>0</v>
      </c>
      <c r="AB2519" s="38">
        <v>0</v>
      </c>
      <c r="AC2519" s="38">
        <v>0</v>
      </c>
      <c r="AD2519" s="38" t="s">
        <v>47</v>
      </c>
    </row>
    <row r="2520" spans="1:30" s="27" customFormat="1" ht="15" customHeight="1" x14ac:dyDescent="0.25">
      <c r="A2520" s="39" t="s">
        <v>39</v>
      </c>
      <c r="B2520" s="39" t="s">
        <v>2568</v>
      </c>
      <c r="C2520" s="86">
        <v>42767</v>
      </c>
      <c r="D2520" s="29">
        <f>+VLOOKUP(B2520,'[2]HG-Mexico by Contract'!$B$8:$G$4512,6,FALSE)</f>
        <v>351169</v>
      </c>
      <c r="E2520" s="29"/>
      <c r="F2520" s="39" t="s">
        <v>41</v>
      </c>
      <c r="G2520" s="39" t="s">
        <v>42</v>
      </c>
      <c r="H2520" s="39" t="s">
        <v>63</v>
      </c>
      <c r="I2520" s="40">
        <v>882369.88</v>
      </c>
      <c r="J2520" s="32">
        <f t="shared" si="117"/>
        <v>44321.439077284223</v>
      </c>
      <c r="K2520" s="31">
        <v>0</v>
      </c>
      <c r="L2520" s="31">
        <v>0</v>
      </c>
      <c r="M2520" s="31">
        <v>0</v>
      </c>
      <c r="N2520" s="31">
        <v>0</v>
      </c>
      <c r="O2520" s="33">
        <f t="shared" si="118"/>
        <v>0</v>
      </c>
      <c r="P2520" s="34" t="str">
        <f t="shared" si="119"/>
        <v>1-30</v>
      </c>
      <c r="Q2520" s="35" t="str">
        <f>+VLOOKUP(B2520,'[2]PORTAFOLIO JAN17'!$B$7:$T$4941,19,FALSE)</f>
        <v>MEXICO</v>
      </c>
      <c r="R2520" s="31">
        <v>0</v>
      </c>
      <c r="S2520" s="31">
        <v>0</v>
      </c>
      <c r="T2520" s="31" t="s">
        <v>45</v>
      </c>
      <c r="U2520" s="41" t="s">
        <v>64</v>
      </c>
      <c r="V2520" s="42">
        <v>44321.439072399997</v>
      </c>
      <c r="W2520" s="43">
        <v>44321.439072399997</v>
      </c>
      <c r="X2520" s="38">
        <v>0</v>
      </c>
      <c r="Y2520" s="38">
        <v>0</v>
      </c>
      <c r="Z2520" s="38">
        <v>0</v>
      </c>
      <c r="AA2520" s="38">
        <v>0</v>
      </c>
      <c r="AB2520" s="38">
        <v>0</v>
      </c>
      <c r="AC2520" s="38">
        <v>0</v>
      </c>
      <c r="AD2520" s="38" t="s">
        <v>47</v>
      </c>
    </row>
    <row r="2521" spans="1:30" s="27" customFormat="1" ht="15" customHeight="1" x14ac:dyDescent="0.25">
      <c r="A2521" s="28" t="s">
        <v>39</v>
      </c>
      <c r="B2521" s="28" t="s">
        <v>2569</v>
      </c>
      <c r="C2521" s="85">
        <v>42767</v>
      </c>
      <c r="D2521" s="29">
        <f>+VLOOKUP(B2521,'[2]HG-Mexico by Contract'!$B$8:$G$4512,6,FALSE)</f>
        <v>316950</v>
      </c>
      <c r="E2521" s="29"/>
      <c r="F2521" s="28" t="s">
        <v>41</v>
      </c>
      <c r="G2521" s="28" t="s">
        <v>42</v>
      </c>
      <c r="H2521" s="28" t="s">
        <v>44</v>
      </c>
      <c r="I2521" s="31">
        <v>85116.73</v>
      </c>
      <c r="J2521" s="32">
        <f t="shared" si="117"/>
        <v>85116.73</v>
      </c>
      <c r="K2521" s="31">
        <v>0</v>
      </c>
      <c r="L2521" s="31">
        <v>0</v>
      </c>
      <c r="M2521" s="31">
        <v>0</v>
      </c>
      <c r="N2521" s="31">
        <v>0</v>
      </c>
      <c r="O2521" s="33">
        <f t="shared" si="118"/>
        <v>0</v>
      </c>
      <c r="P2521" s="34" t="str">
        <f t="shared" si="119"/>
        <v>1-30</v>
      </c>
      <c r="Q2521" s="35" t="str">
        <f>+VLOOKUP(B2521,'[2]PORTAFOLIO JAN17'!$B$7:$T$4941,19,FALSE)</f>
        <v>COSTA RICA</v>
      </c>
      <c r="R2521" s="31">
        <v>0</v>
      </c>
      <c r="S2521" s="31">
        <v>0</v>
      </c>
      <c r="T2521" s="31" t="s">
        <v>45</v>
      </c>
      <c r="U2521" s="36" t="s">
        <v>46</v>
      </c>
      <c r="V2521" s="37">
        <v>85116.73</v>
      </c>
      <c r="W2521" s="38">
        <v>85116.73</v>
      </c>
      <c r="X2521" s="38">
        <v>0</v>
      </c>
      <c r="Y2521" s="38">
        <v>0</v>
      </c>
      <c r="Z2521" s="38">
        <v>0</v>
      </c>
      <c r="AA2521" s="38">
        <v>0</v>
      </c>
      <c r="AB2521" s="38">
        <v>0</v>
      </c>
      <c r="AC2521" s="38">
        <v>0</v>
      </c>
      <c r="AD2521" s="38" t="s">
        <v>47</v>
      </c>
    </row>
    <row r="2522" spans="1:30" s="27" customFormat="1" ht="15" customHeight="1" x14ac:dyDescent="0.25">
      <c r="A2522" s="39" t="s">
        <v>39</v>
      </c>
      <c r="B2522" s="39" t="s">
        <v>2570</v>
      </c>
      <c r="C2522" s="86">
        <v>42767</v>
      </c>
      <c r="D2522" s="29">
        <f>+VLOOKUP(B2522,'[2]HG-Mexico by Contract'!$B$8:$G$4512,6,FALSE)</f>
        <v>326401</v>
      </c>
      <c r="E2522" s="29"/>
      <c r="F2522" s="39" t="s">
        <v>41</v>
      </c>
      <c r="G2522" s="39" t="s">
        <v>42</v>
      </c>
      <c r="H2522" s="39" t="s">
        <v>63</v>
      </c>
      <c r="I2522" s="40">
        <v>164423.72</v>
      </c>
      <c r="J2522" s="32">
        <f t="shared" si="117"/>
        <v>8259.0034565101414</v>
      </c>
      <c r="K2522" s="31">
        <v>0</v>
      </c>
      <c r="L2522" s="31">
        <v>0</v>
      </c>
      <c r="M2522" s="31">
        <v>0</v>
      </c>
      <c r="N2522" s="31">
        <v>0</v>
      </c>
      <c r="O2522" s="33">
        <f t="shared" si="118"/>
        <v>0</v>
      </c>
      <c r="P2522" s="34" t="str">
        <f t="shared" si="119"/>
        <v>1-30</v>
      </c>
      <c r="Q2522" s="35" t="str">
        <f>+VLOOKUP(B2522,'[2]PORTAFOLIO JAN17'!$B$7:$T$4941,19,FALSE)</f>
        <v>MEXICO</v>
      </c>
      <c r="R2522" s="31">
        <v>0</v>
      </c>
      <c r="S2522" s="31">
        <v>0</v>
      </c>
      <c r="T2522" s="31" t="s">
        <v>45</v>
      </c>
      <c r="U2522" s="41" t="s">
        <v>64</v>
      </c>
      <c r="V2522" s="42">
        <v>8259.0034555999991</v>
      </c>
      <c r="W2522" s="43">
        <v>8259.0034555999991</v>
      </c>
      <c r="X2522" s="38">
        <v>0</v>
      </c>
      <c r="Y2522" s="38">
        <v>0</v>
      </c>
      <c r="Z2522" s="38">
        <v>0</v>
      </c>
      <c r="AA2522" s="38">
        <v>0</v>
      </c>
      <c r="AB2522" s="38">
        <v>0</v>
      </c>
      <c r="AC2522" s="38">
        <v>0</v>
      </c>
      <c r="AD2522" s="38" t="s">
        <v>47</v>
      </c>
    </row>
    <row r="2523" spans="1:30" s="27" customFormat="1" ht="15" customHeight="1" x14ac:dyDescent="0.25">
      <c r="A2523" s="28" t="s">
        <v>39</v>
      </c>
      <c r="B2523" s="28" t="s">
        <v>2571</v>
      </c>
      <c r="C2523" s="85">
        <v>42767</v>
      </c>
      <c r="D2523" s="29">
        <f>+VLOOKUP(B2523,'[2]HG-Mexico by Contract'!$B$8:$G$4512,6,FALSE)</f>
        <v>357603</v>
      </c>
      <c r="E2523" s="29"/>
      <c r="F2523" s="28" t="s">
        <v>41</v>
      </c>
      <c r="G2523" s="28" t="s">
        <v>42</v>
      </c>
      <c r="H2523" s="28" t="s">
        <v>44</v>
      </c>
      <c r="I2523" s="31">
        <v>41239.46</v>
      </c>
      <c r="J2523" s="32">
        <f t="shared" si="117"/>
        <v>41239.46</v>
      </c>
      <c r="K2523" s="31">
        <v>0</v>
      </c>
      <c r="L2523" s="31">
        <v>0</v>
      </c>
      <c r="M2523" s="31">
        <v>0</v>
      </c>
      <c r="N2523" s="31">
        <v>0</v>
      </c>
      <c r="O2523" s="33">
        <f t="shared" si="118"/>
        <v>0</v>
      </c>
      <c r="P2523" s="34" t="str">
        <f t="shared" si="119"/>
        <v>1-30</v>
      </c>
      <c r="Q2523" s="35" t="str">
        <f>+VLOOKUP(B2523,'[2]PORTAFOLIO JAN17'!$B$7:$T$4941,19,FALSE)</f>
        <v>COSTA RICA</v>
      </c>
      <c r="R2523" s="31">
        <v>0</v>
      </c>
      <c r="S2523" s="31">
        <v>0</v>
      </c>
      <c r="T2523" s="31" t="s">
        <v>45</v>
      </c>
      <c r="U2523" s="36" t="s">
        <v>46</v>
      </c>
      <c r="V2523" s="37">
        <v>41239.46</v>
      </c>
      <c r="W2523" s="38">
        <v>41239.46</v>
      </c>
      <c r="X2523" s="38">
        <v>0</v>
      </c>
      <c r="Y2523" s="38">
        <v>0</v>
      </c>
      <c r="Z2523" s="38">
        <v>0</v>
      </c>
      <c r="AA2523" s="38">
        <v>0</v>
      </c>
      <c r="AB2523" s="38">
        <v>0</v>
      </c>
      <c r="AC2523" s="38">
        <v>0</v>
      </c>
      <c r="AD2523" s="38" t="s">
        <v>47</v>
      </c>
    </row>
    <row r="2524" spans="1:30" s="27" customFormat="1" ht="15" customHeight="1" x14ac:dyDescent="0.25">
      <c r="A2524" s="39" t="s">
        <v>39</v>
      </c>
      <c r="B2524" s="39" t="s">
        <v>2572</v>
      </c>
      <c r="C2524" s="86">
        <v>42767</v>
      </c>
      <c r="D2524" s="29">
        <f>+VLOOKUP(B2524,'[2]HG-Mexico by Contract'!$B$8:$G$4512,6,FALSE)</f>
        <v>366488</v>
      </c>
      <c r="E2524" s="29"/>
      <c r="F2524" s="39" t="s">
        <v>41</v>
      </c>
      <c r="G2524" s="39" t="s">
        <v>42</v>
      </c>
      <c r="H2524" s="39" t="s">
        <v>44</v>
      </c>
      <c r="I2524" s="40">
        <v>58240.32</v>
      </c>
      <c r="J2524" s="32">
        <f t="shared" si="117"/>
        <v>58240.32</v>
      </c>
      <c r="K2524" s="31">
        <v>0</v>
      </c>
      <c r="L2524" s="31">
        <v>0</v>
      </c>
      <c r="M2524" s="31">
        <v>0</v>
      </c>
      <c r="N2524" s="31">
        <v>0</v>
      </c>
      <c r="O2524" s="33">
        <f t="shared" si="118"/>
        <v>0</v>
      </c>
      <c r="P2524" s="34" t="str">
        <f t="shared" si="119"/>
        <v>1-30</v>
      </c>
      <c r="Q2524" s="35" t="str">
        <f>+VLOOKUP(B2524,'[2]PORTAFOLIO JAN17'!$B$7:$T$4941,19,FALSE)</f>
        <v>REPUBLICA DOMINICANA</v>
      </c>
      <c r="R2524" s="31">
        <v>0</v>
      </c>
      <c r="S2524" s="31">
        <v>0</v>
      </c>
      <c r="T2524" s="31" t="s">
        <v>45</v>
      </c>
      <c r="U2524" s="41" t="s">
        <v>46</v>
      </c>
      <c r="V2524" s="42">
        <v>58240.32</v>
      </c>
      <c r="W2524" s="43">
        <v>58240.32</v>
      </c>
      <c r="X2524" s="38">
        <v>0</v>
      </c>
      <c r="Y2524" s="38">
        <v>0</v>
      </c>
      <c r="Z2524" s="38">
        <v>0</v>
      </c>
      <c r="AA2524" s="38">
        <v>0</v>
      </c>
      <c r="AB2524" s="38">
        <v>0</v>
      </c>
      <c r="AC2524" s="38">
        <v>0</v>
      </c>
      <c r="AD2524" s="38" t="s">
        <v>47</v>
      </c>
    </row>
    <row r="2525" spans="1:30" s="27" customFormat="1" ht="15" customHeight="1" x14ac:dyDescent="0.25">
      <c r="A2525" s="28" t="s">
        <v>39</v>
      </c>
      <c r="B2525" s="28" t="s">
        <v>2573</v>
      </c>
      <c r="C2525" s="85">
        <v>42767</v>
      </c>
      <c r="D2525" s="29">
        <f>+VLOOKUP(B2525,'[2]HG-Mexico by Contract'!$B$8:$G$4512,6,FALSE)</f>
        <v>317077</v>
      </c>
      <c r="E2525" s="29"/>
      <c r="F2525" s="28" t="s">
        <v>41</v>
      </c>
      <c r="G2525" s="28" t="s">
        <v>42</v>
      </c>
      <c r="H2525" s="28" t="s">
        <v>44</v>
      </c>
      <c r="I2525" s="31">
        <v>41531.370000000003</v>
      </c>
      <c r="J2525" s="32">
        <f t="shared" si="117"/>
        <v>41531.370000000003</v>
      </c>
      <c r="K2525" s="31">
        <v>0</v>
      </c>
      <c r="L2525" s="31">
        <v>0</v>
      </c>
      <c r="M2525" s="31">
        <v>0</v>
      </c>
      <c r="N2525" s="31">
        <v>0</v>
      </c>
      <c r="O2525" s="33">
        <f t="shared" si="118"/>
        <v>0</v>
      </c>
      <c r="P2525" s="34" t="str">
        <f t="shared" si="119"/>
        <v>1-30</v>
      </c>
      <c r="Q2525" s="35" t="str">
        <f>+VLOOKUP(B2525,'[2]PORTAFOLIO JAN17'!$B$7:$T$4941,19,FALSE)</f>
        <v>EL SALVADOR</v>
      </c>
      <c r="R2525" s="31">
        <v>0</v>
      </c>
      <c r="S2525" s="31">
        <v>0</v>
      </c>
      <c r="T2525" s="31" t="s">
        <v>45</v>
      </c>
      <c r="U2525" s="36" t="s">
        <v>46</v>
      </c>
      <c r="V2525" s="37">
        <v>41531.370000000003</v>
      </c>
      <c r="W2525" s="38">
        <v>41531.370000000003</v>
      </c>
      <c r="X2525" s="38">
        <v>0</v>
      </c>
      <c r="Y2525" s="38">
        <v>0</v>
      </c>
      <c r="Z2525" s="38">
        <v>0</v>
      </c>
      <c r="AA2525" s="38">
        <v>0</v>
      </c>
      <c r="AB2525" s="38">
        <v>0</v>
      </c>
      <c r="AC2525" s="38">
        <v>0</v>
      </c>
      <c r="AD2525" s="38" t="s">
        <v>47</v>
      </c>
    </row>
    <row r="2526" spans="1:30" s="27" customFormat="1" ht="15" customHeight="1" x14ac:dyDescent="0.25">
      <c r="A2526" s="39" t="s">
        <v>39</v>
      </c>
      <c r="B2526" s="39" t="s">
        <v>2574</v>
      </c>
      <c r="C2526" s="86">
        <v>42767</v>
      </c>
      <c r="D2526" s="29">
        <f>+VLOOKUP(B2526,'[2]HG-Mexico by Contract'!$B$8:$G$4512,6,FALSE)</f>
        <v>314798</v>
      </c>
      <c r="E2526" s="29"/>
      <c r="F2526" s="39" t="s">
        <v>218</v>
      </c>
      <c r="G2526" s="39" t="s">
        <v>42</v>
      </c>
      <c r="H2526" s="39" t="s">
        <v>44</v>
      </c>
      <c r="I2526" s="40">
        <v>67781.759999999995</v>
      </c>
      <c r="J2526" s="32">
        <f t="shared" si="117"/>
        <v>67781.759999999995</v>
      </c>
      <c r="K2526" s="31">
        <v>0</v>
      </c>
      <c r="L2526" s="31">
        <v>0</v>
      </c>
      <c r="M2526" s="31">
        <v>0</v>
      </c>
      <c r="N2526" s="31">
        <v>0</v>
      </c>
      <c r="O2526" s="33">
        <f t="shared" si="118"/>
        <v>0</v>
      </c>
      <c r="P2526" s="34" t="str">
        <f t="shared" si="119"/>
        <v>1-30</v>
      </c>
      <c r="Q2526" s="35" t="str">
        <f>+VLOOKUP(B2526,'[2]PORTAFOLIO JAN17'!$B$7:$T$4941,19,FALSE)</f>
        <v>COSTA RICA</v>
      </c>
      <c r="R2526" s="31">
        <v>0</v>
      </c>
      <c r="S2526" s="31">
        <v>0</v>
      </c>
      <c r="T2526" s="31" t="s">
        <v>45</v>
      </c>
      <c r="U2526" s="41" t="s">
        <v>46</v>
      </c>
      <c r="V2526" s="42">
        <v>67781.759999999995</v>
      </c>
      <c r="W2526" s="43">
        <v>67781.759999999995</v>
      </c>
      <c r="X2526" s="38">
        <v>0</v>
      </c>
      <c r="Y2526" s="38">
        <v>0</v>
      </c>
      <c r="Z2526" s="38">
        <v>0</v>
      </c>
      <c r="AA2526" s="38">
        <v>0</v>
      </c>
      <c r="AB2526" s="38">
        <v>0</v>
      </c>
      <c r="AC2526" s="38">
        <v>0</v>
      </c>
      <c r="AD2526" s="38" t="s">
        <v>47</v>
      </c>
    </row>
    <row r="2527" spans="1:30" s="27" customFormat="1" ht="15" customHeight="1" x14ac:dyDescent="0.25">
      <c r="A2527" s="28" t="s">
        <v>39</v>
      </c>
      <c r="B2527" s="28" t="s">
        <v>2575</v>
      </c>
      <c r="C2527" s="85">
        <v>42767</v>
      </c>
      <c r="D2527" s="29">
        <f>+VLOOKUP(B2527,'[2]HG-Mexico by Contract'!$B$8:$G$4512,6,FALSE)</f>
        <v>351188</v>
      </c>
      <c r="E2527" s="29"/>
      <c r="F2527" s="28" t="s">
        <v>41</v>
      </c>
      <c r="G2527" s="28" t="s">
        <v>42</v>
      </c>
      <c r="H2527" s="28" t="s">
        <v>63</v>
      </c>
      <c r="I2527" s="31">
        <v>586814.32999999996</v>
      </c>
      <c r="J2527" s="32">
        <f t="shared" si="117"/>
        <v>29475.683799148217</v>
      </c>
      <c r="K2527" s="31">
        <v>0</v>
      </c>
      <c r="L2527" s="31">
        <v>0</v>
      </c>
      <c r="M2527" s="31">
        <v>0</v>
      </c>
      <c r="N2527" s="31">
        <v>0</v>
      </c>
      <c r="O2527" s="33">
        <f t="shared" si="118"/>
        <v>0</v>
      </c>
      <c r="P2527" s="34" t="str">
        <f t="shared" si="119"/>
        <v>1-30</v>
      </c>
      <c r="Q2527" s="35" t="str">
        <f>+VLOOKUP(B2527,'[2]PORTAFOLIO JAN17'!$B$7:$T$4941,19,FALSE)</f>
        <v>MEXICO</v>
      </c>
      <c r="R2527" s="31">
        <v>0</v>
      </c>
      <c r="S2527" s="31">
        <v>0</v>
      </c>
      <c r="T2527" s="31" t="s">
        <v>45</v>
      </c>
      <c r="U2527" s="36" t="s">
        <v>64</v>
      </c>
      <c r="V2527" s="37">
        <v>29475.6837959</v>
      </c>
      <c r="W2527" s="38">
        <v>29475.6837959</v>
      </c>
      <c r="X2527" s="38">
        <v>0</v>
      </c>
      <c r="Y2527" s="38">
        <v>0</v>
      </c>
      <c r="Z2527" s="38">
        <v>0</v>
      </c>
      <c r="AA2527" s="38">
        <v>0</v>
      </c>
      <c r="AB2527" s="38">
        <v>0</v>
      </c>
      <c r="AC2527" s="38">
        <v>0</v>
      </c>
      <c r="AD2527" s="38" t="s">
        <v>47</v>
      </c>
    </row>
    <row r="2528" spans="1:30" s="27" customFormat="1" ht="15" customHeight="1" x14ac:dyDescent="0.25">
      <c r="A2528" s="39" t="s">
        <v>39</v>
      </c>
      <c r="B2528" s="39" t="s">
        <v>2576</v>
      </c>
      <c r="C2528" s="86">
        <v>42767</v>
      </c>
      <c r="D2528" s="29">
        <f>+VLOOKUP(B2528,'[2]HG-Mexico by Contract'!$B$8:$G$4512,6,FALSE)</f>
        <v>366488</v>
      </c>
      <c r="E2528" s="29"/>
      <c r="F2528" s="39" t="s">
        <v>41</v>
      </c>
      <c r="G2528" s="39" t="s">
        <v>42</v>
      </c>
      <c r="H2528" s="39" t="s">
        <v>44</v>
      </c>
      <c r="I2528" s="40">
        <v>106534.72</v>
      </c>
      <c r="J2528" s="32">
        <f t="shared" si="117"/>
        <v>106534.72</v>
      </c>
      <c r="K2528" s="31">
        <v>0</v>
      </c>
      <c r="L2528" s="31">
        <v>0</v>
      </c>
      <c r="M2528" s="31">
        <v>0</v>
      </c>
      <c r="N2528" s="31">
        <v>0</v>
      </c>
      <c r="O2528" s="33">
        <f t="shared" si="118"/>
        <v>0</v>
      </c>
      <c r="P2528" s="34" t="str">
        <f t="shared" si="119"/>
        <v>1-30</v>
      </c>
      <c r="Q2528" s="35" t="str">
        <f>+VLOOKUP(B2528,'[2]PORTAFOLIO JAN17'!$B$7:$T$4941,19,FALSE)</f>
        <v>REPUBLICA DOMINICANA</v>
      </c>
      <c r="R2528" s="31">
        <v>0</v>
      </c>
      <c r="S2528" s="31">
        <v>0</v>
      </c>
      <c r="T2528" s="31" t="s">
        <v>45</v>
      </c>
      <c r="U2528" s="41" t="s">
        <v>46</v>
      </c>
      <c r="V2528" s="42">
        <v>106534.72</v>
      </c>
      <c r="W2528" s="43">
        <v>106534.72</v>
      </c>
      <c r="X2528" s="38">
        <v>0</v>
      </c>
      <c r="Y2528" s="38">
        <v>0</v>
      </c>
      <c r="Z2528" s="38">
        <v>0</v>
      </c>
      <c r="AA2528" s="38">
        <v>0</v>
      </c>
      <c r="AB2528" s="38">
        <v>0</v>
      </c>
      <c r="AC2528" s="38">
        <v>0</v>
      </c>
      <c r="AD2528" s="38" t="s">
        <v>47</v>
      </c>
    </row>
    <row r="2529" spans="1:30" s="27" customFormat="1" ht="15" customHeight="1" x14ac:dyDescent="0.25">
      <c r="A2529" s="28" t="s">
        <v>39</v>
      </c>
      <c r="B2529" s="28" t="s">
        <v>2577</v>
      </c>
      <c r="C2529" s="85">
        <v>42767</v>
      </c>
      <c r="D2529" s="29">
        <f>+VLOOKUP(B2529,'[2]HG-Mexico by Contract'!$B$8:$G$4512,6,FALSE)</f>
        <v>318071</v>
      </c>
      <c r="E2529" s="29"/>
      <c r="F2529" s="28" t="s">
        <v>41</v>
      </c>
      <c r="G2529" s="28" t="s">
        <v>42</v>
      </c>
      <c r="H2529" s="28" t="s">
        <v>63</v>
      </c>
      <c r="I2529" s="31">
        <v>1518775.01</v>
      </c>
      <c r="J2529" s="32">
        <f t="shared" si="117"/>
        <v>76288.068760706941</v>
      </c>
      <c r="K2529" s="31">
        <v>0</v>
      </c>
      <c r="L2529" s="31">
        <v>0</v>
      </c>
      <c r="M2529" s="31">
        <v>0</v>
      </c>
      <c r="N2529" s="31">
        <v>0</v>
      </c>
      <c r="O2529" s="33">
        <f t="shared" si="118"/>
        <v>0</v>
      </c>
      <c r="P2529" s="34" t="str">
        <f t="shared" si="119"/>
        <v>1-30</v>
      </c>
      <c r="Q2529" s="35" t="str">
        <f>+VLOOKUP(B2529,'[2]PORTAFOLIO JAN17'!$B$7:$T$4941,19,FALSE)</f>
        <v>MEXICO</v>
      </c>
      <c r="R2529" s="31">
        <v>0</v>
      </c>
      <c r="S2529" s="31">
        <v>0</v>
      </c>
      <c r="T2529" s="31" t="s">
        <v>45</v>
      </c>
      <c r="U2529" s="36" t="s">
        <v>64</v>
      </c>
      <c r="V2529" s="37">
        <v>76288.068752299994</v>
      </c>
      <c r="W2529" s="38">
        <v>76288.068752299994</v>
      </c>
      <c r="X2529" s="38">
        <v>0</v>
      </c>
      <c r="Y2529" s="38">
        <v>0</v>
      </c>
      <c r="Z2529" s="38">
        <v>0</v>
      </c>
      <c r="AA2529" s="38">
        <v>0</v>
      </c>
      <c r="AB2529" s="38">
        <v>0</v>
      </c>
      <c r="AC2529" s="38">
        <v>0</v>
      </c>
      <c r="AD2529" s="38" t="s">
        <v>47</v>
      </c>
    </row>
    <row r="2530" spans="1:30" s="27" customFormat="1" ht="15" customHeight="1" x14ac:dyDescent="0.25">
      <c r="A2530" s="39" t="s">
        <v>39</v>
      </c>
      <c r="B2530" s="39" t="s">
        <v>2578</v>
      </c>
      <c r="C2530" s="86">
        <v>42767</v>
      </c>
      <c r="D2530" s="29">
        <f>+VLOOKUP(B2530,'[2]HG-Mexico by Contract'!$B$8:$G$4512,6,FALSE)</f>
        <v>367671</v>
      </c>
      <c r="E2530" s="29"/>
      <c r="F2530" s="39" t="s">
        <v>41</v>
      </c>
      <c r="G2530" s="39" t="s">
        <v>42</v>
      </c>
      <c r="H2530" s="39" t="s">
        <v>44</v>
      </c>
      <c r="I2530" s="40">
        <v>23089.75</v>
      </c>
      <c r="J2530" s="32">
        <f t="shared" si="117"/>
        <v>23089.75</v>
      </c>
      <c r="K2530" s="31">
        <v>0</v>
      </c>
      <c r="L2530" s="31">
        <v>0</v>
      </c>
      <c r="M2530" s="31">
        <v>0</v>
      </c>
      <c r="N2530" s="31">
        <v>0</v>
      </c>
      <c r="O2530" s="33">
        <f t="shared" si="118"/>
        <v>0</v>
      </c>
      <c r="P2530" s="34" t="str">
        <f t="shared" si="119"/>
        <v>1-30</v>
      </c>
      <c r="Q2530" s="35" t="str">
        <f>+VLOOKUP(B2530,'[2]PORTAFOLIO JAN17'!$B$7:$T$4941,19,FALSE)</f>
        <v>COSTA RICA</v>
      </c>
      <c r="R2530" s="31">
        <v>0</v>
      </c>
      <c r="S2530" s="31">
        <v>0</v>
      </c>
      <c r="T2530" s="31" t="s">
        <v>45</v>
      </c>
      <c r="U2530" s="41" t="s">
        <v>46</v>
      </c>
      <c r="V2530" s="42">
        <v>23089.75</v>
      </c>
      <c r="W2530" s="43">
        <v>23089.75</v>
      </c>
      <c r="X2530" s="38">
        <v>0</v>
      </c>
      <c r="Y2530" s="38">
        <v>0</v>
      </c>
      <c r="Z2530" s="38">
        <v>0</v>
      </c>
      <c r="AA2530" s="38">
        <v>0</v>
      </c>
      <c r="AB2530" s="38">
        <v>0</v>
      </c>
      <c r="AC2530" s="38">
        <v>0</v>
      </c>
      <c r="AD2530" s="38" t="s">
        <v>47</v>
      </c>
    </row>
    <row r="2531" spans="1:30" s="27" customFormat="1" ht="15" customHeight="1" x14ac:dyDescent="0.25">
      <c r="A2531" s="28" t="s">
        <v>39</v>
      </c>
      <c r="B2531" s="28" t="s">
        <v>2579</v>
      </c>
      <c r="C2531" s="85">
        <v>42767</v>
      </c>
      <c r="D2531" s="29">
        <f>+VLOOKUP(B2531,'[2]HG-Mexico by Contract'!$B$8:$G$4512,6,FALSE)</f>
        <v>328019</v>
      </c>
      <c r="E2531" s="29"/>
      <c r="F2531" s="28" t="s">
        <v>41</v>
      </c>
      <c r="G2531" s="28" t="s">
        <v>42</v>
      </c>
      <c r="H2531" s="28" t="s">
        <v>63</v>
      </c>
      <c r="I2531" s="31">
        <v>810830.27</v>
      </c>
      <c r="J2531" s="32">
        <f t="shared" si="117"/>
        <v>40728.004466588223</v>
      </c>
      <c r="K2531" s="31">
        <v>0</v>
      </c>
      <c r="L2531" s="31">
        <v>0</v>
      </c>
      <c r="M2531" s="31">
        <v>0</v>
      </c>
      <c r="N2531" s="31">
        <v>0</v>
      </c>
      <c r="O2531" s="33">
        <f t="shared" si="118"/>
        <v>0</v>
      </c>
      <c r="P2531" s="34" t="str">
        <f t="shared" si="119"/>
        <v>1-30</v>
      </c>
      <c r="Q2531" s="35" t="str">
        <f>+VLOOKUP(B2531,'[2]PORTAFOLIO JAN17'!$B$7:$T$4941,19,FALSE)</f>
        <v>MEXICO</v>
      </c>
      <c r="R2531" s="31">
        <v>0</v>
      </c>
      <c r="S2531" s="31">
        <v>0</v>
      </c>
      <c r="T2531" s="31" t="s">
        <v>45</v>
      </c>
      <c r="U2531" s="36" t="s">
        <v>64</v>
      </c>
      <c r="V2531" s="37">
        <v>40728.004462099998</v>
      </c>
      <c r="W2531" s="38">
        <v>40728.004462099998</v>
      </c>
      <c r="X2531" s="38">
        <v>0</v>
      </c>
      <c r="Y2531" s="38">
        <v>0</v>
      </c>
      <c r="Z2531" s="38">
        <v>0</v>
      </c>
      <c r="AA2531" s="38">
        <v>0</v>
      </c>
      <c r="AB2531" s="38">
        <v>0</v>
      </c>
      <c r="AC2531" s="38">
        <v>0</v>
      </c>
      <c r="AD2531" s="38" t="s">
        <v>47</v>
      </c>
    </row>
    <row r="2532" spans="1:30" s="27" customFormat="1" ht="15" customHeight="1" x14ac:dyDescent="0.25">
      <c r="A2532" s="39" t="s">
        <v>39</v>
      </c>
      <c r="B2532" s="39" t="s">
        <v>2580</v>
      </c>
      <c r="C2532" s="86">
        <v>42767</v>
      </c>
      <c r="D2532" s="29">
        <f>+VLOOKUP(B2532,'[2]HG-Mexico by Contract'!$B$8:$G$4512,6,FALSE)</f>
        <v>318874</v>
      </c>
      <c r="E2532" s="29"/>
      <c r="F2532" s="39" t="s">
        <v>41</v>
      </c>
      <c r="G2532" s="39" t="s">
        <v>42</v>
      </c>
      <c r="H2532" s="39" t="s">
        <v>44</v>
      </c>
      <c r="I2532" s="40">
        <v>429588.71</v>
      </c>
      <c r="J2532" s="32">
        <f t="shared" si="117"/>
        <v>429588.71</v>
      </c>
      <c r="K2532" s="31">
        <v>0</v>
      </c>
      <c r="L2532" s="31">
        <v>0</v>
      </c>
      <c r="M2532" s="31">
        <v>0</v>
      </c>
      <c r="N2532" s="31">
        <v>0</v>
      </c>
      <c r="O2532" s="33">
        <f t="shared" si="118"/>
        <v>0</v>
      </c>
      <c r="P2532" s="34" t="str">
        <f t="shared" si="119"/>
        <v>1-30</v>
      </c>
      <c r="Q2532" s="35" t="str">
        <f>+VLOOKUP(B2532,'[2]PORTAFOLIO JAN17'!$B$7:$T$4941,19,FALSE)</f>
        <v>MEXICO</v>
      </c>
      <c r="R2532" s="31">
        <v>0</v>
      </c>
      <c r="S2532" s="31">
        <v>0</v>
      </c>
      <c r="T2532" s="31" t="s">
        <v>45</v>
      </c>
      <c r="U2532" s="41" t="s">
        <v>46</v>
      </c>
      <c r="V2532" s="42">
        <v>429588.71</v>
      </c>
      <c r="W2532" s="43">
        <v>429588.71</v>
      </c>
      <c r="X2532" s="38">
        <v>0</v>
      </c>
      <c r="Y2532" s="38">
        <v>0</v>
      </c>
      <c r="Z2532" s="38">
        <v>0</v>
      </c>
      <c r="AA2532" s="38">
        <v>0</v>
      </c>
      <c r="AB2532" s="38">
        <v>0</v>
      </c>
      <c r="AC2532" s="38">
        <v>0</v>
      </c>
      <c r="AD2532" s="38" t="s">
        <v>47</v>
      </c>
    </row>
    <row r="2533" spans="1:30" s="27" customFormat="1" ht="15" customHeight="1" x14ac:dyDescent="0.25">
      <c r="A2533" s="28" t="s">
        <v>39</v>
      </c>
      <c r="B2533" s="28" t="s">
        <v>2581</v>
      </c>
      <c r="C2533" s="85">
        <v>42767</v>
      </c>
      <c r="D2533" s="29">
        <f>+VLOOKUP(B2533,'[2]HG-Mexico by Contract'!$B$8:$G$4512,6,FALSE)</f>
        <v>318601</v>
      </c>
      <c r="E2533" s="29"/>
      <c r="F2533" s="28" t="s">
        <v>41</v>
      </c>
      <c r="G2533" s="28" t="s">
        <v>42</v>
      </c>
      <c r="H2533" s="28" t="s">
        <v>44</v>
      </c>
      <c r="I2533" s="31">
        <v>29788.89</v>
      </c>
      <c r="J2533" s="32">
        <f t="shared" si="117"/>
        <v>29788.89</v>
      </c>
      <c r="K2533" s="31">
        <v>0</v>
      </c>
      <c r="L2533" s="31">
        <v>0</v>
      </c>
      <c r="M2533" s="31">
        <v>0</v>
      </c>
      <c r="N2533" s="31">
        <v>0</v>
      </c>
      <c r="O2533" s="33">
        <f t="shared" si="118"/>
        <v>0</v>
      </c>
      <c r="P2533" s="34" t="str">
        <f t="shared" si="119"/>
        <v>1-30</v>
      </c>
      <c r="Q2533" s="35" t="str">
        <f>+VLOOKUP(B2533,'[2]PORTAFOLIO JAN17'!$B$7:$T$4941,19,FALSE)</f>
        <v>MEXICO</v>
      </c>
      <c r="R2533" s="31">
        <v>0</v>
      </c>
      <c r="S2533" s="31">
        <v>0</v>
      </c>
      <c r="T2533" s="31" t="s">
        <v>45</v>
      </c>
      <c r="U2533" s="36" t="s">
        <v>46</v>
      </c>
      <c r="V2533" s="37">
        <v>29788.89</v>
      </c>
      <c r="W2533" s="38">
        <v>29788.89</v>
      </c>
      <c r="X2533" s="38">
        <v>0</v>
      </c>
      <c r="Y2533" s="38">
        <v>0</v>
      </c>
      <c r="Z2533" s="38">
        <v>0</v>
      </c>
      <c r="AA2533" s="38">
        <v>0</v>
      </c>
      <c r="AB2533" s="38">
        <v>0</v>
      </c>
      <c r="AC2533" s="38">
        <v>0</v>
      </c>
      <c r="AD2533" s="38" t="s">
        <v>47</v>
      </c>
    </row>
    <row r="2534" spans="1:30" s="27" customFormat="1" ht="15" customHeight="1" x14ac:dyDescent="0.25">
      <c r="A2534" s="39" t="s">
        <v>39</v>
      </c>
      <c r="B2534" s="39" t="s">
        <v>2582</v>
      </c>
      <c r="C2534" s="86">
        <v>42767</v>
      </c>
      <c r="D2534" s="29">
        <f>+VLOOKUP(B2534,'[2]HG-Mexico by Contract'!$B$8:$G$4512,6,FALSE)</f>
        <v>367048</v>
      </c>
      <c r="E2534" s="29"/>
      <c r="F2534" s="39" t="s">
        <v>41</v>
      </c>
      <c r="G2534" s="39" t="s">
        <v>42</v>
      </c>
      <c r="H2534" s="39" t="s">
        <v>44</v>
      </c>
      <c r="I2534" s="40">
        <v>121909.47</v>
      </c>
      <c r="J2534" s="32">
        <f t="shared" si="117"/>
        <v>121909.47</v>
      </c>
      <c r="K2534" s="31">
        <v>121909.47</v>
      </c>
      <c r="L2534" s="31">
        <v>0</v>
      </c>
      <c r="M2534" s="31">
        <v>0</v>
      </c>
      <c r="N2534" s="31">
        <v>0</v>
      </c>
      <c r="O2534" s="33">
        <f t="shared" si="118"/>
        <v>121909.47</v>
      </c>
      <c r="P2534" s="34" t="str">
        <f t="shared" si="119"/>
        <v>31-60</v>
      </c>
      <c r="Q2534" s="35" t="str">
        <f>+VLOOKUP(B2534,'[2]PORTAFOLIO JAN17'!$B$7:$T$4941,19,FALSE)</f>
        <v>COSTA RICA</v>
      </c>
      <c r="R2534" s="31">
        <v>0</v>
      </c>
      <c r="S2534" s="31">
        <v>0</v>
      </c>
      <c r="T2534" s="31">
        <v>121909.47</v>
      </c>
      <c r="U2534" s="41" t="s">
        <v>46</v>
      </c>
      <c r="V2534" s="42">
        <v>121909.47</v>
      </c>
      <c r="W2534" s="43">
        <v>0</v>
      </c>
      <c r="X2534" s="38">
        <v>121909.47</v>
      </c>
      <c r="Y2534" s="38">
        <v>0</v>
      </c>
      <c r="Z2534" s="38">
        <v>0</v>
      </c>
      <c r="AA2534" s="38">
        <v>0</v>
      </c>
      <c r="AB2534" s="38">
        <v>0</v>
      </c>
      <c r="AC2534" s="38">
        <v>0</v>
      </c>
      <c r="AD2534" s="38">
        <v>121909.47</v>
      </c>
    </row>
    <row r="2535" spans="1:30" s="27" customFormat="1" ht="15" customHeight="1" x14ac:dyDescent="0.25">
      <c r="A2535" s="28" t="s">
        <v>39</v>
      </c>
      <c r="B2535" s="28" t="s">
        <v>2583</v>
      </c>
      <c r="C2535" s="85">
        <v>42767</v>
      </c>
      <c r="D2535" s="29">
        <f>+VLOOKUP(B2535,'[2]HG-Mexico by Contract'!$B$8:$G$4512,6,FALSE)</f>
        <v>367888</v>
      </c>
      <c r="E2535" s="29"/>
      <c r="F2535" s="28" t="s">
        <v>41</v>
      </c>
      <c r="G2535" s="28" t="s">
        <v>42</v>
      </c>
      <c r="H2535" s="28" t="s">
        <v>44</v>
      </c>
      <c r="I2535" s="31">
        <v>64894.44</v>
      </c>
      <c r="J2535" s="32">
        <f t="shared" si="117"/>
        <v>64894.44</v>
      </c>
      <c r="K2535" s="31">
        <v>64894.44</v>
      </c>
      <c r="L2535" s="31">
        <v>0</v>
      </c>
      <c r="M2535" s="31">
        <v>0</v>
      </c>
      <c r="N2535" s="31">
        <v>0</v>
      </c>
      <c r="O2535" s="33">
        <f t="shared" si="118"/>
        <v>64894.44</v>
      </c>
      <c r="P2535" s="34" t="str">
        <f t="shared" si="119"/>
        <v>31-60</v>
      </c>
      <c r="Q2535" s="35" t="str">
        <f>+VLOOKUP(B2535,'[2]PORTAFOLIO JAN17'!$B$7:$T$4941,19,FALSE)</f>
        <v>GUATEMALA</v>
      </c>
      <c r="R2535" s="31">
        <v>0</v>
      </c>
      <c r="S2535" s="31">
        <v>0</v>
      </c>
      <c r="T2535" s="31">
        <v>64894.44</v>
      </c>
      <c r="U2535" s="36" t="s">
        <v>46</v>
      </c>
      <c r="V2535" s="37">
        <v>64894.44</v>
      </c>
      <c r="W2535" s="38">
        <v>0</v>
      </c>
      <c r="X2535" s="38">
        <v>64894.44</v>
      </c>
      <c r="Y2535" s="38">
        <v>0</v>
      </c>
      <c r="Z2535" s="38">
        <v>0</v>
      </c>
      <c r="AA2535" s="38">
        <v>0</v>
      </c>
      <c r="AB2535" s="38">
        <v>0</v>
      </c>
      <c r="AC2535" s="38">
        <v>0</v>
      </c>
      <c r="AD2535" s="38">
        <v>64894.44</v>
      </c>
    </row>
    <row r="2536" spans="1:30" s="27" customFormat="1" ht="15" customHeight="1" x14ac:dyDescent="0.25">
      <c r="A2536" s="39" t="s">
        <v>39</v>
      </c>
      <c r="B2536" s="39" t="s">
        <v>2584</v>
      </c>
      <c r="C2536" s="86">
        <v>42767</v>
      </c>
      <c r="D2536" s="29">
        <f>+VLOOKUP(B2536,'[2]HG-Mexico by Contract'!$B$8:$G$4512,6,FALSE)</f>
        <v>318874</v>
      </c>
      <c r="E2536" s="29"/>
      <c r="F2536" s="39" t="s">
        <v>41</v>
      </c>
      <c r="G2536" s="39" t="s">
        <v>42</v>
      </c>
      <c r="H2536" s="39" t="s">
        <v>44</v>
      </c>
      <c r="I2536" s="40">
        <v>429588.71</v>
      </c>
      <c r="J2536" s="32">
        <f t="shared" si="117"/>
        <v>429588.71</v>
      </c>
      <c r="K2536" s="31">
        <v>0</v>
      </c>
      <c r="L2536" s="31">
        <v>0</v>
      </c>
      <c r="M2536" s="31">
        <v>0</v>
      </c>
      <c r="N2536" s="31">
        <v>0</v>
      </c>
      <c r="O2536" s="33">
        <f t="shared" si="118"/>
        <v>0</v>
      </c>
      <c r="P2536" s="34" t="str">
        <f t="shared" si="119"/>
        <v>1-30</v>
      </c>
      <c r="Q2536" s="35" t="str">
        <f>+VLOOKUP(B2536,'[2]PORTAFOLIO JAN17'!$B$7:$T$4941,19,FALSE)</f>
        <v>MEXICO</v>
      </c>
      <c r="R2536" s="31">
        <v>0</v>
      </c>
      <c r="S2536" s="31">
        <v>0</v>
      </c>
      <c r="T2536" s="31" t="s">
        <v>45</v>
      </c>
      <c r="U2536" s="41" t="s">
        <v>46</v>
      </c>
      <c r="V2536" s="42">
        <v>429588.71</v>
      </c>
      <c r="W2536" s="43">
        <v>429588.71</v>
      </c>
      <c r="X2536" s="38">
        <v>0</v>
      </c>
      <c r="Y2536" s="38">
        <v>0</v>
      </c>
      <c r="Z2536" s="38">
        <v>0</v>
      </c>
      <c r="AA2536" s="38">
        <v>0</v>
      </c>
      <c r="AB2536" s="38">
        <v>0</v>
      </c>
      <c r="AC2536" s="38">
        <v>0</v>
      </c>
      <c r="AD2536" s="38" t="s">
        <v>47</v>
      </c>
    </row>
    <row r="2537" spans="1:30" s="27" customFormat="1" ht="15" customHeight="1" x14ac:dyDescent="0.25">
      <c r="A2537" s="28" t="s">
        <v>39</v>
      </c>
      <c r="B2537" s="28" t="s">
        <v>2585</v>
      </c>
      <c r="C2537" s="85">
        <v>42767</v>
      </c>
      <c r="D2537" s="29">
        <f>+VLOOKUP(B2537,'[2]HG-Mexico by Contract'!$B$8:$G$4512,6,FALSE)</f>
        <v>318874</v>
      </c>
      <c r="E2537" s="29"/>
      <c r="F2537" s="28" t="s">
        <v>41</v>
      </c>
      <c r="G2537" s="28" t="s">
        <v>42</v>
      </c>
      <c r="H2537" s="28" t="s">
        <v>44</v>
      </c>
      <c r="I2537" s="31">
        <v>429588.71</v>
      </c>
      <c r="J2537" s="32">
        <f t="shared" si="117"/>
        <v>429588.71</v>
      </c>
      <c r="K2537" s="31">
        <v>0</v>
      </c>
      <c r="L2537" s="31">
        <v>0</v>
      </c>
      <c r="M2537" s="31">
        <v>0</v>
      </c>
      <c r="N2537" s="31">
        <v>0</v>
      </c>
      <c r="O2537" s="33">
        <f t="shared" si="118"/>
        <v>0</v>
      </c>
      <c r="P2537" s="34" t="str">
        <f t="shared" si="119"/>
        <v>1-30</v>
      </c>
      <c r="Q2537" s="35" t="str">
        <f>+VLOOKUP(B2537,'[2]PORTAFOLIO JAN17'!$B$7:$T$4941,19,FALSE)</f>
        <v>MEXICO</v>
      </c>
      <c r="R2537" s="31">
        <v>0</v>
      </c>
      <c r="S2537" s="31">
        <v>0</v>
      </c>
      <c r="T2537" s="31" t="s">
        <v>45</v>
      </c>
      <c r="U2537" s="36" t="s">
        <v>46</v>
      </c>
      <c r="V2537" s="37">
        <v>429588.71</v>
      </c>
      <c r="W2537" s="38">
        <v>429588.71</v>
      </c>
      <c r="X2537" s="38">
        <v>0</v>
      </c>
      <c r="Y2537" s="38">
        <v>0</v>
      </c>
      <c r="Z2537" s="38">
        <v>0</v>
      </c>
      <c r="AA2537" s="38">
        <v>0</v>
      </c>
      <c r="AB2537" s="38">
        <v>0</v>
      </c>
      <c r="AC2537" s="38">
        <v>0</v>
      </c>
      <c r="AD2537" s="38" t="s">
        <v>47</v>
      </c>
    </row>
    <row r="2538" spans="1:30" s="27" customFormat="1" ht="15" customHeight="1" x14ac:dyDescent="0.25">
      <c r="A2538" s="39" t="s">
        <v>39</v>
      </c>
      <c r="B2538" s="39" t="s">
        <v>2586</v>
      </c>
      <c r="C2538" s="86">
        <v>42767</v>
      </c>
      <c r="D2538" s="29">
        <f>+VLOOKUP(B2538,'[2]HG-Mexico by Contract'!$B$8:$G$4512,6,FALSE)</f>
        <v>318874</v>
      </c>
      <c r="E2538" s="29"/>
      <c r="F2538" s="39" t="s">
        <v>41</v>
      </c>
      <c r="G2538" s="39" t="s">
        <v>42</v>
      </c>
      <c r="H2538" s="39" t="s">
        <v>44</v>
      </c>
      <c r="I2538" s="40">
        <v>362921.77</v>
      </c>
      <c r="J2538" s="32">
        <f t="shared" si="117"/>
        <v>362921.77</v>
      </c>
      <c r="K2538" s="31">
        <v>0</v>
      </c>
      <c r="L2538" s="31">
        <v>0</v>
      </c>
      <c r="M2538" s="31">
        <v>0</v>
      </c>
      <c r="N2538" s="31">
        <v>0</v>
      </c>
      <c r="O2538" s="33">
        <f t="shared" si="118"/>
        <v>0</v>
      </c>
      <c r="P2538" s="34" t="str">
        <f t="shared" si="119"/>
        <v>1-30</v>
      </c>
      <c r="Q2538" s="35" t="str">
        <f>+VLOOKUP(B2538,'[2]PORTAFOLIO JAN17'!$B$7:$T$4941,19,FALSE)</f>
        <v>MEXICO</v>
      </c>
      <c r="R2538" s="31">
        <v>0</v>
      </c>
      <c r="S2538" s="31">
        <v>0</v>
      </c>
      <c r="T2538" s="31" t="s">
        <v>45</v>
      </c>
      <c r="U2538" s="41" t="s">
        <v>46</v>
      </c>
      <c r="V2538" s="42">
        <v>362921.77</v>
      </c>
      <c r="W2538" s="43">
        <v>362921.77</v>
      </c>
      <c r="X2538" s="38">
        <v>0</v>
      </c>
      <c r="Y2538" s="38">
        <v>0</v>
      </c>
      <c r="Z2538" s="38">
        <v>0</v>
      </c>
      <c r="AA2538" s="38">
        <v>0</v>
      </c>
      <c r="AB2538" s="38">
        <v>0</v>
      </c>
      <c r="AC2538" s="38">
        <v>0</v>
      </c>
      <c r="AD2538" s="38" t="s">
        <v>47</v>
      </c>
    </row>
    <row r="2539" spans="1:30" s="27" customFormat="1" ht="15" customHeight="1" x14ac:dyDescent="0.25">
      <c r="A2539" s="28" t="s">
        <v>39</v>
      </c>
      <c r="B2539" s="28" t="s">
        <v>2587</v>
      </c>
      <c r="C2539" s="85">
        <v>42767</v>
      </c>
      <c r="D2539" s="29">
        <f>+VLOOKUP(B2539,'[2]HG-Mexico by Contract'!$B$8:$G$4512,6,FALSE)</f>
        <v>318526</v>
      </c>
      <c r="E2539" s="29"/>
      <c r="F2539" s="28" t="s">
        <v>41</v>
      </c>
      <c r="G2539" s="28" t="s">
        <v>42</v>
      </c>
      <c r="H2539" s="28" t="s">
        <v>63</v>
      </c>
      <c r="I2539" s="31">
        <v>520687.41</v>
      </c>
      <c r="J2539" s="32">
        <f t="shared" si="117"/>
        <v>26154.128607182181</v>
      </c>
      <c r="K2539" s="31">
        <v>0</v>
      </c>
      <c r="L2539" s="31">
        <v>0</v>
      </c>
      <c r="M2539" s="31">
        <v>0</v>
      </c>
      <c r="N2539" s="31">
        <v>0</v>
      </c>
      <c r="O2539" s="33">
        <f t="shared" si="118"/>
        <v>0</v>
      </c>
      <c r="P2539" s="34" t="str">
        <f t="shared" si="119"/>
        <v>1-30</v>
      </c>
      <c r="Q2539" s="35" t="str">
        <f>+VLOOKUP(B2539,'[2]PORTAFOLIO JAN17'!$B$7:$T$4941,19,FALSE)</f>
        <v>MEXICO</v>
      </c>
      <c r="R2539" s="31">
        <v>0</v>
      </c>
      <c r="S2539" s="31">
        <v>0</v>
      </c>
      <c r="T2539" s="31" t="s">
        <v>45</v>
      </c>
      <c r="U2539" s="36" t="s">
        <v>64</v>
      </c>
      <c r="V2539" s="37">
        <v>26154.1286043</v>
      </c>
      <c r="W2539" s="38">
        <v>26154.1286043</v>
      </c>
      <c r="X2539" s="38">
        <v>0</v>
      </c>
      <c r="Y2539" s="38">
        <v>0</v>
      </c>
      <c r="Z2539" s="38">
        <v>0</v>
      </c>
      <c r="AA2539" s="38">
        <v>0</v>
      </c>
      <c r="AB2539" s="38">
        <v>0</v>
      </c>
      <c r="AC2539" s="38">
        <v>0</v>
      </c>
      <c r="AD2539" s="38" t="s">
        <v>47</v>
      </c>
    </row>
    <row r="2540" spans="1:30" s="27" customFormat="1" ht="15" customHeight="1" x14ac:dyDescent="0.25">
      <c r="A2540" s="39" t="s">
        <v>39</v>
      </c>
      <c r="B2540" s="39" t="s">
        <v>2588</v>
      </c>
      <c r="C2540" s="86">
        <v>42767</v>
      </c>
      <c r="D2540" s="29">
        <f>+VLOOKUP(B2540,'[2]HG-Mexico by Contract'!$B$8:$G$4512,6,FALSE)</f>
        <v>313250</v>
      </c>
      <c r="E2540" s="29"/>
      <c r="F2540" s="39" t="s">
        <v>41</v>
      </c>
      <c r="G2540" s="39" t="s">
        <v>42</v>
      </c>
      <c r="H2540" s="39" t="s">
        <v>44</v>
      </c>
      <c r="I2540" s="40">
        <v>244409.34</v>
      </c>
      <c r="J2540" s="32">
        <f t="shared" si="117"/>
        <v>244409.34</v>
      </c>
      <c r="K2540" s="31">
        <v>0</v>
      </c>
      <c r="L2540" s="31">
        <v>0</v>
      </c>
      <c r="M2540" s="31">
        <v>0</v>
      </c>
      <c r="N2540" s="31">
        <v>0</v>
      </c>
      <c r="O2540" s="33">
        <f t="shared" si="118"/>
        <v>0</v>
      </c>
      <c r="P2540" s="34" t="str">
        <f t="shared" si="119"/>
        <v>1-30</v>
      </c>
      <c r="Q2540" s="35" t="str">
        <f>+VLOOKUP(B2540,'[2]PORTAFOLIO JAN17'!$B$7:$T$4941,19,FALSE)</f>
        <v>COSTA RICA</v>
      </c>
      <c r="R2540" s="31">
        <v>0</v>
      </c>
      <c r="S2540" s="31">
        <v>0</v>
      </c>
      <c r="T2540" s="31" t="s">
        <v>45</v>
      </c>
      <c r="U2540" s="41" t="s">
        <v>46</v>
      </c>
      <c r="V2540" s="42">
        <v>244409.34</v>
      </c>
      <c r="W2540" s="43">
        <v>244409.34</v>
      </c>
      <c r="X2540" s="38">
        <v>0</v>
      </c>
      <c r="Y2540" s="38">
        <v>0</v>
      </c>
      <c r="Z2540" s="38">
        <v>0</v>
      </c>
      <c r="AA2540" s="38">
        <v>0</v>
      </c>
      <c r="AB2540" s="38">
        <v>0</v>
      </c>
      <c r="AC2540" s="38">
        <v>0</v>
      </c>
      <c r="AD2540" s="38" t="s">
        <v>47</v>
      </c>
    </row>
    <row r="2541" spans="1:30" s="27" customFormat="1" ht="15" customHeight="1" x14ac:dyDescent="0.25">
      <c r="A2541" s="28" t="s">
        <v>39</v>
      </c>
      <c r="B2541" s="28" t="s">
        <v>2589</v>
      </c>
      <c r="C2541" s="85">
        <v>42767</v>
      </c>
      <c r="D2541" s="29">
        <f>+VLOOKUP(B2541,'[2]HG-Mexico by Contract'!$B$8:$G$4512,6,FALSE)</f>
        <v>366489</v>
      </c>
      <c r="E2541" s="29"/>
      <c r="F2541" s="28" t="s">
        <v>41</v>
      </c>
      <c r="G2541" s="28" t="s">
        <v>42</v>
      </c>
      <c r="H2541" s="28" t="s">
        <v>44</v>
      </c>
      <c r="I2541" s="31">
        <v>62091.79</v>
      </c>
      <c r="J2541" s="32">
        <f t="shared" si="117"/>
        <v>62091.79</v>
      </c>
      <c r="K2541" s="31">
        <v>0</v>
      </c>
      <c r="L2541" s="31">
        <v>0</v>
      </c>
      <c r="M2541" s="31">
        <v>0</v>
      </c>
      <c r="N2541" s="31">
        <v>0</v>
      </c>
      <c r="O2541" s="33">
        <f t="shared" si="118"/>
        <v>0</v>
      </c>
      <c r="P2541" s="34" t="str">
        <f t="shared" si="119"/>
        <v>1-30</v>
      </c>
      <c r="Q2541" s="35" t="str">
        <f>+VLOOKUP(B2541,'[2]PORTAFOLIO JAN17'!$B$7:$T$4941,19,FALSE)</f>
        <v>GUATEMALA</v>
      </c>
      <c r="R2541" s="31">
        <v>0</v>
      </c>
      <c r="S2541" s="31">
        <v>0</v>
      </c>
      <c r="T2541" s="31" t="s">
        <v>45</v>
      </c>
      <c r="U2541" s="36" t="s">
        <v>46</v>
      </c>
      <c r="V2541" s="37">
        <v>62091.79</v>
      </c>
      <c r="W2541" s="38">
        <v>62091.79</v>
      </c>
      <c r="X2541" s="38">
        <v>0</v>
      </c>
      <c r="Y2541" s="38">
        <v>0</v>
      </c>
      <c r="Z2541" s="38">
        <v>0</v>
      </c>
      <c r="AA2541" s="38">
        <v>0</v>
      </c>
      <c r="AB2541" s="38">
        <v>0</v>
      </c>
      <c r="AC2541" s="38">
        <v>0</v>
      </c>
      <c r="AD2541" s="38" t="s">
        <v>47</v>
      </c>
    </row>
    <row r="2542" spans="1:30" s="27" customFormat="1" ht="15" customHeight="1" x14ac:dyDescent="0.25">
      <c r="A2542" s="39" t="s">
        <v>39</v>
      </c>
      <c r="B2542" s="39" t="s">
        <v>2590</v>
      </c>
      <c r="C2542" s="86">
        <v>42767</v>
      </c>
      <c r="D2542" s="29">
        <f>+VLOOKUP(B2542,'[2]HG-Mexico by Contract'!$B$8:$G$4512,6,FALSE)</f>
        <v>367671</v>
      </c>
      <c r="E2542" s="29"/>
      <c r="F2542" s="39" t="s">
        <v>41</v>
      </c>
      <c r="G2542" s="39" t="s">
        <v>42</v>
      </c>
      <c r="H2542" s="39" t="s">
        <v>44</v>
      </c>
      <c r="I2542" s="40">
        <v>39582.410000000003</v>
      </c>
      <c r="J2542" s="32">
        <f t="shared" si="117"/>
        <v>39582.410000000003</v>
      </c>
      <c r="K2542" s="31">
        <v>0</v>
      </c>
      <c r="L2542" s="31">
        <v>0</v>
      </c>
      <c r="M2542" s="31">
        <v>0</v>
      </c>
      <c r="N2542" s="31">
        <v>0</v>
      </c>
      <c r="O2542" s="33">
        <f t="shared" si="118"/>
        <v>0</v>
      </c>
      <c r="P2542" s="34" t="str">
        <f t="shared" si="119"/>
        <v>1-30</v>
      </c>
      <c r="Q2542" s="35" t="str">
        <f>+VLOOKUP(B2542,'[2]PORTAFOLIO JAN17'!$B$7:$T$4941,19,FALSE)</f>
        <v>COSTA RICA</v>
      </c>
      <c r="R2542" s="31">
        <v>0</v>
      </c>
      <c r="S2542" s="31">
        <v>0</v>
      </c>
      <c r="T2542" s="31" t="s">
        <v>45</v>
      </c>
      <c r="U2542" s="41" t="s">
        <v>46</v>
      </c>
      <c r="V2542" s="42">
        <v>39582.410000000003</v>
      </c>
      <c r="W2542" s="43">
        <v>39582.410000000003</v>
      </c>
      <c r="X2542" s="38">
        <v>0</v>
      </c>
      <c r="Y2542" s="38">
        <v>0</v>
      </c>
      <c r="Z2542" s="38">
        <v>0</v>
      </c>
      <c r="AA2542" s="38">
        <v>0</v>
      </c>
      <c r="AB2542" s="38">
        <v>0</v>
      </c>
      <c r="AC2542" s="38">
        <v>0</v>
      </c>
      <c r="AD2542" s="38" t="s">
        <v>47</v>
      </c>
    </row>
    <row r="2543" spans="1:30" s="27" customFormat="1" ht="15" customHeight="1" x14ac:dyDescent="0.25">
      <c r="A2543" s="28" t="s">
        <v>39</v>
      </c>
      <c r="B2543" s="28" t="s">
        <v>2591</v>
      </c>
      <c r="C2543" s="85">
        <v>42767</v>
      </c>
      <c r="D2543" s="29">
        <f>+VLOOKUP(B2543,'[2]HG-Mexico by Contract'!$B$8:$G$4512,6,FALSE)</f>
        <v>314376</v>
      </c>
      <c r="E2543" s="29"/>
      <c r="F2543" s="28" t="s">
        <v>41</v>
      </c>
      <c r="G2543" s="28" t="s">
        <v>42</v>
      </c>
      <c r="H2543" s="28" t="s">
        <v>44</v>
      </c>
      <c r="I2543" s="31">
        <v>1220211.8400000001</v>
      </c>
      <c r="J2543" s="32">
        <f t="shared" si="117"/>
        <v>1220211.8400000001</v>
      </c>
      <c r="K2543" s="31">
        <v>0</v>
      </c>
      <c r="L2543" s="31">
        <v>0</v>
      </c>
      <c r="M2543" s="31">
        <v>0</v>
      </c>
      <c r="N2543" s="31">
        <v>0</v>
      </c>
      <c r="O2543" s="33">
        <f t="shared" si="118"/>
        <v>0</v>
      </c>
      <c r="P2543" s="34" t="str">
        <f t="shared" si="119"/>
        <v>1-30</v>
      </c>
      <c r="Q2543" s="35" t="str">
        <f>+VLOOKUP(B2543,'[2]PORTAFOLIO JAN17'!$B$7:$T$4941,19,FALSE)</f>
        <v>COSTA RICA</v>
      </c>
      <c r="R2543" s="31">
        <v>0</v>
      </c>
      <c r="S2543" s="31">
        <v>0</v>
      </c>
      <c r="T2543" s="31" t="s">
        <v>45</v>
      </c>
      <c r="U2543" s="36" t="s">
        <v>46</v>
      </c>
      <c r="V2543" s="37">
        <v>1220211.8400000001</v>
      </c>
      <c r="W2543" s="38">
        <v>1220211.8400000001</v>
      </c>
      <c r="X2543" s="38">
        <v>0</v>
      </c>
      <c r="Y2543" s="38">
        <v>0</v>
      </c>
      <c r="Z2543" s="38">
        <v>0</v>
      </c>
      <c r="AA2543" s="38">
        <v>0</v>
      </c>
      <c r="AB2543" s="38">
        <v>0</v>
      </c>
      <c r="AC2543" s="38">
        <v>0</v>
      </c>
      <c r="AD2543" s="38" t="s">
        <v>47</v>
      </c>
    </row>
    <row r="2544" spans="1:30" s="27" customFormat="1" ht="15" customHeight="1" x14ac:dyDescent="0.25">
      <c r="A2544" s="39" t="s">
        <v>39</v>
      </c>
      <c r="B2544" s="39" t="s">
        <v>2592</v>
      </c>
      <c r="C2544" s="86">
        <v>42767</v>
      </c>
      <c r="D2544" s="29">
        <f>+VLOOKUP(B2544,'[2]HG-Mexico by Contract'!$B$8:$G$4512,6,FALSE)</f>
        <v>364697</v>
      </c>
      <c r="E2544" s="29"/>
      <c r="F2544" s="39" t="s">
        <v>41</v>
      </c>
      <c r="G2544" s="39" t="s">
        <v>42</v>
      </c>
      <c r="H2544" s="39" t="s">
        <v>44</v>
      </c>
      <c r="I2544" s="40">
        <v>30972.400000000001</v>
      </c>
      <c r="J2544" s="32">
        <f t="shared" si="117"/>
        <v>30972.400000000001</v>
      </c>
      <c r="K2544" s="31">
        <v>0</v>
      </c>
      <c r="L2544" s="31">
        <v>0</v>
      </c>
      <c r="M2544" s="31">
        <v>0</v>
      </c>
      <c r="N2544" s="31">
        <v>0</v>
      </c>
      <c r="O2544" s="33">
        <f t="shared" si="118"/>
        <v>0</v>
      </c>
      <c r="P2544" s="34" t="str">
        <f t="shared" si="119"/>
        <v>1-30</v>
      </c>
      <c r="Q2544" s="35" t="str">
        <f>+VLOOKUP(B2544,'[2]PORTAFOLIO JAN17'!$B$7:$T$4941,19,FALSE)</f>
        <v>NICARAGUA</v>
      </c>
      <c r="R2544" s="31">
        <v>0</v>
      </c>
      <c r="S2544" s="31">
        <v>0</v>
      </c>
      <c r="T2544" s="31" t="s">
        <v>45</v>
      </c>
      <c r="U2544" s="41" t="s">
        <v>46</v>
      </c>
      <c r="V2544" s="42">
        <v>30972.400000000001</v>
      </c>
      <c r="W2544" s="43">
        <v>30972.400000000001</v>
      </c>
      <c r="X2544" s="38">
        <v>0</v>
      </c>
      <c r="Y2544" s="38">
        <v>0</v>
      </c>
      <c r="Z2544" s="38">
        <v>0</v>
      </c>
      <c r="AA2544" s="38">
        <v>0</v>
      </c>
      <c r="AB2544" s="38">
        <v>0</v>
      </c>
      <c r="AC2544" s="38">
        <v>0</v>
      </c>
      <c r="AD2544" s="38" t="s">
        <v>47</v>
      </c>
    </row>
    <row r="2545" spans="1:30" s="27" customFormat="1" ht="15" customHeight="1" x14ac:dyDescent="0.25">
      <c r="A2545" s="28" t="s">
        <v>39</v>
      </c>
      <c r="B2545" s="28" t="s">
        <v>2593</v>
      </c>
      <c r="C2545" s="85">
        <v>42767</v>
      </c>
      <c r="D2545" s="29">
        <f>+VLOOKUP(B2545,'[2]HG-Mexico by Contract'!$B$8:$G$4512,6,FALSE)</f>
        <v>318185</v>
      </c>
      <c r="E2545" s="29"/>
      <c r="F2545" s="28" t="s">
        <v>41</v>
      </c>
      <c r="G2545" s="28" t="s">
        <v>42</v>
      </c>
      <c r="H2545" s="28" t="s">
        <v>44</v>
      </c>
      <c r="I2545" s="31">
        <v>78236.56</v>
      </c>
      <c r="J2545" s="32">
        <f t="shared" si="117"/>
        <v>78236.56</v>
      </c>
      <c r="K2545" s="31">
        <v>0</v>
      </c>
      <c r="L2545" s="31">
        <v>0</v>
      </c>
      <c r="M2545" s="31">
        <v>0</v>
      </c>
      <c r="N2545" s="31">
        <v>0</v>
      </c>
      <c r="O2545" s="33">
        <f t="shared" si="118"/>
        <v>0</v>
      </c>
      <c r="P2545" s="34" t="str">
        <f t="shared" si="119"/>
        <v>1-30</v>
      </c>
      <c r="Q2545" s="35" t="str">
        <f>+VLOOKUP(B2545,'[2]PORTAFOLIO JAN17'!$B$7:$T$4941,19,FALSE)</f>
        <v>MEXICO</v>
      </c>
      <c r="R2545" s="31">
        <v>0</v>
      </c>
      <c r="S2545" s="31">
        <v>0</v>
      </c>
      <c r="T2545" s="31" t="s">
        <v>45</v>
      </c>
      <c r="U2545" s="36" t="s">
        <v>46</v>
      </c>
      <c r="V2545" s="37">
        <v>78236.56</v>
      </c>
      <c r="W2545" s="38">
        <v>78236.56</v>
      </c>
      <c r="X2545" s="38">
        <v>0</v>
      </c>
      <c r="Y2545" s="38">
        <v>0</v>
      </c>
      <c r="Z2545" s="38">
        <v>0</v>
      </c>
      <c r="AA2545" s="38">
        <v>0</v>
      </c>
      <c r="AB2545" s="38">
        <v>0</v>
      </c>
      <c r="AC2545" s="38">
        <v>0</v>
      </c>
      <c r="AD2545" s="38" t="s">
        <v>47</v>
      </c>
    </row>
    <row r="2546" spans="1:30" s="27" customFormat="1" ht="15" customHeight="1" x14ac:dyDescent="0.25">
      <c r="A2546" s="39" t="s">
        <v>39</v>
      </c>
      <c r="B2546" s="39" t="s">
        <v>2594</v>
      </c>
      <c r="C2546" s="86">
        <v>42767</v>
      </c>
      <c r="D2546" s="29">
        <f>+VLOOKUP(B2546,'[2]HG-Mexico by Contract'!$B$8:$G$4512,6,FALSE)</f>
        <v>315543</v>
      </c>
      <c r="E2546" s="29"/>
      <c r="F2546" s="39" t="s">
        <v>41</v>
      </c>
      <c r="G2546" s="39" t="s">
        <v>42</v>
      </c>
      <c r="H2546" s="39" t="s">
        <v>44</v>
      </c>
      <c r="I2546" s="40">
        <v>69180</v>
      </c>
      <c r="J2546" s="32">
        <f t="shared" si="117"/>
        <v>69180</v>
      </c>
      <c r="K2546" s="31">
        <v>0</v>
      </c>
      <c r="L2546" s="31">
        <v>0</v>
      </c>
      <c r="M2546" s="31">
        <v>0</v>
      </c>
      <c r="N2546" s="31">
        <v>0</v>
      </c>
      <c r="O2546" s="33">
        <f t="shared" si="118"/>
        <v>0</v>
      </c>
      <c r="P2546" s="34" t="str">
        <f t="shared" si="119"/>
        <v>1-30</v>
      </c>
      <c r="Q2546" s="35" t="str">
        <f>+VLOOKUP(B2546,'[2]PORTAFOLIO JAN17'!$B$7:$T$4941,19,FALSE)</f>
        <v>COSTA RICA</v>
      </c>
      <c r="R2546" s="31">
        <v>0</v>
      </c>
      <c r="S2546" s="31">
        <v>0</v>
      </c>
      <c r="T2546" s="31" t="s">
        <v>45</v>
      </c>
      <c r="U2546" s="41" t="s">
        <v>46</v>
      </c>
      <c r="V2546" s="42">
        <v>69180</v>
      </c>
      <c r="W2546" s="43">
        <v>69180</v>
      </c>
      <c r="X2546" s="38">
        <v>0</v>
      </c>
      <c r="Y2546" s="38">
        <v>0</v>
      </c>
      <c r="Z2546" s="38">
        <v>0</v>
      </c>
      <c r="AA2546" s="38">
        <v>0</v>
      </c>
      <c r="AB2546" s="38">
        <v>0</v>
      </c>
      <c r="AC2546" s="38">
        <v>0</v>
      </c>
      <c r="AD2546" s="38" t="s">
        <v>47</v>
      </c>
    </row>
    <row r="2547" spans="1:30" s="27" customFormat="1" ht="15" customHeight="1" x14ac:dyDescent="0.25">
      <c r="A2547" s="28" t="s">
        <v>39</v>
      </c>
      <c r="B2547" s="28" t="s">
        <v>2595</v>
      </c>
      <c r="C2547" s="85">
        <v>42767</v>
      </c>
      <c r="D2547" s="29">
        <f>+VLOOKUP(B2547,'[2]HG-Mexico by Contract'!$B$8:$G$4512,6,FALSE)</f>
        <v>364697</v>
      </c>
      <c r="E2547" s="29"/>
      <c r="F2547" s="28" t="s">
        <v>41</v>
      </c>
      <c r="G2547" s="28" t="s">
        <v>42</v>
      </c>
      <c r="H2547" s="28" t="s">
        <v>44</v>
      </c>
      <c r="I2547" s="31">
        <v>16757.43</v>
      </c>
      <c r="J2547" s="32">
        <f t="shared" si="117"/>
        <v>16757.43</v>
      </c>
      <c r="K2547" s="31">
        <v>0</v>
      </c>
      <c r="L2547" s="31">
        <v>0</v>
      </c>
      <c r="M2547" s="31">
        <v>0</v>
      </c>
      <c r="N2547" s="31">
        <v>0</v>
      </c>
      <c r="O2547" s="33">
        <f t="shared" si="118"/>
        <v>0</v>
      </c>
      <c r="P2547" s="34" t="str">
        <f t="shared" si="119"/>
        <v>1-30</v>
      </c>
      <c r="Q2547" s="35" t="str">
        <f>+VLOOKUP(B2547,'[2]PORTAFOLIO JAN17'!$B$7:$T$4941,19,FALSE)</f>
        <v>NICARAGUA</v>
      </c>
      <c r="R2547" s="31">
        <v>0</v>
      </c>
      <c r="S2547" s="31">
        <v>0</v>
      </c>
      <c r="T2547" s="31" t="s">
        <v>45</v>
      </c>
      <c r="U2547" s="36" t="s">
        <v>46</v>
      </c>
      <c r="V2547" s="37">
        <v>16757.43</v>
      </c>
      <c r="W2547" s="38">
        <v>16757.43</v>
      </c>
      <c r="X2547" s="38">
        <v>0</v>
      </c>
      <c r="Y2547" s="38">
        <v>0</v>
      </c>
      <c r="Z2547" s="38">
        <v>0</v>
      </c>
      <c r="AA2547" s="38">
        <v>0</v>
      </c>
      <c r="AB2547" s="38">
        <v>0</v>
      </c>
      <c r="AC2547" s="38">
        <v>0</v>
      </c>
      <c r="AD2547" s="38" t="s">
        <v>47</v>
      </c>
    </row>
    <row r="2548" spans="1:30" s="27" customFormat="1" ht="15" customHeight="1" x14ac:dyDescent="0.25">
      <c r="A2548" s="39" t="s">
        <v>39</v>
      </c>
      <c r="B2548" s="39" t="s">
        <v>2596</v>
      </c>
      <c r="C2548" s="86">
        <v>42767</v>
      </c>
      <c r="D2548" s="29">
        <f>+VLOOKUP(B2548,'[2]HG-Mexico by Contract'!$B$8:$G$4512,6,FALSE)</f>
        <v>367088</v>
      </c>
      <c r="E2548" s="29"/>
      <c r="F2548" s="39" t="s">
        <v>41</v>
      </c>
      <c r="G2548" s="39" t="s">
        <v>42</v>
      </c>
      <c r="H2548" s="39" t="s">
        <v>44</v>
      </c>
      <c r="I2548" s="40">
        <v>80487.210000000006</v>
      </c>
      <c r="J2548" s="32">
        <f t="shared" si="117"/>
        <v>80487.210000000006</v>
      </c>
      <c r="K2548" s="31">
        <v>0</v>
      </c>
      <c r="L2548" s="31">
        <v>0</v>
      </c>
      <c r="M2548" s="31">
        <v>0</v>
      </c>
      <c r="N2548" s="31">
        <v>0</v>
      </c>
      <c r="O2548" s="33">
        <f t="shared" si="118"/>
        <v>0</v>
      </c>
      <c r="P2548" s="34" t="str">
        <f t="shared" si="119"/>
        <v>1-30</v>
      </c>
      <c r="Q2548" s="35" t="str">
        <f>+VLOOKUP(B2548,'[2]PORTAFOLIO JAN17'!$B$7:$T$4941,19,FALSE)</f>
        <v>GUATEMALA</v>
      </c>
      <c r="R2548" s="31">
        <v>0</v>
      </c>
      <c r="S2548" s="31">
        <v>0</v>
      </c>
      <c r="T2548" s="31" t="s">
        <v>45</v>
      </c>
      <c r="U2548" s="41" t="s">
        <v>46</v>
      </c>
      <c r="V2548" s="42">
        <v>80487.210000000006</v>
      </c>
      <c r="W2548" s="43">
        <v>80487.210000000006</v>
      </c>
      <c r="X2548" s="38">
        <v>0</v>
      </c>
      <c r="Y2548" s="38">
        <v>0</v>
      </c>
      <c r="Z2548" s="38">
        <v>0</v>
      </c>
      <c r="AA2548" s="38">
        <v>0</v>
      </c>
      <c r="AB2548" s="38">
        <v>0</v>
      </c>
      <c r="AC2548" s="38">
        <v>0</v>
      </c>
      <c r="AD2548" s="38" t="s">
        <v>47</v>
      </c>
    </row>
    <row r="2549" spans="1:30" s="27" customFormat="1" ht="15" customHeight="1" x14ac:dyDescent="0.25">
      <c r="A2549" s="28" t="s">
        <v>39</v>
      </c>
      <c r="B2549" s="28" t="s">
        <v>2597</v>
      </c>
      <c r="C2549" s="85">
        <v>42767</v>
      </c>
      <c r="D2549" s="29">
        <f>+VLOOKUP(B2549,'[2]HG-Mexico by Contract'!$B$8:$G$4512,6,FALSE)</f>
        <v>315317</v>
      </c>
      <c r="E2549" s="29"/>
      <c r="F2549" s="28" t="s">
        <v>41</v>
      </c>
      <c r="G2549" s="28" t="s">
        <v>42</v>
      </c>
      <c r="H2549" s="28" t="s">
        <v>63</v>
      </c>
      <c r="I2549" s="31">
        <v>721291.63</v>
      </c>
      <c r="J2549" s="32">
        <f t="shared" si="117"/>
        <v>36230.478578892595</v>
      </c>
      <c r="K2549" s="31">
        <v>721291.63</v>
      </c>
      <c r="L2549" s="31">
        <v>0</v>
      </c>
      <c r="M2549" s="31">
        <v>0</v>
      </c>
      <c r="N2549" s="31">
        <v>0</v>
      </c>
      <c r="O2549" s="33">
        <f t="shared" si="118"/>
        <v>721291.63</v>
      </c>
      <c r="P2549" s="34" t="str">
        <f t="shared" si="119"/>
        <v>31-60</v>
      </c>
      <c r="Q2549" s="35" t="str">
        <f>+VLOOKUP(B2549,'[2]PORTAFOLIO JAN17'!$B$7:$T$4941,19,FALSE)</f>
        <v>MEXICO</v>
      </c>
      <c r="R2549" s="31">
        <v>0</v>
      </c>
      <c r="S2549" s="31">
        <v>0</v>
      </c>
      <c r="T2549" s="31" t="s">
        <v>45</v>
      </c>
      <c r="U2549" s="36" t="s">
        <v>64</v>
      </c>
      <c r="V2549" s="37">
        <v>36230.4785749</v>
      </c>
      <c r="W2549" s="38">
        <v>0</v>
      </c>
      <c r="X2549" s="38">
        <v>36230.4785749</v>
      </c>
      <c r="Y2549" s="38">
        <v>0</v>
      </c>
      <c r="Z2549" s="38">
        <v>0</v>
      </c>
      <c r="AA2549" s="38">
        <v>0</v>
      </c>
      <c r="AB2549" s="38">
        <v>0</v>
      </c>
      <c r="AC2549" s="38">
        <v>0</v>
      </c>
      <c r="AD2549" s="38" t="s">
        <v>47</v>
      </c>
    </row>
    <row r="2550" spans="1:30" s="27" customFormat="1" ht="15" customHeight="1" x14ac:dyDescent="0.25">
      <c r="A2550" s="39" t="s">
        <v>39</v>
      </c>
      <c r="B2550" s="39" t="s">
        <v>2598</v>
      </c>
      <c r="C2550" s="86">
        <v>42767</v>
      </c>
      <c r="D2550" s="29">
        <f>+VLOOKUP(B2550,'[2]HG-Mexico by Contract'!$B$8:$G$4512,6,FALSE)</f>
        <v>310097</v>
      </c>
      <c r="E2550" s="29"/>
      <c r="F2550" s="39" t="s">
        <v>41</v>
      </c>
      <c r="G2550" s="39" t="s">
        <v>42</v>
      </c>
      <c r="H2550" s="39" t="s">
        <v>63</v>
      </c>
      <c r="I2550" s="40">
        <v>2538666.7000000002</v>
      </c>
      <c r="J2550" s="32">
        <f t="shared" si="117"/>
        <v>127517.2283550524</v>
      </c>
      <c r="K2550" s="31">
        <v>0</v>
      </c>
      <c r="L2550" s="31">
        <v>0</v>
      </c>
      <c r="M2550" s="31">
        <v>0</v>
      </c>
      <c r="N2550" s="31">
        <v>0</v>
      </c>
      <c r="O2550" s="33">
        <f t="shared" si="118"/>
        <v>0</v>
      </c>
      <c r="P2550" s="34" t="str">
        <f t="shared" si="119"/>
        <v>1-30</v>
      </c>
      <c r="Q2550" s="35" t="str">
        <f>+VLOOKUP(B2550,'[2]PORTAFOLIO JAN17'!$B$7:$T$4941,19,FALSE)</f>
        <v>MEXICO</v>
      </c>
      <c r="R2550" s="31">
        <v>0</v>
      </c>
      <c r="S2550" s="31">
        <v>0</v>
      </c>
      <c r="T2550" s="31" t="s">
        <v>45</v>
      </c>
      <c r="U2550" s="41" t="s">
        <v>64</v>
      </c>
      <c r="V2550" s="42">
        <v>127517.22834099999</v>
      </c>
      <c r="W2550" s="43">
        <v>127517.22834099999</v>
      </c>
      <c r="X2550" s="38">
        <v>0</v>
      </c>
      <c r="Y2550" s="38">
        <v>0</v>
      </c>
      <c r="Z2550" s="38">
        <v>0</v>
      </c>
      <c r="AA2550" s="38">
        <v>0</v>
      </c>
      <c r="AB2550" s="38">
        <v>0</v>
      </c>
      <c r="AC2550" s="38">
        <v>0</v>
      </c>
      <c r="AD2550" s="38" t="s">
        <v>47</v>
      </c>
    </row>
    <row r="2551" spans="1:30" s="27" customFormat="1" ht="15" customHeight="1" x14ac:dyDescent="0.25">
      <c r="A2551" s="28" t="s">
        <v>39</v>
      </c>
      <c r="B2551" s="28" t="s">
        <v>2599</v>
      </c>
      <c r="C2551" s="85">
        <v>42767</v>
      </c>
      <c r="D2551" s="29">
        <f>+VLOOKUP(B2551,'[2]HG-Mexico by Contract'!$B$8:$G$4512,6,FALSE)</f>
        <v>310863</v>
      </c>
      <c r="E2551" s="29"/>
      <c r="F2551" s="28" t="s">
        <v>41</v>
      </c>
      <c r="G2551" s="28" t="s">
        <v>42</v>
      </c>
      <c r="H2551" s="28" t="s">
        <v>63</v>
      </c>
      <c r="I2551" s="31">
        <v>363371.82</v>
      </c>
      <c r="J2551" s="32">
        <f t="shared" si="117"/>
        <v>18252.166520611387</v>
      </c>
      <c r="K2551" s="31">
        <v>363371.82</v>
      </c>
      <c r="L2551" s="31">
        <v>0</v>
      </c>
      <c r="M2551" s="31">
        <v>0</v>
      </c>
      <c r="N2551" s="31">
        <v>0</v>
      </c>
      <c r="O2551" s="33">
        <f t="shared" si="118"/>
        <v>363371.82</v>
      </c>
      <c r="P2551" s="34" t="str">
        <f t="shared" si="119"/>
        <v>31-60</v>
      </c>
      <c r="Q2551" s="35" t="str">
        <f>+VLOOKUP(B2551,'[2]PORTAFOLIO JAN17'!$B$7:$T$4941,19,FALSE)</f>
        <v>MEXICO</v>
      </c>
      <c r="R2551" s="31">
        <v>0</v>
      </c>
      <c r="S2551" s="31">
        <v>0</v>
      </c>
      <c r="T2551" s="31" t="s">
        <v>45</v>
      </c>
      <c r="U2551" s="36" t="s">
        <v>64</v>
      </c>
      <c r="V2551" s="37">
        <v>18252.166518599999</v>
      </c>
      <c r="W2551" s="38">
        <v>0</v>
      </c>
      <c r="X2551" s="38">
        <v>18252.166518599999</v>
      </c>
      <c r="Y2551" s="38">
        <v>0</v>
      </c>
      <c r="Z2551" s="38">
        <v>0</v>
      </c>
      <c r="AA2551" s="38">
        <v>0</v>
      </c>
      <c r="AB2551" s="38">
        <v>0</v>
      </c>
      <c r="AC2551" s="38">
        <v>0</v>
      </c>
      <c r="AD2551" s="38" t="s">
        <v>47</v>
      </c>
    </row>
    <row r="2552" spans="1:30" s="27" customFormat="1" ht="15" customHeight="1" x14ac:dyDescent="0.25">
      <c r="A2552" s="39" t="s">
        <v>39</v>
      </c>
      <c r="B2552" s="39" t="s">
        <v>2600</v>
      </c>
      <c r="C2552" s="86">
        <v>42767</v>
      </c>
      <c r="D2552" s="29">
        <f>+VLOOKUP(B2552,'[2]HG-Mexico by Contract'!$B$8:$G$4512,6,FALSE)</f>
        <v>308250</v>
      </c>
      <c r="E2552" s="29"/>
      <c r="F2552" s="39" t="s">
        <v>41</v>
      </c>
      <c r="G2552" s="39" t="s">
        <v>42</v>
      </c>
      <c r="H2552" s="39" t="s">
        <v>63</v>
      </c>
      <c r="I2552" s="40">
        <v>836708.07</v>
      </c>
      <c r="J2552" s="32">
        <f t="shared" si="117"/>
        <v>42027.846360731462</v>
      </c>
      <c r="K2552" s="31">
        <v>0</v>
      </c>
      <c r="L2552" s="31">
        <v>0</v>
      </c>
      <c r="M2552" s="31">
        <v>0</v>
      </c>
      <c r="N2552" s="31">
        <v>0</v>
      </c>
      <c r="O2552" s="33">
        <f t="shared" si="118"/>
        <v>0</v>
      </c>
      <c r="P2552" s="34" t="str">
        <f t="shared" si="119"/>
        <v>1-30</v>
      </c>
      <c r="Q2552" s="35" t="str">
        <f>+VLOOKUP(B2552,'[2]PORTAFOLIO JAN17'!$B$7:$T$4941,19,FALSE)</f>
        <v>MEXICO</v>
      </c>
      <c r="R2552" s="31">
        <v>0</v>
      </c>
      <c r="S2552" s="31">
        <v>0</v>
      </c>
      <c r="T2552" s="31" t="s">
        <v>45</v>
      </c>
      <c r="U2552" s="41" t="s">
        <v>64</v>
      </c>
      <c r="V2552" s="42">
        <v>42027.846356100003</v>
      </c>
      <c r="W2552" s="43">
        <v>42027.846356100003</v>
      </c>
      <c r="X2552" s="38">
        <v>0</v>
      </c>
      <c r="Y2552" s="38">
        <v>0</v>
      </c>
      <c r="Z2552" s="38">
        <v>0</v>
      </c>
      <c r="AA2552" s="38">
        <v>0</v>
      </c>
      <c r="AB2552" s="38">
        <v>0</v>
      </c>
      <c r="AC2552" s="38">
        <v>0</v>
      </c>
      <c r="AD2552" s="38" t="s">
        <v>47</v>
      </c>
    </row>
    <row r="2553" spans="1:30" s="27" customFormat="1" ht="15" customHeight="1" x14ac:dyDescent="0.25">
      <c r="A2553" s="28" t="s">
        <v>39</v>
      </c>
      <c r="B2553" s="28" t="s">
        <v>2601</v>
      </c>
      <c r="C2553" s="85">
        <v>42767</v>
      </c>
      <c r="D2553" s="29">
        <f>+VLOOKUP(B2553,'[2]HG-Mexico by Contract'!$B$8:$G$4512,6,FALSE)</f>
        <v>318099</v>
      </c>
      <c r="E2553" s="29"/>
      <c r="F2553" s="28" t="s">
        <v>41</v>
      </c>
      <c r="G2553" s="28" t="s">
        <v>42</v>
      </c>
      <c r="H2553" s="28" t="s">
        <v>44</v>
      </c>
      <c r="I2553" s="31">
        <v>61150.15</v>
      </c>
      <c r="J2553" s="32">
        <f t="shared" si="117"/>
        <v>61150.15</v>
      </c>
      <c r="K2553" s="31">
        <v>0</v>
      </c>
      <c r="L2553" s="31">
        <v>0</v>
      </c>
      <c r="M2553" s="31">
        <v>0</v>
      </c>
      <c r="N2553" s="31">
        <v>0</v>
      </c>
      <c r="O2553" s="33">
        <f t="shared" si="118"/>
        <v>0</v>
      </c>
      <c r="P2553" s="34" t="str">
        <f t="shared" si="119"/>
        <v>1-30</v>
      </c>
      <c r="Q2553" s="35" t="str">
        <f>+VLOOKUP(B2553,'[2]PORTAFOLIO JAN17'!$B$7:$T$4941,19,FALSE)</f>
        <v>MEXICO</v>
      </c>
      <c r="R2553" s="31">
        <v>0</v>
      </c>
      <c r="S2553" s="31">
        <v>0</v>
      </c>
      <c r="T2553" s="31" t="s">
        <v>45</v>
      </c>
      <c r="U2553" s="36" t="s">
        <v>46</v>
      </c>
      <c r="V2553" s="37">
        <v>61150.15</v>
      </c>
      <c r="W2553" s="38">
        <v>61150.15</v>
      </c>
      <c r="X2553" s="38">
        <v>0</v>
      </c>
      <c r="Y2553" s="38">
        <v>0</v>
      </c>
      <c r="Z2553" s="38">
        <v>0</v>
      </c>
      <c r="AA2553" s="38">
        <v>0</v>
      </c>
      <c r="AB2553" s="38">
        <v>0</v>
      </c>
      <c r="AC2553" s="38">
        <v>0</v>
      </c>
      <c r="AD2553" s="38" t="s">
        <v>47</v>
      </c>
    </row>
    <row r="2554" spans="1:30" s="27" customFormat="1" ht="15" customHeight="1" x14ac:dyDescent="0.25">
      <c r="A2554" s="39" t="s">
        <v>39</v>
      </c>
      <c r="B2554" s="39" t="s">
        <v>2602</v>
      </c>
      <c r="C2554" s="86">
        <v>42767</v>
      </c>
      <c r="D2554" s="29">
        <f>+VLOOKUP(B2554,'[2]HG-Mexico by Contract'!$B$8:$G$4512,6,FALSE)</f>
        <v>367425</v>
      </c>
      <c r="E2554" s="29"/>
      <c r="F2554" s="39" t="s">
        <v>41</v>
      </c>
      <c r="G2554" s="39" t="s">
        <v>42</v>
      </c>
      <c r="H2554" s="39" t="s">
        <v>44</v>
      </c>
      <c r="I2554" s="40">
        <v>55371.8</v>
      </c>
      <c r="J2554" s="32">
        <f t="shared" si="117"/>
        <v>55371.8</v>
      </c>
      <c r="K2554" s="31">
        <v>0</v>
      </c>
      <c r="L2554" s="31">
        <v>0</v>
      </c>
      <c r="M2554" s="31">
        <v>0</v>
      </c>
      <c r="N2554" s="31">
        <v>0</v>
      </c>
      <c r="O2554" s="33">
        <f t="shared" si="118"/>
        <v>0</v>
      </c>
      <c r="P2554" s="34" t="str">
        <f t="shared" si="119"/>
        <v>1-30</v>
      </c>
      <c r="Q2554" s="35" t="str">
        <f>+VLOOKUP(B2554,'[2]PORTAFOLIO JAN17'!$B$7:$T$4941,19,FALSE)</f>
        <v>REPUBLICA DOMINICANA</v>
      </c>
      <c r="R2554" s="31">
        <v>0</v>
      </c>
      <c r="S2554" s="31">
        <v>0</v>
      </c>
      <c r="T2554" s="31" t="s">
        <v>45</v>
      </c>
      <c r="U2554" s="41" t="s">
        <v>46</v>
      </c>
      <c r="V2554" s="42">
        <v>55371.8</v>
      </c>
      <c r="W2554" s="43">
        <v>55371.8</v>
      </c>
      <c r="X2554" s="38">
        <v>0</v>
      </c>
      <c r="Y2554" s="38">
        <v>0</v>
      </c>
      <c r="Z2554" s="38">
        <v>0</v>
      </c>
      <c r="AA2554" s="38">
        <v>0</v>
      </c>
      <c r="AB2554" s="38">
        <v>0</v>
      </c>
      <c r="AC2554" s="38">
        <v>0</v>
      </c>
      <c r="AD2554" s="38" t="s">
        <v>47</v>
      </c>
    </row>
    <row r="2555" spans="1:30" s="27" customFormat="1" ht="15" customHeight="1" x14ac:dyDescent="0.25">
      <c r="A2555" s="28" t="s">
        <v>39</v>
      </c>
      <c r="B2555" s="28" t="s">
        <v>2603</v>
      </c>
      <c r="C2555" s="85">
        <v>42767</v>
      </c>
      <c r="D2555" s="29">
        <f>+VLOOKUP(B2555,'[2]HG-Mexico by Contract'!$B$8:$G$4512,6,FALSE)</f>
        <v>366026</v>
      </c>
      <c r="E2555" s="29"/>
      <c r="F2555" s="28" t="s">
        <v>41</v>
      </c>
      <c r="G2555" s="28" t="s">
        <v>42</v>
      </c>
      <c r="H2555" s="28" t="s">
        <v>63</v>
      </c>
      <c r="I2555" s="31">
        <v>2054528.79</v>
      </c>
      <c r="J2555" s="32">
        <f t="shared" si="117"/>
        <v>103198.98113307252</v>
      </c>
      <c r="K2555" s="31">
        <v>0</v>
      </c>
      <c r="L2555" s="31">
        <v>0</v>
      </c>
      <c r="M2555" s="31">
        <v>0</v>
      </c>
      <c r="N2555" s="31">
        <v>0</v>
      </c>
      <c r="O2555" s="33">
        <f t="shared" si="118"/>
        <v>0</v>
      </c>
      <c r="P2555" s="34" t="str">
        <f t="shared" si="119"/>
        <v>1-30</v>
      </c>
      <c r="Q2555" s="35" t="str">
        <f>+VLOOKUP(B2555,'[2]PORTAFOLIO JAN17'!$B$7:$T$4941,19,FALSE)</f>
        <v>MEXICO</v>
      </c>
      <c r="R2555" s="31">
        <v>0</v>
      </c>
      <c r="S2555" s="31">
        <v>0</v>
      </c>
      <c r="T2555" s="31" t="s">
        <v>45</v>
      </c>
      <c r="U2555" s="36" t="s">
        <v>64</v>
      </c>
      <c r="V2555" s="37">
        <v>103198.9811217</v>
      </c>
      <c r="W2555" s="38">
        <v>103198.9811217</v>
      </c>
      <c r="X2555" s="38">
        <v>0</v>
      </c>
      <c r="Y2555" s="38">
        <v>0</v>
      </c>
      <c r="Z2555" s="38">
        <v>0</v>
      </c>
      <c r="AA2555" s="38">
        <v>0</v>
      </c>
      <c r="AB2555" s="38">
        <v>0</v>
      </c>
      <c r="AC2555" s="38">
        <v>0</v>
      </c>
      <c r="AD2555" s="38" t="s">
        <v>47</v>
      </c>
    </row>
    <row r="2556" spans="1:30" s="27" customFormat="1" ht="15" customHeight="1" x14ac:dyDescent="0.25">
      <c r="A2556" s="39" t="s">
        <v>39</v>
      </c>
      <c r="B2556" s="39" t="s">
        <v>2604</v>
      </c>
      <c r="C2556" s="86">
        <v>42767</v>
      </c>
      <c r="D2556" s="29">
        <f>+VLOOKUP(B2556,'[2]HG-Mexico by Contract'!$B$8:$G$4512,6,FALSE)</f>
        <v>350308</v>
      </c>
      <c r="E2556" s="29"/>
      <c r="F2556" s="39" t="s">
        <v>41</v>
      </c>
      <c r="G2556" s="39" t="s">
        <v>42</v>
      </c>
      <c r="H2556" s="39" t="s">
        <v>44</v>
      </c>
      <c r="I2556" s="40">
        <v>77057.460000000006</v>
      </c>
      <c r="J2556" s="32">
        <f t="shared" si="117"/>
        <v>77057.460000000006</v>
      </c>
      <c r="K2556" s="31">
        <v>0</v>
      </c>
      <c r="L2556" s="31">
        <v>0</v>
      </c>
      <c r="M2556" s="31">
        <v>0</v>
      </c>
      <c r="N2556" s="31">
        <v>0</v>
      </c>
      <c r="O2556" s="33">
        <f t="shared" si="118"/>
        <v>0</v>
      </c>
      <c r="P2556" s="34" t="str">
        <f t="shared" si="119"/>
        <v>1-30</v>
      </c>
      <c r="Q2556" s="35" t="str">
        <f>+VLOOKUP(B2556,'[2]PORTAFOLIO JAN17'!$B$7:$T$4941,19,FALSE)</f>
        <v>COSTA RICA</v>
      </c>
      <c r="R2556" s="31">
        <v>0</v>
      </c>
      <c r="S2556" s="31">
        <v>0</v>
      </c>
      <c r="T2556" s="31" t="s">
        <v>45</v>
      </c>
      <c r="U2556" s="41" t="s">
        <v>46</v>
      </c>
      <c r="V2556" s="42">
        <v>77057.460000000006</v>
      </c>
      <c r="W2556" s="43">
        <v>77057.460000000006</v>
      </c>
      <c r="X2556" s="38">
        <v>0</v>
      </c>
      <c r="Y2556" s="38">
        <v>0</v>
      </c>
      <c r="Z2556" s="38">
        <v>0</v>
      </c>
      <c r="AA2556" s="38">
        <v>0</v>
      </c>
      <c r="AB2556" s="38">
        <v>0</v>
      </c>
      <c r="AC2556" s="38">
        <v>0</v>
      </c>
      <c r="AD2556" s="38" t="s">
        <v>47</v>
      </c>
    </row>
    <row r="2557" spans="1:30" s="27" customFormat="1" ht="15" customHeight="1" x14ac:dyDescent="0.25">
      <c r="A2557" s="28" t="s">
        <v>39</v>
      </c>
      <c r="B2557" s="28" t="s">
        <v>2605</v>
      </c>
      <c r="C2557" s="85">
        <v>42767</v>
      </c>
      <c r="D2557" s="29">
        <f>+VLOOKUP(B2557,'[2]HG-Mexico by Contract'!$B$8:$G$4512,6,FALSE)</f>
        <v>350308</v>
      </c>
      <c r="E2557" s="29"/>
      <c r="F2557" s="28" t="s">
        <v>41</v>
      </c>
      <c r="G2557" s="28" t="s">
        <v>42</v>
      </c>
      <c r="H2557" s="28" t="s">
        <v>44</v>
      </c>
      <c r="I2557" s="31">
        <v>77057.460000000006</v>
      </c>
      <c r="J2557" s="32">
        <f t="shared" si="117"/>
        <v>77057.460000000006</v>
      </c>
      <c r="K2557" s="31">
        <v>0</v>
      </c>
      <c r="L2557" s="31">
        <v>0</v>
      </c>
      <c r="M2557" s="31">
        <v>0</v>
      </c>
      <c r="N2557" s="31">
        <v>0</v>
      </c>
      <c r="O2557" s="33">
        <f t="shared" si="118"/>
        <v>0</v>
      </c>
      <c r="P2557" s="34" t="str">
        <f t="shared" si="119"/>
        <v>1-30</v>
      </c>
      <c r="Q2557" s="35" t="str">
        <f>+VLOOKUP(B2557,'[2]PORTAFOLIO JAN17'!$B$7:$T$4941,19,FALSE)</f>
        <v>COSTA RICA</v>
      </c>
      <c r="R2557" s="31">
        <v>0</v>
      </c>
      <c r="S2557" s="31">
        <v>0</v>
      </c>
      <c r="T2557" s="31" t="s">
        <v>45</v>
      </c>
      <c r="U2557" s="36" t="s">
        <v>46</v>
      </c>
      <c r="V2557" s="37">
        <v>77057.460000000006</v>
      </c>
      <c r="W2557" s="38">
        <v>77057.460000000006</v>
      </c>
      <c r="X2557" s="38">
        <v>0</v>
      </c>
      <c r="Y2557" s="38">
        <v>0</v>
      </c>
      <c r="Z2557" s="38">
        <v>0</v>
      </c>
      <c r="AA2557" s="38">
        <v>0</v>
      </c>
      <c r="AB2557" s="38">
        <v>0</v>
      </c>
      <c r="AC2557" s="38">
        <v>0</v>
      </c>
      <c r="AD2557" s="38" t="s">
        <v>47</v>
      </c>
    </row>
    <row r="2558" spans="1:30" s="27" customFormat="1" ht="15" customHeight="1" x14ac:dyDescent="0.25">
      <c r="A2558" s="39" t="s">
        <v>39</v>
      </c>
      <c r="B2558" s="39" t="s">
        <v>2606</v>
      </c>
      <c r="C2558" s="86">
        <v>42767</v>
      </c>
      <c r="D2558" s="29">
        <f>+VLOOKUP(B2558,'[2]HG-Mexico by Contract'!$B$8:$G$4512,6,FALSE)</f>
        <v>319839</v>
      </c>
      <c r="E2558" s="29"/>
      <c r="F2558" s="39" t="s">
        <v>41</v>
      </c>
      <c r="G2558" s="39" t="s">
        <v>42</v>
      </c>
      <c r="H2558" s="39" t="s">
        <v>63</v>
      </c>
      <c r="I2558" s="40">
        <v>5847405</v>
      </c>
      <c r="J2558" s="32">
        <f t="shared" si="117"/>
        <v>293715.15318236739</v>
      </c>
      <c r="K2558" s="31">
        <v>0</v>
      </c>
      <c r="L2558" s="31">
        <v>0</v>
      </c>
      <c r="M2558" s="31">
        <v>0</v>
      </c>
      <c r="N2558" s="31">
        <v>0</v>
      </c>
      <c r="O2558" s="33">
        <f t="shared" si="118"/>
        <v>0</v>
      </c>
      <c r="P2558" s="34" t="str">
        <f t="shared" si="119"/>
        <v>1-30</v>
      </c>
      <c r="Q2558" s="35" t="str">
        <f>+VLOOKUP(B2558,'[2]PORTAFOLIO JAN17'!$B$7:$T$4941,19,FALSE)</f>
        <v>MEXICO</v>
      </c>
      <c r="R2558" s="31">
        <v>0</v>
      </c>
      <c r="S2558" s="31">
        <v>0</v>
      </c>
      <c r="T2558" s="31" t="s">
        <v>45</v>
      </c>
      <c r="U2558" s="41" t="s">
        <v>64</v>
      </c>
      <c r="V2558" s="42">
        <v>293715.15315000003</v>
      </c>
      <c r="W2558" s="43">
        <v>293715.15315000003</v>
      </c>
      <c r="X2558" s="38">
        <v>0</v>
      </c>
      <c r="Y2558" s="38">
        <v>0</v>
      </c>
      <c r="Z2558" s="38">
        <v>0</v>
      </c>
      <c r="AA2558" s="38">
        <v>0</v>
      </c>
      <c r="AB2558" s="38">
        <v>0</v>
      </c>
      <c r="AC2558" s="38">
        <v>0</v>
      </c>
      <c r="AD2558" s="38" t="s">
        <v>47</v>
      </c>
    </row>
    <row r="2559" spans="1:30" s="27" customFormat="1" ht="15" customHeight="1" x14ac:dyDescent="0.25">
      <c r="A2559" s="28" t="s">
        <v>39</v>
      </c>
      <c r="B2559" s="28" t="s">
        <v>2607</v>
      </c>
      <c r="C2559" s="85">
        <v>42767</v>
      </c>
      <c r="D2559" s="29">
        <f>+VLOOKUP(B2559,'[2]HG-Mexico by Contract'!$B$8:$G$4512,6,FALSE)</f>
        <v>334777</v>
      </c>
      <c r="E2559" s="29"/>
      <c r="F2559" s="28" t="s">
        <v>41</v>
      </c>
      <c r="G2559" s="28" t="s">
        <v>42</v>
      </c>
      <c r="H2559" s="28" t="s">
        <v>63</v>
      </c>
      <c r="I2559" s="31">
        <v>282932.15999999997</v>
      </c>
      <c r="J2559" s="32">
        <f t="shared" si="117"/>
        <v>14211.682398366125</v>
      </c>
      <c r="K2559" s="31">
        <v>0</v>
      </c>
      <c r="L2559" s="31">
        <v>0</v>
      </c>
      <c r="M2559" s="31">
        <v>0</v>
      </c>
      <c r="N2559" s="31">
        <v>0</v>
      </c>
      <c r="O2559" s="33">
        <f t="shared" si="118"/>
        <v>0</v>
      </c>
      <c r="P2559" s="34" t="str">
        <f t="shared" si="119"/>
        <v>1-30</v>
      </c>
      <c r="Q2559" s="35" t="str">
        <f>+VLOOKUP(B2559,'[2]PORTAFOLIO JAN17'!$B$7:$T$4941,19,FALSE)</f>
        <v>MEXICO</v>
      </c>
      <c r="R2559" s="31">
        <v>0</v>
      </c>
      <c r="S2559" s="31">
        <v>0</v>
      </c>
      <c r="T2559" s="31" t="s">
        <v>45</v>
      </c>
      <c r="U2559" s="36" t="s">
        <v>64</v>
      </c>
      <c r="V2559" s="37">
        <v>14211.682396800001</v>
      </c>
      <c r="W2559" s="38">
        <v>14211.682396800001</v>
      </c>
      <c r="X2559" s="38">
        <v>0</v>
      </c>
      <c r="Y2559" s="38">
        <v>0</v>
      </c>
      <c r="Z2559" s="38">
        <v>0</v>
      </c>
      <c r="AA2559" s="38">
        <v>0</v>
      </c>
      <c r="AB2559" s="38">
        <v>0</v>
      </c>
      <c r="AC2559" s="38">
        <v>0</v>
      </c>
      <c r="AD2559" s="38" t="s">
        <v>47</v>
      </c>
    </row>
    <row r="2560" spans="1:30" s="27" customFormat="1" ht="15" customHeight="1" x14ac:dyDescent="0.25">
      <c r="A2560" s="39" t="s">
        <v>39</v>
      </c>
      <c r="B2560" s="39" t="s">
        <v>2608</v>
      </c>
      <c r="C2560" s="86">
        <v>42767</v>
      </c>
      <c r="D2560" s="29">
        <f>+VLOOKUP(B2560,'[2]HG-Mexico by Contract'!$B$8:$G$4512,6,FALSE)</f>
        <v>315519</v>
      </c>
      <c r="E2560" s="29"/>
      <c r="F2560" s="39" t="s">
        <v>41</v>
      </c>
      <c r="G2560" s="39" t="s">
        <v>42</v>
      </c>
      <c r="H2560" s="39" t="s">
        <v>63</v>
      </c>
      <c r="I2560" s="40">
        <v>447279.93</v>
      </c>
      <c r="J2560" s="32">
        <f t="shared" si="117"/>
        <v>22466.870886375847</v>
      </c>
      <c r="K2560" s="31">
        <v>0</v>
      </c>
      <c r="L2560" s="31">
        <v>0</v>
      </c>
      <c r="M2560" s="31">
        <v>0</v>
      </c>
      <c r="N2560" s="31">
        <v>0</v>
      </c>
      <c r="O2560" s="33">
        <f t="shared" si="118"/>
        <v>0</v>
      </c>
      <c r="P2560" s="34" t="str">
        <f t="shared" si="119"/>
        <v>1-30</v>
      </c>
      <c r="Q2560" s="35" t="str">
        <f>+VLOOKUP(B2560,'[2]PORTAFOLIO JAN17'!$B$7:$T$4941,19,FALSE)</f>
        <v>MEXICO</v>
      </c>
      <c r="R2560" s="31">
        <v>0</v>
      </c>
      <c r="S2560" s="31">
        <v>0</v>
      </c>
      <c r="T2560" s="31" t="s">
        <v>45</v>
      </c>
      <c r="U2560" s="41" t="s">
        <v>64</v>
      </c>
      <c r="V2560" s="42">
        <v>22466.870883899999</v>
      </c>
      <c r="W2560" s="43">
        <v>22466.870883899999</v>
      </c>
      <c r="X2560" s="38">
        <v>0</v>
      </c>
      <c r="Y2560" s="38">
        <v>0</v>
      </c>
      <c r="Z2560" s="38">
        <v>0</v>
      </c>
      <c r="AA2560" s="38">
        <v>0</v>
      </c>
      <c r="AB2560" s="38">
        <v>0</v>
      </c>
      <c r="AC2560" s="38">
        <v>0</v>
      </c>
      <c r="AD2560" s="38" t="s">
        <v>47</v>
      </c>
    </row>
    <row r="2561" spans="1:30" s="27" customFormat="1" ht="15" customHeight="1" x14ac:dyDescent="0.25">
      <c r="A2561" s="28" t="s">
        <v>39</v>
      </c>
      <c r="B2561" s="28" t="s">
        <v>2609</v>
      </c>
      <c r="C2561" s="85">
        <v>42767</v>
      </c>
      <c r="D2561" s="29">
        <f>+VLOOKUP(B2561,'[2]HG-Mexico by Contract'!$B$8:$G$4512,6,FALSE)</f>
        <v>366967</v>
      </c>
      <c r="E2561" s="29"/>
      <c r="F2561" s="28" t="s">
        <v>41</v>
      </c>
      <c r="G2561" s="28" t="s">
        <v>42</v>
      </c>
      <c r="H2561" s="28" t="s">
        <v>44</v>
      </c>
      <c r="I2561" s="31">
        <v>138542.39000000001</v>
      </c>
      <c r="J2561" s="32">
        <f t="shared" si="117"/>
        <v>138542.39000000001</v>
      </c>
      <c r="K2561" s="31">
        <v>0</v>
      </c>
      <c r="L2561" s="31">
        <v>0</v>
      </c>
      <c r="M2561" s="31">
        <v>0</v>
      </c>
      <c r="N2561" s="31">
        <v>0</v>
      </c>
      <c r="O2561" s="33">
        <f t="shared" si="118"/>
        <v>0</v>
      </c>
      <c r="P2561" s="34" t="str">
        <f t="shared" si="119"/>
        <v>1-30</v>
      </c>
      <c r="Q2561" s="35" t="str">
        <f>+VLOOKUP(B2561,'[2]PORTAFOLIO JAN17'!$B$7:$T$4941,19,FALSE)</f>
        <v>GUATEMALA</v>
      </c>
      <c r="R2561" s="31">
        <v>0</v>
      </c>
      <c r="S2561" s="31">
        <v>0</v>
      </c>
      <c r="T2561" s="31" t="s">
        <v>45</v>
      </c>
      <c r="U2561" s="36" t="s">
        <v>46</v>
      </c>
      <c r="V2561" s="37">
        <v>138542.39000000001</v>
      </c>
      <c r="W2561" s="38">
        <v>138542.39000000001</v>
      </c>
      <c r="X2561" s="38">
        <v>0</v>
      </c>
      <c r="Y2561" s="38">
        <v>0</v>
      </c>
      <c r="Z2561" s="38">
        <v>0</v>
      </c>
      <c r="AA2561" s="38">
        <v>0</v>
      </c>
      <c r="AB2561" s="38">
        <v>0</v>
      </c>
      <c r="AC2561" s="38">
        <v>0</v>
      </c>
      <c r="AD2561" s="38" t="s">
        <v>47</v>
      </c>
    </row>
    <row r="2562" spans="1:30" s="27" customFormat="1" ht="15" customHeight="1" x14ac:dyDescent="0.25">
      <c r="A2562" s="39" t="s">
        <v>39</v>
      </c>
      <c r="B2562" s="39" t="s">
        <v>2610</v>
      </c>
      <c r="C2562" s="86">
        <v>42767</v>
      </c>
      <c r="D2562" s="29">
        <f>+VLOOKUP(B2562,'[2]HG-Mexico by Contract'!$B$8:$G$4512,6,FALSE)</f>
        <v>368588</v>
      </c>
      <c r="E2562" s="29"/>
      <c r="F2562" s="39" t="s">
        <v>41</v>
      </c>
      <c r="G2562" s="39" t="s">
        <v>42</v>
      </c>
      <c r="H2562" s="39" t="s">
        <v>44</v>
      </c>
      <c r="I2562" s="40">
        <v>30852.25</v>
      </c>
      <c r="J2562" s="32">
        <f t="shared" si="117"/>
        <v>30852.25</v>
      </c>
      <c r="K2562" s="31">
        <v>0</v>
      </c>
      <c r="L2562" s="31">
        <v>0</v>
      </c>
      <c r="M2562" s="31">
        <v>0</v>
      </c>
      <c r="N2562" s="31">
        <v>0</v>
      </c>
      <c r="O2562" s="33">
        <f t="shared" si="118"/>
        <v>0</v>
      </c>
      <c r="P2562" s="34" t="str">
        <f t="shared" si="119"/>
        <v>1-30</v>
      </c>
      <c r="Q2562" s="35" t="str">
        <f>+VLOOKUP(B2562,'[2]PORTAFOLIO JAN17'!$B$7:$T$4941,19,FALSE)</f>
        <v>NICARAGUA</v>
      </c>
      <c r="R2562" s="31">
        <v>0</v>
      </c>
      <c r="S2562" s="31">
        <v>0</v>
      </c>
      <c r="T2562" s="31" t="s">
        <v>45</v>
      </c>
      <c r="U2562" s="41" t="s">
        <v>46</v>
      </c>
      <c r="V2562" s="42">
        <v>30852.25</v>
      </c>
      <c r="W2562" s="43">
        <v>30852.25</v>
      </c>
      <c r="X2562" s="38">
        <v>0</v>
      </c>
      <c r="Y2562" s="38">
        <v>0</v>
      </c>
      <c r="Z2562" s="38">
        <v>0</v>
      </c>
      <c r="AA2562" s="38">
        <v>0</v>
      </c>
      <c r="AB2562" s="38">
        <v>0</v>
      </c>
      <c r="AC2562" s="38">
        <v>0</v>
      </c>
      <c r="AD2562" s="38" t="s">
        <v>47</v>
      </c>
    </row>
    <row r="2563" spans="1:30" s="27" customFormat="1" ht="15" customHeight="1" x14ac:dyDescent="0.25">
      <c r="A2563" s="28" t="s">
        <v>39</v>
      </c>
      <c r="B2563" s="28" t="s">
        <v>2611</v>
      </c>
      <c r="C2563" s="85">
        <v>42767</v>
      </c>
      <c r="D2563" s="29">
        <f>+VLOOKUP(B2563,'[2]HG-Mexico by Contract'!$B$8:$G$4512,6,FALSE)</f>
        <v>366038</v>
      </c>
      <c r="E2563" s="29"/>
      <c r="F2563" s="28" t="s">
        <v>41</v>
      </c>
      <c r="G2563" s="28" t="s">
        <v>42</v>
      </c>
      <c r="H2563" s="28" t="s">
        <v>63</v>
      </c>
      <c r="I2563" s="31">
        <v>1172750.45</v>
      </c>
      <c r="J2563" s="32">
        <f t="shared" si="117"/>
        <v>58907.255109991573</v>
      </c>
      <c r="K2563" s="31">
        <v>1172750.45</v>
      </c>
      <c r="L2563" s="31">
        <v>0</v>
      </c>
      <c r="M2563" s="31">
        <v>0</v>
      </c>
      <c r="N2563" s="31">
        <v>0</v>
      </c>
      <c r="O2563" s="33">
        <f t="shared" si="118"/>
        <v>1172750.45</v>
      </c>
      <c r="P2563" s="34" t="str">
        <f t="shared" si="119"/>
        <v>31-60</v>
      </c>
      <c r="Q2563" s="35" t="str">
        <f>+VLOOKUP(B2563,'[2]PORTAFOLIO JAN17'!$B$7:$T$4941,19,FALSE)</f>
        <v>MEXICO</v>
      </c>
      <c r="R2563" s="31">
        <v>0</v>
      </c>
      <c r="S2563" s="31">
        <v>0</v>
      </c>
      <c r="T2563" s="31" t="s">
        <v>45</v>
      </c>
      <c r="U2563" s="36" t="s">
        <v>64</v>
      </c>
      <c r="V2563" s="37">
        <v>58907.2551035</v>
      </c>
      <c r="W2563" s="38">
        <v>0</v>
      </c>
      <c r="X2563" s="38">
        <v>58907.2551035</v>
      </c>
      <c r="Y2563" s="38">
        <v>0</v>
      </c>
      <c r="Z2563" s="38">
        <v>0</v>
      </c>
      <c r="AA2563" s="38">
        <v>0</v>
      </c>
      <c r="AB2563" s="38">
        <v>0</v>
      </c>
      <c r="AC2563" s="38">
        <v>0</v>
      </c>
      <c r="AD2563" s="38" t="s">
        <v>47</v>
      </c>
    </row>
    <row r="2564" spans="1:30" s="27" customFormat="1" ht="15" customHeight="1" x14ac:dyDescent="0.25">
      <c r="A2564" s="39" t="s">
        <v>39</v>
      </c>
      <c r="B2564" s="39" t="s">
        <v>2612</v>
      </c>
      <c r="C2564" s="86">
        <v>42767</v>
      </c>
      <c r="D2564" s="29">
        <f>+VLOOKUP(B2564,'[2]HG-Mexico by Contract'!$B$8:$G$4512,6,FALSE)</f>
        <v>310908</v>
      </c>
      <c r="E2564" s="29"/>
      <c r="F2564" s="39" t="s">
        <v>41</v>
      </c>
      <c r="G2564" s="39" t="s">
        <v>42</v>
      </c>
      <c r="H2564" s="39" t="s">
        <v>44</v>
      </c>
      <c r="I2564" s="40">
        <v>70917.38</v>
      </c>
      <c r="J2564" s="32">
        <f t="shared" si="117"/>
        <v>70917.38</v>
      </c>
      <c r="K2564" s="31">
        <v>0</v>
      </c>
      <c r="L2564" s="31">
        <v>0</v>
      </c>
      <c r="M2564" s="31">
        <v>0</v>
      </c>
      <c r="N2564" s="31">
        <v>0</v>
      </c>
      <c r="O2564" s="33">
        <f t="shared" si="118"/>
        <v>0</v>
      </c>
      <c r="P2564" s="34" t="str">
        <f t="shared" si="119"/>
        <v>1-30</v>
      </c>
      <c r="Q2564" s="35" t="str">
        <f>+VLOOKUP(B2564,'[2]PORTAFOLIO JAN17'!$B$7:$T$4941,19,FALSE)</f>
        <v>NICARAGUA</v>
      </c>
      <c r="R2564" s="31">
        <v>0</v>
      </c>
      <c r="S2564" s="31">
        <v>0</v>
      </c>
      <c r="T2564" s="31" t="s">
        <v>45</v>
      </c>
      <c r="U2564" s="41" t="s">
        <v>46</v>
      </c>
      <c r="V2564" s="42">
        <v>70917.38</v>
      </c>
      <c r="W2564" s="43">
        <v>70917.38</v>
      </c>
      <c r="X2564" s="38">
        <v>0</v>
      </c>
      <c r="Y2564" s="38">
        <v>0</v>
      </c>
      <c r="Z2564" s="38">
        <v>0</v>
      </c>
      <c r="AA2564" s="38">
        <v>0</v>
      </c>
      <c r="AB2564" s="38">
        <v>0</v>
      </c>
      <c r="AC2564" s="38">
        <v>0</v>
      </c>
      <c r="AD2564" s="38" t="s">
        <v>47</v>
      </c>
    </row>
    <row r="2565" spans="1:30" s="27" customFormat="1" ht="15" customHeight="1" x14ac:dyDescent="0.25">
      <c r="A2565" s="28" t="s">
        <v>39</v>
      </c>
      <c r="B2565" s="28" t="s">
        <v>2613</v>
      </c>
      <c r="C2565" s="85">
        <v>42767</v>
      </c>
      <c r="D2565" s="29">
        <f>+VLOOKUP(B2565,'[2]HG-Mexico by Contract'!$B$8:$G$4512,6,FALSE)</f>
        <v>317334</v>
      </c>
      <c r="E2565" s="29"/>
      <c r="F2565" s="28" t="s">
        <v>41</v>
      </c>
      <c r="G2565" s="28" t="s">
        <v>42</v>
      </c>
      <c r="H2565" s="28" t="s">
        <v>63</v>
      </c>
      <c r="I2565" s="31">
        <v>1660177.47</v>
      </c>
      <c r="J2565" s="32">
        <f t="shared" si="117"/>
        <v>83390.71432728965</v>
      </c>
      <c r="K2565" s="31">
        <v>0</v>
      </c>
      <c r="L2565" s="31">
        <v>0</v>
      </c>
      <c r="M2565" s="31">
        <v>0</v>
      </c>
      <c r="N2565" s="31">
        <v>0</v>
      </c>
      <c r="O2565" s="33">
        <f t="shared" si="118"/>
        <v>0</v>
      </c>
      <c r="P2565" s="34" t="str">
        <f t="shared" si="119"/>
        <v>1-30</v>
      </c>
      <c r="Q2565" s="35" t="str">
        <f>+VLOOKUP(B2565,'[2]PORTAFOLIO JAN17'!$B$7:$T$4941,19,FALSE)</f>
        <v>MEXICO</v>
      </c>
      <c r="R2565" s="31">
        <v>0</v>
      </c>
      <c r="S2565" s="31">
        <v>0</v>
      </c>
      <c r="T2565" s="31" t="s">
        <v>45</v>
      </c>
      <c r="U2565" s="36" t="s">
        <v>64</v>
      </c>
      <c r="V2565" s="37">
        <v>83390.714318099999</v>
      </c>
      <c r="W2565" s="38">
        <v>83390.714318099999</v>
      </c>
      <c r="X2565" s="38">
        <v>0</v>
      </c>
      <c r="Y2565" s="38">
        <v>0</v>
      </c>
      <c r="Z2565" s="38">
        <v>0</v>
      </c>
      <c r="AA2565" s="38">
        <v>0</v>
      </c>
      <c r="AB2565" s="38">
        <v>0</v>
      </c>
      <c r="AC2565" s="38">
        <v>0</v>
      </c>
      <c r="AD2565" s="38" t="s">
        <v>47</v>
      </c>
    </row>
    <row r="2566" spans="1:30" s="27" customFormat="1" ht="15" customHeight="1" x14ac:dyDescent="0.25">
      <c r="A2566" s="39" t="s">
        <v>39</v>
      </c>
      <c r="B2566" s="39" t="s">
        <v>2614</v>
      </c>
      <c r="C2566" s="86">
        <v>42767</v>
      </c>
      <c r="D2566" s="29">
        <f>+VLOOKUP(B2566,'[2]HG-Mexico by Contract'!$B$8:$G$4512,6,FALSE)</f>
        <v>366988</v>
      </c>
      <c r="E2566" s="29"/>
      <c r="F2566" s="39" t="s">
        <v>41</v>
      </c>
      <c r="G2566" s="39" t="s">
        <v>42</v>
      </c>
      <c r="H2566" s="39" t="s">
        <v>44</v>
      </c>
      <c r="I2566" s="40">
        <v>66377.3</v>
      </c>
      <c r="J2566" s="32">
        <f t="shared" si="117"/>
        <v>66377.3</v>
      </c>
      <c r="K2566" s="31">
        <v>0</v>
      </c>
      <c r="L2566" s="31">
        <v>0</v>
      </c>
      <c r="M2566" s="31">
        <v>0</v>
      </c>
      <c r="N2566" s="31">
        <v>0</v>
      </c>
      <c r="O2566" s="33">
        <f t="shared" si="118"/>
        <v>0</v>
      </c>
      <c r="P2566" s="34" t="str">
        <f t="shared" si="119"/>
        <v>1-30</v>
      </c>
      <c r="Q2566" s="35" t="str">
        <f>+VLOOKUP(B2566,'[2]PORTAFOLIO JAN17'!$B$7:$T$4941,19,FALSE)</f>
        <v>GUATEMALA</v>
      </c>
      <c r="R2566" s="31">
        <v>0</v>
      </c>
      <c r="S2566" s="31">
        <v>0</v>
      </c>
      <c r="T2566" s="31" t="s">
        <v>45</v>
      </c>
      <c r="U2566" s="41" t="s">
        <v>46</v>
      </c>
      <c r="V2566" s="42">
        <v>66377.3</v>
      </c>
      <c r="W2566" s="43">
        <v>66377.3</v>
      </c>
      <c r="X2566" s="38">
        <v>0</v>
      </c>
      <c r="Y2566" s="38">
        <v>0</v>
      </c>
      <c r="Z2566" s="38">
        <v>0</v>
      </c>
      <c r="AA2566" s="38">
        <v>0</v>
      </c>
      <c r="AB2566" s="38">
        <v>0</v>
      </c>
      <c r="AC2566" s="38">
        <v>0</v>
      </c>
      <c r="AD2566" s="38" t="s">
        <v>47</v>
      </c>
    </row>
    <row r="2567" spans="1:30" s="27" customFormat="1" ht="15" customHeight="1" x14ac:dyDescent="0.25">
      <c r="A2567" s="28" t="s">
        <v>39</v>
      </c>
      <c r="B2567" s="28" t="s">
        <v>2615</v>
      </c>
      <c r="C2567" s="85">
        <v>42767</v>
      </c>
      <c r="D2567" s="29">
        <f>+VLOOKUP(B2567,'[2]HG-Mexico by Contract'!$B$8:$G$4512,6,FALSE)</f>
        <v>309513</v>
      </c>
      <c r="E2567" s="29"/>
      <c r="F2567" s="28" t="s">
        <v>41</v>
      </c>
      <c r="G2567" s="28" t="s">
        <v>42</v>
      </c>
      <c r="H2567" s="28" t="s">
        <v>63</v>
      </c>
      <c r="I2567" s="31">
        <v>9043901.6300000008</v>
      </c>
      <c r="J2567" s="32">
        <f t="shared" si="117"/>
        <v>454275.17892496113</v>
      </c>
      <c r="K2567" s="31">
        <v>0</v>
      </c>
      <c r="L2567" s="31">
        <v>0</v>
      </c>
      <c r="M2567" s="31">
        <v>0</v>
      </c>
      <c r="N2567" s="31">
        <v>0</v>
      </c>
      <c r="O2567" s="33">
        <f t="shared" si="118"/>
        <v>0</v>
      </c>
      <c r="P2567" s="34" t="str">
        <f t="shared" si="119"/>
        <v>1-30</v>
      </c>
      <c r="Q2567" s="35" t="str">
        <f>+VLOOKUP(B2567,'[2]PORTAFOLIO JAN17'!$B$7:$T$4941,19,FALSE)</f>
        <v>MEXICO</v>
      </c>
      <c r="R2567" s="31">
        <v>0</v>
      </c>
      <c r="S2567" s="31">
        <v>0</v>
      </c>
      <c r="T2567" s="31" t="s">
        <v>45</v>
      </c>
      <c r="U2567" s="36" t="s">
        <v>64</v>
      </c>
      <c r="V2567" s="37">
        <v>454275.17887489998</v>
      </c>
      <c r="W2567" s="38">
        <v>454275.17887489998</v>
      </c>
      <c r="X2567" s="38">
        <v>0</v>
      </c>
      <c r="Y2567" s="38">
        <v>0</v>
      </c>
      <c r="Z2567" s="38">
        <v>0</v>
      </c>
      <c r="AA2567" s="38">
        <v>0</v>
      </c>
      <c r="AB2567" s="38">
        <v>0</v>
      </c>
      <c r="AC2567" s="38">
        <v>0</v>
      </c>
      <c r="AD2567" s="38" t="s">
        <v>47</v>
      </c>
    </row>
    <row r="2568" spans="1:30" s="27" customFormat="1" ht="15" customHeight="1" x14ac:dyDescent="0.25">
      <c r="A2568" s="39" t="s">
        <v>39</v>
      </c>
      <c r="B2568" s="39" t="s">
        <v>2616</v>
      </c>
      <c r="C2568" s="86">
        <v>42767</v>
      </c>
      <c r="D2568" s="29">
        <f>+VLOOKUP(B2568,'[2]HG-Mexico by Contract'!$B$8:$G$4512,6,FALSE)</f>
        <v>366929</v>
      </c>
      <c r="E2568" s="29"/>
      <c r="F2568" s="39" t="s">
        <v>41</v>
      </c>
      <c r="G2568" s="39" t="s">
        <v>42</v>
      </c>
      <c r="H2568" s="39" t="s">
        <v>63</v>
      </c>
      <c r="I2568" s="40">
        <v>865092.17</v>
      </c>
      <c r="J2568" s="32">
        <f t="shared" ref="J2568:J2631" si="120">+IF(H2568="MXN",I2568/$J$2,I2568)</f>
        <v>43453.579703888587</v>
      </c>
      <c r="K2568" s="31">
        <v>0</v>
      </c>
      <c r="L2568" s="31">
        <v>0</v>
      </c>
      <c r="M2568" s="31">
        <v>0</v>
      </c>
      <c r="N2568" s="31">
        <v>0</v>
      </c>
      <c r="O2568" s="33">
        <f t="shared" ref="O2568:O2631" si="121">+N2568+M2568+L2568+K2568</f>
        <v>0</v>
      </c>
      <c r="P2568" s="34" t="str">
        <f t="shared" ref="P2568:P2631" si="122">+IF(N2568&gt;0,"120+",IF(M2568&gt;0,"91-120",IF(L2568&gt;0,"61-90",IF(K2568&gt;0,"31-60","1-30"))))</f>
        <v>1-30</v>
      </c>
      <c r="Q2568" s="35" t="str">
        <f>+VLOOKUP(B2568,'[2]PORTAFOLIO JAN17'!$B$7:$T$4941,19,FALSE)</f>
        <v>MEXICO</v>
      </c>
      <c r="R2568" s="31">
        <v>0</v>
      </c>
      <c r="S2568" s="31">
        <v>0</v>
      </c>
      <c r="T2568" s="31" t="s">
        <v>45</v>
      </c>
      <c r="U2568" s="41" t="s">
        <v>64</v>
      </c>
      <c r="V2568" s="42">
        <v>43453.579699100002</v>
      </c>
      <c r="W2568" s="43">
        <v>43453.579699100002</v>
      </c>
      <c r="X2568" s="38">
        <v>0</v>
      </c>
      <c r="Y2568" s="38">
        <v>0</v>
      </c>
      <c r="Z2568" s="38">
        <v>0</v>
      </c>
      <c r="AA2568" s="38">
        <v>0</v>
      </c>
      <c r="AB2568" s="38">
        <v>0</v>
      </c>
      <c r="AC2568" s="38">
        <v>0</v>
      </c>
      <c r="AD2568" s="38" t="s">
        <v>47</v>
      </c>
    </row>
    <row r="2569" spans="1:30" s="27" customFormat="1" ht="15" customHeight="1" x14ac:dyDescent="0.25">
      <c r="A2569" s="28" t="s">
        <v>39</v>
      </c>
      <c r="B2569" s="28" t="s">
        <v>2617</v>
      </c>
      <c r="C2569" s="85">
        <v>42767</v>
      </c>
      <c r="D2569" s="29">
        <f>+VLOOKUP(B2569,'[2]HG-Mexico by Contract'!$B$8:$G$4512,6,FALSE)</f>
        <v>366308</v>
      </c>
      <c r="E2569" s="29"/>
      <c r="F2569" s="28" t="s">
        <v>41</v>
      </c>
      <c r="G2569" s="28" t="s">
        <v>42</v>
      </c>
      <c r="H2569" s="28" t="s">
        <v>63</v>
      </c>
      <c r="I2569" s="31">
        <v>1151679.76</v>
      </c>
      <c r="J2569" s="32">
        <f t="shared" si="120"/>
        <v>57848.874351174942</v>
      </c>
      <c r="K2569" s="31">
        <v>0</v>
      </c>
      <c r="L2569" s="31">
        <v>0</v>
      </c>
      <c r="M2569" s="31">
        <v>0</v>
      </c>
      <c r="N2569" s="31">
        <v>0</v>
      </c>
      <c r="O2569" s="33">
        <f t="shared" si="121"/>
        <v>0</v>
      </c>
      <c r="P2569" s="34" t="str">
        <f t="shared" si="122"/>
        <v>1-30</v>
      </c>
      <c r="Q2569" s="35" t="str">
        <f>+VLOOKUP(B2569,'[2]PORTAFOLIO JAN17'!$B$7:$T$4941,19,FALSE)</f>
        <v>MEXICO</v>
      </c>
      <c r="R2569" s="31">
        <v>0</v>
      </c>
      <c r="S2569" s="31">
        <v>0</v>
      </c>
      <c r="T2569" s="31" t="s">
        <v>45</v>
      </c>
      <c r="U2569" s="36" t="s">
        <v>64</v>
      </c>
      <c r="V2569" s="37">
        <v>57848.874344800002</v>
      </c>
      <c r="W2569" s="38">
        <v>57848.874344800002</v>
      </c>
      <c r="X2569" s="38">
        <v>0</v>
      </c>
      <c r="Y2569" s="38">
        <v>0</v>
      </c>
      <c r="Z2569" s="38">
        <v>0</v>
      </c>
      <c r="AA2569" s="38">
        <v>0</v>
      </c>
      <c r="AB2569" s="38">
        <v>0</v>
      </c>
      <c r="AC2569" s="38">
        <v>0</v>
      </c>
      <c r="AD2569" s="38" t="s">
        <v>47</v>
      </c>
    </row>
    <row r="2570" spans="1:30" s="27" customFormat="1" ht="15" customHeight="1" x14ac:dyDescent="0.25">
      <c r="A2570" s="39" t="s">
        <v>39</v>
      </c>
      <c r="B2570" s="39" t="s">
        <v>2618</v>
      </c>
      <c r="C2570" s="86">
        <v>42767</v>
      </c>
      <c r="D2570" s="29">
        <f>+VLOOKUP(B2570,'[2]HG-Mexico by Contract'!$B$8:$G$4512,6,FALSE)</f>
        <v>314798</v>
      </c>
      <c r="E2570" s="29"/>
      <c r="F2570" s="39" t="s">
        <v>62</v>
      </c>
      <c r="G2570" s="39" t="s">
        <v>42</v>
      </c>
      <c r="H2570" s="39" t="s">
        <v>44</v>
      </c>
      <c r="I2570" s="40">
        <v>223079.88</v>
      </c>
      <c r="J2570" s="32">
        <f t="shared" si="120"/>
        <v>223079.88</v>
      </c>
      <c r="K2570" s="31">
        <v>0</v>
      </c>
      <c r="L2570" s="31">
        <v>0</v>
      </c>
      <c r="M2570" s="31">
        <v>0</v>
      </c>
      <c r="N2570" s="31">
        <v>0</v>
      </c>
      <c r="O2570" s="33">
        <f t="shared" si="121"/>
        <v>0</v>
      </c>
      <c r="P2570" s="34" t="str">
        <f t="shared" si="122"/>
        <v>1-30</v>
      </c>
      <c r="Q2570" s="35" t="str">
        <f>+VLOOKUP(B2570,'[2]PORTAFOLIO JAN17'!$B$7:$T$4941,19,FALSE)</f>
        <v>COSTA RICA</v>
      </c>
      <c r="R2570" s="31">
        <v>0</v>
      </c>
      <c r="S2570" s="31">
        <v>0</v>
      </c>
      <c r="T2570" s="31" t="s">
        <v>45</v>
      </c>
      <c r="U2570" s="41" t="s">
        <v>46</v>
      </c>
      <c r="V2570" s="42">
        <v>223079.88</v>
      </c>
      <c r="W2570" s="43">
        <v>223079.88</v>
      </c>
      <c r="X2570" s="38">
        <v>0</v>
      </c>
      <c r="Y2570" s="38">
        <v>0</v>
      </c>
      <c r="Z2570" s="38">
        <v>0</v>
      </c>
      <c r="AA2570" s="38">
        <v>0</v>
      </c>
      <c r="AB2570" s="38">
        <v>0</v>
      </c>
      <c r="AC2570" s="38">
        <v>0</v>
      </c>
      <c r="AD2570" s="38" t="s">
        <v>47</v>
      </c>
    </row>
    <row r="2571" spans="1:30" s="27" customFormat="1" ht="15" customHeight="1" x14ac:dyDescent="0.25">
      <c r="A2571" s="28" t="s">
        <v>39</v>
      </c>
      <c r="B2571" s="28" t="s">
        <v>2619</v>
      </c>
      <c r="C2571" s="85">
        <v>42767</v>
      </c>
      <c r="D2571" s="29">
        <f>+VLOOKUP(B2571,'[2]HG-Mexico by Contract'!$B$8:$G$4512,6,FALSE)</f>
        <v>314376</v>
      </c>
      <c r="E2571" s="29"/>
      <c r="F2571" s="28" t="s">
        <v>41</v>
      </c>
      <c r="G2571" s="28" t="s">
        <v>42</v>
      </c>
      <c r="H2571" s="28" t="s">
        <v>44</v>
      </c>
      <c r="I2571" s="31">
        <v>525508.26</v>
      </c>
      <c r="J2571" s="32">
        <f t="shared" si="120"/>
        <v>525508.26</v>
      </c>
      <c r="K2571" s="31">
        <v>0</v>
      </c>
      <c r="L2571" s="31">
        <v>0</v>
      </c>
      <c r="M2571" s="31">
        <v>0</v>
      </c>
      <c r="N2571" s="31">
        <v>0</v>
      </c>
      <c r="O2571" s="33">
        <f t="shared" si="121"/>
        <v>0</v>
      </c>
      <c r="P2571" s="34" t="str">
        <f t="shared" si="122"/>
        <v>1-30</v>
      </c>
      <c r="Q2571" s="35" t="str">
        <f>+VLOOKUP(B2571,'[2]PORTAFOLIO JAN17'!$B$7:$T$4941,19,FALSE)</f>
        <v>COSTA RICA</v>
      </c>
      <c r="R2571" s="31">
        <v>0</v>
      </c>
      <c r="S2571" s="31">
        <v>0</v>
      </c>
      <c r="T2571" s="31" t="s">
        <v>45</v>
      </c>
      <c r="U2571" s="36" t="s">
        <v>46</v>
      </c>
      <c r="V2571" s="37">
        <v>525508.26</v>
      </c>
      <c r="W2571" s="38">
        <v>525508.26</v>
      </c>
      <c r="X2571" s="38">
        <v>0</v>
      </c>
      <c r="Y2571" s="38">
        <v>0</v>
      </c>
      <c r="Z2571" s="38">
        <v>0</v>
      </c>
      <c r="AA2571" s="38">
        <v>0</v>
      </c>
      <c r="AB2571" s="38">
        <v>0</v>
      </c>
      <c r="AC2571" s="38">
        <v>0</v>
      </c>
      <c r="AD2571" s="38" t="s">
        <v>47</v>
      </c>
    </row>
    <row r="2572" spans="1:30" s="27" customFormat="1" ht="15" customHeight="1" x14ac:dyDescent="0.25">
      <c r="A2572" s="39" t="s">
        <v>39</v>
      </c>
      <c r="B2572" s="39" t="s">
        <v>2620</v>
      </c>
      <c r="C2572" s="86">
        <v>42767</v>
      </c>
      <c r="D2572" s="29">
        <f>+VLOOKUP(B2572,'[2]HG-Mexico by Contract'!$B$8:$G$4512,6,FALSE)</f>
        <v>314376</v>
      </c>
      <c r="E2572" s="29"/>
      <c r="F2572" s="39" t="s">
        <v>41</v>
      </c>
      <c r="G2572" s="39" t="s">
        <v>42</v>
      </c>
      <c r="H2572" s="39" t="s">
        <v>44</v>
      </c>
      <c r="I2572" s="40">
        <v>421227.59</v>
      </c>
      <c r="J2572" s="32">
        <f t="shared" si="120"/>
        <v>421227.59</v>
      </c>
      <c r="K2572" s="31">
        <v>0</v>
      </c>
      <c r="L2572" s="31">
        <v>0</v>
      </c>
      <c r="M2572" s="31">
        <v>0</v>
      </c>
      <c r="N2572" s="31">
        <v>0</v>
      </c>
      <c r="O2572" s="33">
        <f t="shared" si="121"/>
        <v>0</v>
      </c>
      <c r="P2572" s="34" t="str">
        <f t="shared" si="122"/>
        <v>1-30</v>
      </c>
      <c r="Q2572" s="35" t="str">
        <f>+VLOOKUP(B2572,'[2]PORTAFOLIO JAN17'!$B$7:$T$4941,19,FALSE)</f>
        <v>COSTA RICA</v>
      </c>
      <c r="R2572" s="31">
        <v>0</v>
      </c>
      <c r="S2572" s="31">
        <v>0</v>
      </c>
      <c r="T2572" s="31" t="s">
        <v>45</v>
      </c>
      <c r="U2572" s="41" t="s">
        <v>46</v>
      </c>
      <c r="V2572" s="42">
        <v>421227.59</v>
      </c>
      <c r="W2572" s="43">
        <v>421227.59</v>
      </c>
      <c r="X2572" s="38">
        <v>0</v>
      </c>
      <c r="Y2572" s="38">
        <v>0</v>
      </c>
      <c r="Z2572" s="38">
        <v>0</v>
      </c>
      <c r="AA2572" s="38">
        <v>0</v>
      </c>
      <c r="AB2572" s="38">
        <v>0</v>
      </c>
      <c r="AC2572" s="38">
        <v>0</v>
      </c>
      <c r="AD2572" s="38" t="s">
        <v>47</v>
      </c>
    </row>
    <row r="2573" spans="1:30" s="27" customFormat="1" ht="15" customHeight="1" x14ac:dyDescent="0.25">
      <c r="A2573" s="28" t="s">
        <v>39</v>
      </c>
      <c r="B2573" s="28" t="s">
        <v>2621</v>
      </c>
      <c r="C2573" s="85">
        <v>42767</v>
      </c>
      <c r="D2573" s="29">
        <f>+VLOOKUP(B2573,'[2]HG-Mexico by Contract'!$B$8:$G$4512,6,FALSE)</f>
        <v>314798</v>
      </c>
      <c r="E2573" s="29"/>
      <c r="F2573" s="28" t="s">
        <v>62</v>
      </c>
      <c r="G2573" s="28" t="s">
        <v>42</v>
      </c>
      <c r="H2573" s="28" t="s">
        <v>44</v>
      </c>
      <c r="I2573" s="31">
        <v>76319.09</v>
      </c>
      <c r="J2573" s="32">
        <f t="shared" si="120"/>
        <v>76319.09</v>
      </c>
      <c r="K2573" s="31">
        <v>0</v>
      </c>
      <c r="L2573" s="31">
        <v>0</v>
      </c>
      <c r="M2573" s="31">
        <v>0</v>
      </c>
      <c r="N2573" s="31">
        <v>0</v>
      </c>
      <c r="O2573" s="33">
        <f t="shared" si="121"/>
        <v>0</v>
      </c>
      <c r="P2573" s="34" t="str">
        <f t="shared" si="122"/>
        <v>1-30</v>
      </c>
      <c r="Q2573" s="35" t="str">
        <f>+VLOOKUP(B2573,'[2]PORTAFOLIO JAN17'!$B$7:$T$4941,19,FALSE)</f>
        <v>COSTA RICA</v>
      </c>
      <c r="R2573" s="31">
        <v>0</v>
      </c>
      <c r="S2573" s="31">
        <v>0</v>
      </c>
      <c r="T2573" s="31" t="s">
        <v>45</v>
      </c>
      <c r="U2573" s="36" t="s">
        <v>46</v>
      </c>
      <c r="V2573" s="37">
        <v>76319.09</v>
      </c>
      <c r="W2573" s="38">
        <v>76319.09</v>
      </c>
      <c r="X2573" s="38">
        <v>0</v>
      </c>
      <c r="Y2573" s="38">
        <v>0</v>
      </c>
      <c r="Z2573" s="38">
        <v>0</v>
      </c>
      <c r="AA2573" s="38">
        <v>0</v>
      </c>
      <c r="AB2573" s="38">
        <v>0</v>
      </c>
      <c r="AC2573" s="38">
        <v>0</v>
      </c>
      <c r="AD2573" s="38" t="s">
        <v>47</v>
      </c>
    </row>
    <row r="2574" spans="1:30" s="27" customFormat="1" ht="15" customHeight="1" x14ac:dyDescent="0.25">
      <c r="A2574" s="39" t="s">
        <v>39</v>
      </c>
      <c r="B2574" s="39" t="s">
        <v>2622</v>
      </c>
      <c r="C2574" s="86">
        <v>42767</v>
      </c>
      <c r="D2574" s="29">
        <f>+VLOOKUP(B2574,'[2]HG-Mexico by Contract'!$B$8:$G$4512,6,FALSE)</f>
        <v>314376</v>
      </c>
      <c r="E2574" s="29"/>
      <c r="F2574" s="39" t="s">
        <v>41</v>
      </c>
      <c r="G2574" s="39" t="s">
        <v>42</v>
      </c>
      <c r="H2574" s="39" t="s">
        <v>44</v>
      </c>
      <c r="I2574" s="40">
        <v>112964.14</v>
      </c>
      <c r="J2574" s="32">
        <f t="shared" si="120"/>
        <v>112964.14</v>
      </c>
      <c r="K2574" s="31">
        <v>0</v>
      </c>
      <c r="L2574" s="31">
        <v>0</v>
      </c>
      <c r="M2574" s="31">
        <v>0</v>
      </c>
      <c r="N2574" s="31">
        <v>0</v>
      </c>
      <c r="O2574" s="33">
        <f t="shared" si="121"/>
        <v>0</v>
      </c>
      <c r="P2574" s="34" t="str">
        <f t="shared" si="122"/>
        <v>1-30</v>
      </c>
      <c r="Q2574" s="35" t="str">
        <f>+VLOOKUP(B2574,'[2]PORTAFOLIO JAN17'!$B$7:$T$4941,19,FALSE)</f>
        <v>COSTA RICA</v>
      </c>
      <c r="R2574" s="31">
        <v>0</v>
      </c>
      <c r="S2574" s="31">
        <v>0</v>
      </c>
      <c r="T2574" s="31" t="s">
        <v>45</v>
      </c>
      <c r="U2574" s="41" t="s">
        <v>46</v>
      </c>
      <c r="V2574" s="42">
        <v>112964.14</v>
      </c>
      <c r="W2574" s="43">
        <v>112964.14</v>
      </c>
      <c r="X2574" s="38">
        <v>0</v>
      </c>
      <c r="Y2574" s="38">
        <v>0</v>
      </c>
      <c r="Z2574" s="38">
        <v>0</v>
      </c>
      <c r="AA2574" s="38">
        <v>0</v>
      </c>
      <c r="AB2574" s="38">
        <v>0</v>
      </c>
      <c r="AC2574" s="38">
        <v>0</v>
      </c>
      <c r="AD2574" s="38" t="s">
        <v>47</v>
      </c>
    </row>
    <row r="2575" spans="1:30" s="27" customFormat="1" ht="15" customHeight="1" x14ac:dyDescent="0.25">
      <c r="A2575" s="28" t="s">
        <v>39</v>
      </c>
      <c r="B2575" s="28" t="s">
        <v>2623</v>
      </c>
      <c r="C2575" s="85">
        <v>42767</v>
      </c>
      <c r="D2575" s="29">
        <f>+VLOOKUP(B2575,'[2]HG-Mexico by Contract'!$B$8:$G$4512,6,FALSE)</f>
        <v>314376</v>
      </c>
      <c r="E2575" s="29"/>
      <c r="F2575" s="28" t="s">
        <v>41</v>
      </c>
      <c r="G2575" s="28" t="s">
        <v>42</v>
      </c>
      <c r="H2575" s="28" t="s">
        <v>44</v>
      </c>
      <c r="I2575" s="31">
        <v>161204.79999999999</v>
      </c>
      <c r="J2575" s="32">
        <f t="shared" si="120"/>
        <v>161204.79999999999</v>
      </c>
      <c r="K2575" s="31">
        <v>0</v>
      </c>
      <c r="L2575" s="31">
        <v>0</v>
      </c>
      <c r="M2575" s="31">
        <v>0</v>
      </c>
      <c r="N2575" s="31">
        <v>0</v>
      </c>
      <c r="O2575" s="33">
        <f t="shared" si="121"/>
        <v>0</v>
      </c>
      <c r="P2575" s="34" t="str">
        <f t="shared" si="122"/>
        <v>1-30</v>
      </c>
      <c r="Q2575" s="35" t="str">
        <f>+VLOOKUP(B2575,'[2]PORTAFOLIO JAN17'!$B$7:$T$4941,19,FALSE)</f>
        <v>COSTA RICA</v>
      </c>
      <c r="R2575" s="31">
        <v>0</v>
      </c>
      <c r="S2575" s="31">
        <v>0</v>
      </c>
      <c r="T2575" s="31" t="s">
        <v>45</v>
      </c>
      <c r="U2575" s="36" t="s">
        <v>46</v>
      </c>
      <c r="V2575" s="37">
        <v>161204.79999999999</v>
      </c>
      <c r="W2575" s="38">
        <v>161204.79999999999</v>
      </c>
      <c r="X2575" s="38">
        <v>0</v>
      </c>
      <c r="Y2575" s="38">
        <v>0</v>
      </c>
      <c r="Z2575" s="38">
        <v>0</v>
      </c>
      <c r="AA2575" s="38">
        <v>0</v>
      </c>
      <c r="AB2575" s="38">
        <v>0</v>
      </c>
      <c r="AC2575" s="38">
        <v>0</v>
      </c>
      <c r="AD2575" s="38" t="s">
        <v>47</v>
      </c>
    </row>
    <row r="2576" spans="1:30" s="27" customFormat="1" ht="15" customHeight="1" x14ac:dyDescent="0.25">
      <c r="A2576" s="39" t="s">
        <v>39</v>
      </c>
      <c r="B2576" s="39" t="s">
        <v>2624</v>
      </c>
      <c r="C2576" s="86">
        <v>42767</v>
      </c>
      <c r="D2576" s="29">
        <f>+VLOOKUP(B2576,'[2]HG-Mexico by Contract'!$B$8:$G$4512,6,FALSE)</f>
        <v>370390</v>
      </c>
      <c r="E2576" s="29"/>
      <c r="F2576" s="39" t="s">
        <v>41</v>
      </c>
      <c r="G2576" s="39" t="s">
        <v>42</v>
      </c>
      <c r="H2576" s="39" t="s">
        <v>63</v>
      </c>
      <c r="I2576" s="40">
        <v>603028.99</v>
      </c>
      <c r="J2576" s="32">
        <f t="shared" si="120"/>
        <v>30290.146171037974</v>
      </c>
      <c r="K2576" s="31">
        <v>603028.99</v>
      </c>
      <c r="L2576" s="31">
        <v>0</v>
      </c>
      <c r="M2576" s="31">
        <v>0</v>
      </c>
      <c r="N2576" s="31">
        <v>0</v>
      </c>
      <c r="O2576" s="33">
        <f t="shared" si="121"/>
        <v>603028.99</v>
      </c>
      <c r="P2576" s="34" t="str">
        <f t="shared" si="122"/>
        <v>31-60</v>
      </c>
      <c r="Q2576" s="35" t="str">
        <f>+VLOOKUP(B2576,'[2]PORTAFOLIO JAN17'!$B$7:$T$4941,19,FALSE)</f>
        <v>MEXICO</v>
      </c>
      <c r="R2576" s="31">
        <v>0</v>
      </c>
      <c r="S2576" s="31">
        <v>0</v>
      </c>
      <c r="T2576" s="31">
        <v>603028.99</v>
      </c>
      <c r="U2576" s="41" t="s">
        <v>64</v>
      </c>
      <c r="V2576" s="42">
        <v>30290.146167700001</v>
      </c>
      <c r="W2576" s="43">
        <v>0</v>
      </c>
      <c r="X2576" s="38">
        <v>30290.146167700001</v>
      </c>
      <c r="Y2576" s="38">
        <v>0</v>
      </c>
      <c r="Z2576" s="38">
        <v>0</v>
      </c>
      <c r="AA2576" s="38">
        <v>0</v>
      </c>
      <c r="AB2576" s="38">
        <v>0</v>
      </c>
      <c r="AC2576" s="38">
        <v>0</v>
      </c>
      <c r="AD2576" s="38">
        <v>30290.146167700001</v>
      </c>
    </row>
    <row r="2577" spans="1:30" s="27" customFormat="1" ht="15" customHeight="1" x14ac:dyDescent="0.25">
      <c r="A2577" s="28" t="s">
        <v>39</v>
      </c>
      <c r="B2577" s="28" t="s">
        <v>2625</v>
      </c>
      <c r="C2577" s="85">
        <v>42767</v>
      </c>
      <c r="D2577" s="29">
        <f>+VLOOKUP(B2577,'[2]HG-Mexico by Contract'!$B$8:$G$4512,6,FALSE)</f>
        <v>314376</v>
      </c>
      <c r="E2577" s="29"/>
      <c r="F2577" s="28" t="s">
        <v>41</v>
      </c>
      <c r="G2577" s="28" t="s">
        <v>42</v>
      </c>
      <c r="H2577" s="28" t="s">
        <v>44</v>
      </c>
      <c r="I2577" s="31">
        <v>136875.28</v>
      </c>
      <c r="J2577" s="32">
        <f t="shared" si="120"/>
        <v>136875.28</v>
      </c>
      <c r="K2577" s="31">
        <v>0</v>
      </c>
      <c r="L2577" s="31">
        <v>0</v>
      </c>
      <c r="M2577" s="31">
        <v>0</v>
      </c>
      <c r="N2577" s="31">
        <v>0</v>
      </c>
      <c r="O2577" s="33">
        <f t="shared" si="121"/>
        <v>0</v>
      </c>
      <c r="P2577" s="34" t="str">
        <f t="shared" si="122"/>
        <v>1-30</v>
      </c>
      <c r="Q2577" s="35" t="str">
        <f>+VLOOKUP(B2577,'[2]PORTAFOLIO JAN17'!$B$7:$T$4941,19,FALSE)</f>
        <v>COSTA RICA</v>
      </c>
      <c r="R2577" s="31">
        <v>0</v>
      </c>
      <c r="S2577" s="31">
        <v>0</v>
      </c>
      <c r="T2577" s="31" t="s">
        <v>45</v>
      </c>
      <c r="U2577" s="36" t="s">
        <v>46</v>
      </c>
      <c r="V2577" s="37">
        <v>136875.28</v>
      </c>
      <c r="W2577" s="38">
        <v>136875.28</v>
      </c>
      <c r="X2577" s="38">
        <v>0</v>
      </c>
      <c r="Y2577" s="38">
        <v>0</v>
      </c>
      <c r="Z2577" s="38">
        <v>0</v>
      </c>
      <c r="AA2577" s="38">
        <v>0</v>
      </c>
      <c r="AB2577" s="38">
        <v>0</v>
      </c>
      <c r="AC2577" s="38">
        <v>0</v>
      </c>
      <c r="AD2577" s="38" t="s">
        <v>47</v>
      </c>
    </row>
    <row r="2578" spans="1:30" s="27" customFormat="1" ht="15" customHeight="1" x14ac:dyDescent="0.25">
      <c r="A2578" s="39" t="s">
        <v>39</v>
      </c>
      <c r="B2578" s="39" t="s">
        <v>2626</v>
      </c>
      <c r="C2578" s="86">
        <v>42767</v>
      </c>
      <c r="D2578" s="29">
        <f>+VLOOKUP(B2578,'[2]HG-Mexico by Contract'!$B$8:$G$4512,6,FALSE)</f>
        <v>366558</v>
      </c>
      <c r="E2578" s="29"/>
      <c r="F2578" s="39" t="s">
        <v>41</v>
      </c>
      <c r="G2578" s="39" t="s">
        <v>42</v>
      </c>
      <c r="H2578" s="39" t="s">
        <v>63</v>
      </c>
      <c r="I2578" s="40">
        <v>2626694.7000000002</v>
      </c>
      <c r="J2578" s="32">
        <f t="shared" si="120"/>
        <v>131938.87479553965</v>
      </c>
      <c r="K2578" s="31">
        <v>0</v>
      </c>
      <c r="L2578" s="31">
        <v>0</v>
      </c>
      <c r="M2578" s="31">
        <v>0</v>
      </c>
      <c r="N2578" s="31">
        <v>0</v>
      </c>
      <c r="O2578" s="33">
        <f t="shared" si="121"/>
        <v>0</v>
      </c>
      <c r="P2578" s="34" t="str">
        <f t="shared" si="122"/>
        <v>1-30</v>
      </c>
      <c r="Q2578" s="35" t="str">
        <f>+VLOOKUP(B2578,'[2]PORTAFOLIO JAN17'!$B$7:$T$4941,19,FALSE)</f>
        <v>MEXICO</v>
      </c>
      <c r="R2578" s="31">
        <v>0</v>
      </c>
      <c r="S2578" s="31">
        <v>0</v>
      </c>
      <c r="T2578" s="31" t="s">
        <v>45</v>
      </c>
      <c r="U2578" s="41" t="s">
        <v>64</v>
      </c>
      <c r="V2578" s="42">
        <v>131938.87478099999</v>
      </c>
      <c r="W2578" s="43">
        <v>131938.87478099999</v>
      </c>
      <c r="X2578" s="38">
        <v>0</v>
      </c>
      <c r="Y2578" s="38">
        <v>0</v>
      </c>
      <c r="Z2578" s="38">
        <v>0</v>
      </c>
      <c r="AA2578" s="38">
        <v>0</v>
      </c>
      <c r="AB2578" s="38">
        <v>0</v>
      </c>
      <c r="AC2578" s="38">
        <v>0</v>
      </c>
      <c r="AD2578" s="38" t="s">
        <v>47</v>
      </c>
    </row>
    <row r="2579" spans="1:30" s="27" customFormat="1" ht="15" customHeight="1" x14ac:dyDescent="0.25">
      <c r="A2579" s="28" t="s">
        <v>39</v>
      </c>
      <c r="B2579" s="28" t="s">
        <v>2627</v>
      </c>
      <c r="C2579" s="85">
        <v>42767</v>
      </c>
      <c r="D2579" s="29">
        <f>+VLOOKUP(B2579,'[2]HG-Mexico by Contract'!$B$8:$G$4512,6,FALSE)</f>
        <v>311801</v>
      </c>
      <c r="E2579" s="29"/>
      <c r="F2579" s="28" t="s">
        <v>41</v>
      </c>
      <c r="G2579" s="28" t="s">
        <v>42</v>
      </c>
      <c r="H2579" s="28" t="s">
        <v>44</v>
      </c>
      <c r="I2579" s="31">
        <v>99999.97</v>
      </c>
      <c r="J2579" s="32">
        <f t="shared" si="120"/>
        <v>99999.97</v>
      </c>
      <c r="K2579" s="31">
        <v>0</v>
      </c>
      <c r="L2579" s="31">
        <v>0</v>
      </c>
      <c r="M2579" s="31">
        <v>0</v>
      </c>
      <c r="N2579" s="31">
        <v>0</v>
      </c>
      <c r="O2579" s="33">
        <f t="shared" si="121"/>
        <v>0</v>
      </c>
      <c r="P2579" s="34" t="str">
        <f t="shared" si="122"/>
        <v>1-30</v>
      </c>
      <c r="Q2579" s="35" t="str">
        <f>+VLOOKUP(B2579,'[2]PORTAFOLIO JAN17'!$B$7:$T$4941,19,FALSE)</f>
        <v>MEXICO</v>
      </c>
      <c r="R2579" s="31">
        <v>0</v>
      </c>
      <c r="S2579" s="31">
        <v>0</v>
      </c>
      <c r="T2579" s="31" t="s">
        <v>45</v>
      </c>
      <c r="U2579" s="36" t="s">
        <v>46</v>
      </c>
      <c r="V2579" s="37">
        <v>99999.97</v>
      </c>
      <c r="W2579" s="38">
        <v>99999.97</v>
      </c>
      <c r="X2579" s="38">
        <v>0</v>
      </c>
      <c r="Y2579" s="38">
        <v>0</v>
      </c>
      <c r="Z2579" s="38">
        <v>0</v>
      </c>
      <c r="AA2579" s="38">
        <v>0</v>
      </c>
      <c r="AB2579" s="38">
        <v>0</v>
      </c>
      <c r="AC2579" s="38">
        <v>0</v>
      </c>
      <c r="AD2579" s="38" t="s">
        <v>47</v>
      </c>
    </row>
    <row r="2580" spans="1:30" s="27" customFormat="1" ht="15" customHeight="1" x14ac:dyDescent="0.25">
      <c r="A2580" s="39" t="s">
        <v>39</v>
      </c>
      <c r="B2580" s="39" t="s">
        <v>2628</v>
      </c>
      <c r="C2580" s="86">
        <v>42767</v>
      </c>
      <c r="D2580" s="29">
        <f>+VLOOKUP(B2580,'[2]HG-Mexico by Contract'!$B$8:$G$4512,6,FALSE)</f>
        <v>360932</v>
      </c>
      <c r="E2580" s="29"/>
      <c r="F2580" s="39" t="s">
        <v>41</v>
      </c>
      <c r="G2580" s="39" t="s">
        <v>42</v>
      </c>
      <c r="H2580" s="39" t="s">
        <v>44</v>
      </c>
      <c r="I2580" s="40">
        <v>44451.59</v>
      </c>
      <c r="J2580" s="32">
        <f t="shared" si="120"/>
        <v>44451.59</v>
      </c>
      <c r="K2580" s="31">
        <v>0</v>
      </c>
      <c r="L2580" s="31">
        <v>0</v>
      </c>
      <c r="M2580" s="31">
        <v>0</v>
      </c>
      <c r="N2580" s="31">
        <v>0</v>
      </c>
      <c r="O2580" s="33">
        <f t="shared" si="121"/>
        <v>0</v>
      </c>
      <c r="P2580" s="34" t="str">
        <f t="shared" si="122"/>
        <v>1-30</v>
      </c>
      <c r="Q2580" s="35" t="str">
        <f>+VLOOKUP(B2580,'[2]PORTAFOLIO JAN17'!$B$7:$T$4941,19,FALSE)</f>
        <v>HONDURAS</v>
      </c>
      <c r="R2580" s="31">
        <v>0</v>
      </c>
      <c r="S2580" s="31">
        <v>0</v>
      </c>
      <c r="T2580" s="31" t="s">
        <v>45</v>
      </c>
      <c r="U2580" s="41" t="s">
        <v>46</v>
      </c>
      <c r="V2580" s="42">
        <v>44451.59</v>
      </c>
      <c r="W2580" s="43">
        <v>44451.59</v>
      </c>
      <c r="X2580" s="38">
        <v>0</v>
      </c>
      <c r="Y2580" s="38">
        <v>0</v>
      </c>
      <c r="Z2580" s="38">
        <v>0</v>
      </c>
      <c r="AA2580" s="38">
        <v>0</v>
      </c>
      <c r="AB2580" s="38">
        <v>0</v>
      </c>
      <c r="AC2580" s="38">
        <v>0</v>
      </c>
      <c r="AD2580" s="38" t="s">
        <v>47</v>
      </c>
    </row>
    <row r="2581" spans="1:30" s="27" customFormat="1" ht="15" customHeight="1" x14ac:dyDescent="0.25">
      <c r="A2581" s="28" t="s">
        <v>39</v>
      </c>
      <c r="B2581" s="28" t="s">
        <v>2629</v>
      </c>
      <c r="C2581" s="85">
        <v>42767</v>
      </c>
      <c r="D2581" s="29">
        <f>+VLOOKUP(B2581,'[2]HG-Mexico by Contract'!$B$8:$G$4512,6,FALSE)</f>
        <v>310450</v>
      </c>
      <c r="E2581" s="29"/>
      <c r="F2581" s="28" t="s">
        <v>41</v>
      </c>
      <c r="G2581" s="28" t="s">
        <v>42</v>
      </c>
      <c r="H2581" s="28" t="s">
        <v>63</v>
      </c>
      <c r="I2581" s="31">
        <v>2589214.7000000002</v>
      </c>
      <c r="J2581" s="32">
        <f t="shared" si="120"/>
        <v>130056.2543953322</v>
      </c>
      <c r="K2581" s="31">
        <v>0</v>
      </c>
      <c r="L2581" s="31">
        <v>0</v>
      </c>
      <c r="M2581" s="31">
        <v>0</v>
      </c>
      <c r="N2581" s="31">
        <v>0</v>
      </c>
      <c r="O2581" s="33">
        <f t="shared" si="121"/>
        <v>0</v>
      </c>
      <c r="P2581" s="34" t="str">
        <f t="shared" si="122"/>
        <v>1-30</v>
      </c>
      <c r="Q2581" s="35" t="str">
        <f>+VLOOKUP(B2581,'[2]PORTAFOLIO JAN17'!$B$7:$T$4941,19,FALSE)</f>
        <v>MEXICO</v>
      </c>
      <c r="R2581" s="31">
        <v>0</v>
      </c>
      <c r="S2581" s="31">
        <v>0</v>
      </c>
      <c r="T2581" s="31" t="s">
        <v>45</v>
      </c>
      <c r="U2581" s="36" t="s">
        <v>64</v>
      </c>
      <c r="V2581" s="37">
        <v>130056.25438100001</v>
      </c>
      <c r="W2581" s="38">
        <v>130056.25438100001</v>
      </c>
      <c r="X2581" s="38">
        <v>0</v>
      </c>
      <c r="Y2581" s="38">
        <v>0</v>
      </c>
      <c r="Z2581" s="38">
        <v>0</v>
      </c>
      <c r="AA2581" s="38">
        <v>0</v>
      </c>
      <c r="AB2581" s="38">
        <v>0</v>
      </c>
      <c r="AC2581" s="38">
        <v>0</v>
      </c>
      <c r="AD2581" s="38" t="s">
        <v>47</v>
      </c>
    </row>
    <row r="2582" spans="1:30" s="27" customFormat="1" ht="15" customHeight="1" x14ac:dyDescent="0.25">
      <c r="A2582" s="39" t="s">
        <v>39</v>
      </c>
      <c r="B2582" s="39" t="s">
        <v>2630</v>
      </c>
      <c r="C2582" s="86">
        <v>42767</v>
      </c>
      <c r="D2582" s="29">
        <f>+VLOOKUP(B2582,'[2]HG-Mexico by Contract'!$B$8:$G$4512,6,FALSE)</f>
        <v>313548</v>
      </c>
      <c r="E2582" s="29"/>
      <c r="F2582" s="39" t="s">
        <v>218</v>
      </c>
      <c r="G2582" s="39" t="s">
        <v>42</v>
      </c>
      <c r="H2582" s="39" t="s">
        <v>44</v>
      </c>
      <c r="I2582" s="40">
        <v>332881.14</v>
      </c>
      <c r="J2582" s="32">
        <f t="shared" si="120"/>
        <v>332881.14</v>
      </c>
      <c r="K2582" s="31">
        <v>0</v>
      </c>
      <c r="L2582" s="31">
        <v>0</v>
      </c>
      <c r="M2582" s="31">
        <v>0</v>
      </c>
      <c r="N2582" s="31">
        <v>0</v>
      </c>
      <c r="O2582" s="33">
        <f t="shared" si="121"/>
        <v>0</v>
      </c>
      <c r="P2582" s="34" t="str">
        <f t="shared" si="122"/>
        <v>1-30</v>
      </c>
      <c r="Q2582" s="35" t="str">
        <f>+VLOOKUP(B2582,'[2]PORTAFOLIO JAN17'!$B$7:$T$4941,19,FALSE)</f>
        <v>NICARAGUA</v>
      </c>
      <c r="R2582" s="31">
        <v>0</v>
      </c>
      <c r="S2582" s="31">
        <v>0</v>
      </c>
      <c r="T2582" s="31" t="s">
        <v>45</v>
      </c>
      <c r="U2582" s="41" t="s">
        <v>46</v>
      </c>
      <c r="V2582" s="42">
        <v>332881.14</v>
      </c>
      <c r="W2582" s="43">
        <v>332881.14</v>
      </c>
      <c r="X2582" s="38">
        <v>0</v>
      </c>
      <c r="Y2582" s="38">
        <v>0</v>
      </c>
      <c r="Z2582" s="38">
        <v>0</v>
      </c>
      <c r="AA2582" s="38">
        <v>0</v>
      </c>
      <c r="AB2582" s="38">
        <v>0</v>
      </c>
      <c r="AC2582" s="38">
        <v>0</v>
      </c>
      <c r="AD2582" s="38" t="s">
        <v>47</v>
      </c>
    </row>
    <row r="2583" spans="1:30" s="27" customFormat="1" ht="15" customHeight="1" x14ac:dyDescent="0.25">
      <c r="A2583" s="28" t="s">
        <v>39</v>
      </c>
      <c r="B2583" s="28" t="s">
        <v>2631</v>
      </c>
      <c r="C2583" s="85">
        <v>42767</v>
      </c>
      <c r="D2583" s="29">
        <f>+VLOOKUP(B2583,'[2]HG-Mexico by Contract'!$B$8:$G$4512,6,FALSE)</f>
        <v>313548</v>
      </c>
      <c r="E2583" s="29"/>
      <c r="F2583" s="28" t="s">
        <v>218</v>
      </c>
      <c r="G2583" s="28" t="s">
        <v>42</v>
      </c>
      <c r="H2583" s="28" t="s">
        <v>44</v>
      </c>
      <c r="I2583" s="31">
        <v>11656.69</v>
      </c>
      <c r="J2583" s="32">
        <f t="shared" si="120"/>
        <v>11656.69</v>
      </c>
      <c r="K2583" s="31">
        <v>0</v>
      </c>
      <c r="L2583" s="31">
        <v>0</v>
      </c>
      <c r="M2583" s="31">
        <v>0</v>
      </c>
      <c r="N2583" s="31">
        <v>0</v>
      </c>
      <c r="O2583" s="33">
        <f t="shared" si="121"/>
        <v>0</v>
      </c>
      <c r="P2583" s="34" t="str">
        <f t="shared" si="122"/>
        <v>1-30</v>
      </c>
      <c r="Q2583" s="35" t="str">
        <f>+VLOOKUP(B2583,'[2]PORTAFOLIO JAN17'!$B$7:$T$4941,19,FALSE)</f>
        <v>NICARAGUA</v>
      </c>
      <c r="R2583" s="31">
        <v>0</v>
      </c>
      <c r="S2583" s="31">
        <v>0</v>
      </c>
      <c r="T2583" s="31" t="s">
        <v>45</v>
      </c>
      <c r="U2583" s="36" t="s">
        <v>46</v>
      </c>
      <c r="V2583" s="37">
        <v>11656.69</v>
      </c>
      <c r="W2583" s="38">
        <v>11656.69</v>
      </c>
      <c r="X2583" s="38">
        <v>0</v>
      </c>
      <c r="Y2583" s="38">
        <v>0</v>
      </c>
      <c r="Z2583" s="38">
        <v>0</v>
      </c>
      <c r="AA2583" s="38">
        <v>0</v>
      </c>
      <c r="AB2583" s="38">
        <v>0</v>
      </c>
      <c r="AC2583" s="38">
        <v>0</v>
      </c>
      <c r="AD2583" s="38" t="s">
        <v>47</v>
      </c>
    </row>
    <row r="2584" spans="1:30" s="27" customFormat="1" ht="15" customHeight="1" x14ac:dyDescent="0.25">
      <c r="A2584" s="39" t="s">
        <v>39</v>
      </c>
      <c r="B2584" s="39" t="s">
        <v>2632</v>
      </c>
      <c r="C2584" s="86">
        <v>42767</v>
      </c>
      <c r="D2584" s="29">
        <f>+VLOOKUP(B2584,'[2]HG-Mexico by Contract'!$B$8:$G$4512,6,FALSE)</f>
        <v>313548</v>
      </c>
      <c r="E2584" s="29"/>
      <c r="F2584" s="39" t="s">
        <v>218</v>
      </c>
      <c r="G2584" s="39" t="s">
        <v>42</v>
      </c>
      <c r="H2584" s="39" t="s">
        <v>44</v>
      </c>
      <c r="I2584" s="40">
        <v>11656.69</v>
      </c>
      <c r="J2584" s="32">
        <f t="shared" si="120"/>
        <v>11656.69</v>
      </c>
      <c r="K2584" s="31">
        <v>0</v>
      </c>
      <c r="L2584" s="31">
        <v>0</v>
      </c>
      <c r="M2584" s="31">
        <v>0</v>
      </c>
      <c r="N2584" s="31">
        <v>0</v>
      </c>
      <c r="O2584" s="33">
        <f t="shared" si="121"/>
        <v>0</v>
      </c>
      <c r="P2584" s="34" t="str">
        <f t="shared" si="122"/>
        <v>1-30</v>
      </c>
      <c r="Q2584" s="35" t="str">
        <f>+VLOOKUP(B2584,'[2]PORTAFOLIO JAN17'!$B$7:$T$4941,19,FALSE)</f>
        <v>NICARAGUA</v>
      </c>
      <c r="R2584" s="31">
        <v>0</v>
      </c>
      <c r="S2584" s="31">
        <v>0</v>
      </c>
      <c r="T2584" s="31" t="s">
        <v>45</v>
      </c>
      <c r="U2584" s="41" t="s">
        <v>46</v>
      </c>
      <c r="V2584" s="42">
        <v>11656.69</v>
      </c>
      <c r="W2584" s="43">
        <v>11656.69</v>
      </c>
      <c r="X2584" s="38">
        <v>0</v>
      </c>
      <c r="Y2584" s="38">
        <v>0</v>
      </c>
      <c r="Z2584" s="38">
        <v>0</v>
      </c>
      <c r="AA2584" s="38">
        <v>0</v>
      </c>
      <c r="AB2584" s="38">
        <v>0</v>
      </c>
      <c r="AC2584" s="38">
        <v>0</v>
      </c>
      <c r="AD2584" s="38" t="s">
        <v>47</v>
      </c>
    </row>
    <row r="2585" spans="1:30" s="27" customFormat="1" ht="15" customHeight="1" x14ac:dyDescent="0.25">
      <c r="A2585" s="28" t="s">
        <v>39</v>
      </c>
      <c r="B2585" s="28" t="s">
        <v>2633</v>
      </c>
      <c r="C2585" s="85">
        <v>42767</v>
      </c>
      <c r="D2585" s="29">
        <f>+VLOOKUP(B2585,'[2]HG-Mexico by Contract'!$B$8:$G$4512,6,FALSE)</f>
        <v>313548</v>
      </c>
      <c r="E2585" s="29"/>
      <c r="F2585" s="28" t="s">
        <v>218</v>
      </c>
      <c r="G2585" s="28" t="s">
        <v>42</v>
      </c>
      <c r="H2585" s="28" t="s">
        <v>44</v>
      </c>
      <c r="I2585" s="31">
        <v>11656.69</v>
      </c>
      <c r="J2585" s="32">
        <f t="shared" si="120"/>
        <v>11656.69</v>
      </c>
      <c r="K2585" s="31">
        <v>0</v>
      </c>
      <c r="L2585" s="31">
        <v>0</v>
      </c>
      <c r="M2585" s="31">
        <v>0</v>
      </c>
      <c r="N2585" s="31">
        <v>0</v>
      </c>
      <c r="O2585" s="33">
        <f t="shared" si="121"/>
        <v>0</v>
      </c>
      <c r="P2585" s="34" t="str">
        <f t="shared" si="122"/>
        <v>1-30</v>
      </c>
      <c r="Q2585" s="35" t="str">
        <f>+VLOOKUP(B2585,'[2]PORTAFOLIO JAN17'!$B$7:$T$4941,19,FALSE)</f>
        <v>NICARAGUA</v>
      </c>
      <c r="R2585" s="31">
        <v>0</v>
      </c>
      <c r="S2585" s="31">
        <v>0</v>
      </c>
      <c r="T2585" s="31" t="s">
        <v>45</v>
      </c>
      <c r="U2585" s="36" t="s">
        <v>46</v>
      </c>
      <c r="V2585" s="37">
        <v>11656.69</v>
      </c>
      <c r="W2585" s="38">
        <v>11656.69</v>
      </c>
      <c r="X2585" s="38">
        <v>0</v>
      </c>
      <c r="Y2585" s="38">
        <v>0</v>
      </c>
      <c r="Z2585" s="38">
        <v>0</v>
      </c>
      <c r="AA2585" s="38">
        <v>0</v>
      </c>
      <c r="AB2585" s="38">
        <v>0</v>
      </c>
      <c r="AC2585" s="38">
        <v>0</v>
      </c>
      <c r="AD2585" s="38" t="s">
        <v>47</v>
      </c>
    </row>
    <row r="2586" spans="1:30" s="27" customFormat="1" ht="15" customHeight="1" x14ac:dyDescent="0.25">
      <c r="A2586" s="39" t="s">
        <v>39</v>
      </c>
      <c r="B2586" s="39" t="s">
        <v>2634</v>
      </c>
      <c r="C2586" s="86">
        <v>42767</v>
      </c>
      <c r="D2586" s="29">
        <f>+VLOOKUP(B2586,'[2]HG-Mexico by Contract'!$B$8:$G$4512,6,FALSE)</f>
        <v>313548</v>
      </c>
      <c r="E2586" s="29"/>
      <c r="F2586" s="39" t="s">
        <v>218</v>
      </c>
      <c r="G2586" s="39" t="s">
        <v>42</v>
      </c>
      <c r="H2586" s="39" t="s">
        <v>44</v>
      </c>
      <c r="I2586" s="40">
        <v>11656.69</v>
      </c>
      <c r="J2586" s="32">
        <f t="shared" si="120"/>
        <v>11656.69</v>
      </c>
      <c r="K2586" s="31">
        <v>0</v>
      </c>
      <c r="L2586" s="31">
        <v>0</v>
      </c>
      <c r="M2586" s="31">
        <v>0</v>
      </c>
      <c r="N2586" s="31">
        <v>0</v>
      </c>
      <c r="O2586" s="33">
        <f t="shared" si="121"/>
        <v>0</v>
      </c>
      <c r="P2586" s="34" t="str">
        <f t="shared" si="122"/>
        <v>1-30</v>
      </c>
      <c r="Q2586" s="35" t="str">
        <f>+VLOOKUP(B2586,'[2]PORTAFOLIO JAN17'!$B$7:$T$4941,19,FALSE)</f>
        <v>NICARAGUA</v>
      </c>
      <c r="R2586" s="31">
        <v>0</v>
      </c>
      <c r="S2586" s="31">
        <v>0</v>
      </c>
      <c r="T2586" s="31" t="s">
        <v>45</v>
      </c>
      <c r="U2586" s="41" t="s">
        <v>46</v>
      </c>
      <c r="V2586" s="42">
        <v>11656.69</v>
      </c>
      <c r="W2586" s="43">
        <v>11656.69</v>
      </c>
      <c r="X2586" s="38">
        <v>0</v>
      </c>
      <c r="Y2586" s="38">
        <v>0</v>
      </c>
      <c r="Z2586" s="38">
        <v>0</v>
      </c>
      <c r="AA2586" s="38">
        <v>0</v>
      </c>
      <c r="AB2586" s="38">
        <v>0</v>
      </c>
      <c r="AC2586" s="38">
        <v>0</v>
      </c>
      <c r="AD2586" s="38" t="s">
        <v>47</v>
      </c>
    </row>
    <row r="2587" spans="1:30" s="27" customFormat="1" ht="15" customHeight="1" x14ac:dyDescent="0.25">
      <c r="A2587" s="28" t="s">
        <v>39</v>
      </c>
      <c r="B2587" s="28" t="s">
        <v>2635</v>
      </c>
      <c r="C2587" s="85">
        <v>42767</v>
      </c>
      <c r="D2587" s="29">
        <f>+VLOOKUP(B2587,'[2]HG-Mexico by Contract'!$B$8:$G$4512,6,FALSE)</f>
        <v>313548</v>
      </c>
      <c r="E2587" s="29"/>
      <c r="F2587" s="28" t="s">
        <v>218</v>
      </c>
      <c r="G2587" s="28" t="s">
        <v>42</v>
      </c>
      <c r="H2587" s="28" t="s">
        <v>44</v>
      </c>
      <c r="I2587" s="31">
        <v>11656.69</v>
      </c>
      <c r="J2587" s="32">
        <f t="shared" si="120"/>
        <v>11656.69</v>
      </c>
      <c r="K2587" s="31">
        <v>0</v>
      </c>
      <c r="L2587" s="31">
        <v>0</v>
      </c>
      <c r="M2587" s="31">
        <v>0</v>
      </c>
      <c r="N2587" s="31">
        <v>0</v>
      </c>
      <c r="O2587" s="33">
        <f t="shared" si="121"/>
        <v>0</v>
      </c>
      <c r="P2587" s="34" t="str">
        <f t="shared" si="122"/>
        <v>1-30</v>
      </c>
      <c r="Q2587" s="35" t="str">
        <f>+VLOOKUP(B2587,'[2]PORTAFOLIO JAN17'!$B$7:$T$4941,19,FALSE)</f>
        <v>NICARAGUA</v>
      </c>
      <c r="R2587" s="31">
        <v>0</v>
      </c>
      <c r="S2587" s="31">
        <v>0</v>
      </c>
      <c r="T2587" s="31" t="s">
        <v>45</v>
      </c>
      <c r="U2587" s="36" t="s">
        <v>46</v>
      </c>
      <c r="V2587" s="37">
        <v>11656.69</v>
      </c>
      <c r="W2587" s="38">
        <v>11656.69</v>
      </c>
      <c r="X2587" s="38">
        <v>0</v>
      </c>
      <c r="Y2587" s="38">
        <v>0</v>
      </c>
      <c r="Z2587" s="38">
        <v>0</v>
      </c>
      <c r="AA2587" s="38">
        <v>0</v>
      </c>
      <c r="AB2587" s="38">
        <v>0</v>
      </c>
      <c r="AC2587" s="38">
        <v>0</v>
      </c>
      <c r="AD2587" s="38" t="s">
        <v>47</v>
      </c>
    </row>
    <row r="2588" spans="1:30" s="27" customFormat="1" ht="15" customHeight="1" x14ac:dyDescent="0.25">
      <c r="A2588" s="39" t="s">
        <v>39</v>
      </c>
      <c r="B2588" s="39" t="s">
        <v>2636</v>
      </c>
      <c r="C2588" s="86">
        <v>42767</v>
      </c>
      <c r="D2588" s="29">
        <f>+VLOOKUP(B2588,'[2]HG-Mexico by Contract'!$B$8:$G$4512,6,FALSE)</f>
        <v>313548</v>
      </c>
      <c r="E2588" s="29"/>
      <c r="F2588" s="39" t="s">
        <v>218</v>
      </c>
      <c r="G2588" s="39" t="s">
        <v>42</v>
      </c>
      <c r="H2588" s="39" t="s">
        <v>44</v>
      </c>
      <c r="I2588" s="40">
        <v>11656.69</v>
      </c>
      <c r="J2588" s="32">
        <f t="shared" si="120"/>
        <v>11656.69</v>
      </c>
      <c r="K2588" s="31">
        <v>0</v>
      </c>
      <c r="L2588" s="31">
        <v>0</v>
      </c>
      <c r="M2588" s="31">
        <v>0</v>
      </c>
      <c r="N2588" s="31">
        <v>0</v>
      </c>
      <c r="O2588" s="33">
        <f t="shared" si="121"/>
        <v>0</v>
      </c>
      <c r="P2588" s="34" t="str">
        <f t="shared" si="122"/>
        <v>1-30</v>
      </c>
      <c r="Q2588" s="35" t="str">
        <f>+VLOOKUP(B2588,'[2]PORTAFOLIO JAN17'!$B$7:$T$4941,19,FALSE)</f>
        <v>NICARAGUA</v>
      </c>
      <c r="R2588" s="31">
        <v>0</v>
      </c>
      <c r="S2588" s="31">
        <v>0</v>
      </c>
      <c r="T2588" s="31" t="s">
        <v>45</v>
      </c>
      <c r="U2588" s="41" t="s">
        <v>46</v>
      </c>
      <c r="V2588" s="42">
        <v>11656.69</v>
      </c>
      <c r="W2588" s="43">
        <v>11656.69</v>
      </c>
      <c r="X2588" s="38">
        <v>0</v>
      </c>
      <c r="Y2588" s="38">
        <v>0</v>
      </c>
      <c r="Z2588" s="38">
        <v>0</v>
      </c>
      <c r="AA2588" s="38">
        <v>0</v>
      </c>
      <c r="AB2588" s="38">
        <v>0</v>
      </c>
      <c r="AC2588" s="38">
        <v>0</v>
      </c>
      <c r="AD2588" s="38" t="s">
        <v>47</v>
      </c>
    </row>
    <row r="2589" spans="1:30" s="27" customFormat="1" ht="15" customHeight="1" x14ac:dyDescent="0.25">
      <c r="A2589" s="28" t="s">
        <v>39</v>
      </c>
      <c r="B2589" s="28" t="s">
        <v>2637</v>
      </c>
      <c r="C2589" s="85">
        <v>42767</v>
      </c>
      <c r="D2589" s="29">
        <f>+VLOOKUP(B2589,'[2]HG-Mexico by Contract'!$B$8:$G$4512,6,FALSE)</f>
        <v>313548</v>
      </c>
      <c r="E2589" s="29"/>
      <c r="F2589" s="28" t="s">
        <v>218</v>
      </c>
      <c r="G2589" s="28" t="s">
        <v>42</v>
      </c>
      <c r="H2589" s="28" t="s">
        <v>44</v>
      </c>
      <c r="I2589" s="31">
        <v>25136.74</v>
      </c>
      <c r="J2589" s="32">
        <f t="shared" si="120"/>
        <v>25136.74</v>
      </c>
      <c r="K2589" s="31">
        <v>0</v>
      </c>
      <c r="L2589" s="31">
        <v>0</v>
      </c>
      <c r="M2589" s="31">
        <v>0</v>
      </c>
      <c r="N2589" s="31">
        <v>0</v>
      </c>
      <c r="O2589" s="33">
        <f t="shared" si="121"/>
        <v>0</v>
      </c>
      <c r="P2589" s="34" t="str">
        <f t="shared" si="122"/>
        <v>1-30</v>
      </c>
      <c r="Q2589" s="35" t="str">
        <f>+VLOOKUP(B2589,'[2]PORTAFOLIO JAN17'!$B$7:$T$4941,19,FALSE)</f>
        <v>NICARAGUA</v>
      </c>
      <c r="R2589" s="31">
        <v>0</v>
      </c>
      <c r="S2589" s="31">
        <v>0</v>
      </c>
      <c r="T2589" s="31" t="s">
        <v>45</v>
      </c>
      <c r="U2589" s="36" t="s">
        <v>46</v>
      </c>
      <c r="V2589" s="37">
        <v>25136.74</v>
      </c>
      <c r="W2589" s="38">
        <v>25136.74</v>
      </c>
      <c r="X2589" s="38">
        <v>0</v>
      </c>
      <c r="Y2589" s="38">
        <v>0</v>
      </c>
      <c r="Z2589" s="38">
        <v>0</v>
      </c>
      <c r="AA2589" s="38">
        <v>0</v>
      </c>
      <c r="AB2589" s="38">
        <v>0</v>
      </c>
      <c r="AC2589" s="38">
        <v>0</v>
      </c>
      <c r="AD2589" s="38" t="s">
        <v>47</v>
      </c>
    </row>
    <row r="2590" spans="1:30" s="27" customFormat="1" ht="15" customHeight="1" x14ac:dyDescent="0.25">
      <c r="A2590" s="39" t="s">
        <v>39</v>
      </c>
      <c r="B2590" s="39" t="s">
        <v>2638</v>
      </c>
      <c r="C2590" s="86">
        <v>42767</v>
      </c>
      <c r="D2590" s="29">
        <f>+VLOOKUP(B2590,'[2]HG-Mexico by Contract'!$B$8:$G$4512,6,FALSE)</f>
        <v>319839</v>
      </c>
      <c r="E2590" s="29"/>
      <c r="F2590" s="39" t="s">
        <v>41</v>
      </c>
      <c r="G2590" s="39" t="s">
        <v>42</v>
      </c>
      <c r="H2590" s="39" t="s">
        <v>63</v>
      </c>
      <c r="I2590" s="40">
        <v>5756097.9299999997</v>
      </c>
      <c r="J2590" s="32">
        <f t="shared" si="120"/>
        <v>289128.79905576195</v>
      </c>
      <c r="K2590" s="31">
        <v>0</v>
      </c>
      <c r="L2590" s="31">
        <v>0</v>
      </c>
      <c r="M2590" s="31">
        <v>0</v>
      </c>
      <c r="N2590" s="31">
        <v>0</v>
      </c>
      <c r="O2590" s="33">
        <f t="shared" si="121"/>
        <v>0</v>
      </c>
      <c r="P2590" s="34" t="str">
        <f t="shared" si="122"/>
        <v>1-30</v>
      </c>
      <c r="Q2590" s="35" t="str">
        <f>+VLOOKUP(B2590,'[2]PORTAFOLIO JAN17'!$B$7:$T$4941,19,FALSE)</f>
        <v>MEXICO</v>
      </c>
      <c r="R2590" s="31">
        <v>0</v>
      </c>
      <c r="S2590" s="31">
        <v>0</v>
      </c>
      <c r="T2590" s="31" t="s">
        <v>45</v>
      </c>
      <c r="U2590" s="41" t="s">
        <v>64</v>
      </c>
      <c r="V2590" s="42">
        <v>289128.79902390001</v>
      </c>
      <c r="W2590" s="43">
        <v>289128.79902390001</v>
      </c>
      <c r="X2590" s="38">
        <v>0</v>
      </c>
      <c r="Y2590" s="38">
        <v>0</v>
      </c>
      <c r="Z2590" s="38">
        <v>0</v>
      </c>
      <c r="AA2590" s="38">
        <v>0</v>
      </c>
      <c r="AB2590" s="38">
        <v>0</v>
      </c>
      <c r="AC2590" s="38">
        <v>0</v>
      </c>
      <c r="AD2590" s="38" t="s">
        <v>47</v>
      </c>
    </row>
    <row r="2591" spans="1:30" s="27" customFormat="1" ht="15" customHeight="1" x14ac:dyDescent="0.25">
      <c r="A2591" s="28" t="s">
        <v>39</v>
      </c>
      <c r="B2591" s="28" t="s">
        <v>2639</v>
      </c>
      <c r="C2591" s="85">
        <v>42767</v>
      </c>
      <c r="D2591" s="29">
        <f>+VLOOKUP(B2591,'[2]HG-Mexico by Contract'!$B$8:$G$4512,6,FALSE)</f>
        <v>359893</v>
      </c>
      <c r="E2591" s="29"/>
      <c r="F2591" s="28" t="s">
        <v>41</v>
      </c>
      <c r="G2591" s="28" t="s">
        <v>42</v>
      </c>
      <c r="H2591" s="28" t="s">
        <v>44</v>
      </c>
      <c r="I2591" s="31">
        <v>242768.17</v>
      </c>
      <c r="J2591" s="32">
        <f t="shared" si="120"/>
        <v>242768.17</v>
      </c>
      <c r="K2591" s="31">
        <v>0</v>
      </c>
      <c r="L2591" s="31">
        <v>0</v>
      </c>
      <c r="M2591" s="31">
        <v>0</v>
      </c>
      <c r="N2591" s="31">
        <v>0</v>
      </c>
      <c r="O2591" s="33">
        <f t="shared" si="121"/>
        <v>0</v>
      </c>
      <c r="P2591" s="34" t="str">
        <f t="shared" si="122"/>
        <v>1-30</v>
      </c>
      <c r="Q2591" s="35" t="str">
        <f>+VLOOKUP(B2591,'[2]PORTAFOLIO JAN17'!$B$7:$T$4941,19,FALSE)</f>
        <v>REPUBLICA DOMINICANA</v>
      </c>
      <c r="R2591" s="31">
        <v>0</v>
      </c>
      <c r="S2591" s="31">
        <v>0</v>
      </c>
      <c r="T2591" s="31" t="s">
        <v>45</v>
      </c>
      <c r="U2591" s="36" t="s">
        <v>46</v>
      </c>
      <c r="V2591" s="37">
        <v>242768.17</v>
      </c>
      <c r="W2591" s="38">
        <v>242768.17</v>
      </c>
      <c r="X2591" s="38">
        <v>0</v>
      </c>
      <c r="Y2591" s="38">
        <v>0</v>
      </c>
      <c r="Z2591" s="38">
        <v>0</v>
      </c>
      <c r="AA2591" s="38">
        <v>0</v>
      </c>
      <c r="AB2591" s="38">
        <v>0</v>
      </c>
      <c r="AC2591" s="38">
        <v>0</v>
      </c>
      <c r="AD2591" s="38" t="s">
        <v>47</v>
      </c>
    </row>
    <row r="2592" spans="1:30" s="27" customFormat="1" ht="15" customHeight="1" x14ac:dyDescent="0.25">
      <c r="A2592" s="39" t="s">
        <v>39</v>
      </c>
      <c r="B2592" s="39" t="s">
        <v>2640</v>
      </c>
      <c r="C2592" s="86">
        <v>42767</v>
      </c>
      <c r="D2592" s="29">
        <f>+VLOOKUP(B2592,'[2]HG-Mexico by Contract'!$B$8:$G$4512,6,FALSE)</f>
        <v>312088</v>
      </c>
      <c r="E2592" s="29"/>
      <c r="F2592" s="39" t="s">
        <v>218</v>
      </c>
      <c r="G2592" s="39" t="s">
        <v>42</v>
      </c>
      <c r="H2592" s="39" t="s">
        <v>44</v>
      </c>
      <c r="I2592" s="40">
        <v>1117807.7</v>
      </c>
      <c r="J2592" s="32">
        <f t="shared" si="120"/>
        <v>1117807.7</v>
      </c>
      <c r="K2592" s="31">
        <v>0</v>
      </c>
      <c r="L2592" s="31">
        <v>0</v>
      </c>
      <c r="M2592" s="31">
        <v>0</v>
      </c>
      <c r="N2592" s="31">
        <v>0</v>
      </c>
      <c r="O2592" s="33">
        <f t="shared" si="121"/>
        <v>0</v>
      </c>
      <c r="P2592" s="34" t="str">
        <f t="shared" si="122"/>
        <v>1-30</v>
      </c>
      <c r="Q2592" s="35" t="str">
        <f>+VLOOKUP(B2592,'[2]PORTAFOLIO JAN17'!$B$7:$T$4941,19,FALSE)</f>
        <v>REPUBLICA DOMINICANA</v>
      </c>
      <c r="R2592" s="31">
        <v>0</v>
      </c>
      <c r="S2592" s="31">
        <v>0</v>
      </c>
      <c r="T2592" s="31" t="s">
        <v>45</v>
      </c>
      <c r="U2592" s="41" t="s">
        <v>46</v>
      </c>
      <c r="V2592" s="42">
        <v>1117807.7</v>
      </c>
      <c r="W2592" s="43">
        <v>1117807.7</v>
      </c>
      <c r="X2592" s="38">
        <v>0</v>
      </c>
      <c r="Y2592" s="38">
        <v>0</v>
      </c>
      <c r="Z2592" s="38">
        <v>0</v>
      </c>
      <c r="AA2592" s="38">
        <v>0</v>
      </c>
      <c r="AB2592" s="38">
        <v>0</v>
      </c>
      <c r="AC2592" s="38">
        <v>0</v>
      </c>
      <c r="AD2592" s="38" t="s">
        <v>47</v>
      </c>
    </row>
    <row r="2593" spans="1:30" s="27" customFormat="1" ht="15" customHeight="1" x14ac:dyDescent="0.25">
      <c r="A2593" s="28" t="s">
        <v>39</v>
      </c>
      <c r="B2593" s="28" t="s">
        <v>2641</v>
      </c>
      <c r="C2593" s="85">
        <v>42767</v>
      </c>
      <c r="D2593" s="29">
        <f>+VLOOKUP(B2593,'[2]HG-Mexico by Contract'!$B$8:$G$4512,6,FALSE)</f>
        <v>313548</v>
      </c>
      <c r="E2593" s="29"/>
      <c r="F2593" s="28" t="s">
        <v>218</v>
      </c>
      <c r="G2593" s="28" t="s">
        <v>42</v>
      </c>
      <c r="H2593" s="28" t="s">
        <v>44</v>
      </c>
      <c r="I2593" s="31">
        <v>32196.35</v>
      </c>
      <c r="J2593" s="32">
        <f t="shared" si="120"/>
        <v>32196.35</v>
      </c>
      <c r="K2593" s="31">
        <v>0</v>
      </c>
      <c r="L2593" s="31">
        <v>0</v>
      </c>
      <c r="M2593" s="31">
        <v>0</v>
      </c>
      <c r="N2593" s="31">
        <v>0</v>
      </c>
      <c r="O2593" s="33">
        <f t="shared" si="121"/>
        <v>0</v>
      </c>
      <c r="P2593" s="34" t="str">
        <f t="shared" si="122"/>
        <v>1-30</v>
      </c>
      <c r="Q2593" s="35" t="str">
        <f>+VLOOKUP(B2593,'[2]PORTAFOLIO JAN17'!$B$7:$T$4941,19,FALSE)</f>
        <v>NICARAGUA</v>
      </c>
      <c r="R2593" s="31">
        <v>0</v>
      </c>
      <c r="S2593" s="31">
        <v>0</v>
      </c>
      <c r="T2593" s="31" t="s">
        <v>45</v>
      </c>
      <c r="U2593" s="36" t="s">
        <v>46</v>
      </c>
      <c r="V2593" s="37">
        <v>32196.35</v>
      </c>
      <c r="W2593" s="38">
        <v>32196.35</v>
      </c>
      <c r="X2593" s="38">
        <v>0</v>
      </c>
      <c r="Y2593" s="38">
        <v>0</v>
      </c>
      <c r="Z2593" s="38">
        <v>0</v>
      </c>
      <c r="AA2593" s="38">
        <v>0</v>
      </c>
      <c r="AB2593" s="38">
        <v>0</v>
      </c>
      <c r="AC2593" s="38">
        <v>0</v>
      </c>
      <c r="AD2593" s="38" t="s">
        <v>47</v>
      </c>
    </row>
    <row r="2594" spans="1:30" s="27" customFormat="1" ht="15" customHeight="1" x14ac:dyDescent="0.25">
      <c r="A2594" s="39" t="s">
        <v>39</v>
      </c>
      <c r="B2594" s="39" t="s">
        <v>2642</v>
      </c>
      <c r="C2594" s="86">
        <v>42767</v>
      </c>
      <c r="D2594" s="29">
        <f>+VLOOKUP(B2594,'[2]HG-Mexico by Contract'!$B$8:$G$4512,6,FALSE)</f>
        <v>367199</v>
      </c>
      <c r="E2594" s="29"/>
      <c r="F2594" s="39" t="s">
        <v>41</v>
      </c>
      <c r="G2594" s="39" t="s">
        <v>42</v>
      </c>
      <c r="H2594" s="39" t="s">
        <v>44</v>
      </c>
      <c r="I2594" s="40">
        <v>30891.4</v>
      </c>
      <c r="J2594" s="32">
        <f t="shared" si="120"/>
        <v>30891.4</v>
      </c>
      <c r="K2594" s="31">
        <v>0</v>
      </c>
      <c r="L2594" s="31">
        <v>0</v>
      </c>
      <c r="M2594" s="31">
        <v>0</v>
      </c>
      <c r="N2594" s="31">
        <v>0</v>
      </c>
      <c r="O2594" s="33">
        <f t="shared" si="121"/>
        <v>0</v>
      </c>
      <c r="P2594" s="34" t="str">
        <f t="shared" si="122"/>
        <v>1-30</v>
      </c>
      <c r="Q2594" s="35" t="str">
        <f>+VLOOKUP(B2594,'[2]PORTAFOLIO JAN17'!$B$7:$T$4941,19,FALSE)</f>
        <v>EL SALVADOR</v>
      </c>
      <c r="R2594" s="31">
        <v>0</v>
      </c>
      <c r="S2594" s="31">
        <v>0</v>
      </c>
      <c r="T2594" s="31" t="s">
        <v>45</v>
      </c>
      <c r="U2594" s="41" t="s">
        <v>46</v>
      </c>
      <c r="V2594" s="42">
        <v>30891.4</v>
      </c>
      <c r="W2594" s="43">
        <v>30891.4</v>
      </c>
      <c r="X2594" s="38">
        <v>0</v>
      </c>
      <c r="Y2594" s="38">
        <v>0</v>
      </c>
      <c r="Z2594" s="38">
        <v>0</v>
      </c>
      <c r="AA2594" s="38">
        <v>0</v>
      </c>
      <c r="AB2594" s="38">
        <v>0</v>
      </c>
      <c r="AC2594" s="38">
        <v>0</v>
      </c>
      <c r="AD2594" s="38" t="s">
        <v>47</v>
      </c>
    </row>
    <row r="2595" spans="1:30" s="27" customFormat="1" ht="15" customHeight="1" x14ac:dyDescent="0.25">
      <c r="A2595" s="28" t="s">
        <v>39</v>
      </c>
      <c r="B2595" s="28" t="s">
        <v>2643</v>
      </c>
      <c r="C2595" s="85">
        <v>42767</v>
      </c>
      <c r="D2595" s="29">
        <f>+VLOOKUP(B2595,'[2]HG-Mexico by Contract'!$B$8:$G$4512,6,FALSE)</f>
        <v>367199</v>
      </c>
      <c r="E2595" s="29"/>
      <c r="F2595" s="28" t="s">
        <v>41</v>
      </c>
      <c r="G2595" s="28" t="s">
        <v>42</v>
      </c>
      <c r="H2595" s="28" t="s">
        <v>44</v>
      </c>
      <c r="I2595" s="31">
        <v>5709.53</v>
      </c>
      <c r="J2595" s="32">
        <f t="shared" si="120"/>
        <v>5709.53</v>
      </c>
      <c r="K2595" s="31">
        <v>0</v>
      </c>
      <c r="L2595" s="31">
        <v>0</v>
      </c>
      <c r="M2595" s="31">
        <v>0</v>
      </c>
      <c r="N2595" s="31">
        <v>0</v>
      </c>
      <c r="O2595" s="33">
        <f t="shared" si="121"/>
        <v>0</v>
      </c>
      <c r="P2595" s="34" t="str">
        <f t="shared" si="122"/>
        <v>1-30</v>
      </c>
      <c r="Q2595" s="35" t="str">
        <f>+VLOOKUP(B2595,'[2]PORTAFOLIO JAN17'!$B$7:$T$4941,19,FALSE)</f>
        <v>EL SALVADOR</v>
      </c>
      <c r="R2595" s="31">
        <v>0</v>
      </c>
      <c r="S2595" s="31">
        <v>0</v>
      </c>
      <c r="T2595" s="31" t="s">
        <v>45</v>
      </c>
      <c r="U2595" s="36" t="s">
        <v>46</v>
      </c>
      <c r="V2595" s="37">
        <v>5709.53</v>
      </c>
      <c r="W2595" s="38">
        <v>5709.53</v>
      </c>
      <c r="X2595" s="38">
        <v>0</v>
      </c>
      <c r="Y2595" s="38">
        <v>0</v>
      </c>
      <c r="Z2595" s="38">
        <v>0</v>
      </c>
      <c r="AA2595" s="38">
        <v>0</v>
      </c>
      <c r="AB2595" s="38">
        <v>0</v>
      </c>
      <c r="AC2595" s="38">
        <v>0</v>
      </c>
      <c r="AD2595" s="38" t="s">
        <v>47</v>
      </c>
    </row>
    <row r="2596" spans="1:30" s="27" customFormat="1" ht="15" customHeight="1" x14ac:dyDescent="0.25">
      <c r="A2596" s="39" t="s">
        <v>39</v>
      </c>
      <c r="B2596" s="39" t="s">
        <v>2644</v>
      </c>
      <c r="C2596" s="86">
        <v>42767</v>
      </c>
      <c r="D2596" s="29">
        <f>+VLOOKUP(B2596,'[2]HG-Mexico by Contract'!$B$8:$G$4512,6,FALSE)</f>
        <v>320134</v>
      </c>
      <c r="E2596" s="29"/>
      <c r="F2596" s="39" t="s">
        <v>41</v>
      </c>
      <c r="G2596" s="39" t="s">
        <v>42</v>
      </c>
      <c r="H2596" s="39" t="s">
        <v>44</v>
      </c>
      <c r="I2596" s="40">
        <v>3011212.22</v>
      </c>
      <c r="J2596" s="32">
        <f t="shared" si="120"/>
        <v>3011212.22</v>
      </c>
      <c r="K2596" s="31">
        <v>0</v>
      </c>
      <c r="L2596" s="31">
        <v>0</v>
      </c>
      <c r="M2596" s="31">
        <v>0</v>
      </c>
      <c r="N2596" s="31">
        <v>0</v>
      </c>
      <c r="O2596" s="33">
        <f t="shared" si="121"/>
        <v>0</v>
      </c>
      <c r="P2596" s="34" t="str">
        <f t="shared" si="122"/>
        <v>1-30</v>
      </c>
      <c r="Q2596" s="35" t="str">
        <f>+VLOOKUP(B2596,'[2]PORTAFOLIO JAN17'!$B$7:$T$4941,19,FALSE)</f>
        <v>PANAMA</v>
      </c>
      <c r="R2596" s="31">
        <v>0</v>
      </c>
      <c r="S2596" s="31">
        <v>0</v>
      </c>
      <c r="T2596" s="31" t="s">
        <v>45</v>
      </c>
      <c r="U2596" s="41" t="s">
        <v>46</v>
      </c>
      <c r="V2596" s="42">
        <v>3011212.22</v>
      </c>
      <c r="W2596" s="43">
        <v>3011212.22</v>
      </c>
      <c r="X2596" s="38">
        <v>0</v>
      </c>
      <c r="Y2596" s="38">
        <v>0</v>
      </c>
      <c r="Z2596" s="38">
        <v>0</v>
      </c>
      <c r="AA2596" s="38">
        <v>0</v>
      </c>
      <c r="AB2596" s="38">
        <v>0</v>
      </c>
      <c r="AC2596" s="38">
        <v>0</v>
      </c>
      <c r="AD2596" s="38" t="s">
        <v>47</v>
      </c>
    </row>
    <row r="2597" spans="1:30" s="27" customFormat="1" ht="15" customHeight="1" x14ac:dyDescent="0.25">
      <c r="A2597" s="28" t="s">
        <v>39</v>
      </c>
      <c r="B2597" s="28" t="s">
        <v>2645</v>
      </c>
      <c r="C2597" s="85">
        <v>42767</v>
      </c>
      <c r="D2597" s="29">
        <f>+VLOOKUP(B2597,'[2]HG-Mexico by Contract'!$B$8:$G$4512,6,FALSE)</f>
        <v>320134</v>
      </c>
      <c r="E2597" s="29"/>
      <c r="F2597" s="28" t="s">
        <v>218</v>
      </c>
      <c r="G2597" s="28" t="s">
        <v>42</v>
      </c>
      <c r="H2597" s="28" t="s">
        <v>44</v>
      </c>
      <c r="I2597" s="31">
        <v>1304858.6599999999</v>
      </c>
      <c r="J2597" s="32">
        <f t="shared" si="120"/>
        <v>1304858.6599999999</v>
      </c>
      <c r="K2597" s="31">
        <v>0</v>
      </c>
      <c r="L2597" s="31">
        <v>0</v>
      </c>
      <c r="M2597" s="31">
        <v>0</v>
      </c>
      <c r="N2597" s="31">
        <v>0</v>
      </c>
      <c r="O2597" s="33">
        <f t="shared" si="121"/>
        <v>0</v>
      </c>
      <c r="P2597" s="34" t="str">
        <f t="shared" si="122"/>
        <v>1-30</v>
      </c>
      <c r="Q2597" s="35" t="str">
        <f>+VLOOKUP(B2597,'[2]PORTAFOLIO JAN17'!$B$7:$T$4941,19,FALSE)</f>
        <v>PANAMA</v>
      </c>
      <c r="R2597" s="31">
        <v>0</v>
      </c>
      <c r="S2597" s="31">
        <v>0</v>
      </c>
      <c r="T2597" s="31" t="s">
        <v>45</v>
      </c>
      <c r="U2597" s="36" t="s">
        <v>46</v>
      </c>
      <c r="V2597" s="37">
        <v>1304858.6599999999</v>
      </c>
      <c r="W2597" s="38">
        <v>1304858.6599999999</v>
      </c>
      <c r="X2597" s="38">
        <v>0</v>
      </c>
      <c r="Y2597" s="38">
        <v>0</v>
      </c>
      <c r="Z2597" s="38">
        <v>0</v>
      </c>
      <c r="AA2597" s="38">
        <v>0</v>
      </c>
      <c r="AB2597" s="38">
        <v>0</v>
      </c>
      <c r="AC2597" s="38">
        <v>0</v>
      </c>
      <c r="AD2597" s="38" t="s">
        <v>47</v>
      </c>
    </row>
    <row r="2598" spans="1:30" s="27" customFormat="1" ht="15" customHeight="1" x14ac:dyDescent="0.25">
      <c r="A2598" s="39" t="s">
        <v>39</v>
      </c>
      <c r="B2598" s="39" t="s">
        <v>2646</v>
      </c>
      <c r="C2598" s="86">
        <v>42767</v>
      </c>
      <c r="D2598" s="29">
        <f>+VLOOKUP(B2598,'[2]HG-Mexico by Contract'!$B$8:$G$4512,6,FALSE)</f>
        <v>314798</v>
      </c>
      <c r="E2598" s="29"/>
      <c r="F2598" s="39" t="s">
        <v>218</v>
      </c>
      <c r="G2598" s="39" t="s">
        <v>42</v>
      </c>
      <c r="H2598" s="39" t="s">
        <v>44</v>
      </c>
      <c r="I2598" s="40">
        <v>846421.21</v>
      </c>
      <c r="J2598" s="32">
        <f t="shared" si="120"/>
        <v>846421.21</v>
      </c>
      <c r="K2598" s="31">
        <v>0</v>
      </c>
      <c r="L2598" s="31">
        <v>0</v>
      </c>
      <c r="M2598" s="31">
        <v>0</v>
      </c>
      <c r="N2598" s="31">
        <v>0</v>
      </c>
      <c r="O2598" s="33">
        <f t="shared" si="121"/>
        <v>0</v>
      </c>
      <c r="P2598" s="34" t="str">
        <f t="shared" si="122"/>
        <v>1-30</v>
      </c>
      <c r="Q2598" s="35" t="str">
        <f>+VLOOKUP(B2598,'[2]PORTAFOLIO JAN17'!$B$7:$T$4941,19,FALSE)</f>
        <v>COSTA RICA</v>
      </c>
      <c r="R2598" s="31">
        <v>0</v>
      </c>
      <c r="S2598" s="31">
        <v>0</v>
      </c>
      <c r="T2598" s="31" t="s">
        <v>45</v>
      </c>
      <c r="U2598" s="41" t="s">
        <v>46</v>
      </c>
      <c r="V2598" s="42">
        <v>846421.21</v>
      </c>
      <c r="W2598" s="43">
        <v>846421.21</v>
      </c>
      <c r="X2598" s="38">
        <v>0</v>
      </c>
      <c r="Y2598" s="38">
        <v>0</v>
      </c>
      <c r="Z2598" s="38">
        <v>0</v>
      </c>
      <c r="AA2598" s="38">
        <v>0</v>
      </c>
      <c r="AB2598" s="38">
        <v>0</v>
      </c>
      <c r="AC2598" s="38">
        <v>0</v>
      </c>
      <c r="AD2598" s="38" t="s">
        <v>47</v>
      </c>
    </row>
    <row r="2599" spans="1:30" s="27" customFormat="1" ht="15" customHeight="1" x14ac:dyDescent="0.25">
      <c r="A2599" s="28" t="s">
        <v>39</v>
      </c>
      <c r="B2599" s="28" t="s">
        <v>2647</v>
      </c>
      <c r="C2599" s="85">
        <v>42767</v>
      </c>
      <c r="D2599" s="29">
        <f>+VLOOKUP(B2599,'[2]HG-Mexico by Contract'!$B$8:$G$4512,6,FALSE)</f>
        <v>318099</v>
      </c>
      <c r="E2599" s="29"/>
      <c r="F2599" s="28" t="s">
        <v>41</v>
      </c>
      <c r="G2599" s="28" t="s">
        <v>42</v>
      </c>
      <c r="H2599" s="28" t="s">
        <v>44</v>
      </c>
      <c r="I2599" s="31">
        <v>180921.54</v>
      </c>
      <c r="J2599" s="32">
        <f t="shared" si="120"/>
        <v>180921.54</v>
      </c>
      <c r="K2599" s="31">
        <v>0</v>
      </c>
      <c r="L2599" s="31">
        <v>0</v>
      </c>
      <c r="M2599" s="31">
        <v>0</v>
      </c>
      <c r="N2599" s="31">
        <v>0</v>
      </c>
      <c r="O2599" s="33">
        <f t="shared" si="121"/>
        <v>0</v>
      </c>
      <c r="P2599" s="34" t="str">
        <f t="shared" si="122"/>
        <v>1-30</v>
      </c>
      <c r="Q2599" s="35" t="str">
        <f>+VLOOKUP(B2599,'[2]PORTAFOLIO JAN17'!$B$7:$T$4941,19,FALSE)</f>
        <v>MEXICO</v>
      </c>
      <c r="R2599" s="31">
        <v>0</v>
      </c>
      <c r="S2599" s="31">
        <v>0</v>
      </c>
      <c r="T2599" s="31" t="s">
        <v>45</v>
      </c>
      <c r="U2599" s="36" t="s">
        <v>46</v>
      </c>
      <c r="V2599" s="37">
        <v>180921.54</v>
      </c>
      <c r="W2599" s="38">
        <v>180921.54</v>
      </c>
      <c r="X2599" s="38">
        <v>0</v>
      </c>
      <c r="Y2599" s="38">
        <v>0</v>
      </c>
      <c r="Z2599" s="38">
        <v>0</v>
      </c>
      <c r="AA2599" s="38">
        <v>0</v>
      </c>
      <c r="AB2599" s="38">
        <v>0</v>
      </c>
      <c r="AC2599" s="38">
        <v>0</v>
      </c>
      <c r="AD2599" s="38" t="s">
        <v>47</v>
      </c>
    </row>
    <row r="2600" spans="1:30" s="27" customFormat="1" ht="15" customHeight="1" x14ac:dyDescent="0.25">
      <c r="A2600" s="39" t="s">
        <v>39</v>
      </c>
      <c r="B2600" s="39" t="s">
        <v>2648</v>
      </c>
      <c r="C2600" s="86">
        <v>42767</v>
      </c>
      <c r="D2600" s="29">
        <f>+VLOOKUP(B2600,'[2]HG-Mexico by Contract'!$B$8:$G$4512,6,FALSE)</f>
        <v>314798</v>
      </c>
      <c r="E2600" s="29"/>
      <c r="F2600" s="39" t="s">
        <v>62</v>
      </c>
      <c r="G2600" s="39" t="s">
        <v>42</v>
      </c>
      <c r="H2600" s="39" t="s">
        <v>44</v>
      </c>
      <c r="I2600" s="40">
        <v>30977.74</v>
      </c>
      <c r="J2600" s="32">
        <f t="shared" si="120"/>
        <v>30977.74</v>
      </c>
      <c r="K2600" s="31">
        <v>0</v>
      </c>
      <c r="L2600" s="31">
        <v>0</v>
      </c>
      <c r="M2600" s="31">
        <v>0</v>
      </c>
      <c r="N2600" s="31">
        <v>0</v>
      </c>
      <c r="O2600" s="33">
        <f t="shared" si="121"/>
        <v>0</v>
      </c>
      <c r="P2600" s="34" t="str">
        <f t="shared" si="122"/>
        <v>1-30</v>
      </c>
      <c r="Q2600" s="35" t="str">
        <f>+VLOOKUP(B2600,'[2]PORTAFOLIO JAN17'!$B$7:$T$4941,19,FALSE)</f>
        <v>COSTA RICA</v>
      </c>
      <c r="R2600" s="31">
        <v>0</v>
      </c>
      <c r="S2600" s="31">
        <v>0</v>
      </c>
      <c r="T2600" s="31" t="s">
        <v>45</v>
      </c>
      <c r="U2600" s="41" t="s">
        <v>46</v>
      </c>
      <c r="V2600" s="42">
        <v>30977.74</v>
      </c>
      <c r="W2600" s="43">
        <v>30977.74</v>
      </c>
      <c r="X2600" s="38">
        <v>0</v>
      </c>
      <c r="Y2600" s="38">
        <v>0</v>
      </c>
      <c r="Z2600" s="38">
        <v>0</v>
      </c>
      <c r="AA2600" s="38">
        <v>0</v>
      </c>
      <c r="AB2600" s="38">
        <v>0</v>
      </c>
      <c r="AC2600" s="38">
        <v>0</v>
      </c>
      <c r="AD2600" s="38" t="s">
        <v>47</v>
      </c>
    </row>
    <row r="2601" spans="1:30" s="27" customFormat="1" ht="15" customHeight="1" x14ac:dyDescent="0.25">
      <c r="A2601" s="28" t="s">
        <v>39</v>
      </c>
      <c r="B2601" s="28" t="s">
        <v>2649</v>
      </c>
      <c r="C2601" s="85">
        <v>42767</v>
      </c>
      <c r="D2601" s="29">
        <f>+VLOOKUP(B2601,'[2]HG-Mexico by Contract'!$B$8:$G$4512,6,FALSE)</f>
        <v>314798</v>
      </c>
      <c r="E2601" s="29"/>
      <c r="F2601" s="28" t="s">
        <v>218</v>
      </c>
      <c r="G2601" s="28" t="s">
        <v>42</v>
      </c>
      <c r="H2601" s="28" t="s">
        <v>44</v>
      </c>
      <c r="I2601" s="31">
        <v>12157.01</v>
      </c>
      <c r="J2601" s="32">
        <f t="shared" si="120"/>
        <v>12157.01</v>
      </c>
      <c r="K2601" s="31">
        <v>0</v>
      </c>
      <c r="L2601" s="31">
        <v>0</v>
      </c>
      <c r="M2601" s="31">
        <v>0</v>
      </c>
      <c r="N2601" s="31">
        <v>0</v>
      </c>
      <c r="O2601" s="33">
        <f t="shared" si="121"/>
        <v>0</v>
      </c>
      <c r="P2601" s="34" t="str">
        <f t="shared" si="122"/>
        <v>1-30</v>
      </c>
      <c r="Q2601" s="35" t="str">
        <f>+VLOOKUP(B2601,'[2]PORTAFOLIO JAN17'!$B$7:$T$4941,19,FALSE)</f>
        <v>COSTA RICA</v>
      </c>
      <c r="R2601" s="31">
        <v>0</v>
      </c>
      <c r="S2601" s="31">
        <v>0</v>
      </c>
      <c r="T2601" s="31" t="s">
        <v>45</v>
      </c>
      <c r="U2601" s="36" t="s">
        <v>46</v>
      </c>
      <c r="V2601" s="37">
        <v>12157.01</v>
      </c>
      <c r="W2601" s="38">
        <v>12157.01</v>
      </c>
      <c r="X2601" s="38">
        <v>0</v>
      </c>
      <c r="Y2601" s="38">
        <v>0</v>
      </c>
      <c r="Z2601" s="38">
        <v>0</v>
      </c>
      <c r="AA2601" s="38">
        <v>0</v>
      </c>
      <c r="AB2601" s="38">
        <v>0</v>
      </c>
      <c r="AC2601" s="38">
        <v>0</v>
      </c>
      <c r="AD2601" s="38" t="s">
        <v>47</v>
      </c>
    </row>
    <row r="2602" spans="1:30" s="27" customFormat="1" ht="15" customHeight="1" x14ac:dyDescent="0.25">
      <c r="A2602" s="39" t="s">
        <v>39</v>
      </c>
      <c r="B2602" s="39" t="s">
        <v>2650</v>
      </c>
      <c r="C2602" s="86">
        <v>42767</v>
      </c>
      <c r="D2602" s="29">
        <f>+VLOOKUP(B2602,'[2]HG-Mexico by Contract'!$B$8:$G$4512,6,FALSE)</f>
        <v>366814</v>
      </c>
      <c r="E2602" s="29"/>
      <c r="F2602" s="39" t="s">
        <v>41</v>
      </c>
      <c r="G2602" s="39" t="s">
        <v>42</v>
      </c>
      <c r="H2602" s="39" t="s">
        <v>63</v>
      </c>
      <c r="I2602" s="40">
        <v>388872.04</v>
      </c>
      <c r="J2602" s="32">
        <f t="shared" si="120"/>
        <v>19533.04257135254</v>
      </c>
      <c r="K2602" s="31">
        <v>0</v>
      </c>
      <c r="L2602" s="31">
        <v>0</v>
      </c>
      <c r="M2602" s="31">
        <v>0</v>
      </c>
      <c r="N2602" s="31">
        <v>0</v>
      </c>
      <c r="O2602" s="33">
        <f t="shared" si="121"/>
        <v>0</v>
      </c>
      <c r="P2602" s="34" t="str">
        <f t="shared" si="122"/>
        <v>1-30</v>
      </c>
      <c r="Q2602" s="35" t="str">
        <f>+VLOOKUP(B2602,'[2]PORTAFOLIO JAN17'!$B$7:$T$4941,19,FALSE)</f>
        <v>MEXICO</v>
      </c>
      <c r="R2602" s="31">
        <v>0</v>
      </c>
      <c r="S2602" s="31">
        <v>0</v>
      </c>
      <c r="T2602" s="31" t="s">
        <v>45</v>
      </c>
      <c r="U2602" s="41" t="s">
        <v>64</v>
      </c>
      <c r="V2602" s="42">
        <v>19533.042569199999</v>
      </c>
      <c r="W2602" s="43">
        <v>19533.042569199999</v>
      </c>
      <c r="X2602" s="38">
        <v>0</v>
      </c>
      <c r="Y2602" s="38">
        <v>0</v>
      </c>
      <c r="Z2602" s="38">
        <v>0</v>
      </c>
      <c r="AA2602" s="38">
        <v>0</v>
      </c>
      <c r="AB2602" s="38">
        <v>0</v>
      </c>
      <c r="AC2602" s="38">
        <v>0</v>
      </c>
      <c r="AD2602" s="38" t="s">
        <v>47</v>
      </c>
    </row>
    <row r="2603" spans="1:30" s="27" customFormat="1" ht="15" customHeight="1" x14ac:dyDescent="0.25">
      <c r="A2603" s="28" t="s">
        <v>39</v>
      </c>
      <c r="B2603" s="28" t="s">
        <v>2651</v>
      </c>
      <c r="C2603" s="85">
        <v>42767</v>
      </c>
      <c r="D2603" s="29">
        <f>+VLOOKUP(B2603,'[2]HG-Mexico by Contract'!$B$8:$G$4512,6,FALSE)</f>
        <v>309777</v>
      </c>
      <c r="E2603" s="29"/>
      <c r="F2603" s="28" t="s">
        <v>41</v>
      </c>
      <c r="G2603" s="28" t="s">
        <v>42</v>
      </c>
      <c r="H2603" s="28" t="s">
        <v>63</v>
      </c>
      <c r="I2603" s="31">
        <v>5619203.2400000002</v>
      </c>
      <c r="J2603" s="32">
        <f t="shared" si="120"/>
        <v>282252.57877630426</v>
      </c>
      <c r="K2603" s="31">
        <v>0</v>
      </c>
      <c r="L2603" s="31">
        <v>0</v>
      </c>
      <c r="M2603" s="31">
        <v>0</v>
      </c>
      <c r="N2603" s="31">
        <v>0</v>
      </c>
      <c r="O2603" s="33">
        <f t="shared" si="121"/>
        <v>0</v>
      </c>
      <c r="P2603" s="34" t="str">
        <f t="shared" si="122"/>
        <v>1-30</v>
      </c>
      <c r="Q2603" s="35" t="str">
        <f>+VLOOKUP(B2603,'[2]PORTAFOLIO JAN17'!$B$7:$T$4941,19,FALSE)</f>
        <v>MEXICO</v>
      </c>
      <c r="R2603" s="31">
        <v>0</v>
      </c>
      <c r="S2603" s="31">
        <v>0</v>
      </c>
      <c r="T2603" s="31" t="s">
        <v>45</v>
      </c>
      <c r="U2603" s="36" t="s">
        <v>64</v>
      </c>
      <c r="V2603" s="37">
        <v>282252.57874520001</v>
      </c>
      <c r="W2603" s="38">
        <v>282252.57874520001</v>
      </c>
      <c r="X2603" s="38">
        <v>0</v>
      </c>
      <c r="Y2603" s="38">
        <v>0</v>
      </c>
      <c r="Z2603" s="38">
        <v>0</v>
      </c>
      <c r="AA2603" s="38">
        <v>0</v>
      </c>
      <c r="AB2603" s="38">
        <v>0</v>
      </c>
      <c r="AC2603" s="38">
        <v>0</v>
      </c>
      <c r="AD2603" s="38" t="s">
        <v>47</v>
      </c>
    </row>
    <row r="2604" spans="1:30" s="27" customFormat="1" ht="15" customHeight="1" x14ac:dyDescent="0.25">
      <c r="A2604" s="39" t="s">
        <v>39</v>
      </c>
      <c r="B2604" s="39" t="s">
        <v>2652</v>
      </c>
      <c r="C2604" s="86">
        <v>42767</v>
      </c>
      <c r="D2604" s="29">
        <f>+VLOOKUP(B2604,'[2]HG-Mexico by Contract'!$B$8:$G$4512,6,FALSE)</f>
        <v>366725</v>
      </c>
      <c r="E2604" s="29"/>
      <c r="F2604" s="39" t="s">
        <v>41</v>
      </c>
      <c r="G2604" s="39" t="s">
        <v>42</v>
      </c>
      <c r="H2604" s="39" t="s">
        <v>63</v>
      </c>
      <c r="I2604" s="40">
        <v>658793.59</v>
      </c>
      <c r="J2604" s="32">
        <f t="shared" si="120"/>
        <v>33091.202029346648</v>
      </c>
      <c r="K2604" s="31">
        <v>0</v>
      </c>
      <c r="L2604" s="31">
        <v>658793.59</v>
      </c>
      <c r="M2604" s="31">
        <v>0</v>
      </c>
      <c r="N2604" s="31">
        <v>0</v>
      </c>
      <c r="O2604" s="33">
        <f t="shared" si="121"/>
        <v>658793.59</v>
      </c>
      <c r="P2604" s="34" t="str">
        <f t="shared" si="122"/>
        <v>61-90</v>
      </c>
      <c r="Q2604" s="35" t="str">
        <f>+VLOOKUP(B2604,'[2]PORTAFOLIO JAN17'!$B$7:$T$4941,19,FALSE)</f>
        <v>MEXICO</v>
      </c>
      <c r="R2604" s="31">
        <v>0</v>
      </c>
      <c r="S2604" s="31">
        <v>0</v>
      </c>
      <c r="T2604" s="31" t="s">
        <v>45</v>
      </c>
      <c r="U2604" s="41" t="s">
        <v>64</v>
      </c>
      <c r="V2604" s="42">
        <v>33091.202025699997</v>
      </c>
      <c r="W2604" s="43">
        <v>0</v>
      </c>
      <c r="X2604" s="38">
        <v>0</v>
      </c>
      <c r="Y2604" s="38">
        <v>33091.202025699997</v>
      </c>
      <c r="Z2604" s="38">
        <v>0</v>
      </c>
      <c r="AA2604" s="38">
        <v>0</v>
      </c>
      <c r="AB2604" s="38">
        <v>0</v>
      </c>
      <c r="AC2604" s="38">
        <v>0</v>
      </c>
      <c r="AD2604" s="38" t="s">
        <v>47</v>
      </c>
    </row>
    <row r="2605" spans="1:30" s="27" customFormat="1" ht="15" customHeight="1" x14ac:dyDescent="0.25">
      <c r="A2605" s="28" t="s">
        <v>39</v>
      </c>
      <c r="B2605" s="28" t="s">
        <v>2653</v>
      </c>
      <c r="C2605" s="85">
        <v>42767</v>
      </c>
      <c r="D2605" s="29">
        <f>+VLOOKUP(B2605,'[2]HG-Mexico by Contract'!$B$8:$G$4512,6,FALSE)</f>
        <v>312407</v>
      </c>
      <c r="E2605" s="29"/>
      <c r="F2605" s="28" t="s">
        <v>41</v>
      </c>
      <c r="G2605" s="28" t="s">
        <v>42</v>
      </c>
      <c r="H2605" s="28" t="s">
        <v>44</v>
      </c>
      <c r="I2605" s="31">
        <v>27850.98</v>
      </c>
      <c r="J2605" s="32">
        <f t="shared" si="120"/>
        <v>27850.98</v>
      </c>
      <c r="K2605" s="31">
        <v>0</v>
      </c>
      <c r="L2605" s="31">
        <v>0</v>
      </c>
      <c r="M2605" s="31">
        <v>0</v>
      </c>
      <c r="N2605" s="31">
        <v>0</v>
      </c>
      <c r="O2605" s="33">
        <f t="shared" si="121"/>
        <v>0</v>
      </c>
      <c r="P2605" s="34" t="str">
        <f t="shared" si="122"/>
        <v>1-30</v>
      </c>
      <c r="Q2605" s="35" t="str">
        <f>+VLOOKUP(B2605,'[2]PORTAFOLIO JAN17'!$B$7:$T$4941,19,FALSE)</f>
        <v>COSTA RICA</v>
      </c>
      <c r="R2605" s="31">
        <v>0</v>
      </c>
      <c r="S2605" s="31">
        <v>0</v>
      </c>
      <c r="T2605" s="31" t="s">
        <v>45</v>
      </c>
      <c r="U2605" s="36" t="s">
        <v>46</v>
      </c>
      <c r="V2605" s="37">
        <v>27850.98</v>
      </c>
      <c r="W2605" s="38">
        <v>27850.98</v>
      </c>
      <c r="X2605" s="38">
        <v>0</v>
      </c>
      <c r="Y2605" s="38">
        <v>0</v>
      </c>
      <c r="Z2605" s="38">
        <v>0</v>
      </c>
      <c r="AA2605" s="38">
        <v>0</v>
      </c>
      <c r="AB2605" s="38">
        <v>0</v>
      </c>
      <c r="AC2605" s="38">
        <v>0</v>
      </c>
      <c r="AD2605" s="38" t="s">
        <v>47</v>
      </c>
    </row>
    <row r="2606" spans="1:30" s="27" customFormat="1" ht="15" customHeight="1" x14ac:dyDescent="0.25">
      <c r="A2606" s="39" t="s">
        <v>39</v>
      </c>
      <c r="B2606" s="39" t="s">
        <v>2654</v>
      </c>
      <c r="C2606" s="86">
        <v>42767</v>
      </c>
      <c r="D2606" s="29">
        <f>+VLOOKUP(B2606,'[2]HG-Mexico by Contract'!$B$8:$G$4512,6,FALSE)</f>
        <v>357603</v>
      </c>
      <c r="E2606" s="29"/>
      <c r="F2606" s="39" t="s">
        <v>41</v>
      </c>
      <c r="G2606" s="39" t="s">
        <v>42</v>
      </c>
      <c r="H2606" s="39" t="s">
        <v>44</v>
      </c>
      <c r="I2606" s="40">
        <v>28167.05</v>
      </c>
      <c r="J2606" s="32">
        <f t="shared" si="120"/>
        <v>28167.05</v>
      </c>
      <c r="K2606" s="31">
        <v>0</v>
      </c>
      <c r="L2606" s="31">
        <v>0</v>
      </c>
      <c r="M2606" s="31">
        <v>0</v>
      </c>
      <c r="N2606" s="31">
        <v>0</v>
      </c>
      <c r="O2606" s="33">
        <f t="shared" si="121"/>
        <v>0</v>
      </c>
      <c r="P2606" s="34" t="str">
        <f t="shared" si="122"/>
        <v>1-30</v>
      </c>
      <c r="Q2606" s="35" t="str">
        <f>+VLOOKUP(B2606,'[2]PORTAFOLIO JAN17'!$B$7:$T$4941,19,FALSE)</f>
        <v>COSTA RICA</v>
      </c>
      <c r="R2606" s="31">
        <v>0</v>
      </c>
      <c r="S2606" s="31">
        <v>0</v>
      </c>
      <c r="T2606" s="31" t="s">
        <v>45</v>
      </c>
      <c r="U2606" s="41" t="s">
        <v>46</v>
      </c>
      <c r="V2606" s="42">
        <v>28167.05</v>
      </c>
      <c r="W2606" s="43">
        <v>28167.05</v>
      </c>
      <c r="X2606" s="38">
        <v>0</v>
      </c>
      <c r="Y2606" s="38">
        <v>0</v>
      </c>
      <c r="Z2606" s="38">
        <v>0</v>
      </c>
      <c r="AA2606" s="38">
        <v>0</v>
      </c>
      <c r="AB2606" s="38">
        <v>0</v>
      </c>
      <c r="AC2606" s="38">
        <v>0</v>
      </c>
      <c r="AD2606" s="38" t="s">
        <v>47</v>
      </c>
    </row>
    <row r="2607" spans="1:30" s="27" customFormat="1" ht="15" customHeight="1" x14ac:dyDescent="0.25">
      <c r="A2607" s="28" t="s">
        <v>39</v>
      </c>
      <c r="B2607" s="28" t="s">
        <v>2655</v>
      </c>
      <c r="C2607" s="85">
        <v>42767</v>
      </c>
      <c r="D2607" s="29">
        <f>+VLOOKUP(B2607,'[2]HG-Mexico by Contract'!$B$8:$G$4512,6,FALSE)</f>
        <v>308796</v>
      </c>
      <c r="E2607" s="29"/>
      <c r="F2607" s="28" t="s">
        <v>41</v>
      </c>
      <c r="G2607" s="28" t="s">
        <v>42</v>
      </c>
      <c r="H2607" s="28" t="s">
        <v>63</v>
      </c>
      <c r="I2607" s="31">
        <v>2210840.85</v>
      </c>
      <c r="J2607" s="32">
        <f t="shared" si="120"/>
        <v>111050.53590773777</v>
      </c>
      <c r="K2607" s="31">
        <v>0</v>
      </c>
      <c r="L2607" s="31">
        <v>0</v>
      </c>
      <c r="M2607" s="31">
        <v>0</v>
      </c>
      <c r="N2607" s="31">
        <v>0</v>
      </c>
      <c r="O2607" s="33">
        <f t="shared" si="121"/>
        <v>0</v>
      </c>
      <c r="P2607" s="34" t="str">
        <f t="shared" si="122"/>
        <v>1-30</v>
      </c>
      <c r="Q2607" s="35" t="str">
        <f>+VLOOKUP(B2607,'[2]PORTAFOLIO JAN17'!$B$7:$T$4941,19,FALSE)</f>
        <v>MEXICO</v>
      </c>
      <c r="R2607" s="31">
        <v>0</v>
      </c>
      <c r="S2607" s="31">
        <v>0</v>
      </c>
      <c r="T2607" s="31" t="s">
        <v>45</v>
      </c>
      <c r="U2607" s="36" t="s">
        <v>64</v>
      </c>
      <c r="V2607" s="37">
        <v>111050.5358955</v>
      </c>
      <c r="W2607" s="38">
        <v>111050.5358955</v>
      </c>
      <c r="X2607" s="38">
        <v>0</v>
      </c>
      <c r="Y2607" s="38">
        <v>0</v>
      </c>
      <c r="Z2607" s="38">
        <v>0</v>
      </c>
      <c r="AA2607" s="38">
        <v>0</v>
      </c>
      <c r="AB2607" s="38">
        <v>0</v>
      </c>
      <c r="AC2607" s="38">
        <v>0</v>
      </c>
      <c r="AD2607" s="38" t="s">
        <v>47</v>
      </c>
    </row>
    <row r="2608" spans="1:30" s="27" customFormat="1" ht="15" customHeight="1" x14ac:dyDescent="0.25">
      <c r="A2608" s="39" t="s">
        <v>39</v>
      </c>
      <c r="B2608" s="39" t="s">
        <v>2656</v>
      </c>
      <c r="C2608" s="86">
        <v>42767</v>
      </c>
      <c r="D2608" s="29">
        <f>+VLOOKUP(B2608,'[2]HG-Mexico by Contract'!$B$8:$G$4512,6,FALSE)</f>
        <v>308796</v>
      </c>
      <c r="E2608" s="29"/>
      <c r="F2608" s="39" t="s">
        <v>41</v>
      </c>
      <c r="G2608" s="39" t="s">
        <v>42</v>
      </c>
      <c r="H2608" s="39" t="s">
        <v>63</v>
      </c>
      <c r="I2608" s="40">
        <v>6075248.2199999997</v>
      </c>
      <c r="J2608" s="32">
        <f t="shared" si="120"/>
        <v>305159.71812422859</v>
      </c>
      <c r="K2608" s="31">
        <v>0</v>
      </c>
      <c r="L2608" s="31">
        <v>0</v>
      </c>
      <c r="M2608" s="31">
        <v>0</v>
      </c>
      <c r="N2608" s="31">
        <v>0</v>
      </c>
      <c r="O2608" s="33">
        <f t="shared" si="121"/>
        <v>0</v>
      </c>
      <c r="P2608" s="34" t="str">
        <f t="shared" si="122"/>
        <v>1-30</v>
      </c>
      <c r="Q2608" s="35" t="str">
        <f>+VLOOKUP(B2608,'[2]PORTAFOLIO JAN17'!$B$7:$T$4941,19,FALSE)</f>
        <v>MEXICO</v>
      </c>
      <c r="R2608" s="31">
        <v>0</v>
      </c>
      <c r="S2608" s="31">
        <v>0</v>
      </c>
      <c r="T2608" s="31" t="s">
        <v>45</v>
      </c>
      <c r="U2608" s="41" t="s">
        <v>64</v>
      </c>
      <c r="V2608" s="42">
        <v>305159.71809059998</v>
      </c>
      <c r="W2608" s="43">
        <v>305159.71809059998</v>
      </c>
      <c r="X2608" s="38">
        <v>0</v>
      </c>
      <c r="Y2608" s="38">
        <v>0</v>
      </c>
      <c r="Z2608" s="38">
        <v>0</v>
      </c>
      <c r="AA2608" s="38">
        <v>0</v>
      </c>
      <c r="AB2608" s="38">
        <v>0</v>
      </c>
      <c r="AC2608" s="38">
        <v>0</v>
      </c>
      <c r="AD2608" s="38" t="s">
        <v>47</v>
      </c>
    </row>
    <row r="2609" spans="1:30" s="27" customFormat="1" ht="15" customHeight="1" x14ac:dyDescent="0.25">
      <c r="A2609" s="28" t="s">
        <v>39</v>
      </c>
      <c r="B2609" s="28" t="s">
        <v>2657</v>
      </c>
      <c r="C2609" s="85">
        <v>42767</v>
      </c>
      <c r="D2609" s="29">
        <f>+VLOOKUP(B2609,'[2]HG-Mexico by Contract'!$B$8:$G$4512,6,FALSE)</f>
        <v>366961</v>
      </c>
      <c r="E2609" s="29"/>
      <c r="F2609" s="28" t="s">
        <v>41</v>
      </c>
      <c r="G2609" s="28" t="s">
        <v>42</v>
      </c>
      <c r="H2609" s="28" t="s">
        <v>44</v>
      </c>
      <c r="I2609" s="31">
        <v>78802.929999999993</v>
      </c>
      <c r="J2609" s="32">
        <f t="shared" si="120"/>
        <v>78802.929999999993</v>
      </c>
      <c r="K2609" s="31">
        <v>0</v>
      </c>
      <c r="L2609" s="31">
        <v>0</v>
      </c>
      <c r="M2609" s="31">
        <v>0</v>
      </c>
      <c r="N2609" s="31">
        <v>0</v>
      </c>
      <c r="O2609" s="33">
        <f t="shared" si="121"/>
        <v>0</v>
      </c>
      <c r="P2609" s="34" t="str">
        <f t="shared" si="122"/>
        <v>1-30</v>
      </c>
      <c r="Q2609" s="35" t="str">
        <f>+VLOOKUP(B2609,'[2]PORTAFOLIO JAN17'!$B$7:$T$4941,19,FALSE)</f>
        <v>COSTA RICA</v>
      </c>
      <c r="R2609" s="31">
        <v>0</v>
      </c>
      <c r="S2609" s="31">
        <v>0</v>
      </c>
      <c r="T2609" s="31" t="s">
        <v>45</v>
      </c>
      <c r="U2609" s="36" t="s">
        <v>46</v>
      </c>
      <c r="V2609" s="37">
        <v>78802.929999999993</v>
      </c>
      <c r="W2609" s="38">
        <v>78802.929999999993</v>
      </c>
      <c r="X2609" s="38">
        <v>0</v>
      </c>
      <c r="Y2609" s="38">
        <v>0</v>
      </c>
      <c r="Z2609" s="38">
        <v>0</v>
      </c>
      <c r="AA2609" s="38">
        <v>0</v>
      </c>
      <c r="AB2609" s="38">
        <v>0</v>
      </c>
      <c r="AC2609" s="38">
        <v>0</v>
      </c>
      <c r="AD2609" s="38" t="s">
        <v>47</v>
      </c>
    </row>
    <row r="2610" spans="1:30" s="27" customFormat="1" ht="15" customHeight="1" x14ac:dyDescent="0.25">
      <c r="A2610" s="39" t="s">
        <v>39</v>
      </c>
      <c r="B2610" s="39" t="s">
        <v>2658</v>
      </c>
      <c r="C2610" s="86">
        <v>42767</v>
      </c>
      <c r="D2610" s="29">
        <f>+VLOOKUP(B2610,'[2]HG-Mexico by Contract'!$B$8:$G$4512,6,FALSE)</f>
        <v>318684</v>
      </c>
      <c r="E2610" s="29"/>
      <c r="F2610" s="39" t="s">
        <v>41</v>
      </c>
      <c r="G2610" s="39" t="s">
        <v>42</v>
      </c>
      <c r="H2610" s="39" t="s">
        <v>63</v>
      </c>
      <c r="I2610" s="40">
        <v>1156467.4099999999</v>
      </c>
      <c r="J2610" s="32">
        <f t="shared" si="120"/>
        <v>58089.358010701442</v>
      </c>
      <c r="K2610" s="31">
        <v>0</v>
      </c>
      <c r="L2610" s="31">
        <v>0</v>
      </c>
      <c r="M2610" s="31">
        <v>0</v>
      </c>
      <c r="N2610" s="31">
        <v>0</v>
      </c>
      <c r="O2610" s="33">
        <f t="shared" si="121"/>
        <v>0</v>
      </c>
      <c r="P2610" s="34" t="str">
        <f t="shared" si="122"/>
        <v>1-30</v>
      </c>
      <c r="Q2610" s="35" t="str">
        <f>+VLOOKUP(B2610,'[2]PORTAFOLIO JAN17'!$B$7:$T$4941,19,FALSE)</f>
        <v>MEXICO</v>
      </c>
      <c r="R2610" s="31">
        <v>0</v>
      </c>
      <c r="S2610" s="31">
        <v>0</v>
      </c>
      <c r="T2610" s="31" t="s">
        <v>45</v>
      </c>
      <c r="U2610" s="41" t="s">
        <v>64</v>
      </c>
      <c r="V2610" s="42">
        <v>58089.358004299997</v>
      </c>
      <c r="W2610" s="43">
        <v>58089.358004299997</v>
      </c>
      <c r="X2610" s="38">
        <v>0</v>
      </c>
      <c r="Y2610" s="38">
        <v>0</v>
      </c>
      <c r="Z2610" s="38">
        <v>0</v>
      </c>
      <c r="AA2610" s="38">
        <v>0</v>
      </c>
      <c r="AB2610" s="38">
        <v>0</v>
      </c>
      <c r="AC2610" s="38">
        <v>0</v>
      </c>
      <c r="AD2610" s="38" t="s">
        <v>47</v>
      </c>
    </row>
    <row r="2611" spans="1:30" s="27" customFormat="1" ht="15" customHeight="1" x14ac:dyDescent="0.25">
      <c r="A2611" s="28" t="s">
        <v>39</v>
      </c>
      <c r="B2611" s="28" t="s">
        <v>2659</v>
      </c>
      <c r="C2611" s="85">
        <v>42767</v>
      </c>
      <c r="D2611" s="29">
        <f>+VLOOKUP(B2611,'[2]HG-Mexico by Contract'!$B$8:$G$4512,6,FALSE)</f>
        <v>313166</v>
      </c>
      <c r="E2611" s="29"/>
      <c r="F2611" s="28" t="s">
        <v>41</v>
      </c>
      <c r="G2611" s="28" t="s">
        <v>42</v>
      </c>
      <c r="H2611" s="28" t="s">
        <v>63</v>
      </c>
      <c r="I2611" s="31">
        <v>2129694.8199999998</v>
      </c>
      <c r="J2611" s="32">
        <f t="shared" si="120"/>
        <v>106974.57082038859</v>
      </c>
      <c r="K2611" s="31">
        <v>0</v>
      </c>
      <c r="L2611" s="31">
        <v>0</v>
      </c>
      <c r="M2611" s="31">
        <v>0</v>
      </c>
      <c r="N2611" s="31">
        <v>0</v>
      </c>
      <c r="O2611" s="33">
        <f t="shared" si="121"/>
        <v>0</v>
      </c>
      <c r="P2611" s="34" t="str">
        <f t="shared" si="122"/>
        <v>1-30</v>
      </c>
      <c r="Q2611" s="35" t="str">
        <f>+VLOOKUP(B2611,'[2]PORTAFOLIO JAN17'!$B$7:$T$4941,19,FALSE)</f>
        <v>MEXICO</v>
      </c>
      <c r="R2611" s="31">
        <v>0</v>
      </c>
      <c r="S2611" s="31">
        <v>0</v>
      </c>
      <c r="T2611" s="31" t="s">
        <v>45</v>
      </c>
      <c r="U2611" s="36" t="s">
        <v>64</v>
      </c>
      <c r="V2611" s="37">
        <v>106974.57080859999</v>
      </c>
      <c r="W2611" s="38">
        <v>106974.57080859999</v>
      </c>
      <c r="X2611" s="38">
        <v>0</v>
      </c>
      <c r="Y2611" s="38">
        <v>0</v>
      </c>
      <c r="Z2611" s="38">
        <v>0</v>
      </c>
      <c r="AA2611" s="38">
        <v>0</v>
      </c>
      <c r="AB2611" s="38">
        <v>0</v>
      </c>
      <c r="AC2611" s="38">
        <v>0</v>
      </c>
      <c r="AD2611" s="38" t="s">
        <v>47</v>
      </c>
    </row>
    <row r="2612" spans="1:30" s="27" customFormat="1" ht="15" customHeight="1" x14ac:dyDescent="0.25">
      <c r="A2612" s="39" t="s">
        <v>39</v>
      </c>
      <c r="B2612" s="39" t="s">
        <v>2660</v>
      </c>
      <c r="C2612" s="86">
        <v>42767</v>
      </c>
      <c r="D2612" s="29">
        <f>+VLOOKUP(B2612,'[2]HG-Mexico by Contract'!$B$8:$G$4512,6,FALSE)</f>
        <v>310312</v>
      </c>
      <c r="E2612" s="29"/>
      <c r="F2612" s="39" t="s">
        <v>41</v>
      </c>
      <c r="G2612" s="39" t="s">
        <v>42</v>
      </c>
      <c r="H2612" s="39" t="s">
        <v>44</v>
      </c>
      <c r="I2612" s="40">
        <v>125751.12</v>
      </c>
      <c r="J2612" s="32">
        <f t="shared" si="120"/>
        <v>125751.12</v>
      </c>
      <c r="K2612" s="31">
        <v>0</v>
      </c>
      <c r="L2612" s="31">
        <v>0</v>
      </c>
      <c r="M2612" s="31">
        <v>0</v>
      </c>
      <c r="N2612" s="31">
        <v>0</v>
      </c>
      <c r="O2612" s="33">
        <f t="shared" si="121"/>
        <v>0</v>
      </c>
      <c r="P2612" s="34" t="str">
        <f t="shared" si="122"/>
        <v>1-30</v>
      </c>
      <c r="Q2612" s="35" t="str">
        <f>+VLOOKUP(B2612,'[2]PORTAFOLIO JAN17'!$B$7:$T$4941,19,FALSE)</f>
        <v>MEXICO</v>
      </c>
      <c r="R2612" s="31">
        <v>0</v>
      </c>
      <c r="S2612" s="31">
        <v>0</v>
      </c>
      <c r="T2612" s="31" t="s">
        <v>45</v>
      </c>
      <c r="U2612" s="41" t="s">
        <v>46</v>
      </c>
      <c r="V2612" s="42">
        <v>125751.12</v>
      </c>
      <c r="W2612" s="43">
        <v>125751.12</v>
      </c>
      <c r="X2612" s="38">
        <v>0</v>
      </c>
      <c r="Y2612" s="38">
        <v>0</v>
      </c>
      <c r="Z2612" s="38">
        <v>0</v>
      </c>
      <c r="AA2612" s="38">
        <v>0</v>
      </c>
      <c r="AB2612" s="38">
        <v>0</v>
      </c>
      <c r="AC2612" s="38">
        <v>0</v>
      </c>
      <c r="AD2612" s="38" t="s">
        <v>47</v>
      </c>
    </row>
    <row r="2613" spans="1:30" s="27" customFormat="1" ht="15" customHeight="1" x14ac:dyDescent="0.25">
      <c r="A2613" s="28" t="s">
        <v>39</v>
      </c>
      <c r="B2613" s="28" t="s">
        <v>2661</v>
      </c>
      <c r="C2613" s="85">
        <v>42767</v>
      </c>
      <c r="D2613" s="29">
        <f>+VLOOKUP(B2613,'[2]HG-Mexico by Contract'!$B$8:$G$4512,6,FALSE)</f>
        <v>367229</v>
      </c>
      <c r="E2613" s="29"/>
      <c r="F2613" s="28" t="s">
        <v>41</v>
      </c>
      <c r="G2613" s="28" t="s">
        <v>42</v>
      </c>
      <c r="H2613" s="28" t="s">
        <v>63</v>
      </c>
      <c r="I2613" s="31">
        <v>789278.14</v>
      </c>
      <c r="J2613" s="32">
        <f t="shared" si="120"/>
        <v>39645.440976568927</v>
      </c>
      <c r="K2613" s="31">
        <v>0</v>
      </c>
      <c r="L2613" s="31">
        <v>0</v>
      </c>
      <c r="M2613" s="31">
        <v>0</v>
      </c>
      <c r="N2613" s="31">
        <v>0</v>
      </c>
      <c r="O2613" s="33">
        <f t="shared" si="121"/>
        <v>0</v>
      </c>
      <c r="P2613" s="34" t="str">
        <f t="shared" si="122"/>
        <v>1-30</v>
      </c>
      <c r="Q2613" s="35" t="str">
        <f>+VLOOKUP(B2613,'[2]PORTAFOLIO JAN17'!$B$7:$T$4941,19,FALSE)</f>
        <v>MEXICO</v>
      </c>
      <c r="R2613" s="31">
        <v>0</v>
      </c>
      <c r="S2613" s="31">
        <v>0</v>
      </c>
      <c r="T2613" s="31" t="s">
        <v>45</v>
      </c>
      <c r="U2613" s="36" t="s">
        <v>64</v>
      </c>
      <c r="V2613" s="37">
        <v>39645.440972199998</v>
      </c>
      <c r="W2613" s="38">
        <v>39645.440972199998</v>
      </c>
      <c r="X2613" s="38">
        <v>0</v>
      </c>
      <c r="Y2613" s="38">
        <v>0</v>
      </c>
      <c r="Z2613" s="38">
        <v>0</v>
      </c>
      <c r="AA2613" s="38">
        <v>0</v>
      </c>
      <c r="AB2613" s="38">
        <v>0</v>
      </c>
      <c r="AC2613" s="38">
        <v>0</v>
      </c>
      <c r="AD2613" s="38" t="s">
        <v>47</v>
      </c>
    </row>
    <row r="2614" spans="1:30" s="27" customFormat="1" ht="15" customHeight="1" x14ac:dyDescent="0.25">
      <c r="A2614" s="39" t="s">
        <v>39</v>
      </c>
      <c r="B2614" s="39" t="s">
        <v>2662</v>
      </c>
      <c r="C2614" s="86">
        <v>42767</v>
      </c>
      <c r="D2614" s="29">
        <f>+VLOOKUP(B2614,'[2]HG-Mexico by Contract'!$B$8:$G$4512,6,FALSE)</f>
        <v>312218</v>
      </c>
      <c r="E2614" s="29"/>
      <c r="F2614" s="39" t="s">
        <v>41</v>
      </c>
      <c r="G2614" s="39" t="s">
        <v>42</v>
      </c>
      <c r="H2614" s="39" t="s">
        <v>63</v>
      </c>
      <c r="I2614" s="40">
        <v>5447844.0700000003</v>
      </c>
      <c r="J2614" s="32">
        <f t="shared" si="120"/>
        <v>273645.20766625571</v>
      </c>
      <c r="K2614" s="31">
        <v>0</v>
      </c>
      <c r="L2614" s="31">
        <v>0</v>
      </c>
      <c r="M2614" s="31">
        <v>0</v>
      </c>
      <c r="N2614" s="31">
        <v>0</v>
      </c>
      <c r="O2614" s="33">
        <f t="shared" si="121"/>
        <v>0</v>
      </c>
      <c r="P2614" s="34" t="str">
        <f t="shared" si="122"/>
        <v>1-30</v>
      </c>
      <c r="Q2614" s="35" t="str">
        <f>+VLOOKUP(B2614,'[2]PORTAFOLIO JAN17'!$B$7:$T$4941,19,FALSE)</f>
        <v>MEXICO</v>
      </c>
      <c r="R2614" s="31">
        <v>0</v>
      </c>
      <c r="S2614" s="31">
        <v>0</v>
      </c>
      <c r="T2614" s="31" t="s">
        <v>45</v>
      </c>
      <c r="U2614" s="41" t="s">
        <v>64</v>
      </c>
      <c r="V2614" s="42">
        <v>273645.20763610001</v>
      </c>
      <c r="W2614" s="43">
        <v>273645.20763610001</v>
      </c>
      <c r="X2614" s="38">
        <v>0</v>
      </c>
      <c r="Y2614" s="38">
        <v>0</v>
      </c>
      <c r="Z2614" s="38">
        <v>0</v>
      </c>
      <c r="AA2614" s="38">
        <v>0</v>
      </c>
      <c r="AB2614" s="38">
        <v>0</v>
      </c>
      <c r="AC2614" s="38">
        <v>0</v>
      </c>
      <c r="AD2614" s="38" t="s">
        <v>47</v>
      </c>
    </row>
    <row r="2615" spans="1:30" s="27" customFormat="1" ht="15" customHeight="1" x14ac:dyDescent="0.25">
      <c r="A2615" s="28" t="s">
        <v>39</v>
      </c>
      <c r="B2615" s="28" t="s">
        <v>2663</v>
      </c>
      <c r="C2615" s="85">
        <v>42767</v>
      </c>
      <c r="D2615" s="29">
        <f>+VLOOKUP(B2615,'[2]HG-Mexico by Contract'!$B$8:$G$4512,6,FALSE)</f>
        <v>312218</v>
      </c>
      <c r="E2615" s="29"/>
      <c r="F2615" s="28" t="s">
        <v>41</v>
      </c>
      <c r="G2615" s="28" t="s">
        <v>42</v>
      </c>
      <c r="H2615" s="28" t="s">
        <v>63</v>
      </c>
      <c r="I2615" s="31">
        <v>3042715.06</v>
      </c>
      <c r="J2615" s="32">
        <f t="shared" si="120"/>
        <v>152835.57748064247</v>
      </c>
      <c r="K2615" s="31">
        <v>0</v>
      </c>
      <c r="L2615" s="31">
        <v>0</v>
      </c>
      <c r="M2615" s="31">
        <v>0</v>
      </c>
      <c r="N2615" s="31">
        <v>0</v>
      </c>
      <c r="O2615" s="33">
        <f t="shared" si="121"/>
        <v>0</v>
      </c>
      <c r="P2615" s="34" t="str">
        <f t="shared" si="122"/>
        <v>1-30</v>
      </c>
      <c r="Q2615" s="35" t="str">
        <f>+VLOOKUP(B2615,'[2]PORTAFOLIO JAN17'!$B$7:$T$4941,19,FALSE)</f>
        <v>MEXICO</v>
      </c>
      <c r="R2615" s="31">
        <v>0</v>
      </c>
      <c r="S2615" s="31">
        <v>0</v>
      </c>
      <c r="T2615" s="31" t="s">
        <v>45</v>
      </c>
      <c r="U2615" s="36" t="s">
        <v>64</v>
      </c>
      <c r="V2615" s="37">
        <v>152835.5774638</v>
      </c>
      <c r="W2615" s="38">
        <v>152835.5774638</v>
      </c>
      <c r="X2615" s="38">
        <v>0</v>
      </c>
      <c r="Y2615" s="38">
        <v>0</v>
      </c>
      <c r="Z2615" s="38">
        <v>0</v>
      </c>
      <c r="AA2615" s="38">
        <v>0</v>
      </c>
      <c r="AB2615" s="38">
        <v>0</v>
      </c>
      <c r="AC2615" s="38">
        <v>0</v>
      </c>
      <c r="AD2615" s="38" t="s">
        <v>47</v>
      </c>
    </row>
    <row r="2616" spans="1:30" s="27" customFormat="1" ht="15" customHeight="1" x14ac:dyDescent="0.25">
      <c r="A2616" s="39" t="s">
        <v>39</v>
      </c>
      <c r="B2616" s="39" t="s">
        <v>2664</v>
      </c>
      <c r="C2616" s="86">
        <v>42767</v>
      </c>
      <c r="D2616" s="29">
        <f>+VLOOKUP(B2616,'[2]HG-Mexico by Contract'!$B$8:$G$4512,6,FALSE)</f>
        <v>366927</v>
      </c>
      <c r="E2616" s="29"/>
      <c r="F2616" s="39" t="s">
        <v>41</v>
      </c>
      <c r="G2616" s="39" t="s">
        <v>42</v>
      </c>
      <c r="H2616" s="39" t="s">
        <v>63</v>
      </c>
      <c r="I2616" s="40">
        <v>2367158.87</v>
      </c>
      <c r="J2616" s="32">
        <f t="shared" si="120"/>
        <v>118902.39005320304</v>
      </c>
      <c r="K2616" s="31">
        <v>0</v>
      </c>
      <c r="L2616" s="31">
        <v>0</v>
      </c>
      <c r="M2616" s="31">
        <v>0</v>
      </c>
      <c r="N2616" s="31">
        <v>0</v>
      </c>
      <c r="O2616" s="33">
        <f t="shared" si="121"/>
        <v>0</v>
      </c>
      <c r="P2616" s="34" t="str">
        <f t="shared" si="122"/>
        <v>1-30</v>
      </c>
      <c r="Q2616" s="35" t="str">
        <f>+VLOOKUP(B2616,'[2]PORTAFOLIO JAN17'!$B$7:$T$4941,19,FALSE)</f>
        <v>MEXICO</v>
      </c>
      <c r="R2616" s="31">
        <v>0</v>
      </c>
      <c r="S2616" s="31">
        <v>0</v>
      </c>
      <c r="T2616" s="31" t="s">
        <v>45</v>
      </c>
      <c r="U2616" s="41" t="s">
        <v>64</v>
      </c>
      <c r="V2616" s="42">
        <v>118902.3900401</v>
      </c>
      <c r="W2616" s="43">
        <v>118902.3900401</v>
      </c>
      <c r="X2616" s="38">
        <v>0</v>
      </c>
      <c r="Y2616" s="38">
        <v>0</v>
      </c>
      <c r="Z2616" s="38">
        <v>0</v>
      </c>
      <c r="AA2616" s="38">
        <v>0</v>
      </c>
      <c r="AB2616" s="38">
        <v>0</v>
      </c>
      <c r="AC2616" s="38">
        <v>0</v>
      </c>
      <c r="AD2616" s="38" t="s">
        <v>47</v>
      </c>
    </row>
    <row r="2617" spans="1:30" s="27" customFormat="1" ht="15" customHeight="1" x14ac:dyDescent="0.25">
      <c r="A2617" s="28" t="s">
        <v>39</v>
      </c>
      <c r="B2617" s="28" t="s">
        <v>2665</v>
      </c>
      <c r="C2617" s="85">
        <v>42767</v>
      </c>
      <c r="D2617" s="29">
        <f>+VLOOKUP(B2617,'[2]HG-Mexico by Contract'!$B$8:$G$4512,6,FALSE)</f>
        <v>312218</v>
      </c>
      <c r="E2617" s="29"/>
      <c r="F2617" s="28" t="s">
        <v>41</v>
      </c>
      <c r="G2617" s="28" t="s">
        <v>42</v>
      </c>
      <c r="H2617" s="28" t="s">
        <v>63</v>
      </c>
      <c r="I2617" s="31">
        <v>3898645.82</v>
      </c>
      <c r="J2617" s="32">
        <f t="shared" si="120"/>
        <v>195828.97956018033</v>
      </c>
      <c r="K2617" s="31">
        <v>0</v>
      </c>
      <c r="L2617" s="31">
        <v>0</v>
      </c>
      <c r="M2617" s="31">
        <v>0</v>
      </c>
      <c r="N2617" s="31">
        <v>0</v>
      </c>
      <c r="O2617" s="33">
        <f t="shared" si="121"/>
        <v>0</v>
      </c>
      <c r="P2617" s="34" t="str">
        <f t="shared" si="122"/>
        <v>1-30</v>
      </c>
      <c r="Q2617" s="35" t="str">
        <f>+VLOOKUP(B2617,'[2]PORTAFOLIO JAN17'!$B$7:$T$4941,19,FALSE)</f>
        <v>MEXICO</v>
      </c>
      <c r="R2617" s="31">
        <v>0</v>
      </c>
      <c r="S2617" s="31">
        <v>0</v>
      </c>
      <c r="T2617" s="31" t="s">
        <v>45</v>
      </c>
      <c r="U2617" s="36" t="s">
        <v>64</v>
      </c>
      <c r="V2617" s="37">
        <v>195828.97953859999</v>
      </c>
      <c r="W2617" s="38">
        <v>195828.97953859999</v>
      </c>
      <c r="X2617" s="38">
        <v>0</v>
      </c>
      <c r="Y2617" s="38">
        <v>0</v>
      </c>
      <c r="Z2617" s="38">
        <v>0</v>
      </c>
      <c r="AA2617" s="38">
        <v>0</v>
      </c>
      <c r="AB2617" s="38">
        <v>0</v>
      </c>
      <c r="AC2617" s="38">
        <v>0</v>
      </c>
      <c r="AD2617" s="38" t="s">
        <v>47</v>
      </c>
    </row>
    <row r="2618" spans="1:30" s="27" customFormat="1" ht="15" customHeight="1" x14ac:dyDescent="0.25">
      <c r="A2618" s="39" t="s">
        <v>39</v>
      </c>
      <c r="B2618" s="39" t="s">
        <v>2666</v>
      </c>
      <c r="C2618" s="86">
        <v>42767</v>
      </c>
      <c r="D2618" s="29">
        <f>+VLOOKUP(B2618,'[2]HG-Mexico by Contract'!$B$8:$G$4512,6,FALSE)</f>
        <v>312218</v>
      </c>
      <c r="E2618" s="29"/>
      <c r="F2618" s="39" t="s">
        <v>41</v>
      </c>
      <c r="G2618" s="39" t="s">
        <v>42</v>
      </c>
      <c r="H2618" s="39" t="s">
        <v>63</v>
      </c>
      <c r="I2618" s="40">
        <v>1523376.04</v>
      </c>
      <c r="J2618" s="32">
        <f t="shared" si="120"/>
        <v>76519.178497632412</v>
      </c>
      <c r="K2618" s="31">
        <v>0</v>
      </c>
      <c r="L2618" s="31">
        <v>0</v>
      </c>
      <c r="M2618" s="31">
        <v>0</v>
      </c>
      <c r="N2618" s="31">
        <v>0</v>
      </c>
      <c r="O2618" s="33">
        <f t="shared" si="121"/>
        <v>0</v>
      </c>
      <c r="P2618" s="34" t="str">
        <f t="shared" si="122"/>
        <v>1-30</v>
      </c>
      <c r="Q2618" s="35" t="str">
        <f>+VLOOKUP(B2618,'[2]PORTAFOLIO JAN17'!$B$7:$T$4941,19,FALSE)</f>
        <v>MEXICO</v>
      </c>
      <c r="R2618" s="31">
        <v>0</v>
      </c>
      <c r="S2618" s="31">
        <v>0</v>
      </c>
      <c r="T2618" s="31" t="s">
        <v>45</v>
      </c>
      <c r="U2618" s="41" t="s">
        <v>64</v>
      </c>
      <c r="V2618" s="42">
        <v>76519.1784892</v>
      </c>
      <c r="W2618" s="43">
        <v>76519.1784892</v>
      </c>
      <c r="X2618" s="38">
        <v>0</v>
      </c>
      <c r="Y2618" s="38">
        <v>0</v>
      </c>
      <c r="Z2618" s="38">
        <v>0</v>
      </c>
      <c r="AA2618" s="38">
        <v>0</v>
      </c>
      <c r="AB2618" s="38">
        <v>0</v>
      </c>
      <c r="AC2618" s="38">
        <v>0</v>
      </c>
      <c r="AD2618" s="38" t="s">
        <v>47</v>
      </c>
    </row>
    <row r="2619" spans="1:30" s="27" customFormat="1" ht="15" customHeight="1" x14ac:dyDescent="0.25">
      <c r="A2619" s="28" t="s">
        <v>39</v>
      </c>
      <c r="B2619" s="28" t="s">
        <v>2667</v>
      </c>
      <c r="C2619" s="85">
        <v>42767</v>
      </c>
      <c r="D2619" s="29">
        <f>+VLOOKUP(B2619,'[2]HG-Mexico by Contract'!$B$8:$G$4512,6,FALSE)</f>
        <v>362092</v>
      </c>
      <c r="E2619" s="29"/>
      <c r="F2619" s="28" t="s">
        <v>41</v>
      </c>
      <c r="G2619" s="28" t="s">
        <v>42</v>
      </c>
      <c r="H2619" s="28" t="s">
        <v>44</v>
      </c>
      <c r="I2619" s="31">
        <v>38075.53</v>
      </c>
      <c r="J2619" s="32">
        <f t="shared" si="120"/>
        <v>38075.53</v>
      </c>
      <c r="K2619" s="31">
        <v>0</v>
      </c>
      <c r="L2619" s="31">
        <v>0</v>
      </c>
      <c r="M2619" s="31">
        <v>0</v>
      </c>
      <c r="N2619" s="31">
        <v>0</v>
      </c>
      <c r="O2619" s="33">
        <f t="shared" si="121"/>
        <v>0</v>
      </c>
      <c r="P2619" s="34" t="str">
        <f t="shared" si="122"/>
        <v>1-30</v>
      </c>
      <c r="Q2619" s="35" t="str">
        <f>+VLOOKUP(B2619,'[2]PORTAFOLIO JAN17'!$B$7:$T$4941,19,FALSE)</f>
        <v>EL SALVADOR</v>
      </c>
      <c r="R2619" s="31">
        <v>0</v>
      </c>
      <c r="S2619" s="31">
        <v>0</v>
      </c>
      <c r="T2619" s="31" t="s">
        <v>45</v>
      </c>
      <c r="U2619" s="36" t="s">
        <v>46</v>
      </c>
      <c r="V2619" s="37">
        <v>38075.53</v>
      </c>
      <c r="W2619" s="38">
        <v>38075.53</v>
      </c>
      <c r="X2619" s="38">
        <v>0</v>
      </c>
      <c r="Y2619" s="38">
        <v>0</v>
      </c>
      <c r="Z2619" s="38">
        <v>0</v>
      </c>
      <c r="AA2619" s="38">
        <v>0</v>
      </c>
      <c r="AB2619" s="38">
        <v>0</v>
      </c>
      <c r="AC2619" s="38">
        <v>0</v>
      </c>
      <c r="AD2619" s="38" t="s">
        <v>47</v>
      </c>
    </row>
    <row r="2620" spans="1:30" s="27" customFormat="1" ht="15" customHeight="1" x14ac:dyDescent="0.25">
      <c r="A2620" s="39" t="s">
        <v>39</v>
      </c>
      <c r="B2620" s="39" t="s">
        <v>2668</v>
      </c>
      <c r="C2620" s="86">
        <v>42767</v>
      </c>
      <c r="D2620" s="29">
        <f>+VLOOKUP(B2620,'[2]HG-Mexico by Contract'!$B$8:$G$4512,6,FALSE)</f>
        <v>319617</v>
      </c>
      <c r="E2620" s="29"/>
      <c r="F2620" s="39" t="s">
        <v>41</v>
      </c>
      <c r="G2620" s="39" t="s">
        <v>42</v>
      </c>
      <c r="H2620" s="39" t="s">
        <v>44</v>
      </c>
      <c r="I2620" s="40">
        <v>174075.2</v>
      </c>
      <c r="J2620" s="32">
        <f t="shared" si="120"/>
        <v>174075.2</v>
      </c>
      <c r="K2620" s="31">
        <v>0</v>
      </c>
      <c r="L2620" s="31">
        <v>0</v>
      </c>
      <c r="M2620" s="31">
        <v>0</v>
      </c>
      <c r="N2620" s="31">
        <v>0</v>
      </c>
      <c r="O2620" s="33">
        <f t="shared" si="121"/>
        <v>0</v>
      </c>
      <c r="P2620" s="34" t="str">
        <f t="shared" si="122"/>
        <v>1-30</v>
      </c>
      <c r="Q2620" s="35" t="str">
        <f>+VLOOKUP(B2620,'[2]PORTAFOLIO JAN17'!$B$7:$T$4941,19,FALSE)</f>
        <v>MEXICO</v>
      </c>
      <c r="R2620" s="31">
        <v>0</v>
      </c>
      <c r="S2620" s="31">
        <v>0</v>
      </c>
      <c r="T2620" s="31" t="s">
        <v>45</v>
      </c>
      <c r="U2620" s="41" t="s">
        <v>46</v>
      </c>
      <c r="V2620" s="42">
        <v>174075.2</v>
      </c>
      <c r="W2620" s="43">
        <v>174075.2</v>
      </c>
      <c r="X2620" s="38">
        <v>0</v>
      </c>
      <c r="Y2620" s="38">
        <v>0</v>
      </c>
      <c r="Z2620" s="38">
        <v>0</v>
      </c>
      <c r="AA2620" s="38">
        <v>0</v>
      </c>
      <c r="AB2620" s="38">
        <v>0</v>
      </c>
      <c r="AC2620" s="38">
        <v>0</v>
      </c>
      <c r="AD2620" s="38" t="s">
        <v>47</v>
      </c>
    </row>
    <row r="2621" spans="1:30" s="27" customFormat="1" ht="15" customHeight="1" x14ac:dyDescent="0.25">
      <c r="A2621" s="28" t="s">
        <v>39</v>
      </c>
      <c r="B2621" s="28" t="s">
        <v>2669</v>
      </c>
      <c r="C2621" s="85">
        <v>42767</v>
      </c>
      <c r="D2621" s="29">
        <f>+VLOOKUP(B2621,'[2]HG-Mexico by Contract'!$B$8:$G$4512,6,FALSE)</f>
        <v>339833</v>
      </c>
      <c r="E2621" s="29"/>
      <c r="F2621" s="28" t="s">
        <v>41</v>
      </c>
      <c r="G2621" s="28" t="s">
        <v>42</v>
      </c>
      <c r="H2621" s="28" t="s">
        <v>63</v>
      </c>
      <c r="I2621" s="31">
        <v>1153804.19</v>
      </c>
      <c r="J2621" s="32">
        <f t="shared" si="120"/>
        <v>57955.584470086702</v>
      </c>
      <c r="K2621" s="31">
        <v>1153804.19</v>
      </c>
      <c r="L2621" s="31">
        <v>0</v>
      </c>
      <c r="M2621" s="31">
        <v>0</v>
      </c>
      <c r="N2621" s="31">
        <v>0</v>
      </c>
      <c r="O2621" s="33">
        <f t="shared" si="121"/>
        <v>1153804.19</v>
      </c>
      <c r="P2621" s="34" t="str">
        <f t="shared" si="122"/>
        <v>31-60</v>
      </c>
      <c r="Q2621" s="35" t="str">
        <f>+VLOOKUP(B2621,'[2]PORTAFOLIO JAN17'!$B$7:$T$4941,19,FALSE)</f>
        <v>MEXICO</v>
      </c>
      <c r="R2621" s="31">
        <v>0</v>
      </c>
      <c r="S2621" s="31">
        <v>0</v>
      </c>
      <c r="T2621" s="31" t="s">
        <v>45</v>
      </c>
      <c r="U2621" s="36" t="s">
        <v>64</v>
      </c>
      <c r="V2621" s="37">
        <v>57955.584463699997</v>
      </c>
      <c r="W2621" s="38">
        <v>0</v>
      </c>
      <c r="X2621" s="38">
        <v>57955.584463699997</v>
      </c>
      <c r="Y2621" s="38">
        <v>0</v>
      </c>
      <c r="Z2621" s="38">
        <v>0</v>
      </c>
      <c r="AA2621" s="38">
        <v>0</v>
      </c>
      <c r="AB2621" s="38">
        <v>0</v>
      </c>
      <c r="AC2621" s="38">
        <v>0</v>
      </c>
      <c r="AD2621" s="38" t="s">
        <v>47</v>
      </c>
    </row>
    <row r="2622" spans="1:30" s="27" customFormat="1" ht="15" customHeight="1" x14ac:dyDescent="0.25">
      <c r="A2622" s="39" t="s">
        <v>39</v>
      </c>
      <c r="B2622" s="39" t="s">
        <v>2670</v>
      </c>
      <c r="C2622" s="86">
        <v>42767</v>
      </c>
      <c r="D2622" s="29">
        <f>+VLOOKUP(B2622,'[2]HG-Mexico by Contract'!$B$8:$G$4512,6,FALSE)</f>
        <v>310781</v>
      </c>
      <c r="E2622" s="29"/>
      <c r="F2622" s="39" t="s">
        <v>218</v>
      </c>
      <c r="G2622" s="39" t="s">
        <v>42</v>
      </c>
      <c r="H2622" s="39" t="s">
        <v>44</v>
      </c>
      <c r="I2622" s="40">
        <v>247052.67</v>
      </c>
      <c r="J2622" s="32">
        <f t="shared" si="120"/>
        <v>247052.67</v>
      </c>
      <c r="K2622" s="31">
        <v>0</v>
      </c>
      <c r="L2622" s="31">
        <v>0</v>
      </c>
      <c r="M2622" s="31">
        <v>0</v>
      </c>
      <c r="N2622" s="31">
        <v>0</v>
      </c>
      <c r="O2622" s="33">
        <f t="shared" si="121"/>
        <v>0</v>
      </c>
      <c r="P2622" s="34" t="str">
        <f t="shared" si="122"/>
        <v>1-30</v>
      </c>
      <c r="Q2622" s="35" t="str">
        <f>+VLOOKUP(B2622,'[2]PORTAFOLIO JAN17'!$B$7:$T$4941,19,FALSE)</f>
        <v>BAHAMAS</v>
      </c>
      <c r="R2622" s="31">
        <v>0</v>
      </c>
      <c r="S2622" s="31">
        <v>0</v>
      </c>
      <c r="T2622" s="31" t="s">
        <v>45</v>
      </c>
      <c r="U2622" s="41" t="s">
        <v>46</v>
      </c>
      <c r="V2622" s="42">
        <v>247052.67</v>
      </c>
      <c r="W2622" s="43">
        <v>247052.67</v>
      </c>
      <c r="X2622" s="38">
        <v>0</v>
      </c>
      <c r="Y2622" s="38">
        <v>0</v>
      </c>
      <c r="Z2622" s="38">
        <v>0</v>
      </c>
      <c r="AA2622" s="38">
        <v>0</v>
      </c>
      <c r="AB2622" s="38">
        <v>0</v>
      </c>
      <c r="AC2622" s="38">
        <v>0</v>
      </c>
      <c r="AD2622" s="38" t="s">
        <v>47</v>
      </c>
    </row>
    <row r="2623" spans="1:30" s="27" customFormat="1" ht="15" customHeight="1" x14ac:dyDescent="0.25">
      <c r="A2623" s="28" t="s">
        <v>39</v>
      </c>
      <c r="B2623" s="28" t="s">
        <v>2671</v>
      </c>
      <c r="C2623" s="85">
        <v>42767</v>
      </c>
      <c r="D2623" s="29">
        <f>+VLOOKUP(B2623,'[2]HG-Mexico by Contract'!$B$8:$G$4512,6,FALSE)</f>
        <v>366927</v>
      </c>
      <c r="E2623" s="29"/>
      <c r="F2623" s="28" t="s">
        <v>41</v>
      </c>
      <c r="G2623" s="28" t="s">
        <v>42</v>
      </c>
      <c r="H2623" s="28" t="s">
        <v>63</v>
      </c>
      <c r="I2623" s="31">
        <v>1031700.31</v>
      </c>
      <c r="J2623" s="32">
        <f t="shared" si="120"/>
        <v>51822.306577010822</v>
      </c>
      <c r="K2623" s="31">
        <v>0</v>
      </c>
      <c r="L2623" s="31">
        <v>0</v>
      </c>
      <c r="M2623" s="31">
        <v>0</v>
      </c>
      <c r="N2623" s="31">
        <v>0</v>
      </c>
      <c r="O2623" s="33">
        <f t="shared" si="121"/>
        <v>0</v>
      </c>
      <c r="P2623" s="34" t="str">
        <f t="shared" si="122"/>
        <v>1-30</v>
      </c>
      <c r="Q2623" s="35" t="str">
        <f>+VLOOKUP(B2623,'[2]PORTAFOLIO JAN17'!$B$7:$T$4941,19,FALSE)</f>
        <v>MEXICO</v>
      </c>
      <c r="R2623" s="31">
        <v>0</v>
      </c>
      <c r="S2623" s="31">
        <v>0</v>
      </c>
      <c r="T2623" s="31" t="s">
        <v>45</v>
      </c>
      <c r="U2623" s="36" t="s">
        <v>64</v>
      </c>
      <c r="V2623" s="37">
        <v>51822.306571300003</v>
      </c>
      <c r="W2623" s="38">
        <v>51822.306571300003</v>
      </c>
      <c r="X2623" s="38">
        <v>0</v>
      </c>
      <c r="Y2623" s="38">
        <v>0</v>
      </c>
      <c r="Z2623" s="38">
        <v>0</v>
      </c>
      <c r="AA2623" s="38">
        <v>0</v>
      </c>
      <c r="AB2623" s="38">
        <v>0</v>
      </c>
      <c r="AC2623" s="38">
        <v>0</v>
      </c>
      <c r="AD2623" s="38" t="s">
        <v>47</v>
      </c>
    </row>
    <row r="2624" spans="1:30" s="27" customFormat="1" ht="15" customHeight="1" x14ac:dyDescent="0.25">
      <c r="A2624" s="39" t="s">
        <v>39</v>
      </c>
      <c r="B2624" s="39" t="s">
        <v>2672</v>
      </c>
      <c r="C2624" s="86">
        <v>42767</v>
      </c>
      <c r="D2624" s="29">
        <f>+VLOOKUP(B2624,'[2]HG-Mexico by Contract'!$B$8:$G$4512,6,FALSE)</f>
        <v>339833</v>
      </c>
      <c r="E2624" s="29"/>
      <c r="F2624" s="39" t="s">
        <v>41</v>
      </c>
      <c r="G2624" s="39" t="s">
        <v>42</v>
      </c>
      <c r="H2624" s="39" t="s">
        <v>63</v>
      </c>
      <c r="I2624" s="40">
        <v>6720325.1299999999</v>
      </c>
      <c r="J2624" s="32">
        <f t="shared" si="120"/>
        <v>337561.93131709931</v>
      </c>
      <c r="K2624" s="31">
        <v>0</v>
      </c>
      <c r="L2624" s="31">
        <v>6720325.1299999999</v>
      </c>
      <c r="M2624" s="31">
        <v>0</v>
      </c>
      <c r="N2624" s="31">
        <v>0</v>
      </c>
      <c r="O2624" s="33">
        <f t="shared" si="121"/>
        <v>6720325.1299999999</v>
      </c>
      <c r="P2624" s="34" t="str">
        <f t="shared" si="122"/>
        <v>61-90</v>
      </c>
      <c r="Q2624" s="35" t="str">
        <f>+VLOOKUP(B2624,'[2]PORTAFOLIO JAN17'!$B$7:$T$4941,19,FALSE)</f>
        <v>MEXICO</v>
      </c>
      <c r="R2624" s="31">
        <v>0</v>
      </c>
      <c r="S2624" s="31">
        <v>0</v>
      </c>
      <c r="T2624" s="31" t="s">
        <v>45</v>
      </c>
      <c r="U2624" s="41" t="s">
        <v>64</v>
      </c>
      <c r="V2624" s="42">
        <v>337561.93127990002</v>
      </c>
      <c r="W2624" s="43">
        <v>0</v>
      </c>
      <c r="X2624" s="38">
        <v>0</v>
      </c>
      <c r="Y2624" s="38">
        <v>337561.93127990002</v>
      </c>
      <c r="Z2624" s="38">
        <v>0</v>
      </c>
      <c r="AA2624" s="38">
        <v>0</v>
      </c>
      <c r="AB2624" s="38">
        <v>0</v>
      </c>
      <c r="AC2624" s="38">
        <v>0</v>
      </c>
      <c r="AD2624" s="38" t="s">
        <v>47</v>
      </c>
    </row>
    <row r="2625" spans="1:30" s="27" customFormat="1" ht="15" customHeight="1" x14ac:dyDescent="0.25">
      <c r="A2625" s="28" t="s">
        <v>39</v>
      </c>
      <c r="B2625" s="28" t="s">
        <v>2673</v>
      </c>
      <c r="C2625" s="85">
        <v>42767</v>
      </c>
      <c r="D2625" s="29">
        <f>+VLOOKUP(B2625,'[2]HG-Mexico by Contract'!$B$8:$G$4512,6,FALSE)</f>
        <v>315267</v>
      </c>
      <c r="E2625" s="29"/>
      <c r="F2625" s="28" t="s">
        <v>41</v>
      </c>
      <c r="G2625" s="28" t="s">
        <v>42</v>
      </c>
      <c r="H2625" s="28" t="s">
        <v>63</v>
      </c>
      <c r="I2625" s="31">
        <v>3894882.07</v>
      </c>
      <c r="J2625" s="32">
        <f t="shared" si="120"/>
        <v>195639.9263976595</v>
      </c>
      <c r="K2625" s="31">
        <v>3894882.07</v>
      </c>
      <c r="L2625" s="31">
        <v>0</v>
      </c>
      <c r="M2625" s="31">
        <v>0</v>
      </c>
      <c r="N2625" s="31">
        <v>0</v>
      </c>
      <c r="O2625" s="33">
        <f t="shared" si="121"/>
        <v>3894882.07</v>
      </c>
      <c r="P2625" s="34" t="str">
        <f t="shared" si="122"/>
        <v>31-60</v>
      </c>
      <c r="Q2625" s="35" t="str">
        <f>+VLOOKUP(B2625,'[2]PORTAFOLIO JAN17'!$B$7:$T$4941,19,FALSE)</f>
        <v>MEXICO</v>
      </c>
      <c r="R2625" s="31">
        <v>0</v>
      </c>
      <c r="S2625" s="31">
        <v>0</v>
      </c>
      <c r="T2625" s="31" t="s">
        <v>45</v>
      </c>
      <c r="U2625" s="36" t="s">
        <v>64</v>
      </c>
      <c r="V2625" s="37">
        <v>195639.92637609999</v>
      </c>
      <c r="W2625" s="38">
        <v>0</v>
      </c>
      <c r="X2625" s="38">
        <v>195639.92637609999</v>
      </c>
      <c r="Y2625" s="38">
        <v>0</v>
      </c>
      <c r="Z2625" s="38">
        <v>0</v>
      </c>
      <c r="AA2625" s="38">
        <v>0</v>
      </c>
      <c r="AB2625" s="38">
        <v>0</v>
      </c>
      <c r="AC2625" s="38">
        <v>0</v>
      </c>
      <c r="AD2625" s="38" t="s">
        <v>47</v>
      </c>
    </row>
    <row r="2626" spans="1:30" s="27" customFormat="1" ht="15" customHeight="1" x14ac:dyDescent="0.25">
      <c r="A2626" s="39" t="s">
        <v>39</v>
      </c>
      <c r="B2626" s="39" t="s">
        <v>2674</v>
      </c>
      <c r="C2626" s="86">
        <v>42767</v>
      </c>
      <c r="D2626" s="29">
        <f>+VLOOKUP(B2626,'[2]HG-Mexico by Contract'!$B$8:$G$4512,6,FALSE)</f>
        <v>317015</v>
      </c>
      <c r="E2626" s="29"/>
      <c r="F2626" s="39" t="s">
        <v>41</v>
      </c>
      <c r="G2626" s="39" t="s">
        <v>42</v>
      </c>
      <c r="H2626" s="39" t="s">
        <v>63</v>
      </c>
      <c r="I2626" s="40">
        <v>512331.3</v>
      </c>
      <c r="J2626" s="32">
        <f t="shared" si="120"/>
        <v>25734.401201835928</v>
      </c>
      <c r="K2626" s="31">
        <v>0</v>
      </c>
      <c r="L2626" s="31">
        <v>0</v>
      </c>
      <c r="M2626" s="31">
        <v>0</v>
      </c>
      <c r="N2626" s="31">
        <v>0</v>
      </c>
      <c r="O2626" s="33">
        <f t="shared" si="121"/>
        <v>0</v>
      </c>
      <c r="P2626" s="34" t="str">
        <f t="shared" si="122"/>
        <v>1-30</v>
      </c>
      <c r="Q2626" s="35" t="str">
        <f>+VLOOKUP(B2626,'[2]PORTAFOLIO JAN17'!$B$7:$T$4941,19,FALSE)</f>
        <v>MEXICO</v>
      </c>
      <c r="R2626" s="31">
        <v>0</v>
      </c>
      <c r="S2626" s="31">
        <v>0</v>
      </c>
      <c r="T2626" s="31" t="s">
        <v>45</v>
      </c>
      <c r="U2626" s="41" t="s">
        <v>64</v>
      </c>
      <c r="V2626" s="42">
        <v>25734.401199</v>
      </c>
      <c r="W2626" s="43">
        <v>25734.401199</v>
      </c>
      <c r="X2626" s="38">
        <v>0</v>
      </c>
      <c r="Y2626" s="38">
        <v>0</v>
      </c>
      <c r="Z2626" s="38">
        <v>0</v>
      </c>
      <c r="AA2626" s="38">
        <v>0</v>
      </c>
      <c r="AB2626" s="38">
        <v>0</v>
      </c>
      <c r="AC2626" s="38">
        <v>0</v>
      </c>
      <c r="AD2626" s="38" t="s">
        <v>47</v>
      </c>
    </row>
    <row r="2627" spans="1:30" s="27" customFormat="1" ht="15" customHeight="1" x14ac:dyDescent="0.25">
      <c r="A2627" s="28" t="s">
        <v>39</v>
      </c>
      <c r="B2627" s="28" t="s">
        <v>2675</v>
      </c>
      <c r="C2627" s="85">
        <v>42767</v>
      </c>
      <c r="D2627" s="29">
        <f>+VLOOKUP(B2627,'[2]HG-Mexico by Contract'!$B$8:$G$4512,6,FALSE)</f>
        <v>317701</v>
      </c>
      <c r="E2627" s="29"/>
      <c r="F2627" s="28" t="s">
        <v>41</v>
      </c>
      <c r="G2627" s="28" t="s">
        <v>42</v>
      </c>
      <c r="H2627" s="28" t="s">
        <v>63</v>
      </c>
      <c r="I2627" s="31">
        <v>736976.57</v>
      </c>
      <c r="J2627" s="32">
        <f t="shared" si="120"/>
        <v>37018.333115179419</v>
      </c>
      <c r="K2627" s="31">
        <v>0</v>
      </c>
      <c r="L2627" s="31">
        <v>0</v>
      </c>
      <c r="M2627" s="31">
        <v>0</v>
      </c>
      <c r="N2627" s="31">
        <v>0</v>
      </c>
      <c r="O2627" s="33">
        <f t="shared" si="121"/>
        <v>0</v>
      </c>
      <c r="P2627" s="34" t="str">
        <f t="shared" si="122"/>
        <v>1-30</v>
      </c>
      <c r="Q2627" s="35" t="str">
        <f>+VLOOKUP(B2627,'[2]PORTAFOLIO JAN17'!$B$7:$T$4941,19,FALSE)</f>
        <v>MEXICO</v>
      </c>
      <c r="R2627" s="31">
        <v>0</v>
      </c>
      <c r="S2627" s="31">
        <v>0</v>
      </c>
      <c r="T2627" s="31" t="s">
        <v>45</v>
      </c>
      <c r="U2627" s="36" t="s">
        <v>64</v>
      </c>
      <c r="V2627" s="37">
        <v>37018.333111100001</v>
      </c>
      <c r="W2627" s="38">
        <v>37018.333111100001</v>
      </c>
      <c r="X2627" s="38">
        <v>0</v>
      </c>
      <c r="Y2627" s="38">
        <v>0</v>
      </c>
      <c r="Z2627" s="38">
        <v>0</v>
      </c>
      <c r="AA2627" s="38">
        <v>0</v>
      </c>
      <c r="AB2627" s="38">
        <v>0</v>
      </c>
      <c r="AC2627" s="38">
        <v>0</v>
      </c>
      <c r="AD2627" s="38" t="s">
        <v>47</v>
      </c>
    </row>
    <row r="2628" spans="1:30" s="27" customFormat="1" ht="15" customHeight="1" x14ac:dyDescent="0.25">
      <c r="A2628" s="39" t="s">
        <v>39</v>
      </c>
      <c r="B2628" s="39" t="s">
        <v>2676</v>
      </c>
      <c r="C2628" s="86">
        <v>42767</v>
      </c>
      <c r="D2628" s="29">
        <f>+VLOOKUP(B2628,'[2]HG-Mexico by Contract'!$B$8:$G$4512,6,FALSE)</f>
        <v>318506</v>
      </c>
      <c r="E2628" s="29"/>
      <c r="F2628" s="39" t="s">
        <v>41</v>
      </c>
      <c r="G2628" s="39" t="s">
        <v>42</v>
      </c>
      <c r="H2628" s="39" t="s">
        <v>44</v>
      </c>
      <c r="I2628" s="40">
        <v>16681.62</v>
      </c>
      <c r="J2628" s="32">
        <f t="shared" si="120"/>
        <v>16681.62</v>
      </c>
      <c r="K2628" s="31">
        <v>0</v>
      </c>
      <c r="L2628" s="31">
        <v>0</v>
      </c>
      <c r="M2628" s="31">
        <v>0</v>
      </c>
      <c r="N2628" s="31">
        <v>0</v>
      </c>
      <c r="O2628" s="33">
        <f t="shared" si="121"/>
        <v>0</v>
      </c>
      <c r="P2628" s="34" t="str">
        <f t="shared" si="122"/>
        <v>1-30</v>
      </c>
      <c r="Q2628" s="35" t="str">
        <f>+VLOOKUP(B2628,'[2]PORTAFOLIO JAN17'!$B$7:$T$4941,19,FALSE)</f>
        <v>MEXICO</v>
      </c>
      <c r="R2628" s="31">
        <v>0</v>
      </c>
      <c r="S2628" s="31">
        <v>0</v>
      </c>
      <c r="T2628" s="31" t="s">
        <v>45</v>
      </c>
      <c r="U2628" s="41" t="s">
        <v>46</v>
      </c>
      <c r="V2628" s="42">
        <v>16681.62</v>
      </c>
      <c r="W2628" s="43">
        <v>16681.62</v>
      </c>
      <c r="X2628" s="38">
        <v>0</v>
      </c>
      <c r="Y2628" s="38">
        <v>0</v>
      </c>
      <c r="Z2628" s="38">
        <v>0</v>
      </c>
      <c r="AA2628" s="38">
        <v>0</v>
      </c>
      <c r="AB2628" s="38">
        <v>0</v>
      </c>
      <c r="AC2628" s="38">
        <v>0</v>
      </c>
      <c r="AD2628" s="38" t="s">
        <v>47</v>
      </c>
    </row>
    <row r="2629" spans="1:30" s="27" customFormat="1" ht="15" customHeight="1" x14ac:dyDescent="0.25">
      <c r="A2629" s="28" t="s">
        <v>39</v>
      </c>
      <c r="B2629" s="28" t="s">
        <v>2677</v>
      </c>
      <c r="C2629" s="85">
        <v>42767</v>
      </c>
      <c r="D2629" s="29">
        <f>+VLOOKUP(B2629,'[2]HG-Mexico by Contract'!$B$8:$G$4512,6,FALSE)</f>
        <v>362498</v>
      </c>
      <c r="E2629" s="29"/>
      <c r="F2629" s="28" t="s">
        <v>41</v>
      </c>
      <c r="G2629" s="28" t="s">
        <v>42</v>
      </c>
      <c r="H2629" s="28" t="s">
        <v>44</v>
      </c>
      <c r="I2629" s="31">
        <v>8943.16</v>
      </c>
      <c r="J2629" s="32">
        <f t="shared" si="120"/>
        <v>8943.16</v>
      </c>
      <c r="K2629" s="31">
        <v>0</v>
      </c>
      <c r="L2629" s="31">
        <v>0</v>
      </c>
      <c r="M2629" s="31">
        <v>0</v>
      </c>
      <c r="N2629" s="31">
        <v>0</v>
      </c>
      <c r="O2629" s="33">
        <f t="shared" si="121"/>
        <v>0</v>
      </c>
      <c r="P2629" s="34" t="str">
        <f t="shared" si="122"/>
        <v>1-30</v>
      </c>
      <c r="Q2629" s="35" t="str">
        <f>+VLOOKUP(B2629,'[2]PORTAFOLIO JAN17'!$B$7:$T$4941,19,FALSE)</f>
        <v>EL SALVADOR</v>
      </c>
      <c r="R2629" s="31">
        <v>0</v>
      </c>
      <c r="S2629" s="31">
        <v>0</v>
      </c>
      <c r="T2629" s="31" t="s">
        <v>45</v>
      </c>
      <c r="U2629" s="36" t="s">
        <v>46</v>
      </c>
      <c r="V2629" s="37">
        <v>8943.16</v>
      </c>
      <c r="W2629" s="38">
        <v>8943.16</v>
      </c>
      <c r="X2629" s="38">
        <v>0</v>
      </c>
      <c r="Y2629" s="38">
        <v>0</v>
      </c>
      <c r="Z2629" s="38">
        <v>0</v>
      </c>
      <c r="AA2629" s="38">
        <v>0</v>
      </c>
      <c r="AB2629" s="38">
        <v>0</v>
      </c>
      <c r="AC2629" s="38">
        <v>0</v>
      </c>
      <c r="AD2629" s="38" t="s">
        <v>47</v>
      </c>
    </row>
    <row r="2630" spans="1:30" s="27" customFormat="1" ht="15" customHeight="1" x14ac:dyDescent="0.25">
      <c r="A2630" s="39" t="s">
        <v>39</v>
      </c>
      <c r="B2630" s="39" t="s">
        <v>2678</v>
      </c>
      <c r="C2630" s="86">
        <v>42767</v>
      </c>
      <c r="D2630" s="29">
        <f>+VLOOKUP(B2630,'[2]HG-Mexico by Contract'!$B$8:$G$4512,6,FALSE)</f>
        <v>312407</v>
      </c>
      <c r="E2630" s="29"/>
      <c r="F2630" s="39" t="s">
        <v>41</v>
      </c>
      <c r="G2630" s="39" t="s">
        <v>42</v>
      </c>
      <c r="H2630" s="39" t="s">
        <v>44</v>
      </c>
      <c r="I2630" s="40">
        <v>27850.55</v>
      </c>
      <c r="J2630" s="32">
        <f t="shared" si="120"/>
        <v>27850.55</v>
      </c>
      <c r="K2630" s="31">
        <v>0</v>
      </c>
      <c r="L2630" s="31">
        <v>0</v>
      </c>
      <c r="M2630" s="31">
        <v>0</v>
      </c>
      <c r="N2630" s="31">
        <v>0</v>
      </c>
      <c r="O2630" s="33">
        <f t="shared" si="121"/>
        <v>0</v>
      </c>
      <c r="P2630" s="34" t="str">
        <f t="shared" si="122"/>
        <v>1-30</v>
      </c>
      <c r="Q2630" s="35" t="str">
        <f>+VLOOKUP(B2630,'[2]PORTAFOLIO JAN17'!$B$7:$T$4941,19,FALSE)</f>
        <v>COSTA RICA</v>
      </c>
      <c r="R2630" s="31">
        <v>0</v>
      </c>
      <c r="S2630" s="31">
        <v>0</v>
      </c>
      <c r="T2630" s="31" t="s">
        <v>45</v>
      </c>
      <c r="U2630" s="41" t="s">
        <v>46</v>
      </c>
      <c r="V2630" s="42">
        <v>27850.55</v>
      </c>
      <c r="W2630" s="43">
        <v>27850.55</v>
      </c>
      <c r="X2630" s="38">
        <v>0</v>
      </c>
      <c r="Y2630" s="38">
        <v>0</v>
      </c>
      <c r="Z2630" s="38">
        <v>0</v>
      </c>
      <c r="AA2630" s="38">
        <v>0</v>
      </c>
      <c r="AB2630" s="38">
        <v>0</v>
      </c>
      <c r="AC2630" s="38">
        <v>0</v>
      </c>
      <c r="AD2630" s="38" t="s">
        <v>47</v>
      </c>
    </row>
    <row r="2631" spans="1:30" s="27" customFormat="1" ht="15" customHeight="1" x14ac:dyDescent="0.25">
      <c r="A2631" s="28" t="s">
        <v>39</v>
      </c>
      <c r="B2631" s="28" t="s">
        <v>2679</v>
      </c>
      <c r="C2631" s="85">
        <v>42767</v>
      </c>
      <c r="D2631" s="29">
        <f>+VLOOKUP(B2631,'[2]HG-Mexico by Contract'!$B$8:$G$4512,6,FALSE)</f>
        <v>368227</v>
      </c>
      <c r="E2631" s="29"/>
      <c r="F2631" s="28" t="s">
        <v>41</v>
      </c>
      <c r="G2631" s="28" t="s">
        <v>42</v>
      </c>
      <c r="H2631" s="28" t="s">
        <v>63</v>
      </c>
      <c r="I2631" s="31">
        <v>2444189.19</v>
      </c>
      <c r="J2631" s="32">
        <f t="shared" si="120"/>
        <v>122771.62302722942</v>
      </c>
      <c r="K2631" s="31">
        <v>0</v>
      </c>
      <c r="L2631" s="31">
        <v>0</v>
      </c>
      <c r="M2631" s="31">
        <v>0</v>
      </c>
      <c r="N2631" s="31">
        <v>0</v>
      </c>
      <c r="O2631" s="33">
        <f t="shared" si="121"/>
        <v>0</v>
      </c>
      <c r="P2631" s="34" t="str">
        <f t="shared" si="122"/>
        <v>1-30</v>
      </c>
      <c r="Q2631" s="35" t="str">
        <f>+VLOOKUP(B2631,'[2]PORTAFOLIO JAN17'!$B$7:$T$4941,19,FALSE)</f>
        <v>MEXICO</v>
      </c>
      <c r="R2631" s="31">
        <v>0</v>
      </c>
      <c r="S2631" s="31">
        <v>0</v>
      </c>
      <c r="T2631" s="31" t="s">
        <v>45</v>
      </c>
      <c r="U2631" s="36" t="s">
        <v>64</v>
      </c>
      <c r="V2631" s="37">
        <v>122771.62301369999</v>
      </c>
      <c r="W2631" s="38">
        <v>122771.62301369999</v>
      </c>
      <c r="X2631" s="38">
        <v>0</v>
      </c>
      <c r="Y2631" s="38">
        <v>0</v>
      </c>
      <c r="Z2631" s="38">
        <v>0</v>
      </c>
      <c r="AA2631" s="38">
        <v>0</v>
      </c>
      <c r="AB2631" s="38">
        <v>0</v>
      </c>
      <c r="AC2631" s="38">
        <v>0</v>
      </c>
      <c r="AD2631" s="38" t="s">
        <v>47</v>
      </c>
    </row>
    <row r="2632" spans="1:30" s="27" customFormat="1" ht="15" customHeight="1" x14ac:dyDescent="0.25">
      <c r="A2632" s="39" t="s">
        <v>39</v>
      </c>
      <c r="B2632" s="39" t="s">
        <v>2680</v>
      </c>
      <c r="C2632" s="86">
        <v>42767</v>
      </c>
      <c r="D2632" s="29">
        <f>+VLOOKUP(B2632,'[2]HG-Mexico by Contract'!$B$8:$G$4512,6,FALSE)</f>
        <v>312218</v>
      </c>
      <c r="E2632" s="29"/>
      <c r="F2632" s="39" t="s">
        <v>41</v>
      </c>
      <c r="G2632" s="39" t="s">
        <v>42</v>
      </c>
      <c r="H2632" s="39" t="s">
        <v>63</v>
      </c>
      <c r="I2632" s="40">
        <v>893337.45</v>
      </c>
      <c r="J2632" s="32">
        <f t="shared" ref="J2632:J2695" si="123">+IF(H2632="MXN",I2632/$J$2,I2632)</f>
        <v>44872.340118444925</v>
      </c>
      <c r="K2632" s="31">
        <v>0</v>
      </c>
      <c r="L2632" s="31">
        <v>0</v>
      </c>
      <c r="M2632" s="31">
        <v>0</v>
      </c>
      <c r="N2632" s="31">
        <v>0</v>
      </c>
      <c r="O2632" s="33">
        <f t="shared" ref="O2632:O2695" si="124">+N2632+M2632+L2632+K2632</f>
        <v>0</v>
      </c>
      <c r="P2632" s="34" t="str">
        <f t="shared" ref="P2632:P2695" si="125">+IF(N2632&gt;0,"120+",IF(M2632&gt;0,"91-120",IF(L2632&gt;0,"61-90",IF(K2632&gt;0,"31-60","1-30"))))</f>
        <v>1-30</v>
      </c>
      <c r="Q2632" s="35" t="str">
        <f>+VLOOKUP(B2632,'[2]PORTAFOLIO JAN17'!$B$7:$T$4941,19,FALSE)</f>
        <v>MEXICO</v>
      </c>
      <c r="R2632" s="31">
        <v>0</v>
      </c>
      <c r="S2632" s="31">
        <v>0</v>
      </c>
      <c r="T2632" s="31" t="s">
        <v>45</v>
      </c>
      <c r="U2632" s="41" t="s">
        <v>64</v>
      </c>
      <c r="V2632" s="42">
        <v>44872.340113500002</v>
      </c>
      <c r="W2632" s="43">
        <v>44872.340113500002</v>
      </c>
      <c r="X2632" s="38">
        <v>0</v>
      </c>
      <c r="Y2632" s="38">
        <v>0</v>
      </c>
      <c r="Z2632" s="38">
        <v>0</v>
      </c>
      <c r="AA2632" s="38">
        <v>0</v>
      </c>
      <c r="AB2632" s="38">
        <v>0</v>
      </c>
      <c r="AC2632" s="38">
        <v>0</v>
      </c>
      <c r="AD2632" s="38" t="s">
        <v>47</v>
      </c>
    </row>
    <row r="2633" spans="1:30" s="27" customFormat="1" ht="15" customHeight="1" x14ac:dyDescent="0.25">
      <c r="A2633" s="28" t="s">
        <v>39</v>
      </c>
      <c r="B2633" s="28" t="s">
        <v>2681</v>
      </c>
      <c r="C2633" s="85">
        <v>42767</v>
      </c>
      <c r="D2633" s="29">
        <f>+VLOOKUP(B2633,'[2]HG-Mexico by Contract'!$B$8:$G$4512,6,FALSE)</f>
        <v>367373</v>
      </c>
      <c r="E2633" s="29"/>
      <c r="F2633" s="28" t="s">
        <v>41</v>
      </c>
      <c r="G2633" s="28" t="s">
        <v>42</v>
      </c>
      <c r="H2633" s="28" t="s">
        <v>44</v>
      </c>
      <c r="I2633" s="31">
        <v>42964.87</v>
      </c>
      <c r="J2633" s="32">
        <f t="shared" si="123"/>
        <v>42964.87</v>
      </c>
      <c r="K2633" s="31">
        <v>0</v>
      </c>
      <c r="L2633" s="31">
        <v>0</v>
      </c>
      <c r="M2633" s="31">
        <v>0</v>
      </c>
      <c r="N2633" s="31">
        <v>0</v>
      </c>
      <c r="O2633" s="33">
        <f t="shared" si="124"/>
        <v>0</v>
      </c>
      <c r="P2633" s="34" t="str">
        <f t="shared" si="125"/>
        <v>1-30</v>
      </c>
      <c r="Q2633" s="35" t="str">
        <f>+VLOOKUP(B2633,'[2]PORTAFOLIO JAN17'!$B$7:$T$4941,19,FALSE)</f>
        <v>COSTA RICA</v>
      </c>
      <c r="R2633" s="31">
        <v>0</v>
      </c>
      <c r="S2633" s="31">
        <v>0</v>
      </c>
      <c r="T2633" s="31" t="s">
        <v>45</v>
      </c>
      <c r="U2633" s="36" t="s">
        <v>46</v>
      </c>
      <c r="V2633" s="37">
        <v>42964.87</v>
      </c>
      <c r="W2633" s="38">
        <v>42964.87</v>
      </c>
      <c r="X2633" s="38">
        <v>0</v>
      </c>
      <c r="Y2633" s="38">
        <v>0</v>
      </c>
      <c r="Z2633" s="38">
        <v>0</v>
      </c>
      <c r="AA2633" s="38">
        <v>0</v>
      </c>
      <c r="AB2633" s="38">
        <v>0</v>
      </c>
      <c r="AC2633" s="38">
        <v>0</v>
      </c>
      <c r="AD2633" s="38" t="s">
        <v>47</v>
      </c>
    </row>
    <row r="2634" spans="1:30" s="27" customFormat="1" ht="15" customHeight="1" x14ac:dyDescent="0.25">
      <c r="A2634" s="39" t="s">
        <v>39</v>
      </c>
      <c r="B2634" s="39" t="s">
        <v>2682</v>
      </c>
      <c r="C2634" s="86">
        <v>42767</v>
      </c>
      <c r="D2634" s="29">
        <f>+VLOOKUP(B2634,'[2]HG-Mexico by Contract'!$B$8:$G$4512,6,FALSE)</f>
        <v>367428</v>
      </c>
      <c r="E2634" s="29"/>
      <c r="F2634" s="39" t="s">
        <v>41</v>
      </c>
      <c r="G2634" s="39" t="s">
        <v>42</v>
      </c>
      <c r="H2634" s="39" t="s">
        <v>44</v>
      </c>
      <c r="I2634" s="40">
        <v>44882.76</v>
      </c>
      <c r="J2634" s="32">
        <f t="shared" si="123"/>
        <v>44882.76</v>
      </c>
      <c r="K2634" s="31">
        <v>0</v>
      </c>
      <c r="L2634" s="31">
        <v>0</v>
      </c>
      <c r="M2634" s="31">
        <v>0</v>
      </c>
      <c r="N2634" s="31">
        <v>0</v>
      </c>
      <c r="O2634" s="33">
        <f t="shared" si="124"/>
        <v>0</v>
      </c>
      <c r="P2634" s="34" t="str">
        <f t="shared" si="125"/>
        <v>1-30</v>
      </c>
      <c r="Q2634" s="35" t="str">
        <f>+VLOOKUP(B2634,'[2]PORTAFOLIO JAN17'!$B$7:$T$4941,19,FALSE)</f>
        <v>COSTA RICA</v>
      </c>
      <c r="R2634" s="31">
        <v>0</v>
      </c>
      <c r="S2634" s="31">
        <v>0</v>
      </c>
      <c r="T2634" s="31" t="s">
        <v>45</v>
      </c>
      <c r="U2634" s="41" t="s">
        <v>46</v>
      </c>
      <c r="V2634" s="42">
        <v>44882.76</v>
      </c>
      <c r="W2634" s="43">
        <v>44882.76</v>
      </c>
      <c r="X2634" s="38">
        <v>0</v>
      </c>
      <c r="Y2634" s="38">
        <v>0</v>
      </c>
      <c r="Z2634" s="38">
        <v>0</v>
      </c>
      <c r="AA2634" s="38">
        <v>0</v>
      </c>
      <c r="AB2634" s="38">
        <v>0</v>
      </c>
      <c r="AC2634" s="38">
        <v>0</v>
      </c>
      <c r="AD2634" s="38" t="s">
        <v>47</v>
      </c>
    </row>
    <row r="2635" spans="1:30" s="27" customFormat="1" ht="15" customHeight="1" x14ac:dyDescent="0.25">
      <c r="A2635" s="28" t="s">
        <v>39</v>
      </c>
      <c r="B2635" s="28" t="s">
        <v>2683</v>
      </c>
      <c r="C2635" s="85">
        <v>42767</v>
      </c>
      <c r="D2635" s="29">
        <f>+VLOOKUP(B2635,'[2]HG-Mexico by Contract'!$B$8:$G$4512,6,FALSE)</f>
        <v>312464</v>
      </c>
      <c r="E2635" s="29"/>
      <c r="F2635" s="28" t="s">
        <v>41</v>
      </c>
      <c r="G2635" s="28" t="s">
        <v>42</v>
      </c>
      <c r="H2635" s="28" t="s">
        <v>63</v>
      </c>
      <c r="I2635" s="31">
        <v>1243364.92</v>
      </c>
      <c r="J2635" s="32">
        <f t="shared" si="123"/>
        <v>62454.219938482449</v>
      </c>
      <c r="K2635" s="31">
        <v>0</v>
      </c>
      <c r="L2635" s="31">
        <v>0</v>
      </c>
      <c r="M2635" s="31">
        <v>0</v>
      </c>
      <c r="N2635" s="31">
        <v>0</v>
      </c>
      <c r="O2635" s="33">
        <f t="shared" si="124"/>
        <v>0</v>
      </c>
      <c r="P2635" s="34" t="str">
        <f t="shared" si="125"/>
        <v>1-30</v>
      </c>
      <c r="Q2635" s="35" t="str">
        <f>+VLOOKUP(B2635,'[2]PORTAFOLIO JAN17'!$B$7:$T$4941,19,FALSE)</f>
        <v>MEXICO</v>
      </c>
      <c r="R2635" s="31">
        <v>0</v>
      </c>
      <c r="S2635" s="31">
        <v>0</v>
      </c>
      <c r="T2635" s="31" t="s">
        <v>45</v>
      </c>
      <c r="U2635" s="36" t="s">
        <v>64</v>
      </c>
      <c r="V2635" s="37">
        <v>62454.219931599997</v>
      </c>
      <c r="W2635" s="38">
        <v>62454.219931599997</v>
      </c>
      <c r="X2635" s="38">
        <v>0</v>
      </c>
      <c r="Y2635" s="38">
        <v>0</v>
      </c>
      <c r="Z2635" s="38">
        <v>0</v>
      </c>
      <c r="AA2635" s="38">
        <v>0</v>
      </c>
      <c r="AB2635" s="38">
        <v>0</v>
      </c>
      <c r="AC2635" s="38">
        <v>0</v>
      </c>
      <c r="AD2635" s="38" t="s">
        <v>47</v>
      </c>
    </row>
    <row r="2636" spans="1:30" s="27" customFormat="1" ht="15" customHeight="1" x14ac:dyDescent="0.25">
      <c r="A2636" s="39" t="s">
        <v>39</v>
      </c>
      <c r="B2636" s="39" t="s">
        <v>2684</v>
      </c>
      <c r="C2636" s="86">
        <v>42767</v>
      </c>
      <c r="D2636" s="29">
        <f>+VLOOKUP(B2636,'[2]HG-Mexico by Contract'!$B$8:$G$4512,6,FALSE)</f>
        <v>368381</v>
      </c>
      <c r="E2636" s="29"/>
      <c r="F2636" s="39" t="s">
        <v>41</v>
      </c>
      <c r="G2636" s="39" t="s">
        <v>42</v>
      </c>
      <c r="H2636" s="39" t="s">
        <v>63</v>
      </c>
      <c r="I2636" s="40">
        <v>17888000.109999999</v>
      </c>
      <c r="J2636" s="32">
        <f t="shared" si="123"/>
        <v>898514.24562431616</v>
      </c>
      <c r="K2636" s="31">
        <v>0</v>
      </c>
      <c r="L2636" s="31">
        <v>0</v>
      </c>
      <c r="M2636" s="31">
        <v>0</v>
      </c>
      <c r="N2636" s="31">
        <v>0</v>
      </c>
      <c r="O2636" s="33">
        <f t="shared" si="124"/>
        <v>0</v>
      </c>
      <c r="P2636" s="34" t="str">
        <f t="shared" si="125"/>
        <v>1-30</v>
      </c>
      <c r="Q2636" s="35" t="str">
        <f>+VLOOKUP(B2636,'[2]PORTAFOLIO JAN17'!$B$7:$T$4941,19,FALSE)</f>
        <v>MEXICO</v>
      </c>
      <c r="R2636" s="31">
        <v>0</v>
      </c>
      <c r="S2636" s="31">
        <v>0</v>
      </c>
      <c r="T2636" s="31" t="s">
        <v>45</v>
      </c>
      <c r="U2636" s="41" t="s">
        <v>64</v>
      </c>
      <c r="V2636" s="42">
        <v>898514.24552530004</v>
      </c>
      <c r="W2636" s="43">
        <v>898514.24552530004</v>
      </c>
      <c r="X2636" s="38">
        <v>0</v>
      </c>
      <c r="Y2636" s="38">
        <v>0</v>
      </c>
      <c r="Z2636" s="38">
        <v>0</v>
      </c>
      <c r="AA2636" s="38">
        <v>0</v>
      </c>
      <c r="AB2636" s="38">
        <v>0</v>
      </c>
      <c r="AC2636" s="38">
        <v>0</v>
      </c>
      <c r="AD2636" s="38" t="s">
        <v>47</v>
      </c>
    </row>
    <row r="2637" spans="1:30" s="27" customFormat="1" ht="15" customHeight="1" x14ac:dyDescent="0.25">
      <c r="A2637" s="28" t="s">
        <v>39</v>
      </c>
      <c r="B2637" s="28" t="s">
        <v>2685</v>
      </c>
      <c r="C2637" s="85">
        <v>42767</v>
      </c>
      <c r="D2637" s="29">
        <f>+VLOOKUP(B2637,'[2]HG-Mexico by Contract'!$B$8:$G$4512,6,FALSE)</f>
        <v>368381</v>
      </c>
      <c r="E2637" s="29"/>
      <c r="F2637" s="28" t="s">
        <v>41</v>
      </c>
      <c r="G2637" s="28" t="s">
        <v>42</v>
      </c>
      <c r="H2637" s="28" t="s">
        <v>63</v>
      </c>
      <c r="I2637" s="31">
        <v>9991955.9900000002</v>
      </c>
      <c r="J2637" s="32">
        <f t="shared" si="123"/>
        <v>501895.94943300891</v>
      </c>
      <c r="K2637" s="31">
        <v>0</v>
      </c>
      <c r="L2637" s="31">
        <v>0</v>
      </c>
      <c r="M2637" s="31">
        <v>0</v>
      </c>
      <c r="N2637" s="31">
        <v>0</v>
      </c>
      <c r="O2637" s="33">
        <f t="shared" si="124"/>
        <v>0</v>
      </c>
      <c r="P2637" s="34" t="str">
        <f t="shared" si="125"/>
        <v>1-30</v>
      </c>
      <c r="Q2637" s="35" t="str">
        <f>+VLOOKUP(B2637,'[2]PORTAFOLIO JAN17'!$B$7:$T$4941,19,FALSE)</f>
        <v>MEXICO</v>
      </c>
      <c r="R2637" s="31">
        <v>0</v>
      </c>
      <c r="S2637" s="31">
        <v>0</v>
      </c>
      <c r="T2637" s="31" t="s">
        <v>45</v>
      </c>
      <c r="U2637" s="36" t="s">
        <v>64</v>
      </c>
      <c r="V2637" s="37">
        <v>501895.94937769999</v>
      </c>
      <c r="W2637" s="38">
        <v>501895.94937769999</v>
      </c>
      <c r="X2637" s="38">
        <v>0</v>
      </c>
      <c r="Y2637" s="38">
        <v>0</v>
      </c>
      <c r="Z2637" s="38">
        <v>0</v>
      </c>
      <c r="AA2637" s="38">
        <v>0</v>
      </c>
      <c r="AB2637" s="38">
        <v>0</v>
      </c>
      <c r="AC2637" s="38">
        <v>0</v>
      </c>
      <c r="AD2637" s="38" t="s">
        <v>47</v>
      </c>
    </row>
    <row r="2638" spans="1:30" s="27" customFormat="1" ht="15" customHeight="1" x14ac:dyDescent="0.25">
      <c r="A2638" s="39" t="s">
        <v>39</v>
      </c>
      <c r="B2638" s="39" t="s">
        <v>2686</v>
      </c>
      <c r="C2638" s="86">
        <v>42767</v>
      </c>
      <c r="D2638" s="29">
        <f>+VLOOKUP(B2638,'[2]HG-Mexico by Contract'!$B$8:$G$4512,6,FALSE)</f>
        <v>317406</v>
      </c>
      <c r="E2638" s="29"/>
      <c r="F2638" s="39" t="s">
        <v>41</v>
      </c>
      <c r="G2638" s="39" t="s">
        <v>42</v>
      </c>
      <c r="H2638" s="39" t="s">
        <v>63</v>
      </c>
      <c r="I2638" s="40">
        <v>1516338.36</v>
      </c>
      <c r="J2638" s="32">
        <f t="shared" si="123"/>
        <v>76165.675831193454</v>
      </c>
      <c r="K2638" s="31">
        <v>0</v>
      </c>
      <c r="L2638" s="31">
        <v>0</v>
      </c>
      <c r="M2638" s="31">
        <v>0</v>
      </c>
      <c r="N2638" s="31">
        <v>0</v>
      </c>
      <c r="O2638" s="33">
        <f t="shared" si="124"/>
        <v>0</v>
      </c>
      <c r="P2638" s="34" t="str">
        <f t="shared" si="125"/>
        <v>1-30</v>
      </c>
      <c r="Q2638" s="35" t="str">
        <f>+VLOOKUP(B2638,'[2]PORTAFOLIO JAN17'!$B$7:$T$4941,19,FALSE)</f>
        <v>MEXICO</v>
      </c>
      <c r="R2638" s="31">
        <v>0</v>
      </c>
      <c r="S2638" s="31">
        <v>0</v>
      </c>
      <c r="T2638" s="31" t="s">
        <v>45</v>
      </c>
      <c r="U2638" s="41" t="s">
        <v>64</v>
      </c>
      <c r="V2638" s="42">
        <v>76165.675822799996</v>
      </c>
      <c r="W2638" s="43">
        <v>76165.675822799996</v>
      </c>
      <c r="X2638" s="38">
        <v>0</v>
      </c>
      <c r="Y2638" s="38">
        <v>0</v>
      </c>
      <c r="Z2638" s="38">
        <v>0</v>
      </c>
      <c r="AA2638" s="38">
        <v>0</v>
      </c>
      <c r="AB2638" s="38">
        <v>0</v>
      </c>
      <c r="AC2638" s="38">
        <v>0</v>
      </c>
      <c r="AD2638" s="38" t="s">
        <v>47</v>
      </c>
    </row>
    <row r="2639" spans="1:30" s="27" customFormat="1" ht="15" customHeight="1" x14ac:dyDescent="0.25">
      <c r="A2639" s="28" t="s">
        <v>39</v>
      </c>
      <c r="B2639" s="28" t="s">
        <v>2687</v>
      </c>
      <c r="C2639" s="85">
        <v>42767</v>
      </c>
      <c r="D2639" s="29">
        <f>+VLOOKUP(B2639,'[2]HG-Mexico by Contract'!$B$8:$G$4512,6,FALSE)</f>
        <v>310920</v>
      </c>
      <c r="E2639" s="29"/>
      <c r="F2639" s="28" t="s">
        <v>41</v>
      </c>
      <c r="G2639" s="28" t="s">
        <v>42</v>
      </c>
      <c r="H2639" s="28" t="s">
        <v>63</v>
      </c>
      <c r="I2639" s="31">
        <v>4330000.92</v>
      </c>
      <c r="J2639" s="32">
        <f t="shared" si="123"/>
        <v>217495.94623556803</v>
      </c>
      <c r="K2639" s="31">
        <v>0</v>
      </c>
      <c r="L2639" s="31">
        <v>0</v>
      </c>
      <c r="M2639" s="31">
        <v>0</v>
      </c>
      <c r="N2639" s="31">
        <v>0</v>
      </c>
      <c r="O2639" s="33">
        <f t="shared" si="124"/>
        <v>0</v>
      </c>
      <c r="P2639" s="34" t="str">
        <f t="shared" si="125"/>
        <v>1-30</v>
      </c>
      <c r="Q2639" s="35" t="str">
        <f>+VLOOKUP(B2639,'[2]PORTAFOLIO JAN17'!$B$7:$T$4941,19,FALSE)</f>
        <v>MEXICO</v>
      </c>
      <c r="R2639" s="31">
        <v>0</v>
      </c>
      <c r="S2639" s="31">
        <v>0</v>
      </c>
      <c r="T2639" s="31" t="s">
        <v>45</v>
      </c>
      <c r="U2639" s="36" t="s">
        <v>64</v>
      </c>
      <c r="V2639" s="37">
        <v>217495.94621160001</v>
      </c>
      <c r="W2639" s="38">
        <v>217495.94621160001</v>
      </c>
      <c r="X2639" s="38">
        <v>0</v>
      </c>
      <c r="Y2639" s="38">
        <v>0</v>
      </c>
      <c r="Z2639" s="38">
        <v>0</v>
      </c>
      <c r="AA2639" s="38">
        <v>0</v>
      </c>
      <c r="AB2639" s="38">
        <v>0</v>
      </c>
      <c r="AC2639" s="38">
        <v>0</v>
      </c>
      <c r="AD2639" s="38" t="s">
        <v>47</v>
      </c>
    </row>
    <row r="2640" spans="1:30" s="27" customFormat="1" ht="15" customHeight="1" x14ac:dyDescent="0.25">
      <c r="A2640" s="39" t="s">
        <v>39</v>
      </c>
      <c r="B2640" s="39" t="s">
        <v>2688</v>
      </c>
      <c r="C2640" s="86">
        <v>42767</v>
      </c>
      <c r="D2640" s="29">
        <f>+VLOOKUP(B2640,'[2]HG-Mexico by Contract'!$B$8:$G$4512,6,FALSE)</f>
        <v>318998</v>
      </c>
      <c r="E2640" s="29"/>
      <c r="F2640" s="39" t="s">
        <v>41</v>
      </c>
      <c r="G2640" s="39" t="s">
        <v>42</v>
      </c>
      <c r="H2640" s="39" t="s">
        <v>63</v>
      </c>
      <c r="I2640" s="40">
        <v>1299806.52</v>
      </c>
      <c r="J2640" s="32">
        <f t="shared" si="123"/>
        <v>65289.281506794876</v>
      </c>
      <c r="K2640" s="31">
        <v>0</v>
      </c>
      <c r="L2640" s="31">
        <v>0</v>
      </c>
      <c r="M2640" s="31">
        <v>0</v>
      </c>
      <c r="N2640" s="31">
        <v>0</v>
      </c>
      <c r="O2640" s="33">
        <f t="shared" si="124"/>
        <v>0</v>
      </c>
      <c r="P2640" s="34" t="str">
        <f t="shared" si="125"/>
        <v>1-30</v>
      </c>
      <c r="Q2640" s="35" t="str">
        <f>+VLOOKUP(B2640,'[2]PORTAFOLIO JAN17'!$B$7:$T$4941,19,FALSE)</f>
        <v>MEXICO</v>
      </c>
      <c r="R2640" s="31">
        <v>0</v>
      </c>
      <c r="S2640" s="31">
        <v>0</v>
      </c>
      <c r="T2640" s="31" t="s">
        <v>45</v>
      </c>
      <c r="U2640" s="41" t="s">
        <v>64</v>
      </c>
      <c r="V2640" s="42">
        <v>65289.281499600002</v>
      </c>
      <c r="W2640" s="43">
        <v>65289.281499600002</v>
      </c>
      <c r="X2640" s="38">
        <v>0</v>
      </c>
      <c r="Y2640" s="38">
        <v>0</v>
      </c>
      <c r="Z2640" s="38">
        <v>0</v>
      </c>
      <c r="AA2640" s="38">
        <v>0</v>
      </c>
      <c r="AB2640" s="38">
        <v>0</v>
      </c>
      <c r="AC2640" s="38">
        <v>0</v>
      </c>
      <c r="AD2640" s="38" t="s">
        <v>47</v>
      </c>
    </row>
    <row r="2641" spans="1:30" s="27" customFormat="1" ht="15" customHeight="1" x14ac:dyDescent="0.25">
      <c r="A2641" s="28" t="s">
        <v>39</v>
      </c>
      <c r="B2641" s="28" t="s">
        <v>2689</v>
      </c>
      <c r="C2641" s="85">
        <v>42767</v>
      </c>
      <c r="D2641" s="29">
        <f>+VLOOKUP(B2641,'[2]HG-Mexico by Contract'!$B$8:$G$4512,6,FALSE)</f>
        <v>309235</v>
      </c>
      <c r="E2641" s="29"/>
      <c r="F2641" s="28" t="s">
        <v>41</v>
      </c>
      <c r="G2641" s="28" t="s">
        <v>42</v>
      </c>
      <c r="H2641" s="28" t="s">
        <v>63</v>
      </c>
      <c r="I2641" s="31">
        <v>2298061.56</v>
      </c>
      <c r="J2641" s="32">
        <f t="shared" si="123"/>
        <v>115431.63217152057</v>
      </c>
      <c r="K2641" s="31">
        <v>0</v>
      </c>
      <c r="L2641" s="31">
        <v>2298061.56</v>
      </c>
      <c r="M2641" s="31">
        <v>0</v>
      </c>
      <c r="N2641" s="31">
        <v>0</v>
      </c>
      <c r="O2641" s="33">
        <f t="shared" si="124"/>
        <v>2298061.56</v>
      </c>
      <c r="P2641" s="34" t="str">
        <f t="shared" si="125"/>
        <v>61-90</v>
      </c>
      <c r="Q2641" s="35" t="str">
        <f>+VLOOKUP(B2641,'[2]PORTAFOLIO JAN17'!$B$7:$T$4941,19,FALSE)</f>
        <v>MEXICO</v>
      </c>
      <c r="R2641" s="31">
        <v>0</v>
      </c>
      <c r="S2641" s="31">
        <v>0</v>
      </c>
      <c r="T2641" s="31" t="s">
        <v>45</v>
      </c>
      <c r="U2641" s="36" t="s">
        <v>64</v>
      </c>
      <c r="V2641" s="37">
        <v>115431.6321588</v>
      </c>
      <c r="W2641" s="38">
        <v>0</v>
      </c>
      <c r="X2641" s="38">
        <v>0</v>
      </c>
      <c r="Y2641" s="38">
        <v>115431.6321588</v>
      </c>
      <c r="Z2641" s="38">
        <v>0</v>
      </c>
      <c r="AA2641" s="38">
        <v>0</v>
      </c>
      <c r="AB2641" s="38">
        <v>0</v>
      </c>
      <c r="AC2641" s="38">
        <v>0</v>
      </c>
      <c r="AD2641" s="38" t="s">
        <v>47</v>
      </c>
    </row>
    <row r="2642" spans="1:30" s="27" customFormat="1" ht="15" customHeight="1" x14ac:dyDescent="0.25">
      <c r="A2642" s="39" t="s">
        <v>39</v>
      </c>
      <c r="B2642" s="39" t="s">
        <v>2690</v>
      </c>
      <c r="C2642" s="86">
        <v>42767</v>
      </c>
      <c r="D2642" s="29">
        <f>+VLOOKUP(B2642,'[2]HG-Mexico by Contract'!$B$8:$G$4512,6,FALSE)</f>
        <v>318998</v>
      </c>
      <c r="E2642" s="29"/>
      <c r="F2642" s="39" t="s">
        <v>41</v>
      </c>
      <c r="G2642" s="39" t="s">
        <v>42</v>
      </c>
      <c r="H2642" s="39" t="s">
        <v>63</v>
      </c>
      <c r="I2642" s="40">
        <v>2446558.0699999998</v>
      </c>
      <c r="J2642" s="32">
        <f t="shared" si="123"/>
        <v>122890.61186964253</v>
      </c>
      <c r="K2642" s="31">
        <v>0</v>
      </c>
      <c r="L2642" s="31">
        <v>0</v>
      </c>
      <c r="M2642" s="31">
        <v>0</v>
      </c>
      <c r="N2642" s="31">
        <v>0</v>
      </c>
      <c r="O2642" s="33">
        <f t="shared" si="124"/>
        <v>0</v>
      </c>
      <c r="P2642" s="34" t="str">
        <f t="shared" si="125"/>
        <v>1-30</v>
      </c>
      <c r="Q2642" s="35" t="str">
        <f>+VLOOKUP(B2642,'[2]PORTAFOLIO JAN17'!$B$7:$T$4941,19,FALSE)</f>
        <v>MEXICO</v>
      </c>
      <c r="R2642" s="31">
        <v>0</v>
      </c>
      <c r="S2642" s="31">
        <v>0</v>
      </c>
      <c r="T2642" s="31" t="s">
        <v>45</v>
      </c>
      <c r="U2642" s="41" t="s">
        <v>64</v>
      </c>
      <c r="V2642" s="42">
        <v>122890.6118561</v>
      </c>
      <c r="W2642" s="43">
        <v>122890.6118561</v>
      </c>
      <c r="X2642" s="38">
        <v>0</v>
      </c>
      <c r="Y2642" s="38">
        <v>0</v>
      </c>
      <c r="Z2642" s="38">
        <v>0</v>
      </c>
      <c r="AA2642" s="38">
        <v>0</v>
      </c>
      <c r="AB2642" s="38">
        <v>0</v>
      </c>
      <c r="AC2642" s="38">
        <v>0</v>
      </c>
      <c r="AD2642" s="38" t="s">
        <v>47</v>
      </c>
    </row>
    <row r="2643" spans="1:30" s="27" customFormat="1" ht="15" customHeight="1" x14ac:dyDescent="0.25">
      <c r="A2643" s="28" t="s">
        <v>39</v>
      </c>
      <c r="B2643" s="28" t="s">
        <v>2691</v>
      </c>
      <c r="C2643" s="85">
        <v>42767</v>
      </c>
      <c r="D2643" s="29">
        <f>+VLOOKUP(B2643,'[2]HG-Mexico by Contract'!$B$8:$G$4512,6,FALSE)</f>
        <v>367406</v>
      </c>
      <c r="E2643" s="29"/>
      <c r="F2643" s="28" t="s">
        <v>41</v>
      </c>
      <c r="G2643" s="28" t="s">
        <v>42</v>
      </c>
      <c r="H2643" s="28" t="s">
        <v>44</v>
      </c>
      <c r="I2643" s="31">
        <v>29591.11</v>
      </c>
      <c r="J2643" s="32">
        <f t="shared" si="123"/>
        <v>29591.11</v>
      </c>
      <c r="K2643" s="31">
        <v>0</v>
      </c>
      <c r="L2643" s="31">
        <v>0</v>
      </c>
      <c r="M2643" s="31">
        <v>0</v>
      </c>
      <c r="N2643" s="31">
        <v>0</v>
      </c>
      <c r="O2643" s="33">
        <f t="shared" si="124"/>
        <v>0</v>
      </c>
      <c r="P2643" s="34" t="str">
        <f t="shared" si="125"/>
        <v>1-30</v>
      </c>
      <c r="Q2643" s="35" t="str">
        <f>+VLOOKUP(B2643,'[2]PORTAFOLIO JAN17'!$B$7:$T$4941,19,FALSE)</f>
        <v>COSTA RICA</v>
      </c>
      <c r="R2643" s="31">
        <v>0</v>
      </c>
      <c r="S2643" s="31">
        <v>0</v>
      </c>
      <c r="T2643" s="31" t="s">
        <v>45</v>
      </c>
      <c r="U2643" s="36" t="s">
        <v>46</v>
      </c>
      <c r="V2643" s="37">
        <v>29591.11</v>
      </c>
      <c r="W2643" s="38">
        <v>29591.11</v>
      </c>
      <c r="X2643" s="38">
        <v>0</v>
      </c>
      <c r="Y2643" s="38">
        <v>0</v>
      </c>
      <c r="Z2643" s="38">
        <v>0</v>
      </c>
      <c r="AA2643" s="38">
        <v>0</v>
      </c>
      <c r="AB2643" s="38">
        <v>0</v>
      </c>
      <c r="AC2643" s="38">
        <v>0</v>
      </c>
      <c r="AD2643" s="38" t="s">
        <v>47</v>
      </c>
    </row>
    <row r="2644" spans="1:30" s="27" customFormat="1" ht="15" customHeight="1" x14ac:dyDescent="0.25">
      <c r="A2644" s="39" t="s">
        <v>39</v>
      </c>
      <c r="B2644" s="39" t="s">
        <v>2692</v>
      </c>
      <c r="C2644" s="86">
        <v>42767</v>
      </c>
      <c r="D2644" s="29">
        <f>+VLOOKUP(B2644,'[2]HG-Mexico by Contract'!$B$8:$G$4512,6,FALSE)</f>
        <v>319617</v>
      </c>
      <c r="E2644" s="29"/>
      <c r="F2644" s="39" t="s">
        <v>41</v>
      </c>
      <c r="G2644" s="39" t="s">
        <v>42</v>
      </c>
      <c r="H2644" s="39" t="s">
        <v>44</v>
      </c>
      <c r="I2644" s="40">
        <v>112000.01</v>
      </c>
      <c r="J2644" s="32">
        <f t="shared" si="123"/>
        <v>112000.01</v>
      </c>
      <c r="K2644" s="31">
        <v>0</v>
      </c>
      <c r="L2644" s="31">
        <v>0</v>
      </c>
      <c r="M2644" s="31">
        <v>0</v>
      </c>
      <c r="N2644" s="31">
        <v>0</v>
      </c>
      <c r="O2644" s="33">
        <f t="shared" si="124"/>
        <v>0</v>
      </c>
      <c r="P2644" s="34" t="str">
        <f t="shared" si="125"/>
        <v>1-30</v>
      </c>
      <c r="Q2644" s="35" t="str">
        <f>+VLOOKUP(B2644,'[2]PORTAFOLIO JAN17'!$B$7:$T$4941,19,FALSE)</f>
        <v>MEXICO</v>
      </c>
      <c r="R2644" s="31">
        <v>0</v>
      </c>
      <c r="S2644" s="31">
        <v>0</v>
      </c>
      <c r="T2644" s="31" t="s">
        <v>45</v>
      </c>
      <c r="U2644" s="41" t="s">
        <v>46</v>
      </c>
      <c r="V2644" s="42">
        <v>112000.01</v>
      </c>
      <c r="W2644" s="43">
        <v>112000.01</v>
      </c>
      <c r="X2644" s="38">
        <v>0</v>
      </c>
      <c r="Y2644" s="38">
        <v>0</v>
      </c>
      <c r="Z2644" s="38">
        <v>0</v>
      </c>
      <c r="AA2644" s="38">
        <v>0</v>
      </c>
      <c r="AB2644" s="38">
        <v>0</v>
      </c>
      <c r="AC2644" s="38">
        <v>0</v>
      </c>
      <c r="AD2644" s="38" t="s">
        <v>47</v>
      </c>
    </row>
    <row r="2645" spans="1:30" s="27" customFormat="1" ht="15" customHeight="1" x14ac:dyDescent="0.25">
      <c r="A2645" s="28" t="s">
        <v>39</v>
      </c>
      <c r="B2645" s="28" t="s">
        <v>2693</v>
      </c>
      <c r="C2645" s="85">
        <v>42767</v>
      </c>
      <c r="D2645" s="29">
        <f>+VLOOKUP(B2645,'[2]HG-Mexico by Contract'!$B$8:$G$4512,6,FALSE)</f>
        <v>318998</v>
      </c>
      <c r="E2645" s="29"/>
      <c r="F2645" s="28" t="s">
        <v>41</v>
      </c>
      <c r="G2645" s="28" t="s">
        <v>42</v>
      </c>
      <c r="H2645" s="28" t="s">
        <v>63</v>
      </c>
      <c r="I2645" s="31">
        <v>2823283.92</v>
      </c>
      <c r="J2645" s="32">
        <f t="shared" si="123"/>
        <v>141813.55131722783</v>
      </c>
      <c r="K2645" s="31">
        <v>0</v>
      </c>
      <c r="L2645" s="31">
        <v>0</v>
      </c>
      <c r="M2645" s="31">
        <v>0</v>
      </c>
      <c r="N2645" s="31">
        <v>0</v>
      </c>
      <c r="O2645" s="33">
        <f t="shared" si="124"/>
        <v>0</v>
      </c>
      <c r="P2645" s="34" t="str">
        <f t="shared" si="125"/>
        <v>1-30</v>
      </c>
      <c r="Q2645" s="35" t="str">
        <f>+VLOOKUP(B2645,'[2]PORTAFOLIO JAN17'!$B$7:$T$4941,19,FALSE)</f>
        <v>MEXICO</v>
      </c>
      <c r="R2645" s="31">
        <v>0</v>
      </c>
      <c r="S2645" s="31">
        <v>0</v>
      </c>
      <c r="T2645" s="31" t="s">
        <v>45</v>
      </c>
      <c r="U2645" s="36" t="s">
        <v>64</v>
      </c>
      <c r="V2645" s="37">
        <v>141813.5513016</v>
      </c>
      <c r="W2645" s="38">
        <v>141813.5513016</v>
      </c>
      <c r="X2645" s="38">
        <v>0</v>
      </c>
      <c r="Y2645" s="38">
        <v>0</v>
      </c>
      <c r="Z2645" s="38">
        <v>0</v>
      </c>
      <c r="AA2645" s="38">
        <v>0</v>
      </c>
      <c r="AB2645" s="38">
        <v>0</v>
      </c>
      <c r="AC2645" s="38">
        <v>0</v>
      </c>
      <c r="AD2645" s="38" t="s">
        <v>47</v>
      </c>
    </row>
    <row r="2646" spans="1:30" s="27" customFormat="1" ht="15" customHeight="1" x14ac:dyDescent="0.25">
      <c r="A2646" s="39" t="s">
        <v>39</v>
      </c>
      <c r="B2646" s="39" t="s">
        <v>2694</v>
      </c>
      <c r="C2646" s="86">
        <v>42767</v>
      </c>
      <c r="D2646" s="29">
        <f>+VLOOKUP(B2646,'[2]HG-Mexico by Contract'!$B$8:$G$4512,6,FALSE)</f>
        <v>316502</v>
      </c>
      <c r="E2646" s="29"/>
      <c r="F2646" s="39" t="s">
        <v>41</v>
      </c>
      <c r="G2646" s="39" t="s">
        <v>42</v>
      </c>
      <c r="H2646" s="39" t="s">
        <v>63</v>
      </c>
      <c r="I2646" s="40">
        <v>950053.83</v>
      </c>
      <c r="J2646" s="32">
        <f t="shared" si="123"/>
        <v>47721.203886158874</v>
      </c>
      <c r="K2646" s="31">
        <v>0</v>
      </c>
      <c r="L2646" s="31">
        <v>950053.83</v>
      </c>
      <c r="M2646" s="31">
        <v>0</v>
      </c>
      <c r="N2646" s="31">
        <v>0</v>
      </c>
      <c r="O2646" s="33">
        <f t="shared" si="124"/>
        <v>950053.83</v>
      </c>
      <c r="P2646" s="34" t="str">
        <f t="shared" si="125"/>
        <v>61-90</v>
      </c>
      <c r="Q2646" s="35" t="str">
        <f>+VLOOKUP(B2646,'[2]PORTAFOLIO JAN17'!$B$7:$T$4941,19,FALSE)</f>
        <v>MEXICO</v>
      </c>
      <c r="R2646" s="31">
        <v>0</v>
      </c>
      <c r="S2646" s="31">
        <v>0</v>
      </c>
      <c r="T2646" s="31" t="s">
        <v>45</v>
      </c>
      <c r="U2646" s="41" t="s">
        <v>64</v>
      </c>
      <c r="V2646" s="42">
        <v>47721.203880900001</v>
      </c>
      <c r="W2646" s="43">
        <v>0</v>
      </c>
      <c r="X2646" s="38">
        <v>0</v>
      </c>
      <c r="Y2646" s="38">
        <v>47721.203880900001</v>
      </c>
      <c r="Z2646" s="38">
        <v>0</v>
      </c>
      <c r="AA2646" s="38">
        <v>0</v>
      </c>
      <c r="AB2646" s="38">
        <v>0</v>
      </c>
      <c r="AC2646" s="38">
        <v>0</v>
      </c>
      <c r="AD2646" s="38" t="s">
        <v>47</v>
      </c>
    </row>
    <row r="2647" spans="1:30" s="27" customFormat="1" ht="15" customHeight="1" x14ac:dyDescent="0.25">
      <c r="A2647" s="28" t="s">
        <v>39</v>
      </c>
      <c r="B2647" s="28" t="s">
        <v>2695</v>
      </c>
      <c r="C2647" s="85">
        <v>42767</v>
      </c>
      <c r="D2647" s="29">
        <f>+VLOOKUP(B2647,'[2]HG-Mexico by Contract'!$B$8:$G$4512,6,FALSE)</f>
        <v>367472</v>
      </c>
      <c r="E2647" s="29"/>
      <c r="F2647" s="28" t="s">
        <v>41</v>
      </c>
      <c r="G2647" s="28" t="s">
        <v>42</v>
      </c>
      <c r="H2647" s="28" t="s">
        <v>63</v>
      </c>
      <c r="I2647" s="31">
        <v>140345.26</v>
      </c>
      <c r="J2647" s="32">
        <f t="shared" si="123"/>
        <v>7049.5424105768598</v>
      </c>
      <c r="K2647" s="31">
        <v>0</v>
      </c>
      <c r="L2647" s="31">
        <v>0</v>
      </c>
      <c r="M2647" s="31">
        <v>0</v>
      </c>
      <c r="N2647" s="31">
        <v>0</v>
      </c>
      <c r="O2647" s="33">
        <f t="shared" si="124"/>
        <v>0</v>
      </c>
      <c r="P2647" s="34" t="str">
        <f t="shared" si="125"/>
        <v>1-30</v>
      </c>
      <c r="Q2647" s="35" t="str">
        <f>+VLOOKUP(B2647,'[2]PORTAFOLIO JAN17'!$B$7:$T$4941,19,FALSE)</f>
        <v>MEXICO</v>
      </c>
      <c r="R2647" s="31">
        <v>0</v>
      </c>
      <c r="S2647" s="31">
        <v>0</v>
      </c>
      <c r="T2647" s="31" t="s">
        <v>45</v>
      </c>
      <c r="U2647" s="36" t="s">
        <v>64</v>
      </c>
      <c r="V2647" s="37">
        <v>7049.5424098000003</v>
      </c>
      <c r="W2647" s="38">
        <v>7049.5424098000003</v>
      </c>
      <c r="X2647" s="38">
        <v>0</v>
      </c>
      <c r="Y2647" s="38">
        <v>0</v>
      </c>
      <c r="Z2647" s="38">
        <v>0</v>
      </c>
      <c r="AA2647" s="38">
        <v>0</v>
      </c>
      <c r="AB2647" s="38">
        <v>0</v>
      </c>
      <c r="AC2647" s="38">
        <v>0</v>
      </c>
      <c r="AD2647" s="38" t="s">
        <v>47</v>
      </c>
    </row>
    <row r="2648" spans="1:30" s="27" customFormat="1" ht="15" customHeight="1" x14ac:dyDescent="0.25">
      <c r="A2648" s="39" t="s">
        <v>39</v>
      </c>
      <c r="B2648" s="39" t="s">
        <v>2696</v>
      </c>
      <c r="C2648" s="86">
        <v>42767</v>
      </c>
      <c r="D2648" s="29">
        <f>+VLOOKUP(B2648,'[2]HG-Mexico by Contract'!$B$8:$G$4512,6,FALSE)</f>
        <v>317406</v>
      </c>
      <c r="E2648" s="29"/>
      <c r="F2648" s="39" t="s">
        <v>41</v>
      </c>
      <c r="G2648" s="39" t="s">
        <v>42</v>
      </c>
      <c r="H2648" s="39" t="s">
        <v>63</v>
      </c>
      <c r="I2648" s="40">
        <v>1516338.57</v>
      </c>
      <c r="J2648" s="32">
        <f t="shared" si="123"/>
        <v>76165.686379493462</v>
      </c>
      <c r="K2648" s="31">
        <v>0</v>
      </c>
      <c r="L2648" s="31">
        <v>0</v>
      </c>
      <c r="M2648" s="31">
        <v>0</v>
      </c>
      <c r="N2648" s="31">
        <v>0</v>
      </c>
      <c r="O2648" s="33">
        <f t="shared" si="124"/>
        <v>0</v>
      </c>
      <c r="P2648" s="34" t="str">
        <f t="shared" si="125"/>
        <v>1-30</v>
      </c>
      <c r="Q2648" s="35" t="str">
        <f>+VLOOKUP(B2648,'[2]PORTAFOLIO JAN17'!$B$7:$T$4941,19,FALSE)</f>
        <v>MEXICO</v>
      </c>
      <c r="R2648" s="31">
        <v>0</v>
      </c>
      <c r="S2648" s="31">
        <v>0</v>
      </c>
      <c r="T2648" s="31" t="s">
        <v>45</v>
      </c>
      <c r="U2648" s="41" t="s">
        <v>64</v>
      </c>
      <c r="V2648" s="42">
        <v>76165.686371100004</v>
      </c>
      <c r="W2648" s="43">
        <v>76165.686371100004</v>
      </c>
      <c r="X2648" s="38">
        <v>0</v>
      </c>
      <c r="Y2648" s="38">
        <v>0</v>
      </c>
      <c r="Z2648" s="38">
        <v>0</v>
      </c>
      <c r="AA2648" s="38">
        <v>0</v>
      </c>
      <c r="AB2648" s="38">
        <v>0</v>
      </c>
      <c r="AC2648" s="38">
        <v>0</v>
      </c>
      <c r="AD2648" s="38" t="s">
        <v>47</v>
      </c>
    </row>
    <row r="2649" spans="1:30" s="27" customFormat="1" ht="15" customHeight="1" x14ac:dyDescent="0.25">
      <c r="A2649" s="28" t="s">
        <v>39</v>
      </c>
      <c r="B2649" s="28" t="s">
        <v>2697</v>
      </c>
      <c r="C2649" s="85">
        <v>42767</v>
      </c>
      <c r="D2649" s="29">
        <f>+VLOOKUP(B2649,'[2]HG-Mexico by Contract'!$B$8:$G$4512,6,FALSE)</f>
        <v>311432</v>
      </c>
      <c r="E2649" s="29"/>
      <c r="F2649" s="28" t="s">
        <v>41</v>
      </c>
      <c r="G2649" s="28" t="s">
        <v>42</v>
      </c>
      <c r="H2649" s="28" t="s">
        <v>63</v>
      </c>
      <c r="I2649" s="31">
        <v>2903741.84</v>
      </c>
      <c r="J2649" s="32">
        <f t="shared" si="123"/>
        <v>145854.95263927319</v>
      </c>
      <c r="K2649" s="31">
        <v>0</v>
      </c>
      <c r="L2649" s="31">
        <v>0</v>
      </c>
      <c r="M2649" s="31">
        <v>0</v>
      </c>
      <c r="N2649" s="31">
        <v>0</v>
      </c>
      <c r="O2649" s="33">
        <f t="shared" si="124"/>
        <v>0</v>
      </c>
      <c r="P2649" s="34" t="str">
        <f t="shared" si="125"/>
        <v>1-30</v>
      </c>
      <c r="Q2649" s="35" t="str">
        <f>+VLOOKUP(B2649,'[2]PORTAFOLIO JAN17'!$B$7:$T$4941,19,FALSE)</f>
        <v>MEXICO</v>
      </c>
      <c r="R2649" s="31">
        <v>0</v>
      </c>
      <c r="S2649" s="31">
        <v>0</v>
      </c>
      <c r="T2649" s="31" t="s">
        <v>45</v>
      </c>
      <c r="U2649" s="36" t="s">
        <v>64</v>
      </c>
      <c r="V2649" s="37">
        <v>145854.95262319999</v>
      </c>
      <c r="W2649" s="38">
        <v>145854.95262319999</v>
      </c>
      <c r="X2649" s="38">
        <v>0</v>
      </c>
      <c r="Y2649" s="38">
        <v>0</v>
      </c>
      <c r="Z2649" s="38">
        <v>0</v>
      </c>
      <c r="AA2649" s="38">
        <v>0</v>
      </c>
      <c r="AB2649" s="38">
        <v>0</v>
      </c>
      <c r="AC2649" s="38">
        <v>0</v>
      </c>
      <c r="AD2649" s="38" t="s">
        <v>47</v>
      </c>
    </row>
    <row r="2650" spans="1:30" s="27" customFormat="1" ht="15" customHeight="1" x14ac:dyDescent="0.25">
      <c r="A2650" s="39" t="s">
        <v>39</v>
      </c>
      <c r="B2650" s="39" t="s">
        <v>2698</v>
      </c>
      <c r="C2650" s="86">
        <v>42767</v>
      </c>
      <c r="D2650" s="29">
        <f>+VLOOKUP(B2650,'[2]HG-Mexico by Contract'!$B$8:$G$4512,6,FALSE)</f>
        <v>313490</v>
      </c>
      <c r="E2650" s="29"/>
      <c r="F2650" s="39" t="s">
        <v>41</v>
      </c>
      <c r="G2650" s="39" t="s">
        <v>42</v>
      </c>
      <c r="H2650" s="39" t="s">
        <v>44</v>
      </c>
      <c r="I2650" s="40">
        <v>68811.59</v>
      </c>
      <c r="J2650" s="32">
        <f t="shared" si="123"/>
        <v>68811.59</v>
      </c>
      <c r="K2650" s="31">
        <v>0</v>
      </c>
      <c r="L2650" s="31">
        <v>0</v>
      </c>
      <c r="M2650" s="31">
        <v>0</v>
      </c>
      <c r="N2650" s="31">
        <v>0</v>
      </c>
      <c r="O2650" s="33">
        <f t="shared" si="124"/>
        <v>0</v>
      </c>
      <c r="P2650" s="34" t="str">
        <f t="shared" si="125"/>
        <v>1-30</v>
      </c>
      <c r="Q2650" s="35" t="str">
        <f>+VLOOKUP(B2650,'[2]PORTAFOLIO JAN17'!$B$7:$T$4941,19,FALSE)</f>
        <v>GUATEMALA</v>
      </c>
      <c r="R2650" s="31">
        <v>0</v>
      </c>
      <c r="S2650" s="31">
        <v>0</v>
      </c>
      <c r="T2650" s="31" t="s">
        <v>45</v>
      </c>
      <c r="U2650" s="41" t="s">
        <v>46</v>
      </c>
      <c r="V2650" s="42">
        <v>68811.59</v>
      </c>
      <c r="W2650" s="43">
        <v>68811.59</v>
      </c>
      <c r="X2650" s="38">
        <v>0</v>
      </c>
      <c r="Y2650" s="38">
        <v>0</v>
      </c>
      <c r="Z2650" s="38">
        <v>0</v>
      </c>
      <c r="AA2650" s="38">
        <v>0</v>
      </c>
      <c r="AB2650" s="38">
        <v>0</v>
      </c>
      <c r="AC2650" s="38">
        <v>0</v>
      </c>
      <c r="AD2650" s="38" t="s">
        <v>47</v>
      </c>
    </row>
    <row r="2651" spans="1:30" s="27" customFormat="1" ht="15" customHeight="1" x14ac:dyDescent="0.25">
      <c r="A2651" s="28" t="s">
        <v>39</v>
      </c>
      <c r="B2651" s="28" t="s">
        <v>2699</v>
      </c>
      <c r="C2651" s="85">
        <v>42767</v>
      </c>
      <c r="D2651" s="29">
        <f>+VLOOKUP(B2651,'[2]HG-Mexico by Contract'!$B$8:$G$4512,6,FALSE)</f>
        <v>319288</v>
      </c>
      <c r="E2651" s="29"/>
      <c r="F2651" s="28" t="s">
        <v>41</v>
      </c>
      <c r="G2651" s="28" t="s">
        <v>42</v>
      </c>
      <c r="H2651" s="28" t="s">
        <v>63</v>
      </c>
      <c r="I2651" s="31">
        <v>1004014.94</v>
      </c>
      <c r="J2651" s="32">
        <f t="shared" si="123"/>
        <v>50431.670441757567</v>
      </c>
      <c r="K2651" s="31">
        <v>1004014.94</v>
      </c>
      <c r="L2651" s="31">
        <v>0</v>
      </c>
      <c r="M2651" s="31">
        <v>0</v>
      </c>
      <c r="N2651" s="31">
        <v>0</v>
      </c>
      <c r="O2651" s="33">
        <f t="shared" si="124"/>
        <v>1004014.94</v>
      </c>
      <c r="P2651" s="34" t="str">
        <f t="shared" si="125"/>
        <v>31-60</v>
      </c>
      <c r="Q2651" s="35" t="str">
        <f>+VLOOKUP(B2651,'[2]PORTAFOLIO JAN17'!$B$7:$T$4941,19,FALSE)</f>
        <v>MEXICO</v>
      </c>
      <c r="R2651" s="31">
        <v>0</v>
      </c>
      <c r="S2651" s="31">
        <v>0</v>
      </c>
      <c r="T2651" s="31" t="s">
        <v>45</v>
      </c>
      <c r="U2651" s="36" t="s">
        <v>64</v>
      </c>
      <c r="V2651" s="37">
        <v>50431.670436200002</v>
      </c>
      <c r="W2651" s="38">
        <v>0</v>
      </c>
      <c r="X2651" s="38">
        <v>50431.670436200002</v>
      </c>
      <c r="Y2651" s="38">
        <v>0</v>
      </c>
      <c r="Z2651" s="38">
        <v>0</v>
      </c>
      <c r="AA2651" s="38">
        <v>0</v>
      </c>
      <c r="AB2651" s="38">
        <v>0</v>
      </c>
      <c r="AC2651" s="38">
        <v>0</v>
      </c>
      <c r="AD2651" s="38" t="s">
        <v>47</v>
      </c>
    </row>
    <row r="2652" spans="1:30" s="27" customFormat="1" ht="15" customHeight="1" x14ac:dyDescent="0.25">
      <c r="A2652" s="39" t="s">
        <v>39</v>
      </c>
      <c r="B2652" s="39" t="s">
        <v>2700</v>
      </c>
      <c r="C2652" s="86">
        <v>42767</v>
      </c>
      <c r="D2652" s="29">
        <f>+VLOOKUP(B2652,'[2]HG-Mexico by Contract'!$B$8:$G$4512,6,FALSE)</f>
        <v>310580</v>
      </c>
      <c r="E2652" s="29"/>
      <c r="F2652" s="39" t="s">
        <v>41</v>
      </c>
      <c r="G2652" s="39" t="s">
        <v>42</v>
      </c>
      <c r="H2652" s="39" t="s">
        <v>44</v>
      </c>
      <c r="I2652" s="40">
        <v>2233257.4500000002</v>
      </c>
      <c r="J2652" s="32">
        <f t="shared" si="123"/>
        <v>2233257.4500000002</v>
      </c>
      <c r="K2652" s="31">
        <v>0</v>
      </c>
      <c r="L2652" s="31">
        <v>0</v>
      </c>
      <c r="M2652" s="31">
        <v>0</v>
      </c>
      <c r="N2652" s="31">
        <v>0</v>
      </c>
      <c r="O2652" s="33">
        <f t="shared" si="124"/>
        <v>0</v>
      </c>
      <c r="P2652" s="34" t="str">
        <f t="shared" si="125"/>
        <v>1-30</v>
      </c>
      <c r="Q2652" s="35" t="str">
        <f>+VLOOKUP(B2652,'[2]PORTAFOLIO JAN17'!$B$7:$T$4941,19,FALSE)</f>
        <v>MEXICO</v>
      </c>
      <c r="R2652" s="31">
        <v>0</v>
      </c>
      <c r="S2652" s="31">
        <v>0</v>
      </c>
      <c r="T2652" s="31" t="s">
        <v>45</v>
      </c>
      <c r="U2652" s="41" t="s">
        <v>46</v>
      </c>
      <c r="V2652" s="42">
        <v>2233257.4500000002</v>
      </c>
      <c r="W2652" s="43">
        <v>2233257.4500000002</v>
      </c>
      <c r="X2652" s="38">
        <v>0</v>
      </c>
      <c r="Y2652" s="38">
        <v>0</v>
      </c>
      <c r="Z2652" s="38">
        <v>0</v>
      </c>
      <c r="AA2652" s="38">
        <v>0</v>
      </c>
      <c r="AB2652" s="38">
        <v>0</v>
      </c>
      <c r="AC2652" s="38">
        <v>0</v>
      </c>
      <c r="AD2652" s="38" t="s">
        <v>47</v>
      </c>
    </row>
    <row r="2653" spans="1:30" s="27" customFormat="1" ht="15" customHeight="1" x14ac:dyDescent="0.25">
      <c r="A2653" s="28" t="s">
        <v>39</v>
      </c>
      <c r="B2653" s="28" t="s">
        <v>2701</v>
      </c>
      <c r="C2653" s="85">
        <v>42767</v>
      </c>
      <c r="D2653" s="29">
        <f>+VLOOKUP(B2653,'[2]HG-Mexico by Contract'!$B$8:$G$4512,6,FALSE)</f>
        <v>314376</v>
      </c>
      <c r="E2653" s="29"/>
      <c r="F2653" s="28" t="s">
        <v>41</v>
      </c>
      <c r="G2653" s="28" t="s">
        <v>42</v>
      </c>
      <c r="H2653" s="28" t="s">
        <v>44</v>
      </c>
      <c r="I2653" s="31">
        <v>441047.23</v>
      </c>
      <c r="J2653" s="32">
        <f t="shared" si="123"/>
        <v>441047.23</v>
      </c>
      <c r="K2653" s="31">
        <v>0</v>
      </c>
      <c r="L2653" s="31">
        <v>0</v>
      </c>
      <c r="M2653" s="31">
        <v>0</v>
      </c>
      <c r="N2653" s="31">
        <v>0</v>
      </c>
      <c r="O2653" s="33">
        <f t="shared" si="124"/>
        <v>0</v>
      </c>
      <c r="P2653" s="34" t="str">
        <f t="shared" si="125"/>
        <v>1-30</v>
      </c>
      <c r="Q2653" s="35" t="str">
        <f>+VLOOKUP(B2653,'[2]PORTAFOLIO JAN17'!$B$7:$T$4941,19,FALSE)</f>
        <v>COSTA RICA</v>
      </c>
      <c r="R2653" s="31">
        <v>0</v>
      </c>
      <c r="S2653" s="31">
        <v>0</v>
      </c>
      <c r="T2653" s="31" t="s">
        <v>45</v>
      </c>
      <c r="U2653" s="36" t="s">
        <v>46</v>
      </c>
      <c r="V2653" s="37">
        <v>441047.23</v>
      </c>
      <c r="W2653" s="38">
        <v>441047.23</v>
      </c>
      <c r="X2653" s="38">
        <v>0</v>
      </c>
      <c r="Y2653" s="38">
        <v>0</v>
      </c>
      <c r="Z2653" s="38">
        <v>0</v>
      </c>
      <c r="AA2653" s="38">
        <v>0</v>
      </c>
      <c r="AB2653" s="38">
        <v>0</v>
      </c>
      <c r="AC2653" s="38">
        <v>0</v>
      </c>
      <c r="AD2653" s="38" t="s">
        <v>47</v>
      </c>
    </row>
    <row r="2654" spans="1:30" s="27" customFormat="1" ht="15" customHeight="1" x14ac:dyDescent="0.25">
      <c r="A2654" s="39" t="s">
        <v>39</v>
      </c>
      <c r="B2654" s="39" t="s">
        <v>2702</v>
      </c>
      <c r="C2654" s="86">
        <v>42767</v>
      </c>
      <c r="D2654" s="29">
        <f>+VLOOKUP(B2654,'[2]HG-Mexico by Contract'!$B$8:$G$4512,6,FALSE)</f>
        <v>316502</v>
      </c>
      <c r="E2654" s="29"/>
      <c r="F2654" s="39" t="s">
        <v>41</v>
      </c>
      <c r="G2654" s="39" t="s">
        <v>42</v>
      </c>
      <c r="H2654" s="39" t="s">
        <v>63</v>
      </c>
      <c r="I2654" s="40">
        <v>223068.23</v>
      </c>
      <c r="J2654" s="32">
        <f t="shared" si="123"/>
        <v>11204.717194134761</v>
      </c>
      <c r="K2654" s="31">
        <v>0</v>
      </c>
      <c r="L2654" s="31">
        <v>223068.23</v>
      </c>
      <c r="M2654" s="31">
        <v>0</v>
      </c>
      <c r="N2654" s="31">
        <v>0</v>
      </c>
      <c r="O2654" s="33">
        <f t="shared" si="124"/>
        <v>223068.23</v>
      </c>
      <c r="P2654" s="34" t="str">
        <f t="shared" si="125"/>
        <v>61-90</v>
      </c>
      <c r="Q2654" s="35" t="str">
        <f>+VLOOKUP(B2654,'[2]PORTAFOLIO JAN17'!$B$7:$T$4941,19,FALSE)</f>
        <v>MEXICO</v>
      </c>
      <c r="R2654" s="31">
        <v>0</v>
      </c>
      <c r="S2654" s="31">
        <v>0</v>
      </c>
      <c r="T2654" s="31" t="s">
        <v>45</v>
      </c>
      <c r="U2654" s="41" t="s">
        <v>64</v>
      </c>
      <c r="V2654" s="42">
        <v>11204.7171929</v>
      </c>
      <c r="W2654" s="43">
        <v>0</v>
      </c>
      <c r="X2654" s="38">
        <v>0</v>
      </c>
      <c r="Y2654" s="38">
        <v>11204.7171929</v>
      </c>
      <c r="Z2654" s="38">
        <v>0</v>
      </c>
      <c r="AA2654" s="38">
        <v>0</v>
      </c>
      <c r="AB2654" s="38">
        <v>0</v>
      </c>
      <c r="AC2654" s="38">
        <v>0</v>
      </c>
      <c r="AD2654" s="38" t="s">
        <v>47</v>
      </c>
    </row>
    <row r="2655" spans="1:30" s="27" customFormat="1" ht="15" customHeight="1" x14ac:dyDescent="0.25">
      <c r="A2655" s="28" t="s">
        <v>39</v>
      </c>
      <c r="B2655" s="28" t="s">
        <v>2703</v>
      </c>
      <c r="C2655" s="85">
        <v>42767</v>
      </c>
      <c r="D2655" s="29">
        <f>+VLOOKUP(B2655,'[2]HG-Mexico by Contract'!$B$8:$G$4512,6,FALSE)</f>
        <v>318421</v>
      </c>
      <c r="E2655" s="29"/>
      <c r="F2655" s="28" t="s">
        <v>41</v>
      </c>
      <c r="G2655" s="28" t="s">
        <v>42</v>
      </c>
      <c r="H2655" s="28" t="s">
        <v>44</v>
      </c>
      <c r="I2655" s="31">
        <v>58041.34</v>
      </c>
      <c r="J2655" s="32">
        <f t="shared" si="123"/>
        <v>58041.34</v>
      </c>
      <c r="K2655" s="31">
        <v>0</v>
      </c>
      <c r="L2655" s="31">
        <v>0</v>
      </c>
      <c r="M2655" s="31">
        <v>0</v>
      </c>
      <c r="N2655" s="31">
        <v>0</v>
      </c>
      <c r="O2655" s="33">
        <f t="shared" si="124"/>
        <v>0</v>
      </c>
      <c r="P2655" s="34" t="str">
        <f t="shared" si="125"/>
        <v>1-30</v>
      </c>
      <c r="Q2655" s="35" t="str">
        <f>+VLOOKUP(B2655,'[2]PORTAFOLIO JAN17'!$B$7:$T$4941,19,FALSE)</f>
        <v>COSTA RICA</v>
      </c>
      <c r="R2655" s="31">
        <v>0</v>
      </c>
      <c r="S2655" s="31">
        <v>0</v>
      </c>
      <c r="T2655" s="31" t="s">
        <v>45</v>
      </c>
      <c r="U2655" s="36" t="s">
        <v>46</v>
      </c>
      <c r="V2655" s="37">
        <v>58041.34</v>
      </c>
      <c r="W2655" s="38">
        <v>58041.34</v>
      </c>
      <c r="X2655" s="38">
        <v>0</v>
      </c>
      <c r="Y2655" s="38">
        <v>0</v>
      </c>
      <c r="Z2655" s="38">
        <v>0</v>
      </c>
      <c r="AA2655" s="38">
        <v>0</v>
      </c>
      <c r="AB2655" s="38">
        <v>0</v>
      </c>
      <c r="AC2655" s="38">
        <v>0</v>
      </c>
      <c r="AD2655" s="38" t="s">
        <v>47</v>
      </c>
    </row>
    <row r="2656" spans="1:30" s="27" customFormat="1" ht="15" customHeight="1" x14ac:dyDescent="0.25">
      <c r="A2656" s="39" t="s">
        <v>39</v>
      </c>
      <c r="B2656" s="39" t="s">
        <v>2704</v>
      </c>
      <c r="C2656" s="86">
        <v>42767</v>
      </c>
      <c r="D2656" s="29">
        <f>+VLOOKUP(B2656,'[2]HG-Mexico by Contract'!$B$8:$G$4512,6,FALSE)</f>
        <v>319214</v>
      </c>
      <c r="E2656" s="29"/>
      <c r="F2656" s="39" t="s">
        <v>41</v>
      </c>
      <c r="G2656" s="39" t="s">
        <v>42</v>
      </c>
      <c r="H2656" s="39" t="s">
        <v>63</v>
      </c>
      <c r="I2656" s="40">
        <v>1388368.78</v>
      </c>
      <c r="J2656" s="32">
        <f t="shared" si="123"/>
        <v>69737.763827085102</v>
      </c>
      <c r="K2656" s="31">
        <v>0</v>
      </c>
      <c r="L2656" s="31">
        <v>0</v>
      </c>
      <c r="M2656" s="31">
        <v>0</v>
      </c>
      <c r="N2656" s="31">
        <v>0</v>
      </c>
      <c r="O2656" s="33">
        <f t="shared" si="124"/>
        <v>0</v>
      </c>
      <c r="P2656" s="34" t="str">
        <f t="shared" si="125"/>
        <v>1-30</v>
      </c>
      <c r="Q2656" s="35" t="str">
        <f>+VLOOKUP(B2656,'[2]PORTAFOLIO JAN17'!$B$7:$T$4941,19,FALSE)</f>
        <v>MEXICO</v>
      </c>
      <c r="R2656" s="31">
        <v>0</v>
      </c>
      <c r="S2656" s="31">
        <v>0</v>
      </c>
      <c r="T2656" s="31" t="s">
        <v>45</v>
      </c>
      <c r="U2656" s="41" t="s">
        <v>64</v>
      </c>
      <c r="V2656" s="42">
        <v>69737.763819400003</v>
      </c>
      <c r="W2656" s="43">
        <v>69737.763819400003</v>
      </c>
      <c r="X2656" s="38">
        <v>0</v>
      </c>
      <c r="Y2656" s="38">
        <v>0</v>
      </c>
      <c r="Z2656" s="38">
        <v>0</v>
      </c>
      <c r="AA2656" s="38">
        <v>0</v>
      </c>
      <c r="AB2656" s="38">
        <v>0</v>
      </c>
      <c r="AC2656" s="38">
        <v>0</v>
      </c>
      <c r="AD2656" s="38" t="s">
        <v>47</v>
      </c>
    </row>
    <row r="2657" spans="1:30" s="27" customFormat="1" ht="15" customHeight="1" x14ac:dyDescent="0.25">
      <c r="A2657" s="28" t="s">
        <v>39</v>
      </c>
      <c r="B2657" s="28" t="s">
        <v>2705</v>
      </c>
      <c r="C2657" s="85">
        <v>42767</v>
      </c>
      <c r="D2657" s="29">
        <f>+VLOOKUP(B2657,'[2]HG-Mexico by Contract'!$B$8:$G$4512,6,FALSE)</f>
        <v>365728</v>
      </c>
      <c r="E2657" s="29"/>
      <c r="F2657" s="28" t="s">
        <v>41</v>
      </c>
      <c r="G2657" s="28" t="s">
        <v>42</v>
      </c>
      <c r="H2657" s="28" t="s">
        <v>44</v>
      </c>
      <c r="I2657" s="31">
        <v>168821.22</v>
      </c>
      <c r="J2657" s="32">
        <f t="shared" si="123"/>
        <v>168821.22</v>
      </c>
      <c r="K2657" s="31">
        <v>0</v>
      </c>
      <c r="L2657" s="31">
        <v>0</v>
      </c>
      <c r="M2657" s="31">
        <v>0</v>
      </c>
      <c r="N2657" s="31">
        <v>0</v>
      </c>
      <c r="O2657" s="33">
        <f t="shared" si="124"/>
        <v>0</v>
      </c>
      <c r="P2657" s="34" t="str">
        <f t="shared" si="125"/>
        <v>1-30</v>
      </c>
      <c r="Q2657" s="35" t="str">
        <f>+VLOOKUP(B2657,'[2]PORTAFOLIO JAN17'!$B$7:$T$4941,19,FALSE)</f>
        <v>COSTA RICA</v>
      </c>
      <c r="R2657" s="31">
        <v>0</v>
      </c>
      <c r="S2657" s="31">
        <v>0</v>
      </c>
      <c r="T2657" s="31" t="s">
        <v>45</v>
      </c>
      <c r="U2657" s="36" t="s">
        <v>46</v>
      </c>
      <c r="V2657" s="37">
        <v>168821.22</v>
      </c>
      <c r="W2657" s="38">
        <v>168821.22</v>
      </c>
      <c r="X2657" s="38">
        <v>0</v>
      </c>
      <c r="Y2657" s="38">
        <v>0</v>
      </c>
      <c r="Z2657" s="38">
        <v>0</v>
      </c>
      <c r="AA2657" s="38">
        <v>0</v>
      </c>
      <c r="AB2657" s="38">
        <v>0</v>
      </c>
      <c r="AC2657" s="38">
        <v>0</v>
      </c>
      <c r="AD2657" s="38" t="s">
        <v>47</v>
      </c>
    </row>
    <row r="2658" spans="1:30" s="27" customFormat="1" ht="15" customHeight="1" x14ac:dyDescent="0.25">
      <c r="A2658" s="39" t="s">
        <v>39</v>
      </c>
      <c r="B2658" s="39" t="s">
        <v>2706</v>
      </c>
      <c r="C2658" s="86">
        <v>42767</v>
      </c>
      <c r="D2658" s="29">
        <f>+VLOOKUP(B2658,'[2]HG-Mexico by Contract'!$B$8:$G$4512,6,FALSE)</f>
        <v>366308</v>
      </c>
      <c r="E2658" s="29"/>
      <c r="F2658" s="39" t="s">
        <v>41</v>
      </c>
      <c r="G2658" s="39" t="s">
        <v>42</v>
      </c>
      <c r="H2658" s="39" t="s">
        <v>63</v>
      </c>
      <c r="I2658" s="40">
        <v>1144883.01</v>
      </c>
      <c r="J2658" s="32">
        <f t="shared" si="123"/>
        <v>57507.47359863732</v>
      </c>
      <c r="K2658" s="31">
        <v>0</v>
      </c>
      <c r="L2658" s="31">
        <v>0</v>
      </c>
      <c r="M2658" s="31">
        <v>0</v>
      </c>
      <c r="N2658" s="31">
        <v>0</v>
      </c>
      <c r="O2658" s="33">
        <f t="shared" si="124"/>
        <v>0</v>
      </c>
      <c r="P2658" s="34" t="str">
        <f t="shared" si="125"/>
        <v>1-30</v>
      </c>
      <c r="Q2658" s="35" t="str">
        <f>+VLOOKUP(B2658,'[2]PORTAFOLIO JAN17'!$B$7:$T$4941,19,FALSE)</f>
        <v>MEXICO</v>
      </c>
      <c r="R2658" s="31">
        <v>0</v>
      </c>
      <c r="S2658" s="31">
        <v>0</v>
      </c>
      <c r="T2658" s="31" t="s">
        <v>45</v>
      </c>
      <c r="U2658" s="41" t="s">
        <v>64</v>
      </c>
      <c r="V2658" s="42">
        <v>57507.473592299997</v>
      </c>
      <c r="W2658" s="43">
        <v>57507.473592299997</v>
      </c>
      <c r="X2658" s="38">
        <v>0</v>
      </c>
      <c r="Y2658" s="38">
        <v>0</v>
      </c>
      <c r="Z2658" s="38">
        <v>0</v>
      </c>
      <c r="AA2658" s="38">
        <v>0</v>
      </c>
      <c r="AB2658" s="38">
        <v>0</v>
      </c>
      <c r="AC2658" s="38">
        <v>0</v>
      </c>
      <c r="AD2658" s="38" t="s">
        <v>47</v>
      </c>
    </row>
    <row r="2659" spans="1:30" s="27" customFormat="1" ht="15" customHeight="1" x14ac:dyDescent="0.25">
      <c r="A2659" s="28" t="s">
        <v>39</v>
      </c>
      <c r="B2659" s="28" t="s">
        <v>2707</v>
      </c>
      <c r="C2659" s="85">
        <v>42767</v>
      </c>
      <c r="D2659" s="29">
        <f>+VLOOKUP(B2659,'[2]HG-Mexico by Contract'!$B$8:$G$4512,6,FALSE)</f>
        <v>363200</v>
      </c>
      <c r="E2659" s="29"/>
      <c r="F2659" s="28" t="s">
        <v>41</v>
      </c>
      <c r="G2659" s="28" t="s">
        <v>42</v>
      </c>
      <c r="H2659" s="28" t="s">
        <v>44</v>
      </c>
      <c r="I2659" s="31">
        <v>91064.17</v>
      </c>
      <c r="J2659" s="32">
        <f t="shared" si="123"/>
        <v>91064.17</v>
      </c>
      <c r="K2659" s="31">
        <v>0</v>
      </c>
      <c r="L2659" s="31">
        <v>0</v>
      </c>
      <c r="M2659" s="31">
        <v>0</v>
      </c>
      <c r="N2659" s="31">
        <v>0</v>
      </c>
      <c r="O2659" s="33">
        <f t="shared" si="124"/>
        <v>0</v>
      </c>
      <c r="P2659" s="34" t="str">
        <f t="shared" si="125"/>
        <v>1-30</v>
      </c>
      <c r="Q2659" s="35" t="str">
        <f>+VLOOKUP(B2659,'[2]PORTAFOLIO JAN17'!$B$7:$T$4941,19,FALSE)</f>
        <v>MEXICO</v>
      </c>
      <c r="R2659" s="31">
        <v>0</v>
      </c>
      <c r="S2659" s="31">
        <v>0</v>
      </c>
      <c r="T2659" s="31" t="s">
        <v>45</v>
      </c>
      <c r="U2659" s="36" t="s">
        <v>46</v>
      </c>
      <c r="V2659" s="37">
        <v>91064.17</v>
      </c>
      <c r="W2659" s="38">
        <v>91064.17</v>
      </c>
      <c r="X2659" s="38">
        <v>0</v>
      </c>
      <c r="Y2659" s="38">
        <v>0</v>
      </c>
      <c r="Z2659" s="38">
        <v>0</v>
      </c>
      <c r="AA2659" s="38">
        <v>0</v>
      </c>
      <c r="AB2659" s="38">
        <v>0</v>
      </c>
      <c r="AC2659" s="38">
        <v>0</v>
      </c>
      <c r="AD2659" s="38" t="s">
        <v>47</v>
      </c>
    </row>
    <row r="2660" spans="1:30" s="27" customFormat="1" ht="15" customHeight="1" x14ac:dyDescent="0.25">
      <c r="A2660" s="39" t="s">
        <v>39</v>
      </c>
      <c r="B2660" s="39" t="s">
        <v>2708</v>
      </c>
      <c r="C2660" s="86">
        <v>42767</v>
      </c>
      <c r="D2660" s="29">
        <f>+VLOOKUP(B2660,'[2]HG-Mexico by Contract'!$B$8:$G$4512,6,FALSE)</f>
        <v>366927</v>
      </c>
      <c r="E2660" s="29"/>
      <c r="F2660" s="39" t="s">
        <v>41</v>
      </c>
      <c r="G2660" s="39" t="s">
        <v>42</v>
      </c>
      <c r="H2660" s="39" t="s">
        <v>63</v>
      </c>
      <c r="I2660" s="40">
        <v>873856.72</v>
      </c>
      <c r="J2660" s="32">
        <f t="shared" si="123"/>
        <v>43893.823050437095</v>
      </c>
      <c r="K2660" s="31">
        <v>0</v>
      </c>
      <c r="L2660" s="31">
        <v>0</v>
      </c>
      <c r="M2660" s="31">
        <v>0</v>
      </c>
      <c r="N2660" s="31">
        <v>0</v>
      </c>
      <c r="O2660" s="33">
        <f t="shared" si="124"/>
        <v>0</v>
      </c>
      <c r="P2660" s="34" t="str">
        <f t="shared" si="125"/>
        <v>1-30</v>
      </c>
      <c r="Q2660" s="35" t="str">
        <f>+VLOOKUP(B2660,'[2]PORTAFOLIO JAN17'!$B$7:$T$4941,19,FALSE)</f>
        <v>MEXICO</v>
      </c>
      <c r="R2660" s="31">
        <v>0</v>
      </c>
      <c r="S2660" s="31">
        <v>0</v>
      </c>
      <c r="T2660" s="31" t="s">
        <v>45</v>
      </c>
      <c r="U2660" s="41" t="s">
        <v>64</v>
      </c>
      <c r="V2660" s="42">
        <v>43893.823045600002</v>
      </c>
      <c r="W2660" s="43">
        <v>43893.823045600002</v>
      </c>
      <c r="X2660" s="38">
        <v>0</v>
      </c>
      <c r="Y2660" s="38">
        <v>0</v>
      </c>
      <c r="Z2660" s="38">
        <v>0</v>
      </c>
      <c r="AA2660" s="38">
        <v>0</v>
      </c>
      <c r="AB2660" s="38">
        <v>0</v>
      </c>
      <c r="AC2660" s="38">
        <v>0</v>
      </c>
      <c r="AD2660" s="38" t="s">
        <v>47</v>
      </c>
    </row>
    <row r="2661" spans="1:30" s="27" customFormat="1" ht="15" customHeight="1" x14ac:dyDescent="0.25">
      <c r="A2661" s="28" t="s">
        <v>39</v>
      </c>
      <c r="B2661" s="28" t="s">
        <v>2709</v>
      </c>
      <c r="C2661" s="85">
        <v>42767</v>
      </c>
      <c r="D2661" s="29">
        <f>+VLOOKUP(B2661,'[2]HG-Mexico by Contract'!$B$8:$G$4512,6,FALSE)</f>
        <v>367659</v>
      </c>
      <c r="E2661" s="29"/>
      <c r="F2661" s="28" t="s">
        <v>41</v>
      </c>
      <c r="G2661" s="28" t="s">
        <v>42</v>
      </c>
      <c r="H2661" s="28" t="s">
        <v>44</v>
      </c>
      <c r="I2661" s="31">
        <v>41546.559999999998</v>
      </c>
      <c r="J2661" s="32">
        <f t="shared" si="123"/>
        <v>41546.559999999998</v>
      </c>
      <c r="K2661" s="31">
        <v>0</v>
      </c>
      <c r="L2661" s="31">
        <v>0</v>
      </c>
      <c r="M2661" s="31">
        <v>0</v>
      </c>
      <c r="N2661" s="31">
        <v>0</v>
      </c>
      <c r="O2661" s="33">
        <f t="shared" si="124"/>
        <v>0</v>
      </c>
      <c r="P2661" s="34" t="str">
        <f t="shared" si="125"/>
        <v>1-30</v>
      </c>
      <c r="Q2661" s="35" t="str">
        <f>+VLOOKUP(B2661,'[2]PORTAFOLIO JAN17'!$B$7:$T$4941,19,FALSE)</f>
        <v>GUATEMALA</v>
      </c>
      <c r="R2661" s="31">
        <v>0</v>
      </c>
      <c r="S2661" s="31">
        <v>0</v>
      </c>
      <c r="T2661" s="31" t="s">
        <v>45</v>
      </c>
      <c r="U2661" s="36" t="s">
        <v>46</v>
      </c>
      <c r="V2661" s="37">
        <v>41546.559999999998</v>
      </c>
      <c r="W2661" s="38">
        <v>41546.559999999998</v>
      </c>
      <c r="X2661" s="38">
        <v>0</v>
      </c>
      <c r="Y2661" s="38">
        <v>0</v>
      </c>
      <c r="Z2661" s="38">
        <v>0</v>
      </c>
      <c r="AA2661" s="38">
        <v>0</v>
      </c>
      <c r="AB2661" s="38">
        <v>0</v>
      </c>
      <c r="AC2661" s="38">
        <v>0</v>
      </c>
      <c r="AD2661" s="38" t="s">
        <v>47</v>
      </c>
    </row>
    <row r="2662" spans="1:30" s="27" customFormat="1" ht="15" customHeight="1" x14ac:dyDescent="0.25">
      <c r="A2662" s="39" t="s">
        <v>39</v>
      </c>
      <c r="B2662" s="39" t="s">
        <v>2710</v>
      </c>
      <c r="C2662" s="86">
        <v>42767</v>
      </c>
      <c r="D2662" s="29">
        <f>+VLOOKUP(B2662,'[2]HG-Mexico by Contract'!$B$8:$G$4512,6,FALSE)</f>
        <v>365336</v>
      </c>
      <c r="E2662" s="29"/>
      <c r="F2662" s="39" t="s">
        <v>41</v>
      </c>
      <c r="G2662" s="39" t="s">
        <v>42</v>
      </c>
      <c r="H2662" s="39" t="s">
        <v>44</v>
      </c>
      <c r="I2662" s="40">
        <v>71646.75</v>
      </c>
      <c r="J2662" s="32">
        <f t="shared" si="123"/>
        <v>71646.75</v>
      </c>
      <c r="K2662" s="31">
        <v>0</v>
      </c>
      <c r="L2662" s="31">
        <v>0</v>
      </c>
      <c r="M2662" s="31">
        <v>0</v>
      </c>
      <c r="N2662" s="31">
        <v>0</v>
      </c>
      <c r="O2662" s="33">
        <f t="shared" si="124"/>
        <v>0</v>
      </c>
      <c r="P2662" s="34" t="str">
        <f t="shared" si="125"/>
        <v>1-30</v>
      </c>
      <c r="Q2662" s="35" t="str">
        <f>+VLOOKUP(B2662,'[2]PORTAFOLIO JAN17'!$B$7:$T$4941,19,FALSE)</f>
        <v>HONDURAS</v>
      </c>
      <c r="R2662" s="31">
        <v>0</v>
      </c>
      <c r="S2662" s="31">
        <v>0</v>
      </c>
      <c r="T2662" s="31" t="s">
        <v>45</v>
      </c>
      <c r="U2662" s="41" t="s">
        <v>46</v>
      </c>
      <c r="V2662" s="42">
        <v>71646.75</v>
      </c>
      <c r="W2662" s="43">
        <v>71646.75</v>
      </c>
      <c r="X2662" s="38">
        <v>0</v>
      </c>
      <c r="Y2662" s="38">
        <v>0</v>
      </c>
      <c r="Z2662" s="38">
        <v>0</v>
      </c>
      <c r="AA2662" s="38">
        <v>0</v>
      </c>
      <c r="AB2662" s="38">
        <v>0</v>
      </c>
      <c r="AC2662" s="38">
        <v>0</v>
      </c>
      <c r="AD2662" s="38" t="s">
        <v>47</v>
      </c>
    </row>
    <row r="2663" spans="1:30" s="27" customFormat="1" ht="15" customHeight="1" x14ac:dyDescent="0.25">
      <c r="A2663" s="28" t="s">
        <v>39</v>
      </c>
      <c r="B2663" s="28" t="s">
        <v>2711</v>
      </c>
      <c r="C2663" s="85">
        <v>42767</v>
      </c>
      <c r="D2663" s="29">
        <f>+VLOOKUP(B2663,'[2]HG-Mexico by Contract'!$B$8:$G$4512,6,FALSE)</f>
        <v>341199</v>
      </c>
      <c r="E2663" s="29"/>
      <c r="F2663" s="28" t="s">
        <v>41</v>
      </c>
      <c r="G2663" s="28" t="s">
        <v>42</v>
      </c>
      <c r="H2663" s="28" t="s">
        <v>44</v>
      </c>
      <c r="I2663" s="31">
        <v>63062.5</v>
      </c>
      <c r="J2663" s="32">
        <f t="shared" si="123"/>
        <v>63062.5</v>
      </c>
      <c r="K2663" s="31">
        <v>0</v>
      </c>
      <c r="L2663" s="31">
        <v>0</v>
      </c>
      <c r="M2663" s="31">
        <v>0</v>
      </c>
      <c r="N2663" s="31">
        <v>0</v>
      </c>
      <c r="O2663" s="33">
        <f t="shared" si="124"/>
        <v>0</v>
      </c>
      <c r="P2663" s="34" t="str">
        <f t="shared" si="125"/>
        <v>1-30</v>
      </c>
      <c r="Q2663" s="35" t="str">
        <f>+VLOOKUP(B2663,'[2]PORTAFOLIO JAN17'!$B$7:$T$4941,19,FALSE)</f>
        <v>GUATEMALA</v>
      </c>
      <c r="R2663" s="31">
        <v>0</v>
      </c>
      <c r="S2663" s="31">
        <v>0</v>
      </c>
      <c r="T2663" s="31" t="s">
        <v>45</v>
      </c>
      <c r="U2663" s="36" t="s">
        <v>46</v>
      </c>
      <c r="V2663" s="37">
        <v>63062.5</v>
      </c>
      <c r="W2663" s="38">
        <v>63062.5</v>
      </c>
      <c r="X2663" s="38">
        <v>0</v>
      </c>
      <c r="Y2663" s="38">
        <v>0</v>
      </c>
      <c r="Z2663" s="38">
        <v>0</v>
      </c>
      <c r="AA2663" s="38">
        <v>0</v>
      </c>
      <c r="AB2663" s="38">
        <v>0</v>
      </c>
      <c r="AC2663" s="38">
        <v>0</v>
      </c>
      <c r="AD2663" s="38" t="s">
        <v>47</v>
      </c>
    </row>
    <row r="2664" spans="1:30" s="27" customFormat="1" ht="15" customHeight="1" x14ac:dyDescent="0.25">
      <c r="A2664" s="39" t="s">
        <v>39</v>
      </c>
      <c r="B2664" s="39" t="s">
        <v>2712</v>
      </c>
      <c r="C2664" s="86">
        <v>42767</v>
      </c>
      <c r="D2664" s="29">
        <f>+VLOOKUP(B2664,'[2]HG-Mexico by Contract'!$B$8:$G$4512,6,FALSE)</f>
        <v>357563</v>
      </c>
      <c r="E2664" s="29"/>
      <c r="F2664" s="39" t="s">
        <v>41</v>
      </c>
      <c r="G2664" s="39" t="s">
        <v>42</v>
      </c>
      <c r="H2664" s="39" t="s">
        <v>44</v>
      </c>
      <c r="I2664" s="40">
        <v>516204.29</v>
      </c>
      <c r="J2664" s="32">
        <f t="shared" si="123"/>
        <v>516204.29</v>
      </c>
      <c r="K2664" s="31">
        <v>0</v>
      </c>
      <c r="L2664" s="31">
        <v>0</v>
      </c>
      <c r="M2664" s="31">
        <v>0</v>
      </c>
      <c r="N2664" s="31">
        <v>0</v>
      </c>
      <c r="O2664" s="33">
        <f t="shared" si="124"/>
        <v>0</v>
      </c>
      <c r="P2664" s="34" t="str">
        <f t="shared" si="125"/>
        <v>1-30</v>
      </c>
      <c r="Q2664" s="35" t="str">
        <f>+VLOOKUP(B2664,'[2]PORTAFOLIO JAN17'!$B$7:$T$4941,19,FALSE)</f>
        <v>COSTA RICA</v>
      </c>
      <c r="R2664" s="31">
        <v>0</v>
      </c>
      <c r="S2664" s="31">
        <v>0</v>
      </c>
      <c r="T2664" s="31" t="s">
        <v>45</v>
      </c>
      <c r="U2664" s="41" t="s">
        <v>46</v>
      </c>
      <c r="V2664" s="42">
        <v>516204.29</v>
      </c>
      <c r="W2664" s="43">
        <v>516204.29</v>
      </c>
      <c r="X2664" s="38">
        <v>0</v>
      </c>
      <c r="Y2664" s="38">
        <v>0</v>
      </c>
      <c r="Z2664" s="38">
        <v>0</v>
      </c>
      <c r="AA2664" s="38">
        <v>0</v>
      </c>
      <c r="AB2664" s="38">
        <v>0</v>
      </c>
      <c r="AC2664" s="38">
        <v>0</v>
      </c>
      <c r="AD2664" s="38" t="s">
        <v>47</v>
      </c>
    </row>
    <row r="2665" spans="1:30" s="27" customFormat="1" ht="15" customHeight="1" x14ac:dyDescent="0.25">
      <c r="A2665" s="28" t="s">
        <v>39</v>
      </c>
      <c r="B2665" s="28" t="s">
        <v>2713</v>
      </c>
      <c r="C2665" s="85">
        <v>42767</v>
      </c>
      <c r="D2665" s="29">
        <f>+VLOOKUP(B2665,'[2]HG-Mexico by Contract'!$B$8:$G$4512,6,FALSE)</f>
        <v>369126</v>
      </c>
      <c r="E2665" s="29"/>
      <c r="F2665" s="28" t="s">
        <v>41</v>
      </c>
      <c r="G2665" s="28" t="s">
        <v>42</v>
      </c>
      <c r="H2665" s="28" t="s">
        <v>44</v>
      </c>
      <c r="I2665" s="31">
        <v>105536.4</v>
      </c>
      <c r="J2665" s="32">
        <f t="shared" si="123"/>
        <v>105536.4</v>
      </c>
      <c r="K2665" s="31">
        <v>0</v>
      </c>
      <c r="L2665" s="31">
        <v>0</v>
      </c>
      <c r="M2665" s="31">
        <v>0</v>
      </c>
      <c r="N2665" s="31">
        <v>0</v>
      </c>
      <c r="O2665" s="33">
        <f t="shared" si="124"/>
        <v>0</v>
      </c>
      <c r="P2665" s="34" t="str">
        <f t="shared" si="125"/>
        <v>1-30</v>
      </c>
      <c r="Q2665" s="35" t="str">
        <f>+VLOOKUP(B2665,'[2]PORTAFOLIO JAN17'!$B$7:$T$4941,19,FALSE)</f>
        <v>HONDURAS</v>
      </c>
      <c r="R2665" s="31">
        <v>0</v>
      </c>
      <c r="S2665" s="31">
        <v>0</v>
      </c>
      <c r="T2665" s="31">
        <v>105536.4</v>
      </c>
      <c r="U2665" s="36" t="s">
        <v>46</v>
      </c>
      <c r="V2665" s="37">
        <v>105536.4</v>
      </c>
      <c r="W2665" s="38">
        <v>105536.4</v>
      </c>
      <c r="X2665" s="38">
        <v>0</v>
      </c>
      <c r="Y2665" s="38">
        <v>0</v>
      </c>
      <c r="Z2665" s="38">
        <v>0</v>
      </c>
      <c r="AA2665" s="38">
        <v>0</v>
      </c>
      <c r="AB2665" s="38">
        <v>0</v>
      </c>
      <c r="AC2665" s="38">
        <v>0</v>
      </c>
      <c r="AD2665" s="38">
        <v>105536.4</v>
      </c>
    </row>
    <row r="2666" spans="1:30" s="27" customFormat="1" ht="15" customHeight="1" x14ac:dyDescent="0.25">
      <c r="A2666" s="39" t="s">
        <v>39</v>
      </c>
      <c r="B2666" s="39" t="s">
        <v>2714</v>
      </c>
      <c r="C2666" s="86">
        <v>42767</v>
      </c>
      <c r="D2666" s="29">
        <f>+VLOOKUP(B2666,'[2]HG-Mexico by Contract'!$B$8:$G$4512,6,FALSE)</f>
        <v>314798</v>
      </c>
      <c r="E2666" s="29"/>
      <c r="F2666" s="39" t="s">
        <v>62</v>
      </c>
      <c r="G2666" s="39" t="s">
        <v>42</v>
      </c>
      <c r="H2666" s="39" t="s">
        <v>44</v>
      </c>
      <c r="I2666" s="40">
        <v>202561.98</v>
      </c>
      <c r="J2666" s="32">
        <f t="shared" si="123"/>
        <v>202561.98</v>
      </c>
      <c r="K2666" s="31">
        <v>0</v>
      </c>
      <c r="L2666" s="31">
        <v>0</v>
      </c>
      <c r="M2666" s="31">
        <v>0</v>
      </c>
      <c r="N2666" s="31">
        <v>0</v>
      </c>
      <c r="O2666" s="33">
        <f t="shared" si="124"/>
        <v>0</v>
      </c>
      <c r="P2666" s="34" t="str">
        <f t="shared" si="125"/>
        <v>1-30</v>
      </c>
      <c r="Q2666" s="35" t="str">
        <f>+VLOOKUP(B2666,'[2]PORTAFOLIO JAN17'!$B$7:$T$4941,19,FALSE)</f>
        <v>COSTA RICA</v>
      </c>
      <c r="R2666" s="31">
        <v>0</v>
      </c>
      <c r="S2666" s="31">
        <v>0</v>
      </c>
      <c r="T2666" s="31" t="s">
        <v>45</v>
      </c>
      <c r="U2666" s="41" t="s">
        <v>46</v>
      </c>
      <c r="V2666" s="42">
        <v>202561.98</v>
      </c>
      <c r="W2666" s="43">
        <v>202561.98</v>
      </c>
      <c r="X2666" s="38">
        <v>0</v>
      </c>
      <c r="Y2666" s="38">
        <v>0</v>
      </c>
      <c r="Z2666" s="38">
        <v>0</v>
      </c>
      <c r="AA2666" s="38">
        <v>0</v>
      </c>
      <c r="AB2666" s="38">
        <v>0</v>
      </c>
      <c r="AC2666" s="38">
        <v>0</v>
      </c>
      <c r="AD2666" s="38" t="s">
        <v>47</v>
      </c>
    </row>
    <row r="2667" spans="1:30" s="27" customFormat="1" ht="15" customHeight="1" x14ac:dyDescent="0.25">
      <c r="A2667" s="28" t="s">
        <v>39</v>
      </c>
      <c r="B2667" s="28" t="s">
        <v>2715</v>
      </c>
      <c r="C2667" s="85">
        <v>42767</v>
      </c>
      <c r="D2667" s="29">
        <f>+VLOOKUP(B2667,'[2]HG-Mexico by Contract'!$B$8:$G$4512,6,FALSE)</f>
        <v>308681</v>
      </c>
      <c r="E2667" s="29"/>
      <c r="F2667" s="28" t="s">
        <v>41</v>
      </c>
      <c r="G2667" s="28" t="s">
        <v>42</v>
      </c>
      <c r="H2667" s="28" t="s">
        <v>63</v>
      </c>
      <c r="I2667" s="31">
        <v>248835.34</v>
      </c>
      <c r="J2667" s="32">
        <f t="shared" si="123"/>
        <v>12498.999129577389</v>
      </c>
      <c r="K2667" s="31">
        <v>0</v>
      </c>
      <c r="L2667" s="31">
        <v>0</v>
      </c>
      <c r="M2667" s="31">
        <v>0</v>
      </c>
      <c r="N2667" s="31">
        <v>0</v>
      </c>
      <c r="O2667" s="33">
        <f t="shared" si="124"/>
        <v>0</v>
      </c>
      <c r="P2667" s="34" t="str">
        <f t="shared" si="125"/>
        <v>1-30</v>
      </c>
      <c r="Q2667" s="35" t="str">
        <f>+VLOOKUP(B2667,'[2]PORTAFOLIO JAN17'!$B$7:$T$4941,19,FALSE)</f>
        <v>MEXICO</v>
      </c>
      <c r="R2667" s="31">
        <v>0</v>
      </c>
      <c r="S2667" s="31">
        <v>0</v>
      </c>
      <c r="T2667" s="31" t="s">
        <v>45</v>
      </c>
      <c r="U2667" s="36" t="s">
        <v>64</v>
      </c>
      <c r="V2667" s="37">
        <v>12498.999128199999</v>
      </c>
      <c r="W2667" s="38">
        <v>12498.999128199999</v>
      </c>
      <c r="X2667" s="38">
        <v>0</v>
      </c>
      <c r="Y2667" s="38">
        <v>0</v>
      </c>
      <c r="Z2667" s="38">
        <v>0</v>
      </c>
      <c r="AA2667" s="38">
        <v>0</v>
      </c>
      <c r="AB2667" s="38">
        <v>0</v>
      </c>
      <c r="AC2667" s="38">
        <v>0</v>
      </c>
      <c r="AD2667" s="38" t="s">
        <v>47</v>
      </c>
    </row>
    <row r="2668" spans="1:30" s="27" customFormat="1" ht="15" customHeight="1" x14ac:dyDescent="0.25">
      <c r="A2668" s="39" t="s">
        <v>39</v>
      </c>
      <c r="B2668" s="39" t="s">
        <v>2716</v>
      </c>
      <c r="C2668" s="86">
        <v>42767</v>
      </c>
      <c r="D2668" s="29">
        <f>+VLOOKUP(B2668,'[2]HG-Mexico by Contract'!$B$8:$G$4512,6,FALSE)</f>
        <v>366308</v>
      </c>
      <c r="E2668" s="29"/>
      <c r="F2668" s="39" t="s">
        <v>41</v>
      </c>
      <c r="G2668" s="39" t="s">
        <v>42</v>
      </c>
      <c r="H2668" s="39" t="s">
        <v>63</v>
      </c>
      <c r="I2668" s="40">
        <v>1144883.01</v>
      </c>
      <c r="J2668" s="32">
        <f t="shared" si="123"/>
        <v>57507.47359863732</v>
      </c>
      <c r="K2668" s="31">
        <v>0</v>
      </c>
      <c r="L2668" s="31">
        <v>0</v>
      </c>
      <c r="M2668" s="31">
        <v>0</v>
      </c>
      <c r="N2668" s="31">
        <v>0</v>
      </c>
      <c r="O2668" s="33">
        <f t="shared" si="124"/>
        <v>0</v>
      </c>
      <c r="P2668" s="34" t="str">
        <f t="shared" si="125"/>
        <v>1-30</v>
      </c>
      <c r="Q2668" s="35" t="str">
        <f>+VLOOKUP(B2668,'[2]PORTAFOLIO JAN17'!$B$7:$T$4941,19,FALSE)</f>
        <v>MEXICO</v>
      </c>
      <c r="R2668" s="31">
        <v>0</v>
      </c>
      <c r="S2668" s="31">
        <v>0</v>
      </c>
      <c r="T2668" s="31" t="s">
        <v>45</v>
      </c>
      <c r="U2668" s="41" t="s">
        <v>64</v>
      </c>
      <c r="V2668" s="42">
        <v>57507.473592299997</v>
      </c>
      <c r="W2668" s="43">
        <v>57507.473592299997</v>
      </c>
      <c r="X2668" s="38">
        <v>0</v>
      </c>
      <c r="Y2668" s="38">
        <v>0</v>
      </c>
      <c r="Z2668" s="38">
        <v>0</v>
      </c>
      <c r="AA2668" s="38">
        <v>0</v>
      </c>
      <c r="AB2668" s="38">
        <v>0</v>
      </c>
      <c r="AC2668" s="38">
        <v>0</v>
      </c>
      <c r="AD2668" s="38" t="s">
        <v>47</v>
      </c>
    </row>
    <row r="2669" spans="1:30" s="27" customFormat="1" ht="15" customHeight="1" x14ac:dyDescent="0.25">
      <c r="A2669" s="28" t="s">
        <v>39</v>
      </c>
      <c r="B2669" s="28" t="s">
        <v>2717</v>
      </c>
      <c r="C2669" s="85">
        <v>42767</v>
      </c>
      <c r="D2669" s="29">
        <f>+VLOOKUP(B2669,'[2]HG-Mexico by Contract'!$B$8:$G$4512,6,FALSE)</f>
        <v>319909</v>
      </c>
      <c r="E2669" s="29"/>
      <c r="F2669" s="28" t="s">
        <v>41</v>
      </c>
      <c r="G2669" s="28" t="s">
        <v>42</v>
      </c>
      <c r="H2669" s="28" t="s">
        <v>63</v>
      </c>
      <c r="I2669" s="31">
        <v>2088344.01</v>
      </c>
      <c r="J2669" s="32">
        <f t="shared" si="123"/>
        <v>104897.5196338597</v>
      </c>
      <c r="K2669" s="31">
        <v>0</v>
      </c>
      <c r="L2669" s="31">
        <v>0</v>
      </c>
      <c r="M2669" s="31">
        <v>0</v>
      </c>
      <c r="N2669" s="31">
        <v>0</v>
      </c>
      <c r="O2669" s="33">
        <f t="shared" si="124"/>
        <v>0</v>
      </c>
      <c r="P2669" s="34" t="str">
        <f t="shared" si="125"/>
        <v>1-30</v>
      </c>
      <c r="Q2669" s="35" t="str">
        <f>+VLOOKUP(B2669,'[2]PORTAFOLIO JAN17'!$B$7:$T$4941,19,FALSE)</f>
        <v>MEXICO</v>
      </c>
      <c r="R2669" s="31">
        <v>0</v>
      </c>
      <c r="S2669" s="31">
        <v>0</v>
      </c>
      <c r="T2669" s="31" t="s">
        <v>45</v>
      </c>
      <c r="U2669" s="36" t="s">
        <v>64</v>
      </c>
      <c r="V2669" s="37">
        <v>104897.51962229999</v>
      </c>
      <c r="W2669" s="38">
        <v>104897.51962229999</v>
      </c>
      <c r="X2669" s="38">
        <v>0</v>
      </c>
      <c r="Y2669" s="38">
        <v>0</v>
      </c>
      <c r="Z2669" s="38">
        <v>0</v>
      </c>
      <c r="AA2669" s="38">
        <v>0</v>
      </c>
      <c r="AB2669" s="38">
        <v>0</v>
      </c>
      <c r="AC2669" s="38">
        <v>0</v>
      </c>
      <c r="AD2669" s="38" t="s">
        <v>47</v>
      </c>
    </row>
    <row r="2670" spans="1:30" s="27" customFormat="1" ht="15" customHeight="1" x14ac:dyDescent="0.25">
      <c r="A2670" s="39" t="s">
        <v>39</v>
      </c>
      <c r="B2670" s="39" t="s">
        <v>2718</v>
      </c>
      <c r="C2670" s="86">
        <v>42767</v>
      </c>
      <c r="D2670" s="29">
        <f>+VLOOKUP(B2670,'[2]HG-Mexico by Contract'!$B$8:$G$4512,6,FALSE)</f>
        <v>366308</v>
      </c>
      <c r="E2670" s="29"/>
      <c r="F2670" s="39" t="s">
        <v>41</v>
      </c>
      <c r="G2670" s="39" t="s">
        <v>42</v>
      </c>
      <c r="H2670" s="39" t="s">
        <v>63</v>
      </c>
      <c r="I2670" s="40">
        <v>1189166.69</v>
      </c>
      <c r="J2670" s="32">
        <f t="shared" si="123"/>
        <v>59731.842845282445</v>
      </c>
      <c r="K2670" s="31">
        <v>1189166.69</v>
      </c>
      <c r="L2670" s="31">
        <v>0</v>
      </c>
      <c r="M2670" s="31">
        <v>0</v>
      </c>
      <c r="N2670" s="31">
        <v>0</v>
      </c>
      <c r="O2670" s="33">
        <f t="shared" si="124"/>
        <v>1189166.69</v>
      </c>
      <c r="P2670" s="34" t="str">
        <f t="shared" si="125"/>
        <v>31-60</v>
      </c>
      <c r="Q2670" s="35" t="str">
        <f>+VLOOKUP(B2670,'[2]PORTAFOLIO JAN17'!$B$7:$T$4941,19,FALSE)</f>
        <v>MEXICO</v>
      </c>
      <c r="R2670" s="31">
        <v>0</v>
      </c>
      <c r="S2670" s="31">
        <v>0</v>
      </c>
      <c r="T2670" s="31">
        <v>1189166.69</v>
      </c>
      <c r="U2670" s="41" t="s">
        <v>64</v>
      </c>
      <c r="V2670" s="42">
        <v>59731.842838700002</v>
      </c>
      <c r="W2670" s="43">
        <v>0</v>
      </c>
      <c r="X2670" s="38">
        <v>59731.842838700002</v>
      </c>
      <c r="Y2670" s="38">
        <v>0</v>
      </c>
      <c r="Z2670" s="38">
        <v>0</v>
      </c>
      <c r="AA2670" s="38">
        <v>0</v>
      </c>
      <c r="AB2670" s="38">
        <v>0</v>
      </c>
      <c r="AC2670" s="38">
        <v>0</v>
      </c>
      <c r="AD2670" s="38">
        <v>59731.842838700002</v>
      </c>
    </row>
    <row r="2671" spans="1:30" s="27" customFormat="1" ht="15" customHeight="1" x14ac:dyDescent="0.25">
      <c r="A2671" s="28" t="s">
        <v>39</v>
      </c>
      <c r="B2671" s="28" t="s">
        <v>2719</v>
      </c>
      <c r="C2671" s="85">
        <v>42767</v>
      </c>
      <c r="D2671" s="29">
        <f>+VLOOKUP(B2671,'[2]HG-Mexico by Contract'!$B$8:$G$4512,6,FALSE)</f>
        <v>313548</v>
      </c>
      <c r="E2671" s="29"/>
      <c r="F2671" s="28" t="s">
        <v>62</v>
      </c>
      <c r="G2671" s="28" t="s">
        <v>42</v>
      </c>
      <c r="H2671" s="28" t="s">
        <v>44</v>
      </c>
      <c r="I2671" s="31">
        <v>63721.77</v>
      </c>
      <c r="J2671" s="32">
        <f t="shared" si="123"/>
        <v>63721.77</v>
      </c>
      <c r="K2671" s="31">
        <v>0</v>
      </c>
      <c r="L2671" s="31">
        <v>0</v>
      </c>
      <c r="M2671" s="31">
        <v>0</v>
      </c>
      <c r="N2671" s="31">
        <v>0</v>
      </c>
      <c r="O2671" s="33">
        <f t="shared" si="124"/>
        <v>0</v>
      </c>
      <c r="P2671" s="34" t="str">
        <f t="shared" si="125"/>
        <v>1-30</v>
      </c>
      <c r="Q2671" s="35" t="str">
        <f>+VLOOKUP(B2671,'[2]PORTAFOLIO JAN17'!$B$7:$T$4941,19,FALSE)</f>
        <v>NICARAGUA</v>
      </c>
      <c r="R2671" s="31">
        <v>0</v>
      </c>
      <c r="S2671" s="31">
        <v>0</v>
      </c>
      <c r="T2671" s="31" t="s">
        <v>45</v>
      </c>
      <c r="U2671" s="36" t="s">
        <v>46</v>
      </c>
      <c r="V2671" s="37">
        <v>63721.77</v>
      </c>
      <c r="W2671" s="38">
        <v>63721.77</v>
      </c>
      <c r="X2671" s="38">
        <v>0</v>
      </c>
      <c r="Y2671" s="38">
        <v>0</v>
      </c>
      <c r="Z2671" s="38">
        <v>0</v>
      </c>
      <c r="AA2671" s="38">
        <v>0</v>
      </c>
      <c r="AB2671" s="38">
        <v>0</v>
      </c>
      <c r="AC2671" s="38">
        <v>0</v>
      </c>
      <c r="AD2671" s="38" t="s">
        <v>47</v>
      </c>
    </row>
    <row r="2672" spans="1:30" s="27" customFormat="1" ht="15" customHeight="1" x14ac:dyDescent="0.25">
      <c r="A2672" s="39" t="s">
        <v>39</v>
      </c>
      <c r="B2672" s="39" t="s">
        <v>2720</v>
      </c>
      <c r="C2672" s="86">
        <v>42767</v>
      </c>
      <c r="D2672" s="29">
        <f>+VLOOKUP(B2672,'[2]HG-Mexico by Contract'!$B$8:$G$4512,6,FALSE)</f>
        <v>314798</v>
      </c>
      <c r="E2672" s="29"/>
      <c r="F2672" s="39" t="s">
        <v>218</v>
      </c>
      <c r="G2672" s="39" t="s">
        <v>42</v>
      </c>
      <c r="H2672" s="39" t="s">
        <v>44</v>
      </c>
      <c r="I2672" s="40">
        <v>119568.41</v>
      </c>
      <c r="J2672" s="32">
        <f t="shared" si="123"/>
        <v>119568.41</v>
      </c>
      <c r="K2672" s="31">
        <v>0</v>
      </c>
      <c r="L2672" s="31">
        <v>0</v>
      </c>
      <c r="M2672" s="31">
        <v>0</v>
      </c>
      <c r="N2672" s="31">
        <v>0</v>
      </c>
      <c r="O2672" s="33">
        <f t="shared" si="124"/>
        <v>0</v>
      </c>
      <c r="P2672" s="34" t="str">
        <f t="shared" si="125"/>
        <v>1-30</v>
      </c>
      <c r="Q2672" s="35" t="str">
        <f>+VLOOKUP(B2672,'[2]PORTAFOLIO JAN17'!$B$7:$T$4941,19,FALSE)</f>
        <v>COSTA RICA</v>
      </c>
      <c r="R2672" s="31">
        <v>0</v>
      </c>
      <c r="S2672" s="31">
        <v>0</v>
      </c>
      <c r="T2672" s="31" t="s">
        <v>45</v>
      </c>
      <c r="U2672" s="41" t="s">
        <v>46</v>
      </c>
      <c r="V2672" s="42">
        <v>119568.41</v>
      </c>
      <c r="W2672" s="43">
        <v>119568.41</v>
      </c>
      <c r="X2672" s="38">
        <v>0</v>
      </c>
      <c r="Y2672" s="38">
        <v>0</v>
      </c>
      <c r="Z2672" s="38">
        <v>0</v>
      </c>
      <c r="AA2672" s="38">
        <v>0</v>
      </c>
      <c r="AB2672" s="38">
        <v>0</v>
      </c>
      <c r="AC2672" s="38">
        <v>0</v>
      </c>
      <c r="AD2672" s="38" t="s">
        <v>47</v>
      </c>
    </row>
    <row r="2673" spans="1:30" s="27" customFormat="1" ht="15" customHeight="1" x14ac:dyDescent="0.25">
      <c r="A2673" s="28" t="s">
        <v>39</v>
      </c>
      <c r="B2673" s="28" t="s">
        <v>2721</v>
      </c>
      <c r="C2673" s="85">
        <v>42767</v>
      </c>
      <c r="D2673" s="29">
        <f>+VLOOKUP(B2673,'[2]HG-Mexico by Contract'!$B$8:$G$4512,6,FALSE)</f>
        <v>313548</v>
      </c>
      <c r="E2673" s="29"/>
      <c r="F2673" s="28" t="s">
        <v>62</v>
      </c>
      <c r="G2673" s="28" t="s">
        <v>42</v>
      </c>
      <c r="H2673" s="28" t="s">
        <v>44</v>
      </c>
      <c r="I2673" s="31">
        <v>63721.77</v>
      </c>
      <c r="J2673" s="32">
        <f t="shared" si="123"/>
        <v>63721.77</v>
      </c>
      <c r="K2673" s="31">
        <v>0</v>
      </c>
      <c r="L2673" s="31">
        <v>0</v>
      </c>
      <c r="M2673" s="31">
        <v>0</v>
      </c>
      <c r="N2673" s="31">
        <v>0</v>
      </c>
      <c r="O2673" s="33">
        <f t="shared" si="124"/>
        <v>0</v>
      </c>
      <c r="P2673" s="34" t="str">
        <f t="shared" si="125"/>
        <v>1-30</v>
      </c>
      <c r="Q2673" s="35" t="str">
        <f>+VLOOKUP(B2673,'[2]PORTAFOLIO JAN17'!$B$7:$T$4941,19,FALSE)</f>
        <v>NICARAGUA</v>
      </c>
      <c r="R2673" s="31">
        <v>0</v>
      </c>
      <c r="S2673" s="31">
        <v>0</v>
      </c>
      <c r="T2673" s="31" t="s">
        <v>45</v>
      </c>
      <c r="U2673" s="36" t="s">
        <v>46</v>
      </c>
      <c r="V2673" s="37">
        <v>63721.77</v>
      </c>
      <c r="W2673" s="38">
        <v>63721.77</v>
      </c>
      <c r="X2673" s="38">
        <v>0</v>
      </c>
      <c r="Y2673" s="38">
        <v>0</v>
      </c>
      <c r="Z2673" s="38">
        <v>0</v>
      </c>
      <c r="AA2673" s="38">
        <v>0</v>
      </c>
      <c r="AB2673" s="38">
        <v>0</v>
      </c>
      <c r="AC2673" s="38">
        <v>0</v>
      </c>
      <c r="AD2673" s="38" t="s">
        <v>47</v>
      </c>
    </row>
    <row r="2674" spans="1:30" s="27" customFormat="1" ht="15" customHeight="1" x14ac:dyDescent="0.25">
      <c r="A2674" s="39" t="s">
        <v>39</v>
      </c>
      <c r="B2674" s="39" t="s">
        <v>2722</v>
      </c>
      <c r="C2674" s="86">
        <v>42767</v>
      </c>
      <c r="D2674" s="29">
        <f>+VLOOKUP(B2674,'[2]HG-Mexico by Contract'!$B$8:$G$4512,6,FALSE)</f>
        <v>318099</v>
      </c>
      <c r="E2674" s="29"/>
      <c r="F2674" s="39" t="s">
        <v>41</v>
      </c>
      <c r="G2674" s="39" t="s">
        <v>42</v>
      </c>
      <c r="H2674" s="39" t="s">
        <v>44</v>
      </c>
      <c r="I2674" s="40">
        <v>374225.15</v>
      </c>
      <c r="J2674" s="32">
        <f t="shared" si="123"/>
        <v>374225.15</v>
      </c>
      <c r="K2674" s="31">
        <v>0</v>
      </c>
      <c r="L2674" s="31">
        <v>0</v>
      </c>
      <c r="M2674" s="31">
        <v>0</v>
      </c>
      <c r="N2674" s="31">
        <v>0</v>
      </c>
      <c r="O2674" s="33">
        <f t="shared" si="124"/>
        <v>0</v>
      </c>
      <c r="P2674" s="34" t="str">
        <f t="shared" si="125"/>
        <v>1-30</v>
      </c>
      <c r="Q2674" s="35" t="str">
        <f>+VLOOKUP(B2674,'[2]PORTAFOLIO JAN17'!$B$7:$T$4941,19,FALSE)</f>
        <v>MEXICO</v>
      </c>
      <c r="R2674" s="31">
        <v>0</v>
      </c>
      <c r="S2674" s="31">
        <v>0</v>
      </c>
      <c r="T2674" s="31" t="s">
        <v>45</v>
      </c>
      <c r="U2674" s="41" t="s">
        <v>46</v>
      </c>
      <c r="V2674" s="42">
        <v>374225.15</v>
      </c>
      <c r="W2674" s="43">
        <v>374225.15</v>
      </c>
      <c r="X2674" s="38">
        <v>0</v>
      </c>
      <c r="Y2674" s="38">
        <v>0</v>
      </c>
      <c r="Z2674" s="38">
        <v>0</v>
      </c>
      <c r="AA2674" s="38">
        <v>0</v>
      </c>
      <c r="AB2674" s="38">
        <v>0</v>
      </c>
      <c r="AC2674" s="38">
        <v>0</v>
      </c>
      <c r="AD2674" s="38" t="s">
        <v>47</v>
      </c>
    </row>
    <row r="2675" spans="1:30" s="27" customFormat="1" ht="15" customHeight="1" x14ac:dyDescent="0.25">
      <c r="A2675" s="28" t="s">
        <v>39</v>
      </c>
      <c r="B2675" s="28" t="s">
        <v>2723</v>
      </c>
      <c r="C2675" s="85">
        <v>42767</v>
      </c>
      <c r="D2675" s="29">
        <f>+VLOOKUP(B2675,'[2]HG-Mexico by Contract'!$B$8:$G$4512,6,FALSE)</f>
        <v>308681</v>
      </c>
      <c r="E2675" s="29"/>
      <c r="F2675" s="28" t="s">
        <v>41</v>
      </c>
      <c r="G2675" s="28" t="s">
        <v>42</v>
      </c>
      <c r="H2675" s="28" t="s">
        <v>63</v>
      </c>
      <c r="I2675" s="31">
        <v>240753.57</v>
      </c>
      <c r="J2675" s="32">
        <f t="shared" si="123"/>
        <v>12093.051822432653</v>
      </c>
      <c r="K2675" s="31">
        <v>0</v>
      </c>
      <c r="L2675" s="31">
        <v>0</v>
      </c>
      <c r="M2675" s="31">
        <v>0</v>
      </c>
      <c r="N2675" s="31">
        <v>0</v>
      </c>
      <c r="O2675" s="33">
        <f t="shared" si="124"/>
        <v>0</v>
      </c>
      <c r="P2675" s="34" t="str">
        <f t="shared" si="125"/>
        <v>1-30</v>
      </c>
      <c r="Q2675" s="35" t="str">
        <f>+VLOOKUP(B2675,'[2]PORTAFOLIO JAN17'!$B$7:$T$4941,19,FALSE)</f>
        <v>MEXICO</v>
      </c>
      <c r="R2675" s="31">
        <v>0</v>
      </c>
      <c r="S2675" s="31">
        <v>0</v>
      </c>
      <c r="T2675" s="31" t="s">
        <v>45</v>
      </c>
      <c r="U2675" s="36" t="s">
        <v>64</v>
      </c>
      <c r="V2675" s="37">
        <v>12093.0518211</v>
      </c>
      <c r="W2675" s="38">
        <v>12093.0518211</v>
      </c>
      <c r="X2675" s="38">
        <v>0</v>
      </c>
      <c r="Y2675" s="38">
        <v>0</v>
      </c>
      <c r="Z2675" s="38">
        <v>0</v>
      </c>
      <c r="AA2675" s="38">
        <v>0</v>
      </c>
      <c r="AB2675" s="38">
        <v>0</v>
      </c>
      <c r="AC2675" s="38">
        <v>0</v>
      </c>
      <c r="AD2675" s="38" t="s">
        <v>47</v>
      </c>
    </row>
    <row r="2676" spans="1:30" s="27" customFormat="1" ht="15" customHeight="1" x14ac:dyDescent="0.25">
      <c r="A2676" s="39" t="s">
        <v>39</v>
      </c>
      <c r="B2676" s="39" t="s">
        <v>2724</v>
      </c>
      <c r="C2676" s="86">
        <v>42767</v>
      </c>
      <c r="D2676" s="29">
        <f>+VLOOKUP(B2676,'[2]HG-Mexico by Contract'!$B$8:$G$4512,6,FALSE)</f>
        <v>313548</v>
      </c>
      <c r="E2676" s="29"/>
      <c r="F2676" s="39" t="s">
        <v>62</v>
      </c>
      <c r="G2676" s="39" t="s">
        <v>42</v>
      </c>
      <c r="H2676" s="39" t="s">
        <v>44</v>
      </c>
      <c r="I2676" s="40">
        <v>19705.349999999999</v>
      </c>
      <c r="J2676" s="32">
        <f t="shared" si="123"/>
        <v>19705.349999999999</v>
      </c>
      <c r="K2676" s="31">
        <v>0</v>
      </c>
      <c r="L2676" s="31">
        <v>0</v>
      </c>
      <c r="M2676" s="31">
        <v>0</v>
      </c>
      <c r="N2676" s="31">
        <v>0</v>
      </c>
      <c r="O2676" s="33">
        <f t="shared" si="124"/>
        <v>0</v>
      </c>
      <c r="P2676" s="34" t="str">
        <f t="shared" si="125"/>
        <v>1-30</v>
      </c>
      <c r="Q2676" s="35" t="str">
        <f>+VLOOKUP(B2676,'[2]PORTAFOLIO JAN17'!$B$7:$T$4941,19,FALSE)</f>
        <v>NICARAGUA</v>
      </c>
      <c r="R2676" s="31">
        <v>0</v>
      </c>
      <c r="S2676" s="31">
        <v>0</v>
      </c>
      <c r="T2676" s="31" t="s">
        <v>45</v>
      </c>
      <c r="U2676" s="41" t="s">
        <v>46</v>
      </c>
      <c r="V2676" s="42">
        <v>19705.349999999999</v>
      </c>
      <c r="W2676" s="43">
        <v>19705.349999999999</v>
      </c>
      <c r="X2676" s="38">
        <v>0</v>
      </c>
      <c r="Y2676" s="38">
        <v>0</v>
      </c>
      <c r="Z2676" s="38">
        <v>0</v>
      </c>
      <c r="AA2676" s="38">
        <v>0</v>
      </c>
      <c r="AB2676" s="38">
        <v>0</v>
      </c>
      <c r="AC2676" s="38">
        <v>0</v>
      </c>
      <c r="AD2676" s="38" t="s">
        <v>47</v>
      </c>
    </row>
    <row r="2677" spans="1:30" s="27" customFormat="1" ht="15" customHeight="1" x14ac:dyDescent="0.25">
      <c r="A2677" s="28" t="s">
        <v>39</v>
      </c>
      <c r="B2677" s="28" t="s">
        <v>2725</v>
      </c>
      <c r="C2677" s="85">
        <v>42767</v>
      </c>
      <c r="D2677" s="29">
        <f>+VLOOKUP(B2677,'[2]HG-Mexico by Contract'!$B$8:$G$4512,6,FALSE)</f>
        <v>317994</v>
      </c>
      <c r="E2677" s="29"/>
      <c r="F2677" s="28" t="s">
        <v>41</v>
      </c>
      <c r="G2677" s="28" t="s">
        <v>42</v>
      </c>
      <c r="H2677" s="28" t="s">
        <v>44</v>
      </c>
      <c r="I2677" s="31">
        <v>628277.47</v>
      </c>
      <c r="J2677" s="32">
        <f t="shared" si="123"/>
        <v>628277.47</v>
      </c>
      <c r="K2677" s="31">
        <v>0</v>
      </c>
      <c r="L2677" s="31">
        <v>0</v>
      </c>
      <c r="M2677" s="31">
        <v>0</v>
      </c>
      <c r="N2677" s="31">
        <v>0</v>
      </c>
      <c r="O2677" s="33">
        <f t="shared" si="124"/>
        <v>0</v>
      </c>
      <c r="P2677" s="34" t="str">
        <f t="shared" si="125"/>
        <v>1-30</v>
      </c>
      <c r="Q2677" s="35" t="str">
        <f>+VLOOKUP(B2677,'[2]PORTAFOLIO JAN17'!$B$7:$T$4941,19,FALSE)</f>
        <v>REPUBLICA DOMINICANA</v>
      </c>
      <c r="R2677" s="31">
        <v>0</v>
      </c>
      <c r="S2677" s="31">
        <v>0</v>
      </c>
      <c r="T2677" s="31" t="s">
        <v>45</v>
      </c>
      <c r="U2677" s="36" t="s">
        <v>46</v>
      </c>
      <c r="V2677" s="37">
        <v>628277.47</v>
      </c>
      <c r="W2677" s="38">
        <v>628277.47</v>
      </c>
      <c r="X2677" s="38">
        <v>0</v>
      </c>
      <c r="Y2677" s="38">
        <v>0</v>
      </c>
      <c r="Z2677" s="38">
        <v>0</v>
      </c>
      <c r="AA2677" s="38">
        <v>0</v>
      </c>
      <c r="AB2677" s="38">
        <v>0</v>
      </c>
      <c r="AC2677" s="38">
        <v>0</v>
      </c>
      <c r="AD2677" s="38" t="s">
        <v>47</v>
      </c>
    </row>
    <row r="2678" spans="1:30" s="27" customFormat="1" ht="15" customHeight="1" x14ac:dyDescent="0.25">
      <c r="A2678" s="39" t="s">
        <v>39</v>
      </c>
      <c r="B2678" s="39" t="s">
        <v>2726</v>
      </c>
      <c r="C2678" s="86">
        <v>42767</v>
      </c>
      <c r="D2678" s="29">
        <f>+VLOOKUP(B2678,'[2]HG-Mexico by Contract'!$B$8:$G$4512,6,FALSE)</f>
        <v>314554</v>
      </c>
      <c r="E2678" s="29"/>
      <c r="F2678" s="39" t="s">
        <v>41</v>
      </c>
      <c r="G2678" s="39" t="s">
        <v>42</v>
      </c>
      <c r="H2678" s="39" t="s">
        <v>63</v>
      </c>
      <c r="I2678" s="40">
        <v>3479524.52</v>
      </c>
      <c r="J2678" s="32">
        <f t="shared" si="123"/>
        <v>174776.51665886038</v>
      </c>
      <c r="K2678" s="31">
        <v>0</v>
      </c>
      <c r="L2678" s="31">
        <v>0</v>
      </c>
      <c r="M2678" s="31">
        <v>0</v>
      </c>
      <c r="N2678" s="31">
        <v>0</v>
      </c>
      <c r="O2678" s="33">
        <f t="shared" si="124"/>
        <v>0</v>
      </c>
      <c r="P2678" s="34" t="str">
        <f t="shared" si="125"/>
        <v>1-30</v>
      </c>
      <c r="Q2678" s="35" t="str">
        <f>+VLOOKUP(B2678,'[2]PORTAFOLIO JAN17'!$B$7:$T$4941,19,FALSE)</f>
        <v>MEXICO</v>
      </c>
      <c r="R2678" s="31">
        <v>0</v>
      </c>
      <c r="S2678" s="31">
        <v>0</v>
      </c>
      <c r="T2678" s="31" t="s">
        <v>45</v>
      </c>
      <c r="U2678" s="41" t="s">
        <v>64</v>
      </c>
      <c r="V2678" s="42">
        <v>174776.51663960001</v>
      </c>
      <c r="W2678" s="43">
        <v>174776.51663960001</v>
      </c>
      <c r="X2678" s="38">
        <v>0</v>
      </c>
      <c r="Y2678" s="38">
        <v>0</v>
      </c>
      <c r="Z2678" s="38">
        <v>0</v>
      </c>
      <c r="AA2678" s="38">
        <v>0</v>
      </c>
      <c r="AB2678" s="38">
        <v>0</v>
      </c>
      <c r="AC2678" s="38">
        <v>0</v>
      </c>
      <c r="AD2678" s="38" t="s">
        <v>47</v>
      </c>
    </row>
    <row r="2679" spans="1:30" s="27" customFormat="1" ht="15" customHeight="1" x14ac:dyDescent="0.25">
      <c r="A2679" s="28" t="s">
        <v>39</v>
      </c>
      <c r="B2679" s="28" t="s">
        <v>2727</v>
      </c>
      <c r="C2679" s="85">
        <v>42767</v>
      </c>
      <c r="D2679" s="29">
        <f>+VLOOKUP(B2679,'[2]HG-Mexico by Contract'!$B$8:$G$4512,6,FALSE)</f>
        <v>363200</v>
      </c>
      <c r="E2679" s="29"/>
      <c r="F2679" s="28" t="s">
        <v>41</v>
      </c>
      <c r="G2679" s="28" t="s">
        <v>42</v>
      </c>
      <c r="H2679" s="28" t="s">
        <v>63</v>
      </c>
      <c r="I2679" s="31">
        <v>258071.58</v>
      </c>
      <c r="J2679" s="32">
        <f t="shared" si="123"/>
        <v>12962.935464828513</v>
      </c>
      <c r="K2679" s="31">
        <v>0</v>
      </c>
      <c r="L2679" s="31">
        <v>0</v>
      </c>
      <c r="M2679" s="31">
        <v>0</v>
      </c>
      <c r="N2679" s="31">
        <v>0</v>
      </c>
      <c r="O2679" s="33">
        <f t="shared" si="124"/>
        <v>0</v>
      </c>
      <c r="P2679" s="34" t="str">
        <f t="shared" si="125"/>
        <v>1-30</v>
      </c>
      <c r="Q2679" s="35" t="str">
        <f>+VLOOKUP(B2679,'[2]PORTAFOLIO JAN17'!$B$7:$T$4941,19,FALSE)</f>
        <v>MEXICO</v>
      </c>
      <c r="R2679" s="31">
        <v>0</v>
      </c>
      <c r="S2679" s="31">
        <v>0</v>
      </c>
      <c r="T2679" s="31" t="s">
        <v>45</v>
      </c>
      <c r="U2679" s="36" t="s">
        <v>64</v>
      </c>
      <c r="V2679" s="37">
        <v>12962.935463399999</v>
      </c>
      <c r="W2679" s="38">
        <v>12962.935463399999</v>
      </c>
      <c r="X2679" s="38">
        <v>0</v>
      </c>
      <c r="Y2679" s="38">
        <v>0</v>
      </c>
      <c r="Z2679" s="38">
        <v>0</v>
      </c>
      <c r="AA2679" s="38">
        <v>0</v>
      </c>
      <c r="AB2679" s="38">
        <v>0</v>
      </c>
      <c r="AC2679" s="38">
        <v>0</v>
      </c>
      <c r="AD2679" s="38" t="s">
        <v>47</v>
      </c>
    </row>
    <row r="2680" spans="1:30" s="27" customFormat="1" ht="15" customHeight="1" x14ac:dyDescent="0.25">
      <c r="A2680" s="39" t="s">
        <v>39</v>
      </c>
      <c r="B2680" s="39" t="s">
        <v>2728</v>
      </c>
      <c r="C2680" s="86">
        <v>42767</v>
      </c>
      <c r="D2680" s="29">
        <f>+VLOOKUP(B2680,'[2]HG-Mexico by Contract'!$B$8:$G$4512,6,FALSE)</f>
        <v>363200</v>
      </c>
      <c r="E2680" s="29"/>
      <c r="F2680" s="39" t="s">
        <v>41</v>
      </c>
      <c r="G2680" s="39" t="s">
        <v>42</v>
      </c>
      <c r="H2680" s="39" t="s">
        <v>44</v>
      </c>
      <c r="I2680" s="40">
        <v>15751.92</v>
      </c>
      <c r="J2680" s="32">
        <f t="shared" si="123"/>
        <v>15751.92</v>
      </c>
      <c r="K2680" s="31">
        <v>0</v>
      </c>
      <c r="L2680" s="31">
        <v>0</v>
      </c>
      <c r="M2680" s="31">
        <v>0</v>
      </c>
      <c r="N2680" s="31">
        <v>0</v>
      </c>
      <c r="O2680" s="33">
        <f t="shared" si="124"/>
        <v>0</v>
      </c>
      <c r="P2680" s="34" t="str">
        <f t="shared" si="125"/>
        <v>1-30</v>
      </c>
      <c r="Q2680" s="35" t="str">
        <f>+VLOOKUP(B2680,'[2]PORTAFOLIO JAN17'!$B$7:$T$4941,19,FALSE)</f>
        <v>MEXICO</v>
      </c>
      <c r="R2680" s="31">
        <v>0</v>
      </c>
      <c r="S2680" s="31">
        <v>0</v>
      </c>
      <c r="T2680" s="31" t="s">
        <v>45</v>
      </c>
      <c r="U2680" s="41" t="s">
        <v>46</v>
      </c>
      <c r="V2680" s="42">
        <v>15751.92</v>
      </c>
      <c r="W2680" s="43">
        <v>15751.92</v>
      </c>
      <c r="X2680" s="38">
        <v>0</v>
      </c>
      <c r="Y2680" s="38">
        <v>0</v>
      </c>
      <c r="Z2680" s="38">
        <v>0</v>
      </c>
      <c r="AA2680" s="38">
        <v>0</v>
      </c>
      <c r="AB2680" s="38">
        <v>0</v>
      </c>
      <c r="AC2680" s="38">
        <v>0</v>
      </c>
      <c r="AD2680" s="38" t="s">
        <v>47</v>
      </c>
    </row>
    <row r="2681" spans="1:30" s="27" customFormat="1" ht="15" customHeight="1" x14ac:dyDescent="0.25">
      <c r="A2681" s="28" t="s">
        <v>39</v>
      </c>
      <c r="B2681" s="28" t="s">
        <v>2729</v>
      </c>
      <c r="C2681" s="85">
        <v>42767</v>
      </c>
      <c r="D2681" s="29">
        <f>+VLOOKUP(B2681,'[2]HG-Mexico by Contract'!$B$8:$G$4512,6,FALSE)</f>
        <v>317154</v>
      </c>
      <c r="E2681" s="29"/>
      <c r="F2681" s="28" t="s">
        <v>41</v>
      </c>
      <c r="G2681" s="28" t="s">
        <v>42</v>
      </c>
      <c r="H2681" s="28" t="s">
        <v>63</v>
      </c>
      <c r="I2681" s="31">
        <v>5395980</v>
      </c>
      <c r="J2681" s="32">
        <f t="shared" si="123"/>
        <v>271040.07542986859</v>
      </c>
      <c r="K2681" s="31">
        <v>0</v>
      </c>
      <c r="L2681" s="31">
        <v>0</v>
      </c>
      <c r="M2681" s="31">
        <v>0</v>
      </c>
      <c r="N2681" s="31">
        <v>0</v>
      </c>
      <c r="O2681" s="33">
        <f t="shared" si="124"/>
        <v>0</v>
      </c>
      <c r="P2681" s="34" t="str">
        <f t="shared" si="125"/>
        <v>1-30</v>
      </c>
      <c r="Q2681" s="35" t="str">
        <f>+VLOOKUP(B2681,'[2]PORTAFOLIO JAN17'!$B$7:$T$4941,19,FALSE)</f>
        <v>MEXICO</v>
      </c>
      <c r="R2681" s="31">
        <v>0</v>
      </c>
      <c r="S2681" s="31">
        <v>0</v>
      </c>
      <c r="T2681" s="31" t="s">
        <v>45</v>
      </c>
      <c r="U2681" s="36" t="s">
        <v>64</v>
      </c>
      <c r="V2681" s="37">
        <v>271040.07539999997</v>
      </c>
      <c r="W2681" s="38">
        <v>271040.07539999997</v>
      </c>
      <c r="X2681" s="38">
        <v>0</v>
      </c>
      <c r="Y2681" s="38">
        <v>0</v>
      </c>
      <c r="Z2681" s="38">
        <v>0</v>
      </c>
      <c r="AA2681" s="38">
        <v>0</v>
      </c>
      <c r="AB2681" s="38">
        <v>0</v>
      </c>
      <c r="AC2681" s="38">
        <v>0</v>
      </c>
      <c r="AD2681" s="38" t="s">
        <v>47</v>
      </c>
    </row>
    <row r="2682" spans="1:30" s="27" customFormat="1" ht="15" customHeight="1" x14ac:dyDescent="0.25">
      <c r="A2682" s="39" t="s">
        <v>39</v>
      </c>
      <c r="B2682" s="39" t="s">
        <v>2730</v>
      </c>
      <c r="C2682" s="86">
        <v>42767</v>
      </c>
      <c r="D2682" s="29">
        <f>+VLOOKUP(B2682,'[2]HG-Mexico by Contract'!$B$8:$G$4512,6,FALSE)</f>
        <v>313548</v>
      </c>
      <c r="E2682" s="29"/>
      <c r="F2682" s="39" t="s">
        <v>62</v>
      </c>
      <c r="G2682" s="39" t="s">
        <v>42</v>
      </c>
      <c r="H2682" s="39" t="s">
        <v>44</v>
      </c>
      <c r="I2682" s="40">
        <v>19705.349999999999</v>
      </c>
      <c r="J2682" s="32">
        <f t="shared" si="123"/>
        <v>19705.349999999999</v>
      </c>
      <c r="K2682" s="31">
        <v>0</v>
      </c>
      <c r="L2682" s="31">
        <v>0</v>
      </c>
      <c r="M2682" s="31">
        <v>0</v>
      </c>
      <c r="N2682" s="31">
        <v>0</v>
      </c>
      <c r="O2682" s="33">
        <f t="shared" si="124"/>
        <v>0</v>
      </c>
      <c r="P2682" s="34" t="str">
        <f t="shared" si="125"/>
        <v>1-30</v>
      </c>
      <c r="Q2682" s="35" t="str">
        <f>+VLOOKUP(B2682,'[2]PORTAFOLIO JAN17'!$B$7:$T$4941,19,FALSE)</f>
        <v>NICARAGUA</v>
      </c>
      <c r="R2682" s="31">
        <v>0</v>
      </c>
      <c r="S2682" s="31">
        <v>0</v>
      </c>
      <c r="T2682" s="31" t="s">
        <v>45</v>
      </c>
      <c r="U2682" s="41" t="s">
        <v>46</v>
      </c>
      <c r="V2682" s="42">
        <v>19705.349999999999</v>
      </c>
      <c r="W2682" s="43">
        <v>19705.349999999999</v>
      </c>
      <c r="X2682" s="38">
        <v>0</v>
      </c>
      <c r="Y2682" s="38">
        <v>0</v>
      </c>
      <c r="Z2682" s="38">
        <v>0</v>
      </c>
      <c r="AA2682" s="38">
        <v>0</v>
      </c>
      <c r="AB2682" s="38">
        <v>0</v>
      </c>
      <c r="AC2682" s="38">
        <v>0</v>
      </c>
      <c r="AD2682" s="38" t="s">
        <v>47</v>
      </c>
    </row>
    <row r="2683" spans="1:30" s="27" customFormat="1" ht="15" customHeight="1" x14ac:dyDescent="0.25">
      <c r="A2683" s="28" t="s">
        <v>39</v>
      </c>
      <c r="B2683" s="28" t="s">
        <v>2731</v>
      </c>
      <c r="C2683" s="85">
        <v>42767</v>
      </c>
      <c r="D2683" s="29">
        <f>+VLOOKUP(B2683,'[2]HG-Mexico by Contract'!$B$8:$G$4512,6,FALSE)</f>
        <v>317780</v>
      </c>
      <c r="E2683" s="29"/>
      <c r="F2683" s="28" t="s">
        <v>41</v>
      </c>
      <c r="G2683" s="28" t="s">
        <v>42</v>
      </c>
      <c r="H2683" s="28" t="s">
        <v>63</v>
      </c>
      <c r="I2683" s="31">
        <v>1202369.3400000001</v>
      </c>
      <c r="J2683" s="32">
        <f t="shared" si="123"/>
        <v>60395.01195485553</v>
      </c>
      <c r="K2683" s="31">
        <v>0</v>
      </c>
      <c r="L2683" s="31">
        <v>0</v>
      </c>
      <c r="M2683" s="31">
        <v>0</v>
      </c>
      <c r="N2683" s="31">
        <v>0</v>
      </c>
      <c r="O2683" s="33">
        <f t="shared" si="124"/>
        <v>0</v>
      </c>
      <c r="P2683" s="34" t="str">
        <f t="shared" si="125"/>
        <v>1-30</v>
      </c>
      <c r="Q2683" s="35" t="str">
        <f>+VLOOKUP(B2683,'[2]PORTAFOLIO JAN17'!$B$7:$T$4941,19,FALSE)</f>
        <v>MEXICO</v>
      </c>
      <c r="R2683" s="31">
        <v>0</v>
      </c>
      <c r="S2683" s="31">
        <v>0</v>
      </c>
      <c r="T2683" s="31" t="s">
        <v>45</v>
      </c>
      <c r="U2683" s="36" t="s">
        <v>64</v>
      </c>
      <c r="V2683" s="37">
        <v>60395.011948200001</v>
      </c>
      <c r="W2683" s="38">
        <v>60395.011948200001</v>
      </c>
      <c r="X2683" s="38">
        <v>0</v>
      </c>
      <c r="Y2683" s="38">
        <v>0</v>
      </c>
      <c r="Z2683" s="38">
        <v>0</v>
      </c>
      <c r="AA2683" s="38">
        <v>0</v>
      </c>
      <c r="AB2683" s="38">
        <v>0</v>
      </c>
      <c r="AC2683" s="38">
        <v>0</v>
      </c>
      <c r="AD2683" s="38" t="s">
        <v>47</v>
      </c>
    </row>
    <row r="2684" spans="1:30" s="27" customFormat="1" ht="15" customHeight="1" x14ac:dyDescent="0.25">
      <c r="A2684" s="39" t="s">
        <v>39</v>
      </c>
      <c r="B2684" s="39" t="s">
        <v>2732</v>
      </c>
      <c r="C2684" s="86">
        <v>42767</v>
      </c>
      <c r="D2684" s="29">
        <f>+VLOOKUP(B2684,'[2]HG-Mexico by Contract'!$B$8:$G$4512,6,FALSE)</f>
        <v>363200</v>
      </c>
      <c r="E2684" s="29"/>
      <c r="F2684" s="39" t="s">
        <v>41</v>
      </c>
      <c r="G2684" s="39" t="s">
        <v>42</v>
      </c>
      <c r="H2684" s="39" t="s">
        <v>44</v>
      </c>
      <c r="I2684" s="40">
        <v>42409.14</v>
      </c>
      <c r="J2684" s="32">
        <f t="shared" si="123"/>
        <v>42409.14</v>
      </c>
      <c r="K2684" s="31">
        <v>0</v>
      </c>
      <c r="L2684" s="31">
        <v>0</v>
      </c>
      <c r="M2684" s="31">
        <v>0</v>
      </c>
      <c r="N2684" s="31">
        <v>0</v>
      </c>
      <c r="O2684" s="33">
        <f t="shared" si="124"/>
        <v>0</v>
      </c>
      <c r="P2684" s="34" t="str">
        <f t="shared" si="125"/>
        <v>1-30</v>
      </c>
      <c r="Q2684" s="35" t="str">
        <f>+VLOOKUP(B2684,'[2]PORTAFOLIO JAN17'!$B$7:$T$4941,19,FALSE)</f>
        <v>MEXICO</v>
      </c>
      <c r="R2684" s="31">
        <v>0</v>
      </c>
      <c r="S2684" s="31">
        <v>0</v>
      </c>
      <c r="T2684" s="31" t="s">
        <v>45</v>
      </c>
      <c r="U2684" s="41" t="s">
        <v>46</v>
      </c>
      <c r="V2684" s="42">
        <v>42409.14</v>
      </c>
      <c r="W2684" s="43">
        <v>42409.14</v>
      </c>
      <c r="X2684" s="38">
        <v>0</v>
      </c>
      <c r="Y2684" s="38">
        <v>0</v>
      </c>
      <c r="Z2684" s="38">
        <v>0</v>
      </c>
      <c r="AA2684" s="38">
        <v>0</v>
      </c>
      <c r="AB2684" s="38">
        <v>0</v>
      </c>
      <c r="AC2684" s="38">
        <v>0</v>
      </c>
      <c r="AD2684" s="38" t="s">
        <v>47</v>
      </c>
    </row>
    <row r="2685" spans="1:30" s="27" customFormat="1" ht="15" customHeight="1" x14ac:dyDescent="0.25">
      <c r="A2685" s="28" t="s">
        <v>39</v>
      </c>
      <c r="B2685" s="28" t="s">
        <v>2733</v>
      </c>
      <c r="C2685" s="85">
        <v>42767</v>
      </c>
      <c r="D2685" s="29">
        <f>+VLOOKUP(B2685,'[2]HG-Mexico by Contract'!$B$8:$G$4512,6,FALSE)</f>
        <v>313548</v>
      </c>
      <c r="E2685" s="29"/>
      <c r="F2685" s="28" t="s">
        <v>62</v>
      </c>
      <c r="G2685" s="28" t="s">
        <v>42</v>
      </c>
      <c r="H2685" s="28" t="s">
        <v>44</v>
      </c>
      <c r="I2685" s="31">
        <v>19713.61</v>
      </c>
      <c r="J2685" s="32">
        <f t="shared" si="123"/>
        <v>19713.61</v>
      </c>
      <c r="K2685" s="31">
        <v>0</v>
      </c>
      <c r="L2685" s="31">
        <v>0</v>
      </c>
      <c r="M2685" s="31">
        <v>0</v>
      </c>
      <c r="N2685" s="31">
        <v>0</v>
      </c>
      <c r="O2685" s="33">
        <f t="shared" si="124"/>
        <v>0</v>
      </c>
      <c r="P2685" s="34" t="str">
        <f t="shared" si="125"/>
        <v>1-30</v>
      </c>
      <c r="Q2685" s="35" t="str">
        <f>+VLOOKUP(B2685,'[2]PORTAFOLIO JAN17'!$B$7:$T$4941,19,FALSE)</f>
        <v>NICARAGUA</v>
      </c>
      <c r="R2685" s="31">
        <v>0</v>
      </c>
      <c r="S2685" s="31">
        <v>0</v>
      </c>
      <c r="T2685" s="31" t="s">
        <v>45</v>
      </c>
      <c r="U2685" s="36" t="s">
        <v>46</v>
      </c>
      <c r="V2685" s="37">
        <v>19713.61</v>
      </c>
      <c r="W2685" s="38">
        <v>19713.61</v>
      </c>
      <c r="X2685" s="38">
        <v>0</v>
      </c>
      <c r="Y2685" s="38">
        <v>0</v>
      </c>
      <c r="Z2685" s="38">
        <v>0</v>
      </c>
      <c r="AA2685" s="38">
        <v>0</v>
      </c>
      <c r="AB2685" s="38">
        <v>0</v>
      </c>
      <c r="AC2685" s="38">
        <v>0</v>
      </c>
      <c r="AD2685" s="38" t="s">
        <v>47</v>
      </c>
    </row>
    <row r="2686" spans="1:30" s="27" customFormat="1" ht="15" customHeight="1" x14ac:dyDescent="0.25">
      <c r="A2686" s="39" t="s">
        <v>39</v>
      </c>
      <c r="B2686" s="39" t="s">
        <v>2734</v>
      </c>
      <c r="C2686" s="86">
        <v>42767</v>
      </c>
      <c r="D2686" s="29">
        <f>+VLOOKUP(B2686,'[2]HG-Mexico by Contract'!$B$8:$G$4512,6,FALSE)</f>
        <v>365867</v>
      </c>
      <c r="E2686" s="29"/>
      <c r="F2686" s="39" t="s">
        <v>41</v>
      </c>
      <c r="G2686" s="39" t="s">
        <v>42</v>
      </c>
      <c r="H2686" s="39" t="s">
        <v>63</v>
      </c>
      <c r="I2686" s="40">
        <v>406862.16</v>
      </c>
      <c r="J2686" s="32">
        <f t="shared" si="123"/>
        <v>20436.686299052122</v>
      </c>
      <c r="K2686" s="31">
        <v>0</v>
      </c>
      <c r="L2686" s="31">
        <v>0</v>
      </c>
      <c r="M2686" s="31">
        <v>0</v>
      </c>
      <c r="N2686" s="31">
        <v>0</v>
      </c>
      <c r="O2686" s="33">
        <f t="shared" si="124"/>
        <v>0</v>
      </c>
      <c r="P2686" s="34" t="str">
        <f t="shared" si="125"/>
        <v>1-30</v>
      </c>
      <c r="Q2686" s="35" t="str">
        <f>+VLOOKUP(B2686,'[2]PORTAFOLIO JAN17'!$B$7:$T$4941,19,FALSE)</f>
        <v>MEXICO</v>
      </c>
      <c r="R2686" s="31">
        <v>0</v>
      </c>
      <c r="S2686" s="31">
        <v>0</v>
      </c>
      <c r="T2686" s="31" t="s">
        <v>45</v>
      </c>
      <c r="U2686" s="41" t="s">
        <v>64</v>
      </c>
      <c r="V2686" s="42">
        <v>20436.686296799999</v>
      </c>
      <c r="W2686" s="43">
        <v>20436.686296799999</v>
      </c>
      <c r="X2686" s="38">
        <v>0</v>
      </c>
      <c r="Y2686" s="38">
        <v>0</v>
      </c>
      <c r="Z2686" s="38">
        <v>0</v>
      </c>
      <c r="AA2686" s="38">
        <v>0</v>
      </c>
      <c r="AB2686" s="38">
        <v>0</v>
      </c>
      <c r="AC2686" s="38">
        <v>0</v>
      </c>
      <c r="AD2686" s="38" t="s">
        <v>47</v>
      </c>
    </row>
    <row r="2687" spans="1:30" s="27" customFormat="1" ht="15" customHeight="1" x14ac:dyDescent="0.25">
      <c r="A2687" s="28" t="s">
        <v>39</v>
      </c>
      <c r="B2687" s="28" t="s">
        <v>2735</v>
      </c>
      <c r="C2687" s="85">
        <v>42767</v>
      </c>
      <c r="D2687" s="29">
        <f>+VLOOKUP(B2687,'[2]HG-Mexico by Contract'!$B$8:$G$4512,6,FALSE)</f>
        <v>318185</v>
      </c>
      <c r="E2687" s="29"/>
      <c r="F2687" s="28" t="s">
        <v>41</v>
      </c>
      <c r="G2687" s="28" t="s">
        <v>42</v>
      </c>
      <c r="H2687" s="28" t="s">
        <v>44</v>
      </c>
      <c r="I2687" s="31">
        <v>78236.56</v>
      </c>
      <c r="J2687" s="32">
        <f t="shared" si="123"/>
        <v>78236.56</v>
      </c>
      <c r="K2687" s="31">
        <v>0</v>
      </c>
      <c r="L2687" s="31">
        <v>0</v>
      </c>
      <c r="M2687" s="31">
        <v>0</v>
      </c>
      <c r="N2687" s="31">
        <v>0</v>
      </c>
      <c r="O2687" s="33">
        <f t="shared" si="124"/>
        <v>0</v>
      </c>
      <c r="P2687" s="34" t="str">
        <f t="shared" si="125"/>
        <v>1-30</v>
      </c>
      <c r="Q2687" s="35" t="str">
        <f>+VLOOKUP(B2687,'[2]PORTAFOLIO JAN17'!$B$7:$T$4941,19,FALSE)</f>
        <v>MEXICO</v>
      </c>
      <c r="R2687" s="31">
        <v>0</v>
      </c>
      <c r="S2687" s="31">
        <v>0</v>
      </c>
      <c r="T2687" s="31" t="s">
        <v>45</v>
      </c>
      <c r="U2687" s="36" t="s">
        <v>46</v>
      </c>
      <c r="V2687" s="37">
        <v>78236.56</v>
      </c>
      <c r="W2687" s="38">
        <v>78236.56</v>
      </c>
      <c r="X2687" s="38">
        <v>0</v>
      </c>
      <c r="Y2687" s="38">
        <v>0</v>
      </c>
      <c r="Z2687" s="38">
        <v>0</v>
      </c>
      <c r="AA2687" s="38">
        <v>0</v>
      </c>
      <c r="AB2687" s="38">
        <v>0</v>
      </c>
      <c r="AC2687" s="38">
        <v>0</v>
      </c>
      <c r="AD2687" s="38" t="s">
        <v>47</v>
      </c>
    </row>
    <row r="2688" spans="1:30" s="27" customFormat="1" ht="15" customHeight="1" x14ac:dyDescent="0.25">
      <c r="A2688" s="39" t="s">
        <v>39</v>
      </c>
      <c r="B2688" s="39" t="s">
        <v>2736</v>
      </c>
      <c r="C2688" s="86">
        <v>42767</v>
      </c>
      <c r="D2688" s="29">
        <f>+VLOOKUP(B2688,'[2]HG-Mexico by Contract'!$B$8:$G$4512,6,FALSE)</f>
        <v>318099</v>
      </c>
      <c r="E2688" s="29"/>
      <c r="F2688" s="39" t="s">
        <v>41</v>
      </c>
      <c r="G2688" s="39" t="s">
        <v>42</v>
      </c>
      <c r="H2688" s="39" t="s">
        <v>44</v>
      </c>
      <c r="I2688" s="40">
        <v>89076.479999999996</v>
      </c>
      <c r="J2688" s="32">
        <f t="shared" si="123"/>
        <v>89076.479999999996</v>
      </c>
      <c r="K2688" s="31">
        <v>0</v>
      </c>
      <c r="L2688" s="31">
        <v>0</v>
      </c>
      <c r="M2688" s="31">
        <v>0</v>
      </c>
      <c r="N2688" s="31">
        <v>0</v>
      </c>
      <c r="O2688" s="33">
        <f t="shared" si="124"/>
        <v>0</v>
      </c>
      <c r="P2688" s="34" t="str">
        <f t="shared" si="125"/>
        <v>1-30</v>
      </c>
      <c r="Q2688" s="35" t="str">
        <f>+VLOOKUP(B2688,'[2]PORTAFOLIO JAN17'!$B$7:$T$4941,19,FALSE)</f>
        <v>MEXICO</v>
      </c>
      <c r="R2688" s="31">
        <v>0</v>
      </c>
      <c r="S2688" s="31">
        <v>0</v>
      </c>
      <c r="T2688" s="31" t="s">
        <v>45</v>
      </c>
      <c r="U2688" s="41" t="s">
        <v>46</v>
      </c>
      <c r="V2688" s="42">
        <v>89076.479999999996</v>
      </c>
      <c r="W2688" s="43">
        <v>89076.479999999996</v>
      </c>
      <c r="X2688" s="38">
        <v>0</v>
      </c>
      <c r="Y2688" s="38">
        <v>0</v>
      </c>
      <c r="Z2688" s="38">
        <v>0</v>
      </c>
      <c r="AA2688" s="38">
        <v>0</v>
      </c>
      <c r="AB2688" s="38">
        <v>0</v>
      </c>
      <c r="AC2688" s="38">
        <v>0</v>
      </c>
      <c r="AD2688" s="38" t="s">
        <v>47</v>
      </c>
    </row>
    <row r="2689" spans="1:30" s="27" customFormat="1" ht="15" customHeight="1" x14ac:dyDescent="0.25">
      <c r="A2689" s="28" t="s">
        <v>39</v>
      </c>
      <c r="B2689" s="28" t="s">
        <v>2737</v>
      </c>
      <c r="C2689" s="85">
        <v>42767</v>
      </c>
      <c r="D2689" s="29">
        <f>+VLOOKUP(B2689,'[2]HG-Mexico by Contract'!$B$8:$G$4512,6,FALSE)</f>
        <v>317780</v>
      </c>
      <c r="E2689" s="29"/>
      <c r="F2689" s="28" t="s">
        <v>41</v>
      </c>
      <c r="G2689" s="28" t="s">
        <v>42</v>
      </c>
      <c r="H2689" s="28" t="s">
        <v>63</v>
      </c>
      <c r="I2689" s="31">
        <v>1202369.3400000001</v>
      </c>
      <c r="J2689" s="32">
        <f t="shared" si="123"/>
        <v>60395.01195485553</v>
      </c>
      <c r="K2689" s="31">
        <v>0</v>
      </c>
      <c r="L2689" s="31">
        <v>0</v>
      </c>
      <c r="M2689" s="31">
        <v>0</v>
      </c>
      <c r="N2689" s="31">
        <v>0</v>
      </c>
      <c r="O2689" s="33">
        <f t="shared" si="124"/>
        <v>0</v>
      </c>
      <c r="P2689" s="34" t="str">
        <f t="shared" si="125"/>
        <v>1-30</v>
      </c>
      <c r="Q2689" s="35" t="str">
        <f>+VLOOKUP(B2689,'[2]PORTAFOLIO JAN17'!$B$7:$T$4941,19,FALSE)</f>
        <v>MEXICO</v>
      </c>
      <c r="R2689" s="31">
        <v>0</v>
      </c>
      <c r="S2689" s="31">
        <v>0</v>
      </c>
      <c r="T2689" s="31" t="s">
        <v>45</v>
      </c>
      <c r="U2689" s="36" t="s">
        <v>64</v>
      </c>
      <c r="V2689" s="37">
        <v>60395.011948200001</v>
      </c>
      <c r="W2689" s="38">
        <v>60395.011948200001</v>
      </c>
      <c r="X2689" s="38">
        <v>0</v>
      </c>
      <c r="Y2689" s="38">
        <v>0</v>
      </c>
      <c r="Z2689" s="38">
        <v>0</v>
      </c>
      <c r="AA2689" s="38">
        <v>0</v>
      </c>
      <c r="AB2689" s="38">
        <v>0</v>
      </c>
      <c r="AC2689" s="38">
        <v>0</v>
      </c>
      <c r="AD2689" s="38" t="s">
        <v>47</v>
      </c>
    </row>
    <row r="2690" spans="1:30" s="27" customFormat="1" ht="15" customHeight="1" x14ac:dyDescent="0.25">
      <c r="A2690" s="39" t="s">
        <v>39</v>
      </c>
      <c r="B2690" s="39" t="s">
        <v>2738</v>
      </c>
      <c r="C2690" s="86">
        <v>42767</v>
      </c>
      <c r="D2690" s="29">
        <f>+VLOOKUP(B2690,'[2]HG-Mexico by Contract'!$B$8:$G$4512,6,FALSE)</f>
        <v>312045</v>
      </c>
      <c r="E2690" s="29"/>
      <c r="F2690" s="39" t="s">
        <v>41</v>
      </c>
      <c r="G2690" s="39" t="s">
        <v>42</v>
      </c>
      <c r="H2690" s="39" t="s">
        <v>63</v>
      </c>
      <c r="I2690" s="40">
        <v>2013363</v>
      </c>
      <c r="J2690" s="32">
        <f t="shared" si="123"/>
        <v>101131.22350114466</v>
      </c>
      <c r="K2690" s="31">
        <v>0</v>
      </c>
      <c r="L2690" s="31">
        <v>0</v>
      </c>
      <c r="M2690" s="31">
        <v>0</v>
      </c>
      <c r="N2690" s="31">
        <v>0</v>
      </c>
      <c r="O2690" s="33">
        <f t="shared" si="124"/>
        <v>0</v>
      </c>
      <c r="P2690" s="34" t="str">
        <f t="shared" si="125"/>
        <v>1-30</v>
      </c>
      <c r="Q2690" s="35" t="str">
        <f>+VLOOKUP(B2690,'[2]PORTAFOLIO JAN17'!$B$7:$T$4941,19,FALSE)</f>
        <v>MEXICO</v>
      </c>
      <c r="R2690" s="31">
        <v>0</v>
      </c>
      <c r="S2690" s="31">
        <v>0</v>
      </c>
      <c r="T2690" s="31" t="s">
        <v>45</v>
      </c>
      <c r="U2690" s="41" t="s">
        <v>64</v>
      </c>
      <c r="V2690" s="42">
        <v>101131.22349</v>
      </c>
      <c r="W2690" s="43">
        <v>101131.22349</v>
      </c>
      <c r="X2690" s="38">
        <v>0</v>
      </c>
      <c r="Y2690" s="38">
        <v>0</v>
      </c>
      <c r="Z2690" s="38">
        <v>0</v>
      </c>
      <c r="AA2690" s="38">
        <v>0</v>
      </c>
      <c r="AB2690" s="38">
        <v>0</v>
      </c>
      <c r="AC2690" s="38">
        <v>0</v>
      </c>
      <c r="AD2690" s="38" t="s">
        <v>47</v>
      </c>
    </row>
    <row r="2691" spans="1:30" s="27" customFormat="1" ht="15" customHeight="1" x14ac:dyDescent="0.25">
      <c r="A2691" s="28" t="s">
        <v>39</v>
      </c>
      <c r="B2691" s="28" t="s">
        <v>2739</v>
      </c>
      <c r="C2691" s="85">
        <v>42767</v>
      </c>
      <c r="D2691" s="29">
        <f>+VLOOKUP(B2691,'[2]HG-Mexico by Contract'!$B$8:$G$4512,6,FALSE)</f>
        <v>318099</v>
      </c>
      <c r="E2691" s="29"/>
      <c r="F2691" s="28" t="s">
        <v>41</v>
      </c>
      <c r="G2691" s="28" t="s">
        <v>42</v>
      </c>
      <c r="H2691" s="28" t="s">
        <v>44</v>
      </c>
      <c r="I2691" s="31">
        <v>168798.82</v>
      </c>
      <c r="J2691" s="32">
        <f t="shared" si="123"/>
        <v>168798.82</v>
      </c>
      <c r="K2691" s="31">
        <v>0</v>
      </c>
      <c r="L2691" s="31">
        <v>0</v>
      </c>
      <c r="M2691" s="31">
        <v>0</v>
      </c>
      <c r="N2691" s="31">
        <v>0</v>
      </c>
      <c r="O2691" s="33">
        <f t="shared" si="124"/>
        <v>0</v>
      </c>
      <c r="P2691" s="34" t="str">
        <f t="shared" si="125"/>
        <v>1-30</v>
      </c>
      <c r="Q2691" s="35" t="str">
        <f>+VLOOKUP(B2691,'[2]PORTAFOLIO JAN17'!$B$7:$T$4941,19,FALSE)</f>
        <v>MEXICO</v>
      </c>
      <c r="R2691" s="31">
        <v>0</v>
      </c>
      <c r="S2691" s="31">
        <v>0</v>
      </c>
      <c r="T2691" s="31" t="s">
        <v>45</v>
      </c>
      <c r="U2691" s="36" t="s">
        <v>46</v>
      </c>
      <c r="V2691" s="37">
        <v>168798.82</v>
      </c>
      <c r="W2691" s="38">
        <v>168798.82</v>
      </c>
      <c r="X2691" s="38">
        <v>0</v>
      </c>
      <c r="Y2691" s="38">
        <v>0</v>
      </c>
      <c r="Z2691" s="38">
        <v>0</v>
      </c>
      <c r="AA2691" s="38">
        <v>0</v>
      </c>
      <c r="AB2691" s="38">
        <v>0</v>
      </c>
      <c r="AC2691" s="38">
        <v>0</v>
      </c>
      <c r="AD2691" s="38" t="s">
        <v>47</v>
      </c>
    </row>
    <row r="2692" spans="1:30" s="27" customFormat="1" ht="15" customHeight="1" x14ac:dyDescent="0.25">
      <c r="A2692" s="39" t="s">
        <v>39</v>
      </c>
      <c r="B2692" s="39" t="s">
        <v>2740</v>
      </c>
      <c r="C2692" s="86">
        <v>42767</v>
      </c>
      <c r="D2692" s="29">
        <f>+VLOOKUP(B2692,'[2]HG-Mexico by Contract'!$B$8:$G$4512,6,FALSE)</f>
        <v>337875</v>
      </c>
      <c r="E2692" s="29"/>
      <c r="F2692" s="39" t="s">
        <v>41</v>
      </c>
      <c r="G2692" s="39" t="s">
        <v>42</v>
      </c>
      <c r="H2692" s="39" t="s">
        <v>44</v>
      </c>
      <c r="I2692" s="40">
        <v>31991.29</v>
      </c>
      <c r="J2692" s="32">
        <f t="shared" si="123"/>
        <v>31991.29</v>
      </c>
      <c r="K2692" s="31">
        <v>0</v>
      </c>
      <c r="L2692" s="31">
        <v>0</v>
      </c>
      <c r="M2692" s="31">
        <v>0</v>
      </c>
      <c r="N2692" s="31">
        <v>0</v>
      </c>
      <c r="O2692" s="33">
        <f t="shared" si="124"/>
        <v>0</v>
      </c>
      <c r="P2692" s="34" t="str">
        <f t="shared" si="125"/>
        <v>1-30</v>
      </c>
      <c r="Q2692" s="35" t="str">
        <f>+VLOOKUP(B2692,'[2]PORTAFOLIO JAN17'!$B$7:$T$4941,19,FALSE)</f>
        <v>COSTA RICA</v>
      </c>
      <c r="R2692" s="31">
        <v>0</v>
      </c>
      <c r="S2692" s="31">
        <v>0</v>
      </c>
      <c r="T2692" s="31" t="s">
        <v>45</v>
      </c>
      <c r="U2692" s="41" t="s">
        <v>46</v>
      </c>
      <c r="V2692" s="42">
        <v>31991.29</v>
      </c>
      <c r="W2692" s="43">
        <v>31991.29</v>
      </c>
      <c r="X2692" s="38">
        <v>0</v>
      </c>
      <c r="Y2692" s="38">
        <v>0</v>
      </c>
      <c r="Z2692" s="38">
        <v>0</v>
      </c>
      <c r="AA2692" s="38">
        <v>0</v>
      </c>
      <c r="AB2692" s="38">
        <v>0</v>
      </c>
      <c r="AC2692" s="38">
        <v>0</v>
      </c>
      <c r="AD2692" s="38" t="s">
        <v>47</v>
      </c>
    </row>
    <row r="2693" spans="1:30" s="27" customFormat="1" ht="15" customHeight="1" x14ac:dyDescent="0.25">
      <c r="A2693" s="28" t="s">
        <v>39</v>
      </c>
      <c r="B2693" s="28" t="s">
        <v>2741</v>
      </c>
      <c r="C2693" s="85">
        <v>42767</v>
      </c>
      <c r="D2693" s="29">
        <f>+VLOOKUP(B2693,'[2]HG-Mexico by Contract'!$B$8:$G$4512,6,FALSE)</f>
        <v>312512</v>
      </c>
      <c r="E2693" s="29"/>
      <c r="F2693" s="28" t="s">
        <v>41</v>
      </c>
      <c r="G2693" s="28" t="s">
        <v>42</v>
      </c>
      <c r="H2693" s="28" t="s">
        <v>63</v>
      </c>
      <c r="I2693" s="31">
        <v>2764076.44</v>
      </c>
      <c r="J2693" s="32">
        <f t="shared" si="123"/>
        <v>138839.5595965001</v>
      </c>
      <c r="K2693" s="31">
        <v>0</v>
      </c>
      <c r="L2693" s="31">
        <v>0</v>
      </c>
      <c r="M2693" s="31">
        <v>0</v>
      </c>
      <c r="N2693" s="31">
        <v>0</v>
      </c>
      <c r="O2693" s="33">
        <f t="shared" si="124"/>
        <v>0</v>
      </c>
      <c r="P2693" s="34" t="str">
        <f t="shared" si="125"/>
        <v>1-30</v>
      </c>
      <c r="Q2693" s="35" t="str">
        <f>+VLOOKUP(B2693,'[2]PORTAFOLIO JAN17'!$B$7:$T$4941,19,FALSE)</f>
        <v>MEXICO</v>
      </c>
      <c r="R2693" s="31">
        <v>0</v>
      </c>
      <c r="S2693" s="31">
        <v>0</v>
      </c>
      <c r="T2693" s="31" t="s">
        <v>45</v>
      </c>
      <c r="U2693" s="36" t="s">
        <v>64</v>
      </c>
      <c r="V2693" s="37">
        <v>138839.55958120001</v>
      </c>
      <c r="W2693" s="38">
        <v>138839.55958120001</v>
      </c>
      <c r="X2693" s="38">
        <v>0</v>
      </c>
      <c r="Y2693" s="38">
        <v>0</v>
      </c>
      <c r="Z2693" s="38">
        <v>0</v>
      </c>
      <c r="AA2693" s="38">
        <v>0</v>
      </c>
      <c r="AB2693" s="38">
        <v>0</v>
      </c>
      <c r="AC2693" s="38">
        <v>0</v>
      </c>
      <c r="AD2693" s="38" t="s">
        <v>47</v>
      </c>
    </row>
    <row r="2694" spans="1:30" s="27" customFormat="1" ht="15" customHeight="1" x14ac:dyDescent="0.25">
      <c r="A2694" s="39" t="s">
        <v>39</v>
      </c>
      <c r="B2694" s="39" t="s">
        <v>2742</v>
      </c>
      <c r="C2694" s="86">
        <v>42767</v>
      </c>
      <c r="D2694" s="29">
        <f>+VLOOKUP(B2694,'[2]HG-Mexico by Contract'!$B$8:$G$4512,6,FALSE)</f>
        <v>312089</v>
      </c>
      <c r="E2694" s="29"/>
      <c r="F2694" s="39" t="s">
        <v>41</v>
      </c>
      <c r="G2694" s="39" t="s">
        <v>42</v>
      </c>
      <c r="H2694" s="39" t="s">
        <v>44</v>
      </c>
      <c r="I2694" s="40">
        <v>164217.92000000001</v>
      </c>
      <c r="J2694" s="32">
        <f t="shared" si="123"/>
        <v>164217.92000000001</v>
      </c>
      <c r="K2694" s="31">
        <v>0</v>
      </c>
      <c r="L2694" s="31">
        <v>0</v>
      </c>
      <c r="M2694" s="31">
        <v>0</v>
      </c>
      <c r="N2694" s="31">
        <v>0</v>
      </c>
      <c r="O2694" s="33">
        <f t="shared" si="124"/>
        <v>0</v>
      </c>
      <c r="P2694" s="34" t="str">
        <f t="shared" si="125"/>
        <v>1-30</v>
      </c>
      <c r="Q2694" s="35" t="str">
        <f>+VLOOKUP(B2694,'[2]PORTAFOLIO JAN17'!$B$7:$T$4941,19,FALSE)</f>
        <v>REPUBLICA DOMINICANA</v>
      </c>
      <c r="R2694" s="31">
        <v>0</v>
      </c>
      <c r="S2694" s="31">
        <v>0</v>
      </c>
      <c r="T2694" s="31" t="s">
        <v>45</v>
      </c>
      <c r="U2694" s="41" t="s">
        <v>46</v>
      </c>
      <c r="V2694" s="42">
        <v>164217.92000000001</v>
      </c>
      <c r="W2694" s="43">
        <v>164217.92000000001</v>
      </c>
      <c r="X2694" s="38">
        <v>0</v>
      </c>
      <c r="Y2694" s="38">
        <v>0</v>
      </c>
      <c r="Z2694" s="38">
        <v>0</v>
      </c>
      <c r="AA2694" s="38">
        <v>0</v>
      </c>
      <c r="AB2694" s="38">
        <v>0</v>
      </c>
      <c r="AC2694" s="38">
        <v>0</v>
      </c>
      <c r="AD2694" s="38" t="s">
        <v>47</v>
      </c>
    </row>
    <row r="2695" spans="1:30" s="27" customFormat="1" ht="15" customHeight="1" x14ac:dyDescent="0.25">
      <c r="A2695" s="28" t="s">
        <v>39</v>
      </c>
      <c r="B2695" s="28" t="s">
        <v>2743</v>
      </c>
      <c r="C2695" s="85">
        <v>42767</v>
      </c>
      <c r="D2695" s="29">
        <f>+VLOOKUP(B2695,'[2]HG-Mexico by Contract'!$B$8:$G$4512,6,FALSE)</f>
        <v>309526</v>
      </c>
      <c r="E2695" s="29"/>
      <c r="F2695" s="28" t="s">
        <v>41</v>
      </c>
      <c r="G2695" s="28" t="s">
        <v>42</v>
      </c>
      <c r="H2695" s="28" t="s">
        <v>63</v>
      </c>
      <c r="I2695" s="31">
        <v>3108152.8</v>
      </c>
      <c r="J2695" s="32">
        <f t="shared" si="123"/>
        <v>156122.51516120468</v>
      </c>
      <c r="K2695" s="31">
        <v>0</v>
      </c>
      <c r="L2695" s="31">
        <v>0</v>
      </c>
      <c r="M2695" s="31">
        <v>0</v>
      </c>
      <c r="N2695" s="31">
        <v>0</v>
      </c>
      <c r="O2695" s="33">
        <f t="shared" si="124"/>
        <v>0</v>
      </c>
      <c r="P2695" s="34" t="str">
        <f t="shared" si="125"/>
        <v>1-30</v>
      </c>
      <c r="Q2695" s="35" t="str">
        <f>+VLOOKUP(B2695,'[2]PORTAFOLIO JAN17'!$B$7:$T$4941,19,FALSE)</f>
        <v>MEXICO</v>
      </c>
      <c r="R2695" s="31">
        <v>0</v>
      </c>
      <c r="S2695" s="31">
        <v>0</v>
      </c>
      <c r="T2695" s="31" t="s">
        <v>45</v>
      </c>
      <c r="U2695" s="36" t="s">
        <v>64</v>
      </c>
      <c r="V2695" s="37">
        <v>156122.515144</v>
      </c>
      <c r="W2695" s="38">
        <v>156122.515144</v>
      </c>
      <c r="X2695" s="38">
        <v>0</v>
      </c>
      <c r="Y2695" s="38">
        <v>0</v>
      </c>
      <c r="Z2695" s="38">
        <v>0</v>
      </c>
      <c r="AA2695" s="38">
        <v>0</v>
      </c>
      <c r="AB2695" s="38">
        <v>0</v>
      </c>
      <c r="AC2695" s="38">
        <v>0</v>
      </c>
      <c r="AD2695" s="38" t="s">
        <v>47</v>
      </c>
    </row>
    <row r="2696" spans="1:30" s="27" customFormat="1" ht="15" customHeight="1" x14ac:dyDescent="0.25">
      <c r="A2696" s="39" t="s">
        <v>39</v>
      </c>
      <c r="B2696" s="39" t="s">
        <v>2744</v>
      </c>
      <c r="C2696" s="86">
        <v>42767</v>
      </c>
      <c r="D2696" s="29">
        <f>+VLOOKUP(B2696,'[2]HG-Mexico by Contract'!$B$8:$G$4512,6,FALSE)</f>
        <v>360028</v>
      </c>
      <c r="E2696" s="29"/>
      <c r="F2696" s="39" t="s">
        <v>41</v>
      </c>
      <c r="G2696" s="39" t="s">
        <v>42</v>
      </c>
      <c r="H2696" s="39" t="s">
        <v>63</v>
      </c>
      <c r="I2696" s="40">
        <v>1066833.3600000001</v>
      </c>
      <c r="J2696" s="32">
        <f t="shared" ref="J2696:J2759" si="126">+IF(H2696="MXN",I2696/$J$2,I2696)</f>
        <v>53587.039678705296</v>
      </c>
      <c r="K2696" s="31">
        <v>0</v>
      </c>
      <c r="L2696" s="31">
        <v>0</v>
      </c>
      <c r="M2696" s="31">
        <v>0</v>
      </c>
      <c r="N2696" s="31">
        <v>0</v>
      </c>
      <c r="O2696" s="33">
        <f t="shared" ref="O2696:O2759" si="127">+N2696+M2696+L2696+K2696</f>
        <v>0</v>
      </c>
      <c r="P2696" s="34" t="str">
        <f t="shared" ref="P2696:P2759" si="128">+IF(N2696&gt;0,"120+",IF(M2696&gt;0,"91-120",IF(L2696&gt;0,"61-90",IF(K2696&gt;0,"31-60","1-30"))))</f>
        <v>1-30</v>
      </c>
      <c r="Q2696" s="35" t="str">
        <f>+VLOOKUP(B2696,'[2]PORTAFOLIO JAN17'!$B$7:$T$4941,19,FALSE)</f>
        <v>MEXICO</v>
      </c>
      <c r="R2696" s="31">
        <v>0</v>
      </c>
      <c r="S2696" s="31">
        <v>0</v>
      </c>
      <c r="T2696" s="31" t="s">
        <v>45</v>
      </c>
      <c r="U2696" s="41" t="s">
        <v>64</v>
      </c>
      <c r="V2696" s="42">
        <v>53587.039672799998</v>
      </c>
      <c r="W2696" s="43">
        <v>53587.039672799998</v>
      </c>
      <c r="X2696" s="38">
        <v>0</v>
      </c>
      <c r="Y2696" s="38">
        <v>0</v>
      </c>
      <c r="Z2696" s="38">
        <v>0</v>
      </c>
      <c r="AA2696" s="38">
        <v>0</v>
      </c>
      <c r="AB2696" s="38">
        <v>0</v>
      </c>
      <c r="AC2696" s="38">
        <v>0</v>
      </c>
      <c r="AD2696" s="38" t="s">
        <v>47</v>
      </c>
    </row>
    <row r="2697" spans="1:30" s="27" customFormat="1" ht="15" customHeight="1" x14ac:dyDescent="0.25">
      <c r="A2697" s="28" t="s">
        <v>39</v>
      </c>
      <c r="B2697" s="28" t="s">
        <v>2745</v>
      </c>
      <c r="C2697" s="85">
        <v>42767</v>
      </c>
      <c r="D2697" s="29">
        <f>+VLOOKUP(B2697,'[2]HG-Mexico by Contract'!$B$8:$G$4512,6,FALSE)</f>
        <v>318632</v>
      </c>
      <c r="E2697" s="29"/>
      <c r="F2697" s="28" t="s">
        <v>218</v>
      </c>
      <c r="G2697" s="28" t="s">
        <v>42</v>
      </c>
      <c r="H2697" s="28" t="s">
        <v>44</v>
      </c>
      <c r="I2697" s="31">
        <v>921996</v>
      </c>
      <c r="J2697" s="32">
        <f t="shared" si="126"/>
        <v>921996</v>
      </c>
      <c r="K2697" s="31">
        <v>0</v>
      </c>
      <c r="L2697" s="31">
        <v>0</v>
      </c>
      <c r="M2697" s="31">
        <v>0</v>
      </c>
      <c r="N2697" s="31">
        <v>0</v>
      </c>
      <c r="O2697" s="33">
        <f t="shared" si="127"/>
        <v>0</v>
      </c>
      <c r="P2697" s="34" t="str">
        <f t="shared" si="128"/>
        <v>1-30</v>
      </c>
      <c r="Q2697" s="35" t="str">
        <f>+VLOOKUP(B2697,'[2]PORTAFOLIO JAN17'!$B$7:$T$4941,19,FALSE)</f>
        <v>EL SALVADOR</v>
      </c>
      <c r="R2697" s="31">
        <v>0</v>
      </c>
      <c r="S2697" s="31">
        <v>0</v>
      </c>
      <c r="T2697" s="31" t="s">
        <v>45</v>
      </c>
      <c r="U2697" s="36" t="s">
        <v>46</v>
      </c>
      <c r="V2697" s="37">
        <v>921996</v>
      </c>
      <c r="W2697" s="38">
        <v>921996</v>
      </c>
      <c r="X2697" s="38">
        <v>0</v>
      </c>
      <c r="Y2697" s="38">
        <v>0</v>
      </c>
      <c r="Z2697" s="38">
        <v>0</v>
      </c>
      <c r="AA2697" s="38">
        <v>0</v>
      </c>
      <c r="AB2697" s="38">
        <v>0</v>
      </c>
      <c r="AC2697" s="38">
        <v>0</v>
      </c>
      <c r="AD2697" s="38" t="s">
        <v>47</v>
      </c>
    </row>
    <row r="2698" spans="1:30" s="27" customFormat="1" ht="15" customHeight="1" x14ac:dyDescent="0.25">
      <c r="A2698" s="39" t="s">
        <v>39</v>
      </c>
      <c r="B2698" s="39" t="s">
        <v>2746</v>
      </c>
      <c r="C2698" s="86">
        <v>42767</v>
      </c>
      <c r="D2698" s="29">
        <f>+VLOOKUP(B2698,'[2]HG-Mexico by Contract'!$B$8:$G$4512,6,FALSE)</f>
        <v>308454</v>
      </c>
      <c r="E2698" s="29"/>
      <c r="F2698" s="39" t="s">
        <v>41</v>
      </c>
      <c r="G2698" s="39" t="s">
        <v>42</v>
      </c>
      <c r="H2698" s="39" t="s">
        <v>63</v>
      </c>
      <c r="I2698" s="40">
        <v>1208333.19</v>
      </c>
      <c r="J2698" s="32">
        <f t="shared" si="126"/>
        <v>60694.576140388534</v>
      </c>
      <c r="K2698" s="31">
        <v>0</v>
      </c>
      <c r="L2698" s="31">
        <v>0</v>
      </c>
      <c r="M2698" s="31">
        <v>0</v>
      </c>
      <c r="N2698" s="31">
        <v>0</v>
      </c>
      <c r="O2698" s="33">
        <f t="shared" si="127"/>
        <v>0</v>
      </c>
      <c r="P2698" s="34" t="str">
        <f t="shared" si="128"/>
        <v>1-30</v>
      </c>
      <c r="Q2698" s="35" t="str">
        <f>+VLOOKUP(B2698,'[2]PORTAFOLIO JAN17'!$B$7:$T$4941,19,FALSE)</f>
        <v>MEXICO</v>
      </c>
      <c r="R2698" s="31">
        <v>0</v>
      </c>
      <c r="S2698" s="31">
        <v>0</v>
      </c>
      <c r="T2698" s="31" t="s">
        <v>45</v>
      </c>
      <c r="U2698" s="41" t="s">
        <v>64</v>
      </c>
      <c r="V2698" s="42">
        <v>60694.5761337</v>
      </c>
      <c r="W2698" s="43">
        <v>60694.5761337</v>
      </c>
      <c r="X2698" s="38">
        <v>0</v>
      </c>
      <c r="Y2698" s="38">
        <v>0</v>
      </c>
      <c r="Z2698" s="38">
        <v>0</v>
      </c>
      <c r="AA2698" s="38">
        <v>0</v>
      </c>
      <c r="AB2698" s="38">
        <v>0</v>
      </c>
      <c r="AC2698" s="38">
        <v>0</v>
      </c>
      <c r="AD2698" s="38" t="s">
        <v>47</v>
      </c>
    </row>
    <row r="2699" spans="1:30" s="27" customFormat="1" ht="15" customHeight="1" x14ac:dyDescent="0.25">
      <c r="A2699" s="28" t="s">
        <v>39</v>
      </c>
      <c r="B2699" s="28" t="s">
        <v>2747</v>
      </c>
      <c r="C2699" s="85">
        <v>42767</v>
      </c>
      <c r="D2699" s="29">
        <f>+VLOOKUP(B2699,'[2]HG-Mexico by Contract'!$B$8:$G$4512,6,FALSE)</f>
        <v>318456</v>
      </c>
      <c r="E2699" s="29"/>
      <c r="F2699" s="28" t="s">
        <v>41</v>
      </c>
      <c r="G2699" s="28" t="s">
        <v>42</v>
      </c>
      <c r="H2699" s="28" t="s">
        <v>44</v>
      </c>
      <c r="I2699" s="31">
        <v>787485.97</v>
      </c>
      <c r="J2699" s="32">
        <f t="shared" si="126"/>
        <v>787485.97</v>
      </c>
      <c r="K2699" s="31">
        <v>0</v>
      </c>
      <c r="L2699" s="31">
        <v>0</v>
      </c>
      <c r="M2699" s="31">
        <v>0</v>
      </c>
      <c r="N2699" s="31">
        <v>0</v>
      </c>
      <c r="O2699" s="33">
        <f t="shared" si="127"/>
        <v>0</v>
      </c>
      <c r="P2699" s="34" t="str">
        <f t="shared" si="128"/>
        <v>1-30</v>
      </c>
      <c r="Q2699" s="35" t="str">
        <f>+VLOOKUP(B2699,'[2]PORTAFOLIO JAN17'!$B$7:$T$4941,19,FALSE)</f>
        <v>MEXICO</v>
      </c>
      <c r="R2699" s="31">
        <v>0</v>
      </c>
      <c r="S2699" s="31">
        <v>0</v>
      </c>
      <c r="T2699" s="31" t="s">
        <v>45</v>
      </c>
      <c r="U2699" s="36" t="s">
        <v>46</v>
      </c>
      <c r="V2699" s="37">
        <v>787485.97</v>
      </c>
      <c r="W2699" s="38">
        <v>787485.97</v>
      </c>
      <c r="X2699" s="38">
        <v>0</v>
      </c>
      <c r="Y2699" s="38">
        <v>0</v>
      </c>
      <c r="Z2699" s="38">
        <v>0</v>
      </c>
      <c r="AA2699" s="38">
        <v>0</v>
      </c>
      <c r="AB2699" s="38">
        <v>0</v>
      </c>
      <c r="AC2699" s="38">
        <v>0</v>
      </c>
      <c r="AD2699" s="38" t="s">
        <v>47</v>
      </c>
    </row>
    <row r="2700" spans="1:30" s="27" customFormat="1" ht="15" customHeight="1" x14ac:dyDescent="0.25">
      <c r="A2700" s="39" t="s">
        <v>39</v>
      </c>
      <c r="B2700" s="39" t="s">
        <v>2748</v>
      </c>
      <c r="C2700" s="86">
        <v>42767</v>
      </c>
      <c r="D2700" s="29">
        <f>+VLOOKUP(B2700,'[2]HG-Mexico by Contract'!$B$8:$G$4512,6,FALSE)</f>
        <v>310580</v>
      </c>
      <c r="E2700" s="29"/>
      <c r="F2700" s="39" t="s">
        <v>41</v>
      </c>
      <c r="G2700" s="39" t="s">
        <v>42</v>
      </c>
      <c r="H2700" s="39" t="s">
        <v>44</v>
      </c>
      <c r="I2700" s="40">
        <v>695502.65</v>
      </c>
      <c r="J2700" s="32">
        <f t="shared" si="126"/>
        <v>695502.65</v>
      </c>
      <c r="K2700" s="31">
        <v>0</v>
      </c>
      <c r="L2700" s="31">
        <v>0</v>
      </c>
      <c r="M2700" s="31">
        <v>0</v>
      </c>
      <c r="N2700" s="31">
        <v>0</v>
      </c>
      <c r="O2700" s="33">
        <f t="shared" si="127"/>
        <v>0</v>
      </c>
      <c r="P2700" s="34" t="str">
        <f t="shared" si="128"/>
        <v>1-30</v>
      </c>
      <c r="Q2700" s="35" t="str">
        <f>+VLOOKUP(B2700,'[2]PORTAFOLIO JAN17'!$B$7:$T$4941,19,FALSE)</f>
        <v>MEXICO</v>
      </c>
      <c r="R2700" s="31">
        <v>0</v>
      </c>
      <c r="S2700" s="31">
        <v>0</v>
      </c>
      <c r="T2700" s="31" t="s">
        <v>45</v>
      </c>
      <c r="U2700" s="41" t="s">
        <v>46</v>
      </c>
      <c r="V2700" s="42">
        <v>695502.65</v>
      </c>
      <c r="W2700" s="43">
        <v>695502.65</v>
      </c>
      <c r="X2700" s="38">
        <v>0</v>
      </c>
      <c r="Y2700" s="38">
        <v>0</v>
      </c>
      <c r="Z2700" s="38">
        <v>0</v>
      </c>
      <c r="AA2700" s="38">
        <v>0</v>
      </c>
      <c r="AB2700" s="38">
        <v>0</v>
      </c>
      <c r="AC2700" s="38">
        <v>0</v>
      </c>
      <c r="AD2700" s="38" t="s">
        <v>47</v>
      </c>
    </row>
    <row r="2701" spans="1:30" s="27" customFormat="1" ht="15" customHeight="1" x14ac:dyDescent="0.25">
      <c r="A2701" s="28" t="s">
        <v>39</v>
      </c>
      <c r="B2701" s="28" t="s">
        <v>2749</v>
      </c>
      <c r="C2701" s="85">
        <v>42767</v>
      </c>
      <c r="D2701" s="29">
        <f>+VLOOKUP(B2701,'[2]HG-Mexico by Contract'!$B$8:$G$4512,6,FALSE)</f>
        <v>313548</v>
      </c>
      <c r="E2701" s="29"/>
      <c r="F2701" s="28" t="s">
        <v>62</v>
      </c>
      <c r="G2701" s="28" t="s">
        <v>42</v>
      </c>
      <c r="H2701" s="28" t="s">
        <v>44</v>
      </c>
      <c r="I2701" s="31">
        <v>3997.86</v>
      </c>
      <c r="J2701" s="32">
        <f t="shared" si="126"/>
        <v>3997.86</v>
      </c>
      <c r="K2701" s="31">
        <v>0</v>
      </c>
      <c r="L2701" s="31">
        <v>0</v>
      </c>
      <c r="M2701" s="31">
        <v>0</v>
      </c>
      <c r="N2701" s="31">
        <v>0</v>
      </c>
      <c r="O2701" s="33">
        <f t="shared" si="127"/>
        <v>0</v>
      </c>
      <c r="P2701" s="34" t="str">
        <f t="shared" si="128"/>
        <v>1-30</v>
      </c>
      <c r="Q2701" s="35" t="str">
        <f>+VLOOKUP(B2701,'[2]PORTAFOLIO JAN17'!$B$7:$T$4941,19,FALSE)</f>
        <v>NICARAGUA</v>
      </c>
      <c r="R2701" s="31">
        <v>0</v>
      </c>
      <c r="S2701" s="31">
        <v>0</v>
      </c>
      <c r="T2701" s="31" t="s">
        <v>45</v>
      </c>
      <c r="U2701" s="36" t="s">
        <v>46</v>
      </c>
      <c r="V2701" s="37">
        <v>3997.86</v>
      </c>
      <c r="W2701" s="38">
        <v>3997.86</v>
      </c>
      <c r="X2701" s="38">
        <v>0</v>
      </c>
      <c r="Y2701" s="38">
        <v>0</v>
      </c>
      <c r="Z2701" s="38">
        <v>0</v>
      </c>
      <c r="AA2701" s="38">
        <v>0</v>
      </c>
      <c r="AB2701" s="38">
        <v>0</v>
      </c>
      <c r="AC2701" s="38">
        <v>0</v>
      </c>
      <c r="AD2701" s="38" t="s">
        <v>47</v>
      </c>
    </row>
    <row r="2702" spans="1:30" s="27" customFormat="1" ht="15" customHeight="1" x14ac:dyDescent="0.25">
      <c r="A2702" s="39" t="s">
        <v>39</v>
      </c>
      <c r="B2702" s="39" t="s">
        <v>2750</v>
      </c>
      <c r="C2702" s="86">
        <v>42767</v>
      </c>
      <c r="D2702" s="29">
        <f>+VLOOKUP(B2702,'[2]HG-Mexico by Contract'!$B$8:$G$4512,6,FALSE)</f>
        <v>313548</v>
      </c>
      <c r="E2702" s="29"/>
      <c r="F2702" s="39" t="s">
        <v>62</v>
      </c>
      <c r="G2702" s="39" t="s">
        <v>42</v>
      </c>
      <c r="H2702" s="39" t="s">
        <v>44</v>
      </c>
      <c r="I2702" s="40">
        <v>54266.02</v>
      </c>
      <c r="J2702" s="32">
        <f t="shared" si="126"/>
        <v>54266.02</v>
      </c>
      <c r="K2702" s="31">
        <v>0</v>
      </c>
      <c r="L2702" s="31">
        <v>0</v>
      </c>
      <c r="M2702" s="31">
        <v>0</v>
      </c>
      <c r="N2702" s="31">
        <v>0</v>
      </c>
      <c r="O2702" s="33">
        <f t="shared" si="127"/>
        <v>0</v>
      </c>
      <c r="P2702" s="34" t="str">
        <f t="shared" si="128"/>
        <v>1-30</v>
      </c>
      <c r="Q2702" s="35" t="str">
        <f>+VLOOKUP(B2702,'[2]PORTAFOLIO JAN17'!$B$7:$T$4941,19,FALSE)</f>
        <v>NICARAGUA</v>
      </c>
      <c r="R2702" s="31">
        <v>0</v>
      </c>
      <c r="S2702" s="31">
        <v>0</v>
      </c>
      <c r="T2702" s="31" t="s">
        <v>45</v>
      </c>
      <c r="U2702" s="41" t="s">
        <v>46</v>
      </c>
      <c r="V2702" s="42">
        <v>54266.02</v>
      </c>
      <c r="W2702" s="43">
        <v>54266.02</v>
      </c>
      <c r="X2702" s="38">
        <v>0</v>
      </c>
      <c r="Y2702" s="38">
        <v>0</v>
      </c>
      <c r="Z2702" s="38">
        <v>0</v>
      </c>
      <c r="AA2702" s="38">
        <v>0</v>
      </c>
      <c r="AB2702" s="38">
        <v>0</v>
      </c>
      <c r="AC2702" s="38">
        <v>0</v>
      </c>
      <c r="AD2702" s="38" t="s">
        <v>47</v>
      </c>
    </row>
    <row r="2703" spans="1:30" s="27" customFormat="1" ht="15" customHeight="1" x14ac:dyDescent="0.25">
      <c r="A2703" s="28" t="s">
        <v>39</v>
      </c>
      <c r="B2703" s="28" t="s">
        <v>2751</v>
      </c>
      <c r="C2703" s="85">
        <v>42767</v>
      </c>
      <c r="D2703" s="29">
        <f>+VLOOKUP(B2703,'[2]HG-Mexico by Contract'!$B$8:$G$4512,6,FALSE)</f>
        <v>362090</v>
      </c>
      <c r="E2703" s="29"/>
      <c r="F2703" s="28" t="s">
        <v>41</v>
      </c>
      <c r="G2703" s="28" t="s">
        <v>42</v>
      </c>
      <c r="H2703" s="28" t="s">
        <v>63</v>
      </c>
      <c r="I2703" s="31">
        <v>2131461.4700000002</v>
      </c>
      <c r="J2703" s="32">
        <f t="shared" si="126"/>
        <v>107063.30964989838</v>
      </c>
      <c r="K2703" s="31">
        <v>0</v>
      </c>
      <c r="L2703" s="31">
        <v>2131461.4700000002</v>
      </c>
      <c r="M2703" s="31">
        <v>0</v>
      </c>
      <c r="N2703" s="31">
        <v>0</v>
      </c>
      <c r="O2703" s="33">
        <f t="shared" si="127"/>
        <v>2131461.4700000002</v>
      </c>
      <c r="P2703" s="34" t="str">
        <f t="shared" si="128"/>
        <v>61-90</v>
      </c>
      <c r="Q2703" s="35" t="str">
        <f>+VLOOKUP(B2703,'[2]PORTAFOLIO JAN17'!$B$7:$T$4941,19,FALSE)</f>
        <v>MEXICO</v>
      </c>
      <c r="R2703" s="31">
        <v>0</v>
      </c>
      <c r="S2703" s="31">
        <v>0</v>
      </c>
      <c r="T2703" s="31" t="s">
        <v>45</v>
      </c>
      <c r="U2703" s="36" t="s">
        <v>64</v>
      </c>
      <c r="V2703" s="37">
        <v>107063.30963810001</v>
      </c>
      <c r="W2703" s="38">
        <v>0</v>
      </c>
      <c r="X2703" s="38">
        <v>0</v>
      </c>
      <c r="Y2703" s="38">
        <v>107063.30963810001</v>
      </c>
      <c r="Z2703" s="38">
        <v>0</v>
      </c>
      <c r="AA2703" s="38">
        <v>0</v>
      </c>
      <c r="AB2703" s="38">
        <v>0</v>
      </c>
      <c r="AC2703" s="38">
        <v>0</v>
      </c>
      <c r="AD2703" s="38" t="s">
        <v>47</v>
      </c>
    </row>
    <row r="2704" spans="1:30" s="27" customFormat="1" ht="15" customHeight="1" x14ac:dyDescent="0.25">
      <c r="A2704" s="39" t="s">
        <v>39</v>
      </c>
      <c r="B2704" s="39" t="s">
        <v>2752</v>
      </c>
      <c r="C2704" s="86">
        <v>42767</v>
      </c>
      <c r="D2704" s="29">
        <f>+VLOOKUP(B2704,'[2]HG-Mexico by Contract'!$B$8:$G$4512,6,FALSE)</f>
        <v>313548</v>
      </c>
      <c r="E2704" s="29"/>
      <c r="F2704" s="39" t="s">
        <v>62</v>
      </c>
      <c r="G2704" s="39" t="s">
        <v>42</v>
      </c>
      <c r="H2704" s="39" t="s">
        <v>44</v>
      </c>
      <c r="I2704" s="40">
        <v>54266.02</v>
      </c>
      <c r="J2704" s="32">
        <f t="shared" si="126"/>
        <v>54266.02</v>
      </c>
      <c r="K2704" s="31">
        <v>0</v>
      </c>
      <c r="L2704" s="31">
        <v>0</v>
      </c>
      <c r="M2704" s="31">
        <v>0</v>
      </c>
      <c r="N2704" s="31">
        <v>0</v>
      </c>
      <c r="O2704" s="33">
        <f t="shared" si="127"/>
        <v>0</v>
      </c>
      <c r="P2704" s="34" t="str">
        <f t="shared" si="128"/>
        <v>1-30</v>
      </c>
      <c r="Q2704" s="35" t="str">
        <f>+VLOOKUP(B2704,'[2]PORTAFOLIO JAN17'!$B$7:$T$4941,19,FALSE)</f>
        <v>NICARAGUA</v>
      </c>
      <c r="R2704" s="31">
        <v>0</v>
      </c>
      <c r="S2704" s="31">
        <v>0</v>
      </c>
      <c r="T2704" s="31" t="s">
        <v>45</v>
      </c>
      <c r="U2704" s="41" t="s">
        <v>46</v>
      </c>
      <c r="V2704" s="42">
        <v>54266.02</v>
      </c>
      <c r="W2704" s="43">
        <v>54266.02</v>
      </c>
      <c r="X2704" s="38">
        <v>0</v>
      </c>
      <c r="Y2704" s="38">
        <v>0</v>
      </c>
      <c r="Z2704" s="38">
        <v>0</v>
      </c>
      <c r="AA2704" s="38">
        <v>0</v>
      </c>
      <c r="AB2704" s="38">
        <v>0</v>
      </c>
      <c r="AC2704" s="38">
        <v>0</v>
      </c>
      <c r="AD2704" s="38" t="s">
        <v>47</v>
      </c>
    </row>
    <row r="2705" spans="1:30" s="27" customFormat="1" ht="15" customHeight="1" x14ac:dyDescent="0.25">
      <c r="A2705" s="28" t="s">
        <v>39</v>
      </c>
      <c r="B2705" s="28" t="s">
        <v>2753</v>
      </c>
      <c r="C2705" s="85">
        <v>42767</v>
      </c>
      <c r="D2705" s="29">
        <f>+VLOOKUP(B2705,'[2]HG-Mexico by Contract'!$B$8:$G$4512,6,FALSE)</f>
        <v>359090</v>
      </c>
      <c r="E2705" s="29"/>
      <c r="F2705" s="28" t="s">
        <v>41</v>
      </c>
      <c r="G2705" s="28" t="s">
        <v>42</v>
      </c>
      <c r="H2705" s="28" t="s">
        <v>44</v>
      </c>
      <c r="I2705" s="31">
        <v>64130.06</v>
      </c>
      <c r="J2705" s="32">
        <f t="shared" si="126"/>
        <v>64130.06</v>
      </c>
      <c r="K2705" s="31">
        <v>0</v>
      </c>
      <c r="L2705" s="31">
        <v>0</v>
      </c>
      <c r="M2705" s="31">
        <v>0</v>
      </c>
      <c r="N2705" s="31">
        <v>0</v>
      </c>
      <c r="O2705" s="33">
        <f t="shared" si="127"/>
        <v>0</v>
      </c>
      <c r="P2705" s="34" t="str">
        <f t="shared" si="128"/>
        <v>1-30</v>
      </c>
      <c r="Q2705" s="35" t="str">
        <f>+VLOOKUP(B2705,'[2]PORTAFOLIO JAN17'!$B$7:$T$4941,19,FALSE)</f>
        <v>COSTA RICA</v>
      </c>
      <c r="R2705" s="31">
        <v>0</v>
      </c>
      <c r="S2705" s="31">
        <v>0</v>
      </c>
      <c r="T2705" s="31" t="s">
        <v>45</v>
      </c>
      <c r="U2705" s="36" t="s">
        <v>46</v>
      </c>
      <c r="V2705" s="37">
        <v>64130.06</v>
      </c>
      <c r="W2705" s="38">
        <v>64130.06</v>
      </c>
      <c r="X2705" s="38">
        <v>0</v>
      </c>
      <c r="Y2705" s="38">
        <v>0</v>
      </c>
      <c r="Z2705" s="38">
        <v>0</v>
      </c>
      <c r="AA2705" s="38">
        <v>0</v>
      </c>
      <c r="AB2705" s="38">
        <v>0</v>
      </c>
      <c r="AC2705" s="38">
        <v>0</v>
      </c>
      <c r="AD2705" s="38" t="s">
        <v>47</v>
      </c>
    </row>
    <row r="2706" spans="1:30" s="27" customFormat="1" ht="15" customHeight="1" x14ac:dyDescent="0.25">
      <c r="A2706" s="39" t="s">
        <v>39</v>
      </c>
      <c r="B2706" s="39" t="s">
        <v>2754</v>
      </c>
      <c r="C2706" s="86">
        <v>42767</v>
      </c>
      <c r="D2706" s="29">
        <f>+VLOOKUP(B2706,'[2]HG-Mexico by Contract'!$B$8:$G$4512,6,FALSE)</f>
        <v>318077</v>
      </c>
      <c r="E2706" s="29"/>
      <c r="F2706" s="39" t="s">
        <v>41</v>
      </c>
      <c r="G2706" s="39" t="s">
        <v>42</v>
      </c>
      <c r="H2706" s="39" t="s">
        <v>63</v>
      </c>
      <c r="I2706" s="40">
        <v>2030941.9</v>
      </c>
      <c r="J2706" s="32">
        <f t="shared" si="126"/>
        <v>102014.21164824195</v>
      </c>
      <c r="K2706" s="31">
        <v>0</v>
      </c>
      <c r="L2706" s="31">
        <v>0</v>
      </c>
      <c r="M2706" s="31">
        <v>0</v>
      </c>
      <c r="N2706" s="31">
        <v>0</v>
      </c>
      <c r="O2706" s="33">
        <f t="shared" si="127"/>
        <v>0</v>
      </c>
      <c r="P2706" s="34" t="str">
        <f t="shared" si="128"/>
        <v>1-30</v>
      </c>
      <c r="Q2706" s="35" t="str">
        <f>+VLOOKUP(B2706,'[2]PORTAFOLIO JAN17'!$B$7:$T$4941,19,FALSE)</f>
        <v>MEXICO</v>
      </c>
      <c r="R2706" s="31">
        <v>0</v>
      </c>
      <c r="S2706" s="31">
        <v>0</v>
      </c>
      <c r="T2706" s="31" t="s">
        <v>45</v>
      </c>
      <c r="U2706" s="41" t="s">
        <v>64</v>
      </c>
      <c r="V2706" s="42">
        <v>102014.211637</v>
      </c>
      <c r="W2706" s="43">
        <v>102014.211637</v>
      </c>
      <c r="X2706" s="38">
        <v>0</v>
      </c>
      <c r="Y2706" s="38">
        <v>0</v>
      </c>
      <c r="Z2706" s="38">
        <v>0</v>
      </c>
      <c r="AA2706" s="38">
        <v>0</v>
      </c>
      <c r="AB2706" s="38">
        <v>0</v>
      </c>
      <c r="AC2706" s="38">
        <v>0</v>
      </c>
      <c r="AD2706" s="38" t="s">
        <v>47</v>
      </c>
    </row>
    <row r="2707" spans="1:30" s="27" customFormat="1" ht="15" customHeight="1" x14ac:dyDescent="0.25">
      <c r="A2707" s="28" t="s">
        <v>39</v>
      </c>
      <c r="B2707" s="28" t="s">
        <v>2755</v>
      </c>
      <c r="C2707" s="85">
        <v>42767</v>
      </c>
      <c r="D2707" s="29">
        <f>+VLOOKUP(B2707,'[2]HG-Mexico by Contract'!$B$8:$G$4512,6,FALSE)</f>
        <v>313548</v>
      </c>
      <c r="E2707" s="29"/>
      <c r="F2707" s="28" t="s">
        <v>218</v>
      </c>
      <c r="G2707" s="28" t="s">
        <v>42</v>
      </c>
      <c r="H2707" s="28" t="s">
        <v>44</v>
      </c>
      <c r="I2707" s="31">
        <v>62935.66</v>
      </c>
      <c r="J2707" s="32">
        <f t="shared" si="126"/>
        <v>62935.66</v>
      </c>
      <c r="K2707" s="31">
        <v>0</v>
      </c>
      <c r="L2707" s="31">
        <v>0</v>
      </c>
      <c r="M2707" s="31">
        <v>0</v>
      </c>
      <c r="N2707" s="31">
        <v>0</v>
      </c>
      <c r="O2707" s="33">
        <f t="shared" si="127"/>
        <v>0</v>
      </c>
      <c r="P2707" s="34" t="str">
        <f t="shared" si="128"/>
        <v>1-30</v>
      </c>
      <c r="Q2707" s="35" t="str">
        <f>+VLOOKUP(B2707,'[2]PORTAFOLIO JAN17'!$B$7:$T$4941,19,FALSE)</f>
        <v>NICARAGUA</v>
      </c>
      <c r="R2707" s="31">
        <v>0</v>
      </c>
      <c r="S2707" s="31">
        <v>0</v>
      </c>
      <c r="T2707" s="31" t="s">
        <v>45</v>
      </c>
      <c r="U2707" s="36" t="s">
        <v>46</v>
      </c>
      <c r="V2707" s="37">
        <v>62935.66</v>
      </c>
      <c r="W2707" s="38">
        <v>62935.66</v>
      </c>
      <c r="X2707" s="38">
        <v>0</v>
      </c>
      <c r="Y2707" s="38">
        <v>0</v>
      </c>
      <c r="Z2707" s="38">
        <v>0</v>
      </c>
      <c r="AA2707" s="38">
        <v>0</v>
      </c>
      <c r="AB2707" s="38">
        <v>0</v>
      </c>
      <c r="AC2707" s="38">
        <v>0</v>
      </c>
      <c r="AD2707" s="38" t="s">
        <v>47</v>
      </c>
    </row>
    <row r="2708" spans="1:30" s="27" customFormat="1" ht="15" customHeight="1" x14ac:dyDescent="0.25">
      <c r="A2708" s="39" t="s">
        <v>39</v>
      </c>
      <c r="B2708" s="39" t="s">
        <v>2756</v>
      </c>
      <c r="C2708" s="86">
        <v>42767</v>
      </c>
      <c r="D2708" s="29">
        <f>+VLOOKUP(B2708,'[2]HG-Mexico by Contract'!$B$8:$G$4512,6,FALSE)</f>
        <v>315963</v>
      </c>
      <c r="E2708" s="29"/>
      <c r="F2708" s="39" t="s">
        <v>218</v>
      </c>
      <c r="G2708" s="39" t="s">
        <v>42</v>
      </c>
      <c r="H2708" s="39" t="s">
        <v>44</v>
      </c>
      <c r="I2708" s="40">
        <v>303618.25</v>
      </c>
      <c r="J2708" s="32">
        <f t="shared" si="126"/>
        <v>303618.25</v>
      </c>
      <c r="K2708" s="31">
        <v>0</v>
      </c>
      <c r="L2708" s="31">
        <v>0</v>
      </c>
      <c r="M2708" s="31">
        <v>0</v>
      </c>
      <c r="N2708" s="31">
        <v>0</v>
      </c>
      <c r="O2708" s="33">
        <f t="shared" si="127"/>
        <v>0</v>
      </c>
      <c r="P2708" s="34" t="str">
        <f t="shared" si="128"/>
        <v>1-30</v>
      </c>
      <c r="Q2708" s="35" t="str">
        <f>+VLOOKUP(B2708,'[2]PORTAFOLIO JAN17'!$B$7:$T$4941,19,FALSE)</f>
        <v>JAMAICA</v>
      </c>
      <c r="R2708" s="31">
        <v>0</v>
      </c>
      <c r="S2708" s="31">
        <v>0</v>
      </c>
      <c r="T2708" s="31" t="s">
        <v>45</v>
      </c>
      <c r="U2708" s="41" t="s">
        <v>46</v>
      </c>
      <c r="V2708" s="42">
        <v>303618.25</v>
      </c>
      <c r="W2708" s="43">
        <v>303618.25</v>
      </c>
      <c r="X2708" s="38">
        <v>0</v>
      </c>
      <c r="Y2708" s="38">
        <v>0</v>
      </c>
      <c r="Z2708" s="38">
        <v>0</v>
      </c>
      <c r="AA2708" s="38">
        <v>0</v>
      </c>
      <c r="AB2708" s="38">
        <v>0</v>
      </c>
      <c r="AC2708" s="38">
        <v>0</v>
      </c>
      <c r="AD2708" s="38" t="s">
        <v>47</v>
      </c>
    </row>
    <row r="2709" spans="1:30" s="27" customFormat="1" ht="15" customHeight="1" x14ac:dyDescent="0.25">
      <c r="A2709" s="28" t="s">
        <v>39</v>
      </c>
      <c r="B2709" s="28" t="s">
        <v>2757</v>
      </c>
      <c r="C2709" s="85">
        <v>42767</v>
      </c>
      <c r="D2709" s="29">
        <f>+VLOOKUP(B2709,'[2]HG-Mexico by Contract'!$B$8:$G$4512,6,FALSE)</f>
        <v>339655</v>
      </c>
      <c r="E2709" s="29"/>
      <c r="F2709" s="28" t="s">
        <v>41</v>
      </c>
      <c r="G2709" s="28" t="s">
        <v>42</v>
      </c>
      <c r="H2709" s="28" t="s">
        <v>44</v>
      </c>
      <c r="I2709" s="31">
        <v>50896.959999999999</v>
      </c>
      <c r="J2709" s="32">
        <f t="shared" si="126"/>
        <v>50896.959999999999</v>
      </c>
      <c r="K2709" s="31">
        <v>0</v>
      </c>
      <c r="L2709" s="31">
        <v>0</v>
      </c>
      <c r="M2709" s="31">
        <v>0</v>
      </c>
      <c r="N2709" s="31">
        <v>0</v>
      </c>
      <c r="O2709" s="33">
        <f t="shared" si="127"/>
        <v>0</v>
      </c>
      <c r="P2709" s="34" t="str">
        <f t="shared" si="128"/>
        <v>1-30</v>
      </c>
      <c r="Q2709" s="35" t="str">
        <f>+VLOOKUP(B2709,'[2]PORTAFOLIO JAN17'!$B$7:$T$4941,19,FALSE)</f>
        <v>COSTA RICA</v>
      </c>
      <c r="R2709" s="31">
        <v>0</v>
      </c>
      <c r="S2709" s="31">
        <v>0</v>
      </c>
      <c r="T2709" s="31" t="s">
        <v>45</v>
      </c>
      <c r="U2709" s="36" t="s">
        <v>46</v>
      </c>
      <c r="V2709" s="37">
        <v>50896.959999999999</v>
      </c>
      <c r="W2709" s="38">
        <v>50896.959999999999</v>
      </c>
      <c r="X2709" s="38">
        <v>0</v>
      </c>
      <c r="Y2709" s="38">
        <v>0</v>
      </c>
      <c r="Z2709" s="38">
        <v>0</v>
      </c>
      <c r="AA2709" s="38">
        <v>0</v>
      </c>
      <c r="AB2709" s="38">
        <v>0</v>
      </c>
      <c r="AC2709" s="38">
        <v>0</v>
      </c>
      <c r="AD2709" s="38" t="s">
        <v>47</v>
      </c>
    </row>
    <row r="2710" spans="1:30" s="27" customFormat="1" ht="15" customHeight="1" x14ac:dyDescent="0.25">
      <c r="A2710" s="39" t="s">
        <v>39</v>
      </c>
      <c r="B2710" s="39" t="s">
        <v>2758</v>
      </c>
      <c r="C2710" s="86">
        <v>42767</v>
      </c>
      <c r="D2710" s="29">
        <f>+VLOOKUP(B2710,'[2]HG-Mexico by Contract'!$B$8:$G$4512,6,FALSE)</f>
        <v>313548</v>
      </c>
      <c r="E2710" s="29"/>
      <c r="F2710" s="39" t="s">
        <v>218</v>
      </c>
      <c r="G2710" s="39" t="s">
        <v>42</v>
      </c>
      <c r="H2710" s="39" t="s">
        <v>44</v>
      </c>
      <c r="I2710" s="40">
        <v>10284.83</v>
      </c>
      <c r="J2710" s="32">
        <f t="shared" si="126"/>
        <v>10284.83</v>
      </c>
      <c r="K2710" s="31">
        <v>0</v>
      </c>
      <c r="L2710" s="31">
        <v>0</v>
      </c>
      <c r="M2710" s="31">
        <v>0</v>
      </c>
      <c r="N2710" s="31">
        <v>0</v>
      </c>
      <c r="O2710" s="33">
        <f t="shared" si="127"/>
        <v>0</v>
      </c>
      <c r="P2710" s="34" t="str">
        <f t="shared" si="128"/>
        <v>1-30</v>
      </c>
      <c r="Q2710" s="35" t="str">
        <f>+VLOOKUP(B2710,'[2]PORTAFOLIO JAN17'!$B$7:$T$4941,19,FALSE)</f>
        <v>NICARAGUA</v>
      </c>
      <c r="R2710" s="31">
        <v>0</v>
      </c>
      <c r="S2710" s="31">
        <v>0</v>
      </c>
      <c r="T2710" s="31" t="s">
        <v>45</v>
      </c>
      <c r="U2710" s="41" t="s">
        <v>46</v>
      </c>
      <c r="V2710" s="42">
        <v>10284.83</v>
      </c>
      <c r="W2710" s="43">
        <v>10284.83</v>
      </c>
      <c r="X2710" s="38">
        <v>0</v>
      </c>
      <c r="Y2710" s="38">
        <v>0</v>
      </c>
      <c r="Z2710" s="38">
        <v>0</v>
      </c>
      <c r="AA2710" s="38">
        <v>0</v>
      </c>
      <c r="AB2710" s="38">
        <v>0</v>
      </c>
      <c r="AC2710" s="38">
        <v>0</v>
      </c>
      <c r="AD2710" s="38" t="s">
        <v>47</v>
      </c>
    </row>
    <row r="2711" spans="1:30" s="27" customFormat="1" ht="15" customHeight="1" x14ac:dyDescent="0.25">
      <c r="A2711" s="28" t="s">
        <v>39</v>
      </c>
      <c r="B2711" s="28" t="s">
        <v>2759</v>
      </c>
      <c r="C2711" s="85">
        <v>42767</v>
      </c>
      <c r="D2711" s="29">
        <f>+VLOOKUP(B2711,'[2]HG-Mexico by Contract'!$B$8:$G$4512,6,FALSE)</f>
        <v>313548</v>
      </c>
      <c r="E2711" s="29"/>
      <c r="F2711" s="28" t="s">
        <v>218</v>
      </c>
      <c r="G2711" s="28" t="s">
        <v>42</v>
      </c>
      <c r="H2711" s="28" t="s">
        <v>44</v>
      </c>
      <c r="I2711" s="31">
        <v>447873.28000000003</v>
      </c>
      <c r="J2711" s="32">
        <f t="shared" si="126"/>
        <v>447873.28000000003</v>
      </c>
      <c r="K2711" s="31">
        <v>0</v>
      </c>
      <c r="L2711" s="31">
        <v>0</v>
      </c>
      <c r="M2711" s="31">
        <v>0</v>
      </c>
      <c r="N2711" s="31">
        <v>0</v>
      </c>
      <c r="O2711" s="33">
        <f t="shared" si="127"/>
        <v>0</v>
      </c>
      <c r="P2711" s="34" t="str">
        <f t="shared" si="128"/>
        <v>1-30</v>
      </c>
      <c r="Q2711" s="35" t="str">
        <f>+VLOOKUP(B2711,'[2]PORTAFOLIO JAN17'!$B$7:$T$4941,19,FALSE)</f>
        <v>NICARAGUA</v>
      </c>
      <c r="R2711" s="31">
        <v>0</v>
      </c>
      <c r="S2711" s="31">
        <v>0</v>
      </c>
      <c r="T2711" s="31" t="s">
        <v>45</v>
      </c>
      <c r="U2711" s="36" t="s">
        <v>46</v>
      </c>
      <c r="V2711" s="37">
        <v>447873.28000000003</v>
      </c>
      <c r="W2711" s="38">
        <v>447873.28000000003</v>
      </c>
      <c r="X2711" s="38">
        <v>0</v>
      </c>
      <c r="Y2711" s="38">
        <v>0</v>
      </c>
      <c r="Z2711" s="38">
        <v>0</v>
      </c>
      <c r="AA2711" s="38">
        <v>0</v>
      </c>
      <c r="AB2711" s="38">
        <v>0</v>
      </c>
      <c r="AC2711" s="38">
        <v>0</v>
      </c>
      <c r="AD2711" s="38" t="s">
        <v>47</v>
      </c>
    </row>
    <row r="2712" spans="1:30" s="27" customFormat="1" ht="15" customHeight="1" x14ac:dyDescent="0.25">
      <c r="A2712" s="39" t="s">
        <v>39</v>
      </c>
      <c r="B2712" s="39" t="s">
        <v>2760</v>
      </c>
      <c r="C2712" s="86">
        <v>42767</v>
      </c>
      <c r="D2712" s="29">
        <f>+VLOOKUP(B2712,'[2]HG-Mexico by Contract'!$B$8:$G$4512,6,FALSE)</f>
        <v>314798</v>
      </c>
      <c r="E2712" s="29"/>
      <c r="F2712" s="39" t="s">
        <v>62</v>
      </c>
      <c r="G2712" s="39" t="s">
        <v>42</v>
      </c>
      <c r="H2712" s="39" t="s">
        <v>44</v>
      </c>
      <c r="I2712" s="40">
        <v>28520.22</v>
      </c>
      <c r="J2712" s="32">
        <f t="shared" si="126"/>
        <v>28520.22</v>
      </c>
      <c r="K2712" s="31">
        <v>0</v>
      </c>
      <c r="L2712" s="31">
        <v>0</v>
      </c>
      <c r="M2712" s="31">
        <v>0</v>
      </c>
      <c r="N2712" s="31">
        <v>0</v>
      </c>
      <c r="O2712" s="33">
        <f t="shared" si="127"/>
        <v>0</v>
      </c>
      <c r="P2712" s="34" t="str">
        <f t="shared" si="128"/>
        <v>1-30</v>
      </c>
      <c r="Q2712" s="35" t="str">
        <f>+VLOOKUP(B2712,'[2]PORTAFOLIO JAN17'!$B$7:$T$4941,19,FALSE)</f>
        <v>COSTA RICA</v>
      </c>
      <c r="R2712" s="31">
        <v>0</v>
      </c>
      <c r="S2712" s="31">
        <v>0</v>
      </c>
      <c r="T2712" s="31" t="s">
        <v>45</v>
      </c>
      <c r="U2712" s="41" t="s">
        <v>46</v>
      </c>
      <c r="V2712" s="42">
        <v>28520.22</v>
      </c>
      <c r="W2712" s="43">
        <v>28520.22</v>
      </c>
      <c r="X2712" s="38">
        <v>0</v>
      </c>
      <c r="Y2712" s="38">
        <v>0</v>
      </c>
      <c r="Z2712" s="38">
        <v>0</v>
      </c>
      <c r="AA2712" s="38">
        <v>0</v>
      </c>
      <c r="AB2712" s="38">
        <v>0</v>
      </c>
      <c r="AC2712" s="38">
        <v>0</v>
      </c>
      <c r="AD2712" s="38" t="s">
        <v>47</v>
      </c>
    </row>
    <row r="2713" spans="1:30" s="27" customFormat="1" ht="15" customHeight="1" x14ac:dyDescent="0.25">
      <c r="A2713" s="28" t="s">
        <v>39</v>
      </c>
      <c r="B2713" s="28" t="s">
        <v>2761</v>
      </c>
      <c r="C2713" s="85">
        <v>42767</v>
      </c>
      <c r="D2713" s="29">
        <f>+VLOOKUP(B2713,'[2]HG-Mexico by Contract'!$B$8:$G$4512,6,FALSE)</f>
        <v>313548</v>
      </c>
      <c r="E2713" s="29"/>
      <c r="F2713" s="28" t="s">
        <v>62</v>
      </c>
      <c r="G2713" s="28" t="s">
        <v>42</v>
      </c>
      <c r="H2713" s="28" t="s">
        <v>44</v>
      </c>
      <c r="I2713" s="31">
        <v>173460.81</v>
      </c>
      <c r="J2713" s="32">
        <f t="shared" si="126"/>
        <v>173460.81</v>
      </c>
      <c r="K2713" s="31">
        <v>0</v>
      </c>
      <c r="L2713" s="31">
        <v>0</v>
      </c>
      <c r="M2713" s="31">
        <v>0</v>
      </c>
      <c r="N2713" s="31">
        <v>0</v>
      </c>
      <c r="O2713" s="33">
        <f t="shared" si="127"/>
        <v>0</v>
      </c>
      <c r="P2713" s="34" t="str">
        <f t="shared" si="128"/>
        <v>1-30</v>
      </c>
      <c r="Q2713" s="35" t="str">
        <f>+VLOOKUP(B2713,'[2]PORTAFOLIO JAN17'!$B$7:$T$4941,19,FALSE)</f>
        <v>NICARAGUA</v>
      </c>
      <c r="R2713" s="31">
        <v>0</v>
      </c>
      <c r="S2713" s="31">
        <v>0</v>
      </c>
      <c r="T2713" s="31" t="s">
        <v>45</v>
      </c>
      <c r="U2713" s="36" t="s">
        <v>46</v>
      </c>
      <c r="V2713" s="37">
        <v>173460.81</v>
      </c>
      <c r="W2713" s="38">
        <v>173460.81</v>
      </c>
      <c r="X2713" s="38">
        <v>0</v>
      </c>
      <c r="Y2713" s="38">
        <v>0</v>
      </c>
      <c r="Z2713" s="38">
        <v>0</v>
      </c>
      <c r="AA2713" s="38">
        <v>0</v>
      </c>
      <c r="AB2713" s="38">
        <v>0</v>
      </c>
      <c r="AC2713" s="38">
        <v>0</v>
      </c>
      <c r="AD2713" s="38" t="s">
        <v>47</v>
      </c>
    </row>
    <row r="2714" spans="1:30" s="27" customFormat="1" ht="15" customHeight="1" x14ac:dyDescent="0.25">
      <c r="A2714" s="39" t="s">
        <v>39</v>
      </c>
      <c r="B2714" s="39" t="s">
        <v>2762</v>
      </c>
      <c r="C2714" s="86">
        <v>42767</v>
      </c>
      <c r="D2714" s="29">
        <f>+VLOOKUP(B2714,'[2]HG-Mexico by Contract'!$B$8:$G$4512,6,FALSE)</f>
        <v>313548</v>
      </c>
      <c r="E2714" s="29"/>
      <c r="F2714" s="39" t="s">
        <v>62</v>
      </c>
      <c r="G2714" s="39" t="s">
        <v>42</v>
      </c>
      <c r="H2714" s="39" t="s">
        <v>44</v>
      </c>
      <c r="I2714" s="40">
        <v>3997.86</v>
      </c>
      <c r="J2714" s="32">
        <f t="shared" si="126"/>
        <v>3997.86</v>
      </c>
      <c r="K2714" s="31">
        <v>0</v>
      </c>
      <c r="L2714" s="31">
        <v>0</v>
      </c>
      <c r="M2714" s="31">
        <v>0</v>
      </c>
      <c r="N2714" s="31">
        <v>0</v>
      </c>
      <c r="O2714" s="33">
        <f t="shared" si="127"/>
        <v>0</v>
      </c>
      <c r="P2714" s="34" t="str">
        <f t="shared" si="128"/>
        <v>1-30</v>
      </c>
      <c r="Q2714" s="35" t="str">
        <f>+VLOOKUP(B2714,'[2]PORTAFOLIO JAN17'!$B$7:$T$4941,19,FALSE)</f>
        <v>NICARAGUA</v>
      </c>
      <c r="R2714" s="31">
        <v>0</v>
      </c>
      <c r="S2714" s="31">
        <v>0</v>
      </c>
      <c r="T2714" s="31" t="s">
        <v>45</v>
      </c>
      <c r="U2714" s="41" t="s">
        <v>46</v>
      </c>
      <c r="V2714" s="42">
        <v>3997.86</v>
      </c>
      <c r="W2714" s="43">
        <v>3997.86</v>
      </c>
      <c r="X2714" s="38">
        <v>0</v>
      </c>
      <c r="Y2714" s="38">
        <v>0</v>
      </c>
      <c r="Z2714" s="38">
        <v>0</v>
      </c>
      <c r="AA2714" s="38">
        <v>0</v>
      </c>
      <c r="AB2714" s="38">
        <v>0</v>
      </c>
      <c r="AC2714" s="38">
        <v>0</v>
      </c>
      <c r="AD2714" s="38" t="s">
        <v>47</v>
      </c>
    </row>
    <row r="2715" spans="1:30" s="27" customFormat="1" ht="15" customHeight="1" x14ac:dyDescent="0.25">
      <c r="A2715" s="28" t="s">
        <v>39</v>
      </c>
      <c r="B2715" s="28" t="s">
        <v>2763</v>
      </c>
      <c r="C2715" s="85">
        <v>42767</v>
      </c>
      <c r="D2715" s="29">
        <f>+VLOOKUP(B2715,'[2]HG-Mexico by Contract'!$B$8:$G$4512,6,FALSE)</f>
        <v>314798</v>
      </c>
      <c r="E2715" s="29"/>
      <c r="F2715" s="28" t="s">
        <v>218</v>
      </c>
      <c r="G2715" s="28" t="s">
        <v>42</v>
      </c>
      <c r="H2715" s="28" t="s">
        <v>44</v>
      </c>
      <c r="I2715" s="31">
        <v>196940.99</v>
      </c>
      <c r="J2715" s="32">
        <f t="shared" si="126"/>
        <v>196940.99</v>
      </c>
      <c r="K2715" s="31">
        <v>0</v>
      </c>
      <c r="L2715" s="31">
        <v>0</v>
      </c>
      <c r="M2715" s="31">
        <v>0</v>
      </c>
      <c r="N2715" s="31">
        <v>0</v>
      </c>
      <c r="O2715" s="33">
        <f t="shared" si="127"/>
        <v>0</v>
      </c>
      <c r="P2715" s="34" t="str">
        <f t="shared" si="128"/>
        <v>1-30</v>
      </c>
      <c r="Q2715" s="35" t="str">
        <f>+VLOOKUP(B2715,'[2]PORTAFOLIO JAN17'!$B$7:$T$4941,19,FALSE)</f>
        <v>COSTA RICA</v>
      </c>
      <c r="R2715" s="31">
        <v>0</v>
      </c>
      <c r="S2715" s="31">
        <v>0</v>
      </c>
      <c r="T2715" s="31" t="s">
        <v>45</v>
      </c>
      <c r="U2715" s="36" t="s">
        <v>46</v>
      </c>
      <c r="V2715" s="37">
        <v>196940.99</v>
      </c>
      <c r="W2715" s="38">
        <v>196940.99</v>
      </c>
      <c r="X2715" s="38">
        <v>0</v>
      </c>
      <c r="Y2715" s="38">
        <v>0</v>
      </c>
      <c r="Z2715" s="38">
        <v>0</v>
      </c>
      <c r="AA2715" s="38">
        <v>0</v>
      </c>
      <c r="AB2715" s="38">
        <v>0</v>
      </c>
      <c r="AC2715" s="38">
        <v>0</v>
      </c>
      <c r="AD2715" s="38" t="s">
        <v>47</v>
      </c>
    </row>
    <row r="2716" spans="1:30" s="27" customFormat="1" ht="15" customHeight="1" x14ac:dyDescent="0.25">
      <c r="A2716" s="39" t="s">
        <v>39</v>
      </c>
      <c r="B2716" s="39" t="s">
        <v>2764</v>
      </c>
      <c r="C2716" s="86">
        <v>42767</v>
      </c>
      <c r="D2716" s="29">
        <f>+VLOOKUP(B2716,'[2]HG-Mexico by Contract'!$B$8:$G$4512,6,FALSE)</f>
        <v>314798</v>
      </c>
      <c r="E2716" s="29"/>
      <c r="F2716" s="39" t="s">
        <v>62</v>
      </c>
      <c r="G2716" s="39" t="s">
        <v>42</v>
      </c>
      <c r="H2716" s="39" t="s">
        <v>44</v>
      </c>
      <c r="I2716" s="40">
        <v>264731.15000000002</v>
      </c>
      <c r="J2716" s="32">
        <f t="shared" si="126"/>
        <v>264731.15000000002</v>
      </c>
      <c r="K2716" s="31">
        <v>0</v>
      </c>
      <c r="L2716" s="31">
        <v>0</v>
      </c>
      <c r="M2716" s="31">
        <v>0</v>
      </c>
      <c r="N2716" s="31">
        <v>0</v>
      </c>
      <c r="O2716" s="33">
        <f t="shared" si="127"/>
        <v>0</v>
      </c>
      <c r="P2716" s="34" t="str">
        <f t="shared" si="128"/>
        <v>1-30</v>
      </c>
      <c r="Q2716" s="35" t="str">
        <f>+VLOOKUP(B2716,'[2]PORTAFOLIO JAN17'!$B$7:$T$4941,19,FALSE)</f>
        <v>COSTA RICA</v>
      </c>
      <c r="R2716" s="31">
        <v>0</v>
      </c>
      <c r="S2716" s="31">
        <v>0</v>
      </c>
      <c r="T2716" s="31" t="s">
        <v>45</v>
      </c>
      <c r="U2716" s="41" t="s">
        <v>46</v>
      </c>
      <c r="V2716" s="42">
        <v>264731.15000000002</v>
      </c>
      <c r="W2716" s="43">
        <v>264731.15000000002</v>
      </c>
      <c r="X2716" s="38">
        <v>0</v>
      </c>
      <c r="Y2716" s="38">
        <v>0</v>
      </c>
      <c r="Z2716" s="38">
        <v>0</v>
      </c>
      <c r="AA2716" s="38">
        <v>0</v>
      </c>
      <c r="AB2716" s="38">
        <v>0</v>
      </c>
      <c r="AC2716" s="38">
        <v>0</v>
      </c>
      <c r="AD2716" s="38" t="s">
        <v>47</v>
      </c>
    </row>
    <row r="2717" spans="1:30" s="27" customFormat="1" ht="15" customHeight="1" x14ac:dyDescent="0.25">
      <c r="A2717" s="28" t="s">
        <v>39</v>
      </c>
      <c r="B2717" s="28" t="s">
        <v>2765</v>
      </c>
      <c r="C2717" s="85">
        <v>42767</v>
      </c>
      <c r="D2717" s="29">
        <f>+VLOOKUP(B2717,'[2]HG-Mexico by Contract'!$B$8:$G$4512,6,FALSE)</f>
        <v>314798</v>
      </c>
      <c r="E2717" s="29"/>
      <c r="F2717" s="28" t="s">
        <v>62</v>
      </c>
      <c r="G2717" s="28" t="s">
        <v>42</v>
      </c>
      <c r="H2717" s="28" t="s">
        <v>44</v>
      </c>
      <c r="I2717" s="31">
        <v>100169.3</v>
      </c>
      <c r="J2717" s="32">
        <f t="shared" si="126"/>
        <v>100169.3</v>
      </c>
      <c r="K2717" s="31">
        <v>0</v>
      </c>
      <c r="L2717" s="31">
        <v>0</v>
      </c>
      <c r="M2717" s="31">
        <v>0</v>
      </c>
      <c r="N2717" s="31">
        <v>0</v>
      </c>
      <c r="O2717" s="33">
        <f t="shared" si="127"/>
        <v>0</v>
      </c>
      <c r="P2717" s="34" t="str">
        <f t="shared" si="128"/>
        <v>1-30</v>
      </c>
      <c r="Q2717" s="35" t="str">
        <f>+VLOOKUP(B2717,'[2]PORTAFOLIO JAN17'!$B$7:$T$4941,19,FALSE)</f>
        <v>COSTA RICA</v>
      </c>
      <c r="R2717" s="31">
        <v>0</v>
      </c>
      <c r="S2717" s="31">
        <v>0</v>
      </c>
      <c r="T2717" s="31" t="s">
        <v>45</v>
      </c>
      <c r="U2717" s="36" t="s">
        <v>46</v>
      </c>
      <c r="V2717" s="37">
        <v>100169.3</v>
      </c>
      <c r="W2717" s="38">
        <v>100169.3</v>
      </c>
      <c r="X2717" s="38">
        <v>0</v>
      </c>
      <c r="Y2717" s="38">
        <v>0</v>
      </c>
      <c r="Z2717" s="38">
        <v>0</v>
      </c>
      <c r="AA2717" s="38">
        <v>0</v>
      </c>
      <c r="AB2717" s="38">
        <v>0</v>
      </c>
      <c r="AC2717" s="38">
        <v>0</v>
      </c>
      <c r="AD2717" s="38" t="s">
        <v>47</v>
      </c>
    </row>
    <row r="2718" spans="1:30" s="27" customFormat="1" ht="15" customHeight="1" x14ac:dyDescent="0.25">
      <c r="A2718" s="39" t="s">
        <v>39</v>
      </c>
      <c r="B2718" s="39" t="s">
        <v>2766</v>
      </c>
      <c r="C2718" s="86">
        <v>42767</v>
      </c>
      <c r="D2718" s="29">
        <f>+VLOOKUP(B2718,'[2]HG-Mexico by Contract'!$B$8:$G$4512,6,FALSE)</f>
        <v>314798</v>
      </c>
      <c r="E2718" s="29"/>
      <c r="F2718" s="39" t="s">
        <v>62</v>
      </c>
      <c r="G2718" s="39" t="s">
        <v>42</v>
      </c>
      <c r="H2718" s="39" t="s">
        <v>44</v>
      </c>
      <c r="I2718" s="40">
        <v>97600.62</v>
      </c>
      <c r="J2718" s="32">
        <f t="shared" si="126"/>
        <v>97600.62</v>
      </c>
      <c r="K2718" s="31">
        <v>0</v>
      </c>
      <c r="L2718" s="31">
        <v>0</v>
      </c>
      <c r="M2718" s="31">
        <v>0</v>
      </c>
      <c r="N2718" s="31">
        <v>0</v>
      </c>
      <c r="O2718" s="33">
        <f t="shared" si="127"/>
        <v>0</v>
      </c>
      <c r="P2718" s="34" t="str">
        <f t="shared" si="128"/>
        <v>1-30</v>
      </c>
      <c r="Q2718" s="35" t="str">
        <f>+VLOOKUP(B2718,'[2]PORTAFOLIO JAN17'!$B$7:$T$4941,19,FALSE)</f>
        <v>COSTA RICA</v>
      </c>
      <c r="R2718" s="31">
        <v>0</v>
      </c>
      <c r="S2718" s="31">
        <v>0</v>
      </c>
      <c r="T2718" s="31" t="s">
        <v>45</v>
      </c>
      <c r="U2718" s="41" t="s">
        <v>46</v>
      </c>
      <c r="V2718" s="42">
        <v>97600.62</v>
      </c>
      <c r="W2718" s="43">
        <v>97600.62</v>
      </c>
      <c r="X2718" s="38">
        <v>0</v>
      </c>
      <c r="Y2718" s="38">
        <v>0</v>
      </c>
      <c r="Z2718" s="38">
        <v>0</v>
      </c>
      <c r="AA2718" s="38">
        <v>0</v>
      </c>
      <c r="AB2718" s="38">
        <v>0</v>
      </c>
      <c r="AC2718" s="38">
        <v>0</v>
      </c>
      <c r="AD2718" s="38" t="s">
        <v>47</v>
      </c>
    </row>
    <row r="2719" spans="1:30" s="27" customFormat="1" ht="15" customHeight="1" x14ac:dyDescent="0.25">
      <c r="A2719" s="28" t="s">
        <v>39</v>
      </c>
      <c r="B2719" s="28" t="s">
        <v>2767</v>
      </c>
      <c r="C2719" s="85">
        <v>42767</v>
      </c>
      <c r="D2719" s="29">
        <f>+VLOOKUP(B2719,'[2]HG-Mexico by Contract'!$B$8:$G$4512,6,FALSE)</f>
        <v>314798</v>
      </c>
      <c r="E2719" s="29"/>
      <c r="F2719" s="28" t="s">
        <v>62</v>
      </c>
      <c r="G2719" s="28" t="s">
        <v>42</v>
      </c>
      <c r="H2719" s="28" t="s">
        <v>44</v>
      </c>
      <c r="I2719" s="31">
        <v>279674.17</v>
      </c>
      <c r="J2719" s="32">
        <f t="shared" si="126"/>
        <v>279674.17</v>
      </c>
      <c r="K2719" s="31">
        <v>0</v>
      </c>
      <c r="L2719" s="31">
        <v>0</v>
      </c>
      <c r="M2719" s="31">
        <v>0</v>
      </c>
      <c r="N2719" s="31">
        <v>0</v>
      </c>
      <c r="O2719" s="33">
        <f t="shared" si="127"/>
        <v>0</v>
      </c>
      <c r="P2719" s="34" t="str">
        <f t="shared" si="128"/>
        <v>1-30</v>
      </c>
      <c r="Q2719" s="35" t="str">
        <f>+VLOOKUP(B2719,'[2]PORTAFOLIO JAN17'!$B$7:$T$4941,19,FALSE)</f>
        <v>COSTA RICA</v>
      </c>
      <c r="R2719" s="31">
        <v>0</v>
      </c>
      <c r="S2719" s="31">
        <v>0</v>
      </c>
      <c r="T2719" s="31" t="s">
        <v>45</v>
      </c>
      <c r="U2719" s="36" t="s">
        <v>46</v>
      </c>
      <c r="V2719" s="37">
        <v>279674.17</v>
      </c>
      <c r="W2719" s="38">
        <v>279674.17</v>
      </c>
      <c r="X2719" s="38">
        <v>0</v>
      </c>
      <c r="Y2719" s="38">
        <v>0</v>
      </c>
      <c r="Z2719" s="38">
        <v>0</v>
      </c>
      <c r="AA2719" s="38">
        <v>0</v>
      </c>
      <c r="AB2719" s="38">
        <v>0</v>
      </c>
      <c r="AC2719" s="38">
        <v>0</v>
      </c>
      <c r="AD2719" s="38" t="s">
        <v>47</v>
      </c>
    </row>
    <row r="2720" spans="1:30" s="27" customFormat="1" ht="15" customHeight="1" x14ac:dyDescent="0.25">
      <c r="A2720" s="39" t="s">
        <v>39</v>
      </c>
      <c r="B2720" s="39" t="s">
        <v>2768</v>
      </c>
      <c r="C2720" s="86">
        <v>42767</v>
      </c>
      <c r="D2720" s="29">
        <f>+VLOOKUP(B2720,'[2]HG-Mexico by Contract'!$B$8:$G$4512,6,FALSE)</f>
        <v>314798</v>
      </c>
      <c r="E2720" s="29"/>
      <c r="F2720" s="39" t="s">
        <v>218</v>
      </c>
      <c r="G2720" s="39" t="s">
        <v>42</v>
      </c>
      <c r="H2720" s="39" t="s">
        <v>44</v>
      </c>
      <c r="I2720" s="40">
        <v>163562.74</v>
      </c>
      <c r="J2720" s="32">
        <f t="shared" si="126"/>
        <v>163562.74</v>
      </c>
      <c r="K2720" s="31">
        <v>0</v>
      </c>
      <c r="L2720" s="31">
        <v>0</v>
      </c>
      <c r="M2720" s="31">
        <v>0</v>
      </c>
      <c r="N2720" s="31">
        <v>0</v>
      </c>
      <c r="O2720" s="33">
        <f t="shared" si="127"/>
        <v>0</v>
      </c>
      <c r="P2720" s="34" t="str">
        <f t="shared" si="128"/>
        <v>1-30</v>
      </c>
      <c r="Q2720" s="35" t="str">
        <f>+VLOOKUP(B2720,'[2]PORTAFOLIO JAN17'!$B$7:$T$4941,19,FALSE)</f>
        <v>COSTA RICA</v>
      </c>
      <c r="R2720" s="31">
        <v>0</v>
      </c>
      <c r="S2720" s="31">
        <v>0</v>
      </c>
      <c r="T2720" s="31" t="s">
        <v>45</v>
      </c>
      <c r="U2720" s="41" t="s">
        <v>46</v>
      </c>
      <c r="V2720" s="42">
        <v>163562.74</v>
      </c>
      <c r="W2720" s="43">
        <v>163562.74</v>
      </c>
      <c r="X2720" s="38">
        <v>0</v>
      </c>
      <c r="Y2720" s="38">
        <v>0</v>
      </c>
      <c r="Z2720" s="38">
        <v>0</v>
      </c>
      <c r="AA2720" s="38">
        <v>0</v>
      </c>
      <c r="AB2720" s="38">
        <v>0</v>
      </c>
      <c r="AC2720" s="38">
        <v>0</v>
      </c>
      <c r="AD2720" s="38" t="s">
        <v>47</v>
      </c>
    </row>
    <row r="2721" spans="1:30" s="27" customFormat="1" ht="15" customHeight="1" x14ac:dyDescent="0.25">
      <c r="A2721" s="28" t="s">
        <v>39</v>
      </c>
      <c r="B2721" s="28" t="s">
        <v>2769</v>
      </c>
      <c r="C2721" s="85">
        <v>42767</v>
      </c>
      <c r="D2721" s="29">
        <f>+VLOOKUP(B2721,'[2]HG-Mexico by Contract'!$B$8:$G$4512,6,FALSE)</f>
        <v>314798</v>
      </c>
      <c r="E2721" s="29"/>
      <c r="F2721" s="28" t="s">
        <v>62</v>
      </c>
      <c r="G2721" s="28" t="s">
        <v>42</v>
      </c>
      <c r="H2721" s="28" t="s">
        <v>44</v>
      </c>
      <c r="I2721" s="31">
        <v>85821</v>
      </c>
      <c r="J2721" s="32">
        <f t="shared" si="126"/>
        <v>85821</v>
      </c>
      <c r="K2721" s="31">
        <v>0</v>
      </c>
      <c r="L2721" s="31">
        <v>0</v>
      </c>
      <c r="M2721" s="31">
        <v>0</v>
      </c>
      <c r="N2721" s="31">
        <v>0</v>
      </c>
      <c r="O2721" s="33">
        <f t="shared" si="127"/>
        <v>0</v>
      </c>
      <c r="P2721" s="34" t="str">
        <f t="shared" si="128"/>
        <v>1-30</v>
      </c>
      <c r="Q2721" s="35" t="str">
        <f>+VLOOKUP(B2721,'[2]PORTAFOLIO JAN17'!$B$7:$T$4941,19,FALSE)</f>
        <v>COSTA RICA</v>
      </c>
      <c r="R2721" s="31">
        <v>0</v>
      </c>
      <c r="S2721" s="31">
        <v>0</v>
      </c>
      <c r="T2721" s="31" t="s">
        <v>45</v>
      </c>
      <c r="U2721" s="36" t="s">
        <v>46</v>
      </c>
      <c r="V2721" s="37">
        <v>85821</v>
      </c>
      <c r="W2721" s="38">
        <v>85821</v>
      </c>
      <c r="X2721" s="38">
        <v>0</v>
      </c>
      <c r="Y2721" s="38">
        <v>0</v>
      </c>
      <c r="Z2721" s="38">
        <v>0</v>
      </c>
      <c r="AA2721" s="38">
        <v>0</v>
      </c>
      <c r="AB2721" s="38">
        <v>0</v>
      </c>
      <c r="AC2721" s="38">
        <v>0</v>
      </c>
      <c r="AD2721" s="38" t="s">
        <v>47</v>
      </c>
    </row>
    <row r="2722" spans="1:30" s="27" customFormat="1" ht="15" customHeight="1" x14ac:dyDescent="0.25">
      <c r="A2722" s="39" t="s">
        <v>39</v>
      </c>
      <c r="B2722" s="39" t="s">
        <v>2770</v>
      </c>
      <c r="C2722" s="86">
        <v>42767</v>
      </c>
      <c r="D2722" s="29">
        <f>+VLOOKUP(B2722,'[2]HG-Mexico by Contract'!$B$8:$G$4512,6,FALSE)</f>
        <v>368116</v>
      </c>
      <c r="E2722" s="29"/>
      <c r="F2722" s="39" t="s">
        <v>41</v>
      </c>
      <c r="G2722" s="39" t="s">
        <v>42</v>
      </c>
      <c r="H2722" s="39" t="s">
        <v>44</v>
      </c>
      <c r="I2722" s="40">
        <v>66382.67</v>
      </c>
      <c r="J2722" s="32">
        <f t="shared" si="126"/>
        <v>66382.67</v>
      </c>
      <c r="K2722" s="31">
        <v>0</v>
      </c>
      <c r="L2722" s="31">
        <v>0</v>
      </c>
      <c r="M2722" s="31">
        <v>0</v>
      </c>
      <c r="N2722" s="31">
        <v>0</v>
      </c>
      <c r="O2722" s="33">
        <f t="shared" si="127"/>
        <v>0</v>
      </c>
      <c r="P2722" s="34" t="str">
        <f t="shared" si="128"/>
        <v>1-30</v>
      </c>
      <c r="Q2722" s="35" t="str">
        <f>+VLOOKUP(B2722,'[2]PORTAFOLIO JAN17'!$B$7:$T$4941,19,FALSE)</f>
        <v>COSTA RICA</v>
      </c>
      <c r="R2722" s="31">
        <v>0</v>
      </c>
      <c r="S2722" s="31">
        <v>0</v>
      </c>
      <c r="T2722" s="31" t="s">
        <v>45</v>
      </c>
      <c r="U2722" s="41" t="s">
        <v>46</v>
      </c>
      <c r="V2722" s="42">
        <v>66382.67</v>
      </c>
      <c r="W2722" s="43">
        <v>66382.67</v>
      </c>
      <c r="X2722" s="38">
        <v>0</v>
      </c>
      <c r="Y2722" s="38">
        <v>0</v>
      </c>
      <c r="Z2722" s="38">
        <v>0</v>
      </c>
      <c r="AA2722" s="38">
        <v>0</v>
      </c>
      <c r="AB2722" s="38">
        <v>0</v>
      </c>
      <c r="AC2722" s="38">
        <v>0</v>
      </c>
      <c r="AD2722" s="38" t="s">
        <v>47</v>
      </c>
    </row>
    <row r="2723" spans="1:30" s="27" customFormat="1" ht="15" customHeight="1" x14ac:dyDescent="0.25">
      <c r="A2723" s="28" t="s">
        <v>39</v>
      </c>
      <c r="B2723" s="28" t="s">
        <v>2771</v>
      </c>
      <c r="C2723" s="85">
        <v>42767</v>
      </c>
      <c r="D2723" s="29">
        <f>+VLOOKUP(B2723,'[2]HG-Mexico by Contract'!$B$8:$G$4512,6,FALSE)</f>
        <v>315150</v>
      </c>
      <c r="E2723" s="29"/>
      <c r="F2723" s="28" t="s">
        <v>41</v>
      </c>
      <c r="G2723" s="28" t="s">
        <v>42</v>
      </c>
      <c r="H2723" s="28" t="s">
        <v>63</v>
      </c>
      <c r="I2723" s="31">
        <v>4186755.3</v>
      </c>
      <c r="J2723" s="32">
        <f t="shared" si="126"/>
        <v>210300.71874217512</v>
      </c>
      <c r="K2723" s="31">
        <v>0</v>
      </c>
      <c r="L2723" s="31">
        <v>0</v>
      </c>
      <c r="M2723" s="31">
        <v>0</v>
      </c>
      <c r="N2723" s="31">
        <v>0</v>
      </c>
      <c r="O2723" s="33">
        <f t="shared" si="127"/>
        <v>0</v>
      </c>
      <c r="P2723" s="34" t="str">
        <f t="shared" si="128"/>
        <v>1-30</v>
      </c>
      <c r="Q2723" s="35" t="str">
        <f>+VLOOKUP(B2723,'[2]PORTAFOLIO JAN17'!$B$7:$T$4941,19,FALSE)</f>
        <v>MEXICO</v>
      </c>
      <c r="R2723" s="31">
        <v>0</v>
      </c>
      <c r="S2723" s="31">
        <v>0</v>
      </c>
      <c r="T2723" s="31" t="s">
        <v>45</v>
      </c>
      <c r="U2723" s="36" t="s">
        <v>64</v>
      </c>
      <c r="V2723" s="37">
        <v>210300.718719</v>
      </c>
      <c r="W2723" s="38">
        <v>210300.718719</v>
      </c>
      <c r="X2723" s="38">
        <v>0</v>
      </c>
      <c r="Y2723" s="38">
        <v>0</v>
      </c>
      <c r="Z2723" s="38">
        <v>0</v>
      </c>
      <c r="AA2723" s="38">
        <v>0</v>
      </c>
      <c r="AB2723" s="38">
        <v>0</v>
      </c>
      <c r="AC2723" s="38">
        <v>0</v>
      </c>
      <c r="AD2723" s="38" t="s">
        <v>47</v>
      </c>
    </row>
    <row r="2724" spans="1:30" s="27" customFormat="1" ht="15" customHeight="1" x14ac:dyDescent="0.25">
      <c r="A2724" s="39" t="s">
        <v>39</v>
      </c>
      <c r="B2724" s="39" t="s">
        <v>2772</v>
      </c>
      <c r="C2724" s="86">
        <v>42767</v>
      </c>
      <c r="D2724" s="29">
        <f>+VLOOKUP(B2724,'[2]HG-Mexico by Contract'!$B$8:$G$4512,6,FALSE)</f>
        <v>368198</v>
      </c>
      <c r="E2724" s="29"/>
      <c r="F2724" s="39" t="s">
        <v>41</v>
      </c>
      <c r="G2724" s="39" t="s">
        <v>42</v>
      </c>
      <c r="H2724" s="39" t="s">
        <v>63</v>
      </c>
      <c r="I2724" s="40">
        <v>246932.8</v>
      </c>
      <c r="J2724" s="32">
        <f t="shared" si="126"/>
        <v>12403.434545366857</v>
      </c>
      <c r="K2724" s="31">
        <v>0</v>
      </c>
      <c r="L2724" s="31">
        <v>0</v>
      </c>
      <c r="M2724" s="31">
        <v>0</v>
      </c>
      <c r="N2724" s="31">
        <v>0</v>
      </c>
      <c r="O2724" s="33">
        <f t="shared" si="127"/>
        <v>0</v>
      </c>
      <c r="P2724" s="34" t="str">
        <f t="shared" si="128"/>
        <v>1-30</v>
      </c>
      <c r="Q2724" s="35" t="str">
        <f>+VLOOKUP(B2724,'[2]PORTAFOLIO JAN17'!$B$7:$T$4941,19,FALSE)</f>
        <v>MEXICO</v>
      </c>
      <c r="R2724" s="31">
        <v>0</v>
      </c>
      <c r="S2724" s="31">
        <v>0</v>
      </c>
      <c r="T2724" s="31" t="s">
        <v>45</v>
      </c>
      <c r="U2724" s="41" t="s">
        <v>64</v>
      </c>
      <c r="V2724" s="42">
        <v>12403.434544</v>
      </c>
      <c r="W2724" s="43">
        <v>12403.434544</v>
      </c>
      <c r="X2724" s="38">
        <v>0</v>
      </c>
      <c r="Y2724" s="38">
        <v>0</v>
      </c>
      <c r="Z2724" s="38">
        <v>0</v>
      </c>
      <c r="AA2724" s="38">
        <v>0</v>
      </c>
      <c r="AB2724" s="38">
        <v>0</v>
      </c>
      <c r="AC2724" s="38">
        <v>0</v>
      </c>
      <c r="AD2724" s="38" t="s">
        <v>47</v>
      </c>
    </row>
    <row r="2725" spans="1:30" s="27" customFormat="1" ht="15" customHeight="1" x14ac:dyDescent="0.25">
      <c r="A2725" s="28" t="s">
        <v>39</v>
      </c>
      <c r="B2725" s="28" t="s">
        <v>2773</v>
      </c>
      <c r="C2725" s="85">
        <v>42767</v>
      </c>
      <c r="D2725" s="29">
        <f>+VLOOKUP(B2725,'[2]HG-Mexico by Contract'!$B$8:$G$4512,6,FALSE)</f>
        <v>367965</v>
      </c>
      <c r="E2725" s="29"/>
      <c r="F2725" s="28" t="s">
        <v>41</v>
      </c>
      <c r="G2725" s="28" t="s">
        <v>42</v>
      </c>
      <c r="H2725" s="28" t="s">
        <v>63</v>
      </c>
      <c r="I2725" s="31">
        <v>1077190.78</v>
      </c>
      <c r="J2725" s="32">
        <f t="shared" si="126"/>
        <v>54107.292885362622</v>
      </c>
      <c r="K2725" s="31">
        <v>0</v>
      </c>
      <c r="L2725" s="31">
        <v>0</v>
      </c>
      <c r="M2725" s="31">
        <v>0</v>
      </c>
      <c r="N2725" s="31">
        <v>0</v>
      </c>
      <c r="O2725" s="33">
        <f t="shared" si="127"/>
        <v>0</v>
      </c>
      <c r="P2725" s="34" t="str">
        <f t="shared" si="128"/>
        <v>1-30</v>
      </c>
      <c r="Q2725" s="35" t="str">
        <f>+VLOOKUP(B2725,'[2]PORTAFOLIO JAN17'!$B$7:$T$4941,19,FALSE)</f>
        <v>MEXICO</v>
      </c>
      <c r="R2725" s="31">
        <v>0</v>
      </c>
      <c r="S2725" s="31">
        <v>0</v>
      </c>
      <c r="T2725" s="31" t="s">
        <v>45</v>
      </c>
      <c r="U2725" s="36" t="s">
        <v>64</v>
      </c>
      <c r="V2725" s="37">
        <v>54107.292879400004</v>
      </c>
      <c r="W2725" s="38">
        <v>54107.292879400004</v>
      </c>
      <c r="X2725" s="38">
        <v>0</v>
      </c>
      <c r="Y2725" s="38">
        <v>0</v>
      </c>
      <c r="Z2725" s="38">
        <v>0</v>
      </c>
      <c r="AA2725" s="38">
        <v>0</v>
      </c>
      <c r="AB2725" s="38">
        <v>0</v>
      </c>
      <c r="AC2725" s="38">
        <v>0</v>
      </c>
      <c r="AD2725" s="38" t="s">
        <v>47</v>
      </c>
    </row>
    <row r="2726" spans="1:30" s="27" customFormat="1" ht="15" customHeight="1" x14ac:dyDescent="0.25">
      <c r="A2726" s="39" t="s">
        <v>39</v>
      </c>
      <c r="B2726" s="39" t="s">
        <v>2774</v>
      </c>
      <c r="C2726" s="86">
        <v>42767</v>
      </c>
      <c r="D2726" s="29">
        <f>+VLOOKUP(B2726,'[2]HG-Mexico by Contract'!$B$8:$G$4512,6,FALSE)</f>
        <v>370266</v>
      </c>
      <c r="E2726" s="29"/>
      <c r="F2726" s="39" t="s">
        <v>41</v>
      </c>
      <c r="G2726" s="39" t="s">
        <v>42</v>
      </c>
      <c r="H2726" s="39" t="s">
        <v>44</v>
      </c>
      <c r="I2726" s="40">
        <v>123271.99</v>
      </c>
      <c r="J2726" s="32">
        <f t="shared" si="126"/>
        <v>123271.99</v>
      </c>
      <c r="K2726" s="31">
        <v>0</v>
      </c>
      <c r="L2726" s="31">
        <v>0</v>
      </c>
      <c r="M2726" s="31">
        <v>0</v>
      </c>
      <c r="N2726" s="31">
        <v>0</v>
      </c>
      <c r="O2726" s="33">
        <f t="shared" si="127"/>
        <v>0</v>
      </c>
      <c r="P2726" s="34" t="str">
        <f t="shared" si="128"/>
        <v>1-30</v>
      </c>
      <c r="Q2726" s="35" t="str">
        <f>+VLOOKUP(B2726,'[2]PORTAFOLIO JAN17'!$B$7:$T$4941,19,FALSE)</f>
        <v>REPUBLICA DOMINICANA</v>
      </c>
      <c r="R2726" s="31">
        <v>0</v>
      </c>
      <c r="S2726" s="31">
        <v>0</v>
      </c>
      <c r="T2726" s="31" t="s">
        <v>45</v>
      </c>
      <c r="U2726" s="41" t="s">
        <v>46</v>
      </c>
      <c r="V2726" s="42">
        <v>123271.99</v>
      </c>
      <c r="W2726" s="43">
        <v>123271.99</v>
      </c>
      <c r="X2726" s="38">
        <v>0</v>
      </c>
      <c r="Y2726" s="38">
        <v>0</v>
      </c>
      <c r="Z2726" s="38">
        <v>0</v>
      </c>
      <c r="AA2726" s="38">
        <v>0</v>
      </c>
      <c r="AB2726" s="38">
        <v>0</v>
      </c>
      <c r="AC2726" s="38">
        <v>0</v>
      </c>
      <c r="AD2726" s="38" t="s">
        <v>47</v>
      </c>
    </row>
    <row r="2727" spans="1:30" s="27" customFormat="1" ht="15" customHeight="1" x14ac:dyDescent="0.25">
      <c r="A2727" s="28" t="s">
        <v>39</v>
      </c>
      <c r="B2727" s="28" t="s">
        <v>2775</v>
      </c>
      <c r="C2727" s="85">
        <v>42767</v>
      </c>
      <c r="D2727" s="29">
        <f>+VLOOKUP(B2727,'[2]HG-Mexico by Contract'!$B$8:$G$4512,6,FALSE)</f>
        <v>315934</v>
      </c>
      <c r="E2727" s="29"/>
      <c r="F2727" s="28" t="s">
        <v>41</v>
      </c>
      <c r="G2727" s="28" t="s">
        <v>42</v>
      </c>
      <c r="H2727" s="28" t="s">
        <v>63</v>
      </c>
      <c r="I2727" s="31">
        <v>3377944.11</v>
      </c>
      <c r="J2727" s="32">
        <f t="shared" si="126"/>
        <v>169674.13266399808</v>
      </c>
      <c r="K2727" s="31">
        <v>0</v>
      </c>
      <c r="L2727" s="31">
        <v>0</v>
      </c>
      <c r="M2727" s="31">
        <v>0</v>
      </c>
      <c r="N2727" s="31">
        <v>0</v>
      </c>
      <c r="O2727" s="33">
        <f t="shared" si="127"/>
        <v>0</v>
      </c>
      <c r="P2727" s="34" t="str">
        <f t="shared" si="128"/>
        <v>1-30</v>
      </c>
      <c r="Q2727" s="35" t="str">
        <f>+VLOOKUP(B2727,'[2]PORTAFOLIO JAN17'!$B$7:$T$4941,19,FALSE)</f>
        <v>MEXICO</v>
      </c>
      <c r="R2727" s="31">
        <v>0</v>
      </c>
      <c r="S2727" s="31">
        <v>0</v>
      </c>
      <c r="T2727" s="31" t="s">
        <v>45</v>
      </c>
      <c r="U2727" s="36" t="s">
        <v>64</v>
      </c>
      <c r="V2727" s="37">
        <v>169674.13264530001</v>
      </c>
      <c r="W2727" s="38">
        <v>169674.13264530001</v>
      </c>
      <c r="X2727" s="38">
        <v>0</v>
      </c>
      <c r="Y2727" s="38">
        <v>0</v>
      </c>
      <c r="Z2727" s="38">
        <v>0</v>
      </c>
      <c r="AA2727" s="38">
        <v>0</v>
      </c>
      <c r="AB2727" s="38">
        <v>0</v>
      </c>
      <c r="AC2727" s="38">
        <v>0</v>
      </c>
      <c r="AD2727" s="38" t="s">
        <v>47</v>
      </c>
    </row>
    <row r="2728" spans="1:30" s="27" customFormat="1" ht="15" customHeight="1" x14ac:dyDescent="0.25">
      <c r="A2728" s="39" t="s">
        <v>39</v>
      </c>
      <c r="B2728" s="39" t="s">
        <v>2776</v>
      </c>
      <c r="C2728" s="86">
        <v>42767</v>
      </c>
      <c r="D2728" s="29">
        <f>+VLOOKUP(B2728,'[2]HG-Mexico by Contract'!$B$8:$G$4512,6,FALSE)</f>
        <v>308399</v>
      </c>
      <c r="E2728" s="29"/>
      <c r="F2728" s="39" t="s">
        <v>41</v>
      </c>
      <c r="G2728" s="39" t="s">
        <v>42</v>
      </c>
      <c r="H2728" s="39" t="s">
        <v>44</v>
      </c>
      <c r="I2728" s="40">
        <v>50443.98</v>
      </c>
      <c r="J2728" s="32">
        <f t="shared" si="126"/>
        <v>50443.98</v>
      </c>
      <c r="K2728" s="31">
        <v>0</v>
      </c>
      <c r="L2728" s="31">
        <v>0</v>
      </c>
      <c r="M2728" s="31">
        <v>0</v>
      </c>
      <c r="N2728" s="31">
        <v>0</v>
      </c>
      <c r="O2728" s="33">
        <f t="shared" si="127"/>
        <v>0</v>
      </c>
      <c r="P2728" s="34" t="str">
        <f t="shared" si="128"/>
        <v>1-30</v>
      </c>
      <c r="Q2728" s="35" t="str">
        <f>+VLOOKUP(B2728,'[2]PORTAFOLIO JAN17'!$B$7:$T$4941,19,FALSE)</f>
        <v>COSTA RICA</v>
      </c>
      <c r="R2728" s="31">
        <v>0</v>
      </c>
      <c r="S2728" s="31">
        <v>0</v>
      </c>
      <c r="T2728" s="31" t="s">
        <v>45</v>
      </c>
      <c r="U2728" s="41" t="s">
        <v>46</v>
      </c>
      <c r="V2728" s="42">
        <v>50443.98</v>
      </c>
      <c r="W2728" s="43">
        <v>50443.98</v>
      </c>
      <c r="X2728" s="38">
        <v>0</v>
      </c>
      <c r="Y2728" s="38">
        <v>0</v>
      </c>
      <c r="Z2728" s="38">
        <v>0</v>
      </c>
      <c r="AA2728" s="38">
        <v>0</v>
      </c>
      <c r="AB2728" s="38">
        <v>0</v>
      </c>
      <c r="AC2728" s="38">
        <v>0</v>
      </c>
      <c r="AD2728" s="38" t="s">
        <v>47</v>
      </c>
    </row>
    <row r="2729" spans="1:30" s="27" customFormat="1" ht="15" customHeight="1" x14ac:dyDescent="0.25">
      <c r="A2729" s="28" t="s">
        <v>39</v>
      </c>
      <c r="B2729" s="28" t="s">
        <v>2777</v>
      </c>
      <c r="C2729" s="85">
        <v>42767</v>
      </c>
      <c r="D2729" s="29">
        <f>+VLOOKUP(B2729,'[2]HG-Mexico by Contract'!$B$8:$G$4512,6,FALSE)</f>
        <v>316250</v>
      </c>
      <c r="E2729" s="29"/>
      <c r="F2729" s="28" t="s">
        <v>41</v>
      </c>
      <c r="G2729" s="28" t="s">
        <v>42</v>
      </c>
      <c r="H2729" s="28" t="s">
        <v>63</v>
      </c>
      <c r="I2729" s="31">
        <v>831668.77</v>
      </c>
      <c r="J2729" s="32">
        <f t="shared" si="126"/>
        <v>41774.722321703572</v>
      </c>
      <c r="K2729" s="31">
        <v>0</v>
      </c>
      <c r="L2729" s="31">
        <v>0</v>
      </c>
      <c r="M2729" s="31">
        <v>0</v>
      </c>
      <c r="N2729" s="31">
        <v>0</v>
      </c>
      <c r="O2729" s="33">
        <f t="shared" si="127"/>
        <v>0</v>
      </c>
      <c r="P2729" s="34" t="str">
        <f t="shared" si="128"/>
        <v>1-30</v>
      </c>
      <c r="Q2729" s="35" t="str">
        <f>+VLOOKUP(B2729,'[2]PORTAFOLIO JAN17'!$B$7:$T$4941,19,FALSE)</f>
        <v>MEXICO</v>
      </c>
      <c r="R2729" s="31">
        <v>0</v>
      </c>
      <c r="S2729" s="31">
        <v>0</v>
      </c>
      <c r="T2729" s="31" t="s">
        <v>45</v>
      </c>
      <c r="U2729" s="36" t="s">
        <v>64</v>
      </c>
      <c r="V2729" s="37">
        <v>41774.722317100001</v>
      </c>
      <c r="W2729" s="38">
        <v>41774.722317100001</v>
      </c>
      <c r="X2729" s="38">
        <v>0</v>
      </c>
      <c r="Y2729" s="38">
        <v>0</v>
      </c>
      <c r="Z2729" s="38">
        <v>0</v>
      </c>
      <c r="AA2729" s="38">
        <v>0</v>
      </c>
      <c r="AB2729" s="38">
        <v>0</v>
      </c>
      <c r="AC2729" s="38">
        <v>0</v>
      </c>
      <c r="AD2729" s="38" t="s">
        <v>47</v>
      </c>
    </row>
    <row r="2730" spans="1:30" s="27" customFormat="1" ht="15" customHeight="1" x14ac:dyDescent="0.25">
      <c r="A2730" s="39" t="s">
        <v>39</v>
      </c>
      <c r="B2730" s="39" t="s">
        <v>2778</v>
      </c>
      <c r="C2730" s="86">
        <v>42767</v>
      </c>
      <c r="D2730" s="29">
        <f>+VLOOKUP(B2730,'[2]HG-Mexico by Contract'!$B$8:$G$4512,6,FALSE)</f>
        <v>310924</v>
      </c>
      <c r="E2730" s="29"/>
      <c r="F2730" s="39" t="s">
        <v>41</v>
      </c>
      <c r="G2730" s="39" t="s">
        <v>42</v>
      </c>
      <c r="H2730" s="39" t="s">
        <v>63</v>
      </c>
      <c r="I2730" s="40">
        <v>1539337.81</v>
      </c>
      <c r="J2730" s="32">
        <f t="shared" si="126"/>
        <v>77320.938204820763</v>
      </c>
      <c r="K2730" s="31">
        <v>0</v>
      </c>
      <c r="L2730" s="31">
        <v>0</v>
      </c>
      <c r="M2730" s="31">
        <v>0</v>
      </c>
      <c r="N2730" s="31">
        <v>0</v>
      </c>
      <c r="O2730" s="33">
        <f t="shared" si="127"/>
        <v>0</v>
      </c>
      <c r="P2730" s="34" t="str">
        <f t="shared" si="128"/>
        <v>1-30</v>
      </c>
      <c r="Q2730" s="35" t="str">
        <f>+VLOOKUP(B2730,'[2]PORTAFOLIO JAN17'!$B$7:$T$4941,19,FALSE)</f>
        <v>MEXICO</v>
      </c>
      <c r="R2730" s="31">
        <v>0</v>
      </c>
      <c r="S2730" s="31">
        <v>0</v>
      </c>
      <c r="T2730" s="31" t="s">
        <v>45</v>
      </c>
      <c r="U2730" s="41" t="s">
        <v>64</v>
      </c>
      <c r="V2730" s="42">
        <v>77320.938196300005</v>
      </c>
      <c r="W2730" s="43">
        <v>77320.938196300005</v>
      </c>
      <c r="X2730" s="38">
        <v>0</v>
      </c>
      <c r="Y2730" s="38">
        <v>0</v>
      </c>
      <c r="Z2730" s="38">
        <v>0</v>
      </c>
      <c r="AA2730" s="38">
        <v>0</v>
      </c>
      <c r="AB2730" s="38">
        <v>0</v>
      </c>
      <c r="AC2730" s="38">
        <v>0</v>
      </c>
      <c r="AD2730" s="38" t="s">
        <v>47</v>
      </c>
    </row>
    <row r="2731" spans="1:30" s="27" customFormat="1" ht="15" customHeight="1" x14ac:dyDescent="0.25">
      <c r="A2731" s="28" t="s">
        <v>39</v>
      </c>
      <c r="B2731" s="28" t="s">
        <v>2779</v>
      </c>
      <c r="C2731" s="85">
        <v>42767</v>
      </c>
      <c r="D2731" s="29">
        <f>+VLOOKUP(B2731,'[2]HG-Mexico by Contract'!$B$8:$G$4512,6,FALSE)</f>
        <v>368288</v>
      </c>
      <c r="E2731" s="29"/>
      <c r="F2731" s="28" t="s">
        <v>41</v>
      </c>
      <c r="G2731" s="28" t="s">
        <v>42</v>
      </c>
      <c r="H2731" s="28" t="s">
        <v>63</v>
      </c>
      <c r="I2731" s="31">
        <v>341376.67</v>
      </c>
      <c r="J2731" s="32">
        <f t="shared" si="126"/>
        <v>17147.350135989636</v>
      </c>
      <c r="K2731" s="31">
        <v>0</v>
      </c>
      <c r="L2731" s="31">
        <v>0</v>
      </c>
      <c r="M2731" s="31">
        <v>0</v>
      </c>
      <c r="N2731" s="31">
        <v>0</v>
      </c>
      <c r="O2731" s="33">
        <f t="shared" si="127"/>
        <v>0</v>
      </c>
      <c r="P2731" s="34" t="str">
        <f t="shared" si="128"/>
        <v>1-30</v>
      </c>
      <c r="Q2731" s="35" t="str">
        <f>+VLOOKUP(B2731,'[2]PORTAFOLIO JAN17'!$B$7:$T$4941,19,FALSE)</f>
        <v>MEXICO</v>
      </c>
      <c r="R2731" s="31">
        <v>0</v>
      </c>
      <c r="S2731" s="31">
        <v>0</v>
      </c>
      <c r="T2731" s="31" t="s">
        <v>45</v>
      </c>
      <c r="U2731" s="36" t="s">
        <v>64</v>
      </c>
      <c r="V2731" s="37">
        <v>17147.350134100001</v>
      </c>
      <c r="W2731" s="38">
        <v>17147.350134100001</v>
      </c>
      <c r="X2731" s="38">
        <v>0</v>
      </c>
      <c r="Y2731" s="38">
        <v>0</v>
      </c>
      <c r="Z2731" s="38">
        <v>0</v>
      </c>
      <c r="AA2731" s="38">
        <v>0</v>
      </c>
      <c r="AB2731" s="38">
        <v>0</v>
      </c>
      <c r="AC2731" s="38">
        <v>0</v>
      </c>
      <c r="AD2731" s="38" t="s">
        <v>47</v>
      </c>
    </row>
    <row r="2732" spans="1:30" s="27" customFormat="1" ht="15" customHeight="1" x14ac:dyDescent="0.25">
      <c r="A2732" s="39" t="s">
        <v>39</v>
      </c>
      <c r="B2732" s="39" t="s">
        <v>2780</v>
      </c>
      <c r="C2732" s="86">
        <v>42767</v>
      </c>
      <c r="D2732" s="29">
        <f>+VLOOKUP(B2732,'[2]HG-Mexico by Contract'!$B$8:$G$4512,6,FALSE)</f>
        <v>364088</v>
      </c>
      <c r="E2732" s="29"/>
      <c r="F2732" s="39" t="s">
        <v>77</v>
      </c>
      <c r="G2732" s="39" t="s">
        <v>42</v>
      </c>
      <c r="H2732" s="39" t="s">
        <v>44</v>
      </c>
      <c r="I2732" s="40">
        <v>771066.33</v>
      </c>
      <c r="J2732" s="32">
        <f t="shared" si="126"/>
        <v>771066.33</v>
      </c>
      <c r="K2732" s="31">
        <v>0</v>
      </c>
      <c r="L2732" s="31">
        <v>0</v>
      </c>
      <c r="M2732" s="31">
        <v>0</v>
      </c>
      <c r="N2732" s="31">
        <v>0</v>
      </c>
      <c r="O2732" s="33">
        <f t="shared" si="127"/>
        <v>0</v>
      </c>
      <c r="P2732" s="34" t="str">
        <f t="shared" si="128"/>
        <v>1-30</v>
      </c>
      <c r="Q2732" s="35" t="str">
        <f>+VLOOKUP(B2732,'[2]PORTAFOLIO JAN17'!$B$7:$T$4941,19,FALSE)</f>
        <v>MEXICO</v>
      </c>
      <c r="R2732" s="31">
        <v>0</v>
      </c>
      <c r="S2732" s="31">
        <v>0</v>
      </c>
      <c r="T2732" s="31" t="s">
        <v>45</v>
      </c>
      <c r="U2732" s="41" t="s">
        <v>46</v>
      </c>
      <c r="V2732" s="42">
        <v>771066.33</v>
      </c>
      <c r="W2732" s="43">
        <v>771066.33</v>
      </c>
      <c r="X2732" s="38">
        <v>0</v>
      </c>
      <c r="Y2732" s="38">
        <v>0</v>
      </c>
      <c r="Z2732" s="38">
        <v>0</v>
      </c>
      <c r="AA2732" s="38">
        <v>0</v>
      </c>
      <c r="AB2732" s="38">
        <v>0</v>
      </c>
      <c r="AC2732" s="38">
        <v>0</v>
      </c>
      <c r="AD2732" s="38" t="s">
        <v>47</v>
      </c>
    </row>
    <row r="2733" spans="1:30" s="27" customFormat="1" ht="15" customHeight="1" x14ac:dyDescent="0.25">
      <c r="A2733" s="28" t="s">
        <v>39</v>
      </c>
      <c r="B2733" s="28" t="s">
        <v>2781</v>
      </c>
      <c r="C2733" s="85">
        <v>42767</v>
      </c>
      <c r="D2733" s="29">
        <f>+VLOOKUP(B2733,'[2]HG-Mexico by Contract'!$B$8:$G$4512,6,FALSE)</f>
        <v>318566</v>
      </c>
      <c r="E2733" s="29"/>
      <c r="F2733" s="28" t="s">
        <v>41</v>
      </c>
      <c r="G2733" s="28" t="s">
        <v>42</v>
      </c>
      <c r="H2733" s="28" t="s">
        <v>44</v>
      </c>
      <c r="I2733" s="31">
        <v>105414.79</v>
      </c>
      <c r="J2733" s="32">
        <f t="shared" si="126"/>
        <v>105414.79</v>
      </c>
      <c r="K2733" s="31">
        <v>0</v>
      </c>
      <c r="L2733" s="31">
        <v>0</v>
      </c>
      <c r="M2733" s="31">
        <v>0</v>
      </c>
      <c r="N2733" s="31">
        <v>0</v>
      </c>
      <c r="O2733" s="33">
        <f t="shared" si="127"/>
        <v>0</v>
      </c>
      <c r="P2733" s="34" t="str">
        <f t="shared" si="128"/>
        <v>1-30</v>
      </c>
      <c r="Q2733" s="35" t="str">
        <f>+VLOOKUP(B2733,'[2]PORTAFOLIO JAN17'!$B$7:$T$4941,19,FALSE)</f>
        <v>COSTA RICA</v>
      </c>
      <c r="R2733" s="31">
        <v>0</v>
      </c>
      <c r="S2733" s="31">
        <v>0</v>
      </c>
      <c r="T2733" s="31" t="s">
        <v>45</v>
      </c>
      <c r="U2733" s="36" t="s">
        <v>46</v>
      </c>
      <c r="V2733" s="37">
        <v>105414.79</v>
      </c>
      <c r="W2733" s="38">
        <v>105414.79</v>
      </c>
      <c r="X2733" s="38">
        <v>0</v>
      </c>
      <c r="Y2733" s="38">
        <v>0</v>
      </c>
      <c r="Z2733" s="38">
        <v>0</v>
      </c>
      <c r="AA2733" s="38">
        <v>0</v>
      </c>
      <c r="AB2733" s="38">
        <v>0</v>
      </c>
      <c r="AC2733" s="38">
        <v>0</v>
      </c>
      <c r="AD2733" s="38" t="s">
        <v>47</v>
      </c>
    </row>
    <row r="2734" spans="1:30" s="27" customFormat="1" ht="15" customHeight="1" x14ac:dyDescent="0.25">
      <c r="A2734" s="39" t="s">
        <v>39</v>
      </c>
      <c r="B2734" s="39" t="s">
        <v>2782</v>
      </c>
      <c r="C2734" s="86">
        <v>42767</v>
      </c>
      <c r="D2734" s="29">
        <f>+VLOOKUP(B2734,'[2]HG-Mexico by Contract'!$B$8:$G$4512,6,FALSE)</f>
        <v>368288</v>
      </c>
      <c r="E2734" s="29"/>
      <c r="F2734" s="39" t="s">
        <v>41</v>
      </c>
      <c r="G2734" s="39" t="s">
        <v>42</v>
      </c>
      <c r="H2734" s="39" t="s">
        <v>63</v>
      </c>
      <c r="I2734" s="40">
        <v>341376.67</v>
      </c>
      <c r="J2734" s="32">
        <f t="shared" si="126"/>
        <v>17147.350135989636</v>
      </c>
      <c r="K2734" s="31">
        <v>0</v>
      </c>
      <c r="L2734" s="31">
        <v>0</v>
      </c>
      <c r="M2734" s="31">
        <v>0</v>
      </c>
      <c r="N2734" s="31">
        <v>0</v>
      </c>
      <c r="O2734" s="33">
        <f t="shared" si="127"/>
        <v>0</v>
      </c>
      <c r="P2734" s="34" t="str">
        <f t="shared" si="128"/>
        <v>1-30</v>
      </c>
      <c r="Q2734" s="35" t="str">
        <f>+VLOOKUP(B2734,'[2]PORTAFOLIO JAN17'!$B$7:$T$4941,19,FALSE)</f>
        <v>MEXICO</v>
      </c>
      <c r="R2734" s="31">
        <v>0</v>
      </c>
      <c r="S2734" s="31">
        <v>0</v>
      </c>
      <c r="T2734" s="31" t="s">
        <v>45</v>
      </c>
      <c r="U2734" s="41" t="s">
        <v>64</v>
      </c>
      <c r="V2734" s="42">
        <v>17147.350134100001</v>
      </c>
      <c r="W2734" s="43">
        <v>17147.350134100001</v>
      </c>
      <c r="X2734" s="38">
        <v>0</v>
      </c>
      <c r="Y2734" s="38">
        <v>0</v>
      </c>
      <c r="Z2734" s="38">
        <v>0</v>
      </c>
      <c r="AA2734" s="38">
        <v>0</v>
      </c>
      <c r="AB2734" s="38">
        <v>0</v>
      </c>
      <c r="AC2734" s="38">
        <v>0</v>
      </c>
      <c r="AD2734" s="38" t="s">
        <v>47</v>
      </c>
    </row>
    <row r="2735" spans="1:30" s="27" customFormat="1" ht="15" customHeight="1" x14ac:dyDescent="0.25">
      <c r="A2735" s="28" t="s">
        <v>39</v>
      </c>
      <c r="B2735" s="28" t="s">
        <v>2783</v>
      </c>
      <c r="C2735" s="85">
        <v>42767</v>
      </c>
      <c r="D2735" s="29">
        <f>+VLOOKUP(B2735,'[2]HG-Mexico by Contract'!$B$8:$G$4512,6,FALSE)</f>
        <v>368288</v>
      </c>
      <c r="E2735" s="29"/>
      <c r="F2735" s="28" t="s">
        <v>41</v>
      </c>
      <c r="G2735" s="28" t="s">
        <v>42</v>
      </c>
      <c r="H2735" s="28" t="s">
        <v>63</v>
      </c>
      <c r="I2735" s="31">
        <v>547642.81999999995</v>
      </c>
      <c r="J2735" s="32">
        <f t="shared" si="126"/>
        <v>27508.098851631388</v>
      </c>
      <c r="K2735" s="31">
        <v>0</v>
      </c>
      <c r="L2735" s="31">
        <v>0</v>
      </c>
      <c r="M2735" s="31">
        <v>0</v>
      </c>
      <c r="N2735" s="31">
        <v>0</v>
      </c>
      <c r="O2735" s="33">
        <f t="shared" si="127"/>
        <v>0</v>
      </c>
      <c r="P2735" s="34" t="str">
        <f t="shared" si="128"/>
        <v>1-30</v>
      </c>
      <c r="Q2735" s="35" t="str">
        <f>+VLOOKUP(B2735,'[2]PORTAFOLIO JAN17'!$B$7:$T$4941,19,FALSE)</f>
        <v>MEXICO</v>
      </c>
      <c r="R2735" s="31">
        <v>0</v>
      </c>
      <c r="S2735" s="31">
        <v>0</v>
      </c>
      <c r="T2735" s="31" t="s">
        <v>45</v>
      </c>
      <c r="U2735" s="36" t="s">
        <v>64</v>
      </c>
      <c r="V2735" s="37">
        <v>27508.098848599999</v>
      </c>
      <c r="W2735" s="38">
        <v>27508.098848599999</v>
      </c>
      <c r="X2735" s="38">
        <v>0</v>
      </c>
      <c r="Y2735" s="38">
        <v>0</v>
      </c>
      <c r="Z2735" s="38">
        <v>0</v>
      </c>
      <c r="AA2735" s="38">
        <v>0</v>
      </c>
      <c r="AB2735" s="38">
        <v>0</v>
      </c>
      <c r="AC2735" s="38">
        <v>0</v>
      </c>
      <c r="AD2735" s="38" t="s">
        <v>47</v>
      </c>
    </row>
    <row r="2736" spans="1:30" s="27" customFormat="1" ht="15" customHeight="1" x14ac:dyDescent="0.25">
      <c r="A2736" s="39" t="s">
        <v>39</v>
      </c>
      <c r="B2736" s="39" t="s">
        <v>2784</v>
      </c>
      <c r="C2736" s="86">
        <v>42767</v>
      </c>
      <c r="D2736" s="29">
        <f>+VLOOKUP(B2736,'[2]HG-Mexico by Contract'!$B$8:$G$4512,6,FALSE)</f>
        <v>318566</v>
      </c>
      <c r="E2736" s="29"/>
      <c r="F2736" s="39" t="s">
        <v>41</v>
      </c>
      <c r="G2736" s="39" t="s">
        <v>42</v>
      </c>
      <c r="H2736" s="39" t="s">
        <v>44</v>
      </c>
      <c r="I2736" s="40">
        <v>105414.79</v>
      </c>
      <c r="J2736" s="32">
        <f t="shared" si="126"/>
        <v>105414.79</v>
      </c>
      <c r="K2736" s="31">
        <v>0</v>
      </c>
      <c r="L2736" s="31">
        <v>0</v>
      </c>
      <c r="M2736" s="31">
        <v>0</v>
      </c>
      <c r="N2736" s="31">
        <v>0</v>
      </c>
      <c r="O2736" s="33">
        <f t="shared" si="127"/>
        <v>0</v>
      </c>
      <c r="P2736" s="34" t="str">
        <f t="shared" si="128"/>
        <v>1-30</v>
      </c>
      <c r="Q2736" s="35" t="str">
        <f>+VLOOKUP(B2736,'[2]PORTAFOLIO JAN17'!$B$7:$T$4941,19,FALSE)</f>
        <v>COSTA RICA</v>
      </c>
      <c r="R2736" s="31">
        <v>0</v>
      </c>
      <c r="S2736" s="31">
        <v>0</v>
      </c>
      <c r="T2736" s="31" t="s">
        <v>45</v>
      </c>
      <c r="U2736" s="41" t="s">
        <v>46</v>
      </c>
      <c r="V2736" s="42">
        <v>105414.79</v>
      </c>
      <c r="W2736" s="43">
        <v>105414.79</v>
      </c>
      <c r="X2736" s="38">
        <v>0</v>
      </c>
      <c r="Y2736" s="38">
        <v>0</v>
      </c>
      <c r="Z2736" s="38">
        <v>0</v>
      </c>
      <c r="AA2736" s="38">
        <v>0</v>
      </c>
      <c r="AB2736" s="38">
        <v>0</v>
      </c>
      <c r="AC2736" s="38">
        <v>0</v>
      </c>
      <c r="AD2736" s="38" t="s">
        <v>47</v>
      </c>
    </row>
    <row r="2737" spans="1:30" s="27" customFormat="1" ht="15" customHeight="1" x14ac:dyDescent="0.25">
      <c r="A2737" s="28" t="s">
        <v>39</v>
      </c>
      <c r="B2737" s="28" t="s">
        <v>2785</v>
      </c>
      <c r="C2737" s="85">
        <v>42767</v>
      </c>
      <c r="D2737" s="29">
        <f>+VLOOKUP(B2737,'[2]HG-Mexico by Contract'!$B$8:$G$4512,6,FALSE)</f>
        <v>368471</v>
      </c>
      <c r="E2737" s="29"/>
      <c r="F2737" s="28" t="s">
        <v>41</v>
      </c>
      <c r="G2737" s="28" t="s">
        <v>42</v>
      </c>
      <c r="H2737" s="28" t="s">
        <v>63</v>
      </c>
      <c r="I2737" s="31">
        <v>750606.64</v>
      </c>
      <c r="J2737" s="32">
        <f t="shared" si="126"/>
        <v>37702.971531354866</v>
      </c>
      <c r="K2737" s="31">
        <v>0</v>
      </c>
      <c r="L2737" s="31">
        <v>0</v>
      </c>
      <c r="M2737" s="31">
        <v>0</v>
      </c>
      <c r="N2737" s="31">
        <v>0</v>
      </c>
      <c r="O2737" s="33">
        <f t="shared" si="127"/>
        <v>0</v>
      </c>
      <c r="P2737" s="34" t="str">
        <f t="shared" si="128"/>
        <v>1-30</v>
      </c>
      <c r="Q2737" s="35" t="str">
        <f>+VLOOKUP(B2737,'[2]PORTAFOLIO JAN17'!$B$7:$T$4941,19,FALSE)</f>
        <v>MEXICO</v>
      </c>
      <c r="R2737" s="31">
        <v>0</v>
      </c>
      <c r="S2737" s="31">
        <v>0</v>
      </c>
      <c r="T2737" s="31" t="s">
        <v>45</v>
      </c>
      <c r="U2737" s="36" t="s">
        <v>64</v>
      </c>
      <c r="V2737" s="37">
        <v>37702.971527200003</v>
      </c>
      <c r="W2737" s="38">
        <v>37702.971527200003</v>
      </c>
      <c r="X2737" s="38">
        <v>0</v>
      </c>
      <c r="Y2737" s="38">
        <v>0</v>
      </c>
      <c r="Z2737" s="38">
        <v>0</v>
      </c>
      <c r="AA2737" s="38">
        <v>0</v>
      </c>
      <c r="AB2737" s="38">
        <v>0</v>
      </c>
      <c r="AC2737" s="38">
        <v>0</v>
      </c>
      <c r="AD2737" s="38" t="s">
        <v>47</v>
      </c>
    </row>
    <row r="2738" spans="1:30" s="27" customFormat="1" ht="15" customHeight="1" x14ac:dyDescent="0.25">
      <c r="A2738" s="39" t="s">
        <v>39</v>
      </c>
      <c r="B2738" s="39" t="s">
        <v>2786</v>
      </c>
      <c r="C2738" s="86">
        <v>42767</v>
      </c>
      <c r="D2738" s="29">
        <f>+VLOOKUP(B2738,'[2]HG-Mexico by Contract'!$B$8:$G$4512,6,FALSE)</f>
        <v>318566</v>
      </c>
      <c r="E2738" s="29"/>
      <c r="F2738" s="39" t="s">
        <v>41</v>
      </c>
      <c r="G2738" s="39" t="s">
        <v>42</v>
      </c>
      <c r="H2738" s="39" t="s">
        <v>44</v>
      </c>
      <c r="I2738" s="40">
        <v>105414.79</v>
      </c>
      <c r="J2738" s="32">
        <f t="shared" si="126"/>
        <v>105414.79</v>
      </c>
      <c r="K2738" s="31">
        <v>0</v>
      </c>
      <c r="L2738" s="31">
        <v>0</v>
      </c>
      <c r="M2738" s="31">
        <v>0</v>
      </c>
      <c r="N2738" s="31">
        <v>0</v>
      </c>
      <c r="O2738" s="33">
        <f t="shared" si="127"/>
        <v>0</v>
      </c>
      <c r="P2738" s="34" t="str">
        <f t="shared" si="128"/>
        <v>1-30</v>
      </c>
      <c r="Q2738" s="35" t="str">
        <f>+VLOOKUP(B2738,'[2]PORTAFOLIO JAN17'!$B$7:$T$4941,19,FALSE)</f>
        <v>COSTA RICA</v>
      </c>
      <c r="R2738" s="31">
        <v>0</v>
      </c>
      <c r="S2738" s="31">
        <v>0</v>
      </c>
      <c r="T2738" s="31" t="s">
        <v>45</v>
      </c>
      <c r="U2738" s="41" t="s">
        <v>46</v>
      </c>
      <c r="V2738" s="42">
        <v>105414.79</v>
      </c>
      <c r="W2738" s="43">
        <v>105414.79</v>
      </c>
      <c r="X2738" s="38">
        <v>0</v>
      </c>
      <c r="Y2738" s="38">
        <v>0</v>
      </c>
      <c r="Z2738" s="38">
        <v>0</v>
      </c>
      <c r="AA2738" s="38">
        <v>0</v>
      </c>
      <c r="AB2738" s="38">
        <v>0</v>
      </c>
      <c r="AC2738" s="38">
        <v>0</v>
      </c>
      <c r="AD2738" s="38" t="s">
        <v>47</v>
      </c>
    </row>
    <row r="2739" spans="1:30" s="27" customFormat="1" ht="15" customHeight="1" x14ac:dyDescent="0.25">
      <c r="A2739" s="28" t="s">
        <v>39</v>
      </c>
      <c r="B2739" s="28" t="s">
        <v>2787</v>
      </c>
      <c r="C2739" s="85">
        <v>42767</v>
      </c>
      <c r="D2739" s="29">
        <f>+VLOOKUP(B2739,'[2]HG-Mexico by Contract'!$B$8:$G$4512,6,FALSE)</f>
        <v>364088</v>
      </c>
      <c r="E2739" s="29"/>
      <c r="F2739" s="28" t="s">
        <v>77</v>
      </c>
      <c r="G2739" s="28" t="s">
        <v>42</v>
      </c>
      <c r="H2739" s="28" t="s">
        <v>44</v>
      </c>
      <c r="I2739" s="31">
        <v>1364018.4</v>
      </c>
      <c r="J2739" s="32">
        <f t="shared" si="126"/>
        <v>1364018.4</v>
      </c>
      <c r="K2739" s="31">
        <v>0</v>
      </c>
      <c r="L2739" s="31">
        <v>0</v>
      </c>
      <c r="M2739" s="31">
        <v>0</v>
      </c>
      <c r="N2739" s="31">
        <v>0</v>
      </c>
      <c r="O2739" s="33">
        <f t="shared" si="127"/>
        <v>0</v>
      </c>
      <c r="P2739" s="34" t="str">
        <f t="shared" si="128"/>
        <v>1-30</v>
      </c>
      <c r="Q2739" s="35" t="str">
        <f>+VLOOKUP(B2739,'[2]PORTAFOLIO JAN17'!$B$7:$T$4941,19,FALSE)</f>
        <v>MEXICO</v>
      </c>
      <c r="R2739" s="31">
        <v>0</v>
      </c>
      <c r="S2739" s="31">
        <v>0</v>
      </c>
      <c r="T2739" s="31" t="s">
        <v>45</v>
      </c>
      <c r="U2739" s="36" t="s">
        <v>46</v>
      </c>
      <c r="V2739" s="37">
        <v>1364018.4</v>
      </c>
      <c r="W2739" s="38">
        <v>1364018.4</v>
      </c>
      <c r="X2739" s="38">
        <v>0</v>
      </c>
      <c r="Y2739" s="38">
        <v>0</v>
      </c>
      <c r="Z2739" s="38">
        <v>0</v>
      </c>
      <c r="AA2739" s="38">
        <v>0</v>
      </c>
      <c r="AB2739" s="38">
        <v>0</v>
      </c>
      <c r="AC2739" s="38">
        <v>0</v>
      </c>
      <c r="AD2739" s="38" t="s">
        <v>47</v>
      </c>
    </row>
    <row r="2740" spans="1:30" s="27" customFormat="1" ht="15" customHeight="1" x14ac:dyDescent="0.25">
      <c r="A2740" s="39" t="s">
        <v>39</v>
      </c>
      <c r="B2740" s="39" t="s">
        <v>2788</v>
      </c>
      <c r="C2740" s="86">
        <v>42767</v>
      </c>
      <c r="D2740" s="29">
        <f>+VLOOKUP(B2740,'[2]HG-Mexico by Contract'!$B$8:$G$4512,6,FALSE)</f>
        <v>318566</v>
      </c>
      <c r="E2740" s="29"/>
      <c r="F2740" s="39" t="s">
        <v>41</v>
      </c>
      <c r="G2740" s="39" t="s">
        <v>42</v>
      </c>
      <c r="H2740" s="39" t="s">
        <v>44</v>
      </c>
      <c r="I2740" s="40">
        <v>105414.79</v>
      </c>
      <c r="J2740" s="32">
        <f t="shared" si="126"/>
        <v>105414.79</v>
      </c>
      <c r="K2740" s="31">
        <v>0</v>
      </c>
      <c r="L2740" s="31">
        <v>0</v>
      </c>
      <c r="M2740" s="31">
        <v>0</v>
      </c>
      <c r="N2740" s="31">
        <v>0</v>
      </c>
      <c r="O2740" s="33">
        <f t="shared" si="127"/>
        <v>0</v>
      </c>
      <c r="P2740" s="34" t="str">
        <f t="shared" si="128"/>
        <v>1-30</v>
      </c>
      <c r="Q2740" s="35" t="str">
        <f>+VLOOKUP(B2740,'[2]PORTAFOLIO JAN17'!$B$7:$T$4941,19,FALSE)</f>
        <v>COSTA RICA</v>
      </c>
      <c r="R2740" s="31">
        <v>0</v>
      </c>
      <c r="S2740" s="31">
        <v>0</v>
      </c>
      <c r="T2740" s="31" t="s">
        <v>45</v>
      </c>
      <c r="U2740" s="41" t="s">
        <v>46</v>
      </c>
      <c r="V2740" s="42">
        <v>105414.79</v>
      </c>
      <c r="W2740" s="43">
        <v>105414.79</v>
      </c>
      <c r="X2740" s="38">
        <v>0</v>
      </c>
      <c r="Y2740" s="38">
        <v>0</v>
      </c>
      <c r="Z2740" s="38">
        <v>0</v>
      </c>
      <c r="AA2740" s="38">
        <v>0</v>
      </c>
      <c r="AB2740" s="38">
        <v>0</v>
      </c>
      <c r="AC2740" s="38">
        <v>0</v>
      </c>
      <c r="AD2740" s="38" t="s">
        <v>47</v>
      </c>
    </row>
    <row r="2741" spans="1:30" s="27" customFormat="1" ht="15" customHeight="1" x14ac:dyDescent="0.25">
      <c r="A2741" s="28" t="s">
        <v>39</v>
      </c>
      <c r="B2741" s="28" t="s">
        <v>2789</v>
      </c>
      <c r="C2741" s="85">
        <v>42767</v>
      </c>
      <c r="D2741" s="29">
        <f>+VLOOKUP(B2741,'[2]HG-Mexico by Contract'!$B$8:$G$4512,6,FALSE)</f>
        <v>368058</v>
      </c>
      <c r="E2741" s="29"/>
      <c r="F2741" s="28" t="s">
        <v>41</v>
      </c>
      <c r="G2741" s="28" t="s">
        <v>42</v>
      </c>
      <c r="H2741" s="28" t="s">
        <v>63</v>
      </c>
      <c r="I2741" s="31">
        <v>1050477.1499999999</v>
      </c>
      <c r="J2741" s="32">
        <f t="shared" si="126"/>
        <v>52765.467250314745</v>
      </c>
      <c r="K2741" s="31">
        <v>0</v>
      </c>
      <c r="L2741" s="31">
        <v>0</v>
      </c>
      <c r="M2741" s="31">
        <v>0</v>
      </c>
      <c r="N2741" s="31">
        <v>0</v>
      </c>
      <c r="O2741" s="33">
        <f t="shared" si="127"/>
        <v>0</v>
      </c>
      <c r="P2741" s="34" t="str">
        <f t="shared" si="128"/>
        <v>1-30</v>
      </c>
      <c r="Q2741" s="35" t="str">
        <f>+VLOOKUP(B2741,'[2]PORTAFOLIO JAN17'!$B$7:$T$4941,19,FALSE)</f>
        <v>MEXICO</v>
      </c>
      <c r="R2741" s="31">
        <v>0</v>
      </c>
      <c r="S2741" s="31">
        <v>0</v>
      </c>
      <c r="T2741" s="31" t="s">
        <v>45</v>
      </c>
      <c r="U2741" s="36" t="s">
        <v>64</v>
      </c>
      <c r="V2741" s="37">
        <v>52765.467244500003</v>
      </c>
      <c r="W2741" s="38">
        <v>52765.467244500003</v>
      </c>
      <c r="X2741" s="38">
        <v>0</v>
      </c>
      <c r="Y2741" s="38">
        <v>0</v>
      </c>
      <c r="Z2741" s="38">
        <v>0</v>
      </c>
      <c r="AA2741" s="38">
        <v>0</v>
      </c>
      <c r="AB2741" s="38">
        <v>0</v>
      </c>
      <c r="AC2741" s="38">
        <v>0</v>
      </c>
      <c r="AD2741" s="38" t="s">
        <v>47</v>
      </c>
    </row>
    <row r="2742" spans="1:30" s="27" customFormat="1" ht="15" customHeight="1" x14ac:dyDescent="0.25">
      <c r="A2742" s="39" t="s">
        <v>39</v>
      </c>
      <c r="B2742" s="39" t="s">
        <v>2790</v>
      </c>
      <c r="C2742" s="86">
        <v>42767</v>
      </c>
      <c r="D2742" s="29">
        <f>+VLOOKUP(B2742,'[2]HG-Mexico by Contract'!$B$8:$G$4512,6,FALSE)</f>
        <v>318099</v>
      </c>
      <c r="E2742" s="29"/>
      <c r="F2742" s="39" t="s">
        <v>41</v>
      </c>
      <c r="G2742" s="39" t="s">
        <v>42</v>
      </c>
      <c r="H2742" s="39" t="s">
        <v>44</v>
      </c>
      <c r="I2742" s="40">
        <v>344428.05</v>
      </c>
      <c r="J2742" s="32">
        <f t="shared" si="126"/>
        <v>344428.05</v>
      </c>
      <c r="K2742" s="31">
        <v>0</v>
      </c>
      <c r="L2742" s="31">
        <v>0</v>
      </c>
      <c r="M2742" s="31">
        <v>0</v>
      </c>
      <c r="N2742" s="31">
        <v>0</v>
      </c>
      <c r="O2742" s="33">
        <f t="shared" si="127"/>
        <v>0</v>
      </c>
      <c r="P2742" s="34" t="str">
        <f t="shared" si="128"/>
        <v>1-30</v>
      </c>
      <c r="Q2742" s="35" t="str">
        <f>+VLOOKUP(B2742,'[2]PORTAFOLIO JAN17'!$B$7:$T$4941,19,FALSE)</f>
        <v>MEXICO</v>
      </c>
      <c r="R2742" s="31">
        <v>0</v>
      </c>
      <c r="S2742" s="31">
        <v>0</v>
      </c>
      <c r="T2742" s="31" t="s">
        <v>45</v>
      </c>
      <c r="U2742" s="41" t="s">
        <v>46</v>
      </c>
      <c r="V2742" s="42">
        <v>344428.05</v>
      </c>
      <c r="W2742" s="43">
        <v>344428.05</v>
      </c>
      <c r="X2742" s="38">
        <v>0</v>
      </c>
      <c r="Y2742" s="38">
        <v>0</v>
      </c>
      <c r="Z2742" s="38">
        <v>0</v>
      </c>
      <c r="AA2742" s="38">
        <v>0</v>
      </c>
      <c r="AB2742" s="38">
        <v>0</v>
      </c>
      <c r="AC2742" s="38">
        <v>0</v>
      </c>
      <c r="AD2742" s="38" t="s">
        <v>47</v>
      </c>
    </row>
    <row r="2743" spans="1:30" s="27" customFormat="1" ht="15" customHeight="1" x14ac:dyDescent="0.25">
      <c r="A2743" s="28" t="s">
        <v>39</v>
      </c>
      <c r="B2743" s="28" t="s">
        <v>2791</v>
      </c>
      <c r="C2743" s="85">
        <v>42767</v>
      </c>
      <c r="D2743" s="29">
        <f>+VLOOKUP(B2743,'[2]HG-Mexico by Contract'!$B$8:$G$4512,6,FALSE)</f>
        <v>318566</v>
      </c>
      <c r="E2743" s="29"/>
      <c r="F2743" s="28" t="s">
        <v>41</v>
      </c>
      <c r="G2743" s="28" t="s">
        <v>42</v>
      </c>
      <c r="H2743" s="28" t="s">
        <v>44</v>
      </c>
      <c r="I2743" s="31">
        <v>105414.79</v>
      </c>
      <c r="J2743" s="32">
        <f t="shared" si="126"/>
        <v>105414.79</v>
      </c>
      <c r="K2743" s="31">
        <v>0</v>
      </c>
      <c r="L2743" s="31">
        <v>0</v>
      </c>
      <c r="M2743" s="31">
        <v>0</v>
      </c>
      <c r="N2743" s="31">
        <v>0</v>
      </c>
      <c r="O2743" s="33">
        <f t="shared" si="127"/>
        <v>0</v>
      </c>
      <c r="P2743" s="34" t="str">
        <f t="shared" si="128"/>
        <v>1-30</v>
      </c>
      <c r="Q2743" s="35" t="str">
        <f>+VLOOKUP(B2743,'[2]PORTAFOLIO JAN17'!$B$7:$T$4941,19,FALSE)</f>
        <v>COSTA RICA</v>
      </c>
      <c r="R2743" s="31">
        <v>0</v>
      </c>
      <c r="S2743" s="31">
        <v>0</v>
      </c>
      <c r="T2743" s="31" t="s">
        <v>45</v>
      </c>
      <c r="U2743" s="36" t="s">
        <v>46</v>
      </c>
      <c r="V2743" s="37">
        <v>105414.79</v>
      </c>
      <c r="W2743" s="38">
        <v>105414.79</v>
      </c>
      <c r="X2743" s="38">
        <v>0</v>
      </c>
      <c r="Y2743" s="38">
        <v>0</v>
      </c>
      <c r="Z2743" s="38">
        <v>0</v>
      </c>
      <c r="AA2743" s="38">
        <v>0</v>
      </c>
      <c r="AB2743" s="38">
        <v>0</v>
      </c>
      <c r="AC2743" s="38">
        <v>0</v>
      </c>
      <c r="AD2743" s="38" t="s">
        <v>47</v>
      </c>
    </row>
    <row r="2744" spans="1:30" s="27" customFormat="1" ht="15" customHeight="1" x14ac:dyDescent="0.25">
      <c r="A2744" s="39" t="s">
        <v>39</v>
      </c>
      <c r="B2744" s="39" t="s">
        <v>2792</v>
      </c>
      <c r="C2744" s="86">
        <v>42767</v>
      </c>
      <c r="D2744" s="29">
        <f>+VLOOKUP(B2744,'[2]HG-Mexico by Contract'!$B$8:$G$4512,6,FALSE)</f>
        <v>312088</v>
      </c>
      <c r="E2744" s="29"/>
      <c r="F2744" s="39" t="s">
        <v>218</v>
      </c>
      <c r="G2744" s="39" t="s">
        <v>42</v>
      </c>
      <c r="H2744" s="39" t="s">
        <v>44</v>
      </c>
      <c r="I2744" s="40">
        <v>482646.36</v>
      </c>
      <c r="J2744" s="32">
        <f t="shared" si="126"/>
        <v>482646.36</v>
      </c>
      <c r="K2744" s="31">
        <v>0</v>
      </c>
      <c r="L2744" s="31">
        <v>0</v>
      </c>
      <c r="M2744" s="31">
        <v>0</v>
      </c>
      <c r="N2744" s="31">
        <v>0</v>
      </c>
      <c r="O2744" s="33">
        <f t="shared" si="127"/>
        <v>0</v>
      </c>
      <c r="P2744" s="34" t="str">
        <f t="shared" si="128"/>
        <v>1-30</v>
      </c>
      <c r="Q2744" s="35" t="str">
        <f>+VLOOKUP(B2744,'[2]PORTAFOLIO JAN17'!$B$7:$T$4941,19,FALSE)</f>
        <v>REPUBLICA DOMINICANA</v>
      </c>
      <c r="R2744" s="31">
        <v>0</v>
      </c>
      <c r="S2744" s="31">
        <v>0</v>
      </c>
      <c r="T2744" s="31" t="s">
        <v>45</v>
      </c>
      <c r="U2744" s="41" t="s">
        <v>46</v>
      </c>
      <c r="V2744" s="42">
        <v>482646.36</v>
      </c>
      <c r="W2744" s="43">
        <v>482646.36</v>
      </c>
      <c r="X2744" s="38">
        <v>0</v>
      </c>
      <c r="Y2744" s="38">
        <v>0</v>
      </c>
      <c r="Z2744" s="38">
        <v>0</v>
      </c>
      <c r="AA2744" s="38">
        <v>0</v>
      </c>
      <c r="AB2744" s="38">
        <v>0</v>
      </c>
      <c r="AC2744" s="38">
        <v>0</v>
      </c>
      <c r="AD2744" s="38" t="s">
        <v>47</v>
      </c>
    </row>
    <row r="2745" spans="1:30" s="27" customFormat="1" ht="15" customHeight="1" x14ac:dyDescent="0.25">
      <c r="A2745" s="28" t="s">
        <v>39</v>
      </c>
      <c r="B2745" s="28" t="s">
        <v>2793</v>
      </c>
      <c r="C2745" s="85">
        <v>42767</v>
      </c>
      <c r="D2745" s="29">
        <f>+VLOOKUP(B2745,'[2]HG-Mexico by Contract'!$B$8:$G$4512,6,FALSE)</f>
        <v>368132</v>
      </c>
      <c r="E2745" s="29"/>
      <c r="F2745" s="28" t="s">
        <v>41</v>
      </c>
      <c r="G2745" s="28" t="s">
        <v>42</v>
      </c>
      <c r="H2745" s="28" t="s">
        <v>63</v>
      </c>
      <c r="I2745" s="31">
        <v>654000</v>
      </c>
      <c r="J2745" s="32">
        <f t="shared" si="126"/>
        <v>32850.420003620115</v>
      </c>
      <c r="K2745" s="31">
        <v>0</v>
      </c>
      <c r="L2745" s="31">
        <v>0</v>
      </c>
      <c r="M2745" s="31">
        <v>0</v>
      </c>
      <c r="N2745" s="31">
        <v>0</v>
      </c>
      <c r="O2745" s="33">
        <f t="shared" si="127"/>
        <v>0</v>
      </c>
      <c r="P2745" s="34" t="str">
        <f t="shared" si="128"/>
        <v>1-30</v>
      </c>
      <c r="Q2745" s="35" t="str">
        <f>+VLOOKUP(B2745,'[2]PORTAFOLIO JAN17'!$B$7:$T$4941,19,FALSE)</f>
        <v>MEXICO</v>
      </c>
      <c r="R2745" s="31">
        <v>0</v>
      </c>
      <c r="S2745" s="31">
        <v>0</v>
      </c>
      <c r="T2745" s="31" t="s">
        <v>45</v>
      </c>
      <c r="U2745" s="36" t="s">
        <v>64</v>
      </c>
      <c r="V2745" s="37">
        <v>32850.42</v>
      </c>
      <c r="W2745" s="38">
        <v>32850.42</v>
      </c>
      <c r="X2745" s="38">
        <v>0</v>
      </c>
      <c r="Y2745" s="38">
        <v>0</v>
      </c>
      <c r="Z2745" s="38">
        <v>0</v>
      </c>
      <c r="AA2745" s="38">
        <v>0</v>
      </c>
      <c r="AB2745" s="38">
        <v>0</v>
      </c>
      <c r="AC2745" s="38">
        <v>0</v>
      </c>
      <c r="AD2745" s="38" t="s">
        <v>47</v>
      </c>
    </row>
    <row r="2746" spans="1:30" s="27" customFormat="1" ht="15" customHeight="1" x14ac:dyDescent="0.25">
      <c r="A2746" s="39" t="s">
        <v>39</v>
      </c>
      <c r="B2746" s="39" t="s">
        <v>2794</v>
      </c>
      <c r="C2746" s="86">
        <v>42767</v>
      </c>
      <c r="D2746" s="29">
        <f>+VLOOKUP(B2746,'[2]HG-Mexico by Contract'!$B$8:$G$4512,6,FALSE)</f>
        <v>364088</v>
      </c>
      <c r="E2746" s="29"/>
      <c r="F2746" s="39" t="s">
        <v>77</v>
      </c>
      <c r="G2746" s="39" t="s">
        <v>42</v>
      </c>
      <c r="H2746" s="39" t="s">
        <v>44</v>
      </c>
      <c r="I2746" s="40">
        <v>238190.4</v>
      </c>
      <c r="J2746" s="32">
        <f t="shared" si="126"/>
        <v>238190.4</v>
      </c>
      <c r="K2746" s="31">
        <v>0</v>
      </c>
      <c r="L2746" s="31">
        <v>0</v>
      </c>
      <c r="M2746" s="31">
        <v>0</v>
      </c>
      <c r="N2746" s="31">
        <v>0</v>
      </c>
      <c r="O2746" s="33">
        <f t="shared" si="127"/>
        <v>0</v>
      </c>
      <c r="P2746" s="34" t="str">
        <f t="shared" si="128"/>
        <v>1-30</v>
      </c>
      <c r="Q2746" s="35" t="str">
        <f>+VLOOKUP(B2746,'[2]PORTAFOLIO JAN17'!$B$7:$T$4941,19,FALSE)</f>
        <v>MEXICO</v>
      </c>
      <c r="R2746" s="31">
        <v>0</v>
      </c>
      <c r="S2746" s="31">
        <v>0</v>
      </c>
      <c r="T2746" s="31" t="s">
        <v>45</v>
      </c>
      <c r="U2746" s="41" t="s">
        <v>46</v>
      </c>
      <c r="V2746" s="42">
        <v>238190.4</v>
      </c>
      <c r="W2746" s="43">
        <v>238190.4</v>
      </c>
      <c r="X2746" s="38">
        <v>0</v>
      </c>
      <c r="Y2746" s="38">
        <v>0</v>
      </c>
      <c r="Z2746" s="38">
        <v>0</v>
      </c>
      <c r="AA2746" s="38">
        <v>0</v>
      </c>
      <c r="AB2746" s="38">
        <v>0</v>
      </c>
      <c r="AC2746" s="38">
        <v>0</v>
      </c>
      <c r="AD2746" s="38" t="s">
        <v>47</v>
      </c>
    </row>
    <row r="2747" spans="1:30" s="27" customFormat="1" ht="15" customHeight="1" x14ac:dyDescent="0.25">
      <c r="A2747" s="28" t="s">
        <v>39</v>
      </c>
      <c r="B2747" s="28" t="s">
        <v>2795</v>
      </c>
      <c r="C2747" s="85">
        <v>42767</v>
      </c>
      <c r="D2747" s="29">
        <f>+VLOOKUP(B2747,'[2]HG-Mexico by Contract'!$B$8:$G$4512,6,FALSE)</f>
        <v>368045</v>
      </c>
      <c r="E2747" s="29"/>
      <c r="F2747" s="28" t="s">
        <v>41</v>
      </c>
      <c r="G2747" s="28" t="s">
        <v>42</v>
      </c>
      <c r="H2747" s="28" t="s">
        <v>63</v>
      </c>
      <c r="I2747" s="31">
        <v>983965.33</v>
      </c>
      <c r="J2747" s="32">
        <f t="shared" si="126"/>
        <v>49424.578531346582</v>
      </c>
      <c r="K2747" s="31">
        <v>0</v>
      </c>
      <c r="L2747" s="31">
        <v>0</v>
      </c>
      <c r="M2747" s="31">
        <v>0</v>
      </c>
      <c r="N2747" s="31">
        <v>0</v>
      </c>
      <c r="O2747" s="33">
        <f t="shared" si="127"/>
        <v>0</v>
      </c>
      <c r="P2747" s="34" t="str">
        <f t="shared" si="128"/>
        <v>1-30</v>
      </c>
      <c r="Q2747" s="35" t="str">
        <f>+VLOOKUP(B2747,'[2]PORTAFOLIO JAN17'!$B$7:$T$4941,19,FALSE)</f>
        <v>MEXICO</v>
      </c>
      <c r="R2747" s="31">
        <v>0</v>
      </c>
      <c r="S2747" s="31">
        <v>0</v>
      </c>
      <c r="T2747" s="31" t="s">
        <v>45</v>
      </c>
      <c r="U2747" s="36" t="s">
        <v>64</v>
      </c>
      <c r="V2747" s="37">
        <v>49424.578525899997</v>
      </c>
      <c r="W2747" s="38">
        <v>49424.578525899997</v>
      </c>
      <c r="X2747" s="38">
        <v>0</v>
      </c>
      <c r="Y2747" s="38">
        <v>0</v>
      </c>
      <c r="Z2747" s="38">
        <v>0</v>
      </c>
      <c r="AA2747" s="38">
        <v>0</v>
      </c>
      <c r="AB2747" s="38">
        <v>0</v>
      </c>
      <c r="AC2747" s="38">
        <v>0</v>
      </c>
      <c r="AD2747" s="38" t="s">
        <v>47</v>
      </c>
    </row>
    <row r="2748" spans="1:30" s="27" customFormat="1" ht="15" customHeight="1" x14ac:dyDescent="0.25">
      <c r="A2748" s="39" t="s">
        <v>39</v>
      </c>
      <c r="B2748" s="39" t="s">
        <v>2796</v>
      </c>
      <c r="C2748" s="86">
        <v>42767</v>
      </c>
      <c r="D2748" s="29">
        <f>+VLOOKUP(B2748,'[2]HG-Mexico by Contract'!$B$8:$G$4512,6,FALSE)</f>
        <v>368926</v>
      </c>
      <c r="E2748" s="29"/>
      <c r="F2748" s="39" t="s">
        <v>41</v>
      </c>
      <c r="G2748" s="39" t="s">
        <v>42</v>
      </c>
      <c r="H2748" s="39" t="s">
        <v>44</v>
      </c>
      <c r="I2748" s="40">
        <v>63748.42</v>
      </c>
      <c r="J2748" s="32">
        <f t="shared" si="126"/>
        <v>63748.42</v>
      </c>
      <c r="K2748" s="31">
        <v>0</v>
      </c>
      <c r="L2748" s="31">
        <v>0</v>
      </c>
      <c r="M2748" s="31">
        <v>0</v>
      </c>
      <c r="N2748" s="31">
        <v>0</v>
      </c>
      <c r="O2748" s="33">
        <f t="shared" si="127"/>
        <v>0</v>
      </c>
      <c r="P2748" s="34" t="str">
        <f t="shared" si="128"/>
        <v>1-30</v>
      </c>
      <c r="Q2748" s="35" t="str">
        <f>+VLOOKUP(B2748,'[2]PORTAFOLIO JAN17'!$B$7:$T$4941,19,FALSE)</f>
        <v>HONDURAS</v>
      </c>
      <c r="R2748" s="31">
        <v>0</v>
      </c>
      <c r="S2748" s="31">
        <v>0</v>
      </c>
      <c r="T2748" s="31" t="s">
        <v>45</v>
      </c>
      <c r="U2748" s="41" t="s">
        <v>46</v>
      </c>
      <c r="V2748" s="42">
        <v>63748.42</v>
      </c>
      <c r="W2748" s="43">
        <v>63748.42</v>
      </c>
      <c r="X2748" s="38">
        <v>0</v>
      </c>
      <c r="Y2748" s="38">
        <v>0</v>
      </c>
      <c r="Z2748" s="38">
        <v>0</v>
      </c>
      <c r="AA2748" s="38">
        <v>0</v>
      </c>
      <c r="AB2748" s="38">
        <v>0</v>
      </c>
      <c r="AC2748" s="38">
        <v>0</v>
      </c>
      <c r="AD2748" s="38" t="s">
        <v>47</v>
      </c>
    </row>
    <row r="2749" spans="1:30" s="27" customFormat="1" ht="15" customHeight="1" x14ac:dyDescent="0.25">
      <c r="A2749" s="28" t="s">
        <v>39</v>
      </c>
      <c r="B2749" s="28" t="s">
        <v>2797</v>
      </c>
      <c r="C2749" s="85">
        <v>42767</v>
      </c>
      <c r="D2749" s="29">
        <f>+VLOOKUP(B2749,'[2]HG-Mexico by Contract'!$B$8:$G$4512,6,FALSE)</f>
        <v>318684</v>
      </c>
      <c r="E2749" s="29"/>
      <c r="F2749" s="28" t="s">
        <v>41</v>
      </c>
      <c r="G2749" s="28" t="s">
        <v>42</v>
      </c>
      <c r="H2749" s="28" t="s">
        <v>63</v>
      </c>
      <c r="I2749" s="31">
        <v>956729.7</v>
      </c>
      <c r="J2749" s="32">
        <f t="shared" si="126"/>
        <v>48056.532836295824</v>
      </c>
      <c r="K2749" s="31">
        <v>0</v>
      </c>
      <c r="L2749" s="31">
        <v>0</v>
      </c>
      <c r="M2749" s="31">
        <v>0</v>
      </c>
      <c r="N2749" s="31">
        <v>0</v>
      </c>
      <c r="O2749" s="33">
        <f t="shared" si="127"/>
        <v>0</v>
      </c>
      <c r="P2749" s="34" t="str">
        <f t="shared" si="128"/>
        <v>1-30</v>
      </c>
      <c r="Q2749" s="35" t="str">
        <f>+VLOOKUP(B2749,'[2]PORTAFOLIO JAN17'!$B$7:$T$4941,19,FALSE)</f>
        <v>MEXICO</v>
      </c>
      <c r="R2749" s="31">
        <v>0</v>
      </c>
      <c r="S2749" s="31">
        <v>0</v>
      </c>
      <c r="T2749" s="31" t="s">
        <v>45</v>
      </c>
      <c r="U2749" s="36" t="s">
        <v>64</v>
      </c>
      <c r="V2749" s="37">
        <v>48056.532830999997</v>
      </c>
      <c r="W2749" s="38">
        <v>48056.532830999997</v>
      </c>
      <c r="X2749" s="38">
        <v>0</v>
      </c>
      <c r="Y2749" s="38">
        <v>0</v>
      </c>
      <c r="Z2749" s="38">
        <v>0</v>
      </c>
      <c r="AA2749" s="38">
        <v>0</v>
      </c>
      <c r="AB2749" s="38">
        <v>0</v>
      </c>
      <c r="AC2749" s="38">
        <v>0</v>
      </c>
      <c r="AD2749" s="38" t="s">
        <v>47</v>
      </c>
    </row>
    <row r="2750" spans="1:30" s="27" customFormat="1" ht="15" customHeight="1" x14ac:dyDescent="0.25">
      <c r="A2750" s="39" t="s">
        <v>39</v>
      </c>
      <c r="B2750" s="39" t="s">
        <v>2798</v>
      </c>
      <c r="C2750" s="86">
        <v>42767</v>
      </c>
      <c r="D2750" s="29">
        <f>+VLOOKUP(B2750,'[2]HG-Mexico by Contract'!$B$8:$G$4512,6,FALSE)</f>
        <v>368926</v>
      </c>
      <c r="E2750" s="29"/>
      <c r="F2750" s="39" t="s">
        <v>41</v>
      </c>
      <c r="G2750" s="39" t="s">
        <v>42</v>
      </c>
      <c r="H2750" s="39" t="s">
        <v>44</v>
      </c>
      <c r="I2750" s="40">
        <v>132682.1</v>
      </c>
      <c r="J2750" s="32">
        <f t="shared" si="126"/>
        <v>132682.1</v>
      </c>
      <c r="K2750" s="31">
        <v>0</v>
      </c>
      <c r="L2750" s="31">
        <v>0</v>
      </c>
      <c r="M2750" s="31">
        <v>0</v>
      </c>
      <c r="N2750" s="31">
        <v>0</v>
      </c>
      <c r="O2750" s="33">
        <f t="shared" si="127"/>
        <v>0</v>
      </c>
      <c r="P2750" s="34" t="str">
        <f t="shared" si="128"/>
        <v>1-30</v>
      </c>
      <c r="Q2750" s="35" t="str">
        <f>+VLOOKUP(B2750,'[2]PORTAFOLIO JAN17'!$B$7:$T$4941,19,FALSE)</f>
        <v>HONDURAS</v>
      </c>
      <c r="R2750" s="31">
        <v>0</v>
      </c>
      <c r="S2750" s="31">
        <v>0</v>
      </c>
      <c r="T2750" s="31" t="s">
        <v>45</v>
      </c>
      <c r="U2750" s="41" t="s">
        <v>46</v>
      </c>
      <c r="V2750" s="42">
        <v>132682.1</v>
      </c>
      <c r="W2750" s="43">
        <v>132682.1</v>
      </c>
      <c r="X2750" s="38">
        <v>0</v>
      </c>
      <c r="Y2750" s="38">
        <v>0</v>
      </c>
      <c r="Z2750" s="38">
        <v>0</v>
      </c>
      <c r="AA2750" s="38">
        <v>0</v>
      </c>
      <c r="AB2750" s="38">
        <v>0</v>
      </c>
      <c r="AC2750" s="38">
        <v>0</v>
      </c>
      <c r="AD2750" s="38" t="s">
        <v>47</v>
      </c>
    </row>
    <row r="2751" spans="1:30" s="27" customFormat="1" ht="15" customHeight="1" x14ac:dyDescent="0.25">
      <c r="A2751" s="28" t="s">
        <v>39</v>
      </c>
      <c r="B2751" s="28" t="s">
        <v>2799</v>
      </c>
      <c r="C2751" s="85">
        <v>42767</v>
      </c>
      <c r="D2751" s="29">
        <f>+VLOOKUP(B2751,'[2]HG-Mexico by Contract'!$B$8:$G$4512,6,FALSE)</f>
        <v>309719</v>
      </c>
      <c r="E2751" s="29"/>
      <c r="F2751" s="28" t="s">
        <v>41</v>
      </c>
      <c r="G2751" s="28" t="s">
        <v>42</v>
      </c>
      <c r="H2751" s="28" t="s">
        <v>44</v>
      </c>
      <c r="I2751" s="31">
        <v>48170.48</v>
      </c>
      <c r="J2751" s="32">
        <f t="shared" si="126"/>
        <v>48170.48</v>
      </c>
      <c r="K2751" s="31">
        <v>0</v>
      </c>
      <c r="L2751" s="31">
        <v>0</v>
      </c>
      <c r="M2751" s="31">
        <v>0</v>
      </c>
      <c r="N2751" s="31">
        <v>0</v>
      </c>
      <c r="O2751" s="33">
        <f t="shared" si="127"/>
        <v>0</v>
      </c>
      <c r="P2751" s="34" t="str">
        <f t="shared" si="128"/>
        <v>1-30</v>
      </c>
      <c r="Q2751" s="35" t="str">
        <f>+VLOOKUP(B2751,'[2]PORTAFOLIO JAN17'!$B$7:$T$4941,19,FALSE)</f>
        <v>NICARAGUA</v>
      </c>
      <c r="R2751" s="31">
        <v>0</v>
      </c>
      <c r="S2751" s="31">
        <v>0</v>
      </c>
      <c r="T2751" s="31" t="s">
        <v>45</v>
      </c>
      <c r="U2751" s="36" t="s">
        <v>46</v>
      </c>
      <c r="V2751" s="37">
        <v>48170.48</v>
      </c>
      <c r="W2751" s="38">
        <v>48170.48</v>
      </c>
      <c r="X2751" s="38">
        <v>0</v>
      </c>
      <c r="Y2751" s="38">
        <v>0</v>
      </c>
      <c r="Z2751" s="38">
        <v>0</v>
      </c>
      <c r="AA2751" s="38">
        <v>0</v>
      </c>
      <c r="AB2751" s="38">
        <v>0</v>
      </c>
      <c r="AC2751" s="38">
        <v>0</v>
      </c>
      <c r="AD2751" s="38" t="s">
        <v>47</v>
      </c>
    </row>
    <row r="2752" spans="1:30" s="27" customFormat="1" ht="15" customHeight="1" x14ac:dyDescent="0.25">
      <c r="A2752" s="39" t="s">
        <v>39</v>
      </c>
      <c r="B2752" s="39" t="s">
        <v>2800</v>
      </c>
      <c r="C2752" s="86">
        <v>42767</v>
      </c>
      <c r="D2752" s="29">
        <f>+VLOOKUP(B2752,'[2]HG-Mexico by Contract'!$B$8:$G$4512,6,FALSE)</f>
        <v>368229</v>
      </c>
      <c r="E2752" s="29"/>
      <c r="F2752" s="39" t="s">
        <v>41</v>
      </c>
      <c r="G2752" s="39" t="s">
        <v>42</v>
      </c>
      <c r="H2752" s="39" t="s">
        <v>63</v>
      </c>
      <c r="I2752" s="40">
        <v>893325.87</v>
      </c>
      <c r="J2752" s="32">
        <f t="shared" si="126"/>
        <v>44871.758455044866</v>
      </c>
      <c r="K2752" s="31">
        <v>0</v>
      </c>
      <c r="L2752" s="31">
        <v>0</v>
      </c>
      <c r="M2752" s="31">
        <v>0</v>
      </c>
      <c r="N2752" s="31">
        <v>0</v>
      </c>
      <c r="O2752" s="33">
        <f t="shared" si="127"/>
        <v>0</v>
      </c>
      <c r="P2752" s="34" t="str">
        <f t="shared" si="128"/>
        <v>1-30</v>
      </c>
      <c r="Q2752" s="35" t="str">
        <f>+VLOOKUP(B2752,'[2]PORTAFOLIO JAN17'!$B$7:$T$4941,19,FALSE)</f>
        <v>MEXICO</v>
      </c>
      <c r="R2752" s="31">
        <v>0</v>
      </c>
      <c r="S2752" s="31">
        <v>0</v>
      </c>
      <c r="T2752" s="31" t="s">
        <v>45</v>
      </c>
      <c r="U2752" s="41" t="s">
        <v>64</v>
      </c>
      <c r="V2752" s="42">
        <v>44871.758450100002</v>
      </c>
      <c r="W2752" s="43">
        <v>44871.758450100002</v>
      </c>
      <c r="X2752" s="38">
        <v>0</v>
      </c>
      <c r="Y2752" s="38">
        <v>0</v>
      </c>
      <c r="Z2752" s="38">
        <v>0</v>
      </c>
      <c r="AA2752" s="38">
        <v>0</v>
      </c>
      <c r="AB2752" s="38">
        <v>0</v>
      </c>
      <c r="AC2752" s="38">
        <v>0</v>
      </c>
      <c r="AD2752" s="38" t="s">
        <v>47</v>
      </c>
    </row>
    <row r="2753" spans="1:30" s="27" customFormat="1" ht="15" customHeight="1" x14ac:dyDescent="0.25">
      <c r="A2753" s="28" t="s">
        <v>39</v>
      </c>
      <c r="B2753" s="28" t="s">
        <v>2801</v>
      </c>
      <c r="C2753" s="85">
        <v>42767</v>
      </c>
      <c r="D2753" s="29">
        <f>+VLOOKUP(B2753,'[2]HG-Mexico by Contract'!$B$8:$G$4512,6,FALSE)</f>
        <v>314750</v>
      </c>
      <c r="E2753" s="29"/>
      <c r="F2753" s="28" t="s">
        <v>62</v>
      </c>
      <c r="G2753" s="28" t="s">
        <v>42</v>
      </c>
      <c r="H2753" s="28" t="s">
        <v>44</v>
      </c>
      <c r="I2753" s="31">
        <v>48621.22</v>
      </c>
      <c r="J2753" s="32">
        <f t="shared" si="126"/>
        <v>48621.22</v>
      </c>
      <c r="K2753" s="31">
        <v>0</v>
      </c>
      <c r="L2753" s="31">
        <v>0</v>
      </c>
      <c r="M2753" s="31">
        <v>0</v>
      </c>
      <c r="N2753" s="31">
        <v>0</v>
      </c>
      <c r="O2753" s="33">
        <f t="shared" si="127"/>
        <v>0</v>
      </c>
      <c r="P2753" s="34" t="str">
        <f t="shared" si="128"/>
        <v>1-30</v>
      </c>
      <c r="Q2753" s="35" t="str">
        <f>+VLOOKUP(B2753,'[2]PORTAFOLIO JAN17'!$B$7:$T$4941,19,FALSE)</f>
        <v>COSTA RICA</v>
      </c>
      <c r="R2753" s="31">
        <v>0</v>
      </c>
      <c r="S2753" s="31">
        <v>0</v>
      </c>
      <c r="T2753" s="31" t="s">
        <v>45</v>
      </c>
      <c r="U2753" s="36" t="s">
        <v>46</v>
      </c>
      <c r="V2753" s="37">
        <v>48621.22</v>
      </c>
      <c r="W2753" s="38">
        <v>48621.22</v>
      </c>
      <c r="X2753" s="38">
        <v>0</v>
      </c>
      <c r="Y2753" s="38">
        <v>0</v>
      </c>
      <c r="Z2753" s="38">
        <v>0</v>
      </c>
      <c r="AA2753" s="38">
        <v>0</v>
      </c>
      <c r="AB2753" s="38">
        <v>0</v>
      </c>
      <c r="AC2753" s="38">
        <v>0</v>
      </c>
      <c r="AD2753" s="38" t="s">
        <v>47</v>
      </c>
    </row>
    <row r="2754" spans="1:30" s="27" customFormat="1" ht="15" customHeight="1" x14ac:dyDescent="0.25">
      <c r="A2754" s="39" t="s">
        <v>39</v>
      </c>
      <c r="B2754" s="39" t="s">
        <v>2802</v>
      </c>
      <c r="C2754" s="86">
        <v>42767</v>
      </c>
      <c r="D2754" s="29">
        <f>+VLOOKUP(B2754,'[2]HG-Mexico by Contract'!$B$8:$G$4512,6,FALSE)</f>
        <v>320402</v>
      </c>
      <c r="E2754" s="29"/>
      <c r="F2754" s="39" t="s">
        <v>41</v>
      </c>
      <c r="G2754" s="39" t="s">
        <v>42</v>
      </c>
      <c r="H2754" s="39" t="s">
        <v>63</v>
      </c>
      <c r="I2754" s="40">
        <v>198203.55</v>
      </c>
      <c r="J2754" s="32">
        <f t="shared" si="126"/>
        <v>9955.7643175971243</v>
      </c>
      <c r="K2754" s="31">
        <v>0</v>
      </c>
      <c r="L2754" s="31">
        <v>0</v>
      </c>
      <c r="M2754" s="31">
        <v>0</v>
      </c>
      <c r="N2754" s="31">
        <v>0</v>
      </c>
      <c r="O2754" s="33">
        <f t="shared" si="127"/>
        <v>0</v>
      </c>
      <c r="P2754" s="34" t="str">
        <f t="shared" si="128"/>
        <v>1-30</v>
      </c>
      <c r="Q2754" s="35" t="str">
        <f>+VLOOKUP(B2754,'[2]PORTAFOLIO JAN17'!$B$7:$T$4941,19,FALSE)</f>
        <v>MEXICO</v>
      </c>
      <c r="R2754" s="31">
        <v>0</v>
      </c>
      <c r="S2754" s="31">
        <v>0</v>
      </c>
      <c r="T2754" s="31" t="s">
        <v>45</v>
      </c>
      <c r="U2754" s="41" t="s">
        <v>64</v>
      </c>
      <c r="V2754" s="42">
        <v>9955.7643165000009</v>
      </c>
      <c r="W2754" s="43">
        <v>9955.7643165000009</v>
      </c>
      <c r="X2754" s="38">
        <v>0</v>
      </c>
      <c r="Y2754" s="38">
        <v>0</v>
      </c>
      <c r="Z2754" s="38">
        <v>0</v>
      </c>
      <c r="AA2754" s="38">
        <v>0</v>
      </c>
      <c r="AB2754" s="38">
        <v>0</v>
      </c>
      <c r="AC2754" s="38">
        <v>0</v>
      </c>
      <c r="AD2754" s="38" t="s">
        <v>47</v>
      </c>
    </row>
    <row r="2755" spans="1:30" s="27" customFormat="1" ht="15" customHeight="1" x14ac:dyDescent="0.25">
      <c r="A2755" s="28" t="s">
        <v>39</v>
      </c>
      <c r="B2755" s="28" t="s">
        <v>2803</v>
      </c>
      <c r="C2755" s="85">
        <v>42767</v>
      </c>
      <c r="D2755" s="29">
        <f>+VLOOKUP(B2755,'[2]HG-Mexico by Contract'!$B$8:$G$4512,6,FALSE)</f>
        <v>312088</v>
      </c>
      <c r="E2755" s="29"/>
      <c r="F2755" s="28" t="s">
        <v>218</v>
      </c>
      <c r="G2755" s="28" t="s">
        <v>42</v>
      </c>
      <c r="H2755" s="28" t="s">
        <v>44</v>
      </c>
      <c r="I2755" s="31">
        <v>232908.06</v>
      </c>
      <c r="J2755" s="32">
        <f t="shared" si="126"/>
        <v>232908.06</v>
      </c>
      <c r="K2755" s="31">
        <v>0</v>
      </c>
      <c r="L2755" s="31">
        <v>0</v>
      </c>
      <c r="M2755" s="31">
        <v>0</v>
      </c>
      <c r="N2755" s="31">
        <v>0</v>
      </c>
      <c r="O2755" s="33">
        <f t="shared" si="127"/>
        <v>0</v>
      </c>
      <c r="P2755" s="34" t="str">
        <f t="shared" si="128"/>
        <v>1-30</v>
      </c>
      <c r="Q2755" s="35" t="str">
        <f>+VLOOKUP(B2755,'[2]PORTAFOLIO JAN17'!$B$7:$T$4941,19,FALSE)</f>
        <v>REPUBLICA DOMINICANA</v>
      </c>
      <c r="R2755" s="31">
        <v>0</v>
      </c>
      <c r="S2755" s="31">
        <v>0</v>
      </c>
      <c r="T2755" s="31" t="s">
        <v>45</v>
      </c>
      <c r="U2755" s="36" t="s">
        <v>46</v>
      </c>
      <c r="V2755" s="37">
        <v>232908.06</v>
      </c>
      <c r="W2755" s="38">
        <v>232908.06</v>
      </c>
      <c r="X2755" s="38">
        <v>0</v>
      </c>
      <c r="Y2755" s="38">
        <v>0</v>
      </c>
      <c r="Z2755" s="38">
        <v>0</v>
      </c>
      <c r="AA2755" s="38">
        <v>0</v>
      </c>
      <c r="AB2755" s="38">
        <v>0</v>
      </c>
      <c r="AC2755" s="38">
        <v>0</v>
      </c>
      <c r="AD2755" s="38" t="s">
        <v>47</v>
      </c>
    </row>
    <row r="2756" spans="1:30" s="27" customFormat="1" ht="15" customHeight="1" x14ac:dyDescent="0.25">
      <c r="A2756" s="39" t="s">
        <v>39</v>
      </c>
      <c r="B2756" s="39" t="s">
        <v>2804</v>
      </c>
      <c r="C2756" s="86">
        <v>42767</v>
      </c>
      <c r="D2756" s="29">
        <f>+VLOOKUP(B2756,'[2]HG-Mexico by Contract'!$B$8:$G$4512,6,FALSE)</f>
        <v>368163</v>
      </c>
      <c r="E2756" s="29"/>
      <c r="F2756" s="39" t="s">
        <v>41</v>
      </c>
      <c r="G2756" s="39" t="s">
        <v>42</v>
      </c>
      <c r="H2756" s="39" t="s">
        <v>63</v>
      </c>
      <c r="I2756" s="40">
        <v>1375937.5</v>
      </c>
      <c r="J2756" s="32">
        <f t="shared" si="126"/>
        <v>69113.34063261628</v>
      </c>
      <c r="K2756" s="31">
        <v>0</v>
      </c>
      <c r="L2756" s="31">
        <v>0</v>
      </c>
      <c r="M2756" s="31">
        <v>0</v>
      </c>
      <c r="N2756" s="31">
        <v>0</v>
      </c>
      <c r="O2756" s="33">
        <f t="shared" si="127"/>
        <v>0</v>
      </c>
      <c r="P2756" s="34" t="str">
        <f t="shared" si="128"/>
        <v>1-30</v>
      </c>
      <c r="Q2756" s="35" t="str">
        <f>+VLOOKUP(B2756,'[2]PORTAFOLIO JAN17'!$B$7:$T$4941,19,FALSE)</f>
        <v>MEXICO</v>
      </c>
      <c r="R2756" s="31">
        <v>0</v>
      </c>
      <c r="S2756" s="31">
        <v>0</v>
      </c>
      <c r="T2756" s="31" t="s">
        <v>45</v>
      </c>
      <c r="U2756" s="41" t="s">
        <v>64</v>
      </c>
      <c r="V2756" s="42">
        <v>69113.340624999997</v>
      </c>
      <c r="W2756" s="43">
        <v>69113.340624999997</v>
      </c>
      <c r="X2756" s="38">
        <v>0</v>
      </c>
      <c r="Y2756" s="38">
        <v>0</v>
      </c>
      <c r="Z2756" s="38">
        <v>0</v>
      </c>
      <c r="AA2756" s="38">
        <v>0</v>
      </c>
      <c r="AB2756" s="38">
        <v>0</v>
      </c>
      <c r="AC2756" s="38">
        <v>0</v>
      </c>
      <c r="AD2756" s="38" t="s">
        <v>47</v>
      </c>
    </row>
    <row r="2757" spans="1:30" s="27" customFormat="1" ht="15" customHeight="1" x14ac:dyDescent="0.25">
      <c r="A2757" s="28" t="s">
        <v>39</v>
      </c>
      <c r="B2757" s="28" t="s">
        <v>2805</v>
      </c>
      <c r="C2757" s="85">
        <v>42767</v>
      </c>
      <c r="D2757" s="29">
        <f>+VLOOKUP(B2757,'[2]HG-Mexico by Contract'!$B$8:$G$4512,6,FALSE)</f>
        <v>368988</v>
      </c>
      <c r="E2757" s="29"/>
      <c r="F2757" s="28" t="s">
        <v>41</v>
      </c>
      <c r="G2757" s="28" t="s">
        <v>42</v>
      </c>
      <c r="H2757" s="28" t="s">
        <v>44</v>
      </c>
      <c r="I2757" s="31">
        <v>80835.210000000006</v>
      </c>
      <c r="J2757" s="32">
        <f t="shared" si="126"/>
        <v>80835.210000000006</v>
      </c>
      <c r="K2757" s="31">
        <v>0</v>
      </c>
      <c r="L2757" s="31">
        <v>0</v>
      </c>
      <c r="M2757" s="31">
        <v>0</v>
      </c>
      <c r="N2757" s="31">
        <v>80835.210000000006</v>
      </c>
      <c r="O2757" s="33">
        <f t="shared" si="127"/>
        <v>80835.210000000006</v>
      </c>
      <c r="P2757" s="34" t="str">
        <f t="shared" si="128"/>
        <v>120+</v>
      </c>
      <c r="Q2757" s="35" t="str">
        <f>+VLOOKUP(B2757,'[2]PORTAFOLIO JAN17'!$B$7:$T$4941,19,FALSE)</f>
        <v>COSTA RICA</v>
      </c>
      <c r="R2757" s="31">
        <v>0</v>
      </c>
      <c r="S2757" s="31">
        <v>0</v>
      </c>
      <c r="T2757" s="31">
        <v>80835.210000000006</v>
      </c>
      <c r="U2757" s="36" t="s">
        <v>46</v>
      </c>
      <c r="V2757" s="37">
        <v>80835.210000000006</v>
      </c>
      <c r="W2757" s="38">
        <v>0</v>
      </c>
      <c r="X2757" s="38">
        <v>0</v>
      </c>
      <c r="Y2757" s="38">
        <v>0</v>
      </c>
      <c r="Z2757" s="38">
        <v>0</v>
      </c>
      <c r="AA2757" s="38">
        <v>80835.210000000006</v>
      </c>
      <c r="AB2757" s="38">
        <v>0</v>
      </c>
      <c r="AC2757" s="38">
        <v>0</v>
      </c>
      <c r="AD2757" s="38">
        <v>80835.210000000006</v>
      </c>
    </row>
    <row r="2758" spans="1:30" s="27" customFormat="1" ht="15" customHeight="1" x14ac:dyDescent="0.25">
      <c r="A2758" s="39" t="s">
        <v>39</v>
      </c>
      <c r="B2758" s="39" t="s">
        <v>2806</v>
      </c>
      <c r="C2758" s="86">
        <v>42767</v>
      </c>
      <c r="D2758" s="29">
        <f>+VLOOKUP(B2758,'[2]HG-Mexico by Contract'!$B$8:$G$4512,6,FALSE)</f>
        <v>368363</v>
      </c>
      <c r="E2758" s="29"/>
      <c r="F2758" s="39" t="s">
        <v>41</v>
      </c>
      <c r="G2758" s="39" t="s">
        <v>42</v>
      </c>
      <c r="H2758" s="39" t="s">
        <v>63</v>
      </c>
      <c r="I2758" s="40">
        <v>3501757.13</v>
      </c>
      <c r="J2758" s="32">
        <f t="shared" si="126"/>
        <v>175893.26065928343</v>
      </c>
      <c r="K2758" s="31">
        <v>0</v>
      </c>
      <c r="L2758" s="31">
        <v>0</v>
      </c>
      <c r="M2758" s="31">
        <v>0</v>
      </c>
      <c r="N2758" s="31">
        <v>0</v>
      </c>
      <c r="O2758" s="33">
        <f t="shared" si="127"/>
        <v>0</v>
      </c>
      <c r="P2758" s="34" t="str">
        <f t="shared" si="128"/>
        <v>1-30</v>
      </c>
      <c r="Q2758" s="35" t="str">
        <f>+VLOOKUP(B2758,'[2]PORTAFOLIO JAN17'!$B$7:$T$4941,19,FALSE)</f>
        <v>MEXICO</v>
      </c>
      <c r="R2758" s="31">
        <v>0</v>
      </c>
      <c r="S2758" s="31">
        <v>0</v>
      </c>
      <c r="T2758" s="31" t="s">
        <v>45</v>
      </c>
      <c r="U2758" s="41" t="s">
        <v>64</v>
      </c>
      <c r="V2758" s="42">
        <v>175893.26063989999</v>
      </c>
      <c r="W2758" s="43">
        <v>175893.26063989999</v>
      </c>
      <c r="X2758" s="38">
        <v>0</v>
      </c>
      <c r="Y2758" s="38">
        <v>0</v>
      </c>
      <c r="Z2758" s="38">
        <v>0</v>
      </c>
      <c r="AA2758" s="38">
        <v>0</v>
      </c>
      <c r="AB2758" s="38">
        <v>0</v>
      </c>
      <c r="AC2758" s="38">
        <v>0</v>
      </c>
      <c r="AD2758" s="38" t="s">
        <v>47</v>
      </c>
    </row>
    <row r="2759" spans="1:30" s="27" customFormat="1" ht="15" customHeight="1" x14ac:dyDescent="0.25">
      <c r="A2759" s="28" t="s">
        <v>39</v>
      </c>
      <c r="B2759" s="28" t="s">
        <v>2807</v>
      </c>
      <c r="C2759" s="85">
        <v>42767</v>
      </c>
      <c r="D2759" s="29">
        <f>+VLOOKUP(B2759,'[2]HG-Mexico by Contract'!$B$8:$G$4512,6,FALSE)</f>
        <v>319839</v>
      </c>
      <c r="E2759" s="29"/>
      <c r="F2759" s="28" t="s">
        <v>41</v>
      </c>
      <c r="G2759" s="28" t="s">
        <v>42</v>
      </c>
      <c r="H2759" s="28" t="s">
        <v>44</v>
      </c>
      <c r="I2759" s="31">
        <v>37240.43</v>
      </c>
      <c r="J2759" s="32">
        <f t="shared" si="126"/>
        <v>37240.43</v>
      </c>
      <c r="K2759" s="31">
        <v>0</v>
      </c>
      <c r="L2759" s="31">
        <v>0</v>
      </c>
      <c r="M2759" s="31">
        <v>0</v>
      </c>
      <c r="N2759" s="31">
        <v>0</v>
      </c>
      <c r="O2759" s="33">
        <f t="shared" si="127"/>
        <v>0</v>
      </c>
      <c r="P2759" s="34" t="str">
        <f t="shared" si="128"/>
        <v>1-30</v>
      </c>
      <c r="Q2759" s="35" t="str">
        <f>+VLOOKUP(B2759,'[2]PORTAFOLIO JAN17'!$B$7:$T$4941,19,FALSE)</f>
        <v>MEXICO</v>
      </c>
      <c r="R2759" s="31">
        <v>0</v>
      </c>
      <c r="S2759" s="31">
        <v>0</v>
      </c>
      <c r="T2759" s="31" t="s">
        <v>45</v>
      </c>
      <c r="U2759" s="36" t="s">
        <v>46</v>
      </c>
      <c r="V2759" s="37">
        <v>37240.43</v>
      </c>
      <c r="W2759" s="38">
        <v>37240.43</v>
      </c>
      <c r="X2759" s="38">
        <v>0</v>
      </c>
      <c r="Y2759" s="38">
        <v>0</v>
      </c>
      <c r="Z2759" s="38">
        <v>0</v>
      </c>
      <c r="AA2759" s="38">
        <v>0</v>
      </c>
      <c r="AB2759" s="38">
        <v>0</v>
      </c>
      <c r="AC2759" s="38">
        <v>0</v>
      </c>
      <c r="AD2759" s="38" t="s">
        <v>47</v>
      </c>
    </row>
    <row r="2760" spans="1:30" s="27" customFormat="1" ht="15" customHeight="1" x14ac:dyDescent="0.25">
      <c r="A2760" s="39" t="s">
        <v>39</v>
      </c>
      <c r="B2760" s="39" t="s">
        <v>2808</v>
      </c>
      <c r="C2760" s="86">
        <v>42767</v>
      </c>
      <c r="D2760" s="29">
        <f>+VLOOKUP(B2760,'[2]HG-Mexico by Contract'!$B$8:$G$4512,6,FALSE)</f>
        <v>368452</v>
      </c>
      <c r="E2760" s="29"/>
      <c r="F2760" s="39" t="s">
        <v>41</v>
      </c>
      <c r="G2760" s="39" t="s">
        <v>42</v>
      </c>
      <c r="H2760" s="39" t="s">
        <v>63</v>
      </c>
      <c r="I2760" s="40">
        <v>1069124.8500000001</v>
      </c>
      <c r="J2760" s="32">
        <f t="shared" ref="J2760:J2823" si="129">+IF(H2760="MXN",I2760/$J$2,I2760)</f>
        <v>53702.14122141798</v>
      </c>
      <c r="K2760" s="31">
        <v>0</v>
      </c>
      <c r="L2760" s="31">
        <v>0</v>
      </c>
      <c r="M2760" s="31">
        <v>0</v>
      </c>
      <c r="N2760" s="31">
        <v>0</v>
      </c>
      <c r="O2760" s="33">
        <f t="shared" ref="O2760:O2823" si="130">+N2760+M2760+L2760+K2760</f>
        <v>0</v>
      </c>
      <c r="P2760" s="34" t="str">
        <f t="shared" ref="P2760:P2823" si="131">+IF(N2760&gt;0,"120+",IF(M2760&gt;0,"91-120",IF(L2760&gt;0,"61-90",IF(K2760&gt;0,"31-60","1-30"))))</f>
        <v>1-30</v>
      </c>
      <c r="Q2760" s="35" t="str">
        <f>+VLOOKUP(B2760,'[2]PORTAFOLIO JAN17'!$B$7:$T$4941,19,FALSE)</f>
        <v>MEXICO</v>
      </c>
      <c r="R2760" s="31">
        <v>0</v>
      </c>
      <c r="S2760" s="31">
        <v>0</v>
      </c>
      <c r="T2760" s="31" t="s">
        <v>45</v>
      </c>
      <c r="U2760" s="41" t="s">
        <v>64</v>
      </c>
      <c r="V2760" s="42">
        <v>53702.1412155</v>
      </c>
      <c r="W2760" s="43">
        <v>53702.1412155</v>
      </c>
      <c r="X2760" s="38">
        <v>0</v>
      </c>
      <c r="Y2760" s="38">
        <v>0</v>
      </c>
      <c r="Z2760" s="38">
        <v>0</v>
      </c>
      <c r="AA2760" s="38">
        <v>0</v>
      </c>
      <c r="AB2760" s="38">
        <v>0</v>
      </c>
      <c r="AC2760" s="38">
        <v>0</v>
      </c>
      <c r="AD2760" s="38" t="s">
        <v>47</v>
      </c>
    </row>
    <row r="2761" spans="1:30" s="27" customFormat="1" ht="15" customHeight="1" x14ac:dyDescent="0.25">
      <c r="A2761" s="28" t="s">
        <v>39</v>
      </c>
      <c r="B2761" s="28" t="s">
        <v>2809</v>
      </c>
      <c r="C2761" s="85">
        <v>42767</v>
      </c>
      <c r="D2761" s="29">
        <f>+VLOOKUP(B2761,'[2]HG-Mexico by Contract'!$B$8:$G$4512,6,FALSE)</f>
        <v>312673</v>
      </c>
      <c r="E2761" s="29"/>
      <c r="F2761" s="28" t="s">
        <v>41</v>
      </c>
      <c r="G2761" s="28" t="s">
        <v>42</v>
      </c>
      <c r="H2761" s="28" t="s">
        <v>63</v>
      </c>
      <c r="I2761" s="31">
        <v>967925.43</v>
      </c>
      <c r="J2761" s="32">
        <f t="shared" si="129"/>
        <v>48618.894354257805</v>
      </c>
      <c r="K2761" s="31">
        <v>0</v>
      </c>
      <c r="L2761" s="31">
        <v>0</v>
      </c>
      <c r="M2761" s="31">
        <v>0</v>
      </c>
      <c r="N2761" s="31">
        <v>0</v>
      </c>
      <c r="O2761" s="33">
        <f t="shared" si="130"/>
        <v>0</v>
      </c>
      <c r="P2761" s="34" t="str">
        <f t="shared" si="131"/>
        <v>1-30</v>
      </c>
      <c r="Q2761" s="35" t="str">
        <f>+VLOOKUP(B2761,'[2]PORTAFOLIO JAN17'!$B$7:$T$4941,19,FALSE)</f>
        <v>MEXICO</v>
      </c>
      <c r="R2761" s="31">
        <v>0</v>
      </c>
      <c r="S2761" s="31">
        <v>0</v>
      </c>
      <c r="T2761" s="31" t="s">
        <v>45</v>
      </c>
      <c r="U2761" s="36" t="s">
        <v>64</v>
      </c>
      <c r="V2761" s="37">
        <v>48618.894348900001</v>
      </c>
      <c r="W2761" s="38">
        <v>48618.894348900001</v>
      </c>
      <c r="X2761" s="38">
        <v>0</v>
      </c>
      <c r="Y2761" s="38">
        <v>0</v>
      </c>
      <c r="Z2761" s="38">
        <v>0</v>
      </c>
      <c r="AA2761" s="38">
        <v>0</v>
      </c>
      <c r="AB2761" s="38">
        <v>0</v>
      </c>
      <c r="AC2761" s="38">
        <v>0</v>
      </c>
      <c r="AD2761" s="38" t="s">
        <v>47</v>
      </c>
    </row>
    <row r="2762" spans="1:30" s="27" customFormat="1" ht="15" customHeight="1" x14ac:dyDescent="0.25">
      <c r="A2762" s="39" t="s">
        <v>39</v>
      </c>
      <c r="B2762" s="39" t="s">
        <v>2810</v>
      </c>
      <c r="C2762" s="86">
        <v>42767</v>
      </c>
      <c r="D2762" s="29">
        <f>+VLOOKUP(B2762,'[2]HG-Mexico by Contract'!$B$8:$G$4512,6,FALSE)</f>
        <v>368046</v>
      </c>
      <c r="E2762" s="29"/>
      <c r="F2762" s="39" t="s">
        <v>41</v>
      </c>
      <c r="G2762" s="39" t="s">
        <v>42</v>
      </c>
      <c r="H2762" s="39" t="s">
        <v>44</v>
      </c>
      <c r="I2762" s="40">
        <v>28345149.010000002</v>
      </c>
      <c r="J2762" s="32">
        <f t="shared" si="129"/>
        <v>28345149.010000002</v>
      </c>
      <c r="K2762" s="31">
        <v>0</v>
      </c>
      <c r="L2762" s="31">
        <v>0</v>
      </c>
      <c r="M2762" s="31">
        <v>0</v>
      </c>
      <c r="N2762" s="31">
        <v>0</v>
      </c>
      <c r="O2762" s="33">
        <f t="shared" si="130"/>
        <v>0</v>
      </c>
      <c r="P2762" s="34" t="str">
        <f t="shared" si="131"/>
        <v>1-30</v>
      </c>
      <c r="Q2762" s="35" t="str">
        <f>+VLOOKUP(B2762,'[2]PORTAFOLIO JAN17'!$B$7:$T$4941,19,FALSE)</f>
        <v>REPUBLICA DOMINICANA</v>
      </c>
      <c r="R2762" s="31">
        <v>0</v>
      </c>
      <c r="S2762" s="31">
        <v>0</v>
      </c>
      <c r="T2762" s="31" t="s">
        <v>45</v>
      </c>
      <c r="U2762" s="41" t="s">
        <v>46</v>
      </c>
      <c r="V2762" s="42">
        <v>28345149.010000002</v>
      </c>
      <c r="W2762" s="43">
        <v>28345149.010000002</v>
      </c>
      <c r="X2762" s="38">
        <v>0</v>
      </c>
      <c r="Y2762" s="38">
        <v>0</v>
      </c>
      <c r="Z2762" s="38">
        <v>0</v>
      </c>
      <c r="AA2762" s="38">
        <v>0</v>
      </c>
      <c r="AB2762" s="38">
        <v>0</v>
      </c>
      <c r="AC2762" s="38">
        <v>0</v>
      </c>
      <c r="AD2762" s="38" t="s">
        <v>47</v>
      </c>
    </row>
    <row r="2763" spans="1:30" s="27" customFormat="1" ht="15" customHeight="1" x14ac:dyDescent="0.25">
      <c r="A2763" s="28" t="s">
        <v>39</v>
      </c>
      <c r="B2763" s="28" t="s">
        <v>2811</v>
      </c>
      <c r="C2763" s="85">
        <v>42767</v>
      </c>
      <c r="D2763" s="29">
        <f>+VLOOKUP(B2763,'[2]HG-Mexico by Contract'!$B$8:$G$4512,6,FALSE)</f>
        <v>339833</v>
      </c>
      <c r="E2763" s="29"/>
      <c r="F2763" s="28" t="s">
        <v>41</v>
      </c>
      <c r="G2763" s="28" t="s">
        <v>42</v>
      </c>
      <c r="H2763" s="28" t="s">
        <v>63</v>
      </c>
      <c r="I2763" s="31">
        <v>2590000</v>
      </c>
      <c r="J2763" s="32">
        <f t="shared" si="129"/>
        <v>130095.70001433654</v>
      </c>
      <c r="K2763" s="31">
        <v>2590000</v>
      </c>
      <c r="L2763" s="31">
        <v>0</v>
      </c>
      <c r="M2763" s="31">
        <v>0</v>
      </c>
      <c r="N2763" s="31">
        <v>0</v>
      </c>
      <c r="O2763" s="33">
        <f t="shared" si="130"/>
        <v>2590000</v>
      </c>
      <c r="P2763" s="34" t="str">
        <f t="shared" si="131"/>
        <v>31-60</v>
      </c>
      <c r="Q2763" s="35" t="str">
        <f>+VLOOKUP(B2763,'[2]PORTAFOLIO JAN17'!$B$7:$T$4941,19,FALSE)</f>
        <v>MEXICO</v>
      </c>
      <c r="R2763" s="31">
        <v>0</v>
      </c>
      <c r="S2763" s="31">
        <v>0</v>
      </c>
      <c r="T2763" s="31" t="s">
        <v>45</v>
      </c>
      <c r="U2763" s="36" t="s">
        <v>64</v>
      </c>
      <c r="V2763" s="37">
        <v>130095.7</v>
      </c>
      <c r="W2763" s="38">
        <v>0</v>
      </c>
      <c r="X2763" s="38">
        <v>130095.7</v>
      </c>
      <c r="Y2763" s="38">
        <v>0</v>
      </c>
      <c r="Z2763" s="38">
        <v>0</v>
      </c>
      <c r="AA2763" s="38">
        <v>0</v>
      </c>
      <c r="AB2763" s="38">
        <v>0</v>
      </c>
      <c r="AC2763" s="38">
        <v>0</v>
      </c>
      <c r="AD2763" s="38" t="s">
        <v>47</v>
      </c>
    </row>
    <row r="2764" spans="1:30" s="27" customFormat="1" ht="15" customHeight="1" x14ac:dyDescent="0.25">
      <c r="A2764" s="39" t="s">
        <v>39</v>
      </c>
      <c r="B2764" s="39" t="s">
        <v>2812</v>
      </c>
      <c r="C2764" s="86">
        <v>42767</v>
      </c>
      <c r="D2764" s="29">
        <f>+VLOOKUP(B2764,'[2]HG-Mexico by Contract'!$B$8:$G$4512,6,FALSE)</f>
        <v>368201</v>
      </c>
      <c r="E2764" s="29"/>
      <c r="F2764" s="39" t="s">
        <v>41</v>
      </c>
      <c r="G2764" s="39" t="s">
        <v>42</v>
      </c>
      <c r="H2764" s="39" t="s">
        <v>63</v>
      </c>
      <c r="I2764" s="40">
        <v>724543.14</v>
      </c>
      <c r="J2764" s="32">
        <f t="shared" si="129"/>
        <v>36393.801926210595</v>
      </c>
      <c r="K2764" s="31">
        <v>0</v>
      </c>
      <c r="L2764" s="31">
        <v>0</v>
      </c>
      <c r="M2764" s="31">
        <v>0</v>
      </c>
      <c r="N2764" s="31">
        <v>0</v>
      </c>
      <c r="O2764" s="33">
        <f t="shared" si="130"/>
        <v>0</v>
      </c>
      <c r="P2764" s="34" t="str">
        <f t="shared" si="131"/>
        <v>1-30</v>
      </c>
      <c r="Q2764" s="35" t="str">
        <f>+VLOOKUP(B2764,'[2]PORTAFOLIO JAN17'!$B$7:$T$4941,19,FALSE)</f>
        <v>MEXICO</v>
      </c>
      <c r="R2764" s="31">
        <v>0</v>
      </c>
      <c r="S2764" s="31">
        <v>0</v>
      </c>
      <c r="T2764" s="31" t="s">
        <v>45</v>
      </c>
      <c r="U2764" s="41" t="s">
        <v>64</v>
      </c>
      <c r="V2764" s="42">
        <v>36393.8019222</v>
      </c>
      <c r="W2764" s="43">
        <v>36393.8019222</v>
      </c>
      <c r="X2764" s="38">
        <v>0</v>
      </c>
      <c r="Y2764" s="38">
        <v>0</v>
      </c>
      <c r="Z2764" s="38">
        <v>0</v>
      </c>
      <c r="AA2764" s="38">
        <v>0</v>
      </c>
      <c r="AB2764" s="38">
        <v>0</v>
      </c>
      <c r="AC2764" s="38">
        <v>0</v>
      </c>
      <c r="AD2764" s="38" t="s">
        <v>47</v>
      </c>
    </row>
    <row r="2765" spans="1:30" s="27" customFormat="1" ht="15" customHeight="1" x14ac:dyDescent="0.25">
      <c r="A2765" s="28" t="s">
        <v>39</v>
      </c>
      <c r="B2765" s="28" t="s">
        <v>2813</v>
      </c>
      <c r="C2765" s="85">
        <v>42767</v>
      </c>
      <c r="D2765" s="29">
        <f>+VLOOKUP(B2765,'[2]HG-Mexico by Contract'!$B$8:$G$4512,6,FALSE)</f>
        <v>311128</v>
      </c>
      <c r="E2765" s="29"/>
      <c r="F2765" s="28" t="s">
        <v>41</v>
      </c>
      <c r="G2765" s="28" t="s">
        <v>42</v>
      </c>
      <c r="H2765" s="28" t="s">
        <v>44</v>
      </c>
      <c r="I2765" s="31">
        <v>98077.119999999995</v>
      </c>
      <c r="J2765" s="32">
        <f t="shared" si="129"/>
        <v>98077.119999999995</v>
      </c>
      <c r="K2765" s="31">
        <v>0</v>
      </c>
      <c r="L2765" s="31">
        <v>0</v>
      </c>
      <c r="M2765" s="31">
        <v>0</v>
      </c>
      <c r="N2765" s="31">
        <v>0</v>
      </c>
      <c r="O2765" s="33">
        <f t="shared" si="130"/>
        <v>0</v>
      </c>
      <c r="P2765" s="34" t="str">
        <f t="shared" si="131"/>
        <v>1-30</v>
      </c>
      <c r="Q2765" s="35" t="str">
        <f>+VLOOKUP(B2765,'[2]PORTAFOLIO JAN17'!$B$7:$T$4941,19,FALSE)</f>
        <v>MEXICO</v>
      </c>
      <c r="R2765" s="31">
        <v>0</v>
      </c>
      <c r="S2765" s="31">
        <v>0</v>
      </c>
      <c r="T2765" s="31" t="s">
        <v>45</v>
      </c>
      <c r="U2765" s="36" t="s">
        <v>46</v>
      </c>
      <c r="V2765" s="37">
        <v>98077.119999999995</v>
      </c>
      <c r="W2765" s="38">
        <v>98077.119999999995</v>
      </c>
      <c r="X2765" s="38">
        <v>0</v>
      </c>
      <c r="Y2765" s="38">
        <v>0</v>
      </c>
      <c r="Z2765" s="38">
        <v>0</v>
      </c>
      <c r="AA2765" s="38">
        <v>0</v>
      </c>
      <c r="AB2765" s="38">
        <v>0</v>
      </c>
      <c r="AC2765" s="38">
        <v>0</v>
      </c>
      <c r="AD2765" s="38" t="s">
        <v>47</v>
      </c>
    </row>
    <row r="2766" spans="1:30" s="27" customFormat="1" ht="15" customHeight="1" x14ac:dyDescent="0.25">
      <c r="A2766" s="39" t="s">
        <v>39</v>
      </c>
      <c r="B2766" s="39" t="s">
        <v>2814</v>
      </c>
      <c r="C2766" s="86">
        <v>42767</v>
      </c>
      <c r="D2766" s="29">
        <f>+VLOOKUP(B2766,'[2]HG-Mexico by Contract'!$B$8:$G$4512,6,FALSE)</f>
        <v>318312</v>
      </c>
      <c r="E2766" s="29"/>
      <c r="F2766" s="39" t="s">
        <v>41</v>
      </c>
      <c r="G2766" s="39" t="s">
        <v>42</v>
      </c>
      <c r="H2766" s="39" t="s">
        <v>63</v>
      </c>
      <c r="I2766" s="40">
        <v>4082625.17</v>
      </c>
      <c r="J2766" s="32">
        <f t="shared" si="129"/>
        <v>205070.26231169872</v>
      </c>
      <c r="K2766" s="31">
        <v>4082625.17</v>
      </c>
      <c r="L2766" s="31">
        <v>0</v>
      </c>
      <c r="M2766" s="31">
        <v>0</v>
      </c>
      <c r="N2766" s="31">
        <v>0</v>
      </c>
      <c r="O2766" s="33">
        <f t="shared" si="130"/>
        <v>4082625.17</v>
      </c>
      <c r="P2766" s="34" t="str">
        <f t="shared" si="131"/>
        <v>31-60</v>
      </c>
      <c r="Q2766" s="35" t="str">
        <f>+VLOOKUP(B2766,'[2]PORTAFOLIO JAN17'!$B$7:$T$4941,19,FALSE)</f>
        <v>MEXICO</v>
      </c>
      <c r="R2766" s="31">
        <v>0</v>
      </c>
      <c r="S2766" s="31">
        <v>0</v>
      </c>
      <c r="T2766" s="31" t="s">
        <v>45</v>
      </c>
      <c r="U2766" s="41" t="s">
        <v>64</v>
      </c>
      <c r="V2766" s="42">
        <v>205070.26228910001</v>
      </c>
      <c r="W2766" s="43">
        <v>0</v>
      </c>
      <c r="X2766" s="38">
        <v>205070.26228910001</v>
      </c>
      <c r="Y2766" s="38">
        <v>0</v>
      </c>
      <c r="Z2766" s="38">
        <v>0</v>
      </c>
      <c r="AA2766" s="38">
        <v>0</v>
      </c>
      <c r="AB2766" s="38">
        <v>0</v>
      </c>
      <c r="AC2766" s="38">
        <v>0</v>
      </c>
      <c r="AD2766" s="38" t="s">
        <v>47</v>
      </c>
    </row>
    <row r="2767" spans="1:30" s="27" customFormat="1" ht="15" customHeight="1" x14ac:dyDescent="0.25">
      <c r="A2767" s="28" t="s">
        <v>39</v>
      </c>
      <c r="B2767" s="28" t="s">
        <v>2815</v>
      </c>
      <c r="C2767" s="85">
        <v>42767</v>
      </c>
      <c r="D2767" s="29">
        <f>+VLOOKUP(B2767,'[2]HG-Mexico by Contract'!$B$8:$G$4512,6,FALSE)</f>
        <v>320416</v>
      </c>
      <c r="E2767" s="29"/>
      <c r="F2767" s="28" t="s">
        <v>41</v>
      </c>
      <c r="G2767" s="28" t="s">
        <v>42</v>
      </c>
      <c r="H2767" s="28" t="s">
        <v>44</v>
      </c>
      <c r="I2767" s="31">
        <v>12028.79</v>
      </c>
      <c r="J2767" s="32">
        <f t="shared" si="129"/>
        <v>12028.79</v>
      </c>
      <c r="K2767" s="31">
        <v>0</v>
      </c>
      <c r="L2767" s="31">
        <v>0</v>
      </c>
      <c r="M2767" s="31">
        <v>0</v>
      </c>
      <c r="N2767" s="31">
        <v>0</v>
      </c>
      <c r="O2767" s="33">
        <f t="shared" si="130"/>
        <v>0</v>
      </c>
      <c r="P2767" s="34" t="str">
        <f t="shared" si="131"/>
        <v>1-30</v>
      </c>
      <c r="Q2767" s="35" t="str">
        <f>+VLOOKUP(B2767,'[2]PORTAFOLIO JAN17'!$B$7:$T$4941,19,FALSE)</f>
        <v>COSTA RICA</v>
      </c>
      <c r="R2767" s="31">
        <v>0</v>
      </c>
      <c r="S2767" s="31">
        <v>0</v>
      </c>
      <c r="T2767" s="31" t="s">
        <v>45</v>
      </c>
      <c r="U2767" s="36" t="s">
        <v>46</v>
      </c>
      <c r="V2767" s="37">
        <v>12028.79</v>
      </c>
      <c r="W2767" s="38">
        <v>12028.79</v>
      </c>
      <c r="X2767" s="38">
        <v>0</v>
      </c>
      <c r="Y2767" s="38">
        <v>0</v>
      </c>
      <c r="Z2767" s="38">
        <v>0</v>
      </c>
      <c r="AA2767" s="38">
        <v>0</v>
      </c>
      <c r="AB2767" s="38">
        <v>0</v>
      </c>
      <c r="AC2767" s="38">
        <v>0</v>
      </c>
      <c r="AD2767" s="38" t="s">
        <v>47</v>
      </c>
    </row>
    <row r="2768" spans="1:30" s="27" customFormat="1" ht="15" customHeight="1" x14ac:dyDescent="0.25">
      <c r="A2768" s="39" t="s">
        <v>39</v>
      </c>
      <c r="B2768" s="39" t="s">
        <v>2816</v>
      </c>
      <c r="C2768" s="86">
        <v>42767</v>
      </c>
      <c r="D2768" s="29">
        <f>+VLOOKUP(B2768,'[2]HG-Mexico by Contract'!$B$8:$G$4512,6,FALSE)</f>
        <v>316339</v>
      </c>
      <c r="E2768" s="29"/>
      <c r="F2768" s="39" t="s">
        <v>62</v>
      </c>
      <c r="G2768" s="39" t="s">
        <v>42</v>
      </c>
      <c r="H2768" s="39" t="s">
        <v>44</v>
      </c>
      <c r="I2768" s="40">
        <v>2225537.09</v>
      </c>
      <c r="J2768" s="32">
        <f t="shared" si="129"/>
        <v>2225537.09</v>
      </c>
      <c r="K2768" s="31">
        <v>0</v>
      </c>
      <c r="L2768" s="31">
        <v>0</v>
      </c>
      <c r="M2768" s="31">
        <v>0</v>
      </c>
      <c r="N2768" s="31">
        <v>0</v>
      </c>
      <c r="O2768" s="33">
        <f t="shared" si="130"/>
        <v>0</v>
      </c>
      <c r="P2768" s="34" t="str">
        <f t="shared" si="131"/>
        <v>1-30</v>
      </c>
      <c r="Q2768" s="35" t="str">
        <f>+VLOOKUP(B2768,'[2]PORTAFOLIO JAN17'!$B$7:$T$4941,19,FALSE)</f>
        <v>GUATEMALA</v>
      </c>
      <c r="R2768" s="31">
        <v>0</v>
      </c>
      <c r="S2768" s="31">
        <v>0</v>
      </c>
      <c r="T2768" s="31" t="s">
        <v>45</v>
      </c>
      <c r="U2768" s="41" t="s">
        <v>46</v>
      </c>
      <c r="V2768" s="42">
        <v>2225537.09</v>
      </c>
      <c r="W2768" s="43">
        <v>2225537.09</v>
      </c>
      <c r="X2768" s="38">
        <v>0</v>
      </c>
      <c r="Y2768" s="38">
        <v>0</v>
      </c>
      <c r="Z2768" s="38">
        <v>0</v>
      </c>
      <c r="AA2768" s="38">
        <v>0</v>
      </c>
      <c r="AB2768" s="38">
        <v>0</v>
      </c>
      <c r="AC2768" s="38">
        <v>0</v>
      </c>
      <c r="AD2768" s="38" t="s">
        <v>47</v>
      </c>
    </row>
    <row r="2769" spans="1:30" s="27" customFormat="1" ht="15" customHeight="1" x14ac:dyDescent="0.25">
      <c r="A2769" s="28" t="s">
        <v>39</v>
      </c>
      <c r="B2769" s="28" t="s">
        <v>2817</v>
      </c>
      <c r="C2769" s="85">
        <v>42767</v>
      </c>
      <c r="D2769" s="29">
        <f>+VLOOKUP(B2769,'[2]HG-Mexico by Contract'!$B$8:$G$4512,6,FALSE)</f>
        <v>327585</v>
      </c>
      <c r="E2769" s="29"/>
      <c r="F2769" s="28" t="s">
        <v>41</v>
      </c>
      <c r="G2769" s="28" t="s">
        <v>42</v>
      </c>
      <c r="H2769" s="28" t="s">
        <v>44</v>
      </c>
      <c r="I2769" s="31">
        <v>123306.15</v>
      </c>
      <c r="J2769" s="32">
        <f t="shared" si="129"/>
        <v>123306.15</v>
      </c>
      <c r="K2769" s="31">
        <v>0</v>
      </c>
      <c r="L2769" s="31">
        <v>0</v>
      </c>
      <c r="M2769" s="31">
        <v>0</v>
      </c>
      <c r="N2769" s="31">
        <v>0</v>
      </c>
      <c r="O2769" s="33">
        <f t="shared" si="130"/>
        <v>0</v>
      </c>
      <c r="P2769" s="34" t="str">
        <f t="shared" si="131"/>
        <v>1-30</v>
      </c>
      <c r="Q2769" s="35" t="str">
        <f>+VLOOKUP(B2769,'[2]PORTAFOLIO JAN17'!$B$7:$T$4941,19,FALSE)</f>
        <v>GUATEMALA</v>
      </c>
      <c r="R2769" s="31">
        <v>0</v>
      </c>
      <c r="S2769" s="31">
        <v>0</v>
      </c>
      <c r="T2769" s="31" t="s">
        <v>45</v>
      </c>
      <c r="U2769" s="36" t="s">
        <v>46</v>
      </c>
      <c r="V2769" s="37">
        <v>123306.15</v>
      </c>
      <c r="W2769" s="38">
        <v>123306.15</v>
      </c>
      <c r="X2769" s="38">
        <v>0</v>
      </c>
      <c r="Y2769" s="38">
        <v>0</v>
      </c>
      <c r="Z2769" s="38">
        <v>0</v>
      </c>
      <c r="AA2769" s="38">
        <v>0</v>
      </c>
      <c r="AB2769" s="38">
        <v>0</v>
      </c>
      <c r="AC2769" s="38">
        <v>0</v>
      </c>
      <c r="AD2769" s="38" t="s">
        <v>47</v>
      </c>
    </row>
    <row r="2770" spans="1:30" s="27" customFormat="1" ht="15" customHeight="1" x14ac:dyDescent="0.25">
      <c r="A2770" s="39" t="s">
        <v>39</v>
      </c>
      <c r="B2770" s="39" t="s">
        <v>2818</v>
      </c>
      <c r="C2770" s="86">
        <v>42767</v>
      </c>
      <c r="D2770" s="29">
        <f>+VLOOKUP(B2770,'[2]HG-Mexico by Contract'!$B$8:$G$4512,6,FALSE)</f>
        <v>308514</v>
      </c>
      <c r="E2770" s="29"/>
      <c r="F2770" s="39" t="s">
        <v>41</v>
      </c>
      <c r="G2770" s="39" t="s">
        <v>42</v>
      </c>
      <c r="H2770" s="39" t="s">
        <v>63</v>
      </c>
      <c r="I2770" s="40">
        <v>1084866.1000000001</v>
      </c>
      <c r="J2770" s="32">
        <f t="shared" si="129"/>
        <v>54492.824209005114</v>
      </c>
      <c r="K2770" s="31">
        <v>0</v>
      </c>
      <c r="L2770" s="31">
        <v>0</v>
      </c>
      <c r="M2770" s="31">
        <v>0</v>
      </c>
      <c r="N2770" s="31">
        <v>0</v>
      </c>
      <c r="O2770" s="33">
        <f t="shared" si="130"/>
        <v>0</v>
      </c>
      <c r="P2770" s="34" t="str">
        <f t="shared" si="131"/>
        <v>1-30</v>
      </c>
      <c r="Q2770" s="35" t="str">
        <f>+VLOOKUP(B2770,'[2]PORTAFOLIO JAN17'!$B$7:$T$4941,19,FALSE)</f>
        <v>MEXICO</v>
      </c>
      <c r="R2770" s="31">
        <v>0</v>
      </c>
      <c r="S2770" s="31">
        <v>0</v>
      </c>
      <c r="T2770" s="31" t="s">
        <v>45</v>
      </c>
      <c r="U2770" s="41" t="s">
        <v>64</v>
      </c>
      <c r="V2770" s="42">
        <v>54492.824202999996</v>
      </c>
      <c r="W2770" s="43">
        <v>54492.824202999996</v>
      </c>
      <c r="X2770" s="38">
        <v>0</v>
      </c>
      <c r="Y2770" s="38">
        <v>0</v>
      </c>
      <c r="Z2770" s="38">
        <v>0</v>
      </c>
      <c r="AA2770" s="38">
        <v>0</v>
      </c>
      <c r="AB2770" s="38">
        <v>0</v>
      </c>
      <c r="AC2770" s="38">
        <v>0</v>
      </c>
      <c r="AD2770" s="38" t="s">
        <v>47</v>
      </c>
    </row>
    <row r="2771" spans="1:30" s="27" customFormat="1" ht="15" customHeight="1" x14ac:dyDescent="0.25">
      <c r="A2771" s="28" t="s">
        <v>39</v>
      </c>
      <c r="B2771" s="28" t="s">
        <v>2819</v>
      </c>
      <c r="C2771" s="85">
        <v>42767</v>
      </c>
      <c r="D2771" s="29">
        <f>+VLOOKUP(B2771,'[2]HG-Mexico by Contract'!$B$8:$G$4512,6,FALSE)</f>
        <v>313171</v>
      </c>
      <c r="E2771" s="29"/>
      <c r="F2771" s="28" t="s">
        <v>41</v>
      </c>
      <c r="G2771" s="28" t="s">
        <v>42</v>
      </c>
      <c r="H2771" s="28" t="s">
        <v>63</v>
      </c>
      <c r="I2771" s="31">
        <v>977688.77</v>
      </c>
      <c r="J2771" s="32">
        <f t="shared" si="129"/>
        <v>49109.306922511845</v>
      </c>
      <c r="K2771" s="31">
        <v>0</v>
      </c>
      <c r="L2771" s="31">
        <v>0</v>
      </c>
      <c r="M2771" s="31">
        <v>0</v>
      </c>
      <c r="N2771" s="31">
        <v>0</v>
      </c>
      <c r="O2771" s="33">
        <f t="shared" si="130"/>
        <v>0</v>
      </c>
      <c r="P2771" s="34" t="str">
        <f t="shared" si="131"/>
        <v>1-30</v>
      </c>
      <c r="Q2771" s="35" t="str">
        <f>+VLOOKUP(B2771,'[2]PORTAFOLIO JAN17'!$B$7:$T$4941,19,FALSE)</f>
        <v>MEXICO</v>
      </c>
      <c r="R2771" s="31">
        <v>0</v>
      </c>
      <c r="S2771" s="31">
        <v>0</v>
      </c>
      <c r="T2771" s="31" t="s">
        <v>45</v>
      </c>
      <c r="U2771" s="36" t="s">
        <v>64</v>
      </c>
      <c r="V2771" s="37">
        <v>49109.306917100002</v>
      </c>
      <c r="W2771" s="38">
        <v>49109.306917100002</v>
      </c>
      <c r="X2771" s="38">
        <v>0</v>
      </c>
      <c r="Y2771" s="38">
        <v>0</v>
      </c>
      <c r="Z2771" s="38">
        <v>0</v>
      </c>
      <c r="AA2771" s="38">
        <v>0</v>
      </c>
      <c r="AB2771" s="38">
        <v>0</v>
      </c>
      <c r="AC2771" s="38">
        <v>0</v>
      </c>
      <c r="AD2771" s="38" t="s">
        <v>47</v>
      </c>
    </row>
    <row r="2772" spans="1:30" s="27" customFormat="1" ht="15" customHeight="1" x14ac:dyDescent="0.25">
      <c r="A2772" s="39" t="s">
        <v>39</v>
      </c>
      <c r="B2772" s="39" t="s">
        <v>2820</v>
      </c>
      <c r="C2772" s="86">
        <v>42767</v>
      </c>
      <c r="D2772" s="29">
        <f>+VLOOKUP(B2772,'[2]HG-Mexico by Contract'!$B$8:$G$4512,6,FALSE)</f>
        <v>317549</v>
      </c>
      <c r="E2772" s="29"/>
      <c r="F2772" s="39" t="s">
        <v>41</v>
      </c>
      <c r="G2772" s="39" t="s">
        <v>42</v>
      </c>
      <c r="H2772" s="39" t="s">
        <v>63</v>
      </c>
      <c r="I2772" s="40">
        <v>499438.94</v>
      </c>
      <c r="J2772" s="32">
        <f t="shared" si="129"/>
        <v>25086.817958964566</v>
      </c>
      <c r="K2772" s="31">
        <v>0</v>
      </c>
      <c r="L2772" s="31">
        <v>0</v>
      </c>
      <c r="M2772" s="31">
        <v>0</v>
      </c>
      <c r="N2772" s="31">
        <v>0</v>
      </c>
      <c r="O2772" s="33">
        <f t="shared" si="130"/>
        <v>0</v>
      </c>
      <c r="P2772" s="34" t="str">
        <f t="shared" si="131"/>
        <v>1-30</v>
      </c>
      <c r="Q2772" s="35" t="str">
        <f>+VLOOKUP(B2772,'[2]PORTAFOLIO JAN17'!$B$7:$T$4941,19,FALSE)</f>
        <v>MEXICO</v>
      </c>
      <c r="R2772" s="31">
        <v>0</v>
      </c>
      <c r="S2772" s="31">
        <v>0</v>
      </c>
      <c r="T2772" s="31" t="s">
        <v>45</v>
      </c>
      <c r="U2772" s="41" t="s">
        <v>64</v>
      </c>
      <c r="V2772" s="42">
        <v>25086.8179562</v>
      </c>
      <c r="W2772" s="43">
        <v>25086.8179562</v>
      </c>
      <c r="X2772" s="38">
        <v>0</v>
      </c>
      <c r="Y2772" s="38">
        <v>0</v>
      </c>
      <c r="Z2772" s="38">
        <v>0</v>
      </c>
      <c r="AA2772" s="38">
        <v>0</v>
      </c>
      <c r="AB2772" s="38">
        <v>0</v>
      </c>
      <c r="AC2772" s="38">
        <v>0</v>
      </c>
      <c r="AD2772" s="38" t="s">
        <v>47</v>
      </c>
    </row>
    <row r="2773" spans="1:30" s="27" customFormat="1" ht="15" customHeight="1" x14ac:dyDescent="0.25">
      <c r="A2773" s="28" t="s">
        <v>39</v>
      </c>
      <c r="B2773" s="28" t="s">
        <v>2821</v>
      </c>
      <c r="C2773" s="85">
        <v>42767</v>
      </c>
      <c r="D2773" s="29">
        <f>+VLOOKUP(B2773,'[2]HG-Mexico by Contract'!$B$8:$G$4512,6,FALSE)</f>
        <v>368201</v>
      </c>
      <c r="E2773" s="29"/>
      <c r="F2773" s="28" t="s">
        <v>41</v>
      </c>
      <c r="G2773" s="28" t="s">
        <v>42</v>
      </c>
      <c r="H2773" s="28" t="s">
        <v>63</v>
      </c>
      <c r="I2773" s="31">
        <v>724873.01</v>
      </c>
      <c r="J2773" s="32">
        <f t="shared" si="129"/>
        <v>36410.37129631242</v>
      </c>
      <c r="K2773" s="31">
        <v>0</v>
      </c>
      <c r="L2773" s="31">
        <v>0</v>
      </c>
      <c r="M2773" s="31">
        <v>0</v>
      </c>
      <c r="N2773" s="31">
        <v>0</v>
      </c>
      <c r="O2773" s="33">
        <f t="shared" si="130"/>
        <v>0</v>
      </c>
      <c r="P2773" s="34" t="str">
        <f t="shared" si="131"/>
        <v>1-30</v>
      </c>
      <c r="Q2773" s="35" t="str">
        <f>+VLOOKUP(B2773,'[2]PORTAFOLIO JAN17'!$B$7:$T$4941,19,FALSE)</f>
        <v>MEXICO</v>
      </c>
      <c r="R2773" s="31">
        <v>0</v>
      </c>
      <c r="S2773" s="31">
        <v>0</v>
      </c>
      <c r="T2773" s="31" t="s">
        <v>45</v>
      </c>
      <c r="U2773" s="36" t="s">
        <v>64</v>
      </c>
      <c r="V2773" s="37">
        <v>36410.371292299998</v>
      </c>
      <c r="W2773" s="38">
        <v>36410.371292299998</v>
      </c>
      <c r="X2773" s="38">
        <v>0</v>
      </c>
      <c r="Y2773" s="38">
        <v>0</v>
      </c>
      <c r="Z2773" s="38">
        <v>0</v>
      </c>
      <c r="AA2773" s="38">
        <v>0</v>
      </c>
      <c r="AB2773" s="38">
        <v>0</v>
      </c>
      <c r="AC2773" s="38">
        <v>0</v>
      </c>
      <c r="AD2773" s="38" t="s">
        <v>47</v>
      </c>
    </row>
    <row r="2774" spans="1:30" s="27" customFormat="1" ht="15" customHeight="1" x14ac:dyDescent="0.25">
      <c r="A2774" s="39" t="s">
        <v>39</v>
      </c>
      <c r="B2774" s="39" t="s">
        <v>2822</v>
      </c>
      <c r="C2774" s="86">
        <v>42767</v>
      </c>
      <c r="D2774" s="29">
        <f>+VLOOKUP(B2774,'[2]HG-Mexico by Contract'!$B$8:$G$4512,6,FALSE)</f>
        <v>368695</v>
      </c>
      <c r="E2774" s="29"/>
      <c r="F2774" s="39" t="s">
        <v>41</v>
      </c>
      <c r="G2774" s="39" t="s">
        <v>42</v>
      </c>
      <c r="H2774" s="39" t="s">
        <v>44</v>
      </c>
      <c r="I2774" s="40">
        <v>49149.96</v>
      </c>
      <c r="J2774" s="32">
        <f t="shared" si="129"/>
        <v>49149.96</v>
      </c>
      <c r="K2774" s="31">
        <v>0</v>
      </c>
      <c r="L2774" s="31">
        <v>0</v>
      </c>
      <c r="M2774" s="31">
        <v>0</v>
      </c>
      <c r="N2774" s="31">
        <v>0</v>
      </c>
      <c r="O2774" s="33">
        <f t="shared" si="130"/>
        <v>0</v>
      </c>
      <c r="P2774" s="34" t="str">
        <f t="shared" si="131"/>
        <v>1-30</v>
      </c>
      <c r="Q2774" s="35" t="str">
        <f>+VLOOKUP(B2774,'[2]PORTAFOLIO JAN17'!$B$7:$T$4941,19,FALSE)</f>
        <v>COSTA RICA</v>
      </c>
      <c r="R2774" s="31">
        <v>0</v>
      </c>
      <c r="S2774" s="31">
        <v>0</v>
      </c>
      <c r="T2774" s="31" t="s">
        <v>45</v>
      </c>
      <c r="U2774" s="41" t="s">
        <v>46</v>
      </c>
      <c r="V2774" s="42">
        <v>49149.96</v>
      </c>
      <c r="W2774" s="43">
        <v>49149.96</v>
      </c>
      <c r="X2774" s="38">
        <v>0</v>
      </c>
      <c r="Y2774" s="38">
        <v>0</v>
      </c>
      <c r="Z2774" s="38">
        <v>0</v>
      </c>
      <c r="AA2774" s="38">
        <v>0</v>
      </c>
      <c r="AB2774" s="38">
        <v>0</v>
      </c>
      <c r="AC2774" s="38">
        <v>0</v>
      </c>
      <c r="AD2774" s="38" t="s">
        <v>47</v>
      </c>
    </row>
    <row r="2775" spans="1:30" s="27" customFormat="1" ht="15" customHeight="1" x14ac:dyDescent="0.25">
      <c r="A2775" s="28" t="s">
        <v>39</v>
      </c>
      <c r="B2775" s="28" t="s">
        <v>2823</v>
      </c>
      <c r="C2775" s="85">
        <v>42767</v>
      </c>
      <c r="D2775" s="29">
        <f>+VLOOKUP(B2775,'[2]HG-Mexico by Contract'!$B$8:$G$4512,6,FALSE)</f>
        <v>314798</v>
      </c>
      <c r="E2775" s="29"/>
      <c r="F2775" s="28" t="s">
        <v>62</v>
      </c>
      <c r="G2775" s="28" t="s">
        <v>42</v>
      </c>
      <c r="H2775" s="28" t="s">
        <v>44</v>
      </c>
      <c r="I2775" s="31">
        <v>85539.49</v>
      </c>
      <c r="J2775" s="32">
        <f t="shared" si="129"/>
        <v>85539.49</v>
      </c>
      <c r="K2775" s="31">
        <v>0</v>
      </c>
      <c r="L2775" s="31">
        <v>0</v>
      </c>
      <c r="M2775" s="31">
        <v>0</v>
      </c>
      <c r="N2775" s="31">
        <v>0</v>
      </c>
      <c r="O2775" s="33">
        <f t="shared" si="130"/>
        <v>0</v>
      </c>
      <c r="P2775" s="34" t="str">
        <f t="shared" si="131"/>
        <v>1-30</v>
      </c>
      <c r="Q2775" s="35" t="str">
        <f>+VLOOKUP(B2775,'[2]PORTAFOLIO JAN17'!$B$7:$T$4941,19,FALSE)</f>
        <v>COSTA RICA</v>
      </c>
      <c r="R2775" s="31">
        <v>0</v>
      </c>
      <c r="S2775" s="31">
        <v>0</v>
      </c>
      <c r="T2775" s="31" t="s">
        <v>45</v>
      </c>
      <c r="U2775" s="36" t="s">
        <v>46</v>
      </c>
      <c r="V2775" s="37">
        <v>85539.49</v>
      </c>
      <c r="W2775" s="38">
        <v>85539.49</v>
      </c>
      <c r="X2775" s="38">
        <v>0</v>
      </c>
      <c r="Y2775" s="38">
        <v>0</v>
      </c>
      <c r="Z2775" s="38">
        <v>0</v>
      </c>
      <c r="AA2775" s="38">
        <v>0</v>
      </c>
      <c r="AB2775" s="38">
        <v>0</v>
      </c>
      <c r="AC2775" s="38">
        <v>0</v>
      </c>
      <c r="AD2775" s="38" t="s">
        <v>47</v>
      </c>
    </row>
    <row r="2776" spans="1:30" s="27" customFormat="1" ht="15" customHeight="1" x14ac:dyDescent="0.25">
      <c r="A2776" s="39" t="s">
        <v>39</v>
      </c>
      <c r="B2776" s="39" t="s">
        <v>2824</v>
      </c>
      <c r="C2776" s="86">
        <v>42767</v>
      </c>
      <c r="D2776" s="29">
        <f>+VLOOKUP(B2776,'[2]HG-Mexico by Contract'!$B$8:$G$4512,6,FALSE)</f>
        <v>311327</v>
      </c>
      <c r="E2776" s="29"/>
      <c r="F2776" s="39" t="s">
        <v>41</v>
      </c>
      <c r="G2776" s="39" t="s">
        <v>42</v>
      </c>
      <c r="H2776" s="39" t="s">
        <v>63</v>
      </c>
      <c r="I2776" s="40">
        <v>1571300.02</v>
      </c>
      <c r="J2776" s="32">
        <f t="shared" si="129"/>
        <v>78926.40001329768</v>
      </c>
      <c r="K2776" s="31">
        <v>0</v>
      </c>
      <c r="L2776" s="31">
        <v>0</v>
      </c>
      <c r="M2776" s="31">
        <v>0</v>
      </c>
      <c r="N2776" s="31">
        <v>0</v>
      </c>
      <c r="O2776" s="33">
        <f t="shared" si="130"/>
        <v>0</v>
      </c>
      <c r="P2776" s="34" t="str">
        <f t="shared" si="131"/>
        <v>1-30</v>
      </c>
      <c r="Q2776" s="35" t="str">
        <f>+VLOOKUP(B2776,'[2]PORTAFOLIO JAN17'!$B$7:$T$4941,19,FALSE)</f>
        <v>MEXICO</v>
      </c>
      <c r="R2776" s="31">
        <v>0</v>
      </c>
      <c r="S2776" s="31">
        <v>0</v>
      </c>
      <c r="T2776" s="31" t="s">
        <v>45</v>
      </c>
      <c r="U2776" s="41" t="s">
        <v>64</v>
      </c>
      <c r="V2776" s="42">
        <v>78926.4000046</v>
      </c>
      <c r="W2776" s="43">
        <v>78926.4000046</v>
      </c>
      <c r="X2776" s="38">
        <v>0</v>
      </c>
      <c r="Y2776" s="38">
        <v>0</v>
      </c>
      <c r="Z2776" s="38">
        <v>0</v>
      </c>
      <c r="AA2776" s="38">
        <v>0</v>
      </c>
      <c r="AB2776" s="38">
        <v>0</v>
      </c>
      <c r="AC2776" s="38">
        <v>0</v>
      </c>
      <c r="AD2776" s="38" t="s">
        <v>47</v>
      </c>
    </row>
    <row r="2777" spans="1:30" s="27" customFormat="1" ht="15" customHeight="1" x14ac:dyDescent="0.25">
      <c r="A2777" s="28" t="s">
        <v>39</v>
      </c>
      <c r="B2777" s="28" t="s">
        <v>2825</v>
      </c>
      <c r="C2777" s="85">
        <v>42767</v>
      </c>
      <c r="D2777" s="29">
        <f>+VLOOKUP(B2777,'[2]HG-Mexico by Contract'!$B$8:$G$4512,6,FALSE)</f>
        <v>368695</v>
      </c>
      <c r="E2777" s="29"/>
      <c r="F2777" s="28" t="s">
        <v>41</v>
      </c>
      <c r="G2777" s="28" t="s">
        <v>42</v>
      </c>
      <c r="H2777" s="28" t="s">
        <v>44</v>
      </c>
      <c r="I2777" s="31">
        <v>65613.210000000006</v>
      </c>
      <c r="J2777" s="32">
        <f t="shared" si="129"/>
        <v>65613.210000000006</v>
      </c>
      <c r="K2777" s="31">
        <v>0</v>
      </c>
      <c r="L2777" s="31">
        <v>0</v>
      </c>
      <c r="M2777" s="31">
        <v>0</v>
      </c>
      <c r="N2777" s="31">
        <v>0</v>
      </c>
      <c r="O2777" s="33">
        <f t="shared" si="130"/>
        <v>0</v>
      </c>
      <c r="P2777" s="34" t="str">
        <f t="shared" si="131"/>
        <v>1-30</v>
      </c>
      <c r="Q2777" s="35" t="str">
        <f>+VLOOKUP(B2777,'[2]PORTAFOLIO JAN17'!$B$7:$T$4941,19,FALSE)</f>
        <v>COSTA RICA</v>
      </c>
      <c r="R2777" s="31">
        <v>0</v>
      </c>
      <c r="S2777" s="31">
        <v>0</v>
      </c>
      <c r="T2777" s="31" t="s">
        <v>45</v>
      </c>
      <c r="U2777" s="36" t="s">
        <v>46</v>
      </c>
      <c r="V2777" s="37">
        <v>65613.210000000006</v>
      </c>
      <c r="W2777" s="38">
        <v>65613.210000000006</v>
      </c>
      <c r="X2777" s="38">
        <v>0</v>
      </c>
      <c r="Y2777" s="38">
        <v>0</v>
      </c>
      <c r="Z2777" s="38">
        <v>0</v>
      </c>
      <c r="AA2777" s="38">
        <v>0</v>
      </c>
      <c r="AB2777" s="38">
        <v>0</v>
      </c>
      <c r="AC2777" s="38">
        <v>0</v>
      </c>
      <c r="AD2777" s="38" t="s">
        <v>47</v>
      </c>
    </row>
    <row r="2778" spans="1:30" s="27" customFormat="1" ht="15" customHeight="1" x14ac:dyDescent="0.25">
      <c r="A2778" s="39" t="s">
        <v>39</v>
      </c>
      <c r="B2778" s="39" t="s">
        <v>2826</v>
      </c>
      <c r="C2778" s="86">
        <v>42767</v>
      </c>
      <c r="D2778" s="29">
        <f>+VLOOKUP(B2778,'[2]HG-Mexico by Contract'!$B$8:$G$4512,6,FALSE)</f>
        <v>356640</v>
      </c>
      <c r="E2778" s="29"/>
      <c r="F2778" s="39" t="s">
        <v>41</v>
      </c>
      <c r="G2778" s="39" t="s">
        <v>42</v>
      </c>
      <c r="H2778" s="39" t="s">
        <v>44</v>
      </c>
      <c r="I2778" s="40">
        <v>92499.42</v>
      </c>
      <c r="J2778" s="32">
        <f t="shared" si="129"/>
        <v>92499.42</v>
      </c>
      <c r="K2778" s="31">
        <v>0</v>
      </c>
      <c r="L2778" s="31">
        <v>0</v>
      </c>
      <c r="M2778" s="31">
        <v>0</v>
      </c>
      <c r="N2778" s="31">
        <v>0</v>
      </c>
      <c r="O2778" s="33">
        <f t="shared" si="130"/>
        <v>0</v>
      </c>
      <c r="P2778" s="34" t="str">
        <f t="shared" si="131"/>
        <v>1-30</v>
      </c>
      <c r="Q2778" s="35" t="str">
        <f>+VLOOKUP(B2778,'[2]PORTAFOLIO JAN17'!$B$7:$T$4941,19,FALSE)</f>
        <v>NICARAGUA</v>
      </c>
      <c r="R2778" s="31">
        <v>0</v>
      </c>
      <c r="S2778" s="31">
        <v>0</v>
      </c>
      <c r="T2778" s="31" t="s">
        <v>45</v>
      </c>
      <c r="U2778" s="41" t="s">
        <v>46</v>
      </c>
      <c r="V2778" s="42">
        <v>92499.42</v>
      </c>
      <c r="W2778" s="43">
        <v>92499.42</v>
      </c>
      <c r="X2778" s="38">
        <v>0</v>
      </c>
      <c r="Y2778" s="38">
        <v>0</v>
      </c>
      <c r="Z2778" s="38">
        <v>0</v>
      </c>
      <c r="AA2778" s="38">
        <v>0</v>
      </c>
      <c r="AB2778" s="38">
        <v>0</v>
      </c>
      <c r="AC2778" s="38">
        <v>0</v>
      </c>
      <c r="AD2778" s="38" t="s">
        <v>47</v>
      </c>
    </row>
    <row r="2779" spans="1:30" s="27" customFormat="1" ht="15" customHeight="1" x14ac:dyDescent="0.25">
      <c r="A2779" s="28" t="s">
        <v>39</v>
      </c>
      <c r="B2779" s="28" t="s">
        <v>2827</v>
      </c>
      <c r="C2779" s="85">
        <v>42767</v>
      </c>
      <c r="D2779" s="29">
        <f>+VLOOKUP(B2779,'[2]HG-Mexico by Contract'!$B$8:$G$4512,6,FALSE)</f>
        <v>368873</v>
      </c>
      <c r="E2779" s="29"/>
      <c r="F2779" s="28" t="s">
        <v>41</v>
      </c>
      <c r="G2779" s="28" t="s">
        <v>42</v>
      </c>
      <c r="H2779" s="28" t="s">
        <v>63</v>
      </c>
      <c r="I2779" s="31">
        <v>824054.4</v>
      </c>
      <c r="J2779" s="32">
        <f t="shared" si="129"/>
        <v>41392.252516561428</v>
      </c>
      <c r="K2779" s="31">
        <v>0</v>
      </c>
      <c r="L2779" s="31">
        <v>0</v>
      </c>
      <c r="M2779" s="31">
        <v>0</v>
      </c>
      <c r="N2779" s="31">
        <v>0</v>
      </c>
      <c r="O2779" s="33">
        <f t="shared" si="130"/>
        <v>0</v>
      </c>
      <c r="P2779" s="34" t="str">
        <f t="shared" si="131"/>
        <v>1-30</v>
      </c>
      <c r="Q2779" s="35" t="str">
        <f>+VLOOKUP(B2779,'[2]PORTAFOLIO JAN17'!$B$7:$T$4941,19,FALSE)</f>
        <v>MEXICO</v>
      </c>
      <c r="R2779" s="31">
        <v>0</v>
      </c>
      <c r="S2779" s="31">
        <v>0</v>
      </c>
      <c r="T2779" s="31" t="s">
        <v>45</v>
      </c>
      <c r="U2779" s="36" t="s">
        <v>64</v>
      </c>
      <c r="V2779" s="37">
        <v>41392.252511999999</v>
      </c>
      <c r="W2779" s="38">
        <v>41392.252511999999</v>
      </c>
      <c r="X2779" s="38">
        <v>0</v>
      </c>
      <c r="Y2779" s="38">
        <v>0</v>
      </c>
      <c r="Z2779" s="38">
        <v>0</v>
      </c>
      <c r="AA2779" s="38">
        <v>0</v>
      </c>
      <c r="AB2779" s="38">
        <v>0</v>
      </c>
      <c r="AC2779" s="38">
        <v>0</v>
      </c>
      <c r="AD2779" s="38" t="s">
        <v>47</v>
      </c>
    </row>
    <row r="2780" spans="1:30" s="27" customFormat="1" ht="15" customHeight="1" x14ac:dyDescent="0.25">
      <c r="A2780" s="39" t="s">
        <v>39</v>
      </c>
      <c r="B2780" s="39" t="s">
        <v>2828</v>
      </c>
      <c r="C2780" s="86">
        <v>42767</v>
      </c>
      <c r="D2780" s="29">
        <f>+VLOOKUP(B2780,'[2]HG-Mexico by Contract'!$B$8:$G$4512,6,FALSE)</f>
        <v>313736</v>
      </c>
      <c r="E2780" s="29"/>
      <c r="F2780" s="39" t="s">
        <v>41</v>
      </c>
      <c r="G2780" s="39" t="s">
        <v>42</v>
      </c>
      <c r="H2780" s="39" t="s">
        <v>63</v>
      </c>
      <c r="I2780" s="40">
        <v>1598370.95</v>
      </c>
      <c r="J2780" s="32">
        <f t="shared" si="129"/>
        <v>80286.172827347531</v>
      </c>
      <c r="K2780" s="31">
        <v>0</v>
      </c>
      <c r="L2780" s="31">
        <v>0</v>
      </c>
      <c r="M2780" s="31">
        <v>0</v>
      </c>
      <c r="N2780" s="31">
        <v>0</v>
      </c>
      <c r="O2780" s="33">
        <f t="shared" si="130"/>
        <v>0</v>
      </c>
      <c r="P2780" s="34" t="str">
        <f t="shared" si="131"/>
        <v>1-30</v>
      </c>
      <c r="Q2780" s="35" t="str">
        <f>+VLOOKUP(B2780,'[2]PORTAFOLIO JAN17'!$B$7:$T$4941,19,FALSE)</f>
        <v>MEXICO</v>
      </c>
      <c r="R2780" s="31">
        <v>0</v>
      </c>
      <c r="S2780" s="31">
        <v>0</v>
      </c>
      <c r="T2780" s="31" t="s">
        <v>45</v>
      </c>
      <c r="U2780" s="41" t="s">
        <v>64</v>
      </c>
      <c r="V2780" s="42">
        <v>80286.172818499996</v>
      </c>
      <c r="W2780" s="43">
        <v>80286.172818499996</v>
      </c>
      <c r="X2780" s="38">
        <v>0</v>
      </c>
      <c r="Y2780" s="38">
        <v>0</v>
      </c>
      <c r="Z2780" s="38">
        <v>0</v>
      </c>
      <c r="AA2780" s="38">
        <v>0</v>
      </c>
      <c r="AB2780" s="38">
        <v>0</v>
      </c>
      <c r="AC2780" s="38">
        <v>0</v>
      </c>
      <c r="AD2780" s="38" t="s">
        <v>47</v>
      </c>
    </row>
    <row r="2781" spans="1:30" s="27" customFormat="1" ht="15" customHeight="1" x14ac:dyDescent="0.25">
      <c r="A2781" s="28" t="s">
        <v>39</v>
      </c>
      <c r="B2781" s="28" t="s">
        <v>2829</v>
      </c>
      <c r="C2781" s="85">
        <v>42767</v>
      </c>
      <c r="D2781" s="29">
        <f>+VLOOKUP(B2781,'[2]HG-Mexico by Contract'!$B$8:$G$4512,6,FALSE)</f>
        <v>336783</v>
      </c>
      <c r="E2781" s="29"/>
      <c r="F2781" s="28" t="s">
        <v>41</v>
      </c>
      <c r="G2781" s="28" t="s">
        <v>42</v>
      </c>
      <c r="H2781" s="28" t="s">
        <v>63</v>
      </c>
      <c r="I2781" s="31">
        <v>2534400</v>
      </c>
      <c r="J2781" s="32">
        <f t="shared" si="129"/>
        <v>127302.91201402877</v>
      </c>
      <c r="K2781" s="31">
        <v>0</v>
      </c>
      <c r="L2781" s="31">
        <v>0</v>
      </c>
      <c r="M2781" s="31">
        <v>0</v>
      </c>
      <c r="N2781" s="31">
        <v>0</v>
      </c>
      <c r="O2781" s="33">
        <f t="shared" si="130"/>
        <v>0</v>
      </c>
      <c r="P2781" s="34" t="str">
        <f t="shared" si="131"/>
        <v>1-30</v>
      </c>
      <c r="Q2781" s="35" t="str">
        <f>+VLOOKUP(B2781,'[2]PORTAFOLIO JAN17'!$B$7:$T$4941,19,FALSE)</f>
        <v>MEXICO</v>
      </c>
      <c r="R2781" s="31">
        <v>0</v>
      </c>
      <c r="S2781" s="31">
        <v>0</v>
      </c>
      <c r="T2781" s="31" t="s">
        <v>45</v>
      </c>
      <c r="U2781" s="36" t="s">
        <v>64</v>
      </c>
      <c r="V2781" s="37">
        <v>127302.912</v>
      </c>
      <c r="W2781" s="38">
        <v>127302.912</v>
      </c>
      <c r="X2781" s="38">
        <v>0</v>
      </c>
      <c r="Y2781" s="38">
        <v>0</v>
      </c>
      <c r="Z2781" s="38">
        <v>0</v>
      </c>
      <c r="AA2781" s="38">
        <v>0</v>
      </c>
      <c r="AB2781" s="38">
        <v>0</v>
      </c>
      <c r="AC2781" s="38">
        <v>0</v>
      </c>
      <c r="AD2781" s="38" t="s">
        <v>47</v>
      </c>
    </row>
    <row r="2782" spans="1:30" s="27" customFormat="1" ht="15" customHeight="1" x14ac:dyDescent="0.25">
      <c r="A2782" s="39" t="s">
        <v>39</v>
      </c>
      <c r="B2782" s="39" t="s">
        <v>2830</v>
      </c>
      <c r="C2782" s="86">
        <v>42767</v>
      </c>
      <c r="D2782" s="29">
        <f>+VLOOKUP(B2782,'[2]HG-Mexico by Contract'!$B$8:$G$4512,6,FALSE)</f>
        <v>318684</v>
      </c>
      <c r="E2782" s="29"/>
      <c r="F2782" s="39" t="s">
        <v>41</v>
      </c>
      <c r="G2782" s="39" t="s">
        <v>42</v>
      </c>
      <c r="H2782" s="39" t="s">
        <v>63</v>
      </c>
      <c r="I2782" s="40">
        <v>1102581.8400000001</v>
      </c>
      <c r="J2782" s="32">
        <f t="shared" si="129"/>
        <v>55382.685829303176</v>
      </c>
      <c r="K2782" s="31">
        <v>0</v>
      </c>
      <c r="L2782" s="31">
        <v>0</v>
      </c>
      <c r="M2782" s="31">
        <v>0</v>
      </c>
      <c r="N2782" s="31">
        <v>0</v>
      </c>
      <c r="O2782" s="33">
        <f t="shared" si="130"/>
        <v>0</v>
      </c>
      <c r="P2782" s="34" t="str">
        <f t="shared" si="131"/>
        <v>1-30</v>
      </c>
      <c r="Q2782" s="35" t="str">
        <f>+VLOOKUP(B2782,'[2]PORTAFOLIO JAN17'!$B$7:$T$4941,19,FALSE)</f>
        <v>MEXICO</v>
      </c>
      <c r="R2782" s="31">
        <v>0</v>
      </c>
      <c r="S2782" s="31">
        <v>0</v>
      </c>
      <c r="T2782" s="31" t="s">
        <v>45</v>
      </c>
      <c r="U2782" s="41" t="s">
        <v>64</v>
      </c>
      <c r="V2782" s="42">
        <v>55382.685823200001</v>
      </c>
      <c r="W2782" s="43">
        <v>55382.685823200001</v>
      </c>
      <c r="X2782" s="38">
        <v>0</v>
      </c>
      <c r="Y2782" s="38">
        <v>0</v>
      </c>
      <c r="Z2782" s="38">
        <v>0</v>
      </c>
      <c r="AA2782" s="38">
        <v>0</v>
      </c>
      <c r="AB2782" s="38">
        <v>0</v>
      </c>
      <c r="AC2782" s="38">
        <v>0</v>
      </c>
      <c r="AD2782" s="38" t="s">
        <v>47</v>
      </c>
    </row>
    <row r="2783" spans="1:30" s="27" customFormat="1" ht="15" customHeight="1" x14ac:dyDescent="0.25">
      <c r="A2783" s="28" t="s">
        <v>39</v>
      </c>
      <c r="B2783" s="28" t="s">
        <v>2831</v>
      </c>
      <c r="C2783" s="85">
        <v>42767</v>
      </c>
      <c r="D2783" s="29">
        <f>+VLOOKUP(B2783,'[2]HG-Mexico by Contract'!$B$8:$G$4512,6,FALSE)</f>
        <v>369603</v>
      </c>
      <c r="E2783" s="29"/>
      <c r="F2783" s="28" t="s">
        <v>41</v>
      </c>
      <c r="G2783" s="28" t="s">
        <v>42</v>
      </c>
      <c r="H2783" s="28" t="s">
        <v>44</v>
      </c>
      <c r="I2783" s="31">
        <v>96956.479999999996</v>
      </c>
      <c r="J2783" s="32">
        <f t="shared" si="129"/>
        <v>96956.479999999996</v>
      </c>
      <c r="K2783" s="31">
        <v>0</v>
      </c>
      <c r="L2783" s="31">
        <v>0</v>
      </c>
      <c r="M2783" s="31">
        <v>0</v>
      </c>
      <c r="N2783" s="31">
        <v>0</v>
      </c>
      <c r="O2783" s="33">
        <f t="shared" si="130"/>
        <v>0</v>
      </c>
      <c r="P2783" s="34" t="str">
        <f t="shared" si="131"/>
        <v>1-30</v>
      </c>
      <c r="Q2783" s="35" t="str">
        <f>+VLOOKUP(B2783,'[2]PORTAFOLIO JAN17'!$B$7:$T$4941,19,FALSE)</f>
        <v>REPUBLICA DOMINICANA</v>
      </c>
      <c r="R2783" s="31">
        <v>0</v>
      </c>
      <c r="S2783" s="31">
        <v>0</v>
      </c>
      <c r="T2783" s="31" t="s">
        <v>45</v>
      </c>
      <c r="U2783" s="36" t="s">
        <v>46</v>
      </c>
      <c r="V2783" s="37">
        <v>96956.479999999996</v>
      </c>
      <c r="W2783" s="38">
        <v>96956.479999999996</v>
      </c>
      <c r="X2783" s="38">
        <v>0</v>
      </c>
      <c r="Y2783" s="38">
        <v>0</v>
      </c>
      <c r="Z2783" s="38">
        <v>0</v>
      </c>
      <c r="AA2783" s="38">
        <v>0</v>
      </c>
      <c r="AB2783" s="38">
        <v>0</v>
      </c>
      <c r="AC2783" s="38">
        <v>0</v>
      </c>
      <c r="AD2783" s="38" t="s">
        <v>47</v>
      </c>
    </row>
    <row r="2784" spans="1:30" s="27" customFormat="1" ht="15" customHeight="1" x14ac:dyDescent="0.25">
      <c r="A2784" s="39" t="s">
        <v>39</v>
      </c>
      <c r="B2784" s="39" t="s">
        <v>2832</v>
      </c>
      <c r="C2784" s="86">
        <v>42767</v>
      </c>
      <c r="D2784" s="29">
        <f>+VLOOKUP(B2784,'[2]HG-Mexico by Contract'!$B$8:$G$4512,6,FALSE)</f>
        <v>332355</v>
      </c>
      <c r="E2784" s="29"/>
      <c r="F2784" s="39" t="s">
        <v>41</v>
      </c>
      <c r="G2784" s="39" t="s">
        <v>42</v>
      </c>
      <c r="H2784" s="39" t="s">
        <v>63</v>
      </c>
      <c r="I2784" s="40">
        <v>1631024.01</v>
      </c>
      <c r="J2784" s="32">
        <f t="shared" si="129"/>
        <v>81926.336031328276</v>
      </c>
      <c r="K2784" s="31">
        <v>0</v>
      </c>
      <c r="L2784" s="31">
        <v>0</v>
      </c>
      <c r="M2784" s="31">
        <v>0</v>
      </c>
      <c r="N2784" s="31">
        <v>0</v>
      </c>
      <c r="O2784" s="33">
        <f t="shared" si="130"/>
        <v>0</v>
      </c>
      <c r="P2784" s="34" t="str">
        <f t="shared" si="131"/>
        <v>1-30</v>
      </c>
      <c r="Q2784" s="35" t="str">
        <f>+VLOOKUP(B2784,'[2]PORTAFOLIO JAN17'!$B$7:$T$4941,19,FALSE)</f>
        <v>MEXICO</v>
      </c>
      <c r="R2784" s="31">
        <v>0</v>
      </c>
      <c r="S2784" s="31">
        <v>0</v>
      </c>
      <c r="T2784" s="31" t="s">
        <v>45</v>
      </c>
      <c r="U2784" s="41" t="s">
        <v>64</v>
      </c>
      <c r="V2784" s="42">
        <v>81926.336022300005</v>
      </c>
      <c r="W2784" s="43">
        <v>81926.336022300005</v>
      </c>
      <c r="X2784" s="38">
        <v>0</v>
      </c>
      <c r="Y2784" s="38">
        <v>0</v>
      </c>
      <c r="Z2784" s="38">
        <v>0</v>
      </c>
      <c r="AA2784" s="38">
        <v>0</v>
      </c>
      <c r="AB2784" s="38">
        <v>0</v>
      </c>
      <c r="AC2784" s="38">
        <v>0</v>
      </c>
      <c r="AD2784" s="38" t="s">
        <v>47</v>
      </c>
    </row>
    <row r="2785" spans="1:30" s="27" customFormat="1" ht="15" customHeight="1" x14ac:dyDescent="0.25">
      <c r="A2785" s="28" t="s">
        <v>39</v>
      </c>
      <c r="B2785" s="28" t="s">
        <v>2833</v>
      </c>
      <c r="C2785" s="85">
        <v>42767</v>
      </c>
      <c r="D2785" s="29">
        <f>+VLOOKUP(B2785,'[2]HG-Mexico by Contract'!$B$8:$G$4512,6,FALSE)</f>
        <v>368459</v>
      </c>
      <c r="E2785" s="29"/>
      <c r="F2785" s="28" t="s">
        <v>41</v>
      </c>
      <c r="G2785" s="28" t="s">
        <v>42</v>
      </c>
      <c r="H2785" s="28" t="s">
        <v>63</v>
      </c>
      <c r="I2785" s="31">
        <v>859633.36</v>
      </c>
      <c r="J2785" s="32">
        <f t="shared" si="129"/>
        <v>43179.383677558362</v>
      </c>
      <c r="K2785" s="31">
        <v>0</v>
      </c>
      <c r="L2785" s="31">
        <v>0</v>
      </c>
      <c r="M2785" s="31">
        <v>0</v>
      </c>
      <c r="N2785" s="31">
        <v>0</v>
      </c>
      <c r="O2785" s="33">
        <f t="shared" si="130"/>
        <v>0</v>
      </c>
      <c r="P2785" s="34" t="str">
        <f t="shared" si="131"/>
        <v>1-30</v>
      </c>
      <c r="Q2785" s="35" t="str">
        <f>+VLOOKUP(B2785,'[2]PORTAFOLIO JAN17'!$B$7:$T$4941,19,FALSE)</f>
        <v>MEXICO</v>
      </c>
      <c r="R2785" s="31">
        <v>0</v>
      </c>
      <c r="S2785" s="31">
        <v>0</v>
      </c>
      <c r="T2785" s="31" t="s">
        <v>45</v>
      </c>
      <c r="U2785" s="36" t="s">
        <v>64</v>
      </c>
      <c r="V2785" s="37">
        <v>43179.383672800002</v>
      </c>
      <c r="W2785" s="38">
        <v>43179.383672800002</v>
      </c>
      <c r="X2785" s="38">
        <v>0</v>
      </c>
      <c r="Y2785" s="38">
        <v>0</v>
      </c>
      <c r="Z2785" s="38">
        <v>0</v>
      </c>
      <c r="AA2785" s="38">
        <v>0</v>
      </c>
      <c r="AB2785" s="38">
        <v>0</v>
      </c>
      <c r="AC2785" s="38">
        <v>0</v>
      </c>
      <c r="AD2785" s="38" t="s">
        <v>47</v>
      </c>
    </row>
    <row r="2786" spans="1:30" s="27" customFormat="1" ht="15" customHeight="1" x14ac:dyDescent="0.25">
      <c r="A2786" s="39" t="s">
        <v>39</v>
      </c>
      <c r="B2786" s="39" t="s">
        <v>2834</v>
      </c>
      <c r="C2786" s="86">
        <v>42767</v>
      </c>
      <c r="D2786" s="29">
        <f>+VLOOKUP(B2786,'[2]HG-Mexico by Contract'!$B$8:$G$4512,6,FALSE)</f>
        <v>368942</v>
      </c>
      <c r="E2786" s="29"/>
      <c r="F2786" s="39" t="s">
        <v>41</v>
      </c>
      <c r="G2786" s="39" t="s">
        <v>42</v>
      </c>
      <c r="H2786" s="39" t="s">
        <v>63</v>
      </c>
      <c r="I2786" s="40">
        <v>1923691.66</v>
      </c>
      <c r="J2786" s="32">
        <f t="shared" si="129"/>
        <v>96627.032092448295</v>
      </c>
      <c r="K2786" s="31">
        <v>0</v>
      </c>
      <c r="L2786" s="31">
        <v>0</v>
      </c>
      <c r="M2786" s="31">
        <v>0</v>
      </c>
      <c r="N2786" s="31">
        <v>0</v>
      </c>
      <c r="O2786" s="33">
        <f t="shared" si="130"/>
        <v>0</v>
      </c>
      <c r="P2786" s="34" t="str">
        <f t="shared" si="131"/>
        <v>1-30</v>
      </c>
      <c r="Q2786" s="35" t="str">
        <f>+VLOOKUP(B2786,'[2]PORTAFOLIO JAN17'!$B$7:$T$4941,19,FALSE)</f>
        <v>MEXICO</v>
      </c>
      <c r="R2786" s="31">
        <v>0</v>
      </c>
      <c r="S2786" s="31">
        <v>0</v>
      </c>
      <c r="T2786" s="31" t="s">
        <v>45</v>
      </c>
      <c r="U2786" s="41" t="s">
        <v>64</v>
      </c>
      <c r="V2786" s="42">
        <v>96627.032081800004</v>
      </c>
      <c r="W2786" s="43">
        <v>96627.032081800004</v>
      </c>
      <c r="X2786" s="38">
        <v>0</v>
      </c>
      <c r="Y2786" s="38">
        <v>0</v>
      </c>
      <c r="Z2786" s="38">
        <v>0</v>
      </c>
      <c r="AA2786" s="38">
        <v>0</v>
      </c>
      <c r="AB2786" s="38">
        <v>0</v>
      </c>
      <c r="AC2786" s="38">
        <v>0</v>
      </c>
      <c r="AD2786" s="38" t="s">
        <v>47</v>
      </c>
    </row>
    <row r="2787" spans="1:30" s="27" customFormat="1" ht="15" customHeight="1" x14ac:dyDescent="0.25">
      <c r="A2787" s="28" t="s">
        <v>39</v>
      </c>
      <c r="B2787" s="28" t="s">
        <v>2835</v>
      </c>
      <c r="C2787" s="85">
        <v>42767</v>
      </c>
      <c r="D2787" s="29">
        <f>+VLOOKUP(B2787,'[2]HG-Mexico by Contract'!$B$8:$G$4512,6,FALSE)</f>
        <v>368727</v>
      </c>
      <c r="E2787" s="29"/>
      <c r="F2787" s="28" t="s">
        <v>41</v>
      </c>
      <c r="G2787" s="28" t="s">
        <v>42</v>
      </c>
      <c r="H2787" s="28" t="s">
        <v>44</v>
      </c>
      <c r="I2787" s="31">
        <v>72829.289999999994</v>
      </c>
      <c r="J2787" s="32">
        <f t="shared" si="129"/>
        <v>72829.289999999994</v>
      </c>
      <c r="K2787" s="31">
        <v>0</v>
      </c>
      <c r="L2787" s="31">
        <v>0</v>
      </c>
      <c r="M2787" s="31">
        <v>0</v>
      </c>
      <c r="N2787" s="31">
        <v>0</v>
      </c>
      <c r="O2787" s="33">
        <f t="shared" si="130"/>
        <v>0</v>
      </c>
      <c r="P2787" s="34" t="str">
        <f t="shared" si="131"/>
        <v>1-30</v>
      </c>
      <c r="Q2787" s="35" t="str">
        <f>+VLOOKUP(B2787,'[2]PORTAFOLIO JAN17'!$B$7:$T$4941,19,FALSE)</f>
        <v>COSTA RICA</v>
      </c>
      <c r="R2787" s="31">
        <v>0</v>
      </c>
      <c r="S2787" s="31">
        <v>0</v>
      </c>
      <c r="T2787" s="31" t="s">
        <v>45</v>
      </c>
      <c r="U2787" s="36" t="s">
        <v>46</v>
      </c>
      <c r="V2787" s="37">
        <v>72829.289999999994</v>
      </c>
      <c r="W2787" s="38">
        <v>72829.289999999994</v>
      </c>
      <c r="X2787" s="38">
        <v>0</v>
      </c>
      <c r="Y2787" s="38">
        <v>0</v>
      </c>
      <c r="Z2787" s="38">
        <v>0</v>
      </c>
      <c r="AA2787" s="38">
        <v>0</v>
      </c>
      <c r="AB2787" s="38">
        <v>0</v>
      </c>
      <c r="AC2787" s="38">
        <v>0</v>
      </c>
      <c r="AD2787" s="38" t="s">
        <v>47</v>
      </c>
    </row>
    <row r="2788" spans="1:30" s="27" customFormat="1" ht="15" customHeight="1" x14ac:dyDescent="0.25">
      <c r="A2788" s="39" t="s">
        <v>39</v>
      </c>
      <c r="B2788" s="39" t="s">
        <v>2836</v>
      </c>
      <c r="C2788" s="86">
        <v>42767</v>
      </c>
      <c r="D2788" s="29">
        <f>+VLOOKUP(B2788,'[2]HG-Mexico by Contract'!$B$8:$G$4512,6,FALSE)</f>
        <v>368568</v>
      </c>
      <c r="E2788" s="29"/>
      <c r="F2788" s="39" t="s">
        <v>41</v>
      </c>
      <c r="G2788" s="39" t="s">
        <v>42</v>
      </c>
      <c r="H2788" s="39" t="s">
        <v>63</v>
      </c>
      <c r="I2788" s="40">
        <v>557624.44999999995</v>
      </c>
      <c r="J2788" s="32">
        <f t="shared" si="129"/>
        <v>28009.47612658664</v>
      </c>
      <c r="K2788" s="31">
        <v>0</v>
      </c>
      <c r="L2788" s="31">
        <v>0</v>
      </c>
      <c r="M2788" s="31">
        <v>0</v>
      </c>
      <c r="N2788" s="31">
        <v>0</v>
      </c>
      <c r="O2788" s="33">
        <f t="shared" si="130"/>
        <v>0</v>
      </c>
      <c r="P2788" s="34" t="str">
        <f t="shared" si="131"/>
        <v>1-30</v>
      </c>
      <c r="Q2788" s="35" t="str">
        <f>+VLOOKUP(B2788,'[2]PORTAFOLIO JAN17'!$B$7:$T$4941,19,FALSE)</f>
        <v>MEXICO</v>
      </c>
      <c r="R2788" s="31">
        <v>0</v>
      </c>
      <c r="S2788" s="31">
        <v>0</v>
      </c>
      <c r="T2788" s="31" t="s">
        <v>45</v>
      </c>
      <c r="U2788" s="41" t="s">
        <v>64</v>
      </c>
      <c r="V2788" s="42">
        <v>28009.476123500001</v>
      </c>
      <c r="W2788" s="43">
        <v>28009.476123500001</v>
      </c>
      <c r="X2788" s="38">
        <v>0</v>
      </c>
      <c r="Y2788" s="38">
        <v>0</v>
      </c>
      <c r="Z2788" s="38">
        <v>0</v>
      </c>
      <c r="AA2788" s="38">
        <v>0</v>
      </c>
      <c r="AB2788" s="38">
        <v>0</v>
      </c>
      <c r="AC2788" s="38">
        <v>0</v>
      </c>
      <c r="AD2788" s="38" t="s">
        <v>47</v>
      </c>
    </row>
    <row r="2789" spans="1:30" s="27" customFormat="1" ht="15" customHeight="1" x14ac:dyDescent="0.25">
      <c r="A2789" s="28" t="s">
        <v>39</v>
      </c>
      <c r="B2789" s="28" t="s">
        <v>2837</v>
      </c>
      <c r="C2789" s="85">
        <v>42767</v>
      </c>
      <c r="D2789" s="29">
        <f>+VLOOKUP(B2789,'[2]HG-Mexico by Contract'!$B$8:$G$4512,6,FALSE)</f>
        <v>368789</v>
      </c>
      <c r="E2789" s="29"/>
      <c r="F2789" s="28" t="s">
        <v>41</v>
      </c>
      <c r="G2789" s="28" t="s">
        <v>42</v>
      </c>
      <c r="H2789" s="28" t="s">
        <v>63</v>
      </c>
      <c r="I2789" s="31">
        <v>3107878.15</v>
      </c>
      <c r="J2789" s="32">
        <f t="shared" si="129"/>
        <v>156108.71949170317</v>
      </c>
      <c r="K2789" s="31">
        <v>0</v>
      </c>
      <c r="L2789" s="31">
        <v>0</v>
      </c>
      <c r="M2789" s="31">
        <v>0</v>
      </c>
      <c r="N2789" s="31">
        <v>0</v>
      </c>
      <c r="O2789" s="33">
        <f t="shared" si="130"/>
        <v>0</v>
      </c>
      <c r="P2789" s="34" t="str">
        <f t="shared" si="131"/>
        <v>1-30</v>
      </c>
      <c r="Q2789" s="35" t="str">
        <f>+VLOOKUP(B2789,'[2]PORTAFOLIO JAN17'!$B$7:$T$4941,19,FALSE)</f>
        <v>MEXICO</v>
      </c>
      <c r="R2789" s="31">
        <v>0</v>
      </c>
      <c r="S2789" s="31">
        <v>0</v>
      </c>
      <c r="T2789" s="31" t="s">
        <v>45</v>
      </c>
      <c r="U2789" s="36" t="s">
        <v>64</v>
      </c>
      <c r="V2789" s="37">
        <v>156108.71947449999</v>
      </c>
      <c r="W2789" s="38">
        <v>156108.71947449999</v>
      </c>
      <c r="X2789" s="38">
        <v>0</v>
      </c>
      <c r="Y2789" s="38">
        <v>0</v>
      </c>
      <c r="Z2789" s="38">
        <v>0</v>
      </c>
      <c r="AA2789" s="38">
        <v>0</v>
      </c>
      <c r="AB2789" s="38">
        <v>0</v>
      </c>
      <c r="AC2789" s="38">
        <v>0</v>
      </c>
      <c r="AD2789" s="38" t="s">
        <v>47</v>
      </c>
    </row>
    <row r="2790" spans="1:30" s="27" customFormat="1" ht="15" customHeight="1" x14ac:dyDescent="0.25">
      <c r="A2790" s="39" t="s">
        <v>39</v>
      </c>
      <c r="B2790" s="39" t="s">
        <v>2838</v>
      </c>
      <c r="C2790" s="86">
        <v>42767</v>
      </c>
      <c r="D2790" s="29">
        <f>+VLOOKUP(B2790,'[2]HG-Mexico by Contract'!$B$8:$G$4512,6,FALSE)</f>
        <v>368789</v>
      </c>
      <c r="E2790" s="29"/>
      <c r="F2790" s="39" t="s">
        <v>41</v>
      </c>
      <c r="G2790" s="39" t="s">
        <v>42</v>
      </c>
      <c r="H2790" s="39" t="s">
        <v>63</v>
      </c>
      <c r="I2790" s="40">
        <v>8386666.6399999997</v>
      </c>
      <c r="J2790" s="32">
        <f t="shared" si="129"/>
        <v>421262.26537362306</v>
      </c>
      <c r="K2790" s="31">
        <v>0</v>
      </c>
      <c r="L2790" s="31">
        <v>0</v>
      </c>
      <c r="M2790" s="31">
        <v>0</v>
      </c>
      <c r="N2790" s="31">
        <v>0</v>
      </c>
      <c r="O2790" s="33">
        <f t="shared" si="130"/>
        <v>0</v>
      </c>
      <c r="P2790" s="34" t="str">
        <f t="shared" si="131"/>
        <v>1-30</v>
      </c>
      <c r="Q2790" s="35" t="str">
        <f>+VLOOKUP(B2790,'[2]PORTAFOLIO JAN17'!$B$7:$T$4941,19,FALSE)</f>
        <v>MEXICO</v>
      </c>
      <c r="R2790" s="31">
        <v>0</v>
      </c>
      <c r="S2790" s="31">
        <v>0</v>
      </c>
      <c r="T2790" s="31" t="s">
        <v>45</v>
      </c>
      <c r="U2790" s="41" t="s">
        <v>64</v>
      </c>
      <c r="V2790" s="42">
        <v>421262.2653272</v>
      </c>
      <c r="W2790" s="43">
        <v>421262.2653272</v>
      </c>
      <c r="X2790" s="38">
        <v>0</v>
      </c>
      <c r="Y2790" s="38">
        <v>0</v>
      </c>
      <c r="Z2790" s="38">
        <v>0</v>
      </c>
      <c r="AA2790" s="38">
        <v>0</v>
      </c>
      <c r="AB2790" s="38">
        <v>0</v>
      </c>
      <c r="AC2790" s="38">
        <v>0</v>
      </c>
      <c r="AD2790" s="38" t="s">
        <v>47</v>
      </c>
    </row>
    <row r="2791" spans="1:30" s="27" customFormat="1" ht="15" customHeight="1" x14ac:dyDescent="0.25">
      <c r="A2791" s="28" t="s">
        <v>39</v>
      </c>
      <c r="B2791" s="28" t="s">
        <v>2839</v>
      </c>
      <c r="C2791" s="85">
        <v>42767</v>
      </c>
      <c r="D2791" s="29">
        <f>+VLOOKUP(B2791,'[2]HG-Mexico by Contract'!$B$8:$G$4512,6,FALSE)</f>
        <v>308399</v>
      </c>
      <c r="E2791" s="29"/>
      <c r="F2791" s="28" t="s">
        <v>41</v>
      </c>
      <c r="G2791" s="28" t="s">
        <v>42</v>
      </c>
      <c r="H2791" s="28" t="s">
        <v>44</v>
      </c>
      <c r="I2791" s="31">
        <v>66610.8</v>
      </c>
      <c r="J2791" s="32">
        <f t="shared" si="129"/>
        <v>66610.8</v>
      </c>
      <c r="K2791" s="31">
        <v>0</v>
      </c>
      <c r="L2791" s="31">
        <v>0</v>
      </c>
      <c r="M2791" s="31">
        <v>0</v>
      </c>
      <c r="N2791" s="31">
        <v>0</v>
      </c>
      <c r="O2791" s="33">
        <f t="shared" si="130"/>
        <v>0</v>
      </c>
      <c r="P2791" s="34" t="str">
        <f t="shared" si="131"/>
        <v>1-30</v>
      </c>
      <c r="Q2791" s="35" t="str">
        <f>+VLOOKUP(B2791,'[2]PORTAFOLIO JAN17'!$B$7:$T$4941,19,FALSE)</f>
        <v>COSTA RICA</v>
      </c>
      <c r="R2791" s="31">
        <v>0</v>
      </c>
      <c r="S2791" s="31">
        <v>0</v>
      </c>
      <c r="T2791" s="31" t="s">
        <v>45</v>
      </c>
      <c r="U2791" s="36" t="s">
        <v>46</v>
      </c>
      <c r="V2791" s="37">
        <v>66610.8</v>
      </c>
      <c r="W2791" s="38">
        <v>66610.8</v>
      </c>
      <c r="X2791" s="38">
        <v>0</v>
      </c>
      <c r="Y2791" s="38">
        <v>0</v>
      </c>
      <c r="Z2791" s="38">
        <v>0</v>
      </c>
      <c r="AA2791" s="38">
        <v>0</v>
      </c>
      <c r="AB2791" s="38">
        <v>0</v>
      </c>
      <c r="AC2791" s="38">
        <v>0</v>
      </c>
      <c r="AD2791" s="38" t="s">
        <v>47</v>
      </c>
    </row>
    <row r="2792" spans="1:30" s="27" customFormat="1" ht="15" customHeight="1" x14ac:dyDescent="0.25">
      <c r="A2792" s="39" t="s">
        <v>39</v>
      </c>
      <c r="B2792" s="39" t="s">
        <v>2840</v>
      </c>
      <c r="C2792" s="86">
        <v>42767</v>
      </c>
      <c r="D2792" s="29">
        <f>+VLOOKUP(B2792,'[2]HG-Mexico by Contract'!$B$8:$G$4512,6,FALSE)</f>
        <v>314544</v>
      </c>
      <c r="E2792" s="29"/>
      <c r="F2792" s="39" t="s">
        <v>41</v>
      </c>
      <c r="G2792" s="39" t="s">
        <v>42</v>
      </c>
      <c r="H2792" s="39" t="s">
        <v>63</v>
      </c>
      <c r="I2792" s="40">
        <v>3560432.3</v>
      </c>
      <c r="J2792" s="32">
        <f t="shared" si="129"/>
        <v>178840.51444870821</v>
      </c>
      <c r="K2792" s="31">
        <v>0</v>
      </c>
      <c r="L2792" s="31">
        <v>0</v>
      </c>
      <c r="M2792" s="31">
        <v>0</v>
      </c>
      <c r="N2792" s="31">
        <v>0</v>
      </c>
      <c r="O2792" s="33">
        <f t="shared" si="130"/>
        <v>0</v>
      </c>
      <c r="P2792" s="34" t="str">
        <f t="shared" si="131"/>
        <v>1-30</v>
      </c>
      <c r="Q2792" s="35" t="str">
        <f>+VLOOKUP(B2792,'[2]PORTAFOLIO JAN17'!$B$7:$T$4941,19,FALSE)</f>
        <v>MEXICO</v>
      </c>
      <c r="R2792" s="31">
        <v>0</v>
      </c>
      <c r="S2792" s="31">
        <v>0</v>
      </c>
      <c r="T2792" s="31" t="s">
        <v>45</v>
      </c>
      <c r="U2792" s="41" t="s">
        <v>64</v>
      </c>
      <c r="V2792" s="42">
        <v>178840.514429</v>
      </c>
      <c r="W2792" s="43">
        <v>178840.514429</v>
      </c>
      <c r="X2792" s="38">
        <v>0</v>
      </c>
      <c r="Y2792" s="38">
        <v>0</v>
      </c>
      <c r="Z2792" s="38">
        <v>0</v>
      </c>
      <c r="AA2792" s="38">
        <v>0</v>
      </c>
      <c r="AB2792" s="38">
        <v>0</v>
      </c>
      <c r="AC2792" s="38">
        <v>0</v>
      </c>
      <c r="AD2792" s="38" t="s">
        <v>47</v>
      </c>
    </row>
    <row r="2793" spans="1:30" s="27" customFormat="1" ht="15" customHeight="1" x14ac:dyDescent="0.25">
      <c r="A2793" s="28" t="s">
        <v>39</v>
      </c>
      <c r="B2793" s="28" t="s">
        <v>2841</v>
      </c>
      <c r="C2793" s="85">
        <v>42767</v>
      </c>
      <c r="D2793" s="29">
        <f>+VLOOKUP(B2793,'[2]HG-Mexico by Contract'!$B$8:$G$4512,6,FALSE)</f>
        <v>368789</v>
      </c>
      <c r="E2793" s="29"/>
      <c r="F2793" s="28" t="s">
        <v>41</v>
      </c>
      <c r="G2793" s="28" t="s">
        <v>42</v>
      </c>
      <c r="H2793" s="28" t="s">
        <v>63</v>
      </c>
      <c r="I2793" s="31">
        <v>1603333.36</v>
      </c>
      <c r="J2793" s="32">
        <f t="shared" si="129"/>
        <v>80535.434681675004</v>
      </c>
      <c r="K2793" s="31">
        <v>0</v>
      </c>
      <c r="L2793" s="31">
        <v>0</v>
      </c>
      <c r="M2793" s="31">
        <v>0</v>
      </c>
      <c r="N2793" s="31">
        <v>0</v>
      </c>
      <c r="O2793" s="33">
        <f t="shared" si="130"/>
        <v>0</v>
      </c>
      <c r="P2793" s="34" t="str">
        <f t="shared" si="131"/>
        <v>1-30</v>
      </c>
      <c r="Q2793" s="35" t="str">
        <f>+VLOOKUP(B2793,'[2]PORTAFOLIO JAN17'!$B$7:$T$4941,19,FALSE)</f>
        <v>MEXICO</v>
      </c>
      <c r="R2793" s="31">
        <v>0</v>
      </c>
      <c r="S2793" s="31">
        <v>0</v>
      </c>
      <c r="T2793" s="31" t="s">
        <v>45</v>
      </c>
      <c r="U2793" s="36" t="s">
        <v>64</v>
      </c>
      <c r="V2793" s="37">
        <v>80535.434672799995</v>
      </c>
      <c r="W2793" s="38">
        <v>80535.434672799995</v>
      </c>
      <c r="X2793" s="38">
        <v>0</v>
      </c>
      <c r="Y2793" s="38">
        <v>0</v>
      </c>
      <c r="Z2793" s="38">
        <v>0</v>
      </c>
      <c r="AA2793" s="38">
        <v>0</v>
      </c>
      <c r="AB2793" s="38">
        <v>0</v>
      </c>
      <c r="AC2793" s="38">
        <v>0</v>
      </c>
      <c r="AD2793" s="38" t="s">
        <v>47</v>
      </c>
    </row>
    <row r="2794" spans="1:30" s="27" customFormat="1" ht="15" customHeight="1" x14ac:dyDescent="0.25">
      <c r="A2794" s="39" t="s">
        <v>39</v>
      </c>
      <c r="B2794" s="39" t="s">
        <v>2842</v>
      </c>
      <c r="C2794" s="86">
        <v>42767</v>
      </c>
      <c r="D2794" s="29">
        <f>+VLOOKUP(B2794,'[2]HG-Mexico by Contract'!$B$8:$G$4512,6,FALSE)</f>
        <v>314798</v>
      </c>
      <c r="E2794" s="29"/>
      <c r="F2794" s="39" t="s">
        <v>62</v>
      </c>
      <c r="G2794" s="39" t="s">
        <v>42</v>
      </c>
      <c r="H2794" s="39" t="s">
        <v>44</v>
      </c>
      <c r="I2794" s="40">
        <v>36138.120000000003</v>
      </c>
      <c r="J2794" s="32">
        <f t="shared" si="129"/>
        <v>36138.120000000003</v>
      </c>
      <c r="K2794" s="31">
        <v>0</v>
      </c>
      <c r="L2794" s="31">
        <v>0</v>
      </c>
      <c r="M2794" s="31">
        <v>0</v>
      </c>
      <c r="N2794" s="31">
        <v>0</v>
      </c>
      <c r="O2794" s="33">
        <f t="shared" si="130"/>
        <v>0</v>
      </c>
      <c r="P2794" s="34" t="str">
        <f t="shared" si="131"/>
        <v>1-30</v>
      </c>
      <c r="Q2794" s="35" t="str">
        <f>+VLOOKUP(B2794,'[2]PORTAFOLIO JAN17'!$B$7:$T$4941,19,FALSE)</f>
        <v>COSTA RICA</v>
      </c>
      <c r="R2794" s="31">
        <v>0</v>
      </c>
      <c r="S2794" s="31">
        <v>0</v>
      </c>
      <c r="T2794" s="31" t="s">
        <v>45</v>
      </c>
      <c r="U2794" s="41" t="s">
        <v>46</v>
      </c>
      <c r="V2794" s="42">
        <v>36138.120000000003</v>
      </c>
      <c r="W2794" s="43">
        <v>36138.120000000003</v>
      </c>
      <c r="X2794" s="38">
        <v>0</v>
      </c>
      <c r="Y2794" s="38">
        <v>0</v>
      </c>
      <c r="Z2794" s="38">
        <v>0</v>
      </c>
      <c r="AA2794" s="38">
        <v>0</v>
      </c>
      <c r="AB2794" s="38">
        <v>0</v>
      </c>
      <c r="AC2794" s="38">
        <v>0</v>
      </c>
      <c r="AD2794" s="38" t="s">
        <v>47</v>
      </c>
    </row>
    <row r="2795" spans="1:30" s="27" customFormat="1" ht="15" customHeight="1" x14ac:dyDescent="0.25">
      <c r="A2795" s="28" t="s">
        <v>39</v>
      </c>
      <c r="B2795" s="28" t="s">
        <v>2843</v>
      </c>
      <c r="C2795" s="85">
        <v>42767</v>
      </c>
      <c r="D2795" s="29">
        <f>+VLOOKUP(B2795,'[2]HG-Mexico by Contract'!$B$8:$G$4512,6,FALSE)</f>
        <v>313564</v>
      </c>
      <c r="E2795" s="29"/>
      <c r="F2795" s="28" t="s">
        <v>41</v>
      </c>
      <c r="G2795" s="28" t="s">
        <v>42</v>
      </c>
      <c r="H2795" s="28" t="s">
        <v>63</v>
      </c>
      <c r="I2795" s="31">
        <v>7339741.2599999998</v>
      </c>
      <c r="J2795" s="32">
        <f t="shared" si="129"/>
        <v>368675.203530428</v>
      </c>
      <c r="K2795" s="31">
        <v>0</v>
      </c>
      <c r="L2795" s="31">
        <v>0</v>
      </c>
      <c r="M2795" s="31">
        <v>0</v>
      </c>
      <c r="N2795" s="31">
        <v>0</v>
      </c>
      <c r="O2795" s="33">
        <f t="shared" si="130"/>
        <v>0</v>
      </c>
      <c r="P2795" s="34" t="str">
        <f t="shared" si="131"/>
        <v>1-30</v>
      </c>
      <c r="Q2795" s="35" t="str">
        <f>+VLOOKUP(B2795,'[2]PORTAFOLIO JAN17'!$B$7:$T$4941,19,FALSE)</f>
        <v>MEXICO</v>
      </c>
      <c r="R2795" s="31">
        <v>0</v>
      </c>
      <c r="S2795" s="31">
        <v>0</v>
      </c>
      <c r="T2795" s="31" t="s">
        <v>45</v>
      </c>
      <c r="U2795" s="36" t="s">
        <v>64</v>
      </c>
      <c r="V2795" s="37">
        <v>368675.20348979998</v>
      </c>
      <c r="W2795" s="38">
        <v>368675.20348979998</v>
      </c>
      <c r="X2795" s="38">
        <v>0</v>
      </c>
      <c r="Y2795" s="38">
        <v>0</v>
      </c>
      <c r="Z2795" s="38">
        <v>0</v>
      </c>
      <c r="AA2795" s="38">
        <v>0</v>
      </c>
      <c r="AB2795" s="38">
        <v>0</v>
      </c>
      <c r="AC2795" s="38">
        <v>0</v>
      </c>
      <c r="AD2795" s="38" t="s">
        <v>47</v>
      </c>
    </row>
    <row r="2796" spans="1:30" s="27" customFormat="1" ht="15" customHeight="1" x14ac:dyDescent="0.25">
      <c r="A2796" s="39" t="s">
        <v>39</v>
      </c>
      <c r="B2796" s="39" t="s">
        <v>2844</v>
      </c>
      <c r="C2796" s="86">
        <v>42767</v>
      </c>
      <c r="D2796" s="29">
        <f>+VLOOKUP(B2796,'[2]HG-Mexico by Contract'!$B$8:$G$4512,6,FALSE)</f>
        <v>356788</v>
      </c>
      <c r="E2796" s="29"/>
      <c r="F2796" s="39" t="s">
        <v>41</v>
      </c>
      <c r="G2796" s="39" t="s">
        <v>42</v>
      </c>
      <c r="H2796" s="39" t="s">
        <v>63</v>
      </c>
      <c r="I2796" s="40">
        <v>1373616.58</v>
      </c>
      <c r="J2796" s="32">
        <f t="shared" si="129"/>
        <v>68996.760821003438</v>
      </c>
      <c r="K2796" s="31">
        <v>0</v>
      </c>
      <c r="L2796" s="31">
        <v>0</v>
      </c>
      <c r="M2796" s="31">
        <v>0</v>
      </c>
      <c r="N2796" s="31">
        <v>0</v>
      </c>
      <c r="O2796" s="33">
        <f t="shared" si="130"/>
        <v>0</v>
      </c>
      <c r="P2796" s="34" t="str">
        <f t="shared" si="131"/>
        <v>1-30</v>
      </c>
      <c r="Q2796" s="35" t="str">
        <f>+VLOOKUP(B2796,'[2]PORTAFOLIO JAN17'!$B$7:$T$4941,19,FALSE)</f>
        <v>MEXICO</v>
      </c>
      <c r="R2796" s="31">
        <v>0</v>
      </c>
      <c r="S2796" s="31">
        <v>0</v>
      </c>
      <c r="T2796" s="31" t="s">
        <v>45</v>
      </c>
      <c r="U2796" s="41" t="s">
        <v>64</v>
      </c>
      <c r="V2796" s="42">
        <v>68996.760813400004</v>
      </c>
      <c r="W2796" s="43">
        <v>68996.760813400004</v>
      </c>
      <c r="X2796" s="38">
        <v>0</v>
      </c>
      <c r="Y2796" s="38">
        <v>0</v>
      </c>
      <c r="Z2796" s="38">
        <v>0</v>
      </c>
      <c r="AA2796" s="38">
        <v>0</v>
      </c>
      <c r="AB2796" s="38">
        <v>0</v>
      </c>
      <c r="AC2796" s="38">
        <v>0</v>
      </c>
      <c r="AD2796" s="38" t="s">
        <v>47</v>
      </c>
    </row>
    <row r="2797" spans="1:30" s="27" customFormat="1" ht="15" customHeight="1" x14ac:dyDescent="0.25">
      <c r="A2797" s="28" t="s">
        <v>39</v>
      </c>
      <c r="B2797" s="28" t="s">
        <v>2845</v>
      </c>
      <c r="C2797" s="85">
        <v>42767</v>
      </c>
      <c r="D2797" s="29">
        <f>+VLOOKUP(B2797,'[2]HG-Mexico by Contract'!$B$8:$G$4512,6,FALSE)</f>
        <v>316255</v>
      </c>
      <c r="E2797" s="29"/>
      <c r="F2797" s="28" t="s">
        <v>41</v>
      </c>
      <c r="G2797" s="28" t="s">
        <v>42</v>
      </c>
      <c r="H2797" s="28" t="s">
        <v>63</v>
      </c>
      <c r="I2797" s="31">
        <v>1065125.3600000001</v>
      </c>
      <c r="J2797" s="32">
        <f t="shared" si="129"/>
        <v>53501.246838695843</v>
      </c>
      <c r="K2797" s="31">
        <v>0</v>
      </c>
      <c r="L2797" s="31">
        <v>0</v>
      </c>
      <c r="M2797" s="31">
        <v>0</v>
      </c>
      <c r="N2797" s="31">
        <v>0</v>
      </c>
      <c r="O2797" s="33">
        <f t="shared" si="130"/>
        <v>0</v>
      </c>
      <c r="P2797" s="34" t="str">
        <f t="shared" si="131"/>
        <v>1-30</v>
      </c>
      <c r="Q2797" s="35" t="str">
        <f>+VLOOKUP(B2797,'[2]PORTAFOLIO JAN17'!$B$7:$T$4941,19,FALSE)</f>
        <v>MEXICO</v>
      </c>
      <c r="R2797" s="31">
        <v>0</v>
      </c>
      <c r="S2797" s="31">
        <v>0</v>
      </c>
      <c r="T2797" s="31" t="s">
        <v>45</v>
      </c>
      <c r="U2797" s="36" t="s">
        <v>64</v>
      </c>
      <c r="V2797" s="37">
        <v>53501.246832800003</v>
      </c>
      <c r="W2797" s="38">
        <v>53501.246832800003</v>
      </c>
      <c r="X2797" s="38">
        <v>0</v>
      </c>
      <c r="Y2797" s="38">
        <v>0</v>
      </c>
      <c r="Z2797" s="38">
        <v>0</v>
      </c>
      <c r="AA2797" s="38">
        <v>0</v>
      </c>
      <c r="AB2797" s="38">
        <v>0</v>
      </c>
      <c r="AC2797" s="38">
        <v>0</v>
      </c>
      <c r="AD2797" s="38" t="s">
        <v>47</v>
      </c>
    </row>
    <row r="2798" spans="1:30" s="27" customFormat="1" ht="15" customHeight="1" x14ac:dyDescent="0.25">
      <c r="A2798" s="39" t="s">
        <v>39</v>
      </c>
      <c r="B2798" s="39" t="s">
        <v>2846</v>
      </c>
      <c r="C2798" s="86">
        <v>42767</v>
      </c>
      <c r="D2798" s="29">
        <f>+VLOOKUP(B2798,'[2]HG-Mexico by Contract'!$B$8:$G$4512,6,FALSE)</f>
        <v>314376</v>
      </c>
      <c r="E2798" s="29"/>
      <c r="F2798" s="39" t="s">
        <v>41</v>
      </c>
      <c r="G2798" s="39" t="s">
        <v>42</v>
      </c>
      <c r="H2798" s="39" t="s">
        <v>44</v>
      </c>
      <c r="I2798" s="40">
        <v>16909.599999999999</v>
      </c>
      <c r="J2798" s="32">
        <f t="shared" si="129"/>
        <v>16909.599999999999</v>
      </c>
      <c r="K2798" s="31">
        <v>0</v>
      </c>
      <c r="L2798" s="31">
        <v>0</v>
      </c>
      <c r="M2798" s="31">
        <v>0</v>
      </c>
      <c r="N2798" s="31">
        <v>0</v>
      </c>
      <c r="O2798" s="33">
        <f t="shared" si="130"/>
        <v>0</v>
      </c>
      <c r="P2798" s="34" t="str">
        <f t="shared" si="131"/>
        <v>1-30</v>
      </c>
      <c r="Q2798" s="35" t="str">
        <f>+VLOOKUP(B2798,'[2]PORTAFOLIO JAN17'!$B$7:$T$4941,19,FALSE)</f>
        <v>COSTA RICA</v>
      </c>
      <c r="R2798" s="31">
        <v>0</v>
      </c>
      <c r="S2798" s="31">
        <v>0</v>
      </c>
      <c r="T2798" s="31" t="s">
        <v>45</v>
      </c>
      <c r="U2798" s="41" t="s">
        <v>46</v>
      </c>
      <c r="V2798" s="42">
        <v>16909.599999999999</v>
      </c>
      <c r="W2798" s="43">
        <v>16909.599999999999</v>
      </c>
      <c r="X2798" s="38">
        <v>0</v>
      </c>
      <c r="Y2798" s="38">
        <v>0</v>
      </c>
      <c r="Z2798" s="38">
        <v>0</v>
      </c>
      <c r="AA2798" s="38">
        <v>0</v>
      </c>
      <c r="AB2798" s="38">
        <v>0</v>
      </c>
      <c r="AC2798" s="38">
        <v>0</v>
      </c>
      <c r="AD2798" s="38" t="s">
        <v>47</v>
      </c>
    </row>
    <row r="2799" spans="1:30" s="27" customFormat="1" ht="15" customHeight="1" x14ac:dyDescent="0.25">
      <c r="A2799" s="28" t="s">
        <v>39</v>
      </c>
      <c r="B2799" s="28" t="s">
        <v>2847</v>
      </c>
      <c r="C2799" s="85">
        <v>42767</v>
      </c>
      <c r="D2799" s="29">
        <f>+VLOOKUP(B2799,'[2]HG-Mexico by Contract'!$B$8:$G$4512,6,FALSE)</f>
        <v>314376</v>
      </c>
      <c r="E2799" s="29"/>
      <c r="F2799" s="28" t="s">
        <v>41</v>
      </c>
      <c r="G2799" s="28" t="s">
        <v>42</v>
      </c>
      <c r="H2799" s="28" t="s">
        <v>44</v>
      </c>
      <c r="I2799" s="31">
        <v>26153.68</v>
      </c>
      <c r="J2799" s="32">
        <f t="shared" si="129"/>
        <v>26153.68</v>
      </c>
      <c r="K2799" s="31">
        <v>0</v>
      </c>
      <c r="L2799" s="31">
        <v>0</v>
      </c>
      <c r="M2799" s="31">
        <v>0</v>
      </c>
      <c r="N2799" s="31">
        <v>0</v>
      </c>
      <c r="O2799" s="33">
        <f t="shared" si="130"/>
        <v>0</v>
      </c>
      <c r="P2799" s="34" t="str">
        <f t="shared" si="131"/>
        <v>1-30</v>
      </c>
      <c r="Q2799" s="35" t="str">
        <f>+VLOOKUP(B2799,'[2]PORTAFOLIO JAN17'!$B$7:$T$4941,19,FALSE)</f>
        <v>COSTA RICA</v>
      </c>
      <c r="R2799" s="31">
        <v>0</v>
      </c>
      <c r="S2799" s="31">
        <v>0</v>
      </c>
      <c r="T2799" s="31" t="s">
        <v>45</v>
      </c>
      <c r="U2799" s="36" t="s">
        <v>46</v>
      </c>
      <c r="V2799" s="37">
        <v>26153.68</v>
      </c>
      <c r="W2799" s="38">
        <v>26153.68</v>
      </c>
      <c r="X2799" s="38">
        <v>0</v>
      </c>
      <c r="Y2799" s="38">
        <v>0</v>
      </c>
      <c r="Z2799" s="38">
        <v>0</v>
      </c>
      <c r="AA2799" s="38">
        <v>0</v>
      </c>
      <c r="AB2799" s="38">
        <v>0</v>
      </c>
      <c r="AC2799" s="38">
        <v>0</v>
      </c>
      <c r="AD2799" s="38" t="s">
        <v>47</v>
      </c>
    </row>
    <row r="2800" spans="1:30" s="27" customFormat="1" ht="15" customHeight="1" x14ac:dyDescent="0.25">
      <c r="A2800" s="39" t="s">
        <v>39</v>
      </c>
      <c r="B2800" s="39" t="s">
        <v>2848</v>
      </c>
      <c r="C2800" s="86">
        <v>42767</v>
      </c>
      <c r="D2800" s="29">
        <f>+VLOOKUP(B2800,'[2]HG-Mexico by Contract'!$B$8:$G$4512,6,FALSE)</f>
        <v>331735</v>
      </c>
      <c r="E2800" s="29"/>
      <c r="F2800" s="39" t="s">
        <v>41</v>
      </c>
      <c r="G2800" s="39" t="s">
        <v>42</v>
      </c>
      <c r="H2800" s="39" t="s">
        <v>44</v>
      </c>
      <c r="I2800" s="40">
        <v>190313.19</v>
      </c>
      <c r="J2800" s="32">
        <f t="shared" si="129"/>
        <v>190313.19</v>
      </c>
      <c r="K2800" s="31">
        <v>0</v>
      </c>
      <c r="L2800" s="31">
        <v>0</v>
      </c>
      <c r="M2800" s="31">
        <v>0</v>
      </c>
      <c r="N2800" s="31">
        <v>0</v>
      </c>
      <c r="O2800" s="33">
        <f t="shared" si="130"/>
        <v>0</v>
      </c>
      <c r="P2800" s="34" t="str">
        <f t="shared" si="131"/>
        <v>1-30</v>
      </c>
      <c r="Q2800" s="35" t="str">
        <f>+VLOOKUP(B2800,'[2]PORTAFOLIO JAN17'!$B$7:$T$4941,19,FALSE)</f>
        <v>HONDURAS</v>
      </c>
      <c r="R2800" s="31">
        <v>0</v>
      </c>
      <c r="S2800" s="31">
        <v>0</v>
      </c>
      <c r="T2800" s="31" t="s">
        <v>45</v>
      </c>
      <c r="U2800" s="41" t="s">
        <v>46</v>
      </c>
      <c r="V2800" s="42">
        <v>190313.19</v>
      </c>
      <c r="W2800" s="43">
        <v>190313.19</v>
      </c>
      <c r="X2800" s="38">
        <v>0</v>
      </c>
      <c r="Y2800" s="38">
        <v>0</v>
      </c>
      <c r="Z2800" s="38">
        <v>0</v>
      </c>
      <c r="AA2800" s="38">
        <v>0</v>
      </c>
      <c r="AB2800" s="38">
        <v>0</v>
      </c>
      <c r="AC2800" s="38">
        <v>0</v>
      </c>
      <c r="AD2800" s="38" t="s">
        <v>47</v>
      </c>
    </row>
    <row r="2801" spans="1:30" s="27" customFormat="1" ht="15" customHeight="1" x14ac:dyDescent="0.25">
      <c r="A2801" s="28" t="s">
        <v>39</v>
      </c>
      <c r="B2801" s="28" t="s">
        <v>2849</v>
      </c>
      <c r="C2801" s="85">
        <v>42767</v>
      </c>
      <c r="D2801" s="29">
        <f>+VLOOKUP(B2801,'[2]HG-Mexico by Contract'!$B$8:$G$4512,6,FALSE)</f>
        <v>368723</v>
      </c>
      <c r="E2801" s="29"/>
      <c r="F2801" s="28" t="s">
        <v>41</v>
      </c>
      <c r="G2801" s="28" t="s">
        <v>42</v>
      </c>
      <c r="H2801" s="28" t="s">
        <v>63</v>
      </c>
      <c r="I2801" s="31">
        <v>1615778.9</v>
      </c>
      <c r="J2801" s="32">
        <f t="shared" si="129"/>
        <v>81160.57415594389</v>
      </c>
      <c r="K2801" s="31">
        <v>0</v>
      </c>
      <c r="L2801" s="31">
        <v>0</v>
      </c>
      <c r="M2801" s="31">
        <v>0</v>
      </c>
      <c r="N2801" s="31">
        <v>0</v>
      </c>
      <c r="O2801" s="33">
        <f t="shared" si="130"/>
        <v>0</v>
      </c>
      <c r="P2801" s="34" t="str">
        <f t="shared" si="131"/>
        <v>1-30</v>
      </c>
      <c r="Q2801" s="35" t="str">
        <f>+VLOOKUP(B2801,'[2]PORTAFOLIO JAN17'!$B$7:$T$4941,19,FALSE)</f>
        <v>MEXICO</v>
      </c>
      <c r="R2801" s="31">
        <v>0</v>
      </c>
      <c r="S2801" s="31">
        <v>0</v>
      </c>
      <c r="T2801" s="31" t="s">
        <v>45</v>
      </c>
      <c r="U2801" s="36" t="s">
        <v>64</v>
      </c>
      <c r="V2801" s="37">
        <v>81160.574147000007</v>
      </c>
      <c r="W2801" s="38">
        <v>81160.574147000007</v>
      </c>
      <c r="X2801" s="38">
        <v>0</v>
      </c>
      <c r="Y2801" s="38">
        <v>0</v>
      </c>
      <c r="Z2801" s="38">
        <v>0</v>
      </c>
      <c r="AA2801" s="38">
        <v>0</v>
      </c>
      <c r="AB2801" s="38">
        <v>0</v>
      </c>
      <c r="AC2801" s="38">
        <v>0</v>
      </c>
      <c r="AD2801" s="38" t="s">
        <v>47</v>
      </c>
    </row>
    <row r="2802" spans="1:30" s="27" customFormat="1" ht="15" customHeight="1" x14ac:dyDescent="0.25">
      <c r="A2802" s="39" t="s">
        <v>39</v>
      </c>
      <c r="B2802" s="39" t="s">
        <v>2850</v>
      </c>
      <c r="C2802" s="86">
        <v>42767</v>
      </c>
      <c r="D2802" s="29">
        <f>+VLOOKUP(B2802,'[2]HG-Mexico by Contract'!$B$8:$G$4512,6,FALSE)</f>
        <v>371125</v>
      </c>
      <c r="E2802" s="29"/>
      <c r="F2802" s="39" t="s">
        <v>41</v>
      </c>
      <c r="G2802" s="39" t="s">
        <v>42</v>
      </c>
      <c r="H2802" s="39" t="s">
        <v>63</v>
      </c>
      <c r="I2802" s="40">
        <v>5982997.2999999998</v>
      </c>
      <c r="J2802" s="32">
        <f t="shared" si="129"/>
        <v>300525.95441211795</v>
      </c>
      <c r="K2802" s="31">
        <v>0</v>
      </c>
      <c r="L2802" s="31">
        <v>0</v>
      </c>
      <c r="M2802" s="31">
        <v>0</v>
      </c>
      <c r="N2802" s="31">
        <v>0</v>
      </c>
      <c r="O2802" s="33">
        <f t="shared" si="130"/>
        <v>0</v>
      </c>
      <c r="P2802" s="34" t="str">
        <f t="shared" si="131"/>
        <v>1-30</v>
      </c>
      <c r="Q2802" s="35" t="str">
        <f>+VLOOKUP(B2802,'[2]PORTAFOLIO JAN17'!$B$7:$T$4941,19,FALSE)</f>
        <v>MEXICO</v>
      </c>
      <c r="R2802" s="31">
        <v>0</v>
      </c>
      <c r="S2802" s="31">
        <v>0</v>
      </c>
      <c r="T2802" s="31" t="s">
        <v>45</v>
      </c>
      <c r="U2802" s="41" t="s">
        <v>64</v>
      </c>
      <c r="V2802" s="42">
        <v>300525.954379</v>
      </c>
      <c r="W2802" s="43">
        <v>300525.954379</v>
      </c>
      <c r="X2802" s="38">
        <v>0</v>
      </c>
      <c r="Y2802" s="38">
        <v>0</v>
      </c>
      <c r="Z2802" s="38">
        <v>0</v>
      </c>
      <c r="AA2802" s="38">
        <v>0</v>
      </c>
      <c r="AB2802" s="38">
        <v>0</v>
      </c>
      <c r="AC2802" s="38">
        <v>0</v>
      </c>
      <c r="AD2802" s="38" t="s">
        <v>47</v>
      </c>
    </row>
    <row r="2803" spans="1:30" s="27" customFormat="1" ht="15" customHeight="1" x14ac:dyDescent="0.25">
      <c r="A2803" s="28" t="s">
        <v>39</v>
      </c>
      <c r="B2803" s="28" t="s">
        <v>2851</v>
      </c>
      <c r="C2803" s="85">
        <v>42767</v>
      </c>
      <c r="D2803" s="29">
        <f>+VLOOKUP(B2803,'[2]HG-Mexico by Contract'!$B$8:$G$4512,6,FALSE)</f>
        <v>368551</v>
      </c>
      <c r="E2803" s="29"/>
      <c r="F2803" s="28" t="s">
        <v>41</v>
      </c>
      <c r="G2803" s="28" t="s">
        <v>42</v>
      </c>
      <c r="H2803" s="28" t="s">
        <v>44</v>
      </c>
      <c r="I2803" s="31">
        <v>623070.42000000004</v>
      </c>
      <c r="J2803" s="32">
        <f t="shared" si="129"/>
        <v>623070.42000000004</v>
      </c>
      <c r="K2803" s="31">
        <v>0</v>
      </c>
      <c r="L2803" s="31">
        <v>0</v>
      </c>
      <c r="M2803" s="31">
        <v>0</v>
      </c>
      <c r="N2803" s="31">
        <v>0</v>
      </c>
      <c r="O2803" s="33">
        <f t="shared" si="130"/>
        <v>0</v>
      </c>
      <c r="P2803" s="34" t="str">
        <f t="shared" si="131"/>
        <v>1-30</v>
      </c>
      <c r="Q2803" s="35" t="str">
        <f>+VLOOKUP(B2803,'[2]PORTAFOLIO JAN17'!$B$7:$T$4941,19,FALSE)</f>
        <v>REPUBLICA DOMINICANA</v>
      </c>
      <c r="R2803" s="31">
        <v>0</v>
      </c>
      <c r="S2803" s="31">
        <v>0</v>
      </c>
      <c r="T2803" s="31" t="s">
        <v>45</v>
      </c>
      <c r="U2803" s="36" t="s">
        <v>46</v>
      </c>
      <c r="V2803" s="37">
        <v>623070.42000000004</v>
      </c>
      <c r="W2803" s="38">
        <v>623070.42000000004</v>
      </c>
      <c r="X2803" s="38">
        <v>0</v>
      </c>
      <c r="Y2803" s="38">
        <v>0</v>
      </c>
      <c r="Z2803" s="38">
        <v>0</v>
      </c>
      <c r="AA2803" s="38">
        <v>0</v>
      </c>
      <c r="AB2803" s="38">
        <v>0</v>
      </c>
      <c r="AC2803" s="38">
        <v>0</v>
      </c>
      <c r="AD2803" s="38" t="s">
        <v>47</v>
      </c>
    </row>
    <row r="2804" spans="1:30" s="27" customFormat="1" ht="15" customHeight="1" x14ac:dyDescent="0.25">
      <c r="A2804" s="39" t="s">
        <v>39</v>
      </c>
      <c r="B2804" s="39" t="s">
        <v>2852</v>
      </c>
      <c r="C2804" s="86">
        <v>42767</v>
      </c>
      <c r="D2804" s="29">
        <f>+VLOOKUP(B2804,'[2]HG-Mexico by Contract'!$B$8:$G$4512,6,FALSE)</f>
        <v>370300</v>
      </c>
      <c r="E2804" s="29"/>
      <c r="F2804" s="39" t="s">
        <v>41</v>
      </c>
      <c r="G2804" s="39" t="s">
        <v>42</v>
      </c>
      <c r="H2804" s="39" t="s">
        <v>44</v>
      </c>
      <c r="I2804" s="40">
        <v>264455.90000000002</v>
      </c>
      <c r="J2804" s="32">
        <f t="shared" si="129"/>
        <v>264455.90000000002</v>
      </c>
      <c r="K2804" s="31">
        <v>0</v>
      </c>
      <c r="L2804" s="31">
        <v>0</v>
      </c>
      <c r="M2804" s="31">
        <v>0</v>
      </c>
      <c r="N2804" s="31">
        <v>0</v>
      </c>
      <c r="O2804" s="33">
        <f t="shared" si="130"/>
        <v>0</v>
      </c>
      <c r="P2804" s="34" t="str">
        <f t="shared" si="131"/>
        <v>1-30</v>
      </c>
      <c r="Q2804" s="35" t="str">
        <f>+VLOOKUP(B2804,'[2]PORTAFOLIO JAN17'!$B$7:$T$4941,19,FALSE)</f>
        <v>COSTA RICA</v>
      </c>
      <c r="R2804" s="31">
        <v>0</v>
      </c>
      <c r="S2804" s="31">
        <v>0</v>
      </c>
      <c r="T2804" s="31">
        <v>264455.90000000002</v>
      </c>
      <c r="U2804" s="41" t="s">
        <v>46</v>
      </c>
      <c r="V2804" s="42">
        <v>264455.90000000002</v>
      </c>
      <c r="W2804" s="43">
        <v>264455.90000000002</v>
      </c>
      <c r="X2804" s="38">
        <v>0</v>
      </c>
      <c r="Y2804" s="38">
        <v>0</v>
      </c>
      <c r="Z2804" s="38">
        <v>0</v>
      </c>
      <c r="AA2804" s="38">
        <v>0</v>
      </c>
      <c r="AB2804" s="38">
        <v>0</v>
      </c>
      <c r="AC2804" s="38">
        <v>0</v>
      </c>
      <c r="AD2804" s="38">
        <v>264455.90000000002</v>
      </c>
    </row>
    <row r="2805" spans="1:30" s="27" customFormat="1" ht="15" customHeight="1" x14ac:dyDescent="0.25">
      <c r="A2805" s="28" t="s">
        <v>39</v>
      </c>
      <c r="B2805" s="28" t="s">
        <v>2853</v>
      </c>
      <c r="C2805" s="85">
        <v>42767</v>
      </c>
      <c r="D2805" s="29">
        <f>+VLOOKUP(B2805,'[2]HG-Mexico by Contract'!$B$8:$G$4512,6,FALSE)</f>
        <v>369469</v>
      </c>
      <c r="E2805" s="29"/>
      <c r="F2805" s="28" t="s">
        <v>41</v>
      </c>
      <c r="G2805" s="28" t="s">
        <v>42</v>
      </c>
      <c r="H2805" s="28" t="s">
        <v>44</v>
      </c>
      <c r="I2805" s="31">
        <v>57460.22</v>
      </c>
      <c r="J2805" s="32">
        <f t="shared" si="129"/>
        <v>57460.22</v>
      </c>
      <c r="K2805" s="31">
        <v>0</v>
      </c>
      <c r="L2805" s="31">
        <v>0</v>
      </c>
      <c r="M2805" s="31">
        <v>0</v>
      </c>
      <c r="N2805" s="31">
        <v>0</v>
      </c>
      <c r="O2805" s="33">
        <f t="shared" si="130"/>
        <v>0</v>
      </c>
      <c r="P2805" s="34" t="str">
        <f t="shared" si="131"/>
        <v>1-30</v>
      </c>
      <c r="Q2805" s="35" t="str">
        <f>+VLOOKUP(B2805,'[2]PORTAFOLIO JAN17'!$B$7:$T$4941,19,FALSE)</f>
        <v>COSTA RICA</v>
      </c>
      <c r="R2805" s="31">
        <v>0</v>
      </c>
      <c r="S2805" s="31">
        <v>0</v>
      </c>
      <c r="T2805" s="31" t="s">
        <v>45</v>
      </c>
      <c r="U2805" s="36" t="s">
        <v>46</v>
      </c>
      <c r="V2805" s="37">
        <v>57460.22</v>
      </c>
      <c r="W2805" s="38">
        <v>57460.22</v>
      </c>
      <c r="X2805" s="38">
        <v>0</v>
      </c>
      <c r="Y2805" s="38">
        <v>0</v>
      </c>
      <c r="Z2805" s="38">
        <v>0</v>
      </c>
      <c r="AA2805" s="38">
        <v>0</v>
      </c>
      <c r="AB2805" s="38">
        <v>0</v>
      </c>
      <c r="AC2805" s="38">
        <v>0</v>
      </c>
      <c r="AD2805" s="38" t="s">
        <v>47</v>
      </c>
    </row>
    <row r="2806" spans="1:30" s="27" customFormat="1" ht="15" customHeight="1" x14ac:dyDescent="0.25">
      <c r="A2806" s="39" t="s">
        <v>39</v>
      </c>
      <c r="B2806" s="39" t="s">
        <v>2854</v>
      </c>
      <c r="C2806" s="86">
        <v>42767</v>
      </c>
      <c r="D2806" s="29">
        <f>+VLOOKUP(B2806,'[2]HG-Mexico by Contract'!$B$8:$G$4512,6,FALSE)</f>
        <v>369849</v>
      </c>
      <c r="E2806" s="29"/>
      <c r="F2806" s="39" t="s">
        <v>41</v>
      </c>
      <c r="G2806" s="39" t="s">
        <v>42</v>
      </c>
      <c r="H2806" s="39" t="s">
        <v>44</v>
      </c>
      <c r="I2806" s="40">
        <v>54426.76</v>
      </c>
      <c r="J2806" s="32">
        <f t="shared" si="129"/>
        <v>54426.76</v>
      </c>
      <c r="K2806" s="31">
        <v>0</v>
      </c>
      <c r="L2806" s="31">
        <v>0</v>
      </c>
      <c r="M2806" s="31">
        <v>0</v>
      </c>
      <c r="N2806" s="31">
        <v>0</v>
      </c>
      <c r="O2806" s="33">
        <f t="shared" si="130"/>
        <v>0</v>
      </c>
      <c r="P2806" s="34" t="str">
        <f t="shared" si="131"/>
        <v>1-30</v>
      </c>
      <c r="Q2806" s="35" t="str">
        <f>+VLOOKUP(B2806,'[2]PORTAFOLIO JAN17'!$B$7:$T$4941,19,FALSE)</f>
        <v>HONDURAS</v>
      </c>
      <c r="R2806" s="31">
        <v>0</v>
      </c>
      <c r="S2806" s="31">
        <v>0</v>
      </c>
      <c r="T2806" s="31" t="s">
        <v>45</v>
      </c>
      <c r="U2806" s="41" t="s">
        <v>46</v>
      </c>
      <c r="V2806" s="42">
        <v>54426.76</v>
      </c>
      <c r="W2806" s="43">
        <v>54426.76</v>
      </c>
      <c r="X2806" s="38">
        <v>0</v>
      </c>
      <c r="Y2806" s="38">
        <v>0</v>
      </c>
      <c r="Z2806" s="38">
        <v>0</v>
      </c>
      <c r="AA2806" s="38">
        <v>0</v>
      </c>
      <c r="AB2806" s="38">
        <v>0</v>
      </c>
      <c r="AC2806" s="38">
        <v>0</v>
      </c>
      <c r="AD2806" s="38" t="s">
        <v>47</v>
      </c>
    </row>
    <row r="2807" spans="1:30" s="27" customFormat="1" ht="15" customHeight="1" x14ac:dyDescent="0.25">
      <c r="A2807" s="28" t="s">
        <v>39</v>
      </c>
      <c r="B2807" s="28" t="s">
        <v>2855</v>
      </c>
      <c r="C2807" s="85">
        <v>42767</v>
      </c>
      <c r="D2807" s="29">
        <f>+VLOOKUP(B2807,'[2]HG-Mexico by Contract'!$B$8:$G$4512,6,FALSE)</f>
        <v>369469</v>
      </c>
      <c r="E2807" s="29"/>
      <c r="F2807" s="28" t="s">
        <v>41</v>
      </c>
      <c r="G2807" s="28" t="s">
        <v>42</v>
      </c>
      <c r="H2807" s="28" t="s">
        <v>44</v>
      </c>
      <c r="I2807" s="31">
        <v>57460.22</v>
      </c>
      <c r="J2807" s="32">
        <f t="shared" si="129"/>
        <v>57460.22</v>
      </c>
      <c r="K2807" s="31">
        <v>0</v>
      </c>
      <c r="L2807" s="31">
        <v>0</v>
      </c>
      <c r="M2807" s="31">
        <v>0</v>
      </c>
      <c r="N2807" s="31">
        <v>0</v>
      </c>
      <c r="O2807" s="33">
        <f t="shared" si="130"/>
        <v>0</v>
      </c>
      <c r="P2807" s="34" t="str">
        <f t="shared" si="131"/>
        <v>1-30</v>
      </c>
      <c r="Q2807" s="35" t="str">
        <f>+VLOOKUP(B2807,'[2]PORTAFOLIO JAN17'!$B$7:$T$4941,19,FALSE)</f>
        <v>COSTA RICA</v>
      </c>
      <c r="R2807" s="31">
        <v>0</v>
      </c>
      <c r="S2807" s="31">
        <v>0</v>
      </c>
      <c r="T2807" s="31" t="s">
        <v>45</v>
      </c>
      <c r="U2807" s="36" t="s">
        <v>46</v>
      </c>
      <c r="V2807" s="37">
        <v>57460.22</v>
      </c>
      <c r="W2807" s="38">
        <v>57460.22</v>
      </c>
      <c r="X2807" s="38">
        <v>0</v>
      </c>
      <c r="Y2807" s="38">
        <v>0</v>
      </c>
      <c r="Z2807" s="38">
        <v>0</v>
      </c>
      <c r="AA2807" s="38">
        <v>0</v>
      </c>
      <c r="AB2807" s="38">
        <v>0</v>
      </c>
      <c r="AC2807" s="38">
        <v>0</v>
      </c>
      <c r="AD2807" s="38" t="s">
        <v>47</v>
      </c>
    </row>
    <row r="2808" spans="1:30" s="27" customFormat="1" ht="15" customHeight="1" x14ac:dyDescent="0.25">
      <c r="A2808" s="39" t="s">
        <v>39</v>
      </c>
      <c r="B2808" s="39" t="s">
        <v>2856</v>
      </c>
      <c r="C2808" s="86">
        <v>42767</v>
      </c>
      <c r="D2808" s="29">
        <f>+VLOOKUP(B2808,'[2]HG-Mexico by Contract'!$B$8:$G$4512,6,FALSE)</f>
        <v>370300</v>
      </c>
      <c r="E2808" s="29"/>
      <c r="F2808" s="39" t="s">
        <v>41</v>
      </c>
      <c r="G2808" s="39" t="s">
        <v>42</v>
      </c>
      <c r="H2808" s="39" t="s">
        <v>44</v>
      </c>
      <c r="I2808" s="40">
        <v>264455.90000000002</v>
      </c>
      <c r="J2808" s="32">
        <f t="shared" si="129"/>
        <v>264455.90000000002</v>
      </c>
      <c r="K2808" s="31">
        <v>0</v>
      </c>
      <c r="L2808" s="31">
        <v>0</v>
      </c>
      <c r="M2808" s="31">
        <v>0</v>
      </c>
      <c r="N2808" s="31">
        <v>0</v>
      </c>
      <c r="O2808" s="33">
        <f t="shared" si="130"/>
        <v>0</v>
      </c>
      <c r="P2808" s="34" t="str">
        <f t="shared" si="131"/>
        <v>1-30</v>
      </c>
      <c r="Q2808" s="35" t="str">
        <f>+VLOOKUP(B2808,'[2]PORTAFOLIO JAN17'!$B$7:$T$4941,19,FALSE)</f>
        <v>COSTA RICA</v>
      </c>
      <c r="R2808" s="31">
        <v>0</v>
      </c>
      <c r="S2808" s="31">
        <v>0</v>
      </c>
      <c r="T2808" s="31">
        <v>264455.90000000002</v>
      </c>
      <c r="U2808" s="41" t="s">
        <v>46</v>
      </c>
      <c r="V2808" s="42">
        <v>264455.90000000002</v>
      </c>
      <c r="W2808" s="43">
        <v>264455.90000000002</v>
      </c>
      <c r="X2808" s="38">
        <v>0</v>
      </c>
      <c r="Y2808" s="38">
        <v>0</v>
      </c>
      <c r="Z2808" s="38">
        <v>0</v>
      </c>
      <c r="AA2808" s="38">
        <v>0</v>
      </c>
      <c r="AB2808" s="38">
        <v>0</v>
      </c>
      <c r="AC2808" s="38">
        <v>0</v>
      </c>
      <c r="AD2808" s="38">
        <v>264455.90000000002</v>
      </c>
    </row>
    <row r="2809" spans="1:30" s="27" customFormat="1" ht="15" customHeight="1" x14ac:dyDescent="0.25">
      <c r="A2809" s="28" t="s">
        <v>39</v>
      </c>
      <c r="B2809" s="28" t="s">
        <v>2857</v>
      </c>
      <c r="C2809" s="85">
        <v>42767</v>
      </c>
      <c r="D2809" s="29">
        <f>+VLOOKUP(B2809,'[2]HG-Mexico by Contract'!$B$8:$G$4512,6,FALSE)</f>
        <v>316737</v>
      </c>
      <c r="E2809" s="29"/>
      <c r="F2809" s="28" t="s">
        <v>41</v>
      </c>
      <c r="G2809" s="28" t="s">
        <v>42</v>
      </c>
      <c r="H2809" s="28" t="s">
        <v>63</v>
      </c>
      <c r="I2809" s="31">
        <v>4472449.1399999997</v>
      </c>
      <c r="J2809" s="32">
        <f t="shared" si="129"/>
        <v>224651.12032695653</v>
      </c>
      <c r="K2809" s="31">
        <v>0</v>
      </c>
      <c r="L2809" s="31">
        <v>0</v>
      </c>
      <c r="M2809" s="31">
        <v>0</v>
      </c>
      <c r="N2809" s="31">
        <v>0</v>
      </c>
      <c r="O2809" s="33">
        <f t="shared" si="130"/>
        <v>0</v>
      </c>
      <c r="P2809" s="34" t="str">
        <f t="shared" si="131"/>
        <v>1-30</v>
      </c>
      <c r="Q2809" s="35" t="str">
        <f>+VLOOKUP(B2809,'[2]PORTAFOLIO JAN17'!$B$7:$T$4941,19,FALSE)</f>
        <v>MEXICO</v>
      </c>
      <c r="R2809" s="31">
        <v>0</v>
      </c>
      <c r="S2809" s="31">
        <v>0</v>
      </c>
      <c r="T2809" s="31" t="s">
        <v>45</v>
      </c>
      <c r="U2809" s="36" t="s">
        <v>64</v>
      </c>
      <c r="V2809" s="37">
        <v>224651.1203022</v>
      </c>
      <c r="W2809" s="38">
        <v>224651.1203022</v>
      </c>
      <c r="X2809" s="38">
        <v>0</v>
      </c>
      <c r="Y2809" s="38">
        <v>0</v>
      </c>
      <c r="Z2809" s="38">
        <v>0</v>
      </c>
      <c r="AA2809" s="38">
        <v>0</v>
      </c>
      <c r="AB2809" s="38">
        <v>0</v>
      </c>
      <c r="AC2809" s="38">
        <v>0</v>
      </c>
      <c r="AD2809" s="38" t="s">
        <v>47</v>
      </c>
    </row>
    <row r="2810" spans="1:30" s="27" customFormat="1" ht="15" customHeight="1" x14ac:dyDescent="0.25">
      <c r="A2810" s="39" t="s">
        <v>39</v>
      </c>
      <c r="B2810" s="39" t="s">
        <v>2858</v>
      </c>
      <c r="C2810" s="86">
        <v>42767</v>
      </c>
      <c r="D2810" s="29">
        <f>+VLOOKUP(B2810,'[2]HG-Mexico by Contract'!$B$8:$G$4512,6,FALSE)</f>
        <v>350380</v>
      </c>
      <c r="E2810" s="29"/>
      <c r="F2810" s="39" t="s">
        <v>41</v>
      </c>
      <c r="G2810" s="39" t="s">
        <v>42</v>
      </c>
      <c r="H2810" s="39" t="s">
        <v>44</v>
      </c>
      <c r="I2810" s="40">
        <v>122765.64</v>
      </c>
      <c r="J2810" s="32">
        <f t="shared" si="129"/>
        <v>122765.64</v>
      </c>
      <c r="K2810" s="31">
        <v>0</v>
      </c>
      <c r="L2810" s="31">
        <v>0</v>
      </c>
      <c r="M2810" s="31">
        <v>0</v>
      </c>
      <c r="N2810" s="31">
        <v>0</v>
      </c>
      <c r="O2810" s="33">
        <f t="shared" si="130"/>
        <v>0</v>
      </c>
      <c r="P2810" s="34" t="str">
        <f t="shared" si="131"/>
        <v>1-30</v>
      </c>
      <c r="Q2810" s="35" t="str">
        <f>+VLOOKUP(B2810,'[2]PORTAFOLIO JAN17'!$B$7:$T$4941,19,FALSE)</f>
        <v>GUATEMALA</v>
      </c>
      <c r="R2810" s="31">
        <v>0</v>
      </c>
      <c r="S2810" s="31">
        <v>0</v>
      </c>
      <c r="T2810" s="31" t="s">
        <v>45</v>
      </c>
      <c r="U2810" s="41" t="s">
        <v>46</v>
      </c>
      <c r="V2810" s="42">
        <v>122765.64</v>
      </c>
      <c r="W2810" s="43">
        <v>122765.64</v>
      </c>
      <c r="X2810" s="38">
        <v>0</v>
      </c>
      <c r="Y2810" s="38">
        <v>0</v>
      </c>
      <c r="Z2810" s="38">
        <v>0</v>
      </c>
      <c r="AA2810" s="38">
        <v>0</v>
      </c>
      <c r="AB2810" s="38">
        <v>0</v>
      </c>
      <c r="AC2810" s="38">
        <v>0</v>
      </c>
      <c r="AD2810" s="38" t="s">
        <v>47</v>
      </c>
    </row>
    <row r="2811" spans="1:30" s="27" customFormat="1" ht="15" customHeight="1" x14ac:dyDescent="0.25">
      <c r="A2811" s="28" t="s">
        <v>39</v>
      </c>
      <c r="B2811" s="28" t="s">
        <v>2859</v>
      </c>
      <c r="C2811" s="85">
        <v>42767</v>
      </c>
      <c r="D2811" s="29">
        <f>+VLOOKUP(B2811,'[2]HG-Mexico by Contract'!$B$8:$G$4512,6,FALSE)</f>
        <v>312669</v>
      </c>
      <c r="E2811" s="29"/>
      <c r="F2811" s="28" t="s">
        <v>41</v>
      </c>
      <c r="G2811" s="28" t="s">
        <v>42</v>
      </c>
      <c r="H2811" s="28" t="s">
        <v>63</v>
      </c>
      <c r="I2811" s="31">
        <v>2428345.63</v>
      </c>
      <c r="J2811" s="32">
        <f t="shared" si="129"/>
        <v>121975.80100834172</v>
      </c>
      <c r="K2811" s="31">
        <v>0</v>
      </c>
      <c r="L2811" s="31">
        <v>0</v>
      </c>
      <c r="M2811" s="31">
        <v>0</v>
      </c>
      <c r="N2811" s="31">
        <v>0</v>
      </c>
      <c r="O2811" s="33">
        <f t="shared" si="130"/>
        <v>0</v>
      </c>
      <c r="P2811" s="34" t="str">
        <f t="shared" si="131"/>
        <v>1-30</v>
      </c>
      <c r="Q2811" s="35" t="str">
        <f>+VLOOKUP(B2811,'[2]PORTAFOLIO JAN17'!$B$7:$T$4941,19,FALSE)</f>
        <v>MEXICO</v>
      </c>
      <c r="R2811" s="31">
        <v>0</v>
      </c>
      <c r="S2811" s="31">
        <v>0</v>
      </c>
      <c r="T2811" s="31" t="s">
        <v>45</v>
      </c>
      <c r="U2811" s="36" t="s">
        <v>64</v>
      </c>
      <c r="V2811" s="37">
        <v>121975.8009949</v>
      </c>
      <c r="W2811" s="38">
        <v>121975.8009949</v>
      </c>
      <c r="X2811" s="38">
        <v>0</v>
      </c>
      <c r="Y2811" s="38">
        <v>0</v>
      </c>
      <c r="Z2811" s="38">
        <v>0</v>
      </c>
      <c r="AA2811" s="38">
        <v>0</v>
      </c>
      <c r="AB2811" s="38">
        <v>0</v>
      </c>
      <c r="AC2811" s="38">
        <v>0</v>
      </c>
      <c r="AD2811" s="38" t="s">
        <v>47</v>
      </c>
    </row>
    <row r="2812" spans="1:30" s="27" customFormat="1" ht="15" customHeight="1" x14ac:dyDescent="0.25">
      <c r="A2812" s="39" t="s">
        <v>39</v>
      </c>
      <c r="B2812" s="39" t="s">
        <v>2860</v>
      </c>
      <c r="C2812" s="86">
        <v>42767</v>
      </c>
      <c r="D2812" s="29">
        <f>+VLOOKUP(B2812,'[2]HG-Mexico by Contract'!$B$8:$G$4512,6,FALSE)</f>
        <v>314583</v>
      </c>
      <c r="E2812" s="29"/>
      <c r="F2812" s="39" t="s">
        <v>41</v>
      </c>
      <c r="G2812" s="39" t="s">
        <v>42</v>
      </c>
      <c r="H2812" s="39" t="s">
        <v>44</v>
      </c>
      <c r="I2812" s="40">
        <v>206914.17</v>
      </c>
      <c r="J2812" s="32">
        <f t="shared" si="129"/>
        <v>206914.17</v>
      </c>
      <c r="K2812" s="31">
        <v>0</v>
      </c>
      <c r="L2812" s="31">
        <v>0</v>
      </c>
      <c r="M2812" s="31">
        <v>0</v>
      </c>
      <c r="N2812" s="31">
        <v>0</v>
      </c>
      <c r="O2812" s="33">
        <f t="shared" si="130"/>
        <v>0</v>
      </c>
      <c r="P2812" s="34" t="str">
        <f t="shared" si="131"/>
        <v>1-30</v>
      </c>
      <c r="Q2812" s="35" t="str">
        <f>+VLOOKUP(B2812,'[2]PORTAFOLIO JAN17'!$B$7:$T$4941,19,FALSE)</f>
        <v>REPUBLICA DOMINICANA</v>
      </c>
      <c r="R2812" s="31">
        <v>0</v>
      </c>
      <c r="S2812" s="31">
        <v>0</v>
      </c>
      <c r="T2812" s="31" t="s">
        <v>45</v>
      </c>
      <c r="U2812" s="41" t="s">
        <v>46</v>
      </c>
      <c r="V2812" s="42">
        <v>206914.17</v>
      </c>
      <c r="W2812" s="43">
        <v>206914.17</v>
      </c>
      <c r="X2812" s="38">
        <v>0</v>
      </c>
      <c r="Y2812" s="38">
        <v>0</v>
      </c>
      <c r="Z2812" s="38">
        <v>0</v>
      </c>
      <c r="AA2812" s="38">
        <v>0</v>
      </c>
      <c r="AB2812" s="38">
        <v>0</v>
      </c>
      <c r="AC2812" s="38">
        <v>0</v>
      </c>
      <c r="AD2812" s="38" t="s">
        <v>47</v>
      </c>
    </row>
    <row r="2813" spans="1:30" s="27" customFormat="1" ht="15" customHeight="1" x14ac:dyDescent="0.25">
      <c r="A2813" s="28" t="s">
        <v>39</v>
      </c>
      <c r="B2813" s="28" t="s">
        <v>2861</v>
      </c>
      <c r="C2813" s="85">
        <v>42767</v>
      </c>
      <c r="D2813" s="29">
        <f>+VLOOKUP(B2813,'[2]HG-Mexico by Contract'!$B$8:$G$4512,6,FALSE)</f>
        <v>314376</v>
      </c>
      <c r="E2813" s="29"/>
      <c r="F2813" s="28" t="s">
        <v>41</v>
      </c>
      <c r="G2813" s="28" t="s">
        <v>42</v>
      </c>
      <c r="H2813" s="28" t="s">
        <v>44</v>
      </c>
      <c r="I2813" s="31">
        <v>7541.08</v>
      </c>
      <c r="J2813" s="32">
        <f t="shared" si="129"/>
        <v>7541.08</v>
      </c>
      <c r="K2813" s="31">
        <v>0</v>
      </c>
      <c r="L2813" s="31">
        <v>0</v>
      </c>
      <c r="M2813" s="31">
        <v>0</v>
      </c>
      <c r="N2813" s="31">
        <v>0</v>
      </c>
      <c r="O2813" s="33">
        <f t="shared" si="130"/>
        <v>0</v>
      </c>
      <c r="P2813" s="34" t="str">
        <f t="shared" si="131"/>
        <v>1-30</v>
      </c>
      <c r="Q2813" s="35" t="str">
        <f>+VLOOKUP(B2813,'[2]PORTAFOLIO JAN17'!$B$7:$T$4941,19,FALSE)</f>
        <v>COSTA RICA</v>
      </c>
      <c r="R2813" s="31">
        <v>0</v>
      </c>
      <c r="S2813" s="31">
        <v>0</v>
      </c>
      <c r="T2813" s="31" t="s">
        <v>45</v>
      </c>
      <c r="U2813" s="36" t="s">
        <v>46</v>
      </c>
      <c r="V2813" s="37">
        <v>7541.08</v>
      </c>
      <c r="W2813" s="38">
        <v>7541.08</v>
      </c>
      <c r="X2813" s="38">
        <v>0</v>
      </c>
      <c r="Y2813" s="38">
        <v>0</v>
      </c>
      <c r="Z2813" s="38">
        <v>0</v>
      </c>
      <c r="AA2813" s="38">
        <v>0</v>
      </c>
      <c r="AB2813" s="38">
        <v>0</v>
      </c>
      <c r="AC2813" s="38">
        <v>0</v>
      </c>
      <c r="AD2813" s="38" t="s">
        <v>47</v>
      </c>
    </row>
    <row r="2814" spans="1:30" s="27" customFormat="1" ht="15" customHeight="1" x14ac:dyDescent="0.25">
      <c r="A2814" s="39" t="s">
        <v>39</v>
      </c>
      <c r="B2814" s="39" t="s">
        <v>2862</v>
      </c>
      <c r="C2814" s="86">
        <v>42767</v>
      </c>
      <c r="D2814" s="29">
        <f>+VLOOKUP(B2814,'[2]HG-Mexico by Contract'!$B$8:$G$4512,6,FALSE)</f>
        <v>317485</v>
      </c>
      <c r="E2814" s="29"/>
      <c r="F2814" s="39" t="s">
        <v>41</v>
      </c>
      <c r="G2814" s="39" t="s">
        <v>42</v>
      </c>
      <c r="H2814" s="39" t="s">
        <v>63</v>
      </c>
      <c r="I2814" s="40">
        <v>1116600</v>
      </c>
      <c r="J2814" s="32">
        <f t="shared" si="129"/>
        <v>56086.818006180765</v>
      </c>
      <c r="K2814" s="31">
        <v>0</v>
      </c>
      <c r="L2814" s="31">
        <v>0</v>
      </c>
      <c r="M2814" s="31">
        <v>0</v>
      </c>
      <c r="N2814" s="31">
        <v>0</v>
      </c>
      <c r="O2814" s="33">
        <f t="shared" si="130"/>
        <v>0</v>
      </c>
      <c r="P2814" s="34" t="str">
        <f t="shared" si="131"/>
        <v>1-30</v>
      </c>
      <c r="Q2814" s="35" t="str">
        <f>+VLOOKUP(B2814,'[2]PORTAFOLIO JAN17'!$B$7:$T$4941,19,FALSE)</f>
        <v>MEXICO</v>
      </c>
      <c r="R2814" s="31">
        <v>0</v>
      </c>
      <c r="S2814" s="31">
        <v>0</v>
      </c>
      <c r="T2814" s="31" t="s">
        <v>45</v>
      </c>
      <c r="U2814" s="41" t="s">
        <v>64</v>
      </c>
      <c r="V2814" s="42">
        <v>56086.817999999999</v>
      </c>
      <c r="W2814" s="43">
        <v>56086.817999999999</v>
      </c>
      <c r="X2814" s="38">
        <v>0</v>
      </c>
      <c r="Y2814" s="38">
        <v>0</v>
      </c>
      <c r="Z2814" s="38">
        <v>0</v>
      </c>
      <c r="AA2814" s="38">
        <v>0</v>
      </c>
      <c r="AB2814" s="38">
        <v>0</v>
      </c>
      <c r="AC2814" s="38">
        <v>0</v>
      </c>
      <c r="AD2814" s="38" t="s">
        <v>47</v>
      </c>
    </row>
    <row r="2815" spans="1:30" s="27" customFormat="1" ht="15" customHeight="1" x14ac:dyDescent="0.25">
      <c r="A2815" s="28" t="s">
        <v>39</v>
      </c>
      <c r="B2815" s="28" t="s">
        <v>2863</v>
      </c>
      <c r="C2815" s="85">
        <v>42767</v>
      </c>
      <c r="D2815" s="29">
        <f>+VLOOKUP(B2815,'[2]HG-Mexico by Contract'!$B$8:$G$4512,6,FALSE)</f>
        <v>316339</v>
      </c>
      <c r="E2815" s="29"/>
      <c r="F2815" s="28" t="s">
        <v>62</v>
      </c>
      <c r="G2815" s="28" t="s">
        <v>42</v>
      </c>
      <c r="H2815" s="28" t="s">
        <v>44</v>
      </c>
      <c r="I2815" s="31">
        <v>139491.12</v>
      </c>
      <c r="J2815" s="32">
        <f t="shared" si="129"/>
        <v>139491.12</v>
      </c>
      <c r="K2815" s="31">
        <v>0</v>
      </c>
      <c r="L2815" s="31">
        <v>0</v>
      </c>
      <c r="M2815" s="31">
        <v>0</v>
      </c>
      <c r="N2815" s="31">
        <v>0</v>
      </c>
      <c r="O2815" s="33">
        <f t="shared" si="130"/>
        <v>0</v>
      </c>
      <c r="P2815" s="34" t="str">
        <f t="shared" si="131"/>
        <v>1-30</v>
      </c>
      <c r="Q2815" s="35" t="str">
        <f>+VLOOKUP(B2815,'[2]PORTAFOLIO JAN17'!$B$7:$T$4941,19,FALSE)</f>
        <v>GUATEMALA</v>
      </c>
      <c r="R2815" s="31">
        <v>0</v>
      </c>
      <c r="S2815" s="31">
        <v>0</v>
      </c>
      <c r="T2815" s="31" t="s">
        <v>45</v>
      </c>
      <c r="U2815" s="36" t="s">
        <v>46</v>
      </c>
      <c r="V2815" s="37">
        <v>139491.12</v>
      </c>
      <c r="W2815" s="38">
        <v>139491.12</v>
      </c>
      <c r="X2815" s="38">
        <v>0</v>
      </c>
      <c r="Y2815" s="38">
        <v>0</v>
      </c>
      <c r="Z2815" s="38">
        <v>0</v>
      </c>
      <c r="AA2815" s="38">
        <v>0</v>
      </c>
      <c r="AB2815" s="38">
        <v>0</v>
      </c>
      <c r="AC2815" s="38">
        <v>0</v>
      </c>
      <c r="AD2815" s="38" t="s">
        <v>47</v>
      </c>
    </row>
    <row r="2816" spans="1:30" s="27" customFormat="1" ht="15" customHeight="1" x14ac:dyDescent="0.25">
      <c r="A2816" s="39" t="s">
        <v>39</v>
      </c>
      <c r="B2816" s="39" t="s">
        <v>2864</v>
      </c>
      <c r="C2816" s="86">
        <v>42767</v>
      </c>
      <c r="D2816" s="29">
        <f>+VLOOKUP(B2816,'[2]HG-Mexico by Contract'!$B$8:$G$4512,6,FALSE)</f>
        <v>368925</v>
      </c>
      <c r="E2816" s="29"/>
      <c r="F2816" s="39" t="s">
        <v>41</v>
      </c>
      <c r="G2816" s="39" t="s">
        <v>42</v>
      </c>
      <c r="H2816" s="39" t="s">
        <v>63</v>
      </c>
      <c r="I2816" s="40">
        <v>1237146.3</v>
      </c>
      <c r="J2816" s="32">
        <f t="shared" si="129"/>
        <v>62141.858655848031</v>
      </c>
      <c r="K2816" s="31">
        <v>0</v>
      </c>
      <c r="L2816" s="31">
        <v>0</v>
      </c>
      <c r="M2816" s="31">
        <v>0</v>
      </c>
      <c r="N2816" s="31">
        <v>0</v>
      </c>
      <c r="O2816" s="33">
        <f t="shared" si="130"/>
        <v>0</v>
      </c>
      <c r="P2816" s="34" t="str">
        <f t="shared" si="131"/>
        <v>1-30</v>
      </c>
      <c r="Q2816" s="35" t="str">
        <f>+VLOOKUP(B2816,'[2]PORTAFOLIO JAN17'!$B$7:$T$4941,19,FALSE)</f>
        <v>MEXICO</v>
      </c>
      <c r="R2816" s="31">
        <v>0</v>
      </c>
      <c r="S2816" s="31">
        <v>0</v>
      </c>
      <c r="T2816" s="31" t="s">
        <v>45</v>
      </c>
      <c r="U2816" s="41" t="s">
        <v>64</v>
      </c>
      <c r="V2816" s="42">
        <v>62141.858649000002</v>
      </c>
      <c r="W2816" s="43">
        <v>62141.858649000002</v>
      </c>
      <c r="X2816" s="38">
        <v>0</v>
      </c>
      <c r="Y2816" s="38">
        <v>0</v>
      </c>
      <c r="Z2816" s="38">
        <v>0</v>
      </c>
      <c r="AA2816" s="38">
        <v>0</v>
      </c>
      <c r="AB2816" s="38">
        <v>0</v>
      </c>
      <c r="AC2816" s="38">
        <v>0</v>
      </c>
      <c r="AD2816" s="38" t="s">
        <v>47</v>
      </c>
    </row>
    <row r="2817" spans="1:30" s="27" customFormat="1" ht="15" customHeight="1" x14ac:dyDescent="0.25">
      <c r="A2817" s="28" t="s">
        <v>39</v>
      </c>
      <c r="B2817" s="28" t="s">
        <v>2865</v>
      </c>
      <c r="C2817" s="85">
        <v>42767</v>
      </c>
      <c r="D2817" s="29">
        <f>+VLOOKUP(B2817,'[2]HG-Mexico by Contract'!$B$8:$G$4512,6,FALSE)</f>
        <v>369582</v>
      </c>
      <c r="E2817" s="29"/>
      <c r="F2817" s="28" t="s">
        <v>41</v>
      </c>
      <c r="G2817" s="28" t="s">
        <v>42</v>
      </c>
      <c r="H2817" s="28" t="s">
        <v>44</v>
      </c>
      <c r="I2817" s="31">
        <v>77461.34</v>
      </c>
      <c r="J2817" s="32">
        <f t="shared" si="129"/>
        <v>77461.34</v>
      </c>
      <c r="K2817" s="31">
        <v>0</v>
      </c>
      <c r="L2817" s="31">
        <v>0</v>
      </c>
      <c r="M2817" s="31">
        <v>0</v>
      </c>
      <c r="N2817" s="31">
        <v>0</v>
      </c>
      <c r="O2817" s="33">
        <f t="shared" si="130"/>
        <v>0</v>
      </c>
      <c r="P2817" s="34" t="str">
        <f t="shared" si="131"/>
        <v>1-30</v>
      </c>
      <c r="Q2817" s="35" t="str">
        <f>+VLOOKUP(B2817,'[2]PORTAFOLIO JAN17'!$B$7:$T$4941,19,FALSE)</f>
        <v>MEXICO</v>
      </c>
      <c r="R2817" s="31">
        <v>0</v>
      </c>
      <c r="S2817" s="31">
        <v>0</v>
      </c>
      <c r="T2817" s="31" t="s">
        <v>45</v>
      </c>
      <c r="U2817" s="36" t="s">
        <v>46</v>
      </c>
      <c r="V2817" s="37">
        <v>77461.34</v>
      </c>
      <c r="W2817" s="38">
        <v>77461.34</v>
      </c>
      <c r="X2817" s="38">
        <v>0</v>
      </c>
      <c r="Y2817" s="38">
        <v>0</v>
      </c>
      <c r="Z2817" s="38">
        <v>0</v>
      </c>
      <c r="AA2817" s="38">
        <v>0</v>
      </c>
      <c r="AB2817" s="38">
        <v>0</v>
      </c>
      <c r="AC2817" s="38">
        <v>0</v>
      </c>
      <c r="AD2817" s="38" t="s">
        <v>47</v>
      </c>
    </row>
    <row r="2818" spans="1:30" s="27" customFormat="1" ht="15" customHeight="1" x14ac:dyDescent="0.25">
      <c r="A2818" s="39" t="s">
        <v>39</v>
      </c>
      <c r="B2818" s="39" t="s">
        <v>2866</v>
      </c>
      <c r="C2818" s="86">
        <v>42767</v>
      </c>
      <c r="D2818" s="29">
        <f>+VLOOKUP(B2818,'[2]HG-Mexico by Contract'!$B$8:$G$4512,6,FALSE)</f>
        <v>314798</v>
      </c>
      <c r="E2818" s="29"/>
      <c r="F2818" s="39" t="s">
        <v>62</v>
      </c>
      <c r="G2818" s="39" t="s">
        <v>42</v>
      </c>
      <c r="H2818" s="39" t="s">
        <v>44</v>
      </c>
      <c r="I2818" s="40">
        <v>58431.51</v>
      </c>
      <c r="J2818" s="32">
        <f t="shared" si="129"/>
        <v>58431.51</v>
      </c>
      <c r="K2818" s="31">
        <v>0</v>
      </c>
      <c r="L2818" s="31">
        <v>0</v>
      </c>
      <c r="M2818" s="31">
        <v>0</v>
      </c>
      <c r="N2818" s="31">
        <v>0</v>
      </c>
      <c r="O2818" s="33">
        <f t="shared" si="130"/>
        <v>0</v>
      </c>
      <c r="P2818" s="34" t="str">
        <f t="shared" si="131"/>
        <v>1-30</v>
      </c>
      <c r="Q2818" s="35" t="str">
        <f>+VLOOKUP(B2818,'[2]PORTAFOLIO JAN17'!$B$7:$T$4941,19,FALSE)</f>
        <v>COSTA RICA</v>
      </c>
      <c r="R2818" s="31">
        <v>0</v>
      </c>
      <c r="S2818" s="31">
        <v>0</v>
      </c>
      <c r="T2818" s="31" t="s">
        <v>45</v>
      </c>
      <c r="U2818" s="41" t="s">
        <v>46</v>
      </c>
      <c r="V2818" s="42">
        <v>58431.51</v>
      </c>
      <c r="W2818" s="43">
        <v>58431.51</v>
      </c>
      <c r="X2818" s="38">
        <v>0</v>
      </c>
      <c r="Y2818" s="38">
        <v>0</v>
      </c>
      <c r="Z2818" s="38">
        <v>0</v>
      </c>
      <c r="AA2818" s="38">
        <v>0</v>
      </c>
      <c r="AB2818" s="38">
        <v>0</v>
      </c>
      <c r="AC2818" s="38">
        <v>0</v>
      </c>
      <c r="AD2818" s="38" t="s">
        <v>47</v>
      </c>
    </row>
    <row r="2819" spans="1:30" s="27" customFormat="1" ht="15" customHeight="1" x14ac:dyDescent="0.25">
      <c r="A2819" s="28" t="s">
        <v>39</v>
      </c>
      <c r="B2819" s="28" t="s">
        <v>2867</v>
      </c>
      <c r="C2819" s="85">
        <v>42767</v>
      </c>
      <c r="D2819" s="29">
        <f>+VLOOKUP(B2819,'[2]HG-Mexico by Contract'!$B$8:$G$4512,6,FALSE)</f>
        <v>367425</v>
      </c>
      <c r="E2819" s="29"/>
      <c r="F2819" s="28" t="s">
        <v>41</v>
      </c>
      <c r="G2819" s="28" t="s">
        <v>42</v>
      </c>
      <c r="H2819" s="28" t="s">
        <v>44</v>
      </c>
      <c r="I2819" s="31">
        <v>123271.02</v>
      </c>
      <c r="J2819" s="32">
        <f t="shared" si="129"/>
        <v>123271.02</v>
      </c>
      <c r="K2819" s="31">
        <v>0</v>
      </c>
      <c r="L2819" s="31">
        <v>0</v>
      </c>
      <c r="M2819" s="31">
        <v>0</v>
      </c>
      <c r="N2819" s="31">
        <v>0</v>
      </c>
      <c r="O2819" s="33">
        <f t="shared" si="130"/>
        <v>0</v>
      </c>
      <c r="P2819" s="34" t="str">
        <f t="shared" si="131"/>
        <v>1-30</v>
      </c>
      <c r="Q2819" s="35" t="str">
        <f>+VLOOKUP(B2819,'[2]PORTAFOLIO JAN17'!$B$7:$T$4941,19,FALSE)</f>
        <v>REPUBLICA DOMINICANA</v>
      </c>
      <c r="R2819" s="31">
        <v>0</v>
      </c>
      <c r="S2819" s="31">
        <v>0</v>
      </c>
      <c r="T2819" s="31" t="s">
        <v>45</v>
      </c>
      <c r="U2819" s="36" t="s">
        <v>46</v>
      </c>
      <c r="V2819" s="37">
        <v>123271.02</v>
      </c>
      <c r="W2819" s="38">
        <v>123271.02</v>
      </c>
      <c r="X2819" s="38">
        <v>0</v>
      </c>
      <c r="Y2819" s="38">
        <v>0</v>
      </c>
      <c r="Z2819" s="38">
        <v>0</v>
      </c>
      <c r="AA2819" s="38">
        <v>0</v>
      </c>
      <c r="AB2819" s="38">
        <v>0</v>
      </c>
      <c r="AC2819" s="38">
        <v>0</v>
      </c>
      <c r="AD2819" s="38" t="s">
        <v>47</v>
      </c>
    </row>
    <row r="2820" spans="1:30" s="27" customFormat="1" ht="15" customHeight="1" x14ac:dyDescent="0.25">
      <c r="A2820" s="39" t="s">
        <v>39</v>
      </c>
      <c r="B2820" s="39" t="s">
        <v>2868</v>
      </c>
      <c r="C2820" s="86">
        <v>42767</v>
      </c>
      <c r="D2820" s="29">
        <f>+VLOOKUP(B2820,'[2]HG-Mexico by Contract'!$B$8:$G$4512,6,FALSE)</f>
        <v>314798</v>
      </c>
      <c r="E2820" s="29"/>
      <c r="F2820" s="39" t="s">
        <v>62</v>
      </c>
      <c r="G2820" s="39" t="s">
        <v>42</v>
      </c>
      <c r="H2820" s="39" t="s">
        <v>44</v>
      </c>
      <c r="I2820" s="40">
        <v>256890.17</v>
      </c>
      <c r="J2820" s="32">
        <f t="shared" si="129"/>
        <v>256890.17</v>
      </c>
      <c r="K2820" s="31">
        <v>0</v>
      </c>
      <c r="L2820" s="31">
        <v>0</v>
      </c>
      <c r="M2820" s="31">
        <v>0</v>
      </c>
      <c r="N2820" s="31">
        <v>0</v>
      </c>
      <c r="O2820" s="33">
        <f t="shared" si="130"/>
        <v>0</v>
      </c>
      <c r="P2820" s="34" t="str">
        <f t="shared" si="131"/>
        <v>1-30</v>
      </c>
      <c r="Q2820" s="35" t="str">
        <f>+VLOOKUP(B2820,'[2]PORTAFOLIO JAN17'!$B$7:$T$4941,19,FALSE)</f>
        <v>COSTA RICA</v>
      </c>
      <c r="R2820" s="31">
        <v>0</v>
      </c>
      <c r="S2820" s="31">
        <v>0</v>
      </c>
      <c r="T2820" s="31" t="s">
        <v>45</v>
      </c>
      <c r="U2820" s="41" t="s">
        <v>46</v>
      </c>
      <c r="V2820" s="42">
        <v>256890.17</v>
      </c>
      <c r="W2820" s="43">
        <v>256890.17</v>
      </c>
      <c r="X2820" s="38">
        <v>0</v>
      </c>
      <c r="Y2820" s="38">
        <v>0</v>
      </c>
      <c r="Z2820" s="38">
        <v>0</v>
      </c>
      <c r="AA2820" s="38">
        <v>0</v>
      </c>
      <c r="AB2820" s="38">
        <v>0</v>
      </c>
      <c r="AC2820" s="38">
        <v>0</v>
      </c>
      <c r="AD2820" s="38" t="s">
        <v>47</v>
      </c>
    </row>
    <row r="2821" spans="1:30" s="27" customFormat="1" ht="15" customHeight="1" x14ac:dyDescent="0.25">
      <c r="A2821" s="28" t="s">
        <v>39</v>
      </c>
      <c r="B2821" s="28" t="s">
        <v>2869</v>
      </c>
      <c r="C2821" s="85">
        <v>42767</v>
      </c>
      <c r="D2821" s="29">
        <f>+VLOOKUP(B2821,'[2]HG-Mexico by Contract'!$B$8:$G$4512,6,FALSE)</f>
        <v>335267</v>
      </c>
      <c r="E2821" s="29"/>
      <c r="F2821" s="28" t="s">
        <v>41</v>
      </c>
      <c r="G2821" s="28" t="s">
        <v>42</v>
      </c>
      <c r="H2821" s="28" t="s">
        <v>44</v>
      </c>
      <c r="I2821" s="31">
        <v>1165135.49</v>
      </c>
      <c r="J2821" s="32">
        <f t="shared" si="129"/>
        <v>1165135.49</v>
      </c>
      <c r="K2821" s="31">
        <v>0</v>
      </c>
      <c r="L2821" s="31">
        <v>0</v>
      </c>
      <c r="M2821" s="31">
        <v>0</v>
      </c>
      <c r="N2821" s="31">
        <v>0</v>
      </c>
      <c r="O2821" s="33">
        <f t="shared" si="130"/>
        <v>0</v>
      </c>
      <c r="P2821" s="34" t="str">
        <f t="shared" si="131"/>
        <v>1-30</v>
      </c>
      <c r="Q2821" s="35" t="str">
        <f>+VLOOKUP(B2821,'[2]PORTAFOLIO JAN17'!$B$7:$T$4941,19,FALSE)</f>
        <v>MEXICO</v>
      </c>
      <c r="R2821" s="31">
        <v>0</v>
      </c>
      <c r="S2821" s="31">
        <v>0</v>
      </c>
      <c r="T2821" s="31" t="s">
        <v>45</v>
      </c>
      <c r="U2821" s="36" t="s">
        <v>46</v>
      </c>
      <c r="V2821" s="37">
        <v>1165135.49</v>
      </c>
      <c r="W2821" s="38">
        <v>1165135.49</v>
      </c>
      <c r="X2821" s="38">
        <v>0</v>
      </c>
      <c r="Y2821" s="38">
        <v>0</v>
      </c>
      <c r="Z2821" s="38">
        <v>0</v>
      </c>
      <c r="AA2821" s="38">
        <v>0</v>
      </c>
      <c r="AB2821" s="38">
        <v>0</v>
      </c>
      <c r="AC2821" s="38">
        <v>0</v>
      </c>
      <c r="AD2821" s="38" t="s">
        <v>47</v>
      </c>
    </row>
    <row r="2822" spans="1:30" s="27" customFormat="1" ht="15" customHeight="1" x14ac:dyDescent="0.25">
      <c r="A2822" s="39" t="s">
        <v>39</v>
      </c>
      <c r="B2822" s="39" t="s">
        <v>2870</v>
      </c>
      <c r="C2822" s="86">
        <v>42767</v>
      </c>
      <c r="D2822" s="29">
        <f>+VLOOKUP(B2822,'[2]HG-Mexico by Contract'!$B$8:$G$4512,6,FALSE)</f>
        <v>312459</v>
      </c>
      <c r="E2822" s="29"/>
      <c r="F2822" s="39" t="s">
        <v>41</v>
      </c>
      <c r="G2822" s="39" t="s">
        <v>42</v>
      </c>
      <c r="H2822" s="39" t="s">
        <v>63</v>
      </c>
      <c r="I2822" s="40">
        <v>1007613.67</v>
      </c>
      <c r="J2822" s="32">
        <f t="shared" si="129"/>
        <v>50612.434649677489</v>
      </c>
      <c r="K2822" s="31">
        <v>0</v>
      </c>
      <c r="L2822" s="31">
        <v>0</v>
      </c>
      <c r="M2822" s="31">
        <v>0</v>
      </c>
      <c r="N2822" s="31">
        <v>0</v>
      </c>
      <c r="O2822" s="33">
        <f t="shared" si="130"/>
        <v>0</v>
      </c>
      <c r="P2822" s="34" t="str">
        <f t="shared" si="131"/>
        <v>1-30</v>
      </c>
      <c r="Q2822" s="35" t="str">
        <f>+VLOOKUP(B2822,'[2]PORTAFOLIO JAN17'!$B$7:$T$4941,19,FALSE)</f>
        <v>MEXICO</v>
      </c>
      <c r="R2822" s="31">
        <v>0</v>
      </c>
      <c r="S2822" s="31">
        <v>0</v>
      </c>
      <c r="T2822" s="31" t="s">
        <v>45</v>
      </c>
      <c r="U2822" s="41" t="s">
        <v>64</v>
      </c>
      <c r="V2822" s="42">
        <v>50612.434644100002</v>
      </c>
      <c r="W2822" s="43">
        <v>50612.434644100002</v>
      </c>
      <c r="X2822" s="38">
        <v>0</v>
      </c>
      <c r="Y2822" s="38">
        <v>0</v>
      </c>
      <c r="Z2822" s="38">
        <v>0</v>
      </c>
      <c r="AA2822" s="38">
        <v>0</v>
      </c>
      <c r="AB2822" s="38">
        <v>0</v>
      </c>
      <c r="AC2822" s="38">
        <v>0</v>
      </c>
      <c r="AD2822" s="38" t="s">
        <v>47</v>
      </c>
    </row>
    <row r="2823" spans="1:30" s="27" customFormat="1" ht="15" customHeight="1" x14ac:dyDescent="0.25">
      <c r="A2823" s="28" t="s">
        <v>39</v>
      </c>
      <c r="B2823" s="28" t="s">
        <v>2871</v>
      </c>
      <c r="C2823" s="85">
        <v>42767</v>
      </c>
      <c r="D2823" s="29">
        <f>+VLOOKUP(B2823,'[2]HG-Mexico by Contract'!$B$8:$G$4512,6,FALSE)</f>
        <v>309535</v>
      </c>
      <c r="E2823" s="29"/>
      <c r="F2823" s="28" t="s">
        <v>41</v>
      </c>
      <c r="G2823" s="28" t="s">
        <v>42</v>
      </c>
      <c r="H2823" s="28" t="s">
        <v>44</v>
      </c>
      <c r="I2823" s="31">
        <v>147801.99</v>
      </c>
      <c r="J2823" s="32">
        <f t="shared" si="129"/>
        <v>147801.99</v>
      </c>
      <c r="K2823" s="31">
        <v>0</v>
      </c>
      <c r="L2823" s="31">
        <v>0</v>
      </c>
      <c r="M2823" s="31">
        <v>0</v>
      </c>
      <c r="N2823" s="31">
        <v>0</v>
      </c>
      <c r="O2823" s="33">
        <f t="shared" si="130"/>
        <v>0</v>
      </c>
      <c r="P2823" s="34" t="str">
        <f t="shared" si="131"/>
        <v>1-30</v>
      </c>
      <c r="Q2823" s="35" t="str">
        <f>+VLOOKUP(B2823,'[2]PORTAFOLIO JAN17'!$B$7:$T$4941,19,FALSE)</f>
        <v>HONDURAS</v>
      </c>
      <c r="R2823" s="31">
        <v>0</v>
      </c>
      <c r="S2823" s="31">
        <v>0</v>
      </c>
      <c r="T2823" s="31" t="s">
        <v>45</v>
      </c>
      <c r="U2823" s="36" t="s">
        <v>46</v>
      </c>
      <c r="V2823" s="37">
        <v>147801.99</v>
      </c>
      <c r="W2823" s="38">
        <v>147801.99</v>
      </c>
      <c r="X2823" s="38">
        <v>0</v>
      </c>
      <c r="Y2823" s="38">
        <v>0</v>
      </c>
      <c r="Z2823" s="38">
        <v>0</v>
      </c>
      <c r="AA2823" s="38">
        <v>0</v>
      </c>
      <c r="AB2823" s="38">
        <v>0</v>
      </c>
      <c r="AC2823" s="38">
        <v>0</v>
      </c>
      <c r="AD2823" s="38" t="s">
        <v>47</v>
      </c>
    </row>
    <row r="2824" spans="1:30" s="27" customFormat="1" ht="15" customHeight="1" x14ac:dyDescent="0.25">
      <c r="A2824" s="39" t="s">
        <v>39</v>
      </c>
      <c r="B2824" s="39" t="s">
        <v>2872</v>
      </c>
      <c r="C2824" s="86">
        <v>42767</v>
      </c>
      <c r="D2824" s="29">
        <f>+VLOOKUP(B2824,'[2]HG-Mexico by Contract'!$B$8:$G$4512,6,FALSE)</f>
        <v>362300</v>
      </c>
      <c r="E2824" s="29"/>
      <c r="F2824" s="39" t="s">
        <v>41</v>
      </c>
      <c r="G2824" s="39" t="s">
        <v>42</v>
      </c>
      <c r="H2824" s="39" t="s">
        <v>44</v>
      </c>
      <c r="I2824" s="40">
        <v>55619.09</v>
      </c>
      <c r="J2824" s="32">
        <f t="shared" ref="J2824:J2887" si="132">+IF(H2824="MXN",I2824/$J$2,I2824)</f>
        <v>55619.09</v>
      </c>
      <c r="K2824" s="31">
        <v>0</v>
      </c>
      <c r="L2824" s="31">
        <v>0</v>
      </c>
      <c r="M2824" s="31">
        <v>0</v>
      </c>
      <c r="N2824" s="31">
        <v>0</v>
      </c>
      <c r="O2824" s="33">
        <f t="shared" ref="O2824:O2887" si="133">+N2824+M2824+L2824+K2824</f>
        <v>0</v>
      </c>
      <c r="P2824" s="34" t="str">
        <f t="shared" ref="P2824:P2887" si="134">+IF(N2824&gt;0,"120+",IF(M2824&gt;0,"91-120",IF(L2824&gt;0,"61-90",IF(K2824&gt;0,"31-60","1-30"))))</f>
        <v>1-30</v>
      </c>
      <c r="Q2824" s="35" t="str">
        <f>+VLOOKUP(B2824,'[2]PORTAFOLIO JAN17'!$B$7:$T$4941,19,FALSE)</f>
        <v>COSTA RICA</v>
      </c>
      <c r="R2824" s="31">
        <v>0</v>
      </c>
      <c r="S2824" s="31">
        <v>0</v>
      </c>
      <c r="T2824" s="31" t="s">
        <v>45</v>
      </c>
      <c r="U2824" s="41" t="s">
        <v>46</v>
      </c>
      <c r="V2824" s="42">
        <v>55619.09</v>
      </c>
      <c r="W2824" s="43">
        <v>55619.09</v>
      </c>
      <c r="X2824" s="38">
        <v>0</v>
      </c>
      <c r="Y2824" s="38">
        <v>0</v>
      </c>
      <c r="Z2824" s="38">
        <v>0</v>
      </c>
      <c r="AA2824" s="38">
        <v>0</v>
      </c>
      <c r="AB2824" s="38">
        <v>0</v>
      </c>
      <c r="AC2824" s="38">
        <v>0</v>
      </c>
      <c r="AD2824" s="38" t="s">
        <v>47</v>
      </c>
    </row>
    <row r="2825" spans="1:30" s="27" customFormat="1" ht="15" customHeight="1" x14ac:dyDescent="0.25">
      <c r="A2825" s="28" t="s">
        <v>39</v>
      </c>
      <c r="B2825" s="28" t="s">
        <v>2873</v>
      </c>
      <c r="C2825" s="85">
        <v>42767</v>
      </c>
      <c r="D2825" s="29">
        <f>+VLOOKUP(B2825,'[2]HG-Mexico by Contract'!$B$8:$G$4512,6,FALSE)</f>
        <v>314798</v>
      </c>
      <c r="E2825" s="29"/>
      <c r="F2825" s="28" t="s">
        <v>62</v>
      </c>
      <c r="G2825" s="28" t="s">
        <v>42</v>
      </c>
      <c r="H2825" s="28" t="s">
        <v>44</v>
      </c>
      <c r="I2825" s="31">
        <v>60249.54</v>
      </c>
      <c r="J2825" s="32">
        <f t="shared" si="132"/>
        <v>60249.54</v>
      </c>
      <c r="K2825" s="31">
        <v>0</v>
      </c>
      <c r="L2825" s="31">
        <v>0</v>
      </c>
      <c r="M2825" s="31">
        <v>0</v>
      </c>
      <c r="N2825" s="31">
        <v>0</v>
      </c>
      <c r="O2825" s="33">
        <f t="shared" si="133"/>
        <v>0</v>
      </c>
      <c r="P2825" s="34" t="str">
        <f t="shared" si="134"/>
        <v>1-30</v>
      </c>
      <c r="Q2825" s="35" t="str">
        <f>+VLOOKUP(B2825,'[2]PORTAFOLIO JAN17'!$B$7:$T$4941,19,FALSE)</f>
        <v>COSTA RICA</v>
      </c>
      <c r="R2825" s="31">
        <v>0</v>
      </c>
      <c r="S2825" s="31">
        <v>0</v>
      </c>
      <c r="T2825" s="31" t="s">
        <v>45</v>
      </c>
      <c r="U2825" s="36" t="s">
        <v>46</v>
      </c>
      <c r="V2825" s="37">
        <v>60249.54</v>
      </c>
      <c r="W2825" s="38">
        <v>60249.54</v>
      </c>
      <c r="X2825" s="38">
        <v>0</v>
      </c>
      <c r="Y2825" s="38">
        <v>0</v>
      </c>
      <c r="Z2825" s="38">
        <v>0</v>
      </c>
      <c r="AA2825" s="38">
        <v>0</v>
      </c>
      <c r="AB2825" s="38">
        <v>0</v>
      </c>
      <c r="AC2825" s="38">
        <v>0</v>
      </c>
      <c r="AD2825" s="38" t="s">
        <v>47</v>
      </c>
    </row>
    <row r="2826" spans="1:30" s="27" customFormat="1" ht="15" customHeight="1" x14ac:dyDescent="0.25">
      <c r="A2826" s="39" t="s">
        <v>39</v>
      </c>
      <c r="B2826" s="39" t="s">
        <v>2874</v>
      </c>
      <c r="C2826" s="86">
        <v>42767</v>
      </c>
      <c r="D2826" s="29">
        <f>+VLOOKUP(B2826,'[2]HG-Mexico by Contract'!$B$8:$G$4512,6,FALSE)</f>
        <v>368990</v>
      </c>
      <c r="E2826" s="29"/>
      <c r="F2826" s="39" t="s">
        <v>41</v>
      </c>
      <c r="G2826" s="39" t="s">
        <v>42</v>
      </c>
      <c r="H2826" s="39" t="s">
        <v>63</v>
      </c>
      <c r="I2826" s="40">
        <v>1299438.27</v>
      </c>
      <c r="J2826" s="32">
        <f t="shared" si="132"/>
        <v>65270.784309292838</v>
      </c>
      <c r="K2826" s="31">
        <v>0</v>
      </c>
      <c r="L2826" s="31">
        <v>0</v>
      </c>
      <c r="M2826" s="31">
        <v>0</v>
      </c>
      <c r="N2826" s="31">
        <v>0</v>
      </c>
      <c r="O2826" s="33">
        <f t="shared" si="133"/>
        <v>0</v>
      </c>
      <c r="P2826" s="34" t="str">
        <f t="shared" si="134"/>
        <v>1-30</v>
      </c>
      <c r="Q2826" s="35" t="str">
        <f>+VLOOKUP(B2826,'[2]PORTAFOLIO JAN17'!$B$7:$T$4941,19,FALSE)</f>
        <v>MEXICO</v>
      </c>
      <c r="R2826" s="31">
        <v>0</v>
      </c>
      <c r="S2826" s="31">
        <v>0</v>
      </c>
      <c r="T2826" s="31" t="s">
        <v>45</v>
      </c>
      <c r="U2826" s="41" t="s">
        <v>64</v>
      </c>
      <c r="V2826" s="42">
        <v>65270.784302100001</v>
      </c>
      <c r="W2826" s="43">
        <v>65270.784302100001</v>
      </c>
      <c r="X2826" s="38">
        <v>0</v>
      </c>
      <c r="Y2826" s="38">
        <v>0</v>
      </c>
      <c r="Z2826" s="38">
        <v>0</v>
      </c>
      <c r="AA2826" s="38">
        <v>0</v>
      </c>
      <c r="AB2826" s="38">
        <v>0</v>
      </c>
      <c r="AC2826" s="38">
        <v>0</v>
      </c>
      <c r="AD2826" s="38" t="s">
        <v>47</v>
      </c>
    </row>
    <row r="2827" spans="1:30" s="27" customFormat="1" ht="15" customHeight="1" x14ac:dyDescent="0.25">
      <c r="A2827" s="28" t="s">
        <v>39</v>
      </c>
      <c r="B2827" s="28" t="s">
        <v>2875</v>
      </c>
      <c r="C2827" s="85">
        <v>42767</v>
      </c>
      <c r="D2827" s="29">
        <f>+VLOOKUP(B2827,'[2]HG-Mexico by Contract'!$B$8:$G$4512,6,FALSE)</f>
        <v>318312</v>
      </c>
      <c r="E2827" s="29"/>
      <c r="F2827" s="28" t="s">
        <v>41</v>
      </c>
      <c r="G2827" s="28" t="s">
        <v>42</v>
      </c>
      <c r="H2827" s="28" t="s">
        <v>63</v>
      </c>
      <c r="I2827" s="31">
        <v>778724.54</v>
      </c>
      <c r="J2827" s="32">
        <f t="shared" si="132"/>
        <v>39115.33364851051</v>
      </c>
      <c r="K2827" s="31">
        <v>778724.54</v>
      </c>
      <c r="L2827" s="31">
        <v>0</v>
      </c>
      <c r="M2827" s="31">
        <v>0</v>
      </c>
      <c r="N2827" s="31">
        <v>0</v>
      </c>
      <c r="O2827" s="33">
        <f t="shared" si="133"/>
        <v>778724.54</v>
      </c>
      <c r="P2827" s="34" t="str">
        <f t="shared" si="134"/>
        <v>31-60</v>
      </c>
      <c r="Q2827" s="35" t="str">
        <f>+VLOOKUP(B2827,'[2]PORTAFOLIO JAN17'!$B$7:$T$4941,19,FALSE)</f>
        <v>MEXICO</v>
      </c>
      <c r="R2827" s="31">
        <v>0</v>
      </c>
      <c r="S2827" s="31">
        <v>0</v>
      </c>
      <c r="T2827" s="31" t="s">
        <v>45</v>
      </c>
      <c r="U2827" s="36" t="s">
        <v>64</v>
      </c>
      <c r="V2827" s="37">
        <v>39115.3336442</v>
      </c>
      <c r="W2827" s="38">
        <v>0</v>
      </c>
      <c r="X2827" s="38">
        <v>39115.3336442</v>
      </c>
      <c r="Y2827" s="38">
        <v>0</v>
      </c>
      <c r="Z2827" s="38">
        <v>0</v>
      </c>
      <c r="AA2827" s="38">
        <v>0</v>
      </c>
      <c r="AB2827" s="38">
        <v>0</v>
      </c>
      <c r="AC2827" s="38">
        <v>0</v>
      </c>
      <c r="AD2827" s="38" t="s">
        <v>47</v>
      </c>
    </row>
    <row r="2828" spans="1:30" s="27" customFormat="1" ht="15" customHeight="1" x14ac:dyDescent="0.25">
      <c r="A2828" s="39" t="s">
        <v>39</v>
      </c>
      <c r="B2828" s="39" t="s">
        <v>2876</v>
      </c>
      <c r="C2828" s="86">
        <v>42767</v>
      </c>
      <c r="D2828" s="29">
        <f>+VLOOKUP(B2828,'[2]HG-Mexico by Contract'!$B$8:$G$4512,6,FALSE)</f>
        <v>310781</v>
      </c>
      <c r="E2828" s="29"/>
      <c r="F2828" s="39" t="s">
        <v>218</v>
      </c>
      <c r="G2828" s="39" t="s">
        <v>42</v>
      </c>
      <c r="H2828" s="39" t="s">
        <v>44</v>
      </c>
      <c r="I2828" s="40">
        <v>148657.35</v>
      </c>
      <c r="J2828" s="32">
        <f t="shared" si="132"/>
        <v>148657.35</v>
      </c>
      <c r="K2828" s="31">
        <v>0</v>
      </c>
      <c r="L2828" s="31">
        <v>0</v>
      </c>
      <c r="M2828" s="31">
        <v>0</v>
      </c>
      <c r="N2828" s="31">
        <v>0</v>
      </c>
      <c r="O2828" s="33">
        <f t="shared" si="133"/>
        <v>0</v>
      </c>
      <c r="P2828" s="34" t="str">
        <f t="shared" si="134"/>
        <v>1-30</v>
      </c>
      <c r="Q2828" s="35" t="str">
        <f>+VLOOKUP(B2828,'[2]PORTAFOLIO JAN17'!$B$7:$T$4941,19,FALSE)</f>
        <v>BAHAMAS</v>
      </c>
      <c r="R2828" s="31">
        <v>0</v>
      </c>
      <c r="S2828" s="31">
        <v>0</v>
      </c>
      <c r="T2828" s="31" t="s">
        <v>45</v>
      </c>
      <c r="U2828" s="41" t="s">
        <v>46</v>
      </c>
      <c r="V2828" s="42">
        <v>148657.35</v>
      </c>
      <c r="W2828" s="43">
        <v>148657.35</v>
      </c>
      <c r="X2828" s="38">
        <v>0</v>
      </c>
      <c r="Y2828" s="38">
        <v>0</v>
      </c>
      <c r="Z2828" s="38">
        <v>0</v>
      </c>
      <c r="AA2828" s="38">
        <v>0</v>
      </c>
      <c r="AB2828" s="38">
        <v>0</v>
      </c>
      <c r="AC2828" s="38">
        <v>0</v>
      </c>
      <c r="AD2828" s="38" t="s">
        <v>47</v>
      </c>
    </row>
    <row r="2829" spans="1:30" s="27" customFormat="1" ht="15" customHeight="1" x14ac:dyDescent="0.25">
      <c r="A2829" s="28" t="s">
        <v>39</v>
      </c>
      <c r="B2829" s="28" t="s">
        <v>2877</v>
      </c>
      <c r="C2829" s="85">
        <v>42767</v>
      </c>
      <c r="D2829" s="29">
        <f>+VLOOKUP(B2829,'[2]HG-Mexico by Contract'!$B$8:$G$4512,6,FALSE)</f>
        <v>316950</v>
      </c>
      <c r="E2829" s="29"/>
      <c r="F2829" s="28" t="s">
        <v>41</v>
      </c>
      <c r="G2829" s="28" t="s">
        <v>42</v>
      </c>
      <c r="H2829" s="28" t="s">
        <v>44</v>
      </c>
      <c r="I2829" s="31">
        <v>107250.55</v>
      </c>
      <c r="J2829" s="32">
        <f t="shared" si="132"/>
        <v>107250.55</v>
      </c>
      <c r="K2829" s="31">
        <v>0</v>
      </c>
      <c r="L2829" s="31">
        <v>0</v>
      </c>
      <c r="M2829" s="31">
        <v>0</v>
      </c>
      <c r="N2829" s="31">
        <v>0</v>
      </c>
      <c r="O2829" s="33">
        <f t="shared" si="133"/>
        <v>0</v>
      </c>
      <c r="P2829" s="34" t="str">
        <f t="shared" si="134"/>
        <v>1-30</v>
      </c>
      <c r="Q2829" s="35" t="str">
        <f>+VLOOKUP(B2829,'[2]PORTAFOLIO JAN17'!$B$7:$T$4941,19,FALSE)</f>
        <v>COSTA RICA</v>
      </c>
      <c r="R2829" s="31">
        <v>0</v>
      </c>
      <c r="S2829" s="31">
        <v>0</v>
      </c>
      <c r="T2829" s="31" t="s">
        <v>45</v>
      </c>
      <c r="U2829" s="36" t="s">
        <v>46</v>
      </c>
      <c r="V2829" s="37">
        <v>107250.55</v>
      </c>
      <c r="W2829" s="38">
        <v>107250.55</v>
      </c>
      <c r="X2829" s="38">
        <v>0</v>
      </c>
      <c r="Y2829" s="38">
        <v>0</v>
      </c>
      <c r="Z2829" s="38">
        <v>0</v>
      </c>
      <c r="AA2829" s="38">
        <v>0</v>
      </c>
      <c r="AB2829" s="38">
        <v>0</v>
      </c>
      <c r="AC2829" s="38">
        <v>0</v>
      </c>
      <c r="AD2829" s="38" t="s">
        <v>47</v>
      </c>
    </row>
    <row r="2830" spans="1:30" s="27" customFormat="1" ht="15" customHeight="1" x14ac:dyDescent="0.25">
      <c r="A2830" s="39" t="s">
        <v>39</v>
      </c>
      <c r="B2830" s="39" t="s">
        <v>2878</v>
      </c>
      <c r="C2830" s="86">
        <v>42767</v>
      </c>
      <c r="D2830" s="29">
        <f>+VLOOKUP(B2830,'[2]HG-Mexico by Contract'!$B$8:$G$4512,6,FALSE)</f>
        <v>317432</v>
      </c>
      <c r="E2830" s="29"/>
      <c r="F2830" s="39" t="s">
        <v>41</v>
      </c>
      <c r="G2830" s="39" t="s">
        <v>42</v>
      </c>
      <c r="H2830" s="39" t="s">
        <v>63</v>
      </c>
      <c r="I2830" s="40">
        <v>1190927.83</v>
      </c>
      <c r="J2830" s="32">
        <f t="shared" si="132"/>
        <v>59820.304907492202</v>
      </c>
      <c r="K2830" s="31">
        <v>0</v>
      </c>
      <c r="L2830" s="31">
        <v>0</v>
      </c>
      <c r="M2830" s="31">
        <v>0</v>
      </c>
      <c r="N2830" s="31">
        <v>1190927.83</v>
      </c>
      <c r="O2830" s="33">
        <f t="shared" si="133"/>
        <v>1190927.83</v>
      </c>
      <c r="P2830" s="34" t="str">
        <f t="shared" si="134"/>
        <v>120+</v>
      </c>
      <c r="Q2830" s="35" t="str">
        <f>+VLOOKUP(B2830,'[2]PORTAFOLIO JAN17'!$B$7:$T$4941,19,FALSE)</f>
        <v>MEXICO</v>
      </c>
      <c r="R2830" s="31">
        <v>0</v>
      </c>
      <c r="S2830" s="31">
        <v>0</v>
      </c>
      <c r="T2830" s="31">
        <v>1190927.83</v>
      </c>
      <c r="U2830" s="41" t="s">
        <v>64</v>
      </c>
      <c r="V2830" s="42">
        <v>59820.304900900002</v>
      </c>
      <c r="W2830" s="43">
        <v>0</v>
      </c>
      <c r="X2830" s="38">
        <v>0</v>
      </c>
      <c r="Y2830" s="38">
        <v>0</v>
      </c>
      <c r="Z2830" s="38">
        <v>0</v>
      </c>
      <c r="AA2830" s="38">
        <v>59820.304900900002</v>
      </c>
      <c r="AB2830" s="38">
        <v>0</v>
      </c>
      <c r="AC2830" s="38">
        <v>0</v>
      </c>
      <c r="AD2830" s="38">
        <v>59820.304900900002</v>
      </c>
    </row>
    <row r="2831" spans="1:30" s="27" customFormat="1" ht="15" customHeight="1" x14ac:dyDescent="0.25">
      <c r="A2831" s="28" t="s">
        <v>39</v>
      </c>
      <c r="B2831" s="28" t="s">
        <v>2879</v>
      </c>
      <c r="C2831" s="85">
        <v>42767</v>
      </c>
      <c r="D2831" s="29">
        <f>+VLOOKUP(B2831,'[2]HG-Mexico by Contract'!$B$8:$G$4512,6,FALSE)</f>
        <v>316241</v>
      </c>
      <c r="E2831" s="29"/>
      <c r="F2831" s="28" t="s">
        <v>41</v>
      </c>
      <c r="G2831" s="28" t="s">
        <v>42</v>
      </c>
      <c r="H2831" s="28" t="s">
        <v>44</v>
      </c>
      <c r="I2831" s="31">
        <v>347373.33</v>
      </c>
      <c r="J2831" s="32">
        <f t="shared" si="132"/>
        <v>347373.33</v>
      </c>
      <c r="K2831" s="31">
        <v>0</v>
      </c>
      <c r="L2831" s="31">
        <v>0</v>
      </c>
      <c r="M2831" s="31">
        <v>0</v>
      </c>
      <c r="N2831" s="31">
        <v>0</v>
      </c>
      <c r="O2831" s="33">
        <f t="shared" si="133"/>
        <v>0</v>
      </c>
      <c r="P2831" s="34" t="str">
        <f t="shared" si="134"/>
        <v>1-30</v>
      </c>
      <c r="Q2831" s="35" t="str">
        <f>+VLOOKUP(B2831,'[2]PORTAFOLIO JAN17'!$B$7:$T$4941,19,FALSE)</f>
        <v>COSTA RICA</v>
      </c>
      <c r="R2831" s="31">
        <v>0</v>
      </c>
      <c r="S2831" s="31">
        <v>0</v>
      </c>
      <c r="T2831" s="31" t="s">
        <v>45</v>
      </c>
      <c r="U2831" s="36" t="s">
        <v>46</v>
      </c>
      <c r="V2831" s="37">
        <v>347373.33</v>
      </c>
      <c r="W2831" s="38">
        <v>347373.33</v>
      </c>
      <c r="X2831" s="38">
        <v>0</v>
      </c>
      <c r="Y2831" s="38">
        <v>0</v>
      </c>
      <c r="Z2831" s="38">
        <v>0</v>
      </c>
      <c r="AA2831" s="38">
        <v>0</v>
      </c>
      <c r="AB2831" s="38">
        <v>0</v>
      </c>
      <c r="AC2831" s="38">
        <v>0</v>
      </c>
      <c r="AD2831" s="38" t="s">
        <v>47</v>
      </c>
    </row>
    <row r="2832" spans="1:30" s="27" customFormat="1" ht="15" customHeight="1" x14ac:dyDescent="0.25">
      <c r="A2832" s="39" t="s">
        <v>39</v>
      </c>
      <c r="B2832" s="39" t="s">
        <v>2880</v>
      </c>
      <c r="C2832" s="86">
        <v>42767</v>
      </c>
      <c r="D2832" s="29">
        <f>+VLOOKUP(B2832,'[2]HG-Mexico by Contract'!$B$8:$G$4512,6,FALSE)</f>
        <v>312665</v>
      </c>
      <c r="E2832" s="29"/>
      <c r="F2832" s="39" t="s">
        <v>41</v>
      </c>
      <c r="G2832" s="39" t="s">
        <v>42</v>
      </c>
      <c r="H2832" s="39" t="s">
        <v>63</v>
      </c>
      <c r="I2832" s="40">
        <v>1325778.98</v>
      </c>
      <c r="J2832" s="32">
        <f t="shared" si="132"/>
        <v>66593.878172738638</v>
      </c>
      <c r="K2832" s="31">
        <v>0</v>
      </c>
      <c r="L2832" s="31">
        <v>0</v>
      </c>
      <c r="M2832" s="31">
        <v>0</v>
      </c>
      <c r="N2832" s="31">
        <v>0</v>
      </c>
      <c r="O2832" s="33">
        <f t="shared" si="133"/>
        <v>0</v>
      </c>
      <c r="P2832" s="34" t="str">
        <f t="shared" si="134"/>
        <v>1-30</v>
      </c>
      <c r="Q2832" s="35" t="str">
        <f>+VLOOKUP(B2832,'[2]PORTAFOLIO JAN17'!$B$7:$T$4941,19,FALSE)</f>
        <v>MEXICO</v>
      </c>
      <c r="R2832" s="31">
        <v>0</v>
      </c>
      <c r="S2832" s="31">
        <v>0</v>
      </c>
      <c r="T2832" s="31" t="s">
        <v>45</v>
      </c>
      <c r="U2832" s="41" t="s">
        <v>64</v>
      </c>
      <c r="V2832" s="42">
        <v>66593.878165400005</v>
      </c>
      <c r="W2832" s="43">
        <v>66593.878165400005</v>
      </c>
      <c r="X2832" s="38">
        <v>0</v>
      </c>
      <c r="Y2832" s="38">
        <v>0</v>
      </c>
      <c r="Z2832" s="38">
        <v>0</v>
      </c>
      <c r="AA2832" s="38">
        <v>0</v>
      </c>
      <c r="AB2832" s="38">
        <v>0</v>
      </c>
      <c r="AC2832" s="38">
        <v>0</v>
      </c>
      <c r="AD2832" s="38" t="s">
        <v>47</v>
      </c>
    </row>
    <row r="2833" spans="1:30" s="27" customFormat="1" ht="15" customHeight="1" x14ac:dyDescent="0.25">
      <c r="A2833" s="28" t="s">
        <v>39</v>
      </c>
      <c r="B2833" s="28" t="s">
        <v>2881</v>
      </c>
      <c r="C2833" s="85">
        <v>42767</v>
      </c>
      <c r="D2833" s="29">
        <f>+VLOOKUP(B2833,'[2]HG-Mexico by Contract'!$B$8:$G$4512,6,FALSE)</f>
        <v>371039</v>
      </c>
      <c r="E2833" s="29"/>
      <c r="F2833" s="28" t="s">
        <v>41</v>
      </c>
      <c r="G2833" s="28" t="s">
        <v>42</v>
      </c>
      <c r="H2833" s="28" t="s">
        <v>63</v>
      </c>
      <c r="I2833" s="31">
        <v>758933.33</v>
      </c>
      <c r="J2833" s="32">
        <f t="shared" si="132"/>
        <v>38121.221170100958</v>
      </c>
      <c r="K2833" s="31">
        <v>758933.33</v>
      </c>
      <c r="L2833" s="31">
        <v>0</v>
      </c>
      <c r="M2833" s="31">
        <v>0</v>
      </c>
      <c r="N2833" s="31">
        <v>0</v>
      </c>
      <c r="O2833" s="33">
        <f t="shared" si="133"/>
        <v>758933.33</v>
      </c>
      <c r="P2833" s="34" t="str">
        <f t="shared" si="134"/>
        <v>31-60</v>
      </c>
      <c r="Q2833" s="35" t="str">
        <f>+VLOOKUP(B2833,'[2]PORTAFOLIO JAN17'!$B$7:$T$4941,19,FALSE)</f>
        <v>MEXICO</v>
      </c>
      <c r="R2833" s="31">
        <v>0</v>
      </c>
      <c r="S2833" s="31">
        <v>0</v>
      </c>
      <c r="T2833" s="31" t="s">
        <v>45</v>
      </c>
      <c r="U2833" s="36" t="s">
        <v>64</v>
      </c>
      <c r="V2833" s="37">
        <v>38121.221165900002</v>
      </c>
      <c r="W2833" s="38">
        <v>0</v>
      </c>
      <c r="X2833" s="38">
        <v>38121.221165900002</v>
      </c>
      <c r="Y2833" s="38">
        <v>0</v>
      </c>
      <c r="Z2833" s="38">
        <v>0</v>
      </c>
      <c r="AA2833" s="38">
        <v>0</v>
      </c>
      <c r="AB2833" s="38">
        <v>0</v>
      </c>
      <c r="AC2833" s="38">
        <v>0</v>
      </c>
      <c r="AD2833" s="38" t="s">
        <v>47</v>
      </c>
    </row>
    <row r="2834" spans="1:30" s="27" customFormat="1" ht="15" customHeight="1" x14ac:dyDescent="0.25">
      <c r="A2834" s="39" t="s">
        <v>39</v>
      </c>
      <c r="B2834" s="39" t="s">
        <v>2882</v>
      </c>
      <c r="C2834" s="86">
        <v>42767</v>
      </c>
      <c r="D2834" s="29">
        <f>+VLOOKUP(B2834,'[2]HG-Mexico by Contract'!$B$8:$G$4512,6,FALSE)</f>
        <v>314798</v>
      </c>
      <c r="E2834" s="29"/>
      <c r="F2834" s="39" t="s">
        <v>218</v>
      </c>
      <c r="G2834" s="39" t="s">
        <v>42</v>
      </c>
      <c r="H2834" s="39" t="s">
        <v>44</v>
      </c>
      <c r="I2834" s="40">
        <v>442170.6</v>
      </c>
      <c r="J2834" s="32">
        <f t="shared" si="132"/>
        <v>442170.6</v>
      </c>
      <c r="K2834" s="31">
        <v>0</v>
      </c>
      <c r="L2834" s="31">
        <v>0</v>
      </c>
      <c r="M2834" s="31">
        <v>0</v>
      </c>
      <c r="N2834" s="31">
        <v>0</v>
      </c>
      <c r="O2834" s="33">
        <f t="shared" si="133"/>
        <v>0</v>
      </c>
      <c r="P2834" s="34" t="str">
        <f t="shared" si="134"/>
        <v>1-30</v>
      </c>
      <c r="Q2834" s="35" t="str">
        <f>+VLOOKUP(B2834,'[2]PORTAFOLIO JAN17'!$B$7:$T$4941,19,FALSE)</f>
        <v>COSTA RICA</v>
      </c>
      <c r="R2834" s="31">
        <v>0</v>
      </c>
      <c r="S2834" s="31">
        <v>0</v>
      </c>
      <c r="T2834" s="31" t="s">
        <v>45</v>
      </c>
      <c r="U2834" s="41" t="s">
        <v>46</v>
      </c>
      <c r="V2834" s="42">
        <v>442170.6</v>
      </c>
      <c r="W2834" s="43">
        <v>442170.6</v>
      </c>
      <c r="X2834" s="38">
        <v>0</v>
      </c>
      <c r="Y2834" s="38">
        <v>0</v>
      </c>
      <c r="Z2834" s="38">
        <v>0</v>
      </c>
      <c r="AA2834" s="38">
        <v>0</v>
      </c>
      <c r="AB2834" s="38">
        <v>0</v>
      </c>
      <c r="AC2834" s="38">
        <v>0</v>
      </c>
      <c r="AD2834" s="38" t="s">
        <v>47</v>
      </c>
    </row>
    <row r="2835" spans="1:30" s="27" customFormat="1" ht="15" customHeight="1" x14ac:dyDescent="0.25">
      <c r="A2835" s="28" t="s">
        <v>39</v>
      </c>
      <c r="B2835" s="28" t="s">
        <v>2883</v>
      </c>
      <c r="C2835" s="85">
        <v>42767</v>
      </c>
      <c r="D2835" s="29">
        <f>+VLOOKUP(B2835,'[2]HG-Mexico by Contract'!$B$8:$G$4512,6,FALSE)</f>
        <v>312088</v>
      </c>
      <c r="E2835" s="29"/>
      <c r="F2835" s="28" t="s">
        <v>62</v>
      </c>
      <c r="G2835" s="28" t="s">
        <v>42</v>
      </c>
      <c r="H2835" s="28" t="s">
        <v>44</v>
      </c>
      <c r="I2835" s="31">
        <v>333392.93</v>
      </c>
      <c r="J2835" s="32">
        <f t="shared" si="132"/>
        <v>333392.93</v>
      </c>
      <c r="K2835" s="31">
        <v>0</v>
      </c>
      <c r="L2835" s="31">
        <v>0</v>
      </c>
      <c r="M2835" s="31">
        <v>0</v>
      </c>
      <c r="N2835" s="31">
        <v>0</v>
      </c>
      <c r="O2835" s="33">
        <f t="shared" si="133"/>
        <v>0</v>
      </c>
      <c r="P2835" s="34" t="str">
        <f t="shared" si="134"/>
        <v>1-30</v>
      </c>
      <c r="Q2835" s="35" t="str">
        <f>+VLOOKUP(B2835,'[2]PORTAFOLIO JAN17'!$B$7:$T$4941,19,FALSE)</f>
        <v>REPUBLICA DOMINICANA</v>
      </c>
      <c r="R2835" s="31">
        <v>0</v>
      </c>
      <c r="S2835" s="31">
        <v>0</v>
      </c>
      <c r="T2835" s="31" t="s">
        <v>45</v>
      </c>
      <c r="U2835" s="36" t="s">
        <v>46</v>
      </c>
      <c r="V2835" s="37">
        <v>333392.93</v>
      </c>
      <c r="W2835" s="38">
        <v>333392.93</v>
      </c>
      <c r="X2835" s="38">
        <v>0</v>
      </c>
      <c r="Y2835" s="38">
        <v>0</v>
      </c>
      <c r="Z2835" s="38">
        <v>0</v>
      </c>
      <c r="AA2835" s="38">
        <v>0</v>
      </c>
      <c r="AB2835" s="38">
        <v>0</v>
      </c>
      <c r="AC2835" s="38">
        <v>0</v>
      </c>
      <c r="AD2835" s="38" t="s">
        <v>47</v>
      </c>
    </row>
    <row r="2836" spans="1:30" s="27" customFormat="1" ht="15" customHeight="1" x14ac:dyDescent="0.25">
      <c r="A2836" s="39" t="s">
        <v>39</v>
      </c>
      <c r="B2836" s="39" t="s">
        <v>2884</v>
      </c>
      <c r="C2836" s="86">
        <v>42767</v>
      </c>
      <c r="D2836" s="29">
        <f>+VLOOKUP(B2836,'[2]HG-Mexico by Contract'!$B$8:$G$4512,6,FALSE)</f>
        <v>313548</v>
      </c>
      <c r="E2836" s="29"/>
      <c r="F2836" s="39" t="s">
        <v>218</v>
      </c>
      <c r="G2836" s="39" t="s">
        <v>42</v>
      </c>
      <c r="H2836" s="39" t="s">
        <v>44</v>
      </c>
      <c r="I2836" s="40">
        <v>44379.15</v>
      </c>
      <c r="J2836" s="32">
        <f t="shared" si="132"/>
        <v>44379.15</v>
      </c>
      <c r="K2836" s="31">
        <v>0</v>
      </c>
      <c r="L2836" s="31">
        <v>0</v>
      </c>
      <c r="M2836" s="31">
        <v>0</v>
      </c>
      <c r="N2836" s="31">
        <v>0</v>
      </c>
      <c r="O2836" s="33">
        <f t="shared" si="133"/>
        <v>0</v>
      </c>
      <c r="P2836" s="34" t="str">
        <f t="shared" si="134"/>
        <v>1-30</v>
      </c>
      <c r="Q2836" s="35" t="str">
        <f>+VLOOKUP(B2836,'[2]PORTAFOLIO JAN17'!$B$7:$T$4941,19,FALSE)</f>
        <v>NICARAGUA</v>
      </c>
      <c r="R2836" s="31">
        <v>0</v>
      </c>
      <c r="S2836" s="31">
        <v>0</v>
      </c>
      <c r="T2836" s="31" t="s">
        <v>45</v>
      </c>
      <c r="U2836" s="41" t="s">
        <v>46</v>
      </c>
      <c r="V2836" s="42">
        <v>44379.15</v>
      </c>
      <c r="W2836" s="43">
        <v>44379.15</v>
      </c>
      <c r="X2836" s="38">
        <v>0</v>
      </c>
      <c r="Y2836" s="38">
        <v>0</v>
      </c>
      <c r="Z2836" s="38">
        <v>0</v>
      </c>
      <c r="AA2836" s="38">
        <v>0</v>
      </c>
      <c r="AB2836" s="38">
        <v>0</v>
      </c>
      <c r="AC2836" s="38">
        <v>0</v>
      </c>
      <c r="AD2836" s="38" t="s">
        <v>47</v>
      </c>
    </row>
    <row r="2837" spans="1:30" s="27" customFormat="1" ht="15" customHeight="1" x14ac:dyDescent="0.25">
      <c r="A2837" s="28" t="s">
        <v>39</v>
      </c>
      <c r="B2837" s="28" t="s">
        <v>2885</v>
      </c>
      <c r="C2837" s="85">
        <v>42767</v>
      </c>
      <c r="D2837" s="29">
        <f>+VLOOKUP(B2837,'[2]HG-Mexico by Contract'!$B$8:$G$4512,6,FALSE)</f>
        <v>313548</v>
      </c>
      <c r="E2837" s="29"/>
      <c r="F2837" s="28" t="s">
        <v>218</v>
      </c>
      <c r="G2837" s="28" t="s">
        <v>42</v>
      </c>
      <c r="H2837" s="28" t="s">
        <v>44</v>
      </c>
      <c r="I2837" s="31">
        <v>44379.15</v>
      </c>
      <c r="J2837" s="32">
        <f t="shared" si="132"/>
        <v>44379.15</v>
      </c>
      <c r="K2837" s="31">
        <v>0</v>
      </c>
      <c r="L2837" s="31">
        <v>0</v>
      </c>
      <c r="M2837" s="31">
        <v>0</v>
      </c>
      <c r="N2837" s="31">
        <v>0</v>
      </c>
      <c r="O2837" s="33">
        <f t="shared" si="133"/>
        <v>0</v>
      </c>
      <c r="P2837" s="34" t="str">
        <f t="shared" si="134"/>
        <v>1-30</v>
      </c>
      <c r="Q2837" s="35" t="str">
        <f>+VLOOKUP(B2837,'[2]PORTAFOLIO JAN17'!$B$7:$T$4941,19,FALSE)</f>
        <v>NICARAGUA</v>
      </c>
      <c r="R2837" s="31">
        <v>0</v>
      </c>
      <c r="S2837" s="31">
        <v>0</v>
      </c>
      <c r="T2837" s="31" t="s">
        <v>45</v>
      </c>
      <c r="U2837" s="36" t="s">
        <v>46</v>
      </c>
      <c r="V2837" s="37">
        <v>44379.15</v>
      </c>
      <c r="W2837" s="38">
        <v>44379.15</v>
      </c>
      <c r="X2837" s="38">
        <v>0</v>
      </c>
      <c r="Y2837" s="38">
        <v>0</v>
      </c>
      <c r="Z2837" s="38">
        <v>0</v>
      </c>
      <c r="AA2837" s="38">
        <v>0</v>
      </c>
      <c r="AB2837" s="38">
        <v>0</v>
      </c>
      <c r="AC2837" s="38">
        <v>0</v>
      </c>
      <c r="AD2837" s="38" t="s">
        <v>47</v>
      </c>
    </row>
    <row r="2838" spans="1:30" s="27" customFormat="1" ht="15" customHeight="1" x14ac:dyDescent="0.25">
      <c r="A2838" s="39" t="s">
        <v>39</v>
      </c>
      <c r="B2838" s="39" t="s">
        <v>2886</v>
      </c>
      <c r="C2838" s="86">
        <v>42767</v>
      </c>
      <c r="D2838" s="29">
        <f>+VLOOKUP(B2838,'[2]HG-Mexico by Contract'!$B$8:$G$4512,6,FALSE)</f>
        <v>313548</v>
      </c>
      <c r="E2838" s="29"/>
      <c r="F2838" s="39" t="s">
        <v>218</v>
      </c>
      <c r="G2838" s="39" t="s">
        <v>42</v>
      </c>
      <c r="H2838" s="39" t="s">
        <v>44</v>
      </c>
      <c r="I2838" s="40">
        <v>44379.15</v>
      </c>
      <c r="J2838" s="32">
        <f t="shared" si="132"/>
        <v>44379.15</v>
      </c>
      <c r="K2838" s="31">
        <v>0</v>
      </c>
      <c r="L2838" s="31">
        <v>0</v>
      </c>
      <c r="M2838" s="31">
        <v>0</v>
      </c>
      <c r="N2838" s="31">
        <v>0</v>
      </c>
      <c r="O2838" s="33">
        <f t="shared" si="133"/>
        <v>0</v>
      </c>
      <c r="P2838" s="34" t="str">
        <f t="shared" si="134"/>
        <v>1-30</v>
      </c>
      <c r="Q2838" s="35" t="str">
        <f>+VLOOKUP(B2838,'[2]PORTAFOLIO JAN17'!$B$7:$T$4941,19,FALSE)</f>
        <v>NICARAGUA</v>
      </c>
      <c r="R2838" s="31">
        <v>0</v>
      </c>
      <c r="S2838" s="31">
        <v>0</v>
      </c>
      <c r="T2838" s="31" t="s">
        <v>45</v>
      </c>
      <c r="U2838" s="41" t="s">
        <v>46</v>
      </c>
      <c r="V2838" s="42">
        <v>44379.15</v>
      </c>
      <c r="W2838" s="43">
        <v>44379.15</v>
      </c>
      <c r="X2838" s="38">
        <v>0</v>
      </c>
      <c r="Y2838" s="38">
        <v>0</v>
      </c>
      <c r="Z2838" s="38">
        <v>0</v>
      </c>
      <c r="AA2838" s="38">
        <v>0</v>
      </c>
      <c r="AB2838" s="38">
        <v>0</v>
      </c>
      <c r="AC2838" s="38">
        <v>0</v>
      </c>
      <c r="AD2838" s="38" t="s">
        <v>47</v>
      </c>
    </row>
    <row r="2839" spans="1:30" s="27" customFormat="1" ht="15" customHeight="1" x14ac:dyDescent="0.25">
      <c r="A2839" s="28" t="s">
        <v>39</v>
      </c>
      <c r="B2839" s="28" t="s">
        <v>2887</v>
      </c>
      <c r="C2839" s="85">
        <v>42767</v>
      </c>
      <c r="D2839" s="29">
        <f>+VLOOKUP(B2839,'[2]HG-Mexico by Contract'!$B$8:$G$4512,6,FALSE)</f>
        <v>313548</v>
      </c>
      <c r="E2839" s="29"/>
      <c r="F2839" s="28" t="s">
        <v>218</v>
      </c>
      <c r="G2839" s="28" t="s">
        <v>42</v>
      </c>
      <c r="H2839" s="28" t="s">
        <v>44</v>
      </c>
      <c r="I2839" s="31">
        <v>44379.15</v>
      </c>
      <c r="J2839" s="32">
        <f t="shared" si="132"/>
        <v>44379.15</v>
      </c>
      <c r="K2839" s="31">
        <v>0</v>
      </c>
      <c r="L2839" s="31">
        <v>0</v>
      </c>
      <c r="M2839" s="31">
        <v>0</v>
      </c>
      <c r="N2839" s="31">
        <v>0</v>
      </c>
      <c r="O2839" s="33">
        <f t="shared" si="133"/>
        <v>0</v>
      </c>
      <c r="P2839" s="34" t="str">
        <f t="shared" si="134"/>
        <v>1-30</v>
      </c>
      <c r="Q2839" s="35" t="str">
        <f>+VLOOKUP(B2839,'[2]PORTAFOLIO JAN17'!$B$7:$T$4941,19,FALSE)</f>
        <v>NICARAGUA</v>
      </c>
      <c r="R2839" s="31">
        <v>0</v>
      </c>
      <c r="S2839" s="31">
        <v>0</v>
      </c>
      <c r="T2839" s="31" t="s">
        <v>45</v>
      </c>
      <c r="U2839" s="36" t="s">
        <v>46</v>
      </c>
      <c r="V2839" s="37">
        <v>44379.15</v>
      </c>
      <c r="W2839" s="38">
        <v>44379.15</v>
      </c>
      <c r="X2839" s="38">
        <v>0</v>
      </c>
      <c r="Y2839" s="38">
        <v>0</v>
      </c>
      <c r="Z2839" s="38">
        <v>0</v>
      </c>
      <c r="AA2839" s="38">
        <v>0</v>
      </c>
      <c r="AB2839" s="38">
        <v>0</v>
      </c>
      <c r="AC2839" s="38">
        <v>0</v>
      </c>
      <c r="AD2839" s="38" t="s">
        <v>47</v>
      </c>
    </row>
    <row r="2840" spans="1:30" s="27" customFormat="1" ht="15" customHeight="1" x14ac:dyDescent="0.25">
      <c r="A2840" s="39" t="s">
        <v>39</v>
      </c>
      <c r="B2840" s="39" t="s">
        <v>2888</v>
      </c>
      <c r="C2840" s="86">
        <v>42767</v>
      </c>
      <c r="D2840" s="29">
        <f>+VLOOKUP(B2840,'[2]HG-Mexico by Contract'!$B$8:$G$4512,6,FALSE)</f>
        <v>313548</v>
      </c>
      <c r="E2840" s="29"/>
      <c r="F2840" s="39" t="s">
        <v>62</v>
      </c>
      <c r="G2840" s="39" t="s">
        <v>42</v>
      </c>
      <c r="H2840" s="39" t="s">
        <v>44</v>
      </c>
      <c r="I2840" s="40">
        <v>54461.61</v>
      </c>
      <c r="J2840" s="32">
        <f t="shared" si="132"/>
        <v>54461.61</v>
      </c>
      <c r="K2840" s="31">
        <v>0</v>
      </c>
      <c r="L2840" s="31">
        <v>0</v>
      </c>
      <c r="M2840" s="31">
        <v>0</v>
      </c>
      <c r="N2840" s="31">
        <v>0</v>
      </c>
      <c r="O2840" s="33">
        <f t="shared" si="133"/>
        <v>0</v>
      </c>
      <c r="P2840" s="34" t="str">
        <f t="shared" si="134"/>
        <v>1-30</v>
      </c>
      <c r="Q2840" s="35" t="str">
        <f>+VLOOKUP(B2840,'[2]PORTAFOLIO JAN17'!$B$7:$T$4941,19,FALSE)</f>
        <v>NICARAGUA</v>
      </c>
      <c r="R2840" s="31">
        <v>0</v>
      </c>
      <c r="S2840" s="31">
        <v>0</v>
      </c>
      <c r="T2840" s="31" t="s">
        <v>45</v>
      </c>
      <c r="U2840" s="41" t="s">
        <v>46</v>
      </c>
      <c r="V2840" s="42">
        <v>54461.61</v>
      </c>
      <c r="W2840" s="43">
        <v>54461.61</v>
      </c>
      <c r="X2840" s="38">
        <v>0</v>
      </c>
      <c r="Y2840" s="38">
        <v>0</v>
      </c>
      <c r="Z2840" s="38">
        <v>0</v>
      </c>
      <c r="AA2840" s="38">
        <v>0</v>
      </c>
      <c r="AB2840" s="38">
        <v>0</v>
      </c>
      <c r="AC2840" s="38">
        <v>0</v>
      </c>
      <c r="AD2840" s="38" t="s">
        <v>47</v>
      </c>
    </row>
    <row r="2841" spans="1:30" s="27" customFormat="1" ht="15" customHeight="1" x14ac:dyDescent="0.25">
      <c r="A2841" s="28" t="s">
        <v>39</v>
      </c>
      <c r="B2841" s="28" t="s">
        <v>2889</v>
      </c>
      <c r="C2841" s="85">
        <v>42767</v>
      </c>
      <c r="D2841" s="29">
        <f>+VLOOKUP(B2841,'[2]HG-Mexico by Contract'!$B$8:$G$4512,6,FALSE)</f>
        <v>313548</v>
      </c>
      <c r="E2841" s="29"/>
      <c r="F2841" s="28" t="s">
        <v>218</v>
      </c>
      <c r="G2841" s="28" t="s">
        <v>42</v>
      </c>
      <c r="H2841" s="28" t="s">
        <v>44</v>
      </c>
      <c r="I2841" s="31">
        <v>51720.18</v>
      </c>
      <c r="J2841" s="32">
        <f t="shared" si="132"/>
        <v>51720.18</v>
      </c>
      <c r="K2841" s="31">
        <v>0</v>
      </c>
      <c r="L2841" s="31">
        <v>0</v>
      </c>
      <c r="M2841" s="31">
        <v>0</v>
      </c>
      <c r="N2841" s="31">
        <v>0</v>
      </c>
      <c r="O2841" s="33">
        <f t="shared" si="133"/>
        <v>0</v>
      </c>
      <c r="P2841" s="34" t="str">
        <f t="shared" si="134"/>
        <v>1-30</v>
      </c>
      <c r="Q2841" s="35" t="str">
        <f>+VLOOKUP(B2841,'[2]PORTAFOLIO JAN17'!$B$7:$T$4941,19,FALSE)</f>
        <v>NICARAGUA</v>
      </c>
      <c r="R2841" s="31">
        <v>0</v>
      </c>
      <c r="S2841" s="31">
        <v>0</v>
      </c>
      <c r="T2841" s="31" t="s">
        <v>45</v>
      </c>
      <c r="U2841" s="36" t="s">
        <v>46</v>
      </c>
      <c r="V2841" s="37">
        <v>51720.18</v>
      </c>
      <c r="W2841" s="38">
        <v>51720.18</v>
      </c>
      <c r="X2841" s="38">
        <v>0</v>
      </c>
      <c r="Y2841" s="38">
        <v>0</v>
      </c>
      <c r="Z2841" s="38">
        <v>0</v>
      </c>
      <c r="AA2841" s="38">
        <v>0</v>
      </c>
      <c r="AB2841" s="38">
        <v>0</v>
      </c>
      <c r="AC2841" s="38">
        <v>0</v>
      </c>
      <c r="AD2841" s="38" t="s">
        <v>47</v>
      </c>
    </row>
    <row r="2842" spans="1:30" s="27" customFormat="1" ht="15" customHeight="1" x14ac:dyDescent="0.25">
      <c r="A2842" s="39" t="s">
        <v>39</v>
      </c>
      <c r="B2842" s="39" t="s">
        <v>2890</v>
      </c>
      <c r="C2842" s="86">
        <v>42767</v>
      </c>
      <c r="D2842" s="29">
        <f>+VLOOKUP(B2842,'[2]HG-Mexico by Contract'!$B$8:$G$4512,6,FALSE)</f>
        <v>313548</v>
      </c>
      <c r="E2842" s="29"/>
      <c r="F2842" s="39" t="s">
        <v>218</v>
      </c>
      <c r="G2842" s="39" t="s">
        <v>42</v>
      </c>
      <c r="H2842" s="39" t="s">
        <v>44</v>
      </c>
      <c r="I2842" s="40">
        <v>54649.17</v>
      </c>
      <c r="J2842" s="32">
        <f t="shared" si="132"/>
        <v>54649.17</v>
      </c>
      <c r="K2842" s="31">
        <v>0</v>
      </c>
      <c r="L2842" s="31">
        <v>0</v>
      </c>
      <c r="M2842" s="31">
        <v>0</v>
      </c>
      <c r="N2842" s="31">
        <v>0</v>
      </c>
      <c r="O2842" s="33">
        <f t="shared" si="133"/>
        <v>0</v>
      </c>
      <c r="P2842" s="34" t="str">
        <f t="shared" si="134"/>
        <v>1-30</v>
      </c>
      <c r="Q2842" s="35" t="str">
        <f>+VLOOKUP(B2842,'[2]PORTAFOLIO JAN17'!$B$7:$T$4941,19,FALSE)</f>
        <v>NICARAGUA</v>
      </c>
      <c r="R2842" s="31">
        <v>0</v>
      </c>
      <c r="S2842" s="31">
        <v>0</v>
      </c>
      <c r="T2842" s="31" t="s">
        <v>45</v>
      </c>
      <c r="U2842" s="41" t="s">
        <v>46</v>
      </c>
      <c r="V2842" s="42">
        <v>54649.17</v>
      </c>
      <c r="W2842" s="43">
        <v>54649.17</v>
      </c>
      <c r="X2842" s="38">
        <v>0</v>
      </c>
      <c r="Y2842" s="38">
        <v>0</v>
      </c>
      <c r="Z2842" s="38">
        <v>0</v>
      </c>
      <c r="AA2842" s="38">
        <v>0</v>
      </c>
      <c r="AB2842" s="38">
        <v>0</v>
      </c>
      <c r="AC2842" s="38">
        <v>0</v>
      </c>
      <c r="AD2842" s="38" t="s">
        <v>47</v>
      </c>
    </row>
    <row r="2843" spans="1:30" s="27" customFormat="1" ht="15" customHeight="1" x14ac:dyDescent="0.25">
      <c r="A2843" s="28" t="s">
        <v>39</v>
      </c>
      <c r="B2843" s="28" t="s">
        <v>2891</v>
      </c>
      <c r="C2843" s="85">
        <v>42767</v>
      </c>
      <c r="D2843" s="29">
        <f>+VLOOKUP(B2843,'[2]HG-Mexico by Contract'!$B$8:$G$4512,6,FALSE)</f>
        <v>313548</v>
      </c>
      <c r="E2843" s="29"/>
      <c r="F2843" s="28" t="s">
        <v>62</v>
      </c>
      <c r="G2843" s="28" t="s">
        <v>42</v>
      </c>
      <c r="H2843" s="28" t="s">
        <v>44</v>
      </c>
      <c r="I2843" s="31">
        <v>22761.58</v>
      </c>
      <c r="J2843" s="32">
        <f t="shared" si="132"/>
        <v>22761.58</v>
      </c>
      <c r="K2843" s="31">
        <v>0</v>
      </c>
      <c r="L2843" s="31">
        <v>0</v>
      </c>
      <c r="M2843" s="31">
        <v>0</v>
      </c>
      <c r="N2843" s="31">
        <v>0</v>
      </c>
      <c r="O2843" s="33">
        <f t="shared" si="133"/>
        <v>0</v>
      </c>
      <c r="P2843" s="34" t="str">
        <f t="shared" si="134"/>
        <v>1-30</v>
      </c>
      <c r="Q2843" s="35" t="str">
        <f>+VLOOKUP(B2843,'[2]PORTAFOLIO JAN17'!$B$7:$T$4941,19,FALSE)</f>
        <v>NICARAGUA</v>
      </c>
      <c r="R2843" s="31">
        <v>0</v>
      </c>
      <c r="S2843" s="31">
        <v>0</v>
      </c>
      <c r="T2843" s="31" t="s">
        <v>45</v>
      </c>
      <c r="U2843" s="36" t="s">
        <v>46</v>
      </c>
      <c r="V2843" s="37">
        <v>22761.58</v>
      </c>
      <c r="W2843" s="38">
        <v>22761.58</v>
      </c>
      <c r="X2843" s="38">
        <v>0</v>
      </c>
      <c r="Y2843" s="38">
        <v>0</v>
      </c>
      <c r="Z2843" s="38">
        <v>0</v>
      </c>
      <c r="AA2843" s="38">
        <v>0</v>
      </c>
      <c r="AB2843" s="38">
        <v>0</v>
      </c>
      <c r="AC2843" s="38">
        <v>0</v>
      </c>
      <c r="AD2843" s="38" t="s">
        <v>47</v>
      </c>
    </row>
    <row r="2844" spans="1:30" s="27" customFormat="1" ht="15" customHeight="1" x14ac:dyDescent="0.25">
      <c r="A2844" s="39" t="s">
        <v>39</v>
      </c>
      <c r="B2844" s="39" t="s">
        <v>2892</v>
      </c>
      <c r="C2844" s="86">
        <v>42767</v>
      </c>
      <c r="D2844" s="29">
        <f>+VLOOKUP(B2844,'[2]HG-Mexico by Contract'!$B$8:$G$4512,6,FALSE)</f>
        <v>313548</v>
      </c>
      <c r="E2844" s="29"/>
      <c r="F2844" s="39" t="s">
        <v>62</v>
      </c>
      <c r="G2844" s="39" t="s">
        <v>42</v>
      </c>
      <c r="H2844" s="39" t="s">
        <v>44</v>
      </c>
      <c r="I2844" s="40">
        <v>9522.66</v>
      </c>
      <c r="J2844" s="32">
        <f t="shared" si="132"/>
        <v>9522.66</v>
      </c>
      <c r="K2844" s="31">
        <v>0</v>
      </c>
      <c r="L2844" s="31">
        <v>0</v>
      </c>
      <c r="M2844" s="31">
        <v>0</v>
      </c>
      <c r="N2844" s="31">
        <v>0</v>
      </c>
      <c r="O2844" s="33">
        <f t="shared" si="133"/>
        <v>0</v>
      </c>
      <c r="P2844" s="34" t="str">
        <f t="shared" si="134"/>
        <v>1-30</v>
      </c>
      <c r="Q2844" s="35" t="str">
        <f>+VLOOKUP(B2844,'[2]PORTAFOLIO JAN17'!$B$7:$T$4941,19,FALSE)</f>
        <v>NICARAGUA</v>
      </c>
      <c r="R2844" s="31">
        <v>0</v>
      </c>
      <c r="S2844" s="31">
        <v>0</v>
      </c>
      <c r="T2844" s="31" t="s">
        <v>45</v>
      </c>
      <c r="U2844" s="41" t="s">
        <v>46</v>
      </c>
      <c r="V2844" s="42">
        <v>9522.66</v>
      </c>
      <c r="W2844" s="43">
        <v>9522.66</v>
      </c>
      <c r="X2844" s="38">
        <v>0</v>
      </c>
      <c r="Y2844" s="38">
        <v>0</v>
      </c>
      <c r="Z2844" s="38">
        <v>0</v>
      </c>
      <c r="AA2844" s="38">
        <v>0</v>
      </c>
      <c r="AB2844" s="38">
        <v>0</v>
      </c>
      <c r="AC2844" s="38">
        <v>0</v>
      </c>
      <c r="AD2844" s="38" t="s">
        <v>47</v>
      </c>
    </row>
    <row r="2845" spans="1:30" s="27" customFormat="1" ht="15" customHeight="1" x14ac:dyDescent="0.25">
      <c r="A2845" s="28" t="s">
        <v>39</v>
      </c>
      <c r="B2845" s="28" t="s">
        <v>2893</v>
      </c>
      <c r="C2845" s="85">
        <v>42767</v>
      </c>
      <c r="D2845" s="29">
        <f>+VLOOKUP(B2845,'[2]HG-Mexico by Contract'!$B$8:$G$4512,6,FALSE)</f>
        <v>313548</v>
      </c>
      <c r="E2845" s="29"/>
      <c r="F2845" s="28" t="s">
        <v>62</v>
      </c>
      <c r="G2845" s="28" t="s">
        <v>42</v>
      </c>
      <c r="H2845" s="28" t="s">
        <v>44</v>
      </c>
      <c r="I2845" s="31">
        <v>9522.66</v>
      </c>
      <c r="J2845" s="32">
        <f t="shared" si="132"/>
        <v>9522.66</v>
      </c>
      <c r="K2845" s="31">
        <v>0</v>
      </c>
      <c r="L2845" s="31">
        <v>0</v>
      </c>
      <c r="M2845" s="31">
        <v>0</v>
      </c>
      <c r="N2845" s="31">
        <v>0</v>
      </c>
      <c r="O2845" s="33">
        <f t="shared" si="133"/>
        <v>0</v>
      </c>
      <c r="P2845" s="34" t="str">
        <f t="shared" si="134"/>
        <v>1-30</v>
      </c>
      <c r="Q2845" s="35" t="str">
        <f>+VLOOKUP(B2845,'[2]PORTAFOLIO JAN17'!$B$7:$T$4941,19,FALSE)</f>
        <v>NICARAGUA</v>
      </c>
      <c r="R2845" s="31">
        <v>0</v>
      </c>
      <c r="S2845" s="31">
        <v>0</v>
      </c>
      <c r="T2845" s="31" t="s">
        <v>45</v>
      </c>
      <c r="U2845" s="36" t="s">
        <v>46</v>
      </c>
      <c r="V2845" s="37">
        <v>9522.66</v>
      </c>
      <c r="W2845" s="38">
        <v>9522.66</v>
      </c>
      <c r="X2845" s="38">
        <v>0</v>
      </c>
      <c r="Y2845" s="38">
        <v>0</v>
      </c>
      <c r="Z2845" s="38">
        <v>0</v>
      </c>
      <c r="AA2845" s="38">
        <v>0</v>
      </c>
      <c r="AB2845" s="38">
        <v>0</v>
      </c>
      <c r="AC2845" s="38">
        <v>0</v>
      </c>
      <c r="AD2845" s="38" t="s">
        <v>47</v>
      </c>
    </row>
    <row r="2846" spans="1:30" s="27" customFormat="1" ht="15" customHeight="1" x14ac:dyDescent="0.25">
      <c r="A2846" s="39" t="s">
        <v>39</v>
      </c>
      <c r="B2846" s="39" t="s">
        <v>2894</v>
      </c>
      <c r="C2846" s="86">
        <v>42767</v>
      </c>
      <c r="D2846" s="29">
        <f>+VLOOKUP(B2846,'[2]HG-Mexico by Contract'!$B$8:$G$4512,6,FALSE)</f>
        <v>313548</v>
      </c>
      <c r="E2846" s="29"/>
      <c r="F2846" s="39" t="s">
        <v>218</v>
      </c>
      <c r="G2846" s="39" t="s">
        <v>42</v>
      </c>
      <c r="H2846" s="39" t="s">
        <v>44</v>
      </c>
      <c r="I2846" s="40">
        <v>51720.18</v>
      </c>
      <c r="J2846" s="32">
        <f t="shared" si="132"/>
        <v>51720.18</v>
      </c>
      <c r="K2846" s="31">
        <v>0</v>
      </c>
      <c r="L2846" s="31">
        <v>0</v>
      </c>
      <c r="M2846" s="31">
        <v>0</v>
      </c>
      <c r="N2846" s="31">
        <v>0</v>
      </c>
      <c r="O2846" s="33">
        <f t="shared" si="133"/>
        <v>0</v>
      </c>
      <c r="P2846" s="34" t="str">
        <f t="shared" si="134"/>
        <v>1-30</v>
      </c>
      <c r="Q2846" s="35" t="str">
        <f>+VLOOKUP(B2846,'[2]PORTAFOLIO JAN17'!$B$7:$T$4941,19,FALSE)</f>
        <v>NICARAGUA</v>
      </c>
      <c r="R2846" s="31">
        <v>0</v>
      </c>
      <c r="S2846" s="31">
        <v>0</v>
      </c>
      <c r="T2846" s="31" t="s">
        <v>45</v>
      </c>
      <c r="U2846" s="41" t="s">
        <v>46</v>
      </c>
      <c r="V2846" s="42">
        <v>51720.18</v>
      </c>
      <c r="W2846" s="43">
        <v>51720.18</v>
      </c>
      <c r="X2846" s="38">
        <v>0</v>
      </c>
      <c r="Y2846" s="38">
        <v>0</v>
      </c>
      <c r="Z2846" s="38">
        <v>0</v>
      </c>
      <c r="AA2846" s="38">
        <v>0</v>
      </c>
      <c r="AB2846" s="38">
        <v>0</v>
      </c>
      <c r="AC2846" s="38">
        <v>0</v>
      </c>
      <c r="AD2846" s="38" t="s">
        <v>47</v>
      </c>
    </row>
    <row r="2847" spans="1:30" s="27" customFormat="1" ht="15" customHeight="1" x14ac:dyDescent="0.25">
      <c r="A2847" s="28" t="s">
        <v>39</v>
      </c>
      <c r="B2847" s="28" t="s">
        <v>2895</v>
      </c>
      <c r="C2847" s="85">
        <v>42767</v>
      </c>
      <c r="D2847" s="29">
        <f>+VLOOKUP(B2847,'[2]HG-Mexico by Contract'!$B$8:$G$4512,6,FALSE)</f>
        <v>317033</v>
      </c>
      <c r="E2847" s="29"/>
      <c r="F2847" s="28" t="s">
        <v>218</v>
      </c>
      <c r="G2847" s="28" t="s">
        <v>42</v>
      </c>
      <c r="H2847" s="28" t="s">
        <v>44</v>
      </c>
      <c r="I2847" s="31">
        <v>892877.36</v>
      </c>
      <c r="J2847" s="32">
        <f t="shared" si="132"/>
        <v>892877.36</v>
      </c>
      <c r="K2847" s="31">
        <v>0</v>
      </c>
      <c r="L2847" s="31">
        <v>0</v>
      </c>
      <c r="M2847" s="31">
        <v>0</v>
      </c>
      <c r="N2847" s="31">
        <v>0</v>
      </c>
      <c r="O2847" s="33">
        <f t="shared" si="133"/>
        <v>0</v>
      </c>
      <c r="P2847" s="34" t="str">
        <f t="shared" si="134"/>
        <v>1-30</v>
      </c>
      <c r="Q2847" s="35" t="str">
        <f>+VLOOKUP(B2847,'[2]PORTAFOLIO JAN17'!$B$7:$T$4941,19,FALSE)</f>
        <v>HAITI</v>
      </c>
      <c r="R2847" s="31">
        <v>0</v>
      </c>
      <c r="S2847" s="31">
        <v>0</v>
      </c>
      <c r="T2847" s="31" t="s">
        <v>45</v>
      </c>
      <c r="U2847" s="36" t="s">
        <v>46</v>
      </c>
      <c r="V2847" s="37">
        <v>892877.36</v>
      </c>
      <c r="W2847" s="38">
        <v>892877.36</v>
      </c>
      <c r="X2847" s="38">
        <v>0</v>
      </c>
      <c r="Y2847" s="38">
        <v>0</v>
      </c>
      <c r="Z2847" s="38">
        <v>0</v>
      </c>
      <c r="AA2847" s="38">
        <v>0</v>
      </c>
      <c r="AB2847" s="38">
        <v>0</v>
      </c>
      <c r="AC2847" s="38">
        <v>0</v>
      </c>
      <c r="AD2847" s="38" t="s">
        <v>47</v>
      </c>
    </row>
    <row r="2848" spans="1:30" s="27" customFormat="1" ht="15" customHeight="1" x14ac:dyDescent="0.25">
      <c r="A2848" s="39" t="s">
        <v>39</v>
      </c>
      <c r="B2848" s="39" t="s">
        <v>2896</v>
      </c>
      <c r="C2848" s="86">
        <v>42767</v>
      </c>
      <c r="D2848" s="29">
        <f>+VLOOKUP(B2848,'[2]HG-Mexico by Contract'!$B$8:$G$4512,6,FALSE)</f>
        <v>370638</v>
      </c>
      <c r="E2848" s="29"/>
      <c r="F2848" s="39" t="s">
        <v>41</v>
      </c>
      <c r="G2848" s="39" t="s">
        <v>42</v>
      </c>
      <c r="H2848" s="39" t="s">
        <v>63</v>
      </c>
      <c r="I2848" s="40">
        <v>1058790.33</v>
      </c>
      <c r="J2848" s="32">
        <f t="shared" si="132"/>
        <v>53183.038281760775</v>
      </c>
      <c r="K2848" s="31">
        <v>0</v>
      </c>
      <c r="L2848" s="31">
        <v>0</v>
      </c>
      <c r="M2848" s="31">
        <v>0</v>
      </c>
      <c r="N2848" s="31">
        <v>0</v>
      </c>
      <c r="O2848" s="33">
        <f t="shared" si="133"/>
        <v>0</v>
      </c>
      <c r="P2848" s="34" t="str">
        <f t="shared" si="134"/>
        <v>1-30</v>
      </c>
      <c r="Q2848" s="35" t="str">
        <f>+VLOOKUP(B2848,'[2]PORTAFOLIO JAN17'!$B$7:$T$4941,19,FALSE)</f>
        <v>MEXICO</v>
      </c>
      <c r="R2848" s="31">
        <v>0</v>
      </c>
      <c r="S2848" s="31">
        <v>0</v>
      </c>
      <c r="T2848" s="31" t="s">
        <v>45</v>
      </c>
      <c r="U2848" s="41" t="s">
        <v>64</v>
      </c>
      <c r="V2848" s="42">
        <v>53183.038275899999</v>
      </c>
      <c r="W2848" s="43">
        <v>53183.038275899999</v>
      </c>
      <c r="X2848" s="38">
        <v>0</v>
      </c>
      <c r="Y2848" s="38">
        <v>0</v>
      </c>
      <c r="Z2848" s="38">
        <v>0</v>
      </c>
      <c r="AA2848" s="38">
        <v>0</v>
      </c>
      <c r="AB2848" s="38">
        <v>0</v>
      </c>
      <c r="AC2848" s="38">
        <v>0</v>
      </c>
      <c r="AD2848" s="38" t="s">
        <v>47</v>
      </c>
    </row>
    <row r="2849" spans="1:30" s="27" customFormat="1" ht="15" customHeight="1" x14ac:dyDescent="0.25">
      <c r="A2849" s="28" t="s">
        <v>39</v>
      </c>
      <c r="B2849" s="28" t="s">
        <v>2897</v>
      </c>
      <c r="C2849" s="85">
        <v>42767</v>
      </c>
      <c r="D2849" s="29">
        <f>+VLOOKUP(B2849,'[2]HG-Mexico by Contract'!$B$8:$G$4512,6,FALSE)</f>
        <v>317033</v>
      </c>
      <c r="E2849" s="29"/>
      <c r="F2849" s="28" t="s">
        <v>218</v>
      </c>
      <c r="G2849" s="28" t="s">
        <v>42</v>
      </c>
      <c r="H2849" s="28" t="s">
        <v>44</v>
      </c>
      <c r="I2849" s="31">
        <v>190113.22</v>
      </c>
      <c r="J2849" s="32">
        <f t="shared" si="132"/>
        <v>190113.22</v>
      </c>
      <c r="K2849" s="31">
        <v>0</v>
      </c>
      <c r="L2849" s="31">
        <v>0</v>
      </c>
      <c r="M2849" s="31">
        <v>0</v>
      </c>
      <c r="N2849" s="31">
        <v>0</v>
      </c>
      <c r="O2849" s="33">
        <f t="shared" si="133"/>
        <v>0</v>
      </c>
      <c r="P2849" s="34" t="str">
        <f t="shared" si="134"/>
        <v>1-30</v>
      </c>
      <c r="Q2849" s="35" t="str">
        <f>+VLOOKUP(B2849,'[2]PORTAFOLIO JAN17'!$B$7:$T$4941,19,FALSE)</f>
        <v>HAITI</v>
      </c>
      <c r="R2849" s="31">
        <v>0</v>
      </c>
      <c r="S2849" s="31">
        <v>0</v>
      </c>
      <c r="T2849" s="31" t="s">
        <v>45</v>
      </c>
      <c r="U2849" s="36" t="s">
        <v>46</v>
      </c>
      <c r="V2849" s="37">
        <v>190113.22</v>
      </c>
      <c r="W2849" s="38">
        <v>190113.22</v>
      </c>
      <c r="X2849" s="38">
        <v>0</v>
      </c>
      <c r="Y2849" s="38">
        <v>0</v>
      </c>
      <c r="Z2849" s="38">
        <v>0</v>
      </c>
      <c r="AA2849" s="38">
        <v>0</v>
      </c>
      <c r="AB2849" s="38">
        <v>0</v>
      </c>
      <c r="AC2849" s="38">
        <v>0</v>
      </c>
      <c r="AD2849" s="38" t="s">
        <v>47</v>
      </c>
    </row>
    <row r="2850" spans="1:30" s="27" customFormat="1" ht="15" customHeight="1" x14ac:dyDescent="0.25">
      <c r="A2850" s="39" t="s">
        <v>39</v>
      </c>
      <c r="B2850" s="39" t="s">
        <v>2898</v>
      </c>
      <c r="C2850" s="86">
        <v>42767</v>
      </c>
      <c r="D2850" s="29">
        <f>+VLOOKUP(B2850,'[2]HG-Mexico by Contract'!$B$8:$G$4512,6,FALSE)</f>
        <v>313548</v>
      </c>
      <c r="E2850" s="29"/>
      <c r="F2850" s="39" t="s">
        <v>62</v>
      </c>
      <c r="G2850" s="39" t="s">
        <v>42</v>
      </c>
      <c r="H2850" s="39" t="s">
        <v>44</v>
      </c>
      <c r="I2850" s="40">
        <v>22761.58</v>
      </c>
      <c r="J2850" s="32">
        <f t="shared" si="132"/>
        <v>22761.58</v>
      </c>
      <c r="K2850" s="31">
        <v>0</v>
      </c>
      <c r="L2850" s="31">
        <v>0</v>
      </c>
      <c r="M2850" s="31">
        <v>0</v>
      </c>
      <c r="N2850" s="31">
        <v>0</v>
      </c>
      <c r="O2850" s="33">
        <f t="shared" si="133"/>
        <v>0</v>
      </c>
      <c r="P2850" s="34" t="str">
        <f t="shared" si="134"/>
        <v>1-30</v>
      </c>
      <c r="Q2850" s="35" t="str">
        <f>+VLOOKUP(B2850,'[2]PORTAFOLIO JAN17'!$B$7:$T$4941,19,FALSE)</f>
        <v>NICARAGUA</v>
      </c>
      <c r="R2850" s="31">
        <v>0</v>
      </c>
      <c r="S2850" s="31">
        <v>0</v>
      </c>
      <c r="T2850" s="31" t="s">
        <v>45</v>
      </c>
      <c r="U2850" s="41" t="s">
        <v>46</v>
      </c>
      <c r="V2850" s="42">
        <v>22761.58</v>
      </c>
      <c r="W2850" s="43">
        <v>22761.58</v>
      </c>
      <c r="X2850" s="38">
        <v>0</v>
      </c>
      <c r="Y2850" s="38">
        <v>0</v>
      </c>
      <c r="Z2850" s="38">
        <v>0</v>
      </c>
      <c r="AA2850" s="38">
        <v>0</v>
      </c>
      <c r="AB2850" s="38">
        <v>0</v>
      </c>
      <c r="AC2850" s="38">
        <v>0</v>
      </c>
      <c r="AD2850" s="38" t="s">
        <v>47</v>
      </c>
    </row>
    <row r="2851" spans="1:30" s="27" customFormat="1" ht="15" customHeight="1" x14ac:dyDescent="0.25">
      <c r="A2851" s="28" t="s">
        <v>39</v>
      </c>
      <c r="B2851" s="28" t="s">
        <v>2899</v>
      </c>
      <c r="C2851" s="85">
        <v>42767</v>
      </c>
      <c r="D2851" s="29">
        <f>+VLOOKUP(B2851,'[2]HG-Mexico by Contract'!$B$8:$G$4512,6,FALSE)</f>
        <v>313548</v>
      </c>
      <c r="E2851" s="29"/>
      <c r="F2851" s="28" t="s">
        <v>218</v>
      </c>
      <c r="G2851" s="28" t="s">
        <v>42</v>
      </c>
      <c r="H2851" s="28" t="s">
        <v>44</v>
      </c>
      <c r="I2851" s="31">
        <v>58556.77</v>
      </c>
      <c r="J2851" s="32">
        <f t="shared" si="132"/>
        <v>58556.77</v>
      </c>
      <c r="K2851" s="31">
        <v>0</v>
      </c>
      <c r="L2851" s="31">
        <v>0</v>
      </c>
      <c r="M2851" s="31">
        <v>0</v>
      </c>
      <c r="N2851" s="31">
        <v>0</v>
      </c>
      <c r="O2851" s="33">
        <f t="shared" si="133"/>
        <v>0</v>
      </c>
      <c r="P2851" s="34" t="str">
        <f t="shared" si="134"/>
        <v>1-30</v>
      </c>
      <c r="Q2851" s="35" t="str">
        <f>+VLOOKUP(B2851,'[2]PORTAFOLIO JAN17'!$B$7:$T$4941,19,FALSE)</f>
        <v>NICARAGUA</v>
      </c>
      <c r="R2851" s="31">
        <v>0</v>
      </c>
      <c r="S2851" s="31">
        <v>0</v>
      </c>
      <c r="T2851" s="31" t="s">
        <v>45</v>
      </c>
      <c r="U2851" s="36" t="s">
        <v>46</v>
      </c>
      <c r="V2851" s="37">
        <v>58556.77</v>
      </c>
      <c r="W2851" s="38">
        <v>58556.77</v>
      </c>
      <c r="X2851" s="38">
        <v>0</v>
      </c>
      <c r="Y2851" s="38">
        <v>0</v>
      </c>
      <c r="Z2851" s="38">
        <v>0</v>
      </c>
      <c r="AA2851" s="38">
        <v>0</v>
      </c>
      <c r="AB2851" s="38">
        <v>0</v>
      </c>
      <c r="AC2851" s="38">
        <v>0</v>
      </c>
      <c r="AD2851" s="38" t="s">
        <v>47</v>
      </c>
    </row>
    <row r="2852" spans="1:30" s="27" customFormat="1" ht="15" customHeight="1" x14ac:dyDescent="0.25">
      <c r="A2852" s="39" t="s">
        <v>39</v>
      </c>
      <c r="B2852" s="39" t="s">
        <v>2900</v>
      </c>
      <c r="C2852" s="86">
        <v>42767</v>
      </c>
      <c r="D2852" s="29">
        <f>+VLOOKUP(B2852,'[2]HG-Mexico by Contract'!$B$8:$G$4512,6,FALSE)</f>
        <v>313548</v>
      </c>
      <c r="E2852" s="29"/>
      <c r="F2852" s="39" t="s">
        <v>62</v>
      </c>
      <c r="G2852" s="39" t="s">
        <v>42</v>
      </c>
      <c r="H2852" s="39" t="s">
        <v>44</v>
      </c>
      <c r="I2852" s="40">
        <v>10048.84</v>
      </c>
      <c r="J2852" s="32">
        <f t="shared" si="132"/>
        <v>10048.84</v>
      </c>
      <c r="K2852" s="31">
        <v>0</v>
      </c>
      <c r="L2852" s="31">
        <v>0</v>
      </c>
      <c r="M2852" s="31">
        <v>0</v>
      </c>
      <c r="N2852" s="31">
        <v>0</v>
      </c>
      <c r="O2852" s="33">
        <f t="shared" si="133"/>
        <v>0</v>
      </c>
      <c r="P2852" s="34" t="str">
        <f t="shared" si="134"/>
        <v>1-30</v>
      </c>
      <c r="Q2852" s="35" t="str">
        <f>+VLOOKUP(B2852,'[2]PORTAFOLIO JAN17'!$B$7:$T$4941,19,FALSE)</f>
        <v>NICARAGUA</v>
      </c>
      <c r="R2852" s="31">
        <v>0</v>
      </c>
      <c r="S2852" s="31">
        <v>0</v>
      </c>
      <c r="T2852" s="31" t="s">
        <v>45</v>
      </c>
      <c r="U2852" s="41" t="s">
        <v>46</v>
      </c>
      <c r="V2852" s="42">
        <v>10048.84</v>
      </c>
      <c r="W2852" s="43">
        <v>10048.84</v>
      </c>
      <c r="X2852" s="38">
        <v>0</v>
      </c>
      <c r="Y2852" s="38">
        <v>0</v>
      </c>
      <c r="Z2852" s="38">
        <v>0</v>
      </c>
      <c r="AA2852" s="38">
        <v>0</v>
      </c>
      <c r="AB2852" s="38">
        <v>0</v>
      </c>
      <c r="AC2852" s="38">
        <v>0</v>
      </c>
      <c r="AD2852" s="38" t="s">
        <v>47</v>
      </c>
    </row>
    <row r="2853" spans="1:30" s="27" customFormat="1" ht="15" customHeight="1" x14ac:dyDescent="0.25">
      <c r="A2853" s="28" t="s">
        <v>39</v>
      </c>
      <c r="B2853" s="28" t="s">
        <v>2901</v>
      </c>
      <c r="C2853" s="85">
        <v>42767</v>
      </c>
      <c r="D2853" s="29">
        <f>+VLOOKUP(B2853,'[2]HG-Mexico by Contract'!$B$8:$G$4512,6,FALSE)</f>
        <v>313548</v>
      </c>
      <c r="E2853" s="29"/>
      <c r="F2853" s="28" t="s">
        <v>218</v>
      </c>
      <c r="G2853" s="28" t="s">
        <v>42</v>
      </c>
      <c r="H2853" s="28" t="s">
        <v>44</v>
      </c>
      <c r="I2853" s="31">
        <v>51720.18</v>
      </c>
      <c r="J2853" s="32">
        <f t="shared" si="132"/>
        <v>51720.18</v>
      </c>
      <c r="K2853" s="31">
        <v>0</v>
      </c>
      <c r="L2853" s="31">
        <v>0</v>
      </c>
      <c r="M2853" s="31">
        <v>0</v>
      </c>
      <c r="N2853" s="31">
        <v>0</v>
      </c>
      <c r="O2853" s="33">
        <f t="shared" si="133"/>
        <v>0</v>
      </c>
      <c r="P2853" s="34" t="str">
        <f t="shared" si="134"/>
        <v>1-30</v>
      </c>
      <c r="Q2853" s="35" t="str">
        <f>+VLOOKUP(B2853,'[2]PORTAFOLIO JAN17'!$B$7:$T$4941,19,FALSE)</f>
        <v>NICARAGUA</v>
      </c>
      <c r="R2853" s="31">
        <v>0</v>
      </c>
      <c r="S2853" s="31">
        <v>0</v>
      </c>
      <c r="T2853" s="31" t="s">
        <v>45</v>
      </c>
      <c r="U2853" s="36" t="s">
        <v>46</v>
      </c>
      <c r="V2853" s="37">
        <v>51720.18</v>
      </c>
      <c r="W2853" s="38">
        <v>51720.18</v>
      </c>
      <c r="X2853" s="38">
        <v>0</v>
      </c>
      <c r="Y2853" s="38">
        <v>0</v>
      </c>
      <c r="Z2853" s="38">
        <v>0</v>
      </c>
      <c r="AA2853" s="38">
        <v>0</v>
      </c>
      <c r="AB2853" s="38">
        <v>0</v>
      </c>
      <c r="AC2853" s="38">
        <v>0</v>
      </c>
      <c r="AD2853" s="38" t="s">
        <v>47</v>
      </c>
    </row>
    <row r="2854" spans="1:30" s="27" customFormat="1" ht="15" customHeight="1" x14ac:dyDescent="0.25">
      <c r="A2854" s="39" t="s">
        <v>39</v>
      </c>
      <c r="B2854" s="39" t="s">
        <v>2902</v>
      </c>
      <c r="C2854" s="86">
        <v>42767</v>
      </c>
      <c r="D2854" s="29">
        <f>+VLOOKUP(B2854,'[2]HG-Mexico by Contract'!$B$8:$G$4512,6,FALSE)</f>
        <v>313548</v>
      </c>
      <c r="E2854" s="29"/>
      <c r="F2854" s="39" t="s">
        <v>218</v>
      </c>
      <c r="G2854" s="39" t="s">
        <v>42</v>
      </c>
      <c r="H2854" s="39" t="s">
        <v>44</v>
      </c>
      <c r="I2854" s="40">
        <v>51720.18</v>
      </c>
      <c r="J2854" s="32">
        <f t="shared" si="132"/>
        <v>51720.18</v>
      </c>
      <c r="K2854" s="31">
        <v>0</v>
      </c>
      <c r="L2854" s="31">
        <v>0</v>
      </c>
      <c r="M2854" s="31">
        <v>0</v>
      </c>
      <c r="N2854" s="31">
        <v>0</v>
      </c>
      <c r="O2854" s="33">
        <f t="shared" si="133"/>
        <v>0</v>
      </c>
      <c r="P2854" s="34" t="str">
        <f t="shared" si="134"/>
        <v>1-30</v>
      </c>
      <c r="Q2854" s="35" t="str">
        <f>+VLOOKUP(B2854,'[2]PORTAFOLIO JAN17'!$B$7:$T$4941,19,FALSE)</f>
        <v>NICARAGUA</v>
      </c>
      <c r="R2854" s="31">
        <v>0</v>
      </c>
      <c r="S2854" s="31">
        <v>0</v>
      </c>
      <c r="T2854" s="31" t="s">
        <v>45</v>
      </c>
      <c r="U2854" s="41" t="s">
        <v>46</v>
      </c>
      <c r="V2854" s="42">
        <v>51720.18</v>
      </c>
      <c r="W2854" s="43">
        <v>51720.18</v>
      </c>
      <c r="X2854" s="38">
        <v>0</v>
      </c>
      <c r="Y2854" s="38">
        <v>0</v>
      </c>
      <c r="Z2854" s="38">
        <v>0</v>
      </c>
      <c r="AA2854" s="38">
        <v>0</v>
      </c>
      <c r="AB2854" s="38">
        <v>0</v>
      </c>
      <c r="AC2854" s="38">
        <v>0</v>
      </c>
      <c r="AD2854" s="38" t="s">
        <v>47</v>
      </c>
    </row>
    <row r="2855" spans="1:30" s="27" customFormat="1" ht="15" customHeight="1" x14ac:dyDescent="0.25">
      <c r="A2855" s="28" t="s">
        <v>39</v>
      </c>
      <c r="B2855" s="28" t="s">
        <v>2903</v>
      </c>
      <c r="C2855" s="85">
        <v>42767</v>
      </c>
      <c r="D2855" s="29">
        <f>+VLOOKUP(B2855,'[2]HG-Mexico by Contract'!$B$8:$G$4512,6,FALSE)</f>
        <v>313548</v>
      </c>
      <c r="E2855" s="29"/>
      <c r="F2855" s="28" t="s">
        <v>218</v>
      </c>
      <c r="G2855" s="28" t="s">
        <v>42</v>
      </c>
      <c r="H2855" s="28" t="s">
        <v>44</v>
      </c>
      <c r="I2855" s="31">
        <v>51720.18</v>
      </c>
      <c r="J2855" s="32">
        <f t="shared" si="132"/>
        <v>51720.18</v>
      </c>
      <c r="K2855" s="31">
        <v>0</v>
      </c>
      <c r="L2855" s="31">
        <v>0</v>
      </c>
      <c r="M2855" s="31">
        <v>0</v>
      </c>
      <c r="N2855" s="31">
        <v>0</v>
      </c>
      <c r="O2855" s="33">
        <f t="shared" si="133"/>
        <v>0</v>
      </c>
      <c r="P2855" s="34" t="str">
        <f t="shared" si="134"/>
        <v>1-30</v>
      </c>
      <c r="Q2855" s="35" t="str">
        <f>+VLOOKUP(B2855,'[2]PORTAFOLIO JAN17'!$B$7:$T$4941,19,FALSE)</f>
        <v>NICARAGUA</v>
      </c>
      <c r="R2855" s="31">
        <v>0</v>
      </c>
      <c r="S2855" s="31">
        <v>0</v>
      </c>
      <c r="T2855" s="31" t="s">
        <v>45</v>
      </c>
      <c r="U2855" s="36" t="s">
        <v>46</v>
      </c>
      <c r="V2855" s="37">
        <v>51720.18</v>
      </c>
      <c r="W2855" s="38">
        <v>51720.18</v>
      </c>
      <c r="X2855" s="38">
        <v>0</v>
      </c>
      <c r="Y2855" s="38">
        <v>0</v>
      </c>
      <c r="Z2855" s="38">
        <v>0</v>
      </c>
      <c r="AA2855" s="38">
        <v>0</v>
      </c>
      <c r="AB2855" s="38">
        <v>0</v>
      </c>
      <c r="AC2855" s="38">
        <v>0</v>
      </c>
      <c r="AD2855" s="38" t="s">
        <v>47</v>
      </c>
    </row>
    <row r="2856" spans="1:30" s="27" customFormat="1" ht="15" customHeight="1" x14ac:dyDescent="0.25">
      <c r="A2856" s="39" t="s">
        <v>39</v>
      </c>
      <c r="B2856" s="39" t="s">
        <v>2904</v>
      </c>
      <c r="C2856" s="86">
        <v>42767</v>
      </c>
      <c r="D2856" s="29">
        <f>+VLOOKUP(B2856,'[2]HG-Mexico by Contract'!$B$8:$G$4512,6,FALSE)</f>
        <v>313548</v>
      </c>
      <c r="E2856" s="29"/>
      <c r="F2856" s="39" t="s">
        <v>218</v>
      </c>
      <c r="G2856" s="39" t="s">
        <v>42</v>
      </c>
      <c r="H2856" s="39" t="s">
        <v>44</v>
      </c>
      <c r="I2856" s="40">
        <v>51720.18</v>
      </c>
      <c r="J2856" s="32">
        <f t="shared" si="132"/>
        <v>51720.18</v>
      </c>
      <c r="K2856" s="31">
        <v>0</v>
      </c>
      <c r="L2856" s="31">
        <v>0</v>
      </c>
      <c r="M2856" s="31">
        <v>0</v>
      </c>
      <c r="N2856" s="31">
        <v>0</v>
      </c>
      <c r="O2856" s="33">
        <f t="shared" si="133"/>
        <v>0</v>
      </c>
      <c r="P2856" s="34" t="str">
        <f t="shared" si="134"/>
        <v>1-30</v>
      </c>
      <c r="Q2856" s="35" t="str">
        <f>+VLOOKUP(B2856,'[2]PORTAFOLIO JAN17'!$B$7:$T$4941,19,FALSE)</f>
        <v>NICARAGUA</v>
      </c>
      <c r="R2856" s="31">
        <v>0</v>
      </c>
      <c r="S2856" s="31">
        <v>0</v>
      </c>
      <c r="T2856" s="31" t="s">
        <v>45</v>
      </c>
      <c r="U2856" s="41" t="s">
        <v>46</v>
      </c>
      <c r="V2856" s="42">
        <v>51720.18</v>
      </c>
      <c r="W2856" s="43">
        <v>51720.18</v>
      </c>
      <c r="X2856" s="38">
        <v>0</v>
      </c>
      <c r="Y2856" s="38">
        <v>0</v>
      </c>
      <c r="Z2856" s="38">
        <v>0</v>
      </c>
      <c r="AA2856" s="38">
        <v>0</v>
      </c>
      <c r="AB2856" s="38">
        <v>0</v>
      </c>
      <c r="AC2856" s="38">
        <v>0</v>
      </c>
      <c r="AD2856" s="38" t="s">
        <v>47</v>
      </c>
    </row>
    <row r="2857" spans="1:30" s="27" customFormat="1" ht="15" customHeight="1" x14ac:dyDescent="0.25">
      <c r="A2857" s="28" t="s">
        <v>39</v>
      </c>
      <c r="B2857" s="28" t="s">
        <v>2905</v>
      </c>
      <c r="C2857" s="85">
        <v>42767</v>
      </c>
      <c r="D2857" s="29">
        <f>+VLOOKUP(B2857,'[2]HG-Mexico by Contract'!$B$8:$G$4512,6,FALSE)</f>
        <v>313548</v>
      </c>
      <c r="E2857" s="29"/>
      <c r="F2857" s="28" t="s">
        <v>218</v>
      </c>
      <c r="G2857" s="28" t="s">
        <v>42</v>
      </c>
      <c r="H2857" s="28" t="s">
        <v>44</v>
      </c>
      <c r="I2857" s="31">
        <v>51720.18</v>
      </c>
      <c r="J2857" s="32">
        <f t="shared" si="132"/>
        <v>51720.18</v>
      </c>
      <c r="K2857" s="31">
        <v>0</v>
      </c>
      <c r="L2857" s="31">
        <v>0</v>
      </c>
      <c r="M2857" s="31">
        <v>0</v>
      </c>
      <c r="N2857" s="31">
        <v>0</v>
      </c>
      <c r="O2857" s="33">
        <f t="shared" si="133"/>
        <v>0</v>
      </c>
      <c r="P2857" s="34" t="str">
        <f t="shared" si="134"/>
        <v>1-30</v>
      </c>
      <c r="Q2857" s="35" t="str">
        <f>+VLOOKUP(B2857,'[2]PORTAFOLIO JAN17'!$B$7:$T$4941,19,FALSE)</f>
        <v>NICARAGUA</v>
      </c>
      <c r="R2857" s="31">
        <v>0</v>
      </c>
      <c r="S2857" s="31">
        <v>0</v>
      </c>
      <c r="T2857" s="31" t="s">
        <v>45</v>
      </c>
      <c r="U2857" s="36" t="s">
        <v>46</v>
      </c>
      <c r="V2857" s="37">
        <v>51720.18</v>
      </c>
      <c r="W2857" s="38">
        <v>51720.18</v>
      </c>
      <c r="X2857" s="38">
        <v>0</v>
      </c>
      <c r="Y2857" s="38">
        <v>0</v>
      </c>
      <c r="Z2857" s="38">
        <v>0</v>
      </c>
      <c r="AA2857" s="38">
        <v>0</v>
      </c>
      <c r="AB2857" s="38">
        <v>0</v>
      </c>
      <c r="AC2857" s="38">
        <v>0</v>
      </c>
      <c r="AD2857" s="38" t="s">
        <v>47</v>
      </c>
    </row>
    <row r="2858" spans="1:30" s="27" customFormat="1" ht="15" customHeight="1" x14ac:dyDescent="0.25">
      <c r="A2858" s="39" t="s">
        <v>39</v>
      </c>
      <c r="B2858" s="39" t="s">
        <v>2906</v>
      </c>
      <c r="C2858" s="86">
        <v>42767</v>
      </c>
      <c r="D2858" s="29">
        <f>+VLOOKUP(B2858,'[2]HG-Mexico by Contract'!$B$8:$G$4512,6,FALSE)</f>
        <v>313548</v>
      </c>
      <c r="E2858" s="29"/>
      <c r="F2858" s="39" t="s">
        <v>218</v>
      </c>
      <c r="G2858" s="39" t="s">
        <v>42</v>
      </c>
      <c r="H2858" s="39" t="s">
        <v>44</v>
      </c>
      <c r="I2858" s="40">
        <v>51720.18</v>
      </c>
      <c r="J2858" s="32">
        <f t="shared" si="132"/>
        <v>51720.18</v>
      </c>
      <c r="K2858" s="31">
        <v>0</v>
      </c>
      <c r="L2858" s="31">
        <v>0</v>
      </c>
      <c r="M2858" s="31">
        <v>0</v>
      </c>
      <c r="N2858" s="31">
        <v>0</v>
      </c>
      <c r="O2858" s="33">
        <f t="shared" si="133"/>
        <v>0</v>
      </c>
      <c r="P2858" s="34" t="str">
        <f t="shared" si="134"/>
        <v>1-30</v>
      </c>
      <c r="Q2858" s="35" t="str">
        <f>+VLOOKUP(B2858,'[2]PORTAFOLIO JAN17'!$B$7:$T$4941,19,FALSE)</f>
        <v>NICARAGUA</v>
      </c>
      <c r="R2858" s="31">
        <v>0</v>
      </c>
      <c r="S2858" s="31">
        <v>0</v>
      </c>
      <c r="T2858" s="31" t="s">
        <v>45</v>
      </c>
      <c r="U2858" s="41" t="s">
        <v>46</v>
      </c>
      <c r="V2858" s="42">
        <v>51720.18</v>
      </c>
      <c r="W2858" s="43">
        <v>51720.18</v>
      </c>
      <c r="X2858" s="38">
        <v>0</v>
      </c>
      <c r="Y2858" s="38">
        <v>0</v>
      </c>
      <c r="Z2858" s="38">
        <v>0</v>
      </c>
      <c r="AA2858" s="38">
        <v>0</v>
      </c>
      <c r="AB2858" s="38">
        <v>0</v>
      </c>
      <c r="AC2858" s="38">
        <v>0</v>
      </c>
      <c r="AD2858" s="38" t="s">
        <v>47</v>
      </c>
    </row>
    <row r="2859" spans="1:30" s="27" customFormat="1" ht="15" customHeight="1" x14ac:dyDescent="0.25">
      <c r="A2859" s="28" t="s">
        <v>39</v>
      </c>
      <c r="B2859" s="28" t="s">
        <v>2907</v>
      </c>
      <c r="C2859" s="85">
        <v>42767</v>
      </c>
      <c r="D2859" s="29">
        <f>+VLOOKUP(B2859,'[2]HG-Mexico by Contract'!$B$8:$G$4512,6,FALSE)</f>
        <v>313548</v>
      </c>
      <c r="E2859" s="29"/>
      <c r="F2859" s="28" t="s">
        <v>62</v>
      </c>
      <c r="G2859" s="28" t="s">
        <v>42</v>
      </c>
      <c r="H2859" s="28" t="s">
        <v>44</v>
      </c>
      <c r="I2859" s="31">
        <v>9009.77</v>
      </c>
      <c r="J2859" s="32">
        <f t="shared" si="132"/>
        <v>9009.77</v>
      </c>
      <c r="K2859" s="31">
        <v>0</v>
      </c>
      <c r="L2859" s="31">
        <v>0</v>
      </c>
      <c r="M2859" s="31">
        <v>0</v>
      </c>
      <c r="N2859" s="31">
        <v>0</v>
      </c>
      <c r="O2859" s="33">
        <f t="shared" si="133"/>
        <v>0</v>
      </c>
      <c r="P2859" s="34" t="str">
        <f t="shared" si="134"/>
        <v>1-30</v>
      </c>
      <c r="Q2859" s="35" t="str">
        <f>+VLOOKUP(B2859,'[2]PORTAFOLIO JAN17'!$B$7:$T$4941,19,FALSE)</f>
        <v>NICARAGUA</v>
      </c>
      <c r="R2859" s="31">
        <v>0</v>
      </c>
      <c r="S2859" s="31">
        <v>0</v>
      </c>
      <c r="T2859" s="31" t="s">
        <v>45</v>
      </c>
      <c r="U2859" s="36" t="s">
        <v>46</v>
      </c>
      <c r="V2859" s="37">
        <v>9009.77</v>
      </c>
      <c r="W2859" s="38">
        <v>9009.77</v>
      </c>
      <c r="X2859" s="38">
        <v>0</v>
      </c>
      <c r="Y2859" s="38">
        <v>0</v>
      </c>
      <c r="Z2859" s="38">
        <v>0</v>
      </c>
      <c r="AA2859" s="38">
        <v>0</v>
      </c>
      <c r="AB2859" s="38">
        <v>0</v>
      </c>
      <c r="AC2859" s="38">
        <v>0</v>
      </c>
      <c r="AD2859" s="38" t="s">
        <v>47</v>
      </c>
    </row>
    <row r="2860" spans="1:30" s="27" customFormat="1" ht="15" customHeight="1" x14ac:dyDescent="0.25">
      <c r="A2860" s="39" t="s">
        <v>39</v>
      </c>
      <c r="B2860" s="39" t="s">
        <v>2908</v>
      </c>
      <c r="C2860" s="86">
        <v>42767</v>
      </c>
      <c r="D2860" s="29">
        <f>+VLOOKUP(B2860,'[2]HG-Mexico by Contract'!$B$8:$G$4512,6,FALSE)</f>
        <v>313548</v>
      </c>
      <c r="E2860" s="29"/>
      <c r="F2860" s="39" t="s">
        <v>218</v>
      </c>
      <c r="G2860" s="39" t="s">
        <v>42</v>
      </c>
      <c r="H2860" s="39" t="s">
        <v>44</v>
      </c>
      <c r="I2860" s="40">
        <v>54649.17</v>
      </c>
      <c r="J2860" s="32">
        <f t="shared" si="132"/>
        <v>54649.17</v>
      </c>
      <c r="K2860" s="31">
        <v>0</v>
      </c>
      <c r="L2860" s="31">
        <v>0</v>
      </c>
      <c r="M2860" s="31">
        <v>0</v>
      </c>
      <c r="N2860" s="31">
        <v>0</v>
      </c>
      <c r="O2860" s="33">
        <f t="shared" si="133"/>
        <v>0</v>
      </c>
      <c r="P2860" s="34" t="str">
        <f t="shared" si="134"/>
        <v>1-30</v>
      </c>
      <c r="Q2860" s="35" t="str">
        <f>+VLOOKUP(B2860,'[2]PORTAFOLIO JAN17'!$B$7:$T$4941,19,FALSE)</f>
        <v>NICARAGUA</v>
      </c>
      <c r="R2860" s="31">
        <v>0</v>
      </c>
      <c r="S2860" s="31">
        <v>0</v>
      </c>
      <c r="T2860" s="31" t="s">
        <v>45</v>
      </c>
      <c r="U2860" s="41" t="s">
        <v>46</v>
      </c>
      <c r="V2860" s="42">
        <v>54649.17</v>
      </c>
      <c r="W2860" s="43">
        <v>54649.17</v>
      </c>
      <c r="X2860" s="38">
        <v>0</v>
      </c>
      <c r="Y2860" s="38">
        <v>0</v>
      </c>
      <c r="Z2860" s="38">
        <v>0</v>
      </c>
      <c r="AA2860" s="38">
        <v>0</v>
      </c>
      <c r="AB2860" s="38">
        <v>0</v>
      </c>
      <c r="AC2860" s="38">
        <v>0</v>
      </c>
      <c r="AD2860" s="38" t="s">
        <v>47</v>
      </c>
    </row>
    <row r="2861" spans="1:30" s="27" customFormat="1" ht="15" customHeight="1" x14ac:dyDescent="0.25">
      <c r="A2861" s="28" t="s">
        <v>39</v>
      </c>
      <c r="B2861" s="28" t="s">
        <v>2909</v>
      </c>
      <c r="C2861" s="85">
        <v>42767</v>
      </c>
      <c r="D2861" s="29">
        <f>+VLOOKUP(B2861,'[2]HG-Mexico by Contract'!$B$8:$G$4512,6,FALSE)</f>
        <v>313548</v>
      </c>
      <c r="E2861" s="29"/>
      <c r="F2861" s="28" t="s">
        <v>218</v>
      </c>
      <c r="G2861" s="28" t="s">
        <v>42</v>
      </c>
      <c r="H2861" s="28" t="s">
        <v>44</v>
      </c>
      <c r="I2861" s="31">
        <v>54649.17</v>
      </c>
      <c r="J2861" s="32">
        <f t="shared" si="132"/>
        <v>54649.17</v>
      </c>
      <c r="K2861" s="31">
        <v>0</v>
      </c>
      <c r="L2861" s="31">
        <v>0</v>
      </c>
      <c r="M2861" s="31">
        <v>0</v>
      </c>
      <c r="N2861" s="31">
        <v>0</v>
      </c>
      <c r="O2861" s="33">
        <f t="shared" si="133"/>
        <v>0</v>
      </c>
      <c r="P2861" s="34" t="str">
        <f t="shared" si="134"/>
        <v>1-30</v>
      </c>
      <c r="Q2861" s="35" t="str">
        <f>+VLOOKUP(B2861,'[2]PORTAFOLIO JAN17'!$B$7:$T$4941,19,FALSE)</f>
        <v>NICARAGUA</v>
      </c>
      <c r="R2861" s="31">
        <v>0</v>
      </c>
      <c r="S2861" s="31">
        <v>0</v>
      </c>
      <c r="T2861" s="31" t="s">
        <v>45</v>
      </c>
      <c r="U2861" s="36" t="s">
        <v>46</v>
      </c>
      <c r="V2861" s="37">
        <v>54649.17</v>
      </c>
      <c r="W2861" s="38">
        <v>54649.17</v>
      </c>
      <c r="X2861" s="38">
        <v>0</v>
      </c>
      <c r="Y2861" s="38">
        <v>0</v>
      </c>
      <c r="Z2861" s="38">
        <v>0</v>
      </c>
      <c r="AA2861" s="38">
        <v>0</v>
      </c>
      <c r="AB2861" s="38">
        <v>0</v>
      </c>
      <c r="AC2861" s="38">
        <v>0</v>
      </c>
      <c r="AD2861" s="38" t="s">
        <v>47</v>
      </c>
    </row>
    <row r="2862" spans="1:30" s="27" customFormat="1" ht="15" customHeight="1" x14ac:dyDescent="0.25">
      <c r="A2862" s="39" t="s">
        <v>39</v>
      </c>
      <c r="B2862" s="39" t="s">
        <v>2910</v>
      </c>
      <c r="C2862" s="86">
        <v>42767</v>
      </c>
      <c r="D2862" s="29">
        <f>+VLOOKUP(B2862,'[2]HG-Mexico by Contract'!$B$8:$G$4512,6,FALSE)</f>
        <v>312088</v>
      </c>
      <c r="E2862" s="29"/>
      <c r="F2862" s="39" t="s">
        <v>218</v>
      </c>
      <c r="G2862" s="39" t="s">
        <v>42</v>
      </c>
      <c r="H2862" s="39" t="s">
        <v>44</v>
      </c>
      <c r="I2862" s="40">
        <v>655918.77</v>
      </c>
      <c r="J2862" s="32">
        <f t="shared" si="132"/>
        <v>655918.77</v>
      </c>
      <c r="K2862" s="31">
        <v>0</v>
      </c>
      <c r="L2862" s="31">
        <v>0</v>
      </c>
      <c r="M2862" s="31">
        <v>0</v>
      </c>
      <c r="N2862" s="31">
        <v>0</v>
      </c>
      <c r="O2862" s="33">
        <f t="shared" si="133"/>
        <v>0</v>
      </c>
      <c r="P2862" s="34" t="str">
        <f t="shared" si="134"/>
        <v>1-30</v>
      </c>
      <c r="Q2862" s="35" t="str">
        <f>+VLOOKUP(B2862,'[2]PORTAFOLIO JAN17'!$B$7:$T$4941,19,FALSE)</f>
        <v>REPUBLICA DOMINICANA</v>
      </c>
      <c r="R2862" s="31">
        <v>0</v>
      </c>
      <c r="S2862" s="31">
        <v>0</v>
      </c>
      <c r="T2862" s="31" t="s">
        <v>45</v>
      </c>
      <c r="U2862" s="41" t="s">
        <v>46</v>
      </c>
      <c r="V2862" s="42">
        <v>655918.77</v>
      </c>
      <c r="W2862" s="43">
        <v>655918.77</v>
      </c>
      <c r="X2862" s="38">
        <v>0</v>
      </c>
      <c r="Y2862" s="38">
        <v>0</v>
      </c>
      <c r="Z2862" s="38">
        <v>0</v>
      </c>
      <c r="AA2862" s="38">
        <v>0</v>
      </c>
      <c r="AB2862" s="38">
        <v>0</v>
      </c>
      <c r="AC2862" s="38">
        <v>0</v>
      </c>
      <c r="AD2862" s="38" t="s">
        <v>47</v>
      </c>
    </row>
    <row r="2863" spans="1:30" s="27" customFormat="1" ht="15" customHeight="1" x14ac:dyDescent="0.25">
      <c r="A2863" s="28" t="s">
        <v>39</v>
      </c>
      <c r="B2863" s="28" t="s">
        <v>2911</v>
      </c>
      <c r="C2863" s="85">
        <v>42767</v>
      </c>
      <c r="D2863" s="29">
        <f>+VLOOKUP(B2863,'[2]HG-Mexico by Contract'!$B$8:$G$4512,6,FALSE)</f>
        <v>313548</v>
      </c>
      <c r="E2863" s="29"/>
      <c r="F2863" s="28" t="s">
        <v>218</v>
      </c>
      <c r="G2863" s="28" t="s">
        <v>42</v>
      </c>
      <c r="H2863" s="28" t="s">
        <v>44</v>
      </c>
      <c r="I2863" s="31">
        <v>54649.17</v>
      </c>
      <c r="J2863" s="32">
        <f t="shared" si="132"/>
        <v>54649.17</v>
      </c>
      <c r="K2863" s="31">
        <v>0</v>
      </c>
      <c r="L2863" s="31">
        <v>0</v>
      </c>
      <c r="M2863" s="31">
        <v>0</v>
      </c>
      <c r="N2863" s="31">
        <v>0</v>
      </c>
      <c r="O2863" s="33">
        <f t="shared" si="133"/>
        <v>0</v>
      </c>
      <c r="P2863" s="34" t="str">
        <f t="shared" si="134"/>
        <v>1-30</v>
      </c>
      <c r="Q2863" s="35" t="str">
        <f>+VLOOKUP(B2863,'[2]PORTAFOLIO JAN17'!$B$7:$T$4941,19,FALSE)</f>
        <v>NICARAGUA</v>
      </c>
      <c r="R2863" s="31">
        <v>0</v>
      </c>
      <c r="S2863" s="31">
        <v>0</v>
      </c>
      <c r="T2863" s="31" t="s">
        <v>45</v>
      </c>
      <c r="U2863" s="36" t="s">
        <v>46</v>
      </c>
      <c r="V2863" s="37">
        <v>54649.17</v>
      </c>
      <c r="W2863" s="38">
        <v>54649.17</v>
      </c>
      <c r="X2863" s="38">
        <v>0</v>
      </c>
      <c r="Y2863" s="38">
        <v>0</v>
      </c>
      <c r="Z2863" s="38">
        <v>0</v>
      </c>
      <c r="AA2863" s="38">
        <v>0</v>
      </c>
      <c r="AB2863" s="38">
        <v>0</v>
      </c>
      <c r="AC2863" s="38">
        <v>0</v>
      </c>
      <c r="AD2863" s="38" t="s">
        <v>47</v>
      </c>
    </row>
    <row r="2864" spans="1:30" s="27" customFormat="1" ht="15" customHeight="1" x14ac:dyDescent="0.25">
      <c r="A2864" s="39" t="s">
        <v>39</v>
      </c>
      <c r="B2864" s="39" t="s">
        <v>2912</v>
      </c>
      <c r="C2864" s="86">
        <v>42767</v>
      </c>
      <c r="D2864" s="29">
        <f>+VLOOKUP(B2864,'[2]HG-Mexico by Contract'!$B$8:$G$4512,6,FALSE)</f>
        <v>313548</v>
      </c>
      <c r="E2864" s="29"/>
      <c r="F2864" s="39" t="s">
        <v>218</v>
      </c>
      <c r="G2864" s="39" t="s">
        <v>42</v>
      </c>
      <c r="H2864" s="39" t="s">
        <v>44</v>
      </c>
      <c r="I2864" s="40">
        <v>91852.84</v>
      </c>
      <c r="J2864" s="32">
        <f t="shared" si="132"/>
        <v>91852.84</v>
      </c>
      <c r="K2864" s="31">
        <v>0</v>
      </c>
      <c r="L2864" s="31">
        <v>0</v>
      </c>
      <c r="M2864" s="31">
        <v>0</v>
      </c>
      <c r="N2864" s="31">
        <v>0</v>
      </c>
      <c r="O2864" s="33">
        <f t="shared" si="133"/>
        <v>0</v>
      </c>
      <c r="P2864" s="34" t="str">
        <f t="shared" si="134"/>
        <v>1-30</v>
      </c>
      <c r="Q2864" s="35" t="str">
        <f>+VLOOKUP(B2864,'[2]PORTAFOLIO JAN17'!$B$7:$T$4941,19,FALSE)</f>
        <v>NICARAGUA</v>
      </c>
      <c r="R2864" s="31">
        <v>0</v>
      </c>
      <c r="S2864" s="31">
        <v>0</v>
      </c>
      <c r="T2864" s="31" t="s">
        <v>45</v>
      </c>
      <c r="U2864" s="41" t="s">
        <v>46</v>
      </c>
      <c r="V2864" s="42">
        <v>91852.84</v>
      </c>
      <c r="W2864" s="43">
        <v>91852.84</v>
      </c>
      <c r="X2864" s="38">
        <v>0</v>
      </c>
      <c r="Y2864" s="38">
        <v>0</v>
      </c>
      <c r="Z2864" s="38">
        <v>0</v>
      </c>
      <c r="AA2864" s="38">
        <v>0</v>
      </c>
      <c r="AB2864" s="38">
        <v>0</v>
      </c>
      <c r="AC2864" s="38">
        <v>0</v>
      </c>
      <c r="AD2864" s="38" t="s">
        <v>47</v>
      </c>
    </row>
    <row r="2865" spans="1:30" s="27" customFormat="1" ht="15" customHeight="1" x14ac:dyDescent="0.25">
      <c r="A2865" s="28" t="s">
        <v>39</v>
      </c>
      <c r="B2865" s="28" t="s">
        <v>2913</v>
      </c>
      <c r="C2865" s="85">
        <v>42767</v>
      </c>
      <c r="D2865" s="29">
        <f>+VLOOKUP(B2865,'[2]HG-Mexico by Contract'!$B$8:$G$4512,6,FALSE)</f>
        <v>313548</v>
      </c>
      <c r="E2865" s="29"/>
      <c r="F2865" s="28" t="s">
        <v>218</v>
      </c>
      <c r="G2865" s="28" t="s">
        <v>42</v>
      </c>
      <c r="H2865" s="28" t="s">
        <v>44</v>
      </c>
      <c r="I2865" s="31">
        <v>44379.15</v>
      </c>
      <c r="J2865" s="32">
        <f t="shared" si="132"/>
        <v>44379.15</v>
      </c>
      <c r="K2865" s="31">
        <v>0</v>
      </c>
      <c r="L2865" s="31">
        <v>0</v>
      </c>
      <c r="M2865" s="31">
        <v>0</v>
      </c>
      <c r="N2865" s="31">
        <v>0</v>
      </c>
      <c r="O2865" s="33">
        <f t="shared" si="133"/>
        <v>0</v>
      </c>
      <c r="P2865" s="34" t="str">
        <f t="shared" si="134"/>
        <v>1-30</v>
      </c>
      <c r="Q2865" s="35" t="str">
        <f>+VLOOKUP(B2865,'[2]PORTAFOLIO JAN17'!$B$7:$T$4941,19,FALSE)</f>
        <v>NICARAGUA</v>
      </c>
      <c r="R2865" s="31">
        <v>0</v>
      </c>
      <c r="S2865" s="31">
        <v>0</v>
      </c>
      <c r="T2865" s="31" t="s">
        <v>45</v>
      </c>
      <c r="U2865" s="36" t="s">
        <v>46</v>
      </c>
      <c r="V2865" s="37">
        <v>44379.15</v>
      </c>
      <c r="W2865" s="38">
        <v>44379.15</v>
      </c>
      <c r="X2865" s="38">
        <v>0</v>
      </c>
      <c r="Y2865" s="38">
        <v>0</v>
      </c>
      <c r="Z2865" s="38">
        <v>0</v>
      </c>
      <c r="AA2865" s="38">
        <v>0</v>
      </c>
      <c r="AB2865" s="38">
        <v>0</v>
      </c>
      <c r="AC2865" s="38">
        <v>0</v>
      </c>
      <c r="AD2865" s="38" t="s">
        <v>47</v>
      </c>
    </row>
    <row r="2866" spans="1:30" s="27" customFormat="1" ht="15" customHeight="1" x14ac:dyDescent="0.25">
      <c r="A2866" s="39" t="s">
        <v>39</v>
      </c>
      <c r="B2866" s="39" t="s">
        <v>2914</v>
      </c>
      <c r="C2866" s="86">
        <v>42767</v>
      </c>
      <c r="D2866" s="29">
        <f>+VLOOKUP(B2866,'[2]HG-Mexico by Contract'!$B$8:$G$4512,6,FALSE)</f>
        <v>313548</v>
      </c>
      <c r="E2866" s="29"/>
      <c r="F2866" s="39" t="s">
        <v>218</v>
      </c>
      <c r="G2866" s="39" t="s">
        <v>42</v>
      </c>
      <c r="H2866" s="39" t="s">
        <v>44</v>
      </c>
      <c r="I2866" s="40">
        <v>44379.15</v>
      </c>
      <c r="J2866" s="32">
        <f t="shared" si="132"/>
        <v>44379.15</v>
      </c>
      <c r="K2866" s="31">
        <v>0</v>
      </c>
      <c r="L2866" s="31">
        <v>0</v>
      </c>
      <c r="M2866" s="31">
        <v>0</v>
      </c>
      <c r="N2866" s="31">
        <v>0</v>
      </c>
      <c r="O2866" s="33">
        <f t="shared" si="133"/>
        <v>0</v>
      </c>
      <c r="P2866" s="34" t="str">
        <f t="shared" si="134"/>
        <v>1-30</v>
      </c>
      <c r="Q2866" s="35" t="str">
        <f>+VLOOKUP(B2866,'[2]PORTAFOLIO JAN17'!$B$7:$T$4941,19,FALSE)</f>
        <v>NICARAGUA</v>
      </c>
      <c r="R2866" s="31">
        <v>0</v>
      </c>
      <c r="S2866" s="31">
        <v>0</v>
      </c>
      <c r="T2866" s="31" t="s">
        <v>45</v>
      </c>
      <c r="U2866" s="41" t="s">
        <v>46</v>
      </c>
      <c r="V2866" s="42">
        <v>44379.15</v>
      </c>
      <c r="W2866" s="43">
        <v>44379.15</v>
      </c>
      <c r="X2866" s="38">
        <v>0</v>
      </c>
      <c r="Y2866" s="38">
        <v>0</v>
      </c>
      <c r="Z2866" s="38">
        <v>0</v>
      </c>
      <c r="AA2866" s="38">
        <v>0</v>
      </c>
      <c r="AB2866" s="38">
        <v>0</v>
      </c>
      <c r="AC2866" s="38">
        <v>0</v>
      </c>
      <c r="AD2866" s="38" t="s">
        <v>47</v>
      </c>
    </row>
    <row r="2867" spans="1:30" s="27" customFormat="1" ht="15" customHeight="1" x14ac:dyDescent="0.25">
      <c r="A2867" s="28" t="s">
        <v>39</v>
      </c>
      <c r="B2867" s="28" t="s">
        <v>2915</v>
      </c>
      <c r="C2867" s="85">
        <v>42767</v>
      </c>
      <c r="D2867" s="29">
        <f>+VLOOKUP(B2867,'[2]HG-Mexico by Contract'!$B$8:$G$4512,6,FALSE)</f>
        <v>318506</v>
      </c>
      <c r="E2867" s="29"/>
      <c r="F2867" s="28" t="s">
        <v>41</v>
      </c>
      <c r="G2867" s="28" t="s">
        <v>42</v>
      </c>
      <c r="H2867" s="28" t="s">
        <v>44</v>
      </c>
      <c r="I2867" s="31">
        <v>58668.77</v>
      </c>
      <c r="J2867" s="32">
        <f t="shared" si="132"/>
        <v>58668.77</v>
      </c>
      <c r="K2867" s="31">
        <v>0</v>
      </c>
      <c r="L2867" s="31">
        <v>0</v>
      </c>
      <c r="M2867" s="31">
        <v>0</v>
      </c>
      <c r="N2867" s="31">
        <v>0</v>
      </c>
      <c r="O2867" s="33">
        <f t="shared" si="133"/>
        <v>0</v>
      </c>
      <c r="P2867" s="34" t="str">
        <f t="shared" si="134"/>
        <v>1-30</v>
      </c>
      <c r="Q2867" s="35" t="str">
        <f>+VLOOKUP(B2867,'[2]PORTAFOLIO JAN17'!$B$7:$T$4941,19,FALSE)</f>
        <v>MEXICO</v>
      </c>
      <c r="R2867" s="31">
        <v>0</v>
      </c>
      <c r="S2867" s="31">
        <v>0</v>
      </c>
      <c r="T2867" s="31" t="s">
        <v>45</v>
      </c>
      <c r="U2867" s="36" t="s">
        <v>46</v>
      </c>
      <c r="V2867" s="37">
        <v>58668.77</v>
      </c>
      <c r="W2867" s="38">
        <v>58668.77</v>
      </c>
      <c r="X2867" s="38">
        <v>0</v>
      </c>
      <c r="Y2867" s="38">
        <v>0</v>
      </c>
      <c r="Z2867" s="38">
        <v>0</v>
      </c>
      <c r="AA2867" s="38">
        <v>0</v>
      </c>
      <c r="AB2867" s="38">
        <v>0</v>
      </c>
      <c r="AC2867" s="38">
        <v>0</v>
      </c>
      <c r="AD2867" s="38" t="s">
        <v>47</v>
      </c>
    </row>
    <row r="2868" spans="1:30" s="27" customFormat="1" ht="15" customHeight="1" x14ac:dyDescent="0.25">
      <c r="A2868" s="39" t="s">
        <v>39</v>
      </c>
      <c r="B2868" s="39" t="s">
        <v>2916</v>
      </c>
      <c r="C2868" s="86">
        <v>42767</v>
      </c>
      <c r="D2868" s="29">
        <f>+VLOOKUP(B2868,'[2]HG-Mexico by Contract'!$B$8:$G$4512,6,FALSE)</f>
        <v>312088</v>
      </c>
      <c r="E2868" s="29"/>
      <c r="F2868" s="39" t="s">
        <v>62</v>
      </c>
      <c r="G2868" s="39" t="s">
        <v>42</v>
      </c>
      <c r="H2868" s="39" t="s">
        <v>44</v>
      </c>
      <c r="I2868" s="40">
        <v>641429.54</v>
      </c>
      <c r="J2868" s="32">
        <f t="shared" si="132"/>
        <v>641429.54</v>
      </c>
      <c r="K2868" s="31">
        <v>0</v>
      </c>
      <c r="L2868" s="31">
        <v>0</v>
      </c>
      <c r="M2868" s="31">
        <v>0</v>
      </c>
      <c r="N2868" s="31">
        <v>0</v>
      </c>
      <c r="O2868" s="33">
        <f t="shared" si="133"/>
        <v>0</v>
      </c>
      <c r="P2868" s="34" t="str">
        <f t="shared" si="134"/>
        <v>1-30</v>
      </c>
      <c r="Q2868" s="35" t="str">
        <f>+VLOOKUP(B2868,'[2]PORTAFOLIO JAN17'!$B$7:$T$4941,19,FALSE)</f>
        <v>REPUBLICA DOMINICANA</v>
      </c>
      <c r="R2868" s="31">
        <v>0</v>
      </c>
      <c r="S2868" s="31">
        <v>0</v>
      </c>
      <c r="T2868" s="31" t="s">
        <v>45</v>
      </c>
      <c r="U2868" s="41" t="s">
        <v>46</v>
      </c>
      <c r="V2868" s="42">
        <v>641429.54</v>
      </c>
      <c r="W2868" s="43">
        <v>641429.54</v>
      </c>
      <c r="X2868" s="38">
        <v>0</v>
      </c>
      <c r="Y2868" s="38">
        <v>0</v>
      </c>
      <c r="Z2868" s="38">
        <v>0</v>
      </c>
      <c r="AA2868" s="38">
        <v>0</v>
      </c>
      <c r="AB2868" s="38">
        <v>0</v>
      </c>
      <c r="AC2868" s="38">
        <v>0</v>
      </c>
      <c r="AD2868" s="38" t="s">
        <v>47</v>
      </c>
    </row>
    <row r="2869" spans="1:30" s="27" customFormat="1" ht="15" customHeight="1" x14ac:dyDescent="0.25">
      <c r="A2869" s="28" t="s">
        <v>39</v>
      </c>
      <c r="B2869" s="28" t="s">
        <v>2917</v>
      </c>
      <c r="C2869" s="85">
        <v>42767</v>
      </c>
      <c r="D2869" s="29">
        <f>+VLOOKUP(B2869,'[2]HG-Mexico by Contract'!$B$8:$G$4512,6,FALSE)</f>
        <v>369449</v>
      </c>
      <c r="E2869" s="29"/>
      <c r="F2869" s="28" t="s">
        <v>41</v>
      </c>
      <c r="G2869" s="28" t="s">
        <v>42</v>
      </c>
      <c r="H2869" s="28" t="s">
        <v>63</v>
      </c>
      <c r="I2869" s="31">
        <v>1515955.85</v>
      </c>
      <c r="J2869" s="32">
        <f t="shared" si="132"/>
        <v>76146.462353891344</v>
      </c>
      <c r="K2869" s="31">
        <v>0</v>
      </c>
      <c r="L2869" s="31">
        <v>0</v>
      </c>
      <c r="M2869" s="31">
        <v>0</v>
      </c>
      <c r="N2869" s="31">
        <v>0</v>
      </c>
      <c r="O2869" s="33">
        <f t="shared" si="133"/>
        <v>0</v>
      </c>
      <c r="P2869" s="34" t="str">
        <f t="shared" si="134"/>
        <v>1-30</v>
      </c>
      <c r="Q2869" s="35" t="str">
        <f>+VLOOKUP(B2869,'[2]PORTAFOLIO JAN17'!$B$7:$T$4941,19,FALSE)</f>
        <v>MEXICO</v>
      </c>
      <c r="R2869" s="31">
        <v>0</v>
      </c>
      <c r="S2869" s="31">
        <v>0</v>
      </c>
      <c r="T2869" s="31" t="s">
        <v>45</v>
      </c>
      <c r="U2869" s="36" t="s">
        <v>64</v>
      </c>
      <c r="V2869" s="37">
        <v>76146.462345499996</v>
      </c>
      <c r="W2869" s="38">
        <v>76146.462345499996</v>
      </c>
      <c r="X2869" s="38">
        <v>0</v>
      </c>
      <c r="Y2869" s="38">
        <v>0</v>
      </c>
      <c r="Z2869" s="38">
        <v>0</v>
      </c>
      <c r="AA2869" s="38">
        <v>0</v>
      </c>
      <c r="AB2869" s="38">
        <v>0</v>
      </c>
      <c r="AC2869" s="38">
        <v>0</v>
      </c>
      <c r="AD2869" s="38" t="s">
        <v>47</v>
      </c>
    </row>
    <row r="2870" spans="1:30" s="27" customFormat="1" ht="15" customHeight="1" x14ac:dyDescent="0.25">
      <c r="A2870" s="39" t="s">
        <v>39</v>
      </c>
      <c r="B2870" s="39" t="s">
        <v>2918</v>
      </c>
      <c r="C2870" s="86">
        <v>42767</v>
      </c>
      <c r="D2870" s="29">
        <f>+VLOOKUP(B2870,'[2]HG-Mexico by Contract'!$B$8:$G$4512,6,FALSE)</f>
        <v>358398</v>
      </c>
      <c r="E2870" s="29"/>
      <c r="F2870" s="39" t="s">
        <v>41</v>
      </c>
      <c r="G2870" s="39" t="s">
        <v>42</v>
      </c>
      <c r="H2870" s="39" t="s">
        <v>63</v>
      </c>
      <c r="I2870" s="40">
        <v>110148.45</v>
      </c>
      <c r="J2870" s="32">
        <f t="shared" si="132"/>
        <v>5532.7566441097097</v>
      </c>
      <c r="K2870" s="31">
        <v>0</v>
      </c>
      <c r="L2870" s="31">
        <v>0</v>
      </c>
      <c r="M2870" s="31">
        <v>0</v>
      </c>
      <c r="N2870" s="31">
        <v>0</v>
      </c>
      <c r="O2870" s="33">
        <f t="shared" si="133"/>
        <v>0</v>
      </c>
      <c r="P2870" s="34" t="str">
        <f t="shared" si="134"/>
        <v>1-30</v>
      </c>
      <c r="Q2870" s="35" t="str">
        <f>+VLOOKUP(B2870,'[2]PORTAFOLIO JAN17'!$B$7:$T$4941,19,FALSE)</f>
        <v>MEXICO</v>
      </c>
      <c r="R2870" s="31">
        <v>0</v>
      </c>
      <c r="S2870" s="31">
        <v>0</v>
      </c>
      <c r="T2870" s="31" t="s">
        <v>45</v>
      </c>
      <c r="U2870" s="41" t="s">
        <v>64</v>
      </c>
      <c r="V2870" s="42">
        <v>5532.7566434999999</v>
      </c>
      <c r="W2870" s="43">
        <v>5532.7566434999999</v>
      </c>
      <c r="X2870" s="38">
        <v>0</v>
      </c>
      <c r="Y2870" s="38">
        <v>0</v>
      </c>
      <c r="Z2870" s="38">
        <v>0</v>
      </c>
      <c r="AA2870" s="38">
        <v>0</v>
      </c>
      <c r="AB2870" s="38">
        <v>0</v>
      </c>
      <c r="AC2870" s="38">
        <v>0</v>
      </c>
      <c r="AD2870" s="38" t="s">
        <v>47</v>
      </c>
    </row>
    <row r="2871" spans="1:30" s="27" customFormat="1" ht="15" customHeight="1" x14ac:dyDescent="0.25">
      <c r="A2871" s="28" t="s">
        <v>39</v>
      </c>
      <c r="B2871" s="28" t="s">
        <v>2919</v>
      </c>
      <c r="C2871" s="85">
        <v>42767</v>
      </c>
      <c r="D2871" s="29">
        <f>+VLOOKUP(B2871,'[2]HG-Mexico by Contract'!$B$8:$G$4512,6,FALSE)</f>
        <v>310580</v>
      </c>
      <c r="E2871" s="29"/>
      <c r="F2871" s="28" t="s">
        <v>41</v>
      </c>
      <c r="G2871" s="28" t="s">
        <v>42</v>
      </c>
      <c r="H2871" s="28" t="s">
        <v>44</v>
      </c>
      <c r="I2871" s="31">
        <v>2307708.7799999998</v>
      </c>
      <c r="J2871" s="32">
        <f t="shared" si="132"/>
        <v>2307708.7799999998</v>
      </c>
      <c r="K2871" s="31">
        <v>0</v>
      </c>
      <c r="L2871" s="31">
        <v>0</v>
      </c>
      <c r="M2871" s="31">
        <v>0</v>
      </c>
      <c r="N2871" s="31">
        <v>0</v>
      </c>
      <c r="O2871" s="33">
        <f t="shared" si="133"/>
        <v>0</v>
      </c>
      <c r="P2871" s="34" t="str">
        <f t="shared" si="134"/>
        <v>1-30</v>
      </c>
      <c r="Q2871" s="35" t="str">
        <f>+VLOOKUP(B2871,'[2]PORTAFOLIO JAN17'!$B$7:$T$4941,19,FALSE)</f>
        <v>MEXICO</v>
      </c>
      <c r="R2871" s="31">
        <v>0</v>
      </c>
      <c r="S2871" s="31">
        <v>0</v>
      </c>
      <c r="T2871" s="31" t="s">
        <v>45</v>
      </c>
      <c r="U2871" s="36" t="s">
        <v>46</v>
      </c>
      <c r="V2871" s="37">
        <v>2307708.7799999998</v>
      </c>
      <c r="W2871" s="38">
        <v>2307708.7799999998</v>
      </c>
      <c r="X2871" s="38">
        <v>0</v>
      </c>
      <c r="Y2871" s="38">
        <v>0</v>
      </c>
      <c r="Z2871" s="38">
        <v>0</v>
      </c>
      <c r="AA2871" s="38">
        <v>0</v>
      </c>
      <c r="AB2871" s="38">
        <v>0</v>
      </c>
      <c r="AC2871" s="38">
        <v>0</v>
      </c>
      <c r="AD2871" s="38" t="s">
        <v>47</v>
      </c>
    </row>
    <row r="2872" spans="1:30" s="27" customFormat="1" ht="15" customHeight="1" x14ac:dyDescent="0.25">
      <c r="A2872" s="39" t="s">
        <v>39</v>
      </c>
      <c r="B2872" s="39" t="s">
        <v>2920</v>
      </c>
      <c r="C2872" s="86">
        <v>42767</v>
      </c>
      <c r="D2872" s="29">
        <f>+VLOOKUP(B2872,'[2]HG-Mexico by Contract'!$B$8:$G$4512,6,FALSE)</f>
        <v>348717</v>
      </c>
      <c r="E2872" s="29"/>
      <c r="F2872" s="39" t="s">
        <v>41</v>
      </c>
      <c r="G2872" s="39" t="s">
        <v>42</v>
      </c>
      <c r="H2872" s="39" t="s">
        <v>63</v>
      </c>
      <c r="I2872" s="40">
        <v>922703.08</v>
      </c>
      <c r="J2872" s="32">
        <f t="shared" si="132"/>
        <v>46347.375713507477</v>
      </c>
      <c r="K2872" s="31">
        <v>0</v>
      </c>
      <c r="L2872" s="31">
        <v>0</v>
      </c>
      <c r="M2872" s="31">
        <v>0</v>
      </c>
      <c r="N2872" s="31">
        <v>0</v>
      </c>
      <c r="O2872" s="33">
        <f t="shared" si="133"/>
        <v>0</v>
      </c>
      <c r="P2872" s="34" t="str">
        <f t="shared" si="134"/>
        <v>1-30</v>
      </c>
      <c r="Q2872" s="35" t="str">
        <f>+VLOOKUP(B2872,'[2]PORTAFOLIO JAN17'!$B$7:$T$4941,19,FALSE)</f>
        <v>MEXICO</v>
      </c>
      <c r="R2872" s="31">
        <v>0</v>
      </c>
      <c r="S2872" s="31">
        <v>0</v>
      </c>
      <c r="T2872" s="31" t="s">
        <v>45</v>
      </c>
      <c r="U2872" s="41" t="s">
        <v>64</v>
      </c>
      <c r="V2872" s="42">
        <v>46347.375708400003</v>
      </c>
      <c r="W2872" s="43">
        <v>46347.375708400003</v>
      </c>
      <c r="X2872" s="38">
        <v>0</v>
      </c>
      <c r="Y2872" s="38">
        <v>0</v>
      </c>
      <c r="Z2872" s="38">
        <v>0</v>
      </c>
      <c r="AA2872" s="38">
        <v>0</v>
      </c>
      <c r="AB2872" s="38">
        <v>0</v>
      </c>
      <c r="AC2872" s="38">
        <v>0</v>
      </c>
      <c r="AD2872" s="38" t="s">
        <v>47</v>
      </c>
    </row>
    <row r="2873" spans="1:30" s="27" customFormat="1" ht="15" customHeight="1" x14ac:dyDescent="0.25">
      <c r="A2873" s="28" t="s">
        <v>39</v>
      </c>
      <c r="B2873" s="28" t="s">
        <v>2921</v>
      </c>
      <c r="C2873" s="85">
        <v>42767</v>
      </c>
      <c r="D2873" s="29">
        <f>+VLOOKUP(B2873,'[2]HG-Mexico by Contract'!$B$8:$G$4512,6,FALSE)</f>
        <v>369352</v>
      </c>
      <c r="E2873" s="29"/>
      <c r="F2873" s="28" t="s">
        <v>41</v>
      </c>
      <c r="G2873" s="28" t="s">
        <v>42</v>
      </c>
      <c r="H2873" s="28" t="s">
        <v>63</v>
      </c>
      <c r="I2873" s="31">
        <v>3260616.88</v>
      </c>
      <c r="J2873" s="32">
        <f t="shared" si="132"/>
        <v>163780.78590044862</v>
      </c>
      <c r="K2873" s="31">
        <v>0</v>
      </c>
      <c r="L2873" s="31">
        <v>0</v>
      </c>
      <c r="M2873" s="31">
        <v>0</v>
      </c>
      <c r="N2873" s="31">
        <v>0</v>
      </c>
      <c r="O2873" s="33">
        <f t="shared" si="133"/>
        <v>0</v>
      </c>
      <c r="P2873" s="34" t="str">
        <f t="shared" si="134"/>
        <v>1-30</v>
      </c>
      <c r="Q2873" s="35" t="str">
        <f>+VLOOKUP(B2873,'[2]PORTAFOLIO JAN17'!$B$7:$T$4941,19,FALSE)</f>
        <v>MEXICO</v>
      </c>
      <c r="R2873" s="31">
        <v>0</v>
      </c>
      <c r="S2873" s="31">
        <v>0</v>
      </c>
      <c r="T2873" s="31" t="s">
        <v>45</v>
      </c>
      <c r="U2873" s="36" t="s">
        <v>64</v>
      </c>
      <c r="V2873" s="37">
        <v>163780.7858824</v>
      </c>
      <c r="W2873" s="38">
        <v>163780.7858824</v>
      </c>
      <c r="X2873" s="38">
        <v>0</v>
      </c>
      <c r="Y2873" s="38">
        <v>0</v>
      </c>
      <c r="Z2873" s="38">
        <v>0</v>
      </c>
      <c r="AA2873" s="38">
        <v>0</v>
      </c>
      <c r="AB2873" s="38">
        <v>0</v>
      </c>
      <c r="AC2873" s="38">
        <v>0</v>
      </c>
      <c r="AD2873" s="38" t="s">
        <v>47</v>
      </c>
    </row>
    <row r="2874" spans="1:30" s="27" customFormat="1" ht="15" customHeight="1" x14ac:dyDescent="0.25">
      <c r="A2874" s="39" t="s">
        <v>39</v>
      </c>
      <c r="B2874" s="39" t="s">
        <v>2922</v>
      </c>
      <c r="C2874" s="86">
        <v>42767</v>
      </c>
      <c r="D2874" s="29">
        <f>+VLOOKUP(B2874,'[2]HG-Mexico by Contract'!$B$8:$G$4512,6,FALSE)</f>
        <v>369403</v>
      </c>
      <c r="E2874" s="29"/>
      <c r="F2874" s="39" t="s">
        <v>41</v>
      </c>
      <c r="G2874" s="39" t="s">
        <v>42</v>
      </c>
      <c r="H2874" s="39" t="s">
        <v>63</v>
      </c>
      <c r="I2874" s="40">
        <v>947152.69</v>
      </c>
      <c r="J2874" s="32">
        <f t="shared" si="132"/>
        <v>47575.479623942811</v>
      </c>
      <c r="K2874" s="31">
        <v>0</v>
      </c>
      <c r="L2874" s="31">
        <v>0</v>
      </c>
      <c r="M2874" s="31">
        <v>0</v>
      </c>
      <c r="N2874" s="31">
        <v>0</v>
      </c>
      <c r="O2874" s="33">
        <f t="shared" si="133"/>
        <v>0</v>
      </c>
      <c r="P2874" s="34" t="str">
        <f t="shared" si="134"/>
        <v>1-30</v>
      </c>
      <c r="Q2874" s="35" t="str">
        <f>+VLOOKUP(B2874,'[2]PORTAFOLIO JAN17'!$B$7:$T$4941,19,FALSE)</f>
        <v>MEXICO</v>
      </c>
      <c r="R2874" s="31">
        <v>0</v>
      </c>
      <c r="S2874" s="31">
        <v>0</v>
      </c>
      <c r="T2874" s="31" t="s">
        <v>45</v>
      </c>
      <c r="U2874" s="41" t="s">
        <v>64</v>
      </c>
      <c r="V2874" s="42">
        <v>47575.479618700003</v>
      </c>
      <c r="W2874" s="43">
        <v>47575.479618700003</v>
      </c>
      <c r="X2874" s="38">
        <v>0</v>
      </c>
      <c r="Y2874" s="38">
        <v>0</v>
      </c>
      <c r="Z2874" s="38">
        <v>0</v>
      </c>
      <c r="AA2874" s="38">
        <v>0</v>
      </c>
      <c r="AB2874" s="38">
        <v>0</v>
      </c>
      <c r="AC2874" s="38">
        <v>0</v>
      </c>
      <c r="AD2874" s="38" t="s">
        <v>47</v>
      </c>
    </row>
    <row r="2875" spans="1:30" s="27" customFormat="1" ht="15" customHeight="1" x14ac:dyDescent="0.25">
      <c r="A2875" s="28" t="s">
        <v>39</v>
      </c>
      <c r="B2875" s="28" t="s">
        <v>2923</v>
      </c>
      <c r="C2875" s="85">
        <v>42767</v>
      </c>
      <c r="D2875" s="29">
        <f>+VLOOKUP(B2875,'[2]HG-Mexico by Contract'!$B$8:$G$4512,6,FALSE)</f>
        <v>369754</v>
      </c>
      <c r="E2875" s="29"/>
      <c r="F2875" s="28" t="s">
        <v>41</v>
      </c>
      <c r="G2875" s="28" t="s">
        <v>42</v>
      </c>
      <c r="H2875" s="28" t="s">
        <v>44</v>
      </c>
      <c r="I2875" s="31">
        <v>69133.31</v>
      </c>
      <c r="J2875" s="32">
        <f t="shared" si="132"/>
        <v>69133.31</v>
      </c>
      <c r="K2875" s="31">
        <v>0</v>
      </c>
      <c r="L2875" s="31">
        <v>0</v>
      </c>
      <c r="M2875" s="31">
        <v>0</v>
      </c>
      <c r="N2875" s="31">
        <v>0</v>
      </c>
      <c r="O2875" s="33">
        <f t="shared" si="133"/>
        <v>0</v>
      </c>
      <c r="P2875" s="34" t="str">
        <f t="shared" si="134"/>
        <v>1-30</v>
      </c>
      <c r="Q2875" s="35" t="str">
        <f>+VLOOKUP(B2875,'[2]PORTAFOLIO JAN17'!$B$7:$T$4941,19,FALSE)</f>
        <v>MEXICO</v>
      </c>
      <c r="R2875" s="31">
        <v>0</v>
      </c>
      <c r="S2875" s="31">
        <v>0</v>
      </c>
      <c r="T2875" s="31" t="s">
        <v>45</v>
      </c>
      <c r="U2875" s="36" t="s">
        <v>46</v>
      </c>
      <c r="V2875" s="37">
        <v>69133.31</v>
      </c>
      <c r="W2875" s="38">
        <v>69133.31</v>
      </c>
      <c r="X2875" s="38">
        <v>0</v>
      </c>
      <c r="Y2875" s="38">
        <v>0</v>
      </c>
      <c r="Z2875" s="38">
        <v>0</v>
      </c>
      <c r="AA2875" s="38">
        <v>0</v>
      </c>
      <c r="AB2875" s="38">
        <v>0</v>
      </c>
      <c r="AC2875" s="38">
        <v>0</v>
      </c>
      <c r="AD2875" s="38" t="s">
        <v>47</v>
      </c>
    </row>
    <row r="2876" spans="1:30" s="27" customFormat="1" ht="15" customHeight="1" x14ac:dyDescent="0.25">
      <c r="A2876" s="39" t="s">
        <v>39</v>
      </c>
      <c r="B2876" s="39" t="s">
        <v>2924</v>
      </c>
      <c r="C2876" s="86">
        <v>42767</v>
      </c>
      <c r="D2876" s="29">
        <f>+VLOOKUP(B2876,'[2]HG-Mexico by Contract'!$B$8:$G$4512,6,FALSE)</f>
        <v>318217</v>
      </c>
      <c r="E2876" s="29"/>
      <c r="F2876" s="39" t="s">
        <v>41</v>
      </c>
      <c r="G2876" s="39" t="s">
        <v>42</v>
      </c>
      <c r="H2876" s="39" t="s">
        <v>44</v>
      </c>
      <c r="I2876" s="40">
        <v>44447.76</v>
      </c>
      <c r="J2876" s="32">
        <f t="shared" si="132"/>
        <v>44447.76</v>
      </c>
      <c r="K2876" s="31">
        <v>0</v>
      </c>
      <c r="L2876" s="31">
        <v>0</v>
      </c>
      <c r="M2876" s="31">
        <v>0</v>
      </c>
      <c r="N2876" s="31">
        <v>0</v>
      </c>
      <c r="O2876" s="33">
        <f t="shared" si="133"/>
        <v>0</v>
      </c>
      <c r="P2876" s="34" t="str">
        <f t="shared" si="134"/>
        <v>1-30</v>
      </c>
      <c r="Q2876" s="35" t="str">
        <f>+VLOOKUP(B2876,'[2]PORTAFOLIO JAN17'!$B$7:$T$4941,19,FALSE)</f>
        <v>COSTA RICA</v>
      </c>
      <c r="R2876" s="31">
        <v>0</v>
      </c>
      <c r="S2876" s="31">
        <v>0</v>
      </c>
      <c r="T2876" s="31" t="s">
        <v>45</v>
      </c>
      <c r="U2876" s="41" t="s">
        <v>46</v>
      </c>
      <c r="V2876" s="42">
        <v>44447.76</v>
      </c>
      <c r="W2876" s="43">
        <v>44447.76</v>
      </c>
      <c r="X2876" s="38">
        <v>0</v>
      </c>
      <c r="Y2876" s="38">
        <v>0</v>
      </c>
      <c r="Z2876" s="38">
        <v>0</v>
      </c>
      <c r="AA2876" s="38">
        <v>0</v>
      </c>
      <c r="AB2876" s="38">
        <v>0</v>
      </c>
      <c r="AC2876" s="38">
        <v>0</v>
      </c>
      <c r="AD2876" s="38" t="s">
        <v>47</v>
      </c>
    </row>
    <row r="2877" spans="1:30" s="27" customFormat="1" ht="15" customHeight="1" x14ac:dyDescent="0.25">
      <c r="A2877" s="28" t="s">
        <v>39</v>
      </c>
      <c r="B2877" s="28" t="s">
        <v>2925</v>
      </c>
      <c r="C2877" s="85">
        <v>42767</v>
      </c>
      <c r="D2877" s="29">
        <f>+VLOOKUP(B2877,'[2]HG-Mexico by Contract'!$B$8:$G$4512,6,FALSE)</f>
        <v>369921</v>
      </c>
      <c r="E2877" s="29"/>
      <c r="F2877" s="28" t="s">
        <v>41</v>
      </c>
      <c r="G2877" s="28" t="s">
        <v>42</v>
      </c>
      <c r="H2877" s="28" t="s">
        <v>44</v>
      </c>
      <c r="I2877" s="31">
        <v>61876.42</v>
      </c>
      <c r="J2877" s="32">
        <f t="shared" si="132"/>
        <v>61876.42</v>
      </c>
      <c r="K2877" s="31">
        <v>0</v>
      </c>
      <c r="L2877" s="31">
        <v>0</v>
      </c>
      <c r="M2877" s="31">
        <v>0</v>
      </c>
      <c r="N2877" s="31">
        <v>0</v>
      </c>
      <c r="O2877" s="33">
        <f t="shared" si="133"/>
        <v>0</v>
      </c>
      <c r="P2877" s="34" t="str">
        <f t="shared" si="134"/>
        <v>1-30</v>
      </c>
      <c r="Q2877" s="35" t="str">
        <f>+VLOOKUP(B2877,'[2]PORTAFOLIO JAN17'!$B$7:$T$4941,19,FALSE)</f>
        <v>EL SALVADOR</v>
      </c>
      <c r="R2877" s="31">
        <v>0</v>
      </c>
      <c r="S2877" s="31">
        <v>0</v>
      </c>
      <c r="T2877" s="31" t="s">
        <v>45</v>
      </c>
      <c r="U2877" s="36" t="s">
        <v>46</v>
      </c>
      <c r="V2877" s="37">
        <v>61876.42</v>
      </c>
      <c r="W2877" s="38">
        <v>61876.42</v>
      </c>
      <c r="X2877" s="38">
        <v>0</v>
      </c>
      <c r="Y2877" s="38">
        <v>0</v>
      </c>
      <c r="Z2877" s="38">
        <v>0</v>
      </c>
      <c r="AA2877" s="38">
        <v>0</v>
      </c>
      <c r="AB2877" s="38">
        <v>0</v>
      </c>
      <c r="AC2877" s="38">
        <v>0</v>
      </c>
      <c r="AD2877" s="38" t="s">
        <v>47</v>
      </c>
    </row>
    <row r="2878" spans="1:30" s="27" customFormat="1" ht="15" customHeight="1" x14ac:dyDescent="0.25">
      <c r="A2878" s="39" t="s">
        <v>39</v>
      </c>
      <c r="B2878" s="39" t="s">
        <v>2926</v>
      </c>
      <c r="C2878" s="86">
        <v>42767</v>
      </c>
      <c r="D2878" s="29">
        <f>+VLOOKUP(B2878,'[2]HG-Mexico by Contract'!$B$8:$G$4512,6,FALSE)</f>
        <v>310731</v>
      </c>
      <c r="E2878" s="29"/>
      <c r="F2878" s="39" t="s">
        <v>41</v>
      </c>
      <c r="G2878" s="39" t="s">
        <v>42</v>
      </c>
      <c r="H2878" s="39" t="s">
        <v>63</v>
      </c>
      <c r="I2878" s="40">
        <v>327871.32</v>
      </c>
      <c r="J2878" s="32">
        <f t="shared" si="132"/>
        <v>16468.97640541488</v>
      </c>
      <c r="K2878" s="31">
        <v>0</v>
      </c>
      <c r="L2878" s="31">
        <v>0</v>
      </c>
      <c r="M2878" s="31">
        <v>0</v>
      </c>
      <c r="N2878" s="31">
        <v>0</v>
      </c>
      <c r="O2878" s="33">
        <f t="shared" si="133"/>
        <v>0</v>
      </c>
      <c r="P2878" s="34" t="str">
        <f t="shared" si="134"/>
        <v>1-30</v>
      </c>
      <c r="Q2878" s="35" t="str">
        <f>+VLOOKUP(B2878,'[2]PORTAFOLIO JAN17'!$B$7:$T$4941,19,FALSE)</f>
        <v>MEXICO</v>
      </c>
      <c r="R2878" s="31">
        <v>0</v>
      </c>
      <c r="S2878" s="31">
        <v>0</v>
      </c>
      <c r="T2878" s="31" t="s">
        <v>45</v>
      </c>
      <c r="U2878" s="41" t="s">
        <v>64</v>
      </c>
      <c r="V2878" s="42">
        <v>16468.976403600002</v>
      </c>
      <c r="W2878" s="43">
        <v>16468.976403600002</v>
      </c>
      <c r="X2878" s="38">
        <v>0</v>
      </c>
      <c r="Y2878" s="38">
        <v>0</v>
      </c>
      <c r="Z2878" s="38">
        <v>0</v>
      </c>
      <c r="AA2878" s="38">
        <v>0</v>
      </c>
      <c r="AB2878" s="38">
        <v>0</v>
      </c>
      <c r="AC2878" s="38">
        <v>0</v>
      </c>
      <c r="AD2878" s="38" t="s">
        <v>47</v>
      </c>
    </row>
    <row r="2879" spans="1:30" s="27" customFormat="1" ht="15" customHeight="1" x14ac:dyDescent="0.25">
      <c r="A2879" s="28" t="s">
        <v>39</v>
      </c>
      <c r="B2879" s="28" t="s">
        <v>2927</v>
      </c>
      <c r="C2879" s="85">
        <v>42767</v>
      </c>
      <c r="D2879" s="29">
        <f>+VLOOKUP(B2879,'[2]HG-Mexico by Contract'!$B$8:$G$4512,6,FALSE)</f>
        <v>314376</v>
      </c>
      <c r="E2879" s="29"/>
      <c r="F2879" s="28" t="s">
        <v>41</v>
      </c>
      <c r="G2879" s="28" t="s">
        <v>42</v>
      </c>
      <c r="H2879" s="28" t="s">
        <v>44</v>
      </c>
      <c r="I2879" s="31">
        <v>726908.34</v>
      </c>
      <c r="J2879" s="32">
        <f t="shared" si="132"/>
        <v>726908.34</v>
      </c>
      <c r="K2879" s="31">
        <v>0</v>
      </c>
      <c r="L2879" s="31">
        <v>0</v>
      </c>
      <c r="M2879" s="31">
        <v>0</v>
      </c>
      <c r="N2879" s="31">
        <v>0</v>
      </c>
      <c r="O2879" s="33">
        <f t="shared" si="133"/>
        <v>0</v>
      </c>
      <c r="P2879" s="34" t="str">
        <f t="shared" si="134"/>
        <v>1-30</v>
      </c>
      <c r="Q2879" s="35" t="str">
        <f>+VLOOKUP(B2879,'[2]PORTAFOLIO JAN17'!$B$7:$T$4941,19,FALSE)</f>
        <v>COSTA RICA</v>
      </c>
      <c r="R2879" s="31">
        <v>0</v>
      </c>
      <c r="S2879" s="31">
        <v>0</v>
      </c>
      <c r="T2879" s="31" t="s">
        <v>45</v>
      </c>
      <c r="U2879" s="36" t="s">
        <v>46</v>
      </c>
      <c r="V2879" s="37">
        <v>726908.34</v>
      </c>
      <c r="W2879" s="38">
        <v>726908.34</v>
      </c>
      <c r="X2879" s="38">
        <v>0</v>
      </c>
      <c r="Y2879" s="38">
        <v>0</v>
      </c>
      <c r="Z2879" s="38">
        <v>0</v>
      </c>
      <c r="AA2879" s="38">
        <v>0</v>
      </c>
      <c r="AB2879" s="38">
        <v>0</v>
      </c>
      <c r="AC2879" s="38">
        <v>0</v>
      </c>
      <c r="AD2879" s="38" t="s">
        <v>47</v>
      </c>
    </row>
    <row r="2880" spans="1:30" s="27" customFormat="1" ht="15" customHeight="1" x14ac:dyDescent="0.25">
      <c r="A2880" s="39" t="s">
        <v>39</v>
      </c>
      <c r="B2880" s="39" t="s">
        <v>2928</v>
      </c>
      <c r="C2880" s="86">
        <v>42767</v>
      </c>
      <c r="D2880" s="29">
        <f>+VLOOKUP(B2880,'[2]HG-Mexico by Contract'!$B$8:$G$4512,6,FALSE)</f>
        <v>369921</v>
      </c>
      <c r="E2880" s="29"/>
      <c r="F2880" s="39" t="s">
        <v>41</v>
      </c>
      <c r="G2880" s="39" t="s">
        <v>42</v>
      </c>
      <c r="H2880" s="39" t="s">
        <v>44</v>
      </c>
      <c r="I2880" s="40">
        <v>49524.89</v>
      </c>
      <c r="J2880" s="32">
        <f t="shared" si="132"/>
        <v>49524.89</v>
      </c>
      <c r="K2880" s="31">
        <v>0</v>
      </c>
      <c r="L2880" s="31">
        <v>0</v>
      </c>
      <c r="M2880" s="31">
        <v>0</v>
      </c>
      <c r="N2880" s="31">
        <v>0</v>
      </c>
      <c r="O2880" s="33">
        <f t="shared" si="133"/>
        <v>0</v>
      </c>
      <c r="P2880" s="34" t="str">
        <f t="shared" si="134"/>
        <v>1-30</v>
      </c>
      <c r="Q2880" s="35" t="str">
        <f>+VLOOKUP(B2880,'[2]PORTAFOLIO JAN17'!$B$7:$T$4941,19,FALSE)</f>
        <v>EL SALVADOR</v>
      </c>
      <c r="R2880" s="31">
        <v>0</v>
      </c>
      <c r="S2880" s="31">
        <v>0</v>
      </c>
      <c r="T2880" s="31" t="s">
        <v>45</v>
      </c>
      <c r="U2880" s="41" t="s">
        <v>46</v>
      </c>
      <c r="V2880" s="42">
        <v>49524.89</v>
      </c>
      <c r="W2880" s="43">
        <v>49524.89</v>
      </c>
      <c r="X2880" s="38">
        <v>0</v>
      </c>
      <c r="Y2880" s="38">
        <v>0</v>
      </c>
      <c r="Z2880" s="38">
        <v>0</v>
      </c>
      <c r="AA2880" s="38">
        <v>0</v>
      </c>
      <c r="AB2880" s="38">
        <v>0</v>
      </c>
      <c r="AC2880" s="38">
        <v>0</v>
      </c>
      <c r="AD2880" s="38" t="s">
        <v>47</v>
      </c>
    </row>
    <row r="2881" spans="1:30" s="27" customFormat="1" ht="15" customHeight="1" x14ac:dyDescent="0.25">
      <c r="A2881" s="28" t="s">
        <v>39</v>
      </c>
      <c r="B2881" s="28" t="s">
        <v>2929</v>
      </c>
      <c r="C2881" s="85">
        <v>42767</v>
      </c>
      <c r="D2881" s="29">
        <f>+VLOOKUP(B2881,'[2]HG-Mexico by Contract'!$B$8:$G$4512,6,FALSE)</f>
        <v>365889</v>
      </c>
      <c r="E2881" s="29"/>
      <c r="F2881" s="28" t="s">
        <v>41</v>
      </c>
      <c r="G2881" s="28" t="s">
        <v>42</v>
      </c>
      <c r="H2881" s="28" t="s">
        <v>63</v>
      </c>
      <c r="I2881" s="31">
        <v>1198910.54</v>
      </c>
      <c r="J2881" s="32">
        <f t="shared" si="132"/>
        <v>60221.276430836384</v>
      </c>
      <c r="K2881" s="31">
        <v>0</v>
      </c>
      <c r="L2881" s="31">
        <v>0</v>
      </c>
      <c r="M2881" s="31">
        <v>0</v>
      </c>
      <c r="N2881" s="31">
        <v>0</v>
      </c>
      <c r="O2881" s="33">
        <f t="shared" si="133"/>
        <v>0</v>
      </c>
      <c r="P2881" s="34" t="str">
        <f t="shared" si="134"/>
        <v>1-30</v>
      </c>
      <c r="Q2881" s="35" t="str">
        <f>+VLOOKUP(B2881,'[2]PORTAFOLIO JAN17'!$B$7:$T$4941,19,FALSE)</f>
        <v>MEXICO</v>
      </c>
      <c r="R2881" s="31">
        <v>0</v>
      </c>
      <c r="S2881" s="31">
        <v>0</v>
      </c>
      <c r="T2881" s="31" t="s">
        <v>45</v>
      </c>
      <c r="U2881" s="36" t="s">
        <v>64</v>
      </c>
      <c r="V2881" s="37">
        <v>60221.276424199998</v>
      </c>
      <c r="W2881" s="38">
        <v>60221.276424199998</v>
      </c>
      <c r="X2881" s="38">
        <v>0</v>
      </c>
      <c r="Y2881" s="38">
        <v>0</v>
      </c>
      <c r="Z2881" s="38">
        <v>0</v>
      </c>
      <c r="AA2881" s="38">
        <v>0</v>
      </c>
      <c r="AB2881" s="38">
        <v>0</v>
      </c>
      <c r="AC2881" s="38">
        <v>0</v>
      </c>
      <c r="AD2881" s="38" t="s">
        <v>47</v>
      </c>
    </row>
    <row r="2882" spans="1:30" s="27" customFormat="1" ht="15" customHeight="1" x14ac:dyDescent="0.25">
      <c r="A2882" s="39" t="s">
        <v>39</v>
      </c>
      <c r="B2882" s="39" t="s">
        <v>2930</v>
      </c>
      <c r="C2882" s="86">
        <v>42767</v>
      </c>
      <c r="D2882" s="29">
        <f>+VLOOKUP(B2882,'[2]HG-Mexico by Contract'!$B$8:$G$4512,6,FALSE)</f>
        <v>316923</v>
      </c>
      <c r="E2882" s="29"/>
      <c r="F2882" s="39" t="s">
        <v>41</v>
      </c>
      <c r="G2882" s="39" t="s">
        <v>42</v>
      </c>
      <c r="H2882" s="39" t="s">
        <v>44</v>
      </c>
      <c r="I2882" s="40">
        <v>92203.45</v>
      </c>
      <c r="J2882" s="32">
        <f t="shared" si="132"/>
        <v>92203.45</v>
      </c>
      <c r="K2882" s="31">
        <v>0</v>
      </c>
      <c r="L2882" s="31">
        <v>0</v>
      </c>
      <c r="M2882" s="31">
        <v>0</v>
      </c>
      <c r="N2882" s="31">
        <v>0</v>
      </c>
      <c r="O2882" s="33">
        <f t="shared" si="133"/>
        <v>0</v>
      </c>
      <c r="P2882" s="34" t="str">
        <f t="shared" si="134"/>
        <v>1-30</v>
      </c>
      <c r="Q2882" s="35" t="str">
        <f>+VLOOKUP(B2882,'[2]PORTAFOLIO JAN17'!$B$7:$T$4941,19,FALSE)</f>
        <v>NICARAGUA</v>
      </c>
      <c r="R2882" s="31">
        <v>0</v>
      </c>
      <c r="S2882" s="31">
        <v>0</v>
      </c>
      <c r="T2882" s="31" t="s">
        <v>45</v>
      </c>
      <c r="U2882" s="41" t="s">
        <v>46</v>
      </c>
      <c r="V2882" s="42">
        <v>92203.45</v>
      </c>
      <c r="W2882" s="43">
        <v>92203.45</v>
      </c>
      <c r="X2882" s="38">
        <v>0</v>
      </c>
      <c r="Y2882" s="38">
        <v>0</v>
      </c>
      <c r="Z2882" s="38">
        <v>0</v>
      </c>
      <c r="AA2882" s="38">
        <v>0</v>
      </c>
      <c r="AB2882" s="38">
        <v>0</v>
      </c>
      <c r="AC2882" s="38">
        <v>0</v>
      </c>
      <c r="AD2882" s="38" t="s">
        <v>47</v>
      </c>
    </row>
    <row r="2883" spans="1:30" s="27" customFormat="1" ht="15" customHeight="1" x14ac:dyDescent="0.25">
      <c r="A2883" s="28" t="s">
        <v>39</v>
      </c>
      <c r="B2883" s="28" t="s">
        <v>2931</v>
      </c>
      <c r="C2883" s="85">
        <v>42767</v>
      </c>
      <c r="D2883" s="29">
        <f>+VLOOKUP(B2883,'[2]HG-Mexico by Contract'!$B$8:$G$4512,6,FALSE)</f>
        <v>310038</v>
      </c>
      <c r="E2883" s="29"/>
      <c r="F2883" s="28" t="s">
        <v>41</v>
      </c>
      <c r="G2883" s="28" t="s">
        <v>42</v>
      </c>
      <c r="H2883" s="28" t="s">
        <v>63</v>
      </c>
      <c r="I2883" s="31">
        <v>2578856.14</v>
      </c>
      <c r="J2883" s="32">
        <f t="shared" si="132"/>
        <v>129535.94392647487</v>
      </c>
      <c r="K2883" s="31">
        <v>0</v>
      </c>
      <c r="L2883" s="31">
        <v>0</v>
      </c>
      <c r="M2883" s="31">
        <v>0</v>
      </c>
      <c r="N2883" s="31">
        <v>0</v>
      </c>
      <c r="O2883" s="33">
        <f t="shared" si="133"/>
        <v>0</v>
      </c>
      <c r="P2883" s="34" t="str">
        <f t="shared" si="134"/>
        <v>1-30</v>
      </c>
      <c r="Q2883" s="35" t="str">
        <f>+VLOOKUP(B2883,'[2]PORTAFOLIO JAN17'!$B$7:$T$4941,19,FALSE)</f>
        <v>MEXICO</v>
      </c>
      <c r="R2883" s="31">
        <v>0</v>
      </c>
      <c r="S2883" s="31">
        <v>0</v>
      </c>
      <c r="T2883" s="31" t="s">
        <v>45</v>
      </c>
      <c r="U2883" s="36" t="s">
        <v>64</v>
      </c>
      <c r="V2883" s="37">
        <v>129535.9439122</v>
      </c>
      <c r="W2883" s="38">
        <v>129535.9439122</v>
      </c>
      <c r="X2883" s="38">
        <v>0</v>
      </c>
      <c r="Y2883" s="38">
        <v>0</v>
      </c>
      <c r="Z2883" s="38">
        <v>0</v>
      </c>
      <c r="AA2883" s="38">
        <v>0</v>
      </c>
      <c r="AB2883" s="38">
        <v>0</v>
      </c>
      <c r="AC2883" s="38">
        <v>0</v>
      </c>
      <c r="AD2883" s="38" t="s">
        <v>47</v>
      </c>
    </row>
    <row r="2884" spans="1:30" s="27" customFormat="1" ht="15" customHeight="1" x14ac:dyDescent="0.25">
      <c r="A2884" s="39" t="s">
        <v>39</v>
      </c>
      <c r="B2884" s="39" t="s">
        <v>2932</v>
      </c>
      <c r="C2884" s="86">
        <v>42767</v>
      </c>
      <c r="D2884" s="29">
        <f>+VLOOKUP(B2884,'[2]HG-Mexico by Contract'!$B$8:$G$4512,6,FALSE)</f>
        <v>369598</v>
      </c>
      <c r="E2884" s="29"/>
      <c r="F2884" s="39" t="s">
        <v>41</v>
      </c>
      <c r="G2884" s="39" t="s">
        <v>42</v>
      </c>
      <c r="H2884" s="39" t="s">
        <v>63</v>
      </c>
      <c r="I2884" s="40">
        <v>106804.9</v>
      </c>
      <c r="J2884" s="32">
        <f t="shared" si="132"/>
        <v>5364.8101275912013</v>
      </c>
      <c r="K2884" s="31">
        <v>0</v>
      </c>
      <c r="L2884" s="31">
        <v>0</v>
      </c>
      <c r="M2884" s="31">
        <v>0</v>
      </c>
      <c r="N2884" s="31">
        <v>0</v>
      </c>
      <c r="O2884" s="33">
        <f t="shared" si="133"/>
        <v>0</v>
      </c>
      <c r="P2884" s="34" t="str">
        <f t="shared" si="134"/>
        <v>1-30</v>
      </c>
      <c r="Q2884" s="35" t="str">
        <f>+VLOOKUP(B2884,'[2]PORTAFOLIO JAN17'!$B$7:$T$4941,19,FALSE)</f>
        <v>MEXICO</v>
      </c>
      <c r="R2884" s="31">
        <v>0</v>
      </c>
      <c r="S2884" s="31">
        <v>0</v>
      </c>
      <c r="T2884" s="31" t="s">
        <v>45</v>
      </c>
      <c r="U2884" s="41" t="s">
        <v>64</v>
      </c>
      <c r="V2884" s="42">
        <v>5364.8101269999997</v>
      </c>
      <c r="W2884" s="43">
        <v>5364.8101269999997</v>
      </c>
      <c r="X2884" s="38">
        <v>0</v>
      </c>
      <c r="Y2884" s="38">
        <v>0</v>
      </c>
      <c r="Z2884" s="38">
        <v>0</v>
      </c>
      <c r="AA2884" s="38">
        <v>0</v>
      </c>
      <c r="AB2884" s="38">
        <v>0</v>
      </c>
      <c r="AC2884" s="38">
        <v>0</v>
      </c>
      <c r="AD2884" s="38" t="s">
        <v>47</v>
      </c>
    </row>
    <row r="2885" spans="1:30" s="27" customFormat="1" ht="15" customHeight="1" x14ac:dyDescent="0.25">
      <c r="A2885" s="28" t="s">
        <v>39</v>
      </c>
      <c r="B2885" s="28" t="s">
        <v>2933</v>
      </c>
      <c r="C2885" s="85">
        <v>42767</v>
      </c>
      <c r="D2885" s="29">
        <f>+VLOOKUP(B2885,'[2]HG-Mexico by Contract'!$B$8:$G$4512,6,FALSE)</f>
        <v>369530</v>
      </c>
      <c r="E2885" s="29"/>
      <c r="F2885" s="28" t="s">
        <v>41</v>
      </c>
      <c r="G2885" s="28" t="s">
        <v>42</v>
      </c>
      <c r="H2885" s="28" t="s">
        <v>63</v>
      </c>
      <c r="I2885" s="31">
        <v>1256169.6000000001</v>
      </c>
      <c r="J2885" s="32">
        <f t="shared" si="132"/>
        <v>63097.399014953335</v>
      </c>
      <c r="K2885" s="31">
        <v>0</v>
      </c>
      <c r="L2885" s="31">
        <v>0</v>
      </c>
      <c r="M2885" s="31">
        <v>0</v>
      </c>
      <c r="N2885" s="31">
        <v>0</v>
      </c>
      <c r="O2885" s="33">
        <f t="shared" si="133"/>
        <v>0</v>
      </c>
      <c r="P2885" s="34" t="str">
        <f t="shared" si="134"/>
        <v>1-30</v>
      </c>
      <c r="Q2885" s="35" t="str">
        <f>+VLOOKUP(B2885,'[2]PORTAFOLIO JAN17'!$B$7:$T$4941,19,FALSE)</f>
        <v>MEXICO</v>
      </c>
      <c r="R2885" s="31">
        <v>0</v>
      </c>
      <c r="S2885" s="31">
        <v>0</v>
      </c>
      <c r="T2885" s="31" t="s">
        <v>45</v>
      </c>
      <c r="U2885" s="36" t="s">
        <v>64</v>
      </c>
      <c r="V2885" s="37">
        <v>63097.399008</v>
      </c>
      <c r="W2885" s="38">
        <v>63097.399008</v>
      </c>
      <c r="X2885" s="38">
        <v>0</v>
      </c>
      <c r="Y2885" s="38">
        <v>0</v>
      </c>
      <c r="Z2885" s="38">
        <v>0</v>
      </c>
      <c r="AA2885" s="38">
        <v>0</v>
      </c>
      <c r="AB2885" s="38">
        <v>0</v>
      </c>
      <c r="AC2885" s="38">
        <v>0</v>
      </c>
      <c r="AD2885" s="38" t="s">
        <v>47</v>
      </c>
    </row>
    <row r="2886" spans="1:30" s="27" customFormat="1" ht="15" customHeight="1" x14ac:dyDescent="0.25">
      <c r="A2886" s="39" t="s">
        <v>39</v>
      </c>
      <c r="B2886" s="39" t="s">
        <v>2934</v>
      </c>
      <c r="C2886" s="86">
        <v>42767</v>
      </c>
      <c r="D2886" s="29">
        <f>+VLOOKUP(B2886,'[2]HG-Mexico by Contract'!$B$8:$G$4512,6,FALSE)</f>
        <v>318117</v>
      </c>
      <c r="E2886" s="29"/>
      <c r="F2886" s="39" t="s">
        <v>41</v>
      </c>
      <c r="G2886" s="39" t="s">
        <v>42</v>
      </c>
      <c r="H2886" s="39" t="s">
        <v>44</v>
      </c>
      <c r="I2886" s="40">
        <v>147856.16</v>
      </c>
      <c r="J2886" s="32">
        <f t="shared" si="132"/>
        <v>147856.16</v>
      </c>
      <c r="K2886" s="31">
        <v>147856.16</v>
      </c>
      <c r="L2886" s="31">
        <v>0</v>
      </c>
      <c r="M2886" s="31">
        <v>0</v>
      </c>
      <c r="N2886" s="31">
        <v>0</v>
      </c>
      <c r="O2886" s="33">
        <f t="shared" si="133"/>
        <v>147856.16</v>
      </c>
      <c r="P2886" s="34" t="str">
        <f t="shared" si="134"/>
        <v>31-60</v>
      </c>
      <c r="Q2886" s="35" t="str">
        <f>+VLOOKUP(B2886,'[2]PORTAFOLIO JAN17'!$B$7:$T$4941,19,FALSE)</f>
        <v>COSTA RICA</v>
      </c>
      <c r="R2886" s="31">
        <v>0</v>
      </c>
      <c r="S2886" s="31">
        <v>0</v>
      </c>
      <c r="T2886" s="31" t="s">
        <v>45</v>
      </c>
      <c r="U2886" s="41" t="s">
        <v>46</v>
      </c>
      <c r="V2886" s="42">
        <v>147856.16</v>
      </c>
      <c r="W2886" s="43">
        <v>0</v>
      </c>
      <c r="X2886" s="38">
        <v>147856.16</v>
      </c>
      <c r="Y2886" s="38">
        <v>0</v>
      </c>
      <c r="Z2886" s="38">
        <v>0</v>
      </c>
      <c r="AA2886" s="38">
        <v>0</v>
      </c>
      <c r="AB2886" s="38">
        <v>0</v>
      </c>
      <c r="AC2886" s="38">
        <v>0</v>
      </c>
      <c r="AD2886" s="38" t="s">
        <v>47</v>
      </c>
    </row>
    <row r="2887" spans="1:30" s="27" customFormat="1" ht="15" customHeight="1" x14ac:dyDescent="0.25">
      <c r="A2887" s="28" t="s">
        <v>39</v>
      </c>
      <c r="B2887" s="28" t="s">
        <v>2935</v>
      </c>
      <c r="C2887" s="85">
        <v>42767</v>
      </c>
      <c r="D2887" s="29">
        <f>+VLOOKUP(B2887,'[2]HG-Mexico by Contract'!$B$8:$G$4512,6,FALSE)</f>
        <v>369525</v>
      </c>
      <c r="E2887" s="29"/>
      <c r="F2887" s="28" t="s">
        <v>41</v>
      </c>
      <c r="G2887" s="28" t="s">
        <v>42</v>
      </c>
      <c r="H2887" s="28" t="s">
        <v>63</v>
      </c>
      <c r="I2887" s="31">
        <v>2880121.88</v>
      </c>
      <c r="J2887" s="32">
        <f t="shared" si="132"/>
        <v>144668.52204834245</v>
      </c>
      <c r="K2887" s="31">
        <v>0</v>
      </c>
      <c r="L2887" s="31">
        <v>0</v>
      </c>
      <c r="M2887" s="31">
        <v>0</v>
      </c>
      <c r="N2887" s="31">
        <v>0</v>
      </c>
      <c r="O2887" s="33">
        <f t="shared" si="133"/>
        <v>0</v>
      </c>
      <c r="P2887" s="34" t="str">
        <f t="shared" si="134"/>
        <v>1-30</v>
      </c>
      <c r="Q2887" s="35" t="str">
        <f>+VLOOKUP(B2887,'[2]PORTAFOLIO JAN17'!$B$7:$T$4941,19,FALSE)</f>
        <v>MEXICO</v>
      </c>
      <c r="R2887" s="31">
        <v>0</v>
      </c>
      <c r="S2887" s="31">
        <v>0</v>
      </c>
      <c r="T2887" s="31" t="s">
        <v>45</v>
      </c>
      <c r="U2887" s="36" t="s">
        <v>64</v>
      </c>
      <c r="V2887" s="37">
        <v>144668.52203240001</v>
      </c>
      <c r="W2887" s="38">
        <v>144668.52203240001</v>
      </c>
      <c r="X2887" s="38">
        <v>0</v>
      </c>
      <c r="Y2887" s="38">
        <v>0</v>
      </c>
      <c r="Z2887" s="38">
        <v>0</v>
      </c>
      <c r="AA2887" s="38">
        <v>0</v>
      </c>
      <c r="AB2887" s="38">
        <v>0</v>
      </c>
      <c r="AC2887" s="38">
        <v>0</v>
      </c>
      <c r="AD2887" s="38" t="s">
        <v>47</v>
      </c>
    </row>
    <row r="2888" spans="1:30" s="27" customFormat="1" ht="15" customHeight="1" x14ac:dyDescent="0.25">
      <c r="A2888" s="39" t="s">
        <v>39</v>
      </c>
      <c r="B2888" s="39" t="s">
        <v>2936</v>
      </c>
      <c r="C2888" s="86">
        <v>42767</v>
      </c>
      <c r="D2888" s="29">
        <f>+VLOOKUP(B2888,'[2]HG-Mexico by Contract'!$B$8:$G$4512,6,FALSE)</f>
        <v>371122</v>
      </c>
      <c r="E2888" s="29"/>
      <c r="F2888" s="39" t="s">
        <v>41</v>
      </c>
      <c r="G2888" s="39" t="s">
        <v>42</v>
      </c>
      <c r="H2888" s="39" t="s">
        <v>63</v>
      </c>
      <c r="I2888" s="40">
        <v>754909.32</v>
      </c>
      <c r="J2888" s="32">
        <f t="shared" ref="J2888:J2951" si="135">+IF(H2888="MXN",I2888/$J$2,I2888)</f>
        <v>37919.09514777868</v>
      </c>
      <c r="K2888" s="31">
        <v>0</v>
      </c>
      <c r="L2888" s="31">
        <v>0</v>
      </c>
      <c r="M2888" s="31">
        <v>0</v>
      </c>
      <c r="N2888" s="31">
        <v>0</v>
      </c>
      <c r="O2888" s="33">
        <f t="shared" ref="O2888:O2951" si="136">+N2888+M2888+L2888+K2888</f>
        <v>0</v>
      </c>
      <c r="P2888" s="34" t="str">
        <f t="shared" ref="P2888:P2951" si="137">+IF(N2888&gt;0,"120+",IF(M2888&gt;0,"91-120",IF(L2888&gt;0,"61-90",IF(K2888&gt;0,"31-60","1-30"))))</f>
        <v>1-30</v>
      </c>
      <c r="Q2888" s="35" t="str">
        <f>+VLOOKUP(B2888,'[2]PORTAFOLIO JAN17'!$B$7:$T$4941,19,FALSE)</f>
        <v>MEXICO</v>
      </c>
      <c r="R2888" s="31">
        <v>0</v>
      </c>
      <c r="S2888" s="31">
        <v>0</v>
      </c>
      <c r="T2888" s="31" t="s">
        <v>45</v>
      </c>
      <c r="U2888" s="41" t="s">
        <v>64</v>
      </c>
      <c r="V2888" s="42">
        <v>37919.095143600003</v>
      </c>
      <c r="W2888" s="43">
        <v>37919.095143600003</v>
      </c>
      <c r="X2888" s="38">
        <v>0</v>
      </c>
      <c r="Y2888" s="38">
        <v>0</v>
      </c>
      <c r="Z2888" s="38">
        <v>0</v>
      </c>
      <c r="AA2888" s="38">
        <v>0</v>
      </c>
      <c r="AB2888" s="38">
        <v>0</v>
      </c>
      <c r="AC2888" s="38">
        <v>0</v>
      </c>
      <c r="AD2888" s="38" t="s">
        <v>47</v>
      </c>
    </row>
    <row r="2889" spans="1:30" s="27" customFormat="1" ht="15" customHeight="1" x14ac:dyDescent="0.25">
      <c r="A2889" s="28" t="s">
        <v>39</v>
      </c>
      <c r="B2889" s="28" t="s">
        <v>2937</v>
      </c>
      <c r="C2889" s="85">
        <v>42767</v>
      </c>
      <c r="D2889" s="29">
        <f>+VLOOKUP(B2889,'[2]HG-Mexico by Contract'!$B$8:$G$4512,6,FALSE)</f>
        <v>335053</v>
      </c>
      <c r="E2889" s="29"/>
      <c r="F2889" s="28" t="s">
        <v>41</v>
      </c>
      <c r="G2889" s="28" t="s">
        <v>42</v>
      </c>
      <c r="H2889" s="28" t="s">
        <v>63</v>
      </c>
      <c r="I2889" s="31">
        <v>1313616.58</v>
      </c>
      <c r="J2889" s="32">
        <f t="shared" si="135"/>
        <v>65982.960820671316</v>
      </c>
      <c r="K2889" s="31">
        <v>0</v>
      </c>
      <c r="L2889" s="31">
        <v>0</v>
      </c>
      <c r="M2889" s="31">
        <v>0</v>
      </c>
      <c r="N2889" s="31">
        <v>0</v>
      </c>
      <c r="O2889" s="33">
        <f t="shared" si="136"/>
        <v>0</v>
      </c>
      <c r="P2889" s="34" t="str">
        <f t="shared" si="137"/>
        <v>1-30</v>
      </c>
      <c r="Q2889" s="35" t="str">
        <f>+VLOOKUP(B2889,'[2]PORTAFOLIO JAN17'!$B$7:$T$4941,19,FALSE)</f>
        <v>MEXICO</v>
      </c>
      <c r="R2889" s="31">
        <v>0</v>
      </c>
      <c r="S2889" s="31">
        <v>0</v>
      </c>
      <c r="T2889" s="31" t="s">
        <v>45</v>
      </c>
      <c r="U2889" s="36" t="s">
        <v>64</v>
      </c>
      <c r="V2889" s="37">
        <v>65982.960813400001</v>
      </c>
      <c r="W2889" s="38">
        <v>65982.960813400001</v>
      </c>
      <c r="X2889" s="38">
        <v>0</v>
      </c>
      <c r="Y2889" s="38">
        <v>0</v>
      </c>
      <c r="Z2889" s="38">
        <v>0</v>
      </c>
      <c r="AA2889" s="38">
        <v>0</v>
      </c>
      <c r="AB2889" s="38">
        <v>0</v>
      </c>
      <c r="AC2889" s="38">
        <v>0</v>
      </c>
      <c r="AD2889" s="38" t="s">
        <v>47</v>
      </c>
    </row>
    <row r="2890" spans="1:30" s="27" customFormat="1" ht="15" customHeight="1" x14ac:dyDescent="0.25">
      <c r="A2890" s="39" t="s">
        <v>39</v>
      </c>
      <c r="B2890" s="39" t="s">
        <v>2938</v>
      </c>
      <c r="C2890" s="86">
        <v>42767</v>
      </c>
      <c r="D2890" s="29">
        <f>+VLOOKUP(B2890,'[2]HG-Mexico by Contract'!$B$8:$G$4512,6,FALSE)</f>
        <v>363037</v>
      </c>
      <c r="E2890" s="29"/>
      <c r="F2890" s="39" t="s">
        <v>41</v>
      </c>
      <c r="G2890" s="39" t="s">
        <v>42</v>
      </c>
      <c r="H2890" s="39" t="s">
        <v>44</v>
      </c>
      <c r="I2890" s="40">
        <v>18500.93</v>
      </c>
      <c r="J2890" s="32">
        <f t="shared" si="135"/>
        <v>18500.93</v>
      </c>
      <c r="K2890" s="31">
        <v>0</v>
      </c>
      <c r="L2890" s="31">
        <v>0</v>
      </c>
      <c r="M2890" s="31">
        <v>0</v>
      </c>
      <c r="N2890" s="31">
        <v>0</v>
      </c>
      <c r="O2890" s="33">
        <f t="shared" si="136"/>
        <v>0</v>
      </c>
      <c r="P2890" s="34" t="str">
        <f t="shared" si="137"/>
        <v>1-30</v>
      </c>
      <c r="Q2890" s="35" t="str">
        <f>+VLOOKUP(B2890,'[2]PORTAFOLIO JAN17'!$B$7:$T$4941,19,FALSE)</f>
        <v>NICARAGUA</v>
      </c>
      <c r="R2890" s="31">
        <v>0</v>
      </c>
      <c r="S2890" s="31">
        <v>0</v>
      </c>
      <c r="T2890" s="31" t="s">
        <v>45</v>
      </c>
      <c r="U2890" s="41" t="s">
        <v>46</v>
      </c>
      <c r="V2890" s="42">
        <v>18500.93</v>
      </c>
      <c r="W2890" s="43">
        <v>18500.93</v>
      </c>
      <c r="X2890" s="38">
        <v>0</v>
      </c>
      <c r="Y2890" s="38">
        <v>0</v>
      </c>
      <c r="Z2890" s="38">
        <v>0</v>
      </c>
      <c r="AA2890" s="38">
        <v>0</v>
      </c>
      <c r="AB2890" s="38">
        <v>0</v>
      </c>
      <c r="AC2890" s="38">
        <v>0</v>
      </c>
      <c r="AD2890" s="38" t="s">
        <v>47</v>
      </c>
    </row>
    <row r="2891" spans="1:30" s="27" customFormat="1" ht="15" customHeight="1" x14ac:dyDescent="0.25">
      <c r="A2891" s="28" t="s">
        <v>39</v>
      </c>
      <c r="B2891" s="28" t="s">
        <v>2939</v>
      </c>
      <c r="C2891" s="85">
        <v>42767</v>
      </c>
      <c r="D2891" s="29">
        <f>+VLOOKUP(B2891,'[2]HG-Mexico by Contract'!$B$8:$G$4512,6,FALSE)</f>
        <v>318117</v>
      </c>
      <c r="E2891" s="29"/>
      <c r="F2891" s="28" t="s">
        <v>41</v>
      </c>
      <c r="G2891" s="28" t="s">
        <v>42</v>
      </c>
      <c r="H2891" s="28" t="s">
        <v>44</v>
      </c>
      <c r="I2891" s="31">
        <v>147856.17000000001</v>
      </c>
      <c r="J2891" s="32">
        <f t="shared" si="135"/>
        <v>147856.17000000001</v>
      </c>
      <c r="K2891" s="31">
        <v>147856.17000000001</v>
      </c>
      <c r="L2891" s="31">
        <v>0</v>
      </c>
      <c r="M2891" s="31">
        <v>0</v>
      </c>
      <c r="N2891" s="31">
        <v>0</v>
      </c>
      <c r="O2891" s="33">
        <f t="shared" si="136"/>
        <v>147856.17000000001</v>
      </c>
      <c r="P2891" s="34" t="str">
        <f t="shared" si="137"/>
        <v>31-60</v>
      </c>
      <c r="Q2891" s="35" t="str">
        <f>+VLOOKUP(B2891,'[2]PORTAFOLIO JAN17'!$B$7:$T$4941,19,FALSE)</f>
        <v>COSTA RICA</v>
      </c>
      <c r="R2891" s="31">
        <v>0</v>
      </c>
      <c r="S2891" s="31">
        <v>0</v>
      </c>
      <c r="T2891" s="31" t="s">
        <v>45</v>
      </c>
      <c r="U2891" s="36" t="s">
        <v>46</v>
      </c>
      <c r="V2891" s="37">
        <v>147856.17000000001</v>
      </c>
      <c r="W2891" s="38">
        <v>0</v>
      </c>
      <c r="X2891" s="38">
        <v>147856.17000000001</v>
      </c>
      <c r="Y2891" s="38">
        <v>0</v>
      </c>
      <c r="Z2891" s="38">
        <v>0</v>
      </c>
      <c r="AA2891" s="38">
        <v>0</v>
      </c>
      <c r="AB2891" s="38">
        <v>0</v>
      </c>
      <c r="AC2891" s="38">
        <v>0</v>
      </c>
      <c r="AD2891" s="38" t="s">
        <v>47</v>
      </c>
    </row>
    <row r="2892" spans="1:30" s="27" customFormat="1" ht="15" customHeight="1" x14ac:dyDescent="0.25">
      <c r="A2892" s="39" t="s">
        <v>39</v>
      </c>
      <c r="B2892" s="39" t="s">
        <v>2940</v>
      </c>
      <c r="C2892" s="86">
        <v>42767</v>
      </c>
      <c r="D2892" s="29">
        <f>+VLOOKUP(B2892,'[2]HG-Mexico by Contract'!$B$8:$G$4512,6,FALSE)</f>
        <v>311380</v>
      </c>
      <c r="E2892" s="29"/>
      <c r="F2892" s="39" t="s">
        <v>41</v>
      </c>
      <c r="G2892" s="39" t="s">
        <v>42</v>
      </c>
      <c r="H2892" s="39" t="s">
        <v>63</v>
      </c>
      <c r="I2892" s="40">
        <v>3134138.7</v>
      </c>
      <c r="J2892" s="32">
        <f t="shared" si="135"/>
        <v>157427.78691834855</v>
      </c>
      <c r="K2892" s="31">
        <v>0</v>
      </c>
      <c r="L2892" s="31">
        <v>0</v>
      </c>
      <c r="M2892" s="31">
        <v>0</v>
      </c>
      <c r="N2892" s="31">
        <v>0</v>
      </c>
      <c r="O2892" s="33">
        <f t="shared" si="136"/>
        <v>0</v>
      </c>
      <c r="P2892" s="34" t="str">
        <f t="shared" si="137"/>
        <v>1-30</v>
      </c>
      <c r="Q2892" s="35" t="str">
        <f>+VLOOKUP(B2892,'[2]PORTAFOLIO JAN17'!$B$7:$T$4941,19,FALSE)</f>
        <v>MEXICO</v>
      </c>
      <c r="R2892" s="31">
        <v>0</v>
      </c>
      <c r="S2892" s="31">
        <v>0</v>
      </c>
      <c r="T2892" s="31" t="s">
        <v>45</v>
      </c>
      <c r="U2892" s="41" t="s">
        <v>64</v>
      </c>
      <c r="V2892" s="42">
        <v>157427.78690100001</v>
      </c>
      <c r="W2892" s="43">
        <v>157427.78690100001</v>
      </c>
      <c r="X2892" s="38">
        <v>0</v>
      </c>
      <c r="Y2892" s="38">
        <v>0</v>
      </c>
      <c r="Z2892" s="38">
        <v>0</v>
      </c>
      <c r="AA2892" s="38">
        <v>0</v>
      </c>
      <c r="AB2892" s="38">
        <v>0</v>
      </c>
      <c r="AC2892" s="38">
        <v>0</v>
      </c>
      <c r="AD2892" s="38" t="s">
        <v>47</v>
      </c>
    </row>
    <row r="2893" spans="1:30" s="27" customFormat="1" ht="15" customHeight="1" x14ac:dyDescent="0.25">
      <c r="A2893" s="28" t="s">
        <v>39</v>
      </c>
      <c r="B2893" s="28" t="s">
        <v>2941</v>
      </c>
      <c r="C2893" s="85">
        <v>42767</v>
      </c>
      <c r="D2893" s="29">
        <f>+VLOOKUP(B2893,'[2]HG-Mexico by Contract'!$B$8:$G$4512,6,FALSE)</f>
        <v>313406</v>
      </c>
      <c r="E2893" s="29"/>
      <c r="F2893" s="28" t="s">
        <v>41</v>
      </c>
      <c r="G2893" s="28" t="s">
        <v>42</v>
      </c>
      <c r="H2893" s="28" t="s">
        <v>63</v>
      </c>
      <c r="I2893" s="31">
        <v>189857.34</v>
      </c>
      <c r="J2893" s="32">
        <f t="shared" si="135"/>
        <v>9536.5341892509259</v>
      </c>
      <c r="K2893" s="31">
        <v>0</v>
      </c>
      <c r="L2893" s="31">
        <v>0</v>
      </c>
      <c r="M2893" s="31">
        <v>0</v>
      </c>
      <c r="N2893" s="31">
        <v>0</v>
      </c>
      <c r="O2893" s="33">
        <f t="shared" si="136"/>
        <v>0</v>
      </c>
      <c r="P2893" s="34" t="str">
        <f t="shared" si="137"/>
        <v>1-30</v>
      </c>
      <c r="Q2893" s="35" t="str">
        <f>+VLOOKUP(B2893,'[2]PORTAFOLIO JAN17'!$B$7:$T$4941,19,FALSE)</f>
        <v>MEXICO</v>
      </c>
      <c r="R2893" s="31">
        <v>0</v>
      </c>
      <c r="S2893" s="31">
        <v>0</v>
      </c>
      <c r="T2893" s="31" t="s">
        <v>45</v>
      </c>
      <c r="U2893" s="36" t="s">
        <v>64</v>
      </c>
      <c r="V2893" s="37">
        <v>9536.5341881999993</v>
      </c>
      <c r="W2893" s="38">
        <v>9536.5341881999993</v>
      </c>
      <c r="X2893" s="38">
        <v>0</v>
      </c>
      <c r="Y2893" s="38">
        <v>0</v>
      </c>
      <c r="Z2893" s="38">
        <v>0</v>
      </c>
      <c r="AA2893" s="38">
        <v>0</v>
      </c>
      <c r="AB2893" s="38">
        <v>0</v>
      </c>
      <c r="AC2893" s="38">
        <v>0</v>
      </c>
      <c r="AD2893" s="38" t="s">
        <v>47</v>
      </c>
    </row>
    <row r="2894" spans="1:30" s="27" customFormat="1" ht="15" customHeight="1" x14ac:dyDescent="0.25">
      <c r="A2894" s="39" t="s">
        <v>39</v>
      </c>
      <c r="B2894" s="39" t="s">
        <v>2942</v>
      </c>
      <c r="C2894" s="86">
        <v>42767</v>
      </c>
      <c r="D2894" s="29">
        <f>+VLOOKUP(B2894,'[2]HG-Mexico by Contract'!$B$8:$G$4512,6,FALSE)</f>
        <v>310580</v>
      </c>
      <c r="E2894" s="29"/>
      <c r="F2894" s="39" t="s">
        <v>41</v>
      </c>
      <c r="G2894" s="39" t="s">
        <v>42</v>
      </c>
      <c r="H2894" s="39" t="s">
        <v>44</v>
      </c>
      <c r="I2894" s="40">
        <v>1082373.47</v>
      </c>
      <c r="J2894" s="32">
        <f t="shared" si="135"/>
        <v>1082373.47</v>
      </c>
      <c r="K2894" s="31">
        <v>0</v>
      </c>
      <c r="L2894" s="31">
        <v>0</v>
      </c>
      <c r="M2894" s="31">
        <v>0</v>
      </c>
      <c r="N2894" s="31">
        <v>0</v>
      </c>
      <c r="O2894" s="33">
        <f t="shared" si="136"/>
        <v>0</v>
      </c>
      <c r="P2894" s="34" t="str">
        <f t="shared" si="137"/>
        <v>1-30</v>
      </c>
      <c r="Q2894" s="35" t="str">
        <f>+VLOOKUP(B2894,'[2]PORTAFOLIO JAN17'!$B$7:$T$4941,19,FALSE)</f>
        <v>MEXICO</v>
      </c>
      <c r="R2894" s="31">
        <v>0</v>
      </c>
      <c r="S2894" s="31">
        <v>0</v>
      </c>
      <c r="T2894" s="31" t="s">
        <v>45</v>
      </c>
      <c r="U2894" s="41" t="s">
        <v>46</v>
      </c>
      <c r="V2894" s="42">
        <v>1082373.47</v>
      </c>
      <c r="W2894" s="43">
        <v>1082373.47</v>
      </c>
      <c r="X2894" s="38">
        <v>0</v>
      </c>
      <c r="Y2894" s="38">
        <v>0</v>
      </c>
      <c r="Z2894" s="38">
        <v>0</v>
      </c>
      <c r="AA2894" s="38">
        <v>0</v>
      </c>
      <c r="AB2894" s="38">
        <v>0</v>
      </c>
      <c r="AC2894" s="38">
        <v>0</v>
      </c>
      <c r="AD2894" s="38" t="s">
        <v>47</v>
      </c>
    </row>
    <row r="2895" spans="1:30" s="27" customFormat="1" ht="15" customHeight="1" x14ac:dyDescent="0.25">
      <c r="A2895" s="28" t="s">
        <v>39</v>
      </c>
      <c r="B2895" s="28" t="s">
        <v>2943</v>
      </c>
      <c r="C2895" s="85">
        <v>42767</v>
      </c>
      <c r="D2895" s="29">
        <f>+VLOOKUP(B2895,'[2]HG-Mexico by Contract'!$B$8:$G$4512,6,FALSE)</f>
        <v>342620</v>
      </c>
      <c r="E2895" s="29"/>
      <c r="F2895" s="28" t="s">
        <v>41</v>
      </c>
      <c r="G2895" s="28" t="s">
        <v>42</v>
      </c>
      <c r="H2895" s="28" t="s">
        <v>63</v>
      </c>
      <c r="I2895" s="31">
        <v>1040385.39</v>
      </c>
      <c r="J2895" s="32">
        <f t="shared" si="135"/>
        <v>52258.55814545889</v>
      </c>
      <c r="K2895" s="31">
        <v>0</v>
      </c>
      <c r="L2895" s="31">
        <v>0</v>
      </c>
      <c r="M2895" s="31">
        <v>0</v>
      </c>
      <c r="N2895" s="31">
        <v>0</v>
      </c>
      <c r="O2895" s="33">
        <f t="shared" si="136"/>
        <v>0</v>
      </c>
      <c r="P2895" s="34" t="str">
        <f t="shared" si="137"/>
        <v>1-30</v>
      </c>
      <c r="Q2895" s="35" t="str">
        <f>+VLOOKUP(B2895,'[2]PORTAFOLIO JAN17'!$B$7:$T$4941,19,FALSE)</f>
        <v>MEXICO</v>
      </c>
      <c r="R2895" s="31">
        <v>0</v>
      </c>
      <c r="S2895" s="31">
        <v>0</v>
      </c>
      <c r="T2895" s="31" t="s">
        <v>45</v>
      </c>
      <c r="U2895" s="36" t="s">
        <v>64</v>
      </c>
      <c r="V2895" s="37">
        <v>52258.558139699999</v>
      </c>
      <c r="W2895" s="38">
        <v>52258.558139699999</v>
      </c>
      <c r="X2895" s="38">
        <v>0</v>
      </c>
      <c r="Y2895" s="38">
        <v>0</v>
      </c>
      <c r="Z2895" s="38">
        <v>0</v>
      </c>
      <c r="AA2895" s="38">
        <v>0</v>
      </c>
      <c r="AB2895" s="38">
        <v>0</v>
      </c>
      <c r="AC2895" s="38">
        <v>0</v>
      </c>
      <c r="AD2895" s="38" t="s">
        <v>47</v>
      </c>
    </row>
    <row r="2896" spans="1:30" s="27" customFormat="1" ht="15" customHeight="1" x14ac:dyDescent="0.25">
      <c r="A2896" s="39" t="s">
        <v>39</v>
      </c>
      <c r="B2896" s="39" t="s">
        <v>2944</v>
      </c>
      <c r="C2896" s="86">
        <v>42767</v>
      </c>
      <c r="D2896" s="29">
        <f>+VLOOKUP(B2896,'[2]HG-Mexico by Contract'!$B$8:$G$4512,6,FALSE)</f>
        <v>369946</v>
      </c>
      <c r="E2896" s="29"/>
      <c r="F2896" s="39" t="s">
        <v>41</v>
      </c>
      <c r="G2896" s="39" t="s">
        <v>42</v>
      </c>
      <c r="H2896" s="39" t="s">
        <v>63</v>
      </c>
      <c r="I2896" s="40">
        <v>1755360</v>
      </c>
      <c r="J2896" s="32">
        <f t="shared" si="135"/>
        <v>88171.732809716515</v>
      </c>
      <c r="K2896" s="31">
        <v>0</v>
      </c>
      <c r="L2896" s="31">
        <v>0</v>
      </c>
      <c r="M2896" s="31">
        <v>0</v>
      </c>
      <c r="N2896" s="31">
        <v>0</v>
      </c>
      <c r="O2896" s="33">
        <f t="shared" si="136"/>
        <v>0</v>
      </c>
      <c r="P2896" s="34" t="str">
        <f t="shared" si="137"/>
        <v>1-30</v>
      </c>
      <c r="Q2896" s="35" t="str">
        <f>+VLOOKUP(B2896,'[2]PORTAFOLIO JAN17'!$B$7:$T$4941,19,FALSE)</f>
        <v>MEXICO</v>
      </c>
      <c r="R2896" s="31">
        <v>0</v>
      </c>
      <c r="S2896" s="31">
        <v>0</v>
      </c>
      <c r="T2896" s="31" t="s">
        <v>45</v>
      </c>
      <c r="U2896" s="41" t="s">
        <v>64</v>
      </c>
      <c r="V2896" s="42">
        <v>88171.732799999998</v>
      </c>
      <c r="W2896" s="43">
        <v>88171.732799999998</v>
      </c>
      <c r="X2896" s="38">
        <v>0</v>
      </c>
      <c r="Y2896" s="38">
        <v>0</v>
      </c>
      <c r="Z2896" s="38">
        <v>0</v>
      </c>
      <c r="AA2896" s="38">
        <v>0</v>
      </c>
      <c r="AB2896" s="38">
        <v>0</v>
      </c>
      <c r="AC2896" s="38">
        <v>0</v>
      </c>
      <c r="AD2896" s="38" t="s">
        <v>47</v>
      </c>
    </row>
    <row r="2897" spans="1:30" s="27" customFormat="1" ht="15" customHeight="1" x14ac:dyDescent="0.25">
      <c r="A2897" s="28" t="s">
        <v>39</v>
      </c>
      <c r="B2897" s="28" t="s">
        <v>2945</v>
      </c>
      <c r="C2897" s="85">
        <v>42767</v>
      </c>
      <c r="D2897" s="29">
        <f>+VLOOKUP(B2897,'[2]HG-Mexico by Contract'!$B$8:$G$4512,6,FALSE)</f>
        <v>309513</v>
      </c>
      <c r="E2897" s="29"/>
      <c r="F2897" s="28" t="s">
        <v>41</v>
      </c>
      <c r="G2897" s="28" t="s">
        <v>42</v>
      </c>
      <c r="H2897" s="28" t="s">
        <v>63</v>
      </c>
      <c r="I2897" s="31">
        <v>2606746.09</v>
      </c>
      <c r="J2897" s="32">
        <f t="shared" si="135"/>
        <v>130936.85611512922</v>
      </c>
      <c r="K2897" s="31">
        <v>0</v>
      </c>
      <c r="L2897" s="31">
        <v>0</v>
      </c>
      <c r="M2897" s="31">
        <v>0</v>
      </c>
      <c r="N2897" s="31">
        <v>0</v>
      </c>
      <c r="O2897" s="33">
        <f t="shared" si="136"/>
        <v>0</v>
      </c>
      <c r="P2897" s="34" t="str">
        <f t="shared" si="137"/>
        <v>1-30</v>
      </c>
      <c r="Q2897" s="35" t="str">
        <f>+VLOOKUP(B2897,'[2]PORTAFOLIO JAN17'!$B$7:$T$4941,19,FALSE)</f>
        <v>MEXICO</v>
      </c>
      <c r="R2897" s="31">
        <v>0</v>
      </c>
      <c r="S2897" s="31">
        <v>0</v>
      </c>
      <c r="T2897" s="31" t="s">
        <v>45</v>
      </c>
      <c r="U2897" s="36" t="s">
        <v>64</v>
      </c>
      <c r="V2897" s="37">
        <v>130936.8561007</v>
      </c>
      <c r="W2897" s="38">
        <v>130936.8561007</v>
      </c>
      <c r="X2897" s="38">
        <v>0</v>
      </c>
      <c r="Y2897" s="38">
        <v>0</v>
      </c>
      <c r="Z2897" s="38">
        <v>0</v>
      </c>
      <c r="AA2897" s="38">
        <v>0</v>
      </c>
      <c r="AB2897" s="38">
        <v>0</v>
      </c>
      <c r="AC2897" s="38">
        <v>0</v>
      </c>
      <c r="AD2897" s="38" t="s">
        <v>47</v>
      </c>
    </row>
    <row r="2898" spans="1:30" s="27" customFormat="1" ht="15" customHeight="1" x14ac:dyDescent="0.25">
      <c r="A2898" s="39" t="s">
        <v>39</v>
      </c>
      <c r="B2898" s="39" t="s">
        <v>2946</v>
      </c>
      <c r="C2898" s="86">
        <v>42767</v>
      </c>
      <c r="D2898" s="29">
        <f>+VLOOKUP(B2898,'[2]HG-Mexico by Contract'!$B$8:$G$4512,6,FALSE)</f>
        <v>349213</v>
      </c>
      <c r="E2898" s="29"/>
      <c r="F2898" s="39" t="s">
        <v>41</v>
      </c>
      <c r="G2898" s="39" t="s">
        <v>42</v>
      </c>
      <c r="H2898" s="39" t="s">
        <v>63</v>
      </c>
      <c r="I2898" s="40">
        <v>4004909.88</v>
      </c>
      <c r="J2898" s="32">
        <f t="shared" si="135"/>
        <v>201166.62329456856</v>
      </c>
      <c r="K2898" s="31">
        <v>0</v>
      </c>
      <c r="L2898" s="31">
        <v>0</v>
      </c>
      <c r="M2898" s="31">
        <v>0</v>
      </c>
      <c r="N2898" s="31">
        <v>0</v>
      </c>
      <c r="O2898" s="33">
        <f t="shared" si="136"/>
        <v>0</v>
      </c>
      <c r="P2898" s="34" t="str">
        <f t="shared" si="137"/>
        <v>1-30</v>
      </c>
      <c r="Q2898" s="35" t="str">
        <f>+VLOOKUP(B2898,'[2]PORTAFOLIO JAN17'!$B$7:$T$4941,19,FALSE)</f>
        <v>MEXICO</v>
      </c>
      <c r="R2898" s="31">
        <v>0</v>
      </c>
      <c r="S2898" s="31">
        <v>0</v>
      </c>
      <c r="T2898" s="31" t="s">
        <v>45</v>
      </c>
      <c r="U2898" s="41" t="s">
        <v>64</v>
      </c>
      <c r="V2898" s="42">
        <v>201166.6232724</v>
      </c>
      <c r="W2898" s="43">
        <v>201166.6232724</v>
      </c>
      <c r="X2898" s="38">
        <v>0</v>
      </c>
      <c r="Y2898" s="38">
        <v>0</v>
      </c>
      <c r="Z2898" s="38">
        <v>0</v>
      </c>
      <c r="AA2898" s="38">
        <v>0</v>
      </c>
      <c r="AB2898" s="38">
        <v>0</v>
      </c>
      <c r="AC2898" s="38">
        <v>0</v>
      </c>
      <c r="AD2898" s="38" t="s">
        <v>47</v>
      </c>
    </row>
    <row r="2899" spans="1:30" s="27" customFormat="1" ht="15" customHeight="1" x14ac:dyDescent="0.25">
      <c r="A2899" s="28" t="s">
        <v>39</v>
      </c>
      <c r="B2899" s="28" t="s">
        <v>2947</v>
      </c>
      <c r="C2899" s="85">
        <v>42767</v>
      </c>
      <c r="D2899" s="29">
        <f>+VLOOKUP(B2899,'[2]HG-Mexico by Contract'!$B$8:$G$4512,6,FALSE)</f>
        <v>318874</v>
      </c>
      <c r="E2899" s="29"/>
      <c r="F2899" s="28" t="s">
        <v>41</v>
      </c>
      <c r="G2899" s="28" t="s">
        <v>42</v>
      </c>
      <c r="H2899" s="28" t="s">
        <v>44</v>
      </c>
      <c r="I2899" s="31">
        <v>306439.48</v>
      </c>
      <c r="J2899" s="32">
        <f t="shared" si="135"/>
        <v>306439.48</v>
      </c>
      <c r="K2899" s="31">
        <v>0</v>
      </c>
      <c r="L2899" s="31">
        <v>0</v>
      </c>
      <c r="M2899" s="31">
        <v>0</v>
      </c>
      <c r="N2899" s="31">
        <v>0</v>
      </c>
      <c r="O2899" s="33">
        <f t="shared" si="136"/>
        <v>0</v>
      </c>
      <c r="P2899" s="34" t="str">
        <f t="shared" si="137"/>
        <v>1-30</v>
      </c>
      <c r="Q2899" s="35" t="str">
        <f>+VLOOKUP(B2899,'[2]PORTAFOLIO JAN17'!$B$7:$T$4941,19,FALSE)</f>
        <v>MEXICO</v>
      </c>
      <c r="R2899" s="31">
        <v>0</v>
      </c>
      <c r="S2899" s="31">
        <v>0</v>
      </c>
      <c r="T2899" s="31" t="s">
        <v>45</v>
      </c>
      <c r="U2899" s="36" t="s">
        <v>46</v>
      </c>
      <c r="V2899" s="37">
        <v>306439.48</v>
      </c>
      <c r="W2899" s="38">
        <v>306439.48</v>
      </c>
      <c r="X2899" s="38">
        <v>0</v>
      </c>
      <c r="Y2899" s="38">
        <v>0</v>
      </c>
      <c r="Z2899" s="38">
        <v>0</v>
      </c>
      <c r="AA2899" s="38">
        <v>0</v>
      </c>
      <c r="AB2899" s="38">
        <v>0</v>
      </c>
      <c r="AC2899" s="38">
        <v>0</v>
      </c>
      <c r="AD2899" s="38" t="s">
        <v>47</v>
      </c>
    </row>
    <row r="2900" spans="1:30" s="27" customFormat="1" ht="15" customHeight="1" x14ac:dyDescent="0.25">
      <c r="A2900" s="39" t="s">
        <v>39</v>
      </c>
      <c r="B2900" s="39" t="s">
        <v>2948</v>
      </c>
      <c r="C2900" s="86">
        <v>42767</v>
      </c>
      <c r="D2900" s="29">
        <f>+VLOOKUP(B2900,'[2]HG-Mexico by Contract'!$B$8:$G$4512,6,FALSE)</f>
        <v>315531</v>
      </c>
      <c r="E2900" s="29"/>
      <c r="F2900" s="39" t="s">
        <v>41</v>
      </c>
      <c r="G2900" s="39" t="s">
        <v>42</v>
      </c>
      <c r="H2900" s="39" t="s">
        <v>63</v>
      </c>
      <c r="I2900" s="40">
        <v>1413244.4</v>
      </c>
      <c r="J2900" s="32">
        <f t="shared" si="135"/>
        <v>70987.266219822792</v>
      </c>
      <c r="K2900" s="31">
        <v>0</v>
      </c>
      <c r="L2900" s="31">
        <v>0</v>
      </c>
      <c r="M2900" s="31">
        <v>0</v>
      </c>
      <c r="N2900" s="31">
        <v>0</v>
      </c>
      <c r="O2900" s="33">
        <f t="shared" si="136"/>
        <v>0</v>
      </c>
      <c r="P2900" s="34" t="str">
        <f t="shared" si="137"/>
        <v>1-30</v>
      </c>
      <c r="Q2900" s="35" t="str">
        <f>+VLOOKUP(B2900,'[2]PORTAFOLIO JAN17'!$B$7:$T$4941,19,FALSE)</f>
        <v>MEXICO</v>
      </c>
      <c r="R2900" s="31">
        <v>0</v>
      </c>
      <c r="S2900" s="31">
        <v>0</v>
      </c>
      <c r="T2900" s="31" t="s">
        <v>45</v>
      </c>
      <c r="U2900" s="41" t="s">
        <v>64</v>
      </c>
      <c r="V2900" s="42">
        <v>70987.266212000002</v>
      </c>
      <c r="W2900" s="43">
        <v>70987.266212000002</v>
      </c>
      <c r="X2900" s="38">
        <v>0</v>
      </c>
      <c r="Y2900" s="38">
        <v>0</v>
      </c>
      <c r="Z2900" s="38">
        <v>0</v>
      </c>
      <c r="AA2900" s="38">
        <v>0</v>
      </c>
      <c r="AB2900" s="38">
        <v>0</v>
      </c>
      <c r="AC2900" s="38">
        <v>0</v>
      </c>
      <c r="AD2900" s="38" t="s">
        <v>47</v>
      </c>
    </row>
    <row r="2901" spans="1:30" s="27" customFormat="1" ht="15" customHeight="1" x14ac:dyDescent="0.25">
      <c r="A2901" s="28" t="s">
        <v>39</v>
      </c>
      <c r="B2901" s="28" t="s">
        <v>2949</v>
      </c>
      <c r="C2901" s="85">
        <v>42767</v>
      </c>
      <c r="D2901" s="29">
        <f>+VLOOKUP(B2901,'[2]HG-Mexico by Contract'!$B$8:$G$4512,6,FALSE)</f>
        <v>314798</v>
      </c>
      <c r="E2901" s="29"/>
      <c r="F2901" s="28" t="s">
        <v>62</v>
      </c>
      <c r="G2901" s="28" t="s">
        <v>42</v>
      </c>
      <c r="H2901" s="28" t="s">
        <v>44</v>
      </c>
      <c r="I2901" s="31">
        <v>260120.27</v>
      </c>
      <c r="J2901" s="32">
        <f t="shared" si="135"/>
        <v>260120.27</v>
      </c>
      <c r="K2901" s="31">
        <v>0</v>
      </c>
      <c r="L2901" s="31">
        <v>0</v>
      </c>
      <c r="M2901" s="31">
        <v>0</v>
      </c>
      <c r="N2901" s="31">
        <v>0</v>
      </c>
      <c r="O2901" s="33">
        <f t="shared" si="136"/>
        <v>0</v>
      </c>
      <c r="P2901" s="34" t="str">
        <f t="shared" si="137"/>
        <v>1-30</v>
      </c>
      <c r="Q2901" s="35" t="str">
        <f>+VLOOKUP(B2901,'[2]PORTAFOLIO JAN17'!$B$7:$T$4941,19,FALSE)</f>
        <v>COSTA RICA</v>
      </c>
      <c r="R2901" s="31">
        <v>0</v>
      </c>
      <c r="S2901" s="31">
        <v>0</v>
      </c>
      <c r="T2901" s="31" t="s">
        <v>45</v>
      </c>
      <c r="U2901" s="36" t="s">
        <v>46</v>
      </c>
      <c r="V2901" s="37">
        <v>260120.27</v>
      </c>
      <c r="W2901" s="38">
        <v>260120.27</v>
      </c>
      <c r="X2901" s="38">
        <v>0</v>
      </c>
      <c r="Y2901" s="38">
        <v>0</v>
      </c>
      <c r="Z2901" s="38">
        <v>0</v>
      </c>
      <c r="AA2901" s="38">
        <v>0</v>
      </c>
      <c r="AB2901" s="38">
        <v>0</v>
      </c>
      <c r="AC2901" s="38">
        <v>0</v>
      </c>
      <c r="AD2901" s="38" t="s">
        <v>47</v>
      </c>
    </row>
    <row r="2902" spans="1:30" s="27" customFormat="1" ht="15" customHeight="1" x14ac:dyDescent="0.25">
      <c r="A2902" s="39" t="s">
        <v>39</v>
      </c>
      <c r="B2902" s="39" t="s">
        <v>2950</v>
      </c>
      <c r="C2902" s="86">
        <v>42767</v>
      </c>
      <c r="D2902" s="29">
        <f>+VLOOKUP(B2902,'[2]HG-Mexico by Contract'!$B$8:$G$4512,6,FALSE)</f>
        <v>313564</v>
      </c>
      <c r="E2902" s="29"/>
      <c r="F2902" s="39" t="s">
        <v>41</v>
      </c>
      <c r="G2902" s="39" t="s">
        <v>42</v>
      </c>
      <c r="H2902" s="39" t="s">
        <v>63</v>
      </c>
      <c r="I2902" s="40">
        <v>558078.15</v>
      </c>
      <c r="J2902" s="32">
        <f t="shared" si="135"/>
        <v>28032.265477589157</v>
      </c>
      <c r="K2902" s="31">
        <v>0</v>
      </c>
      <c r="L2902" s="31">
        <v>0</v>
      </c>
      <c r="M2902" s="31">
        <v>0</v>
      </c>
      <c r="N2902" s="31">
        <v>0</v>
      </c>
      <c r="O2902" s="33">
        <f t="shared" si="136"/>
        <v>0</v>
      </c>
      <c r="P2902" s="34" t="str">
        <f t="shared" si="137"/>
        <v>1-30</v>
      </c>
      <c r="Q2902" s="35" t="str">
        <f>+VLOOKUP(B2902,'[2]PORTAFOLIO JAN17'!$B$7:$T$4941,19,FALSE)</f>
        <v>MEXICO</v>
      </c>
      <c r="R2902" s="31">
        <v>0</v>
      </c>
      <c r="S2902" s="31">
        <v>0</v>
      </c>
      <c r="T2902" s="31" t="s">
        <v>45</v>
      </c>
      <c r="U2902" s="41" t="s">
        <v>64</v>
      </c>
      <c r="V2902" s="42">
        <v>28032.2654745</v>
      </c>
      <c r="W2902" s="43">
        <v>28032.2654745</v>
      </c>
      <c r="X2902" s="38">
        <v>0</v>
      </c>
      <c r="Y2902" s="38">
        <v>0</v>
      </c>
      <c r="Z2902" s="38">
        <v>0</v>
      </c>
      <c r="AA2902" s="38">
        <v>0</v>
      </c>
      <c r="AB2902" s="38">
        <v>0</v>
      </c>
      <c r="AC2902" s="38">
        <v>0</v>
      </c>
      <c r="AD2902" s="38" t="s">
        <v>47</v>
      </c>
    </row>
    <row r="2903" spans="1:30" s="27" customFormat="1" ht="15" customHeight="1" x14ac:dyDescent="0.25">
      <c r="A2903" s="28" t="s">
        <v>39</v>
      </c>
      <c r="B2903" s="28" t="s">
        <v>2951</v>
      </c>
      <c r="C2903" s="85">
        <v>42767</v>
      </c>
      <c r="D2903" s="29">
        <f>+VLOOKUP(B2903,'[2]HG-Mexico by Contract'!$B$8:$G$4512,6,FALSE)</f>
        <v>317526</v>
      </c>
      <c r="E2903" s="29"/>
      <c r="F2903" s="28" t="s">
        <v>41</v>
      </c>
      <c r="G2903" s="28" t="s">
        <v>42</v>
      </c>
      <c r="H2903" s="28" t="s">
        <v>63</v>
      </c>
      <c r="I2903" s="31">
        <v>1541950.41</v>
      </c>
      <c r="J2903" s="32">
        <f t="shared" si="135"/>
        <v>77452.169102835222</v>
      </c>
      <c r="K2903" s="31">
        <v>1541950.41</v>
      </c>
      <c r="L2903" s="31">
        <v>0</v>
      </c>
      <c r="M2903" s="31">
        <v>0</v>
      </c>
      <c r="N2903" s="31">
        <v>0</v>
      </c>
      <c r="O2903" s="33">
        <f t="shared" si="136"/>
        <v>1541950.41</v>
      </c>
      <c r="P2903" s="34" t="str">
        <f t="shared" si="137"/>
        <v>31-60</v>
      </c>
      <c r="Q2903" s="35" t="str">
        <f>+VLOOKUP(B2903,'[2]PORTAFOLIO JAN17'!$B$7:$T$4941,19,FALSE)</f>
        <v>MEXICO</v>
      </c>
      <c r="R2903" s="31">
        <v>0</v>
      </c>
      <c r="S2903" s="31">
        <v>0</v>
      </c>
      <c r="T2903" s="31" t="s">
        <v>45</v>
      </c>
      <c r="U2903" s="36" t="s">
        <v>64</v>
      </c>
      <c r="V2903" s="37">
        <v>77452.169094299999</v>
      </c>
      <c r="W2903" s="38">
        <v>0</v>
      </c>
      <c r="X2903" s="38">
        <v>77452.169094299999</v>
      </c>
      <c r="Y2903" s="38">
        <v>0</v>
      </c>
      <c r="Z2903" s="38">
        <v>0</v>
      </c>
      <c r="AA2903" s="38">
        <v>0</v>
      </c>
      <c r="AB2903" s="38">
        <v>0</v>
      </c>
      <c r="AC2903" s="38">
        <v>0</v>
      </c>
      <c r="AD2903" s="38" t="s">
        <v>47</v>
      </c>
    </row>
    <row r="2904" spans="1:30" s="27" customFormat="1" ht="15" customHeight="1" x14ac:dyDescent="0.25">
      <c r="A2904" s="39" t="s">
        <v>39</v>
      </c>
      <c r="B2904" s="39" t="s">
        <v>2952</v>
      </c>
      <c r="C2904" s="86">
        <v>42767</v>
      </c>
      <c r="D2904" s="29">
        <f>+VLOOKUP(B2904,'[2]HG-Mexico by Contract'!$B$8:$G$4512,6,FALSE)</f>
        <v>315927</v>
      </c>
      <c r="E2904" s="29"/>
      <c r="F2904" s="39" t="s">
        <v>41</v>
      </c>
      <c r="G2904" s="39" t="s">
        <v>42</v>
      </c>
      <c r="H2904" s="39" t="s">
        <v>63</v>
      </c>
      <c r="I2904" s="40">
        <v>2719065.44</v>
      </c>
      <c r="J2904" s="32">
        <f t="shared" si="135"/>
        <v>136578.65706625095</v>
      </c>
      <c r="K2904" s="31">
        <v>0</v>
      </c>
      <c r="L2904" s="31">
        <v>0</v>
      </c>
      <c r="M2904" s="31">
        <v>0</v>
      </c>
      <c r="N2904" s="31">
        <v>0</v>
      </c>
      <c r="O2904" s="33">
        <f t="shared" si="136"/>
        <v>0</v>
      </c>
      <c r="P2904" s="34" t="str">
        <f t="shared" si="137"/>
        <v>1-30</v>
      </c>
      <c r="Q2904" s="35" t="str">
        <f>+VLOOKUP(B2904,'[2]PORTAFOLIO JAN17'!$B$7:$T$4941,19,FALSE)</f>
        <v>MEXICO</v>
      </c>
      <c r="R2904" s="31">
        <v>0</v>
      </c>
      <c r="S2904" s="31">
        <v>0</v>
      </c>
      <c r="T2904" s="31" t="s">
        <v>45</v>
      </c>
      <c r="U2904" s="41" t="s">
        <v>64</v>
      </c>
      <c r="V2904" s="42">
        <v>136578.65705119999</v>
      </c>
      <c r="W2904" s="43">
        <v>136578.65705119999</v>
      </c>
      <c r="X2904" s="38">
        <v>0</v>
      </c>
      <c r="Y2904" s="38">
        <v>0</v>
      </c>
      <c r="Z2904" s="38">
        <v>0</v>
      </c>
      <c r="AA2904" s="38">
        <v>0</v>
      </c>
      <c r="AB2904" s="38">
        <v>0</v>
      </c>
      <c r="AC2904" s="38">
        <v>0</v>
      </c>
      <c r="AD2904" s="38" t="s">
        <v>47</v>
      </c>
    </row>
    <row r="2905" spans="1:30" s="27" customFormat="1" ht="15" customHeight="1" x14ac:dyDescent="0.25">
      <c r="A2905" s="28" t="s">
        <v>39</v>
      </c>
      <c r="B2905" s="28" t="s">
        <v>2953</v>
      </c>
      <c r="C2905" s="85">
        <v>42767</v>
      </c>
      <c r="D2905" s="29">
        <f>+VLOOKUP(B2905,'[2]HG-Mexico by Contract'!$B$8:$G$4512,6,FALSE)</f>
        <v>312218</v>
      </c>
      <c r="E2905" s="29"/>
      <c r="F2905" s="28" t="s">
        <v>41</v>
      </c>
      <c r="G2905" s="28" t="s">
        <v>42</v>
      </c>
      <c r="H2905" s="28" t="s">
        <v>63</v>
      </c>
      <c r="I2905" s="31">
        <v>2827235.55</v>
      </c>
      <c r="J2905" s="32">
        <f t="shared" si="135"/>
        <v>142012.04169214971</v>
      </c>
      <c r="K2905" s="31">
        <v>0</v>
      </c>
      <c r="L2905" s="31">
        <v>0</v>
      </c>
      <c r="M2905" s="31">
        <v>0</v>
      </c>
      <c r="N2905" s="31">
        <v>0</v>
      </c>
      <c r="O2905" s="33">
        <f t="shared" si="136"/>
        <v>0</v>
      </c>
      <c r="P2905" s="34" t="str">
        <f t="shared" si="137"/>
        <v>1-30</v>
      </c>
      <c r="Q2905" s="35" t="str">
        <f>+VLOOKUP(B2905,'[2]PORTAFOLIO JAN17'!$B$7:$T$4941,19,FALSE)</f>
        <v>MEXICO</v>
      </c>
      <c r="R2905" s="31">
        <v>0</v>
      </c>
      <c r="S2905" s="31">
        <v>0</v>
      </c>
      <c r="T2905" s="31" t="s">
        <v>45</v>
      </c>
      <c r="U2905" s="36" t="s">
        <v>64</v>
      </c>
      <c r="V2905" s="37">
        <v>142012.0416765</v>
      </c>
      <c r="W2905" s="38">
        <v>142012.0416765</v>
      </c>
      <c r="X2905" s="38">
        <v>0</v>
      </c>
      <c r="Y2905" s="38">
        <v>0</v>
      </c>
      <c r="Z2905" s="38">
        <v>0</v>
      </c>
      <c r="AA2905" s="38">
        <v>0</v>
      </c>
      <c r="AB2905" s="38">
        <v>0</v>
      </c>
      <c r="AC2905" s="38">
        <v>0</v>
      </c>
      <c r="AD2905" s="38" t="s">
        <v>47</v>
      </c>
    </row>
    <row r="2906" spans="1:30" s="27" customFormat="1" ht="15" customHeight="1" x14ac:dyDescent="0.25">
      <c r="A2906" s="39" t="s">
        <v>39</v>
      </c>
      <c r="B2906" s="39" t="s">
        <v>2954</v>
      </c>
      <c r="C2906" s="86">
        <v>42767</v>
      </c>
      <c r="D2906" s="29">
        <f>+VLOOKUP(B2906,'[2]HG-Mexico by Contract'!$B$8:$G$4512,6,FALSE)</f>
        <v>363893</v>
      </c>
      <c r="E2906" s="29"/>
      <c r="F2906" s="39" t="s">
        <v>41</v>
      </c>
      <c r="G2906" s="39" t="s">
        <v>42</v>
      </c>
      <c r="H2906" s="39" t="s">
        <v>44</v>
      </c>
      <c r="I2906" s="40">
        <v>48003.47</v>
      </c>
      <c r="J2906" s="32">
        <f t="shared" si="135"/>
        <v>48003.47</v>
      </c>
      <c r="K2906" s="31">
        <v>48003.47</v>
      </c>
      <c r="L2906" s="31">
        <v>0</v>
      </c>
      <c r="M2906" s="31">
        <v>0</v>
      </c>
      <c r="N2906" s="31">
        <v>0</v>
      </c>
      <c r="O2906" s="33">
        <f t="shared" si="136"/>
        <v>48003.47</v>
      </c>
      <c r="P2906" s="34" t="str">
        <f t="shared" si="137"/>
        <v>31-60</v>
      </c>
      <c r="Q2906" s="35" t="str">
        <f>+VLOOKUP(B2906,'[2]PORTAFOLIO JAN17'!$B$7:$T$4941,19,FALSE)</f>
        <v>COSTA RICA</v>
      </c>
      <c r="R2906" s="31">
        <v>0</v>
      </c>
      <c r="S2906" s="31">
        <v>0</v>
      </c>
      <c r="T2906" s="31">
        <v>48003.47</v>
      </c>
      <c r="U2906" s="41" t="s">
        <v>46</v>
      </c>
      <c r="V2906" s="42">
        <v>48003.47</v>
      </c>
      <c r="W2906" s="43">
        <v>0</v>
      </c>
      <c r="X2906" s="38">
        <v>48003.47</v>
      </c>
      <c r="Y2906" s="38">
        <v>0</v>
      </c>
      <c r="Z2906" s="38">
        <v>0</v>
      </c>
      <c r="AA2906" s="38">
        <v>0</v>
      </c>
      <c r="AB2906" s="38">
        <v>0</v>
      </c>
      <c r="AC2906" s="38">
        <v>0</v>
      </c>
      <c r="AD2906" s="38">
        <v>48003.47</v>
      </c>
    </row>
    <row r="2907" spans="1:30" s="27" customFormat="1" ht="15" customHeight="1" x14ac:dyDescent="0.25">
      <c r="A2907" s="28" t="s">
        <v>39</v>
      </c>
      <c r="B2907" s="28" t="s">
        <v>2955</v>
      </c>
      <c r="C2907" s="85">
        <v>42767</v>
      </c>
      <c r="D2907" s="29">
        <f>+VLOOKUP(B2907,'[2]HG-Mexico by Contract'!$B$8:$G$4512,6,FALSE)</f>
        <v>318916</v>
      </c>
      <c r="E2907" s="29"/>
      <c r="F2907" s="28" t="s">
        <v>41</v>
      </c>
      <c r="G2907" s="28" t="s">
        <v>42</v>
      </c>
      <c r="H2907" s="28" t="s">
        <v>63</v>
      </c>
      <c r="I2907" s="31">
        <v>1049443.49</v>
      </c>
      <c r="J2907" s="32">
        <f t="shared" si="135"/>
        <v>52713.546508509033</v>
      </c>
      <c r="K2907" s="31">
        <v>0</v>
      </c>
      <c r="L2907" s="31">
        <v>0</v>
      </c>
      <c r="M2907" s="31">
        <v>0</v>
      </c>
      <c r="N2907" s="31">
        <v>0</v>
      </c>
      <c r="O2907" s="33">
        <f t="shared" si="136"/>
        <v>0</v>
      </c>
      <c r="P2907" s="34" t="str">
        <f t="shared" si="137"/>
        <v>1-30</v>
      </c>
      <c r="Q2907" s="35" t="str">
        <f>+VLOOKUP(B2907,'[2]PORTAFOLIO JAN17'!$B$7:$T$4941,19,FALSE)</f>
        <v>MEXICO</v>
      </c>
      <c r="R2907" s="31">
        <v>0</v>
      </c>
      <c r="S2907" s="31">
        <v>0</v>
      </c>
      <c r="T2907" s="31" t="s">
        <v>45</v>
      </c>
      <c r="U2907" s="36" t="s">
        <v>64</v>
      </c>
      <c r="V2907" s="37">
        <v>52713.546502700003</v>
      </c>
      <c r="W2907" s="38">
        <v>52713.546502700003</v>
      </c>
      <c r="X2907" s="38">
        <v>0</v>
      </c>
      <c r="Y2907" s="38">
        <v>0</v>
      </c>
      <c r="Z2907" s="38">
        <v>0</v>
      </c>
      <c r="AA2907" s="38">
        <v>0</v>
      </c>
      <c r="AB2907" s="38">
        <v>0</v>
      </c>
      <c r="AC2907" s="38">
        <v>0</v>
      </c>
      <c r="AD2907" s="38" t="s">
        <v>47</v>
      </c>
    </row>
    <row r="2908" spans="1:30" s="27" customFormat="1" ht="15" customHeight="1" x14ac:dyDescent="0.25">
      <c r="A2908" s="39" t="s">
        <v>39</v>
      </c>
      <c r="B2908" s="39" t="s">
        <v>2956</v>
      </c>
      <c r="C2908" s="86">
        <v>42767</v>
      </c>
      <c r="D2908" s="29">
        <f>+VLOOKUP(B2908,'[2]HG-Mexico by Contract'!$B$8:$G$4512,6,FALSE)</f>
        <v>318916</v>
      </c>
      <c r="E2908" s="29"/>
      <c r="F2908" s="39" t="s">
        <v>77</v>
      </c>
      <c r="G2908" s="39" t="s">
        <v>42</v>
      </c>
      <c r="H2908" s="39" t="s">
        <v>63</v>
      </c>
      <c r="I2908" s="40">
        <v>6901178.54</v>
      </c>
      <c r="J2908" s="32">
        <f t="shared" si="135"/>
        <v>346646.19810240041</v>
      </c>
      <c r="K2908" s="31">
        <v>0</v>
      </c>
      <c r="L2908" s="31">
        <v>0</v>
      </c>
      <c r="M2908" s="31">
        <v>0</v>
      </c>
      <c r="N2908" s="31">
        <v>0</v>
      </c>
      <c r="O2908" s="33">
        <f t="shared" si="136"/>
        <v>0</v>
      </c>
      <c r="P2908" s="34" t="str">
        <f t="shared" si="137"/>
        <v>1-30</v>
      </c>
      <c r="Q2908" s="35" t="str">
        <f>+VLOOKUP(B2908,'[2]PORTAFOLIO JAN17'!$B$7:$T$4941,19,FALSE)</f>
        <v>MEXICO</v>
      </c>
      <c r="R2908" s="31">
        <v>0</v>
      </c>
      <c r="S2908" s="31">
        <v>0</v>
      </c>
      <c r="T2908" s="31" t="s">
        <v>45</v>
      </c>
      <c r="U2908" s="41" t="s">
        <v>64</v>
      </c>
      <c r="V2908" s="42">
        <v>346646.1980642</v>
      </c>
      <c r="W2908" s="43">
        <v>346646.1980642</v>
      </c>
      <c r="X2908" s="38">
        <v>0</v>
      </c>
      <c r="Y2908" s="38">
        <v>0</v>
      </c>
      <c r="Z2908" s="38">
        <v>0</v>
      </c>
      <c r="AA2908" s="38">
        <v>0</v>
      </c>
      <c r="AB2908" s="38">
        <v>0</v>
      </c>
      <c r="AC2908" s="38">
        <v>0</v>
      </c>
      <c r="AD2908" s="38" t="s">
        <v>47</v>
      </c>
    </row>
    <row r="2909" spans="1:30" s="27" customFormat="1" ht="15" customHeight="1" x14ac:dyDescent="0.25">
      <c r="A2909" s="28" t="s">
        <v>39</v>
      </c>
      <c r="B2909" s="28" t="s">
        <v>2957</v>
      </c>
      <c r="C2909" s="85">
        <v>42767</v>
      </c>
      <c r="D2909" s="29">
        <f>+VLOOKUP(B2909,'[2]HG-Mexico by Contract'!$B$8:$G$4512,6,FALSE)</f>
        <v>318916</v>
      </c>
      <c r="E2909" s="29"/>
      <c r="F2909" s="28" t="s">
        <v>41</v>
      </c>
      <c r="G2909" s="28" t="s">
        <v>42</v>
      </c>
      <c r="H2909" s="28" t="s">
        <v>63</v>
      </c>
      <c r="I2909" s="31">
        <v>4647668.49</v>
      </c>
      <c r="J2909" s="32">
        <f t="shared" si="135"/>
        <v>233452.38827842646</v>
      </c>
      <c r="K2909" s="31">
        <v>0</v>
      </c>
      <c r="L2909" s="31">
        <v>0</v>
      </c>
      <c r="M2909" s="31">
        <v>0</v>
      </c>
      <c r="N2909" s="31">
        <v>0</v>
      </c>
      <c r="O2909" s="33">
        <f t="shared" si="136"/>
        <v>0</v>
      </c>
      <c r="P2909" s="34" t="str">
        <f t="shared" si="137"/>
        <v>1-30</v>
      </c>
      <c r="Q2909" s="35" t="str">
        <f>+VLOOKUP(B2909,'[2]PORTAFOLIO JAN17'!$B$7:$T$4941,19,FALSE)</f>
        <v>MEXICO</v>
      </c>
      <c r="R2909" s="31">
        <v>0</v>
      </c>
      <c r="S2909" s="31">
        <v>0</v>
      </c>
      <c r="T2909" s="31" t="s">
        <v>45</v>
      </c>
      <c r="U2909" s="36" t="s">
        <v>64</v>
      </c>
      <c r="V2909" s="37">
        <v>233452.38825270001</v>
      </c>
      <c r="W2909" s="38">
        <v>233452.38825270001</v>
      </c>
      <c r="X2909" s="38">
        <v>0</v>
      </c>
      <c r="Y2909" s="38">
        <v>0</v>
      </c>
      <c r="Z2909" s="38">
        <v>0</v>
      </c>
      <c r="AA2909" s="38">
        <v>0</v>
      </c>
      <c r="AB2909" s="38">
        <v>0</v>
      </c>
      <c r="AC2909" s="38">
        <v>0</v>
      </c>
      <c r="AD2909" s="38" t="s">
        <v>47</v>
      </c>
    </row>
    <row r="2910" spans="1:30" s="27" customFormat="1" ht="15" customHeight="1" x14ac:dyDescent="0.25">
      <c r="A2910" s="39" t="s">
        <v>39</v>
      </c>
      <c r="B2910" s="39" t="s">
        <v>2958</v>
      </c>
      <c r="C2910" s="86">
        <v>42767</v>
      </c>
      <c r="D2910" s="29">
        <f>+VLOOKUP(B2910,'[2]HG-Mexico by Contract'!$B$8:$G$4512,6,FALSE)</f>
        <v>318916</v>
      </c>
      <c r="E2910" s="29"/>
      <c r="F2910" s="39" t="s">
        <v>41</v>
      </c>
      <c r="G2910" s="39" t="s">
        <v>42</v>
      </c>
      <c r="H2910" s="39" t="s">
        <v>63</v>
      </c>
      <c r="I2910" s="40">
        <v>22032648.870000001</v>
      </c>
      <c r="J2910" s="32">
        <f t="shared" si="135"/>
        <v>1106699.9528620583</v>
      </c>
      <c r="K2910" s="31">
        <v>0</v>
      </c>
      <c r="L2910" s="31">
        <v>0</v>
      </c>
      <c r="M2910" s="31">
        <v>0</v>
      </c>
      <c r="N2910" s="31">
        <v>0</v>
      </c>
      <c r="O2910" s="33">
        <f t="shared" si="136"/>
        <v>0</v>
      </c>
      <c r="P2910" s="34" t="str">
        <f t="shared" si="137"/>
        <v>1-30</v>
      </c>
      <c r="Q2910" s="35" t="str">
        <f>+VLOOKUP(B2910,'[2]PORTAFOLIO JAN17'!$B$7:$T$4941,19,FALSE)</f>
        <v>MEXICO</v>
      </c>
      <c r="R2910" s="31">
        <v>0</v>
      </c>
      <c r="S2910" s="31">
        <v>0</v>
      </c>
      <c r="T2910" s="31" t="s">
        <v>45</v>
      </c>
      <c r="U2910" s="41" t="s">
        <v>64</v>
      </c>
      <c r="V2910" s="42">
        <v>1106699.9527401</v>
      </c>
      <c r="W2910" s="43">
        <v>1106699.9527401</v>
      </c>
      <c r="X2910" s="38">
        <v>0</v>
      </c>
      <c r="Y2910" s="38">
        <v>0</v>
      </c>
      <c r="Z2910" s="38">
        <v>0</v>
      </c>
      <c r="AA2910" s="38">
        <v>0</v>
      </c>
      <c r="AB2910" s="38">
        <v>0</v>
      </c>
      <c r="AC2910" s="38">
        <v>0</v>
      </c>
      <c r="AD2910" s="38" t="s">
        <v>47</v>
      </c>
    </row>
    <row r="2911" spans="1:30" s="27" customFormat="1" ht="15" customHeight="1" x14ac:dyDescent="0.25">
      <c r="A2911" s="28" t="s">
        <v>39</v>
      </c>
      <c r="B2911" s="28" t="s">
        <v>2959</v>
      </c>
      <c r="C2911" s="85">
        <v>42767</v>
      </c>
      <c r="D2911" s="29">
        <f>+VLOOKUP(B2911,'[2]HG-Mexico by Contract'!$B$8:$G$4512,6,FALSE)</f>
        <v>310425</v>
      </c>
      <c r="E2911" s="29"/>
      <c r="F2911" s="28" t="s">
        <v>41</v>
      </c>
      <c r="G2911" s="28" t="s">
        <v>42</v>
      </c>
      <c r="H2911" s="28" t="s">
        <v>44</v>
      </c>
      <c r="I2911" s="31">
        <v>84579.05</v>
      </c>
      <c r="J2911" s="32">
        <f t="shared" si="135"/>
        <v>84579.05</v>
      </c>
      <c r="K2911" s="31">
        <v>0</v>
      </c>
      <c r="L2911" s="31">
        <v>0</v>
      </c>
      <c r="M2911" s="31">
        <v>0</v>
      </c>
      <c r="N2911" s="31">
        <v>0</v>
      </c>
      <c r="O2911" s="33">
        <f t="shared" si="136"/>
        <v>0</v>
      </c>
      <c r="P2911" s="34" t="str">
        <f t="shared" si="137"/>
        <v>1-30</v>
      </c>
      <c r="Q2911" s="35" t="str">
        <f>+VLOOKUP(B2911,'[2]PORTAFOLIO JAN17'!$B$7:$T$4941,19,FALSE)</f>
        <v>NICARAGUA</v>
      </c>
      <c r="R2911" s="31">
        <v>0</v>
      </c>
      <c r="S2911" s="31">
        <v>0</v>
      </c>
      <c r="T2911" s="31" t="s">
        <v>45</v>
      </c>
      <c r="U2911" s="36" t="s">
        <v>46</v>
      </c>
      <c r="V2911" s="37">
        <v>84579.05</v>
      </c>
      <c r="W2911" s="38">
        <v>84579.05</v>
      </c>
      <c r="X2911" s="38">
        <v>0</v>
      </c>
      <c r="Y2911" s="38">
        <v>0</v>
      </c>
      <c r="Z2911" s="38">
        <v>0</v>
      </c>
      <c r="AA2911" s="38">
        <v>0</v>
      </c>
      <c r="AB2911" s="38">
        <v>0</v>
      </c>
      <c r="AC2911" s="38">
        <v>0</v>
      </c>
      <c r="AD2911" s="38" t="s">
        <v>47</v>
      </c>
    </row>
    <row r="2912" spans="1:30" s="27" customFormat="1" ht="15" customHeight="1" x14ac:dyDescent="0.25">
      <c r="A2912" s="39" t="s">
        <v>39</v>
      </c>
      <c r="B2912" s="39" t="s">
        <v>2960</v>
      </c>
      <c r="C2912" s="86">
        <v>42767</v>
      </c>
      <c r="D2912" s="29">
        <f>+VLOOKUP(B2912,'[2]HG-Mexico by Contract'!$B$8:$G$4512,6,FALSE)</f>
        <v>364949</v>
      </c>
      <c r="E2912" s="29"/>
      <c r="F2912" s="39" t="s">
        <v>41</v>
      </c>
      <c r="G2912" s="39" t="s">
        <v>42</v>
      </c>
      <c r="H2912" s="39" t="s">
        <v>44</v>
      </c>
      <c r="I2912" s="40">
        <v>153333.31</v>
      </c>
      <c r="J2912" s="32">
        <f t="shared" si="135"/>
        <v>153333.31</v>
      </c>
      <c r="K2912" s="31">
        <v>0</v>
      </c>
      <c r="L2912" s="31">
        <v>0</v>
      </c>
      <c r="M2912" s="31">
        <v>0</v>
      </c>
      <c r="N2912" s="31">
        <v>0</v>
      </c>
      <c r="O2912" s="33">
        <f t="shared" si="136"/>
        <v>0</v>
      </c>
      <c r="P2912" s="34" t="str">
        <f t="shared" si="137"/>
        <v>1-30</v>
      </c>
      <c r="Q2912" s="35" t="str">
        <f>+VLOOKUP(B2912,'[2]PORTAFOLIO JAN17'!$B$7:$T$4941,19,FALSE)</f>
        <v>MEXICO</v>
      </c>
      <c r="R2912" s="31">
        <v>0</v>
      </c>
      <c r="S2912" s="31">
        <v>0</v>
      </c>
      <c r="T2912" s="31" t="s">
        <v>45</v>
      </c>
      <c r="U2912" s="41" t="s">
        <v>46</v>
      </c>
      <c r="V2912" s="42">
        <v>153333.31</v>
      </c>
      <c r="W2912" s="43">
        <v>153333.31</v>
      </c>
      <c r="X2912" s="38">
        <v>0</v>
      </c>
      <c r="Y2912" s="38">
        <v>0</v>
      </c>
      <c r="Z2912" s="38">
        <v>0</v>
      </c>
      <c r="AA2912" s="38">
        <v>0</v>
      </c>
      <c r="AB2912" s="38">
        <v>0</v>
      </c>
      <c r="AC2912" s="38">
        <v>0</v>
      </c>
      <c r="AD2912" s="38" t="s">
        <v>47</v>
      </c>
    </row>
    <row r="2913" spans="1:30" s="27" customFormat="1" ht="15" customHeight="1" x14ac:dyDescent="0.25">
      <c r="A2913" s="28" t="s">
        <v>39</v>
      </c>
      <c r="B2913" s="28" t="s">
        <v>2961</v>
      </c>
      <c r="C2913" s="85">
        <v>42767</v>
      </c>
      <c r="D2913" s="29">
        <f>+VLOOKUP(B2913,'[2]HG-Mexico by Contract'!$B$8:$G$4512,6,FALSE)</f>
        <v>363893</v>
      </c>
      <c r="E2913" s="29"/>
      <c r="F2913" s="28" t="s">
        <v>41</v>
      </c>
      <c r="G2913" s="28" t="s">
        <v>42</v>
      </c>
      <c r="H2913" s="28" t="s">
        <v>44</v>
      </c>
      <c r="I2913" s="31">
        <v>48003.47</v>
      </c>
      <c r="J2913" s="32">
        <f t="shared" si="135"/>
        <v>48003.47</v>
      </c>
      <c r="K2913" s="31">
        <v>48003.47</v>
      </c>
      <c r="L2913" s="31">
        <v>0</v>
      </c>
      <c r="M2913" s="31">
        <v>0</v>
      </c>
      <c r="N2913" s="31">
        <v>0</v>
      </c>
      <c r="O2913" s="33">
        <f t="shared" si="136"/>
        <v>48003.47</v>
      </c>
      <c r="P2913" s="34" t="str">
        <f t="shared" si="137"/>
        <v>31-60</v>
      </c>
      <c r="Q2913" s="35" t="str">
        <f>+VLOOKUP(B2913,'[2]PORTAFOLIO JAN17'!$B$7:$T$4941,19,FALSE)</f>
        <v>COSTA RICA</v>
      </c>
      <c r="R2913" s="31">
        <v>0</v>
      </c>
      <c r="S2913" s="31">
        <v>0</v>
      </c>
      <c r="T2913" s="31">
        <v>48003.47</v>
      </c>
      <c r="U2913" s="36" t="s">
        <v>46</v>
      </c>
      <c r="V2913" s="37">
        <v>48003.47</v>
      </c>
      <c r="W2913" s="38">
        <v>0</v>
      </c>
      <c r="X2913" s="38">
        <v>48003.47</v>
      </c>
      <c r="Y2913" s="38">
        <v>0</v>
      </c>
      <c r="Z2913" s="38">
        <v>0</v>
      </c>
      <c r="AA2913" s="38">
        <v>0</v>
      </c>
      <c r="AB2913" s="38">
        <v>0</v>
      </c>
      <c r="AC2913" s="38">
        <v>0</v>
      </c>
      <c r="AD2913" s="38">
        <v>48003.47</v>
      </c>
    </row>
    <row r="2914" spans="1:30" s="27" customFormat="1" ht="15" customHeight="1" x14ac:dyDescent="0.25">
      <c r="A2914" s="39" t="s">
        <v>39</v>
      </c>
      <c r="B2914" s="39" t="s">
        <v>2962</v>
      </c>
      <c r="C2914" s="86">
        <v>42767</v>
      </c>
      <c r="D2914" s="29">
        <f>+VLOOKUP(B2914,'[2]HG-Mexico by Contract'!$B$8:$G$4512,6,FALSE)</f>
        <v>318789</v>
      </c>
      <c r="E2914" s="29"/>
      <c r="F2914" s="39" t="s">
        <v>41</v>
      </c>
      <c r="G2914" s="39" t="s">
        <v>42</v>
      </c>
      <c r="H2914" s="39" t="s">
        <v>63</v>
      </c>
      <c r="I2914" s="40">
        <v>921133.33</v>
      </c>
      <c r="J2914" s="32">
        <f t="shared" si="135"/>
        <v>46268.527170998786</v>
      </c>
      <c r="K2914" s="31">
        <v>0</v>
      </c>
      <c r="L2914" s="31">
        <v>0</v>
      </c>
      <c r="M2914" s="31">
        <v>0</v>
      </c>
      <c r="N2914" s="31">
        <v>0</v>
      </c>
      <c r="O2914" s="33">
        <f t="shared" si="136"/>
        <v>0</v>
      </c>
      <c r="P2914" s="34" t="str">
        <f t="shared" si="137"/>
        <v>1-30</v>
      </c>
      <c r="Q2914" s="35" t="str">
        <f>+VLOOKUP(B2914,'[2]PORTAFOLIO JAN17'!$B$7:$T$4941,19,FALSE)</f>
        <v>MEXICO</v>
      </c>
      <c r="R2914" s="31">
        <v>0</v>
      </c>
      <c r="S2914" s="31">
        <v>0</v>
      </c>
      <c r="T2914" s="31" t="s">
        <v>45</v>
      </c>
      <c r="U2914" s="41" t="s">
        <v>64</v>
      </c>
      <c r="V2914" s="42">
        <v>46268.527165899999</v>
      </c>
      <c r="W2914" s="43">
        <v>46268.527165899999</v>
      </c>
      <c r="X2914" s="38">
        <v>0</v>
      </c>
      <c r="Y2914" s="38">
        <v>0</v>
      </c>
      <c r="Z2914" s="38">
        <v>0</v>
      </c>
      <c r="AA2914" s="38">
        <v>0</v>
      </c>
      <c r="AB2914" s="38">
        <v>0</v>
      </c>
      <c r="AC2914" s="38">
        <v>0</v>
      </c>
      <c r="AD2914" s="38" t="s">
        <v>47</v>
      </c>
    </row>
    <row r="2915" spans="1:30" s="27" customFormat="1" ht="15" customHeight="1" x14ac:dyDescent="0.25">
      <c r="A2915" s="28" t="s">
        <v>39</v>
      </c>
      <c r="B2915" s="28" t="s">
        <v>2963</v>
      </c>
      <c r="C2915" s="85">
        <v>42767</v>
      </c>
      <c r="D2915" s="29">
        <f>+VLOOKUP(B2915,'[2]HG-Mexico by Contract'!$B$8:$G$4512,6,FALSE)</f>
        <v>318566</v>
      </c>
      <c r="E2915" s="29"/>
      <c r="F2915" s="28" t="s">
        <v>41</v>
      </c>
      <c r="G2915" s="28" t="s">
        <v>42</v>
      </c>
      <c r="H2915" s="28" t="s">
        <v>44</v>
      </c>
      <c r="I2915" s="31">
        <v>121514.92</v>
      </c>
      <c r="J2915" s="32">
        <f t="shared" si="135"/>
        <v>121514.92</v>
      </c>
      <c r="K2915" s="31">
        <v>121514.92</v>
      </c>
      <c r="L2915" s="31">
        <v>0</v>
      </c>
      <c r="M2915" s="31">
        <v>0</v>
      </c>
      <c r="N2915" s="31">
        <v>0</v>
      </c>
      <c r="O2915" s="33">
        <f t="shared" si="136"/>
        <v>121514.92</v>
      </c>
      <c r="P2915" s="34" t="str">
        <f t="shared" si="137"/>
        <v>31-60</v>
      </c>
      <c r="Q2915" s="35" t="str">
        <f>+VLOOKUP(B2915,'[2]PORTAFOLIO JAN17'!$B$7:$T$4941,19,FALSE)</f>
        <v>COSTA RICA</v>
      </c>
      <c r="R2915" s="31">
        <v>0</v>
      </c>
      <c r="S2915" s="31">
        <v>0</v>
      </c>
      <c r="T2915" s="31" t="s">
        <v>45</v>
      </c>
      <c r="U2915" s="36" t="s">
        <v>46</v>
      </c>
      <c r="V2915" s="37">
        <v>121514.92</v>
      </c>
      <c r="W2915" s="38">
        <v>0</v>
      </c>
      <c r="X2915" s="38">
        <v>121514.92</v>
      </c>
      <c r="Y2915" s="38">
        <v>0</v>
      </c>
      <c r="Z2915" s="38">
        <v>0</v>
      </c>
      <c r="AA2915" s="38">
        <v>0</v>
      </c>
      <c r="AB2915" s="38">
        <v>0</v>
      </c>
      <c r="AC2915" s="38">
        <v>0</v>
      </c>
      <c r="AD2915" s="38" t="s">
        <v>47</v>
      </c>
    </row>
    <row r="2916" spans="1:30" s="27" customFormat="1" ht="15" customHeight="1" x14ac:dyDescent="0.25">
      <c r="A2916" s="39" t="s">
        <v>39</v>
      </c>
      <c r="B2916" s="39" t="s">
        <v>2964</v>
      </c>
      <c r="C2916" s="86">
        <v>42767</v>
      </c>
      <c r="D2916" s="29">
        <f>+VLOOKUP(B2916,'[2]HG-Mexico by Contract'!$B$8:$G$4512,6,FALSE)</f>
        <v>318099</v>
      </c>
      <c r="E2916" s="29"/>
      <c r="F2916" s="39" t="s">
        <v>41</v>
      </c>
      <c r="G2916" s="39" t="s">
        <v>42</v>
      </c>
      <c r="H2916" s="39" t="s">
        <v>44</v>
      </c>
      <c r="I2916" s="40">
        <v>43448.17</v>
      </c>
      <c r="J2916" s="32">
        <f t="shared" si="135"/>
        <v>43448.17</v>
      </c>
      <c r="K2916" s="31">
        <v>0</v>
      </c>
      <c r="L2916" s="31">
        <v>0</v>
      </c>
      <c r="M2916" s="31">
        <v>0</v>
      </c>
      <c r="N2916" s="31">
        <v>0</v>
      </c>
      <c r="O2916" s="33">
        <f t="shared" si="136"/>
        <v>0</v>
      </c>
      <c r="P2916" s="34" t="str">
        <f t="shared" si="137"/>
        <v>1-30</v>
      </c>
      <c r="Q2916" s="35" t="str">
        <f>+VLOOKUP(B2916,'[2]PORTAFOLIO JAN17'!$B$7:$T$4941,19,FALSE)</f>
        <v>MEXICO</v>
      </c>
      <c r="R2916" s="31">
        <v>0</v>
      </c>
      <c r="S2916" s="31">
        <v>0</v>
      </c>
      <c r="T2916" s="31" t="s">
        <v>45</v>
      </c>
      <c r="U2916" s="41" t="s">
        <v>46</v>
      </c>
      <c r="V2916" s="42">
        <v>43448.17</v>
      </c>
      <c r="W2916" s="43">
        <v>43448.17</v>
      </c>
      <c r="X2916" s="38">
        <v>0</v>
      </c>
      <c r="Y2916" s="38">
        <v>0</v>
      </c>
      <c r="Z2916" s="38">
        <v>0</v>
      </c>
      <c r="AA2916" s="38">
        <v>0</v>
      </c>
      <c r="AB2916" s="38">
        <v>0</v>
      </c>
      <c r="AC2916" s="38">
        <v>0</v>
      </c>
      <c r="AD2916" s="38" t="s">
        <v>47</v>
      </c>
    </row>
    <row r="2917" spans="1:30" s="27" customFormat="1" ht="15" customHeight="1" x14ac:dyDescent="0.25">
      <c r="A2917" s="28" t="s">
        <v>39</v>
      </c>
      <c r="B2917" s="28" t="s">
        <v>2965</v>
      </c>
      <c r="C2917" s="85">
        <v>42767</v>
      </c>
      <c r="D2917" s="29">
        <f>+VLOOKUP(B2917,'[2]HG-Mexico by Contract'!$B$8:$G$4512,6,FALSE)</f>
        <v>318945</v>
      </c>
      <c r="E2917" s="29"/>
      <c r="F2917" s="28" t="s">
        <v>41</v>
      </c>
      <c r="G2917" s="28" t="s">
        <v>42</v>
      </c>
      <c r="H2917" s="28" t="s">
        <v>44</v>
      </c>
      <c r="I2917" s="31">
        <v>32991.32</v>
      </c>
      <c r="J2917" s="32">
        <f t="shared" si="135"/>
        <v>32991.32</v>
      </c>
      <c r="K2917" s="31">
        <v>0</v>
      </c>
      <c r="L2917" s="31">
        <v>0</v>
      </c>
      <c r="M2917" s="31">
        <v>0</v>
      </c>
      <c r="N2917" s="31">
        <v>0</v>
      </c>
      <c r="O2917" s="33">
        <f t="shared" si="136"/>
        <v>0</v>
      </c>
      <c r="P2917" s="34" t="str">
        <f t="shared" si="137"/>
        <v>1-30</v>
      </c>
      <c r="Q2917" s="35" t="str">
        <f>+VLOOKUP(B2917,'[2]PORTAFOLIO JAN17'!$B$7:$T$4941,19,FALSE)</f>
        <v>MEXICO</v>
      </c>
      <c r="R2917" s="31">
        <v>0</v>
      </c>
      <c r="S2917" s="31">
        <v>0</v>
      </c>
      <c r="T2917" s="31" t="s">
        <v>45</v>
      </c>
      <c r="U2917" s="36" t="s">
        <v>46</v>
      </c>
      <c r="V2917" s="37">
        <v>32991.32</v>
      </c>
      <c r="W2917" s="38">
        <v>32991.32</v>
      </c>
      <c r="X2917" s="38">
        <v>0</v>
      </c>
      <c r="Y2917" s="38">
        <v>0</v>
      </c>
      <c r="Z2917" s="38">
        <v>0</v>
      </c>
      <c r="AA2917" s="38">
        <v>0</v>
      </c>
      <c r="AB2917" s="38">
        <v>0</v>
      </c>
      <c r="AC2917" s="38">
        <v>0</v>
      </c>
      <c r="AD2917" s="38" t="s">
        <v>47</v>
      </c>
    </row>
    <row r="2918" spans="1:30" s="27" customFormat="1" ht="15" customHeight="1" x14ac:dyDescent="0.25">
      <c r="A2918" s="39" t="s">
        <v>39</v>
      </c>
      <c r="B2918" s="39" t="s">
        <v>2966</v>
      </c>
      <c r="C2918" s="86">
        <v>42767</v>
      </c>
      <c r="D2918" s="29">
        <f>+VLOOKUP(B2918,'[2]HG-Mexico by Contract'!$B$8:$G$4512,6,FALSE)</f>
        <v>318945</v>
      </c>
      <c r="E2918" s="29"/>
      <c r="F2918" s="39" t="s">
        <v>41</v>
      </c>
      <c r="G2918" s="39" t="s">
        <v>42</v>
      </c>
      <c r="H2918" s="39" t="s">
        <v>44</v>
      </c>
      <c r="I2918" s="40">
        <v>734965.89</v>
      </c>
      <c r="J2918" s="32">
        <f t="shared" si="135"/>
        <v>734965.89</v>
      </c>
      <c r="K2918" s="31">
        <v>0</v>
      </c>
      <c r="L2918" s="31">
        <v>0</v>
      </c>
      <c r="M2918" s="31">
        <v>0</v>
      </c>
      <c r="N2918" s="31">
        <v>0</v>
      </c>
      <c r="O2918" s="33">
        <f t="shared" si="136"/>
        <v>0</v>
      </c>
      <c r="P2918" s="34" t="str">
        <f t="shared" si="137"/>
        <v>1-30</v>
      </c>
      <c r="Q2918" s="35" t="str">
        <f>+VLOOKUP(B2918,'[2]PORTAFOLIO JAN17'!$B$7:$T$4941,19,FALSE)</f>
        <v>MEXICO</v>
      </c>
      <c r="R2918" s="31">
        <v>0</v>
      </c>
      <c r="S2918" s="31">
        <v>0</v>
      </c>
      <c r="T2918" s="31" t="s">
        <v>45</v>
      </c>
      <c r="U2918" s="41" t="s">
        <v>46</v>
      </c>
      <c r="V2918" s="42">
        <v>734965.89</v>
      </c>
      <c r="W2918" s="43">
        <v>734965.89</v>
      </c>
      <c r="X2918" s="38">
        <v>0</v>
      </c>
      <c r="Y2918" s="38">
        <v>0</v>
      </c>
      <c r="Z2918" s="38">
        <v>0</v>
      </c>
      <c r="AA2918" s="38">
        <v>0</v>
      </c>
      <c r="AB2918" s="38">
        <v>0</v>
      </c>
      <c r="AC2918" s="38">
        <v>0</v>
      </c>
      <c r="AD2918" s="38" t="s">
        <v>47</v>
      </c>
    </row>
    <row r="2919" spans="1:30" s="27" customFormat="1" ht="15" customHeight="1" x14ac:dyDescent="0.25">
      <c r="A2919" s="28" t="s">
        <v>39</v>
      </c>
      <c r="B2919" s="28" t="s">
        <v>2967</v>
      </c>
      <c r="C2919" s="85">
        <v>42767</v>
      </c>
      <c r="D2919" s="29">
        <f>+VLOOKUP(B2919,'[2]HG-Mexico by Contract'!$B$8:$G$4512,6,FALSE)</f>
        <v>318945</v>
      </c>
      <c r="E2919" s="29"/>
      <c r="F2919" s="28" t="s">
        <v>41</v>
      </c>
      <c r="G2919" s="28" t="s">
        <v>42</v>
      </c>
      <c r="H2919" s="28" t="s">
        <v>44</v>
      </c>
      <c r="I2919" s="31">
        <v>38282.71</v>
      </c>
      <c r="J2919" s="32">
        <f t="shared" si="135"/>
        <v>38282.71</v>
      </c>
      <c r="K2919" s="31">
        <v>0</v>
      </c>
      <c r="L2919" s="31">
        <v>0</v>
      </c>
      <c r="M2919" s="31">
        <v>0</v>
      </c>
      <c r="N2919" s="31">
        <v>0</v>
      </c>
      <c r="O2919" s="33">
        <f t="shared" si="136"/>
        <v>0</v>
      </c>
      <c r="P2919" s="34" t="str">
        <f t="shared" si="137"/>
        <v>1-30</v>
      </c>
      <c r="Q2919" s="35" t="str">
        <f>+VLOOKUP(B2919,'[2]PORTAFOLIO JAN17'!$B$7:$T$4941,19,FALSE)</f>
        <v>MEXICO</v>
      </c>
      <c r="R2919" s="31">
        <v>0</v>
      </c>
      <c r="S2919" s="31">
        <v>0</v>
      </c>
      <c r="T2919" s="31" t="s">
        <v>45</v>
      </c>
      <c r="U2919" s="36" t="s">
        <v>46</v>
      </c>
      <c r="V2919" s="37">
        <v>38282.71</v>
      </c>
      <c r="W2919" s="38">
        <v>38282.71</v>
      </c>
      <c r="X2919" s="38">
        <v>0</v>
      </c>
      <c r="Y2919" s="38">
        <v>0</v>
      </c>
      <c r="Z2919" s="38">
        <v>0</v>
      </c>
      <c r="AA2919" s="38">
        <v>0</v>
      </c>
      <c r="AB2919" s="38">
        <v>0</v>
      </c>
      <c r="AC2919" s="38">
        <v>0</v>
      </c>
      <c r="AD2919" s="38" t="s">
        <v>47</v>
      </c>
    </row>
    <row r="2920" spans="1:30" s="27" customFormat="1" ht="15" customHeight="1" x14ac:dyDescent="0.25">
      <c r="A2920" s="39" t="s">
        <v>39</v>
      </c>
      <c r="B2920" s="39" t="s">
        <v>2968</v>
      </c>
      <c r="C2920" s="86">
        <v>42767</v>
      </c>
      <c r="D2920" s="29">
        <f>+VLOOKUP(B2920,'[2]HG-Mexico by Contract'!$B$8:$G$4512,6,FALSE)</f>
        <v>369598</v>
      </c>
      <c r="E2920" s="29"/>
      <c r="F2920" s="39" t="s">
        <v>41</v>
      </c>
      <c r="G2920" s="39" t="s">
        <v>42</v>
      </c>
      <c r="H2920" s="39" t="s">
        <v>63</v>
      </c>
      <c r="I2920" s="40">
        <v>475525.29</v>
      </c>
      <c r="J2920" s="32">
        <f t="shared" si="135"/>
        <v>23885.635319332196</v>
      </c>
      <c r="K2920" s="31">
        <v>0</v>
      </c>
      <c r="L2920" s="31">
        <v>0</v>
      </c>
      <c r="M2920" s="31">
        <v>0</v>
      </c>
      <c r="N2920" s="31">
        <v>0</v>
      </c>
      <c r="O2920" s="33">
        <f t="shared" si="136"/>
        <v>0</v>
      </c>
      <c r="P2920" s="34" t="str">
        <f t="shared" si="137"/>
        <v>1-30</v>
      </c>
      <c r="Q2920" s="35" t="str">
        <f>+VLOOKUP(B2920,'[2]PORTAFOLIO JAN17'!$B$7:$T$4941,19,FALSE)</f>
        <v>MEXICO</v>
      </c>
      <c r="R2920" s="31">
        <v>0</v>
      </c>
      <c r="S2920" s="31">
        <v>0</v>
      </c>
      <c r="T2920" s="31" t="s">
        <v>45</v>
      </c>
      <c r="U2920" s="41" t="s">
        <v>64</v>
      </c>
      <c r="V2920" s="42">
        <v>23885.635316700002</v>
      </c>
      <c r="W2920" s="43">
        <v>23885.635316700002</v>
      </c>
      <c r="X2920" s="38">
        <v>0</v>
      </c>
      <c r="Y2920" s="38">
        <v>0</v>
      </c>
      <c r="Z2920" s="38">
        <v>0</v>
      </c>
      <c r="AA2920" s="38">
        <v>0</v>
      </c>
      <c r="AB2920" s="38">
        <v>0</v>
      </c>
      <c r="AC2920" s="38">
        <v>0</v>
      </c>
      <c r="AD2920" s="38" t="s">
        <v>47</v>
      </c>
    </row>
    <row r="2921" spans="1:30" s="27" customFormat="1" ht="15" customHeight="1" x14ac:dyDescent="0.25">
      <c r="A2921" s="28" t="s">
        <v>39</v>
      </c>
      <c r="B2921" s="28" t="s">
        <v>2969</v>
      </c>
      <c r="C2921" s="85">
        <v>42767</v>
      </c>
      <c r="D2921" s="29">
        <f>+VLOOKUP(B2921,'[2]HG-Mexico by Contract'!$B$8:$G$4512,6,FALSE)</f>
        <v>370048</v>
      </c>
      <c r="E2921" s="29"/>
      <c r="F2921" s="28" t="s">
        <v>41</v>
      </c>
      <c r="G2921" s="28" t="s">
        <v>42</v>
      </c>
      <c r="H2921" s="28" t="s">
        <v>63</v>
      </c>
      <c r="I2921" s="31">
        <v>2376241.86</v>
      </c>
      <c r="J2921" s="32">
        <f t="shared" si="135"/>
        <v>119358.62864095331</v>
      </c>
      <c r="K2921" s="31">
        <v>0</v>
      </c>
      <c r="L2921" s="31">
        <v>0</v>
      </c>
      <c r="M2921" s="31">
        <v>0</v>
      </c>
      <c r="N2921" s="31">
        <v>0</v>
      </c>
      <c r="O2921" s="33">
        <f t="shared" si="136"/>
        <v>0</v>
      </c>
      <c r="P2921" s="34" t="str">
        <f t="shared" si="137"/>
        <v>1-30</v>
      </c>
      <c r="Q2921" s="35" t="str">
        <f>+VLOOKUP(B2921,'[2]PORTAFOLIO JAN17'!$B$7:$T$4941,19,FALSE)</f>
        <v>MEXICO</v>
      </c>
      <c r="R2921" s="31">
        <v>0</v>
      </c>
      <c r="S2921" s="31">
        <v>0</v>
      </c>
      <c r="T2921" s="31" t="s">
        <v>45</v>
      </c>
      <c r="U2921" s="36" t="s">
        <v>64</v>
      </c>
      <c r="V2921" s="37">
        <v>119358.6286278</v>
      </c>
      <c r="W2921" s="38">
        <v>119358.6286278</v>
      </c>
      <c r="X2921" s="38">
        <v>0</v>
      </c>
      <c r="Y2921" s="38">
        <v>0</v>
      </c>
      <c r="Z2921" s="38">
        <v>0</v>
      </c>
      <c r="AA2921" s="38">
        <v>0</v>
      </c>
      <c r="AB2921" s="38">
        <v>0</v>
      </c>
      <c r="AC2921" s="38">
        <v>0</v>
      </c>
      <c r="AD2921" s="38" t="s">
        <v>47</v>
      </c>
    </row>
    <row r="2922" spans="1:30" s="27" customFormat="1" ht="15" customHeight="1" x14ac:dyDescent="0.25">
      <c r="A2922" s="39" t="s">
        <v>39</v>
      </c>
      <c r="B2922" s="39" t="s">
        <v>2970</v>
      </c>
      <c r="C2922" s="86">
        <v>42767</v>
      </c>
      <c r="D2922" s="29">
        <f>+VLOOKUP(B2922,'[2]HG-Mexico by Contract'!$B$8:$G$4512,6,FALSE)</f>
        <v>313548</v>
      </c>
      <c r="E2922" s="29"/>
      <c r="F2922" s="39" t="s">
        <v>62</v>
      </c>
      <c r="G2922" s="39" t="s">
        <v>42</v>
      </c>
      <c r="H2922" s="39" t="s">
        <v>44</v>
      </c>
      <c r="I2922" s="40">
        <v>11329.79</v>
      </c>
      <c r="J2922" s="32">
        <f t="shared" si="135"/>
        <v>11329.79</v>
      </c>
      <c r="K2922" s="31">
        <v>0</v>
      </c>
      <c r="L2922" s="31">
        <v>0</v>
      </c>
      <c r="M2922" s="31">
        <v>0</v>
      </c>
      <c r="N2922" s="31">
        <v>0</v>
      </c>
      <c r="O2922" s="33">
        <f t="shared" si="136"/>
        <v>0</v>
      </c>
      <c r="P2922" s="34" t="str">
        <f t="shared" si="137"/>
        <v>1-30</v>
      </c>
      <c r="Q2922" s="35" t="str">
        <f>+VLOOKUP(B2922,'[2]PORTAFOLIO JAN17'!$B$7:$T$4941,19,FALSE)</f>
        <v>NICARAGUA</v>
      </c>
      <c r="R2922" s="31">
        <v>0</v>
      </c>
      <c r="S2922" s="31">
        <v>0</v>
      </c>
      <c r="T2922" s="31" t="s">
        <v>45</v>
      </c>
      <c r="U2922" s="41" t="s">
        <v>46</v>
      </c>
      <c r="V2922" s="42">
        <v>11329.79</v>
      </c>
      <c r="W2922" s="43">
        <v>11329.79</v>
      </c>
      <c r="X2922" s="38">
        <v>0</v>
      </c>
      <c r="Y2922" s="38">
        <v>0</v>
      </c>
      <c r="Z2922" s="38">
        <v>0</v>
      </c>
      <c r="AA2922" s="38">
        <v>0</v>
      </c>
      <c r="AB2922" s="38">
        <v>0</v>
      </c>
      <c r="AC2922" s="38">
        <v>0</v>
      </c>
      <c r="AD2922" s="38" t="s">
        <v>47</v>
      </c>
    </row>
    <row r="2923" spans="1:30" s="27" customFormat="1" ht="15" customHeight="1" x14ac:dyDescent="0.25">
      <c r="A2923" s="28" t="s">
        <v>39</v>
      </c>
      <c r="B2923" s="28" t="s">
        <v>2971</v>
      </c>
      <c r="C2923" s="85">
        <v>42767</v>
      </c>
      <c r="D2923" s="29">
        <f>+VLOOKUP(B2923,'[2]HG-Mexico by Contract'!$B$8:$G$4512,6,FALSE)</f>
        <v>313548</v>
      </c>
      <c r="E2923" s="29"/>
      <c r="F2923" s="28" t="s">
        <v>62</v>
      </c>
      <c r="G2923" s="28" t="s">
        <v>42</v>
      </c>
      <c r="H2923" s="28" t="s">
        <v>44</v>
      </c>
      <c r="I2923" s="31">
        <v>10867.95</v>
      </c>
      <c r="J2923" s="32">
        <f t="shared" si="135"/>
        <v>10867.95</v>
      </c>
      <c r="K2923" s="31">
        <v>0</v>
      </c>
      <c r="L2923" s="31">
        <v>0</v>
      </c>
      <c r="M2923" s="31">
        <v>0</v>
      </c>
      <c r="N2923" s="31">
        <v>0</v>
      </c>
      <c r="O2923" s="33">
        <f t="shared" si="136"/>
        <v>0</v>
      </c>
      <c r="P2923" s="34" t="str">
        <f t="shared" si="137"/>
        <v>1-30</v>
      </c>
      <c r="Q2923" s="35" t="str">
        <f>+VLOOKUP(B2923,'[2]PORTAFOLIO JAN17'!$B$7:$T$4941,19,FALSE)</f>
        <v>NICARAGUA</v>
      </c>
      <c r="R2923" s="31">
        <v>0</v>
      </c>
      <c r="S2923" s="31">
        <v>0</v>
      </c>
      <c r="T2923" s="31" t="s">
        <v>45</v>
      </c>
      <c r="U2923" s="36" t="s">
        <v>46</v>
      </c>
      <c r="V2923" s="37">
        <v>10867.95</v>
      </c>
      <c r="W2923" s="38">
        <v>10867.95</v>
      </c>
      <c r="X2923" s="38">
        <v>0</v>
      </c>
      <c r="Y2923" s="38">
        <v>0</v>
      </c>
      <c r="Z2923" s="38">
        <v>0</v>
      </c>
      <c r="AA2923" s="38">
        <v>0</v>
      </c>
      <c r="AB2923" s="38">
        <v>0</v>
      </c>
      <c r="AC2923" s="38">
        <v>0</v>
      </c>
      <c r="AD2923" s="38" t="s">
        <v>47</v>
      </c>
    </row>
    <row r="2924" spans="1:30" s="27" customFormat="1" ht="15" customHeight="1" x14ac:dyDescent="0.25">
      <c r="A2924" s="39" t="s">
        <v>39</v>
      </c>
      <c r="B2924" s="39" t="s">
        <v>2972</v>
      </c>
      <c r="C2924" s="86">
        <v>42767</v>
      </c>
      <c r="D2924" s="29">
        <f>+VLOOKUP(B2924,'[2]HG-Mexico by Contract'!$B$8:$G$4512,6,FALSE)</f>
        <v>313548</v>
      </c>
      <c r="E2924" s="29"/>
      <c r="F2924" s="39" t="s">
        <v>62</v>
      </c>
      <c r="G2924" s="39" t="s">
        <v>42</v>
      </c>
      <c r="H2924" s="39" t="s">
        <v>44</v>
      </c>
      <c r="I2924" s="40">
        <v>10867.95</v>
      </c>
      <c r="J2924" s="32">
        <f t="shared" si="135"/>
        <v>10867.95</v>
      </c>
      <c r="K2924" s="31">
        <v>0</v>
      </c>
      <c r="L2924" s="31">
        <v>0</v>
      </c>
      <c r="M2924" s="31">
        <v>0</v>
      </c>
      <c r="N2924" s="31">
        <v>0</v>
      </c>
      <c r="O2924" s="33">
        <f t="shared" si="136"/>
        <v>0</v>
      </c>
      <c r="P2924" s="34" t="str">
        <f t="shared" si="137"/>
        <v>1-30</v>
      </c>
      <c r="Q2924" s="35" t="str">
        <f>+VLOOKUP(B2924,'[2]PORTAFOLIO JAN17'!$B$7:$T$4941,19,FALSE)</f>
        <v>NICARAGUA</v>
      </c>
      <c r="R2924" s="31">
        <v>0</v>
      </c>
      <c r="S2924" s="31">
        <v>0</v>
      </c>
      <c r="T2924" s="31" t="s">
        <v>45</v>
      </c>
      <c r="U2924" s="41" t="s">
        <v>46</v>
      </c>
      <c r="V2924" s="42">
        <v>10867.95</v>
      </c>
      <c r="W2924" s="43">
        <v>10867.95</v>
      </c>
      <c r="X2924" s="38">
        <v>0</v>
      </c>
      <c r="Y2924" s="38">
        <v>0</v>
      </c>
      <c r="Z2924" s="38">
        <v>0</v>
      </c>
      <c r="AA2924" s="38">
        <v>0</v>
      </c>
      <c r="AB2924" s="38">
        <v>0</v>
      </c>
      <c r="AC2924" s="38">
        <v>0</v>
      </c>
      <c r="AD2924" s="38" t="s">
        <v>47</v>
      </c>
    </row>
    <row r="2925" spans="1:30" s="27" customFormat="1" ht="15" customHeight="1" x14ac:dyDescent="0.25">
      <c r="A2925" s="28" t="s">
        <v>39</v>
      </c>
      <c r="B2925" s="28" t="s">
        <v>2973</v>
      </c>
      <c r="C2925" s="85">
        <v>42767</v>
      </c>
      <c r="D2925" s="29">
        <f>+VLOOKUP(B2925,'[2]HG-Mexico by Contract'!$B$8:$G$4512,6,FALSE)</f>
        <v>313548</v>
      </c>
      <c r="E2925" s="29"/>
      <c r="F2925" s="28" t="s">
        <v>62</v>
      </c>
      <c r="G2925" s="28" t="s">
        <v>42</v>
      </c>
      <c r="H2925" s="28" t="s">
        <v>44</v>
      </c>
      <c r="I2925" s="31">
        <v>11329.79</v>
      </c>
      <c r="J2925" s="32">
        <f t="shared" si="135"/>
        <v>11329.79</v>
      </c>
      <c r="K2925" s="31">
        <v>0</v>
      </c>
      <c r="L2925" s="31">
        <v>0</v>
      </c>
      <c r="M2925" s="31">
        <v>0</v>
      </c>
      <c r="N2925" s="31">
        <v>0</v>
      </c>
      <c r="O2925" s="33">
        <f t="shared" si="136"/>
        <v>0</v>
      </c>
      <c r="P2925" s="34" t="str">
        <f t="shared" si="137"/>
        <v>1-30</v>
      </c>
      <c r="Q2925" s="35" t="str">
        <f>+VLOOKUP(B2925,'[2]PORTAFOLIO JAN17'!$B$7:$T$4941,19,FALSE)</f>
        <v>NICARAGUA</v>
      </c>
      <c r="R2925" s="31">
        <v>0</v>
      </c>
      <c r="S2925" s="31">
        <v>0</v>
      </c>
      <c r="T2925" s="31" t="s">
        <v>45</v>
      </c>
      <c r="U2925" s="36" t="s">
        <v>46</v>
      </c>
      <c r="V2925" s="37">
        <v>11329.79</v>
      </c>
      <c r="W2925" s="38">
        <v>11329.79</v>
      </c>
      <c r="X2925" s="38">
        <v>0</v>
      </c>
      <c r="Y2925" s="38">
        <v>0</v>
      </c>
      <c r="Z2925" s="38">
        <v>0</v>
      </c>
      <c r="AA2925" s="38">
        <v>0</v>
      </c>
      <c r="AB2925" s="38">
        <v>0</v>
      </c>
      <c r="AC2925" s="38">
        <v>0</v>
      </c>
      <c r="AD2925" s="38" t="s">
        <v>47</v>
      </c>
    </row>
    <row r="2926" spans="1:30" s="27" customFormat="1" ht="15" customHeight="1" x14ac:dyDescent="0.25">
      <c r="A2926" s="39" t="s">
        <v>39</v>
      </c>
      <c r="B2926" s="39" t="s">
        <v>2974</v>
      </c>
      <c r="C2926" s="86">
        <v>42767</v>
      </c>
      <c r="D2926" s="29">
        <f>+VLOOKUP(B2926,'[2]HG-Mexico by Contract'!$B$8:$G$4512,6,FALSE)</f>
        <v>313548</v>
      </c>
      <c r="E2926" s="29"/>
      <c r="F2926" s="39" t="s">
        <v>62</v>
      </c>
      <c r="G2926" s="39" t="s">
        <v>42</v>
      </c>
      <c r="H2926" s="39" t="s">
        <v>44</v>
      </c>
      <c r="I2926" s="40">
        <v>10867.95</v>
      </c>
      <c r="J2926" s="32">
        <f t="shared" si="135"/>
        <v>10867.95</v>
      </c>
      <c r="K2926" s="31">
        <v>0</v>
      </c>
      <c r="L2926" s="31">
        <v>0</v>
      </c>
      <c r="M2926" s="31">
        <v>0</v>
      </c>
      <c r="N2926" s="31">
        <v>0</v>
      </c>
      <c r="O2926" s="33">
        <f t="shared" si="136"/>
        <v>0</v>
      </c>
      <c r="P2926" s="34" t="str">
        <f t="shared" si="137"/>
        <v>1-30</v>
      </c>
      <c r="Q2926" s="35" t="str">
        <f>+VLOOKUP(B2926,'[2]PORTAFOLIO JAN17'!$B$7:$T$4941,19,FALSE)</f>
        <v>NICARAGUA</v>
      </c>
      <c r="R2926" s="31">
        <v>0</v>
      </c>
      <c r="S2926" s="31">
        <v>0</v>
      </c>
      <c r="T2926" s="31" t="s">
        <v>45</v>
      </c>
      <c r="U2926" s="41" t="s">
        <v>46</v>
      </c>
      <c r="V2926" s="42">
        <v>10867.95</v>
      </c>
      <c r="W2926" s="43">
        <v>10867.95</v>
      </c>
      <c r="X2926" s="38">
        <v>0</v>
      </c>
      <c r="Y2926" s="38">
        <v>0</v>
      </c>
      <c r="Z2926" s="38">
        <v>0</v>
      </c>
      <c r="AA2926" s="38">
        <v>0</v>
      </c>
      <c r="AB2926" s="38">
        <v>0</v>
      </c>
      <c r="AC2926" s="38">
        <v>0</v>
      </c>
      <c r="AD2926" s="38" t="s">
        <v>47</v>
      </c>
    </row>
    <row r="2927" spans="1:30" s="27" customFormat="1" ht="15" customHeight="1" x14ac:dyDescent="0.25">
      <c r="A2927" s="28" t="s">
        <v>39</v>
      </c>
      <c r="B2927" s="28" t="s">
        <v>2975</v>
      </c>
      <c r="C2927" s="85">
        <v>42767</v>
      </c>
      <c r="D2927" s="29">
        <f>+VLOOKUP(B2927,'[2]HG-Mexico by Contract'!$B$8:$G$4512,6,FALSE)</f>
        <v>313548</v>
      </c>
      <c r="E2927" s="29"/>
      <c r="F2927" s="28" t="s">
        <v>62</v>
      </c>
      <c r="G2927" s="28" t="s">
        <v>42</v>
      </c>
      <c r="H2927" s="28" t="s">
        <v>44</v>
      </c>
      <c r="I2927" s="31">
        <v>11329.79</v>
      </c>
      <c r="J2927" s="32">
        <f t="shared" si="135"/>
        <v>11329.79</v>
      </c>
      <c r="K2927" s="31">
        <v>0</v>
      </c>
      <c r="L2927" s="31">
        <v>0</v>
      </c>
      <c r="M2927" s="31">
        <v>0</v>
      </c>
      <c r="N2927" s="31">
        <v>0</v>
      </c>
      <c r="O2927" s="33">
        <f t="shared" si="136"/>
        <v>0</v>
      </c>
      <c r="P2927" s="34" t="str">
        <f t="shared" si="137"/>
        <v>1-30</v>
      </c>
      <c r="Q2927" s="35" t="str">
        <f>+VLOOKUP(B2927,'[2]PORTAFOLIO JAN17'!$B$7:$T$4941,19,FALSE)</f>
        <v>NICARAGUA</v>
      </c>
      <c r="R2927" s="31">
        <v>0</v>
      </c>
      <c r="S2927" s="31">
        <v>0</v>
      </c>
      <c r="T2927" s="31" t="s">
        <v>45</v>
      </c>
      <c r="U2927" s="36" t="s">
        <v>46</v>
      </c>
      <c r="V2927" s="37">
        <v>11329.79</v>
      </c>
      <c r="W2927" s="38">
        <v>11329.79</v>
      </c>
      <c r="X2927" s="38">
        <v>0</v>
      </c>
      <c r="Y2927" s="38">
        <v>0</v>
      </c>
      <c r="Z2927" s="38">
        <v>0</v>
      </c>
      <c r="AA2927" s="38">
        <v>0</v>
      </c>
      <c r="AB2927" s="38">
        <v>0</v>
      </c>
      <c r="AC2927" s="38">
        <v>0</v>
      </c>
      <c r="AD2927" s="38" t="s">
        <v>47</v>
      </c>
    </row>
    <row r="2928" spans="1:30" s="27" customFormat="1" ht="15" customHeight="1" x14ac:dyDescent="0.25">
      <c r="A2928" s="39" t="s">
        <v>39</v>
      </c>
      <c r="B2928" s="39" t="s">
        <v>2976</v>
      </c>
      <c r="C2928" s="86">
        <v>42767</v>
      </c>
      <c r="D2928" s="29">
        <f>+VLOOKUP(B2928,'[2]HG-Mexico by Contract'!$B$8:$G$4512,6,FALSE)</f>
        <v>313548</v>
      </c>
      <c r="E2928" s="29"/>
      <c r="F2928" s="39" t="s">
        <v>62</v>
      </c>
      <c r="G2928" s="39" t="s">
        <v>42</v>
      </c>
      <c r="H2928" s="39" t="s">
        <v>44</v>
      </c>
      <c r="I2928" s="40">
        <v>10867.95</v>
      </c>
      <c r="J2928" s="32">
        <f t="shared" si="135"/>
        <v>10867.95</v>
      </c>
      <c r="K2928" s="31">
        <v>0</v>
      </c>
      <c r="L2928" s="31">
        <v>0</v>
      </c>
      <c r="M2928" s="31">
        <v>0</v>
      </c>
      <c r="N2928" s="31">
        <v>0</v>
      </c>
      <c r="O2928" s="33">
        <f t="shared" si="136"/>
        <v>0</v>
      </c>
      <c r="P2928" s="34" t="str">
        <f t="shared" si="137"/>
        <v>1-30</v>
      </c>
      <c r="Q2928" s="35" t="str">
        <f>+VLOOKUP(B2928,'[2]PORTAFOLIO JAN17'!$B$7:$T$4941,19,FALSE)</f>
        <v>NICARAGUA</v>
      </c>
      <c r="R2928" s="31">
        <v>0</v>
      </c>
      <c r="S2928" s="31">
        <v>0</v>
      </c>
      <c r="T2928" s="31" t="s">
        <v>45</v>
      </c>
      <c r="U2928" s="41" t="s">
        <v>46</v>
      </c>
      <c r="V2928" s="42">
        <v>10867.95</v>
      </c>
      <c r="W2928" s="43">
        <v>10867.95</v>
      </c>
      <c r="X2928" s="38">
        <v>0</v>
      </c>
      <c r="Y2928" s="38">
        <v>0</v>
      </c>
      <c r="Z2928" s="38">
        <v>0</v>
      </c>
      <c r="AA2928" s="38">
        <v>0</v>
      </c>
      <c r="AB2928" s="38">
        <v>0</v>
      </c>
      <c r="AC2928" s="38">
        <v>0</v>
      </c>
      <c r="AD2928" s="38" t="s">
        <v>47</v>
      </c>
    </row>
    <row r="2929" spans="1:30" s="27" customFormat="1" ht="15" customHeight="1" x14ac:dyDescent="0.25">
      <c r="A2929" s="28" t="s">
        <v>39</v>
      </c>
      <c r="B2929" s="28" t="s">
        <v>2977</v>
      </c>
      <c r="C2929" s="85">
        <v>42767</v>
      </c>
      <c r="D2929" s="29">
        <f>+VLOOKUP(B2929,'[2]HG-Mexico by Contract'!$B$8:$G$4512,6,FALSE)</f>
        <v>313548</v>
      </c>
      <c r="E2929" s="29"/>
      <c r="F2929" s="28" t="s">
        <v>62</v>
      </c>
      <c r="G2929" s="28" t="s">
        <v>42</v>
      </c>
      <c r="H2929" s="28" t="s">
        <v>44</v>
      </c>
      <c r="I2929" s="31">
        <v>27650.5</v>
      </c>
      <c r="J2929" s="32">
        <f t="shared" si="135"/>
        <v>27650.5</v>
      </c>
      <c r="K2929" s="31">
        <v>0</v>
      </c>
      <c r="L2929" s="31">
        <v>0</v>
      </c>
      <c r="M2929" s="31">
        <v>0</v>
      </c>
      <c r="N2929" s="31">
        <v>0</v>
      </c>
      <c r="O2929" s="33">
        <f t="shared" si="136"/>
        <v>0</v>
      </c>
      <c r="P2929" s="34" t="str">
        <f t="shared" si="137"/>
        <v>1-30</v>
      </c>
      <c r="Q2929" s="35" t="str">
        <f>+VLOOKUP(B2929,'[2]PORTAFOLIO JAN17'!$B$7:$T$4941,19,FALSE)</f>
        <v>NICARAGUA</v>
      </c>
      <c r="R2929" s="31">
        <v>0</v>
      </c>
      <c r="S2929" s="31">
        <v>0</v>
      </c>
      <c r="T2929" s="31" t="s">
        <v>45</v>
      </c>
      <c r="U2929" s="36" t="s">
        <v>46</v>
      </c>
      <c r="V2929" s="37">
        <v>27650.5</v>
      </c>
      <c r="W2929" s="38">
        <v>27650.5</v>
      </c>
      <c r="X2929" s="38">
        <v>0</v>
      </c>
      <c r="Y2929" s="38">
        <v>0</v>
      </c>
      <c r="Z2929" s="38">
        <v>0</v>
      </c>
      <c r="AA2929" s="38">
        <v>0</v>
      </c>
      <c r="AB2929" s="38">
        <v>0</v>
      </c>
      <c r="AC2929" s="38">
        <v>0</v>
      </c>
      <c r="AD2929" s="38" t="s">
        <v>47</v>
      </c>
    </row>
    <row r="2930" spans="1:30" s="27" customFormat="1" ht="15" customHeight="1" x14ac:dyDescent="0.25">
      <c r="A2930" s="39" t="s">
        <v>39</v>
      </c>
      <c r="B2930" s="39" t="s">
        <v>2978</v>
      </c>
      <c r="C2930" s="86">
        <v>42767</v>
      </c>
      <c r="D2930" s="29">
        <f>+VLOOKUP(B2930,'[2]HG-Mexico by Contract'!$B$8:$G$4512,6,FALSE)</f>
        <v>313548</v>
      </c>
      <c r="E2930" s="29"/>
      <c r="F2930" s="39" t="s">
        <v>62</v>
      </c>
      <c r="G2930" s="39" t="s">
        <v>42</v>
      </c>
      <c r="H2930" s="39" t="s">
        <v>44</v>
      </c>
      <c r="I2930" s="40">
        <v>17904.79</v>
      </c>
      <c r="J2930" s="32">
        <f t="shared" si="135"/>
        <v>17904.79</v>
      </c>
      <c r="K2930" s="31">
        <v>0</v>
      </c>
      <c r="L2930" s="31">
        <v>0</v>
      </c>
      <c r="M2930" s="31">
        <v>0</v>
      </c>
      <c r="N2930" s="31">
        <v>0</v>
      </c>
      <c r="O2930" s="33">
        <f t="shared" si="136"/>
        <v>0</v>
      </c>
      <c r="P2930" s="34" t="str">
        <f t="shared" si="137"/>
        <v>1-30</v>
      </c>
      <c r="Q2930" s="35" t="str">
        <f>+VLOOKUP(B2930,'[2]PORTAFOLIO JAN17'!$B$7:$T$4941,19,FALSE)</f>
        <v>NICARAGUA</v>
      </c>
      <c r="R2930" s="31">
        <v>0</v>
      </c>
      <c r="S2930" s="31">
        <v>0</v>
      </c>
      <c r="T2930" s="31" t="s">
        <v>45</v>
      </c>
      <c r="U2930" s="41" t="s">
        <v>46</v>
      </c>
      <c r="V2930" s="42">
        <v>17904.79</v>
      </c>
      <c r="W2930" s="43">
        <v>17904.79</v>
      </c>
      <c r="X2930" s="38">
        <v>0</v>
      </c>
      <c r="Y2930" s="38">
        <v>0</v>
      </c>
      <c r="Z2930" s="38">
        <v>0</v>
      </c>
      <c r="AA2930" s="38">
        <v>0</v>
      </c>
      <c r="AB2930" s="38">
        <v>0</v>
      </c>
      <c r="AC2930" s="38">
        <v>0</v>
      </c>
      <c r="AD2930" s="38" t="s">
        <v>47</v>
      </c>
    </row>
    <row r="2931" spans="1:30" s="27" customFormat="1" ht="15" customHeight="1" x14ac:dyDescent="0.25">
      <c r="A2931" s="28" t="s">
        <v>39</v>
      </c>
      <c r="B2931" s="28" t="s">
        <v>2979</v>
      </c>
      <c r="C2931" s="85">
        <v>42767</v>
      </c>
      <c r="D2931" s="29">
        <f>+VLOOKUP(B2931,'[2]HG-Mexico by Contract'!$B$8:$G$4512,6,FALSE)</f>
        <v>310038</v>
      </c>
      <c r="E2931" s="29"/>
      <c r="F2931" s="28" t="s">
        <v>41</v>
      </c>
      <c r="G2931" s="28" t="s">
        <v>42</v>
      </c>
      <c r="H2931" s="28" t="s">
        <v>63</v>
      </c>
      <c r="I2931" s="31">
        <v>378124.35</v>
      </c>
      <c r="J2931" s="32">
        <f t="shared" si="135"/>
        <v>18993.186102593048</v>
      </c>
      <c r="K2931" s="31">
        <v>0</v>
      </c>
      <c r="L2931" s="31">
        <v>0</v>
      </c>
      <c r="M2931" s="31">
        <v>0</v>
      </c>
      <c r="N2931" s="31">
        <v>0</v>
      </c>
      <c r="O2931" s="33">
        <f t="shared" si="136"/>
        <v>0</v>
      </c>
      <c r="P2931" s="34" t="str">
        <f t="shared" si="137"/>
        <v>1-30</v>
      </c>
      <c r="Q2931" s="35" t="str">
        <f>+VLOOKUP(B2931,'[2]PORTAFOLIO JAN17'!$B$7:$T$4941,19,FALSE)</f>
        <v>MEXICO</v>
      </c>
      <c r="R2931" s="31">
        <v>0</v>
      </c>
      <c r="S2931" s="31">
        <v>0</v>
      </c>
      <c r="T2931" s="31" t="s">
        <v>45</v>
      </c>
      <c r="U2931" s="36" t="s">
        <v>64</v>
      </c>
      <c r="V2931" s="37">
        <v>18993.186100499999</v>
      </c>
      <c r="W2931" s="38">
        <v>18993.186100499999</v>
      </c>
      <c r="X2931" s="38">
        <v>0</v>
      </c>
      <c r="Y2931" s="38">
        <v>0</v>
      </c>
      <c r="Z2931" s="38">
        <v>0</v>
      </c>
      <c r="AA2931" s="38">
        <v>0</v>
      </c>
      <c r="AB2931" s="38">
        <v>0</v>
      </c>
      <c r="AC2931" s="38">
        <v>0</v>
      </c>
      <c r="AD2931" s="38" t="s">
        <v>47</v>
      </c>
    </row>
    <row r="2932" spans="1:30" s="27" customFormat="1" ht="15" customHeight="1" x14ac:dyDescent="0.25">
      <c r="A2932" s="39" t="s">
        <v>39</v>
      </c>
      <c r="B2932" s="39" t="s">
        <v>2980</v>
      </c>
      <c r="C2932" s="86">
        <v>42767</v>
      </c>
      <c r="D2932" s="29">
        <f>+VLOOKUP(B2932,'[2]HG-Mexico by Contract'!$B$8:$G$4512,6,FALSE)</f>
        <v>311209</v>
      </c>
      <c r="E2932" s="29"/>
      <c r="F2932" s="39" t="s">
        <v>41</v>
      </c>
      <c r="G2932" s="39" t="s">
        <v>42</v>
      </c>
      <c r="H2932" s="39" t="s">
        <v>63</v>
      </c>
      <c r="I2932" s="40">
        <v>806968.75</v>
      </c>
      <c r="J2932" s="32">
        <f t="shared" si="135"/>
        <v>40534.04031696685</v>
      </c>
      <c r="K2932" s="31">
        <v>0</v>
      </c>
      <c r="L2932" s="31">
        <v>0</v>
      </c>
      <c r="M2932" s="31">
        <v>0</v>
      </c>
      <c r="N2932" s="31">
        <v>0</v>
      </c>
      <c r="O2932" s="33">
        <f t="shared" si="136"/>
        <v>0</v>
      </c>
      <c r="P2932" s="34" t="str">
        <f t="shared" si="137"/>
        <v>1-30</v>
      </c>
      <c r="Q2932" s="35" t="str">
        <f>+VLOOKUP(B2932,'[2]PORTAFOLIO JAN17'!$B$7:$T$4941,19,FALSE)</f>
        <v>MEXICO</v>
      </c>
      <c r="R2932" s="31">
        <v>0</v>
      </c>
      <c r="S2932" s="31">
        <v>0</v>
      </c>
      <c r="T2932" s="31" t="s">
        <v>45</v>
      </c>
      <c r="U2932" s="41" t="s">
        <v>64</v>
      </c>
      <c r="V2932" s="42">
        <v>40534.040312500001</v>
      </c>
      <c r="W2932" s="43">
        <v>40534.040312500001</v>
      </c>
      <c r="X2932" s="38">
        <v>0</v>
      </c>
      <c r="Y2932" s="38">
        <v>0</v>
      </c>
      <c r="Z2932" s="38">
        <v>0</v>
      </c>
      <c r="AA2932" s="38">
        <v>0</v>
      </c>
      <c r="AB2932" s="38">
        <v>0</v>
      </c>
      <c r="AC2932" s="38">
        <v>0</v>
      </c>
      <c r="AD2932" s="38" t="s">
        <v>47</v>
      </c>
    </row>
    <row r="2933" spans="1:30" s="27" customFormat="1" ht="15" customHeight="1" x14ac:dyDescent="0.25">
      <c r="A2933" s="28" t="s">
        <v>39</v>
      </c>
      <c r="B2933" s="28" t="s">
        <v>2981</v>
      </c>
      <c r="C2933" s="85">
        <v>42767</v>
      </c>
      <c r="D2933" s="29">
        <f>+VLOOKUP(B2933,'[2]HG-Mexico by Contract'!$B$8:$G$4512,6,FALSE)</f>
        <v>370700</v>
      </c>
      <c r="E2933" s="29"/>
      <c r="F2933" s="28" t="s">
        <v>41</v>
      </c>
      <c r="G2933" s="28" t="s">
        <v>42</v>
      </c>
      <c r="H2933" s="28" t="s">
        <v>44</v>
      </c>
      <c r="I2933" s="31">
        <v>45045.97</v>
      </c>
      <c r="J2933" s="32">
        <f t="shared" si="135"/>
        <v>45045.97</v>
      </c>
      <c r="K2933" s="31">
        <v>45045.97</v>
      </c>
      <c r="L2933" s="31">
        <v>0</v>
      </c>
      <c r="M2933" s="31">
        <v>0</v>
      </c>
      <c r="N2933" s="31">
        <v>0</v>
      </c>
      <c r="O2933" s="33">
        <f t="shared" si="136"/>
        <v>45045.97</v>
      </c>
      <c r="P2933" s="34" t="str">
        <f t="shared" si="137"/>
        <v>31-60</v>
      </c>
      <c r="Q2933" s="35" t="str">
        <f>+VLOOKUP(B2933,'[2]PORTAFOLIO JAN17'!$B$7:$T$4941,19,FALSE)</f>
        <v>COSTA RICA</v>
      </c>
      <c r="R2933" s="31">
        <v>0</v>
      </c>
      <c r="S2933" s="31">
        <v>0</v>
      </c>
      <c r="T2933" s="31" t="s">
        <v>45</v>
      </c>
      <c r="U2933" s="36" t="s">
        <v>46</v>
      </c>
      <c r="V2933" s="37">
        <v>45045.97</v>
      </c>
      <c r="W2933" s="38">
        <v>0</v>
      </c>
      <c r="X2933" s="38">
        <v>45045.97</v>
      </c>
      <c r="Y2933" s="38">
        <v>0</v>
      </c>
      <c r="Z2933" s="38">
        <v>0</v>
      </c>
      <c r="AA2933" s="38">
        <v>0</v>
      </c>
      <c r="AB2933" s="38">
        <v>0</v>
      </c>
      <c r="AC2933" s="38">
        <v>0</v>
      </c>
      <c r="AD2933" s="38" t="s">
        <v>47</v>
      </c>
    </row>
    <row r="2934" spans="1:30" s="27" customFormat="1" ht="15" customHeight="1" x14ac:dyDescent="0.25">
      <c r="A2934" s="39" t="s">
        <v>39</v>
      </c>
      <c r="B2934" s="39" t="s">
        <v>2982</v>
      </c>
      <c r="C2934" s="86">
        <v>42767</v>
      </c>
      <c r="D2934" s="29">
        <f>+VLOOKUP(B2934,'[2]HG-Mexico by Contract'!$B$8:$G$4512,6,FALSE)</f>
        <v>363789</v>
      </c>
      <c r="E2934" s="29"/>
      <c r="F2934" s="39" t="s">
        <v>41</v>
      </c>
      <c r="G2934" s="39" t="s">
        <v>42</v>
      </c>
      <c r="H2934" s="39" t="s">
        <v>63</v>
      </c>
      <c r="I2934" s="40">
        <v>113721.60000000001</v>
      </c>
      <c r="J2934" s="32">
        <f t="shared" si="135"/>
        <v>5712.2359686294885</v>
      </c>
      <c r="K2934" s="31">
        <v>0</v>
      </c>
      <c r="L2934" s="31">
        <v>0</v>
      </c>
      <c r="M2934" s="31">
        <v>0</v>
      </c>
      <c r="N2934" s="31">
        <v>0</v>
      </c>
      <c r="O2934" s="33">
        <f t="shared" si="136"/>
        <v>0</v>
      </c>
      <c r="P2934" s="34" t="str">
        <f t="shared" si="137"/>
        <v>1-30</v>
      </c>
      <c r="Q2934" s="35" t="str">
        <f>+VLOOKUP(B2934,'[2]PORTAFOLIO JAN17'!$B$7:$T$4941,19,FALSE)</f>
        <v>MEXICO</v>
      </c>
      <c r="R2934" s="31">
        <v>0</v>
      </c>
      <c r="S2934" s="31">
        <v>0</v>
      </c>
      <c r="T2934" s="31" t="s">
        <v>45</v>
      </c>
      <c r="U2934" s="41" t="s">
        <v>64</v>
      </c>
      <c r="V2934" s="42">
        <v>5712.235968</v>
      </c>
      <c r="W2934" s="43">
        <v>5712.235968</v>
      </c>
      <c r="X2934" s="38">
        <v>0</v>
      </c>
      <c r="Y2934" s="38">
        <v>0</v>
      </c>
      <c r="Z2934" s="38">
        <v>0</v>
      </c>
      <c r="AA2934" s="38">
        <v>0</v>
      </c>
      <c r="AB2934" s="38">
        <v>0</v>
      </c>
      <c r="AC2934" s="38">
        <v>0</v>
      </c>
      <c r="AD2934" s="38" t="s">
        <v>47</v>
      </c>
    </row>
    <row r="2935" spans="1:30" s="27" customFormat="1" ht="15" customHeight="1" x14ac:dyDescent="0.25">
      <c r="A2935" s="28" t="s">
        <v>39</v>
      </c>
      <c r="B2935" s="28" t="s">
        <v>2983</v>
      </c>
      <c r="C2935" s="85">
        <v>42767</v>
      </c>
      <c r="D2935" s="29">
        <f>+VLOOKUP(B2935,'[2]HG-Mexico by Contract'!$B$8:$G$4512,6,FALSE)</f>
        <v>368452</v>
      </c>
      <c r="E2935" s="29"/>
      <c r="F2935" s="28" t="s">
        <v>41</v>
      </c>
      <c r="G2935" s="28" t="s">
        <v>42</v>
      </c>
      <c r="H2935" s="28" t="s">
        <v>63</v>
      </c>
      <c r="I2935" s="31">
        <v>1518563.1</v>
      </c>
      <c r="J2935" s="32">
        <f t="shared" si="135"/>
        <v>76277.424521405774</v>
      </c>
      <c r="K2935" s="31">
        <v>0</v>
      </c>
      <c r="L2935" s="31">
        <v>0</v>
      </c>
      <c r="M2935" s="31">
        <v>0</v>
      </c>
      <c r="N2935" s="31">
        <v>0</v>
      </c>
      <c r="O2935" s="33">
        <f t="shared" si="136"/>
        <v>0</v>
      </c>
      <c r="P2935" s="34" t="str">
        <f t="shared" si="137"/>
        <v>1-30</v>
      </c>
      <c r="Q2935" s="35" t="str">
        <f>+VLOOKUP(B2935,'[2]PORTAFOLIO JAN17'!$B$7:$T$4941,19,FALSE)</f>
        <v>MEXICO</v>
      </c>
      <c r="R2935" s="31">
        <v>0</v>
      </c>
      <c r="S2935" s="31">
        <v>0</v>
      </c>
      <c r="T2935" s="31" t="s">
        <v>45</v>
      </c>
      <c r="U2935" s="36" t="s">
        <v>64</v>
      </c>
      <c r="V2935" s="37">
        <v>76277.424513000005</v>
      </c>
      <c r="W2935" s="38">
        <v>76277.424513000005</v>
      </c>
      <c r="X2935" s="38">
        <v>0</v>
      </c>
      <c r="Y2935" s="38">
        <v>0</v>
      </c>
      <c r="Z2935" s="38">
        <v>0</v>
      </c>
      <c r="AA2935" s="38">
        <v>0</v>
      </c>
      <c r="AB2935" s="38">
        <v>0</v>
      </c>
      <c r="AC2935" s="38">
        <v>0</v>
      </c>
      <c r="AD2935" s="38" t="s">
        <v>47</v>
      </c>
    </row>
    <row r="2936" spans="1:30" s="27" customFormat="1" ht="15" customHeight="1" x14ac:dyDescent="0.25">
      <c r="A2936" s="39" t="s">
        <v>39</v>
      </c>
      <c r="B2936" s="39" t="s">
        <v>2984</v>
      </c>
      <c r="C2936" s="86">
        <v>42767</v>
      </c>
      <c r="D2936" s="29">
        <f>+VLOOKUP(B2936,'[2]HG-Mexico by Contract'!$B$8:$G$4512,6,FALSE)</f>
        <v>309543</v>
      </c>
      <c r="E2936" s="29"/>
      <c r="F2936" s="39" t="s">
        <v>41</v>
      </c>
      <c r="G2936" s="39" t="s">
        <v>42</v>
      </c>
      <c r="H2936" s="39" t="s">
        <v>63</v>
      </c>
      <c r="I2936" s="40">
        <v>1917812.5</v>
      </c>
      <c r="J2936" s="32">
        <f t="shared" si="135"/>
        <v>96331.721885615756</v>
      </c>
      <c r="K2936" s="31">
        <v>0</v>
      </c>
      <c r="L2936" s="31">
        <v>0</v>
      </c>
      <c r="M2936" s="31">
        <v>0</v>
      </c>
      <c r="N2936" s="31">
        <v>0</v>
      </c>
      <c r="O2936" s="33">
        <f t="shared" si="136"/>
        <v>0</v>
      </c>
      <c r="P2936" s="34" t="str">
        <f t="shared" si="137"/>
        <v>1-30</v>
      </c>
      <c r="Q2936" s="35" t="str">
        <f>+VLOOKUP(B2936,'[2]PORTAFOLIO JAN17'!$B$7:$T$4941,19,FALSE)</f>
        <v>MEXICO</v>
      </c>
      <c r="R2936" s="31">
        <v>0</v>
      </c>
      <c r="S2936" s="31">
        <v>0</v>
      </c>
      <c r="T2936" s="31" t="s">
        <v>45</v>
      </c>
      <c r="U2936" s="41" t="s">
        <v>64</v>
      </c>
      <c r="V2936" s="42">
        <v>96331.721875000003</v>
      </c>
      <c r="W2936" s="43">
        <v>96331.721875000003</v>
      </c>
      <c r="X2936" s="38">
        <v>0</v>
      </c>
      <c r="Y2936" s="38">
        <v>0</v>
      </c>
      <c r="Z2936" s="38">
        <v>0</v>
      </c>
      <c r="AA2936" s="38">
        <v>0</v>
      </c>
      <c r="AB2936" s="38">
        <v>0</v>
      </c>
      <c r="AC2936" s="38">
        <v>0</v>
      </c>
      <c r="AD2936" s="38" t="s">
        <v>47</v>
      </c>
    </row>
    <row r="2937" spans="1:30" s="27" customFormat="1" ht="15" customHeight="1" x14ac:dyDescent="0.25">
      <c r="A2937" s="28" t="s">
        <v>39</v>
      </c>
      <c r="B2937" s="28" t="s">
        <v>2985</v>
      </c>
      <c r="C2937" s="85">
        <v>42767</v>
      </c>
      <c r="D2937" s="29">
        <f>+VLOOKUP(B2937,'[2]HG-Mexico by Contract'!$B$8:$G$4512,6,FALSE)</f>
        <v>370427</v>
      </c>
      <c r="E2937" s="29"/>
      <c r="F2937" s="28" t="s">
        <v>41</v>
      </c>
      <c r="G2937" s="28" t="s">
        <v>42</v>
      </c>
      <c r="H2937" s="28" t="s">
        <v>63</v>
      </c>
      <c r="I2937" s="31">
        <v>1156501.3</v>
      </c>
      <c r="J2937" s="32">
        <f t="shared" si="135"/>
        <v>58091.060305401632</v>
      </c>
      <c r="K2937" s="31">
        <v>0</v>
      </c>
      <c r="L2937" s="31">
        <v>0</v>
      </c>
      <c r="M2937" s="31">
        <v>0</v>
      </c>
      <c r="N2937" s="31">
        <v>0</v>
      </c>
      <c r="O2937" s="33">
        <f t="shared" si="136"/>
        <v>0</v>
      </c>
      <c r="P2937" s="34" t="str">
        <f t="shared" si="137"/>
        <v>1-30</v>
      </c>
      <c r="Q2937" s="35" t="str">
        <f>+VLOOKUP(B2937,'[2]PORTAFOLIO JAN17'!$B$7:$T$4941,19,FALSE)</f>
        <v>MEXICO</v>
      </c>
      <c r="R2937" s="31">
        <v>0</v>
      </c>
      <c r="S2937" s="31">
        <v>0</v>
      </c>
      <c r="T2937" s="31" t="s">
        <v>45</v>
      </c>
      <c r="U2937" s="36" t="s">
        <v>64</v>
      </c>
      <c r="V2937" s="37">
        <v>58091.060298999997</v>
      </c>
      <c r="W2937" s="38">
        <v>58091.060298999997</v>
      </c>
      <c r="X2937" s="38">
        <v>0</v>
      </c>
      <c r="Y2937" s="38">
        <v>0</v>
      </c>
      <c r="Z2937" s="38">
        <v>0</v>
      </c>
      <c r="AA2937" s="38">
        <v>0</v>
      </c>
      <c r="AB2937" s="38">
        <v>0</v>
      </c>
      <c r="AC2937" s="38">
        <v>0</v>
      </c>
      <c r="AD2937" s="38" t="s">
        <v>47</v>
      </c>
    </row>
    <row r="2938" spans="1:30" s="27" customFormat="1" ht="15" customHeight="1" x14ac:dyDescent="0.25">
      <c r="A2938" s="39" t="s">
        <v>39</v>
      </c>
      <c r="B2938" s="39" t="s">
        <v>2986</v>
      </c>
      <c r="C2938" s="86">
        <v>42767</v>
      </c>
      <c r="D2938" s="29">
        <f>+VLOOKUP(B2938,'[2]HG-Mexico by Contract'!$B$8:$G$4512,6,FALSE)</f>
        <v>309535</v>
      </c>
      <c r="E2938" s="29"/>
      <c r="F2938" s="39" t="s">
        <v>41</v>
      </c>
      <c r="G2938" s="39" t="s">
        <v>42</v>
      </c>
      <c r="H2938" s="39" t="s">
        <v>44</v>
      </c>
      <c r="I2938" s="40">
        <v>123114.13</v>
      </c>
      <c r="J2938" s="32">
        <f t="shared" si="135"/>
        <v>123114.13</v>
      </c>
      <c r="K2938" s="31">
        <v>0</v>
      </c>
      <c r="L2938" s="31">
        <v>0</v>
      </c>
      <c r="M2938" s="31">
        <v>0</v>
      </c>
      <c r="N2938" s="31">
        <v>0</v>
      </c>
      <c r="O2938" s="33">
        <f t="shared" si="136"/>
        <v>0</v>
      </c>
      <c r="P2938" s="34" t="str">
        <f t="shared" si="137"/>
        <v>1-30</v>
      </c>
      <c r="Q2938" s="35" t="str">
        <f>+VLOOKUP(B2938,'[2]PORTAFOLIO JAN17'!$B$7:$T$4941,19,FALSE)</f>
        <v>HONDURAS</v>
      </c>
      <c r="R2938" s="31">
        <v>0</v>
      </c>
      <c r="S2938" s="31">
        <v>0</v>
      </c>
      <c r="T2938" s="31" t="s">
        <v>45</v>
      </c>
      <c r="U2938" s="41" t="s">
        <v>46</v>
      </c>
      <c r="V2938" s="42">
        <v>123114.13</v>
      </c>
      <c r="W2938" s="43">
        <v>123114.13</v>
      </c>
      <c r="X2938" s="38">
        <v>0</v>
      </c>
      <c r="Y2938" s="38">
        <v>0</v>
      </c>
      <c r="Z2938" s="38">
        <v>0</v>
      </c>
      <c r="AA2938" s="38">
        <v>0</v>
      </c>
      <c r="AB2938" s="38">
        <v>0</v>
      </c>
      <c r="AC2938" s="38">
        <v>0</v>
      </c>
      <c r="AD2938" s="38" t="s">
        <v>47</v>
      </c>
    </row>
    <row r="2939" spans="1:30" s="27" customFormat="1" ht="15" customHeight="1" x14ac:dyDescent="0.25">
      <c r="A2939" s="28" t="s">
        <v>39</v>
      </c>
      <c r="B2939" s="28" t="s">
        <v>2987</v>
      </c>
      <c r="C2939" s="85">
        <v>42767</v>
      </c>
      <c r="D2939" s="29">
        <f>+VLOOKUP(B2939,'[2]HG-Mexico by Contract'!$B$8:$G$4512,6,FALSE)</f>
        <v>318185</v>
      </c>
      <c r="E2939" s="29"/>
      <c r="F2939" s="28" t="s">
        <v>41</v>
      </c>
      <c r="G2939" s="28" t="s">
        <v>42</v>
      </c>
      <c r="H2939" s="28" t="s">
        <v>44</v>
      </c>
      <c r="I2939" s="31">
        <v>166986.94</v>
      </c>
      <c r="J2939" s="32">
        <f t="shared" si="135"/>
        <v>166986.94</v>
      </c>
      <c r="K2939" s="31">
        <v>0</v>
      </c>
      <c r="L2939" s="31">
        <v>0</v>
      </c>
      <c r="M2939" s="31">
        <v>0</v>
      </c>
      <c r="N2939" s="31">
        <v>0</v>
      </c>
      <c r="O2939" s="33">
        <f t="shared" si="136"/>
        <v>0</v>
      </c>
      <c r="P2939" s="34" t="str">
        <f t="shared" si="137"/>
        <v>1-30</v>
      </c>
      <c r="Q2939" s="35" t="str">
        <f>+VLOOKUP(B2939,'[2]PORTAFOLIO JAN17'!$B$7:$T$4941,19,FALSE)</f>
        <v>MEXICO</v>
      </c>
      <c r="R2939" s="31">
        <v>0</v>
      </c>
      <c r="S2939" s="31">
        <v>0</v>
      </c>
      <c r="T2939" s="31" t="s">
        <v>45</v>
      </c>
      <c r="U2939" s="36" t="s">
        <v>46</v>
      </c>
      <c r="V2939" s="37">
        <v>166986.94</v>
      </c>
      <c r="W2939" s="38">
        <v>166986.94</v>
      </c>
      <c r="X2939" s="38">
        <v>0</v>
      </c>
      <c r="Y2939" s="38">
        <v>0</v>
      </c>
      <c r="Z2939" s="38">
        <v>0</v>
      </c>
      <c r="AA2939" s="38">
        <v>0</v>
      </c>
      <c r="AB2939" s="38">
        <v>0</v>
      </c>
      <c r="AC2939" s="38">
        <v>0</v>
      </c>
      <c r="AD2939" s="38" t="s">
        <v>47</v>
      </c>
    </row>
    <row r="2940" spans="1:30" s="27" customFormat="1" ht="15" customHeight="1" x14ac:dyDescent="0.25">
      <c r="A2940" s="39" t="s">
        <v>39</v>
      </c>
      <c r="B2940" s="39" t="s">
        <v>2988</v>
      </c>
      <c r="C2940" s="86">
        <v>42767</v>
      </c>
      <c r="D2940" s="29">
        <f>+VLOOKUP(B2940,'[2]HG-Mexico by Contract'!$B$8:$G$4512,6,FALSE)</f>
        <v>370171</v>
      </c>
      <c r="E2940" s="29"/>
      <c r="F2940" s="39" t="s">
        <v>41</v>
      </c>
      <c r="G2940" s="39" t="s">
        <v>42</v>
      </c>
      <c r="H2940" s="39" t="s">
        <v>44</v>
      </c>
      <c r="I2940" s="40">
        <v>83297.73</v>
      </c>
      <c r="J2940" s="32">
        <f t="shared" si="135"/>
        <v>83297.73</v>
      </c>
      <c r="K2940" s="31">
        <v>0</v>
      </c>
      <c r="L2940" s="31">
        <v>0</v>
      </c>
      <c r="M2940" s="31">
        <v>0</v>
      </c>
      <c r="N2940" s="31">
        <v>0</v>
      </c>
      <c r="O2940" s="33">
        <f t="shared" si="136"/>
        <v>0</v>
      </c>
      <c r="P2940" s="34" t="str">
        <f t="shared" si="137"/>
        <v>1-30</v>
      </c>
      <c r="Q2940" s="35" t="str">
        <f>+VLOOKUP(B2940,'[2]PORTAFOLIO JAN17'!$B$7:$T$4941,19,FALSE)</f>
        <v>COSTA RICA</v>
      </c>
      <c r="R2940" s="31">
        <v>0</v>
      </c>
      <c r="S2940" s="31">
        <v>0</v>
      </c>
      <c r="T2940" s="31" t="s">
        <v>45</v>
      </c>
      <c r="U2940" s="41" t="s">
        <v>46</v>
      </c>
      <c r="V2940" s="42">
        <v>83297.73</v>
      </c>
      <c r="W2940" s="43">
        <v>83297.73</v>
      </c>
      <c r="X2940" s="38">
        <v>0</v>
      </c>
      <c r="Y2940" s="38">
        <v>0</v>
      </c>
      <c r="Z2940" s="38">
        <v>0</v>
      </c>
      <c r="AA2940" s="38">
        <v>0</v>
      </c>
      <c r="AB2940" s="38">
        <v>0</v>
      </c>
      <c r="AC2940" s="38">
        <v>0</v>
      </c>
      <c r="AD2940" s="38" t="s">
        <v>47</v>
      </c>
    </row>
    <row r="2941" spans="1:30" s="27" customFormat="1" ht="15" customHeight="1" x14ac:dyDescent="0.25">
      <c r="A2941" s="28" t="s">
        <v>39</v>
      </c>
      <c r="B2941" s="28" t="s">
        <v>2989</v>
      </c>
      <c r="C2941" s="85">
        <v>42767</v>
      </c>
      <c r="D2941" s="29">
        <f>+VLOOKUP(B2941,'[2]HG-Mexico by Contract'!$B$8:$G$4512,6,FALSE)</f>
        <v>309535</v>
      </c>
      <c r="E2941" s="29"/>
      <c r="F2941" s="28" t="s">
        <v>41</v>
      </c>
      <c r="G2941" s="28" t="s">
        <v>42</v>
      </c>
      <c r="H2941" s="28" t="s">
        <v>44</v>
      </c>
      <c r="I2941" s="31">
        <v>123114.13</v>
      </c>
      <c r="J2941" s="32">
        <f t="shared" si="135"/>
        <v>123114.13</v>
      </c>
      <c r="K2941" s="31">
        <v>0</v>
      </c>
      <c r="L2941" s="31">
        <v>0</v>
      </c>
      <c r="M2941" s="31">
        <v>0</v>
      </c>
      <c r="N2941" s="31">
        <v>0</v>
      </c>
      <c r="O2941" s="33">
        <f t="shared" si="136"/>
        <v>0</v>
      </c>
      <c r="P2941" s="34" t="str">
        <f t="shared" si="137"/>
        <v>1-30</v>
      </c>
      <c r="Q2941" s="35" t="str">
        <f>+VLOOKUP(B2941,'[2]PORTAFOLIO JAN17'!$B$7:$T$4941,19,FALSE)</f>
        <v>HONDURAS</v>
      </c>
      <c r="R2941" s="31">
        <v>0</v>
      </c>
      <c r="S2941" s="31">
        <v>0</v>
      </c>
      <c r="T2941" s="31" t="s">
        <v>45</v>
      </c>
      <c r="U2941" s="36" t="s">
        <v>46</v>
      </c>
      <c r="V2941" s="37">
        <v>123114.13</v>
      </c>
      <c r="W2941" s="38">
        <v>123114.13</v>
      </c>
      <c r="X2941" s="38">
        <v>0</v>
      </c>
      <c r="Y2941" s="38">
        <v>0</v>
      </c>
      <c r="Z2941" s="38">
        <v>0</v>
      </c>
      <c r="AA2941" s="38">
        <v>0</v>
      </c>
      <c r="AB2941" s="38">
        <v>0</v>
      </c>
      <c r="AC2941" s="38">
        <v>0</v>
      </c>
      <c r="AD2941" s="38" t="s">
        <v>47</v>
      </c>
    </row>
    <row r="2942" spans="1:30" s="27" customFormat="1" ht="15" customHeight="1" x14ac:dyDescent="0.25">
      <c r="A2942" s="39" t="s">
        <v>39</v>
      </c>
      <c r="B2942" s="39" t="s">
        <v>2990</v>
      </c>
      <c r="C2942" s="86">
        <v>42767</v>
      </c>
      <c r="D2942" s="29">
        <f>+VLOOKUP(B2942,'[2]HG-Mexico by Contract'!$B$8:$G$4512,6,FALSE)</f>
        <v>318499</v>
      </c>
      <c r="E2942" s="29"/>
      <c r="F2942" s="39" t="s">
        <v>41</v>
      </c>
      <c r="G2942" s="39" t="s">
        <v>42</v>
      </c>
      <c r="H2942" s="39" t="s">
        <v>44</v>
      </c>
      <c r="I2942" s="40">
        <v>138502.26999999999</v>
      </c>
      <c r="J2942" s="32">
        <f t="shared" si="135"/>
        <v>138502.26999999999</v>
      </c>
      <c r="K2942" s="31">
        <v>0</v>
      </c>
      <c r="L2942" s="31">
        <v>0</v>
      </c>
      <c r="M2942" s="31">
        <v>0</v>
      </c>
      <c r="N2942" s="31">
        <v>0</v>
      </c>
      <c r="O2942" s="33">
        <f t="shared" si="136"/>
        <v>0</v>
      </c>
      <c r="P2942" s="34" t="str">
        <f t="shared" si="137"/>
        <v>1-30</v>
      </c>
      <c r="Q2942" s="35" t="str">
        <f>+VLOOKUP(B2942,'[2]PORTAFOLIO JAN17'!$B$7:$T$4941,19,FALSE)</f>
        <v>MEXICO</v>
      </c>
      <c r="R2942" s="31">
        <v>0</v>
      </c>
      <c r="S2942" s="31">
        <v>0</v>
      </c>
      <c r="T2942" s="31" t="s">
        <v>45</v>
      </c>
      <c r="U2942" s="41" t="s">
        <v>46</v>
      </c>
      <c r="V2942" s="42">
        <v>138502.26999999999</v>
      </c>
      <c r="W2942" s="43">
        <v>138502.26999999999</v>
      </c>
      <c r="X2942" s="38">
        <v>0</v>
      </c>
      <c r="Y2942" s="38">
        <v>0</v>
      </c>
      <c r="Z2942" s="38">
        <v>0</v>
      </c>
      <c r="AA2942" s="38">
        <v>0</v>
      </c>
      <c r="AB2942" s="38">
        <v>0</v>
      </c>
      <c r="AC2942" s="38">
        <v>0</v>
      </c>
      <c r="AD2942" s="38" t="s">
        <v>47</v>
      </c>
    </row>
    <row r="2943" spans="1:30" s="27" customFormat="1" ht="15" customHeight="1" x14ac:dyDescent="0.25">
      <c r="A2943" s="28" t="s">
        <v>39</v>
      </c>
      <c r="B2943" s="28" t="s">
        <v>2991</v>
      </c>
      <c r="C2943" s="85">
        <v>42767</v>
      </c>
      <c r="D2943" s="29">
        <f>+VLOOKUP(B2943,'[2]HG-Mexico by Contract'!$B$8:$G$4512,6,FALSE)</f>
        <v>309585</v>
      </c>
      <c r="E2943" s="29"/>
      <c r="F2943" s="28" t="s">
        <v>41</v>
      </c>
      <c r="G2943" s="28" t="s">
        <v>42</v>
      </c>
      <c r="H2943" s="28" t="s">
        <v>63</v>
      </c>
      <c r="I2943" s="31">
        <v>766483.61</v>
      </c>
      <c r="J2943" s="32">
        <f t="shared" si="135"/>
        <v>38500.471734542749</v>
      </c>
      <c r="K2943" s="31">
        <v>0</v>
      </c>
      <c r="L2943" s="31">
        <v>0</v>
      </c>
      <c r="M2943" s="31">
        <v>0</v>
      </c>
      <c r="N2943" s="31">
        <v>0</v>
      </c>
      <c r="O2943" s="33">
        <f t="shared" si="136"/>
        <v>0</v>
      </c>
      <c r="P2943" s="34" t="str">
        <f t="shared" si="137"/>
        <v>1-30</v>
      </c>
      <c r="Q2943" s="35" t="str">
        <f>+VLOOKUP(B2943,'[2]PORTAFOLIO JAN17'!$B$7:$T$4941,19,FALSE)</f>
        <v>MEXICO</v>
      </c>
      <c r="R2943" s="31">
        <v>0</v>
      </c>
      <c r="S2943" s="31">
        <v>0</v>
      </c>
      <c r="T2943" s="31" t="s">
        <v>45</v>
      </c>
      <c r="U2943" s="36" t="s">
        <v>64</v>
      </c>
      <c r="V2943" s="37">
        <v>38500.4717303</v>
      </c>
      <c r="W2943" s="38">
        <v>38500.4717303</v>
      </c>
      <c r="X2943" s="38">
        <v>0</v>
      </c>
      <c r="Y2943" s="38">
        <v>0</v>
      </c>
      <c r="Z2943" s="38">
        <v>0</v>
      </c>
      <c r="AA2943" s="38">
        <v>0</v>
      </c>
      <c r="AB2943" s="38">
        <v>0</v>
      </c>
      <c r="AC2943" s="38">
        <v>0</v>
      </c>
      <c r="AD2943" s="38" t="s">
        <v>47</v>
      </c>
    </row>
    <row r="2944" spans="1:30" s="27" customFormat="1" ht="15" customHeight="1" x14ac:dyDescent="0.25">
      <c r="A2944" s="39" t="s">
        <v>39</v>
      </c>
      <c r="B2944" s="39" t="s">
        <v>2992</v>
      </c>
      <c r="C2944" s="86">
        <v>42767</v>
      </c>
      <c r="D2944" s="29">
        <f>+VLOOKUP(B2944,'[2]HG-Mexico by Contract'!$B$8:$G$4512,6,FALSE)</f>
        <v>335609</v>
      </c>
      <c r="E2944" s="29"/>
      <c r="F2944" s="39" t="s">
        <v>41</v>
      </c>
      <c r="G2944" s="39" t="s">
        <v>42</v>
      </c>
      <c r="H2944" s="39" t="s">
        <v>44</v>
      </c>
      <c r="I2944" s="40">
        <v>57867.72</v>
      </c>
      <c r="J2944" s="32">
        <f t="shared" si="135"/>
        <v>57867.72</v>
      </c>
      <c r="K2944" s="31">
        <v>0</v>
      </c>
      <c r="L2944" s="31">
        <v>0</v>
      </c>
      <c r="M2944" s="31">
        <v>0</v>
      </c>
      <c r="N2944" s="31">
        <v>0</v>
      </c>
      <c r="O2944" s="33">
        <f t="shared" si="136"/>
        <v>0</v>
      </c>
      <c r="P2944" s="34" t="str">
        <f t="shared" si="137"/>
        <v>1-30</v>
      </c>
      <c r="Q2944" s="35" t="str">
        <f>+VLOOKUP(B2944,'[2]PORTAFOLIO JAN17'!$B$7:$T$4941,19,FALSE)</f>
        <v>COSTA RICA</v>
      </c>
      <c r="R2944" s="31">
        <v>0</v>
      </c>
      <c r="S2944" s="31">
        <v>0</v>
      </c>
      <c r="T2944" s="31" t="s">
        <v>45</v>
      </c>
      <c r="U2944" s="41" t="s">
        <v>46</v>
      </c>
      <c r="V2944" s="42">
        <v>57867.72</v>
      </c>
      <c r="W2944" s="43">
        <v>57867.72</v>
      </c>
      <c r="X2944" s="38">
        <v>0</v>
      </c>
      <c r="Y2944" s="38">
        <v>0</v>
      </c>
      <c r="Z2944" s="38">
        <v>0</v>
      </c>
      <c r="AA2944" s="38">
        <v>0</v>
      </c>
      <c r="AB2944" s="38">
        <v>0</v>
      </c>
      <c r="AC2944" s="38">
        <v>0</v>
      </c>
      <c r="AD2944" s="38" t="s">
        <v>47</v>
      </c>
    </row>
    <row r="2945" spans="1:30" s="27" customFormat="1" ht="15" customHeight="1" x14ac:dyDescent="0.25">
      <c r="A2945" s="28" t="s">
        <v>39</v>
      </c>
      <c r="B2945" s="28" t="s">
        <v>2993</v>
      </c>
      <c r="C2945" s="85">
        <v>42767</v>
      </c>
      <c r="D2945" s="29">
        <f>+VLOOKUP(B2945,'[2]HG-Mexico by Contract'!$B$8:$G$4512,6,FALSE)</f>
        <v>316711</v>
      </c>
      <c r="E2945" s="29"/>
      <c r="F2945" s="28" t="s">
        <v>41</v>
      </c>
      <c r="G2945" s="28" t="s">
        <v>42</v>
      </c>
      <c r="H2945" s="28" t="s">
        <v>44</v>
      </c>
      <c r="I2945" s="31">
        <v>103557.63</v>
      </c>
      <c r="J2945" s="32">
        <f t="shared" si="135"/>
        <v>103557.63</v>
      </c>
      <c r="K2945" s="31">
        <v>0</v>
      </c>
      <c r="L2945" s="31">
        <v>0</v>
      </c>
      <c r="M2945" s="31">
        <v>0</v>
      </c>
      <c r="N2945" s="31">
        <v>0</v>
      </c>
      <c r="O2945" s="33">
        <f t="shared" si="136"/>
        <v>0</v>
      </c>
      <c r="P2945" s="34" t="str">
        <f t="shared" si="137"/>
        <v>1-30</v>
      </c>
      <c r="Q2945" s="35" t="str">
        <f>+VLOOKUP(B2945,'[2]PORTAFOLIO JAN17'!$B$7:$T$4941,19,FALSE)</f>
        <v>REPUBLICA DOMINICANA</v>
      </c>
      <c r="R2945" s="31">
        <v>0</v>
      </c>
      <c r="S2945" s="31">
        <v>0</v>
      </c>
      <c r="T2945" s="31" t="s">
        <v>45</v>
      </c>
      <c r="U2945" s="36" t="s">
        <v>46</v>
      </c>
      <c r="V2945" s="37">
        <v>103557.63</v>
      </c>
      <c r="W2945" s="38">
        <v>103557.63</v>
      </c>
      <c r="X2945" s="38">
        <v>0</v>
      </c>
      <c r="Y2945" s="38">
        <v>0</v>
      </c>
      <c r="Z2945" s="38">
        <v>0</v>
      </c>
      <c r="AA2945" s="38">
        <v>0</v>
      </c>
      <c r="AB2945" s="38">
        <v>0</v>
      </c>
      <c r="AC2945" s="38">
        <v>0</v>
      </c>
      <c r="AD2945" s="38" t="s">
        <v>47</v>
      </c>
    </row>
    <row r="2946" spans="1:30" s="27" customFormat="1" ht="15" customHeight="1" x14ac:dyDescent="0.25">
      <c r="A2946" s="39" t="s">
        <v>39</v>
      </c>
      <c r="B2946" s="39" t="s">
        <v>2994</v>
      </c>
      <c r="C2946" s="86">
        <v>42767</v>
      </c>
      <c r="D2946" s="29">
        <f>+VLOOKUP(B2946,'[2]HG-Mexico by Contract'!$B$8:$G$4512,6,FALSE)</f>
        <v>354583</v>
      </c>
      <c r="E2946" s="29"/>
      <c r="F2946" s="39" t="s">
        <v>41</v>
      </c>
      <c r="G2946" s="39" t="s">
        <v>42</v>
      </c>
      <c r="H2946" s="39" t="s">
        <v>63</v>
      </c>
      <c r="I2946" s="40">
        <v>1024577.44</v>
      </c>
      <c r="J2946" s="32">
        <f t="shared" si="135"/>
        <v>51464.524816871388</v>
      </c>
      <c r="K2946" s="31">
        <v>1024577.44</v>
      </c>
      <c r="L2946" s="31">
        <v>0</v>
      </c>
      <c r="M2946" s="31">
        <v>0</v>
      </c>
      <c r="N2946" s="31">
        <v>0</v>
      </c>
      <c r="O2946" s="33">
        <f t="shared" si="136"/>
        <v>1024577.44</v>
      </c>
      <c r="P2946" s="34" t="str">
        <f t="shared" si="137"/>
        <v>31-60</v>
      </c>
      <c r="Q2946" s="35" t="str">
        <f>+VLOOKUP(B2946,'[2]PORTAFOLIO JAN17'!$B$7:$T$4941,19,FALSE)</f>
        <v>MEXICO</v>
      </c>
      <c r="R2946" s="31">
        <v>0</v>
      </c>
      <c r="S2946" s="31">
        <v>0</v>
      </c>
      <c r="T2946" s="31" t="s">
        <v>45</v>
      </c>
      <c r="U2946" s="41" t="s">
        <v>64</v>
      </c>
      <c r="V2946" s="42">
        <v>51464.524811199997</v>
      </c>
      <c r="W2946" s="43">
        <v>0</v>
      </c>
      <c r="X2946" s="38">
        <v>51464.524811199997</v>
      </c>
      <c r="Y2946" s="38">
        <v>0</v>
      </c>
      <c r="Z2946" s="38">
        <v>0</v>
      </c>
      <c r="AA2946" s="38">
        <v>0</v>
      </c>
      <c r="AB2946" s="38">
        <v>0</v>
      </c>
      <c r="AC2946" s="38">
        <v>0</v>
      </c>
      <c r="AD2946" s="38" t="s">
        <v>47</v>
      </c>
    </row>
    <row r="2947" spans="1:30" s="27" customFormat="1" ht="15" customHeight="1" x14ac:dyDescent="0.25">
      <c r="A2947" s="28" t="s">
        <v>39</v>
      </c>
      <c r="B2947" s="28" t="s">
        <v>2995</v>
      </c>
      <c r="C2947" s="85">
        <v>42767</v>
      </c>
      <c r="D2947" s="29">
        <f>+VLOOKUP(B2947,'[2]HG-Mexico by Contract'!$B$8:$G$4512,6,FALSE)</f>
        <v>370172</v>
      </c>
      <c r="E2947" s="29"/>
      <c r="F2947" s="28" t="s">
        <v>41</v>
      </c>
      <c r="G2947" s="28" t="s">
        <v>42</v>
      </c>
      <c r="H2947" s="28" t="s">
        <v>63</v>
      </c>
      <c r="I2947" s="31">
        <v>247584.69</v>
      </c>
      <c r="J2947" s="32">
        <f t="shared" si="135"/>
        <v>12436.178980070466</v>
      </c>
      <c r="K2947" s="31">
        <v>0</v>
      </c>
      <c r="L2947" s="31">
        <v>0</v>
      </c>
      <c r="M2947" s="31">
        <v>0</v>
      </c>
      <c r="N2947" s="31">
        <v>0</v>
      </c>
      <c r="O2947" s="33">
        <f t="shared" si="136"/>
        <v>0</v>
      </c>
      <c r="P2947" s="34" t="str">
        <f t="shared" si="137"/>
        <v>1-30</v>
      </c>
      <c r="Q2947" s="35" t="str">
        <f>+VLOOKUP(B2947,'[2]PORTAFOLIO JAN17'!$B$7:$T$4941,19,FALSE)</f>
        <v>MEXICO</v>
      </c>
      <c r="R2947" s="31">
        <v>0</v>
      </c>
      <c r="S2947" s="31">
        <v>0</v>
      </c>
      <c r="T2947" s="31" t="s">
        <v>45</v>
      </c>
      <c r="U2947" s="36" t="s">
        <v>64</v>
      </c>
      <c r="V2947" s="37">
        <v>12436.1789787</v>
      </c>
      <c r="W2947" s="38">
        <v>12436.1789787</v>
      </c>
      <c r="X2947" s="38">
        <v>0</v>
      </c>
      <c r="Y2947" s="38">
        <v>0</v>
      </c>
      <c r="Z2947" s="38">
        <v>0</v>
      </c>
      <c r="AA2947" s="38">
        <v>0</v>
      </c>
      <c r="AB2947" s="38">
        <v>0</v>
      </c>
      <c r="AC2947" s="38">
        <v>0</v>
      </c>
      <c r="AD2947" s="38" t="s">
        <v>47</v>
      </c>
    </row>
    <row r="2948" spans="1:30" s="27" customFormat="1" ht="15" customHeight="1" x14ac:dyDescent="0.25">
      <c r="A2948" s="39" t="s">
        <v>39</v>
      </c>
      <c r="B2948" s="39" t="s">
        <v>2996</v>
      </c>
      <c r="C2948" s="86">
        <v>42767</v>
      </c>
      <c r="D2948" s="29">
        <f>+VLOOKUP(B2948,'[2]HG-Mexico by Contract'!$B$8:$G$4512,6,FALSE)</f>
        <v>314376</v>
      </c>
      <c r="E2948" s="29"/>
      <c r="F2948" s="39" t="s">
        <v>41</v>
      </c>
      <c r="G2948" s="39" t="s">
        <v>42</v>
      </c>
      <c r="H2948" s="39" t="s">
        <v>44</v>
      </c>
      <c r="I2948" s="40">
        <v>144052.68</v>
      </c>
      <c r="J2948" s="32">
        <f t="shared" si="135"/>
        <v>144052.68</v>
      </c>
      <c r="K2948" s="31">
        <v>0</v>
      </c>
      <c r="L2948" s="31">
        <v>0</v>
      </c>
      <c r="M2948" s="31">
        <v>0</v>
      </c>
      <c r="N2948" s="31">
        <v>0</v>
      </c>
      <c r="O2948" s="33">
        <f t="shared" si="136"/>
        <v>0</v>
      </c>
      <c r="P2948" s="34" t="str">
        <f t="shared" si="137"/>
        <v>1-30</v>
      </c>
      <c r="Q2948" s="35" t="str">
        <f>+VLOOKUP(B2948,'[2]PORTAFOLIO JAN17'!$B$7:$T$4941,19,FALSE)</f>
        <v>COSTA RICA</v>
      </c>
      <c r="R2948" s="31">
        <v>0</v>
      </c>
      <c r="S2948" s="31">
        <v>0</v>
      </c>
      <c r="T2948" s="31" t="s">
        <v>45</v>
      </c>
      <c r="U2948" s="41" t="s">
        <v>46</v>
      </c>
      <c r="V2948" s="42">
        <v>144052.68</v>
      </c>
      <c r="W2948" s="43">
        <v>144052.68</v>
      </c>
      <c r="X2948" s="38">
        <v>0</v>
      </c>
      <c r="Y2948" s="38">
        <v>0</v>
      </c>
      <c r="Z2948" s="38">
        <v>0</v>
      </c>
      <c r="AA2948" s="38">
        <v>0</v>
      </c>
      <c r="AB2948" s="38">
        <v>0</v>
      </c>
      <c r="AC2948" s="38">
        <v>0</v>
      </c>
      <c r="AD2948" s="38" t="s">
        <v>47</v>
      </c>
    </row>
    <row r="2949" spans="1:30" s="27" customFormat="1" ht="15" customHeight="1" x14ac:dyDescent="0.25">
      <c r="A2949" s="28" t="s">
        <v>39</v>
      </c>
      <c r="B2949" s="28" t="s">
        <v>2997</v>
      </c>
      <c r="C2949" s="85">
        <v>42767</v>
      </c>
      <c r="D2949" s="29">
        <f>+VLOOKUP(B2949,'[2]HG-Mexico by Contract'!$B$8:$G$4512,6,FALSE)</f>
        <v>370049</v>
      </c>
      <c r="E2949" s="29"/>
      <c r="F2949" s="28" t="s">
        <v>41</v>
      </c>
      <c r="G2949" s="28" t="s">
        <v>42</v>
      </c>
      <c r="H2949" s="28" t="s">
        <v>63</v>
      </c>
      <c r="I2949" s="31">
        <v>1089688.97</v>
      </c>
      <c r="J2949" s="32">
        <f t="shared" si="135"/>
        <v>54735.076969131806</v>
      </c>
      <c r="K2949" s="31">
        <v>0</v>
      </c>
      <c r="L2949" s="31">
        <v>0</v>
      </c>
      <c r="M2949" s="31">
        <v>0</v>
      </c>
      <c r="N2949" s="31">
        <v>0</v>
      </c>
      <c r="O2949" s="33">
        <f t="shared" si="136"/>
        <v>0</v>
      </c>
      <c r="P2949" s="34" t="str">
        <f t="shared" si="137"/>
        <v>1-30</v>
      </c>
      <c r="Q2949" s="35" t="str">
        <f>+VLOOKUP(B2949,'[2]PORTAFOLIO JAN17'!$B$7:$T$4941,19,FALSE)</f>
        <v>MEXICO</v>
      </c>
      <c r="R2949" s="31">
        <v>0</v>
      </c>
      <c r="S2949" s="31">
        <v>0</v>
      </c>
      <c r="T2949" s="31" t="s">
        <v>45</v>
      </c>
      <c r="U2949" s="36" t="s">
        <v>64</v>
      </c>
      <c r="V2949" s="37">
        <v>54735.0769631</v>
      </c>
      <c r="W2949" s="38">
        <v>54735.0769631</v>
      </c>
      <c r="X2949" s="38">
        <v>0</v>
      </c>
      <c r="Y2949" s="38">
        <v>0</v>
      </c>
      <c r="Z2949" s="38">
        <v>0</v>
      </c>
      <c r="AA2949" s="38">
        <v>0</v>
      </c>
      <c r="AB2949" s="38">
        <v>0</v>
      </c>
      <c r="AC2949" s="38">
        <v>0</v>
      </c>
      <c r="AD2949" s="38" t="s">
        <v>47</v>
      </c>
    </row>
    <row r="2950" spans="1:30" s="27" customFormat="1" ht="15" customHeight="1" x14ac:dyDescent="0.25">
      <c r="A2950" s="39" t="s">
        <v>39</v>
      </c>
      <c r="B2950" s="39" t="s">
        <v>2998</v>
      </c>
      <c r="C2950" s="86">
        <v>42767</v>
      </c>
      <c r="D2950" s="29">
        <f>+VLOOKUP(B2950,'[2]HG-Mexico by Contract'!$B$8:$G$4512,6,FALSE)</f>
        <v>314798</v>
      </c>
      <c r="E2950" s="29"/>
      <c r="F2950" s="39" t="s">
        <v>62</v>
      </c>
      <c r="G2950" s="39" t="s">
        <v>42</v>
      </c>
      <c r="H2950" s="39" t="s">
        <v>44</v>
      </c>
      <c r="I2950" s="40">
        <v>615652.81000000006</v>
      </c>
      <c r="J2950" s="32">
        <f t="shared" si="135"/>
        <v>615652.81000000006</v>
      </c>
      <c r="K2950" s="31">
        <v>0</v>
      </c>
      <c r="L2950" s="31">
        <v>0</v>
      </c>
      <c r="M2950" s="31">
        <v>0</v>
      </c>
      <c r="N2950" s="31">
        <v>0</v>
      </c>
      <c r="O2950" s="33">
        <f t="shared" si="136"/>
        <v>0</v>
      </c>
      <c r="P2950" s="34" t="str">
        <f t="shared" si="137"/>
        <v>1-30</v>
      </c>
      <c r="Q2950" s="35" t="str">
        <f>+VLOOKUP(B2950,'[2]PORTAFOLIO JAN17'!$B$7:$T$4941,19,FALSE)</f>
        <v>COSTA RICA</v>
      </c>
      <c r="R2950" s="31">
        <v>0</v>
      </c>
      <c r="S2950" s="31">
        <v>0</v>
      </c>
      <c r="T2950" s="31" t="s">
        <v>45</v>
      </c>
      <c r="U2950" s="41" t="s">
        <v>46</v>
      </c>
      <c r="V2950" s="42">
        <v>615652.81000000006</v>
      </c>
      <c r="W2950" s="43">
        <v>615652.81000000006</v>
      </c>
      <c r="X2950" s="38">
        <v>0</v>
      </c>
      <c r="Y2950" s="38">
        <v>0</v>
      </c>
      <c r="Z2950" s="38">
        <v>0</v>
      </c>
      <c r="AA2950" s="38">
        <v>0</v>
      </c>
      <c r="AB2950" s="38">
        <v>0</v>
      </c>
      <c r="AC2950" s="38">
        <v>0</v>
      </c>
      <c r="AD2950" s="38" t="s">
        <v>47</v>
      </c>
    </row>
    <row r="2951" spans="1:30" s="27" customFormat="1" ht="15" customHeight="1" x14ac:dyDescent="0.25">
      <c r="A2951" s="28" t="s">
        <v>39</v>
      </c>
      <c r="B2951" s="28" t="s">
        <v>2999</v>
      </c>
      <c r="C2951" s="85">
        <v>42767</v>
      </c>
      <c r="D2951" s="29">
        <f>+VLOOKUP(B2951,'[2]HG-Mexico by Contract'!$B$8:$G$4512,6,FALSE)</f>
        <v>370174</v>
      </c>
      <c r="E2951" s="29"/>
      <c r="F2951" s="28" t="s">
        <v>41</v>
      </c>
      <c r="G2951" s="28" t="s">
        <v>42</v>
      </c>
      <c r="H2951" s="28" t="s">
        <v>63</v>
      </c>
      <c r="I2951" s="31">
        <v>612612.56000000006</v>
      </c>
      <c r="J2951" s="32">
        <f t="shared" si="135"/>
        <v>30771.528892191025</v>
      </c>
      <c r="K2951" s="31">
        <v>0</v>
      </c>
      <c r="L2951" s="31">
        <v>0</v>
      </c>
      <c r="M2951" s="31">
        <v>0</v>
      </c>
      <c r="N2951" s="31">
        <v>0</v>
      </c>
      <c r="O2951" s="33">
        <f t="shared" si="136"/>
        <v>0</v>
      </c>
      <c r="P2951" s="34" t="str">
        <f t="shared" si="137"/>
        <v>1-30</v>
      </c>
      <c r="Q2951" s="35" t="str">
        <f>+VLOOKUP(B2951,'[2]PORTAFOLIO JAN17'!$B$7:$T$4941,19,FALSE)</f>
        <v>MEXICO</v>
      </c>
      <c r="R2951" s="31">
        <v>0</v>
      </c>
      <c r="S2951" s="31">
        <v>0</v>
      </c>
      <c r="T2951" s="31" t="s">
        <v>45</v>
      </c>
      <c r="U2951" s="36" t="s">
        <v>64</v>
      </c>
      <c r="V2951" s="37">
        <v>30771.5288888</v>
      </c>
      <c r="W2951" s="38">
        <v>30771.5288888</v>
      </c>
      <c r="X2951" s="38">
        <v>0</v>
      </c>
      <c r="Y2951" s="38">
        <v>0</v>
      </c>
      <c r="Z2951" s="38">
        <v>0</v>
      </c>
      <c r="AA2951" s="38">
        <v>0</v>
      </c>
      <c r="AB2951" s="38">
        <v>0</v>
      </c>
      <c r="AC2951" s="38">
        <v>0</v>
      </c>
      <c r="AD2951" s="38" t="s">
        <v>47</v>
      </c>
    </row>
    <row r="2952" spans="1:30" s="27" customFormat="1" ht="15" customHeight="1" x14ac:dyDescent="0.25">
      <c r="A2952" s="39" t="s">
        <v>39</v>
      </c>
      <c r="B2952" s="39" t="s">
        <v>3000</v>
      </c>
      <c r="C2952" s="86">
        <v>42767</v>
      </c>
      <c r="D2952" s="29">
        <f>+VLOOKUP(B2952,'[2]HG-Mexico by Contract'!$B$8:$G$4512,6,FALSE)</f>
        <v>315776</v>
      </c>
      <c r="E2952" s="29"/>
      <c r="F2952" s="39" t="s">
        <v>41</v>
      </c>
      <c r="G2952" s="39" t="s">
        <v>42</v>
      </c>
      <c r="H2952" s="39" t="s">
        <v>63</v>
      </c>
      <c r="I2952" s="40">
        <v>1928272.5</v>
      </c>
      <c r="J2952" s="32">
        <f t="shared" ref="J2952:J3015" si="138">+IF(H2952="MXN",I2952/$J$2,I2952)</f>
        <v>96857.127685673651</v>
      </c>
      <c r="K2952" s="31">
        <v>0</v>
      </c>
      <c r="L2952" s="31">
        <v>0</v>
      </c>
      <c r="M2952" s="31">
        <v>0</v>
      </c>
      <c r="N2952" s="31">
        <v>0</v>
      </c>
      <c r="O2952" s="33">
        <f t="shared" ref="O2952:O3015" si="139">+N2952+M2952+L2952+K2952</f>
        <v>0</v>
      </c>
      <c r="P2952" s="34" t="str">
        <f t="shared" ref="P2952:P3015" si="140">+IF(N2952&gt;0,"120+",IF(M2952&gt;0,"91-120",IF(L2952&gt;0,"61-90",IF(K2952&gt;0,"31-60","1-30"))))</f>
        <v>1-30</v>
      </c>
      <c r="Q2952" s="35" t="str">
        <f>+VLOOKUP(B2952,'[2]PORTAFOLIO JAN17'!$B$7:$T$4941,19,FALSE)</f>
        <v>MEXICO</v>
      </c>
      <c r="R2952" s="31">
        <v>0</v>
      </c>
      <c r="S2952" s="31">
        <v>0</v>
      </c>
      <c r="T2952" s="31" t="s">
        <v>45</v>
      </c>
      <c r="U2952" s="41" t="s">
        <v>64</v>
      </c>
      <c r="V2952" s="42">
        <v>96857.127674999996</v>
      </c>
      <c r="W2952" s="43">
        <v>96857.127674999996</v>
      </c>
      <c r="X2952" s="38">
        <v>0</v>
      </c>
      <c r="Y2952" s="38">
        <v>0</v>
      </c>
      <c r="Z2952" s="38">
        <v>0</v>
      </c>
      <c r="AA2952" s="38">
        <v>0</v>
      </c>
      <c r="AB2952" s="38">
        <v>0</v>
      </c>
      <c r="AC2952" s="38">
        <v>0</v>
      </c>
      <c r="AD2952" s="38" t="s">
        <v>47</v>
      </c>
    </row>
    <row r="2953" spans="1:30" s="27" customFormat="1" ht="15" customHeight="1" x14ac:dyDescent="0.25">
      <c r="A2953" s="28" t="s">
        <v>39</v>
      </c>
      <c r="B2953" s="28" t="s">
        <v>3001</v>
      </c>
      <c r="C2953" s="85">
        <v>42767</v>
      </c>
      <c r="D2953" s="29">
        <f>+VLOOKUP(B2953,'[2]HG-Mexico by Contract'!$B$8:$G$4512,6,FALSE)</f>
        <v>368551</v>
      </c>
      <c r="E2953" s="29"/>
      <c r="F2953" s="28" t="s">
        <v>41</v>
      </c>
      <c r="G2953" s="28" t="s">
        <v>42</v>
      </c>
      <c r="H2953" s="28" t="s">
        <v>44</v>
      </c>
      <c r="I2953" s="31">
        <v>176875.98</v>
      </c>
      <c r="J2953" s="32">
        <f t="shared" si="138"/>
        <v>176875.98</v>
      </c>
      <c r="K2953" s="31">
        <v>0</v>
      </c>
      <c r="L2953" s="31">
        <v>0</v>
      </c>
      <c r="M2953" s="31">
        <v>0</v>
      </c>
      <c r="N2953" s="31">
        <v>0</v>
      </c>
      <c r="O2953" s="33">
        <f t="shared" si="139"/>
        <v>0</v>
      </c>
      <c r="P2953" s="34" t="str">
        <f t="shared" si="140"/>
        <v>1-30</v>
      </c>
      <c r="Q2953" s="35" t="str">
        <f>+VLOOKUP(B2953,'[2]PORTAFOLIO JAN17'!$B$7:$T$4941,19,FALSE)</f>
        <v>REPUBLICA DOMINICANA</v>
      </c>
      <c r="R2953" s="31">
        <v>0</v>
      </c>
      <c r="S2953" s="31">
        <v>0</v>
      </c>
      <c r="T2953" s="31" t="s">
        <v>45</v>
      </c>
      <c r="U2953" s="36" t="s">
        <v>46</v>
      </c>
      <c r="V2953" s="37">
        <v>176875.98</v>
      </c>
      <c r="W2953" s="38">
        <v>176875.98</v>
      </c>
      <c r="X2953" s="38">
        <v>0</v>
      </c>
      <c r="Y2953" s="38">
        <v>0</v>
      </c>
      <c r="Z2953" s="38">
        <v>0</v>
      </c>
      <c r="AA2953" s="38">
        <v>0</v>
      </c>
      <c r="AB2953" s="38">
        <v>0</v>
      </c>
      <c r="AC2953" s="38">
        <v>0</v>
      </c>
      <c r="AD2953" s="38" t="s">
        <v>47</v>
      </c>
    </row>
    <row r="2954" spans="1:30" s="27" customFormat="1" ht="15" customHeight="1" x14ac:dyDescent="0.25">
      <c r="A2954" s="39" t="s">
        <v>39</v>
      </c>
      <c r="B2954" s="39" t="s">
        <v>3002</v>
      </c>
      <c r="C2954" s="86">
        <v>42767</v>
      </c>
      <c r="D2954" s="29">
        <f>+VLOOKUP(B2954,'[2]HG-Mexico by Contract'!$B$8:$G$4512,6,FALSE)</f>
        <v>316204</v>
      </c>
      <c r="E2954" s="29"/>
      <c r="F2954" s="39" t="s">
        <v>77</v>
      </c>
      <c r="G2954" s="39" t="s">
        <v>42</v>
      </c>
      <c r="H2954" s="39" t="s">
        <v>44</v>
      </c>
      <c r="I2954" s="40">
        <v>391436.89</v>
      </c>
      <c r="J2954" s="32">
        <f t="shared" si="138"/>
        <v>391436.89</v>
      </c>
      <c r="K2954" s="31">
        <v>0</v>
      </c>
      <c r="L2954" s="31">
        <v>0</v>
      </c>
      <c r="M2954" s="31">
        <v>0</v>
      </c>
      <c r="N2954" s="31">
        <v>0</v>
      </c>
      <c r="O2954" s="33">
        <f t="shared" si="139"/>
        <v>0</v>
      </c>
      <c r="P2954" s="34" t="str">
        <f t="shared" si="140"/>
        <v>1-30</v>
      </c>
      <c r="Q2954" s="35" t="str">
        <f>+VLOOKUP(B2954,'[2]PORTAFOLIO JAN17'!$B$7:$T$4941,19,FALSE)</f>
        <v>MEXICO</v>
      </c>
      <c r="R2954" s="31">
        <v>0</v>
      </c>
      <c r="S2954" s="31">
        <v>0</v>
      </c>
      <c r="T2954" s="31" t="s">
        <v>45</v>
      </c>
      <c r="U2954" s="41" t="s">
        <v>46</v>
      </c>
      <c r="V2954" s="42">
        <v>391436.89</v>
      </c>
      <c r="W2954" s="43">
        <v>391436.89</v>
      </c>
      <c r="X2954" s="38">
        <v>0</v>
      </c>
      <c r="Y2954" s="38">
        <v>0</v>
      </c>
      <c r="Z2954" s="38">
        <v>0</v>
      </c>
      <c r="AA2954" s="38">
        <v>0</v>
      </c>
      <c r="AB2954" s="38">
        <v>0</v>
      </c>
      <c r="AC2954" s="38">
        <v>0</v>
      </c>
      <c r="AD2954" s="38" t="s">
        <v>47</v>
      </c>
    </row>
    <row r="2955" spans="1:30" s="27" customFormat="1" ht="15" customHeight="1" x14ac:dyDescent="0.25">
      <c r="A2955" s="28" t="s">
        <v>39</v>
      </c>
      <c r="B2955" s="28" t="s">
        <v>3003</v>
      </c>
      <c r="C2955" s="85">
        <v>42767</v>
      </c>
      <c r="D2955" s="29">
        <f>+VLOOKUP(B2955,'[2]HG-Mexico by Contract'!$B$8:$G$4512,6,FALSE)</f>
        <v>316204</v>
      </c>
      <c r="E2955" s="29"/>
      <c r="F2955" s="28" t="s">
        <v>77</v>
      </c>
      <c r="G2955" s="28" t="s">
        <v>42</v>
      </c>
      <c r="H2955" s="28" t="s">
        <v>44</v>
      </c>
      <c r="I2955" s="31">
        <v>805116.02</v>
      </c>
      <c r="J2955" s="32">
        <f t="shared" si="138"/>
        <v>805116.02</v>
      </c>
      <c r="K2955" s="31">
        <v>0</v>
      </c>
      <c r="L2955" s="31">
        <v>0</v>
      </c>
      <c r="M2955" s="31">
        <v>0</v>
      </c>
      <c r="N2955" s="31">
        <v>0</v>
      </c>
      <c r="O2955" s="33">
        <f t="shared" si="139"/>
        <v>0</v>
      </c>
      <c r="P2955" s="34" t="str">
        <f t="shared" si="140"/>
        <v>1-30</v>
      </c>
      <c r="Q2955" s="35" t="str">
        <f>+VLOOKUP(B2955,'[2]PORTAFOLIO JAN17'!$B$7:$T$4941,19,FALSE)</f>
        <v>MEXICO</v>
      </c>
      <c r="R2955" s="31">
        <v>0</v>
      </c>
      <c r="S2955" s="31">
        <v>0</v>
      </c>
      <c r="T2955" s="31" t="s">
        <v>45</v>
      </c>
      <c r="U2955" s="36" t="s">
        <v>46</v>
      </c>
      <c r="V2955" s="37">
        <v>805116.02</v>
      </c>
      <c r="W2955" s="38">
        <v>805116.02</v>
      </c>
      <c r="X2955" s="38">
        <v>0</v>
      </c>
      <c r="Y2955" s="38">
        <v>0</v>
      </c>
      <c r="Z2955" s="38">
        <v>0</v>
      </c>
      <c r="AA2955" s="38">
        <v>0</v>
      </c>
      <c r="AB2955" s="38">
        <v>0</v>
      </c>
      <c r="AC2955" s="38">
        <v>0</v>
      </c>
      <c r="AD2955" s="38" t="s">
        <v>47</v>
      </c>
    </row>
    <row r="2956" spans="1:30" s="27" customFormat="1" ht="15" customHeight="1" x14ac:dyDescent="0.25">
      <c r="A2956" s="39" t="s">
        <v>39</v>
      </c>
      <c r="B2956" s="39" t="s">
        <v>3004</v>
      </c>
      <c r="C2956" s="86">
        <v>42767</v>
      </c>
      <c r="D2956" s="29">
        <f>+VLOOKUP(B2956,'[2]HG-Mexico by Contract'!$B$8:$G$4512,6,FALSE)</f>
        <v>314376</v>
      </c>
      <c r="E2956" s="29"/>
      <c r="F2956" s="39" t="s">
        <v>41</v>
      </c>
      <c r="G2956" s="39" t="s">
        <v>42</v>
      </c>
      <c r="H2956" s="39" t="s">
        <v>44</v>
      </c>
      <c r="I2956" s="40">
        <v>18326.59</v>
      </c>
      <c r="J2956" s="32">
        <f t="shared" si="138"/>
        <v>18326.59</v>
      </c>
      <c r="K2956" s="31">
        <v>0</v>
      </c>
      <c r="L2956" s="31">
        <v>0</v>
      </c>
      <c r="M2956" s="31">
        <v>0</v>
      </c>
      <c r="N2956" s="31">
        <v>0</v>
      </c>
      <c r="O2956" s="33">
        <f t="shared" si="139"/>
        <v>0</v>
      </c>
      <c r="P2956" s="34" t="str">
        <f t="shared" si="140"/>
        <v>1-30</v>
      </c>
      <c r="Q2956" s="35" t="str">
        <f>+VLOOKUP(B2956,'[2]PORTAFOLIO JAN17'!$B$7:$T$4941,19,FALSE)</f>
        <v>COSTA RICA</v>
      </c>
      <c r="R2956" s="31">
        <v>0</v>
      </c>
      <c r="S2956" s="31">
        <v>0</v>
      </c>
      <c r="T2956" s="31" t="s">
        <v>45</v>
      </c>
      <c r="U2956" s="41" t="s">
        <v>46</v>
      </c>
      <c r="V2956" s="42">
        <v>18326.59</v>
      </c>
      <c r="W2956" s="43">
        <v>18326.59</v>
      </c>
      <c r="X2956" s="38">
        <v>0</v>
      </c>
      <c r="Y2956" s="38">
        <v>0</v>
      </c>
      <c r="Z2956" s="38">
        <v>0</v>
      </c>
      <c r="AA2956" s="38">
        <v>0</v>
      </c>
      <c r="AB2956" s="38">
        <v>0</v>
      </c>
      <c r="AC2956" s="38">
        <v>0</v>
      </c>
      <c r="AD2956" s="38" t="s">
        <v>47</v>
      </c>
    </row>
    <row r="2957" spans="1:30" s="27" customFormat="1" ht="15" customHeight="1" x14ac:dyDescent="0.25">
      <c r="A2957" s="28" t="s">
        <v>39</v>
      </c>
      <c r="B2957" s="28" t="s">
        <v>3005</v>
      </c>
      <c r="C2957" s="85">
        <v>42767</v>
      </c>
      <c r="D2957" s="29">
        <f>+VLOOKUP(B2957,'[2]HG-Mexico by Contract'!$B$8:$G$4512,6,FALSE)</f>
        <v>370215</v>
      </c>
      <c r="E2957" s="29"/>
      <c r="F2957" s="28" t="s">
        <v>41</v>
      </c>
      <c r="G2957" s="28" t="s">
        <v>42</v>
      </c>
      <c r="H2957" s="28" t="s">
        <v>63</v>
      </c>
      <c r="I2957" s="31">
        <v>1470130.76</v>
      </c>
      <c r="J2957" s="32">
        <f t="shared" si="138"/>
        <v>73844.668082937686</v>
      </c>
      <c r="K2957" s="31">
        <v>0</v>
      </c>
      <c r="L2957" s="31">
        <v>0</v>
      </c>
      <c r="M2957" s="31">
        <v>1470130.76</v>
      </c>
      <c r="N2957" s="31">
        <v>0</v>
      </c>
      <c r="O2957" s="33">
        <f t="shared" si="139"/>
        <v>1470130.76</v>
      </c>
      <c r="P2957" s="34" t="str">
        <f t="shared" si="140"/>
        <v>91-120</v>
      </c>
      <c r="Q2957" s="35" t="str">
        <f>+VLOOKUP(B2957,'[2]PORTAFOLIO JAN17'!$B$7:$T$4941,19,FALSE)</f>
        <v>MEXICO</v>
      </c>
      <c r="R2957" s="31">
        <v>0</v>
      </c>
      <c r="S2957" s="31">
        <v>0</v>
      </c>
      <c r="T2957" s="31">
        <v>1470130.76</v>
      </c>
      <c r="U2957" s="36" t="s">
        <v>64</v>
      </c>
      <c r="V2957" s="37">
        <v>73844.668074800007</v>
      </c>
      <c r="W2957" s="38">
        <v>0</v>
      </c>
      <c r="X2957" s="38">
        <v>0</v>
      </c>
      <c r="Y2957" s="38">
        <v>0</v>
      </c>
      <c r="Z2957" s="38">
        <v>73844.668074800007</v>
      </c>
      <c r="AA2957" s="38">
        <v>0</v>
      </c>
      <c r="AB2957" s="38">
        <v>0</v>
      </c>
      <c r="AC2957" s="38">
        <v>0</v>
      </c>
      <c r="AD2957" s="38">
        <v>73844.668074800007</v>
      </c>
    </row>
    <row r="2958" spans="1:30" s="27" customFormat="1" ht="15" customHeight="1" x14ac:dyDescent="0.25">
      <c r="A2958" s="39" t="s">
        <v>39</v>
      </c>
      <c r="B2958" s="39" t="s">
        <v>3006</v>
      </c>
      <c r="C2958" s="86">
        <v>42767</v>
      </c>
      <c r="D2958" s="29">
        <f>+VLOOKUP(B2958,'[2]HG-Mexico by Contract'!$B$8:$G$4512,6,FALSE)</f>
        <v>370668</v>
      </c>
      <c r="E2958" s="29"/>
      <c r="F2958" s="39" t="s">
        <v>41</v>
      </c>
      <c r="G2958" s="39" t="s">
        <v>42</v>
      </c>
      <c r="H2958" s="39" t="s">
        <v>44</v>
      </c>
      <c r="I2958" s="40">
        <v>23715</v>
      </c>
      <c r="J2958" s="32">
        <f t="shared" si="138"/>
        <v>23715</v>
      </c>
      <c r="K2958" s="31">
        <v>0</v>
      </c>
      <c r="L2958" s="31">
        <v>0</v>
      </c>
      <c r="M2958" s="31">
        <v>0</v>
      </c>
      <c r="N2958" s="31">
        <v>0</v>
      </c>
      <c r="O2958" s="33">
        <f t="shared" si="139"/>
        <v>0</v>
      </c>
      <c r="P2958" s="34" t="str">
        <f t="shared" si="140"/>
        <v>1-30</v>
      </c>
      <c r="Q2958" s="35" t="str">
        <f>+VLOOKUP(B2958,'[2]PORTAFOLIO JAN17'!$B$7:$T$4941,19,FALSE)</f>
        <v>MEXICO</v>
      </c>
      <c r="R2958" s="31">
        <v>0</v>
      </c>
      <c r="S2958" s="31">
        <v>0</v>
      </c>
      <c r="T2958" s="31" t="s">
        <v>45</v>
      </c>
      <c r="U2958" s="41" t="s">
        <v>46</v>
      </c>
      <c r="V2958" s="42">
        <v>23715</v>
      </c>
      <c r="W2958" s="43">
        <v>23715</v>
      </c>
      <c r="X2958" s="38">
        <v>0</v>
      </c>
      <c r="Y2958" s="38">
        <v>0</v>
      </c>
      <c r="Z2958" s="38">
        <v>0</v>
      </c>
      <c r="AA2958" s="38">
        <v>0</v>
      </c>
      <c r="AB2958" s="38">
        <v>0</v>
      </c>
      <c r="AC2958" s="38">
        <v>0</v>
      </c>
      <c r="AD2958" s="38" t="s">
        <v>47</v>
      </c>
    </row>
    <row r="2959" spans="1:30" s="27" customFormat="1" ht="15" customHeight="1" x14ac:dyDescent="0.25">
      <c r="A2959" s="28" t="s">
        <v>39</v>
      </c>
      <c r="B2959" s="28" t="s">
        <v>3007</v>
      </c>
      <c r="C2959" s="85">
        <v>42767</v>
      </c>
      <c r="D2959" s="29">
        <f>+VLOOKUP(B2959,'[2]HG-Mexico by Contract'!$B$8:$G$4512,6,FALSE)</f>
        <v>315951</v>
      </c>
      <c r="E2959" s="29"/>
      <c r="F2959" s="28" t="s">
        <v>41</v>
      </c>
      <c r="G2959" s="28" t="s">
        <v>42</v>
      </c>
      <c r="H2959" s="28" t="s">
        <v>44</v>
      </c>
      <c r="I2959" s="31">
        <v>229139.52</v>
      </c>
      <c r="J2959" s="32">
        <f t="shared" si="138"/>
        <v>229139.52</v>
      </c>
      <c r="K2959" s="31">
        <v>0</v>
      </c>
      <c r="L2959" s="31">
        <v>0</v>
      </c>
      <c r="M2959" s="31">
        <v>0</v>
      </c>
      <c r="N2959" s="31">
        <v>0</v>
      </c>
      <c r="O2959" s="33">
        <f t="shared" si="139"/>
        <v>0</v>
      </c>
      <c r="P2959" s="34" t="str">
        <f t="shared" si="140"/>
        <v>1-30</v>
      </c>
      <c r="Q2959" s="35" t="str">
        <f>+VLOOKUP(B2959,'[2]PORTAFOLIO JAN17'!$B$7:$T$4941,19,FALSE)</f>
        <v>REPUBLICA DOMINICANA</v>
      </c>
      <c r="R2959" s="31">
        <v>0</v>
      </c>
      <c r="S2959" s="31">
        <v>0</v>
      </c>
      <c r="T2959" s="31" t="s">
        <v>45</v>
      </c>
      <c r="U2959" s="36" t="s">
        <v>46</v>
      </c>
      <c r="V2959" s="37">
        <v>229139.52</v>
      </c>
      <c r="W2959" s="38">
        <v>229139.52</v>
      </c>
      <c r="X2959" s="38">
        <v>0</v>
      </c>
      <c r="Y2959" s="38">
        <v>0</v>
      </c>
      <c r="Z2959" s="38">
        <v>0</v>
      </c>
      <c r="AA2959" s="38">
        <v>0</v>
      </c>
      <c r="AB2959" s="38">
        <v>0</v>
      </c>
      <c r="AC2959" s="38">
        <v>0</v>
      </c>
      <c r="AD2959" s="38" t="s">
        <v>47</v>
      </c>
    </row>
    <row r="2960" spans="1:30" s="27" customFormat="1" ht="15" customHeight="1" x14ac:dyDescent="0.25">
      <c r="A2960" s="39" t="s">
        <v>39</v>
      </c>
      <c r="B2960" s="39" t="s">
        <v>3008</v>
      </c>
      <c r="C2960" s="86">
        <v>42767</v>
      </c>
      <c r="D2960" s="29">
        <f>+VLOOKUP(B2960,'[2]HG-Mexico by Contract'!$B$8:$G$4512,6,FALSE)</f>
        <v>369530</v>
      </c>
      <c r="E2960" s="29"/>
      <c r="F2960" s="39" t="s">
        <v>41</v>
      </c>
      <c r="G2960" s="39" t="s">
        <v>42</v>
      </c>
      <c r="H2960" s="39" t="s">
        <v>63</v>
      </c>
      <c r="I2960" s="40">
        <v>1308510</v>
      </c>
      <c r="J2960" s="32">
        <f t="shared" si="138"/>
        <v>65726.45730724305</v>
      </c>
      <c r="K2960" s="31">
        <v>0</v>
      </c>
      <c r="L2960" s="31">
        <v>0</v>
      </c>
      <c r="M2960" s="31">
        <v>0</v>
      </c>
      <c r="N2960" s="31">
        <v>0</v>
      </c>
      <c r="O2960" s="33">
        <f t="shared" si="139"/>
        <v>0</v>
      </c>
      <c r="P2960" s="34" t="str">
        <f t="shared" si="140"/>
        <v>1-30</v>
      </c>
      <c r="Q2960" s="35" t="str">
        <f>+VLOOKUP(B2960,'[2]PORTAFOLIO JAN17'!$B$7:$T$4941,19,FALSE)</f>
        <v>MEXICO</v>
      </c>
      <c r="R2960" s="31">
        <v>0</v>
      </c>
      <c r="S2960" s="31">
        <v>0</v>
      </c>
      <c r="T2960" s="31" t="s">
        <v>45</v>
      </c>
      <c r="U2960" s="41" t="s">
        <v>64</v>
      </c>
      <c r="V2960" s="42">
        <v>65726.457299999995</v>
      </c>
      <c r="W2960" s="43">
        <v>65726.457299999995</v>
      </c>
      <c r="X2960" s="38">
        <v>0</v>
      </c>
      <c r="Y2960" s="38">
        <v>0</v>
      </c>
      <c r="Z2960" s="38">
        <v>0</v>
      </c>
      <c r="AA2960" s="38">
        <v>0</v>
      </c>
      <c r="AB2960" s="38">
        <v>0</v>
      </c>
      <c r="AC2960" s="38">
        <v>0</v>
      </c>
      <c r="AD2960" s="38" t="s">
        <v>47</v>
      </c>
    </row>
    <row r="2961" spans="1:30" s="27" customFormat="1" ht="15" customHeight="1" x14ac:dyDescent="0.25">
      <c r="A2961" s="28" t="s">
        <v>39</v>
      </c>
      <c r="B2961" s="28" t="s">
        <v>3009</v>
      </c>
      <c r="C2961" s="85">
        <v>42767</v>
      </c>
      <c r="D2961" s="29">
        <f>+VLOOKUP(B2961,'[2]HG-Mexico by Contract'!$B$8:$G$4512,6,FALSE)</f>
        <v>313250</v>
      </c>
      <c r="E2961" s="29"/>
      <c r="F2961" s="28" t="s">
        <v>41</v>
      </c>
      <c r="G2961" s="28" t="s">
        <v>42</v>
      </c>
      <c r="H2961" s="28" t="s">
        <v>44</v>
      </c>
      <c r="I2961" s="31">
        <v>250111.21</v>
      </c>
      <c r="J2961" s="32">
        <f t="shared" si="138"/>
        <v>250111.21</v>
      </c>
      <c r="K2961" s="31">
        <v>0</v>
      </c>
      <c r="L2961" s="31">
        <v>0</v>
      </c>
      <c r="M2961" s="31">
        <v>0</v>
      </c>
      <c r="N2961" s="31">
        <v>0</v>
      </c>
      <c r="O2961" s="33">
        <f t="shared" si="139"/>
        <v>0</v>
      </c>
      <c r="P2961" s="34" t="str">
        <f t="shared" si="140"/>
        <v>1-30</v>
      </c>
      <c r="Q2961" s="35" t="str">
        <f>+VLOOKUP(B2961,'[2]PORTAFOLIO JAN17'!$B$7:$T$4941,19,FALSE)</f>
        <v>COSTA RICA</v>
      </c>
      <c r="R2961" s="31">
        <v>0</v>
      </c>
      <c r="S2961" s="31">
        <v>0</v>
      </c>
      <c r="T2961" s="31" t="s">
        <v>45</v>
      </c>
      <c r="U2961" s="36" t="s">
        <v>46</v>
      </c>
      <c r="V2961" s="37">
        <v>250111.21</v>
      </c>
      <c r="W2961" s="38">
        <v>250111.21</v>
      </c>
      <c r="X2961" s="38">
        <v>0</v>
      </c>
      <c r="Y2961" s="38">
        <v>0</v>
      </c>
      <c r="Z2961" s="38">
        <v>0</v>
      </c>
      <c r="AA2961" s="38">
        <v>0</v>
      </c>
      <c r="AB2961" s="38">
        <v>0</v>
      </c>
      <c r="AC2961" s="38">
        <v>0</v>
      </c>
      <c r="AD2961" s="38" t="s">
        <v>47</v>
      </c>
    </row>
    <row r="2962" spans="1:30" s="27" customFormat="1" ht="15" customHeight="1" x14ac:dyDescent="0.25">
      <c r="A2962" s="39" t="s">
        <v>39</v>
      </c>
      <c r="B2962" s="39" t="s">
        <v>3010</v>
      </c>
      <c r="C2962" s="86">
        <v>42767</v>
      </c>
      <c r="D2962" s="29">
        <f>+VLOOKUP(B2962,'[2]HG-Mexico by Contract'!$B$8:$G$4512,6,FALSE)</f>
        <v>319839</v>
      </c>
      <c r="E2962" s="29"/>
      <c r="F2962" s="39" t="s">
        <v>41</v>
      </c>
      <c r="G2962" s="39" t="s">
        <v>42</v>
      </c>
      <c r="H2962" s="39" t="s">
        <v>63</v>
      </c>
      <c r="I2962" s="40">
        <v>1242787.57</v>
      </c>
      <c r="J2962" s="32">
        <f t="shared" si="138"/>
        <v>62425.219647979262</v>
      </c>
      <c r="K2962" s="31">
        <v>0</v>
      </c>
      <c r="L2962" s="31">
        <v>0</v>
      </c>
      <c r="M2962" s="31">
        <v>0</v>
      </c>
      <c r="N2962" s="31">
        <v>0</v>
      </c>
      <c r="O2962" s="33">
        <f t="shared" si="139"/>
        <v>0</v>
      </c>
      <c r="P2962" s="34" t="str">
        <f t="shared" si="140"/>
        <v>1-30</v>
      </c>
      <c r="Q2962" s="35" t="str">
        <f>+VLOOKUP(B2962,'[2]PORTAFOLIO JAN17'!$B$7:$T$4941,19,FALSE)</f>
        <v>MEXICO</v>
      </c>
      <c r="R2962" s="31">
        <v>0</v>
      </c>
      <c r="S2962" s="31">
        <v>0</v>
      </c>
      <c r="T2962" s="31" t="s">
        <v>45</v>
      </c>
      <c r="U2962" s="41" t="s">
        <v>64</v>
      </c>
      <c r="V2962" s="42">
        <v>62425.219641099997</v>
      </c>
      <c r="W2962" s="43">
        <v>62425.219641099997</v>
      </c>
      <c r="X2962" s="38">
        <v>0</v>
      </c>
      <c r="Y2962" s="38">
        <v>0</v>
      </c>
      <c r="Z2962" s="38">
        <v>0</v>
      </c>
      <c r="AA2962" s="38">
        <v>0</v>
      </c>
      <c r="AB2962" s="38">
        <v>0</v>
      </c>
      <c r="AC2962" s="38">
        <v>0</v>
      </c>
      <c r="AD2962" s="38" t="s">
        <v>47</v>
      </c>
    </row>
    <row r="2963" spans="1:30" s="27" customFormat="1" ht="15" customHeight="1" x14ac:dyDescent="0.25">
      <c r="A2963" s="28" t="s">
        <v>39</v>
      </c>
      <c r="B2963" s="28" t="s">
        <v>3011</v>
      </c>
      <c r="C2963" s="85">
        <v>42767</v>
      </c>
      <c r="D2963" s="29">
        <f>+VLOOKUP(B2963,'[2]HG-Mexico by Contract'!$B$8:$G$4512,6,FALSE)</f>
        <v>315591</v>
      </c>
      <c r="E2963" s="29"/>
      <c r="F2963" s="28" t="s">
        <v>41</v>
      </c>
      <c r="G2963" s="28" t="s">
        <v>42</v>
      </c>
      <c r="H2963" s="28" t="s">
        <v>63</v>
      </c>
      <c r="I2963" s="31">
        <v>8899947.6099999994</v>
      </c>
      <c r="J2963" s="32">
        <f t="shared" si="138"/>
        <v>447044.36849956424</v>
      </c>
      <c r="K2963" s="31">
        <v>0</v>
      </c>
      <c r="L2963" s="31">
        <v>0</v>
      </c>
      <c r="M2963" s="31">
        <v>0</v>
      </c>
      <c r="N2963" s="31">
        <v>0</v>
      </c>
      <c r="O2963" s="33">
        <f t="shared" si="139"/>
        <v>0</v>
      </c>
      <c r="P2963" s="34" t="str">
        <f t="shared" si="140"/>
        <v>1-30</v>
      </c>
      <c r="Q2963" s="35" t="str">
        <f>+VLOOKUP(B2963,'[2]PORTAFOLIO JAN17'!$B$7:$T$4941,19,FALSE)</f>
        <v>MEXICO</v>
      </c>
      <c r="R2963" s="31">
        <v>0</v>
      </c>
      <c r="S2963" s="31">
        <v>0</v>
      </c>
      <c r="T2963" s="31" t="s">
        <v>45</v>
      </c>
      <c r="U2963" s="36" t="s">
        <v>64</v>
      </c>
      <c r="V2963" s="37">
        <v>447044.36845030001</v>
      </c>
      <c r="W2963" s="38">
        <v>447044.36845030001</v>
      </c>
      <c r="X2963" s="38">
        <v>0</v>
      </c>
      <c r="Y2963" s="38">
        <v>0</v>
      </c>
      <c r="Z2963" s="38">
        <v>0</v>
      </c>
      <c r="AA2963" s="38">
        <v>0</v>
      </c>
      <c r="AB2963" s="38">
        <v>0</v>
      </c>
      <c r="AC2963" s="38">
        <v>0</v>
      </c>
      <c r="AD2963" s="38" t="s">
        <v>47</v>
      </c>
    </row>
    <row r="2964" spans="1:30" s="27" customFormat="1" ht="15" customHeight="1" x14ac:dyDescent="0.25">
      <c r="A2964" s="39" t="s">
        <v>39</v>
      </c>
      <c r="B2964" s="39" t="s">
        <v>3012</v>
      </c>
      <c r="C2964" s="86">
        <v>42767</v>
      </c>
      <c r="D2964" s="29">
        <f>+VLOOKUP(B2964,'[2]HG-Mexico by Contract'!$B$8:$G$4512,6,FALSE)</f>
        <v>313250</v>
      </c>
      <c r="E2964" s="29"/>
      <c r="F2964" s="39" t="s">
        <v>41</v>
      </c>
      <c r="G2964" s="39" t="s">
        <v>42</v>
      </c>
      <c r="H2964" s="39" t="s">
        <v>44</v>
      </c>
      <c r="I2964" s="40">
        <v>250111.21</v>
      </c>
      <c r="J2964" s="32">
        <f t="shared" si="138"/>
        <v>250111.21</v>
      </c>
      <c r="K2964" s="31">
        <v>0</v>
      </c>
      <c r="L2964" s="31">
        <v>0</v>
      </c>
      <c r="M2964" s="31">
        <v>0</v>
      </c>
      <c r="N2964" s="31">
        <v>0</v>
      </c>
      <c r="O2964" s="33">
        <f t="shared" si="139"/>
        <v>0</v>
      </c>
      <c r="P2964" s="34" t="str">
        <f t="shared" si="140"/>
        <v>1-30</v>
      </c>
      <c r="Q2964" s="35" t="str">
        <f>+VLOOKUP(B2964,'[2]PORTAFOLIO JAN17'!$B$7:$T$4941,19,FALSE)</f>
        <v>COSTA RICA</v>
      </c>
      <c r="R2964" s="31">
        <v>0</v>
      </c>
      <c r="S2964" s="31">
        <v>0</v>
      </c>
      <c r="T2964" s="31" t="s">
        <v>45</v>
      </c>
      <c r="U2964" s="41" t="s">
        <v>46</v>
      </c>
      <c r="V2964" s="42">
        <v>250111.21</v>
      </c>
      <c r="W2964" s="43">
        <v>250111.21</v>
      </c>
      <c r="X2964" s="38">
        <v>0</v>
      </c>
      <c r="Y2964" s="38">
        <v>0</v>
      </c>
      <c r="Z2964" s="38">
        <v>0</v>
      </c>
      <c r="AA2964" s="38">
        <v>0</v>
      </c>
      <c r="AB2964" s="38">
        <v>0</v>
      </c>
      <c r="AC2964" s="38">
        <v>0</v>
      </c>
      <c r="AD2964" s="38" t="s">
        <v>47</v>
      </c>
    </row>
    <row r="2965" spans="1:30" s="27" customFormat="1" ht="15" customHeight="1" x14ac:dyDescent="0.25">
      <c r="A2965" s="28" t="s">
        <v>39</v>
      </c>
      <c r="B2965" s="28" t="s">
        <v>3013</v>
      </c>
      <c r="C2965" s="85">
        <v>42767</v>
      </c>
      <c r="D2965" s="29">
        <f>+VLOOKUP(B2965,'[2]HG-Mexico by Contract'!$B$8:$G$4512,6,FALSE)</f>
        <v>370215</v>
      </c>
      <c r="E2965" s="29"/>
      <c r="F2965" s="28" t="s">
        <v>41</v>
      </c>
      <c r="G2965" s="28" t="s">
        <v>42</v>
      </c>
      <c r="H2965" s="28" t="s">
        <v>63</v>
      </c>
      <c r="I2965" s="31">
        <v>1441273.46</v>
      </c>
      <c r="J2965" s="32">
        <f t="shared" si="138"/>
        <v>72395.165903777946</v>
      </c>
      <c r="K2965" s="31">
        <v>0</v>
      </c>
      <c r="L2965" s="31">
        <v>0</v>
      </c>
      <c r="M2965" s="31">
        <v>1441273.46</v>
      </c>
      <c r="N2965" s="31">
        <v>0</v>
      </c>
      <c r="O2965" s="33">
        <f t="shared" si="139"/>
        <v>1441273.46</v>
      </c>
      <c r="P2965" s="34" t="str">
        <f t="shared" si="140"/>
        <v>91-120</v>
      </c>
      <c r="Q2965" s="35" t="str">
        <f>+VLOOKUP(B2965,'[2]PORTAFOLIO JAN17'!$B$7:$T$4941,19,FALSE)</f>
        <v>MEXICO</v>
      </c>
      <c r="R2965" s="31">
        <v>0</v>
      </c>
      <c r="S2965" s="31">
        <v>0</v>
      </c>
      <c r="T2965" s="31">
        <v>1441273.46</v>
      </c>
      <c r="U2965" s="36" t="s">
        <v>64</v>
      </c>
      <c r="V2965" s="37">
        <v>72395.165895800004</v>
      </c>
      <c r="W2965" s="38">
        <v>0</v>
      </c>
      <c r="X2965" s="38">
        <v>0</v>
      </c>
      <c r="Y2965" s="38">
        <v>0</v>
      </c>
      <c r="Z2965" s="38">
        <v>72395.165895800004</v>
      </c>
      <c r="AA2965" s="38">
        <v>0</v>
      </c>
      <c r="AB2965" s="38">
        <v>0</v>
      </c>
      <c r="AC2965" s="38">
        <v>0</v>
      </c>
      <c r="AD2965" s="38">
        <v>72395.165895800004</v>
      </c>
    </row>
    <row r="2966" spans="1:30" s="27" customFormat="1" ht="15" customHeight="1" x14ac:dyDescent="0.25">
      <c r="A2966" s="39" t="s">
        <v>39</v>
      </c>
      <c r="B2966" s="39" t="s">
        <v>3014</v>
      </c>
      <c r="C2966" s="86">
        <v>42767</v>
      </c>
      <c r="D2966" s="29">
        <f>+VLOOKUP(B2966,'[2]HG-Mexico by Contract'!$B$8:$G$4512,6,FALSE)</f>
        <v>380314</v>
      </c>
      <c r="E2966" s="29"/>
      <c r="F2966" s="39" t="s">
        <v>41</v>
      </c>
      <c r="G2966" s="39" t="s">
        <v>42</v>
      </c>
      <c r="H2966" s="39" t="s">
        <v>63</v>
      </c>
      <c r="I2966" s="40">
        <v>1823865.15</v>
      </c>
      <c r="J2966" s="32">
        <f t="shared" si="138"/>
        <v>91612.746494595718</v>
      </c>
      <c r="K2966" s="31">
        <v>1823865.15</v>
      </c>
      <c r="L2966" s="31">
        <v>0</v>
      </c>
      <c r="M2966" s="31">
        <v>0</v>
      </c>
      <c r="N2966" s="31">
        <v>0</v>
      </c>
      <c r="O2966" s="33">
        <f t="shared" si="139"/>
        <v>1823865.15</v>
      </c>
      <c r="P2966" s="34" t="str">
        <f t="shared" si="140"/>
        <v>31-60</v>
      </c>
      <c r="Q2966" s="35" t="str">
        <f>+VLOOKUP(B2966,'[2]PORTAFOLIO JAN17'!$B$7:$T$4941,19,FALSE)</f>
        <v>MEXICO</v>
      </c>
      <c r="R2966" s="31">
        <v>0</v>
      </c>
      <c r="S2966" s="31">
        <v>0</v>
      </c>
      <c r="T2966" s="31" t="s">
        <v>45</v>
      </c>
      <c r="U2966" s="41" t="s">
        <v>64</v>
      </c>
      <c r="V2966" s="42">
        <v>91612.746484500007</v>
      </c>
      <c r="W2966" s="43">
        <v>0</v>
      </c>
      <c r="X2966" s="38">
        <v>91612.746484500007</v>
      </c>
      <c r="Y2966" s="38">
        <v>0</v>
      </c>
      <c r="Z2966" s="38">
        <v>0</v>
      </c>
      <c r="AA2966" s="38">
        <v>0</v>
      </c>
      <c r="AB2966" s="38">
        <v>0</v>
      </c>
      <c r="AC2966" s="38">
        <v>0</v>
      </c>
      <c r="AD2966" s="38" t="s">
        <v>47</v>
      </c>
    </row>
    <row r="2967" spans="1:30" s="27" customFormat="1" ht="15" customHeight="1" x14ac:dyDescent="0.25">
      <c r="A2967" s="28" t="s">
        <v>39</v>
      </c>
      <c r="B2967" s="28" t="s">
        <v>3015</v>
      </c>
      <c r="C2967" s="85">
        <v>42767</v>
      </c>
      <c r="D2967" s="29">
        <f>+VLOOKUP(B2967,'[2]HG-Mexico by Contract'!$B$8:$G$4512,6,FALSE)</f>
        <v>309250</v>
      </c>
      <c r="E2967" s="29"/>
      <c r="F2967" s="28" t="s">
        <v>41</v>
      </c>
      <c r="G2967" s="28" t="s">
        <v>42</v>
      </c>
      <c r="H2967" s="28" t="s">
        <v>44</v>
      </c>
      <c r="I2967" s="31">
        <v>59397.52</v>
      </c>
      <c r="J2967" s="32">
        <f t="shared" si="138"/>
        <v>59397.52</v>
      </c>
      <c r="K2967" s="31">
        <v>0</v>
      </c>
      <c r="L2967" s="31">
        <v>0</v>
      </c>
      <c r="M2967" s="31">
        <v>0</v>
      </c>
      <c r="N2967" s="31">
        <v>0</v>
      </c>
      <c r="O2967" s="33">
        <f t="shared" si="139"/>
        <v>0</v>
      </c>
      <c r="P2967" s="34" t="str">
        <f t="shared" si="140"/>
        <v>1-30</v>
      </c>
      <c r="Q2967" s="35" t="str">
        <f>+VLOOKUP(B2967,'[2]PORTAFOLIO JAN17'!$B$7:$T$4941,19,FALSE)</f>
        <v>REPUBLICA DOMINICANA</v>
      </c>
      <c r="R2967" s="31">
        <v>0</v>
      </c>
      <c r="S2967" s="31">
        <v>0</v>
      </c>
      <c r="T2967" s="31" t="s">
        <v>45</v>
      </c>
      <c r="U2967" s="36" t="s">
        <v>46</v>
      </c>
      <c r="V2967" s="37">
        <v>59397.52</v>
      </c>
      <c r="W2967" s="38">
        <v>59397.52</v>
      </c>
      <c r="X2967" s="38">
        <v>0</v>
      </c>
      <c r="Y2967" s="38">
        <v>0</v>
      </c>
      <c r="Z2967" s="38">
        <v>0</v>
      </c>
      <c r="AA2967" s="38">
        <v>0</v>
      </c>
      <c r="AB2967" s="38">
        <v>0</v>
      </c>
      <c r="AC2967" s="38">
        <v>0</v>
      </c>
      <c r="AD2967" s="38" t="s">
        <v>47</v>
      </c>
    </row>
    <row r="2968" spans="1:30" s="27" customFormat="1" ht="15" customHeight="1" x14ac:dyDescent="0.25">
      <c r="A2968" s="39" t="s">
        <v>39</v>
      </c>
      <c r="B2968" s="39" t="s">
        <v>3016</v>
      </c>
      <c r="C2968" s="86">
        <v>42767</v>
      </c>
      <c r="D2968" s="29">
        <f>+VLOOKUP(B2968,'[2]HG-Mexico by Contract'!$B$8:$G$4512,6,FALSE)</f>
        <v>308612</v>
      </c>
      <c r="E2968" s="29"/>
      <c r="F2968" s="39" t="s">
        <v>41</v>
      </c>
      <c r="G2968" s="39" t="s">
        <v>42</v>
      </c>
      <c r="H2968" s="39" t="s">
        <v>44</v>
      </c>
      <c r="I2968" s="40">
        <v>56073.71</v>
      </c>
      <c r="J2968" s="32">
        <f t="shared" si="138"/>
        <v>56073.71</v>
      </c>
      <c r="K2968" s="31">
        <v>0</v>
      </c>
      <c r="L2968" s="31">
        <v>0</v>
      </c>
      <c r="M2968" s="31">
        <v>0</v>
      </c>
      <c r="N2968" s="31">
        <v>0</v>
      </c>
      <c r="O2968" s="33">
        <f t="shared" si="139"/>
        <v>0</v>
      </c>
      <c r="P2968" s="34" t="str">
        <f t="shared" si="140"/>
        <v>1-30</v>
      </c>
      <c r="Q2968" s="35" t="str">
        <f>+VLOOKUP(B2968,'[2]PORTAFOLIO JAN17'!$B$7:$T$4941,19,FALSE)</f>
        <v>GUATEMALA</v>
      </c>
      <c r="R2968" s="31">
        <v>0</v>
      </c>
      <c r="S2968" s="31">
        <v>0</v>
      </c>
      <c r="T2968" s="31" t="s">
        <v>45</v>
      </c>
      <c r="U2968" s="41" t="s">
        <v>46</v>
      </c>
      <c r="V2968" s="42">
        <v>56073.71</v>
      </c>
      <c r="W2968" s="43">
        <v>56073.71</v>
      </c>
      <c r="X2968" s="38">
        <v>0</v>
      </c>
      <c r="Y2968" s="38">
        <v>0</v>
      </c>
      <c r="Z2968" s="38">
        <v>0</v>
      </c>
      <c r="AA2968" s="38">
        <v>0</v>
      </c>
      <c r="AB2968" s="38">
        <v>0</v>
      </c>
      <c r="AC2968" s="38">
        <v>0</v>
      </c>
      <c r="AD2968" s="38" t="s">
        <v>47</v>
      </c>
    </row>
    <row r="2969" spans="1:30" s="27" customFormat="1" ht="15" customHeight="1" x14ac:dyDescent="0.25">
      <c r="A2969" s="28" t="s">
        <v>39</v>
      </c>
      <c r="B2969" s="28" t="s">
        <v>3017</v>
      </c>
      <c r="C2969" s="85">
        <v>42767</v>
      </c>
      <c r="D2969" s="29">
        <f>+VLOOKUP(B2969,'[2]HG-Mexico by Contract'!$B$8:$G$4512,6,FALSE)</f>
        <v>314798</v>
      </c>
      <c r="E2969" s="29"/>
      <c r="F2969" s="28" t="s">
        <v>62</v>
      </c>
      <c r="G2969" s="28" t="s">
        <v>42</v>
      </c>
      <c r="H2969" s="28" t="s">
        <v>44</v>
      </c>
      <c r="I2969" s="31">
        <v>442168.29</v>
      </c>
      <c r="J2969" s="32">
        <f t="shared" si="138"/>
        <v>442168.29</v>
      </c>
      <c r="K2969" s="31">
        <v>0</v>
      </c>
      <c r="L2969" s="31">
        <v>0</v>
      </c>
      <c r="M2969" s="31">
        <v>0</v>
      </c>
      <c r="N2969" s="31">
        <v>0</v>
      </c>
      <c r="O2969" s="33">
        <f t="shared" si="139"/>
        <v>0</v>
      </c>
      <c r="P2969" s="34" t="str">
        <f t="shared" si="140"/>
        <v>1-30</v>
      </c>
      <c r="Q2969" s="35" t="str">
        <f>+VLOOKUP(B2969,'[2]PORTAFOLIO JAN17'!$B$7:$T$4941,19,FALSE)</f>
        <v>COSTA RICA</v>
      </c>
      <c r="R2969" s="31">
        <v>0</v>
      </c>
      <c r="S2969" s="31">
        <v>0</v>
      </c>
      <c r="T2969" s="31" t="s">
        <v>45</v>
      </c>
      <c r="U2969" s="36" t="s">
        <v>46</v>
      </c>
      <c r="V2969" s="37">
        <v>442168.29</v>
      </c>
      <c r="W2969" s="38">
        <v>442168.29</v>
      </c>
      <c r="X2969" s="38">
        <v>0</v>
      </c>
      <c r="Y2969" s="38">
        <v>0</v>
      </c>
      <c r="Z2969" s="38">
        <v>0</v>
      </c>
      <c r="AA2969" s="38">
        <v>0</v>
      </c>
      <c r="AB2969" s="38">
        <v>0</v>
      </c>
      <c r="AC2969" s="38">
        <v>0</v>
      </c>
      <c r="AD2969" s="38" t="s">
        <v>47</v>
      </c>
    </row>
    <row r="2970" spans="1:30" s="27" customFormat="1" ht="15" customHeight="1" x14ac:dyDescent="0.25">
      <c r="A2970" s="39" t="s">
        <v>39</v>
      </c>
      <c r="B2970" s="39" t="s">
        <v>3018</v>
      </c>
      <c r="C2970" s="86">
        <v>42767</v>
      </c>
      <c r="D2970" s="29">
        <f>+VLOOKUP(B2970,'[2]HG-Mexico by Contract'!$B$8:$G$4512,6,FALSE)</f>
        <v>309189</v>
      </c>
      <c r="E2970" s="29"/>
      <c r="F2970" s="39" t="s">
        <v>41</v>
      </c>
      <c r="G2970" s="39" t="s">
        <v>42</v>
      </c>
      <c r="H2970" s="39" t="s">
        <v>63</v>
      </c>
      <c r="I2970" s="40">
        <v>263582.94</v>
      </c>
      <c r="J2970" s="32">
        <f t="shared" si="138"/>
        <v>13239.771077659023</v>
      </c>
      <c r="K2970" s="31">
        <v>0</v>
      </c>
      <c r="L2970" s="31">
        <v>0</v>
      </c>
      <c r="M2970" s="31">
        <v>0</v>
      </c>
      <c r="N2970" s="31">
        <v>0</v>
      </c>
      <c r="O2970" s="33">
        <f t="shared" si="139"/>
        <v>0</v>
      </c>
      <c r="P2970" s="34" t="str">
        <f t="shared" si="140"/>
        <v>1-30</v>
      </c>
      <c r="Q2970" s="35" t="str">
        <f>+VLOOKUP(B2970,'[2]PORTAFOLIO JAN17'!$B$7:$T$4941,19,FALSE)</f>
        <v>MEXICO</v>
      </c>
      <c r="R2970" s="31">
        <v>0</v>
      </c>
      <c r="S2970" s="31">
        <v>0</v>
      </c>
      <c r="T2970" s="31" t="s">
        <v>45</v>
      </c>
      <c r="U2970" s="41" t="s">
        <v>64</v>
      </c>
      <c r="V2970" s="42">
        <v>13239.771076200001</v>
      </c>
      <c r="W2970" s="43">
        <v>13239.771076200001</v>
      </c>
      <c r="X2970" s="38">
        <v>0</v>
      </c>
      <c r="Y2970" s="38">
        <v>0</v>
      </c>
      <c r="Z2970" s="38">
        <v>0</v>
      </c>
      <c r="AA2970" s="38">
        <v>0</v>
      </c>
      <c r="AB2970" s="38">
        <v>0</v>
      </c>
      <c r="AC2970" s="38">
        <v>0</v>
      </c>
      <c r="AD2970" s="38" t="s">
        <v>47</v>
      </c>
    </row>
    <row r="2971" spans="1:30" s="27" customFormat="1" ht="15" customHeight="1" x14ac:dyDescent="0.25">
      <c r="A2971" s="28" t="s">
        <v>39</v>
      </c>
      <c r="B2971" s="28" t="s">
        <v>3019</v>
      </c>
      <c r="C2971" s="85">
        <v>42767</v>
      </c>
      <c r="D2971" s="29">
        <f>+VLOOKUP(B2971,'[2]HG-Mexico by Contract'!$B$8:$G$4512,6,FALSE)</f>
        <v>314798</v>
      </c>
      <c r="E2971" s="29"/>
      <c r="F2971" s="28" t="s">
        <v>218</v>
      </c>
      <c r="G2971" s="28" t="s">
        <v>42</v>
      </c>
      <c r="H2971" s="28" t="s">
        <v>44</v>
      </c>
      <c r="I2971" s="31">
        <v>779587.78</v>
      </c>
      <c r="J2971" s="32">
        <f t="shared" si="138"/>
        <v>779587.78</v>
      </c>
      <c r="K2971" s="31">
        <v>0</v>
      </c>
      <c r="L2971" s="31">
        <v>0</v>
      </c>
      <c r="M2971" s="31">
        <v>0</v>
      </c>
      <c r="N2971" s="31">
        <v>0</v>
      </c>
      <c r="O2971" s="33">
        <f t="shared" si="139"/>
        <v>0</v>
      </c>
      <c r="P2971" s="34" t="str">
        <f t="shared" si="140"/>
        <v>1-30</v>
      </c>
      <c r="Q2971" s="35" t="str">
        <f>+VLOOKUP(B2971,'[2]PORTAFOLIO JAN17'!$B$7:$T$4941,19,FALSE)</f>
        <v>COSTA RICA</v>
      </c>
      <c r="R2971" s="31">
        <v>0</v>
      </c>
      <c r="S2971" s="31">
        <v>0</v>
      </c>
      <c r="T2971" s="31" t="s">
        <v>45</v>
      </c>
      <c r="U2971" s="36" t="s">
        <v>46</v>
      </c>
      <c r="V2971" s="37">
        <v>779587.78</v>
      </c>
      <c r="W2971" s="38">
        <v>779587.78</v>
      </c>
      <c r="X2971" s="38">
        <v>0</v>
      </c>
      <c r="Y2971" s="38">
        <v>0</v>
      </c>
      <c r="Z2971" s="38">
        <v>0</v>
      </c>
      <c r="AA2971" s="38">
        <v>0</v>
      </c>
      <c r="AB2971" s="38">
        <v>0</v>
      </c>
      <c r="AC2971" s="38">
        <v>0</v>
      </c>
      <c r="AD2971" s="38" t="s">
        <v>47</v>
      </c>
    </row>
    <row r="2972" spans="1:30" s="27" customFormat="1" ht="15" customHeight="1" x14ac:dyDescent="0.25">
      <c r="A2972" s="39" t="s">
        <v>39</v>
      </c>
      <c r="B2972" s="39" t="s">
        <v>3020</v>
      </c>
      <c r="C2972" s="86">
        <v>42767</v>
      </c>
      <c r="D2972" s="29">
        <f>+VLOOKUP(B2972,'[2]HG-Mexico by Contract'!$B$8:$G$4512,6,FALSE)</f>
        <v>310781</v>
      </c>
      <c r="E2972" s="29"/>
      <c r="F2972" s="39" t="s">
        <v>218</v>
      </c>
      <c r="G2972" s="39" t="s">
        <v>42</v>
      </c>
      <c r="H2972" s="39" t="s">
        <v>44</v>
      </c>
      <c r="I2972" s="40">
        <v>30564.83</v>
      </c>
      <c r="J2972" s="32">
        <f t="shared" si="138"/>
        <v>30564.83</v>
      </c>
      <c r="K2972" s="31">
        <v>0</v>
      </c>
      <c r="L2972" s="31">
        <v>0</v>
      </c>
      <c r="M2972" s="31">
        <v>0</v>
      </c>
      <c r="N2972" s="31">
        <v>0</v>
      </c>
      <c r="O2972" s="33">
        <f t="shared" si="139"/>
        <v>0</v>
      </c>
      <c r="P2972" s="34" t="str">
        <f t="shared" si="140"/>
        <v>1-30</v>
      </c>
      <c r="Q2972" s="35" t="str">
        <f>+VLOOKUP(B2972,'[2]PORTAFOLIO JAN17'!$B$7:$T$4941,19,FALSE)</f>
        <v>BAHAMAS</v>
      </c>
      <c r="R2972" s="31">
        <v>0</v>
      </c>
      <c r="S2972" s="31">
        <v>0</v>
      </c>
      <c r="T2972" s="31" t="s">
        <v>45</v>
      </c>
      <c r="U2972" s="41" t="s">
        <v>46</v>
      </c>
      <c r="V2972" s="42">
        <v>30564.83</v>
      </c>
      <c r="W2972" s="43">
        <v>30564.83</v>
      </c>
      <c r="X2972" s="38">
        <v>0</v>
      </c>
      <c r="Y2972" s="38">
        <v>0</v>
      </c>
      <c r="Z2972" s="38">
        <v>0</v>
      </c>
      <c r="AA2972" s="38">
        <v>0</v>
      </c>
      <c r="AB2972" s="38">
        <v>0</v>
      </c>
      <c r="AC2972" s="38">
        <v>0</v>
      </c>
      <c r="AD2972" s="38" t="s">
        <v>47</v>
      </c>
    </row>
    <row r="2973" spans="1:30" s="27" customFormat="1" ht="15" customHeight="1" x14ac:dyDescent="0.25">
      <c r="A2973" s="28" t="s">
        <v>39</v>
      </c>
      <c r="B2973" s="28" t="s">
        <v>3021</v>
      </c>
      <c r="C2973" s="85">
        <v>42767</v>
      </c>
      <c r="D2973" s="29">
        <f>+VLOOKUP(B2973,'[2]HG-Mexico by Contract'!$B$8:$G$4512,6,FALSE)</f>
        <v>371225</v>
      </c>
      <c r="E2973" s="29"/>
      <c r="F2973" s="28" t="s">
        <v>41</v>
      </c>
      <c r="G2973" s="28" t="s">
        <v>42</v>
      </c>
      <c r="H2973" s="28" t="s">
        <v>63</v>
      </c>
      <c r="I2973" s="31">
        <v>2174074.94</v>
      </c>
      <c r="J2973" s="32">
        <f t="shared" si="138"/>
        <v>109203.78424823425</v>
      </c>
      <c r="K2973" s="31">
        <v>0</v>
      </c>
      <c r="L2973" s="31">
        <v>0</v>
      </c>
      <c r="M2973" s="31">
        <v>0</v>
      </c>
      <c r="N2973" s="31">
        <v>0</v>
      </c>
      <c r="O2973" s="33">
        <f t="shared" si="139"/>
        <v>0</v>
      </c>
      <c r="P2973" s="34" t="str">
        <f t="shared" si="140"/>
        <v>1-30</v>
      </c>
      <c r="Q2973" s="35" t="str">
        <f>+VLOOKUP(B2973,'[2]PORTAFOLIO JAN17'!$B$7:$T$4941,19,FALSE)</f>
        <v>MEXICO</v>
      </c>
      <c r="R2973" s="31">
        <v>0</v>
      </c>
      <c r="S2973" s="31">
        <v>0</v>
      </c>
      <c r="T2973" s="31" t="s">
        <v>45</v>
      </c>
      <c r="U2973" s="36" t="s">
        <v>64</v>
      </c>
      <c r="V2973" s="37">
        <v>109203.78423619999</v>
      </c>
      <c r="W2973" s="38">
        <v>109203.78423619999</v>
      </c>
      <c r="X2973" s="38">
        <v>0</v>
      </c>
      <c r="Y2973" s="38">
        <v>0</v>
      </c>
      <c r="Z2973" s="38">
        <v>0</v>
      </c>
      <c r="AA2973" s="38">
        <v>0</v>
      </c>
      <c r="AB2973" s="38">
        <v>0</v>
      </c>
      <c r="AC2973" s="38">
        <v>0</v>
      </c>
      <c r="AD2973" s="38" t="s">
        <v>47</v>
      </c>
    </row>
    <row r="2974" spans="1:30" s="27" customFormat="1" ht="15" customHeight="1" x14ac:dyDescent="0.25">
      <c r="A2974" s="39" t="s">
        <v>39</v>
      </c>
      <c r="B2974" s="39" t="s">
        <v>3022</v>
      </c>
      <c r="C2974" s="86">
        <v>42767</v>
      </c>
      <c r="D2974" s="29">
        <f>+VLOOKUP(B2974,'[2]HG-Mexico by Contract'!$B$8:$G$4512,6,FALSE)</f>
        <v>314798</v>
      </c>
      <c r="E2974" s="29"/>
      <c r="F2974" s="39" t="s">
        <v>218</v>
      </c>
      <c r="G2974" s="39" t="s">
        <v>42</v>
      </c>
      <c r="H2974" s="39" t="s">
        <v>44</v>
      </c>
      <c r="I2974" s="40">
        <v>57094.84</v>
      </c>
      <c r="J2974" s="32">
        <f t="shared" si="138"/>
        <v>57094.84</v>
      </c>
      <c r="K2974" s="31">
        <v>0</v>
      </c>
      <c r="L2974" s="31">
        <v>0</v>
      </c>
      <c r="M2974" s="31">
        <v>0</v>
      </c>
      <c r="N2974" s="31">
        <v>0</v>
      </c>
      <c r="O2974" s="33">
        <f t="shared" si="139"/>
        <v>0</v>
      </c>
      <c r="P2974" s="34" t="str">
        <f t="shared" si="140"/>
        <v>1-30</v>
      </c>
      <c r="Q2974" s="35" t="str">
        <f>+VLOOKUP(B2974,'[2]PORTAFOLIO JAN17'!$B$7:$T$4941,19,FALSE)</f>
        <v>COSTA RICA</v>
      </c>
      <c r="R2974" s="31">
        <v>0</v>
      </c>
      <c r="S2974" s="31">
        <v>0</v>
      </c>
      <c r="T2974" s="31" t="s">
        <v>45</v>
      </c>
      <c r="U2974" s="41" t="s">
        <v>46</v>
      </c>
      <c r="V2974" s="42">
        <v>57094.84</v>
      </c>
      <c r="W2974" s="43">
        <v>57094.84</v>
      </c>
      <c r="X2974" s="38">
        <v>0</v>
      </c>
      <c r="Y2974" s="38">
        <v>0</v>
      </c>
      <c r="Z2974" s="38">
        <v>0</v>
      </c>
      <c r="AA2974" s="38">
        <v>0</v>
      </c>
      <c r="AB2974" s="38">
        <v>0</v>
      </c>
      <c r="AC2974" s="38">
        <v>0</v>
      </c>
      <c r="AD2974" s="38" t="s">
        <v>47</v>
      </c>
    </row>
    <row r="2975" spans="1:30" s="27" customFormat="1" ht="15" customHeight="1" x14ac:dyDescent="0.25">
      <c r="A2975" s="28" t="s">
        <v>39</v>
      </c>
      <c r="B2975" s="28" t="s">
        <v>3023</v>
      </c>
      <c r="C2975" s="85">
        <v>42767</v>
      </c>
      <c r="D2975" s="29">
        <f>+VLOOKUP(B2975,'[2]HG-Mexico by Contract'!$B$8:$G$4512,6,FALSE)</f>
        <v>313548</v>
      </c>
      <c r="E2975" s="29"/>
      <c r="F2975" s="28" t="s">
        <v>218</v>
      </c>
      <c r="G2975" s="28" t="s">
        <v>42</v>
      </c>
      <c r="H2975" s="28" t="s">
        <v>44</v>
      </c>
      <c r="I2975" s="31">
        <v>121855.96</v>
      </c>
      <c r="J2975" s="32">
        <f t="shared" si="138"/>
        <v>121855.96</v>
      </c>
      <c r="K2975" s="31">
        <v>0</v>
      </c>
      <c r="L2975" s="31">
        <v>0</v>
      </c>
      <c r="M2975" s="31">
        <v>0</v>
      </c>
      <c r="N2975" s="31">
        <v>0</v>
      </c>
      <c r="O2975" s="33">
        <f t="shared" si="139"/>
        <v>0</v>
      </c>
      <c r="P2975" s="34" t="str">
        <f t="shared" si="140"/>
        <v>1-30</v>
      </c>
      <c r="Q2975" s="35" t="str">
        <f>+VLOOKUP(B2975,'[2]PORTAFOLIO JAN17'!$B$7:$T$4941,19,FALSE)</f>
        <v>NICARAGUA</v>
      </c>
      <c r="R2975" s="31">
        <v>0</v>
      </c>
      <c r="S2975" s="31">
        <v>0</v>
      </c>
      <c r="T2975" s="31" t="s">
        <v>45</v>
      </c>
      <c r="U2975" s="36" t="s">
        <v>46</v>
      </c>
      <c r="V2975" s="37">
        <v>121855.96</v>
      </c>
      <c r="W2975" s="38">
        <v>121855.96</v>
      </c>
      <c r="X2975" s="38">
        <v>0</v>
      </c>
      <c r="Y2975" s="38">
        <v>0</v>
      </c>
      <c r="Z2975" s="38">
        <v>0</v>
      </c>
      <c r="AA2975" s="38">
        <v>0</v>
      </c>
      <c r="AB2975" s="38">
        <v>0</v>
      </c>
      <c r="AC2975" s="38">
        <v>0</v>
      </c>
      <c r="AD2975" s="38" t="s">
        <v>47</v>
      </c>
    </row>
    <row r="2976" spans="1:30" s="27" customFormat="1" ht="15" customHeight="1" x14ac:dyDescent="0.25">
      <c r="A2976" s="39" t="s">
        <v>39</v>
      </c>
      <c r="B2976" s="39" t="s">
        <v>3024</v>
      </c>
      <c r="C2976" s="86">
        <v>42767</v>
      </c>
      <c r="D2976" s="29">
        <f>+VLOOKUP(B2976,'[2]HG-Mexico by Contract'!$B$8:$G$4512,6,FALSE)</f>
        <v>313548</v>
      </c>
      <c r="E2976" s="29"/>
      <c r="F2976" s="39" t="s">
        <v>218</v>
      </c>
      <c r="G2976" s="39" t="s">
        <v>42</v>
      </c>
      <c r="H2976" s="39" t="s">
        <v>44</v>
      </c>
      <c r="I2976" s="40">
        <v>151931.10999999999</v>
      </c>
      <c r="J2976" s="32">
        <f t="shared" si="138"/>
        <v>151931.10999999999</v>
      </c>
      <c r="K2976" s="31">
        <v>0</v>
      </c>
      <c r="L2976" s="31">
        <v>0</v>
      </c>
      <c r="M2976" s="31">
        <v>0</v>
      </c>
      <c r="N2976" s="31">
        <v>0</v>
      </c>
      <c r="O2976" s="33">
        <f t="shared" si="139"/>
        <v>0</v>
      </c>
      <c r="P2976" s="34" t="str">
        <f t="shared" si="140"/>
        <v>1-30</v>
      </c>
      <c r="Q2976" s="35" t="str">
        <f>+VLOOKUP(B2976,'[2]PORTAFOLIO JAN17'!$B$7:$T$4941,19,FALSE)</f>
        <v>NICARAGUA</v>
      </c>
      <c r="R2976" s="31">
        <v>0</v>
      </c>
      <c r="S2976" s="31">
        <v>0</v>
      </c>
      <c r="T2976" s="31" t="s">
        <v>45</v>
      </c>
      <c r="U2976" s="41" t="s">
        <v>46</v>
      </c>
      <c r="V2976" s="42">
        <v>151931.10999999999</v>
      </c>
      <c r="W2976" s="43">
        <v>151931.10999999999</v>
      </c>
      <c r="X2976" s="38">
        <v>0</v>
      </c>
      <c r="Y2976" s="38">
        <v>0</v>
      </c>
      <c r="Z2976" s="38">
        <v>0</v>
      </c>
      <c r="AA2976" s="38">
        <v>0</v>
      </c>
      <c r="AB2976" s="38">
        <v>0</v>
      </c>
      <c r="AC2976" s="38">
        <v>0</v>
      </c>
      <c r="AD2976" s="38" t="s">
        <v>47</v>
      </c>
    </row>
    <row r="2977" spans="1:30" s="27" customFormat="1" ht="15" customHeight="1" x14ac:dyDescent="0.25">
      <c r="A2977" s="28" t="s">
        <v>39</v>
      </c>
      <c r="B2977" s="28" t="s">
        <v>3025</v>
      </c>
      <c r="C2977" s="85">
        <v>42767</v>
      </c>
      <c r="D2977" s="29">
        <f>+VLOOKUP(B2977,'[2]HG-Mexico by Contract'!$B$8:$G$4512,6,FALSE)</f>
        <v>313548</v>
      </c>
      <c r="E2977" s="29"/>
      <c r="F2977" s="28" t="s">
        <v>218</v>
      </c>
      <c r="G2977" s="28" t="s">
        <v>42</v>
      </c>
      <c r="H2977" s="28" t="s">
        <v>44</v>
      </c>
      <c r="I2977" s="31">
        <v>121855.96</v>
      </c>
      <c r="J2977" s="32">
        <f t="shared" si="138"/>
        <v>121855.96</v>
      </c>
      <c r="K2977" s="31">
        <v>0</v>
      </c>
      <c r="L2977" s="31">
        <v>0</v>
      </c>
      <c r="M2977" s="31">
        <v>0</v>
      </c>
      <c r="N2977" s="31">
        <v>0</v>
      </c>
      <c r="O2977" s="33">
        <f t="shared" si="139"/>
        <v>0</v>
      </c>
      <c r="P2977" s="34" t="str">
        <f t="shared" si="140"/>
        <v>1-30</v>
      </c>
      <c r="Q2977" s="35" t="str">
        <f>+VLOOKUP(B2977,'[2]PORTAFOLIO JAN17'!$B$7:$T$4941,19,FALSE)</f>
        <v>NICARAGUA</v>
      </c>
      <c r="R2977" s="31">
        <v>0</v>
      </c>
      <c r="S2977" s="31">
        <v>0</v>
      </c>
      <c r="T2977" s="31" t="s">
        <v>45</v>
      </c>
      <c r="U2977" s="36" t="s">
        <v>46</v>
      </c>
      <c r="V2977" s="37">
        <v>121855.96</v>
      </c>
      <c r="W2977" s="38">
        <v>121855.96</v>
      </c>
      <c r="X2977" s="38">
        <v>0</v>
      </c>
      <c r="Y2977" s="38">
        <v>0</v>
      </c>
      <c r="Z2977" s="38">
        <v>0</v>
      </c>
      <c r="AA2977" s="38">
        <v>0</v>
      </c>
      <c r="AB2977" s="38">
        <v>0</v>
      </c>
      <c r="AC2977" s="38">
        <v>0</v>
      </c>
      <c r="AD2977" s="38" t="s">
        <v>47</v>
      </c>
    </row>
    <row r="2978" spans="1:30" s="27" customFormat="1" ht="15" customHeight="1" x14ac:dyDescent="0.25">
      <c r="A2978" s="39" t="s">
        <v>39</v>
      </c>
      <c r="B2978" s="39" t="s">
        <v>3026</v>
      </c>
      <c r="C2978" s="86">
        <v>42767</v>
      </c>
      <c r="D2978" s="29">
        <f>+VLOOKUP(B2978,'[2]HG-Mexico by Contract'!$B$8:$G$4512,6,FALSE)</f>
        <v>313548</v>
      </c>
      <c r="E2978" s="29"/>
      <c r="F2978" s="39" t="s">
        <v>218</v>
      </c>
      <c r="G2978" s="39" t="s">
        <v>42</v>
      </c>
      <c r="H2978" s="39" t="s">
        <v>44</v>
      </c>
      <c r="I2978" s="40">
        <v>151931.10999999999</v>
      </c>
      <c r="J2978" s="32">
        <f t="shared" si="138"/>
        <v>151931.10999999999</v>
      </c>
      <c r="K2978" s="31">
        <v>0</v>
      </c>
      <c r="L2978" s="31">
        <v>0</v>
      </c>
      <c r="M2978" s="31">
        <v>0</v>
      </c>
      <c r="N2978" s="31">
        <v>0</v>
      </c>
      <c r="O2978" s="33">
        <f t="shared" si="139"/>
        <v>0</v>
      </c>
      <c r="P2978" s="34" t="str">
        <f t="shared" si="140"/>
        <v>1-30</v>
      </c>
      <c r="Q2978" s="35" t="str">
        <f>+VLOOKUP(B2978,'[2]PORTAFOLIO JAN17'!$B$7:$T$4941,19,FALSE)</f>
        <v>NICARAGUA</v>
      </c>
      <c r="R2978" s="31">
        <v>0</v>
      </c>
      <c r="S2978" s="31">
        <v>0</v>
      </c>
      <c r="T2978" s="31" t="s">
        <v>45</v>
      </c>
      <c r="U2978" s="41" t="s">
        <v>46</v>
      </c>
      <c r="V2978" s="42">
        <v>151931.10999999999</v>
      </c>
      <c r="W2978" s="43">
        <v>151931.10999999999</v>
      </c>
      <c r="X2978" s="38">
        <v>0</v>
      </c>
      <c r="Y2978" s="38">
        <v>0</v>
      </c>
      <c r="Z2978" s="38">
        <v>0</v>
      </c>
      <c r="AA2978" s="38">
        <v>0</v>
      </c>
      <c r="AB2978" s="38">
        <v>0</v>
      </c>
      <c r="AC2978" s="38">
        <v>0</v>
      </c>
      <c r="AD2978" s="38" t="s">
        <v>47</v>
      </c>
    </row>
    <row r="2979" spans="1:30" s="27" customFormat="1" ht="15" customHeight="1" x14ac:dyDescent="0.25">
      <c r="A2979" s="28" t="s">
        <v>39</v>
      </c>
      <c r="B2979" s="28" t="s">
        <v>3027</v>
      </c>
      <c r="C2979" s="85">
        <v>42767</v>
      </c>
      <c r="D2979" s="29">
        <f>+VLOOKUP(B2979,'[2]HG-Mexico by Contract'!$B$8:$G$4512,6,FALSE)</f>
        <v>310781</v>
      </c>
      <c r="E2979" s="29"/>
      <c r="F2979" s="28" t="s">
        <v>62</v>
      </c>
      <c r="G2979" s="28" t="s">
        <v>42</v>
      </c>
      <c r="H2979" s="28" t="s">
        <v>44</v>
      </c>
      <c r="I2979" s="31">
        <v>368857.88</v>
      </c>
      <c r="J2979" s="32">
        <f t="shared" si="138"/>
        <v>368857.88</v>
      </c>
      <c r="K2979" s="31">
        <v>0</v>
      </c>
      <c r="L2979" s="31">
        <v>0</v>
      </c>
      <c r="M2979" s="31">
        <v>0</v>
      </c>
      <c r="N2979" s="31">
        <v>0</v>
      </c>
      <c r="O2979" s="33">
        <f t="shared" si="139"/>
        <v>0</v>
      </c>
      <c r="P2979" s="34" t="str">
        <f t="shared" si="140"/>
        <v>1-30</v>
      </c>
      <c r="Q2979" s="35" t="str">
        <f>+VLOOKUP(B2979,'[2]PORTAFOLIO JAN17'!$B$7:$T$4941,19,FALSE)</f>
        <v>BAHAMAS</v>
      </c>
      <c r="R2979" s="31">
        <v>0</v>
      </c>
      <c r="S2979" s="31">
        <v>0</v>
      </c>
      <c r="T2979" s="31" t="s">
        <v>45</v>
      </c>
      <c r="U2979" s="36" t="s">
        <v>46</v>
      </c>
      <c r="V2979" s="37">
        <v>368857.88</v>
      </c>
      <c r="W2979" s="38">
        <v>368857.88</v>
      </c>
      <c r="X2979" s="38">
        <v>0</v>
      </c>
      <c r="Y2979" s="38">
        <v>0</v>
      </c>
      <c r="Z2979" s="38">
        <v>0</v>
      </c>
      <c r="AA2979" s="38">
        <v>0</v>
      </c>
      <c r="AB2979" s="38">
        <v>0</v>
      </c>
      <c r="AC2979" s="38">
        <v>0</v>
      </c>
      <c r="AD2979" s="38" t="s">
        <v>47</v>
      </c>
    </row>
    <row r="2980" spans="1:30" s="27" customFormat="1" ht="15" customHeight="1" x14ac:dyDescent="0.25">
      <c r="A2980" s="39" t="s">
        <v>39</v>
      </c>
      <c r="B2980" s="39" t="s">
        <v>3028</v>
      </c>
      <c r="C2980" s="86">
        <v>42767</v>
      </c>
      <c r="D2980" s="29">
        <f>+VLOOKUP(B2980,'[2]HG-Mexico by Contract'!$B$8:$G$4512,6,FALSE)</f>
        <v>313548</v>
      </c>
      <c r="E2980" s="29"/>
      <c r="F2980" s="39" t="s">
        <v>218</v>
      </c>
      <c r="G2980" s="39" t="s">
        <v>42</v>
      </c>
      <c r="H2980" s="39" t="s">
        <v>44</v>
      </c>
      <c r="I2980" s="40">
        <v>121855.96</v>
      </c>
      <c r="J2980" s="32">
        <f t="shared" si="138"/>
        <v>121855.96</v>
      </c>
      <c r="K2980" s="31">
        <v>0</v>
      </c>
      <c r="L2980" s="31">
        <v>0</v>
      </c>
      <c r="M2980" s="31">
        <v>0</v>
      </c>
      <c r="N2980" s="31">
        <v>0</v>
      </c>
      <c r="O2980" s="33">
        <f t="shared" si="139"/>
        <v>0</v>
      </c>
      <c r="P2980" s="34" t="str">
        <f t="shared" si="140"/>
        <v>1-30</v>
      </c>
      <c r="Q2980" s="35" t="str">
        <f>+VLOOKUP(B2980,'[2]PORTAFOLIO JAN17'!$B$7:$T$4941,19,FALSE)</f>
        <v>NICARAGUA</v>
      </c>
      <c r="R2980" s="31">
        <v>0</v>
      </c>
      <c r="S2980" s="31">
        <v>0</v>
      </c>
      <c r="T2980" s="31" t="s">
        <v>45</v>
      </c>
      <c r="U2980" s="41" t="s">
        <v>46</v>
      </c>
      <c r="V2980" s="42">
        <v>121855.96</v>
      </c>
      <c r="W2980" s="43">
        <v>121855.96</v>
      </c>
      <c r="X2980" s="38">
        <v>0</v>
      </c>
      <c r="Y2980" s="38">
        <v>0</v>
      </c>
      <c r="Z2980" s="38">
        <v>0</v>
      </c>
      <c r="AA2980" s="38">
        <v>0</v>
      </c>
      <c r="AB2980" s="38">
        <v>0</v>
      </c>
      <c r="AC2980" s="38">
        <v>0</v>
      </c>
      <c r="AD2980" s="38" t="s">
        <v>47</v>
      </c>
    </row>
    <row r="2981" spans="1:30" s="27" customFormat="1" ht="15" customHeight="1" x14ac:dyDescent="0.25">
      <c r="A2981" s="28" t="s">
        <v>39</v>
      </c>
      <c r="B2981" s="28" t="s">
        <v>3029</v>
      </c>
      <c r="C2981" s="85">
        <v>42767</v>
      </c>
      <c r="D2981" s="29">
        <f>+VLOOKUP(B2981,'[2]HG-Mexico by Contract'!$B$8:$G$4512,6,FALSE)</f>
        <v>313548</v>
      </c>
      <c r="E2981" s="29"/>
      <c r="F2981" s="28" t="s">
        <v>218</v>
      </c>
      <c r="G2981" s="28" t="s">
        <v>42</v>
      </c>
      <c r="H2981" s="28" t="s">
        <v>44</v>
      </c>
      <c r="I2981" s="31">
        <v>121855.96</v>
      </c>
      <c r="J2981" s="32">
        <f t="shared" si="138"/>
        <v>121855.96</v>
      </c>
      <c r="K2981" s="31">
        <v>0</v>
      </c>
      <c r="L2981" s="31">
        <v>0</v>
      </c>
      <c r="M2981" s="31">
        <v>0</v>
      </c>
      <c r="N2981" s="31">
        <v>0</v>
      </c>
      <c r="O2981" s="33">
        <f t="shared" si="139"/>
        <v>0</v>
      </c>
      <c r="P2981" s="34" t="str">
        <f t="shared" si="140"/>
        <v>1-30</v>
      </c>
      <c r="Q2981" s="35" t="str">
        <f>+VLOOKUP(B2981,'[2]PORTAFOLIO JAN17'!$B$7:$T$4941,19,FALSE)</f>
        <v>NICARAGUA</v>
      </c>
      <c r="R2981" s="31">
        <v>0</v>
      </c>
      <c r="S2981" s="31">
        <v>0</v>
      </c>
      <c r="T2981" s="31" t="s">
        <v>45</v>
      </c>
      <c r="U2981" s="36" t="s">
        <v>46</v>
      </c>
      <c r="V2981" s="37">
        <v>121855.96</v>
      </c>
      <c r="W2981" s="38">
        <v>121855.96</v>
      </c>
      <c r="X2981" s="38">
        <v>0</v>
      </c>
      <c r="Y2981" s="38">
        <v>0</v>
      </c>
      <c r="Z2981" s="38">
        <v>0</v>
      </c>
      <c r="AA2981" s="38">
        <v>0</v>
      </c>
      <c r="AB2981" s="38">
        <v>0</v>
      </c>
      <c r="AC2981" s="38">
        <v>0</v>
      </c>
      <c r="AD2981" s="38" t="s">
        <v>47</v>
      </c>
    </row>
    <row r="2982" spans="1:30" s="27" customFormat="1" ht="15" customHeight="1" x14ac:dyDescent="0.25">
      <c r="A2982" s="39" t="s">
        <v>39</v>
      </c>
      <c r="B2982" s="39" t="s">
        <v>3030</v>
      </c>
      <c r="C2982" s="86">
        <v>42767</v>
      </c>
      <c r="D2982" s="29">
        <f>+VLOOKUP(B2982,'[2]HG-Mexico by Contract'!$B$8:$G$4512,6,FALSE)</f>
        <v>313548</v>
      </c>
      <c r="E2982" s="29"/>
      <c r="F2982" s="39" t="s">
        <v>218</v>
      </c>
      <c r="G2982" s="39" t="s">
        <v>42</v>
      </c>
      <c r="H2982" s="39" t="s">
        <v>44</v>
      </c>
      <c r="I2982" s="40">
        <v>121855.96</v>
      </c>
      <c r="J2982" s="32">
        <f t="shared" si="138"/>
        <v>121855.96</v>
      </c>
      <c r="K2982" s="31">
        <v>0</v>
      </c>
      <c r="L2982" s="31">
        <v>0</v>
      </c>
      <c r="M2982" s="31">
        <v>0</v>
      </c>
      <c r="N2982" s="31">
        <v>0</v>
      </c>
      <c r="O2982" s="33">
        <f t="shared" si="139"/>
        <v>0</v>
      </c>
      <c r="P2982" s="34" t="str">
        <f t="shared" si="140"/>
        <v>1-30</v>
      </c>
      <c r="Q2982" s="35" t="str">
        <f>+VLOOKUP(B2982,'[2]PORTAFOLIO JAN17'!$B$7:$T$4941,19,FALSE)</f>
        <v>NICARAGUA</v>
      </c>
      <c r="R2982" s="31">
        <v>0</v>
      </c>
      <c r="S2982" s="31">
        <v>0</v>
      </c>
      <c r="T2982" s="31" t="s">
        <v>45</v>
      </c>
      <c r="U2982" s="41" t="s">
        <v>46</v>
      </c>
      <c r="V2982" s="42">
        <v>121855.96</v>
      </c>
      <c r="W2982" s="43">
        <v>121855.96</v>
      </c>
      <c r="X2982" s="38">
        <v>0</v>
      </c>
      <c r="Y2982" s="38">
        <v>0</v>
      </c>
      <c r="Z2982" s="38">
        <v>0</v>
      </c>
      <c r="AA2982" s="38">
        <v>0</v>
      </c>
      <c r="AB2982" s="38">
        <v>0</v>
      </c>
      <c r="AC2982" s="38">
        <v>0</v>
      </c>
      <c r="AD2982" s="38" t="s">
        <v>47</v>
      </c>
    </row>
    <row r="2983" spans="1:30" s="27" customFormat="1" ht="15" customHeight="1" x14ac:dyDescent="0.25">
      <c r="A2983" s="28" t="s">
        <v>39</v>
      </c>
      <c r="B2983" s="28" t="s">
        <v>3031</v>
      </c>
      <c r="C2983" s="85">
        <v>42767</v>
      </c>
      <c r="D2983" s="29">
        <f>+VLOOKUP(B2983,'[2]HG-Mexico by Contract'!$B$8:$G$4512,6,FALSE)</f>
        <v>371037</v>
      </c>
      <c r="E2983" s="29"/>
      <c r="F2983" s="28" t="s">
        <v>41</v>
      </c>
      <c r="G2983" s="28" t="s">
        <v>42</v>
      </c>
      <c r="H2983" s="28" t="s">
        <v>44</v>
      </c>
      <c r="I2983" s="31">
        <v>468097.5</v>
      </c>
      <c r="J2983" s="32">
        <f t="shared" si="138"/>
        <v>468097.5</v>
      </c>
      <c r="K2983" s="31">
        <v>0</v>
      </c>
      <c r="L2983" s="31">
        <v>0</v>
      </c>
      <c r="M2983" s="31">
        <v>0</v>
      </c>
      <c r="N2983" s="31">
        <v>0</v>
      </c>
      <c r="O2983" s="33">
        <f t="shared" si="139"/>
        <v>0</v>
      </c>
      <c r="P2983" s="34" t="str">
        <f t="shared" si="140"/>
        <v>1-30</v>
      </c>
      <c r="Q2983" s="35" t="str">
        <f>+VLOOKUP(B2983,'[2]PORTAFOLIO JAN17'!$B$7:$T$4941,19,FALSE)</f>
        <v>HONDURAS</v>
      </c>
      <c r="R2983" s="31">
        <v>0</v>
      </c>
      <c r="S2983" s="31">
        <v>0</v>
      </c>
      <c r="T2983" s="31" t="s">
        <v>45</v>
      </c>
      <c r="U2983" s="36" t="s">
        <v>46</v>
      </c>
      <c r="V2983" s="37">
        <v>468097.5</v>
      </c>
      <c r="W2983" s="38">
        <v>468097.5</v>
      </c>
      <c r="X2983" s="38">
        <v>0</v>
      </c>
      <c r="Y2983" s="38">
        <v>0</v>
      </c>
      <c r="Z2983" s="38">
        <v>0</v>
      </c>
      <c r="AA2983" s="38">
        <v>0</v>
      </c>
      <c r="AB2983" s="38">
        <v>0</v>
      </c>
      <c r="AC2983" s="38">
        <v>0</v>
      </c>
      <c r="AD2983" s="38" t="s">
        <v>47</v>
      </c>
    </row>
    <row r="2984" spans="1:30" s="27" customFormat="1" ht="15" customHeight="1" x14ac:dyDescent="0.25">
      <c r="A2984" s="39" t="s">
        <v>39</v>
      </c>
      <c r="B2984" s="39" t="s">
        <v>3032</v>
      </c>
      <c r="C2984" s="86">
        <v>42767</v>
      </c>
      <c r="D2984" s="29">
        <f>+VLOOKUP(B2984,'[2]HG-Mexico by Contract'!$B$8:$G$4512,6,FALSE)</f>
        <v>370392</v>
      </c>
      <c r="E2984" s="29"/>
      <c r="F2984" s="39" t="s">
        <v>41</v>
      </c>
      <c r="G2984" s="39" t="s">
        <v>42</v>
      </c>
      <c r="H2984" s="39" t="s">
        <v>63</v>
      </c>
      <c r="I2984" s="40">
        <v>1055872.43</v>
      </c>
      <c r="J2984" s="32">
        <f t="shared" si="138"/>
        <v>53036.472164744613</v>
      </c>
      <c r="K2984" s="31">
        <v>0</v>
      </c>
      <c r="L2984" s="31">
        <v>0</v>
      </c>
      <c r="M2984" s="31">
        <v>0</v>
      </c>
      <c r="N2984" s="31">
        <v>0</v>
      </c>
      <c r="O2984" s="33">
        <f t="shared" si="139"/>
        <v>0</v>
      </c>
      <c r="P2984" s="34" t="str">
        <f t="shared" si="140"/>
        <v>1-30</v>
      </c>
      <c r="Q2984" s="35" t="str">
        <f>+VLOOKUP(B2984,'[2]PORTAFOLIO JAN17'!$B$7:$T$4941,19,FALSE)</f>
        <v>MEXICO</v>
      </c>
      <c r="R2984" s="31">
        <v>0</v>
      </c>
      <c r="S2984" s="31">
        <v>0</v>
      </c>
      <c r="T2984" s="31" t="s">
        <v>45</v>
      </c>
      <c r="U2984" s="41" t="s">
        <v>64</v>
      </c>
      <c r="V2984" s="42">
        <v>53036.472158899996</v>
      </c>
      <c r="W2984" s="43">
        <v>53036.472158899996</v>
      </c>
      <c r="X2984" s="38">
        <v>0</v>
      </c>
      <c r="Y2984" s="38">
        <v>0</v>
      </c>
      <c r="Z2984" s="38">
        <v>0</v>
      </c>
      <c r="AA2984" s="38">
        <v>0</v>
      </c>
      <c r="AB2984" s="38">
        <v>0</v>
      </c>
      <c r="AC2984" s="38">
        <v>0</v>
      </c>
      <c r="AD2984" s="38" t="s">
        <v>47</v>
      </c>
    </row>
    <row r="2985" spans="1:30" s="27" customFormat="1" ht="15" customHeight="1" x14ac:dyDescent="0.25">
      <c r="A2985" s="28" t="s">
        <v>39</v>
      </c>
      <c r="B2985" s="28" t="s">
        <v>3033</v>
      </c>
      <c r="C2985" s="85">
        <v>42767</v>
      </c>
      <c r="D2985" s="29">
        <f>+VLOOKUP(B2985,'[2]HG-Mexico by Contract'!$B$8:$G$4512,6,FALSE)</f>
        <v>351440</v>
      </c>
      <c r="E2985" s="29"/>
      <c r="F2985" s="28" t="s">
        <v>41</v>
      </c>
      <c r="G2985" s="28" t="s">
        <v>42</v>
      </c>
      <c r="H2985" s="28" t="s">
        <v>44</v>
      </c>
      <c r="I2985" s="31">
        <v>25208.240000000002</v>
      </c>
      <c r="J2985" s="32">
        <f t="shared" si="138"/>
        <v>25208.240000000002</v>
      </c>
      <c r="K2985" s="31">
        <v>0</v>
      </c>
      <c r="L2985" s="31">
        <v>0</v>
      </c>
      <c r="M2985" s="31">
        <v>0</v>
      </c>
      <c r="N2985" s="31">
        <v>0</v>
      </c>
      <c r="O2985" s="33">
        <f t="shared" si="139"/>
        <v>0</v>
      </c>
      <c r="P2985" s="34" t="str">
        <f t="shared" si="140"/>
        <v>1-30</v>
      </c>
      <c r="Q2985" s="35" t="str">
        <f>+VLOOKUP(B2985,'[2]PORTAFOLIO JAN17'!$B$7:$T$4941,19,FALSE)</f>
        <v>NICARAGUA</v>
      </c>
      <c r="R2985" s="31">
        <v>0</v>
      </c>
      <c r="S2985" s="31">
        <v>0</v>
      </c>
      <c r="T2985" s="31" t="s">
        <v>45</v>
      </c>
      <c r="U2985" s="36" t="s">
        <v>46</v>
      </c>
      <c r="V2985" s="37">
        <v>25208.240000000002</v>
      </c>
      <c r="W2985" s="38">
        <v>25208.240000000002</v>
      </c>
      <c r="X2985" s="38">
        <v>0</v>
      </c>
      <c r="Y2985" s="38">
        <v>0</v>
      </c>
      <c r="Z2985" s="38">
        <v>0</v>
      </c>
      <c r="AA2985" s="38">
        <v>0</v>
      </c>
      <c r="AB2985" s="38">
        <v>0</v>
      </c>
      <c r="AC2985" s="38">
        <v>0</v>
      </c>
      <c r="AD2985" s="38" t="s">
        <v>47</v>
      </c>
    </row>
    <row r="2986" spans="1:30" s="27" customFormat="1" ht="15" customHeight="1" x14ac:dyDescent="0.25">
      <c r="A2986" s="39" t="s">
        <v>39</v>
      </c>
      <c r="B2986" s="39" t="s">
        <v>3034</v>
      </c>
      <c r="C2986" s="86">
        <v>42767</v>
      </c>
      <c r="D2986" s="29">
        <f>+VLOOKUP(B2986,'[2]HG-Mexico by Contract'!$B$8:$G$4512,6,FALSE)</f>
        <v>320134</v>
      </c>
      <c r="E2986" s="29"/>
      <c r="F2986" s="39" t="s">
        <v>41</v>
      </c>
      <c r="G2986" s="39" t="s">
        <v>42</v>
      </c>
      <c r="H2986" s="39" t="s">
        <v>44</v>
      </c>
      <c r="I2986" s="40">
        <v>3033804.9</v>
      </c>
      <c r="J2986" s="32">
        <f t="shared" si="138"/>
        <v>3033804.9</v>
      </c>
      <c r="K2986" s="31">
        <v>0</v>
      </c>
      <c r="L2986" s="31">
        <v>0</v>
      </c>
      <c r="M2986" s="31">
        <v>0</v>
      </c>
      <c r="N2986" s="31">
        <v>0</v>
      </c>
      <c r="O2986" s="33">
        <f t="shared" si="139"/>
        <v>0</v>
      </c>
      <c r="P2986" s="34" t="str">
        <f t="shared" si="140"/>
        <v>1-30</v>
      </c>
      <c r="Q2986" s="35" t="str">
        <f>+VLOOKUP(B2986,'[2]PORTAFOLIO JAN17'!$B$7:$T$4941,19,FALSE)</f>
        <v>PANAMA</v>
      </c>
      <c r="R2986" s="31">
        <v>0</v>
      </c>
      <c r="S2986" s="31">
        <v>0</v>
      </c>
      <c r="T2986" s="31" t="s">
        <v>45</v>
      </c>
      <c r="U2986" s="41" t="s">
        <v>46</v>
      </c>
      <c r="V2986" s="42">
        <v>3033804.9</v>
      </c>
      <c r="W2986" s="43">
        <v>3033804.9</v>
      </c>
      <c r="X2986" s="38">
        <v>0</v>
      </c>
      <c r="Y2986" s="38">
        <v>0</v>
      </c>
      <c r="Z2986" s="38">
        <v>0</v>
      </c>
      <c r="AA2986" s="38">
        <v>0</v>
      </c>
      <c r="AB2986" s="38">
        <v>0</v>
      </c>
      <c r="AC2986" s="38">
        <v>0</v>
      </c>
      <c r="AD2986" s="38" t="s">
        <v>47</v>
      </c>
    </row>
    <row r="2987" spans="1:30" s="27" customFormat="1" ht="15" customHeight="1" x14ac:dyDescent="0.25">
      <c r="A2987" s="28" t="s">
        <v>39</v>
      </c>
      <c r="B2987" s="28" t="s">
        <v>3035</v>
      </c>
      <c r="C2987" s="85">
        <v>42767</v>
      </c>
      <c r="D2987" s="29">
        <f>+VLOOKUP(B2987,'[2]HG-Mexico by Contract'!$B$8:$G$4512,6,FALSE)</f>
        <v>313548</v>
      </c>
      <c r="E2987" s="29"/>
      <c r="F2987" s="28" t="s">
        <v>218</v>
      </c>
      <c r="G2987" s="28" t="s">
        <v>42</v>
      </c>
      <c r="H2987" s="28" t="s">
        <v>44</v>
      </c>
      <c r="I2987" s="31">
        <v>56609.73</v>
      </c>
      <c r="J2987" s="32">
        <f t="shared" si="138"/>
        <v>56609.73</v>
      </c>
      <c r="K2987" s="31">
        <v>0</v>
      </c>
      <c r="L2987" s="31">
        <v>0</v>
      </c>
      <c r="M2987" s="31">
        <v>0</v>
      </c>
      <c r="N2987" s="31">
        <v>0</v>
      </c>
      <c r="O2987" s="33">
        <f t="shared" si="139"/>
        <v>0</v>
      </c>
      <c r="P2987" s="34" t="str">
        <f t="shared" si="140"/>
        <v>1-30</v>
      </c>
      <c r="Q2987" s="35" t="str">
        <f>+VLOOKUP(B2987,'[2]PORTAFOLIO JAN17'!$B$7:$T$4941,19,FALSE)</f>
        <v>NICARAGUA</v>
      </c>
      <c r="R2987" s="31">
        <v>0</v>
      </c>
      <c r="S2987" s="31">
        <v>0</v>
      </c>
      <c r="T2987" s="31" t="s">
        <v>45</v>
      </c>
      <c r="U2987" s="36" t="s">
        <v>46</v>
      </c>
      <c r="V2987" s="37">
        <v>56609.73</v>
      </c>
      <c r="W2987" s="38">
        <v>56609.73</v>
      </c>
      <c r="X2987" s="38">
        <v>0</v>
      </c>
      <c r="Y2987" s="38">
        <v>0</v>
      </c>
      <c r="Z2987" s="38">
        <v>0</v>
      </c>
      <c r="AA2987" s="38">
        <v>0</v>
      </c>
      <c r="AB2987" s="38">
        <v>0</v>
      </c>
      <c r="AC2987" s="38">
        <v>0</v>
      </c>
      <c r="AD2987" s="38" t="s">
        <v>47</v>
      </c>
    </row>
    <row r="2988" spans="1:30" s="27" customFormat="1" ht="15" customHeight="1" x14ac:dyDescent="0.25">
      <c r="A2988" s="39" t="s">
        <v>39</v>
      </c>
      <c r="B2988" s="39" t="s">
        <v>3036</v>
      </c>
      <c r="C2988" s="86">
        <v>42767</v>
      </c>
      <c r="D2988" s="29">
        <f>+VLOOKUP(B2988,'[2]HG-Mexico by Contract'!$B$8:$G$4512,6,FALSE)</f>
        <v>313548</v>
      </c>
      <c r="E2988" s="29"/>
      <c r="F2988" s="39" t="s">
        <v>218</v>
      </c>
      <c r="G2988" s="39" t="s">
        <v>42</v>
      </c>
      <c r="H2988" s="39" t="s">
        <v>44</v>
      </c>
      <c r="I2988" s="40">
        <v>56609.73</v>
      </c>
      <c r="J2988" s="32">
        <f t="shared" si="138"/>
        <v>56609.73</v>
      </c>
      <c r="K2988" s="31">
        <v>0</v>
      </c>
      <c r="L2988" s="31">
        <v>0</v>
      </c>
      <c r="M2988" s="31">
        <v>0</v>
      </c>
      <c r="N2988" s="31">
        <v>0</v>
      </c>
      <c r="O2988" s="33">
        <f t="shared" si="139"/>
        <v>0</v>
      </c>
      <c r="P2988" s="34" t="str">
        <f t="shared" si="140"/>
        <v>1-30</v>
      </c>
      <c r="Q2988" s="35" t="str">
        <f>+VLOOKUP(B2988,'[2]PORTAFOLIO JAN17'!$B$7:$T$4941,19,FALSE)</f>
        <v>NICARAGUA</v>
      </c>
      <c r="R2988" s="31">
        <v>0</v>
      </c>
      <c r="S2988" s="31">
        <v>0</v>
      </c>
      <c r="T2988" s="31" t="s">
        <v>45</v>
      </c>
      <c r="U2988" s="41" t="s">
        <v>46</v>
      </c>
      <c r="V2988" s="42">
        <v>56609.73</v>
      </c>
      <c r="W2988" s="43">
        <v>56609.73</v>
      </c>
      <c r="X2988" s="38">
        <v>0</v>
      </c>
      <c r="Y2988" s="38">
        <v>0</v>
      </c>
      <c r="Z2988" s="38">
        <v>0</v>
      </c>
      <c r="AA2988" s="38">
        <v>0</v>
      </c>
      <c r="AB2988" s="38">
        <v>0</v>
      </c>
      <c r="AC2988" s="38">
        <v>0</v>
      </c>
      <c r="AD2988" s="38" t="s">
        <v>47</v>
      </c>
    </row>
    <row r="2989" spans="1:30" s="27" customFormat="1" ht="15" customHeight="1" x14ac:dyDescent="0.25">
      <c r="A2989" s="28" t="s">
        <v>39</v>
      </c>
      <c r="B2989" s="28" t="s">
        <v>3037</v>
      </c>
      <c r="C2989" s="85">
        <v>42767</v>
      </c>
      <c r="D2989" s="29">
        <f>+VLOOKUP(B2989,'[2]HG-Mexico by Contract'!$B$8:$G$4512,6,FALSE)</f>
        <v>314798</v>
      </c>
      <c r="E2989" s="29"/>
      <c r="F2989" s="28" t="s">
        <v>62</v>
      </c>
      <c r="G2989" s="28" t="s">
        <v>42</v>
      </c>
      <c r="H2989" s="28" t="s">
        <v>44</v>
      </c>
      <c r="I2989" s="31">
        <v>194581.45</v>
      </c>
      <c r="J2989" s="32">
        <f t="shared" si="138"/>
        <v>194581.45</v>
      </c>
      <c r="K2989" s="31">
        <v>0</v>
      </c>
      <c r="L2989" s="31">
        <v>0</v>
      </c>
      <c r="M2989" s="31">
        <v>0</v>
      </c>
      <c r="N2989" s="31">
        <v>0</v>
      </c>
      <c r="O2989" s="33">
        <f t="shared" si="139"/>
        <v>0</v>
      </c>
      <c r="P2989" s="34" t="str">
        <f t="shared" si="140"/>
        <v>1-30</v>
      </c>
      <c r="Q2989" s="35" t="str">
        <f>+VLOOKUP(B2989,'[2]PORTAFOLIO JAN17'!$B$7:$T$4941,19,FALSE)</f>
        <v>COSTA RICA</v>
      </c>
      <c r="R2989" s="31">
        <v>0</v>
      </c>
      <c r="S2989" s="31">
        <v>0</v>
      </c>
      <c r="T2989" s="31" t="s">
        <v>45</v>
      </c>
      <c r="U2989" s="36" t="s">
        <v>46</v>
      </c>
      <c r="V2989" s="37">
        <v>194581.45</v>
      </c>
      <c r="W2989" s="38">
        <v>194581.45</v>
      </c>
      <c r="X2989" s="38">
        <v>0</v>
      </c>
      <c r="Y2989" s="38">
        <v>0</v>
      </c>
      <c r="Z2989" s="38">
        <v>0</v>
      </c>
      <c r="AA2989" s="38">
        <v>0</v>
      </c>
      <c r="AB2989" s="38">
        <v>0</v>
      </c>
      <c r="AC2989" s="38">
        <v>0</v>
      </c>
      <c r="AD2989" s="38" t="s">
        <v>47</v>
      </c>
    </row>
    <row r="2990" spans="1:30" s="27" customFormat="1" ht="15" customHeight="1" x14ac:dyDescent="0.25">
      <c r="A2990" s="39" t="s">
        <v>39</v>
      </c>
      <c r="B2990" s="39" t="s">
        <v>3038</v>
      </c>
      <c r="C2990" s="86">
        <v>42767</v>
      </c>
      <c r="D2990" s="29">
        <f>+VLOOKUP(B2990,'[2]HG-Mexico by Contract'!$B$8:$G$4512,6,FALSE)</f>
        <v>371041</v>
      </c>
      <c r="E2990" s="29"/>
      <c r="F2990" s="39" t="s">
        <v>41</v>
      </c>
      <c r="G2990" s="39" t="s">
        <v>42</v>
      </c>
      <c r="H2990" s="39" t="s">
        <v>63</v>
      </c>
      <c r="I2990" s="40">
        <v>1281319.54</v>
      </c>
      <c r="J2990" s="32">
        <f t="shared" si="138"/>
        <v>64360.680501292547</v>
      </c>
      <c r="K2990" s="31">
        <v>0</v>
      </c>
      <c r="L2990" s="31">
        <v>0</v>
      </c>
      <c r="M2990" s="31">
        <v>0</v>
      </c>
      <c r="N2990" s="31">
        <v>0</v>
      </c>
      <c r="O2990" s="33">
        <f t="shared" si="139"/>
        <v>0</v>
      </c>
      <c r="P2990" s="34" t="str">
        <f t="shared" si="140"/>
        <v>1-30</v>
      </c>
      <c r="Q2990" s="35" t="str">
        <f>+VLOOKUP(B2990,'[2]PORTAFOLIO JAN17'!$B$7:$T$4941,19,FALSE)</f>
        <v>MEXICO</v>
      </c>
      <c r="R2990" s="31">
        <v>0</v>
      </c>
      <c r="S2990" s="31">
        <v>0</v>
      </c>
      <c r="T2990" s="31" t="s">
        <v>45</v>
      </c>
      <c r="U2990" s="41" t="s">
        <v>64</v>
      </c>
      <c r="V2990" s="42">
        <v>64360.680494200002</v>
      </c>
      <c r="W2990" s="43">
        <v>64360.680494200002</v>
      </c>
      <c r="X2990" s="38">
        <v>0</v>
      </c>
      <c r="Y2990" s="38">
        <v>0</v>
      </c>
      <c r="Z2990" s="38">
        <v>0</v>
      </c>
      <c r="AA2990" s="38">
        <v>0</v>
      </c>
      <c r="AB2990" s="38">
        <v>0</v>
      </c>
      <c r="AC2990" s="38">
        <v>0</v>
      </c>
      <c r="AD2990" s="38" t="s">
        <v>47</v>
      </c>
    </row>
    <row r="2991" spans="1:30" s="27" customFormat="1" ht="15" customHeight="1" x14ac:dyDescent="0.25">
      <c r="A2991" s="28" t="s">
        <v>39</v>
      </c>
      <c r="B2991" s="28" t="s">
        <v>3039</v>
      </c>
      <c r="C2991" s="85">
        <v>42767</v>
      </c>
      <c r="D2991" s="29">
        <f>+VLOOKUP(B2991,'[2]HG-Mexico by Contract'!$B$8:$G$4512,6,FALSE)</f>
        <v>313548</v>
      </c>
      <c r="E2991" s="29"/>
      <c r="F2991" s="28" t="s">
        <v>218</v>
      </c>
      <c r="G2991" s="28" t="s">
        <v>42</v>
      </c>
      <c r="H2991" s="28" t="s">
        <v>44</v>
      </c>
      <c r="I2991" s="31">
        <v>95804.4</v>
      </c>
      <c r="J2991" s="32">
        <f t="shared" si="138"/>
        <v>95804.4</v>
      </c>
      <c r="K2991" s="31">
        <v>0</v>
      </c>
      <c r="L2991" s="31">
        <v>0</v>
      </c>
      <c r="M2991" s="31">
        <v>0</v>
      </c>
      <c r="N2991" s="31">
        <v>0</v>
      </c>
      <c r="O2991" s="33">
        <f t="shared" si="139"/>
        <v>0</v>
      </c>
      <c r="P2991" s="34" t="str">
        <f t="shared" si="140"/>
        <v>1-30</v>
      </c>
      <c r="Q2991" s="35" t="str">
        <f>+VLOOKUP(B2991,'[2]PORTAFOLIO JAN17'!$B$7:$T$4941,19,FALSE)</f>
        <v>NICARAGUA</v>
      </c>
      <c r="R2991" s="31">
        <v>0</v>
      </c>
      <c r="S2991" s="31">
        <v>0</v>
      </c>
      <c r="T2991" s="31" t="s">
        <v>45</v>
      </c>
      <c r="U2991" s="36" t="s">
        <v>46</v>
      </c>
      <c r="V2991" s="37">
        <v>95804.4</v>
      </c>
      <c r="W2991" s="38">
        <v>95804.4</v>
      </c>
      <c r="X2991" s="38">
        <v>0</v>
      </c>
      <c r="Y2991" s="38">
        <v>0</v>
      </c>
      <c r="Z2991" s="38">
        <v>0</v>
      </c>
      <c r="AA2991" s="38">
        <v>0</v>
      </c>
      <c r="AB2991" s="38">
        <v>0</v>
      </c>
      <c r="AC2991" s="38">
        <v>0</v>
      </c>
      <c r="AD2991" s="38" t="s">
        <v>47</v>
      </c>
    </row>
    <row r="2992" spans="1:30" s="27" customFormat="1" ht="15" customHeight="1" x14ac:dyDescent="0.25">
      <c r="A2992" s="39" t="s">
        <v>39</v>
      </c>
      <c r="B2992" s="39" t="s">
        <v>3040</v>
      </c>
      <c r="C2992" s="86">
        <v>42767</v>
      </c>
      <c r="D2992" s="29">
        <f>+VLOOKUP(B2992,'[2]HG-Mexico by Contract'!$B$8:$G$4512,6,FALSE)</f>
        <v>360849</v>
      </c>
      <c r="E2992" s="29"/>
      <c r="F2992" s="39" t="s">
        <v>41</v>
      </c>
      <c r="G2992" s="39" t="s">
        <v>42</v>
      </c>
      <c r="H2992" s="39" t="s">
        <v>63</v>
      </c>
      <c r="I2992" s="40">
        <v>5383777.2999999998</v>
      </c>
      <c r="J2992" s="32">
        <f t="shared" si="138"/>
        <v>270427.13380880107</v>
      </c>
      <c r="K2992" s="31">
        <v>0</v>
      </c>
      <c r="L2992" s="31">
        <v>0</v>
      </c>
      <c r="M2992" s="31">
        <v>0</v>
      </c>
      <c r="N2992" s="31">
        <v>0</v>
      </c>
      <c r="O2992" s="33">
        <f t="shared" si="139"/>
        <v>0</v>
      </c>
      <c r="P2992" s="34" t="str">
        <f t="shared" si="140"/>
        <v>1-30</v>
      </c>
      <c r="Q2992" s="35" t="str">
        <f>+VLOOKUP(B2992,'[2]PORTAFOLIO JAN17'!$B$7:$T$4941,19,FALSE)</f>
        <v>MEXICO</v>
      </c>
      <c r="R2992" s="31">
        <v>0</v>
      </c>
      <c r="S2992" s="31">
        <v>0</v>
      </c>
      <c r="T2992" s="31" t="s">
        <v>45</v>
      </c>
      <c r="U2992" s="41" t="s">
        <v>64</v>
      </c>
      <c r="V2992" s="42">
        <v>270427.13377900003</v>
      </c>
      <c r="W2992" s="43">
        <v>270427.13377900003</v>
      </c>
      <c r="X2992" s="38">
        <v>0</v>
      </c>
      <c r="Y2992" s="38">
        <v>0</v>
      </c>
      <c r="Z2992" s="38">
        <v>0</v>
      </c>
      <c r="AA2992" s="38">
        <v>0</v>
      </c>
      <c r="AB2992" s="38">
        <v>0</v>
      </c>
      <c r="AC2992" s="38">
        <v>0</v>
      </c>
      <c r="AD2992" s="38" t="s">
        <v>47</v>
      </c>
    </row>
    <row r="2993" spans="1:30" s="27" customFormat="1" ht="15" customHeight="1" x14ac:dyDescent="0.25">
      <c r="A2993" s="28" t="s">
        <v>39</v>
      </c>
      <c r="B2993" s="28" t="s">
        <v>3041</v>
      </c>
      <c r="C2993" s="85">
        <v>42767</v>
      </c>
      <c r="D2993" s="29">
        <f>+VLOOKUP(B2993,'[2]HG-Mexico by Contract'!$B$8:$G$4512,6,FALSE)</f>
        <v>371037</v>
      </c>
      <c r="E2993" s="29"/>
      <c r="F2993" s="28" t="s">
        <v>41</v>
      </c>
      <c r="G2993" s="28" t="s">
        <v>42</v>
      </c>
      <c r="H2993" s="28" t="s">
        <v>44</v>
      </c>
      <c r="I2993" s="31">
        <v>1686090.3</v>
      </c>
      <c r="J2993" s="32">
        <f t="shared" si="138"/>
        <v>1686090.3</v>
      </c>
      <c r="K2993" s="31">
        <v>0</v>
      </c>
      <c r="L2993" s="31">
        <v>0</v>
      </c>
      <c r="M2993" s="31">
        <v>0</v>
      </c>
      <c r="N2993" s="31">
        <v>0</v>
      </c>
      <c r="O2993" s="33">
        <f t="shared" si="139"/>
        <v>0</v>
      </c>
      <c r="P2993" s="34" t="str">
        <f t="shared" si="140"/>
        <v>1-30</v>
      </c>
      <c r="Q2993" s="35" t="str">
        <f>+VLOOKUP(B2993,'[2]PORTAFOLIO JAN17'!$B$7:$T$4941,19,FALSE)</f>
        <v>HONDURAS</v>
      </c>
      <c r="R2993" s="31">
        <v>0</v>
      </c>
      <c r="S2993" s="31">
        <v>0</v>
      </c>
      <c r="T2993" s="31" t="s">
        <v>45</v>
      </c>
      <c r="U2993" s="36" t="s">
        <v>46</v>
      </c>
      <c r="V2993" s="37">
        <v>1686090.3</v>
      </c>
      <c r="W2993" s="38">
        <v>1686090.3</v>
      </c>
      <c r="X2993" s="38">
        <v>0</v>
      </c>
      <c r="Y2993" s="38">
        <v>0</v>
      </c>
      <c r="Z2993" s="38">
        <v>0</v>
      </c>
      <c r="AA2993" s="38">
        <v>0</v>
      </c>
      <c r="AB2993" s="38">
        <v>0</v>
      </c>
      <c r="AC2993" s="38">
        <v>0</v>
      </c>
      <c r="AD2993" s="38" t="s">
        <v>47</v>
      </c>
    </row>
    <row r="2994" spans="1:30" s="27" customFormat="1" ht="15" customHeight="1" x14ac:dyDescent="0.25">
      <c r="A2994" s="39" t="s">
        <v>39</v>
      </c>
      <c r="B2994" s="39" t="s">
        <v>3042</v>
      </c>
      <c r="C2994" s="86">
        <v>42767</v>
      </c>
      <c r="D2994" s="29">
        <f>+VLOOKUP(B2994,'[2]HG-Mexico by Contract'!$B$8:$G$4512,6,FALSE)</f>
        <v>313548</v>
      </c>
      <c r="E2994" s="29"/>
      <c r="F2994" s="39" t="s">
        <v>218</v>
      </c>
      <c r="G2994" s="39" t="s">
        <v>42</v>
      </c>
      <c r="H2994" s="39" t="s">
        <v>44</v>
      </c>
      <c r="I2994" s="40">
        <v>121855.96</v>
      </c>
      <c r="J2994" s="32">
        <f t="shared" si="138"/>
        <v>121855.96</v>
      </c>
      <c r="K2994" s="31">
        <v>0</v>
      </c>
      <c r="L2994" s="31">
        <v>0</v>
      </c>
      <c r="M2994" s="31">
        <v>0</v>
      </c>
      <c r="N2994" s="31">
        <v>0</v>
      </c>
      <c r="O2994" s="33">
        <f t="shared" si="139"/>
        <v>0</v>
      </c>
      <c r="P2994" s="34" t="str">
        <f t="shared" si="140"/>
        <v>1-30</v>
      </c>
      <c r="Q2994" s="35" t="str">
        <f>+VLOOKUP(B2994,'[2]PORTAFOLIO JAN17'!$B$7:$T$4941,19,FALSE)</f>
        <v>NICARAGUA</v>
      </c>
      <c r="R2994" s="31">
        <v>0</v>
      </c>
      <c r="S2994" s="31">
        <v>0</v>
      </c>
      <c r="T2994" s="31" t="s">
        <v>45</v>
      </c>
      <c r="U2994" s="41" t="s">
        <v>46</v>
      </c>
      <c r="V2994" s="42">
        <v>121855.96</v>
      </c>
      <c r="W2994" s="43">
        <v>121855.96</v>
      </c>
      <c r="X2994" s="38">
        <v>0</v>
      </c>
      <c r="Y2994" s="38">
        <v>0</v>
      </c>
      <c r="Z2994" s="38">
        <v>0</v>
      </c>
      <c r="AA2994" s="38">
        <v>0</v>
      </c>
      <c r="AB2994" s="38">
        <v>0</v>
      </c>
      <c r="AC2994" s="38">
        <v>0</v>
      </c>
      <c r="AD2994" s="38" t="s">
        <v>47</v>
      </c>
    </row>
    <row r="2995" spans="1:30" s="27" customFormat="1" ht="15" customHeight="1" x14ac:dyDescent="0.25">
      <c r="A2995" s="28" t="s">
        <v>39</v>
      </c>
      <c r="B2995" s="28" t="s">
        <v>3043</v>
      </c>
      <c r="C2995" s="85">
        <v>42767</v>
      </c>
      <c r="D2995" s="29">
        <f>+VLOOKUP(B2995,'[2]HG-Mexico by Contract'!$B$8:$G$4512,6,FALSE)</f>
        <v>312491</v>
      </c>
      <c r="E2995" s="29"/>
      <c r="F2995" s="28" t="s">
        <v>41</v>
      </c>
      <c r="G2995" s="28" t="s">
        <v>42</v>
      </c>
      <c r="H2995" s="28" t="s">
        <v>63</v>
      </c>
      <c r="I2995" s="31">
        <v>19303487.640000001</v>
      </c>
      <c r="J2995" s="32">
        <f t="shared" si="138"/>
        <v>969614.1842640515</v>
      </c>
      <c r="K2995" s="31">
        <v>0</v>
      </c>
      <c r="L2995" s="31">
        <v>0</v>
      </c>
      <c r="M2995" s="31">
        <v>0</v>
      </c>
      <c r="N2995" s="31">
        <v>0</v>
      </c>
      <c r="O2995" s="33">
        <f t="shared" si="139"/>
        <v>0</v>
      </c>
      <c r="P2995" s="34" t="str">
        <f t="shared" si="140"/>
        <v>1-30</v>
      </c>
      <c r="Q2995" s="35" t="str">
        <f>+VLOOKUP(B2995,'[2]PORTAFOLIO JAN17'!$B$7:$T$4941,19,FALSE)</f>
        <v>MEXICO</v>
      </c>
      <c r="R2995" s="31">
        <v>0</v>
      </c>
      <c r="S2995" s="31">
        <v>0</v>
      </c>
      <c r="T2995" s="31" t="s">
        <v>45</v>
      </c>
      <c r="U2995" s="36" t="s">
        <v>64</v>
      </c>
      <c r="V2995" s="37">
        <v>969614.18415720004</v>
      </c>
      <c r="W2995" s="38">
        <v>969614.18415720004</v>
      </c>
      <c r="X2995" s="38">
        <v>0</v>
      </c>
      <c r="Y2995" s="38">
        <v>0</v>
      </c>
      <c r="Z2995" s="38">
        <v>0</v>
      </c>
      <c r="AA2995" s="38">
        <v>0</v>
      </c>
      <c r="AB2995" s="38">
        <v>0</v>
      </c>
      <c r="AC2995" s="38">
        <v>0</v>
      </c>
      <c r="AD2995" s="38" t="s">
        <v>47</v>
      </c>
    </row>
    <row r="2996" spans="1:30" s="27" customFormat="1" ht="15" customHeight="1" x14ac:dyDescent="0.25">
      <c r="A2996" s="39" t="s">
        <v>39</v>
      </c>
      <c r="B2996" s="39" t="s">
        <v>3044</v>
      </c>
      <c r="C2996" s="86">
        <v>42767</v>
      </c>
      <c r="D2996" s="29">
        <f>+VLOOKUP(B2996,'[2]HG-Mexico by Contract'!$B$8:$G$4512,6,FALSE)</f>
        <v>370215</v>
      </c>
      <c r="E2996" s="29"/>
      <c r="F2996" s="39" t="s">
        <v>41</v>
      </c>
      <c r="G2996" s="39" t="s">
        <v>42</v>
      </c>
      <c r="H2996" s="39" t="s">
        <v>63</v>
      </c>
      <c r="I2996" s="40">
        <v>1472352.37</v>
      </c>
      <c r="J2996" s="32">
        <f t="shared" si="138"/>
        <v>73956.259553249984</v>
      </c>
      <c r="K2996" s="31">
        <v>0</v>
      </c>
      <c r="L2996" s="31">
        <v>0</v>
      </c>
      <c r="M2996" s="31">
        <v>1472352.37</v>
      </c>
      <c r="N2996" s="31">
        <v>0</v>
      </c>
      <c r="O2996" s="33">
        <f t="shared" si="139"/>
        <v>1472352.37</v>
      </c>
      <c r="P2996" s="34" t="str">
        <f t="shared" si="140"/>
        <v>91-120</v>
      </c>
      <c r="Q2996" s="35" t="str">
        <f>+VLOOKUP(B2996,'[2]PORTAFOLIO JAN17'!$B$7:$T$4941,19,FALSE)</f>
        <v>MEXICO</v>
      </c>
      <c r="R2996" s="31">
        <v>0</v>
      </c>
      <c r="S2996" s="31">
        <v>0</v>
      </c>
      <c r="T2996" s="31">
        <v>1472352.37</v>
      </c>
      <c r="U2996" s="41" t="s">
        <v>64</v>
      </c>
      <c r="V2996" s="42">
        <v>73956.259545099994</v>
      </c>
      <c r="W2996" s="43">
        <v>0</v>
      </c>
      <c r="X2996" s="38">
        <v>0</v>
      </c>
      <c r="Y2996" s="38">
        <v>0</v>
      </c>
      <c r="Z2996" s="38">
        <v>73956.259545099994</v>
      </c>
      <c r="AA2996" s="38">
        <v>0</v>
      </c>
      <c r="AB2996" s="38">
        <v>0</v>
      </c>
      <c r="AC2996" s="38">
        <v>0</v>
      </c>
      <c r="AD2996" s="38">
        <v>73956.259545099994</v>
      </c>
    </row>
    <row r="2997" spans="1:30" s="27" customFormat="1" ht="15" customHeight="1" x14ac:dyDescent="0.25">
      <c r="A2997" s="28" t="s">
        <v>39</v>
      </c>
      <c r="B2997" s="28" t="s">
        <v>3045</v>
      </c>
      <c r="C2997" s="85">
        <v>42767</v>
      </c>
      <c r="D2997" s="29">
        <f>+VLOOKUP(B2997,'[2]HG-Mexico by Contract'!$B$8:$G$4512,6,FALSE)</f>
        <v>356922</v>
      </c>
      <c r="E2997" s="29"/>
      <c r="F2997" s="28" t="s">
        <v>41</v>
      </c>
      <c r="G2997" s="28" t="s">
        <v>42</v>
      </c>
      <c r="H2997" s="28" t="s">
        <v>44</v>
      </c>
      <c r="I2997" s="31">
        <v>54529.13</v>
      </c>
      <c r="J2997" s="32">
        <f t="shared" si="138"/>
        <v>54529.13</v>
      </c>
      <c r="K2997" s="31">
        <v>0</v>
      </c>
      <c r="L2997" s="31">
        <v>0</v>
      </c>
      <c r="M2997" s="31">
        <v>0</v>
      </c>
      <c r="N2997" s="31">
        <v>0</v>
      </c>
      <c r="O2997" s="33">
        <f t="shared" si="139"/>
        <v>0</v>
      </c>
      <c r="P2997" s="34" t="str">
        <f t="shared" si="140"/>
        <v>1-30</v>
      </c>
      <c r="Q2997" s="35" t="str">
        <f>+VLOOKUP(B2997,'[2]PORTAFOLIO JAN17'!$B$7:$T$4941,19,FALSE)</f>
        <v>MEXICO</v>
      </c>
      <c r="R2997" s="31">
        <v>0</v>
      </c>
      <c r="S2997" s="31">
        <v>0</v>
      </c>
      <c r="T2997" s="31" t="s">
        <v>45</v>
      </c>
      <c r="U2997" s="36" t="s">
        <v>46</v>
      </c>
      <c r="V2997" s="37">
        <v>54529.13</v>
      </c>
      <c r="W2997" s="38">
        <v>54529.13</v>
      </c>
      <c r="X2997" s="38">
        <v>0</v>
      </c>
      <c r="Y2997" s="38">
        <v>0</v>
      </c>
      <c r="Z2997" s="38">
        <v>0</v>
      </c>
      <c r="AA2997" s="38">
        <v>0</v>
      </c>
      <c r="AB2997" s="38">
        <v>0</v>
      </c>
      <c r="AC2997" s="38">
        <v>0</v>
      </c>
      <c r="AD2997" s="38" t="s">
        <v>47</v>
      </c>
    </row>
    <row r="2998" spans="1:30" s="27" customFormat="1" ht="15" customHeight="1" x14ac:dyDescent="0.25">
      <c r="A2998" s="39" t="s">
        <v>39</v>
      </c>
      <c r="B2998" s="39" t="s">
        <v>3046</v>
      </c>
      <c r="C2998" s="86">
        <v>42767</v>
      </c>
      <c r="D2998" s="29">
        <f>+VLOOKUP(B2998,'[2]HG-Mexico by Contract'!$B$8:$G$4512,6,FALSE)</f>
        <v>319792</v>
      </c>
      <c r="E2998" s="29"/>
      <c r="F2998" s="39" t="s">
        <v>41</v>
      </c>
      <c r="G2998" s="39" t="s">
        <v>42</v>
      </c>
      <c r="H2998" s="39" t="s">
        <v>44</v>
      </c>
      <c r="I2998" s="40">
        <v>31268.880000000001</v>
      </c>
      <c r="J2998" s="32">
        <f t="shared" si="138"/>
        <v>31268.880000000001</v>
      </c>
      <c r="K2998" s="31">
        <v>0</v>
      </c>
      <c r="L2998" s="31">
        <v>0</v>
      </c>
      <c r="M2998" s="31">
        <v>0</v>
      </c>
      <c r="N2998" s="31">
        <v>0</v>
      </c>
      <c r="O2998" s="33">
        <f t="shared" si="139"/>
        <v>0</v>
      </c>
      <c r="P2998" s="34" t="str">
        <f t="shared" si="140"/>
        <v>1-30</v>
      </c>
      <c r="Q2998" s="35" t="str">
        <f>+VLOOKUP(B2998,'[2]PORTAFOLIO JAN17'!$B$7:$T$4941,19,FALSE)</f>
        <v>COSTA RICA</v>
      </c>
      <c r="R2998" s="31">
        <v>0</v>
      </c>
      <c r="S2998" s="31">
        <v>0</v>
      </c>
      <c r="T2998" s="31" t="s">
        <v>45</v>
      </c>
      <c r="U2998" s="41" t="s">
        <v>46</v>
      </c>
      <c r="V2998" s="42">
        <v>31268.880000000001</v>
      </c>
      <c r="W2998" s="43">
        <v>31268.880000000001</v>
      </c>
      <c r="X2998" s="38">
        <v>0</v>
      </c>
      <c r="Y2998" s="38">
        <v>0</v>
      </c>
      <c r="Z2998" s="38">
        <v>0</v>
      </c>
      <c r="AA2998" s="38">
        <v>0</v>
      </c>
      <c r="AB2998" s="38">
        <v>0</v>
      </c>
      <c r="AC2998" s="38">
        <v>0</v>
      </c>
      <c r="AD2998" s="38" t="s">
        <v>47</v>
      </c>
    </row>
    <row r="2999" spans="1:30" s="27" customFormat="1" ht="15" customHeight="1" x14ac:dyDescent="0.25">
      <c r="A2999" s="28" t="s">
        <v>39</v>
      </c>
      <c r="B2999" s="28" t="s">
        <v>3047</v>
      </c>
      <c r="C2999" s="85">
        <v>42767</v>
      </c>
      <c r="D2999" s="29">
        <f>+VLOOKUP(B2999,'[2]HG-Mexico by Contract'!$B$8:$G$4512,6,FALSE)</f>
        <v>370722</v>
      </c>
      <c r="E2999" s="29"/>
      <c r="F2999" s="28" t="s">
        <v>41</v>
      </c>
      <c r="G2999" s="28" t="s">
        <v>42</v>
      </c>
      <c r="H2999" s="28" t="s">
        <v>44</v>
      </c>
      <c r="I2999" s="31">
        <v>13445.87</v>
      </c>
      <c r="J2999" s="32">
        <f t="shared" si="138"/>
        <v>13445.87</v>
      </c>
      <c r="K2999" s="31">
        <v>0</v>
      </c>
      <c r="L2999" s="31">
        <v>0</v>
      </c>
      <c r="M2999" s="31">
        <v>0</v>
      </c>
      <c r="N2999" s="31">
        <v>0</v>
      </c>
      <c r="O2999" s="33">
        <f t="shared" si="139"/>
        <v>0</v>
      </c>
      <c r="P2999" s="34" t="str">
        <f t="shared" si="140"/>
        <v>1-30</v>
      </c>
      <c r="Q2999" s="35" t="str">
        <f>+VLOOKUP(B2999,'[2]PORTAFOLIO JAN17'!$B$7:$T$4941,19,FALSE)</f>
        <v>COSTA RICA</v>
      </c>
      <c r="R2999" s="31">
        <v>0</v>
      </c>
      <c r="S2999" s="31">
        <v>0</v>
      </c>
      <c r="T2999" s="31" t="s">
        <v>45</v>
      </c>
      <c r="U2999" s="36" t="s">
        <v>46</v>
      </c>
      <c r="V2999" s="37">
        <v>13445.87</v>
      </c>
      <c r="W2999" s="38">
        <v>13445.87</v>
      </c>
      <c r="X2999" s="38">
        <v>0</v>
      </c>
      <c r="Y2999" s="38">
        <v>0</v>
      </c>
      <c r="Z2999" s="38">
        <v>0</v>
      </c>
      <c r="AA2999" s="38">
        <v>0</v>
      </c>
      <c r="AB2999" s="38">
        <v>0</v>
      </c>
      <c r="AC2999" s="38">
        <v>0</v>
      </c>
      <c r="AD2999" s="38" t="s">
        <v>47</v>
      </c>
    </row>
    <row r="3000" spans="1:30" s="27" customFormat="1" ht="15" customHeight="1" x14ac:dyDescent="0.25">
      <c r="A3000" s="39" t="s">
        <v>39</v>
      </c>
      <c r="B3000" s="39" t="s">
        <v>3048</v>
      </c>
      <c r="C3000" s="86">
        <v>42767</v>
      </c>
      <c r="D3000" s="29">
        <f>+VLOOKUP(B3000,'[2]HG-Mexico by Contract'!$B$8:$G$4512,6,FALSE)</f>
        <v>319792</v>
      </c>
      <c r="E3000" s="29"/>
      <c r="F3000" s="39" t="s">
        <v>41</v>
      </c>
      <c r="G3000" s="39" t="s">
        <v>42</v>
      </c>
      <c r="H3000" s="39" t="s">
        <v>44</v>
      </c>
      <c r="I3000" s="40">
        <v>31268.880000000001</v>
      </c>
      <c r="J3000" s="32">
        <f t="shared" si="138"/>
        <v>31268.880000000001</v>
      </c>
      <c r="K3000" s="31">
        <v>0</v>
      </c>
      <c r="L3000" s="31">
        <v>0</v>
      </c>
      <c r="M3000" s="31">
        <v>0</v>
      </c>
      <c r="N3000" s="31">
        <v>0</v>
      </c>
      <c r="O3000" s="33">
        <f t="shared" si="139"/>
        <v>0</v>
      </c>
      <c r="P3000" s="34" t="str">
        <f t="shared" si="140"/>
        <v>1-30</v>
      </c>
      <c r="Q3000" s="35" t="str">
        <f>+VLOOKUP(B3000,'[2]PORTAFOLIO JAN17'!$B$7:$T$4941,19,FALSE)</f>
        <v>COSTA RICA</v>
      </c>
      <c r="R3000" s="31">
        <v>0</v>
      </c>
      <c r="S3000" s="31">
        <v>0</v>
      </c>
      <c r="T3000" s="31" t="s">
        <v>45</v>
      </c>
      <c r="U3000" s="41" t="s">
        <v>46</v>
      </c>
      <c r="V3000" s="42">
        <v>31268.880000000001</v>
      </c>
      <c r="W3000" s="43">
        <v>31268.880000000001</v>
      </c>
      <c r="X3000" s="38">
        <v>0</v>
      </c>
      <c r="Y3000" s="38">
        <v>0</v>
      </c>
      <c r="Z3000" s="38">
        <v>0</v>
      </c>
      <c r="AA3000" s="38">
        <v>0</v>
      </c>
      <c r="AB3000" s="38">
        <v>0</v>
      </c>
      <c r="AC3000" s="38">
        <v>0</v>
      </c>
      <c r="AD3000" s="38" t="s">
        <v>47</v>
      </c>
    </row>
    <row r="3001" spans="1:30" s="27" customFormat="1" ht="15" customHeight="1" x14ac:dyDescent="0.25">
      <c r="A3001" s="28" t="s">
        <v>39</v>
      </c>
      <c r="B3001" s="28" t="s">
        <v>3049</v>
      </c>
      <c r="C3001" s="85">
        <v>42767</v>
      </c>
      <c r="D3001" s="29">
        <f>+VLOOKUP(B3001,'[2]HG-Mexico by Contract'!$B$8:$G$4512,6,FALSE)</f>
        <v>337471</v>
      </c>
      <c r="E3001" s="29"/>
      <c r="F3001" s="28" t="s">
        <v>41</v>
      </c>
      <c r="G3001" s="28" t="s">
        <v>42</v>
      </c>
      <c r="H3001" s="28" t="s">
        <v>63</v>
      </c>
      <c r="I3001" s="31">
        <v>924988.52</v>
      </c>
      <c r="J3001" s="32">
        <f t="shared" si="138"/>
        <v>46462.173364720133</v>
      </c>
      <c r="K3001" s="31">
        <v>0</v>
      </c>
      <c r="L3001" s="31">
        <v>0</v>
      </c>
      <c r="M3001" s="31">
        <v>0</v>
      </c>
      <c r="N3001" s="31">
        <v>0</v>
      </c>
      <c r="O3001" s="33">
        <f t="shared" si="139"/>
        <v>0</v>
      </c>
      <c r="P3001" s="34" t="str">
        <f t="shared" si="140"/>
        <v>1-30</v>
      </c>
      <c r="Q3001" s="35" t="str">
        <f>+VLOOKUP(B3001,'[2]PORTAFOLIO JAN17'!$B$7:$T$4941,19,FALSE)</f>
        <v>MEXICO</v>
      </c>
      <c r="R3001" s="31">
        <v>0</v>
      </c>
      <c r="S3001" s="31">
        <v>0</v>
      </c>
      <c r="T3001" s="31" t="s">
        <v>45</v>
      </c>
      <c r="U3001" s="36" t="s">
        <v>64</v>
      </c>
      <c r="V3001" s="37">
        <v>46462.173359599998</v>
      </c>
      <c r="W3001" s="38">
        <v>46462.173359599998</v>
      </c>
      <c r="X3001" s="38">
        <v>0</v>
      </c>
      <c r="Y3001" s="38">
        <v>0</v>
      </c>
      <c r="Z3001" s="38">
        <v>0</v>
      </c>
      <c r="AA3001" s="38">
        <v>0</v>
      </c>
      <c r="AB3001" s="38">
        <v>0</v>
      </c>
      <c r="AC3001" s="38">
        <v>0</v>
      </c>
      <c r="AD3001" s="38" t="s">
        <v>47</v>
      </c>
    </row>
    <row r="3002" spans="1:30" s="27" customFormat="1" ht="15" customHeight="1" x14ac:dyDescent="0.25">
      <c r="A3002" s="39" t="s">
        <v>39</v>
      </c>
      <c r="B3002" s="39" t="s">
        <v>3050</v>
      </c>
      <c r="C3002" s="86">
        <v>42767</v>
      </c>
      <c r="D3002" s="29">
        <f>+VLOOKUP(B3002,'[2]HG-Mexico by Contract'!$B$8:$G$4512,6,FALSE)</f>
        <v>314395</v>
      </c>
      <c r="E3002" s="29"/>
      <c r="F3002" s="39" t="s">
        <v>41</v>
      </c>
      <c r="G3002" s="39" t="s">
        <v>42</v>
      </c>
      <c r="H3002" s="39" t="s">
        <v>44</v>
      </c>
      <c r="I3002" s="40">
        <v>160836.87</v>
      </c>
      <c r="J3002" s="32">
        <f t="shared" si="138"/>
        <v>160836.87</v>
      </c>
      <c r="K3002" s="31">
        <v>0</v>
      </c>
      <c r="L3002" s="31">
        <v>0</v>
      </c>
      <c r="M3002" s="31">
        <v>0</v>
      </c>
      <c r="N3002" s="31">
        <v>0</v>
      </c>
      <c r="O3002" s="33">
        <f t="shared" si="139"/>
        <v>0</v>
      </c>
      <c r="P3002" s="34" t="str">
        <f t="shared" si="140"/>
        <v>1-30</v>
      </c>
      <c r="Q3002" s="35" t="str">
        <f>+VLOOKUP(B3002,'[2]PORTAFOLIO JAN17'!$B$7:$T$4941,19,FALSE)</f>
        <v>REPUBLICA DOMINICANA</v>
      </c>
      <c r="R3002" s="31">
        <v>0</v>
      </c>
      <c r="S3002" s="31">
        <v>0</v>
      </c>
      <c r="T3002" s="31" t="s">
        <v>45</v>
      </c>
      <c r="U3002" s="41" t="s">
        <v>46</v>
      </c>
      <c r="V3002" s="42">
        <v>160836.87</v>
      </c>
      <c r="W3002" s="43">
        <v>160836.87</v>
      </c>
      <c r="X3002" s="38">
        <v>0</v>
      </c>
      <c r="Y3002" s="38">
        <v>0</v>
      </c>
      <c r="Z3002" s="38">
        <v>0</v>
      </c>
      <c r="AA3002" s="38">
        <v>0</v>
      </c>
      <c r="AB3002" s="38">
        <v>0</v>
      </c>
      <c r="AC3002" s="38">
        <v>0</v>
      </c>
      <c r="AD3002" s="38" t="s">
        <v>47</v>
      </c>
    </row>
    <row r="3003" spans="1:30" s="27" customFormat="1" ht="15" customHeight="1" x14ac:dyDescent="0.25">
      <c r="A3003" s="28" t="s">
        <v>39</v>
      </c>
      <c r="B3003" s="28" t="s">
        <v>3051</v>
      </c>
      <c r="C3003" s="85">
        <v>42767</v>
      </c>
      <c r="D3003" s="29">
        <f>+VLOOKUP(B3003,'[2]HG-Mexico by Contract'!$B$8:$G$4512,6,FALSE)</f>
        <v>390332</v>
      </c>
      <c r="E3003" s="29"/>
      <c r="F3003" s="28" t="s">
        <v>41</v>
      </c>
      <c r="G3003" s="28" t="s">
        <v>42</v>
      </c>
      <c r="H3003" s="28" t="s">
        <v>44</v>
      </c>
      <c r="I3003" s="31">
        <v>48682.9</v>
      </c>
      <c r="J3003" s="32">
        <f t="shared" si="138"/>
        <v>48682.9</v>
      </c>
      <c r="K3003" s="31">
        <v>0</v>
      </c>
      <c r="L3003" s="31">
        <v>0</v>
      </c>
      <c r="M3003" s="31">
        <v>0</v>
      </c>
      <c r="N3003" s="31">
        <v>0</v>
      </c>
      <c r="O3003" s="33">
        <f t="shared" si="139"/>
        <v>0</v>
      </c>
      <c r="P3003" s="34" t="str">
        <f t="shared" si="140"/>
        <v>1-30</v>
      </c>
      <c r="Q3003" s="35" t="str">
        <f>+VLOOKUP(B3003,'[2]PORTAFOLIO JAN17'!$B$7:$T$4941,19,FALSE)</f>
        <v>MEXICO</v>
      </c>
      <c r="R3003" s="31">
        <v>0</v>
      </c>
      <c r="S3003" s="31">
        <v>0</v>
      </c>
      <c r="T3003" s="31" t="s">
        <v>45</v>
      </c>
      <c r="U3003" s="36" t="s">
        <v>46</v>
      </c>
      <c r="V3003" s="37">
        <v>48682.9</v>
      </c>
      <c r="W3003" s="38">
        <v>48682.9</v>
      </c>
      <c r="X3003" s="38">
        <v>0</v>
      </c>
      <c r="Y3003" s="38">
        <v>0</v>
      </c>
      <c r="Z3003" s="38">
        <v>0</v>
      </c>
      <c r="AA3003" s="38">
        <v>0</v>
      </c>
      <c r="AB3003" s="38">
        <v>0</v>
      </c>
      <c r="AC3003" s="38">
        <v>0</v>
      </c>
      <c r="AD3003" s="38" t="s">
        <v>47</v>
      </c>
    </row>
    <row r="3004" spans="1:30" s="27" customFormat="1" ht="15" customHeight="1" x14ac:dyDescent="0.25">
      <c r="A3004" s="39" t="s">
        <v>39</v>
      </c>
      <c r="B3004" s="39" t="s">
        <v>3052</v>
      </c>
      <c r="C3004" s="86">
        <v>42767</v>
      </c>
      <c r="D3004" s="29">
        <f>+VLOOKUP(B3004,'[2]HG-Mexico by Contract'!$B$8:$G$4512,6,FALSE)</f>
        <v>361766</v>
      </c>
      <c r="E3004" s="29"/>
      <c r="F3004" s="39" t="s">
        <v>41</v>
      </c>
      <c r="G3004" s="39" t="s">
        <v>42</v>
      </c>
      <c r="H3004" s="39" t="s">
        <v>63</v>
      </c>
      <c r="I3004" s="40">
        <v>3632474.98</v>
      </c>
      <c r="J3004" s="32">
        <f t="shared" si="138"/>
        <v>182459.21826550699</v>
      </c>
      <c r="K3004" s="31">
        <v>0</v>
      </c>
      <c r="L3004" s="31">
        <v>0</v>
      </c>
      <c r="M3004" s="31">
        <v>0</v>
      </c>
      <c r="N3004" s="31">
        <v>0</v>
      </c>
      <c r="O3004" s="33">
        <f t="shared" si="139"/>
        <v>0</v>
      </c>
      <c r="P3004" s="34" t="str">
        <f t="shared" si="140"/>
        <v>1-30</v>
      </c>
      <c r="Q3004" s="35" t="str">
        <f>+VLOOKUP(B3004,'[2]PORTAFOLIO JAN17'!$B$7:$T$4941,19,FALSE)</f>
        <v>MEXICO</v>
      </c>
      <c r="R3004" s="31">
        <v>0</v>
      </c>
      <c r="S3004" s="31">
        <v>0</v>
      </c>
      <c r="T3004" s="31" t="s">
        <v>45</v>
      </c>
      <c r="U3004" s="41" t="s">
        <v>64</v>
      </c>
      <c r="V3004" s="42">
        <v>182459.2182454</v>
      </c>
      <c r="W3004" s="43">
        <v>182459.2182454</v>
      </c>
      <c r="X3004" s="38">
        <v>0</v>
      </c>
      <c r="Y3004" s="38">
        <v>0</v>
      </c>
      <c r="Z3004" s="38">
        <v>0</v>
      </c>
      <c r="AA3004" s="38">
        <v>0</v>
      </c>
      <c r="AB3004" s="38">
        <v>0</v>
      </c>
      <c r="AC3004" s="38">
        <v>0</v>
      </c>
      <c r="AD3004" s="38" t="s">
        <v>47</v>
      </c>
    </row>
    <row r="3005" spans="1:30" s="27" customFormat="1" ht="15" customHeight="1" x14ac:dyDescent="0.25">
      <c r="A3005" s="28" t="s">
        <v>39</v>
      </c>
      <c r="B3005" s="28" t="s">
        <v>3053</v>
      </c>
      <c r="C3005" s="85">
        <v>42767</v>
      </c>
      <c r="D3005" s="29">
        <f>+VLOOKUP(B3005,'[2]HG-Mexico by Contract'!$B$8:$G$4512,6,FALSE)</f>
        <v>317033</v>
      </c>
      <c r="E3005" s="29"/>
      <c r="F3005" s="28" t="s">
        <v>218</v>
      </c>
      <c r="G3005" s="28" t="s">
        <v>42</v>
      </c>
      <c r="H3005" s="28" t="s">
        <v>44</v>
      </c>
      <c r="I3005" s="31">
        <v>414338.85</v>
      </c>
      <c r="J3005" s="32">
        <f t="shared" si="138"/>
        <v>414338.85</v>
      </c>
      <c r="K3005" s="31">
        <v>0</v>
      </c>
      <c r="L3005" s="31">
        <v>0</v>
      </c>
      <c r="M3005" s="31">
        <v>0</v>
      </c>
      <c r="N3005" s="31">
        <v>0</v>
      </c>
      <c r="O3005" s="33">
        <f t="shared" si="139"/>
        <v>0</v>
      </c>
      <c r="P3005" s="34" t="str">
        <f t="shared" si="140"/>
        <v>1-30</v>
      </c>
      <c r="Q3005" s="35" t="str">
        <f>+VLOOKUP(B3005,'[2]PORTAFOLIO JAN17'!$B$7:$T$4941,19,FALSE)</f>
        <v>HAITI</v>
      </c>
      <c r="R3005" s="31">
        <v>0</v>
      </c>
      <c r="S3005" s="31">
        <v>0</v>
      </c>
      <c r="T3005" s="31" t="s">
        <v>45</v>
      </c>
      <c r="U3005" s="36" t="s">
        <v>46</v>
      </c>
      <c r="V3005" s="37">
        <v>414338.85</v>
      </c>
      <c r="W3005" s="38">
        <v>414338.85</v>
      </c>
      <c r="X3005" s="38">
        <v>0</v>
      </c>
      <c r="Y3005" s="38">
        <v>0</v>
      </c>
      <c r="Z3005" s="38">
        <v>0</v>
      </c>
      <c r="AA3005" s="38">
        <v>0</v>
      </c>
      <c r="AB3005" s="38">
        <v>0</v>
      </c>
      <c r="AC3005" s="38">
        <v>0</v>
      </c>
      <c r="AD3005" s="38" t="s">
        <v>47</v>
      </c>
    </row>
    <row r="3006" spans="1:30" s="27" customFormat="1" ht="15" customHeight="1" x14ac:dyDescent="0.25">
      <c r="A3006" s="39" t="s">
        <v>39</v>
      </c>
      <c r="B3006" s="39" t="s">
        <v>3054</v>
      </c>
      <c r="C3006" s="86">
        <v>42767</v>
      </c>
      <c r="D3006" s="29">
        <f>+VLOOKUP(B3006,'[2]HG-Mexico by Contract'!$B$8:$G$4512,6,FALSE)</f>
        <v>308796</v>
      </c>
      <c r="E3006" s="29"/>
      <c r="F3006" s="39" t="s">
        <v>41</v>
      </c>
      <c r="G3006" s="39" t="s">
        <v>42</v>
      </c>
      <c r="H3006" s="39" t="s">
        <v>63</v>
      </c>
      <c r="I3006" s="40">
        <v>7403331.3499999996</v>
      </c>
      <c r="J3006" s="32">
        <f t="shared" si="138"/>
        <v>371869.33375147998</v>
      </c>
      <c r="K3006" s="31">
        <v>0</v>
      </c>
      <c r="L3006" s="31">
        <v>0</v>
      </c>
      <c r="M3006" s="31">
        <v>0</v>
      </c>
      <c r="N3006" s="31">
        <v>0</v>
      </c>
      <c r="O3006" s="33">
        <f t="shared" si="139"/>
        <v>0</v>
      </c>
      <c r="P3006" s="34" t="str">
        <f t="shared" si="140"/>
        <v>1-30</v>
      </c>
      <c r="Q3006" s="35" t="str">
        <f>+VLOOKUP(B3006,'[2]PORTAFOLIO JAN17'!$B$7:$T$4941,19,FALSE)</f>
        <v>MEXICO</v>
      </c>
      <c r="R3006" s="31">
        <v>0</v>
      </c>
      <c r="S3006" s="31">
        <v>0</v>
      </c>
      <c r="T3006" s="31" t="s">
        <v>45</v>
      </c>
      <c r="U3006" s="41" t="s">
        <v>64</v>
      </c>
      <c r="V3006" s="42">
        <v>371869.33371049998</v>
      </c>
      <c r="W3006" s="43">
        <v>371869.33371049998</v>
      </c>
      <c r="X3006" s="38">
        <v>0</v>
      </c>
      <c r="Y3006" s="38">
        <v>0</v>
      </c>
      <c r="Z3006" s="38">
        <v>0</v>
      </c>
      <c r="AA3006" s="38">
        <v>0</v>
      </c>
      <c r="AB3006" s="38">
        <v>0</v>
      </c>
      <c r="AC3006" s="38">
        <v>0</v>
      </c>
      <c r="AD3006" s="38" t="s">
        <v>47</v>
      </c>
    </row>
    <row r="3007" spans="1:30" s="27" customFormat="1" ht="15" customHeight="1" x14ac:dyDescent="0.25">
      <c r="A3007" s="28" t="s">
        <v>39</v>
      </c>
      <c r="B3007" s="28" t="s">
        <v>3055</v>
      </c>
      <c r="C3007" s="85">
        <v>42767</v>
      </c>
      <c r="D3007" s="29">
        <f>+VLOOKUP(B3007,'[2]HG-Mexico by Contract'!$B$8:$G$4512,6,FALSE)</f>
        <v>368551</v>
      </c>
      <c r="E3007" s="29"/>
      <c r="F3007" s="28" t="s">
        <v>41</v>
      </c>
      <c r="G3007" s="28" t="s">
        <v>42</v>
      </c>
      <c r="H3007" s="28" t="s">
        <v>44</v>
      </c>
      <c r="I3007" s="31">
        <v>574822.38</v>
      </c>
      <c r="J3007" s="32">
        <f t="shared" si="138"/>
        <v>574822.38</v>
      </c>
      <c r="K3007" s="31">
        <v>0</v>
      </c>
      <c r="L3007" s="31">
        <v>0</v>
      </c>
      <c r="M3007" s="31">
        <v>0</v>
      </c>
      <c r="N3007" s="31">
        <v>0</v>
      </c>
      <c r="O3007" s="33">
        <f t="shared" si="139"/>
        <v>0</v>
      </c>
      <c r="P3007" s="34" t="str">
        <f t="shared" si="140"/>
        <v>1-30</v>
      </c>
      <c r="Q3007" s="35" t="str">
        <f>+VLOOKUP(B3007,'[2]PORTAFOLIO JAN17'!$B$7:$T$4941,19,FALSE)</f>
        <v>REPUBLICA DOMINICANA</v>
      </c>
      <c r="R3007" s="31">
        <v>0</v>
      </c>
      <c r="S3007" s="31">
        <v>0</v>
      </c>
      <c r="T3007" s="31" t="s">
        <v>45</v>
      </c>
      <c r="U3007" s="36" t="s">
        <v>46</v>
      </c>
      <c r="V3007" s="37">
        <v>574822.38</v>
      </c>
      <c r="W3007" s="38">
        <v>574822.38</v>
      </c>
      <c r="X3007" s="38">
        <v>0</v>
      </c>
      <c r="Y3007" s="38">
        <v>0</v>
      </c>
      <c r="Z3007" s="38">
        <v>0</v>
      </c>
      <c r="AA3007" s="38">
        <v>0</v>
      </c>
      <c r="AB3007" s="38">
        <v>0</v>
      </c>
      <c r="AC3007" s="38">
        <v>0</v>
      </c>
      <c r="AD3007" s="38" t="s">
        <v>47</v>
      </c>
    </row>
    <row r="3008" spans="1:30" s="27" customFormat="1" ht="15" customHeight="1" x14ac:dyDescent="0.25">
      <c r="A3008" s="39" t="s">
        <v>39</v>
      </c>
      <c r="B3008" s="39" t="s">
        <v>3056</v>
      </c>
      <c r="C3008" s="86">
        <v>42767</v>
      </c>
      <c r="D3008" s="29">
        <f>+VLOOKUP(B3008,'[2]HG-Mexico by Contract'!$B$8:$G$4512,6,FALSE)</f>
        <v>370799</v>
      </c>
      <c r="E3008" s="29"/>
      <c r="F3008" s="39" t="s">
        <v>41</v>
      </c>
      <c r="G3008" s="39" t="s">
        <v>42</v>
      </c>
      <c r="H3008" s="39" t="s">
        <v>63</v>
      </c>
      <c r="I3008" s="40">
        <v>572031.62</v>
      </c>
      <c r="J3008" s="32">
        <f t="shared" si="138"/>
        <v>28733.148275766391</v>
      </c>
      <c r="K3008" s="31">
        <v>0</v>
      </c>
      <c r="L3008" s="31">
        <v>0</v>
      </c>
      <c r="M3008" s="31">
        <v>0</v>
      </c>
      <c r="N3008" s="31">
        <v>0</v>
      </c>
      <c r="O3008" s="33">
        <f t="shared" si="139"/>
        <v>0</v>
      </c>
      <c r="P3008" s="34" t="str">
        <f t="shared" si="140"/>
        <v>1-30</v>
      </c>
      <c r="Q3008" s="35" t="str">
        <f>+VLOOKUP(B3008,'[2]PORTAFOLIO JAN17'!$B$7:$T$4941,19,FALSE)</f>
        <v>MEXICO</v>
      </c>
      <c r="R3008" s="31">
        <v>0</v>
      </c>
      <c r="S3008" s="31">
        <v>0</v>
      </c>
      <c r="T3008" s="31" t="s">
        <v>45</v>
      </c>
      <c r="U3008" s="41" t="s">
        <v>64</v>
      </c>
      <c r="V3008" s="42">
        <v>28733.148272599999</v>
      </c>
      <c r="W3008" s="43">
        <v>28733.148272599999</v>
      </c>
      <c r="X3008" s="38">
        <v>0</v>
      </c>
      <c r="Y3008" s="38">
        <v>0</v>
      </c>
      <c r="Z3008" s="38">
        <v>0</v>
      </c>
      <c r="AA3008" s="38">
        <v>0</v>
      </c>
      <c r="AB3008" s="38">
        <v>0</v>
      </c>
      <c r="AC3008" s="38">
        <v>0</v>
      </c>
      <c r="AD3008" s="38" t="s">
        <v>47</v>
      </c>
    </row>
    <row r="3009" spans="1:30" s="27" customFormat="1" ht="15" customHeight="1" x14ac:dyDescent="0.25">
      <c r="A3009" s="28" t="s">
        <v>39</v>
      </c>
      <c r="B3009" s="28" t="s">
        <v>3057</v>
      </c>
      <c r="C3009" s="85">
        <v>42767</v>
      </c>
      <c r="D3009" s="29">
        <f>+VLOOKUP(B3009,'[2]HG-Mexico by Contract'!$B$8:$G$4512,6,FALSE)</f>
        <v>312682</v>
      </c>
      <c r="E3009" s="29"/>
      <c r="F3009" s="28" t="s">
        <v>41</v>
      </c>
      <c r="G3009" s="28" t="s">
        <v>42</v>
      </c>
      <c r="H3009" s="28" t="s">
        <v>63</v>
      </c>
      <c r="I3009" s="31">
        <v>11386002.65</v>
      </c>
      <c r="J3009" s="32">
        <f t="shared" si="138"/>
        <v>571918.91317252547</v>
      </c>
      <c r="K3009" s="31">
        <v>0</v>
      </c>
      <c r="L3009" s="31">
        <v>0</v>
      </c>
      <c r="M3009" s="31">
        <v>0</v>
      </c>
      <c r="N3009" s="31">
        <v>0</v>
      </c>
      <c r="O3009" s="33">
        <f t="shared" si="139"/>
        <v>0</v>
      </c>
      <c r="P3009" s="34" t="str">
        <f t="shared" si="140"/>
        <v>1-30</v>
      </c>
      <c r="Q3009" s="35" t="str">
        <f>+VLOOKUP(B3009,'[2]PORTAFOLIO JAN17'!$B$7:$T$4941,19,FALSE)</f>
        <v>MEXICO</v>
      </c>
      <c r="R3009" s="31">
        <v>0</v>
      </c>
      <c r="S3009" s="31">
        <v>0</v>
      </c>
      <c r="T3009" s="31" t="s">
        <v>45</v>
      </c>
      <c r="U3009" s="36" t="s">
        <v>64</v>
      </c>
      <c r="V3009" s="37">
        <v>571918.91310949996</v>
      </c>
      <c r="W3009" s="38">
        <v>571918.91310949996</v>
      </c>
      <c r="X3009" s="38">
        <v>0</v>
      </c>
      <c r="Y3009" s="38">
        <v>0</v>
      </c>
      <c r="Z3009" s="38">
        <v>0</v>
      </c>
      <c r="AA3009" s="38">
        <v>0</v>
      </c>
      <c r="AB3009" s="38">
        <v>0</v>
      </c>
      <c r="AC3009" s="38">
        <v>0</v>
      </c>
      <c r="AD3009" s="38" t="s">
        <v>47</v>
      </c>
    </row>
    <row r="3010" spans="1:30" s="27" customFormat="1" ht="15" customHeight="1" x14ac:dyDescent="0.25">
      <c r="A3010" s="39" t="s">
        <v>39</v>
      </c>
      <c r="B3010" s="39" t="s">
        <v>3058</v>
      </c>
      <c r="C3010" s="86">
        <v>42767</v>
      </c>
      <c r="D3010" s="29">
        <f>+VLOOKUP(B3010,'[2]HG-Mexico by Contract'!$B$8:$G$4512,6,FALSE)</f>
        <v>320398</v>
      </c>
      <c r="E3010" s="29"/>
      <c r="F3010" s="39" t="s">
        <v>62</v>
      </c>
      <c r="G3010" s="39" t="s">
        <v>42</v>
      </c>
      <c r="H3010" s="39" t="s">
        <v>63</v>
      </c>
      <c r="I3010" s="40">
        <v>251884.63</v>
      </c>
      <c r="J3010" s="32">
        <f t="shared" si="138"/>
        <v>12652.164966294269</v>
      </c>
      <c r="K3010" s="31">
        <v>0</v>
      </c>
      <c r="L3010" s="31">
        <v>0</v>
      </c>
      <c r="M3010" s="31">
        <v>0</v>
      </c>
      <c r="N3010" s="31">
        <v>0</v>
      </c>
      <c r="O3010" s="33">
        <f t="shared" si="139"/>
        <v>0</v>
      </c>
      <c r="P3010" s="34" t="str">
        <f t="shared" si="140"/>
        <v>1-30</v>
      </c>
      <c r="Q3010" s="35" t="str">
        <f>+VLOOKUP(B3010,'[2]PORTAFOLIO JAN17'!$B$7:$T$4941,19,FALSE)</f>
        <v>MEXICO</v>
      </c>
      <c r="R3010" s="31">
        <v>0</v>
      </c>
      <c r="S3010" s="31">
        <v>0</v>
      </c>
      <c r="T3010" s="31" t="s">
        <v>45</v>
      </c>
      <c r="U3010" s="41" t="s">
        <v>64</v>
      </c>
      <c r="V3010" s="42">
        <v>12652.164964899999</v>
      </c>
      <c r="W3010" s="43">
        <v>12652.164964899999</v>
      </c>
      <c r="X3010" s="38">
        <v>0</v>
      </c>
      <c r="Y3010" s="38">
        <v>0</v>
      </c>
      <c r="Z3010" s="38">
        <v>0</v>
      </c>
      <c r="AA3010" s="38">
        <v>0</v>
      </c>
      <c r="AB3010" s="38">
        <v>0</v>
      </c>
      <c r="AC3010" s="38">
        <v>0</v>
      </c>
      <c r="AD3010" s="38" t="s">
        <v>47</v>
      </c>
    </row>
    <row r="3011" spans="1:30" s="27" customFormat="1" ht="15" customHeight="1" x14ac:dyDescent="0.25">
      <c r="A3011" s="28" t="s">
        <v>39</v>
      </c>
      <c r="B3011" s="28" t="s">
        <v>3059</v>
      </c>
      <c r="C3011" s="85">
        <v>42767</v>
      </c>
      <c r="D3011" s="29">
        <f>+VLOOKUP(B3011,'[2]HG-Mexico by Contract'!$B$8:$G$4512,6,FALSE)</f>
        <v>312218</v>
      </c>
      <c r="E3011" s="29"/>
      <c r="F3011" s="28" t="s">
        <v>41</v>
      </c>
      <c r="G3011" s="28" t="s">
        <v>42</v>
      </c>
      <c r="H3011" s="28" t="s">
        <v>63</v>
      </c>
      <c r="I3011" s="31">
        <v>3677391.37</v>
      </c>
      <c r="J3011" s="32">
        <f t="shared" si="138"/>
        <v>184715.36853545564</v>
      </c>
      <c r="K3011" s="31">
        <v>0</v>
      </c>
      <c r="L3011" s="31">
        <v>0</v>
      </c>
      <c r="M3011" s="31">
        <v>0</v>
      </c>
      <c r="N3011" s="31">
        <v>0</v>
      </c>
      <c r="O3011" s="33">
        <f t="shared" si="139"/>
        <v>0</v>
      </c>
      <c r="P3011" s="34" t="str">
        <f t="shared" si="140"/>
        <v>1-30</v>
      </c>
      <c r="Q3011" s="35" t="str">
        <f>+VLOOKUP(B3011,'[2]PORTAFOLIO JAN17'!$B$7:$T$4941,19,FALSE)</f>
        <v>MEXICO</v>
      </c>
      <c r="R3011" s="31">
        <v>0</v>
      </c>
      <c r="S3011" s="31">
        <v>0</v>
      </c>
      <c r="T3011" s="31" t="s">
        <v>45</v>
      </c>
      <c r="U3011" s="36" t="s">
        <v>64</v>
      </c>
      <c r="V3011" s="37">
        <v>184715.36851510001</v>
      </c>
      <c r="W3011" s="38">
        <v>184715.36851510001</v>
      </c>
      <c r="X3011" s="38">
        <v>0</v>
      </c>
      <c r="Y3011" s="38">
        <v>0</v>
      </c>
      <c r="Z3011" s="38">
        <v>0</v>
      </c>
      <c r="AA3011" s="38">
        <v>0</v>
      </c>
      <c r="AB3011" s="38">
        <v>0</v>
      </c>
      <c r="AC3011" s="38">
        <v>0</v>
      </c>
      <c r="AD3011" s="38" t="s">
        <v>47</v>
      </c>
    </row>
    <row r="3012" spans="1:30" s="27" customFormat="1" ht="15" customHeight="1" x14ac:dyDescent="0.25">
      <c r="A3012" s="39" t="s">
        <v>39</v>
      </c>
      <c r="B3012" s="39" t="s">
        <v>3060</v>
      </c>
      <c r="C3012" s="86">
        <v>42767</v>
      </c>
      <c r="D3012" s="29">
        <f>+VLOOKUP(B3012,'[2]HG-Mexico by Contract'!$B$8:$G$4512,6,FALSE)</f>
        <v>320398</v>
      </c>
      <c r="E3012" s="29"/>
      <c r="F3012" s="39" t="s">
        <v>62</v>
      </c>
      <c r="G3012" s="39" t="s">
        <v>42</v>
      </c>
      <c r="H3012" s="39" t="s">
        <v>63</v>
      </c>
      <c r="I3012" s="40">
        <v>246944.31</v>
      </c>
      <c r="J3012" s="32">
        <f t="shared" si="138"/>
        <v>12404.012692666922</v>
      </c>
      <c r="K3012" s="31">
        <v>0</v>
      </c>
      <c r="L3012" s="31">
        <v>0</v>
      </c>
      <c r="M3012" s="31">
        <v>0</v>
      </c>
      <c r="N3012" s="31">
        <v>0</v>
      </c>
      <c r="O3012" s="33">
        <f t="shared" si="139"/>
        <v>0</v>
      </c>
      <c r="P3012" s="34" t="str">
        <f t="shared" si="140"/>
        <v>1-30</v>
      </c>
      <c r="Q3012" s="35" t="str">
        <f>+VLOOKUP(B3012,'[2]PORTAFOLIO JAN17'!$B$7:$T$4941,19,FALSE)</f>
        <v>MEXICO</v>
      </c>
      <c r="R3012" s="31">
        <v>0</v>
      </c>
      <c r="S3012" s="31">
        <v>0</v>
      </c>
      <c r="T3012" s="31" t="s">
        <v>45</v>
      </c>
      <c r="U3012" s="41" t="s">
        <v>64</v>
      </c>
      <c r="V3012" s="42">
        <v>12404.0126913</v>
      </c>
      <c r="W3012" s="43">
        <v>12404.0126913</v>
      </c>
      <c r="X3012" s="38">
        <v>0</v>
      </c>
      <c r="Y3012" s="38">
        <v>0</v>
      </c>
      <c r="Z3012" s="38">
        <v>0</v>
      </c>
      <c r="AA3012" s="38">
        <v>0</v>
      </c>
      <c r="AB3012" s="38">
        <v>0</v>
      </c>
      <c r="AC3012" s="38">
        <v>0</v>
      </c>
      <c r="AD3012" s="38" t="s">
        <v>47</v>
      </c>
    </row>
    <row r="3013" spans="1:30" s="27" customFormat="1" ht="15" customHeight="1" x14ac:dyDescent="0.25">
      <c r="A3013" s="28" t="s">
        <v>39</v>
      </c>
      <c r="B3013" s="28" t="s">
        <v>3061</v>
      </c>
      <c r="C3013" s="85">
        <v>42767</v>
      </c>
      <c r="D3013" s="29">
        <f>+VLOOKUP(B3013,'[2]HG-Mexico by Contract'!$B$8:$G$4512,6,FALSE)</f>
        <v>370702</v>
      </c>
      <c r="E3013" s="29"/>
      <c r="F3013" s="28" t="s">
        <v>41</v>
      </c>
      <c r="G3013" s="28" t="s">
        <v>42</v>
      </c>
      <c r="H3013" s="28" t="s">
        <v>63</v>
      </c>
      <c r="I3013" s="31">
        <v>1468034.65</v>
      </c>
      <c r="J3013" s="32">
        <f t="shared" si="138"/>
        <v>73739.380477626066</v>
      </c>
      <c r="K3013" s="31">
        <v>0</v>
      </c>
      <c r="L3013" s="31">
        <v>0</v>
      </c>
      <c r="M3013" s="31">
        <v>0</v>
      </c>
      <c r="N3013" s="31">
        <v>0</v>
      </c>
      <c r="O3013" s="33">
        <f t="shared" si="139"/>
        <v>0</v>
      </c>
      <c r="P3013" s="34" t="str">
        <f t="shared" si="140"/>
        <v>1-30</v>
      </c>
      <c r="Q3013" s="35" t="str">
        <f>+VLOOKUP(B3013,'[2]PORTAFOLIO JAN17'!$B$7:$T$4941,19,FALSE)</f>
        <v>MEXICO</v>
      </c>
      <c r="R3013" s="31">
        <v>0</v>
      </c>
      <c r="S3013" s="31">
        <v>0</v>
      </c>
      <c r="T3013" s="31" t="s">
        <v>45</v>
      </c>
      <c r="U3013" s="36" t="s">
        <v>64</v>
      </c>
      <c r="V3013" s="37">
        <v>73739.3804695</v>
      </c>
      <c r="W3013" s="38">
        <v>73739.3804695</v>
      </c>
      <c r="X3013" s="38">
        <v>0</v>
      </c>
      <c r="Y3013" s="38">
        <v>0</v>
      </c>
      <c r="Z3013" s="38">
        <v>0</v>
      </c>
      <c r="AA3013" s="38">
        <v>0</v>
      </c>
      <c r="AB3013" s="38">
        <v>0</v>
      </c>
      <c r="AC3013" s="38">
        <v>0</v>
      </c>
      <c r="AD3013" s="38" t="s">
        <v>47</v>
      </c>
    </row>
    <row r="3014" spans="1:30" s="27" customFormat="1" ht="15" customHeight="1" x14ac:dyDescent="0.25">
      <c r="A3014" s="39" t="s">
        <v>39</v>
      </c>
      <c r="B3014" s="39" t="s">
        <v>3062</v>
      </c>
      <c r="C3014" s="86">
        <v>42767</v>
      </c>
      <c r="D3014" s="29">
        <f>+VLOOKUP(B3014,'[2]HG-Mexico by Contract'!$B$8:$G$4512,6,FALSE)</f>
        <v>318678</v>
      </c>
      <c r="E3014" s="29"/>
      <c r="F3014" s="39" t="s">
        <v>41</v>
      </c>
      <c r="G3014" s="39" t="s">
        <v>42</v>
      </c>
      <c r="H3014" s="39" t="s">
        <v>63</v>
      </c>
      <c r="I3014" s="40">
        <v>2357199.69</v>
      </c>
      <c r="J3014" s="32">
        <f t="shared" si="138"/>
        <v>118402.14044174791</v>
      </c>
      <c r="K3014" s="31">
        <v>2357199.69</v>
      </c>
      <c r="L3014" s="31">
        <v>0</v>
      </c>
      <c r="M3014" s="31">
        <v>0</v>
      </c>
      <c r="N3014" s="31">
        <v>0</v>
      </c>
      <c r="O3014" s="33">
        <f t="shared" si="139"/>
        <v>2357199.69</v>
      </c>
      <c r="P3014" s="34" t="str">
        <f t="shared" si="140"/>
        <v>31-60</v>
      </c>
      <c r="Q3014" s="35" t="str">
        <f>+VLOOKUP(B3014,'[2]PORTAFOLIO JAN17'!$B$7:$T$4941,19,FALSE)</f>
        <v>MEXICO</v>
      </c>
      <c r="R3014" s="31">
        <v>0</v>
      </c>
      <c r="S3014" s="31">
        <v>0</v>
      </c>
      <c r="T3014" s="31">
        <v>2357199.69</v>
      </c>
      <c r="U3014" s="41" t="s">
        <v>64</v>
      </c>
      <c r="V3014" s="42">
        <v>118402.1404287</v>
      </c>
      <c r="W3014" s="43">
        <v>0</v>
      </c>
      <c r="X3014" s="38">
        <v>118402.1404287</v>
      </c>
      <c r="Y3014" s="38">
        <v>0</v>
      </c>
      <c r="Z3014" s="38">
        <v>0</v>
      </c>
      <c r="AA3014" s="38">
        <v>0</v>
      </c>
      <c r="AB3014" s="38">
        <v>0</v>
      </c>
      <c r="AC3014" s="38">
        <v>0</v>
      </c>
      <c r="AD3014" s="38">
        <v>118402.1404287</v>
      </c>
    </row>
    <row r="3015" spans="1:30" s="27" customFormat="1" ht="15" customHeight="1" x14ac:dyDescent="0.25">
      <c r="A3015" s="28" t="s">
        <v>39</v>
      </c>
      <c r="B3015" s="28" t="s">
        <v>3063</v>
      </c>
      <c r="C3015" s="85">
        <v>42767</v>
      </c>
      <c r="D3015" s="29">
        <f>+VLOOKUP(B3015,'[2]HG-Mexico by Contract'!$B$8:$G$4512,6,FALSE)</f>
        <v>320398</v>
      </c>
      <c r="E3015" s="29"/>
      <c r="F3015" s="28" t="s">
        <v>62</v>
      </c>
      <c r="G3015" s="28" t="s">
        <v>42</v>
      </c>
      <c r="H3015" s="28" t="s">
        <v>63</v>
      </c>
      <c r="I3015" s="31">
        <v>246944.31</v>
      </c>
      <c r="J3015" s="32">
        <f t="shared" si="138"/>
        <v>12404.012692666922</v>
      </c>
      <c r="K3015" s="31">
        <v>0</v>
      </c>
      <c r="L3015" s="31">
        <v>0</v>
      </c>
      <c r="M3015" s="31">
        <v>0</v>
      </c>
      <c r="N3015" s="31">
        <v>0</v>
      </c>
      <c r="O3015" s="33">
        <f t="shared" si="139"/>
        <v>0</v>
      </c>
      <c r="P3015" s="34" t="str">
        <f t="shared" si="140"/>
        <v>1-30</v>
      </c>
      <c r="Q3015" s="35" t="str">
        <f>+VLOOKUP(B3015,'[2]PORTAFOLIO JAN17'!$B$7:$T$4941,19,FALSE)</f>
        <v>MEXICO</v>
      </c>
      <c r="R3015" s="31">
        <v>0</v>
      </c>
      <c r="S3015" s="31">
        <v>0</v>
      </c>
      <c r="T3015" s="31" t="s">
        <v>45</v>
      </c>
      <c r="U3015" s="36" t="s">
        <v>64</v>
      </c>
      <c r="V3015" s="37">
        <v>12404.0126913</v>
      </c>
      <c r="W3015" s="38">
        <v>12404.0126913</v>
      </c>
      <c r="X3015" s="38">
        <v>0</v>
      </c>
      <c r="Y3015" s="38">
        <v>0</v>
      </c>
      <c r="Z3015" s="38">
        <v>0</v>
      </c>
      <c r="AA3015" s="38">
        <v>0</v>
      </c>
      <c r="AB3015" s="38">
        <v>0</v>
      </c>
      <c r="AC3015" s="38">
        <v>0</v>
      </c>
      <c r="AD3015" s="38" t="s">
        <v>47</v>
      </c>
    </row>
    <row r="3016" spans="1:30" s="27" customFormat="1" ht="15" customHeight="1" x14ac:dyDescent="0.25">
      <c r="A3016" s="39" t="s">
        <v>39</v>
      </c>
      <c r="B3016" s="39" t="s">
        <v>3064</v>
      </c>
      <c r="C3016" s="86">
        <v>42767</v>
      </c>
      <c r="D3016" s="29">
        <f>+VLOOKUP(B3016,'[2]HG-Mexico by Contract'!$B$8:$G$4512,6,FALSE)</f>
        <v>314798</v>
      </c>
      <c r="E3016" s="29"/>
      <c r="F3016" s="39" t="s">
        <v>62</v>
      </c>
      <c r="G3016" s="39" t="s">
        <v>42</v>
      </c>
      <c r="H3016" s="39" t="s">
        <v>44</v>
      </c>
      <c r="I3016" s="40">
        <v>407223.8</v>
      </c>
      <c r="J3016" s="32">
        <f t="shared" ref="J3016:J3079" si="141">+IF(H3016="MXN",I3016/$J$2,I3016)</f>
        <v>407223.8</v>
      </c>
      <c r="K3016" s="31">
        <v>0</v>
      </c>
      <c r="L3016" s="31">
        <v>0</v>
      </c>
      <c r="M3016" s="31">
        <v>0</v>
      </c>
      <c r="N3016" s="31">
        <v>0</v>
      </c>
      <c r="O3016" s="33">
        <f t="shared" ref="O3016:O3079" si="142">+N3016+M3016+L3016+K3016</f>
        <v>0</v>
      </c>
      <c r="P3016" s="34" t="str">
        <f t="shared" ref="P3016:P3079" si="143">+IF(N3016&gt;0,"120+",IF(M3016&gt;0,"91-120",IF(L3016&gt;0,"61-90",IF(K3016&gt;0,"31-60","1-30"))))</f>
        <v>1-30</v>
      </c>
      <c r="Q3016" s="35" t="str">
        <f>+VLOOKUP(B3016,'[2]PORTAFOLIO JAN17'!$B$7:$T$4941,19,FALSE)</f>
        <v>COSTA RICA</v>
      </c>
      <c r="R3016" s="31">
        <v>0</v>
      </c>
      <c r="S3016" s="31">
        <v>0</v>
      </c>
      <c r="T3016" s="31" t="s">
        <v>45</v>
      </c>
      <c r="U3016" s="41" t="s">
        <v>46</v>
      </c>
      <c r="V3016" s="42">
        <v>407223.8</v>
      </c>
      <c r="W3016" s="43">
        <v>407223.8</v>
      </c>
      <c r="X3016" s="38">
        <v>0</v>
      </c>
      <c r="Y3016" s="38">
        <v>0</v>
      </c>
      <c r="Z3016" s="38">
        <v>0</v>
      </c>
      <c r="AA3016" s="38">
        <v>0</v>
      </c>
      <c r="AB3016" s="38">
        <v>0</v>
      </c>
      <c r="AC3016" s="38">
        <v>0</v>
      </c>
      <c r="AD3016" s="38" t="s">
        <v>47</v>
      </c>
    </row>
    <row r="3017" spans="1:30" s="27" customFormat="1" ht="15" customHeight="1" x14ac:dyDescent="0.25">
      <c r="A3017" s="28" t="s">
        <v>39</v>
      </c>
      <c r="B3017" s="28" t="s">
        <v>3065</v>
      </c>
      <c r="C3017" s="85">
        <v>42767</v>
      </c>
      <c r="D3017" s="29">
        <f>+VLOOKUP(B3017,'[2]HG-Mexico by Contract'!$B$8:$G$4512,6,FALSE)</f>
        <v>309543</v>
      </c>
      <c r="E3017" s="29"/>
      <c r="F3017" s="28" t="s">
        <v>41</v>
      </c>
      <c r="G3017" s="28" t="s">
        <v>42</v>
      </c>
      <c r="H3017" s="28" t="s">
        <v>63</v>
      </c>
      <c r="I3017" s="31">
        <v>2054530.59</v>
      </c>
      <c r="J3017" s="32">
        <f t="shared" si="141"/>
        <v>103199.07154707254</v>
      </c>
      <c r="K3017" s="31">
        <v>0</v>
      </c>
      <c r="L3017" s="31">
        <v>0</v>
      </c>
      <c r="M3017" s="31">
        <v>0</v>
      </c>
      <c r="N3017" s="31">
        <v>0</v>
      </c>
      <c r="O3017" s="33">
        <f t="shared" si="142"/>
        <v>0</v>
      </c>
      <c r="P3017" s="34" t="str">
        <f t="shared" si="143"/>
        <v>1-30</v>
      </c>
      <c r="Q3017" s="35" t="str">
        <f>+VLOOKUP(B3017,'[2]PORTAFOLIO JAN17'!$B$7:$T$4941,19,FALSE)</f>
        <v>MEXICO</v>
      </c>
      <c r="R3017" s="31">
        <v>0</v>
      </c>
      <c r="S3017" s="31">
        <v>0</v>
      </c>
      <c r="T3017" s="31" t="s">
        <v>45</v>
      </c>
      <c r="U3017" s="36" t="s">
        <v>64</v>
      </c>
      <c r="V3017" s="37">
        <v>103199.0715357</v>
      </c>
      <c r="W3017" s="38">
        <v>103199.0715357</v>
      </c>
      <c r="X3017" s="38">
        <v>0</v>
      </c>
      <c r="Y3017" s="38">
        <v>0</v>
      </c>
      <c r="Z3017" s="38">
        <v>0</v>
      </c>
      <c r="AA3017" s="38">
        <v>0</v>
      </c>
      <c r="AB3017" s="38">
        <v>0</v>
      </c>
      <c r="AC3017" s="38">
        <v>0</v>
      </c>
      <c r="AD3017" s="38" t="s">
        <v>47</v>
      </c>
    </row>
    <row r="3018" spans="1:30" s="27" customFormat="1" ht="15" customHeight="1" x14ac:dyDescent="0.25">
      <c r="A3018" s="39" t="s">
        <v>39</v>
      </c>
      <c r="B3018" s="39" t="s">
        <v>3066</v>
      </c>
      <c r="C3018" s="86">
        <v>42767</v>
      </c>
      <c r="D3018" s="29">
        <f>+VLOOKUP(B3018,'[2]HG-Mexico by Contract'!$B$8:$G$4512,6,FALSE)</f>
        <v>318678</v>
      </c>
      <c r="E3018" s="29"/>
      <c r="F3018" s="39" t="s">
        <v>41</v>
      </c>
      <c r="G3018" s="39" t="s">
        <v>42</v>
      </c>
      <c r="H3018" s="39" t="s">
        <v>63</v>
      </c>
      <c r="I3018" s="40">
        <v>1022700.41</v>
      </c>
      <c r="J3018" s="32">
        <f t="shared" si="141"/>
        <v>51370.241599961002</v>
      </c>
      <c r="K3018" s="31">
        <v>1022700.41</v>
      </c>
      <c r="L3018" s="31">
        <v>0</v>
      </c>
      <c r="M3018" s="31">
        <v>0</v>
      </c>
      <c r="N3018" s="31">
        <v>0</v>
      </c>
      <c r="O3018" s="33">
        <f t="shared" si="142"/>
        <v>1022700.41</v>
      </c>
      <c r="P3018" s="34" t="str">
        <f t="shared" si="143"/>
        <v>31-60</v>
      </c>
      <c r="Q3018" s="35" t="str">
        <f>+VLOOKUP(B3018,'[2]PORTAFOLIO JAN17'!$B$7:$T$4941,19,FALSE)</f>
        <v>MEXICO</v>
      </c>
      <c r="R3018" s="31">
        <v>0</v>
      </c>
      <c r="S3018" s="31">
        <v>0</v>
      </c>
      <c r="T3018" s="31">
        <v>1022700.41</v>
      </c>
      <c r="U3018" s="41" t="s">
        <v>64</v>
      </c>
      <c r="V3018" s="42">
        <v>51370.241594300001</v>
      </c>
      <c r="W3018" s="43">
        <v>0</v>
      </c>
      <c r="X3018" s="38">
        <v>51370.241594300001</v>
      </c>
      <c r="Y3018" s="38">
        <v>0</v>
      </c>
      <c r="Z3018" s="38">
        <v>0</v>
      </c>
      <c r="AA3018" s="38">
        <v>0</v>
      </c>
      <c r="AB3018" s="38">
        <v>0</v>
      </c>
      <c r="AC3018" s="38">
        <v>0</v>
      </c>
      <c r="AD3018" s="38">
        <v>51370.241594300001</v>
      </c>
    </row>
    <row r="3019" spans="1:30" s="27" customFormat="1" ht="15" customHeight="1" x14ac:dyDescent="0.25">
      <c r="A3019" s="28" t="s">
        <v>39</v>
      </c>
      <c r="B3019" s="28" t="s">
        <v>3067</v>
      </c>
      <c r="C3019" s="85">
        <v>42767</v>
      </c>
      <c r="D3019" s="29">
        <f>+VLOOKUP(B3019,'[2]HG-Mexico by Contract'!$B$8:$G$4512,6,FALSE)</f>
        <v>370890</v>
      </c>
      <c r="E3019" s="29"/>
      <c r="F3019" s="28" t="s">
        <v>41</v>
      </c>
      <c r="G3019" s="28" t="s">
        <v>42</v>
      </c>
      <c r="H3019" s="28" t="s">
        <v>63</v>
      </c>
      <c r="I3019" s="31">
        <v>5422757.0300000003</v>
      </c>
      <c r="J3019" s="32">
        <f t="shared" si="141"/>
        <v>272385.08564691682</v>
      </c>
      <c r="K3019" s="31">
        <v>0</v>
      </c>
      <c r="L3019" s="31">
        <v>0</v>
      </c>
      <c r="M3019" s="31">
        <v>0</v>
      </c>
      <c r="N3019" s="31">
        <v>0</v>
      </c>
      <c r="O3019" s="33">
        <f t="shared" si="142"/>
        <v>0</v>
      </c>
      <c r="P3019" s="34" t="str">
        <f t="shared" si="143"/>
        <v>1-30</v>
      </c>
      <c r="Q3019" s="35" t="str">
        <f>+VLOOKUP(B3019,'[2]PORTAFOLIO JAN17'!$B$7:$T$4941,19,FALSE)</f>
        <v>MEXICO</v>
      </c>
      <c r="R3019" s="31">
        <v>0</v>
      </c>
      <c r="S3019" s="31">
        <v>0</v>
      </c>
      <c r="T3019" s="31" t="s">
        <v>45</v>
      </c>
      <c r="U3019" s="36" t="s">
        <v>64</v>
      </c>
      <c r="V3019" s="37">
        <v>272385.0856169</v>
      </c>
      <c r="W3019" s="38">
        <v>272385.0856169</v>
      </c>
      <c r="X3019" s="38">
        <v>0</v>
      </c>
      <c r="Y3019" s="38">
        <v>0</v>
      </c>
      <c r="Z3019" s="38">
        <v>0</v>
      </c>
      <c r="AA3019" s="38">
        <v>0</v>
      </c>
      <c r="AB3019" s="38">
        <v>0</v>
      </c>
      <c r="AC3019" s="38">
        <v>0</v>
      </c>
      <c r="AD3019" s="38" t="s">
        <v>47</v>
      </c>
    </row>
    <row r="3020" spans="1:30" s="27" customFormat="1" ht="15" customHeight="1" x14ac:dyDescent="0.25">
      <c r="A3020" s="39" t="s">
        <v>39</v>
      </c>
      <c r="B3020" s="39" t="s">
        <v>3068</v>
      </c>
      <c r="C3020" s="86">
        <v>42767</v>
      </c>
      <c r="D3020" s="29">
        <f>+VLOOKUP(B3020,'[2]HG-Mexico by Contract'!$B$8:$G$4512,6,FALSE)</f>
        <v>314798</v>
      </c>
      <c r="E3020" s="29"/>
      <c r="F3020" s="39" t="s">
        <v>62</v>
      </c>
      <c r="G3020" s="39" t="s">
        <v>42</v>
      </c>
      <c r="H3020" s="39" t="s">
        <v>44</v>
      </c>
      <c r="I3020" s="40">
        <v>76667.039999999994</v>
      </c>
      <c r="J3020" s="32">
        <f t="shared" si="141"/>
        <v>76667.039999999994</v>
      </c>
      <c r="K3020" s="31">
        <v>0</v>
      </c>
      <c r="L3020" s="31">
        <v>0</v>
      </c>
      <c r="M3020" s="31">
        <v>0</v>
      </c>
      <c r="N3020" s="31">
        <v>0</v>
      </c>
      <c r="O3020" s="33">
        <f t="shared" si="142"/>
        <v>0</v>
      </c>
      <c r="P3020" s="34" t="str">
        <f t="shared" si="143"/>
        <v>1-30</v>
      </c>
      <c r="Q3020" s="35" t="str">
        <f>+VLOOKUP(B3020,'[2]PORTAFOLIO JAN17'!$B$7:$T$4941,19,FALSE)</f>
        <v>COSTA RICA</v>
      </c>
      <c r="R3020" s="31">
        <v>0</v>
      </c>
      <c r="S3020" s="31">
        <v>0</v>
      </c>
      <c r="T3020" s="31" t="s">
        <v>45</v>
      </c>
      <c r="U3020" s="41" t="s">
        <v>46</v>
      </c>
      <c r="V3020" s="42">
        <v>76667.039999999994</v>
      </c>
      <c r="W3020" s="43">
        <v>76667.039999999994</v>
      </c>
      <c r="X3020" s="38">
        <v>0</v>
      </c>
      <c r="Y3020" s="38">
        <v>0</v>
      </c>
      <c r="Z3020" s="38">
        <v>0</v>
      </c>
      <c r="AA3020" s="38">
        <v>0</v>
      </c>
      <c r="AB3020" s="38">
        <v>0</v>
      </c>
      <c r="AC3020" s="38">
        <v>0</v>
      </c>
      <c r="AD3020" s="38" t="s">
        <v>47</v>
      </c>
    </row>
    <row r="3021" spans="1:30" s="27" customFormat="1" ht="15" customHeight="1" x14ac:dyDescent="0.25">
      <c r="A3021" s="28" t="s">
        <v>39</v>
      </c>
      <c r="B3021" s="28" t="s">
        <v>3069</v>
      </c>
      <c r="C3021" s="85">
        <v>42767</v>
      </c>
      <c r="D3021" s="29">
        <f>+VLOOKUP(B3021,'[2]HG-Mexico by Contract'!$B$8:$G$4512,6,FALSE)</f>
        <v>371005</v>
      </c>
      <c r="E3021" s="29"/>
      <c r="F3021" s="28" t="s">
        <v>41</v>
      </c>
      <c r="G3021" s="28" t="s">
        <v>42</v>
      </c>
      <c r="H3021" s="28" t="s">
        <v>63</v>
      </c>
      <c r="I3021" s="31">
        <v>1382410.52</v>
      </c>
      <c r="J3021" s="32">
        <f t="shared" si="141"/>
        <v>69438.480427252114</v>
      </c>
      <c r="K3021" s="31">
        <v>0</v>
      </c>
      <c r="L3021" s="31">
        <v>0</v>
      </c>
      <c r="M3021" s="31">
        <v>0</v>
      </c>
      <c r="N3021" s="31">
        <v>0</v>
      </c>
      <c r="O3021" s="33">
        <f t="shared" si="142"/>
        <v>0</v>
      </c>
      <c r="P3021" s="34" t="str">
        <f t="shared" si="143"/>
        <v>1-30</v>
      </c>
      <c r="Q3021" s="35" t="str">
        <f>+VLOOKUP(B3021,'[2]PORTAFOLIO JAN17'!$B$7:$T$4941,19,FALSE)</f>
        <v>MEXICO</v>
      </c>
      <c r="R3021" s="31">
        <v>0</v>
      </c>
      <c r="S3021" s="31">
        <v>0</v>
      </c>
      <c r="T3021" s="31" t="s">
        <v>45</v>
      </c>
      <c r="U3021" s="36" t="s">
        <v>64</v>
      </c>
      <c r="V3021" s="37">
        <v>69438.480419600004</v>
      </c>
      <c r="W3021" s="38">
        <v>69438.480419600004</v>
      </c>
      <c r="X3021" s="38">
        <v>0</v>
      </c>
      <c r="Y3021" s="38">
        <v>0</v>
      </c>
      <c r="Z3021" s="38">
        <v>0</v>
      </c>
      <c r="AA3021" s="38">
        <v>0</v>
      </c>
      <c r="AB3021" s="38">
        <v>0</v>
      </c>
      <c r="AC3021" s="38">
        <v>0</v>
      </c>
      <c r="AD3021" s="38" t="s">
        <v>47</v>
      </c>
    </row>
    <row r="3022" spans="1:30" s="27" customFormat="1" ht="15" customHeight="1" x14ac:dyDescent="0.25">
      <c r="A3022" s="39" t="s">
        <v>39</v>
      </c>
      <c r="B3022" s="39" t="s">
        <v>3070</v>
      </c>
      <c r="C3022" s="86">
        <v>42767</v>
      </c>
      <c r="D3022" s="29">
        <f>+VLOOKUP(B3022,'[2]HG-Mexico by Contract'!$B$8:$G$4512,6,FALSE)</f>
        <v>339153</v>
      </c>
      <c r="E3022" s="29"/>
      <c r="F3022" s="39" t="s">
        <v>41</v>
      </c>
      <c r="G3022" s="39" t="s">
        <v>42</v>
      </c>
      <c r="H3022" s="39" t="s">
        <v>63</v>
      </c>
      <c r="I3022" s="40">
        <v>1111786.7</v>
      </c>
      <c r="J3022" s="32">
        <f t="shared" si="141"/>
        <v>55845.045947154118</v>
      </c>
      <c r="K3022" s="31">
        <v>0</v>
      </c>
      <c r="L3022" s="31">
        <v>0</v>
      </c>
      <c r="M3022" s="31">
        <v>0</v>
      </c>
      <c r="N3022" s="31">
        <v>0</v>
      </c>
      <c r="O3022" s="33">
        <f t="shared" si="142"/>
        <v>0</v>
      </c>
      <c r="P3022" s="34" t="str">
        <f t="shared" si="143"/>
        <v>1-30</v>
      </c>
      <c r="Q3022" s="35" t="str">
        <f>+VLOOKUP(B3022,'[2]PORTAFOLIO JAN17'!$B$7:$T$4941,19,FALSE)</f>
        <v>MEXICO</v>
      </c>
      <c r="R3022" s="31">
        <v>0</v>
      </c>
      <c r="S3022" s="31">
        <v>0</v>
      </c>
      <c r="T3022" s="31" t="s">
        <v>45</v>
      </c>
      <c r="U3022" s="41" t="s">
        <v>64</v>
      </c>
      <c r="V3022" s="42">
        <v>55845.045940999997</v>
      </c>
      <c r="W3022" s="43">
        <v>55845.045940999997</v>
      </c>
      <c r="X3022" s="38">
        <v>0</v>
      </c>
      <c r="Y3022" s="38">
        <v>0</v>
      </c>
      <c r="Z3022" s="38">
        <v>0</v>
      </c>
      <c r="AA3022" s="38">
        <v>0</v>
      </c>
      <c r="AB3022" s="38">
        <v>0</v>
      </c>
      <c r="AC3022" s="38">
        <v>0</v>
      </c>
      <c r="AD3022" s="38" t="s">
        <v>47</v>
      </c>
    </row>
    <row r="3023" spans="1:30" s="27" customFormat="1" ht="15" customHeight="1" x14ac:dyDescent="0.25">
      <c r="A3023" s="28" t="s">
        <v>39</v>
      </c>
      <c r="B3023" s="28" t="s">
        <v>3071</v>
      </c>
      <c r="C3023" s="85">
        <v>42767</v>
      </c>
      <c r="D3023" s="29">
        <f>+VLOOKUP(B3023,'[2]HG-Mexico by Contract'!$B$8:$G$4512,6,FALSE)</f>
        <v>316969</v>
      </c>
      <c r="E3023" s="29"/>
      <c r="F3023" s="28" t="s">
        <v>41</v>
      </c>
      <c r="G3023" s="28" t="s">
        <v>42</v>
      </c>
      <c r="H3023" s="28" t="s">
        <v>63</v>
      </c>
      <c r="I3023" s="31">
        <v>1552031.24</v>
      </c>
      <c r="J3023" s="32">
        <f t="shared" si="141"/>
        <v>77958.529193791022</v>
      </c>
      <c r="K3023" s="31">
        <v>0</v>
      </c>
      <c r="L3023" s="31">
        <v>0</v>
      </c>
      <c r="M3023" s="31">
        <v>0</v>
      </c>
      <c r="N3023" s="31">
        <v>0</v>
      </c>
      <c r="O3023" s="33">
        <f t="shared" si="142"/>
        <v>0</v>
      </c>
      <c r="P3023" s="34" t="str">
        <f t="shared" si="143"/>
        <v>1-30</v>
      </c>
      <c r="Q3023" s="35" t="str">
        <f>+VLOOKUP(B3023,'[2]PORTAFOLIO JAN17'!$B$7:$T$4941,19,FALSE)</f>
        <v>MEXICO</v>
      </c>
      <c r="R3023" s="31">
        <v>0</v>
      </c>
      <c r="S3023" s="31">
        <v>0</v>
      </c>
      <c r="T3023" s="31" t="s">
        <v>45</v>
      </c>
      <c r="U3023" s="36" t="s">
        <v>64</v>
      </c>
      <c r="V3023" s="37">
        <v>77958.529185199994</v>
      </c>
      <c r="W3023" s="38">
        <v>77958.529185199994</v>
      </c>
      <c r="X3023" s="38">
        <v>0</v>
      </c>
      <c r="Y3023" s="38">
        <v>0</v>
      </c>
      <c r="Z3023" s="38">
        <v>0</v>
      </c>
      <c r="AA3023" s="38">
        <v>0</v>
      </c>
      <c r="AB3023" s="38">
        <v>0</v>
      </c>
      <c r="AC3023" s="38">
        <v>0</v>
      </c>
      <c r="AD3023" s="38" t="s">
        <v>47</v>
      </c>
    </row>
    <row r="3024" spans="1:30" s="27" customFormat="1" ht="15" customHeight="1" x14ac:dyDescent="0.25">
      <c r="A3024" s="39" t="s">
        <v>39</v>
      </c>
      <c r="B3024" s="39" t="s">
        <v>3072</v>
      </c>
      <c r="C3024" s="86">
        <v>42767</v>
      </c>
      <c r="D3024" s="29">
        <f>+VLOOKUP(B3024,'[2]HG-Mexico by Contract'!$B$8:$G$4512,6,FALSE)</f>
        <v>313491</v>
      </c>
      <c r="E3024" s="29"/>
      <c r="F3024" s="39" t="s">
        <v>41</v>
      </c>
      <c r="G3024" s="39" t="s">
        <v>42</v>
      </c>
      <c r="H3024" s="39" t="s">
        <v>63</v>
      </c>
      <c r="I3024" s="40">
        <v>5722002</v>
      </c>
      <c r="J3024" s="32">
        <f t="shared" si="141"/>
        <v>287416.16049167328</v>
      </c>
      <c r="K3024" s="31">
        <v>0</v>
      </c>
      <c r="L3024" s="31">
        <v>0</v>
      </c>
      <c r="M3024" s="31">
        <v>0</v>
      </c>
      <c r="N3024" s="31">
        <v>0</v>
      </c>
      <c r="O3024" s="33">
        <f t="shared" si="142"/>
        <v>0</v>
      </c>
      <c r="P3024" s="34" t="str">
        <f t="shared" si="143"/>
        <v>1-30</v>
      </c>
      <c r="Q3024" s="35" t="str">
        <f>+VLOOKUP(B3024,'[2]PORTAFOLIO JAN17'!$B$7:$T$4941,19,FALSE)</f>
        <v>MEXICO</v>
      </c>
      <c r="R3024" s="31">
        <v>0</v>
      </c>
      <c r="S3024" s="31">
        <v>0</v>
      </c>
      <c r="T3024" s="31" t="s">
        <v>45</v>
      </c>
      <c r="U3024" s="41" t="s">
        <v>64</v>
      </c>
      <c r="V3024" s="42">
        <v>287416.16045999998</v>
      </c>
      <c r="W3024" s="43">
        <v>287416.16045999998</v>
      </c>
      <c r="X3024" s="38">
        <v>0</v>
      </c>
      <c r="Y3024" s="38">
        <v>0</v>
      </c>
      <c r="Z3024" s="38">
        <v>0</v>
      </c>
      <c r="AA3024" s="38">
        <v>0</v>
      </c>
      <c r="AB3024" s="38">
        <v>0</v>
      </c>
      <c r="AC3024" s="38">
        <v>0</v>
      </c>
      <c r="AD3024" s="38" t="s">
        <v>47</v>
      </c>
    </row>
    <row r="3025" spans="1:30" s="27" customFormat="1" ht="15" customHeight="1" x14ac:dyDescent="0.25">
      <c r="A3025" s="28" t="s">
        <v>39</v>
      </c>
      <c r="B3025" s="28" t="s">
        <v>3073</v>
      </c>
      <c r="C3025" s="85">
        <v>42767</v>
      </c>
      <c r="D3025" s="29">
        <f>+VLOOKUP(B3025,'[2]HG-Mexico by Contract'!$B$8:$G$4512,6,FALSE)</f>
        <v>318684</v>
      </c>
      <c r="E3025" s="29"/>
      <c r="F3025" s="28" t="s">
        <v>41</v>
      </c>
      <c r="G3025" s="28" t="s">
        <v>42</v>
      </c>
      <c r="H3025" s="28" t="s">
        <v>63</v>
      </c>
      <c r="I3025" s="31">
        <v>3746497.5</v>
      </c>
      <c r="J3025" s="32">
        <f t="shared" si="141"/>
        <v>188186.56944573816</v>
      </c>
      <c r="K3025" s="31">
        <v>0</v>
      </c>
      <c r="L3025" s="31">
        <v>0</v>
      </c>
      <c r="M3025" s="31">
        <v>0</v>
      </c>
      <c r="N3025" s="31">
        <v>0</v>
      </c>
      <c r="O3025" s="33">
        <f t="shared" si="142"/>
        <v>0</v>
      </c>
      <c r="P3025" s="34" t="str">
        <f t="shared" si="143"/>
        <v>1-30</v>
      </c>
      <c r="Q3025" s="35" t="str">
        <f>+VLOOKUP(B3025,'[2]PORTAFOLIO JAN17'!$B$7:$T$4941,19,FALSE)</f>
        <v>MEXICO</v>
      </c>
      <c r="R3025" s="31">
        <v>0</v>
      </c>
      <c r="S3025" s="31">
        <v>0</v>
      </c>
      <c r="T3025" s="31" t="s">
        <v>45</v>
      </c>
      <c r="U3025" s="36" t="s">
        <v>64</v>
      </c>
      <c r="V3025" s="37">
        <v>188186.56942499999</v>
      </c>
      <c r="W3025" s="38">
        <v>188186.56942499999</v>
      </c>
      <c r="X3025" s="38">
        <v>0</v>
      </c>
      <c r="Y3025" s="38">
        <v>0</v>
      </c>
      <c r="Z3025" s="38">
        <v>0</v>
      </c>
      <c r="AA3025" s="38">
        <v>0</v>
      </c>
      <c r="AB3025" s="38">
        <v>0</v>
      </c>
      <c r="AC3025" s="38">
        <v>0</v>
      </c>
      <c r="AD3025" s="38" t="s">
        <v>47</v>
      </c>
    </row>
    <row r="3026" spans="1:30" s="27" customFormat="1" ht="15" customHeight="1" x14ac:dyDescent="0.25">
      <c r="A3026" s="39" t="s">
        <v>39</v>
      </c>
      <c r="B3026" s="39" t="s">
        <v>3074</v>
      </c>
      <c r="C3026" s="86">
        <v>42767</v>
      </c>
      <c r="D3026" s="29">
        <f>+VLOOKUP(B3026,'[2]HG-Mexico by Contract'!$B$8:$G$4512,6,FALSE)</f>
        <v>310425</v>
      </c>
      <c r="E3026" s="29"/>
      <c r="F3026" s="39" t="s">
        <v>41</v>
      </c>
      <c r="G3026" s="39" t="s">
        <v>42</v>
      </c>
      <c r="H3026" s="39" t="s">
        <v>44</v>
      </c>
      <c r="I3026" s="40">
        <v>67056.61</v>
      </c>
      <c r="J3026" s="32">
        <f t="shared" si="141"/>
        <v>67056.61</v>
      </c>
      <c r="K3026" s="31">
        <v>0</v>
      </c>
      <c r="L3026" s="31">
        <v>0</v>
      </c>
      <c r="M3026" s="31">
        <v>0</v>
      </c>
      <c r="N3026" s="31">
        <v>0</v>
      </c>
      <c r="O3026" s="33">
        <f t="shared" si="142"/>
        <v>0</v>
      </c>
      <c r="P3026" s="34" t="str">
        <f t="shared" si="143"/>
        <v>1-30</v>
      </c>
      <c r="Q3026" s="35" t="str">
        <f>+VLOOKUP(B3026,'[2]PORTAFOLIO JAN17'!$B$7:$T$4941,19,FALSE)</f>
        <v>NICARAGUA</v>
      </c>
      <c r="R3026" s="31">
        <v>0</v>
      </c>
      <c r="S3026" s="31">
        <v>0</v>
      </c>
      <c r="T3026" s="31" t="s">
        <v>45</v>
      </c>
      <c r="U3026" s="41" t="s">
        <v>46</v>
      </c>
      <c r="V3026" s="42">
        <v>67056.61</v>
      </c>
      <c r="W3026" s="43">
        <v>67056.61</v>
      </c>
      <c r="X3026" s="38">
        <v>0</v>
      </c>
      <c r="Y3026" s="38">
        <v>0</v>
      </c>
      <c r="Z3026" s="38">
        <v>0</v>
      </c>
      <c r="AA3026" s="38">
        <v>0</v>
      </c>
      <c r="AB3026" s="38">
        <v>0</v>
      </c>
      <c r="AC3026" s="38">
        <v>0</v>
      </c>
      <c r="AD3026" s="38" t="s">
        <v>47</v>
      </c>
    </row>
    <row r="3027" spans="1:30" s="27" customFormat="1" ht="15" customHeight="1" x14ac:dyDescent="0.25">
      <c r="A3027" s="28" t="s">
        <v>39</v>
      </c>
      <c r="B3027" s="28" t="s">
        <v>3075</v>
      </c>
      <c r="C3027" s="85">
        <v>42767</v>
      </c>
      <c r="D3027" s="29">
        <f>+VLOOKUP(B3027,'[2]HG-Mexico by Contract'!$B$8:$G$4512,6,FALSE)</f>
        <v>370824</v>
      </c>
      <c r="E3027" s="29"/>
      <c r="F3027" s="28" t="s">
        <v>41</v>
      </c>
      <c r="G3027" s="28" t="s">
        <v>42</v>
      </c>
      <c r="H3027" s="28" t="s">
        <v>63</v>
      </c>
      <c r="I3027" s="31">
        <v>1315608.93</v>
      </c>
      <c r="J3027" s="32">
        <f t="shared" si="141"/>
        <v>66083.036561182351</v>
      </c>
      <c r="K3027" s="31">
        <v>0</v>
      </c>
      <c r="L3027" s="31">
        <v>0</v>
      </c>
      <c r="M3027" s="31">
        <v>0</v>
      </c>
      <c r="N3027" s="31">
        <v>0</v>
      </c>
      <c r="O3027" s="33">
        <f t="shared" si="142"/>
        <v>0</v>
      </c>
      <c r="P3027" s="34" t="str">
        <f t="shared" si="143"/>
        <v>1-30</v>
      </c>
      <c r="Q3027" s="35" t="str">
        <f>+VLOOKUP(B3027,'[2]PORTAFOLIO JAN17'!$B$7:$T$4941,19,FALSE)</f>
        <v>MEXICO</v>
      </c>
      <c r="R3027" s="31">
        <v>0</v>
      </c>
      <c r="S3027" s="31">
        <v>0</v>
      </c>
      <c r="T3027" s="31" t="s">
        <v>45</v>
      </c>
      <c r="U3027" s="36" t="s">
        <v>64</v>
      </c>
      <c r="V3027" s="37">
        <v>66083.036553900005</v>
      </c>
      <c r="W3027" s="38">
        <v>66083.036553900005</v>
      </c>
      <c r="X3027" s="38">
        <v>0</v>
      </c>
      <c r="Y3027" s="38">
        <v>0</v>
      </c>
      <c r="Z3027" s="38">
        <v>0</v>
      </c>
      <c r="AA3027" s="38">
        <v>0</v>
      </c>
      <c r="AB3027" s="38">
        <v>0</v>
      </c>
      <c r="AC3027" s="38">
        <v>0</v>
      </c>
      <c r="AD3027" s="38" t="s">
        <v>47</v>
      </c>
    </row>
    <row r="3028" spans="1:30" s="27" customFormat="1" ht="15" customHeight="1" x14ac:dyDescent="0.25">
      <c r="A3028" s="39" t="s">
        <v>39</v>
      </c>
      <c r="B3028" s="39" t="s">
        <v>3076</v>
      </c>
      <c r="C3028" s="86">
        <v>42767</v>
      </c>
      <c r="D3028" s="29">
        <f>+VLOOKUP(B3028,'[2]HG-Mexico by Contract'!$B$8:$G$4512,6,FALSE)</f>
        <v>318408</v>
      </c>
      <c r="E3028" s="29"/>
      <c r="F3028" s="39" t="s">
        <v>41</v>
      </c>
      <c r="G3028" s="39" t="s">
        <v>42</v>
      </c>
      <c r="H3028" s="39" t="s">
        <v>63</v>
      </c>
      <c r="I3028" s="40">
        <v>1075900.1599999999</v>
      </c>
      <c r="J3028" s="32">
        <f t="shared" si="141"/>
        <v>54042.465042755473</v>
      </c>
      <c r="K3028" s="31">
        <v>0</v>
      </c>
      <c r="L3028" s="31">
        <v>0</v>
      </c>
      <c r="M3028" s="31">
        <v>0</v>
      </c>
      <c r="N3028" s="31">
        <v>0</v>
      </c>
      <c r="O3028" s="33">
        <f t="shared" si="142"/>
        <v>0</v>
      </c>
      <c r="P3028" s="34" t="str">
        <f t="shared" si="143"/>
        <v>1-30</v>
      </c>
      <c r="Q3028" s="35" t="str">
        <f>+VLOOKUP(B3028,'[2]PORTAFOLIO JAN17'!$B$7:$T$4941,19,FALSE)</f>
        <v>MEXICO</v>
      </c>
      <c r="R3028" s="31">
        <v>0</v>
      </c>
      <c r="S3028" s="31">
        <v>0</v>
      </c>
      <c r="T3028" s="31" t="s">
        <v>45</v>
      </c>
      <c r="U3028" s="41" t="s">
        <v>64</v>
      </c>
      <c r="V3028" s="42">
        <v>54042.4650368</v>
      </c>
      <c r="W3028" s="43">
        <v>54042.4650368</v>
      </c>
      <c r="X3028" s="38">
        <v>0</v>
      </c>
      <c r="Y3028" s="38">
        <v>0</v>
      </c>
      <c r="Z3028" s="38">
        <v>0</v>
      </c>
      <c r="AA3028" s="38">
        <v>0</v>
      </c>
      <c r="AB3028" s="38">
        <v>0</v>
      </c>
      <c r="AC3028" s="38">
        <v>0</v>
      </c>
      <c r="AD3028" s="38" t="s">
        <v>47</v>
      </c>
    </row>
    <row r="3029" spans="1:30" s="27" customFormat="1" ht="15" customHeight="1" x14ac:dyDescent="0.25">
      <c r="A3029" s="28" t="s">
        <v>39</v>
      </c>
      <c r="B3029" s="28" t="s">
        <v>3077</v>
      </c>
      <c r="C3029" s="85">
        <v>42767</v>
      </c>
      <c r="D3029" s="29">
        <f>+VLOOKUP(B3029,'[2]HG-Mexico by Contract'!$B$8:$G$4512,6,FALSE)</f>
        <v>370972</v>
      </c>
      <c r="E3029" s="29"/>
      <c r="F3029" s="28" t="s">
        <v>41</v>
      </c>
      <c r="G3029" s="28" t="s">
        <v>42</v>
      </c>
      <c r="H3029" s="28" t="s">
        <v>63</v>
      </c>
      <c r="I3029" s="31">
        <v>908437.5</v>
      </c>
      <c r="J3029" s="32">
        <f t="shared" si="141"/>
        <v>45630.815630028512</v>
      </c>
      <c r="K3029" s="31">
        <v>0</v>
      </c>
      <c r="L3029" s="31">
        <v>0</v>
      </c>
      <c r="M3029" s="31">
        <v>0</v>
      </c>
      <c r="N3029" s="31">
        <v>0</v>
      </c>
      <c r="O3029" s="33">
        <f t="shared" si="142"/>
        <v>0</v>
      </c>
      <c r="P3029" s="34" t="str">
        <f t="shared" si="143"/>
        <v>1-30</v>
      </c>
      <c r="Q3029" s="35" t="str">
        <f>+VLOOKUP(B3029,'[2]PORTAFOLIO JAN17'!$B$7:$T$4941,19,FALSE)</f>
        <v>MEXICO</v>
      </c>
      <c r="R3029" s="31">
        <v>0</v>
      </c>
      <c r="S3029" s="31">
        <v>0</v>
      </c>
      <c r="T3029" s="31" t="s">
        <v>45</v>
      </c>
      <c r="U3029" s="36" t="s">
        <v>64</v>
      </c>
      <c r="V3029" s="37">
        <v>45630.815625000003</v>
      </c>
      <c r="W3029" s="38">
        <v>45630.815625000003</v>
      </c>
      <c r="X3029" s="38">
        <v>0</v>
      </c>
      <c r="Y3029" s="38">
        <v>0</v>
      </c>
      <c r="Z3029" s="38">
        <v>0</v>
      </c>
      <c r="AA3029" s="38">
        <v>0</v>
      </c>
      <c r="AB3029" s="38">
        <v>0</v>
      </c>
      <c r="AC3029" s="38">
        <v>0</v>
      </c>
      <c r="AD3029" s="38" t="s">
        <v>47</v>
      </c>
    </row>
    <row r="3030" spans="1:30" s="27" customFormat="1" ht="15" customHeight="1" x14ac:dyDescent="0.25">
      <c r="A3030" s="39" t="s">
        <v>39</v>
      </c>
      <c r="B3030" s="39" t="s">
        <v>3078</v>
      </c>
      <c r="C3030" s="86">
        <v>42767</v>
      </c>
      <c r="D3030" s="29">
        <f>+VLOOKUP(B3030,'[2]HG-Mexico by Contract'!$B$8:$G$4512,6,FALSE)</f>
        <v>382308</v>
      </c>
      <c r="E3030" s="29"/>
      <c r="F3030" s="39" t="s">
        <v>41</v>
      </c>
      <c r="G3030" s="39" t="s">
        <v>42</v>
      </c>
      <c r="H3030" s="39" t="s">
        <v>44</v>
      </c>
      <c r="I3030" s="40">
        <v>14485.83</v>
      </c>
      <c r="J3030" s="32">
        <f t="shared" si="141"/>
        <v>14485.83</v>
      </c>
      <c r="K3030" s="31">
        <v>0</v>
      </c>
      <c r="L3030" s="31">
        <v>0</v>
      </c>
      <c r="M3030" s="31">
        <v>0</v>
      </c>
      <c r="N3030" s="31">
        <v>0</v>
      </c>
      <c r="O3030" s="33">
        <f t="shared" si="142"/>
        <v>0</v>
      </c>
      <c r="P3030" s="34" t="str">
        <f t="shared" si="143"/>
        <v>1-30</v>
      </c>
      <c r="Q3030" s="35" t="str">
        <f>+VLOOKUP(B3030,'[2]PORTAFOLIO JAN17'!$B$7:$T$4941,19,FALSE)</f>
        <v>GUATEMALA</v>
      </c>
      <c r="R3030" s="31">
        <v>0</v>
      </c>
      <c r="S3030" s="31">
        <v>0</v>
      </c>
      <c r="T3030" s="31" t="s">
        <v>45</v>
      </c>
      <c r="U3030" s="41" t="s">
        <v>46</v>
      </c>
      <c r="V3030" s="42">
        <v>14485.83</v>
      </c>
      <c r="W3030" s="43">
        <v>14485.83</v>
      </c>
      <c r="X3030" s="38">
        <v>0</v>
      </c>
      <c r="Y3030" s="38">
        <v>0</v>
      </c>
      <c r="Z3030" s="38">
        <v>0</v>
      </c>
      <c r="AA3030" s="38">
        <v>0</v>
      </c>
      <c r="AB3030" s="38">
        <v>0</v>
      </c>
      <c r="AC3030" s="38">
        <v>0</v>
      </c>
      <c r="AD3030" s="38" t="s">
        <v>47</v>
      </c>
    </row>
    <row r="3031" spans="1:30" s="27" customFormat="1" ht="15" customHeight="1" x14ac:dyDescent="0.25">
      <c r="A3031" s="28" t="s">
        <v>39</v>
      </c>
      <c r="B3031" s="28" t="s">
        <v>3079</v>
      </c>
      <c r="C3031" s="85">
        <v>42767</v>
      </c>
      <c r="D3031" s="29">
        <f>+VLOOKUP(B3031,'[2]HG-Mexico by Contract'!$B$8:$G$4512,6,FALSE)</f>
        <v>382308</v>
      </c>
      <c r="E3031" s="29"/>
      <c r="F3031" s="28" t="s">
        <v>41</v>
      </c>
      <c r="G3031" s="28" t="s">
        <v>42</v>
      </c>
      <c r="H3031" s="28" t="s">
        <v>44</v>
      </c>
      <c r="I3031" s="31">
        <v>13371.54</v>
      </c>
      <c r="J3031" s="32">
        <f t="shared" si="141"/>
        <v>13371.54</v>
      </c>
      <c r="K3031" s="31">
        <v>0</v>
      </c>
      <c r="L3031" s="31">
        <v>0</v>
      </c>
      <c r="M3031" s="31">
        <v>0</v>
      </c>
      <c r="N3031" s="31">
        <v>0</v>
      </c>
      <c r="O3031" s="33">
        <f t="shared" si="142"/>
        <v>0</v>
      </c>
      <c r="P3031" s="34" t="str">
        <f t="shared" si="143"/>
        <v>1-30</v>
      </c>
      <c r="Q3031" s="35" t="str">
        <f>+VLOOKUP(B3031,'[2]PORTAFOLIO JAN17'!$B$7:$T$4941,19,FALSE)</f>
        <v>GUATEMALA</v>
      </c>
      <c r="R3031" s="31">
        <v>0</v>
      </c>
      <c r="S3031" s="31">
        <v>0</v>
      </c>
      <c r="T3031" s="31" t="s">
        <v>45</v>
      </c>
      <c r="U3031" s="36" t="s">
        <v>46</v>
      </c>
      <c r="V3031" s="37">
        <v>13371.54</v>
      </c>
      <c r="W3031" s="38">
        <v>13371.54</v>
      </c>
      <c r="X3031" s="38">
        <v>0</v>
      </c>
      <c r="Y3031" s="38">
        <v>0</v>
      </c>
      <c r="Z3031" s="38">
        <v>0</v>
      </c>
      <c r="AA3031" s="38">
        <v>0</v>
      </c>
      <c r="AB3031" s="38">
        <v>0</v>
      </c>
      <c r="AC3031" s="38">
        <v>0</v>
      </c>
      <c r="AD3031" s="38" t="s">
        <v>47</v>
      </c>
    </row>
    <row r="3032" spans="1:30" s="27" customFormat="1" ht="15" customHeight="1" x14ac:dyDescent="0.25">
      <c r="A3032" s="39" t="s">
        <v>39</v>
      </c>
      <c r="B3032" s="39" t="s">
        <v>3080</v>
      </c>
      <c r="C3032" s="86">
        <v>42767</v>
      </c>
      <c r="D3032" s="29">
        <f>+VLOOKUP(B3032,'[2]HG-Mexico by Contract'!$B$8:$G$4512,6,FALSE)</f>
        <v>315343</v>
      </c>
      <c r="E3032" s="29"/>
      <c r="F3032" s="39" t="s">
        <v>41</v>
      </c>
      <c r="G3032" s="39" t="s">
        <v>42</v>
      </c>
      <c r="H3032" s="39" t="s">
        <v>44</v>
      </c>
      <c r="I3032" s="40">
        <v>73258.84</v>
      </c>
      <c r="J3032" s="32">
        <f t="shared" si="141"/>
        <v>73258.84</v>
      </c>
      <c r="K3032" s="31">
        <v>0</v>
      </c>
      <c r="L3032" s="31">
        <v>0</v>
      </c>
      <c r="M3032" s="31">
        <v>0</v>
      </c>
      <c r="N3032" s="31">
        <v>0</v>
      </c>
      <c r="O3032" s="33">
        <f t="shared" si="142"/>
        <v>0</v>
      </c>
      <c r="P3032" s="34" t="str">
        <f t="shared" si="143"/>
        <v>1-30</v>
      </c>
      <c r="Q3032" s="35" t="str">
        <f>+VLOOKUP(B3032,'[2]PORTAFOLIO JAN17'!$B$7:$T$4941,19,FALSE)</f>
        <v>COSTA RICA</v>
      </c>
      <c r="R3032" s="31">
        <v>0</v>
      </c>
      <c r="S3032" s="31">
        <v>0</v>
      </c>
      <c r="T3032" s="31" t="s">
        <v>45</v>
      </c>
      <c r="U3032" s="41" t="s">
        <v>46</v>
      </c>
      <c r="V3032" s="42">
        <v>73258.84</v>
      </c>
      <c r="W3032" s="43">
        <v>73258.84</v>
      </c>
      <c r="X3032" s="38">
        <v>0</v>
      </c>
      <c r="Y3032" s="38">
        <v>0</v>
      </c>
      <c r="Z3032" s="38">
        <v>0</v>
      </c>
      <c r="AA3032" s="38">
        <v>0</v>
      </c>
      <c r="AB3032" s="38">
        <v>0</v>
      </c>
      <c r="AC3032" s="38">
        <v>0</v>
      </c>
      <c r="AD3032" s="38" t="s">
        <v>47</v>
      </c>
    </row>
    <row r="3033" spans="1:30" s="27" customFormat="1" ht="15" customHeight="1" x14ac:dyDescent="0.25">
      <c r="A3033" s="28" t="s">
        <v>39</v>
      </c>
      <c r="B3033" s="28" t="s">
        <v>3081</v>
      </c>
      <c r="C3033" s="85">
        <v>42767</v>
      </c>
      <c r="D3033" s="29">
        <f>+VLOOKUP(B3033,'[2]HG-Mexico by Contract'!$B$8:$G$4512,6,FALSE)</f>
        <v>315319</v>
      </c>
      <c r="E3033" s="29"/>
      <c r="F3033" s="28" t="s">
        <v>41</v>
      </c>
      <c r="G3033" s="28" t="s">
        <v>42</v>
      </c>
      <c r="H3033" s="28" t="s">
        <v>44</v>
      </c>
      <c r="I3033" s="31">
        <v>32734.87</v>
      </c>
      <c r="J3033" s="32">
        <f t="shared" si="141"/>
        <v>32734.87</v>
      </c>
      <c r="K3033" s="31">
        <v>0</v>
      </c>
      <c r="L3033" s="31">
        <v>0</v>
      </c>
      <c r="M3033" s="31">
        <v>0</v>
      </c>
      <c r="N3033" s="31">
        <v>0</v>
      </c>
      <c r="O3033" s="33">
        <f t="shared" si="142"/>
        <v>0</v>
      </c>
      <c r="P3033" s="34" t="str">
        <f t="shared" si="143"/>
        <v>1-30</v>
      </c>
      <c r="Q3033" s="35" t="str">
        <f>+VLOOKUP(B3033,'[2]PORTAFOLIO JAN17'!$B$7:$T$4941,19,FALSE)</f>
        <v>MEXICO</v>
      </c>
      <c r="R3033" s="31">
        <v>0</v>
      </c>
      <c r="S3033" s="31">
        <v>0</v>
      </c>
      <c r="T3033" s="31" t="s">
        <v>45</v>
      </c>
      <c r="U3033" s="36" t="s">
        <v>46</v>
      </c>
      <c r="V3033" s="37">
        <v>32734.87</v>
      </c>
      <c r="W3033" s="38">
        <v>32734.87</v>
      </c>
      <c r="X3033" s="38">
        <v>0</v>
      </c>
      <c r="Y3033" s="38">
        <v>0</v>
      </c>
      <c r="Z3033" s="38">
        <v>0</v>
      </c>
      <c r="AA3033" s="38">
        <v>0</v>
      </c>
      <c r="AB3033" s="38">
        <v>0</v>
      </c>
      <c r="AC3033" s="38">
        <v>0</v>
      </c>
      <c r="AD3033" s="38" t="s">
        <v>47</v>
      </c>
    </row>
    <row r="3034" spans="1:30" s="27" customFormat="1" ht="15" customHeight="1" x14ac:dyDescent="0.25">
      <c r="A3034" s="39" t="s">
        <v>39</v>
      </c>
      <c r="B3034" s="39" t="s">
        <v>3082</v>
      </c>
      <c r="C3034" s="86">
        <v>42767</v>
      </c>
      <c r="D3034" s="29">
        <f>+VLOOKUP(B3034,'[2]HG-Mexico by Contract'!$B$8:$G$4512,6,FALSE)</f>
        <v>315577</v>
      </c>
      <c r="E3034" s="29"/>
      <c r="F3034" s="39" t="s">
        <v>41</v>
      </c>
      <c r="G3034" s="39" t="s">
        <v>42</v>
      </c>
      <c r="H3034" s="39" t="s">
        <v>63</v>
      </c>
      <c r="I3034" s="40">
        <v>3531871.75</v>
      </c>
      <c r="J3034" s="32">
        <f t="shared" si="141"/>
        <v>177405.91802205011</v>
      </c>
      <c r="K3034" s="31">
        <v>0</v>
      </c>
      <c r="L3034" s="31">
        <v>0</v>
      </c>
      <c r="M3034" s="31">
        <v>0</v>
      </c>
      <c r="N3034" s="31">
        <v>0</v>
      </c>
      <c r="O3034" s="33">
        <f t="shared" si="142"/>
        <v>0</v>
      </c>
      <c r="P3034" s="34" t="str">
        <f t="shared" si="143"/>
        <v>1-30</v>
      </c>
      <c r="Q3034" s="35" t="str">
        <f>+VLOOKUP(B3034,'[2]PORTAFOLIO JAN17'!$B$7:$T$4941,19,FALSE)</f>
        <v>MEXICO</v>
      </c>
      <c r="R3034" s="31">
        <v>0</v>
      </c>
      <c r="S3034" s="31">
        <v>0</v>
      </c>
      <c r="T3034" s="31" t="s">
        <v>45</v>
      </c>
      <c r="U3034" s="41" t="s">
        <v>64</v>
      </c>
      <c r="V3034" s="42">
        <v>177405.9180025</v>
      </c>
      <c r="W3034" s="43">
        <v>177405.9180025</v>
      </c>
      <c r="X3034" s="38">
        <v>0</v>
      </c>
      <c r="Y3034" s="38">
        <v>0</v>
      </c>
      <c r="Z3034" s="38">
        <v>0</v>
      </c>
      <c r="AA3034" s="38">
        <v>0</v>
      </c>
      <c r="AB3034" s="38">
        <v>0</v>
      </c>
      <c r="AC3034" s="38">
        <v>0</v>
      </c>
      <c r="AD3034" s="38" t="s">
        <v>47</v>
      </c>
    </row>
    <row r="3035" spans="1:30" s="27" customFormat="1" ht="15" customHeight="1" x14ac:dyDescent="0.25">
      <c r="A3035" s="28" t="s">
        <v>39</v>
      </c>
      <c r="B3035" s="28" t="s">
        <v>3083</v>
      </c>
      <c r="C3035" s="85">
        <v>42767</v>
      </c>
      <c r="D3035" s="29">
        <f>+VLOOKUP(B3035,'[2]HG-Mexico by Contract'!$B$8:$G$4512,6,FALSE)</f>
        <v>316888</v>
      </c>
      <c r="E3035" s="29"/>
      <c r="F3035" s="28" t="s">
        <v>41</v>
      </c>
      <c r="G3035" s="28" t="s">
        <v>42</v>
      </c>
      <c r="H3035" s="28" t="s">
        <v>63</v>
      </c>
      <c r="I3035" s="31">
        <v>2630023.88</v>
      </c>
      <c r="J3035" s="32">
        <f t="shared" si="141"/>
        <v>132106.09950695807</v>
      </c>
      <c r="K3035" s="31">
        <v>0</v>
      </c>
      <c r="L3035" s="31">
        <v>0</v>
      </c>
      <c r="M3035" s="31">
        <v>0</v>
      </c>
      <c r="N3035" s="31">
        <v>0</v>
      </c>
      <c r="O3035" s="33">
        <f t="shared" si="142"/>
        <v>0</v>
      </c>
      <c r="P3035" s="34" t="str">
        <f t="shared" si="143"/>
        <v>1-30</v>
      </c>
      <c r="Q3035" s="35" t="str">
        <f>+VLOOKUP(B3035,'[2]PORTAFOLIO JAN17'!$B$7:$T$4941,19,FALSE)</f>
        <v>MEXICO</v>
      </c>
      <c r="R3035" s="31">
        <v>0</v>
      </c>
      <c r="S3035" s="31">
        <v>0</v>
      </c>
      <c r="T3035" s="31" t="s">
        <v>45</v>
      </c>
      <c r="U3035" s="36" t="s">
        <v>64</v>
      </c>
      <c r="V3035" s="37">
        <v>132106.09949240001</v>
      </c>
      <c r="W3035" s="38">
        <v>132106.09949240001</v>
      </c>
      <c r="X3035" s="38">
        <v>0</v>
      </c>
      <c r="Y3035" s="38">
        <v>0</v>
      </c>
      <c r="Z3035" s="38">
        <v>0</v>
      </c>
      <c r="AA3035" s="38">
        <v>0</v>
      </c>
      <c r="AB3035" s="38">
        <v>0</v>
      </c>
      <c r="AC3035" s="38">
        <v>0</v>
      </c>
      <c r="AD3035" s="38" t="s">
        <v>47</v>
      </c>
    </row>
    <row r="3036" spans="1:30" s="27" customFormat="1" ht="15" customHeight="1" x14ac:dyDescent="0.25">
      <c r="A3036" s="39" t="s">
        <v>39</v>
      </c>
      <c r="B3036" s="39" t="s">
        <v>3084</v>
      </c>
      <c r="C3036" s="86">
        <v>42767</v>
      </c>
      <c r="D3036" s="29">
        <f>+VLOOKUP(B3036,'[2]HG-Mexico by Contract'!$B$8:$G$4512,6,FALSE)</f>
        <v>319670</v>
      </c>
      <c r="E3036" s="29"/>
      <c r="F3036" s="39" t="s">
        <v>41</v>
      </c>
      <c r="G3036" s="39" t="s">
        <v>42</v>
      </c>
      <c r="H3036" s="39" t="s">
        <v>63</v>
      </c>
      <c r="I3036" s="40">
        <v>411815.92</v>
      </c>
      <c r="J3036" s="32">
        <f t="shared" si="141"/>
        <v>20685.513663879541</v>
      </c>
      <c r="K3036" s="31">
        <v>0</v>
      </c>
      <c r="L3036" s="31">
        <v>0</v>
      </c>
      <c r="M3036" s="31">
        <v>0</v>
      </c>
      <c r="N3036" s="31">
        <v>0</v>
      </c>
      <c r="O3036" s="33">
        <f t="shared" si="142"/>
        <v>0</v>
      </c>
      <c r="P3036" s="34" t="str">
        <f t="shared" si="143"/>
        <v>1-30</v>
      </c>
      <c r="Q3036" s="35" t="str">
        <f>+VLOOKUP(B3036,'[2]PORTAFOLIO JAN17'!$B$7:$T$4941,19,FALSE)</f>
        <v>MEXICO</v>
      </c>
      <c r="R3036" s="31">
        <v>0</v>
      </c>
      <c r="S3036" s="31">
        <v>0</v>
      </c>
      <c r="T3036" s="31" t="s">
        <v>45</v>
      </c>
      <c r="U3036" s="41" t="s">
        <v>64</v>
      </c>
      <c r="V3036" s="42">
        <v>20685.513661600002</v>
      </c>
      <c r="W3036" s="43">
        <v>20685.513661600002</v>
      </c>
      <c r="X3036" s="38">
        <v>0</v>
      </c>
      <c r="Y3036" s="38">
        <v>0</v>
      </c>
      <c r="Z3036" s="38">
        <v>0</v>
      </c>
      <c r="AA3036" s="38">
        <v>0</v>
      </c>
      <c r="AB3036" s="38">
        <v>0</v>
      </c>
      <c r="AC3036" s="38">
        <v>0</v>
      </c>
      <c r="AD3036" s="38" t="s">
        <v>47</v>
      </c>
    </row>
    <row r="3037" spans="1:30" s="27" customFormat="1" ht="15" customHeight="1" x14ac:dyDescent="0.25">
      <c r="A3037" s="28" t="s">
        <v>39</v>
      </c>
      <c r="B3037" s="28" t="s">
        <v>3085</v>
      </c>
      <c r="C3037" s="85">
        <v>42767</v>
      </c>
      <c r="D3037" s="29">
        <f>+VLOOKUP(B3037,'[2]HG-Mexico by Contract'!$B$8:$G$4512,6,FALSE)</f>
        <v>371288</v>
      </c>
      <c r="E3037" s="29"/>
      <c r="F3037" s="28" t="s">
        <v>41</v>
      </c>
      <c r="G3037" s="28" t="s">
        <v>42</v>
      </c>
      <c r="H3037" s="28" t="s">
        <v>44</v>
      </c>
      <c r="I3037" s="31">
        <v>137684.82999999999</v>
      </c>
      <c r="J3037" s="32">
        <f t="shared" si="141"/>
        <v>137684.82999999999</v>
      </c>
      <c r="K3037" s="31">
        <v>0</v>
      </c>
      <c r="L3037" s="31">
        <v>0</v>
      </c>
      <c r="M3037" s="31">
        <v>0</v>
      </c>
      <c r="N3037" s="31">
        <v>0</v>
      </c>
      <c r="O3037" s="33">
        <f t="shared" si="142"/>
        <v>0</v>
      </c>
      <c r="P3037" s="34" t="str">
        <f t="shared" si="143"/>
        <v>1-30</v>
      </c>
      <c r="Q3037" s="35" t="str">
        <f>+VLOOKUP(B3037,'[2]PORTAFOLIO JAN17'!$B$7:$T$4941,19,FALSE)</f>
        <v>GUATEMALA</v>
      </c>
      <c r="R3037" s="31">
        <v>0</v>
      </c>
      <c r="S3037" s="31">
        <v>0</v>
      </c>
      <c r="T3037" s="31" t="s">
        <v>45</v>
      </c>
      <c r="U3037" s="36" t="s">
        <v>46</v>
      </c>
      <c r="V3037" s="37">
        <v>137684.82999999999</v>
      </c>
      <c r="W3037" s="38">
        <v>137684.82999999999</v>
      </c>
      <c r="X3037" s="38">
        <v>0</v>
      </c>
      <c r="Y3037" s="38">
        <v>0</v>
      </c>
      <c r="Z3037" s="38">
        <v>0</v>
      </c>
      <c r="AA3037" s="38">
        <v>0</v>
      </c>
      <c r="AB3037" s="38">
        <v>0</v>
      </c>
      <c r="AC3037" s="38">
        <v>0</v>
      </c>
      <c r="AD3037" s="38" t="s">
        <v>47</v>
      </c>
    </row>
    <row r="3038" spans="1:30" s="27" customFormat="1" ht="15" customHeight="1" x14ac:dyDescent="0.25">
      <c r="A3038" s="39" t="s">
        <v>39</v>
      </c>
      <c r="B3038" s="39" t="s">
        <v>3086</v>
      </c>
      <c r="C3038" s="86">
        <v>42767</v>
      </c>
      <c r="D3038" s="29">
        <f>+VLOOKUP(B3038,'[2]HG-Mexico by Contract'!$B$8:$G$4512,6,FALSE)</f>
        <v>369530</v>
      </c>
      <c r="E3038" s="29"/>
      <c r="F3038" s="39" t="s">
        <v>41</v>
      </c>
      <c r="G3038" s="39" t="s">
        <v>42</v>
      </c>
      <c r="H3038" s="39" t="s">
        <v>63</v>
      </c>
      <c r="I3038" s="40">
        <v>1377077.61</v>
      </c>
      <c r="J3038" s="32">
        <f t="shared" si="141"/>
        <v>69170.608357922611</v>
      </c>
      <c r="K3038" s="31">
        <v>0</v>
      </c>
      <c r="L3038" s="31">
        <v>0</v>
      </c>
      <c r="M3038" s="31">
        <v>0</v>
      </c>
      <c r="N3038" s="31">
        <v>0</v>
      </c>
      <c r="O3038" s="33">
        <f t="shared" si="142"/>
        <v>0</v>
      </c>
      <c r="P3038" s="34" t="str">
        <f t="shared" si="143"/>
        <v>1-30</v>
      </c>
      <c r="Q3038" s="35" t="str">
        <f>+VLOOKUP(B3038,'[2]PORTAFOLIO JAN17'!$B$7:$T$4941,19,FALSE)</f>
        <v>MEXICO</v>
      </c>
      <c r="R3038" s="31">
        <v>0</v>
      </c>
      <c r="S3038" s="31">
        <v>0</v>
      </c>
      <c r="T3038" s="31" t="s">
        <v>45</v>
      </c>
      <c r="U3038" s="41" t="s">
        <v>64</v>
      </c>
      <c r="V3038" s="42">
        <v>69170.608350299997</v>
      </c>
      <c r="W3038" s="43">
        <v>69170.608350299997</v>
      </c>
      <c r="X3038" s="38">
        <v>0</v>
      </c>
      <c r="Y3038" s="38">
        <v>0</v>
      </c>
      <c r="Z3038" s="38">
        <v>0</v>
      </c>
      <c r="AA3038" s="38">
        <v>0</v>
      </c>
      <c r="AB3038" s="38">
        <v>0</v>
      </c>
      <c r="AC3038" s="38">
        <v>0</v>
      </c>
      <c r="AD3038" s="38" t="s">
        <v>47</v>
      </c>
    </row>
    <row r="3039" spans="1:30" s="27" customFormat="1" ht="15" customHeight="1" x14ac:dyDescent="0.25">
      <c r="A3039" s="28" t="s">
        <v>39</v>
      </c>
      <c r="B3039" s="28" t="s">
        <v>3087</v>
      </c>
      <c r="C3039" s="85">
        <v>42767</v>
      </c>
      <c r="D3039" s="29">
        <f>+VLOOKUP(B3039,'[2]HG-Mexico by Contract'!$B$8:$G$4512,6,FALSE)</f>
        <v>368942</v>
      </c>
      <c r="E3039" s="29"/>
      <c r="F3039" s="28" t="s">
        <v>41</v>
      </c>
      <c r="G3039" s="28" t="s">
        <v>42</v>
      </c>
      <c r="H3039" s="28" t="s">
        <v>63</v>
      </c>
      <c r="I3039" s="31">
        <v>2637210.06</v>
      </c>
      <c r="J3039" s="32">
        <f t="shared" si="141"/>
        <v>132467.06132839786</v>
      </c>
      <c r="K3039" s="31">
        <v>0</v>
      </c>
      <c r="L3039" s="31">
        <v>0</v>
      </c>
      <c r="M3039" s="31">
        <v>0</v>
      </c>
      <c r="N3039" s="31">
        <v>0</v>
      </c>
      <c r="O3039" s="33">
        <f t="shared" si="142"/>
        <v>0</v>
      </c>
      <c r="P3039" s="34" t="str">
        <f t="shared" si="143"/>
        <v>1-30</v>
      </c>
      <c r="Q3039" s="35" t="str">
        <f>+VLOOKUP(B3039,'[2]PORTAFOLIO JAN17'!$B$7:$T$4941,19,FALSE)</f>
        <v>MEXICO</v>
      </c>
      <c r="R3039" s="31">
        <v>0</v>
      </c>
      <c r="S3039" s="31">
        <v>0</v>
      </c>
      <c r="T3039" s="31" t="s">
        <v>45</v>
      </c>
      <c r="U3039" s="36" t="s">
        <v>64</v>
      </c>
      <c r="V3039" s="37">
        <v>132467.06131379999</v>
      </c>
      <c r="W3039" s="38">
        <v>132467.06131379999</v>
      </c>
      <c r="X3039" s="38">
        <v>0</v>
      </c>
      <c r="Y3039" s="38">
        <v>0</v>
      </c>
      <c r="Z3039" s="38">
        <v>0</v>
      </c>
      <c r="AA3039" s="38">
        <v>0</v>
      </c>
      <c r="AB3039" s="38">
        <v>0</v>
      </c>
      <c r="AC3039" s="38">
        <v>0</v>
      </c>
      <c r="AD3039" s="38" t="s">
        <v>47</v>
      </c>
    </row>
    <row r="3040" spans="1:30" s="27" customFormat="1" ht="15" customHeight="1" x14ac:dyDescent="0.25">
      <c r="A3040" s="39" t="s">
        <v>39</v>
      </c>
      <c r="B3040" s="39" t="s">
        <v>3088</v>
      </c>
      <c r="C3040" s="86">
        <v>42767</v>
      </c>
      <c r="D3040" s="29">
        <f>+VLOOKUP(B3040,'[2]HG-Mexico by Contract'!$B$8:$G$4512,6,FALSE)</f>
        <v>318506</v>
      </c>
      <c r="E3040" s="29"/>
      <c r="F3040" s="39" t="s">
        <v>41</v>
      </c>
      <c r="G3040" s="39" t="s">
        <v>42</v>
      </c>
      <c r="H3040" s="39" t="s">
        <v>44</v>
      </c>
      <c r="I3040" s="40">
        <v>21225.75</v>
      </c>
      <c r="J3040" s="32">
        <f t="shared" si="141"/>
        <v>21225.75</v>
      </c>
      <c r="K3040" s="31">
        <v>0</v>
      </c>
      <c r="L3040" s="31">
        <v>0</v>
      </c>
      <c r="M3040" s="31">
        <v>0</v>
      </c>
      <c r="N3040" s="31">
        <v>0</v>
      </c>
      <c r="O3040" s="33">
        <f t="shared" si="142"/>
        <v>0</v>
      </c>
      <c r="P3040" s="34" t="str">
        <f t="shared" si="143"/>
        <v>1-30</v>
      </c>
      <c r="Q3040" s="35" t="str">
        <f>+VLOOKUP(B3040,'[2]PORTAFOLIO JAN17'!$B$7:$T$4941,19,FALSE)</f>
        <v>MEXICO</v>
      </c>
      <c r="R3040" s="31">
        <v>0</v>
      </c>
      <c r="S3040" s="31">
        <v>0</v>
      </c>
      <c r="T3040" s="31" t="s">
        <v>45</v>
      </c>
      <c r="U3040" s="41" t="s">
        <v>46</v>
      </c>
      <c r="V3040" s="42">
        <v>21225.75</v>
      </c>
      <c r="W3040" s="43">
        <v>21225.75</v>
      </c>
      <c r="X3040" s="38">
        <v>0</v>
      </c>
      <c r="Y3040" s="38">
        <v>0</v>
      </c>
      <c r="Z3040" s="38">
        <v>0</v>
      </c>
      <c r="AA3040" s="38">
        <v>0</v>
      </c>
      <c r="AB3040" s="38">
        <v>0</v>
      </c>
      <c r="AC3040" s="38">
        <v>0</v>
      </c>
      <c r="AD3040" s="38" t="s">
        <v>47</v>
      </c>
    </row>
    <row r="3041" spans="1:30" s="27" customFormat="1" ht="15" customHeight="1" x14ac:dyDescent="0.25">
      <c r="A3041" s="28" t="s">
        <v>39</v>
      </c>
      <c r="B3041" s="28" t="s">
        <v>3089</v>
      </c>
      <c r="C3041" s="85">
        <v>42767</v>
      </c>
      <c r="D3041" s="29">
        <f>+VLOOKUP(B3041,'[2]HG-Mexico by Contract'!$B$8:$G$4512,6,FALSE)</f>
        <v>370702</v>
      </c>
      <c r="E3041" s="29"/>
      <c r="F3041" s="28" t="s">
        <v>41</v>
      </c>
      <c r="G3041" s="28" t="s">
        <v>42</v>
      </c>
      <c r="H3041" s="28" t="s">
        <v>63</v>
      </c>
      <c r="I3041" s="31">
        <v>7144000</v>
      </c>
      <c r="J3041" s="32">
        <f t="shared" si="141"/>
        <v>358843.12003954448</v>
      </c>
      <c r="K3041" s="31">
        <v>0</v>
      </c>
      <c r="L3041" s="31">
        <v>0</v>
      </c>
      <c r="M3041" s="31">
        <v>0</v>
      </c>
      <c r="N3041" s="31">
        <v>0</v>
      </c>
      <c r="O3041" s="33">
        <f t="shared" si="142"/>
        <v>0</v>
      </c>
      <c r="P3041" s="34" t="str">
        <f t="shared" si="143"/>
        <v>1-30</v>
      </c>
      <c r="Q3041" s="35" t="str">
        <f>+VLOOKUP(B3041,'[2]PORTAFOLIO JAN17'!$B$7:$T$4941,19,FALSE)</f>
        <v>MEXICO</v>
      </c>
      <c r="R3041" s="31">
        <v>0</v>
      </c>
      <c r="S3041" s="31">
        <v>0</v>
      </c>
      <c r="T3041" s="31" t="s">
        <v>45</v>
      </c>
      <c r="U3041" s="36" t="s">
        <v>64</v>
      </c>
      <c r="V3041" s="37">
        <v>358843.12</v>
      </c>
      <c r="W3041" s="38">
        <v>358843.12</v>
      </c>
      <c r="X3041" s="38">
        <v>0</v>
      </c>
      <c r="Y3041" s="38">
        <v>0</v>
      </c>
      <c r="Z3041" s="38">
        <v>0</v>
      </c>
      <c r="AA3041" s="38">
        <v>0</v>
      </c>
      <c r="AB3041" s="38">
        <v>0</v>
      </c>
      <c r="AC3041" s="38">
        <v>0</v>
      </c>
      <c r="AD3041" s="38" t="s">
        <v>47</v>
      </c>
    </row>
    <row r="3042" spans="1:30" s="27" customFormat="1" ht="15" customHeight="1" x14ac:dyDescent="0.25">
      <c r="A3042" s="39" t="s">
        <v>39</v>
      </c>
      <c r="B3042" s="39" t="s">
        <v>3090</v>
      </c>
      <c r="C3042" s="86">
        <v>42767</v>
      </c>
      <c r="D3042" s="29">
        <f>+VLOOKUP(B3042,'[2]HG-Mexico by Contract'!$B$8:$G$4512,6,FALSE)</f>
        <v>439387</v>
      </c>
      <c r="E3042" s="29"/>
      <c r="F3042" s="39" t="s">
        <v>41</v>
      </c>
      <c r="G3042" s="39" t="s">
        <v>42</v>
      </c>
      <c r="H3042" s="39" t="s">
        <v>44</v>
      </c>
      <c r="I3042" s="40">
        <v>59366.400000000001</v>
      </c>
      <c r="J3042" s="32">
        <f t="shared" si="141"/>
        <v>59366.400000000001</v>
      </c>
      <c r="K3042" s="31">
        <v>0</v>
      </c>
      <c r="L3042" s="31">
        <v>0</v>
      </c>
      <c r="M3042" s="31">
        <v>0</v>
      </c>
      <c r="N3042" s="31">
        <v>0</v>
      </c>
      <c r="O3042" s="33">
        <f t="shared" si="142"/>
        <v>0</v>
      </c>
      <c r="P3042" s="34" t="str">
        <f t="shared" si="143"/>
        <v>1-30</v>
      </c>
      <c r="Q3042" s="35" t="str">
        <f>+VLOOKUP(B3042,'[2]PORTAFOLIO JAN17'!$B$7:$T$4941,19,FALSE)</f>
        <v>HONDURAS</v>
      </c>
      <c r="R3042" s="31">
        <v>0</v>
      </c>
      <c r="S3042" s="31">
        <v>0</v>
      </c>
      <c r="T3042" s="31" t="s">
        <v>45</v>
      </c>
      <c r="U3042" s="41" t="s">
        <v>46</v>
      </c>
      <c r="V3042" s="42">
        <v>59366.400000000001</v>
      </c>
      <c r="W3042" s="43">
        <v>59366.400000000001</v>
      </c>
      <c r="X3042" s="38">
        <v>0</v>
      </c>
      <c r="Y3042" s="38">
        <v>0</v>
      </c>
      <c r="Z3042" s="38">
        <v>0</v>
      </c>
      <c r="AA3042" s="38">
        <v>0</v>
      </c>
      <c r="AB3042" s="38">
        <v>0</v>
      </c>
      <c r="AC3042" s="38">
        <v>0</v>
      </c>
      <c r="AD3042" s="38" t="s">
        <v>47</v>
      </c>
    </row>
    <row r="3043" spans="1:30" s="27" customFormat="1" ht="15" customHeight="1" x14ac:dyDescent="0.25">
      <c r="A3043" s="28" t="s">
        <v>39</v>
      </c>
      <c r="B3043" s="28" t="s">
        <v>3091</v>
      </c>
      <c r="C3043" s="85">
        <v>42767</v>
      </c>
      <c r="D3043" s="29">
        <f>+VLOOKUP(B3043,'[2]HG-Mexico by Contract'!$B$8:$G$4512,6,FALSE)</f>
        <v>312682</v>
      </c>
      <c r="E3043" s="29"/>
      <c r="F3043" s="28" t="s">
        <v>41</v>
      </c>
      <c r="G3043" s="28" t="s">
        <v>42</v>
      </c>
      <c r="H3043" s="28" t="s">
        <v>63</v>
      </c>
      <c r="I3043" s="31">
        <v>5016280.66</v>
      </c>
      <c r="J3043" s="32">
        <f t="shared" si="141"/>
        <v>251967.77757956684</v>
      </c>
      <c r="K3043" s="31">
        <v>0</v>
      </c>
      <c r="L3043" s="31">
        <v>0</v>
      </c>
      <c r="M3043" s="31">
        <v>0</v>
      </c>
      <c r="N3043" s="31">
        <v>0</v>
      </c>
      <c r="O3043" s="33">
        <f t="shared" si="142"/>
        <v>0</v>
      </c>
      <c r="P3043" s="34" t="str">
        <f t="shared" si="143"/>
        <v>1-30</v>
      </c>
      <c r="Q3043" s="35" t="str">
        <f>+VLOOKUP(B3043,'[2]PORTAFOLIO JAN17'!$B$7:$T$4941,19,FALSE)</f>
        <v>MEXICO</v>
      </c>
      <c r="R3043" s="31">
        <v>0</v>
      </c>
      <c r="S3043" s="31">
        <v>0</v>
      </c>
      <c r="T3043" s="31" t="s">
        <v>45</v>
      </c>
      <c r="U3043" s="36" t="s">
        <v>64</v>
      </c>
      <c r="V3043" s="37">
        <v>251967.77755180001</v>
      </c>
      <c r="W3043" s="38">
        <v>251967.77755180001</v>
      </c>
      <c r="X3043" s="38">
        <v>0</v>
      </c>
      <c r="Y3043" s="38">
        <v>0</v>
      </c>
      <c r="Z3043" s="38">
        <v>0</v>
      </c>
      <c r="AA3043" s="38">
        <v>0</v>
      </c>
      <c r="AB3043" s="38">
        <v>0</v>
      </c>
      <c r="AC3043" s="38">
        <v>0</v>
      </c>
      <c r="AD3043" s="38" t="s">
        <v>47</v>
      </c>
    </row>
    <row r="3044" spans="1:30" s="27" customFormat="1" ht="15" customHeight="1" x14ac:dyDescent="0.25">
      <c r="A3044" s="39" t="s">
        <v>39</v>
      </c>
      <c r="B3044" s="39" t="s">
        <v>3092</v>
      </c>
      <c r="C3044" s="86">
        <v>42767</v>
      </c>
      <c r="D3044" s="29">
        <f>+VLOOKUP(B3044,'[2]HG-Mexico by Contract'!$B$8:$G$4512,6,FALSE)</f>
        <v>375312</v>
      </c>
      <c r="E3044" s="29"/>
      <c r="F3044" s="39" t="s">
        <v>41</v>
      </c>
      <c r="G3044" s="39" t="s">
        <v>42</v>
      </c>
      <c r="H3044" s="39" t="s">
        <v>44</v>
      </c>
      <c r="I3044" s="40">
        <v>65265.4</v>
      </c>
      <c r="J3044" s="32">
        <f t="shared" si="141"/>
        <v>65265.4</v>
      </c>
      <c r="K3044" s="31">
        <v>0</v>
      </c>
      <c r="L3044" s="31">
        <v>0</v>
      </c>
      <c r="M3044" s="31">
        <v>0</v>
      </c>
      <c r="N3044" s="31">
        <v>0</v>
      </c>
      <c r="O3044" s="33">
        <f t="shared" si="142"/>
        <v>0</v>
      </c>
      <c r="P3044" s="34" t="str">
        <f t="shared" si="143"/>
        <v>1-30</v>
      </c>
      <c r="Q3044" s="35" t="str">
        <f>+VLOOKUP(B3044,'[2]PORTAFOLIO JAN17'!$B$7:$T$4941,19,FALSE)</f>
        <v>GUATEMALA</v>
      </c>
      <c r="R3044" s="31">
        <v>0</v>
      </c>
      <c r="S3044" s="31">
        <v>0</v>
      </c>
      <c r="T3044" s="31" t="s">
        <v>45</v>
      </c>
      <c r="U3044" s="41" t="s">
        <v>46</v>
      </c>
      <c r="V3044" s="42">
        <v>65265.4</v>
      </c>
      <c r="W3044" s="43">
        <v>65265.4</v>
      </c>
      <c r="X3044" s="38">
        <v>0</v>
      </c>
      <c r="Y3044" s="38">
        <v>0</v>
      </c>
      <c r="Z3044" s="38">
        <v>0</v>
      </c>
      <c r="AA3044" s="38">
        <v>0</v>
      </c>
      <c r="AB3044" s="38">
        <v>0</v>
      </c>
      <c r="AC3044" s="38">
        <v>0</v>
      </c>
      <c r="AD3044" s="38" t="s">
        <v>47</v>
      </c>
    </row>
    <row r="3045" spans="1:30" s="27" customFormat="1" ht="15" customHeight="1" x14ac:dyDescent="0.25">
      <c r="A3045" s="28" t="s">
        <v>39</v>
      </c>
      <c r="B3045" s="28" t="s">
        <v>3093</v>
      </c>
      <c r="C3045" s="85">
        <v>42767</v>
      </c>
      <c r="D3045" s="29">
        <f>+VLOOKUP(B3045,'[2]HG-Mexico by Contract'!$B$8:$G$4512,6,FALSE)</f>
        <v>317650</v>
      </c>
      <c r="E3045" s="29"/>
      <c r="F3045" s="28" t="s">
        <v>41</v>
      </c>
      <c r="G3045" s="28" t="s">
        <v>42</v>
      </c>
      <c r="H3045" s="28" t="s">
        <v>63</v>
      </c>
      <c r="I3045" s="31">
        <v>2720325.88</v>
      </c>
      <c r="J3045" s="32">
        <f t="shared" si="141"/>
        <v>136641.96896745794</v>
      </c>
      <c r="K3045" s="31">
        <v>0</v>
      </c>
      <c r="L3045" s="31">
        <v>0</v>
      </c>
      <c r="M3045" s="31">
        <v>0</v>
      </c>
      <c r="N3045" s="31">
        <v>0</v>
      </c>
      <c r="O3045" s="33">
        <f t="shared" si="142"/>
        <v>0</v>
      </c>
      <c r="P3045" s="34" t="str">
        <f t="shared" si="143"/>
        <v>1-30</v>
      </c>
      <c r="Q3045" s="35" t="str">
        <f>+VLOOKUP(B3045,'[2]PORTAFOLIO JAN17'!$B$7:$T$4941,19,FALSE)</f>
        <v>MEXICO</v>
      </c>
      <c r="R3045" s="31">
        <v>0</v>
      </c>
      <c r="S3045" s="31">
        <v>0</v>
      </c>
      <c r="T3045" s="31" t="s">
        <v>45</v>
      </c>
      <c r="U3045" s="36" t="s">
        <v>64</v>
      </c>
      <c r="V3045" s="37">
        <v>136641.9689524</v>
      </c>
      <c r="W3045" s="38">
        <v>136641.9689524</v>
      </c>
      <c r="X3045" s="38">
        <v>0</v>
      </c>
      <c r="Y3045" s="38">
        <v>0</v>
      </c>
      <c r="Z3045" s="38">
        <v>0</v>
      </c>
      <c r="AA3045" s="38">
        <v>0</v>
      </c>
      <c r="AB3045" s="38">
        <v>0</v>
      </c>
      <c r="AC3045" s="38">
        <v>0</v>
      </c>
      <c r="AD3045" s="38" t="s">
        <v>47</v>
      </c>
    </row>
    <row r="3046" spans="1:30" s="27" customFormat="1" ht="15" customHeight="1" x14ac:dyDescent="0.25">
      <c r="A3046" s="39" t="s">
        <v>39</v>
      </c>
      <c r="B3046" s="39" t="s">
        <v>3094</v>
      </c>
      <c r="C3046" s="86">
        <v>42767</v>
      </c>
      <c r="D3046" s="29">
        <f>+VLOOKUP(B3046,'[2]HG-Mexico by Contract'!$B$8:$G$4512,6,FALSE)</f>
        <v>310580</v>
      </c>
      <c r="E3046" s="29"/>
      <c r="F3046" s="39" t="s">
        <v>41</v>
      </c>
      <c r="G3046" s="39" t="s">
        <v>42</v>
      </c>
      <c r="H3046" s="39" t="s">
        <v>44</v>
      </c>
      <c r="I3046" s="40">
        <v>2822177.35</v>
      </c>
      <c r="J3046" s="32">
        <f t="shared" si="141"/>
        <v>2822177.35</v>
      </c>
      <c r="K3046" s="31">
        <v>0</v>
      </c>
      <c r="L3046" s="31">
        <v>0</v>
      </c>
      <c r="M3046" s="31">
        <v>0</v>
      </c>
      <c r="N3046" s="31">
        <v>0</v>
      </c>
      <c r="O3046" s="33">
        <f t="shared" si="142"/>
        <v>0</v>
      </c>
      <c r="P3046" s="34" t="str">
        <f t="shared" si="143"/>
        <v>1-30</v>
      </c>
      <c r="Q3046" s="35" t="str">
        <f>+VLOOKUP(B3046,'[2]PORTAFOLIO JAN17'!$B$7:$T$4941,19,FALSE)</f>
        <v>MEXICO</v>
      </c>
      <c r="R3046" s="31">
        <v>0</v>
      </c>
      <c r="S3046" s="31">
        <v>0</v>
      </c>
      <c r="T3046" s="31" t="s">
        <v>45</v>
      </c>
      <c r="U3046" s="41" t="s">
        <v>46</v>
      </c>
      <c r="V3046" s="42">
        <v>2822177.35</v>
      </c>
      <c r="W3046" s="43">
        <v>2822177.35</v>
      </c>
      <c r="X3046" s="38">
        <v>0</v>
      </c>
      <c r="Y3046" s="38">
        <v>0</v>
      </c>
      <c r="Z3046" s="38">
        <v>0</v>
      </c>
      <c r="AA3046" s="38">
        <v>0</v>
      </c>
      <c r="AB3046" s="38">
        <v>0</v>
      </c>
      <c r="AC3046" s="38">
        <v>0</v>
      </c>
      <c r="AD3046" s="38" t="s">
        <v>47</v>
      </c>
    </row>
    <row r="3047" spans="1:30" s="27" customFormat="1" ht="15" customHeight="1" x14ac:dyDescent="0.25">
      <c r="A3047" s="28" t="s">
        <v>39</v>
      </c>
      <c r="B3047" s="28" t="s">
        <v>3095</v>
      </c>
      <c r="C3047" s="85">
        <v>42767</v>
      </c>
      <c r="D3047" s="29">
        <f>+VLOOKUP(B3047,'[2]HG-Mexico by Contract'!$B$8:$G$4512,6,FALSE)</f>
        <v>318099</v>
      </c>
      <c r="E3047" s="29"/>
      <c r="F3047" s="28" t="s">
        <v>41</v>
      </c>
      <c r="G3047" s="28" t="s">
        <v>42</v>
      </c>
      <c r="H3047" s="28" t="s">
        <v>44</v>
      </c>
      <c r="I3047" s="31">
        <v>361046.38</v>
      </c>
      <c r="J3047" s="32">
        <f t="shared" si="141"/>
        <v>361046.38</v>
      </c>
      <c r="K3047" s="31">
        <v>0</v>
      </c>
      <c r="L3047" s="31">
        <v>0</v>
      </c>
      <c r="M3047" s="31">
        <v>0</v>
      </c>
      <c r="N3047" s="31">
        <v>0</v>
      </c>
      <c r="O3047" s="33">
        <f t="shared" si="142"/>
        <v>0</v>
      </c>
      <c r="P3047" s="34" t="str">
        <f t="shared" si="143"/>
        <v>1-30</v>
      </c>
      <c r="Q3047" s="35" t="str">
        <f>+VLOOKUP(B3047,'[2]PORTAFOLIO JAN17'!$B$7:$T$4941,19,FALSE)</f>
        <v>MEXICO</v>
      </c>
      <c r="R3047" s="31">
        <v>0</v>
      </c>
      <c r="S3047" s="31">
        <v>0</v>
      </c>
      <c r="T3047" s="31" t="s">
        <v>45</v>
      </c>
      <c r="U3047" s="36" t="s">
        <v>46</v>
      </c>
      <c r="V3047" s="37">
        <v>361046.38</v>
      </c>
      <c r="W3047" s="38">
        <v>361046.38</v>
      </c>
      <c r="X3047" s="38">
        <v>0</v>
      </c>
      <c r="Y3047" s="38">
        <v>0</v>
      </c>
      <c r="Z3047" s="38">
        <v>0</v>
      </c>
      <c r="AA3047" s="38">
        <v>0</v>
      </c>
      <c r="AB3047" s="38">
        <v>0</v>
      </c>
      <c r="AC3047" s="38">
        <v>0</v>
      </c>
      <c r="AD3047" s="38" t="s">
        <v>47</v>
      </c>
    </row>
    <row r="3048" spans="1:30" s="27" customFormat="1" ht="15" customHeight="1" x14ac:dyDescent="0.25">
      <c r="A3048" s="39" t="s">
        <v>39</v>
      </c>
      <c r="B3048" s="39" t="s">
        <v>3096</v>
      </c>
      <c r="C3048" s="86">
        <v>42767</v>
      </c>
      <c r="D3048" s="29">
        <f>+VLOOKUP(B3048,'[2]HG-Mexico by Contract'!$B$8:$G$4512,6,FALSE)</f>
        <v>314395</v>
      </c>
      <c r="E3048" s="29"/>
      <c r="F3048" s="39" t="s">
        <v>41</v>
      </c>
      <c r="G3048" s="39" t="s">
        <v>42</v>
      </c>
      <c r="H3048" s="39" t="s">
        <v>44</v>
      </c>
      <c r="I3048" s="40">
        <v>197260.66</v>
      </c>
      <c r="J3048" s="32">
        <f t="shared" si="141"/>
        <v>197260.66</v>
      </c>
      <c r="K3048" s="31">
        <v>0</v>
      </c>
      <c r="L3048" s="31">
        <v>0</v>
      </c>
      <c r="M3048" s="31">
        <v>0</v>
      </c>
      <c r="N3048" s="31">
        <v>0</v>
      </c>
      <c r="O3048" s="33">
        <f t="shared" si="142"/>
        <v>0</v>
      </c>
      <c r="P3048" s="34" t="str">
        <f t="shared" si="143"/>
        <v>1-30</v>
      </c>
      <c r="Q3048" s="35" t="str">
        <f>+VLOOKUP(B3048,'[2]PORTAFOLIO JAN17'!$B$7:$T$4941,19,FALSE)</f>
        <v>REPUBLICA DOMINICANA</v>
      </c>
      <c r="R3048" s="31">
        <v>0</v>
      </c>
      <c r="S3048" s="31">
        <v>0</v>
      </c>
      <c r="T3048" s="31" t="s">
        <v>45</v>
      </c>
      <c r="U3048" s="41" t="s">
        <v>46</v>
      </c>
      <c r="V3048" s="42">
        <v>197260.66</v>
      </c>
      <c r="W3048" s="43">
        <v>197260.66</v>
      </c>
      <c r="X3048" s="38">
        <v>0</v>
      </c>
      <c r="Y3048" s="38">
        <v>0</v>
      </c>
      <c r="Z3048" s="38">
        <v>0</v>
      </c>
      <c r="AA3048" s="38">
        <v>0</v>
      </c>
      <c r="AB3048" s="38">
        <v>0</v>
      </c>
      <c r="AC3048" s="38">
        <v>0</v>
      </c>
      <c r="AD3048" s="38" t="s">
        <v>47</v>
      </c>
    </row>
    <row r="3049" spans="1:30" s="27" customFormat="1" ht="15" customHeight="1" x14ac:dyDescent="0.25">
      <c r="A3049" s="28" t="s">
        <v>39</v>
      </c>
      <c r="B3049" s="28" t="s">
        <v>3097</v>
      </c>
      <c r="C3049" s="85">
        <v>42767</v>
      </c>
      <c r="D3049" s="29">
        <f>+VLOOKUP(B3049,'[2]HG-Mexico by Contract'!$B$8:$G$4512,6,FALSE)</f>
        <v>320453</v>
      </c>
      <c r="E3049" s="29"/>
      <c r="F3049" s="28" t="s">
        <v>41</v>
      </c>
      <c r="G3049" s="28" t="s">
        <v>42</v>
      </c>
      <c r="H3049" s="28" t="s">
        <v>44</v>
      </c>
      <c r="I3049" s="31">
        <v>49119.17</v>
      </c>
      <c r="J3049" s="32">
        <f t="shared" si="141"/>
        <v>49119.17</v>
      </c>
      <c r="K3049" s="31">
        <v>0</v>
      </c>
      <c r="L3049" s="31">
        <v>0</v>
      </c>
      <c r="M3049" s="31">
        <v>0</v>
      </c>
      <c r="N3049" s="31">
        <v>0</v>
      </c>
      <c r="O3049" s="33">
        <f t="shared" si="142"/>
        <v>0</v>
      </c>
      <c r="P3049" s="34" t="str">
        <f t="shared" si="143"/>
        <v>1-30</v>
      </c>
      <c r="Q3049" s="35" t="str">
        <f>+VLOOKUP(B3049,'[2]PORTAFOLIO JAN17'!$B$7:$T$4941,19,FALSE)</f>
        <v>MEXICO</v>
      </c>
      <c r="R3049" s="31">
        <v>0</v>
      </c>
      <c r="S3049" s="31">
        <v>0</v>
      </c>
      <c r="T3049" s="31" t="s">
        <v>45</v>
      </c>
      <c r="U3049" s="36" t="s">
        <v>46</v>
      </c>
      <c r="V3049" s="37">
        <v>49119.17</v>
      </c>
      <c r="W3049" s="38">
        <v>49119.17</v>
      </c>
      <c r="X3049" s="38">
        <v>0</v>
      </c>
      <c r="Y3049" s="38">
        <v>0</v>
      </c>
      <c r="Z3049" s="38">
        <v>0</v>
      </c>
      <c r="AA3049" s="38">
        <v>0</v>
      </c>
      <c r="AB3049" s="38">
        <v>0</v>
      </c>
      <c r="AC3049" s="38">
        <v>0</v>
      </c>
      <c r="AD3049" s="38" t="s">
        <v>47</v>
      </c>
    </row>
    <row r="3050" spans="1:30" s="27" customFormat="1" ht="15" customHeight="1" x14ac:dyDescent="0.25">
      <c r="A3050" s="39" t="s">
        <v>39</v>
      </c>
      <c r="B3050" s="39" t="s">
        <v>3098</v>
      </c>
      <c r="C3050" s="86">
        <v>42767</v>
      </c>
      <c r="D3050" s="29">
        <f>+VLOOKUP(B3050,'[2]HG-Mexico by Contract'!$B$8:$G$4512,6,FALSE)</f>
        <v>366558</v>
      </c>
      <c r="E3050" s="29"/>
      <c r="F3050" s="39" t="s">
        <v>41</v>
      </c>
      <c r="G3050" s="39" t="s">
        <v>42</v>
      </c>
      <c r="H3050" s="39" t="s">
        <v>63</v>
      </c>
      <c r="I3050" s="40">
        <v>1436571.8</v>
      </c>
      <c r="J3050" s="32">
        <f t="shared" si="141"/>
        <v>72159.001521951926</v>
      </c>
      <c r="K3050" s="31">
        <v>0</v>
      </c>
      <c r="L3050" s="31">
        <v>0</v>
      </c>
      <c r="M3050" s="31">
        <v>0</v>
      </c>
      <c r="N3050" s="31">
        <v>0</v>
      </c>
      <c r="O3050" s="33">
        <f t="shared" si="142"/>
        <v>0</v>
      </c>
      <c r="P3050" s="34" t="str">
        <f t="shared" si="143"/>
        <v>1-30</v>
      </c>
      <c r="Q3050" s="35" t="str">
        <f>+VLOOKUP(B3050,'[2]PORTAFOLIO JAN17'!$B$7:$T$4941,19,FALSE)</f>
        <v>MEXICO</v>
      </c>
      <c r="R3050" s="31">
        <v>0</v>
      </c>
      <c r="S3050" s="31">
        <v>0</v>
      </c>
      <c r="T3050" s="31" t="s">
        <v>45</v>
      </c>
      <c r="U3050" s="41" t="s">
        <v>64</v>
      </c>
      <c r="V3050" s="42">
        <v>72159.001514000003</v>
      </c>
      <c r="W3050" s="43">
        <v>72159.001514000003</v>
      </c>
      <c r="X3050" s="38">
        <v>0</v>
      </c>
      <c r="Y3050" s="38">
        <v>0</v>
      </c>
      <c r="Z3050" s="38">
        <v>0</v>
      </c>
      <c r="AA3050" s="38">
        <v>0</v>
      </c>
      <c r="AB3050" s="38">
        <v>0</v>
      </c>
      <c r="AC3050" s="38">
        <v>0</v>
      </c>
      <c r="AD3050" s="38" t="s">
        <v>47</v>
      </c>
    </row>
    <row r="3051" spans="1:30" s="27" customFormat="1" ht="15" customHeight="1" x14ac:dyDescent="0.25">
      <c r="A3051" s="28" t="s">
        <v>39</v>
      </c>
      <c r="B3051" s="28" t="s">
        <v>3099</v>
      </c>
      <c r="C3051" s="85">
        <v>42767</v>
      </c>
      <c r="D3051" s="29">
        <f>+VLOOKUP(B3051,'[2]HG-Mexico by Contract'!$B$8:$G$4512,6,FALSE)</f>
        <v>317650</v>
      </c>
      <c r="E3051" s="29"/>
      <c r="F3051" s="28" t="s">
        <v>41</v>
      </c>
      <c r="G3051" s="28" t="s">
        <v>42</v>
      </c>
      <c r="H3051" s="28" t="s">
        <v>63</v>
      </c>
      <c r="I3051" s="31">
        <v>11739286.630000001</v>
      </c>
      <c r="J3051" s="32">
        <f t="shared" si="141"/>
        <v>589664.367489881</v>
      </c>
      <c r="K3051" s="31">
        <v>0</v>
      </c>
      <c r="L3051" s="31">
        <v>0</v>
      </c>
      <c r="M3051" s="31">
        <v>0</v>
      </c>
      <c r="N3051" s="31">
        <v>0</v>
      </c>
      <c r="O3051" s="33">
        <f t="shared" si="142"/>
        <v>0</v>
      </c>
      <c r="P3051" s="34" t="str">
        <f t="shared" si="143"/>
        <v>1-30</v>
      </c>
      <c r="Q3051" s="35" t="str">
        <f>+VLOOKUP(B3051,'[2]PORTAFOLIO JAN17'!$B$7:$T$4941,19,FALSE)</f>
        <v>MEXICO</v>
      </c>
      <c r="R3051" s="31">
        <v>0</v>
      </c>
      <c r="S3051" s="31">
        <v>0</v>
      </c>
      <c r="T3051" s="31" t="s">
        <v>45</v>
      </c>
      <c r="U3051" s="36" t="s">
        <v>64</v>
      </c>
      <c r="V3051" s="37">
        <v>589664.36742489995</v>
      </c>
      <c r="W3051" s="38">
        <v>589664.36742489995</v>
      </c>
      <c r="X3051" s="38">
        <v>0</v>
      </c>
      <c r="Y3051" s="38">
        <v>0</v>
      </c>
      <c r="Z3051" s="38">
        <v>0</v>
      </c>
      <c r="AA3051" s="38">
        <v>0</v>
      </c>
      <c r="AB3051" s="38">
        <v>0</v>
      </c>
      <c r="AC3051" s="38">
        <v>0</v>
      </c>
      <c r="AD3051" s="38" t="s">
        <v>47</v>
      </c>
    </row>
    <row r="3052" spans="1:30" s="27" customFormat="1" ht="15" customHeight="1" x14ac:dyDescent="0.25">
      <c r="A3052" s="39" t="s">
        <v>39</v>
      </c>
      <c r="B3052" s="39" t="s">
        <v>3100</v>
      </c>
      <c r="C3052" s="86">
        <v>42767</v>
      </c>
      <c r="D3052" s="29">
        <f>+VLOOKUP(B3052,'[2]HG-Mexico by Contract'!$B$8:$G$4512,6,FALSE)</f>
        <v>403336</v>
      </c>
      <c r="E3052" s="29"/>
      <c r="F3052" s="39" t="s">
        <v>41</v>
      </c>
      <c r="G3052" s="39" t="s">
        <v>42</v>
      </c>
      <c r="H3052" s="39" t="s">
        <v>44</v>
      </c>
      <c r="I3052" s="40">
        <v>44837.7</v>
      </c>
      <c r="J3052" s="32">
        <f t="shared" si="141"/>
        <v>44837.7</v>
      </c>
      <c r="K3052" s="31">
        <v>0</v>
      </c>
      <c r="L3052" s="31">
        <v>0</v>
      </c>
      <c r="M3052" s="31">
        <v>0</v>
      </c>
      <c r="N3052" s="31">
        <v>0</v>
      </c>
      <c r="O3052" s="33">
        <f t="shared" si="142"/>
        <v>0</v>
      </c>
      <c r="P3052" s="34" t="str">
        <f t="shared" si="143"/>
        <v>1-30</v>
      </c>
      <c r="Q3052" s="35" t="str">
        <f>+VLOOKUP(B3052,'[2]PORTAFOLIO JAN17'!$B$7:$T$4941,19,FALSE)</f>
        <v>COSTA RICA</v>
      </c>
      <c r="R3052" s="31">
        <v>0</v>
      </c>
      <c r="S3052" s="31">
        <v>0</v>
      </c>
      <c r="T3052" s="31" t="s">
        <v>45</v>
      </c>
      <c r="U3052" s="41" t="s">
        <v>46</v>
      </c>
      <c r="V3052" s="42">
        <v>44837.7</v>
      </c>
      <c r="W3052" s="43">
        <v>44837.7</v>
      </c>
      <c r="X3052" s="38">
        <v>0</v>
      </c>
      <c r="Y3052" s="38">
        <v>0</v>
      </c>
      <c r="Z3052" s="38">
        <v>0</v>
      </c>
      <c r="AA3052" s="38">
        <v>0</v>
      </c>
      <c r="AB3052" s="38">
        <v>0</v>
      </c>
      <c r="AC3052" s="38">
        <v>0</v>
      </c>
      <c r="AD3052" s="38" t="s">
        <v>47</v>
      </c>
    </row>
    <row r="3053" spans="1:30" s="27" customFormat="1" ht="15" customHeight="1" x14ac:dyDescent="0.25">
      <c r="A3053" s="28" t="s">
        <v>39</v>
      </c>
      <c r="B3053" s="28" t="s">
        <v>3101</v>
      </c>
      <c r="C3053" s="85">
        <v>42767</v>
      </c>
      <c r="D3053" s="29">
        <f>+VLOOKUP(B3053,'[2]HG-Mexico by Contract'!$B$8:$G$4512,6,FALSE)</f>
        <v>371126</v>
      </c>
      <c r="E3053" s="29"/>
      <c r="F3053" s="28" t="s">
        <v>41</v>
      </c>
      <c r="G3053" s="28" t="s">
        <v>42</v>
      </c>
      <c r="H3053" s="28" t="s">
        <v>63</v>
      </c>
      <c r="I3053" s="31">
        <v>1887840.93</v>
      </c>
      <c r="J3053" s="32">
        <f t="shared" si="141"/>
        <v>94826.249924349846</v>
      </c>
      <c r="K3053" s="31">
        <v>0</v>
      </c>
      <c r="L3053" s="31">
        <v>0</v>
      </c>
      <c r="M3053" s="31">
        <v>0</v>
      </c>
      <c r="N3053" s="31">
        <v>0</v>
      </c>
      <c r="O3053" s="33">
        <f t="shared" si="142"/>
        <v>0</v>
      </c>
      <c r="P3053" s="34" t="str">
        <f t="shared" si="143"/>
        <v>1-30</v>
      </c>
      <c r="Q3053" s="35" t="str">
        <f>+VLOOKUP(B3053,'[2]PORTAFOLIO JAN17'!$B$7:$T$4941,19,FALSE)</f>
        <v>MEXICO</v>
      </c>
      <c r="R3053" s="31">
        <v>0</v>
      </c>
      <c r="S3053" s="31">
        <v>0</v>
      </c>
      <c r="T3053" s="31" t="s">
        <v>45</v>
      </c>
      <c r="U3053" s="36" t="s">
        <v>64</v>
      </c>
      <c r="V3053" s="37">
        <v>94826.249913899999</v>
      </c>
      <c r="W3053" s="38">
        <v>94826.249913899999</v>
      </c>
      <c r="X3053" s="38">
        <v>0</v>
      </c>
      <c r="Y3053" s="38">
        <v>0</v>
      </c>
      <c r="Z3053" s="38">
        <v>0</v>
      </c>
      <c r="AA3053" s="38">
        <v>0</v>
      </c>
      <c r="AB3053" s="38">
        <v>0</v>
      </c>
      <c r="AC3053" s="38">
        <v>0</v>
      </c>
      <c r="AD3053" s="38" t="s">
        <v>47</v>
      </c>
    </row>
    <row r="3054" spans="1:30" s="27" customFormat="1" ht="15" customHeight="1" x14ac:dyDescent="0.25">
      <c r="A3054" s="39" t="s">
        <v>39</v>
      </c>
      <c r="B3054" s="39" t="s">
        <v>3102</v>
      </c>
      <c r="C3054" s="86">
        <v>42767</v>
      </c>
      <c r="D3054" s="29">
        <f>+VLOOKUP(B3054,'[2]HG-Mexico by Contract'!$B$8:$G$4512,6,FALSE)</f>
        <v>314376</v>
      </c>
      <c r="E3054" s="29"/>
      <c r="F3054" s="39" t="s">
        <v>41</v>
      </c>
      <c r="G3054" s="39" t="s">
        <v>42</v>
      </c>
      <c r="H3054" s="39" t="s">
        <v>44</v>
      </c>
      <c r="I3054" s="40">
        <v>177255.25</v>
      </c>
      <c r="J3054" s="32">
        <f t="shared" si="141"/>
        <v>177255.25</v>
      </c>
      <c r="K3054" s="31">
        <v>0</v>
      </c>
      <c r="L3054" s="31">
        <v>0</v>
      </c>
      <c r="M3054" s="31">
        <v>0</v>
      </c>
      <c r="N3054" s="31">
        <v>0</v>
      </c>
      <c r="O3054" s="33">
        <f t="shared" si="142"/>
        <v>0</v>
      </c>
      <c r="P3054" s="34" t="str">
        <f t="shared" si="143"/>
        <v>1-30</v>
      </c>
      <c r="Q3054" s="35" t="str">
        <f>+VLOOKUP(B3054,'[2]PORTAFOLIO JAN17'!$B$7:$T$4941,19,FALSE)</f>
        <v>COSTA RICA</v>
      </c>
      <c r="R3054" s="31">
        <v>0</v>
      </c>
      <c r="S3054" s="31">
        <v>0</v>
      </c>
      <c r="T3054" s="31" t="s">
        <v>45</v>
      </c>
      <c r="U3054" s="41" t="s">
        <v>46</v>
      </c>
      <c r="V3054" s="42">
        <v>177255.25</v>
      </c>
      <c r="W3054" s="43">
        <v>177255.25</v>
      </c>
      <c r="X3054" s="38">
        <v>0</v>
      </c>
      <c r="Y3054" s="38">
        <v>0</v>
      </c>
      <c r="Z3054" s="38">
        <v>0</v>
      </c>
      <c r="AA3054" s="38">
        <v>0</v>
      </c>
      <c r="AB3054" s="38">
        <v>0</v>
      </c>
      <c r="AC3054" s="38">
        <v>0</v>
      </c>
      <c r="AD3054" s="38" t="s">
        <v>47</v>
      </c>
    </row>
    <row r="3055" spans="1:30" s="27" customFormat="1" ht="15" customHeight="1" x14ac:dyDescent="0.25">
      <c r="A3055" s="28" t="s">
        <v>39</v>
      </c>
      <c r="B3055" s="28" t="s">
        <v>3103</v>
      </c>
      <c r="C3055" s="85">
        <v>42767</v>
      </c>
      <c r="D3055" s="29">
        <f>+VLOOKUP(B3055,'[2]HG-Mexico by Contract'!$B$8:$G$4512,6,FALSE)</f>
        <v>375309</v>
      </c>
      <c r="E3055" s="29"/>
      <c r="F3055" s="28" t="s">
        <v>41</v>
      </c>
      <c r="G3055" s="28" t="s">
        <v>42</v>
      </c>
      <c r="H3055" s="28" t="s">
        <v>63</v>
      </c>
      <c r="I3055" s="31">
        <v>3011035.41</v>
      </c>
      <c r="J3055" s="32">
        <f t="shared" si="141"/>
        <v>151244.30866096713</v>
      </c>
      <c r="K3055" s="31">
        <v>0</v>
      </c>
      <c r="L3055" s="31">
        <v>0</v>
      </c>
      <c r="M3055" s="31">
        <v>0</v>
      </c>
      <c r="N3055" s="31">
        <v>0</v>
      </c>
      <c r="O3055" s="33">
        <f t="shared" si="142"/>
        <v>0</v>
      </c>
      <c r="P3055" s="34" t="str">
        <f t="shared" si="143"/>
        <v>1-30</v>
      </c>
      <c r="Q3055" s="35" t="str">
        <f>+VLOOKUP(B3055,'[2]PORTAFOLIO JAN17'!$B$7:$T$4941,19,FALSE)</f>
        <v>MEXICO</v>
      </c>
      <c r="R3055" s="31">
        <v>0</v>
      </c>
      <c r="S3055" s="31">
        <v>0</v>
      </c>
      <c r="T3055" s="31" t="s">
        <v>45</v>
      </c>
      <c r="U3055" s="36" t="s">
        <v>64</v>
      </c>
      <c r="V3055" s="37">
        <v>151244.30864430001</v>
      </c>
      <c r="W3055" s="38">
        <v>151244.30864430001</v>
      </c>
      <c r="X3055" s="38">
        <v>0</v>
      </c>
      <c r="Y3055" s="38">
        <v>0</v>
      </c>
      <c r="Z3055" s="38">
        <v>0</v>
      </c>
      <c r="AA3055" s="38">
        <v>0</v>
      </c>
      <c r="AB3055" s="38">
        <v>0</v>
      </c>
      <c r="AC3055" s="38">
        <v>0</v>
      </c>
      <c r="AD3055" s="38" t="s">
        <v>47</v>
      </c>
    </row>
    <row r="3056" spans="1:30" s="27" customFormat="1" ht="15" customHeight="1" x14ac:dyDescent="0.25">
      <c r="A3056" s="39" t="s">
        <v>39</v>
      </c>
      <c r="B3056" s="39" t="s">
        <v>3104</v>
      </c>
      <c r="C3056" s="86">
        <v>42767</v>
      </c>
      <c r="D3056" s="29">
        <f>+VLOOKUP(B3056,'[2]HG-Mexico by Contract'!$B$8:$G$4512,6,FALSE)</f>
        <v>317922</v>
      </c>
      <c r="E3056" s="29"/>
      <c r="F3056" s="39" t="s">
        <v>41</v>
      </c>
      <c r="G3056" s="39" t="s">
        <v>42</v>
      </c>
      <c r="H3056" s="39" t="s">
        <v>44</v>
      </c>
      <c r="I3056" s="40">
        <v>1058353.2</v>
      </c>
      <c r="J3056" s="32">
        <f t="shared" si="141"/>
        <v>1058353.2</v>
      </c>
      <c r="K3056" s="31">
        <v>0</v>
      </c>
      <c r="L3056" s="31">
        <v>0</v>
      </c>
      <c r="M3056" s="31">
        <v>0</v>
      </c>
      <c r="N3056" s="31">
        <v>0</v>
      </c>
      <c r="O3056" s="33">
        <f t="shared" si="142"/>
        <v>0</v>
      </c>
      <c r="P3056" s="34" t="str">
        <f t="shared" si="143"/>
        <v>1-30</v>
      </c>
      <c r="Q3056" s="35" t="str">
        <f>+VLOOKUP(B3056,'[2]PORTAFOLIO JAN17'!$B$7:$T$4941,19,FALSE)</f>
        <v>REPUBLICA DOMINICANA</v>
      </c>
      <c r="R3056" s="31">
        <v>0</v>
      </c>
      <c r="S3056" s="31">
        <v>0</v>
      </c>
      <c r="T3056" s="31" t="s">
        <v>45</v>
      </c>
      <c r="U3056" s="41" t="s">
        <v>46</v>
      </c>
      <c r="V3056" s="42">
        <v>1058353.2</v>
      </c>
      <c r="W3056" s="43">
        <v>1058353.2</v>
      </c>
      <c r="X3056" s="38">
        <v>0</v>
      </c>
      <c r="Y3056" s="38">
        <v>0</v>
      </c>
      <c r="Z3056" s="38">
        <v>0</v>
      </c>
      <c r="AA3056" s="38">
        <v>0</v>
      </c>
      <c r="AB3056" s="38">
        <v>0</v>
      </c>
      <c r="AC3056" s="38">
        <v>0</v>
      </c>
      <c r="AD3056" s="38" t="s">
        <v>47</v>
      </c>
    </row>
    <row r="3057" spans="1:30" s="27" customFormat="1" ht="15" customHeight="1" x14ac:dyDescent="0.25">
      <c r="A3057" s="28" t="s">
        <v>39</v>
      </c>
      <c r="B3057" s="28" t="s">
        <v>3105</v>
      </c>
      <c r="C3057" s="85">
        <v>42767</v>
      </c>
      <c r="D3057" s="29">
        <f>+VLOOKUP(B3057,'[2]HG-Mexico by Contract'!$B$8:$G$4512,6,FALSE)</f>
        <v>339152</v>
      </c>
      <c r="E3057" s="29"/>
      <c r="F3057" s="28" t="s">
        <v>41</v>
      </c>
      <c r="G3057" s="28" t="s">
        <v>42</v>
      </c>
      <c r="H3057" s="28" t="s">
        <v>63</v>
      </c>
      <c r="I3057" s="31">
        <v>1179995.8899999999</v>
      </c>
      <c r="J3057" s="32">
        <f t="shared" si="141"/>
        <v>59271.193561231681</v>
      </c>
      <c r="K3057" s="31">
        <v>0</v>
      </c>
      <c r="L3057" s="31">
        <v>0</v>
      </c>
      <c r="M3057" s="31">
        <v>0</v>
      </c>
      <c r="N3057" s="31">
        <v>0</v>
      </c>
      <c r="O3057" s="33">
        <f t="shared" si="142"/>
        <v>0</v>
      </c>
      <c r="P3057" s="34" t="str">
        <f t="shared" si="143"/>
        <v>1-30</v>
      </c>
      <c r="Q3057" s="35" t="str">
        <f>+VLOOKUP(B3057,'[2]PORTAFOLIO JAN17'!$B$7:$T$4941,19,FALSE)</f>
        <v>MEXICO</v>
      </c>
      <c r="R3057" s="31">
        <v>0</v>
      </c>
      <c r="S3057" s="31">
        <v>0</v>
      </c>
      <c r="T3057" s="31" t="s">
        <v>45</v>
      </c>
      <c r="U3057" s="36" t="s">
        <v>64</v>
      </c>
      <c r="V3057" s="37">
        <v>59271.193554700003</v>
      </c>
      <c r="W3057" s="38">
        <v>59271.193554700003</v>
      </c>
      <c r="X3057" s="38">
        <v>0</v>
      </c>
      <c r="Y3057" s="38">
        <v>0</v>
      </c>
      <c r="Z3057" s="38">
        <v>0</v>
      </c>
      <c r="AA3057" s="38">
        <v>0</v>
      </c>
      <c r="AB3057" s="38">
        <v>0</v>
      </c>
      <c r="AC3057" s="38">
        <v>0</v>
      </c>
      <c r="AD3057" s="38" t="s">
        <v>47</v>
      </c>
    </row>
    <row r="3058" spans="1:30" s="27" customFormat="1" ht="15" customHeight="1" x14ac:dyDescent="0.25">
      <c r="A3058" s="39" t="s">
        <v>39</v>
      </c>
      <c r="B3058" s="39" t="s">
        <v>3106</v>
      </c>
      <c r="C3058" s="86">
        <v>42767</v>
      </c>
      <c r="D3058" s="29">
        <f>+VLOOKUP(B3058,'[2]HG-Mexico by Contract'!$B$8:$G$4512,6,FALSE)</f>
        <v>371218</v>
      </c>
      <c r="E3058" s="29"/>
      <c r="F3058" s="39" t="s">
        <v>41</v>
      </c>
      <c r="G3058" s="39" t="s">
        <v>42</v>
      </c>
      <c r="H3058" s="39" t="s">
        <v>63</v>
      </c>
      <c r="I3058" s="40">
        <v>624039.11</v>
      </c>
      <c r="J3058" s="32">
        <f t="shared" si="141"/>
        <v>31345.484498754271</v>
      </c>
      <c r="K3058" s="31">
        <v>0</v>
      </c>
      <c r="L3058" s="31">
        <v>0</v>
      </c>
      <c r="M3058" s="31">
        <v>0</v>
      </c>
      <c r="N3058" s="31">
        <v>0</v>
      </c>
      <c r="O3058" s="33">
        <f t="shared" si="142"/>
        <v>0</v>
      </c>
      <c r="P3058" s="34" t="str">
        <f t="shared" si="143"/>
        <v>1-30</v>
      </c>
      <c r="Q3058" s="35" t="str">
        <f>+VLOOKUP(B3058,'[2]PORTAFOLIO JAN17'!$B$7:$T$4941,19,FALSE)</f>
        <v>MEXICO</v>
      </c>
      <c r="R3058" s="31">
        <v>0</v>
      </c>
      <c r="S3058" s="31">
        <v>0</v>
      </c>
      <c r="T3058" s="31" t="s">
        <v>45</v>
      </c>
      <c r="U3058" s="41" t="s">
        <v>64</v>
      </c>
      <c r="V3058" s="42">
        <v>31345.484495299999</v>
      </c>
      <c r="W3058" s="43">
        <v>31345.484495299999</v>
      </c>
      <c r="X3058" s="38">
        <v>0</v>
      </c>
      <c r="Y3058" s="38">
        <v>0</v>
      </c>
      <c r="Z3058" s="38">
        <v>0</v>
      </c>
      <c r="AA3058" s="38">
        <v>0</v>
      </c>
      <c r="AB3058" s="38">
        <v>0</v>
      </c>
      <c r="AC3058" s="38">
        <v>0</v>
      </c>
      <c r="AD3058" s="38" t="s">
        <v>47</v>
      </c>
    </row>
    <row r="3059" spans="1:30" s="27" customFormat="1" ht="15" customHeight="1" x14ac:dyDescent="0.25">
      <c r="A3059" s="28" t="s">
        <v>39</v>
      </c>
      <c r="B3059" s="28" t="s">
        <v>3107</v>
      </c>
      <c r="C3059" s="85">
        <v>42767</v>
      </c>
      <c r="D3059" s="29">
        <f>+VLOOKUP(B3059,'[2]HG-Mexico by Contract'!$B$8:$G$4512,6,FALSE)</f>
        <v>313548</v>
      </c>
      <c r="E3059" s="29"/>
      <c r="F3059" s="28" t="s">
        <v>62</v>
      </c>
      <c r="G3059" s="28" t="s">
        <v>42</v>
      </c>
      <c r="H3059" s="28" t="s">
        <v>44</v>
      </c>
      <c r="I3059" s="31">
        <v>10232.5</v>
      </c>
      <c r="J3059" s="32">
        <f t="shared" si="141"/>
        <v>10232.5</v>
      </c>
      <c r="K3059" s="31">
        <v>0</v>
      </c>
      <c r="L3059" s="31">
        <v>0</v>
      </c>
      <c r="M3059" s="31">
        <v>0</v>
      </c>
      <c r="N3059" s="31">
        <v>0</v>
      </c>
      <c r="O3059" s="33">
        <f t="shared" si="142"/>
        <v>0</v>
      </c>
      <c r="P3059" s="34" t="str">
        <f t="shared" si="143"/>
        <v>1-30</v>
      </c>
      <c r="Q3059" s="35" t="str">
        <f>+VLOOKUP(B3059,'[2]PORTAFOLIO JAN17'!$B$7:$T$4941,19,FALSE)</f>
        <v>NICARAGUA</v>
      </c>
      <c r="R3059" s="31">
        <v>0</v>
      </c>
      <c r="S3059" s="31">
        <v>0</v>
      </c>
      <c r="T3059" s="31" t="s">
        <v>45</v>
      </c>
      <c r="U3059" s="36" t="s">
        <v>46</v>
      </c>
      <c r="V3059" s="37">
        <v>10232.5</v>
      </c>
      <c r="W3059" s="38">
        <v>10232.5</v>
      </c>
      <c r="X3059" s="38">
        <v>0</v>
      </c>
      <c r="Y3059" s="38">
        <v>0</v>
      </c>
      <c r="Z3059" s="38">
        <v>0</v>
      </c>
      <c r="AA3059" s="38">
        <v>0</v>
      </c>
      <c r="AB3059" s="38">
        <v>0</v>
      </c>
      <c r="AC3059" s="38">
        <v>0</v>
      </c>
      <c r="AD3059" s="38" t="s">
        <v>47</v>
      </c>
    </row>
    <row r="3060" spans="1:30" s="27" customFormat="1" ht="15" customHeight="1" x14ac:dyDescent="0.25">
      <c r="A3060" s="39" t="s">
        <v>39</v>
      </c>
      <c r="B3060" s="39" t="s">
        <v>3108</v>
      </c>
      <c r="C3060" s="86">
        <v>42767</v>
      </c>
      <c r="D3060" s="29">
        <f>+VLOOKUP(B3060,'[2]HG-Mexico by Contract'!$B$8:$G$4512,6,FALSE)</f>
        <v>313548</v>
      </c>
      <c r="E3060" s="29"/>
      <c r="F3060" s="39" t="s">
        <v>62</v>
      </c>
      <c r="G3060" s="39" t="s">
        <v>42</v>
      </c>
      <c r="H3060" s="39" t="s">
        <v>44</v>
      </c>
      <c r="I3060" s="40">
        <v>12142.98</v>
      </c>
      <c r="J3060" s="32">
        <f t="shared" si="141"/>
        <v>12142.98</v>
      </c>
      <c r="K3060" s="31">
        <v>0</v>
      </c>
      <c r="L3060" s="31">
        <v>0</v>
      </c>
      <c r="M3060" s="31">
        <v>0</v>
      </c>
      <c r="N3060" s="31">
        <v>0</v>
      </c>
      <c r="O3060" s="33">
        <f t="shared" si="142"/>
        <v>0</v>
      </c>
      <c r="P3060" s="34" t="str">
        <f t="shared" si="143"/>
        <v>1-30</v>
      </c>
      <c r="Q3060" s="35" t="str">
        <f>+VLOOKUP(B3060,'[2]PORTAFOLIO JAN17'!$B$7:$T$4941,19,FALSE)</f>
        <v>NICARAGUA</v>
      </c>
      <c r="R3060" s="31">
        <v>0</v>
      </c>
      <c r="S3060" s="31">
        <v>0</v>
      </c>
      <c r="T3060" s="31" t="s">
        <v>45</v>
      </c>
      <c r="U3060" s="41" t="s">
        <v>46</v>
      </c>
      <c r="V3060" s="42">
        <v>12142.98</v>
      </c>
      <c r="W3060" s="43">
        <v>12142.98</v>
      </c>
      <c r="X3060" s="38">
        <v>0</v>
      </c>
      <c r="Y3060" s="38">
        <v>0</v>
      </c>
      <c r="Z3060" s="38">
        <v>0</v>
      </c>
      <c r="AA3060" s="38">
        <v>0</v>
      </c>
      <c r="AB3060" s="38">
        <v>0</v>
      </c>
      <c r="AC3060" s="38">
        <v>0</v>
      </c>
      <c r="AD3060" s="38" t="s">
        <v>47</v>
      </c>
    </row>
    <row r="3061" spans="1:30" s="27" customFormat="1" ht="15" customHeight="1" x14ac:dyDescent="0.25">
      <c r="A3061" s="28" t="s">
        <v>39</v>
      </c>
      <c r="B3061" s="28" t="s">
        <v>3109</v>
      </c>
      <c r="C3061" s="85">
        <v>42767</v>
      </c>
      <c r="D3061" s="29">
        <f>+VLOOKUP(B3061,'[2]HG-Mexico by Contract'!$B$8:$G$4512,6,FALSE)</f>
        <v>313548</v>
      </c>
      <c r="E3061" s="29"/>
      <c r="F3061" s="28" t="s">
        <v>62</v>
      </c>
      <c r="G3061" s="28" t="s">
        <v>42</v>
      </c>
      <c r="H3061" s="28" t="s">
        <v>44</v>
      </c>
      <c r="I3061" s="31">
        <v>10232.5</v>
      </c>
      <c r="J3061" s="32">
        <f t="shared" si="141"/>
        <v>10232.5</v>
      </c>
      <c r="K3061" s="31">
        <v>0</v>
      </c>
      <c r="L3061" s="31">
        <v>0</v>
      </c>
      <c r="M3061" s="31">
        <v>0</v>
      </c>
      <c r="N3061" s="31">
        <v>0</v>
      </c>
      <c r="O3061" s="33">
        <f t="shared" si="142"/>
        <v>0</v>
      </c>
      <c r="P3061" s="34" t="str">
        <f t="shared" si="143"/>
        <v>1-30</v>
      </c>
      <c r="Q3061" s="35" t="str">
        <f>+VLOOKUP(B3061,'[2]PORTAFOLIO JAN17'!$B$7:$T$4941,19,FALSE)</f>
        <v>NICARAGUA</v>
      </c>
      <c r="R3061" s="31">
        <v>0</v>
      </c>
      <c r="S3061" s="31">
        <v>0</v>
      </c>
      <c r="T3061" s="31" t="s">
        <v>45</v>
      </c>
      <c r="U3061" s="36" t="s">
        <v>46</v>
      </c>
      <c r="V3061" s="37">
        <v>10232.5</v>
      </c>
      <c r="W3061" s="38">
        <v>10232.5</v>
      </c>
      <c r="X3061" s="38">
        <v>0</v>
      </c>
      <c r="Y3061" s="38">
        <v>0</v>
      </c>
      <c r="Z3061" s="38">
        <v>0</v>
      </c>
      <c r="AA3061" s="38">
        <v>0</v>
      </c>
      <c r="AB3061" s="38">
        <v>0</v>
      </c>
      <c r="AC3061" s="38">
        <v>0</v>
      </c>
      <c r="AD3061" s="38" t="s">
        <v>47</v>
      </c>
    </row>
    <row r="3062" spans="1:30" s="27" customFormat="1" ht="15" customHeight="1" x14ac:dyDescent="0.25">
      <c r="A3062" s="39" t="s">
        <v>39</v>
      </c>
      <c r="B3062" s="39" t="s">
        <v>3110</v>
      </c>
      <c r="C3062" s="86">
        <v>42767</v>
      </c>
      <c r="D3062" s="29">
        <f>+VLOOKUP(B3062,'[2]HG-Mexico by Contract'!$B$8:$G$4512,6,FALSE)</f>
        <v>313548</v>
      </c>
      <c r="E3062" s="29"/>
      <c r="F3062" s="39" t="s">
        <v>62</v>
      </c>
      <c r="G3062" s="39" t="s">
        <v>42</v>
      </c>
      <c r="H3062" s="39" t="s">
        <v>44</v>
      </c>
      <c r="I3062" s="40">
        <v>10232.5</v>
      </c>
      <c r="J3062" s="32">
        <f t="shared" si="141"/>
        <v>10232.5</v>
      </c>
      <c r="K3062" s="31">
        <v>0</v>
      </c>
      <c r="L3062" s="31">
        <v>0</v>
      </c>
      <c r="M3062" s="31">
        <v>0</v>
      </c>
      <c r="N3062" s="31">
        <v>0</v>
      </c>
      <c r="O3062" s="33">
        <f t="shared" si="142"/>
        <v>0</v>
      </c>
      <c r="P3062" s="34" t="str">
        <f t="shared" si="143"/>
        <v>1-30</v>
      </c>
      <c r="Q3062" s="35" t="str">
        <f>+VLOOKUP(B3062,'[2]PORTAFOLIO JAN17'!$B$7:$T$4941,19,FALSE)</f>
        <v>NICARAGUA</v>
      </c>
      <c r="R3062" s="31">
        <v>0</v>
      </c>
      <c r="S3062" s="31">
        <v>0</v>
      </c>
      <c r="T3062" s="31" t="s">
        <v>45</v>
      </c>
      <c r="U3062" s="41" t="s">
        <v>46</v>
      </c>
      <c r="V3062" s="42">
        <v>10232.5</v>
      </c>
      <c r="W3062" s="43">
        <v>10232.5</v>
      </c>
      <c r="X3062" s="38">
        <v>0</v>
      </c>
      <c r="Y3062" s="38">
        <v>0</v>
      </c>
      <c r="Z3062" s="38">
        <v>0</v>
      </c>
      <c r="AA3062" s="38">
        <v>0</v>
      </c>
      <c r="AB3062" s="38">
        <v>0</v>
      </c>
      <c r="AC3062" s="38">
        <v>0</v>
      </c>
      <c r="AD3062" s="38" t="s">
        <v>47</v>
      </c>
    </row>
    <row r="3063" spans="1:30" s="27" customFormat="1" ht="15" customHeight="1" x14ac:dyDescent="0.25">
      <c r="A3063" s="28" t="s">
        <v>39</v>
      </c>
      <c r="B3063" s="28" t="s">
        <v>3111</v>
      </c>
      <c r="C3063" s="85">
        <v>42767</v>
      </c>
      <c r="D3063" s="29">
        <f>+VLOOKUP(B3063,'[2]HG-Mexico by Contract'!$B$8:$G$4512,6,FALSE)</f>
        <v>320598</v>
      </c>
      <c r="E3063" s="29"/>
      <c r="F3063" s="28" t="s">
        <v>41</v>
      </c>
      <c r="G3063" s="28" t="s">
        <v>42</v>
      </c>
      <c r="H3063" s="28" t="s">
        <v>63</v>
      </c>
      <c r="I3063" s="31">
        <v>503578.75</v>
      </c>
      <c r="J3063" s="32">
        <f t="shared" si="141"/>
        <v>25294.760615287483</v>
      </c>
      <c r="K3063" s="31">
        <v>0</v>
      </c>
      <c r="L3063" s="31">
        <v>0</v>
      </c>
      <c r="M3063" s="31">
        <v>0</v>
      </c>
      <c r="N3063" s="31">
        <v>0</v>
      </c>
      <c r="O3063" s="33">
        <f t="shared" si="142"/>
        <v>0</v>
      </c>
      <c r="P3063" s="34" t="str">
        <f t="shared" si="143"/>
        <v>1-30</v>
      </c>
      <c r="Q3063" s="35" t="str">
        <f>+VLOOKUP(B3063,'[2]PORTAFOLIO JAN17'!$B$7:$T$4941,19,FALSE)</f>
        <v>MEXICO</v>
      </c>
      <c r="R3063" s="31">
        <v>0</v>
      </c>
      <c r="S3063" s="31">
        <v>0</v>
      </c>
      <c r="T3063" s="31" t="s">
        <v>45</v>
      </c>
      <c r="U3063" s="36" t="s">
        <v>64</v>
      </c>
      <c r="V3063" s="37">
        <v>25294.760612499998</v>
      </c>
      <c r="W3063" s="38">
        <v>25294.760612499998</v>
      </c>
      <c r="X3063" s="38">
        <v>0</v>
      </c>
      <c r="Y3063" s="38">
        <v>0</v>
      </c>
      <c r="Z3063" s="38">
        <v>0</v>
      </c>
      <c r="AA3063" s="38">
        <v>0</v>
      </c>
      <c r="AB3063" s="38">
        <v>0</v>
      </c>
      <c r="AC3063" s="38">
        <v>0</v>
      </c>
      <c r="AD3063" s="38" t="s">
        <v>47</v>
      </c>
    </row>
    <row r="3064" spans="1:30" s="27" customFormat="1" ht="15" customHeight="1" x14ac:dyDescent="0.25">
      <c r="A3064" s="39" t="s">
        <v>39</v>
      </c>
      <c r="B3064" s="39" t="s">
        <v>3112</v>
      </c>
      <c r="C3064" s="86">
        <v>42767</v>
      </c>
      <c r="D3064" s="29">
        <f>+VLOOKUP(B3064,'[2]HG-Mexico by Contract'!$B$8:$G$4512,6,FALSE)</f>
        <v>320598</v>
      </c>
      <c r="E3064" s="29"/>
      <c r="F3064" s="39" t="s">
        <v>41</v>
      </c>
      <c r="G3064" s="39" t="s">
        <v>42</v>
      </c>
      <c r="H3064" s="39" t="s">
        <v>63</v>
      </c>
      <c r="I3064" s="40">
        <v>63244.99</v>
      </c>
      <c r="J3064" s="32">
        <f t="shared" si="141"/>
        <v>3176.7958480500829</v>
      </c>
      <c r="K3064" s="31">
        <v>0</v>
      </c>
      <c r="L3064" s="31">
        <v>0</v>
      </c>
      <c r="M3064" s="31">
        <v>0</v>
      </c>
      <c r="N3064" s="31">
        <v>0</v>
      </c>
      <c r="O3064" s="33">
        <f t="shared" si="142"/>
        <v>0</v>
      </c>
      <c r="P3064" s="34" t="str">
        <f t="shared" si="143"/>
        <v>1-30</v>
      </c>
      <c r="Q3064" s="35" t="str">
        <f>+VLOOKUP(B3064,'[2]PORTAFOLIO JAN17'!$B$7:$T$4941,19,FALSE)</f>
        <v>MEXICO</v>
      </c>
      <c r="R3064" s="31">
        <v>0</v>
      </c>
      <c r="S3064" s="31">
        <v>0</v>
      </c>
      <c r="T3064" s="31" t="s">
        <v>45</v>
      </c>
      <c r="U3064" s="41" t="s">
        <v>64</v>
      </c>
      <c r="V3064" s="42">
        <v>3176.7958477000002</v>
      </c>
      <c r="W3064" s="43">
        <v>3176.7958477000002</v>
      </c>
      <c r="X3064" s="38">
        <v>0</v>
      </c>
      <c r="Y3064" s="38">
        <v>0</v>
      </c>
      <c r="Z3064" s="38">
        <v>0</v>
      </c>
      <c r="AA3064" s="38">
        <v>0</v>
      </c>
      <c r="AB3064" s="38">
        <v>0</v>
      </c>
      <c r="AC3064" s="38">
        <v>0</v>
      </c>
      <c r="AD3064" s="38" t="s">
        <v>47</v>
      </c>
    </row>
    <row r="3065" spans="1:30" s="27" customFormat="1" ht="15" customHeight="1" x14ac:dyDescent="0.25">
      <c r="A3065" s="28" t="s">
        <v>39</v>
      </c>
      <c r="B3065" s="28" t="s">
        <v>3113</v>
      </c>
      <c r="C3065" s="85">
        <v>42767</v>
      </c>
      <c r="D3065" s="29">
        <f>+VLOOKUP(B3065,'[2]HG-Mexico by Contract'!$B$8:$G$4512,6,FALSE)</f>
        <v>320598</v>
      </c>
      <c r="E3065" s="29"/>
      <c r="F3065" s="28" t="s">
        <v>41</v>
      </c>
      <c r="G3065" s="28" t="s">
        <v>42</v>
      </c>
      <c r="H3065" s="28" t="s">
        <v>63</v>
      </c>
      <c r="I3065" s="31">
        <v>608804.34</v>
      </c>
      <c r="J3065" s="32">
        <f t="shared" si="141"/>
        <v>30580.242001569939</v>
      </c>
      <c r="K3065" s="31">
        <v>0</v>
      </c>
      <c r="L3065" s="31">
        <v>0</v>
      </c>
      <c r="M3065" s="31">
        <v>0</v>
      </c>
      <c r="N3065" s="31">
        <v>0</v>
      </c>
      <c r="O3065" s="33">
        <f t="shared" si="142"/>
        <v>0</v>
      </c>
      <c r="P3065" s="34" t="str">
        <f t="shared" si="143"/>
        <v>1-30</v>
      </c>
      <c r="Q3065" s="35" t="str">
        <f>+VLOOKUP(B3065,'[2]PORTAFOLIO JAN17'!$B$7:$T$4941,19,FALSE)</f>
        <v>MEXICO</v>
      </c>
      <c r="R3065" s="31">
        <v>0</v>
      </c>
      <c r="S3065" s="31">
        <v>0</v>
      </c>
      <c r="T3065" s="31" t="s">
        <v>45</v>
      </c>
      <c r="U3065" s="36" t="s">
        <v>64</v>
      </c>
      <c r="V3065" s="37">
        <v>30580.241998199999</v>
      </c>
      <c r="W3065" s="38">
        <v>30580.241998199999</v>
      </c>
      <c r="X3065" s="38">
        <v>0</v>
      </c>
      <c r="Y3065" s="38">
        <v>0</v>
      </c>
      <c r="Z3065" s="38">
        <v>0</v>
      </c>
      <c r="AA3065" s="38">
        <v>0</v>
      </c>
      <c r="AB3065" s="38">
        <v>0</v>
      </c>
      <c r="AC3065" s="38">
        <v>0</v>
      </c>
      <c r="AD3065" s="38" t="s">
        <v>47</v>
      </c>
    </row>
    <row r="3066" spans="1:30" s="27" customFormat="1" ht="15" customHeight="1" x14ac:dyDescent="0.25">
      <c r="A3066" s="39" t="s">
        <v>39</v>
      </c>
      <c r="B3066" s="39" t="s">
        <v>3114</v>
      </c>
      <c r="C3066" s="86">
        <v>42767</v>
      </c>
      <c r="D3066" s="29">
        <f>+VLOOKUP(B3066,'[2]HG-Mexico by Contract'!$B$8:$G$4512,6,FALSE)</f>
        <v>320598</v>
      </c>
      <c r="E3066" s="29"/>
      <c r="F3066" s="39" t="s">
        <v>41</v>
      </c>
      <c r="G3066" s="39" t="s">
        <v>42</v>
      </c>
      <c r="H3066" s="39" t="s">
        <v>63</v>
      </c>
      <c r="I3066" s="40">
        <v>218822.62</v>
      </c>
      <c r="J3066" s="32">
        <f t="shared" si="141"/>
        <v>10991.460203811259</v>
      </c>
      <c r="K3066" s="31">
        <v>0</v>
      </c>
      <c r="L3066" s="31">
        <v>0</v>
      </c>
      <c r="M3066" s="31">
        <v>0</v>
      </c>
      <c r="N3066" s="31">
        <v>0</v>
      </c>
      <c r="O3066" s="33">
        <f t="shared" si="142"/>
        <v>0</v>
      </c>
      <c r="P3066" s="34" t="str">
        <f t="shared" si="143"/>
        <v>1-30</v>
      </c>
      <c r="Q3066" s="35" t="str">
        <f>+VLOOKUP(B3066,'[2]PORTAFOLIO JAN17'!$B$7:$T$4941,19,FALSE)</f>
        <v>MEXICO</v>
      </c>
      <c r="R3066" s="31">
        <v>0</v>
      </c>
      <c r="S3066" s="31">
        <v>0</v>
      </c>
      <c r="T3066" s="31" t="s">
        <v>45</v>
      </c>
      <c r="U3066" s="41" t="s">
        <v>64</v>
      </c>
      <c r="V3066" s="42">
        <v>10991.460202599999</v>
      </c>
      <c r="W3066" s="43">
        <v>10991.460202599999</v>
      </c>
      <c r="X3066" s="38">
        <v>0</v>
      </c>
      <c r="Y3066" s="38">
        <v>0</v>
      </c>
      <c r="Z3066" s="38">
        <v>0</v>
      </c>
      <c r="AA3066" s="38">
        <v>0</v>
      </c>
      <c r="AB3066" s="38">
        <v>0</v>
      </c>
      <c r="AC3066" s="38">
        <v>0</v>
      </c>
      <c r="AD3066" s="38" t="s">
        <v>47</v>
      </c>
    </row>
    <row r="3067" spans="1:30" s="27" customFormat="1" ht="15" customHeight="1" x14ac:dyDescent="0.25">
      <c r="A3067" s="28" t="s">
        <v>39</v>
      </c>
      <c r="B3067" s="28" t="s">
        <v>3115</v>
      </c>
      <c r="C3067" s="85">
        <v>42767</v>
      </c>
      <c r="D3067" s="29">
        <f>+VLOOKUP(B3067,'[2]HG-Mexico by Contract'!$B$8:$G$4512,6,FALSE)</f>
        <v>313548</v>
      </c>
      <c r="E3067" s="29"/>
      <c r="F3067" s="28" t="s">
        <v>62</v>
      </c>
      <c r="G3067" s="28" t="s">
        <v>42</v>
      </c>
      <c r="H3067" s="28" t="s">
        <v>44</v>
      </c>
      <c r="I3067" s="31">
        <v>10232.5</v>
      </c>
      <c r="J3067" s="32">
        <f t="shared" si="141"/>
        <v>10232.5</v>
      </c>
      <c r="K3067" s="31">
        <v>0</v>
      </c>
      <c r="L3067" s="31">
        <v>0</v>
      </c>
      <c r="M3067" s="31">
        <v>0</v>
      </c>
      <c r="N3067" s="31">
        <v>0</v>
      </c>
      <c r="O3067" s="33">
        <f t="shared" si="142"/>
        <v>0</v>
      </c>
      <c r="P3067" s="34" t="str">
        <f t="shared" si="143"/>
        <v>1-30</v>
      </c>
      <c r="Q3067" s="35" t="str">
        <f>+VLOOKUP(B3067,'[2]PORTAFOLIO JAN17'!$B$7:$T$4941,19,FALSE)</f>
        <v>NICARAGUA</v>
      </c>
      <c r="R3067" s="31">
        <v>0</v>
      </c>
      <c r="S3067" s="31">
        <v>0</v>
      </c>
      <c r="T3067" s="31" t="s">
        <v>45</v>
      </c>
      <c r="U3067" s="36" t="s">
        <v>46</v>
      </c>
      <c r="V3067" s="37">
        <v>10232.5</v>
      </c>
      <c r="W3067" s="38">
        <v>10232.5</v>
      </c>
      <c r="X3067" s="38">
        <v>0</v>
      </c>
      <c r="Y3067" s="38">
        <v>0</v>
      </c>
      <c r="Z3067" s="38">
        <v>0</v>
      </c>
      <c r="AA3067" s="38">
        <v>0</v>
      </c>
      <c r="AB3067" s="38">
        <v>0</v>
      </c>
      <c r="AC3067" s="38">
        <v>0</v>
      </c>
      <c r="AD3067" s="38" t="s">
        <v>47</v>
      </c>
    </row>
    <row r="3068" spans="1:30" s="27" customFormat="1" ht="15" customHeight="1" x14ac:dyDescent="0.25">
      <c r="A3068" s="39" t="s">
        <v>39</v>
      </c>
      <c r="B3068" s="39" t="s">
        <v>3116</v>
      </c>
      <c r="C3068" s="86">
        <v>42767</v>
      </c>
      <c r="D3068" s="29">
        <f>+VLOOKUP(B3068,'[2]HG-Mexico by Contract'!$B$8:$G$4512,6,FALSE)</f>
        <v>313548</v>
      </c>
      <c r="E3068" s="29"/>
      <c r="F3068" s="39" t="s">
        <v>62</v>
      </c>
      <c r="G3068" s="39" t="s">
        <v>42</v>
      </c>
      <c r="H3068" s="39" t="s">
        <v>44</v>
      </c>
      <c r="I3068" s="40">
        <v>10232.5</v>
      </c>
      <c r="J3068" s="32">
        <f t="shared" si="141"/>
        <v>10232.5</v>
      </c>
      <c r="K3068" s="31">
        <v>0</v>
      </c>
      <c r="L3068" s="31">
        <v>0</v>
      </c>
      <c r="M3068" s="31">
        <v>0</v>
      </c>
      <c r="N3068" s="31">
        <v>0</v>
      </c>
      <c r="O3068" s="33">
        <f t="shared" si="142"/>
        <v>0</v>
      </c>
      <c r="P3068" s="34" t="str">
        <f t="shared" si="143"/>
        <v>1-30</v>
      </c>
      <c r="Q3068" s="35" t="str">
        <f>+VLOOKUP(B3068,'[2]PORTAFOLIO JAN17'!$B$7:$T$4941,19,FALSE)</f>
        <v>NICARAGUA</v>
      </c>
      <c r="R3068" s="31">
        <v>0</v>
      </c>
      <c r="S3068" s="31">
        <v>0</v>
      </c>
      <c r="T3068" s="31" t="s">
        <v>45</v>
      </c>
      <c r="U3068" s="41" t="s">
        <v>46</v>
      </c>
      <c r="V3068" s="42">
        <v>10232.5</v>
      </c>
      <c r="W3068" s="43">
        <v>10232.5</v>
      </c>
      <c r="X3068" s="38">
        <v>0</v>
      </c>
      <c r="Y3068" s="38">
        <v>0</v>
      </c>
      <c r="Z3068" s="38">
        <v>0</v>
      </c>
      <c r="AA3068" s="38">
        <v>0</v>
      </c>
      <c r="AB3068" s="38">
        <v>0</v>
      </c>
      <c r="AC3068" s="38">
        <v>0</v>
      </c>
      <c r="AD3068" s="38" t="s">
        <v>47</v>
      </c>
    </row>
    <row r="3069" spans="1:30" s="27" customFormat="1" ht="15" customHeight="1" x14ac:dyDescent="0.25">
      <c r="A3069" s="28" t="s">
        <v>39</v>
      </c>
      <c r="B3069" s="28" t="s">
        <v>3117</v>
      </c>
      <c r="C3069" s="85">
        <v>42767</v>
      </c>
      <c r="D3069" s="29">
        <f>+VLOOKUP(B3069,'[2]HG-Mexico by Contract'!$B$8:$G$4512,6,FALSE)</f>
        <v>330126</v>
      </c>
      <c r="E3069" s="29"/>
      <c r="F3069" s="28" t="s">
        <v>41</v>
      </c>
      <c r="G3069" s="28" t="s">
        <v>42</v>
      </c>
      <c r="H3069" s="28" t="s">
        <v>63</v>
      </c>
      <c r="I3069" s="31">
        <v>3062040</v>
      </c>
      <c r="J3069" s="32">
        <f t="shared" si="141"/>
        <v>153806.26921694944</v>
      </c>
      <c r="K3069" s="31">
        <v>0</v>
      </c>
      <c r="L3069" s="31">
        <v>0</v>
      </c>
      <c r="M3069" s="31">
        <v>0</v>
      </c>
      <c r="N3069" s="31">
        <v>0</v>
      </c>
      <c r="O3069" s="33">
        <f t="shared" si="142"/>
        <v>0</v>
      </c>
      <c r="P3069" s="34" t="str">
        <f t="shared" si="143"/>
        <v>1-30</v>
      </c>
      <c r="Q3069" s="35" t="str">
        <f>+VLOOKUP(B3069,'[2]PORTAFOLIO JAN17'!$B$7:$T$4941,19,FALSE)</f>
        <v>MEXICO</v>
      </c>
      <c r="R3069" s="31">
        <v>0</v>
      </c>
      <c r="S3069" s="31">
        <v>0</v>
      </c>
      <c r="T3069" s="31" t="s">
        <v>45</v>
      </c>
      <c r="U3069" s="36" t="s">
        <v>64</v>
      </c>
      <c r="V3069" s="37">
        <v>153806.26920000001</v>
      </c>
      <c r="W3069" s="38">
        <v>153806.26920000001</v>
      </c>
      <c r="X3069" s="38">
        <v>0</v>
      </c>
      <c r="Y3069" s="38">
        <v>0</v>
      </c>
      <c r="Z3069" s="38">
        <v>0</v>
      </c>
      <c r="AA3069" s="38">
        <v>0</v>
      </c>
      <c r="AB3069" s="38">
        <v>0</v>
      </c>
      <c r="AC3069" s="38">
        <v>0</v>
      </c>
      <c r="AD3069" s="38" t="s">
        <v>47</v>
      </c>
    </row>
    <row r="3070" spans="1:30" s="27" customFormat="1" ht="15" customHeight="1" x14ac:dyDescent="0.25">
      <c r="A3070" s="39" t="s">
        <v>39</v>
      </c>
      <c r="B3070" s="39" t="s">
        <v>3118</v>
      </c>
      <c r="C3070" s="86">
        <v>42767</v>
      </c>
      <c r="D3070" s="29">
        <f>+VLOOKUP(B3070,'[2]HG-Mexico by Contract'!$B$8:$G$4512,6,FALSE)</f>
        <v>308681</v>
      </c>
      <c r="E3070" s="29"/>
      <c r="F3070" s="39" t="s">
        <v>41</v>
      </c>
      <c r="G3070" s="39" t="s">
        <v>42</v>
      </c>
      <c r="H3070" s="39" t="s">
        <v>63</v>
      </c>
      <c r="I3070" s="40">
        <v>2070604.13</v>
      </c>
      <c r="J3070" s="32">
        <f t="shared" si="141"/>
        <v>104006.44546136149</v>
      </c>
      <c r="K3070" s="31">
        <v>0</v>
      </c>
      <c r="L3070" s="31">
        <v>0</v>
      </c>
      <c r="M3070" s="31">
        <v>0</v>
      </c>
      <c r="N3070" s="31">
        <v>0</v>
      </c>
      <c r="O3070" s="33">
        <f t="shared" si="142"/>
        <v>0</v>
      </c>
      <c r="P3070" s="34" t="str">
        <f t="shared" si="143"/>
        <v>1-30</v>
      </c>
      <c r="Q3070" s="35" t="str">
        <f>+VLOOKUP(B3070,'[2]PORTAFOLIO JAN17'!$B$7:$T$4941,19,FALSE)</f>
        <v>MEXICO</v>
      </c>
      <c r="R3070" s="31">
        <v>0</v>
      </c>
      <c r="S3070" s="31">
        <v>0</v>
      </c>
      <c r="T3070" s="31" t="s">
        <v>45</v>
      </c>
      <c r="U3070" s="41" t="s">
        <v>64</v>
      </c>
      <c r="V3070" s="42">
        <v>104006.4454499</v>
      </c>
      <c r="W3070" s="43">
        <v>104006.4454499</v>
      </c>
      <c r="X3070" s="38">
        <v>0</v>
      </c>
      <c r="Y3070" s="38">
        <v>0</v>
      </c>
      <c r="Z3070" s="38">
        <v>0</v>
      </c>
      <c r="AA3070" s="38">
        <v>0</v>
      </c>
      <c r="AB3070" s="38">
        <v>0</v>
      </c>
      <c r="AC3070" s="38">
        <v>0</v>
      </c>
      <c r="AD3070" s="38" t="s">
        <v>47</v>
      </c>
    </row>
    <row r="3071" spans="1:30" s="27" customFormat="1" ht="15" customHeight="1" x14ac:dyDescent="0.25">
      <c r="A3071" s="28" t="s">
        <v>39</v>
      </c>
      <c r="B3071" s="28" t="s">
        <v>3119</v>
      </c>
      <c r="C3071" s="85">
        <v>42767</v>
      </c>
      <c r="D3071" s="29">
        <f>+VLOOKUP(B3071,'[2]HG-Mexico by Contract'!$B$8:$G$4512,6,FALSE)</f>
        <v>393295</v>
      </c>
      <c r="E3071" s="29"/>
      <c r="F3071" s="28" t="s">
        <v>41</v>
      </c>
      <c r="G3071" s="28" t="s">
        <v>42</v>
      </c>
      <c r="H3071" s="28" t="s">
        <v>44</v>
      </c>
      <c r="I3071" s="31">
        <v>57635.69</v>
      </c>
      <c r="J3071" s="32">
        <f t="shared" si="141"/>
        <v>57635.69</v>
      </c>
      <c r="K3071" s="31">
        <v>0</v>
      </c>
      <c r="L3071" s="31">
        <v>0</v>
      </c>
      <c r="M3071" s="31">
        <v>0</v>
      </c>
      <c r="N3071" s="31">
        <v>0</v>
      </c>
      <c r="O3071" s="33">
        <f t="shared" si="142"/>
        <v>0</v>
      </c>
      <c r="P3071" s="34" t="str">
        <f t="shared" si="143"/>
        <v>1-30</v>
      </c>
      <c r="Q3071" s="35" t="str">
        <f>+VLOOKUP(B3071,'[2]PORTAFOLIO JAN17'!$B$7:$T$4941,19,FALSE)</f>
        <v>REPUBLICA DOMINICANA</v>
      </c>
      <c r="R3071" s="31">
        <v>0</v>
      </c>
      <c r="S3071" s="31">
        <v>0</v>
      </c>
      <c r="T3071" s="31" t="s">
        <v>45</v>
      </c>
      <c r="U3071" s="36" t="s">
        <v>46</v>
      </c>
      <c r="V3071" s="37">
        <v>57635.69</v>
      </c>
      <c r="W3071" s="38">
        <v>57635.69</v>
      </c>
      <c r="X3071" s="38">
        <v>0</v>
      </c>
      <c r="Y3071" s="38">
        <v>0</v>
      </c>
      <c r="Z3071" s="38">
        <v>0</v>
      </c>
      <c r="AA3071" s="38">
        <v>0</v>
      </c>
      <c r="AB3071" s="38">
        <v>0</v>
      </c>
      <c r="AC3071" s="38">
        <v>0</v>
      </c>
      <c r="AD3071" s="38" t="s">
        <v>47</v>
      </c>
    </row>
    <row r="3072" spans="1:30" s="27" customFormat="1" ht="15" customHeight="1" x14ac:dyDescent="0.25">
      <c r="A3072" s="39" t="s">
        <v>39</v>
      </c>
      <c r="B3072" s="39" t="s">
        <v>3120</v>
      </c>
      <c r="C3072" s="86">
        <v>42767</v>
      </c>
      <c r="D3072" s="29">
        <f>+VLOOKUP(B3072,'[2]HG-Mexico by Contract'!$B$8:$G$4512,6,FALSE)</f>
        <v>376289</v>
      </c>
      <c r="E3072" s="29"/>
      <c r="F3072" s="39" t="s">
        <v>41</v>
      </c>
      <c r="G3072" s="39" t="s">
        <v>42</v>
      </c>
      <c r="H3072" s="39" t="s">
        <v>63</v>
      </c>
      <c r="I3072" s="40">
        <v>1066351.26</v>
      </c>
      <c r="J3072" s="32">
        <f t="shared" si="141"/>
        <v>53562.823795702621</v>
      </c>
      <c r="K3072" s="31">
        <v>0</v>
      </c>
      <c r="L3072" s="31">
        <v>0</v>
      </c>
      <c r="M3072" s="31">
        <v>0</v>
      </c>
      <c r="N3072" s="31">
        <v>0</v>
      </c>
      <c r="O3072" s="33">
        <f t="shared" si="142"/>
        <v>0</v>
      </c>
      <c r="P3072" s="34" t="str">
        <f t="shared" si="143"/>
        <v>1-30</v>
      </c>
      <c r="Q3072" s="35" t="str">
        <f>+VLOOKUP(B3072,'[2]PORTAFOLIO JAN17'!$B$7:$T$4941,19,FALSE)</f>
        <v>MEXICO</v>
      </c>
      <c r="R3072" s="31">
        <v>0</v>
      </c>
      <c r="S3072" s="31">
        <v>0</v>
      </c>
      <c r="T3072" s="31" t="s">
        <v>45</v>
      </c>
      <c r="U3072" s="41" t="s">
        <v>64</v>
      </c>
      <c r="V3072" s="42">
        <v>53562.823789800001</v>
      </c>
      <c r="W3072" s="43">
        <v>53562.823789800001</v>
      </c>
      <c r="X3072" s="38">
        <v>0</v>
      </c>
      <c r="Y3072" s="38">
        <v>0</v>
      </c>
      <c r="Z3072" s="38">
        <v>0</v>
      </c>
      <c r="AA3072" s="38">
        <v>0</v>
      </c>
      <c r="AB3072" s="38">
        <v>0</v>
      </c>
      <c r="AC3072" s="38">
        <v>0</v>
      </c>
      <c r="AD3072" s="38" t="s">
        <v>47</v>
      </c>
    </row>
    <row r="3073" spans="1:30" s="27" customFormat="1" ht="15" customHeight="1" x14ac:dyDescent="0.25">
      <c r="A3073" s="28" t="s">
        <v>39</v>
      </c>
      <c r="B3073" s="28" t="s">
        <v>3121</v>
      </c>
      <c r="C3073" s="85">
        <v>42767</v>
      </c>
      <c r="D3073" s="29">
        <f>+VLOOKUP(B3073,'[2]HG-Mexico by Contract'!$B$8:$G$4512,6,FALSE)</f>
        <v>320453</v>
      </c>
      <c r="E3073" s="29"/>
      <c r="F3073" s="28" t="s">
        <v>41</v>
      </c>
      <c r="G3073" s="28" t="s">
        <v>42</v>
      </c>
      <c r="H3073" s="28" t="s">
        <v>44</v>
      </c>
      <c r="I3073" s="31">
        <v>414831.35</v>
      </c>
      <c r="J3073" s="32">
        <f t="shared" si="141"/>
        <v>414831.35</v>
      </c>
      <c r="K3073" s="31">
        <v>0</v>
      </c>
      <c r="L3073" s="31">
        <v>0</v>
      </c>
      <c r="M3073" s="31">
        <v>0</v>
      </c>
      <c r="N3073" s="31">
        <v>0</v>
      </c>
      <c r="O3073" s="33">
        <f t="shared" si="142"/>
        <v>0</v>
      </c>
      <c r="P3073" s="34" t="str">
        <f t="shared" si="143"/>
        <v>1-30</v>
      </c>
      <c r="Q3073" s="35" t="str">
        <f>+VLOOKUP(B3073,'[2]PORTAFOLIO JAN17'!$B$7:$T$4941,19,FALSE)</f>
        <v>MEXICO</v>
      </c>
      <c r="R3073" s="31">
        <v>0</v>
      </c>
      <c r="S3073" s="31">
        <v>0</v>
      </c>
      <c r="T3073" s="31" t="s">
        <v>45</v>
      </c>
      <c r="U3073" s="36" t="s">
        <v>46</v>
      </c>
      <c r="V3073" s="37">
        <v>414831.35</v>
      </c>
      <c r="W3073" s="38">
        <v>414831.35</v>
      </c>
      <c r="X3073" s="38">
        <v>0</v>
      </c>
      <c r="Y3073" s="38">
        <v>0</v>
      </c>
      <c r="Z3073" s="38">
        <v>0</v>
      </c>
      <c r="AA3073" s="38">
        <v>0</v>
      </c>
      <c r="AB3073" s="38">
        <v>0</v>
      </c>
      <c r="AC3073" s="38">
        <v>0</v>
      </c>
      <c r="AD3073" s="38" t="s">
        <v>47</v>
      </c>
    </row>
    <row r="3074" spans="1:30" s="27" customFormat="1" ht="15" customHeight="1" x14ac:dyDescent="0.25">
      <c r="A3074" s="39" t="s">
        <v>39</v>
      </c>
      <c r="B3074" s="39" t="s">
        <v>3122</v>
      </c>
      <c r="C3074" s="86">
        <v>42767</v>
      </c>
      <c r="D3074" s="29">
        <f>+VLOOKUP(B3074,'[2]HG-Mexico by Contract'!$B$8:$G$4512,6,FALSE)</f>
        <v>314737</v>
      </c>
      <c r="E3074" s="29"/>
      <c r="F3074" s="39" t="s">
        <v>41</v>
      </c>
      <c r="G3074" s="39" t="s">
        <v>42</v>
      </c>
      <c r="H3074" s="39" t="s">
        <v>63</v>
      </c>
      <c r="I3074" s="40">
        <v>283649.28000000003</v>
      </c>
      <c r="J3074" s="32">
        <f t="shared" si="141"/>
        <v>14247.703335970098</v>
      </c>
      <c r="K3074" s="31">
        <v>0</v>
      </c>
      <c r="L3074" s="31">
        <v>0</v>
      </c>
      <c r="M3074" s="31">
        <v>0</v>
      </c>
      <c r="N3074" s="31">
        <v>0</v>
      </c>
      <c r="O3074" s="33">
        <f t="shared" si="142"/>
        <v>0</v>
      </c>
      <c r="P3074" s="34" t="str">
        <f t="shared" si="143"/>
        <v>1-30</v>
      </c>
      <c r="Q3074" s="35" t="str">
        <f>+VLOOKUP(B3074,'[2]PORTAFOLIO JAN17'!$B$7:$T$4941,19,FALSE)</f>
        <v>MEXICO</v>
      </c>
      <c r="R3074" s="31">
        <v>0</v>
      </c>
      <c r="S3074" s="31">
        <v>0</v>
      </c>
      <c r="T3074" s="31" t="s">
        <v>45</v>
      </c>
      <c r="U3074" s="41" t="s">
        <v>64</v>
      </c>
      <c r="V3074" s="42">
        <v>14247.703334399999</v>
      </c>
      <c r="W3074" s="43">
        <v>14247.703334399999</v>
      </c>
      <c r="X3074" s="38">
        <v>0</v>
      </c>
      <c r="Y3074" s="38">
        <v>0</v>
      </c>
      <c r="Z3074" s="38">
        <v>0</v>
      </c>
      <c r="AA3074" s="38">
        <v>0</v>
      </c>
      <c r="AB3074" s="38">
        <v>0</v>
      </c>
      <c r="AC3074" s="38">
        <v>0</v>
      </c>
      <c r="AD3074" s="38" t="s">
        <v>47</v>
      </c>
    </row>
    <row r="3075" spans="1:30" s="27" customFormat="1" ht="15" customHeight="1" x14ac:dyDescent="0.25">
      <c r="A3075" s="28" t="s">
        <v>39</v>
      </c>
      <c r="B3075" s="28" t="s">
        <v>3123</v>
      </c>
      <c r="C3075" s="85">
        <v>42767</v>
      </c>
      <c r="D3075" s="29">
        <f>+VLOOKUP(B3075,'[2]HG-Mexico by Contract'!$B$8:$G$4512,6,FALSE)</f>
        <v>314723</v>
      </c>
      <c r="E3075" s="29"/>
      <c r="F3075" s="28" t="s">
        <v>41</v>
      </c>
      <c r="G3075" s="28" t="s">
        <v>42</v>
      </c>
      <c r="H3075" s="28" t="s">
        <v>44</v>
      </c>
      <c r="I3075" s="31">
        <v>4455657.34</v>
      </c>
      <c r="J3075" s="32">
        <f t="shared" si="141"/>
        <v>4455657.34</v>
      </c>
      <c r="K3075" s="31">
        <v>0</v>
      </c>
      <c r="L3075" s="31">
        <v>0</v>
      </c>
      <c r="M3075" s="31">
        <v>0</v>
      </c>
      <c r="N3075" s="31">
        <v>0</v>
      </c>
      <c r="O3075" s="33">
        <f t="shared" si="142"/>
        <v>0</v>
      </c>
      <c r="P3075" s="34" t="str">
        <f t="shared" si="143"/>
        <v>1-30</v>
      </c>
      <c r="Q3075" s="35" t="str">
        <f>+VLOOKUP(B3075,'[2]PORTAFOLIO JAN17'!$B$7:$T$4941,19,FALSE)</f>
        <v>MEXICO</v>
      </c>
      <c r="R3075" s="31">
        <v>0</v>
      </c>
      <c r="S3075" s="31">
        <v>0</v>
      </c>
      <c r="T3075" s="31" t="s">
        <v>45</v>
      </c>
      <c r="U3075" s="36" t="s">
        <v>46</v>
      </c>
      <c r="V3075" s="37">
        <v>4455657.34</v>
      </c>
      <c r="W3075" s="38">
        <v>4455657.34</v>
      </c>
      <c r="X3075" s="38">
        <v>0</v>
      </c>
      <c r="Y3075" s="38">
        <v>0</v>
      </c>
      <c r="Z3075" s="38">
        <v>0</v>
      </c>
      <c r="AA3075" s="38">
        <v>0</v>
      </c>
      <c r="AB3075" s="38">
        <v>0</v>
      </c>
      <c r="AC3075" s="38">
        <v>0</v>
      </c>
      <c r="AD3075" s="38" t="s">
        <v>47</v>
      </c>
    </row>
    <row r="3076" spans="1:30" s="27" customFormat="1" ht="15" customHeight="1" x14ac:dyDescent="0.25">
      <c r="A3076" s="39" t="s">
        <v>39</v>
      </c>
      <c r="B3076" s="39" t="s">
        <v>3124</v>
      </c>
      <c r="C3076" s="86">
        <v>42767</v>
      </c>
      <c r="D3076" s="29">
        <f>+VLOOKUP(B3076,'[2]HG-Mexico by Contract'!$B$8:$G$4512,6,FALSE)</f>
        <v>437352</v>
      </c>
      <c r="E3076" s="29"/>
      <c r="F3076" s="39" t="s">
        <v>41</v>
      </c>
      <c r="G3076" s="39" t="s">
        <v>42</v>
      </c>
      <c r="H3076" s="39" t="s">
        <v>44</v>
      </c>
      <c r="I3076" s="40">
        <v>61876.46</v>
      </c>
      <c r="J3076" s="32">
        <f t="shared" si="141"/>
        <v>61876.46</v>
      </c>
      <c r="K3076" s="31">
        <v>0</v>
      </c>
      <c r="L3076" s="31">
        <v>0</v>
      </c>
      <c r="M3076" s="31">
        <v>0</v>
      </c>
      <c r="N3076" s="31">
        <v>0</v>
      </c>
      <c r="O3076" s="33">
        <f t="shared" si="142"/>
        <v>0</v>
      </c>
      <c r="P3076" s="34" t="str">
        <f t="shared" si="143"/>
        <v>1-30</v>
      </c>
      <c r="Q3076" s="35" t="str">
        <f>+VLOOKUP(B3076,'[2]PORTAFOLIO JAN17'!$B$7:$T$4941,19,FALSE)</f>
        <v>REPUBLICA DOMINICANA</v>
      </c>
      <c r="R3076" s="31">
        <v>0</v>
      </c>
      <c r="S3076" s="31">
        <v>0</v>
      </c>
      <c r="T3076" s="31" t="s">
        <v>45</v>
      </c>
      <c r="U3076" s="41" t="s">
        <v>46</v>
      </c>
      <c r="V3076" s="42">
        <v>61876.46</v>
      </c>
      <c r="W3076" s="43">
        <v>61876.46</v>
      </c>
      <c r="X3076" s="38">
        <v>0</v>
      </c>
      <c r="Y3076" s="38">
        <v>0</v>
      </c>
      <c r="Z3076" s="38">
        <v>0</v>
      </c>
      <c r="AA3076" s="38">
        <v>0</v>
      </c>
      <c r="AB3076" s="38">
        <v>0</v>
      </c>
      <c r="AC3076" s="38">
        <v>0</v>
      </c>
      <c r="AD3076" s="38" t="s">
        <v>47</v>
      </c>
    </row>
    <row r="3077" spans="1:30" s="27" customFormat="1" ht="15" customHeight="1" x14ac:dyDescent="0.25">
      <c r="A3077" s="28" t="s">
        <v>39</v>
      </c>
      <c r="B3077" s="28" t="s">
        <v>3125</v>
      </c>
      <c r="C3077" s="85">
        <v>42767</v>
      </c>
      <c r="D3077" s="29">
        <f>+VLOOKUP(B3077,'[2]HG-Mexico by Contract'!$B$8:$G$4512,6,FALSE)</f>
        <v>382308</v>
      </c>
      <c r="E3077" s="29"/>
      <c r="F3077" s="28" t="s">
        <v>41</v>
      </c>
      <c r="G3077" s="28" t="s">
        <v>42</v>
      </c>
      <c r="H3077" s="28" t="s">
        <v>44</v>
      </c>
      <c r="I3077" s="31">
        <v>14840.8</v>
      </c>
      <c r="J3077" s="32">
        <f t="shared" si="141"/>
        <v>14840.8</v>
      </c>
      <c r="K3077" s="31">
        <v>0</v>
      </c>
      <c r="L3077" s="31">
        <v>0</v>
      </c>
      <c r="M3077" s="31">
        <v>0</v>
      </c>
      <c r="N3077" s="31">
        <v>0</v>
      </c>
      <c r="O3077" s="33">
        <f t="shared" si="142"/>
        <v>0</v>
      </c>
      <c r="P3077" s="34" t="str">
        <f t="shared" si="143"/>
        <v>1-30</v>
      </c>
      <c r="Q3077" s="35" t="str">
        <f>+VLOOKUP(B3077,'[2]PORTAFOLIO JAN17'!$B$7:$T$4941,19,FALSE)</f>
        <v>GUATEMALA</v>
      </c>
      <c r="R3077" s="31">
        <v>0</v>
      </c>
      <c r="S3077" s="31">
        <v>0</v>
      </c>
      <c r="T3077" s="31" t="s">
        <v>45</v>
      </c>
      <c r="U3077" s="36" t="s">
        <v>46</v>
      </c>
      <c r="V3077" s="37">
        <v>14840.8</v>
      </c>
      <c r="W3077" s="38">
        <v>14840.8</v>
      </c>
      <c r="X3077" s="38">
        <v>0</v>
      </c>
      <c r="Y3077" s="38">
        <v>0</v>
      </c>
      <c r="Z3077" s="38">
        <v>0</v>
      </c>
      <c r="AA3077" s="38">
        <v>0</v>
      </c>
      <c r="AB3077" s="38">
        <v>0</v>
      </c>
      <c r="AC3077" s="38">
        <v>0</v>
      </c>
      <c r="AD3077" s="38" t="s">
        <v>47</v>
      </c>
    </row>
    <row r="3078" spans="1:30" s="27" customFormat="1" ht="15" customHeight="1" x14ac:dyDescent="0.25">
      <c r="A3078" s="39" t="s">
        <v>39</v>
      </c>
      <c r="B3078" s="39" t="s">
        <v>3126</v>
      </c>
      <c r="C3078" s="86">
        <v>42767</v>
      </c>
      <c r="D3078" s="29">
        <f>+VLOOKUP(B3078,'[2]HG-Mexico by Contract'!$B$8:$G$4512,6,FALSE)</f>
        <v>314798</v>
      </c>
      <c r="E3078" s="29"/>
      <c r="F3078" s="39" t="s">
        <v>218</v>
      </c>
      <c r="G3078" s="39" t="s">
        <v>42</v>
      </c>
      <c r="H3078" s="39" t="s">
        <v>44</v>
      </c>
      <c r="I3078" s="40">
        <v>680703.6</v>
      </c>
      <c r="J3078" s="32">
        <f t="shared" si="141"/>
        <v>680703.6</v>
      </c>
      <c r="K3078" s="31">
        <v>0</v>
      </c>
      <c r="L3078" s="31">
        <v>0</v>
      </c>
      <c r="M3078" s="31">
        <v>0</v>
      </c>
      <c r="N3078" s="31">
        <v>0</v>
      </c>
      <c r="O3078" s="33">
        <f t="shared" si="142"/>
        <v>0</v>
      </c>
      <c r="P3078" s="34" t="str">
        <f t="shared" si="143"/>
        <v>1-30</v>
      </c>
      <c r="Q3078" s="35" t="str">
        <f>+VLOOKUP(B3078,'[2]PORTAFOLIO JAN17'!$B$7:$T$4941,19,FALSE)</f>
        <v>COSTA RICA</v>
      </c>
      <c r="R3078" s="31">
        <v>0</v>
      </c>
      <c r="S3078" s="31">
        <v>0</v>
      </c>
      <c r="T3078" s="31" t="s">
        <v>45</v>
      </c>
      <c r="U3078" s="41" t="s">
        <v>46</v>
      </c>
      <c r="V3078" s="42">
        <v>680703.6</v>
      </c>
      <c r="W3078" s="43">
        <v>680703.6</v>
      </c>
      <c r="X3078" s="38">
        <v>0</v>
      </c>
      <c r="Y3078" s="38">
        <v>0</v>
      </c>
      <c r="Z3078" s="38">
        <v>0</v>
      </c>
      <c r="AA3078" s="38">
        <v>0</v>
      </c>
      <c r="AB3078" s="38">
        <v>0</v>
      </c>
      <c r="AC3078" s="38">
        <v>0</v>
      </c>
      <c r="AD3078" s="38" t="s">
        <v>47</v>
      </c>
    </row>
    <row r="3079" spans="1:30" s="27" customFormat="1" ht="15" customHeight="1" x14ac:dyDescent="0.25">
      <c r="A3079" s="28" t="s">
        <v>39</v>
      </c>
      <c r="B3079" s="28" t="s">
        <v>3127</v>
      </c>
      <c r="C3079" s="85">
        <v>42767</v>
      </c>
      <c r="D3079" s="29">
        <f>+VLOOKUP(B3079,'[2]HG-Mexico by Contract'!$B$8:$G$4512,6,FALSE)</f>
        <v>320134</v>
      </c>
      <c r="E3079" s="29"/>
      <c r="F3079" s="28" t="s">
        <v>41</v>
      </c>
      <c r="G3079" s="28" t="s">
        <v>42</v>
      </c>
      <c r="H3079" s="28" t="s">
        <v>44</v>
      </c>
      <c r="I3079" s="31">
        <v>2418015.96</v>
      </c>
      <c r="J3079" s="32">
        <f t="shared" si="141"/>
        <v>2418015.96</v>
      </c>
      <c r="K3079" s="31">
        <v>0</v>
      </c>
      <c r="L3079" s="31">
        <v>0</v>
      </c>
      <c r="M3079" s="31">
        <v>0</v>
      </c>
      <c r="N3079" s="31">
        <v>0</v>
      </c>
      <c r="O3079" s="33">
        <f t="shared" si="142"/>
        <v>0</v>
      </c>
      <c r="P3079" s="34" t="str">
        <f t="shared" si="143"/>
        <v>1-30</v>
      </c>
      <c r="Q3079" s="35" t="str">
        <f>+VLOOKUP(B3079,'[2]PORTAFOLIO JAN17'!$B$7:$T$4941,19,FALSE)</f>
        <v>PANAMA</v>
      </c>
      <c r="R3079" s="31">
        <v>0</v>
      </c>
      <c r="S3079" s="31">
        <v>0</v>
      </c>
      <c r="T3079" s="31" t="s">
        <v>45</v>
      </c>
      <c r="U3079" s="36" t="s">
        <v>46</v>
      </c>
      <c r="V3079" s="37">
        <v>2418015.96</v>
      </c>
      <c r="W3079" s="38">
        <v>2418015.96</v>
      </c>
      <c r="X3079" s="38">
        <v>0</v>
      </c>
      <c r="Y3079" s="38">
        <v>0</v>
      </c>
      <c r="Z3079" s="38">
        <v>0</v>
      </c>
      <c r="AA3079" s="38">
        <v>0</v>
      </c>
      <c r="AB3079" s="38">
        <v>0</v>
      </c>
      <c r="AC3079" s="38">
        <v>0</v>
      </c>
      <c r="AD3079" s="38" t="s">
        <v>47</v>
      </c>
    </row>
    <row r="3080" spans="1:30" s="27" customFormat="1" ht="15" customHeight="1" x14ac:dyDescent="0.25">
      <c r="A3080" s="39" t="s">
        <v>39</v>
      </c>
      <c r="B3080" s="39" t="s">
        <v>3128</v>
      </c>
      <c r="C3080" s="86">
        <v>42767</v>
      </c>
      <c r="D3080" s="29">
        <f>+VLOOKUP(B3080,'[2]HG-Mexico by Contract'!$B$8:$G$4512,6,FALSE)</f>
        <v>314798</v>
      </c>
      <c r="E3080" s="29"/>
      <c r="F3080" s="39" t="s">
        <v>62</v>
      </c>
      <c r="G3080" s="39" t="s">
        <v>42</v>
      </c>
      <c r="H3080" s="39" t="s">
        <v>44</v>
      </c>
      <c r="I3080" s="40">
        <v>63265.71</v>
      </c>
      <c r="J3080" s="32">
        <f t="shared" ref="J3080:J3143" si="144">+IF(H3080="MXN",I3080/$J$2,I3080)</f>
        <v>63265.71</v>
      </c>
      <c r="K3080" s="31">
        <v>0</v>
      </c>
      <c r="L3080" s="31">
        <v>0</v>
      </c>
      <c r="M3080" s="31">
        <v>0</v>
      </c>
      <c r="N3080" s="31">
        <v>0</v>
      </c>
      <c r="O3080" s="33">
        <f t="shared" ref="O3080:O3143" si="145">+N3080+M3080+L3080+K3080</f>
        <v>0</v>
      </c>
      <c r="P3080" s="34" t="str">
        <f t="shared" ref="P3080:P3143" si="146">+IF(N3080&gt;0,"120+",IF(M3080&gt;0,"91-120",IF(L3080&gt;0,"61-90",IF(K3080&gt;0,"31-60","1-30"))))</f>
        <v>1-30</v>
      </c>
      <c r="Q3080" s="35" t="str">
        <f>+VLOOKUP(B3080,'[2]PORTAFOLIO JAN17'!$B$7:$T$4941,19,FALSE)</f>
        <v>COSTA RICA</v>
      </c>
      <c r="R3080" s="31">
        <v>0</v>
      </c>
      <c r="S3080" s="31">
        <v>0</v>
      </c>
      <c r="T3080" s="31" t="s">
        <v>45</v>
      </c>
      <c r="U3080" s="41" t="s">
        <v>46</v>
      </c>
      <c r="V3080" s="42">
        <v>63265.71</v>
      </c>
      <c r="W3080" s="43">
        <v>63265.71</v>
      </c>
      <c r="X3080" s="38">
        <v>0</v>
      </c>
      <c r="Y3080" s="38">
        <v>0</v>
      </c>
      <c r="Z3080" s="38">
        <v>0</v>
      </c>
      <c r="AA3080" s="38">
        <v>0</v>
      </c>
      <c r="AB3080" s="38">
        <v>0</v>
      </c>
      <c r="AC3080" s="38">
        <v>0</v>
      </c>
      <c r="AD3080" s="38" t="s">
        <v>47</v>
      </c>
    </row>
    <row r="3081" spans="1:30" s="27" customFormat="1" ht="15" customHeight="1" x14ac:dyDescent="0.25">
      <c r="A3081" s="28" t="s">
        <v>39</v>
      </c>
      <c r="B3081" s="28" t="s">
        <v>3129</v>
      </c>
      <c r="C3081" s="85">
        <v>42767</v>
      </c>
      <c r="D3081" s="29">
        <f>+VLOOKUP(B3081,'[2]HG-Mexico by Contract'!$B$8:$G$4512,6,FALSE)</f>
        <v>316241</v>
      </c>
      <c r="E3081" s="29"/>
      <c r="F3081" s="28" t="s">
        <v>41</v>
      </c>
      <c r="G3081" s="28" t="s">
        <v>42</v>
      </c>
      <c r="H3081" s="28" t="s">
        <v>44</v>
      </c>
      <c r="I3081" s="31">
        <v>98050.96</v>
      </c>
      <c r="J3081" s="32">
        <f t="shared" si="144"/>
        <v>98050.96</v>
      </c>
      <c r="K3081" s="31">
        <v>0</v>
      </c>
      <c r="L3081" s="31">
        <v>0</v>
      </c>
      <c r="M3081" s="31">
        <v>0</v>
      </c>
      <c r="N3081" s="31">
        <v>0</v>
      </c>
      <c r="O3081" s="33">
        <f t="shared" si="145"/>
        <v>0</v>
      </c>
      <c r="P3081" s="34" t="str">
        <f t="shared" si="146"/>
        <v>1-30</v>
      </c>
      <c r="Q3081" s="35" t="str">
        <f>+VLOOKUP(B3081,'[2]PORTAFOLIO JAN17'!$B$7:$T$4941,19,FALSE)</f>
        <v>COSTA RICA</v>
      </c>
      <c r="R3081" s="31">
        <v>0</v>
      </c>
      <c r="S3081" s="31">
        <v>0</v>
      </c>
      <c r="T3081" s="31" t="s">
        <v>45</v>
      </c>
      <c r="U3081" s="36" t="s">
        <v>46</v>
      </c>
      <c r="V3081" s="37">
        <v>98050.96</v>
      </c>
      <c r="W3081" s="38">
        <v>98050.96</v>
      </c>
      <c r="X3081" s="38">
        <v>0</v>
      </c>
      <c r="Y3081" s="38">
        <v>0</v>
      </c>
      <c r="Z3081" s="38">
        <v>0</v>
      </c>
      <c r="AA3081" s="38">
        <v>0</v>
      </c>
      <c r="AB3081" s="38">
        <v>0</v>
      </c>
      <c r="AC3081" s="38">
        <v>0</v>
      </c>
      <c r="AD3081" s="38" t="s">
        <v>47</v>
      </c>
    </row>
    <row r="3082" spans="1:30" s="27" customFormat="1" ht="15" customHeight="1" x14ac:dyDescent="0.25">
      <c r="A3082" s="39" t="s">
        <v>39</v>
      </c>
      <c r="B3082" s="39" t="s">
        <v>3130</v>
      </c>
      <c r="C3082" s="86">
        <v>42767</v>
      </c>
      <c r="D3082" s="29">
        <f>+VLOOKUP(B3082,'[2]HG-Mexico by Contract'!$B$8:$G$4512,6,FALSE)</f>
        <v>315963</v>
      </c>
      <c r="E3082" s="29"/>
      <c r="F3082" s="39" t="s">
        <v>218</v>
      </c>
      <c r="G3082" s="39" t="s">
        <v>42</v>
      </c>
      <c r="H3082" s="39" t="s">
        <v>44</v>
      </c>
      <c r="I3082" s="40">
        <v>194206.1</v>
      </c>
      <c r="J3082" s="32">
        <f t="shared" si="144"/>
        <v>194206.1</v>
      </c>
      <c r="K3082" s="31">
        <v>0</v>
      </c>
      <c r="L3082" s="31">
        <v>0</v>
      </c>
      <c r="M3082" s="31">
        <v>0</v>
      </c>
      <c r="N3082" s="31">
        <v>0</v>
      </c>
      <c r="O3082" s="33">
        <f t="shared" si="145"/>
        <v>0</v>
      </c>
      <c r="P3082" s="34" t="str">
        <f t="shared" si="146"/>
        <v>1-30</v>
      </c>
      <c r="Q3082" s="35" t="str">
        <f>+VLOOKUP(B3082,'[2]PORTAFOLIO JAN17'!$B$7:$T$4941,19,FALSE)</f>
        <v>JAMAICA</v>
      </c>
      <c r="R3082" s="31">
        <v>0</v>
      </c>
      <c r="S3082" s="31">
        <v>0</v>
      </c>
      <c r="T3082" s="31" t="s">
        <v>45</v>
      </c>
      <c r="U3082" s="41" t="s">
        <v>46</v>
      </c>
      <c r="V3082" s="42">
        <v>194206.1</v>
      </c>
      <c r="W3082" s="43">
        <v>194206.1</v>
      </c>
      <c r="X3082" s="38">
        <v>0</v>
      </c>
      <c r="Y3082" s="38">
        <v>0</v>
      </c>
      <c r="Z3082" s="38">
        <v>0</v>
      </c>
      <c r="AA3082" s="38">
        <v>0</v>
      </c>
      <c r="AB3082" s="38">
        <v>0</v>
      </c>
      <c r="AC3082" s="38">
        <v>0</v>
      </c>
      <c r="AD3082" s="38" t="s">
        <v>47</v>
      </c>
    </row>
    <row r="3083" spans="1:30" s="27" customFormat="1" ht="15" customHeight="1" x14ac:dyDescent="0.25">
      <c r="A3083" s="28" t="s">
        <v>39</v>
      </c>
      <c r="B3083" s="28" t="s">
        <v>3131</v>
      </c>
      <c r="C3083" s="85">
        <v>42767</v>
      </c>
      <c r="D3083" s="29">
        <f>+VLOOKUP(B3083,'[2]HG-Mexico by Contract'!$B$8:$G$4512,6,FALSE)</f>
        <v>316241</v>
      </c>
      <c r="E3083" s="29"/>
      <c r="F3083" s="28" t="s">
        <v>41</v>
      </c>
      <c r="G3083" s="28" t="s">
        <v>42</v>
      </c>
      <c r="H3083" s="28" t="s">
        <v>44</v>
      </c>
      <c r="I3083" s="31">
        <v>98050.96</v>
      </c>
      <c r="J3083" s="32">
        <f t="shared" si="144"/>
        <v>98050.96</v>
      </c>
      <c r="K3083" s="31">
        <v>0</v>
      </c>
      <c r="L3083" s="31">
        <v>0</v>
      </c>
      <c r="M3083" s="31">
        <v>0</v>
      </c>
      <c r="N3083" s="31">
        <v>0</v>
      </c>
      <c r="O3083" s="33">
        <f t="shared" si="145"/>
        <v>0</v>
      </c>
      <c r="P3083" s="34" t="str">
        <f t="shared" si="146"/>
        <v>1-30</v>
      </c>
      <c r="Q3083" s="35" t="str">
        <f>+VLOOKUP(B3083,'[2]PORTAFOLIO JAN17'!$B$7:$T$4941,19,FALSE)</f>
        <v>COSTA RICA</v>
      </c>
      <c r="R3083" s="31">
        <v>0</v>
      </c>
      <c r="S3083" s="31">
        <v>0</v>
      </c>
      <c r="T3083" s="31" t="s">
        <v>45</v>
      </c>
      <c r="U3083" s="36" t="s">
        <v>46</v>
      </c>
      <c r="V3083" s="37">
        <v>98050.96</v>
      </c>
      <c r="W3083" s="38">
        <v>98050.96</v>
      </c>
      <c r="X3083" s="38">
        <v>0</v>
      </c>
      <c r="Y3083" s="38">
        <v>0</v>
      </c>
      <c r="Z3083" s="38">
        <v>0</v>
      </c>
      <c r="AA3083" s="38">
        <v>0</v>
      </c>
      <c r="AB3083" s="38">
        <v>0</v>
      </c>
      <c r="AC3083" s="38">
        <v>0</v>
      </c>
      <c r="AD3083" s="38" t="s">
        <v>47</v>
      </c>
    </row>
    <row r="3084" spans="1:30" s="27" customFormat="1" ht="15" customHeight="1" x14ac:dyDescent="0.25">
      <c r="A3084" s="39" t="s">
        <v>39</v>
      </c>
      <c r="B3084" s="39" t="s">
        <v>3132</v>
      </c>
      <c r="C3084" s="86">
        <v>42767</v>
      </c>
      <c r="D3084" s="29">
        <f>+VLOOKUP(B3084,'[2]HG-Mexico by Contract'!$B$8:$G$4512,6,FALSE)</f>
        <v>316241</v>
      </c>
      <c r="E3084" s="29"/>
      <c r="F3084" s="39" t="s">
        <v>41</v>
      </c>
      <c r="G3084" s="39" t="s">
        <v>42</v>
      </c>
      <c r="H3084" s="39" t="s">
        <v>44</v>
      </c>
      <c r="I3084" s="40">
        <v>98050.96</v>
      </c>
      <c r="J3084" s="32">
        <f t="shared" si="144"/>
        <v>98050.96</v>
      </c>
      <c r="K3084" s="31">
        <v>0</v>
      </c>
      <c r="L3084" s="31">
        <v>0</v>
      </c>
      <c r="M3084" s="31">
        <v>0</v>
      </c>
      <c r="N3084" s="31">
        <v>0</v>
      </c>
      <c r="O3084" s="33">
        <f t="shared" si="145"/>
        <v>0</v>
      </c>
      <c r="P3084" s="34" t="str">
        <f t="shared" si="146"/>
        <v>1-30</v>
      </c>
      <c r="Q3084" s="35" t="str">
        <f>+VLOOKUP(B3084,'[2]PORTAFOLIO JAN17'!$B$7:$T$4941,19,FALSE)</f>
        <v>COSTA RICA</v>
      </c>
      <c r="R3084" s="31">
        <v>0</v>
      </c>
      <c r="S3084" s="31">
        <v>0</v>
      </c>
      <c r="T3084" s="31" t="s">
        <v>45</v>
      </c>
      <c r="U3084" s="41" t="s">
        <v>46</v>
      </c>
      <c r="V3084" s="42">
        <v>98050.96</v>
      </c>
      <c r="W3084" s="43">
        <v>98050.96</v>
      </c>
      <c r="X3084" s="38">
        <v>0</v>
      </c>
      <c r="Y3084" s="38">
        <v>0</v>
      </c>
      <c r="Z3084" s="38">
        <v>0</v>
      </c>
      <c r="AA3084" s="38">
        <v>0</v>
      </c>
      <c r="AB3084" s="38">
        <v>0</v>
      </c>
      <c r="AC3084" s="38">
        <v>0</v>
      </c>
      <c r="AD3084" s="38" t="s">
        <v>47</v>
      </c>
    </row>
    <row r="3085" spans="1:30" s="27" customFormat="1" ht="15" customHeight="1" x14ac:dyDescent="0.25">
      <c r="A3085" s="28" t="s">
        <v>39</v>
      </c>
      <c r="B3085" s="28" t="s">
        <v>3133</v>
      </c>
      <c r="C3085" s="85">
        <v>42767</v>
      </c>
      <c r="D3085" s="29">
        <f>+VLOOKUP(B3085,'[2]HG-Mexico by Contract'!$B$8:$G$4512,6,FALSE)</f>
        <v>382325</v>
      </c>
      <c r="E3085" s="29"/>
      <c r="F3085" s="28" t="s">
        <v>41</v>
      </c>
      <c r="G3085" s="28" t="s">
        <v>42</v>
      </c>
      <c r="H3085" s="28" t="s">
        <v>63</v>
      </c>
      <c r="I3085" s="31">
        <v>863906.25</v>
      </c>
      <c r="J3085" s="32">
        <f t="shared" si="144"/>
        <v>43394.010942282017</v>
      </c>
      <c r="K3085" s="31">
        <v>0</v>
      </c>
      <c r="L3085" s="31">
        <v>0</v>
      </c>
      <c r="M3085" s="31">
        <v>0</v>
      </c>
      <c r="N3085" s="31">
        <v>0</v>
      </c>
      <c r="O3085" s="33">
        <f t="shared" si="145"/>
        <v>0</v>
      </c>
      <c r="P3085" s="34" t="str">
        <f t="shared" si="146"/>
        <v>1-30</v>
      </c>
      <c r="Q3085" s="35" t="str">
        <f>+VLOOKUP(B3085,'[2]PORTAFOLIO JAN17'!$B$7:$T$4941,19,FALSE)</f>
        <v>MEXICO</v>
      </c>
      <c r="R3085" s="31">
        <v>0</v>
      </c>
      <c r="S3085" s="31">
        <v>0</v>
      </c>
      <c r="T3085" s="31" t="s">
        <v>45</v>
      </c>
      <c r="U3085" s="36" t="s">
        <v>64</v>
      </c>
      <c r="V3085" s="37">
        <v>43394.010937500003</v>
      </c>
      <c r="W3085" s="38">
        <v>43394.010937500003</v>
      </c>
      <c r="X3085" s="38">
        <v>0</v>
      </c>
      <c r="Y3085" s="38">
        <v>0</v>
      </c>
      <c r="Z3085" s="38">
        <v>0</v>
      </c>
      <c r="AA3085" s="38">
        <v>0</v>
      </c>
      <c r="AB3085" s="38">
        <v>0</v>
      </c>
      <c r="AC3085" s="38">
        <v>0</v>
      </c>
      <c r="AD3085" s="38" t="s">
        <v>47</v>
      </c>
    </row>
    <row r="3086" spans="1:30" s="27" customFormat="1" ht="15" customHeight="1" x14ac:dyDescent="0.25">
      <c r="A3086" s="39" t="s">
        <v>39</v>
      </c>
      <c r="B3086" s="39" t="s">
        <v>3134</v>
      </c>
      <c r="C3086" s="86">
        <v>42767</v>
      </c>
      <c r="D3086" s="29">
        <f>+VLOOKUP(B3086,'[2]HG-Mexico by Contract'!$B$8:$G$4512,6,FALSE)</f>
        <v>386310</v>
      </c>
      <c r="E3086" s="29"/>
      <c r="F3086" s="39" t="s">
        <v>41</v>
      </c>
      <c r="G3086" s="39" t="s">
        <v>42</v>
      </c>
      <c r="H3086" s="39" t="s">
        <v>63</v>
      </c>
      <c r="I3086" s="40">
        <v>12910666.550000001</v>
      </c>
      <c r="J3086" s="32">
        <f t="shared" si="144"/>
        <v>648502.78087796504</v>
      </c>
      <c r="K3086" s="31">
        <v>0</v>
      </c>
      <c r="L3086" s="31">
        <v>0</v>
      </c>
      <c r="M3086" s="31">
        <v>0</v>
      </c>
      <c r="N3086" s="31">
        <v>0</v>
      </c>
      <c r="O3086" s="33">
        <f t="shared" si="145"/>
        <v>0</v>
      </c>
      <c r="P3086" s="34" t="str">
        <f t="shared" si="146"/>
        <v>1-30</v>
      </c>
      <c r="Q3086" s="35" t="str">
        <f>+VLOOKUP(B3086,'[2]PORTAFOLIO JAN17'!$B$7:$T$4941,19,FALSE)</f>
        <v>MEXICO</v>
      </c>
      <c r="R3086" s="31">
        <v>0</v>
      </c>
      <c r="S3086" s="31">
        <v>0</v>
      </c>
      <c r="T3086" s="31" t="s">
        <v>45</v>
      </c>
      <c r="U3086" s="41" t="s">
        <v>64</v>
      </c>
      <c r="V3086" s="42">
        <v>648502.7808065</v>
      </c>
      <c r="W3086" s="43">
        <v>648502.7808065</v>
      </c>
      <c r="X3086" s="38">
        <v>0</v>
      </c>
      <c r="Y3086" s="38">
        <v>0</v>
      </c>
      <c r="Z3086" s="38">
        <v>0</v>
      </c>
      <c r="AA3086" s="38">
        <v>0</v>
      </c>
      <c r="AB3086" s="38">
        <v>0</v>
      </c>
      <c r="AC3086" s="38">
        <v>0</v>
      </c>
      <c r="AD3086" s="38" t="s">
        <v>47</v>
      </c>
    </row>
    <row r="3087" spans="1:30" s="27" customFormat="1" ht="15" customHeight="1" x14ac:dyDescent="0.25">
      <c r="A3087" s="28" t="s">
        <v>39</v>
      </c>
      <c r="B3087" s="28" t="s">
        <v>3135</v>
      </c>
      <c r="C3087" s="85">
        <v>42767</v>
      </c>
      <c r="D3087" s="29">
        <f>+VLOOKUP(B3087,'[2]HG-Mexico by Contract'!$B$8:$G$4512,6,FALSE)</f>
        <v>314798</v>
      </c>
      <c r="E3087" s="29"/>
      <c r="F3087" s="28" t="s">
        <v>62</v>
      </c>
      <c r="G3087" s="28" t="s">
        <v>42</v>
      </c>
      <c r="H3087" s="28" t="s">
        <v>44</v>
      </c>
      <c r="I3087" s="31">
        <v>48854.84</v>
      </c>
      <c r="J3087" s="32">
        <f t="shared" si="144"/>
        <v>48854.84</v>
      </c>
      <c r="K3087" s="31">
        <v>0</v>
      </c>
      <c r="L3087" s="31">
        <v>0</v>
      </c>
      <c r="M3087" s="31">
        <v>0</v>
      </c>
      <c r="N3087" s="31">
        <v>0</v>
      </c>
      <c r="O3087" s="33">
        <f t="shared" si="145"/>
        <v>0</v>
      </c>
      <c r="P3087" s="34" t="str">
        <f t="shared" si="146"/>
        <v>1-30</v>
      </c>
      <c r="Q3087" s="35" t="str">
        <f>+VLOOKUP(B3087,'[2]PORTAFOLIO JAN17'!$B$7:$T$4941,19,FALSE)</f>
        <v>COSTA RICA</v>
      </c>
      <c r="R3087" s="31">
        <v>0</v>
      </c>
      <c r="S3087" s="31">
        <v>0</v>
      </c>
      <c r="T3087" s="31" t="s">
        <v>45</v>
      </c>
      <c r="U3087" s="36" t="s">
        <v>46</v>
      </c>
      <c r="V3087" s="37">
        <v>48854.84</v>
      </c>
      <c r="W3087" s="38">
        <v>48854.84</v>
      </c>
      <c r="X3087" s="38">
        <v>0</v>
      </c>
      <c r="Y3087" s="38">
        <v>0</v>
      </c>
      <c r="Z3087" s="38">
        <v>0</v>
      </c>
      <c r="AA3087" s="38">
        <v>0</v>
      </c>
      <c r="AB3087" s="38">
        <v>0</v>
      </c>
      <c r="AC3087" s="38">
        <v>0</v>
      </c>
      <c r="AD3087" s="38" t="s">
        <v>47</v>
      </c>
    </row>
    <row r="3088" spans="1:30" s="27" customFormat="1" ht="15" customHeight="1" x14ac:dyDescent="0.25">
      <c r="A3088" s="39" t="s">
        <v>39</v>
      </c>
      <c r="B3088" s="39" t="s">
        <v>3136</v>
      </c>
      <c r="C3088" s="86">
        <v>42767</v>
      </c>
      <c r="D3088" s="29">
        <f>+VLOOKUP(B3088,'[2]HG-Mexico by Contract'!$B$8:$G$4512,6,FALSE)</f>
        <v>310781</v>
      </c>
      <c r="E3088" s="29"/>
      <c r="F3088" s="39" t="s">
        <v>218</v>
      </c>
      <c r="G3088" s="39" t="s">
        <v>42</v>
      </c>
      <c r="H3088" s="39" t="s">
        <v>44</v>
      </c>
      <c r="I3088" s="40">
        <v>159062.87</v>
      </c>
      <c r="J3088" s="32">
        <f t="shared" si="144"/>
        <v>159062.87</v>
      </c>
      <c r="K3088" s="31">
        <v>0</v>
      </c>
      <c r="L3088" s="31">
        <v>0</v>
      </c>
      <c r="M3088" s="31">
        <v>0</v>
      </c>
      <c r="N3088" s="31">
        <v>0</v>
      </c>
      <c r="O3088" s="33">
        <f t="shared" si="145"/>
        <v>0</v>
      </c>
      <c r="P3088" s="34" t="str">
        <f t="shared" si="146"/>
        <v>1-30</v>
      </c>
      <c r="Q3088" s="35" t="str">
        <f>+VLOOKUP(B3088,'[2]PORTAFOLIO JAN17'!$B$7:$T$4941,19,FALSE)</f>
        <v>BAHAMAS</v>
      </c>
      <c r="R3088" s="31">
        <v>0</v>
      </c>
      <c r="S3088" s="31">
        <v>0</v>
      </c>
      <c r="T3088" s="31" t="s">
        <v>45</v>
      </c>
      <c r="U3088" s="41" t="s">
        <v>46</v>
      </c>
      <c r="V3088" s="42">
        <v>159062.87</v>
      </c>
      <c r="W3088" s="43">
        <v>159062.87</v>
      </c>
      <c r="X3088" s="38">
        <v>0</v>
      </c>
      <c r="Y3088" s="38">
        <v>0</v>
      </c>
      <c r="Z3088" s="38">
        <v>0</v>
      </c>
      <c r="AA3088" s="38">
        <v>0</v>
      </c>
      <c r="AB3088" s="38">
        <v>0</v>
      </c>
      <c r="AC3088" s="38">
        <v>0</v>
      </c>
      <c r="AD3088" s="38" t="s">
        <v>47</v>
      </c>
    </row>
    <row r="3089" spans="1:30" s="27" customFormat="1" ht="15" customHeight="1" x14ac:dyDescent="0.25">
      <c r="A3089" s="28" t="s">
        <v>39</v>
      </c>
      <c r="B3089" s="28" t="s">
        <v>3137</v>
      </c>
      <c r="C3089" s="85">
        <v>42767</v>
      </c>
      <c r="D3089" s="29">
        <f>+VLOOKUP(B3089,'[2]HG-Mexico by Contract'!$B$8:$G$4512,6,FALSE)</f>
        <v>466302</v>
      </c>
      <c r="E3089" s="29"/>
      <c r="F3089" s="28" t="s">
        <v>41</v>
      </c>
      <c r="G3089" s="28" t="s">
        <v>42</v>
      </c>
      <c r="H3089" s="28" t="s">
        <v>63</v>
      </c>
      <c r="I3089" s="31">
        <v>2926790.61</v>
      </c>
      <c r="J3089" s="32">
        <f t="shared" si="144"/>
        <v>147012.69235650077</v>
      </c>
      <c r="K3089" s="31">
        <v>0</v>
      </c>
      <c r="L3089" s="31">
        <v>0</v>
      </c>
      <c r="M3089" s="31">
        <v>0</v>
      </c>
      <c r="N3089" s="31">
        <v>0</v>
      </c>
      <c r="O3089" s="33">
        <f t="shared" si="145"/>
        <v>0</v>
      </c>
      <c r="P3089" s="34" t="str">
        <f t="shared" si="146"/>
        <v>1-30</v>
      </c>
      <c r="Q3089" s="35" t="str">
        <f>+VLOOKUP(B3089,'[2]PORTAFOLIO JAN17'!$B$7:$T$4941,19,FALSE)</f>
        <v>MEXICO</v>
      </c>
      <c r="R3089" s="31">
        <v>0</v>
      </c>
      <c r="S3089" s="31">
        <v>0</v>
      </c>
      <c r="T3089" s="31" t="s">
        <v>45</v>
      </c>
      <c r="U3089" s="36" t="s">
        <v>64</v>
      </c>
      <c r="V3089" s="37">
        <v>147012.69234030001</v>
      </c>
      <c r="W3089" s="38">
        <v>147012.69234030001</v>
      </c>
      <c r="X3089" s="38">
        <v>0</v>
      </c>
      <c r="Y3089" s="38">
        <v>0</v>
      </c>
      <c r="Z3089" s="38">
        <v>0</v>
      </c>
      <c r="AA3089" s="38">
        <v>0</v>
      </c>
      <c r="AB3089" s="38">
        <v>0</v>
      </c>
      <c r="AC3089" s="38">
        <v>0</v>
      </c>
      <c r="AD3089" s="38" t="s">
        <v>47</v>
      </c>
    </row>
    <row r="3090" spans="1:30" s="27" customFormat="1" ht="15" customHeight="1" x14ac:dyDescent="0.25">
      <c r="A3090" s="39" t="s">
        <v>39</v>
      </c>
      <c r="B3090" s="39" t="s">
        <v>3138</v>
      </c>
      <c r="C3090" s="86">
        <v>42767</v>
      </c>
      <c r="D3090" s="29">
        <f>+VLOOKUP(B3090,'[2]HG-Mexico by Contract'!$B$8:$G$4512,6,FALSE)</f>
        <v>390303</v>
      </c>
      <c r="E3090" s="29"/>
      <c r="F3090" s="39" t="s">
        <v>41</v>
      </c>
      <c r="G3090" s="39" t="s">
        <v>42</v>
      </c>
      <c r="H3090" s="39" t="s">
        <v>63</v>
      </c>
      <c r="I3090" s="40">
        <v>521443.1</v>
      </c>
      <c r="J3090" s="32">
        <f t="shared" si="144"/>
        <v>26192.086915886364</v>
      </c>
      <c r="K3090" s="31">
        <v>0</v>
      </c>
      <c r="L3090" s="31">
        <v>0</v>
      </c>
      <c r="M3090" s="31">
        <v>0</v>
      </c>
      <c r="N3090" s="31">
        <v>0</v>
      </c>
      <c r="O3090" s="33">
        <f t="shared" si="145"/>
        <v>0</v>
      </c>
      <c r="P3090" s="34" t="str">
        <f t="shared" si="146"/>
        <v>1-30</v>
      </c>
      <c r="Q3090" s="35" t="str">
        <f>+VLOOKUP(B3090,'[2]PORTAFOLIO JAN17'!$B$7:$T$4941,19,FALSE)</f>
        <v>MEXICO</v>
      </c>
      <c r="R3090" s="31">
        <v>0</v>
      </c>
      <c r="S3090" s="31">
        <v>0</v>
      </c>
      <c r="T3090" s="31" t="s">
        <v>45</v>
      </c>
      <c r="U3090" s="41" t="s">
        <v>64</v>
      </c>
      <c r="V3090" s="42">
        <v>26192.086912999999</v>
      </c>
      <c r="W3090" s="43">
        <v>26192.086912999999</v>
      </c>
      <c r="X3090" s="38">
        <v>0</v>
      </c>
      <c r="Y3090" s="38">
        <v>0</v>
      </c>
      <c r="Z3090" s="38">
        <v>0</v>
      </c>
      <c r="AA3090" s="38">
        <v>0</v>
      </c>
      <c r="AB3090" s="38">
        <v>0</v>
      </c>
      <c r="AC3090" s="38">
        <v>0</v>
      </c>
      <c r="AD3090" s="38" t="s">
        <v>47</v>
      </c>
    </row>
    <row r="3091" spans="1:30" s="27" customFormat="1" ht="15" customHeight="1" x14ac:dyDescent="0.25">
      <c r="A3091" s="28" t="s">
        <v>39</v>
      </c>
      <c r="B3091" s="28" t="s">
        <v>3139</v>
      </c>
      <c r="C3091" s="85">
        <v>42767</v>
      </c>
      <c r="D3091" s="29">
        <f>+VLOOKUP(B3091,'[2]HG-Mexico by Contract'!$B$8:$G$4512,6,FALSE)</f>
        <v>313215</v>
      </c>
      <c r="E3091" s="29"/>
      <c r="F3091" s="28" t="s">
        <v>41</v>
      </c>
      <c r="G3091" s="28" t="s">
        <v>42</v>
      </c>
      <c r="H3091" s="28" t="s">
        <v>63</v>
      </c>
      <c r="I3091" s="31">
        <v>367967.56</v>
      </c>
      <c r="J3091" s="32">
        <f t="shared" si="144"/>
        <v>18483.010540836825</v>
      </c>
      <c r="K3091" s="31">
        <v>0</v>
      </c>
      <c r="L3091" s="31">
        <v>0</v>
      </c>
      <c r="M3091" s="31">
        <v>0</v>
      </c>
      <c r="N3091" s="31">
        <v>0</v>
      </c>
      <c r="O3091" s="33">
        <f t="shared" si="145"/>
        <v>0</v>
      </c>
      <c r="P3091" s="34" t="str">
        <f t="shared" si="146"/>
        <v>1-30</v>
      </c>
      <c r="Q3091" s="35" t="str">
        <f>+VLOOKUP(B3091,'[2]PORTAFOLIO JAN17'!$B$7:$T$4941,19,FALSE)</f>
        <v>MEXICO</v>
      </c>
      <c r="R3091" s="31">
        <v>0</v>
      </c>
      <c r="S3091" s="31">
        <v>0</v>
      </c>
      <c r="T3091" s="31" t="s">
        <v>45</v>
      </c>
      <c r="U3091" s="36" t="s">
        <v>64</v>
      </c>
      <c r="V3091" s="37">
        <v>18483.010538800001</v>
      </c>
      <c r="W3091" s="38">
        <v>18483.010538800001</v>
      </c>
      <c r="X3091" s="38">
        <v>0</v>
      </c>
      <c r="Y3091" s="38">
        <v>0</v>
      </c>
      <c r="Z3091" s="38">
        <v>0</v>
      </c>
      <c r="AA3091" s="38">
        <v>0</v>
      </c>
      <c r="AB3091" s="38">
        <v>0</v>
      </c>
      <c r="AC3091" s="38">
        <v>0</v>
      </c>
      <c r="AD3091" s="38" t="s">
        <v>47</v>
      </c>
    </row>
    <row r="3092" spans="1:30" s="27" customFormat="1" ht="15" customHeight="1" x14ac:dyDescent="0.25">
      <c r="A3092" s="39" t="s">
        <v>39</v>
      </c>
      <c r="B3092" s="39" t="s">
        <v>3140</v>
      </c>
      <c r="C3092" s="86">
        <v>42767</v>
      </c>
      <c r="D3092" s="29">
        <f>+VLOOKUP(B3092,'[2]HG-Mexico by Contract'!$B$8:$G$4512,6,FALSE)</f>
        <v>386290</v>
      </c>
      <c r="E3092" s="29"/>
      <c r="F3092" s="39" t="s">
        <v>41</v>
      </c>
      <c r="G3092" s="39" t="s">
        <v>42</v>
      </c>
      <c r="H3092" s="39" t="s">
        <v>63</v>
      </c>
      <c r="I3092" s="40">
        <v>495252.29</v>
      </c>
      <c r="J3092" s="32">
        <f t="shared" si="144"/>
        <v>24876.52252944139</v>
      </c>
      <c r="K3092" s="31">
        <v>0</v>
      </c>
      <c r="L3092" s="31">
        <v>0</v>
      </c>
      <c r="M3092" s="31">
        <v>0</v>
      </c>
      <c r="N3092" s="31">
        <v>0</v>
      </c>
      <c r="O3092" s="33">
        <f t="shared" si="145"/>
        <v>0</v>
      </c>
      <c r="P3092" s="34" t="str">
        <f t="shared" si="146"/>
        <v>1-30</v>
      </c>
      <c r="Q3092" s="35" t="str">
        <f>+VLOOKUP(B3092,'[2]PORTAFOLIO JAN17'!$B$7:$T$4941,19,FALSE)</f>
        <v>MEXICO</v>
      </c>
      <c r="R3092" s="31">
        <v>0</v>
      </c>
      <c r="S3092" s="31">
        <v>0</v>
      </c>
      <c r="T3092" s="31" t="s">
        <v>45</v>
      </c>
      <c r="U3092" s="41" t="s">
        <v>64</v>
      </c>
      <c r="V3092" s="42">
        <v>24876.522526699999</v>
      </c>
      <c r="W3092" s="43">
        <v>24876.522526699999</v>
      </c>
      <c r="X3092" s="38">
        <v>0</v>
      </c>
      <c r="Y3092" s="38">
        <v>0</v>
      </c>
      <c r="Z3092" s="38">
        <v>0</v>
      </c>
      <c r="AA3092" s="38">
        <v>0</v>
      </c>
      <c r="AB3092" s="38">
        <v>0</v>
      </c>
      <c r="AC3092" s="38">
        <v>0</v>
      </c>
      <c r="AD3092" s="38" t="s">
        <v>47</v>
      </c>
    </row>
    <row r="3093" spans="1:30" s="27" customFormat="1" ht="15" customHeight="1" x14ac:dyDescent="0.25">
      <c r="A3093" s="28" t="s">
        <v>39</v>
      </c>
      <c r="B3093" s="28" t="s">
        <v>3141</v>
      </c>
      <c r="C3093" s="85">
        <v>42767</v>
      </c>
      <c r="D3093" s="29">
        <f>+VLOOKUP(B3093,'[2]HG-Mexico by Contract'!$B$8:$G$4512,6,FALSE)</f>
        <v>310580</v>
      </c>
      <c r="E3093" s="29"/>
      <c r="F3093" s="28" t="s">
        <v>41</v>
      </c>
      <c r="G3093" s="28" t="s">
        <v>42</v>
      </c>
      <c r="H3093" s="28" t="s">
        <v>44</v>
      </c>
      <c r="I3093" s="31">
        <v>2931694.68</v>
      </c>
      <c r="J3093" s="32">
        <f t="shared" si="144"/>
        <v>2931694.68</v>
      </c>
      <c r="K3093" s="31">
        <v>0</v>
      </c>
      <c r="L3093" s="31">
        <v>0</v>
      </c>
      <c r="M3093" s="31">
        <v>0</v>
      </c>
      <c r="N3093" s="31">
        <v>0</v>
      </c>
      <c r="O3093" s="33">
        <f t="shared" si="145"/>
        <v>0</v>
      </c>
      <c r="P3093" s="34" t="str">
        <f t="shared" si="146"/>
        <v>1-30</v>
      </c>
      <c r="Q3093" s="35" t="str">
        <f>+VLOOKUP(B3093,'[2]PORTAFOLIO JAN17'!$B$7:$T$4941,19,FALSE)</f>
        <v>MEXICO</v>
      </c>
      <c r="R3093" s="31">
        <v>0</v>
      </c>
      <c r="S3093" s="31">
        <v>0</v>
      </c>
      <c r="T3093" s="31" t="s">
        <v>45</v>
      </c>
      <c r="U3093" s="36" t="s">
        <v>46</v>
      </c>
      <c r="V3093" s="37">
        <v>2931694.68</v>
      </c>
      <c r="W3093" s="38">
        <v>2931694.68</v>
      </c>
      <c r="X3093" s="38">
        <v>0</v>
      </c>
      <c r="Y3093" s="38">
        <v>0</v>
      </c>
      <c r="Z3093" s="38">
        <v>0</v>
      </c>
      <c r="AA3093" s="38">
        <v>0</v>
      </c>
      <c r="AB3093" s="38">
        <v>0</v>
      </c>
      <c r="AC3093" s="38">
        <v>0</v>
      </c>
      <c r="AD3093" s="38" t="s">
        <v>47</v>
      </c>
    </row>
    <row r="3094" spans="1:30" s="27" customFormat="1" ht="15" customHeight="1" x14ac:dyDescent="0.25">
      <c r="A3094" s="39" t="s">
        <v>39</v>
      </c>
      <c r="B3094" s="39" t="s">
        <v>3142</v>
      </c>
      <c r="C3094" s="86">
        <v>42767</v>
      </c>
      <c r="D3094" s="29">
        <f>+VLOOKUP(B3094,'[2]HG-Mexico by Contract'!$B$8:$G$4512,6,FALSE)</f>
        <v>390329</v>
      </c>
      <c r="E3094" s="29"/>
      <c r="F3094" s="39" t="s">
        <v>41</v>
      </c>
      <c r="G3094" s="39" t="s">
        <v>42</v>
      </c>
      <c r="H3094" s="39" t="s">
        <v>63</v>
      </c>
      <c r="I3094" s="40">
        <v>580792.93000000005</v>
      </c>
      <c r="J3094" s="32">
        <f t="shared" si="144"/>
        <v>29173.228877114892</v>
      </c>
      <c r="K3094" s="31">
        <v>0</v>
      </c>
      <c r="L3094" s="31">
        <v>0</v>
      </c>
      <c r="M3094" s="31">
        <v>0</v>
      </c>
      <c r="N3094" s="31">
        <v>0</v>
      </c>
      <c r="O3094" s="33">
        <f t="shared" si="145"/>
        <v>0</v>
      </c>
      <c r="P3094" s="34" t="str">
        <f t="shared" si="146"/>
        <v>1-30</v>
      </c>
      <c r="Q3094" s="35" t="str">
        <f>+VLOOKUP(B3094,'[2]PORTAFOLIO JAN17'!$B$7:$T$4941,19,FALSE)</f>
        <v>MEXICO</v>
      </c>
      <c r="R3094" s="31">
        <v>0</v>
      </c>
      <c r="S3094" s="31">
        <v>0</v>
      </c>
      <c r="T3094" s="31" t="s">
        <v>45</v>
      </c>
      <c r="U3094" s="41" t="s">
        <v>64</v>
      </c>
      <c r="V3094" s="42">
        <v>29173.2288739</v>
      </c>
      <c r="W3094" s="43">
        <v>29173.2288739</v>
      </c>
      <c r="X3094" s="38">
        <v>0</v>
      </c>
      <c r="Y3094" s="38">
        <v>0</v>
      </c>
      <c r="Z3094" s="38">
        <v>0</v>
      </c>
      <c r="AA3094" s="38">
        <v>0</v>
      </c>
      <c r="AB3094" s="38">
        <v>0</v>
      </c>
      <c r="AC3094" s="38">
        <v>0</v>
      </c>
      <c r="AD3094" s="38" t="s">
        <v>47</v>
      </c>
    </row>
    <row r="3095" spans="1:30" s="27" customFormat="1" ht="15" customHeight="1" x14ac:dyDescent="0.25">
      <c r="A3095" s="28" t="s">
        <v>39</v>
      </c>
      <c r="B3095" s="28" t="s">
        <v>3143</v>
      </c>
      <c r="C3095" s="85">
        <v>42767</v>
      </c>
      <c r="D3095" s="29">
        <f>+VLOOKUP(B3095,'[2]HG-Mexico by Contract'!$B$8:$G$4512,6,FALSE)</f>
        <v>435291</v>
      </c>
      <c r="E3095" s="29"/>
      <c r="F3095" s="28" t="s">
        <v>41</v>
      </c>
      <c r="G3095" s="28" t="s">
        <v>42</v>
      </c>
      <c r="H3095" s="28" t="s">
        <v>44</v>
      </c>
      <c r="I3095" s="31">
        <v>291357.96999999997</v>
      </c>
      <c r="J3095" s="32">
        <f t="shared" si="144"/>
        <v>291357.96999999997</v>
      </c>
      <c r="K3095" s="31">
        <v>0</v>
      </c>
      <c r="L3095" s="31">
        <v>0</v>
      </c>
      <c r="M3095" s="31">
        <v>0</v>
      </c>
      <c r="N3095" s="31">
        <v>0</v>
      </c>
      <c r="O3095" s="33">
        <f t="shared" si="145"/>
        <v>0</v>
      </c>
      <c r="P3095" s="34" t="str">
        <f t="shared" si="146"/>
        <v>1-30</v>
      </c>
      <c r="Q3095" s="35" t="str">
        <f>+VLOOKUP(B3095,'[2]PORTAFOLIO JAN17'!$B$7:$T$4941,19,FALSE)</f>
        <v>REPUBLICA DOMINICANA</v>
      </c>
      <c r="R3095" s="31">
        <v>0</v>
      </c>
      <c r="S3095" s="31">
        <v>0</v>
      </c>
      <c r="T3095" s="31" t="s">
        <v>45</v>
      </c>
      <c r="U3095" s="36" t="s">
        <v>46</v>
      </c>
      <c r="V3095" s="37">
        <v>291357.96999999997</v>
      </c>
      <c r="W3095" s="38">
        <v>291357.96999999997</v>
      </c>
      <c r="X3095" s="38">
        <v>0</v>
      </c>
      <c r="Y3095" s="38">
        <v>0</v>
      </c>
      <c r="Z3095" s="38">
        <v>0</v>
      </c>
      <c r="AA3095" s="38">
        <v>0</v>
      </c>
      <c r="AB3095" s="38">
        <v>0</v>
      </c>
      <c r="AC3095" s="38">
        <v>0</v>
      </c>
      <c r="AD3095" s="38" t="s">
        <v>47</v>
      </c>
    </row>
    <row r="3096" spans="1:30" s="27" customFormat="1" ht="15" customHeight="1" x14ac:dyDescent="0.25">
      <c r="A3096" s="39" t="s">
        <v>39</v>
      </c>
      <c r="B3096" s="39" t="s">
        <v>3144</v>
      </c>
      <c r="C3096" s="86">
        <v>42767</v>
      </c>
      <c r="D3096" s="29">
        <f>+VLOOKUP(B3096,'[2]HG-Mexico by Contract'!$B$8:$G$4512,6,FALSE)</f>
        <v>312172</v>
      </c>
      <c r="E3096" s="29"/>
      <c r="F3096" s="39" t="s">
        <v>41</v>
      </c>
      <c r="G3096" s="39" t="s">
        <v>42</v>
      </c>
      <c r="H3096" s="39" t="s">
        <v>44</v>
      </c>
      <c r="I3096" s="40">
        <v>691210.04</v>
      </c>
      <c r="J3096" s="32">
        <f t="shared" si="144"/>
        <v>691210.04</v>
      </c>
      <c r="K3096" s="31">
        <v>0</v>
      </c>
      <c r="L3096" s="31">
        <v>0</v>
      </c>
      <c r="M3096" s="31">
        <v>0</v>
      </c>
      <c r="N3096" s="31">
        <v>0</v>
      </c>
      <c r="O3096" s="33">
        <f t="shared" si="145"/>
        <v>0</v>
      </c>
      <c r="P3096" s="34" t="str">
        <f t="shared" si="146"/>
        <v>1-30</v>
      </c>
      <c r="Q3096" s="35" t="str">
        <f>+VLOOKUP(B3096,'[2]PORTAFOLIO JAN17'!$B$7:$T$4941,19,FALSE)</f>
        <v>NICARAGUA</v>
      </c>
      <c r="R3096" s="31">
        <v>0</v>
      </c>
      <c r="S3096" s="31">
        <v>0</v>
      </c>
      <c r="T3096" s="31" t="s">
        <v>45</v>
      </c>
      <c r="U3096" s="41" t="s">
        <v>46</v>
      </c>
      <c r="V3096" s="42">
        <v>691210.04</v>
      </c>
      <c r="W3096" s="43">
        <v>691210.04</v>
      </c>
      <c r="X3096" s="38">
        <v>0</v>
      </c>
      <c r="Y3096" s="38">
        <v>0</v>
      </c>
      <c r="Z3096" s="38">
        <v>0</v>
      </c>
      <c r="AA3096" s="38">
        <v>0</v>
      </c>
      <c r="AB3096" s="38">
        <v>0</v>
      </c>
      <c r="AC3096" s="38">
        <v>0</v>
      </c>
      <c r="AD3096" s="38" t="s">
        <v>47</v>
      </c>
    </row>
    <row r="3097" spans="1:30" s="27" customFormat="1" ht="15" customHeight="1" x14ac:dyDescent="0.25">
      <c r="A3097" s="28" t="s">
        <v>39</v>
      </c>
      <c r="B3097" s="28" t="s">
        <v>3145</v>
      </c>
      <c r="C3097" s="85">
        <v>42767</v>
      </c>
      <c r="D3097" s="29">
        <f>+VLOOKUP(B3097,'[2]HG-Mexico by Contract'!$B$8:$G$4512,6,FALSE)</f>
        <v>315964</v>
      </c>
      <c r="E3097" s="29"/>
      <c r="F3097" s="28" t="s">
        <v>41</v>
      </c>
      <c r="G3097" s="28" t="s">
        <v>42</v>
      </c>
      <c r="H3097" s="28" t="s">
        <v>63</v>
      </c>
      <c r="I3097" s="31">
        <v>1171666.6200000001</v>
      </c>
      <c r="J3097" s="32">
        <f t="shared" si="144"/>
        <v>58852.814329085581</v>
      </c>
      <c r="K3097" s="31">
        <v>0</v>
      </c>
      <c r="L3097" s="31">
        <v>0</v>
      </c>
      <c r="M3097" s="31">
        <v>0</v>
      </c>
      <c r="N3097" s="31">
        <v>0</v>
      </c>
      <c r="O3097" s="33">
        <f t="shared" si="145"/>
        <v>0</v>
      </c>
      <c r="P3097" s="34" t="str">
        <f t="shared" si="146"/>
        <v>1-30</v>
      </c>
      <c r="Q3097" s="35" t="str">
        <f>+VLOOKUP(B3097,'[2]PORTAFOLIO JAN17'!$B$7:$T$4941,19,FALSE)</f>
        <v>MEXICO</v>
      </c>
      <c r="R3097" s="31">
        <v>0</v>
      </c>
      <c r="S3097" s="31">
        <v>0</v>
      </c>
      <c r="T3097" s="31" t="s">
        <v>45</v>
      </c>
      <c r="U3097" s="36" t="s">
        <v>64</v>
      </c>
      <c r="V3097" s="37">
        <v>58852.814322600003</v>
      </c>
      <c r="W3097" s="38">
        <v>58852.814322600003</v>
      </c>
      <c r="X3097" s="38">
        <v>0</v>
      </c>
      <c r="Y3097" s="38">
        <v>0</v>
      </c>
      <c r="Z3097" s="38">
        <v>0</v>
      </c>
      <c r="AA3097" s="38">
        <v>0</v>
      </c>
      <c r="AB3097" s="38">
        <v>0</v>
      </c>
      <c r="AC3097" s="38">
        <v>0</v>
      </c>
      <c r="AD3097" s="38" t="s">
        <v>47</v>
      </c>
    </row>
    <row r="3098" spans="1:30" s="27" customFormat="1" ht="15" customHeight="1" x14ac:dyDescent="0.25">
      <c r="A3098" s="39" t="s">
        <v>39</v>
      </c>
      <c r="B3098" s="39" t="s">
        <v>3146</v>
      </c>
      <c r="C3098" s="86">
        <v>42767</v>
      </c>
      <c r="D3098" s="29">
        <f>+VLOOKUP(B3098,'[2]HG-Mexico by Contract'!$B$8:$G$4512,6,FALSE)</f>
        <v>318916</v>
      </c>
      <c r="E3098" s="29"/>
      <c r="F3098" s="39" t="s">
        <v>41</v>
      </c>
      <c r="G3098" s="39" t="s">
        <v>42</v>
      </c>
      <c r="H3098" s="39" t="s">
        <v>63</v>
      </c>
      <c r="I3098" s="40">
        <v>10581584.34</v>
      </c>
      <c r="J3098" s="32">
        <f t="shared" si="144"/>
        <v>531512.98145677266</v>
      </c>
      <c r="K3098" s="31">
        <v>0</v>
      </c>
      <c r="L3098" s="31">
        <v>0</v>
      </c>
      <c r="M3098" s="31">
        <v>0</v>
      </c>
      <c r="N3098" s="31">
        <v>0</v>
      </c>
      <c r="O3098" s="33">
        <f t="shared" si="145"/>
        <v>0</v>
      </c>
      <c r="P3098" s="34" t="str">
        <f t="shared" si="146"/>
        <v>1-30</v>
      </c>
      <c r="Q3098" s="35" t="str">
        <f>+VLOOKUP(B3098,'[2]PORTAFOLIO JAN17'!$B$7:$T$4941,19,FALSE)</f>
        <v>MEXICO</v>
      </c>
      <c r="R3098" s="31">
        <v>0</v>
      </c>
      <c r="S3098" s="31">
        <v>0</v>
      </c>
      <c r="T3098" s="31" t="s">
        <v>45</v>
      </c>
      <c r="U3098" s="41" t="s">
        <v>64</v>
      </c>
      <c r="V3098" s="42">
        <v>531512.98139820003</v>
      </c>
      <c r="W3098" s="43">
        <v>531512.98139820003</v>
      </c>
      <c r="X3098" s="38">
        <v>0</v>
      </c>
      <c r="Y3098" s="38">
        <v>0</v>
      </c>
      <c r="Z3098" s="38">
        <v>0</v>
      </c>
      <c r="AA3098" s="38">
        <v>0</v>
      </c>
      <c r="AB3098" s="38">
        <v>0</v>
      </c>
      <c r="AC3098" s="38">
        <v>0</v>
      </c>
      <c r="AD3098" s="38" t="s">
        <v>47</v>
      </c>
    </row>
    <row r="3099" spans="1:30" s="27" customFormat="1" ht="15" customHeight="1" x14ac:dyDescent="0.25">
      <c r="A3099" s="28" t="s">
        <v>39</v>
      </c>
      <c r="B3099" s="28" t="s">
        <v>3147</v>
      </c>
      <c r="C3099" s="85">
        <v>42767</v>
      </c>
      <c r="D3099" s="29">
        <f>+VLOOKUP(B3099,'[2]HG-Mexico by Contract'!$B$8:$G$4512,6,FALSE)</f>
        <v>309099</v>
      </c>
      <c r="E3099" s="29"/>
      <c r="F3099" s="28" t="s">
        <v>41</v>
      </c>
      <c r="G3099" s="28" t="s">
        <v>42</v>
      </c>
      <c r="H3099" s="28" t="s">
        <v>44</v>
      </c>
      <c r="I3099" s="31">
        <v>194422.61</v>
      </c>
      <c r="J3099" s="32">
        <f t="shared" si="144"/>
        <v>194422.61</v>
      </c>
      <c r="K3099" s="31">
        <v>0</v>
      </c>
      <c r="L3099" s="31">
        <v>0</v>
      </c>
      <c r="M3099" s="31">
        <v>0</v>
      </c>
      <c r="N3099" s="31">
        <v>0</v>
      </c>
      <c r="O3099" s="33">
        <f t="shared" si="145"/>
        <v>0</v>
      </c>
      <c r="P3099" s="34" t="str">
        <f t="shared" si="146"/>
        <v>1-30</v>
      </c>
      <c r="Q3099" s="35" t="str">
        <f>+VLOOKUP(B3099,'[2]PORTAFOLIO JAN17'!$B$7:$T$4941,19,FALSE)</f>
        <v>REPUBLICA DOMINICANA</v>
      </c>
      <c r="R3099" s="31">
        <v>0</v>
      </c>
      <c r="S3099" s="31">
        <v>0</v>
      </c>
      <c r="T3099" s="31" t="s">
        <v>45</v>
      </c>
      <c r="U3099" s="36" t="s">
        <v>46</v>
      </c>
      <c r="V3099" s="37">
        <v>194422.61</v>
      </c>
      <c r="W3099" s="38">
        <v>194422.61</v>
      </c>
      <c r="X3099" s="38">
        <v>0</v>
      </c>
      <c r="Y3099" s="38">
        <v>0</v>
      </c>
      <c r="Z3099" s="38">
        <v>0</v>
      </c>
      <c r="AA3099" s="38">
        <v>0</v>
      </c>
      <c r="AB3099" s="38">
        <v>0</v>
      </c>
      <c r="AC3099" s="38">
        <v>0</v>
      </c>
      <c r="AD3099" s="38" t="s">
        <v>47</v>
      </c>
    </row>
    <row r="3100" spans="1:30" s="27" customFormat="1" ht="15" customHeight="1" x14ac:dyDescent="0.25">
      <c r="A3100" s="39" t="s">
        <v>39</v>
      </c>
      <c r="B3100" s="39" t="s">
        <v>3148</v>
      </c>
      <c r="C3100" s="86">
        <v>42767</v>
      </c>
      <c r="D3100" s="29">
        <f>+VLOOKUP(B3100,'[2]HG-Mexico by Contract'!$B$8:$G$4512,6,FALSE)</f>
        <v>308796</v>
      </c>
      <c r="E3100" s="29"/>
      <c r="F3100" s="39" t="s">
        <v>41</v>
      </c>
      <c r="G3100" s="39" t="s">
        <v>42</v>
      </c>
      <c r="H3100" s="39" t="s">
        <v>63</v>
      </c>
      <c r="I3100" s="40">
        <v>290513.05</v>
      </c>
      <c r="J3100" s="32">
        <f t="shared" si="144"/>
        <v>14592.470503108088</v>
      </c>
      <c r="K3100" s="31">
        <v>0</v>
      </c>
      <c r="L3100" s="31">
        <v>0</v>
      </c>
      <c r="M3100" s="31">
        <v>0</v>
      </c>
      <c r="N3100" s="31">
        <v>0</v>
      </c>
      <c r="O3100" s="33">
        <f t="shared" si="145"/>
        <v>0</v>
      </c>
      <c r="P3100" s="34" t="str">
        <f t="shared" si="146"/>
        <v>1-30</v>
      </c>
      <c r="Q3100" s="35" t="str">
        <f>+VLOOKUP(B3100,'[2]PORTAFOLIO JAN17'!$B$7:$T$4941,19,FALSE)</f>
        <v>MEXICO</v>
      </c>
      <c r="R3100" s="31">
        <v>0</v>
      </c>
      <c r="S3100" s="31">
        <v>0</v>
      </c>
      <c r="T3100" s="31" t="s">
        <v>45</v>
      </c>
      <c r="U3100" s="41" t="s">
        <v>64</v>
      </c>
      <c r="V3100" s="42">
        <v>14592.4705015</v>
      </c>
      <c r="W3100" s="43">
        <v>14592.4705015</v>
      </c>
      <c r="X3100" s="38">
        <v>0</v>
      </c>
      <c r="Y3100" s="38">
        <v>0</v>
      </c>
      <c r="Z3100" s="38">
        <v>0</v>
      </c>
      <c r="AA3100" s="38">
        <v>0</v>
      </c>
      <c r="AB3100" s="38">
        <v>0</v>
      </c>
      <c r="AC3100" s="38">
        <v>0</v>
      </c>
      <c r="AD3100" s="38" t="s">
        <v>47</v>
      </c>
    </row>
    <row r="3101" spans="1:30" s="27" customFormat="1" ht="15" customHeight="1" x14ac:dyDescent="0.25">
      <c r="A3101" s="28" t="s">
        <v>39</v>
      </c>
      <c r="B3101" s="28" t="s">
        <v>3149</v>
      </c>
      <c r="C3101" s="85">
        <v>42767</v>
      </c>
      <c r="D3101" s="29">
        <f>+VLOOKUP(B3101,'[2]HG-Mexico by Contract'!$B$8:$G$4512,6,FALSE)</f>
        <v>318916</v>
      </c>
      <c r="E3101" s="29"/>
      <c r="F3101" s="28" t="s">
        <v>41</v>
      </c>
      <c r="G3101" s="28" t="s">
        <v>42</v>
      </c>
      <c r="H3101" s="28" t="s">
        <v>63</v>
      </c>
      <c r="I3101" s="31">
        <v>23939246.780000001</v>
      </c>
      <c r="J3101" s="32">
        <f t="shared" si="144"/>
        <v>1202468.365891912</v>
      </c>
      <c r="K3101" s="31">
        <v>0</v>
      </c>
      <c r="L3101" s="31">
        <v>0</v>
      </c>
      <c r="M3101" s="31">
        <v>0</v>
      </c>
      <c r="N3101" s="31">
        <v>0</v>
      </c>
      <c r="O3101" s="33">
        <f t="shared" si="145"/>
        <v>0</v>
      </c>
      <c r="P3101" s="34" t="str">
        <f t="shared" si="146"/>
        <v>1-30</v>
      </c>
      <c r="Q3101" s="35" t="str">
        <f>+VLOOKUP(B3101,'[2]PORTAFOLIO JAN17'!$B$7:$T$4941,19,FALSE)</f>
        <v>MEXICO</v>
      </c>
      <c r="R3101" s="31">
        <v>0</v>
      </c>
      <c r="S3101" s="31">
        <v>0</v>
      </c>
      <c r="T3101" s="31" t="s">
        <v>45</v>
      </c>
      <c r="U3101" s="36" t="s">
        <v>64</v>
      </c>
      <c r="V3101" s="37">
        <v>1202468.3657594</v>
      </c>
      <c r="W3101" s="38">
        <v>1202468.3657594</v>
      </c>
      <c r="X3101" s="38">
        <v>0</v>
      </c>
      <c r="Y3101" s="38">
        <v>0</v>
      </c>
      <c r="Z3101" s="38">
        <v>0</v>
      </c>
      <c r="AA3101" s="38">
        <v>0</v>
      </c>
      <c r="AB3101" s="38">
        <v>0</v>
      </c>
      <c r="AC3101" s="38">
        <v>0</v>
      </c>
      <c r="AD3101" s="38" t="s">
        <v>47</v>
      </c>
    </row>
    <row r="3102" spans="1:30" s="27" customFormat="1" ht="15" customHeight="1" x14ac:dyDescent="0.25">
      <c r="A3102" s="39" t="s">
        <v>39</v>
      </c>
      <c r="B3102" s="39" t="s">
        <v>3150</v>
      </c>
      <c r="C3102" s="86">
        <v>42767</v>
      </c>
      <c r="D3102" s="29">
        <f>+VLOOKUP(B3102,'[2]HG-Mexico by Contract'!$B$8:$G$4512,6,FALSE)</f>
        <v>364088</v>
      </c>
      <c r="E3102" s="29"/>
      <c r="F3102" s="39" t="s">
        <v>77</v>
      </c>
      <c r="G3102" s="39" t="s">
        <v>42</v>
      </c>
      <c r="H3102" s="39" t="s">
        <v>44</v>
      </c>
      <c r="I3102" s="40">
        <v>462202.04</v>
      </c>
      <c r="J3102" s="32">
        <f t="shared" si="144"/>
        <v>462202.04</v>
      </c>
      <c r="K3102" s="31">
        <v>0</v>
      </c>
      <c r="L3102" s="31">
        <v>0</v>
      </c>
      <c r="M3102" s="31">
        <v>0</v>
      </c>
      <c r="N3102" s="31">
        <v>0</v>
      </c>
      <c r="O3102" s="33">
        <f t="shared" si="145"/>
        <v>0</v>
      </c>
      <c r="P3102" s="34" t="str">
        <f t="shared" si="146"/>
        <v>1-30</v>
      </c>
      <c r="Q3102" s="35" t="str">
        <f>+VLOOKUP(B3102,'[2]PORTAFOLIO JAN17'!$B$7:$T$4941,19,FALSE)</f>
        <v>MEXICO</v>
      </c>
      <c r="R3102" s="31">
        <v>0</v>
      </c>
      <c r="S3102" s="31">
        <v>0</v>
      </c>
      <c r="T3102" s="31" t="s">
        <v>45</v>
      </c>
      <c r="U3102" s="41" t="s">
        <v>46</v>
      </c>
      <c r="V3102" s="42">
        <v>462202.04</v>
      </c>
      <c r="W3102" s="43">
        <v>462202.04</v>
      </c>
      <c r="X3102" s="38">
        <v>0</v>
      </c>
      <c r="Y3102" s="38">
        <v>0</v>
      </c>
      <c r="Z3102" s="38">
        <v>0</v>
      </c>
      <c r="AA3102" s="38">
        <v>0</v>
      </c>
      <c r="AB3102" s="38">
        <v>0</v>
      </c>
      <c r="AC3102" s="38">
        <v>0</v>
      </c>
      <c r="AD3102" s="38" t="s">
        <v>47</v>
      </c>
    </row>
    <row r="3103" spans="1:30" s="27" customFormat="1" ht="15" customHeight="1" x14ac:dyDescent="0.25">
      <c r="A3103" s="28" t="s">
        <v>39</v>
      </c>
      <c r="B3103" s="28" t="s">
        <v>3151</v>
      </c>
      <c r="C3103" s="85">
        <v>42767</v>
      </c>
      <c r="D3103" s="29">
        <f>+VLOOKUP(B3103,'[2]HG-Mexico by Contract'!$B$8:$G$4512,6,FALSE)</f>
        <v>364088</v>
      </c>
      <c r="E3103" s="29"/>
      <c r="F3103" s="28" t="s">
        <v>77</v>
      </c>
      <c r="G3103" s="28" t="s">
        <v>42</v>
      </c>
      <c r="H3103" s="28" t="s">
        <v>44</v>
      </c>
      <c r="I3103" s="31">
        <v>245394.52</v>
      </c>
      <c r="J3103" s="32">
        <f t="shared" si="144"/>
        <v>245394.52</v>
      </c>
      <c r="K3103" s="31">
        <v>0</v>
      </c>
      <c r="L3103" s="31">
        <v>0</v>
      </c>
      <c r="M3103" s="31">
        <v>0</v>
      </c>
      <c r="N3103" s="31">
        <v>0</v>
      </c>
      <c r="O3103" s="33">
        <f t="shared" si="145"/>
        <v>0</v>
      </c>
      <c r="P3103" s="34" t="str">
        <f t="shared" si="146"/>
        <v>1-30</v>
      </c>
      <c r="Q3103" s="35" t="str">
        <f>+VLOOKUP(B3103,'[2]PORTAFOLIO JAN17'!$B$7:$T$4941,19,FALSE)</f>
        <v>MEXICO</v>
      </c>
      <c r="R3103" s="31">
        <v>0</v>
      </c>
      <c r="S3103" s="31">
        <v>0</v>
      </c>
      <c r="T3103" s="31" t="s">
        <v>45</v>
      </c>
      <c r="U3103" s="36" t="s">
        <v>46</v>
      </c>
      <c r="V3103" s="37">
        <v>245394.52</v>
      </c>
      <c r="W3103" s="38">
        <v>245394.52</v>
      </c>
      <c r="X3103" s="38">
        <v>0</v>
      </c>
      <c r="Y3103" s="38">
        <v>0</v>
      </c>
      <c r="Z3103" s="38">
        <v>0</v>
      </c>
      <c r="AA3103" s="38">
        <v>0</v>
      </c>
      <c r="AB3103" s="38">
        <v>0</v>
      </c>
      <c r="AC3103" s="38">
        <v>0</v>
      </c>
      <c r="AD3103" s="38" t="s">
        <v>47</v>
      </c>
    </row>
    <row r="3104" spans="1:30" s="27" customFormat="1" ht="15" customHeight="1" x14ac:dyDescent="0.25">
      <c r="A3104" s="39" t="s">
        <v>39</v>
      </c>
      <c r="B3104" s="39" t="s">
        <v>3152</v>
      </c>
      <c r="C3104" s="86">
        <v>42767</v>
      </c>
      <c r="D3104" s="29">
        <f>+VLOOKUP(B3104,'[2]HG-Mexico by Contract'!$B$8:$G$4512,6,FALSE)</f>
        <v>318916</v>
      </c>
      <c r="E3104" s="29"/>
      <c r="F3104" s="39" t="s">
        <v>77</v>
      </c>
      <c r="G3104" s="39" t="s">
        <v>42</v>
      </c>
      <c r="H3104" s="39" t="s">
        <v>63</v>
      </c>
      <c r="I3104" s="40">
        <v>18179911.32</v>
      </c>
      <c r="J3104" s="32">
        <f t="shared" si="144"/>
        <v>913176.94570423209</v>
      </c>
      <c r="K3104" s="31">
        <v>0</v>
      </c>
      <c r="L3104" s="31">
        <v>0</v>
      </c>
      <c r="M3104" s="31">
        <v>0</v>
      </c>
      <c r="N3104" s="31">
        <v>0</v>
      </c>
      <c r="O3104" s="33">
        <f t="shared" si="145"/>
        <v>0</v>
      </c>
      <c r="P3104" s="34" t="str">
        <f t="shared" si="146"/>
        <v>1-30</v>
      </c>
      <c r="Q3104" s="35" t="str">
        <f>+VLOOKUP(B3104,'[2]PORTAFOLIO JAN17'!$B$7:$T$4941,19,FALSE)</f>
        <v>MEXICO</v>
      </c>
      <c r="R3104" s="31">
        <v>0</v>
      </c>
      <c r="S3104" s="31">
        <v>0</v>
      </c>
      <c r="T3104" s="31" t="s">
        <v>45</v>
      </c>
      <c r="U3104" s="41" t="s">
        <v>64</v>
      </c>
      <c r="V3104" s="42">
        <v>913176.9456036</v>
      </c>
      <c r="W3104" s="43">
        <v>913176.9456036</v>
      </c>
      <c r="X3104" s="38">
        <v>0</v>
      </c>
      <c r="Y3104" s="38">
        <v>0</v>
      </c>
      <c r="Z3104" s="38">
        <v>0</v>
      </c>
      <c r="AA3104" s="38">
        <v>0</v>
      </c>
      <c r="AB3104" s="38">
        <v>0</v>
      </c>
      <c r="AC3104" s="38">
        <v>0</v>
      </c>
      <c r="AD3104" s="38" t="s">
        <v>47</v>
      </c>
    </row>
    <row r="3105" spans="1:30" s="27" customFormat="1" ht="15" customHeight="1" x14ac:dyDescent="0.25">
      <c r="A3105" s="28" t="s">
        <v>39</v>
      </c>
      <c r="B3105" s="28" t="s">
        <v>3153</v>
      </c>
      <c r="C3105" s="85">
        <v>42767</v>
      </c>
      <c r="D3105" s="29">
        <f>+VLOOKUP(B3105,'[2]HG-Mexico by Contract'!$B$8:$G$4512,6,FALSE)</f>
        <v>317212</v>
      </c>
      <c r="E3105" s="29"/>
      <c r="F3105" s="28" t="s">
        <v>41</v>
      </c>
      <c r="G3105" s="28" t="s">
        <v>42</v>
      </c>
      <c r="H3105" s="28" t="s">
        <v>63</v>
      </c>
      <c r="I3105" s="31">
        <v>1786375.65</v>
      </c>
      <c r="J3105" s="32">
        <f t="shared" si="144"/>
        <v>89729.648909388197</v>
      </c>
      <c r="K3105" s="31">
        <v>0</v>
      </c>
      <c r="L3105" s="31">
        <v>0</v>
      </c>
      <c r="M3105" s="31">
        <v>0</v>
      </c>
      <c r="N3105" s="31">
        <v>0</v>
      </c>
      <c r="O3105" s="33">
        <f t="shared" si="145"/>
        <v>0</v>
      </c>
      <c r="P3105" s="34" t="str">
        <f t="shared" si="146"/>
        <v>1-30</v>
      </c>
      <c r="Q3105" s="35" t="str">
        <f>+VLOOKUP(B3105,'[2]PORTAFOLIO JAN17'!$B$7:$T$4941,19,FALSE)</f>
        <v>MEXICO</v>
      </c>
      <c r="R3105" s="31">
        <v>0</v>
      </c>
      <c r="S3105" s="31">
        <v>0</v>
      </c>
      <c r="T3105" s="31" t="s">
        <v>45</v>
      </c>
      <c r="U3105" s="36" t="s">
        <v>64</v>
      </c>
      <c r="V3105" s="37">
        <v>89729.648899499996</v>
      </c>
      <c r="W3105" s="38">
        <v>89729.648899499996</v>
      </c>
      <c r="X3105" s="38">
        <v>0</v>
      </c>
      <c r="Y3105" s="38">
        <v>0</v>
      </c>
      <c r="Z3105" s="38">
        <v>0</v>
      </c>
      <c r="AA3105" s="38">
        <v>0</v>
      </c>
      <c r="AB3105" s="38">
        <v>0</v>
      </c>
      <c r="AC3105" s="38">
        <v>0</v>
      </c>
      <c r="AD3105" s="38" t="s">
        <v>47</v>
      </c>
    </row>
    <row r="3106" spans="1:30" s="27" customFormat="1" ht="15" customHeight="1" x14ac:dyDescent="0.25">
      <c r="A3106" s="39" t="s">
        <v>39</v>
      </c>
      <c r="B3106" s="39" t="s">
        <v>3154</v>
      </c>
      <c r="C3106" s="86">
        <v>42767</v>
      </c>
      <c r="D3106" s="29">
        <f>+VLOOKUP(B3106,'[2]HG-Mexico by Contract'!$B$8:$G$4512,6,FALSE)</f>
        <v>364088</v>
      </c>
      <c r="E3106" s="29"/>
      <c r="F3106" s="39" t="s">
        <v>77</v>
      </c>
      <c r="G3106" s="39" t="s">
        <v>42</v>
      </c>
      <c r="H3106" s="39" t="s">
        <v>44</v>
      </c>
      <c r="I3106" s="40">
        <v>239346.87</v>
      </c>
      <c r="J3106" s="32">
        <f t="shared" si="144"/>
        <v>239346.87</v>
      </c>
      <c r="K3106" s="31">
        <v>0</v>
      </c>
      <c r="L3106" s="31">
        <v>0</v>
      </c>
      <c r="M3106" s="31">
        <v>0</v>
      </c>
      <c r="N3106" s="31">
        <v>0</v>
      </c>
      <c r="O3106" s="33">
        <f t="shared" si="145"/>
        <v>0</v>
      </c>
      <c r="P3106" s="34" t="str">
        <f t="shared" si="146"/>
        <v>1-30</v>
      </c>
      <c r="Q3106" s="35" t="str">
        <f>+VLOOKUP(B3106,'[2]PORTAFOLIO JAN17'!$B$7:$T$4941,19,FALSE)</f>
        <v>MEXICO</v>
      </c>
      <c r="R3106" s="31">
        <v>0</v>
      </c>
      <c r="S3106" s="31">
        <v>0</v>
      </c>
      <c r="T3106" s="31" t="s">
        <v>45</v>
      </c>
      <c r="U3106" s="41" t="s">
        <v>46</v>
      </c>
      <c r="V3106" s="42">
        <v>239346.87</v>
      </c>
      <c r="W3106" s="43">
        <v>239346.87</v>
      </c>
      <c r="X3106" s="38">
        <v>0</v>
      </c>
      <c r="Y3106" s="38">
        <v>0</v>
      </c>
      <c r="Z3106" s="38">
        <v>0</v>
      </c>
      <c r="AA3106" s="38">
        <v>0</v>
      </c>
      <c r="AB3106" s="38">
        <v>0</v>
      </c>
      <c r="AC3106" s="38">
        <v>0</v>
      </c>
      <c r="AD3106" s="38" t="s">
        <v>47</v>
      </c>
    </row>
    <row r="3107" spans="1:30" s="27" customFormat="1" ht="15" customHeight="1" x14ac:dyDescent="0.25">
      <c r="A3107" s="28" t="s">
        <v>39</v>
      </c>
      <c r="B3107" s="28" t="s">
        <v>3155</v>
      </c>
      <c r="C3107" s="85">
        <v>42767</v>
      </c>
      <c r="D3107" s="29">
        <f>+VLOOKUP(B3107,'[2]HG-Mexico by Contract'!$B$8:$G$4512,6,FALSE)</f>
        <v>318916</v>
      </c>
      <c r="E3107" s="29"/>
      <c r="F3107" s="28" t="s">
        <v>41</v>
      </c>
      <c r="G3107" s="28" t="s">
        <v>42</v>
      </c>
      <c r="H3107" s="28" t="s">
        <v>63</v>
      </c>
      <c r="I3107" s="31">
        <v>559592.84</v>
      </c>
      <c r="J3107" s="32">
        <f t="shared" si="144"/>
        <v>28108.348356297538</v>
      </c>
      <c r="K3107" s="31">
        <v>0</v>
      </c>
      <c r="L3107" s="31">
        <v>0</v>
      </c>
      <c r="M3107" s="31">
        <v>0</v>
      </c>
      <c r="N3107" s="31">
        <v>0</v>
      </c>
      <c r="O3107" s="33">
        <f t="shared" si="145"/>
        <v>0</v>
      </c>
      <c r="P3107" s="34" t="str">
        <f t="shared" si="146"/>
        <v>1-30</v>
      </c>
      <c r="Q3107" s="35" t="str">
        <f>+VLOOKUP(B3107,'[2]PORTAFOLIO JAN17'!$B$7:$T$4941,19,FALSE)</f>
        <v>MEXICO</v>
      </c>
      <c r="R3107" s="31">
        <v>0</v>
      </c>
      <c r="S3107" s="31">
        <v>0</v>
      </c>
      <c r="T3107" s="31" t="s">
        <v>45</v>
      </c>
      <c r="U3107" s="36" t="s">
        <v>64</v>
      </c>
      <c r="V3107" s="37">
        <v>28108.348353199999</v>
      </c>
      <c r="W3107" s="38">
        <v>28108.348353199999</v>
      </c>
      <c r="X3107" s="38">
        <v>0</v>
      </c>
      <c r="Y3107" s="38">
        <v>0</v>
      </c>
      <c r="Z3107" s="38">
        <v>0</v>
      </c>
      <c r="AA3107" s="38">
        <v>0</v>
      </c>
      <c r="AB3107" s="38">
        <v>0</v>
      </c>
      <c r="AC3107" s="38">
        <v>0</v>
      </c>
      <c r="AD3107" s="38" t="s">
        <v>47</v>
      </c>
    </row>
    <row r="3108" spans="1:30" s="27" customFormat="1" ht="15" customHeight="1" x14ac:dyDescent="0.25">
      <c r="A3108" s="39" t="s">
        <v>39</v>
      </c>
      <c r="B3108" s="39" t="s">
        <v>3156</v>
      </c>
      <c r="C3108" s="86">
        <v>42767</v>
      </c>
      <c r="D3108" s="29">
        <f>+VLOOKUP(B3108,'[2]HG-Mexico by Contract'!$B$8:$G$4512,6,FALSE)</f>
        <v>308796</v>
      </c>
      <c r="E3108" s="29"/>
      <c r="F3108" s="39" t="s">
        <v>41</v>
      </c>
      <c r="G3108" s="39" t="s">
        <v>42</v>
      </c>
      <c r="H3108" s="39" t="s">
        <v>63</v>
      </c>
      <c r="I3108" s="40">
        <v>2784971.05</v>
      </c>
      <c r="J3108" s="32">
        <f t="shared" si="144"/>
        <v>139889.09585691575</v>
      </c>
      <c r="K3108" s="31">
        <v>0</v>
      </c>
      <c r="L3108" s="31">
        <v>0</v>
      </c>
      <c r="M3108" s="31">
        <v>0</v>
      </c>
      <c r="N3108" s="31">
        <v>0</v>
      </c>
      <c r="O3108" s="33">
        <f t="shared" si="145"/>
        <v>0</v>
      </c>
      <c r="P3108" s="34" t="str">
        <f t="shared" si="146"/>
        <v>1-30</v>
      </c>
      <c r="Q3108" s="35" t="str">
        <f>+VLOOKUP(B3108,'[2]PORTAFOLIO JAN17'!$B$7:$T$4941,19,FALSE)</f>
        <v>MEXICO</v>
      </c>
      <c r="R3108" s="31">
        <v>0</v>
      </c>
      <c r="S3108" s="31">
        <v>0</v>
      </c>
      <c r="T3108" s="31" t="s">
        <v>45</v>
      </c>
      <c r="U3108" s="41" t="s">
        <v>64</v>
      </c>
      <c r="V3108" s="42">
        <v>139889.09584150001</v>
      </c>
      <c r="W3108" s="43">
        <v>139889.09584150001</v>
      </c>
      <c r="X3108" s="38">
        <v>0</v>
      </c>
      <c r="Y3108" s="38">
        <v>0</v>
      </c>
      <c r="Z3108" s="38">
        <v>0</v>
      </c>
      <c r="AA3108" s="38">
        <v>0</v>
      </c>
      <c r="AB3108" s="38">
        <v>0</v>
      </c>
      <c r="AC3108" s="38">
        <v>0</v>
      </c>
      <c r="AD3108" s="38" t="s">
        <v>47</v>
      </c>
    </row>
    <row r="3109" spans="1:30" s="27" customFormat="1" ht="15" customHeight="1" x14ac:dyDescent="0.25">
      <c r="A3109" s="28" t="s">
        <v>39</v>
      </c>
      <c r="B3109" s="28" t="s">
        <v>3157</v>
      </c>
      <c r="C3109" s="85">
        <v>42767</v>
      </c>
      <c r="D3109" s="29">
        <f>+VLOOKUP(B3109,'[2]HG-Mexico by Contract'!$B$8:$G$4512,6,FALSE)</f>
        <v>317645</v>
      </c>
      <c r="E3109" s="29"/>
      <c r="F3109" s="28" t="s">
        <v>41</v>
      </c>
      <c r="G3109" s="28" t="s">
        <v>42</v>
      </c>
      <c r="H3109" s="28" t="s">
        <v>63</v>
      </c>
      <c r="I3109" s="31">
        <v>1993154.62</v>
      </c>
      <c r="J3109" s="32">
        <f t="shared" si="144"/>
        <v>100116.1565736328</v>
      </c>
      <c r="K3109" s="31">
        <v>0</v>
      </c>
      <c r="L3109" s="31">
        <v>0</v>
      </c>
      <c r="M3109" s="31">
        <v>0</v>
      </c>
      <c r="N3109" s="31">
        <v>0</v>
      </c>
      <c r="O3109" s="33">
        <f t="shared" si="145"/>
        <v>0</v>
      </c>
      <c r="P3109" s="34" t="str">
        <f t="shared" si="146"/>
        <v>1-30</v>
      </c>
      <c r="Q3109" s="35" t="str">
        <f>+VLOOKUP(B3109,'[2]PORTAFOLIO JAN17'!$B$7:$T$4941,19,FALSE)</f>
        <v>MEXICO</v>
      </c>
      <c r="R3109" s="31">
        <v>0</v>
      </c>
      <c r="S3109" s="31">
        <v>0</v>
      </c>
      <c r="T3109" s="31" t="s">
        <v>45</v>
      </c>
      <c r="U3109" s="36" t="s">
        <v>64</v>
      </c>
      <c r="V3109" s="37">
        <v>100116.15656259999</v>
      </c>
      <c r="W3109" s="38">
        <v>100116.15656259999</v>
      </c>
      <c r="X3109" s="38">
        <v>0</v>
      </c>
      <c r="Y3109" s="38">
        <v>0</v>
      </c>
      <c r="Z3109" s="38">
        <v>0</v>
      </c>
      <c r="AA3109" s="38">
        <v>0</v>
      </c>
      <c r="AB3109" s="38">
        <v>0</v>
      </c>
      <c r="AC3109" s="38">
        <v>0</v>
      </c>
      <c r="AD3109" s="38" t="s">
        <v>47</v>
      </c>
    </row>
    <row r="3110" spans="1:30" s="27" customFormat="1" ht="15" customHeight="1" x14ac:dyDescent="0.25">
      <c r="A3110" s="39" t="s">
        <v>39</v>
      </c>
      <c r="B3110" s="39" t="s">
        <v>3158</v>
      </c>
      <c r="C3110" s="86">
        <v>42767</v>
      </c>
      <c r="D3110" s="29">
        <f>+VLOOKUP(B3110,'[2]HG-Mexico by Contract'!$B$8:$G$4512,6,FALSE)</f>
        <v>315653</v>
      </c>
      <c r="E3110" s="29"/>
      <c r="F3110" s="39" t="s">
        <v>41</v>
      </c>
      <c r="G3110" s="39" t="s">
        <v>42</v>
      </c>
      <c r="H3110" s="39" t="s">
        <v>63</v>
      </c>
      <c r="I3110" s="40">
        <v>803433.58</v>
      </c>
      <c r="J3110" s="32">
        <f t="shared" si="144"/>
        <v>40356.468727847277</v>
      </c>
      <c r="K3110" s="31">
        <v>0</v>
      </c>
      <c r="L3110" s="31">
        <v>0</v>
      </c>
      <c r="M3110" s="31">
        <v>0</v>
      </c>
      <c r="N3110" s="31">
        <v>0</v>
      </c>
      <c r="O3110" s="33">
        <f t="shared" si="145"/>
        <v>0</v>
      </c>
      <c r="P3110" s="34" t="str">
        <f t="shared" si="146"/>
        <v>1-30</v>
      </c>
      <c r="Q3110" s="35" t="str">
        <f>+VLOOKUP(B3110,'[2]PORTAFOLIO JAN17'!$B$7:$T$4941,19,FALSE)</f>
        <v>MEXICO</v>
      </c>
      <c r="R3110" s="31">
        <v>0</v>
      </c>
      <c r="S3110" s="31">
        <v>0</v>
      </c>
      <c r="T3110" s="31" t="s">
        <v>45</v>
      </c>
      <c r="U3110" s="41" t="s">
        <v>64</v>
      </c>
      <c r="V3110" s="42">
        <v>40356.468723400001</v>
      </c>
      <c r="W3110" s="43">
        <v>40356.468723400001</v>
      </c>
      <c r="X3110" s="38">
        <v>0</v>
      </c>
      <c r="Y3110" s="38">
        <v>0</v>
      </c>
      <c r="Z3110" s="38">
        <v>0</v>
      </c>
      <c r="AA3110" s="38">
        <v>0</v>
      </c>
      <c r="AB3110" s="38">
        <v>0</v>
      </c>
      <c r="AC3110" s="38">
        <v>0</v>
      </c>
      <c r="AD3110" s="38" t="s">
        <v>47</v>
      </c>
    </row>
    <row r="3111" spans="1:30" s="27" customFormat="1" ht="15" customHeight="1" x14ac:dyDescent="0.25">
      <c r="A3111" s="28" t="s">
        <v>39</v>
      </c>
      <c r="B3111" s="28" t="s">
        <v>3159</v>
      </c>
      <c r="C3111" s="85">
        <v>42767</v>
      </c>
      <c r="D3111" s="29">
        <f>+VLOOKUP(B3111,'[2]HG-Mexico by Contract'!$B$8:$G$4512,6,FALSE)</f>
        <v>310336</v>
      </c>
      <c r="E3111" s="29"/>
      <c r="F3111" s="28" t="s">
        <v>41</v>
      </c>
      <c r="G3111" s="28" t="s">
        <v>42</v>
      </c>
      <c r="H3111" s="28" t="s">
        <v>63</v>
      </c>
      <c r="I3111" s="31">
        <v>3944030.94</v>
      </c>
      <c r="J3111" s="32">
        <f t="shared" si="144"/>
        <v>198108.67413803158</v>
      </c>
      <c r="K3111" s="31">
        <v>0</v>
      </c>
      <c r="L3111" s="31">
        <v>0</v>
      </c>
      <c r="M3111" s="31">
        <v>0</v>
      </c>
      <c r="N3111" s="31">
        <v>0</v>
      </c>
      <c r="O3111" s="33">
        <f t="shared" si="145"/>
        <v>0</v>
      </c>
      <c r="P3111" s="34" t="str">
        <f t="shared" si="146"/>
        <v>1-30</v>
      </c>
      <c r="Q3111" s="35" t="str">
        <f>+VLOOKUP(B3111,'[2]PORTAFOLIO JAN17'!$B$7:$T$4941,19,FALSE)</f>
        <v>MEXICO</v>
      </c>
      <c r="R3111" s="31">
        <v>0</v>
      </c>
      <c r="S3111" s="31">
        <v>0</v>
      </c>
      <c r="T3111" s="31" t="s">
        <v>45</v>
      </c>
      <c r="U3111" s="36" t="s">
        <v>64</v>
      </c>
      <c r="V3111" s="37">
        <v>198108.67411620001</v>
      </c>
      <c r="W3111" s="38">
        <v>198108.67411620001</v>
      </c>
      <c r="X3111" s="38">
        <v>0</v>
      </c>
      <c r="Y3111" s="38">
        <v>0</v>
      </c>
      <c r="Z3111" s="38">
        <v>0</v>
      </c>
      <c r="AA3111" s="38">
        <v>0</v>
      </c>
      <c r="AB3111" s="38">
        <v>0</v>
      </c>
      <c r="AC3111" s="38">
        <v>0</v>
      </c>
      <c r="AD3111" s="38" t="s">
        <v>47</v>
      </c>
    </row>
    <row r="3112" spans="1:30" s="27" customFormat="1" ht="15" customHeight="1" x14ac:dyDescent="0.25">
      <c r="A3112" s="39" t="s">
        <v>39</v>
      </c>
      <c r="B3112" s="39" t="s">
        <v>3160</v>
      </c>
      <c r="C3112" s="86">
        <v>42767</v>
      </c>
      <c r="D3112" s="29">
        <f>+VLOOKUP(B3112,'[2]HG-Mexico by Contract'!$B$8:$G$4512,6,FALSE)</f>
        <v>318631</v>
      </c>
      <c r="E3112" s="29"/>
      <c r="F3112" s="39" t="s">
        <v>41</v>
      </c>
      <c r="G3112" s="39" t="s">
        <v>42</v>
      </c>
      <c r="H3112" s="39" t="s">
        <v>44</v>
      </c>
      <c r="I3112" s="40">
        <v>275509.94</v>
      </c>
      <c r="J3112" s="32">
        <f t="shared" si="144"/>
        <v>275509.94</v>
      </c>
      <c r="K3112" s="31">
        <v>0</v>
      </c>
      <c r="L3112" s="31">
        <v>0</v>
      </c>
      <c r="M3112" s="31">
        <v>0</v>
      </c>
      <c r="N3112" s="31">
        <v>0</v>
      </c>
      <c r="O3112" s="33">
        <f t="shared" si="145"/>
        <v>0</v>
      </c>
      <c r="P3112" s="34" t="str">
        <f t="shared" si="146"/>
        <v>1-30</v>
      </c>
      <c r="Q3112" s="35" t="str">
        <f>+VLOOKUP(B3112,'[2]PORTAFOLIO JAN17'!$B$7:$T$4941,19,FALSE)</f>
        <v>EL SALVADOR</v>
      </c>
      <c r="R3112" s="31">
        <v>0</v>
      </c>
      <c r="S3112" s="31">
        <v>0</v>
      </c>
      <c r="T3112" s="31" t="s">
        <v>45</v>
      </c>
      <c r="U3112" s="41" t="s">
        <v>46</v>
      </c>
      <c r="V3112" s="42">
        <v>275509.94</v>
      </c>
      <c r="W3112" s="43">
        <v>275509.94</v>
      </c>
      <c r="X3112" s="38">
        <v>0</v>
      </c>
      <c r="Y3112" s="38">
        <v>0</v>
      </c>
      <c r="Z3112" s="38">
        <v>0</v>
      </c>
      <c r="AA3112" s="38">
        <v>0</v>
      </c>
      <c r="AB3112" s="38">
        <v>0</v>
      </c>
      <c r="AC3112" s="38">
        <v>0</v>
      </c>
      <c r="AD3112" s="38" t="s">
        <v>47</v>
      </c>
    </row>
    <row r="3113" spans="1:30" s="27" customFormat="1" ht="15" customHeight="1" x14ac:dyDescent="0.25">
      <c r="A3113" s="28" t="s">
        <v>39</v>
      </c>
      <c r="B3113" s="28" t="s">
        <v>3161</v>
      </c>
      <c r="C3113" s="85">
        <v>42767</v>
      </c>
      <c r="D3113" s="29">
        <f>+VLOOKUP(B3113,'[2]HG-Mexico by Contract'!$B$8:$G$4512,6,FALSE)</f>
        <v>320583</v>
      </c>
      <c r="E3113" s="29"/>
      <c r="F3113" s="28" t="s">
        <v>41</v>
      </c>
      <c r="G3113" s="28" t="s">
        <v>42</v>
      </c>
      <c r="H3113" s="28" t="s">
        <v>63</v>
      </c>
      <c r="I3113" s="31">
        <v>7662210.6799999997</v>
      </c>
      <c r="J3113" s="32">
        <f t="shared" si="144"/>
        <v>384872.84249881294</v>
      </c>
      <c r="K3113" s="31">
        <v>0</v>
      </c>
      <c r="L3113" s="31">
        <v>0</v>
      </c>
      <c r="M3113" s="31">
        <v>0</v>
      </c>
      <c r="N3113" s="31">
        <v>0</v>
      </c>
      <c r="O3113" s="33">
        <f t="shared" si="145"/>
        <v>0</v>
      </c>
      <c r="P3113" s="34" t="str">
        <f t="shared" si="146"/>
        <v>1-30</v>
      </c>
      <c r="Q3113" s="35" t="str">
        <f>+VLOOKUP(B3113,'[2]PORTAFOLIO JAN17'!$B$7:$T$4941,19,FALSE)</f>
        <v>MEXICO</v>
      </c>
      <c r="R3113" s="31">
        <v>0</v>
      </c>
      <c r="S3113" s="31">
        <v>0</v>
      </c>
      <c r="T3113" s="31" t="s">
        <v>45</v>
      </c>
      <c r="U3113" s="36" t="s">
        <v>64</v>
      </c>
      <c r="V3113" s="37">
        <v>384872.84245639999</v>
      </c>
      <c r="W3113" s="38">
        <v>384872.84245639999</v>
      </c>
      <c r="X3113" s="38">
        <v>0</v>
      </c>
      <c r="Y3113" s="38">
        <v>0</v>
      </c>
      <c r="Z3113" s="38">
        <v>0</v>
      </c>
      <c r="AA3113" s="38">
        <v>0</v>
      </c>
      <c r="AB3113" s="38">
        <v>0</v>
      </c>
      <c r="AC3113" s="38">
        <v>0</v>
      </c>
      <c r="AD3113" s="38" t="s">
        <v>47</v>
      </c>
    </row>
    <row r="3114" spans="1:30" s="27" customFormat="1" ht="15" customHeight="1" x14ac:dyDescent="0.25">
      <c r="A3114" s="39" t="s">
        <v>39</v>
      </c>
      <c r="B3114" s="39" t="s">
        <v>3162</v>
      </c>
      <c r="C3114" s="86">
        <v>42767</v>
      </c>
      <c r="D3114" s="29">
        <f>+VLOOKUP(B3114,'[2]HG-Mexico by Contract'!$B$8:$G$4512,6,FALSE)</f>
        <v>319546</v>
      </c>
      <c r="E3114" s="29"/>
      <c r="F3114" s="39" t="s">
        <v>41</v>
      </c>
      <c r="G3114" s="39" t="s">
        <v>42</v>
      </c>
      <c r="H3114" s="39" t="s">
        <v>63</v>
      </c>
      <c r="I3114" s="40">
        <v>2408951.06</v>
      </c>
      <c r="J3114" s="32">
        <f t="shared" si="144"/>
        <v>121001.61175713438</v>
      </c>
      <c r="K3114" s="31">
        <v>0</v>
      </c>
      <c r="L3114" s="31">
        <v>0</v>
      </c>
      <c r="M3114" s="31">
        <v>0</v>
      </c>
      <c r="N3114" s="31">
        <v>0</v>
      </c>
      <c r="O3114" s="33">
        <f t="shared" si="145"/>
        <v>0</v>
      </c>
      <c r="P3114" s="34" t="str">
        <f t="shared" si="146"/>
        <v>1-30</v>
      </c>
      <c r="Q3114" s="35" t="str">
        <f>+VLOOKUP(B3114,'[2]PORTAFOLIO JAN17'!$B$7:$T$4941,19,FALSE)</f>
        <v>MEXICO</v>
      </c>
      <c r="R3114" s="31">
        <v>0</v>
      </c>
      <c r="S3114" s="31">
        <v>0</v>
      </c>
      <c r="T3114" s="31" t="s">
        <v>45</v>
      </c>
      <c r="U3114" s="41" t="s">
        <v>64</v>
      </c>
      <c r="V3114" s="42">
        <v>121001.61174379999</v>
      </c>
      <c r="W3114" s="43">
        <v>121001.61174379999</v>
      </c>
      <c r="X3114" s="38">
        <v>0</v>
      </c>
      <c r="Y3114" s="38">
        <v>0</v>
      </c>
      <c r="Z3114" s="38">
        <v>0</v>
      </c>
      <c r="AA3114" s="38">
        <v>0</v>
      </c>
      <c r="AB3114" s="38">
        <v>0</v>
      </c>
      <c r="AC3114" s="38">
        <v>0</v>
      </c>
      <c r="AD3114" s="38" t="s">
        <v>47</v>
      </c>
    </row>
    <row r="3115" spans="1:30" s="27" customFormat="1" ht="15" customHeight="1" x14ac:dyDescent="0.25">
      <c r="A3115" s="28" t="s">
        <v>39</v>
      </c>
      <c r="B3115" s="28" t="s">
        <v>3163</v>
      </c>
      <c r="C3115" s="85">
        <v>42767</v>
      </c>
      <c r="D3115" s="29">
        <f>+VLOOKUP(B3115,'[2]HG-Mexico by Contract'!$B$8:$G$4512,6,FALSE)</f>
        <v>314798</v>
      </c>
      <c r="E3115" s="29"/>
      <c r="F3115" s="28" t="s">
        <v>62</v>
      </c>
      <c r="G3115" s="28" t="s">
        <v>42</v>
      </c>
      <c r="H3115" s="28" t="s">
        <v>44</v>
      </c>
      <c r="I3115" s="31">
        <v>142047.74</v>
      </c>
      <c r="J3115" s="32">
        <f t="shared" si="144"/>
        <v>142047.74</v>
      </c>
      <c r="K3115" s="31">
        <v>0</v>
      </c>
      <c r="L3115" s="31">
        <v>0</v>
      </c>
      <c r="M3115" s="31">
        <v>0</v>
      </c>
      <c r="N3115" s="31">
        <v>0</v>
      </c>
      <c r="O3115" s="33">
        <f t="shared" si="145"/>
        <v>0</v>
      </c>
      <c r="P3115" s="34" t="str">
        <f t="shared" si="146"/>
        <v>1-30</v>
      </c>
      <c r="Q3115" s="35" t="str">
        <f>+VLOOKUP(B3115,'[2]PORTAFOLIO JAN17'!$B$7:$T$4941,19,FALSE)</f>
        <v>COSTA RICA</v>
      </c>
      <c r="R3115" s="31">
        <v>0</v>
      </c>
      <c r="S3115" s="31">
        <v>0</v>
      </c>
      <c r="T3115" s="31" t="s">
        <v>45</v>
      </c>
      <c r="U3115" s="36" t="s">
        <v>46</v>
      </c>
      <c r="V3115" s="37">
        <v>142047.74</v>
      </c>
      <c r="W3115" s="38">
        <v>142047.74</v>
      </c>
      <c r="X3115" s="38">
        <v>0</v>
      </c>
      <c r="Y3115" s="38">
        <v>0</v>
      </c>
      <c r="Z3115" s="38">
        <v>0</v>
      </c>
      <c r="AA3115" s="38">
        <v>0</v>
      </c>
      <c r="AB3115" s="38">
        <v>0</v>
      </c>
      <c r="AC3115" s="38">
        <v>0</v>
      </c>
      <c r="AD3115" s="38" t="s">
        <v>47</v>
      </c>
    </row>
    <row r="3116" spans="1:30" s="27" customFormat="1" ht="15" customHeight="1" x14ac:dyDescent="0.25">
      <c r="A3116" s="39" t="s">
        <v>39</v>
      </c>
      <c r="B3116" s="39" t="s">
        <v>3164</v>
      </c>
      <c r="C3116" s="86">
        <v>42767</v>
      </c>
      <c r="D3116" s="29">
        <f>+VLOOKUP(B3116,'[2]HG-Mexico by Contract'!$B$8:$G$4512,6,FALSE)</f>
        <v>312665</v>
      </c>
      <c r="E3116" s="29"/>
      <c r="F3116" s="39" t="s">
        <v>41</v>
      </c>
      <c r="G3116" s="39" t="s">
        <v>42</v>
      </c>
      <c r="H3116" s="39" t="s">
        <v>63</v>
      </c>
      <c r="I3116" s="40">
        <v>1128075.8899999999</v>
      </c>
      <c r="J3116" s="32">
        <f t="shared" si="144"/>
        <v>56663.251960944282</v>
      </c>
      <c r="K3116" s="31">
        <v>0</v>
      </c>
      <c r="L3116" s="31">
        <v>0</v>
      </c>
      <c r="M3116" s="31">
        <v>0</v>
      </c>
      <c r="N3116" s="31">
        <v>0</v>
      </c>
      <c r="O3116" s="33">
        <f t="shared" si="145"/>
        <v>0</v>
      </c>
      <c r="P3116" s="34" t="str">
        <f t="shared" si="146"/>
        <v>1-30</v>
      </c>
      <c r="Q3116" s="35" t="str">
        <f>+VLOOKUP(B3116,'[2]PORTAFOLIO JAN17'!$B$7:$T$4941,19,FALSE)</f>
        <v>MEXICO</v>
      </c>
      <c r="R3116" s="31">
        <v>0</v>
      </c>
      <c r="S3116" s="31">
        <v>0</v>
      </c>
      <c r="T3116" s="31" t="s">
        <v>45</v>
      </c>
      <c r="U3116" s="41" t="s">
        <v>64</v>
      </c>
      <c r="V3116" s="42">
        <v>56663.251954699997</v>
      </c>
      <c r="W3116" s="43">
        <v>56663.251954699997</v>
      </c>
      <c r="X3116" s="38">
        <v>0</v>
      </c>
      <c r="Y3116" s="38">
        <v>0</v>
      </c>
      <c r="Z3116" s="38">
        <v>0</v>
      </c>
      <c r="AA3116" s="38">
        <v>0</v>
      </c>
      <c r="AB3116" s="38">
        <v>0</v>
      </c>
      <c r="AC3116" s="38">
        <v>0</v>
      </c>
      <c r="AD3116" s="38" t="s">
        <v>47</v>
      </c>
    </row>
    <row r="3117" spans="1:30" s="27" customFormat="1" ht="15" customHeight="1" x14ac:dyDescent="0.25">
      <c r="A3117" s="28" t="s">
        <v>39</v>
      </c>
      <c r="B3117" s="28" t="s">
        <v>3165</v>
      </c>
      <c r="C3117" s="85">
        <v>42767</v>
      </c>
      <c r="D3117" s="29">
        <f>+VLOOKUP(B3117,'[2]HG-Mexico by Contract'!$B$8:$G$4512,6,FALSE)</f>
        <v>312352</v>
      </c>
      <c r="E3117" s="29"/>
      <c r="F3117" s="28" t="s">
        <v>41</v>
      </c>
      <c r="G3117" s="28" t="s">
        <v>42</v>
      </c>
      <c r="H3117" s="28" t="s">
        <v>44</v>
      </c>
      <c r="I3117" s="31">
        <v>67394.960000000006</v>
      </c>
      <c r="J3117" s="32">
        <f t="shared" si="144"/>
        <v>67394.960000000006</v>
      </c>
      <c r="K3117" s="31">
        <v>0</v>
      </c>
      <c r="L3117" s="31">
        <v>0</v>
      </c>
      <c r="M3117" s="31">
        <v>0</v>
      </c>
      <c r="N3117" s="31">
        <v>0</v>
      </c>
      <c r="O3117" s="33">
        <f t="shared" si="145"/>
        <v>0</v>
      </c>
      <c r="P3117" s="34" t="str">
        <f t="shared" si="146"/>
        <v>1-30</v>
      </c>
      <c r="Q3117" s="35" t="str">
        <f>+VLOOKUP(B3117,'[2]PORTAFOLIO JAN17'!$B$7:$T$4941,19,FALSE)</f>
        <v>EL SALVADOR</v>
      </c>
      <c r="R3117" s="31">
        <v>0</v>
      </c>
      <c r="S3117" s="31">
        <v>0</v>
      </c>
      <c r="T3117" s="31" t="s">
        <v>45</v>
      </c>
      <c r="U3117" s="36" t="s">
        <v>46</v>
      </c>
      <c r="V3117" s="37">
        <v>67394.960000000006</v>
      </c>
      <c r="W3117" s="38">
        <v>67394.960000000006</v>
      </c>
      <c r="X3117" s="38">
        <v>0</v>
      </c>
      <c r="Y3117" s="38">
        <v>0</v>
      </c>
      <c r="Z3117" s="38">
        <v>0</v>
      </c>
      <c r="AA3117" s="38">
        <v>0</v>
      </c>
      <c r="AB3117" s="38">
        <v>0</v>
      </c>
      <c r="AC3117" s="38">
        <v>0</v>
      </c>
      <c r="AD3117" s="38" t="s">
        <v>47</v>
      </c>
    </row>
    <row r="3118" spans="1:30" s="27" customFormat="1" ht="15" customHeight="1" x14ac:dyDescent="0.25">
      <c r="A3118" s="39" t="s">
        <v>39</v>
      </c>
      <c r="B3118" s="39" t="s">
        <v>3166</v>
      </c>
      <c r="C3118" s="86">
        <v>42767</v>
      </c>
      <c r="D3118" s="29">
        <f>+VLOOKUP(B3118,'[2]HG-Mexico by Contract'!$B$8:$G$4512,6,FALSE)</f>
        <v>419315</v>
      </c>
      <c r="E3118" s="29"/>
      <c r="F3118" s="39" t="s">
        <v>41</v>
      </c>
      <c r="G3118" s="39" t="s">
        <v>42</v>
      </c>
      <c r="H3118" s="39" t="s">
        <v>44</v>
      </c>
      <c r="I3118" s="40">
        <v>138011.65</v>
      </c>
      <c r="J3118" s="32">
        <f t="shared" si="144"/>
        <v>138011.65</v>
      </c>
      <c r="K3118" s="31">
        <v>0</v>
      </c>
      <c r="L3118" s="31">
        <v>0</v>
      </c>
      <c r="M3118" s="31">
        <v>0</v>
      </c>
      <c r="N3118" s="31">
        <v>0</v>
      </c>
      <c r="O3118" s="33">
        <f t="shared" si="145"/>
        <v>0</v>
      </c>
      <c r="P3118" s="34" t="str">
        <f t="shared" si="146"/>
        <v>1-30</v>
      </c>
      <c r="Q3118" s="35" t="str">
        <f>+VLOOKUP(B3118,'[2]PORTAFOLIO JAN17'!$B$7:$T$4941,19,FALSE)</f>
        <v>EL SALVADOR</v>
      </c>
      <c r="R3118" s="31">
        <v>0</v>
      </c>
      <c r="S3118" s="31">
        <v>0</v>
      </c>
      <c r="T3118" s="31" t="s">
        <v>45</v>
      </c>
      <c r="U3118" s="41" t="s">
        <v>46</v>
      </c>
      <c r="V3118" s="42">
        <v>138011.65</v>
      </c>
      <c r="W3118" s="43">
        <v>138011.65</v>
      </c>
      <c r="X3118" s="38">
        <v>0</v>
      </c>
      <c r="Y3118" s="38">
        <v>0</v>
      </c>
      <c r="Z3118" s="38">
        <v>0</v>
      </c>
      <c r="AA3118" s="38">
        <v>0</v>
      </c>
      <c r="AB3118" s="38">
        <v>0</v>
      </c>
      <c r="AC3118" s="38">
        <v>0</v>
      </c>
      <c r="AD3118" s="38" t="s">
        <v>47</v>
      </c>
    </row>
    <row r="3119" spans="1:30" s="27" customFormat="1" ht="15" customHeight="1" x14ac:dyDescent="0.25">
      <c r="A3119" s="28" t="s">
        <v>39</v>
      </c>
      <c r="B3119" s="28" t="s">
        <v>3167</v>
      </c>
      <c r="C3119" s="85">
        <v>42767</v>
      </c>
      <c r="D3119" s="29">
        <f>+VLOOKUP(B3119,'[2]HG-Mexico by Contract'!$B$8:$G$4512,6,FALSE)</f>
        <v>318631</v>
      </c>
      <c r="E3119" s="29"/>
      <c r="F3119" s="28" t="s">
        <v>41</v>
      </c>
      <c r="G3119" s="28" t="s">
        <v>42</v>
      </c>
      <c r="H3119" s="28" t="s">
        <v>44</v>
      </c>
      <c r="I3119" s="31">
        <v>35256.74</v>
      </c>
      <c r="J3119" s="32">
        <f t="shared" si="144"/>
        <v>35256.74</v>
      </c>
      <c r="K3119" s="31">
        <v>0</v>
      </c>
      <c r="L3119" s="31">
        <v>0</v>
      </c>
      <c r="M3119" s="31">
        <v>0</v>
      </c>
      <c r="N3119" s="31">
        <v>0</v>
      </c>
      <c r="O3119" s="33">
        <f t="shared" si="145"/>
        <v>0</v>
      </c>
      <c r="P3119" s="34" t="str">
        <f t="shared" si="146"/>
        <v>1-30</v>
      </c>
      <c r="Q3119" s="35" t="str">
        <f>+VLOOKUP(B3119,'[2]PORTAFOLIO JAN17'!$B$7:$T$4941,19,FALSE)</f>
        <v>EL SALVADOR</v>
      </c>
      <c r="R3119" s="31">
        <v>0</v>
      </c>
      <c r="S3119" s="31">
        <v>0</v>
      </c>
      <c r="T3119" s="31" t="s">
        <v>45</v>
      </c>
      <c r="U3119" s="36" t="s">
        <v>46</v>
      </c>
      <c r="V3119" s="37">
        <v>35256.74</v>
      </c>
      <c r="W3119" s="38">
        <v>35256.74</v>
      </c>
      <c r="X3119" s="38">
        <v>0</v>
      </c>
      <c r="Y3119" s="38">
        <v>0</v>
      </c>
      <c r="Z3119" s="38">
        <v>0</v>
      </c>
      <c r="AA3119" s="38">
        <v>0</v>
      </c>
      <c r="AB3119" s="38">
        <v>0</v>
      </c>
      <c r="AC3119" s="38">
        <v>0</v>
      </c>
      <c r="AD3119" s="38" t="s">
        <v>47</v>
      </c>
    </row>
    <row r="3120" spans="1:30" s="27" customFormat="1" ht="15" customHeight="1" x14ac:dyDescent="0.25">
      <c r="A3120" s="39" t="s">
        <v>39</v>
      </c>
      <c r="B3120" s="39" t="s">
        <v>3168</v>
      </c>
      <c r="C3120" s="86">
        <v>42767</v>
      </c>
      <c r="D3120" s="29">
        <f>+VLOOKUP(B3120,'[2]HG-Mexico by Contract'!$B$8:$G$4512,6,FALSE)</f>
        <v>318631</v>
      </c>
      <c r="E3120" s="29"/>
      <c r="F3120" s="39" t="s">
        <v>41</v>
      </c>
      <c r="G3120" s="39" t="s">
        <v>42</v>
      </c>
      <c r="H3120" s="39" t="s">
        <v>44</v>
      </c>
      <c r="I3120" s="40">
        <v>11517.51</v>
      </c>
      <c r="J3120" s="32">
        <f t="shared" si="144"/>
        <v>11517.51</v>
      </c>
      <c r="K3120" s="31">
        <v>0</v>
      </c>
      <c r="L3120" s="31">
        <v>0</v>
      </c>
      <c r="M3120" s="31">
        <v>0</v>
      </c>
      <c r="N3120" s="31">
        <v>0</v>
      </c>
      <c r="O3120" s="33">
        <f t="shared" si="145"/>
        <v>0</v>
      </c>
      <c r="P3120" s="34" t="str">
        <f t="shared" si="146"/>
        <v>1-30</v>
      </c>
      <c r="Q3120" s="35" t="str">
        <f>+VLOOKUP(B3120,'[2]PORTAFOLIO JAN17'!$B$7:$T$4941,19,FALSE)</f>
        <v>EL SALVADOR</v>
      </c>
      <c r="R3120" s="31">
        <v>0</v>
      </c>
      <c r="S3120" s="31">
        <v>0</v>
      </c>
      <c r="T3120" s="31" t="s">
        <v>45</v>
      </c>
      <c r="U3120" s="41" t="s">
        <v>46</v>
      </c>
      <c r="V3120" s="42">
        <v>11517.51</v>
      </c>
      <c r="W3120" s="43">
        <v>11517.51</v>
      </c>
      <c r="X3120" s="38">
        <v>0</v>
      </c>
      <c r="Y3120" s="38">
        <v>0</v>
      </c>
      <c r="Z3120" s="38">
        <v>0</v>
      </c>
      <c r="AA3120" s="38">
        <v>0</v>
      </c>
      <c r="AB3120" s="38">
        <v>0</v>
      </c>
      <c r="AC3120" s="38">
        <v>0</v>
      </c>
      <c r="AD3120" s="38" t="s">
        <v>47</v>
      </c>
    </row>
    <row r="3121" spans="1:30" s="27" customFormat="1" ht="15" customHeight="1" x14ac:dyDescent="0.25">
      <c r="A3121" s="28" t="s">
        <v>39</v>
      </c>
      <c r="B3121" s="28" t="s">
        <v>3169</v>
      </c>
      <c r="C3121" s="85">
        <v>42767</v>
      </c>
      <c r="D3121" s="29">
        <f>+VLOOKUP(B3121,'[2]HG-Mexico by Contract'!$B$8:$G$4512,6,FALSE)</f>
        <v>318631</v>
      </c>
      <c r="E3121" s="29"/>
      <c r="F3121" s="28" t="s">
        <v>41</v>
      </c>
      <c r="G3121" s="28" t="s">
        <v>42</v>
      </c>
      <c r="H3121" s="28" t="s">
        <v>44</v>
      </c>
      <c r="I3121" s="31">
        <v>236151.4</v>
      </c>
      <c r="J3121" s="32">
        <f t="shared" si="144"/>
        <v>236151.4</v>
      </c>
      <c r="K3121" s="31">
        <v>0</v>
      </c>
      <c r="L3121" s="31">
        <v>0</v>
      </c>
      <c r="M3121" s="31">
        <v>0</v>
      </c>
      <c r="N3121" s="31">
        <v>0</v>
      </c>
      <c r="O3121" s="33">
        <f t="shared" si="145"/>
        <v>0</v>
      </c>
      <c r="P3121" s="34" t="str">
        <f t="shared" si="146"/>
        <v>1-30</v>
      </c>
      <c r="Q3121" s="35" t="str">
        <f>+VLOOKUP(B3121,'[2]PORTAFOLIO JAN17'!$B$7:$T$4941,19,FALSE)</f>
        <v>EL SALVADOR</v>
      </c>
      <c r="R3121" s="31">
        <v>0</v>
      </c>
      <c r="S3121" s="31">
        <v>0</v>
      </c>
      <c r="T3121" s="31" t="s">
        <v>45</v>
      </c>
      <c r="U3121" s="36" t="s">
        <v>46</v>
      </c>
      <c r="V3121" s="37">
        <v>236151.4</v>
      </c>
      <c r="W3121" s="38">
        <v>236151.4</v>
      </c>
      <c r="X3121" s="38">
        <v>0</v>
      </c>
      <c r="Y3121" s="38">
        <v>0</v>
      </c>
      <c r="Z3121" s="38">
        <v>0</v>
      </c>
      <c r="AA3121" s="38">
        <v>0</v>
      </c>
      <c r="AB3121" s="38">
        <v>0</v>
      </c>
      <c r="AC3121" s="38">
        <v>0</v>
      </c>
      <c r="AD3121" s="38" t="s">
        <v>47</v>
      </c>
    </row>
    <row r="3122" spans="1:30" s="27" customFormat="1" ht="15" customHeight="1" x14ac:dyDescent="0.25">
      <c r="A3122" s="39" t="s">
        <v>39</v>
      </c>
      <c r="B3122" s="39" t="s">
        <v>3170</v>
      </c>
      <c r="C3122" s="86">
        <v>42767</v>
      </c>
      <c r="D3122" s="29">
        <f>+VLOOKUP(B3122,'[2]HG-Mexico by Contract'!$B$8:$G$4512,6,FALSE)</f>
        <v>395321</v>
      </c>
      <c r="E3122" s="29"/>
      <c r="F3122" s="39" t="s">
        <v>41</v>
      </c>
      <c r="G3122" s="39" t="s">
        <v>42</v>
      </c>
      <c r="H3122" s="39" t="s">
        <v>63</v>
      </c>
      <c r="I3122" s="40">
        <v>899250.45</v>
      </c>
      <c r="J3122" s="32">
        <f t="shared" si="144"/>
        <v>45169.350108477658</v>
      </c>
      <c r="K3122" s="31">
        <v>0</v>
      </c>
      <c r="L3122" s="31">
        <v>0</v>
      </c>
      <c r="M3122" s="31">
        <v>0</v>
      </c>
      <c r="N3122" s="31">
        <v>0</v>
      </c>
      <c r="O3122" s="33">
        <f t="shared" si="145"/>
        <v>0</v>
      </c>
      <c r="P3122" s="34" t="str">
        <f t="shared" si="146"/>
        <v>1-30</v>
      </c>
      <c r="Q3122" s="35" t="str">
        <f>+VLOOKUP(B3122,'[2]PORTAFOLIO JAN17'!$B$7:$T$4941,19,FALSE)</f>
        <v>MEXICO</v>
      </c>
      <c r="R3122" s="31">
        <v>0</v>
      </c>
      <c r="S3122" s="31">
        <v>0</v>
      </c>
      <c r="T3122" s="31" t="s">
        <v>45</v>
      </c>
      <c r="U3122" s="41" t="s">
        <v>64</v>
      </c>
      <c r="V3122" s="42">
        <v>45169.350103500001</v>
      </c>
      <c r="W3122" s="43">
        <v>45169.350103500001</v>
      </c>
      <c r="X3122" s="38">
        <v>0</v>
      </c>
      <c r="Y3122" s="38">
        <v>0</v>
      </c>
      <c r="Z3122" s="38">
        <v>0</v>
      </c>
      <c r="AA3122" s="38">
        <v>0</v>
      </c>
      <c r="AB3122" s="38">
        <v>0</v>
      </c>
      <c r="AC3122" s="38">
        <v>0</v>
      </c>
      <c r="AD3122" s="38" t="s">
        <v>47</v>
      </c>
    </row>
    <row r="3123" spans="1:30" s="27" customFormat="1" ht="15" customHeight="1" x14ac:dyDescent="0.25">
      <c r="A3123" s="28" t="s">
        <v>39</v>
      </c>
      <c r="B3123" s="28" t="s">
        <v>3171</v>
      </c>
      <c r="C3123" s="85">
        <v>42767</v>
      </c>
      <c r="D3123" s="29">
        <f>+VLOOKUP(B3123,'[2]HG-Mexico by Contract'!$B$8:$G$4512,6,FALSE)</f>
        <v>360028</v>
      </c>
      <c r="E3123" s="29"/>
      <c r="F3123" s="28" t="s">
        <v>41</v>
      </c>
      <c r="G3123" s="28" t="s">
        <v>42</v>
      </c>
      <c r="H3123" s="28" t="s">
        <v>63</v>
      </c>
      <c r="I3123" s="31">
        <v>1286775</v>
      </c>
      <c r="J3123" s="32">
        <f t="shared" si="144"/>
        <v>64634.708257122744</v>
      </c>
      <c r="K3123" s="31">
        <v>0</v>
      </c>
      <c r="L3123" s="31">
        <v>0</v>
      </c>
      <c r="M3123" s="31">
        <v>0</v>
      </c>
      <c r="N3123" s="31">
        <v>0</v>
      </c>
      <c r="O3123" s="33">
        <f t="shared" si="145"/>
        <v>0</v>
      </c>
      <c r="P3123" s="34" t="str">
        <f t="shared" si="146"/>
        <v>1-30</v>
      </c>
      <c r="Q3123" s="35" t="str">
        <f>+VLOOKUP(B3123,'[2]PORTAFOLIO JAN17'!$B$7:$T$4941,19,FALSE)</f>
        <v>MEXICO</v>
      </c>
      <c r="R3123" s="31">
        <v>0</v>
      </c>
      <c r="S3123" s="31">
        <v>0</v>
      </c>
      <c r="T3123" s="31" t="s">
        <v>45</v>
      </c>
      <c r="U3123" s="36" t="s">
        <v>64</v>
      </c>
      <c r="V3123" s="37">
        <v>64634.708250000003</v>
      </c>
      <c r="W3123" s="38">
        <v>64634.708250000003</v>
      </c>
      <c r="X3123" s="38">
        <v>0</v>
      </c>
      <c r="Y3123" s="38">
        <v>0</v>
      </c>
      <c r="Z3123" s="38">
        <v>0</v>
      </c>
      <c r="AA3123" s="38">
        <v>0</v>
      </c>
      <c r="AB3123" s="38">
        <v>0</v>
      </c>
      <c r="AC3123" s="38">
        <v>0</v>
      </c>
      <c r="AD3123" s="38" t="s">
        <v>47</v>
      </c>
    </row>
    <row r="3124" spans="1:30" s="27" customFormat="1" ht="15" customHeight="1" x14ac:dyDescent="0.25">
      <c r="A3124" s="39" t="s">
        <v>39</v>
      </c>
      <c r="B3124" s="39" t="s">
        <v>3172</v>
      </c>
      <c r="C3124" s="86">
        <v>42767</v>
      </c>
      <c r="D3124" s="29">
        <f>+VLOOKUP(B3124,'[2]HG-Mexico by Contract'!$B$8:$G$4512,6,FALSE)</f>
        <v>396310</v>
      </c>
      <c r="E3124" s="29"/>
      <c r="F3124" s="39" t="s">
        <v>41</v>
      </c>
      <c r="G3124" s="39" t="s">
        <v>42</v>
      </c>
      <c r="H3124" s="39" t="s">
        <v>63</v>
      </c>
      <c r="I3124" s="40">
        <v>1234984.58</v>
      </c>
      <c r="J3124" s="32">
        <f t="shared" si="144"/>
        <v>62033.275460236066</v>
      </c>
      <c r="K3124" s="31">
        <v>0</v>
      </c>
      <c r="L3124" s="31">
        <v>0</v>
      </c>
      <c r="M3124" s="31">
        <v>0</v>
      </c>
      <c r="N3124" s="31">
        <v>0</v>
      </c>
      <c r="O3124" s="33">
        <f t="shared" si="145"/>
        <v>0</v>
      </c>
      <c r="P3124" s="34" t="str">
        <f t="shared" si="146"/>
        <v>1-30</v>
      </c>
      <c r="Q3124" s="35" t="str">
        <f>+VLOOKUP(B3124,'[2]PORTAFOLIO JAN17'!$B$7:$T$4941,19,FALSE)</f>
        <v>MEXICO</v>
      </c>
      <c r="R3124" s="31">
        <v>0</v>
      </c>
      <c r="S3124" s="31">
        <v>0</v>
      </c>
      <c r="T3124" s="31" t="s">
        <v>45</v>
      </c>
      <c r="U3124" s="41" t="s">
        <v>64</v>
      </c>
      <c r="V3124" s="42">
        <v>62033.275453399998</v>
      </c>
      <c r="W3124" s="43">
        <v>62033.275453399998</v>
      </c>
      <c r="X3124" s="38">
        <v>0</v>
      </c>
      <c r="Y3124" s="38">
        <v>0</v>
      </c>
      <c r="Z3124" s="38">
        <v>0</v>
      </c>
      <c r="AA3124" s="38">
        <v>0</v>
      </c>
      <c r="AB3124" s="38">
        <v>0</v>
      </c>
      <c r="AC3124" s="38">
        <v>0</v>
      </c>
      <c r="AD3124" s="38" t="s">
        <v>47</v>
      </c>
    </row>
    <row r="3125" spans="1:30" s="27" customFormat="1" ht="15" customHeight="1" x14ac:dyDescent="0.25">
      <c r="A3125" s="28" t="s">
        <v>39</v>
      </c>
      <c r="B3125" s="28" t="s">
        <v>3173</v>
      </c>
      <c r="C3125" s="85">
        <v>42767</v>
      </c>
      <c r="D3125" s="29">
        <f>+VLOOKUP(B3125,'[2]HG-Mexico by Contract'!$B$8:$G$4512,6,FALSE)</f>
        <v>363200</v>
      </c>
      <c r="E3125" s="29"/>
      <c r="F3125" s="28" t="s">
        <v>77</v>
      </c>
      <c r="G3125" s="28" t="s">
        <v>42</v>
      </c>
      <c r="H3125" s="28" t="s">
        <v>44</v>
      </c>
      <c r="I3125" s="31">
        <v>540521.74</v>
      </c>
      <c r="J3125" s="32">
        <f t="shared" si="144"/>
        <v>540521.74</v>
      </c>
      <c r="K3125" s="31">
        <v>0</v>
      </c>
      <c r="L3125" s="31">
        <v>0</v>
      </c>
      <c r="M3125" s="31">
        <v>0</v>
      </c>
      <c r="N3125" s="31">
        <v>0</v>
      </c>
      <c r="O3125" s="33">
        <f t="shared" si="145"/>
        <v>0</v>
      </c>
      <c r="P3125" s="34" t="str">
        <f t="shared" si="146"/>
        <v>1-30</v>
      </c>
      <c r="Q3125" s="35" t="str">
        <f>+VLOOKUP(B3125,'[2]PORTAFOLIO JAN17'!$B$7:$T$4941,19,FALSE)</f>
        <v>MEXICO</v>
      </c>
      <c r="R3125" s="31">
        <v>0</v>
      </c>
      <c r="S3125" s="31">
        <v>0</v>
      </c>
      <c r="T3125" s="31" t="s">
        <v>45</v>
      </c>
      <c r="U3125" s="36" t="s">
        <v>46</v>
      </c>
      <c r="V3125" s="37">
        <v>540521.74</v>
      </c>
      <c r="W3125" s="38">
        <v>540521.74</v>
      </c>
      <c r="X3125" s="38">
        <v>0</v>
      </c>
      <c r="Y3125" s="38">
        <v>0</v>
      </c>
      <c r="Z3125" s="38">
        <v>0</v>
      </c>
      <c r="AA3125" s="38">
        <v>0</v>
      </c>
      <c r="AB3125" s="38">
        <v>0</v>
      </c>
      <c r="AC3125" s="38">
        <v>0</v>
      </c>
      <c r="AD3125" s="38" t="s">
        <v>47</v>
      </c>
    </row>
    <row r="3126" spans="1:30" s="27" customFormat="1" ht="15" customHeight="1" x14ac:dyDescent="0.25">
      <c r="A3126" s="39" t="s">
        <v>39</v>
      </c>
      <c r="B3126" s="39" t="s">
        <v>3174</v>
      </c>
      <c r="C3126" s="86">
        <v>42767</v>
      </c>
      <c r="D3126" s="29">
        <f>+VLOOKUP(B3126,'[2]HG-Mexico by Contract'!$B$8:$G$4512,6,FALSE)</f>
        <v>448307</v>
      </c>
      <c r="E3126" s="29"/>
      <c r="F3126" s="39" t="s">
        <v>41</v>
      </c>
      <c r="G3126" s="39" t="s">
        <v>42</v>
      </c>
      <c r="H3126" s="39" t="s">
        <v>63</v>
      </c>
      <c r="I3126" s="40">
        <v>5089440.84</v>
      </c>
      <c r="J3126" s="32">
        <f t="shared" si="144"/>
        <v>255642.61342137179</v>
      </c>
      <c r="K3126" s="31">
        <v>0</v>
      </c>
      <c r="L3126" s="31">
        <v>0</v>
      </c>
      <c r="M3126" s="31">
        <v>0</v>
      </c>
      <c r="N3126" s="31">
        <v>0</v>
      </c>
      <c r="O3126" s="33">
        <f t="shared" si="145"/>
        <v>0</v>
      </c>
      <c r="P3126" s="34" t="str">
        <f t="shared" si="146"/>
        <v>1-30</v>
      </c>
      <c r="Q3126" s="35" t="str">
        <f>+VLOOKUP(B3126,'[2]PORTAFOLIO JAN17'!$B$7:$T$4941,19,FALSE)</f>
        <v>MEXICO</v>
      </c>
      <c r="R3126" s="31">
        <v>0</v>
      </c>
      <c r="S3126" s="31">
        <v>0</v>
      </c>
      <c r="T3126" s="31" t="s">
        <v>45</v>
      </c>
      <c r="U3126" s="41" t="s">
        <v>64</v>
      </c>
      <c r="V3126" s="42">
        <v>255642.61339320001</v>
      </c>
      <c r="W3126" s="43">
        <v>255642.61339320001</v>
      </c>
      <c r="X3126" s="38">
        <v>0</v>
      </c>
      <c r="Y3126" s="38">
        <v>0</v>
      </c>
      <c r="Z3126" s="38">
        <v>0</v>
      </c>
      <c r="AA3126" s="38">
        <v>0</v>
      </c>
      <c r="AB3126" s="38">
        <v>0</v>
      </c>
      <c r="AC3126" s="38">
        <v>0</v>
      </c>
      <c r="AD3126" s="38" t="s">
        <v>47</v>
      </c>
    </row>
    <row r="3127" spans="1:30" s="27" customFormat="1" ht="15" customHeight="1" x14ac:dyDescent="0.25">
      <c r="A3127" s="28" t="s">
        <v>39</v>
      </c>
      <c r="B3127" s="28" t="s">
        <v>3175</v>
      </c>
      <c r="C3127" s="85">
        <v>42767</v>
      </c>
      <c r="D3127" s="29">
        <f>+VLOOKUP(B3127,'[2]HG-Mexico by Contract'!$B$8:$G$4512,6,FALSE)</f>
        <v>455321</v>
      </c>
      <c r="E3127" s="29"/>
      <c r="F3127" s="28" t="s">
        <v>41</v>
      </c>
      <c r="G3127" s="28" t="s">
        <v>42</v>
      </c>
      <c r="H3127" s="28" t="s">
        <v>44</v>
      </c>
      <c r="I3127" s="31">
        <v>191884.25</v>
      </c>
      <c r="J3127" s="32">
        <f t="shared" si="144"/>
        <v>191884.25</v>
      </c>
      <c r="K3127" s="31">
        <v>0</v>
      </c>
      <c r="L3127" s="31">
        <v>0</v>
      </c>
      <c r="M3127" s="31">
        <v>0</v>
      </c>
      <c r="N3127" s="31">
        <v>0</v>
      </c>
      <c r="O3127" s="33">
        <f t="shared" si="145"/>
        <v>0</v>
      </c>
      <c r="P3127" s="34" t="str">
        <f t="shared" si="146"/>
        <v>1-30</v>
      </c>
      <c r="Q3127" s="35" t="str">
        <f>+VLOOKUP(B3127,'[2]PORTAFOLIO JAN17'!$B$7:$T$4941,19,FALSE)</f>
        <v>GUATEMALA</v>
      </c>
      <c r="R3127" s="31">
        <v>0</v>
      </c>
      <c r="S3127" s="31">
        <v>0</v>
      </c>
      <c r="T3127" s="31" t="s">
        <v>45</v>
      </c>
      <c r="U3127" s="36" t="s">
        <v>46</v>
      </c>
      <c r="V3127" s="37">
        <v>191884.25</v>
      </c>
      <c r="W3127" s="38">
        <v>191884.25</v>
      </c>
      <c r="X3127" s="38">
        <v>0</v>
      </c>
      <c r="Y3127" s="38">
        <v>0</v>
      </c>
      <c r="Z3127" s="38">
        <v>0</v>
      </c>
      <c r="AA3127" s="38">
        <v>0</v>
      </c>
      <c r="AB3127" s="38">
        <v>0</v>
      </c>
      <c r="AC3127" s="38">
        <v>0</v>
      </c>
      <c r="AD3127" s="38" t="s">
        <v>47</v>
      </c>
    </row>
    <row r="3128" spans="1:30" s="27" customFormat="1" ht="15" customHeight="1" x14ac:dyDescent="0.25">
      <c r="A3128" s="39" t="s">
        <v>39</v>
      </c>
      <c r="B3128" s="39" t="s">
        <v>3176</v>
      </c>
      <c r="C3128" s="86">
        <v>42767</v>
      </c>
      <c r="D3128" s="29">
        <f>+VLOOKUP(B3128,'[2]HG-Mexico by Contract'!$B$8:$G$4512,6,FALSE)</f>
        <v>455321</v>
      </c>
      <c r="E3128" s="29"/>
      <c r="F3128" s="39" t="s">
        <v>41</v>
      </c>
      <c r="G3128" s="39" t="s">
        <v>42</v>
      </c>
      <c r="H3128" s="39" t="s">
        <v>44</v>
      </c>
      <c r="I3128" s="40">
        <v>100029.46</v>
      </c>
      <c r="J3128" s="32">
        <f t="shared" si="144"/>
        <v>100029.46</v>
      </c>
      <c r="K3128" s="31">
        <v>0</v>
      </c>
      <c r="L3128" s="31">
        <v>0</v>
      </c>
      <c r="M3128" s="31">
        <v>0</v>
      </c>
      <c r="N3128" s="31">
        <v>0</v>
      </c>
      <c r="O3128" s="33">
        <f t="shared" si="145"/>
        <v>0</v>
      </c>
      <c r="P3128" s="34" t="str">
        <f t="shared" si="146"/>
        <v>1-30</v>
      </c>
      <c r="Q3128" s="35" t="str">
        <f>+VLOOKUP(B3128,'[2]PORTAFOLIO JAN17'!$B$7:$T$4941,19,FALSE)</f>
        <v>GUATEMALA</v>
      </c>
      <c r="R3128" s="31">
        <v>0</v>
      </c>
      <c r="S3128" s="31">
        <v>0</v>
      </c>
      <c r="T3128" s="31" t="s">
        <v>45</v>
      </c>
      <c r="U3128" s="41" t="s">
        <v>46</v>
      </c>
      <c r="V3128" s="42">
        <v>100029.46</v>
      </c>
      <c r="W3128" s="43">
        <v>100029.46</v>
      </c>
      <c r="X3128" s="38">
        <v>0</v>
      </c>
      <c r="Y3128" s="38">
        <v>0</v>
      </c>
      <c r="Z3128" s="38">
        <v>0</v>
      </c>
      <c r="AA3128" s="38">
        <v>0</v>
      </c>
      <c r="AB3128" s="38">
        <v>0</v>
      </c>
      <c r="AC3128" s="38">
        <v>0</v>
      </c>
      <c r="AD3128" s="38" t="s">
        <v>47</v>
      </c>
    </row>
    <row r="3129" spans="1:30" s="27" customFormat="1" ht="15" customHeight="1" x14ac:dyDescent="0.25">
      <c r="A3129" s="28" t="s">
        <v>39</v>
      </c>
      <c r="B3129" s="28" t="s">
        <v>3177</v>
      </c>
      <c r="C3129" s="85">
        <v>42767</v>
      </c>
      <c r="D3129" s="29">
        <f>+VLOOKUP(B3129,'[2]HG-Mexico by Contract'!$B$8:$G$4512,6,FALSE)</f>
        <v>310580</v>
      </c>
      <c r="E3129" s="29"/>
      <c r="F3129" s="28" t="s">
        <v>41</v>
      </c>
      <c r="G3129" s="28" t="s">
        <v>42</v>
      </c>
      <c r="H3129" s="28" t="s">
        <v>44</v>
      </c>
      <c r="I3129" s="31">
        <v>323806.15999999997</v>
      </c>
      <c r="J3129" s="32">
        <f t="shared" si="144"/>
        <v>323806.15999999997</v>
      </c>
      <c r="K3129" s="31">
        <v>0</v>
      </c>
      <c r="L3129" s="31">
        <v>0</v>
      </c>
      <c r="M3129" s="31">
        <v>0</v>
      </c>
      <c r="N3129" s="31">
        <v>0</v>
      </c>
      <c r="O3129" s="33">
        <f t="shared" si="145"/>
        <v>0</v>
      </c>
      <c r="P3129" s="34" t="str">
        <f t="shared" si="146"/>
        <v>1-30</v>
      </c>
      <c r="Q3129" s="35" t="str">
        <f>+VLOOKUP(B3129,'[2]PORTAFOLIO JAN17'!$B$7:$T$4941,19,FALSE)</f>
        <v>MEXICO</v>
      </c>
      <c r="R3129" s="31">
        <v>0</v>
      </c>
      <c r="S3129" s="31">
        <v>0</v>
      </c>
      <c r="T3129" s="31" t="s">
        <v>45</v>
      </c>
      <c r="U3129" s="36" t="s">
        <v>46</v>
      </c>
      <c r="V3129" s="37">
        <v>323806.15999999997</v>
      </c>
      <c r="W3129" s="38">
        <v>323806.15999999997</v>
      </c>
      <c r="X3129" s="38">
        <v>0</v>
      </c>
      <c r="Y3129" s="38">
        <v>0</v>
      </c>
      <c r="Z3129" s="38">
        <v>0</v>
      </c>
      <c r="AA3129" s="38">
        <v>0</v>
      </c>
      <c r="AB3129" s="38">
        <v>0</v>
      </c>
      <c r="AC3129" s="38">
        <v>0</v>
      </c>
      <c r="AD3129" s="38" t="s">
        <v>47</v>
      </c>
    </row>
    <row r="3130" spans="1:30" s="27" customFormat="1" ht="15" customHeight="1" x14ac:dyDescent="0.25">
      <c r="A3130" s="39" t="s">
        <v>39</v>
      </c>
      <c r="B3130" s="39" t="s">
        <v>3178</v>
      </c>
      <c r="C3130" s="86">
        <v>42767</v>
      </c>
      <c r="D3130" s="29">
        <f>+VLOOKUP(B3130,'[2]HG-Mexico by Contract'!$B$8:$G$4512,6,FALSE)</f>
        <v>455321</v>
      </c>
      <c r="E3130" s="29"/>
      <c r="F3130" s="39" t="s">
        <v>41</v>
      </c>
      <c r="G3130" s="39" t="s">
        <v>42</v>
      </c>
      <c r="H3130" s="39" t="s">
        <v>44</v>
      </c>
      <c r="I3130" s="40">
        <v>191884.25</v>
      </c>
      <c r="J3130" s="32">
        <f t="shared" si="144"/>
        <v>191884.25</v>
      </c>
      <c r="K3130" s="31">
        <v>0</v>
      </c>
      <c r="L3130" s="31">
        <v>0</v>
      </c>
      <c r="M3130" s="31">
        <v>0</v>
      </c>
      <c r="N3130" s="31">
        <v>0</v>
      </c>
      <c r="O3130" s="33">
        <f t="shared" si="145"/>
        <v>0</v>
      </c>
      <c r="P3130" s="34" t="str">
        <f t="shared" si="146"/>
        <v>1-30</v>
      </c>
      <c r="Q3130" s="35" t="str">
        <f>+VLOOKUP(B3130,'[2]PORTAFOLIO JAN17'!$B$7:$T$4941,19,FALSE)</f>
        <v>GUATEMALA</v>
      </c>
      <c r="R3130" s="31">
        <v>0</v>
      </c>
      <c r="S3130" s="31">
        <v>0</v>
      </c>
      <c r="T3130" s="31" t="s">
        <v>45</v>
      </c>
      <c r="U3130" s="41" t="s">
        <v>46</v>
      </c>
      <c r="V3130" s="42">
        <v>191884.25</v>
      </c>
      <c r="W3130" s="43">
        <v>191884.25</v>
      </c>
      <c r="X3130" s="38">
        <v>0</v>
      </c>
      <c r="Y3130" s="38">
        <v>0</v>
      </c>
      <c r="Z3130" s="38">
        <v>0</v>
      </c>
      <c r="AA3130" s="38">
        <v>0</v>
      </c>
      <c r="AB3130" s="38">
        <v>0</v>
      </c>
      <c r="AC3130" s="38">
        <v>0</v>
      </c>
      <c r="AD3130" s="38" t="s">
        <v>47</v>
      </c>
    </row>
    <row r="3131" spans="1:30" s="27" customFormat="1" ht="15" customHeight="1" x14ac:dyDescent="0.25">
      <c r="A3131" s="28" t="s">
        <v>39</v>
      </c>
      <c r="B3131" s="28" t="s">
        <v>3179</v>
      </c>
      <c r="C3131" s="85">
        <v>42767</v>
      </c>
      <c r="D3131" s="29">
        <f>+VLOOKUP(B3131,'[2]HG-Mexico by Contract'!$B$8:$G$4512,6,FALSE)</f>
        <v>318945</v>
      </c>
      <c r="E3131" s="29"/>
      <c r="F3131" s="28" t="s">
        <v>41</v>
      </c>
      <c r="G3131" s="28" t="s">
        <v>42</v>
      </c>
      <c r="H3131" s="28" t="s">
        <v>44</v>
      </c>
      <c r="I3131" s="31">
        <v>669409.81000000006</v>
      </c>
      <c r="J3131" s="32">
        <f t="shared" si="144"/>
        <v>669409.81000000006</v>
      </c>
      <c r="K3131" s="31">
        <v>0</v>
      </c>
      <c r="L3131" s="31">
        <v>0</v>
      </c>
      <c r="M3131" s="31">
        <v>0</v>
      </c>
      <c r="N3131" s="31">
        <v>0</v>
      </c>
      <c r="O3131" s="33">
        <f t="shared" si="145"/>
        <v>0</v>
      </c>
      <c r="P3131" s="34" t="str">
        <f t="shared" si="146"/>
        <v>1-30</v>
      </c>
      <c r="Q3131" s="35" t="str">
        <f>+VLOOKUP(B3131,'[2]PORTAFOLIO JAN17'!$B$7:$T$4941,19,FALSE)</f>
        <v>MEXICO</v>
      </c>
      <c r="R3131" s="31">
        <v>0</v>
      </c>
      <c r="S3131" s="31">
        <v>0</v>
      </c>
      <c r="T3131" s="31" t="s">
        <v>45</v>
      </c>
      <c r="U3131" s="36" t="s">
        <v>46</v>
      </c>
      <c r="V3131" s="37">
        <v>669409.81000000006</v>
      </c>
      <c r="W3131" s="38">
        <v>669409.81000000006</v>
      </c>
      <c r="X3131" s="38">
        <v>0</v>
      </c>
      <c r="Y3131" s="38">
        <v>0</v>
      </c>
      <c r="Z3131" s="38">
        <v>0</v>
      </c>
      <c r="AA3131" s="38">
        <v>0</v>
      </c>
      <c r="AB3131" s="38">
        <v>0</v>
      </c>
      <c r="AC3131" s="38">
        <v>0</v>
      </c>
      <c r="AD3131" s="38" t="s">
        <v>47</v>
      </c>
    </row>
    <row r="3132" spans="1:30" s="27" customFormat="1" ht="15" customHeight="1" x14ac:dyDescent="0.25">
      <c r="A3132" s="39" t="s">
        <v>39</v>
      </c>
      <c r="B3132" s="39" t="s">
        <v>3180</v>
      </c>
      <c r="C3132" s="86">
        <v>42767</v>
      </c>
      <c r="D3132" s="29">
        <f>+VLOOKUP(B3132,'[2]HG-Mexico by Contract'!$B$8:$G$4512,6,FALSE)</f>
        <v>393299</v>
      </c>
      <c r="E3132" s="29"/>
      <c r="F3132" s="39" t="s">
        <v>41</v>
      </c>
      <c r="G3132" s="39" t="s">
        <v>42</v>
      </c>
      <c r="H3132" s="39" t="s">
        <v>63</v>
      </c>
      <c r="I3132" s="40">
        <v>1230691.3</v>
      </c>
      <c r="J3132" s="32">
        <f t="shared" si="144"/>
        <v>61817.6240058123</v>
      </c>
      <c r="K3132" s="31">
        <v>0</v>
      </c>
      <c r="L3132" s="31">
        <v>1230691.3</v>
      </c>
      <c r="M3132" s="31">
        <v>0</v>
      </c>
      <c r="N3132" s="31">
        <v>0</v>
      </c>
      <c r="O3132" s="33">
        <f t="shared" si="145"/>
        <v>1230691.3</v>
      </c>
      <c r="P3132" s="34" t="str">
        <f t="shared" si="146"/>
        <v>61-90</v>
      </c>
      <c r="Q3132" s="35" t="str">
        <f>+VLOOKUP(B3132,'[2]PORTAFOLIO JAN17'!$B$7:$T$4941,19,FALSE)</f>
        <v>MEXICO</v>
      </c>
      <c r="R3132" s="31">
        <v>0</v>
      </c>
      <c r="S3132" s="31">
        <v>0</v>
      </c>
      <c r="T3132" s="31" t="s">
        <v>45</v>
      </c>
      <c r="U3132" s="41" t="s">
        <v>64</v>
      </c>
      <c r="V3132" s="42">
        <v>61817.623999000003</v>
      </c>
      <c r="W3132" s="43">
        <v>0</v>
      </c>
      <c r="X3132" s="38">
        <v>0</v>
      </c>
      <c r="Y3132" s="38">
        <v>61817.623999000003</v>
      </c>
      <c r="Z3132" s="38">
        <v>0</v>
      </c>
      <c r="AA3132" s="38">
        <v>0</v>
      </c>
      <c r="AB3132" s="38">
        <v>0</v>
      </c>
      <c r="AC3132" s="38">
        <v>0</v>
      </c>
      <c r="AD3132" s="38" t="s">
        <v>47</v>
      </c>
    </row>
    <row r="3133" spans="1:30" s="27" customFormat="1" ht="15" customHeight="1" x14ac:dyDescent="0.25">
      <c r="A3133" s="28" t="s">
        <v>39</v>
      </c>
      <c r="B3133" s="28" t="s">
        <v>3181</v>
      </c>
      <c r="C3133" s="85">
        <v>42767</v>
      </c>
      <c r="D3133" s="29">
        <f>+VLOOKUP(B3133,'[2]HG-Mexico by Contract'!$B$8:$G$4512,6,FALSE)</f>
        <v>406289</v>
      </c>
      <c r="E3133" s="29"/>
      <c r="F3133" s="28" t="s">
        <v>41</v>
      </c>
      <c r="G3133" s="28" t="s">
        <v>42</v>
      </c>
      <c r="H3133" s="28" t="s">
        <v>63</v>
      </c>
      <c r="I3133" s="31">
        <v>1420523.12</v>
      </c>
      <c r="J3133" s="32">
        <f t="shared" si="144"/>
        <v>71352.87632546309</v>
      </c>
      <c r="K3133" s="31">
        <v>0</v>
      </c>
      <c r="L3133" s="31">
        <v>0</v>
      </c>
      <c r="M3133" s="31">
        <v>0</v>
      </c>
      <c r="N3133" s="31">
        <v>0</v>
      </c>
      <c r="O3133" s="33">
        <f t="shared" si="145"/>
        <v>0</v>
      </c>
      <c r="P3133" s="34" t="str">
        <f t="shared" si="146"/>
        <v>1-30</v>
      </c>
      <c r="Q3133" s="35" t="str">
        <f>+VLOOKUP(B3133,'[2]PORTAFOLIO JAN17'!$B$7:$T$4941,19,FALSE)</f>
        <v>MEXICO</v>
      </c>
      <c r="R3133" s="31">
        <v>0</v>
      </c>
      <c r="S3133" s="31">
        <v>0</v>
      </c>
      <c r="T3133" s="31" t="s">
        <v>45</v>
      </c>
      <c r="U3133" s="36" t="s">
        <v>64</v>
      </c>
      <c r="V3133" s="37">
        <v>71352.876317600007</v>
      </c>
      <c r="W3133" s="38">
        <v>71352.876317600007</v>
      </c>
      <c r="X3133" s="38">
        <v>0</v>
      </c>
      <c r="Y3133" s="38">
        <v>0</v>
      </c>
      <c r="Z3133" s="38">
        <v>0</v>
      </c>
      <c r="AA3133" s="38">
        <v>0</v>
      </c>
      <c r="AB3133" s="38">
        <v>0</v>
      </c>
      <c r="AC3133" s="38">
        <v>0</v>
      </c>
      <c r="AD3133" s="38" t="s">
        <v>47</v>
      </c>
    </row>
    <row r="3134" spans="1:30" s="27" customFormat="1" ht="15" customHeight="1" x14ac:dyDescent="0.25">
      <c r="A3134" s="39" t="s">
        <v>39</v>
      </c>
      <c r="B3134" s="39" t="s">
        <v>3182</v>
      </c>
      <c r="C3134" s="86">
        <v>42767</v>
      </c>
      <c r="D3134" s="29">
        <f>+VLOOKUP(B3134,'[2]HG-Mexico by Contract'!$B$8:$G$4512,6,FALSE)</f>
        <v>318312</v>
      </c>
      <c r="E3134" s="29"/>
      <c r="F3134" s="39" t="s">
        <v>41</v>
      </c>
      <c r="G3134" s="39" t="s">
        <v>42</v>
      </c>
      <c r="H3134" s="39" t="s">
        <v>63</v>
      </c>
      <c r="I3134" s="40">
        <v>1029536.53</v>
      </c>
      <c r="J3134" s="32">
        <f t="shared" si="144"/>
        <v>51713.619907598841</v>
      </c>
      <c r="K3134" s="31">
        <v>1029536.53</v>
      </c>
      <c r="L3134" s="31">
        <v>0</v>
      </c>
      <c r="M3134" s="31">
        <v>0</v>
      </c>
      <c r="N3134" s="31">
        <v>0</v>
      </c>
      <c r="O3134" s="33">
        <f t="shared" si="145"/>
        <v>1029536.53</v>
      </c>
      <c r="P3134" s="34" t="str">
        <f t="shared" si="146"/>
        <v>31-60</v>
      </c>
      <c r="Q3134" s="35" t="str">
        <f>+VLOOKUP(B3134,'[2]PORTAFOLIO JAN17'!$B$7:$T$4941,19,FALSE)</f>
        <v>MEXICO</v>
      </c>
      <c r="R3134" s="31">
        <v>0</v>
      </c>
      <c r="S3134" s="31">
        <v>0</v>
      </c>
      <c r="T3134" s="31" t="s">
        <v>45</v>
      </c>
      <c r="U3134" s="41" t="s">
        <v>64</v>
      </c>
      <c r="V3134" s="42">
        <v>51713.619901899998</v>
      </c>
      <c r="W3134" s="43">
        <v>0</v>
      </c>
      <c r="X3134" s="38">
        <v>51713.619901899998</v>
      </c>
      <c r="Y3134" s="38">
        <v>0</v>
      </c>
      <c r="Z3134" s="38">
        <v>0</v>
      </c>
      <c r="AA3134" s="38">
        <v>0</v>
      </c>
      <c r="AB3134" s="38">
        <v>0</v>
      </c>
      <c r="AC3134" s="38">
        <v>0</v>
      </c>
      <c r="AD3134" s="38" t="s">
        <v>47</v>
      </c>
    </row>
    <row r="3135" spans="1:30" s="27" customFormat="1" ht="15" customHeight="1" x14ac:dyDescent="0.25">
      <c r="A3135" s="28" t="s">
        <v>39</v>
      </c>
      <c r="B3135" s="28" t="s">
        <v>3183</v>
      </c>
      <c r="C3135" s="85">
        <v>42767</v>
      </c>
      <c r="D3135" s="29">
        <f>+VLOOKUP(B3135,'[2]HG-Mexico by Contract'!$B$8:$G$4512,6,FALSE)</f>
        <v>318945</v>
      </c>
      <c r="E3135" s="29"/>
      <c r="F3135" s="28" t="s">
        <v>41</v>
      </c>
      <c r="G3135" s="28" t="s">
        <v>42</v>
      </c>
      <c r="H3135" s="28" t="s">
        <v>44</v>
      </c>
      <c r="I3135" s="31">
        <v>669409.81000000006</v>
      </c>
      <c r="J3135" s="32">
        <f t="shared" si="144"/>
        <v>669409.81000000006</v>
      </c>
      <c r="K3135" s="31">
        <v>0</v>
      </c>
      <c r="L3135" s="31">
        <v>0</v>
      </c>
      <c r="M3135" s="31">
        <v>0</v>
      </c>
      <c r="N3135" s="31">
        <v>0</v>
      </c>
      <c r="O3135" s="33">
        <f t="shared" si="145"/>
        <v>0</v>
      </c>
      <c r="P3135" s="34" t="str">
        <f t="shared" si="146"/>
        <v>1-30</v>
      </c>
      <c r="Q3135" s="35" t="str">
        <f>+VLOOKUP(B3135,'[2]PORTAFOLIO JAN17'!$B$7:$T$4941,19,FALSE)</f>
        <v>MEXICO</v>
      </c>
      <c r="R3135" s="31">
        <v>0</v>
      </c>
      <c r="S3135" s="31">
        <v>0</v>
      </c>
      <c r="T3135" s="31" t="s">
        <v>45</v>
      </c>
      <c r="U3135" s="36" t="s">
        <v>46</v>
      </c>
      <c r="V3135" s="37">
        <v>669409.81000000006</v>
      </c>
      <c r="W3135" s="38">
        <v>669409.81000000006</v>
      </c>
      <c r="X3135" s="38">
        <v>0</v>
      </c>
      <c r="Y3135" s="38">
        <v>0</v>
      </c>
      <c r="Z3135" s="38">
        <v>0</v>
      </c>
      <c r="AA3135" s="38">
        <v>0</v>
      </c>
      <c r="AB3135" s="38">
        <v>0</v>
      </c>
      <c r="AC3135" s="38">
        <v>0</v>
      </c>
      <c r="AD3135" s="38" t="s">
        <v>47</v>
      </c>
    </row>
    <row r="3136" spans="1:30" s="27" customFormat="1" ht="15" customHeight="1" x14ac:dyDescent="0.25">
      <c r="A3136" s="39" t="s">
        <v>39</v>
      </c>
      <c r="B3136" s="39" t="s">
        <v>3184</v>
      </c>
      <c r="C3136" s="86">
        <v>42767</v>
      </c>
      <c r="D3136" s="29">
        <f>+VLOOKUP(B3136,'[2]HG-Mexico by Contract'!$B$8:$G$4512,6,FALSE)</f>
        <v>318945</v>
      </c>
      <c r="E3136" s="29"/>
      <c r="F3136" s="39" t="s">
        <v>41</v>
      </c>
      <c r="G3136" s="39" t="s">
        <v>42</v>
      </c>
      <c r="H3136" s="39" t="s">
        <v>44</v>
      </c>
      <c r="I3136" s="40">
        <v>57000.01</v>
      </c>
      <c r="J3136" s="32">
        <f t="shared" si="144"/>
        <v>57000.01</v>
      </c>
      <c r="K3136" s="31">
        <v>0</v>
      </c>
      <c r="L3136" s="31">
        <v>0</v>
      </c>
      <c r="M3136" s="31">
        <v>0</v>
      </c>
      <c r="N3136" s="31">
        <v>0</v>
      </c>
      <c r="O3136" s="33">
        <f t="shared" si="145"/>
        <v>0</v>
      </c>
      <c r="P3136" s="34" t="str">
        <f t="shared" si="146"/>
        <v>1-30</v>
      </c>
      <c r="Q3136" s="35" t="str">
        <f>+VLOOKUP(B3136,'[2]PORTAFOLIO JAN17'!$B$7:$T$4941,19,FALSE)</f>
        <v>MEXICO</v>
      </c>
      <c r="R3136" s="31">
        <v>0</v>
      </c>
      <c r="S3136" s="31">
        <v>0</v>
      </c>
      <c r="T3136" s="31" t="s">
        <v>45</v>
      </c>
      <c r="U3136" s="41" t="s">
        <v>46</v>
      </c>
      <c r="V3136" s="42">
        <v>57000.01</v>
      </c>
      <c r="W3136" s="43">
        <v>57000.01</v>
      </c>
      <c r="X3136" s="38">
        <v>0</v>
      </c>
      <c r="Y3136" s="38">
        <v>0</v>
      </c>
      <c r="Z3136" s="38">
        <v>0</v>
      </c>
      <c r="AA3136" s="38">
        <v>0</v>
      </c>
      <c r="AB3136" s="38">
        <v>0</v>
      </c>
      <c r="AC3136" s="38">
        <v>0</v>
      </c>
      <c r="AD3136" s="38" t="s">
        <v>47</v>
      </c>
    </row>
    <row r="3137" spans="1:30" s="27" customFormat="1" ht="15" customHeight="1" x14ac:dyDescent="0.25">
      <c r="A3137" s="28" t="s">
        <v>39</v>
      </c>
      <c r="B3137" s="28" t="s">
        <v>3185</v>
      </c>
      <c r="C3137" s="85">
        <v>42767</v>
      </c>
      <c r="D3137" s="29">
        <f>+VLOOKUP(B3137,'[2]HG-Mexico by Contract'!$B$8:$G$4512,6,FALSE)</f>
        <v>465302</v>
      </c>
      <c r="E3137" s="29"/>
      <c r="F3137" s="28" t="s">
        <v>41</v>
      </c>
      <c r="G3137" s="28" t="s">
        <v>42</v>
      </c>
      <c r="H3137" s="28" t="s">
        <v>63</v>
      </c>
      <c r="I3137" s="31">
        <v>1194661.49</v>
      </c>
      <c r="J3137" s="32">
        <f t="shared" si="144"/>
        <v>60007.846649312865</v>
      </c>
      <c r="K3137" s="31">
        <v>1194661.49</v>
      </c>
      <c r="L3137" s="31">
        <v>0</v>
      </c>
      <c r="M3137" s="31">
        <v>0</v>
      </c>
      <c r="N3137" s="31">
        <v>0</v>
      </c>
      <c r="O3137" s="33">
        <f t="shared" si="145"/>
        <v>1194661.49</v>
      </c>
      <c r="P3137" s="34" t="str">
        <f t="shared" si="146"/>
        <v>31-60</v>
      </c>
      <c r="Q3137" s="35" t="str">
        <f>+VLOOKUP(B3137,'[2]PORTAFOLIO JAN17'!$B$7:$T$4941,19,FALSE)</f>
        <v>MEXICO</v>
      </c>
      <c r="R3137" s="31">
        <v>0</v>
      </c>
      <c r="S3137" s="31">
        <v>0</v>
      </c>
      <c r="T3137" s="31" t="s">
        <v>45</v>
      </c>
      <c r="U3137" s="36" t="s">
        <v>64</v>
      </c>
      <c r="V3137" s="37">
        <v>60007.846642700002</v>
      </c>
      <c r="W3137" s="38">
        <v>0</v>
      </c>
      <c r="X3137" s="38">
        <v>60007.846642700002</v>
      </c>
      <c r="Y3137" s="38">
        <v>0</v>
      </c>
      <c r="Z3137" s="38">
        <v>0</v>
      </c>
      <c r="AA3137" s="38">
        <v>0</v>
      </c>
      <c r="AB3137" s="38">
        <v>0</v>
      </c>
      <c r="AC3137" s="38">
        <v>0</v>
      </c>
      <c r="AD3137" s="38" t="s">
        <v>47</v>
      </c>
    </row>
    <row r="3138" spans="1:30" s="27" customFormat="1" ht="15" customHeight="1" x14ac:dyDescent="0.25">
      <c r="A3138" s="39" t="s">
        <v>39</v>
      </c>
      <c r="B3138" s="39" t="s">
        <v>3186</v>
      </c>
      <c r="C3138" s="86">
        <v>42767</v>
      </c>
      <c r="D3138" s="29">
        <f>+VLOOKUP(B3138,'[2]HG-Mexico by Contract'!$B$8:$G$4512,6,FALSE)</f>
        <v>330242</v>
      </c>
      <c r="E3138" s="29"/>
      <c r="F3138" s="39" t="s">
        <v>41</v>
      </c>
      <c r="G3138" s="39" t="s">
        <v>42</v>
      </c>
      <c r="H3138" s="39" t="s">
        <v>63</v>
      </c>
      <c r="I3138" s="40">
        <v>2301595.92</v>
      </c>
      <c r="J3138" s="32">
        <f t="shared" si="144"/>
        <v>115609.16307434012</v>
      </c>
      <c r="K3138" s="31">
        <v>0</v>
      </c>
      <c r="L3138" s="31">
        <v>0</v>
      </c>
      <c r="M3138" s="31">
        <v>0</v>
      </c>
      <c r="N3138" s="31">
        <v>0</v>
      </c>
      <c r="O3138" s="33">
        <f t="shared" si="145"/>
        <v>0</v>
      </c>
      <c r="P3138" s="34" t="str">
        <f t="shared" si="146"/>
        <v>1-30</v>
      </c>
      <c r="Q3138" s="35" t="str">
        <f>+VLOOKUP(B3138,'[2]PORTAFOLIO JAN17'!$B$7:$T$4941,19,FALSE)</f>
        <v>MEXICO</v>
      </c>
      <c r="R3138" s="31">
        <v>0</v>
      </c>
      <c r="S3138" s="31">
        <v>0</v>
      </c>
      <c r="T3138" s="31" t="s">
        <v>45</v>
      </c>
      <c r="U3138" s="41" t="s">
        <v>64</v>
      </c>
      <c r="V3138" s="42">
        <v>115609.1630616</v>
      </c>
      <c r="W3138" s="43">
        <v>115609.1630616</v>
      </c>
      <c r="X3138" s="38">
        <v>0</v>
      </c>
      <c r="Y3138" s="38">
        <v>0</v>
      </c>
      <c r="Z3138" s="38">
        <v>0</v>
      </c>
      <c r="AA3138" s="38">
        <v>0</v>
      </c>
      <c r="AB3138" s="38">
        <v>0</v>
      </c>
      <c r="AC3138" s="38">
        <v>0</v>
      </c>
      <c r="AD3138" s="38" t="s">
        <v>47</v>
      </c>
    </row>
    <row r="3139" spans="1:30" s="27" customFormat="1" ht="15" customHeight="1" x14ac:dyDescent="0.25">
      <c r="A3139" s="28" t="s">
        <v>39</v>
      </c>
      <c r="B3139" s="28" t="s">
        <v>3187</v>
      </c>
      <c r="C3139" s="85">
        <v>42767</v>
      </c>
      <c r="D3139" s="29">
        <f>+VLOOKUP(B3139,'[2]HG-Mexico by Contract'!$B$8:$G$4512,6,FALSE)</f>
        <v>415297</v>
      </c>
      <c r="E3139" s="29"/>
      <c r="F3139" s="28" t="s">
        <v>41</v>
      </c>
      <c r="G3139" s="28" t="s">
        <v>42</v>
      </c>
      <c r="H3139" s="28" t="s">
        <v>63</v>
      </c>
      <c r="I3139" s="31">
        <v>167158.64000000001</v>
      </c>
      <c r="J3139" s="32">
        <f t="shared" si="144"/>
        <v>8396.3784881252814</v>
      </c>
      <c r="K3139" s="31">
        <v>0</v>
      </c>
      <c r="L3139" s="31">
        <v>0</v>
      </c>
      <c r="M3139" s="31">
        <v>0</v>
      </c>
      <c r="N3139" s="31">
        <v>0</v>
      </c>
      <c r="O3139" s="33">
        <f t="shared" si="145"/>
        <v>0</v>
      </c>
      <c r="P3139" s="34" t="str">
        <f t="shared" si="146"/>
        <v>1-30</v>
      </c>
      <c r="Q3139" s="35" t="str">
        <f>+VLOOKUP(B3139,'[2]PORTAFOLIO JAN17'!$B$7:$T$4941,19,FALSE)</f>
        <v>MEXICO</v>
      </c>
      <c r="R3139" s="31">
        <v>0</v>
      </c>
      <c r="S3139" s="31">
        <v>0</v>
      </c>
      <c r="T3139" s="31" t="s">
        <v>45</v>
      </c>
      <c r="U3139" s="36" t="s">
        <v>64</v>
      </c>
      <c r="V3139" s="37">
        <v>8396.3784871999997</v>
      </c>
      <c r="W3139" s="38">
        <v>8396.3784871999997</v>
      </c>
      <c r="X3139" s="38">
        <v>0</v>
      </c>
      <c r="Y3139" s="38">
        <v>0</v>
      </c>
      <c r="Z3139" s="38">
        <v>0</v>
      </c>
      <c r="AA3139" s="38">
        <v>0</v>
      </c>
      <c r="AB3139" s="38">
        <v>0</v>
      </c>
      <c r="AC3139" s="38">
        <v>0</v>
      </c>
      <c r="AD3139" s="38" t="s">
        <v>47</v>
      </c>
    </row>
    <row r="3140" spans="1:30" s="27" customFormat="1" ht="15" customHeight="1" x14ac:dyDescent="0.25">
      <c r="A3140" s="39" t="s">
        <v>39</v>
      </c>
      <c r="B3140" s="39" t="s">
        <v>3188</v>
      </c>
      <c r="C3140" s="86">
        <v>42767</v>
      </c>
      <c r="D3140" s="29">
        <f>+VLOOKUP(B3140,'[2]HG-Mexico by Contract'!$B$8:$G$4512,6,FALSE)</f>
        <v>320050</v>
      </c>
      <c r="E3140" s="29"/>
      <c r="F3140" s="39" t="s">
        <v>41</v>
      </c>
      <c r="G3140" s="39" t="s">
        <v>42</v>
      </c>
      <c r="H3140" s="39" t="s">
        <v>63</v>
      </c>
      <c r="I3140" s="40">
        <v>1278609.51</v>
      </c>
      <c r="J3140" s="32">
        <f t="shared" si="144"/>
        <v>64224.555694377545</v>
      </c>
      <c r="K3140" s="31">
        <v>0</v>
      </c>
      <c r="L3140" s="31">
        <v>0</v>
      </c>
      <c r="M3140" s="31">
        <v>0</v>
      </c>
      <c r="N3140" s="31">
        <v>0</v>
      </c>
      <c r="O3140" s="33">
        <f t="shared" si="145"/>
        <v>0</v>
      </c>
      <c r="P3140" s="34" t="str">
        <f t="shared" si="146"/>
        <v>1-30</v>
      </c>
      <c r="Q3140" s="35" t="str">
        <f>+VLOOKUP(B3140,'[2]PORTAFOLIO JAN17'!$B$7:$T$4941,19,FALSE)</f>
        <v>MEXICO</v>
      </c>
      <c r="R3140" s="31">
        <v>0</v>
      </c>
      <c r="S3140" s="31">
        <v>0</v>
      </c>
      <c r="T3140" s="31" t="s">
        <v>45</v>
      </c>
      <c r="U3140" s="41" t="s">
        <v>64</v>
      </c>
      <c r="V3140" s="42">
        <v>64224.555687300002</v>
      </c>
      <c r="W3140" s="43">
        <v>64224.555687300002</v>
      </c>
      <c r="X3140" s="38">
        <v>0</v>
      </c>
      <c r="Y3140" s="38">
        <v>0</v>
      </c>
      <c r="Z3140" s="38">
        <v>0</v>
      </c>
      <c r="AA3140" s="38">
        <v>0</v>
      </c>
      <c r="AB3140" s="38">
        <v>0</v>
      </c>
      <c r="AC3140" s="38">
        <v>0</v>
      </c>
      <c r="AD3140" s="38" t="s">
        <v>47</v>
      </c>
    </row>
    <row r="3141" spans="1:30" s="27" customFormat="1" ht="15" customHeight="1" x14ac:dyDescent="0.25">
      <c r="A3141" s="28" t="s">
        <v>39</v>
      </c>
      <c r="B3141" s="28" t="s">
        <v>3189</v>
      </c>
      <c r="C3141" s="85">
        <v>42767</v>
      </c>
      <c r="D3141" s="29">
        <f>+VLOOKUP(B3141,'[2]HG-Mexico by Contract'!$B$8:$G$4512,6,FALSE)</f>
        <v>417321</v>
      </c>
      <c r="E3141" s="29"/>
      <c r="F3141" s="28" t="s">
        <v>41</v>
      </c>
      <c r="G3141" s="28" t="s">
        <v>42</v>
      </c>
      <c r="H3141" s="28" t="s">
        <v>63</v>
      </c>
      <c r="I3141" s="31">
        <v>2340788.77</v>
      </c>
      <c r="J3141" s="32">
        <f t="shared" si="144"/>
        <v>117577.81993005707</v>
      </c>
      <c r="K3141" s="31">
        <v>0</v>
      </c>
      <c r="L3141" s="31">
        <v>0</v>
      </c>
      <c r="M3141" s="31">
        <v>0</v>
      </c>
      <c r="N3141" s="31">
        <v>0</v>
      </c>
      <c r="O3141" s="33">
        <f t="shared" si="145"/>
        <v>0</v>
      </c>
      <c r="P3141" s="34" t="str">
        <f t="shared" si="146"/>
        <v>1-30</v>
      </c>
      <c r="Q3141" s="35" t="str">
        <f>+VLOOKUP(B3141,'[2]PORTAFOLIO JAN17'!$B$7:$T$4941,19,FALSE)</f>
        <v>MEXICO</v>
      </c>
      <c r="R3141" s="31">
        <v>0</v>
      </c>
      <c r="S3141" s="31">
        <v>0</v>
      </c>
      <c r="T3141" s="31" t="s">
        <v>45</v>
      </c>
      <c r="U3141" s="36" t="s">
        <v>64</v>
      </c>
      <c r="V3141" s="37">
        <v>117577.8199171</v>
      </c>
      <c r="W3141" s="38">
        <v>117577.8199171</v>
      </c>
      <c r="X3141" s="38">
        <v>0</v>
      </c>
      <c r="Y3141" s="38">
        <v>0</v>
      </c>
      <c r="Z3141" s="38">
        <v>0</v>
      </c>
      <c r="AA3141" s="38">
        <v>0</v>
      </c>
      <c r="AB3141" s="38">
        <v>0</v>
      </c>
      <c r="AC3141" s="38">
        <v>0</v>
      </c>
      <c r="AD3141" s="38" t="s">
        <v>47</v>
      </c>
    </row>
    <row r="3142" spans="1:30" s="27" customFormat="1" ht="15" customHeight="1" x14ac:dyDescent="0.25">
      <c r="A3142" s="39" t="s">
        <v>39</v>
      </c>
      <c r="B3142" s="39" t="s">
        <v>3190</v>
      </c>
      <c r="C3142" s="86">
        <v>42767</v>
      </c>
      <c r="D3142" s="29">
        <f>+VLOOKUP(B3142,'[2]HG-Mexico by Contract'!$B$8:$G$4512,6,FALSE)</f>
        <v>314798</v>
      </c>
      <c r="E3142" s="29"/>
      <c r="F3142" s="39" t="s">
        <v>62</v>
      </c>
      <c r="G3142" s="39" t="s">
        <v>42</v>
      </c>
      <c r="H3142" s="39" t="s">
        <v>44</v>
      </c>
      <c r="I3142" s="40">
        <v>294808.11</v>
      </c>
      <c r="J3142" s="32">
        <f t="shared" si="144"/>
        <v>294808.11</v>
      </c>
      <c r="K3142" s="31">
        <v>0</v>
      </c>
      <c r="L3142" s="31">
        <v>0</v>
      </c>
      <c r="M3142" s="31">
        <v>0</v>
      </c>
      <c r="N3142" s="31">
        <v>0</v>
      </c>
      <c r="O3142" s="33">
        <f t="shared" si="145"/>
        <v>0</v>
      </c>
      <c r="P3142" s="34" t="str">
        <f t="shared" si="146"/>
        <v>1-30</v>
      </c>
      <c r="Q3142" s="35" t="str">
        <f>+VLOOKUP(B3142,'[2]PORTAFOLIO JAN17'!$B$7:$T$4941,19,FALSE)</f>
        <v>COSTA RICA</v>
      </c>
      <c r="R3142" s="31">
        <v>0</v>
      </c>
      <c r="S3142" s="31">
        <v>0</v>
      </c>
      <c r="T3142" s="31" t="s">
        <v>45</v>
      </c>
      <c r="U3142" s="41" t="s">
        <v>46</v>
      </c>
      <c r="V3142" s="42">
        <v>294808.11</v>
      </c>
      <c r="W3142" s="43">
        <v>294808.11</v>
      </c>
      <c r="X3142" s="38">
        <v>0</v>
      </c>
      <c r="Y3142" s="38">
        <v>0</v>
      </c>
      <c r="Z3142" s="38">
        <v>0</v>
      </c>
      <c r="AA3142" s="38">
        <v>0</v>
      </c>
      <c r="AB3142" s="38">
        <v>0</v>
      </c>
      <c r="AC3142" s="38">
        <v>0</v>
      </c>
      <c r="AD3142" s="38" t="s">
        <v>47</v>
      </c>
    </row>
    <row r="3143" spans="1:30" s="27" customFormat="1" ht="15" customHeight="1" x14ac:dyDescent="0.25">
      <c r="A3143" s="28" t="s">
        <v>39</v>
      </c>
      <c r="B3143" s="28" t="s">
        <v>3191</v>
      </c>
      <c r="C3143" s="85">
        <v>42767</v>
      </c>
      <c r="D3143" s="29">
        <f>+VLOOKUP(B3143,'[2]HG-Mexico by Contract'!$B$8:$G$4512,6,FALSE)</f>
        <v>397335</v>
      </c>
      <c r="E3143" s="29"/>
      <c r="F3143" s="28" t="s">
        <v>41</v>
      </c>
      <c r="G3143" s="28" t="s">
        <v>42</v>
      </c>
      <c r="H3143" s="28" t="s">
        <v>44</v>
      </c>
      <c r="I3143" s="31">
        <v>139463.87</v>
      </c>
      <c r="J3143" s="32">
        <f t="shared" si="144"/>
        <v>139463.87</v>
      </c>
      <c r="K3143" s="31">
        <v>0</v>
      </c>
      <c r="L3143" s="31">
        <v>0</v>
      </c>
      <c r="M3143" s="31">
        <v>0</v>
      </c>
      <c r="N3143" s="31">
        <v>0</v>
      </c>
      <c r="O3143" s="33">
        <f t="shared" si="145"/>
        <v>0</v>
      </c>
      <c r="P3143" s="34" t="str">
        <f t="shared" si="146"/>
        <v>1-30</v>
      </c>
      <c r="Q3143" s="35" t="str">
        <f>+VLOOKUP(B3143,'[2]PORTAFOLIO JAN17'!$B$7:$T$4941,19,FALSE)</f>
        <v>COSTA RICA</v>
      </c>
      <c r="R3143" s="31">
        <v>0</v>
      </c>
      <c r="S3143" s="31">
        <v>0</v>
      </c>
      <c r="T3143" s="31" t="s">
        <v>45</v>
      </c>
      <c r="U3143" s="36" t="s">
        <v>46</v>
      </c>
      <c r="V3143" s="37">
        <v>139463.87</v>
      </c>
      <c r="W3143" s="38">
        <v>139463.87</v>
      </c>
      <c r="X3143" s="38">
        <v>0</v>
      </c>
      <c r="Y3143" s="38">
        <v>0</v>
      </c>
      <c r="Z3143" s="38">
        <v>0</v>
      </c>
      <c r="AA3143" s="38">
        <v>0</v>
      </c>
      <c r="AB3143" s="38">
        <v>0</v>
      </c>
      <c r="AC3143" s="38">
        <v>0</v>
      </c>
      <c r="AD3143" s="38" t="s">
        <v>47</v>
      </c>
    </row>
    <row r="3144" spans="1:30" s="27" customFormat="1" ht="15" customHeight="1" x14ac:dyDescent="0.25">
      <c r="A3144" s="39" t="s">
        <v>39</v>
      </c>
      <c r="B3144" s="39" t="s">
        <v>3192</v>
      </c>
      <c r="C3144" s="86">
        <v>42767</v>
      </c>
      <c r="D3144" s="29">
        <f>+VLOOKUP(B3144,'[2]HG-Mexico by Contract'!$B$8:$G$4512,6,FALSE)</f>
        <v>314952</v>
      </c>
      <c r="E3144" s="29"/>
      <c r="F3144" s="39" t="s">
        <v>41</v>
      </c>
      <c r="G3144" s="39" t="s">
        <v>42</v>
      </c>
      <c r="H3144" s="39" t="s">
        <v>63</v>
      </c>
      <c r="I3144" s="40">
        <v>1180668.17</v>
      </c>
      <c r="J3144" s="32">
        <f t="shared" ref="J3144:J3207" si="147">+IF(H3144="MXN",I3144/$J$2,I3144)</f>
        <v>59304.962185635399</v>
      </c>
      <c r="K3144" s="31">
        <v>0</v>
      </c>
      <c r="L3144" s="31">
        <v>0</v>
      </c>
      <c r="M3144" s="31">
        <v>0</v>
      </c>
      <c r="N3144" s="31">
        <v>0</v>
      </c>
      <c r="O3144" s="33">
        <f t="shared" ref="O3144:O3207" si="148">+N3144+M3144+L3144+K3144</f>
        <v>0</v>
      </c>
      <c r="P3144" s="34" t="str">
        <f t="shared" ref="P3144:P3207" si="149">+IF(N3144&gt;0,"120+",IF(M3144&gt;0,"91-120",IF(L3144&gt;0,"61-90",IF(K3144&gt;0,"31-60","1-30"))))</f>
        <v>1-30</v>
      </c>
      <c r="Q3144" s="35" t="str">
        <f>+VLOOKUP(B3144,'[2]PORTAFOLIO JAN17'!$B$7:$T$4941,19,FALSE)</f>
        <v>MEXICO</v>
      </c>
      <c r="R3144" s="31">
        <v>0</v>
      </c>
      <c r="S3144" s="31">
        <v>0</v>
      </c>
      <c r="T3144" s="31" t="s">
        <v>45</v>
      </c>
      <c r="U3144" s="41" t="s">
        <v>64</v>
      </c>
      <c r="V3144" s="42">
        <v>59304.962179100003</v>
      </c>
      <c r="W3144" s="43">
        <v>59304.962179100003</v>
      </c>
      <c r="X3144" s="38">
        <v>0</v>
      </c>
      <c r="Y3144" s="38">
        <v>0</v>
      </c>
      <c r="Z3144" s="38">
        <v>0</v>
      </c>
      <c r="AA3144" s="38">
        <v>0</v>
      </c>
      <c r="AB3144" s="38">
        <v>0</v>
      </c>
      <c r="AC3144" s="38">
        <v>0</v>
      </c>
      <c r="AD3144" s="38" t="s">
        <v>47</v>
      </c>
    </row>
    <row r="3145" spans="1:30" s="27" customFormat="1" ht="15" customHeight="1" x14ac:dyDescent="0.25">
      <c r="A3145" s="28" t="s">
        <v>39</v>
      </c>
      <c r="B3145" s="28" t="s">
        <v>3193</v>
      </c>
      <c r="C3145" s="85">
        <v>42767</v>
      </c>
      <c r="D3145" s="29">
        <f>+VLOOKUP(B3145,'[2]HG-Mexico by Contract'!$B$8:$G$4512,6,FALSE)</f>
        <v>397306</v>
      </c>
      <c r="E3145" s="29"/>
      <c r="F3145" s="28" t="s">
        <v>41</v>
      </c>
      <c r="G3145" s="28" t="s">
        <v>42</v>
      </c>
      <c r="H3145" s="28" t="s">
        <v>63</v>
      </c>
      <c r="I3145" s="31">
        <v>2956666.1</v>
      </c>
      <c r="J3145" s="32">
        <f t="shared" si="147"/>
        <v>148513.33821936618</v>
      </c>
      <c r="K3145" s="31">
        <v>0</v>
      </c>
      <c r="L3145" s="31">
        <v>0</v>
      </c>
      <c r="M3145" s="31">
        <v>0</v>
      </c>
      <c r="N3145" s="31">
        <v>0</v>
      </c>
      <c r="O3145" s="33">
        <f t="shared" si="148"/>
        <v>0</v>
      </c>
      <c r="P3145" s="34" t="str">
        <f t="shared" si="149"/>
        <v>1-30</v>
      </c>
      <c r="Q3145" s="35" t="str">
        <f>+VLOOKUP(B3145,'[2]PORTAFOLIO JAN17'!$B$7:$T$4941,19,FALSE)</f>
        <v>MEXICO</v>
      </c>
      <c r="R3145" s="31">
        <v>0</v>
      </c>
      <c r="S3145" s="31">
        <v>0</v>
      </c>
      <c r="T3145" s="31" t="s">
        <v>45</v>
      </c>
      <c r="U3145" s="36" t="s">
        <v>64</v>
      </c>
      <c r="V3145" s="37">
        <v>148513.33820299999</v>
      </c>
      <c r="W3145" s="38">
        <v>148513.33820299999</v>
      </c>
      <c r="X3145" s="38">
        <v>0</v>
      </c>
      <c r="Y3145" s="38">
        <v>0</v>
      </c>
      <c r="Z3145" s="38">
        <v>0</v>
      </c>
      <c r="AA3145" s="38">
        <v>0</v>
      </c>
      <c r="AB3145" s="38">
        <v>0</v>
      </c>
      <c r="AC3145" s="38">
        <v>0</v>
      </c>
      <c r="AD3145" s="38" t="s">
        <v>47</v>
      </c>
    </row>
    <row r="3146" spans="1:30" s="27" customFormat="1" ht="15" customHeight="1" x14ac:dyDescent="0.25">
      <c r="A3146" s="39" t="s">
        <v>39</v>
      </c>
      <c r="B3146" s="39" t="s">
        <v>3194</v>
      </c>
      <c r="C3146" s="86">
        <v>42767</v>
      </c>
      <c r="D3146" s="29">
        <f>+VLOOKUP(B3146,'[2]HG-Mexico by Contract'!$B$8:$G$4512,6,FALSE)</f>
        <v>314577</v>
      </c>
      <c r="E3146" s="29"/>
      <c r="F3146" s="39" t="s">
        <v>41</v>
      </c>
      <c r="G3146" s="39" t="s">
        <v>42</v>
      </c>
      <c r="H3146" s="39" t="s">
        <v>63</v>
      </c>
      <c r="I3146" s="40">
        <v>3577795.5</v>
      </c>
      <c r="J3146" s="32">
        <f t="shared" si="147"/>
        <v>179712.66798480434</v>
      </c>
      <c r="K3146" s="31">
        <v>0</v>
      </c>
      <c r="L3146" s="31">
        <v>0</v>
      </c>
      <c r="M3146" s="31">
        <v>0</v>
      </c>
      <c r="N3146" s="31">
        <v>0</v>
      </c>
      <c r="O3146" s="33">
        <f t="shared" si="148"/>
        <v>0</v>
      </c>
      <c r="P3146" s="34" t="str">
        <f t="shared" si="149"/>
        <v>1-30</v>
      </c>
      <c r="Q3146" s="35" t="str">
        <f>+VLOOKUP(B3146,'[2]PORTAFOLIO JAN17'!$B$7:$T$4941,19,FALSE)</f>
        <v>MEXICO</v>
      </c>
      <c r="R3146" s="31">
        <v>0</v>
      </c>
      <c r="S3146" s="31">
        <v>0</v>
      </c>
      <c r="T3146" s="31" t="s">
        <v>45</v>
      </c>
      <c r="U3146" s="41" t="s">
        <v>64</v>
      </c>
      <c r="V3146" s="42">
        <v>179712.667965</v>
      </c>
      <c r="W3146" s="43">
        <v>179712.667965</v>
      </c>
      <c r="X3146" s="38">
        <v>0</v>
      </c>
      <c r="Y3146" s="38">
        <v>0</v>
      </c>
      <c r="Z3146" s="38">
        <v>0</v>
      </c>
      <c r="AA3146" s="38">
        <v>0</v>
      </c>
      <c r="AB3146" s="38">
        <v>0</v>
      </c>
      <c r="AC3146" s="38">
        <v>0</v>
      </c>
      <c r="AD3146" s="38" t="s">
        <v>47</v>
      </c>
    </row>
    <row r="3147" spans="1:30" s="27" customFormat="1" ht="15" customHeight="1" x14ac:dyDescent="0.25">
      <c r="A3147" s="28" t="s">
        <v>39</v>
      </c>
      <c r="B3147" s="28" t="s">
        <v>3195</v>
      </c>
      <c r="C3147" s="85">
        <v>42767</v>
      </c>
      <c r="D3147" s="29">
        <f>+VLOOKUP(B3147,'[2]HG-Mexico by Contract'!$B$8:$G$4512,6,FALSE)</f>
        <v>351332</v>
      </c>
      <c r="E3147" s="29"/>
      <c r="F3147" s="28" t="s">
        <v>41</v>
      </c>
      <c r="G3147" s="28" t="s">
        <v>42</v>
      </c>
      <c r="H3147" s="28" t="s">
        <v>44</v>
      </c>
      <c r="I3147" s="31">
        <v>134297.12</v>
      </c>
      <c r="J3147" s="32">
        <f t="shared" si="147"/>
        <v>134297.12</v>
      </c>
      <c r="K3147" s="31">
        <v>0</v>
      </c>
      <c r="L3147" s="31">
        <v>0</v>
      </c>
      <c r="M3147" s="31">
        <v>0</v>
      </c>
      <c r="N3147" s="31">
        <v>0</v>
      </c>
      <c r="O3147" s="33">
        <f t="shared" si="148"/>
        <v>0</v>
      </c>
      <c r="P3147" s="34" t="str">
        <f t="shared" si="149"/>
        <v>1-30</v>
      </c>
      <c r="Q3147" s="35" t="str">
        <f>+VLOOKUP(B3147,'[2]PORTAFOLIO JAN17'!$B$7:$T$4941,19,FALSE)</f>
        <v>COSTA RICA</v>
      </c>
      <c r="R3147" s="31">
        <v>0</v>
      </c>
      <c r="S3147" s="31">
        <v>0</v>
      </c>
      <c r="T3147" s="31" t="s">
        <v>45</v>
      </c>
      <c r="U3147" s="36" t="s">
        <v>46</v>
      </c>
      <c r="V3147" s="37">
        <v>134297.12</v>
      </c>
      <c r="W3147" s="38">
        <v>134297.12</v>
      </c>
      <c r="X3147" s="38">
        <v>0</v>
      </c>
      <c r="Y3147" s="38">
        <v>0</v>
      </c>
      <c r="Z3147" s="38">
        <v>0</v>
      </c>
      <c r="AA3147" s="38">
        <v>0</v>
      </c>
      <c r="AB3147" s="38">
        <v>0</v>
      </c>
      <c r="AC3147" s="38">
        <v>0</v>
      </c>
      <c r="AD3147" s="38" t="s">
        <v>47</v>
      </c>
    </row>
    <row r="3148" spans="1:30" s="27" customFormat="1" ht="15" customHeight="1" x14ac:dyDescent="0.25">
      <c r="A3148" s="39" t="s">
        <v>39</v>
      </c>
      <c r="B3148" s="39" t="s">
        <v>3196</v>
      </c>
      <c r="C3148" s="86">
        <v>42767</v>
      </c>
      <c r="D3148" s="29">
        <f>+VLOOKUP(B3148,'[2]HG-Mexico by Contract'!$B$8:$G$4512,6,FALSE)</f>
        <v>351332</v>
      </c>
      <c r="E3148" s="29"/>
      <c r="F3148" s="39" t="s">
        <v>41</v>
      </c>
      <c r="G3148" s="39" t="s">
        <v>42</v>
      </c>
      <c r="H3148" s="39" t="s">
        <v>44</v>
      </c>
      <c r="I3148" s="40">
        <v>75587.59</v>
      </c>
      <c r="J3148" s="32">
        <f t="shared" si="147"/>
        <v>75587.59</v>
      </c>
      <c r="K3148" s="31">
        <v>0</v>
      </c>
      <c r="L3148" s="31">
        <v>0</v>
      </c>
      <c r="M3148" s="31">
        <v>0</v>
      </c>
      <c r="N3148" s="31">
        <v>0</v>
      </c>
      <c r="O3148" s="33">
        <f t="shared" si="148"/>
        <v>0</v>
      </c>
      <c r="P3148" s="34" t="str">
        <f t="shared" si="149"/>
        <v>1-30</v>
      </c>
      <c r="Q3148" s="35" t="str">
        <f>+VLOOKUP(B3148,'[2]PORTAFOLIO JAN17'!$B$7:$T$4941,19,FALSE)</f>
        <v>COSTA RICA</v>
      </c>
      <c r="R3148" s="31">
        <v>0</v>
      </c>
      <c r="S3148" s="31">
        <v>0</v>
      </c>
      <c r="T3148" s="31" t="s">
        <v>45</v>
      </c>
      <c r="U3148" s="41" t="s">
        <v>46</v>
      </c>
      <c r="V3148" s="42">
        <v>75587.59</v>
      </c>
      <c r="W3148" s="43">
        <v>75587.59</v>
      </c>
      <c r="X3148" s="38">
        <v>0</v>
      </c>
      <c r="Y3148" s="38">
        <v>0</v>
      </c>
      <c r="Z3148" s="38">
        <v>0</v>
      </c>
      <c r="AA3148" s="38">
        <v>0</v>
      </c>
      <c r="AB3148" s="38">
        <v>0</v>
      </c>
      <c r="AC3148" s="38">
        <v>0</v>
      </c>
      <c r="AD3148" s="38" t="s">
        <v>47</v>
      </c>
    </row>
    <row r="3149" spans="1:30" s="27" customFormat="1" ht="15" customHeight="1" x14ac:dyDescent="0.25">
      <c r="A3149" s="28" t="s">
        <v>39</v>
      </c>
      <c r="B3149" s="28" t="s">
        <v>3197</v>
      </c>
      <c r="C3149" s="85">
        <v>42767</v>
      </c>
      <c r="D3149" s="29">
        <f>+VLOOKUP(B3149,'[2]HG-Mexico by Contract'!$B$8:$G$4512,6,FALSE)</f>
        <v>403355</v>
      </c>
      <c r="E3149" s="29"/>
      <c r="F3149" s="28" t="s">
        <v>41</v>
      </c>
      <c r="G3149" s="28" t="s">
        <v>42</v>
      </c>
      <c r="H3149" s="28" t="s">
        <v>44</v>
      </c>
      <c r="I3149" s="31">
        <v>92714.5</v>
      </c>
      <c r="J3149" s="32">
        <f t="shared" si="147"/>
        <v>92714.5</v>
      </c>
      <c r="K3149" s="31">
        <v>0</v>
      </c>
      <c r="L3149" s="31">
        <v>0</v>
      </c>
      <c r="M3149" s="31">
        <v>0</v>
      </c>
      <c r="N3149" s="31">
        <v>0</v>
      </c>
      <c r="O3149" s="33">
        <f t="shared" si="148"/>
        <v>0</v>
      </c>
      <c r="P3149" s="34" t="str">
        <f t="shared" si="149"/>
        <v>1-30</v>
      </c>
      <c r="Q3149" s="35" t="str">
        <f>+VLOOKUP(B3149,'[2]PORTAFOLIO JAN17'!$B$7:$T$4941,19,FALSE)</f>
        <v>REPUBLICA DOMINICANA</v>
      </c>
      <c r="R3149" s="31">
        <v>0</v>
      </c>
      <c r="S3149" s="31">
        <v>0</v>
      </c>
      <c r="T3149" s="31" t="s">
        <v>45</v>
      </c>
      <c r="U3149" s="36" t="s">
        <v>46</v>
      </c>
      <c r="V3149" s="37">
        <v>92714.5</v>
      </c>
      <c r="W3149" s="38">
        <v>92714.5</v>
      </c>
      <c r="X3149" s="38">
        <v>0</v>
      </c>
      <c r="Y3149" s="38">
        <v>0</v>
      </c>
      <c r="Z3149" s="38">
        <v>0</v>
      </c>
      <c r="AA3149" s="38">
        <v>0</v>
      </c>
      <c r="AB3149" s="38">
        <v>0</v>
      </c>
      <c r="AC3149" s="38">
        <v>0</v>
      </c>
      <c r="AD3149" s="38" t="s">
        <v>47</v>
      </c>
    </row>
    <row r="3150" spans="1:30" s="27" customFormat="1" ht="15" customHeight="1" x14ac:dyDescent="0.25">
      <c r="A3150" s="39" t="s">
        <v>39</v>
      </c>
      <c r="B3150" s="39" t="s">
        <v>3198</v>
      </c>
      <c r="C3150" s="86">
        <v>42767</v>
      </c>
      <c r="D3150" s="29">
        <f>+VLOOKUP(B3150,'[2]HG-Mexico by Contract'!$B$8:$G$4512,6,FALSE)</f>
        <v>312682</v>
      </c>
      <c r="E3150" s="29"/>
      <c r="F3150" s="39" t="s">
        <v>41</v>
      </c>
      <c r="G3150" s="39" t="s">
        <v>42</v>
      </c>
      <c r="H3150" s="39" t="s">
        <v>63</v>
      </c>
      <c r="I3150" s="40">
        <v>7221274.7800000003</v>
      </c>
      <c r="J3150" s="32">
        <f t="shared" si="147"/>
        <v>362724.63223937224</v>
      </c>
      <c r="K3150" s="31">
        <v>0</v>
      </c>
      <c r="L3150" s="31">
        <v>0</v>
      </c>
      <c r="M3150" s="31">
        <v>0</v>
      </c>
      <c r="N3150" s="31">
        <v>0</v>
      </c>
      <c r="O3150" s="33">
        <f t="shared" si="148"/>
        <v>0</v>
      </c>
      <c r="P3150" s="34" t="str">
        <f t="shared" si="149"/>
        <v>1-30</v>
      </c>
      <c r="Q3150" s="35" t="str">
        <f>+VLOOKUP(B3150,'[2]PORTAFOLIO JAN17'!$B$7:$T$4941,19,FALSE)</f>
        <v>MEXICO</v>
      </c>
      <c r="R3150" s="31">
        <v>0</v>
      </c>
      <c r="S3150" s="31">
        <v>0</v>
      </c>
      <c r="T3150" s="31" t="s">
        <v>45</v>
      </c>
      <c r="U3150" s="41" t="s">
        <v>64</v>
      </c>
      <c r="V3150" s="42">
        <v>362724.63219939999</v>
      </c>
      <c r="W3150" s="43">
        <v>362724.63219939999</v>
      </c>
      <c r="X3150" s="38">
        <v>0</v>
      </c>
      <c r="Y3150" s="38">
        <v>0</v>
      </c>
      <c r="Z3150" s="38">
        <v>0</v>
      </c>
      <c r="AA3150" s="38">
        <v>0</v>
      </c>
      <c r="AB3150" s="38">
        <v>0</v>
      </c>
      <c r="AC3150" s="38">
        <v>0</v>
      </c>
      <c r="AD3150" s="38" t="s">
        <v>47</v>
      </c>
    </row>
    <row r="3151" spans="1:30" s="27" customFormat="1" ht="15" customHeight="1" x14ac:dyDescent="0.25">
      <c r="A3151" s="28" t="s">
        <v>39</v>
      </c>
      <c r="B3151" s="28" t="s">
        <v>3199</v>
      </c>
      <c r="C3151" s="85">
        <v>42767</v>
      </c>
      <c r="D3151" s="29">
        <f>+VLOOKUP(B3151,'[2]HG-Mexico by Contract'!$B$8:$G$4512,6,FALSE)</f>
        <v>308516</v>
      </c>
      <c r="E3151" s="29"/>
      <c r="F3151" s="28" t="s">
        <v>41</v>
      </c>
      <c r="G3151" s="28" t="s">
        <v>42</v>
      </c>
      <c r="H3151" s="28" t="s">
        <v>63</v>
      </c>
      <c r="I3151" s="31">
        <v>3191501.25</v>
      </c>
      <c r="J3151" s="32">
        <f t="shared" si="147"/>
        <v>160309.10780516604</v>
      </c>
      <c r="K3151" s="31">
        <v>0</v>
      </c>
      <c r="L3151" s="31">
        <v>0</v>
      </c>
      <c r="M3151" s="31">
        <v>0</v>
      </c>
      <c r="N3151" s="31">
        <v>0</v>
      </c>
      <c r="O3151" s="33">
        <f t="shared" si="148"/>
        <v>0</v>
      </c>
      <c r="P3151" s="34" t="str">
        <f t="shared" si="149"/>
        <v>1-30</v>
      </c>
      <c r="Q3151" s="35" t="str">
        <f>+VLOOKUP(B3151,'[2]PORTAFOLIO JAN17'!$B$7:$T$4941,19,FALSE)</f>
        <v>MEXICO</v>
      </c>
      <c r="R3151" s="31">
        <v>0</v>
      </c>
      <c r="S3151" s="31">
        <v>0</v>
      </c>
      <c r="T3151" s="31" t="s">
        <v>45</v>
      </c>
      <c r="U3151" s="36" t="s">
        <v>64</v>
      </c>
      <c r="V3151" s="37">
        <v>160309.10778749999</v>
      </c>
      <c r="W3151" s="38">
        <v>160309.10778749999</v>
      </c>
      <c r="X3151" s="38">
        <v>0</v>
      </c>
      <c r="Y3151" s="38">
        <v>0</v>
      </c>
      <c r="Z3151" s="38">
        <v>0</v>
      </c>
      <c r="AA3151" s="38">
        <v>0</v>
      </c>
      <c r="AB3151" s="38">
        <v>0</v>
      </c>
      <c r="AC3151" s="38">
        <v>0</v>
      </c>
      <c r="AD3151" s="38" t="s">
        <v>47</v>
      </c>
    </row>
    <row r="3152" spans="1:30" s="27" customFormat="1" ht="15" customHeight="1" x14ac:dyDescent="0.25">
      <c r="A3152" s="39" t="s">
        <v>39</v>
      </c>
      <c r="B3152" s="39" t="s">
        <v>3200</v>
      </c>
      <c r="C3152" s="86">
        <v>42767</v>
      </c>
      <c r="D3152" s="29">
        <f>+VLOOKUP(B3152,'[2]HG-Mexico by Contract'!$B$8:$G$4512,6,FALSE)</f>
        <v>411362</v>
      </c>
      <c r="E3152" s="29"/>
      <c r="F3152" s="39" t="s">
        <v>41</v>
      </c>
      <c r="G3152" s="39" t="s">
        <v>42</v>
      </c>
      <c r="H3152" s="39" t="s">
        <v>63</v>
      </c>
      <c r="I3152" s="40">
        <v>810337.5</v>
      </c>
      <c r="J3152" s="32">
        <f t="shared" si="147"/>
        <v>40703.252629485498</v>
      </c>
      <c r="K3152" s="31">
        <v>0</v>
      </c>
      <c r="L3152" s="31">
        <v>0</v>
      </c>
      <c r="M3152" s="31">
        <v>0</v>
      </c>
      <c r="N3152" s="31">
        <v>0</v>
      </c>
      <c r="O3152" s="33">
        <f t="shared" si="148"/>
        <v>0</v>
      </c>
      <c r="P3152" s="34" t="str">
        <f t="shared" si="149"/>
        <v>1-30</v>
      </c>
      <c r="Q3152" s="35" t="str">
        <f>+VLOOKUP(B3152,'[2]PORTAFOLIO JAN17'!$B$7:$T$4941,19,FALSE)</f>
        <v>MEXICO</v>
      </c>
      <c r="R3152" s="31">
        <v>0</v>
      </c>
      <c r="S3152" s="31">
        <v>0</v>
      </c>
      <c r="T3152" s="31" t="s">
        <v>45</v>
      </c>
      <c r="U3152" s="41" t="s">
        <v>64</v>
      </c>
      <c r="V3152" s="42">
        <v>40703.252625000001</v>
      </c>
      <c r="W3152" s="43">
        <v>40703.252625000001</v>
      </c>
      <c r="X3152" s="38">
        <v>0</v>
      </c>
      <c r="Y3152" s="38">
        <v>0</v>
      </c>
      <c r="Z3152" s="38">
        <v>0</v>
      </c>
      <c r="AA3152" s="38">
        <v>0</v>
      </c>
      <c r="AB3152" s="38">
        <v>0</v>
      </c>
      <c r="AC3152" s="38">
        <v>0</v>
      </c>
      <c r="AD3152" s="38" t="s">
        <v>47</v>
      </c>
    </row>
    <row r="3153" spans="1:30" s="27" customFormat="1" ht="15" customHeight="1" x14ac:dyDescent="0.25">
      <c r="A3153" s="28" t="s">
        <v>39</v>
      </c>
      <c r="B3153" s="28" t="s">
        <v>3201</v>
      </c>
      <c r="C3153" s="85">
        <v>42767</v>
      </c>
      <c r="D3153" s="29">
        <f>+VLOOKUP(B3153,'[2]HG-Mexico by Contract'!$B$8:$G$4512,6,FALSE)</f>
        <v>318916</v>
      </c>
      <c r="E3153" s="29"/>
      <c r="F3153" s="28" t="s">
        <v>41</v>
      </c>
      <c r="G3153" s="28" t="s">
        <v>42</v>
      </c>
      <c r="H3153" s="28" t="s">
        <v>63</v>
      </c>
      <c r="I3153" s="31">
        <v>2489060.12</v>
      </c>
      <c r="J3153" s="32">
        <f t="shared" si="147"/>
        <v>125025.48984137781</v>
      </c>
      <c r="K3153" s="31">
        <v>0</v>
      </c>
      <c r="L3153" s="31">
        <v>0</v>
      </c>
      <c r="M3153" s="31">
        <v>0</v>
      </c>
      <c r="N3153" s="31">
        <v>0</v>
      </c>
      <c r="O3153" s="33">
        <f t="shared" si="148"/>
        <v>0</v>
      </c>
      <c r="P3153" s="34" t="str">
        <f t="shared" si="149"/>
        <v>1-30</v>
      </c>
      <c r="Q3153" s="35" t="str">
        <f>+VLOOKUP(B3153,'[2]PORTAFOLIO JAN17'!$B$7:$T$4941,19,FALSE)</f>
        <v>MEXICO</v>
      </c>
      <c r="R3153" s="31">
        <v>0</v>
      </c>
      <c r="S3153" s="31">
        <v>0</v>
      </c>
      <c r="T3153" s="31" t="s">
        <v>45</v>
      </c>
      <c r="U3153" s="36" t="s">
        <v>64</v>
      </c>
      <c r="V3153" s="37">
        <v>125025.4898276</v>
      </c>
      <c r="W3153" s="38">
        <v>125025.4898276</v>
      </c>
      <c r="X3153" s="38">
        <v>0</v>
      </c>
      <c r="Y3153" s="38">
        <v>0</v>
      </c>
      <c r="Z3153" s="38">
        <v>0</v>
      </c>
      <c r="AA3153" s="38">
        <v>0</v>
      </c>
      <c r="AB3153" s="38">
        <v>0</v>
      </c>
      <c r="AC3153" s="38">
        <v>0</v>
      </c>
      <c r="AD3153" s="38" t="s">
        <v>47</v>
      </c>
    </row>
    <row r="3154" spans="1:30" s="27" customFormat="1" ht="15" customHeight="1" x14ac:dyDescent="0.25">
      <c r="A3154" s="39" t="s">
        <v>39</v>
      </c>
      <c r="B3154" s="39" t="s">
        <v>3202</v>
      </c>
      <c r="C3154" s="86">
        <v>42767</v>
      </c>
      <c r="D3154" s="29">
        <f>+VLOOKUP(B3154,'[2]HG-Mexico by Contract'!$B$8:$G$4512,6,FALSE)</f>
        <v>312172</v>
      </c>
      <c r="E3154" s="29"/>
      <c r="F3154" s="39" t="s">
        <v>41</v>
      </c>
      <c r="G3154" s="39" t="s">
        <v>42</v>
      </c>
      <c r="H3154" s="39" t="s">
        <v>44</v>
      </c>
      <c r="I3154" s="40">
        <v>437705.9</v>
      </c>
      <c r="J3154" s="32">
        <f t="shared" si="147"/>
        <v>437705.9</v>
      </c>
      <c r="K3154" s="31">
        <v>0</v>
      </c>
      <c r="L3154" s="31">
        <v>0</v>
      </c>
      <c r="M3154" s="31">
        <v>0</v>
      </c>
      <c r="N3154" s="31">
        <v>0</v>
      </c>
      <c r="O3154" s="33">
        <f t="shared" si="148"/>
        <v>0</v>
      </c>
      <c r="P3154" s="34" t="str">
        <f t="shared" si="149"/>
        <v>1-30</v>
      </c>
      <c r="Q3154" s="35" t="str">
        <f>+VLOOKUP(B3154,'[2]PORTAFOLIO JAN17'!$B$7:$T$4941,19,FALSE)</f>
        <v>NICARAGUA</v>
      </c>
      <c r="R3154" s="31">
        <v>0</v>
      </c>
      <c r="S3154" s="31">
        <v>0</v>
      </c>
      <c r="T3154" s="31" t="s">
        <v>45</v>
      </c>
      <c r="U3154" s="41" t="s">
        <v>46</v>
      </c>
      <c r="V3154" s="42">
        <v>437705.9</v>
      </c>
      <c r="W3154" s="43">
        <v>437705.9</v>
      </c>
      <c r="X3154" s="38">
        <v>0</v>
      </c>
      <c r="Y3154" s="38">
        <v>0</v>
      </c>
      <c r="Z3154" s="38">
        <v>0</v>
      </c>
      <c r="AA3154" s="38">
        <v>0</v>
      </c>
      <c r="AB3154" s="38">
        <v>0</v>
      </c>
      <c r="AC3154" s="38">
        <v>0</v>
      </c>
      <c r="AD3154" s="38" t="s">
        <v>47</v>
      </c>
    </row>
    <row r="3155" spans="1:30" s="27" customFormat="1" ht="15" customHeight="1" x14ac:dyDescent="0.25">
      <c r="A3155" s="28" t="s">
        <v>39</v>
      </c>
      <c r="B3155" s="28" t="s">
        <v>3203</v>
      </c>
      <c r="C3155" s="85">
        <v>42767</v>
      </c>
      <c r="D3155" s="29">
        <f>+VLOOKUP(B3155,'[2]HG-Mexico by Contract'!$B$8:$G$4512,6,FALSE)</f>
        <v>335112</v>
      </c>
      <c r="E3155" s="29"/>
      <c r="F3155" s="28" t="s">
        <v>41</v>
      </c>
      <c r="G3155" s="28" t="s">
        <v>42</v>
      </c>
      <c r="H3155" s="28" t="s">
        <v>63</v>
      </c>
      <c r="I3155" s="31">
        <v>349558.12</v>
      </c>
      <c r="J3155" s="32">
        <f t="shared" si="147"/>
        <v>17558.304369534922</v>
      </c>
      <c r="K3155" s="31">
        <v>0</v>
      </c>
      <c r="L3155" s="31">
        <v>0</v>
      </c>
      <c r="M3155" s="31">
        <v>0</v>
      </c>
      <c r="N3155" s="31">
        <v>0</v>
      </c>
      <c r="O3155" s="33">
        <f t="shared" si="148"/>
        <v>0</v>
      </c>
      <c r="P3155" s="34" t="str">
        <f t="shared" si="149"/>
        <v>1-30</v>
      </c>
      <c r="Q3155" s="35" t="str">
        <f>+VLOOKUP(B3155,'[2]PORTAFOLIO JAN17'!$B$7:$T$4941,19,FALSE)</f>
        <v>MEXICO</v>
      </c>
      <c r="R3155" s="31">
        <v>0</v>
      </c>
      <c r="S3155" s="31">
        <v>0</v>
      </c>
      <c r="T3155" s="31" t="s">
        <v>45</v>
      </c>
      <c r="U3155" s="36" t="s">
        <v>64</v>
      </c>
      <c r="V3155" s="37">
        <v>17558.304367600002</v>
      </c>
      <c r="W3155" s="38">
        <v>17558.304367600002</v>
      </c>
      <c r="X3155" s="38">
        <v>0</v>
      </c>
      <c r="Y3155" s="38">
        <v>0</v>
      </c>
      <c r="Z3155" s="38">
        <v>0</v>
      </c>
      <c r="AA3155" s="38">
        <v>0</v>
      </c>
      <c r="AB3155" s="38">
        <v>0</v>
      </c>
      <c r="AC3155" s="38">
        <v>0</v>
      </c>
      <c r="AD3155" s="38" t="s">
        <v>47</v>
      </c>
    </row>
    <row r="3156" spans="1:30" s="27" customFormat="1" ht="15" customHeight="1" x14ac:dyDescent="0.25">
      <c r="A3156" s="39" t="s">
        <v>39</v>
      </c>
      <c r="B3156" s="39" t="s">
        <v>3204</v>
      </c>
      <c r="C3156" s="86">
        <v>42767</v>
      </c>
      <c r="D3156" s="29">
        <f>+VLOOKUP(B3156,'[2]HG-Mexico by Contract'!$B$8:$G$4512,6,FALSE)</f>
        <v>368116</v>
      </c>
      <c r="E3156" s="29"/>
      <c r="F3156" s="39" t="s">
        <v>41</v>
      </c>
      <c r="G3156" s="39" t="s">
        <v>42</v>
      </c>
      <c r="H3156" s="39" t="s">
        <v>44</v>
      </c>
      <c r="I3156" s="40">
        <v>70526.929999999993</v>
      </c>
      <c r="J3156" s="32">
        <f t="shared" si="147"/>
        <v>70526.929999999993</v>
      </c>
      <c r="K3156" s="31">
        <v>0</v>
      </c>
      <c r="L3156" s="31">
        <v>0</v>
      </c>
      <c r="M3156" s="31">
        <v>0</v>
      </c>
      <c r="N3156" s="31">
        <v>0</v>
      </c>
      <c r="O3156" s="33">
        <f t="shared" si="148"/>
        <v>0</v>
      </c>
      <c r="P3156" s="34" t="str">
        <f t="shared" si="149"/>
        <v>1-30</v>
      </c>
      <c r="Q3156" s="35" t="str">
        <f>+VLOOKUP(B3156,'[2]PORTAFOLIO JAN17'!$B$7:$T$4941,19,FALSE)</f>
        <v>COSTA RICA</v>
      </c>
      <c r="R3156" s="31">
        <v>0</v>
      </c>
      <c r="S3156" s="31">
        <v>0</v>
      </c>
      <c r="T3156" s="31" t="s">
        <v>45</v>
      </c>
      <c r="U3156" s="41" t="s">
        <v>46</v>
      </c>
      <c r="V3156" s="42">
        <v>70526.929999999993</v>
      </c>
      <c r="W3156" s="43">
        <v>70526.929999999993</v>
      </c>
      <c r="X3156" s="38">
        <v>0</v>
      </c>
      <c r="Y3156" s="38">
        <v>0</v>
      </c>
      <c r="Z3156" s="38">
        <v>0</v>
      </c>
      <c r="AA3156" s="38">
        <v>0</v>
      </c>
      <c r="AB3156" s="38">
        <v>0</v>
      </c>
      <c r="AC3156" s="38">
        <v>0</v>
      </c>
      <c r="AD3156" s="38" t="s">
        <v>47</v>
      </c>
    </row>
    <row r="3157" spans="1:30" s="27" customFormat="1" ht="15" customHeight="1" x14ac:dyDescent="0.25">
      <c r="A3157" s="28" t="s">
        <v>39</v>
      </c>
      <c r="B3157" s="28" t="s">
        <v>3205</v>
      </c>
      <c r="C3157" s="85">
        <v>42767</v>
      </c>
      <c r="D3157" s="29">
        <f>+VLOOKUP(B3157,'[2]HG-Mexico by Contract'!$B$8:$G$4512,6,FALSE)</f>
        <v>308900</v>
      </c>
      <c r="E3157" s="29"/>
      <c r="F3157" s="28" t="s">
        <v>41</v>
      </c>
      <c r="G3157" s="28" t="s">
        <v>42</v>
      </c>
      <c r="H3157" s="28" t="s">
        <v>44</v>
      </c>
      <c r="I3157" s="31">
        <v>370782.19</v>
      </c>
      <c r="J3157" s="32">
        <f t="shared" si="147"/>
        <v>370782.19</v>
      </c>
      <c r="K3157" s="31">
        <v>0</v>
      </c>
      <c r="L3157" s="31">
        <v>0</v>
      </c>
      <c r="M3157" s="31">
        <v>0</v>
      </c>
      <c r="N3157" s="31">
        <v>0</v>
      </c>
      <c r="O3157" s="33">
        <f t="shared" si="148"/>
        <v>0</v>
      </c>
      <c r="P3157" s="34" t="str">
        <f t="shared" si="149"/>
        <v>1-30</v>
      </c>
      <c r="Q3157" s="35" t="str">
        <f>+VLOOKUP(B3157,'[2]PORTAFOLIO JAN17'!$B$7:$T$4941,19,FALSE)</f>
        <v>COSTA RICA</v>
      </c>
      <c r="R3157" s="31">
        <v>0</v>
      </c>
      <c r="S3157" s="31">
        <v>0</v>
      </c>
      <c r="T3157" s="31" t="s">
        <v>45</v>
      </c>
      <c r="U3157" s="36" t="s">
        <v>46</v>
      </c>
      <c r="V3157" s="37">
        <v>370782.19</v>
      </c>
      <c r="W3157" s="38">
        <v>370782.19</v>
      </c>
      <c r="X3157" s="38">
        <v>0</v>
      </c>
      <c r="Y3157" s="38">
        <v>0</v>
      </c>
      <c r="Z3157" s="38">
        <v>0</v>
      </c>
      <c r="AA3157" s="38">
        <v>0</v>
      </c>
      <c r="AB3157" s="38">
        <v>0</v>
      </c>
      <c r="AC3157" s="38">
        <v>0</v>
      </c>
      <c r="AD3157" s="38" t="s">
        <v>47</v>
      </c>
    </row>
    <row r="3158" spans="1:30" s="27" customFormat="1" ht="15" customHeight="1" x14ac:dyDescent="0.25">
      <c r="A3158" s="39" t="s">
        <v>39</v>
      </c>
      <c r="B3158" s="39" t="s">
        <v>3206</v>
      </c>
      <c r="C3158" s="86">
        <v>42767</v>
      </c>
      <c r="D3158" s="29">
        <f>+VLOOKUP(B3158,'[2]HG-Mexico by Contract'!$B$8:$G$4512,6,FALSE)</f>
        <v>319060</v>
      </c>
      <c r="E3158" s="29"/>
      <c r="F3158" s="39" t="s">
        <v>41</v>
      </c>
      <c r="G3158" s="39" t="s">
        <v>42</v>
      </c>
      <c r="H3158" s="39" t="s">
        <v>44</v>
      </c>
      <c r="I3158" s="40">
        <v>77119.350000000006</v>
      </c>
      <c r="J3158" s="32">
        <f t="shared" si="147"/>
        <v>77119.350000000006</v>
      </c>
      <c r="K3158" s="31">
        <v>0</v>
      </c>
      <c r="L3158" s="31">
        <v>0</v>
      </c>
      <c r="M3158" s="31">
        <v>0</v>
      </c>
      <c r="N3158" s="31">
        <v>0</v>
      </c>
      <c r="O3158" s="33">
        <f t="shared" si="148"/>
        <v>0</v>
      </c>
      <c r="P3158" s="34" t="str">
        <f t="shared" si="149"/>
        <v>1-30</v>
      </c>
      <c r="Q3158" s="35" t="str">
        <f>+VLOOKUP(B3158,'[2]PORTAFOLIO JAN17'!$B$7:$T$4941,19,FALSE)</f>
        <v>REPUBLICA DOMINICANA</v>
      </c>
      <c r="R3158" s="31">
        <v>0</v>
      </c>
      <c r="S3158" s="31">
        <v>0</v>
      </c>
      <c r="T3158" s="31" t="s">
        <v>45</v>
      </c>
      <c r="U3158" s="41" t="s">
        <v>46</v>
      </c>
      <c r="V3158" s="42">
        <v>77119.350000000006</v>
      </c>
      <c r="W3158" s="43">
        <v>77119.350000000006</v>
      </c>
      <c r="X3158" s="38">
        <v>0</v>
      </c>
      <c r="Y3158" s="38">
        <v>0</v>
      </c>
      <c r="Z3158" s="38">
        <v>0</v>
      </c>
      <c r="AA3158" s="38">
        <v>0</v>
      </c>
      <c r="AB3158" s="38">
        <v>0</v>
      </c>
      <c r="AC3158" s="38">
        <v>0</v>
      </c>
      <c r="AD3158" s="38" t="s">
        <v>47</v>
      </c>
    </row>
    <row r="3159" spans="1:30" s="27" customFormat="1" ht="15" customHeight="1" x14ac:dyDescent="0.25">
      <c r="A3159" s="28" t="s">
        <v>39</v>
      </c>
      <c r="B3159" s="28" t="s">
        <v>3207</v>
      </c>
      <c r="C3159" s="85">
        <v>42767</v>
      </c>
      <c r="D3159" s="29">
        <f>+VLOOKUP(B3159,'[2]HG-Mexico by Contract'!$B$8:$G$4512,6,FALSE)</f>
        <v>416290</v>
      </c>
      <c r="E3159" s="29"/>
      <c r="F3159" s="28" t="s">
        <v>41</v>
      </c>
      <c r="G3159" s="28" t="s">
        <v>42</v>
      </c>
      <c r="H3159" s="28" t="s">
        <v>63</v>
      </c>
      <c r="I3159" s="31">
        <v>986289.13</v>
      </c>
      <c r="J3159" s="32">
        <f t="shared" si="147"/>
        <v>49541.303005359448</v>
      </c>
      <c r="K3159" s="31">
        <v>0</v>
      </c>
      <c r="L3159" s="31">
        <v>0</v>
      </c>
      <c r="M3159" s="31">
        <v>0</v>
      </c>
      <c r="N3159" s="31">
        <v>0</v>
      </c>
      <c r="O3159" s="33">
        <f t="shared" si="148"/>
        <v>0</v>
      </c>
      <c r="P3159" s="34" t="str">
        <f t="shared" si="149"/>
        <v>1-30</v>
      </c>
      <c r="Q3159" s="35" t="str">
        <f>+VLOOKUP(B3159,'[2]PORTAFOLIO JAN17'!$B$7:$T$4941,19,FALSE)</f>
        <v>MEXICO</v>
      </c>
      <c r="R3159" s="31">
        <v>0</v>
      </c>
      <c r="S3159" s="31">
        <v>0</v>
      </c>
      <c r="T3159" s="31" t="s">
        <v>45</v>
      </c>
      <c r="U3159" s="36" t="s">
        <v>64</v>
      </c>
      <c r="V3159" s="37">
        <v>49541.302999899999</v>
      </c>
      <c r="W3159" s="38">
        <v>49541.302999899999</v>
      </c>
      <c r="X3159" s="38">
        <v>0</v>
      </c>
      <c r="Y3159" s="38">
        <v>0</v>
      </c>
      <c r="Z3159" s="38">
        <v>0</v>
      </c>
      <c r="AA3159" s="38">
        <v>0</v>
      </c>
      <c r="AB3159" s="38">
        <v>0</v>
      </c>
      <c r="AC3159" s="38">
        <v>0</v>
      </c>
      <c r="AD3159" s="38" t="s">
        <v>47</v>
      </c>
    </row>
    <row r="3160" spans="1:30" s="27" customFormat="1" ht="15" customHeight="1" x14ac:dyDescent="0.25">
      <c r="A3160" s="39" t="s">
        <v>39</v>
      </c>
      <c r="B3160" s="39" t="s">
        <v>3208</v>
      </c>
      <c r="C3160" s="86">
        <v>42767</v>
      </c>
      <c r="D3160" s="29">
        <f>+VLOOKUP(B3160,'[2]HG-Mexico by Contract'!$B$8:$G$4512,6,FALSE)</f>
        <v>308900</v>
      </c>
      <c r="E3160" s="29"/>
      <c r="F3160" s="39" t="s">
        <v>41</v>
      </c>
      <c r="G3160" s="39" t="s">
        <v>42</v>
      </c>
      <c r="H3160" s="39" t="s">
        <v>44</v>
      </c>
      <c r="I3160" s="40">
        <v>102009.44</v>
      </c>
      <c r="J3160" s="32">
        <f t="shared" si="147"/>
        <v>102009.44</v>
      </c>
      <c r="K3160" s="31">
        <v>0</v>
      </c>
      <c r="L3160" s="31">
        <v>0</v>
      </c>
      <c r="M3160" s="31">
        <v>0</v>
      </c>
      <c r="N3160" s="31">
        <v>0</v>
      </c>
      <c r="O3160" s="33">
        <f t="shared" si="148"/>
        <v>0</v>
      </c>
      <c r="P3160" s="34" t="str">
        <f t="shared" si="149"/>
        <v>1-30</v>
      </c>
      <c r="Q3160" s="35" t="str">
        <f>+VLOOKUP(B3160,'[2]PORTAFOLIO JAN17'!$B$7:$T$4941,19,FALSE)</f>
        <v>COSTA RICA</v>
      </c>
      <c r="R3160" s="31">
        <v>0</v>
      </c>
      <c r="S3160" s="31">
        <v>0</v>
      </c>
      <c r="T3160" s="31" t="s">
        <v>45</v>
      </c>
      <c r="U3160" s="41" t="s">
        <v>46</v>
      </c>
      <c r="V3160" s="42">
        <v>102009.44</v>
      </c>
      <c r="W3160" s="43">
        <v>102009.44</v>
      </c>
      <c r="X3160" s="38">
        <v>0</v>
      </c>
      <c r="Y3160" s="38">
        <v>0</v>
      </c>
      <c r="Z3160" s="38">
        <v>0</v>
      </c>
      <c r="AA3160" s="38">
        <v>0</v>
      </c>
      <c r="AB3160" s="38">
        <v>0</v>
      </c>
      <c r="AC3160" s="38">
        <v>0</v>
      </c>
      <c r="AD3160" s="38" t="s">
        <v>47</v>
      </c>
    </row>
    <row r="3161" spans="1:30" s="27" customFormat="1" ht="15" customHeight="1" x14ac:dyDescent="0.25">
      <c r="A3161" s="28" t="s">
        <v>39</v>
      </c>
      <c r="B3161" s="28" t="s">
        <v>3209</v>
      </c>
      <c r="C3161" s="85">
        <v>42767</v>
      </c>
      <c r="D3161" s="29">
        <f>+VLOOKUP(B3161,'[2]HG-Mexico by Contract'!$B$8:$G$4512,6,FALSE)</f>
        <v>313548</v>
      </c>
      <c r="E3161" s="29"/>
      <c r="F3161" s="28" t="s">
        <v>62</v>
      </c>
      <c r="G3161" s="28" t="s">
        <v>42</v>
      </c>
      <c r="H3161" s="28" t="s">
        <v>44</v>
      </c>
      <c r="I3161" s="31">
        <v>66065.490000000005</v>
      </c>
      <c r="J3161" s="32">
        <f t="shared" si="147"/>
        <v>66065.490000000005</v>
      </c>
      <c r="K3161" s="31">
        <v>0</v>
      </c>
      <c r="L3161" s="31">
        <v>0</v>
      </c>
      <c r="M3161" s="31">
        <v>0</v>
      </c>
      <c r="N3161" s="31">
        <v>0</v>
      </c>
      <c r="O3161" s="33">
        <f t="shared" si="148"/>
        <v>0</v>
      </c>
      <c r="P3161" s="34" t="str">
        <f t="shared" si="149"/>
        <v>1-30</v>
      </c>
      <c r="Q3161" s="35" t="str">
        <f>+VLOOKUP(B3161,'[2]PORTAFOLIO JAN17'!$B$7:$T$4941,19,FALSE)</f>
        <v>NICARAGUA</v>
      </c>
      <c r="R3161" s="31">
        <v>0</v>
      </c>
      <c r="S3161" s="31">
        <v>0</v>
      </c>
      <c r="T3161" s="31" t="s">
        <v>45</v>
      </c>
      <c r="U3161" s="36" t="s">
        <v>46</v>
      </c>
      <c r="V3161" s="37">
        <v>66065.490000000005</v>
      </c>
      <c r="W3161" s="38">
        <v>66065.490000000005</v>
      </c>
      <c r="X3161" s="38">
        <v>0</v>
      </c>
      <c r="Y3161" s="38">
        <v>0</v>
      </c>
      <c r="Z3161" s="38">
        <v>0</v>
      </c>
      <c r="AA3161" s="38">
        <v>0</v>
      </c>
      <c r="AB3161" s="38">
        <v>0</v>
      </c>
      <c r="AC3161" s="38">
        <v>0</v>
      </c>
      <c r="AD3161" s="38" t="s">
        <v>47</v>
      </c>
    </row>
    <row r="3162" spans="1:30" s="27" customFormat="1" ht="15" customHeight="1" x14ac:dyDescent="0.25">
      <c r="A3162" s="39" t="s">
        <v>39</v>
      </c>
      <c r="B3162" s="39" t="s">
        <v>3210</v>
      </c>
      <c r="C3162" s="86">
        <v>42767</v>
      </c>
      <c r="D3162" s="29">
        <f>+VLOOKUP(B3162,'[2]HG-Mexico by Contract'!$B$8:$G$4512,6,FALSE)</f>
        <v>318945</v>
      </c>
      <c r="E3162" s="29"/>
      <c r="F3162" s="39" t="s">
        <v>41</v>
      </c>
      <c r="G3162" s="39" t="s">
        <v>42</v>
      </c>
      <c r="H3162" s="39" t="s">
        <v>44</v>
      </c>
      <c r="I3162" s="40">
        <v>32283.52</v>
      </c>
      <c r="J3162" s="32">
        <f t="shared" si="147"/>
        <v>32283.52</v>
      </c>
      <c r="K3162" s="31">
        <v>0</v>
      </c>
      <c r="L3162" s="31">
        <v>0</v>
      </c>
      <c r="M3162" s="31">
        <v>0</v>
      </c>
      <c r="N3162" s="31">
        <v>0</v>
      </c>
      <c r="O3162" s="33">
        <f t="shared" si="148"/>
        <v>0</v>
      </c>
      <c r="P3162" s="34" t="str">
        <f t="shared" si="149"/>
        <v>1-30</v>
      </c>
      <c r="Q3162" s="35" t="str">
        <f>+VLOOKUP(B3162,'[2]PORTAFOLIO JAN17'!$B$7:$T$4941,19,FALSE)</f>
        <v>MEXICO</v>
      </c>
      <c r="R3162" s="31">
        <v>0</v>
      </c>
      <c r="S3162" s="31">
        <v>0</v>
      </c>
      <c r="T3162" s="31" t="s">
        <v>45</v>
      </c>
      <c r="U3162" s="41" t="s">
        <v>46</v>
      </c>
      <c r="V3162" s="42">
        <v>32283.52</v>
      </c>
      <c r="W3162" s="43">
        <v>32283.52</v>
      </c>
      <c r="X3162" s="38">
        <v>0</v>
      </c>
      <c r="Y3162" s="38">
        <v>0</v>
      </c>
      <c r="Z3162" s="38">
        <v>0</v>
      </c>
      <c r="AA3162" s="38">
        <v>0</v>
      </c>
      <c r="AB3162" s="38">
        <v>0</v>
      </c>
      <c r="AC3162" s="38">
        <v>0</v>
      </c>
      <c r="AD3162" s="38" t="s">
        <v>47</v>
      </c>
    </row>
    <row r="3163" spans="1:30" s="27" customFormat="1" ht="15" customHeight="1" x14ac:dyDescent="0.25">
      <c r="A3163" s="28" t="s">
        <v>39</v>
      </c>
      <c r="B3163" s="28" t="s">
        <v>3211</v>
      </c>
      <c r="C3163" s="85">
        <v>42767</v>
      </c>
      <c r="D3163" s="29">
        <f>+VLOOKUP(B3163,'[2]HG-Mexico by Contract'!$B$8:$G$4512,6,FALSE)</f>
        <v>360932</v>
      </c>
      <c r="E3163" s="29"/>
      <c r="F3163" s="28" t="s">
        <v>41</v>
      </c>
      <c r="G3163" s="28" t="s">
        <v>42</v>
      </c>
      <c r="H3163" s="28" t="s">
        <v>44</v>
      </c>
      <c r="I3163" s="31">
        <v>69372.320000000007</v>
      </c>
      <c r="J3163" s="32">
        <f t="shared" si="147"/>
        <v>69372.320000000007</v>
      </c>
      <c r="K3163" s="31">
        <v>0</v>
      </c>
      <c r="L3163" s="31">
        <v>0</v>
      </c>
      <c r="M3163" s="31">
        <v>0</v>
      </c>
      <c r="N3163" s="31">
        <v>0</v>
      </c>
      <c r="O3163" s="33">
        <f t="shared" si="148"/>
        <v>0</v>
      </c>
      <c r="P3163" s="34" t="str">
        <f t="shared" si="149"/>
        <v>1-30</v>
      </c>
      <c r="Q3163" s="35" t="str">
        <f>+VLOOKUP(B3163,'[2]PORTAFOLIO JAN17'!$B$7:$T$4941,19,FALSE)</f>
        <v>HONDURAS</v>
      </c>
      <c r="R3163" s="31">
        <v>0</v>
      </c>
      <c r="S3163" s="31">
        <v>0</v>
      </c>
      <c r="T3163" s="31" t="s">
        <v>45</v>
      </c>
      <c r="U3163" s="36" t="s">
        <v>46</v>
      </c>
      <c r="V3163" s="37">
        <v>69372.320000000007</v>
      </c>
      <c r="W3163" s="38">
        <v>69372.320000000007</v>
      </c>
      <c r="X3163" s="38">
        <v>0</v>
      </c>
      <c r="Y3163" s="38">
        <v>0</v>
      </c>
      <c r="Z3163" s="38">
        <v>0</v>
      </c>
      <c r="AA3163" s="38">
        <v>0</v>
      </c>
      <c r="AB3163" s="38">
        <v>0</v>
      </c>
      <c r="AC3163" s="38">
        <v>0</v>
      </c>
      <c r="AD3163" s="38" t="s">
        <v>47</v>
      </c>
    </row>
    <row r="3164" spans="1:30" s="27" customFormat="1" ht="15" customHeight="1" x14ac:dyDescent="0.25">
      <c r="A3164" s="39" t="s">
        <v>39</v>
      </c>
      <c r="B3164" s="39" t="s">
        <v>3212</v>
      </c>
      <c r="C3164" s="86">
        <v>42767</v>
      </c>
      <c r="D3164" s="29">
        <f>+VLOOKUP(B3164,'[2]HG-Mexico by Contract'!$B$8:$G$4512,6,FALSE)</f>
        <v>318822</v>
      </c>
      <c r="E3164" s="29"/>
      <c r="F3164" s="39" t="s">
        <v>41</v>
      </c>
      <c r="G3164" s="39" t="s">
        <v>42</v>
      </c>
      <c r="H3164" s="39" t="s">
        <v>44</v>
      </c>
      <c r="I3164" s="40">
        <v>37173.32</v>
      </c>
      <c r="J3164" s="32">
        <f t="shared" si="147"/>
        <v>37173.32</v>
      </c>
      <c r="K3164" s="31">
        <v>0</v>
      </c>
      <c r="L3164" s="31">
        <v>0</v>
      </c>
      <c r="M3164" s="31">
        <v>0</v>
      </c>
      <c r="N3164" s="31">
        <v>0</v>
      </c>
      <c r="O3164" s="33">
        <f t="shared" si="148"/>
        <v>0</v>
      </c>
      <c r="P3164" s="34" t="str">
        <f t="shared" si="149"/>
        <v>1-30</v>
      </c>
      <c r="Q3164" s="35" t="str">
        <f>+VLOOKUP(B3164,'[2]PORTAFOLIO JAN17'!$B$7:$T$4941,19,FALSE)</f>
        <v>MEXICO</v>
      </c>
      <c r="R3164" s="31">
        <v>0</v>
      </c>
      <c r="S3164" s="31">
        <v>0</v>
      </c>
      <c r="T3164" s="31" t="s">
        <v>45</v>
      </c>
      <c r="U3164" s="41" t="s">
        <v>46</v>
      </c>
      <c r="V3164" s="42">
        <v>37173.32</v>
      </c>
      <c r="W3164" s="43">
        <v>37173.32</v>
      </c>
      <c r="X3164" s="38">
        <v>0</v>
      </c>
      <c r="Y3164" s="38">
        <v>0</v>
      </c>
      <c r="Z3164" s="38">
        <v>0</v>
      </c>
      <c r="AA3164" s="38">
        <v>0</v>
      </c>
      <c r="AB3164" s="38">
        <v>0</v>
      </c>
      <c r="AC3164" s="38">
        <v>0</v>
      </c>
      <c r="AD3164" s="38" t="s">
        <v>47</v>
      </c>
    </row>
    <row r="3165" spans="1:30" s="27" customFormat="1" ht="15" customHeight="1" x14ac:dyDescent="0.25">
      <c r="A3165" s="28" t="s">
        <v>39</v>
      </c>
      <c r="B3165" s="28" t="s">
        <v>3213</v>
      </c>
      <c r="C3165" s="85">
        <v>42767</v>
      </c>
      <c r="D3165" s="29">
        <f>+VLOOKUP(B3165,'[2]HG-Mexico by Contract'!$B$8:$G$4512,6,FALSE)</f>
        <v>309271</v>
      </c>
      <c r="E3165" s="29"/>
      <c r="F3165" s="28" t="s">
        <v>41</v>
      </c>
      <c r="G3165" s="28" t="s">
        <v>42</v>
      </c>
      <c r="H3165" s="28" t="s">
        <v>63</v>
      </c>
      <c r="I3165" s="31">
        <v>1447145.15</v>
      </c>
      <c r="J3165" s="32">
        <f t="shared" si="147"/>
        <v>72690.10089251044</v>
      </c>
      <c r="K3165" s="31">
        <v>0</v>
      </c>
      <c r="L3165" s="31">
        <v>0</v>
      </c>
      <c r="M3165" s="31">
        <v>0</v>
      </c>
      <c r="N3165" s="31">
        <v>0</v>
      </c>
      <c r="O3165" s="33">
        <f t="shared" si="148"/>
        <v>0</v>
      </c>
      <c r="P3165" s="34" t="str">
        <f t="shared" si="149"/>
        <v>1-30</v>
      </c>
      <c r="Q3165" s="35" t="str">
        <f>+VLOOKUP(B3165,'[2]PORTAFOLIO JAN17'!$B$7:$T$4941,19,FALSE)</f>
        <v>MEXICO</v>
      </c>
      <c r="R3165" s="31">
        <v>0</v>
      </c>
      <c r="S3165" s="31">
        <v>0</v>
      </c>
      <c r="T3165" s="31" t="s">
        <v>45</v>
      </c>
      <c r="U3165" s="36" t="s">
        <v>64</v>
      </c>
      <c r="V3165" s="37">
        <v>72690.100884500003</v>
      </c>
      <c r="W3165" s="38">
        <v>72690.100884500003</v>
      </c>
      <c r="X3165" s="38">
        <v>0</v>
      </c>
      <c r="Y3165" s="38">
        <v>0</v>
      </c>
      <c r="Z3165" s="38">
        <v>0</v>
      </c>
      <c r="AA3165" s="38">
        <v>0</v>
      </c>
      <c r="AB3165" s="38">
        <v>0</v>
      </c>
      <c r="AC3165" s="38">
        <v>0</v>
      </c>
      <c r="AD3165" s="38" t="s">
        <v>47</v>
      </c>
    </row>
    <row r="3166" spans="1:30" s="27" customFormat="1" ht="15" customHeight="1" x14ac:dyDescent="0.25">
      <c r="A3166" s="39" t="s">
        <v>39</v>
      </c>
      <c r="B3166" s="39" t="s">
        <v>3214</v>
      </c>
      <c r="C3166" s="86">
        <v>42767</v>
      </c>
      <c r="D3166" s="29">
        <f>+VLOOKUP(B3166,'[2]HG-Mexico by Contract'!$B$8:$G$4512,6,FALSE)</f>
        <v>313548</v>
      </c>
      <c r="E3166" s="29"/>
      <c r="F3166" s="39" t="s">
        <v>62</v>
      </c>
      <c r="G3166" s="39" t="s">
        <v>42</v>
      </c>
      <c r="H3166" s="39" t="s">
        <v>44</v>
      </c>
      <c r="I3166" s="40">
        <v>59492.1</v>
      </c>
      <c r="J3166" s="32">
        <f t="shared" si="147"/>
        <v>59492.1</v>
      </c>
      <c r="K3166" s="31">
        <v>0</v>
      </c>
      <c r="L3166" s="31">
        <v>0</v>
      </c>
      <c r="M3166" s="31">
        <v>0</v>
      </c>
      <c r="N3166" s="31">
        <v>0</v>
      </c>
      <c r="O3166" s="33">
        <f t="shared" si="148"/>
        <v>0</v>
      </c>
      <c r="P3166" s="34" t="str">
        <f t="shared" si="149"/>
        <v>1-30</v>
      </c>
      <c r="Q3166" s="35" t="str">
        <f>+VLOOKUP(B3166,'[2]PORTAFOLIO JAN17'!$B$7:$T$4941,19,FALSE)</f>
        <v>NICARAGUA</v>
      </c>
      <c r="R3166" s="31">
        <v>0</v>
      </c>
      <c r="S3166" s="31">
        <v>0</v>
      </c>
      <c r="T3166" s="31" t="s">
        <v>45</v>
      </c>
      <c r="U3166" s="41" t="s">
        <v>46</v>
      </c>
      <c r="V3166" s="42">
        <v>59492.1</v>
      </c>
      <c r="W3166" s="43">
        <v>59492.1</v>
      </c>
      <c r="X3166" s="38">
        <v>0</v>
      </c>
      <c r="Y3166" s="38">
        <v>0</v>
      </c>
      <c r="Z3166" s="38">
        <v>0</v>
      </c>
      <c r="AA3166" s="38">
        <v>0</v>
      </c>
      <c r="AB3166" s="38">
        <v>0</v>
      </c>
      <c r="AC3166" s="38">
        <v>0</v>
      </c>
      <c r="AD3166" s="38" t="s">
        <v>47</v>
      </c>
    </row>
    <row r="3167" spans="1:30" s="27" customFormat="1" ht="15" customHeight="1" x14ac:dyDescent="0.25">
      <c r="A3167" s="28" t="s">
        <v>39</v>
      </c>
      <c r="B3167" s="28" t="s">
        <v>3215</v>
      </c>
      <c r="C3167" s="85">
        <v>42767</v>
      </c>
      <c r="D3167" s="29">
        <f>+VLOOKUP(B3167,'[2]HG-Mexico by Contract'!$B$8:$G$4512,6,FALSE)</f>
        <v>314798</v>
      </c>
      <c r="E3167" s="29"/>
      <c r="F3167" s="28" t="s">
        <v>62</v>
      </c>
      <c r="G3167" s="28" t="s">
        <v>42</v>
      </c>
      <c r="H3167" s="28" t="s">
        <v>44</v>
      </c>
      <c r="I3167" s="31">
        <v>115829.65</v>
      </c>
      <c r="J3167" s="32">
        <f t="shared" si="147"/>
        <v>115829.65</v>
      </c>
      <c r="K3167" s="31">
        <v>0</v>
      </c>
      <c r="L3167" s="31">
        <v>0</v>
      </c>
      <c r="M3167" s="31">
        <v>0</v>
      </c>
      <c r="N3167" s="31">
        <v>0</v>
      </c>
      <c r="O3167" s="33">
        <f t="shared" si="148"/>
        <v>0</v>
      </c>
      <c r="P3167" s="34" t="str">
        <f t="shared" si="149"/>
        <v>1-30</v>
      </c>
      <c r="Q3167" s="35" t="str">
        <f>+VLOOKUP(B3167,'[2]PORTAFOLIO JAN17'!$B$7:$T$4941,19,FALSE)</f>
        <v>COSTA RICA</v>
      </c>
      <c r="R3167" s="31">
        <v>0</v>
      </c>
      <c r="S3167" s="31">
        <v>0</v>
      </c>
      <c r="T3167" s="31" t="s">
        <v>45</v>
      </c>
      <c r="U3167" s="36" t="s">
        <v>46</v>
      </c>
      <c r="V3167" s="37">
        <v>115829.65</v>
      </c>
      <c r="W3167" s="38">
        <v>115829.65</v>
      </c>
      <c r="X3167" s="38">
        <v>0</v>
      </c>
      <c r="Y3167" s="38">
        <v>0</v>
      </c>
      <c r="Z3167" s="38">
        <v>0</v>
      </c>
      <c r="AA3167" s="38">
        <v>0</v>
      </c>
      <c r="AB3167" s="38">
        <v>0</v>
      </c>
      <c r="AC3167" s="38">
        <v>0</v>
      </c>
      <c r="AD3167" s="38" t="s">
        <v>47</v>
      </c>
    </row>
    <row r="3168" spans="1:30" s="27" customFormat="1" ht="15" customHeight="1" x14ac:dyDescent="0.25">
      <c r="A3168" s="39" t="s">
        <v>39</v>
      </c>
      <c r="B3168" s="39" t="s">
        <v>3216</v>
      </c>
      <c r="C3168" s="86">
        <v>42767</v>
      </c>
      <c r="D3168" s="29">
        <f>+VLOOKUP(B3168,'[2]HG-Mexico by Contract'!$B$8:$G$4512,6,FALSE)</f>
        <v>313664</v>
      </c>
      <c r="E3168" s="29"/>
      <c r="F3168" s="39" t="s">
        <v>41</v>
      </c>
      <c r="G3168" s="39" t="s">
        <v>42</v>
      </c>
      <c r="H3168" s="39" t="s">
        <v>63</v>
      </c>
      <c r="I3168" s="40">
        <v>1361983.35</v>
      </c>
      <c r="J3168" s="32">
        <f t="shared" si="147"/>
        <v>68412.423678039049</v>
      </c>
      <c r="K3168" s="31">
        <v>0</v>
      </c>
      <c r="L3168" s="31">
        <v>0</v>
      </c>
      <c r="M3168" s="31">
        <v>0</v>
      </c>
      <c r="N3168" s="31">
        <v>0</v>
      </c>
      <c r="O3168" s="33">
        <f t="shared" si="148"/>
        <v>0</v>
      </c>
      <c r="P3168" s="34" t="str">
        <f t="shared" si="149"/>
        <v>1-30</v>
      </c>
      <c r="Q3168" s="35" t="str">
        <f>+VLOOKUP(B3168,'[2]PORTAFOLIO JAN17'!$B$7:$T$4941,19,FALSE)</f>
        <v>MEXICO</v>
      </c>
      <c r="R3168" s="31">
        <v>0</v>
      </c>
      <c r="S3168" s="31">
        <v>0</v>
      </c>
      <c r="T3168" s="31" t="s">
        <v>45</v>
      </c>
      <c r="U3168" s="41" t="s">
        <v>64</v>
      </c>
      <c r="V3168" s="42">
        <v>68412.423670499993</v>
      </c>
      <c r="W3168" s="43">
        <v>68412.423670499993</v>
      </c>
      <c r="X3168" s="38">
        <v>0</v>
      </c>
      <c r="Y3168" s="38">
        <v>0</v>
      </c>
      <c r="Z3168" s="38">
        <v>0</v>
      </c>
      <c r="AA3168" s="38">
        <v>0</v>
      </c>
      <c r="AB3168" s="38">
        <v>0</v>
      </c>
      <c r="AC3168" s="38">
        <v>0</v>
      </c>
      <c r="AD3168" s="38" t="s">
        <v>47</v>
      </c>
    </row>
    <row r="3169" spans="1:30" s="27" customFormat="1" ht="15" customHeight="1" x14ac:dyDescent="0.25">
      <c r="A3169" s="28" t="s">
        <v>39</v>
      </c>
      <c r="B3169" s="28" t="s">
        <v>3217</v>
      </c>
      <c r="C3169" s="85">
        <v>42767</v>
      </c>
      <c r="D3169" s="29">
        <f>+VLOOKUP(B3169,'[2]HG-Mexico by Contract'!$B$8:$G$4512,6,FALSE)</f>
        <v>403352</v>
      </c>
      <c r="E3169" s="29"/>
      <c r="F3169" s="28" t="s">
        <v>41</v>
      </c>
      <c r="G3169" s="28" t="s">
        <v>42</v>
      </c>
      <c r="H3169" s="28" t="s">
        <v>63</v>
      </c>
      <c r="I3169" s="31">
        <v>1166170.78</v>
      </c>
      <c r="J3169" s="32">
        <f t="shared" si="147"/>
        <v>58576.758285855161</v>
      </c>
      <c r="K3169" s="31">
        <v>0</v>
      </c>
      <c r="L3169" s="31">
        <v>0</v>
      </c>
      <c r="M3169" s="31">
        <v>0</v>
      </c>
      <c r="N3169" s="31">
        <v>0</v>
      </c>
      <c r="O3169" s="33">
        <f t="shared" si="148"/>
        <v>0</v>
      </c>
      <c r="P3169" s="34" t="str">
        <f t="shared" si="149"/>
        <v>1-30</v>
      </c>
      <c r="Q3169" s="35" t="str">
        <f>+VLOOKUP(B3169,'[2]PORTAFOLIO JAN17'!$B$7:$T$4941,19,FALSE)</f>
        <v>MEXICO</v>
      </c>
      <c r="R3169" s="31">
        <v>0</v>
      </c>
      <c r="S3169" s="31">
        <v>0</v>
      </c>
      <c r="T3169" s="31" t="s">
        <v>45</v>
      </c>
      <c r="U3169" s="36" t="s">
        <v>64</v>
      </c>
      <c r="V3169" s="37">
        <v>58576.758279399997</v>
      </c>
      <c r="W3169" s="38">
        <v>58576.758279399997</v>
      </c>
      <c r="X3169" s="38">
        <v>0</v>
      </c>
      <c r="Y3169" s="38">
        <v>0</v>
      </c>
      <c r="Z3169" s="38">
        <v>0</v>
      </c>
      <c r="AA3169" s="38">
        <v>0</v>
      </c>
      <c r="AB3169" s="38">
        <v>0</v>
      </c>
      <c r="AC3169" s="38">
        <v>0</v>
      </c>
      <c r="AD3169" s="38" t="s">
        <v>47</v>
      </c>
    </row>
    <row r="3170" spans="1:30" s="27" customFormat="1" ht="15" customHeight="1" x14ac:dyDescent="0.25">
      <c r="A3170" s="39" t="s">
        <v>39</v>
      </c>
      <c r="B3170" s="39" t="s">
        <v>3218</v>
      </c>
      <c r="C3170" s="86">
        <v>42767</v>
      </c>
      <c r="D3170" s="29">
        <f>+VLOOKUP(B3170,'[2]HG-Mexico by Contract'!$B$8:$G$4512,6,FALSE)</f>
        <v>318077</v>
      </c>
      <c r="E3170" s="29"/>
      <c r="F3170" s="39" t="s">
        <v>41</v>
      </c>
      <c r="G3170" s="39" t="s">
        <v>42</v>
      </c>
      <c r="H3170" s="39" t="s">
        <v>63</v>
      </c>
      <c r="I3170" s="40">
        <v>3317992.39</v>
      </c>
      <c r="J3170" s="32">
        <f t="shared" si="147"/>
        <v>166662.75776806622</v>
      </c>
      <c r="K3170" s="31">
        <v>0</v>
      </c>
      <c r="L3170" s="31">
        <v>0</v>
      </c>
      <c r="M3170" s="31">
        <v>0</v>
      </c>
      <c r="N3170" s="31">
        <v>0</v>
      </c>
      <c r="O3170" s="33">
        <f t="shared" si="148"/>
        <v>0</v>
      </c>
      <c r="P3170" s="34" t="str">
        <f t="shared" si="149"/>
        <v>1-30</v>
      </c>
      <c r="Q3170" s="35" t="str">
        <f>+VLOOKUP(B3170,'[2]PORTAFOLIO JAN17'!$B$7:$T$4941,19,FALSE)</f>
        <v>MEXICO</v>
      </c>
      <c r="R3170" s="31">
        <v>0</v>
      </c>
      <c r="S3170" s="31">
        <v>0</v>
      </c>
      <c r="T3170" s="31" t="s">
        <v>45</v>
      </c>
      <c r="U3170" s="41" t="s">
        <v>64</v>
      </c>
      <c r="V3170" s="42">
        <v>166662.75774969999</v>
      </c>
      <c r="W3170" s="43">
        <v>166662.75774969999</v>
      </c>
      <c r="X3170" s="38">
        <v>0</v>
      </c>
      <c r="Y3170" s="38">
        <v>0</v>
      </c>
      <c r="Z3170" s="38">
        <v>0</v>
      </c>
      <c r="AA3170" s="38">
        <v>0</v>
      </c>
      <c r="AB3170" s="38">
        <v>0</v>
      </c>
      <c r="AC3170" s="38">
        <v>0</v>
      </c>
      <c r="AD3170" s="38" t="s">
        <v>47</v>
      </c>
    </row>
    <row r="3171" spans="1:30" s="27" customFormat="1" ht="15" customHeight="1" x14ac:dyDescent="0.25">
      <c r="A3171" s="28" t="s">
        <v>39</v>
      </c>
      <c r="B3171" s="28" t="s">
        <v>3219</v>
      </c>
      <c r="C3171" s="85">
        <v>42767</v>
      </c>
      <c r="D3171" s="29">
        <f>+VLOOKUP(B3171,'[2]HG-Mexico by Contract'!$B$8:$G$4512,6,FALSE)</f>
        <v>308516</v>
      </c>
      <c r="E3171" s="29"/>
      <c r="F3171" s="28" t="s">
        <v>41</v>
      </c>
      <c r="G3171" s="28" t="s">
        <v>42</v>
      </c>
      <c r="H3171" s="28" t="s">
        <v>63</v>
      </c>
      <c r="I3171" s="31">
        <v>782513.27</v>
      </c>
      <c r="J3171" s="32">
        <f t="shared" si="147"/>
        <v>39305.641556431481</v>
      </c>
      <c r="K3171" s="31">
        <v>0</v>
      </c>
      <c r="L3171" s="31">
        <v>0</v>
      </c>
      <c r="M3171" s="31">
        <v>0</v>
      </c>
      <c r="N3171" s="31">
        <v>0</v>
      </c>
      <c r="O3171" s="33">
        <f t="shared" si="148"/>
        <v>0</v>
      </c>
      <c r="P3171" s="34" t="str">
        <f t="shared" si="149"/>
        <v>1-30</v>
      </c>
      <c r="Q3171" s="35" t="str">
        <f>+VLOOKUP(B3171,'[2]PORTAFOLIO JAN17'!$B$7:$T$4941,19,FALSE)</f>
        <v>MEXICO</v>
      </c>
      <c r="R3171" s="31">
        <v>0</v>
      </c>
      <c r="S3171" s="31">
        <v>0</v>
      </c>
      <c r="T3171" s="31" t="s">
        <v>45</v>
      </c>
      <c r="U3171" s="36" t="s">
        <v>64</v>
      </c>
      <c r="V3171" s="37">
        <v>39305.641552100002</v>
      </c>
      <c r="W3171" s="38">
        <v>39305.641552100002</v>
      </c>
      <c r="X3171" s="38">
        <v>0</v>
      </c>
      <c r="Y3171" s="38">
        <v>0</v>
      </c>
      <c r="Z3171" s="38">
        <v>0</v>
      </c>
      <c r="AA3171" s="38">
        <v>0</v>
      </c>
      <c r="AB3171" s="38">
        <v>0</v>
      </c>
      <c r="AC3171" s="38">
        <v>0</v>
      </c>
      <c r="AD3171" s="38" t="s">
        <v>47</v>
      </c>
    </row>
    <row r="3172" spans="1:30" s="27" customFormat="1" ht="15" customHeight="1" x14ac:dyDescent="0.25">
      <c r="A3172" s="39" t="s">
        <v>39</v>
      </c>
      <c r="B3172" s="39" t="s">
        <v>3220</v>
      </c>
      <c r="C3172" s="86">
        <v>42767</v>
      </c>
      <c r="D3172" s="29">
        <f>+VLOOKUP(B3172,'[2]HG-Mexico by Contract'!$B$8:$G$4512,6,FALSE)</f>
        <v>314376</v>
      </c>
      <c r="E3172" s="29"/>
      <c r="F3172" s="39" t="s">
        <v>41</v>
      </c>
      <c r="G3172" s="39" t="s">
        <v>42</v>
      </c>
      <c r="H3172" s="39" t="s">
        <v>44</v>
      </c>
      <c r="I3172" s="40">
        <v>344318.82</v>
      </c>
      <c r="J3172" s="32">
        <f t="shared" si="147"/>
        <v>344318.82</v>
      </c>
      <c r="K3172" s="31">
        <v>0</v>
      </c>
      <c r="L3172" s="31">
        <v>0</v>
      </c>
      <c r="M3172" s="31">
        <v>0</v>
      </c>
      <c r="N3172" s="31">
        <v>0</v>
      </c>
      <c r="O3172" s="33">
        <f t="shared" si="148"/>
        <v>0</v>
      </c>
      <c r="P3172" s="34" t="str">
        <f t="shared" si="149"/>
        <v>1-30</v>
      </c>
      <c r="Q3172" s="35" t="str">
        <f>+VLOOKUP(B3172,'[2]PORTAFOLIO JAN17'!$B$7:$T$4941,19,FALSE)</f>
        <v>COSTA RICA</v>
      </c>
      <c r="R3172" s="31">
        <v>0</v>
      </c>
      <c r="S3172" s="31">
        <v>0</v>
      </c>
      <c r="T3172" s="31" t="s">
        <v>45</v>
      </c>
      <c r="U3172" s="41" t="s">
        <v>46</v>
      </c>
      <c r="V3172" s="42">
        <v>344318.82</v>
      </c>
      <c r="W3172" s="43">
        <v>344318.82</v>
      </c>
      <c r="X3172" s="38">
        <v>0</v>
      </c>
      <c r="Y3172" s="38">
        <v>0</v>
      </c>
      <c r="Z3172" s="38">
        <v>0</v>
      </c>
      <c r="AA3172" s="38">
        <v>0</v>
      </c>
      <c r="AB3172" s="38">
        <v>0</v>
      </c>
      <c r="AC3172" s="38">
        <v>0</v>
      </c>
      <c r="AD3172" s="38" t="s">
        <v>47</v>
      </c>
    </row>
    <row r="3173" spans="1:30" s="27" customFormat="1" ht="15" customHeight="1" x14ac:dyDescent="0.25">
      <c r="A3173" s="28" t="s">
        <v>39</v>
      </c>
      <c r="B3173" s="28" t="s">
        <v>3221</v>
      </c>
      <c r="C3173" s="85">
        <v>42767</v>
      </c>
      <c r="D3173" s="29">
        <f>+VLOOKUP(B3173,'[2]HG-Mexico by Contract'!$B$8:$G$4512,6,FALSE)</f>
        <v>319792</v>
      </c>
      <c r="E3173" s="29"/>
      <c r="F3173" s="28" t="s">
        <v>41</v>
      </c>
      <c r="G3173" s="28" t="s">
        <v>42</v>
      </c>
      <c r="H3173" s="28" t="s">
        <v>44</v>
      </c>
      <c r="I3173" s="31">
        <v>44615.42</v>
      </c>
      <c r="J3173" s="32">
        <f t="shared" si="147"/>
        <v>44615.42</v>
      </c>
      <c r="K3173" s="31">
        <v>44615.42</v>
      </c>
      <c r="L3173" s="31">
        <v>0</v>
      </c>
      <c r="M3173" s="31">
        <v>0</v>
      </c>
      <c r="N3173" s="31">
        <v>0</v>
      </c>
      <c r="O3173" s="33">
        <f t="shared" si="148"/>
        <v>44615.42</v>
      </c>
      <c r="P3173" s="34" t="str">
        <f t="shared" si="149"/>
        <v>31-60</v>
      </c>
      <c r="Q3173" s="35" t="str">
        <f>+VLOOKUP(B3173,'[2]PORTAFOLIO JAN17'!$B$7:$T$4941,19,FALSE)</f>
        <v>COSTA RICA</v>
      </c>
      <c r="R3173" s="31">
        <v>0</v>
      </c>
      <c r="S3173" s="31">
        <v>0</v>
      </c>
      <c r="T3173" s="31" t="s">
        <v>45</v>
      </c>
      <c r="U3173" s="36" t="s">
        <v>46</v>
      </c>
      <c r="V3173" s="37">
        <v>44615.42</v>
      </c>
      <c r="W3173" s="38">
        <v>0</v>
      </c>
      <c r="X3173" s="38">
        <v>44615.42</v>
      </c>
      <c r="Y3173" s="38">
        <v>0</v>
      </c>
      <c r="Z3173" s="38">
        <v>0</v>
      </c>
      <c r="AA3173" s="38">
        <v>0</v>
      </c>
      <c r="AB3173" s="38">
        <v>0</v>
      </c>
      <c r="AC3173" s="38">
        <v>0</v>
      </c>
      <c r="AD3173" s="38" t="s">
        <v>47</v>
      </c>
    </row>
    <row r="3174" spans="1:30" s="27" customFormat="1" ht="15" customHeight="1" x14ac:dyDescent="0.25">
      <c r="A3174" s="39" t="s">
        <v>39</v>
      </c>
      <c r="B3174" s="39" t="s">
        <v>3222</v>
      </c>
      <c r="C3174" s="86">
        <v>42767</v>
      </c>
      <c r="D3174" s="29">
        <f>+VLOOKUP(B3174,'[2]HG-Mexico by Contract'!$B$8:$G$4512,6,FALSE)</f>
        <v>318684</v>
      </c>
      <c r="E3174" s="29"/>
      <c r="F3174" s="39" t="s">
        <v>41</v>
      </c>
      <c r="G3174" s="39" t="s">
        <v>42</v>
      </c>
      <c r="H3174" s="39" t="s">
        <v>63</v>
      </c>
      <c r="I3174" s="40">
        <v>1819241.57</v>
      </c>
      <c r="J3174" s="32">
        <f t="shared" si="147"/>
        <v>91380.504071170129</v>
      </c>
      <c r="K3174" s="31">
        <v>0</v>
      </c>
      <c r="L3174" s="31">
        <v>0</v>
      </c>
      <c r="M3174" s="31">
        <v>0</v>
      </c>
      <c r="N3174" s="31">
        <v>0</v>
      </c>
      <c r="O3174" s="33">
        <f t="shared" si="148"/>
        <v>0</v>
      </c>
      <c r="P3174" s="34" t="str">
        <f t="shared" si="149"/>
        <v>1-30</v>
      </c>
      <c r="Q3174" s="35" t="str">
        <f>+VLOOKUP(B3174,'[2]PORTAFOLIO JAN17'!$B$7:$T$4941,19,FALSE)</f>
        <v>MEXICO</v>
      </c>
      <c r="R3174" s="31">
        <v>0</v>
      </c>
      <c r="S3174" s="31">
        <v>0</v>
      </c>
      <c r="T3174" s="31" t="s">
        <v>45</v>
      </c>
      <c r="U3174" s="41" t="s">
        <v>64</v>
      </c>
      <c r="V3174" s="42">
        <v>91380.5040611</v>
      </c>
      <c r="W3174" s="43">
        <v>91380.5040611</v>
      </c>
      <c r="X3174" s="38">
        <v>0</v>
      </c>
      <c r="Y3174" s="38">
        <v>0</v>
      </c>
      <c r="Z3174" s="38">
        <v>0</v>
      </c>
      <c r="AA3174" s="38">
        <v>0</v>
      </c>
      <c r="AB3174" s="38">
        <v>0</v>
      </c>
      <c r="AC3174" s="38">
        <v>0</v>
      </c>
      <c r="AD3174" s="38" t="s">
        <v>47</v>
      </c>
    </row>
    <row r="3175" spans="1:30" s="27" customFormat="1" ht="15" customHeight="1" x14ac:dyDescent="0.25">
      <c r="A3175" s="28" t="s">
        <v>39</v>
      </c>
      <c r="B3175" s="28" t="s">
        <v>3223</v>
      </c>
      <c r="C3175" s="85">
        <v>42767</v>
      </c>
      <c r="D3175" s="29">
        <f>+VLOOKUP(B3175,'[2]HG-Mexico by Contract'!$B$8:$G$4512,6,FALSE)</f>
        <v>411330</v>
      </c>
      <c r="E3175" s="29"/>
      <c r="F3175" s="28" t="s">
        <v>41</v>
      </c>
      <c r="G3175" s="28" t="s">
        <v>42</v>
      </c>
      <c r="H3175" s="28" t="s">
        <v>63</v>
      </c>
      <c r="I3175" s="31">
        <v>1132851.01</v>
      </c>
      <c r="J3175" s="32">
        <f t="shared" si="147"/>
        <v>56903.106238570719</v>
      </c>
      <c r="K3175" s="31">
        <v>0</v>
      </c>
      <c r="L3175" s="31">
        <v>0</v>
      </c>
      <c r="M3175" s="31">
        <v>0</v>
      </c>
      <c r="N3175" s="31">
        <v>0</v>
      </c>
      <c r="O3175" s="33">
        <f t="shared" si="148"/>
        <v>0</v>
      </c>
      <c r="P3175" s="34" t="str">
        <f t="shared" si="149"/>
        <v>1-30</v>
      </c>
      <c r="Q3175" s="35" t="str">
        <f>+VLOOKUP(B3175,'[2]PORTAFOLIO JAN17'!$B$7:$T$4941,19,FALSE)</f>
        <v>MEXICO</v>
      </c>
      <c r="R3175" s="31">
        <v>0</v>
      </c>
      <c r="S3175" s="31">
        <v>0</v>
      </c>
      <c r="T3175" s="31" t="s">
        <v>45</v>
      </c>
      <c r="U3175" s="36" t="s">
        <v>64</v>
      </c>
      <c r="V3175" s="37">
        <v>56903.106232300001</v>
      </c>
      <c r="W3175" s="38">
        <v>56903.106232300001</v>
      </c>
      <c r="X3175" s="38">
        <v>0</v>
      </c>
      <c r="Y3175" s="38">
        <v>0</v>
      </c>
      <c r="Z3175" s="38">
        <v>0</v>
      </c>
      <c r="AA3175" s="38">
        <v>0</v>
      </c>
      <c r="AB3175" s="38">
        <v>0</v>
      </c>
      <c r="AC3175" s="38">
        <v>0</v>
      </c>
      <c r="AD3175" s="38" t="s">
        <v>47</v>
      </c>
    </row>
    <row r="3176" spans="1:30" s="27" customFormat="1" ht="15" customHeight="1" x14ac:dyDescent="0.25">
      <c r="A3176" s="39" t="s">
        <v>39</v>
      </c>
      <c r="B3176" s="39" t="s">
        <v>3224</v>
      </c>
      <c r="C3176" s="86">
        <v>42767</v>
      </c>
      <c r="D3176" s="29">
        <f>+VLOOKUP(B3176,'[2]HG-Mexico by Contract'!$B$8:$G$4512,6,FALSE)</f>
        <v>320453</v>
      </c>
      <c r="E3176" s="29"/>
      <c r="F3176" s="39" t="s">
        <v>41</v>
      </c>
      <c r="G3176" s="39" t="s">
        <v>42</v>
      </c>
      <c r="H3176" s="39" t="s">
        <v>44</v>
      </c>
      <c r="I3176" s="40">
        <v>32714.37</v>
      </c>
      <c r="J3176" s="32">
        <f t="shared" si="147"/>
        <v>32714.37</v>
      </c>
      <c r="K3176" s="31">
        <v>0</v>
      </c>
      <c r="L3176" s="31">
        <v>0</v>
      </c>
      <c r="M3176" s="31">
        <v>0</v>
      </c>
      <c r="N3176" s="31">
        <v>0</v>
      </c>
      <c r="O3176" s="33">
        <f t="shared" si="148"/>
        <v>0</v>
      </c>
      <c r="P3176" s="34" t="str">
        <f t="shared" si="149"/>
        <v>1-30</v>
      </c>
      <c r="Q3176" s="35" t="str">
        <f>+VLOOKUP(B3176,'[2]PORTAFOLIO JAN17'!$B$7:$T$4941,19,FALSE)</f>
        <v>MEXICO</v>
      </c>
      <c r="R3176" s="31">
        <v>0</v>
      </c>
      <c r="S3176" s="31">
        <v>0</v>
      </c>
      <c r="T3176" s="31" t="s">
        <v>45</v>
      </c>
      <c r="U3176" s="41" t="s">
        <v>46</v>
      </c>
      <c r="V3176" s="42">
        <v>32714.37</v>
      </c>
      <c r="W3176" s="43">
        <v>32714.37</v>
      </c>
      <c r="X3176" s="38">
        <v>0</v>
      </c>
      <c r="Y3176" s="38">
        <v>0</v>
      </c>
      <c r="Z3176" s="38">
        <v>0</v>
      </c>
      <c r="AA3176" s="38">
        <v>0</v>
      </c>
      <c r="AB3176" s="38">
        <v>0</v>
      </c>
      <c r="AC3176" s="38">
        <v>0</v>
      </c>
      <c r="AD3176" s="38" t="s">
        <v>47</v>
      </c>
    </row>
    <row r="3177" spans="1:30" s="27" customFormat="1" ht="15" customHeight="1" x14ac:dyDescent="0.25">
      <c r="A3177" s="28" t="s">
        <v>39</v>
      </c>
      <c r="B3177" s="28" t="s">
        <v>3225</v>
      </c>
      <c r="C3177" s="85">
        <v>42767</v>
      </c>
      <c r="D3177" s="29">
        <f>+VLOOKUP(B3177,'[2]HG-Mexico by Contract'!$B$8:$G$4512,6,FALSE)</f>
        <v>313548</v>
      </c>
      <c r="E3177" s="29"/>
      <c r="F3177" s="28" t="s">
        <v>218</v>
      </c>
      <c r="G3177" s="28" t="s">
        <v>42</v>
      </c>
      <c r="H3177" s="28" t="s">
        <v>44</v>
      </c>
      <c r="I3177" s="31">
        <v>123627.32</v>
      </c>
      <c r="J3177" s="32">
        <f t="shared" si="147"/>
        <v>123627.32</v>
      </c>
      <c r="K3177" s="31">
        <v>0</v>
      </c>
      <c r="L3177" s="31">
        <v>0</v>
      </c>
      <c r="M3177" s="31">
        <v>0</v>
      </c>
      <c r="N3177" s="31">
        <v>0</v>
      </c>
      <c r="O3177" s="33">
        <f t="shared" si="148"/>
        <v>0</v>
      </c>
      <c r="P3177" s="34" t="str">
        <f t="shared" si="149"/>
        <v>1-30</v>
      </c>
      <c r="Q3177" s="35" t="str">
        <f>+VLOOKUP(B3177,'[2]PORTAFOLIO JAN17'!$B$7:$T$4941,19,FALSE)</f>
        <v>NICARAGUA</v>
      </c>
      <c r="R3177" s="31">
        <v>0</v>
      </c>
      <c r="S3177" s="31">
        <v>0</v>
      </c>
      <c r="T3177" s="31" t="s">
        <v>45</v>
      </c>
      <c r="U3177" s="36" t="s">
        <v>46</v>
      </c>
      <c r="V3177" s="37">
        <v>123627.32</v>
      </c>
      <c r="W3177" s="38">
        <v>123627.32</v>
      </c>
      <c r="X3177" s="38">
        <v>0</v>
      </c>
      <c r="Y3177" s="38">
        <v>0</v>
      </c>
      <c r="Z3177" s="38">
        <v>0</v>
      </c>
      <c r="AA3177" s="38">
        <v>0</v>
      </c>
      <c r="AB3177" s="38">
        <v>0</v>
      </c>
      <c r="AC3177" s="38">
        <v>0</v>
      </c>
      <c r="AD3177" s="38" t="s">
        <v>47</v>
      </c>
    </row>
    <row r="3178" spans="1:30" s="27" customFormat="1" ht="15" customHeight="1" x14ac:dyDescent="0.25">
      <c r="A3178" s="39" t="s">
        <v>39</v>
      </c>
      <c r="B3178" s="39" t="s">
        <v>3226</v>
      </c>
      <c r="C3178" s="86">
        <v>42767</v>
      </c>
      <c r="D3178" s="29">
        <f>+VLOOKUP(B3178,'[2]HG-Mexico by Contract'!$B$8:$G$4512,6,FALSE)</f>
        <v>314798</v>
      </c>
      <c r="E3178" s="29"/>
      <c r="F3178" s="39" t="s">
        <v>62</v>
      </c>
      <c r="G3178" s="39" t="s">
        <v>42</v>
      </c>
      <c r="H3178" s="39" t="s">
        <v>44</v>
      </c>
      <c r="I3178" s="40">
        <v>517709.99</v>
      </c>
      <c r="J3178" s="32">
        <f t="shared" si="147"/>
        <v>517709.99</v>
      </c>
      <c r="K3178" s="31">
        <v>0</v>
      </c>
      <c r="L3178" s="31">
        <v>0</v>
      </c>
      <c r="M3178" s="31">
        <v>0</v>
      </c>
      <c r="N3178" s="31">
        <v>0</v>
      </c>
      <c r="O3178" s="33">
        <f t="shared" si="148"/>
        <v>0</v>
      </c>
      <c r="P3178" s="34" t="str">
        <f t="shared" si="149"/>
        <v>1-30</v>
      </c>
      <c r="Q3178" s="35" t="str">
        <f>+VLOOKUP(B3178,'[2]PORTAFOLIO JAN17'!$B$7:$T$4941,19,FALSE)</f>
        <v>COSTA RICA</v>
      </c>
      <c r="R3178" s="31">
        <v>0</v>
      </c>
      <c r="S3178" s="31">
        <v>0</v>
      </c>
      <c r="T3178" s="31" t="s">
        <v>45</v>
      </c>
      <c r="U3178" s="41" t="s">
        <v>46</v>
      </c>
      <c r="V3178" s="42">
        <v>517709.99</v>
      </c>
      <c r="W3178" s="43">
        <v>517709.99</v>
      </c>
      <c r="X3178" s="38">
        <v>0</v>
      </c>
      <c r="Y3178" s="38">
        <v>0</v>
      </c>
      <c r="Z3178" s="38">
        <v>0</v>
      </c>
      <c r="AA3178" s="38">
        <v>0</v>
      </c>
      <c r="AB3178" s="38">
        <v>0</v>
      </c>
      <c r="AC3178" s="38">
        <v>0</v>
      </c>
      <c r="AD3178" s="38" t="s">
        <v>47</v>
      </c>
    </row>
    <row r="3179" spans="1:30" s="27" customFormat="1" ht="15" customHeight="1" x14ac:dyDescent="0.25">
      <c r="A3179" s="28" t="s">
        <v>39</v>
      </c>
      <c r="B3179" s="28" t="s">
        <v>3227</v>
      </c>
      <c r="C3179" s="85">
        <v>42767</v>
      </c>
      <c r="D3179" s="29">
        <f>+VLOOKUP(B3179,'[2]HG-Mexico by Contract'!$B$8:$G$4512,6,FALSE)</f>
        <v>314798</v>
      </c>
      <c r="E3179" s="29"/>
      <c r="F3179" s="28" t="s">
        <v>218</v>
      </c>
      <c r="G3179" s="28" t="s">
        <v>42</v>
      </c>
      <c r="H3179" s="28" t="s">
        <v>44</v>
      </c>
      <c r="I3179" s="31">
        <v>473854.26</v>
      </c>
      <c r="J3179" s="32">
        <f t="shared" si="147"/>
        <v>473854.26</v>
      </c>
      <c r="K3179" s="31">
        <v>0</v>
      </c>
      <c r="L3179" s="31">
        <v>0</v>
      </c>
      <c r="M3179" s="31">
        <v>0</v>
      </c>
      <c r="N3179" s="31">
        <v>0</v>
      </c>
      <c r="O3179" s="33">
        <f t="shared" si="148"/>
        <v>0</v>
      </c>
      <c r="P3179" s="34" t="str">
        <f t="shared" si="149"/>
        <v>1-30</v>
      </c>
      <c r="Q3179" s="35" t="str">
        <f>+VLOOKUP(B3179,'[2]PORTAFOLIO JAN17'!$B$7:$T$4941,19,FALSE)</f>
        <v>COSTA RICA</v>
      </c>
      <c r="R3179" s="31">
        <v>0</v>
      </c>
      <c r="S3179" s="31">
        <v>0</v>
      </c>
      <c r="T3179" s="31" t="s">
        <v>45</v>
      </c>
      <c r="U3179" s="36" t="s">
        <v>46</v>
      </c>
      <c r="V3179" s="37">
        <v>473854.26</v>
      </c>
      <c r="W3179" s="38">
        <v>473854.26</v>
      </c>
      <c r="X3179" s="38">
        <v>0</v>
      </c>
      <c r="Y3179" s="38">
        <v>0</v>
      </c>
      <c r="Z3179" s="38">
        <v>0</v>
      </c>
      <c r="AA3179" s="38">
        <v>0</v>
      </c>
      <c r="AB3179" s="38">
        <v>0</v>
      </c>
      <c r="AC3179" s="38">
        <v>0</v>
      </c>
      <c r="AD3179" s="38" t="s">
        <v>47</v>
      </c>
    </row>
    <row r="3180" spans="1:30" s="27" customFormat="1" ht="15" customHeight="1" x14ac:dyDescent="0.25">
      <c r="A3180" s="39" t="s">
        <v>39</v>
      </c>
      <c r="B3180" s="39" t="s">
        <v>3228</v>
      </c>
      <c r="C3180" s="86">
        <v>42767</v>
      </c>
      <c r="D3180" s="29">
        <f>+VLOOKUP(B3180,'[2]HG-Mexico by Contract'!$B$8:$G$4512,6,FALSE)</f>
        <v>313548</v>
      </c>
      <c r="E3180" s="29"/>
      <c r="F3180" s="39" t="s">
        <v>218</v>
      </c>
      <c r="G3180" s="39" t="s">
        <v>42</v>
      </c>
      <c r="H3180" s="39" t="s">
        <v>44</v>
      </c>
      <c r="I3180" s="40">
        <v>128720.17</v>
      </c>
      <c r="J3180" s="32">
        <f t="shared" si="147"/>
        <v>128720.17</v>
      </c>
      <c r="K3180" s="31">
        <v>0</v>
      </c>
      <c r="L3180" s="31">
        <v>0</v>
      </c>
      <c r="M3180" s="31">
        <v>0</v>
      </c>
      <c r="N3180" s="31">
        <v>0</v>
      </c>
      <c r="O3180" s="33">
        <f t="shared" si="148"/>
        <v>0</v>
      </c>
      <c r="P3180" s="34" t="str">
        <f t="shared" si="149"/>
        <v>1-30</v>
      </c>
      <c r="Q3180" s="35" t="str">
        <f>+VLOOKUP(B3180,'[2]PORTAFOLIO JAN17'!$B$7:$T$4941,19,FALSE)</f>
        <v>NICARAGUA</v>
      </c>
      <c r="R3180" s="31">
        <v>0</v>
      </c>
      <c r="S3180" s="31">
        <v>0</v>
      </c>
      <c r="T3180" s="31" t="s">
        <v>45</v>
      </c>
      <c r="U3180" s="41" t="s">
        <v>46</v>
      </c>
      <c r="V3180" s="42">
        <v>128720.17</v>
      </c>
      <c r="W3180" s="43">
        <v>128720.17</v>
      </c>
      <c r="X3180" s="38">
        <v>0</v>
      </c>
      <c r="Y3180" s="38">
        <v>0</v>
      </c>
      <c r="Z3180" s="38">
        <v>0</v>
      </c>
      <c r="AA3180" s="38">
        <v>0</v>
      </c>
      <c r="AB3180" s="38">
        <v>0</v>
      </c>
      <c r="AC3180" s="38">
        <v>0</v>
      </c>
      <c r="AD3180" s="38" t="s">
        <v>47</v>
      </c>
    </row>
    <row r="3181" spans="1:30" s="27" customFormat="1" ht="15" customHeight="1" x14ac:dyDescent="0.25">
      <c r="A3181" s="28" t="s">
        <v>39</v>
      </c>
      <c r="B3181" s="28" t="s">
        <v>3229</v>
      </c>
      <c r="C3181" s="85">
        <v>42767</v>
      </c>
      <c r="D3181" s="29">
        <f>+VLOOKUP(B3181,'[2]HG-Mexico by Contract'!$B$8:$G$4512,6,FALSE)</f>
        <v>313548</v>
      </c>
      <c r="E3181" s="29"/>
      <c r="F3181" s="28" t="s">
        <v>218</v>
      </c>
      <c r="G3181" s="28" t="s">
        <v>42</v>
      </c>
      <c r="H3181" s="28" t="s">
        <v>44</v>
      </c>
      <c r="I3181" s="31">
        <v>123190.97</v>
      </c>
      <c r="J3181" s="32">
        <f t="shared" si="147"/>
        <v>123190.97</v>
      </c>
      <c r="K3181" s="31">
        <v>0</v>
      </c>
      <c r="L3181" s="31">
        <v>0</v>
      </c>
      <c r="M3181" s="31">
        <v>0</v>
      </c>
      <c r="N3181" s="31">
        <v>0</v>
      </c>
      <c r="O3181" s="33">
        <f t="shared" si="148"/>
        <v>0</v>
      </c>
      <c r="P3181" s="34" t="str">
        <f t="shared" si="149"/>
        <v>1-30</v>
      </c>
      <c r="Q3181" s="35" t="str">
        <f>+VLOOKUP(B3181,'[2]PORTAFOLIO JAN17'!$B$7:$T$4941,19,FALSE)</f>
        <v>NICARAGUA</v>
      </c>
      <c r="R3181" s="31">
        <v>0</v>
      </c>
      <c r="S3181" s="31">
        <v>0</v>
      </c>
      <c r="T3181" s="31" t="s">
        <v>45</v>
      </c>
      <c r="U3181" s="36" t="s">
        <v>46</v>
      </c>
      <c r="V3181" s="37">
        <v>123190.97</v>
      </c>
      <c r="W3181" s="38">
        <v>123190.97</v>
      </c>
      <c r="X3181" s="38">
        <v>0</v>
      </c>
      <c r="Y3181" s="38">
        <v>0</v>
      </c>
      <c r="Z3181" s="38">
        <v>0</v>
      </c>
      <c r="AA3181" s="38">
        <v>0</v>
      </c>
      <c r="AB3181" s="38">
        <v>0</v>
      </c>
      <c r="AC3181" s="38">
        <v>0</v>
      </c>
      <c r="AD3181" s="38" t="s">
        <v>47</v>
      </c>
    </row>
    <row r="3182" spans="1:30" s="27" customFormat="1" ht="15" customHeight="1" x14ac:dyDescent="0.25">
      <c r="A3182" s="39" t="s">
        <v>39</v>
      </c>
      <c r="B3182" s="39" t="s">
        <v>3230</v>
      </c>
      <c r="C3182" s="86">
        <v>42767</v>
      </c>
      <c r="D3182" s="29">
        <f>+VLOOKUP(B3182,'[2]HG-Mexico by Contract'!$B$8:$G$4512,6,FALSE)</f>
        <v>314798</v>
      </c>
      <c r="E3182" s="29"/>
      <c r="F3182" s="39" t="s">
        <v>218</v>
      </c>
      <c r="G3182" s="39" t="s">
        <v>42</v>
      </c>
      <c r="H3182" s="39" t="s">
        <v>44</v>
      </c>
      <c r="I3182" s="40">
        <v>479712.54</v>
      </c>
      <c r="J3182" s="32">
        <f t="shared" si="147"/>
        <v>479712.54</v>
      </c>
      <c r="K3182" s="31">
        <v>0</v>
      </c>
      <c r="L3182" s="31">
        <v>0</v>
      </c>
      <c r="M3182" s="31">
        <v>0</v>
      </c>
      <c r="N3182" s="31">
        <v>0</v>
      </c>
      <c r="O3182" s="33">
        <f t="shared" si="148"/>
        <v>0</v>
      </c>
      <c r="P3182" s="34" t="str">
        <f t="shared" si="149"/>
        <v>1-30</v>
      </c>
      <c r="Q3182" s="35" t="str">
        <f>+VLOOKUP(B3182,'[2]PORTAFOLIO JAN17'!$B$7:$T$4941,19,FALSE)</f>
        <v>COSTA RICA</v>
      </c>
      <c r="R3182" s="31">
        <v>0</v>
      </c>
      <c r="S3182" s="31">
        <v>0</v>
      </c>
      <c r="T3182" s="31" t="s">
        <v>45</v>
      </c>
      <c r="U3182" s="41" t="s">
        <v>46</v>
      </c>
      <c r="V3182" s="42">
        <v>479712.54</v>
      </c>
      <c r="W3182" s="43">
        <v>479712.54</v>
      </c>
      <c r="X3182" s="38">
        <v>0</v>
      </c>
      <c r="Y3182" s="38">
        <v>0</v>
      </c>
      <c r="Z3182" s="38">
        <v>0</v>
      </c>
      <c r="AA3182" s="38">
        <v>0</v>
      </c>
      <c r="AB3182" s="38">
        <v>0</v>
      </c>
      <c r="AC3182" s="38">
        <v>0</v>
      </c>
      <c r="AD3182" s="38" t="s">
        <v>47</v>
      </c>
    </row>
    <row r="3183" spans="1:30" s="27" customFormat="1" ht="15" customHeight="1" x14ac:dyDescent="0.25">
      <c r="A3183" s="28" t="s">
        <v>39</v>
      </c>
      <c r="B3183" s="28" t="s">
        <v>3231</v>
      </c>
      <c r="C3183" s="85">
        <v>42767</v>
      </c>
      <c r="D3183" s="29">
        <f>+VLOOKUP(B3183,'[2]HG-Mexico by Contract'!$B$8:$G$4512,6,FALSE)</f>
        <v>313548</v>
      </c>
      <c r="E3183" s="29"/>
      <c r="F3183" s="28" t="s">
        <v>218</v>
      </c>
      <c r="G3183" s="28" t="s">
        <v>42</v>
      </c>
      <c r="H3183" s="28" t="s">
        <v>44</v>
      </c>
      <c r="I3183" s="31">
        <v>26141.16</v>
      </c>
      <c r="J3183" s="32">
        <f t="shared" si="147"/>
        <v>26141.16</v>
      </c>
      <c r="K3183" s="31">
        <v>0</v>
      </c>
      <c r="L3183" s="31">
        <v>0</v>
      </c>
      <c r="M3183" s="31">
        <v>0</v>
      </c>
      <c r="N3183" s="31">
        <v>0</v>
      </c>
      <c r="O3183" s="33">
        <f t="shared" si="148"/>
        <v>0</v>
      </c>
      <c r="P3183" s="34" t="str">
        <f t="shared" si="149"/>
        <v>1-30</v>
      </c>
      <c r="Q3183" s="35" t="str">
        <f>+VLOOKUP(B3183,'[2]PORTAFOLIO JAN17'!$B$7:$T$4941,19,FALSE)</f>
        <v>NICARAGUA</v>
      </c>
      <c r="R3183" s="31">
        <v>0</v>
      </c>
      <c r="S3183" s="31">
        <v>0</v>
      </c>
      <c r="T3183" s="31" t="s">
        <v>45</v>
      </c>
      <c r="U3183" s="36" t="s">
        <v>46</v>
      </c>
      <c r="V3183" s="37">
        <v>26141.16</v>
      </c>
      <c r="W3183" s="38">
        <v>26141.16</v>
      </c>
      <c r="X3183" s="38">
        <v>0</v>
      </c>
      <c r="Y3183" s="38">
        <v>0</v>
      </c>
      <c r="Z3183" s="38">
        <v>0</v>
      </c>
      <c r="AA3183" s="38">
        <v>0</v>
      </c>
      <c r="AB3183" s="38">
        <v>0</v>
      </c>
      <c r="AC3183" s="38">
        <v>0</v>
      </c>
      <c r="AD3183" s="38" t="s">
        <v>47</v>
      </c>
    </row>
    <row r="3184" spans="1:30" s="27" customFormat="1" ht="15" customHeight="1" x14ac:dyDescent="0.25">
      <c r="A3184" s="39" t="s">
        <v>39</v>
      </c>
      <c r="B3184" s="39" t="s">
        <v>3232</v>
      </c>
      <c r="C3184" s="86">
        <v>42767</v>
      </c>
      <c r="D3184" s="29">
        <f>+VLOOKUP(B3184,'[2]HG-Mexico by Contract'!$B$8:$G$4512,6,FALSE)</f>
        <v>313548</v>
      </c>
      <c r="E3184" s="29"/>
      <c r="F3184" s="39" t="s">
        <v>218</v>
      </c>
      <c r="G3184" s="39" t="s">
        <v>42</v>
      </c>
      <c r="H3184" s="39" t="s">
        <v>44</v>
      </c>
      <c r="I3184" s="40">
        <v>32729.19</v>
      </c>
      <c r="J3184" s="32">
        <f t="shared" si="147"/>
        <v>32729.19</v>
      </c>
      <c r="K3184" s="31">
        <v>0</v>
      </c>
      <c r="L3184" s="31">
        <v>0</v>
      </c>
      <c r="M3184" s="31">
        <v>0</v>
      </c>
      <c r="N3184" s="31">
        <v>0</v>
      </c>
      <c r="O3184" s="33">
        <f t="shared" si="148"/>
        <v>0</v>
      </c>
      <c r="P3184" s="34" t="str">
        <f t="shared" si="149"/>
        <v>1-30</v>
      </c>
      <c r="Q3184" s="35" t="str">
        <f>+VLOOKUP(B3184,'[2]PORTAFOLIO JAN17'!$B$7:$T$4941,19,FALSE)</f>
        <v>NICARAGUA</v>
      </c>
      <c r="R3184" s="31">
        <v>0</v>
      </c>
      <c r="S3184" s="31">
        <v>0</v>
      </c>
      <c r="T3184" s="31" t="s">
        <v>45</v>
      </c>
      <c r="U3184" s="41" t="s">
        <v>46</v>
      </c>
      <c r="V3184" s="42">
        <v>32729.19</v>
      </c>
      <c r="W3184" s="43">
        <v>32729.19</v>
      </c>
      <c r="X3184" s="38">
        <v>0</v>
      </c>
      <c r="Y3184" s="38">
        <v>0</v>
      </c>
      <c r="Z3184" s="38">
        <v>0</v>
      </c>
      <c r="AA3184" s="38">
        <v>0</v>
      </c>
      <c r="AB3184" s="38">
        <v>0</v>
      </c>
      <c r="AC3184" s="38">
        <v>0</v>
      </c>
      <c r="AD3184" s="38" t="s">
        <v>47</v>
      </c>
    </row>
    <row r="3185" spans="1:30" s="27" customFormat="1" ht="15" customHeight="1" x14ac:dyDescent="0.25">
      <c r="A3185" s="28" t="s">
        <v>39</v>
      </c>
      <c r="B3185" s="28" t="s">
        <v>3233</v>
      </c>
      <c r="C3185" s="85">
        <v>42767</v>
      </c>
      <c r="D3185" s="29">
        <f>+VLOOKUP(B3185,'[2]HG-Mexico by Contract'!$B$8:$G$4512,6,FALSE)</f>
        <v>313548</v>
      </c>
      <c r="E3185" s="29"/>
      <c r="F3185" s="28" t="s">
        <v>218</v>
      </c>
      <c r="G3185" s="28" t="s">
        <v>42</v>
      </c>
      <c r="H3185" s="28" t="s">
        <v>44</v>
      </c>
      <c r="I3185" s="31">
        <v>32729.19</v>
      </c>
      <c r="J3185" s="32">
        <f t="shared" si="147"/>
        <v>32729.19</v>
      </c>
      <c r="K3185" s="31">
        <v>0</v>
      </c>
      <c r="L3185" s="31">
        <v>0</v>
      </c>
      <c r="M3185" s="31">
        <v>0</v>
      </c>
      <c r="N3185" s="31">
        <v>0</v>
      </c>
      <c r="O3185" s="33">
        <f t="shared" si="148"/>
        <v>0</v>
      </c>
      <c r="P3185" s="34" t="str">
        <f t="shared" si="149"/>
        <v>1-30</v>
      </c>
      <c r="Q3185" s="35" t="str">
        <f>+VLOOKUP(B3185,'[2]PORTAFOLIO JAN17'!$B$7:$T$4941,19,FALSE)</f>
        <v>NICARAGUA</v>
      </c>
      <c r="R3185" s="31">
        <v>0</v>
      </c>
      <c r="S3185" s="31">
        <v>0</v>
      </c>
      <c r="T3185" s="31" t="s">
        <v>45</v>
      </c>
      <c r="U3185" s="36" t="s">
        <v>46</v>
      </c>
      <c r="V3185" s="37">
        <v>32729.19</v>
      </c>
      <c r="W3185" s="38">
        <v>32729.19</v>
      </c>
      <c r="X3185" s="38">
        <v>0</v>
      </c>
      <c r="Y3185" s="38">
        <v>0</v>
      </c>
      <c r="Z3185" s="38">
        <v>0</v>
      </c>
      <c r="AA3185" s="38">
        <v>0</v>
      </c>
      <c r="AB3185" s="38">
        <v>0</v>
      </c>
      <c r="AC3185" s="38">
        <v>0</v>
      </c>
      <c r="AD3185" s="38" t="s">
        <v>47</v>
      </c>
    </row>
    <row r="3186" spans="1:30" s="27" customFormat="1" ht="15" customHeight="1" x14ac:dyDescent="0.25">
      <c r="A3186" s="39" t="s">
        <v>39</v>
      </c>
      <c r="B3186" s="39" t="s">
        <v>3234</v>
      </c>
      <c r="C3186" s="86">
        <v>42767</v>
      </c>
      <c r="D3186" s="29">
        <f>+VLOOKUP(B3186,'[2]HG-Mexico by Contract'!$B$8:$G$4512,6,FALSE)</f>
        <v>313548</v>
      </c>
      <c r="E3186" s="29"/>
      <c r="F3186" s="39" t="s">
        <v>218</v>
      </c>
      <c r="G3186" s="39" t="s">
        <v>42</v>
      </c>
      <c r="H3186" s="39" t="s">
        <v>44</v>
      </c>
      <c r="I3186" s="40">
        <v>26141.16</v>
      </c>
      <c r="J3186" s="32">
        <f t="shared" si="147"/>
        <v>26141.16</v>
      </c>
      <c r="K3186" s="31">
        <v>0</v>
      </c>
      <c r="L3186" s="31">
        <v>0</v>
      </c>
      <c r="M3186" s="31">
        <v>0</v>
      </c>
      <c r="N3186" s="31">
        <v>0</v>
      </c>
      <c r="O3186" s="33">
        <f t="shared" si="148"/>
        <v>0</v>
      </c>
      <c r="P3186" s="34" t="str">
        <f t="shared" si="149"/>
        <v>1-30</v>
      </c>
      <c r="Q3186" s="35" t="str">
        <f>+VLOOKUP(B3186,'[2]PORTAFOLIO JAN17'!$B$7:$T$4941,19,FALSE)</f>
        <v>NICARAGUA</v>
      </c>
      <c r="R3186" s="31">
        <v>0</v>
      </c>
      <c r="S3186" s="31">
        <v>0</v>
      </c>
      <c r="T3186" s="31" t="s">
        <v>45</v>
      </c>
      <c r="U3186" s="41" t="s">
        <v>46</v>
      </c>
      <c r="V3186" s="42">
        <v>26141.16</v>
      </c>
      <c r="W3186" s="43">
        <v>26141.16</v>
      </c>
      <c r="X3186" s="38">
        <v>0</v>
      </c>
      <c r="Y3186" s="38">
        <v>0</v>
      </c>
      <c r="Z3186" s="38">
        <v>0</v>
      </c>
      <c r="AA3186" s="38">
        <v>0</v>
      </c>
      <c r="AB3186" s="38">
        <v>0</v>
      </c>
      <c r="AC3186" s="38">
        <v>0</v>
      </c>
      <c r="AD3186" s="38" t="s">
        <v>47</v>
      </c>
    </row>
    <row r="3187" spans="1:30" s="27" customFormat="1" ht="15" customHeight="1" x14ac:dyDescent="0.25">
      <c r="A3187" s="28" t="s">
        <v>39</v>
      </c>
      <c r="B3187" s="28" t="s">
        <v>3235</v>
      </c>
      <c r="C3187" s="85">
        <v>42767</v>
      </c>
      <c r="D3187" s="29">
        <f>+VLOOKUP(B3187,'[2]HG-Mexico by Contract'!$B$8:$G$4512,6,FALSE)</f>
        <v>313548</v>
      </c>
      <c r="E3187" s="29"/>
      <c r="F3187" s="28" t="s">
        <v>218</v>
      </c>
      <c r="G3187" s="28" t="s">
        <v>42</v>
      </c>
      <c r="H3187" s="28" t="s">
        <v>44</v>
      </c>
      <c r="I3187" s="31">
        <v>26141.16</v>
      </c>
      <c r="J3187" s="32">
        <f t="shared" si="147"/>
        <v>26141.16</v>
      </c>
      <c r="K3187" s="31">
        <v>0</v>
      </c>
      <c r="L3187" s="31">
        <v>0</v>
      </c>
      <c r="M3187" s="31">
        <v>0</v>
      </c>
      <c r="N3187" s="31">
        <v>0</v>
      </c>
      <c r="O3187" s="33">
        <f t="shared" si="148"/>
        <v>0</v>
      </c>
      <c r="P3187" s="34" t="str">
        <f t="shared" si="149"/>
        <v>1-30</v>
      </c>
      <c r="Q3187" s="35" t="str">
        <f>+VLOOKUP(B3187,'[2]PORTAFOLIO JAN17'!$B$7:$T$4941,19,FALSE)</f>
        <v>NICARAGUA</v>
      </c>
      <c r="R3187" s="31">
        <v>0</v>
      </c>
      <c r="S3187" s="31">
        <v>0</v>
      </c>
      <c r="T3187" s="31" t="s">
        <v>45</v>
      </c>
      <c r="U3187" s="36" t="s">
        <v>46</v>
      </c>
      <c r="V3187" s="37">
        <v>26141.16</v>
      </c>
      <c r="W3187" s="38">
        <v>26141.16</v>
      </c>
      <c r="X3187" s="38">
        <v>0</v>
      </c>
      <c r="Y3187" s="38">
        <v>0</v>
      </c>
      <c r="Z3187" s="38">
        <v>0</v>
      </c>
      <c r="AA3187" s="38">
        <v>0</v>
      </c>
      <c r="AB3187" s="38">
        <v>0</v>
      </c>
      <c r="AC3187" s="38">
        <v>0</v>
      </c>
      <c r="AD3187" s="38" t="s">
        <v>47</v>
      </c>
    </row>
    <row r="3188" spans="1:30" s="27" customFormat="1" ht="15" customHeight="1" x14ac:dyDescent="0.25">
      <c r="A3188" s="39" t="s">
        <v>39</v>
      </c>
      <c r="B3188" s="39" t="s">
        <v>3236</v>
      </c>
      <c r="C3188" s="86">
        <v>42767</v>
      </c>
      <c r="D3188" s="29">
        <f>+VLOOKUP(B3188,'[2]HG-Mexico by Contract'!$B$8:$G$4512,6,FALSE)</f>
        <v>314798</v>
      </c>
      <c r="E3188" s="29"/>
      <c r="F3188" s="39" t="s">
        <v>218</v>
      </c>
      <c r="G3188" s="39" t="s">
        <v>42</v>
      </c>
      <c r="H3188" s="39" t="s">
        <v>44</v>
      </c>
      <c r="I3188" s="40">
        <v>107081.15</v>
      </c>
      <c r="J3188" s="32">
        <f t="shared" si="147"/>
        <v>107081.15</v>
      </c>
      <c r="K3188" s="31">
        <v>0</v>
      </c>
      <c r="L3188" s="31">
        <v>0</v>
      </c>
      <c r="M3188" s="31">
        <v>0</v>
      </c>
      <c r="N3188" s="31">
        <v>0</v>
      </c>
      <c r="O3188" s="33">
        <f t="shared" si="148"/>
        <v>0</v>
      </c>
      <c r="P3188" s="34" t="str">
        <f t="shared" si="149"/>
        <v>1-30</v>
      </c>
      <c r="Q3188" s="35" t="str">
        <f>+VLOOKUP(B3188,'[2]PORTAFOLIO JAN17'!$B$7:$T$4941,19,FALSE)</f>
        <v>COSTA RICA</v>
      </c>
      <c r="R3188" s="31">
        <v>0</v>
      </c>
      <c r="S3188" s="31">
        <v>0</v>
      </c>
      <c r="T3188" s="31" t="s">
        <v>45</v>
      </c>
      <c r="U3188" s="41" t="s">
        <v>46</v>
      </c>
      <c r="V3188" s="42">
        <v>107081.15</v>
      </c>
      <c r="W3188" s="43">
        <v>107081.15</v>
      </c>
      <c r="X3188" s="38">
        <v>0</v>
      </c>
      <c r="Y3188" s="38">
        <v>0</v>
      </c>
      <c r="Z3188" s="38">
        <v>0</v>
      </c>
      <c r="AA3188" s="38">
        <v>0</v>
      </c>
      <c r="AB3188" s="38">
        <v>0</v>
      </c>
      <c r="AC3188" s="38">
        <v>0</v>
      </c>
      <c r="AD3188" s="38" t="s">
        <v>47</v>
      </c>
    </row>
    <row r="3189" spans="1:30" s="27" customFormat="1" ht="15" customHeight="1" x14ac:dyDescent="0.25">
      <c r="A3189" s="28" t="s">
        <v>39</v>
      </c>
      <c r="B3189" s="28" t="s">
        <v>3237</v>
      </c>
      <c r="C3189" s="85">
        <v>42767</v>
      </c>
      <c r="D3189" s="29">
        <f>+VLOOKUP(B3189,'[2]HG-Mexico by Contract'!$B$8:$G$4512,6,FALSE)</f>
        <v>360002</v>
      </c>
      <c r="E3189" s="29"/>
      <c r="F3189" s="28" t="s">
        <v>41</v>
      </c>
      <c r="G3189" s="28" t="s">
        <v>42</v>
      </c>
      <c r="H3189" s="28" t="s">
        <v>44</v>
      </c>
      <c r="I3189" s="31">
        <v>30074.639999999999</v>
      </c>
      <c r="J3189" s="32">
        <f t="shared" si="147"/>
        <v>30074.639999999999</v>
      </c>
      <c r="K3189" s="31">
        <v>0</v>
      </c>
      <c r="L3189" s="31">
        <v>0</v>
      </c>
      <c r="M3189" s="31">
        <v>0</v>
      </c>
      <c r="N3189" s="31">
        <v>0</v>
      </c>
      <c r="O3189" s="33">
        <f t="shared" si="148"/>
        <v>0</v>
      </c>
      <c r="P3189" s="34" t="str">
        <f t="shared" si="149"/>
        <v>1-30</v>
      </c>
      <c r="Q3189" s="35" t="str">
        <f>+VLOOKUP(B3189,'[2]PORTAFOLIO JAN17'!$B$7:$T$4941,19,FALSE)</f>
        <v>COSTA RICA</v>
      </c>
      <c r="R3189" s="31">
        <v>0</v>
      </c>
      <c r="S3189" s="31">
        <v>0</v>
      </c>
      <c r="T3189" s="31" t="s">
        <v>45</v>
      </c>
      <c r="U3189" s="36" t="s">
        <v>46</v>
      </c>
      <c r="V3189" s="37">
        <v>30074.639999999999</v>
      </c>
      <c r="W3189" s="38">
        <v>30074.639999999999</v>
      </c>
      <c r="X3189" s="38">
        <v>0</v>
      </c>
      <c r="Y3189" s="38">
        <v>0</v>
      </c>
      <c r="Z3189" s="38">
        <v>0</v>
      </c>
      <c r="AA3189" s="38">
        <v>0</v>
      </c>
      <c r="AB3189" s="38">
        <v>0</v>
      </c>
      <c r="AC3189" s="38">
        <v>0</v>
      </c>
      <c r="AD3189" s="38" t="s">
        <v>47</v>
      </c>
    </row>
    <row r="3190" spans="1:30" s="27" customFormat="1" ht="15" customHeight="1" x14ac:dyDescent="0.25">
      <c r="A3190" s="39" t="s">
        <v>39</v>
      </c>
      <c r="B3190" s="39" t="s">
        <v>3238</v>
      </c>
      <c r="C3190" s="86">
        <v>42767</v>
      </c>
      <c r="D3190" s="29">
        <f>+VLOOKUP(B3190,'[2]HG-Mexico by Contract'!$B$8:$G$4512,6,FALSE)</f>
        <v>318099</v>
      </c>
      <c r="E3190" s="29"/>
      <c r="F3190" s="39" t="s">
        <v>41</v>
      </c>
      <c r="G3190" s="39" t="s">
        <v>42</v>
      </c>
      <c r="H3190" s="39" t="s">
        <v>44</v>
      </c>
      <c r="I3190" s="40">
        <v>1298723.45</v>
      </c>
      <c r="J3190" s="32">
        <f t="shared" si="147"/>
        <v>1298723.45</v>
      </c>
      <c r="K3190" s="31">
        <v>0</v>
      </c>
      <c r="L3190" s="31">
        <v>0</v>
      </c>
      <c r="M3190" s="31">
        <v>0</v>
      </c>
      <c r="N3190" s="31">
        <v>0</v>
      </c>
      <c r="O3190" s="33">
        <f t="shared" si="148"/>
        <v>0</v>
      </c>
      <c r="P3190" s="34" t="str">
        <f t="shared" si="149"/>
        <v>1-30</v>
      </c>
      <c r="Q3190" s="35" t="str">
        <f>+VLOOKUP(B3190,'[2]PORTAFOLIO JAN17'!$B$7:$T$4941,19,FALSE)</f>
        <v>MEXICO</v>
      </c>
      <c r="R3190" s="31">
        <v>0</v>
      </c>
      <c r="S3190" s="31">
        <v>0</v>
      </c>
      <c r="T3190" s="31" t="s">
        <v>45</v>
      </c>
      <c r="U3190" s="41" t="s">
        <v>46</v>
      </c>
      <c r="V3190" s="42">
        <v>1298723.45</v>
      </c>
      <c r="W3190" s="43">
        <v>1298723.45</v>
      </c>
      <c r="X3190" s="38">
        <v>0</v>
      </c>
      <c r="Y3190" s="38">
        <v>0</v>
      </c>
      <c r="Z3190" s="38">
        <v>0</v>
      </c>
      <c r="AA3190" s="38">
        <v>0</v>
      </c>
      <c r="AB3190" s="38">
        <v>0</v>
      </c>
      <c r="AC3190" s="38">
        <v>0</v>
      </c>
      <c r="AD3190" s="38" t="s">
        <v>47</v>
      </c>
    </row>
    <row r="3191" spans="1:30" s="27" customFormat="1" ht="15" customHeight="1" x14ac:dyDescent="0.25">
      <c r="A3191" s="28" t="s">
        <v>39</v>
      </c>
      <c r="B3191" s="28" t="s">
        <v>3239</v>
      </c>
      <c r="C3191" s="85">
        <v>42767</v>
      </c>
      <c r="D3191" s="29">
        <f>+VLOOKUP(B3191,'[2]HG-Mexico by Contract'!$B$8:$G$4512,6,FALSE)</f>
        <v>312669</v>
      </c>
      <c r="E3191" s="29"/>
      <c r="F3191" s="28" t="s">
        <v>41</v>
      </c>
      <c r="G3191" s="28" t="s">
        <v>42</v>
      </c>
      <c r="H3191" s="28" t="s">
        <v>63</v>
      </c>
      <c r="I3191" s="31">
        <v>19919794.670000002</v>
      </c>
      <c r="J3191" s="32">
        <f t="shared" si="147"/>
        <v>1000571.286384363</v>
      </c>
      <c r="K3191" s="31">
        <v>0</v>
      </c>
      <c r="L3191" s="31">
        <v>0</v>
      </c>
      <c r="M3191" s="31">
        <v>0</v>
      </c>
      <c r="N3191" s="31">
        <v>0</v>
      </c>
      <c r="O3191" s="33">
        <f t="shared" si="148"/>
        <v>0</v>
      </c>
      <c r="P3191" s="34" t="str">
        <f t="shared" si="149"/>
        <v>1-30</v>
      </c>
      <c r="Q3191" s="35" t="str">
        <f>+VLOOKUP(B3191,'[2]PORTAFOLIO JAN17'!$B$7:$T$4941,19,FALSE)</f>
        <v>MEXICO</v>
      </c>
      <c r="R3191" s="31">
        <v>0</v>
      </c>
      <c r="S3191" s="31">
        <v>0</v>
      </c>
      <c r="T3191" s="31" t="s">
        <v>45</v>
      </c>
      <c r="U3191" s="36" t="s">
        <v>64</v>
      </c>
      <c r="V3191" s="37">
        <v>1000571.2862741</v>
      </c>
      <c r="W3191" s="38">
        <v>1000571.2862741</v>
      </c>
      <c r="X3191" s="38">
        <v>0</v>
      </c>
      <c r="Y3191" s="38">
        <v>0</v>
      </c>
      <c r="Z3191" s="38">
        <v>0</v>
      </c>
      <c r="AA3191" s="38">
        <v>0</v>
      </c>
      <c r="AB3191" s="38">
        <v>0</v>
      </c>
      <c r="AC3191" s="38">
        <v>0</v>
      </c>
      <c r="AD3191" s="38" t="s">
        <v>47</v>
      </c>
    </row>
    <row r="3192" spans="1:30" s="27" customFormat="1" ht="15" customHeight="1" x14ac:dyDescent="0.25">
      <c r="A3192" s="39" t="s">
        <v>39</v>
      </c>
      <c r="B3192" s="39" t="s">
        <v>3240</v>
      </c>
      <c r="C3192" s="86">
        <v>42767</v>
      </c>
      <c r="D3192" s="29">
        <f>+VLOOKUP(B3192,'[2]HG-Mexico by Contract'!$B$8:$G$4512,6,FALSE)</f>
        <v>337189</v>
      </c>
      <c r="E3192" s="29"/>
      <c r="F3192" s="39" t="s">
        <v>41</v>
      </c>
      <c r="G3192" s="39" t="s">
        <v>42</v>
      </c>
      <c r="H3192" s="39" t="s">
        <v>44</v>
      </c>
      <c r="I3192" s="40">
        <v>58915.360000000001</v>
      </c>
      <c r="J3192" s="32">
        <f t="shared" si="147"/>
        <v>58915.360000000001</v>
      </c>
      <c r="K3192" s="31">
        <v>0</v>
      </c>
      <c r="L3192" s="31">
        <v>0</v>
      </c>
      <c r="M3192" s="31">
        <v>0</v>
      </c>
      <c r="N3192" s="31">
        <v>0</v>
      </c>
      <c r="O3192" s="33">
        <f t="shared" si="148"/>
        <v>0</v>
      </c>
      <c r="P3192" s="34" t="str">
        <f t="shared" si="149"/>
        <v>1-30</v>
      </c>
      <c r="Q3192" s="35" t="str">
        <f>+VLOOKUP(B3192,'[2]PORTAFOLIO JAN17'!$B$7:$T$4941,19,FALSE)</f>
        <v>NICARAGUA</v>
      </c>
      <c r="R3192" s="31">
        <v>0</v>
      </c>
      <c r="S3192" s="31">
        <v>0</v>
      </c>
      <c r="T3192" s="31" t="s">
        <v>45</v>
      </c>
      <c r="U3192" s="41" t="s">
        <v>46</v>
      </c>
      <c r="V3192" s="42">
        <v>58915.360000000001</v>
      </c>
      <c r="W3192" s="43">
        <v>58915.360000000001</v>
      </c>
      <c r="X3192" s="38">
        <v>0</v>
      </c>
      <c r="Y3192" s="38">
        <v>0</v>
      </c>
      <c r="Z3192" s="38">
        <v>0</v>
      </c>
      <c r="AA3192" s="38">
        <v>0</v>
      </c>
      <c r="AB3192" s="38">
        <v>0</v>
      </c>
      <c r="AC3192" s="38">
        <v>0</v>
      </c>
      <c r="AD3192" s="38" t="s">
        <v>47</v>
      </c>
    </row>
    <row r="3193" spans="1:30" s="27" customFormat="1" ht="15" customHeight="1" x14ac:dyDescent="0.25">
      <c r="A3193" s="28" t="s">
        <v>39</v>
      </c>
      <c r="B3193" s="28" t="s">
        <v>3241</v>
      </c>
      <c r="C3193" s="85">
        <v>42767</v>
      </c>
      <c r="D3193" s="29">
        <f>+VLOOKUP(B3193,'[2]HG-Mexico by Contract'!$B$8:$G$4512,6,FALSE)</f>
        <v>354583</v>
      </c>
      <c r="E3193" s="29"/>
      <c r="F3193" s="28" t="s">
        <v>41</v>
      </c>
      <c r="G3193" s="28" t="s">
        <v>42</v>
      </c>
      <c r="H3193" s="28" t="s">
        <v>63</v>
      </c>
      <c r="I3193" s="31">
        <v>1485337.09</v>
      </c>
      <c r="J3193" s="32">
        <f t="shared" si="147"/>
        <v>74608.482038921851</v>
      </c>
      <c r="K3193" s="31">
        <v>1485337.09</v>
      </c>
      <c r="L3193" s="31">
        <v>0</v>
      </c>
      <c r="M3193" s="31">
        <v>0</v>
      </c>
      <c r="N3193" s="31">
        <v>0</v>
      </c>
      <c r="O3193" s="33">
        <f t="shared" si="148"/>
        <v>1485337.09</v>
      </c>
      <c r="P3193" s="34" t="str">
        <f t="shared" si="149"/>
        <v>31-60</v>
      </c>
      <c r="Q3193" s="35" t="str">
        <f>+VLOOKUP(B3193,'[2]PORTAFOLIO JAN17'!$B$7:$T$4941,19,FALSE)</f>
        <v>MEXICO</v>
      </c>
      <c r="R3193" s="31">
        <v>0</v>
      </c>
      <c r="S3193" s="31">
        <v>0</v>
      </c>
      <c r="T3193" s="31" t="s">
        <v>45</v>
      </c>
      <c r="U3193" s="36" t="s">
        <v>64</v>
      </c>
      <c r="V3193" s="37">
        <v>74608.482030700005</v>
      </c>
      <c r="W3193" s="38">
        <v>0</v>
      </c>
      <c r="X3193" s="38">
        <v>74608.482030700005</v>
      </c>
      <c r="Y3193" s="38">
        <v>0</v>
      </c>
      <c r="Z3193" s="38">
        <v>0</v>
      </c>
      <c r="AA3193" s="38">
        <v>0</v>
      </c>
      <c r="AB3193" s="38">
        <v>0</v>
      </c>
      <c r="AC3193" s="38">
        <v>0</v>
      </c>
      <c r="AD3193" s="38" t="s">
        <v>47</v>
      </c>
    </row>
    <row r="3194" spans="1:30" s="27" customFormat="1" ht="15" customHeight="1" x14ac:dyDescent="0.25">
      <c r="A3194" s="39" t="s">
        <v>39</v>
      </c>
      <c r="B3194" s="39" t="s">
        <v>3242</v>
      </c>
      <c r="C3194" s="86">
        <v>42767</v>
      </c>
      <c r="D3194" s="29">
        <f>+VLOOKUP(B3194,'[2]HG-Mexico by Contract'!$B$8:$G$4512,6,FALSE)</f>
        <v>310795</v>
      </c>
      <c r="E3194" s="29"/>
      <c r="F3194" s="39" t="s">
        <v>41</v>
      </c>
      <c r="G3194" s="39" t="s">
        <v>42</v>
      </c>
      <c r="H3194" s="39" t="s">
        <v>44</v>
      </c>
      <c r="I3194" s="40">
        <v>69285.19</v>
      </c>
      <c r="J3194" s="32">
        <f t="shared" si="147"/>
        <v>69285.19</v>
      </c>
      <c r="K3194" s="31">
        <v>0</v>
      </c>
      <c r="L3194" s="31">
        <v>0</v>
      </c>
      <c r="M3194" s="31">
        <v>0</v>
      </c>
      <c r="N3194" s="31">
        <v>0</v>
      </c>
      <c r="O3194" s="33">
        <f t="shared" si="148"/>
        <v>0</v>
      </c>
      <c r="P3194" s="34" t="str">
        <f t="shared" si="149"/>
        <v>1-30</v>
      </c>
      <c r="Q3194" s="35" t="s">
        <v>3243</v>
      </c>
      <c r="R3194" s="31">
        <v>0</v>
      </c>
      <c r="S3194" s="31">
        <v>0</v>
      </c>
      <c r="T3194" s="31" t="s">
        <v>45</v>
      </c>
      <c r="U3194" s="41" t="s">
        <v>46</v>
      </c>
      <c r="V3194" s="42">
        <v>69285.19</v>
      </c>
      <c r="W3194" s="43">
        <v>69285.19</v>
      </c>
      <c r="X3194" s="38">
        <v>0</v>
      </c>
      <c r="Y3194" s="38">
        <v>0</v>
      </c>
      <c r="Z3194" s="38">
        <v>0</v>
      </c>
      <c r="AA3194" s="38">
        <v>0</v>
      </c>
      <c r="AB3194" s="38">
        <v>0</v>
      </c>
      <c r="AC3194" s="38">
        <v>0</v>
      </c>
      <c r="AD3194" s="38" t="s">
        <v>47</v>
      </c>
    </row>
    <row r="3195" spans="1:30" s="27" customFormat="1" ht="15" customHeight="1" x14ac:dyDescent="0.25">
      <c r="A3195" s="28" t="s">
        <v>39</v>
      </c>
      <c r="B3195" s="28" t="s">
        <v>3244</v>
      </c>
      <c r="C3195" s="85">
        <v>42767</v>
      </c>
      <c r="D3195" s="29">
        <f>+VLOOKUP(B3195,'[2]HG-Mexico by Contract'!$B$8:$G$4512,6,FALSE)</f>
        <v>317154</v>
      </c>
      <c r="E3195" s="29"/>
      <c r="F3195" s="28" t="s">
        <v>41</v>
      </c>
      <c r="G3195" s="28" t="s">
        <v>42</v>
      </c>
      <c r="H3195" s="28" t="s">
        <v>63</v>
      </c>
      <c r="I3195" s="31">
        <v>981985.66</v>
      </c>
      <c r="J3195" s="32">
        <f t="shared" si="147"/>
        <v>49325.139707235627</v>
      </c>
      <c r="K3195" s="31">
        <v>0</v>
      </c>
      <c r="L3195" s="31">
        <v>0</v>
      </c>
      <c r="M3195" s="31">
        <v>0</v>
      </c>
      <c r="N3195" s="31">
        <v>0</v>
      </c>
      <c r="O3195" s="33">
        <f t="shared" si="148"/>
        <v>0</v>
      </c>
      <c r="P3195" s="34" t="str">
        <f t="shared" si="149"/>
        <v>1-30</v>
      </c>
      <c r="Q3195" s="35" t="str">
        <f>+VLOOKUP(B3195,'[2]PORTAFOLIO JAN17'!$B$7:$T$4941,19,FALSE)</f>
        <v>MEXICO</v>
      </c>
      <c r="R3195" s="31">
        <v>0</v>
      </c>
      <c r="S3195" s="31">
        <v>0</v>
      </c>
      <c r="T3195" s="31" t="s">
        <v>45</v>
      </c>
      <c r="U3195" s="36" t="s">
        <v>64</v>
      </c>
      <c r="V3195" s="37">
        <v>49325.139701799999</v>
      </c>
      <c r="W3195" s="38">
        <v>49325.139701799999</v>
      </c>
      <c r="X3195" s="38">
        <v>0</v>
      </c>
      <c r="Y3195" s="38">
        <v>0</v>
      </c>
      <c r="Z3195" s="38">
        <v>0</v>
      </c>
      <c r="AA3195" s="38">
        <v>0</v>
      </c>
      <c r="AB3195" s="38">
        <v>0</v>
      </c>
      <c r="AC3195" s="38">
        <v>0</v>
      </c>
      <c r="AD3195" s="38" t="s">
        <v>47</v>
      </c>
    </row>
    <row r="3196" spans="1:30" s="27" customFormat="1" ht="15" customHeight="1" x14ac:dyDescent="0.25">
      <c r="A3196" s="39" t="s">
        <v>39</v>
      </c>
      <c r="B3196" s="39" t="s">
        <v>3245</v>
      </c>
      <c r="C3196" s="86">
        <v>42767</v>
      </c>
      <c r="D3196" s="29">
        <f>+VLOOKUP(B3196,'[2]HG-Mexico by Contract'!$B$8:$G$4512,6,FALSE)</f>
        <v>317033</v>
      </c>
      <c r="E3196" s="29"/>
      <c r="F3196" s="39" t="s">
        <v>218</v>
      </c>
      <c r="G3196" s="39" t="s">
        <v>42</v>
      </c>
      <c r="H3196" s="39" t="s">
        <v>44</v>
      </c>
      <c r="I3196" s="40">
        <v>333018.42</v>
      </c>
      <c r="J3196" s="32">
        <f t="shared" si="147"/>
        <v>333018.42</v>
      </c>
      <c r="K3196" s="31">
        <v>0</v>
      </c>
      <c r="L3196" s="31">
        <v>0</v>
      </c>
      <c r="M3196" s="31">
        <v>0</v>
      </c>
      <c r="N3196" s="31">
        <v>0</v>
      </c>
      <c r="O3196" s="33">
        <f t="shared" si="148"/>
        <v>0</v>
      </c>
      <c r="P3196" s="34" t="str">
        <f t="shared" si="149"/>
        <v>1-30</v>
      </c>
      <c r="Q3196" s="35" t="str">
        <f>+VLOOKUP(B3196,'[2]PORTAFOLIO JAN17'!$B$7:$T$4941,19,FALSE)</f>
        <v>HAITI</v>
      </c>
      <c r="R3196" s="31">
        <v>0</v>
      </c>
      <c r="S3196" s="31">
        <v>0</v>
      </c>
      <c r="T3196" s="31" t="s">
        <v>45</v>
      </c>
      <c r="U3196" s="41" t="s">
        <v>46</v>
      </c>
      <c r="V3196" s="42">
        <v>333018.42</v>
      </c>
      <c r="W3196" s="43">
        <v>333018.42</v>
      </c>
      <c r="X3196" s="38">
        <v>0</v>
      </c>
      <c r="Y3196" s="38">
        <v>0</v>
      </c>
      <c r="Z3196" s="38">
        <v>0</v>
      </c>
      <c r="AA3196" s="38">
        <v>0</v>
      </c>
      <c r="AB3196" s="38">
        <v>0</v>
      </c>
      <c r="AC3196" s="38">
        <v>0</v>
      </c>
      <c r="AD3196" s="38" t="s">
        <v>47</v>
      </c>
    </row>
    <row r="3197" spans="1:30" s="27" customFormat="1" ht="15" customHeight="1" x14ac:dyDescent="0.25">
      <c r="A3197" s="28" t="s">
        <v>39</v>
      </c>
      <c r="B3197" s="28" t="s">
        <v>3246</v>
      </c>
      <c r="C3197" s="85">
        <v>42767</v>
      </c>
      <c r="D3197" s="29">
        <f>+VLOOKUP(B3197,'[2]HG-Mexico by Contract'!$B$8:$G$4512,6,FALSE)</f>
        <v>318506</v>
      </c>
      <c r="E3197" s="29"/>
      <c r="F3197" s="28" t="s">
        <v>41</v>
      </c>
      <c r="G3197" s="28" t="s">
        <v>42</v>
      </c>
      <c r="H3197" s="28" t="s">
        <v>44</v>
      </c>
      <c r="I3197" s="31">
        <v>16766.900000000001</v>
      </c>
      <c r="J3197" s="32">
        <f t="shared" si="147"/>
        <v>16766.900000000001</v>
      </c>
      <c r="K3197" s="31">
        <v>0</v>
      </c>
      <c r="L3197" s="31">
        <v>0</v>
      </c>
      <c r="M3197" s="31">
        <v>0</v>
      </c>
      <c r="N3197" s="31">
        <v>0</v>
      </c>
      <c r="O3197" s="33">
        <f t="shared" si="148"/>
        <v>0</v>
      </c>
      <c r="P3197" s="34" t="str">
        <f t="shared" si="149"/>
        <v>1-30</v>
      </c>
      <c r="Q3197" s="35" t="str">
        <f>+VLOOKUP(B3197,'[2]PORTAFOLIO JAN17'!$B$7:$T$4941,19,FALSE)</f>
        <v>MEXICO</v>
      </c>
      <c r="R3197" s="31">
        <v>0</v>
      </c>
      <c r="S3197" s="31">
        <v>0</v>
      </c>
      <c r="T3197" s="31" t="s">
        <v>45</v>
      </c>
      <c r="U3197" s="36" t="s">
        <v>46</v>
      </c>
      <c r="V3197" s="37">
        <v>16766.900000000001</v>
      </c>
      <c r="W3197" s="38">
        <v>16766.900000000001</v>
      </c>
      <c r="X3197" s="38">
        <v>0</v>
      </c>
      <c r="Y3197" s="38">
        <v>0</v>
      </c>
      <c r="Z3197" s="38">
        <v>0</v>
      </c>
      <c r="AA3197" s="38">
        <v>0</v>
      </c>
      <c r="AB3197" s="38">
        <v>0</v>
      </c>
      <c r="AC3197" s="38">
        <v>0</v>
      </c>
      <c r="AD3197" s="38" t="s">
        <v>47</v>
      </c>
    </row>
    <row r="3198" spans="1:30" s="27" customFormat="1" ht="15" customHeight="1" x14ac:dyDescent="0.25">
      <c r="A3198" s="39" t="s">
        <v>39</v>
      </c>
      <c r="B3198" s="39" t="s">
        <v>3247</v>
      </c>
      <c r="C3198" s="86">
        <v>42767</v>
      </c>
      <c r="D3198" s="29">
        <f>+VLOOKUP(B3198,'[2]HG-Mexico by Contract'!$B$8:$G$4512,6,FALSE)</f>
        <v>316076</v>
      </c>
      <c r="E3198" s="29"/>
      <c r="F3198" s="39" t="s">
        <v>41</v>
      </c>
      <c r="G3198" s="39" t="s">
        <v>42</v>
      </c>
      <c r="H3198" s="39" t="s">
        <v>63</v>
      </c>
      <c r="I3198" s="40">
        <v>288071906.5</v>
      </c>
      <c r="J3198" s="32">
        <f t="shared" si="147"/>
        <v>14469851.865089577</v>
      </c>
      <c r="K3198" s="31">
        <v>0</v>
      </c>
      <c r="L3198" s="31">
        <v>0</v>
      </c>
      <c r="M3198" s="31">
        <v>0</v>
      </c>
      <c r="N3198" s="31">
        <v>0</v>
      </c>
      <c r="O3198" s="33">
        <f t="shared" si="148"/>
        <v>0</v>
      </c>
      <c r="P3198" s="34" t="str">
        <f t="shared" si="149"/>
        <v>1-30</v>
      </c>
      <c r="Q3198" s="35" t="str">
        <f>+VLOOKUP(B3198,'[2]PORTAFOLIO JAN17'!$B$7:$T$4941,19,FALSE)</f>
        <v>MEXICO</v>
      </c>
      <c r="R3198" s="31">
        <v>0</v>
      </c>
      <c r="S3198" s="31">
        <v>0</v>
      </c>
      <c r="T3198" s="31">
        <v>288261459.93000001</v>
      </c>
      <c r="U3198" s="41" t="s">
        <v>64</v>
      </c>
      <c r="V3198" s="42">
        <v>14479373.1322839</v>
      </c>
      <c r="W3198" s="43">
        <v>14479373.1322839</v>
      </c>
      <c r="X3198" s="38">
        <v>0</v>
      </c>
      <c r="Y3198" s="38">
        <v>0</v>
      </c>
      <c r="Z3198" s="38">
        <v>0</v>
      </c>
      <c r="AA3198" s="38">
        <v>0</v>
      </c>
      <c r="AB3198" s="38">
        <v>0</v>
      </c>
      <c r="AC3198" s="38">
        <v>0</v>
      </c>
      <c r="AD3198" s="38">
        <v>14479373.1322839</v>
      </c>
    </row>
    <row r="3199" spans="1:30" s="27" customFormat="1" ht="15" customHeight="1" x14ac:dyDescent="0.25">
      <c r="A3199" s="28" t="s">
        <v>39</v>
      </c>
      <c r="B3199" s="28" t="s">
        <v>3248</v>
      </c>
      <c r="C3199" s="85">
        <v>42767</v>
      </c>
      <c r="D3199" s="29">
        <f>+VLOOKUP(B3199,'[2]HG-Mexico by Contract'!$B$8:$G$4512,6,FALSE)</f>
        <v>316076</v>
      </c>
      <c r="E3199" s="29"/>
      <c r="F3199" s="28" t="s">
        <v>41</v>
      </c>
      <c r="G3199" s="28" t="s">
        <v>42</v>
      </c>
      <c r="H3199" s="28" t="s">
        <v>63</v>
      </c>
      <c r="I3199" s="40">
        <v>116798273.91</v>
      </c>
      <c r="J3199" s="32">
        <f t="shared" si="147"/>
        <v>5866777.2991458187</v>
      </c>
      <c r="K3199" s="31">
        <v>0</v>
      </c>
      <c r="L3199" s="31">
        <v>0</v>
      </c>
      <c r="M3199" s="31">
        <v>0</v>
      </c>
      <c r="N3199" s="31">
        <v>0</v>
      </c>
      <c r="O3199" s="33">
        <f t="shared" si="148"/>
        <v>0</v>
      </c>
      <c r="P3199" s="34" t="str">
        <f t="shared" si="149"/>
        <v>1-30</v>
      </c>
      <c r="Q3199" s="35" t="str">
        <f>+VLOOKUP(B3199,'[2]PORTAFOLIO JAN17'!$B$7:$T$4941,19,FALSE)</f>
        <v>MEXICO</v>
      </c>
      <c r="R3199" s="31">
        <v>0</v>
      </c>
      <c r="S3199" s="31">
        <v>0</v>
      </c>
      <c r="T3199" s="31">
        <v>116875577.36</v>
      </c>
      <c r="U3199" s="36" t="s">
        <v>64</v>
      </c>
      <c r="V3199" s="37">
        <v>5870660.2507928004</v>
      </c>
      <c r="W3199" s="38">
        <v>5870660.2507928004</v>
      </c>
      <c r="X3199" s="38">
        <v>0</v>
      </c>
      <c r="Y3199" s="38">
        <v>0</v>
      </c>
      <c r="Z3199" s="38">
        <v>0</v>
      </c>
      <c r="AA3199" s="38">
        <v>0</v>
      </c>
      <c r="AB3199" s="38">
        <v>0</v>
      </c>
      <c r="AC3199" s="38">
        <v>0</v>
      </c>
      <c r="AD3199" s="38">
        <v>5870660.2507928004</v>
      </c>
    </row>
    <row r="3200" spans="1:30" s="27" customFormat="1" ht="15" customHeight="1" x14ac:dyDescent="0.25">
      <c r="A3200" s="39" t="s">
        <v>39</v>
      </c>
      <c r="B3200" s="39" t="s">
        <v>3249</v>
      </c>
      <c r="C3200" s="86">
        <v>42767</v>
      </c>
      <c r="D3200" s="29">
        <f>+VLOOKUP(B3200,'[2]HG-Mexico by Contract'!$B$8:$G$4512,6,FALSE)</f>
        <v>316076</v>
      </c>
      <c r="E3200" s="29"/>
      <c r="F3200" s="39" t="s">
        <v>41</v>
      </c>
      <c r="G3200" s="39" t="s">
        <v>42</v>
      </c>
      <c r="H3200" s="39" t="s">
        <v>63</v>
      </c>
      <c r="I3200" s="40">
        <v>8731929.0899999999</v>
      </c>
      <c r="J3200" s="32">
        <f t="shared" si="147"/>
        <v>438604.79823903425</v>
      </c>
      <c r="K3200" s="31">
        <v>0</v>
      </c>
      <c r="L3200" s="31">
        <v>0</v>
      </c>
      <c r="M3200" s="31">
        <v>0</v>
      </c>
      <c r="N3200" s="31">
        <v>0</v>
      </c>
      <c r="O3200" s="33">
        <f t="shared" si="148"/>
        <v>0</v>
      </c>
      <c r="P3200" s="34" t="str">
        <f t="shared" si="149"/>
        <v>1-30</v>
      </c>
      <c r="Q3200" s="35" t="str">
        <f>+VLOOKUP(B3200,'[2]PORTAFOLIO JAN17'!$B$7:$T$4941,19,FALSE)</f>
        <v>MEXICO</v>
      </c>
      <c r="R3200" s="31">
        <v>0</v>
      </c>
      <c r="S3200" s="31">
        <v>0</v>
      </c>
      <c r="T3200" s="31">
        <v>8737708.3599999994</v>
      </c>
      <c r="U3200" s="41" t="s">
        <v>64</v>
      </c>
      <c r="V3200" s="42">
        <v>438895.09092280001</v>
      </c>
      <c r="W3200" s="43">
        <v>438895.09092280001</v>
      </c>
      <c r="X3200" s="38">
        <v>0</v>
      </c>
      <c r="Y3200" s="38">
        <v>0</v>
      </c>
      <c r="Z3200" s="38">
        <v>0</v>
      </c>
      <c r="AA3200" s="38">
        <v>0</v>
      </c>
      <c r="AB3200" s="38">
        <v>0</v>
      </c>
      <c r="AC3200" s="38">
        <v>0</v>
      </c>
      <c r="AD3200" s="38">
        <v>438895.09092280001</v>
      </c>
    </row>
    <row r="3201" spans="1:30" s="27" customFormat="1" ht="15" customHeight="1" x14ac:dyDescent="0.25">
      <c r="A3201" s="28" t="s">
        <v>39</v>
      </c>
      <c r="B3201" s="28" t="s">
        <v>3250</v>
      </c>
      <c r="C3201" s="85">
        <v>42767</v>
      </c>
      <c r="D3201" s="29">
        <f>+VLOOKUP(B3201,'[2]HG-Mexico by Contract'!$B$8:$G$4512,6,FALSE)</f>
        <v>316076</v>
      </c>
      <c r="E3201" s="29"/>
      <c r="F3201" s="28" t="s">
        <v>41</v>
      </c>
      <c r="G3201" s="28" t="s">
        <v>42</v>
      </c>
      <c r="H3201" s="28" t="s">
        <v>63</v>
      </c>
      <c r="I3201" s="40">
        <v>90586103.560000002</v>
      </c>
      <c r="J3201" s="32">
        <f t="shared" si="147"/>
        <v>4550139.9823202258</v>
      </c>
      <c r="K3201" s="31">
        <v>0</v>
      </c>
      <c r="L3201" s="31">
        <v>0</v>
      </c>
      <c r="M3201" s="31">
        <v>0</v>
      </c>
      <c r="N3201" s="31">
        <v>0</v>
      </c>
      <c r="O3201" s="33">
        <f t="shared" si="148"/>
        <v>0</v>
      </c>
      <c r="P3201" s="34" t="str">
        <f t="shared" si="149"/>
        <v>1-30</v>
      </c>
      <c r="Q3201" s="35" t="str">
        <f>+VLOOKUP(B3201,'[2]PORTAFOLIO JAN17'!$B$7:$T$4941,19,FALSE)</f>
        <v>MEXICO</v>
      </c>
      <c r="R3201" s="31">
        <v>0</v>
      </c>
      <c r="S3201" s="31">
        <v>0</v>
      </c>
      <c r="T3201" s="31">
        <v>90646058.370000005</v>
      </c>
      <c r="U3201" s="36" t="s">
        <v>64</v>
      </c>
      <c r="V3201" s="37">
        <v>4553151.5119251003</v>
      </c>
      <c r="W3201" s="38">
        <v>4553151.5119251003</v>
      </c>
      <c r="X3201" s="38">
        <v>0</v>
      </c>
      <c r="Y3201" s="38">
        <v>0</v>
      </c>
      <c r="Z3201" s="38">
        <v>0</v>
      </c>
      <c r="AA3201" s="38">
        <v>0</v>
      </c>
      <c r="AB3201" s="38">
        <v>0</v>
      </c>
      <c r="AC3201" s="38">
        <v>0</v>
      </c>
      <c r="AD3201" s="38">
        <v>4553151.5119251003</v>
      </c>
    </row>
    <row r="3202" spans="1:30" s="27" customFormat="1" ht="15" customHeight="1" x14ac:dyDescent="0.25">
      <c r="A3202" s="39" t="s">
        <v>39</v>
      </c>
      <c r="B3202" s="39" t="s">
        <v>3251</v>
      </c>
      <c r="C3202" s="86">
        <v>42767</v>
      </c>
      <c r="D3202" s="29">
        <f>+VLOOKUP(B3202,'[2]HG-Mexico by Contract'!$B$8:$G$4512,6,FALSE)</f>
        <v>316076</v>
      </c>
      <c r="E3202" s="29"/>
      <c r="F3202" s="39" t="s">
        <v>41</v>
      </c>
      <c r="G3202" s="39" t="s">
        <v>42</v>
      </c>
      <c r="H3202" s="39" t="s">
        <v>63</v>
      </c>
      <c r="I3202" s="40">
        <v>8651193.9800000004</v>
      </c>
      <c r="J3202" s="32">
        <f t="shared" si="147"/>
        <v>434549.47366328735</v>
      </c>
      <c r="K3202" s="31">
        <v>0</v>
      </c>
      <c r="L3202" s="31">
        <v>0</v>
      </c>
      <c r="M3202" s="31">
        <v>0</v>
      </c>
      <c r="N3202" s="31">
        <v>0</v>
      </c>
      <c r="O3202" s="33">
        <f t="shared" si="148"/>
        <v>0</v>
      </c>
      <c r="P3202" s="34" t="str">
        <f t="shared" si="149"/>
        <v>1-30</v>
      </c>
      <c r="Q3202" s="35" t="str">
        <f>+VLOOKUP(B3202,'[2]PORTAFOLIO JAN17'!$B$7:$T$4941,19,FALSE)</f>
        <v>MEXICO</v>
      </c>
      <c r="R3202" s="31">
        <v>0</v>
      </c>
      <c r="S3202" s="31">
        <v>0</v>
      </c>
      <c r="T3202" s="31">
        <v>8656919.8100000005</v>
      </c>
      <c r="U3202" s="41" t="s">
        <v>64</v>
      </c>
      <c r="V3202" s="42">
        <v>434837.08205630002</v>
      </c>
      <c r="W3202" s="43">
        <v>434837.08205630002</v>
      </c>
      <c r="X3202" s="38">
        <v>0</v>
      </c>
      <c r="Y3202" s="38">
        <v>0</v>
      </c>
      <c r="Z3202" s="38">
        <v>0</v>
      </c>
      <c r="AA3202" s="38">
        <v>0</v>
      </c>
      <c r="AB3202" s="38">
        <v>0</v>
      </c>
      <c r="AC3202" s="38">
        <v>0</v>
      </c>
      <c r="AD3202" s="38">
        <v>434837.08205630002</v>
      </c>
    </row>
    <row r="3203" spans="1:30" s="27" customFormat="1" ht="15" customHeight="1" x14ac:dyDescent="0.25">
      <c r="A3203" s="28" t="s">
        <v>39</v>
      </c>
      <c r="B3203" s="28" t="s">
        <v>3252</v>
      </c>
      <c r="C3203" s="85">
        <v>42767</v>
      </c>
      <c r="D3203" s="29">
        <f>+VLOOKUP(B3203,'[2]HG-Mexico by Contract'!$B$8:$G$4512,6,FALSE)</f>
        <v>316076</v>
      </c>
      <c r="E3203" s="29"/>
      <c r="F3203" s="28" t="s">
        <v>41</v>
      </c>
      <c r="G3203" s="28" t="s">
        <v>42</v>
      </c>
      <c r="H3203" s="28" t="s">
        <v>63</v>
      </c>
      <c r="I3203" s="40">
        <v>19709852.559999999</v>
      </c>
      <c r="J3203" s="32">
        <f t="shared" si="147"/>
        <v>990025.89419790078</v>
      </c>
      <c r="K3203" s="31">
        <v>0</v>
      </c>
      <c r="L3203" s="31">
        <v>0</v>
      </c>
      <c r="M3203" s="31">
        <v>0</v>
      </c>
      <c r="N3203" s="31">
        <v>0</v>
      </c>
      <c r="O3203" s="33">
        <f t="shared" si="148"/>
        <v>0</v>
      </c>
      <c r="P3203" s="34" t="str">
        <f t="shared" si="149"/>
        <v>1-30</v>
      </c>
      <c r="Q3203" s="35" t="str">
        <f>+VLOOKUP(B3203,'[2]PORTAFOLIO JAN17'!$B$7:$T$4941,19,FALSE)</f>
        <v>MEXICO</v>
      </c>
      <c r="R3203" s="31">
        <v>0</v>
      </c>
      <c r="S3203" s="31">
        <v>0</v>
      </c>
      <c r="T3203" s="31">
        <v>19722897.609999999</v>
      </c>
      <c r="U3203" s="36" t="s">
        <v>64</v>
      </c>
      <c r="V3203" s="37">
        <v>990681.14695029997</v>
      </c>
      <c r="W3203" s="38">
        <v>990681.14695029997</v>
      </c>
      <c r="X3203" s="38">
        <v>0</v>
      </c>
      <c r="Y3203" s="38">
        <v>0</v>
      </c>
      <c r="Z3203" s="38">
        <v>0</v>
      </c>
      <c r="AA3203" s="38">
        <v>0</v>
      </c>
      <c r="AB3203" s="38">
        <v>0</v>
      </c>
      <c r="AC3203" s="38">
        <v>0</v>
      </c>
      <c r="AD3203" s="38">
        <v>990681.14695029997</v>
      </c>
    </row>
    <row r="3204" spans="1:30" s="27" customFormat="1" ht="15" customHeight="1" x14ac:dyDescent="0.25">
      <c r="A3204" s="39" t="s">
        <v>39</v>
      </c>
      <c r="B3204" s="39" t="s">
        <v>3253</v>
      </c>
      <c r="C3204" s="86">
        <v>42767</v>
      </c>
      <c r="D3204" s="29">
        <f>+VLOOKUP(B3204,'[2]HG-Mexico by Contract'!$B$8:$G$4512,6,FALSE)</f>
        <v>316076</v>
      </c>
      <c r="E3204" s="29"/>
      <c r="F3204" s="39" t="s">
        <v>41</v>
      </c>
      <c r="G3204" s="39" t="s">
        <v>42</v>
      </c>
      <c r="H3204" s="39" t="s">
        <v>63</v>
      </c>
      <c r="I3204" s="40">
        <v>26672061.905999996</v>
      </c>
      <c r="J3204" s="32">
        <f t="shared" si="147"/>
        <v>1339737.6696860187</v>
      </c>
      <c r="K3204" s="31">
        <v>0</v>
      </c>
      <c r="L3204" s="31">
        <v>0</v>
      </c>
      <c r="M3204" s="31">
        <v>0</v>
      </c>
      <c r="N3204" s="31">
        <v>0</v>
      </c>
      <c r="O3204" s="33">
        <f t="shared" si="148"/>
        <v>0</v>
      </c>
      <c r="P3204" s="34" t="str">
        <f t="shared" si="149"/>
        <v>1-30</v>
      </c>
      <c r="Q3204" s="35" t="str">
        <f>+VLOOKUP(B3204,'[2]PORTAFOLIO JAN17'!$B$7:$T$4941,19,FALSE)</f>
        <v>MEXICO</v>
      </c>
      <c r="R3204" s="31">
        <v>0</v>
      </c>
      <c r="S3204" s="31">
        <v>0</v>
      </c>
      <c r="T3204" s="31">
        <v>76256328.359999999</v>
      </c>
      <c r="U3204" s="41" t="s">
        <v>64</v>
      </c>
      <c r="V3204" s="42">
        <v>3830355.3735227999</v>
      </c>
      <c r="W3204" s="43">
        <v>3830355.3735227999</v>
      </c>
      <c r="X3204" s="38">
        <v>0</v>
      </c>
      <c r="Y3204" s="38">
        <v>0</v>
      </c>
      <c r="Z3204" s="38">
        <v>0</v>
      </c>
      <c r="AA3204" s="38">
        <v>0</v>
      </c>
      <c r="AB3204" s="38">
        <v>0</v>
      </c>
      <c r="AC3204" s="38">
        <v>0</v>
      </c>
      <c r="AD3204" s="38">
        <v>3830355.3735227999</v>
      </c>
    </row>
    <row r="3205" spans="1:30" s="27" customFormat="1" ht="15" customHeight="1" x14ac:dyDescent="0.25">
      <c r="A3205" s="28" t="s">
        <v>39</v>
      </c>
      <c r="B3205" s="28" t="s">
        <v>3254</v>
      </c>
      <c r="C3205" s="85">
        <v>42767</v>
      </c>
      <c r="D3205" s="29">
        <f>+VLOOKUP(B3205,'[2]HG-Mexico by Contract'!$B$8:$G$4512,6,FALSE)</f>
        <v>316076</v>
      </c>
      <c r="E3205" s="29"/>
      <c r="F3205" s="28" t="s">
        <v>41</v>
      </c>
      <c r="G3205" s="28" t="s">
        <v>42</v>
      </c>
      <c r="H3205" s="28" t="s">
        <v>63</v>
      </c>
      <c r="I3205" s="40">
        <v>52250101.596000001</v>
      </c>
      <c r="J3205" s="32">
        <f t="shared" si="147"/>
        <v>2624522.6034563025</v>
      </c>
      <c r="K3205" s="31">
        <v>0</v>
      </c>
      <c r="L3205" s="31">
        <v>0</v>
      </c>
      <c r="M3205" s="31">
        <v>0</v>
      </c>
      <c r="N3205" s="31">
        <v>0</v>
      </c>
      <c r="O3205" s="33">
        <f t="shared" si="148"/>
        <v>0</v>
      </c>
      <c r="P3205" s="34" t="str">
        <f t="shared" si="149"/>
        <v>1-30</v>
      </c>
      <c r="Q3205" s="35" t="str">
        <f>+VLOOKUP(B3205,'[2]PORTAFOLIO JAN17'!$B$7:$T$4941,19,FALSE)</f>
        <v>MEXICO</v>
      </c>
      <c r="R3205" s="31">
        <v>0</v>
      </c>
      <c r="S3205" s="31">
        <v>0</v>
      </c>
      <c r="T3205" s="31">
        <v>149384810.15000001</v>
      </c>
      <c r="U3205" s="36" t="s">
        <v>64</v>
      </c>
      <c r="V3205" s="37">
        <v>7503599.0138344998</v>
      </c>
      <c r="W3205" s="38">
        <v>7503599.0138344998</v>
      </c>
      <c r="X3205" s="38">
        <v>0</v>
      </c>
      <c r="Y3205" s="38">
        <v>0</v>
      </c>
      <c r="Z3205" s="38">
        <v>0</v>
      </c>
      <c r="AA3205" s="38">
        <v>0</v>
      </c>
      <c r="AB3205" s="38">
        <v>0</v>
      </c>
      <c r="AC3205" s="38">
        <v>0</v>
      </c>
      <c r="AD3205" s="38">
        <v>7503599.0138344998</v>
      </c>
    </row>
    <row r="3206" spans="1:30" s="27" customFormat="1" ht="15" customHeight="1" x14ac:dyDescent="0.25">
      <c r="A3206" s="39" t="s">
        <v>39</v>
      </c>
      <c r="B3206" s="39" t="s">
        <v>3255</v>
      </c>
      <c r="C3206" s="86">
        <v>42767</v>
      </c>
      <c r="D3206" s="29">
        <f>+VLOOKUP(B3206,'[2]HG-Mexico by Contract'!$B$8:$G$4512,6,FALSE)</f>
        <v>316076</v>
      </c>
      <c r="E3206" s="29"/>
      <c r="F3206" s="39" t="s">
        <v>41</v>
      </c>
      <c r="G3206" s="39" t="s">
        <v>42</v>
      </c>
      <c r="H3206" s="39" t="s">
        <v>63</v>
      </c>
      <c r="I3206" s="40">
        <v>2524316.19</v>
      </c>
      <c r="J3206" s="32">
        <f t="shared" si="147"/>
        <v>126796.40223767296</v>
      </c>
      <c r="K3206" s="31">
        <v>0</v>
      </c>
      <c r="L3206" s="31">
        <v>0</v>
      </c>
      <c r="M3206" s="31">
        <v>0</v>
      </c>
      <c r="N3206" s="31">
        <v>0</v>
      </c>
      <c r="O3206" s="33">
        <f t="shared" si="148"/>
        <v>0</v>
      </c>
      <c r="P3206" s="34" t="str">
        <f t="shared" si="149"/>
        <v>1-30</v>
      </c>
      <c r="Q3206" s="35" t="str">
        <f>+VLOOKUP(B3206,'[2]PORTAFOLIO JAN17'!$B$7:$T$4941,19,FALSE)</f>
        <v>MEXICO</v>
      </c>
      <c r="R3206" s="31">
        <v>0</v>
      </c>
      <c r="S3206" s="31">
        <v>0</v>
      </c>
      <c r="T3206" s="31">
        <v>2525986.92</v>
      </c>
      <c r="U3206" s="41" t="s">
        <v>64</v>
      </c>
      <c r="V3206" s="42">
        <v>126880.3229916</v>
      </c>
      <c r="W3206" s="43">
        <v>126880.3229916</v>
      </c>
      <c r="X3206" s="38">
        <v>0</v>
      </c>
      <c r="Y3206" s="38">
        <v>0</v>
      </c>
      <c r="Z3206" s="38">
        <v>0</v>
      </c>
      <c r="AA3206" s="38">
        <v>0</v>
      </c>
      <c r="AB3206" s="38">
        <v>0</v>
      </c>
      <c r="AC3206" s="38">
        <v>0</v>
      </c>
      <c r="AD3206" s="38">
        <v>126880.3229916</v>
      </c>
    </row>
    <row r="3207" spans="1:30" s="27" customFormat="1" ht="15" customHeight="1" x14ac:dyDescent="0.25">
      <c r="A3207" s="28" t="s">
        <v>39</v>
      </c>
      <c r="B3207" s="28" t="s">
        <v>3256</v>
      </c>
      <c r="C3207" s="85">
        <v>42767</v>
      </c>
      <c r="D3207" s="29">
        <f>+VLOOKUP(B3207,'[2]HG-Mexico by Contract'!$B$8:$G$4512,6,FALSE)</f>
        <v>339833</v>
      </c>
      <c r="E3207" s="29"/>
      <c r="F3207" s="28" t="s">
        <v>41</v>
      </c>
      <c r="G3207" s="28" t="s">
        <v>42</v>
      </c>
      <c r="H3207" s="28" t="s">
        <v>63</v>
      </c>
      <c r="I3207" s="31">
        <v>6205848.6399999997</v>
      </c>
      <c r="J3207" s="32">
        <f t="shared" si="147"/>
        <v>311719.77722155151</v>
      </c>
      <c r="K3207" s="31">
        <v>0</v>
      </c>
      <c r="L3207" s="31">
        <v>6205848.6399999997</v>
      </c>
      <c r="M3207" s="31">
        <v>0</v>
      </c>
      <c r="N3207" s="31">
        <v>0</v>
      </c>
      <c r="O3207" s="33">
        <f t="shared" si="148"/>
        <v>6205848.6399999997</v>
      </c>
      <c r="P3207" s="34" t="str">
        <f t="shared" si="149"/>
        <v>61-90</v>
      </c>
      <c r="Q3207" s="35" t="str">
        <f>+VLOOKUP(B3207,'[2]PORTAFOLIO JAN17'!$B$7:$T$4941,19,FALSE)</f>
        <v>MEXICO</v>
      </c>
      <c r="R3207" s="31">
        <v>0</v>
      </c>
      <c r="S3207" s="31">
        <v>0</v>
      </c>
      <c r="T3207" s="31" t="s">
        <v>45</v>
      </c>
      <c r="U3207" s="36" t="s">
        <v>64</v>
      </c>
      <c r="V3207" s="37">
        <v>311719.77718719997</v>
      </c>
      <c r="W3207" s="38">
        <v>0</v>
      </c>
      <c r="X3207" s="38">
        <v>0</v>
      </c>
      <c r="Y3207" s="38">
        <v>311719.77718719997</v>
      </c>
      <c r="Z3207" s="38">
        <v>0</v>
      </c>
      <c r="AA3207" s="38">
        <v>0</v>
      </c>
      <c r="AB3207" s="38">
        <v>0</v>
      </c>
      <c r="AC3207" s="38">
        <v>0</v>
      </c>
      <c r="AD3207" s="38" t="s">
        <v>47</v>
      </c>
    </row>
    <row r="3208" spans="1:30" s="27" customFormat="1" ht="15" customHeight="1" x14ac:dyDescent="0.25">
      <c r="A3208" s="39" t="s">
        <v>39</v>
      </c>
      <c r="B3208" s="39" t="s">
        <v>3257</v>
      </c>
      <c r="C3208" s="86">
        <v>42767</v>
      </c>
      <c r="D3208" s="29">
        <f>+VLOOKUP(B3208,'[2]HG-Mexico by Contract'!$B$8:$G$4512,6,FALSE)</f>
        <v>341517</v>
      </c>
      <c r="E3208" s="29"/>
      <c r="F3208" s="39" t="s">
        <v>41</v>
      </c>
      <c r="G3208" s="39" t="s">
        <v>42</v>
      </c>
      <c r="H3208" s="39" t="s">
        <v>44</v>
      </c>
      <c r="I3208" s="40">
        <v>189639</v>
      </c>
      <c r="J3208" s="32">
        <f t="shared" ref="J3208:J3271" si="150">+IF(H3208="MXN",I3208/$J$2,I3208)</f>
        <v>189639</v>
      </c>
      <c r="K3208" s="31">
        <v>0</v>
      </c>
      <c r="L3208" s="31">
        <v>0</v>
      </c>
      <c r="M3208" s="31">
        <v>0</v>
      </c>
      <c r="N3208" s="31">
        <v>0</v>
      </c>
      <c r="O3208" s="33">
        <f t="shared" ref="O3208:O3271" si="151">+N3208+M3208+L3208+K3208</f>
        <v>0</v>
      </c>
      <c r="P3208" s="34" t="str">
        <f t="shared" ref="P3208:P3271" si="152">+IF(N3208&gt;0,"120+",IF(M3208&gt;0,"91-120",IF(L3208&gt;0,"61-90",IF(K3208&gt;0,"31-60","1-30"))))</f>
        <v>1-30</v>
      </c>
      <c r="Q3208" s="35" t="str">
        <f>+VLOOKUP(B3208,'[2]PORTAFOLIO JAN17'!$B$7:$T$4941,19,FALSE)</f>
        <v>COSTA RICA</v>
      </c>
      <c r="R3208" s="31">
        <v>0</v>
      </c>
      <c r="S3208" s="31">
        <v>0</v>
      </c>
      <c r="T3208" s="31" t="s">
        <v>45</v>
      </c>
      <c r="U3208" s="41" t="s">
        <v>46</v>
      </c>
      <c r="V3208" s="42">
        <v>189639</v>
      </c>
      <c r="W3208" s="43">
        <v>189639</v>
      </c>
      <c r="X3208" s="38">
        <v>0</v>
      </c>
      <c r="Y3208" s="38">
        <v>0</v>
      </c>
      <c r="Z3208" s="38">
        <v>0</v>
      </c>
      <c r="AA3208" s="38">
        <v>0</v>
      </c>
      <c r="AB3208" s="38">
        <v>0</v>
      </c>
      <c r="AC3208" s="38">
        <v>0</v>
      </c>
      <c r="AD3208" s="38" t="s">
        <v>47</v>
      </c>
    </row>
    <row r="3209" spans="1:30" s="27" customFormat="1" ht="15" customHeight="1" x14ac:dyDescent="0.25">
      <c r="A3209" s="28" t="s">
        <v>39</v>
      </c>
      <c r="B3209" s="28" t="s">
        <v>3258</v>
      </c>
      <c r="C3209" s="85">
        <v>42767</v>
      </c>
      <c r="D3209" s="29">
        <f>+VLOOKUP(B3209,'[2]HG-Mexico by Contract'!$B$8:$G$4512,6,FALSE)</f>
        <v>318916</v>
      </c>
      <c r="E3209" s="29"/>
      <c r="F3209" s="28" t="s">
        <v>41</v>
      </c>
      <c r="G3209" s="28" t="s">
        <v>42</v>
      </c>
      <c r="H3209" s="28" t="s">
        <v>63</v>
      </c>
      <c r="I3209" s="31">
        <v>3949603.88</v>
      </c>
      <c r="J3209" s="32">
        <f t="shared" si="150"/>
        <v>198388.60291426242</v>
      </c>
      <c r="K3209" s="31">
        <v>0</v>
      </c>
      <c r="L3209" s="31">
        <v>0</v>
      </c>
      <c r="M3209" s="31">
        <v>0</v>
      </c>
      <c r="N3209" s="31">
        <v>0</v>
      </c>
      <c r="O3209" s="33">
        <f t="shared" si="151"/>
        <v>0</v>
      </c>
      <c r="P3209" s="34" t="str">
        <f t="shared" si="152"/>
        <v>1-30</v>
      </c>
      <c r="Q3209" s="35" t="str">
        <f>+VLOOKUP(B3209,'[2]PORTAFOLIO JAN17'!$B$7:$T$4941,19,FALSE)</f>
        <v>MEXICO</v>
      </c>
      <c r="R3209" s="31">
        <v>0</v>
      </c>
      <c r="S3209" s="31">
        <v>0</v>
      </c>
      <c r="T3209" s="31" t="s">
        <v>45</v>
      </c>
      <c r="U3209" s="36" t="s">
        <v>64</v>
      </c>
      <c r="V3209" s="37">
        <v>198388.6028924</v>
      </c>
      <c r="W3209" s="38">
        <v>198388.6028924</v>
      </c>
      <c r="X3209" s="38">
        <v>0</v>
      </c>
      <c r="Y3209" s="38">
        <v>0</v>
      </c>
      <c r="Z3209" s="38">
        <v>0</v>
      </c>
      <c r="AA3209" s="38">
        <v>0</v>
      </c>
      <c r="AB3209" s="38">
        <v>0</v>
      </c>
      <c r="AC3209" s="38">
        <v>0</v>
      </c>
      <c r="AD3209" s="38" t="s">
        <v>47</v>
      </c>
    </row>
    <row r="3210" spans="1:30" s="27" customFormat="1" ht="15" customHeight="1" x14ac:dyDescent="0.25">
      <c r="A3210" s="39" t="s">
        <v>39</v>
      </c>
      <c r="B3210" s="39" t="s">
        <v>3259</v>
      </c>
      <c r="C3210" s="86">
        <v>42767</v>
      </c>
      <c r="D3210" s="29">
        <f>+VLOOKUP(B3210,'[2]HG-Mexico by Contract'!$B$8:$G$4512,6,FALSE)</f>
        <v>310580</v>
      </c>
      <c r="E3210" s="29"/>
      <c r="F3210" s="39" t="s">
        <v>41</v>
      </c>
      <c r="G3210" s="39" t="s">
        <v>42</v>
      </c>
      <c r="H3210" s="39" t="s">
        <v>44</v>
      </c>
      <c r="I3210" s="40">
        <v>3041212.01</v>
      </c>
      <c r="J3210" s="32">
        <f t="shared" si="150"/>
        <v>3041212.01</v>
      </c>
      <c r="K3210" s="31">
        <v>0</v>
      </c>
      <c r="L3210" s="31">
        <v>0</v>
      </c>
      <c r="M3210" s="31">
        <v>0</v>
      </c>
      <c r="N3210" s="31">
        <v>0</v>
      </c>
      <c r="O3210" s="33">
        <f t="shared" si="151"/>
        <v>0</v>
      </c>
      <c r="P3210" s="34" t="str">
        <f t="shared" si="152"/>
        <v>1-30</v>
      </c>
      <c r="Q3210" s="35" t="str">
        <f>+VLOOKUP(B3210,'[2]PORTAFOLIO JAN17'!$B$7:$T$4941,19,FALSE)</f>
        <v>MEXICO</v>
      </c>
      <c r="R3210" s="31">
        <v>0</v>
      </c>
      <c r="S3210" s="31">
        <v>0</v>
      </c>
      <c r="T3210" s="31" t="s">
        <v>45</v>
      </c>
      <c r="U3210" s="41" t="s">
        <v>46</v>
      </c>
      <c r="V3210" s="42">
        <v>3041212.01</v>
      </c>
      <c r="W3210" s="43">
        <v>3041212.01</v>
      </c>
      <c r="X3210" s="38">
        <v>0</v>
      </c>
      <c r="Y3210" s="38">
        <v>0</v>
      </c>
      <c r="Z3210" s="38">
        <v>0</v>
      </c>
      <c r="AA3210" s="38">
        <v>0</v>
      </c>
      <c r="AB3210" s="38">
        <v>0</v>
      </c>
      <c r="AC3210" s="38">
        <v>0</v>
      </c>
      <c r="AD3210" s="38" t="s">
        <v>47</v>
      </c>
    </row>
    <row r="3211" spans="1:30" s="27" customFormat="1" ht="15" customHeight="1" x14ac:dyDescent="0.25">
      <c r="A3211" s="28" t="s">
        <v>39</v>
      </c>
      <c r="B3211" s="28" t="s">
        <v>3260</v>
      </c>
      <c r="C3211" s="85">
        <v>42767</v>
      </c>
      <c r="D3211" s="29">
        <f>+VLOOKUP(B3211,'[2]HG-Mexico by Contract'!$B$8:$G$4512,6,FALSE)</f>
        <v>313548</v>
      </c>
      <c r="E3211" s="29"/>
      <c r="F3211" s="28" t="s">
        <v>62</v>
      </c>
      <c r="G3211" s="28" t="s">
        <v>42</v>
      </c>
      <c r="H3211" s="28" t="s">
        <v>44</v>
      </c>
      <c r="I3211" s="31">
        <v>15527.78</v>
      </c>
      <c r="J3211" s="32">
        <f t="shared" si="150"/>
        <v>15527.78</v>
      </c>
      <c r="K3211" s="31">
        <v>0</v>
      </c>
      <c r="L3211" s="31">
        <v>0</v>
      </c>
      <c r="M3211" s="31">
        <v>0</v>
      </c>
      <c r="N3211" s="31">
        <v>0</v>
      </c>
      <c r="O3211" s="33">
        <f t="shared" si="151"/>
        <v>0</v>
      </c>
      <c r="P3211" s="34" t="str">
        <f t="shared" si="152"/>
        <v>1-30</v>
      </c>
      <c r="Q3211" s="35" t="str">
        <f>+VLOOKUP(B3211,'[2]PORTAFOLIO JAN17'!$B$7:$T$4941,19,FALSE)</f>
        <v>NICARAGUA</v>
      </c>
      <c r="R3211" s="31">
        <v>0</v>
      </c>
      <c r="S3211" s="31">
        <v>0</v>
      </c>
      <c r="T3211" s="31" t="s">
        <v>45</v>
      </c>
      <c r="U3211" s="36" t="s">
        <v>46</v>
      </c>
      <c r="V3211" s="37">
        <v>15527.78</v>
      </c>
      <c r="W3211" s="38">
        <v>15527.78</v>
      </c>
      <c r="X3211" s="38">
        <v>0</v>
      </c>
      <c r="Y3211" s="38">
        <v>0</v>
      </c>
      <c r="Z3211" s="38">
        <v>0</v>
      </c>
      <c r="AA3211" s="38">
        <v>0</v>
      </c>
      <c r="AB3211" s="38">
        <v>0</v>
      </c>
      <c r="AC3211" s="38">
        <v>0</v>
      </c>
      <c r="AD3211" s="38" t="s">
        <v>47</v>
      </c>
    </row>
    <row r="3212" spans="1:30" s="27" customFormat="1" ht="15" customHeight="1" x14ac:dyDescent="0.25">
      <c r="A3212" s="39" t="s">
        <v>39</v>
      </c>
      <c r="B3212" s="39" t="s">
        <v>3261</v>
      </c>
      <c r="C3212" s="86">
        <v>42767</v>
      </c>
      <c r="D3212" s="29">
        <f>+VLOOKUP(B3212,'[2]HG-Mexico by Contract'!$B$8:$G$4512,6,FALSE)</f>
        <v>313548</v>
      </c>
      <c r="E3212" s="29"/>
      <c r="F3212" s="39" t="s">
        <v>62</v>
      </c>
      <c r="G3212" s="39" t="s">
        <v>42</v>
      </c>
      <c r="H3212" s="39" t="s">
        <v>44</v>
      </c>
      <c r="I3212" s="40">
        <v>27471.38</v>
      </c>
      <c r="J3212" s="32">
        <f t="shared" si="150"/>
        <v>27471.38</v>
      </c>
      <c r="K3212" s="31">
        <v>0</v>
      </c>
      <c r="L3212" s="31">
        <v>0</v>
      </c>
      <c r="M3212" s="31">
        <v>0</v>
      </c>
      <c r="N3212" s="31">
        <v>0</v>
      </c>
      <c r="O3212" s="33">
        <f t="shared" si="151"/>
        <v>0</v>
      </c>
      <c r="P3212" s="34" t="str">
        <f t="shared" si="152"/>
        <v>1-30</v>
      </c>
      <c r="Q3212" s="35" t="str">
        <f>+VLOOKUP(B3212,'[2]PORTAFOLIO JAN17'!$B$7:$T$4941,19,FALSE)</f>
        <v>NICARAGUA</v>
      </c>
      <c r="R3212" s="31">
        <v>0</v>
      </c>
      <c r="S3212" s="31">
        <v>0</v>
      </c>
      <c r="T3212" s="31" t="s">
        <v>45</v>
      </c>
      <c r="U3212" s="41" t="s">
        <v>46</v>
      </c>
      <c r="V3212" s="42">
        <v>27471.38</v>
      </c>
      <c r="W3212" s="43">
        <v>27471.38</v>
      </c>
      <c r="X3212" s="38">
        <v>0</v>
      </c>
      <c r="Y3212" s="38">
        <v>0</v>
      </c>
      <c r="Z3212" s="38">
        <v>0</v>
      </c>
      <c r="AA3212" s="38">
        <v>0</v>
      </c>
      <c r="AB3212" s="38">
        <v>0</v>
      </c>
      <c r="AC3212" s="38">
        <v>0</v>
      </c>
      <c r="AD3212" s="38" t="s">
        <v>47</v>
      </c>
    </row>
    <row r="3213" spans="1:30" s="27" customFormat="1" ht="15" customHeight="1" x14ac:dyDescent="0.25">
      <c r="A3213" s="28" t="s">
        <v>39</v>
      </c>
      <c r="B3213" s="28" t="s">
        <v>3262</v>
      </c>
      <c r="C3213" s="85">
        <v>42767</v>
      </c>
      <c r="D3213" s="29">
        <f>+VLOOKUP(B3213,'[2]HG-Mexico by Contract'!$B$8:$G$4512,6,FALSE)</f>
        <v>416292</v>
      </c>
      <c r="E3213" s="29"/>
      <c r="F3213" s="28" t="s">
        <v>41</v>
      </c>
      <c r="G3213" s="28" t="s">
        <v>42</v>
      </c>
      <c r="H3213" s="28" t="s">
        <v>44</v>
      </c>
      <c r="I3213" s="31">
        <v>55863.15</v>
      </c>
      <c r="J3213" s="32">
        <f t="shared" si="150"/>
        <v>55863.15</v>
      </c>
      <c r="K3213" s="31">
        <v>0</v>
      </c>
      <c r="L3213" s="31">
        <v>0</v>
      </c>
      <c r="M3213" s="31">
        <v>0</v>
      </c>
      <c r="N3213" s="31">
        <v>0</v>
      </c>
      <c r="O3213" s="33">
        <f t="shared" si="151"/>
        <v>0</v>
      </c>
      <c r="P3213" s="34" t="str">
        <f t="shared" si="152"/>
        <v>1-30</v>
      </c>
      <c r="Q3213" s="35" t="str">
        <f>+VLOOKUP(B3213,'[2]PORTAFOLIO JAN17'!$B$7:$T$4941,19,FALSE)</f>
        <v>COSTA RICA</v>
      </c>
      <c r="R3213" s="31">
        <v>0</v>
      </c>
      <c r="S3213" s="31">
        <v>0</v>
      </c>
      <c r="T3213" s="31" t="s">
        <v>45</v>
      </c>
      <c r="U3213" s="36" t="s">
        <v>46</v>
      </c>
      <c r="V3213" s="37">
        <v>55863.15</v>
      </c>
      <c r="W3213" s="38">
        <v>55863.15</v>
      </c>
      <c r="X3213" s="38">
        <v>0</v>
      </c>
      <c r="Y3213" s="38">
        <v>0</v>
      </c>
      <c r="Z3213" s="38">
        <v>0</v>
      </c>
      <c r="AA3213" s="38">
        <v>0</v>
      </c>
      <c r="AB3213" s="38">
        <v>0</v>
      </c>
      <c r="AC3213" s="38">
        <v>0</v>
      </c>
      <c r="AD3213" s="38" t="s">
        <v>47</v>
      </c>
    </row>
    <row r="3214" spans="1:30" s="27" customFormat="1" ht="15" customHeight="1" x14ac:dyDescent="0.25">
      <c r="A3214" s="39" t="s">
        <v>39</v>
      </c>
      <c r="B3214" s="39" t="s">
        <v>3263</v>
      </c>
      <c r="C3214" s="86">
        <v>42767</v>
      </c>
      <c r="D3214" s="29">
        <f>+VLOOKUP(B3214,'[2]HG-Mexico by Contract'!$B$8:$G$4512,6,FALSE)</f>
        <v>313548</v>
      </c>
      <c r="E3214" s="29"/>
      <c r="F3214" s="39" t="s">
        <v>62</v>
      </c>
      <c r="G3214" s="39" t="s">
        <v>42</v>
      </c>
      <c r="H3214" s="39" t="s">
        <v>44</v>
      </c>
      <c r="I3214" s="40">
        <v>73348.41</v>
      </c>
      <c r="J3214" s="32">
        <f t="shared" si="150"/>
        <v>73348.41</v>
      </c>
      <c r="K3214" s="31">
        <v>0</v>
      </c>
      <c r="L3214" s="31">
        <v>0</v>
      </c>
      <c r="M3214" s="31">
        <v>0</v>
      </c>
      <c r="N3214" s="31">
        <v>0</v>
      </c>
      <c r="O3214" s="33">
        <f t="shared" si="151"/>
        <v>0</v>
      </c>
      <c r="P3214" s="34" t="str">
        <f t="shared" si="152"/>
        <v>1-30</v>
      </c>
      <c r="Q3214" s="35" t="str">
        <f>+VLOOKUP(B3214,'[2]PORTAFOLIO JAN17'!$B$7:$T$4941,19,FALSE)</f>
        <v>NICARAGUA</v>
      </c>
      <c r="R3214" s="31">
        <v>0</v>
      </c>
      <c r="S3214" s="31">
        <v>0</v>
      </c>
      <c r="T3214" s="31" t="s">
        <v>45</v>
      </c>
      <c r="U3214" s="41" t="s">
        <v>46</v>
      </c>
      <c r="V3214" s="42">
        <v>73348.41</v>
      </c>
      <c r="W3214" s="43">
        <v>73348.41</v>
      </c>
      <c r="X3214" s="38">
        <v>0</v>
      </c>
      <c r="Y3214" s="38">
        <v>0</v>
      </c>
      <c r="Z3214" s="38">
        <v>0</v>
      </c>
      <c r="AA3214" s="38">
        <v>0</v>
      </c>
      <c r="AB3214" s="38">
        <v>0</v>
      </c>
      <c r="AC3214" s="38">
        <v>0</v>
      </c>
      <c r="AD3214" s="38" t="s">
        <v>47</v>
      </c>
    </row>
    <row r="3215" spans="1:30" s="27" customFormat="1" ht="15" customHeight="1" x14ac:dyDescent="0.25">
      <c r="A3215" s="28" t="s">
        <v>39</v>
      </c>
      <c r="B3215" s="28" t="s">
        <v>3264</v>
      </c>
      <c r="C3215" s="85">
        <v>42767</v>
      </c>
      <c r="D3215" s="29">
        <f>+VLOOKUP(B3215,'[2]HG-Mexico by Contract'!$B$8:$G$4512,6,FALSE)</f>
        <v>313548</v>
      </c>
      <c r="E3215" s="29"/>
      <c r="F3215" s="28" t="s">
        <v>62</v>
      </c>
      <c r="G3215" s="28" t="s">
        <v>42</v>
      </c>
      <c r="H3215" s="28" t="s">
        <v>44</v>
      </c>
      <c r="I3215" s="31">
        <v>28134.09</v>
      </c>
      <c r="J3215" s="32">
        <f t="shared" si="150"/>
        <v>28134.09</v>
      </c>
      <c r="K3215" s="31">
        <v>0</v>
      </c>
      <c r="L3215" s="31">
        <v>0</v>
      </c>
      <c r="M3215" s="31">
        <v>0</v>
      </c>
      <c r="N3215" s="31">
        <v>0</v>
      </c>
      <c r="O3215" s="33">
        <f t="shared" si="151"/>
        <v>0</v>
      </c>
      <c r="P3215" s="34" t="str">
        <f t="shared" si="152"/>
        <v>1-30</v>
      </c>
      <c r="Q3215" s="35" t="str">
        <f>+VLOOKUP(B3215,'[2]PORTAFOLIO JAN17'!$B$7:$T$4941,19,FALSE)</f>
        <v>NICARAGUA</v>
      </c>
      <c r="R3215" s="31">
        <v>0</v>
      </c>
      <c r="S3215" s="31">
        <v>0</v>
      </c>
      <c r="T3215" s="31" t="s">
        <v>45</v>
      </c>
      <c r="U3215" s="36" t="s">
        <v>46</v>
      </c>
      <c r="V3215" s="37">
        <v>28134.09</v>
      </c>
      <c r="W3215" s="38">
        <v>28134.09</v>
      </c>
      <c r="X3215" s="38">
        <v>0</v>
      </c>
      <c r="Y3215" s="38">
        <v>0</v>
      </c>
      <c r="Z3215" s="38">
        <v>0</v>
      </c>
      <c r="AA3215" s="38">
        <v>0</v>
      </c>
      <c r="AB3215" s="38">
        <v>0</v>
      </c>
      <c r="AC3215" s="38">
        <v>0</v>
      </c>
      <c r="AD3215" s="38" t="s">
        <v>47</v>
      </c>
    </row>
    <row r="3216" spans="1:30" s="27" customFormat="1" ht="15" customHeight="1" x14ac:dyDescent="0.25">
      <c r="A3216" s="39" t="s">
        <v>39</v>
      </c>
      <c r="B3216" s="39" t="s">
        <v>3265</v>
      </c>
      <c r="C3216" s="86">
        <v>42767</v>
      </c>
      <c r="D3216" s="29">
        <f>+VLOOKUP(B3216,'[2]HG-Mexico by Contract'!$B$8:$G$4512,6,FALSE)</f>
        <v>313548</v>
      </c>
      <c r="E3216" s="29"/>
      <c r="F3216" s="39" t="s">
        <v>62</v>
      </c>
      <c r="G3216" s="39" t="s">
        <v>42</v>
      </c>
      <c r="H3216" s="39" t="s">
        <v>44</v>
      </c>
      <c r="I3216" s="40">
        <v>73348.41</v>
      </c>
      <c r="J3216" s="32">
        <f t="shared" si="150"/>
        <v>73348.41</v>
      </c>
      <c r="K3216" s="31">
        <v>0</v>
      </c>
      <c r="L3216" s="31">
        <v>0</v>
      </c>
      <c r="M3216" s="31">
        <v>0</v>
      </c>
      <c r="N3216" s="31">
        <v>0</v>
      </c>
      <c r="O3216" s="33">
        <f t="shared" si="151"/>
        <v>0</v>
      </c>
      <c r="P3216" s="34" t="str">
        <f t="shared" si="152"/>
        <v>1-30</v>
      </c>
      <c r="Q3216" s="35" t="str">
        <f>+VLOOKUP(B3216,'[2]PORTAFOLIO JAN17'!$B$7:$T$4941,19,FALSE)</f>
        <v>NICARAGUA</v>
      </c>
      <c r="R3216" s="31">
        <v>0</v>
      </c>
      <c r="S3216" s="31">
        <v>0</v>
      </c>
      <c r="T3216" s="31" t="s">
        <v>45</v>
      </c>
      <c r="U3216" s="41" t="s">
        <v>46</v>
      </c>
      <c r="V3216" s="42">
        <v>73348.41</v>
      </c>
      <c r="W3216" s="43">
        <v>73348.41</v>
      </c>
      <c r="X3216" s="38">
        <v>0</v>
      </c>
      <c r="Y3216" s="38">
        <v>0</v>
      </c>
      <c r="Z3216" s="38">
        <v>0</v>
      </c>
      <c r="AA3216" s="38">
        <v>0</v>
      </c>
      <c r="AB3216" s="38">
        <v>0</v>
      </c>
      <c r="AC3216" s="38">
        <v>0</v>
      </c>
      <c r="AD3216" s="38" t="s">
        <v>47</v>
      </c>
    </row>
    <row r="3217" spans="1:30" s="27" customFormat="1" ht="15" customHeight="1" x14ac:dyDescent="0.25">
      <c r="A3217" s="28" t="s">
        <v>39</v>
      </c>
      <c r="B3217" s="28" t="s">
        <v>3266</v>
      </c>
      <c r="C3217" s="85">
        <v>42767</v>
      </c>
      <c r="D3217" s="29">
        <f>+VLOOKUP(B3217,'[2]HG-Mexico by Contract'!$B$8:$G$4512,6,FALSE)</f>
        <v>313548</v>
      </c>
      <c r="E3217" s="29"/>
      <c r="F3217" s="28" t="s">
        <v>62</v>
      </c>
      <c r="G3217" s="28" t="s">
        <v>42</v>
      </c>
      <c r="H3217" s="28" t="s">
        <v>44</v>
      </c>
      <c r="I3217" s="31">
        <v>15527.78</v>
      </c>
      <c r="J3217" s="32">
        <f t="shared" si="150"/>
        <v>15527.78</v>
      </c>
      <c r="K3217" s="31">
        <v>0</v>
      </c>
      <c r="L3217" s="31">
        <v>0</v>
      </c>
      <c r="M3217" s="31">
        <v>0</v>
      </c>
      <c r="N3217" s="31">
        <v>0</v>
      </c>
      <c r="O3217" s="33">
        <f t="shared" si="151"/>
        <v>0</v>
      </c>
      <c r="P3217" s="34" t="str">
        <f t="shared" si="152"/>
        <v>1-30</v>
      </c>
      <c r="Q3217" s="35" t="str">
        <f>+VLOOKUP(B3217,'[2]PORTAFOLIO JAN17'!$B$7:$T$4941,19,FALSE)</f>
        <v>NICARAGUA</v>
      </c>
      <c r="R3217" s="31">
        <v>0</v>
      </c>
      <c r="S3217" s="31">
        <v>0</v>
      </c>
      <c r="T3217" s="31" t="s">
        <v>45</v>
      </c>
      <c r="U3217" s="36" t="s">
        <v>46</v>
      </c>
      <c r="V3217" s="37">
        <v>15527.78</v>
      </c>
      <c r="W3217" s="38">
        <v>15527.78</v>
      </c>
      <c r="X3217" s="38">
        <v>0</v>
      </c>
      <c r="Y3217" s="38">
        <v>0</v>
      </c>
      <c r="Z3217" s="38">
        <v>0</v>
      </c>
      <c r="AA3217" s="38">
        <v>0</v>
      </c>
      <c r="AB3217" s="38">
        <v>0</v>
      </c>
      <c r="AC3217" s="38">
        <v>0</v>
      </c>
      <c r="AD3217" s="38" t="s">
        <v>47</v>
      </c>
    </row>
    <row r="3218" spans="1:30" s="27" customFormat="1" ht="15" customHeight="1" x14ac:dyDescent="0.25">
      <c r="A3218" s="39" t="s">
        <v>39</v>
      </c>
      <c r="B3218" s="39" t="s">
        <v>3267</v>
      </c>
      <c r="C3218" s="86">
        <v>42767</v>
      </c>
      <c r="D3218" s="29">
        <f>+VLOOKUP(B3218,'[2]HG-Mexico by Contract'!$B$8:$G$4512,6,FALSE)</f>
        <v>313548</v>
      </c>
      <c r="E3218" s="29"/>
      <c r="F3218" s="39" t="s">
        <v>62</v>
      </c>
      <c r="G3218" s="39" t="s">
        <v>42</v>
      </c>
      <c r="H3218" s="39" t="s">
        <v>44</v>
      </c>
      <c r="I3218" s="40">
        <v>71597.02</v>
      </c>
      <c r="J3218" s="32">
        <f t="shared" si="150"/>
        <v>71597.02</v>
      </c>
      <c r="K3218" s="31">
        <v>0</v>
      </c>
      <c r="L3218" s="31">
        <v>0</v>
      </c>
      <c r="M3218" s="31">
        <v>0</v>
      </c>
      <c r="N3218" s="31">
        <v>0</v>
      </c>
      <c r="O3218" s="33">
        <f t="shared" si="151"/>
        <v>0</v>
      </c>
      <c r="P3218" s="34" t="str">
        <f t="shared" si="152"/>
        <v>1-30</v>
      </c>
      <c r="Q3218" s="35" t="str">
        <f>+VLOOKUP(B3218,'[2]PORTAFOLIO JAN17'!$B$7:$T$4941,19,FALSE)</f>
        <v>NICARAGUA</v>
      </c>
      <c r="R3218" s="31">
        <v>0</v>
      </c>
      <c r="S3218" s="31">
        <v>0</v>
      </c>
      <c r="T3218" s="31" t="s">
        <v>45</v>
      </c>
      <c r="U3218" s="41" t="s">
        <v>46</v>
      </c>
      <c r="V3218" s="42">
        <v>71597.02</v>
      </c>
      <c r="W3218" s="43">
        <v>71597.02</v>
      </c>
      <c r="X3218" s="38">
        <v>0</v>
      </c>
      <c r="Y3218" s="38">
        <v>0</v>
      </c>
      <c r="Z3218" s="38">
        <v>0</v>
      </c>
      <c r="AA3218" s="38">
        <v>0</v>
      </c>
      <c r="AB3218" s="38">
        <v>0</v>
      </c>
      <c r="AC3218" s="38">
        <v>0</v>
      </c>
      <c r="AD3218" s="38" t="s">
        <v>47</v>
      </c>
    </row>
    <row r="3219" spans="1:30" s="27" customFormat="1" ht="15" customHeight="1" x14ac:dyDescent="0.25">
      <c r="A3219" s="28" t="s">
        <v>39</v>
      </c>
      <c r="B3219" s="28" t="s">
        <v>3268</v>
      </c>
      <c r="C3219" s="85">
        <v>42767</v>
      </c>
      <c r="D3219" s="29">
        <f>+VLOOKUP(B3219,'[2]HG-Mexico by Contract'!$B$8:$G$4512,6,FALSE)</f>
        <v>313548</v>
      </c>
      <c r="E3219" s="29"/>
      <c r="F3219" s="28" t="s">
        <v>62</v>
      </c>
      <c r="G3219" s="28" t="s">
        <v>42</v>
      </c>
      <c r="H3219" s="28" t="s">
        <v>44</v>
      </c>
      <c r="I3219" s="31">
        <v>71597.02</v>
      </c>
      <c r="J3219" s="32">
        <f t="shared" si="150"/>
        <v>71597.02</v>
      </c>
      <c r="K3219" s="31">
        <v>0</v>
      </c>
      <c r="L3219" s="31">
        <v>0</v>
      </c>
      <c r="M3219" s="31">
        <v>0</v>
      </c>
      <c r="N3219" s="31">
        <v>0</v>
      </c>
      <c r="O3219" s="33">
        <f t="shared" si="151"/>
        <v>0</v>
      </c>
      <c r="P3219" s="34" t="str">
        <f t="shared" si="152"/>
        <v>1-30</v>
      </c>
      <c r="Q3219" s="35" t="str">
        <f>+VLOOKUP(B3219,'[2]PORTAFOLIO JAN17'!$B$7:$T$4941,19,FALSE)</f>
        <v>NICARAGUA</v>
      </c>
      <c r="R3219" s="31">
        <v>0</v>
      </c>
      <c r="S3219" s="31">
        <v>0</v>
      </c>
      <c r="T3219" s="31" t="s">
        <v>45</v>
      </c>
      <c r="U3219" s="36" t="s">
        <v>46</v>
      </c>
      <c r="V3219" s="37">
        <v>71597.02</v>
      </c>
      <c r="W3219" s="38">
        <v>71597.02</v>
      </c>
      <c r="X3219" s="38">
        <v>0</v>
      </c>
      <c r="Y3219" s="38">
        <v>0</v>
      </c>
      <c r="Z3219" s="38">
        <v>0</v>
      </c>
      <c r="AA3219" s="38">
        <v>0</v>
      </c>
      <c r="AB3219" s="38">
        <v>0</v>
      </c>
      <c r="AC3219" s="38">
        <v>0</v>
      </c>
      <c r="AD3219" s="38" t="s">
        <v>47</v>
      </c>
    </row>
    <row r="3220" spans="1:30" s="27" customFormat="1" ht="15" customHeight="1" x14ac:dyDescent="0.25">
      <c r="A3220" s="39" t="s">
        <v>39</v>
      </c>
      <c r="B3220" s="39" t="s">
        <v>3269</v>
      </c>
      <c r="C3220" s="86">
        <v>42767</v>
      </c>
      <c r="D3220" s="29">
        <f>+VLOOKUP(B3220,'[2]HG-Mexico by Contract'!$B$8:$G$4512,6,FALSE)</f>
        <v>313548</v>
      </c>
      <c r="E3220" s="29"/>
      <c r="F3220" s="39" t="s">
        <v>62</v>
      </c>
      <c r="G3220" s="39" t="s">
        <v>42</v>
      </c>
      <c r="H3220" s="39" t="s">
        <v>44</v>
      </c>
      <c r="I3220" s="40">
        <v>16559.810000000001</v>
      </c>
      <c r="J3220" s="32">
        <f t="shared" si="150"/>
        <v>16559.810000000001</v>
      </c>
      <c r="K3220" s="31">
        <v>0</v>
      </c>
      <c r="L3220" s="31">
        <v>0</v>
      </c>
      <c r="M3220" s="31">
        <v>0</v>
      </c>
      <c r="N3220" s="31">
        <v>0</v>
      </c>
      <c r="O3220" s="33">
        <f t="shared" si="151"/>
        <v>0</v>
      </c>
      <c r="P3220" s="34" t="str">
        <f t="shared" si="152"/>
        <v>1-30</v>
      </c>
      <c r="Q3220" s="35" t="str">
        <f>+VLOOKUP(B3220,'[2]PORTAFOLIO JAN17'!$B$7:$T$4941,19,FALSE)</f>
        <v>NICARAGUA</v>
      </c>
      <c r="R3220" s="31">
        <v>0</v>
      </c>
      <c r="S3220" s="31">
        <v>0</v>
      </c>
      <c r="T3220" s="31" t="s">
        <v>45</v>
      </c>
      <c r="U3220" s="41" t="s">
        <v>46</v>
      </c>
      <c r="V3220" s="42">
        <v>16559.810000000001</v>
      </c>
      <c r="W3220" s="43">
        <v>16559.810000000001</v>
      </c>
      <c r="X3220" s="38">
        <v>0</v>
      </c>
      <c r="Y3220" s="38">
        <v>0</v>
      </c>
      <c r="Z3220" s="38">
        <v>0</v>
      </c>
      <c r="AA3220" s="38">
        <v>0</v>
      </c>
      <c r="AB3220" s="38">
        <v>0</v>
      </c>
      <c r="AC3220" s="38">
        <v>0</v>
      </c>
      <c r="AD3220" s="38" t="s">
        <v>47</v>
      </c>
    </row>
    <row r="3221" spans="1:30" s="27" customFormat="1" ht="15" customHeight="1" x14ac:dyDescent="0.25">
      <c r="A3221" s="28" t="s">
        <v>39</v>
      </c>
      <c r="B3221" s="28" t="s">
        <v>3270</v>
      </c>
      <c r="C3221" s="85">
        <v>42767</v>
      </c>
      <c r="D3221" s="29">
        <f>+VLOOKUP(B3221,'[2]HG-Mexico by Contract'!$B$8:$G$4512,6,FALSE)</f>
        <v>313548</v>
      </c>
      <c r="E3221" s="29"/>
      <c r="F3221" s="28" t="s">
        <v>62</v>
      </c>
      <c r="G3221" s="28" t="s">
        <v>42</v>
      </c>
      <c r="H3221" s="28" t="s">
        <v>44</v>
      </c>
      <c r="I3221" s="31">
        <v>73348.41</v>
      </c>
      <c r="J3221" s="32">
        <f t="shared" si="150"/>
        <v>73348.41</v>
      </c>
      <c r="K3221" s="31">
        <v>0</v>
      </c>
      <c r="L3221" s="31">
        <v>0</v>
      </c>
      <c r="M3221" s="31">
        <v>0</v>
      </c>
      <c r="N3221" s="31">
        <v>0</v>
      </c>
      <c r="O3221" s="33">
        <f t="shared" si="151"/>
        <v>0</v>
      </c>
      <c r="P3221" s="34" t="str">
        <f t="shared" si="152"/>
        <v>1-30</v>
      </c>
      <c r="Q3221" s="35" t="str">
        <f>+VLOOKUP(B3221,'[2]PORTAFOLIO JAN17'!$B$7:$T$4941,19,FALSE)</f>
        <v>NICARAGUA</v>
      </c>
      <c r="R3221" s="31">
        <v>0</v>
      </c>
      <c r="S3221" s="31">
        <v>0</v>
      </c>
      <c r="T3221" s="31" t="s">
        <v>45</v>
      </c>
      <c r="U3221" s="36" t="s">
        <v>46</v>
      </c>
      <c r="V3221" s="37">
        <v>73348.41</v>
      </c>
      <c r="W3221" s="38">
        <v>73348.41</v>
      </c>
      <c r="X3221" s="38">
        <v>0</v>
      </c>
      <c r="Y3221" s="38">
        <v>0</v>
      </c>
      <c r="Z3221" s="38">
        <v>0</v>
      </c>
      <c r="AA3221" s="38">
        <v>0</v>
      </c>
      <c r="AB3221" s="38">
        <v>0</v>
      </c>
      <c r="AC3221" s="38">
        <v>0</v>
      </c>
      <c r="AD3221" s="38" t="s">
        <v>47</v>
      </c>
    </row>
    <row r="3222" spans="1:30" s="27" customFormat="1" ht="15" customHeight="1" x14ac:dyDescent="0.25">
      <c r="A3222" s="39" t="s">
        <v>39</v>
      </c>
      <c r="B3222" s="39" t="s">
        <v>3271</v>
      </c>
      <c r="C3222" s="86">
        <v>42767</v>
      </c>
      <c r="D3222" s="29">
        <f>+VLOOKUP(B3222,'[2]HG-Mexico by Contract'!$B$8:$G$4512,6,FALSE)</f>
        <v>313548</v>
      </c>
      <c r="E3222" s="29"/>
      <c r="F3222" s="39" t="s">
        <v>62</v>
      </c>
      <c r="G3222" s="39" t="s">
        <v>42</v>
      </c>
      <c r="H3222" s="39" t="s">
        <v>44</v>
      </c>
      <c r="I3222" s="40">
        <v>81588.17</v>
      </c>
      <c r="J3222" s="32">
        <f t="shared" si="150"/>
        <v>81588.17</v>
      </c>
      <c r="K3222" s="31">
        <v>0</v>
      </c>
      <c r="L3222" s="31">
        <v>0</v>
      </c>
      <c r="M3222" s="31">
        <v>0</v>
      </c>
      <c r="N3222" s="31">
        <v>0</v>
      </c>
      <c r="O3222" s="33">
        <f t="shared" si="151"/>
        <v>0</v>
      </c>
      <c r="P3222" s="34" t="str">
        <f t="shared" si="152"/>
        <v>1-30</v>
      </c>
      <c r="Q3222" s="35" t="str">
        <f>+VLOOKUP(B3222,'[2]PORTAFOLIO JAN17'!$B$7:$T$4941,19,FALSE)</f>
        <v>NICARAGUA</v>
      </c>
      <c r="R3222" s="31">
        <v>0</v>
      </c>
      <c r="S3222" s="31">
        <v>0</v>
      </c>
      <c r="T3222" s="31" t="s">
        <v>45</v>
      </c>
      <c r="U3222" s="41" t="s">
        <v>46</v>
      </c>
      <c r="V3222" s="42">
        <v>81588.17</v>
      </c>
      <c r="W3222" s="43">
        <v>81588.17</v>
      </c>
      <c r="X3222" s="38">
        <v>0</v>
      </c>
      <c r="Y3222" s="38">
        <v>0</v>
      </c>
      <c r="Z3222" s="38">
        <v>0</v>
      </c>
      <c r="AA3222" s="38">
        <v>0</v>
      </c>
      <c r="AB3222" s="38">
        <v>0</v>
      </c>
      <c r="AC3222" s="38">
        <v>0</v>
      </c>
      <c r="AD3222" s="38" t="s">
        <v>47</v>
      </c>
    </row>
    <row r="3223" spans="1:30" s="27" customFormat="1" ht="15" customHeight="1" x14ac:dyDescent="0.25">
      <c r="A3223" s="28" t="s">
        <v>39</v>
      </c>
      <c r="B3223" s="28" t="s">
        <v>3272</v>
      </c>
      <c r="C3223" s="85">
        <v>42767</v>
      </c>
      <c r="D3223" s="29">
        <f>+VLOOKUP(B3223,'[2]HG-Mexico by Contract'!$B$8:$G$4512,6,FALSE)</f>
        <v>313548</v>
      </c>
      <c r="E3223" s="29"/>
      <c r="F3223" s="28" t="s">
        <v>62</v>
      </c>
      <c r="G3223" s="28" t="s">
        <v>42</v>
      </c>
      <c r="H3223" s="28" t="s">
        <v>44</v>
      </c>
      <c r="I3223" s="31">
        <v>15527.79</v>
      </c>
      <c r="J3223" s="32">
        <f t="shared" si="150"/>
        <v>15527.79</v>
      </c>
      <c r="K3223" s="31">
        <v>0</v>
      </c>
      <c r="L3223" s="31">
        <v>0</v>
      </c>
      <c r="M3223" s="31">
        <v>0</v>
      </c>
      <c r="N3223" s="31">
        <v>0</v>
      </c>
      <c r="O3223" s="33">
        <f t="shared" si="151"/>
        <v>0</v>
      </c>
      <c r="P3223" s="34" t="str">
        <f t="shared" si="152"/>
        <v>1-30</v>
      </c>
      <c r="Q3223" s="35" t="str">
        <f>+VLOOKUP(B3223,'[2]PORTAFOLIO JAN17'!$B$7:$T$4941,19,FALSE)</f>
        <v>NICARAGUA</v>
      </c>
      <c r="R3223" s="31">
        <v>0</v>
      </c>
      <c r="S3223" s="31">
        <v>0</v>
      </c>
      <c r="T3223" s="31" t="s">
        <v>45</v>
      </c>
      <c r="U3223" s="36" t="s">
        <v>46</v>
      </c>
      <c r="V3223" s="37">
        <v>15527.79</v>
      </c>
      <c r="W3223" s="38">
        <v>15527.79</v>
      </c>
      <c r="X3223" s="38">
        <v>0</v>
      </c>
      <c r="Y3223" s="38">
        <v>0</v>
      </c>
      <c r="Z3223" s="38">
        <v>0</v>
      </c>
      <c r="AA3223" s="38">
        <v>0</v>
      </c>
      <c r="AB3223" s="38">
        <v>0</v>
      </c>
      <c r="AC3223" s="38">
        <v>0</v>
      </c>
      <c r="AD3223" s="38" t="s">
        <v>47</v>
      </c>
    </row>
    <row r="3224" spans="1:30" s="27" customFormat="1" ht="15" customHeight="1" x14ac:dyDescent="0.25">
      <c r="A3224" s="39" t="s">
        <v>39</v>
      </c>
      <c r="B3224" s="39" t="s">
        <v>3273</v>
      </c>
      <c r="C3224" s="86">
        <v>42767</v>
      </c>
      <c r="D3224" s="29">
        <f>+VLOOKUP(B3224,'[2]HG-Mexico by Contract'!$B$8:$G$4512,6,FALSE)</f>
        <v>308900</v>
      </c>
      <c r="E3224" s="29"/>
      <c r="F3224" s="39" t="s">
        <v>41</v>
      </c>
      <c r="G3224" s="39" t="s">
        <v>42</v>
      </c>
      <c r="H3224" s="39" t="s">
        <v>44</v>
      </c>
      <c r="I3224" s="40">
        <v>862184.27</v>
      </c>
      <c r="J3224" s="32">
        <f t="shared" si="150"/>
        <v>862184.27</v>
      </c>
      <c r="K3224" s="31">
        <v>0</v>
      </c>
      <c r="L3224" s="31">
        <v>0</v>
      </c>
      <c r="M3224" s="31">
        <v>0</v>
      </c>
      <c r="N3224" s="31">
        <v>0</v>
      </c>
      <c r="O3224" s="33">
        <f t="shared" si="151"/>
        <v>0</v>
      </c>
      <c r="P3224" s="34" t="str">
        <f t="shared" si="152"/>
        <v>1-30</v>
      </c>
      <c r="Q3224" s="35" t="str">
        <f>+VLOOKUP(B3224,'[2]PORTAFOLIO JAN17'!$B$7:$T$4941,19,FALSE)</f>
        <v>COSTA RICA</v>
      </c>
      <c r="R3224" s="31">
        <v>0</v>
      </c>
      <c r="S3224" s="31">
        <v>0</v>
      </c>
      <c r="T3224" s="31" t="s">
        <v>45</v>
      </c>
      <c r="U3224" s="41" t="s">
        <v>46</v>
      </c>
      <c r="V3224" s="42">
        <v>862184.27</v>
      </c>
      <c r="W3224" s="43">
        <v>862184.27</v>
      </c>
      <c r="X3224" s="38">
        <v>0</v>
      </c>
      <c r="Y3224" s="38">
        <v>0</v>
      </c>
      <c r="Z3224" s="38">
        <v>0</v>
      </c>
      <c r="AA3224" s="38">
        <v>0</v>
      </c>
      <c r="AB3224" s="38">
        <v>0</v>
      </c>
      <c r="AC3224" s="38">
        <v>0</v>
      </c>
      <c r="AD3224" s="38" t="s">
        <v>47</v>
      </c>
    </row>
    <row r="3225" spans="1:30" s="27" customFormat="1" ht="15" customHeight="1" x14ac:dyDescent="0.25">
      <c r="A3225" s="28" t="s">
        <v>39</v>
      </c>
      <c r="B3225" s="28" t="s">
        <v>3274</v>
      </c>
      <c r="C3225" s="85">
        <v>42767</v>
      </c>
      <c r="D3225" s="29">
        <f>+VLOOKUP(B3225,'[2]HG-Mexico by Contract'!$B$8:$G$4512,6,FALSE)</f>
        <v>313548</v>
      </c>
      <c r="E3225" s="29"/>
      <c r="F3225" s="28" t="s">
        <v>62</v>
      </c>
      <c r="G3225" s="28" t="s">
        <v>42</v>
      </c>
      <c r="H3225" s="28" t="s">
        <v>44</v>
      </c>
      <c r="I3225" s="31">
        <v>5088.8</v>
      </c>
      <c r="J3225" s="32">
        <f t="shared" si="150"/>
        <v>5088.8</v>
      </c>
      <c r="K3225" s="31">
        <v>0</v>
      </c>
      <c r="L3225" s="31">
        <v>0</v>
      </c>
      <c r="M3225" s="31">
        <v>0</v>
      </c>
      <c r="N3225" s="31">
        <v>0</v>
      </c>
      <c r="O3225" s="33">
        <f t="shared" si="151"/>
        <v>0</v>
      </c>
      <c r="P3225" s="34" t="str">
        <f t="shared" si="152"/>
        <v>1-30</v>
      </c>
      <c r="Q3225" s="35" t="str">
        <f>+VLOOKUP(B3225,'[2]PORTAFOLIO JAN17'!$B$7:$T$4941,19,FALSE)</f>
        <v>NICARAGUA</v>
      </c>
      <c r="R3225" s="31">
        <v>0</v>
      </c>
      <c r="S3225" s="31">
        <v>0</v>
      </c>
      <c r="T3225" s="31" t="s">
        <v>45</v>
      </c>
      <c r="U3225" s="36" t="s">
        <v>46</v>
      </c>
      <c r="V3225" s="37">
        <v>5088.8</v>
      </c>
      <c r="W3225" s="38">
        <v>5088.8</v>
      </c>
      <c r="X3225" s="38">
        <v>0</v>
      </c>
      <c r="Y3225" s="38">
        <v>0</v>
      </c>
      <c r="Z3225" s="38">
        <v>0</v>
      </c>
      <c r="AA3225" s="38">
        <v>0</v>
      </c>
      <c r="AB3225" s="38">
        <v>0</v>
      </c>
      <c r="AC3225" s="38">
        <v>0</v>
      </c>
      <c r="AD3225" s="38" t="s">
        <v>47</v>
      </c>
    </row>
    <row r="3226" spans="1:30" s="27" customFormat="1" ht="15" customHeight="1" x14ac:dyDescent="0.25">
      <c r="A3226" s="39" t="s">
        <v>39</v>
      </c>
      <c r="B3226" s="39" t="s">
        <v>3275</v>
      </c>
      <c r="C3226" s="86">
        <v>42767</v>
      </c>
      <c r="D3226" s="29">
        <f>+VLOOKUP(B3226,'[2]HG-Mexico by Contract'!$B$8:$G$4512,6,FALSE)</f>
        <v>313548</v>
      </c>
      <c r="E3226" s="29"/>
      <c r="F3226" s="39" t="s">
        <v>62</v>
      </c>
      <c r="G3226" s="39" t="s">
        <v>42</v>
      </c>
      <c r="H3226" s="39" t="s">
        <v>44</v>
      </c>
      <c r="I3226" s="40">
        <v>73818.42</v>
      </c>
      <c r="J3226" s="32">
        <f t="shared" si="150"/>
        <v>73818.42</v>
      </c>
      <c r="K3226" s="31">
        <v>0</v>
      </c>
      <c r="L3226" s="31">
        <v>0</v>
      </c>
      <c r="M3226" s="31">
        <v>0</v>
      </c>
      <c r="N3226" s="31">
        <v>0</v>
      </c>
      <c r="O3226" s="33">
        <f t="shared" si="151"/>
        <v>0</v>
      </c>
      <c r="P3226" s="34" t="str">
        <f t="shared" si="152"/>
        <v>1-30</v>
      </c>
      <c r="Q3226" s="35" t="str">
        <f>+VLOOKUP(B3226,'[2]PORTAFOLIO JAN17'!$B$7:$T$4941,19,FALSE)</f>
        <v>NICARAGUA</v>
      </c>
      <c r="R3226" s="31">
        <v>0</v>
      </c>
      <c r="S3226" s="31">
        <v>0</v>
      </c>
      <c r="T3226" s="31" t="s">
        <v>45</v>
      </c>
      <c r="U3226" s="41" t="s">
        <v>46</v>
      </c>
      <c r="V3226" s="42">
        <v>73818.42</v>
      </c>
      <c r="W3226" s="43">
        <v>73818.42</v>
      </c>
      <c r="X3226" s="38">
        <v>0</v>
      </c>
      <c r="Y3226" s="38">
        <v>0</v>
      </c>
      <c r="Z3226" s="38">
        <v>0</v>
      </c>
      <c r="AA3226" s="38">
        <v>0</v>
      </c>
      <c r="AB3226" s="38">
        <v>0</v>
      </c>
      <c r="AC3226" s="38">
        <v>0</v>
      </c>
      <c r="AD3226" s="38" t="s">
        <v>47</v>
      </c>
    </row>
    <row r="3227" spans="1:30" s="27" customFormat="1" ht="15" customHeight="1" x14ac:dyDescent="0.25">
      <c r="A3227" s="28" t="s">
        <v>39</v>
      </c>
      <c r="B3227" s="28" t="s">
        <v>3276</v>
      </c>
      <c r="C3227" s="85">
        <v>42767</v>
      </c>
      <c r="D3227" s="29">
        <f>+VLOOKUP(B3227,'[2]HG-Mexico by Contract'!$B$8:$G$4512,6,FALSE)</f>
        <v>445290</v>
      </c>
      <c r="E3227" s="29"/>
      <c r="F3227" s="28" t="s">
        <v>41</v>
      </c>
      <c r="G3227" s="28" t="s">
        <v>42</v>
      </c>
      <c r="H3227" s="28" t="s">
        <v>63</v>
      </c>
      <c r="I3227" s="31">
        <v>1725394.51</v>
      </c>
      <c r="J3227" s="32">
        <f t="shared" si="150"/>
        <v>86666.566246850649</v>
      </c>
      <c r="K3227" s="31">
        <v>0</v>
      </c>
      <c r="L3227" s="31">
        <v>0</v>
      </c>
      <c r="M3227" s="31">
        <v>0</v>
      </c>
      <c r="N3227" s="31">
        <v>0</v>
      </c>
      <c r="O3227" s="33">
        <f t="shared" si="151"/>
        <v>0</v>
      </c>
      <c r="P3227" s="34" t="str">
        <f t="shared" si="152"/>
        <v>1-30</v>
      </c>
      <c r="Q3227" s="35" t="str">
        <f>+VLOOKUP(B3227,'[2]PORTAFOLIO JAN17'!$B$7:$T$4941,19,FALSE)</f>
        <v>MEXICO</v>
      </c>
      <c r="R3227" s="31">
        <v>0</v>
      </c>
      <c r="S3227" s="31">
        <v>0</v>
      </c>
      <c r="T3227" s="31" t="s">
        <v>45</v>
      </c>
      <c r="U3227" s="36" t="s">
        <v>64</v>
      </c>
      <c r="V3227" s="37">
        <v>86666.566237299994</v>
      </c>
      <c r="W3227" s="38">
        <v>86666.566237299994</v>
      </c>
      <c r="X3227" s="38">
        <v>0</v>
      </c>
      <c r="Y3227" s="38">
        <v>0</v>
      </c>
      <c r="Z3227" s="38">
        <v>0</v>
      </c>
      <c r="AA3227" s="38">
        <v>0</v>
      </c>
      <c r="AB3227" s="38">
        <v>0</v>
      </c>
      <c r="AC3227" s="38">
        <v>0</v>
      </c>
      <c r="AD3227" s="38" t="s">
        <v>47</v>
      </c>
    </row>
    <row r="3228" spans="1:30" s="27" customFormat="1" ht="15" customHeight="1" x14ac:dyDescent="0.25">
      <c r="A3228" s="39" t="s">
        <v>39</v>
      </c>
      <c r="B3228" s="39" t="s">
        <v>3277</v>
      </c>
      <c r="C3228" s="86">
        <v>42767</v>
      </c>
      <c r="D3228" s="29">
        <f>+VLOOKUP(B3228,'[2]HG-Mexico by Contract'!$B$8:$G$4512,6,FALSE)</f>
        <v>313548</v>
      </c>
      <c r="E3228" s="29"/>
      <c r="F3228" s="39" t="s">
        <v>62</v>
      </c>
      <c r="G3228" s="39" t="s">
        <v>42</v>
      </c>
      <c r="H3228" s="39" t="s">
        <v>44</v>
      </c>
      <c r="I3228" s="40">
        <v>29833.439999999999</v>
      </c>
      <c r="J3228" s="32">
        <f t="shared" si="150"/>
        <v>29833.439999999999</v>
      </c>
      <c r="K3228" s="31">
        <v>0</v>
      </c>
      <c r="L3228" s="31">
        <v>0</v>
      </c>
      <c r="M3228" s="31">
        <v>0</v>
      </c>
      <c r="N3228" s="31">
        <v>0</v>
      </c>
      <c r="O3228" s="33">
        <f t="shared" si="151"/>
        <v>0</v>
      </c>
      <c r="P3228" s="34" t="str">
        <f t="shared" si="152"/>
        <v>1-30</v>
      </c>
      <c r="Q3228" s="35" t="str">
        <f>+VLOOKUP(B3228,'[2]PORTAFOLIO JAN17'!$B$7:$T$4941,19,FALSE)</f>
        <v>NICARAGUA</v>
      </c>
      <c r="R3228" s="31">
        <v>0</v>
      </c>
      <c r="S3228" s="31">
        <v>0</v>
      </c>
      <c r="T3228" s="31" t="s">
        <v>45</v>
      </c>
      <c r="U3228" s="41" t="s">
        <v>46</v>
      </c>
      <c r="V3228" s="42">
        <v>29833.439999999999</v>
      </c>
      <c r="W3228" s="43">
        <v>29833.439999999999</v>
      </c>
      <c r="X3228" s="38">
        <v>0</v>
      </c>
      <c r="Y3228" s="38">
        <v>0</v>
      </c>
      <c r="Z3228" s="38">
        <v>0</v>
      </c>
      <c r="AA3228" s="38">
        <v>0</v>
      </c>
      <c r="AB3228" s="38">
        <v>0</v>
      </c>
      <c r="AC3228" s="38">
        <v>0</v>
      </c>
      <c r="AD3228" s="38" t="s">
        <v>47</v>
      </c>
    </row>
    <row r="3229" spans="1:30" s="27" customFormat="1" ht="15" customHeight="1" x14ac:dyDescent="0.25">
      <c r="A3229" s="28" t="s">
        <v>39</v>
      </c>
      <c r="B3229" s="28" t="s">
        <v>3278</v>
      </c>
      <c r="C3229" s="85">
        <v>42767</v>
      </c>
      <c r="D3229" s="29">
        <f>+VLOOKUP(B3229,'[2]HG-Mexico by Contract'!$B$8:$G$4512,6,FALSE)</f>
        <v>313548</v>
      </c>
      <c r="E3229" s="29"/>
      <c r="F3229" s="28" t="s">
        <v>62</v>
      </c>
      <c r="G3229" s="28" t="s">
        <v>42</v>
      </c>
      <c r="H3229" s="28" t="s">
        <v>44</v>
      </c>
      <c r="I3229" s="31">
        <v>5088.8100000000004</v>
      </c>
      <c r="J3229" s="32">
        <f t="shared" si="150"/>
        <v>5088.8100000000004</v>
      </c>
      <c r="K3229" s="31">
        <v>0</v>
      </c>
      <c r="L3229" s="31">
        <v>0</v>
      </c>
      <c r="M3229" s="31">
        <v>0</v>
      </c>
      <c r="N3229" s="31">
        <v>0</v>
      </c>
      <c r="O3229" s="33">
        <f t="shared" si="151"/>
        <v>0</v>
      </c>
      <c r="P3229" s="34" t="str">
        <f t="shared" si="152"/>
        <v>1-30</v>
      </c>
      <c r="Q3229" s="35" t="str">
        <f>+VLOOKUP(B3229,'[2]PORTAFOLIO JAN17'!$B$7:$T$4941,19,FALSE)</f>
        <v>NICARAGUA</v>
      </c>
      <c r="R3229" s="31">
        <v>0</v>
      </c>
      <c r="S3229" s="31">
        <v>0</v>
      </c>
      <c r="T3229" s="31" t="s">
        <v>45</v>
      </c>
      <c r="U3229" s="36" t="s">
        <v>46</v>
      </c>
      <c r="V3229" s="37">
        <v>5088.8100000000004</v>
      </c>
      <c r="W3229" s="38">
        <v>5088.8100000000004</v>
      </c>
      <c r="X3229" s="38">
        <v>0</v>
      </c>
      <c r="Y3229" s="38">
        <v>0</v>
      </c>
      <c r="Z3229" s="38">
        <v>0</v>
      </c>
      <c r="AA3229" s="38">
        <v>0</v>
      </c>
      <c r="AB3229" s="38">
        <v>0</v>
      </c>
      <c r="AC3229" s="38">
        <v>0</v>
      </c>
      <c r="AD3229" s="38" t="s">
        <v>47</v>
      </c>
    </row>
    <row r="3230" spans="1:30" s="27" customFormat="1" ht="15" customHeight="1" x14ac:dyDescent="0.25">
      <c r="A3230" s="39" t="s">
        <v>39</v>
      </c>
      <c r="B3230" s="39" t="s">
        <v>3279</v>
      </c>
      <c r="C3230" s="86">
        <v>42767</v>
      </c>
      <c r="D3230" s="29">
        <f>+VLOOKUP(B3230,'[2]HG-Mexico by Contract'!$B$8:$G$4512,6,FALSE)</f>
        <v>357563</v>
      </c>
      <c r="E3230" s="29"/>
      <c r="F3230" s="39" t="s">
        <v>41</v>
      </c>
      <c r="G3230" s="39" t="s">
        <v>42</v>
      </c>
      <c r="H3230" s="39" t="s">
        <v>44</v>
      </c>
      <c r="I3230" s="40">
        <v>1839496.39</v>
      </c>
      <c r="J3230" s="32">
        <f t="shared" si="150"/>
        <v>1839496.39</v>
      </c>
      <c r="K3230" s="31">
        <v>0</v>
      </c>
      <c r="L3230" s="31">
        <v>0</v>
      </c>
      <c r="M3230" s="31">
        <v>0</v>
      </c>
      <c r="N3230" s="31">
        <v>0</v>
      </c>
      <c r="O3230" s="33">
        <f t="shared" si="151"/>
        <v>0</v>
      </c>
      <c r="P3230" s="34" t="str">
        <f t="shared" si="152"/>
        <v>1-30</v>
      </c>
      <c r="Q3230" s="35" t="str">
        <f>+VLOOKUP(B3230,'[2]PORTAFOLIO JAN17'!$B$7:$T$4941,19,FALSE)</f>
        <v>COSTA RICA</v>
      </c>
      <c r="R3230" s="31">
        <v>0</v>
      </c>
      <c r="S3230" s="31">
        <v>0</v>
      </c>
      <c r="T3230" s="31" t="s">
        <v>45</v>
      </c>
      <c r="U3230" s="41" t="s">
        <v>46</v>
      </c>
      <c r="V3230" s="42">
        <v>1839496.39</v>
      </c>
      <c r="W3230" s="43">
        <v>1839496.39</v>
      </c>
      <c r="X3230" s="38">
        <v>0</v>
      </c>
      <c r="Y3230" s="38">
        <v>0</v>
      </c>
      <c r="Z3230" s="38">
        <v>0</v>
      </c>
      <c r="AA3230" s="38">
        <v>0</v>
      </c>
      <c r="AB3230" s="38">
        <v>0</v>
      </c>
      <c r="AC3230" s="38">
        <v>0</v>
      </c>
      <c r="AD3230" s="38" t="s">
        <v>47</v>
      </c>
    </row>
    <row r="3231" spans="1:30" s="27" customFormat="1" ht="15" customHeight="1" x14ac:dyDescent="0.25">
      <c r="A3231" s="28" t="s">
        <v>39</v>
      </c>
      <c r="B3231" s="28" t="s">
        <v>3280</v>
      </c>
      <c r="C3231" s="85">
        <v>42767</v>
      </c>
      <c r="D3231" s="29">
        <f>+VLOOKUP(B3231,'[2]HG-Mexico by Contract'!$B$8:$G$4512,6,FALSE)</f>
        <v>419291</v>
      </c>
      <c r="E3231" s="29"/>
      <c r="F3231" s="28" t="s">
        <v>41</v>
      </c>
      <c r="G3231" s="28" t="s">
        <v>42</v>
      </c>
      <c r="H3231" s="28" t="s">
        <v>63</v>
      </c>
      <c r="I3231" s="31">
        <v>3006862.26</v>
      </c>
      <c r="J3231" s="32">
        <f t="shared" si="150"/>
        <v>151034.691336444</v>
      </c>
      <c r="K3231" s="31">
        <v>0</v>
      </c>
      <c r="L3231" s="31">
        <v>0</v>
      </c>
      <c r="M3231" s="31">
        <v>0</v>
      </c>
      <c r="N3231" s="31">
        <v>0</v>
      </c>
      <c r="O3231" s="33">
        <f t="shared" si="151"/>
        <v>0</v>
      </c>
      <c r="P3231" s="34" t="str">
        <f t="shared" si="152"/>
        <v>1-30</v>
      </c>
      <c r="Q3231" s="35" t="str">
        <f>+VLOOKUP(B3231,'[2]PORTAFOLIO JAN17'!$B$7:$T$4941,19,FALSE)</f>
        <v>MEXICO</v>
      </c>
      <c r="R3231" s="31">
        <v>0</v>
      </c>
      <c r="S3231" s="31">
        <v>0</v>
      </c>
      <c r="T3231" s="31" t="s">
        <v>45</v>
      </c>
      <c r="U3231" s="36" t="s">
        <v>64</v>
      </c>
      <c r="V3231" s="37">
        <v>151034.69131980001</v>
      </c>
      <c r="W3231" s="38">
        <v>151034.69131980001</v>
      </c>
      <c r="X3231" s="38">
        <v>0</v>
      </c>
      <c r="Y3231" s="38">
        <v>0</v>
      </c>
      <c r="Z3231" s="38">
        <v>0</v>
      </c>
      <c r="AA3231" s="38">
        <v>0</v>
      </c>
      <c r="AB3231" s="38">
        <v>0</v>
      </c>
      <c r="AC3231" s="38">
        <v>0</v>
      </c>
      <c r="AD3231" s="38" t="s">
        <v>47</v>
      </c>
    </row>
    <row r="3232" spans="1:30" s="27" customFormat="1" ht="15" customHeight="1" x14ac:dyDescent="0.25">
      <c r="A3232" s="39" t="s">
        <v>39</v>
      </c>
      <c r="B3232" s="39" t="s">
        <v>3281</v>
      </c>
      <c r="C3232" s="86">
        <v>42767</v>
      </c>
      <c r="D3232" s="29">
        <f>+VLOOKUP(B3232,'[2]HG-Mexico by Contract'!$B$8:$G$4512,6,FALSE)</f>
        <v>310845</v>
      </c>
      <c r="E3232" s="29"/>
      <c r="F3232" s="39" t="s">
        <v>41</v>
      </c>
      <c r="G3232" s="39" t="s">
        <v>42</v>
      </c>
      <c r="H3232" s="39" t="s">
        <v>63</v>
      </c>
      <c r="I3232" s="40">
        <v>1326132.3799999999</v>
      </c>
      <c r="J3232" s="32">
        <f t="shared" si="150"/>
        <v>66611.6294547406</v>
      </c>
      <c r="K3232" s="31">
        <v>0</v>
      </c>
      <c r="L3232" s="31">
        <v>0</v>
      </c>
      <c r="M3232" s="31">
        <v>0</v>
      </c>
      <c r="N3232" s="31">
        <v>0</v>
      </c>
      <c r="O3232" s="33">
        <f t="shared" si="151"/>
        <v>0</v>
      </c>
      <c r="P3232" s="34" t="str">
        <f t="shared" si="152"/>
        <v>1-30</v>
      </c>
      <c r="Q3232" s="35" t="str">
        <f>+VLOOKUP(B3232,'[2]PORTAFOLIO JAN17'!$B$7:$T$4941,19,FALSE)</f>
        <v>MEXICO</v>
      </c>
      <c r="R3232" s="31">
        <v>0</v>
      </c>
      <c r="S3232" s="31">
        <v>0</v>
      </c>
      <c r="T3232" s="31" t="s">
        <v>45</v>
      </c>
      <c r="U3232" s="41" t="s">
        <v>64</v>
      </c>
      <c r="V3232" s="42">
        <v>66611.629447400002</v>
      </c>
      <c r="W3232" s="43">
        <v>66611.629447400002</v>
      </c>
      <c r="X3232" s="38">
        <v>0</v>
      </c>
      <c r="Y3232" s="38">
        <v>0</v>
      </c>
      <c r="Z3232" s="38">
        <v>0</v>
      </c>
      <c r="AA3232" s="38">
        <v>0</v>
      </c>
      <c r="AB3232" s="38">
        <v>0</v>
      </c>
      <c r="AC3232" s="38">
        <v>0</v>
      </c>
      <c r="AD3232" s="38" t="s">
        <v>47</v>
      </c>
    </row>
    <row r="3233" spans="1:30" s="27" customFormat="1" ht="15" customHeight="1" x14ac:dyDescent="0.25">
      <c r="A3233" s="28" t="s">
        <v>39</v>
      </c>
      <c r="B3233" s="28" t="s">
        <v>3282</v>
      </c>
      <c r="C3233" s="85">
        <v>42767</v>
      </c>
      <c r="D3233" s="29">
        <f>+VLOOKUP(B3233,'[2]HG-Mexico by Contract'!$B$8:$G$4512,6,FALSE)</f>
        <v>318536</v>
      </c>
      <c r="E3233" s="29"/>
      <c r="F3233" s="28" t="s">
        <v>41</v>
      </c>
      <c r="G3233" s="28" t="s">
        <v>42</v>
      </c>
      <c r="H3233" s="28" t="s">
        <v>63</v>
      </c>
      <c r="I3233" s="31">
        <v>1073766.1599999999</v>
      </c>
      <c r="J3233" s="32">
        <f t="shared" si="150"/>
        <v>53935.274222743661</v>
      </c>
      <c r="K3233" s="31">
        <v>1073766.1599999999</v>
      </c>
      <c r="L3233" s="31">
        <v>0</v>
      </c>
      <c r="M3233" s="31">
        <v>0</v>
      </c>
      <c r="N3233" s="31">
        <v>0</v>
      </c>
      <c r="O3233" s="33">
        <f t="shared" si="151"/>
        <v>1073766.1599999999</v>
      </c>
      <c r="P3233" s="34" t="str">
        <f t="shared" si="152"/>
        <v>31-60</v>
      </c>
      <c r="Q3233" s="35" t="str">
        <f>+VLOOKUP(B3233,'[2]PORTAFOLIO JAN17'!$B$7:$T$4941,19,FALSE)</f>
        <v>MEXICO</v>
      </c>
      <c r="R3233" s="31">
        <v>0</v>
      </c>
      <c r="S3233" s="31">
        <v>0</v>
      </c>
      <c r="T3233" s="31" t="s">
        <v>45</v>
      </c>
      <c r="U3233" s="36" t="s">
        <v>64</v>
      </c>
      <c r="V3233" s="37">
        <v>53935.274216799997</v>
      </c>
      <c r="W3233" s="38">
        <v>0</v>
      </c>
      <c r="X3233" s="38">
        <v>53935.274216799997</v>
      </c>
      <c r="Y3233" s="38">
        <v>0</v>
      </c>
      <c r="Z3233" s="38">
        <v>0</v>
      </c>
      <c r="AA3233" s="38">
        <v>0</v>
      </c>
      <c r="AB3233" s="38">
        <v>0</v>
      </c>
      <c r="AC3233" s="38">
        <v>0</v>
      </c>
      <c r="AD3233" s="38" t="s">
        <v>47</v>
      </c>
    </row>
    <row r="3234" spans="1:30" s="27" customFormat="1" ht="15" customHeight="1" x14ac:dyDescent="0.25">
      <c r="A3234" s="39" t="s">
        <v>39</v>
      </c>
      <c r="B3234" s="39" t="s">
        <v>3283</v>
      </c>
      <c r="C3234" s="86">
        <v>42767</v>
      </c>
      <c r="D3234" s="29">
        <f>+VLOOKUP(B3234,'[2]HG-Mexico by Contract'!$B$8:$G$4512,6,FALSE)</f>
        <v>318874</v>
      </c>
      <c r="E3234" s="29"/>
      <c r="F3234" s="39" t="s">
        <v>41</v>
      </c>
      <c r="G3234" s="39" t="s">
        <v>42</v>
      </c>
      <c r="H3234" s="39" t="s">
        <v>63</v>
      </c>
      <c r="I3234" s="40">
        <v>10111025.6</v>
      </c>
      <c r="J3234" s="32">
        <f t="shared" si="150"/>
        <v>507876.81594396796</v>
      </c>
      <c r="K3234" s="31">
        <v>0</v>
      </c>
      <c r="L3234" s="31">
        <v>0</v>
      </c>
      <c r="M3234" s="31">
        <v>0</v>
      </c>
      <c r="N3234" s="31">
        <v>0</v>
      </c>
      <c r="O3234" s="33">
        <f t="shared" si="151"/>
        <v>0</v>
      </c>
      <c r="P3234" s="34" t="str">
        <f t="shared" si="152"/>
        <v>1-30</v>
      </c>
      <c r="Q3234" s="35" t="str">
        <f>+VLOOKUP(B3234,'[2]PORTAFOLIO JAN17'!$B$7:$T$4941,19,FALSE)</f>
        <v>MEXICO</v>
      </c>
      <c r="R3234" s="31">
        <v>0</v>
      </c>
      <c r="S3234" s="31">
        <v>0</v>
      </c>
      <c r="T3234" s="31" t="s">
        <v>45</v>
      </c>
      <c r="U3234" s="41" t="s">
        <v>64</v>
      </c>
      <c r="V3234" s="42">
        <v>507876.81588800001</v>
      </c>
      <c r="W3234" s="43">
        <v>507876.81588800001</v>
      </c>
      <c r="X3234" s="38">
        <v>0</v>
      </c>
      <c r="Y3234" s="38">
        <v>0</v>
      </c>
      <c r="Z3234" s="38">
        <v>0</v>
      </c>
      <c r="AA3234" s="38">
        <v>0</v>
      </c>
      <c r="AB3234" s="38">
        <v>0</v>
      </c>
      <c r="AC3234" s="38">
        <v>0</v>
      </c>
      <c r="AD3234" s="38" t="s">
        <v>47</v>
      </c>
    </row>
    <row r="3235" spans="1:30" s="27" customFormat="1" ht="15" customHeight="1" x14ac:dyDescent="0.25">
      <c r="A3235" s="28" t="s">
        <v>39</v>
      </c>
      <c r="B3235" s="28" t="s">
        <v>3284</v>
      </c>
      <c r="C3235" s="85">
        <v>42767</v>
      </c>
      <c r="D3235" s="29">
        <f>+VLOOKUP(B3235,'[2]HG-Mexico by Contract'!$B$8:$G$4512,6,FALSE)</f>
        <v>318566</v>
      </c>
      <c r="E3235" s="29"/>
      <c r="F3235" s="28" t="s">
        <v>41</v>
      </c>
      <c r="G3235" s="28" t="s">
        <v>42</v>
      </c>
      <c r="H3235" s="28" t="s">
        <v>44</v>
      </c>
      <c r="I3235" s="31">
        <v>126002.6</v>
      </c>
      <c r="J3235" s="32">
        <f t="shared" si="150"/>
        <v>126002.6</v>
      </c>
      <c r="K3235" s="31">
        <v>126002.6</v>
      </c>
      <c r="L3235" s="31">
        <v>0</v>
      </c>
      <c r="M3235" s="31">
        <v>0</v>
      </c>
      <c r="N3235" s="31">
        <v>0</v>
      </c>
      <c r="O3235" s="33">
        <f t="shared" si="151"/>
        <v>126002.6</v>
      </c>
      <c r="P3235" s="34" t="str">
        <f t="shared" si="152"/>
        <v>31-60</v>
      </c>
      <c r="Q3235" s="35" t="str">
        <f>+VLOOKUP(B3235,'[2]PORTAFOLIO JAN17'!$B$7:$T$4941,19,FALSE)</f>
        <v>COSTA RICA</v>
      </c>
      <c r="R3235" s="31">
        <v>0</v>
      </c>
      <c r="S3235" s="31">
        <v>0</v>
      </c>
      <c r="T3235" s="31" t="s">
        <v>45</v>
      </c>
      <c r="U3235" s="36" t="s">
        <v>46</v>
      </c>
      <c r="V3235" s="37">
        <v>126002.6</v>
      </c>
      <c r="W3235" s="38">
        <v>0</v>
      </c>
      <c r="X3235" s="38">
        <v>126002.6</v>
      </c>
      <c r="Y3235" s="38">
        <v>0</v>
      </c>
      <c r="Z3235" s="38">
        <v>0</v>
      </c>
      <c r="AA3235" s="38">
        <v>0</v>
      </c>
      <c r="AB3235" s="38">
        <v>0</v>
      </c>
      <c r="AC3235" s="38">
        <v>0</v>
      </c>
      <c r="AD3235" s="38" t="s">
        <v>47</v>
      </c>
    </row>
    <row r="3236" spans="1:30" s="27" customFormat="1" ht="15" customHeight="1" x14ac:dyDescent="0.25">
      <c r="A3236" s="39" t="s">
        <v>39</v>
      </c>
      <c r="B3236" s="39" t="s">
        <v>3285</v>
      </c>
      <c r="C3236" s="86">
        <v>42767</v>
      </c>
      <c r="D3236" s="29">
        <f>+VLOOKUP(B3236,'[2]HG-Mexico by Contract'!$B$8:$G$4512,6,FALSE)</f>
        <v>310580</v>
      </c>
      <c r="E3236" s="29"/>
      <c r="F3236" s="39" t="s">
        <v>41</v>
      </c>
      <c r="G3236" s="39" t="s">
        <v>42</v>
      </c>
      <c r="H3236" s="39" t="s">
        <v>44</v>
      </c>
      <c r="I3236" s="40">
        <v>1726219.36</v>
      </c>
      <c r="J3236" s="32">
        <f t="shared" si="150"/>
        <v>1726219.36</v>
      </c>
      <c r="K3236" s="31">
        <v>0</v>
      </c>
      <c r="L3236" s="31">
        <v>0</v>
      </c>
      <c r="M3236" s="31">
        <v>0</v>
      </c>
      <c r="N3236" s="31">
        <v>0</v>
      </c>
      <c r="O3236" s="33">
        <f t="shared" si="151"/>
        <v>0</v>
      </c>
      <c r="P3236" s="34" t="str">
        <f t="shared" si="152"/>
        <v>1-30</v>
      </c>
      <c r="Q3236" s="35" t="str">
        <f>+VLOOKUP(B3236,'[2]PORTAFOLIO JAN17'!$B$7:$T$4941,19,FALSE)</f>
        <v>MEXICO</v>
      </c>
      <c r="R3236" s="31">
        <v>0</v>
      </c>
      <c r="S3236" s="31">
        <v>0</v>
      </c>
      <c r="T3236" s="31" t="s">
        <v>45</v>
      </c>
      <c r="U3236" s="41" t="s">
        <v>46</v>
      </c>
      <c r="V3236" s="42">
        <v>1726219.36</v>
      </c>
      <c r="W3236" s="43">
        <v>1726219.36</v>
      </c>
      <c r="X3236" s="38">
        <v>0</v>
      </c>
      <c r="Y3236" s="38">
        <v>0</v>
      </c>
      <c r="Z3236" s="38">
        <v>0</v>
      </c>
      <c r="AA3236" s="38">
        <v>0</v>
      </c>
      <c r="AB3236" s="38">
        <v>0</v>
      </c>
      <c r="AC3236" s="38">
        <v>0</v>
      </c>
      <c r="AD3236" s="38" t="s">
        <v>47</v>
      </c>
    </row>
    <row r="3237" spans="1:30" s="27" customFormat="1" ht="15" customHeight="1" x14ac:dyDescent="0.25">
      <c r="A3237" s="28" t="s">
        <v>39</v>
      </c>
      <c r="B3237" s="28" t="s">
        <v>3286</v>
      </c>
      <c r="C3237" s="85">
        <v>42767</v>
      </c>
      <c r="D3237" s="29">
        <f>+VLOOKUP(B3237,'[2]HG-Mexico by Contract'!$B$8:$G$4512,6,FALSE)</f>
        <v>318566</v>
      </c>
      <c r="E3237" s="29"/>
      <c r="F3237" s="28" t="s">
        <v>41</v>
      </c>
      <c r="G3237" s="28" t="s">
        <v>42</v>
      </c>
      <c r="H3237" s="28" t="s">
        <v>44</v>
      </c>
      <c r="I3237" s="31">
        <v>126002.6</v>
      </c>
      <c r="J3237" s="32">
        <f t="shared" si="150"/>
        <v>126002.6</v>
      </c>
      <c r="K3237" s="31">
        <v>126002.6</v>
      </c>
      <c r="L3237" s="31">
        <v>0</v>
      </c>
      <c r="M3237" s="31">
        <v>0</v>
      </c>
      <c r="N3237" s="31">
        <v>0</v>
      </c>
      <c r="O3237" s="33">
        <f t="shared" si="151"/>
        <v>126002.6</v>
      </c>
      <c r="P3237" s="34" t="str">
        <f t="shared" si="152"/>
        <v>31-60</v>
      </c>
      <c r="Q3237" s="35" t="str">
        <f>+VLOOKUP(B3237,'[2]PORTAFOLIO JAN17'!$B$7:$T$4941,19,FALSE)</f>
        <v>COSTA RICA</v>
      </c>
      <c r="R3237" s="31">
        <v>0</v>
      </c>
      <c r="S3237" s="31">
        <v>0</v>
      </c>
      <c r="T3237" s="31" t="s">
        <v>45</v>
      </c>
      <c r="U3237" s="36" t="s">
        <v>46</v>
      </c>
      <c r="V3237" s="37">
        <v>126002.6</v>
      </c>
      <c r="W3237" s="38">
        <v>0</v>
      </c>
      <c r="X3237" s="38">
        <v>126002.6</v>
      </c>
      <c r="Y3237" s="38">
        <v>0</v>
      </c>
      <c r="Z3237" s="38">
        <v>0</v>
      </c>
      <c r="AA3237" s="38">
        <v>0</v>
      </c>
      <c r="AB3237" s="38">
        <v>0</v>
      </c>
      <c r="AC3237" s="38">
        <v>0</v>
      </c>
      <c r="AD3237" s="38" t="s">
        <v>47</v>
      </c>
    </row>
    <row r="3238" spans="1:30" s="27" customFormat="1" ht="15" customHeight="1" x14ac:dyDescent="0.25">
      <c r="A3238" s="39" t="s">
        <v>39</v>
      </c>
      <c r="B3238" s="39" t="s">
        <v>3287</v>
      </c>
      <c r="C3238" s="86">
        <v>42767</v>
      </c>
      <c r="D3238" s="29">
        <f>+VLOOKUP(B3238,'[2]HG-Mexico by Contract'!$B$8:$G$4512,6,FALSE)</f>
        <v>310845</v>
      </c>
      <c r="E3238" s="29"/>
      <c r="F3238" s="39" t="s">
        <v>41</v>
      </c>
      <c r="G3238" s="39" t="s">
        <v>42</v>
      </c>
      <c r="H3238" s="39" t="s">
        <v>63</v>
      </c>
      <c r="I3238" s="40">
        <v>1786480.82</v>
      </c>
      <c r="J3238" s="32">
        <f t="shared" si="150"/>
        <v>89734.931598488794</v>
      </c>
      <c r="K3238" s="31">
        <v>0</v>
      </c>
      <c r="L3238" s="31">
        <v>0</v>
      </c>
      <c r="M3238" s="31">
        <v>0</v>
      </c>
      <c r="N3238" s="31">
        <v>0</v>
      </c>
      <c r="O3238" s="33">
        <f t="shared" si="151"/>
        <v>0</v>
      </c>
      <c r="P3238" s="34" t="str">
        <f t="shared" si="152"/>
        <v>1-30</v>
      </c>
      <c r="Q3238" s="35" t="str">
        <f>+VLOOKUP(B3238,'[2]PORTAFOLIO JAN17'!$B$7:$T$4941,19,FALSE)</f>
        <v>MEXICO</v>
      </c>
      <c r="R3238" s="31">
        <v>0</v>
      </c>
      <c r="S3238" s="31">
        <v>0</v>
      </c>
      <c r="T3238" s="31" t="s">
        <v>45</v>
      </c>
      <c r="U3238" s="41" t="s">
        <v>64</v>
      </c>
      <c r="V3238" s="42">
        <v>89734.931588599997</v>
      </c>
      <c r="W3238" s="43">
        <v>89734.931588599997</v>
      </c>
      <c r="X3238" s="38">
        <v>0</v>
      </c>
      <c r="Y3238" s="38">
        <v>0</v>
      </c>
      <c r="Z3238" s="38">
        <v>0</v>
      </c>
      <c r="AA3238" s="38">
        <v>0</v>
      </c>
      <c r="AB3238" s="38">
        <v>0</v>
      </c>
      <c r="AC3238" s="38">
        <v>0</v>
      </c>
      <c r="AD3238" s="38" t="s">
        <v>47</v>
      </c>
    </row>
    <row r="3239" spans="1:30" s="27" customFormat="1" ht="15" customHeight="1" x14ac:dyDescent="0.25">
      <c r="A3239" s="28" t="s">
        <v>39</v>
      </c>
      <c r="B3239" s="28" t="s">
        <v>3288</v>
      </c>
      <c r="C3239" s="85">
        <v>42767</v>
      </c>
      <c r="D3239" s="29">
        <f>+VLOOKUP(B3239,'[2]HG-Mexico by Contract'!$B$8:$G$4512,6,FALSE)</f>
        <v>318874</v>
      </c>
      <c r="E3239" s="29"/>
      <c r="F3239" s="28" t="s">
        <v>41</v>
      </c>
      <c r="G3239" s="28" t="s">
        <v>42</v>
      </c>
      <c r="H3239" s="28" t="s">
        <v>63</v>
      </c>
      <c r="I3239" s="31">
        <v>8219619.2400000002</v>
      </c>
      <c r="J3239" s="32">
        <f t="shared" si="150"/>
        <v>412871.47447069845</v>
      </c>
      <c r="K3239" s="31">
        <v>0</v>
      </c>
      <c r="L3239" s="31">
        <v>0</v>
      </c>
      <c r="M3239" s="31">
        <v>0</v>
      </c>
      <c r="N3239" s="31">
        <v>0</v>
      </c>
      <c r="O3239" s="33">
        <f t="shared" si="151"/>
        <v>0</v>
      </c>
      <c r="P3239" s="34" t="str">
        <f t="shared" si="152"/>
        <v>1-30</v>
      </c>
      <c r="Q3239" s="35" t="str">
        <f>+VLOOKUP(B3239,'[2]PORTAFOLIO JAN17'!$B$7:$T$4941,19,FALSE)</f>
        <v>MEXICO</v>
      </c>
      <c r="R3239" s="31">
        <v>0</v>
      </c>
      <c r="S3239" s="31">
        <v>0</v>
      </c>
      <c r="T3239" s="31" t="s">
        <v>45</v>
      </c>
      <c r="U3239" s="36" t="s">
        <v>64</v>
      </c>
      <c r="V3239" s="37">
        <v>412871.47442520002</v>
      </c>
      <c r="W3239" s="38">
        <v>412871.47442520002</v>
      </c>
      <c r="X3239" s="38">
        <v>0</v>
      </c>
      <c r="Y3239" s="38">
        <v>0</v>
      </c>
      <c r="Z3239" s="38">
        <v>0</v>
      </c>
      <c r="AA3239" s="38">
        <v>0</v>
      </c>
      <c r="AB3239" s="38">
        <v>0</v>
      </c>
      <c r="AC3239" s="38">
        <v>0</v>
      </c>
      <c r="AD3239" s="38" t="s">
        <v>47</v>
      </c>
    </row>
    <row r="3240" spans="1:30" s="27" customFormat="1" ht="15" customHeight="1" x14ac:dyDescent="0.25">
      <c r="A3240" s="39" t="s">
        <v>39</v>
      </c>
      <c r="B3240" s="39" t="s">
        <v>3289</v>
      </c>
      <c r="C3240" s="86">
        <v>42767</v>
      </c>
      <c r="D3240" s="29">
        <f>+VLOOKUP(B3240,'[2]HG-Mexico by Contract'!$B$8:$G$4512,6,FALSE)</f>
        <v>318874</v>
      </c>
      <c r="E3240" s="29"/>
      <c r="F3240" s="39" t="s">
        <v>41</v>
      </c>
      <c r="G3240" s="39" t="s">
        <v>42</v>
      </c>
      <c r="H3240" s="39" t="s">
        <v>63</v>
      </c>
      <c r="I3240" s="40">
        <v>10111025.6</v>
      </c>
      <c r="J3240" s="32">
        <f t="shared" si="150"/>
        <v>507876.81594396796</v>
      </c>
      <c r="K3240" s="31">
        <v>0</v>
      </c>
      <c r="L3240" s="31">
        <v>0</v>
      </c>
      <c r="M3240" s="31">
        <v>0</v>
      </c>
      <c r="N3240" s="31">
        <v>0</v>
      </c>
      <c r="O3240" s="33">
        <f t="shared" si="151"/>
        <v>0</v>
      </c>
      <c r="P3240" s="34" t="str">
        <f t="shared" si="152"/>
        <v>1-30</v>
      </c>
      <c r="Q3240" s="35" t="str">
        <f>+VLOOKUP(B3240,'[2]PORTAFOLIO JAN17'!$B$7:$T$4941,19,FALSE)</f>
        <v>MEXICO</v>
      </c>
      <c r="R3240" s="31">
        <v>0</v>
      </c>
      <c r="S3240" s="31">
        <v>0</v>
      </c>
      <c r="T3240" s="31" t="s">
        <v>45</v>
      </c>
      <c r="U3240" s="41" t="s">
        <v>64</v>
      </c>
      <c r="V3240" s="42">
        <v>507876.81588800001</v>
      </c>
      <c r="W3240" s="43">
        <v>507876.81588800001</v>
      </c>
      <c r="X3240" s="38">
        <v>0</v>
      </c>
      <c r="Y3240" s="38">
        <v>0</v>
      </c>
      <c r="Z3240" s="38">
        <v>0</v>
      </c>
      <c r="AA3240" s="38">
        <v>0</v>
      </c>
      <c r="AB3240" s="38">
        <v>0</v>
      </c>
      <c r="AC3240" s="38">
        <v>0</v>
      </c>
      <c r="AD3240" s="38" t="s">
        <v>47</v>
      </c>
    </row>
    <row r="3241" spans="1:30" s="27" customFormat="1" ht="15" customHeight="1" x14ac:dyDescent="0.25">
      <c r="A3241" s="28" t="s">
        <v>39</v>
      </c>
      <c r="B3241" s="28" t="s">
        <v>3290</v>
      </c>
      <c r="C3241" s="85">
        <v>42767</v>
      </c>
      <c r="D3241" s="29">
        <f>+VLOOKUP(B3241,'[2]HG-Mexico by Contract'!$B$8:$G$4512,6,FALSE)</f>
        <v>318566</v>
      </c>
      <c r="E3241" s="29"/>
      <c r="F3241" s="28" t="s">
        <v>41</v>
      </c>
      <c r="G3241" s="28" t="s">
        <v>42</v>
      </c>
      <c r="H3241" s="28" t="s">
        <v>44</v>
      </c>
      <c r="I3241" s="31">
        <v>126002.6</v>
      </c>
      <c r="J3241" s="32">
        <f t="shared" si="150"/>
        <v>126002.6</v>
      </c>
      <c r="K3241" s="31">
        <v>126002.6</v>
      </c>
      <c r="L3241" s="31">
        <v>0</v>
      </c>
      <c r="M3241" s="31">
        <v>0</v>
      </c>
      <c r="N3241" s="31">
        <v>0</v>
      </c>
      <c r="O3241" s="33">
        <f t="shared" si="151"/>
        <v>126002.6</v>
      </c>
      <c r="P3241" s="34" t="str">
        <f t="shared" si="152"/>
        <v>31-60</v>
      </c>
      <c r="Q3241" s="35" t="str">
        <f>+VLOOKUP(B3241,'[2]PORTAFOLIO JAN17'!$B$7:$T$4941,19,FALSE)</f>
        <v>COSTA RICA</v>
      </c>
      <c r="R3241" s="31">
        <v>0</v>
      </c>
      <c r="S3241" s="31">
        <v>0</v>
      </c>
      <c r="T3241" s="31" t="s">
        <v>45</v>
      </c>
      <c r="U3241" s="36" t="s">
        <v>46</v>
      </c>
      <c r="V3241" s="37">
        <v>126002.6</v>
      </c>
      <c r="W3241" s="38">
        <v>0</v>
      </c>
      <c r="X3241" s="38">
        <v>126002.6</v>
      </c>
      <c r="Y3241" s="38">
        <v>0</v>
      </c>
      <c r="Z3241" s="38">
        <v>0</v>
      </c>
      <c r="AA3241" s="38">
        <v>0</v>
      </c>
      <c r="AB3241" s="38">
        <v>0</v>
      </c>
      <c r="AC3241" s="38">
        <v>0</v>
      </c>
      <c r="AD3241" s="38" t="s">
        <v>47</v>
      </c>
    </row>
    <row r="3242" spans="1:30" s="27" customFormat="1" ht="15" customHeight="1" x14ac:dyDescent="0.25">
      <c r="A3242" s="39" t="s">
        <v>39</v>
      </c>
      <c r="B3242" s="39" t="s">
        <v>3291</v>
      </c>
      <c r="C3242" s="86">
        <v>42767</v>
      </c>
      <c r="D3242" s="29">
        <f>+VLOOKUP(B3242,'[2]HG-Mexico by Contract'!$B$8:$G$4512,6,FALSE)</f>
        <v>318566</v>
      </c>
      <c r="E3242" s="29"/>
      <c r="F3242" s="39" t="s">
        <v>41</v>
      </c>
      <c r="G3242" s="39" t="s">
        <v>42</v>
      </c>
      <c r="H3242" s="39" t="s">
        <v>44</v>
      </c>
      <c r="I3242" s="40">
        <v>114480.31</v>
      </c>
      <c r="J3242" s="32">
        <f t="shared" si="150"/>
        <v>114480.31</v>
      </c>
      <c r="K3242" s="31">
        <v>0</v>
      </c>
      <c r="L3242" s="31">
        <v>0</v>
      </c>
      <c r="M3242" s="31">
        <v>0</v>
      </c>
      <c r="N3242" s="31">
        <v>0</v>
      </c>
      <c r="O3242" s="33">
        <f t="shared" si="151"/>
        <v>0</v>
      </c>
      <c r="P3242" s="34" t="str">
        <f t="shared" si="152"/>
        <v>1-30</v>
      </c>
      <c r="Q3242" s="35" t="str">
        <f>+VLOOKUP(B3242,'[2]PORTAFOLIO JAN17'!$B$7:$T$4941,19,FALSE)</f>
        <v>COSTA RICA</v>
      </c>
      <c r="R3242" s="31">
        <v>0</v>
      </c>
      <c r="S3242" s="31">
        <v>0</v>
      </c>
      <c r="T3242" s="31" t="s">
        <v>45</v>
      </c>
      <c r="U3242" s="41" t="s">
        <v>46</v>
      </c>
      <c r="V3242" s="42">
        <v>114480.31</v>
      </c>
      <c r="W3242" s="43">
        <v>114480.31</v>
      </c>
      <c r="X3242" s="38">
        <v>0</v>
      </c>
      <c r="Y3242" s="38">
        <v>0</v>
      </c>
      <c r="Z3242" s="38">
        <v>0</v>
      </c>
      <c r="AA3242" s="38">
        <v>0</v>
      </c>
      <c r="AB3242" s="38">
        <v>0</v>
      </c>
      <c r="AC3242" s="38">
        <v>0</v>
      </c>
      <c r="AD3242" s="38" t="s">
        <v>47</v>
      </c>
    </row>
    <row r="3243" spans="1:30" s="27" customFormat="1" ht="15" customHeight="1" x14ac:dyDescent="0.25">
      <c r="A3243" s="28" t="s">
        <v>39</v>
      </c>
      <c r="B3243" s="28" t="s">
        <v>3292</v>
      </c>
      <c r="C3243" s="85">
        <v>42767</v>
      </c>
      <c r="D3243" s="29">
        <f>+VLOOKUP(B3243,'[2]HG-Mexico by Contract'!$B$8:$G$4512,6,FALSE)</f>
        <v>318874</v>
      </c>
      <c r="E3243" s="29"/>
      <c r="F3243" s="28" t="s">
        <v>41</v>
      </c>
      <c r="G3243" s="28" t="s">
        <v>42</v>
      </c>
      <c r="H3243" s="28" t="s">
        <v>63</v>
      </c>
      <c r="I3243" s="31">
        <v>10111025.6</v>
      </c>
      <c r="J3243" s="32">
        <f t="shared" si="150"/>
        <v>507876.81594396796</v>
      </c>
      <c r="K3243" s="31">
        <v>0</v>
      </c>
      <c r="L3243" s="31">
        <v>0</v>
      </c>
      <c r="M3243" s="31">
        <v>0</v>
      </c>
      <c r="N3243" s="31">
        <v>0</v>
      </c>
      <c r="O3243" s="33">
        <f t="shared" si="151"/>
        <v>0</v>
      </c>
      <c r="P3243" s="34" t="str">
        <f t="shared" si="152"/>
        <v>1-30</v>
      </c>
      <c r="Q3243" s="35" t="str">
        <f>+VLOOKUP(B3243,'[2]PORTAFOLIO JAN17'!$B$7:$T$4941,19,FALSE)</f>
        <v>MEXICO</v>
      </c>
      <c r="R3243" s="31">
        <v>0</v>
      </c>
      <c r="S3243" s="31">
        <v>0</v>
      </c>
      <c r="T3243" s="31" t="s">
        <v>45</v>
      </c>
      <c r="U3243" s="36" t="s">
        <v>64</v>
      </c>
      <c r="V3243" s="37">
        <v>507876.81588800001</v>
      </c>
      <c r="W3243" s="38">
        <v>507876.81588800001</v>
      </c>
      <c r="X3243" s="38">
        <v>0</v>
      </c>
      <c r="Y3243" s="38">
        <v>0</v>
      </c>
      <c r="Z3243" s="38">
        <v>0</v>
      </c>
      <c r="AA3243" s="38">
        <v>0</v>
      </c>
      <c r="AB3243" s="38">
        <v>0</v>
      </c>
      <c r="AC3243" s="38">
        <v>0</v>
      </c>
      <c r="AD3243" s="38" t="s">
        <v>47</v>
      </c>
    </row>
    <row r="3244" spans="1:30" s="27" customFormat="1" ht="15" customHeight="1" x14ac:dyDescent="0.25">
      <c r="A3244" s="39" t="s">
        <v>39</v>
      </c>
      <c r="B3244" s="39" t="s">
        <v>3293</v>
      </c>
      <c r="C3244" s="86">
        <v>42767</v>
      </c>
      <c r="D3244" s="29">
        <f>+VLOOKUP(B3244,'[2]HG-Mexico by Contract'!$B$8:$G$4512,6,FALSE)</f>
        <v>336783</v>
      </c>
      <c r="E3244" s="29"/>
      <c r="F3244" s="39" t="s">
        <v>41</v>
      </c>
      <c r="G3244" s="39" t="s">
        <v>42</v>
      </c>
      <c r="H3244" s="39" t="s">
        <v>63</v>
      </c>
      <c r="I3244" s="40">
        <v>3827200</v>
      </c>
      <c r="J3244" s="32">
        <f t="shared" si="150"/>
        <v>192240.25602118488</v>
      </c>
      <c r="K3244" s="31">
        <v>0</v>
      </c>
      <c r="L3244" s="31">
        <v>0</v>
      </c>
      <c r="M3244" s="31">
        <v>0</v>
      </c>
      <c r="N3244" s="31">
        <v>0</v>
      </c>
      <c r="O3244" s="33">
        <f t="shared" si="151"/>
        <v>0</v>
      </c>
      <c r="P3244" s="34" t="str">
        <f t="shared" si="152"/>
        <v>1-30</v>
      </c>
      <c r="Q3244" s="35" t="str">
        <f>+VLOOKUP(B3244,'[2]PORTAFOLIO JAN17'!$B$7:$T$4941,19,FALSE)</f>
        <v>MEXICO</v>
      </c>
      <c r="R3244" s="31">
        <v>0</v>
      </c>
      <c r="S3244" s="31">
        <v>0</v>
      </c>
      <c r="T3244" s="31" t="s">
        <v>45</v>
      </c>
      <c r="U3244" s="41" t="s">
        <v>64</v>
      </c>
      <c r="V3244" s="42">
        <v>192240.25599999999</v>
      </c>
      <c r="W3244" s="43">
        <v>192240.25599999999</v>
      </c>
      <c r="X3244" s="38">
        <v>0</v>
      </c>
      <c r="Y3244" s="38">
        <v>0</v>
      </c>
      <c r="Z3244" s="38">
        <v>0</v>
      </c>
      <c r="AA3244" s="38">
        <v>0</v>
      </c>
      <c r="AB3244" s="38">
        <v>0</v>
      </c>
      <c r="AC3244" s="38">
        <v>0</v>
      </c>
      <c r="AD3244" s="38" t="s">
        <v>47</v>
      </c>
    </row>
    <row r="3245" spans="1:30" s="27" customFormat="1" ht="15" customHeight="1" x14ac:dyDescent="0.25">
      <c r="A3245" s="28" t="s">
        <v>39</v>
      </c>
      <c r="B3245" s="28" t="s">
        <v>3294</v>
      </c>
      <c r="C3245" s="85">
        <v>42767</v>
      </c>
      <c r="D3245" s="29">
        <f>+VLOOKUP(B3245,'[2]HG-Mexico by Contract'!$B$8:$G$4512,6,FALSE)</f>
        <v>318566</v>
      </c>
      <c r="E3245" s="29"/>
      <c r="F3245" s="28" t="s">
        <v>41</v>
      </c>
      <c r="G3245" s="28" t="s">
        <v>42</v>
      </c>
      <c r="H3245" s="28" t="s">
        <v>44</v>
      </c>
      <c r="I3245" s="31">
        <v>121823.49</v>
      </c>
      <c r="J3245" s="32">
        <f t="shared" si="150"/>
        <v>121823.49</v>
      </c>
      <c r="K3245" s="31">
        <v>121823.49</v>
      </c>
      <c r="L3245" s="31">
        <v>0</v>
      </c>
      <c r="M3245" s="31">
        <v>0</v>
      </c>
      <c r="N3245" s="31">
        <v>0</v>
      </c>
      <c r="O3245" s="33">
        <f t="shared" si="151"/>
        <v>121823.49</v>
      </c>
      <c r="P3245" s="34" t="str">
        <f t="shared" si="152"/>
        <v>31-60</v>
      </c>
      <c r="Q3245" s="35" t="str">
        <f>+VLOOKUP(B3245,'[2]PORTAFOLIO JAN17'!$B$7:$T$4941,19,FALSE)</f>
        <v>COSTA RICA</v>
      </c>
      <c r="R3245" s="31">
        <v>0</v>
      </c>
      <c r="S3245" s="31">
        <v>0</v>
      </c>
      <c r="T3245" s="31" t="s">
        <v>45</v>
      </c>
      <c r="U3245" s="36" t="s">
        <v>46</v>
      </c>
      <c r="V3245" s="37">
        <v>121823.49</v>
      </c>
      <c r="W3245" s="38">
        <v>0</v>
      </c>
      <c r="X3245" s="38">
        <v>121823.49</v>
      </c>
      <c r="Y3245" s="38">
        <v>0</v>
      </c>
      <c r="Z3245" s="38">
        <v>0</v>
      </c>
      <c r="AA3245" s="38">
        <v>0</v>
      </c>
      <c r="AB3245" s="38">
        <v>0</v>
      </c>
      <c r="AC3245" s="38">
        <v>0</v>
      </c>
      <c r="AD3245" s="38" t="s">
        <v>47</v>
      </c>
    </row>
    <row r="3246" spans="1:30" s="27" customFormat="1" ht="15" customHeight="1" x14ac:dyDescent="0.25">
      <c r="A3246" s="39" t="s">
        <v>39</v>
      </c>
      <c r="B3246" s="39" t="s">
        <v>3295</v>
      </c>
      <c r="C3246" s="86">
        <v>42767</v>
      </c>
      <c r="D3246" s="29">
        <f>+VLOOKUP(B3246,'[2]HG-Mexico by Contract'!$B$8:$G$4512,6,FALSE)</f>
        <v>341944</v>
      </c>
      <c r="E3246" s="29"/>
      <c r="F3246" s="39" t="s">
        <v>41</v>
      </c>
      <c r="G3246" s="39" t="s">
        <v>42</v>
      </c>
      <c r="H3246" s="39" t="s">
        <v>63</v>
      </c>
      <c r="I3246" s="40">
        <v>1466815.48</v>
      </c>
      <c r="J3246" s="32">
        <f t="shared" si="150"/>
        <v>73678.141568519321</v>
      </c>
      <c r="K3246" s="31">
        <v>0</v>
      </c>
      <c r="L3246" s="31">
        <v>0</v>
      </c>
      <c r="M3246" s="31">
        <v>0</v>
      </c>
      <c r="N3246" s="31">
        <v>0</v>
      </c>
      <c r="O3246" s="33">
        <f t="shared" si="151"/>
        <v>0</v>
      </c>
      <c r="P3246" s="34" t="str">
        <f t="shared" si="152"/>
        <v>1-30</v>
      </c>
      <c r="Q3246" s="35" t="str">
        <f>+VLOOKUP(B3246,'[2]PORTAFOLIO JAN17'!$B$7:$T$4941,19,FALSE)</f>
        <v>MEXICO</v>
      </c>
      <c r="R3246" s="31">
        <v>0</v>
      </c>
      <c r="S3246" s="31">
        <v>0</v>
      </c>
      <c r="T3246" s="31" t="s">
        <v>45</v>
      </c>
      <c r="U3246" s="41" t="s">
        <v>64</v>
      </c>
      <c r="V3246" s="42">
        <v>73678.141560400007</v>
      </c>
      <c r="W3246" s="43">
        <v>73678.141560400007</v>
      </c>
      <c r="X3246" s="38">
        <v>0</v>
      </c>
      <c r="Y3246" s="38">
        <v>0</v>
      </c>
      <c r="Z3246" s="38">
        <v>0</v>
      </c>
      <c r="AA3246" s="38">
        <v>0</v>
      </c>
      <c r="AB3246" s="38">
        <v>0</v>
      </c>
      <c r="AC3246" s="38">
        <v>0</v>
      </c>
      <c r="AD3246" s="38" t="s">
        <v>47</v>
      </c>
    </row>
    <row r="3247" spans="1:30" s="27" customFormat="1" ht="15" customHeight="1" x14ac:dyDescent="0.25">
      <c r="A3247" s="28" t="s">
        <v>39</v>
      </c>
      <c r="B3247" s="28" t="s">
        <v>3296</v>
      </c>
      <c r="C3247" s="85">
        <v>42767</v>
      </c>
      <c r="D3247" s="29">
        <f>+VLOOKUP(B3247,'[2]HG-Mexico by Contract'!$B$8:$G$4512,6,FALSE)</f>
        <v>350308</v>
      </c>
      <c r="E3247" s="29"/>
      <c r="F3247" s="28" t="s">
        <v>41</v>
      </c>
      <c r="G3247" s="28" t="s">
        <v>42</v>
      </c>
      <c r="H3247" s="28" t="s">
        <v>44</v>
      </c>
      <c r="I3247" s="31">
        <v>374024.9</v>
      </c>
      <c r="J3247" s="32">
        <f t="shared" si="150"/>
        <v>374024.9</v>
      </c>
      <c r="K3247" s="31">
        <v>0</v>
      </c>
      <c r="L3247" s="31">
        <v>0</v>
      </c>
      <c r="M3247" s="31">
        <v>0</v>
      </c>
      <c r="N3247" s="31">
        <v>0</v>
      </c>
      <c r="O3247" s="33">
        <f t="shared" si="151"/>
        <v>0</v>
      </c>
      <c r="P3247" s="34" t="str">
        <f t="shared" si="152"/>
        <v>1-30</v>
      </c>
      <c r="Q3247" s="35" t="str">
        <f>+VLOOKUP(B3247,'[2]PORTAFOLIO JAN17'!$B$7:$T$4941,19,FALSE)</f>
        <v>COSTA RICA</v>
      </c>
      <c r="R3247" s="31">
        <v>0</v>
      </c>
      <c r="S3247" s="31">
        <v>0</v>
      </c>
      <c r="T3247" s="31" t="s">
        <v>45</v>
      </c>
      <c r="U3247" s="36" t="s">
        <v>46</v>
      </c>
      <c r="V3247" s="37">
        <v>374024.9</v>
      </c>
      <c r="W3247" s="38">
        <v>374024.9</v>
      </c>
      <c r="X3247" s="38">
        <v>0</v>
      </c>
      <c r="Y3247" s="38">
        <v>0</v>
      </c>
      <c r="Z3247" s="38">
        <v>0</v>
      </c>
      <c r="AA3247" s="38">
        <v>0</v>
      </c>
      <c r="AB3247" s="38">
        <v>0</v>
      </c>
      <c r="AC3247" s="38">
        <v>0</v>
      </c>
      <c r="AD3247" s="38" t="s">
        <v>47</v>
      </c>
    </row>
    <row r="3248" spans="1:30" s="27" customFormat="1" ht="15" customHeight="1" x14ac:dyDescent="0.25">
      <c r="A3248" s="39" t="s">
        <v>39</v>
      </c>
      <c r="B3248" s="39" t="s">
        <v>3297</v>
      </c>
      <c r="C3248" s="86">
        <v>42767</v>
      </c>
      <c r="D3248" s="29">
        <f>+VLOOKUP(B3248,'[2]HG-Mexico by Contract'!$B$8:$G$4512,6,FALSE)</f>
        <v>314798</v>
      </c>
      <c r="E3248" s="29"/>
      <c r="F3248" s="39" t="s">
        <v>62</v>
      </c>
      <c r="G3248" s="39" t="s">
        <v>42</v>
      </c>
      <c r="H3248" s="39" t="s">
        <v>44</v>
      </c>
      <c r="I3248" s="40">
        <v>234082.96</v>
      </c>
      <c r="J3248" s="32">
        <f t="shared" si="150"/>
        <v>234082.96</v>
      </c>
      <c r="K3248" s="31">
        <v>0</v>
      </c>
      <c r="L3248" s="31">
        <v>0</v>
      </c>
      <c r="M3248" s="31">
        <v>0</v>
      </c>
      <c r="N3248" s="31">
        <v>0</v>
      </c>
      <c r="O3248" s="33">
        <f t="shared" si="151"/>
        <v>0</v>
      </c>
      <c r="P3248" s="34" t="str">
        <f t="shared" si="152"/>
        <v>1-30</v>
      </c>
      <c r="Q3248" s="35" t="str">
        <f>+VLOOKUP(B3248,'[2]PORTAFOLIO JAN17'!$B$7:$T$4941,19,FALSE)</f>
        <v>COSTA RICA</v>
      </c>
      <c r="R3248" s="31">
        <v>0</v>
      </c>
      <c r="S3248" s="31">
        <v>0</v>
      </c>
      <c r="T3248" s="31" t="s">
        <v>45</v>
      </c>
      <c r="U3248" s="41" t="s">
        <v>46</v>
      </c>
      <c r="V3248" s="42">
        <v>234082.96</v>
      </c>
      <c r="W3248" s="43">
        <v>234082.96</v>
      </c>
      <c r="X3248" s="38">
        <v>0</v>
      </c>
      <c r="Y3248" s="38">
        <v>0</v>
      </c>
      <c r="Z3248" s="38">
        <v>0</v>
      </c>
      <c r="AA3248" s="38">
        <v>0</v>
      </c>
      <c r="AB3248" s="38">
        <v>0</v>
      </c>
      <c r="AC3248" s="38">
        <v>0</v>
      </c>
      <c r="AD3248" s="38" t="s">
        <v>47</v>
      </c>
    </row>
    <row r="3249" spans="1:30" s="27" customFormat="1" ht="15" customHeight="1" x14ac:dyDescent="0.25">
      <c r="A3249" s="28" t="s">
        <v>39</v>
      </c>
      <c r="B3249" s="28" t="s">
        <v>3298</v>
      </c>
      <c r="C3249" s="85">
        <v>42767</v>
      </c>
      <c r="D3249" s="29">
        <f>+VLOOKUP(B3249,'[2]HG-Mexico by Contract'!$B$8:$G$4512,6,FALSE)</f>
        <v>350308</v>
      </c>
      <c r="E3249" s="29"/>
      <c r="F3249" s="28" t="s">
        <v>41</v>
      </c>
      <c r="G3249" s="28" t="s">
        <v>42</v>
      </c>
      <c r="H3249" s="28" t="s">
        <v>44</v>
      </c>
      <c r="I3249" s="31">
        <v>426514.94</v>
      </c>
      <c r="J3249" s="32">
        <f t="shared" si="150"/>
        <v>426514.94</v>
      </c>
      <c r="K3249" s="31">
        <v>0</v>
      </c>
      <c r="L3249" s="31">
        <v>0</v>
      </c>
      <c r="M3249" s="31">
        <v>0</v>
      </c>
      <c r="N3249" s="31">
        <v>0</v>
      </c>
      <c r="O3249" s="33">
        <f t="shared" si="151"/>
        <v>0</v>
      </c>
      <c r="P3249" s="34" t="str">
        <f t="shared" si="152"/>
        <v>1-30</v>
      </c>
      <c r="Q3249" s="35" t="str">
        <f>+VLOOKUP(B3249,'[2]PORTAFOLIO JAN17'!$B$7:$T$4941,19,FALSE)</f>
        <v>COSTA RICA</v>
      </c>
      <c r="R3249" s="31">
        <v>0</v>
      </c>
      <c r="S3249" s="31">
        <v>0</v>
      </c>
      <c r="T3249" s="31" t="s">
        <v>45</v>
      </c>
      <c r="U3249" s="36" t="s">
        <v>46</v>
      </c>
      <c r="V3249" s="37">
        <v>426514.94</v>
      </c>
      <c r="W3249" s="38">
        <v>426514.94</v>
      </c>
      <c r="X3249" s="38">
        <v>0</v>
      </c>
      <c r="Y3249" s="38">
        <v>0</v>
      </c>
      <c r="Z3249" s="38">
        <v>0</v>
      </c>
      <c r="AA3249" s="38">
        <v>0</v>
      </c>
      <c r="AB3249" s="38">
        <v>0</v>
      </c>
      <c r="AC3249" s="38">
        <v>0</v>
      </c>
      <c r="AD3249" s="38" t="s">
        <v>47</v>
      </c>
    </row>
    <row r="3250" spans="1:30" s="27" customFormat="1" ht="15" customHeight="1" x14ac:dyDescent="0.25">
      <c r="A3250" s="39" t="s">
        <v>39</v>
      </c>
      <c r="B3250" s="39" t="s">
        <v>3299</v>
      </c>
      <c r="C3250" s="86">
        <v>42767</v>
      </c>
      <c r="D3250" s="29">
        <f>+VLOOKUP(B3250,'[2]HG-Mexico by Contract'!$B$8:$G$4512,6,FALSE)</f>
        <v>339101</v>
      </c>
      <c r="E3250" s="29"/>
      <c r="F3250" s="39" t="s">
        <v>41</v>
      </c>
      <c r="G3250" s="39" t="s">
        <v>42</v>
      </c>
      <c r="H3250" s="39" t="s">
        <v>63</v>
      </c>
      <c r="I3250" s="40">
        <v>1066325</v>
      </c>
      <c r="J3250" s="32">
        <f t="shared" si="150"/>
        <v>53561.504755902475</v>
      </c>
      <c r="K3250" s="31">
        <v>0</v>
      </c>
      <c r="L3250" s="31">
        <v>0</v>
      </c>
      <c r="M3250" s="31">
        <v>0</v>
      </c>
      <c r="N3250" s="31">
        <v>0</v>
      </c>
      <c r="O3250" s="33">
        <f t="shared" si="151"/>
        <v>0</v>
      </c>
      <c r="P3250" s="34" t="str">
        <f t="shared" si="152"/>
        <v>1-30</v>
      </c>
      <c r="Q3250" s="35" t="str">
        <f>+VLOOKUP(B3250,'[2]PORTAFOLIO JAN17'!$B$7:$T$4941,19,FALSE)</f>
        <v>MEXICO</v>
      </c>
      <c r="R3250" s="31">
        <v>0</v>
      </c>
      <c r="S3250" s="31">
        <v>0</v>
      </c>
      <c r="T3250" s="31" t="s">
        <v>45</v>
      </c>
      <c r="U3250" s="41" t="s">
        <v>64</v>
      </c>
      <c r="V3250" s="42">
        <v>53561.50475</v>
      </c>
      <c r="W3250" s="43">
        <v>53561.50475</v>
      </c>
      <c r="X3250" s="38">
        <v>0</v>
      </c>
      <c r="Y3250" s="38">
        <v>0</v>
      </c>
      <c r="Z3250" s="38">
        <v>0</v>
      </c>
      <c r="AA3250" s="38">
        <v>0</v>
      </c>
      <c r="AB3250" s="38">
        <v>0</v>
      </c>
      <c r="AC3250" s="38">
        <v>0</v>
      </c>
      <c r="AD3250" s="38" t="s">
        <v>47</v>
      </c>
    </row>
    <row r="3251" spans="1:30" s="27" customFormat="1" ht="15" customHeight="1" x14ac:dyDescent="0.25">
      <c r="A3251" s="28" t="s">
        <v>39</v>
      </c>
      <c r="B3251" s="28" t="s">
        <v>3300</v>
      </c>
      <c r="C3251" s="85">
        <v>42767</v>
      </c>
      <c r="D3251" s="29">
        <f>+VLOOKUP(B3251,'[2]HG-Mexico by Contract'!$B$8:$G$4512,6,FALSE)</f>
        <v>312218</v>
      </c>
      <c r="E3251" s="29"/>
      <c r="F3251" s="28" t="s">
        <v>41</v>
      </c>
      <c r="G3251" s="28" t="s">
        <v>42</v>
      </c>
      <c r="H3251" s="28" t="s">
        <v>63</v>
      </c>
      <c r="I3251" s="31">
        <v>14652646.08</v>
      </c>
      <c r="J3251" s="32">
        <f t="shared" si="150"/>
        <v>736002.4126795074</v>
      </c>
      <c r="K3251" s="31">
        <v>0</v>
      </c>
      <c r="L3251" s="31">
        <v>0</v>
      </c>
      <c r="M3251" s="31">
        <v>0</v>
      </c>
      <c r="N3251" s="31">
        <v>0</v>
      </c>
      <c r="O3251" s="33">
        <f t="shared" si="151"/>
        <v>0</v>
      </c>
      <c r="P3251" s="34" t="str">
        <f t="shared" si="152"/>
        <v>1-30</v>
      </c>
      <c r="Q3251" s="35" t="str">
        <f>+VLOOKUP(B3251,'[2]PORTAFOLIO JAN17'!$B$7:$T$4941,19,FALSE)</f>
        <v>MEXICO</v>
      </c>
      <c r="R3251" s="31">
        <v>0</v>
      </c>
      <c r="S3251" s="31">
        <v>0</v>
      </c>
      <c r="T3251" s="31" t="s">
        <v>45</v>
      </c>
      <c r="U3251" s="36" t="s">
        <v>64</v>
      </c>
      <c r="V3251" s="37">
        <v>736002.41259840003</v>
      </c>
      <c r="W3251" s="38">
        <v>736002.41259840003</v>
      </c>
      <c r="X3251" s="38">
        <v>0</v>
      </c>
      <c r="Y3251" s="38">
        <v>0</v>
      </c>
      <c r="Z3251" s="38">
        <v>0</v>
      </c>
      <c r="AA3251" s="38">
        <v>0</v>
      </c>
      <c r="AB3251" s="38">
        <v>0</v>
      </c>
      <c r="AC3251" s="38">
        <v>0</v>
      </c>
      <c r="AD3251" s="38" t="s">
        <v>47</v>
      </c>
    </row>
    <row r="3252" spans="1:30" s="27" customFormat="1" ht="15" customHeight="1" x14ac:dyDescent="0.25">
      <c r="A3252" s="39" t="s">
        <v>39</v>
      </c>
      <c r="B3252" s="39" t="s">
        <v>3301</v>
      </c>
      <c r="C3252" s="86">
        <v>42767</v>
      </c>
      <c r="D3252" s="29">
        <f>+VLOOKUP(B3252,'[2]HG-Mexico by Contract'!$B$8:$G$4512,6,FALSE)</f>
        <v>434302</v>
      </c>
      <c r="E3252" s="29"/>
      <c r="F3252" s="39" t="s">
        <v>41</v>
      </c>
      <c r="G3252" s="39" t="s">
        <v>42</v>
      </c>
      <c r="H3252" s="39" t="s">
        <v>63</v>
      </c>
      <c r="I3252" s="40">
        <v>1341872.75</v>
      </c>
      <c r="J3252" s="32">
        <f t="shared" si="150"/>
        <v>67402.268239927726</v>
      </c>
      <c r="K3252" s="31">
        <v>0</v>
      </c>
      <c r="L3252" s="31">
        <v>0</v>
      </c>
      <c r="M3252" s="31">
        <v>0</v>
      </c>
      <c r="N3252" s="31">
        <v>0</v>
      </c>
      <c r="O3252" s="33">
        <f t="shared" si="151"/>
        <v>0</v>
      </c>
      <c r="P3252" s="34" t="str">
        <f t="shared" si="152"/>
        <v>1-30</v>
      </c>
      <c r="Q3252" s="35" t="str">
        <f>+VLOOKUP(B3252,'[2]PORTAFOLIO JAN17'!$B$7:$T$4941,19,FALSE)</f>
        <v>MEXICO</v>
      </c>
      <c r="R3252" s="31">
        <v>0</v>
      </c>
      <c r="S3252" s="31">
        <v>0</v>
      </c>
      <c r="T3252" s="31" t="s">
        <v>45</v>
      </c>
      <c r="U3252" s="41" t="s">
        <v>64</v>
      </c>
      <c r="V3252" s="42">
        <v>67402.268232500006</v>
      </c>
      <c r="W3252" s="43">
        <v>67402.268232500006</v>
      </c>
      <c r="X3252" s="38">
        <v>0</v>
      </c>
      <c r="Y3252" s="38">
        <v>0</v>
      </c>
      <c r="Z3252" s="38">
        <v>0</v>
      </c>
      <c r="AA3252" s="38">
        <v>0</v>
      </c>
      <c r="AB3252" s="38">
        <v>0</v>
      </c>
      <c r="AC3252" s="38">
        <v>0</v>
      </c>
      <c r="AD3252" s="38" t="s">
        <v>47</v>
      </c>
    </row>
    <row r="3253" spans="1:30" s="27" customFormat="1" ht="15" customHeight="1" x14ac:dyDescent="0.25">
      <c r="A3253" s="28" t="s">
        <v>39</v>
      </c>
      <c r="B3253" s="28" t="s">
        <v>3302</v>
      </c>
      <c r="C3253" s="85">
        <v>42767</v>
      </c>
      <c r="D3253" s="29">
        <f>+VLOOKUP(B3253,'[2]HG-Mexico by Contract'!$B$8:$G$4512,6,FALSE)</f>
        <v>416293</v>
      </c>
      <c r="E3253" s="29"/>
      <c r="F3253" s="28" t="s">
        <v>41</v>
      </c>
      <c r="G3253" s="28" t="s">
        <v>42</v>
      </c>
      <c r="H3253" s="28" t="s">
        <v>44</v>
      </c>
      <c r="I3253" s="31">
        <v>993434.91</v>
      </c>
      <c r="J3253" s="32">
        <f t="shared" si="150"/>
        <v>993434.91</v>
      </c>
      <c r="K3253" s="31">
        <v>0</v>
      </c>
      <c r="L3253" s="31">
        <v>0</v>
      </c>
      <c r="M3253" s="31">
        <v>0</v>
      </c>
      <c r="N3253" s="31">
        <v>0</v>
      </c>
      <c r="O3253" s="33">
        <f t="shared" si="151"/>
        <v>0</v>
      </c>
      <c r="P3253" s="34" t="str">
        <f t="shared" si="152"/>
        <v>1-30</v>
      </c>
      <c r="Q3253" s="35" t="str">
        <f>+VLOOKUP(B3253,'[2]PORTAFOLIO JAN17'!$B$7:$T$4941,19,FALSE)</f>
        <v>COSTA RICA</v>
      </c>
      <c r="R3253" s="31">
        <v>0</v>
      </c>
      <c r="S3253" s="31">
        <v>0</v>
      </c>
      <c r="T3253" s="31" t="s">
        <v>45</v>
      </c>
      <c r="U3253" s="36" t="s">
        <v>46</v>
      </c>
      <c r="V3253" s="37">
        <v>993434.91</v>
      </c>
      <c r="W3253" s="38">
        <v>993434.91</v>
      </c>
      <c r="X3253" s="38">
        <v>0</v>
      </c>
      <c r="Y3253" s="38">
        <v>0</v>
      </c>
      <c r="Z3253" s="38">
        <v>0</v>
      </c>
      <c r="AA3253" s="38">
        <v>0</v>
      </c>
      <c r="AB3253" s="38">
        <v>0</v>
      </c>
      <c r="AC3253" s="38">
        <v>0</v>
      </c>
      <c r="AD3253" s="38" t="s">
        <v>47</v>
      </c>
    </row>
    <row r="3254" spans="1:30" s="27" customFormat="1" ht="15" customHeight="1" x14ac:dyDescent="0.25">
      <c r="A3254" s="39" t="s">
        <v>39</v>
      </c>
      <c r="B3254" s="39" t="s">
        <v>3303</v>
      </c>
      <c r="C3254" s="86">
        <v>42767</v>
      </c>
      <c r="D3254" s="29">
        <f>+VLOOKUP(B3254,'[2]HG-Mexico by Contract'!$B$8:$G$4512,6,FALSE)</f>
        <v>416293</v>
      </c>
      <c r="E3254" s="29"/>
      <c r="F3254" s="39" t="s">
        <v>41</v>
      </c>
      <c r="G3254" s="39" t="s">
        <v>42</v>
      </c>
      <c r="H3254" s="39" t="s">
        <v>44</v>
      </c>
      <c r="I3254" s="40">
        <v>1319954.23</v>
      </c>
      <c r="J3254" s="32">
        <f t="shared" si="150"/>
        <v>1319954.23</v>
      </c>
      <c r="K3254" s="31">
        <v>0</v>
      </c>
      <c r="L3254" s="31">
        <v>0</v>
      </c>
      <c r="M3254" s="31">
        <v>0</v>
      </c>
      <c r="N3254" s="31">
        <v>0</v>
      </c>
      <c r="O3254" s="33">
        <f t="shared" si="151"/>
        <v>0</v>
      </c>
      <c r="P3254" s="34" t="str">
        <f t="shared" si="152"/>
        <v>1-30</v>
      </c>
      <c r="Q3254" s="35" t="str">
        <f>+VLOOKUP(B3254,'[2]PORTAFOLIO JAN17'!$B$7:$T$4941,19,FALSE)</f>
        <v>COSTA RICA</v>
      </c>
      <c r="R3254" s="31">
        <v>0</v>
      </c>
      <c r="S3254" s="31">
        <v>0</v>
      </c>
      <c r="T3254" s="31" t="s">
        <v>45</v>
      </c>
      <c r="U3254" s="41" t="s">
        <v>46</v>
      </c>
      <c r="V3254" s="42">
        <v>1319954.23</v>
      </c>
      <c r="W3254" s="43">
        <v>1319954.23</v>
      </c>
      <c r="X3254" s="38">
        <v>0</v>
      </c>
      <c r="Y3254" s="38">
        <v>0</v>
      </c>
      <c r="Z3254" s="38">
        <v>0</v>
      </c>
      <c r="AA3254" s="38">
        <v>0</v>
      </c>
      <c r="AB3254" s="38">
        <v>0</v>
      </c>
      <c r="AC3254" s="38">
        <v>0</v>
      </c>
      <c r="AD3254" s="38" t="s">
        <v>47</v>
      </c>
    </row>
    <row r="3255" spans="1:30" s="27" customFormat="1" ht="15" customHeight="1" x14ac:dyDescent="0.25">
      <c r="A3255" s="28" t="s">
        <v>39</v>
      </c>
      <c r="B3255" s="28" t="s">
        <v>3304</v>
      </c>
      <c r="C3255" s="85">
        <v>42767</v>
      </c>
      <c r="D3255" s="29">
        <f>+VLOOKUP(B3255,'[2]HG-Mexico by Contract'!$B$8:$G$4512,6,FALSE)</f>
        <v>315951</v>
      </c>
      <c r="E3255" s="29"/>
      <c r="F3255" s="28" t="s">
        <v>41</v>
      </c>
      <c r="G3255" s="28" t="s">
        <v>42</v>
      </c>
      <c r="H3255" s="28" t="s">
        <v>44</v>
      </c>
      <c r="I3255" s="31">
        <v>318524.46999999997</v>
      </c>
      <c r="J3255" s="32">
        <f t="shared" si="150"/>
        <v>318524.46999999997</v>
      </c>
      <c r="K3255" s="31">
        <v>0</v>
      </c>
      <c r="L3255" s="31">
        <v>0</v>
      </c>
      <c r="M3255" s="31">
        <v>0</v>
      </c>
      <c r="N3255" s="31">
        <v>0</v>
      </c>
      <c r="O3255" s="33">
        <f t="shared" si="151"/>
        <v>0</v>
      </c>
      <c r="P3255" s="34" t="str">
        <f t="shared" si="152"/>
        <v>1-30</v>
      </c>
      <c r="Q3255" s="35" t="str">
        <f>+VLOOKUP(B3255,'[2]PORTAFOLIO JAN17'!$B$7:$T$4941,19,FALSE)</f>
        <v>REPUBLICA DOMINICANA</v>
      </c>
      <c r="R3255" s="31">
        <v>0</v>
      </c>
      <c r="S3255" s="31">
        <v>0</v>
      </c>
      <c r="T3255" s="31" t="s">
        <v>45</v>
      </c>
      <c r="U3255" s="36" t="s">
        <v>46</v>
      </c>
      <c r="V3255" s="37">
        <v>318524.46999999997</v>
      </c>
      <c r="W3255" s="38">
        <v>318524.46999999997</v>
      </c>
      <c r="X3255" s="38">
        <v>0</v>
      </c>
      <c r="Y3255" s="38">
        <v>0</v>
      </c>
      <c r="Z3255" s="38">
        <v>0</v>
      </c>
      <c r="AA3255" s="38">
        <v>0</v>
      </c>
      <c r="AB3255" s="38">
        <v>0</v>
      </c>
      <c r="AC3255" s="38">
        <v>0</v>
      </c>
      <c r="AD3255" s="38" t="s">
        <v>47</v>
      </c>
    </row>
    <row r="3256" spans="1:30" s="27" customFormat="1" ht="15" customHeight="1" x14ac:dyDescent="0.25">
      <c r="A3256" s="39" t="s">
        <v>39</v>
      </c>
      <c r="B3256" s="39" t="s">
        <v>3305</v>
      </c>
      <c r="C3256" s="86">
        <v>42767</v>
      </c>
      <c r="D3256" s="29">
        <f>+VLOOKUP(B3256,'[2]HG-Mexico by Contract'!$B$8:$G$4512,6,FALSE)</f>
        <v>432305</v>
      </c>
      <c r="E3256" s="29"/>
      <c r="F3256" s="39" t="s">
        <v>41</v>
      </c>
      <c r="G3256" s="39" t="s">
        <v>42</v>
      </c>
      <c r="H3256" s="39" t="s">
        <v>63</v>
      </c>
      <c r="I3256" s="40">
        <v>753693.31</v>
      </c>
      <c r="J3256" s="32">
        <f t="shared" si="150"/>
        <v>37858.014965471957</v>
      </c>
      <c r="K3256" s="31">
        <v>0</v>
      </c>
      <c r="L3256" s="31">
        <v>0</v>
      </c>
      <c r="M3256" s="31">
        <v>0</v>
      </c>
      <c r="N3256" s="31">
        <v>0</v>
      </c>
      <c r="O3256" s="33">
        <f t="shared" si="151"/>
        <v>0</v>
      </c>
      <c r="P3256" s="34" t="str">
        <f t="shared" si="152"/>
        <v>1-30</v>
      </c>
      <c r="Q3256" s="35" t="str">
        <f>+VLOOKUP(B3256,'[2]PORTAFOLIO JAN17'!$B$7:$T$4941,19,FALSE)</f>
        <v>MEXICO</v>
      </c>
      <c r="R3256" s="31">
        <v>0</v>
      </c>
      <c r="S3256" s="31">
        <v>0</v>
      </c>
      <c r="T3256" s="31" t="s">
        <v>45</v>
      </c>
      <c r="U3256" s="41" t="s">
        <v>64</v>
      </c>
      <c r="V3256" s="42">
        <v>37858.014961300003</v>
      </c>
      <c r="W3256" s="43">
        <v>37858.014961300003</v>
      </c>
      <c r="X3256" s="38">
        <v>0</v>
      </c>
      <c r="Y3256" s="38">
        <v>0</v>
      </c>
      <c r="Z3256" s="38">
        <v>0</v>
      </c>
      <c r="AA3256" s="38">
        <v>0</v>
      </c>
      <c r="AB3256" s="38">
        <v>0</v>
      </c>
      <c r="AC3256" s="38">
        <v>0</v>
      </c>
      <c r="AD3256" s="38" t="s">
        <v>47</v>
      </c>
    </row>
    <row r="3257" spans="1:30" s="27" customFormat="1" ht="15" customHeight="1" x14ac:dyDescent="0.25">
      <c r="A3257" s="28" t="s">
        <v>39</v>
      </c>
      <c r="B3257" s="28" t="s">
        <v>3306</v>
      </c>
      <c r="C3257" s="85">
        <v>42767</v>
      </c>
      <c r="D3257" s="29">
        <f>+VLOOKUP(B3257,'[2]HG-Mexico by Contract'!$B$8:$G$4512,6,FALSE)</f>
        <v>319214</v>
      </c>
      <c r="E3257" s="29"/>
      <c r="F3257" s="28" t="s">
        <v>41</v>
      </c>
      <c r="G3257" s="28" t="s">
        <v>42</v>
      </c>
      <c r="H3257" s="28" t="s">
        <v>63</v>
      </c>
      <c r="I3257" s="31">
        <v>5064375.01</v>
      </c>
      <c r="J3257" s="32">
        <f t="shared" si="150"/>
        <v>254383.55678033305</v>
      </c>
      <c r="K3257" s="31">
        <v>0</v>
      </c>
      <c r="L3257" s="31">
        <v>0</v>
      </c>
      <c r="M3257" s="31">
        <v>0</v>
      </c>
      <c r="N3257" s="31">
        <v>0</v>
      </c>
      <c r="O3257" s="33">
        <f t="shared" si="151"/>
        <v>0</v>
      </c>
      <c r="P3257" s="34" t="str">
        <f t="shared" si="152"/>
        <v>1-30</v>
      </c>
      <c r="Q3257" s="35" t="str">
        <f>+VLOOKUP(B3257,'[2]PORTAFOLIO JAN17'!$B$7:$T$4941,19,FALSE)</f>
        <v>MEXICO</v>
      </c>
      <c r="R3257" s="31">
        <v>0</v>
      </c>
      <c r="S3257" s="31">
        <v>0</v>
      </c>
      <c r="T3257" s="31" t="s">
        <v>45</v>
      </c>
      <c r="U3257" s="36" t="s">
        <v>64</v>
      </c>
      <c r="V3257" s="37">
        <v>254383.55675230001</v>
      </c>
      <c r="W3257" s="38">
        <v>254383.55675230001</v>
      </c>
      <c r="X3257" s="38">
        <v>0</v>
      </c>
      <c r="Y3257" s="38">
        <v>0</v>
      </c>
      <c r="Z3257" s="38">
        <v>0</v>
      </c>
      <c r="AA3257" s="38">
        <v>0</v>
      </c>
      <c r="AB3257" s="38">
        <v>0</v>
      </c>
      <c r="AC3257" s="38">
        <v>0</v>
      </c>
      <c r="AD3257" s="38" t="s">
        <v>47</v>
      </c>
    </row>
    <row r="3258" spans="1:30" s="27" customFormat="1" ht="15" customHeight="1" x14ac:dyDescent="0.25">
      <c r="A3258" s="39" t="s">
        <v>39</v>
      </c>
      <c r="B3258" s="39" t="s">
        <v>3307</v>
      </c>
      <c r="C3258" s="86">
        <v>42767</v>
      </c>
      <c r="D3258" s="29">
        <f>+VLOOKUP(B3258,'[2]HG-Mexico by Contract'!$B$8:$G$4512,6,FALSE)</f>
        <v>318874</v>
      </c>
      <c r="E3258" s="29"/>
      <c r="F3258" s="39" t="s">
        <v>41</v>
      </c>
      <c r="G3258" s="39" t="s">
        <v>42</v>
      </c>
      <c r="H3258" s="39" t="s">
        <v>63</v>
      </c>
      <c r="I3258" s="40">
        <v>10111025.6</v>
      </c>
      <c r="J3258" s="32">
        <f t="shared" si="150"/>
        <v>507876.81594396796</v>
      </c>
      <c r="K3258" s="31">
        <v>0</v>
      </c>
      <c r="L3258" s="31">
        <v>0</v>
      </c>
      <c r="M3258" s="31">
        <v>0</v>
      </c>
      <c r="N3258" s="31">
        <v>0</v>
      </c>
      <c r="O3258" s="33">
        <f t="shared" si="151"/>
        <v>0</v>
      </c>
      <c r="P3258" s="34" t="str">
        <f t="shared" si="152"/>
        <v>1-30</v>
      </c>
      <c r="Q3258" s="35" t="str">
        <f>+VLOOKUP(B3258,'[2]PORTAFOLIO JAN17'!$B$7:$T$4941,19,FALSE)</f>
        <v>MEXICO</v>
      </c>
      <c r="R3258" s="31">
        <v>0</v>
      </c>
      <c r="S3258" s="31">
        <v>0</v>
      </c>
      <c r="T3258" s="31" t="s">
        <v>45</v>
      </c>
      <c r="U3258" s="41" t="s">
        <v>64</v>
      </c>
      <c r="V3258" s="42">
        <v>507876.81588800001</v>
      </c>
      <c r="W3258" s="43">
        <v>507876.81588800001</v>
      </c>
      <c r="X3258" s="38">
        <v>0</v>
      </c>
      <c r="Y3258" s="38">
        <v>0</v>
      </c>
      <c r="Z3258" s="38">
        <v>0</v>
      </c>
      <c r="AA3258" s="38">
        <v>0</v>
      </c>
      <c r="AB3258" s="38">
        <v>0</v>
      </c>
      <c r="AC3258" s="38">
        <v>0</v>
      </c>
      <c r="AD3258" s="38" t="s">
        <v>47</v>
      </c>
    </row>
    <row r="3259" spans="1:30" s="27" customFormat="1" ht="15" customHeight="1" x14ac:dyDescent="0.25">
      <c r="A3259" s="28" t="s">
        <v>39</v>
      </c>
      <c r="B3259" s="28" t="s">
        <v>3308</v>
      </c>
      <c r="C3259" s="85">
        <v>42767</v>
      </c>
      <c r="D3259" s="29">
        <f>+VLOOKUP(B3259,'[2]HG-Mexico by Contract'!$B$8:$G$4512,6,FALSE)</f>
        <v>437331</v>
      </c>
      <c r="E3259" s="29"/>
      <c r="F3259" s="28" t="s">
        <v>41</v>
      </c>
      <c r="G3259" s="28" t="s">
        <v>42</v>
      </c>
      <c r="H3259" s="28" t="s">
        <v>63</v>
      </c>
      <c r="I3259" s="31">
        <v>520448.82</v>
      </c>
      <c r="J3259" s="32">
        <f t="shared" si="150"/>
        <v>26142.144231480863</v>
      </c>
      <c r="K3259" s="31">
        <v>0</v>
      </c>
      <c r="L3259" s="31">
        <v>0</v>
      </c>
      <c r="M3259" s="31">
        <v>0</v>
      </c>
      <c r="N3259" s="31">
        <v>0</v>
      </c>
      <c r="O3259" s="33">
        <f t="shared" si="151"/>
        <v>0</v>
      </c>
      <c r="P3259" s="34" t="str">
        <f t="shared" si="152"/>
        <v>1-30</v>
      </c>
      <c r="Q3259" s="35" t="str">
        <f>+VLOOKUP(B3259,'[2]PORTAFOLIO JAN17'!$B$7:$T$4941,19,FALSE)</f>
        <v>MEXICO</v>
      </c>
      <c r="R3259" s="31">
        <v>0</v>
      </c>
      <c r="S3259" s="31">
        <v>0</v>
      </c>
      <c r="T3259" s="31" t="s">
        <v>45</v>
      </c>
      <c r="U3259" s="36" t="s">
        <v>64</v>
      </c>
      <c r="V3259" s="37">
        <v>26142.144228599998</v>
      </c>
      <c r="W3259" s="38">
        <v>26142.144228599998</v>
      </c>
      <c r="X3259" s="38">
        <v>0</v>
      </c>
      <c r="Y3259" s="38">
        <v>0</v>
      </c>
      <c r="Z3259" s="38">
        <v>0</v>
      </c>
      <c r="AA3259" s="38">
        <v>0</v>
      </c>
      <c r="AB3259" s="38">
        <v>0</v>
      </c>
      <c r="AC3259" s="38">
        <v>0</v>
      </c>
      <c r="AD3259" s="38" t="s">
        <v>47</v>
      </c>
    </row>
    <row r="3260" spans="1:30" s="27" customFormat="1" ht="15" customHeight="1" x14ac:dyDescent="0.25">
      <c r="A3260" s="39" t="s">
        <v>39</v>
      </c>
      <c r="B3260" s="39" t="s">
        <v>3309</v>
      </c>
      <c r="C3260" s="86">
        <v>42767</v>
      </c>
      <c r="D3260" s="29">
        <f>+VLOOKUP(B3260,'[2]HG-Mexico by Contract'!$B$8:$G$4512,6,FALSE)</f>
        <v>316408</v>
      </c>
      <c r="E3260" s="29"/>
      <c r="F3260" s="39" t="s">
        <v>41</v>
      </c>
      <c r="G3260" s="39" t="s">
        <v>42</v>
      </c>
      <c r="H3260" s="39" t="s">
        <v>63</v>
      </c>
      <c r="I3260" s="40">
        <v>480478.61</v>
      </c>
      <c r="J3260" s="32">
        <f t="shared" si="150"/>
        <v>24134.440582959614</v>
      </c>
      <c r="K3260" s="31">
        <v>0</v>
      </c>
      <c r="L3260" s="31">
        <v>0</v>
      </c>
      <c r="M3260" s="31">
        <v>0</v>
      </c>
      <c r="N3260" s="31">
        <v>0</v>
      </c>
      <c r="O3260" s="33">
        <f t="shared" si="151"/>
        <v>0</v>
      </c>
      <c r="P3260" s="34" t="str">
        <f t="shared" si="152"/>
        <v>1-30</v>
      </c>
      <c r="Q3260" s="35" t="str">
        <f>+VLOOKUP(B3260,'[2]PORTAFOLIO JAN17'!$B$7:$T$4941,19,FALSE)</f>
        <v>MEXICO</v>
      </c>
      <c r="R3260" s="31">
        <v>0</v>
      </c>
      <c r="S3260" s="31">
        <v>0</v>
      </c>
      <c r="T3260" s="31" t="s">
        <v>45</v>
      </c>
      <c r="U3260" s="41" t="s">
        <v>64</v>
      </c>
      <c r="V3260" s="42">
        <v>24134.440580300001</v>
      </c>
      <c r="W3260" s="43">
        <v>24134.440580300001</v>
      </c>
      <c r="X3260" s="38">
        <v>0</v>
      </c>
      <c r="Y3260" s="38">
        <v>0</v>
      </c>
      <c r="Z3260" s="38">
        <v>0</v>
      </c>
      <c r="AA3260" s="38">
        <v>0</v>
      </c>
      <c r="AB3260" s="38">
        <v>0</v>
      </c>
      <c r="AC3260" s="38">
        <v>0</v>
      </c>
      <c r="AD3260" s="38" t="s">
        <v>47</v>
      </c>
    </row>
    <row r="3261" spans="1:30" s="27" customFormat="1" ht="15" customHeight="1" x14ac:dyDescent="0.25">
      <c r="A3261" s="28" t="s">
        <v>39</v>
      </c>
      <c r="B3261" s="28" t="s">
        <v>3310</v>
      </c>
      <c r="C3261" s="85">
        <v>42767</v>
      </c>
      <c r="D3261" s="29">
        <f>+VLOOKUP(B3261,'[2]HG-Mexico by Contract'!$B$8:$G$4512,6,FALSE)</f>
        <v>386310</v>
      </c>
      <c r="E3261" s="29"/>
      <c r="F3261" s="28" t="s">
        <v>41</v>
      </c>
      <c r="G3261" s="28" t="s">
        <v>42</v>
      </c>
      <c r="H3261" s="28" t="s">
        <v>63</v>
      </c>
      <c r="I3261" s="31">
        <v>7796675.4800000004</v>
      </c>
      <c r="J3261" s="32">
        <f t="shared" si="150"/>
        <v>391627.00940355728</v>
      </c>
      <c r="K3261" s="31">
        <v>0</v>
      </c>
      <c r="L3261" s="31">
        <v>0</v>
      </c>
      <c r="M3261" s="31">
        <v>0</v>
      </c>
      <c r="N3261" s="31">
        <v>0</v>
      </c>
      <c r="O3261" s="33">
        <f t="shared" si="151"/>
        <v>0</v>
      </c>
      <c r="P3261" s="34" t="str">
        <f t="shared" si="152"/>
        <v>1-30</v>
      </c>
      <c r="Q3261" s="35" t="str">
        <f>+VLOOKUP(B3261,'[2]PORTAFOLIO JAN17'!$B$7:$T$4941,19,FALSE)</f>
        <v>MEXICO</v>
      </c>
      <c r="R3261" s="31">
        <v>0</v>
      </c>
      <c r="S3261" s="31">
        <v>0</v>
      </c>
      <c r="T3261" s="31" t="s">
        <v>45</v>
      </c>
      <c r="U3261" s="36" t="s">
        <v>64</v>
      </c>
      <c r="V3261" s="37">
        <v>391627.00936040003</v>
      </c>
      <c r="W3261" s="38">
        <v>391627.00936040003</v>
      </c>
      <c r="X3261" s="38">
        <v>0</v>
      </c>
      <c r="Y3261" s="38">
        <v>0</v>
      </c>
      <c r="Z3261" s="38">
        <v>0</v>
      </c>
      <c r="AA3261" s="38">
        <v>0</v>
      </c>
      <c r="AB3261" s="38">
        <v>0</v>
      </c>
      <c r="AC3261" s="38">
        <v>0</v>
      </c>
      <c r="AD3261" s="38" t="s">
        <v>47</v>
      </c>
    </row>
    <row r="3262" spans="1:30" s="27" customFormat="1" ht="15" customHeight="1" x14ac:dyDescent="0.25">
      <c r="A3262" s="39" t="s">
        <v>39</v>
      </c>
      <c r="B3262" s="39" t="s">
        <v>3311</v>
      </c>
      <c r="C3262" s="86">
        <v>42767</v>
      </c>
      <c r="D3262" s="29">
        <f>+VLOOKUP(B3262,'[2]HG-Mexico by Contract'!$B$8:$G$4512,6,FALSE)</f>
        <v>439383</v>
      </c>
      <c r="E3262" s="29"/>
      <c r="F3262" s="39" t="s">
        <v>41</v>
      </c>
      <c r="G3262" s="39" t="s">
        <v>42</v>
      </c>
      <c r="H3262" s="39" t="s">
        <v>63</v>
      </c>
      <c r="I3262" s="40">
        <v>1847040</v>
      </c>
      <c r="J3262" s="32">
        <f t="shared" si="150"/>
        <v>92776.819210223999</v>
      </c>
      <c r="K3262" s="31">
        <v>0</v>
      </c>
      <c r="L3262" s="31">
        <v>0</v>
      </c>
      <c r="M3262" s="31">
        <v>0</v>
      </c>
      <c r="N3262" s="31">
        <v>0</v>
      </c>
      <c r="O3262" s="33">
        <f t="shared" si="151"/>
        <v>0</v>
      </c>
      <c r="P3262" s="34" t="str">
        <f t="shared" si="152"/>
        <v>1-30</v>
      </c>
      <c r="Q3262" s="35" t="str">
        <f>+VLOOKUP(B3262,'[2]PORTAFOLIO JAN17'!$B$7:$T$4941,19,FALSE)</f>
        <v>MEXICO</v>
      </c>
      <c r="R3262" s="31">
        <v>0</v>
      </c>
      <c r="S3262" s="31">
        <v>0</v>
      </c>
      <c r="T3262" s="31" t="s">
        <v>45</v>
      </c>
      <c r="U3262" s="41" t="s">
        <v>64</v>
      </c>
      <c r="V3262" s="42">
        <v>92776.819199999998</v>
      </c>
      <c r="W3262" s="43">
        <v>92776.819199999998</v>
      </c>
      <c r="X3262" s="38">
        <v>0</v>
      </c>
      <c r="Y3262" s="38">
        <v>0</v>
      </c>
      <c r="Z3262" s="38">
        <v>0</v>
      </c>
      <c r="AA3262" s="38">
        <v>0</v>
      </c>
      <c r="AB3262" s="38">
        <v>0</v>
      </c>
      <c r="AC3262" s="38">
        <v>0</v>
      </c>
      <c r="AD3262" s="38" t="s">
        <v>47</v>
      </c>
    </row>
    <row r="3263" spans="1:30" s="27" customFormat="1" ht="15" customHeight="1" x14ac:dyDescent="0.25">
      <c r="A3263" s="28" t="s">
        <v>39</v>
      </c>
      <c r="B3263" s="28" t="s">
        <v>3312</v>
      </c>
      <c r="C3263" s="85">
        <v>42767</v>
      </c>
      <c r="D3263" s="29">
        <f>+VLOOKUP(B3263,'[2]HG-Mexico by Contract'!$B$8:$G$4512,6,FALSE)</f>
        <v>438298</v>
      </c>
      <c r="E3263" s="29"/>
      <c r="F3263" s="28" t="s">
        <v>41</v>
      </c>
      <c r="G3263" s="28" t="s">
        <v>42</v>
      </c>
      <c r="H3263" s="28" t="s">
        <v>63</v>
      </c>
      <c r="I3263" s="31">
        <v>186476.57</v>
      </c>
      <c r="J3263" s="32">
        <f t="shared" si="150"/>
        <v>9366.7181121322119</v>
      </c>
      <c r="K3263" s="31">
        <v>0</v>
      </c>
      <c r="L3263" s="31">
        <v>0</v>
      </c>
      <c r="M3263" s="31">
        <v>0</v>
      </c>
      <c r="N3263" s="31">
        <v>0</v>
      </c>
      <c r="O3263" s="33">
        <f t="shared" si="151"/>
        <v>0</v>
      </c>
      <c r="P3263" s="34" t="str">
        <f t="shared" si="152"/>
        <v>1-30</v>
      </c>
      <c r="Q3263" s="35" t="str">
        <f>+VLOOKUP(B3263,'[2]PORTAFOLIO JAN17'!$B$7:$T$4941,19,FALSE)</f>
        <v>MEXICO</v>
      </c>
      <c r="R3263" s="31">
        <v>0</v>
      </c>
      <c r="S3263" s="31">
        <v>0</v>
      </c>
      <c r="T3263" s="31" t="s">
        <v>45</v>
      </c>
      <c r="U3263" s="36" t="s">
        <v>64</v>
      </c>
      <c r="V3263" s="37">
        <v>9366.7181111000009</v>
      </c>
      <c r="W3263" s="38">
        <v>9366.7181111000009</v>
      </c>
      <c r="X3263" s="38">
        <v>0</v>
      </c>
      <c r="Y3263" s="38">
        <v>0</v>
      </c>
      <c r="Z3263" s="38">
        <v>0</v>
      </c>
      <c r="AA3263" s="38">
        <v>0</v>
      </c>
      <c r="AB3263" s="38">
        <v>0</v>
      </c>
      <c r="AC3263" s="38">
        <v>0</v>
      </c>
      <c r="AD3263" s="38" t="s">
        <v>47</v>
      </c>
    </row>
    <row r="3264" spans="1:30" s="27" customFormat="1" ht="15" customHeight="1" x14ac:dyDescent="0.25">
      <c r="A3264" s="39" t="s">
        <v>39</v>
      </c>
      <c r="B3264" s="39" t="s">
        <v>3313</v>
      </c>
      <c r="C3264" s="86">
        <v>42767</v>
      </c>
      <c r="D3264" s="29">
        <f>+VLOOKUP(B3264,'[2]HG-Mexico by Contract'!$B$8:$G$4512,6,FALSE)</f>
        <v>437373</v>
      </c>
      <c r="E3264" s="29"/>
      <c r="F3264" s="39" t="s">
        <v>41</v>
      </c>
      <c r="G3264" s="39" t="s">
        <v>42</v>
      </c>
      <c r="H3264" s="39" t="s">
        <v>63</v>
      </c>
      <c r="I3264" s="40">
        <v>2509000</v>
      </c>
      <c r="J3264" s="32">
        <f t="shared" si="150"/>
        <v>126027.07001388818</v>
      </c>
      <c r="K3264" s="31">
        <v>0</v>
      </c>
      <c r="L3264" s="31">
        <v>0</v>
      </c>
      <c r="M3264" s="31">
        <v>0</v>
      </c>
      <c r="N3264" s="31">
        <v>0</v>
      </c>
      <c r="O3264" s="33">
        <f t="shared" si="151"/>
        <v>0</v>
      </c>
      <c r="P3264" s="34" t="str">
        <f t="shared" si="152"/>
        <v>1-30</v>
      </c>
      <c r="Q3264" s="35" t="str">
        <f>+VLOOKUP(B3264,'[2]PORTAFOLIO JAN17'!$B$7:$T$4941,19,FALSE)</f>
        <v>MEXICO</v>
      </c>
      <c r="R3264" s="31">
        <v>0</v>
      </c>
      <c r="S3264" s="31">
        <v>0</v>
      </c>
      <c r="T3264" s="31" t="s">
        <v>45</v>
      </c>
      <c r="U3264" s="41" t="s">
        <v>64</v>
      </c>
      <c r="V3264" s="42">
        <v>126027.07</v>
      </c>
      <c r="W3264" s="43">
        <v>126027.07</v>
      </c>
      <c r="X3264" s="38">
        <v>0</v>
      </c>
      <c r="Y3264" s="38">
        <v>0</v>
      </c>
      <c r="Z3264" s="38">
        <v>0</v>
      </c>
      <c r="AA3264" s="38">
        <v>0</v>
      </c>
      <c r="AB3264" s="38">
        <v>0</v>
      </c>
      <c r="AC3264" s="38">
        <v>0</v>
      </c>
      <c r="AD3264" s="38" t="s">
        <v>47</v>
      </c>
    </row>
    <row r="3265" spans="1:30" s="27" customFormat="1" ht="15" customHeight="1" x14ac:dyDescent="0.25">
      <c r="A3265" s="28" t="s">
        <v>39</v>
      </c>
      <c r="B3265" s="28" t="s">
        <v>3314</v>
      </c>
      <c r="C3265" s="85">
        <v>42767</v>
      </c>
      <c r="D3265" s="29">
        <f>+VLOOKUP(B3265,'[2]HG-Mexico by Contract'!$B$8:$G$4512,6,FALSE)</f>
        <v>422293</v>
      </c>
      <c r="E3265" s="29"/>
      <c r="F3265" s="28" t="s">
        <v>41</v>
      </c>
      <c r="G3265" s="28" t="s">
        <v>42</v>
      </c>
      <c r="H3265" s="28" t="s">
        <v>63</v>
      </c>
      <c r="I3265" s="31">
        <v>1177813.28</v>
      </c>
      <c r="J3265" s="32">
        <f t="shared" si="150"/>
        <v>59161.561060919601</v>
      </c>
      <c r="K3265" s="31">
        <v>0</v>
      </c>
      <c r="L3265" s="31">
        <v>0</v>
      </c>
      <c r="M3265" s="31">
        <v>0</v>
      </c>
      <c r="N3265" s="31">
        <v>0</v>
      </c>
      <c r="O3265" s="33">
        <f t="shared" si="151"/>
        <v>0</v>
      </c>
      <c r="P3265" s="34" t="str">
        <f t="shared" si="152"/>
        <v>1-30</v>
      </c>
      <c r="Q3265" s="35" t="str">
        <f>+VLOOKUP(B3265,'[2]PORTAFOLIO JAN17'!$B$7:$T$4941,19,FALSE)</f>
        <v>MEXICO</v>
      </c>
      <c r="R3265" s="31">
        <v>0</v>
      </c>
      <c r="S3265" s="31">
        <v>0</v>
      </c>
      <c r="T3265" s="31" t="s">
        <v>45</v>
      </c>
      <c r="U3265" s="36" t="s">
        <v>64</v>
      </c>
      <c r="V3265" s="37">
        <v>59161.561054400001</v>
      </c>
      <c r="W3265" s="38">
        <v>59161.561054400001</v>
      </c>
      <c r="X3265" s="38">
        <v>0</v>
      </c>
      <c r="Y3265" s="38">
        <v>0</v>
      </c>
      <c r="Z3265" s="38">
        <v>0</v>
      </c>
      <c r="AA3265" s="38">
        <v>0</v>
      </c>
      <c r="AB3265" s="38">
        <v>0</v>
      </c>
      <c r="AC3265" s="38">
        <v>0</v>
      </c>
      <c r="AD3265" s="38" t="s">
        <v>47</v>
      </c>
    </row>
    <row r="3266" spans="1:30" s="27" customFormat="1" ht="15" customHeight="1" x14ac:dyDescent="0.25">
      <c r="A3266" s="39" t="s">
        <v>39</v>
      </c>
      <c r="B3266" s="39" t="s">
        <v>3315</v>
      </c>
      <c r="C3266" s="86">
        <v>42767</v>
      </c>
      <c r="D3266" s="29">
        <f>+VLOOKUP(B3266,'[2]HG-Mexico by Contract'!$B$8:$G$4512,6,FALSE)</f>
        <v>312674</v>
      </c>
      <c r="E3266" s="29"/>
      <c r="F3266" s="39" t="s">
        <v>41</v>
      </c>
      <c r="G3266" s="39" t="s">
        <v>42</v>
      </c>
      <c r="H3266" s="39" t="s">
        <v>63</v>
      </c>
      <c r="I3266" s="40">
        <v>1512706.78</v>
      </c>
      <c r="J3266" s="32">
        <f t="shared" si="150"/>
        <v>75983.261567773356</v>
      </c>
      <c r="K3266" s="31">
        <v>0</v>
      </c>
      <c r="L3266" s="31">
        <v>0</v>
      </c>
      <c r="M3266" s="31">
        <v>0</v>
      </c>
      <c r="N3266" s="31">
        <v>0</v>
      </c>
      <c r="O3266" s="33">
        <f t="shared" si="151"/>
        <v>0</v>
      </c>
      <c r="P3266" s="34" t="str">
        <f t="shared" si="152"/>
        <v>1-30</v>
      </c>
      <c r="Q3266" s="35" t="str">
        <f>+VLOOKUP(B3266,'[2]PORTAFOLIO JAN17'!$B$7:$T$4941,19,FALSE)</f>
        <v>MEXICO</v>
      </c>
      <c r="R3266" s="31">
        <v>0</v>
      </c>
      <c r="S3266" s="31">
        <v>0</v>
      </c>
      <c r="T3266" s="31" t="s">
        <v>45</v>
      </c>
      <c r="U3266" s="41" t="s">
        <v>64</v>
      </c>
      <c r="V3266" s="42">
        <v>75983.261559399994</v>
      </c>
      <c r="W3266" s="43">
        <v>75983.261559399994</v>
      </c>
      <c r="X3266" s="38">
        <v>0</v>
      </c>
      <c r="Y3266" s="38">
        <v>0</v>
      </c>
      <c r="Z3266" s="38">
        <v>0</v>
      </c>
      <c r="AA3266" s="38">
        <v>0</v>
      </c>
      <c r="AB3266" s="38">
        <v>0</v>
      </c>
      <c r="AC3266" s="38">
        <v>0</v>
      </c>
      <c r="AD3266" s="38" t="s">
        <v>47</v>
      </c>
    </row>
    <row r="3267" spans="1:30" s="27" customFormat="1" ht="15" customHeight="1" x14ac:dyDescent="0.25">
      <c r="A3267" s="28" t="s">
        <v>39</v>
      </c>
      <c r="B3267" s="28" t="s">
        <v>3316</v>
      </c>
      <c r="C3267" s="85">
        <v>42767</v>
      </c>
      <c r="D3267" s="29">
        <f>+VLOOKUP(B3267,'[2]HG-Mexico by Contract'!$B$8:$G$4512,6,FALSE)</f>
        <v>309264</v>
      </c>
      <c r="E3267" s="29"/>
      <c r="F3267" s="28" t="s">
        <v>41</v>
      </c>
      <c r="G3267" s="28" t="s">
        <v>42</v>
      </c>
      <c r="H3267" s="28" t="s">
        <v>63</v>
      </c>
      <c r="I3267" s="31">
        <v>10540565.800000001</v>
      </c>
      <c r="J3267" s="32">
        <f t="shared" si="150"/>
        <v>529452.6201923457</v>
      </c>
      <c r="K3267" s="31">
        <v>0</v>
      </c>
      <c r="L3267" s="31">
        <v>0</v>
      </c>
      <c r="M3267" s="31">
        <v>0</v>
      </c>
      <c r="N3267" s="31">
        <v>0</v>
      </c>
      <c r="O3267" s="33">
        <f t="shared" si="151"/>
        <v>0</v>
      </c>
      <c r="P3267" s="34" t="str">
        <f t="shared" si="152"/>
        <v>1-30</v>
      </c>
      <c r="Q3267" s="35" t="str">
        <f>+VLOOKUP(B3267,'[2]PORTAFOLIO JAN17'!$B$7:$T$4941,19,FALSE)</f>
        <v>MEXICO</v>
      </c>
      <c r="R3267" s="31">
        <v>0</v>
      </c>
      <c r="S3267" s="31">
        <v>0</v>
      </c>
      <c r="T3267" s="31" t="s">
        <v>45</v>
      </c>
      <c r="U3267" s="36" t="s">
        <v>64</v>
      </c>
      <c r="V3267" s="37">
        <v>529452.62013399997</v>
      </c>
      <c r="W3267" s="38">
        <v>529452.62013399997</v>
      </c>
      <c r="X3267" s="38">
        <v>0</v>
      </c>
      <c r="Y3267" s="38">
        <v>0</v>
      </c>
      <c r="Z3267" s="38">
        <v>0</v>
      </c>
      <c r="AA3267" s="38">
        <v>0</v>
      </c>
      <c r="AB3267" s="38">
        <v>0</v>
      </c>
      <c r="AC3267" s="38">
        <v>0</v>
      </c>
      <c r="AD3267" s="38" t="s">
        <v>47</v>
      </c>
    </row>
    <row r="3268" spans="1:30" s="27" customFormat="1" ht="15" customHeight="1" x14ac:dyDescent="0.25">
      <c r="A3268" s="39" t="s">
        <v>39</v>
      </c>
      <c r="B3268" s="39" t="s">
        <v>3317</v>
      </c>
      <c r="C3268" s="86">
        <v>42767</v>
      </c>
      <c r="D3268" s="29">
        <f>+VLOOKUP(B3268,'[2]HG-Mexico by Contract'!$B$8:$G$4512,6,FALSE)</f>
        <v>477349</v>
      </c>
      <c r="E3268" s="29"/>
      <c r="F3268" s="39" t="s">
        <v>41</v>
      </c>
      <c r="G3268" s="39" t="s">
        <v>42</v>
      </c>
      <c r="H3268" s="39" t="s">
        <v>44</v>
      </c>
      <c r="I3268" s="40">
        <v>73887.839999999997</v>
      </c>
      <c r="J3268" s="32">
        <f t="shared" si="150"/>
        <v>73887.839999999997</v>
      </c>
      <c r="K3268" s="31">
        <v>0</v>
      </c>
      <c r="L3268" s="31">
        <v>0</v>
      </c>
      <c r="M3268" s="31">
        <v>0</v>
      </c>
      <c r="N3268" s="31">
        <v>0</v>
      </c>
      <c r="O3268" s="33">
        <f t="shared" si="151"/>
        <v>0</v>
      </c>
      <c r="P3268" s="34" t="str">
        <f t="shared" si="152"/>
        <v>1-30</v>
      </c>
      <c r="Q3268" s="35" t="str">
        <f>+VLOOKUP(B3268,'[2]PORTAFOLIO JAN17'!$B$7:$T$4941,19,FALSE)</f>
        <v>REPUBLICA DOMINICANA</v>
      </c>
      <c r="R3268" s="31">
        <v>0</v>
      </c>
      <c r="S3268" s="31">
        <v>0</v>
      </c>
      <c r="T3268" s="31" t="s">
        <v>45</v>
      </c>
      <c r="U3268" s="41" t="s">
        <v>46</v>
      </c>
      <c r="V3268" s="42">
        <v>73887.839999999997</v>
      </c>
      <c r="W3268" s="43">
        <v>73887.839999999997</v>
      </c>
      <c r="X3268" s="38">
        <v>0</v>
      </c>
      <c r="Y3268" s="38">
        <v>0</v>
      </c>
      <c r="Z3268" s="38">
        <v>0</v>
      </c>
      <c r="AA3268" s="38">
        <v>0</v>
      </c>
      <c r="AB3268" s="38">
        <v>0</v>
      </c>
      <c r="AC3268" s="38">
        <v>0</v>
      </c>
      <c r="AD3268" s="38" t="s">
        <v>47</v>
      </c>
    </row>
    <row r="3269" spans="1:30" s="27" customFormat="1" ht="15" customHeight="1" x14ac:dyDescent="0.25">
      <c r="A3269" s="28" t="s">
        <v>39</v>
      </c>
      <c r="B3269" s="28" t="s">
        <v>3318</v>
      </c>
      <c r="C3269" s="85">
        <v>42767</v>
      </c>
      <c r="D3269" s="29">
        <f>+VLOOKUP(B3269,'[2]HG-Mexico by Contract'!$B$8:$G$4512,6,FALSE)</f>
        <v>350308</v>
      </c>
      <c r="E3269" s="29"/>
      <c r="F3269" s="28" t="s">
        <v>41</v>
      </c>
      <c r="G3269" s="28" t="s">
        <v>42</v>
      </c>
      <c r="H3269" s="28" t="s">
        <v>44</v>
      </c>
      <c r="I3269" s="31">
        <v>160192.29</v>
      </c>
      <c r="J3269" s="32">
        <f t="shared" si="150"/>
        <v>160192.29</v>
      </c>
      <c r="K3269" s="31">
        <v>0</v>
      </c>
      <c r="L3269" s="31">
        <v>0</v>
      </c>
      <c r="M3269" s="31">
        <v>0</v>
      </c>
      <c r="N3269" s="31">
        <v>0</v>
      </c>
      <c r="O3269" s="33">
        <f t="shared" si="151"/>
        <v>0</v>
      </c>
      <c r="P3269" s="34" t="str">
        <f t="shared" si="152"/>
        <v>1-30</v>
      </c>
      <c r="Q3269" s="35" t="str">
        <f>+VLOOKUP(B3269,'[2]PORTAFOLIO JAN17'!$B$7:$T$4941,19,FALSE)</f>
        <v>COSTA RICA</v>
      </c>
      <c r="R3269" s="31">
        <v>0</v>
      </c>
      <c r="S3269" s="31">
        <v>0</v>
      </c>
      <c r="T3269" s="31" t="s">
        <v>45</v>
      </c>
      <c r="U3269" s="36" t="s">
        <v>46</v>
      </c>
      <c r="V3269" s="37">
        <v>160192.29</v>
      </c>
      <c r="W3269" s="38">
        <v>160192.29</v>
      </c>
      <c r="X3269" s="38">
        <v>0</v>
      </c>
      <c r="Y3269" s="38">
        <v>0</v>
      </c>
      <c r="Z3269" s="38">
        <v>0</v>
      </c>
      <c r="AA3269" s="38">
        <v>0</v>
      </c>
      <c r="AB3269" s="38">
        <v>0</v>
      </c>
      <c r="AC3269" s="38">
        <v>0</v>
      </c>
      <c r="AD3269" s="38" t="s">
        <v>47</v>
      </c>
    </row>
    <row r="3270" spans="1:30" s="27" customFormat="1" ht="15" customHeight="1" x14ac:dyDescent="0.25">
      <c r="A3270" s="39" t="s">
        <v>39</v>
      </c>
      <c r="B3270" s="39" t="s">
        <v>3319</v>
      </c>
      <c r="C3270" s="86">
        <v>42767</v>
      </c>
      <c r="D3270" s="29">
        <f>+VLOOKUP(B3270,'[2]HG-Mexico by Contract'!$B$8:$G$4512,6,FALSE)</f>
        <v>316711</v>
      </c>
      <c r="E3270" s="29"/>
      <c r="F3270" s="39" t="s">
        <v>41</v>
      </c>
      <c r="G3270" s="39" t="s">
        <v>42</v>
      </c>
      <c r="H3270" s="39" t="s">
        <v>44</v>
      </c>
      <c r="I3270" s="40">
        <v>106218.45</v>
      </c>
      <c r="J3270" s="32">
        <f t="shared" si="150"/>
        <v>106218.45</v>
      </c>
      <c r="K3270" s="31">
        <v>0</v>
      </c>
      <c r="L3270" s="31">
        <v>0</v>
      </c>
      <c r="M3270" s="31">
        <v>0</v>
      </c>
      <c r="N3270" s="31">
        <v>0</v>
      </c>
      <c r="O3270" s="33">
        <f t="shared" si="151"/>
        <v>0</v>
      </c>
      <c r="P3270" s="34" t="str">
        <f t="shared" si="152"/>
        <v>1-30</v>
      </c>
      <c r="Q3270" s="35" t="str">
        <f>+VLOOKUP(B3270,'[2]PORTAFOLIO JAN17'!$B$7:$T$4941,19,FALSE)</f>
        <v>REPUBLICA DOMINICANA</v>
      </c>
      <c r="R3270" s="31">
        <v>0</v>
      </c>
      <c r="S3270" s="31">
        <v>0</v>
      </c>
      <c r="T3270" s="31" t="s">
        <v>45</v>
      </c>
      <c r="U3270" s="41" t="s">
        <v>46</v>
      </c>
      <c r="V3270" s="42">
        <v>106218.45</v>
      </c>
      <c r="W3270" s="43">
        <v>106218.45</v>
      </c>
      <c r="X3270" s="38">
        <v>0</v>
      </c>
      <c r="Y3270" s="38">
        <v>0</v>
      </c>
      <c r="Z3270" s="38">
        <v>0</v>
      </c>
      <c r="AA3270" s="38">
        <v>0</v>
      </c>
      <c r="AB3270" s="38">
        <v>0</v>
      </c>
      <c r="AC3270" s="38">
        <v>0</v>
      </c>
      <c r="AD3270" s="38" t="s">
        <v>47</v>
      </c>
    </row>
    <row r="3271" spans="1:30" s="27" customFormat="1" ht="15" customHeight="1" x14ac:dyDescent="0.25">
      <c r="A3271" s="28" t="s">
        <v>39</v>
      </c>
      <c r="B3271" s="28" t="s">
        <v>3320</v>
      </c>
      <c r="C3271" s="85">
        <v>42767</v>
      </c>
      <c r="D3271" s="29">
        <f>+VLOOKUP(B3271,'[2]HG-Mexico by Contract'!$B$8:$G$4512,6,FALSE)</f>
        <v>316255</v>
      </c>
      <c r="E3271" s="29"/>
      <c r="F3271" s="28" t="s">
        <v>41</v>
      </c>
      <c r="G3271" s="28" t="s">
        <v>42</v>
      </c>
      <c r="H3271" s="28" t="s">
        <v>63</v>
      </c>
      <c r="I3271" s="31">
        <v>1348273.21</v>
      </c>
      <c r="J3271" s="32">
        <f t="shared" si="150"/>
        <v>67723.76334576316</v>
      </c>
      <c r="K3271" s="31">
        <v>0</v>
      </c>
      <c r="L3271" s="31">
        <v>0</v>
      </c>
      <c r="M3271" s="31">
        <v>0</v>
      </c>
      <c r="N3271" s="31">
        <v>0</v>
      </c>
      <c r="O3271" s="33">
        <f t="shared" si="151"/>
        <v>0</v>
      </c>
      <c r="P3271" s="34" t="str">
        <f t="shared" si="152"/>
        <v>1-30</v>
      </c>
      <c r="Q3271" s="35" t="str">
        <f>+VLOOKUP(B3271,'[2]PORTAFOLIO JAN17'!$B$7:$T$4941,19,FALSE)</f>
        <v>MEXICO</v>
      </c>
      <c r="R3271" s="31">
        <v>0</v>
      </c>
      <c r="S3271" s="31">
        <v>0</v>
      </c>
      <c r="T3271" s="31" t="s">
        <v>45</v>
      </c>
      <c r="U3271" s="36" t="s">
        <v>64</v>
      </c>
      <c r="V3271" s="37">
        <v>67723.763338300007</v>
      </c>
      <c r="W3271" s="38">
        <v>67723.763338300007</v>
      </c>
      <c r="X3271" s="38">
        <v>0</v>
      </c>
      <c r="Y3271" s="38">
        <v>0</v>
      </c>
      <c r="Z3271" s="38">
        <v>0</v>
      </c>
      <c r="AA3271" s="38">
        <v>0</v>
      </c>
      <c r="AB3271" s="38">
        <v>0</v>
      </c>
      <c r="AC3271" s="38">
        <v>0</v>
      </c>
      <c r="AD3271" s="38" t="s">
        <v>47</v>
      </c>
    </row>
    <row r="3272" spans="1:30" s="27" customFormat="1" ht="15" customHeight="1" x14ac:dyDescent="0.25">
      <c r="A3272" s="39" t="s">
        <v>39</v>
      </c>
      <c r="B3272" s="39" t="s">
        <v>3321</v>
      </c>
      <c r="C3272" s="86">
        <v>42767</v>
      </c>
      <c r="D3272" s="29">
        <f>+VLOOKUP(B3272,'[2]HG-Mexico by Contract'!$B$8:$G$4512,6,FALSE)</f>
        <v>334777</v>
      </c>
      <c r="E3272" s="29"/>
      <c r="F3272" s="39" t="s">
        <v>41</v>
      </c>
      <c r="G3272" s="39" t="s">
        <v>42</v>
      </c>
      <c r="H3272" s="39" t="s">
        <v>63</v>
      </c>
      <c r="I3272" s="40">
        <v>465204.06</v>
      </c>
      <c r="J3272" s="32">
        <f t="shared" ref="J3272:J3335" si="153">+IF(H3272="MXN",I3272/$J$2,I3272)</f>
        <v>23367.199936375066</v>
      </c>
      <c r="K3272" s="31">
        <v>0</v>
      </c>
      <c r="L3272" s="31">
        <v>0</v>
      </c>
      <c r="M3272" s="31">
        <v>0</v>
      </c>
      <c r="N3272" s="31">
        <v>0</v>
      </c>
      <c r="O3272" s="33">
        <f t="shared" ref="O3272:O3335" si="154">+N3272+M3272+L3272+K3272</f>
        <v>0</v>
      </c>
      <c r="P3272" s="34" t="str">
        <f t="shared" ref="P3272:P3335" si="155">+IF(N3272&gt;0,"120+",IF(M3272&gt;0,"91-120",IF(L3272&gt;0,"61-90",IF(K3272&gt;0,"31-60","1-30"))))</f>
        <v>1-30</v>
      </c>
      <c r="Q3272" s="35" t="str">
        <f>+VLOOKUP(B3272,'[2]PORTAFOLIO JAN17'!$B$7:$T$4941,19,FALSE)</f>
        <v>MEXICO</v>
      </c>
      <c r="R3272" s="31">
        <v>0</v>
      </c>
      <c r="S3272" s="31">
        <v>0</v>
      </c>
      <c r="T3272" s="31" t="s">
        <v>45</v>
      </c>
      <c r="U3272" s="41" t="s">
        <v>64</v>
      </c>
      <c r="V3272" s="42">
        <v>23367.199933799999</v>
      </c>
      <c r="W3272" s="43">
        <v>23367.199933799999</v>
      </c>
      <c r="X3272" s="38">
        <v>0</v>
      </c>
      <c r="Y3272" s="38">
        <v>0</v>
      </c>
      <c r="Z3272" s="38">
        <v>0</v>
      </c>
      <c r="AA3272" s="38">
        <v>0</v>
      </c>
      <c r="AB3272" s="38">
        <v>0</v>
      </c>
      <c r="AC3272" s="38">
        <v>0</v>
      </c>
      <c r="AD3272" s="38" t="s">
        <v>47</v>
      </c>
    </row>
    <row r="3273" spans="1:30" s="27" customFormat="1" ht="15" customHeight="1" x14ac:dyDescent="0.25">
      <c r="A3273" s="28" t="s">
        <v>39</v>
      </c>
      <c r="B3273" s="28" t="s">
        <v>3322</v>
      </c>
      <c r="C3273" s="85">
        <v>42767</v>
      </c>
      <c r="D3273" s="29">
        <f>+VLOOKUP(B3273,'[2]HG-Mexico by Contract'!$B$8:$G$4512,6,FALSE)</f>
        <v>337875</v>
      </c>
      <c r="E3273" s="29"/>
      <c r="F3273" s="28" t="s">
        <v>41</v>
      </c>
      <c r="G3273" s="28" t="s">
        <v>42</v>
      </c>
      <c r="H3273" s="28" t="s">
        <v>44</v>
      </c>
      <c r="I3273" s="31">
        <v>34086.269999999997</v>
      </c>
      <c r="J3273" s="32">
        <f t="shared" si="153"/>
        <v>34086.269999999997</v>
      </c>
      <c r="K3273" s="31">
        <v>0</v>
      </c>
      <c r="L3273" s="31">
        <v>0</v>
      </c>
      <c r="M3273" s="31">
        <v>0</v>
      </c>
      <c r="N3273" s="31">
        <v>0</v>
      </c>
      <c r="O3273" s="33">
        <f t="shared" si="154"/>
        <v>0</v>
      </c>
      <c r="P3273" s="34" t="str">
        <f t="shared" si="155"/>
        <v>1-30</v>
      </c>
      <c r="Q3273" s="35" t="str">
        <f>+VLOOKUP(B3273,'[2]PORTAFOLIO JAN17'!$B$7:$T$4941,19,FALSE)</f>
        <v>COSTA RICA</v>
      </c>
      <c r="R3273" s="31">
        <v>0</v>
      </c>
      <c r="S3273" s="31">
        <v>0</v>
      </c>
      <c r="T3273" s="31" t="s">
        <v>45</v>
      </c>
      <c r="U3273" s="36" t="s">
        <v>46</v>
      </c>
      <c r="V3273" s="37">
        <v>34086.269999999997</v>
      </c>
      <c r="W3273" s="38">
        <v>34086.269999999997</v>
      </c>
      <c r="X3273" s="38">
        <v>0</v>
      </c>
      <c r="Y3273" s="38">
        <v>0</v>
      </c>
      <c r="Z3273" s="38">
        <v>0</v>
      </c>
      <c r="AA3273" s="38">
        <v>0</v>
      </c>
      <c r="AB3273" s="38">
        <v>0</v>
      </c>
      <c r="AC3273" s="38">
        <v>0</v>
      </c>
      <c r="AD3273" s="38" t="s">
        <v>47</v>
      </c>
    </row>
    <row r="3274" spans="1:30" s="27" customFormat="1" ht="15" customHeight="1" x14ac:dyDescent="0.25">
      <c r="A3274" s="39" t="s">
        <v>39</v>
      </c>
      <c r="B3274" s="39" t="s">
        <v>3323</v>
      </c>
      <c r="C3274" s="86">
        <v>42767</v>
      </c>
      <c r="D3274" s="29">
        <f>+VLOOKUP(B3274,'[2]HG-Mexico by Contract'!$B$8:$G$4512,6,FALSE)</f>
        <v>437328</v>
      </c>
      <c r="E3274" s="29"/>
      <c r="F3274" s="39" t="s">
        <v>41</v>
      </c>
      <c r="G3274" s="39" t="s">
        <v>42</v>
      </c>
      <c r="H3274" s="39" t="s">
        <v>63</v>
      </c>
      <c r="I3274" s="40">
        <v>4532741.38</v>
      </c>
      <c r="J3274" s="32">
        <f t="shared" si="153"/>
        <v>227679.59954249026</v>
      </c>
      <c r="K3274" s="31">
        <v>4532741.38</v>
      </c>
      <c r="L3274" s="31">
        <v>0</v>
      </c>
      <c r="M3274" s="31">
        <v>0</v>
      </c>
      <c r="N3274" s="31">
        <v>0</v>
      </c>
      <c r="O3274" s="33">
        <f t="shared" si="154"/>
        <v>4532741.38</v>
      </c>
      <c r="P3274" s="34" t="str">
        <f t="shared" si="155"/>
        <v>31-60</v>
      </c>
      <c r="Q3274" s="35" t="str">
        <f>+VLOOKUP(B3274,'[2]PORTAFOLIO JAN17'!$B$7:$T$4941,19,FALSE)</f>
        <v>MEXICO</v>
      </c>
      <c r="R3274" s="31">
        <v>0</v>
      </c>
      <c r="S3274" s="31">
        <v>0</v>
      </c>
      <c r="T3274" s="31" t="s">
        <v>45</v>
      </c>
      <c r="U3274" s="41" t="s">
        <v>64</v>
      </c>
      <c r="V3274" s="42">
        <v>227679.5995174</v>
      </c>
      <c r="W3274" s="43">
        <v>0</v>
      </c>
      <c r="X3274" s="38">
        <v>227679.5995174</v>
      </c>
      <c r="Y3274" s="38">
        <v>0</v>
      </c>
      <c r="Z3274" s="38">
        <v>0</v>
      </c>
      <c r="AA3274" s="38">
        <v>0</v>
      </c>
      <c r="AB3274" s="38">
        <v>0</v>
      </c>
      <c r="AC3274" s="38">
        <v>0</v>
      </c>
      <c r="AD3274" s="38" t="s">
        <v>47</v>
      </c>
    </row>
    <row r="3275" spans="1:30" s="27" customFormat="1" ht="15" customHeight="1" x14ac:dyDescent="0.25">
      <c r="A3275" s="28" t="s">
        <v>39</v>
      </c>
      <c r="B3275" s="28" t="s">
        <v>3324</v>
      </c>
      <c r="C3275" s="85">
        <v>42767</v>
      </c>
      <c r="D3275" s="29">
        <f>+VLOOKUP(B3275,'[2]HG-Mexico by Contract'!$B$8:$G$4512,6,FALSE)</f>
        <v>368695</v>
      </c>
      <c r="E3275" s="29"/>
      <c r="F3275" s="28" t="s">
        <v>41</v>
      </c>
      <c r="G3275" s="28" t="s">
        <v>42</v>
      </c>
      <c r="H3275" s="28" t="s">
        <v>44</v>
      </c>
      <c r="I3275" s="31">
        <v>68470.77</v>
      </c>
      <c r="J3275" s="32">
        <f t="shared" si="153"/>
        <v>68470.77</v>
      </c>
      <c r="K3275" s="31">
        <v>0</v>
      </c>
      <c r="L3275" s="31">
        <v>0</v>
      </c>
      <c r="M3275" s="31">
        <v>0</v>
      </c>
      <c r="N3275" s="31">
        <v>0</v>
      </c>
      <c r="O3275" s="33">
        <f t="shared" si="154"/>
        <v>0</v>
      </c>
      <c r="P3275" s="34" t="str">
        <f t="shared" si="155"/>
        <v>1-30</v>
      </c>
      <c r="Q3275" s="35" t="str">
        <f>+VLOOKUP(B3275,'[2]PORTAFOLIO JAN17'!$B$7:$T$4941,19,FALSE)</f>
        <v>COSTA RICA</v>
      </c>
      <c r="R3275" s="31">
        <v>0</v>
      </c>
      <c r="S3275" s="31">
        <v>0</v>
      </c>
      <c r="T3275" s="31" t="s">
        <v>45</v>
      </c>
      <c r="U3275" s="36" t="s">
        <v>46</v>
      </c>
      <c r="V3275" s="37">
        <v>68470.77</v>
      </c>
      <c r="W3275" s="38">
        <v>68470.77</v>
      </c>
      <c r="X3275" s="38">
        <v>0</v>
      </c>
      <c r="Y3275" s="38">
        <v>0</v>
      </c>
      <c r="Z3275" s="38">
        <v>0</v>
      </c>
      <c r="AA3275" s="38">
        <v>0</v>
      </c>
      <c r="AB3275" s="38">
        <v>0</v>
      </c>
      <c r="AC3275" s="38">
        <v>0</v>
      </c>
      <c r="AD3275" s="38" t="s">
        <v>47</v>
      </c>
    </row>
    <row r="3276" spans="1:30" s="27" customFormat="1" ht="15" customHeight="1" x14ac:dyDescent="0.25">
      <c r="A3276" s="39" t="s">
        <v>39</v>
      </c>
      <c r="B3276" s="39" t="s">
        <v>3325</v>
      </c>
      <c r="C3276" s="86">
        <v>42767</v>
      </c>
      <c r="D3276" s="29">
        <f>+VLOOKUP(B3276,'[2]HG-Mexico by Contract'!$B$8:$G$4512,6,FALSE)</f>
        <v>362090</v>
      </c>
      <c r="E3276" s="29"/>
      <c r="F3276" s="39" t="s">
        <v>41</v>
      </c>
      <c r="G3276" s="39" t="s">
        <v>42</v>
      </c>
      <c r="H3276" s="39" t="s">
        <v>63</v>
      </c>
      <c r="I3276" s="40">
        <v>2228747.92</v>
      </c>
      <c r="J3276" s="32">
        <f t="shared" si="153"/>
        <v>111950.00803393689</v>
      </c>
      <c r="K3276" s="31">
        <v>0</v>
      </c>
      <c r="L3276" s="31">
        <v>2228747.92</v>
      </c>
      <c r="M3276" s="31">
        <v>0</v>
      </c>
      <c r="N3276" s="31">
        <v>0</v>
      </c>
      <c r="O3276" s="33">
        <f t="shared" si="154"/>
        <v>2228747.92</v>
      </c>
      <c r="P3276" s="34" t="str">
        <f t="shared" si="155"/>
        <v>61-90</v>
      </c>
      <c r="Q3276" s="35" t="str">
        <f>+VLOOKUP(B3276,'[2]PORTAFOLIO JAN17'!$B$7:$T$4941,19,FALSE)</f>
        <v>MEXICO</v>
      </c>
      <c r="R3276" s="31">
        <v>0</v>
      </c>
      <c r="S3276" s="31">
        <v>0</v>
      </c>
      <c r="T3276" s="31" t="s">
        <v>45</v>
      </c>
      <c r="U3276" s="41" t="s">
        <v>64</v>
      </c>
      <c r="V3276" s="42">
        <v>111950.00802160001</v>
      </c>
      <c r="W3276" s="43">
        <v>0</v>
      </c>
      <c r="X3276" s="38">
        <v>0</v>
      </c>
      <c r="Y3276" s="38">
        <v>111950.00802160001</v>
      </c>
      <c r="Z3276" s="38">
        <v>0</v>
      </c>
      <c r="AA3276" s="38">
        <v>0</v>
      </c>
      <c r="AB3276" s="38">
        <v>0</v>
      </c>
      <c r="AC3276" s="38">
        <v>0</v>
      </c>
      <c r="AD3276" s="38" t="s">
        <v>47</v>
      </c>
    </row>
    <row r="3277" spans="1:30" s="27" customFormat="1" ht="15" customHeight="1" x14ac:dyDescent="0.25">
      <c r="A3277" s="28" t="s">
        <v>39</v>
      </c>
      <c r="B3277" s="28" t="s">
        <v>3326</v>
      </c>
      <c r="C3277" s="85">
        <v>42767</v>
      </c>
      <c r="D3277" s="29">
        <f>+VLOOKUP(B3277,'[2]HG-Mexico by Contract'!$B$8:$G$4512,6,FALSE)</f>
        <v>318741</v>
      </c>
      <c r="E3277" s="29"/>
      <c r="F3277" s="28" t="s">
        <v>41</v>
      </c>
      <c r="G3277" s="28" t="s">
        <v>42</v>
      </c>
      <c r="H3277" s="28" t="s">
        <v>63</v>
      </c>
      <c r="I3277" s="31">
        <v>6027232.2599999998</v>
      </c>
      <c r="J3277" s="32">
        <f t="shared" si="153"/>
        <v>302747.87645316281</v>
      </c>
      <c r="K3277" s="31">
        <v>0</v>
      </c>
      <c r="L3277" s="31">
        <v>0</v>
      </c>
      <c r="M3277" s="31">
        <v>0</v>
      </c>
      <c r="N3277" s="31">
        <v>0</v>
      </c>
      <c r="O3277" s="33">
        <f t="shared" si="154"/>
        <v>0</v>
      </c>
      <c r="P3277" s="34" t="str">
        <f t="shared" si="155"/>
        <v>1-30</v>
      </c>
      <c r="Q3277" s="35" t="str">
        <f>+VLOOKUP(B3277,'[2]PORTAFOLIO JAN17'!$B$7:$T$4941,19,FALSE)</f>
        <v>MEXICO</v>
      </c>
      <c r="R3277" s="31">
        <v>0</v>
      </c>
      <c r="S3277" s="31">
        <v>0</v>
      </c>
      <c r="T3277" s="31" t="s">
        <v>45</v>
      </c>
      <c r="U3277" s="36" t="s">
        <v>64</v>
      </c>
      <c r="V3277" s="37">
        <v>302747.87641979998</v>
      </c>
      <c r="W3277" s="38">
        <v>302747.87641979998</v>
      </c>
      <c r="X3277" s="38">
        <v>0</v>
      </c>
      <c r="Y3277" s="38">
        <v>0</v>
      </c>
      <c r="Z3277" s="38">
        <v>0</v>
      </c>
      <c r="AA3277" s="38">
        <v>0</v>
      </c>
      <c r="AB3277" s="38">
        <v>0</v>
      </c>
      <c r="AC3277" s="38">
        <v>0</v>
      </c>
      <c r="AD3277" s="38" t="s">
        <v>47</v>
      </c>
    </row>
    <row r="3278" spans="1:30" s="27" customFormat="1" ht="15" customHeight="1" x14ac:dyDescent="0.25">
      <c r="A3278" s="39" t="s">
        <v>39</v>
      </c>
      <c r="B3278" s="39" t="s">
        <v>3327</v>
      </c>
      <c r="C3278" s="86">
        <v>42767</v>
      </c>
      <c r="D3278" s="29">
        <f>+VLOOKUP(B3278,'[2]HG-Mexico by Contract'!$B$8:$G$4512,6,FALSE)</f>
        <v>310312</v>
      </c>
      <c r="E3278" s="29"/>
      <c r="F3278" s="39" t="s">
        <v>41</v>
      </c>
      <c r="G3278" s="39" t="s">
        <v>42</v>
      </c>
      <c r="H3278" s="39" t="s">
        <v>44</v>
      </c>
      <c r="I3278" s="40">
        <v>284299.21999999997</v>
      </c>
      <c r="J3278" s="32">
        <f t="shared" si="153"/>
        <v>284299.21999999997</v>
      </c>
      <c r="K3278" s="31">
        <v>0</v>
      </c>
      <c r="L3278" s="31">
        <v>0</v>
      </c>
      <c r="M3278" s="31">
        <v>0</v>
      </c>
      <c r="N3278" s="31">
        <v>0</v>
      </c>
      <c r="O3278" s="33">
        <f t="shared" si="154"/>
        <v>0</v>
      </c>
      <c r="P3278" s="34" t="str">
        <f t="shared" si="155"/>
        <v>1-30</v>
      </c>
      <c r="Q3278" s="35" t="str">
        <f>+VLOOKUP(B3278,'[2]PORTAFOLIO JAN17'!$B$7:$T$4941,19,FALSE)</f>
        <v>MEXICO</v>
      </c>
      <c r="R3278" s="31">
        <v>0</v>
      </c>
      <c r="S3278" s="31">
        <v>0</v>
      </c>
      <c r="T3278" s="31" t="s">
        <v>45</v>
      </c>
      <c r="U3278" s="41" t="s">
        <v>46</v>
      </c>
      <c r="V3278" s="42">
        <v>284299.21999999997</v>
      </c>
      <c r="W3278" s="43">
        <v>284299.21999999997</v>
      </c>
      <c r="X3278" s="38">
        <v>0</v>
      </c>
      <c r="Y3278" s="38">
        <v>0</v>
      </c>
      <c r="Z3278" s="38">
        <v>0</v>
      </c>
      <c r="AA3278" s="38">
        <v>0</v>
      </c>
      <c r="AB3278" s="38">
        <v>0</v>
      </c>
      <c r="AC3278" s="38">
        <v>0</v>
      </c>
      <c r="AD3278" s="38" t="s">
        <v>47</v>
      </c>
    </row>
    <row r="3279" spans="1:30" s="27" customFormat="1" ht="15" customHeight="1" x14ac:dyDescent="0.25">
      <c r="A3279" s="28" t="s">
        <v>39</v>
      </c>
      <c r="B3279" s="28" t="s">
        <v>3328</v>
      </c>
      <c r="C3279" s="85">
        <v>42767</v>
      </c>
      <c r="D3279" s="29">
        <f>+VLOOKUP(B3279,'[2]HG-Mexico by Contract'!$B$8:$G$4512,6,FALSE)</f>
        <v>437333</v>
      </c>
      <c r="E3279" s="29"/>
      <c r="F3279" s="28" t="s">
        <v>41</v>
      </c>
      <c r="G3279" s="28" t="s">
        <v>42</v>
      </c>
      <c r="H3279" s="28" t="s">
        <v>63</v>
      </c>
      <c r="I3279" s="31">
        <v>1960875</v>
      </c>
      <c r="J3279" s="32">
        <f t="shared" si="153"/>
        <v>98494.751260854115</v>
      </c>
      <c r="K3279" s="31">
        <v>0</v>
      </c>
      <c r="L3279" s="31">
        <v>0</v>
      </c>
      <c r="M3279" s="31">
        <v>0</v>
      </c>
      <c r="N3279" s="31">
        <v>0</v>
      </c>
      <c r="O3279" s="33">
        <f t="shared" si="154"/>
        <v>0</v>
      </c>
      <c r="P3279" s="34" t="str">
        <f t="shared" si="155"/>
        <v>1-30</v>
      </c>
      <c r="Q3279" s="35" t="str">
        <f>+VLOOKUP(B3279,'[2]PORTAFOLIO JAN17'!$B$7:$T$4941,19,FALSE)</f>
        <v>MEXICO</v>
      </c>
      <c r="R3279" s="31">
        <v>0</v>
      </c>
      <c r="S3279" s="31">
        <v>0</v>
      </c>
      <c r="T3279" s="31" t="s">
        <v>45</v>
      </c>
      <c r="U3279" s="36" t="s">
        <v>64</v>
      </c>
      <c r="V3279" s="37">
        <v>98494.751250000001</v>
      </c>
      <c r="W3279" s="38">
        <v>98494.751250000001</v>
      </c>
      <c r="X3279" s="38">
        <v>0</v>
      </c>
      <c r="Y3279" s="38">
        <v>0</v>
      </c>
      <c r="Z3279" s="38">
        <v>0</v>
      </c>
      <c r="AA3279" s="38">
        <v>0</v>
      </c>
      <c r="AB3279" s="38">
        <v>0</v>
      </c>
      <c r="AC3279" s="38">
        <v>0</v>
      </c>
      <c r="AD3279" s="38" t="s">
        <v>47</v>
      </c>
    </row>
    <row r="3280" spans="1:30" s="27" customFormat="1" ht="15" customHeight="1" x14ac:dyDescent="0.25">
      <c r="A3280" s="39" t="s">
        <v>39</v>
      </c>
      <c r="B3280" s="39" t="s">
        <v>3329</v>
      </c>
      <c r="C3280" s="86">
        <v>42767</v>
      </c>
      <c r="D3280" s="29">
        <f>+VLOOKUP(B3280,'[2]HG-Mexico by Contract'!$B$8:$G$4512,6,FALSE)</f>
        <v>436303</v>
      </c>
      <c r="E3280" s="29"/>
      <c r="F3280" s="39" t="s">
        <v>41</v>
      </c>
      <c r="G3280" s="39" t="s">
        <v>42</v>
      </c>
      <c r="H3280" s="39" t="s">
        <v>44</v>
      </c>
      <c r="I3280" s="40">
        <v>49162.87</v>
      </c>
      <c r="J3280" s="32">
        <f t="shared" si="153"/>
        <v>49162.87</v>
      </c>
      <c r="K3280" s="31">
        <v>0</v>
      </c>
      <c r="L3280" s="31">
        <v>0</v>
      </c>
      <c r="M3280" s="31">
        <v>0</v>
      </c>
      <c r="N3280" s="31">
        <v>0</v>
      </c>
      <c r="O3280" s="33">
        <f t="shared" si="154"/>
        <v>0</v>
      </c>
      <c r="P3280" s="34" t="str">
        <f t="shared" si="155"/>
        <v>1-30</v>
      </c>
      <c r="Q3280" s="35" t="str">
        <f>+VLOOKUP(B3280,'[2]PORTAFOLIO JAN17'!$B$7:$T$4941,19,FALSE)</f>
        <v>COSTA RICA</v>
      </c>
      <c r="R3280" s="31">
        <v>0</v>
      </c>
      <c r="S3280" s="31">
        <v>0</v>
      </c>
      <c r="T3280" s="31" t="s">
        <v>45</v>
      </c>
      <c r="U3280" s="41" t="s">
        <v>46</v>
      </c>
      <c r="V3280" s="42">
        <v>49162.87</v>
      </c>
      <c r="W3280" s="43">
        <v>49162.87</v>
      </c>
      <c r="X3280" s="38">
        <v>0</v>
      </c>
      <c r="Y3280" s="38">
        <v>0</v>
      </c>
      <c r="Z3280" s="38">
        <v>0</v>
      </c>
      <c r="AA3280" s="38">
        <v>0</v>
      </c>
      <c r="AB3280" s="38">
        <v>0</v>
      </c>
      <c r="AC3280" s="38">
        <v>0</v>
      </c>
      <c r="AD3280" s="38" t="s">
        <v>47</v>
      </c>
    </row>
    <row r="3281" spans="1:30" s="27" customFormat="1" ht="15" customHeight="1" x14ac:dyDescent="0.25">
      <c r="A3281" s="28" t="s">
        <v>39</v>
      </c>
      <c r="B3281" s="28" t="s">
        <v>3330</v>
      </c>
      <c r="C3281" s="85">
        <v>42767</v>
      </c>
      <c r="D3281" s="29">
        <f>+VLOOKUP(B3281,'[2]HG-Mexico by Contract'!$B$8:$G$4512,6,FALSE)</f>
        <v>456290</v>
      </c>
      <c r="E3281" s="29"/>
      <c r="F3281" s="28" t="s">
        <v>41</v>
      </c>
      <c r="G3281" s="28" t="s">
        <v>42</v>
      </c>
      <c r="H3281" s="28" t="s">
        <v>63</v>
      </c>
      <c r="I3281" s="31">
        <v>3266075.25</v>
      </c>
      <c r="J3281" s="32">
        <f t="shared" si="153"/>
        <v>164054.95982557884</v>
      </c>
      <c r="K3281" s="31">
        <v>0</v>
      </c>
      <c r="L3281" s="31">
        <v>0</v>
      </c>
      <c r="M3281" s="31">
        <v>0</v>
      </c>
      <c r="N3281" s="31">
        <v>0</v>
      </c>
      <c r="O3281" s="33">
        <f t="shared" si="154"/>
        <v>0</v>
      </c>
      <c r="P3281" s="34" t="str">
        <f t="shared" si="155"/>
        <v>1-30</v>
      </c>
      <c r="Q3281" s="35" t="str">
        <f>+VLOOKUP(B3281,'[2]PORTAFOLIO JAN17'!$B$7:$T$4941,19,FALSE)</f>
        <v>MEXICO</v>
      </c>
      <c r="R3281" s="31">
        <v>0</v>
      </c>
      <c r="S3281" s="31">
        <v>0</v>
      </c>
      <c r="T3281" s="31" t="s">
        <v>45</v>
      </c>
      <c r="U3281" s="36" t="s">
        <v>64</v>
      </c>
      <c r="V3281" s="37">
        <v>164054.95980750001</v>
      </c>
      <c r="W3281" s="38">
        <v>164054.95980750001</v>
      </c>
      <c r="X3281" s="38">
        <v>0</v>
      </c>
      <c r="Y3281" s="38">
        <v>0</v>
      </c>
      <c r="Z3281" s="38">
        <v>0</v>
      </c>
      <c r="AA3281" s="38">
        <v>0</v>
      </c>
      <c r="AB3281" s="38">
        <v>0</v>
      </c>
      <c r="AC3281" s="38">
        <v>0</v>
      </c>
      <c r="AD3281" s="38" t="s">
        <v>47</v>
      </c>
    </row>
    <row r="3282" spans="1:30" s="27" customFormat="1" ht="15" customHeight="1" x14ac:dyDescent="0.25">
      <c r="A3282" s="39" t="s">
        <v>39</v>
      </c>
      <c r="B3282" s="39" t="s">
        <v>3331</v>
      </c>
      <c r="C3282" s="86">
        <v>42767</v>
      </c>
      <c r="D3282" s="29">
        <f>+VLOOKUP(B3282,'[2]HG-Mexico by Contract'!$B$8:$G$4512,6,FALSE)</f>
        <v>489359</v>
      </c>
      <c r="E3282" s="29"/>
      <c r="F3282" s="39" t="s">
        <v>41</v>
      </c>
      <c r="G3282" s="39" t="s">
        <v>42</v>
      </c>
      <c r="H3282" s="39" t="s">
        <v>44</v>
      </c>
      <c r="I3282" s="40">
        <v>17370.72</v>
      </c>
      <c r="J3282" s="32">
        <f t="shared" si="153"/>
        <v>17370.72</v>
      </c>
      <c r="K3282" s="31">
        <v>0</v>
      </c>
      <c r="L3282" s="31">
        <v>0</v>
      </c>
      <c r="M3282" s="31">
        <v>0</v>
      </c>
      <c r="N3282" s="31">
        <v>0</v>
      </c>
      <c r="O3282" s="33">
        <f t="shared" si="154"/>
        <v>0</v>
      </c>
      <c r="P3282" s="34" t="str">
        <f t="shared" si="155"/>
        <v>1-30</v>
      </c>
      <c r="Q3282" s="35" t="str">
        <f>+VLOOKUP(B3282,'[2]PORTAFOLIO JAN17'!$B$7:$T$4941,19,FALSE)</f>
        <v>GUATEMALA</v>
      </c>
      <c r="R3282" s="31">
        <v>0</v>
      </c>
      <c r="S3282" s="31">
        <v>0</v>
      </c>
      <c r="T3282" s="31" t="s">
        <v>45</v>
      </c>
      <c r="U3282" s="41" t="s">
        <v>46</v>
      </c>
      <c r="V3282" s="42">
        <v>17370.72</v>
      </c>
      <c r="W3282" s="43">
        <v>17370.72</v>
      </c>
      <c r="X3282" s="38">
        <v>0</v>
      </c>
      <c r="Y3282" s="38">
        <v>0</v>
      </c>
      <c r="Z3282" s="38">
        <v>0</v>
      </c>
      <c r="AA3282" s="38">
        <v>0</v>
      </c>
      <c r="AB3282" s="38">
        <v>0</v>
      </c>
      <c r="AC3282" s="38">
        <v>0</v>
      </c>
      <c r="AD3282" s="38" t="s">
        <v>47</v>
      </c>
    </row>
    <row r="3283" spans="1:30" s="27" customFormat="1" ht="15" customHeight="1" x14ac:dyDescent="0.25">
      <c r="A3283" s="28" t="s">
        <v>39</v>
      </c>
      <c r="B3283" s="28" t="s">
        <v>3332</v>
      </c>
      <c r="C3283" s="85">
        <v>42767</v>
      </c>
      <c r="D3283" s="29">
        <f>+VLOOKUP(B3283,'[2]HG-Mexico by Contract'!$B$8:$G$4512,6,FALSE)</f>
        <v>433318</v>
      </c>
      <c r="E3283" s="29"/>
      <c r="F3283" s="28" t="s">
        <v>41</v>
      </c>
      <c r="G3283" s="28" t="s">
        <v>42</v>
      </c>
      <c r="H3283" s="28" t="s">
        <v>63</v>
      </c>
      <c r="I3283" s="31">
        <v>972853.7</v>
      </c>
      <c r="J3283" s="32">
        <f t="shared" si="153"/>
        <v>48866.441356385076</v>
      </c>
      <c r="K3283" s="31">
        <v>0</v>
      </c>
      <c r="L3283" s="31">
        <v>0</v>
      </c>
      <c r="M3283" s="31">
        <v>0</v>
      </c>
      <c r="N3283" s="31">
        <v>0</v>
      </c>
      <c r="O3283" s="33">
        <f t="shared" si="154"/>
        <v>0</v>
      </c>
      <c r="P3283" s="34" t="str">
        <f t="shared" si="155"/>
        <v>1-30</v>
      </c>
      <c r="Q3283" s="35" t="str">
        <f>+VLOOKUP(B3283,'[2]PORTAFOLIO JAN17'!$B$7:$T$4941,19,FALSE)</f>
        <v>MEXICO</v>
      </c>
      <c r="R3283" s="31">
        <v>0</v>
      </c>
      <c r="S3283" s="31">
        <v>0</v>
      </c>
      <c r="T3283" s="31" t="s">
        <v>45</v>
      </c>
      <c r="U3283" s="36" t="s">
        <v>64</v>
      </c>
      <c r="V3283" s="37">
        <v>48866.441351000001</v>
      </c>
      <c r="W3283" s="38">
        <v>48866.441351000001</v>
      </c>
      <c r="X3283" s="38">
        <v>0</v>
      </c>
      <c r="Y3283" s="38">
        <v>0</v>
      </c>
      <c r="Z3283" s="38">
        <v>0</v>
      </c>
      <c r="AA3283" s="38">
        <v>0</v>
      </c>
      <c r="AB3283" s="38">
        <v>0</v>
      </c>
      <c r="AC3283" s="38">
        <v>0</v>
      </c>
      <c r="AD3283" s="38" t="s">
        <v>47</v>
      </c>
    </row>
    <row r="3284" spans="1:30" s="27" customFormat="1" ht="15" customHeight="1" x14ac:dyDescent="0.25">
      <c r="A3284" s="39" t="s">
        <v>39</v>
      </c>
      <c r="B3284" s="39" t="s">
        <v>3333</v>
      </c>
      <c r="C3284" s="86">
        <v>42767</v>
      </c>
      <c r="D3284" s="29">
        <f>+VLOOKUP(B3284,'[2]HG-Mexico by Contract'!$B$8:$G$4512,6,FALSE)</f>
        <v>455323</v>
      </c>
      <c r="E3284" s="29"/>
      <c r="F3284" s="39" t="s">
        <v>41</v>
      </c>
      <c r="G3284" s="39" t="s">
        <v>42</v>
      </c>
      <c r="H3284" s="39" t="s">
        <v>44</v>
      </c>
      <c r="I3284" s="40">
        <v>69799.740000000005</v>
      </c>
      <c r="J3284" s="32">
        <f t="shared" si="153"/>
        <v>69799.740000000005</v>
      </c>
      <c r="K3284" s="31">
        <v>0</v>
      </c>
      <c r="L3284" s="31">
        <v>0</v>
      </c>
      <c r="M3284" s="31">
        <v>0</v>
      </c>
      <c r="N3284" s="31">
        <v>0</v>
      </c>
      <c r="O3284" s="33">
        <f t="shared" si="154"/>
        <v>0</v>
      </c>
      <c r="P3284" s="34" t="str">
        <f t="shared" si="155"/>
        <v>1-30</v>
      </c>
      <c r="Q3284" s="35" t="str">
        <f>+VLOOKUP(B3284,'[2]PORTAFOLIO JAN17'!$B$7:$T$4941,19,FALSE)</f>
        <v>GUATEMALA</v>
      </c>
      <c r="R3284" s="31">
        <v>0</v>
      </c>
      <c r="S3284" s="31">
        <v>0</v>
      </c>
      <c r="T3284" s="31" t="s">
        <v>45</v>
      </c>
      <c r="U3284" s="41" t="s">
        <v>46</v>
      </c>
      <c r="V3284" s="42">
        <v>69799.740000000005</v>
      </c>
      <c r="W3284" s="43">
        <v>69799.740000000005</v>
      </c>
      <c r="X3284" s="38">
        <v>0</v>
      </c>
      <c r="Y3284" s="38">
        <v>0</v>
      </c>
      <c r="Z3284" s="38">
        <v>0</v>
      </c>
      <c r="AA3284" s="38">
        <v>0</v>
      </c>
      <c r="AB3284" s="38">
        <v>0</v>
      </c>
      <c r="AC3284" s="38">
        <v>0</v>
      </c>
      <c r="AD3284" s="38" t="s">
        <v>47</v>
      </c>
    </row>
    <row r="3285" spans="1:30" s="27" customFormat="1" ht="15" customHeight="1" x14ac:dyDescent="0.25">
      <c r="A3285" s="28" t="s">
        <v>39</v>
      </c>
      <c r="B3285" s="28" t="s">
        <v>3334</v>
      </c>
      <c r="C3285" s="85">
        <v>42767</v>
      </c>
      <c r="D3285" s="29">
        <f>+VLOOKUP(B3285,'[2]HG-Mexico by Contract'!$B$8:$G$4512,6,FALSE)</f>
        <v>354330</v>
      </c>
      <c r="E3285" s="29"/>
      <c r="F3285" s="28" t="s">
        <v>41</v>
      </c>
      <c r="G3285" s="28" t="s">
        <v>42</v>
      </c>
      <c r="H3285" s="28" t="s">
        <v>63</v>
      </c>
      <c r="I3285" s="31">
        <v>2787627.53</v>
      </c>
      <c r="J3285" s="32">
        <f t="shared" si="153"/>
        <v>140022.53084733046</v>
      </c>
      <c r="K3285" s="31">
        <v>0</v>
      </c>
      <c r="L3285" s="31">
        <v>0</v>
      </c>
      <c r="M3285" s="31">
        <v>0</v>
      </c>
      <c r="N3285" s="31">
        <v>0</v>
      </c>
      <c r="O3285" s="33">
        <f t="shared" si="154"/>
        <v>0</v>
      </c>
      <c r="P3285" s="34" t="str">
        <f t="shared" si="155"/>
        <v>1-30</v>
      </c>
      <c r="Q3285" s="35" t="str">
        <f>+VLOOKUP(B3285,'[2]PORTAFOLIO JAN17'!$B$7:$T$4941,19,FALSE)</f>
        <v>MEXICO</v>
      </c>
      <c r="R3285" s="31">
        <v>0</v>
      </c>
      <c r="S3285" s="31">
        <v>0</v>
      </c>
      <c r="T3285" s="31" t="s">
        <v>45</v>
      </c>
      <c r="U3285" s="36" t="s">
        <v>64</v>
      </c>
      <c r="V3285" s="37">
        <v>140022.53083189999</v>
      </c>
      <c r="W3285" s="38">
        <v>140022.53083189999</v>
      </c>
      <c r="X3285" s="38">
        <v>0</v>
      </c>
      <c r="Y3285" s="38">
        <v>0</v>
      </c>
      <c r="Z3285" s="38">
        <v>0</v>
      </c>
      <c r="AA3285" s="38">
        <v>0</v>
      </c>
      <c r="AB3285" s="38">
        <v>0</v>
      </c>
      <c r="AC3285" s="38">
        <v>0</v>
      </c>
      <c r="AD3285" s="38" t="s">
        <v>47</v>
      </c>
    </row>
    <row r="3286" spans="1:30" s="27" customFormat="1" ht="15" customHeight="1" x14ac:dyDescent="0.25">
      <c r="A3286" s="39" t="s">
        <v>39</v>
      </c>
      <c r="B3286" s="39" t="s">
        <v>3335</v>
      </c>
      <c r="C3286" s="86">
        <v>42767</v>
      </c>
      <c r="D3286" s="29">
        <f>+VLOOKUP(B3286,'[2]HG-Mexico by Contract'!$B$8:$G$4512,6,FALSE)</f>
        <v>313408</v>
      </c>
      <c r="E3286" s="29"/>
      <c r="F3286" s="39" t="s">
        <v>41</v>
      </c>
      <c r="G3286" s="39" t="s">
        <v>42</v>
      </c>
      <c r="H3286" s="39" t="s">
        <v>63</v>
      </c>
      <c r="I3286" s="40">
        <v>1271332.1200000001</v>
      </c>
      <c r="J3286" s="32">
        <f t="shared" si="153"/>
        <v>63859.01239463727</v>
      </c>
      <c r="K3286" s="31">
        <v>0</v>
      </c>
      <c r="L3286" s="31">
        <v>0</v>
      </c>
      <c r="M3286" s="31">
        <v>0</v>
      </c>
      <c r="N3286" s="31">
        <v>0</v>
      </c>
      <c r="O3286" s="33">
        <f t="shared" si="154"/>
        <v>0</v>
      </c>
      <c r="P3286" s="34" t="str">
        <f t="shared" si="155"/>
        <v>1-30</v>
      </c>
      <c r="Q3286" s="35" t="str">
        <f>+VLOOKUP(B3286,'[2]PORTAFOLIO JAN17'!$B$7:$T$4941,19,FALSE)</f>
        <v>MEXICO</v>
      </c>
      <c r="R3286" s="31">
        <v>0</v>
      </c>
      <c r="S3286" s="31">
        <v>0</v>
      </c>
      <c r="T3286" s="31" t="s">
        <v>45</v>
      </c>
      <c r="U3286" s="41" t="s">
        <v>64</v>
      </c>
      <c r="V3286" s="42">
        <v>63859.0123876</v>
      </c>
      <c r="W3286" s="43">
        <v>63859.0123876</v>
      </c>
      <c r="X3286" s="38">
        <v>0</v>
      </c>
      <c r="Y3286" s="38">
        <v>0</v>
      </c>
      <c r="Z3286" s="38">
        <v>0</v>
      </c>
      <c r="AA3286" s="38">
        <v>0</v>
      </c>
      <c r="AB3286" s="38">
        <v>0</v>
      </c>
      <c r="AC3286" s="38">
        <v>0</v>
      </c>
      <c r="AD3286" s="38" t="s">
        <v>47</v>
      </c>
    </row>
    <row r="3287" spans="1:30" s="27" customFormat="1" ht="15" customHeight="1" x14ac:dyDescent="0.25">
      <c r="A3287" s="28" t="s">
        <v>39</v>
      </c>
      <c r="B3287" s="28" t="s">
        <v>3336</v>
      </c>
      <c r="C3287" s="85">
        <v>42767</v>
      </c>
      <c r="D3287" s="29">
        <f>+VLOOKUP(B3287,'[2]HG-Mexico by Contract'!$B$8:$G$4512,6,FALSE)</f>
        <v>439315</v>
      </c>
      <c r="E3287" s="29"/>
      <c r="F3287" s="28" t="s">
        <v>41</v>
      </c>
      <c r="G3287" s="28" t="s">
        <v>42</v>
      </c>
      <c r="H3287" s="28" t="s">
        <v>44</v>
      </c>
      <c r="I3287" s="31">
        <v>21461.23</v>
      </c>
      <c r="J3287" s="32">
        <f t="shared" si="153"/>
        <v>21461.23</v>
      </c>
      <c r="K3287" s="31">
        <v>0</v>
      </c>
      <c r="L3287" s="31">
        <v>0</v>
      </c>
      <c r="M3287" s="31">
        <v>0</v>
      </c>
      <c r="N3287" s="31">
        <v>0</v>
      </c>
      <c r="O3287" s="33">
        <f t="shared" si="154"/>
        <v>0</v>
      </c>
      <c r="P3287" s="34" t="str">
        <f t="shared" si="155"/>
        <v>1-30</v>
      </c>
      <c r="Q3287" s="35" t="str">
        <f>+VLOOKUP(B3287,'[2]PORTAFOLIO JAN17'!$B$7:$T$4941,19,FALSE)</f>
        <v>COSTA RICA</v>
      </c>
      <c r="R3287" s="31">
        <v>0</v>
      </c>
      <c r="S3287" s="31">
        <v>0</v>
      </c>
      <c r="T3287" s="31" t="s">
        <v>45</v>
      </c>
      <c r="U3287" s="36" t="s">
        <v>46</v>
      </c>
      <c r="V3287" s="37">
        <v>21461.23</v>
      </c>
      <c r="W3287" s="38">
        <v>21461.23</v>
      </c>
      <c r="X3287" s="38">
        <v>0</v>
      </c>
      <c r="Y3287" s="38">
        <v>0</v>
      </c>
      <c r="Z3287" s="38">
        <v>0</v>
      </c>
      <c r="AA3287" s="38">
        <v>0</v>
      </c>
      <c r="AB3287" s="38">
        <v>0</v>
      </c>
      <c r="AC3287" s="38">
        <v>0</v>
      </c>
      <c r="AD3287" s="38" t="s">
        <v>47</v>
      </c>
    </row>
    <row r="3288" spans="1:30" s="27" customFormat="1" ht="15" customHeight="1" x14ac:dyDescent="0.25">
      <c r="A3288" s="39" t="s">
        <v>39</v>
      </c>
      <c r="B3288" s="39" t="s">
        <v>3337</v>
      </c>
      <c r="C3288" s="86">
        <v>42767</v>
      </c>
      <c r="D3288" s="29">
        <f>+VLOOKUP(B3288,'[2]HG-Mexico by Contract'!$B$8:$G$4512,6,FALSE)</f>
        <v>318184</v>
      </c>
      <c r="E3288" s="29"/>
      <c r="F3288" s="39" t="s">
        <v>41</v>
      </c>
      <c r="G3288" s="39" t="s">
        <v>42</v>
      </c>
      <c r="H3288" s="39" t="s">
        <v>63</v>
      </c>
      <c r="I3288" s="40">
        <v>566421.86</v>
      </c>
      <c r="J3288" s="32">
        <f t="shared" si="153"/>
        <v>28451.370030935341</v>
      </c>
      <c r="K3288" s="31">
        <v>0</v>
      </c>
      <c r="L3288" s="31">
        <v>0</v>
      </c>
      <c r="M3288" s="31">
        <v>0</v>
      </c>
      <c r="N3288" s="31">
        <v>0</v>
      </c>
      <c r="O3288" s="33">
        <f t="shared" si="154"/>
        <v>0</v>
      </c>
      <c r="P3288" s="34" t="str">
        <f t="shared" si="155"/>
        <v>1-30</v>
      </c>
      <c r="Q3288" s="35" t="str">
        <f>+VLOOKUP(B3288,'[2]PORTAFOLIO JAN17'!$B$7:$T$4941,19,FALSE)</f>
        <v>MEXICO</v>
      </c>
      <c r="R3288" s="31">
        <v>0</v>
      </c>
      <c r="S3288" s="31">
        <v>0</v>
      </c>
      <c r="T3288" s="31" t="s">
        <v>45</v>
      </c>
      <c r="U3288" s="41" t="s">
        <v>64</v>
      </c>
      <c r="V3288" s="42">
        <v>28451.3700278</v>
      </c>
      <c r="W3288" s="43">
        <v>28451.3700278</v>
      </c>
      <c r="X3288" s="38">
        <v>0</v>
      </c>
      <c r="Y3288" s="38">
        <v>0</v>
      </c>
      <c r="Z3288" s="38">
        <v>0</v>
      </c>
      <c r="AA3288" s="38">
        <v>0</v>
      </c>
      <c r="AB3288" s="38">
        <v>0</v>
      </c>
      <c r="AC3288" s="38">
        <v>0</v>
      </c>
      <c r="AD3288" s="38" t="s">
        <v>47</v>
      </c>
    </row>
    <row r="3289" spans="1:30" s="27" customFormat="1" ht="15" customHeight="1" x14ac:dyDescent="0.25">
      <c r="A3289" s="28" t="s">
        <v>39</v>
      </c>
      <c r="B3289" s="28" t="s">
        <v>3338</v>
      </c>
      <c r="C3289" s="85">
        <v>42767</v>
      </c>
      <c r="D3289" s="29">
        <f>+VLOOKUP(B3289,'[2]HG-Mexico by Contract'!$B$8:$G$4512,6,FALSE)</f>
        <v>439385</v>
      </c>
      <c r="E3289" s="29"/>
      <c r="F3289" s="28" t="s">
        <v>41</v>
      </c>
      <c r="G3289" s="28" t="s">
        <v>42</v>
      </c>
      <c r="H3289" s="28" t="s">
        <v>44</v>
      </c>
      <c r="I3289" s="31">
        <v>28366.99</v>
      </c>
      <c r="J3289" s="32">
        <f t="shared" si="153"/>
        <v>28366.99</v>
      </c>
      <c r="K3289" s="31">
        <v>28366.99</v>
      </c>
      <c r="L3289" s="31">
        <v>0</v>
      </c>
      <c r="M3289" s="31">
        <v>0</v>
      </c>
      <c r="N3289" s="31">
        <v>0</v>
      </c>
      <c r="O3289" s="33">
        <f t="shared" si="154"/>
        <v>28366.99</v>
      </c>
      <c r="P3289" s="34" t="str">
        <f t="shared" si="155"/>
        <v>31-60</v>
      </c>
      <c r="Q3289" s="35" t="str">
        <f>+VLOOKUP(B3289,'[2]PORTAFOLIO JAN17'!$B$7:$T$4941,19,FALSE)</f>
        <v>COSTA RICA</v>
      </c>
      <c r="R3289" s="31">
        <v>0</v>
      </c>
      <c r="S3289" s="31">
        <v>0</v>
      </c>
      <c r="T3289" s="31" t="s">
        <v>45</v>
      </c>
      <c r="U3289" s="36" t="s">
        <v>46</v>
      </c>
      <c r="V3289" s="37">
        <v>28366.99</v>
      </c>
      <c r="W3289" s="38">
        <v>0</v>
      </c>
      <c r="X3289" s="38">
        <v>28366.99</v>
      </c>
      <c r="Y3289" s="38">
        <v>0</v>
      </c>
      <c r="Z3289" s="38">
        <v>0</v>
      </c>
      <c r="AA3289" s="38">
        <v>0</v>
      </c>
      <c r="AB3289" s="38">
        <v>0</v>
      </c>
      <c r="AC3289" s="38">
        <v>0</v>
      </c>
      <c r="AD3289" s="38" t="s">
        <v>47</v>
      </c>
    </row>
    <row r="3290" spans="1:30" s="27" customFormat="1" ht="15" customHeight="1" x14ac:dyDescent="0.25">
      <c r="A3290" s="39" t="s">
        <v>39</v>
      </c>
      <c r="B3290" s="39" t="s">
        <v>3339</v>
      </c>
      <c r="C3290" s="86">
        <v>42767</v>
      </c>
      <c r="D3290" s="29">
        <f>+VLOOKUP(B3290,'[2]HG-Mexico by Contract'!$B$8:$G$4512,6,FALSE)</f>
        <v>316715</v>
      </c>
      <c r="E3290" s="29"/>
      <c r="F3290" s="39" t="s">
        <v>41</v>
      </c>
      <c r="G3290" s="39" t="s">
        <v>42</v>
      </c>
      <c r="H3290" s="39" t="s">
        <v>63</v>
      </c>
      <c r="I3290" s="40">
        <v>1119209.72</v>
      </c>
      <c r="J3290" s="32">
        <f t="shared" si="153"/>
        <v>56217.904241795208</v>
      </c>
      <c r="K3290" s="31">
        <v>0</v>
      </c>
      <c r="L3290" s="31">
        <v>0</v>
      </c>
      <c r="M3290" s="31">
        <v>0</v>
      </c>
      <c r="N3290" s="31">
        <v>0</v>
      </c>
      <c r="O3290" s="33">
        <f t="shared" si="154"/>
        <v>0</v>
      </c>
      <c r="P3290" s="34" t="str">
        <f t="shared" si="155"/>
        <v>1-30</v>
      </c>
      <c r="Q3290" s="35" t="str">
        <f>+VLOOKUP(B3290,'[2]PORTAFOLIO JAN17'!$B$7:$T$4941,19,FALSE)</f>
        <v>MEXICO</v>
      </c>
      <c r="R3290" s="31">
        <v>0</v>
      </c>
      <c r="S3290" s="31">
        <v>0</v>
      </c>
      <c r="T3290" s="31" t="s">
        <v>45</v>
      </c>
      <c r="U3290" s="41" t="s">
        <v>64</v>
      </c>
      <c r="V3290" s="42">
        <v>56217.904235599999</v>
      </c>
      <c r="W3290" s="43">
        <v>56217.904235599999</v>
      </c>
      <c r="X3290" s="38">
        <v>0</v>
      </c>
      <c r="Y3290" s="38">
        <v>0</v>
      </c>
      <c r="Z3290" s="38">
        <v>0</v>
      </c>
      <c r="AA3290" s="38">
        <v>0</v>
      </c>
      <c r="AB3290" s="38">
        <v>0</v>
      </c>
      <c r="AC3290" s="38">
        <v>0</v>
      </c>
      <c r="AD3290" s="38" t="s">
        <v>47</v>
      </c>
    </row>
    <row r="3291" spans="1:30" s="27" customFormat="1" ht="15" customHeight="1" x14ac:dyDescent="0.25">
      <c r="A3291" s="28" t="s">
        <v>39</v>
      </c>
      <c r="B3291" s="28" t="s">
        <v>3340</v>
      </c>
      <c r="C3291" s="85">
        <v>42767</v>
      </c>
      <c r="D3291" s="29">
        <f>+VLOOKUP(B3291,'[2]HG-Mexico by Contract'!$B$8:$G$4512,6,FALSE)</f>
        <v>314376</v>
      </c>
      <c r="E3291" s="29"/>
      <c r="F3291" s="28" t="s">
        <v>41</v>
      </c>
      <c r="G3291" s="28" t="s">
        <v>42</v>
      </c>
      <c r="H3291" s="28" t="s">
        <v>44</v>
      </c>
      <c r="I3291" s="31">
        <v>2986568.29</v>
      </c>
      <c r="J3291" s="32">
        <f t="shared" si="153"/>
        <v>2986568.29</v>
      </c>
      <c r="K3291" s="31">
        <v>0</v>
      </c>
      <c r="L3291" s="31">
        <v>0</v>
      </c>
      <c r="M3291" s="31">
        <v>0</v>
      </c>
      <c r="N3291" s="31">
        <v>0</v>
      </c>
      <c r="O3291" s="33">
        <f t="shared" si="154"/>
        <v>0</v>
      </c>
      <c r="P3291" s="34" t="str">
        <f t="shared" si="155"/>
        <v>1-30</v>
      </c>
      <c r="Q3291" s="35" t="str">
        <f>+VLOOKUP(B3291,'[2]PORTAFOLIO JAN17'!$B$7:$T$4941,19,FALSE)</f>
        <v>COSTA RICA</v>
      </c>
      <c r="R3291" s="31">
        <v>0</v>
      </c>
      <c r="S3291" s="31">
        <v>0</v>
      </c>
      <c r="T3291" s="31" t="s">
        <v>45</v>
      </c>
      <c r="U3291" s="36" t="s">
        <v>46</v>
      </c>
      <c r="V3291" s="37">
        <v>2986568.29</v>
      </c>
      <c r="W3291" s="38">
        <v>2986568.29</v>
      </c>
      <c r="X3291" s="38">
        <v>0</v>
      </c>
      <c r="Y3291" s="38">
        <v>0</v>
      </c>
      <c r="Z3291" s="38">
        <v>0</v>
      </c>
      <c r="AA3291" s="38">
        <v>0</v>
      </c>
      <c r="AB3291" s="38">
        <v>0</v>
      </c>
      <c r="AC3291" s="38">
        <v>0</v>
      </c>
      <c r="AD3291" s="38" t="s">
        <v>47</v>
      </c>
    </row>
    <row r="3292" spans="1:30" s="27" customFormat="1" ht="15" customHeight="1" x14ac:dyDescent="0.25">
      <c r="A3292" s="39" t="s">
        <v>39</v>
      </c>
      <c r="B3292" s="39" t="s">
        <v>3341</v>
      </c>
      <c r="C3292" s="86">
        <v>42767</v>
      </c>
      <c r="D3292" s="29">
        <f>+VLOOKUP(B3292,'[2]HG-Mexico by Contract'!$B$8:$G$4512,6,FALSE)</f>
        <v>316823</v>
      </c>
      <c r="E3292" s="29"/>
      <c r="F3292" s="39" t="s">
        <v>41</v>
      </c>
      <c r="G3292" s="39" t="s">
        <v>42</v>
      </c>
      <c r="H3292" s="39" t="s">
        <v>44</v>
      </c>
      <c r="I3292" s="40">
        <v>250000</v>
      </c>
      <c r="J3292" s="32">
        <f t="shared" si="153"/>
        <v>250000</v>
      </c>
      <c r="K3292" s="31">
        <v>0</v>
      </c>
      <c r="L3292" s="31">
        <v>0</v>
      </c>
      <c r="M3292" s="31">
        <v>0</v>
      </c>
      <c r="N3292" s="31">
        <v>0</v>
      </c>
      <c r="O3292" s="33">
        <f t="shared" si="154"/>
        <v>0</v>
      </c>
      <c r="P3292" s="34" t="str">
        <f t="shared" si="155"/>
        <v>1-30</v>
      </c>
      <c r="Q3292" s="35" t="str">
        <f>+VLOOKUP(B3292,'[2]PORTAFOLIO JAN17'!$B$7:$T$4941,19,FALSE)</f>
        <v>MEXICO</v>
      </c>
      <c r="R3292" s="31">
        <v>0</v>
      </c>
      <c r="S3292" s="31">
        <v>0</v>
      </c>
      <c r="T3292" s="31" t="s">
        <v>45</v>
      </c>
      <c r="U3292" s="41" t="s">
        <v>46</v>
      </c>
      <c r="V3292" s="42">
        <v>250000</v>
      </c>
      <c r="W3292" s="43">
        <v>250000</v>
      </c>
      <c r="X3292" s="38">
        <v>0</v>
      </c>
      <c r="Y3292" s="38">
        <v>0</v>
      </c>
      <c r="Z3292" s="38">
        <v>0</v>
      </c>
      <c r="AA3292" s="38">
        <v>0</v>
      </c>
      <c r="AB3292" s="38">
        <v>0</v>
      </c>
      <c r="AC3292" s="38">
        <v>0</v>
      </c>
      <c r="AD3292" s="38" t="s">
        <v>47</v>
      </c>
    </row>
    <row r="3293" spans="1:30" s="27" customFormat="1" ht="15" customHeight="1" x14ac:dyDescent="0.25">
      <c r="A3293" s="28" t="s">
        <v>39</v>
      </c>
      <c r="B3293" s="28" t="s">
        <v>3342</v>
      </c>
      <c r="C3293" s="85">
        <v>42767</v>
      </c>
      <c r="D3293" s="29">
        <f>+VLOOKUP(B3293,'[2]HG-Mexico by Contract'!$B$8:$G$4512,6,FALSE)</f>
        <v>316823</v>
      </c>
      <c r="E3293" s="29"/>
      <c r="F3293" s="28" t="s">
        <v>41</v>
      </c>
      <c r="G3293" s="28" t="s">
        <v>42</v>
      </c>
      <c r="H3293" s="28" t="s">
        <v>44</v>
      </c>
      <c r="I3293" s="31">
        <v>250000</v>
      </c>
      <c r="J3293" s="32">
        <f t="shared" si="153"/>
        <v>250000</v>
      </c>
      <c r="K3293" s="31">
        <v>0</v>
      </c>
      <c r="L3293" s="31">
        <v>0</v>
      </c>
      <c r="M3293" s="31">
        <v>0</v>
      </c>
      <c r="N3293" s="31">
        <v>0</v>
      </c>
      <c r="O3293" s="33">
        <f t="shared" si="154"/>
        <v>0</v>
      </c>
      <c r="P3293" s="34" t="str">
        <f t="shared" si="155"/>
        <v>1-30</v>
      </c>
      <c r="Q3293" s="35" t="str">
        <f>+VLOOKUP(B3293,'[2]PORTAFOLIO JAN17'!$B$7:$T$4941,19,FALSE)</f>
        <v>MEXICO</v>
      </c>
      <c r="R3293" s="31">
        <v>0</v>
      </c>
      <c r="S3293" s="31">
        <v>0</v>
      </c>
      <c r="T3293" s="31" t="s">
        <v>45</v>
      </c>
      <c r="U3293" s="36" t="s">
        <v>46</v>
      </c>
      <c r="V3293" s="37">
        <v>250000</v>
      </c>
      <c r="W3293" s="38">
        <v>250000</v>
      </c>
      <c r="X3293" s="38">
        <v>0</v>
      </c>
      <c r="Y3293" s="38">
        <v>0</v>
      </c>
      <c r="Z3293" s="38">
        <v>0</v>
      </c>
      <c r="AA3293" s="38">
        <v>0</v>
      </c>
      <c r="AB3293" s="38">
        <v>0</v>
      </c>
      <c r="AC3293" s="38">
        <v>0</v>
      </c>
      <c r="AD3293" s="38" t="s">
        <v>47</v>
      </c>
    </row>
    <row r="3294" spans="1:30" s="27" customFormat="1" ht="15" customHeight="1" x14ac:dyDescent="0.25">
      <c r="A3294" s="39" t="s">
        <v>39</v>
      </c>
      <c r="B3294" s="39" t="s">
        <v>3343</v>
      </c>
      <c r="C3294" s="86">
        <v>42767</v>
      </c>
      <c r="D3294" s="29">
        <f>+VLOOKUP(B3294,'[2]HG-Mexico by Contract'!$B$8:$G$4512,6,FALSE)</f>
        <v>312659</v>
      </c>
      <c r="E3294" s="29"/>
      <c r="F3294" s="39" t="s">
        <v>41</v>
      </c>
      <c r="G3294" s="39" t="s">
        <v>42</v>
      </c>
      <c r="H3294" s="39" t="s">
        <v>63</v>
      </c>
      <c r="I3294" s="40">
        <v>4312432.1399999997</v>
      </c>
      <c r="J3294" s="32">
        <f t="shared" si="153"/>
        <v>216613.46641607079</v>
      </c>
      <c r="K3294" s="31">
        <v>0</v>
      </c>
      <c r="L3294" s="31">
        <v>0</v>
      </c>
      <c r="M3294" s="31">
        <v>4312432.1399999997</v>
      </c>
      <c r="N3294" s="31">
        <v>0</v>
      </c>
      <c r="O3294" s="33">
        <f t="shared" si="154"/>
        <v>4312432.1399999997</v>
      </c>
      <c r="P3294" s="34" t="str">
        <f t="shared" si="155"/>
        <v>91-120</v>
      </c>
      <c r="Q3294" s="35" t="str">
        <f>+VLOOKUP(B3294,'[2]PORTAFOLIO JAN17'!$B$7:$T$4941,19,FALSE)</f>
        <v>MEXICO</v>
      </c>
      <c r="R3294" s="31">
        <v>0</v>
      </c>
      <c r="S3294" s="31">
        <v>0</v>
      </c>
      <c r="T3294" s="31">
        <v>4312432.1399999997</v>
      </c>
      <c r="U3294" s="41" t="s">
        <v>64</v>
      </c>
      <c r="V3294" s="42">
        <v>216613.4663922</v>
      </c>
      <c r="W3294" s="43">
        <v>0</v>
      </c>
      <c r="X3294" s="38">
        <v>0</v>
      </c>
      <c r="Y3294" s="38">
        <v>0</v>
      </c>
      <c r="Z3294" s="38">
        <v>216613.4663922</v>
      </c>
      <c r="AA3294" s="38">
        <v>0</v>
      </c>
      <c r="AB3294" s="38">
        <v>0</v>
      </c>
      <c r="AC3294" s="38">
        <v>0</v>
      </c>
      <c r="AD3294" s="38">
        <v>216613.4663922</v>
      </c>
    </row>
    <row r="3295" spans="1:30" s="27" customFormat="1" ht="15" customHeight="1" x14ac:dyDescent="0.25">
      <c r="A3295" s="28" t="s">
        <v>39</v>
      </c>
      <c r="B3295" s="28" t="s">
        <v>3344</v>
      </c>
      <c r="C3295" s="85">
        <v>42767</v>
      </c>
      <c r="D3295" s="29">
        <f>+VLOOKUP(B3295,'[2]HG-Mexico by Contract'!$B$8:$G$4512,6,FALSE)</f>
        <v>314798</v>
      </c>
      <c r="E3295" s="29"/>
      <c r="F3295" s="28" t="s">
        <v>62</v>
      </c>
      <c r="G3295" s="28" t="s">
        <v>42</v>
      </c>
      <c r="H3295" s="28" t="s">
        <v>44</v>
      </c>
      <c r="I3295" s="31">
        <v>44088.2</v>
      </c>
      <c r="J3295" s="32">
        <f t="shared" si="153"/>
        <v>44088.2</v>
      </c>
      <c r="K3295" s="31">
        <v>0</v>
      </c>
      <c r="L3295" s="31">
        <v>0</v>
      </c>
      <c r="M3295" s="31">
        <v>0</v>
      </c>
      <c r="N3295" s="31">
        <v>0</v>
      </c>
      <c r="O3295" s="33">
        <f t="shared" si="154"/>
        <v>0</v>
      </c>
      <c r="P3295" s="34" t="str">
        <f t="shared" si="155"/>
        <v>1-30</v>
      </c>
      <c r="Q3295" s="35" t="str">
        <f>+VLOOKUP(B3295,'[2]PORTAFOLIO JAN17'!$B$7:$T$4941,19,FALSE)</f>
        <v>COSTA RICA</v>
      </c>
      <c r="R3295" s="31">
        <v>0</v>
      </c>
      <c r="S3295" s="31">
        <v>0</v>
      </c>
      <c r="T3295" s="31" t="s">
        <v>45</v>
      </c>
      <c r="U3295" s="36" t="s">
        <v>46</v>
      </c>
      <c r="V3295" s="37">
        <v>44088.2</v>
      </c>
      <c r="W3295" s="38">
        <v>44088.2</v>
      </c>
      <c r="X3295" s="38">
        <v>0</v>
      </c>
      <c r="Y3295" s="38">
        <v>0</v>
      </c>
      <c r="Z3295" s="38">
        <v>0</v>
      </c>
      <c r="AA3295" s="38">
        <v>0</v>
      </c>
      <c r="AB3295" s="38">
        <v>0</v>
      </c>
      <c r="AC3295" s="38">
        <v>0</v>
      </c>
      <c r="AD3295" s="38" t="s">
        <v>47</v>
      </c>
    </row>
    <row r="3296" spans="1:30" s="27" customFormat="1" ht="15" customHeight="1" x14ac:dyDescent="0.25">
      <c r="A3296" s="39" t="s">
        <v>39</v>
      </c>
      <c r="B3296" s="39" t="s">
        <v>3345</v>
      </c>
      <c r="C3296" s="86">
        <v>42767</v>
      </c>
      <c r="D3296" s="29">
        <f>+VLOOKUP(B3296,'[2]HG-Mexico by Contract'!$B$8:$G$4512,6,FALSE)</f>
        <v>312172</v>
      </c>
      <c r="E3296" s="29"/>
      <c r="F3296" s="39" t="s">
        <v>41</v>
      </c>
      <c r="G3296" s="39" t="s">
        <v>42</v>
      </c>
      <c r="H3296" s="39" t="s">
        <v>44</v>
      </c>
      <c r="I3296" s="40">
        <v>92146.17</v>
      </c>
      <c r="J3296" s="32">
        <f t="shared" si="153"/>
        <v>92146.17</v>
      </c>
      <c r="K3296" s="31">
        <v>0</v>
      </c>
      <c r="L3296" s="31">
        <v>0</v>
      </c>
      <c r="M3296" s="31">
        <v>0</v>
      </c>
      <c r="N3296" s="31">
        <v>0</v>
      </c>
      <c r="O3296" s="33">
        <f t="shared" si="154"/>
        <v>0</v>
      </c>
      <c r="P3296" s="34" t="str">
        <f t="shared" si="155"/>
        <v>1-30</v>
      </c>
      <c r="Q3296" s="35" t="str">
        <f>+VLOOKUP(B3296,'[2]PORTAFOLIO JAN17'!$B$7:$T$4941,19,FALSE)</f>
        <v>NICARAGUA</v>
      </c>
      <c r="R3296" s="31">
        <v>0</v>
      </c>
      <c r="S3296" s="31">
        <v>0</v>
      </c>
      <c r="T3296" s="31" t="s">
        <v>45</v>
      </c>
      <c r="U3296" s="41" t="s">
        <v>46</v>
      </c>
      <c r="V3296" s="42">
        <v>92146.17</v>
      </c>
      <c r="W3296" s="43">
        <v>92146.17</v>
      </c>
      <c r="X3296" s="38">
        <v>0</v>
      </c>
      <c r="Y3296" s="38">
        <v>0</v>
      </c>
      <c r="Z3296" s="38">
        <v>0</v>
      </c>
      <c r="AA3296" s="38">
        <v>0</v>
      </c>
      <c r="AB3296" s="38">
        <v>0</v>
      </c>
      <c r="AC3296" s="38">
        <v>0</v>
      </c>
      <c r="AD3296" s="38" t="s">
        <v>47</v>
      </c>
    </row>
    <row r="3297" spans="1:30" s="27" customFormat="1" ht="15" customHeight="1" x14ac:dyDescent="0.25">
      <c r="A3297" s="28" t="s">
        <v>39</v>
      </c>
      <c r="B3297" s="28" t="s">
        <v>3346</v>
      </c>
      <c r="C3297" s="85">
        <v>42767</v>
      </c>
      <c r="D3297" s="29">
        <f>+VLOOKUP(B3297,'[2]HG-Mexico by Contract'!$B$8:$G$4512,6,FALSE)</f>
        <v>310580</v>
      </c>
      <c r="E3297" s="29"/>
      <c r="F3297" s="28" t="s">
        <v>41</v>
      </c>
      <c r="G3297" s="28" t="s">
        <v>42</v>
      </c>
      <c r="H3297" s="28" t="s">
        <v>44</v>
      </c>
      <c r="I3297" s="31">
        <v>639070.27</v>
      </c>
      <c r="J3297" s="32">
        <f t="shared" si="153"/>
        <v>639070.27</v>
      </c>
      <c r="K3297" s="31">
        <v>0</v>
      </c>
      <c r="L3297" s="31">
        <v>0</v>
      </c>
      <c r="M3297" s="31">
        <v>0</v>
      </c>
      <c r="N3297" s="31">
        <v>0</v>
      </c>
      <c r="O3297" s="33">
        <f t="shared" si="154"/>
        <v>0</v>
      </c>
      <c r="P3297" s="34" t="str">
        <f t="shared" si="155"/>
        <v>1-30</v>
      </c>
      <c r="Q3297" s="35" t="str">
        <f>+VLOOKUP(B3297,'[2]PORTAFOLIO JAN17'!$B$7:$T$4941,19,FALSE)</f>
        <v>MEXICO</v>
      </c>
      <c r="R3297" s="31">
        <v>0</v>
      </c>
      <c r="S3297" s="31">
        <v>0</v>
      </c>
      <c r="T3297" s="31" t="s">
        <v>45</v>
      </c>
      <c r="U3297" s="36" t="s">
        <v>46</v>
      </c>
      <c r="V3297" s="37">
        <v>639070.27</v>
      </c>
      <c r="W3297" s="38">
        <v>639070.27</v>
      </c>
      <c r="X3297" s="38">
        <v>0</v>
      </c>
      <c r="Y3297" s="38">
        <v>0</v>
      </c>
      <c r="Z3297" s="38">
        <v>0</v>
      </c>
      <c r="AA3297" s="38">
        <v>0</v>
      </c>
      <c r="AB3297" s="38">
        <v>0</v>
      </c>
      <c r="AC3297" s="38">
        <v>0</v>
      </c>
      <c r="AD3297" s="38" t="s">
        <v>47</v>
      </c>
    </row>
    <row r="3298" spans="1:30" s="27" customFormat="1" ht="15" customHeight="1" x14ac:dyDescent="0.25">
      <c r="A3298" s="39" t="s">
        <v>39</v>
      </c>
      <c r="B3298" s="39" t="s">
        <v>3347</v>
      </c>
      <c r="C3298" s="86">
        <v>42767</v>
      </c>
      <c r="D3298" s="29">
        <f>+VLOOKUP(B3298,'[2]HG-Mexico by Contract'!$B$8:$G$4512,6,FALSE)</f>
        <v>358105</v>
      </c>
      <c r="E3298" s="29"/>
      <c r="F3298" s="39" t="s">
        <v>41</v>
      </c>
      <c r="G3298" s="39" t="s">
        <v>42</v>
      </c>
      <c r="H3298" s="39" t="s">
        <v>63</v>
      </c>
      <c r="I3298" s="40">
        <v>1172300.56</v>
      </c>
      <c r="J3298" s="32">
        <f t="shared" si="153"/>
        <v>58884.65713528909</v>
      </c>
      <c r="K3298" s="31">
        <v>0</v>
      </c>
      <c r="L3298" s="31">
        <v>0</v>
      </c>
      <c r="M3298" s="31">
        <v>0</v>
      </c>
      <c r="N3298" s="31">
        <v>0</v>
      </c>
      <c r="O3298" s="33">
        <f t="shared" si="154"/>
        <v>0</v>
      </c>
      <c r="P3298" s="34" t="str">
        <f t="shared" si="155"/>
        <v>1-30</v>
      </c>
      <c r="Q3298" s="35" t="str">
        <f>+VLOOKUP(B3298,'[2]PORTAFOLIO JAN17'!$B$7:$T$4941,19,FALSE)</f>
        <v>MEXICO</v>
      </c>
      <c r="R3298" s="31">
        <v>0</v>
      </c>
      <c r="S3298" s="31">
        <v>0</v>
      </c>
      <c r="T3298" s="31" t="s">
        <v>45</v>
      </c>
      <c r="U3298" s="41" t="s">
        <v>64</v>
      </c>
      <c r="V3298" s="42">
        <v>58884.657128799998</v>
      </c>
      <c r="W3298" s="43">
        <v>58884.657128799998</v>
      </c>
      <c r="X3298" s="38">
        <v>0</v>
      </c>
      <c r="Y3298" s="38">
        <v>0</v>
      </c>
      <c r="Z3298" s="38">
        <v>0</v>
      </c>
      <c r="AA3298" s="38">
        <v>0</v>
      </c>
      <c r="AB3298" s="38">
        <v>0</v>
      </c>
      <c r="AC3298" s="38">
        <v>0</v>
      </c>
      <c r="AD3298" s="38" t="s">
        <v>47</v>
      </c>
    </row>
    <row r="3299" spans="1:30" s="27" customFormat="1" ht="15" customHeight="1" x14ac:dyDescent="0.25">
      <c r="A3299" s="28" t="s">
        <v>39</v>
      </c>
      <c r="B3299" s="28" t="s">
        <v>3348</v>
      </c>
      <c r="C3299" s="85">
        <v>42767</v>
      </c>
      <c r="D3299" s="29">
        <f>+VLOOKUP(B3299,'[2]HG-Mexico by Contract'!$B$8:$G$4512,6,FALSE)</f>
        <v>312659</v>
      </c>
      <c r="E3299" s="29"/>
      <c r="F3299" s="28" t="s">
        <v>41</v>
      </c>
      <c r="G3299" s="28" t="s">
        <v>42</v>
      </c>
      <c r="H3299" s="28" t="s">
        <v>63</v>
      </c>
      <c r="I3299" s="31">
        <v>17335733.859999999</v>
      </c>
      <c r="J3299" s="32">
        <f t="shared" si="153"/>
        <v>870773.9118837592</v>
      </c>
      <c r="K3299" s="31">
        <v>0</v>
      </c>
      <c r="L3299" s="31">
        <v>0</v>
      </c>
      <c r="M3299" s="31">
        <v>17335733.859999999</v>
      </c>
      <c r="N3299" s="31">
        <v>0</v>
      </c>
      <c r="O3299" s="33">
        <f t="shared" si="154"/>
        <v>17335733.859999999</v>
      </c>
      <c r="P3299" s="34" t="str">
        <f t="shared" si="155"/>
        <v>91-120</v>
      </c>
      <c r="Q3299" s="35" t="str">
        <f>+VLOOKUP(B3299,'[2]PORTAFOLIO JAN17'!$B$7:$T$4941,19,FALSE)</f>
        <v>MEXICO</v>
      </c>
      <c r="R3299" s="31">
        <v>0</v>
      </c>
      <c r="S3299" s="31">
        <v>0</v>
      </c>
      <c r="T3299" s="31">
        <v>17335733.859999999</v>
      </c>
      <c r="U3299" s="36" t="s">
        <v>64</v>
      </c>
      <c r="V3299" s="37">
        <v>870773.91178780003</v>
      </c>
      <c r="W3299" s="38">
        <v>0</v>
      </c>
      <c r="X3299" s="38">
        <v>0</v>
      </c>
      <c r="Y3299" s="38">
        <v>0</v>
      </c>
      <c r="Z3299" s="38">
        <v>870773.91178780003</v>
      </c>
      <c r="AA3299" s="38">
        <v>0</v>
      </c>
      <c r="AB3299" s="38">
        <v>0</v>
      </c>
      <c r="AC3299" s="38">
        <v>0</v>
      </c>
      <c r="AD3299" s="38">
        <v>870773.91178780003</v>
      </c>
    </row>
    <row r="3300" spans="1:30" s="27" customFormat="1" ht="15" customHeight="1" x14ac:dyDescent="0.25">
      <c r="A3300" s="39" t="s">
        <v>39</v>
      </c>
      <c r="B3300" s="39" t="s">
        <v>3349</v>
      </c>
      <c r="C3300" s="86">
        <v>42767</v>
      </c>
      <c r="D3300" s="29">
        <f>+VLOOKUP(B3300,'[2]HG-Mexico by Contract'!$B$8:$G$4512,6,FALSE)</f>
        <v>439313</v>
      </c>
      <c r="E3300" s="29"/>
      <c r="F3300" s="39" t="s">
        <v>41</v>
      </c>
      <c r="G3300" s="39" t="s">
        <v>42</v>
      </c>
      <c r="H3300" s="39" t="s">
        <v>63</v>
      </c>
      <c r="I3300" s="40">
        <v>1632099.78</v>
      </c>
      <c r="J3300" s="32">
        <f t="shared" si="153"/>
        <v>81980.371958434233</v>
      </c>
      <c r="K3300" s="31">
        <v>0</v>
      </c>
      <c r="L3300" s="31">
        <v>0</v>
      </c>
      <c r="M3300" s="31">
        <v>0</v>
      </c>
      <c r="N3300" s="31">
        <v>0</v>
      </c>
      <c r="O3300" s="33">
        <f t="shared" si="154"/>
        <v>0</v>
      </c>
      <c r="P3300" s="34" t="str">
        <f t="shared" si="155"/>
        <v>1-30</v>
      </c>
      <c r="Q3300" s="35" t="str">
        <f>+VLOOKUP(B3300,'[2]PORTAFOLIO JAN17'!$B$7:$T$4941,19,FALSE)</f>
        <v>MEXICO</v>
      </c>
      <c r="R3300" s="31">
        <v>0</v>
      </c>
      <c r="S3300" s="31">
        <v>0</v>
      </c>
      <c r="T3300" s="31" t="s">
        <v>45</v>
      </c>
      <c r="U3300" s="41" t="s">
        <v>64</v>
      </c>
      <c r="V3300" s="42">
        <v>81980.371949399996</v>
      </c>
      <c r="W3300" s="43">
        <v>81980.371949399996</v>
      </c>
      <c r="X3300" s="38">
        <v>0</v>
      </c>
      <c r="Y3300" s="38">
        <v>0</v>
      </c>
      <c r="Z3300" s="38">
        <v>0</v>
      </c>
      <c r="AA3300" s="38">
        <v>0</v>
      </c>
      <c r="AB3300" s="38">
        <v>0</v>
      </c>
      <c r="AC3300" s="38">
        <v>0</v>
      </c>
      <c r="AD3300" s="38" t="s">
        <v>47</v>
      </c>
    </row>
    <row r="3301" spans="1:30" s="27" customFormat="1" ht="15" customHeight="1" x14ac:dyDescent="0.25">
      <c r="A3301" s="28" t="s">
        <v>39</v>
      </c>
      <c r="B3301" s="28" t="s">
        <v>3350</v>
      </c>
      <c r="C3301" s="85">
        <v>42767</v>
      </c>
      <c r="D3301" s="29">
        <f>+VLOOKUP(B3301,'[2]HG-Mexico by Contract'!$B$8:$G$4512,6,FALSE)</f>
        <v>314544</v>
      </c>
      <c r="E3301" s="29"/>
      <c r="F3301" s="28" t="s">
        <v>41</v>
      </c>
      <c r="G3301" s="28" t="s">
        <v>42</v>
      </c>
      <c r="H3301" s="28" t="s">
        <v>63</v>
      </c>
      <c r="I3301" s="31">
        <v>558329.39</v>
      </c>
      <c r="J3301" s="32">
        <f t="shared" si="153"/>
        <v>28044.885262790547</v>
      </c>
      <c r="K3301" s="31">
        <v>0</v>
      </c>
      <c r="L3301" s="31">
        <v>0</v>
      </c>
      <c r="M3301" s="31">
        <v>0</v>
      </c>
      <c r="N3301" s="31">
        <v>0</v>
      </c>
      <c r="O3301" s="33">
        <f t="shared" si="154"/>
        <v>0</v>
      </c>
      <c r="P3301" s="34" t="str">
        <f t="shared" si="155"/>
        <v>1-30</v>
      </c>
      <c r="Q3301" s="35" t="str">
        <f>+VLOOKUP(B3301,'[2]PORTAFOLIO JAN17'!$B$7:$T$4941,19,FALSE)</f>
        <v>MEXICO</v>
      </c>
      <c r="R3301" s="31">
        <v>0</v>
      </c>
      <c r="S3301" s="31">
        <v>0</v>
      </c>
      <c r="T3301" s="31" t="s">
        <v>45</v>
      </c>
      <c r="U3301" s="36" t="s">
        <v>64</v>
      </c>
      <c r="V3301" s="37">
        <v>28044.8852597</v>
      </c>
      <c r="W3301" s="38">
        <v>28044.8852597</v>
      </c>
      <c r="X3301" s="38">
        <v>0</v>
      </c>
      <c r="Y3301" s="38">
        <v>0</v>
      </c>
      <c r="Z3301" s="38">
        <v>0</v>
      </c>
      <c r="AA3301" s="38">
        <v>0</v>
      </c>
      <c r="AB3301" s="38">
        <v>0</v>
      </c>
      <c r="AC3301" s="38">
        <v>0</v>
      </c>
      <c r="AD3301" s="38" t="s">
        <v>47</v>
      </c>
    </row>
    <row r="3302" spans="1:30" s="27" customFormat="1" ht="15" customHeight="1" x14ac:dyDescent="0.25">
      <c r="A3302" s="39" t="s">
        <v>39</v>
      </c>
      <c r="B3302" s="39" t="s">
        <v>3351</v>
      </c>
      <c r="C3302" s="86">
        <v>42767</v>
      </c>
      <c r="D3302" s="29">
        <f>+VLOOKUP(B3302,'[2]HG-Mexico by Contract'!$B$8:$G$4512,6,FALSE)</f>
        <v>314544</v>
      </c>
      <c r="E3302" s="29"/>
      <c r="F3302" s="39" t="s">
        <v>41</v>
      </c>
      <c r="G3302" s="39" t="s">
        <v>42</v>
      </c>
      <c r="H3302" s="39" t="s">
        <v>63</v>
      </c>
      <c r="I3302" s="40">
        <v>5352379.16</v>
      </c>
      <c r="J3302" s="32">
        <f t="shared" si="153"/>
        <v>268850.00523642724</v>
      </c>
      <c r="K3302" s="31">
        <v>0</v>
      </c>
      <c r="L3302" s="31">
        <v>0</v>
      </c>
      <c r="M3302" s="31">
        <v>0</v>
      </c>
      <c r="N3302" s="31">
        <v>0</v>
      </c>
      <c r="O3302" s="33">
        <f t="shared" si="154"/>
        <v>0</v>
      </c>
      <c r="P3302" s="34" t="str">
        <f t="shared" si="155"/>
        <v>1-30</v>
      </c>
      <c r="Q3302" s="35" t="str">
        <f>+VLOOKUP(B3302,'[2]PORTAFOLIO JAN17'!$B$7:$T$4941,19,FALSE)</f>
        <v>MEXICO</v>
      </c>
      <c r="R3302" s="31">
        <v>0</v>
      </c>
      <c r="S3302" s="31">
        <v>0</v>
      </c>
      <c r="T3302" s="31" t="s">
        <v>45</v>
      </c>
      <c r="U3302" s="41" t="s">
        <v>64</v>
      </c>
      <c r="V3302" s="42">
        <v>268850.00520680001</v>
      </c>
      <c r="W3302" s="43">
        <v>268850.00520680001</v>
      </c>
      <c r="X3302" s="38">
        <v>0</v>
      </c>
      <c r="Y3302" s="38">
        <v>0</v>
      </c>
      <c r="Z3302" s="38">
        <v>0</v>
      </c>
      <c r="AA3302" s="38">
        <v>0</v>
      </c>
      <c r="AB3302" s="38">
        <v>0</v>
      </c>
      <c r="AC3302" s="38">
        <v>0</v>
      </c>
      <c r="AD3302" s="38" t="s">
        <v>47</v>
      </c>
    </row>
    <row r="3303" spans="1:30" s="27" customFormat="1" ht="15" customHeight="1" x14ac:dyDescent="0.25">
      <c r="A3303" s="28" t="s">
        <v>39</v>
      </c>
      <c r="B3303" s="28" t="s">
        <v>3352</v>
      </c>
      <c r="C3303" s="85">
        <v>42767</v>
      </c>
      <c r="D3303" s="29">
        <f>+VLOOKUP(B3303,'[2]HG-Mexico by Contract'!$B$8:$G$4512,6,FALSE)</f>
        <v>314798</v>
      </c>
      <c r="E3303" s="29"/>
      <c r="F3303" s="28" t="s">
        <v>62</v>
      </c>
      <c r="G3303" s="28" t="s">
        <v>42</v>
      </c>
      <c r="H3303" s="28" t="s">
        <v>44</v>
      </c>
      <c r="I3303" s="31">
        <v>294723</v>
      </c>
      <c r="J3303" s="32">
        <f t="shared" si="153"/>
        <v>294723</v>
      </c>
      <c r="K3303" s="31">
        <v>0</v>
      </c>
      <c r="L3303" s="31">
        <v>0</v>
      </c>
      <c r="M3303" s="31">
        <v>0</v>
      </c>
      <c r="N3303" s="31">
        <v>0</v>
      </c>
      <c r="O3303" s="33">
        <f t="shared" si="154"/>
        <v>0</v>
      </c>
      <c r="P3303" s="34" t="str">
        <f t="shared" si="155"/>
        <v>1-30</v>
      </c>
      <c r="Q3303" s="35" t="str">
        <f>+VLOOKUP(B3303,'[2]PORTAFOLIO JAN17'!$B$7:$T$4941,19,FALSE)</f>
        <v>COSTA RICA</v>
      </c>
      <c r="R3303" s="31">
        <v>0</v>
      </c>
      <c r="S3303" s="31">
        <v>0</v>
      </c>
      <c r="T3303" s="31" t="s">
        <v>45</v>
      </c>
      <c r="U3303" s="36" t="s">
        <v>46</v>
      </c>
      <c r="V3303" s="37">
        <v>294723</v>
      </c>
      <c r="W3303" s="38">
        <v>294723</v>
      </c>
      <c r="X3303" s="38">
        <v>0</v>
      </c>
      <c r="Y3303" s="38">
        <v>0</v>
      </c>
      <c r="Z3303" s="38">
        <v>0</v>
      </c>
      <c r="AA3303" s="38">
        <v>0</v>
      </c>
      <c r="AB3303" s="38">
        <v>0</v>
      </c>
      <c r="AC3303" s="38">
        <v>0</v>
      </c>
      <c r="AD3303" s="38" t="s">
        <v>47</v>
      </c>
    </row>
    <row r="3304" spans="1:30" s="27" customFormat="1" ht="15" customHeight="1" x14ac:dyDescent="0.25">
      <c r="A3304" s="39" t="s">
        <v>39</v>
      </c>
      <c r="B3304" s="39" t="s">
        <v>3353</v>
      </c>
      <c r="C3304" s="86">
        <v>42767</v>
      </c>
      <c r="D3304" s="29">
        <f>+VLOOKUP(B3304,'[2]HG-Mexico by Contract'!$B$8:$G$4512,6,FALSE)</f>
        <v>310313</v>
      </c>
      <c r="E3304" s="29"/>
      <c r="F3304" s="39" t="s">
        <v>41</v>
      </c>
      <c r="G3304" s="39" t="s">
        <v>42</v>
      </c>
      <c r="H3304" s="39" t="s">
        <v>63</v>
      </c>
      <c r="I3304" s="40">
        <v>937343</v>
      </c>
      <c r="J3304" s="32">
        <f t="shared" si="153"/>
        <v>47082.738895188515</v>
      </c>
      <c r="K3304" s="31">
        <v>0</v>
      </c>
      <c r="L3304" s="31">
        <v>0</v>
      </c>
      <c r="M3304" s="31">
        <v>0</v>
      </c>
      <c r="N3304" s="31">
        <v>0</v>
      </c>
      <c r="O3304" s="33">
        <f t="shared" si="154"/>
        <v>0</v>
      </c>
      <c r="P3304" s="34" t="str">
        <f t="shared" si="155"/>
        <v>1-30</v>
      </c>
      <c r="Q3304" s="35" t="str">
        <f>+VLOOKUP(B3304,'[2]PORTAFOLIO JAN17'!$B$7:$T$4941,19,FALSE)</f>
        <v>MEXICO</v>
      </c>
      <c r="R3304" s="31">
        <v>0</v>
      </c>
      <c r="S3304" s="31">
        <v>0</v>
      </c>
      <c r="T3304" s="31" t="s">
        <v>45</v>
      </c>
      <c r="U3304" s="41" t="s">
        <v>64</v>
      </c>
      <c r="V3304" s="42">
        <v>47082.738890000001</v>
      </c>
      <c r="W3304" s="43">
        <v>47082.738890000001</v>
      </c>
      <c r="X3304" s="38">
        <v>0</v>
      </c>
      <c r="Y3304" s="38">
        <v>0</v>
      </c>
      <c r="Z3304" s="38">
        <v>0</v>
      </c>
      <c r="AA3304" s="38">
        <v>0</v>
      </c>
      <c r="AB3304" s="38">
        <v>0</v>
      </c>
      <c r="AC3304" s="38">
        <v>0</v>
      </c>
      <c r="AD3304" s="38" t="s">
        <v>47</v>
      </c>
    </row>
    <row r="3305" spans="1:30" s="27" customFormat="1" ht="15" customHeight="1" x14ac:dyDescent="0.25">
      <c r="A3305" s="28" t="s">
        <v>39</v>
      </c>
      <c r="B3305" s="28" t="s">
        <v>3354</v>
      </c>
      <c r="C3305" s="85">
        <v>42767</v>
      </c>
      <c r="D3305" s="29">
        <f>+VLOOKUP(B3305,'[2]HG-Mexico by Contract'!$B$8:$G$4512,6,FALSE)</f>
        <v>453301</v>
      </c>
      <c r="E3305" s="29"/>
      <c r="F3305" s="28" t="s">
        <v>41</v>
      </c>
      <c r="G3305" s="28" t="s">
        <v>42</v>
      </c>
      <c r="H3305" s="28" t="s">
        <v>44</v>
      </c>
      <c r="I3305" s="31">
        <v>47262.23</v>
      </c>
      <c r="J3305" s="32">
        <f t="shared" si="153"/>
        <v>47262.23</v>
      </c>
      <c r="K3305" s="31">
        <v>0</v>
      </c>
      <c r="L3305" s="31">
        <v>0</v>
      </c>
      <c r="M3305" s="31">
        <v>0</v>
      </c>
      <c r="N3305" s="31">
        <v>0</v>
      </c>
      <c r="O3305" s="33">
        <f t="shared" si="154"/>
        <v>0</v>
      </c>
      <c r="P3305" s="34" t="str">
        <f t="shared" si="155"/>
        <v>1-30</v>
      </c>
      <c r="Q3305" s="35" t="str">
        <f>+VLOOKUP(B3305,'[2]PORTAFOLIO JAN17'!$B$7:$T$4941,19,FALSE)</f>
        <v>COSTA RICA</v>
      </c>
      <c r="R3305" s="31">
        <v>0</v>
      </c>
      <c r="S3305" s="31">
        <v>0</v>
      </c>
      <c r="T3305" s="31" t="s">
        <v>45</v>
      </c>
      <c r="U3305" s="36" t="s">
        <v>46</v>
      </c>
      <c r="V3305" s="37">
        <v>47262.23</v>
      </c>
      <c r="W3305" s="38">
        <v>47262.23</v>
      </c>
      <c r="X3305" s="38">
        <v>0</v>
      </c>
      <c r="Y3305" s="38">
        <v>0</v>
      </c>
      <c r="Z3305" s="38">
        <v>0</v>
      </c>
      <c r="AA3305" s="38">
        <v>0</v>
      </c>
      <c r="AB3305" s="38">
        <v>0</v>
      </c>
      <c r="AC3305" s="38">
        <v>0</v>
      </c>
      <c r="AD3305" s="38" t="s">
        <v>47</v>
      </c>
    </row>
    <row r="3306" spans="1:30" s="27" customFormat="1" ht="15" customHeight="1" x14ac:dyDescent="0.25">
      <c r="A3306" s="39" t="s">
        <v>39</v>
      </c>
      <c r="B3306" s="39" t="s">
        <v>3355</v>
      </c>
      <c r="C3306" s="86">
        <v>42767</v>
      </c>
      <c r="D3306" s="29">
        <f>+VLOOKUP(B3306,'[2]HG-Mexico by Contract'!$B$8:$G$4512,6,FALSE)</f>
        <v>316823</v>
      </c>
      <c r="E3306" s="29"/>
      <c r="F3306" s="39" t="s">
        <v>41</v>
      </c>
      <c r="G3306" s="39" t="s">
        <v>42</v>
      </c>
      <c r="H3306" s="39" t="s">
        <v>44</v>
      </c>
      <c r="I3306" s="40">
        <v>269937.49</v>
      </c>
      <c r="J3306" s="32">
        <f t="shared" si="153"/>
        <v>269937.49</v>
      </c>
      <c r="K3306" s="31">
        <v>0</v>
      </c>
      <c r="L3306" s="31">
        <v>0</v>
      </c>
      <c r="M3306" s="31">
        <v>0</v>
      </c>
      <c r="N3306" s="31">
        <v>0</v>
      </c>
      <c r="O3306" s="33">
        <f t="shared" si="154"/>
        <v>0</v>
      </c>
      <c r="P3306" s="34" t="str">
        <f t="shared" si="155"/>
        <v>1-30</v>
      </c>
      <c r="Q3306" s="35" t="str">
        <f>+VLOOKUP(B3306,'[2]PORTAFOLIO JAN17'!$B$7:$T$4941,19,FALSE)</f>
        <v>MEXICO</v>
      </c>
      <c r="R3306" s="31">
        <v>0</v>
      </c>
      <c r="S3306" s="31">
        <v>0</v>
      </c>
      <c r="T3306" s="31" t="s">
        <v>45</v>
      </c>
      <c r="U3306" s="41" t="s">
        <v>46</v>
      </c>
      <c r="V3306" s="42">
        <v>269937.49</v>
      </c>
      <c r="W3306" s="43">
        <v>269937.49</v>
      </c>
      <c r="X3306" s="38">
        <v>0</v>
      </c>
      <c r="Y3306" s="38">
        <v>0</v>
      </c>
      <c r="Z3306" s="38">
        <v>0</v>
      </c>
      <c r="AA3306" s="38">
        <v>0</v>
      </c>
      <c r="AB3306" s="38">
        <v>0</v>
      </c>
      <c r="AC3306" s="38">
        <v>0</v>
      </c>
      <c r="AD3306" s="38" t="s">
        <v>47</v>
      </c>
    </row>
    <row r="3307" spans="1:30" s="27" customFormat="1" ht="15" customHeight="1" x14ac:dyDescent="0.25">
      <c r="A3307" s="28" t="s">
        <v>39</v>
      </c>
      <c r="B3307" s="28" t="s">
        <v>3356</v>
      </c>
      <c r="C3307" s="85">
        <v>42767</v>
      </c>
      <c r="D3307" s="29">
        <f>+VLOOKUP(B3307,'[2]HG-Mexico by Contract'!$B$8:$G$4512,6,FALSE)</f>
        <v>318874</v>
      </c>
      <c r="E3307" s="29"/>
      <c r="F3307" s="28" t="s">
        <v>41</v>
      </c>
      <c r="G3307" s="28" t="s">
        <v>42</v>
      </c>
      <c r="H3307" s="28" t="s">
        <v>63</v>
      </c>
      <c r="I3307" s="31">
        <v>12811500</v>
      </c>
      <c r="J3307" s="32">
        <f t="shared" si="153"/>
        <v>643521.64507091604</v>
      </c>
      <c r="K3307" s="31">
        <v>0</v>
      </c>
      <c r="L3307" s="31">
        <v>0</v>
      </c>
      <c r="M3307" s="31">
        <v>0</v>
      </c>
      <c r="N3307" s="31">
        <v>0</v>
      </c>
      <c r="O3307" s="33">
        <f t="shared" si="154"/>
        <v>0</v>
      </c>
      <c r="P3307" s="34" t="str">
        <f t="shared" si="155"/>
        <v>1-30</v>
      </c>
      <c r="Q3307" s="35" t="str">
        <f>+VLOOKUP(B3307,'[2]PORTAFOLIO JAN17'!$B$7:$T$4941,19,FALSE)</f>
        <v>MEXICO</v>
      </c>
      <c r="R3307" s="31">
        <v>0</v>
      </c>
      <c r="S3307" s="31">
        <v>0</v>
      </c>
      <c r="T3307" s="31" t="s">
        <v>45</v>
      </c>
      <c r="U3307" s="36" t="s">
        <v>64</v>
      </c>
      <c r="V3307" s="37">
        <v>643521.64500000002</v>
      </c>
      <c r="W3307" s="38">
        <v>643521.64500000002</v>
      </c>
      <c r="X3307" s="38">
        <v>0</v>
      </c>
      <c r="Y3307" s="38">
        <v>0</v>
      </c>
      <c r="Z3307" s="38">
        <v>0</v>
      </c>
      <c r="AA3307" s="38">
        <v>0</v>
      </c>
      <c r="AB3307" s="38">
        <v>0</v>
      </c>
      <c r="AC3307" s="38">
        <v>0</v>
      </c>
      <c r="AD3307" s="38" t="s">
        <v>47</v>
      </c>
    </row>
    <row r="3308" spans="1:30" s="27" customFormat="1" ht="15" customHeight="1" x14ac:dyDescent="0.25">
      <c r="A3308" s="39" t="s">
        <v>39</v>
      </c>
      <c r="B3308" s="39" t="s">
        <v>3357</v>
      </c>
      <c r="C3308" s="86">
        <v>42767</v>
      </c>
      <c r="D3308" s="29">
        <f>+VLOOKUP(B3308,'[2]HG-Mexico by Contract'!$B$8:$G$4512,6,FALSE)</f>
        <v>371037</v>
      </c>
      <c r="E3308" s="29"/>
      <c r="F3308" s="39" t="s">
        <v>41</v>
      </c>
      <c r="G3308" s="39" t="s">
        <v>42</v>
      </c>
      <c r="H3308" s="39" t="s">
        <v>44</v>
      </c>
      <c r="I3308" s="40">
        <v>760444.53</v>
      </c>
      <c r="J3308" s="32">
        <f t="shared" si="153"/>
        <v>760444.53</v>
      </c>
      <c r="K3308" s="31">
        <v>0</v>
      </c>
      <c r="L3308" s="31">
        <v>0</v>
      </c>
      <c r="M3308" s="31">
        <v>0</v>
      </c>
      <c r="N3308" s="31">
        <v>0</v>
      </c>
      <c r="O3308" s="33">
        <f t="shared" si="154"/>
        <v>0</v>
      </c>
      <c r="P3308" s="34" t="str">
        <f t="shared" si="155"/>
        <v>1-30</v>
      </c>
      <c r="Q3308" s="35" t="str">
        <f>+VLOOKUP(B3308,'[2]PORTAFOLIO JAN17'!$B$7:$T$4941,19,FALSE)</f>
        <v>HONDURAS</v>
      </c>
      <c r="R3308" s="31">
        <v>0</v>
      </c>
      <c r="S3308" s="31">
        <v>0</v>
      </c>
      <c r="T3308" s="31" t="s">
        <v>45</v>
      </c>
      <c r="U3308" s="41" t="s">
        <v>46</v>
      </c>
      <c r="V3308" s="42">
        <v>760444.53</v>
      </c>
      <c r="W3308" s="43">
        <v>760444.53</v>
      </c>
      <c r="X3308" s="38">
        <v>0</v>
      </c>
      <c r="Y3308" s="38">
        <v>0</v>
      </c>
      <c r="Z3308" s="38">
        <v>0</v>
      </c>
      <c r="AA3308" s="38">
        <v>0</v>
      </c>
      <c r="AB3308" s="38">
        <v>0</v>
      </c>
      <c r="AC3308" s="38">
        <v>0</v>
      </c>
      <c r="AD3308" s="38" t="s">
        <v>47</v>
      </c>
    </row>
    <row r="3309" spans="1:30" s="27" customFormat="1" ht="15" customHeight="1" x14ac:dyDescent="0.25">
      <c r="A3309" s="28" t="s">
        <v>39</v>
      </c>
      <c r="B3309" s="28" t="s">
        <v>3358</v>
      </c>
      <c r="C3309" s="85">
        <v>42767</v>
      </c>
      <c r="D3309" s="29">
        <f>+VLOOKUP(B3309,'[2]HG-Mexico by Contract'!$B$8:$G$4512,6,FALSE)</f>
        <v>314798</v>
      </c>
      <c r="E3309" s="29"/>
      <c r="F3309" s="28" t="s">
        <v>62</v>
      </c>
      <c r="G3309" s="28" t="s">
        <v>42</v>
      </c>
      <c r="H3309" s="28" t="s">
        <v>44</v>
      </c>
      <c r="I3309" s="31">
        <v>250310.54</v>
      </c>
      <c r="J3309" s="32">
        <f t="shared" si="153"/>
        <v>250310.54</v>
      </c>
      <c r="K3309" s="31">
        <v>0</v>
      </c>
      <c r="L3309" s="31">
        <v>0</v>
      </c>
      <c r="M3309" s="31">
        <v>0</v>
      </c>
      <c r="N3309" s="31">
        <v>0</v>
      </c>
      <c r="O3309" s="33">
        <f t="shared" si="154"/>
        <v>0</v>
      </c>
      <c r="P3309" s="34" t="str">
        <f t="shared" si="155"/>
        <v>1-30</v>
      </c>
      <c r="Q3309" s="35" t="str">
        <f>+VLOOKUP(B3309,'[2]PORTAFOLIO JAN17'!$B$7:$T$4941,19,FALSE)</f>
        <v>COSTA RICA</v>
      </c>
      <c r="R3309" s="31">
        <v>0</v>
      </c>
      <c r="S3309" s="31">
        <v>0</v>
      </c>
      <c r="T3309" s="31" t="s">
        <v>45</v>
      </c>
      <c r="U3309" s="36" t="s">
        <v>46</v>
      </c>
      <c r="V3309" s="37">
        <v>250310.54</v>
      </c>
      <c r="W3309" s="38">
        <v>250310.54</v>
      </c>
      <c r="X3309" s="38">
        <v>0</v>
      </c>
      <c r="Y3309" s="38">
        <v>0</v>
      </c>
      <c r="Z3309" s="38">
        <v>0</v>
      </c>
      <c r="AA3309" s="38">
        <v>0</v>
      </c>
      <c r="AB3309" s="38">
        <v>0</v>
      </c>
      <c r="AC3309" s="38">
        <v>0</v>
      </c>
      <c r="AD3309" s="38" t="s">
        <v>47</v>
      </c>
    </row>
    <row r="3310" spans="1:30" s="27" customFormat="1" ht="15" customHeight="1" x14ac:dyDescent="0.25">
      <c r="A3310" s="39" t="s">
        <v>39</v>
      </c>
      <c r="B3310" s="39" t="s">
        <v>3359</v>
      </c>
      <c r="C3310" s="86">
        <v>42767</v>
      </c>
      <c r="D3310" s="29">
        <f>+VLOOKUP(B3310,'[2]HG-Mexico by Contract'!$B$8:$G$4512,6,FALSE)</f>
        <v>318312</v>
      </c>
      <c r="E3310" s="29"/>
      <c r="F3310" s="39" t="s">
        <v>41</v>
      </c>
      <c r="G3310" s="39" t="s">
        <v>42</v>
      </c>
      <c r="H3310" s="39" t="s">
        <v>63</v>
      </c>
      <c r="I3310" s="40">
        <v>6486325.5599999996</v>
      </c>
      <c r="J3310" s="32">
        <f t="shared" si="153"/>
        <v>325808.13291470404</v>
      </c>
      <c r="K3310" s="31">
        <v>0</v>
      </c>
      <c r="L3310" s="31">
        <v>0</v>
      </c>
      <c r="M3310" s="31">
        <v>0</v>
      </c>
      <c r="N3310" s="31">
        <v>0</v>
      </c>
      <c r="O3310" s="33">
        <f t="shared" si="154"/>
        <v>0</v>
      </c>
      <c r="P3310" s="34" t="str">
        <f t="shared" si="155"/>
        <v>1-30</v>
      </c>
      <c r="Q3310" s="35" t="str">
        <f>+VLOOKUP(B3310,'[2]PORTAFOLIO JAN17'!$B$7:$T$4941,19,FALSE)</f>
        <v>MEXICO</v>
      </c>
      <c r="R3310" s="31">
        <v>0</v>
      </c>
      <c r="S3310" s="31">
        <v>0</v>
      </c>
      <c r="T3310" s="31" t="s">
        <v>45</v>
      </c>
      <c r="U3310" s="41" t="s">
        <v>64</v>
      </c>
      <c r="V3310" s="42">
        <v>325808.13287879998</v>
      </c>
      <c r="W3310" s="43">
        <v>325808.13287879998</v>
      </c>
      <c r="X3310" s="38">
        <v>0</v>
      </c>
      <c r="Y3310" s="38">
        <v>0</v>
      </c>
      <c r="Z3310" s="38">
        <v>0</v>
      </c>
      <c r="AA3310" s="38">
        <v>0</v>
      </c>
      <c r="AB3310" s="38">
        <v>0</v>
      </c>
      <c r="AC3310" s="38">
        <v>0</v>
      </c>
      <c r="AD3310" s="38" t="s">
        <v>47</v>
      </c>
    </row>
    <row r="3311" spans="1:30" s="27" customFormat="1" ht="15" customHeight="1" x14ac:dyDescent="0.25">
      <c r="A3311" s="28" t="s">
        <v>39</v>
      </c>
      <c r="B3311" s="28" t="s">
        <v>3360</v>
      </c>
      <c r="C3311" s="85">
        <v>42767</v>
      </c>
      <c r="D3311" s="29">
        <f>+VLOOKUP(B3311,'[2]HG-Mexico by Contract'!$B$8:$G$4512,6,FALSE)</f>
        <v>317050</v>
      </c>
      <c r="E3311" s="29"/>
      <c r="F3311" s="28" t="s">
        <v>62</v>
      </c>
      <c r="G3311" s="28" t="s">
        <v>42</v>
      </c>
      <c r="H3311" s="28" t="s">
        <v>63</v>
      </c>
      <c r="I3311" s="31">
        <v>284457.21000000002</v>
      </c>
      <c r="J3311" s="32">
        <f t="shared" si="153"/>
        <v>14288.285659874569</v>
      </c>
      <c r="K3311" s="31">
        <v>0</v>
      </c>
      <c r="L3311" s="31">
        <v>0</v>
      </c>
      <c r="M3311" s="31">
        <v>0</v>
      </c>
      <c r="N3311" s="31">
        <v>0</v>
      </c>
      <c r="O3311" s="33">
        <f t="shared" si="154"/>
        <v>0</v>
      </c>
      <c r="P3311" s="34" t="str">
        <f t="shared" si="155"/>
        <v>1-30</v>
      </c>
      <c r="Q3311" s="35" t="str">
        <f>+VLOOKUP(B3311,'[2]PORTAFOLIO JAN17'!$B$7:$T$4941,19,FALSE)</f>
        <v>MEXICO</v>
      </c>
      <c r="R3311" s="31">
        <v>0</v>
      </c>
      <c r="S3311" s="31">
        <v>0</v>
      </c>
      <c r="T3311" s="31" t="s">
        <v>45</v>
      </c>
      <c r="U3311" s="36" t="s">
        <v>64</v>
      </c>
      <c r="V3311" s="37">
        <v>14288.285658299999</v>
      </c>
      <c r="W3311" s="38">
        <v>14288.285658299999</v>
      </c>
      <c r="X3311" s="38">
        <v>0</v>
      </c>
      <c r="Y3311" s="38">
        <v>0</v>
      </c>
      <c r="Z3311" s="38">
        <v>0</v>
      </c>
      <c r="AA3311" s="38">
        <v>0</v>
      </c>
      <c r="AB3311" s="38">
        <v>0</v>
      </c>
      <c r="AC3311" s="38">
        <v>0</v>
      </c>
      <c r="AD3311" s="38" t="s">
        <v>47</v>
      </c>
    </row>
    <row r="3312" spans="1:30" s="27" customFormat="1" ht="15" customHeight="1" x14ac:dyDescent="0.25">
      <c r="A3312" s="39" t="s">
        <v>39</v>
      </c>
      <c r="B3312" s="39" t="s">
        <v>3361</v>
      </c>
      <c r="C3312" s="86">
        <v>42767</v>
      </c>
      <c r="D3312" s="29">
        <f>+VLOOKUP(B3312,'[2]HG-Mexico by Contract'!$B$8:$G$4512,6,FALSE)</f>
        <v>364297</v>
      </c>
      <c r="E3312" s="29"/>
      <c r="F3312" s="39" t="s">
        <v>41</v>
      </c>
      <c r="G3312" s="39" t="s">
        <v>42</v>
      </c>
      <c r="H3312" s="39" t="s">
        <v>63</v>
      </c>
      <c r="I3312" s="40">
        <v>3386034.73</v>
      </c>
      <c r="J3312" s="32">
        <f t="shared" si="153"/>
        <v>170080.52450664286</v>
      </c>
      <c r="K3312" s="31">
        <v>0</v>
      </c>
      <c r="L3312" s="31">
        <v>0</v>
      </c>
      <c r="M3312" s="31">
        <v>0</v>
      </c>
      <c r="N3312" s="31">
        <v>0</v>
      </c>
      <c r="O3312" s="33">
        <f t="shared" si="154"/>
        <v>0</v>
      </c>
      <c r="P3312" s="34" t="str">
        <f t="shared" si="155"/>
        <v>1-30</v>
      </c>
      <c r="Q3312" s="35" t="str">
        <f>+VLOOKUP(B3312,'[2]PORTAFOLIO JAN17'!$B$7:$T$4941,19,FALSE)</f>
        <v>MEXICO</v>
      </c>
      <c r="R3312" s="31">
        <v>0</v>
      </c>
      <c r="S3312" s="31">
        <v>0</v>
      </c>
      <c r="T3312" s="31" t="s">
        <v>45</v>
      </c>
      <c r="U3312" s="41" t="s">
        <v>64</v>
      </c>
      <c r="V3312" s="42">
        <v>170080.52448789999</v>
      </c>
      <c r="W3312" s="43">
        <v>170080.52448789999</v>
      </c>
      <c r="X3312" s="38">
        <v>0</v>
      </c>
      <c r="Y3312" s="38">
        <v>0</v>
      </c>
      <c r="Z3312" s="38">
        <v>0</v>
      </c>
      <c r="AA3312" s="38">
        <v>0</v>
      </c>
      <c r="AB3312" s="38">
        <v>0</v>
      </c>
      <c r="AC3312" s="38">
        <v>0</v>
      </c>
      <c r="AD3312" s="38" t="s">
        <v>47</v>
      </c>
    </row>
    <row r="3313" spans="1:30" s="27" customFormat="1" ht="15" customHeight="1" x14ac:dyDescent="0.25">
      <c r="A3313" s="28" t="s">
        <v>39</v>
      </c>
      <c r="B3313" s="28" t="s">
        <v>3362</v>
      </c>
      <c r="C3313" s="85">
        <v>42767</v>
      </c>
      <c r="D3313" s="29">
        <f>+VLOOKUP(B3313,'[2]HG-Mexico by Contract'!$B$8:$G$4512,6,FALSE)</f>
        <v>312218</v>
      </c>
      <c r="E3313" s="29"/>
      <c r="F3313" s="28" t="s">
        <v>41</v>
      </c>
      <c r="G3313" s="28" t="s">
        <v>42</v>
      </c>
      <c r="H3313" s="28" t="s">
        <v>63</v>
      </c>
      <c r="I3313" s="31">
        <v>26650324.629999999</v>
      </c>
      <c r="J3313" s="32">
        <f t="shared" si="153"/>
        <v>1338645.8063124188</v>
      </c>
      <c r="K3313" s="31">
        <v>0</v>
      </c>
      <c r="L3313" s="31">
        <v>0</v>
      </c>
      <c r="M3313" s="31">
        <v>0</v>
      </c>
      <c r="N3313" s="31">
        <v>0</v>
      </c>
      <c r="O3313" s="33">
        <f t="shared" si="154"/>
        <v>0</v>
      </c>
      <c r="P3313" s="34" t="str">
        <f t="shared" si="155"/>
        <v>1-30</v>
      </c>
      <c r="Q3313" s="35" t="str">
        <f>+VLOOKUP(B3313,'[2]PORTAFOLIO JAN17'!$B$7:$T$4941,19,FALSE)</f>
        <v>MEXICO</v>
      </c>
      <c r="R3313" s="31">
        <v>0</v>
      </c>
      <c r="S3313" s="31">
        <v>0</v>
      </c>
      <c r="T3313" s="31" t="s">
        <v>45</v>
      </c>
      <c r="U3313" s="36" t="s">
        <v>64</v>
      </c>
      <c r="V3313" s="37">
        <v>1338645.8061649001</v>
      </c>
      <c r="W3313" s="38">
        <v>1338645.8061649001</v>
      </c>
      <c r="X3313" s="38">
        <v>0</v>
      </c>
      <c r="Y3313" s="38">
        <v>0</v>
      </c>
      <c r="Z3313" s="38">
        <v>0</v>
      </c>
      <c r="AA3313" s="38">
        <v>0</v>
      </c>
      <c r="AB3313" s="38">
        <v>0</v>
      </c>
      <c r="AC3313" s="38">
        <v>0</v>
      </c>
      <c r="AD3313" s="38" t="s">
        <v>47</v>
      </c>
    </row>
    <row r="3314" spans="1:30" s="27" customFormat="1" ht="15" customHeight="1" x14ac:dyDescent="0.25">
      <c r="A3314" s="39" t="s">
        <v>39</v>
      </c>
      <c r="B3314" s="39" t="s">
        <v>3363</v>
      </c>
      <c r="C3314" s="86">
        <v>42767</v>
      </c>
      <c r="D3314" s="29">
        <f>+VLOOKUP(B3314,'[2]HG-Mexico by Contract'!$B$8:$G$4512,6,FALSE)</f>
        <v>312218</v>
      </c>
      <c r="E3314" s="29"/>
      <c r="F3314" s="39" t="s">
        <v>41</v>
      </c>
      <c r="G3314" s="39" t="s">
        <v>42</v>
      </c>
      <c r="H3314" s="39" t="s">
        <v>63</v>
      </c>
      <c r="I3314" s="40">
        <v>11118911.26</v>
      </c>
      <c r="J3314" s="32">
        <f t="shared" si="153"/>
        <v>558502.912651347</v>
      </c>
      <c r="K3314" s="31">
        <v>0</v>
      </c>
      <c r="L3314" s="31">
        <v>0</v>
      </c>
      <c r="M3314" s="31">
        <v>0</v>
      </c>
      <c r="N3314" s="31">
        <v>0</v>
      </c>
      <c r="O3314" s="33">
        <f t="shared" si="154"/>
        <v>0</v>
      </c>
      <c r="P3314" s="34" t="str">
        <f t="shared" si="155"/>
        <v>1-30</v>
      </c>
      <c r="Q3314" s="35" t="str">
        <f>+VLOOKUP(B3314,'[2]PORTAFOLIO JAN17'!$B$7:$T$4941,19,FALSE)</f>
        <v>MEXICO</v>
      </c>
      <c r="R3314" s="31">
        <v>0</v>
      </c>
      <c r="S3314" s="31">
        <v>0</v>
      </c>
      <c r="T3314" s="31" t="s">
        <v>45</v>
      </c>
      <c r="U3314" s="41" t="s">
        <v>64</v>
      </c>
      <c r="V3314" s="42">
        <v>558502.91258979996</v>
      </c>
      <c r="W3314" s="43">
        <v>558502.91258979996</v>
      </c>
      <c r="X3314" s="38">
        <v>0</v>
      </c>
      <c r="Y3314" s="38">
        <v>0</v>
      </c>
      <c r="Z3314" s="38">
        <v>0</v>
      </c>
      <c r="AA3314" s="38">
        <v>0</v>
      </c>
      <c r="AB3314" s="38">
        <v>0</v>
      </c>
      <c r="AC3314" s="38">
        <v>0</v>
      </c>
      <c r="AD3314" s="38" t="s">
        <v>47</v>
      </c>
    </row>
    <row r="3315" spans="1:30" s="27" customFormat="1" ht="15" customHeight="1" x14ac:dyDescent="0.25">
      <c r="A3315" s="28" t="s">
        <v>39</v>
      </c>
      <c r="B3315" s="28" t="s">
        <v>3364</v>
      </c>
      <c r="C3315" s="85">
        <v>42767</v>
      </c>
      <c r="D3315" s="29">
        <f>+VLOOKUP(B3315,'[2]HG-Mexico by Contract'!$B$8:$G$4512,6,FALSE)</f>
        <v>310202</v>
      </c>
      <c r="E3315" s="29"/>
      <c r="F3315" s="28" t="s">
        <v>41</v>
      </c>
      <c r="G3315" s="28" t="s">
        <v>42</v>
      </c>
      <c r="H3315" s="28" t="s">
        <v>63</v>
      </c>
      <c r="I3315" s="31">
        <v>790097.16</v>
      </c>
      <c r="J3315" s="32">
        <f t="shared" si="153"/>
        <v>39686.580351173463</v>
      </c>
      <c r="K3315" s="31">
        <v>0</v>
      </c>
      <c r="L3315" s="31">
        <v>0</v>
      </c>
      <c r="M3315" s="31">
        <v>0</v>
      </c>
      <c r="N3315" s="31">
        <v>0</v>
      </c>
      <c r="O3315" s="33">
        <f t="shared" si="154"/>
        <v>0</v>
      </c>
      <c r="P3315" s="34" t="str">
        <f t="shared" si="155"/>
        <v>1-30</v>
      </c>
      <c r="Q3315" s="35" t="str">
        <f>+VLOOKUP(B3315,'[2]PORTAFOLIO JAN17'!$B$7:$T$4941,19,FALSE)</f>
        <v>MEXICO</v>
      </c>
      <c r="R3315" s="31">
        <v>0</v>
      </c>
      <c r="S3315" s="31">
        <v>0</v>
      </c>
      <c r="T3315" s="31" t="s">
        <v>45</v>
      </c>
      <c r="U3315" s="36" t="s">
        <v>64</v>
      </c>
      <c r="V3315" s="37">
        <v>39686.580346800001</v>
      </c>
      <c r="W3315" s="38">
        <v>39686.580346800001</v>
      </c>
      <c r="X3315" s="38">
        <v>0</v>
      </c>
      <c r="Y3315" s="38">
        <v>0</v>
      </c>
      <c r="Z3315" s="38">
        <v>0</v>
      </c>
      <c r="AA3315" s="38">
        <v>0</v>
      </c>
      <c r="AB3315" s="38">
        <v>0</v>
      </c>
      <c r="AC3315" s="38">
        <v>0</v>
      </c>
      <c r="AD3315" s="38" t="s">
        <v>47</v>
      </c>
    </row>
    <row r="3316" spans="1:30" s="27" customFormat="1" ht="15" customHeight="1" x14ac:dyDescent="0.25">
      <c r="A3316" s="39" t="s">
        <v>39</v>
      </c>
      <c r="B3316" s="39" t="s">
        <v>3365</v>
      </c>
      <c r="C3316" s="86">
        <v>42767</v>
      </c>
      <c r="D3316" s="29">
        <f>+VLOOKUP(B3316,'[2]HG-Mexico by Contract'!$B$8:$G$4512,6,FALSE)</f>
        <v>454290</v>
      </c>
      <c r="E3316" s="29"/>
      <c r="F3316" s="39" t="s">
        <v>41</v>
      </c>
      <c r="G3316" s="39" t="s">
        <v>42</v>
      </c>
      <c r="H3316" s="39" t="s">
        <v>44</v>
      </c>
      <c r="I3316" s="40">
        <v>85880</v>
      </c>
      <c r="J3316" s="32">
        <f t="shared" si="153"/>
        <v>85880</v>
      </c>
      <c r="K3316" s="31">
        <v>0</v>
      </c>
      <c r="L3316" s="31">
        <v>0</v>
      </c>
      <c r="M3316" s="31">
        <v>0</v>
      </c>
      <c r="N3316" s="31">
        <v>0</v>
      </c>
      <c r="O3316" s="33">
        <f t="shared" si="154"/>
        <v>0</v>
      </c>
      <c r="P3316" s="34" t="str">
        <f t="shared" si="155"/>
        <v>1-30</v>
      </c>
      <c r="Q3316" s="35" t="str">
        <f>+VLOOKUP(B3316,'[2]PORTAFOLIO JAN17'!$B$7:$T$4941,19,FALSE)</f>
        <v>EL SALVADOR</v>
      </c>
      <c r="R3316" s="31">
        <v>0</v>
      </c>
      <c r="S3316" s="31">
        <v>0</v>
      </c>
      <c r="T3316" s="31" t="s">
        <v>45</v>
      </c>
      <c r="U3316" s="41" t="s">
        <v>46</v>
      </c>
      <c r="V3316" s="42">
        <v>85880</v>
      </c>
      <c r="W3316" s="43">
        <v>85880</v>
      </c>
      <c r="X3316" s="38">
        <v>0</v>
      </c>
      <c r="Y3316" s="38">
        <v>0</v>
      </c>
      <c r="Z3316" s="38">
        <v>0</v>
      </c>
      <c r="AA3316" s="38">
        <v>0</v>
      </c>
      <c r="AB3316" s="38">
        <v>0</v>
      </c>
      <c r="AC3316" s="38">
        <v>0</v>
      </c>
      <c r="AD3316" s="38" t="s">
        <v>47</v>
      </c>
    </row>
    <row r="3317" spans="1:30" s="27" customFormat="1" ht="15" customHeight="1" x14ac:dyDescent="0.25">
      <c r="A3317" s="28" t="s">
        <v>39</v>
      </c>
      <c r="B3317" s="28" t="s">
        <v>3366</v>
      </c>
      <c r="C3317" s="85">
        <v>42767</v>
      </c>
      <c r="D3317" s="29">
        <f>+VLOOKUP(B3317,'[2]HG-Mexico by Contract'!$B$8:$G$4512,6,FALSE)</f>
        <v>363897</v>
      </c>
      <c r="E3317" s="29"/>
      <c r="F3317" s="28" t="s">
        <v>41</v>
      </c>
      <c r="G3317" s="28" t="s">
        <v>42</v>
      </c>
      <c r="H3317" s="28" t="s">
        <v>63</v>
      </c>
      <c r="I3317" s="31">
        <v>2985602.58</v>
      </c>
      <c r="J3317" s="32">
        <f t="shared" si="153"/>
        <v>149966.81760992634</v>
      </c>
      <c r="K3317" s="31">
        <v>0</v>
      </c>
      <c r="L3317" s="31">
        <v>0</v>
      </c>
      <c r="M3317" s="31">
        <v>0</v>
      </c>
      <c r="N3317" s="31">
        <v>0</v>
      </c>
      <c r="O3317" s="33">
        <f t="shared" si="154"/>
        <v>0</v>
      </c>
      <c r="P3317" s="34" t="str">
        <f t="shared" si="155"/>
        <v>1-30</v>
      </c>
      <c r="Q3317" s="35" t="str">
        <f>+VLOOKUP(B3317,'[2]PORTAFOLIO JAN17'!$B$7:$T$4941,19,FALSE)</f>
        <v>MEXICO</v>
      </c>
      <c r="R3317" s="31">
        <v>0</v>
      </c>
      <c r="S3317" s="31">
        <v>0</v>
      </c>
      <c r="T3317" s="31" t="s">
        <v>45</v>
      </c>
      <c r="U3317" s="36" t="s">
        <v>64</v>
      </c>
      <c r="V3317" s="37">
        <v>149966.81759339999</v>
      </c>
      <c r="W3317" s="38">
        <v>149966.81759339999</v>
      </c>
      <c r="X3317" s="38">
        <v>0</v>
      </c>
      <c r="Y3317" s="38">
        <v>0</v>
      </c>
      <c r="Z3317" s="38">
        <v>0</v>
      </c>
      <c r="AA3317" s="38">
        <v>0</v>
      </c>
      <c r="AB3317" s="38">
        <v>0</v>
      </c>
      <c r="AC3317" s="38">
        <v>0</v>
      </c>
      <c r="AD3317" s="38" t="s">
        <v>47</v>
      </c>
    </row>
    <row r="3318" spans="1:30" s="27" customFormat="1" ht="15" customHeight="1" x14ac:dyDescent="0.25">
      <c r="A3318" s="39" t="s">
        <v>39</v>
      </c>
      <c r="B3318" s="39" t="s">
        <v>3367</v>
      </c>
      <c r="C3318" s="86">
        <v>42767</v>
      </c>
      <c r="D3318" s="29">
        <f>+VLOOKUP(B3318,'[2]HG-Mexico by Contract'!$B$8:$G$4512,6,FALSE)</f>
        <v>444316</v>
      </c>
      <c r="E3318" s="29"/>
      <c r="F3318" s="39" t="s">
        <v>41</v>
      </c>
      <c r="G3318" s="39" t="s">
        <v>42</v>
      </c>
      <c r="H3318" s="39" t="s">
        <v>44</v>
      </c>
      <c r="I3318" s="40">
        <v>200749.45</v>
      </c>
      <c r="J3318" s="32">
        <f t="shared" si="153"/>
        <v>200749.45</v>
      </c>
      <c r="K3318" s="31">
        <v>0</v>
      </c>
      <c r="L3318" s="31">
        <v>0</v>
      </c>
      <c r="M3318" s="31">
        <v>0</v>
      </c>
      <c r="N3318" s="31">
        <v>0</v>
      </c>
      <c r="O3318" s="33">
        <f t="shared" si="154"/>
        <v>0</v>
      </c>
      <c r="P3318" s="34" t="str">
        <f t="shared" si="155"/>
        <v>1-30</v>
      </c>
      <c r="Q3318" s="35" t="str">
        <f>+VLOOKUP(B3318,'[2]PORTAFOLIO JAN17'!$B$7:$T$4941,19,FALSE)</f>
        <v>COSTA RICA</v>
      </c>
      <c r="R3318" s="31">
        <v>0</v>
      </c>
      <c r="S3318" s="31">
        <v>0</v>
      </c>
      <c r="T3318" s="31" t="s">
        <v>45</v>
      </c>
      <c r="U3318" s="41" t="s">
        <v>46</v>
      </c>
      <c r="V3318" s="42">
        <v>200749.45</v>
      </c>
      <c r="W3318" s="43">
        <v>200749.45</v>
      </c>
      <c r="X3318" s="38">
        <v>0</v>
      </c>
      <c r="Y3318" s="38">
        <v>0</v>
      </c>
      <c r="Z3318" s="38">
        <v>0</v>
      </c>
      <c r="AA3318" s="38">
        <v>0</v>
      </c>
      <c r="AB3318" s="38">
        <v>0</v>
      </c>
      <c r="AC3318" s="38">
        <v>0</v>
      </c>
      <c r="AD3318" s="38" t="s">
        <v>47</v>
      </c>
    </row>
    <row r="3319" spans="1:30" s="27" customFormat="1" ht="15" customHeight="1" x14ac:dyDescent="0.25">
      <c r="A3319" s="28" t="s">
        <v>39</v>
      </c>
      <c r="B3319" s="28" t="s">
        <v>3368</v>
      </c>
      <c r="C3319" s="85">
        <v>42767</v>
      </c>
      <c r="D3319" s="29">
        <f>+VLOOKUP(B3319,'[2]HG-Mexico by Contract'!$B$8:$G$4512,6,FALSE)</f>
        <v>316975</v>
      </c>
      <c r="E3319" s="29"/>
      <c r="F3319" s="28" t="s">
        <v>41</v>
      </c>
      <c r="G3319" s="28" t="s">
        <v>42</v>
      </c>
      <c r="H3319" s="28" t="s">
        <v>44</v>
      </c>
      <c r="I3319" s="31">
        <v>129123.43</v>
      </c>
      <c r="J3319" s="32">
        <f t="shared" si="153"/>
        <v>129123.43</v>
      </c>
      <c r="K3319" s="31">
        <v>0</v>
      </c>
      <c r="L3319" s="31">
        <v>0</v>
      </c>
      <c r="M3319" s="31">
        <v>0</v>
      </c>
      <c r="N3319" s="31">
        <v>0</v>
      </c>
      <c r="O3319" s="33">
        <f t="shared" si="154"/>
        <v>0</v>
      </c>
      <c r="P3319" s="34" t="str">
        <f t="shared" si="155"/>
        <v>1-30</v>
      </c>
      <c r="Q3319" s="35" t="str">
        <f>+VLOOKUP(B3319,'[2]PORTAFOLIO JAN17'!$B$7:$T$4941,19,FALSE)</f>
        <v>COSTA RICA</v>
      </c>
      <c r="R3319" s="31">
        <v>0</v>
      </c>
      <c r="S3319" s="31">
        <v>0</v>
      </c>
      <c r="T3319" s="31" t="s">
        <v>45</v>
      </c>
      <c r="U3319" s="36" t="s">
        <v>46</v>
      </c>
      <c r="V3319" s="37">
        <v>129123.43</v>
      </c>
      <c r="W3319" s="38">
        <v>129123.43</v>
      </c>
      <c r="X3319" s="38">
        <v>0</v>
      </c>
      <c r="Y3319" s="38">
        <v>0</v>
      </c>
      <c r="Z3319" s="38">
        <v>0</v>
      </c>
      <c r="AA3319" s="38">
        <v>0</v>
      </c>
      <c r="AB3319" s="38">
        <v>0</v>
      </c>
      <c r="AC3319" s="38">
        <v>0</v>
      </c>
      <c r="AD3319" s="38" t="s">
        <v>47</v>
      </c>
    </row>
    <row r="3320" spans="1:30" s="27" customFormat="1" ht="15" customHeight="1" x14ac:dyDescent="0.25">
      <c r="A3320" s="39" t="s">
        <v>39</v>
      </c>
      <c r="B3320" s="39" t="s">
        <v>3369</v>
      </c>
      <c r="C3320" s="86">
        <v>42767</v>
      </c>
      <c r="D3320" s="29">
        <f>+VLOOKUP(B3320,'[2]HG-Mexico by Contract'!$B$8:$G$4512,6,FALSE)</f>
        <v>492313</v>
      </c>
      <c r="E3320" s="29"/>
      <c r="F3320" s="39" t="s">
        <v>41</v>
      </c>
      <c r="G3320" s="39" t="s">
        <v>42</v>
      </c>
      <c r="H3320" s="39" t="s">
        <v>44</v>
      </c>
      <c r="I3320" s="40">
        <v>184040.44</v>
      </c>
      <c r="J3320" s="32">
        <f t="shared" si="153"/>
        <v>184040.44</v>
      </c>
      <c r="K3320" s="31">
        <v>0</v>
      </c>
      <c r="L3320" s="31">
        <v>0</v>
      </c>
      <c r="M3320" s="31">
        <v>0</v>
      </c>
      <c r="N3320" s="31">
        <v>0</v>
      </c>
      <c r="O3320" s="33">
        <f t="shared" si="154"/>
        <v>0</v>
      </c>
      <c r="P3320" s="34" t="str">
        <f t="shared" si="155"/>
        <v>1-30</v>
      </c>
      <c r="Q3320" s="35" t="str">
        <f>+VLOOKUP(B3320,'[2]PORTAFOLIO JAN17'!$B$7:$T$4941,19,FALSE)</f>
        <v>GUATEMALA</v>
      </c>
      <c r="R3320" s="31">
        <v>0</v>
      </c>
      <c r="S3320" s="31">
        <v>0</v>
      </c>
      <c r="T3320" s="31" t="s">
        <v>45</v>
      </c>
      <c r="U3320" s="41" t="s">
        <v>46</v>
      </c>
      <c r="V3320" s="42">
        <v>184040.44</v>
      </c>
      <c r="W3320" s="43">
        <v>184040.44</v>
      </c>
      <c r="X3320" s="38">
        <v>0</v>
      </c>
      <c r="Y3320" s="38">
        <v>0</v>
      </c>
      <c r="Z3320" s="38">
        <v>0</v>
      </c>
      <c r="AA3320" s="38">
        <v>0</v>
      </c>
      <c r="AB3320" s="38">
        <v>0</v>
      </c>
      <c r="AC3320" s="38">
        <v>0</v>
      </c>
      <c r="AD3320" s="38" t="s">
        <v>47</v>
      </c>
    </row>
    <row r="3321" spans="1:30" s="27" customFormat="1" ht="15" customHeight="1" x14ac:dyDescent="0.25">
      <c r="A3321" s="28" t="s">
        <v>39</v>
      </c>
      <c r="B3321" s="28" t="s">
        <v>3370</v>
      </c>
      <c r="C3321" s="85">
        <v>42767</v>
      </c>
      <c r="D3321" s="29">
        <f>+VLOOKUP(B3321,'[2]HG-Mexico by Contract'!$B$8:$G$4512,6,FALSE)</f>
        <v>314798</v>
      </c>
      <c r="E3321" s="29"/>
      <c r="F3321" s="28" t="s">
        <v>62</v>
      </c>
      <c r="G3321" s="28" t="s">
        <v>42</v>
      </c>
      <c r="H3321" s="28" t="s">
        <v>44</v>
      </c>
      <c r="I3321" s="31">
        <v>359639.06</v>
      </c>
      <c r="J3321" s="32">
        <f t="shared" si="153"/>
        <v>359639.06</v>
      </c>
      <c r="K3321" s="31">
        <v>0</v>
      </c>
      <c r="L3321" s="31">
        <v>0</v>
      </c>
      <c r="M3321" s="31">
        <v>0</v>
      </c>
      <c r="N3321" s="31">
        <v>0</v>
      </c>
      <c r="O3321" s="33">
        <f t="shared" si="154"/>
        <v>0</v>
      </c>
      <c r="P3321" s="34" t="str">
        <f t="shared" si="155"/>
        <v>1-30</v>
      </c>
      <c r="Q3321" s="35" t="str">
        <f>+VLOOKUP(B3321,'[2]PORTAFOLIO JAN17'!$B$7:$T$4941,19,FALSE)</f>
        <v>COSTA RICA</v>
      </c>
      <c r="R3321" s="31">
        <v>0</v>
      </c>
      <c r="S3321" s="31">
        <v>0</v>
      </c>
      <c r="T3321" s="31" t="s">
        <v>45</v>
      </c>
      <c r="U3321" s="36" t="s">
        <v>46</v>
      </c>
      <c r="V3321" s="37">
        <v>359639.06</v>
      </c>
      <c r="W3321" s="38">
        <v>359639.06</v>
      </c>
      <c r="X3321" s="38">
        <v>0</v>
      </c>
      <c r="Y3321" s="38">
        <v>0</v>
      </c>
      <c r="Z3321" s="38">
        <v>0</v>
      </c>
      <c r="AA3321" s="38">
        <v>0</v>
      </c>
      <c r="AB3321" s="38">
        <v>0</v>
      </c>
      <c r="AC3321" s="38">
        <v>0</v>
      </c>
      <c r="AD3321" s="38" t="s">
        <v>47</v>
      </c>
    </row>
    <row r="3322" spans="1:30" s="27" customFormat="1" ht="15" customHeight="1" x14ac:dyDescent="0.25">
      <c r="A3322" s="39" t="s">
        <v>39</v>
      </c>
      <c r="B3322" s="39" t="s">
        <v>3371</v>
      </c>
      <c r="C3322" s="86">
        <v>42767</v>
      </c>
      <c r="D3322" s="29">
        <f>+VLOOKUP(B3322,'[2]HG-Mexico by Contract'!$B$8:$G$4512,6,FALSE)</f>
        <v>439344</v>
      </c>
      <c r="E3322" s="29"/>
      <c r="F3322" s="39" t="s">
        <v>41</v>
      </c>
      <c r="G3322" s="39" t="s">
        <v>42</v>
      </c>
      <c r="H3322" s="39" t="s">
        <v>63</v>
      </c>
      <c r="I3322" s="40">
        <v>283858.52</v>
      </c>
      <c r="J3322" s="32">
        <f t="shared" si="153"/>
        <v>14258.213461171255</v>
      </c>
      <c r="K3322" s="31">
        <v>0</v>
      </c>
      <c r="L3322" s="31">
        <v>0</v>
      </c>
      <c r="M3322" s="31">
        <v>0</v>
      </c>
      <c r="N3322" s="31">
        <v>0</v>
      </c>
      <c r="O3322" s="33">
        <f t="shared" si="154"/>
        <v>0</v>
      </c>
      <c r="P3322" s="34" t="str">
        <f t="shared" si="155"/>
        <v>1-30</v>
      </c>
      <c r="Q3322" s="35" t="str">
        <f>+VLOOKUP(B3322,'[2]PORTAFOLIO JAN17'!$B$7:$T$4941,19,FALSE)</f>
        <v>MEXICO</v>
      </c>
      <c r="R3322" s="31">
        <v>0</v>
      </c>
      <c r="S3322" s="31">
        <v>0</v>
      </c>
      <c r="T3322" s="31" t="s">
        <v>45</v>
      </c>
      <c r="U3322" s="41" t="s">
        <v>64</v>
      </c>
      <c r="V3322" s="42">
        <v>14258.2134596</v>
      </c>
      <c r="W3322" s="43">
        <v>14258.2134596</v>
      </c>
      <c r="X3322" s="38">
        <v>0</v>
      </c>
      <c r="Y3322" s="38">
        <v>0</v>
      </c>
      <c r="Z3322" s="38">
        <v>0</v>
      </c>
      <c r="AA3322" s="38">
        <v>0</v>
      </c>
      <c r="AB3322" s="38">
        <v>0</v>
      </c>
      <c r="AC3322" s="38">
        <v>0</v>
      </c>
      <c r="AD3322" s="38" t="s">
        <v>47</v>
      </c>
    </row>
    <row r="3323" spans="1:30" s="27" customFormat="1" ht="15" customHeight="1" x14ac:dyDescent="0.25">
      <c r="A3323" s="28" t="s">
        <v>39</v>
      </c>
      <c r="B3323" s="28" t="s">
        <v>3372</v>
      </c>
      <c r="C3323" s="85">
        <v>42767</v>
      </c>
      <c r="D3323" s="29">
        <f>+VLOOKUP(B3323,'[2]HG-Mexico by Contract'!$B$8:$G$4512,6,FALSE)</f>
        <v>393295</v>
      </c>
      <c r="E3323" s="29"/>
      <c r="F3323" s="28" t="s">
        <v>41</v>
      </c>
      <c r="G3323" s="28" t="s">
        <v>42</v>
      </c>
      <c r="H3323" s="28" t="s">
        <v>44</v>
      </c>
      <c r="I3323" s="31">
        <v>16702.419999999998</v>
      </c>
      <c r="J3323" s="32">
        <f t="shared" si="153"/>
        <v>16702.419999999998</v>
      </c>
      <c r="K3323" s="31">
        <v>0</v>
      </c>
      <c r="L3323" s="31">
        <v>0</v>
      </c>
      <c r="M3323" s="31">
        <v>0</v>
      </c>
      <c r="N3323" s="31">
        <v>0</v>
      </c>
      <c r="O3323" s="33">
        <f t="shared" si="154"/>
        <v>0</v>
      </c>
      <c r="P3323" s="34" t="str">
        <f t="shared" si="155"/>
        <v>1-30</v>
      </c>
      <c r="Q3323" s="35" t="str">
        <f>+VLOOKUP(B3323,'[2]PORTAFOLIO JAN17'!$B$7:$T$4941,19,FALSE)</f>
        <v>REPUBLICA DOMINICANA</v>
      </c>
      <c r="R3323" s="31">
        <v>0</v>
      </c>
      <c r="S3323" s="31">
        <v>0</v>
      </c>
      <c r="T3323" s="31" t="s">
        <v>45</v>
      </c>
      <c r="U3323" s="36" t="s">
        <v>46</v>
      </c>
      <c r="V3323" s="37">
        <v>16702.419999999998</v>
      </c>
      <c r="W3323" s="38">
        <v>16702.419999999998</v>
      </c>
      <c r="X3323" s="38">
        <v>0</v>
      </c>
      <c r="Y3323" s="38">
        <v>0</v>
      </c>
      <c r="Z3323" s="38">
        <v>0</v>
      </c>
      <c r="AA3323" s="38">
        <v>0</v>
      </c>
      <c r="AB3323" s="38">
        <v>0</v>
      </c>
      <c r="AC3323" s="38">
        <v>0</v>
      </c>
      <c r="AD3323" s="38" t="s">
        <v>47</v>
      </c>
    </row>
    <row r="3324" spans="1:30" s="27" customFormat="1" ht="15" customHeight="1" x14ac:dyDescent="0.25">
      <c r="A3324" s="39" t="s">
        <v>39</v>
      </c>
      <c r="B3324" s="39" t="s">
        <v>3373</v>
      </c>
      <c r="C3324" s="86">
        <v>42767</v>
      </c>
      <c r="D3324" s="29">
        <f>+VLOOKUP(B3324,'[2]HG-Mexico by Contract'!$B$8:$G$4512,6,FALSE)</f>
        <v>439344</v>
      </c>
      <c r="E3324" s="29"/>
      <c r="F3324" s="39" t="s">
        <v>41</v>
      </c>
      <c r="G3324" s="39" t="s">
        <v>42</v>
      </c>
      <c r="H3324" s="39" t="s">
        <v>63</v>
      </c>
      <c r="I3324" s="40">
        <v>336716.72</v>
      </c>
      <c r="J3324" s="32">
        <f t="shared" si="153"/>
        <v>16913.28084746384</v>
      </c>
      <c r="K3324" s="31">
        <v>0</v>
      </c>
      <c r="L3324" s="31">
        <v>0</v>
      </c>
      <c r="M3324" s="31">
        <v>0</v>
      </c>
      <c r="N3324" s="31">
        <v>0</v>
      </c>
      <c r="O3324" s="33">
        <f t="shared" si="154"/>
        <v>0</v>
      </c>
      <c r="P3324" s="34" t="str">
        <f t="shared" si="155"/>
        <v>1-30</v>
      </c>
      <c r="Q3324" s="35" t="str">
        <f>+VLOOKUP(B3324,'[2]PORTAFOLIO JAN17'!$B$7:$T$4941,19,FALSE)</f>
        <v>MEXICO</v>
      </c>
      <c r="R3324" s="31">
        <v>0</v>
      </c>
      <c r="S3324" s="31">
        <v>0</v>
      </c>
      <c r="T3324" s="31" t="s">
        <v>45</v>
      </c>
      <c r="U3324" s="41" t="s">
        <v>64</v>
      </c>
      <c r="V3324" s="42">
        <v>16913.280845599998</v>
      </c>
      <c r="W3324" s="43">
        <v>16913.280845599998</v>
      </c>
      <c r="X3324" s="38">
        <v>0</v>
      </c>
      <c r="Y3324" s="38">
        <v>0</v>
      </c>
      <c r="Z3324" s="38">
        <v>0</v>
      </c>
      <c r="AA3324" s="38">
        <v>0</v>
      </c>
      <c r="AB3324" s="38">
        <v>0</v>
      </c>
      <c r="AC3324" s="38">
        <v>0</v>
      </c>
      <c r="AD3324" s="38" t="s">
        <v>47</v>
      </c>
    </row>
    <row r="3325" spans="1:30" s="27" customFormat="1" ht="15" customHeight="1" x14ac:dyDescent="0.25">
      <c r="A3325" s="28" t="s">
        <v>39</v>
      </c>
      <c r="B3325" s="28" t="s">
        <v>3374</v>
      </c>
      <c r="C3325" s="85">
        <v>42767</v>
      </c>
      <c r="D3325" s="29">
        <f>+VLOOKUP(B3325,'[2]HG-Mexico by Contract'!$B$8:$G$4512,6,FALSE)</f>
        <v>316851</v>
      </c>
      <c r="E3325" s="29"/>
      <c r="F3325" s="28" t="s">
        <v>41</v>
      </c>
      <c r="G3325" s="28" t="s">
        <v>42</v>
      </c>
      <c r="H3325" s="28" t="s">
        <v>63</v>
      </c>
      <c r="I3325" s="31">
        <v>2902193.43</v>
      </c>
      <c r="J3325" s="32">
        <f t="shared" si="153"/>
        <v>145777.17600496465</v>
      </c>
      <c r="K3325" s="31">
        <v>0</v>
      </c>
      <c r="L3325" s="31">
        <v>0</v>
      </c>
      <c r="M3325" s="31">
        <v>0</v>
      </c>
      <c r="N3325" s="31">
        <v>0</v>
      </c>
      <c r="O3325" s="33">
        <f t="shared" si="154"/>
        <v>0</v>
      </c>
      <c r="P3325" s="34" t="str">
        <f t="shared" si="155"/>
        <v>1-30</v>
      </c>
      <c r="Q3325" s="35" t="str">
        <f>+VLOOKUP(B3325,'[2]PORTAFOLIO JAN17'!$B$7:$T$4941,19,FALSE)</f>
        <v>MEXICO</v>
      </c>
      <c r="R3325" s="31">
        <v>0</v>
      </c>
      <c r="S3325" s="31">
        <v>0</v>
      </c>
      <c r="T3325" s="31" t="s">
        <v>45</v>
      </c>
      <c r="U3325" s="36" t="s">
        <v>64</v>
      </c>
      <c r="V3325" s="37">
        <v>145777.17598890001</v>
      </c>
      <c r="W3325" s="38">
        <v>145777.17598890001</v>
      </c>
      <c r="X3325" s="38">
        <v>0</v>
      </c>
      <c r="Y3325" s="38">
        <v>0</v>
      </c>
      <c r="Z3325" s="38">
        <v>0</v>
      </c>
      <c r="AA3325" s="38">
        <v>0</v>
      </c>
      <c r="AB3325" s="38">
        <v>0</v>
      </c>
      <c r="AC3325" s="38">
        <v>0</v>
      </c>
      <c r="AD3325" s="38" t="s">
        <v>47</v>
      </c>
    </row>
    <row r="3326" spans="1:30" s="27" customFormat="1" ht="15" customHeight="1" x14ac:dyDescent="0.25">
      <c r="A3326" s="39" t="s">
        <v>39</v>
      </c>
      <c r="B3326" s="39" t="s">
        <v>3375</v>
      </c>
      <c r="C3326" s="86">
        <v>42767</v>
      </c>
      <c r="D3326" s="29">
        <f>+VLOOKUP(B3326,'[2]HG-Mexico by Contract'!$B$8:$G$4512,6,FALSE)</f>
        <v>330178</v>
      </c>
      <c r="E3326" s="29"/>
      <c r="F3326" s="39" t="s">
        <v>41</v>
      </c>
      <c r="G3326" s="39" t="s">
        <v>42</v>
      </c>
      <c r="H3326" s="39" t="s">
        <v>63</v>
      </c>
      <c r="I3326" s="40">
        <v>5356965.87</v>
      </c>
      <c r="J3326" s="32">
        <f t="shared" si="153"/>
        <v>269080.39567975263</v>
      </c>
      <c r="K3326" s="31">
        <v>0</v>
      </c>
      <c r="L3326" s="31">
        <v>0</v>
      </c>
      <c r="M3326" s="31">
        <v>0</v>
      </c>
      <c r="N3326" s="31">
        <v>0</v>
      </c>
      <c r="O3326" s="33">
        <f t="shared" si="154"/>
        <v>0</v>
      </c>
      <c r="P3326" s="34" t="str">
        <f t="shared" si="155"/>
        <v>1-30</v>
      </c>
      <c r="Q3326" s="35" t="str">
        <f>+VLOOKUP(B3326,'[2]PORTAFOLIO JAN17'!$B$7:$T$4941,19,FALSE)</f>
        <v>MEXICO</v>
      </c>
      <c r="R3326" s="31">
        <v>0</v>
      </c>
      <c r="S3326" s="31">
        <v>0</v>
      </c>
      <c r="T3326" s="31" t="s">
        <v>45</v>
      </c>
      <c r="U3326" s="41" t="s">
        <v>64</v>
      </c>
      <c r="V3326" s="42">
        <v>269080.39565010002</v>
      </c>
      <c r="W3326" s="43">
        <v>269080.39565010002</v>
      </c>
      <c r="X3326" s="38">
        <v>0</v>
      </c>
      <c r="Y3326" s="38">
        <v>0</v>
      </c>
      <c r="Z3326" s="38">
        <v>0</v>
      </c>
      <c r="AA3326" s="38">
        <v>0</v>
      </c>
      <c r="AB3326" s="38">
        <v>0</v>
      </c>
      <c r="AC3326" s="38">
        <v>0</v>
      </c>
      <c r="AD3326" s="38" t="s">
        <v>47</v>
      </c>
    </row>
    <row r="3327" spans="1:30" s="27" customFormat="1" ht="15" customHeight="1" x14ac:dyDescent="0.25">
      <c r="A3327" s="28" t="s">
        <v>39</v>
      </c>
      <c r="B3327" s="28" t="s">
        <v>3376</v>
      </c>
      <c r="C3327" s="85">
        <v>42767</v>
      </c>
      <c r="D3327" s="29">
        <f>+VLOOKUP(B3327,'[2]HG-Mexico by Contract'!$B$8:$G$4512,6,FALSE)</f>
        <v>314798</v>
      </c>
      <c r="E3327" s="29"/>
      <c r="F3327" s="28" t="s">
        <v>218</v>
      </c>
      <c r="G3327" s="28" t="s">
        <v>42</v>
      </c>
      <c r="H3327" s="28" t="s">
        <v>44</v>
      </c>
      <c r="I3327" s="31">
        <v>904114.91</v>
      </c>
      <c r="J3327" s="32">
        <f t="shared" si="153"/>
        <v>904114.91</v>
      </c>
      <c r="K3327" s="31">
        <v>0</v>
      </c>
      <c r="L3327" s="31">
        <v>0</v>
      </c>
      <c r="M3327" s="31">
        <v>0</v>
      </c>
      <c r="N3327" s="31">
        <v>0</v>
      </c>
      <c r="O3327" s="33">
        <f t="shared" si="154"/>
        <v>0</v>
      </c>
      <c r="P3327" s="34" t="str">
        <f t="shared" si="155"/>
        <v>1-30</v>
      </c>
      <c r="Q3327" s="35" t="str">
        <f>+VLOOKUP(B3327,'[2]PORTAFOLIO JAN17'!$B$7:$T$4941,19,FALSE)</f>
        <v>COSTA RICA</v>
      </c>
      <c r="R3327" s="31">
        <v>0</v>
      </c>
      <c r="S3327" s="31">
        <v>0</v>
      </c>
      <c r="T3327" s="31" t="s">
        <v>45</v>
      </c>
      <c r="U3327" s="36" t="s">
        <v>46</v>
      </c>
      <c r="V3327" s="37">
        <v>904114.91</v>
      </c>
      <c r="W3327" s="38">
        <v>904114.91</v>
      </c>
      <c r="X3327" s="38">
        <v>0</v>
      </c>
      <c r="Y3327" s="38">
        <v>0</v>
      </c>
      <c r="Z3327" s="38">
        <v>0</v>
      </c>
      <c r="AA3327" s="38">
        <v>0</v>
      </c>
      <c r="AB3327" s="38">
        <v>0</v>
      </c>
      <c r="AC3327" s="38">
        <v>0</v>
      </c>
      <c r="AD3327" s="38" t="s">
        <v>47</v>
      </c>
    </row>
    <row r="3328" spans="1:30" s="27" customFormat="1" ht="15" customHeight="1" x14ac:dyDescent="0.25">
      <c r="A3328" s="39" t="s">
        <v>39</v>
      </c>
      <c r="B3328" s="39" t="s">
        <v>3377</v>
      </c>
      <c r="C3328" s="86">
        <v>42767</v>
      </c>
      <c r="D3328" s="29">
        <f>+VLOOKUP(B3328,'[2]HG-Mexico by Contract'!$B$8:$G$4512,6,FALSE)</f>
        <v>326185</v>
      </c>
      <c r="E3328" s="29"/>
      <c r="F3328" s="39" t="s">
        <v>41</v>
      </c>
      <c r="G3328" s="39" t="s">
        <v>42</v>
      </c>
      <c r="H3328" s="39" t="s">
        <v>63</v>
      </c>
      <c r="I3328" s="40">
        <v>386327.8</v>
      </c>
      <c r="J3328" s="32">
        <f t="shared" si="153"/>
        <v>19405.245396138456</v>
      </c>
      <c r="K3328" s="31">
        <v>0</v>
      </c>
      <c r="L3328" s="31">
        <v>0</v>
      </c>
      <c r="M3328" s="31">
        <v>0</v>
      </c>
      <c r="N3328" s="31">
        <v>0</v>
      </c>
      <c r="O3328" s="33">
        <f t="shared" si="154"/>
        <v>0</v>
      </c>
      <c r="P3328" s="34" t="str">
        <f t="shared" si="155"/>
        <v>1-30</v>
      </c>
      <c r="Q3328" s="35" t="str">
        <f>+VLOOKUP(B3328,'[2]PORTAFOLIO JAN17'!$B$7:$T$4941,19,FALSE)</f>
        <v>MEXICO</v>
      </c>
      <c r="R3328" s="31">
        <v>0</v>
      </c>
      <c r="S3328" s="31">
        <v>0</v>
      </c>
      <c r="T3328" s="31" t="s">
        <v>45</v>
      </c>
      <c r="U3328" s="41" t="s">
        <v>64</v>
      </c>
      <c r="V3328" s="42">
        <v>19405.245394000001</v>
      </c>
      <c r="W3328" s="43">
        <v>19405.245394000001</v>
      </c>
      <c r="X3328" s="38">
        <v>0</v>
      </c>
      <c r="Y3328" s="38">
        <v>0</v>
      </c>
      <c r="Z3328" s="38">
        <v>0</v>
      </c>
      <c r="AA3328" s="38">
        <v>0</v>
      </c>
      <c r="AB3328" s="38">
        <v>0</v>
      </c>
      <c r="AC3328" s="38">
        <v>0</v>
      </c>
      <c r="AD3328" s="38" t="s">
        <v>47</v>
      </c>
    </row>
    <row r="3329" spans="1:30" s="27" customFormat="1" ht="15" customHeight="1" x14ac:dyDescent="0.25">
      <c r="A3329" s="28" t="s">
        <v>39</v>
      </c>
      <c r="B3329" s="28" t="s">
        <v>3378</v>
      </c>
      <c r="C3329" s="85">
        <v>42767</v>
      </c>
      <c r="D3329" s="29">
        <f>+VLOOKUP(B3329,'[2]HG-Mexico by Contract'!$B$8:$G$4512,6,FALSE)</f>
        <v>367425</v>
      </c>
      <c r="E3329" s="29"/>
      <c r="F3329" s="28" t="s">
        <v>41</v>
      </c>
      <c r="G3329" s="28" t="s">
        <v>42</v>
      </c>
      <c r="H3329" s="28" t="s">
        <v>44</v>
      </c>
      <c r="I3329" s="31">
        <v>91120.38</v>
      </c>
      <c r="J3329" s="32">
        <f t="shared" si="153"/>
        <v>91120.38</v>
      </c>
      <c r="K3329" s="31">
        <v>0</v>
      </c>
      <c r="L3329" s="31">
        <v>0</v>
      </c>
      <c r="M3329" s="31">
        <v>0</v>
      </c>
      <c r="N3329" s="31">
        <v>0</v>
      </c>
      <c r="O3329" s="33">
        <f t="shared" si="154"/>
        <v>0</v>
      </c>
      <c r="P3329" s="34" t="str">
        <f t="shared" si="155"/>
        <v>1-30</v>
      </c>
      <c r="Q3329" s="35" t="str">
        <f>+VLOOKUP(B3329,'[2]PORTAFOLIO JAN17'!$B$7:$T$4941,19,FALSE)</f>
        <v>REPUBLICA DOMINICANA</v>
      </c>
      <c r="R3329" s="31">
        <v>0</v>
      </c>
      <c r="S3329" s="31">
        <v>0</v>
      </c>
      <c r="T3329" s="31" t="s">
        <v>45</v>
      </c>
      <c r="U3329" s="36" t="s">
        <v>46</v>
      </c>
      <c r="V3329" s="37">
        <v>91120.38</v>
      </c>
      <c r="W3329" s="38">
        <v>91120.38</v>
      </c>
      <c r="X3329" s="38">
        <v>0</v>
      </c>
      <c r="Y3329" s="38">
        <v>0</v>
      </c>
      <c r="Z3329" s="38">
        <v>0</v>
      </c>
      <c r="AA3329" s="38">
        <v>0</v>
      </c>
      <c r="AB3329" s="38">
        <v>0</v>
      </c>
      <c r="AC3329" s="38">
        <v>0</v>
      </c>
      <c r="AD3329" s="38" t="s">
        <v>47</v>
      </c>
    </row>
    <row r="3330" spans="1:30" s="27" customFormat="1" ht="15" customHeight="1" x14ac:dyDescent="0.25">
      <c r="A3330" s="39" t="s">
        <v>39</v>
      </c>
      <c r="B3330" s="39" t="s">
        <v>3379</v>
      </c>
      <c r="C3330" s="86">
        <v>42767</v>
      </c>
      <c r="D3330" s="29">
        <f>+VLOOKUP(B3330,'[2]HG-Mexico by Contract'!$B$8:$G$4512,6,FALSE)</f>
        <v>444310</v>
      </c>
      <c r="E3330" s="29"/>
      <c r="F3330" s="39" t="s">
        <v>41</v>
      </c>
      <c r="G3330" s="39" t="s">
        <v>42</v>
      </c>
      <c r="H3330" s="39" t="s">
        <v>44</v>
      </c>
      <c r="I3330" s="40">
        <v>69847.289999999994</v>
      </c>
      <c r="J3330" s="32">
        <f t="shared" si="153"/>
        <v>69847.289999999994</v>
      </c>
      <c r="K3330" s="31">
        <v>0</v>
      </c>
      <c r="L3330" s="31">
        <v>0</v>
      </c>
      <c r="M3330" s="31">
        <v>0</v>
      </c>
      <c r="N3330" s="31">
        <v>0</v>
      </c>
      <c r="O3330" s="33">
        <f t="shared" si="154"/>
        <v>0</v>
      </c>
      <c r="P3330" s="34" t="str">
        <f t="shared" si="155"/>
        <v>1-30</v>
      </c>
      <c r="Q3330" s="35" t="str">
        <f>+VLOOKUP(B3330,'[2]PORTAFOLIO JAN17'!$B$7:$T$4941,19,FALSE)</f>
        <v>COSTA RICA</v>
      </c>
      <c r="R3330" s="31">
        <v>0</v>
      </c>
      <c r="S3330" s="31">
        <v>0</v>
      </c>
      <c r="T3330" s="31" t="s">
        <v>45</v>
      </c>
      <c r="U3330" s="41" t="s">
        <v>46</v>
      </c>
      <c r="V3330" s="42">
        <v>69847.289999999994</v>
      </c>
      <c r="W3330" s="43">
        <v>69847.289999999994</v>
      </c>
      <c r="X3330" s="38">
        <v>0</v>
      </c>
      <c r="Y3330" s="38">
        <v>0</v>
      </c>
      <c r="Z3330" s="38">
        <v>0</v>
      </c>
      <c r="AA3330" s="38">
        <v>0</v>
      </c>
      <c r="AB3330" s="38">
        <v>0</v>
      </c>
      <c r="AC3330" s="38">
        <v>0</v>
      </c>
      <c r="AD3330" s="38" t="s">
        <v>47</v>
      </c>
    </row>
    <row r="3331" spans="1:30" s="27" customFormat="1" ht="15" customHeight="1" x14ac:dyDescent="0.25">
      <c r="A3331" s="28" t="s">
        <v>39</v>
      </c>
      <c r="B3331" s="28" t="s">
        <v>3380</v>
      </c>
      <c r="C3331" s="85">
        <v>42767</v>
      </c>
      <c r="D3331" s="29">
        <f>+VLOOKUP(B3331,'[2]HG-Mexico by Contract'!$B$8:$G$4512,6,FALSE)</f>
        <v>448385</v>
      </c>
      <c r="E3331" s="29"/>
      <c r="F3331" s="28" t="s">
        <v>41</v>
      </c>
      <c r="G3331" s="28" t="s">
        <v>42</v>
      </c>
      <c r="H3331" s="28" t="s">
        <v>63</v>
      </c>
      <c r="I3331" s="31">
        <v>257755.56</v>
      </c>
      <c r="J3331" s="32">
        <f t="shared" si="153"/>
        <v>12947.061780226766</v>
      </c>
      <c r="K3331" s="31">
        <v>0</v>
      </c>
      <c r="L3331" s="31">
        <v>0</v>
      </c>
      <c r="M3331" s="31">
        <v>0</v>
      </c>
      <c r="N3331" s="31">
        <v>0</v>
      </c>
      <c r="O3331" s="33">
        <f t="shared" si="154"/>
        <v>0</v>
      </c>
      <c r="P3331" s="34" t="str">
        <f t="shared" si="155"/>
        <v>1-30</v>
      </c>
      <c r="Q3331" s="35" t="str">
        <f>+VLOOKUP(B3331,'[2]PORTAFOLIO JAN17'!$B$7:$T$4941,19,FALSE)</f>
        <v>MEXICO</v>
      </c>
      <c r="R3331" s="31">
        <v>0</v>
      </c>
      <c r="S3331" s="31">
        <v>0</v>
      </c>
      <c r="T3331" s="31" t="s">
        <v>45</v>
      </c>
      <c r="U3331" s="36" t="s">
        <v>64</v>
      </c>
      <c r="V3331" s="37">
        <v>12947.0617788</v>
      </c>
      <c r="W3331" s="38">
        <v>12947.0617788</v>
      </c>
      <c r="X3331" s="38">
        <v>0</v>
      </c>
      <c r="Y3331" s="38">
        <v>0</v>
      </c>
      <c r="Z3331" s="38">
        <v>0</v>
      </c>
      <c r="AA3331" s="38">
        <v>0</v>
      </c>
      <c r="AB3331" s="38">
        <v>0</v>
      </c>
      <c r="AC3331" s="38">
        <v>0</v>
      </c>
      <c r="AD3331" s="38" t="s">
        <v>47</v>
      </c>
    </row>
    <row r="3332" spans="1:30" s="27" customFormat="1" ht="15" customHeight="1" x14ac:dyDescent="0.25">
      <c r="A3332" s="39" t="s">
        <v>39</v>
      </c>
      <c r="B3332" s="39" t="s">
        <v>3381</v>
      </c>
      <c r="C3332" s="86">
        <v>42767</v>
      </c>
      <c r="D3332" s="29">
        <f>+VLOOKUP(B3332,'[2]HG-Mexico by Contract'!$B$8:$G$4512,6,FALSE)</f>
        <v>313548</v>
      </c>
      <c r="E3332" s="29"/>
      <c r="F3332" s="39" t="s">
        <v>218</v>
      </c>
      <c r="G3332" s="39" t="s">
        <v>42</v>
      </c>
      <c r="H3332" s="39" t="s">
        <v>44</v>
      </c>
      <c r="I3332" s="40">
        <v>566123.72</v>
      </c>
      <c r="J3332" s="32">
        <f t="shared" si="153"/>
        <v>566123.72</v>
      </c>
      <c r="K3332" s="31">
        <v>0</v>
      </c>
      <c r="L3332" s="31">
        <v>0</v>
      </c>
      <c r="M3332" s="31">
        <v>0</v>
      </c>
      <c r="N3332" s="31">
        <v>0</v>
      </c>
      <c r="O3332" s="33">
        <f t="shared" si="154"/>
        <v>0</v>
      </c>
      <c r="P3332" s="34" t="str">
        <f t="shared" si="155"/>
        <v>1-30</v>
      </c>
      <c r="Q3332" s="35" t="str">
        <f>+VLOOKUP(B3332,'[2]PORTAFOLIO JAN17'!$B$7:$T$4941,19,FALSE)</f>
        <v>NICARAGUA</v>
      </c>
      <c r="R3332" s="31">
        <v>0</v>
      </c>
      <c r="S3332" s="31">
        <v>0</v>
      </c>
      <c r="T3332" s="31" t="s">
        <v>45</v>
      </c>
      <c r="U3332" s="41" t="s">
        <v>46</v>
      </c>
      <c r="V3332" s="42">
        <v>566123.72</v>
      </c>
      <c r="W3332" s="43">
        <v>566123.72</v>
      </c>
      <c r="X3332" s="38">
        <v>0</v>
      </c>
      <c r="Y3332" s="38">
        <v>0</v>
      </c>
      <c r="Z3332" s="38">
        <v>0</v>
      </c>
      <c r="AA3332" s="38">
        <v>0</v>
      </c>
      <c r="AB3332" s="38">
        <v>0</v>
      </c>
      <c r="AC3332" s="38">
        <v>0</v>
      </c>
      <c r="AD3332" s="38" t="s">
        <v>47</v>
      </c>
    </row>
    <row r="3333" spans="1:30" s="27" customFormat="1" ht="15" customHeight="1" x14ac:dyDescent="0.25">
      <c r="A3333" s="28" t="s">
        <v>39</v>
      </c>
      <c r="B3333" s="28" t="s">
        <v>3382</v>
      </c>
      <c r="C3333" s="85">
        <v>42767</v>
      </c>
      <c r="D3333" s="29">
        <f>+VLOOKUP(B3333,'[2]HG-Mexico by Contract'!$B$8:$G$4512,6,FALSE)</f>
        <v>313548</v>
      </c>
      <c r="E3333" s="29"/>
      <c r="F3333" s="28" t="s">
        <v>62</v>
      </c>
      <c r="G3333" s="28" t="s">
        <v>42</v>
      </c>
      <c r="H3333" s="28" t="s">
        <v>44</v>
      </c>
      <c r="I3333" s="31">
        <v>9810.5499999999993</v>
      </c>
      <c r="J3333" s="32">
        <f t="shared" si="153"/>
        <v>9810.5499999999993</v>
      </c>
      <c r="K3333" s="31">
        <v>0</v>
      </c>
      <c r="L3333" s="31">
        <v>0</v>
      </c>
      <c r="M3333" s="31">
        <v>0</v>
      </c>
      <c r="N3333" s="31">
        <v>0</v>
      </c>
      <c r="O3333" s="33">
        <f t="shared" si="154"/>
        <v>0</v>
      </c>
      <c r="P3333" s="34" t="str">
        <f t="shared" si="155"/>
        <v>1-30</v>
      </c>
      <c r="Q3333" s="35" t="str">
        <f>+VLOOKUP(B3333,'[2]PORTAFOLIO JAN17'!$B$7:$T$4941,19,FALSE)</f>
        <v>NICARAGUA</v>
      </c>
      <c r="R3333" s="31">
        <v>0</v>
      </c>
      <c r="S3333" s="31">
        <v>0</v>
      </c>
      <c r="T3333" s="31" t="s">
        <v>45</v>
      </c>
      <c r="U3333" s="36" t="s">
        <v>46</v>
      </c>
      <c r="V3333" s="37">
        <v>9810.5499999999993</v>
      </c>
      <c r="W3333" s="38">
        <v>9810.5499999999993</v>
      </c>
      <c r="X3333" s="38">
        <v>0</v>
      </c>
      <c r="Y3333" s="38">
        <v>0</v>
      </c>
      <c r="Z3333" s="38">
        <v>0</v>
      </c>
      <c r="AA3333" s="38">
        <v>0</v>
      </c>
      <c r="AB3333" s="38">
        <v>0</v>
      </c>
      <c r="AC3333" s="38">
        <v>0</v>
      </c>
      <c r="AD3333" s="38" t="s">
        <v>47</v>
      </c>
    </row>
    <row r="3334" spans="1:30" s="27" customFormat="1" ht="15" customHeight="1" x14ac:dyDescent="0.25">
      <c r="A3334" s="39" t="s">
        <v>39</v>
      </c>
      <c r="B3334" s="39" t="s">
        <v>3383</v>
      </c>
      <c r="C3334" s="86">
        <v>42767</v>
      </c>
      <c r="D3334" s="29">
        <f>+VLOOKUP(B3334,'[2]HG-Mexico by Contract'!$B$8:$G$4512,6,FALSE)</f>
        <v>313548</v>
      </c>
      <c r="E3334" s="29"/>
      <c r="F3334" s="39" t="s">
        <v>62</v>
      </c>
      <c r="G3334" s="39" t="s">
        <v>42</v>
      </c>
      <c r="H3334" s="39" t="s">
        <v>44</v>
      </c>
      <c r="I3334" s="40">
        <v>79184.990000000005</v>
      </c>
      <c r="J3334" s="32">
        <f t="shared" si="153"/>
        <v>79184.990000000005</v>
      </c>
      <c r="K3334" s="31">
        <v>0</v>
      </c>
      <c r="L3334" s="31">
        <v>0</v>
      </c>
      <c r="M3334" s="31">
        <v>0</v>
      </c>
      <c r="N3334" s="31">
        <v>0</v>
      </c>
      <c r="O3334" s="33">
        <f t="shared" si="154"/>
        <v>0</v>
      </c>
      <c r="P3334" s="34" t="str">
        <f t="shared" si="155"/>
        <v>1-30</v>
      </c>
      <c r="Q3334" s="35" t="str">
        <f>+VLOOKUP(B3334,'[2]PORTAFOLIO JAN17'!$B$7:$T$4941,19,FALSE)</f>
        <v>NICARAGUA</v>
      </c>
      <c r="R3334" s="31">
        <v>0</v>
      </c>
      <c r="S3334" s="31">
        <v>0</v>
      </c>
      <c r="T3334" s="31" t="s">
        <v>45</v>
      </c>
      <c r="U3334" s="41" t="s">
        <v>46</v>
      </c>
      <c r="V3334" s="42">
        <v>79184.990000000005</v>
      </c>
      <c r="W3334" s="43">
        <v>79184.990000000005</v>
      </c>
      <c r="X3334" s="38">
        <v>0</v>
      </c>
      <c r="Y3334" s="38">
        <v>0</v>
      </c>
      <c r="Z3334" s="38">
        <v>0</v>
      </c>
      <c r="AA3334" s="38">
        <v>0</v>
      </c>
      <c r="AB3334" s="38">
        <v>0</v>
      </c>
      <c r="AC3334" s="38">
        <v>0</v>
      </c>
      <c r="AD3334" s="38" t="s">
        <v>47</v>
      </c>
    </row>
    <row r="3335" spans="1:30" s="27" customFormat="1" ht="15" customHeight="1" x14ac:dyDescent="0.25">
      <c r="A3335" s="28" t="s">
        <v>39</v>
      </c>
      <c r="B3335" s="28" t="s">
        <v>3384</v>
      </c>
      <c r="C3335" s="85">
        <v>42767</v>
      </c>
      <c r="D3335" s="29">
        <f>+VLOOKUP(B3335,'[2]HG-Mexico by Contract'!$B$8:$G$4512,6,FALSE)</f>
        <v>313548</v>
      </c>
      <c r="E3335" s="29"/>
      <c r="F3335" s="28" t="s">
        <v>62</v>
      </c>
      <c r="G3335" s="28" t="s">
        <v>42</v>
      </c>
      <c r="H3335" s="28" t="s">
        <v>44</v>
      </c>
      <c r="I3335" s="31">
        <v>12275.93</v>
      </c>
      <c r="J3335" s="32">
        <f t="shared" si="153"/>
        <v>12275.93</v>
      </c>
      <c r="K3335" s="31">
        <v>0</v>
      </c>
      <c r="L3335" s="31">
        <v>0</v>
      </c>
      <c r="M3335" s="31">
        <v>0</v>
      </c>
      <c r="N3335" s="31">
        <v>0</v>
      </c>
      <c r="O3335" s="33">
        <f t="shared" si="154"/>
        <v>0</v>
      </c>
      <c r="P3335" s="34" t="str">
        <f t="shared" si="155"/>
        <v>1-30</v>
      </c>
      <c r="Q3335" s="35" t="str">
        <f>+VLOOKUP(B3335,'[2]PORTAFOLIO JAN17'!$B$7:$T$4941,19,FALSE)</f>
        <v>NICARAGUA</v>
      </c>
      <c r="R3335" s="31">
        <v>0</v>
      </c>
      <c r="S3335" s="31">
        <v>0</v>
      </c>
      <c r="T3335" s="31" t="s">
        <v>45</v>
      </c>
      <c r="U3335" s="36" t="s">
        <v>46</v>
      </c>
      <c r="V3335" s="37">
        <v>12275.93</v>
      </c>
      <c r="W3335" s="38">
        <v>12275.93</v>
      </c>
      <c r="X3335" s="38">
        <v>0</v>
      </c>
      <c r="Y3335" s="38">
        <v>0</v>
      </c>
      <c r="Z3335" s="38">
        <v>0</v>
      </c>
      <c r="AA3335" s="38">
        <v>0</v>
      </c>
      <c r="AB3335" s="38">
        <v>0</v>
      </c>
      <c r="AC3335" s="38">
        <v>0</v>
      </c>
      <c r="AD3335" s="38" t="s">
        <v>47</v>
      </c>
    </row>
    <row r="3336" spans="1:30" s="27" customFormat="1" ht="15" customHeight="1" x14ac:dyDescent="0.25">
      <c r="A3336" s="39" t="s">
        <v>39</v>
      </c>
      <c r="B3336" s="39" t="s">
        <v>3385</v>
      </c>
      <c r="C3336" s="86">
        <v>42767</v>
      </c>
      <c r="D3336" s="29">
        <f>+VLOOKUP(B3336,'[2]HG-Mexico by Contract'!$B$8:$G$4512,6,FALSE)</f>
        <v>313548</v>
      </c>
      <c r="E3336" s="29"/>
      <c r="F3336" s="39" t="s">
        <v>62</v>
      </c>
      <c r="G3336" s="39" t="s">
        <v>42</v>
      </c>
      <c r="H3336" s="39" t="s">
        <v>44</v>
      </c>
      <c r="I3336" s="40">
        <v>11773.99</v>
      </c>
      <c r="J3336" s="32">
        <f t="shared" ref="J3336:J3399" si="156">+IF(H3336="MXN",I3336/$J$2,I3336)</f>
        <v>11773.99</v>
      </c>
      <c r="K3336" s="31">
        <v>0</v>
      </c>
      <c r="L3336" s="31">
        <v>0</v>
      </c>
      <c r="M3336" s="31">
        <v>0</v>
      </c>
      <c r="N3336" s="31">
        <v>0</v>
      </c>
      <c r="O3336" s="33">
        <f t="shared" ref="O3336:O3399" si="157">+N3336+M3336+L3336+K3336</f>
        <v>0</v>
      </c>
      <c r="P3336" s="34" t="str">
        <f t="shared" ref="P3336:P3399" si="158">+IF(N3336&gt;0,"120+",IF(M3336&gt;0,"91-120",IF(L3336&gt;0,"61-90",IF(K3336&gt;0,"31-60","1-30"))))</f>
        <v>1-30</v>
      </c>
      <c r="Q3336" s="35" t="str">
        <f>+VLOOKUP(B3336,'[2]PORTAFOLIO JAN17'!$B$7:$T$4941,19,FALSE)</f>
        <v>NICARAGUA</v>
      </c>
      <c r="R3336" s="31">
        <v>0</v>
      </c>
      <c r="S3336" s="31">
        <v>0</v>
      </c>
      <c r="T3336" s="31" t="s">
        <v>45</v>
      </c>
      <c r="U3336" s="41" t="s">
        <v>46</v>
      </c>
      <c r="V3336" s="42">
        <v>11773.99</v>
      </c>
      <c r="W3336" s="43">
        <v>11773.99</v>
      </c>
      <c r="X3336" s="38">
        <v>0</v>
      </c>
      <c r="Y3336" s="38">
        <v>0</v>
      </c>
      <c r="Z3336" s="38">
        <v>0</v>
      </c>
      <c r="AA3336" s="38">
        <v>0</v>
      </c>
      <c r="AB3336" s="38">
        <v>0</v>
      </c>
      <c r="AC3336" s="38">
        <v>0</v>
      </c>
      <c r="AD3336" s="38" t="s">
        <v>47</v>
      </c>
    </row>
    <row r="3337" spans="1:30" s="27" customFormat="1" ht="15" customHeight="1" x14ac:dyDescent="0.25">
      <c r="A3337" s="28" t="s">
        <v>39</v>
      </c>
      <c r="B3337" s="28" t="s">
        <v>3386</v>
      </c>
      <c r="C3337" s="85">
        <v>42767</v>
      </c>
      <c r="D3337" s="29">
        <f>+VLOOKUP(B3337,'[2]HG-Mexico by Contract'!$B$8:$G$4512,6,FALSE)</f>
        <v>314798</v>
      </c>
      <c r="E3337" s="29"/>
      <c r="F3337" s="28" t="s">
        <v>218</v>
      </c>
      <c r="G3337" s="28" t="s">
        <v>42</v>
      </c>
      <c r="H3337" s="28" t="s">
        <v>44</v>
      </c>
      <c r="I3337" s="31">
        <v>89126.74</v>
      </c>
      <c r="J3337" s="32">
        <f t="shared" si="156"/>
        <v>89126.74</v>
      </c>
      <c r="K3337" s="31">
        <v>0</v>
      </c>
      <c r="L3337" s="31">
        <v>0</v>
      </c>
      <c r="M3337" s="31">
        <v>0</v>
      </c>
      <c r="N3337" s="31">
        <v>0</v>
      </c>
      <c r="O3337" s="33">
        <f t="shared" si="157"/>
        <v>0</v>
      </c>
      <c r="P3337" s="34" t="str">
        <f t="shared" si="158"/>
        <v>1-30</v>
      </c>
      <c r="Q3337" s="35" t="str">
        <f>+VLOOKUP(B3337,'[2]PORTAFOLIO JAN17'!$B$7:$T$4941,19,FALSE)</f>
        <v>COSTA RICA</v>
      </c>
      <c r="R3337" s="31">
        <v>0</v>
      </c>
      <c r="S3337" s="31">
        <v>0</v>
      </c>
      <c r="T3337" s="31" t="s">
        <v>45</v>
      </c>
      <c r="U3337" s="36" t="s">
        <v>46</v>
      </c>
      <c r="V3337" s="37">
        <v>89126.74</v>
      </c>
      <c r="W3337" s="38">
        <v>89126.74</v>
      </c>
      <c r="X3337" s="38">
        <v>0</v>
      </c>
      <c r="Y3337" s="38">
        <v>0</v>
      </c>
      <c r="Z3337" s="38">
        <v>0</v>
      </c>
      <c r="AA3337" s="38">
        <v>0</v>
      </c>
      <c r="AB3337" s="38">
        <v>0</v>
      </c>
      <c r="AC3337" s="38">
        <v>0</v>
      </c>
      <c r="AD3337" s="38" t="s">
        <v>47</v>
      </c>
    </row>
    <row r="3338" spans="1:30" s="27" customFormat="1" ht="15" customHeight="1" x14ac:dyDescent="0.25">
      <c r="A3338" s="39" t="s">
        <v>39</v>
      </c>
      <c r="B3338" s="39" t="s">
        <v>3387</v>
      </c>
      <c r="C3338" s="86">
        <v>42767</v>
      </c>
      <c r="D3338" s="29">
        <f>+VLOOKUP(B3338,'[2]HG-Mexico by Contract'!$B$8:$G$4512,6,FALSE)</f>
        <v>390332</v>
      </c>
      <c r="E3338" s="29"/>
      <c r="F3338" s="39" t="s">
        <v>77</v>
      </c>
      <c r="G3338" s="39" t="s">
        <v>42</v>
      </c>
      <c r="H3338" s="39" t="s">
        <v>44</v>
      </c>
      <c r="I3338" s="40">
        <v>27229.89</v>
      </c>
      <c r="J3338" s="32">
        <f t="shared" si="156"/>
        <v>27229.89</v>
      </c>
      <c r="K3338" s="31">
        <v>0</v>
      </c>
      <c r="L3338" s="31">
        <v>0</v>
      </c>
      <c r="M3338" s="31">
        <v>0</v>
      </c>
      <c r="N3338" s="31">
        <v>0</v>
      </c>
      <c r="O3338" s="33">
        <f t="shared" si="157"/>
        <v>0</v>
      </c>
      <c r="P3338" s="34" t="str">
        <f t="shared" si="158"/>
        <v>1-30</v>
      </c>
      <c r="Q3338" s="35" t="str">
        <f>+VLOOKUP(B3338,'[2]PORTAFOLIO JAN17'!$B$7:$T$4941,19,FALSE)</f>
        <v>MEXICO</v>
      </c>
      <c r="R3338" s="31">
        <v>0</v>
      </c>
      <c r="S3338" s="31">
        <v>0</v>
      </c>
      <c r="T3338" s="31" t="s">
        <v>45</v>
      </c>
      <c r="U3338" s="41" t="s">
        <v>46</v>
      </c>
      <c r="V3338" s="42">
        <v>27229.89</v>
      </c>
      <c r="W3338" s="43">
        <v>27229.89</v>
      </c>
      <c r="X3338" s="38">
        <v>0</v>
      </c>
      <c r="Y3338" s="38">
        <v>0</v>
      </c>
      <c r="Z3338" s="38">
        <v>0</v>
      </c>
      <c r="AA3338" s="38">
        <v>0</v>
      </c>
      <c r="AB3338" s="38">
        <v>0</v>
      </c>
      <c r="AC3338" s="38">
        <v>0</v>
      </c>
      <c r="AD3338" s="38" t="s">
        <v>47</v>
      </c>
    </row>
    <row r="3339" spans="1:30" s="27" customFormat="1" ht="15" customHeight="1" x14ac:dyDescent="0.25">
      <c r="A3339" s="28" t="s">
        <v>39</v>
      </c>
      <c r="B3339" s="28" t="s">
        <v>3388</v>
      </c>
      <c r="C3339" s="85">
        <v>42767</v>
      </c>
      <c r="D3339" s="29">
        <f>+VLOOKUP(B3339,'[2]HG-Mexico by Contract'!$B$8:$G$4512,6,FALSE)</f>
        <v>313548</v>
      </c>
      <c r="E3339" s="29"/>
      <c r="F3339" s="28" t="s">
        <v>62</v>
      </c>
      <c r="G3339" s="28" t="s">
        <v>42</v>
      </c>
      <c r="H3339" s="28" t="s">
        <v>44</v>
      </c>
      <c r="I3339" s="31">
        <v>18063.900000000001</v>
      </c>
      <c r="J3339" s="32">
        <f t="shared" si="156"/>
        <v>18063.900000000001</v>
      </c>
      <c r="K3339" s="31">
        <v>0</v>
      </c>
      <c r="L3339" s="31">
        <v>0</v>
      </c>
      <c r="M3339" s="31">
        <v>0</v>
      </c>
      <c r="N3339" s="31">
        <v>0</v>
      </c>
      <c r="O3339" s="33">
        <f t="shared" si="157"/>
        <v>0</v>
      </c>
      <c r="P3339" s="34" t="str">
        <f t="shared" si="158"/>
        <v>1-30</v>
      </c>
      <c r="Q3339" s="35" t="str">
        <f>+VLOOKUP(B3339,'[2]PORTAFOLIO JAN17'!$B$7:$T$4941,19,FALSE)</f>
        <v>NICARAGUA</v>
      </c>
      <c r="R3339" s="31">
        <v>0</v>
      </c>
      <c r="S3339" s="31">
        <v>0</v>
      </c>
      <c r="T3339" s="31" t="s">
        <v>45</v>
      </c>
      <c r="U3339" s="36" t="s">
        <v>46</v>
      </c>
      <c r="V3339" s="37">
        <v>18063.900000000001</v>
      </c>
      <c r="W3339" s="38">
        <v>18063.900000000001</v>
      </c>
      <c r="X3339" s="38">
        <v>0</v>
      </c>
      <c r="Y3339" s="38">
        <v>0</v>
      </c>
      <c r="Z3339" s="38">
        <v>0</v>
      </c>
      <c r="AA3339" s="38">
        <v>0</v>
      </c>
      <c r="AB3339" s="38">
        <v>0</v>
      </c>
      <c r="AC3339" s="38">
        <v>0</v>
      </c>
      <c r="AD3339" s="38" t="s">
        <v>47</v>
      </c>
    </row>
    <row r="3340" spans="1:30" s="27" customFormat="1" ht="15" customHeight="1" x14ac:dyDescent="0.25">
      <c r="A3340" s="39" t="s">
        <v>39</v>
      </c>
      <c r="B3340" s="39" t="s">
        <v>3389</v>
      </c>
      <c r="C3340" s="86">
        <v>42767</v>
      </c>
      <c r="D3340" s="29">
        <f>+VLOOKUP(B3340,'[2]HG-Mexico by Contract'!$B$8:$G$4512,6,FALSE)</f>
        <v>313548</v>
      </c>
      <c r="E3340" s="29"/>
      <c r="F3340" s="39" t="s">
        <v>62</v>
      </c>
      <c r="G3340" s="39" t="s">
        <v>42</v>
      </c>
      <c r="H3340" s="39" t="s">
        <v>44</v>
      </c>
      <c r="I3340" s="40">
        <v>11773.99</v>
      </c>
      <c r="J3340" s="32">
        <f t="shared" si="156"/>
        <v>11773.99</v>
      </c>
      <c r="K3340" s="31">
        <v>0</v>
      </c>
      <c r="L3340" s="31">
        <v>0</v>
      </c>
      <c r="M3340" s="31">
        <v>0</v>
      </c>
      <c r="N3340" s="31">
        <v>0</v>
      </c>
      <c r="O3340" s="33">
        <f t="shared" si="157"/>
        <v>0</v>
      </c>
      <c r="P3340" s="34" t="str">
        <f t="shared" si="158"/>
        <v>1-30</v>
      </c>
      <c r="Q3340" s="35" t="str">
        <f>+VLOOKUP(B3340,'[2]PORTAFOLIO JAN17'!$B$7:$T$4941,19,FALSE)</f>
        <v>NICARAGUA</v>
      </c>
      <c r="R3340" s="31">
        <v>0</v>
      </c>
      <c r="S3340" s="31">
        <v>0</v>
      </c>
      <c r="T3340" s="31" t="s">
        <v>45</v>
      </c>
      <c r="U3340" s="41" t="s">
        <v>46</v>
      </c>
      <c r="V3340" s="42">
        <v>11773.99</v>
      </c>
      <c r="W3340" s="43">
        <v>11773.99</v>
      </c>
      <c r="X3340" s="38">
        <v>0</v>
      </c>
      <c r="Y3340" s="38">
        <v>0</v>
      </c>
      <c r="Z3340" s="38">
        <v>0</v>
      </c>
      <c r="AA3340" s="38">
        <v>0</v>
      </c>
      <c r="AB3340" s="38">
        <v>0</v>
      </c>
      <c r="AC3340" s="38">
        <v>0</v>
      </c>
      <c r="AD3340" s="38" t="s">
        <v>47</v>
      </c>
    </row>
    <row r="3341" spans="1:30" s="27" customFormat="1" ht="15" customHeight="1" x14ac:dyDescent="0.25">
      <c r="A3341" s="28" t="s">
        <v>39</v>
      </c>
      <c r="B3341" s="28" t="s">
        <v>3390</v>
      </c>
      <c r="C3341" s="85">
        <v>42767</v>
      </c>
      <c r="D3341" s="29">
        <f>+VLOOKUP(B3341,'[2]HG-Mexico by Contract'!$B$8:$G$4512,6,FALSE)</f>
        <v>313548</v>
      </c>
      <c r="E3341" s="29"/>
      <c r="F3341" s="28" t="s">
        <v>62</v>
      </c>
      <c r="G3341" s="28" t="s">
        <v>42</v>
      </c>
      <c r="H3341" s="28" t="s">
        <v>44</v>
      </c>
      <c r="I3341" s="31">
        <v>9810.58</v>
      </c>
      <c r="J3341" s="32">
        <f t="shared" si="156"/>
        <v>9810.58</v>
      </c>
      <c r="K3341" s="31">
        <v>0</v>
      </c>
      <c r="L3341" s="31">
        <v>0</v>
      </c>
      <c r="M3341" s="31">
        <v>0</v>
      </c>
      <c r="N3341" s="31">
        <v>0</v>
      </c>
      <c r="O3341" s="33">
        <f t="shared" si="157"/>
        <v>0</v>
      </c>
      <c r="P3341" s="34" t="str">
        <f t="shared" si="158"/>
        <v>1-30</v>
      </c>
      <c r="Q3341" s="35" t="str">
        <f>+VLOOKUP(B3341,'[2]PORTAFOLIO JAN17'!$B$7:$T$4941,19,FALSE)</f>
        <v>NICARAGUA</v>
      </c>
      <c r="R3341" s="31">
        <v>0</v>
      </c>
      <c r="S3341" s="31">
        <v>0</v>
      </c>
      <c r="T3341" s="31" t="s">
        <v>45</v>
      </c>
      <c r="U3341" s="36" t="s">
        <v>46</v>
      </c>
      <c r="V3341" s="37">
        <v>9810.58</v>
      </c>
      <c r="W3341" s="38">
        <v>9810.58</v>
      </c>
      <c r="X3341" s="38">
        <v>0</v>
      </c>
      <c r="Y3341" s="38">
        <v>0</v>
      </c>
      <c r="Z3341" s="38">
        <v>0</v>
      </c>
      <c r="AA3341" s="38">
        <v>0</v>
      </c>
      <c r="AB3341" s="38">
        <v>0</v>
      </c>
      <c r="AC3341" s="38">
        <v>0</v>
      </c>
      <c r="AD3341" s="38" t="s">
        <v>47</v>
      </c>
    </row>
    <row r="3342" spans="1:30" s="27" customFormat="1" ht="15" customHeight="1" x14ac:dyDescent="0.25">
      <c r="A3342" s="39" t="s">
        <v>39</v>
      </c>
      <c r="B3342" s="39" t="s">
        <v>3391</v>
      </c>
      <c r="C3342" s="86">
        <v>42767</v>
      </c>
      <c r="D3342" s="29">
        <f>+VLOOKUP(B3342,'[2]HG-Mexico by Contract'!$B$8:$G$4512,6,FALSE)</f>
        <v>313548</v>
      </c>
      <c r="E3342" s="29"/>
      <c r="F3342" s="39" t="s">
        <v>218</v>
      </c>
      <c r="G3342" s="39" t="s">
        <v>42</v>
      </c>
      <c r="H3342" s="39" t="s">
        <v>44</v>
      </c>
      <c r="I3342" s="40">
        <v>167781.97</v>
      </c>
      <c r="J3342" s="32">
        <f t="shared" si="156"/>
        <v>167781.97</v>
      </c>
      <c r="K3342" s="31">
        <v>0</v>
      </c>
      <c r="L3342" s="31">
        <v>0</v>
      </c>
      <c r="M3342" s="31">
        <v>0</v>
      </c>
      <c r="N3342" s="31">
        <v>0</v>
      </c>
      <c r="O3342" s="33">
        <f t="shared" si="157"/>
        <v>0</v>
      </c>
      <c r="P3342" s="34" t="str">
        <f t="shared" si="158"/>
        <v>1-30</v>
      </c>
      <c r="Q3342" s="35" t="str">
        <f>+VLOOKUP(B3342,'[2]PORTAFOLIO JAN17'!$B$7:$T$4941,19,FALSE)</f>
        <v>NICARAGUA</v>
      </c>
      <c r="R3342" s="31">
        <v>0</v>
      </c>
      <c r="S3342" s="31">
        <v>0</v>
      </c>
      <c r="T3342" s="31" t="s">
        <v>45</v>
      </c>
      <c r="U3342" s="41" t="s">
        <v>46</v>
      </c>
      <c r="V3342" s="42">
        <v>167781.97</v>
      </c>
      <c r="W3342" s="43">
        <v>167781.97</v>
      </c>
      <c r="X3342" s="38">
        <v>0</v>
      </c>
      <c r="Y3342" s="38">
        <v>0</v>
      </c>
      <c r="Z3342" s="38">
        <v>0</v>
      </c>
      <c r="AA3342" s="38">
        <v>0</v>
      </c>
      <c r="AB3342" s="38">
        <v>0</v>
      </c>
      <c r="AC3342" s="38">
        <v>0</v>
      </c>
      <c r="AD3342" s="38" t="s">
        <v>47</v>
      </c>
    </row>
    <row r="3343" spans="1:30" s="27" customFormat="1" ht="15" customHeight="1" x14ac:dyDescent="0.25">
      <c r="A3343" s="28" t="s">
        <v>39</v>
      </c>
      <c r="B3343" s="28" t="s">
        <v>3392</v>
      </c>
      <c r="C3343" s="85">
        <v>42767</v>
      </c>
      <c r="D3343" s="29">
        <f>+VLOOKUP(B3343,'[2]HG-Mexico by Contract'!$B$8:$G$4512,6,FALSE)</f>
        <v>314798</v>
      </c>
      <c r="E3343" s="29"/>
      <c r="F3343" s="28" t="s">
        <v>218</v>
      </c>
      <c r="G3343" s="28" t="s">
        <v>42</v>
      </c>
      <c r="H3343" s="28" t="s">
        <v>44</v>
      </c>
      <c r="I3343" s="31">
        <v>1346257.52</v>
      </c>
      <c r="J3343" s="32">
        <f t="shared" si="156"/>
        <v>1346257.52</v>
      </c>
      <c r="K3343" s="31">
        <v>0</v>
      </c>
      <c r="L3343" s="31">
        <v>0</v>
      </c>
      <c r="M3343" s="31">
        <v>0</v>
      </c>
      <c r="N3343" s="31">
        <v>0</v>
      </c>
      <c r="O3343" s="33">
        <f t="shared" si="157"/>
        <v>0</v>
      </c>
      <c r="P3343" s="34" t="str">
        <f t="shared" si="158"/>
        <v>1-30</v>
      </c>
      <c r="Q3343" s="35" t="str">
        <f>+VLOOKUP(B3343,'[2]PORTAFOLIO JAN17'!$B$7:$T$4941,19,FALSE)</f>
        <v>COSTA RICA</v>
      </c>
      <c r="R3343" s="31">
        <v>0</v>
      </c>
      <c r="S3343" s="31">
        <v>0</v>
      </c>
      <c r="T3343" s="31" t="s">
        <v>45</v>
      </c>
      <c r="U3343" s="36" t="s">
        <v>46</v>
      </c>
      <c r="V3343" s="37">
        <v>1346257.52</v>
      </c>
      <c r="W3343" s="38">
        <v>1346257.52</v>
      </c>
      <c r="X3343" s="38">
        <v>0</v>
      </c>
      <c r="Y3343" s="38">
        <v>0</v>
      </c>
      <c r="Z3343" s="38">
        <v>0</v>
      </c>
      <c r="AA3343" s="38">
        <v>0</v>
      </c>
      <c r="AB3343" s="38">
        <v>0</v>
      </c>
      <c r="AC3343" s="38">
        <v>0</v>
      </c>
      <c r="AD3343" s="38" t="s">
        <v>47</v>
      </c>
    </row>
    <row r="3344" spans="1:30" s="27" customFormat="1" ht="15" customHeight="1" x14ac:dyDescent="0.25">
      <c r="A3344" s="39" t="s">
        <v>39</v>
      </c>
      <c r="B3344" s="39" t="s">
        <v>3393</v>
      </c>
      <c r="C3344" s="86">
        <v>42767</v>
      </c>
      <c r="D3344" s="29">
        <f>+VLOOKUP(B3344,'[2]HG-Mexico by Contract'!$B$8:$G$4512,6,FALSE)</f>
        <v>313548</v>
      </c>
      <c r="E3344" s="29"/>
      <c r="F3344" s="39" t="s">
        <v>62</v>
      </c>
      <c r="G3344" s="39" t="s">
        <v>42</v>
      </c>
      <c r="H3344" s="39" t="s">
        <v>44</v>
      </c>
      <c r="I3344" s="40">
        <v>11773.99</v>
      </c>
      <c r="J3344" s="32">
        <f t="shared" si="156"/>
        <v>11773.99</v>
      </c>
      <c r="K3344" s="31">
        <v>0</v>
      </c>
      <c r="L3344" s="31">
        <v>0</v>
      </c>
      <c r="M3344" s="31">
        <v>0</v>
      </c>
      <c r="N3344" s="31">
        <v>0</v>
      </c>
      <c r="O3344" s="33">
        <f t="shared" si="157"/>
        <v>0</v>
      </c>
      <c r="P3344" s="34" t="str">
        <f t="shared" si="158"/>
        <v>1-30</v>
      </c>
      <c r="Q3344" s="35" t="str">
        <f>+VLOOKUP(B3344,'[2]PORTAFOLIO JAN17'!$B$7:$T$4941,19,FALSE)</f>
        <v>NICARAGUA</v>
      </c>
      <c r="R3344" s="31">
        <v>0</v>
      </c>
      <c r="S3344" s="31">
        <v>0</v>
      </c>
      <c r="T3344" s="31" t="s">
        <v>45</v>
      </c>
      <c r="U3344" s="41" t="s">
        <v>46</v>
      </c>
      <c r="V3344" s="42">
        <v>11773.99</v>
      </c>
      <c r="W3344" s="43">
        <v>11773.99</v>
      </c>
      <c r="X3344" s="38">
        <v>0</v>
      </c>
      <c r="Y3344" s="38">
        <v>0</v>
      </c>
      <c r="Z3344" s="38">
        <v>0</v>
      </c>
      <c r="AA3344" s="38">
        <v>0</v>
      </c>
      <c r="AB3344" s="38">
        <v>0</v>
      </c>
      <c r="AC3344" s="38">
        <v>0</v>
      </c>
      <c r="AD3344" s="38" t="s">
        <v>47</v>
      </c>
    </row>
    <row r="3345" spans="1:30" s="27" customFormat="1" ht="15" customHeight="1" x14ac:dyDescent="0.25">
      <c r="A3345" s="28" t="s">
        <v>39</v>
      </c>
      <c r="B3345" s="28" t="s">
        <v>3394</v>
      </c>
      <c r="C3345" s="85">
        <v>42767</v>
      </c>
      <c r="D3345" s="29">
        <f>+VLOOKUP(B3345,'[2]HG-Mexico by Contract'!$B$8:$G$4512,6,FALSE)</f>
        <v>313548</v>
      </c>
      <c r="E3345" s="29"/>
      <c r="F3345" s="28" t="s">
        <v>62</v>
      </c>
      <c r="G3345" s="28" t="s">
        <v>42</v>
      </c>
      <c r="H3345" s="28" t="s">
        <v>44</v>
      </c>
      <c r="I3345" s="31">
        <v>18063.900000000001</v>
      </c>
      <c r="J3345" s="32">
        <f t="shared" si="156"/>
        <v>18063.900000000001</v>
      </c>
      <c r="K3345" s="31">
        <v>0</v>
      </c>
      <c r="L3345" s="31">
        <v>0</v>
      </c>
      <c r="M3345" s="31">
        <v>0</v>
      </c>
      <c r="N3345" s="31">
        <v>0</v>
      </c>
      <c r="O3345" s="33">
        <f t="shared" si="157"/>
        <v>0</v>
      </c>
      <c r="P3345" s="34" t="str">
        <f t="shared" si="158"/>
        <v>1-30</v>
      </c>
      <c r="Q3345" s="35" t="str">
        <f>+VLOOKUP(B3345,'[2]PORTAFOLIO JAN17'!$B$7:$T$4941,19,FALSE)</f>
        <v>NICARAGUA</v>
      </c>
      <c r="R3345" s="31">
        <v>0</v>
      </c>
      <c r="S3345" s="31">
        <v>0</v>
      </c>
      <c r="T3345" s="31" t="s">
        <v>45</v>
      </c>
      <c r="U3345" s="36" t="s">
        <v>46</v>
      </c>
      <c r="V3345" s="37">
        <v>18063.900000000001</v>
      </c>
      <c r="W3345" s="38">
        <v>18063.900000000001</v>
      </c>
      <c r="X3345" s="38">
        <v>0</v>
      </c>
      <c r="Y3345" s="38">
        <v>0</v>
      </c>
      <c r="Z3345" s="38">
        <v>0</v>
      </c>
      <c r="AA3345" s="38">
        <v>0</v>
      </c>
      <c r="AB3345" s="38">
        <v>0</v>
      </c>
      <c r="AC3345" s="38">
        <v>0</v>
      </c>
      <c r="AD3345" s="38" t="s">
        <v>47</v>
      </c>
    </row>
    <row r="3346" spans="1:30" s="27" customFormat="1" ht="15" customHeight="1" x14ac:dyDescent="0.25">
      <c r="A3346" s="39" t="s">
        <v>39</v>
      </c>
      <c r="B3346" s="39" t="s">
        <v>3395</v>
      </c>
      <c r="C3346" s="86">
        <v>42767</v>
      </c>
      <c r="D3346" s="29">
        <f>+VLOOKUP(B3346,'[2]HG-Mexico by Contract'!$B$8:$G$4512,6,FALSE)</f>
        <v>313548</v>
      </c>
      <c r="E3346" s="29"/>
      <c r="F3346" s="39" t="s">
        <v>62</v>
      </c>
      <c r="G3346" s="39" t="s">
        <v>42</v>
      </c>
      <c r="H3346" s="39" t="s">
        <v>44</v>
      </c>
      <c r="I3346" s="40">
        <v>11773.99</v>
      </c>
      <c r="J3346" s="32">
        <f t="shared" si="156"/>
        <v>11773.99</v>
      </c>
      <c r="K3346" s="31">
        <v>0</v>
      </c>
      <c r="L3346" s="31">
        <v>0</v>
      </c>
      <c r="M3346" s="31">
        <v>0</v>
      </c>
      <c r="N3346" s="31">
        <v>0</v>
      </c>
      <c r="O3346" s="33">
        <f t="shared" si="157"/>
        <v>0</v>
      </c>
      <c r="P3346" s="34" t="str">
        <f t="shared" si="158"/>
        <v>1-30</v>
      </c>
      <c r="Q3346" s="35" t="str">
        <f>+VLOOKUP(B3346,'[2]PORTAFOLIO JAN17'!$B$7:$T$4941,19,FALSE)</f>
        <v>NICARAGUA</v>
      </c>
      <c r="R3346" s="31">
        <v>0</v>
      </c>
      <c r="S3346" s="31">
        <v>0</v>
      </c>
      <c r="T3346" s="31" t="s">
        <v>45</v>
      </c>
      <c r="U3346" s="41" t="s">
        <v>46</v>
      </c>
      <c r="V3346" s="42">
        <v>11773.99</v>
      </c>
      <c r="W3346" s="43">
        <v>11773.99</v>
      </c>
      <c r="X3346" s="38">
        <v>0</v>
      </c>
      <c r="Y3346" s="38">
        <v>0</v>
      </c>
      <c r="Z3346" s="38">
        <v>0</v>
      </c>
      <c r="AA3346" s="38">
        <v>0</v>
      </c>
      <c r="AB3346" s="38">
        <v>0</v>
      </c>
      <c r="AC3346" s="38">
        <v>0</v>
      </c>
      <c r="AD3346" s="38" t="s">
        <v>47</v>
      </c>
    </row>
    <row r="3347" spans="1:30" s="27" customFormat="1" ht="15" customHeight="1" x14ac:dyDescent="0.25">
      <c r="A3347" s="28" t="s">
        <v>39</v>
      </c>
      <c r="B3347" s="28" t="s">
        <v>3396</v>
      </c>
      <c r="C3347" s="85">
        <v>42767</v>
      </c>
      <c r="D3347" s="29">
        <f>+VLOOKUP(B3347,'[2]HG-Mexico by Contract'!$B$8:$G$4512,6,FALSE)</f>
        <v>313548</v>
      </c>
      <c r="E3347" s="29"/>
      <c r="F3347" s="28" t="s">
        <v>62</v>
      </c>
      <c r="G3347" s="28" t="s">
        <v>42</v>
      </c>
      <c r="H3347" s="28" t="s">
        <v>44</v>
      </c>
      <c r="I3347" s="31">
        <v>11773.99</v>
      </c>
      <c r="J3347" s="32">
        <f t="shared" si="156"/>
        <v>11773.99</v>
      </c>
      <c r="K3347" s="31">
        <v>0</v>
      </c>
      <c r="L3347" s="31">
        <v>0</v>
      </c>
      <c r="M3347" s="31">
        <v>0</v>
      </c>
      <c r="N3347" s="31">
        <v>0</v>
      </c>
      <c r="O3347" s="33">
        <f t="shared" si="157"/>
        <v>0</v>
      </c>
      <c r="P3347" s="34" t="str">
        <f t="shared" si="158"/>
        <v>1-30</v>
      </c>
      <c r="Q3347" s="35" t="str">
        <f>+VLOOKUP(B3347,'[2]PORTAFOLIO JAN17'!$B$7:$T$4941,19,FALSE)</f>
        <v>NICARAGUA</v>
      </c>
      <c r="R3347" s="31">
        <v>0</v>
      </c>
      <c r="S3347" s="31">
        <v>0</v>
      </c>
      <c r="T3347" s="31" t="s">
        <v>45</v>
      </c>
      <c r="U3347" s="36" t="s">
        <v>46</v>
      </c>
      <c r="V3347" s="37">
        <v>11773.99</v>
      </c>
      <c r="W3347" s="38">
        <v>11773.99</v>
      </c>
      <c r="X3347" s="38">
        <v>0</v>
      </c>
      <c r="Y3347" s="38">
        <v>0</v>
      </c>
      <c r="Z3347" s="38">
        <v>0</v>
      </c>
      <c r="AA3347" s="38">
        <v>0</v>
      </c>
      <c r="AB3347" s="38">
        <v>0</v>
      </c>
      <c r="AC3347" s="38">
        <v>0</v>
      </c>
      <c r="AD3347" s="38" t="s">
        <v>47</v>
      </c>
    </row>
    <row r="3348" spans="1:30" s="27" customFormat="1" ht="15" customHeight="1" x14ac:dyDescent="0.25">
      <c r="A3348" s="39" t="s">
        <v>39</v>
      </c>
      <c r="B3348" s="39" t="s">
        <v>3397</v>
      </c>
      <c r="C3348" s="86">
        <v>42767</v>
      </c>
      <c r="D3348" s="29">
        <f>+VLOOKUP(B3348,'[2]HG-Mexico by Contract'!$B$8:$G$4512,6,FALSE)</f>
        <v>313548</v>
      </c>
      <c r="E3348" s="29"/>
      <c r="F3348" s="39" t="s">
        <v>218</v>
      </c>
      <c r="G3348" s="39" t="s">
        <v>42</v>
      </c>
      <c r="H3348" s="39" t="s">
        <v>44</v>
      </c>
      <c r="I3348" s="40">
        <v>167781.97</v>
      </c>
      <c r="J3348" s="32">
        <f t="shared" si="156"/>
        <v>167781.97</v>
      </c>
      <c r="K3348" s="31">
        <v>0</v>
      </c>
      <c r="L3348" s="31">
        <v>0</v>
      </c>
      <c r="M3348" s="31">
        <v>0</v>
      </c>
      <c r="N3348" s="31">
        <v>0</v>
      </c>
      <c r="O3348" s="33">
        <f t="shared" si="157"/>
        <v>0</v>
      </c>
      <c r="P3348" s="34" t="str">
        <f t="shared" si="158"/>
        <v>1-30</v>
      </c>
      <c r="Q3348" s="35" t="str">
        <f>+VLOOKUP(B3348,'[2]PORTAFOLIO JAN17'!$B$7:$T$4941,19,FALSE)</f>
        <v>NICARAGUA</v>
      </c>
      <c r="R3348" s="31">
        <v>0</v>
      </c>
      <c r="S3348" s="31">
        <v>0</v>
      </c>
      <c r="T3348" s="31" t="s">
        <v>45</v>
      </c>
      <c r="U3348" s="41" t="s">
        <v>46</v>
      </c>
      <c r="V3348" s="42">
        <v>167781.97</v>
      </c>
      <c r="W3348" s="43">
        <v>167781.97</v>
      </c>
      <c r="X3348" s="38">
        <v>0</v>
      </c>
      <c r="Y3348" s="38">
        <v>0</v>
      </c>
      <c r="Z3348" s="38">
        <v>0</v>
      </c>
      <c r="AA3348" s="38">
        <v>0</v>
      </c>
      <c r="AB3348" s="38">
        <v>0</v>
      </c>
      <c r="AC3348" s="38">
        <v>0</v>
      </c>
      <c r="AD3348" s="38" t="s">
        <v>47</v>
      </c>
    </row>
    <row r="3349" spans="1:30" s="27" customFormat="1" ht="15" customHeight="1" x14ac:dyDescent="0.25">
      <c r="A3349" s="28" t="s">
        <v>39</v>
      </c>
      <c r="B3349" s="28" t="s">
        <v>3398</v>
      </c>
      <c r="C3349" s="85">
        <v>42767</v>
      </c>
      <c r="D3349" s="29">
        <f>+VLOOKUP(B3349,'[2]HG-Mexico by Contract'!$B$8:$G$4512,6,FALSE)</f>
        <v>313548</v>
      </c>
      <c r="E3349" s="29"/>
      <c r="F3349" s="28" t="s">
        <v>62</v>
      </c>
      <c r="G3349" s="28" t="s">
        <v>42</v>
      </c>
      <c r="H3349" s="28" t="s">
        <v>44</v>
      </c>
      <c r="I3349" s="31">
        <v>9810.5499999999993</v>
      </c>
      <c r="J3349" s="32">
        <f t="shared" si="156"/>
        <v>9810.5499999999993</v>
      </c>
      <c r="K3349" s="31">
        <v>0</v>
      </c>
      <c r="L3349" s="31">
        <v>0</v>
      </c>
      <c r="M3349" s="31">
        <v>0</v>
      </c>
      <c r="N3349" s="31">
        <v>0</v>
      </c>
      <c r="O3349" s="33">
        <f t="shared" si="157"/>
        <v>0</v>
      </c>
      <c r="P3349" s="34" t="str">
        <f t="shared" si="158"/>
        <v>1-30</v>
      </c>
      <c r="Q3349" s="35" t="str">
        <f>+VLOOKUP(B3349,'[2]PORTAFOLIO JAN17'!$B$7:$T$4941,19,FALSE)</f>
        <v>NICARAGUA</v>
      </c>
      <c r="R3349" s="31">
        <v>0</v>
      </c>
      <c r="S3349" s="31">
        <v>0</v>
      </c>
      <c r="T3349" s="31" t="s">
        <v>45</v>
      </c>
      <c r="U3349" s="36" t="s">
        <v>46</v>
      </c>
      <c r="V3349" s="37">
        <v>9810.5499999999993</v>
      </c>
      <c r="W3349" s="38">
        <v>9810.5499999999993</v>
      </c>
      <c r="X3349" s="38">
        <v>0</v>
      </c>
      <c r="Y3349" s="38">
        <v>0</v>
      </c>
      <c r="Z3349" s="38">
        <v>0</v>
      </c>
      <c r="AA3349" s="38">
        <v>0</v>
      </c>
      <c r="AB3349" s="38">
        <v>0</v>
      </c>
      <c r="AC3349" s="38">
        <v>0</v>
      </c>
      <c r="AD3349" s="38" t="s">
        <v>47</v>
      </c>
    </row>
    <row r="3350" spans="1:30" s="27" customFormat="1" ht="15" customHeight="1" x14ac:dyDescent="0.25">
      <c r="A3350" s="39" t="s">
        <v>39</v>
      </c>
      <c r="B3350" s="39" t="s">
        <v>3399</v>
      </c>
      <c r="C3350" s="86">
        <v>42767</v>
      </c>
      <c r="D3350" s="29">
        <f>+VLOOKUP(B3350,'[2]HG-Mexico by Contract'!$B$8:$G$4512,6,FALSE)</f>
        <v>313548</v>
      </c>
      <c r="E3350" s="29"/>
      <c r="F3350" s="39" t="s">
        <v>218</v>
      </c>
      <c r="G3350" s="39" t="s">
        <v>42</v>
      </c>
      <c r="H3350" s="39" t="s">
        <v>44</v>
      </c>
      <c r="I3350" s="40">
        <v>396166.24</v>
      </c>
      <c r="J3350" s="32">
        <f t="shared" si="156"/>
        <v>396166.24</v>
      </c>
      <c r="K3350" s="31">
        <v>0</v>
      </c>
      <c r="L3350" s="31">
        <v>0</v>
      </c>
      <c r="M3350" s="31">
        <v>0</v>
      </c>
      <c r="N3350" s="31">
        <v>0</v>
      </c>
      <c r="O3350" s="33">
        <f t="shared" si="157"/>
        <v>0</v>
      </c>
      <c r="P3350" s="34" t="str">
        <f t="shared" si="158"/>
        <v>1-30</v>
      </c>
      <c r="Q3350" s="35" t="str">
        <f>+VLOOKUP(B3350,'[2]PORTAFOLIO JAN17'!$B$7:$T$4941,19,FALSE)</f>
        <v>NICARAGUA</v>
      </c>
      <c r="R3350" s="31">
        <v>0</v>
      </c>
      <c r="S3350" s="31">
        <v>0</v>
      </c>
      <c r="T3350" s="31" t="s">
        <v>45</v>
      </c>
      <c r="U3350" s="41" t="s">
        <v>46</v>
      </c>
      <c r="V3350" s="42">
        <v>396166.24</v>
      </c>
      <c r="W3350" s="43">
        <v>396166.24</v>
      </c>
      <c r="X3350" s="38">
        <v>0</v>
      </c>
      <c r="Y3350" s="38">
        <v>0</v>
      </c>
      <c r="Z3350" s="38">
        <v>0</v>
      </c>
      <c r="AA3350" s="38">
        <v>0</v>
      </c>
      <c r="AB3350" s="38">
        <v>0</v>
      </c>
      <c r="AC3350" s="38">
        <v>0</v>
      </c>
      <c r="AD3350" s="38" t="s">
        <v>47</v>
      </c>
    </row>
    <row r="3351" spans="1:30" s="27" customFormat="1" ht="15" customHeight="1" x14ac:dyDescent="0.25">
      <c r="A3351" s="28" t="s">
        <v>39</v>
      </c>
      <c r="B3351" s="28" t="s">
        <v>3400</v>
      </c>
      <c r="C3351" s="85">
        <v>42767</v>
      </c>
      <c r="D3351" s="29">
        <f>+VLOOKUP(B3351,'[2]HG-Mexico by Contract'!$B$8:$G$4512,6,FALSE)</f>
        <v>313548</v>
      </c>
      <c r="E3351" s="29"/>
      <c r="F3351" s="28" t="s">
        <v>218</v>
      </c>
      <c r="G3351" s="28" t="s">
        <v>42</v>
      </c>
      <c r="H3351" s="28" t="s">
        <v>44</v>
      </c>
      <c r="I3351" s="31">
        <v>167838.07</v>
      </c>
      <c r="J3351" s="32">
        <f t="shared" si="156"/>
        <v>167838.07</v>
      </c>
      <c r="K3351" s="31">
        <v>0</v>
      </c>
      <c r="L3351" s="31">
        <v>0</v>
      </c>
      <c r="M3351" s="31">
        <v>0</v>
      </c>
      <c r="N3351" s="31">
        <v>0</v>
      </c>
      <c r="O3351" s="33">
        <f t="shared" si="157"/>
        <v>0</v>
      </c>
      <c r="P3351" s="34" t="str">
        <f t="shared" si="158"/>
        <v>1-30</v>
      </c>
      <c r="Q3351" s="35" t="str">
        <f>+VLOOKUP(B3351,'[2]PORTAFOLIO JAN17'!$B$7:$T$4941,19,FALSE)</f>
        <v>NICARAGUA</v>
      </c>
      <c r="R3351" s="31">
        <v>0</v>
      </c>
      <c r="S3351" s="31">
        <v>0</v>
      </c>
      <c r="T3351" s="31" t="s">
        <v>45</v>
      </c>
      <c r="U3351" s="36" t="s">
        <v>46</v>
      </c>
      <c r="V3351" s="37">
        <v>167838.07</v>
      </c>
      <c r="W3351" s="38">
        <v>167838.07</v>
      </c>
      <c r="X3351" s="38">
        <v>0</v>
      </c>
      <c r="Y3351" s="38">
        <v>0</v>
      </c>
      <c r="Z3351" s="38">
        <v>0</v>
      </c>
      <c r="AA3351" s="38">
        <v>0</v>
      </c>
      <c r="AB3351" s="38">
        <v>0</v>
      </c>
      <c r="AC3351" s="38">
        <v>0</v>
      </c>
      <c r="AD3351" s="38" t="s">
        <v>47</v>
      </c>
    </row>
    <row r="3352" spans="1:30" s="27" customFormat="1" ht="15" customHeight="1" x14ac:dyDescent="0.25">
      <c r="A3352" s="39" t="s">
        <v>39</v>
      </c>
      <c r="B3352" s="39" t="s">
        <v>3401</v>
      </c>
      <c r="C3352" s="86">
        <v>42767</v>
      </c>
      <c r="D3352" s="29">
        <f>+VLOOKUP(B3352,'[2]HG-Mexico by Contract'!$B$8:$G$4512,6,FALSE)</f>
        <v>313548</v>
      </c>
      <c r="E3352" s="29"/>
      <c r="F3352" s="39" t="s">
        <v>218</v>
      </c>
      <c r="G3352" s="39" t="s">
        <v>42</v>
      </c>
      <c r="H3352" s="39" t="s">
        <v>44</v>
      </c>
      <c r="I3352" s="40">
        <v>170501.47</v>
      </c>
      <c r="J3352" s="32">
        <f t="shared" si="156"/>
        <v>170501.47</v>
      </c>
      <c r="K3352" s="31">
        <v>0</v>
      </c>
      <c r="L3352" s="31">
        <v>0</v>
      </c>
      <c r="M3352" s="31">
        <v>0</v>
      </c>
      <c r="N3352" s="31">
        <v>0</v>
      </c>
      <c r="O3352" s="33">
        <f t="shared" si="157"/>
        <v>0</v>
      </c>
      <c r="P3352" s="34" t="str">
        <f t="shared" si="158"/>
        <v>1-30</v>
      </c>
      <c r="Q3352" s="35" t="str">
        <f>+VLOOKUP(B3352,'[2]PORTAFOLIO JAN17'!$B$7:$T$4941,19,FALSE)</f>
        <v>NICARAGUA</v>
      </c>
      <c r="R3352" s="31">
        <v>0</v>
      </c>
      <c r="S3352" s="31">
        <v>0</v>
      </c>
      <c r="T3352" s="31" t="s">
        <v>45</v>
      </c>
      <c r="U3352" s="41" t="s">
        <v>46</v>
      </c>
      <c r="V3352" s="42">
        <v>170501.47</v>
      </c>
      <c r="W3352" s="43">
        <v>170501.47</v>
      </c>
      <c r="X3352" s="38">
        <v>0</v>
      </c>
      <c r="Y3352" s="38">
        <v>0</v>
      </c>
      <c r="Z3352" s="38">
        <v>0</v>
      </c>
      <c r="AA3352" s="38">
        <v>0</v>
      </c>
      <c r="AB3352" s="38">
        <v>0</v>
      </c>
      <c r="AC3352" s="38">
        <v>0</v>
      </c>
      <c r="AD3352" s="38" t="s">
        <v>47</v>
      </c>
    </row>
    <row r="3353" spans="1:30" s="27" customFormat="1" ht="15" customHeight="1" x14ac:dyDescent="0.25">
      <c r="A3353" s="28" t="s">
        <v>39</v>
      </c>
      <c r="B3353" s="28" t="s">
        <v>3402</v>
      </c>
      <c r="C3353" s="85">
        <v>42767</v>
      </c>
      <c r="D3353" s="29">
        <f>+VLOOKUP(B3353,'[2]HG-Mexico by Contract'!$B$8:$G$4512,6,FALSE)</f>
        <v>313548</v>
      </c>
      <c r="E3353" s="29"/>
      <c r="F3353" s="28" t="s">
        <v>62</v>
      </c>
      <c r="G3353" s="28" t="s">
        <v>42</v>
      </c>
      <c r="H3353" s="28" t="s">
        <v>44</v>
      </c>
      <c r="I3353" s="31">
        <v>18219.09</v>
      </c>
      <c r="J3353" s="32">
        <f t="shared" si="156"/>
        <v>18219.09</v>
      </c>
      <c r="K3353" s="31">
        <v>0</v>
      </c>
      <c r="L3353" s="31">
        <v>0</v>
      </c>
      <c r="M3353" s="31">
        <v>0</v>
      </c>
      <c r="N3353" s="31">
        <v>0</v>
      </c>
      <c r="O3353" s="33">
        <f t="shared" si="157"/>
        <v>0</v>
      </c>
      <c r="P3353" s="34" t="str">
        <f t="shared" si="158"/>
        <v>1-30</v>
      </c>
      <c r="Q3353" s="35" t="str">
        <f>+VLOOKUP(B3353,'[2]PORTAFOLIO JAN17'!$B$7:$T$4941,19,FALSE)</f>
        <v>NICARAGUA</v>
      </c>
      <c r="R3353" s="31">
        <v>0</v>
      </c>
      <c r="S3353" s="31">
        <v>0</v>
      </c>
      <c r="T3353" s="31" t="s">
        <v>45</v>
      </c>
      <c r="U3353" s="36" t="s">
        <v>46</v>
      </c>
      <c r="V3353" s="37">
        <v>18219.09</v>
      </c>
      <c r="W3353" s="38">
        <v>18219.09</v>
      </c>
      <c r="X3353" s="38">
        <v>0</v>
      </c>
      <c r="Y3353" s="38">
        <v>0</v>
      </c>
      <c r="Z3353" s="38">
        <v>0</v>
      </c>
      <c r="AA3353" s="38">
        <v>0</v>
      </c>
      <c r="AB3353" s="38">
        <v>0</v>
      </c>
      <c r="AC3353" s="38">
        <v>0</v>
      </c>
      <c r="AD3353" s="38" t="s">
        <v>47</v>
      </c>
    </row>
    <row r="3354" spans="1:30" s="27" customFormat="1" ht="15" customHeight="1" x14ac:dyDescent="0.25">
      <c r="A3354" s="39" t="s">
        <v>39</v>
      </c>
      <c r="B3354" s="39" t="s">
        <v>3403</v>
      </c>
      <c r="C3354" s="86">
        <v>42767</v>
      </c>
      <c r="D3354" s="29">
        <f>+VLOOKUP(B3354,'[2]HG-Mexico by Contract'!$B$8:$G$4512,6,FALSE)</f>
        <v>313548</v>
      </c>
      <c r="E3354" s="29"/>
      <c r="F3354" s="39" t="s">
        <v>62</v>
      </c>
      <c r="G3354" s="39" t="s">
        <v>42</v>
      </c>
      <c r="H3354" s="39" t="s">
        <v>44</v>
      </c>
      <c r="I3354" s="40">
        <v>18063.900000000001</v>
      </c>
      <c r="J3354" s="32">
        <f t="shared" si="156"/>
        <v>18063.900000000001</v>
      </c>
      <c r="K3354" s="31">
        <v>0</v>
      </c>
      <c r="L3354" s="31">
        <v>0</v>
      </c>
      <c r="M3354" s="31">
        <v>0</v>
      </c>
      <c r="N3354" s="31">
        <v>0</v>
      </c>
      <c r="O3354" s="33">
        <f t="shared" si="157"/>
        <v>0</v>
      </c>
      <c r="P3354" s="34" t="str">
        <f t="shared" si="158"/>
        <v>1-30</v>
      </c>
      <c r="Q3354" s="35" t="str">
        <f>+VLOOKUP(B3354,'[2]PORTAFOLIO JAN17'!$B$7:$T$4941,19,FALSE)</f>
        <v>NICARAGUA</v>
      </c>
      <c r="R3354" s="31">
        <v>0</v>
      </c>
      <c r="S3354" s="31">
        <v>0</v>
      </c>
      <c r="T3354" s="31" t="s">
        <v>45</v>
      </c>
      <c r="U3354" s="41" t="s">
        <v>46</v>
      </c>
      <c r="V3354" s="42">
        <v>18063.900000000001</v>
      </c>
      <c r="W3354" s="43">
        <v>18063.900000000001</v>
      </c>
      <c r="X3354" s="38">
        <v>0</v>
      </c>
      <c r="Y3354" s="38">
        <v>0</v>
      </c>
      <c r="Z3354" s="38">
        <v>0</v>
      </c>
      <c r="AA3354" s="38">
        <v>0</v>
      </c>
      <c r="AB3354" s="38">
        <v>0</v>
      </c>
      <c r="AC3354" s="38">
        <v>0</v>
      </c>
      <c r="AD3354" s="38" t="s">
        <v>47</v>
      </c>
    </row>
    <row r="3355" spans="1:30" s="27" customFormat="1" ht="15" customHeight="1" x14ac:dyDescent="0.25">
      <c r="A3355" s="28" t="s">
        <v>39</v>
      </c>
      <c r="B3355" s="28" t="s">
        <v>3404</v>
      </c>
      <c r="C3355" s="85">
        <v>42767</v>
      </c>
      <c r="D3355" s="29">
        <f>+VLOOKUP(B3355,'[2]HG-Mexico by Contract'!$B$8:$G$4512,6,FALSE)</f>
        <v>313548</v>
      </c>
      <c r="E3355" s="29"/>
      <c r="F3355" s="28" t="s">
        <v>62</v>
      </c>
      <c r="G3355" s="28" t="s">
        <v>42</v>
      </c>
      <c r="H3355" s="28" t="s">
        <v>44</v>
      </c>
      <c r="I3355" s="31">
        <v>79184.990000000005</v>
      </c>
      <c r="J3355" s="32">
        <f t="shared" si="156"/>
        <v>79184.990000000005</v>
      </c>
      <c r="K3355" s="31">
        <v>0</v>
      </c>
      <c r="L3355" s="31">
        <v>0</v>
      </c>
      <c r="M3355" s="31">
        <v>0</v>
      </c>
      <c r="N3355" s="31">
        <v>0</v>
      </c>
      <c r="O3355" s="33">
        <f t="shared" si="157"/>
        <v>0</v>
      </c>
      <c r="P3355" s="34" t="str">
        <f t="shared" si="158"/>
        <v>1-30</v>
      </c>
      <c r="Q3355" s="35" t="str">
        <f>+VLOOKUP(B3355,'[2]PORTAFOLIO JAN17'!$B$7:$T$4941,19,FALSE)</f>
        <v>NICARAGUA</v>
      </c>
      <c r="R3355" s="31">
        <v>0</v>
      </c>
      <c r="S3355" s="31">
        <v>0</v>
      </c>
      <c r="T3355" s="31" t="s">
        <v>45</v>
      </c>
      <c r="U3355" s="36" t="s">
        <v>46</v>
      </c>
      <c r="V3355" s="37">
        <v>79184.990000000005</v>
      </c>
      <c r="W3355" s="38">
        <v>79184.990000000005</v>
      </c>
      <c r="X3355" s="38">
        <v>0</v>
      </c>
      <c r="Y3355" s="38">
        <v>0</v>
      </c>
      <c r="Z3355" s="38">
        <v>0</v>
      </c>
      <c r="AA3355" s="38">
        <v>0</v>
      </c>
      <c r="AB3355" s="38">
        <v>0</v>
      </c>
      <c r="AC3355" s="38">
        <v>0</v>
      </c>
      <c r="AD3355" s="38" t="s">
        <v>47</v>
      </c>
    </row>
    <row r="3356" spans="1:30" s="27" customFormat="1" ht="15" customHeight="1" x14ac:dyDescent="0.25">
      <c r="A3356" s="39" t="s">
        <v>39</v>
      </c>
      <c r="B3356" s="39" t="s">
        <v>3405</v>
      </c>
      <c r="C3356" s="86">
        <v>42767</v>
      </c>
      <c r="D3356" s="29">
        <f>+VLOOKUP(B3356,'[2]HG-Mexico by Contract'!$B$8:$G$4512,6,FALSE)</f>
        <v>313548</v>
      </c>
      <c r="E3356" s="29"/>
      <c r="F3356" s="39" t="s">
        <v>62</v>
      </c>
      <c r="G3356" s="39" t="s">
        <v>42</v>
      </c>
      <c r="H3356" s="39" t="s">
        <v>44</v>
      </c>
      <c r="I3356" s="40">
        <v>11773.99</v>
      </c>
      <c r="J3356" s="32">
        <f t="shared" si="156"/>
        <v>11773.99</v>
      </c>
      <c r="K3356" s="31">
        <v>0</v>
      </c>
      <c r="L3356" s="31">
        <v>0</v>
      </c>
      <c r="M3356" s="31">
        <v>0</v>
      </c>
      <c r="N3356" s="31">
        <v>0</v>
      </c>
      <c r="O3356" s="33">
        <f t="shared" si="157"/>
        <v>0</v>
      </c>
      <c r="P3356" s="34" t="str">
        <f t="shared" si="158"/>
        <v>1-30</v>
      </c>
      <c r="Q3356" s="35" t="str">
        <f>+VLOOKUP(B3356,'[2]PORTAFOLIO JAN17'!$B$7:$T$4941,19,FALSE)</f>
        <v>NICARAGUA</v>
      </c>
      <c r="R3356" s="31">
        <v>0</v>
      </c>
      <c r="S3356" s="31">
        <v>0</v>
      </c>
      <c r="T3356" s="31" t="s">
        <v>45</v>
      </c>
      <c r="U3356" s="41" t="s">
        <v>46</v>
      </c>
      <c r="V3356" s="42">
        <v>11773.99</v>
      </c>
      <c r="W3356" s="43">
        <v>11773.99</v>
      </c>
      <c r="X3356" s="38">
        <v>0</v>
      </c>
      <c r="Y3356" s="38">
        <v>0</v>
      </c>
      <c r="Z3356" s="38">
        <v>0</v>
      </c>
      <c r="AA3356" s="38">
        <v>0</v>
      </c>
      <c r="AB3356" s="38">
        <v>0</v>
      </c>
      <c r="AC3356" s="38">
        <v>0</v>
      </c>
      <c r="AD3356" s="38" t="s">
        <v>47</v>
      </c>
    </row>
    <row r="3357" spans="1:30" s="27" customFormat="1" ht="15" customHeight="1" x14ac:dyDescent="0.25">
      <c r="A3357" s="28" t="s">
        <v>39</v>
      </c>
      <c r="B3357" s="28" t="s">
        <v>3406</v>
      </c>
      <c r="C3357" s="85">
        <v>42767</v>
      </c>
      <c r="D3357" s="29">
        <f>+VLOOKUP(B3357,'[2]HG-Mexico by Contract'!$B$8:$G$4512,6,FALSE)</f>
        <v>313548</v>
      </c>
      <c r="E3357" s="29"/>
      <c r="F3357" s="28" t="s">
        <v>62</v>
      </c>
      <c r="G3357" s="28" t="s">
        <v>42</v>
      </c>
      <c r="H3357" s="28" t="s">
        <v>44</v>
      </c>
      <c r="I3357" s="31">
        <v>12275.93</v>
      </c>
      <c r="J3357" s="32">
        <f t="shared" si="156"/>
        <v>12275.93</v>
      </c>
      <c r="K3357" s="31">
        <v>0</v>
      </c>
      <c r="L3357" s="31">
        <v>0</v>
      </c>
      <c r="M3357" s="31">
        <v>0</v>
      </c>
      <c r="N3357" s="31">
        <v>0</v>
      </c>
      <c r="O3357" s="33">
        <f t="shared" si="157"/>
        <v>0</v>
      </c>
      <c r="P3357" s="34" t="str">
        <f t="shared" si="158"/>
        <v>1-30</v>
      </c>
      <c r="Q3357" s="35" t="str">
        <f>+VLOOKUP(B3357,'[2]PORTAFOLIO JAN17'!$B$7:$T$4941,19,FALSE)</f>
        <v>NICARAGUA</v>
      </c>
      <c r="R3357" s="31">
        <v>0</v>
      </c>
      <c r="S3357" s="31">
        <v>0</v>
      </c>
      <c r="T3357" s="31" t="s">
        <v>45</v>
      </c>
      <c r="U3357" s="36" t="s">
        <v>46</v>
      </c>
      <c r="V3357" s="37">
        <v>12275.93</v>
      </c>
      <c r="W3357" s="38">
        <v>12275.93</v>
      </c>
      <c r="X3357" s="38">
        <v>0</v>
      </c>
      <c r="Y3357" s="38">
        <v>0</v>
      </c>
      <c r="Z3357" s="38">
        <v>0</v>
      </c>
      <c r="AA3357" s="38">
        <v>0</v>
      </c>
      <c r="AB3357" s="38">
        <v>0</v>
      </c>
      <c r="AC3357" s="38">
        <v>0</v>
      </c>
      <c r="AD3357" s="38" t="s">
        <v>47</v>
      </c>
    </row>
    <row r="3358" spans="1:30" s="27" customFormat="1" ht="15" customHeight="1" x14ac:dyDescent="0.25">
      <c r="A3358" s="39" t="s">
        <v>39</v>
      </c>
      <c r="B3358" s="39" t="s">
        <v>3407</v>
      </c>
      <c r="C3358" s="86">
        <v>42767</v>
      </c>
      <c r="D3358" s="29">
        <f>+VLOOKUP(B3358,'[2]HG-Mexico by Contract'!$B$8:$G$4512,6,FALSE)</f>
        <v>313548</v>
      </c>
      <c r="E3358" s="29"/>
      <c r="F3358" s="39" t="s">
        <v>62</v>
      </c>
      <c r="G3358" s="39" t="s">
        <v>42</v>
      </c>
      <c r="H3358" s="39" t="s">
        <v>44</v>
      </c>
      <c r="I3358" s="40">
        <v>9810.56</v>
      </c>
      <c r="J3358" s="32">
        <f t="shared" si="156"/>
        <v>9810.56</v>
      </c>
      <c r="K3358" s="31">
        <v>0</v>
      </c>
      <c r="L3358" s="31">
        <v>0</v>
      </c>
      <c r="M3358" s="31">
        <v>0</v>
      </c>
      <c r="N3358" s="31">
        <v>0</v>
      </c>
      <c r="O3358" s="33">
        <f t="shared" si="157"/>
        <v>0</v>
      </c>
      <c r="P3358" s="34" t="str">
        <f t="shared" si="158"/>
        <v>1-30</v>
      </c>
      <c r="Q3358" s="35" t="str">
        <f>+VLOOKUP(B3358,'[2]PORTAFOLIO JAN17'!$B$7:$T$4941,19,FALSE)</f>
        <v>NICARAGUA</v>
      </c>
      <c r="R3358" s="31">
        <v>0</v>
      </c>
      <c r="S3358" s="31">
        <v>0</v>
      </c>
      <c r="T3358" s="31" t="s">
        <v>45</v>
      </c>
      <c r="U3358" s="41" t="s">
        <v>46</v>
      </c>
      <c r="V3358" s="42">
        <v>9810.56</v>
      </c>
      <c r="W3358" s="43">
        <v>9810.56</v>
      </c>
      <c r="X3358" s="38">
        <v>0</v>
      </c>
      <c r="Y3358" s="38">
        <v>0</v>
      </c>
      <c r="Z3358" s="38">
        <v>0</v>
      </c>
      <c r="AA3358" s="38">
        <v>0</v>
      </c>
      <c r="AB3358" s="38">
        <v>0</v>
      </c>
      <c r="AC3358" s="38">
        <v>0</v>
      </c>
      <c r="AD3358" s="38" t="s">
        <v>47</v>
      </c>
    </row>
    <row r="3359" spans="1:30" s="27" customFormat="1" ht="15" customHeight="1" x14ac:dyDescent="0.25">
      <c r="A3359" s="28" t="s">
        <v>39</v>
      </c>
      <c r="B3359" s="28" t="s">
        <v>3408</v>
      </c>
      <c r="C3359" s="85">
        <v>42767</v>
      </c>
      <c r="D3359" s="29">
        <f>+VLOOKUP(B3359,'[2]HG-Mexico by Contract'!$B$8:$G$4512,6,FALSE)</f>
        <v>313548</v>
      </c>
      <c r="E3359" s="29"/>
      <c r="F3359" s="28" t="s">
        <v>62</v>
      </c>
      <c r="G3359" s="28" t="s">
        <v>42</v>
      </c>
      <c r="H3359" s="28" t="s">
        <v>44</v>
      </c>
      <c r="I3359" s="31">
        <v>11773.99</v>
      </c>
      <c r="J3359" s="32">
        <f t="shared" si="156"/>
        <v>11773.99</v>
      </c>
      <c r="K3359" s="31">
        <v>0</v>
      </c>
      <c r="L3359" s="31">
        <v>0</v>
      </c>
      <c r="M3359" s="31">
        <v>0</v>
      </c>
      <c r="N3359" s="31">
        <v>0</v>
      </c>
      <c r="O3359" s="33">
        <f t="shared" si="157"/>
        <v>0</v>
      </c>
      <c r="P3359" s="34" t="str">
        <f t="shared" si="158"/>
        <v>1-30</v>
      </c>
      <c r="Q3359" s="35" t="str">
        <f>+VLOOKUP(B3359,'[2]PORTAFOLIO JAN17'!$B$7:$T$4941,19,FALSE)</f>
        <v>NICARAGUA</v>
      </c>
      <c r="R3359" s="31">
        <v>0</v>
      </c>
      <c r="S3359" s="31">
        <v>0</v>
      </c>
      <c r="T3359" s="31" t="s">
        <v>45</v>
      </c>
      <c r="U3359" s="36" t="s">
        <v>46</v>
      </c>
      <c r="V3359" s="37">
        <v>11773.99</v>
      </c>
      <c r="W3359" s="38">
        <v>11773.99</v>
      </c>
      <c r="X3359" s="38">
        <v>0</v>
      </c>
      <c r="Y3359" s="38">
        <v>0</v>
      </c>
      <c r="Z3359" s="38">
        <v>0</v>
      </c>
      <c r="AA3359" s="38">
        <v>0</v>
      </c>
      <c r="AB3359" s="38">
        <v>0</v>
      </c>
      <c r="AC3359" s="38">
        <v>0</v>
      </c>
      <c r="AD3359" s="38" t="s">
        <v>47</v>
      </c>
    </row>
    <row r="3360" spans="1:30" s="27" customFormat="1" ht="15" customHeight="1" x14ac:dyDescent="0.25">
      <c r="A3360" s="39" t="s">
        <v>39</v>
      </c>
      <c r="B3360" s="39" t="s">
        <v>3409</v>
      </c>
      <c r="C3360" s="86">
        <v>42767</v>
      </c>
      <c r="D3360" s="29">
        <f>+VLOOKUP(B3360,'[2]HG-Mexico by Contract'!$B$8:$G$4512,6,FALSE)</f>
        <v>313548</v>
      </c>
      <c r="E3360" s="29"/>
      <c r="F3360" s="39" t="s">
        <v>218</v>
      </c>
      <c r="G3360" s="39" t="s">
        <v>42</v>
      </c>
      <c r="H3360" s="39" t="s">
        <v>44</v>
      </c>
      <c r="I3360" s="40">
        <v>167884.21</v>
      </c>
      <c r="J3360" s="32">
        <f t="shared" si="156"/>
        <v>167884.21</v>
      </c>
      <c r="K3360" s="31">
        <v>0</v>
      </c>
      <c r="L3360" s="31">
        <v>0</v>
      </c>
      <c r="M3360" s="31">
        <v>0</v>
      </c>
      <c r="N3360" s="31">
        <v>0</v>
      </c>
      <c r="O3360" s="33">
        <f t="shared" si="157"/>
        <v>0</v>
      </c>
      <c r="P3360" s="34" t="str">
        <f t="shared" si="158"/>
        <v>1-30</v>
      </c>
      <c r="Q3360" s="35" t="str">
        <f>+VLOOKUP(B3360,'[2]PORTAFOLIO JAN17'!$B$7:$T$4941,19,FALSE)</f>
        <v>NICARAGUA</v>
      </c>
      <c r="R3360" s="31">
        <v>0</v>
      </c>
      <c r="S3360" s="31">
        <v>0</v>
      </c>
      <c r="T3360" s="31" t="s">
        <v>45</v>
      </c>
      <c r="U3360" s="41" t="s">
        <v>46</v>
      </c>
      <c r="V3360" s="42">
        <v>167884.21</v>
      </c>
      <c r="W3360" s="43">
        <v>167884.21</v>
      </c>
      <c r="X3360" s="38">
        <v>0</v>
      </c>
      <c r="Y3360" s="38">
        <v>0</v>
      </c>
      <c r="Z3360" s="38">
        <v>0</v>
      </c>
      <c r="AA3360" s="38">
        <v>0</v>
      </c>
      <c r="AB3360" s="38">
        <v>0</v>
      </c>
      <c r="AC3360" s="38">
        <v>0</v>
      </c>
      <c r="AD3360" s="38" t="s">
        <v>47</v>
      </c>
    </row>
    <row r="3361" spans="1:30" s="27" customFormat="1" ht="15" customHeight="1" x14ac:dyDescent="0.25">
      <c r="A3361" s="28" t="s">
        <v>39</v>
      </c>
      <c r="B3361" s="28" t="s">
        <v>3410</v>
      </c>
      <c r="C3361" s="85">
        <v>42767</v>
      </c>
      <c r="D3361" s="29">
        <f>+VLOOKUP(B3361,'[2]HG-Mexico by Contract'!$B$8:$G$4512,6,FALSE)</f>
        <v>317518</v>
      </c>
      <c r="E3361" s="29"/>
      <c r="F3361" s="28" t="s">
        <v>41</v>
      </c>
      <c r="G3361" s="28" t="s">
        <v>42</v>
      </c>
      <c r="H3361" s="28" t="s">
        <v>63</v>
      </c>
      <c r="I3361" s="31">
        <v>2264930.98</v>
      </c>
      <c r="J3361" s="32">
        <f t="shared" si="156"/>
        <v>113767.48313793718</v>
      </c>
      <c r="K3361" s="31">
        <v>0</v>
      </c>
      <c r="L3361" s="31">
        <v>0</v>
      </c>
      <c r="M3361" s="31">
        <v>0</v>
      </c>
      <c r="N3361" s="31">
        <v>0</v>
      </c>
      <c r="O3361" s="33">
        <f t="shared" si="157"/>
        <v>0</v>
      </c>
      <c r="P3361" s="34" t="str">
        <f t="shared" si="158"/>
        <v>1-30</v>
      </c>
      <c r="Q3361" s="35" t="str">
        <f>+VLOOKUP(B3361,'[2]PORTAFOLIO JAN17'!$B$7:$T$4941,19,FALSE)</f>
        <v>MEXICO</v>
      </c>
      <c r="R3361" s="31">
        <v>0</v>
      </c>
      <c r="S3361" s="31">
        <v>0</v>
      </c>
      <c r="T3361" s="31" t="s">
        <v>45</v>
      </c>
      <c r="U3361" s="36" t="s">
        <v>64</v>
      </c>
      <c r="V3361" s="37">
        <v>113767.4831254</v>
      </c>
      <c r="W3361" s="38">
        <v>113767.4831254</v>
      </c>
      <c r="X3361" s="38">
        <v>0</v>
      </c>
      <c r="Y3361" s="38">
        <v>0</v>
      </c>
      <c r="Z3361" s="38">
        <v>0</v>
      </c>
      <c r="AA3361" s="38">
        <v>0</v>
      </c>
      <c r="AB3361" s="38">
        <v>0</v>
      </c>
      <c r="AC3361" s="38">
        <v>0</v>
      </c>
      <c r="AD3361" s="38" t="s">
        <v>47</v>
      </c>
    </row>
    <row r="3362" spans="1:30" s="27" customFormat="1" ht="15" customHeight="1" x14ac:dyDescent="0.25">
      <c r="A3362" s="39" t="s">
        <v>39</v>
      </c>
      <c r="B3362" s="39" t="s">
        <v>3411</v>
      </c>
      <c r="C3362" s="86">
        <v>42767</v>
      </c>
      <c r="D3362" s="29">
        <f>+VLOOKUP(B3362,'[2]HG-Mexico by Contract'!$B$8:$G$4512,6,FALSE)</f>
        <v>319669</v>
      </c>
      <c r="E3362" s="29"/>
      <c r="F3362" s="39" t="s">
        <v>41</v>
      </c>
      <c r="G3362" s="39" t="s">
        <v>42</v>
      </c>
      <c r="H3362" s="39" t="s">
        <v>63</v>
      </c>
      <c r="I3362" s="40">
        <v>5326853.13</v>
      </c>
      <c r="J3362" s="32">
        <f t="shared" si="156"/>
        <v>267567.83274938597</v>
      </c>
      <c r="K3362" s="31">
        <v>0</v>
      </c>
      <c r="L3362" s="31">
        <v>0</v>
      </c>
      <c r="M3362" s="31">
        <v>0</v>
      </c>
      <c r="N3362" s="31">
        <v>0</v>
      </c>
      <c r="O3362" s="33">
        <f t="shared" si="157"/>
        <v>0</v>
      </c>
      <c r="P3362" s="34" t="str">
        <f t="shared" si="158"/>
        <v>1-30</v>
      </c>
      <c r="Q3362" s="35" t="str">
        <f>+VLOOKUP(B3362,'[2]PORTAFOLIO JAN17'!$B$7:$T$4941,19,FALSE)</f>
        <v>MEXICO</v>
      </c>
      <c r="R3362" s="31">
        <v>0</v>
      </c>
      <c r="S3362" s="31">
        <v>0</v>
      </c>
      <c r="T3362" s="31" t="s">
        <v>45</v>
      </c>
      <c r="U3362" s="41" t="s">
        <v>64</v>
      </c>
      <c r="V3362" s="42">
        <v>267567.83271990001</v>
      </c>
      <c r="W3362" s="43">
        <v>267567.83271990001</v>
      </c>
      <c r="X3362" s="38">
        <v>0</v>
      </c>
      <c r="Y3362" s="38">
        <v>0</v>
      </c>
      <c r="Z3362" s="38">
        <v>0</v>
      </c>
      <c r="AA3362" s="38">
        <v>0</v>
      </c>
      <c r="AB3362" s="38">
        <v>0</v>
      </c>
      <c r="AC3362" s="38">
        <v>0</v>
      </c>
      <c r="AD3362" s="38" t="s">
        <v>47</v>
      </c>
    </row>
    <row r="3363" spans="1:30" s="27" customFormat="1" ht="15" customHeight="1" x14ac:dyDescent="0.25">
      <c r="A3363" s="28" t="s">
        <v>39</v>
      </c>
      <c r="B3363" s="28" t="s">
        <v>3412</v>
      </c>
      <c r="C3363" s="85">
        <v>42767</v>
      </c>
      <c r="D3363" s="29">
        <f>+VLOOKUP(B3363,'[2]HG-Mexico by Contract'!$B$8:$G$4512,6,FALSE)</f>
        <v>349149</v>
      </c>
      <c r="E3363" s="29"/>
      <c r="F3363" s="28" t="s">
        <v>41</v>
      </c>
      <c r="G3363" s="28" t="s">
        <v>42</v>
      </c>
      <c r="H3363" s="28" t="s">
        <v>44</v>
      </c>
      <c r="I3363" s="31">
        <v>29528.9</v>
      </c>
      <c r="J3363" s="32">
        <f t="shared" si="156"/>
        <v>29528.9</v>
      </c>
      <c r="K3363" s="31">
        <v>0</v>
      </c>
      <c r="L3363" s="31">
        <v>0</v>
      </c>
      <c r="M3363" s="31">
        <v>0</v>
      </c>
      <c r="N3363" s="31">
        <v>0</v>
      </c>
      <c r="O3363" s="33">
        <f t="shared" si="157"/>
        <v>0</v>
      </c>
      <c r="P3363" s="34" t="str">
        <f t="shared" si="158"/>
        <v>1-30</v>
      </c>
      <c r="Q3363" s="35" t="str">
        <f>+VLOOKUP(B3363,'[2]PORTAFOLIO JAN17'!$B$7:$T$4941,19,FALSE)</f>
        <v>MEXICO</v>
      </c>
      <c r="R3363" s="31">
        <v>0</v>
      </c>
      <c r="S3363" s="31">
        <v>0</v>
      </c>
      <c r="T3363" s="31" t="s">
        <v>45</v>
      </c>
      <c r="U3363" s="36" t="s">
        <v>46</v>
      </c>
      <c r="V3363" s="37">
        <v>29528.9</v>
      </c>
      <c r="W3363" s="38">
        <v>29528.9</v>
      </c>
      <c r="X3363" s="38">
        <v>0</v>
      </c>
      <c r="Y3363" s="38">
        <v>0</v>
      </c>
      <c r="Z3363" s="38">
        <v>0</v>
      </c>
      <c r="AA3363" s="38">
        <v>0</v>
      </c>
      <c r="AB3363" s="38">
        <v>0</v>
      </c>
      <c r="AC3363" s="38">
        <v>0</v>
      </c>
      <c r="AD3363" s="38" t="s">
        <v>47</v>
      </c>
    </row>
    <row r="3364" spans="1:30" s="27" customFormat="1" ht="15" customHeight="1" x14ac:dyDescent="0.25">
      <c r="A3364" s="39" t="s">
        <v>39</v>
      </c>
      <c r="B3364" s="39" t="s">
        <v>3413</v>
      </c>
      <c r="C3364" s="86">
        <v>42767</v>
      </c>
      <c r="D3364" s="29">
        <f>+VLOOKUP(B3364,'[2]HG-Mexico by Contract'!$B$8:$G$4512,6,FALSE)</f>
        <v>310580</v>
      </c>
      <c r="E3364" s="29"/>
      <c r="F3364" s="39" t="s">
        <v>41</v>
      </c>
      <c r="G3364" s="39" t="s">
        <v>42</v>
      </c>
      <c r="H3364" s="39" t="s">
        <v>44</v>
      </c>
      <c r="I3364" s="40">
        <v>1677787.52</v>
      </c>
      <c r="J3364" s="32">
        <f t="shared" si="156"/>
        <v>1677787.52</v>
      </c>
      <c r="K3364" s="31">
        <v>0</v>
      </c>
      <c r="L3364" s="31">
        <v>0</v>
      </c>
      <c r="M3364" s="31">
        <v>0</v>
      </c>
      <c r="N3364" s="31">
        <v>0</v>
      </c>
      <c r="O3364" s="33">
        <f t="shared" si="157"/>
        <v>0</v>
      </c>
      <c r="P3364" s="34" t="str">
        <f t="shared" si="158"/>
        <v>1-30</v>
      </c>
      <c r="Q3364" s="35" t="str">
        <f>+VLOOKUP(B3364,'[2]PORTAFOLIO JAN17'!$B$7:$T$4941,19,FALSE)</f>
        <v>MEXICO</v>
      </c>
      <c r="R3364" s="31">
        <v>0</v>
      </c>
      <c r="S3364" s="31">
        <v>0</v>
      </c>
      <c r="T3364" s="31" t="s">
        <v>45</v>
      </c>
      <c r="U3364" s="41" t="s">
        <v>46</v>
      </c>
      <c r="V3364" s="42">
        <v>1677787.52</v>
      </c>
      <c r="W3364" s="43">
        <v>1677787.52</v>
      </c>
      <c r="X3364" s="38">
        <v>0</v>
      </c>
      <c r="Y3364" s="38">
        <v>0</v>
      </c>
      <c r="Z3364" s="38">
        <v>0</v>
      </c>
      <c r="AA3364" s="38">
        <v>0</v>
      </c>
      <c r="AB3364" s="38">
        <v>0</v>
      </c>
      <c r="AC3364" s="38">
        <v>0</v>
      </c>
      <c r="AD3364" s="38" t="s">
        <v>47</v>
      </c>
    </row>
    <row r="3365" spans="1:30" s="27" customFormat="1" ht="15" customHeight="1" x14ac:dyDescent="0.25">
      <c r="A3365" s="28" t="s">
        <v>39</v>
      </c>
      <c r="B3365" s="28" t="s">
        <v>3414</v>
      </c>
      <c r="C3365" s="85">
        <v>42767</v>
      </c>
      <c r="D3365" s="29">
        <f>+VLOOKUP(B3365,'[2]HG-Mexico by Contract'!$B$8:$G$4512,6,FALSE)</f>
        <v>334777</v>
      </c>
      <c r="E3365" s="29"/>
      <c r="F3365" s="28" t="s">
        <v>41</v>
      </c>
      <c r="G3365" s="28" t="s">
        <v>42</v>
      </c>
      <c r="H3365" s="28" t="s">
        <v>63</v>
      </c>
      <c r="I3365" s="31">
        <v>630777.49</v>
      </c>
      <c r="J3365" s="32">
        <f t="shared" si="156"/>
        <v>31683.953326191571</v>
      </c>
      <c r="K3365" s="31">
        <v>0</v>
      </c>
      <c r="L3365" s="31">
        <v>0</v>
      </c>
      <c r="M3365" s="31">
        <v>0</v>
      </c>
      <c r="N3365" s="31">
        <v>0</v>
      </c>
      <c r="O3365" s="33">
        <f t="shared" si="157"/>
        <v>0</v>
      </c>
      <c r="P3365" s="34" t="str">
        <f t="shared" si="158"/>
        <v>1-30</v>
      </c>
      <c r="Q3365" s="35" t="str">
        <f>+VLOOKUP(B3365,'[2]PORTAFOLIO JAN17'!$B$7:$T$4941,19,FALSE)</f>
        <v>MEXICO</v>
      </c>
      <c r="R3365" s="31">
        <v>0</v>
      </c>
      <c r="S3365" s="31">
        <v>0</v>
      </c>
      <c r="T3365" s="31" t="s">
        <v>45</v>
      </c>
      <c r="U3365" s="36" t="s">
        <v>64</v>
      </c>
      <c r="V3365" s="37">
        <v>31683.953322699999</v>
      </c>
      <c r="W3365" s="38">
        <v>31683.953322699999</v>
      </c>
      <c r="X3365" s="38">
        <v>0</v>
      </c>
      <c r="Y3365" s="38">
        <v>0</v>
      </c>
      <c r="Z3365" s="38">
        <v>0</v>
      </c>
      <c r="AA3365" s="38">
        <v>0</v>
      </c>
      <c r="AB3365" s="38">
        <v>0</v>
      </c>
      <c r="AC3365" s="38">
        <v>0</v>
      </c>
      <c r="AD3365" s="38" t="s">
        <v>47</v>
      </c>
    </row>
    <row r="3366" spans="1:30" s="27" customFormat="1" ht="15" customHeight="1" x14ac:dyDescent="0.25">
      <c r="A3366" s="39" t="s">
        <v>39</v>
      </c>
      <c r="B3366" s="39" t="s">
        <v>3415</v>
      </c>
      <c r="C3366" s="86">
        <v>42767</v>
      </c>
      <c r="D3366" s="29">
        <f>+VLOOKUP(B3366,'[2]HG-Mexico by Contract'!$B$8:$G$4512,6,FALSE)</f>
        <v>368163</v>
      </c>
      <c r="E3366" s="29"/>
      <c r="F3366" s="39" t="s">
        <v>41</v>
      </c>
      <c r="G3366" s="39" t="s">
        <v>42</v>
      </c>
      <c r="H3366" s="39" t="s">
        <v>63</v>
      </c>
      <c r="I3366" s="40">
        <v>481671.38</v>
      </c>
      <c r="J3366" s="32">
        <f t="shared" si="156"/>
        <v>24194.353420066218</v>
      </c>
      <c r="K3366" s="31">
        <v>0</v>
      </c>
      <c r="L3366" s="31">
        <v>0</v>
      </c>
      <c r="M3366" s="31">
        <v>0</v>
      </c>
      <c r="N3366" s="31">
        <v>0</v>
      </c>
      <c r="O3366" s="33">
        <f t="shared" si="157"/>
        <v>0</v>
      </c>
      <c r="P3366" s="34" t="str">
        <f t="shared" si="158"/>
        <v>1-30</v>
      </c>
      <c r="Q3366" s="35" t="str">
        <f>+VLOOKUP(B3366,'[2]PORTAFOLIO JAN17'!$B$7:$T$4941,19,FALSE)</f>
        <v>MEXICO</v>
      </c>
      <c r="R3366" s="31">
        <v>0</v>
      </c>
      <c r="S3366" s="31">
        <v>0</v>
      </c>
      <c r="T3366" s="31" t="s">
        <v>45</v>
      </c>
      <c r="U3366" s="41" t="s">
        <v>64</v>
      </c>
      <c r="V3366" s="42">
        <v>24194.353417400001</v>
      </c>
      <c r="W3366" s="43">
        <v>24194.353417400001</v>
      </c>
      <c r="X3366" s="38">
        <v>0</v>
      </c>
      <c r="Y3366" s="38">
        <v>0</v>
      </c>
      <c r="Z3366" s="38">
        <v>0</v>
      </c>
      <c r="AA3366" s="38">
        <v>0</v>
      </c>
      <c r="AB3366" s="38">
        <v>0</v>
      </c>
      <c r="AC3366" s="38">
        <v>0</v>
      </c>
      <c r="AD3366" s="38" t="s">
        <v>47</v>
      </c>
    </row>
    <row r="3367" spans="1:30" s="27" customFormat="1" ht="15" customHeight="1" x14ac:dyDescent="0.25">
      <c r="A3367" s="28" t="s">
        <v>39</v>
      </c>
      <c r="B3367" s="28" t="s">
        <v>3416</v>
      </c>
      <c r="C3367" s="85">
        <v>42767</v>
      </c>
      <c r="D3367" s="29">
        <f>+VLOOKUP(B3367,'[2]HG-Mexico by Contract'!$B$8:$G$4512,6,FALSE)</f>
        <v>339833</v>
      </c>
      <c r="E3367" s="29"/>
      <c r="F3367" s="28" t="s">
        <v>41</v>
      </c>
      <c r="G3367" s="28" t="s">
        <v>42</v>
      </c>
      <c r="H3367" s="28" t="s">
        <v>63</v>
      </c>
      <c r="I3367" s="31">
        <v>4058527.57</v>
      </c>
      <c r="J3367" s="32">
        <f t="shared" si="156"/>
        <v>203859.83986356534</v>
      </c>
      <c r="K3367" s="31">
        <v>0</v>
      </c>
      <c r="L3367" s="31">
        <v>0</v>
      </c>
      <c r="M3367" s="31">
        <v>0</v>
      </c>
      <c r="N3367" s="31">
        <v>0</v>
      </c>
      <c r="O3367" s="33">
        <f t="shared" si="157"/>
        <v>0</v>
      </c>
      <c r="P3367" s="34" t="str">
        <f t="shared" si="158"/>
        <v>1-30</v>
      </c>
      <c r="Q3367" s="35" t="str">
        <f>+VLOOKUP(B3367,'[2]PORTAFOLIO JAN17'!$B$7:$T$4941,19,FALSE)</f>
        <v>MEXICO</v>
      </c>
      <c r="R3367" s="31">
        <v>0</v>
      </c>
      <c r="S3367" s="31">
        <v>0</v>
      </c>
      <c r="T3367" s="31" t="s">
        <v>45</v>
      </c>
      <c r="U3367" s="36" t="s">
        <v>64</v>
      </c>
      <c r="V3367" s="37">
        <v>203859.83984110001</v>
      </c>
      <c r="W3367" s="38">
        <v>203859.83984110001</v>
      </c>
      <c r="X3367" s="38">
        <v>0</v>
      </c>
      <c r="Y3367" s="38">
        <v>0</v>
      </c>
      <c r="Z3367" s="38">
        <v>0</v>
      </c>
      <c r="AA3367" s="38">
        <v>0</v>
      </c>
      <c r="AB3367" s="38">
        <v>0</v>
      </c>
      <c r="AC3367" s="38">
        <v>0</v>
      </c>
      <c r="AD3367" s="38" t="s">
        <v>47</v>
      </c>
    </row>
    <row r="3368" spans="1:30" s="27" customFormat="1" ht="15" customHeight="1" x14ac:dyDescent="0.25">
      <c r="A3368" s="39" t="s">
        <v>39</v>
      </c>
      <c r="B3368" s="39" t="s">
        <v>3417</v>
      </c>
      <c r="C3368" s="86">
        <v>42767</v>
      </c>
      <c r="D3368" s="29">
        <f>+VLOOKUP(B3368,'[2]HG-Mexico by Contract'!$B$8:$G$4512,6,FALSE)</f>
        <v>312682</v>
      </c>
      <c r="E3368" s="29"/>
      <c r="F3368" s="39" t="s">
        <v>41</v>
      </c>
      <c r="G3368" s="39" t="s">
        <v>42</v>
      </c>
      <c r="H3368" s="39" t="s">
        <v>63</v>
      </c>
      <c r="I3368" s="40">
        <v>7799412.5199999996</v>
      </c>
      <c r="J3368" s="32">
        <f t="shared" si="156"/>
        <v>391764.49092277238</v>
      </c>
      <c r="K3368" s="31">
        <v>0</v>
      </c>
      <c r="L3368" s="31">
        <v>0</v>
      </c>
      <c r="M3368" s="31">
        <v>0</v>
      </c>
      <c r="N3368" s="31">
        <v>0</v>
      </c>
      <c r="O3368" s="33">
        <f t="shared" si="157"/>
        <v>0</v>
      </c>
      <c r="P3368" s="34" t="str">
        <f t="shared" si="158"/>
        <v>1-30</v>
      </c>
      <c r="Q3368" s="35" t="str">
        <f>+VLOOKUP(B3368,'[2]PORTAFOLIO JAN17'!$B$7:$T$4941,19,FALSE)</f>
        <v>MEXICO</v>
      </c>
      <c r="R3368" s="31">
        <v>0</v>
      </c>
      <c r="S3368" s="31">
        <v>0</v>
      </c>
      <c r="T3368" s="31" t="s">
        <v>45</v>
      </c>
      <c r="U3368" s="41" t="s">
        <v>64</v>
      </c>
      <c r="V3368" s="42">
        <v>391764.49087959999</v>
      </c>
      <c r="W3368" s="43">
        <v>391764.49087959999</v>
      </c>
      <c r="X3368" s="38">
        <v>0</v>
      </c>
      <c r="Y3368" s="38">
        <v>0</v>
      </c>
      <c r="Z3368" s="38">
        <v>0</v>
      </c>
      <c r="AA3368" s="38">
        <v>0</v>
      </c>
      <c r="AB3368" s="38">
        <v>0</v>
      </c>
      <c r="AC3368" s="38">
        <v>0</v>
      </c>
      <c r="AD3368" s="38" t="s">
        <v>47</v>
      </c>
    </row>
    <row r="3369" spans="1:30" s="27" customFormat="1" ht="15" customHeight="1" x14ac:dyDescent="0.25">
      <c r="A3369" s="28" t="s">
        <v>39</v>
      </c>
      <c r="B3369" s="28" t="s">
        <v>3418</v>
      </c>
      <c r="C3369" s="85">
        <v>42767</v>
      </c>
      <c r="D3369" s="29">
        <f>+VLOOKUP(B3369,'[2]HG-Mexico by Contract'!$B$8:$G$4512,6,FALSE)</f>
        <v>448327</v>
      </c>
      <c r="E3369" s="29"/>
      <c r="F3369" s="28" t="s">
        <v>41</v>
      </c>
      <c r="G3369" s="28" t="s">
        <v>42</v>
      </c>
      <c r="H3369" s="28" t="s">
        <v>63</v>
      </c>
      <c r="I3369" s="31">
        <v>1256679.25</v>
      </c>
      <c r="J3369" s="32">
        <f t="shared" si="156"/>
        <v>63122.998734456152</v>
      </c>
      <c r="K3369" s="31">
        <v>0</v>
      </c>
      <c r="L3369" s="31">
        <v>0</v>
      </c>
      <c r="M3369" s="31">
        <v>0</v>
      </c>
      <c r="N3369" s="31">
        <v>0</v>
      </c>
      <c r="O3369" s="33">
        <f t="shared" si="157"/>
        <v>0</v>
      </c>
      <c r="P3369" s="34" t="str">
        <f t="shared" si="158"/>
        <v>1-30</v>
      </c>
      <c r="Q3369" s="35" t="str">
        <f>+VLOOKUP(B3369,'[2]PORTAFOLIO JAN17'!$B$7:$T$4941,19,FALSE)</f>
        <v>MEXICO</v>
      </c>
      <c r="R3369" s="31">
        <v>0</v>
      </c>
      <c r="S3369" s="31">
        <v>0</v>
      </c>
      <c r="T3369" s="31" t="s">
        <v>45</v>
      </c>
      <c r="U3369" s="36" t="s">
        <v>64</v>
      </c>
      <c r="V3369" s="37">
        <v>63122.998727500002</v>
      </c>
      <c r="W3369" s="38">
        <v>63122.998727500002</v>
      </c>
      <c r="X3369" s="38">
        <v>0</v>
      </c>
      <c r="Y3369" s="38">
        <v>0</v>
      </c>
      <c r="Z3369" s="38">
        <v>0</v>
      </c>
      <c r="AA3369" s="38">
        <v>0</v>
      </c>
      <c r="AB3369" s="38">
        <v>0</v>
      </c>
      <c r="AC3369" s="38">
        <v>0</v>
      </c>
      <c r="AD3369" s="38" t="s">
        <v>47</v>
      </c>
    </row>
    <row r="3370" spans="1:30" s="27" customFormat="1" ht="15" customHeight="1" x14ac:dyDescent="0.25">
      <c r="A3370" s="39" t="s">
        <v>39</v>
      </c>
      <c r="B3370" s="39" t="s">
        <v>3419</v>
      </c>
      <c r="C3370" s="86">
        <v>42767</v>
      </c>
      <c r="D3370" s="29">
        <f>+VLOOKUP(B3370,'[2]HG-Mexico by Contract'!$B$8:$G$4512,6,FALSE)</f>
        <v>319377</v>
      </c>
      <c r="E3370" s="29"/>
      <c r="F3370" s="39" t="s">
        <v>41</v>
      </c>
      <c r="G3370" s="39" t="s">
        <v>42</v>
      </c>
      <c r="H3370" s="39" t="s">
        <v>63</v>
      </c>
      <c r="I3370" s="40">
        <v>592829.99</v>
      </c>
      <c r="J3370" s="32">
        <f t="shared" si="156"/>
        <v>29777.850400981519</v>
      </c>
      <c r="K3370" s="31">
        <v>0</v>
      </c>
      <c r="L3370" s="31">
        <v>0</v>
      </c>
      <c r="M3370" s="31">
        <v>0</v>
      </c>
      <c r="N3370" s="31">
        <v>0</v>
      </c>
      <c r="O3370" s="33">
        <f t="shared" si="157"/>
        <v>0</v>
      </c>
      <c r="P3370" s="34" t="str">
        <f t="shared" si="158"/>
        <v>1-30</v>
      </c>
      <c r="Q3370" s="35" t="str">
        <f>+VLOOKUP(B3370,'[2]PORTAFOLIO JAN17'!$B$7:$T$4941,19,FALSE)</f>
        <v>MEXICO</v>
      </c>
      <c r="R3370" s="31">
        <v>0</v>
      </c>
      <c r="S3370" s="31">
        <v>0</v>
      </c>
      <c r="T3370" s="31" t="s">
        <v>45</v>
      </c>
      <c r="U3370" s="41" t="s">
        <v>64</v>
      </c>
      <c r="V3370" s="42">
        <v>29777.8503977</v>
      </c>
      <c r="W3370" s="43">
        <v>29777.8503977</v>
      </c>
      <c r="X3370" s="38">
        <v>0</v>
      </c>
      <c r="Y3370" s="38">
        <v>0</v>
      </c>
      <c r="Z3370" s="38">
        <v>0</v>
      </c>
      <c r="AA3370" s="38">
        <v>0</v>
      </c>
      <c r="AB3370" s="38">
        <v>0</v>
      </c>
      <c r="AC3370" s="38">
        <v>0</v>
      </c>
      <c r="AD3370" s="38" t="s">
        <v>47</v>
      </c>
    </row>
    <row r="3371" spans="1:30" s="27" customFormat="1" ht="15" customHeight="1" x14ac:dyDescent="0.25">
      <c r="A3371" s="28" t="s">
        <v>39</v>
      </c>
      <c r="B3371" s="28" t="s">
        <v>3420</v>
      </c>
      <c r="C3371" s="85">
        <v>42767</v>
      </c>
      <c r="D3371" s="29">
        <f>+VLOOKUP(B3371,'[2]HG-Mexico by Contract'!$B$8:$G$4512,6,FALSE)</f>
        <v>320352</v>
      </c>
      <c r="E3371" s="29"/>
      <c r="F3371" s="28" t="s">
        <v>41</v>
      </c>
      <c r="G3371" s="28" t="s">
        <v>42</v>
      </c>
      <c r="H3371" s="28" t="s">
        <v>44</v>
      </c>
      <c r="I3371" s="31">
        <v>107794.88</v>
      </c>
      <c r="J3371" s="32">
        <f t="shared" si="156"/>
        <v>107794.88</v>
      </c>
      <c r="K3371" s="31">
        <v>0</v>
      </c>
      <c r="L3371" s="31">
        <v>0</v>
      </c>
      <c r="M3371" s="31">
        <v>0</v>
      </c>
      <c r="N3371" s="31">
        <v>0</v>
      </c>
      <c r="O3371" s="33">
        <f t="shared" si="157"/>
        <v>0</v>
      </c>
      <c r="P3371" s="34" t="str">
        <f t="shared" si="158"/>
        <v>1-30</v>
      </c>
      <c r="Q3371" s="35" t="str">
        <f>+VLOOKUP(B3371,'[2]PORTAFOLIO JAN17'!$B$7:$T$4941,19,FALSE)</f>
        <v>MEXICO</v>
      </c>
      <c r="R3371" s="31">
        <v>0</v>
      </c>
      <c r="S3371" s="31">
        <v>0</v>
      </c>
      <c r="T3371" s="31" t="s">
        <v>45</v>
      </c>
      <c r="U3371" s="36" t="s">
        <v>46</v>
      </c>
      <c r="V3371" s="37">
        <v>107794.88</v>
      </c>
      <c r="W3371" s="38">
        <v>107794.88</v>
      </c>
      <c r="X3371" s="38">
        <v>0</v>
      </c>
      <c r="Y3371" s="38">
        <v>0</v>
      </c>
      <c r="Z3371" s="38">
        <v>0</v>
      </c>
      <c r="AA3371" s="38">
        <v>0</v>
      </c>
      <c r="AB3371" s="38">
        <v>0</v>
      </c>
      <c r="AC3371" s="38">
        <v>0</v>
      </c>
      <c r="AD3371" s="38" t="s">
        <v>47</v>
      </c>
    </row>
    <row r="3372" spans="1:30" s="27" customFormat="1" ht="15" customHeight="1" x14ac:dyDescent="0.25">
      <c r="A3372" s="39" t="s">
        <v>39</v>
      </c>
      <c r="B3372" s="39" t="s">
        <v>3421</v>
      </c>
      <c r="C3372" s="86">
        <v>42767</v>
      </c>
      <c r="D3372" s="29">
        <f>+VLOOKUP(B3372,'[2]HG-Mexico by Contract'!$B$8:$G$4512,6,FALSE)</f>
        <v>448309</v>
      </c>
      <c r="E3372" s="29"/>
      <c r="F3372" s="39" t="s">
        <v>41</v>
      </c>
      <c r="G3372" s="39" t="s">
        <v>42</v>
      </c>
      <c r="H3372" s="39" t="s">
        <v>63</v>
      </c>
      <c r="I3372" s="40">
        <v>1118085.23</v>
      </c>
      <c r="J3372" s="32">
        <f t="shared" si="156"/>
        <v>56161.421109088988</v>
      </c>
      <c r="K3372" s="31">
        <v>0</v>
      </c>
      <c r="L3372" s="31">
        <v>0</v>
      </c>
      <c r="M3372" s="31">
        <v>0</v>
      </c>
      <c r="N3372" s="31">
        <v>0</v>
      </c>
      <c r="O3372" s="33">
        <f t="shared" si="157"/>
        <v>0</v>
      </c>
      <c r="P3372" s="34" t="str">
        <f t="shared" si="158"/>
        <v>1-30</v>
      </c>
      <c r="Q3372" s="35" t="str">
        <f>+VLOOKUP(B3372,'[2]PORTAFOLIO JAN17'!$B$7:$T$4941,19,FALSE)</f>
        <v>MEXICO</v>
      </c>
      <c r="R3372" s="31">
        <v>0</v>
      </c>
      <c r="S3372" s="31">
        <v>0</v>
      </c>
      <c r="T3372" s="31" t="s">
        <v>45</v>
      </c>
      <c r="U3372" s="41" t="s">
        <v>64</v>
      </c>
      <c r="V3372" s="42">
        <v>56161.4211029</v>
      </c>
      <c r="W3372" s="43">
        <v>56161.4211029</v>
      </c>
      <c r="X3372" s="38">
        <v>0</v>
      </c>
      <c r="Y3372" s="38">
        <v>0</v>
      </c>
      <c r="Z3372" s="38">
        <v>0</v>
      </c>
      <c r="AA3372" s="38">
        <v>0</v>
      </c>
      <c r="AB3372" s="38">
        <v>0</v>
      </c>
      <c r="AC3372" s="38">
        <v>0</v>
      </c>
      <c r="AD3372" s="38" t="s">
        <v>47</v>
      </c>
    </row>
    <row r="3373" spans="1:30" s="27" customFormat="1" ht="15" customHeight="1" x14ac:dyDescent="0.25">
      <c r="A3373" s="28" t="s">
        <v>39</v>
      </c>
      <c r="B3373" s="28" t="s">
        <v>3422</v>
      </c>
      <c r="C3373" s="85">
        <v>42767</v>
      </c>
      <c r="D3373" s="29">
        <f>+VLOOKUP(B3373,'[2]HG-Mexico by Contract'!$B$8:$G$4512,6,FALSE)</f>
        <v>448330</v>
      </c>
      <c r="E3373" s="29"/>
      <c r="F3373" s="28" t="s">
        <v>41</v>
      </c>
      <c r="G3373" s="28" t="s">
        <v>42</v>
      </c>
      <c r="H3373" s="28" t="s">
        <v>63</v>
      </c>
      <c r="I3373" s="31">
        <v>634296.44999999995</v>
      </c>
      <c r="J3373" s="32">
        <f t="shared" si="156"/>
        <v>31860.710687011047</v>
      </c>
      <c r="K3373" s="31">
        <v>0</v>
      </c>
      <c r="L3373" s="31">
        <v>0</v>
      </c>
      <c r="M3373" s="31">
        <v>0</v>
      </c>
      <c r="N3373" s="31">
        <v>0</v>
      </c>
      <c r="O3373" s="33">
        <f t="shared" si="157"/>
        <v>0</v>
      </c>
      <c r="P3373" s="34" t="str">
        <f t="shared" si="158"/>
        <v>1-30</v>
      </c>
      <c r="Q3373" s="35" t="str">
        <f>+VLOOKUP(B3373,'[2]PORTAFOLIO JAN17'!$B$7:$T$4941,19,FALSE)</f>
        <v>MEXICO</v>
      </c>
      <c r="R3373" s="31">
        <v>0</v>
      </c>
      <c r="S3373" s="31">
        <v>0</v>
      </c>
      <c r="T3373" s="31" t="s">
        <v>45</v>
      </c>
      <c r="U3373" s="36" t="s">
        <v>64</v>
      </c>
      <c r="V3373" s="37">
        <v>31860.710683500001</v>
      </c>
      <c r="W3373" s="38">
        <v>31860.710683500001</v>
      </c>
      <c r="X3373" s="38">
        <v>0</v>
      </c>
      <c r="Y3373" s="38">
        <v>0</v>
      </c>
      <c r="Z3373" s="38">
        <v>0</v>
      </c>
      <c r="AA3373" s="38">
        <v>0</v>
      </c>
      <c r="AB3373" s="38">
        <v>0</v>
      </c>
      <c r="AC3373" s="38">
        <v>0</v>
      </c>
      <c r="AD3373" s="38" t="s">
        <v>47</v>
      </c>
    </row>
    <row r="3374" spans="1:30" s="27" customFormat="1" ht="15" customHeight="1" x14ac:dyDescent="0.25">
      <c r="A3374" s="39" t="s">
        <v>39</v>
      </c>
      <c r="B3374" s="39" t="s">
        <v>3423</v>
      </c>
      <c r="C3374" s="86">
        <v>42767</v>
      </c>
      <c r="D3374" s="29">
        <f>+VLOOKUP(B3374,'[2]HG-Mexico by Contract'!$B$8:$G$4512,6,FALSE)</f>
        <v>444335</v>
      </c>
      <c r="E3374" s="29"/>
      <c r="F3374" s="39" t="s">
        <v>41</v>
      </c>
      <c r="G3374" s="39" t="s">
        <v>42</v>
      </c>
      <c r="H3374" s="39" t="s">
        <v>63</v>
      </c>
      <c r="I3374" s="40">
        <v>264491.95</v>
      </c>
      <c r="J3374" s="32">
        <f t="shared" si="156"/>
        <v>13285.430649964055</v>
      </c>
      <c r="K3374" s="31">
        <v>0</v>
      </c>
      <c r="L3374" s="31">
        <v>0</v>
      </c>
      <c r="M3374" s="31">
        <v>0</v>
      </c>
      <c r="N3374" s="31">
        <v>0</v>
      </c>
      <c r="O3374" s="33">
        <f t="shared" si="157"/>
        <v>0</v>
      </c>
      <c r="P3374" s="34" t="str">
        <f t="shared" si="158"/>
        <v>1-30</v>
      </c>
      <c r="Q3374" s="35" t="str">
        <f>+VLOOKUP(B3374,'[2]PORTAFOLIO JAN17'!$B$7:$T$4941,19,FALSE)</f>
        <v>MEXICO</v>
      </c>
      <c r="R3374" s="31">
        <v>0</v>
      </c>
      <c r="S3374" s="31">
        <v>0</v>
      </c>
      <c r="T3374" s="31" t="s">
        <v>45</v>
      </c>
      <c r="U3374" s="41" t="s">
        <v>64</v>
      </c>
      <c r="V3374" s="42">
        <v>13285.4306485</v>
      </c>
      <c r="W3374" s="43">
        <v>13285.4306485</v>
      </c>
      <c r="X3374" s="38">
        <v>0</v>
      </c>
      <c r="Y3374" s="38">
        <v>0</v>
      </c>
      <c r="Z3374" s="38">
        <v>0</v>
      </c>
      <c r="AA3374" s="38">
        <v>0</v>
      </c>
      <c r="AB3374" s="38">
        <v>0</v>
      </c>
      <c r="AC3374" s="38">
        <v>0</v>
      </c>
      <c r="AD3374" s="38" t="s">
        <v>47</v>
      </c>
    </row>
    <row r="3375" spans="1:30" s="27" customFormat="1" ht="15" customHeight="1" x14ac:dyDescent="0.25">
      <c r="A3375" s="28" t="s">
        <v>39</v>
      </c>
      <c r="B3375" s="28" t="s">
        <v>3424</v>
      </c>
      <c r="C3375" s="85">
        <v>42767</v>
      </c>
      <c r="D3375" s="29">
        <f>+VLOOKUP(B3375,'[2]HG-Mexico by Contract'!$B$8:$G$4512,6,FALSE)</f>
        <v>317922</v>
      </c>
      <c r="E3375" s="29"/>
      <c r="F3375" s="28" t="s">
        <v>41</v>
      </c>
      <c r="G3375" s="28" t="s">
        <v>42</v>
      </c>
      <c r="H3375" s="28" t="s">
        <v>44</v>
      </c>
      <c r="I3375" s="31">
        <v>525630.56000000006</v>
      </c>
      <c r="J3375" s="32">
        <f t="shared" si="156"/>
        <v>525630.56000000006</v>
      </c>
      <c r="K3375" s="31">
        <v>0</v>
      </c>
      <c r="L3375" s="31">
        <v>0</v>
      </c>
      <c r="M3375" s="31">
        <v>0</v>
      </c>
      <c r="N3375" s="31">
        <v>0</v>
      </c>
      <c r="O3375" s="33">
        <f t="shared" si="157"/>
        <v>0</v>
      </c>
      <c r="P3375" s="34" t="str">
        <f t="shared" si="158"/>
        <v>1-30</v>
      </c>
      <c r="Q3375" s="35" t="str">
        <f>+VLOOKUP(B3375,'[2]PORTAFOLIO JAN17'!$B$7:$T$4941,19,FALSE)</f>
        <v>REPUBLICA DOMINICANA</v>
      </c>
      <c r="R3375" s="31">
        <v>0</v>
      </c>
      <c r="S3375" s="31">
        <v>0</v>
      </c>
      <c r="T3375" s="31" t="s">
        <v>45</v>
      </c>
      <c r="U3375" s="36" t="s">
        <v>46</v>
      </c>
      <c r="V3375" s="37">
        <v>525630.56000000006</v>
      </c>
      <c r="W3375" s="38">
        <v>525630.56000000006</v>
      </c>
      <c r="X3375" s="38">
        <v>0</v>
      </c>
      <c r="Y3375" s="38">
        <v>0</v>
      </c>
      <c r="Z3375" s="38">
        <v>0</v>
      </c>
      <c r="AA3375" s="38">
        <v>0</v>
      </c>
      <c r="AB3375" s="38">
        <v>0</v>
      </c>
      <c r="AC3375" s="38">
        <v>0</v>
      </c>
      <c r="AD3375" s="38" t="s">
        <v>47</v>
      </c>
    </row>
    <row r="3376" spans="1:30" s="27" customFormat="1" ht="15" customHeight="1" x14ac:dyDescent="0.25">
      <c r="A3376" s="39" t="s">
        <v>39</v>
      </c>
      <c r="B3376" s="39" t="s">
        <v>3425</v>
      </c>
      <c r="C3376" s="86">
        <v>42767</v>
      </c>
      <c r="D3376" s="29">
        <f>+VLOOKUP(B3376,'[2]HG-Mexico by Contract'!$B$8:$G$4512,6,FALSE)</f>
        <v>443327</v>
      </c>
      <c r="E3376" s="29"/>
      <c r="F3376" s="39" t="s">
        <v>41</v>
      </c>
      <c r="G3376" s="39" t="s">
        <v>42</v>
      </c>
      <c r="H3376" s="39" t="s">
        <v>63</v>
      </c>
      <c r="I3376" s="40">
        <v>1330649.9099999999</v>
      </c>
      <c r="J3376" s="32">
        <f t="shared" si="156"/>
        <v>66838.544986665598</v>
      </c>
      <c r="K3376" s="31">
        <v>0</v>
      </c>
      <c r="L3376" s="31">
        <v>0</v>
      </c>
      <c r="M3376" s="31">
        <v>0</v>
      </c>
      <c r="N3376" s="31">
        <v>0</v>
      </c>
      <c r="O3376" s="33">
        <f t="shared" si="157"/>
        <v>0</v>
      </c>
      <c r="P3376" s="34" t="str">
        <f t="shared" si="158"/>
        <v>1-30</v>
      </c>
      <c r="Q3376" s="35" t="str">
        <f>+VLOOKUP(B3376,'[2]PORTAFOLIO JAN17'!$B$7:$T$4941,19,FALSE)</f>
        <v>MEXICO</v>
      </c>
      <c r="R3376" s="31">
        <v>0</v>
      </c>
      <c r="S3376" s="31">
        <v>0</v>
      </c>
      <c r="T3376" s="31" t="s">
        <v>45</v>
      </c>
      <c r="U3376" s="41" t="s">
        <v>64</v>
      </c>
      <c r="V3376" s="42">
        <v>66838.544979300001</v>
      </c>
      <c r="W3376" s="43">
        <v>66838.544979300001</v>
      </c>
      <c r="X3376" s="38">
        <v>0</v>
      </c>
      <c r="Y3376" s="38">
        <v>0</v>
      </c>
      <c r="Z3376" s="38">
        <v>0</v>
      </c>
      <c r="AA3376" s="38">
        <v>0</v>
      </c>
      <c r="AB3376" s="38">
        <v>0</v>
      </c>
      <c r="AC3376" s="38">
        <v>0</v>
      </c>
      <c r="AD3376" s="38" t="s">
        <v>47</v>
      </c>
    </row>
    <row r="3377" spans="1:30" s="27" customFormat="1" ht="15" customHeight="1" x14ac:dyDescent="0.25">
      <c r="A3377" s="28" t="s">
        <v>39</v>
      </c>
      <c r="B3377" s="28" t="s">
        <v>3426</v>
      </c>
      <c r="C3377" s="85">
        <v>42767</v>
      </c>
      <c r="D3377" s="29">
        <f>+VLOOKUP(B3377,'[2]HG-Mexico by Contract'!$B$8:$G$4512,6,FALSE)</f>
        <v>319895</v>
      </c>
      <c r="E3377" s="29"/>
      <c r="F3377" s="28" t="s">
        <v>41</v>
      </c>
      <c r="G3377" s="28" t="s">
        <v>42</v>
      </c>
      <c r="H3377" s="28" t="s">
        <v>63</v>
      </c>
      <c r="I3377" s="31">
        <v>1024991.73</v>
      </c>
      <c r="J3377" s="32">
        <f t="shared" si="156"/>
        <v>51485.334603573683</v>
      </c>
      <c r="K3377" s="31">
        <v>0</v>
      </c>
      <c r="L3377" s="31">
        <v>0</v>
      </c>
      <c r="M3377" s="31">
        <v>0</v>
      </c>
      <c r="N3377" s="31">
        <v>0</v>
      </c>
      <c r="O3377" s="33">
        <f t="shared" si="157"/>
        <v>0</v>
      </c>
      <c r="P3377" s="34" t="str">
        <f t="shared" si="158"/>
        <v>1-30</v>
      </c>
      <c r="Q3377" s="35" t="str">
        <f>+VLOOKUP(B3377,'[2]PORTAFOLIO JAN17'!$B$7:$T$4941,19,FALSE)</f>
        <v>MEXICO</v>
      </c>
      <c r="R3377" s="31">
        <v>0</v>
      </c>
      <c r="S3377" s="31">
        <v>0</v>
      </c>
      <c r="T3377" s="31" t="s">
        <v>45</v>
      </c>
      <c r="U3377" s="36" t="s">
        <v>64</v>
      </c>
      <c r="V3377" s="37">
        <v>51485.334597900001</v>
      </c>
      <c r="W3377" s="38">
        <v>51485.334597900001</v>
      </c>
      <c r="X3377" s="38">
        <v>0</v>
      </c>
      <c r="Y3377" s="38">
        <v>0</v>
      </c>
      <c r="Z3377" s="38">
        <v>0</v>
      </c>
      <c r="AA3377" s="38">
        <v>0</v>
      </c>
      <c r="AB3377" s="38">
        <v>0</v>
      </c>
      <c r="AC3377" s="38">
        <v>0</v>
      </c>
      <c r="AD3377" s="38" t="s">
        <v>47</v>
      </c>
    </row>
    <row r="3378" spans="1:30" s="27" customFormat="1" ht="15" customHeight="1" x14ac:dyDescent="0.25">
      <c r="A3378" s="39" t="s">
        <v>39</v>
      </c>
      <c r="B3378" s="39" t="s">
        <v>3427</v>
      </c>
      <c r="C3378" s="86">
        <v>42767</v>
      </c>
      <c r="D3378" s="29">
        <f>+VLOOKUP(B3378,'[2]HG-Mexico by Contract'!$B$8:$G$4512,6,FALSE)</f>
        <v>312351</v>
      </c>
      <c r="E3378" s="29"/>
      <c r="F3378" s="39" t="s">
        <v>41</v>
      </c>
      <c r="G3378" s="39" t="s">
        <v>42</v>
      </c>
      <c r="H3378" s="39" t="s">
        <v>44</v>
      </c>
      <c r="I3378" s="40">
        <v>79841.56</v>
      </c>
      <c r="J3378" s="32">
        <f t="shared" si="156"/>
        <v>79841.56</v>
      </c>
      <c r="K3378" s="31">
        <v>0</v>
      </c>
      <c r="L3378" s="31">
        <v>0</v>
      </c>
      <c r="M3378" s="31">
        <v>0</v>
      </c>
      <c r="N3378" s="31">
        <v>0</v>
      </c>
      <c r="O3378" s="33">
        <f t="shared" si="157"/>
        <v>0</v>
      </c>
      <c r="P3378" s="34" t="str">
        <f t="shared" si="158"/>
        <v>1-30</v>
      </c>
      <c r="Q3378" s="35" t="str">
        <f>+VLOOKUP(B3378,'[2]PORTAFOLIO JAN17'!$B$7:$T$4941,19,FALSE)</f>
        <v>EL SALVADOR</v>
      </c>
      <c r="R3378" s="31">
        <v>0</v>
      </c>
      <c r="S3378" s="31">
        <v>0</v>
      </c>
      <c r="T3378" s="31" t="s">
        <v>45</v>
      </c>
      <c r="U3378" s="41" t="s">
        <v>46</v>
      </c>
      <c r="V3378" s="42">
        <v>79841.56</v>
      </c>
      <c r="W3378" s="43">
        <v>79841.56</v>
      </c>
      <c r="X3378" s="38">
        <v>0</v>
      </c>
      <c r="Y3378" s="38">
        <v>0</v>
      </c>
      <c r="Z3378" s="38">
        <v>0</v>
      </c>
      <c r="AA3378" s="38">
        <v>0</v>
      </c>
      <c r="AB3378" s="38">
        <v>0</v>
      </c>
      <c r="AC3378" s="38">
        <v>0</v>
      </c>
      <c r="AD3378" s="38" t="s">
        <v>47</v>
      </c>
    </row>
    <row r="3379" spans="1:30" s="27" customFormat="1" ht="15" customHeight="1" x14ac:dyDescent="0.25">
      <c r="A3379" s="28" t="s">
        <v>39</v>
      </c>
      <c r="B3379" s="28" t="s">
        <v>3428</v>
      </c>
      <c r="C3379" s="85">
        <v>42767</v>
      </c>
      <c r="D3379" s="29">
        <f>+VLOOKUP(B3379,'[2]HG-Mexico by Contract'!$B$8:$G$4512,6,FALSE)</f>
        <v>314952</v>
      </c>
      <c r="E3379" s="29"/>
      <c r="F3379" s="28" t="s">
        <v>41</v>
      </c>
      <c r="G3379" s="28" t="s">
        <v>42</v>
      </c>
      <c r="H3379" s="28" t="s">
        <v>63</v>
      </c>
      <c r="I3379" s="31">
        <v>387794.46</v>
      </c>
      <c r="J3379" s="32">
        <f t="shared" si="156"/>
        <v>19478.915727946576</v>
      </c>
      <c r="K3379" s="31">
        <v>0</v>
      </c>
      <c r="L3379" s="31">
        <v>0</v>
      </c>
      <c r="M3379" s="31">
        <v>0</v>
      </c>
      <c r="N3379" s="31">
        <v>0</v>
      </c>
      <c r="O3379" s="33">
        <f t="shared" si="157"/>
        <v>0</v>
      </c>
      <c r="P3379" s="34" t="str">
        <f t="shared" si="158"/>
        <v>1-30</v>
      </c>
      <c r="Q3379" s="35" t="str">
        <f>+VLOOKUP(B3379,'[2]PORTAFOLIO JAN17'!$B$7:$T$4941,19,FALSE)</f>
        <v>MEXICO</v>
      </c>
      <c r="R3379" s="31">
        <v>0</v>
      </c>
      <c r="S3379" s="31">
        <v>0</v>
      </c>
      <c r="T3379" s="31" t="s">
        <v>45</v>
      </c>
      <c r="U3379" s="36" t="s">
        <v>64</v>
      </c>
      <c r="V3379" s="37">
        <v>19478.915725800001</v>
      </c>
      <c r="W3379" s="38">
        <v>19478.915725800001</v>
      </c>
      <c r="X3379" s="38">
        <v>0</v>
      </c>
      <c r="Y3379" s="38">
        <v>0</v>
      </c>
      <c r="Z3379" s="38">
        <v>0</v>
      </c>
      <c r="AA3379" s="38">
        <v>0</v>
      </c>
      <c r="AB3379" s="38">
        <v>0</v>
      </c>
      <c r="AC3379" s="38">
        <v>0</v>
      </c>
      <c r="AD3379" s="38" t="s">
        <v>47</v>
      </c>
    </row>
    <row r="3380" spans="1:30" s="27" customFormat="1" ht="15" customHeight="1" x14ac:dyDescent="0.25">
      <c r="A3380" s="39" t="s">
        <v>39</v>
      </c>
      <c r="B3380" s="39" t="s">
        <v>3429</v>
      </c>
      <c r="C3380" s="86">
        <v>42767</v>
      </c>
      <c r="D3380" s="29">
        <f>+VLOOKUP(B3380,'[2]HG-Mexico by Contract'!$B$8:$G$4512,6,FALSE)</f>
        <v>316711</v>
      </c>
      <c r="E3380" s="29"/>
      <c r="F3380" s="39" t="s">
        <v>41</v>
      </c>
      <c r="G3380" s="39" t="s">
        <v>42</v>
      </c>
      <c r="H3380" s="39" t="s">
        <v>44</v>
      </c>
      <c r="I3380" s="40">
        <v>88222.5</v>
      </c>
      <c r="J3380" s="32">
        <f t="shared" si="156"/>
        <v>88222.5</v>
      </c>
      <c r="K3380" s="31">
        <v>0</v>
      </c>
      <c r="L3380" s="31">
        <v>0</v>
      </c>
      <c r="M3380" s="31">
        <v>0</v>
      </c>
      <c r="N3380" s="31">
        <v>0</v>
      </c>
      <c r="O3380" s="33">
        <f t="shared" si="157"/>
        <v>0</v>
      </c>
      <c r="P3380" s="34" t="str">
        <f t="shared" si="158"/>
        <v>1-30</v>
      </c>
      <c r="Q3380" s="35" t="str">
        <f>+VLOOKUP(B3380,'[2]PORTAFOLIO JAN17'!$B$7:$T$4941,19,FALSE)</f>
        <v>REPUBLICA DOMINICANA</v>
      </c>
      <c r="R3380" s="31">
        <v>0</v>
      </c>
      <c r="S3380" s="31">
        <v>0</v>
      </c>
      <c r="T3380" s="31" t="s">
        <v>45</v>
      </c>
      <c r="U3380" s="41" t="s">
        <v>46</v>
      </c>
      <c r="V3380" s="42">
        <v>88222.5</v>
      </c>
      <c r="W3380" s="43">
        <v>88222.5</v>
      </c>
      <c r="X3380" s="38">
        <v>0</v>
      </c>
      <c r="Y3380" s="38">
        <v>0</v>
      </c>
      <c r="Z3380" s="38">
        <v>0</v>
      </c>
      <c r="AA3380" s="38">
        <v>0</v>
      </c>
      <c r="AB3380" s="38">
        <v>0</v>
      </c>
      <c r="AC3380" s="38">
        <v>0</v>
      </c>
      <c r="AD3380" s="38" t="s">
        <v>47</v>
      </c>
    </row>
    <row r="3381" spans="1:30" s="27" customFormat="1" ht="15" customHeight="1" x14ac:dyDescent="0.25">
      <c r="A3381" s="28" t="s">
        <v>39</v>
      </c>
      <c r="B3381" s="28" t="s">
        <v>3430</v>
      </c>
      <c r="C3381" s="85">
        <v>42767</v>
      </c>
      <c r="D3381" s="29">
        <f>+VLOOKUP(B3381,'[2]HG-Mexico by Contract'!$B$8:$G$4512,6,FALSE)</f>
        <v>312351</v>
      </c>
      <c r="E3381" s="29"/>
      <c r="F3381" s="28" t="s">
        <v>41</v>
      </c>
      <c r="G3381" s="28" t="s">
        <v>42</v>
      </c>
      <c r="H3381" s="28" t="s">
        <v>44</v>
      </c>
      <c r="I3381" s="31">
        <v>203677.68</v>
      </c>
      <c r="J3381" s="32">
        <f t="shared" si="156"/>
        <v>203677.68</v>
      </c>
      <c r="K3381" s="31">
        <v>0</v>
      </c>
      <c r="L3381" s="31">
        <v>0</v>
      </c>
      <c r="M3381" s="31">
        <v>0</v>
      </c>
      <c r="N3381" s="31">
        <v>0</v>
      </c>
      <c r="O3381" s="33">
        <f t="shared" si="157"/>
        <v>0</v>
      </c>
      <c r="P3381" s="34" t="str">
        <f t="shared" si="158"/>
        <v>1-30</v>
      </c>
      <c r="Q3381" s="35" t="str">
        <f>+VLOOKUP(B3381,'[2]PORTAFOLIO JAN17'!$B$7:$T$4941,19,FALSE)</f>
        <v>EL SALVADOR</v>
      </c>
      <c r="R3381" s="31">
        <v>0</v>
      </c>
      <c r="S3381" s="31">
        <v>0</v>
      </c>
      <c r="T3381" s="31" t="s">
        <v>45</v>
      </c>
      <c r="U3381" s="36" t="s">
        <v>46</v>
      </c>
      <c r="V3381" s="37">
        <v>203677.68</v>
      </c>
      <c r="W3381" s="38">
        <v>203677.68</v>
      </c>
      <c r="X3381" s="38">
        <v>0</v>
      </c>
      <c r="Y3381" s="38">
        <v>0</v>
      </c>
      <c r="Z3381" s="38">
        <v>0</v>
      </c>
      <c r="AA3381" s="38">
        <v>0</v>
      </c>
      <c r="AB3381" s="38">
        <v>0</v>
      </c>
      <c r="AC3381" s="38">
        <v>0</v>
      </c>
      <c r="AD3381" s="38" t="s">
        <v>47</v>
      </c>
    </row>
    <row r="3382" spans="1:30" s="27" customFormat="1" ht="15" customHeight="1" x14ac:dyDescent="0.25">
      <c r="A3382" s="39" t="s">
        <v>39</v>
      </c>
      <c r="B3382" s="39" t="s">
        <v>3431</v>
      </c>
      <c r="C3382" s="86">
        <v>42767</v>
      </c>
      <c r="D3382" s="29">
        <f>+VLOOKUP(B3382,'[2]HG-Mexico by Contract'!$B$8:$G$4512,6,FALSE)</f>
        <v>312351</v>
      </c>
      <c r="E3382" s="29"/>
      <c r="F3382" s="39" t="s">
        <v>41</v>
      </c>
      <c r="G3382" s="39" t="s">
        <v>42</v>
      </c>
      <c r="H3382" s="39" t="s">
        <v>44</v>
      </c>
      <c r="I3382" s="40">
        <v>50846.47</v>
      </c>
      <c r="J3382" s="32">
        <f t="shared" si="156"/>
        <v>50846.47</v>
      </c>
      <c r="K3382" s="31">
        <v>0</v>
      </c>
      <c r="L3382" s="31">
        <v>0</v>
      </c>
      <c r="M3382" s="31">
        <v>0</v>
      </c>
      <c r="N3382" s="31">
        <v>0</v>
      </c>
      <c r="O3382" s="33">
        <f t="shared" si="157"/>
        <v>0</v>
      </c>
      <c r="P3382" s="34" t="str">
        <f t="shared" si="158"/>
        <v>1-30</v>
      </c>
      <c r="Q3382" s="35" t="str">
        <f>+VLOOKUP(B3382,'[2]PORTAFOLIO JAN17'!$B$7:$T$4941,19,FALSE)</f>
        <v>EL SALVADOR</v>
      </c>
      <c r="R3382" s="31">
        <v>0</v>
      </c>
      <c r="S3382" s="31">
        <v>0</v>
      </c>
      <c r="T3382" s="31" t="s">
        <v>45</v>
      </c>
      <c r="U3382" s="41" t="s">
        <v>46</v>
      </c>
      <c r="V3382" s="42">
        <v>50846.47</v>
      </c>
      <c r="W3382" s="43">
        <v>50846.47</v>
      </c>
      <c r="X3382" s="38">
        <v>0</v>
      </c>
      <c r="Y3382" s="38">
        <v>0</v>
      </c>
      <c r="Z3382" s="38">
        <v>0</v>
      </c>
      <c r="AA3382" s="38">
        <v>0</v>
      </c>
      <c r="AB3382" s="38">
        <v>0</v>
      </c>
      <c r="AC3382" s="38">
        <v>0</v>
      </c>
      <c r="AD3382" s="38" t="s">
        <v>47</v>
      </c>
    </row>
    <row r="3383" spans="1:30" s="27" customFormat="1" ht="15" customHeight="1" x14ac:dyDescent="0.25">
      <c r="A3383" s="28" t="s">
        <v>39</v>
      </c>
      <c r="B3383" s="28" t="s">
        <v>3432</v>
      </c>
      <c r="C3383" s="85">
        <v>42767</v>
      </c>
      <c r="D3383" s="29">
        <f>+VLOOKUP(B3383,'[2]HG-Mexico by Contract'!$B$8:$G$4512,6,FALSE)</f>
        <v>312088</v>
      </c>
      <c r="E3383" s="29"/>
      <c r="F3383" s="28" t="s">
        <v>62</v>
      </c>
      <c r="G3383" s="28" t="s">
        <v>42</v>
      </c>
      <c r="H3383" s="28" t="s">
        <v>44</v>
      </c>
      <c r="I3383" s="31">
        <v>1921743.42</v>
      </c>
      <c r="J3383" s="32">
        <f t="shared" si="156"/>
        <v>1921743.42</v>
      </c>
      <c r="K3383" s="31">
        <v>0</v>
      </c>
      <c r="L3383" s="31">
        <v>0</v>
      </c>
      <c r="M3383" s="31">
        <v>0</v>
      </c>
      <c r="N3383" s="31">
        <v>0</v>
      </c>
      <c r="O3383" s="33">
        <f t="shared" si="157"/>
        <v>0</v>
      </c>
      <c r="P3383" s="34" t="str">
        <f t="shared" si="158"/>
        <v>1-30</v>
      </c>
      <c r="Q3383" s="35" t="str">
        <f>+VLOOKUP(B3383,'[2]PORTAFOLIO JAN17'!$B$7:$T$4941,19,FALSE)</f>
        <v>REPUBLICA DOMINICANA</v>
      </c>
      <c r="R3383" s="31">
        <v>0</v>
      </c>
      <c r="S3383" s="31">
        <v>0</v>
      </c>
      <c r="T3383" s="31" t="s">
        <v>45</v>
      </c>
      <c r="U3383" s="36" t="s">
        <v>46</v>
      </c>
      <c r="V3383" s="37">
        <v>1921743.42</v>
      </c>
      <c r="W3383" s="38">
        <v>1921743.42</v>
      </c>
      <c r="X3383" s="38">
        <v>0</v>
      </c>
      <c r="Y3383" s="38">
        <v>0</v>
      </c>
      <c r="Z3383" s="38">
        <v>0</v>
      </c>
      <c r="AA3383" s="38">
        <v>0</v>
      </c>
      <c r="AB3383" s="38">
        <v>0</v>
      </c>
      <c r="AC3383" s="38">
        <v>0</v>
      </c>
      <c r="AD3383" s="38" t="s">
        <v>47</v>
      </c>
    </row>
    <row r="3384" spans="1:30" s="27" customFormat="1" ht="15" customHeight="1" x14ac:dyDescent="0.25">
      <c r="A3384" s="39" t="s">
        <v>39</v>
      </c>
      <c r="B3384" s="39" t="s">
        <v>3433</v>
      </c>
      <c r="C3384" s="86">
        <v>42767</v>
      </c>
      <c r="D3384" s="29">
        <f>+VLOOKUP(B3384,'[2]HG-Mexico by Contract'!$B$8:$G$4512,6,FALSE)</f>
        <v>318136</v>
      </c>
      <c r="E3384" s="29"/>
      <c r="F3384" s="39" t="s">
        <v>41</v>
      </c>
      <c r="G3384" s="39" t="s">
        <v>42</v>
      </c>
      <c r="H3384" s="39" t="s">
        <v>44</v>
      </c>
      <c r="I3384" s="40">
        <v>624565.07999999996</v>
      </c>
      <c r="J3384" s="32">
        <f t="shared" si="156"/>
        <v>624565.07999999996</v>
      </c>
      <c r="K3384" s="31">
        <v>0</v>
      </c>
      <c r="L3384" s="31">
        <v>0</v>
      </c>
      <c r="M3384" s="31">
        <v>0</v>
      </c>
      <c r="N3384" s="31">
        <v>0</v>
      </c>
      <c r="O3384" s="33">
        <f t="shared" si="157"/>
        <v>0</v>
      </c>
      <c r="P3384" s="34" t="str">
        <f t="shared" si="158"/>
        <v>1-30</v>
      </c>
      <c r="Q3384" s="35" t="str">
        <f>+VLOOKUP(B3384,'[2]PORTAFOLIO JAN17'!$B$7:$T$4941,19,FALSE)</f>
        <v>MEXICO</v>
      </c>
      <c r="R3384" s="31">
        <v>0</v>
      </c>
      <c r="S3384" s="31">
        <v>0</v>
      </c>
      <c r="T3384" s="31" t="s">
        <v>45</v>
      </c>
      <c r="U3384" s="41" t="s">
        <v>46</v>
      </c>
      <c r="V3384" s="42">
        <v>624565.07999999996</v>
      </c>
      <c r="W3384" s="43">
        <v>624565.07999999996</v>
      </c>
      <c r="X3384" s="38">
        <v>0</v>
      </c>
      <c r="Y3384" s="38">
        <v>0</v>
      </c>
      <c r="Z3384" s="38">
        <v>0</v>
      </c>
      <c r="AA3384" s="38">
        <v>0</v>
      </c>
      <c r="AB3384" s="38">
        <v>0</v>
      </c>
      <c r="AC3384" s="38">
        <v>0</v>
      </c>
      <c r="AD3384" s="38" t="s">
        <v>47</v>
      </c>
    </row>
    <row r="3385" spans="1:30" s="27" customFormat="1" ht="15" customHeight="1" x14ac:dyDescent="0.25">
      <c r="A3385" s="28" t="s">
        <v>39</v>
      </c>
      <c r="B3385" s="28" t="s">
        <v>3434</v>
      </c>
      <c r="C3385" s="85">
        <v>42767</v>
      </c>
      <c r="D3385" s="29">
        <f>+VLOOKUP(B3385,'[2]HG-Mexico by Contract'!$B$8:$G$4512,6,FALSE)</f>
        <v>318037</v>
      </c>
      <c r="E3385" s="29"/>
      <c r="F3385" s="28" t="s">
        <v>41</v>
      </c>
      <c r="G3385" s="28" t="s">
        <v>42</v>
      </c>
      <c r="H3385" s="28" t="s">
        <v>44</v>
      </c>
      <c r="I3385" s="31">
        <v>65175.35</v>
      </c>
      <c r="J3385" s="32">
        <f t="shared" si="156"/>
        <v>65175.35</v>
      </c>
      <c r="K3385" s="31">
        <v>0</v>
      </c>
      <c r="L3385" s="31">
        <v>0</v>
      </c>
      <c r="M3385" s="31">
        <v>0</v>
      </c>
      <c r="N3385" s="31">
        <v>0</v>
      </c>
      <c r="O3385" s="33">
        <f t="shared" si="157"/>
        <v>0</v>
      </c>
      <c r="P3385" s="34" t="str">
        <f t="shared" si="158"/>
        <v>1-30</v>
      </c>
      <c r="Q3385" s="35" t="str">
        <f>+VLOOKUP(B3385,'[2]PORTAFOLIO JAN17'!$B$7:$T$4941,19,FALSE)</f>
        <v>COSTA RICA</v>
      </c>
      <c r="R3385" s="31">
        <v>0</v>
      </c>
      <c r="S3385" s="31">
        <v>0</v>
      </c>
      <c r="T3385" s="31" t="s">
        <v>45</v>
      </c>
      <c r="U3385" s="36" t="s">
        <v>46</v>
      </c>
      <c r="V3385" s="37">
        <v>65175.35</v>
      </c>
      <c r="W3385" s="38">
        <v>65175.35</v>
      </c>
      <c r="X3385" s="38">
        <v>0</v>
      </c>
      <c r="Y3385" s="38">
        <v>0</v>
      </c>
      <c r="Z3385" s="38">
        <v>0</v>
      </c>
      <c r="AA3385" s="38">
        <v>0</v>
      </c>
      <c r="AB3385" s="38">
        <v>0</v>
      </c>
      <c r="AC3385" s="38">
        <v>0</v>
      </c>
      <c r="AD3385" s="38" t="s">
        <v>47</v>
      </c>
    </row>
    <row r="3386" spans="1:30" s="27" customFormat="1" ht="15" customHeight="1" x14ac:dyDescent="0.25">
      <c r="A3386" s="39" t="s">
        <v>39</v>
      </c>
      <c r="B3386" s="39" t="s">
        <v>3435</v>
      </c>
      <c r="C3386" s="86">
        <v>42767</v>
      </c>
      <c r="D3386" s="29">
        <f>+VLOOKUP(B3386,'[2]HG-Mexico by Contract'!$B$8:$G$4512,6,FALSE)</f>
        <v>308390</v>
      </c>
      <c r="E3386" s="29"/>
      <c r="F3386" s="39" t="s">
        <v>41</v>
      </c>
      <c r="G3386" s="39" t="s">
        <v>42</v>
      </c>
      <c r="H3386" s="39" t="s">
        <v>44</v>
      </c>
      <c r="I3386" s="40">
        <v>3885369.58</v>
      </c>
      <c r="J3386" s="32">
        <f t="shared" si="156"/>
        <v>3885369.58</v>
      </c>
      <c r="K3386" s="31">
        <v>0</v>
      </c>
      <c r="L3386" s="31">
        <v>0</v>
      </c>
      <c r="M3386" s="31">
        <v>0</v>
      </c>
      <c r="N3386" s="31">
        <v>0</v>
      </c>
      <c r="O3386" s="33">
        <f t="shared" si="157"/>
        <v>0</v>
      </c>
      <c r="P3386" s="34" t="str">
        <f t="shared" si="158"/>
        <v>1-30</v>
      </c>
      <c r="Q3386" s="35" t="str">
        <f>+VLOOKUP(B3386,'[2]PORTAFOLIO JAN17'!$B$7:$T$4941,19,FALSE)</f>
        <v>GUATEMALA</v>
      </c>
      <c r="R3386" s="31">
        <v>0</v>
      </c>
      <c r="S3386" s="31">
        <v>0</v>
      </c>
      <c r="T3386" s="31" t="s">
        <v>45</v>
      </c>
      <c r="U3386" s="41" t="s">
        <v>46</v>
      </c>
      <c r="V3386" s="42">
        <v>3885369.58</v>
      </c>
      <c r="W3386" s="43">
        <v>3885369.58</v>
      </c>
      <c r="X3386" s="38">
        <v>0</v>
      </c>
      <c r="Y3386" s="38">
        <v>0</v>
      </c>
      <c r="Z3386" s="38">
        <v>0</v>
      </c>
      <c r="AA3386" s="38">
        <v>0</v>
      </c>
      <c r="AB3386" s="38">
        <v>0</v>
      </c>
      <c r="AC3386" s="38">
        <v>0</v>
      </c>
      <c r="AD3386" s="38" t="s">
        <v>47</v>
      </c>
    </row>
    <row r="3387" spans="1:30" s="27" customFormat="1" ht="15" customHeight="1" x14ac:dyDescent="0.25">
      <c r="A3387" s="28" t="s">
        <v>39</v>
      </c>
      <c r="B3387" s="28" t="s">
        <v>3436</v>
      </c>
      <c r="C3387" s="85">
        <v>42767</v>
      </c>
      <c r="D3387" s="29">
        <f>+VLOOKUP(B3387,'[2]HG-Mexico by Contract'!$B$8:$G$4512,6,FALSE)</f>
        <v>460294</v>
      </c>
      <c r="E3387" s="29"/>
      <c r="F3387" s="28" t="s">
        <v>41</v>
      </c>
      <c r="G3387" s="28" t="s">
        <v>42</v>
      </c>
      <c r="H3387" s="28" t="s">
        <v>63</v>
      </c>
      <c r="I3387" s="31">
        <v>1391703.68</v>
      </c>
      <c r="J3387" s="32">
        <f t="shared" si="156"/>
        <v>69905.275854103558</v>
      </c>
      <c r="K3387" s="31">
        <v>0</v>
      </c>
      <c r="L3387" s="31">
        <v>0</v>
      </c>
      <c r="M3387" s="31">
        <v>0</v>
      </c>
      <c r="N3387" s="31">
        <v>0</v>
      </c>
      <c r="O3387" s="33">
        <f t="shared" si="157"/>
        <v>0</v>
      </c>
      <c r="P3387" s="34" t="str">
        <f t="shared" si="158"/>
        <v>1-30</v>
      </c>
      <c r="Q3387" s="35" t="str">
        <f>+VLOOKUP(B3387,'[2]PORTAFOLIO JAN17'!$B$7:$T$4941,19,FALSE)</f>
        <v>MEXICO</v>
      </c>
      <c r="R3387" s="31">
        <v>0</v>
      </c>
      <c r="S3387" s="31">
        <v>0</v>
      </c>
      <c r="T3387" s="31" t="s">
        <v>45</v>
      </c>
      <c r="U3387" s="36" t="s">
        <v>64</v>
      </c>
      <c r="V3387" s="37">
        <v>69905.275846400007</v>
      </c>
      <c r="W3387" s="38">
        <v>69905.275846400007</v>
      </c>
      <c r="X3387" s="38">
        <v>0</v>
      </c>
      <c r="Y3387" s="38">
        <v>0</v>
      </c>
      <c r="Z3387" s="38">
        <v>0</v>
      </c>
      <c r="AA3387" s="38">
        <v>0</v>
      </c>
      <c r="AB3387" s="38">
        <v>0</v>
      </c>
      <c r="AC3387" s="38">
        <v>0</v>
      </c>
      <c r="AD3387" s="38" t="s">
        <v>47</v>
      </c>
    </row>
    <row r="3388" spans="1:30" s="27" customFormat="1" ht="15" customHeight="1" x14ac:dyDescent="0.25">
      <c r="A3388" s="39" t="s">
        <v>39</v>
      </c>
      <c r="B3388" s="39" t="s">
        <v>3437</v>
      </c>
      <c r="C3388" s="86">
        <v>42767</v>
      </c>
      <c r="D3388" s="29">
        <f>+VLOOKUP(B3388,'[2]HG-Mexico by Contract'!$B$8:$G$4512,6,FALSE)</f>
        <v>459334</v>
      </c>
      <c r="E3388" s="29"/>
      <c r="F3388" s="39" t="s">
        <v>41</v>
      </c>
      <c r="G3388" s="39" t="s">
        <v>42</v>
      </c>
      <c r="H3388" s="39" t="s">
        <v>63</v>
      </c>
      <c r="I3388" s="40">
        <v>1391703.68</v>
      </c>
      <c r="J3388" s="32">
        <f t="shared" si="156"/>
        <v>69905.275854103558</v>
      </c>
      <c r="K3388" s="31">
        <v>0</v>
      </c>
      <c r="L3388" s="31">
        <v>0</v>
      </c>
      <c r="M3388" s="31">
        <v>0</v>
      </c>
      <c r="N3388" s="31">
        <v>0</v>
      </c>
      <c r="O3388" s="33">
        <f t="shared" si="157"/>
        <v>0</v>
      </c>
      <c r="P3388" s="34" t="str">
        <f t="shared" si="158"/>
        <v>1-30</v>
      </c>
      <c r="Q3388" s="35" t="str">
        <f>+VLOOKUP(B3388,'[2]PORTAFOLIO JAN17'!$B$7:$T$4941,19,FALSE)</f>
        <v>MEXICO</v>
      </c>
      <c r="R3388" s="31">
        <v>0</v>
      </c>
      <c r="S3388" s="31">
        <v>0</v>
      </c>
      <c r="T3388" s="31" t="s">
        <v>45</v>
      </c>
      <c r="U3388" s="41" t="s">
        <v>64</v>
      </c>
      <c r="V3388" s="42">
        <v>69905.275846400007</v>
      </c>
      <c r="W3388" s="43">
        <v>69905.275846400007</v>
      </c>
      <c r="X3388" s="38">
        <v>0</v>
      </c>
      <c r="Y3388" s="38">
        <v>0</v>
      </c>
      <c r="Z3388" s="38">
        <v>0</v>
      </c>
      <c r="AA3388" s="38">
        <v>0</v>
      </c>
      <c r="AB3388" s="38">
        <v>0</v>
      </c>
      <c r="AC3388" s="38">
        <v>0</v>
      </c>
      <c r="AD3388" s="38" t="s">
        <v>47</v>
      </c>
    </row>
    <row r="3389" spans="1:30" s="27" customFormat="1" ht="15" customHeight="1" x14ac:dyDescent="0.25">
      <c r="A3389" s="28" t="s">
        <v>39</v>
      </c>
      <c r="B3389" s="28" t="s">
        <v>3438</v>
      </c>
      <c r="C3389" s="85">
        <v>42767</v>
      </c>
      <c r="D3389" s="29">
        <f>+VLOOKUP(B3389,'[2]HG-Mexico by Contract'!$B$8:$G$4512,6,FALSE)</f>
        <v>448329</v>
      </c>
      <c r="E3389" s="29"/>
      <c r="F3389" s="28" t="s">
        <v>41</v>
      </c>
      <c r="G3389" s="28" t="s">
        <v>42</v>
      </c>
      <c r="H3389" s="28" t="s">
        <v>63</v>
      </c>
      <c r="I3389" s="31">
        <v>1916744.2</v>
      </c>
      <c r="J3389" s="32">
        <f t="shared" si="156"/>
        <v>96278.06117660983</v>
      </c>
      <c r="K3389" s="31">
        <v>0</v>
      </c>
      <c r="L3389" s="31">
        <v>0</v>
      </c>
      <c r="M3389" s="31">
        <v>0</v>
      </c>
      <c r="N3389" s="31">
        <v>0</v>
      </c>
      <c r="O3389" s="33">
        <f t="shared" si="157"/>
        <v>0</v>
      </c>
      <c r="P3389" s="34" t="str">
        <f t="shared" si="158"/>
        <v>1-30</v>
      </c>
      <c r="Q3389" s="35" t="str">
        <f>+VLOOKUP(B3389,'[2]PORTAFOLIO JAN17'!$B$7:$T$4941,19,FALSE)</f>
        <v>MEXICO</v>
      </c>
      <c r="R3389" s="31">
        <v>0</v>
      </c>
      <c r="S3389" s="31">
        <v>0</v>
      </c>
      <c r="T3389" s="31" t="s">
        <v>45</v>
      </c>
      <c r="U3389" s="36" t="s">
        <v>64</v>
      </c>
      <c r="V3389" s="37">
        <v>96278.061166</v>
      </c>
      <c r="W3389" s="38">
        <v>96278.061166</v>
      </c>
      <c r="X3389" s="38">
        <v>0</v>
      </c>
      <c r="Y3389" s="38">
        <v>0</v>
      </c>
      <c r="Z3389" s="38">
        <v>0</v>
      </c>
      <c r="AA3389" s="38">
        <v>0</v>
      </c>
      <c r="AB3389" s="38">
        <v>0</v>
      </c>
      <c r="AC3389" s="38">
        <v>0</v>
      </c>
      <c r="AD3389" s="38" t="s">
        <v>47</v>
      </c>
    </row>
    <row r="3390" spans="1:30" s="27" customFormat="1" ht="15" customHeight="1" x14ac:dyDescent="0.25">
      <c r="A3390" s="39" t="s">
        <v>39</v>
      </c>
      <c r="B3390" s="39" t="s">
        <v>3439</v>
      </c>
      <c r="C3390" s="86">
        <v>42767</v>
      </c>
      <c r="D3390" s="29">
        <f>+VLOOKUP(B3390,'[2]HG-Mexico by Contract'!$B$8:$G$4512,6,FALSE)</f>
        <v>365728</v>
      </c>
      <c r="E3390" s="29"/>
      <c r="F3390" s="39" t="s">
        <v>41</v>
      </c>
      <c r="G3390" s="39" t="s">
        <v>42</v>
      </c>
      <c r="H3390" s="39" t="s">
        <v>44</v>
      </c>
      <c r="I3390" s="40">
        <v>135051.46</v>
      </c>
      <c r="J3390" s="32">
        <f t="shared" si="156"/>
        <v>135051.46</v>
      </c>
      <c r="K3390" s="31">
        <v>0</v>
      </c>
      <c r="L3390" s="31">
        <v>0</v>
      </c>
      <c r="M3390" s="31">
        <v>0</v>
      </c>
      <c r="N3390" s="31">
        <v>0</v>
      </c>
      <c r="O3390" s="33">
        <f t="shared" si="157"/>
        <v>0</v>
      </c>
      <c r="P3390" s="34" t="str">
        <f t="shared" si="158"/>
        <v>1-30</v>
      </c>
      <c r="Q3390" s="35" t="str">
        <f>+VLOOKUP(B3390,'[2]PORTAFOLIO JAN17'!$B$7:$T$4941,19,FALSE)</f>
        <v>COSTA RICA</v>
      </c>
      <c r="R3390" s="31">
        <v>0</v>
      </c>
      <c r="S3390" s="31">
        <v>0</v>
      </c>
      <c r="T3390" s="31" t="s">
        <v>45</v>
      </c>
      <c r="U3390" s="41" t="s">
        <v>46</v>
      </c>
      <c r="V3390" s="42">
        <v>135051.46</v>
      </c>
      <c r="W3390" s="43">
        <v>135051.46</v>
      </c>
      <c r="X3390" s="38">
        <v>0</v>
      </c>
      <c r="Y3390" s="38">
        <v>0</v>
      </c>
      <c r="Z3390" s="38">
        <v>0</v>
      </c>
      <c r="AA3390" s="38">
        <v>0</v>
      </c>
      <c r="AB3390" s="38">
        <v>0</v>
      </c>
      <c r="AC3390" s="38">
        <v>0</v>
      </c>
      <c r="AD3390" s="38" t="s">
        <v>47</v>
      </c>
    </row>
    <row r="3391" spans="1:30" s="27" customFormat="1" ht="15" customHeight="1" x14ac:dyDescent="0.25">
      <c r="A3391" s="28" t="s">
        <v>39</v>
      </c>
      <c r="B3391" s="28" t="s">
        <v>3440</v>
      </c>
      <c r="C3391" s="85">
        <v>42767</v>
      </c>
      <c r="D3391" s="29">
        <f>+VLOOKUP(B3391,'[2]HG-Mexico by Contract'!$B$8:$G$4512,6,FALSE)</f>
        <v>448383</v>
      </c>
      <c r="E3391" s="29"/>
      <c r="F3391" s="28" t="s">
        <v>41</v>
      </c>
      <c r="G3391" s="28" t="s">
        <v>42</v>
      </c>
      <c r="H3391" s="28" t="s">
        <v>63</v>
      </c>
      <c r="I3391" s="31">
        <v>1738975.01</v>
      </c>
      <c r="J3391" s="32">
        <f t="shared" si="156"/>
        <v>87348.714761925832</v>
      </c>
      <c r="K3391" s="31">
        <v>0</v>
      </c>
      <c r="L3391" s="31">
        <v>0</v>
      </c>
      <c r="M3391" s="31">
        <v>0</v>
      </c>
      <c r="N3391" s="31">
        <v>0</v>
      </c>
      <c r="O3391" s="33">
        <f t="shared" si="157"/>
        <v>0</v>
      </c>
      <c r="P3391" s="34" t="str">
        <f t="shared" si="158"/>
        <v>1-30</v>
      </c>
      <c r="Q3391" s="35" t="str">
        <f>+VLOOKUP(B3391,'[2]PORTAFOLIO JAN17'!$B$7:$T$4941,19,FALSE)</f>
        <v>MEXICO</v>
      </c>
      <c r="R3391" s="31">
        <v>0</v>
      </c>
      <c r="S3391" s="31">
        <v>0</v>
      </c>
      <c r="T3391" s="31" t="s">
        <v>45</v>
      </c>
      <c r="U3391" s="36" t="s">
        <v>64</v>
      </c>
      <c r="V3391" s="37">
        <v>87348.714752300002</v>
      </c>
      <c r="W3391" s="38">
        <v>87348.714752300002</v>
      </c>
      <c r="X3391" s="38">
        <v>0</v>
      </c>
      <c r="Y3391" s="38">
        <v>0</v>
      </c>
      <c r="Z3391" s="38">
        <v>0</v>
      </c>
      <c r="AA3391" s="38">
        <v>0</v>
      </c>
      <c r="AB3391" s="38">
        <v>0</v>
      </c>
      <c r="AC3391" s="38">
        <v>0</v>
      </c>
      <c r="AD3391" s="38" t="s">
        <v>47</v>
      </c>
    </row>
    <row r="3392" spans="1:30" s="27" customFormat="1" ht="15" customHeight="1" x14ac:dyDescent="0.25">
      <c r="A3392" s="39" t="s">
        <v>39</v>
      </c>
      <c r="B3392" s="39" t="s">
        <v>3441</v>
      </c>
      <c r="C3392" s="86">
        <v>42767</v>
      </c>
      <c r="D3392" s="29">
        <f>+VLOOKUP(B3392,'[2]HG-Mexico by Contract'!$B$8:$G$4512,6,FALSE)</f>
        <v>314798</v>
      </c>
      <c r="E3392" s="29"/>
      <c r="F3392" s="39" t="s">
        <v>62</v>
      </c>
      <c r="G3392" s="39" t="s">
        <v>42</v>
      </c>
      <c r="H3392" s="39" t="s">
        <v>44</v>
      </c>
      <c r="I3392" s="40">
        <v>6494889.7999999998</v>
      </c>
      <c r="J3392" s="32">
        <f t="shared" si="156"/>
        <v>6494889.7999999998</v>
      </c>
      <c r="K3392" s="31">
        <v>0</v>
      </c>
      <c r="L3392" s="31">
        <v>0</v>
      </c>
      <c r="M3392" s="31">
        <v>0</v>
      </c>
      <c r="N3392" s="31">
        <v>0</v>
      </c>
      <c r="O3392" s="33">
        <f t="shared" si="157"/>
        <v>0</v>
      </c>
      <c r="P3392" s="34" t="str">
        <f t="shared" si="158"/>
        <v>1-30</v>
      </c>
      <c r="Q3392" s="35" t="str">
        <f>+VLOOKUP(B3392,'[2]PORTAFOLIO JAN17'!$B$7:$T$4941,19,FALSE)</f>
        <v>COSTA RICA</v>
      </c>
      <c r="R3392" s="31">
        <v>0</v>
      </c>
      <c r="S3392" s="31">
        <v>0</v>
      </c>
      <c r="T3392" s="31" t="s">
        <v>45</v>
      </c>
      <c r="U3392" s="41" t="s">
        <v>46</v>
      </c>
      <c r="V3392" s="42">
        <v>6494889.7999999998</v>
      </c>
      <c r="W3392" s="43">
        <v>6494889.7999999998</v>
      </c>
      <c r="X3392" s="38">
        <v>0</v>
      </c>
      <c r="Y3392" s="38">
        <v>0</v>
      </c>
      <c r="Z3392" s="38">
        <v>0</v>
      </c>
      <c r="AA3392" s="38">
        <v>0</v>
      </c>
      <c r="AB3392" s="38">
        <v>0</v>
      </c>
      <c r="AC3392" s="38">
        <v>0</v>
      </c>
      <c r="AD3392" s="38" t="s">
        <v>47</v>
      </c>
    </row>
    <row r="3393" spans="1:30" s="27" customFormat="1" ht="15" customHeight="1" x14ac:dyDescent="0.25">
      <c r="A3393" s="28" t="s">
        <v>39</v>
      </c>
      <c r="B3393" s="28" t="s">
        <v>3442</v>
      </c>
      <c r="C3393" s="85">
        <v>42767</v>
      </c>
      <c r="D3393" s="29">
        <f>+VLOOKUP(B3393,'[2]HG-Mexico by Contract'!$B$8:$G$4512,6,FALSE)</f>
        <v>341653</v>
      </c>
      <c r="E3393" s="29"/>
      <c r="F3393" s="28" t="s">
        <v>41</v>
      </c>
      <c r="G3393" s="28" t="s">
        <v>42</v>
      </c>
      <c r="H3393" s="28" t="s">
        <v>63</v>
      </c>
      <c r="I3393" s="31">
        <v>1189479.02</v>
      </c>
      <c r="J3393" s="32">
        <f t="shared" si="156"/>
        <v>59747.531181184175</v>
      </c>
      <c r="K3393" s="31">
        <v>0</v>
      </c>
      <c r="L3393" s="31">
        <v>0</v>
      </c>
      <c r="M3393" s="31">
        <v>0</v>
      </c>
      <c r="N3393" s="31">
        <v>0</v>
      </c>
      <c r="O3393" s="33">
        <f t="shared" si="157"/>
        <v>0</v>
      </c>
      <c r="P3393" s="34" t="str">
        <f t="shared" si="158"/>
        <v>1-30</v>
      </c>
      <c r="Q3393" s="35" t="str">
        <f>+VLOOKUP(B3393,'[2]PORTAFOLIO JAN17'!$B$7:$T$4941,19,FALSE)</f>
        <v>MEXICO</v>
      </c>
      <c r="R3393" s="31">
        <v>0</v>
      </c>
      <c r="S3393" s="31">
        <v>0</v>
      </c>
      <c r="T3393" s="31" t="s">
        <v>45</v>
      </c>
      <c r="U3393" s="36" t="s">
        <v>64</v>
      </c>
      <c r="V3393" s="37">
        <v>59747.531174600001</v>
      </c>
      <c r="W3393" s="38">
        <v>59747.531174600001</v>
      </c>
      <c r="X3393" s="38">
        <v>0</v>
      </c>
      <c r="Y3393" s="38">
        <v>0</v>
      </c>
      <c r="Z3393" s="38">
        <v>0</v>
      </c>
      <c r="AA3393" s="38">
        <v>0</v>
      </c>
      <c r="AB3393" s="38">
        <v>0</v>
      </c>
      <c r="AC3393" s="38">
        <v>0</v>
      </c>
      <c r="AD3393" s="38" t="s">
        <v>47</v>
      </c>
    </row>
    <row r="3394" spans="1:30" s="27" customFormat="1" ht="15" customHeight="1" x14ac:dyDescent="0.25">
      <c r="A3394" s="39" t="s">
        <v>39</v>
      </c>
      <c r="B3394" s="39" t="s">
        <v>3443</v>
      </c>
      <c r="C3394" s="86">
        <v>42767</v>
      </c>
      <c r="D3394" s="29">
        <f>+VLOOKUP(B3394,'[2]HG-Mexico by Contract'!$B$8:$G$4512,6,FALSE)</f>
        <v>316198</v>
      </c>
      <c r="E3394" s="29"/>
      <c r="F3394" s="39" t="s">
        <v>41</v>
      </c>
      <c r="G3394" s="39" t="s">
        <v>42</v>
      </c>
      <c r="H3394" s="39" t="s">
        <v>63</v>
      </c>
      <c r="I3394" s="40">
        <v>646012.65</v>
      </c>
      <c r="J3394" s="32">
        <f t="shared" si="156"/>
        <v>32449.215413075905</v>
      </c>
      <c r="K3394" s="31">
        <v>0</v>
      </c>
      <c r="L3394" s="31">
        <v>0</v>
      </c>
      <c r="M3394" s="31">
        <v>0</v>
      </c>
      <c r="N3394" s="31">
        <v>0</v>
      </c>
      <c r="O3394" s="33">
        <f t="shared" si="157"/>
        <v>0</v>
      </c>
      <c r="P3394" s="34" t="str">
        <f t="shared" si="158"/>
        <v>1-30</v>
      </c>
      <c r="Q3394" s="35" t="str">
        <f>+VLOOKUP(B3394,'[2]PORTAFOLIO JAN17'!$B$7:$T$4941,19,FALSE)</f>
        <v>MEXICO</v>
      </c>
      <c r="R3394" s="31">
        <v>0</v>
      </c>
      <c r="S3394" s="31">
        <v>0</v>
      </c>
      <c r="T3394" s="31" t="s">
        <v>45</v>
      </c>
      <c r="U3394" s="41" t="s">
        <v>64</v>
      </c>
      <c r="V3394" s="42">
        <v>32449.215409500001</v>
      </c>
      <c r="W3394" s="43">
        <v>32449.215409500001</v>
      </c>
      <c r="X3394" s="38">
        <v>0</v>
      </c>
      <c r="Y3394" s="38">
        <v>0</v>
      </c>
      <c r="Z3394" s="38">
        <v>0</v>
      </c>
      <c r="AA3394" s="38">
        <v>0</v>
      </c>
      <c r="AB3394" s="38">
        <v>0</v>
      </c>
      <c r="AC3394" s="38">
        <v>0</v>
      </c>
      <c r="AD3394" s="38" t="s">
        <v>47</v>
      </c>
    </row>
    <row r="3395" spans="1:30" s="27" customFormat="1" ht="15" customHeight="1" x14ac:dyDescent="0.25">
      <c r="A3395" s="28" t="s">
        <v>39</v>
      </c>
      <c r="B3395" s="28" t="s">
        <v>3444</v>
      </c>
      <c r="C3395" s="85">
        <v>42767</v>
      </c>
      <c r="D3395" s="29">
        <f>+VLOOKUP(B3395,'[2]HG-Mexico by Contract'!$B$8:$G$4512,6,FALSE)</f>
        <v>319840</v>
      </c>
      <c r="E3395" s="29"/>
      <c r="F3395" s="28" t="s">
        <v>41</v>
      </c>
      <c r="G3395" s="28" t="s">
        <v>42</v>
      </c>
      <c r="H3395" s="28" t="s">
        <v>63</v>
      </c>
      <c r="I3395" s="31">
        <v>7038390.0199999996</v>
      </c>
      <c r="J3395" s="32">
        <f t="shared" si="156"/>
        <v>353538.33074355987</v>
      </c>
      <c r="K3395" s="31">
        <v>0</v>
      </c>
      <c r="L3395" s="31">
        <v>0</v>
      </c>
      <c r="M3395" s="31">
        <v>0</v>
      </c>
      <c r="N3395" s="31">
        <v>0</v>
      </c>
      <c r="O3395" s="33">
        <f t="shared" si="157"/>
        <v>0</v>
      </c>
      <c r="P3395" s="34" t="str">
        <f t="shared" si="158"/>
        <v>1-30</v>
      </c>
      <c r="Q3395" s="35" t="str">
        <f>+VLOOKUP(B3395,'[2]PORTAFOLIO JAN17'!$B$7:$T$4941,19,FALSE)</f>
        <v>MEXICO</v>
      </c>
      <c r="R3395" s="31">
        <v>0</v>
      </c>
      <c r="S3395" s="31">
        <v>0</v>
      </c>
      <c r="T3395" s="31" t="s">
        <v>45</v>
      </c>
      <c r="U3395" s="36" t="s">
        <v>64</v>
      </c>
      <c r="V3395" s="37">
        <v>353538.33070460003</v>
      </c>
      <c r="W3395" s="38">
        <v>353538.33070460003</v>
      </c>
      <c r="X3395" s="38">
        <v>0</v>
      </c>
      <c r="Y3395" s="38">
        <v>0</v>
      </c>
      <c r="Z3395" s="38">
        <v>0</v>
      </c>
      <c r="AA3395" s="38">
        <v>0</v>
      </c>
      <c r="AB3395" s="38">
        <v>0</v>
      </c>
      <c r="AC3395" s="38">
        <v>0</v>
      </c>
      <c r="AD3395" s="38" t="s">
        <v>47</v>
      </c>
    </row>
    <row r="3396" spans="1:30" s="27" customFormat="1" ht="15" customHeight="1" x14ac:dyDescent="0.25">
      <c r="A3396" s="39" t="s">
        <v>39</v>
      </c>
      <c r="B3396" s="39" t="s">
        <v>3445</v>
      </c>
      <c r="C3396" s="86">
        <v>42767</v>
      </c>
      <c r="D3396" s="29">
        <f>+VLOOKUP(B3396,'[2]HG-Mexico by Contract'!$B$8:$G$4512,6,FALSE)</f>
        <v>448329</v>
      </c>
      <c r="E3396" s="29"/>
      <c r="F3396" s="39" t="s">
        <v>41</v>
      </c>
      <c r="G3396" s="39" t="s">
        <v>42</v>
      </c>
      <c r="H3396" s="39" t="s">
        <v>63</v>
      </c>
      <c r="I3396" s="40">
        <v>2975601.74</v>
      </c>
      <c r="J3396" s="32">
        <f t="shared" si="156"/>
        <v>149464.47541667099</v>
      </c>
      <c r="K3396" s="31">
        <v>0</v>
      </c>
      <c r="L3396" s="31">
        <v>0</v>
      </c>
      <c r="M3396" s="31">
        <v>0</v>
      </c>
      <c r="N3396" s="31">
        <v>0</v>
      </c>
      <c r="O3396" s="33">
        <f t="shared" si="157"/>
        <v>0</v>
      </c>
      <c r="P3396" s="34" t="str">
        <f t="shared" si="158"/>
        <v>1-30</v>
      </c>
      <c r="Q3396" s="35" t="str">
        <f>+VLOOKUP(B3396,'[2]PORTAFOLIO JAN17'!$B$7:$T$4941,19,FALSE)</f>
        <v>MEXICO</v>
      </c>
      <c r="R3396" s="31">
        <v>0</v>
      </c>
      <c r="S3396" s="31">
        <v>0</v>
      </c>
      <c r="T3396" s="31" t="s">
        <v>45</v>
      </c>
      <c r="U3396" s="41" t="s">
        <v>64</v>
      </c>
      <c r="V3396" s="42">
        <v>149464.4754002</v>
      </c>
      <c r="W3396" s="43">
        <v>149464.4754002</v>
      </c>
      <c r="X3396" s="38">
        <v>0</v>
      </c>
      <c r="Y3396" s="38">
        <v>0</v>
      </c>
      <c r="Z3396" s="38">
        <v>0</v>
      </c>
      <c r="AA3396" s="38">
        <v>0</v>
      </c>
      <c r="AB3396" s="38">
        <v>0</v>
      </c>
      <c r="AC3396" s="38">
        <v>0</v>
      </c>
      <c r="AD3396" s="38" t="s">
        <v>47</v>
      </c>
    </row>
    <row r="3397" spans="1:30" s="27" customFormat="1" ht="15" customHeight="1" x14ac:dyDescent="0.25">
      <c r="A3397" s="28" t="s">
        <v>39</v>
      </c>
      <c r="B3397" s="28" t="s">
        <v>3446</v>
      </c>
      <c r="C3397" s="85">
        <v>42767</v>
      </c>
      <c r="D3397" s="29">
        <f>+VLOOKUP(B3397,'[2]HG-Mexico by Contract'!$B$8:$G$4512,6,FALSE)</f>
        <v>459335</v>
      </c>
      <c r="E3397" s="29"/>
      <c r="F3397" s="28" t="s">
        <v>41</v>
      </c>
      <c r="G3397" s="28" t="s">
        <v>42</v>
      </c>
      <c r="H3397" s="28" t="s">
        <v>63</v>
      </c>
      <c r="I3397" s="31">
        <v>754440.1</v>
      </c>
      <c r="J3397" s="32">
        <f t="shared" si="156"/>
        <v>37895.526227176088</v>
      </c>
      <c r="K3397" s="31">
        <v>0</v>
      </c>
      <c r="L3397" s="31">
        <v>0</v>
      </c>
      <c r="M3397" s="31">
        <v>0</v>
      </c>
      <c r="N3397" s="31">
        <v>0</v>
      </c>
      <c r="O3397" s="33">
        <f t="shared" si="157"/>
        <v>0</v>
      </c>
      <c r="P3397" s="34" t="str">
        <f t="shared" si="158"/>
        <v>1-30</v>
      </c>
      <c r="Q3397" s="35" t="str">
        <f>+VLOOKUP(B3397,'[2]PORTAFOLIO JAN17'!$B$7:$T$4941,19,FALSE)</f>
        <v>MEXICO</v>
      </c>
      <c r="R3397" s="31">
        <v>0</v>
      </c>
      <c r="S3397" s="31">
        <v>0</v>
      </c>
      <c r="T3397" s="31" t="s">
        <v>45</v>
      </c>
      <c r="U3397" s="36" t="s">
        <v>64</v>
      </c>
      <c r="V3397" s="37">
        <v>37895.526223000001</v>
      </c>
      <c r="W3397" s="38">
        <v>37895.526223000001</v>
      </c>
      <c r="X3397" s="38">
        <v>0</v>
      </c>
      <c r="Y3397" s="38">
        <v>0</v>
      </c>
      <c r="Z3397" s="38">
        <v>0</v>
      </c>
      <c r="AA3397" s="38">
        <v>0</v>
      </c>
      <c r="AB3397" s="38">
        <v>0</v>
      </c>
      <c r="AC3397" s="38">
        <v>0</v>
      </c>
      <c r="AD3397" s="38" t="s">
        <v>47</v>
      </c>
    </row>
    <row r="3398" spans="1:30" s="27" customFormat="1" ht="15" customHeight="1" x14ac:dyDescent="0.25">
      <c r="A3398" s="39" t="s">
        <v>39</v>
      </c>
      <c r="B3398" s="39" t="s">
        <v>3447</v>
      </c>
      <c r="C3398" s="86">
        <v>42767</v>
      </c>
      <c r="D3398" s="29">
        <f>+VLOOKUP(B3398,'[2]HG-Mexico by Contract'!$B$8:$G$4512,6,FALSE)</f>
        <v>317645</v>
      </c>
      <c r="E3398" s="29"/>
      <c r="F3398" s="39" t="s">
        <v>41</v>
      </c>
      <c r="G3398" s="39" t="s">
        <v>42</v>
      </c>
      <c r="H3398" s="39" t="s">
        <v>63</v>
      </c>
      <c r="I3398" s="40">
        <v>2982791.12</v>
      </c>
      <c r="J3398" s="32">
        <f t="shared" si="156"/>
        <v>149825.59797411077</v>
      </c>
      <c r="K3398" s="31">
        <v>0</v>
      </c>
      <c r="L3398" s="31">
        <v>0</v>
      </c>
      <c r="M3398" s="31">
        <v>0</v>
      </c>
      <c r="N3398" s="31">
        <v>0</v>
      </c>
      <c r="O3398" s="33">
        <f t="shared" si="157"/>
        <v>0</v>
      </c>
      <c r="P3398" s="34" t="str">
        <f t="shared" si="158"/>
        <v>1-30</v>
      </c>
      <c r="Q3398" s="35" t="str">
        <f>+VLOOKUP(B3398,'[2]PORTAFOLIO JAN17'!$B$7:$T$4941,19,FALSE)</f>
        <v>MEXICO</v>
      </c>
      <c r="R3398" s="31">
        <v>0</v>
      </c>
      <c r="S3398" s="31">
        <v>0</v>
      </c>
      <c r="T3398" s="31" t="s">
        <v>45</v>
      </c>
      <c r="U3398" s="41" t="s">
        <v>64</v>
      </c>
      <c r="V3398" s="42">
        <v>149825.5979576</v>
      </c>
      <c r="W3398" s="43">
        <v>149825.5979576</v>
      </c>
      <c r="X3398" s="38">
        <v>0</v>
      </c>
      <c r="Y3398" s="38">
        <v>0</v>
      </c>
      <c r="Z3398" s="38">
        <v>0</v>
      </c>
      <c r="AA3398" s="38">
        <v>0</v>
      </c>
      <c r="AB3398" s="38">
        <v>0</v>
      </c>
      <c r="AC3398" s="38">
        <v>0</v>
      </c>
      <c r="AD3398" s="38" t="s">
        <v>47</v>
      </c>
    </row>
    <row r="3399" spans="1:30" s="27" customFormat="1" ht="15" customHeight="1" x14ac:dyDescent="0.25">
      <c r="A3399" s="28" t="s">
        <v>39</v>
      </c>
      <c r="B3399" s="28" t="s">
        <v>3448</v>
      </c>
      <c r="C3399" s="85">
        <v>42767</v>
      </c>
      <c r="D3399" s="29">
        <f>+VLOOKUP(B3399,'[2]HG-Mexico by Contract'!$B$8:$G$4512,6,FALSE)</f>
        <v>312512</v>
      </c>
      <c r="E3399" s="29"/>
      <c r="F3399" s="28" t="s">
        <v>41</v>
      </c>
      <c r="G3399" s="28" t="s">
        <v>42</v>
      </c>
      <c r="H3399" s="28" t="s">
        <v>63</v>
      </c>
      <c r="I3399" s="31">
        <v>2922530.74</v>
      </c>
      <c r="J3399" s="32">
        <f t="shared" si="156"/>
        <v>146798.71908637721</v>
      </c>
      <c r="K3399" s="31">
        <v>0</v>
      </c>
      <c r="L3399" s="31">
        <v>0</v>
      </c>
      <c r="M3399" s="31">
        <v>0</v>
      </c>
      <c r="N3399" s="31">
        <v>0</v>
      </c>
      <c r="O3399" s="33">
        <f t="shared" si="157"/>
        <v>0</v>
      </c>
      <c r="P3399" s="34" t="str">
        <f t="shared" si="158"/>
        <v>1-30</v>
      </c>
      <c r="Q3399" s="35" t="str">
        <f>+VLOOKUP(B3399,'[2]PORTAFOLIO JAN17'!$B$7:$T$4941,19,FALSE)</f>
        <v>MEXICO</v>
      </c>
      <c r="R3399" s="31">
        <v>0</v>
      </c>
      <c r="S3399" s="31">
        <v>0</v>
      </c>
      <c r="T3399" s="31" t="s">
        <v>45</v>
      </c>
      <c r="U3399" s="36" t="s">
        <v>64</v>
      </c>
      <c r="V3399" s="37">
        <v>146798.71907019999</v>
      </c>
      <c r="W3399" s="38">
        <v>146798.71907019999</v>
      </c>
      <c r="X3399" s="38">
        <v>0</v>
      </c>
      <c r="Y3399" s="38">
        <v>0</v>
      </c>
      <c r="Z3399" s="38">
        <v>0</v>
      </c>
      <c r="AA3399" s="38">
        <v>0</v>
      </c>
      <c r="AB3399" s="38">
        <v>0</v>
      </c>
      <c r="AC3399" s="38">
        <v>0</v>
      </c>
      <c r="AD3399" s="38" t="s">
        <v>47</v>
      </c>
    </row>
    <row r="3400" spans="1:30" s="27" customFormat="1" ht="15" customHeight="1" x14ac:dyDescent="0.25">
      <c r="A3400" s="39" t="s">
        <v>39</v>
      </c>
      <c r="B3400" s="39" t="s">
        <v>3449</v>
      </c>
      <c r="C3400" s="86">
        <v>42767</v>
      </c>
      <c r="D3400" s="29">
        <f>+VLOOKUP(B3400,'[2]HG-Mexico by Contract'!$B$8:$G$4512,6,FALSE)</f>
        <v>308390</v>
      </c>
      <c r="E3400" s="29"/>
      <c r="F3400" s="39" t="s">
        <v>41</v>
      </c>
      <c r="G3400" s="39" t="s">
        <v>42</v>
      </c>
      <c r="H3400" s="39" t="s">
        <v>44</v>
      </c>
      <c r="I3400" s="40">
        <v>1015707.48</v>
      </c>
      <c r="J3400" s="32">
        <f t="shared" ref="J3400:J3463" si="159">+IF(H3400="MXN",I3400/$J$2,I3400)</f>
        <v>1015707.48</v>
      </c>
      <c r="K3400" s="31">
        <v>0</v>
      </c>
      <c r="L3400" s="31">
        <v>0</v>
      </c>
      <c r="M3400" s="31">
        <v>0</v>
      </c>
      <c r="N3400" s="31">
        <v>0</v>
      </c>
      <c r="O3400" s="33">
        <f t="shared" ref="O3400:O3463" si="160">+N3400+M3400+L3400+K3400</f>
        <v>0</v>
      </c>
      <c r="P3400" s="34" t="str">
        <f t="shared" ref="P3400:P3463" si="161">+IF(N3400&gt;0,"120+",IF(M3400&gt;0,"91-120",IF(L3400&gt;0,"61-90",IF(K3400&gt;0,"31-60","1-30"))))</f>
        <v>1-30</v>
      </c>
      <c r="Q3400" s="35" t="str">
        <f>+VLOOKUP(B3400,'[2]PORTAFOLIO JAN17'!$B$7:$T$4941,19,FALSE)</f>
        <v>GUATEMALA</v>
      </c>
      <c r="R3400" s="31">
        <v>0</v>
      </c>
      <c r="S3400" s="31">
        <v>0</v>
      </c>
      <c r="T3400" s="31" t="s">
        <v>45</v>
      </c>
      <c r="U3400" s="41" t="s">
        <v>46</v>
      </c>
      <c r="V3400" s="42">
        <v>1015707.48</v>
      </c>
      <c r="W3400" s="43">
        <v>1015707.48</v>
      </c>
      <c r="X3400" s="38">
        <v>0</v>
      </c>
      <c r="Y3400" s="38">
        <v>0</v>
      </c>
      <c r="Z3400" s="38">
        <v>0</v>
      </c>
      <c r="AA3400" s="38">
        <v>0</v>
      </c>
      <c r="AB3400" s="38">
        <v>0</v>
      </c>
      <c r="AC3400" s="38">
        <v>0</v>
      </c>
      <c r="AD3400" s="38" t="s">
        <v>47</v>
      </c>
    </row>
    <row r="3401" spans="1:30" s="27" customFormat="1" ht="15" customHeight="1" x14ac:dyDescent="0.25">
      <c r="A3401" s="28" t="s">
        <v>39</v>
      </c>
      <c r="B3401" s="28" t="s">
        <v>3450</v>
      </c>
      <c r="C3401" s="85">
        <v>42767</v>
      </c>
      <c r="D3401" s="29">
        <f>+VLOOKUP(B3401,'[2]HG-Mexico by Contract'!$B$8:$G$4512,6,FALSE)</f>
        <v>473327</v>
      </c>
      <c r="E3401" s="29"/>
      <c r="F3401" s="28" t="s">
        <v>41</v>
      </c>
      <c r="G3401" s="28" t="s">
        <v>42</v>
      </c>
      <c r="H3401" s="28" t="s">
        <v>44</v>
      </c>
      <c r="I3401" s="31">
        <v>85862.15</v>
      </c>
      <c r="J3401" s="32">
        <f t="shared" si="159"/>
        <v>85862.15</v>
      </c>
      <c r="K3401" s="31">
        <v>0</v>
      </c>
      <c r="L3401" s="31">
        <v>0</v>
      </c>
      <c r="M3401" s="31">
        <v>0</v>
      </c>
      <c r="N3401" s="31">
        <v>0</v>
      </c>
      <c r="O3401" s="33">
        <f t="shared" si="160"/>
        <v>0</v>
      </c>
      <c r="P3401" s="34" t="str">
        <f t="shared" si="161"/>
        <v>1-30</v>
      </c>
      <c r="Q3401" s="35" t="str">
        <f>+VLOOKUP(B3401,'[2]PORTAFOLIO JAN17'!$B$7:$T$4941,19,FALSE)</f>
        <v>REPUBLICA DOMINICANA</v>
      </c>
      <c r="R3401" s="31">
        <v>0</v>
      </c>
      <c r="S3401" s="31">
        <v>0</v>
      </c>
      <c r="T3401" s="31" t="s">
        <v>45</v>
      </c>
      <c r="U3401" s="36" t="s">
        <v>46</v>
      </c>
      <c r="V3401" s="37">
        <v>85862.15</v>
      </c>
      <c r="W3401" s="38">
        <v>85862.15</v>
      </c>
      <c r="X3401" s="38">
        <v>0</v>
      </c>
      <c r="Y3401" s="38">
        <v>0</v>
      </c>
      <c r="Z3401" s="38">
        <v>0</v>
      </c>
      <c r="AA3401" s="38">
        <v>0</v>
      </c>
      <c r="AB3401" s="38">
        <v>0</v>
      </c>
      <c r="AC3401" s="38">
        <v>0</v>
      </c>
      <c r="AD3401" s="38" t="s">
        <v>47</v>
      </c>
    </row>
    <row r="3402" spans="1:30" s="27" customFormat="1" ht="15" customHeight="1" x14ac:dyDescent="0.25">
      <c r="A3402" s="39" t="s">
        <v>39</v>
      </c>
      <c r="B3402" s="39" t="s">
        <v>3451</v>
      </c>
      <c r="C3402" s="86">
        <v>42767</v>
      </c>
      <c r="D3402" s="29">
        <f>+VLOOKUP(B3402,'[2]HG-Mexico by Contract'!$B$8:$G$4512,6,FALSE)</f>
        <v>308898</v>
      </c>
      <c r="E3402" s="29"/>
      <c r="F3402" s="39" t="s">
        <v>41</v>
      </c>
      <c r="G3402" s="39" t="s">
        <v>42</v>
      </c>
      <c r="H3402" s="39" t="s">
        <v>44</v>
      </c>
      <c r="I3402" s="40">
        <v>1150159.74</v>
      </c>
      <c r="J3402" s="32">
        <f t="shared" si="159"/>
        <v>1150159.74</v>
      </c>
      <c r="K3402" s="31">
        <v>0</v>
      </c>
      <c r="L3402" s="31">
        <v>0</v>
      </c>
      <c r="M3402" s="31">
        <v>0</v>
      </c>
      <c r="N3402" s="31">
        <v>0</v>
      </c>
      <c r="O3402" s="33">
        <f t="shared" si="160"/>
        <v>0</v>
      </c>
      <c r="P3402" s="34" t="str">
        <f t="shared" si="161"/>
        <v>1-30</v>
      </c>
      <c r="Q3402" s="35" t="str">
        <f>+VLOOKUP(B3402,'[2]PORTAFOLIO JAN17'!$B$7:$T$4941,19,FALSE)</f>
        <v>NICARAGUA</v>
      </c>
      <c r="R3402" s="31">
        <v>0</v>
      </c>
      <c r="S3402" s="31">
        <v>0</v>
      </c>
      <c r="T3402" s="31" t="s">
        <v>45</v>
      </c>
      <c r="U3402" s="41" t="s">
        <v>46</v>
      </c>
      <c r="V3402" s="42">
        <v>1150159.74</v>
      </c>
      <c r="W3402" s="43">
        <v>1150159.74</v>
      </c>
      <c r="X3402" s="38">
        <v>0</v>
      </c>
      <c r="Y3402" s="38">
        <v>0</v>
      </c>
      <c r="Z3402" s="38">
        <v>0</v>
      </c>
      <c r="AA3402" s="38">
        <v>0</v>
      </c>
      <c r="AB3402" s="38">
        <v>0</v>
      </c>
      <c r="AC3402" s="38">
        <v>0</v>
      </c>
      <c r="AD3402" s="38" t="s">
        <v>47</v>
      </c>
    </row>
    <row r="3403" spans="1:30" s="27" customFormat="1" ht="15" customHeight="1" x14ac:dyDescent="0.25">
      <c r="A3403" s="28" t="s">
        <v>39</v>
      </c>
      <c r="B3403" s="28" t="s">
        <v>3452</v>
      </c>
      <c r="C3403" s="85">
        <v>42767</v>
      </c>
      <c r="D3403" s="29">
        <f>+VLOOKUP(B3403,'[2]HG-Mexico by Contract'!$B$8:$G$4512,6,FALSE)</f>
        <v>313429</v>
      </c>
      <c r="E3403" s="29"/>
      <c r="F3403" s="28" t="s">
        <v>41</v>
      </c>
      <c r="G3403" s="28" t="s">
        <v>42</v>
      </c>
      <c r="H3403" s="28" t="s">
        <v>44</v>
      </c>
      <c r="I3403" s="31">
        <v>445987.81</v>
      </c>
      <c r="J3403" s="32">
        <f t="shared" si="159"/>
        <v>445987.81</v>
      </c>
      <c r="K3403" s="31">
        <v>0</v>
      </c>
      <c r="L3403" s="31">
        <v>0</v>
      </c>
      <c r="M3403" s="31">
        <v>0</v>
      </c>
      <c r="N3403" s="31">
        <v>0</v>
      </c>
      <c r="O3403" s="33">
        <f t="shared" si="160"/>
        <v>0</v>
      </c>
      <c r="P3403" s="34" t="str">
        <f t="shared" si="161"/>
        <v>1-30</v>
      </c>
      <c r="Q3403" s="35" t="str">
        <f>+VLOOKUP(B3403,'[2]PORTAFOLIO JAN17'!$B$7:$T$4941,19,FALSE)</f>
        <v>MEXICO</v>
      </c>
      <c r="R3403" s="31">
        <v>0</v>
      </c>
      <c r="S3403" s="31">
        <v>0</v>
      </c>
      <c r="T3403" s="31" t="s">
        <v>45</v>
      </c>
      <c r="U3403" s="36" t="s">
        <v>46</v>
      </c>
      <c r="V3403" s="37">
        <v>445987.81</v>
      </c>
      <c r="W3403" s="38">
        <v>445987.81</v>
      </c>
      <c r="X3403" s="38">
        <v>0</v>
      </c>
      <c r="Y3403" s="38">
        <v>0</v>
      </c>
      <c r="Z3403" s="38">
        <v>0</v>
      </c>
      <c r="AA3403" s="38">
        <v>0</v>
      </c>
      <c r="AB3403" s="38">
        <v>0</v>
      </c>
      <c r="AC3403" s="38">
        <v>0</v>
      </c>
      <c r="AD3403" s="38" t="s">
        <v>47</v>
      </c>
    </row>
    <row r="3404" spans="1:30" s="27" customFormat="1" ht="15" customHeight="1" x14ac:dyDescent="0.25">
      <c r="A3404" s="39" t="s">
        <v>39</v>
      </c>
      <c r="B3404" s="39" t="s">
        <v>3453</v>
      </c>
      <c r="C3404" s="86">
        <v>42767</v>
      </c>
      <c r="D3404" s="29">
        <f>+VLOOKUP(B3404,'[2]HG-Mexico by Contract'!$B$8:$G$4512,6,FALSE)</f>
        <v>314798</v>
      </c>
      <c r="E3404" s="29"/>
      <c r="F3404" s="39" t="s">
        <v>62</v>
      </c>
      <c r="G3404" s="39" t="s">
        <v>42</v>
      </c>
      <c r="H3404" s="39" t="s">
        <v>44</v>
      </c>
      <c r="I3404" s="40">
        <v>294253.8</v>
      </c>
      <c r="J3404" s="32">
        <f t="shared" si="159"/>
        <v>294253.8</v>
      </c>
      <c r="K3404" s="31">
        <v>0</v>
      </c>
      <c r="L3404" s="31">
        <v>0</v>
      </c>
      <c r="M3404" s="31">
        <v>0</v>
      </c>
      <c r="N3404" s="31">
        <v>0</v>
      </c>
      <c r="O3404" s="33">
        <f t="shared" si="160"/>
        <v>0</v>
      </c>
      <c r="P3404" s="34" t="str">
        <f t="shared" si="161"/>
        <v>1-30</v>
      </c>
      <c r="Q3404" s="35" t="str">
        <f>+VLOOKUP(B3404,'[2]PORTAFOLIO JAN17'!$B$7:$T$4941,19,FALSE)</f>
        <v>COSTA RICA</v>
      </c>
      <c r="R3404" s="31">
        <v>0</v>
      </c>
      <c r="S3404" s="31">
        <v>0</v>
      </c>
      <c r="T3404" s="31" t="s">
        <v>45</v>
      </c>
      <c r="U3404" s="41" t="s">
        <v>46</v>
      </c>
      <c r="V3404" s="42">
        <v>294253.8</v>
      </c>
      <c r="W3404" s="43">
        <v>294253.8</v>
      </c>
      <c r="X3404" s="38">
        <v>0</v>
      </c>
      <c r="Y3404" s="38">
        <v>0</v>
      </c>
      <c r="Z3404" s="38">
        <v>0</v>
      </c>
      <c r="AA3404" s="38">
        <v>0</v>
      </c>
      <c r="AB3404" s="38">
        <v>0</v>
      </c>
      <c r="AC3404" s="38">
        <v>0</v>
      </c>
      <c r="AD3404" s="38" t="s">
        <v>47</v>
      </c>
    </row>
    <row r="3405" spans="1:30" s="27" customFormat="1" ht="15" customHeight="1" x14ac:dyDescent="0.25">
      <c r="A3405" s="28" t="s">
        <v>39</v>
      </c>
      <c r="B3405" s="28" t="s">
        <v>3454</v>
      </c>
      <c r="C3405" s="85">
        <v>42767</v>
      </c>
      <c r="D3405" s="29">
        <f>+VLOOKUP(B3405,'[2]HG-Mexico by Contract'!$B$8:$G$4512,6,FALSE)</f>
        <v>477314</v>
      </c>
      <c r="E3405" s="29"/>
      <c r="F3405" s="28" t="s">
        <v>41</v>
      </c>
      <c r="G3405" s="28" t="s">
        <v>42</v>
      </c>
      <c r="H3405" s="28" t="s">
        <v>44</v>
      </c>
      <c r="I3405" s="31">
        <v>76580.639999999999</v>
      </c>
      <c r="J3405" s="32">
        <f t="shared" si="159"/>
        <v>76580.639999999999</v>
      </c>
      <c r="K3405" s="31">
        <v>0</v>
      </c>
      <c r="L3405" s="31">
        <v>0</v>
      </c>
      <c r="M3405" s="31">
        <v>0</v>
      </c>
      <c r="N3405" s="31">
        <v>0</v>
      </c>
      <c r="O3405" s="33">
        <f t="shared" si="160"/>
        <v>0</v>
      </c>
      <c r="P3405" s="34" t="str">
        <f t="shared" si="161"/>
        <v>1-30</v>
      </c>
      <c r="Q3405" s="35" t="str">
        <f>+VLOOKUP(B3405,'[2]PORTAFOLIO JAN17'!$B$7:$T$4941,19,FALSE)</f>
        <v>COSTA RICA</v>
      </c>
      <c r="R3405" s="31">
        <v>0</v>
      </c>
      <c r="S3405" s="31">
        <v>0</v>
      </c>
      <c r="T3405" s="31" t="s">
        <v>45</v>
      </c>
      <c r="U3405" s="36" t="s">
        <v>46</v>
      </c>
      <c r="V3405" s="37">
        <v>76580.639999999999</v>
      </c>
      <c r="W3405" s="38">
        <v>76580.639999999999</v>
      </c>
      <c r="X3405" s="38">
        <v>0</v>
      </c>
      <c r="Y3405" s="38">
        <v>0</v>
      </c>
      <c r="Z3405" s="38">
        <v>0</v>
      </c>
      <c r="AA3405" s="38">
        <v>0</v>
      </c>
      <c r="AB3405" s="38">
        <v>0</v>
      </c>
      <c r="AC3405" s="38">
        <v>0</v>
      </c>
      <c r="AD3405" s="38" t="s">
        <v>47</v>
      </c>
    </row>
    <row r="3406" spans="1:30" s="27" customFormat="1" ht="15" customHeight="1" x14ac:dyDescent="0.25">
      <c r="A3406" s="39" t="s">
        <v>39</v>
      </c>
      <c r="B3406" s="39" t="s">
        <v>3455</v>
      </c>
      <c r="C3406" s="86">
        <v>42767</v>
      </c>
      <c r="D3406" s="29">
        <f>+VLOOKUP(B3406,'[2]HG-Mexico by Contract'!$B$8:$G$4512,6,FALSE)</f>
        <v>314798</v>
      </c>
      <c r="E3406" s="29"/>
      <c r="F3406" s="39" t="s">
        <v>62</v>
      </c>
      <c r="G3406" s="39" t="s">
        <v>42</v>
      </c>
      <c r="H3406" s="39" t="s">
        <v>44</v>
      </c>
      <c r="I3406" s="40">
        <v>295731.96999999997</v>
      </c>
      <c r="J3406" s="32">
        <f t="shared" si="159"/>
        <v>295731.96999999997</v>
      </c>
      <c r="K3406" s="31">
        <v>0</v>
      </c>
      <c r="L3406" s="31">
        <v>0</v>
      </c>
      <c r="M3406" s="31">
        <v>0</v>
      </c>
      <c r="N3406" s="31">
        <v>0</v>
      </c>
      <c r="O3406" s="33">
        <f t="shared" si="160"/>
        <v>0</v>
      </c>
      <c r="P3406" s="34" t="str">
        <f t="shared" si="161"/>
        <v>1-30</v>
      </c>
      <c r="Q3406" s="35" t="str">
        <f>+VLOOKUP(B3406,'[2]PORTAFOLIO JAN17'!$B$7:$T$4941,19,FALSE)</f>
        <v>COSTA RICA</v>
      </c>
      <c r="R3406" s="31">
        <v>0</v>
      </c>
      <c r="S3406" s="31">
        <v>0</v>
      </c>
      <c r="T3406" s="31" t="s">
        <v>45</v>
      </c>
      <c r="U3406" s="41" t="s">
        <v>46</v>
      </c>
      <c r="V3406" s="42">
        <v>295731.96999999997</v>
      </c>
      <c r="W3406" s="43">
        <v>295731.96999999997</v>
      </c>
      <c r="X3406" s="38">
        <v>0</v>
      </c>
      <c r="Y3406" s="38">
        <v>0</v>
      </c>
      <c r="Z3406" s="38">
        <v>0</v>
      </c>
      <c r="AA3406" s="38">
        <v>0</v>
      </c>
      <c r="AB3406" s="38">
        <v>0</v>
      </c>
      <c r="AC3406" s="38">
        <v>0</v>
      </c>
      <c r="AD3406" s="38" t="s">
        <v>47</v>
      </c>
    </row>
    <row r="3407" spans="1:30" s="27" customFormat="1" ht="15" customHeight="1" x14ac:dyDescent="0.25">
      <c r="A3407" s="28" t="s">
        <v>39</v>
      </c>
      <c r="B3407" s="28" t="s">
        <v>3456</v>
      </c>
      <c r="C3407" s="85">
        <v>42767</v>
      </c>
      <c r="D3407" s="29">
        <f>+VLOOKUP(B3407,'[2]HG-Mexico by Contract'!$B$8:$G$4512,6,FALSE)</f>
        <v>313564</v>
      </c>
      <c r="E3407" s="29"/>
      <c r="F3407" s="28" t="s">
        <v>41</v>
      </c>
      <c r="G3407" s="28" t="s">
        <v>42</v>
      </c>
      <c r="H3407" s="28" t="s">
        <v>63</v>
      </c>
      <c r="I3407" s="31">
        <v>6900390.7300000004</v>
      </c>
      <c r="J3407" s="32">
        <f t="shared" si="159"/>
        <v>346606.62640609604</v>
      </c>
      <c r="K3407" s="31">
        <v>0</v>
      </c>
      <c r="L3407" s="31">
        <v>0</v>
      </c>
      <c r="M3407" s="31">
        <v>0</v>
      </c>
      <c r="N3407" s="31">
        <v>0</v>
      </c>
      <c r="O3407" s="33">
        <f t="shared" si="160"/>
        <v>0</v>
      </c>
      <c r="P3407" s="34" t="str">
        <f t="shared" si="161"/>
        <v>1-30</v>
      </c>
      <c r="Q3407" s="35" t="str">
        <f>+VLOOKUP(B3407,'[2]PORTAFOLIO JAN17'!$B$7:$T$4941,19,FALSE)</f>
        <v>MEXICO</v>
      </c>
      <c r="R3407" s="31">
        <v>0</v>
      </c>
      <c r="S3407" s="31">
        <v>0</v>
      </c>
      <c r="T3407" s="31" t="s">
        <v>45</v>
      </c>
      <c r="U3407" s="36" t="s">
        <v>64</v>
      </c>
      <c r="V3407" s="37">
        <v>346606.6263679</v>
      </c>
      <c r="W3407" s="38">
        <v>346606.6263679</v>
      </c>
      <c r="X3407" s="38">
        <v>0</v>
      </c>
      <c r="Y3407" s="38">
        <v>0</v>
      </c>
      <c r="Z3407" s="38">
        <v>0</v>
      </c>
      <c r="AA3407" s="38">
        <v>0</v>
      </c>
      <c r="AB3407" s="38">
        <v>0</v>
      </c>
      <c r="AC3407" s="38">
        <v>0</v>
      </c>
      <c r="AD3407" s="38" t="s">
        <v>47</v>
      </c>
    </row>
    <row r="3408" spans="1:30" s="27" customFormat="1" ht="15" customHeight="1" x14ac:dyDescent="0.25">
      <c r="A3408" s="39" t="s">
        <v>39</v>
      </c>
      <c r="B3408" s="39" t="s">
        <v>3457</v>
      </c>
      <c r="C3408" s="86">
        <v>42767</v>
      </c>
      <c r="D3408" s="29">
        <f>+VLOOKUP(B3408,'[2]HG-Mexico by Contract'!$B$8:$G$4512,6,FALSE)</f>
        <v>313250</v>
      </c>
      <c r="E3408" s="29"/>
      <c r="F3408" s="39" t="s">
        <v>41</v>
      </c>
      <c r="G3408" s="39" t="s">
        <v>42</v>
      </c>
      <c r="H3408" s="39" t="s">
        <v>44</v>
      </c>
      <c r="I3408" s="40">
        <v>254464.42</v>
      </c>
      <c r="J3408" s="32">
        <f t="shared" si="159"/>
        <v>254464.42</v>
      </c>
      <c r="K3408" s="31">
        <v>0</v>
      </c>
      <c r="L3408" s="31">
        <v>0</v>
      </c>
      <c r="M3408" s="31">
        <v>0</v>
      </c>
      <c r="N3408" s="31">
        <v>0</v>
      </c>
      <c r="O3408" s="33">
        <f t="shared" si="160"/>
        <v>0</v>
      </c>
      <c r="P3408" s="34" t="str">
        <f t="shared" si="161"/>
        <v>1-30</v>
      </c>
      <c r="Q3408" s="35" t="str">
        <f>+VLOOKUP(B3408,'[2]PORTAFOLIO JAN17'!$B$7:$T$4941,19,FALSE)</f>
        <v>COSTA RICA</v>
      </c>
      <c r="R3408" s="31">
        <v>0</v>
      </c>
      <c r="S3408" s="31">
        <v>0</v>
      </c>
      <c r="T3408" s="31" t="s">
        <v>45</v>
      </c>
      <c r="U3408" s="41" t="s">
        <v>46</v>
      </c>
      <c r="V3408" s="42">
        <v>254464.42</v>
      </c>
      <c r="W3408" s="43">
        <v>254464.42</v>
      </c>
      <c r="X3408" s="38">
        <v>0</v>
      </c>
      <c r="Y3408" s="38">
        <v>0</v>
      </c>
      <c r="Z3408" s="38">
        <v>0</v>
      </c>
      <c r="AA3408" s="38">
        <v>0</v>
      </c>
      <c r="AB3408" s="38">
        <v>0</v>
      </c>
      <c r="AC3408" s="38">
        <v>0</v>
      </c>
      <c r="AD3408" s="38" t="s">
        <v>47</v>
      </c>
    </row>
    <row r="3409" spans="1:30" s="27" customFormat="1" ht="15" customHeight="1" x14ac:dyDescent="0.25">
      <c r="A3409" s="28" t="s">
        <v>39</v>
      </c>
      <c r="B3409" s="28" t="s">
        <v>3458</v>
      </c>
      <c r="C3409" s="85">
        <v>42767</v>
      </c>
      <c r="D3409" s="29">
        <f>+VLOOKUP(B3409,'[2]HG-Mexico by Contract'!$B$8:$G$4512,6,FALSE)</f>
        <v>476317</v>
      </c>
      <c r="E3409" s="29"/>
      <c r="F3409" s="28" t="s">
        <v>41</v>
      </c>
      <c r="G3409" s="28" t="s">
        <v>42</v>
      </c>
      <c r="H3409" s="28" t="s">
        <v>63</v>
      </c>
      <c r="I3409" s="31">
        <v>1114399.99</v>
      </c>
      <c r="J3409" s="32">
        <f t="shared" si="159"/>
        <v>55976.311503868586</v>
      </c>
      <c r="K3409" s="31">
        <v>0</v>
      </c>
      <c r="L3409" s="31">
        <v>0</v>
      </c>
      <c r="M3409" s="31">
        <v>0</v>
      </c>
      <c r="N3409" s="31">
        <v>0</v>
      </c>
      <c r="O3409" s="33">
        <f t="shared" si="160"/>
        <v>0</v>
      </c>
      <c r="P3409" s="34" t="str">
        <f t="shared" si="161"/>
        <v>1-30</v>
      </c>
      <c r="Q3409" s="35" t="str">
        <f>+VLOOKUP(B3409,'[2]PORTAFOLIO JAN17'!$B$7:$T$4941,19,FALSE)</f>
        <v>MEXICO</v>
      </c>
      <c r="R3409" s="31">
        <v>0</v>
      </c>
      <c r="S3409" s="31">
        <v>0</v>
      </c>
      <c r="T3409" s="31" t="s">
        <v>45</v>
      </c>
      <c r="U3409" s="36" t="s">
        <v>64</v>
      </c>
      <c r="V3409" s="37">
        <v>55976.3114977</v>
      </c>
      <c r="W3409" s="38">
        <v>55976.3114977</v>
      </c>
      <c r="X3409" s="38">
        <v>0</v>
      </c>
      <c r="Y3409" s="38">
        <v>0</v>
      </c>
      <c r="Z3409" s="38">
        <v>0</v>
      </c>
      <c r="AA3409" s="38">
        <v>0</v>
      </c>
      <c r="AB3409" s="38">
        <v>0</v>
      </c>
      <c r="AC3409" s="38">
        <v>0</v>
      </c>
      <c r="AD3409" s="38" t="s">
        <v>47</v>
      </c>
    </row>
    <row r="3410" spans="1:30" s="27" customFormat="1" ht="15" customHeight="1" x14ac:dyDescent="0.25">
      <c r="A3410" s="39" t="s">
        <v>39</v>
      </c>
      <c r="B3410" s="39" t="s">
        <v>3459</v>
      </c>
      <c r="C3410" s="86">
        <v>42767</v>
      </c>
      <c r="D3410" s="29">
        <f>+VLOOKUP(B3410,'[2]HG-Mexico by Contract'!$B$8:$G$4512,6,FALSE)</f>
        <v>313729</v>
      </c>
      <c r="E3410" s="29"/>
      <c r="F3410" s="39" t="s">
        <v>77</v>
      </c>
      <c r="G3410" s="39" t="s">
        <v>42</v>
      </c>
      <c r="H3410" s="39" t="s">
        <v>44</v>
      </c>
      <c r="I3410" s="40">
        <v>1142348.1100000001</v>
      </c>
      <c r="J3410" s="32">
        <f t="shared" si="159"/>
        <v>1142348.1100000001</v>
      </c>
      <c r="K3410" s="31">
        <v>0</v>
      </c>
      <c r="L3410" s="31">
        <v>0</v>
      </c>
      <c r="M3410" s="31">
        <v>0</v>
      </c>
      <c r="N3410" s="31">
        <v>0</v>
      </c>
      <c r="O3410" s="33">
        <f t="shared" si="160"/>
        <v>0</v>
      </c>
      <c r="P3410" s="34" t="str">
        <f t="shared" si="161"/>
        <v>1-30</v>
      </c>
      <c r="Q3410" s="35" t="str">
        <f>+VLOOKUP(B3410,'[2]PORTAFOLIO JAN17'!$B$7:$T$4941,19,FALSE)</f>
        <v>MEXICO</v>
      </c>
      <c r="R3410" s="31">
        <v>0</v>
      </c>
      <c r="S3410" s="31">
        <v>0</v>
      </c>
      <c r="T3410" s="31" t="s">
        <v>45</v>
      </c>
      <c r="U3410" s="41" t="s">
        <v>46</v>
      </c>
      <c r="V3410" s="42">
        <v>1142348.1100000001</v>
      </c>
      <c r="W3410" s="43">
        <v>1142348.1100000001</v>
      </c>
      <c r="X3410" s="38">
        <v>0</v>
      </c>
      <c r="Y3410" s="38">
        <v>0</v>
      </c>
      <c r="Z3410" s="38">
        <v>0</v>
      </c>
      <c r="AA3410" s="38">
        <v>0</v>
      </c>
      <c r="AB3410" s="38">
        <v>0</v>
      </c>
      <c r="AC3410" s="38">
        <v>0</v>
      </c>
      <c r="AD3410" s="38" t="s">
        <v>47</v>
      </c>
    </row>
    <row r="3411" spans="1:30" s="27" customFormat="1" ht="15" customHeight="1" x14ac:dyDescent="0.25">
      <c r="A3411" s="28" t="s">
        <v>39</v>
      </c>
      <c r="B3411" s="28" t="s">
        <v>3460</v>
      </c>
      <c r="C3411" s="85">
        <v>42767</v>
      </c>
      <c r="D3411" s="29">
        <f>+VLOOKUP(B3411,'[2]HG-Mexico by Contract'!$B$8:$G$4512,6,FALSE)</f>
        <v>313729</v>
      </c>
      <c r="E3411" s="29"/>
      <c r="F3411" s="28" t="s">
        <v>77</v>
      </c>
      <c r="G3411" s="28" t="s">
        <v>42</v>
      </c>
      <c r="H3411" s="28" t="s">
        <v>44</v>
      </c>
      <c r="I3411" s="31">
        <v>1798540.4</v>
      </c>
      <c r="J3411" s="32">
        <f t="shared" si="159"/>
        <v>1798540.4</v>
      </c>
      <c r="K3411" s="31">
        <v>0</v>
      </c>
      <c r="L3411" s="31">
        <v>0</v>
      </c>
      <c r="M3411" s="31">
        <v>0</v>
      </c>
      <c r="N3411" s="31">
        <v>0</v>
      </c>
      <c r="O3411" s="33">
        <f t="shared" si="160"/>
        <v>0</v>
      </c>
      <c r="P3411" s="34" t="str">
        <f t="shared" si="161"/>
        <v>1-30</v>
      </c>
      <c r="Q3411" s="35" t="s">
        <v>555</v>
      </c>
      <c r="R3411" s="31">
        <v>0</v>
      </c>
      <c r="S3411" s="31">
        <v>0</v>
      </c>
      <c r="T3411" s="31" t="s">
        <v>45</v>
      </c>
      <c r="U3411" s="36" t="s">
        <v>46</v>
      </c>
      <c r="V3411" s="37">
        <v>1798540.4</v>
      </c>
      <c r="W3411" s="38">
        <v>1798540.4</v>
      </c>
      <c r="X3411" s="38">
        <v>0</v>
      </c>
      <c r="Y3411" s="38">
        <v>0</v>
      </c>
      <c r="Z3411" s="38">
        <v>0</v>
      </c>
      <c r="AA3411" s="38">
        <v>0</v>
      </c>
      <c r="AB3411" s="38">
        <v>0</v>
      </c>
      <c r="AC3411" s="38">
        <v>0</v>
      </c>
      <c r="AD3411" s="38" t="s">
        <v>47</v>
      </c>
    </row>
    <row r="3412" spans="1:30" s="27" customFormat="1" ht="15" customHeight="1" x14ac:dyDescent="0.25">
      <c r="A3412" s="39" t="s">
        <v>39</v>
      </c>
      <c r="B3412" s="39" t="s">
        <v>3461</v>
      </c>
      <c r="C3412" s="86">
        <v>42767</v>
      </c>
      <c r="D3412" s="29">
        <f>+VLOOKUP(B3412,'[2]HG-Mexico by Contract'!$B$8:$G$4512,6,FALSE)</f>
        <v>313729</v>
      </c>
      <c r="E3412" s="29"/>
      <c r="F3412" s="39" t="s">
        <v>77</v>
      </c>
      <c r="G3412" s="39" t="s">
        <v>42</v>
      </c>
      <c r="H3412" s="39" t="s">
        <v>44</v>
      </c>
      <c r="I3412" s="40">
        <v>1161095.97</v>
      </c>
      <c r="J3412" s="32">
        <f t="shared" si="159"/>
        <v>1161095.97</v>
      </c>
      <c r="K3412" s="31">
        <v>0</v>
      </c>
      <c r="L3412" s="31">
        <v>0</v>
      </c>
      <c r="M3412" s="31">
        <v>0</v>
      </c>
      <c r="N3412" s="31">
        <v>0</v>
      </c>
      <c r="O3412" s="33">
        <f t="shared" si="160"/>
        <v>0</v>
      </c>
      <c r="P3412" s="34" t="str">
        <f t="shared" si="161"/>
        <v>1-30</v>
      </c>
      <c r="Q3412" s="35" t="s">
        <v>555</v>
      </c>
      <c r="R3412" s="31">
        <v>0</v>
      </c>
      <c r="S3412" s="31">
        <v>0</v>
      </c>
      <c r="T3412" s="31" t="s">
        <v>45</v>
      </c>
      <c r="U3412" s="41" t="s">
        <v>46</v>
      </c>
      <c r="V3412" s="42">
        <v>1161095.97</v>
      </c>
      <c r="W3412" s="43">
        <v>1161095.97</v>
      </c>
      <c r="X3412" s="38">
        <v>0</v>
      </c>
      <c r="Y3412" s="38">
        <v>0</v>
      </c>
      <c r="Z3412" s="38">
        <v>0</v>
      </c>
      <c r="AA3412" s="38">
        <v>0</v>
      </c>
      <c r="AB3412" s="38">
        <v>0</v>
      </c>
      <c r="AC3412" s="38">
        <v>0</v>
      </c>
      <c r="AD3412" s="38" t="s">
        <v>47</v>
      </c>
    </row>
    <row r="3413" spans="1:30" s="27" customFormat="1" ht="15" customHeight="1" x14ac:dyDescent="0.25">
      <c r="A3413" s="28" t="s">
        <v>39</v>
      </c>
      <c r="B3413" s="28" t="s">
        <v>3462</v>
      </c>
      <c r="C3413" s="85">
        <v>42767</v>
      </c>
      <c r="D3413" s="29">
        <f>+VLOOKUP(B3413,'[2]HG-Mexico by Contract'!$B$8:$G$4512,6,FALSE)</f>
        <v>318726</v>
      </c>
      <c r="E3413" s="29"/>
      <c r="F3413" s="28" t="s">
        <v>41</v>
      </c>
      <c r="G3413" s="28" t="s">
        <v>42</v>
      </c>
      <c r="H3413" s="28" t="s">
        <v>63</v>
      </c>
      <c r="I3413" s="31">
        <v>263543.58</v>
      </c>
      <c r="J3413" s="32">
        <f t="shared" si="159"/>
        <v>13237.794024858806</v>
      </c>
      <c r="K3413" s="31">
        <v>0</v>
      </c>
      <c r="L3413" s="31">
        <v>0</v>
      </c>
      <c r="M3413" s="31">
        <v>0</v>
      </c>
      <c r="N3413" s="31">
        <v>0</v>
      </c>
      <c r="O3413" s="33">
        <f t="shared" si="160"/>
        <v>0</v>
      </c>
      <c r="P3413" s="34" t="str">
        <f t="shared" si="161"/>
        <v>1-30</v>
      </c>
      <c r="Q3413" s="35" t="str">
        <f>+VLOOKUP(B3413,'[2]PORTAFOLIO JAN17'!$B$7:$T$4941,19,FALSE)</f>
        <v>MEXICO</v>
      </c>
      <c r="R3413" s="31">
        <v>0</v>
      </c>
      <c r="S3413" s="31">
        <v>0</v>
      </c>
      <c r="T3413" s="31" t="s">
        <v>45</v>
      </c>
      <c r="U3413" s="36" t="s">
        <v>64</v>
      </c>
      <c r="V3413" s="37">
        <v>13237.7940234</v>
      </c>
      <c r="W3413" s="38">
        <v>13237.7940234</v>
      </c>
      <c r="X3413" s="38">
        <v>0</v>
      </c>
      <c r="Y3413" s="38">
        <v>0</v>
      </c>
      <c r="Z3413" s="38">
        <v>0</v>
      </c>
      <c r="AA3413" s="38">
        <v>0</v>
      </c>
      <c r="AB3413" s="38">
        <v>0</v>
      </c>
      <c r="AC3413" s="38">
        <v>0</v>
      </c>
      <c r="AD3413" s="38" t="s">
        <v>47</v>
      </c>
    </row>
    <row r="3414" spans="1:30" s="27" customFormat="1" ht="15" customHeight="1" x14ac:dyDescent="0.25">
      <c r="A3414" s="39" t="s">
        <v>39</v>
      </c>
      <c r="B3414" s="39" t="s">
        <v>3463</v>
      </c>
      <c r="C3414" s="86">
        <v>42767</v>
      </c>
      <c r="D3414" s="29">
        <f>+VLOOKUP(B3414,'[2]HG-Mexico by Contract'!$B$8:$G$4512,6,FALSE)</f>
        <v>308796</v>
      </c>
      <c r="E3414" s="29"/>
      <c r="F3414" s="39" t="s">
        <v>41</v>
      </c>
      <c r="G3414" s="39" t="s">
        <v>42</v>
      </c>
      <c r="H3414" s="39" t="s">
        <v>63</v>
      </c>
      <c r="I3414" s="40">
        <v>1910493.83</v>
      </c>
      <c r="J3414" s="32">
        <f t="shared" si="159"/>
        <v>95964.105091475241</v>
      </c>
      <c r="K3414" s="31">
        <v>0</v>
      </c>
      <c r="L3414" s="31">
        <v>0</v>
      </c>
      <c r="M3414" s="31">
        <v>0</v>
      </c>
      <c r="N3414" s="31">
        <v>0</v>
      </c>
      <c r="O3414" s="33">
        <f t="shared" si="160"/>
        <v>0</v>
      </c>
      <c r="P3414" s="34" t="str">
        <f t="shared" si="161"/>
        <v>1-30</v>
      </c>
      <c r="Q3414" s="35" t="str">
        <f>+VLOOKUP(B3414,'[2]PORTAFOLIO JAN17'!$B$7:$T$4941,19,FALSE)</f>
        <v>MEXICO</v>
      </c>
      <c r="R3414" s="31">
        <v>0</v>
      </c>
      <c r="S3414" s="31">
        <v>0</v>
      </c>
      <c r="T3414" s="31" t="s">
        <v>45</v>
      </c>
      <c r="U3414" s="41" t="s">
        <v>64</v>
      </c>
      <c r="V3414" s="42">
        <v>95964.105080900001</v>
      </c>
      <c r="W3414" s="43">
        <v>95964.105080900001</v>
      </c>
      <c r="X3414" s="38">
        <v>0</v>
      </c>
      <c r="Y3414" s="38">
        <v>0</v>
      </c>
      <c r="Z3414" s="38">
        <v>0</v>
      </c>
      <c r="AA3414" s="38">
        <v>0</v>
      </c>
      <c r="AB3414" s="38">
        <v>0</v>
      </c>
      <c r="AC3414" s="38">
        <v>0</v>
      </c>
      <c r="AD3414" s="38" t="s">
        <v>47</v>
      </c>
    </row>
    <row r="3415" spans="1:30" s="27" customFormat="1" ht="15" customHeight="1" x14ac:dyDescent="0.25">
      <c r="A3415" s="28" t="s">
        <v>39</v>
      </c>
      <c r="B3415" s="28" t="s">
        <v>3464</v>
      </c>
      <c r="C3415" s="85">
        <v>42767</v>
      </c>
      <c r="D3415" s="29">
        <f>+VLOOKUP(B3415,'[2]HG-Mexico by Contract'!$B$8:$G$4512,6,FALSE)</f>
        <v>489381</v>
      </c>
      <c r="E3415" s="29"/>
      <c r="F3415" s="28" t="s">
        <v>41</v>
      </c>
      <c r="G3415" s="28" t="s">
        <v>42</v>
      </c>
      <c r="H3415" s="28" t="s">
        <v>44</v>
      </c>
      <c r="I3415" s="31">
        <v>48812.01</v>
      </c>
      <c r="J3415" s="32">
        <f t="shared" si="159"/>
        <v>48812.01</v>
      </c>
      <c r="K3415" s="31">
        <v>0</v>
      </c>
      <c r="L3415" s="31">
        <v>0</v>
      </c>
      <c r="M3415" s="31">
        <v>0</v>
      </c>
      <c r="N3415" s="31">
        <v>0</v>
      </c>
      <c r="O3415" s="33">
        <f t="shared" si="160"/>
        <v>0</v>
      </c>
      <c r="P3415" s="34" t="str">
        <f t="shared" si="161"/>
        <v>1-30</v>
      </c>
      <c r="Q3415" s="35" t="str">
        <f>+VLOOKUP(B3415,'[2]PORTAFOLIO JAN17'!$B$7:$T$4941,19,FALSE)</f>
        <v>GUATEMALA</v>
      </c>
      <c r="R3415" s="31">
        <v>0</v>
      </c>
      <c r="S3415" s="31">
        <v>0</v>
      </c>
      <c r="T3415" s="31" t="s">
        <v>45</v>
      </c>
      <c r="U3415" s="36" t="s">
        <v>46</v>
      </c>
      <c r="V3415" s="37">
        <v>48812.01</v>
      </c>
      <c r="W3415" s="38">
        <v>48812.01</v>
      </c>
      <c r="X3415" s="38">
        <v>0</v>
      </c>
      <c r="Y3415" s="38">
        <v>0</v>
      </c>
      <c r="Z3415" s="38">
        <v>0</v>
      </c>
      <c r="AA3415" s="38">
        <v>0</v>
      </c>
      <c r="AB3415" s="38">
        <v>0</v>
      </c>
      <c r="AC3415" s="38">
        <v>0</v>
      </c>
      <c r="AD3415" s="38" t="s">
        <v>47</v>
      </c>
    </row>
    <row r="3416" spans="1:30" s="27" customFormat="1" ht="15" customHeight="1" x14ac:dyDescent="0.25">
      <c r="A3416" s="39" t="s">
        <v>39</v>
      </c>
      <c r="B3416" s="39" t="s">
        <v>3465</v>
      </c>
      <c r="C3416" s="86">
        <v>42767</v>
      </c>
      <c r="D3416" s="29">
        <f>+VLOOKUP(B3416,'[2]HG-Mexico by Contract'!$B$8:$G$4512,6,FALSE)</f>
        <v>308796</v>
      </c>
      <c r="E3416" s="29"/>
      <c r="F3416" s="39" t="s">
        <v>41</v>
      </c>
      <c r="G3416" s="39" t="s">
        <v>42</v>
      </c>
      <c r="H3416" s="39" t="s">
        <v>63</v>
      </c>
      <c r="I3416" s="40">
        <v>899906.7</v>
      </c>
      <c r="J3416" s="32">
        <f t="shared" si="159"/>
        <v>45202.313545981291</v>
      </c>
      <c r="K3416" s="31">
        <v>0</v>
      </c>
      <c r="L3416" s="31">
        <v>0</v>
      </c>
      <c r="M3416" s="31">
        <v>0</v>
      </c>
      <c r="N3416" s="31">
        <v>0</v>
      </c>
      <c r="O3416" s="33">
        <f t="shared" si="160"/>
        <v>0</v>
      </c>
      <c r="P3416" s="34" t="str">
        <f t="shared" si="161"/>
        <v>1-30</v>
      </c>
      <c r="Q3416" s="35" t="str">
        <f>+VLOOKUP(B3416,'[2]PORTAFOLIO JAN17'!$B$7:$T$4941,19,FALSE)</f>
        <v>MEXICO</v>
      </c>
      <c r="R3416" s="31">
        <v>0</v>
      </c>
      <c r="S3416" s="31">
        <v>0</v>
      </c>
      <c r="T3416" s="31" t="s">
        <v>45</v>
      </c>
      <c r="U3416" s="41" t="s">
        <v>64</v>
      </c>
      <c r="V3416" s="42">
        <v>45202.313541000003</v>
      </c>
      <c r="W3416" s="43">
        <v>45202.313541000003</v>
      </c>
      <c r="X3416" s="38">
        <v>0</v>
      </c>
      <c r="Y3416" s="38">
        <v>0</v>
      </c>
      <c r="Z3416" s="38">
        <v>0</v>
      </c>
      <c r="AA3416" s="38">
        <v>0</v>
      </c>
      <c r="AB3416" s="38">
        <v>0</v>
      </c>
      <c r="AC3416" s="38">
        <v>0</v>
      </c>
      <c r="AD3416" s="38" t="s">
        <v>47</v>
      </c>
    </row>
    <row r="3417" spans="1:30" s="27" customFormat="1" ht="15" customHeight="1" x14ac:dyDescent="0.25">
      <c r="A3417" s="28" t="s">
        <v>39</v>
      </c>
      <c r="B3417" s="28" t="s">
        <v>3466</v>
      </c>
      <c r="C3417" s="85">
        <v>42767</v>
      </c>
      <c r="D3417" s="29">
        <f>+VLOOKUP(B3417,'[2]HG-Mexico by Contract'!$B$8:$G$4512,6,FALSE)</f>
        <v>319839</v>
      </c>
      <c r="E3417" s="29"/>
      <c r="F3417" s="28" t="s">
        <v>41</v>
      </c>
      <c r="G3417" s="28" t="s">
        <v>42</v>
      </c>
      <c r="H3417" s="28" t="s">
        <v>63</v>
      </c>
      <c r="I3417" s="31">
        <v>3522975.92</v>
      </c>
      <c r="J3417" s="32">
        <f t="shared" si="159"/>
        <v>176959.08048110089</v>
      </c>
      <c r="K3417" s="31">
        <v>0</v>
      </c>
      <c r="L3417" s="31">
        <v>0</v>
      </c>
      <c r="M3417" s="31">
        <v>0</v>
      </c>
      <c r="N3417" s="31">
        <v>0</v>
      </c>
      <c r="O3417" s="33">
        <f t="shared" si="160"/>
        <v>0</v>
      </c>
      <c r="P3417" s="34" t="str">
        <f t="shared" si="161"/>
        <v>1-30</v>
      </c>
      <c r="Q3417" s="35" t="str">
        <f>+VLOOKUP(B3417,'[2]PORTAFOLIO JAN17'!$B$7:$T$4941,19,FALSE)</f>
        <v>MEXICO</v>
      </c>
      <c r="R3417" s="31">
        <v>0</v>
      </c>
      <c r="S3417" s="31">
        <v>0</v>
      </c>
      <c r="T3417" s="31" t="s">
        <v>45</v>
      </c>
      <c r="U3417" s="36" t="s">
        <v>64</v>
      </c>
      <c r="V3417" s="37">
        <v>176959.08046160001</v>
      </c>
      <c r="W3417" s="38">
        <v>176959.08046160001</v>
      </c>
      <c r="X3417" s="38">
        <v>0</v>
      </c>
      <c r="Y3417" s="38">
        <v>0</v>
      </c>
      <c r="Z3417" s="38">
        <v>0</v>
      </c>
      <c r="AA3417" s="38">
        <v>0</v>
      </c>
      <c r="AB3417" s="38">
        <v>0</v>
      </c>
      <c r="AC3417" s="38">
        <v>0</v>
      </c>
      <c r="AD3417" s="38" t="s">
        <v>47</v>
      </c>
    </row>
    <row r="3418" spans="1:30" s="27" customFormat="1" ht="15" customHeight="1" x14ac:dyDescent="0.25">
      <c r="A3418" s="39" t="s">
        <v>39</v>
      </c>
      <c r="B3418" s="39" t="s">
        <v>3467</v>
      </c>
      <c r="C3418" s="86">
        <v>42767</v>
      </c>
      <c r="D3418" s="29">
        <f>+VLOOKUP(B3418,'[2]HG-Mexico by Contract'!$B$8:$G$4512,6,FALSE)</f>
        <v>312668</v>
      </c>
      <c r="E3418" s="29"/>
      <c r="F3418" s="39" t="s">
        <v>41</v>
      </c>
      <c r="G3418" s="39" t="s">
        <v>42</v>
      </c>
      <c r="H3418" s="39" t="s">
        <v>63</v>
      </c>
      <c r="I3418" s="40">
        <v>2638126.0299999998</v>
      </c>
      <c r="J3418" s="32">
        <f t="shared" si="159"/>
        <v>132513.07050150292</v>
      </c>
      <c r="K3418" s="31">
        <v>2638126.0299999998</v>
      </c>
      <c r="L3418" s="31">
        <v>0</v>
      </c>
      <c r="M3418" s="31">
        <v>0</v>
      </c>
      <c r="N3418" s="31">
        <v>0</v>
      </c>
      <c r="O3418" s="33">
        <f t="shared" si="160"/>
        <v>2638126.0299999998</v>
      </c>
      <c r="P3418" s="34" t="str">
        <f t="shared" si="161"/>
        <v>31-60</v>
      </c>
      <c r="Q3418" s="35" t="str">
        <f>+VLOOKUP(B3418,'[2]PORTAFOLIO JAN17'!$B$7:$T$4941,19,FALSE)</f>
        <v>MEXICO</v>
      </c>
      <c r="R3418" s="31">
        <v>0</v>
      </c>
      <c r="S3418" s="31">
        <v>0</v>
      </c>
      <c r="T3418" s="31" t="s">
        <v>45</v>
      </c>
      <c r="U3418" s="41" t="s">
        <v>64</v>
      </c>
      <c r="V3418" s="42">
        <v>132513.07048689999</v>
      </c>
      <c r="W3418" s="43">
        <v>0</v>
      </c>
      <c r="X3418" s="38">
        <v>132513.07048689999</v>
      </c>
      <c r="Y3418" s="38">
        <v>0</v>
      </c>
      <c r="Z3418" s="38">
        <v>0</v>
      </c>
      <c r="AA3418" s="38">
        <v>0</v>
      </c>
      <c r="AB3418" s="38">
        <v>0</v>
      </c>
      <c r="AC3418" s="38">
        <v>0</v>
      </c>
      <c r="AD3418" s="38" t="s">
        <v>47</v>
      </c>
    </row>
    <row r="3419" spans="1:30" s="27" customFormat="1" ht="15" customHeight="1" x14ac:dyDescent="0.25">
      <c r="A3419" s="28" t="s">
        <v>39</v>
      </c>
      <c r="B3419" s="28" t="s">
        <v>3468</v>
      </c>
      <c r="C3419" s="85">
        <v>42767</v>
      </c>
      <c r="D3419" s="29">
        <f>+VLOOKUP(B3419,'[2]HG-Mexico by Contract'!$B$8:$G$4512,6,FALSE)</f>
        <v>457289</v>
      </c>
      <c r="E3419" s="29"/>
      <c r="F3419" s="28" t="s">
        <v>41</v>
      </c>
      <c r="G3419" s="28" t="s">
        <v>42</v>
      </c>
      <c r="H3419" s="28" t="s">
        <v>44</v>
      </c>
      <c r="I3419" s="31">
        <v>26869.62</v>
      </c>
      <c r="J3419" s="32">
        <f t="shared" si="159"/>
        <v>26869.62</v>
      </c>
      <c r="K3419" s="31">
        <v>0</v>
      </c>
      <c r="L3419" s="31">
        <v>0</v>
      </c>
      <c r="M3419" s="31">
        <v>0</v>
      </c>
      <c r="N3419" s="31">
        <v>0</v>
      </c>
      <c r="O3419" s="33">
        <f t="shared" si="160"/>
        <v>0</v>
      </c>
      <c r="P3419" s="34" t="str">
        <f t="shared" si="161"/>
        <v>1-30</v>
      </c>
      <c r="Q3419" s="35" t="str">
        <f>+VLOOKUP(B3419,'[2]PORTAFOLIO JAN17'!$B$7:$T$4941,19,FALSE)</f>
        <v>COSTA RICA</v>
      </c>
      <c r="R3419" s="31">
        <v>0</v>
      </c>
      <c r="S3419" s="31">
        <v>0</v>
      </c>
      <c r="T3419" s="31" t="s">
        <v>45</v>
      </c>
      <c r="U3419" s="36" t="s">
        <v>46</v>
      </c>
      <c r="V3419" s="37">
        <v>26869.62</v>
      </c>
      <c r="W3419" s="38">
        <v>26869.62</v>
      </c>
      <c r="X3419" s="38">
        <v>0</v>
      </c>
      <c r="Y3419" s="38">
        <v>0</v>
      </c>
      <c r="Z3419" s="38">
        <v>0</v>
      </c>
      <c r="AA3419" s="38">
        <v>0</v>
      </c>
      <c r="AB3419" s="38">
        <v>0</v>
      </c>
      <c r="AC3419" s="38">
        <v>0</v>
      </c>
      <c r="AD3419" s="38" t="s">
        <v>47</v>
      </c>
    </row>
    <row r="3420" spans="1:30" s="27" customFormat="1" ht="15" customHeight="1" x14ac:dyDescent="0.25">
      <c r="A3420" s="39" t="s">
        <v>39</v>
      </c>
      <c r="B3420" s="39" t="s">
        <v>3469</v>
      </c>
      <c r="C3420" s="86">
        <v>42767</v>
      </c>
      <c r="D3420" s="29">
        <f>+VLOOKUP(B3420,'[2]HG-Mexico by Contract'!$B$8:$G$4512,6,FALSE)</f>
        <v>314798</v>
      </c>
      <c r="E3420" s="29"/>
      <c r="F3420" s="39" t="s">
        <v>62</v>
      </c>
      <c r="G3420" s="39" t="s">
        <v>42</v>
      </c>
      <c r="H3420" s="39" t="s">
        <v>44</v>
      </c>
      <c r="I3420" s="40">
        <v>506314.6</v>
      </c>
      <c r="J3420" s="32">
        <f t="shared" si="159"/>
        <v>506314.6</v>
      </c>
      <c r="K3420" s="31">
        <v>0</v>
      </c>
      <c r="L3420" s="31">
        <v>0</v>
      </c>
      <c r="M3420" s="31">
        <v>0</v>
      </c>
      <c r="N3420" s="31">
        <v>0</v>
      </c>
      <c r="O3420" s="33">
        <f t="shared" si="160"/>
        <v>0</v>
      </c>
      <c r="P3420" s="34" t="str">
        <f t="shared" si="161"/>
        <v>1-30</v>
      </c>
      <c r="Q3420" s="35" t="str">
        <f>+VLOOKUP(B3420,'[2]PORTAFOLIO JAN17'!$B$7:$T$4941,19,FALSE)</f>
        <v>COSTA RICA</v>
      </c>
      <c r="R3420" s="31">
        <v>0</v>
      </c>
      <c r="S3420" s="31">
        <v>0</v>
      </c>
      <c r="T3420" s="31" t="s">
        <v>45</v>
      </c>
      <c r="U3420" s="41" t="s">
        <v>46</v>
      </c>
      <c r="V3420" s="42">
        <v>506314.6</v>
      </c>
      <c r="W3420" s="43">
        <v>506314.6</v>
      </c>
      <c r="X3420" s="38">
        <v>0</v>
      </c>
      <c r="Y3420" s="38">
        <v>0</v>
      </c>
      <c r="Z3420" s="38">
        <v>0</v>
      </c>
      <c r="AA3420" s="38">
        <v>0</v>
      </c>
      <c r="AB3420" s="38">
        <v>0</v>
      </c>
      <c r="AC3420" s="38">
        <v>0</v>
      </c>
      <c r="AD3420" s="38" t="s">
        <v>47</v>
      </c>
    </row>
    <row r="3421" spans="1:30" s="27" customFormat="1" ht="15" customHeight="1" x14ac:dyDescent="0.25">
      <c r="A3421" s="28" t="s">
        <v>39</v>
      </c>
      <c r="B3421" s="28" t="s">
        <v>3470</v>
      </c>
      <c r="C3421" s="85">
        <v>42767</v>
      </c>
      <c r="D3421" s="29">
        <f>+VLOOKUP(B3421,'[2]HG-Mexico by Contract'!$B$8:$G$4512,6,FALSE)</f>
        <v>354943</v>
      </c>
      <c r="E3421" s="29"/>
      <c r="F3421" s="28" t="s">
        <v>41</v>
      </c>
      <c r="G3421" s="28" t="s">
        <v>42</v>
      </c>
      <c r="H3421" s="28" t="s">
        <v>44</v>
      </c>
      <c r="I3421" s="31">
        <v>138854.04</v>
      </c>
      <c r="J3421" s="32">
        <f t="shared" si="159"/>
        <v>138854.04</v>
      </c>
      <c r="K3421" s="31">
        <v>0</v>
      </c>
      <c r="L3421" s="31">
        <v>0</v>
      </c>
      <c r="M3421" s="31">
        <v>0</v>
      </c>
      <c r="N3421" s="31">
        <v>0</v>
      </c>
      <c r="O3421" s="33">
        <f t="shared" si="160"/>
        <v>0</v>
      </c>
      <c r="P3421" s="34" t="str">
        <f t="shared" si="161"/>
        <v>1-30</v>
      </c>
      <c r="Q3421" s="35" t="str">
        <f>+VLOOKUP(B3421,'[2]PORTAFOLIO JAN17'!$B$7:$T$4941,19,FALSE)</f>
        <v>COSTA RICA</v>
      </c>
      <c r="R3421" s="31">
        <v>0</v>
      </c>
      <c r="S3421" s="31">
        <v>0</v>
      </c>
      <c r="T3421" s="31" t="s">
        <v>45</v>
      </c>
      <c r="U3421" s="36" t="s">
        <v>46</v>
      </c>
      <c r="V3421" s="37">
        <v>138854.04</v>
      </c>
      <c r="W3421" s="38">
        <v>138854.04</v>
      </c>
      <c r="X3421" s="38">
        <v>0</v>
      </c>
      <c r="Y3421" s="38">
        <v>0</v>
      </c>
      <c r="Z3421" s="38">
        <v>0</v>
      </c>
      <c r="AA3421" s="38">
        <v>0</v>
      </c>
      <c r="AB3421" s="38">
        <v>0</v>
      </c>
      <c r="AC3421" s="38">
        <v>0</v>
      </c>
      <c r="AD3421" s="38" t="s">
        <v>47</v>
      </c>
    </row>
    <row r="3422" spans="1:30" s="27" customFormat="1" ht="15" customHeight="1" x14ac:dyDescent="0.25">
      <c r="A3422" s="39" t="s">
        <v>39</v>
      </c>
      <c r="B3422" s="39" t="s">
        <v>3471</v>
      </c>
      <c r="C3422" s="86">
        <v>42767</v>
      </c>
      <c r="D3422" s="29">
        <f>+VLOOKUP(B3422,'[2]HG-Mexico by Contract'!$B$8:$G$4512,6,FALSE)</f>
        <v>454292</v>
      </c>
      <c r="E3422" s="29"/>
      <c r="F3422" s="39" t="s">
        <v>41</v>
      </c>
      <c r="G3422" s="39" t="s">
        <v>42</v>
      </c>
      <c r="H3422" s="39" t="s">
        <v>63</v>
      </c>
      <c r="I3422" s="40">
        <v>936885.49</v>
      </c>
      <c r="J3422" s="32">
        <f t="shared" si="159"/>
        <v>47059.758167885986</v>
      </c>
      <c r="K3422" s="31">
        <v>0</v>
      </c>
      <c r="L3422" s="31">
        <v>0</v>
      </c>
      <c r="M3422" s="31">
        <v>0</v>
      </c>
      <c r="N3422" s="31">
        <v>0</v>
      </c>
      <c r="O3422" s="33">
        <f t="shared" si="160"/>
        <v>0</v>
      </c>
      <c r="P3422" s="34" t="str">
        <f t="shared" si="161"/>
        <v>1-30</v>
      </c>
      <c r="Q3422" s="35" t="str">
        <f>+VLOOKUP(B3422,'[2]PORTAFOLIO JAN17'!$B$7:$T$4941,19,FALSE)</f>
        <v>MEXICO</v>
      </c>
      <c r="R3422" s="31">
        <v>0</v>
      </c>
      <c r="S3422" s="31">
        <v>0</v>
      </c>
      <c r="T3422" s="31" t="s">
        <v>45</v>
      </c>
      <c r="U3422" s="41" t="s">
        <v>64</v>
      </c>
      <c r="V3422" s="42">
        <v>47059.758162700004</v>
      </c>
      <c r="W3422" s="43">
        <v>47059.758162700004</v>
      </c>
      <c r="X3422" s="38">
        <v>0</v>
      </c>
      <c r="Y3422" s="38">
        <v>0</v>
      </c>
      <c r="Z3422" s="38">
        <v>0</v>
      </c>
      <c r="AA3422" s="38">
        <v>0</v>
      </c>
      <c r="AB3422" s="38">
        <v>0</v>
      </c>
      <c r="AC3422" s="38">
        <v>0</v>
      </c>
      <c r="AD3422" s="38" t="s">
        <v>47</v>
      </c>
    </row>
    <row r="3423" spans="1:30" s="27" customFormat="1" ht="15" customHeight="1" x14ac:dyDescent="0.25">
      <c r="A3423" s="28" t="s">
        <v>39</v>
      </c>
      <c r="B3423" s="28" t="s">
        <v>3472</v>
      </c>
      <c r="C3423" s="85">
        <v>42767</v>
      </c>
      <c r="D3423" s="29">
        <f>+VLOOKUP(B3423,'[2]HG-Mexico by Contract'!$B$8:$G$4512,6,FALSE)</f>
        <v>319044</v>
      </c>
      <c r="E3423" s="29"/>
      <c r="F3423" s="28" t="s">
        <v>41</v>
      </c>
      <c r="G3423" s="28" t="s">
        <v>42</v>
      </c>
      <c r="H3423" s="28" t="s">
        <v>44</v>
      </c>
      <c r="I3423" s="31">
        <v>176271.1</v>
      </c>
      <c r="J3423" s="32">
        <f t="shared" si="159"/>
        <v>176271.1</v>
      </c>
      <c r="K3423" s="31">
        <v>0</v>
      </c>
      <c r="L3423" s="31">
        <v>0</v>
      </c>
      <c r="M3423" s="31">
        <v>0</v>
      </c>
      <c r="N3423" s="31">
        <v>0</v>
      </c>
      <c r="O3423" s="33">
        <f t="shared" si="160"/>
        <v>0</v>
      </c>
      <c r="P3423" s="34" t="str">
        <f t="shared" si="161"/>
        <v>1-30</v>
      </c>
      <c r="Q3423" s="35" t="str">
        <f>+VLOOKUP(B3423,'[2]PORTAFOLIO JAN17'!$B$7:$T$4941,19,FALSE)</f>
        <v>COSTA RICA</v>
      </c>
      <c r="R3423" s="31">
        <v>0</v>
      </c>
      <c r="S3423" s="31">
        <v>0</v>
      </c>
      <c r="T3423" s="31" t="s">
        <v>45</v>
      </c>
      <c r="U3423" s="36" t="s">
        <v>46</v>
      </c>
      <c r="V3423" s="37">
        <v>176271.1</v>
      </c>
      <c r="W3423" s="38">
        <v>176271.1</v>
      </c>
      <c r="X3423" s="38">
        <v>0</v>
      </c>
      <c r="Y3423" s="38">
        <v>0</v>
      </c>
      <c r="Z3423" s="38">
        <v>0</v>
      </c>
      <c r="AA3423" s="38">
        <v>0</v>
      </c>
      <c r="AB3423" s="38">
        <v>0</v>
      </c>
      <c r="AC3423" s="38">
        <v>0</v>
      </c>
      <c r="AD3423" s="38" t="s">
        <v>47</v>
      </c>
    </row>
    <row r="3424" spans="1:30" s="27" customFormat="1" ht="15" customHeight="1" x14ac:dyDescent="0.25">
      <c r="A3424" s="39" t="s">
        <v>39</v>
      </c>
      <c r="B3424" s="39" t="s">
        <v>3473</v>
      </c>
      <c r="C3424" s="86">
        <v>42767</v>
      </c>
      <c r="D3424" s="29">
        <f>+VLOOKUP(B3424,'[2]HG-Mexico by Contract'!$B$8:$G$4512,6,FALSE)</f>
        <v>309535</v>
      </c>
      <c r="E3424" s="29"/>
      <c r="F3424" s="39" t="s">
        <v>41</v>
      </c>
      <c r="G3424" s="39" t="s">
        <v>42</v>
      </c>
      <c r="H3424" s="39" t="s">
        <v>44</v>
      </c>
      <c r="I3424" s="40">
        <v>193558.48</v>
      </c>
      <c r="J3424" s="32">
        <f t="shared" si="159"/>
        <v>193558.48</v>
      </c>
      <c r="K3424" s="31">
        <v>0</v>
      </c>
      <c r="L3424" s="31">
        <v>0</v>
      </c>
      <c r="M3424" s="31">
        <v>0</v>
      </c>
      <c r="N3424" s="31">
        <v>0</v>
      </c>
      <c r="O3424" s="33">
        <f t="shared" si="160"/>
        <v>0</v>
      </c>
      <c r="P3424" s="34" t="str">
        <f t="shared" si="161"/>
        <v>1-30</v>
      </c>
      <c r="Q3424" s="35" t="str">
        <f>+VLOOKUP(B3424,'[2]PORTAFOLIO JAN17'!$B$7:$T$4941,19,FALSE)</f>
        <v>HONDURAS</v>
      </c>
      <c r="R3424" s="31">
        <v>0</v>
      </c>
      <c r="S3424" s="31">
        <v>0</v>
      </c>
      <c r="T3424" s="31" t="s">
        <v>45</v>
      </c>
      <c r="U3424" s="41" t="s">
        <v>46</v>
      </c>
      <c r="V3424" s="42">
        <v>193558.48</v>
      </c>
      <c r="W3424" s="43">
        <v>193558.48</v>
      </c>
      <c r="X3424" s="38">
        <v>0</v>
      </c>
      <c r="Y3424" s="38">
        <v>0</v>
      </c>
      <c r="Z3424" s="38">
        <v>0</v>
      </c>
      <c r="AA3424" s="38">
        <v>0</v>
      </c>
      <c r="AB3424" s="38">
        <v>0</v>
      </c>
      <c r="AC3424" s="38">
        <v>0</v>
      </c>
      <c r="AD3424" s="38" t="s">
        <v>47</v>
      </c>
    </row>
    <row r="3425" spans="1:30" s="27" customFormat="1" ht="15" customHeight="1" x14ac:dyDescent="0.25">
      <c r="A3425" s="28" t="s">
        <v>39</v>
      </c>
      <c r="B3425" s="28" t="s">
        <v>3474</v>
      </c>
      <c r="C3425" s="85">
        <v>42767</v>
      </c>
      <c r="D3425" s="29">
        <f>+VLOOKUP(B3425,'[2]HG-Mexico by Contract'!$B$8:$G$4512,6,FALSE)</f>
        <v>473289</v>
      </c>
      <c r="E3425" s="29"/>
      <c r="F3425" s="28" t="s">
        <v>41</v>
      </c>
      <c r="G3425" s="28" t="s">
        <v>42</v>
      </c>
      <c r="H3425" s="28" t="s">
        <v>63</v>
      </c>
      <c r="I3425" s="31">
        <v>3133529.1</v>
      </c>
      <c r="J3425" s="32">
        <f t="shared" si="159"/>
        <v>157397.16671034516</v>
      </c>
      <c r="K3425" s="31">
        <v>3133529.1</v>
      </c>
      <c r="L3425" s="31">
        <v>0</v>
      </c>
      <c r="M3425" s="31">
        <v>0</v>
      </c>
      <c r="N3425" s="31">
        <v>0</v>
      </c>
      <c r="O3425" s="33">
        <f t="shared" si="160"/>
        <v>3133529.1</v>
      </c>
      <c r="P3425" s="34" t="str">
        <f t="shared" si="161"/>
        <v>31-60</v>
      </c>
      <c r="Q3425" s="35" t="str">
        <f>+VLOOKUP(B3425,'[2]PORTAFOLIO JAN17'!$B$7:$T$4941,19,FALSE)</f>
        <v>MEXICO</v>
      </c>
      <c r="R3425" s="31">
        <v>0</v>
      </c>
      <c r="S3425" s="31">
        <v>0</v>
      </c>
      <c r="T3425" s="31" t="s">
        <v>45</v>
      </c>
      <c r="U3425" s="36" t="s">
        <v>64</v>
      </c>
      <c r="V3425" s="37">
        <v>157397.16669300001</v>
      </c>
      <c r="W3425" s="38">
        <v>0</v>
      </c>
      <c r="X3425" s="38">
        <v>157397.16669300001</v>
      </c>
      <c r="Y3425" s="38">
        <v>0</v>
      </c>
      <c r="Z3425" s="38">
        <v>0</v>
      </c>
      <c r="AA3425" s="38">
        <v>0</v>
      </c>
      <c r="AB3425" s="38">
        <v>0</v>
      </c>
      <c r="AC3425" s="38">
        <v>0</v>
      </c>
      <c r="AD3425" s="38" t="s">
        <v>47</v>
      </c>
    </row>
    <row r="3426" spans="1:30" s="27" customFormat="1" ht="15" customHeight="1" x14ac:dyDescent="0.25">
      <c r="A3426" s="39" t="s">
        <v>39</v>
      </c>
      <c r="B3426" s="39" t="s">
        <v>3475</v>
      </c>
      <c r="C3426" s="86">
        <v>42767</v>
      </c>
      <c r="D3426" s="29">
        <f>+VLOOKUP(B3426,'[2]HG-Mexico by Contract'!$B$8:$G$4512,6,FALSE)</f>
        <v>314798</v>
      </c>
      <c r="E3426" s="29"/>
      <c r="F3426" s="39" t="s">
        <v>62</v>
      </c>
      <c r="G3426" s="39" t="s">
        <v>42</v>
      </c>
      <c r="H3426" s="39" t="s">
        <v>44</v>
      </c>
      <c r="I3426" s="40">
        <v>1214507.3600000001</v>
      </c>
      <c r="J3426" s="32">
        <f t="shared" si="159"/>
        <v>1214507.3600000001</v>
      </c>
      <c r="K3426" s="31">
        <v>0</v>
      </c>
      <c r="L3426" s="31">
        <v>0</v>
      </c>
      <c r="M3426" s="31">
        <v>0</v>
      </c>
      <c r="N3426" s="31">
        <v>0</v>
      </c>
      <c r="O3426" s="33">
        <f t="shared" si="160"/>
        <v>0</v>
      </c>
      <c r="P3426" s="34" t="str">
        <f t="shared" si="161"/>
        <v>1-30</v>
      </c>
      <c r="Q3426" s="35" t="str">
        <f>+VLOOKUP(B3426,'[2]PORTAFOLIO JAN17'!$B$7:$T$4941,19,FALSE)</f>
        <v>COSTA RICA</v>
      </c>
      <c r="R3426" s="31">
        <v>0</v>
      </c>
      <c r="S3426" s="31">
        <v>0</v>
      </c>
      <c r="T3426" s="31" t="s">
        <v>45</v>
      </c>
      <c r="U3426" s="41" t="s">
        <v>46</v>
      </c>
      <c r="V3426" s="42">
        <v>1214507.3600000001</v>
      </c>
      <c r="W3426" s="43">
        <v>1214507.3600000001</v>
      </c>
      <c r="X3426" s="38">
        <v>0</v>
      </c>
      <c r="Y3426" s="38">
        <v>0</v>
      </c>
      <c r="Z3426" s="38">
        <v>0</v>
      </c>
      <c r="AA3426" s="38">
        <v>0</v>
      </c>
      <c r="AB3426" s="38">
        <v>0</v>
      </c>
      <c r="AC3426" s="38">
        <v>0</v>
      </c>
      <c r="AD3426" s="38" t="s">
        <v>47</v>
      </c>
    </row>
    <row r="3427" spans="1:30" s="27" customFormat="1" ht="15" customHeight="1" x14ac:dyDescent="0.25">
      <c r="A3427" s="28" t="s">
        <v>39</v>
      </c>
      <c r="B3427" s="28" t="s">
        <v>3476</v>
      </c>
      <c r="C3427" s="85">
        <v>42767</v>
      </c>
      <c r="D3427" s="29">
        <f>+VLOOKUP(B3427,'[2]HG-Mexico by Contract'!$B$8:$G$4512,6,FALSE)</f>
        <v>314798</v>
      </c>
      <c r="E3427" s="29"/>
      <c r="F3427" s="28" t="s">
        <v>62</v>
      </c>
      <c r="G3427" s="28" t="s">
        <v>42</v>
      </c>
      <c r="H3427" s="28" t="s">
        <v>44</v>
      </c>
      <c r="I3427" s="31">
        <v>210853.18</v>
      </c>
      <c r="J3427" s="32">
        <f t="shared" si="159"/>
        <v>210853.18</v>
      </c>
      <c r="K3427" s="31">
        <v>0</v>
      </c>
      <c r="L3427" s="31">
        <v>0</v>
      </c>
      <c r="M3427" s="31">
        <v>0</v>
      </c>
      <c r="N3427" s="31">
        <v>0</v>
      </c>
      <c r="O3427" s="33">
        <f t="shared" si="160"/>
        <v>0</v>
      </c>
      <c r="P3427" s="34" t="str">
        <f t="shared" si="161"/>
        <v>1-30</v>
      </c>
      <c r="Q3427" s="35" t="str">
        <f>+VLOOKUP(B3427,'[2]PORTAFOLIO JAN17'!$B$7:$T$4941,19,FALSE)</f>
        <v>COSTA RICA</v>
      </c>
      <c r="R3427" s="31">
        <v>0</v>
      </c>
      <c r="S3427" s="31">
        <v>0</v>
      </c>
      <c r="T3427" s="31" t="s">
        <v>45</v>
      </c>
      <c r="U3427" s="36" t="s">
        <v>46</v>
      </c>
      <c r="V3427" s="37">
        <v>210853.18</v>
      </c>
      <c r="W3427" s="38">
        <v>210853.18</v>
      </c>
      <c r="X3427" s="38">
        <v>0</v>
      </c>
      <c r="Y3427" s="38">
        <v>0</v>
      </c>
      <c r="Z3427" s="38">
        <v>0</v>
      </c>
      <c r="AA3427" s="38">
        <v>0</v>
      </c>
      <c r="AB3427" s="38">
        <v>0</v>
      </c>
      <c r="AC3427" s="38">
        <v>0</v>
      </c>
      <c r="AD3427" s="38" t="s">
        <v>47</v>
      </c>
    </row>
    <row r="3428" spans="1:30" s="27" customFormat="1" ht="15" customHeight="1" x14ac:dyDescent="0.25">
      <c r="A3428" s="39" t="s">
        <v>39</v>
      </c>
      <c r="B3428" s="39" t="s">
        <v>3477</v>
      </c>
      <c r="C3428" s="86">
        <v>42767</v>
      </c>
      <c r="D3428" s="29">
        <f>+VLOOKUP(B3428,'[2]HG-Mexico by Contract'!$B$8:$G$4512,6,FALSE)</f>
        <v>314376</v>
      </c>
      <c r="E3428" s="29"/>
      <c r="F3428" s="39" t="s">
        <v>41</v>
      </c>
      <c r="G3428" s="39" t="s">
        <v>42</v>
      </c>
      <c r="H3428" s="39" t="s">
        <v>44</v>
      </c>
      <c r="I3428" s="40">
        <v>3049069.5</v>
      </c>
      <c r="J3428" s="32">
        <f t="shared" si="159"/>
        <v>3049069.5</v>
      </c>
      <c r="K3428" s="31">
        <v>0</v>
      </c>
      <c r="L3428" s="31">
        <v>0</v>
      </c>
      <c r="M3428" s="31">
        <v>0</v>
      </c>
      <c r="N3428" s="31">
        <v>0</v>
      </c>
      <c r="O3428" s="33">
        <f t="shared" si="160"/>
        <v>0</v>
      </c>
      <c r="P3428" s="34" t="str">
        <f t="shared" si="161"/>
        <v>1-30</v>
      </c>
      <c r="Q3428" s="35" t="str">
        <f>+VLOOKUP(B3428,'[2]PORTAFOLIO JAN17'!$B$7:$T$4941,19,FALSE)</f>
        <v>COSTA RICA</v>
      </c>
      <c r="R3428" s="31">
        <v>0</v>
      </c>
      <c r="S3428" s="31">
        <v>0</v>
      </c>
      <c r="T3428" s="31" t="s">
        <v>45</v>
      </c>
      <c r="U3428" s="41" t="s">
        <v>46</v>
      </c>
      <c r="V3428" s="42">
        <v>3049069.5</v>
      </c>
      <c r="W3428" s="43">
        <v>3049069.5</v>
      </c>
      <c r="X3428" s="38">
        <v>0</v>
      </c>
      <c r="Y3428" s="38">
        <v>0</v>
      </c>
      <c r="Z3428" s="38">
        <v>0</v>
      </c>
      <c r="AA3428" s="38">
        <v>0</v>
      </c>
      <c r="AB3428" s="38">
        <v>0</v>
      </c>
      <c r="AC3428" s="38">
        <v>0</v>
      </c>
      <c r="AD3428" s="38" t="s">
        <v>47</v>
      </c>
    </row>
    <row r="3429" spans="1:30" s="27" customFormat="1" ht="15" customHeight="1" x14ac:dyDescent="0.25">
      <c r="A3429" s="28" t="s">
        <v>39</v>
      </c>
      <c r="B3429" s="28" t="s">
        <v>3478</v>
      </c>
      <c r="C3429" s="85">
        <v>42767</v>
      </c>
      <c r="D3429" s="29">
        <f>+VLOOKUP(B3429,'[2]HG-Mexico by Contract'!$B$8:$G$4512,6,FALSE)</f>
        <v>309535</v>
      </c>
      <c r="E3429" s="29"/>
      <c r="F3429" s="28" t="s">
        <v>41</v>
      </c>
      <c r="G3429" s="28" t="s">
        <v>42</v>
      </c>
      <c r="H3429" s="28" t="s">
        <v>44</v>
      </c>
      <c r="I3429" s="31">
        <v>134307.59</v>
      </c>
      <c r="J3429" s="32">
        <f t="shared" si="159"/>
        <v>134307.59</v>
      </c>
      <c r="K3429" s="31">
        <v>0</v>
      </c>
      <c r="L3429" s="31">
        <v>0</v>
      </c>
      <c r="M3429" s="31">
        <v>0</v>
      </c>
      <c r="N3429" s="31">
        <v>0</v>
      </c>
      <c r="O3429" s="33">
        <f t="shared" si="160"/>
        <v>0</v>
      </c>
      <c r="P3429" s="34" t="str">
        <f t="shared" si="161"/>
        <v>1-30</v>
      </c>
      <c r="Q3429" s="35" t="str">
        <f>+VLOOKUP(B3429,'[2]PORTAFOLIO JAN17'!$B$7:$T$4941,19,FALSE)</f>
        <v>HONDURAS</v>
      </c>
      <c r="R3429" s="31">
        <v>0</v>
      </c>
      <c r="S3429" s="31">
        <v>0</v>
      </c>
      <c r="T3429" s="31" t="s">
        <v>45</v>
      </c>
      <c r="U3429" s="36" t="s">
        <v>46</v>
      </c>
      <c r="V3429" s="37">
        <v>134307.59</v>
      </c>
      <c r="W3429" s="38">
        <v>134307.59</v>
      </c>
      <c r="X3429" s="38">
        <v>0</v>
      </c>
      <c r="Y3429" s="38">
        <v>0</v>
      </c>
      <c r="Z3429" s="38">
        <v>0</v>
      </c>
      <c r="AA3429" s="38">
        <v>0</v>
      </c>
      <c r="AB3429" s="38">
        <v>0</v>
      </c>
      <c r="AC3429" s="38">
        <v>0</v>
      </c>
      <c r="AD3429" s="38" t="s">
        <v>47</v>
      </c>
    </row>
    <row r="3430" spans="1:30" s="27" customFormat="1" ht="15" customHeight="1" x14ac:dyDescent="0.25">
      <c r="A3430" s="39" t="s">
        <v>39</v>
      </c>
      <c r="B3430" s="39" t="s">
        <v>3479</v>
      </c>
      <c r="C3430" s="86">
        <v>42767</v>
      </c>
      <c r="D3430" s="29">
        <f>+VLOOKUP(B3430,'[2]HG-Mexico by Contract'!$B$8:$G$4512,6,FALSE)</f>
        <v>308796</v>
      </c>
      <c r="E3430" s="29"/>
      <c r="F3430" s="39" t="s">
        <v>41</v>
      </c>
      <c r="G3430" s="39" t="s">
        <v>42</v>
      </c>
      <c r="H3430" s="39" t="s">
        <v>63</v>
      </c>
      <c r="I3430" s="40">
        <v>1478757.13</v>
      </c>
      <c r="J3430" s="32">
        <f t="shared" si="159"/>
        <v>74277.970648085422</v>
      </c>
      <c r="K3430" s="31">
        <v>0</v>
      </c>
      <c r="L3430" s="31">
        <v>0</v>
      </c>
      <c r="M3430" s="31">
        <v>0</v>
      </c>
      <c r="N3430" s="31">
        <v>0</v>
      </c>
      <c r="O3430" s="33">
        <f t="shared" si="160"/>
        <v>0</v>
      </c>
      <c r="P3430" s="34" t="str">
        <f t="shared" si="161"/>
        <v>1-30</v>
      </c>
      <c r="Q3430" s="35" t="str">
        <f>+VLOOKUP(B3430,'[2]PORTAFOLIO JAN17'!$B$7:$T$4941,19,FALSE)</f>
        <v>MEXICO</v>
      </c>
      <c r="R3430" s="31">
        <v>0</v>
      </c>
      <c r="S3430" s="31">
        <v>0</v>
      </c>
      <c r="T3430" s="31" t="s">
        <v>45</v>
      </c>
      <c r="U3430" s="41" t="s">
        <v>64</v>
      </c>
      <c r="V3430" s="42">
        <v>74277.970639899999</v>
      </c>
      <c r="W3430" s="43">
        <v>74277.970639899999</v>
      </c>
      <c r="X3430" s="38">
        <v>0</v>
      </c>
      <c r="Y3430" s="38">
        <v>0</v>
      </c>
      <c r="Z3430" s="38">
        <v>0</v>
      </c>
      <c r="AA3430" s="38">
        <v>0</v>
      </c>
      <c r="AB3430" s="38">
        <v>0</v>
      </c>
      <c r="AC3430" s="38">
        <v>0</v>
      </c>
      <c r="AD3430" s="38" t="s">
        <v>47</v>
      </c>
    </row>
    <row r="3431" spans="1:30" s="27" customFormat="1" ht="15" customHeight="1" x14ac:dyDescent="0.25">
      <c r="A3431" s="28" t="s">
        <v>39</v>
      </c>
      <c r="B3431" s="28" t="s">
        <v>3480</v>
      </c>
      <c r="C3431" s="85">
        <v>42767</v>
      </c>
      <c r="D3431" s="29">
        <f>+VLOOKUP(B3431,'[2]HG-Mexico by Contract'!$B$8:$G$4512,6,FALSE)</f>
        <v>319839</v>
      </c>
      <c r="E3431" s="29"/>
      <c r="F3431" s="28" t="s">
        <v>41</v>
      </c>
      <c r="G3431" s="28" t="s">
        <v>42</v>
      </c>
      <c r="H3431" s="28" t="s">
        <v>63</v>
      </c>
      <c r="I3431" s="31">
        <v>3461212.35</v>
      </c>
      <c r="J3431" s="32">
        <f t="shared" si="159"/>
        <v>173856.69635965899</v>
      </c>
      <c r="K3431" s="31">
        <v>0</v>
      </c>
      <c r="L3431" s="31">
        <v>0</v>
      </c>
      <c r="M3431" s="31">
        <v>0</v>
      </c>
      <c r="N3431" s="31">
        <v>0</v>
      </c>
      <c r="O3431" s="33">
        <f t="shared" si="160"/>
        <v>0</v>
      </c>
      <c r="P3431" s="34" t="str">
        <f t="shared" si="161"/>
        <v>1-30</v>
      </c>
      <c r="Q3431" s="35" t="str">
        <f>+VLOOKUP(B3431,'[2]PORTAFOLIO JAN17'!$B$7:$T$4941,19,FALSE)</f>
        <v>MEXICO</v>
      </c>
      <c r="R3431" s="31">
        <v>0</v>
      </c>
      <c r="S3431" s="31">
        <v>0</v>
      </c>
      <c r="T3431" s="31" t="s">
        <v>45</v>
      </c>
      <c r="U3431" s="36" t="s">
        <v>64</v>
      </c>
      <c r="V3431" s="37">
        <v>173856.6963405</v>
      </c>
      <c r="W3431" s="38">
        <v>173856.6963405</v>
      </c>
      <c r="X3431" s="38">
        <v>0</v>
      </c>
      <c r="Y3431" s="38">
        <v>0</v>
      </c>
      <c r="Z3431" s="38">
        <v>0</v>
      </c>
      <c r="AA3431" s="38">
        <v>0</v>
      </c>
      <c r="AB3431" s="38">
        <v>0</v>
      </c>
      <c r="AC3431" s="38">
        <v>0</v>
      </c>
      <c r="AD3431" s="38" t="s">
        <v>47</v>
      </c>
    </row>
    <row r="3432" spans="1:30" s="27" customFormat="1" ht="15" customHeight="1" x14ac:dyDescent="0.25">
      <c r="A3432" s="39" t="s">
        <v>39</v>
      </c>
      <c r="B3432" s="39" t="s">
        <v>3481</v>
      </c>
      <c r="C3432" s="86">
        <v>42767</v>
      </c>
      <c r="D3432" s="29">
        <f>+VLOOKUP(B3432,'[2]HG-Mexico by Contract'!$B$8:$G$4512,6,FALSE)</f>
        <v>314798</v>
      </c>
      <c r="E3432" s="29"/>
      <c r="F3432" s="39" t="s">
        <v>62</v>
      </c>
      <c r="G3432" s="39" t="s">
        <v>42</v>
      </c>
      <c r="H3432" s="39" t="s">
        <v>44</v>
      </c>
      <c r="I3432" s="40">
        <v>860276.04</v>
      </c>
      <c r="J3432" s="32">
        <f t="shared" si="159"/>
        <v>860276.04</v>
      </c>
      <c r="K3432" s="31">
        <v>0</v>
      </c>
      <c r="L3432" s="31">
        <v>0</v>
      </c>
      <c r="M3432" s="31">
        <v>0</v>
      </c>
      <c r="N3432" s="31">
        <v>0</v>
      </c>
      <c r="O3432" s="33">
        <f t="shared" si="160"/>
        <v>0</v>
      </c>
      <c r="P3432" s="34" t="str">
        <f t="shared" si="161"/>
        <v>1-30</v>
      </c>
      <c r="Q3432" s="35" t="str">
        <f>+VLOOKUP(B3432,'[2]PORTAFOLIO JAN17'!$B$7:$T$4941,19,FALSE)</f>
        <v>COSTA RICA</v>
      </c>
      <c r="R3432" s="31">
        <v>0</v>
      </c>
      <c r="S3432" s="31">
        <v>0</v>
      </c>
      <c r="T3432" s="31" t="s">
        <v>45</v>
      </c>
      <c r="U3432" s="41" t="s">
        <v>46</v>
      </c>
      <c r="V3432" s="42">
        <v>860276.04</v>
      </c>
      <c r="W3432" s="43">
        <v>860276.04</v>
      </c>
      <c r="X3432" s="38">
        <v>0</v>
      </c>
      <c r="Y3432" s="38">
        <v>0</v>
      </c>
      <c r="Z3432" s="38">
        <v>0</v>
      </c>
      <c r="AA3432" s="38">
        <v>0</v>
      </c>
      <c r="AB3432" s="38">
        <v>0</v>
      </c>
      <c r="AC3432" s="38">
        <v>0</v>
      </c>
      <c r="AD3432" s="38" t="s">
        <v>47</v>
      </c>
    </row>
    <row r="3433" spans="1:30" s="27" customFormat="1" ht="15" customHeight="1" x14ac:dyDescent="0.25">
      <c r="A3433" s="28" t="s">
        <v>39</v>
      </c>
      <c r="B3433" s="28" t="s">
        <v>3482</v>
      </c>
      <c r="C3433" s="85">
        <v>42767</v>
      </c>
      <c r="D3433" s="29">
        <f>+VLOOKUP(B3433,'[2]HG-Mexico by Contract'!$B$8:$G$4512,6,FALSE)</f>
        <v>309535</v>
      </c>
      <c r="E3433" s="29"/>
      <c r="F3433" s="28" t="s">
        <v>41</v>
      </c>
      <c r="G3433" s="28" t="s">
        <v>42</v>
      </c>
      <c r="H3433" s="28" t="s">
        <v>44</v>
      </c>
      <c r="I3433" s="31">
        <v>134306.68</v>
      </c>
      <c r="J3433" s="32">
        <f t="shared" si="159"/>
        <v>134306.68</v>
      </c>
      <c r="K3433" s="31">
        <v>0</v>
      </c>
      <c r="L3433" s="31">
        <v>0</v>
      </c>
      <c r="M3433" s="31">
        <v>0</v>
      </c>
      <c r="N3433" s="31">
        <v>0</v>
      </c>
      <c r="O3433" s="33">
        <f t="shared" si="160"/>
        <v>0</v>
      </c>
      <c r="P3433" s="34" t="str">
        <f t="shared" si="161"/>
        <v>1-30</v>
      </c>
      <c r="Q3433" s="35" t="str">
        <f>+VLOOKUP(B3433,'[2]PORTAFOLIO JAN17'!$B$7:$T$4941,19,FALSE)</f>
        <v>HONDURAS</v>
      </c>
      <c r="R3433" s="31">
        <v>0</v>
      </c>
      <c r="S3433" s="31">
        <v>0</v>
      </c>
      <c r="T3433" s="31" t="s">
        <v>45</v>
      </c>
      <c r="U3433" s="36" t="s">
        <v>46</v>
      </c>
      <c r="V3433" s="37">
        <v>134306.68</v>
      </c>
      <c r="W3433" s="38">
        <v>134306.68</v>
      </c>
      <c r="X3433" s="38">
        <v>0</v>
      </c>
      <c r="Y3433" s="38">
        <v>0</v>
      </c>
      <c r="Z3433" s="38">
        <v>0</v>
      </c>
      <c r="AA3433" s="38">
        <v>0</v>
      </c>
      <c r="AB3433" s="38">
        <v>0</v>
      </c>
      <c r="AC3433" s="38">
        <v>0</v>
      </c>
      <c r="AD3433" s="38" t="s">
        <v>47</v>
      </c>
    </row>
    <row r="3434" spans="1:30" s="27" customFormat="1" ht="15" customHeight="1" x14ac:dyDescent="0.25">
      <c r="A3434" s="39" t="s">
        <v>39</v>
      </c>
      <c r="B3434" s="39" t="s">
        <v>3483</v>
      </c>
      <c r="C3434" s="86">
        <v>42767</v>
      </c>
      <c r="D3434" s="29">
        <f>+VLOOKUP(B3434,'[2]HG-Mexico by Contract'!$B$8:$G$4512,6,FALSE)</f>
        <v>308796</v>
      </c>
      <c r="E3434" s="29"/>
      <c r="F3434" s="39" t="s">
        <v>41</v>
      </c>
      <c r="G3434" s="39" t="s">
        <v>42</v>
      </c>
      <c r="H3434" s="39" t="s">
        <v>63</v>
      </c>
      <c r="I3434" s="40">
        <v>5908700.9400000004</v>
      </c>
      <c r="J3434" s="32">
        <f t="shared" si="159"/>
        <v>296794.04824890674</v>
      </c>
      <c r="K3434" s="31">
        <v>0</v>
      </c>
      <c r="L3434" s="31">
        <v>0</v>
      </c>
      <c r="M3434" s="31">
        <v>0</v>
      </c>
      <c r="N3434" s="31">
        <v>0</v>
      </c>
      <c r="O3434" s="33">
        <f t="shared" si="160"/>
        <v>0</v>
      </c>
      <c r="P3434" s="34" t="str">
        <f t="shared" si="161"/>
        <v>1-30</v>
      </c>
      <c r="Q3434" s="35" t="str">
        <f>+VLOOKUP(B3434,'[2]PORTAFOLIO JAN17'!$B$7:$T$4941,19,FALSE)</f>
        <v>MEXICO</v>
      </c>
      <c r="R3434" s="31">
        <v>0</v>
      </c>
      <c r="S3434" s="31">
        <v>0</v>
      </c>
      <c r="T3434" s="31" t="s">
        <v>45</v>
      </c>
      <c r="U3434" s="41" t="s">
        <v>64</v>
      </c>
      <c r="V3434" s="42">
        <v>296794.04821620003</v>
      </c>
      <c r="W3434" s="43">
        <v>296794.04821620003</v>
      </c>
      <c r="X3434" s="38">
        <v>0</v>
      </c>
      <c r="Y3434" s="38">
        <v>0</v>
      </c>
      <c r="Z3434" s="38">
        <v>0</v>
      </c>
      <c r="AA3434" s="38">
        <v>0</v>
      </c>
      <c r="AB3434" s="38">
        <v>0</v>
      </c>
      <c r="AC3434" s="38">
        <v>0</v>
      </c>
      <c r="AD3434" s="38" t="s">
        <v>47</v>
      </c>
    </row>
    <row r="3435" spans="1:30" s="27" customFormat="1" ht="15" customHeight="1" x14ac:dyDescent="0.25">
      <c r="A3435" s="28" t="s">
        <v>39</v>
      </c>
      <c r="B3435" s="28" t="s">
        <v>3484</v>
      </c>
      <c r="C3435" s="85">
        <v>42767</v>
      </c>
      <c r="D3435" s="29">
        <f>+VLOOKUP(B3435,'[2]HG-Mexico by Contract'!$B$8:$G$4512,6,FALSE)</f>
        <v>314376</v>
      </c>
      <c r="E3435" s="29"/>
      <c r="F3435" s="28" t="s">
        <v>41</v>
      </c>
      <c r="G3435" s="28" t="s">
        <v>42</v>
      </c>
      <c r="H3435" s="28" t="s">
        <v>44</v>
      </c>
      <c r="I3435" s="31">
        <v>217990.49</v>
      </c>
      <c r="J3435" s="32">
        <f t="shared" si="159"/>
        <v>217990.49</v>
      </c>
      <c r="K3435" s="31">
        <v>0</v>
      </c>
      <c r="L3435" s="31">
        <v>0</v>
      </c>
      <c r="M3435" s="31">
        <v>0</v>
      </c>
      <c r="N3435" s="31">
        <v>0</v>
      </c>
      <c r="O3435" s="33">
        <f t="shared" si="160"/>
        <v>0</v>
      </c>
      <c r="P3435" s="34" t="str">
        <f t="shared" si="161"/>
        <v>1-30</v>
      </c>
      <c r="Q3435" s="35" t="str">
        <f>+VLOOKUP(B3435,'[2]PORTAFOLIO JAN17'!$B$7:$T$4941,19,FALSE)</f>
        <v>COSTA RICA</v>
      </c>
      <c r="R3435" s="31">
        <v>0</v>
      </c>
      <c r="S3435" s="31">
        <v>0</v>
      </c>
      <c r="T3435" s="31" t="s">
        <v>45</v>
      </c>
      <c r="U3435" s="36" t="s">
        <v>46</v>
      </c>
      <c r="V3435" s="37">
        <v>217990.49</v>
      </c>
      <c r="W3435" s="38">
        <v>217990.49</v>
      </c>
      <c r="X3435" s="38">
        <v>0</v>
      </c>
      <c r="Y3435" s="38">
        <v>0</v>
      </c>
      <c r="Z3435" s="38">
        <v>0</v>
      </c>
      <c r="AA3435" s="38">
        <v>0</v>
      </c>
      <c r="AB3435" s="38">
        <v>0</v>
      </c>
      <c r="AC3435" s="38">
        <v>0</v>
      </c>
      <c r="AD3435" s="38" t="s">
        <v>47</v>
      </c>
    </row>
    <row r="3436" spans="1:30" s="27" customFormat="1" ht="15" customHeight="1" x14ac:dyDescent="0.25">
      <c r="A3436" s="39" t="s">
        <v>39</v>
      </c>
      <c r="B3436" s="39" t="s">
        <v>3485</v>
      </c>
      <c r="C3436" s="86">
        <v>42767</v>
      </c>
      <c r="D3436" s="29">
        <f>+VLOOKUP(B3436,'[2]HG-Mexico by Contract'!$B$8:$G$4512,6,FALSE)</f>
        <v>314798</v>
      </c>
      <c r="E3436" s="29"/>
      <c r="F3436" s="39" t="s">
        <v>62</v>
      </c>
      <c r="G3436" s="39" t="s">
        <v>42</v>
      </c>
      <c r="H3436" s="39" t="s">
        <v>44</v>
      </c>
      <c r="I3436" s="40">
        <v>419360.16</v>
      </c>
      <c r="J3436" s="32">
        <f t="shared" si="159"/>
        <v>419360.16</v>
      </c>
      <c r="K3436" s="31">
        <v>0</v>
      </c>
      <c r="L3436" s="31">
        <v>0</v>
      </c>
      <c r="M3436" s="31">
        <v>0</v>
      </c>
      <c r="N3436" s="31">
        <v>0</v>
      </c>
      <c r="O3436" s="33">
        <f t="shared" si="160"/>
        <v>0</v>
      </c>
      <c r="P3436" s="34" t="str">
        <f t="shared" si="161"/>
        <v>1-30</v>
      </c>
      <c r="Q3436" s="35" t="str">
        <f>+VLOOKUP(B3436,'[2]PORTAFOLIO JAN17'!$B$7:$T$4941,19,FALSE)</f>
        <v>COSTA RICA</v>
      </c>
      <c r="R3436" s="31">
        <v>0</v>
      </c>
      <c r="S3436" s="31">
        <v>0</v>
      </c>
      <c r="T3436" s="31" t="s">
        <v>45</v>
      </c>
      <c r="U3436" s="41" t="s">
        <v>46</v>
      </c>
      <c r="V3436" s="42">
        <v>419360.16</v>
      </c>
      <c r="W3436" s="43">
        <v>419360.16</v>
      </c>
      <c r="X3436" s="38">
        <v>0</v>
      </c>
      <c r="Y3436" s="38">
        <v>0</v>
      </c>
      <c r="Z3436" s="38">
        <v>0</v>
      </c>
      <c r="AA3436" s="38">
        <v>0</v>
      </c>
      <c r="AB3436" s="38">
        <v>0</v>
      </c>
      <c r="AC3436" s="38">
        <v>0</v>
      </c>
      <c r="AD3436" s="38" t="s">
        <v>47</v>
      </c>
    </row>
    <row r="3437" spans="1:30" s="27" customFormat="1" ht="15" customHeight="1" x14ac:dyDescent="0.25">
      <c r="A3437" s="28" t="s">
        <v>39</v>
      </c>
      <c r="B3437" s="28" t="s">
        <v>3486</v>
      </c>
      <c r="C3437" s="85">
        <v>42767</v>
      </c>
      <c r="D3437" s="29">
        <f>+VLOOKUP(B3437,'[2]HG-Mexico by Contract'!$B$8:$G$4512,6,FALSE)</f>
        <v>364088</v>
      </c>
      <c r="E3437" s="29"/>
      <c r="F3437" s="28" t="s">
        <v>77</v>
      </c>
      <c r="G3437" s="28" t="s">
        <v>42</v>
      </c>
      <c r="H3437" s="28" t="s">
        <v>44</v>
      </c>
      <c r="I3437" s="31">
        <v>364126.05</v>
      </c>
      <c r="J3437" s="32">
        <f t="shared" si="159"/>
        <v>364126.05</v>
      </c>
      <c r="K3437" s="31">
        <v>0</v>
      </c>
      <c r="L3437" s="31">
        <v>0</v>
      </c>
      <c r="M3437" s="31">
        <v>0</v>
      </c>
      <c r="N3437" s="31">
        <v>0</v>
      </c>
      <c r="O3437" s="33">
        <f t="shared" si="160"/>
        <v>0</v>
      </c>
      <c r="P3437" s="34" t="str">
        <f t="shared" si="161"/>
        <v>1-30</v>
      </c>
      <c r="Q3437" s="35" t="str">
        <f>+VLOOKUP(B3437,'[2]PORTAFOLIO JAN17'!$B$7:$T$4941,19,FALSE)</f>
        <v>MEXICO</v>
      </c>
      <c r="R3437" s="31">
        <v>0</v>
      </c>
      <c r="S3437" s="31">
        <v>0</v>
      </c>
      <c r="T3437" s="31" t="s">
        <v>45</v>
      </c>
      <c r="U3437" s="36" t="s">
        <v>46</v>
      </c>
      <c r="V3437" s="37">
        <v>364126.05</v>
      </c>
      <c r="W3437" s="38">
        <v>364126.05</v>
      </c>
      <c r="X3437" s="38">
        <v>0</v>
      </c>
      <c r="Y3437" s="38">
        <v>0</v>
      </c>
      <c r="Z3437" s="38">
        <v>0</v>
      </c>
      <c r="AA3437" s="38">
        <v>0</v>
      </c>
      <c r="AB3437" s="38">
        <v>0</v>
      </c>
      <c r="AC3437" s="38">
        <v>0</v>
      </c>
      <c r="AD3437" s="38" t="s">
        <v>47</v>
      </c>
    </row>
    <row r="3438" spans="1:30" s="27" customFormat="1" ht="15" customHeight="1" x14ac:dyDescent="0.25">
      <c r="A3438" s="39" t="s">
        <v>39</v>
      </c>
      <c r="B3438" s="39" t="s">
        <v>3487</v>
      </c>
      <c r="C3438" s="86">
        <v>42767</v>
      </c>
      <c r="D3438" s="29">
        <f>+VLOOKUP(B3438,'[2]HG-Mexico by Contract'!$B$8:$G$4512,6,FALSE)</f>
        <v>313548</v>
      </c>
      <c r="E3438" s="29"/>
      <c r="F3438" s="39" t="s">
        <v>218</v>
      </c>
      <c r="G3438" s="39" t="s">
        <v>42</v>
      </c>
      <c r="H3438" s="39" t="s">
        <v>44</v>
      </c>
      <c r="I3438" s="40">
        <v>31245.03</v>
      </c>
      <c r="J3438" s="32">
        <f t="shared" si="159"/>
        <v>31245.03</v>
      </c>
      <c r="K3438" s="31">
        <v>0</v>
      </c>
      <c r="L3438" s="31">
        <v>0</v>
      </c>
      <c r="M3438" s="31">
        <v>0</v>
      </c>
      <c r="N3438" s="31">
        <v>0</v>
      </c>
      <c r="O3438" s="33">
        <f t="shared" si="160"/>
        <v>0</v>
      </c>
      <c r="P3438" s="34" t="str">
        <f t="shared" si="161"/>
        <v>1-30</v>
      </c>
      <c r="Q3438" s="35" t="str">
        <f>+VLOOKUP(B3438,'[2]PORTAFOLIO JAN17'!$B$7:$T$4941,19,FALSE)</f>
        <v>NICARAGUA</v>
      </c>
      <c r="R3438" s="31">
        <v>0</v>
      </c>
      <c r="S3438" s="31">
        <v>0</v>
      </c>
      <c r="T3438" s="31" t="s">
        <v>45</v>
      </c>
      <c r="U3438" s="41" t="s">
        <v>46</v>
      </c>
      <c r="V3438" s="42">
        <v>31245.03</v>
      </c>
      <c r="W3438" s="43">
        <v>31245.03</v>
      </c>
      <c r="X3438" s="38">
        <v>0</v>
      </c>
      <c r="Y3438" s="38">
        <v>0</v>
      </c>
      <c r="Z3438" s="38">
        <v>0</v>
      </c>
      <c r="AA3438" s="38">
        <v>0</v>
      </c>
      <c r="AB3438" s="38">
        <v>0</v>
      </c>
      <c r="AC3438" s="38">
        <v>0</v>
      </c>
      <c r="AD3438" s="38" t="s">
        <v>47</v>
      </c>
    </row>
    <row r="3439" spans="1:30" s="27" customFormat="1" ht="15" customHeight="1" x14ac:dyDescent="0.25">
      <c r="A3439" s="28" t="s">
        <v>39</v>
      </c>
      <c r="B3439" s="28" t="s">
        <v>3488</v>
      </c>
      <c r="C3439" s="85">
        <v>42767</v>
      </c>
      <c r="D3439" s="29">
        <f>+VLOOKUP(B3439,'[2]HG-Mexico by Contract'!$B$8:$G$4512,6,FALSE)</f>
        <v>313548</v>
      </c>
      <c r="E3439" s="29"/>
      <c r="F3439" s="28" t="s">
        <v>218</v>
      </c>
      <c r="G3439" s="28" t="s">
        <v>42</v>
      </c>
      <c r="H3439" s="28" t="s">
        <v>44</v>
      </c>
      <c r="I3439" s="31">
        <v>13310.5</v>
      </c>
      <c r="J3439" s="32">
        <f t="shared" si="159"/>
        <v>13310.5</v>
      </c>
      <c r="K3439" s="31">
        <v>0</v>
      </c>
      <c r="L3439" s="31">
        <v>0</v>
      </c>
      <c r="M3439" s="31">
        <v>0</v>
      </c>
      <c r="N3439" s="31">
        <v>0</v>
      </c>
      <c r="O3439" s="33">
        <f t="shared" si="160"/>
        <v>0</v>
      </c>
      <c r="P3439" s="34" t="str">
        <f t="shared" si="161"/>
        <v>1-30</v>
      </c>
      <c r="Q3439" s="35" t="str">
        <f>+VLOOKUP(B3439,'[2]PORTAFOLIO JAN17'!$B$7:$T$4941,19,FALSE)</f>
        <v>NICARAGUA</v>
      </c>
      <c r="R3439" s="31">
        <v>0</v>
      </c>
      <c r="S3439" s="31">
        <v>0</v>
      </c>
      <c r="T3439" s="31" t="s">
        <v>45</v>
      </c>
      <c r="U3439" s="36" t="s">
        <v>46</v>
      </c>
      <c r="V3439" s="37">
        <v>13310.5</v>
      </c>
      <c r="W3439" s="38">
        <v>13310.5</v>
      </c>
      <c r="X3439" s="38">
        <v>0</v>
      </c>
      <c r="Y3439" s="38">
        <v>0</v>
      </c>
      <c r="Z3439" s="38">
        <v>0</v>
      </c>
      <c r="AA3439" s="38">
        <v>0</v>
      </c>
      <c r="AB3439" s="38">
        <v>0</v>
      </c>
      <c r="AC3439" s="38">
        <v>0</v>
      </c>
      <c r="AD3439" s="38" t="s">
        <v>47</v>
      </c>
    </row>
    <row r="3440" spans="1:30" s="27" customFormat="1" ht="15" customHeight="1" x14ac:dyDescent="0.25">
      <c r="A3440" s="39" t="s">
        <v>39</v>
      </c>
      <c r="B3440" s="39" t="s">
        <v>3489</v>
      </c>
      <c r="C3440" s="86">
        <v>42767</v>
      </c>
      <c r="D3440" s="29">
        <f>+VLOOKUP(B3440,'[2]HG-Mexico by Contract'!$B$8:$G$4512,6,FALSE)</f>
        <v>313548</v>
      </c>
      <c r="E3440" s="29"/>
      <c r="F3440" s="39" t="s">
        <v>218</v>
      </c>
      <c r="G3440" s="39" t="s">
        <v>42</v>
      </c>
      <c r="H3440" s="39" t="s">
        <v>44</v>
      </c>
      <c r="I3440" s="40">
        <v>10575.02</v>
      </c>
      <c r="J3440" s="32">
        <f t="shared" si="159"/>
        <v>10575.02</v>
      </c>
      <c r="K3440" s="31">
        <v>0</v>
      </c>
      <c r="L3440" s="31">
        <v>0</v>
      </c>
      <c r="M3440" s="31">
        <v>0</v>
      </c>
      <c r="N3440" s="31">
        <v>0</v>
      </c>
      <c r="O3440" s="33">
        <f t="shared" si="160"/>
        <v>0</v>
      </c>
      <c r="P3440" s="34" t="str">
        <f t="shared" si="161"/>
        <v>1-30</v>
      </c>
      <c r="Q3440" s="35" t="str">
        <f>+VLOOKUP(B3440,'[2]PORTAFOLIO JAN17'!$B$7:$T$4941,19,FALSE)</f>
        <v>NICARAGUA</v>
      </c>
      <c r="R3440" s="31">
        <v>0</v>
      </c>
      <c r="S3440" s="31">
        <v>0</v>
      </c>
      <c r="T3440" s="31" t="s">
        <v>45</v>
      </c>
      <c r="U3440" s="41" t="s">
        <v>46</v>
      </c>
      <c r="V3440" s="42">
        <v>10575.02</v>
      </c>
      <c r="W3440" s="43">
        <v>10575.02</v>
      </c>
      <c r="X3440" s="38">
        <v>0</v>
      </c>
      <c r="Y3440" s="38">
        <v>0</v>
      </c>
      <c r="Z3440" s="38">
        <v>0</v>
      </c>
      <c r="AA3440" s="38">
        <v>0</v>
      </c>
      <c r="AB3440" s="38">
        <v>0</v>
      </c>
      <c r="AC3440" s="38">
        <v>0</v>
      </c>
      <c r="AD3440" s="38" t="s">
        <v>47</v>
      </c>
    </row>
    <row r="3441" spans="1:30" s="27" customFormat="1" ht="15" customHeight="1" x14ac:dyDescent="0.25">
      <c r="A3441" s="28" t="s">
        <v>39</v>
      </c>
      <c r="B3441" s="28" t="s">
        <v>3490</v>
      </c>
      <c r="C3441" s="85">
        <v>42767</v>
      </c>
      <c r="D3441" s="29">
        <f>+VLOOKUP(B3441,'[2]HG-Mexico by Contract'!$B$8:$G$4512,6,FALSE)</f>
        <v>313548</v>
      </c>
      <c r="E3441" s="29"/>
      <c r="F3441" s="28" t="s">
        <v>62</v>
      </c>
      <c r="G3441" s="28" t="s">
        <v>42</v>
      </c>
      <c r="H3441" s="28" t="s">
        <v>44</v>
      </c>
      <c r="I3441" s="31">
        <v>60781.56</v>
      </c>
      <c r="J3441" s="32">
        <f t="shared" si="159"/>
        <v>60781.56</v>
      </c>
      <c r="K3441" s="31">
        <v>0</v>
      </c>
      <c r="L3441" s="31">
        <v>0</v>
      </c>
      <c r="M3441" s="31">
        <v>0</v>
      </c>
      <c r="N3441" s="31">
        <v>0</v>
      </c>
      <c r="O3441" s="33">
        <f t="shared" si="160"/>
        <v>0</v>
      </c>
      <c r="P3441" s="34" t="str">
        <f t="shared" si="161"/>
        <v>1-30</v>
      </c>
      <c r="Q3441" s="35" t="str">
        <f>+VLOOKUP(B3441,'[2]PORTAFOLIO JAN17'!$B$7:$T$4941,19,FALSE)</f>
        <v>NICARAGUA</v>
      </c>
      <c r="R3441" s="31">
        <v>0</v>
      </c>
      <c r="S3441" s="31">
        <v>0</v>
      </c>
      <c r="T3441" s="31" t="s">
        <v>45</v>
      </c>
      <c r="U3441" s="36" t="s">
        <v>46</v>
      </c>
      <c r="V3441" s="37">
        <v>60781.56</v>
      </c>
      <c r="W3441" s="38">
        <v>60781.56</v>
      </c>
      <c r="X3441" s="38">
        <v>0</v>
      </c>
      <c r="Y3441" s="38">
        <v>0</v>
      </c>
      <c r="Z3441" s="38">
        <v>0</v>
      </c>
      <c r="AA3441" s="38">
        <v>0</v>
      </c>
      <c r="AB3441" s="38">
        <v>0</v>
      </c>
      <c r="AC3441" s="38">
        <v>0</v>
      </c>
      <c r="AD3441" s="38" t="s">
        <v>47</v>
      </c>
    </row>
    <row r="3442" spans="1:30" s="27" customFormat="1" ht="15" customHeight="1" x14ac:dyDescent="0.25">
      <c r="A3442" s="39" t="s">
        <v>39</v>
      </c>
      <c r="B3442" s="39" t="s">
        <v>3491</v>
      </c>
      <c r="C3442" s="86">
        <v>42767</v>
      </c>
      <c r="D3442" s="29">
        <f>+VLOOKUP(B3442,'[2]HG-Mexico by Contract'!$B$8:$G$4512,6,FALSE)</f>
        <v>313548</v>
      </c>
      <c r="E3442" s="29"/>
      <c r="F3442" s="39" t="s">
        <v>218</v>
      </c>
      <c r="G3442" s="39" t="s">
        <v>42</v>
      </c>
      <c r="H3442" s="39" t="s">
        <v>44</v>
      </c>
      <c r="I3442" s="40">
        <v>13310.5</v>
      </c>
      <c r="J3442" s="32">
        <f t="shared" si="159"/>
        <v>13310.5</v>
      </c>
      <c r="K3442" s="31">
        <v>0</v>
      </c>
      <c r="L3442" s="31">
        <v>0</v>
      </c>
      <c r="M3442" s="31">
        <v>0</v>
      </c>
      <c r="N3442" s="31">
        <v>0</v>
      </c>
      <c r="O3442" s="33">
        <f t="shared" si="160"/>
        <v>0</v>
      </c>
      <c r="P3442" s="34" t="str">
        <f t="shared" si="161"/>
        <v>1-30</v>
      </c>
      <c r="Q3442" s="35" t="str">
        <f>+VLOOKUP(B3442,'[2]PORTAFOLIO JAN17'!$B$7:$T$4941,19,FALSE)</f>
        <v>NICARAGUA</v>
      </c>
      <c r="R3442" s="31">
        <v>0</v>
      </c>
      <c r="S3442" s="31">
        <v>0</v>
      </c>
      <c r="T3442" s="31" t="s">
        <v>45</v>
      </c>
      <c r="U3442" s="41" t="s">
        <v>46</v>
      </c>
      <c r="V3442" s="42">
        <v>13310.5</v>
      </c>
      <c r="W3442" s="43">
        <v>13310.5</v>
      </c>
      <c r="X3442" s="38">
        <v>0</v>
      </c>
      <c r="Y3442" s="38">
        <v>0</v>
      </c>
      <c r="Z3442" s="38">
        <v>0</v>
      </c>
      <c r="AA3442" s="38">
        <v>0</v>
      </c>
      <c r="AB3442" s="38">
        <v>0</v>
      </c>
      <c r="AC3442" s="38">
        <v>0</v>
      </c>
      <c r="AD3442" s="38" t="s">
        <v>47</v>
      </c>
    </row>
    <row r="3443" spans="1:30" s="27" customFormat="1" ht="15" customHeight="1" x14ac:dyDescent="0.25">
      <c r="A3443" s="28" t="s">
        <v>39</v>
      </c>
      <c r="B3443" s="28" t="s">
        <v>3492</v>
      </c>
      <c r="C3443" s="85">
        <v>42767</v>
      </c>
      <c r="D3443" s="29">
        <f>+VLOOKUP(B3443,'[2]HG-Mexico by Contract'!$B$8:$G$4512,6,FALSE)</f>
        <v>313548</v>
      </c>
      <c r="E3443" s="29"/>
      <c r="F3443" s="28" t="s">
        <v>62</v>
      </c>
      <c r="G3443" s="28" t="s">
        <v>42</v>
      </c>
      <c r="H3443" s="28" t="s">
        <v>44</v>
      </c>
      <c r="I3443" s="31">
        <v>213431.27</v>
      </c>
      <c r="J3443" s="32">
        <f t="shared" si="159"/>
        <v>213431.27</v>
      </c>
      <c r="K3443" s="31">
        <v>0</v>
      </c>
      <c r="L3443" s="31">
        <v>0</v>
      </c>
      <c r="M3443" s="31">
        <v>0</v>
      </c>
      <c r="N3443" s="31">
        <v>0</v>
      </c>
      <c r="O3443" s="33">
        <f t="shared" si="160"/>
        <v>0</v>
      </c>
      <c r="P3443" s="34" t="str">
        <f t="shared" si="161"/>
        <v>1-30</v>
      </c>
      <c r="Q3443" s="35" t="str">
        <f>+VLOOKUP(B3443,'[2]PORTAFOLIO JAN17'!$B$7:$T$4941,19,FALSE)</f>
        <v>NICARAGUA</v>
      </c>
      <c r="R3443" s="31">
        <v>0</v>
      </c>
      <c r="S3443" s="31">
        <v>0</v>
      </c>
      <c r="T3443" s="31" t="s">
        <v>45</v>
      </c>
      <c r="U3443" s="36" t="s">
        <v>46</v>
      </c>
      <c r="V3443" s="37">
        <v>213431.27</v>
      </c>
      <c r="W3443" s="38">
        <v>213431.27</v>
      </c>
      <c r="X3443" s="38">
        <v>0</v>
      </c>
      <c r="Y3443" s="38">
        <v>0</v>
      </c>
      <c r="Z3443" s="38">
        <v>0</v>
      </c>
      <c r="AA3443" s="38">
        <v>0</v>
      </c>
      <c r="AB3443" s="38">
        <v>0</v>
      </c>
      <c r="AC3443" s="38">
        <v>0</v>
      </c>
      <c r="AD3443" s="38" t="s">
        <v>47</v>
      </c>
    </row>
    <row r="3444" spans="1:30" s="27" customFormat="1" ht="15" customHeight="1" x14ac:dyDescent="0.25">
      <c r="A3444" s="39" t="s">
        <v>39</v>
      </c>
      <c r="B3444" s="39" t="s">
        <v>3493</v>
      </c>
      <c r="C3444" s="86">
        <v>42767</v>
      </c>
      <c r="D3444" s="29">
        <f>+VLOOKUP(B3444,'[2]HG-Mexico by Contract'!$B$8:$G$4512,6,FALSE)</f>
        <v>314798</v>
      </c>
      <c r="E3444" s="29"/>
      <c r="F3444" s="39" t="s">
        <v>62</v>
      </c>
      <c r="G3444" s="39" t="s">
        <v>42</v>
      </c>
      <c r="H3444" s="39" t="s">
        <v>44</v>
      </c>
      <c r="I3444" s="40">
        <v>69680.479999999996</v>
      </c>
      <c r="J3444" s="32">
        <f t="shared" si="159"/>
        <v>69680.479999999996</v>
      </c>
      <c r="K3444" s="31">
        <v>0</v>
      </c>
      <c r="L3444" s="31">
        <v>0</v>
      </c>
      <c r="M3444" s="31">
        <v>0</v>
      </c>
      <c r="N3444" s="31">
        <v>0</v>
      </c>
      <c r="O3444" s="33">
        <f t="shared" si="160"/>
        <v>0</v>
      </c>
      <c r="P3444" s="34" t="str">
        <f t="shared" si="161"/>
        <v>1-30</v>
      </c>
      <c r="Q3444" s="35" t="str">
        <f>+VLOOKUP(B3444,'[2]PORTAFOLIO JAN17'!$B$7:$T$4941,19,FALSE)</f>
        <v>COSTA RICA</v>
      </c>
      <c r="R3444" s="31">
        <v>0</v>
      </c>
      <c r="S3444" s="31">
        <v>0</v>
      </c>
      <c r="T3444" s="31" t="s">
        <v>45</v>
      </c>
      <c r="U3444" s="41" t="s">
        <v>46</v>
      </c>
      <c r="V3444" s="42">
        <v>69680.479999999996</v>
      </c>
      <c r="W3444" s="43">
        <v>69680.479999999996</v>
      </c>
      <c r="X3444" s="38">
        <v>0</v>
      </c>
      <c r="Y3444" s="38">
        <v>0</v>
      </c>
      <c r="Z3444" s="38">
        <v>0</v>
      </c>
      <c r="AA3444" s="38">
        <v>0</v>
      </c>
      <c r="AB3444" s="38">
        <v>0</v>
      </c>
      <c r="AC3444" s="38">
        <v>0</v>
      </c>
      <c r="AD3444" s="38" t="s">
        <v>47</v>
      </c>
    </row>
    <row r="3445" spans="1:30" s="27" customFormat="1" ht="15" customHeight="1" x14ac:dyDescent="0.25">
      <c r="A3445" s="28" t="s">
        <v>39</v>
      </c>
      <c r="B3445" s="28" t="s">
        <v>3494</v>
      </c>
      <c r="C3445" s="85">
        <v>42767</v>
      </c>
      <c r="D3445" s="29">
        <f>+VLOOKUP(B3445,'[2]HG-Mexico by Contract'!$B$8:$G$4512,6,FALSE)</f>
        <v>313548</v>
      </c>
      <c r="E3445" s="29"/>
      <c r="F3445" s="28" t="s">
        <v>62</v>
      </c>
      <c r="G3445" s="28" t="s">
        <v>42</v>
      </c>
      <c r="H3445" s="28" t="s">
        <v>44</v>
      </c>
      <c r="I3445" s="31">
        <v>213431.28</v>
      </c>
      <c r="J3445" s="32">
        <f t="shared" si="159"/>
        <v>213431.28</v>
      </c>
      <c r="K3445" s="31">
        <v>0</v>
      </c>
      <c r="L3445" s="31">
        <v>0</v>
      </c>
      <c r="M3445" s="31">
        <v>0</v>
      </c>
      <c r="N3445" s="31">
        <v>0</v>
      </c>
      <c r="O3445" s="33">
        <f t="shared" si="160"/>
        <v>0</v>
      </c>
      <c r="P3445" s="34" t="str">
        <f t="shared" si="161"/>
        <v>1-30</v>
      </c>
      <c r="Q3445" s="35" t="str">
        <f>+VLOOKUP(B3445,'[2]PORTAFOLIO JAN17'!$B$7:$T$4941,19,FALSE)</f>
        <v>NICARAGUA</v>
      </c>
      <c r="R3445" s="31">
        <v>0</v>
      </c>
      <c r="S3445" s="31">
        <v>0</v>
      </c>
      <c r="T3445" s="31" t="s">
        <v>45</v>
      </c>
      <c r="U3445" s="36" t="s">
        <v>46</v>
      </c>
      <c r="V3445" s="37">
        <v>213431.28</v>
      </c>
      <c r="W3445" s="38">
        <v>213431.28</v>
      </c>
      <c r="X3445" s="38">
        <v>0</v>
      </c>
      <c r="Y3445" s="38">
        <v>0</v>
      </c>
      <c r="Z3445" s="38">
        <v>0</v>
      </c>
      <c r="AA3445" s="38">
        <v>0</v>
      </c>
      <c r="AB3445" s="38">
        <v>0</v>
      </c>
      <c r="AC3445" s="38">
        <v>0</v>
      </c>
      <c r="AD3445" s="38" t="s">
        <v>47</v>
      </c>
    </row>
    <row r="3446" spans="1:30" s="27" customFormat="1" ht="15" customHeight="1" x14ac:dyDescent="0.25">
      <c r="A3446" s="39" t="s">
        <v>39</v>
      </c>
      <c r="B3446" s="39" t="s">
        <v>3495</v>
      </c>
      <c r="C3446" s="86">
        <v>42767</v>
      </c>
      <c r="D3446" s="29">
        <f>+VLOOKUP(B3446,'[2]HG-Mexico by Contract'!$B$8:$G$4512,6,FALSE)</f>
        <v>313548</v>
      </c>
      <c r="E3446" s="29"/>
      <c r="F3446" s="39" t="s">
        <v>218</v>
      </c>
      <c r="G3446" s="39" t="s">
        <v>42</v>
      </c>
      <c r="H3446" s="39" t="s">
        <v>44</v>
      </c>
      <c r="I3446" s="40">
        <v>10575.02</v>
      </c>
      <c r="J3446" s="32">
        <f t="shared" si="159"/>
        <v>10575.02</v>
      </c>
      <c r="K3446" s="31">
        <v>0</v>
      </c>
      <c r="L3446" s="31">
        <v>0</v>
      </c>
      <c r="M3446" s="31">
        <v>0</v>
      </c>
      <c r="N3446" s="31">
        <v>0</v>
      </c>
      <c r="O3446" s="33">
        <f t="shared" si="160"/>
        <v>0</v>
      </c>
      <c r="P3446" s="34" t="str">
        <f t="shared" si="161"/>
        <v>1-30</v>
      </c>
      <c r="Q3446" s="35" t="str">
        <f>+VLOOKUP(B3446,'[2]PORTAFOLIO JAN17'!$B$7:$T$4941,19,FALSE)</f>
        <v>NICARAGUA</v>
      </c>
      <c r="R3446" s="31">
        <v>0</v>
      </c>
      <c r="S3446" s="31">
        <v>0</v>
      </c>
      <c r="T3446" s="31" t="s">
        <v>45</v>
      </c>
      <c r="U3446" s="41" t="s">
        <v>46</v>
      </c>
      <c r="V3446" s="42">
        <v>10575.02</v>
      </c>
      <c r="W3446" s="43">
        <v>10575.02</v>
      </c>
      <c r="X3446" s="38">
        <v>0</v>
      </c>
      <c r="Y3446" s="38">
        <v>0</v>
      </c>
      <c r="Z3446" s="38">
        <v>0</v>
      </c>
      <c r="AA3446" s="38">
        <v>0</v>
      </c>
      <c r="AB3446" s="38">
        <v>0</v>
      </c>
      <c r="AC3446" s="38">
        <v>0</v>
      </c>
      <c r="AD3446" s="38" t="s">
        <v>47</v>
      </c>
    </row>
    <row r="3447" spans="1:30" s="27" customFormat="1" ht="15" customHeight="1" x14ac:dyDescent="0.25">
      <c r="A3447" s="28" t="s">
        <v>39</v>
      </c>
      <c r="B3447" s="28" t="s">
        <v>3496</v>
      </c>
      <c r="C3447" s="85">
        <v>42767</v>
      </c>
      <c r="D3447" s="29">
        <f>+VLOOKUP(B3447,'[2]HG-Mexico by Contract'!$B$8:$G$4512,6,FALSE)</f>
        <v>313548</v>
      </c>
      <c r="E3447" s="29"/>
      <c r="F3447" s="28" t="s">
        <v>218</v>
      </c>
      <c r="G3447" s="28" t="s">
        <v>42</v>
      </c>
      <c r="H3447" s="28" t="s">
        <v>44</v>
      </c>
      <c r="I3447" s="31">
        <v>334217.34000000003</v>
      </c>
      <c r="J3447" s="32">
        <f t="shared" si="159"/>
        <v>334217.34000000003</v>
      </c>
      <c r="K3447" s="31">
        <v>0</v>
      </c>
      <c r="L3447" s="31">
        <v>0</v>
      </c>
      <c r="M3447" s="31">
        <v>0</v>
      </c>
      <c r="N3447" s="31">
        <v>0</v>
      </c>
      <c r="O3447" s="33">
        <f t="shared" si="160"/>
        <v>0</v>
      </c>
      <c r="P3447" s="34" t="str">
        <f t="shared" si="161"/>
        <v>1-30</v>
      </c>
      <c r="Q3447" s="35" t="str">
        <f>+VLOOKUP(B3447,'[2]PORTAFOLIO JAN17'!$B$7:$T$4941,19,FALSE)</f>
        <v>NICARAGUA</v>
      </c>
      <c r="R3447" s="31">
        <v>0</v>
      </c>
      <c r="S3447" s="31">
        <v>0</v>
      </c>
      <c r="T3447" s="31" t="s">
        <v>45</v>
      </c>
      <c r="U3447" s="36" t="s">
        <v>46</v>
      </c>
      <c r="V3447" s="37">
        <v>334217.34000000003</v>
      </c>
      <c r="W3447" s="38">
        <v>334217.34000000003</v>
      </c>
      <c r="X3447" s="38">
        <v>0</v>
      </c>
      <c r="Y3447" s="38">
        <v>0</v>
      </c>
      <c r="Z3447" s="38">
        <v>0</v>
      </c>
      <c r="AA3447" s="38">
        <v>0</v>
      </c>
      <c r="AB3447" s="38">
        <v>0</v>
      </c>
      <c r="AC3447" s="38">
        <v>0</v>
      </c>
      <c r="AD3447" s="38" t="s">
        <v>47</v>
      </c>
    </row>
    <row r="3448" spans="1:30" s="27" customFormat="1" ht="15" customHeight="1" x14ac:dyDescent="0.25">
      <c r="A3448" s="39" t="s">
        <v>39</v>
      </c>
      <c r="B3448" s="39" t="s">
        <v>3497</v>
      </c>
      <c r="C3448" s="86">
        <v>42767</v>
      </c>
      <c r="D3448" s="29">
        <f>+VLOOKUP(B3448,'[2]HG-Mexico by Contract'!$B$8:$G$4512,6,FALSE)</f>
        <v>313429</v>
      </c>
      <c r="E3448" s="29"/>
      <c r="F3448" s="39" t="s">
        <v>41</v>
      </c>
      <c r="G3448" s="39" t="s">
        <v>42</v>
      </c>
      <c r="H3448" s="39" t="s">
        <v>44</v>
      </c>
      <c r="I3448" s="40">
        <v>114453.33</v>
      </c>
      <c r="J3448" s="32">
        <f t="shared" si="159"/>
        <v>114453.33</v>
      </c>
      <c r="K3448" s="31">
        <v>0</v>
      </c>
      <c r="L3448" s="31">
        <v>0</v>
      </c>
      <c r="M3448" s="31">
        <v>0</v>
      </c>
      <c r="N3448" s="31">
        <v>0</v>
      </c>
      <c r="O3448" s="33">
        <f t="shared" si="160"/>
        <v>0</v>
      </c>
      <c r="P3448" s="34" t="str">
        <f t="shared" si="161"/>
        <v>1-30</v>
      </c>
      <c r="Q3448" s="35" t="str">
        <f>+VLOOKUP(B3448,'[2]PORTAFOLIO JAN17'!$B$7:$T$4941,19,FALSE)</f>
        <v>MEXICO</v>
      </c>
      <c r="R3448" s="31">
        <v>0</v>
      </c>
      <c r="S3448" s="31">
        <v>0</v>
      </c>
      <c r="T3448" s="31" t="s">
        <v>45</v>
      </c>
      <c r="U3448" s="41" t="s">
        <v>46</v>
      </c>
      <c r="V3448" s="42">
        <v>114453.33</v>
      </c>
      <c r="W3448" s="43">
        <v>114453.33</v>
      </c>
      <c r="X3448" s="38">
        <v>0</v>
      </c>
      <c r="Y3448" s="38">
        <v>0</v>
      </c>
      <c r="Z3448" s="38">
        <v>0</v>
      </c>
      <c r="AA3448" s="38">
        <v>0</v>
      </c>
      <c r="AB3448" s="38">
        <v>0</v>
      </c>
      <c r="AC3448" s="38">
        <v>0</v>
      </c>
      <c r="AD3448" s="38" t="s">
        <v>47</v>
      </c>
    </row>
    <row r="3449" spans="1:30" s="27" customFormat="1" ht="15" customHeight="1" x14ac:dyDescent="0.25">
      <c r="A3449" s="28" t="s">
        <v>39</v>
      </c>
      <c r="B3449" s="28" t="s">
        <v>3498</v>
      </c>
      <c r="C3449" s="85">
        <v>42767</v>
      </c>
      <c r="D3449" s="29">
        <f>+VLOOKUP(B3449,'[2]HG-Mexico by Contract'!$B$8:$G$4512,6,FALSE)</f>
        <v>318945</v>
      </c>
      <c r="E3449" s="29"/>
      <c r="F3449" s="28" t="s">
        <v>41</v>
      </c>
      <c r="G3449" s="28" t="s">
        <v>42</v>
      </c>
      <c r="H3449" s="28" t="s">
        <v>63</v>
      </c>
      <c r="I3449" s="31">
        <v>7494767.54</v>
      </c>
      <c r="J3449" s="32">
        <f t="shared" si="159"/>
        <v>376462.17357568612</v>
      </c>
      <c r="K3449" s="31">
        <v>0</v>
      </c>
      <c r="L3449" s="31">
        <v>0</v>
      </c>
      <c r="M3449" s="31">
        <v>0</v>
      </c>
      <c r="N3449" s="31">
        <v>0</v>
      </c>
      <c r="O3449" s="33">
        <f t="shared" si="160"/>
        <v>0</v>
      </c>
      <c r="P3449" s="34" t="str">
        <f t="shared" si="161"/>
        <v>1-30</v>
      </c>
      <c r="Q3449" s="35" t="str">
        <f>+VLOOKUP(B3449,'[2]PORTAFOLIO JAN17'!$B$7:$T$4941,19,FALSE)</f>
        <v>MEXICO</v>
      </c>
      <c r="R3449" s="31">
        <v>0</v>
      </c>
      <c r="S3449" s="31">
        <v>0</v>
      </c>
      <c r="T3449" s="31" t="s">
        <v>45</v>
      </c>
      <c r="U3449" s="36" t="s">
        <v>64</v>
      </c>
      <c r="V3449" s="37">
        <v>376462.1735342</v>
      </c>
      <c r="W3449" s="38">
        <v>376462.1735342</v>
      </c>
      <c r="X3449" s="38">
        <v>0</v>
      </c>
      <c r="Y3449" s="38">
        <v>0</v>
      </c>
      <c r="Z3449" s="38">
        <v>0</v>
      </c>
      <c r="AA3449" s="38">
        <v>0</v>
      </c>
      <c r="AB3449" s="38">
        <v>0</v>
      </c>
      <c r="AC3449" s="38">
        <v>0</v>
      </c>
      <c r="AD3449" s="38" t="s">
        <v>47</v>
      </c>
    </row>
    <row r="3450" spans="1:30" s="27" customFormat="1" ht="15" customHeight="1" x14ac:dyDescent="0.25">
      <c r="A3450" s="39" t="s">
        <v>39</v>
      </c>
      <c r="B3450" s="39" t="s">
        <v>3499</v>
      </c>
      <c r="C3450" s="86">
        <v>42767</v>
      </c>
      <c r="D3450" s="29">
        <f>+VLOOKUP(B3450,'[2]HG-Mexico by Contract'!$B$8:$G$4512,6,FALSE)</f>
        <v>319909</v>
      </c>
      <c r="E3450" s="29"/>
      <c r="F3450" s="39" t="s">
        <v>41</v>
      </c>
      <c r="G3450" s="39" t="s">
        <v>42</v>
      </c>
      <c r="H3450" s="39" t="s">
        <v>63</v>
      </c>
      <c r="I3450" s="40">
        <v>546139.76</v>
      </c>
      <c r="J3450" s="32">
        <f t="shared" si="159"/>
        <v>27432.600147823072</v>
      </c>
      <c r="K3450" s="31">
        <v>0</v>
      </c>
      <c r="L3450" s="31">
        <v>0</v>
      </c>
      <c r="M3450" s="31">
        <v>0</v>
      </c>
      <c r="N3450" s="31">
        <v>0</v>
      </c>
      <c r="O3450" s="33">
        <f t="shared" si="160"/>
        <v>0</v>
      </c>
      <c r="P3450" s="34" t="str">
        <f t="shared" si="161"/>
        <v>1-30</v>
      </c>
      <c r="Q3450" s="35" t="str">
        <f>+VLOOKUP(B3450,'[2]PORTAFOLIO JAN17'!$B$7:$T$4941,19,FALSE)</f>
        <v>MEXICO</v>
      </c>
      <c r="R3450" s="31">
        <v>0</v>
      </c>
      <c r="S3450" s="31">
        <v>0</v>
      </c>
      <c r="T3450" s="31" t="s">
        <v>45</v>
      </c>
      <c r="U3450" s="41" t="s">
        <v>64</v>
      </c>
      <c r="V3450" s="42">
        <v>27432.600144799999</v>
      </c>
      <c r="W3450" s="43">
        <v>27432.600144799999</v>
      </c>
      <c r="X3450" s="38">
        <v>0</v>
      </c>
      <c r="Y3450" s="38">
        <v>0</v>
      </c>
      <c r="Z3450" s="38">
        <v>0</v>
      </c>
      <c r="AA3450" s="38">
        <v>0</v>
      </c>
      <c r="AB3450" s="38">
        <v>0</v>
      </c>
      <c r="AC3450" s="38">
        <v>0</v>
      </c>
      <c r="AD3450" s="38" t="s">
        <v>47</v>
      </c>
    </row>
    <row r="3451" spans="1:30" s="27" customFormat="1" ht="15" customHeight="1" x14ac:dyDescent="0.25">
      <c r="A3451" s="28" t="s">
        <v>39</v>
      </c>
      <c r="B3451" s="28" t="s">
        <v>3500</v>
      </c>
      <c r="C3451" s="85">
        <v>42767</v>
      </c>
      <c r="D3451" s="29">
        <f>+VLOOKUP(B3451,'[2]HG-Mexico by Contract'!$B$8:$G$4512,6,FALSE)</f>
        <v>309535</v>
      </c>
      <c r="E3451" s="29"/>
      <c r="F3451" s="28" t="s">
        <v>41</v>
      </c>
      <c r="G3451" s="28" t="s">
        <v>42</v>
      </c>
      <c r="H3451" s="28" t="s">
        <v>44</v>
      </c>
      <c r="I3451" s="31">
        <v>142490.89000000001</v>
      </c>
      <c r="J3451" s="32">
        <f t="shared" si="159"/>
        <v>142490.89000000001</v>
      </c>
      <c r="K3451" s="31">
        <v>0</v>
      </c>
      <c r="L3451" s="31">
        <v>0</v>
      </c>
      <c r="M3451" s="31">
        <v>0</v>
      </c>
      <c r="N3451" s="31">
        <v>0</v>
      </c>
      <c r="O3451" s="33">
        <f t="shared" si="160"/>
        <v>0</v>
      </c>
      <c r="P3451" s="34" t="str">
        <f t="shared" si="161"/>
        <v>1-30</v>
      </c>
      <c r="Q3451" s="35" t="str">
        <f>+VLOOKUP(B3451,'[2]PORTAFOLIO JAN17'!$B$7:$T$4941,19,FALSE)</f>
        <v>HONDURAS</v>
      </c>
      <c r="R3451" s="31">
        <v>0</v>
      </c>
      <c r="S3451" s="31">
        <v>0</v>
      </c>
      <c r="T3451" s="31" t="s">
        <v>45</v>
      </c>
      <c r="U3451" s="36" t="s">
        <v>46</v>
      </c>
      <c r="V3451" s="37">
        <v>142490.89000000001</v>
      </c>
      <c r="W3451" s="38">
        <v>142490.89000000001</v>
      </c>
      <c r="X3451" s="38">
        <v>0</v>
      </c>
      <c r="Y3451" s="38">
        <v>0</v>
      </c>
      <c r="Z3451" s="38">
        <v>0</v>
      </c>
      <c r="AA3451" s="38">
        <v>0</v>
      </c>
      <c r="AB3451" s="38">
        <v>0</v>
      </c>
      <c r="AC3451" s="38">
        <v>0</v>
      </c>
      <c r="AD3451" s="38" t="s">
        <v>47</v>
      </c>
    </row>
    <row r="3452" spans="1:30" s="27" customFormat="1" ht="15" customHeight="1" x14ac:dyDescent="0.25">
      <c r="A3452" s="39" t="s">
        <v>39</v>
      </c>
      <c r="B3452" s="39" t="s">
        <v>3501</v>
      </c>
      <c r="C3452" s="86">
        <v>42767</v>
      </c>
      <c r="D3452" s="29">
        <f>+VLOOKUP(B3452,'[2]HG-Mexico by Contract'!$B$8:$G$4512,6,FALSE)</f>
        <v>332978</v>
      </c>
      <c r="E3452" s="29"/>
      <c r="F3452" s="39" t="s">
        <v>41</v>
      </c>
      <c r="G3452" s="39" t="s">
        <v>42</v>
      </c>
      <c r="H3452" s="39" t="s">
        <v>63</v>
      </c>
      <c r="I3452" s="40">
        <v>3159818</v>
      </c>
      <c r="J3452" s="32">
        <f t="shared" si="159"/>
        <v>158717.65815749069</v>
      </c>
      <c r="K3452" s="31">
        <v>0</v>
      </c>
      <c r="L3452" s="31">
        <v>0</v>
      </c>
      <c r="M3452" s="31">
        <v>0</v>
      </c>
      <c r="N3452" s="31">
        <v>0</v>
      </c>
      <c r="O3452" s="33">
        <f t="shared" si="160"/>
        <v>0</v>
      </c>
      <c r="P3452" s="34" t="str">
        <f t="shared" si="161"/>
        <v>1-30</v>
      </c>
      <c r="Q3452" s="35" t="str">
        <f>+VLOOKUP(B3452,'[2]PORTAFOLIO JAN17'!$B$7:$T$4941,19,FALSE)</f>
        <v>MEXICO</v>
      </c>
      <c r="R3452" s="31">
        <v>0</v>
      </c>
      <c r="S3452" s="31">
        <v>0</v>
      </c>
      <c r="T3452" s="31" t="s">
        <v>45</v>
      </c>
      <c r="U3452" s="41" t="s">
        <v>64</v>
      </c>
      <c r="V3452" s="42">
        <v>158717.65814000001</v>
      </c>
      <c r="W3452" s="43">
        <v>158717.65814000001</v>
      </c>
      <c r="X3452" s="38">
        <v>0</v>
      </c>
      <c r="Y3452" s="38">
        <v>0</v>
      </c>
      <c r="Z3452" s="38">
        <v>0</v>
      </c>
      <c r="AA3452" s="38">
        <v>0</v>
      </c>
      <c r="AB3452" s="38">
        <v>0</v>
      </c>
      <c r="AC3452" s="38">
        <v>0</v>
      </c>
      <c r="AD3452" s="38" t="s">
        <v>47</v>
      </c>
    </row>
    <row r="3453" spans="1:30" s="27" customFormat="1" ht="15" customHeight="1" x14ac:dyDescent="0.25">
      <c r="A3453" s="28" t="s">
        <v>39</v>
      </c>
      <c r="B3453" s="28" t="s">
        <v>3502</v>
      </c>
      <c r="C3453" s="85">
        <v>42767</v>
      </c>
      <c r="D3453" s="29">
        <f>+VLOOKUP(B3453,'[2]HG-Mexico by Contract'!$B$8:$G$4512,6,FALSE)</f>
        <v>314798</v>
      </c>
      <c r="E3453" s="29"/>
      <c r="F3453" s="28" t="s">
        <v>62</v>
      </c>
      <c r="G3453" s="28" t="s">
        <v>42</v>
      </c>
      <c r="H3453" s="28" t="s">
        <v>44</v>
      </c>
      <c r="I3453" s="31">
        <v>1011432.1</v>
      </c>
      <c r="J3453" s="32">
        <f t="shared" si="159"/>
        <v>1011432.1</v>
      </c>
      <c r="K3453" s="31">
        <v>0</v>
      </c>
      <c r="L3453" s="31">
        <v>0</v>
      </c>
      <c r="M3453" s="31">
        <v>0</v>
      </c>
      <c r="N3453" s="31">
        <v>0</v>
      </c>
      <c r="O3453" s="33">
        <f t="shared" si="160"/>
        <v>0</v>
      </c>
      <c r="P3453" s="34" t="str">
        <f t="shared" si="161"/>
        <v>1-30</v>
      </c>
      <c r="Q3453" s="35" t="str">
        <f>+VLOOKUP(B3453,'[2]PORTAFOLIO JAN17'!$B$7:$T$4941,19,FALSE)</f>
        <v>COSTA RICA</v>
      </c>
      <c r="R3453" s="31">
        <v>0</v>
      </c>
      <c r="S3453" s="31">
        <v>0</v>
      </c>
      <c r="T3453" s="31" t="s">
        <v>45</v>
      </c>
      <c r="U3453" s="36" t="s">
        <v>46</v>
      </c>
      <c r="V3453" s="37">
        <v>1011432.1</v>
      </c>
      <c r="W3453" s="38">
        <v>1011432.1</v>
      </c>
      <c r="X3453" s="38">
        <v>0</v>
      </c>
      <c r="Y3453" s="38">
        <v>0</v>
      </c>
      <c r="Z3453" s="38">
        <v>0</v>
      </c>
      <c r="AA3453" s="38">
        <v>0</v>
      </c>
      <c r="AB3453" s="38">
        <v>0</v>
      </c>
      <c r="AC3453" s="38">
        <v>0</v>
      </c>
      <c r="AD3453" s="38" t="s">
        <v>47</v>
      </c>
    </row>
    <row r="3454" spans="1:30" s="27" customFormat="1" ht="15" customHeight="1" x14ac:dyDescent="0.25">
      <c r="A3454" s="39" t="s">
        <v>39</v>
      </c>
      <c r="B3454" s="39" t="s">
        <v>3503</v>
      </c>
      <c r="C3454" s="86">
        <v>42767</v>
      </c>
      <c r="D3454" s="29">
        <f>+VLOOKUP(B3454,'[2]HG-Mexico by Contract'!$B$8:$G$4512,6,FALSE)</f>
        <v>314798</v>
      </c>
      <c r="E3454" s="29"/>
      <c r="F3454" s="39" t="s">
        <v>62</v>
      </c>
      <c r="G3454" s="39" t="s">
        <v>42</v>
      </c>
      <c r="H3454" s="39" t="s">
        <v>44</v>
      </c>
      <c r="I3454" s="40">
        <v>587768.16</v>
      </c>
      <c r="J3454" s="32">
        <f t="shared" si="159"/>
        <v>587768.16</v>
      </c>
      <c r="K3454" s="31">
        <v>0</v>
      </c>
      <c r="L3454" s="31">
        <v>0</v>
      </c>
      <c r="M3454" s="31">
        <v>0</v>
      </c>
      <c r="N3454" s="31">
        <v>0</v>
      </c>
      <c r="O3454" s="33">
        <f t="shared" si="160"/>
        <v>0</v>
      </c>
      <c r="P3454" s="34" t="str">
        <f t="shared" si="161"/>
        <v>1-30</v>
      </c>
      <c r="Q3454" s="35" t="str">
        <f>+VLOOKUP(B3454,'[2]PORTAFOLIO JAN17'!$B$7:$T$4941,19,FALSE)</f>
        <v>COSTA RICA</v>
      </c>
      <c r="R3454" s="31">
        <v>0</v>
      </c>
      <c r="S3454" s="31">
        <v>0</v>
      </c>
      <c r="T3454" s="31" t="s">
        <v>45</v>
      </c>
      <c r="U3454" s="41" t="s">
        <v>46</v>
      </c>
      <c r="V3454" s="42">
        <v>587768.16</v>
      </c>
      <c r="W3454" s="43">
        <v>587768.16</v>
      </c>
      <c r="X3454" s="38">
        <v>0</v>
      </c>
      <c r="Y3454" s="38">
        <v>0</v>
      </c>
      <c r="Z3454" s="38">
        <v>0</v>
      </c>
      <c r="AA3454" s="38">
        <v>0</v>
      </c>
      <c r="AB3454" s="38">
        <v>0</v>
      </c>
      <c r="AC3454" s="38">
        <v>0</v>
      </c>
      <c r="AD3454" s="38" t="s">
        <v>47</v>
      </c>
    </row>
    <row r="3455" spans="1:30" s="27" customFormat="1" ht="15" customHeight="1" x14ac:dyDescent="0.25">
      <c r="A3455" s="28" t="s">
        <v>39</v>
      </c>
      <c r="B3455" s="28" t="s">
        <v>3504</v>
      </c>
      <c r="C3455" s="85">
        <v>42767</v>
      </c>
      <c r="D3455" s="29">
        <f>+VLOOKUP(B3455,'[2]HG-Mexico by Contract'!$B$8:$G$4512,6,FALSE)</f>
        <v>479291</v>
      </c>
      <c r="E3455" s="29"/>
      <c r="F3455" s="28" t="s">
        <v>41</v>
      </c>
      <c r="G3455" s="28" t="s">
        <v>42</v>
      </c>
      <c r="H3455" s="28" t="s">
        <v>63</v>
      </c>
      <c r="I3455" s="31">
        <v>1033402.99</v>
      </c>
      <c r="J3455" s="32">
        <f t="shared" si="159"/>
        <v>51907.832193420239</v>
      </c>
      <c r="K3455" s="31">
        <v>0</v>
      </c>
      <c r="L3455" s="31">
        <v>0</v>
      </c>
      <c r="M3455" s="31">
        <v>0</v>
      </c>
      <c r="N3455" s="31">
        <v>0</v>
      </c>
      <c r="O3455" s="33">
        <f t="shared" si="160"/>
        <v>0</v>
      </c>
      <c r="P3455" s="34" t="str">
        <f t="shared" si="161"/>
        <v>1-30</v>
      </c>
      <c r="Q3455" s="35" t="str">
        <f>+VLOOKUP(B3455,'[2]PORTAFOLIO JAN17'!$B$7:$T$4941,19,FALSE)</f>
        <v>MEXICO</v>
      </c>
      <c r="R3455" s="31">
        <v>0</v>
      </c>
      <c r="S3455" s="31">
        <v>0</v>
      </c>
      <c r="T3455" s="31" t="s">
        <v>45</v>
      </c>
      <c r="U3455" s="36" t="s">
        <v>64</v>
      </c>
      <c r="V3455" s="37">
        <v>51907.832187699998</v>
      </c>
      <c r="W3455" s="38">
        <v>51907.832187699998</v>
      </c>
      <c r="X3455" s="38">
        <v>0</v>
      </c>
      <c r="Y3455" s="38">
        <v>0</v>
      </c>
      <c r="Z3455" s="38">
        <v>0</v>
      </c>
      <c r="AA3455" s="38">
        <v>0</v>
      </c>
      <c r="AB3455" s="38">
        <v>0</v>
      </c>
      <c r="AC3455" s="38">
        <v>0</v>
      </c>
      <c r="AD3455" s="38" t="s">
        <v>47</v>
      </c>
    </row>
    <row r="3456" spans="1:30" s="27" customFormat="1" ht="15" customHeight="1" x14ac:dyDescent="0.25">
      <c r="A3456" s="39" t="s">
        <v>39</v>
      </c>
      <c r="B3456" s="39" t="s">
        <v>3505</v>
      </c>
      <c r="C3456" s="86">
        <v>42767</v>
      </c>
      <c r="D3456" s="29">
        <f>+VLOOKUP(B3456,'[2]HG-Mexico by Contract'!$B$8:$G$4512,6,FALSE)</f>
        <v>332978</v>
      </c>
      <c r="E3456" s="29"/>
      <c r="F3456" s="39" t="s">
        <v>41</v>
      </c>
      <c r="G3456" s="39" t="s">
        <v>42</v>
      </c>
      <c r="H3456" s="39" t="s">
        <v>63</v>
      </c>
      <c r="I3456" s="40">
        <v>3207322.53</v>
      </c>
      <c r="J3456" s="32">
        <f t="shared" si="159"/>
        <v>161103.81069965364</v>
      </c>
      <c r="K3456" s="31">
        <v>0</v>
      </c>
      <c r="L3456" s="31">
        <v>0</v>
      </c>
      <c r="M3456" s="31">
        <v>0</v>
      </c>
      <c r="N3456" s="31">
        <v>0</v>
      </c>
      <c r="O3456" s="33">
        <f t="shared" si="160"/>
        <v>0</v>
      </c>
      <c r="P3456" s="34" t="str">
        <f t="shared" si="161"/>
        <v>1-30</v>
      </c>
      <c r="Q3456" s="35" t="str">
        <f>+VLOOKUP(B3456,'[2]PORTAFOLIO JAN17'!$B$7:$T$4941,19,FALSE)</f>
        <v>MEXICO</v>
      </c>
      <c r="R3456" s="31">
        <v>0</v>
      </c>
      <c r="S3456" s="31">
        <v>0</v>
      </c>
      <c r="T3456" s="31" t="s">
        <v>45</v>
      </c>
      <c r="U3456" s="41" t="s">
        <v>64</v>
      </c>
      <c r="V3456" s="42">
        <v>161103.81068190001</v>
      </c>
      <c r="W3456" s="43">
        <v>161103.81068190001</v>
      </c>
      <c r="X3456" s="38">
        <v>0</v>
      </c>
      <c r="Y3456" s="38">
        <v>0</v>
      </c>
      <c r="Z3456" s="38">
        <v>0</v>
      </c>
      <c r="AA3456" s="38">
        <v>0</v>
      </c>
      <c r="AB3456" s="38">
        <v>0</v>
      </c>
      <c r="AC3456" s="38">
        <v>0</v>
      </c>
      <c r="AD3456" s="38" t="s">
        <v>47</v>
      </c>
    </row>
    <row r="3457" spans="1:30" s="27" customFormat="1" ht="15" customHeight="1" x14ac:dyDescent="0.25">
      <c r="A3457" s="28" t="s">
        <v>39</v>
      </c>
      <c r="B3457" s="28" t="s">
        <v>3506</v>
      </c>
      <c r="C3457" s="85">
        <v>42767</v>
      </c>
      <c r="D3457" s="29">
        <f>+VLOOKUP(B3457,'[2]HG-Mexico by Contract'!$B$8:$G$4512,6,FALSE)</f>
        <v>317154</v>
      </c>
      <c r="E3457" s="29"/>
      <c r="F3457" s="28" t="s">
        <v>41</v>
      </c>
      <c r="G3457" s="28" t="s">
        <v>42</v>
      </c>
      <c r="H3457" s="28" t="s">
        <v>63</v>
      </c>
      <c r="I3457" s="31">
        <v>3136145.84</v>
      </c>
      <c r="J3457" s="32">
        <f t="shared" si="159"/>
        <v>157528.60556055963</v>
      </c>
      <c r="K3457" s="31">
        <v>0</v>
      </c>
      <c r="L3457" s="31">
        <v>0</v>
      </c>
      <c r="M3457" s="31">
        <v>0</v>
      </c>
      <c r="N3457" s="31">
        <v>0</v>
      </c>
      <c r="O3457" s="33">
        <f t="shared" si="160"/>
        <v>0</v>
      </c>
      <c r="P3457" s="34" t="str">
        <f t="shared" si="161"/>
        <v>1-30</v>
      </c>
      <c r="Q3457" s="35" t="str">
        <f>+VLOOKUP(B3457,'[2]PORTAFOLIO JAN17'!$B$7:$T$4941,19,FALSE)</f>
        <v>MEXICO</v>
      </c>
      <c r="R3457" s="31">
        <v>0</v>
      </c>
      <c r="S3457" s="31">
        <v>0</v>
      </c>
      <c r="T3457" s="31" t="s">
        <v>45</v>
      </c>
      <c r="U3457" s="36" t="s">
        <v>64</v>
      </c>
      <c r="V3457" s="37">
        <v>157528.60554320001</v>
      </c>
      <c r="W3457" s="38">
        <v>157528.60554320001</v>
      </c>
      <c r="X3457" s="38">
        <v>0</v>
      </c>
      <c r="Y3457" s="38">
        <v>0</v>
      </c>
      <c r="Z3457" s="38">
        <v>0</v>
      </c>
      <c r="AA3457" s="38">
        <v>0</v>
      </c>
      <c r="AB3457" s="38">
        <v>0</v>
      </c>
      <c r="AC3457" s="38">
        <v>0</v>
      </c>
      <c r="AD3457" s="38" t="s">
        <v>47</v>
      </c>
    </row>
    <row r="3458" spans="1:30" s="27" customFormat="1" ht="15" customHeight="1" x14ac:dyDescent="0.25">
      <c r="A3458" s="39" t="s">
        <v>39</v>
      </c>
      <c r="B3458" s="39" t="s">
        <v>3507</v>
      </c>
      <c r="C3458" s="86">
        <v>42767</v>
      </c>
      <c r="D3458" s="29">
        <f>+VLOOKUP(B3458,'[2]HG-Mexico by Contract'!$B$8:$G$4512,6,FALSE)</f>
        <v>498289</v>
      </c>
      <c r="E3458" s="29"/>
      <c r="F3458" s="39" t="s">
        <v>41</v>
      </c>
      <c r="G3458" s="39" t="s">
        <v>42</v>
      </c>
      <c r="H3458" s="39" t="s">
        <v>44</v>
      </c>
      <c r="I3458" s="40">
        <v>40615.230000000003</v>
      </c>
      <c r="J3458" s="32">
        <f t="shared" si="159"/>
        <v>40615.230000000003</v>
      </c>
      <c r="K3458" s="31">
        <v>0</v>
      </c>
      <c r="L3458" s="31">
        <v>0</v>
      </c>
      <c r="M3458" s="31">
        <v>0</v>
      </c>
      <c r="N3458" s="31">
        <v>0</v>
      </c>
      <c r="O3458" s="33">
        <f t="shared" si="160"/>
        <v>0</v>
      </c>
      <c r="P3458" s="34" t="str">
        <f t="shared" si="161"/>
        <v>1-30</v>
      </c>
      <c r="Q3458" s="35" t="str">
        <f>+VLOOKUP(B3458,'[2]PORTAFOLIO JAN17'!$B$7:$T$4941,19,FALSE)</f>
        <v>GUATEMALA</v>
      </c>
      <c r="R3458" s="31">
        <v>0</v>
      </c>
      <c r="S3458" s="31">
        <v>0</v>
      </c>
      <c r="T3458" s="31" t="s">
        <v>45</v>
      </c>
      <c r="U3458" s="41" t="s">
        <v>46</v>
      </c>
      <c r="V3458" s="42">
        <v>40615.230000000003</v>
      </c>
      <c r="W3458" s="43">
        <v>40615.230000000003</v>
      </c>
      <c r="X3458" s="38">
        <v>0</v>
      </c>
      <c r="Y3458" s="38">
        <v>0</v>
      </c>
      <c r="Z3458" s="38">
        <v>0</v>
      </c>
      <c r="AA3458" s="38">
        <v>0</v>
      </c>
      <c r="AB3458" s="38">
        <v>0</v>
      </c>
      <c r="AC3458" s="38">
        <v>0</v>
      </c>
      <c r="AD3458" s="38" t="s">
        <v>47</v>
      </c>
    </row>
    <row r="3459" spans="1:30" s="27" customFormat="1" ht="15" customHeight="1" x14ac:dyDescent="0.25">
      <c r="A3459" s="28" t="s">
        <v>39</v>
      </c>
      <c r="B3459" s="28" t="s">
        <v>3508</v>
      </c>
      <c r="C3459" s="85">
        <v>42767</v>
      </c>
      <c r="D3459" s="29">
        <f>+VLOOKUP(B3459,'[2]HG-Mexico by Contract'!$B$8:$G$4512,6,FALSE)</f>
        <v>318874</v>
      </c>
      <c r="E3459" s="29"/>
      <c r="F3459" s="28" t="s">
        <v>41</v>
      </c>
      <c r="G3459" s="28" t="s">
        <v>42</v>
      </c>
      <c r="H3459" s="28" t="s">
        <v>63</v>
      </c>
      <c r="I3459" s="31">
        <v>3701523.21</v>
      </c>
      <c r="J3459" s="32">
        <f t="shared" si="159"/>
        <v>185927.5108587892</v>
      </c>
      <c r="K3459" s="31">
        <v>0</v>
      </c>
      <c r="L3459" s="31">
        <v>0</v>
      </c>
      <c r="M3459" s="31">
        <v>0</v>
      </c>
      <c r="N3459" s="31">
        <v>0</v>
      </c>
      <c r="O3459" s="33">
        <f t="shared" si="160"/>
        <v>0</v>
      </c>
      <c r="P3459" s="34" t="str">
        <f t="shared" si="161"/>
        <v>1-30</v>
      </c>
      <c r="Q3459" s="35" t="str">
        <f>+VLOOKUP(B3459,'[2]PORTAFOLIO JAN17'!$B$7:$T$4941,19,FALSE)</f>
        <v>MEXICO</v>
      </c>
      <c r="R3459" s="31">
        <v>0</v>
      </c>
      <c r="S3459" s="31">
        <v>0</v>
      </c>
      <c r="T3459" s="31" t="s">
        <v>45</v>
      </c>
      <c r="U3459" s="36" t="s">
        <v>64</v>
      </c>
      <c r="V3459" s="37">
        <v>185927.51083829999</v>
      </c>
      <c r="W3459" s="38">
        <v>185927.51083829999</v>
      </c>
      <c r="X3459" s="38">
        <v>0</v>
      </c>
      <c r="Y3459" s="38">
        <v>0</v>
      </c>
      <c r="Z3459" s="38">
        <v>0</v>
      </c>
      <c r="AA3459" s="38">
        <v>0</v>
      </c>
      <c r="AB3459" s="38">
        <v>0</v>
      </c>
      <c r="AC3459" s="38">
        <v>0</v>
      </c>
      <c r="AD3459" s="38" t="s">
        <v>47</v>
      </c>
    </row>
    <row r="3460" spans="1:30" s="27" customFormat="1" ht="15" customHeight="1" x14ac:dyDescent="0.25">
      <c r="A3460" s="39" t="s">
        <v>39</v>
      </c>
      <c r="B3460" s="39" t="s">
        <v>3509</v>
      </c>
      <c r="C3460" s="86">
        <v>42767</v>
      </c>
      <c r="D3460" s="29">
        <f>+VLOOKUP(B3460,'[2]HG-Mexico by Contract'!$B$8:$G$4512,6,FALSE)</f>
        <v>318099</v>
      </c>
      <c r="E3460" s="29"/>
      <c r="F3460" s="39" t="s">
        <v>41</v>
      </c>
      <c r="G3460" s="39" t="s">
        <v>42</v>
      </c>
      <c r="H3460" s="39" t="s">
        <v>44</v>
      </c>
      <c r="I3460" s="40">
        <v>467213.87</v>
      </c>
      <c r="J3460" s="32">
        <f t="shared" si="159"/>
        <v>467213.87</v>
      </c>
      <c r="K3460" s="31">
        <v>0</v>
      </c>
      <c r="L3460" s="31">
        <v>0</v>
      </c>
      <c r="M3460" s="31">
        <v>0</v>
      </c>
      <c r="N3460" s="31">
        <v>0</v>
      </c>
      <c r="O3460" s="33">
        <f t="shared" si="160"/>
        <v>0</v>
      </c>
      <c r="P3460" s="34" t="str">
        <f t="shared" si="161"/>
        <v>1-30</v>
      </c>
      <c r="Q3460" s="35" t="str">
        <f>+VLOOKUP(B3460,'[2]PORTAFOLIO JAN17'!$B$7:$T$4941,19,FALSE)</f>
        <v>MEXICO</v>
      </c>
      <c r="R3460" s="31">
        <v>0</v>
      </c>
      <c r="S3460" s="31">
        <v>0</v>
      </c>
      <c r="T3460" s="31" t="s">
        <v>45</v>
      </c>
      <c r="U3460" s="41" t="s">
        <v>46</v>
      </c>
      <c r="V3460" s="42">
        <v>467213.87</v>
      </c>
      <c r="W3460" s="43">
        <v>467213.87</v>
      </c>
      <c r="X3460" s="38">
        <v>0</v>
      </c>
      <c r="Y3460" s="38">
        <v>0</v>
      </c>
      <c r="Z3460" s="38">
        <v>0</v>
      </c>
      <c r="AA3460" s="38">
        <v>0</v>
      </c>
      <c r="AB3460" s="38">
        <v>0</v>
      </c>
      <c r="AC3460" s="38">
        <v>0</v>
      </c>
      <c r="AD3460" s="38" t="s">
        <v>47</v>
      </c>
    </row>
    <row r="3461" spans="1:30" s="27" customFormat="1" ht="15" customHeight="1" x14ac:dyDescent="0.25">
      <c r="A3461" s="28" t="s">
        <v>39</v>
      </c>
      <c r="B3461" s="28" t="s">
        <v>3510</v>
      </c>
      <c r="C3461" s="85">
        <v>42767</v>
      </c>
      <c r="D3461" s="29">
        <f>+VLOOKUP(B3461,'[2]HG-Mexico by Contract'!$B$8:$G$4512,6,FALSE)</f>
        <v>318874</v>
      </c>
      <c r="E3461" s="29"/>
      <c r="F3461" s="28" t="s">
        <v>41</v>
      </c>
      <c r="G3461" s="28" t="s">
        <v>42</v>
      </c>
      <c r="H3461" s="28" t="s">
        <v>63</v>
      </c>
      <c r="I3461" s="31">
        <v>4541035.54</v>
      </c>
      <c r="J3461" s="32">
        <f t="shared" si="159"/>
        <v>228096.21519933621</v>
      </c>
      <c r="K3461" s="31">
        <v>0</v>
      </c>
      <c r="L3461" s="31">
        <v>0</v>
      </c>
      <c r="M3461" s="31">
        <v>0</v>
      </c>
      <c r="N3461" s="31">
        <v>0</v>
      </c>
      <c r="O3461" s="33">
        <f t="shared" si="160"/>
        <v>0</v>
      </c>
      <c r="P3461" s="34" t="str">
        <f t="shared" si="161"/>
        <v>1-30</v>
      </c>
      <c r="Q3461" s="35" t="str">
        <f>+VLOOKUP(B3461,'[2]PORTAFOLIO JAN17'!$B$7:$T$4941,19,FALSE)</f>
        <v>MEXICO</v>
      </c>
      <c r="R3461" s="31">
        <v>0</v>
      </c>
      <c r="S3461" s="31">
        <v>0</v>
      </c>
      <c r="T3461" s="31" t="s">
        <v>45</v>
      </c>
      <c r="U3461" s="36" t="s">
        <v>64</v>
      </c>
      <c r="V3461" s="37">
        <v>228096.21517420001</v>
      </c>
      <c r="W3461" s="38">
        <v>228096.21517420001</v>
      </c>
      <c r="X3461" s="38">
        <v>0</v>
      </c>
      <c r="Y3461" s="38">
        <v>0</v>
      </c>
      <c r="Z3461" s="38">
        <v>0</v>
      </c>
      <c r="AA3461" s="38">
        <v>0</v>
      </c>
      <c r="AB3461" s="38">
        <v>0</v>
      </c>
      <c r="AC3461" s="38">
        <v>0</v>
      </c>
      <c r="AD3461" s="38" t="s">
        <v>47</v>
      </c>
    </row>
    <row r="3462" spans="1:30" s="27" customFormat="1" ht="15" customHeight="1" x14ac:dyDescent="0.25">
      <c r="A3462" s="39" t="s">
        <v>39</v>
      </c>
      <c r="B3462" s="39" t="s">
        <v>3511</v>
      </c>
      <c r="C3462" s="86">
        <v>42767</v>
      </c>
      <c r="D3462" s="29">
        <f>+VLOOKUP(B3462,'[2]HG-Mexico by Contract'!$B$8:$G$4512,6,FALSE)</f>
        <v>310097</v>
      </c>
      <c r="E3462" s="29"/>
      <c r="F3462" s="39" t="s">
        <v>41</v>
      </c>
      <c r="G3462" s="39" t="s">
        <v>42</v>
      </c>
      <c r="H3462" s="39" t="s">
        <v>63</v>
      </c>
      <c r="I3462" s="40">
        <v>4052757.34</v>
      </c>
      <c r="J3462" s="32">
        <f t="shared" si="159"/>
        <v>203570.0012106334</v>
      </c>
      <c r="K3462" s="31">
        <v>0</v>
      </c>
      <c r="L3462" s="31">
        <v>0</v>
      </c>
      <c r="M3462" s="31">
        <v>0</v>
      </c>
      <c r="N3462" s="31">
        <v>0</v>
      </c>
      <c r="O3462" s="33">
        <f t="shared" si="160"/>
        <v>0</v>
      </c>
      <c r="P3462" s="34" t="str">
        <f t="shared" si="161"/>
        <v>1-30</v>
      </c>
      <c r="Q3462" s="35" t="str">
        <f>+VLOOKUP(B3462,'[2]PORTAFOLIO JAN17'!$B$7:$T$4941,19,FALSE)</f>
        <v>MEXICO</v>
      </c>
      <c r="R3462" s="31">
        <v>0</v>
      </c>
      <c r="S3462" s="31">
        <v>0</v>
      </c>
      <c r="T3462" s="31" t="s">
        <v>45</v>
      </c>
      <c r="U3462" s="41" t="s">
        <v>64</v>
      </c>
      <c r="V3462" s="42">
        <v>203570.0011882</v>
      </c>
      <c r="W3462" s="43">
        <v>203570.0011882</v>
      </c>
      <c r="X3462" s="38">
        <v>0</v>
      </c>
      <c r="Y3462" s="38">
        <v>0</v>
      </c>
      <c r="Z3462" s="38">
        <v>0</v>
      </c>
      <c r="AA3462" s="38">
        <v>0</v>
      </c>
      <c r="AB3462" s="38">
        <v>0</v>
      </c>
      <c r="AC3462" s="38">
        <v>0</v>
      </c>
      <c r="AD3462" s="38" t="s">
        <v>47</v>
      </c>
    </row>
    <row r="3463" spans="1:30" s="27" customFormat="1" ht="15" customHeight="1" x14ac:dyDescent="0.25">
      <c r="A3463" s="28" t="s">
        <v>39</v>
      </c>
      <c r="B3463" s="28" t="s">
        <v>3512</v>
      </c>
      <c r="C3463" s="85">
        <v>42767</v>
      </c>
      <c r="D3463" s="29">
        <f>+VLOOKUP(B3463,'[2]HG-Mexico by Contract'!$B$8:$G$4512,6,FALSE)</f>
        <v>310097</v>
      </c>
      <c r="E3463" s="29"/>
      <c r="F3463" s="28" t="s">
        <v>41</v>
      </c>
      <c r="G3463" s="28" t="s">
        <v>42</v>
      </c>
      <c r="H3463" s="28" t="s">
        <v>63</v>
      </c>
      <c r="I3463" s="31">
        <v>1899730</v>
      </c>
      <c r="J3463" s="32">
        <f t="shared" si="159"/>
        <v>95423.437910515655</v>
      </c>
      <c r="K3463" s="31">
        <v>0</v>
      </c>
      <c r="L3463" s="31">
        <v>0</v>
      </c>
      <c r="M3463" s="31">
        <v>0</v>
      </c>
      <c r="N3463" s="31">
        <v>0</v>
      </c>
      <c r="O3463" s="33">
        <f t="shared" si="160"/>
        <v>0</v>
      </c>
      <c r="P3463" s="34" t="str">
        <f t="shared" si="161"/>
        <v>1-30</v>
      </c>
      <c r="Q3463" s="35" t="str">
        <f>+VLOOKUP(B3463,'[2]PORTAFOLIO JAN17'!$B$7:$T$4941,19,FALSE)</f>
        <v>MEXICO</v>
      </c>
      <c r="R3463" s="31">
        <v>0</v>
      </c>
      <c r="S3463" s="31">
        <v>0</v>
      </c>
      <c r="T3463" s="31" t="s">
        <v>45</v>
      </c>
      <c r="U3463" s="36" t="s">
        <v>64</v>
      </c>
      <c r="V3463" s="37">
        <v>95423.437900000004</v>
      </c>
      <c r="W3463" s="38">
        <v>95423.437900000004</v>
      </c>
      <c r="X3463" s="38">
        <v>0</v>
      </c>
      <c r="Y3463" s="38">
        <v>0</v>
      </c>
      <c r="Z3463" s="38">
        <v>0</v>
      </c>
      <c r="AA3463" s="38">
        <v>0</v>
      </c>
      <c r="AB3463" s="38">
        <v>0</v>
      </c>
      <c r="AC3463" s="38">
        <v>0</v>
      </c>
      <c r="AD3463" s="38" t="s">
        <v>47</v>
      </c>
    </row>
    <row r="3464" spans="1:30" s="27" customFormat="1" ht="15" customHeight="1" x14ac:dyDescent="0.25">
      <c r="A3464" s="39" t="s">
        <v>39</v>
      </c>
      <c r="B3464" s="39" t="s">
        <v>3513</v>
      </c>
      <c r="C3464" s="86">
        <v>42767</v>
      </c>
      <c r="D3464" s="29">
        <f>+VLOOKUP(B3464,'[2]HG-Mexico by Contract'!$B$8:$G$4512,6,FALSE)</f>
        <v>477316</v>
      </c>
      <c r="E3464" s="29"/>
      <c r="F3464" s="39" t="s">
        <v>41</v>
      </c>
      <c r="G3464" s="39" t="s">
        <v>42</v>
      </c>
      <c r="H3464" s="39" t="s">
        <v>44</v>
      </c>
      <c r="I3464" s="40">
        <v>51252.72</v>
      </c>
      <c r="J3464" s="32">
        <f t="shared" ref="J3464:J3527" si="162">+IF(H3464="MXN",I3464/$J$2,I3464)</f>
        <v>51252.72</v>
      </c>
      <c r="K3464" s="31">
        <v>0</v>
      </c>
      <c r="L3464" s="31">
        <v>0</v>
      </c>
      <c r="M3464" s="31">
        <v>0</v>
      </c>
      <c r="N3464" s="31">
        <v>0</v>
      </c>
      <c r="O3464" s="33">
        <f t="shared" ref="O3464:O3527" si="163">+N3464+M3464+L3464+K3464</f>
        <v>0</v>
      </c>
      <c r="P3464" s="34" t="str">
        <f t="shared" ref="P3464:P3527" si="164">+IF(N3464&gt;0,"120+",IF(M3464&gt;0,"91-120",IF(L3464&gt;0,"61-90",IF(K3464&gt;0,"31-60","1-30"))))</f>
        <v>1-30</v>
      </c>
      <c r="Q3464" s="35" t="str">
        <f>+VLOOKUP(B3464,'[2]PORTAFOLIO JAN17'!$B$7:$T$4941,19,FALSE)</f>
        <v>COSTA RICA</v>
      </c>
      <c r="R3464" s="31">
        <v>0</v>
      </c>
      <c r="S3464" s="31">
        <v>0</v>
      </c>
      <c r="T3464" s="31" t="s">
        <v>45</v>
      </c>
      <c r="U3464" s="41" t="s">
        <v>46</v>
      </c>
      <c r="V3464" s="42">
        <v>51252.72</v>
      </c>
      <c r="W3464" s="43">
        <v>51252.72</v>
      </c>
      <c r="X3464" s="38">
        <v>0</v>
      </c>
      <c r="Y3464" s="38">
        <v>0</v>
      </c>
      <c r="Z3464" s="38">
        <v>0</v>
      </c>
      <c r="AA3464" s="38">
        <v>0</v>
      </c>
      <c r="AB3464" s="38">
        <v>0</v>
      </c>
      <c r="AC3464" s="38">
        <v>0</v>
      </c>
      <c r="AD3464" s="38" t="s">
        <v>47</v>
      </c>
    </row>
    <row r="3465" spans="1:30" s="27" customFormat="1" ht="15" customHeight="1" x14ac:dyDescent="0.25">
      <c r="A3465" s="28" t="s">
        <v>39</v>
      </c>
      <c r="B3465" s="28" t="s">
        <v>3514</v>
      </c>
      <c r="C3465" s="85">
        <v>42767</v>
      </c>
      <c r="D3465" s="29">
        <f>+VLOOKUP(B3465,'[2]HG-Mexico by Contract'!$B$8:$G$4512,6,FALSE)</f>
        <v>316358</v>
      </c>
      <c r="E3465" s="29"/>
      <c r="F3465" s="28" t="s">
        <v>62</v>
      </c>
      <c r="G3465" s="28" t="s">
        <v>42</v>
      </c>
      <c r="H3465" s="28" t="s">
        <v>44</v>
      </c>
      <c r="I3465" s="31">
        <v>4047785.61</v>
      </c>
      <c r="J3465" s="32">
        <f t="shared" si="162"/>
        <v>4047785.61</v>
      </c>
      <c r="K3465" s="31">
        <v>0</v>
      </c>
      <c r="L3465" s="31">
        <v>0</v>
      </c>
      <c r="M3465" s="31">
        <v>0</v>
      </c>
      <c r="N3465" s="31">
        <v>0</v>
      </c>
      <c r="O3465" s="33">
        <f t="shared" si="163"/>
        <v>0</v>
      </c>
      <c r="P3465" s="34" t="str">
        <f t="shared" si="164"/>
        <v>1-30</v>
      </c>
      <c r="Q3465" s="35" t="str">
        <f>+VLOOKUP(B3465,'[2]PORTAFOLIO JAN17'!$B$7:$T$4941,19,FALSE)</f>
        <v>HONDURAS</v>
      </c>
      <c r="R3465" s="31">
        <v>0</v>
      </c>
      <c r="S3465" s="31">
        <v>0</v>
      </c>
      <c r="T3465" s="31" t="s">
        <v>45</v>
      </c>
      <c r="U3465" s="36" t="s">
        <v>46</v>
      </c>
      <c r="V3465" s="37">
        <v>4047785.61</v>
      </c>
      <c r="W3465" s="38">
        <v>4047785.61</v>
      </c>
      <c r="X3465" s="38">
        <v>0</v>
      </c>
      <c r="Y3465" s="38">
        <v>0</v>
      </c>
      <c r="Z3465" s="38">
        <v>0</v>
      </c>
      <c r="AA3465" s="38">
        <v>0</v>
      </c>
      <c r="AB3465" s="38">
        <v>0</v>
      </c>
      <c r="AC3465" s="38">
        <v>0</v>
      </c>
      <c r="AD3465" s="38" t="s">
        <v>47</v>
      </c>
    </row>
    <row r="3466" spans="1:30" s="27" customFormat="1" ht="15" customHeight="1" x14ac:dyDescent="0.25">
      <c r="A3466" s="39" t="s">
        <v>39</v>
      </c>
      <c r="B3466" s="39" t="s">
        <v>3515</v>
      </c>
      <c r="C3466" s="86">
        <v>42767</v>
      </c>
      <c r="D3466" s="29">
        <f>+VLOOKUP(B3466,'[2]HG-Mexico by Contract'!$B$8:$G$4512,6,FALSE)</f>
        <v>309831</v>
      </c>
      <c r="E3466" s="29"/>
      <c r="F3466" s="39" t="s">
        <v>41</v>
      </c>
      <c r="G3466" s="39" t="s">
        <v>42</v>
      </c>
      <c r="H3466" s="39" t="s">
        <v>44</v>
      </c>
      <c r="I3466" s="40">
        <v>73169.66</v>
      </c>
      <c r="J3466" s="32">
        <f t="shared" si="162"/>
        <v>73169.66</v>
      </c>
      <c r="K3466" s="31">
        <v>0</v>
      </c>
      <c r="L3466" s="31">
        <v>0</v>
      </c>
      <c r="M3466" s="31">
        <v>0</v>
      </c>
      <c r="N3466" s="31">
        <v>0</v>
      </c>
      <c r="O3466" s="33">
        <f t="shared" si="163"/>
        <v>0</v>
      </c>
      <c r="P3466" s="34" t="str">
        <f t="shared" si="164"/>
        <v>1-30</v>
      </c>
      <c r="Q3466" s="35" t="str">
        <f>+VLOOKUP(B3466,'[2]PORTAFOLIO JAN17'!$B$7:$T$4941,19,FALSE)</f>
        <v>REPUBLICA DOMINICANA</v>
      </c>
      <c r="R3466" s="31">
        <v>0</v>
      </c>
      <c r="S3466" s="31">
        <v>0</v>
      </c>
      <c r="T3466" s="31" t="s">
        <v>45</v>
      </c>
      <c r="U3466" s="41" t="s">
        <v>46</v>
      </c>
      <c r="V3466" s="42">
        <v>73169.66</v>
      </c>
      <c r="W3466" s="43">
        <v>73169.66</v>
      </c>
      <c r="X3466" s="38">
        <v>0</v>
      </c>
      <c r="Y3466" s="38">
        <v>0</v>
      </c>
      <c r="Z3466" s="38">
        <v>0</v>
      </c>
      <c r="AA3466" s="38">
        <v>0</v>
      </c>
      <c r="AB3466" s="38">
        <v>0</v>
      </c>
      <c r="AC3466" s="38">
        <v>0</v>
      </c>
      <c r="AD3466" s="38" t="s">
        <v>47</v>
      </c>
    </row>
    <row r="3467" spans="1:30" s="27" customFormat="1" ht="15" customHeight="1" x14ac:dyDescent="0.25">
      <c r="A3467" s="28" t="s">
        <v>39</v>
      </c>
      <c r="B3467" s="28" t="s">
        <v>3516</v>
      </c>
      <c r="C3467" s="85">
        <v>42767</v>
      </c>
      <c r="D3467" s="29">
        <f>+VLOOKUP(B3467,'[2]HG-Mexico by Contract'!$B$8:$G$4512,6,FALSE)</f>
        <v>362300</v>
      </c>
      <c r="E3467" s="29"/>
      <c r="F3467" s="28" t="s">
        <v>41</v>
      </c>
      <c r="G3467" s="28" t="s">
        <v>42</v>
      </c>
      <c r="H3467" s="28" t="s">
        <v>44</v>
      </c>
      <c r="I3467" s="31">
        <v>65146.55</v>
      </c>
      <c r="J3467" s="32">
        <f t="shared" si="162"/>
        <v>65146.55</v>
      </c>
      <c r="K3467" s="31">
        <v>0</v>
      </c>
      <c r="L3467" s="31">
        <v>0</v>
      </c>
      <c r="M3467" s="31">
        <v>0</v>
      </c>
      <c r="N3467" s="31">
        <v>0</v>
      </c>
      <c r="O3467" s="33">
        <f t="shared" si="163"/>
        <v>0</v>
      </c>
      <c r="P3467" s="34" t="str">
        <f t="shared" si="164"/>
        <v>1-30</v>
      </c>
      <c r="Q3467" s="35" t="str">
        <f>+VLOOKUP(B3467,'[2]PORTAFOLIO JAN17'!$B$7:$T$4941,19,FALSE)</f>
        <v>COSTA RICA</v>
      </c>
      <c r="R3467" s="31">
        <v>0</v>
      </c>
      <c r="S3467" s="31">
        <v>0</v>
      </c>
      <c r="T3467" s="31" t="s">
        <v>45</v>
      </c>
      <c r="U3467" s="36" t="s">
        <v>46</v>
      </c>
      <c r="V3467" s="37">
        <v>65146.55</v>
      </c>
      <c r="W3467" s="38">
        <v>65146.55</v>
      </c>
      <c r="X3467" s="38">
        <v>0</v>
      </c>
      <c r="Y3467" s="38">
        <v>0</v>
      </c>
      <c r="Z3467" s="38">
        <v>0</v>
      </c>
      <c r="AA3467" s="38">
        <v>0</v>
      </c>
      <c r="AB3467" s="38">
        <v>0</v>
      </c>
      <c r="AC3467" s="38">
        <v>0</v>
      </c>
      <c r="AD3467" s="38" t="s">
        <v>47</v>
      </c>
    </row>
    <row r="3468" spans="1:30" s="27" customFormat="1" ht="15" customHeight="1" x14ac:dyDescent="0.25">
      <c r="A3468" s="39" t="s">
        <v>39</v>
      </c>
      <c r="B3468" s="39" t="s">
        <v>3517</v>
      </c>
      <c r="C3468" s="86">
        <v>42767</v>
      </c>
      <c r="D3468" s="29">
        <f>+VLOOKUP(B3468,'[2]HG-Mexico by Contract'!$B$8:$G$4512,6,FALSE)</f>
        <v>314798</v>
      </c>
      <c r="E3468" s="29"/>
      <c r="F3468" s="39" t="s">
        <v>62</v>
      </c>
      <c r="G3468" s="39" t="s">
        <v>42</v>
      </c>
      <c r="H3468" s="39" t="s">
        <v>44</v>
      </c>
      <c r="I3468" s="40">
        <v>293664.71999999997</v>
      </c>
      <c r="J3468" s="32">
        <f t="shared" si="162"/>
        <v>293664.71999999997</v>
      </c>
      <c r="K3468" s="31">
        <v>0</v>
      </c>
      <c r="L3468" s="31">
        <v>0</v>
      </c>
      <c r="M3468" s="31">
        <v>0</v>
      </c>
      <c r="N3468" s="31">
        <v>0</v>
      </c>
      <c r="O3468" s="33">
        <f t="shared" si="163"/>
        <v>0</v>
      </c>
      <c r="P3468" s="34" t="str">
        <f t="shared" si="164"/>
        <v>1-30</v>
      </c>
      <c r="Q3468" s="35" t="str">
        <f>+VLOOKUP(B3468,'[2]PORTAFOLIO JAN17'!$B$7:$T$4941,19,FALSE)</f>
        <v>COSTA RICA</v>
      </c>
      <c r="R3468" s="31">
        <v>0</v>
      </c>
      <c r="S3468" s="31">
        <v>0</v>
      </c>
      <c r="T3468" s="31" t="s">
        <v>45</v>
      </c>
      <c r="U3468" s="41" t="s">
        <v>46</v>
      </c>
      <c r="V3468" s="42">
        <v>293664.71999999997</v>
      </c>
      <c r="W3468" s="43">
        <v>293664.71999999997</v>
      </c>
      <c r="X3468" s="38">
        <v>0</v>
      </c>
      <c r="Y3468" s="38">
        <v>0</v>
      </c>
      <c r="Z3468" s="38">
        <v>0</v>
      </c>
      <c r="AA3468" s="38">
        <v>0</v>
      </c>
      <c r="AB3468" s="38">
        <v>0</v>
      </c>
      <c r="AC3468" s="38">
        <v>0</v>
      </c>
      <c r="AD3468" s="38" t="s">
        <v>47</v>
      </c>
    </row>
    <row r="3469" spans="1:30" s="27" customFormat="1" ht="15" customHeight="1" x14ac:dyDescent="0.25">
      <c r="A3469" s="28" t="s">
        <v>39</v>
      </c>
      <c r="B3469" s="28" t="s">
        <v>3518</v>
      </c>
      <c r="C3469" s="85">
        <v>42767</v>
      </c>
      <c r="D3469" s="29">
        <f>+VLOOKUP(B3469,'[2]HG-Mexico by Contract'!$B$8:$G$4512,6,FALSE)</f>
        <v>498289</v>
      </c>
      <c r="E3469" s="29"/>
      <c r="F3469" s="28" t="s">
        <v>41</v>
      </c>
      <c r="G3469" s="28" t="s">
        <v>42</v>
      </c>
      <c r="H3469" s="28" t="s">
        <v>44</v>
      </c>
      <c r="I3469" s="31">
        <v>62484.959999999999</v>
      </c>
      <c r="J3469" s="32">
        <f t="shared" si="162"/>
        <v>62484.959999999999</v>
      </c>
      <c r="K3469" s="31">
        <v>0</v>
      </c>
      <c r="L3469" s="31">
        <v>0</v>
      </c>
      <c r="M3469" s="31">
        <v>0</v>
      </c>
      <c r="N3469" s="31">
        <v>0</v>
      </c>
      <c r="O3469" s="33">
        <f t="shared" si="163"/>
        <v>0</v>
      </c>
      <c r="P3469" s="34" t="str">
        <f t="shared" si="164"/>
        <v>1-30</v>
      </c>
      <c r="Q3469" s="35" t="str">
        <f>+VLOOKUP(B3469,'[2]PORTAFOLIO JAN17'!$B$7:$T$4941,19,FALSE)</f>
        <v>GUATEMALA</v>
      </c>
      <c r="R3469" s="31">
        <v>0</v>
      </c>
      <c r="S3469" s="31">
        <v>0</v>
      </c>
      <c r="T3469" s="31" t="s">
        <v>45</v>
      </c>
      <c r="U3469" s="36" t="s">
        <v>46</v>
      </c>
      <c r="V3469" s="37">
        <v>62484.959999999999</v>
      </c>
      <c r="W3469" s="38">
        <v>62484.959999999999</v>
      </c>
      <c r="X3469" s="38">
        <v>0</v>
      </c>
      <c r="Y3469" s="38">
        <v>0</v>
      </c>
      <c r="Z3469" s="38">
        <v>0</v>
      </c>
      <c r="AA3469" s="38">
        <v>0</v>
      </c>
      <c r="AB3469" s="38">
        <v>0</v>
      </c>
      <c r="AC3469" s="38">
        <v>0</v>
      </c>
      <c r="AD3469" s="38" t="s">
        <v>47</v>
      </c>
    </row>
    <row r="3470" spans="1:30" s="27" customFormat="1" ht="15" customHeight="1" x14ac:dyDescent="0.25">
      <c r="A3470" s="39" t="s">
        <v>39</v>
      </c>
      <c r="B3470" s="39" t="s">
        <v>3519</v>
      </c>
      <c r="C3470" s="86">
        <v>42767</v>
      </c>
      <c r="D3470" s="29">
        <f>+VLOOKUP(B3470,'[2]HG-Mexico by Contract'!$B$8:$G$4512,6,FALSE)</f>
        <v>320607</v>
      </c>
      <c r="E3470" s="29"/>
      <c r="F3470" s="39" t="s">
        <v>41</v>
      </c>
      <c r="G3470" s="39" t="s">
        <v>42</v>
      </c>
      <c r="H3470" s="39" t="s">
        <v>63</v>
      </c>
      <c r="I3470" s="40">
        <v>1896553.91</v>
      </c>
      <c r="J3470" s="32">
        <f t="shared" si="162"/>
        <v>95263.902909798067</v>
      </c>
      <c r="K3470" s="31">
        <v>0</v>
      </c>
      <c r="L3470" s="31">
        <v>0</v>
      </c>
      <c r="M3470" s="31">
        <v>0</v>
      </c>
      <c r="N3470" s="31">
        <v>0</v>
      </c>
      <c r="O3470" s="33">
        <f t="shared" si="163"/>
        <v>0</v>
      </c>
      <c r="P3470" s="34" t="str">
        <f t="shared" si="164"/>
        <v>1-30</v>
      </c>
      <c r="Q3470" s="35" t="str">
        <f>+VLOOKUP(B3470,'[2]PORTAFOLIO JAN17'!$B$7:$T$4941,19,FALSE)</f>
        <v>MEXICO</v>
      </c>
      <c r="R3470" s="31">
        <v>0</v>
      </c>
      <c r="S3470" s="31">
        <v>0</v>
      </c>
      <c r="T3470" s="31" t="s">
        <v>45</v>
      </c>
      <c r="U3470" s="41" t="s">
        <v>64</v>
      </c>
      <c r="V3470" s="42">
        <v>95263.902899299996</v>
      </c>
      <c r="W3470" s="43">
        <v>95263.902899299996</v>
      </c>
      <c r="X3470" s="38">
        <v>0</v>
      </c>
      <c r="Y3470" s="38">
        <v>0</v>
      </c>
      <c r="Z3470" s="38">
        <v>0</v>
      </c>
      <c r="AA3470" s="38">
        <v>0</v>
      </c>
      <c r="AB3470" s="38">
        <v>0</v>
      </c>
      <c r="AC3470" s="38">
        <v>0</v>
      </c>
      <c r="AD3470" s="38" t="s">
        <v>47</v>
      </c>
    </row>
    <row r="3471" spans="1:30" s="27" customFormat="1" ht="15" customHeight="1" x14ac:dyDescent="0.25">
      <c r="A3471" s="28" t="s">
        <v>39</v>
      </c>
      <c r="B3471" s="28" t="s">
        <v>3520</v>
      </c>
      <c r="C3471" s="85">
        <v>42767</v>
      </c>
      <c r="D3471" s="29">
        <f>+VLOOKUP(B3471,'[2]HG-Mexico by Contract'!$B$8:$G$4512,6,FALSE)</f>
        <v>498289</v>
      </c>
      <c r="E3471" s="29"/>
      <c r="F3471" s="28" t="s">
        <v>41</v>
      </c>
      <c r="G3471" s="28" t="s">
        <v>42</v>
      </c>
      <c r="H3471" s="28" t="s">
        <v>44</v>
      </c>
      <c r="I3471" s="31">
        <v>56236.46</v>
      </c>
      <c r="J3471" s="32">
        <f t="shared" si="162"/>
        <v>56236.46</v>
      </c>
      <c r="K3471" s="31">
        <v>0</v>
      </c>
      <c r="L3471" s="31">
        <v>0</v>
      </c>
      <c r="M3471" s="31">
        <v>0</v>
      </c>
      <c r="N3471" s="31">
        <v>0</v>
      </c>
      <c r="O3471" s="33">
        <f t="shared" si="163"/>
        <v>0</v>
      </c>
      <c r="P3471" s="34" t="str">
        <f t="shared" si="164"/>
        <v>1-30</v>
      </c>
      <c r="Q3471" s="35" t="str">
        <f>+VLOOKUP(B3471,'[2]PORTAFOLIO JAN17'!$B$7:$T$4941,19,FALSE)</f>
        <v>GUATEMALA</v>
      </c>
      <c r="R3471" s="31">
        <v>0</v>
      </c>
      <c r="S3471" s="31">
        <v>0</v>
      </c>
      <c r="T3471" s="31" t="s">
        <v>45</v>
      </c>
      <c r="U3471" s="36" t="s">
        <v>46</v>
      </c>
      <c r="V3471" s="37">
        <v>56236.46</v>
      </c>
      <c r="W3471" s="38">
        <v>56236.46</v>
      </c>
      <c r="X3471" s="38">
        <v>0</v>
      </c>
      <c r="Y3471" s="38">
        <v>0</v>
      </c>
      <c r="Z3471" s="38">
        <v>0</v>
      </c>
      <c r="AA3471" s="38">
        <v>0</v>
      </c>
      <c r="AB3471" s="38">
        <v>0</v>
      </c>
      <c r="AC3471" s="38">
        <v>0</v>
      </c>
      <c r="AD3471" s="38" t="s">
        <v>47</v>
      </c>
    </row>
    <row r="3472" spans="1:30" s="27" customFormat="1" ht="15" customHeight="1" x14ac:dyDescent="0.25">
      <c r="A3472" s="39" t="s">
        <v>39</v>
      </c>
      <c r="B3472" s="39" t="s">
        <v>3521</v>
      </c>
      <c r="C3472" s="86">
        <v>42767</v>
      </c>
      <c r="D3472" s="29">
        <f>+VLOOKUP(B3472,'[2]HG-Mexico by Contract'!$B$8:$G$4512,6,FALSE)</f>
        <v>350308</v>
      </c>
      <c r="E3472" s="29"/>
      <c r="F3472" s="39" t="s">
        <v>41</v>
      </c>
      <c r="G3472" s="39" t="s">
        <v>42</v>
      </c>
      <c r="H3472" s="39" t="s">
        <v>44</v>
      </c>
      <c r="I3472" s="40">
        <v>161472.03</v>
      </c>
      <c r="J3472" s="32">
        <f t="shared" si="162"/>
        <v>161472.03</v>
      </c>
      <c r="K3472" s="31">
        <v>0</v>
      </c>
      <c r="L3472" s="31">
        <v>0</v>
      </c>
      <c r="M3472" s="31">
        <v>0</v>
      </c>
      <c r="N3472" s="31">
        <v>0</v>
      </c>
      <c r="O3472" s="33">
        <f t="shared" si="163"/>
        <v>0</v>
      </c>
      <c r="P3472" s="34" t="str">
        <f t="shared" si="164"/>
        <v>1-30</v>
      </c>
      <c r="Q3472" s="35" t="str">
        <f>+VLOOKUP(B3472,'[2]PORTAFOLIO JAN17'!$B$7:$T$4941,19,FALSE)</f>
        <v>COSTA RICA</v>
      </c>
      <c r="R3472" s="31">
        <v>0</v>
      </c>
      <c r="S3472" s="31">
        <v>0</v>
      </c>
      <c r="T3472" s="31" t="s">
        <v>45</v>
      </c>
      <c r="U3472" s="41" t="s">
        <v>46</v>
      </c>
      <c r="V3472" s="42">
        <v>161472.03</v>
      </c>
      <c r="W3472" s="43">
        <v>161472.03</v>
      </c>
      <c r="X3472" s="38">
        <v>0</v>
      </c>
      <c r="Y3472" s="38">
        <v>0</v>
      </c>
      <c r="Z3472" s="38">
        <v>0</v>
      </c>
      <c r="AA3472" s="38">
        <v>0</v>
      </c>
      <c r="AB3472" s="38">
        <v>0</v>
      </c>
      <c r="AC3472" s="38">
        <v>0</v>
      </c>
      <c r="AD3472" s="38" t="s">
        <v>47</v>
      </c>
    </row>
    <row r="3473" spans="1:30" s="27" customFormat="1" ht="15" customHeight="1" x14ac:dyDescent="0.25">
      <c r="A3473" s="28" t="s">
        <v>39</v>
      </c>
      <c r="B3473" s="28" t="s">
        <v>3522</v>
      </c>
      <c r="C3473" s="85">
        <v>42767</v>
      </c>
      <c r="D3473" s="29">
        <f>+VLOOKUP(B3473,'[2]HG-Mexico by Contract'!$B$8:$G$4512,6,FALSE)</f>
        <v>350308</v>
      </c>
      <c r="E3473" s="29"/>
      <c r="F3473" s="28" t="s">
        <v>41</v>
      </c>
      <c r="G3473" s="28" t="s">
        <v>42</v>
      </c>
      <c r="H3473" s="28" t="s">
        <v>44</v>
      </c>
      <c r="I3473" s="31">
        <v>416822.62</v>
      </c>
      <c r="J3473" s="32">
        <f t="shared" si="162"/>
        <v>416822.62</v>
      </c>
      <c r="K3473" s="31">
        <v>0</v>
      </c>
      <c r="L3473" s="31">
        <v>0</v>
      </c>
      <c r="M3473" s="31">
        <v>0</v>
      </c>
      <c r="N3473" s="31">
        <v>0</v>
      </c>
      <c r="O3473" s="33">
        <f t="shared" si="163"/>
        <v>0</v>
      </c>
      <c r="P3473" s="34" t="str">
        <f t="shared" si="164"/>
        <v>1-30</v>
      </c>
      <c r="Q3473" s="35" t="str">
        <f>+VLOOKUP(B3473,'[2]PORTAFOLIO JAN17'!$B$7:$T$4941,19,FALSE)</f>
        <v>COSTA RICA</v>
      </c>
      <c r="R3473" s="31">
        <v>0</v>
      </c>
      <c r="S3473" s="31">
        <v>0</v>
      </c>
      <c r="T3473" s="31" t="s">
        <v>45</v>
      </c>
      <c r="U3473" s="36" t="s">
        <v>46</v>
      </c>
      <c r="V3473" s="37">
        <v>416822.62</v>
      </c>
      <c r="W3473" s="38">
        <v>416822.62</v>
      </c>
      <c r="X3473" s="38">
        <v>0</v>
      </c>
      <c r="Y3473" s="38">
        <v>0</v>
      </c>
      <c r="Z3473" s="38">
        <v>0</v>
      </c>
      <c r="AA3473" s="38">
        <v>0</v>
      </c>
      <c r="AB3473" s="38">
        <v>0</v>
      </c>
      <c r="AC3473" s="38">
        <v>0</v>
      </c>
      <c r="AD3473" s="38" t="s">
        <v>47</v>
      </c>
    </row>
    <row r="3474" spans="1:30" s="27" customFormat="1" ht="15" customHeight="1" x14ac:dyDescent="0.25">
      <c r="A3474" s="39" t="s">
        <v>39</v>
      </c>
      <c r="B3474" s="39" t="s">
        <v>3523</v>
      </c>
      <c r="C3474" s="86">
        <v>42767</v>
      </c>
      <c r="D3474" s="29">
        <f>+VLOOKUP(B3474,'[2]HG-Mexico by Contract'!$B$8:$G$4512,6,FALSE)</f>
        <v>489381</v>
      </c>
      <c r="E3474" s="29"/>
      <c r="F3474" s="39" t="s">
        <v>41</v>
      </c>
      <c r="G3474" s="39" t="s">
        <v>42</v>
      </c>
      <c r="H3474" s="39" t="s">
        <v>44</v>
      </c>
      <c r="I3474" s="40">
        <v>70544.69</v>
      </c>
      <c r="J3474" s="32">
        <f t="shared" si="162"/>
        <v>70544.69</v>
      </c>
      <c r="K3474" s="31">
        <v>0</v>
      </c>
      <c r="L3474" s="31">
        <v>0</v>
      </c>
      <c r="M3474" s="31">
        <v>0</v>
      </c>
      <c r="N3474" s="31">
        <v>0</v>
      </c>
      <c r="O3474" s="33">
        <f t="shared" si="163"/>
        <v>0</v>
      </c>
      <c r="P3474" s="34" t="str">
        <f t="shared" si="164"/>
        <v>1-30</v>
      </c>
      <c r="Q3474" s="35" t="str">
        <f>+VLOOKUP(B3474,'[2]PORTAFOLIO JAN17'!$B$7:$T$4941,19,FALSE)</f>
        <v>GUATEMALA</v>
      </c>
      <c r="R3474" s="31">
        <v>0</v>
      </c>
      <c r="S3474" s="31">
        <v>0</v>
      </c>
      <c r="T3474" s="31" t="s">
        <v>45</v>
      </c>
      <c r="U3474" s="41" t="s">
        <v>46</v>
      </c>
      <c r="V3474" s="42">
        <v>70544.69</v>
      </c>
      <c r="W3474" s="43">
        <v>70544.69</v>
      </c>
      <c r="X3474" s="38">
        <v>0</v>
      </c>
      <c r="Y3474" s="38">
        <v>0</v>
      </c>
      <c r="Z3474" s="38">
        <v>0</v>
      </c>
      <c r="AA3474" s="38">
        <v>0</v>
      </c>
      <c r="AB3474" s="38">
        <v>0</v>
      </c>
      <c r="AC3474" s="38">
        <v>0</v>
      </c>
      <c r="AD3474" s="38" t="s">
        <v>47</v>
      </c>
    </row>
    <row r="3475" spans="1:30" s="27" customFormat="1" ht="15" customHeight="1" x14ac:dyDescent="0.25">
      <c r="A3475" s="28" t="s">
        <v>39</v>
      </c>
      <c r="B3475" s="28" t="s">
        <v>3524</v>
      </c>
      <c r="C3475" s="85">
        <v>42767</v>
      </c>
      <c r="D3475" s="29">
        <f>+VLOOKUP(B3475,'[2]HG-Mexico by Contract'!$B$8:$G$4512,6,FALSE)</f>
        <v>350308</v>
      </c>
      <c r="E3475" s="29"/>
      <c r="F3475" s="28" t="s">
        <v>41</v>
      </c>
      <c r="G3475" s="28" t="s">
        <v>42</v>
      </c>
      <c r="H3475" s="28" t="s">
        <v>44</v>
      </c>
      <c r="I3475" s="31">
        <v>300672.13</v>
      </c>
      <c r="J3475" s="32">
        <f t="shared" si="162"/>
        <v>300672.13</v>
      </c>
      <c r="K3475" s="31">
        <v>0</v>
      </c>
      <c r="L3475" s="31">
        <v>0</v>
      </c>
      <c r="M3475" s="31">
        <v>0</v>
      </c>
      <c r="N3475" s="31">
        <v>0</v>
      </c>
      <c r="O3475" s="33">
        <f t="shared" si="163"/>
        <v>0</v>
      </c>
      <c r="P3475" s="34" t="str">
        <f t="shared" si="164"/>
        <v>1-30</v>
      </c>
      <c r="Q3475" s="35" t="str">
        <f>+VLOOKUP(B3475,'[2]PORTAFOLIO JAN17'!$B$7:$T$4941,19,FALSE)</f>
        <v>COSTA RICA</v>
      </c>
      <c r="R3475" s="31">
        <v>0</v>
      </c>
      <c r="S3475" s="31">
        <v>0</v>
      </c>
      <c r="T3475" s="31" t="s">
        <v>45</v>
      </c>
      <c r="U3475" s="36" t="s">
        <v>46</v>
      </c>
      <c r="V3475" s="37">
        <v>300672.13</v>
      </c>
      <c r="W3475" s="38">
        <v>300672.13</v>
      </c>
      <c r="X3475" s="38">
        <v>0</v>
      </c>
      <c r="Y3475" s="38">
        <v>0</v>
      </c>
      <c r="Z3475" s="38">
        <v>0</v>
      </c>
      <c r="AA3475" s="38">
        <v>0</v>
      </c>
      <c r="AB3475" s="38">
        <v>0</v>
      </c>
      <c r="AC3475" s="38">
        <v>0</v>
      </c>
      <c r="AD3475" s="38" t="s">
        <v>47</v>
      </c>
    </row>
    <row r="3476" spans="1:30" s="27" customFormat="1" ht="15" customHeight="1" x14ac:dyDescent="0.25">
      <c r="A3476" s="39" t="s">
        <v>39</v>
      </c>
      <c r="B3476" s="39" t="s">
        <v>3525</v>
      </c>
      <c r="C3476" s="86">
        <v>42767</v>
      </c>
      <c r="D3476" s="29">
        <f>+VLOOKUP(B3476,'[2]HG-Mexico by Contract'!$B$8:$G$4512,6,FALSE)</f>
        <v>350308</v>
      </c>
      <c r="E3476" s="29"/>
      <c r="F3476" s="39" t="s">
        <v>41</v>
      </c>
      <c r="G3476" s="39" t="s">
        <v>42</v>
      </c>
      <c r="H3476" s="39" t="s">
        <v>44</v>
      </c>
      <c r="I3476" s="40">
        <v>161472.03</v>
      </c>
      <c r="J3476" s="32">
        <f t="shared" si="162"/>
        <v>161472.03</v>
      </c>
      <c r="K3476" s="31">
        <v>0</v>
      </c>
      <c r="L3476" s="31">
        <v>0</v>
      </c>
      <c r="M3476" s="31">
        <v>0</v>
      </c>
      <c r="N3476" s="31">
        <v>0</v>
      </c>
      <c r="O3476" s="33">
        <f t="shared" si="163"/>
        <v>0</v>
      </c>
      <c r="P3476" s="34" t="str">
        <f t="shared" si="164"/>
        <v>1-30</v>
      </c>
      <c r="Q3476" s="35" t="str">
        <f>+VLOOKUP(B3476,'[2]PORTAFOLIO JAN17'!$B$7:$T$4941,19,FALSE)</f>
        <v>COSTA RICA</v>
      </c>
      <c r="R3476" s="31">
        <v>0</v>
      </c>
      <c r="S3476" s="31">
        <v>0</v>
      </c>
      <c r="T3476" s="31" t="s">
        <v>45</v>
      </c>
      <c r="U3476" s="41" t="s">
        <v>46</v>
      </c>
      <c r="V3476" s="42">
        <v>161472.03</v>
      </c>
      <c r="W3476" s="43">
        <v>161472.03</v>
      </c>
      <c r="X3476" s="38">
        <v>0</v>
      </c>
      <c r="Y3476" s="38">
        <v>0</v>
      </c>
      <c r="Z3476" s="38">
        <v>0</v>
      </c>
      <c r="AA3476" s="38">
        <v>0</v>
      </c>
      <c r="AB3476" s="38">
        <v>0</v>
      </c>
      <c r="AC3476" s="38">
        <v>0</v>
      </c>
      <c r="AD3476" s="38" t="s">
        <v>47</v>
      </c>
    </row>
    <row r="3477" spans="1:30" s="27" customFormat="1" ht="15" customHeight="1" x14ac:dyDescent="0.25">
      <c r="A3477" s="28" t="s">
        <v>39</v>
      </c>
      <c r="B3477" s="28" t="s">
        <v>3526</v>
      </c>
      <c r="C3477" s="85">
        <v>42767</v>
      </c>
      <c r="D3477" s="29">
        <f>+VLOOKUP(B3477,'[2]HG-Mexico by Contract'!$B$8:$G$4512,6,FALSE)</f>
        <v>350308</v>
      </c>
      <c r="E3477" s="29"/>
      <c r="F3477" s="28" t="s">
        <v>41</v>
      </c>
      <c r="G3477" s="28" t="s">
        <v>42</v>
      </c>
      <c r="H3477" s="28" t="s">
        <v>44</v>
      </c>
      <c r="I3477" s="31">
        <v>111736.2</v>
      </c>
      <c r="J3477" s="32">
        <f t="shared" si="162"/>
        <v>111736.2</v>
      </c>
      <c r="K3477" s="31">
        <v>0</v>
      </c>
      <c r="L3477" s="31">
        <v>0</v>
      </c>
      <c r="M3477" s="31">
        <v>0</v>
      </c>
      <c r="N3477" s="31">
        <v>0</v>
      </c>
      <c r="O3477" s="33">
        <f t="shared" si="163"/>
        <v>0</v>
      </c>
      <c r="P3477" s="34" t="str">
        <f t="shared" si="164"/>
        <v>1-30</v>
      </c>
      <c r="Q3477" s="35" t="str">
        <f>+VLOOKUP(B3477,'[2]PORTAFOLIO JAN17'!$B$7:$T$4941,19,FALSE)</f>
        <v>COSTA RICA</v>
      </c>
      <c r="R3477" s="31">
        <v>0</v>
      </c>
      <c r="S3477" s="31">
        <v>0</v>
      </c>
      <c r="T3477" s="31" t="s">
        <v>45</v>
      </c>
      <c r="U3477" s="36" t="s">
        <v>46</v>
      </c>
      <c r="V3477" s="37">
        <v>111736.2</v>
      </c>
      <c r="W3477" s="38">
        <v>111736.2</v>
      </c>
      <c r="X3477" s="38">
        <v>0</v>
      </c>
      <c r="Y3477" s="38">
        <v>0</v>
      </c>
      <c r="Z3477" s="38">
        <v>0</v>
      </c>
      <c r="AA3477" s="38">
        <v>0</v>
      </c>
      <c r="AB3477" s="38">
        <v>0</v>
      </c>
      <c r="AC3477" s="38">
        <v>0</v>
      </c>
      <c r="AD3477" s="38" t="s">
        <v>47</v>
      </c>
    </row>
    <row r="3478" spans="1:30" s="27" customFormat="1" ht="15" customHeight="1" x14ac:dyDescent="0.25">
      <c r="A3478" s="39" t="s">
        <v>39</v>
      </c>
      <c r="B3478" s="39" t="s">
        <v>3527</v>
      </c>
      <c r="C3478" s="86">
        <v>42767</v>
      </c>
      <c r="D3478" s="29">
        <f>+VLOOKUP(B3478,'[2]HG-Mexico by Contract'!$B$8:$G$4512,6,FALSE)</f>
        <v>320134</v>
      </c>
      <c r="E3478" s="29"/>
      <c r="F3478" s="39" t="s">
        <v>41</v>
      </c>
      <c r="G3478" s="39" t="s">
        <v>42</v>
      </c>
      <c r="H3478" s="39" t="s">
        <v>44</v>
      </c>
      <c r="I3478" s="40">
        <v>2530932.92</v>
      </c>
      <c r="J3478" s="32">
        <f t="shared" si="162"/>
        <v>2530932.92</v>
      </c>
      <c r="K3478" s="31">
        <v>0</v>
      </c>
      <c r="L3478" s="31">
        <v>0</v>
      </c>
      <c r="M3478" s="31">
        <v>0</v>
      </c>
      <c r="N3478" s="31">
        <v>0</v>
      </c>
      <c r="O3478" s="33">
        <f t="shared" si="163"/>
        <v>0</v>
      </c>
      <c r="P3478" s="34" t="str">
        <f t="shared" si="164"/>
        <v>1-30</v>
      </c>
      <c r="Q3478" s="35" t="str">
        <f>+VLOOKUP(B3478,'[2]PORTAFOLIO JAN17'!$B$7:$T$4941,19,FALSE)</f>
        <v>PANAMA</v>
      </c>
      <c r="R3478" s="31">
        <v>0</v>
      </c>
      <c r="S3478" s="31">
        <v>0</v>
      </c>
      <c r="T3478" s="31" t="s">
        <v>45</v>
      </c>
      <c r="U3478" s="41" t="s">
        <v>46</v>
      </c>
      <c r="V3478" s="42">
        <v>2530932.92</v>
      </c>
      <c r="W3478" s="43">
        <v>2530932.92</v>
      </c>
      <c r="X3478" s="38">
        <v>0</v>
      </c>
      <c r="Y3478" s="38">
        <v>0</v>
      </c>
      <c r="Z3478" s="38">
        <v>0</v>
      </c>
      <c r="AA3478" s="38">
        <v>0</v>
      </c>
      <c r="AB3478" s="38">
        <v>0</v>
      </c>
      <c r="AC3478" s="38">
        <v>0</v>
      </c>
      <c r="AD3478" s="38" t="s">
        <v>47</v>
      </c>
    </row>
    <row r="3479" spans="1:30" s="27" customFormat="1" ht="15" customHeight="1" x14ac:dyDescent="0.25">
      <c r="A3479" s="28" t="s">
        <v>39</v>
      </c>
      <c r="B3479" s="28" t="s">
        <v>3528</v>
      </c>
      <c r="C3479" s="85">
        <v>42767</v>
      </c>
      <c r="D3479" s="29">
        <f>+VLOOKUP(B3479,'[2]HG-Mexico by Contract'!$B$8:$G$4512,6,FALSE)</f>
        <v>350308</v>
      </c>
      <c r="E3479" s="29"/>
      <c r="F3479" s="28" t="s">
        <v>41</v>
      </c>
      <c r="G3479" s="28" t="s">
        <v>42</v>
      </c>
      <c r="H3479" s="28" t="s">
        <v>44</v>
      </c>
      <c r="I3479" s="31">
        <v>160192.29</v>
      </c>
      <c r="J3479" s="32">
        <f t="shared" si="162"/>
        <v>160192.29</v>
      </c>
      <c r="K3479" s="31">
        <v>0</v>
      </c>
      <c r="L3479" s="31">
        <v>0</v>
      </c>
      <c r="M3479" s="31">
        <v>0</v>
      </c>
      <c r="N3479" s="31">
        <v>0</v>
      </c>
      <c r="O3479" s="33">
        <f t="shared" si="163"/>
        <v>0</v>
      </c>
      <c r="P3479" s="34" t="str">
        <f t="shared" si="164"/>
        <v>1-30</v>
      </c>
      <c r="Q3479" s="35" t="str">
        <f>+VLOOKUP(B3479,'[2]PORTAFOLIO JAN17'!$B$7:$T$4941,19,FALSE)</f>
        <v>COSTA RICA</v>
      </c>
      <c r="R3479" s="31">
        <v>0</v>
      </c>
      <c r="S3479" s="31">
        <v>0</v>
      </c>
      <c r="T3479" s="31" t="s">
        <v>45</v>
      </c>
      <c r="U3479" s="36" t="s">
        <v>46</v>
      </c>
      <c r="V3479" s="37">
        <v>160192.29</v>
      </c>
      <c r="W3479" s="38">
        <v>160192.29</v>
      </c>
      <c r="X3479" s="38">
        <v>0</v>
      </c>
      <c r="Y3479" s="38">
        <v>0</v>
      </c>
      <c r="Z3479" s="38">
        <v>0</v>
      </c>
      <c r="AA3479" s="38">
        <v>0</v>
      </c>
      <c r="AB3479" s="38">
        <v>0</v>
      </c>
      <c r="AC3479" s="38">
        <v>0</v>
      </c>
      <c r="AD3479" s="38" t="s">
        <v>47</v>
      </c>
    </row>
    <row r="3480" spans="1:30" s="27" customFormat="1" ht="15" customHeight="1" x14ac:dyDescent="0.25">
      <c r="A3480" s="39" t="s">
        <v>39</v>
      </c>
      <c r="B3480" s="39" t="s">
        <v>3529</v>
      </c>
      <c r="C3480" s="86">
        <v>42767</v>
      </c>
      <c r="D3480" s="29">
        <f>+VLOOKUP(B3480,'[2]HG-Mexico by Contract'!$B$8:$G$4512,6,FALSE)</f>
        <v>350308</v>
      </c>
      <c r="E3480" s="29"/>
      <c r="F3480" s="39" t="s">
        <v>41</v>
      </c>
      <c r="G3480" s="39" t="s">
        <v>42</v>
      </c>
      <c r="H3480" s="39" t="s">
        <v>44</v>
      </c>
      <c r="I3480" s="40">
        <v>728515.37</v>
      </c>
      <c r="J3480" s="32">
        <f t="shared" si="162"/>
        <v>728515.37</v>
      </c>
      <c r="K3480" s="31">
        <v>0</v>
      </c>
      <c r="L3480" s="31">
        <v>0</v>
      </c>
      <c r="M3480" s="31">
        <v>0</v>
      </c>
      <c r="N3480" s="31">
        <v>0</v>
      </c>
      <c r="O3480" s="33">
        <f t="shared" si="163"/>
        <v>0</v>
      </c>
      <c r="P3480" s="34" t="str">
        <f t="shared" si="164"/>
        <v>1-30</v>
      </c>
      <c r="Q3480" s="35" t="str">
        <f>+VLOOKUP(B3480,'[2]PORTAFOLIO JAN17'!$B$7:$T$4941,19,FALSE)</f>
        <v>COSTA RICA</v>
      </c>
      <c r="R3480" s="31">
        <v>0</v>
      </c>
      <c r="S3480" s="31">
        <v>0</v>
      </c>
      <c r="T3480" s="31" t="s">
        <v>45</v>
      </c>
      <c r="U3480" s="41" t="s">
        <v>46</v>
      </c>
      <c r="V3480" s="42">
        <v>728515.37</v>
      </c>
      <c r="W3480" s="43">
        <v>728515.37</v>
      </c>
      <c r="X3480" s="38">
        <v>0</v>
      </c>
      <c r="Y3480" s="38">
        <v>0</v>
      </c>
      <c r="Z3480" s="38">
        <v>0</v>
      </c>
      <c r="AA3480" s="38">
        <v>0</v>
      </c>
      <c r="AB3480" s="38">
        <v>0</v>
      </c>
      <c r="AC3480" s="38">
        <v>0</v>
      </c>
      <c r="AD3480" s="38" t="s">
        <v>47</v>
      </c>
    </row>
    <row r="3481" spans="1:30" s="27" customFormat="1" ht="15" customHeight="1" x14ac:dyDescent="0.25">
      <c r="A3481" s="28" t="s">
        <v>39</v>
      </c>
      <c r="B3481" s="28" t="s">
        <v>3530</v>
      </c>
      <c r="C3481" s="85">
        <v>42767</v>
      </c>
      <c r="D3481" s="29">
        <f>+VLOOKUP(B3481,'[2]HG-Mexico by Contract'!$B$8:$G$4512,6,FALSE)</f>
        <v>350308</v>
      </c>
      <c r="E3481" s="29"/>
      <c r="F3481" s="28" t="s">
        <v>41</v>
      </c>
      <c r="G3481" s="28" t="s">
        <v>42</v>
      </c>
      <c r="H3481" s="28" t="s">
        <v>44</v>
      </c>
      <c r="I3481" s="31">
        <v>160192.29</v>
      </c>
      <c r="J3481" s="32">
        <f t="shared" si="162"/>
        <v>160192.29</v>
      </c>
      <c r="K3481" s="31">
        <v>0</v>
      </c>
      <c r="L3481" s="31">
        <v>0</v>
      </c>
      <c r="M3481" s="31">
        <v>0</v>
      </c>
      <c r="N3481" s="31">
        <v>0</v>
      </c>
      <c r="O3481" s="33">
        <f t="shared" si="163"/>
        <v>0</v>
      </c>
      <c r="P3481" s="34" t="str">
        <f t="shared" si="164"/>
        <v>1-30</v>
      </c>
      <c r="Q3481" s="35" t="str">
        <f>+VLOOKUP(B3481,'[2]PORTAFOLIO JAN17'!$B$7:$T$4941,19,FALSE)</f>
        <v>COSTA RICA</v>
      </c>
      <c r="R3481" s="31">
        <v>0</v>
      </c>
      <c r="S3481" s="31">
        <v>0</v>
      </c>
      <c r="T3481" s="31" t="s">
        <v>45</v>
      </c>
      <c r="U3481" s="36" t="s">
        <v>46</v>
      </c>
      <c r="V3481" s="37">
        <v>160192.29</v>
      </c>
      <c r="W3481" s="38">
        <v>160192.29</v>
      </c>
      <c r="X3481" s="38">
        <v>0</v>
      </c>
      <c r="Y3481" s="38">
        <v>0</v>
      </c>
      <c r="Z3481" s="38">
        <v>0</v>
      </c>
      <c r="AA3481" s="38">
        <v>0</v>
      </c>
      <c r="AB3481" s="38">
        <v>0</v>
      </c>
      <c r="AC3481" s="38">
        <v>0</v>
      </c>
      <c r="AD3481" s="38" t="s">
        <v>47</v>
      </c>
    </row>
    <row r="3482" spans="1:30" s="27" customFormat="1" ht="15" customHeight="1" x14ac:dyDescent="0.25">
      <c r="A3482" s="39" t="s">
        <v>39</v>
      </c>
      <c r="B3482" s="39" t="s">
        <v>3531</v>
      </c>
      <c r="C3482" s="86">
        <v>42767</v>
      </c>
      <c r="D3482" s="29">
        <f>+VLOOKUP(B3482,'[2]HG-Mexico by Contract'!$B$8:$G$4512,6,FALSE)</f>
        <v>313250</v>
      </c>
      <c r="E3482" s="29"/>
      <c r="F3482" s="39" t="s">
        <v>41</v>
      </c>
      <c r="G3482" s="39" t="s">
        <v>42</v>
      </c>
      <c r="H3482" s="39" t="s">
        <v>44</v>
      </c>
      <c r="I3482" s="40">
        <v>123894.56</v>
      </c>
      <c r="J3482" s="32">
        <f t="shared" si="162"/>
        <v>123894.56</v>
      </c>
      <c r="K3482" s="31">
        <v>0</v>
      </c>
      <c r="L3482" s="31">
        <v>0</v>
      </c>
      <c r="M3482" s="31">
        <v>0</v>
      </c>
      <c r="N3482" s="31">
        <v>0</v>
      </c>
      <c r="O3482" s="33">
        <f t="shared" si="163"/>
        <v>0</v>
      </c>
      <c r="P3482" s="34" t="str">
        <f t="shared" si="164"/>
        <v>1-30</v>
      </c>
      <c r="Q3482" s="35" t="str">
        <f>+VLOOKUP(B3482,'[2]PORTAFOLIO JAN17'!$B$7:$T$4941,19,FALSE)</f>
        <v>COSTA RICA</v>
      </c>
      <c r="R3482" s="31">
        <v>0</v>
      </c>
      <c r="S3482" s="31">
        <v>0</v>
      </c>
      <c r="T3482" s="31" t="s">
        <v>45</v>
      </c>
      <c r="U3482" s="41" t="s">
        <v>46</v>
      </c>
      <c r="V3482" s="42">
        <v>123894.56</v>
      </c>
      <c r="W3482" s="43">
        <v>123894.56</v>
      </c>
      <c r="X3482" s="38">
        <v>0</v>
      </c>
      <c r="Y3482" s="38">
        <v>0</v>
      </c>
      <c r="Z3482" s="38">
        <v>0</v>
      </c>
      <c r="AA3482" s="38">
        <v>0</v>
      </c>
      <c r="AB3482" s="38">
        <v>0</v>
      </c>
      <c r="AC3482" s="38">
        <v>0</v>
      </c>
      <c r="AD3482" s="38" t="s">
        <v>47</v>
      </c>
    </row>
    <row r="3483" spans="1:30" s="27" customFormat="1" ht="15" customHeight="1" x14ac:dyDescent="0.25">
      <c r="A3483" s="28" t="s">
        <v>39</v>
      </c>
      <c r="B3483" s="28" t="s">
        <v>3532</v>
      </c>
      <c r="C3483" s="85">
        <v>42767</v>
      </c>
      <c r="D3483" s="29">
        <f>+VLOOKUP(B3483,'[2]HG-Mexico by Contract'!$B$8:$G$4512,6,FALSE)</f>
        <v>313250</v>
      </c>
      <c r="E3483" s="29"/>
      <c r="F3483" s="28" t="s">
        <v>41</v>
      </c>
      <c r="G3483" s="28" t="s">
        <v>42</v>
      </c>
      <c r="H3483" s="28" t="s">
        <v>44</v>
      </c>
      <c r="I3483" s="31">
        <v>184977.16</v>
      </c>
      <c r="J3483" s="32">
        <f t="shared" si="162"/>
        <v>184977.16</v>
      </c>
      <c r="K3483" s="31">
        <v>0</v>
      </c>
      <c r="L3483" s="31">
        <v>0</v>
      </c>
      <c r="M3483" s="31">
        <v>0</v>
      </c>
      <c r="N3483" s="31">
        <v>0</v>
      </c>
      <c r="O3483" s="33">
        <f t="shared" si="163"/>
        <v>0</v>
      </c>
      <c r="P3483" s="34" t="str">
        <f t="shared" si="164"/>
        <v>1-30</v>
      </c>
      <c r="Q3483" s="35" t="str">
        <f>+VLOOKUP(B3483,'[2]PORTAFOLIO JAN17'!$B$7:$T$4941,19,FALSE)</f>
        <v>COSTA RICA</v>
      </c>
      <c r="R3483" s="31">
        <v>0</v>
      </c>
      <c r="S3483" s="31">
        <v>0</v>
      </c>
      <c r="T3483" s="31" t="s">
        <v>45</v>
      </c>
      <c r="U3483" s="36" t="s">
        <v>46</v>
      </c>
      <c r="V3483" s="37">
        <v>184977.16</v>
      </c>
      <c r="W3483" s="38">
        <v>184977.16</v>
      </c>
      <c r="X3483" s="38">
        <v>0</v>
      </c>
      <c r="Y3483" s="38">
        <v>0</v>
      </c>
      <c r="Z3483" s="38">
        <v>0</v>
      </c>
      <c r="AA3483" s="38">
        <v>0</v>
      </c>
      <c r="AB3483" s="38">
        <v>0</v>
      </c>
      <c r="AC3483" s="38">
        <v>0</v>
      </c>
      <c r="AD3483" s="38" t="s">
        <v>47</v>
      </c>
    </row>
    <row r="3484" spans="1:30" s="27" customFormat="1" ht="15" customHeight="1" x14ac:dyDescent="0.25">
      <c r="A3484" s="39" t="s">
        <v>39</v>
      </c>
      <c r="B3484" s="39" t="s">
        <v>3533</v>
      </c>
      <c r="C3484" s="86">
        <v>42767</v>
      </c>
      <c r="D3484" s="29">
        <f>+VLOOKUP(B3484,'[2]HG-Mexico by Contract'!$B$8:$G$4512,6,FALSE)</f>
        <v>350308</v>
      </c>
      <c r="E3484" s="29"/>
      <c r="F3484" s="39" t="s">
        <v>41</v>
      </c>
      <c r="G3484" s="39" t="s">
        <v>42</v>
      </c>
      <c r="H3484" s="39" t="s">
        <v>44</v>
      </c>
      <c r="I3484" s="40">
        <v>471169.8</v>
      </c>
      <c r="J3484" s="32">
        <f t="shared" si="162"/>
        <v>471169.8</v>
      </c>
      <c r="K3484" s="31">
        <v>0</v>
      </c>
      <c r="L3484" s="31">
        <v>0</v>
      </c>
      <c r="M3484" s="31">
        <v>0</v>
      </c>
      <c r="N3484" s="31">
        <v>0</v>
      </c>
      <c r="O3484" s="33">
        <f t="shared" si="163"/>
        <v>0</v>
      </c>
      <c r="P3484" s="34" t="str">
        <f t="shared" si="164"/>
        <v>1-30</v>
      </c>
      <c r="Q3484" s="35" t="str">
        <f>+VLOOKUP(B3484,'[2]PORTAFOLIO JAN17'!$B$7:$T$4941,19,FALSE)</f>
        <v>COSTA RICA</v>
      </c>
      <c r="R3484" s="31">
        <v>0</v>
      </c>
      <c r="S3484" s="31">
        <v>0</v>
      </c>
      <c r="T3484" s="31" t="s">
        <v>45</v>
      </c>
      <c r="U3484" s="41" t="s">
        <v>46</v>
      </c>
      <c r="V3484" s="42">
        <v>471169.8</v>
      </c>
      <c r="W3484" s="43">
        <v>471169.8</v>
      </c>
      <c r="X3484" s="38">
        <v>0</v>
      </c>
      <c r="Y3484" s="38">
        <v>0</v>
      </c>
      <c r="Z3484" s="38">
        <v>0</v>
      </c>
      <c r="AA3484" s="38">
        <v>0</v>
      </c>
      <c r="AB3484" s="38">
        <v>0</v>
      </c>
      <c r="AC3484" s="38">
        <v>0</v>
      </c>
      <c r="AD3484" s="38" t="s">
        <v>47</v>
      </c>
    </row>
    <row r="3485" spans="1:30" s="27" customFormat="1" ht="15" customHeight="1" x14ac:dyDescent="0.25">
      <c r="A3485" s="28" t="s">
        <v>39</v>
      </c>
      <c r="B3485" s="28" t="s">
        <v>3534</v>
      </c>
      <c r="C3485" s="85">
        <v>42767</v>
      </c>
      <c r="D3485" s="29">
        <f>+VLOOKUP(B3485,'[2]HG-Mexico by Contract'!$B$8:$G$4512,6,FALSE)</f>
        <v>318506</v>
      </c>
      <c r="E3485" s="29"/>
      <c r="F3485" s="28" t="s">
        <v>41</v>
      </c>
      <c r="G3485" s="28" t="s">
        <v>42</v>
      </c>
      <c r="H3485" s="28" t="s">
        <v>44</v>
      </c>
      <c r="I3485" s="31">
        <v>44930.49</v>
      </c>
      <c r="J3485" s="32">
        <f t="shared" si="162"/>
        <v>44930.49</v>
      </c>
      <c r="K3485" s="31">
        <v>0</v>
      </c>
      <c r="L3485" s="31">
        <v>0</v>
      </c>
      <c r="M3485" s="31">
        <v>0</v>
      </c>
      <c r="N3485" s="31">
        <v>0</v>
      </c>
      <c r="O3485" s="33">
        <f t="shared" si="163"/>
        <v>0</v>
      </c>
      <c r="P3485" s="34" t="str">
        <f t="shared" si="164"/>
        <v>1-30</v>
      </c>
      <c r="Q3485" s="35" t="str">
        <f>+VLOOKUP(B3485,'[2]PORTAFOLIO JAN17'!$B$7:$T$4941,19,FALSE)</f>
        <v>MEXICO</v>
      </c>
      <c r="R3485" s="31">
        <v>0</v>
      </c>
      <c r="S3485" s="31">
        <v>0</v>
      </c>
      <c r="T3485" s="31" t="s">
        <v>45</v>
      </c>
      <c r="U3485" s="36" t="s">
        <v>46</v>
      </c>
      <c r="V3485" s="37">
        <v>44930.49</v>
      </c>
      <c r="W3485" s="38">
        <v>44930.49</v>
      </c>
      <c r="X3485" s="38">
        <v>0</v>
      </c>
      <c r="Y3485" s="38">
        <v>0</v>
      </c>
      <c r="Z3485" s="38">
        <v>0</v>
      </c>
      <c r="AA3485" s="38">
        <v>0</v>
      </c>
      <c r="AB3485" s="38">
        <v>0</v>
      </c>
      <c r="AC3485" s="38">
        <v>0</v>
      </c>
      <c r="AD3485" s="38" t="s">
        <v>47</v>
      </c>
    </row>
    <row r="3486" spans="1:30" s="27" customFormat="1" ht="15" customHeight="1" x14ac:dyDescent="0.25">
      <c r="A3486" s="39" t="s">
        <v>39</v>
      </c>
      <c r="B3486" s="39" t="s">
        <v>3535</v>
      </c>
      <c r="C3486" s="86">
        <v>42767</v>
      </c>
      <c r="D3486" s="29">
        <f>+VLOOKUP(B3486,'[2]HG-Mexico by Contract'!$B$8:$G$4512,6,FALSE)</f>
        <v>350308</v>
      </c>
      <c r="E3486" s="29"/>
      <c r="F3486" s="39" t="s">
        <v>41</v>
      </c>
      <c r="G3486" s="39" t="s">
        <v>42</v>
      </c>
      <c r="H3486" s="39" t="s">
        <v>44</v>
      </c>
      <c r="I3486" s="40">
        <v>221077.44</v>
      </c>
      <c r="J3486" s="32">
        <f t="shared" si="162"/>
        <v>221077.44</v>
      </c>
      <c r="K3486" s="31">
        <v>0</v>
      </c>
      <c r="L3486" s="31">
        <v>0</v>
      </c>
      <c r="M3486" s="31">
        <v>0</v>
      </c>
      <c r="N3486" s="31">
        <v>0</v>
      </c>
      <c r="O3486" s="33">
        <f t="shared" si="163"/>
        <v>0</v>
      </c>
      <c r="P3486" s="34" t="str">
        <f t="shared" si="164"/>
        <v>1-30</v>
      </c>
      <c r="Q3486" s="35" t="str">
        <f>+VLOOKUP(B3486,'[2]PORTAFOLIO JAN17'!$B$7:$T$4941,19,FALSE)</f>
        <v>COSTA RICA</v>
      </c>
      <c r="R3486" s="31">
        <v>0</v>
      </c>
      <c r="S3486" s="31">
        <v>0</v>
      </c>
      <c r="T3486" s="31" t="s">
        <v>45</v>
      </c>
      <c r="U3486" s="41" t="s">
        <v>46</v>
      </c>
      <c r="V3486" s="42">
        <v>221077.44</v>
      </c>
      <c r="W3486" s="43">
        <v>221077.44</v>
      </c>
      <c r="X3486" s="38">
        <v>0</v>
      </c>
      <c r="Y3486" s="38">
        <v>0</v>
      </c>
      <c r="Z3486" s="38">
        <v>0</v>
      </c>
      <c r="AA3486" s="38">
        <v>0</v>
      </c>
      <c r="AB3486" s="38">
        <v>0</v>
      </c>
      <c r="AC3486" s="38">
        <v>0</v>
      </c>
      <c r="AD3486" s="38" t="s">
        <v>47</v>
      </c>
    </row>
    <row r="3487" spans="1:30" s="27" customFormat="1" ht="15" customHeight="1" x14ac:dyDescent="0.25">
      <c r="A3487" s="28" t="s">
        <v>39</v>
      </c>
      <c r="B3487" s="28" t="s">
        <v>3536</v>
      </c>
      <c r="C3487" s="85">
        <v>42767</v>
      </c>
      <c r="D3487" s="29">
        <f>+VLOOKUP(B3487,'[2]HG-Mexico by Contract'!$B$8:$G$4512,6,FALSE)</f>
        <v>313250</v>
      </c>
      <c r="E3487" s="29"/>
      <c r="F3487" s="28" t="s">
        <v>41</v>
      </c>
      <c r="G3487" s="28" t="s">
        <v>42</v>
      </c>
      <c r="H3487" s="28" t="s">
        <v>44</v>
      </c>
      <c r="I3487" s="31">
        <v>124120.97</v>
      </c>
      <c r="J3487" s="32">
        <f t="shared" si="162"/>
        <v>124120.97</v>
      </c>
      <c r="K3487" s="31">
        <v>0</v>
      </c>
      <c r="L3487" s="31">
        <v>0</v>
      </c>
      <c r="M3487" s="31">
        <v>0</v>
      </c>
      <c r="N3487" s="31">
        <v>0</v>
      </c>
      <c r="O3487" s="33">
        <f t="shared" si="163"/>
        <v>0</v>
      </c>
      <c r="P3487" s="34" t="str">
        <f t="shared" si="164"/>
        <v>1-30</v>
      </c>
      <c r="Q3487" s="35" t="str">
        <f>+VLOOKUP(B3487,'[2]PORTAFOLIO JAN17'!$B$7:$T$4941,19,FALSE)</f>
        <v>COSTA RICA</v>
      </c>
      <c r="R3487" s="31">
        <v>0</v>
      </c>
      <c r="S3487" s="31">
        <v>0</v>
      </c>
      <c r="T3487" s="31" t="s">
        <v>45</v>
      </c>
      <c r="U3487" s="36" t="s">
        <v>46</v>
      </c>
      <c r="V3487" s="37">
        <v>124120.97</v>
      </c>
      <c r="W3487" s="38">
        <v>124120.97</v>
      </c>
      <c r="X3487" s="38">
        <v>0</v>
      </c>
      <c r="Y3487" s="38">
        <v>0</v>
      </c>
      <c r="Z3487" s="38">
        <v>0</v>
      </c>
      <c r="AA3487" s="38">
        <v>0</v>
      </c>
      <c r="AB3487" s="38">
        <v>0</v>
      </c>
      <c r="AC3487" s="38">
        <v>0</v>
      </c>
      <c r="AD3487" s="38" t="s">
        <v>47</v>
      </c>
    </row>
    <row r="3488" spans="1:30" s="27" customFormat="1" ht="15" customHeight="1" x14ac:dyDescent="0.25">
      <c r="A3488" s="39" t="s">
        <v>39</v>
      </c>
      <c r="B3488" s="39" t="s">
        <v>3537</v>
      </c>
      <c r="C3488" s="86">
        <v>42767</v>
      </c>
      <c r="D3488" s="29">
        <f>+VLOOKUP(B3488,'[2]HG-Mexico by Contract'!$B$8:$G$4512,6,FALSE)</f>
        <v>318874</v>
      </c>
      <c r="E3488" s="29"/>
      <c r="F3488" s="39" t="s">
        <v>41</v>
      </c>
      <c r="G3488" s="39" t="s">
        <v>42</v>
      </c>
      <c r="H3488" s="39" t="s">
        <v>63</v>
      </c>
      <c r="I3488" s="40">
        <v>9086245.7699999996</v>
      </c>
      <c r="J3488" s="32">
        <f t="shared" si="162"/>
        <v>456402.12507739547</v>
      </c>
      <c r="K3488" s="31">
        <v>0</v>
      </c>
      <c r="L3488" s="31">
        <v>0</v>
      </c>
      <c r="M3488" s="31">
        <v>0</v>
      </c>
      <c r="N3488" s="31">
        <v>0</v>
      </c>
      <c r="O3488" s="33">
        <f t="shared" si="163"/>
        <v>0</v>
      </c>
      <c r="P3488" s="34" t="str">
        <f t="shared" si="164"/>
        <v>1-30</v>
      </c>
      <c r="Q3488" s="35" t="str">
        <f>+VLOOKUP(B3488,'[2]PORTAFOLIO JAN17'!$B$7:$T$4941,19,FALSE)</f>
        <v>MEXICO</v>
      </c>
      <c r="R3488" s="31">
        <v>0</v>
      </c>
      <c r="S3488" s="31">
        <v>0</v>
      </c>
      <c r="T3488" s="31" t="s">
        <v>45</v>
      </c>
      <c r="U3488" s="41" t="s">
        <v>64</v>
      </c>
      <c r="V3488" s="42">
        <v>456402.12502709997</v>
      </c>
      <c r="W3488" s="43">
        <v>456402.12502709997</v>
      </c>
      <c r="X3488" s="38">
        <v>0</v>
      </c>
      <c r="Y3488" s="38">
        <v>0</v>
      </c>
      <c r="Z3488" s="38">
        <v>0</v>
      </c>
      <c r="AA3488" s="38">
        <v>0</v>
      </c>
      <c r="AB3488" s="38">
        <v>0</v>
      </c>
      <c r="AC3488" s="38">
        <v>0</v>
      </c>
      <c r="AD3488" s="38" t="s">
        <v>47</v>
      </c>
    </row>
    <row r="3489" spans="1:30" s="27" customFormat="1" ht="15" customHeight="1" x14ac:dyDescent="0.25">
      <c r="A3489" s="28" t="s">
        <v>39</v>
      </c>
      <c r="B3489" s="28" t="s">
        <v>3538</v>
      </c>
      <c r="C3489" s="85">
        <v>42767</v>
      </c>
      <c r="D3489" s="29">
        <f>+VLOOKUP(B3489,'[2]HG-Mexico by Contract'!$B$8:$G$4512,6,FALSE)</f>
        <v>318992</v>
      </c>
      <c r="E3489" s="29"/>
      <c r="F3489" s="28" t="s">
        <v>41</v>
      </c>
      <c r="G3489" s="28" t="s">
        <v>42</v>
      </c>
      <c r="H3489" s="28" t="s">
        <v>63</v>
      </c>
      <c r="I3489" s="31">
        <v>1511214.56</v>
      </c>
      <c r="J3489" s="32">
        <f t="shared" si="162"/>
        <v>75908.307357165089</v>
      </c>
      <c r="K3489" s="31">
        <v>0</v>
      </c>
      <c r="L3489" s="31">
        <v>0</v>
      </c>
      <c r="M3489" s="31">
        <v>0</v>
      </c>
      <c r="N3489" s="31">
        <v>0</v>
      </c>
      <c r="O3489" s="33">
        <f t="shared" si="163"/>
        <v>0</v>
      </c>
      <c r="P3489" s="34" t="str">
        <f t="shared" si="164"/>
        <v>1-30</v>
      </c>
      <c r="Q3489" s="35" t="str">
        <f>+VLOOKUP(B3489,'[2]PORTAFOLIO JAN17'!$B$7:$T$4941,19,FALSE)</f>
        <v>MEXICO</v>
      </c>
      <c r="R3489" s="31">
        <v>0</v>
      </c>
      <c r="S3489" s="31">
        <v>0</v>
      </c>
      <c r="T3489" s="31" t="s">
        <v>45</v>
      </c>
      <c r="U3489" s="36" t="s">
        <v>64</v>
      </c>
      <c r="V3489" s="37">
        <v>75908.307348799994</v>
      </c>
      <c r="W3489" s="38">
        <v>75908.307348799994</v>
      </c>
      <c r="X3489" s="38">
        <v>0</v>
      </c>
      <c r="Y3489" s="38">
        <v>0</v>
      </c>
      <c r="Z3489" s="38">
        <v>0</v>
      </c>
      <c r="AA3489" s="38">
        <v>0</v>
      </c>
      <c r="AB3489" s="38">
        <v>0</v>
      </c>
      <c r="AC3489" s="38">
        <v>0</v>
      </c>
      <c r="AD3489" s="38" t="s">
        <v>47</v>
      </c>
    </row>
    <row r="3490" spans="1:30" s="27" customFormat="1" ht="15" customHeight="1" x14ac:dyDescent="0.25">
      <c r="A3490" s="39" t="s">
        <v>39</v>
      </c>
      <c r="B3490" s="39" t="s">
        <v>3539</v>
      </c>
      <c r="C3490" s="86">
        <v>42767</v>
      </c>
      <c r="D3490" s="29">
        <f>+VLOOKUP(B3490,'[2]HG-Mexico by Contract'!$B$8:$G$4512,6,FALSE)</f>
        <v>314798</v>
      </c>
      <c r="E3490" s="29"/>
      <c r="F3490" s="39" t="s">
        <v>218</v>
      </c>
      <c r="G3490" s="39" t="s">
        <v>42</v>
      </c>
      <c r="H3490" s="39" t="s">
        <v>44</v>
      </c>
      <c r="I3490" s="40">
        <v>179467.87</v>
      </c>
      <c r="J3490" s="32">
        <f t="shared" si="162"/>
        <v>179467.87</v>
      </c>
      <c r="K3490" s="31">
        <v>0</v>
      </c>
      <c r="L3490" s="31">
        <v>0</v>
      </c>
      <c r="M3490" s="31">
        <v>0</v>
      </c>
      <c r="N3490" s="31">
        <v>0</v>
      </c>
      <c r="O3490" s="33">
        <f t="shared" si="163"/>
        <v>0</v>
      </c>
      <c r="P3490" s="34" t="str">
        <f t="shared" si="164"/>
        <v>1-30</v>
      </c>
      <c r="Q3490" s="35" t="str">
        <f>+VLOOKUP(B3490,'[2]PORTAFOLIO JAN17'!$B$7:$T$4941,19,FALSE)</f>
        <v>COSTA RICA</v>
      </c>
      <c r="R3490" s="31">
        <v>0</v>
      </c>
      <c r="S3490" s="31">
        <v>0</v>
      </c>
      <c r="T3490" s="31" t="s">
        <v>45</v>
      </c>
      <c r="U3490" s="41" t="s">
        <v>46</v>
      </c>
      <c r="V3490" s="42">
        <v>179467.87</v>
      </c>
      <c r="W3490" s="43">
        <v>179467.87</v>
      </c>
      <c r="X3490" s="38">
        <v>0</v>
      </c>
      <c r="Y3490" s="38">
        <v>0</v>
      </c>
      <c r="Z3490" s="38">
        <v>0</v>
      </c>
      <c r="AA3490" s="38">
        <v>0</v>
      </c>
      <c r="AB3490" s="38">
        <v>0</v>
      </c>
      <c r="AC3490" s="38">
        <v>0</v>
      </c>
      <c r="AD3490" s="38" t="s">
        <v>47</v>
      </c>
    </row>
    <row r="3491" spans="1:30" s="27" customFormat="1" ht="15" customHeight="1" x14ac:dyDescent="0.25">
      <c r="A3491" s="28" t="s">
        <v>39</v>
      </c>
      <c r="B3491" s="28" t="s">
        <v>3540</v>
      </c>
      <c r="C3491" s="85">
        <v>42767</v>
      </c>
      <c r="D3491" s="29">
        <f>+VLOOKUP(B3491,'[2]HG-Mexico by Contract'!$B$8:$G$4512,6,FALSE)</f>
        <v>318874</v>
      </c>
      <c r="E3491" s="29"/>
      <c r="F3491" s="28" t="s">
        <v>41</v>
      </c>
      <c r="G3491" s="28" t="s">
        <v>42</v>
      </c>
      <c r="H3491" s="28" t="s">
        <v>63</v>
      </c>
      <c r="I3491" s="31">
        <v>9086245.7699999996</v>
      </c>
      <c r="J3491" s="32">
        <f t="shared" si="162"/>
        <v>456402.12507739547</v>
      </c>
      <c r="K3491" s="31">
        <v>0</v>
      </c>
      <c r="L3491" s="31">
        <v>0</v>
      </c>
      <c r="M3491" s="31">
        <v>0</v>
      </c>
      <c r="N3491" s="31">
        <v>0</v>
      </c>
      <c r="O3491" s="33">
        <f t="shared" si="163"/>
        <v>0</v>
      </c>
      <c r="P3491" s="34" t="str">
        <f t="shared" si="164"/>
        <v>1-30</v>
      </c>
      <c r="Q3491" s="35" t="str">
        <f>+VLOOKUP(B3491,'[2]PORTAFOLIO JAN17'!$B$7:$T$4941,19,FALSE)</f>
        <v>MEXICO</v>
      </c>
      <c r="R3491" s="31">
        <v>0</v>
      </c>
      <c r="S3491" s="31">
        <v>0</v>
      </c>
      <c r="T3491" s="31" t="s">
        <v>45</v>
      </c>
      <c r="U3491" s="36" t="s">
        <v>64</v>
      </c>
      <c r="V3491" s="37">
        <v>456402.12502709997</v>
      </c>
      <c r="W3491" s="38">
        <v>456402.12502709997</v>
      </c>
      <c r="X3491" s="38">
        <v>0</v>
      </c>
      <c r="Y3491" s="38">
        <v>0</v>
      </c>
      <c r="Z3491" s="38">
        <v>0</v>
      </c>
      <c r="AA3491" s="38">
        <v>0</v>
      </c>
      <c r="AB3491" s="38">
        <v>0</v>
      </c>
      <c r="AC3491" s="38">
        <v>0</v>
      </c>
      <c r="AD3491" s="38" t="s">
        <v>47</v>
      </c>
    </row>
    <row r="3492" spans="1:30" s="27" customFormat="1" ht="15" customHeight="1" x14ac:dyDescent="0.25">
      <c r="A3492" s="39" t="s">
        <v>39</v>
      </c>
      <c r="B3492" s="39" t="s">
        <v>3541</v>
      </c>
      <c r="C3492" s="86">
        <v>42767</v>
      </c>
      <c r="D3492" s="29">
        <f>+VLOOKUP(B3492,'[2]HG-Mexico by Contract'!$B$8:$G$4512,6,FALSE)</f>
        <v>489358</v>
      </c>
      <c r="E3492" s="29"/>
      <c r="F3492" s="39" t="s">
        <v>41</v>
      </c>
      <c r="G3492" s="39" t="s">
        <v>42</v>
      </c>
      <c r="H3492" s="39" t="s">
        <v>63</v>
      </c>
      <c r="I3492" s="40">
        <v>1108757.75</v>
      </c>
      <c r="J3492" s="32">
        <f t="shared" si="162"/>
        <v>55692.901788637355</v>
      </c>
      <c r="K3492" s="31">
        <v>0</v>
      </c>
      <c r="L3492" s="31">
        <v>0</v>
      </c>
      <c r="M3492" s="31">
        <v>0</v>
      </c>
      <c r="N3492" s="31">
        <v>0</v>
      </c>
      <c r="O3492" s="33">
        <f t="shared" si="163"/>
        <v>0</v>
      </c>
      <c r="P3492" s="34" t="str">
        <f t="shared" si="164"/>
        <v>1-30</v>
      </c>
      <c r="Q3492" s="35" t="str">
        <f>+VLOOKUP(B3492,'[2]PORTAFOLIO JAN17'!$B$7:$T$4941,19,FALSE)</f>
        <v>MEXICO</v>
      </c>
      <c r="R3492" s="31">
        <v>0</v>
      </c>
      <c r="S3492" s="31">
        <v>0</v>
      </c>
      <c r="T3492" s="31" t="s">
        <v>45</v>
      </c>
      <c r="U3492" s="41" t="s">
        <v>64</v>
      </c>
      <c r="V3492" s="42">
        <v>55692.901782499997</v>
      </c>
      <c r="W3492" s="43">
        <v>55692.901782499997</v>
      </c>
      <c r="X3492" s="38">
        <v>0</v>
      </c>
      <c r="Y3492" s="38">
        <v>0</v>
      </c>
      <c r="Z3492" s="38">
        <v>0</v>
      </c>
      <c r="AA3492" s="38">
        <v>0</v>
      </c>
      <c r="AB3492" s="38">
        <v>0</v>
      </c>
      <c r="AC3492" s="38">
        <v>0</v>
      </c>
      <c r="AD3492" s="38" t="s">
        <v>47</v>
      </c>
    </row>
    <row r="3493" spans="1:30" s="27" customFormat="1" ht="15" customHeight="1" x14ac:dyDescent="0.25">
      <c r="A3493" s="28" t="s">
        <v>39</v>
      </c>
      <c r="B3493" s="28" t="s">
        <v>3542</v>
      </c>
      <c r="C3493" s="85">
        <v>42767</v>
      </c>
      <c r="D3493" s="29">
        <f>+VLOOKUP(B3493,'[2]HG-Mexico by Contract'!$B$8:$G$4512,6,FALSE)</f>
        <v>350308</v>
      </c>
      <c r="E3493" s="29"/>
      <c r="F3493" s="28" t="s">
        <v>41</v>
      </c>
      <c r="G3493" s="28" t="s">
        <v>42</v>
      </c>
      <c r="H3493" s="28" t="s">
        <v>44</v>
      </c>
      <c r="I3493" s="31">
        <v>19515.82</v>
      </c>
      <c r="J3493" s="32">
        <f t="shared" si="162"/>
        <v>19515.82</v>
      </c>
      <c r="K3493" s="31">
        <v>0</v>
      </c>
      <c r="L3493" s="31">
        <v>0</v>
      </c>
      <c r="M3493" s="31">
        <v>0</v>
      </c>
      <c r="N3493" s="31">
        <v>0</v>
      </c>
      <c r="O3493" s="33">
        <f t="shared" si="163"/>
        <v>0</v>
      </c>
      <c r="P3493" s="34" t="str">
        <f t="shared" si="164"/>
        <v>1-30</v>
      </c>
      <c r="Q3493" s="35" t="str">
        <f>+VLOOKUP(B3493,'[2]PORTAFOLIO JAN17'!$B$7:$T$4941,19,FALSE)</f>
        <v>COSTA RICA</v>
      </c>
      <c r="R3493" s="31">
        <v>0</v>
      </c>
      <c r="S3493" s="31">
        <v>0</v>
      </c>
      <c r="T3493" s="31" t="s">
        <v>45</v>
      </c>
      <c r="U3493" s="36" t="s">
        <v>46</v>
      </c>
      <c r="V3493" s="37">
        <v>19515.82</v>
      </c>
      <c r="W3493" s="38">
        <v>19515.82</v>
      </c>
      <c r="X3493" s="38">
        <v>0</v>
      </c>
      <c r="Y3493" s="38">
        <v>0</v>
      </c>
      <c r="Z3493" s="38">
        <v>0</v>
      </c>
      <c r="AA3493" s="38">
        <v>0</v>
      </c>
      <c r="AB3493" s="38">
        <v>0</v>
      </c>
      <c r="AC3493" s="38">
        <v>0</v>
      </c>
      <c r="AD3493" s="38" t="s">
        <v>47</v>
      </c>
    </row>
    <row r="3494" spans="1:30" s="27" customFormat="1" ht="15" customHeight="1" x14ac:dyDescent="0.25">
      <c r="A3494" s="39" t="s">
        <v>39</v>
      </c>
      <c r="B3494" s="39" t="s">
        <v>3543</v>
      </c>
      <c r="C3494" s="86">
        <v>42767</v>
      </c>
      <c r="D3494" s="29">
        <f>+VLOOKUP(B3494,'[2]HG-Mexico by Contract'!$B$8:$G$4512,6,FALSE)</f>
        <v>350308</v>
      </c>
      <c r="E3494" s="29"/>
      <c r="F3494" s="39" t="s">
        <v>41</v>
      </c>
      <c r="G3494" s="39" t="s">
        <v>42</v>
      </c>
      <c r="H3494" s="39" t="s">
        <v>44</v>
      </c>
      <c r="I3494" s="40">
        <v>43446.32</v>
      </c>
      <c r="J3494" s="32">
        <f t="shared" si="162"/>
        <v>43446.32</v>
      </c>
      <c r="K3494" s="31">
        <v>0</v>
      </c>
      <c r="L3494" s="31">
        <v>0</v>
      </c>
      <c r="M3494" s="31">
        <v>0</v>
      </c>
      <c r="N3494" s="31">
        <v>0</v>
      </c>
      <c r="O3494" s="33">
        <f t="shared" si="163"/>
        <v>0</v>
      </c>
      <c r="P3494" s="34" t="str">
        <f t="shared" si="164"/>
        <v>1-30</v>
      </c>
      <c r="Q3494" s="35" t="str">
        <f>+VLOOKUP(B3494,'[2]PORTAFOLIO JAN17'!$B$7:$T$4941,19,FALSE)</f>
        <v>COSTA RICA</v>
      </c>
      <c r="R3494" s="31">
        <v>0</v>
      </c>
      <c r="S3494" s="31">
        <v>0</v>
      </c>
      <c r="T3494" s="31" t="s">
        <v>45</v>
      </c>
      <c r="U3494" s="41" t="s">
        <v>46</v>
      </c>
      <c r="V3494" s="42">
        <v>43446.32</v>
      </c>
      <c r="W3494" s="43">
        <v>43446.32</v>
      </c>
      <c r="X3494" s="38">
        <v>0</v>
      </c>
      <c r="Y3494" s="38">
        <v>0</v>
      </c>
      <c r="Z3494" s="38">
        <v>0</v>
      </c>
      <c r="AA3494" s="38">
        <v>0</v>
      </c>
      <c r="AB3494" s="38">
        <v>0</v>
      </c>
      <c r="AC3494" s="38">
        <v>0</v>
      </c>
      <c r="AD3494" s="38" t="s">
        <v>47</v>
      </c>
    </row>
    <row r="3495" spans="1:30" s="27" customFormat="1" ht="15" customHeight="1" x14ac:dyDescent="0.25">
      <c r="A3495" s="28" t="s">
        <v>39</v>
      </c>
      <c r="B3495" s="28" t="s">
        <v>3544</v>
      </c>
      <c r="C3495" s="85">
        <v>42767</v>
      </c>
      <c r="D3495" s="29">
        <f>+VLOOKUP(B3495,'[2]HG-Mexico by Contract'!$B$8:$G$4512,6,FALSE)</f>
        <v>331848</v>
      </c>
      <c r="E3495" s="29"/>
      <c r="F3495" s="28" t="s">
        <v>41</v>
      </c>
      <c r="G3495" s="28" t="s">
        <v>42</v>
      </c>
      <c r="H3495" s="28" t="s">
        <v>63</v>
      </c>
      <c r="I3495" s="31">
        <v>374645.15</v>
      </c>
      <c r="J3495" s="32">
        <f t="shared" si="162"/>
        <v>18818.42588657379</v>
      </c>
      <c r="K3495" s="31">
        <v>0</v>
      </c>
      <c r="L3495" s="31">
        <v>0</v>
      </c>
      <c r="M3495" s="31">
        <v>0</v>
      </c>
      <c r="N3495" s="31">
        <v>0</v>
      </c>
      <c r="O3495" s="33">
        <f t="shared" si="163"/>
        <v>0</v>
      </c>
      <c r="P3495" s="34" t="str">
        <f t="shared" si="164"/>
        <v>1-30</v>
      </c>
      <c r="Q3495" s="35" t="str">
        <f>+VLOOKUP(B3495,'[2]PORTAFOLIO JAN17'!$B$7:$T$4941,19,FALSE)</f>
        <v>MEXICO</v>
      </c>
      <c r="R3495" s="31">
        <v>0</v>
      </c>
      <c r="S3495" s="31">
        <v>0</v>
      </c>
      <c r="T3495" s="31" t="s">
        <v>45</v>
      </c>
      <c r="U3495" s="36" t="s">
        <v>64</v>
      </c>
      <c r="V3495" s="37">
        <v>18818.4258845</v>
      </c>
      <c r="W3495" s="38">
        <v>18818.4258845</v>
      </c>
      <c r="X3495" s="38">
        <v>0</v>
      </c>
      <c r="Y3495" s="38">
        <v>0</v>
      </c>
      <c r="Z3495" s="38">
        <v>0</v>
      </c>
      <c r="AA3495" s="38">
        <v>0</v>
      </c>
      <c r="AB3495" s="38">
        <v>0</v>
      </c>
      <c r="AC3495" s="38">
        <v>0</v>
      </c>
      <c r="AD3495" s="38" t="s">
        <v>47</v>
      </c>
    </row>
    <row r="3496" spans="1:30" s="27" customFormat="1" ht="15" customHeight="1" x14ac:dyDescent="0.25">
      <c r="A3496" s="39" t="s">
        <v>39</v>
      </c>
      <c r="B3496" s="39" t="s">
        <v>3545</v>
      </c>
      <c r="C3496" s="86">
        <v>42767</v>
      </c>
      <c r="D3496" s="29">
        <f>+VLOOKUP(B3496,'[2]HG-Mexico by Contract'!$B$8:$G$4512,6,FALSE)</f>
        <v>350308</v>
      </c>
      <c r="E3496" s="29"/>
      <c r="F3496" s="39" t="s">
        <v>41</v>
      </c>
      <c r="G3496" s="39" t="s">
        <v>42</v>
      </c>
      <c r="H3496" s="39" t="s">
        <v>44</v>
      </c>
      <c r="I3496" s="40">
        <v>46491.06</v>
      </c>
      <c r="J3496" s="32">
        <f t="shared" si="162"/>
        <v>46491.06</v>
      </c>
      <c r="K3496" s="31">
        <v>0</v>
      </c>
      <c r="L3496" s="31">
        <v>0</v>
      </c>
      <c r="M3496" s="31">
        <v>0</v>
      </c>
      <c r="N3496" s="31">
        <v>0</v>
      </c>
      <c r="O3496" s="33">
        <f t="shared" si="163"/>
        <v>0</v>
      </c>
      <c r="P3496" s="34" t="str">
        <f t="shared" si="164"/>
        <v>1-30</v>
      </c>
      <c r="Q3496" s="35" t="str">
        <f>+VLOOKUP(B3496,'[2]PORTAFOLIO JAN17'!$B$7:$T$4941,19,FALSE)</f>
        <v>COSTA RICA</v>
      </c>
      <c r="R3496" s="31">
        <v>0</v>
      </c>
      <c r="S3496" s="31">
        <v>0</v>
      </c>
      <c r="T3496" s="31" t="s">
        <v>45</v>
      </c>
      <c r="U3496" s="41" t="s">
        <v>46</v>
      </c>
      <c r="V3496" s="42">
        <v>46491.06</v>
      </c>
      <c r="W3496" s="43">
        <v>46491.06</v>
      </c>
      <c r="X3496" s="38">
        <v>0</v>
      </c>
      <c r="Y3496" s="38">
        <v>0</v>
      </c>
      <c r="Z3496" s="38">
        <v>0</v>
      </c>
      <c r="AA3496" s="38">
        <v>0</v>
      </c>
      <c r="AB3496" s="38">
        <v>0</v>
      </c>
      <c r="AC3496" s="38">
        <v>0</v>
      </c>
      <c r="AD3496" s="38" t="s">
        <v>47</v>
      </c>
    </row>
    <row r="3497" spans="1:30" s="27" customFormat="1" ht="15" customHeight="1" x14ac:dyDescent="0.25">
      <c r="A3497" s="28" t="s">
        <v>39</v>
      </c>
      <c r="B3497" s="28" t="s">
        <v>3546</v>
      </c>
      <c r="C3497" s="85">
        <v>42767</v>
      </c>
      <c r="D3497" s="29">
        <f>+VLOOKUP(B3497,'[2]HG-Mexico by Contract'!$B$8:$G$4512,6,FALSE)</f>
        <v>314798</v>
      </c>
      <c r="E3497" s="29"/>
      <c r="F3497" s="28" t="s">
        <v>218</v>
      </c>
      <c r="G3497" s="28" t="s">
        <v>42</v>
      </c>
      <c r="H3497" s="28" t="s">
        <v>44</v>
      </c>
      <c r="I3497" s="31">
        <v>1627817.92</v>
      </c>
      <c r="J3497" s="32">
        <f t="shared" si="162"/>
        <v>1627817.92</v>
      </c>
      <c r="K3497" s="31">
        <v>0</v>
      </c>
      <c r="L3497" s="31">
        <v>0</v>
      </c>
      <c r="M3497" s="31">
        <v>0</v>
      </c>
      <c r="N3497" s="31">
        <v>0</v>
      </c>
      <c r="O3497" s="33">
        <f t="shared" si="163"/>
        <v>0</v>
      </c>
      <c r="P3497" s="34" t="str">
        <f t="shared" si="164"/>
        <v>1-30</v>
      </c>
      <c r="Q3497" s="35" t="str">
        <f>+VLOOKUP(B3497,'[2]PORTAFOLIO JAN17'!$B$7:$T$4941,19,FALSE)</f>
        <v>COSTA RICA</v>
      </c>
      <c r="R3497" s="31">
        <v>0</v>
      </c>
      <c r="S3497" s="31">
        <v>0</v>
      </c>
      <c r="T3497" s="31" t="s">
        <v>45</v>
      </c>
      <c r="U3497" s="36" t="s">
        <v>46</v>
      </c>
      <c r="V3497" s="37">
        <v>1627817.92</v>
      </c>
      <c r="W3497" s="38">
        <v>1627817.92</v>
      </c>
      <c r="X3497" s="38">
        <v>0</v>
      </c>
      <c r="Y3497" s="38">
        <v>0</v>
      </c>
      <c r="Z3497" s="38">
        <v>0</v>
      </c>
      <c r="AA3497" s="38">
        <v>0</v>
      </c>
      <c r="AB3497" s="38">
        <v>0</v>
      </c>
      <c r="AC3497" s="38">
        <v>0</v>
      </c>
      <c r="AD3497" s="38" t="s">
        <v>47</v>
      </c>
    </row>
    <row r="3498" spans="1:30" s="27" customFormat="1" ht="15" customHeight="1" x14ac:dyDescent="0.25">
      <c r="A3498" s="39" t="s">
        <v>39</v>
      </c>
      <c r="B3498" s="39" t="s">
        <v>3547</v>
      </c>
      <c r="C3498" s="86">
        <v>42767</v>
      </c>
      <c r="D3498" s="29">
        <f>+VLOOKUP(B3498,'[2]HG-Mexico by Contract'!$B$8:$G$4512,6,FALSE)</f>
        <v>314798</v>
      </c>
      <c r="E3498" s="29"/>
      <c r="F3498" s="39" t="s">
        <v>218</v>
      </c>
      <c r="G3498" s="39" t="s">
        <v>42</v>
      </c>
      <c r="H3498" s="39" t="s">
        <v>44</v>
      </c>
      <c r="I3498" s="40">
        <v>314903.02</v>
      </c>
      <c r="J3498" s="32">
        <f t="shared" si="162"/>
        <v>314903.02</v>
      </c>
      <c r="K3498" s="31">
        <v>0</v>
      </c>
      <c r="L3498" s="31">
        <v>0</v>
      </c>
      <c r="M3498" s="31">
        <v>0</v>
      </c>
      <c r="N3498" s="31">
        <v>0</v>
      </c>
      <c r="O3498" s="33">
        <f t="shared" si="163"/>
        <v>0</v>
      </c>
      <c r="P3498" s="34" t="str">
        <f t="shared" si="164"/>
        <v>1-30</v>
      </c>
      <c r="Q3498" s="35" t="str">
        <f>+VLOOKUP(B3498,'[2]PORTAFOLIO JAN17'!$B$7:$T$4941,19,FALSE)</f>
        <v>COSTA RICA</v>
      </c>
      <c r="R3498" s="31">
        <v>0</v>
      </c>
      <c r="S3498" s="31">
        <v>0</v>
      </c>
      <c r="T3498" s="31" t="s">
        <v>45</v>
      </c>
      <c r="U3498" s="41" t="s">
        <v>46</v>
      </c>
      <c r="V3498" s="42">
        <v>314903.02</v>
      </c>
      <c r="W3498" s="43">
        <v>314903.02</v>
      </c>
      <c r="X3498" s="38">
        <v>0</v>
      </c>
      <c r="Y3498" s="38">
        <v>0</v>
      </c>
      <c r="Z3498" s="38">
        <v>0</v>
      </c>
      <c r="AA3498" s="38">
        <v>0</v>
      </c>
      <c r="AB3498" s="38">
        <v>0</v>
      </c>
      <c r="AC3498" s="38">
        <v>0</v>
      </c>
      <c r="AD3498" s="38" t="s">
        <v>47</v>
      </c>
    </row>
    <row r="3499" spans="1:30" s="27" customFormat="1" ht="15" customHeight="1" x14ac:dyDescent="0.25">
      <c r="A3499" s="28" t="s">
        <v>39</v>
      </c>
      <c r="B3499" s="28" t="s">
        <v>3548</v>
      </c>
      <c r="C3499" s="85">
        <v>42767</v>
      </c>
      <c r="D3499" s="29">
        <f>+VLOOKUP(B3499,'[2]HG-Mexico by Contract'!$B$8:$G$4512,6,FALSE)</f>
        <v>497289</v>
      </c>
      <c r="E3499" s="29"/>
      <c r="F3499" s="28" t="s">
        <v>41</v>
      </c>
      <c r="G3499" s="28" t="s">
        <v>42</v>
      </c>
      <c r="H3499" s="28" t="s">
        <v>63</v>
      </c>
      <c r="I3499" s="31">
        <v>1597429.16</v>
      </c>
      <c r="J3499" s="32">
        <f t="shared" si="162"/>
        <v>80238.866715642318</v>
      </c>
      <c r="K3499" s="31">
        <v>0</v>
      </c>
      <c r="L3499" s="31">
        <v>0</v>
      </c>
      <c r="M3499" s="31">
        <v>0</v>
      </c>
      <c r="N3499" s="31">
        <v>0</v>
      </c>
      <c r="O3499" s="33">
        <f t="shared" si="163"/>
        <v>0</v>
      </c>
      <c r="P3499" s="34" t="str">
        <f t="shared" si="164"/>
        <v>1-30</v>
      </c>
      <c r="Q3499" s="35" t="str">
        <f>+VLOOKUP(B3499,'[2]PORTAFOLIO JAN17'!$B$7:$T$4941,19,FALSE)</f>
        <v>MEXICO</v>
      </c>
      <c r="R3499" s="31">
        <v>0</v>
      </c>
      <c r="S3499" s="31">
        <v>0</v>
      </c>
      <c r="T3499" s="31" t="s">
        <v>45</v>
      </c>
      <c r="U3499" s="36" t="s">
        <v>64</v>
      </c>
      <c r="V3499" s="37">
        <v>80238.866706800007</v>
      </c>
      <c r="W3499" s="38">
        <v>80238.866706800007</v>
      </c>
      <c r="X3499" s="38">
        <v>0</v>
      </c>
      <c r="Y3499" s="38">
        <v>0</v>
      </c>
      <c r="Z3499" s="38">
        <v>0</v>
      </c>
      <c r="AA3499" s="38">
        <v>0</v>
      </c>
      <c r="AB3499" s="38">
        <v>0</v>
      </c>
      <c r="AC3499" s="38">
        <v>0</v>
      </c>
      <c r="AD3499" s="38" t="s">
        <v>47</v>
      </c>
    </row>
    <row r="3500" spans="1:30" s="27" customFormat="1" ht="15" customHeight="1" x14ac:dyDescent="0.25">
      <c r="A3500" s="39" t="s">
        <v>39</v>
      </c>
      <c r="B3500" s="39" t="s">
        <v>3549</v>
      </c>
      <c r="C3500" s="86">
        <v>42767</v>
      </c>
      <c r="D3500" s="29">
        <f>+VLOOKUP(B3500,'[2]HG-Mexico by Contract'!$B$8:$G$4512,6,FALSE)</f>
        <v>318234</v>
      </c>
      <c r="E3500" s="29"/>
      <c r="F3500" s="39" t="s">
        <v>41</v>
      </c>
      <c r="G3500" s="39" t="s">
        <v>42</v>
      </c>
      <c r="H3500" s="39" t="s">
        <v>44</v>
      </c>
      <c r="I3500" s="40">
        <v>31184.65</v>
      </c>
      <c r="J3500" s="32">
        <f t="shared" si="162"/>
        <v>31184.65</v>
      </c>
      <c r="K3500" s="31">
        <v>0</v>
      </c>
      <c r="L3500" s="31">
        <v>0</v>
      </c>
      <c r="M3500" s="31">
        <v>0</v>
      </c>
      <c r="N3500" s="31">
        <v>0</v>
      </c>
      <c r="O3500" s="33">
        <f t="shared" si="163"/>
        <v>0</v>
      </c>
      <c r="P3500" s="34" t="str">
        <f t="shared" si="164"/>
        <v>1-30</v>
      </c>
      <c r="Q3500" s="35" t="str">
        <f>+VLOOKUP(B3500,'[2]PORTAFOLIO JAN17'!$B$7:$T$4941,19,FALSE)</f>
        <v>MEXICO</v>
      </c>
      <c r="R3500" s="31">
        <v>0</v>
      </c>
      <c r="S3500" s="31">
        <v>0</v>
      </c>
      <c r="T3500" s="31" t="s">
        <v>45</v>
      </c>
      <c r="U3500" s="41" t="s">
        <v>46</v>
      </c>
      <c r="V3500" s="42">
        <v>31184.65</v>
      </c>
      <c r="W3500" s="43">
        <v>31184.65</v>
      </c>
      <c r="X3500" s="38">
        <v>0</v>
      </c>
      <c r="Y3500" s="38">
        <v>0</v>
      </c>
      <c r="Z3500" s="38">
        <v>0</v>
      </c>
      <c r="AA3500" s="38">
        <v>0</v>
      </c>
      <c r="AB3500" s="38">
        <v>0</v>
      </c>
      <c r="AC3500" s="38">
        <v>0</v>
      </c>
      <c r="AD3500" s="38" t="s">
        <v>47</v>
      </c>
    </row>
    <row r="3501" spans="1:30" s="27" customFormat="1" ht="15" customHeight="1" x14ac:dyDescent="0.25">
      <c r="A3501" s="28" t="s">
        <v>39</v>
      </c>
      <c r="B3501" s="28" t="s">
        <v>3550</v>
      </c>
      <c r="C3501" s="85">
        <v>42767</v>
      </c>
      <c r="D3501" s="29">
        <f>+VLOOKUP(B3501,'[2]HG-Mexico by Contract'!$B$8:$G$4512,6,FALSE)</f>
        <v>481289</v>
      </c>
      <c r="E3501" s="29"/>
      <c r="F3501" s="28" t="s">
        <v>41</v>
      </c>
      <c r="G3501" s="28" t="s">
        <v>42</v>
      </c>
      <c r="H3501" s="28" t="s">
        <v>44</v>
      </c>
      <c r="I3501" s="31">
        <v>219625.37</v>
      </c>
      <c r="J3501" s="32">
        <f t="shared" si="162"/>
        <v>219625.37</v>
      </c>
      <c r="K3501" s="31">
        <v>0</v>
      </c>
      <c r="L3501" s="31">
        <v>0</v>
      </c>
      <c r="M3501" s="31">
        <v>0</v>
      </c>
      <c r="N3501" s="31">
        <v>0</v>
      </c>
      <c r="O3501" s="33">
        <f t="shared" si="163"/>
        <v>0</v>
      </c>
      <c r="P3501" s="34" t="str">
        <f t="shared" si="164"/>
        <v>1-30</v>
      </c>
      <c r="Q3501" s="35" t="str">
        <f>+VLOOKUP(B3501,'[2]PORTAFOLIO JAN17'!$B$7:$T$4941,19,FALSE)</f>
        <v>COSTA RICA</v>
      </c>
      <c r="R3501" s="31">
        <v>0</v>
      </c>
      <c r="S3501" s="31">
        <v>0</v>
      </c>
      <c r="T3501" s="31" t="s">
        <v>45</v>
      </c>
      <c r="U3501" s="36" t="s">
        <v>46</v>
      </c>
      <c r="V3501" s="37">
        <v>219625.37</v>
      </c>
      <c r="W3501" s="38">
        <v>219625.37</v>
      </c>
      <c r="X3501" s="38">
        <v>0</v>
      </c>
      <c r="Y3501" s="38">
        <v>0</v>
      </c>
      <c r="Z3501" s="38">
        <v>0</v>
      </c>
      <c r="AA3501" s="38">
        <v>0</v>
      </c>
      <c r="AB3501" s="38">
        <v>0</v>
      </c>
      <c r="AC3501" s="38">
        <v>0</v>
      </c>
      <c r="AD3501" s="38" t="s">
        <v>47</v>
      </c>
    </row>
    <row r="3502" spans="1:30" s="27" customFormat="1" ht="15" customHeight="1" x14ac:dyDescent="0.25">
      <c r="A3502" s="39" t="s">
        <v>39</v>
      </c>
      <c r="B3502" s="39" t="s">
        <v>3551</v>
      </c>
      <c r="C3502" s="86">
        <v>42767</v>
      </c>
      <c r="D3502" s="29">
        <f>+VLOOKUP(B3502,'[2]HG-Mexico by Contract'!$B$8:$G$4512,6,FALSE)</f>
        <v>319214</v>
      </c>
      <c r="E3502" s="29"/>
      <c r="F3502" s="39" t="s">
        <v>41</v>
      </c>
      <c r="G3502" s="39" t="s">
        <v>42</v>
      </c>
      <c r="H3502" s="39" t="s">
        <v>63</v>
      </c>
      <c r="I3502" s="40">
        <v>2503974.52</v>
      </c>
      <c r="J3502" s="32">
        <f t="shared" si="162"/>
        <v>125774.64015346036</v>
      </c>
      <c r="K3502" s="31">
        <v>0</v>
      </c>
      <c r="L3502" s="31">
        <v>0</v>
      </c>
      <c r="M3502" s="31">
        <v>0</v>
      </c>
      <c r="N3502" s="31">
        <v>0</v>
      </c>
      <c r="O3502" s="33">
        <f t="shared" si="163"/>
        <v>0</v>
      </c>
      <c r="P3502" s="34" t="str">
        <f t="shared" si="164"/>
        <v>1-30</v>
      </c>
      <c r="Q3502" s="35" t="s">
        <v>555</v>
      </c>
      <c r="R3502" s="31">
        <v>0</v>
      </c>
      <c r="S3502" s="31">
        <v>0</v>
      </c>
      <c r="T3502" s="31" t="s">
        <v>45</v>
      </c>
      <c r="U3502" s="41" t="s">
        <v>64</v>
      </c>
      <c r="V3502" s="42">
        <v>125774.6401396</v>
      </c>
      <c r="W3502" s="43">
        <v>125774.6401396</v>
      </c>
      <c r="X3502" s="38">
        <v>0</v>
      </c>
      <c r="Y3502" s="38">
        <v>0</v>
      </c>
      <c r="Z3502" s="38">
        <v>0</v>
      </c>
      <c r="AA3502" s="38">
        <v>0</v>
      </c>
      <c r="AB3502" s="38">
        <v>0</v>
      </c>
      <c r="AC3502" s="38">
        <v>0</v>
      </c>
      <c r="AD3502" s="38" t="s">
        <v>47</v>
      </c>
    </row>
    <row r="3503" spans="1:30" s="27" customFormat="1" ht="15" customHeight="1" x14ac:dyDescent="0.25">
      <c r="A3503" s="28" t="s">
        <v>39</v>
      </c>
      <c r="B3503" s="28" t="s">
        <v>3552</v>
      </c>
      <c r="C3503" s="85">
        <v>42767</v>
      </c>
      <c r="D3503" s="29">
        <f>+VLOOKUP(B3503,'[2]HG-Mexico by Contract'!$B$8:$G$4512,6,FALSE)</f>
        <v>366099</v>
      </c>
      <c r="E3503" s="29"/>
      <c r="F3503" s="28" t="s">
        <v>41</v>
      </c>
      <c r="G3503" s="28" t="s">
        <v>42</v>
      </c>
      <c r="H3503" s="28" t="s">
        <v>44</v>
      </c>
      <c r="I3503" s="31">
        <v>306938.99</v>
      </c>
      <c r="J3503" s="32">
        <f t="shared" si="162"/>
        <v>306938.99</v>
      </c>
      <c r="K3503" s="31">
        <v>0</v>
      </c>
      <c r="L3503" s="31">
        <v>0</v>
      </c>
      <c r="M3503" s="31">
        <v>0</v>
      </c>
      <c r="N3503" s="31">
        <v>0</v>
      </c>
      <c r="O3503" s="33">
        <f t="shared" si="163"/>
        <v>0</v>
      </c>
      <c r="P3503" s="34" t="str">
        <f t="shared" si="164"/>
        <v>1-30</v>
      </c>
      <c r="Q3503" s="35" t="str">
        <f>+VLOOKUP(B3503,'[2]PORTAFOLIO JAN17'!$B$7:$T$4941,19,FALSE)</f>
        <v>NICARAGUA</v>
      </c>
      <c r="R3503" s="31">
        <v>0</v>
      </c>
      <c r="S3503" s="31">
        <v>0</v>
      </c>
      <c r="T3503" s="31" t="s">
        <v>45</v>
      </c>
      <c r="U3503" s="36" t="s">
        <v>46</v>
      </c>
      <c r="V3503" s="37">
        <v>306938.99</v>
      </c>
      <c r="W3503" s="38">
        <v>306938.99</v>
      </c>
      <c r="X3503" s="38">
        <v>0</v>
      </c>
      <c r="Y3503" s="38">
        <v>0</v>
      </c>
      <c r="Z3503" s="38">
        <v>0</v>
      </c>
      <c r="AA3503" s="38">
        <v>0</v>
      </c>
      <c r="AB3503" s="38">
        <v>0</v>
      </c>
      <c r="AC3503" s="38">
        <v>0</v>
      </c>
      <c r="AD3503" s="38" t="s">
        <v>47</v>
      </c>
    </row>
    <row r="3504" spans="1:30" s="27" customFormat="1" ht="15" customHeight="1" x14ac:dyDescent="0.25">
      <c r="A3504" s="39" t="s">
        <v>39</v>
      </c>
      <c r="B3504" s="39" t="s">
        <v>3553</v>
      </c>
      <c r="C3504" s="86">
        <v>42767</v>
      </c>
      <c r="D3504" s="29">
        <f>+VLOOKUP(B3504,'[2]HG-Mexico by Contract'!$B$8:$G$4512,6,FALSE)</f>
        <v>454290</v>
      </c>
      <c r="E3504" s="29"/>
      <c r="F3504" s="39" t="s">
        <v>41</v>
      </c>
      <c r="G3504" s="39" t="s">
        <v>42</v>
      </c>
      <c r="H3504" s="39" t="s">
        <v>44</v>
      </c>
      <c r="I3504" s="40">
        <v>36047.31</v>
      </c>
      <c r="J3504" s="32">
        <f t="shared" si="162"/>
        <v>36047.31</v>
      </c>
      <c r="K3504" s="31">
        <v>0</v>
      </c>
      <c r="L3504" s="31">
        <v>0</v>
      </c>
      <c r="M3504" s="31">
        <v>0</v>
      </c>
      <c r="N3504" s="31">
        <v>0</v>
      </c>
      <c r="O3504" s="33">
        <f t="shared" si="163"/>
        <v>0</v>
      </c>
      <c r="P3504" s="34" t="str">
        <f t="shared" si="164"/>
        <v>1-30</v>
      </c>
      <c r="Q3504" s="35" t="str">
        <f>+VLOOKUP(B3504,'[2]PORTAFOLIO JAN17'!$B$7:$T$4941,19,FALSE)</f>
        <v>EL SALVADOR</v>
      </c>
      <c r="R3504" s="31">
        <v>0</v>
      </c>
      <c r="S3504" s="31">
        <v>0</v>
      </c>
      <c r="T3504" s="31" t="s">
        <v>45</v>
      </c>
      <c r="U3504" s="41" t="s">
        <v>46</v>
      </c>
      <c r="V3504" s="42">
        <v>36047.31</v>
      </c>
      <c r="W3504" s="43">
        <v>36047.31</v>
      </c>
      <c r="X3504" s="38">
        <v>0</v>
      </c>
      <c r="Y3504" s="38">
        <v>0</v>
      </c>
      <c r="Z3504" s="38">
        <v>0</v>
      </c>
      <c r="AA3504" s="38">
        <v>0</v>
      </c>
      <c r="AB3504" s="38">
        <v>0</v>
      </c>
      <c r="AC3504" s="38">
        <v>0</v>
      </c>
      <c r="AD3504" s="38" t="s">
        <v>47</v>
      </c>
    </row>
    <row r="3505" spans="1:30" s="27" customFormat="1" ht="15" customHeight="1" x14ac:dyDescent="0.25">
      <c r="A3505" s="28" t="s">
        <v>39</v>
      </c>
      <c r="B3505" s="28" t="s">
        <v>3554</v>
      </c>
      <c r="C3505" s="85">
        <v>42767</v>
      </c>
      <c r="D3505" s="29">
        <f>+VLOOKUP(B3505,'[2]HG-Mexico by Contract'!$B$8:$G$4512,6,FALSE)</f>
        <v>318312</v>
      </c>
      <c r="E3505" s="29"/>
      <c r="F3505" s="28" t="s">
        <v>41</v>
      </c>
      <c r="G3505" s="28" t="s">
        <v>42</v>
      </c>
      <c r="H3505" s="28" t="s">
        <v>63</v>
      </c>
      <c r="I3505" s="31">
        <v>960869.24</v>
      </c>
      <c r="J3505" s="32">
        <f t="shared" si="162"/>
        <v>48264.461930518744</v>
      </c>
      <c r="K3505" s="31">
        <v>0</v>
      </c>
      <c r="L3505" s="31">
        <v>0</v>
      </c>
      <c r="M3505" s="31">
        <v>0</v>
      </c>
      <c r="N3505" s="31">
        <v>0</v>
      </c>
      <c r="O3505" s="33">
        <f t="shared" si="163"/>
        <v>0</v>
      </c>
      <c r="P3505" s="34" t="str">
        <f t="shared" si="164"/>
        <v>1-30</v>
      </c>
      <c r="Q3505" s="35" t="str">
        <f>+VLOOKUP(B3505,'[2]PORTAFOLIO JAN17'!$B$7:$T$4941,19,FALSE)</f>
        <v>MEXICO</v>
      </c>
      <c r="R3505" s="31">
        <v>0</v>
      </c>
      <c r="S3505" s="31">
        <v>0</v>
      </c>
      <c r="T3505" s="31" t="s">
        <v>45</v>
      </c>
      <c r="U3505" s="36" t="s">
        <v>64</v>
      </c>
      <c r="V3505" s="37">
        <v>48264.461925199997</v>
      </c>
      <c r="W3505" s="38">
        <v>48264.461925199997</v>
      </c>
      <c r="X3505" s="38">
        <v>0</v>
      </c>
      <c r="Y3505" s="38">
        <v>0</v>
      </c>
      <c r="Z3505" s="38">
        <v>0</v>
      </c>
      <c r="AA3505" s="38">
        <v>0</v>
      </c>
      <c r="AB3505" s="38">
        <v>0</v>
      </c>
      <c r="AC3505" s="38">
        <v>0</v>
      </c>
      <c r="AD3505" s="38" t="s">
        <v>47</v>
      </c>
    </row>
    <row r="3506" spans="1:30" s="27" customFormat="1" ht="15" customHeight="1" x14ac:dyDescent="0.25">
      <c r="A3506" s="39" t="s">
        <v>39</v>
      </c>
      <c r="B3506" s="39" t="s">
        <v>3555</v>
      </c>
      <c r="C3506" s="86">
        <v>42767</v>
      </c>
      <c r="D3506" s="29">
        <f>+VLOOKUP(B3506,'[2]HG-Mexico by Contract'!$B$8:$G$4512,6,FALSE)</f>
        <v>314798</v>
      </c>
      <c r="E3506" s="29"/>
      <c r="F3506" s="39" t="s">
        <v>62</v>
      </c>
      <c r="G3506" s="39" t="s">
        <v>42</v>
      </c>
      <c r="H3506" s="39" t="s">
        <v>44</v>
      </c>
      <c r="I3506" s="40">
        <v>143327.91</v>
      </c>
      <c r="J3506" s="32">
        <f t="shared" si="162"/>
        <v>143327.91</v>
      </c>
      <c r="K3506" s="31">
        <v>0</v>
      </c>
      <c r="L3506" s="31">
        <v>0</v>
      </c>
      <c r="M3506" s="31">
        <v>0</v>
      </c>
      <c r="N3506" s="31">
        <v>0</v>
      </c>
      <c r="O3506" s="33">
        <f t="shared" si="163"/>
        <v>0</v>
      </c>
      <c r="P3506" s="34" t="str">
        <f t="shared" si="164"/>
        <v>1-30</v>
      </c>
      <c r="Q3506" s="35" t="str">
        <f>+VLOOKUP(B3506,'[2]PORTAFOLIO JAN17'!$B$7:$T$4941,19,FALSE)</f>
        <v>COSTA RICA</v>
      </c>
      <c r="R3506" s="31">
        <v>0</v>
      </c>
      <c r="S3506" s="31">
        <v>0</v>
      </c>
      <c r="T3506" s="31" t="s">
        <v>45</v>
      </c>
      <c r="U3506" s="41" t="s">
        <v>46</v>
      </c>
      <c r="V3506" s="42">
        <v>143327.91</v>
      </c>
      <c r="W3506" s="43">
        <v>143327.91</v>
      </c>
      <c r="X3506" s="38">
        <v>0</v>
      </c>
      <c r="Y3506" s="38">
        <v>0</v>
      </c>
      <c r="Z3506" s="38">
        <v>0</v>
      </c>
      <c r="AA3506" s="38">
        <v>0</v>
      </c>
      <c r="AB3506" s="38">
        <v>0</v>
      </c>
      <c r="AC3506" s="38">
        <v>0</v>
      </c>
      <c r="AD3506" s="38" t="s">
        <v>47</v>
      </c>
    </row>
    <row r="3507" spans="1:30" s="27" customFormat="1" ht="15" customHeight="1" x14ac:dyDescent="0.25">
      <c r="A3507" s="28" t="s">
        <v>39</v>
      </c>
      <c r="B3507" s="28" t="s">
        <v>3556</v>
      </c>
      <c r="C3507" s="85">
        <v>42767</v>
      </c>
      <c r="D3507" s="29">
        <f>+VLOOKUP(B3507,'[2]HG-Mexico by Contract'!$B$8:$G$4512,6,FALSE)</f>
        <v>547317</v>
      </c>
      <c r="E3507" s="29"/>
      <c r="F3507" s="28" t="s">
        <v>41</v>
      </c>
      <c r="G3507" s="28" t="s">
        <v>42</v>
      </c>
      <c r="H3507" s="28" t="s">
        <v>44</v>
      </c>
      <c r="I3507" s="31">
        <v>81656.11</v>
      </c>
      <c r="J3507" s="32">
        <f t="shared" si="162"/>
        <v>81656.11</v>
      </c>
      <c r="K3507" s="31">
        <v>0</v>
      </c>
      <c r="L3507" s="31">
        <v>0</v>
      </c>
      <c r="M3507" s="31">
        <v>0</v>
      </c>
      <c r="N3507" s="31">
        <v>0</v>
      </c>
      <c r="O3507" s="33">
        <f t="shared" si="163"/>
        <v>0</v>
      </c>
      <c r="P3507" s="34" t="str">
        <f t="shared" si="164"/>
        <v>1-30</v>
      </c>
      <c r="Q3507" s="35" t="s">
        <v>3243</v>
      </c>
      <c r="R3507" s="31">
        <v>0</v>
      </c>
      <c r="S3507" s="31">
        <v>0</v>
      </c>
      <c r="T3507" s="31" t="s">
        <v>45</v>
      </c>
      <c r="U3507" s="36" t="s">
        <v>46</v>
      </c>
      <c r="V3507" s="37">
        <v>81656.11</v>
      </c>
      <c r="W3507" s="38">
        <v>81656.11</v>
      </c>
      <c r="X3507" s="38">
        <v>0</v>
      </c>
      <c r="Y3507" s="38">
        <v>0</v>
      </c>
      <c r="Z3507" s="38">
        <v>0</v>
      </c>
      <c r="AA3507" s="38">
        <v>0</v>
      </c>
      <c r="AB3507" s="38">
        <v>0</v>
      </c>
      <c r="AC3507" s="38">
        <v>0</v>
      </c>
      <c r="AD3507" s="38" t="s">
        <v>47</v>
      </c>
    </row>
    <row r="3508" spans="1:30" s="27" customFormat="1" ht="15" customHeight="1" x14ac:dyDescent="0.25">
      <c r="A3508" s="39" t="s">
        <v>39</v>
      </c>
      <c r="B3508" s="39" t="s">
        <v>3557</v>
      </c>
      <c r="C3508" s="86">
        <v>42767</v>
      </c>
      <c r="D3508" s="29">
        <f>+VLOOKUP(B3508,'[2]HG-Mexico by Contract'!$B$8:$G$4512,6,FALSE)</f>
        <v>316522</v>
      </c>
      <c r="E3508" s="29"/>
      <c r="F3508" s="39" t="s">
        <v>41</v>
      </c>
      <c r="G3508" s="39" t="s">
        <v>42</v>
      </c>
      <c r="H3508" s="39" t="s">
        <v>63</v>
      </c>
      <c r="I3508" s="40">
        <v>401657.94</v>
      </c>
      <c r="J3508" s="32">
        <f t="shared" si="162"/>
        <v>20175.278328423316</v>
      </c>
      <c r="K3508" s="31">
        <v>0</v>
      </c>
      <c r="L3508" s="31">
        <v>0</v>
      </c>
      <c r="M3508" s="31">
        <v>0</v>
      </c>
      <c r="N3508" s="31">
        <v>0</v>
      </c>
      <c r="O3508" s="33">
        <f t="shared" si="163"/>
        <v>0</v>
      </c>
      <c r="P3508" s="34" t="str">
        <f t="shared" si="164"/>
        <v>1-30</v>
      </c>
      <c r="Q3508" s="35" t="str">
        <f>+VLOOKUP(B3508,'[2]PORTAFOLIO JAN17'!$B$7:$T$4941,19,FALSE)</f>
        <v>MEXICO</v>
      </c>
      <c r="R3508" s="31">
        <v>0</v>
      </c>
      <c r="S3508" s="31">
        <v>0</v>
      </c>
      <c r="T3508" s="31" t="s">
        <v>45</v>
      </c>
      <c r="U3508" s="41" t="s">
        <v>64</v>
      </c>
      <c r="V3508" s="42">
        <v>20175.278326200001</v>
      </c>
      <c r="W3508" s="43">
        <v>20175.278326200001</v>
      </c>
      <c r="X3508" s="38">
        <v>0</v>
      </c>
      <c r="Y3508" s="38">
        <v>0</v>
      </c>
      <c r="Z3508" s="38">
        <v>0</v>
      </c>
      <c r="AA3508" s="38">
        <v>0</v>
      </c>
      <c r="AB3508" s="38">
        <v>0</v>
      </c>
      <c r="AC3508" s="38">
        <v>0</v>
      </c>
      <c r="AD3508" s="38" t="s">
        <v>47</v>
      </c>
    </row>
    <row r="3509" spans="1:30" s="27" customFormat="1" ht="15" customHeight="1" x14ac:dyDescent="0.25">
      <c r="A3509" s="28" t="s">
        <v>39</v>
      </c>
      <c r="B3509" s="28" t="s">
        <v>3558</v>
      </c>
      <c r="C3509" s="85">
        <v>42767</v>
      </c>
      <c r="D3509" s="29">
        <f>+VLOOKUP(B3509,'[2]HG-Mexico by Contract'!$B$8:$G$4512,6,FALSE)</f>
        <v>482290</v>
      </c>
      <c r="E3509" s="29"/>
      <c r="F3509" s="28" t="s">
        <v>41</v>
      </c>
      <c r="G3509" s="28" t="s">
        <v>42</v>
      </c>
      <c r="H3509" s="28" t="s">
        <v>63</v>
      </c>
      <c r="I3509" s="31">
        <v>1271325</v>
      </c>
      <c r="J3509" s="32">
        <f t="shared" si="162"/>
        <v>63858.65475703722</v>
      </c>
      <c r="K3509" s="31">
        <v>0</v>
      </c>
      <c r="L3509" s="31">
        <v>0</v>
      </c>
      <c r="M3509" s="31">
        <v>0</v>
      </c>
      <c r="N3509" s="31">
        <v>0</v>
      </c>
      <c r="O3509" s="33">
        <f t="shared" si="163"/>
        <v>0</v>
      </c>
      <c r="P3509" s="34" t="str">
        <f t="shared" si="164"/>
        <v>1-30</v>
      </c>
      <c r="Q3509" s="35" t="str">
        <f>+VLOOKUP(B3509,'[2]PORTAFOLIO JAN17'!$B$7:$T$4941,19,FALSE)</f>
        <v>MEXICO</v>
      </c>
      <c r="R3509" s="31">
        <v>0</v>
      </c>
      <c r="S3509" s="31">
        <v>0</v>
      </c>
      <c r="T3509" s="31" t="s">
        <v>45</v>
      </c>
      <c r="U3509" s="36" t="s">
        <v>64</v>
      </c>
      <c r="V3509" s="37">
        <v>63858.654750000002</v>
      </c>
      <c r="W3509" s="38">
        <v>63858.654750000002</v>
      </c>
      <c r="X3509" s="38">
        <v>0</v>
      </c>
      <c r="Y3509" s="38">
        <v>0</v>
      </c>
      <c r="Z3509" s="38">
        <v>0</v>
      </c>
      <c r="AA3509" s="38">
        <v>0</v>
      </c>
      <c r="AB3509" s="38">
        <v>0</v>
      </c>
      <c r="AC3509" s="38">
        <v>0</v>
      </c>
      <c r="AD3509" s="38" t="s">
        <v>47</v>
      </c>
    </row>
    <row r="3510" spans="1:30" s="27" customFormat="1" ht="15" customHeight="1" x14ac:dyDescent="0.25">
      <c r="A3510" s="39" t="s">
        <v>39</v>
      </c>
      <c r="B3510" s="39" t="s">
        <v>3559</v>
      </c>
      <c r="C3510" s="86">
        <v>42767</v>
      </c>
      <c r="D3510" s="29">
        <f>+VLOOKUP(B3510,'[2]HG-Mexico by Contract'!$B$8:$G$4512,6,FALSE)</f>
        <v>313366</v>
      </c>
      <c r="E3510" s="29"/>
      <c r="F3510" s="39" t="s">
        <v>41</v>
      </c>
      <c r="G3510" s="39" t="s">
        <v>42</v>
      </c>
      <c r="H3510" s="39" t="s">
        <v>63</v>
      </c>
      <c r="I3510" s="40">
        <v>12136666.640000001</v>
      </c>
      <c r="J3510" s="32">
        <f t="shared" si="162"/>
        <v>609624.76539438067</v>
      </c>
      <c r="K3510" s="31">
        <v>0</v>
      </c>
      <c r="L3510" s="31">
        <v>0</v>
      </c>
      <c r="M3510" s="31">
        <v>0</v>
      </c>
      <c r="N3510" s="31">
        <v>0</v>
      </c>
      <c r="O3510" s="33">
        <f t="shared" si="163"/>
        <v>0</v>
      </c>
      <c r="P3510" s="34" t="str">
        <f t="shared" si="164"/>
        <v>1-30</v>
      </c>
      <c r="Q3510" s="35" t="str">
        <f>+VLOOKUP(B3510,'[2]PORTAFOLIO JAN17'!$B$7:$T$4941,19,FALSE)</f>
        <v>MEXICO</v>
      </c>
      <c r="R3510" s="31">
        <v>0</v>
      </c>
      <c r="S3510" s="31">
        <v>0</v>
      </c>
      <c r="T3510" s="31" t="s">
        <v>45</v>
      </c>
      <c r="U3510" s="41" t="s">
        <v>64</v>
      </c>
      <c r="V3510" s="42">
        <v>609624.76532719994</v>
      </c>
      <c r="W3510" s="43">
        <v>609624.76532719994</v>
      </c>
      <c r="X3510" s="38">
        <v>0</v>
      </c>
      <c r="Y3510" s="38">
        <v>0</v>
      </c>
      <c r="Z3510" s="38">
        <v>0</v>
      </c>
      <c r="AA3510" s="38">
        <v>0</v>
      </c>
      <c r="AB3510" s="38">
        <v>0</v>
      </c>
      <c r="AC3510" s="38">
        <v>0</v>
      </c>
      <c r="AD3510" s="38" t="s">
        <v>47</v>
      </c>
    </row>
    <row r="3511" spans="1:30" s="27" customFormat="1" ht="15" customHeight="1" x14ac:dyDescent="0.25">
      <c r="A3511" s="28" t="s">
        <v>39</v>
      </c>
      <c r="B3511" s="28" t="s">
        <v>3560</v>
      </c>
      <c r="C3511" s="85">
        <v>42767</v>
      </c>
      <c r="D3511" s="29">
        <f>+VLOOKUP(B3511,'[2]HG-Mexico by Contract'!$B$8:$G$4512,6,FALSE)</f>
        <v>334975</v>
      </c>
      <c r="E3511" s="29"/>
      <c r="F3511" s="28" t="s">
        <v>41</v>
      </c>
      <c r="G3511" s="28" t="s">
        <v>42</v>
      </c>
      <c r="H3511" s="28" t="s">
        <v>63</v>
      </c>
      <c r="I3511" s="31">
        <v>1838782.05</v>
      </c>
      <c r="J3511" s="32">
        <f t="shared" si="162"/>
        <v>92362.022381678296</v>
      </c>
      <c r="K3511" s="31">
        <v>0</v>
      </c>
      <c r="L3511" s="31">
        <v>0</v>
      </c>
      <c r="M3511" s="31">
        <v>0</v>
      </c>
      <c r="N3511" s="31">
        <v>0</v>
      </c>
      <c r="O3511" s="33">
        <f t="shared" si="163"/>
        <v>0</v>
      </c>
      <c r="P3511" s="34" t="str">
        <f t="shared" si="164"/>
        <v>1-30</v>
      </c>
      <c r="Q3511" s="35" t="str">
        <f>+VLOOKUP(B3511,'[2]PORTAFOLIO JAN17'!$B$7:$T$4941,19,FALSE)</f>
        <v>MEXICO</v>
      </c>
      <c r="R3511" s="31">
        <v>0</v>
      </c>
      <c r="S3511" s="31">
        <v>0</v>
      </c>
      <c r="T3511" s="31" t="s">
        <v>45</v>
      </c>
      <c r="U3511" s="36" t="s">
        <v>64</v>
      </c>
      <c r="V3511" s="37">
        <v>92362.022371500003</v>
      </c>
      <c r="W3511" s="38">
        <v>92362.022371500003</v>
      </c>
      <c r="X3511" s="38">
        <v>0</v>
      </c>
      <c r="Y3511" s="38">
        <v>0</v>
      </c>
      <c r="Z3511" s="38">
        <v>0</v>
      </c>
      <c r="AA3511" s="38">
        <v>0</v>
      </c>
      <c r="AB3511" s="38">
        <v>0</v>
      </c>
      <c r="AC3511" s="38">
        <v>0</v>
      </c>
      <c r="AD3511" s="38" t="s">
        <v>47</v>
      </c>
    </row>
    <row r="3512" spans="1:30" s="27" customFormat="1" ht="15" customHeight="1" x14ac:dyDescent="0.25">
      <c r="A3512" s="39" t="s">
        <v>39</v>
      </c>
      <c r="B3512" s="39" t="s">
        <v>3561</v>
      </c>
      <c r="C3512" s="86">
        <v>42767</v>
      </c>
      <c r="D3512" s="29">
        <f>+VLOOKUP(B3512,'[2]HG-Mexico by Contract'!$B$8:$G$4512,6,FALSE)</f>
        <v>316522</v>
      </c>
      <c r="E3512" s="29"/>
      <c r="F3512" s="39" t="s">
        <v>41</v>
      </c>
      <c r="G3512" s="39" t="s">
        <v>42</v>
      </c>
      <c r="H3512" s="39" t="s">
        <v>63</v>
      </c>
      <c r="I3512" s="40">
        <v>2726583.19</v>
      </c>
      <c r="J3512" s="32">
        <f t="shared" si="162"/>
        <v>136956.27364879259</v>
      </c>
      <c r="K3512" s="31">
        <v>0</v>
      </c>
      <c r="L3512" s="31">
        <v>0</v>
      </c>
      <c r="M3512" s="31">
        <v>0</v>
      </c>
      <c r="N3512" s="31">
        <v>0</v>
      </c>
      <c r="O3512" s="33">
        <f t="shared" si="163"/>
        <v>0</v>
      </c>
      <c r="P3512" s="34" t="str">
        <f t="shared" si="164"/>
        <v>1-30</v>
      </c>
      <c r="Q3512" s="35" t="str">
        <f>+VLOOKUP(B3512,'[2]PORTAFOLIO JAN17'!$B$7:$T$4941,19,FALSE)</f>
        <v>MEXICO</v>
      </c>
      <c r="R3512" s="31">
        <v>0</v>
      </c>
      <c r="S3512" s="31">
        <v>0</v>
      </c>
      <c r="T3512" s="31" t="s">
        <v>45</v>
      </c>
      <c r="U3512" s="41" t="s">
        <v>64</v>
      </c>
      <c r="V3512" s="42">
        <v>136956.27363370001</v>
      </c>
      <c r="W3512" s="43">
        <v>136956.27363370001</v>
      </c>
      <c r="X3512" s="38">
        <v>0</v>
      </c>
      <c r="Y3512" s="38">
        <v>0</v>
      </c>
      <c r="Z3512" s="38">
        <v>0</v>
      </c>
      <c r="AA3512" s="38">
        <v>0</v>
      </c>
      <c r="AB3512" s="38">
        <v>0</v>
      </c>
      <c r="AC3512" s="38">
        <v>0</v>
      </c>
      <c r="AD3512" s="38" t="s">
        <v>47</v>
      </c>
    </row>
    <row r="3513" spans="1:30" s="27" customFormat="1" ht="15" customHeight="1" x14ac:dyDescent="0.25">
      <c r="A3513" s="28" t="s">
        <v>39</v>
      </c>
      <c r="B3513" s="28" t="s">
        <v>3562</v>
      </c>
      <c r="C3513" s="85">
        <v>42767</v>
      </c>
      <c r="D3513" s="29">
        <f>+VLOOKUP(B3513,'[2]HG-Mexico by Contract'!$B$8:$G$4512,6,FALSE)</f>
        <v>485301</v>
      </c>
      <c r="E3513" s="29"/>
      <c r="F3513" s="28" t="s">
        <v>41</v>
      </c>
      <c r="G3513" s="28" t="s">
        <v>42</v>
      </c>
      <c r="H3513" s="28" t="s">
        <v>63</v>
      </c>
      <c r="I3513" s="31">
        <v>2618971.7599999998</v>
      </c>
      <c r="J3513" s="32">
        <f t="shared" si="162"/>
        <v>131550.95151929691</v>
      </c>
      <c r="K3513" s="31">
        <v>0</v>
      </c>
      <c r="L3513" s="31">
        <v>0</v>
      </c>
      <c r="M3513" s="31">
        <v>0</v>
      </c>
      <c r="N3513" s="31">
        <v>0</v>
      </c>
      <c r="O3513" s="33">
        <f t="shared" si="163"/>
        <v>0</v>
      </c>
      <c r="P3513" s="34" t="str">
        <f t="shared" si="164"/>
        <v>1-30</v>
      </c>
      <c r="Q3513" s="35" t="str">
        <f>+VLOOKUP(B3513,'[2]PORTAFOLIO JAN17'!$B$7:$T$4941,19,FALSE)</f>
        <v>MEXICO</v>
      </c>
      <c r="R3513" s="31">
        <v>0</v>
      </c>
      <c r="S3513" s="31">
        <v>0</v>
      </c>
      <c r="T3513" s="31" t="s">
        <v>45</v>
      </c>
      <c r="U3513" s="36" t="s">
        <v>64</v>
      </c>
      <c r="V3513" s="37">
        <v>131550.9515048</v>
      </c>
      <c r="W3513" s="38">
        <v>131550.9515048</v>
      </c>
      <c r="X3513" s="38">
        <v>0</v>
      </c>
      <c r="Y3513" s="38">
        <v>0</v>
      </c>
      <c r="Z3513" s="38">
        <v>0</v>
      </c>
      <c r="AA3513" s="38">
        <v>0</v>
      </c>
      <c r="AB3513" s="38">
        <v>0</v>
      </c>
      <c r="AC3513" s="38">
        <v>0</v>
      </c>
      <c r="AD3513" s="38" t="s">
        <v>47</v>
      </c>
    </row>
    <row r="3514" spans="1:30" s="27" customFormat="1" ht="15" customHeight="1" x14ac:dyDescent="0.25">
      <c r="A3514" s="39" t="s">
        <v>39</v>
      </c>
      <c r="B3514" s="39" t="s">
        <v>3563</v>
      </c>
      <c r="C3514" s="86">
        <v>42767</v>
      </c>
      <c r="D3514" s="29">
        <f>+VLOOKUP(B3514,'[2]HG-Mexico by Contract'!$B$8:$G$4512,6,FALSE)</f>
        <v>318037</v>
      </c>
      <c r="E3514" s="29"/>
      <c r="F3514" s="39" t="s">
        <v>41</v>
      </c>
      <c r="G3514" s="39" t="s">
        <v>42</v>
      </c>
      <c r="H3514" s="39" t="s">
        <v>44</v>
      </c>
      <c r="I3514" s="40">
        <v>66367.759999999995</v>
      </c>
      <c r="J3514" s="32">
        <f t="shared" si="162"/>
        <v>66367.759999999995</v>
      </c>
      <c r="K3514" s="31">
        <v>0</v>
      </c>
      <c r="L3514" s="31">
        <v>0</v>
      </c>
      <c r="M3514" s="31">
        <v>0</v>
      </c>
      <c r="N3514" s="31">
        <v>0</v>
      </c>
      <c r="O3514" s="33">
        <f t="shared" si="163"/>
        <v>0</v>
      </c>
      <c r="P3514" s="34" t="str">
        <f t="shared" si="164"/>
        <v>1-30</v>
      </c>
      <c r="Q3514" s="35" t="str">
        <f>+VLOOKUP(B3514,'[2]PORTAFOLIO JAN17'!$B$7:$T$4941,19,FALSE)</f>
        <v>COSTA RICA</v>
      </c>
      <c r="R3514" s="31">
        <v>0</v>
      </c>
      <c r="S3514" s="31">
        <v>0</v>
      </c>
      <c r="T3514" s="31" t="s">
        <v>45</v>
      </c>
      <c r="U3514" s="41" t="s">
        <v>46</v>
      </c>
      <c r="V3514" s="42">
        <v>66367.759999999995</v>
      </c>
      <c r="W3514" s="43">
        <v>66367.759999999995</v>
      </c>
      <c r="X3514" s="38">
        <v>0</v>
      </c>
      <c r="Y3514" s="38">
        <v>0</v>
      </c>
      <c r="Z3514" s="38">
        <v>0</v>
      </c>
      <c r="AA3514" s="38">
        <v>0</v>
      </c>
      <c r="AB3514" s="38">
        <v>0</v>
      </c>
      <c r="AC3514" s="38">
        <v>0</v>
      </c>
      <c r="AD3514" s="38" t="s">
        <v>47</v>
      </c>
    </row>
    <row r="3515" spans="1:30" s="27" customFormat="1" ht="15" customHeight="1" x14ac:dyDescent="0.25">
      <c r="A3515" s="28" t="s">
        <v>39</v>
      </c>
      <c r="B3515" s="28" t="s">
        <v>3564</v>
      </c>
      <c r="C3515" s="85">
        <v>42767</v>
      </c>
      <c r="D3515" s="29">
        <f>+VLOOKUP(B3515,'[2]HG-Mexico by Contract'!$B$8:$G$4512,6,FALSE)</f>
        <v>368568</v>
      </c>
      <c r="E3515" s="29"/>
      <c r="F3515" s="28" t="s">
        <v>41</v>
      </c>
      <c r="G3515" s="28" t="s">
        <v>42</v>
      </c>
      <c r="H3515" s="28" t="s">
        <v>63</v>
      </c>
      <c r="I3515" s="31">
        <v>1436477.9</v>
      </c>
      <c r="J3515" s="32">
        <f t="shared" si="162"/>
        <v>72154.284924951397</v>
      </c>
      <c r="K3515" s="31">
        <v>0</v>
      </c>
      <c r="L3515" s="31">
        <v>0</v>
      </c>
      <c r="M3515" s="31">
        <v>0</v>
      </c>
      <c r="N3515" s="31">
        <v>0</v>
      </c>
      <c r="O3515" s="33">
        <f t="shared" si="163"/>
        <v>0</v>
      </c>
      <c r="P3515" s="34" t="str">
        <f t="shared" si="164"/>
        <v>1-30</v>
      </c>
      <c r="Q3515" s="35" t="str">
        <f>+VLOOKUP(B3515,'[2]PORTAFOLIO JAN17'!$B$7:$T$4941,19,FALSE)</f>
        <v>MEXICO</v>
      </c>
      <c r="R3515" s="31">
        <v>0</v>
      </c>
      <c r="S3515" s="31">
        <v>0</v>
      </c>
      <c r="T3515" s="31" t="s">
        <v>45</v>
      </c>
      <c r="U3515" s="36" t="s">
        <v>64</v>
      </c>
      <c r="V3515" s="37">
        <v>72154.284916999997</v>
      </c>
      <c r="W3515" s="38">
        <v>72154.284916999997</v>
      </c>
      <c r="X3515" s="38">
        <v>0</v>
      </c>
      <c r="Y3515" s="38">
        <v>0</v>
      </c>
      <c r="Z3515" s="38">
        <v>0</v>
      </c>
      <c r="AA3515" s="38">
        <v>0</v>
      </c>
      <c r="AB3515" s="38">
        <v>0</v>
      </c>
      <c r="AC3515" s="38">
        <v>0</v>
      </c>
      <c r="AD3515" s="38" t="s">
        <v>47</v>
      </c>
    </row>
    <row r="3516" spans="1:30" s="27" customFormat="1" ht="15" customHeight="1" x14ac:dyDescent="0.25">
      <c r="A3516" s="39" t="s">
        <v>39</v>
      </c>
      <c r="B3516" s="39" t="s">
        <v>3565</v>
      </c>
      <c r="C3516" s="86">
        <v>42767</v>
      </c>
      <c r="D3516" s="29">
        <f>+VLOOKUP(B3516,'[2]HG-Mexico by Contract'!$B$8:$G$4512,6,FALSE)</f>
        <v>309513</v>
      </c>
      <c r="E3516" s="29"/>
      <c r="F3516" s="39" t="s">
        <v>41</v>
      </c>
      <c r="G3516" s="39" t="s">
        <v>42</v>
      </c>
      <c r="H3516" s="39" t="s">
        <v>63</v>
      </c>
      <c r="I3516" s="40">
        <v>4315417.87</v>
      </c>
      <c r="J3516" s="32">
        <f t="shared" si="162"/>
        <v>216763.43963398732</v>
      </c>
      <c r="K3516" s="31">
        <v>0</v>
      </c>
      <c r="L3516" s="31">
        <v>0</v>
      </c>
      <c r="M3516" s="31">
        <v>0</v>
      </c>
      <c r="N3516" s="31">
        <v>0</v>
      </c>
      <c r="O3516" s="33">
        <f t="shared" si="163"/>
        <v>0</v>
      </c>
      <c r="P3516" s="34" t="str">
        <f t="shared" si="164"/>
        <v>1-30</v>
      </c>
      <c r="Q3516" s="35" t="str">
        <f>+VLOOKUP(B3516,'[2]PORTAFOLIO JAN17'!$B$7:$T$4941,19,FALSE)</f>
        <v>MEXICO</v>
      </c>
      <c r="R3516" s="31">
        <v>0</v>
      </c>
      <c r="S3516" s="31">
        <v>0</v>
      </c>
      <c r="T3516" s="31" t="s">
        <v>45</v>
      </c>
      <c r="U3516" s="41" t="s">
        <v>64</v>
      </c>
      <c r="V3516" s="42">
        <v>216763.4396101</v>
      </c>
      <c r="W3516" s="43">
        <v>216763.4396101</v>
      </c>
      <c r="X3516" s="38">
        <v>0</v>
      </c>
      <c r="Y3516" s="38">
        <v>0</v>
      </c>
      <c r="Z3516" s="38">
        <v>0</v>
      </c>
      <c r="AA3516" s="38">
        <v>0</v>
      </c>
      <c r="AB3516" s="38">
        <v>0</v>
      </c>
      <c r="AC3516" s="38">
        <v>0</v>
      </c>
      <c r="AD3516" s="38" t="s">
        <v>47</v>
      </c>
    </row>
    <row r="3517" spans="1:30" s="27" customFormat="1" ht="15" customHeight="1" x14ac:dyDescent="0.25">
      <c r="A3517" s="28" t="s">
        <v>39</v>
      </c>
      <c r="B3517" s="28" t="s">
        <v>3566</v>
      </c>
      <c r="C3517" s="85">
        <v>42767</v>
      </c>
      <c r="D3517" s="29">
        <f>+VLOOKUP(B3517,'[2]HG-Mexico by Contract'!$B$8:$G$4512,6,FALSE)</f>
        <v>485301</v>
      </c>
      <c r="E3517" s="29"/>
      <c r="F3517" s="28" t="s">
        <v>41</v>
      </c>
      <c r="G3517" s="28" t="s">
        <v>42</v>
      </c>
      <c r="H3517" s="28" t="s">
        <v>63</v>
      </c>
      <c r="I3517" s="31">
        <v>1792083.34</v>
      </c>
      <c r="J3517" s="32">
        <f t="shared" si="162"/>
        <v>90016.346178119798</v>
      </c>
      <c r="K3517" s="31">
        <v>0</v>
      </c>
      <c r="L3517" s="31">
        <v>0</v>
      </c>
      <c r="M3517" s="31">
        <v>0</v>
      </c>
      <c r="N3517" s="31">
        <v>0</v>
      </c>
      <c r="O3517" s="33">
        <f t="shared" si="163"/>
        <v>0</v>
      </c>
      <c r="P3517" s="34" t="str">
        <f t="shared" si="164"/>
        <v>1-30</v>
      </c>
      <c r="Q3517" s="35" t="str">
        <f>+VLOOKUP(B3517,'[2]PORTAFOLIO JAN17'!$B$7:$T$4941,19,FALSE)</f>
        <v>MEXICO</v>
      </c>
      <c r="R3517" s="31">
        <v>0</v>
      </c>
      <c r="S3517" s="31">
        <v>0</v>
      </c>
      <c r="T3517" s="31" t="s">
        <v>45</v>
      </c>
      <c r="U3517" s="36" t="s">
        <v>64</v>
      </c>
      <c r="V3517" s="37">
        <v>90016.346168200005</v>
      </c>
      <c r="W3517" s="38">
        <v>90016.346168200005</v>
      </c>
      <c r="X3517" s="38">
        <v>0</v>
      </c>
      <c r="Y3517" s="38">
        <v>0</v>
      </c>
      <c r="Z3517" s="38">
        <v>0</v>
      </c>
      <c r="AA3517" s="38">
        <v>0</v>
      </c>
      <c r="AB3517" s="38">
        <v>0</v>
      </c>
      <c r="AC3517" s="38">
        <v>0</v>
      </c>
      <c r="AD3517" s="38" t="s">
        <v>47</v>
      </c>
    </row>
    <row r="3518" spans="1:30" s="27" customFormat="1" ht="15" customHeight="1" x14ac:dyDescent="0.25">
      <c r="A3518" s="39" t="s">
        <v>39</v>
      </c>
      <c r="B3518" s="39" t="s">
        <v>3567</v>
      </c>
      <c r="C3518" s="86">
        <v>42767</v>
      </c>
      <c r="D3518" s="29">
        <f>+VLOOKUP(B3518,'[2]HG-Mexico by Contract'!$B$8:$G$4512,6,FALSE)</f>
        <v>310097</v>
      </c>
      <c r="E3518" s="29"/>
      <c r="F3518" s="39" t="s">
        <v>41</v>
      </c>
      <c r="G3518" s="39" t="s">
        <v>42</v>
      </c>
      <c r="H3518" s="39" t="s">
        <v>63</v>
      </c>
      <c r="I3518" s="40">
        <v>3920420</v>
      </c>
      <c r="J3518" s="32">
        <f t="shared" si="162"/>
        <v>196922.69662170086</v>
      </c>
      <c r="K3518" s="31">
        <v>0</v>
      </c>
      <c r="L3518" s="31">
        <v>0</v>
      </c>
      <c r="M3518" s="31">
        <v>0</v>
      </c>
      <c r="N3518" s="31">
        <v>0</v>
      </c>
      <c r="O3518" s="33">
        <f t="shared" si="163"/>
        <v>0</v>
      </c>
      <c r="P3518" s="34" t="str">
        <f t="shared" si="164"/>
        <v>1-30</v>
      </c>
      <c r="Q3518" s="35" t="str">
        <f>+VLOOKUP(B3518,'[2]PORTAFOLIO JAN17'!$B$7:$T$4941,19,FALSE)</f>
        <v>MEXICO</v>
      </c>
      <c r="R3518" s="31">
        <v>0</v>
      </c>
      <c r="S3518" s="31">
        <v>0</v>
      </c>
      <c r="T3518" s="31" t="s">
        <v>45</v>
      </c>
      <c r="U3518" s="41" t="s">
        <v>64</v>
      </c>
      <c r="V3518" s="42">
        <v>196922.6966</v>
      </c>
      <c r="W3518" s="43">
        <v>196922.6966</v>
      </c>
      <c r="X3518" s="38">
        <v>0</v>
      </c>
      <c r="Y3518" s="38">
        <v>0</v>
      </c>
      <c r="Z3518" s="38">
        <v>0</v>
      </c>
      <c r="AA3518" s="38">
        <v>0</v>
      </c>
      <c r="AB3518" s="38">
        <v>0</v>
      </c>
      <c r="AC3518" s="38">
        <v>0</v>
      </c>
      <c r="AD3518" s="38" t="s">
        <v>47</v>
      </c>
    </row>
    <row r="3519" spans="1:30" s="27" customFormat="1" ht="15" customHeight="1" x14ac:dyDescent="0.25">
      <c r="A3519" s="28" t="s">
        <v>39</v>
      </c>
      <c r="B3519" s="28" t="s">
        <v>3568</v>
      </c>
      <c r="C3519" s="85">
        <v>42767</v>
      </c>
      <c r="D3519" s="29">
        <f>+VLOOKUP(B3519,'[2]HG-Mexico by Contract'!$B$8:$G$4512,6,FALSE)</f>
        <v>497393</v>
      </c>
      <c r="E3519" s="29"/>
      <c r="F3519" s="28" t="s">
        <v>41</v>
      </c>
      <c r="G3519" s="28" t="s">
        <v>42</v>
      </c>
      <c r="H3519" s="28" t="s">
        <v>63</v>
      </c>
      <c r="I3519" s="31">
        <v>1417147.75</v>
      </c>
      <c r="J3519" s="32">
        <f t="shared" si="162"/>
        <v>71183.331490344397</v>
      </c>
      <c r="K3519" s="31">
        <v>0</v>
      </c>
      <c r="L3519" s="31">
        <v>0</v>
      </c>
      <c r="M3519" s="31">
        <v>0</v>
      </c>
      <c r="N3519" s="31">
        <v>0</v>
      </c>
      <c r="O3519" s="33">
        <f t="shared" si="163"/>
        <v>0</v>
      </c>
      <c r="P3519" s="34" t="str">
        <f t="shared" si="164"/>
        <v>1-30</v>
      </c>
      <c r="Q3519" s="35" t="str">
        <f>+VLOOKUP(B3519,'[2]PORTAFOLIO JAN17'!$B$7:$T$4941,19,FALSE)</f>
        <v>MEXICO</v>
      </c>
      <c r="R3519" s="31">
        <v>0</v>
      </c>
      <c r="S3519" s="31">
        <v>0</v>
      </c>
      <c r="T3519" s="31" t="s">
        <v>45</v>
      </c>
      <c r="U3519" s="36" t="s">
        <v>64</v>
      </c>
      <c r="V3519" s="37">
        <v>71183.331482499998</v>
      </c>
      <c r="W3519" s="38">
        <v>71183.331482499998</v>
      </c>
      <c r="X3519" s="38">
        <v>0</v>
      </c>
      <c r="Y3519" s="38">
        <v>0</v>
      </c>
      <c r="Z3519" s="38">
        <v>0</v>
      </c>
      <c r="AA3519" s="38">
        <v>0</v>
      </c>
      <c r="AB3519" s="38">
        <v>0</v>
      </c>
      <c r="AC3519" s="38">
        <v>0</v>
      </c>
      <c r="AD3519" s="38" t="s">
        <v>47</v>
      </c>
    </row>
    <row r="3520" spans="1:30" s="27" customFormat="1" ht="15" customHeight="1" x14ac:dyDescent="0.25">
      <c r="A3520" s="39" t="s">
        <v>39</v>
      </c>
      <c r="B3520" s="39" t="s">
        <v>3569</v>
      </c>
      <c r="C3520" s="86">
        <v>42767</v>
      </c>
      <c r="D3520" s="29">
        <f>+VLOOKUP(B3520,'[2]HG-Mexico by Contract'!$B$8:$G$4512,6,FALSE)</f>
        <v>318099</v>
      </c>
      <c r="E3520" s="29"/>
      <c r="F3520" s="39" t="s">
        <v>41</v>
      </c>
      <c r="G3520" s="39" t="s">
        <v>42</v>
      </c>
      <c r="H3520" s="39" t="s">
        <v>44</v>
      </c>
      <c r="I3520" s="40">
        <v>733837.81</v>
      </c>
      <c r="J3520" s="32">
        <f t="shared" si="162"/>
        <v>733837.81</v>
      </c>
      <c r="K3520" s="31">
        <v>0</v>
      </c>
      <c r="L3520" s="31">
        <v>0</v>
      </c>
      <c r="M3520" s="31">
        <v>0</v>
      </c>
      <c r="N3520" s="31">
        <v>0</v>
      </c>
      <c r="O3520" s="33">
        <f t="shared" si="163"/>
        <v>0</v>
      </c>
      <c r="P3520" s="34" t="str">
        <f t="shared" si="164"/>
        <v>1-30</v>
      </c>
      <c r="Q3520" s="35" t="str">
        <f>+VLOOKUP(B3520,'[2]PORTAFOLIO JAN17'!$B$7:$T$4941,19,FALSE)</f>
        <v>MEXICO</v>
      </c>
      <c r="R3520" s="31">
        <v>0</v>
      </c>
      <c r="S3520" s="31">
        <v>0</v>
      </c>
      <c r="T3520" s="31" t="s">
        <v>45</v>
      </c>
      <c r="U3520" s="41" t="s">
        <v>46</v>
      </c>
      <c r="V3520" s="42">
        <v>733837.81</v>
      </c>
      <c r="W3520" s="43">
        <v>733837.81</v>
      </c>
      <c r="X3520" s="38">
        <v>0</v>
      </c>
      <c r="Y3520" s="38">
        <v>0</v>
      </c>
      <c r="Z3520" s="38">
        <v>0</v>
      </c>
      <c r="AA3520" s="38">
        <v>0</v>
      </c>
      <c r="AB3520" s="38">
        <v>0</v>
      </c>
      <c r="AC3520" s="38">
        <v>0</v>
      </c>
      <c r="AD3520" s="38" t="s">
        <v>47</v>
      </c>
    </row>
    <row r="3521" spans="1:30" s="27" customFormat="1" ht="15" customHeight="1" x14ac:dyDescent="0.25">
      <c r="A3521" s="28" t="s">
        <v>39</v>
      </c>
      <c r="B3521" s="28" t="s">
        <v>3570</v>
      </c>
      <c r="C3521" s="85">
        <v>42767</v>
      </c>
      <c r="D3521" s="29">
        <f>+VLOOKUP(B3521,'[2]HG-Mexico by Contract'!$B$8:$G$4512,6,FALSE)</f>
        <v>489336</v>
      </c>
      <c r="E3521" s="29"/>
      <c r="F3521" s="28" t="s">
        <v>41</v>
      </c>
      <c r="G3521" s="28" t="s">
        <v>42</v>
      </c>
      <c r="H3521" s="28" t="s">
        <v>63</v>
      </c>
      <c r="I3521" s="31">
        <v>4435436.21</v>
      </c>
      <c r="J3521" s="32">
        <f t="shared" si="162"/>
        <v>222791.96085285165</v>
      </c>
      <c r="K3521" s="31">
        <v>0</v>
      </c>
      <c r="L3521" s="31">
        <v>0</v>
      </c>
      <c r="M3521" s="31">
        <v>0</v>
      </c>
      <c r="N3521" s="31">
        <v>0</v>
      </c>
      <c r="O3521" s="33">
        <f t="shared" si="163"/>
        <v>0</v>
      </c>
      <c r="P3521" s="34" t="str">
        <f t="shared" si="164"/>
        <v>1-30</v>
      </c>
      <c r="Q3521" s="35" t="str">
        <f>+VLOOKUP(B3521,'[2]PORTAFOLIO JAN17'!$B$7:$T$4941,19,FALSE)</f>
        <v>MEXICO</v>
      </c>
      <c r="R3521" s="31">
        <v>0</v>
      </c>
      <c r="S3521" s="31">
        <v>0</v>
      </c>
      <c r="T3521" s="31" t="s">
        <v>45</v>
      </c>
      <c r="U3521" s="36" t="s">
        <v>64</v>
      </c>
      <c r="V3521" s="37">
        <v>222791.96082830001</v>
      </c>
      <c r="W3521" s="38">
        <v>222791.96082830001</v>
      </c>
      <c r="X3521" s="38">
        <v>0</v>
      </c>
      <c r="Y3521" s="38">
        <v>0</v>
      </c>
      <c r="Z3521" s="38">
        <v>0</v>
      </c>
      <c r="AA3521" s="38">
        <v>0</v>
      </c>
      <c r="AB3521" s="38">
        <v>0</v>
      </c>
      <c r="AC3521" s="38">
        <v>0</v>
      </c>
      <c r="AD3521" s="38" t="s">
        <v>47</v>
      </c>
    </row>
    <row r="3522" spans="1:30" s="27" customFormat="1" ht="15" customHeight="1" x14ac:dyDescent="0.25">
      <c r="A3522" s="39" t="s">
        <v>39</v>
      </c>
      <c r="B3522" s="39" t="s">
        <v>3571</v>
      </c>
      <c r="C3522" s="86">
        <v>42767</v>
      </c>
      <c r="D3522" s="29">
        <f>+VLOOKUP(B3522,'[2]HG-Mexico by Contract'!$B$8:$G$4512,6,FALSE)</f>
        <v>358305</v>
      </c>
      <c r="E3522" s="29"/>
      <c r="F3522" s="39" t="s">
        <v>41</v>
      </c>
      <c r="G3522" s="39" t="s">
        <v>42</v>
      </c>
      <c r="H3522" s="39" t="s">
        <v>44</v>
      </c>
      <c r="I3522" s="40">
        <v>60398.77</v>
      </c>
      <c r="J3522" s="32">
        <f t="shared" si="162"/>
        <v>60398.77</v>
      </c>
      <c r="K3522" s="31">
        <v>0</v>
      </c>
      <c r="L3522" s="31">
        <v>0</v>
      </c>
      <c r="M3522" s="31">
        <v>0</v>
      </c>
      <c r="N3522" s="31">
        <v>0</v>
      </c>
      <c r="O3522" s="33">
        <f t="shared" si="163"/>
        <v>0</v>
      </c>
      <c r="P3522" s="34" t="str">
        <f t="shared" si="164"/>
        <v>1-30</v>
      </c>
      <c r="Q3522" s="35" t="str">
        <f>+VLOOKUP(B3522,'[2]PORTAFOLIO JAN17'!$B$7:$T$4941,19,FALSE)</f>
        <v>COSTA RICA</v>
      </c>
      <c r="R3522" s="31">
        <v>0</v>
      </c>
      <c r="S3522" s="31">
        <v>0</v>
      </c>
      <c r="T3522" s="31" t="s">
        <v>45</v>
      </c>
      <c r="U3522" s="41" t="s">
        <v>46</v>
      </c>
      <c r="V3522" s="42">
        <v>60398.77</v>
      </c>
      <c r="W3522" s="43">
        <v>60398.77</v>
      </c>
      <c r="X3522" s="38">
        <v>0</v>
      </c>
      <c r="Y3522" s="38">
        <v>0</v>
      </c>
      <c r="Z3522" s="38">
        <v>0</v>
      </c>
      <c r="AA3522" s="38">
        <v>0</v>
      </c>
      <c r="AB3522" s="38">
        <v>0</v>
      </c>
      <c r="AC3522" s="38">
        <v>0</v>
      </c>
      <c r="AD3522" s="38" t="s">
        <v>47</v>
      </c>
    </row>
    <row r="3523" spans="1:30" s="27" customFormat="1" ht="15" customHeight="1" x14ac:dyDescent="0.25">
      <c r="A3523" s="28" t="s">
        <v>39</v>
      </c>
      <c r="B3523" s="28" t="s">
        <v>3572</v>
      </c>
      <c r="C3523" s="85">
        <v>42767</v>
      </c>
      <c r="D3523" s="29">
        <f>+VLOOKUP(B3523,'[2]HG-Mexico by Contract'!$B$8:$G$4512,6,FALSE)</f>
        <v>313548</v>
      </c>
      <c r="E3523" s="29"/>
      <c r="F3523" s="28" t="s">
        <v>218</v>
      </c>
      <c r="G3523" s="28" t="s">
        <v>42</v>
      </c>
      <c r="H3523" s="28" t="s">
        <v>44</v>
      </c>
      <c r="I3523" s="31">
        <v>80873.42</v>
      </c>
      <c r="J3523" s="32">
        <f t="shared" si="162"/>
        <v>80873.42</v>
      </c>
      <c r="K3523" s="31">
        <v>0</v>
      </c>
      <c r="L3523" s="31">
        <v>0</v>
      </c>
      <c r="M3523" s="31">
        <v>0</v>
      </c>
      <c r="N3523" s="31">
        <v>0</v>
      </c>
      <c r="O3523" s="33">
        <f t="shared" si="163"/>
        <v>0</v>
      </c>
      <c r="P3523" s="34" t="str">
        <f t="shared" si="164"/>
        <v>1-30</v>
      </c>
      <c r="Q3523" s="35" t="str">
        <f>+VLOOKUP(B3523,'[2]PORTAFOLIO JAN17'!$B$7:$T$4941,19,FALSE)</f>
        <v>NICARAGUA</v>
      </c>
      <c r="R3523" s="31">
        <v>0</v>
      </c>
      <c r="S3523" s="31">
        <v>0</v>
      </c>
      <c r="T3523" s="31" t="s">
        <v>45</v>
      </c>
      <c r="U3523" s="36" t="s">
        <v>46</v>
      </c>
      <c r="V3523" s="37">
        <v>80873.42</v>
      </c>
      <c r="W3523" s="38">
        <v>80873.42</v>
      </c>
      <c r="X3523" s="38">
        <v>0</v>
      </c>
      <c r="Y3523" s="38">
        <v>0</v>
      </c>
      <c r="Z3523" s="38">
        <v>0</v>
      </c>
      <c r="AA3523" s="38">
        <v>0</v>
      </c>
      <c r="AB3523" s="38">
        <v>0</v>
      </c>
      <c r="AC3523" s="38">
        <v>0</v>
      </c>
      <c r="AD3523" s="38" t="s">
        <v>47</v>
      </c>
    </row>
    <row r="3524" spans="1:30" s="27" customFormat="1" ht="15" customHeight="1" x14ac:dyDescent="0.25">
      <c r="A3524" s="39" t="s">
        <v>39</v>
      </c>
      <c r="B3524" s="39" t="s">
        <v>3573</v>
      </c>
      <c r="C3524" s="86">
        <v>42767</v>
      </c>
      <c r="D3524" s="29">
        <f>+VLOOKUP(B3524,'[2]HG-Mexico by Contract'!$B$8:$G$4512,6,FALSE)</f>
        <v>313548</v>
      </c>
      <c r="E3524" s="29"/>
      <c r="F3524" s="39" t="s">
        <v>218</v>
      </c>
      <c r="G3524" s="39" t="s">
        <v>42</v>
      </c>
      <c r="H3524" s="39" t="s">
        <v>44</v>
      </c>
      <c r="I3524" s="40">
        <v>131419.31</v>
      </c>
      <c r="J3524" s="32">
        <f t="shared" si="162"/>
        <v>131419.31</v>
      </c>
      <c r="K3524" s="31">
        <v>0</v>
      </c>
      <c r="L3524" s="31">
        <v>0</v>
      </c>
      <c r="M3524" s="31">
        <v>0</v>
      </c>
      <c r="N3524" s="31">
        <v>0</v>
      </c>
      <c r="O3524" s="33">
        <f t="shared" si="163"/>
        <v>0</v>
      </c>
      <c r="P3524" s="34" t="str">
        <f t="shared" si="164"/>
        <v>1-30</v>
      </c>
      <c r="Q3524" s="35" t="str">
        <f>+VLOOKUP(B3524,'[2]PORTAFOLIO JAN17'!$B$7:$T$4941,19,FALSE)</f>
        <v>NICARAGUA</v>
      </c>
      <c r="R3524" s="31">
        <v>0</v>
      </c>
      <c r="S3524" s="31">
        <v>0</v>
      </c>
      <c r="T3524" s="31" t="s">
        <v>45</v>
      </c>
      <c r="U3524" s="41" t="s">
        <v>46</v>
      </c>
      <c r="V3524" s="42">
        <v>131419.31</v>
      </c>
      <c r="W3524" s="43">
        <v>131419.31</v>
      </c>
      <c r="X3524" s="38">
        <v>0</v>
      </c>
      <c r="Y3524" s="38">
        <v>0</v>
      </c>
      <c r="Z3524" s="38">
        <v>0</v>
      </c>
      <c r="AA3524" s="38">
        <v>0</v>
      </c>
      <c r="AB3524" s="38">
        <v>0</v>
      </c>
      <c r="AC3524" s="38">
        <v>0</v>
      </c>
      <c r="AD3524" s="38" t="s">
        <v>47</v>
      </c>
    </row>
    <row r="3525" spans="1:30" s="27" customFormat="1" ht="15" customHeight="1" x14ac:dyDescent="0.25">
      <c r="A3525" s="28" t="s">
        <v>39</v>
      </c>
      <c r="B3525" s="28" t="s">
        <v>3574</v>
      </c>
      <c r="C3525" s="85">
        <v>42767</v>
      </c>
      <c r="D3525" s="29">
        <f>+VLOOKUP(B3525,'[2]HG-Mexico by Contract'!$B$8:$G$4512,6,FALSE)</f>
        <v>314798</v>
      </c>
      <c r="E3525" s="29"/>
      <c r="F3525" s="28" t="s">
        <v>62</v>
      </c>
      <c r="G3525" s="28" t="s">
        <v>42</v>
      </c>
      <c r="H3525" s="28" t="s">
        <v>44</v>
      </c>
      <c r="I3525" s="31">
        <v>146703.48000000001</v>
      </c>
      <c r="J3525" s="32">
        <f t="shared" si="162"/>
        <v>146703.48000000001</v>
      </c>
      <c r="K3525" s="31">
        <v>0</v>
      </c>
      <c r="L3525" s="31">
        <v>0</v>
      </c>
      <c r="M3525" s="31">
        <v>0</v>
      </c>
      <c r="N3525" s="31">
        <v>0</v>
      </c>
      <c r="O3525" s="33">
        <f t="shared" si="163"/>
        <v>0</v>
      </c>
      <c r="P3525" s="34" t="str">
        <f t="shared" si="164"/>
        <v>1-30</v>
      </c>
      <c r="Q3525" s="35" t="str">
        <f>+VLOOKUP(B3525,'[2]PORTAFOLIO JAN17'!$B$7:$T$4941,19,FALSE)</f>
        <v>COSTA RICA</v>
      </c>
      <c r="R3525" s="31">
        <v>0</v>
      </c>
      <c r="S3525" s="31">
        <v>0</v>
      </c>
      <c r="T3525" s="31" t="s">
        <v>45</v>
      </c>
      <c r="U3525" s="36" t="s">
        <v>46</v>
      </c>
      <c r="V3525" s="37">
        <v>146703.48000000001</v>
      </c>
      <c r="W3525" s="38">
        <v>146703.48000000001</v>
      </c>
      <c r="X3525" s="38">
        <v>0</v>
      </c>
      <c r="Y3525" s="38">
        <v>0</v>
      </c>
      <c r="Z3525" s="38">
        <v>0</v>
      </c>
      <c r="AA3525" s="38">
        <v>0</v>
      </c>
      <c r="AB3525" s="38">
        <v>0</v>
      </c>
      <c r="AC3525" s="38">
        <v>0</v>
      </c>
      <c r="AD3525" s="38" t="s">
        <v>47</v>
      </c>
    </row>
    <row r="3526" spans="1:30" s="27" customFormat="1" ht="15" customHeight="1" x14ac:dyDescent="0.25">
      <c r="A3526" s="39" t="s">
        <v>39</v>
      </c>
      <c r="B3526" s="39" t="s">
        <v>3575</v>
      </c>
      <c r="C3526" s="86">
        <v>42767</v>
      </c>
      <c r="D3526" s="29">
        <f>+VLOOKUP(B3526,'[2]HG-Mexico by Contract'!$B$8:$G$4512,6,FALSE)</f>
        <v>498381</v>
      </c>
      <c r="E3526" s="29"/>
      <c r="F3526" s="39" t="s">
        <v>41</v>
      </c>
      <c r="G3526" s="39" t="s">
        <v>42</v>
      </c>
      <c r="H3526" s="39" t="s">
        <v>63</v>
      </c>
      <c r="I3526" s="40">
        <v>2278761.7400000002</v>
      </c>
      <c r="J3526" s="32">
        <f t="shared" si="162"/>
        <v>114462.20221281375</v>
      </c>
      <c r="K3526" s="31">
        <v>0</v>
      </c>
      <c r="L3526" s="31">
        <v>0</v>
      </c>
      <c r="M3526" s="31">
        <v>0</v>
      </c>
      <c r="N3526" s="31">
        <v>0</v>
      </c>
      <c r="O3526" s="33">
        <f t="shared" si="163"/>
        <v>0</v>
      </c>
      <c r="P3526" s="34" t="str">
        <f t="shared" si="164"/>
        <v>1-30</v>
      </c>
      <c r="Q3526" s="35" t="str">
        <f>+VLOOKUP(B3526,'[2]PORTAFOLIO JAN17'!$B$7:$T$4941,19,FALSE)</f>
        <v>MEXICO</v>
      </c>
      <c r="R3526" s="31">
        <v>0</v>
      </c>
      <c r="S3526" s="31">
        <v>0</v>
      </c>
      <c r="T3526" s="31" t="s">
        <v>45</v>
      </c>
      <c r="U3526" s="41" t="s">
        <v>64</v>
      </c>
      <c r="V3526" s="42">
        <v>114462.2022002</v>
      </c>
      <c r="W3526" s="43">
        <v>114462.2022002</v>
      </c>
      <c r="X3526" s="38">
        <v>0</v>
      </c>
      <c r="Y3526" s="38">
        <v>0</v>
      </c>
      <c r="Z3526" s="38">
        <v>0</v>
      </c>
      <c r="AA3526" s="38">
        <v>0</v>
      </c>
      <c r="AB3526" s="38">
        <v>0</v>
      </c>
      <c r="AC3526" s="38">
        <v>0</v>
      </c>
      <c r="AD3526" s="38" t="s">
        <v>47</v>
      </c>
    </row>
    <row r="3527" spans="1:30" s="27" customFormat="1" ht="15" customHeight="1" x14ac:dyDescent="0.25">
      <c r="A3527" s="28" t="s">
        <v>39</v>
      </c>
      <c r="B3527" s="28" t="s">
        <v>3576</v>
      </c>
      <c r="C3527" s="85">
        <v>42767</v>
      </c>
      <c r="D3527" s="29">
        <f>+VLOOKUP(B3527,'[2]HG-Mexico by Contract'!$B$8:$G$4512,6,FALSE)</f>
        <v>318506</v>
      </c>
      <c r="E3527" s="29"/>
      <c r="F3527" s="28" t="s">
        <v>41</v>
      </c>
      <c r="G3527" s="28" t="s">
        <v>42</v>
      </c>
      <c r="H3527" s="28" t="s">
        <v>44</v>
      </c>
      <c r="I3527" s="31">
        <v>76235</v>
      </c>
      <c r="J3527" s="32">
        <f t="shared" si="162"/>
        <v>76235</v>
      </c>
      <c r="K3527" s="31">
        <v>0</v>
      </c>
      <c r="L3527" s="31">
        <v>0</v>
      </c>
      <c r="M3527" s="31">
        <v>0</v>
      </c>
      <c r="N3527" s="31">
        <v>0</v>
      </c>
      <c r="O3527" s="33">
        <f t="shared" si="163"/>
        <v>0</v>
      </c>
      <c r="P3527" s="34" t="str">
        <f t="shared" si="164"/>
        <v>1-30</v>
      </c>
      <c r="Q3527" s="35" t="str">
        <f>+VLOOKUP(B3527,'[2]PORTAFOLIO JAN17'!$B$7:$T$4941,19,FALSE)</f>
        <v>MEXICO</v>
      </c>
      <c r="R3527" s="31">
        <v>0</v>
      </c>
      <c r="S3527" s="31">
        <v>0</v>
      </c>
      <c r="T3527" s="31" t="s">
        <v>45</v>
      </c>
      <c r="U3527" s="36" t="s">
        <v>46</v>
      </c>
      <c r="V3527" s="37">
        <v>76235</v>
      </c>
      <c r="W3527" s="38">
        <v>76235</v>
      </c>
      <c r="X3527" s="38">
        <v>0</v>
      </c>
      <c r="Y3527" s="38">
        <v>0</v>
      </c>
      <c r="Z3527" s="38">
        <v>0</v>
      </c>
      <c r="AA3527" s="38">
        <v>0</v>
      </c>
      <c r="AB3527" s="38">
        <v>0</v>
      </c>
      <c r="AC3527" s="38">
        <v>0</v>
      </c>
      <c r="AD3527" s="38" t="s">
        <v>47</v>
      </c>
    </row>
    <row r="3528" spans="1:30" s="27" customFormat="1" ht="15" customHeight="1" x14ac:dyDescent="0.25">
      <c r="A3528" s="39" t="s">
        <v>39</v>
      </c>
      <c r="B3528" s="39" t="s">
        <v>3577</v>
      </c>
      <c r="C3528" s="86">
        <v>42767</v>
      </c>
      <c r="D3528" s="29">
        <f>+VLOOKUP(B3528,'[2]HG-Mexico by Contract'!$B$8:$G$4512,6,FALSE)</f>
        <v>315951</v>
      </c>
      <c r="E3528" s="29"/>
      <c r="F3528" s="39" t="s">
        <v>41</v>
      </c>
      <c r="G3528" s="39" t="s">
        <v>42</v>
      </c>
      <c r="H3528" s="39" t="s">
        <v>44</v>
      </c>
      <c r="I3528" s="40">
        <v>75695.72</v>
      </c>
      <c r="J3528" s="32">
        <f t="shared" ref="J3528:J3591" si="165">+IF(H3528="MXN",I3528/$J$2,I3528)</f>
        <v>75695.72</v>
      </c>
      <c r="K3528" s="31">
        <v>0</v>
      </c>
      <c r="L3528" s="31">
        <v>0</v>
      </c>
      <c r="M3528" s="31">
        <v>0</v>
      </c>
      <c r="N3528" s="31">
        <v>0</v>
      </c>
      <c r="O3528" s="33">
        <f t="shared" ref="O3528:O3591" si="166">+N3528+M3528+L3528+K3528</f>
        <v>0</v>
      </c>
      <c r="P3528" s="34" t="str">
        <f t="shared" ref="P3528:P3591" si="167">+IF(N3528&gt;0,"120+",IF(M3528&gt;0,"91-120",IF(L3528&gt;0,"61-90",IF(K3528&gt;0,"31-60","1-30"))))</f>
        <v>1-30</v>
      </c>
      <c r="Q3528" s="35" t="str">
        <f>+VLOOKUP(B3528,'[2]PORTAFOLIO JAN17'!$B$7:$T$4941,19,FALSE)</f>
        <v>REPUBLICA DOMINICANA</v>
      </c>
      <c r="R3528" s="31">
        <v>0</v>
      </c>
      <c r="S3528" s="31">
        <v>0</v>
      </c>
      <c r="T3528" s="31" t="s">
        <v>45</v>
      </c>
      <c r="U3528" s="41" t="s">
        <v>46</v>
      </c>
      <c r="V3528" s="42">
        <v>75695.72</v>
      </c>
      <c r="W3528" s="43">
        <v>75695.72</v>
      </c>
      <c r="X3528" s="38">
        <v>0</v>
      </c>
      <c r="Y3528" s="38">
        <v>0</v>
      </c>
      <c r="Z3528" s="38">
        <v>0</v>
      </c>
      <c r="AA3528" s="38">
        <v>0</v>
      </c>
      <c r="AB3528" s="38">
        <v>0</v>
      </c>
      <c r="AC3528" s="38">
        <v>0</v>
      </c>
      <c r="AD3528" s="38" t="s">
        <v>47</v>
      </c>
    </row>
    <row r="3529" spans="1:30" s="27" customFormat="1" ht="15" customHeight="1" x14ac:dyDescent="0.25">
      <c r="A3529" s="28" t="s">
        <v>39</v>
      </c>
      <c r="B3529" s="28" t="s">
        <v>3578</v>
      </c>
      <c r="C3529" s="85">
        <v>42767</v>
      </c>
      <c r="D3529" s="29">
        <f>+VLOOKUP(B3529,'[2]HG-Mexico by Contract'!$B$8:$G$4512,6,FALSE)</f>
        <v>313548</v>
      </c>
      <c r="E3529" s="29"/>
      <c r="F3529" s="28" t="s">
        <v>218</v>
      </c>
      <c r="G3529" s="28" t="s">
        <v>42</v>
      </c>
      <c r="H3529" s="28" t="s">
        <v>44</v>
      </c>
      <c r="I3529" s="31">
        <v>131419.31</v>
      </c>
      <c r="J3529" s="32">
        <f t="shared" si="165"/>
        <v>131419.31</v>
      </c>
      <c r="K3529" s="31">
        <v>0</v>
      </c>
      <c r="L3529" s="31">
        <v>0</v>
      </c>
      <c r="M3529" s="31">
        <v>0</v>
      </c>
      <c r="N3529" s="31">
        <v>0</v>
      </c>
      <c r="O3529" s="33">
        <f t="shared" si="166"/>
        <v>0</v>
      </c>
      <c r="P3529" s="34" t="str">
        <f t="shared" si="167"/>
        <v>1-30</v>
      </c>
      <c r="Q3529" s="35" t="str">
        <f>+VLOOKUP(B3529,'[2]PORTAFOLIO JAN17'!$B$7:$T$4941,19,FALSE)</f>
        <v>NICARAGUA</v>
      </c>
      <c r="R3529" s="31">
        <v>0</v>
      </c>
      <c r="S3529" s="31">
        <v>0</v>
      </c>
      <c r="T3529" s="31" t="s">
        <v>45</v>
      </c>
      <c r="U3529" s="36" t="s">
        <v>46</v>
      </c>
      <c r="V3529" s="37">
        <v>131419.31</v>
      </c>
      <c r="W3529" s="38">
        <v>131419.31</v>
      </c>
      <c r="X3529" s="38">
        <v>0</v>
      </c>
      <c r="Y3529" s="38">
        <v>0</v>
      </c>
      <c r="Z3529" s="38">
        <v>0</v>
      </c>
      <c r="AA3529" s="38">
        <v>0</v>
      </c>
      <c r="AB3529" s="38">
        <v>0</v>
      </c>
      <c r="AC3529" s="38">
        <v>0</v>
      </c>
      <c r="AD3529" s="38" t="s">
        <v>47</v>
      </c>
    </row>
    <row r="3530" spans="1:30" s="27" customFormat="1" ht="15" customHeight="1" x14ac:dyDescent="0.25">
      <c r="A3530" s="39" t="s">
        <v>39</v>
      </c>
      <c r="B3530" s="39" t="s">
        <v>3579</v>
      </c>
      <c r="C3530" s="86">
        <v>42767</v>
      </c>
      <c r="D3530" s="29">
        <f>+VLOOKUP(B3530,'[2]HG-Mexico by Contract'!$B$8:$G$4512,6,FALSE)</f>
        <v>313548</v>
      </c>
      <c r="E3530" s="29"/>
      <c r="F3530" s="39" t="s">
        <v>218</v>
      </c>
      <c r="G3530" s="39" t="s">
        <v>42</v>
      </c>
      <c r="H3530" s="39" t="s">
        <v>44</v>
      </c>
      <c r="I3530" s="40">
        <v>80873.42</v>
      </c>
      <c r="J3530" s="32">
        <f t="shared" si="165"/>
        <v>80873.42</v>
      </c>
      <c r="K3530" s="31">
        <v>0</v>
      </c>
      <c r="L3530" s="31">
        <v>0</v>
      </c>
      <c r="M3530" s="31">
        <v>0</v>
      </c>
      <c r="N3530" s="31">
        <v>0</v>
      </c>
      <c r="O3530" s="33">
        <f t="shared" si="166"/>
        <v>0</v>
      </c>
      <c r="P3530" s="34" t="str">
        <f t="shared" si="167"/>
        <v>1-30</v>
      </c>
      <c r="Q3530" s="35" t="str">
        <f>+VLOOKUP(B3530,'[2]PORTAFOLIO JAN17'!$B$7:$T$4941,19,FALSE)</f>
        <v>NICARAGUA</v>
      </c>
      <c r="R3530" s="31">
        <v>0</v>
      </c>
      <c r="S3530" s="31">
        <v>0</v>
      </c>
      <c r="T3530" s="31" t="s">
        <v>45</v>
      </c>
      <c r="U3530" s="41" t="s">
        <v>46</v>
      </c>
      <c r="V3530" s="42">
        <v>80873.42</v>
      </c>
      <c r="W3530" s="43">
        <v>80873.42</v>
      </c>
      <c r="X3530" s="38">
        <v>0</v>
      </c>
      <c r="Y3530" s="38">
        <v>0</v>
      </c>
      <c r="Z3530" s="38">
        <v>0</v>
      </c>
      <c r="AA3530" s="38">
        <v>0</v>
      </c>
      <c r="AB3530" s="38">
        <v>0</v>
      </c>
      <c r="AC3530" s="38">
        <v>0</v>
      </c>
      <c r="AD3530" s="38" t="s">
        <v>47</v>
      </c>
    </row>
    <row r="3531" spans="1:30" s="27" customFormat="1" ht="15" customHeight="1" x14ac:dyDescent="0.25">
      <c r="A3531" s="28" t="s">
        <v>39</v>
      </c>
      <c r="B3531" s="28" t="s">
        <v>3580</v>
      </c>
      <c r="C3531" s="85">
        <v>42767</v>
      </c>
      <c r="D3531" s="29">
        <f>+VLOOKUP(B3531,'[2]HG-Mexico by Contract'!$B$8:$G$4512,6,FALSE)</f>
        <v>318660</v>
      </c>
      <c r="E3531" s="29"/>
      <c r="F3531" s="28" t="s">
        <v>41</v>
      </c>
      <c r="G3531" s="28" t="s">
        <v>42</v>
      </c>
      <c r="H3531" s="28" t="s">
        <v>44</v>
      </c>
      <c r="I3531" s="31">
        <v>732928.62</v>
      </c>
      <c r="J3531" s="32">
        <f t="shared" si="165"/>
        <v>732928.62</v>
      </c>
      <c r="K3531" s="31">
        <v>0</v>
      </c>
      <c r="L3531" s="31">
        <v>0</v>
      </c>
      <c r="M3531" s="31">
        <v>0</v>
      </c>
      <c r="N3531" s="31">
        <v>0</v>
      </c>
      <c r="O3531" s="33">
        <f t="shared" si="166"/>
        <v>0</v>
      </c>
      <c r="P3531" s="34" t="str">
        <f t="shared" si="167"/>
        <v>1-30</v>
      </c>
      <c r="Q3531" s="35" t="s">
        <v>3581</v>
      </c>
      <c r="R3531" s="31">
        <v>0</v>
      </c>
      <c r="S3531" s="31">
        <v>0</v>
      </c>
      <c r="T3531" s="31" t="s">
        <v>45</v>
      </c>
      <c r="U3531" s="36" t="s">
        <v>46</v>
      </c>
      <c r="V3531" s="37">
        <v>732928.62</v>
      </c>
      <c r="W3531" s="38">
        <v>732928.62</v>
      </c>
      <c r="X3531" s="38">
        <v>0</v>
      </c>
      <c r="Y3531" s="38">
        <v>0</v>
      </c>
      <c r="Z3531" s="38">
        <v>0</v>
      </c>
      <c r="AA3531" s="38">
        <v>0</v>
      </c>
      <c r="AB3531" s="38">
        <v>0</v>
      </c>
      <c r="AC3531" s="38">
        <v>0</v>
      </c>
      <c r="AD3531" s="38" t="s">
        <v>47</v>
      </c>
    </row>
    <row r="3532" spans="1:30" s="27" customFormat="1" ht="15" customHeight="1" x14ac:dyDescent="0.25">
      <c r="A3532" s="39" t="s">
        <v>39</v>
      </c>
      <c r="B3532" s="39" t="s">
        <v>3582</v>
      </c>
      <c r="C3532" s="86">
        <v>42767</v>
      </c>
      <c r="D3532" s="29">
        <f>+VLOOKUP(B3532,'[2]HG-Mexico by Contract'!$B$8:$G$4512,6,FALSE)</f>
        <v>326401</v>
      </c>
      <c r="E3532" s="29"/>
      <c r="F3532" s="39" t="s">
        <v>41</v>
      </c>
      <c r="G3532" s="39" t="s">
        <v>42</v>
      </c>
      <c r="H3532" s="39" t="s">
        <v>63</v>
      </c>
      <c r="I3532" s="40">
        <v>1019851.9</v>
      </c>
      <c r="J3532" s="32">
        <f t="shared" si="165"/>
        <v>51227.160942645234</v>
      </c>
      <c r="K3532" s="31">
        <v>0</v>
      </c>
      <c r="L3532" s="31">
        <v>0</v>
      </c>
      <c r="M3532" s="31">
        <v>0</v>
      </c>
      <c r="N3532" s="31">
        <v>0</v>
      </c>
      <c r="O3532" s="33">
        <f t="shared" si="166"/>
        <v>0</v>
      </c>
      <c r="P3532" s="34" t="str">
        <f t="shared" si="167"/>
        <v>1-30</v>
      </c>
      <c r="Q3532" s="35" t="str">
        <f>+VLOOKUP(B3532,'[2]PORTAFOLIO JAN17'!$B$7:$T$4941,19,FALSE)</f>
        <v>MEXICO</v>
      </c>
      <c r="R3532" s="31">
        <v>0</v>
      </c>
      <c r="S3532" s="31">
        <v>0</v>
      </c>
      <c r="T3532" s="31" t="s">
        <v>45</v>
      </c>
      <c r="U3532" s="41" t="s">
        <v>64</v>
      </c>
      <c r="V3532" s="42">
        <v>51227.160937000001</v>
      </c>
      <c r="W3532" s="43">
        <v>51227.160937000001</v>
      </c>
      <c r="X3532" s="38">
        <v>0</v>
      </c>
      <c r="Y3532" s="38">
        <v>0</v>
      </c>
      <c r="Z3532" s="38">
        <v>0</v>
      </c>
      <c r="AA3532" s="38">
        <v>0</v>
      </c>
      <c r="AB3532" s="38">
        <v>0</v>
      </c>
      <c r="AC3532" s="38">
        <v>0</v>
      </c>
      <c r="AD3532" s="38" t="s">
        <v>47</v>
      </c>
    </row>
    <row r="3533" spans="1:30" s="27" customFormat="1" ht="15" customHeight="1" x14ac:dyDescent="0.25">
      <c r="A3533" s="28" t="s">
        <v>39</v>
      </c>
      <c r="B3533" s="28" t="s">
        <v>3583</v>
      </c>
      <c r="C3533" s="85">
        <v>42767</v>
      </c>
      <c r="D3533" s="29">
        <f>+VLOOKUP(B3533,'[2]HG-Mexico by Contract'!$B$8:$G$4512,6,FALSE)</f>
        <v>341466</v>
      </c>
      <c r="E3533" s="29"/>
      <c r="F3533" s="28" t="s">
        <v>41</v>
      </c>
      <c r="G3533" s="28" t="s">
        <v>42</v>
      </c>
      <c r="H3533" s="28" t="s">
        <v>44</v>
      </c>
      <c r="I3533" s="31">
        <v>130824.86</v>
      </c>
      <c r="J3533" s="32">
        <f t="shared" si="165"/>
        <v>130824.86</v>
      </c>
      <c r="K3533" s="31">
        <v>0</v>
      </c>
      <c r="L3533" s="31">
        <v>0</v>
      </c>
      <c r="M3533" s="31">
        <v>0</v>
      </c>
      <c r="N3533" s="31">
        <v>0</v>
      </c>
      <c r="O3533" s="33">
        <f t="shared" si="166"/>
        <v>0</v>
      </c>
      <c r="P3533" s="34" t="str">
        <f t="shared" si="167"/>
        <v>1-30</v>
      </c>
      <c r="Q3533" s="35" t="str">
        <f>+VLOOKUP(B3533,'[2]PORTAFOLIO JAN17'!$B$7:$T$4941,19,FALSE)</f>
        <v>MEXICO</v>
      </c>
      <c r="R3533" s="31">
        <v>0</v>
      </c>
      <c r="S3533" s="31">
        <v>0</v>
      </c>
      <c r="T3533" s="31" t="s">
        <v>45</v>
      </c>
      <c r="U3533" s="36" t="s">
        <v>46</v>
      </c>
      <c r="V3533" s="37">
        <v>130824.86</v>
      </c>
      <c r="W3533" s="38">
        <v>130824.86</v>
      </c>
      <c r="X3533" s="38">
        <v>0</v>
      </c>
      <c r="Y3533" s="38">
        <v>0</v>
      </c>
      <c r="Z3533" s="38">
        <v>0</v>
      </c>
      <c r="AA3533" s="38">
        <v>0</v>
      </c>
      <c r="AB3533" s="38">
        <v>0</v>
      </c>
      <c r="AC3533" s="38">
        <v>0</v>
      </c>
      <c r="AD3533" s="38" t="s">
        <v>47</v>
      </c>
    </row>
    <row r="3534" spans="1:30" s="27" customFormat="1" ht="15" customHeight="1" x14ac:dyDescent="0.25">
      <c r="A3534" s="39" t="s">
        <v>39</v>
      </c>
      <c r="B3534" s="39" t="s">
        <v>3584</v>
      </c>
      <c r="C3534" s="86">
        <v>42767</v>
      </c>
      <c r="D3534" s="29">
        <f>+VLOOKUP(B3534,'[2]HG-Mexico by Contract'!$B$8:$G$4512,6,FALSE)</f>
        <v>318945</v>
      </c>
      <c r="E3534" s="29"/>
      <c r="F3534" s="39" t="s">
        <v>41</v>
      </c>
      <c r="G3534" s="39" t="s">
        <v>42</v>
      </c>
      <c r="H3534" s="39" t="s">
        <v>44</v>
      </c>
      <c r="I3534" s="40">
        <v>600177.29</v>
      </c>
      <c r="J3534" s="32">
        <f t="shared" si="165"/>
        <v>600177.29</v>
      </c>
      <c r="K3534" s="31">
        <v>600177.29</v>
      </c>
      <c r="L3534" s="31">
        <v>0</v>
      </c>
      <c r="M3534" s="31">
        <v>0</v>
      </c>
      <c r="N3534" s="31">
        <v>0</v>
      </c>
      <c r="O3534" s="33">
        <f t="shared" si="166"/>
        <v>600177.29</v>
      </c>
      <c r="P3534" s="34" t="str">
        <f t="shared" si="167"/>
        <v>31-60</v>
      </c>
      <c r="Q3534" s="35" t="str">
        <f>+VLOOKUP(B3534,'[2]PORTAFOLIO JAN17'!$B$7:$T$4941,19,FALSE)</f>
        <v>MEXICO</v>
      </c>
      <c r="R3534" s="31">
        <v>0</v>
      </c>
      <c r="S3534" s="31">
        <v>0</v>
      </c>
      <c r="T3534" s="31" t="s">
        <v>45</v>
      </c>
      <c r="U3534" s="41" t="s">
        <v>46</v>
      </c>
      <c r="V3534" s="42">
        <v>600177.29</v>
      </c>
      <c r="W3534" s="43">
        <v>0</v>
      </c>
      <c r="X3534" s="38">
        <v>600177.29</v>
      </c>
      <c r="Y3534" s="38">
        <v>0</v>
      </c>
      <c r="Z3534" s="38">
        <v>0</v>
      </c>
      <c r="AA3534" s="38">
        <v>0</v>
      </c>
      <c r="AB3534" s="38">
        <v>0</v>
      </c>
      <c r="AC3534" s="38">
        <v>0</v>
      </c>
      <c r="AD3534" s="38" t="s">
        <v>47</v>
      </c>
    </row>
    <row r="3535" spans="1:30" s="27" customFormat="1" ht="15" customHeight="1" x14ac:dyDescent="0.25">
      <c r="A3535" s="28" t="s">
        <v>39</v>
      </c>
      <c r="B3535" s="28" t="s">
        <v>3585</v>
      </c>
      <c r="C3535" s="85">
        <v>42767</v>
      </c>
      <c r="D3535" s="29">
        <f>+VLOOKUP(B3535,'[2]HG-Mexico by Contract'!$B$8:$G$4512,6,FALSE)</f>
        <v>318874</v>
      </c>
      <c r="E3535" s="29"/>
      <c r="F3535" s="28" t="s">
        <v>41</v>
      </c>
      <c r="G3535" s="28" t="s">
        <v>42</v>
      </c>
      <c r="H3535" s="28" t="s">
        <v>63</v>
      </c>
      <c r="I3535" s="31">
        <v>7415914.6799999997</v>
      </c>
      <c r="J3535" s="32">
        <f t="shared" si="165"/>
        <v>372501.3944174496</v>
      </c>
      <c r="K3535" s="31">
        <v>0</v>
      </c>
      <c r="L3535" s="31">
        <v>0</v>
      </c>
      <c r="M3535" s="31">
        <v>0</v>
      </c>
      <c r="N3535" s="31">
        <v>0</v>
      </c>
      <c r="O3535" s="33">
        <f t="shared" si="166"/>
        <v>0</v>
      </c>
      <c r="P3535" s="34" t="str">
        <f t="shared" si="167"/>
        <v>1-30</v>
      </c>
      <c r="Q3535" s="35" t="str">
        <f>+VLOOKUP(B3535,'[2]PORTAFOLIO JAN17'!$B$7:$T$4941,19,FALSE)</f>
        <v>MEXICO</v>
      </c>
      <c r="R3535" s="31">
        <v>0</v>
      </c>
      <c r="S3535" s="31">
        <v>0</v>
      </c>
      <c r="T3535" s="31" t="s">
        <v>45</v>
      </c>
      <c r="U3535" s="36" t="s">
        <v>64</v>
      </c>
      <c r="V3535" s="37">
        <v>372501.39437639999</v>
      </c>
      <c r="W3535" s="38">
        <v>372501.39437639999</v>
      </c>
      <c r="X3535" s="38">
        <v>0</v>
      </c>
      <c r="Y3535" s="38">
        <v>0</v>
      </c>
      <c r="Z3535" s="38">
        <v>0</v>
      </c>
      <c r="AA3535" s="38">
        <v>0</v>
      </c>
      <c r="AB3535" s="38">
        <v>0</v>
      </c>
      <c r="AC3535" s="38">
        <v>0</v>
      </c>
      <c r="AD3535" s="38" t="s">
        <v>47</v>
      </c>
    </row>
    <row r="3536" spans="1:30" s="27" customFormat="1" ht="15" customHeight="1" x14ac:dyDescent="0.25">
      <c r="A3536" s="39" t="s">
        <v>39</v>
      </c>
      <c r="B3536" s="39" t="s">
        <v>3586</v>
      </c>
      <c r="C3536" s="86">
        <v>42767</v>
      </c>
      <c r="D3536" s="29">
        <f>+VLOOKUP(B3536,'[2]HG-Mexico by Contract'!$B$8:$G$4512,6,FALSE)</f>
        <v>488308</v>
      </c>
      <c r="E3536" s="29"/>
      <c r="F3536" s="39" t="s">
        <v>41</v>
      </c>
      <c r="G3536" s="39" t="s">
        <v>42</v>
      </c>
      <c r="H3536" s="39" t="s">
        <v>63</v>
      </c>
      <c r="I3536" s="40">
        <v>1631849.65</v>
      </c>
      <c r="J3536" s="32">
        <f t="shared" si="165"/>
        <v>81967.807928532842</v>
      </c>
      <c r="K3536" s="31">
        <v>0</v>
      </c>
      <c r="L3536" s="31">
        <v>0</v>
      </c>
      <c r="M3536" s="31">
        <v>0</v>
      </c>
      <c r="N3536" s="31">
        <v>0</v>
      </c>
      <c r="O3536" s="33">
        <f t="shared" si="166"/>
        <v>0</v>
      </c>
      <c r="P3536" s="34" t="str">
        <f t="shared" si="167"/>
        <v>1-30</v>
      </c>
      <c r="Q3536" s="35" t="str">
        <f>+VLOOKUP(B3536,'[2]PORTAFOLIO JAN17'!$B$7:$T$4941,19,FALSE)</f>
        <v>MEXICO</v>
      </c>
      <c r="R3536" s="31">
        <v>0</v>
      </c>
      <c r="S3536" s="31">
        <v>0</v>
      </c>
      <c r="T3536" s="31" t="s">
        <v>45</v>
      </c>
      <c r="U3536" s="41" t="s">
        <v>64</v>
      </c>
      <c r="V3536" s="42">
        <v>81967.807919500003</v>
      </c>
      <c r="W3536" s="43">
        <v>81967.807919500003</v>
      </c>
      <c r="X3536" s="38">
        <v>0</v>
      </c>
      <c r="Y3536" s="38">
        <v>0</v>
      </c>
      <c r="Z3536" s="38">
        <v>0</v>
      </c>
      <c r="AA3536" s="38">
        <v>0</v>
      </c>
      <c r="AB3536" s="38">
        <v>0</v>
      </c>
      <c r="AC3536" s="38">
        <v>0</v>
      </c>
      <c r="AD3536" s="38" t="s">
        <v>47</v>
      </c>
    </row>
    <row r="3537" spans="1:30" s="27" customFormat="1" ht="15" customHeight="1" x14ac:dyDescent="0.25">
      <c r="A3537" s="28" t="s">
        <v>39</v>
      </c>
      <c r="B3537" s="28" t="s">
        <v>3587</v>
      </c>
      <c r="C3537" s="85">
        <v>42767</v>
      </c>
      <c r="D3537" s="29">
        <f>+VLOOKUP(B3537,'[2]HG-Mexico by Contract'!$B$8:$G$4512,6,FALSE)</f>
        <v>313548</v>
      </c>
      <c r="E3537" s="29"/>
      <c r="F3537" s="28" t="s">
        <v>218</v>
      </c>
      <c r="G3537" s="28" t="s">
        <v>42</v>
      </c>
      <c r="H3537" s="28" t="s">
        <v>44</v>
      </c>
      <c r="I3537" s="31">
        <v>131419.31</v>
      </c>
      <c r="J3537" s="32">
        <f t="shared" si="165"/>
        <v>131419.31</v>
      </c>
      <c r="K3537" s="31">
        <v>0</v>
      </c>
      <c r="L3537" s="31">
        <v>0</v>
      </c>
      <c r="M3537" s="31">
        <v>0</v>
      </c>
      <c r="N3537" s="31">
        <v>0</v>
      </c>
      <c r="O3537" s="33">
        <f t="shared" si="166"/>
        <v>0</v>
      </c>
      <c r="P3537" s="34" t="str">
        <f t="shared" si="167"/>
        <v>1-30</v>
      </c>
      <c r="Q3537" s="35" t="str">
        <f>+VLOOKUP(B3537,'[2]PORTAFOLIO JAN17'!$B$7:$T$4941,19,FALSE)</f>
        <v>NICARAGUA</v>
      </c>
      <c r="R3537" s="31">
        <v>0</v>
      </c>
      <c r="S3537" s="31">
        <v>0</v>
      </c>
      <c r="T3537" s="31" t="s">
        <v>45</v>
      </c>
      <c r="U3537" s="36" t="s">
        <v>46</v>
      </c>
      <c r="V3537" s="37">
        <v>131419.31</v>
      </c>
      <c r="W3537" s="38">
        <v>131419.31</v>
      </c>
      <c r="X3537" s="38">
        <v>0</v>
      </c>
      <c r="Y3537" s="38">
        <v>0</v>
      </c>
      <c r="Z3537" s="38">
        <v>0</v>
      </c>
      <c r="AA3537" s="38">
        <v>0</v>
      </c>
      <c r="AB3537" s="38">
        <v>0</v>
      </c>
      <c r="AC3537" s="38">
        <v>0</v>
      </c>
      <c r="AD3537" s="38" t="s">
        <v>47</v>
      </c>
    </row>
    <row r="3538" spans="1:30" s="27" customFormat="1" ht="15" customHeight="1" x14ac:dyDescent="0.25">
      <c r="A3538" s="39" t="s">
        <v>39</v>
      </c>
      <c r="B3538" s="39" t="s">
        <v>3588</v>
      </c>
      <c r="C3538" s="86">
        <v>42767</v>
      </c>
      <c r="D3538" s="29">
        <f>+VLOOKUP(B3538,'[2]HG-Mexico by Contract'!$B$8:$G$4512,6,FALSE)</f>
        <v>313548</v>
      </c>
      <c r="E3538" s="29"/>
      <c r="F3538" s="39" t="s">
        <v>218</v>
      </c>
      <c r="G3538" s="39" t="s">
        <v>42</v>
      </c>
      <c r="H3538" s="39" t="s">
        <v>44</v>
      </c>
      <c r="I3538" s="40">
        <v>80873.42</v>
      </c>
      <c r="J3538" s="32">
        <f t="shared" si="165"/>
        <v>80873.42</v>
      </c>
      <c r="K3538" s="31">
        <v>0</v>
      </c>
      <c r="L3538" s="31">
        <v>0</v>
      </c>
      <c r="M3538" s="31">
        <v>0</v>
      </c>
      <c r="N3538" s="31">
        <v>0</v>
      </c>
      <c r="O3538" s="33">
        <f t="shared" si="166"/>
        <v>0</v>
      </c>
      <c r="P3538" s="34" t="str">
        <f t="shared" si="167"/>
        <v>1-30</v>
      </c>
      <c r="Q3538" s="35" t="str">
        <f>+VLOOKUP(B3538,'[2]PORTAFOLIO JAN17'!$B$7:$T$4941,19,FALSE)</f>
        <v>NICARAGUA</v>
      </c>
      <c r="R3538" s="31">
        <v>0</v>
      </c>
      <c r="S3538" s="31">
        <v>0</v>
      </c>
      <c r="T3538" s="31" t="s">
        <v>45</v>
      </c>
      <c r="U3538" s="41" t="s">
        <v>46</v>
      </c>
      <c r="V3538" s="42">
        <v>80873.42</v>
      </c>
      <c r="W3538" s="43">
        <v>80873.42</v>
      </c>
      <c r="X3538" s="38">
        <v>0</v>
      </c>
      <c r="Y3538" s="38">
        <v>0</v>
      </c>
      <c r="Z3538" s="38">
        <v>0</v>
      </c>
      <c r="AA3538" s="38">
        <v>0</v>
      </c>
      <c r="AB3538" s="38">
        <v>0</v>
      </c>
      <c r="AC3538" s="38">
        <v>0</v>
      </c>
      <c r="AD3538" s="38" t="s">
        <v>47</v>
      </c>
    </row>
    <row r="3539" spans="1:30" s="27" customFormat="1" ht="15" customHeight="1" x14ac:dyDescent="0.25">
      <c r="A3539" s="28" t="s">
        <v>39</v>
      </c>
      <c r="B3539" s="28" t="s">
        <v>3589</v>
      </c>
      <c r="C3539" s="85">
        <v>42767</v>
      </c>
      <c r="D3539" s="29">
        <f>+VLOOKUP(B3539,'[2]HG-Mexico by Contract'!$B$8:$G$4512,6,FALSE)</f>
        <v>313548</v>
      </c>
      <c r="E3539" s="29"/>
      <c r="F3539" s="28" t="s">
        <v>218</v>
      </c>
      <c r="G3539" s="28" t="s">
        <v>42</v>
      </c>
      <c r="H3539" s="28" t="s">
        <v>44</v>
      </c>
      <c r="I3539" s="31">
        <v>131419.31</v>
      </c>
      <c r="J3539" s="32">
        <f t="shared" si="165"/>
        <v>131419.31</v>
      </c>
      <c r="K3539" s="31">
        <v>0</v>
      </c>
      <c r="L3539" s="31">
        <v>0</v>
      </c>
      <c r="M3539" s="31">
        <v>0</v>
      </c>
      <c r="N3539" s="31">
        <v>0</v>
      </c>
      <c r="O3539" s="33">
        <f t="shared" si="166"/>
        <v>0</v>
      </c>
      <c r="P3539" s="34" t="str">
        <f t="shared" si="167"/>
        <v>1-30</v>
      </c>
      <c r="Q3539" s="35" t="str">
        <f>+VLOOKUP(B3539,'[2]PORTAFOLIO JAN17'!$B$7:$T$4941,19,FALSE)</f>
        <v>NICARAGUA</v>
      </c>
      <c r="R3539" s="31">
        <v>0</v>
      </c>
      <c r="S3539" s="31">
        <v>0</v>
      </c>
      <c r="T3539" s="31" t="s">
        <v>45</v>
      </c>
      <c r="U3539" s="36" t="s">
        <v>46</v>
      </c>
      <c r="V3539" s="37">
        <v>131419.31</v>
      </c>
      <c r="W3539" s="38">
        <v>131419.31</v>
      </c>
      <c r="X3539" s="38">
        <v>0</v>
      </c>
      <c r="Y3539" s="38">
        <v>0</v>
      </c>
      <c r="Z3539" s="38">
        <v>0</v>
      </c>
      <c r="AA3539" s="38">
        <v>0</v>
      </c>
      <c r="AB3539" s="38">
        <v>0</v>
      </c>
      <c r="AC3539" s="38">
        <v>0</v>
      </c>
      <c r="AD3539" s="38" t="s">
        <v>47</v>
      </c>
    </row>
    <row r="3540" spans="1:30" s="27" customFormat="1" ht="15" customHeight="1" x14ac:dyDescent="0.25">
      <c r="A3540" s="39" t="s">
        <v>39</v>
      </c>
      <c r="B3540" s="39" t="s">
        <v>3590</v>
      </c>
      <c r="C3540" s="86">
        <v>42767</v>
      </c>
      <c r="D3540" s="29">
        <f>+VLOOKUP(B3540,'[2]HG-Mexico by Contract'!$B$8:$G$4512,6,FALSE)</f>
        <v>313548</v>
      </c>
      <c r="E3540" s="29"/>
      <c r="F3540" s="39" t="s">
        <v>218</v>
      </c>
      <c r="G3540" s="39" t="s">
        <v>42</v>
      </c>
      <c r="H3540" s="39" t="s">
        <v>44</v>
      </c>
      <c r="I3540" s="40">
        <v>80873.42</v>
      </c>
      <c r="J3540" s="32">
        <f t="shared" si="165"/>
        <v>80873.42</v>
      </c>
      <c r="K3540" s="31">
        <v>0</v>
      </c>
      <c r="L3540" s="31">
        <v>0</v>
      </c>
      <c r="M3540" s="31">
        <v>0</v>
      </c>
      <c r="N3540" s="31">
        <v>0</v>
      </c>
      <c r="O3540" s="33">
        <f t="shared" si="166"/>
        <v>0</v>
      </c>
      <c r="P3540" s="34" t="str">
        <f t="shared" si="167"/>
        <v>1-30</v>
      </c>
      <c r="Q3540" s="35" t="str">
        <f>+VLOOKUP(B3540,'[2]PORTAFOLIO JAN17'!$B$7:$T$4941,19,FALSE)</f>
        <v>NICARAGUA</v>
      </c>
      <c r="R3540" s="31">
        <v>0</v>
      </c>
      <c r="S3540" s="31">
        <v>0</v>
      </c>
      <c r="T3540" s="31" t="s">
        <v>45</v>
      </c>
      <c r="U3540" s="41" t="s">
        <v>46</v>
      </c>
      <c r="V3540" s="42">
        <v>80873.42</v>
      </c>
      <c r="W3540" s="43">
        <v>80873.42</v>
      </c>
      <c r="X3540" s="38">
        <v>0</v>
      </c>
      <c r="Y3540" s="38">
        <v>0</v>
      </c>
      <c r="Z3540" s="38">
        <v>0</v>
      </c>
      <c r="AA3540" s="38">
        <v>0</v>
      </c>
      <c r="AB3540" s="38">
        <v>0</v>
      </c>
      <c r="AC3540" s="38">
        <v>0</v>
      </c>
      <c r="AD3540" s="38" t="s">
        <v>47</v>
      </c>
    </row>
    <row r="3541" spans="1:30" s="27" customFormat="1" ht="15" customHeight="1" x14ac:dyDescent="0.25">
      <c r="A3541" s="28" t="s">
        <v>39</v>
      </c>
      <c r="B3541" s="28" t="s">
        <v>3591</v>
      </c>
      <c r="C3541" s="85">
        <v>42767</v>
      </c>
      <c r="D3541" s="29">
        <f>+VLOOKUP(B3541,'[2]HG-Mexico by Contract'!$B$8:$G$4512,6,FALSE)</f>
        <v>313548</v>
      </c>
      <c r="E3541" s="29"/>
      <c r="F3541" s="28" t="s">
        <v>218</v>
      </c>
      <c r="G3541" s="28" t="s">
        <v>42</v>
      </c>
      <c r="H3541" s="28" t="s">
        <v>44</v>
      </c>
      <c r="I3541" s="31">
        <v>80873.42</v>
      </c>
      <c r="J3541" s="32">
        <f t="shared" si="165"/>
        <v>80873.42</v>
      </c>
      <c r="K3541" s="31">
        <v>0</v>
      </c>
      <c r="L3541" s="31">
        <v>0</v>
      </c>
      <c r="M3541" s="31">
        <v>0</v>
      </c>
      <c r="N3541" s="31">
        <v>0</v>
      </c>
      <c r="O3541" s="33">
        <f t="shared" si="166"/>
        <v>0</v>
      </c>
      <c r="P3541" s="34" t="str">
        <f t="shared" si="167"/>
        <v>1-30</v>
      </c>
      <c r="Q3541" s="35" t="str">
        <f>+VLOOKUP(B3541,'[2]PORTAFOLIO JAN17'!$B$7:$T$4941,19,FALSE)</f>
        <v>NICARAGUA</v>
      </c>
      <c r="R3541" s="31">
        <v>0</v>
      </c>
      <c r="S3541" s="31">
        <v>0</v>
      </c>
      <c r="T3541" s="31" t="s">
        <v>45</v>
      </c>
      <c r="U3541" s="36" t="s">
        <v>46</v>
      </c>
      <c r="V3541" s="37">
        <v>80873.42</v>
      </c>
      <c r="W3541" s="38">
        <v>80873.42</v>
      </c>
      <c r="X3541" s="38">
        <v>0</v>
      </c>
      <c r="Y3541" s="38">
        <v>0</v>
      </c>
      <c r="Z3541" s="38">
        <v>0</v>
      </c>
      <c r="AA3541" s="38">
        <v>0</v>
      </c>
      <c r="AB3541" s="38">
        <v>0</v>
      </c>
      <c r="AC3541" s="38">
        <v>0</v>
      </c>
      <c r="AD3541" s="38" t="s">
        <v>47</v>
      </c>
    </row>
    <row r="3542" spans="1:30" s="27" customFormat="1" ht="15" customHeight="1" x14ac:dyDescent="0.25">
      <c r="A3542" s="39" t="s">
        <v>39</v>
      </c>
      <c r="B3542" s="39" t="s">
        <v>3592</v>
      </c>
      <c r="C3542" s="86">
        <v>42767</v>
      </c>
      <c r="D3542" s="29">
        <f>+VLOOKUP(B3542,'[2]HG-Mexico by Contract'!$B$8:$G$4512,6,FALSE)</f>
        <v>318874</v>
      </c>
      <c r="E3542" s="29"/>
      <c r="F3542" s="39" t="s">
        <v>41</v>
      </c>
      <c r="G3542" s="39" t="s">
        <v>42</v>
      </c>
      <c r="H3542" s="39" t="s">
        <v>63</v>
      </c>
      <c r="I3542" s="40">
        <v>7406467.6500000004</v>
      </c>
      <c r="J3542" s="32">
        <f t="shared" si="165"/>
        <v>372026.87010049738</v>
      </c>
      <c r="K3542" s="31">
        <v>0</v>
      </c>
      <c r="L3542" s="31">
        <v>0</v>
      </c>
      <c r="M3542" s="31">
        <v>0</v>
      </c>
      <c r="N3542" s="31">
        <v>0</v>
      </c>
      <c r="O3542" s="33">
        <f t="shared" si="166"/>
        <v>0</v>
      </c>
      <c r="P3542" s="34" t="str">
        <f t="shared" si="167"/>
        <v>1-30</v>
      </c>
      <c r="Q3542" s="35" t="str">
        <f>+VLOOKUP(B3542,'[2]PORTAFOLIO JAN17'!$B$7:$T$4941,19,FALSE)</f>
        <v>MEXICO</v>
      </c>
      <c r="R3542" s="31">
        <v>0</v>
      </c>
      <c r="S3542" s="31">
        <v>0</v>
      </c>
      <c r="T3542" s="31" t="s">
        <v>45</v>
      </c>
      <c r="U3542" s="41" t="s">
        <v>64</v>
      </c>
      <c r="V3542" s="42">
        <v>372026.87005949998</v>
      </c>
      <c r="W3542" s="43">
        <v>372026.87005949998</v>
      </c>
      <c r="X3542" s="38">
        <v>0</v>
      </c>
      <c r="Y3542" s="38">
        <v>0</v>
      </c>
      <c r="Z3542" s="38">
        <v>0</v>
      </c>
      <c r="AA3542" s="38">
        <v>0</v>
      </c>
      <c r="AB3542" s="38">
        <v>0</v>
      </c>
      <c r="AC3542" s="38">
        <v>0</v>
      </c>
      <c r="AD3542" s="38" t="s">
        <v>47</v>
      </c>
    </row>
    <row r="3543" spans="1:30" s="27" customFormat="1" ht="15" customHeight="1" x14ac:dyDescent="0.25">
      <c r="A3543" s="28" t="s">
        <v>39</v>
      </c>
      <c r="B3543" s="28" t="s">
        <v>3593</v>
      </c>
      <c r="C3543" s="85">
        <v>42767</v>
      </c>
      <c r="D3543" s="29">
        <f>+VLOOKUP(B3543,'[2]HG-Mexico by Contract'!$B$8:$G$4512,6,FALSE)</f>
        <v>314376</v>
      </c>
      <c r="E3543" s="29"/>
      <c r="F3543" s="28" t="s">
        <v>41</v>
      </c>
      <c r="G3543" s="28" t="s">
        <v>42</v>
      </c>
      <c r="H3543" s="28" t="s">
        <v>44</v>
      </c>
      <c r="I3543" s="31">
        <v>60562.52</v>
      </c>
      <c r="J3543" s="32">
        <f t="shared" si="165"/>
        <v>60562.52</v>
      </c>
      <c r="K3543" s="31">
        <v>0</v>
      </c>
      <c r="L3543" s="31">
        <v>0</v>
      </c>
      <c r="M3543" s="31">
        <v>0</v>
      </c>
      <c r="N3543" s="31">
        <v>0</v>
      </c>
      <c r="O3543" s="33">
        <f t="shared" si="166"/>
        <v>0</v>
      </c>
      <c r="P3543" s="34" t="str">
        <f t="shared" si="167"/>
        <v>1-30</v>
      </c>
      <c r="Q3543" s="35" t="str">
        <f>+VLOOKUP(B3543,'[2]PORTAFOLIO JAN17'!$B$7:$T$4941,19,FALSE)</f>
        <v>COSTA RICA</v>
      </c>
      <c r="R3543" s="31">
        <v>0</v>
      </c>
      <c r="S3543" s="31">
        <v>0</v>
      </c>
      <c r="T3543" s="31" t="s">
        <v>45</v>
      </c>
      <c r="U3543" s="36" t="s">
        <v>46</v>
      </c>
      <c r="V3543" s="37">
        <v>60562.52</v>
      </c>
      <c r="W3543" s="38">
        <v>60562.52</v>
      </c>
      <c r="X3543" s="38">
        <v>0</v>
      </c>
      <c r="Y3543" s="38">
        <v>0</v>
      </c>
      <c r="Z3543" s="38">
        <v>0</v>
      </c>
      <c r="AA3543" s="38">
        <v>0</v>
      </c>
      <c r="AB3543" s="38">
        <v>0</v>
      </c>
      <c r="AC3543" s="38">
        <v>0</v>
      </c>
      <c r="AD3543" s="38" t="s">
        <v>47</v>
      </c>
    </row>
    <row r="3544" spans="1:30" s="27" customFormat="1" ht="15" customHeight="1" x14ac:dyDescent="0.25">
      <c r="A3544" s="39" t="s">
        <v>39</v>
      </c>
      <c r="B3544" s="39" t="s">
        <v>3594</v>
      </c>
      <c r="C3544" s="86">
        <v>42767</v>
      </c>
      <c r="D3544" s="29">
        <f>+VLOOKUP(B3544,'[2]HG-Mexico by Contract'!$B$8:$G$4512,6,FALSE)</f>
        <v>487323</v>
      </c>
      <c r="E3544" s="29"/>
      <c r="F3544" s="39" t="s">
        <v>41</v>
      </c>
      <c r="G3544" s="39" t="s">
        <v>42</v>
      </c>
      <c r="H3544" s="39" t="s">
        <v>63</v>
      </c>
      <c r="I3544" s="40">
        <v>3302277.98</v>
      </c>
      <c r="J3544" s="32">
        <f t="shared" si="165"/>
        <v>165873.42295367926</v>
      </c>
      <c r="K3544" s="31">
        <v>0</v>
      </c>
      <c r="L3544" s="31">
        <v>0</v>
      </c>
      <c r="M3544" s="31">
        <v>0</v>
      </c>
      <c r="N3544" s="31">
        <v>0</v>
      </c>
      <c r="O3544" s="33">
        <f t="shared" si="166"/>
        <v>0</v>
      </c>
      <c r="P3544" s="34" t="str">
        <f t="shared" si="167"/>
        <v>1-30</v>
      </c>
      <c r="Q3544" s="35" t="str">
        <f>+VLOOKUP(B3544,'[2]PORTAFOLIO JAN17'!$B$7:$T$4941,19,FALSE)</f>
        <v>MEXICO</v>
      </c>
      <c r="R3544" s="31">
        <v>0</v>
      </c>
      <c r="S3544" s="31">
        <v>0</v>
      </c>
      <c r="T3544" s="31" t="s">
        <v>45</v>
      </c>
      <c r="U3544" s="41" t="s">
        <v>64</v>
      </c>
      <c r="V3544" s="42">
        <v>165873.42293540001</v>
      </c>
      <c r="W3544" s="43">
        <v>165873.42293540001</v>
      </c>
      <c r="X3544" s="38">
        <v>0</v>
      </c>
      <c r="Y3544" s="38">
        <v>0</v>
      </c>
      <c r="Z3544" s="38">
        <v>0</v>
      </c>
      <c r="AA3544" s="38">
        <v>0</v>
      </c>
      <c r="AB3544" s="38">
        <v>0</v>
      </c>
      <c r="AC3544" s="38">
        <v>0</v>
      </c>
      <c r="AD3544" s="38" t="s">
        <v>47</v>
      </c>
    </row>
    <row r="3545" spans="1:30" s="27" customFormat="1" ht="15" customHeight="1" x14ac:dyDescent="0.25">
      <c r="A3545" s="28" t="s">
        <v>39</v>
      </c>
      <c r="B3545" s="28" t="s">
        <v>3595</v>
      </c>
      <c r="C3545" s="85">
        <v>42767</v>
      </c>
      <c r="D3545" s="29">
        <f>+VLOOKUP(B3545,'[2]HG-Mexico by Contract'!$B$8:$G$4512,6,FALSE)</f>
        <v>314544</v>
      </c>
      <c r="E3545" s="29"/>
      <c r="F3545" s="28" t="s">
        <v>41</v>
      </c>
      <c r="G3545" s="28" t="s">
        <v>42</v>
      </c>
      <c r="H3545" s="28" t="s">
        <v>63</v>
      </c>
      <c r="I3545" s="31">
        <v>3596145.83</v>
      </c>
      <c r="J3545" s="32">
        <f t="shared" si="165"/>
        <v>180634.4050608059</v>
      </c>
      <c r="K3545" s="31">
        <v>0</v>
      </c>
      <c r="L3545" s="31">
        <v>0</v>
      </c>
      <c r="M3545" s="31">
        <v>0</v>
      </c>
      <c r="N3545" s="31">
        <v>0</v>
      </c>
      <c r="O3545" s="33">
        <f t="shared" si="166"/>
        <v>0</v>
      </c>
      <c r="P3545" s="34" t="str">
        <f t="shared" si="167"/>
        <v>1-30</v>
      </c>
      <c r="Q3545" s="35" t="str">
        <f>+VLOOKUP(B3545,'[2]PORTAFOLIO JAN17'!$B$7:$T$4941,19,FALSE)</f>
        <v>MEXICO</v>
      </c>
      <c r="R3545" s="31">
        <v>0</v>
      </c>
      <c r="S3545" s="31">
        <v>0</v>
      </c>
      <c r="T3545" s="31" t="s">
        <v>45</v>
      </c>
      <c r="U3545" s="36" t="s">
        <v>64</v>
      </c>
      <c r="V3545" s="37">
        <v>180634.40504089999</v>
      </c>
      <c r="W3545" s="38">
        <v>180634.40504089999</v>
      </c>
      <c r="X3545" s="38">
        <v>0</v>
      </c>
      <c r="Y3545" s="38">
        <v>0</v>
      </c>
      <c r="Z3545" s="38">
        <v>0</v>
      </c>
      <c r="AA3545" s="38">
        <v>0</v>
      </c>
      <c r="AB3545" s="38">
        <v>0</v>
      </c>
      <c r="AC3545" s="38">
        <v>0</v>
      </c>
      <c r="AD3545" s="38" t="s">
        <v>47</v>
      </c>
    </row>
    <row r="3546" spans="1:30" s="27" customFormat="1" ht="15" customHeight="1" x14ac:dyDescent="0.25">
      <c r="A3546" s="39" t="s">
        <v>39</v>
      </c>
      <c r="B3546" s="39" t="s">
        <v>3596</v>
      </c>
      <c r="C3546" s="86">
        <v>42767</v>
      </c>
      <c r="D3546" s="29">
        <f>+VLOOKUP(B3546,'[2]HG-Mexico by Contract'!$B$8:$G$4512,6,FALSE)</f>
        <v>313548</v>
      </c>
      <c r="E3546" s="29"/>
      <c r="F3546" s="39" t="s">
        <v>218</v>
      </c>
      <c r="G3546" s="39" t="s">
        <v>42</v>
      </c>
      <c r="H3546" s="39" t="s">
        <v>44</v>
      </c>
      <c r="I3546" s="40">
        <v>60620.22</v>
      </c>
      <c r="J3546" s="32">
        <f t="shared" si="165"/>
        <v>60620.22</v>
      </c>
      <c r="K3546" s="31">
        <v>0</v>
      </c>
      <c r="L3546" s="31">
        <v>0</v>
      </c>
      <c r="M3546" s="31">
        <v>0</v>
      </c>
      <c r="N3546" s="31">
        <v>0</v>
      </c>
      <c r="O3546" s="33">
        <f t="shared" si="166"/>
        <v>0</v>
      </c>
      <c r="P3546" s="34" t="str">
        <f t="shared" si="167"/>
        <v>1-30</v>
      </c>
      <c r="Q3546" s="35" t="str">
        <f>+VLOOKUP(B3546,'[2]PORTAFOLIO JAN17'!$B$7:$T$4941,19,FALSE)</f>
        <v>NICARAGUA</v>
      </c>
      <c r="R3546" s="31">
        <v>0</v>
      </c>
      <c r="S3546" s="31">
        <v>0</v>
      </c>
      <c r="T3546" s="31" t="s">
        <v>45</v>
      </c>
      <c r="U3546" s="41" t="s">
        <v>46</v>
      </c>
      <c r="V3546" s="42">
        <v>60620.22</v>
      </c>
      <c r="W3546" s="43">
        <v>60620.22</v>
      </c>
      <c r="X3546" s="38">
        <v>0</v>
      </c>
      <c r="Y3546" s="38">
        <v>0</v>
      </c>
      <c r="Z3546" s="38">
        <v>0</v>
      </c>
      <c r="AA3546" s="38">
        <v>0</v>
      </c>
      <c r="AB3546" s="38">
        <v>0</v>
      </c>
      <c r="AC3546" s="38">
        <v>0</v>
      </c>
      <c r="AD3546" s="38" t="s">
        <v>47</v>
      </c>
    </row>
    <row r="3547" spans="1:30" s="27" customFormat="1" ht="15" customHeight="1" x14ac:dyDescent="0.25">
      <c r="A3547" s="28" t="s">
        <v>39</v>
      </c>
      <c r="B3547" s="28" t="s">
        <v>3597</v>
      </c>
      <c r="C3547" s="85">
        <v>42767</v>
      </c>
      <c r="D3547" s="29">
        <f>+VLOOKUP(B3547,'[2]HG-Mexico by Contract'!$B$8:$G$4512,6,FALSE)</f>
        <v>313548</v>
      </c>
      <c r="E3547" s="29"/>
      <c r="F3547" s="28" t="s">
        <v>218</v>
      </c>
      <c r="G3547" s="28" t="s">
        <v>42</v>
      </c>
      <c r="H3547" s="28" t="s">
        <v>44</v>
      </c>
      <c r="I3547" s="31">
        <v>60620.22</v>
      </c>
      <c r="J3547" s="32">
        <f t="shared" si="165"/>
        <v>60620.22</v>
      </c>
      <c r="K3547" s="31">
        <v>0</v>
      </c>
      <c r="L3547" s="31">
        <v>0</v>
      </c>
      <c r="M3547" s="31">
        <v>0</v>
      </c>
      <c r="N3547" s="31">
        <v>0</v>
      </c>
      <c r="O3547" s="33">
        <f t="shared" si="166"/>
        <v>0</v>
      </c>
      <c r="P3547" s="34" t="str">
        <f t="shared" si="167"/>
        <v>1-30</v>
      </c>
      <c r="Q3547" s="35" t="str">
        <f>+VLOOKUP(B3547,'[2]PORTAFOLIO JAN17'!$B$7:$T$4941,19,FALSE)</f>
        <v>NICARAGUA</v>
      </c>
      <c r="R3547" s="31">
        <v>0</v>
      </c>
      <c r="S3547" s="31">
        <v>0</v>
      </c>
      <c r="T3547" s="31" t="s">
        <v>45</v>
      </c>
      <c r="U3547" s="36" t="s">
        <v>46</v>
      </c>
      <c r="V3547" s="37">
        <v>60620.22</v>
      </c>
      <c r="W3547" s="38">
        <v>60620.22</v>
      </c>
      <c r="X3547" s="38">
        <v>0</v>
      </c>
      <c r="Y3547" s="38">
        <v>0</v>
      </c>
      <c r="Z3547" s="38">
        <v>0</v>
      </c>
      <c r="AA3547" s="38">
        <v>0</v>
      </c>
      <c r="AB3547" s="38">
        <v>0</v>
      </c>
      <c r="AC3547" s="38">
        <v>0</v>
      </c>
      <c r="AD3547" s="38" t="s">
        <v>47</v>
      </c>
    </row>
    <row r="3548" spans="1:30" s="27" customFormat="1" ht="15" customHeight="1" x14ac:dyDescent="0.25">
      <c r="A3548" s="39" t="s">
        <v>39</v>
      </c>
      <c r="B3548" s="39" t="s">
        <v>3598</v>
      </c>
      <c r="C3548" s="86">
        <v>42767</v>
      </c>
      <c r="D3548" s="29">
        <f>+VLOOKUP(B3548,'[2]HG-Mexico by Contract'!$B$8:$G$4512,6,FALSE)</f>
        <v>319909</v>
      </c>
      <c r="E3548" s="29"/>
      <c r="F3548" s="39" t="s">
        <v>77</v>
      </c>
      <c r="G3548" s="39" t="s">
        <v>42</v>
      </c>
      <c r="H3548" s="39" t="s">
        <v>63</v>
      </c>
      <c r="I3548" s="40">
        <v>4222486.18</v>
      </c>
      <c r="J3548" s="32">
        <f t="shared" si="165"/>
        <v>212095.48084477289</v>
      </c>
      <c r="K3548" s="31">
        <v>0</v>
      </c>
      <c r="L3548" s="31">
        <v>0</v>
      </c>
      <c r="M3548" s="31">
        <v>0</v>
      </c>
      <c r="N3548" s="31">
        <v>0</v>
      </c>
      <c r="O3548" s="33">
        <f t="shared" si="166"/>
        <v>0</v>
      </c>
      <c r="P3548" s="34" t="str">
        <f t="shared" si="167"/>
        <v>1-30</v>
      </c>
      <c r="Q3548" s="35" t="str">
        <f>+VLOOKUP(B3548,'[2]PORTAFOLIO JAN17'!$B$7:$T$4941,19,FALSE)</f>
        <v>MEXICO</v>
      </c>
      <c r="R3548" s="31">
        <v>0</v>
      </c>
      <c r="S3548" s="31">
        <v>0</v>
      </c>
      <c r="T3548" s="31" t="s">
        <v>45</v>
      </c>
      <c r="U3548" s="41" t="s">
        <v>64</v>
      </c>
      <c r="V3548" s="42">
        <v>212095.48082140001</v>
      </c>
      <c r="W3548" s="43">
        <v>212095.48082140001</v>
      </c>
      <c r="X3548" s="38">
        <v>0</v>
      </c>
      <c r="Y3548" s="38">
        <v>0</v>
      </c>
      <c r="Z3548" s="38">
        <v>0</v>
      </c>
      <c r="AA3548" s="38">
        <v>0</v>
      </c>
      <c r="AB3548" s="38">
        <v>0</v>
      </c>
      <c r="AC3548" s="38">
        <v>0</v>
      </c>
      <c r="AD3548" s="38" t="s">
        <v>47</v>
      </c>
    </row>
    <row r="3549" spans="1:30" s="27" customFormat="1" ht="15" customHeight="1" x14ac:dyDescent="0.25">
      <c r="A3549" s="28" t="s">
        <v>39</v>
      </c>
      <c r="B3549" s="28" t="s">
        <v>3599</v>
      </c>
      <c r="C3549" s="85">
        <v>42767</v>
      </c>
      <c r="D3549" s="29">
        <f>+VLOOKUP(B3549,'[2]HG-Mexico by Contract'!$B$8:$G$4512,6,FALSE)</f>
        <v>313548</v>
      </c>
      <c r="E3549" s="29"/>
      <c r="F3549" s="28" t="s">
        <v>218</v>
      </c>
      <c r="G3549" s="28" t="s">
        <v>42</v>
      </c>
      <c r="H3549" s="28" t="s">
        <v>44</v>
      </c>
      <c r="I3549" s="31">
        <v>167686.62</v>
      </c>
      <c r="J3549" s="32">
        <f t="shared" si="165"/>
        <v>167686.62</v>
      </c>
      <c r="K3549" s="31">
        <v>0</v>
      </c>
      <c r="L3549" s="31">
        <v>0</v>
      </c>
      <c r="M3549" s="31">
        <v>0</v>
      </c>
      <c r="N3549" s="31">
        <v>0</v>
      </c>
      <c r="O3549" s="33">
        <f t="shared" si="166"/>
        <v>0</v>
      </c>
      <c r="P3549" s="34" t="str">
        <f t="shared" si="167"/>
        <v>1-30</v>
      </c>
      <c r="Q3549" s="35" t="str">
        <f>+VLOOKUP(B3549,'[2]PORTAFOLIO JAN17'!$B$7:$T$4941,19,FALSE)</f>
        <v>NICARAGUA</v>
      </c>
      <c r="R3549" s="31">
        <v>0</v>
      </c>
      <c r="S3549" s="31">
        <v>0</v>
      </c>
      <c r="T3549" s="31" t="s">
        <v>45</v>
      </c>
      <c r="U3549" s="36" t="s">
        <v>46</v>
      </c>
      <c r="V3549" s="37">
        <v>167686.62</v>
      </c>
      <c r="W3549" s="38">
        <v>167686.62</v>
      </c>
      <c r="X3549" s="38">
        <v>0</v>
      </c>
      <c r="Y3549" s="38">
        <v>0</v>
      </c>
      <c r="Z3549" s="38">
        <v>0</v>
      </c>
      <c r="AA3549" s="38">
        <v>0</v>
      </c>
      <c r="AB3549" s="38">
        <v>0</v>
      </c>
      <c r="AC3549" s="38">
        <v>0</v>
      </c>
      <c r="AD3549" s="38" t="s">
        <v>47</v>
      </c>
    </row>
    <row r="3550" spans="1:30" s="27" customFormat="1" ht="15" customHeight="1" x14ac:dyDescent="0.25">
      <c r="A3550" s="39" t="s">
        <v>39</v>
      </c>
      <c r="B3550" s="39" t="s">
        <v>3600</v>
      </c>
      <c r="C3550" s="86">
        <v>42767</v>
      </c>
      <c r="D3550" s="29">
        <f>+VLOOKUP(B3550,'[2]HG-Mexico by Contract'!$B$8:$G$4512,6,FALSE)</f>
        <v>313548</v>
      </c>
      <c r="E3550" s="29"/>
      <c r="F3550" s="39" t="s">
        <v>218</v>
      </c>
      <c r="G3550" s="39" t="s">
        <v>42</v>
      </c>
      <c r="H3550" s="39" t="s">
        <v>44</v>
      </c>
      <c r="I3550" s="40">
        <v>60620.22</v>
      </c>
      <c r="J3550" s="32">
        <f t="shared" si="165"/>
        <v>60620.22</v>
      </c>
      <c r="K3550" s="31">
        <v>0</v>
      </c>
      <c r="L3550" s="31">
        <v>0</v>
      </c>
      <c r="M3550" s="31">
        <v>0</v>
      </c>
      <c r="N3550" s="31">
        <v>0</v>
      </c>
      <c r="O3550" s="33">
        <f t="shared" si="166"/>
        <v>0</v>
      </c>
      <c r="P3550" s="34" t="str">
        <f t="shared" si="167"/>
        <v>1-30</v>
      </c>
      <c r="Q3550" s="35" t="str">
        <f>+VLOOKUP(B3550,'[2]PORTAFOLIO JAN17'!$B$7:$T$4941,19,FALSE)</f>
        <v>NICARAGUA</v>
      </c>
      <c r="R3550" s="31">
        <v>0</v>
      </c>
      <c r="S3550" s="31">
        <v>0</v>
      </c>
      <c r="T3550" s="31" t="s">
        <v>45</v>
      </c>
      <c r="U3550" s="41" t="s">
        <v>46</v>
      </c>
      <c r="V3550" s="42">
        <v>60620.22</v>
      </c>
      <c r="W3550" s="43">
        <v>60620.22</v>
      </c>
      <c r="X3550" s="38">
        <v>0</v>
      </c>
      <c r="Y3550" s="38">
        <v>0</v>
      </c>
      <c r="Z3550" s="38">
        <v>0</v>
      </c>
      <c r="AA3550" s="38">
        <v>0</v>
      </c>
      <c r="AB3550" s="38">
        <v>0</v>
      </c>
      <c r="AC3550" s="38">
        <v>0</v>
      </c>
      <c r="AD3550" s="38" t="s">
        <v>47</v>
      </c>
    </row>
    <row r="3551" spans="1:30" s="27" customFormat="1" ht="15" customHeight="1" x14ac:dyDescent="0.25">
      <c r="A3551" s="28" t="s">
        <v>39</v>
      </c>
      <c r="B3551" s="28" t="s">
        <v>3601</v>
      </c>
      <c r="C3551" s="85">
        <v>42767</v>
      </c>
      <c r="D3551" s="29">
        <f>+VLOOKUP(B3551,'[2]HG-Mexico by Contract'!$B$8:$G$4512,6,FALSE)</f>
        <v>313548</v>
      </c>
      <c r="E3551" s="29"/>
      <c r="F3551" s="28" t="s">
        <v>218</v>
      </c>
      <c r="G3551" s="28" t="s">
        <v>42</v>
      </c>
      <c r="H3551" s="28" t="s">
        <v>44</v>
      </c>
      <c r="I3551" s="31">
        <v>60620.22</v>
      </c>
      <c r="J3551" s="32">
        <f t="shared" si="165"/>
        <v>60620.22</v>
      </c>
      <c r="K3551" s="31">
        <v>0</v>
      </c>
      <c r="L3551" s="31">
        <v>0</v>
      </c>
      <c r="M3551" s="31">
        <v>0</v>
      </c>
      <c r="N3551" s="31">
        <v>0</v>
      </c>
      <c r="O3551" s="33">
        <f t="shared" si="166"/>
        <v>0</v>
      </c>
      <c r="P3551" s="34" t="str">
        <f t="shared" si="167"/>
        <v>1-30</v>
      </c>
      <c r="Q3551" s="35" t="str">
        <f>+VLOOKUP(B3551,'[2]PORTAFOLIO JAN17'!$B$7:$T$4941,19,FALSE)</f>
        <v>NICARAGUA</v>
      </c>
      <c r="R3551" s="31">
        <v>0</v>
      </c>
      <c r="S3551" s="31">
        <v>0</v>
      </c>
      <c r="T3551" s="31" t="s">
        <v>45</v>
      </c>
      <c r="U3551" s="36" t="s">
        <v>46</v>
      </c>
      <c r="V3551" s="37">
        <v>60620.22</v>
      </c>
      <c r="W3551" s="38">
        <v>60620.22</v>
      </c>
      <c r="X3551" s="38">
        <v>0</v>
      </c>
      <c r="Y3551" s="38">
        <v>0</v>
      </c>
      <c r="Z3551" s="38">
        <v>0</v>
      </c>
      <c r="AA3551" s="38">
        <v>0</v>
      </c>
      <c r="AB3551" s="38">
        <v>0</v>
      </c>
      <c r="AC3551" s="38">
        <v>0</v>
      </c>
      <c r="AD3551" s="38" t="s">
        <v>47</v>
      </c>
    </row>
    <row r="3552" spans="1:30" s="27" customFormat="1" ht="15" customHeight="1" x14ac:dyDescent="0.25">
      <c r="A3552" s="39" t="s">
        <v>39</v>
      </c>
      <c r="B3552" s="39" t="s">
        <v>3602</v>
      </c>
      <c r="C3552" s="86">
        <v>42767</v>
      </c>
      <c r="D3552" s="29">
        <f>+VLOOKUP(B3552,'[2]HG-Mexico by Contract'!$B$8:$G$4512,6,FALSE)</f>
        <v>316198</v>
      </c>
      <c r="E3552" s="29"/>
      <c r="F3552" s="39" t="s">
        <v>41</v>
      </c>
      <c r="G3552" s="39" t="s">
        <v>42</v>
      </c>
      <c r="H3552" s="39" t="s">
        <v>44</v>
      </c>
      <c r="I3552" s="40">
        <v>91641.67</v>
      </c>
      <c r="J3552" s="32">
        <f t="shared" si="165"/>
        <v>91641.67</v>
      </c>
      <c r="K3552" s="31">
        <v>0</v>
      </c>
      <c r="L3552" s="31">
        <v>0</v>
      </c>
      <c r="M3552" s="31">
        <v>0</v>
      </c>
      <c r="N3552" s="31">
        <v>0</v>
      </c>
      <c r="O3552" s="33">
        <f t="shared" si="166"/>
        <v>0</v>
      </c>
      <c r="P3552" s="34" t="str">
        <f t="shared" si="167"/>
        <v>1-30</v>
      </c>
      <c r="Q3552" s="35" t="str">
        <f>+VLOOKUP(B3552,'[2]PORTAFOLIO JAN17'!$B$7:$T$4941,19,FALSE)</f>
        <v>MEXICO</v>
      </c>
      <c r="R3552" s="31">
        <v>0</v>
      </c>
      <c r="S3552" s="31">
        <v>0</v>
      </c>
      <c r="T3552" s="31" t="s">
        <v>45</v>
      </c>
      <c r="U3552" s="41" t="s">
        <v>46</v>
      </c>
      <c r="V3552" s="42">
        <v>91641.67</v>
      </c>
      <c r="W3552" s="43">
        <v>91641.67</v>
      </c>
      <c r="X3552" s="38">
        <v>0</v>
      </c>
      <c r="Y3552" s="38">
        <v>0</v>
      </c>
      <c r="Z3552" s="38">
        <v>0</v>
      </c>
      <c r="AA3552" s="38">
        <v>0</v>
      </c>
      <c r="AB3552" s="38">
        <v>0</v>
      </c>
      <c r="AC3552" s="38">
        <v>0</v>
      </c>
      <c r="AD3552" s="38" t="s">
        <v>47</v>
      </c>
    </row>
    <row r="3553" spans="1:30" s="27" customFormat="1" ht="15" customHeight="1" x14ac:dyDescent="0.25">
      <c r="A3553" s="28" t="s">
        <v>39</v>
      </c>
      <c r="B3553" s="28" t="s">
        <v>3603</v>
      </c>
      <c r="C3553" s="85">
        <v>42767</v>
      </c>
      <c r="D3553" s="29">
        <f>+VLOOKUP(B3553,'[2]HG-Mexico by Contract'!$B$8:$G$4512,6,FALSE)</f>
        <v>312754</v>
      </c>
      <c r="E3553" s="29"/>
      <c r="F3553" s="28" t="s">
        <v>41</v>
      </c>
      <c r="G3553" s="28" t="s">
        <v>42</v>
      </c>
      <c r="H3553" s="28" t="s">
        <v>63</v>
      </c>
      <c r="I3553" s="31">
        <v>1075794.05</v>
      </c>
      <c r="J3553" s="32">
        <f t="shared" si="165"/>
        <v>54037.13513745489</v>
      </c>
      <c r="K3553" s="31">
        <v>0</v>
      </c>
      <c r="L3553" s="31">
        <v>0</v>
      </c>
      <c r="M3553" s="31">
        <v>0</v>
      </c>
      <c r="N3553" s="31">
        <v>0</v>
      </c>
      <c r="O3553" s="33">
        <f t="shared" si="166"/>
        <v>0</v>
      </c>
      <c r="P3553" s="34" t="str">
        <f t="shared" si="167"/>
        <v>1-30</v>
      </c>
      <c r="Q3553" s="35" t="str">
        <f>+VLOOKUP(B3553,'[2]PORTAFOLIO JAN17'!$B$7:$T$4941,19,FALSE)</f>
        <v>MEXICO</v>
      </c>
      <c r="R3553" s="31">
        <v>0</v>
      </c>
      <c r="S3553" s="31">
        <v>0</v>
      </c>
      <c r="T3553" s="31" t="s">
        <v>45</v>
      </c>
      <c r="U3553" s="36" t="s">
        <v>64</v>
      </c>
      <c r="V3553" s="37">
        <v>54037.135131499999</v>
      </c>
      <c r="W3553" s="38">
        <v>54037.135131499999</v>
      </c>
      <c r="X3553" s="38">
        <v>0</v>
      </c>
      <c r="Y3553" s="38">
        <v>0</v>
      </c>
      <c r="Z3553" s="38">
        <v>0</v>
      </c>
      <c r="AA3553" s="38">
        <v>0</v>
      </c>
      <c r="AB3553" s="38">
        <v>0</v>
      </c>
      <c r="AC3553" s="38">
        <v>0</v>
      </c>
      <c r="AD3553" s="38" t="s">
        <v>47</v>
      </c>
    </row>
    <row r="3554" spans="1:30" s="27" customFormat="1" ht="15" customHeight="1" x14ac:dyDescent="0.25">
      <c r="A3554" s="39" t="s">
        <v>39</v>
      </c>
      <c r="B3554" s="39" t="s">
        <v>3604</v>
      </c>
      <c r="C3554" s="86">
        <v>42767</v>
      </c>
      <c r="D3554" s="29">
        <f>+VLOOKUP(B3554,'[2]HG-Mexico by Contract'!$B$8:$G$4512,6,FALSE)</f>
        <v>518306</v>
      </c>
      <c r="E3554" s="29"/>
      <c r="F3554" s="39" t="s">
        <v>41</v>
      </c>
      <c r="G3554" s="39" t="s">
        <v>42</v>
      </c>
      <c r="H3554" s="39" t="s">
        <v>63</v>
      </c>
      <c r="I3554" s="40">
        <v>1149236.01</v>
      </c>
      <c r="J3554" s="32">
        <f t="shared" si="165"/>
        <v>57726.124788661415</v>
      </c>
      <c r="K3554" s="31">
        <v>0</v>
      </c>
      <c r="L3554" s="31">
        <v>0</v>
      </c>
      <c r="M3554" s="31">
        <v>0</v>
      </c>
      <c r="N3554" s="31">
        <v>0</v>
      </c>
      <c r="O3554" s="33">
        <f t="shared" si="166"/>
        <v>0</v>
      </c>
      <c r="P3554" s="34" t="str">
        <f t="shared" si="167"/>
        <v>1-30</v>
      </c>
      <c r="Q3554" s="35" t="str">
        <f>+VLOOKUP(B3554,'[2]PORTAFOLIO JAN17'!$B$7:$T$4941,19,FALSE)</f>
        <v>MEXICO</v>
      </c>
      <c r="R3554" s="31">
        <v>0</v>
      </c>
      <c r="S3554" s="31">
        <v>0</v>
      </c>
      <c r="T3554" s="31" t="s">
        <v>45</v>
      </c>
      <c r="U3554" s="41" t="s">
        <v>64</v>
      </c>
      <c r="V3554" s="42">
        <v>57726.124782300001</v>
      </c>
      <c r="W3554" s="43">
        <v>57726.124782300001</v>
      </c>
      <c r="X3554" s="38">
        <v>0</v>
      </c>
      <c r="Y3554" s="38">
        <v>0</v>
      </c>
      <c r="Z3554" s="38">
        <v>0</v>
      </c>
      <c r="AA3554" s="38">
        <v>0</v>
      </c>
      <c r="AB3554" s="38">
        <v>0</v>
      </c>
      <c r="AC3554" s="38">
        <v>0</v>
      </c>
      <c r="AD3554" s="38" t="s">
        <v>47</v>
      </c>
    </row>
    <row r="3555" spans="1:30" s="27" customFormat="1" ht="15" customHeight="1" x14ac:dyDescent="0.25">
      <c r="A3555" s="28" t="s">
        <v>39</v>
      </c>
      <c r="B3555" s="28" t="s">
        <v>3605</v>
      </c>
      <c r="C3555" s="85">
        <v>42767</v>
      </c>
      <c r="D3555" s="29">
        <f>+VLOOKUP(B3555,'[2]HG-Mexico by Contract'!$B$8:$G$4512,6,FALSE)</f>
        <v>313548</v>
      </c>
      <c r="E3555" s="29"/>
      <c r="F3555" s="28" t="s">
        <v>218</v>
      </c>
      <c r="G3555" s="28" t="s">
        <v>42</v>
      </c>
      <c r="H3555" s="28" t="s">
        <v>44</v>
      </c>
      <c r="I3555" s="31">
        <v>167686.62</v>
      </c>
      <c r="J3555" s="32">
        <f t="shared" si="165"/>
        <v>167686.62</v>
      </c>
      <c r="K3555" s="31">
        <v>0</v>
      </c>
      <c r="L3555" s="31">
        <v>0</v>
      </c>
      <c r="M3555" s="31">
        <v>0</v>
      </c>
      <c r="N3555" s="31">
        <v>0</v>
      </c>
      <c r="O3555" s="33">
        <f t="shared" si="166"/>
        <v>0</v>
      </c>
      <c r="P3555" s="34" t="str">
        <f t="shared" si="167"/>
        <v>1-30</v>
      </c>
      <c r="Q3555" s="35" t="str">
        <f>+VLOOKUP(B3555,'[2]PORTAFOLIO JAN17'!$B$7:$T$4941,19,FALSE)</f>
        <v>NICARAGUA</v>
      </c>
      <c r="R3555" s="31">
        <v>0</v>
      </c>
      <c r="S3555" s="31">
        <v>0</v>
      </c>
      <c r="T3555" s="31" t="s">
        <v>45</v>
      </c>
      <c r="U3555" s="36" t="s">
        <v>46</v>
      </c>
      <c r="V3555" s="37">
        <v>167686.62</v>
      </c>
      <c r="W3555" s="38">
        <v>167686.62</v>
      </c>
      <c r="X3555" s="38">
        <v>0</v>
      </c>
      <c r="Y3555" s="38">
        <v>0</v>
      </c>
      <c r="Z3555" s="38">
        <v>0</v>
      </c>
      <c r="AA3555" s="38">
        <v>0</v>
      </c>
      <c r="AB3555" s="38">
        <v>0</v>
      </c>
      <c r="AC3555" s="38">
        <v>0</v>
      </c>
      <c r="AD3555" s="38" t="s">
        <v>47</v>
      </c>
    </row>
    <row r="3556" spans="1:30" s="27" customFormat="1" ht="15" customHeight="1" x14ac:dyDescent="0.25">
      <c r="A3556" s="39" t="s">
        <v>39</v>
      </c>
      <c r="B3556" s="39" t="s">
        <v>3606</v>
      </c>
      <c r="C3556" s="86">
        <v>42767</v>
      </c>
      <c r="D3556" s="29">
        <f>+VLOOKUP(B3556,'[2]HG-Mexico by Contract'!$B$8:$G$4512,6,FALSE)</f>
        <v>313548</v>
      </c>
      <c r="E3556" s="29"/>
      <c r="F3556" s="39" t="s">
        <v>218</v>
      </c>
      <c r="G3556" s="39" t="s">
        <v>42</v>
      </c>
      <c r="H3556" s="39" t="s">
        <v>44</v>
      </c>
      <c r="I3556" s="40">
        <v>60620.22</v>
      </c>
      <c r="J3556" s="32">
        <f t="shared" si="165"/>
        <v>60620.22</v>
      </c>
      <c r="K3556" s="31">
        <v>0</v>
      </c>
      <c r="L3556" s="31">
        <v>0</v>
      </c>
      <c r="M3556" s="31">
        <v>0</v>
      </c>
      <c r="N3556" s="31">
        <v>0</v>
      </c>
      <c r="O3556" s="33">
        <f t="shared" si="166"/>
        <v>0</v>
      </c>
      <c r="P3556" s="34" t="str">
        <f t="shared" si="167"/>
        <v>1-30</v>
      </c>
      <c r="Q3556" s="35" t="str">
        <f>+VLOOKUP(B3556,'[2]PORTAFOLIO JAN17'!$B$7:$T$4941,19,FALSE)</f>
        <v>NICARAGUA</v>
      </c>
      <c r="R3556" s="31">
        <v>0</v>
      </c>
      <c r="S3556" s="31">
        <v>0</v>
      </c>
      <c r="T3556" s="31" t="s">
        <v>45</v>
      </c>
      <c r="U3556" s="41" t="s">
        <v>46</v>
      </c>
      <c r="V3556" s="42">
        <v>60620.22</v>
      </c>
      <c r="W3556" s="43">
        <v>60620.22</v>
      </c>
      <c r="X3556" s="38">
        <v>0</v>
      </c>
      <c r="Y3556" s="38">
        <v>0</v>
      </c>
      <c r="Z3556" s="38">
        <v>0</v>
      </c>
      <c r="AA3556" s="38">
        <v>0</v>
      </c>
      <c r="AB3556" s="38">
        <v>0</v>
      </c>
      <c r="AC3556" s="38">
        <v>0</v>
      </c>
      <c r="AD3556" s="38" t="s">
        <v>47</v>
      </c>
    </row>
    <row r="3557" spans="1:30" s="27" customFormat="1" ht="15" customHeight="1" x14ac:dyDescent="0.25">
      <c r="A3557" s="28" t="s">
        <v>39</v>
      </c>
      <c r="B3557" s="28" t="s">
        <v>3607</v>
      </c>
      <c r="C3557" s="85">
        <v>42767</v>
      </c>
      <c r="D3557" s="29">
        <f>+VLOOKUP(B3557,'[2]HG-Mexico by Contract'!$B$8:$G$4512,6,FALSE)</f>
        <v>313548</v>
      </c>
      <c r="E3557" s="29"/>
      <c r="F3557" s="28" t="s">
        <v>218</v>
      </c>
      <c r="G3557" s="28" t="s">
        <v>42</v>
      </c>
      <c r="H3557" s="28" t="s">
        <v>44</v>
      </c>
      <c r="I3557" s="31">
        <v>60620.22</v>
      </c>
      <c r="J3557" s="32">
        <f t="shared" si="165"/>
        <v>60620.22</v>
      </c>
      <c r="K3557" s="31">
        <v>0</v>
      </c>
      <c r="L3557" s="31">
        <v>0</v>
      </c>
      <c r="M3557" s="31">
        <v>0</v>
      </c>
      <c r="N3557" s="31">
        <v>0</v>
      </c>
      <c r="O3557" s="33">
        <f t="shared" si="166"/>
        <v>0</v>
      </c>
      <c r="P3557" s="34" t="str">
        <f t="shared" si="167"/>
        <v>1-30</v>
      </c>
      <c r="Q3557" s="35" t="str">
        <f>+VLOOKUP(B3557,'[2]PORTAFOLIO JAN17'!$B$7:$T$4941,19,FALSE)</f>
        <v>NICARAGUA</v>
      </c>
      <c r="R3557" s="31">
        <v>0</v>
      </c>
      <c r="S3557" s="31">
        <v>0</v>
      </c>
      <c r="T3557" s="31" t="s">
        <v>45</v>
      </c>
      <c r="U3557" s="36" t="s">
        <v>46</v>
      </c>
      <c r="V3557" s="37">
        <v>60620.22</v>
      </c>
      <c r="W3557" s="38">
        <v>60620.22</v>
      </c>
      <c r="X3557" s="38">
        <v>0</v>
      </c>
      <c r="Y3557" s="38">
        <v>0</v>
      </c>
      <c r="Z3557" s="38">
        <v>0</v>
      </c>
      <c r="AA3557" s="38">
        <v>0</v>
      </c>
      <c r="AB3557" s="38">
        <v>0</v>
      </c>
      <c r="AC3557" s="38">
        <v>0</v>
      </c>
      <c r="AD3557" s="38" t="s">
        <v>47</v>
      </c>
    </row>
    <row r="3558" spans="1:30" s="27" customFormat="1" ht="15" customHeight="1" x14ac:dyDescent="0.25">
      <c r="A3558" s="39" t="s">
        <v>39</v>
      </c>
      <c r="B3558" s="39" t="s">
        <v>3608</v>
      </c>
      <c r="C3558" s="86">
        <v>42767</v>
      </c>
      <c r="D3558" s="29">
        <f>+VLOOKUP(B3558,'[2]HG-Mexico by Contract'!$B$8:$G$4512,6,FALSE)</f>
        <v>313548</v>
      </c>
      <c r="E3558" s="29"/>
      <c r="F3558" s="39" t="s">
        <v>218</v>
      </c>
      <c r="G3558" s="39" t="s">
        <v>42</v>
      </c>
      <c r="H3558" s="39" t="s">
        <v>44</v>
      </c>
      <c r="I3558" s="40">
        <v>212688.8</v>
      </c>
      <c r="J3558" s="32">
        <f t="shared" si="165"/>
        <v>212688.8</v>
      </c>
      <c r="K3558" s="31">
        <v>0</v>
      </c>
      <c r="L3558" s="31">
        <v>0</v>
      </c>
      <c r="M3558" s="31">
        <v>0</v>
      </c>
      <c r="N3558" s="31">
        <v>0</v>
      </c>
      <c r="O3558" s="33">
        <f t="shared" si="166"/>
        <v>0</v>
      </c>
      <c r="P3558" s="34" t="str">
        <f t="shared" si="167"/>
        <v>1-30</v>
      </c>
      <c r="Q3558" s="35" t="str">
        <f>+VLOOKUP(B3558,'[2]PORTAFOLIO JAN17'!$B$7:$T$4941,19,FALSE)</f>
        <v>NICARAGUA</v>
      </c>
      <c r="R3558" s="31">
        <v>0</v>
      </c>
      <c r="S3558" s="31">
        <v>0</v>
      </c>
      <c r="T3558" s="31" t="s">
        <v>45</v>
      </c>
      <c r="U3558" s="41" t="s">
        <v>46</v>
      </c>
      <c r="V3558" s="42">
        <v>212688.8</v>
      </c>
      <c r="W3558" s="43">
        <v>212688.8</v>
      </c>
      <c r="X3558" s="38">
        <v>0</v>
      </c>
      <c r="Y3558" s="38">
        <v>0</v>
      </c>
      <c r="Z3558" s="38">
        <v>0</v>
      </c>
      <c r="AA3558" s="38">
        <v>0</v>
      </c>
      <c r="AB3558" s="38">
        <v>0</v>
      </c>
      <c r="AC3558" s="38">
        <v>0</v>
      </c>
      <c r="AD3558" s="38" t="s">
        <v>47</v>
      </c>
    </row>
    <row r="3559" spans="1:30" s="27" customFormat="1" ht="15" customHeight="1" x14ac:dyDescent="0.25">
      <c r="A3559" s="28" t="s">
        <v>39</v>
      </c>
      <c r="B3559" s="28" t="s">
        <v>3609</v>
      </c>
      <c r="C3559" s="85">
        <v>42767</v>
      </c>
      <c r="D3559" s="29">
        <f>+VLOOKUP(B3559,'[2]HG-Mexico by Contract'!$B$8:$G$4512,6,FALSE)</f>
        <v>313548</v>
      </c>
      <c r="E3559" s="29"/>
      <c r="F3559" s="28" t="s">
        <v>218</v>
      </c>
      <c r="G3559" s="28" t="s">
        <v>42</v>
      </c>
      <c r="H3559" s="28" t="s">
        <v>44</v>
      </c>
      <c r="I3559" s="31">
        <v>141447.18</v>
      </c>
      <c r="J3559" s="32">
        <f t="shared" si="165"/>
        <v>141447.18</v>
      </c>
      <c r="K3559" s="31">
        <v>0</v>
      </c>
      <c r="L3559" s="31">
        <v>0</v>
      </c>
      <c r="M3559" s="31">
        <v>0</v>
      </c>
      <c r="N3559" s="31">
        <v>0</v>
      </c>
      <c r="O3559" s="33">
        <f t="shared" si="166"/>
        <v>0</v>
      </c>
      <c r="P3559" s="34" t="str">
        <f t="shared" si="167"/>
        <v>1-30</v>
      </c>
      <c r="Q3559" s="35" t="str">
        <f>+VLOOKUP(B3559,'[2]PORTAFOLIO JAN17'!$B$7:$T$4941,19,FALSE)</f>
        <v>NICARAGUA</v>
      </c>
      <c r="R3559" s="31">
        <v>0</v>
      </c>
      <c r="S3559" s="31">
        <v>0</v>
      </c>
      <c r="T3559" s="31" t="s">
        <v>45</v>
      </c>
      <c r="U3559" s="36" t="s">
        <v>46</v>
      </c>
      <c r="V3559" s="37">
        <v>141447.18</v>
      </c>
      <c r="W3559" s="38">
        <v>141447.18</v>
      </c>
      <c r="X3559" s="38">
        <v>0</v>
      </c>
      <c r="Y3559" s="38">
        <v>0</v>
      </c>
      <c r="Z3559" s="38">
        <v>0</v>
      </c>
      <c r="AA3559" s="38">
        <v>0</v>
      </c>
      <c r="AB3559" s="38">
        <v>0</v>
      </c>
      <c r="AC3559" s="38">
        <v>0</v>
      </c>
      <c r="AD3559" s="38" t="s">
        <v>47</v>
      </c>
    </row>
    <row r="3560" spans="1:30" s="27" customFormat="1" ht="15" customHeight="1" x14ac:dyDescent="0.25">
      <c r="A3560" s="39" t="s">
        <v>39</v>
      </c>
      <c r="B3560" s="39" t="s">
        <v>3610</v>
      </c>
      <c r="C3560" s="86">
        <v>42767</v>
      </c>
      <c r="D3560" s="29">
        <f>+VLOOKUP(B3560,'[2]HG-Mexico by Contract'!$B$8:$G$4512,6,FALSE)</f>
        <v>313548</v>
      </c>
      <c r="E3560" s="29"/>
      <c r="F3560" s="39" t="s">
        <v>218</v>
      </c>
      <c r="G3560" s="39" t="s">
        <v>42</v>
      </c>
      <c r="H3560" s="39" t="s">
        <v>44</v>
      </c>
      <c r="I3560" s="40">
        <v>60620.22</v>
      </c>
      <c r="J3560" s="32">
        <f t="shared" si="165"/>
        <v>60620.22</v>
      </c>
      <c r="K3560" s="31">
        <v>0</v>
      </c>
      <c r="L3560" s="31">
        <v>0</v>
      </c>
      <c r="M3560" s="31">
        <v>0</v>
      </c>
      <c r="N3560" s="31">
        <v>0</v>
      </c>
      <c r="O3560" s="33">
        <f t="shared" si="166"/>
        <v>0</v>
      </c>
      <c r="P3560" s="34" t="str">
        <f t="shared" si="167"/>
        <v>1-30</v>
      </c>
      <c r="Q3560" s="35" t="str">
        <f>+VLOOKUP(B3560,'[2]PORTAFOLIO JAN17'!$B$7:$T$4941,19,FALSE)</f>
        <v>NICARAGUA</v>
      </c>
      <c r="R3560" s="31">
        <v>0</v>
      </c>
      <c r="S3560" s="31">
        <v>0</v>
      </c>
      <c r="T3560" s="31" t="s">
        <v>45</v>
      </c>
      <c r="U3560" s="41" t="s">
        <v>46</v>
      </c>
      <c r="V3560" s="42">
        <v>60620.22</v>
      </c>
      <c r="W3560" s="43">
        <v>60620.22</v>
      </c>
      <c r="X3560" s="38">
        <v>0</v>
      </c>
      <c r="Y3560" s="38">
        <v>0</v>
      </c>
      <c r="Z3560" s="38">
        <v>0</v>
      </c>
      <c r="AA3560" s="38">
        <v>0</v>
      </c>
      <c r="AB3560" s="38">
        <v>0</v>
      </c>
      <c r="AC3560" s="38">
        <v>0</v>
      </c>
      <c r="AD3560" s="38" t="s">
        <v>47</v>
      </c>
    </row>
    <row r="3561" spans="1:30" s="27" customFormat="1" ht="15" customHeight="1" x14ac:dyDescent="0.25">
      <c r="A3561" s="28" t="s">
        <v>39</v>
      </c>
      <c r="B3561" s="28" t="s">
        <v>3611</v>
      </c>
      <c r="C3561" s="85">
        <v>42767</v>
      </c>
      <c r="D3561" s="29">
        <f>+VLOOKUP(B3561,'[2]HG-Mexico by Contract'!$B$8:$G$4512,6,FALSE)</f>
        <v>313548</v>
      </c>
      <c r="E3561" s="29"/>
      <c r="F3561" s="28" t="s">
        <v>218</v>
      </c>
      <c r="G3561" s="28" t="s">
        <v>42</v>
      </c>
      <c r="H3561" s="28" t="s">
        <v>44</v>
      </c>
      <c r="I3561" s="31">
        <v>60620.22</v>
      </c>
      <c r="J3561" s="32">
        <f t="shared" si="165"/>
        <v>60620.22</v>
      </c>
      <c r="K3561" s="31">
        <v>0</v>
      </c>
      <c r="L3561" s="31">
        <v>0</v>
      </c>
      <c r="M3561" s="31">
        <v>0</v>
      </c>
      <c r="N3561" s="31">
        <v>0</v>
      </c>
      <c r="O3561" s="33">
        <f t="shared" si="166"/>
        <v>0</v>
      </c>
      <c r="P3561" s="34" t="str">
        <f t="shared" si="167"/>
        <v>1-30</v>
      </c>
      <c r="Q3561" s="35" t="str">
        <f>+VLOOKUP(B3561,'[2]PORTAFOLIO JAN17'!$B$7:$T$4941,19,FALSE)</f>
        <v>NICARAGUA</v>
      </c>
      <c r="R3561" s="31">
        <v>0</v>
      </c>
      <c r="S3561" s="31">
        <v>0</v>
      </c>
      <c r="T3561" s="31" t="s">
        <v>45</v>
      </c>
      <c r="U3561" s="36" t="s">
        <v>46</v>
      </c>
      <c r="V3561" s="37">
        <v>60620.22</v>
      </c>
      <c r="W3561" s="38">
        <v>60620.22</v>
      </c>
      <c r="X3561" s="38">
        <v>0</v>
      </c>
      <c r="Y3561" s="38">
        <v>0</v>
      </c>
      <c r="Z3561" s="38">
        <v>0</v>
      </c>
      <c r="AA3561" s="38">
        <v>0</v>
      </c>
      <c r="AB3561" s="38">
        <v>0</v>
      </c>
      <c r="AC3561" s="38">
        <v>0</v>
      </c>
      <c r="AD3561" s="38" t="s">
        <v>47</v>
      </c>
    </row>
    <row r="3562" spans="1:30" s="27" customFormat="1" ht="15" customHeight="1" x14ac:dyDescent="0.25">
      <c r="A3562" s="39" t="s">
        <v>39</v>
      </c>
      <c r="B3562" s="39" t="s">
        <v>3612</v>
      </c>
      <c r="C3562" s="86">
        <v>42767</v>
      </c>
      <c r="D3562" s="29">
        <f>+VLOOKUP(B3562,'[2]HG-Mexico by Contract'!$B$8:$G$4512,6,FALSE)</f>
        <v>320398</v>
      </c>
      <c r="E3562" s="29"/>
      <c r="F3562" s="39" t="s">
        <v>62</v>
      </c>
      <c r="G3562" s="39" t="s">
        <v>42</v>
      </c>
      <c r="H3562" s="39" t="s">
        <v>44</v>
      </c>
      <c r="I3562" s="40">
        <v>7541666.6699999999</v>
      </c>
      <c r="J3562" s="32">
        <f t="shared" si="165"/>
        <v>7541666.6699999999</v>
      </c>
      <c r="K3562" s="31">
        <v>0</v>
      </c>
      <c r="L3562" s="31">
        <v>0</v>
      </c>
      <c r="M3562" s="31">
        <v>0</v>
      </c>
      <c r="N3562" s="31">
        <v>0</v>
      </c>
      <c r="O3562" s="33">
        <f t="shared" si="166"/>
        <v>0</v>
      </c>
      <c r="P3562" s="34" t="str">
        <f t="shared" si="167"/>
        <v>1-30</v>
      </c>
      <c r="Q3562" s="35" t="str">
        <f>+VLOOKUP(B3562,'[2]PORTAFOLIO JAN17'!$B$7:$T$4941,19,FALSE)</f>
        <v>MEXICO</v>
      </c>
      <c r="R3562" s="31">
        <v>0</v>
      </c>
      <c r="S3562" s="31">
        <v>0</v>
      </c>
      <c r="T3562" s="31" t="s">
        <v>45</v>
      </c>
      <c r="U3562" s="41" t="s">
        <v>46</v>
      </c>
      <c r="V3562" s="42">
        <v>7541666.6699999999</v>
      </c>
      <c r="W3562" s="43">
        <v>7541666.6699999999</v>
      </c>
      <c r="X3562" s="38">
        <v>0</v>
      </c>
      <c r="Y3562" s="38">
        <v>0</v>
      </c>
      <c r="Z3562" s="38">
        <v>0</v>
      </c>
      <c r="AA3562" s="38">
        <v>0</v>
      </c>
      <c r="AB3562" s="38">
        <v>0</v>
      </c>
      <c r="AC3562" s="38">
        <v>0</v>
      </c>
      <c r="AD3562" s="38" t="s">
        <v>47</v>
      </c>
    </row>
    <row r="3563" spans="1:30" s="27" customFormat="1" ht="15" customHeight="1" x14ac:dyDescent="0.25">
      <c r="A3563" s="28" t="s">
        <v>39</v>
      </c>
      <c r="B3563" s="28" t="s">
        <v>3613</v>
      </c>
      <c r="C3563" s="85">
        <v>42767</v>
      </c>
      <c r="D3563" s="29">
        <f>+VLOOKUP(B3563,'[2]HG-Mexico by Contract'!$B$8:$G$4512,6,FALSE)</f>
        <v>309729</v>
      </c>
      <c r="E3563" s="29"/>
      <c r="F3563" s="28" t="s">
        <v>41</v>
      </c>
      <c r="G3563" s="28" t="s">
        <v>42</v>
      </c>
      <c r="H3563" s="28" t="s">
        <v>63</v>
      </c>
      <c r="I3563" s="31">
        <v>1089964.1299999999</v>
      </c>
      <c r="J3563" s="32">
        <f t="shared" si="165"/>
        <v>54748.898255933324</v>
      </c>
      <c r="K3563" s="31">
        <v>0</v>
      </c>
      <c r="L3563" s="31">
        <v>0</v>
      </c>
      <c r="M3563" s="31">
        <v>0</v>
      </c>
      <c r="N3563" s="31">
        <v>0</v>
      </c>
      <c r="O3563" s="33">
        <f t="shared" si="166"/>
        <v>0</v>
      </c>
      <c r="P3563" s="34" t="str">
        <f t="shared" si="167"/>
        <v>1-30</v>
      </c>
      <c r="Q3563" s="35" t="str">
        <f>+VLOOKUP(B3563,'[2]PORTAFOLIO JAN17'!$B$7:$T$4941,19,FALSE)</f>
        <v>MEXICO</v>
      </c>
      <c r="R3563" s="31">
        <v>0</v>
      </c>
      <c r="S3563" s="31">
        <v>0</v>
      </c>
      <c r="T3563" s="31" t="s">
        <v>45</v>
      </c>
      <c r="U3563" s="36" t="s">
        <v>64</v>
      </c>
      <c r="V3563" s="37">
        <v>54748.898249899998</v>
      </c>
      <c r="W3563" s="38">
        <v>54748.898249899998</v>
      </c>
      <c r="X3563" s="38">
        <v>0</v>
      </c>
      <c r="Y3563" s="38">
        <v>0</v>
      </c>
      <c r="Z3563" s="38">
        <v>0</v>
      </c>
      <c r="AA3563" s="38">
        <v>0</v>
      </c>
      <c r="AB3563" s="38">
        <v>0</v>
      </c>
      <c r="AC3563" s="38">
        <v>0</v>
      </c>
      <c r="AD3563" s="38" t="s">
        <v>47</v>
      </c>
    </row>
    <row r="3564" spans="1:30" s="27" customFormat="1" ht="15" customHeight="1" x14ac:dyDescent="0.25">
      <c r="A3564" s="39" t="s">
        <v>39</v>
      </c>
      <c r="B3564" s="39" t="s">
        <v>3614</v>
      </c>
      <c r="C3564" s="86">
        <v>42767</v>
      </c>
      <c r="D3564" s="29">
        <f>+VLOOKUP(B3564,'[2]HG-Mexico by Contract'!$B$8:$G$4512,6,FALSE)</f>
        <v>318945</v>
      </c>
      <c r="E3564" s="29"/>
      <c r="F3564" s="39" t="s">
        <v>41</v>
      </c>
      <c r="G3564" s="39" t="s">
        <v>42</v>
      </c>
      <c r="H3564" s="39" t="s">
        <v>44</v>
      </c>
      <c r="I3564" s="40">
        <v>600262.26</v>
      </c>
      <c r="J3564" s="32">
        <f t="shared" si="165"/>
        <v>600262.26</v>
      </c>
      <c r="K3564" s="31">
        <v>0</v>
      </c>
      <c r="L3564" s="31">
        <v>0</v>
      </c>
      <c r="M3564" s="31">
        <v>0</v>
      </c>
      <c r="N3564" s="31">
        <v>0</v>
      </c>
      <c r="O3564" s="33">
        <f t="shared" si="166"/>
        <v>0</v>
      </c>
      <c r="P3564" s="34" t="str">
        <f t="shared" si="167"/>
        <v>1-30</v>
      </c>
      <c r="Q3564" s="35" t="str">
        <f>+VLOOKUP(B3564,'[2]PORTAFOLIO JAN17'!$B$7:$T$4941,19,FALSE)</f>
        <v>MEXICO</v>
      </c>
      <c r="R3564" s="31">
        <v>0</v>
      </c>
      <c r="S3564" s="31">
        <v>0</v>
      </c>
      <c r="T3564" s="31" t="s">
        <v>45</v>
      </c>
      <c r="U3564" s="41" t="s">
        <v>46</v>
      </c>
      <c r="V3564" s="42">
        <v>600262.26</v>
      </c>
      <c r="W3564" s="43">
        <v>600262.26</v>
      </c>
      <c r="X3564" s="38">
        <v>0</v>
      </c>
      <c r="Y3564" s="38">
        <v>0</v>
      </c>
      <c r="Z3564" s="38">
        <v>0</v>
      </c>
      <c r="AA3564" s="38">
        <v>0</v>
      </c>
      <c r="AB3564" s="38">
        <v>0</v>
      </c>
      <c r="AC3564" s="38">
        <v>0</v>
      </c>
      <c r="AD3564" s="38" t="s">
        <v>47</v>
      </c>
    </row>
    <row r="3565" spans="1:30" s="27" customFormat="1" ht="15" customHeight="1" x14ac:dyDescent="0.25">
      <c r="A3565" s="28" t="s">
        <v>39</v>
      </c>
      <c r="B3565" s="28" t="s">
        <v>3615</v>
      </c>
      <c r="C3565" s="85">
        <v>42767</v>
      </c>
      <c r="D3565" s="29">
        <f>+VLOOKUP(B3565,'[2]HG-Mexico by Contract'!$B$8:$G$4512,6,FALSE)</f>
        <v>390332</v>
      </c>
      <c r="E3565" s="29"/>
      <c r="F3565" s="28" t="s">
        <v>41</v>
      </c>
      <c r="G3565" s="28" t="s">
        <v>42</v>
      </c>
      <c r="H3565" s="28" t="s">
        <v>44</v>
      </c>
      <c r="I3565" s="31">
        <v>91781.47</v>
      </c>
      <c r="J3565" s="32">
        <f t="shared" si="165"/>
        <v>91781.47</v>
      </c>
      <c r="K3565" s="31">
        <v>0</v>
      </c>
      <c r="L3565" s="31">
        <v>0</v>
      </c>
      <c r="M3565" s="31">
        <v>0</v>
      </c>
      <c r="N3565" s="31">
        <v>0</v>
      </c>
      <c r="O3565" s="33">
        <f t="shared" si="166"/>
        <v>0</v>
      </c>
      <c r="P3565" s="34" t="str">
        <f t="shared" si="167"/>
        <v>1-30</v>
      </c>
      <c r="Q3565" s="35" t="str">
        <f>+VLOOKUP(B3565,'[2]PORTAFOLIO JAN17'!$B$7:$T$4941,19,FALSE)</f>
        <v>MEXICO</v>
      </c>
      <c r="R3565" s="31">
        <v>0</v>
      </c>
      <c r="S3565" s="31">
        <v>0</v>
      </c>
      <c r="T3565" s="31" t="s">
        <v>45</v>
      </c>
      <c r="U3565" s="36" t="s">
        <v>46</v>
      </c>
      <c r="V3565" s="37">
        <v>91781.47</v>
      </c>
      <c r="W3565" s="38">
        <v>91781.47</v>
      </c>
      <c r="X3565" s="38">
        <v>0</v>
      </c>
      <c r="Y3565" s="38">
        <v>0</v>
      </c>
      <c r="Z3565" s="38">
        <v>0</v>
      </c>
      <c r="AA3565" s="38">
        <v>0</v>
      </c>
      <c r="AB3565" s="38">
        <v>0</v>
      </c>
      <c r="AC3565" s="38">
        <v>0</v>
      </c>
      <c r="AD3565" s="38" t="s">
        <v>47</v>
      </c>
    </row>
    <row r="3566" spans="1:30" s="27" customFormat="1" ht="15" customHeight="1" x14ac:dyDescent="0.25">
      <c r="A3566" s="39" t="s">
        <v>39</v>
      </c>
      <c r="B3566" s="39" t="s">
        <v>3616</v>
      </c>
      <c r="C3566" s="86">
        <v>42767</v>
      </c>
      <c r="D3566" s="29">
        <f>+VLOOKUP(B3566,'[2]HG-Mexico by Contract'!$B$8:$G$4512,6,FALSE)</f>
        <v>318916</v>
      </c>
      <c r="E3566" s="29"/>
      <c r="F3566" s="39" t="s">
        <v>41</v>
      </c>
      <c r="G3566" s="39" t="s">
        <v>42</v>
      </c>
      <c r="H3566" s="39" t="s">
        <v>63</v>
      </c>
      <c r="I3566" s="40">
        <v>7930971.6699999999</v>
      </c>
      <c r="J3566" s="32">
        <f t="shared" si="165"/>
        <v>398372.70702800067</v>
      </c>
      <c r="K3566" s="31">
        <v>0</v>
      </c>
      <c r="L3566" s="31">
        <v>0</v>
      </c>
      <c r="M3566" s="31">
        <v>0</v>
      </c>
      <c r="N3566" s="31">
        <v>0</v>
      </c>
      <c r="O3566" s="33">
        <f t="shared" si="166"/>
        <v>0</v>
      </c>
      <c r="P3566" s="34" t="str">
        <f t="shared" si="167"/>
        <v>1-30</v>
      </c>
      <c r="Q3566" s="35" t="str">
        <f>+VLOOKUP(B3566,'[2]PORTAFOLIO JAN17'!$B$7:$T$4941,19,FALSE)</f>
        <v>MEXICO</v>
      </c>
      <c r="R3566" s="31">
        <v>0</v>
      </c>
      <c r="S3566" s="31">
        <v>0</v>
      </c>
      <c r="T3566" s="31" t="s">
        <v>45</v>
      </c>
      <c r="U3566" s="41" t="s">
        <v>64</v>
      </c>
      <c r="V3566" s="42">
        <v>398372.70698409999</v>
      </c>
      <c r="W3566" s="43">
        <v>398372.70698409999</v>
      </c>
      <c r="X3566" s="38">
        <v>0</v>
      </c>
      <c r="Y3566" s="38">
        <v>0</v>
      </c>
      <c r="Z3566" s="38">
        <v>0</v>
      </c>
      <c r="AA3566" s="38">
        <v>0</v>
      </c>
      <c r="AB3566" s="38">
        <v>0</v>
      </c>
      <c r="AC3566" s="38">
        <v>0</v>
      </c>
      <c r="AD3566" s="38" t="s">
        <v>47</v>
      </c>
    </row>
    <row r="3567" spans="1:30" s="27" customFormat="1" ht="15" customHeight="1" x14ac:dyDescent="0.25">
      <c r="A3567" s="28" t="s">
        <v>39</v>
      </c>
      <c r="B3567" s="28" t="s">
        <v>3617</v>
      </c>
      <c r="C3567" s="85">
        <v>42767</v>
      </c>
      <c r="D3567" s="29">
        <f>+VLOOKUP(B3567,'[2]HG-Mexico by Contract'!$B$8:$G$4512,6,FALSE)</f>
        <v>365336</v>
      </c>
      <c r="E3567" s="29"/>
      <c r="F3567" s="28" t="s">
        <v>41</v>
      </c>
      <c r="G3567" s="28" t="s">
        <v>42</v>
      </c>
      <c r="H3567" s="28" t="s">
        <v>44</v>
      </c>
      <c r="I3567" s="31">
        <v>85969.9</v>
      </c>
      <c r="J3567" s="32">
        <f t="shared" si="165"/>
        <v>85969.9</v>
      </c>
      <c r="K3567" s="31">
        <v>0</v>
      </c>
      <c r="L3567" s="31">
        <v>0</v>
      </c>
      <c r="M3567" s="31">
        <v>0</v>
      </c>
      <c r="N3567" s="31">
        <v>0</v>
      </c>
      <c r="O3567" s="33">
        <f t="shared" si="166"/>
        <v>0</v>
      </c>
      <c r="P3567" s="34" t="str">
        <f t="shared" si="167"/>
        <v>1-30</v>
      </c>
      <c r="Q3567" s="35" t="str">
        <f>+VLOOKUP(B3567,'[2]PORTAFOLIO JAN17'!$B$7:$T$4941,19,FALSE)</f>
        <v>HONDURAS</v>
      </c>
      <c r="R3567" s="31">
        <v>0</v>
      </c>
      <c r="S3567" s="31">
        <v>0</v>
      </c>
      <c r="T3567" s="31" t="s">
        <v>45</v>
      </c>
      <c r="U3567" s="36" t="s">
        <v>46</v>
      </c>
      <c r="V3567" s="37">
        <v>85969.9</v>
      </c>
      <c r="W3567" s="38">
        <v>85969.9</v>
      </c>
      <c r="X3567" s="38">
        <v>0</v>
      </c>
      <c r="Y3567" s="38">
        <v>0</v>
      </c>
      <c r="Z3567" s="38">
        <v>0</v>
      </c>
      <c r="AA3567" s="38">
        <v>0</v>
      </c>
      <c r="AB3567" s="38">
        <v>0</v>
      </c>
      <c r="AC3567" s="38">
        <v>0</v>
      </c>
      <c r="AD3567" s="38" t="s">
        <v>47</v>
      </c>
    </row>
    <row r="3568" spans="1:30" s="27" customFormat="1" ht="15" customHeight="1" x14ac:dyDescent="0.25">
      <c r="A3568" s="39" t="s">
        <v>39</v>
      </c>
      <c r="B3568" s="39" t="s">
        <v>3618</v>
      </c>
      <c r="C3568" s="86">
        <v>42767</v>
      </c>
      <c r="D3568" s="29">
        <f>+VLOOKUP(B3568,'[2]HG-Mexico by Contract'!$B$8:$G$4512,6,FALSE)</f>
        <v>339833</v>
      </c>
      <c r="E3568" s="29"/>
      <c r="F3568" s="39" t="s">
        <v>41</v>
      </c>
      <c r="G3568" s="39" t="s">
        <v>42</v>
      </c>
      <c r="H3568" s="39" t="s">
        <v>63</v>
      </c>
      <c r="I3568" s="40">
        <v>15236997.119999999</v>
      </c>
      <c r="J3568" s="32">
        <f t="shared" si="165"/>
        <v>765354.36542194197</v>
      </c>
      <c r="K3568" s="31">
        <v>0</v>
      </c>
      <c r="L3568" s="31">
        <v>0</v>
      </c>
      <c r="M3568" s="31">
        <v>0</v>
      </c>
      <c r="N3568" s="31">
        <v>0</v>
      </c>
      <c r="O3568" s="33">
        <f t="shared" si="166"/>
        <v>0</v>
      </c>
      <c r="P3568" s="34" t="str">
        <f t="shared" si="167"/>
        <v>1-30</v>
      </c>
      <c r="Q3568" s="35" t="str">
        <f>+VLOOKUP(B3568,'[2]PORTAFOLIO JAN17'!$B$7:$T$4941,19,FALSE)</f>
        <v>MEXICO</v>
      </c>
      <c r="R3568" s="31">
        <v>0</v>
      </c>
      <c r="S3568" s="31">
        <v>0</v>
      </c>
      <c r="T3568" s="31" t="s">
        <v>45</v>
      </c>
      <c r="U3568" s="41" t="s">
        <v>64</v>
      </c>
      <c r="V3568" s="42">
        <v>765354.3653376</v>
      </c>
      <c r="W3568" s="43">
        <v>765354.3653376</v>
      </c>
      <c r="X3568" s="38">
        <v>0</v>
      </c>
      <c r="Y3568" s="38">
        <v>0</v>
      </c>
      <c r="Z3568" s="38">
        <v>0</v>
      </c>
      <c r="AA3568" s="38">
        <v>0</v>
      </c>
      <c r="AB3568" s="38">
        <v>0</v>
      </c>
      <c r="AC3568" s="38">
        <v>0</v>
      </c>
      <c r="AD3568" s="38" t="s">
        <v>47</v>
      </c>
    </row>
    <row r="3569" spans="1:30" s="27" customFormat="1" ht="15" customHeight="1" x14ac:dyDescent="0.25">
      <c r="A3569" s="28" t="s">
        <v>39</v>
      </c>
      <c r="B3569" s="28" t="s">
        <v>3619</v>
      </c>
      <c r="C3569" s="85">
        <v>42767</v>
      </c>
      <c r="D3569" s="29">
        <f>+VLOOKUP(B3569,'[2]HG-Mexico by Contract'!$B$8:$G$4512,6,FALSE)</f>
        <v>318660</v>
      </c>
      <c r="E3569" s="29"/>
      <c r="F3569" s="28" t="s">
        <v>41</v>
      </c>
      <c r="G3569" s="28" t="s">
        <v>42</v>
      </c>
      <c r="H3569" s="28" t="s">
        <v>44</v>
      </c>
      <c r="I3569" s="31">
        <v>341333.4</v>
      </c>
      <c r="J3569" s="32">
        <f t="shared" si="165"/>
        <v>341333.4</v>
      </c>
      <c r="K3569" s="31">
        <v>0</v>
      </c>
      <c r="L3569" s="31">
        <v>0</v>
      </c>
      <c r="M3569" s="31">
        <v>0</v>
      </c>
      <c r="N3569" s="31">
        <v>0</v>
      </c>
      <c r="O3569" s="33">
        <f t="shared" si="166"/>
        <v>0</v>
      </c>
      <c r="P3569" s="34" t="str">
        <f t="shared" si="167"/>
        <v>1-30</v>
      </c>
      <c r="Q3569" s="35" t="s">
        <v>3581</v>
      </c>
      <c r="R3569" s="31">
        <v>0</v>
      </c>
      <c r="S3569" s="31">
        <v>0</v>
      </c>
      <c r="T3569" s="31" t="s">
        <v>45</v>
      </c>
      <c r="U3569" s="36" t="s">
        <v>46</v>
      </c>
      <c r="V3569" s="37">
        <v>341333.4</v>
      </c>
      <c r="W3569" s="38">
        <v>341333.4</v>
      </c>
      <c r="X3569" s="38">
        <v>0</v>
      </c>
      <c r="Y3569" s="38">
        <v>0</v>
      </c>
      <c r="Z3569" s="38">
        <v>0</v>
      </c>
      <c r="AA3569" s="38">
        <v>0</v>
      </c>
      <c r="AB3569" s="38">
        <v>0</v>
      </c>
      <c r="AC3569" s="38">
        <v>0</v>
      </c>
      <c r="AD3569" s="38" t="s">
        <v>47</v>
      </c>
    </row>
    <row r="3570" spans="1:30" s="27" customFormat="1" ht="15" customHeight="1" x14ac:dyDescent="0.25">
      <c r="A3570" s="39" t="s">
        <v>39</v>
      </c>
      <c r="B3570" s="39" t="s">
        <v>3620</v>
      </c>
      <c r="C3570" s="86">
        <v>42767</v>
      </c>
      <c r="D3570" s="29">
        <f>+VLOOKUP(B3570,'[2]HG-Mexico by Contract'!$B$8:$G$4512,6,FALSE)</f>
        <v>318099</v>
      </c>
      <c r="E3570" s="29"/>
      <c r="F3570" s="39" t="s">
        <v>41</v>
      </c>
      <c r="G3570" s="39" t="s">
        <v>42</v>
      </c>
      <c r="H3570" s="39" t="s">
        <v>44</v>
      </c>
      <c r="I3570" s="40">
        <v>1535127.47</v>
      </c>
      <c r="J3570" s="32">
        <f t="shared" si="165"/>
        <v>1535127.47</v>
      </c>
      <c r="K3570" s="31">
        <v>0</v>
      </c>
      <c r="L3570" s="31">
        <v>0</v>
      </c>
      <c r="M3570" s="31">
        <v>0</v>
      </c>
      <c r="N3570" s="31">
        <v>0</v>
      </c>
      <c r="O3570" s="33">
        <f t="shared" si="166"/>
        <v>0</v>
      </c>
      <c r="P3570" s="34" t="str">
        <f t="shared" si="167"/>
        <v>1-30</v>
      </c>
      <c r="Q3570" s="35" t="str">
        <f>+VLOOKUP(B3570,'[2]PORTAFOLIO JAN17'!$B$7:$T$4941,19,FALSE)</f>
        <v>MEXICO</v>
      </c>
      <c r="R3570" s="31">
        <v>0</v>
      </c>
      <c r="S3570" s="31">
        <v>0</v>
      </c>
      <c r="T3570" s="31" t="s">
        <v>45</v>
      </c>
      <c r="U3570" s="41" t="s">
        <v>46</v>
      </c>
      <c r="V3570" s="42">
        <v>1535127.47</v>
      </c>
      <c r="W3570" s="43">
        <v>1535127.47</v>
      </c>
      <c r="X3570" s="38">
        <v>0</v>
      </c>
      <c r="Y3570" s="38">
        <v>0</v>
      </c>
      <c r="Z3570" s="38">
        <v>0</v>
      </c>
      <c r="AA3570" s="38">
        <v>0</v>
      </c>
      <c r="AB3570" s="38">
        <v>0</v>
      </c>
      <c r="AC3570" s="38">
        <v>0</v>
      </c>
      <c r="AD3570" s="38" t="s">
        <v>47</v>
      </c>
    </row>
    <row r="3571" spans="1:30" s="27" customFormat="1" ht="15" customHeight="1" x14ac:dyDescent="0.25">
      <c r="A3571" s="28" t="s">
        <v>39</v>
      </c>
      <c r="B3571" s="28" t="s">
        <v>3621</v>
      </c>
      <c r="C3571" s="85">
        <v>42767</v>
      </c>
      <c r="D3571" s="29">
        <f>+VLOOKUP(B3571,'[2]HG-Mexico by Contract'!$B$8:$G$4512,6,FALSE)</f>
        <v>363037</v>
      </c>
      <c r="E3571" s="29"/>
      <c r="F3571" s="28" t="s">
        <v>41</v>
      </c>
      <c r="G3571" s="28" t="s">
        <v>42</v>
      </c>
      <c r="H3571" s="28" t="s">
        <v>44</v>
      </c>
      <c r="I3571" s="31">
        <v>93438.7</v>
      </c>
      <c r="J3571" s="32">
        <f t="shared" si="165"/>
        <v>93438.7</v>
      </c>
      <c r="K3571" s="31">
        <v>0</v>
      </c>
      <c r="L3571" s="31">
        <v>0</v>
      </c>
      <c r="M3571" s="31">
        <v>0</v>
      </c>
      <c r="N3571" s="31">
        <v>0</v>
      </c>
      <c r="O3571" s="33">
        <f t="shared" si="166"/>
        <v>0</v>
      </c>
      <c r="P3571" s="34" t="str">
        <f t="shared" si="167"/>
        <v>1-30</v>
      </c>
      <c r="Q3571" s="35" t="str">
        <f>+VLOOKUP(B3571,'[2]PORTAFOLIO JAN17'!$B$7:$T$4941,19,FALSE)</f>
        <v>NICARAGUA</v>
      </c>
      <c r="R3571" s="31">
        <v>0</v>
      </c>
      <c r="S3571" s="31">
        <v>0</v>
      </c>
      <c r="T3571" s="31" t="s">
        <v>45</v>
      </c>
      <c r="U3571" s="36" t="s">
        <v>46</v>
      </c>
      <c r="V3571" s="37">
        <v>93438.7</v>
      </c>
      <c r="W3571" s="38">
        <v>93438.7</v>
      </c>
      <c r="X3571" s="38">
        <v>0</v>
      </c>
      <c r="Y3571" s="38">
        <v>0</v>
      </c>
      <c r="Z3571" s="38">
        <v>0</v>
      </c>
      <c r="AA3571" s="38">
        <v>0</v>
      </c>
      <c r="AB3571" s="38">
        <v>0</v>
      </c>
      <c r="AC3571" s="38">
        <v>0</v>
      </c>
      <c r="AD3571" s="38" t="s">
        <v>47</v>
      </c>
    </row>
    <row r="3572" spans="1:30" s="27" customFormat="1" ht="15" customHeight="1" x14ac:dyDescent="0.25">
      <c r="A3572" s="39" t="s">
        <v>39</v>
      </c>
      <c r="B3572" s="39" t="s">
        <v>3622</v>
      </c>
      <c r="C3572" s="86">
        <v>42767</v>
      </c>
      <c r="D3572" s="29">
        <f>+VLOOKUP(B3572,'[2]HG-Mexico by Contract'!$B$8:$G$4512,6,FALSE)</f>
        <v>488329</v>
      </c>
      <c r="E3572" s="29"/>
      <c r="F3572" s="39" t="s">
        <v>41</v>
      </c>
      <c r="G3572" s="39" t="s">
        <v>42</v>
      </c>
      <c r="H3572" s="39" t="s">
        <v>44</v>
      </c>
      <c r="I3572" s="40">
        <v>291644.44</v>
      </c>
      <c r="J3572" s="32">
        <f t="shared" si="165"/>
        <v>291644.44</v>
      </c>
      <c r="K3572" s="31">
        <v>0</v>
      </c>
      <c r="L3572" s="31">
        <v>0</v>
      </c>
      <c r="M3572" s="31">
        <v>0</v>
      </c>
      <c r="N3572" s="31">
        <v>0</v>
      </c>
      <c r="O3572" s="33">
        <f t="shared" si="166"/>
        <v>0</v>
      </c>
      <c r="P3572" s="34" t="str">
        <f t="shared" si="167"/>
        <v>1-30</v>
      </c>
      <c r="Q3572" s="35" t="str">
        <f>+VLOOKUP(B3572,'[2]PORTAFOLIO JAN17'!$B$7:$T$4941,19,FALSE)</f>
        <v>MEXICO</v>
      </c>
      <c r="R3572" s="31">
        <v>0</v>
      </c>
      <c r="S3572" s="31">
        <v>0</v>
      </c>
      <c r="T3572" s="31" t="s">
        <v>45</v>
      </c>
      <c r="U3572" s="41" t="s">
        <v>46</v>
      </c>
      <c r="V3572" s="42">
        <v>291644.44</v>
      </c>
      <c r="W3572" s="43">
        <v>291644.44</v>
      </c>
      <c r="X3572" s="38">
        <v>0</v>
      </c>
      <c r="Y3572" s="38">
        <v>0</v>
      </c>
      <c r="Z3572" s="38">
        <v>0</v>
      </c>
      <c r="AA3572" s="38">
        <v>0</v>
      </c>
      <c r="AB3572" s="38">
        <v>0</v>
      </c>
      <c r="AC3572" s="38">
        <v>0</v>
      </c>
      <c r="AD3572" s="38" t="s">
        <v>47</v>
      </c>
    </row>
    <row r="3573" spans="1:30" s="27" customFormat="1" ht="15" customHeight="1" x14ac:dyDescent="0.25">
      <c r="A3573" s="28" t="s">
        <v>39</v>
      </c>
      <c r="B3573" s="28" t="s">
        <v>3623</v>
      </c>
      <c r="C3573" s="85">
        <v>42767</v>
      </c>
      <c r="D3573" s="29">
        <f>+VLOOKUP(B3573,'[2]HG-Mexico by Contract'!$B$8:$G$4512,6,FALSE)</f>
        <v>310580</v>
      </c>
      <c r="E3573" s="29"/>
      <c r="F3573" s="28" t="s">
        <v>41</v>
      </c>
      <c r="G3573" s="28" t="s">
        <v>42</v>
      </c>
      <c r="H3573" s="28" t="s">
        <v>44</v>
      </c>
      <c r="I3573" s="31">
        <v>1137475.1000000001</v>
      </c>
      <c r="J3573" s="32">
        <f t="shared" si="165"/>
        <v>1137475.1000000001</v>
      </c>
      <c r="K3573" s="31">
        <v>0</v>
      </c>
      <c r="L3573" s="31">
        <v>0</v>
      </c>
      <c r="M3573" s="31">
        <v>0</v>
      </c>
      <c r="N3573" s="31">
        <v>0</v>
      </c>
      <c r="O3573" s="33">
        <f t="shared" si="166"/>
        <v>0</v>
      </c>
      <c r="P3573" s="34" t="str">
        <f t="shared" si="167"/>
        <v>1-30</v>
      </c>
      <c r="Q3573" s="35" t="str">
        <f>+VLOOKUP(B3573,'[2]PORTAFOLIO JAN17'!$B$7:$T$4941,19,FALSE)</f>
        <v>MEXICO</v>
      </c>
      <c r="R3573" s="31">
        <v>0</v>
      </c>
      <c r="S3573" s="31">
        <v>0</v>
      </c>
      <c r="T3573" s="31" t="s">
        <v>45</v>
      </c>
      <c r="U3573" s="36" t="s">
        <v>46</v>
      </c>
      <c r="V3573" s="37">
        <v>1137475.1000000001</v>
      </c>
      <c r="W3573" s="38">
        <v>1137475.1000000001</v>
      </c>
      <c r="X3573" s="38">
        <v>0</v>
      </c>
      <c r="Y3573" s="38">
        <v>0</v>
      </c>
      <c r="Z3573" s="38">
        <v>0</v>
      </c>
      <c r="AA3573" s="38">
        <v>0</v>
      </c>
      <c r="AB3573" s="38">
        <v>0</v>
      </c>
      <c r="AC3573" s="38">
        <v>0</v>
      </c>
      <c r="AD3573" s="38" t="s">
        <v>47</v>
      </c>
    </row>
    <row r="3574" spans="1:30" s="27" customFormat="1" ht="15" customHeight="1" x14ac:dyDescent="0.25">
      <c r="A3574" s="39" t="s">
        <v>39</v>
      </c>
      <c r="B3574" s="39" t="s">
        <v>3624</v>
      </c>
      <c r="C3574" s="86">
        <v>42767</v>
      </c>
      <c r="D3574" s="29">
        <f>+VLOOKUP(B3574,'[2]HG-Mexico by Contract'!$B$8:$G$4512,6,FALSE)</f>
        <v>312682</v>
      </c>
      <c r="E3574" s="29"/>
      <c r="F3574" s="39" t="s">
        <v>41</v>
      </c>
      <c r="G3574" s="39" t="s">
        <v>42</v>
      </c>
      <c r="H3574" s="39" t="s">
        <v>63</v>
      </c>
      <c r="I3574" s="40">
        <v>4756917.47</v>
      </c>
      <c r="J3574" s="32">
        <f t="shared" si="165"/>
        <v>238939.96454443116</v>
      </c>
      <c r="K3574" s="31">
        <v>0</v>
      </c>
      <c r="L3574" s="31">
        <v>0</v>
      </c>
      <c r="M3574" s="31">
        <v>0</v>
      </c>
      <c r="N3574" s="31">
        <v>0</v>
      </c>
      <c r="O3574" s="33">
        <f t="shared" si="166"/>
        <v>0</v>
      </c>
      <c r="P3574" s="34" t="str">
        <f t="shared" si="167"/>
        <v>1-30</v>
      </c>
      <c r="Q3574" s="35" t="str">
        <f>+VLOOKUP(B3574,'[2]PORTAFOLIO JAN17'!$B$7:$T$4941,19,FALSE)</f>
        <v>MEXICO</v>
      </c>
      <c r="R3574" s="31">
        <v>0</v>
      </c>
      <c r="S3574" s="31">
        <v>0</v>
      </c>
      <c r="T3574" s="31" t="s">
        <v>45</v>
      </c>
      <c r="U3574" s="41" t="s">
        <v>64</v>
      </c>
      <c r="V3574" s="42">
        <v>238939.96451809999</v>
      </c>
      <c r="W3574" s="43">
        <v>238939.96451809999</v>
      </c>
      <c r="X3574" s="38">
        <v>0</v>
      </c>
      <c r="Y3574" s="38">
        <v>0</v>
      </c>
      <c r="Z3574" s="38">
        <v>0</v>
      </c>
      <c r="AA3574" s="38">
        <v>0</v>
      </c>
      <c r="AB3574" s="38">
        <v>0</v>
      </c>
      <c r="AC3574" s="38">
        <v>0</v>
      </c>
      <c r="AD3574" s="38" t="s">
        <v>47</v>
      </c>
    </row>
    <row r="3575" spans="1:30" s="27" customFormat="1" ht="15" customHeight="1" x14ac:dyDescent="0.25">
      <c r="A3575" s="28" t="s">
        <v>39</v>
      </c>
      <c r="B3575" s="28" t="s">
        <v>3625</v>
      </c>
      <c r="C3575" s="85">
        <v>42767</v>
      </c>
      <c r="D3575" s="29">
        <f>+VLOOKUP(B3575,'[2]HG-Mexico by Contract'!$B$8:$G$4512,6,FALSE)</f>
        <v>360334</v>
      </c>
      <c r="E3575" s="29"/>
      <c r="F3575" s="28" t="s">
        <v>41</v>
      </c>
      <c r="G3575" s="28" t="s">
        <v>42</v>
      </c>
      <c r="H3575" s="28" t="s">
        <v>63</v>
      </c>
      <c r="I3575" s="31">
        <v>1398354.23</v>
      </c>
      <c r="J3575" s="32">
        <f t="shared" si="165"/>
        <v>70239.332980640364</v>
      </c>
      <c r="K3575" s="31">
        <v>0</v>
      </c>
      <c r="L3575" s="31">
        <v>0</v>
      </c>
      <c r="M3575" s="31">
        <v>0</v>
      </c>
      <c r="N3575" s="31">
        <v>0</v>
      </c>
      <c r="O3575" s="33">
        <f t="shared" si="166"/>
        <v>0</v>
      </c>
      <c r="P3575" s="34" t="str">
        <f t="shared" si="167"/>
        <v>1-30</v>
      </c>
      <c r="Q3575" s="35" t="str">
        <f>+VLOOKUP(B3575,'[2]PORTAFOLIO JAN17'!$B$7:$T$4941,19,FALSE)</f>
        <v>MEXICO</v>
      </c>
      <c r="R3575" s="31">
        <v>0</v>
      </c>
      <c r="S3575" s="31">
        <v>0</v>
      </c>
      <c r="T3575" s="31" t="s">
        <v>45</v>
      </c>
      <c r="U3575" s="36" t="s">
        <v>64</v>
      </c>
      <c r="V3575" s="37">
        <v>70239.332972899996</v>
      </c>
      <c r="W3575" s="38">
        <v>70239.332972899996</v>
      </c>
      <c r="X3575" s="38">
        <v>0</v>
      </c>
      <c r="Y3575" s="38">
        <v>0</v>
      </c>
      <c r="Z3575" s="38">
        <v>0</v>
      </c>
      <c r="AA3575" s="38">
        <v>0</v>
      </c>
      <c r="AB3575" s="38">
        <v>0</v>
      </c>
      <c r="AC3575" s="38">
        <v>0</v>
      </c>
      <c r="AD3575" s="38" t="s">
        <v>47</v>
      </c>
    </row>
    <row r="3576" spans="1:30" s="27" customFormat="1" ht="15" customHeight="1" x14ac:dyDescent="0.25">
      <c r="A3576" s="39" t="s">
        <v>39</v>
      </c>
      <c r="B3576" s="39" t="s">
        <v>3626</v>
      </c>
      <c r="C3576" s="86">
        <v>42767</v>
      </c>
      <c r="D3576" s="29">
        <f>+VLOOKUP(B3576,'[2]HG-Mexico by Contract'!$B$8:$G$4512,6,FALSE)</f>
        <v>488329</v>
      </c>
      <c r="E3576" s="29"/>
      <c r="F3576" s="39" t="s">
        <v>41</v>
      </c>
      <c r="G3576" s="39" t="s">
        <v>42</v>
      </c>
      <c r="H3576" s="39" t="s">
        <v>44</v>
      </c>
      <c r="I3576" s="40">
        <v>105777.78</v>
      </c>
      <c r="J3576" s="32">
        <f t="shared" si="165"/>
        <v>105777.78</v>
      </c>
      <c r="K3576" s="31">
        <v>0</v>
      </c>
      <c r="L3576" s="31">
        <v>0</v>
      </c>
      <c r="M3576" s="31">
        <v>0</v>
      </c>
      <c r="N3576" s="31">
        <v>0</v>
      </c>
      <c r="O3576" s="33">
        <f t="shared" si="166"/>
        <v>0</v>
      </c>
      <c r="P3576" s="34" t="str">
        <f t="shared" si="167"/>
        <v>1-30</v>
      </c>
      <c r="Q3576" s="35" t="str">
        <f>+VLOOKUP(B3576,'[2]PORTAFOLIO JAN17'!$B$7:$T$4941,19,FALSE)</f>
        <v>MEXICO</v>
      </c>
      <c r="R3576" s="31">
        <v>0</v>
      </c>
      <c r="S3576" s="31">
        <v>0</v>
      </c>
      <c r="T3576" s="31" t="s">
        <v>45</v>
      </c>
      <c r="U3576" s="41" t="s">
        <v>46</v>
      </c>
      <c r="V3576" s="42">
        <v>105777.78</v>
      </c>
      <c r="W3576" s="43">
        <v>105777.78</v>
      </c>
      <c r="X3576" s="38">
        <v>0</v>
      </c>
      <c r="Y3576" s="38">
        <v>0</v>
      </c>
      <c r="Z3576" s="38">
        <v>0</v>
      </c>
      <c r="AA3576" s="38">
        <v>0</v>
      </c>
      <c r="AB3576" s="38">
        <v>0</v>
      </c>
      <c r="AC3576" s="38">
        <v>0</v>
      </c>
      <c r="AD3576" s="38" t="s">
        <v>47</v>
      </c>
    </row>
    <row r="3577" spans="1:30" s="27" customFormat="1" ht="15" customHeight="1" x14ac:dyDescent="0.25">
      <c r="A3577" s="28" t="s">
        <v>39</v>
      </c>
      <c r="B3577" s="28" t="s">
        <v>3627</v>
      </c>
      <c r="C3577" s="85">
        <v>42767</v>
      </c>
      <c r="D3577" s="29">
        <f>+VLOOKUP(B3577,'[2]HG-Mexico by Contract'!$B$8:$G$4512,6,FALSE)</f>
        <v>489379</v>
      </c>
      <c r="E3577" s="29"/>
      <c r="F3577" s="28" t="s">
        <v>41</v>
      </c>
      <c r="G3577" s="28" t="s">
        <v>42</v>
      </c>
      <c r="H3577" s="28" t="s">
        <v>63</v>
      </c>
      <c r="I3577" s="31">
        <v>6818651.5</v>
      </c>
      <c r="J3577" s="32">
        <f t="shared" si="165"/>
        <v>342500.86488274357</v>
      </c>
      <c r="K3577" s="31">
        <v>0</v>
      </c>
      <c r="L3577" s="31">
        <v>0</v>
      </c>
      <c r="M3577" s="31">
        <v>0</v>
      </c>
      <c r="N3577" s="31">
        <v>0</v>
      </c>
      <c r="O3577" s="33">
        <f t="shared" si="166"/>
        <v>0</v>
      </c>
      <c r="P3577" s="34" t="str">
        <f t="shared" si="167"/>
        <v>1-30</v>
      </c>
      <c r="Q3577" s="35" t="str">
        <f>+VLOOKUP(B3577,'[2]PORTAFOLIO JAN17'!$B$7:$T$4941,19,FALSE)</f>
        <v>MEXICO</v>
      </c>
      <c r="R3577" s="31">
        <v>0</v>
      </c>
      <c r="S3577" s="31">
        <v>0</v>
      </c>
      <c r="T3577" s="31" t="s">
        <v>45</v>
      </c>
      <c r="U3577" s="36" t="s">
        <v>64</v>
      </c>
      <c r="V3577" s="37">
        <v>342500.86484499997</v>
      </c>
      <c r="W3577" s="38">
        <v>342500.86484499997</v>
      </c>
      <c r="X3577" s="38">
        <v>0</v>
      </c>
      <c r="Y3577" s="38">
        <v>0</v>
      </c>
      <c r="Z3577" s="38">
        <v>0</v>
      </c>
      <c r="AA3577" s="38">
        <v>0</v>
      </c>
      <c r="AB3577" s="38">
        <v>0</v>
      </c>
      <c r="AC3577" s="38">
        <v>0</v>
      </c>
      <c r="AD3577" s="38" t="s">
        <v>47</v>
      </c>
    </row>
    <row r="3578" spans="1:30" s="27" customFormat="1" ht="15" customHeight="1" x14ac:dyDescent="0.25">
      <c r="A3578" s="39" t="s">
        <v>39</v>
      </c>
      <c r="B3578" s="39" t="s">
        <v>3628</v>
      </c>
      <c r="C3578" s="86">
        <v>42767</v>
      </c>
      <c r="D3578" s="29">
        <f>+VLOOKUP(B3578,'[2]HG-Mexico by Contract'!$B$8:$G$4512,6,FALSE)</f>
        <v>314798</v>
      </c>
      <c r="E3578" s="29"/>
      <c r="F3578" s="39" t="s">
        <v>62</v>
      </c>
      <c r="G3578" s="39" t="s">
        <v>42</v>
      </c>
      <c r="H3578" s="39" t="s">
        <v>44</v>
      </c>
      <c r="I3578" s="40">
        <v>283378</v>
      </c>
      <c r="J3578" s="32">
        <f t="shared" si="165"/>
        <v>283378</v>
      </c>
      <c r="K3578" s="31">
        <v>0</v>
      </c>
      <c r="L3578" s="31">
        <v>0</v>
      </c>
      <c r="M3578" s="31">
        <v>0</v>
      </c>
      <c r="N3578" s="31">
        <v>0</v>
      </c>
      <c r="O3578" s="33">
        <f t="shared" si="166"/>
        <v>0</v>
      </c>
      <c r="P3578" s="34" t="str">
        <f t="shared" si="167"/>
        <v>1-30</v>
      </c>
      <c r="Q3578" s="35" t="str">
        <f>+VLOOKUP(B3578,'[2]PORTAFOLIO JAN17'!$B$7:$T$4941,19,FALSE)</f>
        <v>COSTA RICA</v>
      </c>
      <c r="R3578" s="31">
        <v>0</v>
      </c>
      <c r="S3578" s="31">
        <v>0</v>
      </c>
      <c r="T3578" s="31" t="s">
        <v>45</v>
      </c>
      <c r="U3578" s="41" t="s">
        <v>46</v>
      </c>
      <c r="V3578" s="42">
        <v>283378</v>
      </c>
      <c r="W3578" s="43">
        <v>283378</v>
      </c>
      <c r="X3578" s="38">
        <v>0</v>
      </c>
      <c r="Y3578" s="38">
        <v>0</v>
      </c>
      <c r="Z3578" s="38">
        <v>0</v>
      </c>
      <c r="AA3578" s="38">
        <v>0</v>
      </c>
      <c r="AB3578" s="38">
        <v>0</v>
      </c>
      <c r="AC3578" s="38">
        <v>0</v>
      </c>
      <c r="AD3578" s="38" t="s">
        <v>47</v>
      </c>
    </row>
    <row r="3579" spans="1:30" s="27" customFormat="1" ht="15" customHeight="1" x14ac:dyDescent="0.25">
      <c r="A3579" s="28" t="s">
        <v>39</v>
      </c>
      <c r="B3579" s="28" t="s">
        <v>3629</v>
      </c>
      <c r="C3579" s="85">
        <v>42767</v>
      </c>
      <c r="D3579" s="29">
        <f>+VLOOKUP(B3579,'[2]HG-Mexico by Contract'!$B$8:$G$4512,6,FALSE)</f>
        <v>318916</v>
      </c>
      <c r="E3579" s="29"/>
      <c r="F3579" s="28" t="s">
        <v>41</v>
      </c>
      <c r="G3579" s="28" t="s">
        <v>42</v>
      </c>
      <c r="H3579" s="28" t="s">
        <v>63</v>
      </c>
      <c r="I3579" s="31">
        <v>34170392.530000001</v>
      </c>
      <c r="J3579" s="32">
        <f t="shared" si="165"/>
        <v>1716378.816971045</v>
      </c>
      <c r="K3579" s="31">
        <v>0</v>
      </c>
      <c r="L3579" s="31">
        <v>0</v>
      </c>
      <c r="M3579" s="31">
        <v>0</v>
      </c>
      <c r="N3579" s="31">
        <v>0</v>
      </c>
      <c r="O3579" s="33">
        <f t="shared" si="166"/>
        <v>0</v>
      </c>
      <c r="P3579" s="34" t="str">
        <f t="shared" si="167"/>
        <v>1-30</v>
      </c>
      <c r="Q3579" s="35" t="str">
        <f>+VLOOKUP(B3579,'[2]PORTAFOLIO JAN17'!$B$7:$T$4941,19,FALSE)</f>
        <v>MEXICO</v>
      </c>
      <c r="R3579" s="31">
        <v>0</v>
      </c>
      <c r="S3579" s="31">
        <v>0</v>
      </c>
      <c r="T3579" s="31" t="s">
        <v>45</v>
      </c>
      <c r="U3579" s="36" t="s">
        <v>64</v>
      </c>
      <c r="V3579" s="37">
        <v>1716378.8167818999</v>
      </c>
      <c r="W3579" s="38">
        <v>1716378.8167818999</v>
      </c>
      <c r="X3579" s="38">
        <v>0</v>
      </c>
      <c r="Y3579" s="38">
        <v>0</v>
      </c>
      <c r="Z3579" s="38">
        <v>0</v>
      </c>
      <c r="AA3579" s="38">
        <v>0</v>
      </c>
      <c r="AB3579" s="38">
        <v>0</v>
      </c>
      <c r="AC3579" s="38">
        <v>0</v>
      </c>
      <c r="AD3579" s="38" t="s">
        <v>47</v>
      </c>
    </row>
    <row r="3580" spans="1:30" s="27" customFormat="1" ht="15" customHeight="1" x14ac:dyDescent="0.25">
      <c r="A3580" s="39" t="s">
        <v>39</v>
      </c>
      <c r="B3580" s="39" t="s">
        <v>3630</v>
      </c>
      <c r="C3580" s="86">
        <v>42767</v>
      </c>
      <c r="D3580" s="29">
        <f>+VLOOKUP(B3580,'[2]HG-Mexico by Contract'!$B$8:$G$4512,6,FALSE)</f>
        <v>318916</v>
      </c>
      <c r="E3580" s="29"/>
      <c r="F3580" s="39" t="s">
        <v>41</v>
      </c>
      <c r="G3580" s="39" t="s">
        <v>42</v>
      </c>
      <c r="H3580" s="39" t="s">
        <v>63</v>
      </c>
      <c r="I3580" s="40">
        <v>48917791.700000003</v>
      </c>
      <c r="J3580" s="32">
        <f t="shared" si="165"/>
        <v>2457140.6773617771</v>
      </c>
      <c r="K3580" s="31">
        <v>0</v>
      </c>
      <c r="L3580" s="31">
        <v>0</v>
      </c>
      <c r="M3580" s="31">
        <v>0</v>
      </c>
      <c r="N3580" s="31">
        <v>0</v>
      </c>
      <c r="O3580" s="33">
        <f t="shared" si="166"/>
        <v>0</v>
      </c>
      <c r="P3580" s="34" t="str">
        <f t="shared" si="167"/>
        <v>1-30</v>
      </c>
      <c r="Q3580" s="35" t="str">
        <f>+VLOOKUP(B3580,'[2]PORTAFOLIO JAN17'!$B$7:$T$4941,19,FALSE)</f>
        <v>MEXICO</v>
      </c>
      <c r="R3580" s="31">
        <v>0</v>
      </c>
      <c r="S3580" s="31">
        <v>0</v>
      </c>
      <c r="T3580" s="31" t="s">
        <v>45</v>
      </c>
      <c r="U3580" s="41" t="s">
        <v>64</v>
      </c>
      <c r="V3580" s="42">
        <v>2457140.6770910001</v>
      </c>
      <c r="W3580" s="43">
        <v>2457140.6770910001</v>
      </c>
      <c r="X3580" s="38">
        <v>0</v>
      </c>
      <c r="Y3580" s="38">
        <v>0</v>
      </c>
      <c r="Z3580" s="38">
        <v>0</v>
      </c>
      <c r="AA3580" s="38">
        <v>0</v>
      </c>
      <c r="AB3580" s="38">
        <v>0</v>
      </c>
      <c r="AC3580" s="38">
        <v>0</v>
      </c>
      <c r="AD3580" s="38" t="s">
        <v>47</v>
      </c>
    </row>
    <row r="3581" spans="1:30" s="27" customFormat="1" ht="15" customHeight="1" x14ac:dyDescent="0.25">
      <c r="A3581" s="28" t="s">
        <v>39</v>
      </c>
      <c r="B3581" s="28" t="s">
        <v>3631</v>
      </c>
      <c r="C3581" s="85">
        <v>42767</v>
      </c>
      <c r="D3581" s="29">
        <f>+VLOOKUP(B3581,'[2]HG-Mexico by Contract'!$B$8:$G$4512,6,FALSE)</f>
        <v>318916</v>
      </c>
      <c r="E3581" s="29"/>
      <c r="F3581" s="28" t="s">
        <v>77</v>
      </c>
      <c r="G3581" s="28" t="s">
        <v>42</v>
      </c>
      <c r="H3581" s="28" t="s">
        <v>63</v>
      </c>
      <c r="I3581" s="31">
        <v>40276207.759999998</v>
      </c>
      <c r="J3581" s="32">
        <f t="shared" si="165"/>
        <v>2023073.9160077425</v>
      </c>
      <c r="K3581" s="31">
        <v>0</v>
      </c>
      <c r="L3581" s="31">
        <v>0</v>
      </c>
      <c r="M3581" s="31">
        <v>0</v>
      </c>
      <c r="N3581" s="31">
        <v>0</v>
      </c>
      <c r="O3581" s="33">
        <f t="shared" si="166"/>
        <v>0</v>
      </c>
      <c r="P3581" s="34" t="str">
        <f t="shared" si="167"/>
        <v>1-30</v>
      </c>
      <c r="Q3581" s="35" t="str">
        <f>+VLOOKUP(B3581,'[2]PORTAFOLIO JAN17'!$B$7:$T$4941,19,FALSE)</f>
        <v>MEXICO</v>
      </c>
      <c r="R3581" s="31">
        <v>0</v>
      </c>
      <c r="S3581" s="31">
        <v>0</v>
      </c>
      <c r="T3581" s="31" t="s">
        <v>45</v>
      </c>
      <c r="U3581" s="36" t="s">
        <v>64</v>
      </c>
      <c r="V3581" s="37">
        <v>2023073.9157848</v>
      </c>
      <c r="W3581" s="38">
        <v>2023073.9157848</v>
      </c>
      <c r="X3581" s="38">
        <v>0</v>
      </c>
      <c r="Y3581" s="38">
        <v>0</v>
      </c>
      <c r="Z3581" s="38">
        <v>0</v>
      </c>
      <c r="AA3581" s="38">
        <v>0</v>
      </c>
      <c r="AB3581" s="38">
        <v>0</v>
      </c>
      <c r="AC3581" s="38">
        <v>0</v>
      </c>
      <c r="AD3581" s="38" t="s">
        <v>47</v>
      </c>
    </row>
    <row r="3582" spans="1:30" s="27" customFormat="1" ht="15" customHeight="1" x14ac:dyDescent="0.25">
      <c r="A3582" s="39" t="s">
        <v>39</v>
      </c>
      <c r="B3582" s="39" t="s">
        <v>3632</v>
      </c>
      <c r="C3582" s="86">
        <v>42767</v>
      </c>
      <c r="D3582" s="29">
        <f>+VLOOKUP(B3582,'[2]HG-Mexico by Contract'!$B$8:$G$4512,6,FALSE)</f>
        <v>318916</v>
      </c>
      <c r="E3582" s="29"/>
      <c r="F3582" s="39" t="s">
        <v>41</v>
      </c>
      <c r="G3582" s="39" t="s">
        <v>42</v>
      </c>
      <c r="H3582" s="39" t="s">
        <v>63</v>
      </c>
      <c r="I3582" s="40">
        <v>2268843.61</v>
      </c>
      <c r="J3582" s="32">
        <f t="shared" si="165"/>
        <v>113964.01454285883</v>
      </c>
      <c r="K3582" s="31">
        <v>0</v>
      </c>
      <c r="L3582" s="31">
        <v>0</v>
      </c>
      <c r="M3582" s="31">
        <v>0</v>
      </c>
      <c r="N3582" s="31">
        <v>0</v>
      </c>
      <c r="O3582" s="33">
        <f t="shared" si="166"/>
        <v>0</v>
      </c>
      <c r="P3582" s="34" t="str">
        <f t="shared" si="167"/>
        <v>1-30</v>
      </c>
      <c r="Q3582" s="35" t="str">
        <f>+VLOOKUP(B3582,'[2]PORTAFOLIO JAN17'!$B$7:$T$4941,19,FALSE)</f>
        <v>MEXICO</v>
      </c>
      <c r="R3582" s="31">
        <v>0</v>
      </c>
      <c r="S3582" s="31">
        <v>0</v>
      </c>
      <c r="T3582" s="31" t="s">
        <v>45</v>
      </c>
      <c r="U3582" s="41" t="s">
        <v>64</v>
      </c>
      <c r="V3582" s="42">
        <v>113964.0145303</v>
      </c>
      <c r="W3582" s="43">
        <v>113964.0145303</v>
      </c>
      <c r="X3582" s="38">
        <v>0</v>
      </c>
      <c r="Y3582" s="38">
        <v>0</v>
      </c>
      <c r="Z3582" s="38">
        <v>0</v>
      </c>
      <c r="AA3582" s="38">
        <v>0</v>
      </c>
      <c r="AB3582" s="38">
        <v>0</v>
      </c>
      <c r="AC3582" s="38">
        <v>0</v>
      </c>
      <c r="AD3582" s="38" t="s">
        <v>47</v>
      </c>
    </row>
    <row r="3583" spans="1:30" s="27" customFormat="1" ht="15" customHeight="1" x14ac:dyDescent="0.25">
      <c r="A3583" s="28" t="s">
        <v>39</v>
      </c>
      <c r="B3583" s="28" t="s">
        <v>3633</v>
      </c>
      <c r="C3583" s="85">
        <v>42767</v>
      </c>
      <c r="D3583" s="29">
        <f>+VLOOKUP(B3583,'[2]HG-Mexico by Contract'!$B$8:$G$4512,6,FALSE)</f>
        <v>529316</v>
      </c>
      <c r="E3583" s="29"/>
      <c r="F3583" s="28" t="s">
        <v>41</v>
      </c>
      <c r="G3583" s="28" t="s">
        <v>42</v>
      </c>
      <c r="H3583" s="28" t="s">
        <v>44</v>
      </c>
      <c r="I3583" s="31">
        <v>83781.649999999994</v>
      </c>
      <c r="J3583" s="32">
        <f t="shared" si="165"/>
        <v>83781.649999999994</v>
      </c>
      <c r="K3583" s="31">
        <v>0</v>
      </c>
      <c r="L3583" s="31">
        <v>0</v>
      </c>
      <c r="M3583" s="31">
        <v>0</v>
      </c>
      <c r="N3583" s="31">
        <v>0</v>
      </c>
      <c r="O3583" s="33">
        <f t="shared" si="166"/>
        <v>0</v>
      </c>
      <c r="P3583" s="34" t="str">
        <f t="shared" si="167"/>
        <v>1-30</v>
      </c>
      <c r="Q3583" s="35" t="str">
        <f>+VLOOKUP(B3583,'[2]PORTAFOLIO JAN17'!$B$7:$T$4941,19,FALSE)</f>
        <v>REPUBLICA DOMINICANA</v>
      </c>
      <c r="R3583" s="31">
        <v>0</v>
      </c>
      <c r="S3583" s="31">
        <v>0</v>
      </c>
      <c r="T3583" s="31" t="s">
        <v>45</v>
      </c>
      <c r="U3583" s="36" t="s">
        <v>46</v>
      </c>
      <c r="V3583" s="37">
        <v>83781.649999999994</v>
      </c>
      <c r="W3583" s="38">
        <v>83781.649999999994</v>
      </c>
      <c r="X3583" s="38">
        <v>0</v>
      </c>
      <c r="Y3583" s="38">
        <v>0</v>
      </c>
      <c r="Z3583" s="38">
        <v>0</v>
      </c>
      <c r="AA3583" s="38">
        <v>0</v>
      </c>
      <c r="AB3583" s="38">
        <v>0</v>
      </c>
      <c r="AC3583" s="38">
        <v>0</v>
      </c>
      <c r="AD3583" s="38" t="s">
        <v>47</v>
      </c>
    </row>
    <row r="3584" spans="1:30" s="27" customFormat="1" ht="15" customHeight="1" x14ac:dyDescent="0.25">
      <c r="A3584" s="39" t="s">
        <v>39</v>
      </c>
      <c r="B3584" s="39" t="s">
        <v>3634</v>
      </c>
      <c r="C3584" s="86">
        <v>42767</v>
      </c>
      <c r="D3584" s="29">
        <f>+VLOOKUP(B3584,'[2]HG-Mexico by Contract'!$B$8:$G$4512,6,FALSE)</f>
        <v>314798</v>
      </c>
      <c r="E3584" s="29"/>
      <c r="F3584" s="39" t="s">
        <v>62</v>
      </c>
      <c r="G3584" s="39" t="s">
        <v>42</v>
      </c>
      <c r="H3584" s="39" t="s">
        <v>44</v>
      </c>
      <c r="I3584" s="40">
        <v>130201.09</v>
      </c>
      <c r="J3584" s="32">
        <f t="shared" si="165"/>
        <v>130201.09</v>
      </c>
      <c r="K3584" s="31">
        <v>0</v>
      </c>
      <c r="L3584" s="31">
        <v>0</v>
      </c>
      <c r="M3584" s="31">
        <v>0</v>
      </c>
      <c r="N3584" s="31">
        <v>0</v>
      </c>
      <c r="O3584" s="33">
        <f t="shared" si="166"/>
        <v>0</v>
      </c>
      <c r="P3584" s="34" t="str">
        <f t="shared" si="167"/>
        <v>1-30</v>
      </c>
      <c r="Q3584" s="35" t="str">
        <f>+VLOOKUP(B3584,'[2]PORTAFOLIO JAN17'!$B$7:$T$4941,19,FALSE)</f>
        <v>COSTA RICA</v>
      </c>
      <c r="R3584" s="31">
        <v>0</v>
      </c>
      <c r="S3584" s="31">
        <v>0</v>
      </c>
      <c r="T3584" s="31" t="s">
        <v>45</v>
      </c>
      <c r="U3584" s="41" t="s">
        <v>46</v>
      </c>
      <c r="V3584" s="42">
        <v>130201.09</v>
      </c>
      <c r="W3584" s="43">
        <v>130201.09</v>
      </c>
      <c r="X3584" s="38">
        <v>0</v>
      </c>
      <c r="Y3584" s="38">
        <v>0</v>
      </c>
      <c r="Z3584" s="38">
        <v>0</v>
      </c>
      <c r="AA3584" s="38">
        <v>0</v>
      </c>
      <c r="AB3584" s="38">
        <v>0</v>
      </c>
      <c r="AC3584" s="38">
        <v>0</v>
      </c>
      <c r="AD3584" s="38" t="s">
        <v>47</v>
      </c>
    </row>
    <row r="3585" spans="1:30" s="27" customFormat="1" ht="15" customHeight="1" x14ac:dyDescent="0.25">
      <c r="A3585" s="28" t="s">
        <v>39</v>
      </c>
      <c r="B3585" s="28" t="s">
        <v>3635</v>
      </c>
      <c r="C3585" s="85">
        <v>42767</v>
      </c>
      <c r="D3585" s="29">
        <f>+VLOOKUP(B3585,'[2]HG-Mexico by Contract'!$B$8:$G$4512,6,FALSE)</f>
        <v>505289</v>
      </c>
      <c r="E3585" s="29"/>
      <c r="F3585" s="28" t="s">
        <v>41</v>
      </c>
      <c r="G3585" s="28" t="s">
        <v>42</v>
      </c>
      <c r="H3585" s="28" t="s">
        <v>44</v>
      </c>
      <c r="I3585" s="31">
        <v>120708.86</v>
      </c>
      <c r="J3585" s="32">
        <f t="shared" si="165"/>
        <v>120708.86</v>
      </c>
      <c r="K3585" s="31">
        <v>0</v>
      </c>
      <c r="L3585" s="31">
        <v>0</v>
      </c>
      <c r="M3585" s="31">
        <v>0</v>
      </c>
      <c r="N3585" s="31">
        <v>0</v>
      </c>
      <c r="O3585" s="33">
        <f t="shared" si="166"/>
        <v>0</v>
      </c>
      <c r="P3585" s="34" t="str">
        <f t="shared" si="167"/>
        <v>1-30</v>
      </c>
      <c r="Q3585" s="35" t="str">
        <f>+VLOOKUP(B3585,'[2]PORTAFOLIO JAN17'!$B$7:$T$4941,19,FALSE)</f>
        <v>HONDURAS</v>
      </c>
      <c r="R3585" s="31">
        <v>0</v>
      </c>
      <c r="S3585" s="31">
        <v>0</v>
      </c>
      <c r="T3585" s="31" t="s">
        <v>45</v>
      </c>
      <c r="U3585" s="36" t="s">
        <v>46</v>
      </c>
      <c r="V3585" s="37">
        <v>120708.86</v>
      </c>
      <c r="W3585" s="38">
        <v>120708.86</v>
      </c>
      <c r="X3585" s="38">
        <v>0</v>
      </c>
      <c r="Y3585" s="38">
        <v>0</v>
      </c>
      <c r="Z3585" s="38">
        <v>0</v>
      </c>
      <c r="AA3585" s="38">
        <v>0</v>
      </c>
      <c r="AB3585" s="38">
        <v>0</v>
      </c>
      <c r="AC3585" s="38">
        <v>0</v>
      </c>
      <c r="AD3585" s="38" t="s">
        <v>47</v>
      </c>
    </row>
    <row r="3586" spans="1:30" s="27" customFormat="1" ht="15" customHeight="1" x14ac:dyDescent="0.25">
      <c r="A3586" s="39" t="s">
        <v>39</v>
      </c>
      <c r="B3586" s="39" t="s">
        <v>3636</v>
      </c>
      <c r="C3586" s="86">
        <v>42767</v>
      </c>
      <c r="D3586" s="29">
        <f>+VLOOKUP(B3586,'[2]HG-Mexico by Contract'!$B$8:$G$4512,6,FALSE)</f>
        <v>498380</v>
      </c>
      <c r="E3586" s="29"/>
      <c r="F3586" s="39" t="s">
        <v>41</v>
      </c>
      <c r="G3586" s="39" t="s">
        <v>42</v>
      </c>
      <c r="H3586" s="39" t="s">
        <v>63</v>
      </c>
      <c r="I3586" s="40">
        <v>2140738.42</v>
      </c>
      <c r="J3586" s="32">
        <f t="shared" si="165"/>
        <v>107529.29084844972</v>
      </c>
      <c r="K3586" s="31">
        <v>0</v>
      </c>
      <c r="L3586" s="31">
        <v>0</v>
      </c>
      <c r="M3586" s="31">
        <v>0</v>
      </c>
      <c r="N3586" s="31">
        <v>0</v>
      </c>
      <c r="O3586" s="33">
        <f t="shared" si="166"/>
        <v>0</v>
      </c>
      <c r="P3586" s="34" t="str">
        <f t="shared" si="167"/>
        <v>1-30</v>
      </c>
      <c r="Q3586" s="35" t="str">
        <f>+VLOOKUP(B3586,'[2]PORTAFOLIO JAN17'!$B$7:$T$4941,19,FALSE)</f>
        <v>MEXICO</v>
      </c>
      <c r="R3586" s="31">
        <v>0</v>
      </c>
      <c r="S3586" s="31">
        <v>0</v>
      </c>
      <c r="T3586" s="31" t="s">
        <v>45</v>
      </c>
      <c r="U3586" s="41" t="s">
        <v>64</v>
      </c>
      <c r="V3586" s="42">
        <v>107529.2908366</v>
      </c>
      <c r="W3586" s="43">
        <v>107529.2908366</v>
      </c>
      <c r="X3586" s="38">
        <v>0</v>
      </c>
      <c r="Y3586" s="38">
        <v>0</v>
      </c>
      <c r="Z3586" s="38">
        <v>0</v>
      </c>
      <c r="AA3586" s="38">
        <v>0</v>
      </c>
      <c r="AB3586" s="38">
        <v>0</v>
      </c>
      <c r="AC3586" s="38">
        <v>0</v>
      </c>
      <c r="AD3586" s="38" t="s">
        <v>47</v>
      </c>
    </row>
    <row r="3587" spans="1:30" s="27" customFormat="1" ht="15" customHeight="1" x14ac:dyDescent="0.25">
      <c r="A3587" s="28" t="s">
        <v>39</v>
      </c>
      <c r="B3587" s="28" t="s">
        <v>3637</v>
      </c>
      <c r="C3587" s="85">
        <v>42767</v>
      </c>
      <c r="D3587" s="29">
        <f>+VLOOKUP(B3587,'[2]HG-Mexico by Contract'!$B$8:$G$4512,6,FALSE)</f>
        <v>320104</v>
      </c>
      <c r="E3587" s="29"/>
      <c r="F3587" s="28" t="s">
        <v>41</v>
      </c>
      <c r="G3587" s="28" t="s">
        <v>42</v>
      </c>
      <c r="H3587" s="28" t="s">
        <v>63</v>
      </c>
      <c r="I3587" s="31">
        <v>1205810</v>
      </c>
      <c r="J3587" s="32">
        <f t="shared" si="165"/>
        <v>60567.836306674573</v>
      </c>
      <c r="K3587" s="31">
        <v>0</v>
      </c>
      <c r="L3587" s="31">
        <v>0</v>
      </c>
      <c r="M3587" s="31">
        <v>0</v>
      </c>
      <c r="N3587" s="31">
        <v>0</v>
      </c>
      <c r="O3587" s="33">
        <f t="shared" si="166"/>
        <v>0</v>
      </c>
      <c r="P3587" s="34" t="str">
        <f t="shared" si="167"/>
        <v>1-30</v>
      </c>
      <c r="Q3587" s="35" t="str">
        <f>+VLOOKUP(B3587,'[2]PORTAFOLIO JAN17'!$B$7:$T$4941,19,FALSE)</f>
        <v>MEXICO</v>
      </c>
      <c r="R3587" s="31">
        <v>0</v>
      </c>
      <c r="S3587" s="31">
        <v>0</v>
      </c>
      <c r="T3587" s="31" t="s">
        <v>45</v>
      </c>
      <c r="U3587" s="36" t="s">
        <v>64</v>
      </c>
      <c r="V3587" s="37">
        <v>60567.836300000003</v>
      </c>
      <c r="W3587" s="38">
        <v>60567.836300000003</v>
      </c>
      <c r="X3587" s="38">
        <v>0</v>
      </c>
      <c r="Y3587" s="38">
        <v>0</v>
      </c>
      <c r="Z3587" s="38">
        <v>0</v>
      </c>
      <c r="AA3587" s="38">
        <v>0</v>
      </c>
      <c r="AB3587" s="38">
        <v>0</v>
      </c>
      <c r="AC3587" s="38">
        <v>0</v>
      </c>
      <c r="AD3587" s="38" t="s">
        <v>47</v>
      </c>
    </row>
    <row r="3588" spans="1:30" s="27" customFormat="1" ht="15" customHeight="1" x14ac:dyDescent="0.25">
      <c r="A3588" s="39" t="s">
        <v>39</v>
      </c>
      <c r="B3588" s="39" t="s">
        <v>3638</v>
      </c>
      <c r="C3588" s="86">
        <v>42767</v>
      </c>
      <c r="D3588" s="29">
        <f>+VLOOKUP(B3588,'[2]HG-Mexico by Contract'!$B$8:$G$4512,6,FALSE)</f>
        <v>533300</v>
      </c>
      <c r="E3588" s="29"/>
      <c r="F3588" s="39" t="s">
        <v>41</v>
      </c>
      <c r="G3588" s="39" t="s">
        <v>42</v>
      </c>
      <c r="H3588" s="39" t="s">
        <v>44</v>
      </c>
      <c r="I3588" s="40">
        <v>158712.37</v>
      </c>
      <c r="J3588" s="32">
        <f t="shared" si="165"/>
        <v>158712.37</v>
      </c>
      <c r="K3588" s="31">
        <v>0</v>
      </c>
      <c r="L3588" s="31">
        <v>0</v>
      </c>
      <c r="M3588" s="31">
        <v>0</v>
      </c>
      <c r="N3588" s="31">
        <v>0</v>
      </c>
      <c r="O3588" s="33">
        <f t="shared" si="166"/>
        <v>0</v>
      </c>
      <c r="P3588" s="34" t="str">
        <f t="shared" si="167"/>
        <v>1-30</v>
      </c>
      <c r="Q3588" s="35" t="s">
        <v>3639</v>
      </c>
      <c r="R3588" s="31">
        <v>0</v>
      </c>
      <c r="S3588" s="31">
        <v>0</v>
      </c>
      <c r="T3588" s="31" t="s">
        <v>45</v>
      </c>
      <c r="U3588" s="41" t="s">
        <v>46</v>
      </c>
      <c r="V3588" s="42">
        <v>158712.37</v>
      </c>
      <c r="W3588" s="43">
        <v>158712.37</v>
      </c>
      <c r="X3588" s="38">
        <v>0</v>
      </c>
      <c r="Y3588" s="38">
        <v>0</v>
      </c>
      <c r="Z3588" s="38">
        <v>0</v>
      </c>
      <c r="AA3588" s="38">
        <v>0</v>
      </c>
      <c r="AB3588" s="38">
        <v>0</v>
      </c>
      <c r="AC3588" s="38">
        <v>0</v>
      </c>
      <c r="AD3588" s="38" t="s">
        <v>47</v>
      </c>
    </row>
    <row r="3589" spans="1:30" s="27" customFormat="1" ht="15" customHeight="1" x14ac:dyDescent="0.25">
      <c r="A3589" s="28" t="s">
        <v>39</v>
      </c>
      <c r="B3589" s="28" t="s">
        <v>3640</v>
      </c>
      <c r="C3589" s="85">
        <v>42767</v>
      </c>
      <c r="D3589" s="29">
        <f>+VLOOKUP(B3589,'[2]HG-Mexico by Contract'!$B$8:$G$4512,6,FALSE)</f>
        <v>386310</v>
      </c>
      <c r="E3589" s="29"/>
      <c r="F3589" s="28" t="s">
        <v>41</v>
      </c>
      <c r="G3589" s="28" t="s">
        <v>42</v>
      </c>
      <c r="H3589" s="28" t="s">
        <v>63</v>
      </c>
      <c r="I3589" s="31">
        <v>7888037.8700000001</v>
      </c>
      <c r="J3589" s="32">
        <f t="shared" si="165"/>
        <v>396216.14225376298</v>
      </c>
      <c r="K3589" s="31">
        <v>0</v>
      </c>
      <c r="L3589" s="31">
        <v>0</v>
      </c>
      <c r="M3589" s="31">
        <v>0</v>
      </c>
      <c r="N3589" s="31">
        <v>0</v>
      </c>
      <c r="O3589" s="33">
        <f t="shared" si="166"/>
        <v>0</v>
      </c>
      <c r="P3589" s="34" t="str">
        <f t="shared" si="167"/>
        <v>1-30</v>
      </c>
      <c r="Q3589" s="35" t="str">
        <f>+VLOOKUP(B3589,'[2]PORTAFOLIO JAN17'!$B$7:$T$4941,19,FALSE)</f>
        <v>MEXICO</v>
      </c>
      <c r="R3589" s="31">
        <v>0</v>
      </c>
      <c r="S3589" s="31">
        <v>0</v>
      </c>
      <c r="T3589" s="31" t="s">
        <v>45</v>
      </c>
      <c r="U3589" s="36" t="s">
        <v>64</v>
      </c>
      <c r="V3589" s="37">
        <v>396216.14221010002</v>
      </c>
      <c r="W3589" s="38">
        <v>396216.14221010002</v>
      </c>
      <c r="X3589" s="38">
        <v>0</v>
      </c>
      <c r="Y3589" s="38">
        <v>0</v>
      </c>
      <c r="Z3589" s="38">
        <v>0</v>
      </c>
      <c r="AA3589" s="38">
        <v>0</v>
      </c>
      <c r="AB3589" s="38">
        <v>0</v>
      </c>
      <c r="AC3589" s="38">
        <v>0</v>
      </c>
      <c r="AD3589" s="38" t="s">
        <v>47</v>
      </c>
    </row>
    <row r="3590" spans="1:30" s="27" customFormat="1" ht="15" customHeight="1" x14ac:dyDescent="0.25">
      <c r="A3590" s="39" t="s">
        <v>39</v>
      </c>
      <c r="B3590" s="39" t="s">
        <v>3641</v>
      </c>
      <c r="C3590" s="86">
        <v>42767</v>
      </c>
      <c r="D3590" s="29">
        <f>+VLOOKUP(B3590,'[2]HG-Mexico by Contract'!$B$8:$G$4512,6,FALSE)</f>
        <v>314376</v>
      </c>
      <c r="E3590" s="29"/>
      <c r="F3590" s="39" t="s">
        <v>41</v>
      </c>
      <c r="G3590" s="39" t="s">
        <v>42</v>
      </c>
      <c r="H3590" s="39" t="s">
        <v>44</v>
      </c>
      <c r="I3590" s="40">
        <v>1484626.59</v>
      </c>
      <c r="J3590" s="32">
        <f t="shared" si="165"/>
        <v>1484626.59</v>
      </c>
      <c r="K3590" s="31">
        <v>0</v>
      </c>
      <c r="L3590" s="31">
        <v>0</v>
      </c>
      <c r="M3590" s="31">
        <v>0</v>
      </c>
      <c r="N3590" s="31">
        <v>0</v>
      </c>
      <c r="O3590" s="33">
        <f t="shared" si="166"/>
        <v>0</v>
      </c>
      <c r="P3590" s="34" t="str">
        <f t="shared" si="167"/>
        <v>1-30</v>
      </c>
      <c r="Q3590" s="35" t="str">
        <f>+VLOOKUP(B3590,'[2]PORTAFOLIO JAN17'!$B$7:$T$4941,19,FALSE)</f>
        <v>COSTA RICA</v>
      </c>
      <c r="R3590" s="31">
        <v>0</v>
      </c>
      <c r="S3590" s="31">
        <v>0</v>
      </c>
      <c r="T3590" s="31" t="s">
        <v>45</v>
      </c>
      <c r="U3590" s="41" t="s">
        <v>46</v>
      </c>
      <c r="V3590" s="42">
        <v>1484626.59</v>
      </c>
      <c r="W3590" s="43">
        <v>1484626.59</v>
      </c>
      <c r="X3590" s="38">
        <v>0</v>
      </c>
      <c r="Y3590" s="38">
        <v>0</v>
      </c>
      <c r="Z3590" s="38">
        <v>0</v>
      </c>
      <c r="AA3590" s="38">
        <v>0</v>
      </c>
      <c r="AB3590" s="38">
        <v>0</v>
      </c>
      <c r="AC3590" s="38">
        <v>0</v>
      </c>
      <c r="AD3590" s="38" t="s">
        <v>47</v>
      </c>
    </row>
    <row r="3591" spans="1:30" s="27" customFormat="1" ht="15" customHeight="1" x14ac:dyDescent="0.25">
      <c r="A3591" s="28" t="s">
        <v>39</v>
      </c>
      <c r="B3591" s="28" t="s">
        <v>3642</v>
      </c>
      <c r="C3591" s="85">
        <v>42767</v>
      </c>
      <c r="D3591" s="29">
        <f>+VLOOKUP(B3591,'[2]HG-Mexico by Contract'!$B$8:$G$4512,6,FALSE)</f>
        <v>487303</v>
      </c>
      <c r="E3591" s="29"/>
      <c r="F3591" s="28" t="s">
        <v>41</v>
      </c>
      <c r="G3591" s="28" t="s">
        <v>42</v>
      </c>
      <c r="H3591" s="28" t="s">
        <v>63</v>
      </c>
      <c r="I3591" s="31">
        <v>721185.61</v>
      </c>
      <c r="J3591" s="32">
        <f t="shared" si="165"/>
        <v>36225.153194292012</v>
      </c>
      <c r="K3591" s="31">
        <v>0</v>
      </c>
      <c r="L3591" s="31">
        <v>0</v>
      </c>
      <c r="M3591" s="31">
        <v>0</v>
      </c>
      <c r="N3591" s="31">
        <v>0</v>
      </c>
      <c r="O3591" s="33">
        <f t="shared" si="166"/>
        <v>0</v>
      </c>
      <c r="P3591" s="34" t="str">
        <f t="shared" si="167"/>
        <v>1-30</v>
      </c>
      <c r="Q3591" s="35" t="str">
        <f>+VLOOKUP(B3591,'[2]PORTAFOLIO JAN17'!$B$7:$T$4941,19,FALSE)</f>
        <v>MEXICO</v>
      </c>
      <c r="R3591" s="31">
        <v>0</v>
      </c>
      <c r="S3591" s="31">
        <v>0</v>
      </c>
      <c r="T3591" s="31" t="s">
        <v>45</v>
      </c>
      <c r="U3591" s="36" t="s">
        <v>64</v>
      </c>
      <c r="V3591" s="37">
        <v>36225.1531903</v>
      </c>
      <c r="W3591" s="38">
        <v>36225.1531903</v>
      </c>
      <c r="X3591" s="38">
        <v>0</v>
      </c>
      <c r="Y3591" s="38">
        <v>0</v>
      </c>
      <c r="Z3591" s="38">
        <v>0</v>
      </c>
      <c r="AA3591" s="38">
        <v>0</v>
      </c>
      <c r="AB3591" s="38">
        <v>0</v>
      </c>
      <c r="AC3591" s="38">
        <v>0</v>
      </c>
      <c r="AD3591" s="38" t="s">
        <v>47</v>
      </c>
    </row>
    <row r="3592" spans="1:30" s="27" customFormat="1" ht="15" customHeight="1" x14ac:dyDescent="0.25">
      <c r="A3592" s="39" t="s">
        <v>39</v>
      </c>
      <c r="B3592" s="39" t="s">
        <v>3643</v>
      </c>
      <c r="C3592" s="86">
        <v>42767</v>
      </c>
      <c r="D3592" s="29">
        <f>+VLOOKUP(B3592,'[2]HG-Mexico by Contract'!$B$8:$G$4512,6,FALSE)</f>
        <v>314798</v>
      </c>
      <c r="E3592" s="29"/>
      <c r="F3592" s="39" t="s">
        <v>62</v>
      </c>
      <c r="G3592" s="39" t="s">
        <v>42</v>
      </c>
      <c r="H3592" s="39" t="s">
        <v>44</v>
      </c>
      <c r="I3592" s="40">
        <v>189080.72</v>
      </c>
      <c r="J3592" s="32">
        <f t="shared" ref="J3592:J3655" si="168">+IF(H3592="MXN",I3592/$J$2,I3592)</f>
        <v>189080.72</v>
      </c>
      <c r="K3592" s="31">
        <v>0</v>
      </c>
      <c r="L3592" s="31">
        <v>0</v>
      </c>
      <c r="M3592" s="31">
        <v>0</v>
      </c>
      <c r="N3592" s="31">
        <v>0</v>
      </c>
      <c r="O3592" s="33">
        <f t="shared" ref="O3592:O3655" si="169">+N3592+M3592+L3592+K3592</f>
        <v>0</v>
      </c>
      <c r="P3592" s="34" t="str">
        <f t="shared" ref="P3592:P3655" si="170">+IF(N3592&gt;0,"120+",IF(M3592&gt;0,"91-120",IF(L3592&gt;0,"61-90",IF(K3592&gt;0,"31-60","1-30"))))</f>
        <v>1-30</v>
      </c>
      <c r="Q3592" s="35" t="str">
        <f>+VLOOKUP(B3592,'[2]PORTAFOLIO JAN17'!$B$7:$T$4941,19,FALSE)</f>
        <v>COSTA RICA</v>
      </c>
      <c r="R3592" s="31">
        <v>0</v>
      </c>
      <c r="S3592" s="31">
        <v>0</v>
      </c>
      <c r="T3592" s="31" t="s">
        <v>45</v>
      </c>
      <c r="U3592" s="41" t="s">
        <v>46</v>
      </c>
      <c r="V3592" s="42">
        <v>189080.72</v>
      </c>
      <c r="W3592" s="43">
        <v>189080.72</v>
      </c>
      <c r="X3592" s="38">
        <v>0</v>
      </c>
      <c r="Y3592" s="38">
        <v>0</v>
      </c>
      <c r="Z3592" s="38">
        <v>0</v>
      </c>
      <c r="AA3592" s="38">
        <v>0</v>
      </c>
      <c r="AB3592" s="38">
        <v>0</v>
      </c>
      <c r="AC3592" s="38">
        <v>0</v>
      </c>
      <c r="AD3592" s="38" t="s">
        <v>47</v>
      </c>
    </row>
    <row r="3593" spans="1:30" s="27" customFormat="1" ht="15" customHeight="1" x14ac:dyDescent="0.25">
      <c r="A3593" s="28" t="s">
        <v>39</v>
      </c>
      <c r="B3593" s="28" t="s">
        <v>3644</v>
      </c>
      <c r="C3593" s="85">
        <v>42767</v>
      </c>
      <c r="D3593" s="29">
        <f>+VLOOKUP(B3593,'[2]HG-Mexico by Contract'!$B$8:$G$4512,6,FALSE)</f>
        <v>320453</v>
      </c>
      <c r="E3593" s="29"/>
      <c r="F3593" s="28" t="s">
        <v>41</v>
      </c>
      <c r="G3593" s="28" t="s">
        <v>42</v>
      </c>
      <c r="H3593" s="28" t="s">
        <v>44</v>
      </c>
      <c r="I3593" s="31">
        <v>55551.62</v>
      </c>
      <c r="J3593" s="32">
        <f t="shared" si="168"/>
        <v>55551.62</v>
      </c>
      <c r="K3593" s="31">
        <v>0</v>
      </c>
      <c r="L3593" s="31">
        <v>0</v>
      </c>
      <c r="M3593" s="31">
        <v>0</v>
      </c>
      <c r="N3593" s="31">
        <v>0</v>
      </c>
      <c r="O3593" s="33">
        <f t="shared" si="169"/>
        <v>0</v>
      </c>
      <c r="P3593" s="34" t="str">
        <f t="shared" si="170"/>
        <v>1-30</v>
      </c>
      <c r="Q3593" s="35" t="str">
        <f>+VLOOKUP(B3593,'[2]PORTAFOLIO JAN17'!$B$7:$T$4941,19,FALSE)</f>
        <v>MEXICO</v>
      </c>
      <c r="R3593" s="31">
        <v>0</v>
      </c>
      <c r="S3593" s="31">
        <v>0</v>
      </c>
      <c r="T3593" s="31" t="s">
        <v>45</v>
      </c>
      <c r="U3593" s="36" t="s">
        <v>46</v>
      </c>
      <c r="V3593" s="37">
        <v>55551.62</v>
      </c>
      <c r="W3593" s="38">
        <v>55551.62</v>
      </c>
      <c r="X3593" s="38">
        <v>0</v>
      </c>
      <c r="Y3593" s="38">
        <v>0</v>
      </c>
      <c r="Z3593" s="38">
        <v>0</v>
      </c>
      <c r="AA3593" s="38">
        <v>0</v>
      </c>
      <c r="AB3593" s="38">
        <v>0</v>
      </c>
      <c r="AC3593" s="38">
        <v>0</v>
      </c>
      <c r="AD3593" s="38" t="s">
        <v>47</v>
      </c>
    </row>
    <row r="3594" spans="1:30" s="27" customFormat="1" ht="15" customHeight="1" x14ac:dyDescent="0.25">
      <c r="A3594" s="39" t="s">
        <v>39</v>
      </c>
      <c r="B3594" s="39" t="s">
        <v>3645</v>
      </c>
      <c r="C3594" s="86">
        <v>42767</v>
      </c>
      <c r="D3594" s="29">
        <f>+VLOOKUP(B3594,'[2]HG-Mexico by Contract'!$B$8:$G$4512,6,FALSE)</f>
        <v>342476</v>
      </c>
      <c r="E3594" s="29"/>
      <c r="F3594" s="39" t="s">
        <v>41</v>
      </c>
      <c r="G3594" s="39" t="s">
        <v>42</v>
      </c>
      <c r="H3594" s="39" t="s">
        <v>63</v>
      </c>
      <c r="I3594" s="40">
        <v>377495.03999999998</v>
      </c>
      <c r="J3594" s="32">
        <f t="shared" si="168"/>
        <v>18961.575861289562</v>
      </c>
      <c r="K3594" s="31">
        <v>0</v>
      </c>
      <c r="L3594" s="31">
        <v>0</v>
      </c>
      <c r="M3594" s="31">
        <v>0</v>
      </c>
      <c r="N3594" s="31">
        <v>0</v>
      </c>
      <c r="O3594" s="33">
        <f t="shared" si="169"/>
        <v>0</v>
      </c>
      <c r="P3594" s="34" t="str">
        <f t="shared" si="170"/>
        <v>1-30</v>
      </c>
      <c r="Q3594" s="35" t="str">
        <f>+VLOOKUP(B3594,'[2]PORTAFOLIO JAN17'!$B$7:$T$4941,19,FALSE)</f>
        <v>MEXICO</v>
      </c>
      <c r="R3594" s="31">
        <v>0</v>
      </c>
      <c r="S3594" s="31">
        <v>0</v>
      </c>
      <c r="T3594" s="31" t="s">
        <v>45</v>
      </c>
      <c r="U3594" s="41" t="s">
        <v>64</v>
      </c>
      <c r="V3594" s="42">
        <v>18961.575859199998</v>
      </c>
      <c r="W3594" s="43">
        <v>18961.575859199998</v>
      </c>
      <c r="X3594" s="38">
        <v>0</v>
      </c>
      <c r="Y3594" s="38">
        <v>0</v>
      </c>
      <c r="Z3594" s="38">
        <v>0</v>
      </c>
      <c r="AA3594" s="38">
        <v>0</v>
      </c>
      <c r="AB3594" s="38">
        <v>0</v>
      </c>
      <c r="AC3594" s="38">
        <v>0</v>
      </c>
      <c r="AD3594" s="38" t="s">
        <v>47</v>
      </c>
    </row>
    <row r="3595" spans="1:30" s="27" customFormat="1" ht="15" customHeight="1" x14ac:dyDescent="0.25">
      <c r="A3595" s="28" t="s">
        <v>39</v>
      </c>
      <c r="B3595" s="28" t="s">
        <v>3646</v>
      </c>
      <c r="C3595" s="85">
        <v>42767</v>
      </c>
      <c r="D3595" s="29">
        <f>+VLOOKUP(B3595,'[2]HG-Mexico by Contract'!$B$8:$G$4512,6,FALSE)</f>
        <v>308900</v>
      </c>
      <c r="E3595" s="29"/>
      <c r="F3595" s="28" t="s">
        <v>41</v>
      </c>
      <c r="G3595" s="28" t="s">
        <v>42</v>
      </c>
      <c r="H3595" s="28" t="s">
        <v>44</v>
      </c>
      <c r="I3595" s="31">
        <v>150855.22</v>
      </c>
      <c r="J3595" s="32">
        <f t="shared" si="168"/>
        <v>150855.22</v>
      </c>
      <c r="K3595" s="31">
        <v>0</v>
      </c>
      <c r="L3595" s="31">
        <v>0</v>
      </c>
      <c r="M3595" s="31">
        <v>0</v>
      </c>
      <c r="N3595" s="31">
        <v>0</v>
      </c>
      <c r="O3595" s="33">
        <f t="shared" si="169"/>
        <v>0</v>
      </c>
      <c r="P3595" s="34" t="str">
        <f t="shared" si="170"/>
        <v>1-30</v>
      </c>
      <c r="Q3595" s="35" t="str">
        <f>+VLOOKUP(B3595,'[2]PORTAFOLIO JAN17'!$B$7:$T$4941,19,FALSE)</f>
        <v>COSTA RICA</v>
      </c>
      <c r="R3595" s="31">
        <v>0</v>
      </c>
      <c r="S3595" s="31">
        <v>0</v>
      </c>
      <c r="T3595" s="31" t="s">
        <v>45</v>
      </c>
      <c r="U3595" s="36" t="s">
        <v>46</v>
      </c>
      <c r="V3595" s="37">
        <v>150855.22</v>
      </c>
      <c r="W3595" s="38">
        <v>150855.22</v>
      </c>
      <c r="X3595" s="38">
        <v>0</v>
      </c>
      <c r="Y3595" s="38">
        <v>0</v>
      </c>
      <c r="Z3595" s="38">
        <v>0</v>
      </c>
      <c r="AA3595" s="38">
        <v>0</v>
      </c>
      <c r="AB3595" s="38">
        <v>0</v>
      </c>
      <c r="AC3595" s="38">
        <v>0</v>
      </c>
      <c r="AD3595" s="38" t="s">
        <v>47</v>
      </c>
    </row>
    <row r="3596" spans="1:30" s="27" customFormat="1" ht="15" customHeight="1" x14ac:dyDescent="0.25">
      <c r="A3596" s="39" t="s">
        <v>39</v>
      </c>
      <c r="B3596" s="39" t="s">
        <v>3647</v>
      </c>
      <c r="C3596" s="86">
        <v>42767</v>
      </c>
      <c r="D3596" s="29">
        <f>+VLOOKUP(B3596,'[2]HG-Mexico by Contract'!$B$8:$G$4512,6,FALSE)</f>
        <v>314376</v>
      </c>
      <c r="E3596" s="29"/>
      <c r="F3596" s="39" t="s">
        <v>41</v>
      </c>
      <c r="G3596" s="39" t="s">
        <v>42</v>
      </c>
      <c r="H3596" s="39" t="s">
        <v>44</v>
      </c>
      <c r="I3596" s="40">
        <v>244917.1</v>
      </c>
      <c r="J3596" s="32">
        <f t="shared" si="168"/>
        <v>244917.1</v>
      </c>
      <c r="K3596" s="31">
        <v>0</v>
      </c>
      <c r="L3596" s="31">
        <v>0</v>
      </c>
      <c r="M3596" s="31">
        <v>0</v>
      </c>
      <c r="N3596" s="31">
        <v>0</v>
      </c>
      <c r="O3596" s="33">
        <f t="shared" si="169"/>
        <v>0</v>
      </c>
      <c r="P3596" s="34" t="str">
        <f t="shared" si="170"/>
        <v>1-30</v>
      </c>
      <c r="Q3596" s="35" t="str">
        <f>+VLOOKUP(B3596,'[2]PORTAFOLIO JAN17'!$B$7:$T$4941,19,FALSE)</f>
        <v>COSTA RICA</v>
      </c>
      <c r="R3596" s="31">
        <v>0</v>
      </c>
      <c r="S3596" s="31">
        <v>0</v>
      </c>
      <c r="T3596" s="31" t="s">
        <v>45</v>
      </c>
      <c r="U3596" s="41" t="s">
        <v>46</v>
      </c>
      <c r="V3596" s="42">
        <v>244917.1</v>
      </c>
      <c r="W3596" s="43">
        <v>244917.1</v>
      </c>
      <c r="X3596" s="38">
        <v>0</v>
      </c>
      <c r="Y3596" s="38">
        <v>0</v>
      </c>
      <c r="Z3596" s="38">
        <v>0</v>
      </c>
      <c r="AA3596" s="38">
        <v>0</v>
      </c>
      <c r="AB3596" s="38">
        <v>0</v>
      </c>
      <c r="AC3596" s="38">
        <v>0</v>
      </c>
      <c r="AD3596" s="38" t="s">
        <v>47</v>
      </c>
    </row>
    <row r="3597" spans="1:30" s="27" customFormat="1" ht="15" customHeight="1" x14ac:dyDescent="0.25">
      <c r="A3597" s="28" t="s">
        <v>39</v>
      </c>
      <c r="B3597" s="28" t="s">
        <v>3648</v>
      </c>
      <c r="C3597" s="85">
        <v>42767</v>
      </c>
      <c r="D3597" s="29">
        <f>+VLOOKUP(B3597,'[2]HG-Mexico by Contract'!$B$8:$G$4512,6,FALSE)</f>
        <v>489379</v>
      </c>
      <c r="E3597" s="29"/>
      <c r="F3597" s="28" t="s">
        <v>41</v>
      </c>
      <c r="G3597" s="28" t="s">
        <v>42</v>
      </c>
      <c r="H3597" s="28" t="s">
        <v>63</v>
      </c>
      <c r="I3597" s="31">
        <v>4347989.33</v>
      </c>
      <c r="J3597" s="32">
        <f t="shared" si="168"/>
        <v>218399.50406996763</v>
      </c>
      <c r="K3597" s="31">
        <v>0</v>
      </c>
      <c r="L3597" s="31">
        <v>0</v>
      </c>
      <c r="M3597" s="31">
        <v>0</v>
      </c>
      <c r="N3597" s="31">
        <v>0</v>
      </c>
      <c r="O3597" s="33">
        <f t="shared" si="169"/>
        <v>0</v>
      </c>
      <c r="P3597" s="34" t="str">
        <f t="shared" si="170"/>
        <v>1-30</v>
      </c>
      <c r="Q3597" s="35" t="str">
        <f>+VLOOKUP(B3597,'[2]PORTAFOLIO JAN17'!$B$7:$T$4941,19,FALSE)</f>
        <v>MEXICO</v>
      </c>
      <c r="R3597" s="31">
        <v>0</v>
      </c>
      <c r="S3597" s="31">
        <v>0</v>
      </c>
      <c r="T3597" s="31" t="s">
        <v>45</v>
      </c>
      <c r="U3597" s="36" t="s">
        <v>64</v>
      </c>
      <c r="V3597" s="37">
        <v>218399.50404589999</v>
      </c>
      <c r="W3597" s="38">
        <v>218399.50404589999</v>
      </c>
      <c r="X3597" s="38">
        <v>0</v>
      </c>
      <c r="Y3597" s="38">
        <v>0</v>
      </c>
      <c r="Z3597" s="38">
        <v>0</v>
      </c>
      <c r="AA3597" s="38">
        <v>0</v>
      </c>
      <c r="AB3597" s="38">
        <v>0</v>
      </c>
      <c r="AC3597" s="38">
        <v>0</v>
      </c>
      <c r="AD3597" s="38" t="s">
        <v>47</v>
      </c>
    </row>
    <row r="3598" spans="1:30" s="27" customFormat="1" ht="15" customHeight="1" x14ac:dyDescent="0.25">
      <c r="A3598" s="39" t="s">
        <v>39</v>
      </c>
      <c r="B3598" s="39" t="s">
        <v>3649</v>
      </c>
      <c r="C3598" s="86">
        <v>42767</v>
      </c>
      <c r="D3598" s="29">
        <f>+VLOOKUP(B3598,'[2]HG-Mexico by Contract'!$B$8:$G$4512,6,FALSE)</f>
        <v>310908</v>
      </c>
      <c r="E3598" s="29"/>
      <c r="F3598" s="39" t="s">
        <v>41</v>
      </c>
      <c r="G3598" s="39" t="s">
        <v>42</v>
      </c>
      <c r="H3598" s="39" t="s">
        <v>44</v>
      </c>
      <c r="I3598" s="40">
        <v>485972.17</v>
      </c>
      <c r="J3598" s="32">
        <f t="shared" si="168"/>
        <v>485972.17</v>
      </c>
      <c r="K3598" s="31">
        <v>0</v>
      </c>
      <c r="L3598" s="31">
        <v>0</v>
      </c>
      <c r="M3598" s="31">
        <v>0</v>
      </c>
      <c r="N3598" s="31">
        <v>0</v>
      </c>
      <c r="O3598" s="33">
        <f t="shared" si="169"/>
        <v>0</v>
      </c>
      <c r="P3598" s="34" t="str">
        <f t="shared" si="170"/>
        <v>1-30</v>
      </c>
      <c r="Q3598" s="35" t="str">
        <f>+VLOOKUP(B3598,'[2]PORTAFOLIO JAN17'!$B$7:$T$4941,19,FALSE)</f>
        <v>NICARAGUA</v>
      </c>
      <c r="R3598" s="31">
        <v>0</v>
      </c>
      <c r="S3598" s="31">
        <v>0</v>
      </c>
      <c r="T3598" s="31" t="s">
        <v>45</v>
      </c>
      <c r="U3598" s="41" t="s">
        <v>46</v>
      </c>
      <c r="V3598" s="42">
        <v>485972.17</v>
      </c>
      <c r="W3598" s="43">
        <v>485972.17</v>
      </c>
      <c r="X3598" s="38">
        <v>0</v>
      </c>
      <c r="Y3598" s="38">
        <v>0</v>
      </c>
      <c r="Z3598" s="38">
        <v>0</v>
      </c>
      <c r="AA3598" s="38">
        <v>0</v>
      </c>
      <c r="AB3598" s="38">
        <v>0</v>
      </c>
      <c r="AC3598" s="38">
        <v>0</v>
      </c>
      <c r="AD3598" s="38" t="s">
        <v>47</v>
      </c>
    </row>
    <row r="3599" spans="1:30" s="27" customFormat="1" ht="15" customHeight="1" x14ac:dyDescent="0.25">
      <c r="A3599" s="28" t="s">
        <v>39</v>
      </c>
      <c r="B3599" s="28" t="s">
        <v>3650</v>
      </c>
      <c r="C3599" s="85">
        <v>42767</v>
      </c>
      <c r="D3599" s="29">
        <f>+VLOOKUP(B3599,'[2]HG-Mexico by Contract'!$B$8:$G$4512,6,FALSE)</f>
        <v>314854</v>
      </c>
      <c r="E3599" s="29"/>
      <c r="F3599" s="28" t="s">
        <v>41</v>
      </c>
      <c r="G3599" s="28" t="s">
        <v>42</v>
      </c>
      <c r="H3599" s="28" t="s">
        <v>63</v>
      </c>
      <c r="I3599" s="31">
        <v>1467463.55</v>
      </c>
      <c r="J3599" s="32">
        <f t="shared" si="168"/>
        <v>73710.694124622911</v>
      </c>
      <c r="K3599" s="31">
        <v>0</v>
      </c>
      <c r="L3599" s="31">
        <v>0</v>
      </c>
      <c r="M3599" s="31">
        <v>0</v>
      </c>
      <c r="N3599" s="31">
        <v>0</v>
      </c>
      <c r="O3599" s="33">
        <f t="shared" si="169"/>
        <v>0</v>
      </c>
      <c r="P3599" s="34" t="str">
        <f t="shared" si="170"/>
        <v>1-30</v>
      </c>
      <c r="Q3599" s="35" t="str">
        <f>+VLOOKUP(B3599,'[2]PORTAFOLIO JAN17'!$B$7:$T$4941,19,FALSE)</f>
        <v>MEXICO</v>
      </c>
      <c r="R3599" s="31">
        <v>0</v>
      </c>
      <c r="S3599" s="31">
        <v>0</v>
      </c>
      <c r="T3599" s="31" t="s">
        <v>45</v>
      </c>
      <c r="U3599" s="36" t="s">
        <v>64</v>
      </c>
      <c r="V3599" s="37">
        <v>73710.694116500003</v>
      </c>
      <c r="W3599" s="38">
        <v>73710.694116500003</v>
      </c>
      <c r="X3599" s="38">
        <v>0</v>
      </c>
      <c r="Y3599" s="38">
        <v>0</v>
      </c>
      <c r="Z3599" s="38">
        <v>0</v>
      </c>
      <c r="AA3599" s="38">
        <v>0</v>
      </c>
      <c r="AB3599" s="38">
        <v>0</v>
      </c>
      <c r="AC3599" s="38">
        <v>0</v>
      </c>
      <c r="AD3599" s="38" t="s">
        <v>47</v>
      </c>
    </row>
    <row r="3600" spans="1:30" s="27" customFormat="1" ht="15" customHeight="1" x14ac:dyDescent="0.25">
      <c r="A3600" s="39" t="s">
        <v>39</v>
      </c>
      <c r="B3600" s="39" t="s">
        <v>3651</v>
      </c>
      <c r="C3600" s="86">
        <v>42767</v>
      </c>
      <c r="D3600" s="29">
        <f>+VLOOKUP(B3600,'[2]HG-Mexico by Contract'!$B$8:$G$4512,6,FALSE)</f>
        <v>317159</v>
      </c>
      <c r="E3600" s="29"/>
      <c r="F3600" s="39" t="s">
        <v>41</v>
      </c>
      <c r="G3600" s="39" t="s">
        <v>42</v>
      </c>
      <c r="H3600" s="39" t="s">
        <v>63</v>
      </c>
      <c r="I3600" s="40">
        <v>624082.03</v>
      </c>
      <c r="J3600" s="32">
        <f t="shared" si="168"/>
        <v>31347.640370354511</v>
      </c>
      <c r="K3600" s="31">
        <v>0</v>
      </c>
      <c r="L3600" s="31">
        <v>0</v>
      </c>
      <c r="M3600" s="31">
        <v>0</v>
      </c>
      <c r="N3600" s="31">
        <v>0</v>
      </c>
      <c r="O3600" s="33">
        <f t="shared" si="169"/>
        <v>0</v>
      </c>
      <c r="P3600" s="34" t="str">
        <f t="shared" si="170"/>
        <v>1-30</v>
      </c>
      <c r="Q3600" s="35" t="str">
        <f>+VLOOKUP(B3600,'[2]PORTAFOLIO JAN17'!$B$7:$T$4941,19,FALSE)</f>
        <v>MEXICO</v>
      </c>
      <c r="R3600" s="31">
        <v>0</v>
      </c>
      <c r="S3600" s="31">
        <v>0</v>
      </c>
      <c r="T3600" s="31" t="s">
        <v>45</v>
      </c>
      <c r="U3600" s="41" t="s">
        <v>64</v>
      </c>
      <c r="V3600" s="42">
        <v>31347.640366899999</v>
      </c>
      <c r="W3600" s="43">
        <v>31347.640366899999</v>
      </c>
      <c r="X3600" s="38">
        <v>0</v>
      </c>
      <c r="Y3600" s="38">
        <v>0</v>
      </c>
      <c r="Z3600" s="38">
        <v>0</v>
      </c>
      <c r="AA3600" s="38">
        <v>0</v>
      </c>
      <c r="AB3600" s="38">
        <v>0</v>
      </c>
      <c r="AC3600" s="38">
        <v>0</v>
      </c>
      <c r="AD3600" s="38" t="s">
        <v>47</v>
      </c>
    </row>
    <row r="3601" spans="1:30" s="27" customFormat="1" ht="15" customHeight="1" x14ac:dyDescent="0.25">
      <c r="A3601" s="28" t="s">
        <v>39</v>
      </c>
      <c r="B3601" s="28" t="s">
        <v>3652</v>
      </c>
      <c r="C3601" s="85">
        <v>42767</v>
      </c>
      <c r="D3601" s="29">
        <f>+VLOOKUP(B3601,'[2]HG-Mexico by Contract'!$B$8:$G$4512,6,FALSE)</f>
        <v>503310</v>
      </c>
      <c r="E3601" s="29"/>
      <c r="F3601" s="28" t="s">
        <v>41</v>
      </c>
      <c r="G3601" s="28" t="s">
        <v>42</v>
      </c>
      <c r="H3601" s="28" t="s">
        <v>63</v>
      </c>
      <c r="I3601" s="31">
        <v>637944.73</v>
      </c>
      <c r="J3601" s="32">
        <f t="shared" si="168"/>
        <v>32043.963791431244</v>
      </c>
      <c r="K3601" s="31">
        <v>0</v>
      </c>
      <c r="L3601" s="31">
        <v>0</v>
      </c>
      <c r="M3601" s="31">
        <v>0</v>
      </c>
      <c r="N3601" s="31">
        <v>0</v>
      </c>
      <c r="O3601" s="33">
        <f t="shared" si="169"/>
        <v>0</v>
      </c>
      <c r="P3601" s="34" t="str">
        <f t="shared" si="170"/>
        <v>1-30</v>
      </c>
      <c r="Q3601" s="35" t="str">
        <f>+VLOOKUP(B3601,'[2]PORTAFOLIO JAN17'!$B$7:$T$4941,19,FALSE)</f>
        <v>MEXICO</v>
      </c>
      <c r="R3601" s="31">
        <v>0</v>
      </c>
      <c r="S3601" s="31">
        <v>0</v>
      </c>
      <c r="T3601" s="31" t="s">
        <v>45</v>
      </c>
      <c r="U3601" s="36" t="s">
        <v>64</v>
      </c>
      <c r="V3601" s="37">
        <v>32043.9637879</v>
      </c>
      <c r="W3601" s="38">
        <v>32043.9637879</v>
      </c>
      <c r="X3601" s="38">
        <v>0</v>
      </c>
      <c r="Y3601" s="38">
        <v>0</v>
      </c>
      <c r="Z3601" s="38">
        <v>0</v>
      </c>
      <c r="AA3601" s="38">
        <v>0</v>
      </c>
      <c r="AB3601" s="38">
        <v>0</v>
      </c>
      <c r="AC3601" s="38">
        <v>0</v>
      </c>
      <c r="AD3601" s="38" t="s">
        <v>47</v>
      </c>
    </row>
    <row r="3602" spans="1:30" s="27" customFormat="1" ht="15" customHeight="1" x14ac:dyDescent="0.25">
      <c r="A3602" s="39" t="s">
        <v>39</v>
      </c>
      <c r="B3602" s="39" t="s">
        <v>3653</v>
      </c>
      <c r="C3602" s="86">
        <v>42767</v>
      </c>
      <c r="D3602" s="29">
        <f>+VLOOKUP(B3602,'[2]HG-Mexico by Contract'!$B$8:$G$4512,6,FALSE)</f>
        <v>319288</v>
      </c>
      <c r="E3602" s="29"/>
      <c r="F3602" s="39" t="s">
        <v>41</v>
      </c>
      <c r="G3602" s="39" t="s">
        <v>42</v>
      </c>
      <c r="H3602" s="39" t="s">
        <v>63</v>
      </c>
      <c r="I3602" s="40">
        <v>480719.75</v>
      </c>
      <c r="J3602" s="32">
        <f t="shared" si="168"/>
        <v>24146.553045160948</v>
      </c>
      <c r="K3602" s="31">
        <v>0</v>
      </c>
      <c r="L3602" s="31">
        <v>0</v>
      </c>
      <c r="M3602" s="31">
        <v>0</v>
      </c>
      <c r="N3602" s="31">
        <v>0</v>
      </c>
      <c r="O3602" s="33">
        <f t="shared" si="169"/>
        <v>0</v>
      </c>
      <c r="P3602" s="34" t="str">
        <f t="shared" si="170"/>
        <v>1-30</v>
      </c>
      <c r="Q3602" s="35" t="str">
        <f>+VLOOKUP(B3602,'[2]PORTAFOLIO JAN17'!$B$7:$T$4941,19,FALSE)</f>
        <v>MEXICO</v>
      </c>
      <c r="R3602" s="31">
        <v>0</v>
      </c>
      <c r="S3602" s="31">
        <v>0</v>
      </c>
      <c r="T3602" s="31" t="s">
        <v>45</v>
      </c>
      <c r="U3602" s="41" t="s">
        <v>64</v>
      </c>
      <c r="V3602" s="42">
        <v>24146.5530425</v>
      </c>
      <c r="W3602" s="43">
        <v>24146.5530425</v>
      </c>
      <c r="X3602" s="38">
        <v>0</v>
      </c>
      <c r="Y3602" s="38">
        <v>0</v>
      </c>
      <c r="Z3602" s="38">
        <v>0</v>
      </c>
      <c r="AA3602" s="38">
        <v>0</v>
      </c>
      <c r="AB3602" s="38">
        <v>0</v>
      </c>
      <c r="AC3602" s="38">
        <v>0</v>
      </c>
      <c r="AD3602" s="38" t="s">
        <v>47</v>
      </c>
    </row>
    <row r="3603" spans="1:30" s="27" customFormat="1" ht="15" customHeight="1" x14ac:dyDescent="0.25">
      <c r="A3603" s="28" t="s">
        <v>39</v>
      </c>
      <c r="B3603" s="28" t="s">
        <v>3654</v>
      </c>
      <c r="C3603" s="85">
        <v>42767</v>
      </c>
      <c r="D3603" s="29">
        <f>+VLOOKUP(B3603,'[2]HG-Mexico by Contract'!$B$8:$G$4512,6,FALSE)</f>
        <v>360049</v>
      </c>
      <c r="E3603" s="29"/>
      <c r="F3603" s="28" t="s">
        <v>41</v>
      </c>
      <c r="G3603" s="28" t="s">
        <v>42</v>
      </c>
      <c r="H3603" s="28" t="s">
        <v>63</v>
      </c>
      <c r="I3603" s="31">
        <v>1042777.36</v>
      </c>
      <c r="J3603" s="32">
        <f t="shared" si="168"/>
        <v>52378.70679857213</v>
      </c>
      <c r="K3603" s="31">
        <v>0</v>
      </c>
      <c r="L3603" s="31">
        <v>0</v>
      </c>
      <c r="M3603" s="31">
        <v>0</v>
      </c>
      <c r="N3603" s="31">
        <v>0</v>
      </c>
      <c r="O3603" s="33">
        <f t="shared" si="169"/>
        <v>0</v>
      </c>
      <c r="P3603" s="34" t="str">
        <f t="shared" si="170"/>
        <v>1-30</v>
      </c>
      <c r="Q3603" s="35" t="str">
        <f>+VLOOKUP(B3603,'[2]PORTAFOLIO JAN17'!$B$7:$T$4941,19,FALSE)</f>
        <v>MEXICO</v>
      </c>
      <c r="R3603" s="31">
        <v>0</v>
      </c>
      <c r="S3603" s="31">
        <v>0</v>
      </c>
      <c r="T3603" s="31" t="s">
        <v>45</v>
      </c>
      <c r="U3603" s="36" t="s">
        <v>64</v>
      </c>
      <c r="V3603" s="37">
        <v>52378.706792800003</v>
      </c>
      <c r="W3603" s="38">
        <v>52378.706792800003</v>
      </c>
      <c r="X3603" s="38">
        <v>0</v>
      </c>
      <c r="Y3603" s="38">
        <v>0</v>
      </c>
      <c r="Z3603" s="38">
        <v>0</v>
      </c>
      <c r="AA3603" s="38">
        <v>0</v>
      </c>
      <c r="AB3603" s="38">
        <v>0</v>
      </c>
      <c r="AC3603" s="38">
        <v>0</v>
      </c>
      <c r="AD3603" s="38" t="s">
        <v>47</v>
      </c>
    </row>
    <row r="3604" spans="1:30" s="27" customFormat="1" ht="15" customHeight="1" x14ac:dyDescent="0.25">
      <c r="A3604" s="39" t="s">
        <v>39</v>
      </c>
      <c r="B3604" s="39" t="s">
        <v>3655</v>
      </c>
      <c r="C3604" s="86">
        <v>42767</v>
      </c>
      <c r="D3604" s="29">
        <f>+VLOOKUP(B3604,'[2]HG-Mexico by Contract'!$B$8:$G$4512,6,FALSE)</f>
        <v>520292</v>
      </c>
      <c r="E3604" s="29"/>
      <c r="F3604" s="39" t="s">
        <v>41</v>
      </c>
      <c r="G3604" s="39" t="s">
        <v>42</v>
      </c>
      <c r="H3604" s="39" t="s">
        <v>63</v>
      </c>
      <c r="I3604" s="40">
        <v>2497886.66</v>
      </c>
      <c r="J3604" s="32">
        <f t="shared" si="168"/>
        <v>125468.84694562668</v>
      </c>
      <c r="K3604" s="31">
        <v>0</v>
      </c>
      <c r="L3604" s="31">
        <v>0</v>
      </c>
      <c r="M3604" s="31">
        <v>0</v>
      </c>
      <c r="N3604" s="31">
        <v>0</v>
      </c>
      <c r="O3604" s="33">
        <f t="shared" si="169"/>
        <v>0</v>
      </c>
      <c r="P3604" s="34" t="str">
        <f t="shared" si="170"/>
        <v>1-30</v>
      </c>
      <c r="Q3604" s="35" t="str">
        <f>+VLOOKUP(B3604,'[2]PORTAFOLIO JAN17'!$B$7:$T$4941,19,FALSE)</f>
        <v>MEXICO</v>
      </c>
      <c r="R3604" s="31">
        <v>0</v>
      </c>
      <c r="S3604" s="31">
        <v>0</v>
      </c>
      <c r="T3604" s="31" t="s">
        <v>45</v>
      </c>
      <c r="U3604" s="41" t="s">
        <v>64</v>
      </c>
      <c r="V3604" s="42">
        <v>125468.8469318</v>
      </c>
      <c r="W3604" s="43">
        <v>125468.8469318</v>
      </c>
      <c r="X3604" s="38">
        <v>0</v>
      </c>
      <c r="Y3604" s="38">
        <v>0</v>
      </c>
      <c r="Z3604" s="38">
        <v>0</v>
      </c>
      <c r="AA3604" s="38">
        <v>0</v>
      </c>
      <c r="AB3604" s="38">
        <v>0</v>
      </c>
      <c r="AC3604" s="38">
        <v>0</v>
      </c>
      <c r="AD3604" s="38" t="s">
        <v>47</v>
      </c>
    </row>
    <row r="3605" spans="1:30" s="27" customFormat="1" ht="15" customHeight="1" x14ac:dyDescent="0.25">
      <c r="A3605" s="28" t="s">
        <v>39</v>
      </c>
      <c r="B3605" s="28" t="s">
        <v>3656</v>
      </c>
      <c r="C3605" s="85">
        <v>42767</v>
      </c>
      <c r="D3605" s="29">
        <f>+VLOOKUP(B3605,'[2]HG-Mexico by Contract'!$B$8:$G$4512,6,FALSE)</f>
        <v>330178</v>
      </c>
      <c r="E3605" s="29"/>
      <c r="F3605" s="28" t="s">
        <v>41</v>
      </c>
      <c r="G3605" s="28" t="s">
        <v>42</v>
      </c>
      <c r="H3605" s="28" t="s">
        <v>63</v>
      </c>
      <c r="I3605" s="31">
        <v>1645622.23</v>
      </c>
      <c r="J3605" s="32">
        <f t="shared" si="168"/>
        <v>82659.604622009079</v>
      </c>
      <c r="K3605" s="31">
        <v>0</v>
      </c>
      <c r="L3605" s="31">
        <v>0</v>
      </c>
      <c r="M3605" s="31">
        <v>0</v>
      </c>
      <c r="N3605" s="31">
        <v>0</v>
      </c>
      <c r="O3605" s="33">
        <f t="shared" si="169"/>
        <v>0</v>
      </c>
      <c r="P3605" s="34" t="str">
        <f t="shared" si="170"/>
        <v>1-30</v>
      </c>
      <c r="Q3605" s="35" t="str">
        <f>+VLOOKUP(B3605,'[2]PORTAFOLIO JAN17'!$B$7:$T$4941,19,FALSE)</f>
        <v>MEXICO</v>
      </c>
      <c r="R3605" s="31">
        <v>0</v>
      </c>
      <c r="S3605" s="31">
        <v>0</v>
      </c>
      <c r="T3605" s="31" t="s">
        <v>45</v>
      </c>
      <c r="U3605" s="36" t="s">
        <v>64</v>
      </c>
      <c r="V3605" s="37">
        <v>82659.604612900002</v>
      </c>
      <c r="W3605" s="38">
        <v>82659.604612900002</v>
      </c>
      <c r="X3605" s="38">
        <v>0</v>
      </c>
      <c r="Y3605" s="38">
        <v>0</v>
      </c>
      <c r="Z3605" s="38">
        <v>0</v>
      </c>
      <c r="AA3605" s="38">
        <v>0</v>
      </c>
      <c r="AB3605" s="38">
        <v>0</v>
      </c>
      <c r="AC3605" s="38">
        <v>0</v>
      </c>
      <c r="AD3605" s="38" t="s">
        <v>47</v>
      </c>
    </row>
    <row r="3606" spans="1:30" s="27" customFormat="1" ht="15" customHeight="1" x14ac:dyDescent="0.25">
      <c r="A3606" s="39" t="s">
        <v>39</v>
      </c>
      <c r="B3606" s="39" t="s">
        <v>3657</v>
      </c>
      <c r="C3606" s="86">
        <v>42767</v>
      </c>
      <c r="D3606" s="29">
        <f>+VLOOKUP(B3606,'[2]HG-Mexico by Contract'!$B$8:$G$4512,6,FALSE)</f>
        <v>501318</v>
      </c>
      <c r="E3606" s="29"/>
      <c r="F3606" s="39" t="s">
        <v>41</v>
      </c>
      <c r="G3606" s="39" t="s">
        <v>42</v>
      </c>
      <c r="H3606" s="39" t="s">
        <v>63</v>
      </c>
      <c r="I3606" s="40">
        <v>1429782.6</v>
      </c>
      <c r="J3606" s="32">
        <f t="shared" si="168"/>
        <v>71817.980005914345</v>
      </c>
      <c r="K3606" s="31">
        <v>0</v>
      </c>
      <c r="L3606" s="31">
        <v>0</v>
      </c>
      <c r="M3606" s="31">
        <v>0</v>
      </c>
      <c r="N3606" s="31">
        <v>0</v>
      </c>
      <c r="O3606" s="33">
        <f t="shared" si="169"/>
        <v>0</v>
      </c>
      <c r="P3606" s="34" t="str">
        <f t="shared" si="170"/>
        <v>1-30</v>
      </c>
      <c r="Q3606" s="35" t="str">
        <f>+VLOOKUP(B3606,'[2]PORTAFOLIO JAN17'!$B$7:$T$4941,19,FALSE)</f>
        <v>MEXICO</v>
      </c>
      <c r="R3606" s="31">
        <v>0</v>
      </c>
      <c r="S3606" s="31">
        <v>0</v>
      </c>
      <c r="T3606" s="31" t="s">
        <v>45</v>
      </c>
      <c r="U3606" s="41" t="s">
        <v>64</v>
      </c>
      <c r="V3606" s="42">
        <v>71817.979997999995</v>
      </c>
      <c r="W3606" s="43">
        <v>71817.979997999995</v>
      </c>
      <c r="X3606" s="38">
        <v>0</v>
      </c>
      <c r="Y3606" s="38">
        <v>0</v>
      </c>
      <c r="Z3606" s="38">
        <v>0</v>
      </c>
      <c r="AA3606" s="38">
        <v>0</v>
      </c>
      <c r="AB3606" s="38">
        <v>0</v>
      </c>
      <c r="AC3606" s="38">
        <v>0</v>
      </c>
      <c r="AD3606" s="38" t="s">
        <v>47</v>
      </c>
    </row>
    <row r="3607" spans="1:30" s="27" customFormat="1" ht="15" customHeight="1" x14ac:dyDescent="0.25">
      <c r="A3607" s="28" t="s">
        <v>39</v>
      </c>
      <c r="B3607" s="28" t="s">
        <v>3658</v>
      </c>
      <c r="C3607" s="85">
        <v>42767</v>
      </c>
      <c r="D3607" s="29">
        <f>+VLOOKUP(B3607,'[2]HG-Mexico by Contract'!$B$8:$G$4512,6,FALSE)</f>
        <v>316241</v>
      </c>
      <c r="E3607" s="29"/>
      <c r="F3607" s="28" t="s">
        <v>41</v>
      </c>
      <c r="G3607" s="28" t="s">
        <v>42</v>
      </c>
      <c r="H3607" s="28" t="s">
        <v>44</v>
      </c>
      <c r="I3607" s="31">
        <v>281237.55</v>
      </c>
      <c r="J3607" s="32">
        <f t="shared" si="168"/>
        <v>281237.55</v>
      </c>
      <c r="K3607" s="31">
        <v>0</v>
      </c>
      <c r="L3607" s="31">
        <v>0</v>
      </c>
      <c r="M3607" s="31">
        <v>0</v>
      </c>
      <c r="N3607" s="31">
        <v>0</v>
      </c>
      <c r="O3607" s="33">
        <f t="shared" si="169"/>
        <v>0</v>
      </c>
      <c r="P3607" s="34" t="str">
        <f t="shared" si="170"/>
        <v>1-30</v>
      </c>
      <c r="Q3607" s="35" t="str">
        <f>+VLOOKUP(B3607,'[2]PORTAFOLIO JAN17'!$B$7:$T$4941,19,FALSE)</f>
        <v>COSTA RICA</v>
      </c>
      <c r="R3607" s="31">
        <v>0</v>
      </c>
      <c r="S3607" s="31">
        <v>0</v>
      </c>
      <c r="T3607" s="31" t="s">
        <v>45</v>
      </c>
      <c r="U3607" s="36" t="s">
        <v>46</v>
      </c>
      <c r="V3607" s="37">
        <v>281237.55</v>
      </c>
      <c r="W3607" s="38">
        <v>281237.55</v>
      </c>
      <c r="X3607" s="38">
        <v>0</v>
      </c>
      <c r="Y3607" s="38">
        <v>0</v>
      </c>
      <c r="Z3607" s="38">
        <v>0</v>
      </c>
      <c r="AA3607" s="38">
        <v>0</v>
      </c>
      <c r="AB3607" s="38">
        <v>0</v>
      </c>
      <c r="AC3607" s="38">
        <v>0</v>
      </c>
      <c r="AD3607" s="38" t="s">
        <v>47</v>
      </c>
    </row>
    <row r="3608" spans="1:30" s="27" customFormat="1" ht="15" customHeight="1" x14ac:dyDescent="0.25">
      <c r="A3608" s="39" t="s">
        <v>39</v>
      </c>
      <c r="B3608" s="39" t="s">
        <v>3659</v>
      </c>
      <c r="C3608" s="86">
        <v>42767</v>
      </c>
      <c r="D3608" s="29">
        <f>+VLOOKUP(B3608,'[2]HG-Mexico by Contract'!$B$8:$G$4512,6,FALSE)</f>
        <v>333603</v>
      </c>
      <c r="E3608" s="29"/>
      <c r="F3608" s="39" t="s">
        <v>41</v>
      </c>
      <c r="G3608" s="39" t="s">
        <v>42</v>
      </c>
      <c r="H3608" s="39" t="s">
        <v>44</v>
      </c>
      <c r="I3608" s="40">
        <v>40722.18</v>
      </c>
      <c r="J3608" s="32">
        <f t="shared" si="168"/>
        <v>40722.18</v>
      </c>
      <c r="K3608" s="31">
        <v>0</v>
      </c>
      <c r="L3608" s="31">
        <v>0</v>
      </c>
      <c r="M3608" s="31">
        <v>0</v>
      </c>
      <c r="N3608" s="31">
        <v>0</v>
      </c>
      <c r="O3608" s="33">
        <f t="shared" si="169"/>
        <v>0</v>
      </c>
      <c r="P3608" s="34" t="str">
        <f t="shared" si="170"/>
        <v>1-30</v>
      </c>
      <c r="Q3608" s="35" t="str">
        <f>+VLOOKUP(B3608,'[2]PORTAFOLIO JAN17'!$B$7:$T$4941,19,FALSE)</f>
        <v>COSTA RICA</v>
      </c>
      <c r="R3608" s="31">
        <v>0</v>
      </c>
      <c r="S3608" s="31">
        <v>0</v>
      </c>
      <c r="T3608" s="31" t="s">
        <v>45</v>
      </c>
      <c r="U3608" s="41" t="s">
        <v>46</v>
      </c>
      <c r="V3608" s="42">
        <v>40722.18</v>
      </c>
      <c r="W3608" s="43">
        <v>40722.18</v>
      </c>
      <c r="X3608" s="38">
        <v>0</v>
      </c>
      <c r="Y3608" s="38">
        <v>0</v>
      </c>
      <c r="Z3608" s="38">
        <v>0</v>
      </c>
      <c r="AA3608" s="38">
        <v>0</v>
      </c>
      <c r="AB3608" s="38">
        <v>0</v>
      </c>
      <c r="AC3608" s="38">
        <v>0</v>
      </c>
      <c r="AD3608" s="38" t="s">
        <v>47</v>
      </c>
    </row>
    <row r="3609" spans="1:30" s="27" customFormat="1" ht="15" customHeight="1" x14ac:dyDescent="0.25">
      <c r="A3609" s="28" t="s">
        <v>39</v>
      </c>
      <c r="B3609" s="28" t="s">
        <v>3660</v>
      </c>
      <c r="C3609" s="85">
        <v>42767</v>
      </c>
      <c r="D3609" s="29">
        <f>+VLOOKUP(B3609,'[2]HG-Mexico by Contract'!$B$8:$G$4512,6,FALSE)</f>
        <v>319909</v>
      </c>
      <c r="E3609" s="29"/>
      <c r="F3609" s="28" t="s">
        <v>41</v>
      </c>
      <c r="G3609" s="28" t="s">
        <v>42</v>
      </c>
      <c r="H3609" s="28" t="s">
        <v>63</v>
      </c>
      <c r="I3609" s="31">
        <v>3092530.67</v>
      </c>
      <c r="J3609" s="32">
        <f t="shared" si="168"/>
        <v>155337.81557121821</v>
      </c>
      <c r="K3609" s="31">
        <v>0</v>
      </c>
      <c r="L3609" s="31">
        <v>0</v>
      </c>
      <c r="M3609" s="31">
        <v>0</v>
      </c>
      <c r="N3609" s="31">
        <v>0</v>
      </c>
      <c r="O3609" s="33">
        <f t="shared" si="169"/>
        <v>0</v>
      </c>
      <c r="P3609" s="34" t="str">
        <f t="shared" si="170"/>
        <v>1-30</v>
      </c>
      <c r="Q3609" s="35" t="str">
        <f>+VLOOKUP(B3609,'[2]PORTAFOLIO JAN17'!$B$7:$T$4941,19,FALSE)</f>
        <v>MEXICO</v>
      </c>
      <c r="R3609" s="31">
        <v>0</v>
      </c>
      <c r="S3609" s="31">
        <v>0</v>
      </c>
      <c r="T3609" s="31" t="s">
        <v>45</v>
      </c>
      <c r="U3609" s="36" t="s">
        <v>64</v>
      </c>
      <c r="V3609" s="37">
        <v>155337.8155541</v>
      </c>
      <c r="W3609" s="38">
        <v>155337.8155541</v>
      </c>
      <c r="X3609" s="38">
        <v>0</v>
      </c>
      <c r="Y3609" s="38">
        <v>0</v>
      </c>
      <c r="Z3609" s="38">
        <v>0</v>
      </c>
      <c r="AA3609" s="38">
        <v>0</v>
      </c>
      <c r="AB3609" s="38">
        <v>0</v>
      </c>
      <c r="AC3609" s="38">
        <v>0</v>
      </c>
      <c r="AD3609" s="38" t="s">
        <v>47</v>
      </c>
    </row>
    <row r="3610" spans="1:30" s="27" customFormat="1" ht="15" customHeight="1" x14ac:dyDescent="0.25">
      <c r="A3610" s="39" t="s">
        <v>39</v>
      </c>
      <c r="B3610" s="39" t="s">
        <v>3661</v>
      </c>
      <c r="C3610" s="86">
        <v>42767</v>
      </c>
      <c r="D3610" s="29">
        <f>+VLOOKUP(B3610,'[2]HG-Mexico by Contract'!$B$8:$G$4512,6,FALSE)</f>
        <v>501312</v>
      </c>
      <c r="E3610" s="29"/>
      <c r="F3610" s="39" t="s">
        <v>41</v>
      </c>
      <c r="G3610" s="39" t="s">
        <v>42</v>
      </c>
      <c r="H3610" s="39" t="s">
        <v>44</v>
      </c>
      <c r="I3610" s="40">
        <v>526716.67000000004</v>
      </c>
      <c r="J3610" s="32">
        <f t="shared" si="168"/>
        <v>526716.67000000004</v>
      </c>
      <c r="K3610" s="31">
        <v>0</v>
      </c>
      <c r="L3610" s="31">
        <v>0</v>
      </c>
      <c r="M3610" s="31">
        <v>0</v>
      </c>
      <c r="N3610" s="31">
        <v>0</v>
      </c>
      <c r="O3610" s="33">
        <f t="shared" si="169"/>
        <v>0</v>
      </c>
      <c r="P3610" s="34" t="str">
        <f t="shared" si="170"/>
        <v>1-30</v>
      </c>
      <c r="Q3610" s="35" t="str">
        <f>+VLOOKUP(B3610,'[2]PORTAFOLIO JAN17'!$B$7:$T$4941,19,FALSE)</f>
        <v>MEXICO</v>
      </c>
      <c r="R3610" s="31">
        <v>0</v>
      </c>
      <c r="S3610" s="31">
        <v>0</v>
      </c>
      <c r="T3610" s="31" t="s">
        <v>45</v>
      </c>
      <c r="U3610" s="41" t="s">
        <v>46</v>
      </c>
      <c r="V3610" s="42">
        <v>526716.67000000004</v>
      </c>
      <c r="W3610" s="43">
        <v>526716.67000000004</v>
      </c>
      <c r="X3610" s="38">
        <v>0</v>
      </c>
      <c r="Y3610" s="38">
        <v>0</v>
      </c>
      <c r="Z3610" s="38">
        <v>0</v>
      </c>
      <c r="AA3610" s="38">
        <v>0</v>
      </c>
      <c r="AB3610" s="38">
        <v>0</v>
      </c>
      <c r="AC3610" s="38">
        <v>0</v>
      </c>
      <c r="AD3610" s="38" t="s">
        <v>47</v>
      </c>
    </row>
    <row r="3611" spans="1:30" s="27" customFormat="1" ht="15" customHeight="1" x14ac:dyDescent="0.25">
      <c r="A3611" s="28" t="s">
        <v>39</v>
      </c>
      <c r="B3611" s="28" t="s">
        <v>3662</v>
      </c>
      <c r="C3611" s="85">
        <v>42767</v>
      </c>
      <c r="D3611" s="29">
        <f>+VLOOKUP(B3611,'[2]HG-Mexico by Contract'!$B$8:$G$4512,6,FALSE)</f>
        <v>348784</v>
      </c>
      <c r="E3611" s="29"/>
      <c r="F3611" s="28" t="s">
        <v>41</v>
      </c>
      <c r="G3611" s="28" t="s">
        <v>42</v>
      </c>
      <c r="H3611" s="28" t="s">
        <v>44</v>
      </c>
      <c r="I3611" s="31">
        <v>27974.62</v>
      </c>
      <c r="J3611" s="32">
        <f t="shared" si="168"/>
        <v>27974.62</v>
      </c>
      <c r="K3611" s="31">
        <v>0</v>
      </c>
      <c r="L3611" s="31">
        <v>0</v>
      </c>
      <c r="M3611" s="31">
        <v>0</v>
      </c>
      <c r="N3611" s="31">
        <v>0</v>
      </c>
      <c r="O3611" s="33">
        <f t="shared" si="169"/>
        <v>0</v>
      </c>
      <c r="P3611" s="34" t="str">
        <f t="shared" si="170"/>
        <v>1-30</v>
      </c>
      <c r="Q3611" s="35" t="str">
        <f>+VLOOKUP(B3611,'[2]PORTAFOLIO JAN17'!$B$7:$T$4941,19,FALSE)</f>
        <v>NICARAGUA</v>
      </c>
      <c r="R3611" s="31">
        <v>0</v>
      </c>
      <c r="S3611" s="31">
        <v>0</v>
      </c>
      <c r="T3611" s="31" t="s">
        <v>45</v>
      </c>
      <c r="U3611" s="36" t="s">
        <v>46</v>
      </c>
      <c r="V3611" s="37">
        <v>27974.62</v>
      </c>
      <c r="W3611" s="38">
        <v>27974.62</v>
      </c>
      <c r="X3611" s="38">
        <v>0</v>
      </c>
      <c r="Y3611" s="38">
        <v>0</v>
      </c>
      <c r="Z3611" s="38">
        <v>0</v>
      </c>
      <c r="AA3611" s="38">
        <v>0</v>
      </c>
      <c r="AB3611" s="38">
        <v>0</v>
      </c>
      <c r="AC3611" s="38">
        <v>0</v>
      </c>
      <c r="AD3611" s="38" t="s">
        <v>47</v>
      </c>
    </row>
    <row r="3612" spans="1:30" s="27" customFormat="1" ht="15" customHeight="1" x14ac:dyDescent="0.25">
      <c r="A3612" s="39" t="s">
        <v>39</v>
      </c>
      <c r="B3612" s="39" t="s">
        <v>3663</v>
      </c>
      <c r="C3612" s="86">
        <v>42767</v>
      </c>
      <c r="D3612" s="29">
        <f>+VLOOKUP(B3612,'[2]HG-Mexico by Contract'!$B$8:$G$4512,6,FALSE)</f>
        <v>386310</v>
      </c>
      <c r="E3612" s="29"/>
      <c r="F3612" s="39" t="s">
        <v>41</v>
      </c>
      <c r="G3612" s="39" t="s">
        <v>42</v>
      </c>
      <c r="H3612" s="39" t="s">
        <v>63</v>
      </c>
      <c r="I3612" s="40">
        <v>10404325.119999999</v>
      </c>
      <c r="J3612" s="32">
        <f t="shared" si="168"/>
        <v>522609.25083519146</v>
      </c>
      <c r="K3612" s="31">
        <v>0</v>
      </c>
      <c r="L3612" s="31">
        <v>0</v>
      </c>
      <c r="M3612" s="31">
        <v>0</v>
      </c>
      <c r="N3612" s="31">
        <v>0</v>
      </c>
      <c r="O3612" s="33">
        <f t="shared" si="169"/>
        <v>0</v>
      </c>
      <c r="P3612" s="34" t="str">
        <f t="shared" si="170"/>
        <v>1-30</v>
      </c>
      <c r="Q3612" s="35" t="str">
        <f>+VLOOKUP(B3612,'[2]PORTAFOLIO JAN17'!$B$7:$T$4941,19,FALSE)</f>
        <v>MEXICO</v>
      </c>
      <c r="R3612" s="31">
        <v>0</v>
      </c>
      <c r="S3612" s="31">
        <v>0</v>
      </c>
      <c r="T3612" s="31" t="s">
        <v>45</v>
      </c>
      <c r="U3612" s="41" t="s">
        <v>64</v>
      </c>
      <c r="V3612" s="42">
        <v>522609.25077759998</v>
      </c>
      <c r="W3612" s="43">
        <v>522609.25077759998</v>
      </c>
      <c r="X3612" s="38">
        <v>0</v>
      </c>
      <c r="Y3612" s="38">
        <v>0</v>
      </c>
      <c r="Z3612" s="38">
        <v>0</v>
      </c>
      <c r="AA3612" s="38">
        <v>0</v>
      </c>
      <c r="AB3612" s="38">
        <v>0</v>
      </c>
      <c r="AC3612" s="38">
        <v>0</v>
      </c>
      <c r="AD3612" s="38" t="s">
        <v>47</v>
      </c>
    </row>
    <row r="3613" spans="1:30" s="27" customFormat="1" ht="15" customHeight="1" x14ac:dyDescent="0.25">
      <c r="A3613" s="28" t="s">
        <v>39</v>
      </c>
      <c r="B3613" s="28" t="s">
        <v>3664</v>
      </c>
      <c r="C3613" s="85">
        <v>42767</v>
      </c>
      <c r="D3613" s="29">
        <f>+VLOOKUP(B3613,'[2]HG-Mexico by Contract'!$B$8:$G$4512,6,FALSE)</f>
        <v>316343</v>
      </c>
      <c r="E3613" s="29"/>
      <c r="F3613" s="28" t="s">
        <v>41</v>
      </c>
      <c r="G3613" s="28" t="s">
        <v>42</v>
      </c>
      <c r="H3613" s="28" t="s">
        <v>63</v>
      </c>
      <c r="I3613" s="31">
        <v>594210</v>
      </c>
      <c r="J3613" s="32">
        <f t="shared" si="168"/>
        <v>29847.168303289156</v>
      </c>
      <c r="K3613" s="31">
        <v>0</v>
      </c>
      <c r="L3613" s="31">
        <v>0</v>
      </c>
      <c r="M3613" s="31">
        <v>0</v>
      </c>
      <c r="N3613" s="31">
        <v>0</v>
      </c>
      <c r="O3613" s="33">
        <f t="shared" si="169"/>
        <v>0</v>
      </c>
      <c r="P3613" s="34" t="str">
        <f t="shared" si="170"/>
        <v>1-30</v>
      </c>
      <c r="Q3613" s="35" t="s">
        <v>555</v>
      </c>
      <c r="R3613" s="31">
        <v>0</v>
      </c>
      <c r="S3613" s="31">
        <v>0</v>
      </c>
      <c r="T3613" s="31" t="s">
        <v>45</v>
      </c>
      <c r="U3613" s="36" t="s">
        <v>64</v>
      </c>
      <c r="V3613" s="37">
        <v>29847.168300000001</v>
      </c>
      <c r="W3613" s="38">
        <v>29847.168300000001</v>
      </c>
      <c r="X3613" s="38">
        <v>0</v>
      </c>
      <c r="Y3613" s="38">
        <v>0</v>
      </c>
      <c r="Z3613" s="38">
        <v>0</v>
      </c>
      <c r="AA3613" s="38">
        <v>0</v>
      </c>
      <c r="AB3613" s="38">
        <v>0</v>
      </c>
      <c r="AC3613" s="38">
        <v>0</v>
      </c>
      <c r="AD3613" s="38" t="s">
        <v>47</v>
      </c>
    </row>
    <row r="3614" spans="1:30" s="27" customFormat="1" ht="15" customHeight="1" x14ac:dyDescent="0.25">
      <c r="A3614" s="39" t="s">
        <v>39</v>
      </c>
      <c r="B3614" s="39" t="s">
        <v>3665</v>
      </c>
      <c r="C3614" s="86">
        <v>42767</v>
      </c>
      <c r="D3614" s="29">
        <f>+VLOOKUP(B3614,'[2]HG-Mexico by Contract'!$B$8:$G$4512,6,FALSE)</f>
        <v>319839</v>
      </c>
      <c r="E3614" s="29"/>
      <c r="F3614" s="39" t="s">
        <v>41</v>
      </c>
      <c r="G3614" s="39" t="s">
        <v>42</v>
      </c>
      <c r="H3614" s="39" t="s">
        <v>63</v>
      </c>
      <c r="I3614" s="40">
        <v>2354481.0699999998</v>
      </c>
      <c r="J3614" s="32">
        <f t="shared" si="168"/>
        <v>118265.58415913285</v>
      </c>
      <c r="K3614" s="31">
        <v>0</v>
      </c>
      <c r="L3614" s="31">
        <v>0</v>
      </c>
      <c r="M3614" s="31">
        <v>0</v>
      </c>
      <c r="N3614" s="31">
        <v>0</v>
      </c>
      <c r="O3614" s="33">
        <f t="shared" si="169"/>
        <v>0</v>
      </c>
      <c r="P3614" s="34" t="str">
        <f t="shared" si="170"/>
        <v>1-30</v>
      </c>
      <c r="Q3614" s="35" t="str">
        <f>+VLOOKUP(B3614,'[2]PORTAFOLIO JAN17'!$B$7:$T$4941,19,FALSE)</f>
        <v>MEXICO</v>
      </c>
      <c r="R3614" s="31">
        <v>0</v>
      </c>
      <c r="S3614" s="31">
        <v>0</v>
      </c>
      <c r="T3614" s="31" t="s">
        <v>45</v>
      </c>
      <c r="U3614" s="41" t="s">
        <v>64</v>
      </c>
      <c r="V3614" s="42">
        <v>118265.58414609999</v>
      </c>
      <c r="W3614" s="43">
        <v>118265.58414609999</v>
      </c>
      <c r="X3614" s="38">
        <v>0</v>
      </c>
      <c r="Y3614" s="38">
        <v>0</v>
      </c>
      <c r="Z3614" s="38">
        <v>0</v>
      </c>
      <c r="AA3614" s="38">
        <v>0</v>
      </c>
      <c r="AB3614" s="38">
        <v>0</v>
      </c>
      <c r="AC3614" s="38">
        <v>0</v>
      </c>
      <c r="AD3614" s="38" t="s">
        <v>47</v>
      </c>
    </row>
    <row r="3615" spans="1:30" s="27" customFormat="1" ht="15" customHeight="1" x14ac:dyDescent="0.25">
      <c r="A3615" s="28" t="s">
        <v>39</v>
      </c>
      <c r="B3615" s="28" t="s">
        <v>3666</v>
      </c>
      <c r="C3615" s="85">
        <v>42767</v>
      </c>
      <c r="D3615" s="29">
        <f>+VLOOKUP(B3615,'[2]HG-Mexico by Contract'!$B$8:$G$4512,6,FALSE)</f>
        <v>314798</v>
      </c>
      <c r="E3615" s="29"/>
      <c r="F3615" s="28" t="s">
        <v>218</v>
      </c>
      <c r="G3615" s="28" t="s">
        <v>42</v>
      </c>
      <c r="H3615" s="28" t="s">
        <v>44</v>
      </c>
      <c r="I3615" s="31">
        <v>509515.76</v>
      </c>
      <c r="J3615" s="32">
        <f t="shared" si="168"/>
        <v>509515.76</v>
      </c>
      <c r="K3615" s="31">
        <v>0</v>
      </c>
      <c r="L3615" s="31">
        <v>0</v>
      </c>
      <c r="M3615" s="31">
        <v>0</v>
      </c>
      <c r="N3615" s="31">
        <v>0</v>
      </c>
      <c r="O3615" s="33">
        <f t="shared" si="169"/>
        <v>0</v>
      </c>
      <c r="P3615" s="34" t="str">
        <f t="shared" si="170"/>
        <v>1-30</v>
      </c>
      <c r="Q3615" s="35" t="str">
        <f>+VLOOKUP(B3615,'[2]PORTAFOLIO JAN17'!$B$7:$T$4941,19,FALSE)</f>
        <v>COSTA RICA</v>
      </c>
      <c r="R3615" s="31">
        <v>0</v>
      </c>
      <c r="S3615" s="31">
        <v>0</v>
      </c>
      <c r="T3615" s="31" t="s">
        <v>45</v>
      </c>
      <c r="U3615" s="36" t="s">
        <v>46</v>
      </c>
      <c r="V3615" s="37">
        <v>509515.76</v>
      </c>
      <c r="W3615" s="38">
        <v>509515.76</v>
      </c>
      <c r="X3615" s="38">
        <v>0</v>
      </c>
      <c r="Y3615" s="38">
        <v>0</v>
      </c>
      <c r="Z3615" s="38">
        <v>0</v>
      </c>
      <c r="AA3615" s="38">
        <v>0</v>
      </c>
      <c r="AB3615" s="38">
        <v>0</v>
      </c>
      <c r="AC3615" s="38">
        <v>0</v>
      </c>
      <c r="AD3615" s="38" t="s">
        <v>47</v>
      </c>
    </row>
    <row r="3616" spans="1:30" s="27" customFormat="1" ht="15" customHeight="1" x14ac:dyDescent="0.25">
      <c r="A3616" s="39" t="s">
        <v>39</v>
      </c>
      <c r="B3616" s="39" t="s">
        <v>3667</v>
      </c>
      <c r="C3616" s="86">
        <v>42767</v>
      </c>
      <c r="D3616" s="29">
        <f>+VLOOKUP(B3616,'[2]HG-Mexico by Contract'!$B$8:$G$4512,6,FALSE)</f>
        <v>502328</v>
      </c>
      <c r="E3616" s="29"/>
      <c r="F3616" s="39" t="s">
        <v>41</v>
      </c>
      <c r="G3616" s="39" t="s">
        <v>42</v>
      </c>
      <c r="H3616" s="39" t="s">
        <v>63</v>
      </c>
      <c r="I3616" s="40">
        <v>1296050</v>
      </c>
      <c r="J3616" s="32">
        <f t="shared" si="168"/>
        <v>65100.591507174082</v>
      </c>
      <c r="K3616" s="31">
        <v>0</v>
      </c>
      <c r="L3616" s="31">
        <v>0</v>
      </c>
      <c r="M3616" s="31">
        <v>0</v>
      </c>
      <c r="N3616" s="31">
        <v>0</v>
      </c>
      <c r="O3616" s="33">
        <f t="shared" si="169"/>
        <v>0</v>
      </c>
      <c r="P3616" s="34" t="str">
        <f t="shared" si="170"/>
        <v>1-30</v>
      </c>
      <c r="Q3616" s="35" t="str">
        <f>+VLOOKUP(B3616,'[2]PORTAFOLIO JAN17'!$B$7:$T$4941,19,FALSE)</f>
        <v>MEXICO</v>
      </c>
      <c r="R3616" s="31">
        <v>0</v>
      </c>
      <c r="S3616" s="31">
        <v>0</v>
      </c>
      <c r="T3616" s="31" t="s">
        <v>45</v>
      </c>
      <c r="U3616" s="41" t="s">
        <v>64</v>
      </c>
      <c r="V3616" s="42">
        <v>65100.591500000002</v>
      </c>
      <c r="W3616" s="43">
        <v>65100.591500000002</v>
      </c>
      <c r="X3616" s="38">
        <v>0</v>
      </c>
      <c r="Y3616" s="38">
        <v>0</v>
      </c>
      <c r="Z3616" s="38">
        <v>0</v>
      </c>
      <c r="AA3616" s="38">
        <v>0</v>
      </c>
      <c r="AB3616" s="38">
        <v>0</v>
      </c>
      <c r="AC3616" s="38">
        <v>0</v>
      </c>
      <c r="AD3616" s="38" t="s">
        <v>47</v>
      </c>
    </row>
    <row r="3617" spans="1:30" s="27" customFormat="1" ht="15" customHeight="1" x14ac:dyDescent="0.25">
      <c r="A3617" s="28" t="s">
        <v>39</v>
      </c>
      <c r="B3617" s="28" t="s">
        <v>3668</v>
      </c>
      <c r="C3617" s="85">
        <v>42767</v>
      </c>
      <c r="D3617" s="29">
        <f>+VLOOKUP(B3617,'[2]HG-Mexico by Contract'!$B$8:$G$4512,6,FALSE)</f>
        <v>314798</v>
      </c>
      <c r="E3617" s="29"/>
      <c r="F3617" s="28" t="s">
        <v>218</v>
      </c>
      <c r="G3617" s="28" t="s">
        <v>42</v>
      </c>
      <c r="H3617" s="28" t="s">
        <v>44</v>
      </c>
      <c r="I3617" s="31">
        <v>114697.16</v>
      </c>
      <c r="J3617" s="32">
        <f t="shared" si="168"/>
        <v>114697.16</v>
      </c>
      <c r="K3617" s="31">
        <v>0</v>
      </c>
      <c r="L3617" s="31">
        <v>0</v>
      </c>
      <c r="M3617" s="31">
        <v>0</v>
      </c>
      <c r="N3617" s="31">
        <v>0</v>
      </c>
      <c r="O3617" s="33">
        <f t="shared" si="169"/>
        <v>0</v>
      </c>
      <c r="P3617" s="34" t="str">
        <f t="shared" si="170"/>
        <v>1-30</v>
      </c>
      <c r="Q3617" s="35" t="str">
        <f>+VLOOKUP(B3617,'[2]PORTAFOLIO JAN17'!$B$7:$T$4941,19,FALSE)</f>
        <v>COSTA RICA</v>
      </c>
      <c r="R3617" s="31">
        <v>0</v>
      </c>
      <c r="S3617" s="31">
        <v>0</v>
      </c>
      <c r="T3617" s="31" t="s">
        <v>45</v>
      </c>
      <c r="U3617" s="36" t="s">
        <v>46</v>
      </c>
      <c r="V3617" s="37">
        <v>114697.16</v>
      </c>
      <c r="W3617" s="38">
        <v>114697.16</v>
      </c>
      <c r="X3617" s="38">
        <v>0</v>
      </c>
      <c r="Y3617" s="38">
        <v>0</v>
      </c>
      <c r="Z3617" s="38">
        <v>0</v>
      </c>
      <c r="AA3617" s="38">
        <v>0</v>
      </c>
      <c r="AB3617" s="38">
        <v>0</v>
      </c>
      <c r="AC3617" s="38">
        <v>0</v>
      </c>
      <c r="AD3617" s="38" t="s">
        <v>47</v>
      </c>
    </row>
    <row r="3618" spans="1:30" s="27" customFormat="1" ht="15" customHeight="1" x14ac:dyDescent="0.25">
      <c r="A3618" s="39" t="s">
        <v>39</v>
      </c>
      <c r="B3618" s="39" t="s">
        <v>3669</v>
      </c>
      <c r="C3618" s="86">
        <v>42767</v>
      </c>
      <c r="D3618" s="29">
        <f>+VLOOKUP(B3618,'[2]HG-Mexico by Contract'!$B$8:$G$4512,6,FALSE)</f>
        <v>320414</v>
      </c>
      <c r="E3618" s="29"/>
      <c r="F3618" s="39" t="s">
        <v>41</v>
      </c>
      <c r="G3618" s="39" t="s">
        <v>42</v>
      </c>
      <c r="H3618" s="39" t="s">
        <v>63</v>
      </c>
      <c r="I3618" s="40">
        <v>12919388.66</v>
      </c>
      <c r="J3618" s="32">
        <f t="shared" si="168"/>
        <v>648940.8924633133</v>
      </c>
      <c r="K3618" s="31">
        <v>0</v>
      </c>
      <c r="L3618" s="31">
        <v>0</v>
      </c>
      <c r="M3618" s="31">
        <v>0</v>
      </c>
      <c r="N3618" s="31">
        <v>0</v>
      </c>
      <c r="O3618" s="33">
        <f t="shared" si="169"/>
        <v>0</v>
      </c>
      <c r="P3618" s="34" t="str">
        <f t="shared" si="170"/>
        <v>1-30</v>
      </c>
      <c r="Q3618" s="35" t="str">
        <f>+VLOOKUP(B3618,'[2]PORTAFOLIO JAN17'!$B$7:$T$4941,19,FALSE)</f>
        <v>MEXICO</v>
      </c>
      <c r="R3618" s="31">
        <v>0</v>
      </c>
      <c r="S3618" s="31">
        <v>0</v>
      </c>
      <c r="T3618" s="31" t="s">
        <v>45</v>
      </c>
      <c r="U3618" s="41" t="s">
        <v>64</v>
      </c>
      <c r="V3618" s="42">
        <v>648940.89239179995</v>
      </c>
      <c r="W3618" s="43">
        <v>648940.89239179995</v>
      </c>
      <c r="X3618" s="38">
        <v>0</v>
      </c>
      <c r="Y3618" s="38">
        <v>0</v>
      </c>
      <c r="Z3618" s="38">
        <v>0</v>
      </c>
      <c r="AA3618" s="38">
        <v>0</v>
      </c>
      <c r="AB3618" s="38">
        <v>0</v>
      </c>
      <c r="AC3618" s="38">
        <v>0</v>
      </c>
      <c r="AD3618" s="38" t="s">
        <v>47</v>
      </c>
    </row>
    <row r="3619" spans="1:30" s="27" customFormat="1" ht="15" customHeight="1" x14ac:dyDescent="0.25">
      <c r="A3619" s="28" t="s">
        <v>39</v>
      </c>
      <c r="B3619" s="28" t="s">
        <v>3670</v>
      </c>
      <c r="C3619" s="85">
        <v>42767</v>
      </c>
      <c r="D3619" s="29">
        <f>+VLOOKUP(B3619,'[2]HG-Mexico by Contract'!$B$8:$G$4512,6,FALSE)</f>
        <v>314798</v>
      </c>
      <c r="E3619" s="29"/>
      <c r="F3619" s="28" t="s">
        <v>218</v>
      </c>
      <c r="G3619" s="28" t="s">
        <v>42</v>
      </c>
      <c r="H3619" s="28" t="s">
        <v>44</v>
      </c>
      <c r="I3619" s="31">
        <v>160794.29999999999</v>
      </c>
      <c r="J3619" s="32">
        <f t="shared" si="168"/>
        <v>160794.29999999999</v>
      </c>
      <c r="K3619" s="31">
        <v>0</v>
      </c>
      <c r="L3619" s="31">
        <v>0</v>
      </c>
      <c r="M3619" s="31">
        <v>0</v>
      </c>
      <c r="N3619" s="31">
        <v>0</v>
      </c>
      <c r="O3619" s="33">
        <f t="shared" si="169"/>
        <v>0</v>
      </c>
      <c r="P3619" s="34" t="str">
        <f t="shared" si="170"/>
        <v>1-30</v>
      </c>
      <c r="Q3619" s="35" t="str">
        <f>+VLOOKUP(B3619,'[2]PORTAFOLIO JAN17'!$B$7:$T$4941,19,FALSE)</f>
        <v>COSTA RICA</v>
      </c>
      <c r="R3619" s="31">
        <v>0</v>
      </c>
      <c r="S3619" s="31">
        <v>0</v>
      </c>
      <c r="T3619" s="31" t="s">
        <v>45</v>
      </c>
      <c r="U3619" s="36" t="s">
        <v>46</v>
      </c>
      <c r="V3619" s="37">
        <v>160794.29999999999</v>
      </c>
      <c r="W3619" s="38">
        <v>160794.29999999999</v>
      </c>
      <c r="X3619" s="38">
        <v>0</v>
      </c>
      <c r="Y3619" s="38">
        <v>0</v>
      </c>
      <c r="Z3619" s="38">
        <v>0</v>
      </c>
      <c r="AA3619" s="38">
        <v>0</v>
      </c>
      <c r="AB3619" s="38">
        <v>0</v>
      </c>
      <c r="AC3619" s="38">
        <v>0</v>
      </c>
      <c r="AD3619" s="38" t="s">
        <v>47</v>
      </c>
    </row>
    <row r="3620" spans="1:30" s="27" customFormat="1" ht="15" customHeight="1" x14ac:dyDescent="0.25">
      <c r="A3620" s="39" t="s">
        <v>39</v>
      </c>
      <c r="B3620" s="39" t="s">
        <v>3671</v>
      </c>
      <c r="C3620" s="86">
        <v>42767</v>
      </c>
      <c r="D3620" s="29">
        <f>+VLOOKUP(B3620,'[2]HG-Mexico by Contract'!$B$8:$G$4512,6,FALSE)</f>
        <v>313548</v>
      </c>
      <c r="E3620" s="29"/>
      <c r="F3620" s="39" t="s">
        <v>62</v>
      </c>
      <c r="G3620" s="39" t="s">
        <v>42</v>
      </c>
      <c r="H3620" s="39" t="s">
        <v>44</v>
      </c>
      <c r="I3620" s="40">
        <v>10050.06</v>
      </c>
      <c r="J3620" s="32">
        <f t="shared" si="168"/>
        <v>10050.06</v>
      </c>
      <c r="K3620" s="31">
        <v>0</v>
      </c>
      <c r="L3620" s="31">
        <v>0</v>
      </c>
      <c r="M3620" s="31">
        <v>0</v>
      </c>
      <c r="N3620" s="31">
        <v>0</v>
      </c>
      <c r="O3620" s="33">
        <f t="shared" si="169"/>
        <v>0</v>
      </c>
      <c r="P3620" s="34" t="str">
        <f t="shared" si="170"/>
        <v>1-30</v>
      </c>
      <c r="Q3620" s="35" t="str">
        <f>+VLOOKUP(B3620,'[2]PORTAFOLIO JAN17'!$B$7:$T$4941,19,FALSE)</f>
        <v>NICARAGUA</v>
      </c>
      <c r="R3620" s="31">
        <v>0</v>
      </c>
      <c r="S3620" s="31">
        <v>0</v>
      </c>
      <c r="T3620" s="31" t="s">
        <v>45</v>
      </c>
      <c r="U3620" s="41" t="s">
        <v>46</v>
      </c>
      <c r="V3620" s="42">
        <v>10050.06</v>
      </c>
      <c r="W3620" s="43">
        <v>10050.06</v>
      </c>
      <c r="X3620" s="38">
        <v>0</v>
      </c>
      <c r="Y3620" s="38">
        <v>0</v>
      </c>
      <c r="Z3620" s="38">
        <v>0</v>
      </c>
      <c r="AA3620" s="38">
        <v>0</v>
      </c>
      <c r="AB3620" s="38">
        <v>0</v>
      </c>
      <c r="AC3620" s="38">
        <v>0</v>
      </c>
      <c r="AD3620" s="38" t="s">
        <v>47</v>
      </c>
    </row>
    <row r="3621" spans="1:30" s="27" customFormat="1" ht="15" customHeight="1" x14ac:dyDescent="0.25">
      <c r="A3621" s="28" t="s">
        <v>39</v>
      </c>
      <c r="B3621" s="28" t="s">
        <v>3672</v>
      </c>
      <c r="C3621" s="85">
        <v>42767</v>
      </c>
      <c r="D3621" s="29">
        <f>+VLOOKUP(B3621,'[2]HG-Mexico by Contract'!$B$8:$G$4512,6,FALSE)</f>
        <v>313548</v>
      </c>
      <c r="E3621" s="29"/>
      <c r="F3621" s="28" t="s">
        <v>62</v>
      </c>
      <c r="G3621" s="28" t="s">
        <v>42</v>
      </c>
      <c r="H3621" s="28" t="s">
        <v>44</v>
      </c>
      <c r="I3621" s="31">
        <v>10050.06</v>
      </c>
      <c r="J3621" s="32">
        <f t="shared" si="168"/>
        <v>10050.06</v>
      </c>
      <c r="K3621" s="31">
        <v>0</v>
      </c>
      <c r="L3621" s="31">
        <v>0</v>
      </c>
      <c r="M3621" s="31">
        <v>0</v>
      </c>
      <c r="N3621" s="31">
        <v>0</v>
      </c>
      <c r="O3621" s="33">
        <f t="shared" si="169"/>
        <v>0</v>
      </c>
      <c r="P3621" s="34" t="str">
        <f t="shared" si="170"/>
        <v>1-30</v>
      </c>
      <c r="Q3621" s="35" t="str">
        <f>+VLOOKUP(B3621,'[2]PORTAFOLIO JAN17'!$B$7:$T$4941,19,FALSE)</f>
        <v>NICARAGUA</v>
      </c>
      <c r="R3621" s="31">
        <v>0</v>
      </c>
      <c r="S3621" s="31">
        <v>0</v>
      </c>
      <c r="T3621" s="31" t="s">
        <v>45</v>
      </c>
      <c r="U3621" s="36" t="s">
        <v>46</v>
      </c>
      <c r="V3621" s="37">
        <v>10050.06</v>
      </c>
      <c r="W3621" s="38">
        <v>10050.06</v>
      </c>
      <c r="X3621" s="38">
        <v>0</v>
      </c>
      <c r="Y3621" s="38">
        <v>0</v>
      </c>
      <c r="Z3621" s="38">
        <v>0</v>
      </c>
      <c r="AA3621" s="38">
        <v>0</v>
      </c>
      <c r="AB3621" s="38">
        <v>0</v>
      </c>
      <c r="AC3621" s="38">
        <v>0</v>
      </c>
      <c r="AD3621" s="38" t="s">
        <v>47</v>
      </c>
    </row>
    <row r="3622" spans="1:30" s="27" customFormat="1" ht="15" customHeight="1" x14ac:dyDescent="0.25">
      <c r="A3622" s="39" t="s">
        <v>39</v>
      </c>
      <c r="B3622" s="39" t="s">
        <v>3673</v>
      </c>
      <c r="C3622" s="86">
        <v>42767</v>
      </c>
      <c r="D3622" s="29">
        <f>+VLOOKUP(B3622,'[2]HG-Mexico by Contract'!$B$8:$G$4512,6,FALSE)</f>
        <v>313548</v>
      </c>
      <c r="E3622" s="29"/>
      <c r="F3622" s="39" t="s">
        <v>218</v>
      </c>
      <c r="G3622" s="39" t="s">
        <v>42</v>
      </c>
      <c r="H3622" s="39" t="s">
        <v>44</v>
      </c>
      <c r="I3622" s="40">
        <v>70133.240000000005</v>
      </c>
      <c r="J3622" s="32">
        <f t="shared" si="168"/>
        <v>70133.240000000005</v>
      </c>
      <c r="K3622" s="31">
        <v>0</v>
      </c>
      <c r="L3622" s="31">
        <v>0</v>
      </c>
      <c r="M3622" s="31">
        <v>0</v>
      </c>
      <c r="N3622" s="31">
        <v>0</v>
      </c>
      <c r="O3622" s="33">
        <f t="shared" si="169"/>
        <v>0</v>
      </c>
      <c r="P3622" s="34" t="str">
        <f t="shared" si="170"/>
        <v>1-30</v>
      </c>
      <c r="Q3622" s="35" t="str">
        <f>+VLOOKUP(B3622,'[2]PORTAFOLIO JAN17'!$B$7:$T$4941,19,FALSE)</f>
        <v>NICARAGUA</v>
      </c>
      <c r="R3622" s="31">
        <v>0</v>
      </c>
      <c r="S3622" s="31">
        <v>0</v>
      </c>
      <c r="T3622" s="31" t="s">
        <v>45</v>
      </c>
      <c r="U3622" s="41" t="s">
        <v>46</v>
      </c>
      <c r="V3622" s="42">
        <v>70133.240000000005</v>
      </c>
      <c r="W3622" s="43">
        <v>70133.240000000005</v>
      </c>
      <c r="X3622" s="38">
        <v>0</v>
      </c>
      <c r="Y3622" s="38">
        <v>0</v>
      </c>
      <c r="Z3622" s="38">
        <v>0</v>
      </c>
      <c r="AA3622" s="38">
        <v>0</v>
      </c>
      <c r="AB3622" s="38">
        <v>0</v>
      </c>
      <c r="AC3622" s="38">
        <v>0</v>
      </c>
      <c r="AD3622" s="38" t="s">
        <v>47</v>
      </c>
    </row>
    <row r="3623" spans="1:30" s="27" customFormat="1" ht="15" customHeight="1" x14ac:dyDescent="0.25">
      <c r="A3623" s="28" t="s">
        <v>39</v>
      </c>
      <c r="B3623" s="28" t="s">
        <v>3674</v>
      </c>
      <c r="C3623" s="85">
        <v>42767</v>
      </c>
      <c r="D3623" s="29">
        <f>+VLOOKUP(B3623,'[2]HG-Mexico by Contract'!$B$8:$G$4512,6,FALSE)</f>
        <v>313548</v>
      </c>
      <c r="E3623" s="29"/>
      <c r="F3623" s="28" t="s">
        <v>62</v>
      </c>
      <c r="G3623" s="28" t="s">
        <v>42</v>
      </c>
      <c r="H3623" s="28" t="s">
        <v>44</v>
      </c>
      <c r="I3623" s="31">
        <v>10050.06</v>
      </c>
      <c r="J3623" s="32">
        <f t="shared" si="168"/>
        <v>10050.06</v>
      </c>
      <c r="K3623" s="31">
        <v>0</v>
      </c>
      <c r="L3623" s="31">
        <v>0</v>
      </c>
      <c r="M3623" s="31">
        <v>0</v>
      </c>
      <c r="N3623" s="31">
        <v>0</v>
      </c>
      <c r="O3623" s="33">
        <f t="shared" si="169"/>
        <v>0</v>
      </c>
      <c r="P3623" s="34" t="str">
        <f t="shared" si="170"/>
        <v>1-30</v>
      </c>
      <c r="Q3623" s="35" t="str">
        <f>+VLOOKUP(B3623,'[2]PORTAFOLIO JAN17'!$B$7:$T$4941,19,FALSE)</f>
        <v>NICARAGUA</v>
      </c>
      <c r="R3623" s="31">
        <v>0</v>
      </c>
      <c r="S3623" s="31">
        <v>0</v>
      </c>
      <c r="T3623" s="31" t="s">
        <v>45</v>
      </c>
      <c r="U3623" s="36" t="s">
        <v>46</v>
      </c>
      <c r="V3623" s="37">
        <v>10050.06</v>
      </c>
      <c r="W3623" s="38">
        <v>10050.06</v>
      </c>
      <c r="X3623" s="38">
        <v>0</v>
      </c>
      <c r="Y3623" s="38">
        <v>0</v>
      </c>
      <c r="Z3623" s="38">
        <v>0</v>
      </c>
      <c r="AA3623" s="38">
        <v>0</v>
      </c>
      <c r="AB3623" s="38">
        <v>0</v>
      </c>
      <c r="AC3623" s="38">
        <v>0</v>
      </c>
      <c r="AD3623" s="38" t="s">
        <v>47</v>
      </c>
    </row>
    <row r="3624" spans="1:30" s="27" customFormat="1" ht="15" customHeight="1" x14ac:dyDescent="0.25">
      <c r="A3624" s="39" t="s">
        <v>39</v>
      </c>
      <c r="B3624" s="39" t="s">
        <v>3675</v>
      </c>
      <c r="C3624" s="86">
        <v>42767</v>
      </c>
      <c r="D3624" s="29">
        <f>+VLOOKUP(B3624,'[2]HG-Mexico by Contract'!$B$8:$G$4512,6,FALSE)</f>
        <v>313548</v>
      </c>
      <c r="E3624" s="29"/>
      <c r="F3624" s="39" t="s">
        <v>218</v>
      </c>
      <c r="G3624" s="39" t="s">
        <v>42</v>
      </c>
      <c r="H3624" s="39" t="s">
        <v>44</v>
      </c>
      <c r="I3624" s="40">
        <v>136593.42000000001</v>
      </c>
      <c r="J3624" s="32">
        <f t="shared" si="168"/>
        <v>136593.42000000001</v>
      </c>
      <c r="K3624" s="31">
        <v>0</v>
      </c>
      <c r="L3624" s="31">
        <v>0</v>
      </c>
      <c r="M3624" s="31">
        <v>0</v>
      </c>
      <c r="N3624" s="31">
        <v>0</v>
      </c>
      <c r="O3624" s="33">
        <f t="shared" si="169"/>
        <v>0</v>
      </c>
      <c r="P3624" s="34" t="str">
        <f t="shared" si="170"/>
        <v>1-30</v>
      </c>
      <c r="Q3624" s="35" t="str">
        <f>+VLOOKUP(B3624,'[2]PORTAFOLIO JAN17'!$B$7:$T$4941,19,FALSE)</f>
        <v>NICARAGUA</v>
      </c>
      <c r="R3624" s="31">
        <v>0</v>
      </c>
      <c r="S3624" s="31">
        <v>0</v>
      </c>
      <c r="T3624" s="31" t="s">
        <v>45</v>
      </c>
      <c r="U3624" s="41" t="s">
        <v>46</v>
      </c>
      <c r="V3624" s="42">
        <v>136593.42000000001</v>
      </c>
      <c r="W3624" s="43">
        <v>136593.42000000001</v>
      </c>
      <c r="X3624" s="38">
        <v>0</v>
      </c>
      <c r="Y3624" s="38">
        <v>0</v>
      </c>
      <c r="Z3624" s="38">
        <v>0</v>
      </c>
      <c r="AA3624" s="38">
        <v>0</v>
      </c>
      <c r="AB3624" s="38">
        <v>0</v>
      </c>
      <c r="AC3624" s="38">
        <v>0</v>
      </c>
      <c r="AD3624" s="38" t="s">
        <v>47</v>
      </c>
    </row>
    <row r="3625" spans="1:30" s="27" customFormat="1" ht="15" customHeight="1" x14ac:dyDescent="0.25">
      <c r="A3625" s="28" t="s">
        <v>39</v>
      </c>
      <c r="B3625" s="28" t="s">
        <v>3676</v>
      </c>
      <c r="C3625" s="85">
        <v>42767</v>
      </c>
      <c r="D3625" s="29">
        <f>+VLOOKUP(B3625,'[2]HG-Mexico by Contract'!$B$8:$G$4512,6,FALSE)</f>
        <v>313548</v>
      </c>
      <c r="E3625" s="29"/>
      <c r="F3625" s="28" t="s">
        <v>218</v>
      </c>
      <c r="G3625" s="28" t="s">
        <v>42</v>
      </c>
      <c r="H3625" s="28" t="s">
        <v>44</v>
      </c>
      <c r="I3625" s="31">
        <v>136647.74</v>
      </c>
      <c r="J3625" s="32">
        <f t="shared" si="168"/>
        <v>136647.74</v>
      </c>
      <c r="K3625" s="31">
        <v>0</v>
      </c>
      <c r="L3625" s="31">
        <v>0</v>
      </c>
      <c r="M3625" s="31">
        <v>0</v>
      </c>
      <c r="N3625" s="31">
        <v>0</v>
      </c>
      <c r="O3625" s="33">
        <f t="shared" si="169"/>
        <v>0</v>
      </c>
      <c r="P3625" s="34" t="str">
        <f t="shared" si="170"/>
        <v>1-30</v>
      </c>
      <c r="Q3625" s="35" t="str">
        <f>+VLOOKUP(B3625,'[2]PORTAFOLIO JAN17'!$B$7:$T$4941,19,FALSE)</f>
        <v>NICARAGUA</v>
      </c>
      <c r="R3625" s="31">
        <v>0</v>
      </c>
      <c r="S3625" s="31">
        <v>0</v>
      </c>
      <c r="T3625" s="31" t="s">
        <v>45</v>
      </c>
      <c r="U3625" s="36" t="s">
        <v>46</v>
      </c>
      <c r="V3625" s="37">
        <v>136647.74</v>
      </c>
      <c r="W3625" s="38">
        <v>136647.74</v>
      </c>
      <c r="X3625" s="38">
        <v>0</v>
      </c>
      <c r="Y3625" s="38">
        <v>0</v>
      </c>
      <c r="Z3625" s="38">
        <v>0</v>
      </c>
      <c r="AA3625" s="38">
        <v>0</v>
      </c>
      <c r="AB3625" s="38">
        <v>0</v>
      </c>
      <c r="AC3625" s="38">
        <v>0</v>
      </c>
      <c r="AD3625" s="38" t="s">
        <v>47</v>
      </c>
    </row>
    <row r="3626" spans="1:30" s="27" customFormat="1" ht="15" customHeight="1" x14ac:dyDescent="0.25">
      <c r="A3626" s="39" t="s">
        <v>39</v>
      </c>
      <c r="B3626" s="39" t="s">
        <v>3677</v>
      </c>
      <c r="C3626" s="86">
        <v>42767</v>
      </c>
      <c r="D3626" s="29">
        <f>+VLOOKUP(B3626,'[2]HG-Mexico by Contract'!$B$8:$G$4512,6,FALSE)</f>
        <v>313548</v>
      </c>
      <c r="E3626" s="29"/>
      <c r="F3626" s="39" t="s">
        <v>218</v>
      </c>
      <c r="G3626" s="39" t="s">
        <v>42</v>
      </c>
      <c r="H3626" s="39" t="s">
        <v>44</v>
      </c>
      <c r="I3626" s="40">
        <v>70133.240000000005</v>
      </c>
      <c r="J3626" s="32">
        <f t="shared" si="168"/>
        <v>70133.240000000005</v>
      </c>
      <c r="K3626" s="31">
        <v>0</v>
      </c>
      <c r="L3626" s="31">
        <v>0</v>
      </c>
      <c r="M3626" s="31">
        <v>0</v>
      </c>
      <c r="N3626" s="31">
        <v>0</v>
      </c>
      <c r="O3626" s="33">
        <f t="shared" si="169"/>
        <v>0</v>
      </c>
      <c r="P3626" s="34" t="str">
        <f t="shared" si="170"/>
        <v>1-30</v>
      </c>
      <c r="Q3626" s="35" t="str">
        <f>+VLOOKUP(B3626,'[2]PORTAFOLIO JAN17'!$B$7:$T$4941,19,FALSE)</f>
        <v>NICARAGUA</v>
      </c>
      <c r="R3626" s="31">
        <v>0</v>
      </c>
      <c r="S3626" s="31">
        <v>0</v>
      </c>
      <c r="T3626" s="31" t="s">
        <v>45</v>
      </c>
      <c r="U3626" s="41" t="s">
        <v>46</v>
      </c>
      <c r="V3626" s="42">
        <v>70133.240000000005</v>
      </c>
      <c r="W3626" s="43">
        <v>70133.240000000005</v>
      </c>
      <c r="X3626" s="38">
        <v>0</v>
      </c>
      <c r="Y3626" s="38">
        <v>0</v>
      </c>
      <c r="Z3626" s="38">
        <v>0</v>
      </c>
      <c r="AA3626" s="38">
        <v>0</v>
      </c>
      <c r="AB3626" s="38">
        <v>0</v>
      </c>
      <c r="AC3626" s="38">
        <v>0</v>
      </c>
      <c r="AD3626" s="38" t="s">
        <v>47</v>
      </c>
    </row>
    <row r="3627" spans="1:30" s="27" customFormat="1" ht="15" customHeight="1" x14ac:dyDescent="0.25">
      <c r="A3627" s="28" t="s">
        <v>39</v>
      </c>
      <c r="B3627" s="28" t="s">
        <v>3678</v>
      </c>
      <c r="C3627" s="85">
        <v>42767</v>
      </c>
      <c r="D3627" s="29">
        <f>+VLOOKUP(B3627,'[2]HG-Mexico by Contract'!$B$8:$G$4512,6,FALSE)</f>
        <v>313548</v>
      </c>
      <c r="E3627" s="29"/>
      <c r="F3627" s="28" t="s">
        <v>62</v>
      </c>
      <c r="G3627" s="28" t="s">
        <v>42</v>
      </c>
      <c r="H3627" s="28" t="s">
        <v>44</v>
      </c>
      <c r="I3627" s="31">
        <v>385965.83</v>
      </c>
      <c r="J3627" s="32">
        <f t="shared" si="168"/>
        <v>385965.83</v>
      </c>
      <c r="K3627" s="31">
        <v>0</v>
      </c>
      <c r="L3627" s="31">
        <v>0</v>
      </c>
      <c r="M3627" s="31">
        <v>0</v>
      </c>
      <c r="N3627" s="31">
        <v>0</v>
      </c>
      <c r="O3627" s="33">
        <f t="shared" si="169"/>
        <v>0</v>
      </c>
      <c r="P3627" s="34" t="str">
        <f t="shared" si="170"/>
        <v>1-30</v>
      </c>
      <c r="Q3627" s="35" t="str">
        <f>+VLOOKUP(B3627,'[2]PORTAFOLIO JAN17'!$B$7:$T$4941,19,FALSE)</f>
        <v>NICARAGUA</v>
      </c>
      <c r="R3627" s="31">
        <v>0</v>
      </c>
      <c r="S3627" s="31">
        <v>0</v>
      </c>
      <c r="T3627" s="31" t="s">
        <v>45</v>
      </c>
      <c r="U3627" s="36" t="s">
        <v>46</v>
      </c>
      <c r="V3627" s="37">
        <v>385965.83</v>
      </c>
      <c r="W3627" s="38">
        <v>385965.83</v>
      </c>
      <c r="X3627" s="38">
        <v>0</v>
      </c>
      <c r="Y3627" s="38">
        <v>0</v>
      </c>
      <c r="Z3627" s="38">
        <v>0</v>
      </c>
      <c r="AA3627" s="38">
        <v>0</v>
      </c>
      <c r="AB3627" s="38">
        <v>0</v>
      </c>
      <c r="AC3627" s="38">
        <v>0</v>
      </c>
      <c r="AD3627" s="38" t="s">
        <v>47</v>
      </c>
    </row>
    <row r="3628" spans="1:30" s="27" customFormat="1" ht="15" customHeight="1" x14ac:dyDescent="0.25">
      <c r="A3628" s="39" t="s">
        <v>39</v>
      </c>
      <c r="B3628" s="39" t="s">
        <v>3679</v>
      </c>
      <c r="C3628" s="86">
        <v>42767</v>
      </c>
      <c r="D3628" s="29">
        <f>+VLOOKUP(B3628,'[2]HG-Mexico by Contract'!$B$8:$G$4512,6,FALSE)</f>
        <v>313548</v>
      </c>
      <c r="E3628" s="29"/>
      <c r="F3628" s="39" t="s">
        <v>218</v>
      </c>
      <c r="G3628" s="39" t="s">
        <v>42</v>
      </c>
      <c r="H3628" s="39" t="s">
        <v>44</v>
      </c>
      <c r="I3628" s="40">
        <v>21185.58</v>
      </c>
      <c r="J3628" s="32">
        <f t="shared" si="168"/>
        <v>21185.58</v>
      </c>
      <c r="K3628" s="31">
        <v>0</v>
      </c>
      <c r="L3628" s="31">
        <v>0</v>
      </c>
      <c r="M3628" s="31">
        <v>0</v>
      </c>
      <c r="N3628" s="31">
        <v>0</v>
      </c>
      <c r="O3628" s="33">
        <f t="shared" si="169"/>
        <v>0</v>
      </c>
      <c r="P3628" s="34" t="str">
        <f t="shared" si="170"/>
        <v>1-30</v>
      </c>
      <c r="Q3628" s="35" t="str">
        <f>+VLOOKUP(B3628,'[2]PORTAFOLIO JAN17'!$B$7:$T$4941,19,FALSE)</f>
        <v>NICARAGUA</v>
      </c>
      <c r="R3628" s="31">
        <v>0</v>
      </c>
      <c r="S3628" s="31">
        <v>0</v>
      </c>
      <c r="T3628" s="31" t="s">
        <v>45</v>
      </c>
      <c r="U3628" s="41" t="s">
        <v>46</v>
      </c>
      <c r="V3628" s="42">
        <v>21185.58</v>
      </c>
      <c r="W3628" s="43">
        <v>21185.58</v>
      </c>
      <c r="X3628" s="38">
        <v>0</v>
      </c>
      <c r="Y3628" s="38">
        <v>0</v>
      </c>
      <c r="Z3628" s="38">
        <v>0</v>
      </c>
      <c r="AA3628" s="38">
        <v>0</v>
      </c>
      <c r="AB3628" s="38">
        <v>0</v>
      </c>
      <c r="AC3628" s="38">
        <v>0</v>
      </c>
      <c r="AD3628" s="38" t="s">
        <v>47</v>
      </c>
    </row>
    <row r="3629" spans="1:30" s="27" customFormat="1" ht="15" customHeight="1" x14ac:dyDescent="0.25">
      <c r="A3629" s="28" t="s">
        <v>39</v>
      </c>
      <c r="B3629" s="28" t="s">
        <v>3680</v>
      </c>
      <c r="C3629" s="85">
        <v>42767</v>
      </c>
      <c r="D3629" s="29">
        <f>+VLOOKUP(B3629,'[2]HG-Mexico by Contract'!$B$8:$G$4512,6,FALSE)</f>
        <v>313548</v>
      </c>
      <c r="E3629" s="29"/>
      <c r="F3629" s="28" t="s">
        <v>218</v>
      </c>
      <c r="G3629" s="28" t="s">
        <v>42</v>
      </c>
      <c r="H3629" s="28" t="s">
        <v>44</v>
      </c>
      <c r="I3629" s="31">
        <v>138957.89000000001</v>
      </c>
      <c r="J3629" s="32">
        <f t="shared" si="168"/>
        <v>138957.89000000001</v>
      </c>
      <c r="K3629" s="31">
        <v>0</v>
      </c>
      <c r="L3629" s="31">
        <v>0</v>
      </c>
      <c r="M3629" s="31">
        <v>0</v>
      </c>
      <c r="N3629" s="31">
        <v>0</v>
      </c>
      <c r="O3629" s="33">
        <f t="shared" si="169"/>
        <v>0</v>
      </c>
      <c r="P3629" s="34" t="str">
        <f t="shared" si="170"/>
        <v>1-30</v>
      </c>
      <c r="Q3629" s="35" t="str">
        <f>+VLOOKUP(B3629,'[2]PORTAFOLIO JAN17'!$B$7:$T$4941,19,FALSE)</f>
        <v>NICARAGUA</v>
      </c>
      <c r="R3629" s="31">
        <v>0</v>
      </c>
      <c r="S3629" s="31">
        <v>0</v>
      </c>
      <c r="T3629" s="31" t="s">
        <v>45</v>
      </c>
      <c r="U3629" s="36" t="s">
        <v>46</v>
      </c>
      <c r="V3629" s="37">
        <v>138957.89000000001</v>
      </c>
      <c r="W3629" s="38">
        <v>138957.89000000001</v>
      </c>
      <c r="X3629" s="38">
        <v>0</v>
      </c>
      <c r="Y3629" s="38">
        <v>0</v>
      </c>
      <c r="Z3629" s="38">
        <v>0</v>
      </c>
      <c r="AA3629" s="38">
        <v>0</v>
      </c>
      <c r="AB3629" s="38">
        <v>0</v>
      </c>
      <c r="AC3629" s="38">
        <v>0</v>
      </c>
      <c r="AD3629" s="38" t="s">
        <v>47</v>
      </c>
    </row>
    <row r="3630" spans="1:30" s="27" customFormat="1" ht="15" customHeight="1" x14ac:dyDescent="0.25">
      <c r="A3630" s="39" t="s">
        <v>39</v>
      </c>
      <c r="B3630" s="39" t="s">
        <v>3681</v>
      </c>
      <c r="C3630" s="86">
        <v>42767</v>
      </c>
      <c r="D3630" s="29">
        <f>+VLOOKUP(B3630,'[2]HG-Mexico by Contract'!$B$8:$G$4512,6,FALSE)</f>
        <v>313548</v>
      </c>
      <c r="E3630" s="29"/>
      <c r="F3630" s="39" t="s">
        <v>218</v>
      </c>
      <c r="G3630" s="39" t="s">
        <v>42</v>
      </c>
      <c r="H3630" s="39" t="s">
        <v>44</v>
      </c>
      <c r="I3630" s="40">
        <v>136593.42000000001</v>
      </c>
      <c r="J3630" s="32">
        <f t="shared" si="168"/>
        <v>136593.42000000001</v>
      </c>
      <c r="K3630" s="31">
        <v>0</v>
      </c>
      <c r="L3630" s="31">
        <v>0</v>
      </c>
      <c r="M3630" s="31">
        <v>0</v>
      </c>
      <c r="N3630" s="31">
        <v>0</v>
      </c>
      <c r="O3630" s="33">
        <f t="shared" si="169"/>
        <v>0</v>
      </c>
      <c r="P3630" s="34" t="str">
        <f t="shared" si="170"/>
        <v>1-30</v>
      </c>
      <c r="Q3630" s="35" t="str">
        <f>+VLOOKUP(B3630,'[2]PORTAFOLIO JAN17'!$B$7:$T$4941,19,FALSE)</f>
        <v>NICARAGUA</v>
      </c>
      <c r="R3630" s="31">
        <v>0</v>
      </c>
      <c r="S3630" s="31">
        <v>0</v>
      </c>
      <c r="T3630" s="31" t="s">
        <v>45</v>
      </c>
      <c r="U3630" s="41" t="s">
        <v>46</v>
      </c>
      <c r="V3630" s="42">
        <v>136593.42000000001</v>
      </c>
      <c r="W3630" s="43">
        <v>136593.42000000001</v>
      </c>
      <c r="X3630" s="38">
        <v>0</v>
      </c>
      <c r="Y3630" s="38">
        <v>0</v>
      </c>
      <c r="Z3630" s="38">
        <v>0</v>
      </c>
      <c r="AA3630" s="38">
        <v>0</v>
      </c>
      <c r="AB3630" s="38">
        <v>0</v>
      </c>
      <c r="AC3630" s="38">
        <v>0</v>
      </c>
      <c r="AD3630" s="38" t="s">
        <v>47</v>
      </c>
    </row>
    <row r="3631" spans="1:30" s="27" customFormat="1" ht="15" customHeight="1" x14ac:dyDescent="0.25">
      <c r="A3631" s="28" t="s">
        <v>39</v>
      </c>
      <c r="B3631" s="28" t="s">
        <v>3682</v>
      </c>
      <c r="C3631" s="85">
        <v>42767</v>
      </c>
      <c r="D3631" s="29">
        <f>+VLOOKUP(B3631,'[2]HG-Mexico by Contract'!$B$8:$G$4512,6,FALSE)</f>
        <v>349213</v>
      </c>
      <c r="E3631" s="29"/>
      <c r="F3631" s="28" t="s">
        <v>41</v>
      </c>
      <c r="G3631" s="28" t="s">
        <v>42</v>
      </c>
      <c r="H3631" s="28" t="s">
        <v>63</v>
      </c>
      <c r="I3631" s="31">
        <v>1255370.46</v>
      </c>
      <c r="J3631" s="32">
        <f t="shared" si="168"/>
        <v>63057.258212748908</v>
      </c>
      <c r="K3631" s="31">
        <v>0</v>
      </c>
      <c r="L3631" s="31">
        <v>0</v>
      </c>
      <c r="M3631" s="31">
        <v>0</v>
      </c>
      <c r="N3631" s="31">
        <v>0</v>
      </c>
      <c r="O3631" s="33">
        <f t="shared" si="169"/>
        <v>0</v>
      </c>
      <c r="P3631" s="34" t="str">
        <f t="shared" si="170"/>
        <v>1-30</v>
      </c>
      <c r="Q3631" s="35" t="str">
        <f>+VLOOKUP(B3631,'[2]PORTAFOLIO JAN17'!$B$7:$T$4941,19,FALSE)</f>
        <v>MEXICO</v>
      </c>
      <c r="R3631" s="31">
        <v>0</v>
      </c>
      <c r="S3631" s="31">
        <v>0</v>
      </c>
      <c r="T3631" s="31" t="s">
        <v>45</v>
      </c>
      <c r="U3631" s="36" t="s">
        <v>64</v>
      </c>
      <c r="V3631" s="37">
        <v>63057.258205799997</v>
      </c>
      <c r="W3631" s="38">
        <v>63057.258205799997</v>
      </c>
      <c r="X3631" s="38">
        <v>0</v>
      </c>
      <c r="Y3631" s="38">
        <v>0</v>
      </c>
      <c r="Z3631" s="38">
        <v>0</v>
      </c>
      <c r="AA3631" s="38">
        <v>0</v>
      </c>
      <c r="AB3631" s="38">
        <v>0</v>
      </c>
      <c r="AC3631" s="38">
        <v>0</v>
      </c>
      <c r="AD3631" s="38" t="s">
        <v>47</v>
      </c>
    </row>
    <row r="3632" spans="1:30" s="27" customFormat="1" ht="15" customHeight="1" x14ac:dyDescent="0.25">
      <c r="A3632" s="39" t="s">
        <v>39</v>
      </c>
      <c r="B3632" s="39" t="s">
        <v>3683</v>
      </c>
      <c r="C3632" s="86">
        <v>42767</v>
      </c>
      <c r="D3632" s="29">
        <f>+VLOOKUP(B3632,'[2]HG-Mexico by Contract'!$B$8:$G$4512,6,FALSE)</f>
        <v>313548</v>
      </c>
      <c r="E3632" s="29"/>
      <c r="F3632" s="39" t="s">
        <v>218</v>
      </c>
      <c r="G3632" s="39" t="s">
        <v>42</v>
      </c>
      <c r="H3632" s="39" t="s">
        <v>44</v>
      </c>
      <c r="I3632" s="40">
        <v>31298.82</v>
      </c>
      <c r="J3632" s="32">
        <f t="shared" si="168"/>
        <v>31298.82</v>
      </c>
      <c r="K3632" s="31">
        <v>0</v>
      </c>
      <c r="L3632" s="31">
        <v>0</v>
      </c>
      <c r="M3632" s="31">
        <v>0</v>
      </c>
      <c r="N3632" s="31">
        <v>0</v>
      </c>
      <c r="O3632" s="33">
        <f t="shared" si="169"/>
        <v>0</v>
      </c>
      <c r="P3632" s="34" t="str">
        <f t="shared" si="170"/>
        <v>1-30</v>
      </c>
      <c r="Q3632" s="35" t="str">
        <f>+VLOOKUP(B3632,'[2]PORTAFOLIO JAN17'!$B$7:$T$4941,19,FALSE)</f>
        <v>NICARAGUA</v>
      </c>
      <c r="R3632" s="31">
        <v>0</v>
      </c>
      <c r="S3632" s="31">
        <v>0</v>
      </c>
      <c r="T3632" s="31" t="s">
        <v>45</v>
      </c>
      <c r="U3632" s="41" t="s">
        <v>46</v>
      </c>
      <c r="V3632" s="42">
        <v>31298.82</v>
      </c>
      <c r="W3632" s="43">
        <v>31298.82</v>
      </c>
      <c r="X3632" s="38">
        <v>0</v>
      </c>
      <c r="Y3632" s="38">
        <v>0</v>
      </c>
      <c r="Z3632" s="38">
        <v>0</v>
      </c>
      <c r="AA3632" s="38">
        <v>0</v>
      </c>
      <c r="AB3632" s="38">
        <v>0</v>
      </c>
      <c r="AC3632" s="38">
        <v>0</v>
      </c>
      <c r="AD3632" s="38" t="s">
        <v>47</v>
      </c>
    </row>
    <row r="3633" spans="1:30" s="27" customFormat="1" ht="15" customHeight="1" x14ac:dyDescent="0.25">
      <c r="A3633" s="28" t="s">
        <v>39</v>
      </c>
      <c r="B3633" s="28" t="s">
        <v>3684</v>
      </c>
      <c r="C3633" s="85">
        <v>42767</v>
      </c>
      <c r="D3633" s="29">
        <f>+VLOOKUP(B3633,'[2]HG-Mexico by Contract'!$B$8:$G$4512,6,FALSE)</f>
        <v>314321</v>
      </c>
      <c r="E3633" s="29"/>
      <c r="F3633" s="28" t="s">
        <v>41</v>
      </c>
      <c r="G3633" s="28" t="s">
        <v>42</v>
      </c>
      <c r="H3633" s="28" t="s">
        <v>63</v>
      </c>
      <c r="I3633" s="31">
        <v>4572952</v>
      </c>
      <c r="J3633" s="32">
        <f t="shared" si="168"/>
        <v>229699.37898531285</v>
      </c>
      <c r="K3633" s="31">
        <v>0</v>
      </c>
      <c r="L3633" s="31">
        <v>0</v>
      </c>
      <c r="M3633" s="31">
        <v>0</v>
      </c>
      <c r="N3633" s="31">
        <v>0</v>
      </c>
      <c r="O3633" s="33">
        <f t="shared" si="169"/>
        <v>0</v>
      </c>
      <c r="P3633" s="34" t="str">
        <f t="shared" si="170"/>
        <v>1-30</v>
      </c>
      <c r="Q3633" s="35" t="str">
        <f>+VLOOKUP(B3633,'[2]PORTAFOLIO JAN17'!$B$7:$T$4941,19,FALSE)</f>
        <v>MEXICO</v>
      </c>
      <c r="R3633" s="31">
        <v>0</v>
      </c>
      <c r="S3633" s="31">
        <v>0</v>
      </c>
      <c r="T3633" s="31" t="s">
        <v>45</v>
      </c>
      <c r="U3633" s="36" t="s">
        <v>64</v>
      </c>
      <c r="V3633" s="37">
        <v>229699.37896</v>
      </c>
      <c r="W3633" s="38">
        <v>229699.37896</v>
      </c>
      <c r="X3633" s="38">
        <v>0</v>
      </c>
      <c r="Y3633" s="38">
        <v>0</v>
      </c>
      <c r="Z3633" s="38">
        <v>0</v>
      </c>
      <c r="AA3633" s="38">
        <v>0</v>
      </c>
      <c r="AB3633" s="38">
        <v>0</v>
      </c>
      <c r="AC3633" s="38">
        <v>0</v>
      </c>
      <c r="AD3633" s="38" t="s">
        <v>47</v>
      </c>
    </row>
    <row r="3634" spans="1:30" s="27" customFormat="1" ht="15" customHeight="1" x14ac:dyDescent="0.25">
      <c r="A3634" s="39" t="s">
        <v>39</v>
      </c>
      <c r="B3634" s="39" t="s">
        <v>3685</v>
      </c>
      <c r="C3634" s="86">
        <v>42767</v>
      </c>
      <c r="D3634" s="29">
        <f>+VLOOKUP(B3634,'[2]HG-Mexico by Contract'!$B$8:$G$4512,6,FALSE)</f>
        <v>313548</v>
      </c>
      <c r="E3634" s="29"/>
      <c r="F3634" s="39" t="s">
        <v>218</v>
      </c>
      <c r="G3634" s="39" t="s">
        <v>42</v>
      </c>
      <c r="H3634" s="39" t="s">
        <v>44</v>
      </c>
      <c r="I3634" s="40">
        <v>70133.240000000005</v>
      </c>
      <c r="J3634" s="32">
        <f t="shared" si="168"/>
        <v>70133.240000000005</v>
      </c>
      <c r="K3634" s="31">
        <v>0</v>
      </c>
      <c r="L3634" s="31">
        <v>0</v>
      </c>
      <c r="M3634" s="31">
        <v>0</v>
      </c>
      <c r="N3634" s="31">
        <v>0</v>
      </c>
      <c r="O3634" s="33">
        <f t="shared" si="169"/>
        <v>0</v>
      </c>
      <c r="P3634" s="34" t="str">
        <f t="shared" si="170"/>
        <v>1-30</v>
      </c>
      <c r="Q3634" s="35" t="str">
        <f>+VLOOKUP(B3634,'[2]PORTAFOLIO JAN17'!$B$7:$T$4941,19,FALSE)</f>
        <v>NICARAGUA</v>
      </c>
      <c r="R3634" s="31">
        <v>0</v>
      </c>
      <c r="S3634" s="31">
        <v>0</v>
      </c>
      <c r="T3634" s="31" t="s">
        <v>45</v>
      </c>
      <c r="U3634" s="41" t="s">
        <v>46</v>
      </c>
      <c r="V3634" s="42">
        <v>70133.240000000005</v>
      </c>
      <c r="W3634" s="43">
        <v>70133.240000000005</v>
      </c>
      <c r="X3634" s="38">
        <v>0</v>
      </c>
      <c r="Y3634" s="38">
        <v>0</v>
      </c>
      <c r="Z3634" s="38">
        <v>0</v>
      </c>
      <c r="AA3634" s="38">
        <v>0</v>
      </c>
      <c r="AB3634" s="38">
        <v>0</v>
      </c>
      <c r="AC3634" s="38">
        <v>0</v>
      </c>
      <c r="AD3634" s="38" t="s">
        <v>47</v>
      </c>
    </row>
    <row r="3635" spans="1:30" s="27" customFormat="1" ht="15" customHeight="1" x14ac:dyDescent="0.25">
      <c r="A3635" s="28" t="s">
        <v>39</v>
      </c>
      <c r="B3635" s="28" t="s">
        <v>3686</v>
      </c>
      <c r="C3635" s="85">
        <v>42767</v>
      </c>
      <c r="D3635" s="29">
        <f>+VLOOKUP(B3635,'[2]HG-Mexico by Contract'!$B$8:$G$4512,6,FALSE)</f>
        <v>313548</v>
      </c>
      <c r="E3635" s="29"/>
      <c r="F3635" s="28" t="s">
        <v>218</v>
      </c>
      <c r="G3635" s="28" t="s">
        <v>42</v>
      </c>
      <c r="H3635" s="28" t="s">
        <v>44</v>
      </c>
      <c r="I3635" s="31">
        <v>138950.35999999999</v>
      </c>
      <c r="J3635" s="32">
        <f t="shared" si="168"/>
        <v>138950.35999999999</v>
      </c>
      <c r="K3635" s="31">
        <v>0</v>
      </c>
      <c r="L3635" s="31">
        <v>0</v>
      </c>
      <c r="M3635" s="31">
        <v>0</v>
      </c>
      <c r="N3635" s="31">
        <v>0</v>
      </c>
      <c r="O3635" s="33">
        <f t="shared" si="169"/>
        <v>0</v>
      </c>
      <c r="P3635" s="34" t="str">
        <f t="shared" si="170"/>
        <v>1-30</v>
      </c>
      <c r="Q3635" s="35" t="str">
        <f>+VLOOKUP(B3635,'[2]PORTAFOLIO JAN17'!$B$7:$T$4941,19,FALSE)</f>
        <v>NICARAGUA</v>
      </c>
      <c r="R3635" s="31">
        <v>0</v>
      </c>
      <c r="S3635" s="31">
        <v>0</v>
      </c>
      <c r="T3635" s="31" t="s">
        <v>45</v>
      </c>
      <c r="U3635" s="36" t="s">
        <v>46</v>
      </c>
      <c r="V3635" s="37">
        <v>138950.35999999999</v>
      </c>
      <c r="W3635" s="38">
        <v>138950.35999999999</v>
      </c>
      <c r="X3635" s="38">
        <v>0</v>
      </c>
      <c r="Y3635" s="38">
        <v>0</v>
      </c>
      <c r="Z3635" s="38">
        <v>0</v>
      </c>
      <c r="AA3635" s="38">
        <v>0</v>
      </c>
      <c r="AB3635" s="38">
        <v>0</v>
      </c>
      <c r="AC3635" s="38">
        <v>0</v>
      </c>
      <c r="AD3635" s="38" t="s">
        <v>47</v>
      </c>
    </row>
    <row r="3636" spans="1:30" s="27" customFormat="1" ht="15" customHeight="1" x14ac:dyDescent="0.25">
      <c r="A3636" s="39" t="s">
        <v>39</v>
      </c>
      <c r="B3636" s="39" t="s">
        <v>3687</v>
      </c>
      <c r="C3636" s="86">
        <v>42767</v>
      </c>
      <c r="D3636" s="29">
        <f>+VLOOKUP(B3636,'[2]HG-Mexico by Contract'!$B$8:$G$4512,6,FALSE)</f>
        <v>313548</v>
      </c>
      <c r="E3636" s="29"/>
      <c r="F3636" s="39" t="s">
        <v>218</v>
      </c>
      <c r="G3636" s="39" t="s">
        <v>42</v>
      </c>
      <c r="H3636" s="39" t="s">
        <v>44</v>
      </c>
      <c r="I3636" s="40">
        <v>136593.42000000001</v>
      </c>
      <c r="J3636" s="32">
        <f t="shared" si="168"/>
        <v>136593.42000000001</v>
      </c>
      <c r="K3636" s="31">
        <v>0</v>
      </c>
      <c r="L3636" s="31">
        <v>0</v>
      </c>
      <c r="M3636" s="31">
        <v>0</v>
      </c>
      <c r="N3636" s="31">
        <v>0</v>
      </c>
      <c r="O3636" s="33">
        <f t="shared" si="169"/>
        <v>0</v>
      </c>
      <c r="P3636" s="34" t="str">
        <f t="shared" si="170"/>
        <v>1-30</v>
      </c>
      <c r="Q3636" s="35" t="str">
        <f>+VLOOKUP(B3636,'[2]PORTAFOLIO JAN17'!$B$7:$T$4941,19,FALSE)</f>
        <v>NICARAGUA</v>
      </c>
      <c r="R3636" s="31">
        <v>0</v>
      </c>
      <c r="S3636" s="31">
        <v>0</v>
      </c>
      <c r="T3636" s="31" t="s">
        <v>45</v>
      </c>
      <c r="U3636" s="41" t="s">
        <v>46</v>
      </c>
      <c r="V3636" s="42">
        <v>136593.42000000001</v>
      </c>
      <c r="W3636" s="43">
        <v>136593.42000000001</v>
      </c>
      <c r="X3636" s="38">
        <v>0</v>
      </c>
      <c r="Y3636" s="38">
        <v>0</v>
      </c>
      <c r="Z3636" s="38">
        <v>0</v>
      </c>
      <c r="AA3636" s="38">
        <v>0</v>
      </c>
      <c r="AB3636" s="38">
        <v>0</v>
      </c>
      <c r="AC3636" s="38">
        <v>0</v>
      </c>
      <c r="AD3636" s="38" t="s">
        <v>47</v>
      </c>
    </row>
    <row r="3637" spans="1:30" s="27" customFormat="1" ht="15" customHeight="1" x14ac:dyDescent="0.25">
      <c r="A3637" s="28" t="s">
        <v>39</v>
      </c>
      <c r="B3637" s="28" t="s">
        <v>3688</v>
      </c>
      <c r="C3637" s="85">
        <v>42767</v>
      </c>
      <c r="D3637" s="29">
        <f>+VLOOKUP(B3637,'[2]HG-Mexico by Contract'!$B$8:$G$4512,6,FALSE)</f>
        <v>313548</v>
      </c>
      <c r="E3637" s="29"/>
      <c r="F3637" s="28" t="s">
        <v>218</v>
      </c>
      <c r="G3637" s="28" t="s">
        <v>42</v>
      </c>
      <c r="H3637" s="28" t="s">
        <v>44</v>
      </c>
      <c r="I3637" s="31">
        <v>31088.91</v>
      </c>
      <c r="J3637" s="32">
        <f t="shared" si="168"/>
        <v>31088.91</v>
      </c>
      <c r="K3637" s="31">
        <v>0</v>
      </c>
      <c r="L3637" s="31">
        <v>0</v>
      </c>
      <c r="M3637" s="31">
        <v>0</v>
      </c>
      <c r="N3637" s="31">
        <v>0</v>
      </c>
      <c r="O3637" s="33">
        <f t="shared" si="169"/>
        <v>0</v>
      </c>
      <c r="P3637" s="34" t="str">
        <f t="shared" si="170"/>
        <v>1-30</v>
      </c>
      <c r="Q3637" s="35" t="str">
        <f>+VLOOKUP(B3637,'[2]PORTAFOLIO JAN17'!$B$7:$T$4941,19,FALSE)</f>
        <v>NICARAGUA</v>
      </c>
      <c r="R3637" s="31">
        <v>0</v>
      </c>
      <c r="S3637" s="31">
        <v>0</v>
      </c>
      <c r="T3637" s="31" t="s">
        <v>45</v>
      </c>
      <c r="U3637" s="36" t="s">
        <v>46</v>
      </c>
      <c r="V3637" s="37">
        <v>31088.91</v>
      </c>
      <c r="W3637" s="38">
        <v>31088.91</v>
      </c>
      <c r="X3637" s="38">
        <v>0</v>
      </c>
      <c r="Y3637" s="38">
        <v>0</v>
      </c>
      <c r="Z3637" s="38">
        <v>0</v>
      </c>
      <c r="AA3637" s="38">
        <v>0</v>
      </c>
      <c r="AB3637" s="38">
        <v>0</v>
      </c>
      <c r="AC3637" s="38">
        <v>0</v>
      </c>
      <c r="AD3637" s="38" t="s">
        <v>47</v>
      </c>
    </row>
    <row r="3638" spans="1:30" s="27" customFormat="1" ht="15" customHeight="1" x14ac:dyDescent="0.25">
      <c r="A3638" s="39" t="s">
        <v>39</v>
      </c>
      <c r="B3638" s="39" t="s">
        <v>3689</v>
      </c>
      <c r="C3638" s="86">
        <v>42767</v>
      </c>
      <c r="D3638" s="29">
        <f>+VLOOKUP(B3638,'[2]HG-Mexico by Contract'!$B$8:$G$4512,6,FALSE)</f>
        <v>527303</v>
      </c>
      <c r="E3638" s="29"/>
      <c r="F3638" s="39" t="s">
        <v>41</v>
      </c>
      <c r="G3638" s="39" t="s">
        <v>42</v>
      </c>
      <c r="H3638" s="39" t="s">
        <v>44</v>
      </c>
      <c r="I3638" s="40">
        <v>120591.53</v>
      </c>
      <c r="J3638" s="32">
        <f t="shared" si="168"/>
        <v>120591.53</v>
      </c>
      <c r="K3638" s="31">
        <v>0</v>
      </c>
      <c r="L3638" s="31">
        <v>0</v>
      </c>
      <c r="M3638" s="31">
        <v>0</v>
      </c>
      <c r="N3638" s="31">
        <v>0</v>
      </c>
      <c r="O3638" s="33">
        <f t="shared" si="169"/>
        <v>0</v>
      </c>
      <c r="P3638" s="34" t="str">
        <f t="shared" si="170"/>
        <v>1-30</v>
      </c>
      <c r="Q3638" s="35" t="str">
        <f>+VLOOKUP(B3638,'[2]PORTAFOLIO JAN17'!$B$7:$T$4941,19,FALSE)</f>
        <v>REPUBLICA DOMINICANA</v>
      </c>
      <c r="R3638" s="31">
        <v>0</v>
      </c>
      <c r="S3638" s="31">
        <v>0</v>
      </c>
      <c r="T3638" s="31" t="s">
        <v>45</v>
      </c>
      <c r="U3638" s="41" t="s">
        <v>46</v>
      </c>
      <c r="V3638" s="42">
        <v>120591.53</v>
      </c>
      <c r="W3638" s="43">
        <v>120591.53</v>
      </c>
      <c r="X3638" s="38">
        <v>0</v>
      </c>
      <c r="Y3638" s="38">
        <v>0</v>
      </c>
      <c r="Z3638" s="38">
        <v>0</v>
      </c>
      <c r="AA3638" s="38">
        <v>0</v>
      </c>
      <c r="AB3638" s="38">
        <v>0</v>
      </c>
      <c r="AC3638" s="38">
        <v>0</v>
      </c>
      <c r="AD3638" s="38" t="s">
        <v>47</v>
      </c>
    </row>
    <row r="3639" spans="1:30" s="27" customFormat="1" ht="15" customHeight="1" x14ac:dyDescent="0.25">
      <c r="A3639" s="28" t="s">
        <v>39</v>
      </c>
      <c r="B3639" s="28" t="s">
        <v>3690</v>
      </c>
      <c r="C3639" s="85">
        <v>42767</v>
      </c>
      <c r="D3639" s="29">
        <f>+VLOOKUP(B3639,'[2]HG-Mexico by Contract'!$B$8:$G$4512,6,FALSE)</f>
        <v>313548</v>
      </c>
      <c r="E3639" s="29"/>
      <c r="F3639" s="28" t="s">
        <v>62</v>
      </c>
      <c r="G3639" s="28" t="s">
        <v>42</v>
      </c>
      <c r="H3639" s="28" t="s">
        <v>44</v>
      </c>
      <c r="I3639" s="31">
        <v>10050.06</v>
      </c>
      <c r="J3639" s="32">
        <f t="shared" si="168"/>
        <v>10050.06</v>
      </c>
      <c r="K3639" s="31">
        <v>0</v>
      </c>
      <c r="L3639" s="31">
        <v>0</v>
      </c>
      <c r="M3639" s="31">
        <v>0</v>
      </c>
      <c r="N3639" s="31">
        <v>0</v>
      </c>
      <c r="O3639" s="33">
        <f t="shared" si="169"/>
        <v>0</v>
      </c>
      <c r="P3639" s="34" t="str">
        <f t="shared" si="170"/>
        <v>1-30</v>
      </c>
      <c r="Q3639" s="35" t="str">
        <f>+VLOOKUP(B3639,'[2]PORTAFOLIO JAN17'!$B$7:$T$4941,19,FALSE)</f>
        <v>NICARAGUA</v>
      </c>
      <c r="R3639" s="31">
        <v>0</v>
      </c>
      <c r="S3639" s="31">
        <v>0</v>
      </c>
      <c r="T3639" s="31" t="s">
        <v>45</v>
      </c>
      <c r="U3639" s="36" t="s">
        <v>46</v>
      </c>
      <c r="V3639" s="37">
        <v>10050.06</v>
      </c>
      <c r="W3639" s="38">
        <v>10050.06</v>
      </c>
      <c r="X3639" s="38">
        <v>0</v>
      </c>
      <c r="Y3639" s="38">
        <v>0</v>
      </c>
      <c r="Z3639" s="38">
        <v>0</v>
      </c>
      <c r="AA3639" s="38">
        <v>0</v>
      </c>
      <c r="AB3639" s="38">
        <v>0</v>
      </c>
      <c r="AC3639" s="38">
        <v>0</v>
      </c>
      <c r="AD3639" s="38" t="s">
        <v>47</v>
      </c>
    </row>
    <row r="3640" spans="1:30" s="27" customFormat="1" ht="15" customHeight="1" x14ac:dyDescent="0.25">
      <c r="A3640" s="39" t="s">
        <v>39</v>
      </c>
      <c r="B3640" s="39" t="s">
        <v>3691</v>
      </c>
      <c r="C3640" s="86">
        <v>42767</v>
      </c>
      <c r="D3640" s="29">
        <f>+VLOOKUP(B3640,'[2]HG-Mexico by Contract'!$B$8:$G$4512,6,FALSE)</f>
        <v>313548</v>
      </c>
      <c r="E3640" s="29"/>
      <c r="F3640" s="39" t="s">
        <v>218</v>
      </c>
      <c r="G3640" s="39" t="s">
        <v>42</v>
      </c>
      <c r="H3640" s="39" t="s">
        <v>44</v>
      </c>
      <c r="I3640" s="40">
        <v>70133.240000000005</v>
      </c>
      <c r="J3640" s="32">
        <f t="shared" si="168"/>
        <v>70133.240000000005</v>
      </c>
      <c r="K3640" s="31">
        <v>0</v>
      </c>
      <c r="L3640" s="31">
        <v>0</v>
      </c>
      <c r="M3640" s="31">
        <v>0</v>
      </c>
      <c r="N3640" s="31">
        <v>0</v>
      </c>
      <c r="O3640" s="33">
        <f t="shared" si="169"/>
        <v>0</v>
      </c>
      <c r="P3640" s="34" t="str">
        <f t="shared" si="170"/>
        <v>1-30</v>
      </c>
      <c r="Q3640" s="35" t="str">
        <f>+VLOOKUP(B3640,'[2]PORTAFOLIO JAN17'!$B$7:$T$4941,19,FALSE)</f>
        <v>NICARAGUA</v>
      </c>
      <c r="R3640" s="31">
        <v>0</v>
      </c>
      <c r="S3640" s="31">
        <v>0</v>
      </c>
      <c r="T3640" s="31" t="s">
        <v>45</v>
      </c>
      <c r="U3640" s="41" t="s">
        <v>46</v>
      </c>
      <c r="V3640" s="42">
        <v>70133.240000000005</v>
      </c>
      <c r="W3640" s="43">
        <v>70133.240000000005</v>
      </c>
      <c r="X3640" s="38">
        <v>0</v>
      </c>
      <c r="Y3640" s="38">
        <v>0</v>
      </c>
      <c r="Z3640" s="38">
        <v>0</v>
      </c>
      <c r="AA3640" s="38">
        <v>0</v>
      </c>
      <c r="AB3640" s="38">
        <v>0</v>
      </c>
      <c r="AC3640" s="38">
        <v>0</v>
      </c>
      <c r="AD3640" s="38" t="s">
        <v>47</v>
      </c>
    </row>
    <row r="3641" spans="1:30" s="27" customFormat="1" ht="15" customHeight="1" x14ac:dyDescent="0.25">
      <c r="A3641" s="28" t="s">
        <v>39</v>
      </c>
      <c r="B3641" s="28" t="s">
        <v>3692</v>
      </c>
      <c r="C3641" s="85">
        <v>42767</v>
      </c>
      <c r="D3641" s="29">
        <f>+VLOOKUP(B3641,'[2]HG-Mexico by Contract'!$B$8:$G$4512,6,FALSE)</f>
        <v>313548</v>
      </c>
      <c r="E3641" s="29"/>
      <c r="F3641" s="28" t="s">
        <v>218</v>
      </c>
      <c r="G3641" s="28" t="s">
        <v>42</v>
      </c>
      <c r="H3641" s="28" t="s">
        <v>44</v>
      </c>
      <c r="I3641" s="31">
        <v>136643.19</v>
      </c>
      <c r="J3641" s="32">
        <f t="shared" si="168"/>
        <v>136643.19</v>
      </c>
      <c r="K3641" s="31">
        <v>0</v>
      </c>
      <c r="L3641" s="31">
        <v>0</v>
      </c>
      <c r="M3641" s="31">
        <v>0</v>
      </c>
      <c r="N3641" s="31">
        <v>0</v>
      </c>
      <c r="O3641" s="33">
        <f t="shared" si="169"/>
        <v>0</v>
      </c>
      <c r="P3641" s="34" t="str">
        <f t="shared" si="170"/>
        <v>1-30</v>
      </c>
      <c r="Q3641" s="35" t="str">
        <f>+VLOOKUP(B3641,'[2]PORTAFOLIO JAN17'!$B$7:$T$4941,19,FALSE)</f>
        <v>NICARAGUA</v>
      </c>
      <c r="R3641" s="31">
        <v>0</v>
      </c>
      <c r="S3641" s="31">
        <v>0</v>
      </c>
      <c r="T3641" s="31" t="s">
        <v>45</v>
      </c>
      <c r="U3641" s="36" t="s">
        <v>46</v>
      </c>
      <c r="V3641" s="37">
        <v>136643.19</v>
      </c>
      <c r="W3641" s="38">
        <v>136643.19</v>
      </c>
      <c r="X3641" s="38">
        <v>0</v>
      </c>
      <c r="Y3641" s="38">
        <v>0</v>
      </c>
      <c r="Z3641" s="38">
        <v>0</v>
      </c>
      <c r="AA3641" s="38">
        <v>0</v>
      </c>
      <c r="AB3641" s="38">
        <v>0</v>
      </c>
      <c r="AC3641" s="38">
        <v>0</v>
      </c>
      <c r="AD3641" s="38" t="s">
        <v>47</v>
      </c>
    </row>
    <row r="3642" spans="1:30" s="27" customFormat="1" ht="15" customHeight="1" x14ac:dyDescent="0.25">
      <c r="A3642" s="39" t="s">
        <v>39</v>
      </c>
      <c r="B3642" s="39" t="s">
        <v>3693</v>
      </c>
      <c r="C3642" s="86">
        <v>42767</v>
      </c>
      <c r="D3642" s="29">
        <f>+VLOOKUP(B3642,'[2]HG-Mexico by Contract'!$B$8:$G$4512,6,FALSE)</f>
        <v>313548</v>
      </c>
      <c r="E3642" s="29"/>
      <c r="F3642" s="39" t="s">
        <v>218</v>
      </c>
      <c r="G3642" s="39" t="s">
        <v>42</v>
      </c>
      <c r="H3642" s="39" t="s">
        <v>44</v>
      </c>
      <c r="I3642" s="40">
        <v>33259.730000000003</v>
      </c>
      <c r="J3642" s="32">
        <f t="shared" si="168"/>
        <v>33259.730000000003</v>
      </c>
      <c r="K3642" s="31">
        <v>0</v>
      </c>
      <c r="L3642" s="31">
        <v>0</v>
      </c>
      <c r="M3642" s="31">
        <v>0</v>
      </c>
      <c r="N3642" s="31">
        <v>0</v>
      </c>
      <c r="O3642" s="33">
        <f t="shared" si="169"/>
        <v>0</v>
      </c>
      <c r="P3642" s="34" t="str">
        <f t="shared" si="170"/>
        <v>1-30</v>
      </c>
      <c r="Q3642" s="35" t="str">
        <f>+VLOOKUP(B3642,'[2]PORTAFOLIO JAN17'!$B$7:$T$4941,19,FALSE)</f>
        <v>NICARAGUA</v>
      </c>
      <c r="R3642" s="31">
        <v>0</v>
      </c>
      <c r="S3642" s="31">
        <v>0</v>
      </c>
      <c r="T3642" s="31" t="s">
        <v>45</v>
      </c>
      <c r="U3642" s="41" t="s">
        <v>46</v>
      </c>
      <c r="V3642" s="42">
        <v>33259.730000000003</v>
      </c>
      <c r="W3642" s="43">
        <v>33259.730000000003</v>
      </c>
      <c r="X3642" s="38">
        <v>0</v>
      </c>
      <c r="Y3642" s="38">
        <v>0</v>
      </c>
      <c r="Z3642" s="38">
        <v>0</v>
      </c>
      <c r="AA3642" s="38">
        <v>0</v>
      </c>
      <c r="AB3642" s="38">
        <v>0</v>
      </c>
      <c r="AC3642" s="38">
        <v>0</v>
      </c>
      <c r="AD3642" s="38" t="s">
        <v>47</v>
      </c>
    </row>
    <row r="3643" spans="1:30" s="27" customFormat="1" ht="15" customHeight="1" x14ac:dyDescent="0.25">
      <c r="A3643" s="28" t="s">
        <v>39</v>
      </c>
      <c r="B3643" s="28" t="s">
        <v>3694</v>
      </c>
      <c r="C3643" s="85">
        <v>42767</v>
      </c>
      <c r="D3643" s="29">
        <f>+VLOOKUP(B3643,'[2]HG-Mexico by Contract'!$B$8:$G$4512,6,FALSE)</f>
        <v>313548</v>
      </c>
      <c r="E3643" s="29"/>
      <c r="F3643" s="28" t="s">
        <v>218</v>
      </c>
      <c r="G3643" s="28" t="s">
        <v>42</v>
      </c>
      <c r="H3643" s="28" t="s">
        <v>44</v>
      </c>
      <c r="I3643" s="31">
        <v>21185.58</v>
      </c>
      <c r="J3643" s="32">
        <f t="shared" si="168"/>
        <v>21185.58</v>
      </c>
      <c r="K3643" s="31">
        <v>0</v>
      </c>
      <c r="L3643" s="31">
        <v>0</v>
      </c>
      <c r="M3643" s="31">
        <v>0</v>
      </c>
      <c r="N3643" s="31">
        <v>0</v>
      </c>
      <c r="O3643" s="33">
        <f t="shared" si="169"/>
        <v>0</v>
      </c>
      <c r="P3643" s="34" t="str">
        <f t="shared" si="170"/>
        <v>1-30</v>
      </c>
      <c r="Q3643" s="35" t="str">
        <f>+VLOOKUP(B3643,'[2]PORTAFOLIO JAN17'!$B$7:$T$4941,19,FALSE)</f>
        <v>NICARAGUA</v>
      </c>
      <c r="R3643" s="31">
        <v>0</v>
      </c>
      <c r="S3643" s="31">
        <v>0</v>
      </c>
      <c r="T3643" s="31" t="s">
        <v>45</v>
      </c>
      <c r="U3643" s="36" t="s">
        <v>46</v>
      </c>
      <c r="V3643" s="37">
        <v>21185.58</v>
      </c>
      <c r="W3643" s="38">
        <v>21185.58</v>
      </c>
      <c r="X3643" s="38">
        <v>0</v>
      </c>
      <c r="Y3643" s="38">
        <v>0</v>
      </c>
      <c r="Z3643" s="38">
        <v>0</v>
      </c>
      <c r="AA3643" s="38">
        <v>0</v>
      </c>
      <c r="AB3643" s="38">
        <v>0</v>
      </c>
      <c r="AC3643" s="38">
        <v>0</v>
      </c>
      <c r="AD3643" s="38" t="s">
        <v>47</v>
      </c>
    </row>
    <row r="3644" spans="1:30" s="27" customFormat="1" ht="15" customHeight="1" x14ac:dyDescent="0.25">
      <c r="A3644" s="39" t="s">
        <v>39</v>
      </c>
      <c r="B3644" s="39" t="s">
        <v>3695</v>
      </c>
      <c r="C3644" s="86">
        <v>42767</v>
      </c>
      <c r="D3644" s="29">
        <f>+VLOOKUP(B3644,'[2]HG-Mexico by Contract'!$B$8:$G$4512,6,FALSE)</f>
        <v>310401</v>
      </c>
      <c r="E3644" s="29"/>
      <c r="F3644" s="39" t="s">
        <v>77</v>
      </c>
      <c r="G3644" s="39" t="s">
        <v>42</v>
      </c>
      <c r="H3644" s="39" t="s">
        <v>63</v>
      </c>
      <c r="I3644" s="40">
        <v>2420525.39</v>
      </c>
      <c r="J3644" s="32">
        <f t="shared" si="168"/>
        <v>121582.99035309844</v>
      </c>
      <c r="K3644" s="31">
        <v>0</v>
      </c>
      <c r="L3644" s="31">
        <v>0</v>
      </c>
      <c r="M3644" s="31">
        <v>0</v>
      </c>
      <c r="N3644" s="31">
        <v>0</v>
      </c>
      <c r="O3644" s="33">
        <f t="shared" si="169"/>
        <v>0</v>
      </c>
      <c r="P3644" s="34" t="str">
        <f t="shared" si="170"/>
        <v>1-30</v>
      </c>
      <c r="Q3644" s="35" t="str">
        <f>+VLOOKUP(B3644,'[2]PORTAFOLIO JAN17'!$B$7:$T$4941,19,FALSE)</f>
        <v>MEXICO</v>
      </c>
      <c r="R3644" s="31">
        <v>0</v>
      </c>
      <c r="S3644" s="31">
        <v>0</v>
      </c>
      <c r="T3644" s="31" t="s">
        <v>45</v>
      </c>
      <c r="U3644" s="41" t="s">
        <v>64</v>
      </c>
      <c r="V3644" s="42">
        <v>121582.9903397</v>
      </c>
      <c r="W3644" s="43">
        <v>121582.9903397</v>
      </c>
      <c r="X3644" s="38">
        <v>0</v>
      </c>
      <c r="Y3644" s="38">
        <v>0</v>
      </c>
      <c r="Z3644" s="38">
        <v>0</v>
      </c>
      <c r="AA3644" s="38">
        <v>0</v>
      </c>
      <c r="AB3644" s="38">
        <v>0</v>
      </c>
      <c r="AC3644" s="38">
        <v>0</v>
      </c>
      <c r="AD3644" s="38" t="s">
        <v>47</v>
      </c>
    </row>
    <row r="3645" spans="1:30" s="27" customFormat="1" ht="15" customHeight="1" x14ac:dyDescent="0.25">
      <c r="A3645" s="28" t="s">
        <v>39</v>
      </c>
      <c r="B3645" s="28" t="s">
        <v>3696</v>
      </c>
      <c r="C3645" s="85">
        <v>42767</v>
      </c>
      <c r="D3645" s="29">
        <f>+VLOOKUP(B3645,'[2]HG-Mexico by Contract'!$B$8:$G$4512,6,FALSE)</f>
        <v>313548</v>
      </c>
      <c r="E3645" s="29"/>
      <c r="F3645" s="28" t="s">
        <v>218</v>
      </c>
      <c r="G3645" s="28" t="s">
        <v>42</v>
      </c>
      <c r="H3645" s="28" t="s">
        <v>44</v>
      </c>
      <c r="I3645" s="31">
        <v>31088.91</v>
      </c>
      <c r="J3645" s="32">
        <f t="shared" si="168"/>
        <v>31088.91</v>
      </c>
      <c r="K3645" s="31">
        <v>0</v>
      </c>
      <c r="L3645" s="31">
        <v>0</v>
      </c>
      <c r="M3645" s="31">
        <v>0</v>
      </c>
      <c r="N3645" s="31">
        <v>0</v>
      </c>
      <c r="O3645" s="33">
        <f t="shared" si="169"/>
        <v>0</v>
      </c>
      <c r="P3645" s="34" t="str">
        <f t="shared" si="170"/>
        <v>1-30</v>
      </c>
      <c r="Q3645" s="35" t="str">
        <f>+VLOOKUP(B3645,'[2]PORTAFOLIO JAN17'!$B$7:$T$4941,19,FALSE)</f>
        <v>NICARAGUA</v>
      </c>
      <c r="R3645" s="31">
        <v>0</v>
      </c>
      <c r="S3645" s="31">
        <v>0</v>
      </c>
      <c r="T3645" s="31" t="s">
        <v>45</v>
      </c>
      <c r="U3645" s="36" t="s">
        <v>46</v>
      </c>
      <c r="V3645" s="37">
        <v>31088.91</v>
      </c>
      <c r="W3645" s="38">
        <v>31088.91</v>
      </c>
      <c r="X3645" s="38">
        <v>0</v>
      </c>
      <c r="Y3645" s="38">
        <v>0</v>
      </c>
      <c r="Z3645" s="38">
        <v>0</v>
      </c>
      <c r="AA3645" s="38">
        <v>0</v>
      </c>
      <c r="AB3645" s="38">
        <v>0</v>
      </c>
      <c r="AC3645" s="38">
        <v>0</v>
      </c>
      <c r="AD3645" s="38" t="s">
        <v>47</v>
      </c>
    </row>
    <row r="3646" spans="1:30" s="27" customFormat="1" ht="15" customHeight="1" x14ac:dyDescent="0.25">
      <c r="A3646" s="39" t="s">
        <v>39</v>
      </c>
      <c r="B3646" s="39" t="s">
        <v>3697</v>
      </c>
      <c r="C3646" s="86">
        <v>42767</v>
      </c>
      <c r="D3646" s="29">
        <f>+VLOOKUP(B3646,'[2]HG-Mexico by Contract'!$B$8:$G$4512,6,FALSE)</f>
        <v>313548</v>
      </c>
      <c r="E3646" s="29"/>
      <c r="F3646" s="39" t="s">
        <v>218</v>
      </c>
      <c r="G3646" s="39" t="s">
        <v>42</v>
      </c>
      <c r="H3646" s="39" t="s">
        <v>44</v>
      </c>
      <c r="I3646" s="40">
        <v>136585.72</v>
      </c>
      <c r="J3646" s="32">
        <f t="shared" si="168"/>
        <v>136585.72</v>
      </c>
      <c r="K3646" s="31">
        <v>0</v>
      </c>
      <c r="L3646" s="31">
        <v>0</v>
      </c>
      <c r="M3646" s="31">
        <v>0</v>
      </c>
      <c r="N3646" s="31">
        <v>0</v>
      </c>
      <c r="O3646" s="33">
        <f t="shared" si="169"/>
        <v>0</v>
      </c>
      <c r="P3646" s="34" t="str">
        <f t="shared" si="170"/>
        <v>1-30</v>
      </c>
      <c r="Q3646" s="35" t="str">
        <f>+VLOOKUP(B3646,'[2]PORTAFOLIO JAN17'!$B$7:$T$4941,19,FALSE)</f>
        <v>NICARAGUA</v>
      </c>
      <c r="R3646" s="31">
        <v>0</v>
      </c>
      <c r="S3646" s="31">
        <v>0</v>
      </c>
      <c r="T3646" s="31" t="s">
        <v>45</v>
      </c>
      <c r="U3646" s="41" t="s">
        <v>46</v>
      </c>
      <c r="V3646" s="42">
        <v>136585.72</v>
      </c>
      <c r="W3646" s="43">
        <v>136585.72</v>
      </c>
      <c r="X3646" s="38">
        <v>0</v>
      </c>
      <c r="Y3646" s="38">
        <v>0</v>
      </c>
      <c r="Z3646" s="38">
        <v>0</v>
      </c>
      <c r="AA3646" s="38">
        <v>0</v>
      </c>
      <c r="AB3646" s="38">
        <v>0</v>
      </c>
      <c r="AC3646" s="38">
        <v>0</v>
      </c>
      <c r="AD3646" s="38" t="s">
        <v>47</v>
      </c>
    </row>
    <row r="3647" spans="1:30" s="27" customFormat="1" ht="15" customHeight="1" x14ac:dyDescent="0.25">
      <c r="A3647" s="28" t="s">
        <v>39</v>
      </c>
      <c r="B3647" s="28" t="s">
        <v>3698</v>
      </c>
      <c r="C3647" s="85">
        <v>42767</v>
      </c>
      <c r="D3647" s="29">
        <f>+VLOOKUP(B3647,'[2]HG-Mexico by Contract'!$B$8:$G$4512,6,FALSE)</f>
        <v>313548</v>
      </c>
      <c r="E3647" s="29"/>
      <c r="F3647" s="28" t="s">
        <v>218</v>
      </c>
      <c r="G3647" s="28" t="s">
        <v>42</v>
      </c>
      <c r="H3647" s="28" t="s">
        <v>44</v>
      </c>
      <c r="I3647" s="31">
        <v>70133.240000000005</v>
      </c>
      <c r="J3647" s="32">
        <f t="shared" si="168"/>
        <v>70133.240000000005</v>
      </c>
      <c r="K3647" s="31">
        <v>0</v>
      </c>
      <c r="L3647" s="31">
        <v>0</v>
      </c>
      <c r="M3647" s="31">
        <v>0</v>
      </c>
      <c r="N3647" s="31">
        <v>0</v>
      </c>
      <c r="O3647" s="33">
        <f t="shared" si="169"/>
        <v>0</v>
      </c>
      <c r="P3647" s="34" t="str">
        <f t="shared" si="170"/>
        <v>1-30</v>
      </c>
      <c r="Q3647" s="35" t="str">
        <f>+VLOOKUP(B3647,'[2]PORTAFOLIO JAN17'!$B$7:$T$4941,19,FALSE)</f>
        <v>NICARAGUA</v>
      </c>
      <c r="R3647" s="31">
        <v>0</v>
      </c>
      <c r="S3647" s="31">
        <v>0</v>
      </c>
      <c r="T3647" s="31" t="s">
        <v>45</v>
      </c>
      <c r="U3647" s="36" t="s">
        <v>46</v>
      </c>
      <c r="V3647" s="37">
        <v>70133.240000000005</v>
      </c>
      <c r="W3647" s="38">
        <v>70133.240000000005</v>
      </c>
      <c r="X3647" s="38">
        <v>0</v>
      </c>
      <c r="Y3647" s="38">
        <v>0</v>
      </c>
      <c r="Z3647" s="38">
        <v>0</v>
      </c>
      <c r="AA3647" s="38">
        <v>0</v>
      </c>
      <c r="AB3647" s="38">
        <v>0</v>
      </c>
      <c r="AC3647" s="38">
        <v>0</v>
      </c>
      <c r="AD3647" s="38" t="s">
        <v>47</v>
      </c>
    </row>
    <row r="3648" spans="1:30" s="27" customFormat="1" ht="15" customHeight="1" x14ac:dyDescent="0.25">
      <c r="A3648" s="39" t="s">
        <v>39</v>
      </c>
      <c r="B3648" s="39" t="s">
        <v>3699</v>
      </c>
      <c r="C3648" s="86">
        <v>42767</v>
      </c>
      <c r="D3648" s="29">
        <f>+VLOOKUP(B3648,'[2]HG-Mexico by Contract'!$B$8:$G$4512,6,FALSE)</f>
        <v>313548</v>
      </c>
      <c r="E3648" s="29"/>
      <c r="F3648" s="39" t="s">
        <v>218</v>
      </c>
      <c r="G3648" s="39" t="s">
        <v>42</v>
      </c>
      <c r="H3648" s="39" t="s">
        <v>44</v>
      </c>
      <c r="I3648" s="40">
        <v>221609.7</v>
      </c>
      <c r="J3648" s="32">
        <f t="shared" si="168"/>
        <v>221609.7</v>
      </c>
      <c r="K3648" s="31">
        <v>0</v>
      </c>
      <c r="L3648" s="31">
        <v>0</v>
      </c>
      <c r="M3648" s="31">
        <v>0</v>
      </c>
      <c r="N3648" s="31">
        <v>0</v>
      </c>
      <c r="O3648" s="33">
        <f t="shared" si="169"/>
        <v>0</v>
      </c>
      <c r="P3648" s="34" t="str">
        <f t="shared" si="170"/>
        <v>1-30</v>
      </c>
      <c r="Q3648" s="35" t="str">
        <f>+VLOOKUP(B3648,'[2]PORTAFOLIO JAN17'!$B$7:$T$4941,19,FALSE)</f>
        <v>NICARAGUA</v>
      </c>
      <c r="R3648" s="31">
        <v>0</v>
      </c>
      <c r="S3648" s="31">
        <v>0</v>
      </c>
      <c r="T3648" s="31" t="s">
        <v>45</v>
      </c>
      <c r="U3648" s="41" t="s">
        <v>46</v>
      </c>
      <c r="V3648" s="42">
        <v>221609.7</v>
      </c>
      <c r="W3648" s="43">
        <v>221609.7</v>
      </c>
      <c r="X3648" s="38">
        <v>0</v>
      </c>
      <c r="Y3648" s="38">
        <v>0</v>
      </c>
      <c r="Z3648" s="38">
        <v>0</v>
      </c>
      <c r="AA3648" s="38">
        <v>0</v>
      </c>
      <c r="AB3648" s="38">
        <v>0</v>
      </c>
      <c r="AC3648" s="38">
        <v>0</v>
      </c>
      <c r="AD3648" s="38" t="s">
        <v>47</v>
      </c>
    </row>
    <row r="3649" spans="1:30" s="27" customFormat="1" ht="15" customHeight="1" x14ac:dyDescent="0.25">
      <c r="A3649" s="28" t="s">
        <v>39</v>
      </c>
      <c r="B3649" s="28" t="s">
        <v>3700</v>
      </c>
      <c r="C3649" s="85">
        <v>42767</v>
      </c>
      <c r="D3649" s="29">
        <f>+VLOOKUP(B3649,'[2]HG-Mexico by Contract'!$B$8:$G$4512,6,FALSE)</f>
        <v>503311</v>
      </c>
      <c r="E3649" s="29"/>
      <c r="F3649" s="28" t="s">
        <v>41</v>
      </c>
      <c r="G3649" s="28" t="s">
        <v>42</v>
      </c>
      <c r="H3649" s="28" t="s">
        <v>44</v>
      </c>
      <c r="I3649" s="31">
        <v>536666.67000000004</v>
      </c>
      <c r="J3649" s="32">
        <f t="shared" si="168"/>
        <v>536666.67000000004</v>
      </c>
      <c r="K3649" s="31">
        <v>0</v>
      </c>
      <c r="L3649" s="31">
        <v>0</v>
      </c>
      <c r="M3649" s="31">
        <v>0</v>
      </c>
      <c r="N3649" s="31">
        <v>0</v>
      </c>
      <c r="O3649" s="33">
        <f t="shared" si="169"/>
        <v>0</v>
      </c>
      <c r="P3649" s="34" t="str">
        <f t="shared" si="170"/>
        <v>1-30</v>
      </c>
      <c r="Q3649" s="35" t="str">
        <f>+VLOOKUP(B3649,'[2]PORTAFOLIO JAN17'!$B$7:$T$4941,19,FALSE)</f>
        <v>MEXICO</v>
      </c>
      <c r="R3649" s="31">
        <v>0</v>
      </c>
      <c r="S3649" s="31">
        <v>0</v>
      </c>
      <c r="T3649" s="31" t="s">
        <v>45</v>
      </c>
      <c r="U3649" s="36" t="s">
        <v>46</v>
      </c>
      <c r="V3649" s="37">
        <v>536666.67000000004</v>
      </c>
      <c r="W3649" s="38">
        <v>536666.67000000004</v>
      </c>
      <c r="X3649" s="38">
        <v>0</v>
      </c>
      <c r="Y3649" s="38">
        <v>0</v>
      </c>
      <c r="Z3649" s="38">
        <v>0</v>
      </c>
      <c r="AA3649" s="38">
        <v>0</v>
      </c>
      <c r="AB3649" s="38">
        <v>0</v>
      </c>
      <c r="AC3649" s="38">
        <v>0</v>
      </c>
      <c r="AD3649" s="38" t="s">
        <v>47</v>
      </c>
    </row>
    <row r="3650" spans="1:30" s="27" customFormat="1" ht="15" customHeight="1" x14ac:dyDescent="0.25">
      <c r="A3650" s="39" t="s">
        <v>39</v>
      </c>
      <c r="B3650" s="39" t="s">
        <v>3701</v>
      </c>
      <c r="C3650" s="86">
        <v>42767</v>
      </c>
      <c r="D3650" s="29">
        <f>+VLOOKUP(B3650,'[2]HG-Mexico by Contract'!$B$8:$G$4512,6,FALSE)</f>
        <v>527303</v>
      </c>
      <c r="E3650" s="29"/>
      <c r="F3650" s="39" t="s">
        <v>41</v>
      </c>
      <c r="G3650" s="39" t="s">
        <v>42</v>
      </c>
      <c r="H3650" s="39" t="s">
        <v>44</v>
      </c>
      <c r="I3650" s="40">
        <v>120591.44</v>
      </c>
      <c r="J3650" s="32">
        <f t="shared" si="168"/>
        <v>120591.44</v>
      </c>
      <c r="K3650" s="31">
        <v>0</v>
      </c>
      <c r="L3650" s="31">
        <v>0</v>
      </c>
      <c r="M3650" s="31">
        <v>0</v>
      </c>
      <c r="N3650" s="31">
        <v>0</v>
      </c>
      <c r="O3650" s="33">
        <f t="shared" si="169"/>
        <v>0</v>
      </c>
      <c r="P3650" s="34" t="str">
        <f t="shared" si="170"/>
        <v>1-30</v>
      </c>
      <c r="Q3650" s="35" t="str">
        <f>+VLOOKUP(B3650,'[2]PORTAFOLIO JAN17'!$B$7:$T$4941,19,FALSE)</f>
        <v>REPUBLICA DOMINICANA</v>
      </c>
      <c r="R3650" s="31">
        <v>0</v>
      </c>
      <c r="S3650" s="31">
        <v>0</v>
      </c>
      <c r="T3650" s="31" t="s">
        <v>45</v>
      </c>
      <c r="U3650" s="41" t="s">
        <v>46</v>
      </c>
      <c r="V3650" s="42">
        <v>120591.44</v>
      </c>
      <c r="W3650" s="43">
        <v>120591.44</v>
      </c>
      <c r="X3650" s="38">
        <v>0</v>
      </c>
      <c r="Y3650" s="38">
        <v>0</v>
      </c>
      <c r="Z3650" s="38">
        <v>0</v>
      </c>
      <c r="AA3650" s="38">
        <v>0</v>
      </c>
      <c r="AB3650" s="38">
        <v>0</v>
      </c>
      <c r="AC3650" s="38">
        <v>0</v>
      </c>
      <c r="AD3650" s="38" t="s">
        <v>47</v>
      </c>
    </row>
    <row r="3651" spans="1:30" s="27" customFormat="1" ht="15" customHeight="1" x14ac:dyDescent="0.25">
      <c r="A3651" s="28" t="s">
        <v>39</v>
      </c>
      <c r="B3651" s="28" t="s">
        <v>3702</v>
      </c>
      <c r="C3651" s="85">
        <v>42767</v>
      </c>
      <c r="D3651" s="29">
        <f>+VLOOKUP(B3651,'[2]HG-Mexico by Contract'!$B$8:$G$4512,6,FALSE)</f>
        <v>320398</v>
      </c>
      <c r="E3651" s="29"/>
      <c r="F3651" s="28" t="s">
        <v>62</v>
      </c>
      <c r="G3651" s="28" t="s">
        <v>42</v>
      </c>
      <c r="H3651" s="28" t="s">
        <v>63</v>
      </c>
      <c r="I3651" s="31">
        <v>10111951.140000001</v>
      </c>
      <c r="J3651" s="32">
        <f t="shared" si="168"/>
        <v>507923.30581817316</v>
      </c>
      <c r="K3651" s="31">
        <v>0</v>
      </c>
      <c r="L3651" s="31">
        <v>0</v>
      </c>
      <c r="M3651" s="31">
        <v>0</v>
      </c>
      <c r="N3651" s="31">
        <v>0</v>
      </c>
      <c r="O3651" s="33">
        <f t="shared" si="169"/>
        <v>0</v>
      </c>
      <c r="P3651" s="34" t="str">
        <f t="shared" si="170"/>
        <v>1-30</v>
      </c>
      <c r="Q3651" s="35" t="str">
        <f>+VLOOKUP(B3651,'[2]PORTAFOLIO JAN17'!$B$7:$T$4941,19,FALSE)</f>
        <v>MEXICO</v>
      </c>
      <c r="R3651" s="31">
        <v>0</v>
      </c>
      <c r="S3651" s="31">
        <v>0</v>
      </c>
      <c r="T3651" s="31" t="s">
        <v>45</v>
      </c>
      <c r="U3651" s="36" t="s">
        <v>64</v>
      </c>
      <c r="V3651" s="37">
        <v>507923.30576219998</v>
      </c>
      <c r="W3651" s="38">
        <v>507923.30576219998</v>
      </c>
      <c r="X3651" s="38">
        <v>0</v>
      </c>
      <c r="Y3651" s="38">
        <v>0</v>
      </c>
      <c r="Z3651" s="38">
        <v>0</v>
      </c>
      <c r="AA3651" s="38">
        <v>0</v>
      </c>
      <c r="AB3651" s="38">
        <v>0</v>
      </c>
      <c r="AC3651" s="38">
        <v>0</v>
      </c>
      <c r="AD3651" s="38" t="s">
        <v>47</v>
      </c>
    </row>
    <row r="3652" spans="1:30" s="27" customFormat="1" ht="15" customHeight="1" x14ac:dyDescent="0.25">
      <c r="A3652" s="39" t="s">
        <v>39</v>
      </c>
      <c r="B3652" s="39" t="s">
        <v>3703</v>
      </c>
      <c r="C3652" s="86">
        <v>42767</v>
      </c>
      <c r="D3652" s="29">
        <f>+VLOOKUP(B3652,'[2]HG-Mexico by Contract'!$B$8:$G$4512,6,FALSE)</f>
        <v>519358</v>
      </c>
      <c r="E3652" s="29"/>
      <c r="F3652" s="39" t="s">
        <v>41</v>
      </c>
      <c r="G3652" s="39" t="s">
        <v>42</v>
      </c>
      <c r="H3652" s="39" t="s">
        <v>63</v>
      </c>
      <c r="I3652" s="40">
        <v>933285.17</v>
      </c>
      <c r="J3652" s="32">
        <f t="shared" si="168"/>
        <v>46878.91409426606</v>
      </c>
      <c r="K3652" s="31">
        <v>0</v>
      </c>
      <c r="L3652" s="31">
        <v>0</v>
      </c>
      <c r="M3652" s="31">
        <v>0</v>
      </c>
      <c r="N3652" s="31">
        <v>0</v>
      </c>
      <c r="O3652" s="33">
        <f t="shared" si="169"/>
        <v>0</v>
      </c>
      <c r="P3652" s="34" t="str">
        <f t="shared" si="170"/>
        <v>1-30</v>
      </c>
      <c r="Q3652" s="35" t="str">
        <f>+VLOOKUP(B3652,'[2]PORTAFOLIO JAN17'!$B$7:$T$4941,19,FALSE)</f>
        <v>MEXICO</v>
      </c>
      <c r="R3652" s="31">
        <v>0</v>
      </c>
      <c r="S3652" s="31">
        <v>0</v>
      </c>
      <c r="T3652" s="31" t="s">
        <v>45</v>
      </c>
      <c r="U3652" s="41" t="s">
        <v>64</v>
      </c>
      <c r="V3652" s="42">
        <v>46878.914089099999</v>
      </c>
      <c r="W3652" s="43">
        <v>46878.914089099999</v>
      </c>
      <c r="X3652" s="38">
        <v>0</v>
      </c>
      <c r="Y3652" s="38">
        <v>0</v>
      </c>
      <c r="Z3652" s="38">
        <v>0</v>
      </c>
      <c r="AA3652" s="38">
        <v>0</v>
      </c>
      <c r="AB3652" s="38">
        <v>0</v>
      </c>
      <c r="AC3652" s="38">
        <v>0</v>
      </c>
      <c r="AD3652" s="38" t="s">
        <v>47</v>
      </c>
    </row>
    <row r="3653" spans="1:30" s="27" customFormat="1" ht="15" customHeight="1" x14ac:dyDescent="0.25">
      <c r="A3653" s="28" t="s">
        <v>39</v>
      </c>
      <c r="B3653" s="28" t="s">
        <v>3704</v>
      </c>
      <c r="C3653" s="85">
        <v>42767</v>
      </c>
      <c r="D3653" s="29">
        <f>+VLOOKUP(B3653,'[2]HG-Mexico by Contract'!$B$8:$G$4512,6,FALSE)</f>
        <v>505292</v>
      </c>
      <c r="E3653" s="29"/>
      <c r="F3653" s="28" t="s">
        <v>41</v>
      </c>
      <c r="G3653" s="28" t="s">
        <v>42</v>
      </c>
      <c r="H3653" s="28" t="s">
        <v>63</v>
      </c>
      <c r="I3653" s="31">
        <v>2735902.98</v>
      </c>
      <c r="J3653" s="32">
        <f t="shared" si="168"/>
        <v>137424.40670054418</v>
      </c>
      <c r="K3653" s="31">
        <v>0</v>
      </c>
      <c r="L3653" s="31">
        <v>0</v>
      </c>
      <c r="M3653" s="31">
        <v>0</v>
      </c>
      <c r="N3653" s="31">
        <v>0</v>
      </c>
      <c r="O3653" s="33">
        <f t="shared" si="169"/>
        <v>0</v>
      </c>
      <c r="P3653" s="34" t="str">
        <f t="shared" si="170"/>
        <v>1-30</v>
      </c>
      <c r="Q3653" s="35" t="str">
        <f>+VLOOKUP(B3653,'[2]PORTAFOLIO JAN17'!$B$7:$T$4941,19,FALSE)</f>
        <v>MEXICO</v>
      </c>
      <c r="R3653" s="31">
        <v>0</v>
      </c>
      <c r="S3653" s="31">
        <v>0</v>
      </c>
      <c r="T3653" s="31" t="s">
        <v>45</v>
      </c>
      <c r="U3653" s="36" t="s">
        <v>64</v>
      </c>
      <c r="V3653" s="37">
        <v>137424.4066854</v>
      </c>
      <c r="W3653" s="38">
        <v>137424.4066854</v>
      </c>
      <c r="X3653" s="38">
        <v>0</v>
      </c>
      <c r="Y3653" s="38">
        <v>0</v>
      </c>
      <c r="Z3653" s="38">
        <v>0</v>
      </c>
      <c r="AA3653" s="38">
        <v>0</v>
      </c>
      <c r="AB3653" s="38">
        <v>0</v>
      </c>
      <c r="AC3653" s="38">
        <v>0</v>
      </c>
      <c r="AD3653" s="38" t="s">
        <v>47</v>
      </c>
    </row>
    <row r="3654" spans="1:30" s="27" customFormat="1" ht="15" customHeight="1" x14ac:dyDescent="0.25">
      <c r="A3654" s="39" t="s">
        <v>39</v>
      </c>
      <c r="B3654" s="39" t="s">
        <v>3705</v>
      </c>
      <c r="C3654" s="86">
        <v>42767</v>
      </c>
      <c r="D3654" s="29">
        <f>+VLOOKUP(B3654,'[2]HG-Mexico by Contract'!$B$8:$G$4512,6,FALSE)</f>
        <v>317881</v>
      </c>
      <c r="E3654" s="29"/>
      <c r="F3654" s="39" t="s">
        <v>41</v>
      </c>
      <c r="G3654" s="39" t="s">
        <v>42</v>
      </c>
      <c r="H3654" s="39" t="s">
        <v>63</v>
      </c>
      <c r="I3654" s="40">
        <v>3410747.82</v>
      </c>
      <c r="J3654" s="32">
        <f t="shared" si="168"/>
        <v>171321.86301747966</v>
      </c>
      <c r="K3654" s="31">
        <v>0</v>
      </c>
      <c r="L3654" s="31">
        <v>0</v>
      </c>
      <c r="M3654" s="31">
        <v>0</v>
      </c>
      <c r="N3654" s="31">
        <v>0</v>
      </c>
      <c r="O3654" s="33">
        <f t="shared" si="169"/>
        <v>0</v>
      </c>
      <c r="P3654" s="34" t="str">
        <f t="shared" si="170"/>
        <v>1-30</v>
      </c>
      <c r="Q3654" s="35" t="str">
        <f>+VLOOKUP(B3654,'[2]PORTAFOLIO JAN17'!$B$7:$T$4941,19,FALSE)</f>
        <v>MEXICO</v>
      </c>
      <c r="R3654" s="31">
        <v>0</v>
      </c>
      <c r="S3654" s="31">
        <v>0</v>
      </c>
      <c r="T3654" s="31" t="s">
        <v>45</v>
      </c>
      <c r="U3654" s="41" t="s">
        <v>64</v>
      </c>
      <c r="V3654" s="42">
        <v>171321.8629986</v>
      </c>
      <c r="W3654" s="43">
        <v>171321.8629986</v>
      </c>
      <c r="X3654" s="38">
        <v>0</v>
      </c>
      <c r="Y3654" s="38">
        <v>0</v>
      </c>
      <c r="Z3654" s="38">
        <v>0</v>
      </c>
      <c r="AA3654" s="38">
        <v>0</v>
      </c>
      <c r="AB3654" s="38">
        <v>0</v>
      </c>
      <c r="AC3654" s="38">
        <v>0</v>
      </c>
      <c r="AD3654" s="38" t="s">
        <v>47</v>
      </c>
    </row>
    <row r="3655" spans="1:30" s="27" customFormat="1" ht="15" customHeight="1" x14ac:dyDescent="0.25">
      <c r="A3655" s="28" t="s">
        <v>39</v>
      </c>
      <c r="B3655" s="28" t="s">
        <v>3706</v>
      </c>
      <c r="C3655" s="85">
        <v>42767</v>
      </c>
      <c r="D3655" s="29">
        <f>+VLOOKUP(B3655,'[2]HG-Mexico by Contract'!$B$8:$G$4512,6,FALSE)</f>
        <v>519360</v>
      </c>
      <c r="E3655" s="29"/>
      <c r="F3655" s="28" t="s">
        <v>41</v>
      </c>
      <c r="G3655" s="28" t="s">
        <v>42</v>
      </c>
      <c r="H3655" s="28" t="s">
        <v>63</v>
      </c>
      <c r="I3655" s="31">
        <v>2335144.08</v>
      </c>
      <c r="J3655" s="32">
        <f t="shared" si="168"/>
        <v>117294.28715132583</v>
      </c>
      <c r="K3655" s="31">
        <v>0</v>
      </c>
      <c r="L3655" s="31">
        <v>0</v>
      </c>
      <c r="M3655" s="31">
        <v>0</v>
      </c>
      <c r="N3655" s="31">
        <v>0</v>
      </c>
      <c r="O3655" s="33">
        <f t="shared" si="169"/>
        <v>0</v>
      </c>
      <c r="P3655" s="34" t="str">
        <f t="shared" si="170"/>
        <v>1-30</v>
      </c>
      <c r="Q3655" s="35" t="str">
        <f>+VLOOKUP(B3655,'[2]PORTAFOLIO JAN17'!$B$7:$T$4941,19,FALSE)</f>
        <v>MEXICO</v>
      </c>
      <c r="R3655" s="31">
        <v>0</v>
      </c>
      <c r="S3655" s="31">
        <v>0</v>
      </c>
      <c r="T3655" s="31" t="s">
        <v>45</v>
      </c>
      <c r="U3655" s="36" t="s">
        <v>64</v>
      </c>
      <c r="V3655" s="37">
        <v>117294.2871384</v>
      </c>
      <c r="W3655" s="38">
        <v>117294.2871384</v>
      </c>
      <c r="X3655" s="38">
        <v>0</v>
      </c>
      <c r="Y3655" s="38">
        <v>0</v>
      </c>
      <c r="Z3655" s="38">
        <v>0</v>
      </c>
      <c r="AA3655" s="38">
        <v>0</v>
      </c>
      <c r="AB3655" s="38">
        <v>0</v>
      </c>
      <c r="AC3655" s="38">
        <v>0</v>
      </c>
      <c r="AD3655" s="38" t="s">
        <v>47</v>
      </c>
    </row>
    <row r="3656" spans="1:30" s="27" customFormat="1" ht="15" customHeight="1" x14ac:dyDescent="0.25">
      <c r="A3656" s="39" t="s">
        <v>39</v>
      </c>
      <c r="B3656" s="39" t="s">
        <v>3707</v>
      </c>
      <c r="C3656" s="86">
        <v>42767</v>
      </c>
      <c r="D3656" s="29">
        <f>+VLOOKUP(B3656,'[2]HG-Mexico by Contract'!$B$8:$G$4512,6,FALSE)</f>
        <v>526331</v>
      </c>
      <c r="E3656" s="29"/>
      <c r="F3656" s="39" t="s">
        <v>41</v>
      </c>
      <c r="G3656" s="39" t="s">
        <v>42</v>
      </c>
      <c r="H3656" s="39" t="s">
        <v>44</v>
      </c>
      <c r="I3656" s="40">
        <v>83956.01</v>
      </c>
      <c r="J3656" s="32">
        <f t="shared" ref="J3656:J3719" si="171">+IF(H3656="MXN",I3656/$J$2,I3656)</f>
        <v>83956.01</v>
      </c>
      <c r="K3656" s="31">
        <v>0</v>
      </c>
      <c r="L3656" s="31">
        <v>0</v>
      </c>
      <c r="M3656" s="31">
        <v>0</v>
      </c>
      <c r="N3656" s="31">
        <v>0</v>
      </c>
      <c r="O3656" s="33">
        <f t="shared" ref="O3656:O3719" si="172">+N3656+M3656+L3656+K3656</f>
        <v>0</v>
      </c>
      <c r="P3656" s="34" t="str">
        <f t="shared" ref="P3656:P3719" si="173">+IF(N3656&gt;0,"120+",IF(M3656&gt;0,"91-120",IF(L3656&gt;0,"61-90",IF(K3656&gt;0,"31-60","1-30"))))</f>
        <v>1-30</v>
      </c>
      <c r="Q3656" s="35" t="str">
        <f>+VLOOKUP(B3656,'[2]PORTAFOLIO JAN17'!$B$7:$T$4941,19,FALSE)</f>
        <v>EL SALVADOR</v>
      </c>
      <c r="R3656" s="31">
        <v>0</v>
      </c>
      <c r="S3656" s="31">
        <v>0</v>
      </c>
      <c r="T3656" s="31" t="s">
        <v>45</v>
      </c>
      <c r="U3656" s="41" t="s">
        <v>46</v>
      </c>
      <c r="V3656" s="42">
        <v>83956.01</v>
      </c>
      <c r="W3656" s="43">
        <v>83956.01</v>
      </c>
      <c r="X3656" s="38">
        <v>0</v>
      </c>
      <c r="Y3656" s="38">
        <v>0</v>
      </c>
      <c r="Z3656" s="38">
        <v>0</v>
      </c>
      <c r="AA3656" s="38">
        <v>0</v>
      </c>
      <c r="AB3656" s="38">
        <v>0</v>
      </c>
      <c r="AC3656" s="38">
        <v>0</v>
      </c>
      <c r="AD3656" s="38" t="s">
        <v>47</v>
      </c>
    </row>
    <row r="3657" spans="1:30" s="27" customFormat="1" ht="15" customHeight="1" x14ac:dyDescent="0.25">
      <c r="A3657" s="28" t="s">
        <v>39</v>
      </c>
      <c r="B3657" s="28" t="s">
        <v>3708</v>
      </c>
      <c r="C3657" s="85">
        <v>42767</v>
      </c>
      <c r="D3657" s="29">
        <f>+VLOOKUP(B3657,'[2]HG-Mexico by Contract'!$B$8:$G$4512,6,FALSE)</f>
        <v>498383</v>
      </c>
      <c r="E3657" s="29"/>
      <c r="F3657" s="28" t="s">
        <v>41</v>
      </c>
      <c r="G3657" s="28" t="s">
        <v>42</v>
      </c>
      <c r="H3657" s="28" t="s">
        <v>63</v>
      </c>
      <c r="I3657" s="31">
        <v>866793.75</v>
      </c>
      <c r="J3657" s="32">
        <f t="shared" si="171"/>
        <v>43539.050067298005</v>
      </c>
      <c r="K3657" s="31">
        <v>0</v>
      </c>
      <c r="L3657" s="31">
        <v>0</v>
      </c>
      <c r="M3657" s="31">
        <v>0</v>
      </c>
      <c r="N3657" s="31">
        <v>0</v>
      </c>
      <c r="O3657" s="33">
        <f t="shared" si="172"/>
        <v>0</v>
      </c>
      <c r="P3657" s="34" t="str">
        <f t="shared" si="173"/>
        <v>1-30</v>
      </c>
      <c r="Q3657" s="35" t="str">
        <f>+VLOOKUP(B3657,'[2]PORTAFOLIO JAN17'!$B$7:$T$4941,19,FALSE)</f>
        <v>MEXICO</v>
      </c>
      <c r="R3657" s="31">
        <v>0</v>
      </c>
      <c r="S3657" s="31">
        <v>0</v>
      </c>
      <c r="T3657" s="31" t="s">
        <v>45</v>
      </c>
      <c r="U3657" s="36" t="s">
        <v>64</v>
      </c>
      <c r="V3657" s="37">
        <v>43539.050062499999</v>
      </c>
      <c r="W3657" s="38">
        <v>43539.050062499999</v>
      </c>
      <c r="X3657" s="38">
        <v>0</v>
      </c>
      <c r="Y3657" s="38">
        <v>0</v>
      </c>
      <c r="Z3657" s="38">
        <v>0</v>
      </c>
      <c r="AA3657" s="38">
        <v>0</v>
      </c>
      <c r="AB3657" s="38">
        <v>0</v>
      </c>
      <c r="AC3657" s="38">
        <v>0</v>
      </c>
      <c r="AD3657" s="38" t="s">
        <v>47</v>
      </c>
    </row>
    <row r="3658" spans="1:30" s="27" customFormat="1" ht="15" customHeight="1" x14ac:dyDescent="0.25">
      <c r="A3658" s="39" t="s">
        <v>39</v>
      </c>
      <c r="B3658" s="39" t="s">
        <v>3709</v>
      </c>
      <c r="C3658" s="86">
        <v>42767</v>
      </c>
      <c r="D3658" s="29">
        <f>+VLOOKUP(B3658,'[2]HG-Mexico by Contract'!$B$8:$G$4512,6,FALSE)</f>
        <v>519358</v>
      </c>
      <c r="E3658" s="29"/>
      <c r="F3658" s="39" t="s">
        <v>41</v>
      </c>
      <c r="G3658" s="39" t="s">
        <v>42</v>
      </c>
      <c r="H3658" s="39" t="s">
        <v>63</v>
      </c>
      <c r="I3658" s="40">
        <v>933285.16</v>
      </c>
      <c r="J3658" s="32">
        <f t="shared" si="171"/>
        <v>46878.913591966055</v>
      </c>
      <c r="K3658" s="31">
        <v>0</v>
      </c>
      <c r="L3658" s="31">
        <v>0</v>
      </c>
      <c r="M3658" s="31">
        <v>0</v>
      </c>
      <c r="N3658" s="31">
        <v>0</v>
      </c>
      <c r="O3658" s="33">
        <f t="shared" si="172"/>
        <v>0</v>
      </c>
      <c r="P3658" s="34" t="str">
        <f t="shared" si="173"/>
        <v>1-30</v>
      </c>
      <c r="Q3658" s="35" t="str">
        <f>+VLOOKUP(B3658,'[2]PORTAFOLIO JAN17'!$B$7:$T$4941,19,FALSE)</f>
        <v>MEXICO</v>
      </c>
      <c r="R3658" s="31">
        <v>0</v>
      </c>
      <c r="S3658" s="31">
        <v>0</v>
      </c>
      <c r="T3658" s="31" t="s">
        <v>45</v>
      </c>
      <c r="U3658" s="41" t="s">
        <v>64</v>
      </c>
      <c r="V3658" s="42">
        <v>46878.913586800001</v>
      </c>
      <c r="W3658" s="43">
        <v>46878.913586800001</v>
      </c>
      <c r="X3658" s="38">
        <v>0</v>
      </c>
      <c r="Y3658" s="38">
        <v>0</v>
      </c>
      <c r="Z3658" s="38">
        <v>0</v>
      </c>
      <c r="AA3658" s="38">
        <v>0</v>
      </c>
      <c r="AB3658" s="38">
        <v>0</v>
      </c>
      <c r="AC3658" s="38">
        <v>0</v>
      </c>
      <c r="AD3658" s="38" t="s">
        <v>47</v>
      </c>
    </row>
    <row r="3659" spans="1:30" s="27" customFormat="1" ht="15" customHeight="1" x14ac:dyDescent="0.25">
      <c r="A3659" s="28" t="s">
        <v>39</v>
      </c>
      <c r="B3659" s="28" t="s">
        <v>3710</v>
      </c>
      <c r="C3659" s="85">
        <v>42767</v>
      </c>
      <c r="D3659" s="29">
        <f>+VLOOKUP(B3659,'[2]HG-Mexico by Contract'!$B$8:$G$4512,6,FALSE)</f>
        <v>508317</v>
      </c>
      <c r="E3659" s="29"/>
      <c r="F3659" s="28" t="s">
        <v>41</v>
      </c>
      <c r="G3659" s="28" t="s">
        <v>42</v>
      </c>
      <c r="H3659" s="28" t="s">
        <v>63</v>
      </c>
      <c r="I3659" s="31">
        <v>4611193.33</v>
      </c>
      <c r="J3659" s="32">
        <f t="shared" si="171"/>
        <v>231620.24099142454</v>
      </c>
      <c r="K3659" s="31">
        <v>0</v>
      </c>
      <c r="L3659" s="31">
        <v>0</v>
      </c>
      <c r="M3659" s="31">
        <v>0</v>
      </c>
      <c r="N3659" s="31">
        <v>0</v>
      </c>
      <c r="O3659" s="33">
        <f t="shared" si="172"/>
        <v>0</v>
      </c>
      <c r="P3659" s="34" t="str">
        <f t="shared" si="173"/>
        <v>1-30</v>
      </c>
      <c r="Q3659" s="35" t="str">
        <f>+VLOOKUP(B3659,'[2]PORTAFOLIO JAN17'!$B$7:$T$4941,19,FALSE)</f>
        <v>MEXICO</v>
      </c>
      <c r="R3659" s="31">
        <v>0</v>
      </c>
      <c r="S3659" s="31">
        <v>0</v>
      </c>
      <c r="T3659" s="31" t="s">
        <v>45</v>
      </c>
      <c r="U3659" s="36" t="s">
        <v>64</v>
      </c>
      <c r="V3659" s="37">
        <v>231620.24096590001</v>
      </c>
      <c r="W3659" s="38">
        <v>231620.24096590001</v>
      </c>
      <c r="X3659" s="38">
        <v>0</v>
      </c>
      <c r="Y3659" s="38">
        <v>0</v>
      </c>
      <c r="Z3659" s="38">
        <v>0</v>
      </c>
      <c r="AA3659" s="38">
        <v>0</v>
      </c>
      <c r="AB3659" s="38">
        <v>0</v>
      </c>
      <c r="AC3659" s="38">
        <v>0</v>
      </c>
      <c r="AD3659" s="38" t="s">
        <v>47</v>
      </c>
    </row>
    <row r="3660" spans="1:30" s="27" customFormat="1" ht="15" customHeight="1" x14ac:dyDescent="0.25">
      <c r="A3660" s="39" t="s">
        <v>39</v>
      </c>
      <c r="B3660" s="39" t="s">
        <v>3711</v>
      </c>
      <c r="C3660" s="86">
        <v>42767</v>
      </c>
      <c r="D3660" s="29">
        <f>+VLOOKUP(B3660,'[2]HG-Mexico by Contract'!$B$8:$G$4512,6,FALSE)</f>
        <v>309499</v>
      </c>
      <c r="E3660" s="29"/>
      <c r="F3660" s="39" t="s">
        <v>41</v>
      </c>
      <c r="G3660" s="39" t="s">
        <v>42</v>
      </c>
      <c r="H3660" s="39" t="s">
        <v>63</v>
      </c>
      <c r="I3660" s="40">
        <v>4323185.28</v>
      </c>
      <c r="J3660" s="32">
        <f t="shared" si="171"/>
        <v>217153.59663833032</v>
      </c>
      <c r="K3660" s="31">
        <v>0</v>
      </c>
      <c r="L3660" s="31">
        <v>0</v>
      </c>
      <c r="M3660" s="31">
        <v>0</v>
      </c>
      <c r="N3660" s="31">
        <v>0</v>
      </c>
      <c r="O3660" s="33">
        <f t="shared" si="172"/>
        <v>0</v>
      </c>
      <c r="P3660" s="34" t="str">
        <f t="shared" si="173"/>
        <v>1-30</v>
      </c>
      <c r="Q3660" s="35" t="str">
        <f>+VLOOKUP(B3660,'[2]PORTAFOLIO JAN17'!$B$7:$T$4941,19,FALSE)</f>
        <v>MEXICO</v>
      </c>
      <c r="R3660" s="31">
        <v>0</v>
      </c>
      <c r="S3660" s="31">
        <v>0</v>
      </c>
      <c r="T3660" s="31" t="s">
        <v>45</v>
      </c>
      <c r="U3660" s="41" t="s">
        <v>64</v>
      </c>
      <c r="V3660" s="42">
        <v>217153.59661440001</v>
      </c>
      <c r="W3660" s="43">
        <v>217153.59661440001</v>
      </c>
      <c r="X3660" s="38">
        <v>0</v>
      </c>
      <c r="Y3660" s="38">
        <v>0</v>
      </c>
      <c r="Z3660" s="38">
        <v>0</v>
      </c>
      <c r="AA3660" s="38">
        <v>0</v>
      </c>
      <c r="AB3660" s="38">
        <v>0</v>
      </c>
      <c r="AC3660" s="38">
        <v>0</v>
      </c>
      <c r="AD3660" s="38" t="s">
        <v>47</v>
      </c>
    </row>
    <row r="3661" spans="1:30" s="27" customFormat="1" ht="15" customHeight="1" x14ac:dyDescent="0.25">
      <c r="A3661" s="28" t="s">
        <v>39</v>
      </c>
      <c r="B3661" s="28" t="s">
        <v>3712</v>
      </c>
      <c r="C3661" s="85">
        <v>42767</v>
      </c>
      <c r="D3661" s="29">
        <f>+VLOOKUP(B3661,'[2]HG-Mexico by Contract'!$B$8:$G$4512,6,FALSE)</f>
        <v>519360</v>
      </c>
      <c r="E3661" s="29"/>
      <c r="F3661" s="28" t="s">
        <v>41</v>
      </c>
      <c r="G3661" s="28" t="s">
        <v>42</v>
      </c>
      <c r="H3661" s="28" t="s">
        <v>63</v>
      </c>
      <c r="I3661" s="31">
        <v>1094653.5900000001</v>
      </c>
      <c r="J3661" s="32">
        <f t="shared" si="171"/>
        <v>54984.449831759288</v>
      </c>
      <c r="K3661" s="31">
        <v>0</v>
      </c>
      <c r="L3661" s="31">
        <v>0</v>
      </c>
      <c r="M3661" s="31">
        <v>0</v>
      </c>
      <c r="N3661" s="31">
        <v>0</v>
      </c>
      <c r="O3661" s="33">
        <f t="shared" si="172"/>
        <v>0</v>
      </c>
      <c r="P3661" s="34" t="str">
        <f t="shared" si="173"/>
        <v>1-30</v>
      </c>
      <c r="Q3661" s="35" t="str">
        <f>+VLOOKUP(B3661,'[2]PORTAFOLIO JAN17'!$B$7:$T$4941,19,FALSE)</f>
        <v>MEXICO</v>
      </c>
      <c r="R3661" s="31">
        <v>0</v>
      </c>
      <c r="S3661" s="31">
        <v>0</v>
      </c>
      <c r="T3661" s="31" t="s">
        <v>45</v>
      </c>
      <c r="U3661" s="36" t="s">
        <v>64</v>
      </c>
      <c r="V3661" s="37">
        <v>54984.449825700001</v>
      </c>
      <c r="W3661" s="38">
        <v>54984.449825700001</v>
      </c>
      <c r="X3661" s="38">
        <v>0</v>
      </c>
      <c r="Y3661" s="38">
        <v>0</v>
      </c>
      <c r="Z3661" s="38">
        <v>0</v>
      </c>
      <c r="AA3661" s="38">
        <v>0</v>
      </c>
      <c r="AB3661" s="38">
        <v>0</v>
      </c>
      <c r="AC3661" s="38">
        <v>0</v>
      </c>
      <c r="AD3661" s="38" t="s">
        <v>47</v>
      </c>
    </row>
    <row r="3662" spans="1:30" s="27" customFormat="1" ht="15" customHeight="1" x14ac:dyDescent="0.25">
      <c r="A3662" s="39" t="s">
        <v>39</v>
      </c>
      <c r="B3662" s="39" t="s">
        <v>3713</v>
      </c>
      <c r="C3662" s="86">
        <v>42767</v>
      </c>
      <c r="D3662" s="29">
        <f>+VLOOKUP(B3662,'[2]HG-Mexico by Contract'!$B$8:$G$4512,6,FALSE)</f>
        <v>510303</v>
      </c>
      <c r="E3662" s="29"/>
      <c r="F3662" s="39" t="s">
        <v>41</v>
      </c>
      <c r="G3662" s="39" t="s">
        <v>42</v>
      </c>
      <c r="H3662" s="39" t="s">
        <v>63</v>
      </c>
      <c r="I3662" s="40">
        <v>1728829.31</v>
      </c>
      <c r="J3662" s="32">
        <f t="shared" si="171"/>
        <v>86839.096250869668</v>
      </c>
      <c r="K3662" s="31">
        <v>0</v>
      </c>
      <c r="L3662" s="31">
        <v>0</v>
      </c>
      <c r="M3662" s="31">
        <v>0</v>
      </c>
      <c r="N3662" s="31">
        <v>0</v>
      </c>
      <c r="O3662" s="33">
        <f t="shared" si="172"/>
        <v>0</v>
      </c>
      <c r="P3662" s="34" t="str">
        <f t="shared" si="173"/>
        <v>1-30</v>
      </c>
      <c r="Q3662" s="35" t="str">
        <f>+VLOOKUP(B3662,'[2]PORTAFOLIO JAN17'!$B$7:$T$4941,19,FALSE)</f>
        <v>MEXICO</v>
      </c>
      <c r="R3662" s="31">
        <v>0</v>
      </c>
      <c r="S3662" s="31">
        <v>0</v>
      </c>
      <c r="T3662" s="31" t="s">
        <v>45</v>
      </c>
      <c r="U3662" s="41" t="s">
        <v>64</v>
      </c>
      <c r="V3662" s="42">
        <v>86839.096241299994</v>
      </c>
      <c r="W3662" s="43">
        <v>86839.096241299994</v>
      </c>
      <c r="X3662" s="38">
        <v>0</v>
      </c>
      <c r="Y3662" s="38">
        <v>0</v>
      </c>
      <c r="Z3662" s="38">
        <v>0</v>
      </c>
      <c r="AA3662" s="38">
        <v>0</v>
      </c>
      <c r="AB3662" s="38">
        <v>0</v>
      </c>
      <c r="AC3662" s="38">
        <v>0</v>
      </c>
      <c r="AD3662" s="38" t="s">
        <v>47</v>
      </c>
    </row>
    <row r="3663" spans="1:30" s="27" customFormat="1" ht="15" customHeight="1" x14ac:dyDescent="0.25">
      <c r="A3663" s="28" t="s">
        <v>39</v>
      </c>
      <c r="B3663" s="28" t="s">
        <v>3714</v>
      </c>
      <c r="C3663" s="85">
        <v>42767</v>
      </c>
      <c r="D3663" s="29">
        <f>+VLOOKUP(B3663,'[2]HG-Mexico by Contract'!$B$8:$G$4512,6,FALSE)</f>
        <v>318136</v>
      </c>
      <c r="E3663" s="29"/>
      <c r="F3663" s="28" t="s">
        <v>41</v>
      </c>
      <c r="G3663" s="28" t="s">
        <v>42</v>
      </c>
      <c r="H3663" s="28" t="s">
        <v>63</v>
      </c>
      <c r="I3663" s="31">
        <v>700687.95</v>
      </c>
      <c r="J3663" s="32">
        <f t="shared" si="171"/>
        <v>35195.555732378547</v>
      </c>
      <c r="K3663" s="31">
        <v>0</v>
      </c>
      <c r="L3663" s="31">
        <v>0</v>
      </c>
      <c r="M3663" s="31">
        <v>0</v>
      </c>
      <c r="N3663" s="31">
        <v>0</v>
      </c>
      <c r="O3663" s="33">
        <f t="shared" si="172"/>
        <v>0</v>
      </c>
      <c r="P3663" s="34" t="str">
        <f t="shared" si="173"/>
        <v>1-30</v>
      </c>
      <c r="Q3663" s="35" t="str">
        <f>+VLOOKUP(B3663,'[2]PORTAFOLIO JAN17'!$B$7:$T$4941,19,FALSE)</f>
        <v>MEXICO</v>
      </c>
      <c r="R3663" s="31">
        <v>0</v>
      </c>
      <c r="S3663" s="31">
        <v>0</v>
      </c>
      <c r="T3663" s="31" t="s">
        <v>45</v>
      </c>
      <c r="U3663" s="36" t="s">
        <v>64</v>
      </c>
      <c r="V3663" s="37">
        <v>35195.555728500003</v>
      </c>
      <c r="W3663" s="38">
        <v>35195.555728500003</v>
      </c>
      <c r="X3663" s="38">
        <v>0</v>
      </c>
      <c r="Y3663" s="38">
        <v>0</v>
      </c>
      <c r="Z3663" s="38">
        <v>0</v>
      </c>
      <c r="AA3663" s="38">
        <v>0</v>
      </c>
      <c r="AB3663" s="38">
        <v>0</v>
      </c>
      <c r="AC3663" s="38">
        <v>0</v>
      </c>
      <c r="AD3663" s="38" t="s">
        <v>47</v>
      </c>
    </row>
    <row r="3664" spans="1:30" s="27" customFormat="1" ht="15" customHeight="1" x14ac:dyDescent="0.25">
      <c r="A3664" s="39" t="s">
        <v>39</v>
      </c>
      <c r="B3664" s="39" t="s">
        <v>3715</v>
      </c>
      <c r="C3664" s="86">
        <v>42767</v>
      </c>
      <c r="D3664" s="29">
        <f>+VLOOKUP(B3664,'[2]HG-Mexico by Contract'!$B$8:$G$4512,6,FALSE)</f>
        <v>316409</v>
      </c>
      <c r="E3664" s="29"/>
      <c r="F3664" s="39" t="s">
        <v>41</v>
      </c>
      <c r="G3664" s="39" t="s">
        <v>42</v>
      </c>
      <c r="H3664" s="39" t="s">
        <v>63</v>
      </c>
      <c r="I3664" s="40">
        <v>2194500</v>
      </c>
      <c r="J3664" s="32">
        <f t="shared" si="171"/>
        <v>110229.73501214731</v>
      </c>
      <c r="K3664" s="31">
        <v>0</v>
      </c>
      <c r="L3664" s="31">
        <v>0</v>
      </c>
      <c r="M3664" s="31">
        <v>0</v>
      </c>
      <c r="N3664" s="31">
        <v>0</v>
      </c>
      <c r="O3664" s="33">
        <f t="shared" si="172"/>
        <v>0</v>
      </c>
      <c r="P3664" s="34" t="str">
        <f t="shared" si="173"/>
        <v>1-30</v>
      </c>
      <c r="Q3664" s="35" t="s">
        <v>555</v>
      </c>
      <c r="R3664" s="31">
        <v>0</v>
      </c>
      <c r="S3664" s="31">
        <v>0</v>
      </c>
      <c r="T3664" s="31" t="s">
        <v>45</v>
      </c>
      <c r="U3664" s="41" t="s">
        <v>64</v>
      </c>
      <c r="V3664" s="42">
        <v>110229.735</v>
      </c>
      <c r="W3664" s="43">
        <v>110229.735</v>
      </c>
      <c r="X3664" s="38">
        <v>0</v>
      </c>
      <c r="Y3664" s="38">
        <v>0</v>
      </c>
      <c r="Z3664" s="38">
        <v>0</v>
      </c>
      <c r="AA3664" s="38">
        <v>0</v>
      </c>
      <c r="AB3664" s="38">
        <v>0</v>
      </c>
      <c r="AC3664" s="38">
        <v>0</v>
      </c>
      <c r="AD3664" s="38" t="s">
        <v>47</v>
      </c>
    </row>
    <row r="3665" spans="1:30" s="27" customFormat="1" ht="15" customHeight="1" x14ac:dyDescent="0.25">
      <c r="A3665" s="28" t="s">
        <v>39</v>
      </c>
      <c r="B3665" s="28" t="s">
        <v>3716</v>
      </c>
      <c r="C3665" s="85">
        <v>42767</v>
      </c>
      <c r="D3665" s="29">
        <f>+VLOOKUP(B3665,'[2]HG-Mexico by Contract'!$B$8:$G$4512,6,FALSE)</f>
        <v>314798</v>
      </c>
      <c r="E3665" s="29"/>
      <c r="F3665" s="28" t="s">
        <v>62</v>
      </c>
      <c r="G3665" s="28" t="s">
        <v>42</v>
      </c>
      <c r="H3665" s="28" t="s">
        <v>44</v>
      </c>
      <c r="I3665" s="31">
        <v>146168.31</v>
      </c>
      <c r="J3665" s="32">
        <f t="shared" si="171"/>
        <v>146168.31</v>
      </c>
      <c r="K3665" s="31">
        <v>0</v>
      </c>
      <c r="L3665" s="31">
        <v>0</v>
      </c>
      <c r="M3665" s="31">
        <v>0</v>
      </c>
      <c r="N3665" s="31">
        <v>0</v>
      </c>
      <c r="O3665" s="33">
        <f t="shared" si="172"/>
        <v>0</v>
      </c>
      <c r="P3665" s="34" t="str">
        <f t="shared" si="173"/>
        <v>1-30</v>
      </c>
      <c r="Q3665" s="35" t="str">
        <f>+VLOOKUP(B3665,'[2]PORTAFOLIO JAN17'!$B$7:$T$4941,19,FALSE)</f>
        <v>COSTA RICA</v>
      </c>
      <c r="R3665" s="31">
        <v>0</v>
      </c>
      <c r="S3665" s="31">
        <v>0</v>
      </c>
      <c r="T3665" s="31" t="s">
        <v>45</v>
      </c>
      <c r="U3665" s="36" t="s">
        <v>46</v>
      </c>
      <c r="V3665" s="37">
        <v>146168.31</v>
      </c>
      <c r="W3665" s="38">
        <v>146168.31</v>
      </c>
      <c r="X3665" s="38">
        <v>0</v>
      </c>
      <c r="Y3665" s="38">
        <v>0</v>
      </c>
      <c r="Z3665" s="38">
        <v>0</v>
      </c>
      <c r="AA3665" s="38">
        <v>0</v>
      </c>
      <c r="AB3665" s="38">
        <v>0</v>
      </c>
      <c r="AC3665" s="38">
        <v>0</v>
      </c>
      <c r="AD3665" s="38" t="s">
        <v>47</v>
      </c>
    </row>
    <row r="3666" spans="1:30" s="27" customFormat="1" ht="15" customHeight="1" x14ac:dyDescent="0.25">
      <c r="A3666" s="39" t="s">
        <v>39</v>
      </c>
      <c r="B3666" s="39" t="s">
        <v>3717</v>
      </c>
      <c r="C3666" s="86">
        <v>42767</v>
      </c>
      <c r="D3666" s="29">
        <f>+VLOOKUP(B3666,'[2]HG-Mexico by Contract'!$B$8:$G$4512,6,FALSE)</f>
        <v>510291</v>
      </c>
      <c r="E3666" s="29"/>
      <c r="F3666" s="39" t="s">
        <v>41</v>
      </c>
      <c r="G3666" s="39" t="s">
        <v>42</v>
      </c>
      <c r="H3666" s="39" t="s">
        <v>63</v>
      </c>
      <c r="I3666" s="40">
        <v>1426307.76</v>
      </c>
      <c r="J3666" s="32">
        <f t="shared" si="171"/>
        <v>71643.438792695102</v>
      </c>
      <c r="K3666" s="31">
        <v>0</v>
      </c>
      <c r="L3666" s="31">
        <v>0</v>
      </c>
      <c r="M3666" s="31">
        <v>0</v>
      </c>
      <c r="N3666" s="31">
        <v>0</v>
      </c>
      <c r="O3666" s="33">
        <f t="shared" si="172"/>
        <v>0</v>
      </c>
      <c r="P3666" s="34" t="str">
        <f t="shared" si="173"/>
        <v>1-30</v>
      </c>
      <c r="Q3666" s="35" t="str">
        <f>+VLOOKUP(B3666,'[2]PORTAFOLIO JAN17'!$B$7:$T$4941,19,FALSE)</f>
        <v>MEXICO</v>
      </c>
      <c r="R3666" s="31">
        <v>0</v>
      </c>
      <c r="S3666" s="31">
        <v>0</v>
      </c>
      <c r="T3666" s="31" t="s">
        <v>45</v>
      </c>
      <c r="U3666" s="41" t="s">
        <v>64</v>
      </c>
      <c r="V3666" s="42">
        <v>71643.438784800004</v>
      </c>
      <c r="W3666" s="43">
        <v>71643.438784800004</v>
      </c>
      <c r="X3666" s="38">
        <v>0</v>
      </c>
      <c r="Y3666" s="38">
        <v>0</v>
      </c>
      <c r="Z3666" s="38">
        <v>0</v>
      </c>
      <c r="AA3666" s="38">
        <v>0</v>
      </c>
      <c r="AB3666" s="38">
        <v>0</v>
      </c>
      <c r="AC3666" s="38">
        <v>0</v>
      </c>
      <c r="AD3666" s="38" t="s">
        <v>47</v>
      </c>
    </row>
    <row r="3667" spans="1:30" s="27" customFormat="1" ht="15" customHeight="1" x14ac:dyDescent="0.25">
      <c r="A3667" s="28" t="s">
        <v>39</v>
      </c>
      <c r="B3667" s="28" t="s">
        <v>3718</v>
      </c>
      <c r="C3667" s="85">
        <v>42767</v>
      </c>
      <c r="D3667" s="29">
        <f>+VLOOKUP(B3667,'[2]HG-Mexico by Contract'!$B$8:$G$4512,6,FALSE)</f>
        <v>314798</v>
      </c>
      <c r="E3667" s="29"/>
      <c r="F3667" s="28" t="s">
        <v>62</v>
      </c>
      <c r="G3667" s="28" t="s">
        <v>42</v>
      </c>
      <c r="H3667" s="28" t="s">
        <v>44</v>
      </c>
      <c r="I3667" s="31">
        <v>122939.23</v>
      </c>
      <c r="J3667" s="32">
        <f t="shared" si="171"/>
        <v>122939.23</v>
      </c>
      <c r="K3667" s="31">
        <v>0</v>
      </c>
      <c r="L3667" s="31">
        <v>0</v>
      </c>
      <c r="M3667" s="31">
        <v>0</v>
      </c>
      <c r="N3667" s="31">
        <v>0</v>
      </c>
      <c r="O3667" s="33">
        <f t="shared" si="172"/>
        <v>0</v>
      </c>
      <c r="P3667" s="34" t="str">
        <f t="shared" si="173"/>
        <v>1-30</v>
      </c>
      <c r="Q3667" s="35" t="str">
        <f>+VLOOKUP(B3667,'[2]PORTAFOLIO JAN17'!$B$7:$T$4941,19,FALSE)</f>
        <v>COSTA RICA</v>
      </c>
      <c r="R3667" s="31">
        <v>0</v>
      </c>
      <c r="S3667" s="31">
        <v>0</v>
      </c>
      <c r="T3667" s="31" t="s">
        <v>45</v>
      </c>
      <c r="U3667" s="36" t="s">
        <v>46</v>
      </c>
      <c r="V3667" s="37">
        <v>122939.23</v>
      </c>
      <c r="W3667" s="38">
        <v>122939.23</v>
      </c>
      <c r="X3667" s="38">
        <v>0</v>
      </c>
      <c r="Y3667" s="38">
        <v>0</v>
      </c>
      <c r="Z3667" s="38">
        <v>0</v>
      </c>
      <c r="AA3667" s="38">
        <v>0</v>
      </c>
      <c r="AB3667" s="38">
        <v>0</v>
      </c>
      <c r="AC3667" s="38">
        <v>0</v>
      </c>
      <c r="AD3667" s="38" t="s">
        <v>47</v>
      </c>
    </row>
    <row r="3668" spans="1:30" s="27" customFormat="1" ht="15" customHeight="1" x14ac:dyDescent="0.25">
      <c r="A3668" s="39" t="s">
        <v>39</v>
      </c>
      <c r="B3668" s="39" t="s">
        <v>3719</v>
      </c>
      <c r="C3668" s="86">
        <v>42767</v>
      </c>
      <c r="D3668" s="29">
        <f>+VLOOKUP(B3668,'[2]HG-Mexico by Contract'!$B$8:$G$4512,6,FALSE)</f>
        <v>314798</v>
      </c>
      <c r="E3668" s="29"/>
      <c r="F3668" s="39" t="s">
        <v>62</v>
      </c>
      <c r="G3668" s="39" t="s">
        <v>42</v>
      </c>
      <c r="H3668" s="39" t="s">
        <v>44</v>
      </c>
      <c r="I3668" s="40">
        <v>499635.42</v>
      </c>
      <c r="J3668" s="32">
        <f t="shared" si="171"/>
        <v>499635.42</v>
      </c>
      <c r="K3668" s="31">
        <v>0</v>
      </c>
      <c r="L3668" s="31">
        <v>0</v>
      </c>
      <c r="M3668" s="31">
        <v>0</v>
      </c>
      <c r="N3668" s="31">
        <v>0</v>
      </c>
      <c r="O3668" s="33">
        <f t="shared" si="172"/>
        <v>0</v>
      </c>
      <c r="P3668" s="34" t="str">
        <f t="shared" si="173"/>
        <v>1-30</v>
      </c>
      <c r="Q3668" s="35" t="str">
        <f>+VLOOKUP(B3668,'[2]PORTAFOLIO JAN17'!$B$7:$T$4941,19,FALSE)</f>
        <v>COSTA RICA</v>
      </c>
      <c r="R3668" s="31">
        <v>0</v>
      </c>
      <c r="S3668" s="31">
        <v>0</v>
      </c>
      <c r="T3668" s="31" t="s">
        <v>45</v>
      </c>
      <c r="U3668" s="41" t="s">
        <v>46</v>
      </c>
      <c r="V3668" s="42">
        <v>499635.42</v>
      </c>
      <c r="W3668" s="43">
        <v>499635.42</v>
      </c>
      <c r="X3668" s="38">
        <v>0</v>
      </c>
      <c r="Y3668" s="38">
        <v>0</v>
      </c>
      <c r="Z3668" s="38">
        <v>0</v>
      </c>
      <c r="AA3668" s="38">
        <v>0</v>
      </c>
      <c r="AB3668" s="38">
        <v>0</v>
      </c>
      <c r="AC3668" s="38">
        <v>0</v>
      </c>
      <c r="AD3668" s="38" t="s">
        <v>47</v>
      </c>
    </row>
    <row r="3669" spans="1:30" s="27" customFormat="1" ht="15" customHeight="1" x14ac:dyDescent="0.25">
      <c r="A3669" s="28" t="s">
        <v>39</v>
      </c>
      <c r="B3669" s="28" t="s">
        <v>3720</v>
      </c>
      <c r="C3669" s="85">
        <v>42767</v>
      </c>
      <c r="D3669" s="29">
        <f>+VLOOKUP(B3669,'[2]HG-Mexico by Contract'!$B$8:$G$4512,6,FALSE)</f>
        <v>531322</v>
      </c>
      <c r="E3669" s="29"/>
      <c r="F3669" s="28" t="s">
        <v>41</v>
      </c>
      <c r="G3669" s="28" t="s">
        <v>42</v>
      </c>
      <c r="H3669" s="28" t="s">
        <v>44</v>
      </c>
      <c r="I3669" s="31">
        <v>15936.43</v>
      </c>
      <c r="J3669" s="32">
        <f t="shared" si="171"/>
        <v>15936.43</v>
      </c>
      <c r="K3669" s="31">
        <v>0</v>
      </c>
      <c r="L3669" s="31">
        <v>0</v>
      </c>
      <c r="M3669" s="31">
        <v>0</v>
      </c>
      <c r="N3669" s="31">
        <v>0</v>
      </c>
      <c r="O3669" s="33">
        <f t="shared" si="172"/>
        <v>0</v>
      </c>
      <c r="P3669" s="34" t="str">
        <f t="shared" si="173"/>
        <v>1-30</v>
      </c>
      <c r="Q3669" s="35" t="s">
        <v>3243</v>
      </c>
      <c r="R3669" s="31">
        <v>0</v>
      </c>
      <c r="S3669" s="31">
        <v>0</v>
      </c>
      <c r="T3669" s="31" t="s">
        <v>45</v>
      </c>
      <c r="U3669" s="36" t="s">
        <v>46</v>
      </c>
      <c r="V3669" s="37">
        <v>15936.43</v>
      </c>
      <c r="W3669" s="38">
        <v>15936.43</v>
      </c>
      <c r="X3669" s="38">
        <v>0</v>
      </c>
      <c r="Y3669" s="38">
        <v>0</v>
      </c>
      <c r="Z3669" s="38">
        <v>0</v>
      </c>
      <c r="AA3669" s="38">
        <v>0</v>
      </c>
      <c r="AB3669" s="38">
        <v>0</v>
      </c>
      <c r="AC3669" s="38">
        <v>0</v>
      </c>
      <c r="AD3669" s="38" t="s">
        <v>47</v>
      </c>
    </row>
    <row r="3670" spans="1:30" s="27" customFormat="1" ht="15" customHeight="1" x14ac:dyDescent="0.25">
      <c r="A3670" s="39" t="s">
        <v>39</v>
      </c>
      <c r="B3670" s="39" t="s">
        <v>3721</v>
      </c>
      <c r="C3670" s="86">
        <v>42767</v>
      </c>
      <c r="D3670" s="29">
        <f>+VLOOKUP(B3670,'[2]HG-Mexico by Contract'!$B$8:$G$4512,6,FALSE)</f>
        <v>512306</v>
      </c>
      <c r="E3670" s="29"/>
      <c r="F3670" s="39" t="s">
        <v>41</v>
      </c>
      <c r="G3670" s="39" t="s">
        <v>42</v>
      </c>
      <c r="H3670" s="39" t="s">
        <v>63</v>
      </c>
      <c r="I3670" s="40">
        <v>3191528.21</v>
      </c>
      <c r="J3670" s="32">
        <f t="shared" si="171"/>
        <v>160310.4620059662</v>
      </c>
      <c r="K3670" s="31">
        <v>0</v>
      </c>
      <c r="L3670" s="31">
        <v>0</v>
      </c>
      <c r="M3670" s="31">
        <v>0</v>
      </c>
      <c r="N3670" s="31">
        <v>0</v>
      </c>
      <c r="O3670" s="33">
        <f t="shared" si="172"/>
        <v>0</v>
      </c>
      <c r="P3670" s="34" t="str">
        <f t="shared" si="173"/>
        <v>1-30</v>
      </c>
      <c r="Q3670" s="35" t="str">
        <f>+VLOOKUP(B3670,'[2]PORTAFOLIO JAN17'!$B$7:$T$4941,19,FALSE)</f>
        <v>MEXICO</v>
      </c>
      <c r="R3670" s="31">
        <v>0</v>
      </c>
      <c r="S3670" s="31">
        <v>0</v>
      </c>
      <c r="T3670" s="31" t="s">
        <v>45</v>
      </c>
      <c r="U3670" s="41" t="s">
        <v>64</v>
      </c>
      <c r="V3670" s="42">
        <v>160310.4619883</v>
      </c>
      <c r="W3670" s="43">
        <v>160310.4619883</v>
      </c>
      <c r="X3670" s="38">
        <v>0</v>
      </c>
      <c r="Y3670" s="38">
        <v>0</v>
      </c>
      <c r="Z3670" s="38">
        <v>0</v>
      </c>
      <c r="AA3670" s="38">
        <v>0</v>
      </c>
      <c r="AB3670" s="38">
        <v>0</v>
      </c>
      <c r="AC3670" s="38">
        <v>0</v>
      </c>
      <c r="AD3670" s="38" t="s">
        <v>47</v>
      </c>
    </row>
    <row r="3671" spans="1:30" s="27" customFormat="1" ht="15" customHeight="1" x14ac:dyDescent="0.25">
      <c r="A3671" s="28" t="s">
        <v>39</v>
      </c>
      <c r="B3671" s="28" t="s">
        <v>3722</v>
      </c>
      <c r="C3671" s="85">
        <v>42767</v>
      </c>
      <c r="D3671" s="29">
        <f>+VLOOKUP(B3671,'[2]HG-Mexico by Contract'!$B$8:$G$4512,6,FALSE)</f>
        <v>317037</v>
      </c>
      <c r="E3671" s="29"/>
      <c r="F3671" s="28" t="s">
        <v>41</v>
      </c>
      <c r="G3671" s="28" t="s">
        <v>42</v>
      </c>
      <c r="H3671" s="28" t="s">
        <v>63</v>
      </c>
      <c r="I3671" s="31">
        <v>2005791.67</v>
      </c>
      <c r="J3671" s="32">
        <f t="shared" si="171"/>
        <v>100750.91559520275</v>
      </c>
      <c r="K3671" s="31">
        <v>0</v>
      </c>
      <c r="L3671" s="31">
        <v>0</v>
      </c>
      <c r="M3671" s="31">
        <v>0</v>
      </c>
      <c r="N3671" s="31">
        <v>0</v>
      </c>
      <c r="O3671" s="33">
        <f t="shared" si="172"/>
        <v>0</v>
      </c>
      <c r="P3671" s="34" t="str">
        <f t="shared" si="173"/>
        <v>1-30</v>
      </c>
      <c r="Q3671" s="35" t="str">
        <f>+VLOOKUP(B3671,'[2]PORTAFOLIO JAN17'!$B$7:$T$4941,19,FALSE)</f>
        <v>MEXICO</v>
      </c>
      <c r="R3671" s="31">
        <v>0</v>
      </c>
      <c r="S3671" s="31">
        <v>0</v>
      </c>
      <c r="T3671" s="31" t="s">
        <v>45</v>
      </c>
      <c r="U3671" s="36" t="s">
        <v>64</v>
      </c>
      <c r="V3671" s="37">
        <v>100750.9155841</v>
      </c>
      <c r="W3671" s="38">
        <v>100750.9155841</v>
      </c>
      <c r="X3671" s="38">
        <v>0</v>
      </c>
      <c r="Y3671" s="38">
        <v>0</v>
      </c>
      <c r="Z3671" s="38">
        <v>0</v>
      </c>
      <c r="AA3671" s="38">
        <v>0</v>
      </c>
      <c r="AB3671" s="38">
        <v>0</v>
      </c>
      <c r="AC3671" s="38">
        <v>0</v>
      </c>
      <c r="AD3671" s="38" t="s">
        <v>47</v>
      </c>
    </row>
    <row r="3672" spans="1:30" s="27" customFormat="1" ht="15" customHeight="1" x14ac:dyDescent="0.25">
      <c r="A3672" s="39" t="s">
        <v>39</v>
      </c>
      <c r="B3672" s="39" t="s">
        <v>3723</v>
      </c>
      <c r="C3672" s="86">
        <v>42767</v>
      </c>
      <c r="D3672" s="29">
        <f>+VLOOKUP(B3672,'[2]HG-Mexico by Contract'!$B$8:$G$4512,6,FALSE)</f>
        <v>317733</v>
      </c>
      <c r="E3672" s="29"/>
      <c r="F3672" s="39" t="s">
        <v>41</v>
      </c>
      <c r="G3672" s="39" t="s">
        <v>42</v>
      </c>
      <c r="H3672" s="39" t="s">
        <v>63</v>
      </c>
      <c r="I3672" s="40">
        <v>935377.9</v>
      </c>
      <c r="J3672" s="32">
        <f t="shared" si="171"/>
        <v>46984.031922177637</v>
      </c>
      <c r="K3672" s="31">
        <v>0</v>
      </c>
      <c r="L3672" s="31">
        <v>0</v>
      </c>
      <c r="M3672" s="31">
        <v>0</v>
      </c>
      <c r="N3672" s="31">
        <v>0</v>
      </c>
      <c r="O3672" s="33">
        <f t="shared" si="172"/>
        <v>0</v>
      </c>
      <c r="P3672" s="34" t="str">
        <f t="shared" si="173"/>
        <v>1-30</v>
      </c>
      <c r="Q3672" s="35" t="str">
        <f>+VLOOKUP(B3672,'[2]PORTAFOLIO JAN17'!$B$7:$T$4941,19,FALSE)</f>
        <v>MEXICO</v>
      </c>
      <c r="R3672" s="31">
        <v>0</v>
      </c>
      <c r="S3672" s="31">
        <v>0</v>
      </c>
      <c r="T3672" s="31" t="s">
        <v>45</v>
      </c>
      <c r="U3672" s="41" t="s">
        <v>64</v>
      </c>
      <c r="V3672" s="42">
        <v>46984.031917</v>
      </c>
      <c r="W3672" s="43">
        <v>46984.031917</v>
      </c>
      <c r="X3672" s="38">
        <v>0</v>
      </c>
      <c r="Y3672" s="38">
        <v>0</v>
      </c>
      <c r="Z3672" s="38">
        <v>0</v>
      </c>
      <c r="AA3672" s="38">
        <v>0</v>
      </c>
      <c r="AB3672" s="38">
        <v>0</v>
      </c>
      <c r="AC3672" s="38">
        <v>0</v>
      </c>
      <c r="AD3672" s="38" t="s">
        <v>47</v>
      </c>
    </row>
    <row r="3673" spans="1:30" s="27" customFormat="1" ht="15" customHeight="1" x14ac:dyDescent="0.25">
      <c r="A3673" s="28" t="s">
        <v>39</v>
      </c>
      <c r="B3673" s="28" t="s">
        <v>3724</v>
      </c>
      <c r="C3673" s="85">
        <v>42767</v>
      </c>
      <c r="D3673" s="29">
        <f>+VLOOKUP(B3673,'[2]HG-Mexico by Contract'!$B$8:$G$4512,6,FALSE)</f>
        <v>310291</v>
      </c>
      <c r="E3673" s="29"/>
      <c r="F3673" s="28" t="s">
        <v>41</v>
      </c>
      <c r="G3673" s="28" t="s">
        <v>42</v>
      </c>
      <c r="H3673" s="28" t="s">
        <v>63</v>
      </c>
      <c r="I3673" s="31">
        <v>1498833.33</v>
      </c>
      <c r="J3673" s="32">
        <f t="shared" si="171"/>
        <v>75286.398174196569</v>
      </c>
      <c r="K3673" s="31">
        <v>0</v>
      </c>
      <c r="L3673" s="31">
        <v>0</v>
      </c>
      <c r="M3673" s="31">
        <v>0</v>
      </c>
      <c r="N3673" s="31">
        <v>0</v>
      </c>
      <c r="O3673" s="33">
        <f t="shared" si="172"/>
        <v>0</v>
      </c>
      <c r="P3673" s="34" t="str">
        <f t="shared" si="173"/>
        <v>1-30</v>
      </c>
      <c r="Q3673" s="35" t="str">
        <f>+VLOOKUP(B3673,'[2]PORTAFOLIO JAN17'!$B$7:$T$4941,19,FALSE)</f>
        <v>MEXICO</v>
      </c>
      <c r="R3673" s="31">
        <v>0</v>
      </c>
      <c r="S3673" s="31">
        <v>0</v>
      </c>
      <c r="T3673" s="31" t="s">
        <v>45</v>
      </c>
      <c r="U3673" s="36" t="s">
        <v>64</v>
      </c>
      <c r="V3673" s="37">
        <v>75286.398165899998</v>
      </c>
      <c r="W3673" s="38">
        <v>75286.398165899998</v>
      </c>
      <c r="X3673" s="38">
        <v>0</v>
      </c>
      <c r="Y3673" s="38">
        <v>0</v>
      </c>
      <c r="Z3673" s="38">
        <v>0</v>
      </c>
      <c r="AA3673" s="38">
        <v>0</v>
      </c>
      <c r="AB3673" s="38">
        <v>0</v>
      </c>
      <c r="AC3673" s="38">
        <v>0</v>
      </c>
      <c r="AD3673" s="38" t="s">
        <v>47</v>
      </c>
    </row>
    <row r="3674" spans="1:30" s="27" customFormat="1" ht="15" customHeight="1" x14ac:dyDescent="0.25">
      <c r="A3674" s="39" t="s">
        <v>39</v>
      </c>
      <c r="B3674" s="39" t="s">
        <v>3725</v>
      </c>
      <c r="C3674" s="86">
        <v>42767</v>
      </c>
      <c r="D3674" s="29">
        <f>+VLOOKUP(B3674,'[2]HG-Mexico by Contract'!$B$8:$G$4512,6,FALSE)</f>
        <v>351543</v>
      </c>
      <c r="E3674" s="29"/>
      <c r="F3674" s="39" t="s">
        <v>41</v>
      </c>
      <c r="G3674" s="39" t="s">
        <v>42</v>
      </c>
      <c r="H3674" s="39" t="s">
        <v>63</v>
      </c>
      <c r="I3674" s="40">
        <v>1201097.78</v>
      </c>
      <c r="J3674" s="32">
        <f t="shared" si="171"/>
        <v>60331.141496048491</v>
      </c>
      <c r="K3674" s="31">
        <v>0</v>
      </c>
      <c r="L3674" s="31">
        <v>0</v>
      </c>
      <c r="M3674" s="31">
        <v>0</v>
      </c>
      <c r="N3674" s="31">
        <v>0</v>
      </c>
      <c r="O3674" s="33">
        <f t="shared" si="172"/>
        <v>0</v>
      </c>
      <c r="P3674" s="34" t="str">
        <f t="shared" si="173"/>
        <v>1-30</v>
      </c>
      <c r="Q3674" s="35" t="str">
        <f>+VLOOKUP(B3674,'[2]PORTAFOLIO JAN17'!$B$7:$T$4941,19,FALSE)</f>
        <v>MEXICO</v>
      </c>
      <c r="R3674" s="31">
        <v>0</v>
      </c>
      <c r="S3674" s="31">
        <v>0</v>
      </c>
      <c r="T3674" s="31" t="s">
        <v>45</v>
      </c>
      <c r="U3674" s="41" t="s">
        <v>64</v>
      </c>
      <c r="V3674" s="42">
        <v>60331.141489399997</v>
      </c>
      <c r="W3674" s="43">
        <v>60331.141489399997</v>
      </c>
      <c r="X3674" s="38">
        <v>0</v>
      </c>
      <c r="Y3674" s="38">
        <v>0</v>
      </c>
      <c r="Z3674" s="38">
        <v>0</v>
      </c>
      <c r="AA3674" s="38">
        <v>0</v>
      </c>
      <c r="AB3674" s="38">
        <v>0</v>
      </c>
      <c r="AC3674" s="38">
        <v>0</v>
      </c>
      <c r="AD3674" s="38" t="s">
        <v>47</v>
      </c>
    </row>
    <row r="3675" spans="1:30" s="27" customFormat="1" ht="15" customHeight="1" x14ac:dyDescent="0.25">
      <c r="A3675" s="28" t="s">
        <v>39</v>
      </c>
      <c r="B3675" s="28" t="s">
        <v>3726</v>
      </c>
      <c r="C3675" s="85">
        <v>42767</v>
      </c>
      <c r="D3675" s="29">
        <f>+VLOOKUP(B3675,'[2]HG-Mexico by Contract'!$B$8:$G$4512,6,FALSE)</f>
        <v>511290</v>
      </c>
      <c r="E3675" s="29"/>
      <c r="F3675" s="28" t="s">
        <v>41</v>
      </c>
      <c r="G3675" s="28" t="s">
        <v>42</v>
      </c>
      <c r="H3675" s="28" t="s">
        <v>63</v>
      </c>
      <c r="I3675" s="31">
        <v>1632037.5</v>
      </c>
      <c r="J3675" s="32">
        <f t="shared" si="171"/>
        <v>81977.24363403389</v>
      </c>
      <c r="K3675" s="31">
        <v>0</v>
      </c>
      <c r="L3675" s="31">
        <v>0</v>
      </c>
      <c r="M3675" s="31">
        <v>0</v>
      </c>
      <c r="N3675" s="31">
        <v>0</v>
      </c>
      <c r="O3675" s="33">
        <f t="shared" si="172"/>
        <v>0</v>
      </c>
      <c r="P3675" s="34" t="str">
        <f t="shared" si="173"/>
        <v>1-30</v>
      </c>
      <c r="Q3675" s="35" t="str">
        <f>+VLOOKUP(B3675,'[2]PORTAFOLIO JAN17'!$B$7:$T$4941,19,FALSE)</f>
        <v>MEXICO</v>
      </c>
      <c r="R3675" s="31">
        <v>0</v>
      </c>
      <c r="S3675" s="31">
        <v>0</v>
      </c>
      <c r="T3675" s="31" t="s">
        <v>45</v>
      </c>
      <c r="U3675" s="36" t="s">
        <v>64</v>
      </c>
      <c r="V3675" s="37">
        <v>81977.243625000003</v>
      </c>
      <c r="W3675" s="38">
        <v>81977.243625000003</v>
      </c>
      <c r="X3675" s="38">
        <v>0</v>
      </c>
      <c r="Y3675" s="38">
        <v>0</v>
      </c>
      <c r="Z3675" s="38">
        <v>0</v>
      </c>
      <c r="AA3675" s="38">
        <v>0</v>
      </c>
      <c r="AB3675" s="38">
        <v>0</v>
      </c>
      <c r="AC3675" s="38">
        <v>0</v>
      </c>
      <c r="AD3675" s="38" t="s">
        <v>47</v>
      </c>
    </row>
    <row r="3676" spans="1:30" s="27" customFormat="1" ht="15" customHeight="1" x14ac:dyDescent="0.25">
      <c r="A3676" s="39" t="s">
        <v>39</v>
      </c>
      <c r="B3676" s="39" t="s">
        <v>3727</v>
      </c>
      <c r="C3676" s="86">
        <v>42767</v>
      </c>
      <c r="D3676" s="29">
        <f>+VLOOKUP(B3676,'[2]HG-Mexico by Contract'!$B$8:$G$4512,6,FALSE)</f>
        <v>512303</v>
      </c>
      <c r="E3676" s="29"/>
      <c r="F3676" s="39" t="s">
        <v>41</v>
      </c>
      <c r="G3676" s="39" t="s">
        <v>42</v>
      </c>
      <c r="H3676" s="39" t="s">
        <v>63</v>
      </c>
      <c r="I3676" s="40">
        <v>1102083.33</v>
      </c>
      <c r="J3676" s="32">
        <f t="shared" si="171"/>
        <v>55357.645672000413</v>
      </c>
      <c r="K3676" s="31">
        <v>0</v>
      </c>
      <c r="L3676" s="31">
        <v>0</v>
      </c>
      <c r="M3676" s="31">
        <v>0</v>
      </c>
      <c r="N3676" s="31">
        <v>0</v>
      </c>
      <c r="O3676" s="33">
        <f t="shared" si="172"/>
        <v>0</v>
      </c>
      <c r="P3676" s="34" t="str">
        <f t="shared" si="173"/>
        <v>1-30</v>
      </c>
      <c r="Q3676" s="35" t="str">
        <f>+VLOOKUP(B3676,'[2]PORTAFOLIO JAN17'!$B$7:$T$4941,19,FALSE)</f>
        <v>MEXICO</v>
      </c>
      <c r="R3676" s="31">
        <v>0</v>
      </c>
      <c r="S3676" s="31">
        <v>0</v>
      </c>
      <c r="T3676" s="31" t="s">
        <v>45</v>
      </c>
      <c r="U3676" s="41" t="s">
        <v>64</v>
      </c>
      <c r="V3676" s="42">
        <v>55357.645665900003</v>
      </c>
      <c r="W3676" s="43">
        <v>55357.645665900003</v>
      </c>
      <c r="X3676" s="38">
        <v>0</v>
      </c>
      <c r="Y3676" s="38">
        <v>0</v>
      </c>
      <c r="Z3676" s="38">
        <v>0</v>
      </c>
      <c r="AA3676" s="38">
        <v>0</v>
      </c>
      <c r="AB3676" s="38">
        <v>0</v>
      </c>
      <c r="AC3676" s="38">
        <v>0</v>
      </c>
      <c r="AD3676" s="38" t="s">
        <v>47</v>
      </c>
    </row>
    <row r="3677" spans="1:30" s="27" customFormat="1" ht="15" customHeight="1" x14ac:dyDescent="0.25">
      <c r="A3677" s="28" t="s">
        <v>39</v>
      </c>
      <c r="B3677" s="28" t="s">
        <v>3728</v>
      </c>
      <c r="C3677" s="85">
        <v>42767</v>
      </c>
      <c r="D3677" s="29">
        <f>+VLOOKUP(B3677,'[2]HG-Mexico by Contract'!$B$8:$G$4512,6,FALSE)</f>
        <v>527304</v>
      </c>
      <c r="E3677" s="29"/>
      <c r="F3677" s="28" t="s">
        <v>41</v>
      </c>
      <c r="G3677" s="28" t="s">
        <v>42</v>
      </c>
      <c r="H3677" s="28" t="s">
        <v>63</v>
      </c>
      <c r="I3677" s="31">
        <v>2565658.27</v>
      </c>
      <c r="J3677" s="32">
        <f t="shared" si="171"/>
        <v>128873.01491630181</v>
      </c>
      <c r="K3677" s="31">
        <v>0</v>
      </c>
      <c r="L3677" s="31">
        <v>0</v>
      </c>
      <c r="M3677" s="31">
        <v>0</v>
      </c>
      <c r="N3677" s="31">
        <v>0</v>
      </c>
      <c r="O3677" s="33">
        <f t="shared" si="172"/>
        <v>0</v>
      </c>
      <c r="P3677" s="34" t="str">
        <f t="shared" si="173"/>
        <v>1-30</v>
      </c>
      <c r="Q3677" s="35" t="str">
        <f>+VLOOKUP(B3677,'[2]PORTAFOLIO JAN17'!$B$7:$T$4941,19,FALSE)</f>
        <v>MEXICO</v>
      </c>
      <c r="R3677" s="31">
        <v>0</v>
      </c>
      <c r="S3677" s="31">
        <v>0</v>
      </c>
      <c r="T3677" s="31" t="s">
        <v>45</v>
      </c>
      <c r="U3677" s="36" t="s">
        <v>64</v>
      </c>
      <c r="V3677" s="37">
        <v>128873.0149021</v>
      </c>
      <c r="W3677" s="38">
        <v>128873.0149021</v>
      </c>
      <c r="X3677" s="38">
        <v>0</v>
      </c>
      <c r="Y3677" s="38">
        <v>0</v>
      </c>
      <c r="Z3677" s="38">
        <v>0</v>
      </c>
      <c r="AA3677" s="38">
        <v>0</v>
      </c>
      <c r="AB3677" s="38">
        <v>0</v>
      </c>
      <c r="AC3677" s="38">
        <v>0</v>
      </c>
      <c r="AD3677" s="38" t="s">
        <v>47</v>
      </c>
    </row>
    <row r="3678" spans="1:30" s="27" customFormat="1" ht="15" customHeight="1" x14ac:dyDescent="0.25">
      <c r="A3678" s="39" t="s">
        <v>39</v>
      </c>
      <c r="B3678" s="39" t="s">
        <v>3729</v>
      </c>
      <c r="C3678" s="86">
        <v>42767</v>
      </c>
      <c r="D3678" s="29">
        <f>+VLOOKUP(B3678,'[2]HG-Mexico by Contract'!$B$8:$G$4512,6,FALSE)</f>
        <v>527304</v>
      </c>
      <c r="E3678" s="29"/>
      <c r="F3678" s="39" t="s">
        <v>41</v>
      </c>
      <c r="G3678" s="39" t="s">
        <v>42</v>
      </c>
      <c r="H3678" s="39" t="s">
        <v>63</v>
      </c>
      <c r="I3678" s="40">
        <v>686503.08</v>
      </c>
      <c r="J3678" s="32">
        <f t="shared" si="171"/>
        <v>34483.049712200031</v>
      </c>
      <c r="K3678" s="31">
        <v>0</v>
      </c>
      <c r="L3678" s="31">
        <v>0</v>
      </c>
      <c r="M3678" s="31">
        <v>0</v>
      </c>
      <c r="N3678" s="31">
        <v>0</v>
      </c>
      <c r="O3678" s="33">
        <f t="shared" si="172"/>
        <v>0</v>
      </c>
      <c r="P3678" s="34" t="str">
        <f t="shared" si="173"/>
        <v>1-30</v>
      </c>
      <c r="Q3678" s="35" t="s">
        <v>555</v>
      </c>
      <c r="R3678" s="31">
        <v>0</v>
      </c>
      <c r="S3678" s="31">
        <v>0</v>
      </c>
      <c r="T3678" s="31" t="s">
        <v>45</v>
      </c>
      <c r="U3678" s="41" t="s">
        <v>64</v>
      </c>
      <c r="V3678" s="42">
        <v>34483.049708400002</v>
      </c>
      <c r="W3678" s="43">
        <v>34483.049708400002</v>
      </c>
      <c r="X3678" s="38">
        <v>0</v>
      </c>
      <c r="Y3678" s="38">
        <v>0</v>
      </c>
      <c r="Z3678" s="38">
        <v>0</v>
      </c>
      <c r="AA3678" s="38">
        <v>0</v>
      </c>
      <c r="AB3678" s="38">
        <v>0</v>
      </c>
      <c r="AC3678" s="38">
        <v>0</v>
      </c>
      <c r="AD3678" s="38" t="s">
        <v>47</v>
      </c>
    </row>
    <row r="3679" spans="1:30" s="27" customFormat="1" ht="15" customHeight="1" x14ac:dyDescent="0.25">
      <c r="A3679" s="28" t="s">
        <v>39</v>
      </c>
      <c r="B3679" s="28" t="s">
        <v>3730</v>
      </c>
      <c r="C3679" s="85">
        <v>42767</v>
      </c>
      <c r="D3679" s="29">
        <f>+VLOOKUP(B3679,'[2]HG-Mexico by Contract'!$B$8:$G$4512,6,FALSE)</f>
        <v>363789</v>
      </c>
      <c r="E3679" s="29"/>
      <c r="F3679" s="28" t="s">
        <v>41</v>
      </c>
      <c r="G3679" s="28" t="s">
        <v>42</v>
      </c>
      <c r="H3679" s="28" t="s">
        <v>63</v>
      </c>
      <c r="I3679" s="31">
        <v>3310940.2</v>
      </c>
      <c r="J3679" s="32">
        <f t="shared" si="171"/>
        <v>166308.5262643272</v>
      </c>
      <c r="K3679" s="31">
        <v>0</v>
      </c>
      <c r="L3679" s="31">
        <v>0</v>
      </c>
      <c r="M3679" s="31">
        <v>0</v>
      </c>
      <c r="N3679" s="31">
        <v>0</v>
      </c>
      <c r="O3679" s="33">
        <f t="shared" si="172"/>
        <v>0</v>
      </c>
      <c r="P3679" s="34" t="str">
        <f t="shared" si="173"/>
        <v>1-30</v>
      </c>
      <c r="Q3679" s="35" t="str">
        <f>+VLOOKUP(B3679,'[2]PORTAFOLIO JAN17'!$B$7:$T$4941,19,FALSE)</f>
        <v>MEXICO</v>
      </c>
      <c r="R3679" s="31">
        <v>0</v>
      </c>
      <c r="S3679" s="31">
        <v>0</v>
      </c>
      <c r="T3679" s="31" t="s">
        <v>45</v>
      </c>
      <c r="U3679" s="36" t="s">
        <v>64</v>
      </c>
      <c r="V3679" s="37">
        <v>166308.52624599999</v>
      </c>
      <c r="W3679" s="38">
        <v>166308.52624599999</v>
      </c>
      <c r="X3679" s="38">
        <v>0</v>
      </c>
      <c r="Y3679" s="38">
        <v>0</v>
      </c>
      <c r="Z3679" s="38">
        <v>0</v>
      </c>
      <c r="AA3679" s="38">
        <v>0</v>
      </c>
      <c r="AB3679" s="38">
        <v>0</v>
      </c>
      <c r="AC3679" s="38">
        <v>0</v>
      </c>
      <c r="AD3679" s="38" t="s">
        <v>47</v>
      </c>
    </row>
    <row r="3680" spans="1:30" s="27" customFormat="1" ht="15" customHeight="1" x14ac:dyDescent="0.25">
      <c r="A3680" s="39" t="s">
        <v>39</v>
      </c>
      <c r="B3680" s="39" t="s">
        <v>3731</v>
      </c>
      <c r="C3680" s="86">
        <v>42767</v>
      </c>
      <c r="D3680" s="29">
        <f>+VLOOKUP(B3680,'[2]HG-Mexico by Contract'!$B$8:$G$4512,6,FALSE)</f>
        <v>309535</v>
      </c>
      <c r="E3680" s="29"/>
      <c r="F3680" s="39" t="s">
        <v>41</v>
      </c>
      <c r="G3680" s="39" t="s">
        <v>42</v>
      </c>
      <c r="H3680" s="39" t="s">
        <v>44</v>
      </c>
      <c r="I3680" s="40">
        <v>157589.42000000001</v>
      </c>
      <c r="J3680" s="32">
        <f t="shared" si="171"/>
        <v>157589.42000000001</v>
      </c>
      <c r="K3680" s="31">
        <v>0</v>
      </c>
      <c r="L3680" s="31">
        <v>0</v>
      </c>
      <c r="M3680" s="31">
        <v>0</v>
      </c>
      <c r="N3680" s="31">
        <v>0</v>
      </c>
      <c r="O3680" s="33">
        <f t="shared" si="172"/>
        <v>0</v>
      </c>
      <c r="P3680" s="34" t="str">
        <f t="shared" si="173"/>
        <v>1-30</v>
      </c>
      <c r="Q3680" s="35" t="s">
        <v>3732</v>
      </c>
      <c r="R3680" s="31">
        <v>0</v>
      </c>
      <c r="S3680" s="31">
        <v>0</v>
      </c>
      <c r="T3680" s="31" t="s">
        <v>45</v>
      </c>
      <c r="U3680" s="41" t="s">
        <v>46</v>
      </c>
      <c r="V3680" s="42">
        <v>157589.42000000001</v>
      </c>
      <c r="W3680" s="43">
        <v>157589.42000000001</v>
      </c>
      <c r="X3680" s="38">
        <v>0</v>
      </c>
      <c r="Y3680" s="38">
        <v>0</v>
      </c>
      <c r="Z3680" s="38">
        <v>0</v>
      </c>
      <c r="AA3680" s="38">
        <v>0</v>
      </c>
      <c r="AB3680" s="38">
        <v>0</v>
      </c>
      <c r="AC3680" s="38">
        <v>0</v>
      </c>
      <c r="AD3680" s="38" t="s">
        <v>47</v>
      </c>
    </row>
    <row r="3681" spans="1:30" s="27" customFormat="1" ht="15" customHeight="1" x14ac:dyDescent="0.25">
      <c r="A3681" s="28" t="s">
        <v>39</v>
      </c>
      <c r="B3681" s="28" t="s">
        <v>3733</v>
      </c>
      <c r="C3681" s="85">
        <v>42767</v>
      </c>
      <c r="D3681" s="29">
        <f>+VLOOKUP(B3681,'[2]HG-Mexico by Contract'!$B$8:$G$4512,6,FALSE)</f>
        <v>513307</v>
      </c>
      <c r="E3681" s="29"/>
      <c r="F3681" s="28" t="s">
        <v>41</v>
      </c>
      <c r="G3681" s="28" t="s">
        <v>42</v>
      </c>
      <c r="H3681" s="28" t="s">
        <v>63</v>
      </c>
      <c r="I3681" s="31">
        <v>2553684.52</v>
      </c>
      <c r="J3681" s="32">
        <f t="shared" si="171"/>
        <v>128271.57345373552</v>
      </c>
      <c r="K3681" s="31">
        <v>0</v>
      </c>
      <c r="L3681" s="31">
        <v>0</v>
      </c>
      <c r="M3681" s="31">
        <v>0</v>
      </c>
      <c r="N3681" s="31">
        <v>0</v>
      </c>
      <c r="O3681" s="33">
        <f t="shared" si="172"/>
        <v>0</v>
      </c>
      <c r="P3681" s="34" t="str">
        <f t="shared" si="173"/>
        <v>1-30</v>
      </c>
      <c r="Q3681" s="35" t="str">
        <f>+VLOOKUP(B3681,'[2]PORTAFOLIO JAN17'!$B$7:$T$4941,19,FALSE)</f>
        <v>MEXICO</v>
      </c>
      <c r="R3681" s="31">
        <v>0</v>
      </c>
      <c r="S3681" s="31">
        <v>0</v>
      </c>
      <c r="T3681" s="31" t="s">
        <v>45</v>
      </c>
      <c r="U3681" s="36" t="s">
        <v>64</v>
      </c>
      <c r="V3681" s="37">
        <v>128271.5734396</v>
      </c>
      <c r="W3681" s="38">
        <v>128271.5734396</v>
      </c>
      <c r="X3681" s="38">
        <v>0</v>
      </c>
      <c r="Y3681" s="38">
        <v>0</v>
      </c>
      <c r="Z3681" s="38">
        <v>0</v>
      </c>
      <c r="AA3681" s="38">
        <v>0</v>
      </c>
      <c r="AB3681" s="38">
        <v>0</v>
      </c>
      <c r="AC3681" s="38">
        <v>0</v>
      </c>
      <c r="AD3681" s="38" t="s">
        <v>47</v>
      </c>
    </row>
    <row r="3682" spans="1:30" s="27" customFormat="1" ht="15" customHeight="1" x14ac:dyDescent="0.25">
      <c r="A3682" s="39" t="s">
        <v>39</v>
      </c>
      <c r="B3682" s="39" t="s">
        <v>3734</v>
      </c>
      <c r="C3682" s="86">
        <v>42767</v>
      </c>
      <c r="D3682" s="29">
        <f>+VLOOKUP(B3682,'[2]HG-Mexico by Contract'!$B$8:$G$4512,6,FALSE)</f>
        <v>513307</v>
      </c>
      <c r="E3682" s="29"/>
      <c r="F3682" s="39" t="s">
        <v>41</v>
      </c>
      <c r="G3682" s="39" t="s">
        <v>42</v>
      </c>
      <c r="H3682" s="39" t="s">
        <v>63</v>
      </c>
      <c r="I3682" s="40">
        <v>1765373.21</v>
      </c>
      <c r="J3682" s="32">
        <f t="shared" si="171"/>
        <v>88674.696348071942</v>
      </c>
      <c r="K3682" s="31">
        <v>0</v>
      </c>
      <c r="L3682" s="31">
        <v>0</v>
      </c>
      <c r="M3682" s="31">
        <v>0</v>
      </c>
      <c r="N3682" s="31">
        <v>0</v>
      </c>
      <c r="O3682" s="33">
        <f t="shared" si="172"/>
        <v>0</v>
      </c>
      <c r="P3682" s="34" t="str">
        <f t="shared" si="173"/>
        <v>1-30</v>
      </c>
      <c r="Q3682" s="35" t="str">
        <f>+VLOOKUP(B3682,'[2]PORTAFOLIO JAN17'!$B$7:$T$4941,19,FALSE)</f>
        <v>MEXICO</v>
      </c>
      <c r="R3682" s="31">
        <v>0</v>
      </c>
      <c r="S3682" s="31">
        <v>0</v>
      </c>
      <c r="T3682" s="31" t="s">
        <v>45</v>
      </c>
      <c r="U3682" s="41" t="s">
        <v>64</v>
      </c>
      <c r="V3682" s="42">
        <v>88674.696338299997</v>
      </c>
      <c r="W3682" s="43">
        <v>88674.696338299997</v>
      </c>
      <c r="X3682" s="38">
        <v>0</v>
      </c>
      <c r="Y3682" s="38">
        <v>0</v>
      </c>
      <c r="Z3682" s="38">
        <v>0</v>
      </c>
      <c r="AA3682" s="38">
        <v>0</v>
      </c>
      <c r="AB3682" s="38">
        <v>0</v>
      </c>
      <c r="AC3682" s="38">
        <v>0</v>
      </c>
      <c r="AD3682" s="38" t="s">
        <v>47</v>
      </c>
    </row>
    <row r="3683" spans="1:30" s="27" customFormat="1" ht="15" customHeight="1" x14ac:dyDescent="0.25">
      <c r="A3683" s="28" t="s">
        <v>39</v>
      </c>
      <c r="B3683" s="28" t="s">
        <v>3735</v>
      </c>
      <c r="C3683" s="85">
        <v>42767</v>
      </c>
      <c r="D3683" s="29">
        <f>+VLOOKUP(B3683,'[2]HG-Mexico by Contract'!$B$8:$G$4512,6,FALSE)</f>
        <v>367425</v>
      </c>
      <c r="E3683" s="29"/>
      <c r="F3683" s="28" t="s">
        <v>41</v>
      </c>
      <c r="G3683" s="28" t="s">
        <v>42</v>
      </c>
      <c r="H3683" s="28" t="s">
        <v>44</v>
      </c>
      <c r="I3683" s="31">
        <v>115992.49</v>
      </c>
      <c r="J3683" s="32">
        <f t="shared" si="171"/>
        <v>115992.49</v>
      </c>
      <c r="K3683" s="31">
        <v>0</v>
      </c>
      <c r="L3683" s="31">
        <v>0</v>
      </c>
      <c r="M3683" s="31">
        <v>0</v>
      </c>
      <c r="N3683" s="31">
        <v>0</v>
      </c>
      <c r="O3683" s="33">
        <f t="shared" si="172"/>
        <v>0</v>
      </c>
      <c r="P3683" s="34" t="str">
        <f t="shared" si="173"/>
        <v>1-30</v>
      </c>
      <c r="Q3683" s="35" t="str">
        <f>+VLOOKUP(B3683,'[2]PORTAFOLIO JAN17'!$B$7:$T$4941,19,FALSE)</f>
        <v>REPUBLICA DOMINICANA</v>
      </c>
      <c r="R3683" s="31">
        <v>0</v>
      </c>
      <c r="S3683" s="31">
        <v>0</v>
      </c>
      <c r="T3683" s="31" t="s">
        <v>45</v>
      </c>
      <c r="U3683" s="36" t="s">
        <v>46</v>
      </c>
      <c r="V3683" s="37">
        <v>115992.49</v>
      </c>
      <c r="W3683" s="38">
        <v>115992.49</v>
      </c>
      <c r="X3683" s="38">
        <v>0</v>
      </c>
      <c r="Y3683" s="38">
        <v>0</v>
      </c>
      <c r="Z3683" s="38">
        <v>0</v>
      </c>
      <c r="AA3683" s="38">
        <v>0</v>
      </c>
      <c r="AB3683" s="38">
        <v>0</v>
      </c>
      <c r="AC3683" s="38">
        <v>0</v>
      </c>
      <c r="AD3683" s="38" t="s">
        <v>47</v>
      </c>
    </row>
    <row r="3684" spans="1:30" s="27" customFormat="1" ht="15" customHeight="1" x14ac:dyDescent="0.25">
      <c r="A3684" s="39" t="s">
        <v>39</v>
      </c>
      <c r="B3684" s="39" t="s">
        <v>3736</v>
      </c>
      <c r="C3684" s="86">
        <v>42767</v>
      </c>
      <c r="D3684" s="29">
        <f>+VLOOKUP(B3684,'[2]HG-Mexico by Contract'!$B$8:$G$4512,6,FALSE)</f>
        <v>317278</v>
      </c>
      <c r="E3684" s="29"/>
      <c r="F3684" s="39" t="s">
        <v>41</v>
      </c>
      <c r="G3684" s="39" t="s">
        <v>42</v>
      </c>
      <c r="H3684" s="39" t="s">
        <v>44</v>
      </c>
      <c r="I3684" s="40">
        <v>86182.92</v>
      </c>
      <c r="J3684" s="32">
        <f t="shared" si="171"/>
        <v>86182.92</v>
      </c>
      <c r="K3684" s="31">
        <v>0</v>
      </c>
      <c r="L3684" s="31">
        <v>0</v>
      </c>
      <c r="M3684" s="31">
        <v>0</v>
      </c>
      <c r="N3684" s="31">
        <v>0</v>
      </c>
      <c r="O3684" s="33">
        <f t="shared" si="172"/>
        <v>0</v>
      </c>
      <c r="P3684" s="34" t="str">
        <f t="shared" si="173"/>
        <v>1-30</v>
      </c>
      <c r="Q3684" s="35" t="str">
        <f>+VLOOKUP(B3684,'[2]PORTAFOLIO JAN17'!$B$7:$T$4941,19,FALSE)</f>
        <v>MEXICO</v>
      </c>
      <c r="R3684" s="31">
        <v>0</v>
      </c>
      <c r="S3684" s="31">
        <v>0</v>
      </c>
      <c r="T3684" s="31" t="s">
        <v>45</v>
      </c>
      <c r="U3684" s="41" t="s">
        <v>46</v>
      </c>
      <c r="V3684" s="42">
        <v>86182.92</v>
      </c>
      <c r="W3684" s="43">
        <v>86182.92</v>
      </c>
      <c r="X3684" s="38">
        <v>0</v>
      </c>
      <c r="Y3684" s="38">
        <v>0</v>
      </c>
      <c r="Z3684" s="38">
        <v>0</v>
      </c>
      <c r="AA3684" s="38">
        <v>0</v>
      </c>
      <c r="AB3684" s="38">
        <v>0</v>
      </c>
      <c r="AC3684" s="38">
        <v>0</v>
      </c>
      <c r="AD3684" s="38" t="s">
        <v>47</v>
      </c>
    </row>
    <row r="3685" spans="1:30" s="27" customFormat="1" ht="15" customHeight="1" x14ac:dyDescent="0.25">
      <c r="A3685" s="28" t="s">
        <v>39</v>
      </c>
      <c r="B3685" s="28" t="s">
        <v>3737</v>
      </c>
      <c r="C3685" s="85">
        <v>42767</v>
      </c>
      <c r="D3685" s="29">
        <f>+VLOOKUP(B3685,'[2]HG-Mexico by Contract'!$B$8:$G$4512,6,FALSE)</f>
        <v>368942</v>
      </c>
      <c r="E3685" s="29"/>
      <c r="F3685" s="28" t="s">
        <v>41</v>
      </c>
      <c r="G3685" s="28" t="s">
        <v>42</v>
      </c>
      <c r="H3685" s="28" t="s">
        <v>63</v>
      </c>
      <c r="I3685" s="31">
        <v>6156087.0199999996</v>
      </c>
      <c r="J3685" s="32">
        <f t="shared" si="171"/>
        <v>309220.25104867603</v>
      </c>
      <c r="K3685" s="31">
        <v>0</v>
      </c>
      <c r="L3685" s="31">
        <v>0</v>
      </c>
      <c r="M3685" s="31">
        <v>0</v>
      </c>
      <c r="N3685" s="31">
        <v>0</v>
      </c>
      <c r="O3685" s="33">
        <f t="shared" si="172"/>
        <v>0</v>
      </c>
      <c r="P3685" s="34" t="str">
        <f t="shared" si="173"/>
        <v>1-30</v>
      </c>
      <c r="Q3685" s="35" t="str">
        <f>+VLOOKUP(B3685,'[2]PORTAFOLIO JAN17'!$B$7:$T$4941,19,FALSE)</f>
        <v>MEXICO</v>
      </c>
      <c r="R3685" s="31">
        <v>0</v>
      </c>
      <c r="S3685" s="31">
        <v>0</v>
      </c>
      <c r="T3685" s="31" t="s">
        <v>45</v>
      </c>
      <c r="U3685" s="36" t="s">
        <v>64</v>
      </c>
      <c r="V3685" s="37">
        <v>309220.25101459998</v>
      </c>
      <c r="W3685" s="38">
        <v>309220.25101459998</v>
      </c>
      <c r="X3685" s="38">
        <v>0</v>
      </c>
      <c r="Y3685" s="38">
        <v>0</v>
      </c>
      <c r="Z3685" s="38">
        <v>0</v>
      </c>
      <c r="AA3685" s="38">
        <v>0</v>
      </c>
      <c r="AB3685" s="38">
        <v>0</v>
      </c>
      <c r="AC3685" s="38">
        <v>0</v>
      </c>
      <c r="AD3685" s="38" t="s">
        <v>47</v>
      </c>
    </row>
    <row r="3686" spans="1:30" s="27" customFormat="1" ht="15" customHeight="1" x14ac:dyDescent="0.25">
      <c r="A3686" s="39" t="s">
        <v>39</v>
      </c>
      <c r="B3686" s="39" t="s">
        <v>3738</v>
      </c>
      <c r="C3686" s="86">
        <v>42767</v>
      </c>
      <c r="D3686" s="29">
        <f>+VLOOKUP(B3686,'[2]HG-Mexico by Contract'!$B$8:$G$4512,6,FALSE)</f>
        <v>497392</v>
      </c>
      <c r="E3686" s="29"/>
      <c r="F3686" s="39" t="s">
        <v>41</v>
      </c>
      <c r="G3686" s="39" t="s">
        <v>42</v>
      </c>
      <c r="H3686" s="39" t="s">
        <v>44</v>
      </c>
      <c r="I3686" s="40">
        <v>53175.27</v>
      </c>
      <c r="J3686" s="32">
        <f t="shared" si="171"/>
        <v>53175.27</v>
      </c>
      <c r="K3686" s="31">
        <v>0</v>
      </c>
      <c r="L3686" s="31">
        <v>0</v>
      </c>
      <c r="M3686" s="31">
        <v>0</v>
      </c>
      <c r="N3686" s="31">
        <v>0</v>
      </c>
      <c r="O3686" s="33">
        <f t="shared" si="172"/>
        <v>0</v>
      </c>
      <c r="P3686" s="34" t="str">
        <f t="shared" si="173"/>
        <v>1-30</v>
      </c>
      <c r="Q3686" s="35" t="str">
        <f>+VLOOKUP(B3686,'[2]PORTAFOLIO JAN17'!$B$7:$T$4941,19,FALSE)</f>
        <v>PANAMA</v>
      </c>
      <c r="R3686" s="31">
        <v>0</v>
      </c>
      <c r="S3686" s="31">
        <v>0</v>
      </c>
      <c r="T3686" s="31" t="s">
        <v>45</v>
      </c>
      <c r="U3686" s="41" t="s">
        <v>46</v>
      </c>
      <c r="V3686" s="42">
        <v>53175.27</v>
      </c>
      <c r="W3686" s="43">
        <v>53175.27</v>
      </c>
      <c r="X3686" s="38">
        <v>0</v>
      </c>
      <c r="Y3686" s="38">
        <v>0</v>
      </c>
      <c r="Z3686" s="38">
        <v>0</v>
      </c>
      <c r="AA3686" s="38">
        <v>0</v>
      </c>
      <c r="AB3686" s="38">
        <v>0</v>
      </c>
      <c r="AC3686" s="38">
        <v>0</v>
      </c>
      <c r="AD3686" s="38" t="s">
        <v>47</v>
      </c>
    </row>
    <row r="3687" spans="1:30" s="27" customFormat="1" ht="15" customHeight="1" x14ac:dyDescent="0.25">
      <c r="A3687" s="28" t="s">
        <v>39</v>
      </c>
      <c r="B3687" s="28" t="s">
        <v>3739</v>
      </c>
      <c r="C3687" s="85">
        <v>42767</v>
      </c>
      <c r="D3687" s="29">
        <f>+VLOOKUP(B3687,'[2]HG-Mexico by Contract'!$B$8:$G$4512,6,FALSE)</f>
        <v>317852</v>
      </c>
      <c r="E3687" s="29"/>
      <c r="F3687" s="28" t="s">
        <v>41</v>
      </c>
      <c r="G3687" s="28" t="s">
        <v>42</v>
      </c>
      <c r="H3687" s="28" t="s">
        <v>63</v>
      </c>
      <c r="I3687" s="31">
        <v>2304978.65</v>
      </c>
      <c r="J3687" s="32">
        <f t="shared" si="171"/>
        <v>115779.07760225884</v>
      </c>
      <c r="K3687" s="31">
        <v>0</v>
      </c>
      <c r="L3687" s="31">
        <v>0</v>
      </c>
      <c r="M3687" s="31">
        <v>0</v>
      </c>
      <c r="N3687" s="31">
        <v>0</v>
      </c>
      <c r="O3687" s="33">
        <f t="shared" si="172"/>
        <v>0</v>
      </c>
      <c r="P3687" s="34" t="str">
        <f t="shared" si="173"/>
        <v>1-30</v>
      </c>
      <c r="Q3687" s="35" t="str">
        <f>+VLOOKUP(B3687,'[2]PORTAFOLIO JAN17'!$B$7:$T$4941,19,FALSE)</f>
        <v>MEXICO</v>
      </c>
      <c r="R3687" s="31">
        <v>0</v>
      </c>
      <c r="S3687" s="31">
        <v>0</v>
      </c>
      <c r="T3687" s="31" t="s">
        <v>45</v>
      </c>
      <c r="U3687" s="36" t="s">
        <v>64</v>
      </c>
      <c r="V3687" s="37">
        <v>115779.0775895</v>
      </c>
      <c r="W3687" s="38">
        <v>115779.0775895</v>
      </c>
      <c r="X3687" s="38">
        <v>0</v>
      </c>
      <c r="Y3687" s="38">
        <v>0</v>
      </c>
      <c r="Z3687" s="38">
        <v>0</v>
      </c>
      <c r="AA3687" s="38">
        <v>0</v>
      </c>
      <c r="AB3687" s="38">
        <v>0</v>
      </c>
      <c r="AC3687" s="38">
        <v>0</v>
      </c>
      <c r="AD3687" s="38" t="s">
        <v>47</v>
      </c>
    </row>
    <row r="3688" spans="1:30" s="27" customFormat="1" ht="15" customHeight="1" x14ac:dyDescent="0.25">
      <c r="A3688" s="39" t="s">
        <v>39</v>
      </c>
      <c r="B3688" s="39" t="s">
        <v>3740</v>
      </c>
      <c r="C3688" s="86">
        <v>42767</v>
      </c>
      <c r="D3688" s="29">
        <f>+VLOOKUP(B3688,'[2]HG-Mexico by Contract'!$B$8:$G$4512,6,FALSE)</f>
        <v>337128</v>
      </c>
      <c r="E3688" s="29"/>
      <c r="F3688" s="39" t="s">
        <v>41</v>
      </c>
      <c r="G3688" s="39" t="s">
        <v>42</v>
      </c>
      <c r="H3688" s="39" t="s">
        <v>63</v>
      </c>
      <c r="I3688" s="40">
        <v>2615698.69</v>
      </c>
      <c r="J3688" s="32">
        <f t="shared" si="171"/>
        <v>131386.54521317879</v>
      </c>
      <c r="K3688" s="31">
        <v>0</v>
      </c>
      <c r="L3688" s="31">
        <v>0</v>
      </c>
      <c r="M3688" s="31">
        <v>0</v>
      </c>
      <c r="N3688" s="31">
        <v>0</v>
      </c>
      <c r="O3688" s="33">
        <f t="shared" si="172"/>
        <v>0</v>
      </c>
      <c r="P3688" s="34" t="str">
        <f t="shared" si="173"/>
        <v>1-30</v>
      </c>
      <c r="Q3688" s="35" t="str">
        <f>+VLOOKUP(B3688,'[2]PORTAFOLIO JAN17'!$B$7:$T$4941,19,FALSE)</f>
        <v>MEXICO</v>
      </c>
      <c r="R3688" s="31">
        <v>0</v>
      </c>
      <c r="S3688" s="31">
        <v>0</v>
      </c>
      <c r="T3688" s="31" t="s">
        <v>45</v>
      </c>
      <c r="U3688" s="41" t="s">
        <v>64</v>
      </c>
      <c r="V3688" s="42">
        <v>131386.54519870001</v>
      </c>
      <c r="W3688" s="43">
        <v>131386.54519870001</v>
      </c>
      <c r="X3688" s="38">
        <v>0</v>
      </c>
      <c r="Y3688" s="38">
        <v>0</v>
      </c>
      <c r="Z3688" s="38">
        <v>0</v>
      </c>
      <c r="AA3688" s="38">
        <v>0</v>
      </c>
      <c r="AB3688" s="38">
        <v>0</v>
      </c>
      <c r="AC3688" s="38">
        <v>0</v>
      </c>
      <c r="AD3688" s="38" t="s">
        <v>47</v>
      </c>
    </row>
    <row r="3689" spans="1:30" s="27" customFormat="1" ht="15" customHeight="1" x14ac:dyDescent="0.25">
      <c r="A3689" s="28" t="s">
        <v>39</v>
      </c>
      <c r="B3689" s="28" t="s">
        <v>3741</v>
      </c>
      <c r="C3689" s="85">
        <v>42767</v>
      </c>
      <c r="D3689" s="29">
        <f>+VLOOKUP(B3689,'[2]HG-Mexico by Contract'!$B$8:$G$4512,6,FALSE)</f>
        <v>455321</v>
      </c>
      <c r="E3689" s="29"/>
      <c r="F3689" s="28" t="s">
        <v>41</v>
      </c>
      <c r="G3689" s="28" t="s">
        <v>42</v>
      </c>
      <c r="H3689" s="28" t="s">
        <v>44</v>
      </c>
      <c r="I3689" s="31">
        <v>75911.490000000005</v>
      </c>
      <c r="J3689" s="32">
        <f t="shared" si="171"/>
        <v>75911.490000000005</v>
      </c>
      <c r="K3689" s="31">
        <v>0</v>
      </c>
      <c r="L3689" s="31">
        <v>0</v>
      </c>
      <c r="M3689" s="31">
        <v>0</v>
      </c>
      <c r="N3689" s="31">
        <v>0</v>
      </c>
      <c r="O3689" s="33">
        <f t="shared" si="172"/>
        <v>0</v>
      </c>
      <c r="P3689" s="34" t="str">
        <f t="shared" si="173"/>
        <v>1-30</v>
      </c>
      <c r="Q3689" s="35" t="s">
        <v>3742</v>
      </c>
      <c r="R3689" s="31">
        <v>0</v>
      </c>
      <c r="S3689" s="31">
        <v>0</v>
      </c>
      <c r="T3689" s="31" t="s">
        <v>45</v>
      </c>
      <c r="U3689" s="36" t="s">
        <v>46</v>
      </c>
      <c r="V3689" s="37">
        <v>75911.490000000005</v>
      </c>
      <c r="W3689" s="38">
        <v>75911.490000000005</v>
      </c>
      <c r="X3689" s="38">
        <v>0</v>
      </c>
      <c r="Y3689" s="38">
        <v>0</v>
      </c>
      <c r="Z3689" s="38">
        <v>0</v>
      </c>
      <c r="AA3689" s="38">
        <v>0</v>
      </c>
      <c r="AB3689" s="38">
        <v>0</v>
      </c>
      <c r="AC3689" s="38">
        <v>0</v>
      </c>
      <c r="AD3689" s="38" t="s">
        <v>47</v>
      </c>
    </row>
    <row r="3690" spans="1:30" s="27" customFormat="1" ht="15" customHeight="1" x14ac:dyDescent="0.25">
      <c r="A3690" s="39" t="s">
        <v>39</v>
      </c>
      <c r="B3690" s="39" t="s">
        <v>3743</v>
      </c>
      <c r="C3690" s="86">
        <v>42767</v>
      </c>
      <c r="D3690" s="29">
        <f>+VLOOKUP(B3690,'[2]HG-Mexico by Contract'!$B$8:$G$4512,6,FALSE)</f>
        <v>316355</v>
      </c>
      <c r="E3690" s="29"/>
      <c r="F3690" s="39" t="s">
        <v>41</v>
      </c>
      <c r="G3690" s="39" t="s">
        <v>42</v>
      </c>
      <c r="H3690" s="39" t="s">
        <v>63</v>
      </c>
      <c r="I3690" s="40">
        <v>1012000</v>
      </c>
      <c r="J3690" s="32">
        <f t="shared" si="171"/>
        <v>50832.760005601769</v>
      </c>
      <c r="K3690" s="31">
        <v>0</v>
      </c>
      <c r="L3690" s="31">
        <v>0</v>
      </c>
      <c r="M3690" s="31">
        <v>0</v>
      </c>
      <c r="N3690" s="31">
        <v>0</v>
      </c>
      <c r="O3690" s="33">
        <f t="shared" si="172"/>
        <v>0</v>
      </c>
      <c r="P3690" s="34" t="str">
        <f t="shared" si="173"/>
        <v>1-30</v>
      </c>
      <c r="Q3690" s="35" t="str">
        <f>+VLOOKUP(B3690,'[2]PORTAFOLIO JAN17'!$B$7:$T$4941,19,FALSE)</f>
        <v>MEXICO</v>
      </c>
      <c r="R3690" s="31">
        <v>0</v>
      </c>
      <c r="S3690" s="31">
        <v>0</v>
      </c>
      <c r="T3690" s="31" t="s">
        <v>45</v>
      </c>
      <c r="U3690" s="41" t="s">
        <v>64</v>
      </c>
      <c r="V3690" s="42">
        <v>50832.76</v>
      </c>
      <c r="W3690" s="43">
        <v>50832.76</v>
      </c>
      <c r="X3690" s="38">
        <v>0</v>
      </c>
      <c r="Y3690" s="38">
        <v>0</v>
      </c>
      <c r="Z3690" s="38">
        <v>0</v>
      </c>
      <c r="AA3690" s="38">
        <v>0</v>
      </c>
      <c r="AB3690" s="38">
        <v>0</v>
      </c>
      <c r="AC3690" s="38">
        <v>0</v>
      </c>
      <c r="AD3690" s="38" t="s">
        <v>47</v>
      </c>
    </row>
    <row r="3691" spans="1:30" s="27" customFormat="1" ht="15" customHeight="1" x14ac:dyDescent="0.25">
      <c r="A3691" s="28" t="s">
        <v>39</v>
      </c>
      <c r="B3691" s="28" t="s">
        <v>3744</v>
      </c>
      <c r="C3691" s="85">
        <v>42767</v>
      </c>
      <c r="D3691" s="29">
        <f>+VLOOKUP(B3691,'[2]HG-Mexico by Contract'!$B$8:$G$4512,6,FALSE)</f>
        <v>318173</v>
      </c>
      <c r="E3691" s="29"/>
      <c r="F3691" s="28" t="s">
        <v>41</v>
      </c>
      <c r="G3691" s="28" t="s">
        <v>42</v>
      </c>
      <c r="H3691" s="28" t="s">
        <v>44</v>
      </c>
      <c r="I3691" s="31">
        <v>4388992.63</v>
      </c>
      <c r="J3691" s="32">
        <f t="shared" si="171"/>
        <v>4388992.63</v>
      </c>
      <c r="K3691" s="31">
        <v>0</v>
      </c>
      <c r="L3691" s="31">
        <v>0</v>
      </c>
      <c r="M3691" s="31">
        <v>0</v>
      </c>
      <c r="N3691" s="31">
        <v>0</v>
      </c>
      <c r="O3691" s="33">
        <f t="shared" si="172"/>
        <v>0</v>
      </c>
      <c r="P3691" s="34" t="str">
        <f t="shared" si="173"/>
        <v>1-30</v>
      </c>
      <c r="Q3691" s="35" t="str">
        <f>+VLOOKUP(B3691,'[2]PORTAFOLIO JAN17'!$B$7:$T$4941,19,FALSE)</f>
        <v>MEXICO</v>
      </c>
      <c r="R3691" s="31">
        <v>0</v>
      </c>
      <c r="S3691" s="31">
        <v>0</v>
      </c>
      <c r="T3691" s="31" t="s">
        <v>45</v>
      </c>
      <c r="U3691" s="36" t="s">
        <v>46</v>
      </c>
      <c r="V3691" s="37">
        <v>4388992.63</v>
      </c>
      <c r="W3691" s="38">
        <v>4388992.63</v>
      </c>
      <c r="X3691" s="38">
        <v>0</v>
      </c>
      <c r="Y3691" s="38">
        <v>0</v>
      </c>
      <c r="Z3691" s="38">
        <v>0</v>
      </c>
      <c r="AA3691" s="38">
        <v>0</v>
      </c>
      <c r="AB3691" s="38">
        <v>0</v>
      </c>
      <c r="AC3691" s="38">
        <v>0</v>
      </c>
      <c r="AD3691" s="38" t="s">
        <v>47</v>
      </c>
    </row>
    <row r="3692" spans="1:30" s="27" customFormat="1" ht="15" customHeight="1" x14ac:dyDescent="0.25">
      <c r="A3692" s="39" t="s">
        <v>39</v>
      </c>
      <c r="B3692" s="39" t="s">
        <v>3745</v>
      </c>
      <c r="C3692" s="86">
        <v>42767</v>
      </c>
      <c r="D3692" s="29">
        <f>+VLOOKUP(B3692,'[2]HG-Mexico by Contract'!$B$8:$G$4512,6,FALSE)</f>
        <v>320482</v>
      </c>
      <c r="E3692" s="29"/>
      <c r="F3692" s="39" t="s">
        <v>41</v>
      </c>
      <c r="G3692" s="39" t="s">
        <v>42</v>
      </c>
      <c r="H3692" s="39" t="s">
        <v>44</v>
      </c>
      <c r="I3692" s="40">
        <v>423463.46</v>
      </c>
      <c r="J3692" s="32">
        <f t="shared" si="171"/>
        <v>423463.46</v>
      </c>
      <c r="K3692" s="31">
        <v>0</v>
      </c>
      <c r="L3692" s="31">
        <v>0</v>
      </c>
      <c r="M3692" s="31">
        <v>0</v>
      </c>
      <c r="N3692" s="31">
        <v>0</v>
      </c>
      <c r="O3692" s="33">
        <f t="shared" si="172"/>
        <v>0</v>
      </c>
      <c r="P3692" s="34" t="str">
        <f t="shared" si="173"/>
        <v>1-30</v>
      </c>
      <c r="Q3692" s="35" t="s">
        <v>3639</v>
      </c>
      <c r="R3692" s="31">
        <v>0</v>
      </c>
      <c r="S3692" s="31">
        <v>0</v>
      </c>
      <c r="T3692" s="31" t="s">
        <v>45</v>
      </c>
      <c r="U3692" s="41" t="s">
        <v>46</v>
      </c>
      <c r="V3692" s="42">
        <v>423463.46</v>
      </c>
      <c r="W3692" s="43">
        <v>423463.46</v>
      </c>
      <c r="X3692" s="38">
        <v>0</v>
      </c>
      <c r="Y3692" s="38">
        <v>0</v>
      </c>
      <c r="Z3692" s="38">
        <v>0</v>
      </c>
      <c r="AA3692" s="38">
        <v>0</v>
      </c>
      <c r="AB3692" s="38">
        <v>0</v>
      </c>
      <c r="AC3692" s="38">
        <v>0</v>
      </c>
      <c r="AD3692" s="38" t="s">
        <v>47</v>
      </c>
    </row>
    <row r="3693" spans="1:30" s="27" customFormat="1" ht="15" customHeight="1" x14ac:dyDescent="0.25">
      <c r="A3693" s="28" t="s">
        <v>39</v>
      </c>
      <c r="B3693" s="28" t="s">
        <v>3746</v>
      </c>
      <c r="C3693" s="85">
        <v>42767</v>
      </c>
      <c r="D3693" s="29">
        <f>+VLOOKUP(B3693,'[2]HG-Mexico by Contract'!$B$8:$G$4512,6,FALSE)</f>
        <v>515350</v>
      </c>
      <c r="E3693" s="29"/>
      <c r="F3693" s="28" t="s">
        <v>41</v>
      </c>
      <c r="G3693" s="28" t="s">
        <v>42</v>
      </c>
      <c r="H3693" s="28" t="s">
        <v>63</v>
      </c>
      <c r="I3693" s="31">
        <v>1302979.8700000001</v>
      </c>
      <c r="J3693" s="32">
        <f t="shared" si="171"/>
        <v>65448.67887731245</v>
      </c>
      <c r="K3693" s="31">
        <v>0</v>
      </c>
      <c r="L3693" s="31">
        <v>0</v>
      </c>
      <c r="M3693" s="31">
        <v>0</v>
      </c>
      <c r="N3693" s="31">
        <v>0</v>
      </c>
      <c r="O3693" s="33">
        <f t="shared" si="172"/>
        <v>0</v>
      </c>
      <c r="P3693" s="34" t="str">
        <f t="shared" si="173"/>
        <v>1-30</v>
      </c>
      <c r="Q3693" s="35" t="str">
        <f>+VLOOKUP(B3693,'[2]PORTAFOLIO JAN17'!$B$7:$T$4941,19,FALSE)</f>
        <v>MEXICO</v>
      </c>
      <c r="R3693" s="31">
        <v>0</v>
      </c>
      <c r="S3693" s="31">
        <v>0</v>
      </c>
      <c r="T3693" s="31" t="s">
        <v>45</v>
      </c>
      <c r="U3693" s="36" t="s">
        <v>64</v>
      </c>
      <c r="V3693" s="37">
        <v>65448.678870099997</v>
      </c>
      <c r="W3693" s="38">
        <v>65448.678870099997</v>
      </c>
      <c r="X3693" s="38">
        <v>0</v>
      </c>
      <c r="Y3693" s="38">
        <v>0</v>
      </c>
      <c r="Z3693" s="38">
        <v>0</v>
      </c>
      <c r="AA3693" s="38">
        <v>0</v>
      </c>
      <c r="AB3693" s="38">
        <v>0</v>
      </c>
      <c r="AC3693" s="38">
        <v>0</v>
      </c>
      <c r="AD3693" s="38" t="s">
        <v>47</v>
      </c>
    </row>
    <row r="3694" spans="1:30" s="27" customFormat="1" ht="15" customHeight="1" x14ac:dyDescent="0.25">
      <c r="A3694" s="39" t="s">
        <v>39</v>
      </c>
      <c r="B3694" s="39" t="s">
        <v>3747</v>
      </c>
      <c r="C3694" s="86">
        <v>42767</v>
      </c>
      <c r="D3694" s="29">
        <f>+VLOOKUP(B3694,'[2]HG-Mexico by Contract'!$B$8:$G$4512,6,FALSE)</f>
        <v>310580</v>
      </c>
      <c r="E3694" s="29"/>
      <c r="F3694" s="39" t="s">
        <v>41</v>
      </c>
      <c r="G3694" s="39" t="s">
        <v>42</v>
      </c>
      <c r="H3694" s="39" t="s">
        <v>44</v>
      </c>
      <c r="I3694" s="40">
        <v>988761.62</v>
      </c>
      <c r="J3694" s="32">
        <f t="shared" si="171"/>
        <v>988761.62</v>
      </c>
      <c r="K3694" s="31">
        <v>0</v>
      </c>
      <c r="L3694" s="31">
        <v>0</v>
      </c>
      <c r="M3694" s="31">
        <v>0</v>
      </c>
      <c r="N3694" s="31">
        <v>0</v>
      </c>
      <c r="O3694" s="33">
        <f t="shared" si="172"/>
        <v>0</v>
      </c>
      <c r="P3694" s="34" t="str">
        <f t="shared" si="173"/>
        <v>1-30</v>
      </c>
      <c r="Q3694" s="35" t="str">
        <f>+VLOOKUP(B3694,'[2]PORTAFOLIO JAN17'!$B$7:$T$4941,19,FALSE)</f>
        <v>MEXICO</v>
      </c>
      <c r="R3694" s="31">
        <v>0</v>
      </c>
      <c r="S3694" s="31">
        <v>0</v>
      </c>
      <c r="T3694" s="31" t="s">
        <v>45</v>
      </c>
      <c r="U3694" s="41" t="s">
        <v>46</v>
      </c>
      <c r="V3694" s="42">
        <v>988761.62</v>
      </c>
      <c r="W3694" s="43">
        <v>988761.62</v>
      </c>
      <c r="X3694" s="38">
        <v>0</v>
      </c>
      <c r="Y3694" s="38">
        <v>0</v>
      </c>
      <c r="Z3694" s="38">
        <v>0</v>
      </c>
      <c r="AA3694" s="38">
        <v>0</v>
      </c>
      <c r="AB3694" s="38">
        <v>0</v>
      </c>
      <c r="AC3694" s="38">
        <v>0</v>
      </c>
      <c r="AD3694" s="38" t="s">
        <v>47</v>
      </c>
    </row>
    <row r="3695" spans="1:30" s="27" customFormat="1" ht="15" customHeight="1" x14ac:dyDescent="0.25">
      <c r="A3695" s="28" t="s">
        <v>39</v>
      </c>
      <c r="B3695" s="28" t="s">
        <v>3748</v>
      </c>
      <c r="C3695" s="85">
        <v>42767</v>
      </c>
      <c r="D3695" s="29">
        <f>+VLOOKUP(B3695,'[2]HG-Mexico by Contract'!$B$8:$G$4512,6,FALSE)</f>
        <v>455321</v>
      </c>
      <c r="E3695" s="29"/>
      <c r="F3695" s="28" t="s">
        <v>41</v>
      </c>
      <c r="G3695" s="28" t="s">
        <v>42</v>
      </c>
      <c r="H3695" s="28" t="s">
        <v>44</v>
      </c>
      <c r="I3695" s="31">
        <v>230778.57</v>
      </c>
      <c r="J3695" s="32">
        <f t="shared" si="171"/>
        <v>230778.57</v>
      </c>
      <c r="K3695" s="31">
        <v>0</v>
      </c>
      <c r="L3695" s="31">
        <v>0</v>
      </c>
      <c r="M3695" s="31">
        <v>0</v>
      </c>
      <c r="N3695" s="31">
        <v>0</v>
      </c>
      <c r="O3695" s="33">
        <f t="shared" si="172"/>
        <v>0</v>
      </c>
      <c r="P3695" s="34" t="str">
        <f t="shared" si="173"/>
        <v>1-30</v>
      </c>
      <c r="Q3695" s="35" t="s">
        <v>3742</v>
      </c>
      <c r="R3695" s="31">
        <v>0</v>
      </c>
      <c r="S3695" s="31">
        <v>0</v>
      </c>
      <c r="T3695" s="31" t="s">
        <v>45</v>
      </c>
      <c r="U3695" s="36" t="s">
        <v>46</v>
      </c>
      <c r="V3695" s="37">
        <v>230778.57</v>
      </c>
      <c r="W3695" s="38">
        <v>230778.57</v>
      </c>
      <c r="X3695" s="38">
        <v>0</v>
      </c>
      <c r="Y3695" s="38">
        <v>0</v>
      </c>
      <c r="Z3695" s="38">
        <v>0</v>
      </c>
      <c r="AA3695" s="38">
        <v>0</v>
      </c>
      <c r="AB3695" s="38">
        <v>0</v>
      </c>
      <c r="AC3695" s="38">
        <v>0</v>
      </c>
      <c r="AD3695" s="38" t="s">
        <v>47</v>
      </c>
    </row>
    <row r="3696" spans="1:30" s="27" customFormat="1" ht="15" customHeight="1" x14ac:dyDescent="0.25">
      <c r="A3696" s="39" t="s">
        <v>39</v>
      </c>
      <c r="B3696" s="39" t="s">
        <v>3749</v>
      </c>
      <c r="C3696" s="86">
        <v>42767</v>
      </c>
      <c r="D3696" s="29">
        <f>+VLOOKUP(B3696,'[2]HG-Mexico by Contract'!$B$8:$G$4512,6,FALSE)</f>
        <v>337631</v>
      </c>
      <c r="E3696" s="29"/>
      <c r="F3696" s="39" t="s">
        <v>41</v>
      </c>
      <c r="G3696" s="39" t="s">
        <v>42</v>
      </c>
      <c r="H3696" s="39" t="s">
        <v>44</v>
      </c>
      <c r="I3696" s="40">
        <v>102344.41</v>
      </c>
      <c r="J3696" s="32">
        <f t="shared" si="171"/>
        <v>102344.41</v>
      </c>
      <c r="K3696" s="31">
        <v>0</v>
      </c>
      <c r="L3696" s="31">
        <v>0</v>
      </c>
      <c r="M3696" s="31">
        <v>0</v>
      </c>
      <c r="N3696" s="31">
        <v>0</v>
      </c>
      <c r="O3696" s="33">
        <f t="shared" si="172"/>
        <v>0</v>
      </c>
      <c r="P3696" s="34" t="str">
        <f t="shared" si="173"/>
        <v>1-30</v>
      </c>
      <c r="Q3696" s="35" t="str">
        <f>+VLOOKUP(B3696,'[2]PORTAFOLIO JAN17'!$B$7:$T$4941,19,FALSE)</f>
        <v>NICARAGUA</v>
      </c>
      <c r="R3696" s="31">
        <v>0</v>
      </c>
      <c r="S3696" s="31">
        <v>0</v>
      </c>
      <c r="T3696" s="31" t="s">
        <v>45</v>
      </c>
      <c r="U3696" s="41" t="s">
        <v>46</v>
      </c>
      <c r="V3696" s="42">
        <v>102344.41</v>
      </c>
      <c r="W3696" s="43">
        <v>102344.41</v>
      </c>
      <c r="X3696" s="38">
        <v>0</v>
      </c>
      <c r="Y3696" s="38">
        <v>0</v>
      </c>
      <c r="Z3696" s="38">
        <v>0</v>
      </c>
      <c r="AA3696" s="38">
        <v>0</v>
      </c>
      <c r="AB3696" s="38">
        <v>0</v>
      </c>
      <c r="AC3696" s="38">
        <v>0</v>
      </c>
      <c r="AD3696" s="38" t="s">
        <v>47</v>
      </c>
    </row>
    <row r="3697" spans="1:30" s="27" customFormat="1" ht="15" customHeight="1" x14ac:dyDescent="0.25">
      <c r="A3697" s="28" t="s">
        <v>39</v>
      </c>
      <c r="B3697" s="28" t="s">
        <v>3750</v>
      </c>
      <c r="C3697" s="85">
        <v>42767</v>
      </c>
      <c r="D3697" s="29">
        <f>+VLOOKUP(B3697,'[2]HG-Mexico by Contract'!$B$8:$G$4512,6,FALSE)</f>
        <v>526295</v>
      </c>
      <c r="E3697" s="29"/>
      <c r="F3697" s="28" t="s">
        <v>41</v>
      </c>
      <c r="G3697" s="28" t="s">
        <v>42</v>
      </c>
      <c r="H3697" s="28" t="s">
        <v>44</v>
      </c>
      <c r="I3697" s="31">
        <v>91716.27</v>
      </c>
      <c r="J3697" s="32">
        <f t="shared" si="171"/>
        <v>91716.27</v>
      </c>
      <c r="K3697" s="31">
        <v>0</v>
      </c>
      <c r="L3697" s="31">
        <v>0</v>
      </c>
      <c r="M3697" s="31">
        <v>0</v>
      </c>
      <c r="N3697" s="31">
        <v>0</v>
      </c>
      <c r="O3697" s="33">
        <f t="shared" si="172"/>
        <v>0</v>
      </c>
      <c r="P3697" s="34" t="str">
        <f t="shared" si="173"/>
        <v>1-30</v>
      </c>
      <c r="Q3697" s="35" t="str">
        <f>+VLOOKUP(B3697,'[2]PORTAFOLIO JAN17'!$B$7:$T$4941,19,FALSE)</f>
        <v>COSTA RICA</v>
      </c>
      <c r="R3697" s="31">
        <v>0</v>
      </c>
      <c r="S3697" s="31">
        <v>0</v>
      </c>
      <c r="T3697" s="31" t="s">
        <v>45</v>
      </c>
      <c r="U3697" s="36" t="s">
        <v>46</v>
      </c>
      <c r="V3697" s="37">
        <v>91716.27</v>
      </c>
      <c r="W3697" s="38">
        <v>91716.27</v>
      </c>
      <c r="X3697" s="38">
        <v>0</v>
      </c>
      <c r="Y3697" s="38">
        <v>0</v>
      </c>
      <c r="Z3697" s="38">
        <v>0</v>
      </c>
      <c r="AA3697" s="38">
        <v>0</v>
      </c>
      <c r="AB3697" s="38">
        <v>0</v>
      </c>
      <c r="AC3697" s="38">
        <v>0</v>
      </c>
      <c r="AD3697" s="38" t="s">
        <v>47</v>
      </c>
    </row>
    <row r="3698" spans="1:30" s="27" customFormat="1" ht="15" customHeight="1" x14ac:dyDescent="0.25">
      <c r="A3698" s="39" t="s">
        <v>39</v>
      </c>
      <c r="B3698" s="39" t="s">
        <v>3751</v>
      </c>
      <c r="C3698" s="86">
        <v>42767</v>
      </c>
      <c r="D3698" s="29">
        <f>+VLOOKUP(B3698,'[2]HG-Mexico by Contract'!$B$8:$G$4512,6,FALSE)</f>
        <v>313548</v>
      </c>
      <c r="E3698" s="29"/>
      <c r="F3698" s="39" t="s">
        <v>218</v>
      </c>
      <c r="G3698" s="39" t="s">
        <v>42</v>
      </c>
      <c r="H3698" s="39" t="s">
        <v>44</v>
      </c>
      <c r="I3698" s="40">
        <v>7623.57</v>
      </c>
      <c r="J3698" s="32">
        <f t="shared" si="171"/>
        <v>7623.57</v>
      </c>
      <c r="K3698" s="31">
        <v>0</v>
      </c>
      <c r="L3698" s="31">
        <v>0</v>
      </c>
      <c r="M3698" s="31">
        <v>0</v>
      </c>
      <c r="N3698" s="31">
        <v>0</v>
      </c>
      <c r="O3698" s="33">
        <f t="shared" si="172"/>
        <v>0</v>
      </c>
      <c r="P3698" s="34" t="str">
        <f t="shared" si="173"/>
        <v>1-30</v>
      </c>
      <c r="Q3698" s="35" t="str">
        <f>+VLOOKUP(B3698,'[2]PORTAFOLIO JAN17'!$B$7:$T$4941,19,FALSE)</f>
        <v>NICARAGUA</v>
      </c>
      <c r="R3698" s="31">
        <v>0</v>
      </c>
      <c r="S3698" s="31">
        <v>0</v>
      </c>
      <c r="T3698" s="31" t="s">
        <v>45</v>
      </c>
      <c r="U3698" s="41" t="s">
        <v>46</v>
      </c>
      <c r="V3698" s="42">
        <v>7623.57</v>
      </c>
      <c r="W3698" s="43">
        <v>7623.57</v>
      </c>
      <c r="X3698" s="38">
        <v>0</v>
      </c>
      <c r="Y3698" s="38">
        <v>0</v>
      </c>
      <c r="Z3698" s="38">
        <v>0</v>
      </c>
      <c r="AA3698" s="38">
        <v>0</v>
      </c>
      <c r="AB3698" s="38">
        <v>0</v>
      </c>
      <c r="AC3698" s="38">
        <v>0</v>
      </c>
      <c r="AD3698" s="38" t="s">
        <v>47</v>
      </c>
    </row>
    <row r="3699" spans="1:30" s="27" customFormat="1" ht="15" customHeight="1" x14ac:dyDescent="0.25">
      <c r="A3699" s="28" t="s">
        <v>39</v>
      </c>
      <c r="B3699" s="28" t="s">
        <v>3752</v>
      </c>
      <c r="C3699" s="85">
        <v>42767</v>
      </c>
      <c r="D3699" s="29">
        <f>+VLOOKUP(B3699,'[2]HG-Mexico by Contract'!$B$8:$G$4512,6,FALSE)</f>
        <v>313548</v>
      </c>
      <c r="E3699" s="29"/>
      <c r="F3699" s="28" t="s">
        <v>218</v>
      </c>
      <c r="G3699" s="28" t="s">
        <v>42</v>
      </c>
      <c r="H3699" s="28" t="s">
        <v>44</v>
      </c>
      <c r="I3699" s="31">
        <v>8131.81</v>
      </c>
      <c r="J3699" s="32">
        <f t="shared" si="171"/>
        <v>8131.81</v>
      </c>
      <c r="K3699" s="31">
        <v>0</v>
      </c>
      <c r="L3699" s="31">
        <v>0</v>
      </c>
      <c r="M3699" s="31">
        <v>0</v>
      </c>
      <c r="N3699" s="31">
        <v>0</v>
      </c>
      <c r="O3699" s="33">
        <f t="shared" si="172"/>
        <v>0</v>
      </c>
      <c r="P3699" s="34" t="str">
        <f t="shared" si="173"/>
        <v>1-30</v>
      </c>
      <c r="Q3699" s="35" t="str">
        <f>+VLOOKUP(B3699,'[2]PORTAFOLIO JAN17'!$B$7:$T$4941,19,FALSE)</f>
        <v>NICARAGUA</v>
      </c>
      <c r="R3699" s="31">
        <v>0</v>
      </c>
      <c r="S3699" s="31">
        <v>0</v>
      </c>
      <c r="T3699" s="31" t="s">
        <v>45</v>
      </c>
      <c r="U3699" s="36" t="s">
        <v>46</v>
      </c>
      <c r="V3699" s="37">
        <v>8131.81</v>
      </c>
      <c r="W3699" s="38">
        <v>8131.81</v>
      </c>
      <c r="X3699" s="38">
        <v>0</v>
      </c>
      <c r="Y3699" s="38">
        <v>0</v>
      </c>
      <c r="Z3699" s="38">
        <v>0</v>
      </c>
      <c r="AA3699" s="38">
        <v>0</v>
      </c>
      <c r="AB3699" s="38">
        <v>0</v>
      </c>
      <c r="AC3699" s="38">
        <v>0</v>
      </c>
      <c r="AD3699" s="38" t="s">
        <v>47</v>
      </c>
    </row>
    <row r="3700" spans="1:30" s="27" customFormat="1" ht="15" customHeight="1" x14ac:dyDescent="0.25">
      <c r="A3700" s="39" t="s">
        <v>39</v>
      </c>
      <c r="B3700" s="39" t="s">
        <v>3753</v>
      </c>
      <c r="C3700" s="86">
        <v>42767</v>
      </c>
      <c r="D3700" s="29">
        <f>+VLOOKUP(B3700,'[2]HG-Mexico by Contract'!$B$8:$G$4512,6,FALSE)</f>
        <v>364949</v>
      </c>
      <c r="E3700" s="29"/>
      <c r="F3700" s="39" t="s">
        <v>41</v>
      </c>
      <c r="G3700" s="39" t="s">
        <v>42</v>
      </c>
      <c r="H3700" s="39" t="s">
        <v>44</v>
      </c>
      <c r="I3700" s="40">
        <v>111166.67</v>
      </c>
      <c r="J3700" s="32">
        <f t="shared" si="171"/>
        <v>111166.67</v>
      </c>
      <c r="K3700" s="31">
        <v>0</v>
      </c>
      <c r="L3700" s="31">
        <v>0</v>
      </c>
      <c r="M3700" s="31">
        <v>0</v>
      </c>
      <c r="N3700" s="31">
        <v>0</v>
      </c>
      <c r="O3700" s="33">
        <f t="shared" si="172"/>
        <v>0</v>
      </c>
      <c r="P3700" s="34" t="str">
        <f t="shared" si="173"/>
        <v>1-30</v>
      </c>
      <c r="Q3700" s="35" t="s">
        <v>555</v>
      </c>
      <c r="R3700" s="31">
        <v>0</v>
      </c>
      <c r="S3700" s="31">
        <v>0</v>
      </c>
      <c r="T3700" s="31" t="s">
        <v>45</v>
      </c>
      <c r="U3700" s="41" t="s">
        <v>46</v>
      </c>
      <c r="V3700" s="42">
        <v>111166.67</v>
      </c>
      <c r="W3700" s="43">
        <v>111166.67</v>
      </c>
      <c r="X3700" s="38">
        <v>0</v>
      </c>
      <c r="Y3700" s="38">
        <v>0</v>
      </c>
      <c r="Z3700" s="38">
        <v>0</v>
      </c>
      <c r="AA3700" s="38">
        <v>0</v>
      </c>
      <c r="AB3700" s="38">
        <v>0</v>
      </c>
      <c r="AC3700" s="38">
        <v>0</v>
      </c>
      <c r="AD3700" s="38" t="s">
        <v>47</v>
      </c>
    </row>
    <row r="3701" spans="1:30" s="27" customFormat="1" ht="15" customHeight="1" x14ac:dyDescent="0.25">
      <c r="A3701" s="28" t="s">
        <v>39</v>
      </c>
      <c r="B3701" s="28" t="s">
        <v>3754</v>
      </c>
      <c r="C3701" s="85">
        <v>42767</v>
      </c>
      <c r="D3701" s="29">
        <f>+VLOOKUP(B3701,'[2]HG-Mexico by Contract'!$B$8:$G$4512,6,FALSE)</f>
        <v>313548</v>
      </c>
      <c r="E3701" s="29"/>
      <c r="F3701" s="28" t="s">
        <v>218</v>
      </c>
      <c r="G3701" s="28" t="s">
        <v>42</v>
      </c>
      <c r="H3701" s="28" t="s">
        <v>44</v>
      </c>
      <c r="I3701" s="31">
        <v>7623.57</v>
      </c>
      <c r="J3701" s="32">
        <f t="shared" si="171"/>
        <v>7623.57</v>
      </c>
      <c r="K3701" s="31">
        <v>0</v>
      </c>
      <c r="L3701" s="31">
        <v>0</v>
      </c>
      <c r="M3701" s="31">
        <v>0</v>
      </c>
      <c r="N3701" s="31">
        <v>0</v>
      </c>
      <c r="O3701" s="33">
        <f t="shared" si="172"/>
        <v>0</v>
      </c>
      <c r="P3701" s="34" t="str">
        <f t="shared" si="173"/>
        <v>1-30</v>
      </c>
      <c r="Q3701" s="35" t="str">
        <f>+VLOOKUP(B3701,'[2]PORTAFOLIO JAN17'!$B$7:$T$4941,19,FALSE)</f>
        <v>NICARAGUA</v>
      </c>
      <c r="R3701" s="31">
        <v>0</v>
      </c>
      <c r="S3701" s="31">
        <v>0</v>
      </c>
      <c r="T3701" s="31" t="s">
        <v>45</v>
      </c>
      <c r="U3701" s="36" t="s">
        <v>46</v>
      </c>
      <c r="V3701" s="37">
        <v>7623.57</v>
      </c>
      <c r="W3701" s="38">
        <v>7623.57</v>
      </c>
      <c r="X3701" s="38">
        <v>0</v>
      </c>
      <c r="Y3701" s="38">
        <v>0</v>
      </c>
      <c r="Z3701" s="38">
        <v>0</v>
      </c>
      <c r="AA3701" s="38">
        <v>0</v>
      </c>
      <c r="AB3701" s="38">
        <v>0</v>
      </c>
      <c r="AC3701" s="38">
        <v>0</v>
      </c>
      <c r="AD3701" s="38" t="s">
        <v>47</v>
      </c>
    </row>
    <row r="3702" spans="1:30" s="27" customFormat="1" ht="15" customHeight="1" x14ac:dyDescent="0.25">
      <c r="A3702" s="39" t="s">
        <v>39</v>
      </c>
      <c r="B3702" s="39" t="s">
        <v>3755</v>
      </c>
      <c r="C3702" s="86">
        <v>42767</v>
      </c>
      <c r="D3702" s="29">
        <f>+VLOOKUP(B3702,'[2]HG-Mexico by Contract'!$B$8:$G$4512,6,FALSE)</f>
        <v>313548</v>
      </c>
      <c r="E3702" s="29"/>
      <c r="F3702" s="39" t="s">
        <v>218</v>
      </c>
      <c r="G3702" s="39" t="s">
        <v>42</v>
      </c>
      <c r="H3702" s="39" t="s">
        <v>44</v>
      </c>
      <c r="I3702" s="40">
        <v>26161.35</v>
      </c>
      <c r="J3702" s="32">
        <f t="shared" si="171"/>
        <v>26161.35</v>
      </c>
      <c r="K3702" s="31">
        <v>0</v>
      </c>
      <c r="L3702" s="31">
        <v>0</v>
      </c>
      <c r="M3702" s="31">
        <v>0</v>
      </c>
      <c r="N3702" s="31">
        <v>0</v>
      </c>
      <c r="O3702" s="33">
        <f t="shared" si="172"/>
        <v>0</v>
      </c>
      <c r="P3702" s="34" t="str">
        <f t="shared" si="173"/>
        <v>1-30</v>
      </c>
      <c r="Q3702" s="35" t="str">
        <f>+VLOOKUP(B3702,'[2]PORTAFOLIO JAN17'!$B$7:$T$4941,19,FALSE)</f>
        <v>NICARAGUA</v>
      </c>
      <c r="R3702" s="31">
        <v>0</v>
      </c>
      <c r="S3702" s="31">
        <v>0</v>
      </c>
      <c r="T3702" s="31" t="s">
        <v>45</v>
      </c>
      <c r="U3702" s="41" t="s">
        <v>46</v>
      </c>
      <c r="V3702" s="42">
        <v>26161.35</v>
      </c>
      <c r="W3702" s="43">
        <v>26161.35</v>
      </c>
      <c r="X3702" s="38">
        <v>0</v>
      </c>
      <c r="Y3702" s="38">
        <v>0</v>
      </c>
      <c r="Z3702" s="38">
        <v>0</v>
      </c>
      <c r="AA3702" s="38">
        <v>0</v>
      </c>
      <c r="AB3702" s="38">
        <v>0</v>
      </c>
      <c r="AC3702" s="38">
        <v>0</v>
      </c>
      <c r="AD3702" s="38" t="s">
        <v>47</v>
      </c>
    </row>
    <row r="3703" spans="1:30" s="27" customFormat="1" ht="15" customHeight="1" x14ac:dyDescent="0.25">
      <c r="A3703" s="28" t="s">
        <v>39</v>
      </c>
      <c r="B3703" s="28" t="s">
        <v>3756</v>
      </c>
      <c r="C3703" s="85">
        <v>42767</v>
      </c>
      <c r="D3703" s="29">
        <f>+VLOOKUP(B3703,'[2]HG-Mexico by Contract'!$B$8:$G$4512,6,FALSE)</f>
        <v>313548</v>
      </c>
      <c r="E3703" s="29"/>
      <c r="F3703" s="28" t="s">
        <v>218</v>
      </c>
      <c r="G3703" s="28" t="s">
        <v>42</v>
      </c>
      <c r="H3703" s="28" t="s">
        <v>44</v>
      </c>
      <c r="I3703" s="31">
        <v>61920.77</v>
      </c>
      <c r="J3703" s="32">
        <f t="shared" si="171"/>
        <v>61920.77</v>
      </c>
      <c r="K3703" s="31">
        <v>0</v>
      </c>
      <c r="L3703" s="31">
        <v>0</v>
      </c>
      <c r="M3703" s="31">
        <v>0</v>
      </c>
      <c r="N3703" s="31">
        <v>0</v>
      </c>
      <c r="O3703" s="33">
        <f t="shared" si="172"/>
        <v>0</v>
      </c>
      <c r="P3703" s="34" t="str">
        <f t="shared" si="173"/>
        <v>1-30</v>
      </c>
      <c r="Q3703" s="35" t="str">
        <f>+VLOOKUP(B3703,'[2]PORTAFOLIO JAN17'!$B$7:$T$4941,19,FALSE)</f>
        <v>NICARAGUA</v>
      </c>
      <c r="R3703" s="31">
        <v>0</v>
      </c>
      <c r="S3703" s="31">
        <v>0</v>
      </c>
      <c r="T3703" s="31" t="s">
        <v>45</v>
      </c>
      <c r="U3703" s="36" t="s">
        <v>46</v>
      </c>
      <c r="V3703" s="37">
        <v>61920.77</v>
      </c>
      <c r="W3703" s="38">
        <v>61920.77</v>
      </c>
      <c r="X3703" s="38">
        <v>0</v>
      </c>
      <c r="Y3703" s="38">
        <v>0</v>
      </c>
      <c r="Z3703" s="38">
        <v>0</v>
      </c>
      <c r="AA3703" s="38">
        <v>0</v>
      </c>
      <c r="AB3703" s="38">
        <v>0</v>
      </c>
      <c r="AC3703" s="38">
        <v>0</v>
      </c>
      <c r="AD3703" s="38" t="s">
        <v>47</v>
      </c>
    </row>
    <row r="3704" spans="1:30" s="27" customFormat="1" ht="15" customHeight="1" x14ac:dyDescent="0.25">
      <c r="A3704" s="39" t="s">
        <v>39</v>
      </c>
      <c r="B3704" s="39" t="s">
        <v>3757</v>
      </c>
      <c r="C3704" s="86">
        <v>42767</v>
      </c>
      <c r="D3704" s="29">
        <f>+VLOOKUP(B3704,'[2]HG-Mexico by Contract'!$B$8:$G$4512,6,FALSE)</f>
        <v>313548</v>
      </c>
      <c r="E3704" s="29"/>
      <c r="F3704" s="39" t="s">
        <v>218</v>
      </c>
      <c r="G3704" s="39" t="s">
        <v>42</v>
      </c>
      <c r="H3704" s="39" t="s">
        <v>44</v>
      </c>
      <c r="I3704" s="40">
        <v>25715.91</v>
      </c>
      <c r="J3704" s="32">
        <f t="shared" si="171"/>
        <v>25715.91</v>
      </c>
      <c r="K3704" s="31">
        <v>0</v>
      </c>
      <c r="L3704" s="31">
        <v>0</v>
      </c>
      <c r="M3704" s="31">
        <v>0</v>
      </c>
      <c r="N3704" s="31">
        <v>0</v>
      </c>
      <c r="O3704" s="33">
        <f t="shared" si="172"/>
        <v>0</v>
      </c>
      <c r="P3704" s="34" t="str">
        <f t="shared" si="173"/>
        <v>1-30</v>
      </c>
      <c r="Q3704" s="35" t="str">
        <f>+VLOOKUP(B3704,'[2]PORTAFOLIO JAN17'!$B$7:$T$4941,19,FALSE)</f>
        <v>NICARAGUA</v>
      </c>
      <c r="R3704" s="31">
        <v>0</v>
      </c>
      <c r="S3704" s="31">
        <v>0</v>
      </c>
      <c r="T3704" s="31" t="s">
        <v>45</v>
      </c>
      <c r="U3704" s="41" t="s">
        <v>46</v>
      </c>
      <c r="V3704" s="42">
        <v>25715.91</v>
      </c>
      <c r="W3704" s="43">
        <v>25715.91</v>
      </c>
      <c r="X3704" s="38">
        <v>0</v>
      </c>
      <c r="Y3704" s="38">
        <v>0</v>
      </c>
      <c r="Z3704" s="38">
        <v>0</v>
      </c>
      <c r="AA3704" s="38">
        <v>0</v>
      </c>
      <c r="AB3704" s="38">
        <v>0</v>
      </c>
      <c r="AC3704" s="38">
        <v>0</v>
      </c>
      <c r="AD3704" s="38" t="s">
        <v>47</v>
      </c>
    </row>
    <row r="3705" spans="1:30" s="27" customFormat="1" ht="15" customHeight="1" x14ac:dyDescent="0.25">
      <c r="A3705" s="28" t="s">
        <v>39</v>
      </c>
      <c r="B3705" s="28" t="s">
        <v>3758</v>
      </c>
      <c r="C3705" s="85">
        <v>42767</v>
      </c>
      <c r="D3705" s="29">
        <f>+VLOOKUP(B3705,'[2]HG-Mexico by Contract'!$B$8:$G$4512,6,FALSE)</f>
        <v>313548</v>
      </c>
      <c r="E3705" s="29"/>
      <c r="F3705" s="28" t="s">
        <v>218</v>
      </c>
      <c r="G3705" s="28" t="s">
        <v>42</v>
      </c>
      <c r="H3705" s="28" t="s">
        <v>44</v>
      </c>
      <c r="I3705" s="31">
        <v>56619.3</v>
      </c>
      <c r="J3705" s="32">
        <f t="shared" si="171"/>
        <v>56619.3</v>
      </c>
      <c r="K3705" s="31">
        <v>0</v>
      </c>
      <c r="L3705" s="31">
        <v>0</v>
      </c>
      <c r="M3705" s="31">
        <v>0</v>
      </c>
      <c r="N3705" s="31">
        <v>0</v>
      </c>
      <c r="O3705" s="33">
        <f t="shared" si="172"/>
        <v>0</v>
      </c>
      <c r="P3705" s="34" t="str">
        <f t="shared" si="173"/>
        <v>1-30</v>
      </c>
      <c r="Q3705" s="35" t="str">
        <f>+VLOOKUP(B3705,'[2]PORTAFOLIO JAN17'!$B$7:$T$4941,19,FALSE)</f>
        <v>NICARAGUA</v>
      </c>
      <c r="R3705" s="31">
        <v>0</v>
      </c>
      <c r="S3705" s="31">
        <v>0</v>
      </c>
      <c r="T3705" s="31" t="s">
        <v>45</v>
      </c>
      <c r="U3705" s="36" t="s">
        <v>46</v>
      </c>
      <c r="V3705" s="37">
        <v>56619.3</v>
      </c>
      <c r="W3705" s="38">
        <v>56619.3</v>
      </c>
      <c r="X3705" s="38">
        <v>0</v>
      </c>
      <c r="Y3705" s="38">
        <v>0</v>
      </c>
      <c r="Z3705" s="38">
        <v>0</v>
      </c>
      <c r="AA3705" s="38">
        <v>0</v>
      </c>
      <c r="AB3705" s="38">
        <v>0</v>
      </c>
      <c r="AC3705" s="38">
        <v>0</v>
      </c>
      <c r="AD3705" s="38" t="s">
        <v>47</v>
      </c>
    </row>
    <row r="3706" spans="1:30" s="27" customFormat="1" ht="15" customHeight="1" x14ac:dyDescent="0.25">
      <c r="A3706" s="39" t="s">
        <v>39</v>
      </c>
      <c r="B3706" s="39" t="s">
        <v>3759</v>
      </c>
      <c r="C3706" s="86">
        <v>42767</v>
      </c>
      <c r="D3706" s="29">
        <f>+VLOOKUP(B3706,'[2]HG-Mexico by Contract'!$B$8:$G$4512,6,FALSE)</f>
        <v>313548</v>
      </c>
      <c r="E3706" s="29"/>
      <c r="F3706" s="39" t="s">
        <v>62</v>
      </c>
      <c r="G3706" s="39" t="s">
        <v>42</v>
      </c>
      <c r="H3706" s="39" t="s">
        <v>44</v>
      </c>
      <c r="I3706" s="40">
        <v>37992.550000000003</v>
      </c>
      <c r="J3706" s="32">
        <f t="shared" si="171"/>
        <v>37992.550000000003</v>
      </c>
      <c r="K3706" s="31">
        <v>0</v>
      </c>
      <c r="L3706" s="31">
        <v>0</v>
      </c>
      <c r="M3706" s="31">
        <v>0</v>
      </c>
      <c r="N3706" s="31">
        <v>0</v>
      </c>
      <c r="O3706" s="33">
        <f t="shared" si="172"/>
        <v>0</v>
      </c>
      <c r="P3706" s="34" t="str">
        <f t="shared" si="173"/>
        <v>1-30</v>
      </c>
      <c r="Q3706" s="35" t="str">
        <f>+VLOOKUP(B3706,'[2]PORTAFOLIO JAN17'!$B$7:$T$4941,19,FALSE)</f>
        <v>NICARAGUA</v>
      </c>
      <c r="R3706" s="31">
        <v>0</v>
      </c>
      <c r="S3706" s="31">
        <v>0</v>
      </c>
      <c r="T3706" s="31" t="s">
        <v>45</v>
      </c>
      <c r="U3706" s="41" t="s">
        <v>46</v>
      </c>
      <c r="V3706" s="42">
        <v>37992.550000000003</v>
      </c>
      <c r="W3706" s="43">
        <v>37992.550000000003</v>
      </c>
      <c r="X3706" s="38">
        <v>0</v>
      </c>
      <c r="Y3706" s="38">
        <v>0</v>
      </c>
      <c r="Z3706" s="38">
        <v>0</v>
      </c>
      <c r="AA3706" s="38">
        <v>0</v>
      </c>
      <c r="AB3706" s="38">
        <v>0</v>
      </c>
      <c r="AC3706" s="38">
        <v>0</v>
      </c>
      <c r="AD3706" s="38" t="s">
        <v>47</v>
      </c>
    </row>
    <row r="3707" spans="1:30" s="27" customFormat="1" ht="15" customHeight="1" x14ac:dyDescent="0.25">
      <c r="A3707" s="28" t="s">
        <v>39</v>
      </c>
      <c r="B3707" s="28" t="s">
        <v>3760</v>
      </c>
      <c r="C3707" s="85">
        <v>42767</v>
      </c>
      <c r="D3707" s="29">
        <f>+VLOOKUP(B3707,'[2]HG-Mexico by Contract'!$B$8:$G$4512,6,FALSE)</f>
        <v>313548</v>
      </c>
      <c r="E3707" s="29"/>
      <c r="F3707" s="28" t="s">
        <v>62</v>
      </c>
      <c r="G3707" s="28" t="s">
        <v>42</v>
      </c>
      <c r="H3707" s="28" t="s">
        <v>44</v>
      </c>
      <c r="I3707" s="31">
        <v>17163.400000000001</v>
      </c>
      <c r="J3707" s="32">
        <f t="shared" si="171"/>
        <v>17163.400000000001</v>
      </c>
      <c r="K3707" s="31">
        <v>0</v>
      </c>
      <c r="L3707" s="31">
        <v>0</v>
      </c>
      <c r="M3707" s="31">
        <v>0</v>
      </c>
      <c r="N3707" s="31">
        <v>0</v>
      </c>
      <c r="O3707" s="33">
        <f t="shared" si="172"/>
        <v>0</v>
      </c>
      <c r="P3707" s="34" t="str">
        <f t="shared" si="173"/>
        <v>1-30</v>
      </c>
      <c r="Q3707" s="35" t="str">
        <f>+VLOOKUP(B3707,'[2]PORTAFOLIO JAN17'!$B$7:$T$4941,19,FALSE)</f>
        <v>NICARAGUA</v>
      </c>
      <c r="R3707" s="31">
        <v>0</v>
      </c>
      <c r="S3707" s="31">
        <v>0</v>
      </c>
      <c r="T3707" s="31" t="s">
        <v>45</v>
      </c>
      <c r="U3707" s="36" t="s">
        <v>46</v>
      </c>
      <c r="V3707" s="37">
        <v>17163.400000000001</v>
      </c>
      <c r="W3707" s="38">
        <v>17163.400000000001</v>
      </c>
      <c r="X3707" s="38">
        <v>0</v>
      </c>
      <c r="Y3707" s="38">
        <v>0</v>
      </c>
      <c r="Z3707" s="38">
        <v>0</v>
      </c>
      <c r="AA3707" s="38">
        <v>0</v>
      </c>
      <c r="AB3707" s="38">
        <v>0</v>
      </c>
      <c r="AC3707" s="38">
        <v>0</v>
      </c>
      <c r="AD3707" s="38" t="s">
        <v>47</v>
      </c>
    </row>
    <row r="3708" spans="1:30" s="27" customFormat="1" ht="15" customHeight="1" x14ac:dyDescent="0.25">
      <c r="A3708" s="39" t="s">
        <v>39</v>
      </c>
      <c r="B3708" s="39" t="s">
        <v>3761</v>
      </c>
      <c r="C3708" s="86">
        <v>42767</v>
      </c>
      <c r="D3708" s="29">
        <f>+VLOOKUP(B3708,'[2]HG-Mexico by Contract'!$B$8:$G$4512,6,FALSE)</f>
        <v>313548</v>
      </c>
      <c r="E3708" s="29"/>
      <c r="F3708" s="39" t="s">
        <v>218</v>
      </c>
      <c r="G3708" s="39" t="s">
        <v>42</v>
      </c>
      <c r="H3708" s="39" t="s">
        <v>44</v>
      </c>
      <c r="I3708" s="40">
        <v>48638.9</v>
      </c>
      <c r="J3708" s="32">
        <f t="shared" si="171"/>
        <v>48638.9</v>
      </c>
      <c r="K3708" s="31">
        <v>0</v>
      </c>
      <c r="L3708" s="31">
        <v>0</v>
      </c>
      <c r="M3708" s="31">
        <v>0</v>
      </c>
      <c r="N3708" s="31">
        <v>0</v>
      </c>
      <c r="O3708" s="33">
        <f t="shared" si="172"/>
        <v>0</v>
      </c>
      <c r="P3708" s="34" t="str">
        <f t="shared" si="173"/>
        <v>1-30</v>
      </c>
      <c r="Q3708" s="35" t="str">
        <f>+VLOOKUP(B3708,'[2]PORTAFOLIO JAN17'!$B$7:$T$4941,19,FALSE)</f>
        <v>NICARAGUA</v>
      </c>
      <c r="R3708" s="31">
        <v>0</v>
      </c>
      <c r="S3708" s="31">
        <v>0</v>
      </c>
      <c r="T3708" s="31" t="s">
        <v>45</v>
      </c>
      <c r="U3708" s="41" t="s">
        <v>46</v>
      </c>
      <c r="V3708" s="42">
        <v>48638.9</v>
      </c>
      <c r="W3708" s="43">
        <v>48638.9</v>
      </c>
      <c r="X3708" s="38">
        <v>0</v>
      </c>
      <c r="Y3708" s="38">
        <v>0</v>
      </c>
      <c r="Z3708" s="38">
        <v>0</v>
      </c>
      <c r="AA3708" s="38">
        <v>0</v>
      </c>
      <c r="AB3708" s="38">
        <v>0</v>
      </c>
      <c r="AC3708" s="38">
        <v>0</v>
      </c>
      <c r="AD3708" s="38" t="s">
        <v>47</v>
      </c>
    </row>
    <row r="3709" spans="1:30" s="27" customFormat="1" ht="15" customHeight="1" x14ac:dyDescent="0.25">
      <c r="A3709" s="28" t="s">
        <v>39</v>
      </c>
      <c r="B3709" s="28" t="s">
        <v>3762</v>
      </c>
      <c r="C3709" s="85">
        <v>42767</v>
      </c>
      <c r="D3709" s="29">
        <f>+VLOOKUP(B3709,'[2]HG-Mexico by Contract'!$B$8:$G$4512,6,FALSE)</f>
        <v>313548</v>
      </c>
      <c r="E3709" s="29"/>
      <c r="F3709" s="28" t="s">
        <v>62</v>
      </c>
      <c r="G3709" s="28" t="s">
        <v>42</v>
      </c>
      <c r="H3709" s="28" t="s">
        <v>44</v>
      </c>
      <c r="I3709" s="31">
        <v>9964.9</v>
      </c>
      <c r="J3709" s="32">
        <f t="shared" si="171"/>
        <v>9964.9</v>
      </c>
      <c r="K3709" s="31">
        <v>0</v>
      </c>
      <c r="L3709" s="31">
        <v>0</v>
      </c>
      <c r="M3709" s="31">
        <v>0</v>
      </c>
      <c r="N3709" s="31">
        <v>0</v>
      </c>
      <c r="O3709" s="33">
        <f t="shared" si="172"/>
        <v>0</v>
      </c>
      <c r="P3709" s="34" t="str">
        <f t="shared" si="173"/>
        <v>1-30</v>
      </c>
      <c r="Q3709" s="35" t="str">
        <f>+VLOOKUP(B3709,'[2]PORTAFOLIO JAN17'!$B$7:$T$4941,19,FALSE)</f>
        <v>NICARAGUA</v>
      </c>
      <c r="R3709" s="31">
        <v>0</v>
      </c>
      <c r="S3709" s="31">
        <v>0</v>
      </c>
      <c r="T3709" s="31" t="s">
        <v>45</v>
      </c>
      <c r="U3709" s="36" t="s">
        <v>46</v>
      </c>
      <c r="V3709" s="37">
        <v>9964.9</v>
      </c>
      <c r="W3709" s="38">
        <v>9964.9</v>
      </c>
      <c r="X3709" s="38">
        <v>0</v>
      </c>
      <c r="Y3709" s="38">
        <v>0</v>
      </c>
      <c r="Z3709" s="38">
        <v>0</v>
      </c>
      <c r="AA3709" s="38">
        <v>0</v>
      </c>
      <c r="AB3709" s="38">
        <v>0</v>
      </c>
      <c r="AC3709" s="38">
        <v>0</v>
      </c>
      <c r="AD3709" s="38" t="s">
        <v>47</v>
      </c>
    </row>
    <row r="3710" spans="1:30" s="27" customFormat="1" ht="15" customHeight="1" x14ac:dyDescent="0.25">
      <c r="A3710" s="39" t="s">
        <v>39</v>
      </c>
      <c r="B3710" s="39" t="s">
        <v>3763</v>
      </c>
      <c r="C3710" s="86">
        <v>42767</v>
      </c>
      <c r="D3710" s="29">
        <f>+VLOOKUP(B3710,'[2]HG-Mexico by Contract'!$B$8:$G$4512,6,FALSE)</f>
        <v>526295</v>
      </c>
      <c r="E3710" s="29"/>
      <c r="F3710" s="39" t="s">
        <v>41</v>
      </c>
      <c r="G3710" s="39" t="s">
        <v>42</v>
      </c>
      <c r="H3710" s="39" t="s">
        <v>44</v>
      </c>
      <c r="I3710" s="40">
        <v>341006.74</v>
      </c>
      <c r="J3710" s="32">
        <f t="shared" si="171"/>
        <v>341006.74</v>
      </c>
      <c r="K3710" s="31">
        <v>0</v>
      </c>
      <c r="L3710" s="31">
        <v>0</v>
      </c>
      <c r="M3710" s="31">
        <v>0</v>
      </c>
      <c r="N3710" s="31">
        <v>0</v>
      </c>
      <c r="O3710" s="33">
        <f t="shared" si="172"/>
        <v>0</v>
      </c>
      <c r="P3710" s="34" t="str">
        <f t="shared" si="173"/>
        <v>1-30</v>
      </c>
      <c r="Q3710" s="35" t="str">
        <f>+VLOOKUP(B3710,'[2]PORTAFOLIO JAN17'!$B$7:$T$4941,19,FALSE)</f>
        <v>COSTA RICA</v>
      </c>
      <c r="R3710" s="31">
        <v>0</v>
      </c>
      <c r="S3710" s="31">
        <v>0</v>
      </c>
      <c r="T3710" s="31" t="s">
        <v>45</v>
      </c>
      <c r="U3710" s="41" t="s">
        <v>46</v>
      </c>
      <c r="V3710" s="42">
        <v>341006.74</v>
      </c>
      <c r="W3710" s="43">
        <v>341006.74</v>
      </c>
      <c r="X3710" s="38">
        <v>0</v>
      </c>
      <c r="Y3710" s="38">
        <v>0</v>
      </c>
      <c r="Z3710" s="38">
        <v>0</v>
      </c>
      <c r="AA3710" s="38">
        <v>0</v>
      </c>
      <c r="AB3710" s="38">
        <v>0</v>
      </c>
      <c r="AC3710" s="38">
        <v>0</v>
      </c>
      <c r="AD3710" s="38" t="s">
        <v>47</v>
      </c>
    </row>
    <row r="3711" spans="1:30" s="27" customFormat="1" ht="15" customHeight="1" x14ac:dyDescent="0.25">
      <c r="A3711" s="28" t="s">
        <v>39</v>
      </c>
      <c r="B3711" s="28" t="s">
        <v>3764</v>
      </c>
      <c r="C3711" s="85">
        <v>42767</v>
      </c>
      <c r="D3711" s="29">
        <f>+VLOOKUP(B3711,'[2]HG-Mexico by Contract'!$B$8:$G$4512,6,FALSE)</f>
        <v>526295</v>
      </c>
      <c r="E3711" s="29"/>
      <c r="F3711" s="28" t="s">
        <v>41</v>
      </c>
      <c r="G3711" s="28" t="s">
        <v>42</v>
      </c>
      <c r="H3711" s="28" t="s">
        <v>44</v>
      </c>
      <c r="I3711" s="31">
        <v>149089.45000000001</v>
      </c>
      <c r="J3711" s="32">
        <f t="shared" si="171"/>
        <v>149089.45000000001</v>
      </c>
      <c r="K3711" s="31">
        <v>0</v>
      </c>
      <c r="L3711" s="31">
        <v>0</v>
      </c>
      <c r="M3711" s="31">
        <v>0</v>
      </c>
      <c r="N3711" s="31">
        <v>0</v>
      </c>
      <c r="O3711" s="33">
        <f t="shared" si="172"/>
        <v>0</v>
      </c>
      <c r="P3711" s="34" t="str">
        <f t="shared" si="173"/>
        <v>1-30</v>
      </c>
      <c r="Q3711" s="35" t="str">
        <f>+VLOOKUP(B3711,'[2]PORTAFOLIO JAN17'!$B$7:$T$4941,19,FALSE)</f>
        <v>COSTA RICA</v>
      </c>
      <c r="R3711" s="31">
        <v>0</v>
      </c>
      <c r="S3711" s="31">
        <v>0</v>
      </c>
      <c r="T3711" s="31" t="s">
        <v>45</v>
      </c>
      <c r="U3711" s="36" t="s">
        <v>46</v>
      </c>
      <c r="V3711" s="37">
        <v>149089.45000000001</v>
      </c>
      <c r="W3711" s="38">
        <v>149089.45000000001</v>
      </c>
      <c r="X3711" s="38">
        <v>0</v>
      </c>
      <c r="Y3711" s="38">
        <v>0</v>
      </c>
      <c r="Z3711" s="38">
        <v>0</v>
      </c>
      <c r="AA3711" s="38">
        <v>0</v>
      </c>
      <c r="AB3711" s="38">
        <v>0</v>
      </c>
      <c r="AC3711" s="38">
        <v>0</v>
      </c>
      <c r="AD3711" s="38" t="s">
        <v>47</v>
      </c>
    </row>
    <row r="3712" spans="1:30" s="27" customFormat="1" ht="15" customHeight="1" x14ac:dyDescent="0.25">
      <c r="A3712" s="39" t="s">
        <v>39</v>
      </c>
      <c r="B3712" s="39" t="s">
        <v>3765</v>
      </c>
      <c r="C3712" s="86">
        <v>42767</v>
      </c>
      <c r="D3712" s="29">
        <f>+VLOOKUP(B3712,'[2]HG-Mexico by Contract'!$B$8:$G$4512,6,FALSE)</f>
        <v>313548</v>
      </c>
      <c r="E3712" s="29"/>
      <c r="F3712" s="39" t="s">
        <v>218</v>
      </c>
      <c r="G3712" s="39" t="s">
        <v>42</v>
      </c>
      <c r="H3712" s="39" t="s">
        <v>44</v>
      </c>
      <c r="I3712" s="40">
        <v>7623.57</v>
      </c>
      <c r="J3712" s="32">
        <f t="shared" si="171"/>
        <v>7623.57</v>
      </c>
      <c r="K3712" s="31">
        <v>0</v>
      </c>
      <c r="L3712" s="31">
        <v>0</v>
      </c>
      <c r="M3712" s="31">
        <v>0</v>
      </c>
      <c r="N3712" s="31">
        <v>0</v>
      </c>
      <c r="O3712" s="33">
        <f t="shared" si="172"/>
        <v>0</v>
      </c>
      <c r="P3712" s="34" t="str">
        <f t="shared" si="173"/>
        <v>1-30</v>
      </c>
      <c r="Q3712" s="35" t="str">
        <f>+VLOOKUP(B3712,'[2]PORTAFOLIO JAN17'!$B$7:$T$4941,19,FALSE)</f>
        <v>NICARAGUA</v>
      </c>
      <c r="R3712" s="31">
        <v>0</v>
      </c>
      <c r="S3712" s="31">
        <v>0</v>
      </c>
      <c r="T3712" s="31" t="s">
        <v>45</v>
      </c>
      <c r="U3712" s="41" t="s">
        <v>46</v>
      </c>
      <c r="V3712" s="42">
        <v>7623.57</v>
      </c>
      <c r="W3712" s="43">
        <v>7623.57</v>
      </c>
      <c r="X3712" s="38">
        <v>0</v>
      </c>
      <c r="Y3712" s="38">
        <v>0</v>
      </c>
      <c r="Z3712" s="38">
        <v>0</v>
      </c>
      <c r="AA3712" s="38">
        <v>0</v>
      </c>
      <c r="AB3712" s="38">
        <v>0</v>
      </c>
      <c r="AC3712" s="38">
        <v>0</v>
      </c>
      <c r="AD3712" s="38" t="s">
        <v>47</v>
      </c>
    </row>
    <row r="3713" spans="1:30" s="27" customFormat="1" ht="15" customHeight="1" x14ac:dyDescent="0.25">
      <c r="A3713" s="28" t="s">
        <v>39</v>
      </c>
      <c r="B3713" s="28" t="s">
        <v>3766</v>
      </c>
      <c r="C3713" s="85">
        <v>42767</v>
      </c>
      <c r="D3713" s="29">
        <f>+VLOOKUP(B3713,'[2]HG-Mexico by Contract'!$B$8:$G$4512,6,FALSE)</f>
        <v>313548</v>
      </c>
      <c r="E3713" s="29"/>
      <c r="F3713" s="28" t="s">
        <v>218</v>
      </c>
      <c r="G3713" s="28" t="s">
        <v>42</v>
      </c>
      <c r="H3713" s="28" t="s">
        <v>44</v>
      </c>
      <c r="I3713" s="31">
        <v>8131.81</v>
      </c>
      <c r="J3713" s="32">
        <f t="shared" si="171"/>
        <v>8131.81</v>
      </c>
      <c r="K3713" s="31">
        <v>0</v>
      </c>
      <c r="L3713" s="31">
        <v>0</v>
      </c>
      <c r="M3713" s="31">
        <v>0</v>
      </c>
      <c r="N3713" s="31">
        <v>0</v>
      </c>
      <c r="O3713" s="33">
        <f t="shared" si="172"/>
        <v>0</v>
      </c>
      <c r="P3713" s="34" t="str">
        <f t="shared" si="173"/>
        <v>1-30</v>
      </c>
      <c r="Q3713" s="35" t="str">
        <f>+VLOOKUP(B3713,'[2]PORTAFOLIO JAN17'!$B$7:$T$4941,19,FALSE)</f>
        <v>NICARAGUA</v>
      </c>
      <c r="R3713" s="31">
        <v>0</v>
      </c>
      <c r="S3713" s="31">
        <v>0</v>
      </c>
      <c r="T3713" s="31" t="s">
        <v>45</v>
      </c>
      <c r="U3713" s="36" t="s">
        <v>46</v>
      </c>
      <c r="V3713" s="37">
        <v>8131.81</v>
      </c>
      <c r="W3713" s="38">
        <v>8131.81</v>
      </c>
      <c r="X3713" s="38">
        <v>0</v>
      </c>
      <c r="Y3713" s="38">
        <v>0</v>
      </c>
      <c r="Z3713" s="38">
        <v>0</v>
      </c>
      <c r="AA3713" s="38">
        <v>0</v>
      </c>
      <c r="AB3713" s="38">
        <v>0</v>
      </c>
      <c r="AC3713" s="38">
        <v>0</v>
      </c>
      <c r="AD3713" s="38" t="s">
        <v>47</v>
      </c>
    </row>
    <row r="3714" spans="1:30" s="27" customFormat="1" ht="15" customHeight="1" x14ac:dyDescent="0.25">
      <c r="A3714" s="39" t="s">
        <v>39</v>
      </c>
      <c r="B3714" s="39" t="s">
        <v>3767</v>
      </c>
      <c r="C3714" s="86">
        <v>42767</v>
      </c>
      <c r="D3714" s="29">
        <f>+VLOOKUP(B3714,'[2]HG-Mexico by Contract'!$B$8:$G$4512,6,FALSE)</f>
        <v>313548</v>
      </c>
      <c r="E3714" s="29"/>
      <c r="F3714" s="39" t="s">
        <v>218</v>
      </c>
      <c r="G3714" s="39" t="s">
        <v>42</v>
      </c>
      <c r="H3714" s="39" t="s">
        <v>44</v>
      </c>
      <c r="I3714" s="40">
        <v>55330.74</v>
      </c>
      <c r="J3714" s="32">
        <f t="shared" si="171"/>
        <v>55330.74</v>
      </c>
      <c r="K3714" s="31">
        <v>0</v>
      </c>
      <c r="L3714" s="31">
        <v>0</v>
      </c>
      <c r="M3714" s="31">
        <v>0</v>
      </c>
      <c r="N3714" s="31">
        <v>0</v>
      </c>
      <c r="O3714" s="33">
        <f t="shared" si="172"/>
        <v>0</v>
      </c>
      <c r="P3714" s="34" t="str">
        <f t="shared" si="173"/>
        <v>1-30</v>
      </c>
      <c r="Q3714" s="35" t="str">
        <f>+VLOOKUP(B3714,'[2]PORTAFOLIO JAN17'!$B$7:$T$4941,19,FALSE)</f>
        <v>NICARAGUA</v>
      </c>
      <c r="R3714" s="31">
        <v>0</v>
      </c>
      <c r="S3714" s="31">
        <v>0</v>
      </c>
      <c r="T3714" s="31" t="s">
        <v>45</v>
      </c>
      <c r="U3714" s="41" t="s">
        <v>46</v>
      </c>
      <c r="V3714" s="42">
        <v>55330.74</v>
      </c>
      <c r="W3714" s="43">
        <v>55330.74</v>
      </c>
      <c r="X3714" s="38">
        <v>0</v>
      </c>
      <c r="Y3714" s="38">
        <v>0</v>
      </c>
      <c r="Z3714" s="38">
        <v>0</v>
      </c>
      <c r="AA3714" s="38">
        <v>0</v>
      </c>
      <c r="AB3714" s="38">
        <v>0</v>
      </c>
      <c r="AC3714" s="38">
        <v>0</v>
      </c>
      <c r="AD3714" s="38" t="s">
        <v>47</v>
      </c>
    </row>
    <row r="3715" spans="1:30" s="27" customFormat="1" ht="15" customHeight="1" x14ac:dyDescent="0.25">
      <c r="A3715" s="28" t="s">
        <v>39</v>
      </c>
      <c r="B3715" s="28" t="s">
        <v>3768</v>
      </c>
      <c r="C3715" s="85">
        <v>42767</v>
      </c>
      <c r="D3715" s="29">
        <f>+VLOOKUP(B3715,'[2]HG-Mexico by Contract'!$B$8:$G$4512,6,FALSE)</f>
        <v>313548</v>
      </c>
      <c r="E3715" s="29"/>
      <c r="F3715" s="28" t="s">
        <v>218</v>
      </c>
      <c r="G3715" s="28" t="s">
        <v>42</v>
      </c>
      <c r="H3715" s="28" t="s">
        <v>44</v>
      </c>
      <c r="I3715" s="31">
        <v>61920.77</v>
      </c>
      <c r="J3715" s="32">
        <f t="shared" si="171"/>
        <v>61920.77</v>
      </c>
      <c r="K3715" s="31">
        <v>0</v>
      </c>
      <c r="L3715" s="31">
        <v>0</v>
      </c>
      <c r="M3715" s="31">
        <v>0</v>
      </c>
      <c r="N3715" s="31">
        <v>0</v>
      </c>
      <c r="O3715" s="33">
        <f t="shared" si="172"/>
        <v>0</v>
      </c>
      <c r="P3715" s="34" t="str">
        <f t="shared" si="173"/>
        <v>1-30</v>
      </c>
      <c r="Q3715" s="35" t="str">
        <f>+VLOOKUP(B3715,'[2]PORTAFOLIO JAN17'!$B$7:$T$4941,19,FALSE)</f>
        <v>NICARAGUA</v>
      </c>
      <c r="R3715" s="31">
        <v>0</v>
      </c>
      <c r="S3715" s="31">
        <v>0</v>
      </c>
      <c r="T3715" s="31" t="s">
        <v>45</v>
      </c>
      <c r="U3715" s="36" t="s">
        <v>46</v>
      </c>
      <c r="V3715" s="37">
        <v>61920.77</v>
      </c>
      <c r="W3715" s="38">
        <v>61920.77</v>
      </c>
      <c r="X3715" s="38">
        <v>0</v>
      </c>
      <c r="Y3715" s="38">
        <v>0</v>
      </c>
      <c r="Z3715" s="38">
        <v>0</v>
      </c>
      <c r="AA3715" s="38">
        <v>0</v>
      </c>
      <c r="AB3715" s="38">
        <v>0</v>
      </c>
      <c r="AC3715" s="38">
        <v>0</v>
      </c>
      <c r="AD3715" s="38" t="s">
        <v>47</v>
      </c>
    </row>
    <row r="3716" spans="1:30" s="27" customFormat="1" ht="15" customHeight="1" x14ac:dyDescent="0.25">
      <c r="A3716" s="39" t="s">
        <v>39</v>
      </c>
      <c r="B3716" s="39" t="s">
        <v>3769</v>
      </c>
      <c r="C3716" s="86">
        <v>42767</v>
      </c>
      <c r="D3716" s="29">
        <f>+VLOOKUP(B3716,'[2]HG-Mexico by Contract'!$B$8:$G$4512,6,FALSE)</f>
        <v>313548</v>
      </c>
      <c r="E3716" s="29"/>
      <c r="F3716" s="39" t="s">
        <v>218</v>
      </c>
      <c r="G3716" s="39" t="s">
        <v>42</v>
      </c>
      <c r="H3716" s="39" t="s">
        <v>44</v>
      </c>
      <c r="I3716" s="40">
        <v>257479.86</v>
      </c>
      <c r="J3716" s="32">
        <f t="shared" si="171"/>
        <v>257479.86</v>
      </c>
      <c r="K3716" s="31">
        <v>0</v>
      </c>
      <c r="L3716" s="31">
        <v>0</v>
      </c>
      <c r="M3716" s="31">
        <v>0</v>
      </c>
      <c r="N3716" s="31">
        <v>0</v>
      </c>
      <c r="O3716" s="33">
        <f t="shared" si="172"/>
        <v>0</v>
      </c>
      <c r="P3716" s="34" t="str">
        <f t="shared" si="173"/>
        <v>1-30</v>
      </c>
      <c r="Q3716" s="35" t="str">
        <f>+VLOOKUP(B3716,'[2]PORTAFOLIO JAN17'!$B$7:$T$4941,19,FALSE)</f>
        <v>NICARAGUA</v>
      </c>
      <c r="R3716" s="31">
        <v>0</v>
      </c>
      <c r="S3716" s="31">
        <v>0</v>
      </c>
      <c r="T3716" s="31" t="s">
        <v>45</v>
      </c>
      <c r="U3716" s="41" t="s">
        <v>46</v>
      </c>
      <c r="V3716" s="42">
        <v>257479.86</v>
      </c>
      <c r="W3716" s="43">
        <v>257479.86</v>
      </c>
      <c r="X3716" s="38">
        <v>0</v>
      </c>
      <c r="Y3716" s="38">
        <v>0</v>
      </c>
      <c r="Z3716" s="38">
        <v>0</v>
      </c>
      <c r="AA3716" s="38">
        <v>0</v>
      </c>
      <c r="AB3716" s="38">
        <v>0</v>
      </c>
      <c r="AC3716" s="38">
        <v>0</v>
      </c>
      <c r="AD3716" s="38" t="s">
        <v>47</v>
      </c>
    </row>
    <row r="3717" spans="1:30" s="27" customFormat="1" ht="15" customHeight="1" x14ac:dyDescent="0.25">
      <c r="A3717" s="28" t="s">
        <v>39</v>
      </c>
      <c r="B3717" s="28" t="s">
        <v>3770</v>
      </c>
      <c r="C3717" s="85">
        <v>42767</v>
      </c>
      <c r="D3717" s="29">
        <f>+VLOOKUP(B3717,'[2]HG-Mexico by Contract'!$B$8:$G$4512,6,FALSE)</f>
        <v>313548</v>
      </c>
      <c r="E3717" s="29"/>
      <c r="F3717" s="28" t="s">
        <v>62</v>
      </c>
      <c r="G3717" s="28" t="s">
        <v>42</v>
      </c>
      <c r="H3717" s="28" t="s">
        <v>44</v>
      </c>
      <c r="I3717" s="31">
        <v>9964.9</v>
      </c>
      <c r="J3717" s="32">
        <f t="shared" si="171"/>
        <v>9964.9</v>
      </c>
      <c r="K3717" s="31">
        <v>0</v>
      </c>
      <c r="L3717" s="31">
        <v>0</v>
      </c>
      <c r="M3717" s="31">
        <v>0</v>
      </c>
      <c r="N3717" s="31">
        <v>0</v>
      </c>
      <c r="O3717" s="33">
        <f t="shared" si="172"/>
        <v>0</v>
      </c>
      <c r="P3717" s="34" t="str">
        <f t="shared" si="173"/>
        <v>1-30</v>
      </c>
      <c r="Q3717" s="35" t="str">
        <f>+VLOOKUP(B3717,'[2]PORTAFOLIO JAN17'!$B$7:$T$4941,19,FALSE)</f>
        <v>NICARAGUA</v>
      </c>
      <c r="R3717" s="31">
        <v>0</v>
      </c>
      <c r="S3717" s="31">
        <v>0</v>
      </c>
      <c r="T3717" s="31" t="s">
        <v>45</v>
      </c>
      <c r="U3717" s="36" t="s">
        <v>46</v>
      </c>
      <c r="V3717" s="37">
        <v>9964.9</v>
      </c>
      <c r="W3717" s="38">
        <v>9964.9</v>
      </c>
      <c r="X3717" s="38">
        <v>0</v>
      </c>
      <c r="Y3717" s="38">
        <v>0</v>
      </c>
      <c r="Z3717" s="38">
        <v>0</v>
      </c>
      <c r="AA3717" s="38">
        <v>0</v>
      </c>
      <c r="AB3717" s="38">
        <v>0</v>
      </c>
      <c r="AC3717" s="38">
        <v>0</v>
      </c>
      <c r="AD3717" s="38" t="s">
        <v>47</v>
      </c>
    </row>
    <row r="3718" spans="1:30" s="27" customFormat="1" ht="15" customHeight="1" x14ac:dyDescent="0.25">
      <c r="A3718" s="39" t="s">
        <v>39</v>
      </c>
      <c r="B3718" s="39" t="s">
        <v>3771</v>
      </c>
      <c r="C3718" s="86">
        <v>42767</v>
      </c>
      <c r="D3718" s="29">
        <f>+VLOOKUP(B3718,'[2]HG-Mexico by Contract'!$B$8:$G$4512,6,FALSE)</f>
        <v>313548</v>
      </c>
      <c r="E3718" s="29"/>
      <c r="F3718" s="39" t="s">
        <v>62</v>
      </c>
      <c r="G3718" s="39" t="s">
        <v>42</v>
      </c>
      <c r="H3718" s="39" t="s">
        <v>44</v>
      </c>
      <c r="I3718" s="40">
        <v>17163.400000000001</v>
      </c>
      <c r="J3718" s="32">
        <f t="shared" si="171"/>
        <v>17163.400000000001</v>
      </c>
      <c r="K3718" s="31">
        <v>0</v>
      </c>
      <c r="L3718" s="31">
        <v>0</v>
      </c>
      <c r="M3718" s="31">
        <v>0</v>
      </c>
      <c r="N3718" s="31">
        <v>0</v>
      </c>
      <c r="O3718" s="33">
        <f t="shared" si="172"/>
        <v>0</v>
      </c>
      <c r="P3718" s="34" t="str">
        <f t="shared" si="173"/>
        <v>1-30</v>
      </c>
      <c r="Q3718" s="35" t="str">
        <f>+VLOOKUP(B3718,'[2]PORTAFOLIO JAN17'!$B$7:$T$4941,19,FALSE)</f>
        <v>NICARAGUA</v>
      </c>
      <c r="R3718" s="31">
        <v>0</v>
      </c>
      <c r="S3718" s="31">
        <v>0</v>
      </c>
      <c r="T3718" s="31" t="s">
        <v>45</v>
      </c>
      <c r="U3718" s="41" t="s">
        <v>46</v>
      </c>
      <c r="V3718" s="42">
        <v>17163.400000000001</v>
      </c>
      <c r="W3718" s="43">
        <v>17163.400000000001</v>
      </c>
      <c r="X3718" s="38">
        <v>0</v>
      </c>
      <c r="Y3718" s="38">
        <v>0</v>
      </c>
      <c r="Z3718" s="38">
        <v>0</v>
      </c>
      <c r="AA3718" s="38">
        <v>0</v>
      </c>
      <c r="AB3718" s="38">
        <v>0</v>
      </c>
      <c r="AC3718" s="38">
        <v>0</v>
      </c>
      <c r="AD3718" s="38" t="s">
        <v>47</v>
      </c>
    </row>
    <row r="3719" spans="1:30" s="27" customFormat="1" ht="15" customHeight="1" x14ac:dyDescent="0.25">
      <c r="A3719" s="28" t="s">
        <v>39</v>
      </c>
      <c r="B3719" s="28" t="s">
        <v>3772</v>
      </c>
      <c r="C3719" s="85">
        <v>42767</v>
      </c>
      <c r="D3719" s="29">
        <f>+VLOOKUP(B3719,'[2]HG-Mexico by Contract'!$B$8:$G$4512,6,FALSE)</f>
        <v>313548</v>
      </c>
      <c r="E3719" s="29"/>
      <c r="F3719" s="28" t="s">
        <v>62</v>
      </c>
      <c r="G3719" s="28" t="s">
        <v>42</v>
      </c>
      <c r="H3719" s="28" t="s">
        <v>44</v>
      </c>
      <c r="I3719" s="31">
        <v>44126.35</v>
      </c>
      <c r="J3719" s="32">
        <f t="shared" si="171"/>
        <v>44126.35</v>
      </c>
      <c r="K3719" s="31">
        <v>0</v>
      </c>
      <c r="L3719" s="31">
        <v>0</v>
      </c>
      <c r="M3719" s="31">
        <v>0</v>
      </c>
      <c r="N3719" s="31">
        <v>0</v>
      </c>
      <c r="O3719" s="33">
        <f t="shared" si="172"/>
        <v>0</v>
      </c>
      <c r="P3719" s="34" t="str">
        <f t="shared" si="173"/>
        <v>1-30</v>
      </c>
      <c r="Q3719" s="35" t="str">
        <f>+VLOOKUP(B3719,'[2]PORTAFOLIO JAN17'!$B$7:$T$4941,19,FALSE)</f>
        <v>NICARAGUA</v>
      </c>
      <c r="R3719" s="31">
        <v>0</v>
      </c>
      <c r="S3719" s="31">
        <v>0</v>
      </c>
      <c r="T3719" s="31" t="s">
        <v>45</v>
      </c>
      <c r="U3719" s="36" t="s">
        <v>46</v>
      </c>
      <c r="V3719" s="37">
        <v>44126.35</v>
      </c>
      <c r="W3719" s="38">
        <v>44126.35</v>
      </c>
      <c r="X3719" s="38">
        <v>0</v>
      </c>
      <c r="Y3719" s="38">
        <v>0</v>
      </c>
      <c r="Z3719" s="38">
        <v>0</v>
      </c>
      <c r="AA3719" s="38">
        <v>0</v>
      </c>
      <c r="AB3719" s="38">
        <v>0</v>
      </c>
      <c r="AC3719" s="38">
        <v>0</v>
      </c>
      <c r="AD3719" s="38" t="s">
        <v>47</v>
      </c>
    </row>
    <row r="3720" spans="1:30" s="27" customFormat="1" ht="15" customHeight="1" x14ac:dyDescent="0.25">
      <c r="A3720" s="39" t="s">
        <v>39</v>
      </c>
      <c r="B3720" s="39" t="s">
        <v>3773</v>
      </c>
      <c r="C3720" s="86">
        <v>42767</v>
      </c>
      <c r="D3720" s="29">
        <f>+VLOOKUP(B3720,'[2]HG-Mexico by Contract'!$B$8:$G$4512,6,FALSE)</f>
        <v>313548</v>
      </c>
      <c r="E3720" s="29"/>
      <c r="F3720" s="39" t="s">
        <v>218</v>
      </c>
      <c r="G3720" s="39" t="s">
        <v>42</v>
      </c>
      <c r="H3720" s="39" t="s">
        <v>44</v>
      </c>
      <c r="I3720" s="40">
        <v>25715.91</v>
      </c>
      <c r="J3720" s="32">
        <f t="shared" ref="J3720:J3783" si="174">+IF(H3720="MXN",I3720/$J$2,I3720)</f>
        <v>25715.91</v>
      </c>
      <c r="K3720" s="31">
        <v>0</v>
      </c>
      <c r="L3720" s="31">
        <v>0</v>
      </c>
      <c r="M3720" s="31">
        <v>0</v>
      </c>
      <c r="N3720" s="31">
        <v>0</v>
      </c>
      <c r="O3720" s="33">
        <f t="shared" ref="O3720:O3783" si="175">+N3720+M3720+L3720+K3720</f>
        <v>0</v>
      </c>
      <c r="P3720" s="34" t="str">
        <f t="shared" ref="P3720:P3783" si="176">+IF(N3720&gt;0,"120+",IF(M3720&gt;0,"91-120",IF(L3720&gt;0,"61-90",IF(K3720&gt;0,"31-60","1-30"))))</f>
        <v>1-30</v>
      </c>
      <c r="Q3720" s="35" t="str">
        <f>+VLOOKUP(B3720,'[2]PORTAFOLIO JAN17'!$B$7:$T$4941,19,FALSE)</f>
        <v>NICARAGUA</v>
      </c>
      <c r="R3720" s="31">
        <v>0</v>
      </c>
      <c r="S3720" s="31">
        <v>0</v>
      </c>
      <c r="T3720" s="31" t="s">
        <v>45</v>
      </c>
      <c r="U3720" s="41" t="s">
        <v>46</v>
      </c>
      <c r="V3720" s="42">
        <v>25715.91</v>
      </c>
      <c r="W3720" s="43">
        <v>25715.91</v>
      </c>
      <c r="X3720" s="38">
        <v>0</v>
      </c>
      <c r="Y3720" s="38">
        <v>0</v>
      </c>
      <c r="Z3720" s="38">
        <v>0</v>
      </c>
      <c r="AA3720" s="38">
        <v>0</v>
      </c>
      <c r="AB3720" s="38">
        <v>0</v>
      </c>
      <c r="AC3720" s="38">
        <v>0</v>
      </c>
      <c r="AD3720" s="38" t="s">
        <v>47</v>
      </c>
    </row>
    <row r="3721" spans="1:30" s="27" customFormat="1" ht="15" customHeight="1" x14ac:dyDescent="0.25">
      <c r="A3721" s="28" t="s">
        <v>39</v>
      </c>
      <c r="B3721" s="28" t="s">
        <v>3774</v>
      </c>
      <c r="C3721" s="85">
        <v>42767</v>
      </c>
      <c r="D3721" s="29">
        <f>+VLOOKUP(B3721,'[2]HG-Mexico by Contract'!$B$8:$G$4512,6,FALSE)</f>
        <v>313548</v>
      </c>
      <c r="E3721" s="29"/>
      <c r="F3721" s="28" t="s">
        <v>218</v>
      </c>
      <c r="G3721" s="28" t="s">
        <v>42</v>
      </c>
      <c r="H3721" s="28" t="s">
        <v>44</v>
      </c>
      <c r="I3721" s="31">
        <v>7623.57</v>
      </c>
      <c r="J3721" s="32">
        <f t="shared" si="174"/>
        <v>7623.57</v>
      </c>
      <c r="K3721" s="31">
        <v>0</v>
      </c>
      <c r="L3721" s="31">
        <v>0</v>
      </c>
      <c r="M3721" s="31">
        <v>0</v>
      </c>
      <c r="N3721" s="31">
        <v>0</v>
      </c>
      <c r="O3721" s="33">
        <f t="shared" si="175"/>
        <v>0</v>
      </c>
      <c r="P3721" s="34" t="str">
        <f t="shared" si="176"/>
        <v>1-30</v>
      </c>
      <c r="Q3721" s="35" t="str">
        <f>+VLOOKUP(B3721,'[2]PORTAFOLIO JAN17'!$B$7:$T$4941,19,FALSE)</f>
        <v>NICARAGUA</v>
      </c>
      <c r="R3721" s="31">
        <v>0</v>
      </c>
      <c r="S3721" s="31">
        <v>0</v>
      </c>
      <c r="T3721" s="31" t="s">
        <v>45</v>
      </c>
      <c r="U3721" s="36" t="s">
        <v>46</v>
      </c>
      <c r="V3721" s="37">
        <v>7623.57</v>
      </c>
      <c r="W3721" s="38">
        <v>7623.57</v>
      </c>
      <c r="X3721" s="38">
        <v>0</v>
      </c>
      <c r="Y3721" s="38">
        <v>0</v>
      </c>
      <c r="Z3721" s="38">
        <v>0</v>
      </c>
      <c r="AA3721" s="38">
        <v>0</v>
      </c>
      <c r="AB3721" s="38">
        <v>0</v>
      </c>
      <c r="AC3721" s="38">
        <v>0</v>
      </c>
      <c r="AD3721" s="38" t="s">
        <v>47</v>
      </c>
    </row>
    <row r="3722" spans="1:30" s="27" customFormat="1" ht="15" customHeight="1" x14ac:dyDescent="0.25">
      <c r="A3722" s="39" t="s">
        <v>39</v>
      </c>
      <c r="B3722" s="39" t="s">
        <v>3775</v>
      </c>
      <c r="C3722" s="86">
        <v>42767</v>
      </c>
      <c r="D3722" s="29">
        <f>+VLOOKUP(B3722,'[2]HG-Mexico by Contract'!$B$8:$G$4512,6,FALSE)</f>
        <v>313548</v>
      </c>
      <c r="E3722" s="29"/>
      <c r="F3722" s="39" t="s">
        <v>218</v>
      </c>
      <c r="G3722" s="39" t="s">
        <v>42</v>
      </c>
      <c r="H3722" s="39" t="s">
        <v>44</v>
      </c>
      <c r="I3722" s="40">
        <v>8131.81</v>
      </c>
      <c r="J3722" s="32">
        <f t="shared" si="174"/>
        <v>8131.81</v>
      </c>
      <c r="K3722" s="31">
        <v>0</v>
      </c>
      <c r="L3722" s="31">
        <v>0</v>
      </c>
      <c r="M3722" s="31">
        <v>0</v>
      </c>
      <c r="N3722" s="31">
        <v>0</v>
      </c>
      <c r="O3722" s="33">
        <f t="shared" si="175"/>
        <v>0</v>
      </c>
      <c r="P3722" s="34" t="str">
        <f t="shared" si="176"/>
        <v>1-30</v>
      </c>
      <c r="Q3722" s="35" t="str">
        <f>+VLOOKUP(B3722,'[2]PORTAFOLIO JAN17'!$B$7:$T$4941,19,FALSE)</f>
        <v>NICARAGUA</v>
      </c>
      <c r="R3722" s="31">
        <v>0</v>
      </c>
      <c r="S3722" s="31">
        <v>0</v>
      </c>
      <c r="T3722" s="31" t="s">
        <v>45</v>
      </c>
      <c r="U3722" s="41" t="s">
        <v>46</v>
      </c>
      <c r="V3722" s="42">
        <v>8131.81</v>
      </c>
      <c r="W3722" s="43">
        <v>8131.81</v>
      </c>
      <c r="X3722" s="38">
        <v>0</v>
      </c>
      <c r="Y3722" s="38">
        <v>0</v>
      </c>
      <c r="Z3722" s="38">
        <v>0</v>
      </c>
      <c r="AA3722" s="38">
        <v>0</v>
      </c>
      <c r="AB3722" s="38">
        <v>0</v>
      </c>
      <c r="AC3722" s="38">
        <v>0</v>
      </c>
      <c r="AD3722" s="38" t="s">
        <v>47</v>
      </c>
    </row>
    <row r="3723" spans="1:30" s="27" customFormat="1" ht="15" customHeight="1" x14ac:dyDescent="0.25">
      <c r="A3723" s="28" t="s">
        <v>39</v>
      </c>
      <c r="B3723" s="28" t="s">
        <v>3776</v>
      </c>
      <c r="C3723" s="85">
        <v>42767</v>
      </c>
      <c r="D3723" s="29">
        <f>+VLOOKUP(B3723,'[2]HG-Mexico by Contract'!$B$8:$G$4512,6,FALSE)</f>
        <v>313548</v>
      </c>
      <c r="E3723" s="29"/>
      <c r="F3723" s="28" t="s">
        <v>218</v>
      </c>
      <c r="G3723" s="28" t="s">
        <v>42</v>
      </c>
      <c r="H3723" s="28" t="s">
        <v>44</v>
      </c>
      <c r="I3723" s="31">
        <v>56619.3</v>
      </c>
      <c r="J3723" s="32">
        <f t="shared" si="174"/>
        <v>56619.3</v>
      </c>
      <c r="K3723" s="31">
        <v>0</v>
      </c>
      <c r="L3723" s="31">
        <v>0</v>
      </c>
      <c r="M3723" s="31">
        <v>0</v>
      </c>
      <c r="N3723" s="31">
        <v>0</v>
      </c>
      <c r="O3723" s="33">
        <f t="shared" si="175"/>
        <v>0</v>
      </c>
      <c r="P3723" s="34" t="str">
        <f t="shared" si="176"/>
        <v>1-30</v>
      </c>
      <c r="Q3723" s="35" t="str">
        <f>+VLOOKUP(B3723,'[2]PORTAFOLIO JAN17'!$B$7:$T$4941,19,FALSE)</f>
        <v>NICARAGUA</v>
      </c>
      <c r="R3723" s="31">
        <v>0</v>
      </c>
      <c r="S3723" s="31">
        <v>0</v>
      </c>
      <c r="T3723" s="31" t="s">
        <v>45</v>
      </c>
      <c r="U3723" s="36" t="s">
        <v>46</v>
      </c>
      <c r="V3723" s="37">
        <v>56619.3</v>
      </c>
      <c r="W3723" s="38">
        <v>56619.3</v>
      </c>
      <c r="X3723" s="38">
        <v>0</v>
      </c>
      <c r="Y3723" s="38">
        <v>0</v>
      </c>
      <c r="Z3723" s="38">
        <v>0</v>
      </c>
      <c r="AA3723" s="38">
        <v>0</v>
      </c>
      <c r="AB3723" s="38">
        <v>0</v>
      </c>
      <c r="AC3723" s="38">
        <v>0</v>
      </c>
      <c r="AD3723" s="38" t="s">
        <v>47</v>
      </c>
    </row>
    <row r="3724" spans="1:30" s="27" customFormat="1" ht="15" customHeight="1" x14ac:dyDescent="0.25">
      <c r="A3724" s="39" t="s">
        <v>39</v>
      </c>
      <c r="B3724" s="39" t="s">
        <v>3777</v>
      </c>
      <c r="C3724" s="86">
        <v>42767</v>
      </c>
      <c r="D3724" s="29">
        <f>+VLOOKUP(B3724,'[2]HG-Mexico by Contract'!$B$8:$G$4512,6,FALSE)</f>
        <v>313548</v>
      </c>
      <c r="E3724" s="29"/>
      <c r="F3724" s="39" t="s">
        <v>62</v>
      </c>
      <c r="G3724" s="39" t="s">
        <v>42</v>
      </c>
      <c r="H3724" s="39" t="s">
        <v>44</v>
      </c>
      <c r="I3724" s="40">
        <v>9964.9</v>
      </c>
      <c r="J3724" s="32">
        <f t="shared" si="174"/>
        <v>9964.9</v>
      </c>
      <c r="K3724" s="31">
        <v>0</v>
      </c>
      <c r="L3724" s="31">
        <v>0</v>
      </c>
      <c r="M3724" s="31">
        <v>0</v>
      </c>
      <c r="N3724" s="31">
        <v>0</v>
      </c>
      <c r="O3724" s="33">
        <f t="shared" si="175"/>
        <v>0</v>
      </c>
      <c r="P3724" s="34" t="str">
        <f t="shared" si="176"/>
        <v>1-30</v>
      </c>
      <c r="Q3724" s="35" t="str">
        <f>+VLOOKUP(B3724,'[2]PORTAFOLIO JAN17'!$B$7:$T$4941,19,FALSE)</f>
        <v>NICARAGUA</v>
      </c>
      <c r="R3724" s="31">
        <v>0</v>
      </c>
      <c r="S3724" s="31">
        <v>0</v>
      </c>
      <c r="T3724" s="31" t="s">
        <v>45</v>
      </c>
      <c r="U3724" s="41" t="s">
        <v>46</v>
      </c>
      <c r="V3724" s="42">
        <v>9964.9</v>
      </c>
      <c r="W3724" s="43">
        <v>9964.9</v>
      </c>
      <c r="X3724" s="38">
        <v>0</v>
      </c>
      <c r="Y3724" s="38">
        <v>0</v>
      </c>
      <c r="Z3724" s="38">
        <v>0</v>
      </c>
      <c r="AA3724" s="38">
        <v>0</v>
      </c>
      <c r="AB3724" s="38">
        <v>0</v>
      </c>
      <c r="AC3724" s="38">
        <v>0</v>
      </c>
      <c r="AD3724" s="38" t="s">
        <v>47</v>
      </c>
    </row>
    <row r="3725" spans="1:30" s="27" customFormat="1" ht="15" customHeight="1" x14ac:dyDescent="0.25">
      <c r="A3725" s="28" t="s">
        <v>39</v>
      </c>
      <c r="B3725" s="28" t="s">
        <v>3778</v>
      </c>
      <c r="C3725" s="85">
        <v>42767</v>
      </c>
      <c r="D3725" s="29">
        <f>+VLOOKUP(B3725,'[2]HG-Mexico by Contract'!$B$8:$G$4512,6,FALSE)</f>
        <v>526295</v>
      </c>
      <c r="E3725" s="29"/>
      <c r="F3725" s="28" t="s">
        <v>41</v>
      </c>
      <c r="G3725" s="28" t="s">
        <v>42</v>
      </c>
      <c r="H3725" s="28" t="s">
        <v>44</v>
      </c>
      <c r="I3725" s="31">
        <v>202018.22</v>
      </c>
      <c r="J3725" s="32">
        <f t="shared" si="174"/>
        <v>202018.22</v>
      </c>
      <c r="K3725" s="31">
        <v>0</v>
      </c>
      <c r="L3725" s="31">
        <v>0</v>
      </c>
      <c r="M3725" s="31">
        <v>0</v>
      </c>
      <c r="N3725" s="31">
        <v>0</v>
      </c>
      <c r="O3725" s="33">
        <f t="shared" si="175"/>
        <v>0</v>
      </c>
      <c r="P3725" s="34" t="str">
        <f t="shared" si="176"/>
        <v>1-30</v>
      </c>
      <c r="Q3725" s="35" t="str">
        <f>+VLOOKUP(B3725,'[2]PORTAFOLIO JAN17'!$B$7:$T$4941,19,FALSE)</f>
        <v>COSTA RICA</v>
      </c>
      <c r="R3725" s="31">
        <v>0</v>
      </c>
      <c r="S3725" s="31">
        <v>0</v>
      </c>
      <c r="T3725" s="31" t="s">
        <v>45</v>
      </c>
      <c r="U3725" s="36" t="s">
        <v>46</v>
      </c>
      <c r="V3725" s="37">
        <v>202018.22</v>
      </c>
      <c r="W3725" s="38">
        <v>202018.22</v>
      </c>
      <c r="X3725" s="38">
        <v>0</v>
      </c>
      <c r="Y3725" s="38">
        <v>0</v>
      </c>
      <c r="Z3725" s="38">
        <v>0</v>
      </c>
      <c r="AA3725" s="38">
        <v>0</v>
      </c>
      <c r="AB3725" s="38">
        <v>0</v>
      </c>
      <c r="AC3725" s="38">
        <v>0</v>
      </c>
      <c r="AD3725" s="38" t="s">
        <v>47</v>
      </c>
    </row>
    <row r="3726" spans="1:30" s="27" customFormat="1" ht="15" customHeight="1" x14ac:dyDescent="0.25">
      <c r="A3726" s="39" t="s">
        <v>39</v>
      </c>
      <c r="B3726" s="39" t="s">
        <v>3779</v>
      </c>
      <c r="C3726" s="86">
        <v>42767</v>
      </c>
      <c r="D3726" s="29">
        <f>+VLOOKUP(B3726,'[2]HG-Mexico by Contract'!$B$8:$G$4512,6,FALSE)</f>
        <v>526295</v>
      </c>
      <c r="E3726" s="29"/>
      <c r="F3726" s="39" t="s">
        <v>41</v>
      </c>
      <c r="G3726" s="39" t="s">
        <v>42</v>
      </c>
      <c r="H3726" s="39" t="s">
        <v>44</v>
      </c>
      <c r="I3726" s="40">
        <v>119477.97</v>
      </c>
      <c r="J3726" s="32">
        <f t="shared" si="174"/>
        <v>119477.97</v>
      </c>
      <c r="K3726" s="31">
        <v>0</v>
      </c>
      <c r="L3726" s="31">
        <v>0</v>
      </c>
      <c r="M3726" s="31">
        <v>0</v>
      </c>
      <c r="N3726" s="31">
        <v>0</v>
      </c>
      <c r="O3726" s="33">
        <f t="shared" si="175"/>
        <v>0</v>
      </c>
      <c r="P3726" s="34" t="str">
        <f t="shared" si="176"/>
        <v>1-30</v>
      </c>
      <c r="Q3726" s="35" t="str">
        <f>+VLOOKUP(B3726,'[2]PORTAFOLIO JAN17'!$B$7:$T$4941,19,FALSE)</f>
        <v>COSTA RICA</v>
      </c>
      <c r="R3726" s="31">
        <v>0</v>
      </c>
      <c r="S3726" s="31">
        <v>0</v>
      </c>
      <c r="T3726" s="31" t="s">
        <v>45</v>
      </c>
      <c r="U3726" s="41" t="s">
        <v>46</v>
      </c>
      <c r="V3726" s="42">
        <v>119477.97</v>
      </c>
      <c r="W3726" s="43">
        <v>119477.97</v>
      </c>
      <c r="X3726" s="38">
        <v>0</v>
      </c>
      <c r="Y3726" s="38">
        <v>0</v>
      </c>
      <c r="Z3726" s="38">
        <v>0</v>
      </c>
      <c r="AA3726" s="38">
        <v>0</v>
      </c>
      <c r="AB3726" s="38">
        <v>0</v>
      </c>
      <c r="AC3726" s="38">
        <v>0</v>
      </c>
      <c r="AD3726" s="38" t="s">
        <v>47</v>
      </c>
    </row>
    <row r="3727" spans="1:30" s="27" customFormat="1" ht="15" customHeight="1" x14ac:dyDescent="0.25">
      <c r="A3727" s="28" t="s">
        <v>39</v>
      </c>
      <c r="B3727" s="28" t="s">
        <v>3780</v>
      </c>
      <c r="C3727" s="85">
        <v>42767</v>
      </c>
      <c r="D3727" s="29">
        <f>+VLOOKUP(B3727,'[2]HG-Mexico by Contract'!$B$8:$G$4512,6,FALSE)</f>
        <v>350308</v>
      </c>
      <c r="E3727" s="29"/>
      <c r="F3727" s="28" t="s">
        <v>41</v>
      </c>
      <c r="G3727" s="28" t="s">
        <v>42</v>
      </c>
      <c r="H3727" s="28" t="s">
        <v>44</v>
      </c>
      <c r="I3727" s="31">
        <v>109713.14</v>
      </c>
      <c r="J3727" s="32">
        <f t="shared" si="174"/>
        <v>109713.14</v>
      </c>
      <c r="K3727" s="31">
        <v>0</v>
      </c>
      <c r="L3727" s="31">
        <v>0</v>
      </c>
      <c r="M3727" s="31">
        <v>0</v>
      </c>
      <c r="N3727" s="31">
        <v>0</v>
      </c>
      <c r="O3727" s="33">
        <f t="shared" si="175"/>
        <v>0</v>
      </c>
      <c r="P3727" s="34" t="str">
        <f t="shared" si="176"/>
        <v>1-30</v>
      </c>
      <c r="Q3727" s="35" t="str">
        <f>+VLOOKUP(B3727,'[2]PORTAFOLIO JAN17'!$B$7:$T$4941,19,FALSE)</f>
        <v>COSTA RICA</v>
      </c>
      <c r="R3727" s="31">
        <v>0</v>
      </c>
      <c r="S3727" s="31">
        <v>0</v>
      </c>
      <c r="T3727" s="31" t="s">
        <v>45</v>
      </c>
      <c r="U3727" s="36" t="s">
        <v>46</v>
      </c>
      <c r="V3727" s="37">
        <v>109713.14</v>
      </c>
      <c r="W3727" s="38">
        <v>109713.14</v>
      </c>
      <c r="X3727" s="38">
        <v>0</v>
      </c>
      <c r="Y3727" s="38">
        <v>0</v>
      </c>
      <c r="Z3727" s="38">
        <v>0</v>
      </c>
      <c r="AA3727" s="38">
        <v>0</v>
      </c>
      <c r="AB3727" s="38">
        <v>0</v>
      </c>
      <c r="AC3727" s="38">
        <v>0</v>
      </c>
      <c r="AD3727" s="38" t="s">
        <v>47</v>
      </c>
    </row>
    <row r="3728" spans="1:30" s="27" customFormat="1" ht="15" customHeight="1" x14ac:dyDescent="0.25">
      <c r="A3728" s="39" t="s">
        <v>39</v>
      </c>
      <c r="B3728" s="39" t="s">
        <v>3781</v>
      </c>
      <c r="C3728" s="86">
        <v>42767</v>
      </c>
      <c r="D3728" s="29">
        <f>+VLOOKUP(B3728,'[2]HG-Mexico by Contract'!$B$8:$G$4512,6,FALSE)</f>
        <v>350308</v>
      </c>
      <c r="E3728" s="29"/>
      <c r="F3728" s="39" t="s">
        <v>41</v>
      </c>
      <c r="G3728" s="39" t="s">
        <v>42</v>
      </c>
      <c r="H3728" s="39" t="s">
        <v>44</v>
      </c>
      <c r="I3728" s="40">
        <v>109713.14</v>
      </c>
      <c r="J3728" s="32">
        <f t="shared" si="174"/>
        <v>109713.14</v>
      </c>
      <c r="K3728" s="31">
        <v>0</v>
      </c>
      <c r="L3728" s="31">
        <v>0</v>
      </c>
      <c r="M3728" s="31">
        <v>0</v>
      </c>
      <c r="N3728" s="31">
        <v>0</v>
      </c>
      <c r="O3728" s="33">
        <f t="shared" si="175"/>
        <v>0</v>
      </c>
      <c r="P3728" s="34" t="str">
        <f t="shared" si="176"/>
        <v>1-30</v>
      </c>
      <c r="Q3728" s="35" t="str">
        <f>+VLOOKUP(B3728,'[2]PORTAFOLIO JAN17'!$B$7:$T$4941,19,FALSE)</f>
        <v>COSTA RICA</v>
      </c>
      <c r="R3728" s="31">
        <v>0</v>
      </c>
      <c r="S3728" s="31">
        <v>0</v>
      </c>
      <c r="T3728" s="31" t="s">
        <v>45</v>
      </c>
      <c r="U3728" s="41" t="s">
        <v>46</v>
      </c>
      <c r="V3728" s="42">
        <v>109713.14</v>
      </c>
      <c r="W3728" s="43">
        <v>109713.14</v>
      </c>
      <c r="X3728" s="38">
        <v>0</v>
      </c>
      <c r="Y3728" s="38">
        <v>0</v>
      </c>
      <c r="Z3728" s="38">
        <v>0</v>
      </c>
      <c r="AA3728" s="38">
        <v>0</v>
      </c>
      <c r="AB3728" s="38">
        <v>0</v>
      </c>
      <c r="AC3728" s="38">
        <v>0</v>
      </c>
      <c r="AD3728" s="38" t="s">
        <v>47</v>
      </c>
    </row>
    <row r="3729" spans="1:30" s="27" customFormat="1" ht="15" customHeight="1" x14ac:dyDescent="0.25">
      <c r="A3729" s="28" t="s">
        <v>39</v>
      </c>
      <c r="B3729" s="28" t="s">
        <v>3782</v>
      </c>
      <c r="C3729" s="85">
        <v>42767</v>
      </c>
      <c r="D3729" s="29">
        <f>+VLOOKUP(B3729,'[2]HG-Mexico by Contract'!$B$8:$G$4512,6,FALSE)</f>
        <v>313548</v>
      </c>
      <c r="E3729" s="29"/>
      <c r="F3729" s="28" t="s">
        <v>218</v>
      </c>
      <c r="G3729" s="28" t="s">
        <v>42</v>
      </c>
      <c r="H3729" s="28" t="s">
        <v>44</v>
      </c>
      <c r="I3729" s="31">
        <v>48638.9</v>
      </c>
      <c r="J3729" s="32">
        <f t="shared" si="174"/>
        <v>48638.9</v>
      </c>
      <c r="K3729" s="31">
        <v>0</v>
      </c>
      <c r="L3729" s="31">
        <v>0</v>
      </c>
      <c r="M3729" s="31">
        <v>0</v>
      </c>
      <c r="N3729" s="31">
        <v>0</v>
      </c>
      <c r="O3729" s="33">
        <f t="shared" si="175"/>
        <v>0</v>
      </c>
      <c r="P3729" s="34" t="str">
        <f t="shared" si="176"/>
        <v>1-30</v>
      </c>
      <c r="Q3729" s="35" t="str">
        <f>+VLOOKUP(B3729,'[2]PORTAFOLIO JAN17'!$B$7:$T$4941,19,FALSE)</f>
        <v>NICARAGUA</v>
      </c>
      <c r="R3729" s="31">
        <v>0</v>
      </c>
      <c r="S3729" s="31">
        <v>0</v>
      </c>
      <c r="T3729" s="31" t="s">
        <v>45</v>
      </c>
      <c r="U3729" s="36" t="s">
        <v>46</v>
      </c>
      <c r="V3729" s="37">
        <v>48638.9</v>
      </c>
      <c r="W3729" s="38">
        <v>48638.9</v>
      </c>
      <c r="X3729" s="38">
        <v>0</v>
      </c>
      <c r="Y3729" s="38">
        <v>0</v>
      </c>
      <c r="Z3729" s="38">
        <v>0</v>
      </c>
      <c r="AA3729" s="38">
        <v>0</v>
      </c>
      <c r="AB3729" s="38">
        <v>0</v>
      </c>
      <c r="AC3729" s="38">
        <v>0</v>
      </c>
      <c r="AD3729" s="38" t="s">
        <v>47</v>
      </c>
    </row>
    <row r="3730" spans="1:30" s="27" customFormat="1" ht="15" customHeight="1" x14ac:dyDescent="0.25">
      <c r="A3730" s="39" t="s">
        <v>39</v>
      </c>
      <c r="B3730" s="39" t="s">
        <v>3783</v>
      </c>
      <c r="C3730" s="86">
        <v>42767</v>
      </c>
      <c r="D3730" s="29">
        <f>+VLOOKUP(B3730,'[2]HG-Mexico by Contract'!$B$8:$G$4512,6,FALSE)</f>
        <v>539341</v>
      </c>
      <c r="E3730" s="29"/>
      <c r="F3730" s="39" t="s">
        <v>41</v>
      </c>
      <c r="G3730" s="39" t="s">
        <v>42</v>
      </c>
      <c r="H3730" s="39" t="s">
        <v>44</v>
      </c>
      <c r="I3730" s="40">
        <v>150720.98000000001</v>
      </c>
      <c r="J3730" s="32">
        <f t="shared" si="174"/>
        <v>150720.98000000001</v>
      </c>
      <c r="K3730" s="31">
        <v>0</v>
      </c>
      <c r="L3730" s="31">
        <v>0</v>
      </c>
      <c r="M3730" s="31">
        <v>0</v>
      </c>
      <c r="N3730" s="31">
        <v>0</v>
      </c>
      <c r="O3730" s="33">
        <f t="shared" si="175"/>
        <v>0</v>
      </c>
      <c r="P3730" s="34" t="str">
        <f t="shared" si="176"/>
        <v>1-30</v>
      </c>
      <c r="Q3730" s="35" t="s">
        <v>3742</v>
      </c>
      <c r="R3730" s="31">
        <v>0</v>
      </c>
      <c r="S3730" s="31">
        <v>0</v>
      </c>
      <c r="T3730" s="31" t="s">
        <v>45</v>
      </c>
      <c r="U3730" s="41" t="s">
        <v>46</v>
      </c>
      <c r="V3730" s="42">
        <v>150720.98000000001</v>
      </c>
      <c r="W3730" s="43">
        <v>150720.98000000001</v>
      </c>
      <c r="X3730" s="38">
        <v>0</v>
      </c>
      <c r="Y3730" s="38">
        <v>0</v>
      </c>
      <c r="Z3730" s="38">
        <v>0</v>
      </c>
      <c r="AA3730" s="38">
        <v>0</v>
      </c>
      <c r="AB3730" s="38">
        <v>0</v>
      </c>
      <c r="AC3730" s="38">
        <v>0</v>
      </c>
      <c r="AD3730" s="38" t="s">
        <v>47</v>
      </c>
    </row>
    <row r="3731" spans="1:30" s="27" customFormat="1" ht="15" customHeight="1" x14ac:dyDescent="0.25">
      <c r="A3731" s="28" t="s">
        <v>39</v>
      </c>
      <c r="B3731" s="28" t="s">
        <v>3784</v>
      </c>
      <c r="C3731" s="85">
        <v>42767</v>
      </c>
      <c r="D3731" s="29">
        <f>+VLOOKUP(B3731,'[2]HG-Mexico by Contract'!$B$8:$G$4512,6,FALSE)</f>
        <v>313548</v>
      </c>
      <c r="E3731" s="29"/>
      <c r="F3731" s="28" t="s">
        <v>218</v>
      </c>
      <c r="G3731" s="28" t="s">
        <v>42</v>
      </c>
      <c r="H3731" s="28" t="s">
        <v>44</v>
      </c>
      <c r="I3731" s="31">
        <v>7623.57</v>
      </c>
      <c r="J3731" s="32">
        <f t="shared" si="174"/>
        <v>7623.57</v>
      </c>
      <c r="K3731" s="31">
        <v>0</v>
      </c>
      <c r="L3731" s="31">
        <v>0</v>
      </c>
      <c r="M3731" s="31">
        <v>0</v>
      </c>
      <c r="N3731" s="31">
        <v>0</v>
      </c>
      <c r="O3731" s="33">
        <f t="shared" si="175"/>
        <v>0</v>
      </c>
      <c r="P3731" s="34" t="str">
        <f t="shared" si="176"/>
        <v>1-30</v>
      </c>
      <c r="Q3731" s="35" t="str">
        <f>+VLOOKUP(B3731,'[2]PORTAFOLIO JAN17'!$B$7:$T$4941,19,FALSE)</f>
        <v>NICARAGUA</v>
      </c>
      <c r="R3731" s="31">
        <v>0</v>
      </c>
      <c r="S3731" s="31">
        <v>0</v>
      </c>
      <c r="T3731" s="31" t="s">
        <v>45</v>
      </c>
      <c r="U3731" s="36" t="s">
        <v>46</v>
      </c>
      <c r="V3731" s="37">
        <v>7623.57</v>
      </c>
      <c r="W3731" s="38">
        <v>7623.57</v>
      </c>
      <c r="X3731" s="38">
        <v>0</v>
      </c>
      <c r="Y3731" s="38">
        <v>0</v>
      </c>
      <c r="Z3731" s="38">
        <v>0</v>
      </c>
      <c r="AA3731" s="38">
        <v>0</v>
      </c>
      <c r="AB3731" s="38">
        <v>0</v>
      </c>
      <c r="AC3731" s="38">
        <v>0</v>
      </c>
      <c r="AD3731" s="38" t="s">
        <v>47</v>
      </c>
    </row>
    <row r="3732" spans="1:30" s="27" customFormat="1" ht="15" customHeight="1" x14ac:dyDescent="0.25">
      <c r="A3732" s="39" t="s">
        <v>39</v>
      </c>
      <c r="B3732" s="39" t="s">
        <v>3785</v>
      </c>
      <c r="C3732" s="86">
        <v>42767</v>
      </c>
      <c r="D3732" s="29">
        <f>+VLOOKUP(B3732,'[2]HG-Mexico by Contract'!$B$8:$G$4512,6,FALSE)</f>
        <v>313548</v>
      </c>
      <c r="E3732" s="29"/>
      <c r="F3732" s="39" t="s">
        <v>218</v>
      </c>
      <c r="G3732" s="39" t="s">
        <v>42</v>
      </c>
      <c r="H3732" s="39" t="s">
        <v>44</v>
      </c>
      <c r="I3732" s="40">
        <v>8131.81</v>
      </c>
      <c r="J3732" s="32">
        <f t="shared" si="174"/>
        <v>8131.81</v>
      </c>
      <c r="K3732" s="31">
        <v>0</v>
      </c>
      <c r="L3732" s="31">
        <v>0</v>
      </c>
      <c r="M3732" s="31">
        <v>0</v>
      </c>
      <c r="N3732" s="31">
        <v>0</v>
      </c>
      <c r="O3732" s="33">
        <f t="shared" si="175"/>
        <v>0</v>
      </c>
      <c r="P3732" s="34" t="str">
        <f t="shared" si="176"/>
        <v>1-30</v>
      </c>
      <c r="Q3732" s="35" t="str">
        <f>+VLOOKUP(B3732,'[2]PORTAFOLIO JAN17'!$B$7:$T$4941,19,FALSE)</f>
        <v>NICARAGUA</v>
      </c>
      <c r="R3732" s="31">
        <v>0</v>
      </c>
      <c r="S3732" s="31">
        <v>0</v>
      </c>
      <c r="T3732" s="31" t="s">
        <v>45</v>
      </c>
      <c r="U3732" s="41" t="s">
        <v>46</v>
      </c>
      <c r="V3732" s="42">
        <v>8131.81</v>
      </c>
      <c r="W3732" s="43">
        <v>8131.81</v>
      </c>
      <c r="X3732" s="38">
        <v>0</v>
      </c>
      <c r="Y3732" s="38">
        <v>0</v>
      </c>
      <c r="Z3732" s="38">
        <v>0</v>
      </c>
      <c r="AA3732" s="38">
        <v>0</v>
      </c>
      <c r="AB3732" s="38">
        <v>0</v>
      </c>
      <c r="AC3732" s="38">
        <v>0</v>
      </c>
      <c r="AD3732" s="38" t="s">
        <v>47</v>
      </c>
    </row>
    <row r="3733" spans="1:30" s="27" customFormat="1" ht="15" customHeight="1" x14ac:dyDescent="0.25">
      <c r="A3733" s="28" t="s">
        <v>39</v>
      </c>
      <c r="B3733" s="28" t="s">
        <v>3786</v>
      </c>
      <c r="C3733" s="85">
        <v>42767</v>
      </c>
      <c r="D3733" s="29">
        <f>+VLOOKUP(B3733,'[2]HG-Mexico by Contract'!$B$8:$G$4512,6,FALSE)</f>
        <v>313548</v>
      </c>
      <c r="E3733" s="29"/>
      <c r="F3733" s="28" t="s">
        <v>62</v>
      </c>
      <c r="G3733" s="28" t="s">
        <v>42</v>
      </c>
      <c r="H3733" s="28" t="s">
        <v>44</v>
      </c>
      <c r="I3733" s="31">
        <v>553307.41</v>
      </c>
      <c r="J3733" s="32">
        <f t="shared" si="174"/>
        <v>553307.41</v>
      </c>
      <c r="K3733" s="31">
        <v>0</v>
      </c>
      <c r="L3733" s="31">
        <v>0</v>
      </c>
      <c r="M3733" s="31">
        <v>0</v>
      </c>
      <c r="N3733" s="31">
        <v>0</v>
      </c>
      <c r="O3733" s="33">
        <f t="shared" si="175"/>
        <v>0</v>
      </c>
      <c r="P3733" s="34" t="str">
        <f t="shared" si="176"/>
        <v>1-30</v>
      </c>
      <c r="Q3733" s="35" t="str">
        <f>+VLOOKUP(B3733,'[2]PORTAFOLIO JAN17'!$B$7:$T$4941,19,FALSE)</f>
        <v>NICARAGUA</v>
      </c>
      <c r="R3733" s="31">
        <v>0</v>
      </c>
      <c r="S3733" s="31">
        <v>0</v>
      </c>
      <c r="T3733" s="31" t="s">
        <v>45</v>
      </c>
      <c r="U3733" s="36" t="s">
        <v>46</v>
      </c>
      <c r="V3733" s="37">
        <v>553307.41</v>
      </c>
      <c r="W3733" s="38">
        <v>553307.41</v>
      </c>
      <c r="X3733" s="38">
        <v>0</v>
      </c>
      <c r="Y3733" s="38">
        <v>0</v>
      </c>
      <c r="Z3733" s="38">
        <v>0</v>
      </c>
      <c r="AA3733" s="38">
        <v>0</v>
      </c>
      <c r="AB3733" s="38">
        <v>0</v>
      </c>
      <c r="AC3733" s="38">
        <v>0</v>
      </c>
      <c r="AD3733" s="38" t="s">
        <v>47</v>
      </c>
    </row>
    <row r="3734" spans="1:30" s="27" customFormat="1" ht="15" customHeight="1" x14ac:dyDescent="0.25">
      <c r="A3734" s="39" t="s">
        <v>39</v>
      </c>
      <c r="B3734" s="39" t="s">
        <v>3787</v>
      </c>
      <c r="C3734" s="86">
        <v>42767</v>
      </c>
      <c r="D3734" s="29">
        <f>+VLOOKUP(B3734,'[2]HG-Mexico by Contract'!$B$8:$G$4512,6,FALSE)</f>
        <v>313548</v>
      </c>
      <c r="E3734" s="29"/>
      <c r="F3734" s="39" t="s">
        <v>62</v>
      </c>
      <c r="G3734" s="39" t="s">
        <v>42</v>
      </c>
      <c r="H3734" s="39" t="s">
        <v>44</v>
      </c>
      <c r="I3734" s="40">
        <v>9964.9</v>
      </c>
      <c r="J3734" s="32">
        <f t="shared" si="174"/>
        <v>9964.9</v>
      </c>
      <c r="K3734" s="31">
        <v>0</v>
      </c>
      <c r="L3734" s="31">
        <v>0</v>
      </c>
      <c r="M3734" s="31">
        <v>0</v>
      </c>
      <c r="N3734" s="31">
        <v>0</v>
      </c>
      <c r="O3734" s="33">
        <f t="shared" si="175"/>
        <v>0</v>
      </c>
      <c r="P3734" s="34" t="str">
        <f t="shared" si="176"/>
        <v>1-30</v>
      </c>
      <c r="Q3734" s="35" t="str">
        <f>+VLOOKUP(B3734,'[2]PORTAFOLIO JAN17'!$B$7:$T$4941,19,FALSE)</f>
        <v>NICARAGUA</v>
      </c>
      <c r="R3734" s="31">
        <v>0</v>
      </c>
      <c r="S3734" s="31">
        <v>0</v>
      </c>
      <c r="T3734" s="31" t="s">
        <v>45</v>
      </c>
      <c r="U3734" s="41" t="s">
        <v>46</v>
      </c>
      <c r="V3734" s="42">
        <v>9964.9</v>
      </c>
      <c r="W3734" s="43">
        <v>9964.9</v>
      </c>
      <c r="X3734" s="38">
        <v>0</v>
      </c>
      <c r="Y3734" s="38">
        <v>0</v>
      </c>
      <c r="Z3734" s="38">
        <v>0</v>
      </c>
      <c r="AA3734" s="38">
        <v>0</v>
      </c>
      <c r="AB3734" s="38">
        <v>0</v>
      </c>
      <c r="AC3734" s="38">
        <v>0</v>
      </c>
      <c r="AD3734" s="38" t="s">
        <v>47</v>
      </c>
    </row>
    <row r="3735" spans="1:30" s="27" customFormat="1" ht="15" customHeight="1" x14ac:dyDescent="0.25">
      <c r="A3735" s="28" t="s">
        <v>39</v>
      </c>
      <c r="B3735" s="28" t="s">
        <v>3788</v>
      </c>
      <c r="C3735" s="85">
        <v>42767</v>
      </c>
      <c r="D3735" s="29">
        <f>+VLOOKUP(B3735,'[2]HG-Mexico by Contract'!$B$8:$G$4512,6,FALSE)</f>
        <v>526295</v>
      </c>
      <c r="E3735" s="29"/>
      <c r="F3735" s="28" t="s">
        <v>41</v>
      </c>
      <c r="G3735" s="28" t="s">
        <v>42</v>
      </c>
      <c r="H3735" s="28" t="s">
        <v>44</v>
      </c>
      <c r="I3735" s="31">
        <v>119477.97</v>
      </c>
      <c r="J3735" s="32">
        <f t="shared" si="174"/>
        <v>119477.97</v>
      </c>
      <c r="K3735" s="31">
        <v>0</v>
      </c>
      <c r="L3735" s="31">
        <v>0</v>
      </c>
      <c r="M3735" s="31">
        <v>0</v>
      </c>
      <c r="N3735" s="31">
        <v>0</v>
      </c>
      <c r="O3735" s="33">
        <f t="shared" si="175"/>
        <v>0</v>
      </c>
      <c r="P3735" s="34" t="str">
        <f t="shared" si="176"/>
        <v>1-30</v>
      </c>
      <c r="Q3735" s="35" t="str">
        <f>+VLOOKUP(B3735,'[2]PORTAFOLIO JAN17'!$B$7:$T$4941,19,FALSE)</f>
        <v>COSTA RICA</v>
      </c>
      <c r="R3735" s="31">
        <v>0</v>
      </c>
      <c r="S3735" s="31">
        <v>0</v>
      </c>
      <c r="T3735" s="31" t="s">
        <v>45</v>
      </c>
      <c r="U3735" s="36" t="s">
        <v>46</v>
      </c>
      <c r="V3735" s="37">
        <v>119477.97</v>
      </c>
      <c r="W3735" s="38">
        <v>119477.97</v>
      </c>
      <c r="X3735" s="38">
        <v>0</v>
      </c>
      <c r="Y3735" s="38">
        <v>0</v>
      </c>
      <c r="Z3735" s="38">
        <v>0</v>
      </c>
      <c r="AA3735" s="38">
        <v>0</v>
      </c>
      <c r="AB3735" s="38">
        <v>0</v>
      </c>
      <c r="AC3735" s="38">
        <v>0</v>
      </c>
      <c r="AD3735" s="38" t="s">
        <v>47</v>
      </c>
    </row>
    <row r="3736" spans="1:30" s="27" customFormat="1" ht="15" customHeight="1" x14ac:dyDescent="0.25">
      <c r="A3736" s="39" t="s">
        <v>39</v>
      </c>
      <c r="B3736" s="39" t="s">
        <v>3789</v>
      </c>
      <c r="C3736" s="86">
        <v>42767</v>
      </c>
      <c r="D3736" s="29">
        <f>+VLOOKUP(B3736,'[2]HG-Mexico by Contract'!$B$8:$G$4512,6,FALSE)</f>
        <v>319073</v>
      </c>
      <c r="E3736" s="29"/>
      <c r="F3736" s="39" t="s">
        <v>41</v>
      </c>
      <c r="G3736" s="39" t="s">
        <v>42</v>
      </c>
      <c r="H3736" s="39" t="s">
        <v>63</v>
      </c>
      <c r="I3736" s="40">
        <v>5037779.04</v>
      </c>
      <c r="J3736" s="32">
        <f t="shared" si="174"/>
        <v>253047.64120708584</v>
      </c>
      <c r="K3736" s="31">
        <v>0</v>
      </c>
      <c r="L3736" s="31">
        <v>0</v>
      </c>
      <c r="M3736" s="31">
        <v>0</v>
      </c>
      <c r="N3736" s="31">
        <v>0</v>
      </c>
      <c r="O3736" s="33">
        <f t="shared" si="175"/>
        <v>0</v>
      </c>
      <c r="P3736" s="34" t="str">
        <f t="shared" si="176"/>
        <v>1-30</v>
      </c>
      <c r="Q3736" s="35" t="s">
        <v>555</v>
      </c>
      <c r="R3736" s="31">
        <v>0</v>
      </c>
      <c r="S3736" s="31">
        <v>0</v>
      </c>
      <c r="T3736" s="31" t="s">
        <v>45</v>
      </c>
      <c r="U3736" s="41" t="s">
        <v>64</v>
      </c>
      <c r="V3736" s="42">
        <v>253047.6411792</v>
      </c>
      <c r="W3736" s="43">
        <v>253047.6411792</v>
      </c>
      <c r="X3736" s="38">
        <v>0</v>
      </c>
      <c r="Y3736" s="38">
        <v>0</v>
      </c>
      <c r="Z3736" s="38">
        <v>0</v>
      </c>
      <c r="AA3736" s="38">
        <v>0</v>
      </c>
      <c r="AB3736" s="38">
        <v>0</v>
      </c>
      <c r="AC3736" s="38">
        <v>0</v>
      </c>
      <c r="AD3736" s="38" t="s">
        <v>47</v>
      </c>
    </row>
    <row r="3737" spans="1:30" s="27" customFormat="1" ht="15" customHeight="1" x14ac:dyDescent="0.25">
      <c r="A3737" s="28" t="s">
        <v>39</v>
      </c>
      <c r="B3737" s="28" t="s">
        <v>3790</v>
      </c>
      <c r="C3737" s="85">
        <v>42767</v>
      </c>
      <c r="D3737" s="29">
        <f>+VLOOKUP(B3737,'[2]HG-Mexico by Contract'!$B$8:$G$4512,6,FALSE)</f>
        <v>326185</v>
      </c>
      <c r="E3737" s="29"/>
      <c r="F3737" s="28" t="s">
        <v>41</v>
      </c>
      <c r="G3737" s="28" t="s">
        <v>42</v>
      </c>
      <c r="H3737" s="28" t="s">
        <v>63</v>
      </c>
      <c r="I3737" s="31">
        <v>1758475.35</v>
      </c>
      <c r="J3737" s="32">
        <f t="shared" si="174"/>
        <v>88328.21684023377</v>
      </c>
      <c r="K3737" s="31">
        <v>0</v>
      </c>
      <c r="L3737" s="31">
        <v>0</v>
      </c>
      <c r="M3737" s="31">
        <v>0</v>
      </c>
      <c r="N3737" s="31">
        <v>0</v>
      </c>
      <c r="O3737" s="33">
        <f t="shared" si="175"/>
        <v>0</v>
      </c>
      <c r="P3737" s="34" t="str">
        <f t="shared" si="176"/>
        <v>1-30</v>
      </c>
      <c r="Q3737" s="35" t="str">
        <f>+VLOOKUP(B3737,'[2]PORTAFOLIO JAN17'!$B$7:$T$4941,19,FALSE)</f>
        <v>MEXICO</v>
      </c>
      <c r="R3737" s="31">
        <v>0</v>
      </c>
      <c r="S3737" s="31">
        <v>0</v>
      </c>
      <c r="T3737" s="31" t="s">
        <v>45</v>
      </c>
      <c r="U3737" s="36" t="s">
        <v>64</v>
      </c>
      <c r="V3737" s="37">
        <v>88328.216830499994</v>
      </c>
      <c r="W3737" s="38">
        <v>88328.216830499994</v>
      </c>
      <c r="X3737" s="38">
        <v>0</v>
      </c>
      <c r="Y3737" s="38">
        <v>0</v>
      </c>
      <c r="Z3737" s="38">
        <v>0</v>
      </c>
      <c r="AA3737" s="38">
        <v>0</v>
      </c>
      <c r="AB3737" s="38">
        <v>0</v>
      </c>
      <c r="AC3737" s="38">
        <v>0</v>
      </c>
      <c r="AD3737" s="38" t="s">
        <v>47</v>
      </c>
    </row>
    <row r="3738" spans="1:30" s="27" customFormat="1" ht="15" customHeight="1" x14ac:dyDescent="0.25">
      <c r="A3738" s="39" t="s">
        <v>39</v>
      </c>
      <c r="B3738" s="39" t="s">
        <v>3791</v>
      </c>
      <c r="C3738" s="86">
        <v>42767</v>
      </c>
      <c r="D3738" s="29">
        <f>+VLOOKUP(B3738,'[2]HG-Mexico by Contract'!$B$8:$G$4512,6,FALSE)</f>
        <v>488329</v>
      </c>
      <c r="E3738" s="29"/>
      <c r="F3738" s="39" t="s">
        <v>41</v>
      </c>
      <c r="G3738" s="39" t="s">
        <v>42</v>
      </c>
      <c r="H3738" s="39" t="s">
        <v>44</v>
      </c>
      <c r="I3738" s="40">
        <v>38285.42</v>
      </c>
      <c r="J3738" s="32">
        <f t="shared" si="174"/>
        <v>38285.42</v>
      </c>
      <c r="K3738" s="31">
        <v>0</v>
      </c>
      <c r="L3738" s="31">
        <v>0</v>
      </c>
      <c r="M3738" s="31">
        <v>0</v>
      </c>
      <c r="N3738" s="31">
        <v>0</v>
      </c>
      <c r="O3738" s="33">
        <f t="shared" si="175"/>
        <v>0</v>
      </c>
      <c r="P3738" s="34" t="str">
        <f t="shared" si="176"/>
        <v>1-30</v>
      </c>
      <c r="Q3738" s="35" t="str">
        <f>+VLOOKUP(B3738,'[2]PORTAFOLIO JAN17'!$B$7:$T$4941,19,FALSE)</f>
        <v>MEXICO</v>
      </c>
      <c r="R3738" s="31">
        <v>0</v>
      </c>
      <c r="S3738" s="31">
        <v>0</v>
      </c>
      <c r="T3738" s="31" t="s">
        <v>45</v>
      </c>
      <c r="U3738" s="41" t="s">
        <v>46</v>
      </c>
      <c r="V3738" s="42">
        <v>38285.42</v>
      </c>
      <c r="W3738" s="43">
        <v>38285.42</v>
      </c>
      <c r="X3738" s="38">
        <v>0</v>
      </c>
      <c r="Y3738" s="38">
        <v>0</v>
      </c>
      <c r="Z3738" s="38">
        <v>0</v>
      </c>
      <c r="AA3738" s="38">
        <v>0</v>
      </c>
      <c r="AB3738" s="38">
        <v>0</v>
      </c>
      <c r="AC3738" s="38">
        <v>0</v>
      </c>
      <c r="AD3738" s="38" t="s">
        <v>47</v>
      </c>
    </row>
    <row r="3739" spans="1:30" s="27" customFormat="1" ht="15" customHeight="1" x14ac:dyDescent="0.25">
      <c r="A3739" s="28" t="s">
        <v>39</v>
      </c>
      <c r="B3739" s="28" t="s">
        <v>3792</v>
      </c>
      <c r="C3739" s="85">
        <v>42767</v>
      </c>
      <c r="D3739" s="29">
        <f>+VLOOKUP(B3739,'[2]HG-Mexico by Contract'!$B$8:$G$4512,6,FALSE)</f>
        <v>312657</v>
      </c>
      <c r="E3739" s="29"/>
      <c r="F3739" s="28" t="s">
        <v>41</v>
      </c>
      <c r="G3739" s="28" t="s">
        <v>42</v>
      </c>
      <c r="H3739" s="28" t="s">
        <v>63</v>
      </c>
      <c r="I3739" s="31">
        <v>3840017.63</v>
      </c>
      <c r="J3739" s="32">
        <f t="shared" si="174"/>
        <v>192884.08557615581</v>
      </c>
      <c r="K3739" s="31">
        <v>0</v>
      </c>
      <c r="L3739" s="31">
        <v>0</v>
      </c>
      <c r="M3739" s="31">
        <v>0</v>
      </c>
      <c r="N3739" s="31">
        <v>0</v>
      </c>
      <c r="O3739" s="33">
        <f t="shared" si="175"/>
        <v>0</v>
      </c>
      <c r="P3739" s="34" t="str">
        <f t="shared" si="176"/>
        <v>1-30</v>
      </c>
      <c r="Q3739" s="35" t="str">
        <f>+VLOOKUP(B3739,'[2]PORTAFOLIO JAN17'!$B$7:$T$4941,19,FALSE)</f>
        <v>MEXICO</v>
      </c>
      <c r="R3739" s="31">
        <v>0</v>
      </c>
      <c r="S3739" s="31">
        <v>0</v>
      </c>
      <c r="T3739" s="31" t="s">
        <v>45</v>
      </c>
      <c r="U3739" s="36" t="s">
        <v>64</v>
      </c>
      <c r="V3739" s="37">
        <v>192884.0855549</v>
      </c>
      <c r="W3739" s="38">
        <v>192884.0855549</v>
      </c>
      <c r="X3739" s="38">
        <v>0</v>
      </c>
      <c r="Y3739" s="38">
        <v>0</v>
      </c>
      <c r="Z3739" s="38">
        <v>0</v>
      </c>
      <c r="AA3739" s="38">
        <v>0</v>
      </c>
      <c r="AB3739" s="38">
        <v>0</v>
      </c>
      <c r="AC3739" s="38">
        <v>0</v>
      </c>
      <c r="AD3739" s="38" t="s">
        <v>47</v>
      </c>
    </row>
    <row r="3740" spans="1:30" s="27" customFormat="1" ht="15" customHeight="1" x14ac:dyDescent="0.25">
      <c r="A3740" s="39" t="s">
        <v>39</v>
      </c>
      <c r="B3740" s="39" t="s">
        <v>3793</v>
      </c>
      <c r="C3740" s="86">
        <v>42767</v>
      </c>
      <c r="D3740" s="29">
        <f>+VLOOKUP(B3740,'[2]HG-Mexico by Contract'!$B$8:$G$4512,6,FALSE)</f>
        <v>527312</v>
      </c>
      <c r="E3740" s="29"/>
      <c r="F3740" s="39" t="s">
        <v>41</v>
      </c>
      <c r="G3740" s="39" t="s">
        <v>42</v>
      </c>
      <c r="H3740" s="39" t="s">
        <v>63</v>
      </c>
      <c r="I3740" s="40">
        <v>4030673.33</v>
      </c>
      <c r="J3740" s="32">
        <f t="shared" si="174"/>
        <v>202460.72138821115</v>
      </c>
      <c r="K3740" s="31">
        <v>0</v>
      </c>
      <c r="L3740" s="31">
        <v>0</v>
      </c>
      <c r="M3740" s="31">
        <v>0</v>
      </c>
      <c r="N3740" s="31">
        <v>0</v>
      </c>
      <c r="O3740" s="33">
        <f t="shared" si="175"/>
        <v>0</v>
      </c>
      <c r="P3740" s="34" t="str">
        <f t="shared" si="176"/>
        <v>1-30</v>
      </c>
      <c r="Q3740" s="35" t="str">
        <f>+VLOOKUP(B3740,'[2]PORTAFOLIO JAN17'!$B$7:$T$4941,19,FALSE)</f>
        <v>MEXICO</v>
      </c>
      <c r="R3740" s="31">
        <v>0</v>
      </c>
      <c r="S3740" s="31">
        <v>0</v>
      </c>
      <c r="T3740" s="31" t="s">
        <v>45</v>
      </c>
      <c r="U3740" s="41" t="s">
        <v>64</v>
      </c>
      <c r="V3740" s="42">
        <v>202460.72136590001</v>
      </c>
      <c r="W3740" s="43">
        <v>202460.72136590001</v>
      </c>
      <c r="X3740" s="38">
        <v>0</v>
      </c>
      <c r="Y3740" s="38">
        <v>0</v>
      </c>
      <c r="Z3740" s="38">
        <v>0</v>
      </c>
      <c r="AA3740" s="38">
        <v>0</v>
      </c>
      <c r="AB3740" s="38">
        <v>0</v>
      </c>
      <c r="AC3740" s="38">
        <v>0</v>
      </c>
      <c r="AD3740" s="38" t="s">
        <v>47</v>
      </c>
    </row>
    <row r="3741" spans="1:30" s="27" customFormat="1" ht="15" customHeight="1" x14ac:dyDescent="0.25">
      <c r="A3741" s="28" t="s">
        <v>39</v>
      </c>
      <c r="B3741" s="28" t="s">
        <v>3794</v>
      </c>
      <c r="C3741" s="85">
        <v>42767</v>
      </c>
      <c r="D3741" s="29">
        <f>+VLOOKUP(B3741,'[2]HG-Mexico by Contract'!$B$8:$G$4512,6,FALSE)</f>
        <v>540331</v>
      </c>
      <c r="E3741" s="29"/>
      <c r="F3741" s="28" t="s">
        <v>41</v>
      </c>
      <c r="G3741" s="28" t="s">
        <v>42</v>
      </c>
      <c r="H3741" s="28" t="s">
        <v>44</v>
      </c>
      <c r="I3741" s="31">
        <v>100793.88</v>
      </c>
      <c r="J3741" s="32">
        <f t="shared" si="174"/>
        <v>100793.88</v>
      </c>
      <c r="K3741" s="31">
        <v>0</v>
      </c>
      <c r="L3741" s="31">
        <v>0</v>
      </c>
      <c r="M3741" s="31">
        <v>0</v>
      </c>
      <c r="N3741" s="31">
        <v>0</v>
      </c>
      <c r="O3741" s="33">
        <f t="shared" si="175"/>
        <v>0</v>
      </c>
      <c r="P3741" s="34" t="str">
        <f t="shared" si="176"/>
        <v>1-30</v>
      </c>
      <c r="Q3741" s="35" t="s">
        <v>3732</v>
      </c>
      <c r="R3741" s="31">
        <v>0</v>
      </c>
      <c r="S3741" s="31">
        <v>0</v>
      </c>
      <c r="T3741" s="31" t="s">
        <v>45</v>
      </c>
      <c r="U3741" s="36" t="s">
        <v>46</v>
      </c>
      <c r="V3741" s="37">
        <v>100793.88</v>
      </c>
      <c r="W3741" s="38">
        <v>100793.88</v>
      </c>
      <c r="X3741" s="38">
        <v>0</v>
      </c>
      <c r="Y3741" s="38">
        <v>0</v>
      </c>
      <c r="Z3741" s="38">
        <v>0</v>
      </c>
      <c r="AA3741" s="38">
        <v>0</v>
      </c>
      <c r="AB3741" s="38">
        <v>0</v>
      </c>
      <c r="AC3741" s="38">
        <v>0</v>
      </c>
      <c r="AD3741" s="38" t="s">
        <v>47</v>
      </c>
    </row>
    <row r="3742" spans="1:30" s="27" customFormat="1" ht="15" customHeight="1" x14ac:dyDescent="0.25">
      <c r="A3742" s="39" t="s">
        <v>39</v>
      </c>
      <c r="B3742" s="39" t="s">
        <v>3795</v>
      </c>
      <c r="C3742" s="86">
        <v>42767</v>
      </c>
      <c r="D3742" s="29">
        <f>+VLOOKUP(B3742,'[2]HG-Mexico by Contract'!$B$8:$G$4512,6,FALSE)</f>
        <v>526295</v>
      </c>
      <c r="E3742" s="29"/>
      <c r="F3742" s="39" t="s">
        <v>41</v>
      </c>
      <c r="G3742" s="39" t="s">
        <v>42</v>
      </c>
      <c r="H3742" s="39" t="s">
        <v>44</v>
      </c>
      <c r="I3742" s="40">
        <v>128483.59</v>
      </c>
      <c r="J3742" s="32">
        <f t="shared" si="174"/>
        <v>128483.59</v>
      </c>
      <c r="K3742" s="31">
        <v>0</v>
      </c>
      <c r="L3742" s="31">
        <v>0</v>
      </c>
      <c r="M3742" s="31">
        <v>0</v>
      </c>
      <c r="N3742" s="31">
        <v>0</v>
      </c>
      <c r="O3742" s="33">
        <f t="shared" si="175"/>
        <v>0</v>
      </c>
      <c r="P3742" s="34" t="str">
        <f t="shared" si="176"/>
        <v>1-30</v>
      </c>
      <c r="Q3742" s="35" t="str">
        <f>+VLOOKUP(B3742,'[2]PORTAFOLIO JAN17'!$B$7:$T$4941,19,FALSE)</f>
        <v>COSTA RICA</v>
      </c>
      <c r="R3742" s="31">
        <v>0</v>
      </c>
      <c r="S3742" s="31">
        <v>0</v>
      </c>
      <c r="T3742" s="31" t="s">
        <v>45</v>
      </c>
      <c r="U3742" s="41" t="s">
        <v>46</v>
      </c>
      <c r="V3742" s="42">
        <v>128483.59</v>
      </c>
      <c r="W3742" s="43">
        <v>128483.59</v>
      </c>
      <c r="X3742" s="38">
        <v>0</v>
      </c>
      <c r="Y3742" s="38">
        <v>0</v>
      </c>
      <c r="Z3742" s="38">
        <v>0</v>
      </c>
      <c r="AA3742" s="38">
        <v>0</v>
      </c>
      <c r="AB3742" s="38">
        <v>0</v>
      </c>
      <c r="AC3742" s="38">
        <v>0</v>
      </c>
      <c r="AD3742" s="38" t="s">
        <v>47</v>
      </c>
    </row>
    <row r="3743" spans="1:30" s="27" customFormat="1" ht="15" customHeight="1" x14ac:dyDescent="0.25">
      <c r="A3743" s="28" t="s">
        <v>39</v>
      </c>
      <c r="B3743" s="28" t="s">
        <v>3796</v>
      </c>
      <c r="C3743" s="85">
        <v>42767</v>
      </c>
      <c r="D3743" s="29">
        <f>+VLOOKUP(B3743,'[2]HG-Mexico by Contract'!$B$8:$G$4512,6,FALSE)</f>
        <v>314798</v>
      </c>
      <c r="E3743" s="29"/>
      <c r="F3743" s="28" t="s">
        <v>62</v>
      </c>
      <c r="G3743" s="28" t="s">
        <v>42</v>
      </c>
      <c r="H3743" s="28" t="s">
        <v>44</v>
      </c>
      <c r="I3743" s="31">
        <v>114675.56</v>
      </c>
      <c r="J3743" s="32">
        <f t="shared" si="174"/>
        <v>114675.56</v>
      </c>
      <c r="K3743" s="31">
        <v>0</v>
      </c>
      <c r="L3743" s="31">
        <v>0</v>
      </c>
      <c r="M3743" s="31">
        <v>0</v>
      </c>
      <c r="N3743" s="31">
        <v>0</v>
      </c>
      <c r="O3743" s="33">
        <f t="shared" si="175"/>
        <v>0</v>
      </c>
      <c r="P3743" s="34" t="str">
        <f t="shared" si="176"/>
        <v>1-30</v>
      </c>
      <c r="Q3743" s="35" t="str">
        <f>+VLOOKUP(B3743,'[2]PORTAFOLIO JAN17'!$B$7:$T$4941,19,FALSE)</f>
        <v>COSTA RICA</v>
      </c>
      <c r="R3743" s="31">
        <v>0</v>
      </c>
      <c r="S3743" s="31">
        <v>0</v>
      </c>
      <c r="T3743" s="31" t="s">
        <v>45</v>
      </c>
      <c r="U3743" s="36" t="s">
        <v>46</v>
      </c>
      <c r="V3743" s="37">
        <v>114675.56</v>
      </c>
      <c r="W3743" s="38">
        <v>114675.56</v>
      </c>
      <c r="X3743" s="38">
        <v>0</v>
      </c>
      <c r="Y3743" s="38">
        <v>0</v>
      </c>
      <c r="Z3743" s="38">
        <v>0</v>
      </c>
      <c r="AA3743" s="38">
        <v>0</v>
      </c>
      <c r="AB3743" s="38">
        <v>0</v>
      </c>
      <c r="AC3743" s="38">
        <v>0</v>
      </c>
      <c r="AD3743" s="38" t="s">
        <v>47</v>
      </c>
    </row>
    <row r="3744" spans="1:30" s="27" customFormat="1" ht="15" customHeight="1" x14ac:dyDescent="0.25">
      <c r="A3744" s="39" t="s">
        <v>39</v>
      </c>
      <c r="B3744" s="39" t="s">
        <v>3797</v>
      </c>
      <c r="C3744" s="86">
        <v>42767</v>
      </c>
      <c r="D3744" s="29">
        <f>+VLOOKUP(B3744,'[2]HG-Mexico by Contract'!$B$8:$G$4512,6,FALSE)</f>
        <v>318506</v>
      </c>
      <c r="E3744" s="29"/>
      <c r="F3744" s="39" t="s">
        <v>41</v>
      </c>
      <c r="G3744" s="39" t="s">
        <v>42</v>
      </c>
      <c r="H3744" s="39" t="s">
        <v>44</v>
      </c>
      <c r="I3744" s="40">
        <v>77226.83</v>
      </c>
      <c r="J3744" s="32">
        <f t="shared" si="174"/>
        <v>77226.83</v>
      </c>
      <c r="K3744" s="31">
        <v>0</v>
      </c>
      <c r="L3744" s="31">
        <v>0</v>
      </c>
      <c r="M3744" s="31">
        <v>0</v>
      </c>
      <c r="N3744" s="31">
        <v>0</v>
      </c>
      <c r="O3744" s="33">
        <f t="shared" si="175"/>
        <v>0</v>
      </c>
      <c r="P3744" s="34" t="str">
        <f t="shared" si="176"/>
        <v>1-30</v>
      </c>
      <c r="Q3744" s="35" t="str">
        <f>+VLOOKUP(B3744,'[2]PORTAFOLIO JAN17'!$B$7:$T$4941,19,FALSE)</f>
        <v>MEXICO</v>
      </c>
      <c r="R3744" s="31">
        <v>0</v>
      </c>
      <c r="S3744" s="31">
        <v>0</v>
      </c>
      <c r="T3744" s="31" t="s">
        <v>45</v>
      </c>
      <c r="U3744" s="41" t="s">
        <v>46</v>
      </c>
      <c r="V3744" s="42">
        <v>77226.83</v>
      </c>
      <c r="W3744" s="43">
        <v>77226.83</v>
      </c>
      <c r="X3744" s="38">
        <v>0</v>
      </c>
      <c r="Y3744" s="38">
        <v>0</v>
      </c>
      <c r="Z3744" s="38">
        <v>0</v>
      </c>
      <c r="AA3744" s="38">
        <v>0</v>
      </c>
      <c r="AB3744" s="38">
        <v>0</v>
      </c>
      <c r="AC3744" s="38">
        <v>0</v>
      </c>
      <c r="AD3744" s="38" t="s">
        <v>47</v>
      </c>
    </row>
    <row r="3745" spans="1:30" s="27" customFormat="1" ht="15" customHeight="1" x14ac:dyDescent="0.25">
      <c r="A3745" s="28" t="s">
        <v>39</v>
      </c>
      <c r="B3745" s="28" t="s">
        <v>3798</v>
      </c>
      <c r="C3745" s="85">
        <v>42767</v>
      </c>
      <c r="D3745" s="29">
        <f>+VLOOKUP(B3745,'[2]HG-Mexico by Contract'!$B$8:$G$4512,6,FALSE)</f>
        <v>330126</v>
      </c>
      <c r="E3745" s="29"/>
      <c r="F3745" s="28" t="s">
        <v>41</v>
      </c>
      <c r="G3745" s="28" t="s">
        <v>42</v>
      </c>
      <c r="H3745" s="28" t="s">
        <v>63</v>
      </c>
      <c r="I3745" s="31">
        <v>3327668.02</v>
      </c>
      <c r="J3745" s="32">
        <f t="shared" si="174"/>
        <v>167148.7646630198</v>
      </c>
      <c r="K3745" s="31">
        <v>0</v>
      </c>
      <c r="L3745" s="31">
        <v>0</v>
      </c>
      <c r="M3745" s="31">
        <v>0</v>
      </c>
      <c r="N3745" s="31">
        <v>0</v>
      </c>
      <c r="O3745" s="33">
        <f t="shared" si="175"/>
        <v>0</v>
      </c>
      <c r="P3745" s="34" t="str">
        <f t="shared" si="176"/>
        <v>1-30</v>
      </c>
      <c r="Q3745" s="35" t="s">
        <v>555</v>
      </c>
      <c r="R3745" s="31">
        <v>0</v>
      </c>
      <c r="S3745" s="31">
        <v>0</v>
      </c>
      <c r="T3745" s="31" t="s">
        <v>45</v>
      </c>
      <c r="U3745" s="36" t="s">
        <v>64</v>
      </c>
      <c r="V3745" s="37">
        <v>167148.76464460001</v>
      </c>
      <c r="W3745" s="38">
        <v>167148.76464460001</v>
      </c>
      <c r="X3745" s="38">
        <v>0</v>
      </c>
      <c r="Y3745" s="38">
        <v>0</v>
      </c>
      <c r="Z3745" s="38">
        <v>0</v>
      </c>
      <c r="AA3745" s="38">
        <v>0</v>
      </c>
      <c r="AB3745" s="38">
        <v>0</v>
      </c>
      <c r="AC3745" s="38">
        <v>0</v>
      </c>
      <c r="AD3745" s="38" t="s">
        <v>47</v>
      </c>
    </row>
    <row r="3746" spans="1:30" s="27" customFormat="1" ht="15" customHeight="1" x14ac:dyDescent="0.25">
      <c r="A3746" s="39" t="s">
        <v>39</v>
      </c>
      <c r="B3746" s="39" t="s">
        <v>3799</v>
      </c>
      <c r="C3746" s="86">
        <v>42767</v>
      </c>
      <c r="D3746" s="29">
        <f>+VLOOKUP(B3746,'[2]HG-Mexico by Contract'!$B$8:$G$4512,6,FALSE)</f>
        <v>532293</v>
      </c>
      <c r="E3746" s="29"/>
      <c r="F3746" s="39" t="s">
        <v>41</v>
      </c>
      <c r="G3746" s="39" t="s">
        <v>42</v>
      </c>
      <c r="H3746" s="39" t="s">
        <v>44</v>
      </c>
      <c r="I3746" s="40">
        <v>47754.96</v>
      </c>
      <c r="J3746" s="32">
        <f t="shared" si="174"/>
        <v>47754.96</v>
      </c>
      <c r="K3746" s="31">
        <v>0</v>
      </c>
      <c r="L3746" s="31">
        <v>0</v>
      </c>
      <c r="M3746" s="31">
        <v>0</v>
      </c>
      <c r="N3746" s="31">
        <v>0</v>
      </c>
      <c r="O3746" s="33">
        <f t="shared" si="175"/>
        <v>0</v>
      </c>
      <c r="P3746" s="34" t="str">
        <f t="shared" si="176"/>
        <v>1-30</v>
      </c>
      <c r="Q3746" s="35" t="s">
        <v>3581</v>
      </c>
      <c r="R3746" s="31">
        <v>0</v>
      </c>
      <c r="S3746" s="31">
        <v>0</v>
      </c>
      <c r="T3746" s="31" t="s">
        <v>45</v>
      </c>
      <c r="U3746" s="41" t="s">
        <v>46</v>
      </c>
      <c r="V3746" s="42">
        <v>47754.96</v>
      </c>
      <c r="W3746" s="43">
        <v>47754.96</v>
      </c>
      <c r="X3746" s="38">
        <v>0</v>
      </c>
      <c r="Y3746" s="38">
        <v>0</v>
      </c>
      <c r="Z3746" s="38">
        <v>0</v>
      </c>
      <c r="AA3746" s="38">
        <v>0</v>
      </c>
      <c r="AB3746" s="38">
        <v>0</v>
      </c>
      <c r="AC3746" s="38">
        <v>0</v>
      </c>
      <c r="AD3746" s="38" t="s">
        <v>47</v>
      </c>
    </row>
    <row r="3747" spans="1:30" s="27" customFormat="1" ht="15" customHeight="1" x14ac:dyDescent="0.25">
      <c r="A3747" s="28" t="s">
        <v>39</v>
      </c>
      <c r="B3747" s="28" t="s">
        <v>3800</v>
      </c>
      <c r="C3747" s="85">
        <v>42767</v>
      </c>
      <c r="D3747" s="29">
        <f>+VLOOKUP(B3747,'[2]HG-Mexico by Contract'!$B$8:$G$4512,6,FALSE)</f>
        <v>363789</v>
      </c>
      <c r="E3747" s="29"/>
      <c r="F3747" s="28" t="s">
        <v>41</v>
      </c>
      <c r="G3747" s="28" t="s">
        <v>42</v>
      </c>
      <c r="H3747" s="28" t="s">
        <v>63</v>
      </c>
      <c r="I3747" s="31">
        <v>3147550</v>
      </c>
      <c r="J3747" s="32">
        <f t="shared" si="174"/>
        <v>158101.43651742279</v>
      </c>
      <c r="K3747" s="31">
        <v>0</v>
      </c>
      <c r="L3747" s="31">
        <v>0</v>
      </c>
      <c r="M3747" s="31">
        <v>0</v>
      </c>
      <c r="N3747" s="31">
        <v>0</v>
      </c>
      <c r="O3747" s="33">
        <f t="shared" si="175"/>
        <v>0</v>
      </c>
      <c r="P3747" s="34" t="str">
        <f t="shared" si="176"/>
        <v>1-30</v>
      </c>
      <c r="Q3747" s="35" t="str">
        <f>+VLOOKUP(B3747,'[2]PORTAFOLIO JAN17'!$B$7:$T$4941,19,FALSE)</f>
        <v>MEXICO</v>
      </c>
      <c r="R3747" s="31">
        <v>0</v>
      </c>
      <c r="S3747" s="31">
        <v>0</v>
      </c>
      <c r="T3747" s="31" t="s">
        <v>45</v>
      </c>
      <c r="U3747" s="36" t="s">
        <v>64</v>
      </c>
      <c r="V3747" s="37">
        <v>158101.43650000001</v>
      </c>
      <c r="W3747" s="38">
        <v>158101.43650000001</v>
      </c>
      <c r="X3747" s="38">
        <v>0</v>
      </c>
      <c r="Y3747" s="38">
        <v>0</v>
      </c>
      <c r="Z3747" s="38">
        <v>0</v>
      </c>
      <c r="AA3747" s="38">
        <v>0</v>
      </c>
      <c r="AB3747" s="38">
        <v>0</v>
      </c>
      <c r="AC3747" s="38">
        <v>0</v>
      </c>
      <c r="AD3747" s="38" t="s">
        <v>47</v>
      </c>
    </row>
    <row r="3748" spans="1:30" s="27" customFormat="1" ht="15" customHeight="1" x14ac:dyDescent="0.25">
      <c r="A3748" s="39" t="s">
        <v>39</v>
      </c>
      <c r="B3748" s="39" t="s">
        <v>3801</v>
      </c>
      <c r="C3748" s="86">
        <v>42767</v>
      </c>
      <c r="D3748" s="29">
        <f>+VLOOKUP(B3748,'[2]HG-Mexico by Contract'!$B$8:$G$4512,6,FALSE)</f>
        <v>310155</v>
      </c>
      <c r="E3748" s="29"/>
      <c r="F3748" s="39" t="s">
        <v>41</v>
      </c>
      <c r="G3748" s="39" t="s">
        <v>42</v>
      </c>
      <c r="H3748" s="39" t="s">
        <v>63</v>
      </c>
      <c r="I3748" s="40">
        <v>1681875</v>
      </c>
      <c r="J3748" s="32">
        <f t="shared" si="174"/>
        <v>84480.581259309751</v>
      </c>
      <c r="K3748" s="31">
        <v>0</v>
      </c>
      <c r="L3748" s="31">
        <v>0</v>
      </c>
      <c r="M3748" s="31">
        <v>0</v>
      </c>
      <c r="N3748" s="31">
        <v>0</v>
      </c>
      <c r="O3748" s="33">
        <f t="shared" si="175"/>
        <v>0</v>
      </c>
      <c r="P3748" s="34" t="str">
        <f t="shared" si="176"/>
        <v>1-30</v>
      </c>
      <c r="Q3748" s="35" t="str">
        <f>+VLOOKUP(B3748,'[2]PORTAFOLIO JAN17'!$B$7:$T$4941,19,FALSE)</f>
        <v>MEXICO</v>
      </c>
      <c r="R3748" s="31">
        <v>0</v>
      </c>
      <c r="S3748" s="31">
        <v>0</v>
      </c>
      <c r="T3748" s="31" t="s">
        <v>45</v>
      </c>
      <c r="U3748" s="41" t="s">
        <v>64</v>
      </c>
      <c r="V3748" s="42">
        <v>84480.581250000003</v>
      </c>
      <c r="W3748" s="43">
        <v>84480.581250000003</v>
      </c>
      <c r="X3748" s="38">
        <v>0</v>
      </c>
      <c r="Y3748" s="38">
        <v>0</v>
      </c>
      <c r="Z3748" s="38">
        <v>0</v>
      </c>
      <c r="AA3748" s="38">
        <v>0</v>
      </c>
      <c r="AB3748" s="38">
        <v>0</v>
      </c>
      <c r="AC3748" s="38">
        <v>0</v>
      </c>
      <c r="AD3748" s="38" t="s">
        <v>47</v>
      </c>
    </row>
    <row r="3749" spans="1:30" s="27" customFormat="1" ht="15" customHeight="1" x14ac:dyDescent="0.25">
      <c r="A3749" s="28" t="s">
        <v>39</v>
      </c>
      <c r="B3749" s="28" t="s">
        <v>3802</v>
      </c>
      <c r="C3749" s="85">
        <v>42767</v>
      </c>
      <c r="D3749" s="29">
        <f>+VLOOKUP(B3749,'[2]HG-Mexico by Contract'!$B$8:$G$4512,6,FALSE)</f>
        <v>312896</v>
      </c>
      <c r="E3749" s="29"/>
      <c r="F3749" s="28" t="s">
        <v>41</v>
      </c>
      <c r="G3749" s="28" t="s">
        <v>42</v>
      </c>
      <c r="H3749" s="28" t="s">
        <v>44</v>
      </c>
      <c r="I3749" s="31">
        <v>102567.96</v>
      </c>
      <c r="J3749" s="32">
        <f t="shared" si="174"/>
        <v>102567.96</v>
      </c>
      <c r="K3749" s="31">
        <v>0</v>
      </c>
      <c r="L3749" s="31">
        <v>0</v>
      </c>
      <c r="M3749" s="31">
        <v>0</v>
      </c>
      <c r="N3749" s="31">
        <v>0</v>
      </c>
      <c r="O3749" s="33">
        <f t="shared" si="175"/>
        <v>0</v>
      </c>
      <c r="P3749" s="34" t="str">
        <f t="shared" si="176"/>
        <v>1-30</v>
      </c>
      <c r="Q3749" s="35" t="s">
        <v>3742</v>
      </c>
      <c r="R3749" s="31">
        <v>0</v>
      </c>
      <c r="S3749" s="31">
        <v>0</v>
      </c>
      <c r="T3749" s="31" t="s">
        <v>45</v>
      </c>
      <c r="U3749" s="36" t="s">
        <v>46</v>
      </c>
      <c r="V3749" s="37">
        <v>102567.96</v>
      </c>
      <c r="W3749" s="38">
        <v>102567.96</v>
      </c>
      <c r="X3749" s="38">
        <v>0</v>
      </c>
      <c r="Y3749" s="38">
        <v>0</v>
      </c>
      <c r="Z3749" s="38">
        <v>0</v>
      </c>
      <c r="AA3749" s="38">
        <v>0</v>
      </c>
      <c r="AB3749" s="38">
        <v>0</v>
      </c>
      <c r="AC3749" s="38">
        <v>0</v>
      </c>
      <c r="AD3749" s="38" t="s">
        <v>47</v>
      </c>
    </row>
    <row r="3750" spans="1:30" s="27" customFormat="1" ht="15" customHeight="1" x14ac:dyDescent="0.25">
      <c r="A3750" s="39" t="s">
        <v>39</v>
      </c>
      <c r="B3750" s="39" t="s">
        <v>3803</v>
      </c>
      <c r="C3750" s="86">
        <v>42767</v>
      </c>
      <c r="D3750" s="29">
        <f>+VLOOKUP(B3750,'[2]HG-Mexico by Contract'!$B$8:$G$4512,6,FALSE)</f>
        <v>519339</v>
      </c>
      <c r="E3750" s="29"/>
      <c r="F3750" s="39" t="s">
        <v>41</v>
      </c>
      <c r="G3750" s="39" t="s">
        <v>42</v>
      </c>
      <c r="H3750" s="39" t="s">
        <v>44</v>
      </c>
      <c r="I3750" s="40">
        <v>264813.87</v>
      </c>
      <c r="J3750" s="32">
        <f t="shared" si="174"/>
        <v>264813.87</v>
      </c>
      <c r="K3750" s="31">
        <v>0</v>
      </c>
      <c r="L3750" s="31">
        <v>0</v>
      </c>
      <c r="M3750" s="31">
        <v>0</v>
      </c>
      <c r="N3750" s="31">
        <v>0</v>
      </c>
      <c r="O3750" s="33">
        <f t="shared" si="175"/>
        <v>0</v>
      </c>
      <c r="P3750" s="34" t="str">
        <f t="shared" si="176"/>
        <v>1-30</v>
      </c>
      <c r="Q3750" s="35" t="s">
        <v>3804</v>
      </c>
      <c r="R3750" s="31">
        <v>0</v>
      </c>
      <c r="S3750" s="31">
        <v>0</v>
      </c>
      <c r="T3750" s="31" t="s">
        <v>45</v>
      </c>
      <c r="U3750" s="41" t="s">
        <v>46</v>
      </c>
      <c r="V3750" s="42">
        <v>264813.87</v>
      </c>
      <c r="W3750" s="43">
        <v>264813.87</v>
      </c>
      <c r="X3750" s="38">
        <v>0</v>
      </c>
      <c r="Y3750" s="38">
        <v>0</v>
      </c>
      <c r="Z3750" s="38">
        <v>0</v>
      </c>
      <c r="AA3750" s="38">
        <v>0</v>
      </c>
      <c r="AB3750" s="38">
        <v>0</v>
      </c>
      <c r="AC3750" s="38">
        <v>0</v>
      </c>
      <c r="AD3750" s="38" t="s">
        <v>47</v>
      </c>
    </row>
    <row r="3751" spans="1:30" s="27" customFormat="1" ht="15" customHeight="1" x14ac:dyDescent="0.25">
      <c r="A3751" s="28" t="s">
        <v>39</v>
      </c>
      <c r="B3751" s="28" t="s">
        <v>3805</v>
      </c>
      <c r="C3751" s="85">
        <v>42767</v>
      </c>
      <c r="D3751" s="29">
        <f>+VLOOKUP(B3751,'[2]HG-Mexico by Contract'!$B$8:$G$4512,6,FALSE)</f>
        <v>315951</v>
      </c>
      <c r="E3751" s="29"/>
      <c r="F3751" s="28" t="s">
        <v>41</v>
      </c>
      <c r="G3751" s="28" t="s">
        <v>42</v>
      </c>
      <c r="H3751" s="28" t="s">
        <v>44</v>
      </c>
      <c r="I3751" s="31">
        <v>93058.53</v>
      </c>
      <c r="J3751" s="32">
        <f t="shared" si="174"/>
        <v>93058.53</v>
      </c>
      <c r="K3751" s="31">
        <v>0</v>
      </c>
      <c r="L3751" s="31">
        <v>0</v>
      </c>
      <c r="M3751" s="31">
        <v>0</v>
      </c>
      <c r="N3751" s="31">
        <v>0</v>
      </c>
      <c r="O3751" s="33">
        <f t="shared" si="175"/>
        <v>0</v>
      </c>
      <c r="P3751" s="34" t="str">
        <f t="shared" si="176"/>
        <v>1-30</v>
      </c>
      <c r="Q3751" s="35" t="s">
        <v>3639</v>
      </c>
      <c r="R3751" s="31">
        <v>0</v>
      </c>
      <c r="S3751" s="31">
        <v>0</v>
      </c>
      <c r="T3751" s="31" t="s">
        <v>45</v>
      </c>
      <c r="U3751" s="36" t="s">
        <v>46</v>
      </c>
      <c r="V3751" s="37">
        <v>93058.53</v>
      </c>
      <c r="W3751" s="38">
        <v>93058.53</v>
      </c>
      <c r="X3751" s="38">
        <v>0</v>
      </c>
      <c r="Y3751" s="38">
        <v>0</v>
      </c>
      <c r="Z3751" s="38">
        <v>0</v>
      </c>
      <c r="AA3751" s="38">
        <v>0</v>
      </c>
      <c r="AB3751" s="38">
        <v>0</v>
      </c>
      <c r="AC3751" s="38">
        <v>0</v>
      </c>
      <c r="AD3751" s="38" t="s">
        <v>47</v>
      </c>
    </row>
    <row r="3752" spans="1:30" s="27" customFormat="1" ht="15" customHeight="1" x14ac:dyDescent="0.25">
      <c r="A3752" s="39" t="s">
        <v>39</v>
      </c>
      <c r="B3752" s="39" t="s">
        <v>3806</v>
      </c>
      <c r="C3752" s="86">
        <v>42767</v>
      </c>
      <c r="D3752" s="29">
        <f>+VLOOKUP(B3752,'[2]HG-Mexico by Contract'!$B$8:$G$4512,6,FALSE)</f>
        <v>363789</v>
      </c>
      <c r="E3752" s="29"/>
      <c r="F3752" s="39" t="s">
        <v>41</v>
      </c>
      <c r="G3752" s="39" t="s">
        <v>42</v>
      </c>
      <c r="H3752" s="39" t="s">
        <v>63</v>
      </c>
      <c r="I3752" s="40">
        <v>5170175.1900000004</v>
      </c>
      <c r="J3752" s="32">
        <f t="shared" si="174"/>
        <v>259697.89982231872</v>
      </c>
      <c r="K3752" s="31">
        <v>0</v>
      </c>
      <c r="L3752" s="31">
        <v>0</v>
      </c>
      <c r="M3752" s="31">
        <v>0</v>
      </c>
      <c r="N3752" s="31">
        <v>0</v>
      </c>
      <c r="O3752" s="33">
        <f t="shared" si="175"/>
        <v>0</v>
      </c>
      <c r="P3752" s="34" t="str">
        <f t="shared" si="176"/>
        <v>1-30</v>
      </c>
      <c r="Q3752" s="35" t="str">
        <f>+VLOOKUP(B3752,'[2]PORTAFOLIO JAN17'!$B$7:$T$4941,19,FALSE)</f>
        <v>MEXICO</v>
      </c>
      <c r="R3752" s="31">
        <v>0</v>
      </c>
      <c r="S3752" s="31">
        <v>0</v>
      </c>
      <c r="T3752" s="31" t="s">
        <v>45</v>
      </c>
      <c r="U3752" s="41" t="s">
        <v>64</v>
      </c>
      <c r="V3752" s="42">
        <v>259697.89979369999</v>
      </c>
      <c r="W3752" s="43">
        <v>259697.89979369999</v>
      </c>
      <c r="X3752" s="38">
        <v>0</v>
      </c>
      <c r="Y3752" s="38">
        <v>0</v>
      </c>
      <c r="Z3752" s="38">
        <v>0</v>
      </c>
      <c r="AA3752" s="38">
        <v>0</v>
      </c>
      <c r="AB3752" s="38">
        <v>0</v>
      </c>
      <c r="AC3752" s="38">
        <v>0</v>
      </c>
      <c r="AD3752" s="38" t="s">
        <v>47</v>
      </c>
    </row>
    <row r="3753" spans="1:30" s="27" customFormat="1" ht="15" customHeight="1" x14ac:dyDescent="0.25">
      <c r="A3753" s="28" t="s">
        <v>39</v>
      </c>
      <c r="B3753" s="28" t="s">
        <v>3807</v>
      </c>
      <c r="C3753" s="85">
        <v>42767</v>
      </c>
      <c r="D3753" s="29">
        <f>+VLOOKUP(B3753,'[2]HG-Mexico by Contract'!$B$8:$G$4512,6,FALSE)</f>
        <v>319977</v>
      </c>
      <c r="E3753" s="29"/>
      <c r="F3753" s="28" t="s">
        <v>41</v>
      </c>
      <c r="G3753" s="28" t="s">
        <v>42</v>
      </c>
      <c r="H3753" s="28" t="s">
        <v>63</v>
      </c>
      <c r="I3753" s="31">
        <v>3732248.64</v>
      </c>
      <c r="J3753" s="32">
        <f t="shared" si="174"/>
        <v>187470.84920785928</v>
      </c>
      <c r="K3753" s="31">
        <v>0</v>
      </c>
      <c r="L3753" s="31">
        <v>0</v>
      </c>
      <c r="M3753" s="31">
        <v>0</v>
      </c>
      <c r="N3753" s="31">
        <v>0</v>
      </c>
      <c r="O3753" s="33">
        <f t="shared" si="175"/>
        <v>0</v>
      </c>
      <c r="P3753" s="34" t="str">
        <f t="shared" si="176"/>
        <v>1-30</v>
      </c>
      <c r="Q3753" s="35" t="str">
        <f>+VLOOKUP(B3753,'[2]PORTAFOLIO JAN17'!$B$7:$T$4941,19,FALSE)</f>
        <v>MEXICO</v>
      </c>
      <c r="R3753" s="31">
        <v>0</v>
      </c>
      <c r="S3753" s="31">
        <v>0</v>
      </c>
      <c r="T3753" s="31" t="s">
        <v>45</v>
      </c>
      <c r="U3753" s="36" t="s">
        <v>64</v>
      </c>
      <c r="V3753" s="37">
        <v>187470.84918719999</v>
      </c>
      <c r="W3753" s="38">
        <v>187470.84918719999</v>
      </c>
      <c r="X3753" s="38">
        <v>0</v>
      </c>
      <c r="Y3753" s="38">
        <v>0</v>
      </c>
      <c r="Z3753" s="38">
        <v>0</v>
      </c>
      <c r="AA3753" s="38">
        <v>0</v>
      </c>
      <c r="AB3753" s="38">
        <v>0</v>
      </c>
      <c r="AC3753" s="38">
        <v>0</v>
      </c>
      <c r="AD3753" s="38" t="s">
        <v>47</v>
      </c>
    </row>
    <row r="3754" spans="1:30" s="27" customFormat="1" ht="15" customHeight="1" x14ac:dyDescent="0.25">
      <c r="A3754" s="39" t="s">
        <v>39</v>
      </c>
      <c r="B3754" s="39" t="s">
        <v>3808</v>
      </c>
      <c r="C3754" s="86">
        <v>42767</v>
      </c>
      <c r="D3754" s="29">
        <f>+VLOOKUP(B3754,'[2]HG-Mexico by Contract'!$B$8:$G$4512,6,FALSE)</f>
        <v>309839</v>
      </c>
      <c r="E3754" s="29"/>
      <c r="F3754" s="39" t="s">
        <v>41</v>
      </c>
      <c r="G3754" s="39" t="s">
        <v>42</v>
      </c>
      <c r="H3754" s="39" t="s">
        <v>63</v>
      </c>
      <c r="I3754" s="40">
        <v>939702.98</v>
      </c>
      <c r="J3754" s="32">
        <f t="shared" si="174"/>
        <v>47201.280690601576</v>
      </c>
      <c r="K3754" s="31">
        <v>0</v>
      </c>
      <c r="L3754" s="31">
        <v>0</v>
      </c>
      <c r="M3754" s="31">
        <v>0</v>
      </c>
      <c r="N3754" s="31">
        <v>0</v>
      </c>
      <c r="O3754" s="33">
        <f t="shared" si="175"/>
        <v>0</v>
      </c>
      <c r="P3754" s="34" t="str">
        <f t="shared" si="176"/>
        <v>1-30</v>
      </c>
      <c r="Q3754" s="35" t="str">
        <f>+VLOOKUP(B3754,'[2]PORTAFOLIO JAN17'!$B$7:$T$4941,19,FALSE)</f>
        <v>MEXICO</v>
      </c>
      <c r="R3754" s="31">
        <v>0</v>
      </c>
      <c r="S3754" s="31">
        <v>0</v>
      </c>
      <c r="T3754" s="31" t="s">
        <v>45</v>
      </c>
      <c r="U3754" s="41" t="s">
        <v>64</v>
      </c>
      <c r="V3754" s="42">
        <v>47201.280685400001</v>
      </c>
      <c r="W3754" s="43">
        <v>47201.280685400001</v>
      </c>
      <c r="X3754" s="38">
        <v>0</v>
      </c>
      <c r="Y3754" s="38">
        <v>0</v>
      </c>
      <c r="Z3754" s="38">
        <v>0</v>
      </c>
      <c r="AA3754" s="38">
        <v>0</v>
      </c>
      <c r="AB3754" s="38">
        <v>0</v>
      </c>
      <c r="AC3754" s="38">
        <v>0</v>
      </c>
      <c r="AD3754" s="38" t="s">
        <v>47</v>
      </c>
    </row>
    <row r="3755" spans="1:30" s="27" customFormat="1" ht="15" customHeight="1" x14ac:dyDescent="0.25">
      <c r="A3755" s="28" t="s">
        <v>39</v>
      </c>
      <c r="B3755" s="28" t="s">
        <v>3809</v>
      </c>
      <c r="C3755" s="85">
        <v>42767</v>
      </c>
      <c r="D3755" s="29">
        <f>+VLOOKUP(B3755,'[2]HG-Mexico by Contract'!$B$8:$G$4512,6,FALSE)</f>
        <v>320134</v>
      </c>
      <c r="E3755" s="29"/>
      <c r="F3755" s="28" t="s">
        <v>41</v>
      </c>
      <c r="G3755" s="28" t="s">
        <v>42</v>
      </c>
      <c r="H3755" s="28" t="s">
        <v>44</v>
      </c>
      <c r="I3755" s="31">
        <v>5023661.1900000004</v>
      </c>
      <c r="J3755" s="32">
        <f t="shared" si="174"/>
        <v>5023661.1900000004</v>
      </c>
      <c r="K3755" s="31">
        <v>0</v>
      </c>
      <c r="L3755" s="31">
        <v>0</v>
      </c>
      <c r="M3755" s="31">
        <v>0</v>
      </c>
      <c r="N3755" s="31">
        <v>0</v>
      </c>
      <c r="O3755" s="33">
        <f t="shared" si="175"/>
        <v>0</v>
      </c>
      <c r="P3755" s="34" t="str">
        <f t="shared" si="176"/>
        <v>1-30</v>
      </c>
      <c r="Q3755" s="35" t="str">
        <f>+VLOOKUP(B3755,'[2]PORTAFOLIO JAN17'!$B$7:$T$4941,19,FALSE)</f>
        <v>PANAMA</v>
      </c>
      <c r="R3755" s="31">
        <v>0</v>
      </c>
      <c r="S3755" s="31">
        <v>0</v>
      </c>
      <c r="T3755" s="31" t="s">
        <v>45</v>
      </c>
      <c r="U3755" s="36" t="s">
        <v>46</v>
      </c>
      <c r="V3755" s="37">
        <v>5023661.1900000004</v>
      </c>
      <c r="W3755" s="38">
        <v>5023661.1900000004</v>
      </c>
      <c r="X3755" s="38">
        <v>0</v>
      </c>
      <c r="Y3755" s="38">
        <v>0</v>
      </c>
      <c r="Z3755" s="38">
        <v>0</v>
      </c>
      <c r="AA3755" s="38">
        <v>0</v>
      </c>
      <c r="AB3755" s="38">
        <v>0</v>
      </c>
      <c r="AC3755" s="38">
        <v>0</v>
      </c>
      <c r="AD3755" s="38" t="s">
        <v>47</v>
      </c>
    </row>
    <row r="3756" spans="1:30" s="27" customFormat="1" ht="15" customHeight="1" x14ac:dyDescent="0.25">
      <c r="A3756" s="39" t="s">
        <v>39</v>
      </c>
      <c r="B3756" s="39" t="s">
        <v>3810</v>
      </c>
      <c r="C3756" s="86">
        <v>42767</v>
      </c>
      <c r="D3756" s="29">
        <f>+VLOOKUP(B3756,'[2]HG-Mexico by Contract'!$B$8:$G$4512,6,FALSE)</f>
        <v>314798</v>
      </c>
      <c r="E3756" s="29"/>
      <c r="F3756" s="39" t="s">
        <v>218</v>
      </c>
      <c r="G3756" s="39" t="s">
        <v>42</v>
      </c>
      <c r="H3756" s="39" t="s">
        <v>44</v>
      </c>
      <c r="I3756" s="40">
        <v>211575.6</v>
      </c>
      <c r="J3756" s="32">
        <f t="shared" si="174"/>
        <v>211575.6</v>
      </c>
      <c r="K3756" s="31">
        <v>0</v>
      </c>
      <c r="L3756" s="31">
        <v>0</v>
      </c>
      <c r="M3756" s="31">
        <v>0</v>
      </c>
      <c r="N3756" s="31">
        <v>0</v>
      </c>
      <c r="O3756" s="33">
        <f t="shared" si="175"/>
        <v>0</v>
      </c>
      <c r="P3756" s="34" t="str">
        <f t="shared" si="176"/>
        <v>1-30</v>
      </c>
      <c r="Q3756" s="35" t="str">
        <f>+VLOOKUP(B3756,'[2]PORTAFOLIO JAN17'!$B$7:$T$4941,19,FALSE)</f>
        <v>COSTA RICA</v>
      </c>
      <c r="R3756" s="31">
        <v>0</v>
      </c>
      <c r="S3756" s="31">
        <v>0</v>
      </c>
      <c r="T3756" s="31" t="s">
        <v>45</v>
      </c>
      <c r="U3756" s="41" t="s">
        <v>46</v>
      </c>
      <c r="V3756" s="42">
        <v>211575.6</v>
      </c>
      <c r="W3756" s="43">
        <v>211575.6</v>
      </c>
      <c r="X3756" s="38">
        <v>0</v>
      </c>
      <c r="Y3756" s="38">
        <v>0</v>
      </c>
      <c r="Z3756" s="38">
        <v>0</v>
      </c>
      <c r="AA3756" s="38">
        <v>0</v>
      </c>
      <c r="AB3756" s="38">
        <v>0</v>
      </c>
      <c r="AC3756" s="38">
        <v>0</v>
      </c>
      <c r="AD3756" s="38" t="s">
        <v>47</v>
      </c>
    </row>
    <row r="3757" spans="1:30" s="27" customFormat="1" ht="15" customHeight="1" x14ac:dyDescent="0.25">
      <c r="A3757" s="28" t="s">
        <v>39</v>
      </c>
      <c r="B3757" s="28" t="s">
        <v>3811</v>
      </c>
      <c r="C3757" s="85">
        <v>42767</v>
      </c>
      <c r="D3757" s="29">
        <f>+VLOOKUP(B3757,'[2]HG-Mexico by Contract'!$B$8:$G$4512,6,FALSE)</f>
        <v>314798</v>
      </c>
      <c r="E3757" s="29"/>
      <c r="F3757" s="28" t="s">
        <v>218</v>
      </c>
      <c r="G3757" s="28" t="s">
        <v>42</v>
      </c>
      <c r="H3757" s="28" t="s">
        <v>44</v>
      </c>
      <c r="I3757" s="31">
        <v>290285.88</v>
      </c>
      <c r="J3757" s="32">
        <f t="shared" si="174"/>
        <v>290285.88</v>
      </c>
      <c r="K3757" s="31">
        <v>0</v>
      </c>
      <c r="L3757" s="31">
        <v>0</v>
      </c>
      <c r="M3757" s="31">
        <v>0</v>
      </c>
      <c r="N3757" s="31">
        <v>0</v>
      </c>
      <c r="O3757" s="33">
        <f t="shared" si="175"/>
        <v>0</v>
      </c>
      <c r="P3757" s="34" t="str">
        <f t="shared" si="176"/>
        <v>1-30</v>
      </c>
      <c r="Q3757" s="35" t="str">
        <f>+VLOOKUP(B3757,'[2]PORTAFOLIO JAN17'!$B$7:$T$4941,19,FALSE)</f>
        <v>COSTA RICA</v>
      </c>
      <c r="R3757" s="31">
        <v>0</v>
      </c>
      <c r="S3757" s="31">
        <v>0</v>
      </c>
      <c r="T3757" s="31" t="s">
        <v>45</v>
      </c>
      <c r="U3757" s="36" t="s">
        <v>46</v>
      </c>
      <c r="V3757" s="37">
        <v>290285.88</v>
      </c>
      <c r="W3757" s="38">
        <v>290285.88</v>
      </c>
      <c r="X3757" s="38">
        <v>0</v>
      </c>
      <c r="Y3757" s="38">
        <v>0</v>
      </c>
      <c r="Z3757" s="38">
        <v>0</v>
      </c>
      <c r="AA3757" s="38">
        <v>0</v>
      </c>
      <c r="AB3757" s="38">
        <v>0</v>
      </c>
      <c r="AC3757" s="38">
        <v>0</v>
      </c>
      <c r="AD3757" s="38" t="s">
        <v>47</v>
      </c>
    </row>
    <row r="3758" spans="1:30" s="27" customFormat="1" ht="15" customHeight="1" x14ac:dyDescent="0.25">
      <c r="A3758" s="39" t="s">
        <v>39</v>
      </c>
      <c r="B3758" s="39" t="s">
        <v>3812</v>
      </c>
      <c r="C3758" s="86">
        <v>42767</v>
      </c>
      <c r="D3758" s="29">
        <f>+VLOOKUP(B3758,'[2]HG-Mexico by Contract'!$B$8:$G$4512,6,FALSE)</f>
        <v>455321</v>
      </c>
      <c r="E3758" s="29"/>
      <c r="F3758" s="39" t="s">
        <v>41</v>
      </c>
      <c r="G3758" s="39" t="s">
        <v>42</v>
      </c>
      <c r="H3758" s="39" t="s">
        <v>44</v>
      </c>
      <c r="I3758" s="40">
        <v>198286.83</v>
      </c>
      <c r="J3758" s="32">
        <f t="shared" si="174"/>
        <v>198286.83</v>
      </c>
      <c r="K3758" s="31">
        <v>0</v>
      </c>
      <c r="L3758" s="31">
        <v>0</v>
      </c>
      <c r="M3758" s="31">
        <v>0</v>
      </c>
      <c r="N3758" s="31">
        <v>0</v>
      </c>
      <c r="O3758" s="33">
        <f t="shared" si="175"/>
        <v>0</v>
      </c>
      <c r="P3758" s="34" t="str">
        <f t="shared" si="176"/>
        <v>1-30</v>
      </c>
      <c r="Q3758" s="35" t="s">
        <v>3742</v>
      </c>
      <c r="R3758" s="31">
        <v>0</v>
      </c>
      <c r="S3758" s="31">
        <v>0</v>
      </c>
      <c r="T3758" s="31" t="s">
        <v>45</v>
      </c>
      <c r="U3758" s="41" t="s">
        <v>46</v>
      </c>
      <c r="V3758" s="42">
        <v>198286.83</v>
      </c>
      <c r="W3758" s="43">
        <v>198286.83</v>
      </c>
      <c r="X3758" s="38">
        <v>0</v>
      </c>
      <c r="Y3758" s="38">
        <v>0</v>
      </c>
      <c r="Z3758" s="38">
        <v>0</v>
      </c>
      <c r="AA3758" s="38">
        <v>0</v>
      </c>
      <c r="AB3758" s="38">
        <v>0</v>
      </c>
      <c r="AC3758" s="38">
        <v>0</v>
      </c>
      <c r="AD3758" s="38" t="s">
        <v>47</v>
      </c>
    </row>
    <row r="3759" spans="1:30" s="27" customFormat="1" ht="15" customHeight="1" x14ac:dyDescent="0.25">
      <c r="A3759" s="28" t="s">
        <v>39</v>
      </c>
      <c r="B3759" s="28" t="s">
        <v>3813</v>
      </c>
      <c r="C3759" s="85">
        <v>42767</v>
      </c>
      <c r="D3759" s="29">
        <f>+VLOOKUP(B3759,'[2]HG-Mexico by Contract'!$B$8:$G$4512,6,FALSE)</f>
        <v>368942</v>
      </c>
      <c r="E3759" s="29"/>
      <c r="F3759" s="28" t="s">
        <v>41</v>
      </c>
      <c r="G3759" s="28" t="s">
        <v>42</v>
      </c>
      <c r="H3759" s="28" t="s">
        <v>63</v>
      </c>
      <c r="I3759" s="31">
        <v>3579729.98</v>
      </c>
      <c r="J3759" s="32">
        <f t="shared" si="174"/>
        <v>179809.83691521504</v>
      </c>
      <c r="K3759" s="31">
        <v>0</v>
      </c>
      <c r="L3759" s="31">
        <v>0</v>
      </c>
      <c r="M3759" s="31">
        <v>0</v>
      </c>
      <c r="N3759" s="31">
        <v>0</v>
      </c>
      <c r="O3759" s="33">
        <f t="shared" si="175"/>
        <v>0</v>
      </c>
      <c r="P3759" s="34" t="str">
        <f t="shared" si="176"/>
        <v>1-30</v>
      </c>
      <c r="Q3759" s="35" t="s">
        <v>555</v>
      </c>
      <c r="R3759" s="31">
        <v>0</v>
      </c>
      <c r="S3759" s="31">
        <v>0</v>
      </c>
      <c r="T3759" s="31" t="s">
        <v>45</v>
      </c>
      <c r="U3759" s="36" t="s">
        <v>64</v>
      </c>
      <c r="V3759" s="37">
        <v>179809.83689539999</v>
      </c>
      <c r="W3759" s="38">
        <v>179809.83689539999</v>
      </c>
      <c r="X3759" s="38">
        <v>0</v>
      </c>
      <c r="Y3759" s="38">
        <v>0</v>
      </c>
      <c r="Z3759" s="38">
        <v>0</v>
      </c>
      <c r="AA3759" s="38">
        <v>0</v>
      </c>
      <c r="AB3759" s="38">
        <v>0</v>
      </c>
      <c r="AC3759" s="38">
        <v>0</v>
      </c>
      <c r="AD3759" s="38" t="s">
        <v>47</v>
      </c>
    </row>
    <row r="3760" spans="1:30" s="27" customFormat="1" ht="15" customHeight="1" x14ac:dyDescent="0.25">
      <c r="A3760" s="39" t="s">
        <v>39</v>
      </c>
      <c r="B3760" s="39" t="s">
        <v>3814</v>
      </c>
      <c r="C3760" s="86">
        <v>42767</v>
      </c>
      <c r="D3760" s="29">
        <f>+VLOOKUP(B3760,'[2]HG-Mexico by Contract'!$B$8:$G$4512,6,FALSE)</f>
        <v>314798</v>
      </c>
      <c r="E3760" s="29"/>
      <c r="F3760" s="39" t="s">
        <v>218</v>
      </c>
      <c r="G3760" s="39" t="s">
        <v>42</v>
      </c>
      <c r="H3760" s="39" t="s">
        <v>44</v>
      </c>
      <c r="I3760" s="40">
        <v>208230.64</v>
      </c>
      <c r="J3760" s="32">
        <f t="shared" si="174"/>
        <v>208230.64</v>
      </c>
      <c r="K3760" s="31">
        <v>0</v>
      </c>
      <c r="L3760" s="31">
        <v>0</v>
      </c>
      <c r="M3760" s="31">
        <v>0</v>
      </c>
      <c r="N3760" s="31">
        <v>0</v>
      </c>
      <c r="O3760" s="33">
        <f t="shared" si="175"/>
        <v>0</v>
      </c>
      <c r="P3760" s="34" t="str">
        <f t="shared" si="176"/>
        <v>1-30</v>
      </c>
      <c r="Q3760" s="35" t="str">
        <f>+VLOOKUP(B3760,'[2]PORTAFOLIO JAN17'!$B$7:$T$4941,19,FALSE)</f>
        <v>COSTA RICA</v>
      </c>
      <c r="R3760" s="31">
        <v>0</v>
      </c>
      <c r="S3760" s="31">
        <v>0</v>
      </c>
      <c r="T3760" s="31" t="s">
        <v>45</v>
      </c>
      <c r="U3760" s="41" t="s">
        <v>46</v>
      </c>
      <c r="V3760" s="42">
        <v>208230.64</v>
      </c>
      <c r="W3760" s="43">
        <v>208230.64</v>
      </c>
      <c r="X3760" s="38">
        <v>0</v>
      </c>
      <c r="Y3760" s="38">
        <v>0</v>
      </c>
      <c r="Z3760" s="38">
        <v>0</v>
      </c>
      <c r="AA3760" s="38">
        <v>0</v>
      </c>
      <c r="AB3760" s="38">
        <v>0</v>
      </c>
      <c r="AC3760" s="38">
        <v>0</v>
      </c>
      <c r="AD3760" s="38" t="s">
        <v>47</v>
      </c>
    </row>
    <row r="3761" spans="1:30" s="27" customFormat="1" ht="15" customHeight="1" x14ac:dyDescent="0.25">
      <c r="A3761" s="28" t="s">
        <v>39</v>
      </c>
      <c r="B3761" s="28" t="s">
        <v>3815</v>
      </c>
      <c r="C3761" s="85">
        <v>42767</v>
      </c>
      <c r="D3761" s="29">
        <f>+VLOOKUP(B3761,'[2]HG-Mexico by Contract'!$B$8:$G$4512,6,FALSE)</f>
        <v>314798</v>
      </c>
      <c r="E3761" s="29"/>
      <c r="F3761" s="28" t="s">
        <v>62</v>
      </c>
      <c r="G3761" s="28" t="s">
        <v>42</v>
      </c>
      <c r="H3761" s="28" t="s">
        <v>44</v>
      </c>
      <c r="I3761" s="31">
        <v>450788.48</v>
      </c>
      <c r="J3761" s="32">
        <f t="shared" si="174"/>
        <v>450788.48</v>
      </c>
      <c r="K3761" s="31">
        <v>0</v>
      </c>
      <c r="L3761" s="31">
        <v>0</v>
      </c>
      <c r="M3761" s="31">
        <v>0</v>
      </c>
      <c r="N3761" s="31">
        <v>0</v>
      </c>
      <c r="O3761" s="33">
        <f t="shared" si="175"/>
        <v>0</v>
      </c>
      <c r="P3761" s="34" t="str">
        <f t="shared" si="176"/>
        <v>1-30</v>
      </c>
      <c r="Q3761" s="35" t="str">
        <f>+VLOOKUP(B3761,'[2]PORTAFOLIO JAN17'!$B$7:$T$4941,19,FALSE)</f>
        <v>COSTA RICA</v>
      </c>
      <c r="R3761" s="31">
        <v>0</v>
      </c>
      <c r="S3761" s="31">
        <v>0</v>
      </c>
      <c r="T3761" s="31" t="s">
        <v>45</v>
      </c>
      <c r="U3761" s="36" t="s">
        <v>46</v>
      </c>
      <c r="V3761" s="37">
        <v>450788.48</v>
      </c>
      <c r="W3761" s="38">
        <v>450788.48</v>
      </c>
      <c r="X3761" s="38">
        <v>0</v>
      </c>
      <c r="Y3761" s="38">
        <v>0</v>
      </c>
      <c r="Z3761" s="38">
        <v>0</v>
      </c>
      <c r="AA3761" s="38">
        <v>0</v>
      </c>
      <c r="AB3761" s="38">
        <v>0</v>
      </c>
      <c r="AC3761" s="38">
        <v>0</v>
      </c>
      <c r="AD3761" s="38" t="s">
        <v>47</v>
      </c>
    </row>
    <row r="3762" spans="1:30" s="27" customFormat="1" ht="15" customHeight="1" x14ac:dyDescent="0.25">
      <c r="A3762" s="39" t="s">
        <v>39</v>
      </c>
      <c r="B3762" s="39" t="s">
        <v>3816</v>
      </c>
      <c r="C3762" s="86">
        <v>42767</v>
      </c>
      <c r="D3762" s="29">
        <f>+VLOOKUP(B3762,'[2]HG-Mexico by Contract'!$B$8:$G$4512,6,FALSE)</f>
        <v>539363</v>
      </c>
      <c r="E3762" s="29"/>
      <c r="F3762" s="39" t="s">
        <v>41</v>
      </c>
      <c r="G3762" s="39" t="s">
        <v>42</v>
      </c>
      <c r="H3762" s="39" t="s">
        <v>63</v>
      </c>
      <c r="I3762" s="40">
        <v>3473007.4</v>
      </c>
      <c r="J3762" s="32">
        <f t="shared" si="174"/>
        <v>174449.16172122429</v>
      </c>
      <c r="K3762" s="31">
        <v>0</v>
      </c>
      <c r="L3762" s="31">
        <v>0</v>
      </c>
      <c r="M3762" s="31">
        <v>0</v>
      </c>
      <c r="N3762" s="31">
        <v>0</v>
      </c>
      <c r="O3762" s="33">
        <f t="shared" si="175"/>
        <v>0</v>
      </c>
      <c r="P3762" s="34" t="str">
        <f t="shared" si="176"/>
        <v>1-30</v>
      </c>
      <c r="Q3762" s="35" t="s">
        <v>555</v>
      </c>
      <c r="R3762" s="31">
        <v>0</v>
      </c>
      <c r="S3762" s="31">
        <v>0</v>
      </c>
      <c r="T3762" s="31" t="s">
        <v>45</v>
      </c>
      <c r="U3762" s="41" t="s">
        <v>64</v>
      </c>
      <c r="V3762" s="42">
        <v>174449.16170200001</v>
      </c>
      <c r="W3762" s="43">
        <v>174449.16170200001</v>
      </c>
      <c r="X3762" s="38">
        <v>0</v>
      </c>
      <c r="Y3762" s="38">
        <v>0</v>
      </c>
      <c r="Z3762" s="38">
        <v>0</v>
      </c>
      <c r="AA3762" s="38">
        <v>0</v>
      </c>
      <c r="AB3762" s="38">
        <v>0</v>
      </c>
      <c r="AC3762" s="38">
        <v>0</v>
      </c>
      <c r="AD3762" s="38" t="s">
        <v>47</v>
      </c>
    </row>
    <row r="3763" spans="1:30" s="27" customFormat="1" ht="15" customHeight="1" x14ac:dyDescent="0.25">
      <c r="A3763" s="28" t="s">
        <v>39</v>
      </c>
      <c r="B3763" s="28" t="s">
        <v>3817</v>
      </c>
      <c r="C3763" s="85">
        <v>42767</v>
      </c>
      <c r="D3763" s="29">
        <f>+VLOOKUP(B3763,'[2]HG-Mexico by Contract'!$B$8:$G$4512,6,FALSE)</f>
        <v>531308</v>
      </c>
      <c r="E3763" s="29"/>
      <c r="F3763" s="28" t="s">
        <v>41</v>
      </c>
      <c r="G3763" s="28" t="s">
        <v>42</v>
      </c>
      <c r="H3763" s="28" t="s">
        <v>63</v>
      </c>
      <c r="I3763" s="31">
        <v>1990562.31</v>
      </c>
      <c r="J3763" s="32">
        <f t="shared" si="174"/>
        <v>99985.944842318451</v>
      </c>
      <c r="K3763" s="31">
        <v>0</v>
      </c>
      <c r="L3763" s="31">
        <v>0</v>
      </c>
      <c r="M3763" s="31">
        <v>0</v>
      </c>
      <c r="N3763" s="31">
        <v>0</v>
      </c>
      <c r="O3763" s="33">
        <f t="shared" si="175"/>
        <v>0</v>
      </c>
      <c r="P3763" s="34" t="str">
        <f t="shared" si="176"/>
        <v>1-30</v>
      </c>
      <c r="Q3763" s="35" t="s">
        <v>555</v>
      </c>
      <c r="R3763" s="31">
        <v>0</v>
      </c>
      <c r="S3763" s="31">
        <v>0</v>
      </c>
      <c r="T3763" s="31" t="s">
        <v>45</v>
      </c>
      <c r="U3763" s="36" t="s">
        <v>64</v>
      </c>
      <c r="V3763" s="37">
        <v>99985.944831300003</v>
      </c>
      <c r="W3763" s="38">
        <v>99985.944831300003</v>
      </c>
      <c r="X3763" s="38">
        <v>0</v>
      </c>
      <c r="Y3763" s="38">
        <v>0</v>
      </c>
      <c r="Z3763" s="38">
        <v>0</v>
      </c>
      <c r="AA3763" s="38">
        <v>0</v>
      </c>
      <c r="AB3763" s="38">
        <v>0</v>
      </c>
      <c r="AC3763" s="38">
        <v>0</v>
      </c>
      <c r="AD3763" s="38" t="s">
        <v>47</v>
      </c>
    </row>
    <row r="3764" spans="1:30" s="27" customFormat="1" ht="15" customHeight="1" x14ac:dyDescent="0.25">
      <c r="A3764" s="39" t="s">
        <v>39</v>
      </c>
      <c r="B3764" s="39" t="s">
        <v>3818</v>
      </c>
      <c r="C3764" s="86">
        <v>42767</v>
      </c>
      <c r="D3764" s="29">
        <f>+VLOOKUP(B3764,'[2]HG-Mexico by Contract'!$B$8:$G$4512,6,FALSE)</f>
        <v>318456</v>
      </c>
      <c r="E3764" s="29"/>
      <c r="F3764" s="39" t="s">
        <v>41</v>
      </c>
      <c r="G3764" s="39" t="s">
        <v>42</v>
      </c>
      <c r="H3764" s="39" t="s">
        <v>44</v>
      </c>
      <c r="I3764" s="40">
        <v>127075</v>
      </c>
      <c r="J3764" s="32">
        <f t="shared" si="174"/>
        <v>127075</v>
      </c>
      <c r="K3764" s="31">
        <v>0</v>
      </c>
      <c r="L3764" s="31">
        <v>0</v>
      </c>
      <c r="M3764" s="31">
        <v>0</v>
      </c>
      <c r="N3764" s="31">
        <v>0</v>
      </c>
      <c r="O3764" s="33">
        <f t="shared" si="175"/>
        <v>0</v>
      </c>
      <c r="P3764" s="34" t="str">
        <f t="shared" si="176"/>
        <v>1-30</v>
      </c>
      <c r="Q3764" s="35" t="s">
        <v>555</v>
      </c>
      <c r="R3764" s="31">
        <v>0</v>
      </c>
      <c r="S3764" s="31">
        <v>0</v>
      </c>
      <c r="T3764" s="31" t="s">
        <v>45</v>
      </c>
      <c r="U3764" s="41" t="s">
        <v>46</v>
      </c>
      <c r="V3764" s="42">
        <v>127075</v>
      </c>
      <c r="W3764" s="43">
        <v>127075</v>
      </c>
      <c r="X3764" s="38">
        <v>0</v>
      </c>
      <c r="Y3764" s="38">
        <v>0</v>
      </c>
      <c r="Z3764" s="38">
        <v>0</v>
      </c>
      <c r="AA3764" s="38">
        <v>0</v>
      </c>
      <c r="AB3764" s="38">
        <v>0</v>
      </c>
      <c r="AC3764" s="38">
        <v>0</v>
      </c>
      <c r="AD3764" s="38" t="s">
        <v>47</v>
      </c>
    </row>
    <row r="3765" spans="1:30" s="27" customFormat="1" ht="15" customHeight="1" x14ac:dyDescent="0.25">
      <c r="A3765" s="28" t="s">
        <v>39</v>
      </c>
      <c r="B3765" s="28" t="s">
        <v>3819</v>
      </c>
      <c r="C3765" s="85">
        <v>42767</v>
      </c>
      <c r="D3765" s="29">
        <f>+VLOOKUP(B3765,'[2]HG-Mexico by Contract'!$B$8:$G$4512,6,FALSE)</f>
        <v>349149</v>
      </c>
      <c r="E3765" s="29"/>
      <c r="F3765" s="28" t="s">
        <v>41</v>
      </c>
      <c r="G3765" s="28" t="s">
        <v>42</v>
      </c>
      <c r="H3765" s="28" t="s">
        <v>44</v>
      </c>
      <c r="I3765" s="31">
        <v>33541.089999999997</v>
      </c>
      <c r="J3765" s="32">
        <f t="shared" si="174"/>
        <v>33541.089999999997</v>
      </c>
      <c r="K3765" s="31">
        <v>0</v>
      </c>
      <c r="L3765" s="31">
        <v>0</v>
      </c>
      <c r="M3765" s="31">
        <v>0</v>
      </c>
      <c r="N3765" s="31">
        <v>0</v>
      </c>
      <c r="O3765" s="33">
        <f t="shared" si="175"/>
        <v>0</v>
      </c>
      <c r="P3765" s="34" t="str">
        <f t="shared" si="176"/>
        <v>1-30</v>
      </c>
      <c r="Q3765" s="35" t="s">
        <v>555</v>
      </c>
      <c r="R3765" s="31">
        <v>0</v>
      </c>
      <c r="S3765" s="31">
        <v>0</v>
      </c>
      <c r="T3765" s="31" t="s">
        <v>45</v>
      </c>
      <c r="U3765" s="36" t="s">
        <v>46</v>
      </c>
      <c r="V3765" s="37">
        <v>33541.089999999997</v>
      </c>
      <c r="W3765" s="38">
        <v>33541.089999999997</v>
      </c>
      <c r="X3765" s="38">
        <v>0</v>
      </c>
      <c r="Y3765" s="38">
        <v>0</v>
      </c>
      <c r="Z3765" s="38">
        <v>0</v>
      </c>
      <c r="AA3765" s="38">
        <v>0</v>
      </c>
      <c r="AB3765" s="38">
        <v>0</v>
      </c>
      <c r="AC3765" s="38">
        <v>0</v>
      </c>
      <c r="AD3765" s="38" t="s">
        <v>47</v>
      </c>
    </row>
    <row r="3766" spans="1:30" s="27" customFormat="1" ht="15" customHeight="1" x14ac:dyDescent="0.25">
      <c r="A3766" s="39" t="s">
        <v>39</v>
      </c>
      <c r="B3766" s="39" t="s">
        <v>3820</v>
      </c>
      <c r="C3766" s="86">
        <v>42767</v>
      </c>
      <c r="D3766" s="29">
        <f>+VLOOKUP(B3766,'[2]HG-Mexico by Contract'!$B$8:$G$4512,6,FALSE)</f>
        <v>554358</v>
      </c>
      <c r="E3766" s="29"/>
      <c r="F3766" s="39" t="s">
        <v>41</v>
      </c>
      <c r="G3766" s="39" t="s">
        <v>42</v>
      </c>
      <c r="H3766" s="39" t="s">
        <v>44</v>
      </c>
      <c r="I3766" s="40">
        <v>517165.99</v>
      </c>
      <c r="J3766" s="32">
        <f t="shared" si="174"/>
        <v>517165.99</v>
      </c>
      <c r="K3766" s="31">
        <v>0</v>
      </c>
      <c r="L3766" s="31">
        <v>0</v>
      </c>
      <c r="M3766" s="31">
        <v>0</v>
      </c>
      <c r="N3766" s="31">
        <v>0</v>
      </c>
      <c r="O3766" s="33">
        <f t="shared" si="175"/>
        <v>0</v>
      </c>
      <c r="P3766" s="34" t="str">
        <f t="shared" si="176"/>
        <v>1-30</v>
      </c>
      <c r="Q3766" s="35" t="s">
        <v>3639</v>
      </c>
      <c r="R3766" s="31">
        <v>0</v>
      </c>
      <c r="S3766" s="31">
        <v>0</v>
      </c>
      <c r="T3766" s="31" t="s">
        <v>45</v>
      </c>
      <c r="U3766" s="41" t="s">
        <v>46</v>
      </c>
      <c r="V3766" s="42">
        <v>517165.99</v>
      </c>
      <c r="W3766" s="43">
        <v>517165.99</v>
      </c>
      <c r="X3766" s="38">
        <v>0</v>
      </c>
      <c r="Y3766" s="38">
        <v>0</v>
      </c>
      <c r="Z3766" s="38">
        <v>0</v>
      </c>
      <c r="AA3766" s="38">
        <v>0</v>
      </c>
      <c r="AB3766" s="38">
        <v>0</v>
      </c>
      <c r="AC3766" s="38">
        <v>0</v>
      </c>
      <c r="AD3766" s="38" t="s">
        <v>47</v>
      </c>
    </row>
    <row r="3767" spans="1:30" s="27" customFormat="1" ht="15" customHeight="1" x14ac:dyDescent="0.25">
      <c r="A3767" s="28" t="s">
        <v>39</v>
      </c>
      <c r="B3767" s="28" t="s">
        <v>3821</v>
      </c>
      <c r="C3767" s="85">
        <v>42767</v>
      </c>
      <c r="D3767" s="29">
        <f>+VLOOKUP(B3767,'[2]HG-Mexico by Contract'!$B$8:$G$4512,6,FALSE)</f>
        <v>534290</v>
      </c>
      <c r="E3767" s="29"/>
      <c r="F3767" s="28" t="s">
        <v>41</v>
      </c>
      <c r="G3767" s="28" t="s">
        <v>42</v>
      </c>
      <c r="H3767" s="28" t="s">
        <v>44</v>
      </c>
      <c r="I3767" s="31">
        <v>19399.259999999998</v>
      </c>
      <c r="J3767" s="32">
        <f t="shared" si="174"/>
        <v>19399.259999999998</v>
      </c>
      <c r="K3767" s="31">
        <v>0</v>
      </c>
      <c r="L3767" s="31">
        <v>0</v>
      </c>
      <c r="M3767" s="31">
        <v>0</v>
      </c>
      <c r="N3767" s="31">
        <v>0</v>
      </c>
      <c r="O3767" s="33">
        <f t="shared" si="175"/>
        <v>0</v>
      </c>
      <c r="P3767" s="34" t="str">
        <f t="shared" si="176"/>
        <v>1-30</v>
      </c>
      <c r="Q3767" s="35" t="s">
        <v>555</v>
      </c>
      <c r="R3767" s="31">
        <v>0</v>
      </c>
      <c r="S3767" s="31">
        <v>0</v>
      </c>
      <c r="T3767" s="31" t="s">
        <v>45</v>
      </c>
      <c r="U3767" s="36" t="s">
        <v>46</v>
      </c>
      <c r="V3767" s="37">
        <v>19399.259999999998</v>
      </c>
      <c r="W3767" s="38">
        <v>19399.259999999998</v>
      </c>
      <c r="X3767" s="38">
        <v>0</v>
      </c>
      <c r="Y3767" s="38">
        <v>0</v>
      </c>
      <c r="Z3767" s="38">
        <v>0</v>
      </c>
      <c r="AA3767" s="38">
        <v>0</v>
      </c>
      <c r="AB3767" s="38">
        <v>0</v>
      </c>
      <c r="AC3767" s="38">
        <v>0</v>
      </c>
      <c r="AD3767" s="38" t="s">
        <v>47</v>
      </c>
    </row>
    <row r="3768" spans="1:30" s="27" customFormat="1" ht="15" customHeight="1" x14ac:dyDescent="0.25">
      <c r="A3768" s="39" t="s">
        <v>39</v>
      </c>
      <c r="B3768" s="39" t="s">
        <v>3822</v>
      </c>
      <c r="C3768" s="86">
        <v>42767</v>
      </c>
      <c r="D3768" s="29">
        <f>+VLOOKUP(B3768,'[2]HG-Mexico by Contract'!$B$8:$G$4512,6,FALSE)</f>
        <v>309513</v>
      </c>
      <c r="E3768" s="29"/>
      <c r="F3768" s="39" t="s">
        <v>41</v>
      </c>
      <c r="G3768" s="39" t="s">
        <v>42</v>
      </c>
      <c r="H3768" s="39" t="s">
        <v>63</v>
      </c>
      <c r="I3768" s="40">
        <v>2855983.39</v>
      </c>
      <c r="J3768" s="32">
        <f t="shared" si="174"/>
        <v>143456.04569550886</v>
      </c>
      <c r="K3768" s="31">
        <v>0</v>
      </c>
      <c r="L3768" s="31">
        <v>0</v>
      </c>
      <c r="M3768" s="31">
        <v>0</v>
      </c>
      <c r="N3768" s="31">
        <v>0</v>
      </c>
      <c r="O3768" s="33">
        <f t="shared" si="175"/>
        <v>0</v>
      </c>
      <c r="P3768" s="34" t="str">
        <f t="shared" si="176"/>
        <v>1-30</v>
      </c>
      <c r="Q3768" s="35" t="s">
        <v>555</v>
      </c>
      <c r="R3768" s="31">
        <v>0</v>
      </c>
      <c r="S3768" s="31">
        <v>0</v>
      </c>
      <c r="T3768" s="31" t="s">
        <v>45</v>
      </c>
      <c r="U3768" s="41" t="s">
        <v>64</v>
      </c>
      <c r="V3768" s="42">
        <v>143456.04567970001</v>
      </c>
      <c r="W3768" s="43">
        <v>143456.04567970001</v>
      </c>
      <c r="X3768" s="38">
        <v>0</v>
      </c>
      <c r="Y3768" s="38">
        <v>0</v>
      </c>
      <c r="Z3768" s="38">
        <v>0</v>
      </c>
      <c r="AA3768" s="38">
        <v>0</v>
      </c>
      <c r="AB3768" s="38">
        <v>0</v>
      </c>
      <c r="AC3768" s="38">
        <v>0</v>
      </c>
      <c r="AD3768" s="38" t="s">
        <v>47</v>
      </c>
    </row>
    <row r="3769" spans="1:30" s="27" customFormat="1" ht="15" customHeight="1" x14ac:dyDescent="0.25">
      <c r="A3769" s="28" t="s">
        <v>39</v>
      </c>
      <c r="B3769" s="28" t="s">
        <v>3823</v>
      </c>
      <c r="C3769" s="85">
        <v>42767</v>
      </c>
      <c r="D3769" s="29">
        <f>+VLOOKUP(B3769,'[2]HG-Mexico by Contract'!$B$8:$G$4512,6,FALSE)</f>
        <v>314854</v>
      </c>
      <c r="E3769" s="29"/>
      <c r="F3769" s="28" t="s">
        <v>41</v>
      </c>
      <c r="G3769" s="28" t="s">
        <v>42</v>
      </c>
      <c r="H3769" s="28" t="s">
        <v>63</v>
      </c>
      <c r="I3769" s="31">
        <v>10689066.48</v>
      </c>
      <c r="J3769" s="32">
        <f t="shared" si="174"/>
        <v>536911.80934956763</v>
      </c>
      <c r="K3769" s="31">
        <v>0</v>
      </c>
      <c r="L3769" s="31">
        <v>0</v>
      </c>
      <c r="M3769" s="31">
        <v>0</v>
      </c>
      <c r="N3769" s="31">
        <v>0</v>
      </c>
      <c r="O3769" s="33">
        <f t="shared" si="175"/>
        <v>0</v>
      </c>
      <c r="P3769" s="34" t="str">
        <f t="shared" si="176"/>
        <v>1-30</v>
      </c>
      <c r="Q3769" s="35" t="str">
        <f>+VLOOKUP(B3769,'[2]PORTAFOLIO JAN17'!$B$7:$T$4941,19,FALSE)</f>
        <v>MEXICO</v>
      </c>
      <c r="R3769" s="31">
        <v>0</v>
      </c>
      <c r="S3769" s="31">
        <v>0</v>
      </c>
      <c r="T3769" s="31" t="s">
        <v>45</v>
      </c>
      <c r="U3769" s="36" t="s">
        <v>64</v>
      </c>
      <c r="V3769" s="37">
        <v>536911.80929040001</v>
      </c>
      <c r="W3769" s="38">
        <v>536911.80929040001</v>
      </c>
      <c r="X3769" s="38">
        <v>0</v>
      </c>
      <c r="Y3769" s="38">
        <v>0</v>
      </c>
      <c r="Z3769" s="38">
        <v>0</v>
      </c>
      <c r="AA3769" s="38">
        <v>0</v>
      </c>
      <c r="AB3769" s="38">
        <v>0</v>
      </c>
      <c r="AC3769" s="38">
        <v>0</v>
      </c>
      <c r="AD3769" s="38" t="s">
        <v>47</v>
      </c>
    </row>
    <row r="3770" spans="1:30" s="27" customFormat="1" ht="15" customHeight="1" x14ac:dyDescent="0.25">
      <c r="A3770" s="39" t="s">
        <v>39</v>
      </c>
      <c r="B3770" s="39" t="s">
        <v>3824</v>
      </c>
      <c r="C3770" s="86">
        <v>42767</v>
      </c>
      <c r="D3770" s="29">
        <f>+VLOOKUP(B3770,'[2]HG-Mexico by Contract'!$B$8:$G$4512,6,FALSE)</f>
        <v>314798</v>
      </c>
      <c r="E3770" s="29"/>
      <c r="F3770" s="39" t="s">
        <v>62</v>
      </c>
      <c r="G3770" s="39" t="s">
        <v>42</v>
      </c>
      <c r="H3770" s="39" t="s">
        <v>44</v>
      </c>
      <c r="I3770" s="40">
        <v>1540932.42</v>
      </c>
      <c r="J3770" s="32">
        <f t="shared" si="174"/>
        <v>1540932.42</v>
      </c>
      <c r="K3770" s="31">
        <v>0</v>
      </c>
      <c r="L3770" s="31">
        <v>0</v>
      </c>
      <c r="M3770" s="31">
        <v>0</v>
      </c>
      <c r="N3770" s="31">
        <v>0</v>
      </c>
      <c r="O3770" s="33">
        <f t="shared" si="175"/>
        <v>0</v>
      </c>
      <c r="P3770" s="34" t="str">
        <f t="shared" si="176"/>
        <v>1-30</v>
      </c>
      <c r="Q3770" s="35" t="str">
        <f>+VLOOKUP(B3770,'[2]PORTAFOLIO JAN17'!$B$7:$T$4941,19,FALSE)</f>
        <v>COSTA RICA</v>
      </c>
      <c r="R3770" s="31">
        <v>0</v>
      </c>
      <c r="S3770" s="31">
        <v>0</v>
      </c>
      <c r="T3770" s="31" t="s">
        <v>45</v>
      </c>
      <c r="U3770" s="41" t="s">
        <v>46</v>
      </c>
      <c r="V3770" s="42">
        <v>1540932.42</v>
      </c>
      <c r="W3770" s="43">
        <v>1540932.42</v>
      </c>
      <c r="X3770" s="38">
        <v>0</v>
      </c>
      <c r="Y3770" s="38">
        <v>0</v>
      </c>
      <c r="Z3770" s="38">
        <v>0</v>
      </c>
      <c r="AA3770" s="38">
        <v>0</v>
      </c>
      <c r="AB3770" s="38">
        <v>0</v>
      </c>
      <c r="AC3770" s="38">
        <v>0</v>
      </c>
      <c r="AD3770" s="38" t="s">
        <v>47</v>
      </c>
    </row>
    <row r="3771" spans="1:30" s="27" customFormat="1" ht="15" customHeight="1" x14ac:dyDescent="0.25">
      <c r="A3771" s="28" t="s">
        <v>39</v>
      </c>
      <c r="B3771" s="28" t="s">
        <v>3825</v>
      </c>
      <c r="C3771" s="85">
        <v>42767</v>
      </c>
      <c r="D3771" s="29">
        <f>+VLOOKUP(B3771,'[2]HG-Mexico by Contract'!$B$8:$G$4512,6,FALSE)</f>
        <v>312088</v>
      </c>
      <c r="E3771" s="29"/>
      <c r="F3771" s="28" t="s">
        <v>62</v>
      </c>
      <c r="G3771" s="28" t="s">
        <v>42</v>
      </c>
      <c r="H3771" s="28" t="s">
        <v>44</v>
      </c>
      <c r="I3771" s="31">
        <v>2009526.43</v>
      </c>
      <c r="J3771" s="32">
        <f t="shared" si="174"/>
        <v>2009526.43</v>
      </c>
      <c r="K3771" s="31">
        <v>0</v>
      </c>
      <c r="L3771" s="31">
        <v>0</v>
      </c>
      <c r="M3771" s="31">
        <v>0</v>
      </c>
      <c r="N3771" s="31">
        <v>0</v>
      </c>
      <c r="O3771" s="33">
        <f t="shared" si="175"/>
        <v>0</v>
      </c>
      <c r="P3771" s="34" t="str">
        <f t="shared" si="176"/>
        <v>1-30</v>
      </c>
      <c r="Q3771" s="35" t="str">
        <f>+VLOOKUP(B3771,'[2]PORTAFOLIO JAN17'!$B$7:$T$4941,19,FALSE)</f>
        <v>REPUBLICA DOMINICANA</v>
      </c>
      <c r="R3771" s="31">
        <v>0</v>
      </c>
      <c r="S3771" s="31">
        <v>0</v>
      </c>
      <c r="T3771" s="31" t="s">
        <v>45</v>
      </c>
      <c r="U3771" s="36" t="s">
        <v>46</v>
      </c>
      <c r="V3771" s="37">
        <v>2009526.43</v>
      </c>
      <c r="W3771" s="38">
        <v>2009526.43</v>
      </c>
      <c r="X3771" s="38">
        <v>0</v>
      </c>
      <c r="Y3771" s="38">
        <v>0</v>
      </c>
      <c r="Z3771" s="38">
        <v>0</v>
      </c>
      <c r="AA3771" s="38">
        <v>0</v>
      </c>
      <c r="AB3771" s="38">
        <v>0</v>
      </c>
      <c r="AC3771" s="38">
        <v>0</v>
      </c>
      <c r="AD3771" s="38" t="s">
        <v>47</v>
      </c>
    </row>
    <row r="3772" spans="1:30" s="27" customFormat="1" ht="15" customHeight="1" x14ac:dyDescent="0.25">
      <c r="A3772" s="39" t="s">
        <v>39</v>
      </c>
      <c r="B3772" s="39" t="s">
        <v>3826</v>
      </c>
      <c r="C3772" s="86">
        <v>42767</v>
      </c>
      <c r="D3772" s="29">
        <f>+VLOOKUP(B3772,'[2]HG-Mexico by Contract'!$B$8:$G$4512,6,FALSE)</f>
        <v>313548</v>
      </c>
      <c r="E3772" s="29"/>
      <c r="F3772" s="39" t="s">
        <v>218</v>
      </c>
      <c r="G3772" s="39" t="s">
        <v>42</v>
      </c>
      <c r="H3772" s="39" t="s">
        <v>44</v>
      </c>
      <c r="I3772" s="40">
        <v>64250.39</v>
      </c>
      <c r="J3772" s="32">
        <f t="shared" si="174"/>
        <v>64250.39</v>
      </c>
      <c r="K3772" s="31">
        <v>0</v>
      </c>
      <c r="L3772" s="31">
        <v>0</v>
      </c>
      <c r="M3772" s="31">
        <v>0</v>
      </c>
      <c r="N3772" s="31">
        <v>0</v>
      </c>
      <c r="O3772" s="33">
        <f t="shared" si="175"/>
        <v>0</v>
      </c>
      <c r="P3772" s="34" t="str">
        <f t="shared" si="176"/>
        <v>1-30</v>
      </c>
      <c r="Q3772" s="35" t="str">
        <f>+VLOOKUP(B3772,'[2]PORTAFOLIO JAN17'!$B$7:$T$4941,19,FALSE)</f>
        <v>NICARAGUA</v>
      </c>
      <c r="R3772" s="31">
        <v>0</v>
      </c>
      <c r="S3772" s="31">
        <v>0</v>
      </c>
      <c r="T3772" s="31" t="s">
        <v>45</v>
      </c>
      <c r="U3772" s="41" t="s">
        <v>46</v>
      </c>
      <c r="V3772" s="42">
        <v>64250.39</v>
      </c>
      <c r="W3772" s="43">
        <v>64250.39</v>
      </c>
      <c r="X3772" s="38">
        <v>0</v>
      </c>
      <c r="Y3772" s="38">
        <v>0</v>
      </c>
      <c r="Z3772" s="38">
        <v>0</v>
      </c>
      <c r="AA3772" s="38">
        <v>0</v>
      </c>
      <c r="AB3772" s="38">
        <v>0</v>
      </c>
      <c r="AC3772" s="38">
        <v>0</v>
      </c>
      <c r="AD3772" s="38" t="s">
        <v>47</v>
      </c>
    </row>
    <row r="3773" spans="1:30" s="27" customFormat="1" ht="15" customHeight="1" x14ac:dyDescent="0.25">
      <c r="A3773" s="28" t="s">
        <v>39</v>
      </c>
      <c r="B3773" s="28" t="s">
        <v>3827</v>
      </c>
      <c r="C3773" s="85">
        <v>42767</v>
      </c>
      <c r="D3773" s="29">
        <f>+VLOOKUP(B3773,'[2]HG-Mexico by Contract'!$B$8:$G$4512,6,FALSE)</f>
        <v>313548</v>
      </c>
      <c r="E3773" s="29"/>
      <c r="F3773" s="28" t="s">
        <v>218</v>
      </c>
      <c r="G3773" s="28" t="s">
        <v>42</v>
      </c>
      <c r="H3773" s="28" t="s">
        <v>44</v>
      </c>
      <c r="I3773" s="31">
        <v>64250.39</v>
      </c>
      <c r="J3773" s="32">
        <f t="shared" si="174"/>
        <v>64250.39</v>
      </c>
      <c r="K3773" s="31">
        <v>0</v>
      </c>
      <c r="L3773" s="31">
        <v>0</v>
      </c>
      <c r="M3773" s="31">
        <v>0</v>
      </c>
      <c r="N3773" s="31">
        <v>0</v>
      </c>
      <c r="O3773" s="33">
        <f t="shared" si="175"/>
        <v>0</v>
      </c>
      <c r="P3773" s="34" t="str">
        <f t="shared" si="176"/>
        <v>1-30</v>
      </c>
      <c r="Q3773" s="35" t="str">
        <f>+VLOOKUP(B3773,'[2]PORTAFOLIO JAN17'!$B$7:$T$4941,19,FALSE)</f>
        <v>NICARAGUA</v>
      </c>
      <c r="R3773" s="31">
        <v>0</v>
      </c>
      <c r="S3773" s="31">
        <v>0</v>
      </c>
      <c r="T3773" s="31" t="s">
        <v>45</v>
      </c>
      <c r="U3773" s="36" t="s">
        <v>46</v>
      </c>
      <c r="V3773" s="37">
        <v>64250.39</v>
      </c>
      <c r="W3773" s="38">
        <v>64250.39</v>
      </c>
      <c r="X3773" s="38">
        <v>0</v>
      </c>
      <c r="Y3773" s="38">
        <v>0</v>
      </c>
      <c r="Z3773" s="38">
        <v>0</v>
      </c>
      <c r="AA3773" s="38">
        <v>0</v>
      </c>
      <c r="AB3773" s="38">
        <v>0</v>
      </c>
      <c r="AC3773" s="38">
        <v>0</v>
      </c>
      <c r="AD3773" s="38" t="s">
        <v>47</v>
      </c>
    </row>
    <row r="3774" spans="1:30" s="27" customFormat="1" ht="15" customHeight="1" x14ac:dyDescent="0.25">
      <c r="A3774" s="39" t="s">
        <v>39</v>
      </c>
      <c r="B3774" s="39" t="s">
        <v>3828</v>
      </c>
      <c r="C3774" s="86">
        <v>42767</v>
      </c>
      <c r="D3774" s="29">
        <f>+VLOOKUP(B3774,'[2]HG-Mexico by Contract'!$B$8:$G$4512,6,FALSE)</f>
        <v>313250</v>
      </c>
      <c r="E3774" s="29"/>
      <c r="F3774" s="39" t="s">
        <v>41</v>
      </c>
      <c r="G3774" s="39" t="s">
        <v>42</v>
      </c>
      <c r="H3774" s="39" t="s">
        <v>44</v>
      </c>
      <c r="I3774" s="40">
        <v>77536.62</v>
      </c>
      <c r="J3774" s="32">
        <f t="shared" si="174"/>
        <v>77536.62</v>
      </c>
      <c r="K3774" s="31">
        <v>0</v>
      </c>
      <c r="L3774" s="31">
        <v>0</v>
      </c>
      <c r="M3774" s="31">
        <v>0</v>
      </c>
      <c r="N3774" s="31">
        <v>0</v>
      </c>
      <c r="O3774" s="33">
        <f t="shared" si="175"/>
        <v>0</v>
      </c>
      <c r="P3774" s="34" t="str">
        <f t="shared" si="176"/>
        <v>1-30</v>
      </c>
      <c r="Q3774" s="35" t="s">
        <v>3243</v>
      </c>
      <c r="R3774" s="31">
        <v>0</v>
      </c>
      <c r="S3774" s="31">
        <v>0</v>
      </c>
      <c r="T3774" s="31" t="s">
        <v>45</v>
      </c>
      <c r="U3774" s="41" t="s">
        <v>46</v>
      </c>
      <c r="V3774" s="42">
        <v>77536.62</v>
      </c>
      <c r="W3774" s="43">
        <v>77536.62</v>
      </c>
      <c r="X3774" s="38">
        <v>0</v>
      </c>
      <c r="Y3774" s="38">
        <v>0</v>
      </c>
      <c r="Z3774" s="38">
        <v>0</v>
      </c>
      <c r="AA3774" s="38">
        <v>0</v>
      </c>
      <c r="AB3774" s="38">
        <v>0</v>
      </c>
      <c r="AC3774" s="38">
        <v>0</v>
      </c>
      <c r="AD3774" s="38" t="s">
        <v>47</v>
      </c>
    </row>
    <row r="3775" spans="1:30" s="27" customFormat="1" ht="15" customHeight="1" x14ac:dyDescent="0.25">
      <c r="A3775" s="28" t="s">
        <v>39</v>
      </c>
      <c r="B3775" s="28" t="s">
        <v>3829</v>
      </c>
      <c r="C3775" s="85">
        <v>42767</v>
      </c>
      <c r="D3775" s="29">
        <f>+VLOOKUP(B3775,'[2]HG-Mexico by Contract'!$B$8:$G$4512,6,FALSE)</f>
        <v>313548</v>
      </c>
      <c r="E3775" s="29"/>
      <c r="F3775" s="28" t="s">
        <v>218</v>
      </c>
      <c r="G3775" s="28" t="s">
        <v>42</v>
      </c>
      <c r="H3775" s="28" t="s">
        <v>44</v>
      </c>
      <c r="I3775" s="31">
        <v>64250.39</v>
      </c>
      <c r="J3775" s="32">
        <f t="shared" si="174"/>
        <v>64250.39</v>
      </c>
      <c r="K3775" s="31">
        <v>0</v>
      </c>
      <c r="L3775" s="31">
        <v>0</v>
      </c>
      <c r="M3775" s="31">
        <v>0</v>
      </c>
      <c r="N3775" s="31">
        <v>0</v>
      </c>
      <c r="O3775" s="33">
        <f t="shared" si="175"/>
        <v>0</v>
      </c>
      <c r="P3775" s="34" t="str">
        <f t="shared" si="176"/>
        <v>1-30</v>
      </c>
      <c r="Q3775" s="35" t="str">
        <f>+VLOOKUP(B3775,'[2]PORTAFOLIO JAN17'!$B$7:$T$4941,19,FALSE)</f>
        <v>NICARAGUA</v>
      </c>
      <c r="R3775" s="31">
        <v>0</v>
      </c>
      <c r="S3775" s="31">
        <v>0</v>
      </c>
      <c r="T3775" s="31" t="s">
        <v>45</v>
      </c>
      <c r="U3775" s="36" t="s">
        <v>46</v>
      </c>
      <c r="V3775" s="37">
        <v>64250.39</v>
      </c>
      <c r="W3775" s="38">
        <v>64250.39</v>
      </c>
      <c r="X3775" s="38">
        <v>0</v>
      </c>
      <c r="Y3775" s="38">
        <v>0</v>
      </c>
      <c r="Z3775" s="38">
        <v>0</v>
      </c>
      <c r="AA3775" s="38">
        <v>0</v>
      </c>
      <c r="AB3775" s="38">
        <v>0</v>
      </c>
      <c r="AC3775" s="38">
        <v>0</v>
      </c>
      <c r="AD3775" s="38" t="s">
        <v>47</v>
      </c>
    </row>
    <row r="3776" spans="1:30" s="27" customFormat="1" ht="15" customHeight="1" x14ac:dyDescent="0.25">
      <c r="A3776" s="39" t="s">
        <v>39</v>
      </c>
      <c r="B3776" s="39" t="s">
        <v>3830</v>
      </c>
      <c r="C3776" s="86">
        <v>42767</v>
      </c>
      <c r="D3776" s="29">
        <f>+VLOOKUP(B3776,'[2]HG-Mexico by Contract'!$B$8:$G$4512,6,FALSE)</f>
        <v>313548</v>
      </c>
      <c r="E3776" s="29"/>
      <c r="F3776" s="39" t="s">
        <v>218</v>
      </c>
      <c r="G3776" s="39" t="s">
        <v>42</v>
      </c>
      <c r="H3776" s="39" t="s">
        <v>44</v>
      </c>
      <c r="I3776" s="40">
        <v>64250.39</v>
      </c>
      <c r="J3776" s="32">
        <f t="shared" si="174"/>
        <v>64250.39</v>
      </c>
      <c r="K3776" s="31">
        <v>0</v>
      </c>
      <c r="L3776" s="31">
        <v>0</v>
      </c>
      <c r="M3776" s="31">
        <v>0</v>
      </c>
      <c r="N3776" s="31">
        <v>0</v>
      </c>
      <c r="O3776" s="33">
        <f t="shared" si="175"/>
        <v>0</v>
      </c>
      <c r="P3776" s="34" t="str">
        <f t="shared" si="176"/>
        <v>1-30</v>
      </c>
      <c r="Q3776" s="35" t="str">
        <f>+VLOOKUP(B3776,'[2]PORTAFOLIO JAN17'!$B$7:$T$4941,19,FALSE)</f>
        <v>NICARAGUA</v>
      </c>
      <c r="R3776" s="31">
        <v>0</v>
      </c>
      <c r="S3776" s="31">
        <v>0</v>
      </c>
      <c r="T3776" s="31" t="s">
        <v>45</v>
      </c>
      <c r="U3776" s="41" t="s">
        <v>46</v>
      </c>
      <c r="V3776" s="42">
        <v>64250.39</v>
      </c>
      <c r="W3776" s="43">
        <v>64250.39</v>
      </c>
      <c r="X3776" s="38">
        <v>0</v>
      </c>
      <c r="Y3776" s="38">
        <v>0</v>
      </c>
      <c r="Z3776" s="38">
        <v>0</v>
      </c>
      <c r="AA3776" s="38">
        <v>0</v>
      </c>
      <c r="AB3776" s="38">
        <v>0</v>
      </c>
      <c r="AC3776" s="38">
        <v>0</v>
      </c>
      <c r="AD3776" s="38" t="s">
        <v>47</v>
      </c>
    </row>
    <row r="3777" spans="1:30" s="27" customFormat="1" ht="15" customHeight="1" x14ac:dyDescent="0.25">
      <c r="A3777" s="28" t="s">
        <v>39</v>
      </c>
      <c r="B3777" s="28" t="s">
        <v>3831</v>
      </c>
      <c r="C3777" s="85">
        <v>42767</v>
      </c>
      <c r="D3777" s="29">
        <f>+VLOOKUP(B3777,'[2]HG-Mexico by Contract'!$B$8:$G$4512,6,FALSE)</f>
        <v>315951</v>
      </c>
      <c r="E3777" s="29"/>
      <c r="F3777" s="28" t="s">
        <v>41</v>
      </c>
      <c r="G3777" s="28" t="s">
        <v>42</v>
      </c>
      <c r="H3777" s="28" t="s">
        <v>44</v>
      </c>
      <c r="I3777" s="31">
        <v>303051.44</v>
      </c>
      <c r="J3777" s="32">
        <f t="shared" si="174"/>
        <v>303051.44</v>
      </c>
      <c r="K3777" s="31">
        <v>0</v>
      </c>
      <c r="L3777" s="31">
        <v>0</v>
      </c>
      <c r="M3777" s="31">
        <v>0</v>
      </c>
      <c r="N3777" s="31">
        <v>0</v>
      </c>
      <c r="O3777" s="33">
        <f t="shared" si="175"/>
        <v>0</v>
      </c>
      <c r="P3777" s="34" t="str">
        <f t="shared" si="176"/>
        <v>1-30</v>
      </c>
      <c r="Q3777" s="35" t="s">
        <v>3639</v>
      </c>
      <c r="R3777" s="31">
        <v>0</v>
      </c>
      <c r="S3777" s="31">
        <v>0</v>
      </c>
      <c r="T3777" s="31" t="s">
        <v>45</v>
      </c>
      <c r="U3777" s="36" t="s">
        <v>46</v>
      </c>
      <c r="V3777" s="37">
        <v>303051.44</v>
      </c>
      <c r="W3777" s="38">
        <v>303051.44</v>
      </c>
      <c r="X3777" s="38">
        <v>0</v>
      </c>
      <c r="Y3777" s="38">
        <v>0</v>
      </c>
      <c r="Z3777" s="38">
        <v>0</v>
      </c>
      <c r="AA3777" s="38">
        <v>0</v>
      </c>
      <c r="AB3777" s="38">
        <v>0</v>
      </c>
      <c r="AC3777" s="38">
        <v>0</v>
      </c>
      <c r="AD3777" s="38" t="s">
        <v>47</v>
      </c>
    </row>
    <row r="3778" spans="1:30" s="27" customFormat="1" ht="15" customHeight="1" x14ac:dyDescent="0.25">
      <c r="A3778" s="39" t="s">
        <v>39</v>
      </c>
      <c r="B3778" s="39" t="s">
        <v>3832</v>
      </c>
      <c r="C3778" s="86">
        <v>42767</v>
      </c>
      <c r="D3778" s="29">
        <f>+VLOOKUP(B3778,'[2]HG-Mexico by Contract'!$B$8:$G$4512,6,FALSE)</f>
        <v>339035</v>
      </c>
      <c r="E3778" s="29"/>
      <c r="F3778" s="39" t="s">
        <v>41</v>
      </c>
      <c r="G3778" s="39" t="s">
        <v>42</v>
      </c>
      <c r="H3778" s="39" t="s">
        <v>63</v>
      </c>
      <c r="I3778" s="40">
        <v>1857796.25</v>
      </c>
      <c r="J3778" s="32">
        <f t="shared" si="174"/>
        <v>93317.105647783537</v>
      </c>
      <c r="K3778" s="31">
        <v>0</v>
      </c>
      <c r="L3778" s="31">
        <v>0</v>
      </c>
      <c r="M3778" s="31">
        <v>0</v>
      </c>
      <c r="N3778" s="31">
        <v>0</v>
      </c>
      <c r="O3778" s="33">
        <f t="shared" si="175"/>
        <v>0</v>
      </c>
      <c r="P3778" s="34" t="str">
        <f t="shared" si="176"/>
        <v>1-30</v>
      </c>
      <c r="Q3778" s="35" t="s">
        <v>555</v>
      </c>
      <c r="R3778" s="31">
        <v>0</v>
      </c>
      <c r="S3778" s="31">
        <v>0</v>
      </c>
      <c r="T3778" s="31" t="s">
        <v>45</v>
      </c>
      <c r="U3778" s="41" t="s">
        <v>64</v>
      </c>
      <c r="V3778" s="42">
        <v>93317.105637500004</v>
      </c>
      <c r="W3778" s="43">
        <v>93317.105637500004</v>
      </c>
      <c r="X3778" s="38">
        <v>0</v>
      </c>
      <c r="Y3778" s="38">
        <v>0</v>
      </c>
      <c r="Z3778" s="38">
        <v>0</v>
      </c>
      <c r="AA3778" s="38">
        <v>0</v>
      </c>
      <c r="AB3778" s="38">
        <v>0</v>
      </c>
      <c r="AC3778" s="38">
        <v>0</v>
      </c>
      <c r="AD3778" s="38" t="s">
        <v>47</v>
      </c>
    </row>
    <row r="3779" spans="1:30" s="27" customFormat="1" ht="15" customHeight="1" x14ac:dyDescent="0.25">
      <c r="A3779" s="28" t="s">
        <v>39</v>
      </c>
      <c r="B3779" s="28" t="s">
        <v>3833</v>
      </c>
      <c r="C3779" s="85">
        <v>42767</v>
      </c>
      <c r="D3779" s="29">
        <f>+VLOOKUP(B3779,'[2]HG-Mexico by Contract'!$B$8:$G$4512,6,FALSE)</f>
        <v>313250</v>
      </c>
      <c r="E3779" s="29"/>
      <c r="F3779" s="28" t="s">
        <v>41</v>
      </c>
      <c r="G3779" s="28" t="s">
        <v>42</v>
      </c>
      <c r="H3779" s="28" t="s">
        <v>44</v>
      </c>
      <c r="I3779" s="31">
        <v>77536.62</v>
      </c>
      <c r="J3779" s="32">
        <f t="shared" si="174"/>
        <v>77536.62</v>
      </c>
      <c r="K3779" s="31">
        <v>0</v>
      </c>
      <c r="L3779" s="31">
        <v>0</v>
      </c>
      <c r="M3779" s="31">
        <v>0</v>
      </c>
      <c r="N3779" s="31">
        <v>0</v>
      </c>
      <c r="O3779" s="33">
        <f t="shared" si="175"/>
        <v>0</v>
      </c>
      <c r="P3779" s="34" t="str">
        <f t="shared" si="176"/>
        <v>1-30</v>
      </c>
      <c r="Q3779" s="35" t="s">
        <v>3243</v>
      </c>
      <c r="R3779" s="31">
        <v>0</v>
      </c>
      <c r="S3779" s="31">
        <v>0</v>
      </c>
      <c r="T3779" s="31" t="s">
        <v>45</v>
      </c>
      <c r="U3779" s="36" t="s">
        <v>46</v>
      </c>
      <c r="V3779" s="37">
        <v>77536.62</v>
      </c>
      <c r="W3779" s="38">
        <v>77536.62</v>
      </c>
      <c r="X3779" s="38">
        <v>0</v>
      </c>
      <c r="Y3779" s="38">
        <v>0</v>
      </c>
      <c r="Z3779" s="38">
        <v>0</v>
      </c>
      <c r="AA3779" s="38">
        <v>0</v>
      </c>
      <c r="AB3779" s="38">
        <v>0</v>
      </c>
      <c r="AC3779" s="38">
        <v>0</v>
      </c>
      <c r="AD3779" s="38" t="s">
        <v>47</v>
      </c>
    </row>
    <row r="3780" spans="1:30" s="27" customFormat="1" ht="15" customHeight="1" x14ac:dyDescent="0.25">
      <c r="A3780" s="39" t="s">
        <v>39</v>
      </c>
      <c r="B3780" s="39" t="s">
        <v>3834</v>
      </c>
      <c r="C3780" s="86">
        <v>42767</v>
      </c>
      <c r="D3780" s="29">
        <f>+VLOOKUP(B3780,'[2]HG-Mexico by Contract'!$B$8:$G$4512,6,FALSE)</f>
        <v>314798</v>
      </c>
      <c r="E3780" s="29"/>
      <c r="F3780" s="39" t="s">
        <v>62</v>
      </c>
      <c r="G3780" s="39" t="s">
        <v>42</v>
      </c>
      <c r="H3780" s="39" t="s">
        <v>44</v>
      </c>
      <c r="I3780" s="40">
        <v>267921.74</v>
      </c>
      <c r="J3780" s="32">
        <f t="shared" si="174"/>
        <v>267921.74</v>
      </c>
      <c r="K3780" s="31">
        <v>0</v>
      </c>
      <c r="L3780" s="31">
        <v>0</v>
      </c>
      <c r="M3780" s="31">
        <v>0</v>
      </c>
      <c r="N3780" s="31">
        <v>0</v>
      </c>
      <c r="O3780" s="33">
        <f t="shared" si="175"/>
        <v>0</v>
      </c>
      <c r="P3780" s="34" t="str">
        <f t="shared" si="176"/>
        <v>1-30</v>
      </c>
      <c r="Q3780" s="35" t="str">
        <f>+VLOOKUP(B3780,'[2]PORTAFOLIO JAN17'!$B$7:$T$4941,19,FALSE)</f>
        <v>COSTA RICA</v>
      </c>
      <c r="R3780" s="31">
        <v>0</v>
      </c>
      <c r="S3780" s="31">
        <v>0</v>
      </c>
      <c r="T3780" s="31" t="s">
        <v>45</v>
      </c>
      <c r="U3780" s="41" t="s">
        <v>46</v>
      </c>
      <c r="V3780" s="42">
        <v>267921.74</v>
      </c>
      <c r="W3780" s="43">
        <v>267921.74</v>
      </c>
      <c r="X3780" s="38">
        <v>0</v>
      </c>
      <c r="Y3780" s="38">
        <v>0</v>
      </c>
      <c r="Z3780" s="38">
        <v>0</v>
      </c>
      <c r="AA3780" s="38">
        <v>0</v>
      </c>
      <c r="AB3780" s="38">
        <v>0</v>
      </c>
      <c r="AC3780" s="38">
        <v>0</v>
      </c>
      <c r="AD3780" s="38" t="s">
        <v>47</v>
      </c>
    </row>
    <row r="3781" spans="1:30" s="27" customFormat="1" ht="15" customHeight="1" x14ac:dyDescent="0.25">
      <c r="A3781" s="28" t="s">
        <v>39</v>
      </c>
      <c r="B3781" s="28" t="s">
        <v>3835</v>
      </c>
      <c r="C3781" s="85">
        <v>42767</v>
      </c>
      <c r="D3781" s="29">
        <f>+VLOOKUP(B3781,'[2]HG-Mexico by Contract'!$B$8:$G$4512,6,FALSE)</f>
        <v>314750</v>
      </c>
      <c r="E3781" s="29"/>
      <c r="F3781" s="28" t="s">
        <v>62</v>
      </c>
      <c r="G3781" s="28" t="s">
        <v>42</v>
      </c>
      <c r="H3781" s="28" t="s">
        <v>44</v>
      </c>
      <c r="I3781" s="31">
        <v>72643.95</v>
      </c>
      <c r="J3781" s="32">
        <f t="shared" si="174"/>
        <v>72643.95</v>
      </c>
      <c r="K3781" s="31">
        <v>0</v>
      </c>
      <c r="L3781" s="31">
        <v>0</v>
      </c>
      <c r="M3781" s="31">
        <v>0</v>
      </c>
      <c r="N3781" s="31">
        <v>0</v>
      </c>
      <c r="O3781" s="33">
        <f t="shared" si="175"/>
        <v>0</v>
      </c>
      <c r="P3781" s="34" t="str">
        <f t="shared" si="176"/>
        <v>1-30</v>
      </c>
      <c r="Q3781" s="35" t="str">
        <f>+VLOOKUP(B3781,'[2]PORTAFOLIO JAN17'!$B$7:$T$4941,19,FALSE)</f>
        <v>COSTA RICA</v>
      </c>
      <c r="R3781" s="31">
        <v>0</v>
      </c>
      <c r="S3781" s="31">
        <v>0</v>
      </c>
      <c r="T3781" s="31" t="s">
        <v>45</v>
      </c>
      <c r="U3781" s="36" t="s">
        <v>46</v>
      </c>
      <c r="V3781" s="37">
        <v>72643.95</v>
      </c>
      <c r="W3781" s="38">
        <v>72643.95</v>
      </c>
      <c r="X3781" s="38">
        <v>0</v>
      </c>
      <c r="Y3781" s="38">
        <v>0</v>
      </c>
      <c r="Z3781" s="38">
        <v>0</v>
      </c>
      <c r="AA3781" s="38">
        <v>0</v>
      </c>
      <c r="AB3781" s="38">
        <v>0</v>
      </c>
      <c r="AC3781" s="38">
        <v>0</v>
      </c>
      <c r="AD3781" s="38" t="s">
        <v>47</v>
      </c>
    </row>
    <row r="3782" spans="1:30" s="27" customFormat="1" ht="15" customHeight="1" x14ac:dyDescent="0.25">
      <c r="A3782" s="39" t="s">
        <v>39</v>
      </c>
      <c r="B3782" s="39" t="s">
        <v>3836</v>
      </c>
      <c r="C3782" s="86">
        <v>42767</v>
      </c>
      <c r="D3782" s="29">
        <f>+VLOOKUP(B3782,'[2]HG-Mexico by Contract'!$B$8:$G$4512,6,FALSE)</f>
        <v>314750</v>
      </c>
      <c r="E3782" s="29"/>
      <c r="F3782" s="39" t="s">
        <v>62</v>
      </c>
      <c r="G3782" s="39" t="s">
        <v>42</v>
      </c>
      <c r="H3782" s="39" t="s">
        <v>44</v>
      </c>
      <c r="I3782" s="40">
        <v>263886.18</v>
      </c>
      <c r="J3782" s="32">
        <f t="shared" si="174"/>
        <v>263886.18</v>
      </c>
      <c r="K3782" s="31">
        <v>0</v>
      </c>
      <c r="L3782" s="31">
        <v>0</v>
      </c>
      <c r="M3782" s="31">
        <v>0</v>
      </c>
      <c r="N3782" s="31">
        <v>0</v>
      </c>
      <c r="O3782" s="33">
        <f t="shared" si="175"/>
        <v>0</v>
      </c>
      <c r="P3782" s="34" t="str">
        <f t="shared" si="176"/>
        <v>1-30</v>
      </c>
      <c r="Q3782" s="35" t="str">
        <f>+VLOOKUP(B3782,'[2]PORTAFOLIO JAN17'!$B$7:$T$4941,19,FALSE)</f>
        <v>COSTA RICA</v>
      </c>
      <c r="R3782" s="31">
        <v>0</v>
      </c>
      <c r="S3782" s="31">
        <v>0</v>
      </c>
      <c r="T3782" s="31" t="s">
        <v>45</v>
      </c>
      <c r="U3782" s="41" t="s">
        <v>46</v>
      </c>
      <c r="V3782" s="42">
        <v>263886.18</v>
      </c>
      <c r="W3782" s="43">
        <v>263886.18</v>
      </c>
      <c r="X3782" s="38">
        <v>0</v>
      </c>
      <c r="Y3782" s="38">
        <v>0</v>
      </c>
      <c r="Z3782" s="38">
        <v>0</v>
      </c>
      <c r="AA3782" s="38">
        <v>0</v>
      </c>
      <c r="AB3782" s="38">
        <v>0</v>
      </c>
      <c r="AC3782" s="38">
        <v>0</v>
      </c>
      <c r="AD3782" s="38" t="s">
        <v>47</v>
      </c>
    </row>
    <row r="3783" spans="1:30" s="27" customFormat="1" ht="15" customHeight="1" x14ac:dyDescent="0.25">
      <c r="A3783" s="28" t="s">
        <v>39</v>
      </c>
      <c r="B3783" s="28" t="s">
        <v>3837</v>
      </c>
      <c r="C3783" s="85">
        <v>42767</v>
      </c>
      <c r="D3783" s="29">
        <f>+VLOOKUP(B3783,'[2]HG-Mexico by Contract'!$B$8:$G$4512,6,FALSE)</f>
        <v>318874</v>
      </c>
      <c r="E3783" s="29"/>
      <c r="F3783" s="28" t="s">
        <v>41</v>
      </c>
      <c r="G3783" s="28" t="s">
        <v>42</v>
      </c>
      <c r="H3783" s="28" t="s">
        <v>63</v>
      </c>
      <c r="I3783" s="31">
        <v>2326953.12</v>
      </c>
      <c r="J3783" s="32">
        <f t="shared" si="174"/>
        <v>116882.85523048049</v>
      </c>
      <c r="K3783" s="31">
        <v>0</v>
      </c>
      <c r="L3783" s="31">
        <v>0</v>
      </c>
      <c r="M3783" s="31">
        <v>0</v>
      </c>
      <c r="N3783" s="31">
        <v>0</v>
      </c>
      <c r="O3783" s="33">
        <f t="shared" si="175"/>
        <v>0</v>
      </c>
      <c r="P3783" s="34" t="str">
        <f t="shared" si="176"/>
        <v>1-30</v>
      </c>
      <c r="Q3783" s="35" t="s">
        <v>555</v>
      </c>
      <c r="R3783" s="31">
        <v>0</v>
      </c>
      <c r="S3783" s="31">
        <v>0</v>
      </c>
      <c r="T3783" s="31" t="s">
        <v>45</v>
      </c>
      <c r="U3783" s="36" t="s">
        <v>64</v>
      </c>
      <c r="V3783" s="37">
        <v>116882.85521759999</v>
      </c>
      <c r="W3783" s="38">
        <v>116882.85521759999</v>
      </c>
      <c r="X3783" s="38">
        <v>0</v>
      </c>
      <c r="Y3783" s="38">
        <v>0</v>
      </c>
      <c r="Z3783" s="38">
        <v>0</v>
      </c>
      <c r="AA3783" s="38">
        <v>0</v>
      </c>
      <c r="AB3783" s="38">
        <v>0</v>
      </c>
      <c r="AC3783" s="38">
        <v>0</v>
      </c>
      <c r="AD3783" s="38" t="s">
        <v>47</v>
      </c>
    </row>
    <row r="3784" spans="1:30" s="27" customFormat="1" ht="15" customHeight="1" x14ac:dyDescent="0.25">
      <c r="A3784" s="39" t="s">
        <v>39</v>
      </c>
      <c r="B3784" s="39" t="s">
        <v>3838</v>
      </c>
      <c r="C3784" s="86">
        <v>42767</v>
      </c>
      <c r="D3784" s="29">
        <f>+VLOOKUP(B3784,'[2]HG-Mexico by Contract'!$B$8:$G$4512,6,FALSE)</f>
        <v>525327</v>
      </c>
      <c r="E3784" s="29"/>
      <c r="F3784" s="39" t="s">
        <v>41</v>
      </c>
      <c r="G3784" s="39" t="s">
        <v>42</v>
      </c>
      <c r="H3784" s="39" t="s">
        <v>44</v>
      </c>
      <c r="I3784" s="40">
        <v>717985.79</v>
      </c>
      <c r="J3784" s="32">
        <f t="shared" ref="J3784:J3847" si="177">+IF(H3784="MXN",I3784/$J$2,I3784)</f>
        <v>717985.79</v>
      </c>
      <c r="K3784" s="31">
        <v>0</v>
      </c>
      <c r="L3784" s="31">
        <v>0</v>
      </c>
      <c r="M3784" s="31">
        <v>0</v>
      </c>
      <c r="N3784" s="31">
        <v>0</v>
      </c>
      <c r="O3784" s="33">
        <f t="shared" ref="O3784:O3847" si="178">+N3784+M3784+L3784+K3784</f>
        <v>0</v>
      </c>
      <c r="P3784" s="34" t="str">
        <f t="shared" ref="P3784:P3847" si="179">+IF(N3784&gt;0,"120+",IF(M3784&gt;0,"91-120",IF(L3784&gt;0,"61-90",IF(K3784&gt;0,"31-60","1-30"))))</f>
        <v>1-30</v>
      </c>
      <c r="Q3784" s="35" t="s">
        <v>555</v>
      </c>
      <c r="R3784" s="31">
        <v>0</v>
      </c>
      <c r="S3784" s="31">
        <v>0</v>
      </c>
      <c r="T3784" s="31" t="s">
        <v>45</v>
      </c>
      <c r="U3784" s="41" t="s">
        <v>46</v>
      </c>
      <c r="V3784" s="42">
        <v>717985.79</v>
      </c>
      <c r="W3784" s="43">
        <v>717985.79</v>
      </c>
      <c r="X3784" s="38">
        <v>0</v>
      </c>
      <c r="Y3784" s="38">
        <v>0</v>
      </c>
      <c r="Z3784" s="38">
        <v>0</v>
      </c>
      <c r="AA3784" s="38">
        <v>0</v>
      </c>
      <c r="AB3784" s="38">
        <v>0</v>
      </c>
      <c r="AC3784" s="38">
        <v>0</v>
      </c>
      <c r="AD3784" s="38" t="s">
        <v>47</v>
      </c>
    </row>
    <row r="3785" spans="1:30" s="27" customFormat="1" ht="15" customHeight="1" x14ac:dyDescent="0.25">
      <c r="A3785" s="28" t="s">
        <v>39</v>
      </c>
      <c r="B3785" s="28" t="s">
        <v>3839</v>
      </c>
      <c r="C3785" s="85">
        <v>42767</v>
      </c>
      <c r="D3785" s="29">
        <f>+VLOOKUP(B3785,'[2]HG-Mexico by Contract'!$B$8:$G$4512,6,FALSE)</f>
        <v>318099</v>
      </c>
      <c r="E3785" s="29"/>
      <c r="F3785" s="28" t="s">
        <v>41</v>
      </c>
      <c r="G3785" s="28" t="s">
        <v>42</v>
      </c>
      <c r="H3785" s="28" t="s">
        <v>44</v>
      </c>
      <c r="I3785" s="31">
        <v>528586.56999999995</v>
      </c>
      <c r="J3785" s="32">
        <f t="shared" si="177"/>
        <v>528586.56999999995</v>
      </c>
      <c r="K3785" s="31">
        <v>0</v>
      </c>
      <c r="L3785" s="31">
        <v>0</v>
      </c>
      <c r="M3785" s="31">
        <v>0</v>
      </c>
      <c r="N3785" s="31">
        <v>0</v>
      </c>
      <c r="O3785" s="33">
        <f t="shared" si="178"/>
        <v>0</v>
      </c>
      <c r="P3785" s="34" t="str">
        <f t="shared" si="179"/>
        <v>1-30</v>
      </c>
      <c r="Q3785" s="35" t="s">
        <v>555</v>
      </c>
      <c r="R3785" s="31">
        <v>0</v>
      </c>
      <c r="S3785" s="31">
        <v>0</v>
      </c>
      <c r="T3785" s="31" t="s">
        <v>45</v>
      </c>
      <c r="U3785" s="36" t="s">
        <v>46</v>
      </c>
      <c r="V3785" s="37">
        <v>528586.56999999995</v>
      </c>
      <c r="W3785" s="38">
        <v>528586.56999999995</v>
      </c>
      <c r="X3785" s="38">
        <v>0</v>
      </c>
      <c r="Y3785" s="38">
        <v>0</v>
      </c>
      <c r="Z3785" s="38">
        <v>0</v>
      </c>
      <c r="AA3785" s="38">
        <v>0</v>
      </c>
      <c r="AB3785" s="38">
        <v>0</v>
      </c>
      <c r="AC3785" s="38">
        <v>0</v>
      </c>
      <c r="AD3785" s="38" t="s">
        <v>47</v>
      </c>
    </row>
    <row r="3786" spans="1:30" s="27" customFormat="1" ht="15" customHeight="1" x14ac:dyDescent="0.25">
      <c r="A3786" s="39" t="s">
        <v>39</v>
      </c>
      <c r="B3786" s="39" t="s">
        <v>3840</v>
      </c>
      <c r="C3786" s="86">
        <v>42767</v>
      </c>
      <c r="D3786" s="29">
        <f>+VLOOKUP(B3786,'[2]HG-Mexico by Contract'!$B$8:$G$4512,6,FALSE)</f>
        <v>314750</v>
      </c>
      <c r="E3786" s="29"/>
      <c r="F3786" s="39" t="s">
        <v>62</v>
      </c>
      <c r="G3786" s="39" t="s">
        <v>42</v>
      </c>
      <c r="H3786" s="39" t="s">
        <v>44</v>
      </c>
      <c r="I3786" s="40">
        <v>34720.47</v>
      </c>
      <c r="J3786" s="32">
        <f t="shared" si="177"/>
        <v>34720.47</v>
      </c>
      <c r="K3786" s="31">
        <v>0</v>
      </c>
      <c r="L3786" s="31">
        <v>0</v>
      </c>
      <c r="M3786" s="31">
        <v>0</v>
      </c>
      <c r="N3786" s="31">
        <v>0</v>
      </c>
      <c r="O3786" s="33">
        <f t="shared" si="178"/>
        <v>0</v>
      </c>
      <c r="P3786" s="34" t="str">
        <f t="shared" si="179"/>
        <v>1-30</v>
      </c>
      <c r="Q3786" s="35" t="str">
        <f>+VLOOKUP(B3786,'[2]PORTAFOLIO JAN17'!$B$7:$T$4941,19,FALSE)</f>
        <v>COSTA RICA</v>
      </c>
      <c r="R3786" s="31">
        <v>0</v>
      </c>
      <c r="S3786" s="31">
        <v>0</v>
      </c>
      <c r="T3786" s="31" t="s">
        <v>45</v>
      </c>
      <c r="U3786" s="41" t="s">
        <v>46</v>
      </c>
      <c r="V3786" s="42">
        <v>34720.47</v>
      </c>
      <c r="W3786" s="43">
        <v>34720.47</v>
      </c>
      <c r="X3786" s="38">
        <v>0</v>
      </c>
      <c r="Y3786" s="38">
        <v>0</v>
      </c>
      <c r="Z3786" s="38">
        <v>0</v>
      </c>
      <c r="AA3786" s="38">
        <v>0</v>
      </c>
      <c r="AB3786" s="38">
        <v>0</v>
      </c>
      <c r="AC3786" s="38">
        <v>0</v>
      </c>
      <c r="AD3786" s="38" t="s">
        <v>47</v>
      </c>
    </row>
    <row r="3787" spans="1:30" s="27" customFormat="1" ht="15" customHeight="1" x14ac:dyDescent="0.25">
      <c r="A3787" s="28" t="s">
        <v>39</v>
      </c>
      <c r="B3787" s="28" t="s">
        <v>3841</v>
      </c>
      <c r="C3787" s="85">
        <v>42767</v>
      </c>
      <c r="D3787" s="29">
        <f>+VLOOKUP(B3787,'[2]HG-Mexico by Contract'!$B$8:$G$4512,6,FALSE)</f>
        <v>314750</v>
      </c>
      <c r="E3787" s="29"/>
      <c r="F3787" s="28" t="s">
        <v>62</v>
      </c>
      <c r="G3787" s="28" t="s">
        <v>42</v>
      </c>
      <c r="H3787" s="28" t="s">
        <v>44</v>
      </c>
      <c r="I3787" s="31">
        <v>412744.72</v>
      </c>
      <c r="J3787" s="32">
        <f t="shared" si="177"/>
        <v>412744.72</v>
      </c>
      <c r="K3787" s="31">
        <v>0</v>
      </c>
      <c r="L3787" s="31">
        <v>0</v>
      </c>
      <c r="M3787" s="31">
        <v>0</v>
      </c>
      <c r="N3787" s="31">
        <v>0</v>
      </c>
      <c r="O3787" s="33">
        <f t="shared" si="178"/>
        <v>0</v>
      </c>
      <c r="P3787" s="34" t="str">
        <f t="shared" si="179"/>
        <v>1-30</v>
      </c>
      <c r="Q3787" s="35" t="str">
        <f>+VLOOKUP(B3787,'[2]PORTAFOLIO JAN17'!$B$7:$T$4941,19,FALSE)</f>
        <v>COSTA RICA</v>
      </c>
      <c r="R3787" s="31">
        <v>0</v>
      </c>
      <c r="S3787" s="31">
        <v>0</v>
      </c>
      <c r="T3787" s="31" t="s">
        <v>45</v>
      </c>
      <c r="U3787" s="36" t="s">
        <v>46</v>
      </c>
      <c r="V3787" s="37">
        <v>412744.72</v>
      </c>
      <c r="W3787" s="38">
        <v>412744.72</v>
      </c>
      <c r="X3787" s="38">
        <v>0</v>
      </c>
      <c r="Y3787" s="38">
        <v>0</v>
      </c>
      <c r="Z3787" s="38">
        <v>0</v>
      </c>
      <c r="AA3787" s="38">
        <v>0</v>
      </c>
      <c r="AB3787" s="38">
        <v>0</v>
      </c>
      <c r="AC3787" s="38">
        <v>0</v>
      </c>
      <c r="AD3787" s="38" t="s">
        <v>47</v>
      </c>
    </row>
    <row r="3788" spans="1:30" s="27" customFormat="1" ht="15" customHeight="1" x14ac:dyDescent="0.25">
      <c r="A3788" s="39" t="s">
        <v>39</v>
      </c>
      <c r="B3788" s="39" t="s">
        <v>3842</v>
      </c>
      <c r="C3788" s="86">
        <v>42767</v>
      </c>
      <c r="D3788" s="29">
        <f>+VLOOKUP(B3788,'[2]HG-Mexico by Contract'!$B$8:$G$4512,6,FALSE)</f>
        <v>314750</v>
      </c>
      <c r="E3788" s="29"/>
      <c r="F3788" s="39" t="s">
        <v>62</v>
      </c>
      <c r="G3788" s="39" t="s">
        <v>42</v>
      </c>
      <c r="H3788" s="39" t="s">
        <v>44</v>
      </c>
      <c r="I3788" s="40">
        <v>120417.82</v>
      </c>
      <c r="J3788" s="32">
        <f t="shared" si="177"/>
        <v>120417.82</v>
      </c>
      <c r="K3788" s="31">
        <v>0</v>
      </c>
      <c r="L3788" s="31">
        <v>0</v>
      </c>
      <c r="M3788" s="31">
        <v>0</v>
      </c>
      <c r="N3788" s="31">
        <v>0</v>
      </c>
      <c r="O3788" s="33">
        <f t="shared" si="178"/>
        <v>0</v>
      </c>
      <c r="P3788" s="34" t="str">
        <f t="shared" si="179"/>
        <v>1-30</v>
      </c>
      <c r="Q3788" s="35" t="str">
        <f>+VLOOKUP(B3788,'[2]PORTAFOLIO JAN17'!$B$7:$T$4941,19,FALSE)</f>
        <v>COSTA RICA</v>
      </c>
      <c r="R3788" s="31">
        <v>0</v>
      </c>
      <c r="S3788" s="31">
        <v>0</v>
      </c>
      <c r="T3788" s="31" t="s">
        <v>45</v>
      </c>
      <c r="U3788" s="41" t="s">
        <v>46</v>
      </c>
      <c r="V3788" s="42">
        <v>120417.82</v>
      </c>
      <c r="W3788" s="43">
        <v>120417.82</v>
      </c>
      <c r="X3788" s="38">
        <v>0</v>
      </c>
      <c r="Y3788" s="38">
        <v>0</v>
      </c>
      <c r="Z3788" s="38">
        <v>0</v>
      </c>
      <c r="AA3788" s="38">
        <v>0</v>
      </c>
      <c r="AB3788" s="38">
        <v>0</v>
      </c>
      <c r="AC3788" s="38">
        <v>0</v>
      </c>
      <c r="AD3788" s="38" t="s">
        <v>47</v>
      </c>
    </row>
    <row r="3789" spans="1:30" s="27" customFormat="1" ht="15" customHeight="1" x14ac:dyDescent="0.25">
      <c r="A3789" s="28" t="s">
        <v>39</v>
      </c>
      <c r="B3789" s="28" t="s">
        <v>3843</v>
      </c>
      <c r="C3789" s="85">
        <v>42767</v>
      </c>
      <c r="D3789" s="29">
        <f>+VLOOKUP(B3789,'[2]HG-Mexico by Contract'!$B$8:$G$4512,6,FALSE)</f>
        <v>314750</v>
      </c>
      <c r="E3789" s="29"/>
      <c r="F3789" s="28" t="s">
        <v>62</v>
      </c>
      <c r="G3789" s="28" t="s">
        <v>42</v>
      </c>
      <c r="H3789" s="28" t="s">
        <v>44</v>
      </c>
      <c r="I3789" s="31">
        <v>371087.57</v>
      </c>
      <c r="J3789" s="32">
        <f t="shared" si="177"/>
        <v>371087.57</v>
      </c>
      <c r="K3789" s="31">
        <v>0</v>
      </c>
      <c r="L3789" s="31">
        <v>0</v>
      </c>
      <c r="M3789" s="31">
        <v>0</v>
      </c>
      <c r="N3789" s="31">
        <v>0</v>
      </c>
      <c r="O3789" s="33">
        <f t="shared" si="178"/>
        <v>0</v>
      </c>
      <c r="P3789" s="34" t="str">
        <f t="shared" si="179"/>
        <v>1-30</v>
      </c>
      <c r="Q3789" s="35" t="str">
        <f>+VLOOKUP(B3789,'[2]PORTAFOLIO JAN17'!$B$7:$T$4941,19,FALSE)</f>
        <v>COSTA RICA</v>
      </c>
      <c r="R3789" s="31">
        <v>0</v>
      </c>
      <c r="S3789" s="31">
        <v>0</v>
      </c>
      <c r="T3789" s="31" t="s">
        <v>45</v>
      </c>
      <c r="U3789" s="36" t="s">
        <v>46</v>
      </c>
      <c r="V3789" s="37">
        <v>371087.57</v>
      </c>
      <c r="W3789" s="38">
        <v>371087.57</v>
      </c>
      <c r="X3789" s="38">
        <v>0</v>
      </c>
      <c r="Y3789" s="38">
        <v>0</v>
      </c>
      <c r="Z3789" s="38">
        <v>0</v>
      </c>
      <c r="AA3789" s="38">
        <v>0</v>
      </c>
      <c r="AB3789" s="38">
        <v>0</v>
      </c>
      <c r="AC3789" s="38">
        <v>0</v>
      </c>
      <c r="AD3789" s="38" t="s">
        <v>47</v>
      </c>
    </row>
    <row r="3790" spans="1:30" s="27" customFormat="1" ht="15" customHeight="1" x14ac:dyDescent="0.25">
      <c r="A3790" s="39" t="s">
        <v>39</v>
      </c>
      <c r="B3790" s="39" t="s">
        <v>3844</v>
      </c>
      <c r="C3790" s="86">
        <v>42767</v>
      </c>
      <c r="D3790" s="29">
        <f>+VLOOKUP(B3790,'[2]HG-Mexico by Contract'!$B$8:$G$4512,6,FALSE)</f>
        <v>314750</v>
      </c>
      <c r="E3790" s="29"/>
      <c r="F3790" s="39" t="s">
        <v>62</v>
      </c>
      <c r="G3790" s="39" t="s">
        <v>42</v>
      </c>
      <c r="H3790" s="39" t="s">
        <v>44</v>
      </c>
      <c r="I3790" s="40">
        <v>316698.86</v>
      </c>
      <c r="J3790" s="32">
        <f t="shared" si="177"/>
        <v>316698.86</v>
      </c>
      <c r="K3790" s="31">
        <v>0</v>
      </c>
      <c r="L3790" s="31">
        <v>0</v>
      </c>
      <c r="M3790" s="31">
        <v>0</v>
      </c>
      <c r="N3790" s="31">
        <v>0</v>
      </c>
      <c r="O3790" s="33">
        <f t="shared" si="178"/>
        <v>0</v>
      </c>
      <c r="P3790" s="34" t="str">
        <f t="shared" si="179"/>
        <v>1-30</v>
      </c>
      <c r="Q3790" s="35" t="str">
        <f>+VLOOKUP(B3790,'[2]PORTAFOLIO JAN17'!$B$7:$T$4941,19,FALSE)</f>
        <v>COSTA RICA</v>
      </c>
      <c r="R3790" s="31">
        <v>0</v>
      </c>
      <c r="S3790" s="31">
        <v>0</v>
      </c>
      <c r="T3790" s="31" t="s">
        <v>45</v>
      </c>
      <c r="U3790" s="41" t="s">
        <v>46</v>
      </c>
      <c r="V3790" s="42">
        <v>316698.86</v>
      </c>
      <c r="W3790" s="43">
        <v>316698.86</v>
      </c>
      <c r="X3790" s="38">
        <v>0</v>
      </c>
      <c r="Y3790" s="38">
        <v>0</v>
      </c>
      <c r="Z3790" s="38">
        <v>0</v>
      </c>
      <c r="AA3790" s="38">
        <v>0</v>
      </c>
      <c r="AB3790" s="38">
        <v>0</v>
      </c>
      <c r="AC3790" s="38">
        <v>0</v>
      </c>
      <c r="AD3790" s="38" t="s">
        <v>47</v>
      </c>
    </row>
    <row r="3791" spans="1:30" s="27" customFormat="1" ht="15" customHeight="1" x14ac:dyDescent="0.25">
      <c r="A3791" s="28" t="s">
        <v>39</v>
      </c>
      <c r="B3791" s="28" t="s">
        <v>3845</v>
      </c>
      <c r="C3791" s="85">
        <v>42767</v>
      </c>
      <c r="D3791" s="29">
        <f>+VLOOKUP(B3791,'[2]HG-Mexico by Contract'!$B$8:$G$4512,6,FALSE)</f>
        <v>317295</v>
      </c>
      <c r="E3791" s="29"/>
      <c r="F3791" s="28" t="s">
        <v>41</v>
      </c>
      <c r="G3791" s="28" t="s">
        <v>42</v>
      </c>
      <c r="H3791" s="28" t="s">
        <v>63</v>
      </c>
      <c r="I3791" s="31">
        <v>1432464.49</v>
      </c>
      <c r="J3791" s="32">
        <f t="shared" si="177"/>
        <v>71952.691340629186</v>
      </c>
      <c r="K3791" s="31">
        <v>0</v>
      </c>
      <c r="L3791" s="31">
        <v>0</v>
      </c>
      <c r="M3791" s="31">
        <v>0</v>
      </c>
      <c r="N3791" s="31">
        <v>0</v>
      </c>
      <c r="O3791" s="33">
        <f t="shared" si="178"/>
        <v>0</v>
      </c>
      <c r="P3791" s="34" t="str">
        <f t="shared" si="179"/>
        <v>1-30</v>
      </c>
      <c r="Q3791" s="35" t="s">
        <v>555</v>
      </c>
      <c r="R3791" s="31">
        <v>0</v>
      </c>
      <c r="S3791" s="31">
        <v>0</v>
      </c>
      <c r="T3791" s="31" t="s">
        <v>45</v>
      </c>
      <c r="U3791" s="36" t="s">
        <v>64</v>
      </c>
      <c r="V3791" s="37">
        <v>71952.691332699993</v>
      </c>
      <c r="W3791" s="38">
        <v>71952.691332699993</v>
      </c>
      <c r="X3791" s="38">
        <v>0</v>
      </c>
      <c r="Y3791" s="38">
        <v>0</v>
      </c>
      <c r="Z3791" s="38">
        <v>0</v>
      </c>
      <c r="AA3791" s="38">
        <v>0</v>
      </c>
      <c r="AB3791" s="38">
        <v>0</v>
      </c>
      <c r="AC3791" s="38">
        <v>0</v>
      </c>
      <c r="AD3791" s="38" t="s">
        <v>47</v>
      </c>
    </row>
    <row r="3792" spans="1:30" s="27" customFormat="1" ht="15" customHeight="1" x14ac:dyDescent="0.25">
      <c r="A3792" s="39" t="s">
        <v>39</v>
      </c>
      <c r="B3792" s="39" t="s">
        <v>3846</v>
      </c>
      <c r="C3792" s="86">
        <v>42767</v>
      </c>
      <c r="D3792" s="29">
        <f>+VLOOKUP(B3792,'[2]HG-Mexico by Contract'!$B$8:$G$4512,6,FALSE)</f>
        <v>539366</v>
      </c>
      <c r="E3792" s="29"/>
      <c r="F3792" s="39" t="s">
        <v>41</v>
      </c>
      <c r="G3792" s="39" t="s">
        <v>42</v>
      </c>
      <c r="H3792" s="39" t="s">
        <v>44</v>
      </c>
      <c r="I3792" s="40">
        <v>134216.22</v>
      </c>
      <c r="J3792" s="32">
        <f t="shared" si="177"/>
        <v>134216.22</v>
      </c>
      <c r="K3792" s="31">
        <v>0</v>
      </c>
      <c r="L3792" s="31">
        <v>0</v>
      </c>
      <c r="M3792" s="31">
        <v>0</v>
      </c>
      <c r="N3792" s="31">
        <v>0</v>
      </c>
      <c r="O3792" s="33">
        <f t="shared" si="178"/>
        <v>0</v>
      </c>
      <c r="P3792" s="34" t="str">
        <f t="shared" si="179"/>
        <v>1-30</v>
      </c>
      <c r="Q3792" s="35" t="s">
        <v>3742</v>
      </c>
      <c r="R3792" s="31">
        <v>0</v>
      </c>
      <c r="S3792" s="31">
        <v>0</v>
      </c>
      <c r="T3792" s="31" t="s">
        <v>45</v>
      </c>
      <c r="U3792" s="41" t="s">
        <v>46</v>
      </c>
      <c r="V3792" s="42">
        <v>134216.22</v>
      </c>
      <c r="W3792" s="43">
        <v>134216.22</v>
      </c>
      <c r="X3792" s="38">
        <v>0</v>
      </c>
      <c r="Y3792" s="38">
        <v>0</v>
      </c>
      <c r="Z3792" s="38">
        <v>0</v>
      </c>
      <c r="AA3792" s="38">
        <v>0</v>
      </c>
      <c r="AB3792" s="38">
        <v>0</v>
      </c>
      <c r="AC3792" s="38">
        <v>0</v>
      </c>
      <c r="AD3792" s="38" t="s">
        <v>47</v>
      </c>
    </row>
    <row r="3793" spans="1:30" s="27" customFormat="1" ht="15" customHeight="1" x14ac:dyDescent="0.25">
      <c r="A3793" s="28" t="s">
        <v>39</v>
      </c>
      <c r="B3793" s="28" t="s">
        <v>3847</v>
      </c>
      <c r="C3793" s="85">
        <v>42767</v>
      </c>
      <c r="D3793" s="29">
        <f>+VLOOKUP(B3793,'[2]HG-Mexico by Contract'!$B$8:$G$4512,6,FALSE)</f>
        <v>337128</v>
      </c>
      <c r="E3793" s="29"/>
      <c r="F3793" s="28" t="s">
        <v>41</v>
      </c>
      <c r="G3793" s="28" t="s">
        <v>42</v>
      </c>
      <c r="H3793" s="28" t="s">
        <v>63</v>
      </c>
      <c r="I3793" s="31">
        <v>483042.78</v>
      </c>
      <c r="J3793" s="32">
        <f t="shared" si="177"/>
        <v>24263.23884207381</v>
      </c>
      <c r="K3793" s="31">
        <v>0</v>
      </c>
      <c r="L3793" s="31">
        <v>0</v>
      </c>
      <c r="M3793" s="31">
        <v>0</v>
      </c>
      <c r="N3793" s="31">
        <v>0</v>
      </c>
      <c r="O3793" s="33">
        <f t="shared" si="178"/>
        <v>0</v>
      </c>
      <c r="P3793" s="34" t="str">
        <f t="shared" si="179"/>
        <v>1-30</v>
      </c>
      <c r="Q3793" s="35" t="s">
        <v>555</v>
      </c>
      <c r="R3793" s="31">
        <v>0</v>
      </c>
      <c r="S3793" s="31">
        <v>0</v>
      </c>
      <c r="T3793" s="31" t="s">
        <v>45</v>
      </c>
      <c r="U3793" s="36" t="s">
        <v>64</v>
      </c>
      <c r="V3793" s="37">
        <v>24263.238839400001</v>
      </c>
      <c r="W3793" s="38">
        <v>24263.238839400001</v>
      </c>
      <c r="X3793" s="38">
        <v>0</v>
      </c>
      <c r="Y3793" s="38">
        <v>0</v>
      </c>
      <c r="Z3793" s="38">
        <v>0</v>
      </c>
      <c r="AA3793" s="38">
        <v>0</v>
      </c>
      <c r="AB3793" s="38">
        <v>0</v>
      </c>
      <c r="AC3793" s="38">
        <v>0</v>
      </c>
      <c r="AD3793" s="38" t="s">
        <v>47</v>
      </c>
    </row>
    <row r="3794" spans="1:30" s="27" customFormat="1" ht="15" customHeight="1" x14ac:dyDescent="0.25">
      <c r="A3794" s="39" t="s">
        <v>39</v>
      </c>
      <c r="B3794" s="39" t="s">
        <v>3848</v>
      </c>
      <c r="C3794" s="86">
        <v>42767</v>
      </c>
      <c r="D3794" s="29">
        <f>+VLOOKUP(B3794,'[2]HG-Mexico by Contract'!$B$8:$G$4512,6,FALSE)</f>
        <v>316522</v>
      </c>
      <c r="E3794" s="29"/>
      <c r="F3794" s="39" t="s">
        <v>41</v>
      </c>
      <c r="G3794" s="39" t="s">
        <v>42</v>
      </c>
      <c r="H3794" s="39" t="s">
        <v>63</v>
      </c>
      <c r="I3794" s="40">
        <v>5973386.9299999997</v>
      </c>
      <c r="J3794" s="32">
        <f t="shared" si="177"/>
        <v>300043.22552696476</v>
      </c>
      <c r="K3794" s="31">
        <v>0</v>
      </c>
      <c r="L3794" s="31">
        <v>0</v>
      </c>
      <c r="M3794" s="31">
        <v>0</v>
      </c>
      <c r="N3794" s="31">
        <v>0</v>
      </c>
      <c r="O3794" s="33">
        <f t="shared" si="178"/>
        <v>0</v>
      </c>
      <c r="P3794" s="34" t="str">
        <f t="shared" si="179"/>
        <v>1-30</v>
      </c>
      <c r="Q3794" s="35" t="s">
        <v>555</v>
      </c>
      <c r="R3794" s="31">
        <v>0</v>
      </c>
      <c r="S3794" s="31">
        <v>0</v>
      </c>
      <c r="T3794" s="31" t="s">
        <v>45</v>
      </c>
      <c r="U3794" s="41" t="s">
        <v>64</v>
      </c>
      <c r="V3794" s="42">
        <v>300043.22549390001</v>
      </c>
      <c r="W3794" s="43">
        <v>300043.22549390001</v>
      </c>
      <c r="X3794" s="38">
        <v>0</v>
      </c>
      <c r="Y3794" s="38">
        <v>0</v>
      </c>
      <c r="Z3794" s="38">
        <v>0</v>
      </c>
      <c r="AA3794" s="38">
        <v>0</v>
      </c>
      <c r="AB3794" s="38">
        <v>0</v>
      </c>
      <c r="AC3794" s="38">
        <v>0</v>
      </c>
      <c r="AD3794" s="38" t="s">
        <v>47</v>
      </c>
    </row>
    <row r="3795" spans="1:30" s="27" customFormat="1" ht="15" customHeight="1" x14ac:dyDescent="0.25">
      <c r="A3795" s="28" t="s">
        <v>39</v>
      </c>
      <c r="B3795" s="28" t="s">
        <v>3849</v>
      </c>
      <c r="C3795" s="85">
        <v>42767</v>
      </c>
      <c r="D3795" s="29">
        <f>+VLOOKUP(B3795,'[2]HG-Mexico by Contract'!$B$8:$G$4512,6,FALSE)</f>
        <v>319669</v>
      </c>
      <c r="E3795" s="29"/>
      <c r="F3795" s="28" t="s">
        <v>41</v>
      </c>
      <c r="G3795" s="28" t="s">
        <v>42</v>
      </c>
      <c r="H3795" s="28" t="s">
        <v>63</v>
      </c>
      <c r="I3795" s="31">
        <v>6450607.29</v>
      </c>
      <c r="J3795" s="32">
        <f t="shared" si="177"/>
        <v>324014.00421240635</v>
      </c>
      <c r="K3795" s="31">
        <v>0</v>
      </c>
      <c r="L3795" s="31">
        <v>0</v>
      </c>
      <c r="M3795" s="31">
        <v>0</v>
      </c>
      <c r="N3795" s="31">
        <v>0</v>
      </c>
      <c r="O3795" s="33">
        <f t="shared" si="178"/>
        <v>0</v>
      </c>
      <c r="P3795" s="34" t="str">
        <f t="shared" si="179"/>
        <v>1-30</v>
      </c>
      <c r="Q3795" s="35" t="s">
        <v>555</v>
      </c>
      <c r="R3795" s="31">
        <v>0</v>
      </c>
      <c r="S3795" s="31">
        <v>0</v>
      </c>
      <c r="T3795" s="31" t="s">
        <v>45</v>
      </c>
      <c r="U3795" s="36" t="s">
        <v>64</v>
      </c>
      <c r="V3795" s="37">
        <v>324014.00417670002</v>
      </c>
      <c r="W3795" s="38">
        <v>324014.00417670002</v>
      </c>
      <c r="X3795" s="38">
        <v>0</v>
      </c>
      <c r="Y3795" s="38">
        <v>0</v>
      </c>
      <c r="Z3795" s="38">
        <v>0</v>
      </c>
      <c r="AA3795" s="38">
        <v>0</v>
      </c>
      <c r="AB3795" s="38">
        <v>0</v>
      </c>
      <c r="AC3795" s="38">
        <v>0</v>
      </c>
      <c r="AD3795" s="38" t="s">
        <v>47</v>
      </c>
    </row>
    <row r="3796" spans="1:30" s="27" customFormat="1" ht="15" customHeight="1" x14ac:dyDescent="0.25">
      <c r="A3796" s="39" t="s">
        <v>39</v>
      </c>
      <c r="B3796" s="39" t="s">
        <v>3850</v>
      </c>
      <c r="C3796" s="86">
        <v>42767</v>
      </c>
      <c r="D3796" s="29">
        <f>+VLOOKUP(B3796,'[2]HG-Mexico by Contract'!$B$8:$G$4512,6,FALSE)</f>
        <v>364949</v>
      </c>
      <c r="E3796" s="29"/>
      <c r="F3796" s="39" t="s">
        <v>41</v>
      </c>
      <c r="G3796" s="39" t="s">
        <v>42</v>
      </c>
      <c r="H3796" s="39" t="s">
        <v>44</v>
      </c>
      <c r="I3796" s="40">
        <v>192714.67</v>
      </c>
      <c r="J3796" s="32">
        <f t="shared" si="177"/>
        <v>192714.67</v>
      </c>
      <c r="K3796" s="31">
        <v>0</v>
      </c>
      <c r="L3796" s="31">
        <v>0</v>
      </c>
      <c r="M3796" s="31">
        <v>0</v>
      </c>
      <c r="N3796" s="31">
        <v>0</v>
      </c>
      <c r="O3796" s="33">
        <f t="shared" si="178"/>
        <v>0</v>
      </c>
      <c r="P3796" s="34" t="str">
        <f t="shared" si="179"/>
        <v>1-30</v>
      </c>
      <c r="Q3796" s="35" t="s">
        <v>555</v>
      </c>
      <c r="R3796" s="31">
        <v>0</v>
      </c>
      <c r="S3796" s="31">
        <v>0</v>
      </c>
      <c r="T3796" s="31" t="s">
        <v>45</v>
      </c>
      <c r="U3796" s="41" t="s">
        <v>46</v>
      </c>
      <c r="V3796" s="42">
        <v>192714.67</v>
      </c>
      <c r="W3796" s="43">
        <v>192714.67</v>
      </c>
      <c r="X3796" s="38">
        <v>0</v>
      </c>
      <c r="Y3796" s="38">
        <v>0</v>
      </c>
      <c r="Z3796" s="38">
        <v>0</v>
      </c>
      <c r="AA3796" s="38">
        <v>0</v>
      </c>
      <c r="AB3796" s="38">
        <v>0</v>
      </c>
      <c r="AC3796" s="38">
        <v>0</v>
      </c>
      <c r="AD3796" s="38" t="s">
        <v>47</v>
      </c>
    </row>
    <row r="3797" spans="1:30" s="27" customFormat="1" ht="15" customHeight="1" x14ac:dyDescent="0.25">
      <c r="A3797" s="28" t="s">
        <v>39</v>
      </c>
      <c r="B3797" s="28" t="s">
        <v>3851</v>
      </c>
      <c r="C3797" s="85">
        <v>42767</v>
      </c>
      <c r="D3797" s="29">
        <f>+VLOOKUP(B3797,'[2]HG-Mexico by Contract'!$B$8:$G$4512,6,FALSE)</f>
        <v>319669</v>
      </c>
      <c r="E3797" s="29"/>
      <c r="F3797" s="28" t="s">
        <v>41</v>
      </c>
      <c r="G3797" s="28" t="s">
        <v>42</v>
      </c>
      <c r="H3797" s="28" t="s">
        <v>63</v>
      </c>
      <c r="I3797" s="31">
        <v>5093487.54</v>
      </c>
      <c r="J3797" s="32">
        <f t="shared" si="177"/>
        <v>255845.87916239421</v>
      </c>
      <c r="K3797" s="31">
        <v>0</v>
      </c>
      <c r="L3797" s="31">
        <v>0</v>
      </c>
      <c r="M3797" s="31">
        <v>0</v>
      </c>
      <c r="N3797" s="31">
        <v>0</v>
      </c>
      <c r="O3797" s="33">
        <f t="shared" si="178"/>
        <v>0</v>
      </c>
      <c r="P3797" s="34" t="str">
        <f t="shared" si="179"/>
        <v>1-30</v>
      </c>
      <c r="Q3797" s="35" t="s">
        <v>555</v>
      </c>
      <c r="R3797" s="31">
        <v>0</v>
      </c>
      <c r="S3797" s="31">
        <v>0</v>
      </c>
      <c r="T3797" s="31" t="s">
        <v>45</v>
      </c>
      <c r="U3797" s="36" t="s">
        <v>64</v>
      </c>
      <c r="V3797" s="37">
        <v>255845.87913419999</v>
      </c>
      <c r="W3797" s="38">
        <v>255845.87913419999</v>
      </c>
      <c r="X3797" s="38">
        <v>0</v>
      </c>
      <c r="Y3797" s="38">
        <v>0</v>
      </c>
      <c r="Z3797" s="38">
        <v>0</v>
      </c>
      <c r="AA3797" s="38">
        <v>0</v>
      </c>
      <c r="AB3797" s="38">
        <v>0</v>
      </c>
      <c r="AC3797" s="38">
        <v>0</v>
      </c>
      <c r="AD3797" s="38" t="s">
        <v>47</v>
      </c>
    </row>
    <row r="3798" spans="1:30" s="27" customFormat="1" ht="15" customHeight="1" x14ac:dyDescent="0.25">
      <c r="A3798" s="39" t="s">
        <v>39</v>
      </c>
      <c r="B3798" s="39" t="s">
        <v>3852</v>
      </c>
      <c r="C3798" s="86">
        <v>42767</v>
      </c>
      <c r="D3798" s="29">
        <f>+VLOOKUP(B3798,'[2]HG-Mexico by Contract'!$B$8:$G$4512,6,FALSE)</f>
        <v>319669</v>
      </c>
      <c r="E3798" s="29"/>
      <c r="F3798" s="39" t="s">
        <v>41</v>
      </c>
      <c r="G3798" s="39" t="s">
        <v>42</v>
      </c>
      <c r="H3798" s="39" t="s">
        <v>44</v>
      </c>
      <c r="I3798" s="40">
        <v>216658.1</v>
      </c>
      <c r="J3798" s="32">
        <f t="shared" si="177"/>
        <v>216658.1</v>
      </c>
      <c r="K3798" s="31">
        <v>0</v>
      </c>
      <c r="L3798" s="31">
        <v>0</v>
      </c>
      <c r="M3798" s="31">
        <v>0</v>
      </c>
      <c r="N3798" s="31">
        <v>0</v>
      </c>
      <c r="O3798" s="33">
        <f t="shared" si="178"/>
        <v>0</v>
      </c>
      <c r="P3798" s="34" t="str">
        <f t="shared" si="179"/>
        <v>1-30</v>
      </c>
      <c r="Q3798" s="35" t="s">
        <v>555</v>
      </c>
      <c r="R3798" s="31">
        <v>0</v>
      </c>
      <c r="S3798" s="31">
        <v>0</v>
      </c>
      <c r="T3798" s="31" t="s">
        <v>45</v>
      </c>
      <c r="U3798" s="41" t="s">
        <v>46</v>
      </c>
      <c r="V3798" s="42">
        <v>216658.1</v>
      </c>
      <c r="W3798" s="43">
        <v>216658.1</v>
      </c>
      <c r="X3798" s="38">
        <v>0</v>
      </c>
      <c r="Y3798" s="38">
        <v>0</v>
      </c>
      <c r="Z3798" s="38">
        <v>0</v>
      </c>
      <c r="AA3798" s="38">
        <v>0</v>
      </c>
      <c r="AB3798" s="38">
        <v>0</v>
      </c>
      <c r="AC3798" s="38">
        <v>0</v>
      </c>
      <c r="AD3798" s="38" t="s">
        <v>47</v>
      </c>
    </row>
    <row r="3799" spans="1:30" s="27" customFormat="1" ht="15" customHeight="1" x14ac:dyDescent="0.25">
      <c r="A3799" s="28" t="s">
        <v>39</v>
      </c>
      <c r="B3799" s="28" t="s">
        <v>3853</v>
      </c>
      <c r="C3799" s="85">
        <v>42767</v>
      </c>
      <c r="D3799" s="29">
        <f>+VLOOKUP(B3799,'[2]HG-Mexico by Contract'!$B$8:$G$4512,6,FALSE)</f>
        <v>319669</v>
      </c>
      <c r="E3799" s="29"/>
      <c r="F3799" s="28" t="s">
        <v>41</v>
      </c>
      <c r="G3799" s="28" t="s">
        <v>42</v>
      </c>
      <c r="H3799" s="28" t="s">
        <v>44</v>
      </c>
      <c r="I3799" s="31">
        <v>189418.71</v>
      </c>
      <c r="J3799" s="32">
        <f t="shared" si="177"/>
        <v>189418.71</v>
      </c>
      <c r="K3799" s="31">
        <v>0</v>
      </c>
      <c r="L3799" s="31">
        <v>0</v>
      </c>
      <c r="M3799" s="31">
        <v>0</v>
      </c>
      <c r="N3799" s="31">
        <v>0</v>
      </c>
      <c r="O3799" s="33">
        <f t="shared" si="178"/>
        <v>0</v>
      </c>
      <c r="P3799" s="34" t="str">
        <f t="shared" si="179"/>
        <v>1-30</v>
      </c>
      <c r="Q3799" s="35" t="s">
        <v>555</v>
      </c>
      <c r="R3799" s="31">
        <v>0</v>
      </c>
      <c r="S3799" s="31">
        <v>0</v>
      </c>
      <c r="T3799" s="31" t="s">
        <v>45</v>
      </c>
      <c r="U3799" s="36" t="s">
        <v>46</v>
      </c>
      <c r="V3799" s="37">
        <v>189418.71</v>
      </c>
      <c r="W3799" s="38">
        <v>189418.71</v>
      </c>
      <c r="X3799" s="38">
        <v>0</v>
      </c>
      <c r="Y3799" s="38">
        <v>0</v>
      </c>
      <c r="Z3799" s="38">
        <v>0</v>
      </c>
      <c r="AA3799" s="38">
        <v>0</v>
      </c>
      <c r="AB3799" s="38">
        <v>0</v>
      </c>
      <c r="AC3799" s="38">
        <v>0</v>
      </c>
      <c r="AD3799" s="38" t="s">
        <v>47</v>
      </c>
    </row>
    <row r="3800" spans="1:30" s="27" customFormat="1" ht="15" customHeight="1" x14ac:dyDescent="0.25">
      <c r="A3800" s="39" t="s">
        <v>39</v>
      </c>
      <c r="B3800" s="39" t="s">
        <v>3854</v>
      </c>
      <c r="C3800" s="86">
        <v>42767</v>
      </c>
      <c r="D3800" s="29">
        <f>+VLOOKUP(B3800,'[2]HG-Mexico by Contract'!$B$8:$G$4512,6,FALSE)</f>
        <v>317808</v>
      </c>
      <c r="E3800" s="29"/>
      <c r="F3800" s="39" t="s">
        <v>41</v>
      </c>
      <c r="G3800" s="39" t="s">
        <v>42</v>
      </c>
      <c r="H3800" s="39" t="s">
        <v>63</v>
      </c>
      <c r="I3800" s="40">
        <v>1190575.8500000001</v>
      </c>
      <c r="J3800" s="32">
        <f t="shared" si="177"/>
        <v>59802.624952090249</v>
      </c>
      <c r="K3800" s="31">
        <v>0</v>
      </c>
      <c r="L3800" s="31">
        <v>0</v>
      </c>
      <c r="M3800" s="31">
        <v>0</v>
      </c>
      <c r="N3800" s="31">
        <v>0</v>
      </c>
      <c r="O3800" s="33">
        <f t="shared" si="178"/>
        <v>0</v>
      </c>
      <c r="P3800" s="34" t="str">
        <f t="shared" si="179"/>
        <v>1-30</v>
      </c>
      <c r="Q3800" s="35" t="s">
        <v>555</v>
      </c>
      <c r="R3800" s="31">
        <v>0</v>
      </c>
      <c r="S3800" s="31">
        <v>0</v>
      </c>
      <c r="T3800" s="31" t="s">
        <v>45</v>
      </c>
      <c r="U3800" s="41" t="s">
        <v>64</v>
      </c>
      <c r="V3800" s="42">
        <v>59802.6249455</v>
      </c>
      <c r="W3800" s="43">
        <v>59802.6249455</v>
      </c>
      <c r="X3800" s="38">
        <v>0</v>
      </c>
      <c r="Y3800" s="38">
        <v>0</v>
      </c>
      <c r="Z3800" s="38">
        <v>0</v>
      </c>
      <c r="AA3800" s="38">
        <v>0</v>
      </c>
      <c r="AB3800" s="38">
        <v>0</v>
      </c>
      <c r="AC3800" s="38">
        <v>0</v>
      </c>
      <c r="AD3800" s="38" t="s">
        <v>47</v>
      </c>
    </row>
    <row r="3801" spans="1:30" s="27" customFormat="1" ht="15" customHeight="1" x14ac:dyDescent="0.25">
      <c r="A3801" s="28" t="s">
        <v>39</v>
      </c>
      <c r="B3801" s="28" t="s">
        <v>3855</v>
      </c>
      <c r="C3801" s="85">
        <v>42767</v>
      </c>
      <c r="D3801" s="29">
        <f>+VLOOKUP(B3801,'[2]HG-Mexico by Contract'!$B$8:$G$4512,6,FALSE)</f>
        <v>319669</v>
      </c>
      <c r="E3801" s="29"/>
      <c r="F3801" s="28" t="s">
        <v>41</v>
      </c>
      <c r="G3801" s="28" t="s">
        <v>42</v>
      </c>
      <c r="H3801" s="28" t="s">
        <v>63</v>
      </c>
      <c r="I3801" s="31">
        <v>5267995.95</v>
      </c>
      <c r="J3801" s="32">
        <f t="shared" si="177"/>
        <v>264611.43659766018</v>
      </c>
      <c r="K3801" s="31">
        <v>0</v>
      </c>
      <c r="L3801" s="31">
        <v>0</v>
      </c>
      <c r="M3801" s="31">
        <v>0</v>
      </c>
      <c r="N3801" s="31">
        <v>0</v>
      </c>
      <c r="O3801" s="33">
        <f t="shared" si="178"/>
        <v>0</v>
      </c>
      <c r="P3801" s="34" t="str">
        <f t="shared" si="179"/>
        <v>1-30</v>
      </c>
      <c r="Q3801" s="35" t="s">
        <v>555</v>
      </c>
      <c r="R3801" s="31">
        <v>0</v>
      </c>
      <c r="S3801" s="31">
        <v>0</v>
      </c>
      <c r="T3801" s="31" t="s">
        <v>45</v>
      </c>
      <c r="U3801" s="36" t="s">
        <v>64</v>
      </c>
      <c r="V3801" s="37">
        <v>264611.43656850001</v>
      </c>
      <c r="W3801" s="38">
        <v>264611.43656850001</v>
      </c>
      <c r="X3801" s="38">
        <v>0</v>
      </c>
      <c r="Y3801" s="38">
        <v>0</v>
      </c>
      <c r="Z3801" s="38">
        <v>0</v>
      </c>
      <c r="AA3801" s="38">
        <v>0</v>
      </c>
      <c r="AB3801" s="38">
        <v>0</v>
      </c>
      <c r="AC3801" s="38">
        <v>0</v>
      </c>
      <c r="AD3801" s="38" t="s">
        <v>47</v>
      </c>
    </row>
    <row r="3802" spans="1:30" s="27" customFormat="1" ht="15" customHeight="1" x14ac:dyDescent="0.25">
      <c r="A3802" s="39" t="s">
        <v>39</v>
      </c>
      <c r="B3802" s="39" t="s">
        <v>3856</v>
      </c>
      <c r="C3802" s="86">
        <v>42767</v>
      </c>
      <c r="D3802" s="29">
        <f>+VLOOKUP(B3802,'[2]HG-Mexico by Contract'!$B$8:$G$4512,6,FALSE)</f>
        <v>319080</v>
      </c>
      <c r="E3802" s="29"/>
      <c r="F3802" s="39" t="s">
        <v>41</v>
      </c>
      <c r="G3802" s="39" t="s">
        <v>42</v>
      </c>
      <c r="H3802" s="39" t="s">
        <v>44</v>
      </c>
      <c r="I3802" s="40">
        <v>282206.53000000003</v>
      </c>
      <c r="J3802" s="32">
        <f t="shared" si="177"/>
        <v>282206.53000000003</v>
      </c>
      <c r="K3802" s="31">
        <v>0</v>
      </c>
      <c r="L3802" s="31">
        <v>0</v>
      </c>
      <c r="M3802" s="31">
        <v>0</v>
      </c>
      <c r="N3802" s="31">
        <v>0</v>
      </c>
      <c r="O3802" s="33">
        <f t="shared" si="178"/>
        <v>0</v>
      </c>
      <c r="P3802" s="34" t="str">
        <f t="shared" si="179"/>
        <v>1-30</v>
      </c>
      <c r="Q3802" s="35" t="s">
        <v>3243</v>
      </c>
      <c r="R3802" s="31">
        <v>0</v>
      </c>
      <c r="S3802" s="31">
        <v>0</v>
      </c>
      <c r="T3802" s="31" t="s">
        <v>45</v>
      </c>
      <c r="U3802" s="41" t="s">
        <v>46</v>
      </c>
      <c r="V3802" s="42">
        <v>282206.53000000003</v>
      </c>
      <c r="W3802" s="43">
        <v>282206.53000000003</v>
      </c>
      <c r="X3802" s="38">
        <v>0</v>
      </c>
      <c r="Y3802" s="38">
        <v>0</v>
      </c>
      <c r="Z3802" s="38">
        <v>0</v>
      </c>
      <c r="AA3802" s="38">
        <v>0</v>
      </c>
      <c r="AB3802" s="38">
        <v>0</v>
      </c>
      <c r="AC3802" s="38">
        <v>0</v>
      </c>
      <c r="AD3802" s="38" t="s">
        <v>47</v>
      </c>
    </row>
    <row r="3803" spans="1:30" s="27" customFormat="1" ht="15" customHeight="1" x14ac:dyDescent="0.25">
      <c r="A3803" s="28" t="s">
        <v>39</v>
      </c>
      <c r="B3803" s="28" t="s">
        <v>3857</v>
      </c>
      <c r="C3803" s="85">
        <v>42767</v>
      </c>
      <c r="D3803" s="29">
        <f>+VLOOKUP(B3803,'[2]HG-Mexico by Contract'!$B$8:$G$4512,6,FALSE)</f>
        <v>312682</v>
      </c>
      <c r="E3803" s="29"/>
      <c r="F3803" s="28" t="s">
        <v>41</v>
      </c>
      <c r="G3803" s="28" t="s">
        <v>42</v>
      </c>
      <c r="H3803" s="28" t="s">
        <v>63</v>
      </c>
      <c r="I3803" s="31">
        <v>805622.92</v>
      </c>
      <c r="J3803" s="32">
        <f t="shared" si="177"/>
        <v>40466.439276059406</v>
      </c>
      <c r="K3803" s="31">
        <v>0</v>
      </c>
      <c r="L3803" s="31">
        <v>0</v>
      </c>
      <c r="M3803" s="31">
        <v>0</v>
      </c>
      <c r="N3803" s="31">
        <v>0</v>
      </c>
      <c r="O3803" s="33">
        <f t="shared" si="178"/>
        <v>0</v>
      </c>
      <c r="P3803" s="34" t="str">
        <f t="shared" si="179"/>
        <v>1-30</v>
      </c>
      <c r="Q3803" s="35" t="s">
        <v>555</v>
      </c>
      <c r="R3803" s="31">
        <v>0</v>
      </c>
      <c r="S3803" s="31">
        <v>0</v>
      </c>
      <c r="T3803" s="31" t="s">
        <v>45</v>
      </c>
      <c r="U3803" s="36" t="s">
        <v>64</v>
      </c>
      <c r="V3803" s="37">
        <v>40466.4392716</v>
      </c>
      <c r="W3803" s="38">
        <v>40466.4392716</v>
      </c>
      <c r="X3803" s="38">
        <v>0</v>
      </c>
      <c r="Y3803" s="38">
        <v>0</v>
      </c>
      <c r="Z3803" s="38">
        <v>0</v>
      </c>
      <c r="AA3803" s="38">
        <v>0</v>
      </c>
      <c r="AB3803" s="38">
        <v>0</v>
      </c>
      <c r="AC3803" s="38">
        <v>0</v>
      </c>
      <c r="AD3803" s="38" t="s">
        <v>47</v>
      </c>
    </row>
    <row r="3804" spans="1:30" s="27" customFormat="1" ht="15" customHeight="1" x14ac:dyDescent="0.25">
      <c r="A3804" s="39" t="s">
        <v>39</v>
      </c>
      <c r="B3804" s="39" t="s">
        <v>3858</v>
      </c>
      <c r="C3804" s="86">
        <v>42767</v>
      </c>
      <c r="D3804" s="29">
        <f>+VLOOKUP(B3804,'[2]HG-Mexico by Contract'!$B$8:$G$4512,6,FALSE)</f>
        <v>312218</v>
      </c>
      <c r="E3804" s="29"/>
      <c r="F3804" s="39" t="s">
        <v>41</v>
      </c>
      <c r="G3804" s="39" t="s">
        <v>42</v>
      </c>
      <c r="H3804" s="39" t="s">
        <v>63</v>
      </c>
      <c r="I3804" s="40">
        <v>12188010.67</v>
      </c>
      <c r="J3804" s="32">
        <f t="shared" si="177"/>
        <v>612203.77602156484</v>
      </c>
      <c r="K3804" s="31">
        <v>0</v>
      </c>
      <c r="L3804" s="31">
        <v>0</v>
      </c>
      <c r="M3804" s="31">
        <v>0</v>
      </c>
      <c r="N3804" s="31">
        <v>0</v>
      </c>
      <c r="O3804" s="33">
        <f t="shared" si="178"/>
        <v>0</v>
      </c>
      <c r="P3804" s="34" t="str">
        <f t="shared" si="179"/>
        <v>1-30</v>
      </c>
      <c r="Q3804" s="35" t="s">
        <v>555</v>
      </c>
      <c r="R3804" s="31">
        <v>0</v>
      </c>
      <c r="S3804" s="31">
        <v>0</v>
      </c>
      <c r="T3804" s="31" t="s">
        <v>45</v>
      </c>
      <c r="U3804" s="41" t="s">
        <v>64</v>
      </c>
      <c r="V3804" s="42">
        <v>612203.77595409995</v>
      </c>
      <c r="W3804" s="43">
        <v>612203.77595409995</v>
      </c>
      <c r="X3804" s="38">
        <v>0</v>
      </c>
      <c r="Y3804" s="38">
        <v>0</v>
      </c>
      <c r="Z3804" s="38">
        <v>0</v>
      </c>
      <c r="AA3804" s="38">
        <v>0</v>
      </c>
      <c r="AB3804" s="38">
        <v>0</v>
      </c>
      <c r="AC3804" s="38">
        <v>0</v>
      </c>
      <c r="AD3804" s="38" t="s">
        <v>47</v>
      </c>
    </row>
    <row r="3805" spans="1:30" s="27" customFormat="1" ht="15" customHeight="1" x14ac:dyDescent="0.25">
      <c r="A3805" s="28" t="s">
        <v>39</v>
      </c>
      <c r="B3805" s="28" t="s">
        <v>3859</v>
      </c>
      <c r="C3805" s="85">
        <v>42767</v>
      </c>
      <c r="D3805" s="29">
        <f>+VLOOKUP(B3805,'[2]HG-Mexico by Contract'!$B$8:$G$4512,6,FALSE)</f>
        <v>542310</v>
      </c>
      <c r="E3805" s="29"/>
      <c r="F3805" s="28" t="s">
        <v>41</v>
      </c>
      <c r="G3805" s="28" t="s">
        <v>42</v>
      </c>
      <c r="H3805" s="28" t="s">
        <v>63</v>
      </c>
      <c r="I3805" s="31">
        <v>3225297.09</v>
      </c>
      <c r="J3805" s="32">
        <f t="shared" si="177"/>
        <v>162006.67284855313</v>
      </c>
      <c r="K3805" s="31">
        <v>0</v>
      </c>
      <c r="L3805" s="31">
        <v>0</v>
      </c>
      <c r="M3805" s="31">
        <v>0</v>
      </c>
      <c r="N3805" s="31">
        <v>0</v>
      </c>
      <c r="O3805" s="33">
        <f t="shared" si="178"/>
        <v>0</v>
      </c>
      <c r="P3805" s="34" t="str">
        <f t="shared" si="179"/>
        <v>1-30</v>
      </c>
      <c r="Q3805" s="35" t="s">
        <v>555</v>
      </c>
      <c r="R3805" s="31">
        <v>0</v>
      </c>
      <c r="S3805" s="31">
        <v>0</v>
      </c>
      <c r="T3805" s="31" t="s">
        <v>45</v>
      </c>
      <c r="U3805" s="36" t="s">
        <v>64</v>
      </c>
      <c r="V3805" s="37">
        <v>162006.6728307</v>
      </c>
      <c r="W3805" s="38">
        <v>162006.6728307</v>
      </c>
      <c r="X3805" s="38">
        <v>0</v>
      </c>
      <c r="Y3805" s="38">
        <v>0</v>
      </c>
      <c r="Z3805" s="38">
        <v>0</v>
      </c>
      <c r="AA3805" s="38">
        <v>0</v>
      </c>
      <c r="AB3805" s="38">
        <v>0</v>
      </c>
      <c r="AC3805" s="38">
        <v>0</v>
      </c>
      <c r="AD3805" s="38" t="s">
        <v>47</v>
      </c>
    </row>
    <row r="3806" spans="1:30" s="27" customFormat="1" ht="15" customHeight="1" x14ac:dyDescent="0.25">
      <c r="A3806" s="39" t="s">
        <v>39</v>
      </c>
      <c r="B3806" s="39" t="s">
        <v>3860</v>
      </c>
      <c r="C3806" s="86">
        <v>42767</v>
      </c>
      <c r="D3806" s="29">
        <f>+VLOOKUP(B3806,'[2]HG-Mexico by Contract'!$B$8:$G$4512,6,FALSE)</f>
        <v>546328</v>
      </c>
      <c r="E3806" s="29"/>
      <c r="F3806" s="39" t="s">
        <v>41</v>
      </c>
      <c r="G3806" s="39" t="s">
        <v>42</v>
      </c>
      <c r="H3806" s="39" t="s">
        <v>63</v>
      </c>
      <c r="I3806" s="40">
        <v>1898993.34</v>
      </c>
      <c r="J3806" s="32">
        <f t="shared" si="177"/>
        <v>95386.435478711588</v>
      </c>
      <c r="K3806" s="31">
        <v>0</v>
      </c>
      <c r="L3806" s="31">
        <v>0</v>
      </c>
      <c r="M3806" s="31">
        <v>0</v>
      </c>
      <c r="N3806" s="31">
        <v>0</v>
      </c>
      <c r="O3806" s="33">
        <f t="shared" si="178"/>
        <v>0</v>
      </c>
      <c r="P3806" s="34" t="str">
        <f t="shared" si="179"/>
        <v>1-30</v>
      </c>
      <c r="Q3806" s="35" t="s">
        <v>555</v>
      </c>
      <c r="R3806" s="31">
        <v>0</v>
      </c>
      <c r="S3806" s="31">
        <v>0</v>
      </c>
      <c r="T3806" s="31" t="s">
        <v>45</v>
      </c>
      <c r="U3806" s="41" t="s">
        <v>64</v>
      </c>
      <c r="V3806" s="42">
        <v>95386.435468199998</v>
      </c>
      <c r="W3806" s="43">
        <v>95386.435468199998</v>
      </c>
      <c r="X3806" s="38">
        <v>0</v>
      </c>
      <c r="Y3806" s="38">
        <v>0</v>
      </c>
      <c r="Z3806" s="38">
        <v>0</v>
      </c>
      <c r="AA3806" s="38">
        <v>0</v>
      </c>
      <c r="AB3806" s="38">
        <v>0</v>
      </c>
      <c r="AC3806" s="38">
        <v>0</v>
      </c>
      <c r="AD3806" s="38" t="s">
        <v>47</v>
      </c>
    </row>
    <row r="3807" spans="1:30" s="27" customFormat="1" ht="15" customHeight="1" x14ac:dyDescent="0.25">
      <c r="A3807" s="28" t="s">
        <v>39</v>
      </c>
      <c r="B3807" s="28" t="s">
        <v>3861</v>
      </c>
      <c r="C3807" s="85">
        <v>42767</v>
      </c>
      <c r="D3807" s="29">
        <f>+VLOOKUP(B3807,'[2]HG-Mexico by Contract'!$B$8:$G$4512,6,FALSE)</f>
        <v>312682</v>
      </c>
      <c r="E3807" s="29"/>
      <c r="F3807" s="28" t="s">
        <v>41</v>
      </c>
      <c r="G3807" s="28" t="s">
        <v>42</v>
      </c>
      <c r="H3807" s="28" t="s">
        <v>63</v>
      </c>
      <c r="I3807" s="31">
        <v>5650601.6799999997</v>
      </c>
      <c r="J3807" s="32">
        <f t="shared" si="177"/>
        <v>283829.72241767799</v>
      </c>
      <c r="K3807" s="31">
        <v>0</v>
      </c>
      <c r="L3807" s="31">
        <v>0</v>
      </c>
      <c r="M3807" s="31">
        <v>0</v>
      </c>
      <c r="N3807" s="31">
        <v>0</v>
      </c>
      <c r="O3807" s="33">
        <f t="shared" si="178"/>
        <v>0</v>
      </c>
      <c r="P3807" s="34" t="str">
        <f t="shared" si="179"/>
        <v>1-30</v>
      </c>
      <c r="Q3807" s="35" t="s">
        <v>555</v>
      </c>
      <c r="R3807" s="31">
        <v>0</v>
      </c>
      <c r="S3807" s="31">
        <v>0</v>
      </c>
      <c r="T3807" s="31" t="s">
        <v>45</v>
      </c>
      <c r="U3807" s="36" t="s">
        <v>64</v>
      </c>
      <c r="V3807" s="37">
        <v>283829.72238639998</v>
      </c>
      <c r="W3807" s="38">
        <v>283829.72238639998</v>
      </c>
      <c r="X3807" s="38">
        <v>0</v>
      </c>
      <c r="Y3807" s="38">
        <v>0</v>
      </c>
      <c r="Z3807" s="38">
        <v>0</v>
      </c>
      <c r="AA3807" s="38">
        <v>0</v>
      </c>
      <c r="AB3807" s="38">
        <v>0</v>
      </c>
      <c r="AC3807" s="38">
        <v>0</v>
      </c>
      <c r="AD3807" s="38" t="s">
        <v>47</v>
      </c>
    </row>
    <row r="3808" spans="1:30" s="27" customFormat="1" ht="15" customHeight="1" x14ac:dyDescent="0.25">
      <c r="A3808" s="39" t="s">
        <v>39</v>
      </c>
      <c r="B3808" s="39" t="s">
        <v>3862</v>
      </c>
      <c r="C3808" s="86">
        <v>42767</v>
      </c>
      <c r="D3808" s="29">
        <f>+VLOOKUP(B3808,'[2]HG-Mexico by Contract'!$B$8:$G$4512,6,FALSE)</f>
        <v>314798</v>
      </c>
      <c r="E3808" s="29"/>
      <c r="F3808" s="39" t="s">
        <v>62</v>
      </c>
      <c r="G3808" s="39" t="s">
        <v>42</v>
      </c>
      <c r="H3808" s="39" t="s">
        <v>44</v>
      </c>
      <c r="I3808" s="40">
        <v>125282.71</v>
      </c>
      <c r="J3808" s="32">
        <f t="shared" si="177"/>
        <v>125282.71</v>
      </c>
      <c r="K3808" s="31">
        <v>0</v>
      </c>
      <c r="L3808" s="31">
        <v>0</v>
      </c>
      <c r="M3808" s="31">
        <v>0</v>
      </c>
      <c r="N3808" s="31">
        <v>0</v>
      </c>
      <c r="O3808" s="33">
        <f t="shared" si="178"/>
        <v>0</v>
      </c>
      <c r="P3808" s="34" t="str">
        <f t="shared" si="179"/>
        <v>1-30</v>
      </c>
      <c r="Q3808" s="35" t="s">
        <v>3243</v>
      </c>
      <c r="R3808" s="31">
        <v>0</v>
      </c>
      <c r="S3808" s="31">
        <v>0</v>
      </c>
      <c r="T3808" s="31" t="s">
        <v>45</v>
      </c>
      <c r="U3808" s="41" t="s">
        <v>46</v>
      </c>
      <c r="V3808" s="42">
        <v>125282.71</v>
      </c>
      <c r="W3808" s="43">
        <v>125282.71</v>
      </c>
      <c r="X3808" s="38">
        <v>0</v>
      </c>
      <c r="Y3808" s="38">
        <v>0</v>
      </c>
      <c r="Z3808" s="38">
        <v>0</v>
      </c>
      <c r="AA3808" s="38">
        <v>0</v>
      </c>
      <c r="AB3808" s="38">
        <v>0</v>
      </c>
      <c r="AC3808" s="38">
        <v>0</v>
      </c>
      <c r="AD3808" s="38" t="s">
        <v>47</v>
      </c>
    </row>
    <row r="3809" spans="1:30" s="27" customFormat="1" ht="15" customHeight="1" x14ac:dyDescent="0.25">
      <c r="A3809" s="28" t="s">
        <v>39</v>
      </c>
      <c r="B3809" s="28" t="s">
        <v>3863</v>
      </c>
      <c r="C3809" s="85">
        <v>42767</v>
      </c>
      <c r="D3809" s="29">
        <f>+VLOOKUP(B3809,'[2]HG-Mexico by Contract'!$B$8:$G$4512,6,FALSE)</f>
        <v>313002</v>
      </c>
      <c r="E3809" s="29"/>
      <c r="F3809" s="28" t="s">
        <v>62</v>
      </c>
      <c r="G3809" s="28" t="s">
        <v>42</v>
      </c>
      <c r="H3809" s="28" t="s">
        <v>44</v>
      </c>
      <c r="I3809" s="31">
        <v>2004065.06</v>
      </c>
      <c r="J3809" s="32">
        <f t="shared" si="177"/>
        <v>2004065.06</v>
      </c>
      <c r="K3809" s="31">
        <v>0</v>
      </c>
      <c r="L3809" s="31">
        <v>0</v>
      </c>
      <c r="M3809" s="31">
        <v>0</v>
      </c>
      <c r="N3809" s="31">
        <v>0</v>
      </c>
      <c r="O3809" s="33">
        <f t="shared" si="178"/>
        <v>0</v>
      </c>
      <c r="P3809" s="34" t="str">
        <f t="shared" si="179"/>
        <v>1-30</v>
      </c>
      <c r="Q3809" s="35" t="s">
        <v>3732</v>
      </c>
      <c r="R3809" s="31">
        <v>0</v>
      </c>
      <c r="S3809" s="31">
        <v>0</v>
      </c>
      <c r="T3809" s="31" t="s">
        <v>45</v>
      </c>
      <c r="U3809" s="36" t="s">
        <v>46</v>
      </c>
      <c r="V3809" s="37">
        <v>2004065.06</v>
      </c>
      <c r="W3809" s="38">
        <v>2004065.06</v>
      </c>
      <c r="X3809" s="38">
        <v>0</v>
      </c>
      <c r="Y3809" s="38">
        <v>0</v>
      </c>
      <c r="Z3809" s="38">
        <v>0</v>
      </c>
      <c r="AA3809" s="38">
        <v>0</v>
      </c>
      <c r="AB3809" s="38">
        <v>0</v>
      </c>
      <c r="AC3809" s="38">
        <v>0</v>
      </c>
      <c r="AD3809" s="38" t="s">
        <v>47</v>
      </c>
    </row>
    <row r="3810" spans="1:30" s="27" customFormat="1" ht="15" customHeight="1" x14ac:dyDescent="0.25">
      <c r="A3810" s="39" t="s">
        <v>39</v>
      </c>
      <c r="B3810" s="39" t="s">
        <v>3864</v>
      </c>
      <c r="C3810" s="86">
        <v>42767</v>
      </c>
      <c r="D3810" s="29">
        <f>+VLOOKUP(B3810,'[2]HG-Mexico by Contract'!$B$8:$G$4512,6,FALSE)</f>
        <v>319909</v>
      </c>
      <c r="E3810" s="29"/>
      <c r="F3810" s="39" t="s">
        <v>41</v>
      </c>
      <c r="G3810" s="39" t="s">
        <v>42</v>
      </c>
      <c r="H3810" s="39" t="s">
        <v>63</v>
      </c>
      <c r="I3810" s="40">
        <v>296210.09000000003</v>
      </c>
      <c r="J3810" s="32">
        <f t="shared" si="177"/>
        <v>14878.632822339627</v>
      </c>
      <c r="K3810" s="31">
        <v>0</v>
      </c>
      <c r="L3810" s="31">
        <v>0</v>
      </c>
      <c r="M3810" s="31">
        <v>0</v>
      </c>
      <c r="N3810" s="31">
        <v>0</v>
      </c>
      <c r="O3810" s="33">
        <f t="shared" si="178"/>
        <v>0</v>
      </c>
      <c r="P3810" s="34" t="str">
        <f t="shared" si="179"/>
        <v>1-30</v>
      </c>
      <c r="Q3810" s="35" t="s">
        <v>555</v>
      </c>
      <c r="R3810" s="31">
        <v>0</v>
      </c>
      <c r="S3810" s="31">
        <v>0</v>
      </c>
      <c r="T3810" s="31" t="s">
        <v>45</v>
      </c>
      <c r="U3810" s="41" t="s">
        <v>64</v>
      </c>
      <c r="V3810" s="42">
        <v>14878.632820700001</v>
      </c>
      <c r="W3810" s="43">
        <v>14878.632820700001</v>
      </c>
      <c r="X3810" s="38">
        <v>0</v>
      </c>
      <c r="Y3810" s="38">
        <v>0</v>
      </c>
      <c r="Z3810" s="38">
        <v>0</v>
      </c>
      <c r="AA3810" s="38">
        <v>0</v>
      </c>
      <c r="AB3810" s="38">
        <v>0</v>
      </c>
      <c r="AC3810" s="38">
        <v>0</v>
      </c>
      <c r="AD3810" s="38" t="s">
        <v>47</v>
      </c>
    </row>
    <row r="3811" spans="1:30" s="27" customFormat="1" ht="15" customHeight="1" x14ac:dyDescent="0.25">
      <c r="A3811" s="28" t="s">
        <v>39</v>
      </c>
      <c r="B3811" s="28" t="s">
        <v>3865</v>
      </c>
      <c r="C3811" s="85">
        <v>42767</v>
      </c>
      <c r="D3811" s="29">
        <f>+VLOOKUP(B3811,'[2]HG-Mexico by Contract'!$B$8:$G$4512,6,FALSE)</f>
        <v>314798</v>
      </c>
      <c r="E3811" s="29"/>
      <c r="F3811" s="28" t="s">
        <v>62</v>
      </c>
      <c r="G3811" s="28" t="s">
        <v>42</v>
      </c>
      <c r="H3811" s="28" t="s">
        <v>44</v>
      </c>
      <c r="I3811" s="31">
        <v>1043049.22</v>
      </c>
      <c r="J3811" s="32">
        <f t="shared" si="177"/>
        <v>1043049.22</v>
      </c>
      <c r="K3811" s="31">
        <v>0</v>
      </c>
      <c r="L3811" s="31">
        <v>0</v>
      </c>
      <c r="M3811" s="31">
        <v>0</v>
      </c>
      <c r="N3811" s="31">
        <v>0</v>
      </c>
      <c r="O3811" s="33">
        <f t="shared" si="178"/>
        <v>0</v>
      </c>
      <c r="P3811" s="34" t="str">
        <f t="shared" si="179"/>
        <v>1-30</v>
      </c>
      <c r="Q3811" s="35" t="s">
        <v>3243</v>
      </c>
      <c r="R3811" s="31">
        <v>0</v>
      </c>
      <c r="S3811" s="31">
        <v>0</v>
      </c>
      <c r="T3811" s="31" t="s">
        <v>45</v>
      </c>
      <c r="U3811" s="36" t="s">
        <v>46</v>
      </c>
      <c r="V3811" s="37">
        <v>1043049.22</v>
      </c>
      <c r="W3811" s="38">
        <v>1043049.22</v>
      </c>
      <c r="X3811" s="38">
        <v>0</v>
      </c>
      <c r="Y3811" s="38">
        <v>0</v>
      </c>
      <c r="Z3811" s="38">
        <v>0</v>
      </c>
      <c r="AA3811" s="38">
        <v>0</v>
      </c>
      <c r="AB3811" s="38">
        <v>0</v>
      </c>
      <c r="AC3811" s="38">
        <v>0</v>
      </c>
      <c r="AD3811" s="38" t="s">
        <v>47</v>
      </c>
    </row>
    <row r="3812" spans="1:30" s="27" customFormat="1" ht="15" customHeight="1" x14ac:dyDescent="0.25">
      <c r="A3812" s="39" t="s">
        <v>39</v>
      </c>
      <c r="B3812" s="39" t="s">
        <v>3866</v>
      </c>
      <c r="C3812" s="86">
        <v>42767</v>
      </c>
      <c r="D3812" s="29">
        <f>+VLOOKUP(B3812,'[2]HG-Mexico by Contract'!$B$8:$G$4512,6,FALSE)</f>
        <v>315150</v>
      </c>
      <c r="E3812" s="29"/>
      <c r="F3812" s="39" t="s">
        <v>41</v>
      </c>
      <c r="G3812" s="39" t="s">
        <v>42</v>
      </c>
      <c r="H3812" s="39" t="s">
        <v>63</v>
      </c>
      <c r="I3812" s="40">
        <v>12025434.220000001</v>
      </c>
      <c r="J3812" s="32">
        <f t="shared" si="177"/>
        <v>604037.56093716493</v>
      </c>
      <c r="K3812" s="31">
        <v>0</v>
      </c>
      <c r="L3812" s="31">
        <v>0</v>
      </c>
      <c r="M3812" s="31">
        <v>0</v>
      </c>
      <c r="N3812" s="31">
        <v>0</v>
      </c>
      <c r="O3812" s="33">
        <f t="shared" si="178"/>
        <v>0</v>
      </c>
      <c r="P3812" s="34" t="str">
        <f t="shared" si="179"/>
        <v>1-30</v>
      </c>
      <c r="Q3812" s="35" t="s">
        <v>555</v>
      </c>
      <c r="R3812" s="31">
        <v>0</v>
      </c>
      <c r="S3812" s="31">
        <v>0</v>
      </c>
      <c r="T3812" s="31" t="s">
        <v>45</v>
      </c>
      <c r="U3812" s="41" t="s">
        <v>64</v>
      </c>
      <c r="V3812" s="42">
        <v>604037.56087060005</v>
      </c>
      <c r="W3812" s="43">
        <v>604037.56087060005</v>
      </c>
      <c r="X3812" s="38">
        <v>0</v>
      </c>
      <c r="Y3812" s="38">
        <v>0</v>
      </c>
      <c r="Z3812" s="38">
        <v>0</v>
      </c>
      <c r="AA3812" s="38">
        <v>0</v>
      </c>
      <c r="AB3812" s="38">
        <v>0</v>
      </c>
      <c r="AC3812" s="38">
        <v>0</v>
      </c>
      <c r="AD3812" s="38" t="s">
        <v>47</v>
      </c>
    </row>
    <row r="3813" spans="1:30" s="27" customFormat="1" ht="15" customHeight="1" x14ac:dyDescent="0.25">
      <c r="A3813" s="28" t="s">
        <v>39</v>
      </c>
      <c r="B3813" s="28" t="s">
        <v>3867</v>
      </c>
      <c r="C3813" s="85">
        <v>42767</v>
      </c>
      <c r="D3813" s="29">
        <f>+VLOOKUP(B3813,'[2]HG-Mexico by Contract'!$B$8:$G$4512,6,FALSE)</f>
        <v>318099</v>
      </c>
      <c r="E3813" s="29"/>
      <c r="F3813" s="28" t="s">
        <v>41</v>
      </c>
      <c r="G3813" s="28" t="s">
        <v>42</v>
      </c>
      <c r="H3813" s="28" t="s">
        <v>44</v>
      </c>
      <c r="I3813" s="31">
        <v>298556.68</v>
      </c>
      <c r="J3813" s="32">
        <f t="shared" si="177"/>
        <v>298556.68</v>
      </c>
      <c r="K3813" s="31">
        <v>0</v>
      </c>
      <c r="L3813" s="31">
        <v>0</v>
      </c>
      <c r="M3813" s="31">
        <v>0</v>
      </c>
      <c r="N3813" s="31">
        <v>0</v>
      </c>
      <c r="O3813" s="33">
        <f t="shared" si="178"/>
        <v>0</v>
      </c>
      <c r="P3813" s="34" t="str">
        <f t="shared" si="179"/>
        <v>1-30</v>
      </c>
      <c r="Q3813" s="35" t="s">
        <v>555</v>
      </c>
      <c r="R3813" s="31">
        <v>0</v>
      </c>
      <c r="S3813" s="31">
        <v>0</v>
      </c>
      <c r="T3813" s="31" t="s">
        <v>45</v>
      </c>
      <c r="U3813" s="36" t="s">
        <v>46</v>
      </c>
      <c r="V3813" s="37">
        <v>298556.68</v>
      </c>
      <c r="W3813" s="38">
        <v>298556.68</v>
      </c>
      <c r="X3813" s="38">
        <v>0</v>
      </c>
      <c r="Y3813" s="38">
        <v>0</v>
      </c>
      <c r="Z3813" s="38">
        <v>0</v>
      </c>
      <c r="AA3813" s="38">
        <v>0</v>
      </c>
      <c r="AB3813" s="38">
        <v>0</v>
      </c>
      <c r="AC3813" s="38">
        <v>0</v>
      </c>
      <c r="AD3813" s="38" t="s">
        <v>47</v>
      </c>
    </row>
    <row r="3814" spans="1:30" s="27" customFormat="1" ht="15" customHeight="1" x14ac:dyDescent="0.25">
      <c r="A3814" s="39" t="s">
        <v>39</v>
      </c>
      <c r="B3814" s="39" t="s">
        <v>3868</v>
      </c>
      <c r="C3814" s="86">
        <v>42767</v>
      </c>
      <c r="D3814" s="29">
        <f>+VLOOKUP(B3814,'[2]HG-Mexico by Contract'!$B$8:$G$4512,6,FALSE)</f>
        <v>314750</v>
      </c>
      <c r="E3814" s="29"/>
      <c r="F3814" s="39" t="s">
        <v>62</v>
      </c>
      <c r="G3814" s="39" t="s">
        <v>42</v>
      </c>
      <c r="H3814" s="39" t="s">
        <v>44</v>
      </c>
      <c r="I3814" s="40">
        <v>189043.81</v>
      </c>
      <c r="J3814" s="32">
        <f t="shared" si="177"/>
        <v>189043.81</v>
      </c>
      <c r="K3814" s="31">
        <v>0</v>
      </c>
      <c r="L3814" s="31">
        <v>0</v>
      </c>
      <c r="M3814" s="31">
        <v>0</v>
      </c>
      <c r="N3814" s="31">
        <v>0</v>
      </c>
      <c r="O3814" s="33">
        <f t="shared" si="178"/>
        <v>0</v>
      </c>
      <c r="P3814" s="34" t="str">
        <f t="shared" si="179"/>
        <v>1-30</v>
      </c>
      <c r="Q3814" s="35" t="s">
        <v>3243</v>
      </c>
      <c r="R3814" s="31">
        <v>0</v>
      </c>
      <c r="S3814" s="31">
        <v>0</v>
      </c>
      <c r="T3814" s="31" t="s">
        <v>45</v>
      </c>
      <c r="U3814" s="41" t="s">
        <v>46</v>
      </c>
      <c r="V3814" s="42">
        <v>189043.81</v>
      </c>
      <c r="W3814" s="43">
        <v>189043.81</v>
      </c>
      <c r="X3814" s="38">
        <v>0</v>
      </c>
      <c r="Y3814" s="38">
        <v>0</v>
      </c>
      <c r="Z3814" s="38">
        <v>0</v>
      </c>
      <c r="AA3814" s="38">
        <v>0</v>
      </c>
      <c r="AB3814" s="38">
        <v>0</v>
      </c>
      <c r="AC3814" s="38">
        <v>0</v>
      </c>
      <c r="AD3814" s="38" t="s">
        <v>47</v>
      </c>
    </row>
    <row r="3815" spans="1:30" s="27" customFormat="1" ht="15" customHeight="1" x14ac:dyDescent="0.25">
      <c r="A3815" s="28" t="s">
        <v>39</v>
      </c>
      <c r="B3815" s="28" t="s">
        <v>3869</v>
      </c>
      <c r="C3815" s="85">
        <v>42767</v>
      </c>
      <c r="D3815" s="29">
        <f>+VLOOKUP(B3815,'[2]HG-Mexico by Contract'!$B$8:$G$4512,6,FALSE)</f>
        <v>357563</v>
      </c>
      <c r="E3815" s="29"/>
      <c r="F3815" s="28" t="s">
        <v>41</v>
      </c>
      <c r="G3815" s="28" t="s">
        <v>42</v>
      </c>
      <c r="H3815" s="28" t="s">
        <v>44</v>
      </c>
      <c r="I3815" s="31">
        <v>533073.04</v>
      </c>
      <c r="J3815" s="32">
        <f t="shared" si="177"/>
        <v>533073.04</v>
      </c>
      <c r="K3815" s="31">
        <v>0</v>
      </c>
      <c r="L3815" s="31">
        <v>0</v>
      </c>
      <c r="M3815" s="31">
        <v>0</v>
      </c>
      <c r="N3815" s="31">
        <v>0</v>
      </c>
      <c r="O3815" s="33">
        <f t="shared" si="178"/>
        <v>0</v>
      </c>
      <c r="P3815" s="34" t="str">
        <f t="shared" si="179"/>
        <v>1-30</v>
      </c>
      <c r="Q3815" s="35" t="s">
        <v>3243</v>
      </c>
      <c r="R3815" s="31">
        <v>0</v>
      </c>
      <c r="S3815" s="31">
        <v>0</v>
      </c>
      <c r="T3815" s="31" t="s">
        <v>45</v>
      </c>
      <c r="U3815" s="36" t="s">
        <v>46</v>
      </c>
      <c r="V3815" s="37">
        <v>533073.04</v>
      </c>
      <c r="W3815" s="38">
        <v>533073.04</v>
      </c>
      <c r="X3815" s="38">
        <v>0</v>
      </c>
      <c r="Y3815" s="38">
        <v>0</v>
      </c>
      <c r="Z3815" s="38">
        <v>0</v>
      </c>
      <c r="AA3815" s="38">
        <v>0</v>
      </c>
      <c r="AB3815" s="38">
        <v>0</v>
      </c>
      <c r="AC3815" s="38">
        <v>0</v>
      </c>
      <c r="AD3815" s="38" t="s">
        <v>47</v>
      </c>
    </row>
    <row r="3816" spans="1:30" s="27" customFormat="1" ht="15" customHeight="1" x14ac:dyDescent="0.25">
      <c r="A3816" s="39" t="s">
        <v>39</v>
      </c>
      <c r="B3816" s="39" t="s">
        <v>3870</v>
      </c>
      <c r="C3816" s="86">
        <v>42767</v>
      </c>
      <c r="D3816" s="29">
        <f>+VLOOKUP(B3816,'[2]HG-Mexico by Contract'!$B$8:$G$4512,6,FALSE)</f>
        <v>309595</v>
      </c>
      <c r="E3816" s="29"/>
      <c r="F3816" s="39" t="s">
        <v>41</v>
      </c>
      <c r="G3816" s="39" t="s">
        <v>42</v>
      </c>
      <c r="H3816" s="39" t="s">
        <v>63</v>
      </c>
      <c r="I3816" s="40">
        <v>1771911.37</v>
      </c>
      <c r="J3816" s="32">
        <f t="shared" si="177"/>
        <v>89003.108124908147</v>
      </c>
      <c r="K3816" s="31">
        <v>0</v>
      </c>
      <c r="L3816" s="31">
        <v>0</v>
      </c>
      <c r="M3816" s="31">
        <v>0</v>
      </c>
      <c r="N3816" s="31">
        <v>0</v>
      </c>
      <c r="O3816" s="33">
        <f t="shared" si="178"/>
        <v>0</v>
      </c>
      <c r="P3816" s="34" t="str">
        <f t="shared" si="179"/>
        <v>1-30</v>
      </c>
      <c r="Q3816" s="35" t="s">
        <v>555</v>
      </c>
      <c r="R3816" s="31">
        <v>0</v>
      </c>
      <c r="S3816" s="31">
        <v>0</v>
      </c>
      <c r="T3816" s="31" t="s">
        <v>45</v>
      </c>
      <c r="U3816" s="41" t="s">
        <v>64</v>
      </c>
      <c r="V3816" s="42">
        <v>89003.108115099996</v>
      </c>
      <c r="W3816" s="43">
        <v>89003.108115099996</v>
      </c>
      <c r="X3816" s="38">
        <v>0</v>
      </c>
      <c r="Y3816" s="38">
        <v>0</v>
      </c>
      <c r="Z3816" s="38">
        <v>0</v>
      </c>
      <c r="AA3816" s="38">
        <v>0</v>
      </c>
      <c r="AB3816" s="38">
        <v>0</v>
      </c>
      <c r="AC3816" s="38">
        <v>0</v>
      </c>
      <c r="AD3816" s="38" t="s">
        <v>47</v>
      </c>
    </row>
    <row r="3817" spans="1:30" s="27" customFormat="1" ht="15" customHeight="1" x14ac:dyDescent="0.25">
      <c r="A3817" s="28" t="s">
        <v>39</v>
      </c>
      <c r="B3817" s="28" t="s">
        <v>3871</v>
      </c>
      <c r="C3817" s="85">
        <v>42767</v>
      </c>
      <c r="D3817" s="29">
        <f>+VLOOKUP(B3817,'[2]HG-Mexico by Contract'!$B$8:$G$4512,6,FALSE)</f>
        <v>365052</v>
      </c>
      <c r="E3817" s="29"/>
      <c r="F3817" s="28" t="s">
        <v>41</v>
      </c>
      <c r="G3817" s="28" t="s">
        <v>42</v>
      </c>
      <c r="H3817" s="28" t="s">
        <v>63</v>
      </c>
      <c r="I3817" s="31">
        <v>2938108.06</v>
      </c>
      <c r="J3817" s="32">
        <f t="shared" si="177"/>
        <v>147581.16787006345</v>
      </c>
      <c r="K3817" s="31">
        <v>0</v>
      </c>
      <c r="L3817" s="31">
        <v>0</v>
      </c>
      <c r="M3817" s="31">
        <v>0</v>
      </c>
      <c r="N3817" s="31">
        <v>0</v>
      </c>
      <c r="O3817" s="33">
        <f t="shared" si="178"/>
        <v>0</v>
      </c>
      <c r="P3817" s="34" t="str">
        <f t="shared" si="179"/>
        <v>1-30</v>
      </c>
      <c r="Q3817" s="35" t="s">
        <v>555</v>
      </c>
      <c r="R3817" s="31">
        <v>0</v>
      </c>
      <c r="S3817" s="31">
        <v>0</v>
      </c>
      <c r="T3817" s="31" t="s">
        <v>45</v>
      </c>
      <c r="U3817" s="36" t="s">
        <v>64</v>
      </c>
      <c r="V3817" s="37">
        <v>147581.1678538</v>
      </c>
      <c r="W3817" s="38">
        <v>147581.1678538</v>
      </c>
      <c r="X3817" s="38">
        <v>0</v>
      </c>
      <c r="Y3817" s="38">
        <v>0</v>
      </c>
      <c r="Z3817" s="38">
        <v>0</v>
      </c>
      <c r="AA3817" s="38">
        <v>0</v>
      </c>
      <c r="AB3817" s="38">
        <v>0</v>
      </c>
      <c r="AC3817" s="38">
        <v>0</v>
      </c>
      <c r="AD3817" s="38" t="s">
        <v>47</v>
      </c>
    </row>
    <row r="3818" spans="1:30" s="27" customFormat="1" ht="15" customHeight="1" x14ac:dyDescent="0.25">
      <c r="A3818" s="39" t="s">
        <v>39</v>
      </c>
      <c r="B3818" s="39" t="s">
        <v>3872</v>
      </c>
      <c r="C3818" s="86">
        <v>42767</v>
      </c>
      <c r="D3818" s="29">
        <f>+VLOOKUP(B3818,'[2]HG-Mexico by Contract'!$B$8:$G$4512,6,FALSE)</f>
        <v>433318</v>
      </c>
      <c r="E3818" s="29"/>
      <c r="F3818" s="39" t="s">
        <v>41</v>
      </c>
      <c r="G3818" s="39" t="s">
        <v>42</v>
      </c>
      <c r="H3818" s="39" t="s">
        <v>63</v>
      </c>
      <c r="I3818" s="40">
        <v>1157061.31</v>
      </c>
      <c r="J3818" s="32">
        <f t="shared" si="177"/>
        <v>58119.189607704735</v>
      </c>
      <c r="K3818" s="31">
        <v>0</v>
      </c>
      <c r="L3818" s="31">
        <v>0</v>
      </c>
      <c r="M3818" s="31">
        <v>0</v>
      </c>
      <c r="N3818" s="31">
        <v>0</v>
      </c>
      <c r="O3818" s="33">
        <f t="shared" si="178"/>
        <v>0</v>
      </c>
      <c r="P3818" s="34" t="str">
        <f t="shared" si="179"/>
        <v>1-30</v>
      </c>
      <c r="Q3818" s="35" t="s">
        <v>555</v>
      </c>
      <c r="R3818" s="31">
        <v>0</v>
      </c>
      <c r="S3818" s="31">
        <v>0</v>
      </c>
      <c r="T3818" s="31" t="s">
        <v>45</v>
      </c>
      <c r="U3818" s="41" t="s">
        <v>64</v>
      </c>
      <c r="V3818" s="42">
        <v>58119.189601300001</v>
      </c>
      <c r="W3818" s="43">
        <v>58119.189601300001</v>
      </c>
      <c r="X3818" s="38">
        <v>0</v>
      </c>
      <c r="Y3818" s="38">
        <v>0</v>
      </c>
      <c r="Z3818" s="38">
        <v>0</v>
      </c>
      <c r="AA3818" s="38">
        <v>0</v>
      </c>
      <c r="AB3818" s="38">
        <v>0</v>
      </c>
      <c r="AC3818" s="38">
        <v>0</v>
      </c>
      <c r="AD3818" s="38" t="s">
        <v>47</v>
      </c>
    </row>
    <row r="3819" spans="1:30" s="27" customFormat="1" ht="15" customHeight="1" x14ac:dyDescent="0.25">
      <c r="A3819" s="28" t="s">
        <v>39</v>
      </c>
      <c r="B3819" s="28" t="s">
        <v>3873</v>
      </c>
      <c r="C3819" s="85">
        <v>42767</v>
      </c>
      <c r="D3819" s="29">
        <f>+VLOOKUP(B3819,'[2]HG-Mexico by Contract'!$B$8:$G$4512,6,FALSE)</f>
        <v>340093</v>
      </c>
      <c r="E3819" s="29"/>
      <c r="F3819" s="28" t="s">
        <v>41</v>
      </c>
      <c r="G3819" s="28" t="s">
        <v>42</v>
      </c>
      <c r="H3819" s="28" t="s">
        <v>63</v>
      </c>
      <c r="I3819" s="31">
        <v>1362870.03</v>
      </c>
      <c r="J3819" s="32">
        <f t="shared" si="177"/>
        <v>68456.96161444395</v>
      </c>
      <c r="K3819" s="31">
        <v>0</v>
      </c>
      <c r="L3819" s="31">
        <v>0</v>
      </c>
      <c r="M3819" s="31">
        <v>0</v>
      </c>
      <c r="N3819" s="31">
        <v>0</v>
      </c>
      <c r="O3819" s="33">
        <f t="shared" si="178"/>
        <v>0</v>
      </c>
      <c r="P3819" s="34" t="str">
        <f t="shared" si="179"/>
        <v>1-30</v>
      </c>
      <c r="Q3819" s="35" t="s">
        <v>555</v>
      </c>
      <c r="R3819" s="31">
        <v>0</v>
      </c>
      <c r="S3819" s="31">
        <v>0</v>
      </c>
      <c r="T3819" s="31" t="s">
        <v>45</v>
      </c>
      <c r="U3819" s="36" t="s">
        <v>64</v>
      </c>
      <c r="V3819" s="37">
        <v>68456.961606900004</v>
      </c>
      <c r="W3819" s="38">
        <v>68456.961606900004</v>
      </c>
      <c r="X3819" s="38">
        <v>0</v>
      </c>
      <c r="Y3819" s="38">
        <v>0</v>
      </c>
      <c r="Z3819" s="38">
        <v>0</v>
      </c>
      <c r="AA3819" s="38">
        <v>0</v>
      </c>
      <c r="AB3819" s="38">
        <v>0</v>
      </c>
      <c r="AC3819" s="38">
        <v>0</v>
      </c>
      <c r="AD3819" s="38" t="s">
        <v>47</v>
      </c>
    </row>
    <row r="3820" spans="1:30" s="27" customFormat="1" ht="15" customHeight="1" x14ac:dyDescent="0.25">
      <c r="A3820" s="39" t="s">
        <v>39</v>
      </c>
      <c r="B3820" s="39" t="s">
        <v>3874</v>
      </c>
      <c r="C3820" s="86">
        <v>42767</v>
      </c>
      <c r="D3820" s="29">
        <f>+VLOOKUP(B3820,'[2]HG-Mexico by Contract'!$B$8:$G$4512,6,FALSE)</f>
        <v>313548</v>
      </c>
      <c r="E3820" s="29"/>
      <c r="F3820" s="39" t="s">
        <v>218</v>
      </c>
      <c r="G3820" s="39" t="s">
        <v>42</v>
      </c>
      <c r="H3820" s="39" t="s">
        <v>44</v>
      </c>
      <c r="I3820" s="40">
        <v>78153.16</v>
      </c>
      <c r="J3820" s="32">
        <f t="shared" si="177"/>
        <v>78153.16</v>
      </c>
      <c r="K3820" s="31">
        <v>0</v>
      </c>
      <c r="L3820" s="31">
        <v>0</v>
      </c>
      <c r="M3820" s="31">
        <v>0</v>
      </c>
      <c r="N3820" s="31">
        <v>0</v>
      </c>
      <c r="O3820" s="33">
        <f t="shared" si="178"/>
        <v>0</v>
      </c>
      <c r="P3820" s="34" t="str">
        <f t="shared" si="179"/>
        <v>1-30</v>
      </c>
      <c r="Q3820" s="35" t="s">
        <v>3581</v>
      </c>
      <c r="R3820" s="31">
        <v>0</v>
      </c>
      <c r="S3820" s="31">
        <v>0</v>
      </c>
      <c r="T3820" s="31" t="s">
        <v>45</v>
      </c>
      <c r="U3820" s="41" t="s">
        <v>46</v>
      </c>
      <c r="V3820" s="42">
        <v>78153.16</v>
      </c>
      <c r="W3820" s="43">
        <v>78153.16</v>
      </c>
      <c r="X3820" s="38">
        <v>0</v>
      </c>
      <c r="Y3820" s="38">
        <v>0</v>
      </c>
      <c r="Z3820" s="38">
        <v>0</v>
      </c>
      <c r="AA3820" s="38">
        <v>0</v>
      </c>
      <c r="AB3820" s="38">
        <v>0</v>
      </c>
      <c r="AC3820" s="38">
        <v>0</v>
      </c>
      <c r="AD3820" s="38" t="s">
        <v>47</v>
      </c>
    </row>
    <row r="3821" spans="1:30" s="27" customFormat="1" ht="15" customHeight="1" x14ac:dyDescent="0.25">
      <c r="A3821" s="28" t="s">
        <v>39</v>
      </c>
      <c r="B3821" s="28" t="s">
        <v>3875</v>
      </c>
      <c r="C3821" s="85">
        <v>42767</v>
      </c>
      <c r="D3821" s="29">
        <f>+VLOOKUP(B3821,'[2]HG-Mexico by Contract'!$B$8:$G$4512,6,FALSE)</f>
        <v>313548</v>
      </c>
      <c r="E3821" s="29"/>
      <c r="F3821" s="28" t="s">
        <v>218</v>
      </c>
      <c r="G3821" s="28" t="s">
        <v>42</v>
      </c>
      <c r="H3821" s="28" t="s">
        <v>44</v>
      </c>
      <c r="I3821" s="31">
        <v>78153.16</v>
      </c>
      <c r="J3821" s="32">
        <f t="shared" si="177"/>
        <v>78153.16</v>
      </c>
      <c r="K3821" s="31">
        <v>0</v>
      </c>
      <c r="L3821" s="31">
        <v>0</v>
      </c>
      <c r="M3821" s="31">
        <v>0</v>
      </c>
      <c r="N3821" s="31">
        <v>0</v>
      </c>
      <c r="O3821" s="33">
        <f t="shared" si="178"/>
        <v>0</v>
      </c>
      <c r="P3821" s="34" t="str">
        <f t="shared" si="179"/>
        <v>1-30</v>
      </c>
      <c r="Q3821" s="35" t="s">
        <v>3581</v>
      </c>
      <c r="R3821" s="31">
        <v>0</v>
      </c>
      <c r="S3821" s="31">
        <v>0</v>
      </c>
      <c r="T3821" s="31" t="s">
        <v>45</v>
      </c>
      <c r="U3821" s="36" t="s">
        <v>46</v>
      </c>
      <c r="V3821" s="37">
        <v>78153.16</v>
      </c>
      <c r="W3821" s="38">
        <v>78153.16</v>
      </c>
      <c r="X3821" s="38">
        <v>0</v>
      </c>
      <c r="Y3821" s="38">
        <v>0</v>
      </c>
      <c r="Z3821" s="38">
        <v>0</v>
      </c>
      <c r="AA3821" s="38">
        <v>0</v>
      </c>
      <c r="AB3821" s="38">
        <v>0</v>
      </c>
      <c r="AC3821" s="38">
        <v>0</v>
      </c>
      <c r="AD3821" s="38" t="s">
        <v>47</v>
      </c>
    </row>
    <row r="3822" spans="1:30" s="27" customFormat="1" ht="15" customHeight="1" x14ac:dyDescent="0.25">
      <c r="A3822" s="39" t="s">
        <v>39</v>
      </c>
      <c r="B3822" s="39" t="s">
        <v>3876</v>
      </c>
      <c r="C3822" s="86">
        <v>42767</v>
      </c>
      <c r="D3822" s="29">
        <f>+VLOOKUP(B3822,'[2]HG-Mexico by Contract'!$B$8:$G$4512,6,FALSE)</f>
        <v>313548</v>
      </c>
      <c r="E3822" s="29"/>
      <c r="F3822" s="39" t="s">
        <v>218</v>
      </c>
      <c r="G3822" s="39" t="s">
        <v>42</v>
      </c>
      <c r="H3822" s="39" t="s">
        <v>44</v>
      </c>
      <c r="I3822" s="40">
        <v>78153.16</v>
      </c>
      <c r="J3822" s="32">
        <f t="shared" si="177"/>
        <v>78153.16</v>
      </c>
      <c r="K3822" s="31">
        <v>0</v>
      </c>
      <c r="L3822" s="31">
        <v>0</v>
      </c>
      <c r="M3822" s="31">
        <v>0</v>
      </c>
      <c r="N3822" s="31">
        <v>0</v>
      </c>
      <c r="O3822" s="33">
        <f t="shared" si="178"/>
        <v>0</v>
      </c>
      <c r="P3822" s="34" t="str">
        <f t="shared" si="179"/>
        <v>1-30</v>
      </c>
      <c r="Q3822" s="35" t="s">
        <v>3581</v>
      </c>
      <c r="R3822" s="31">
        <v>0</v>
      </c>
      <c r="S3822" s="31">
        <v>0</v>
      </c>
      <c r="T3822" s="31" t="s">
        <v>45</v>
      </c>
      <c r="U3822" s="41" t="s">
        <v>46</v>
      </c>
      <c r="V3822" s="42">
        <v>78153.16</v>
      </c>
      <c r="W3822" s="43">
        <v>78153.16</v>
      </c>
      <c r="X3822" s="38">
        <v>0</v>
      </c>
      <c r="Y3822" s="38">
        <v>0</v>
      </c>
      <c r="Z3822" s="38">
        <v>0</v>
      </c>
      <c r="AA3822" s="38">
        <v>0</v>
      </c>
      <c r="AB3822" s="38">
        <v>0</v>
      </c>
      <c r="AC3822" s="38">
        <v>0</v>
      </c>
      <c r="AD3822" s="38" t="s">
        <v>47</v>
      </c>
    </row>
    <row r="3823" spans="1:30" s="27" customFormat="1" ht="15" customHeight="1" x14ac:dyDescent="0.25">
      <c r="A3823" s="28" t="s">
        <v>39</v>
      </c>
      <c r="B3823" s="28" t="s">
        <v>3877</v>
      </c>
      <c r="C3823" s="85">
        <v>42767</v>
      </c>
      <c r="D3823" s="29">
        <f>+VLOOKUP(B3823,'[2]HG-Mexico by Contract'!$B$8:$G$4512,6,FALSE)</f>
        <v>313548</v>
      </c>
      <c r="E3823" s="29"/>
      <c r="F3823" s="28" t="s">
        <v>62</v>
      </c>
      <c r="G3823" s="28" t="s">
        <v>42</v>
      </c>
      <c r="H3823" s="28" t="s">
        <v>44</v>
      </c>
      <c r="I3823" s="31">
        <v>38059.33</v>
      </c>
      <c r="J3823" s="32">
        <f t="shared" si="177"/>
        <v>38059.33</v>
      </c>
      <c r="K3823" s="31">
        <v>0</v>
      </c>
      <c r="L3823" s="31">
        <v>0</v>
      </c>
      <c r="M3823" s="31">
        <v>0</v>
      </c>
      <c r="N3823" s="31">
        <v>0</v>
      </c>
      <c r="O3823" s="33">
        <f t="shared" si="178"/>
        <v>0</v>
      </c>
      <c r="P3823" s="34" t="str">
        <f t="shared" si="179"/>
        <v>1-30</v>
      </c>
      <c r="Q3823" s="35" t="s">
        <v>3581</v>
      </c>
      <c r="R3823" s="31">
        <v>0</v>
      </c>
      <c r="S3823" s="31">
        <v>0</v>
      </c>
      <c r="T3823" s="31" t="s">
        <v>45</v>
      </c>
      <c r="U3823" s="36" t="s">
        <v>46</v>
      </c>
      <c r="V3823" s="37">
        <v>38059.33</v>
      </c>
      <c r="W3823" s="38">
        <v>38059.33</v>
      </c>
      <c r="X3823" s="38">
        <v>0</v>
      </c>
      <c r="Y3823" s="38">
        <v>0</v>
      </c>
      <c r="Z3823" s="38">
        <v>0</v>
      </c>
      <c r="AA3823" s="38">
        <v>0</v>
      </c>
      <c r="AB3823" s="38">
        <v>0</v>
      </c>
      <c r="AC3823" s="38">
        <v>0</v>
      </c>
      <c r="AD3823" s="38" t="s">
        <v>47</v>
      </c>
    </row>
    <row r="3824" spans="1:30" s="27" customFormat="1" ht="15" customHeight="1" x14ac:dyDescent="0.25">
      <c r="A3824" s="39" t="s">
        <v>39</v>
      </c>
      <c r="B3824" s="39" t="s">
        <v>3878</v>
      </c>
      <c r="C3824" s="86">
        <v>42767</v>
      </c>
      <c r="D3824" s="29">
        <f>+VLOOKUP(B3824,'[2]HG-Mexico by Contract'!$B$8:$G$4512,6,FALSE)</f>
        <v>313548</v>
      </c>
      <c r="E3824" s="29"/>
      <c r="F3824" s="39" t="s">
        <v>62</v>
      </c>
      <c r="G3824" s="39" t="s">
        <v>42</v>
      </c>
      <c r="H3824" s="39" t="s">
        <v>44</v>
      </c>
      <c r="I3824" s="40">
        <v>38059.32</v>
      </c>
      <c r="J3824" s="32">
        <f t="shared" si="177"/>
        <v>38059.32</v>
      </c>
      <c r="K3824" s="31">
        <v>0</v>
      </c>
      <c r="L3824" s="31">
        <v>0</v>
      </c>
      <c r="M3824" s="31">
        <v>0</v>
      </c>
      <c r="N3824" s="31">
        <v>0</v>
      </c>
      <c r="O3824" s="33">
        <f t="shared" si="178"/>
        <v>0</v>
      </c>
      <c r="P3824" s="34" t="str">
        <f t="shared" si="179"/>
        <v>1-30</v>
      </c>
      <c r="Q3824" s="35" t="s">
        <v>3581</v>
      </c>
      <c r="R3824" s="31">
        <v>0</v>
      </c>
      <c r="S3824" s="31">
        <v>0</v>
      </c>
      <c r="T3824" s="31" t="s">
        <v>45</v>
      </c>
      <c r="U3824" s="41" t="s">
        <v>46</v>
      </c>
      <c r="V3824" s="42">
        <v>38059.32</v>
      </c>
      <c r="W3824" s="43">
        <v>38059.32</v>
      </c>
      <c r="X3824" s="38">
        <v>0</v>
      </c>
      <c r="Y3824" s="38">
        <v>0</v>
      </c>
      <c r="Z3824" s="38">
        <v>0</v>
      </c>
      <c r="AA3824" s="38">
        <v>0</v>
      </c>
      <c r="AB3824" s="38">
        <v>0</v>
      </c>
      <c r="AC3824" s="38">
        <v>0</v>
      </c>
      <c r="AD3824" s="38" t="s">
        <v>47</v>
      </c>
    </row>
    <row r="3825" spans="1:30" s="27" customFormat="1" ht="15" customHeight="1" x14ac:dyDescent="0.25">
      <c r="A3825" s="28" t="s">
        <v>39</v>
      </c>
      <c r="B3825" s="28" t="s">
        <v>3879</v>
      </c>
      <c r="C3825" s="85">
        <v>42767</v>
      </c>
      <c r="D3825" s="29">
        <f>+VLOOKUP(B3825,'[2]HG-Mexico by Contract'!$B$8:$G$4512,6,FALSE)</f>
        <v>313548</v>
      </c>
      <c r="E3825" s="29"/>
      <c r="F3825" s="28" t="s">
        <v>62</v>
      </c>
      <c r="G3825" s="28" t="s">
        <v>42</v>
      </c>
      <c r="H3825" s="28" t="s">
        <v>44</v>
      </c>
      <c r="I3825" s="31">
        <v>38243.82</v>
      </c>
      <c r="J3825" s="32">
        <f t="shared" si="177"/>
        <v>38243.82</v>
      </c>
      <c r="K3825" s="31">
        <v>0</v>
      </c>
      <c r="L3825" s="31">
        <v>0</v>
      </c>
      <c r="M3825" s="31">
        <v>0</v>
      </c>
      <c r="N3825" s="31">
        <v>0</v>
      </c>
      <c r="O3825" s="33">
        <f t="shared" si="178"/>
        <v>0</v>
      </c>
      <c r="P3825" s="34" t="str">
        <f t="shared" si="179"/>
        <v>1-30</v>
      </c>
      <c r="Q3825" s="35" t="s">
        <v>3581</v>
      </c>
      <c r="R3825" s="31">
        <v>0</v>
      </c>
      <c r="S3825" s="31">
        <v>0</v>
      </c>
      <c r="T3825" s="31" t="s">
        <v>45</v>
      </c>
      <c r="U3825" s="36" t="s">
        <v>46</v>
      </c>
      <c r="V3825" s="37">
        <v>38243.82</v>
      </c>
      <c r="W3825" s="38">
        <v>38243.82</v>
      </c>
      <c r="X3825" s="38">
        <v>0</v>
      </c>
      <c r="Y3825" s="38">
        <v>0</v>
      </c>
      <c r="Z3825" s="38">
        <v>0</v>
      </c>
      <c r="AA3825" s="38">
        <v>0</v>
      </c>
      <c r="AB3825" s="38">
        <v>0</v>
      </c>
      <c r="AC3825" s="38">
        <v>0</v>
      </c>
      <c r="AD3825" s="38" t="s">
        <v>47</v>
      </c>
    </row>
    <row r="3826" spans="1:30" s="27" customFormat="1" ht="15" customHeight="1" x14ac:dyDescent="0.25">
      <c r="A3826" s="39" t="s">
        <v>39</v>
      </c>
      <c r="B3826" s="39" t="s">
        <v>3880</v>
      </c>
      <c r="C3826" s="86">
        <v>42767</v>
      </c>
      <c r="D3826" s="29">
        <f>+VLOOKUP(B3826,'[2]HG-Mexico by Contract'!$B$8:$G$4512,6,FALSE)</f>
        <v>313548</v>
      </c>
      <c r="E3826" s="29"/>
      <c r="F3826" s="39" t="s">
        <v>62</v>
      </c>
      <c r="G3826" s="39" t="s">
        <v>42</v>
      </c>
      <c r="H3826" s="39" t="s">
        <v>44</v>
      </c>
      <c r="I3826" s="40">
        <v>6327.03</v>
      </c>
      <c r="J3826" s="32">
        <f t="shared" si="177"/>
        <v>6327.03</v>
      </c>
      <c r="K3826" s="31">
        <v>0</v>
      </c>
      <c r="L3826" s="31">
        <v>0</v>
      </c>
      <c r="M3826" s="31">
        <v>0</v>
      </c>
      <c r="N3826" s="31">
        <v>0</v>
      </c>
      <c r="O3826" s="33">
        <f t="shared" si="178"/>
        <v>0</v>
      </c>
      <c r="P3826" s="34" t="str">
        <f t="shared" si="179"/>
        <v>1-30</v>
      </c>
      <c r="Q3826" s="35" t="s">
        <v>3581</v>
      </c>
      <c r="R3826" s="31">
        <v>0</v>
      </c>
      <c r="S3826" s="31">
        <v>0</v>
      </c>
      <c r="T3826" s="31" t="s">
        <v>45</v>
      </c>
      <c r="U3826" s="41" t="s">
        <v>46</v>
      </c>
      <c r="V3826" s="42">
        <v>6327.03</v>
      </c>
      <c r="W3826" s="43">
        <v>6327.03</v>
      </c>
      <c r="X3826" s="38">
        <v>0</v>
      </c>
      <c r="Y3826" s="38">
        <v>0</v>
      </c>
      <c r="Z3826" s="38">
        <v>0</v>
      </c>
      <c r="AA3826" s="38">
        <v>0</v>
      </c>
      <c r="AB3826" s="38">
        <v>0</v>
      </c>
      <c r="AC3826" s="38">
        <v>0</v>
      </c>
      <c r="AD3826" s="38" t="s">
        <v>47</v>
      </c>
    </row>
    <row r="3827" spans="1:30" s="27" customFormat="1" ht="15" customHeight="1" x14ac:dyDescent="0.25">
      <c r="A3827" s="28" t="s">
        <v>39</v>
      </c>
      <c r="B3827" s="28" t="s">
        <v>3881</v>
      </c>
      <c r="C3827" s="85">
        <v>42767</v>
      </c>
      <c r="D3827" s="29">
        <f>+VLOOKUP(B3827,'[2]HG-Mexico by Contract'!$B$8:$G$4512,6,FALSE)</f>
        <v>313548</v>
      </c>
      <c r="E3827" s="29"/>
      <c r="F3827" s="28" t="s">
        <v>62</v>
      </c>
      <c r="G3827" s="28" t="s">
        <v>42</v>
      </c>
      <c r="H3827" s="28" t="s">
        <v>44</v>
      </c>
      <c r="I3827" s="31">
        <v>38243.82</v>
      </c>
      <c r="J3827" s="32">
        <f t="shared" si="177"/>
        <v>38243.82</v>
      </c>
      <c r="K3827" s="31">
        <v>0</v>
      </c>
      <c r="L3827" s="31">
        <v>0</v>
      </c>
      <c r="M3827" s="31">
        <v>0</v>
      </c>
      <c r="N3827" s="31">
        <v>0</v>
      </c>
      <c r="O3827" s="33">
        <f t="shared" si="178"/>
        <v>0</v>
      </c>
      <c r="P3827" s="34" t="str">
        <f t="shared" si="179"/>
        <v>1-30</v>
      </c>
      <c r="Q3827" s="35" t="s">
        <v>3581</v>
      </c>
      <c r="R3827" s="31">
        <v>0</v>
      </c>
      <c r="S3827" s="31">
        <v>0</v>
      </c>
      <c r="T3827" s="31" t="s">
        <v>45</v>
      </c>
      <c r="U3827" s="36" t="s">
        <v>46</v>
      </c>
      <c r="V3827" s="37">
        <v>38243.82</v>
      </c>
      <c r="W3827" s="38">
        <v>38243.82</v>
      </c>
      <c r="X3827" s="38">
        <v>0</v>
      </c>
      <c r="Y3827" s="38">
        <v>0</v>
      </c>
      <c r="Z3827" s="38">
        <v>0</v>
      </c>
      <c r="AA3827" s="38">
        <v>0</v>
      </c>
      <c r="AB3827" s="38">
        <v>0</v>
      </c>
      <c r="AC3827" s="38">
        <v>0</v>
      </c>
      <c r="AD3827" s="38" t="s">
        <v>47</v>
      </c>
    </row>
    <row r="3828" spans="1:30" s="27" customFormat="1" ht="15" customHeight="1" x14ac:dyDescent="0.25">
      <c r="A3828" s="39" t="s">
        <v>39</v>
      </c>
      <c r="B3828" s="39" t="s">
        <v>3882</v>
      </c>
      <c r="C3828" s="86">
        <v>42767</v>
      </c>
      <c r="D3828" s="29">
        <f>+VLOOKUP(B3828,'[2]HG-Mexico by Contract'!$B$8:$G$4512,6,FALSE)</f>
        <v>313548</v>
      </c>
      <c r="E3828" s="29"/>
      <c r="F3828" s="39" t="s">
        <v>62</v>
      </c>
      <c r="G3828" s="39" t="s">
        <v>42</v>
      </c>
      <c r="H3828" s="39" t="s">
        <v>44</v>
      </c>
      <c r="I3828" s="40">
        <v>10249.24</v>
      </c>
      <c r="J3828" s="32">
        <f t="shared" si="177"/>
        <v>10249.24</v>
      </c>
      <c r="K3828" s="31">
        <v>0</v>
      </c>
      <c r="L3828" s="31">
        <v>0</v>
      </c>
      <c r="M3828" s="31">
        <v>0</v>
      </c>
      <c r="N3828" s="31">
        <v>0</v>
      </c>
      <c r="O3828" s="33">
        <f t="shared" si="178"/>
        <v>0</v>
      </c>
      <c r="P3828" s="34" t="str">
        <f t="shared" si="179"/>
        <v>1-30</v>
      </c>
      <c r="Q3828" s="35" t="s">
        <v>3581</v>
      </c>
      <c r="R3828" s="31">
        <v>0</v>
      </c>
      <c r="S3828" s="31">
        <v>0</v>
      </c>
      <c r="T3828" s="31" t="s">
        <v>45</v>
      </c>
      <c r="U3828" s="41" t="s">
        <v>46</v>
      </c>
      <c r="V3828" s="42">
        <v>10249.24</v>
      </c>
      <c r="W3828" s="43">
        <v>10249.24</v>
      </c>
      <c r="X3828" s="38">
        <v>0</v>
      </c>
      <c r="Y3828" s="38">
        <v>0</v>
      </c>
      <c r="Z3828" s="38">
        <v>0</v>
      </c>
      <c r="AA3828" s="38">
        <v>0</v>
      </c>
      <c r="AB3828" s="38">
        <v>0</v>
      </c>
      <c r="AC3828" s="38">
        <v>0</v>
      </c>
      <c r="AD3828" s="38" t="s">
        <v>47</v>
      </c>
    </row>
    <row r="3829" spans="1:30" s="27" customFormat="1" ht="15" customHeight="1" x14ac:dyDescent="0.25">
      <c r="A3829" s="28" t="s">
        <v>39</v>
      </c>
      <c r="B3829" s="28" t="s">
        <v>3883</v>
      </c>
      <c r="C3829" s="85">
        <v>42767</v>
      </c>
      <c r="D3829" s="29">
        <f>+VLOOKUP(B3829,'[2]HG-Mexico by Contract'!$B$8:$G$4512,6,FALSE)</f>
        <v>313548</v>
      </c>
      <c r="E3829" s="29"/>
      <c r="F3829" s="28" t="s">
        <v>62</v>
      </c>
      <c r="G3829" s="28" t="s">
        <v>42</v>
      </c>
      <c r="H3829" s="28" t="s">
        <v>44</v>
      </c>
      <c r="I3829" s="31">
        <v>38371.800000000003</v>
      </c>
      <c r="J3829" s="32">
        <f t="shared" si="177"/>
        <v>38371.800000000003</v>
      </c>
      <c r="K3829" s="31">
        <v>0</v>
      </c>
      <c r="L3829" s="31">
        <v>0</v>
      </c>
      <c r="M3829" s="31">
        <v>0</v>
      </c>
      <c r="N3829" s="31">
        <v>0</v>
      </c>
      <c r="O3829" s="33">
        <f t="shared" si="178"/>
        <v>0</v>
      </c>
      <c r="P3829" s="34" t="str">
        <f t="shared" si="179"/>
        <v>1-30</v>
      </c>
      <c r="Q3829" s="35" t="s">
        <v>3581</v>
      </c>
      <c r="R3829" s="31">
        <v>0</v>
      </c>
      <c r="S3829" s="31">
        <v>0</v>
      </c>
      <c r="T3829" s="31" t="s">
        <v>45</v>
      </c>
      <c r="U3829" s="36" t="s">
        <v>46</v>
      </c>
      <c r="V3829" s="37">
        <v>38371.800000000003</v>
      </c>
      <c r="W3829" s="38">
        <v>38371.800000000003</v>
      </c>
      <c r="X3829" s="38">
        <v>0</v>
      </c>
      <c r="Y3829" s="38">
        <v>0</v>
      </c>
      <c r="Z3829" s="38">
        <v>0</v>
      </c>
      <c r="AA3829" s="38">
        <v>0</v>
      </c>
      <c r="AB3829" s="38">
        <v>0</v>
      </c>
      <c r="AC3829" s="38">
        <v>0</v>
      </c>
      <c r="AD3829" s="38" t="s">
        <v>47</v>
      </c>
    </row>
    <row r="3830" spans="1:30" s="27" customFormat="1" ht="15" customHeight="1" x14ac:dyDescent="0.25">
      <c r="A3830" s="39" t="s">
        <v>39</v>
      </c>
      <c r="B3830" s="39" t="s">
        <v>3884</v>
      </c>
      <c r="C3830" s="86">
        <v>42767</v>
      </c>
      <c r="D3830" s="29">
        <f>+VLOOKUP(B3830,'[2]HG-Mexico by Contract'!$B$8:$G$4512,6,FALSE)</f>
        <v>313548</v>
      </c>
      <c r="E3830" s="29"/>
      <c r="F3830" s="39" t="s">
        <v>62</v>
      </c>
      <c r="G3830" s="39" t="s">
        <v>42</v>
      </c>
      <c r="H3830" s="39" t="s">
        <v>44</v>
      </c>
      <c r="I3830" s="40">
        <v>10249.24</v>
      </c>
      <c r="J3830" s="32">
        <f t="shared" si="177"/>
        <v>10249.24</v>
      </c>
      <c r="K3830" s="31">
        <v>0</v>
      </c>
      <c r="L3830" s="31">
        <v>0</v>
      </c>
      <c r="M3830" s="31">
        <v>0</v>
      </c>
      <c r="N3830" s="31">
        <v>0</v>
      </c>
      <c r="O3830" s="33">
        <f t="shared" si="178"/>
        <v>0</v>
      </c>
      <c r="P3830" s="34" t="str">
        <f t="shared" si="179"/>
        <v>1-30</v>
      </c>
      <c r="Q3830" s="35" t="s">
        <v>3581</v>
      </c>
      <c r="R3830" s="31">
        <v>0</v>
      </c>
      <c r="S3830" s="31">
        <v>0</v>
      </c>
      <c r="T3830" s="31" t="s">
        <v>45</v>
      </c>
      <c r="U3830" s="41" t="s">
        <v>46</v>
      </c>
      <c r="V3830" s="42">
        <v>10249.24</v>
      </c>
      <c r="W3830" s="43">
        <v>10249.24</v>
      </c>
      <c r="X3830" s="38">
        <v>0</v>
      </c>
      <c r="Y3830" s="38">
        <v>0</v>
      </c>
      <c r="Z3830" s="38">
        <v>0</v>
      </c>
      <c r="AA3830" s="38">
        <v>0</v>
      </c>
      <c r="AB3830" s="38">
        <v>0</v>
      </c>
      <c r="AC3830" s="38">
        <v>0</v>
      </c>
      <c r="AD3830" s="38" t="s">
        <v>47</v>
      </c>
    </row>
    <row r="3831" spans="1:30" s="27" customFormat="1" ht="15" customHeight="1" x14ac:dyDescent="0.25">
      <c r="A3831" s="28" t="s">
        <v>39</v>
      </c>
      <c r="B3831" s="28" t="s">
        <v>3885</v>
      </c>
      <c r="C3831" s="85">
        <v>42767</v>
      </c>
      <c r="D3831" s="29">
        <f>+VLOOKUP(B3831,'[2]HG-Mexico by Contract'!$B$8:$G$4512,6,FALSE)</f>
        <v>313548</v>
      </c>
      <c r="E3831" s="29"/>
      <c r="F3831" s="28" t="s">
        <v>218</v>
      </c>
      <c r="G3831" s="28" t="s">
        <v>42</v>
      </c>
      <c r="H3831" s="28" t="s">
        <v>44</v>
      </c>
      <c r="I3831" s="31">
        <v>69995.73</v>
      </c>
      <c r="J3831" s="32">
        <f t="shared" si="177"/>
        <v>69995.73</v>
      </c>
      <c r="K3831" s="31">
        <v>0</v>
      </c>
      <c r="L3831" s="31">
        <v>0</v>
      </c>
      <c r="M3831" s="31">
        <v>0</v>
      </c>
      <c r="N3831" s="31">
        <v>0</v>
      </c>
      <c r="O3831" s="33">
        <f t="shared" si="178"/>
        <v>0</v>
      </c>
      <c r="P3831" s="34" t="str">
        <f t="shared" si="179"/>
        <v>1-30</v>
      </c>
      <c r="Q3831" s="35" t="s">
        <v>3581</v>
      </c>
      <c r="R3831" s="31">
        <v>0</v>
      </c>
      <c r="S3831" s="31">
        <v>0</v>
      </c>
      <c r="T3831" s="31" t="s">
        <v>45</v>
      </c>
      <c r="U3831" s="36" t="s">
        <v>46</v>
      </c>
      <c r="V3831" s="37">
        <v>69995.73</v>
      </c>
      <c r="W3831" s="38">
        <v>69995.73</v>
      </c>
      <c r="X3831" s="38">
        <v>0</v>
      </c>
      <c r="Y3831" s="38">
        <v>0</v>
      </c>
      <c r="Z3831" s="38">
        <v>0</v>
      </c>
      <c r="AA3831" s="38">
        <v>0</v>
      </c>
      <c r="AB3831" s="38">
        <v>0</v>
      </c>
      <c r="AC3831" s="38">
        <v>0</v>
      </c>
      <c r="AD3831" s="38" t="s">
        <v>47</v>
      </c>
    </row>
    <row r="3832" spans="1:30" s="27" customFormat="1" ht="15" customHeight="1" x14ac:dyDescent="0.25">
      <c r="A3832" s="39" t="s">
        <v>39</v>
      </c>
      <c r="B3832" s="39" t="s">
        <v>3886</v>
      </c>
      <c r="C3832" s="86">
        <v>42767</v>
      </c>
      <c r="D3832" s="29">
        <f>+VLOOKUP(B3832,'[2]HG-Mexico by Contract'!$B$8:$G$4512,6,FALSE)</f>
        <v>313548</v>
      </c>
      <c r="E3832" s="29"/>
      <c r="F3832" s="39" t="s">
        <v>62</v>
      </c>
      <c r="G3832" s="39" t="s">
        <v>42</v>
      </c>
      <c r="H3832" s="39" t="s">
        <v>44</v>
      </c>
      <c r="I3832" s="40">
        <v>30295</v>
      </c>
      <c r="J3832" s="32">
        <f t="shared" si="177"/>
        <v>30295</v>
      </c>
      <c r="K3832" s="31">
        <v>0</v>
      </c>
      <c r="L3832" s="31">
        <v>0</v>
      </c>
      <c r="M3832" s="31">
        <v>0</v>
      </c>
      <c r="N3832" s="31">
        <v>0</v>
      </c>
      <c r="O3832" s="33">
        <f t="shared" si="178"/>
        <v>0</v>
      </c>
      <c r="P3832" s="34" t="str">
        <f t="shared" si="179"/>
        <v>1-30</v>
      </c>
      <c r="Q3832" s="35" t="s">
        <v>3581</v>
      </c>
      <c r="R3832" s="31">
        <v>0</v>
      </c>
      <c r="S3832" s="31">
        <v>0</v>
      </c>
      <c r="T3832" s="31" t="s">
        <v>45</v>
      </c>
      <c r="U3832" s="41" t="s">
        <v>46</v>
      </c>
      <c r="V3832" s="42">
        <v>30295</v>
      </c>
      <c r="W3832" s="43">
        <v>30295</v>
      </c>
      <c r="X3832" s="38">
        <v>0</v>
      </c>
      <c r="Y3832" s="38">
        <v>0</v>
      </c>
      <c r="Z3832" s="38">
        <v>0</v>
      </c>
      <c r="AA3832" s="38">
        <v>0</v>
      </c>
      <c r="AB3832" s="38">
        <v>0</v>
      </c>
      <c r="AC3832" s="38">
        <v>0</v>
      </c>
      <c r="AD3832" s="38" t="s">
        <v>47</v>
      </c>
    </row>
    <row r="3833" spans="1:30" s="27" customFormat="1" ht="15" customHeight="1" x14ac:dyDescent="0.25">
      <c r="A3833" s="28" t="s">
        <v>39</v>
      </c>
      <c r="B3833" s="28" t="s">
        <v>3887</v>
      </c>
      <c r="C3833" s="85">
        <v>42767</v>
      </c>
      <c r="D3833" s="29">
        <f>+VLOOKUP(B3833,'[2]HG-Mexico by Contract'!$B$8:$G$4512,6,FALSE)</f>
        <v>313548</v>
      </c>
      <c r="E3833" s="29"/>
      <c r="F3833" s="28" t="s">
        <v>62</v>
      </c>
      <c r="G3833" s="28" t="s">
        <v>42</v>
      </c>
      <c r="H3833" s="28" t="s">
        <v>44</v>
      </c>
      <c r="I3833" s="31">
        <v>6327.03</v>
      </c>
      <c r="J3833" s="32">
        <f t="shared" si="177"/>
        <v>6327.03</v>
      </c>
      <c r="K3833" s="31">
        <v>0</v>
      </c>
      <c r="L3833" s="31">
        <v>0</v>
      </c>
      <c r="M3833" s="31">
        <v>0</v>
      </c>
      <c r="N3833" s="31">
        <v>0</v>
      </c>
      <c r="O3833" s="33">
        <f t="shared" si="178"/>
        <v>0</v>
      </c>
      <c r="P3833" s="34" t="str">
        <f t="shared" si="179"/>
        <v>1-30</v>
      </c>
      <c r="Q3833" s="35" t="s">
        <v>3581</v>
      </c>
      <c r="R3833" s="31">
        <v>0</v>
      </c>
      <c r="S3833" s="31">
        <v>0</v>
      </c>
      <c r="T3833" s="31" t="s">
        <v>45</v>
      </c>
      <c r="U3833" s="36" t="s">
        <v>46</v>
      </c>
      <c r="V3833" s="37">
        <v>6327.03</v>
      </c>
      <c r="W3833" s="38">
        <v>6327.03</v>
      </c>
      <c r="X3833" s="38">
        <v>0</v>
      </c>
      <c r="Y3833" s="38">
        <v>0</v>
      </c>
      <c r="Z3833" s="38">
        <v>0</v>
      </c>
      <c r="AA3833" s="38">
        <v>0</v>
      </c>
      <c r="AB3833" s="38">
        <v>0</v>
      </c>
      <c r="AC3833" s="38">
        <v>0</v>
      </c>
      <c r="AD3833" s="38" t="s">
        <v>47</v>
      </c>
    </row>
    <row r="3834" spans="1:30" s="27" customFormat="1" ht="15" customHeight="1" x14ac:dyDescent="0.25">
      <c r="A3834" s="39" t="s">
        <v>39</v>
      </c>
      <c r="B3834" s="39" t="s">
        <v>3888</v>
      </c>
      <c r="C3834" s="86">
        <v>42767</v>
      </c>
      <c r="D3834" s="29">
        <f>+VLOOKUP(B3834,'[2]HG-Mexico by Contract'!$B$8:$G$4512,6,FALSE)</f>
        <v>313548</v>
      </c>
      <c r="E3834" s="29"/>
      <c r="F3834" s="39" t="s">
        <v>218</v>
      </c>
      <c r="G3834" s="39" t="s">
        <v>42</v>
      </c>
      <c r="H3834" s="39" t="s">
        <v>44</v>
      </c>
      <c r="I3834" s="40">
        <v>78153.16</v>
      </c>
      <c r="J3834" s="32">
        <f t="shared" si="177"/>
        <v>78153.16</v>
      </c>
      <c r="K3834" s="31">
        <v>0</v>
      </c>
      <c r="L3834" s="31">
        <v>0</v>
      </c>
      <c r="M3834" s="31">
        <v>0</v>
      </c>
      <c r="N3834" s="31">
        <v>0</v>
      </c>
      <c r="O3834" s="33">
        <f t="shared" si="178"/>
        <v>0</v>
      </c>
      <c r="P3834" s="34" t="str">
        <f t="shared" si="179"/>
        <v>1-30</v>
      </c>
      <c r="Q3834" s="35" t="s">
        <v>3581</v>
      </c>
      <c r="R3834" s="31">
        <v>0</v>
      </c>
      <c r="S3834" s="31">
        <v>0</v>
      </c>
      <c r="T3834" s="31" t="s">
        <v>45</v>
      </c>
      <c r="U3834" s="41" t="s">
        <v>46</v>
      </c>
      <c r="V3834" s="42">
        <v>78153.16</v>
      </c>
      <c r="W3834" s="43">
        <v>78153.16</v>
      </c>
      <c r="X3834" s="38">
        <v>0</v>
      </c>
      <c r="Y3834" s="38">
        <v>0</v>
      </c>
      <c r="Z3834" s="38">
        <v>0</v>
      </c>
      <c r="AA3834" s="38">
        <v>0</v>
      </c>
      <c r="AB3834" s="38">
        <v>0</v>
      </c>
      <c r="AC3834" s="38">
        <v>0</v>
      </c>
      <c r="AD3834" s="38" t="s">
        <v>47</v>
      </c>
    </row>
    <row r="3835" spans="1:30" s="27" customFormat="1" ht="15" customHeight="1" x14ac:dyDescent="0.25">
      <c r="A3835" s="28" t="s">
        <v>39</v>
      </c>
      <c r="B3835" s="28" t="s">
        <v>3889</v>
      </c>
      <c r="C3835" s="85">
        <v>42767</v>
      </c>
      <c r="D3835" s="29">
        <f>+VLOOKUP(B3835,'[2]HG-Mexico by Contract'!$B$8:$G$4512,6,FALSE)</f>
        <v>313548</v>
      </c>
      <c r="E3835" s="29"/>
      <c r="F3835" s="28" t="s">
        <v>62</v>
      </c>
      <c r="G3835" s="28" t="s">
        <v>42</v>
      </c>
      <c r="H3835" s="28" t="s">
        <v>44</v>
      </c>
      <c r="I3835" s="31">
        <v>30295</v>
      </c>
      <c r="J3835" s="32">
        <f t="shared" si="177"/>
        <v>30295</v>
      </c>
      <c r="K3835" s="31">
        <v>0</v>
      </c>
      <c r="L3835" s="31">
        <v>0</v>
      </c>
      <c r="M3835" s="31">
        <v>0</v>
      </c>
      <c r="N3835" s="31">
        <v>0</v>
      </c>
      <c r="O3835" s="33">
        <f t="shared" si="178"/>
        <v>0</v>
      </c>
      <c r="P3835" s="34" t="str">
        <f t="shared" si="179"/>
        <v>1-30</v>
      </c>
      <c r="Q3835" s="35" t="s">
        <v>3581</v>
      </c>
      <c r="R3835" s="31">
        <v>0</v>
      </c>
      <c r="S3835" s="31">
        <v>0</v>
      </c>
      <c r="T3835" s="31" t="s">
        <v>45</v>
      </c>
      <c r="U3835" s="36" t="s">
        <v>46</v>
      </c>
      <c r="V3835" s="37">
        <v>30295</v>
      </c>
      <c r="W3835" s="38">
        <v>30295</v>
      </c>
      <c r="X3835" s="38">
        <v>0</v>
      </c>
      <c r="Y3835" s="38">
        <v>0</v>
      </c>
      <c r="Z3835" s="38">
        <v>0</v>
      </c>
      <c r="AA3835" s="38">
        <v>0</v>
      </c>
      <c r="AB3835" s="38">
        <v>0</v>
      </c>
      <c r="AC3835" s="38">
        <v>0</v>
      </c>
      <c r="AD3835" s="38" t="s">
        <v>47</v>
      </c>
    </row>
    <row r="3836" spans="1:30" s="27" customFormat="1" ht="15" customHeight="1" x14ac:dyDescent="0.25">
      <c r="A3836" s="39" t="s">
        <v>39</v>
      </c>
      <c r="B3836" s="39" t="s">
        <v>3890</v>
      </c>
      <c r="C3836" s="86">
        <v>42767</v>
      </c>
      <c r="D3836" s="29">
        <f>+VLOOKUP(B3836,'[2]HG-Mexico by Contract'!$B$8:$G$4512,6,FALSE)</f>
        <v>313548</v>
      </c>
      <c r="E3836" s="29"/>
      <c r="F3836" s="39" t="s">
        <v>62</v>
      </c>
      <c r="G3836" s="39" t="s">
        <v>42</v>
      </c>
      <c r="H3836" s="39" t="s">
        <v>44</v>
      </c>
      <c r="I3836" s="40">
        <v>6327.03</v>
      </c>
      <c r="J3836" s="32">
        <f t="shared" si="177"/>
        <v>6327.03</v>
      </c>
      <c r="K3836" s="31">
        <v>0</v>
      </c>
      <c r="L3836" s="31">
        <v>0</v>
      </c>
      <c r="M3836" s="31">
        <v>0</v>
      </c>
      <c r="N3836" s="31">
        <v>0</v>
      </c>
      <c r="O3836" s="33">
        <f t="shared" si="178"/>
        <v>0</v>
      </c>
      <c r="P3836" s="34" t="str">
        <f t="shared" si="179"/>
        <v>1-30</v>
      </c>
      <c r="Q3836" s="35" t="s">
        <v>3581</v>
      </c>
      <c r="R3836" s="31">
        <v>0</v>
      </c>
      <c r="S3836" s="31">
        <v>0</v>
      </c>
      <c r="T3836" s="31" t="s">
        <v>45</v>
      </c>
      <c r="U3836" s="41" t="s">
        <v>46</v>
      </c>
      <c r="V3836" s="42">
        <v>6327.03</v>
      </c>
      <c r="W3836" s="43">
        <v>6327.03</v>
      </c>
      <c r="X3836" s="38">
        <v>0</v>
      </c>
      <c r="Y3836" s="38">
        <v>0</v>
      </c>
      <c r="Z3836" s="38">
        <v>0</v>
      </c>
      <c r="AA3836" s="38">
        <v>0</v>
      </c>
      <c r="AB3836" s="38">
        <v>0</v>
      </c>
      <c r="AC3836" s="38">
        <v>0</v>
      </c>
      <c r="AD3836" s="38" t="s">
        <v>47</v>
      </c>
    </row>
    <row r="3837" spans="1:30" s="27" customFormat="1" ht="15" customHeight="1" x14ac:dyDescent="0.25">
      <c r="A3837" s="28" t="s">
        <v>39</v>
      </c>
      <c r="B3837" s="28" t="s">
        <v>3891</v>
      </c>
      <c r="C3837" s="85">
        <v>42767</v>
      </c>
      <c r="D3837" s="29">
        <f>+VLOOKUP(B3837,'[2]HG-Mexico by Contract'!$B$8:$G$4512,6,FALSE)</f>
        <v>313548</v>
      </c>
      <c r="E3837" s="29"/>
      <c r="F3837" s="28" t="s">
        <v>62</v>
      </c>
      <c r="G3837" s="28" t="s">
        <v>42</v>
      </c>
      <c r="H3837" s="28" t="s">
        <v>44</v>
      </c>
      <c r="I3837" s="31">
        <v>10249.24</v>
      </c>
      <c r="J3837" s="32">
        <f t="shared" si="177"/>
        <v>10249.24</v>
      </c>
      <c r="K3837" s="31">
        <v>0</v>
      </c>
      <c r="L3837" s="31">
        <v>0</v>
      </c>
      <c r="M3837" s="31">
        <v>0</v>
      </c>
      <c r="N3837" s="31">
        <v>0</v>
      </c>
      <c r="O3837" s="33">
        <f t="shared" si="178"/>
        <v>0</v>
      </c>
      <c r="P3837" s="34" t="str">
        <f t="shared" si="179"/>
        <v>1-30</v>
      </c>
      <c r="Q3837" s="35" t="s">
        <v>3581</v>
      </c>
      <c r="R3837" s="31">
        <v>0</v>
      </c>
      <c r="S3837" s="31">
        <v>0</v>
      </c>
      <c r="T3837" s="31" t="s">
        <v>45</v>
      </c>
      <c r="U3837" s="36" t="s">
        <v>46</v>
      </c>
      <c r="V3837" s="37">
        <v>10249.24</v>
      </c>
      <c r="W3837" s="38">
        <v>10249.24</v>
      </c>
      <c r="X3837" s="38">
        <v>0</v>
      </c>
      <c r="Y3837" s="38">
        <v>0</v>
      </c>
      <c r="Z3837" s="38">
        <v>0</v>
      </c>
      <c r="AA3837" s="38">
        <v>0</v>
      </c>
      <c r="AB3837" s="38">
        <v>0</v>
      </c>
      <c r="AC3837" s="38">
        <v>0</v>
      </c>
      <c r="AD3837" s="38" t="s">
        <v>47</v>
      </c>
    </row>
    <row r="3838" spans="1:30" s="27" customFormat="1" ht="15" customHeight="1" x14ac:dyDescent="0.25">
      <c r="A3838" s="39" t="s">
        <v>39</v>
      </c>
      <c r="B3838" s="39" t="s">
        <v>3892</v>
      </c>
      <c r="C3838" s="86">
        <v>42767</v>
      </c>
      <c r="D3838" s="29">
        <f>+VLOOKUP(B3838,'[2]HG-Mexico by Contract'!$B$8:$G$4512,6,FALSE)</f>
        <v>313548</v>
      </c>
      <c r="E3838" s="29"/>
      <c r="F3838" s="39" t="s">
        <v>218</v>
      </c>
      <c r="G3838" s="39" t="s">
        <v>42</v>
      </c>
      <c r="H3838" s="39" t="s">
        <v>44</v>
      </c>
      <c r="I3838" s="40">
        <v>78153.16</v>
      </c>
      <c r="J3838" s="32">
        <f t="shared" si="177"/>
        <v>78153.16</v>
      </c>
      <c r="K3838" s="31">
        <v>0</v>
      </c>
      <c r="L3838" s="31">
        <v>0</v>
      </c>
      <c r="M3838" s="31">
        <v>0</v>
      </c>
      <c r="N3838" s="31">
        <v>0</v>
      </c>
      <c r="O3838" s="33">
        <f t="shared" si="178"/>
        <v>0</v>
      </c>
      <c r="P3838" s="34" t="str">
        <f t="shared" si="179"/>
        <v>1-30</v>
      </c>
      <c r="Q3838" s="35" t="s">
        <v>3581</v>
      </c>
      <c r="R3838" s="31">
        <v>0</v>
      </c>
      <c r="S3838" s="31">
        <v>0</v>
      </c>
      <c r="T3838" s="31" t="s">
        <v>45</v>
      </c>
      <c r="U3838" s="41" t="s">
        <v>46</v>
      </c>
      <c r="V3838" s="42">
        <v>78153.16</v>
      </c>
      <c r="W3838" s="43">
        <v>78153.16</v>
      </c>
      <c r="X3838" s="38">
        <v>0</v>
      </c>
      <c r="Y3838" s="38">
        <v>0</v>
      </c>
      <c r="Z3838" s="38">
        <v>0</v>
      </c>
      <c r="AA3838" s="38">
        <v>0</v>
      </c>
      <c r="AB3838" s="38">
        <v>0</v>
      </c>
      <c r="AC3838" s="38">
        <v>0</v>
      </c>
      <c r="AD3838" s="38" t="s">
        <v>47</v>
      </c>
    </row>
    <row r="3839" spans="1:30" s="27" customFormat="1" ht="15" customHeight="1" x14ac:dyDescent="0.25">
      <c r="A3839" s="28" t="s">
        <v>39</v>
      </c>
      <c r="B3839" s="28" t="s">
        <v>3893</v>
      </c>
      <c r="C3839" s="85">
        <v>42767</v>
      </c>
      <c r="D3839" s="29">
        <f>+VLOOKUP(B3839,'[2]HG-Mexico by Contract'!$B$8:$G$4512,6,FALSE)</f>
        <v>313548</v>
      </c>
      <c r="E3839" s="29"/>
      <c r="F3839" s="28" t="s">
        <v>62</v>
      </c>
      <c r="G3839" s="28" t="s">
        <v>42</v>
      </c>
      <c r="H3839" s="28" t="s">
        <v>44</v>
      </c>
      <c r="I3839" s="31">
        <v>38059.33</v>
      </c>
      <c r="J3839" s="32">
        <f t="shared" si="177"/>
        <v>38059.33</v>
      </c>
      <c r="K3839" s="31">
        <v>0</v>
      </c>
      <c r="L3839" s="31">
        <v>0</v>
      </c>
      <c r="M3839" s="31">
        <v>0</v>
      </c>
      <c r="N3839" s="31">
        <v>0</v>
      </c>
      <c r="O3839" s="33">
        <f t="shared" si="178"/>
        <v>0</v>
      </c>
      <c r="P3839" s="34" t="str">
        <f t="shared" si="179"/>
        <v>1-30</v>
      </c>
      <c r="Q3839" s="35" t="s">
        <v>3581</v>
      </c>
      <c r="R3839" s="31">
        <v>0</v>
      </c>
      <c r="S3839" s="31">
        <v>0</v>
      </c>
      <c r="T3839" s="31" t="s">
        <v>45</v>
      </c>
      <c r="U3839" s="36" t="s">
        <v>46</v>
      </c>
      <c r="V3839" s="37">
        <v>38059.33</v>
      </c>
      <c r="W3839" s="38">
        <v>38059.33</v>
      </c>
      <c r="X3839" s="38">
        <v>0</v>
      </c>
      <c r="Y3839" s="38">
        <v>0</v>
      </c>
      <c r="Z3839" s="38">
        <v>0</v>
      </c>
      <c r="AA3839" s="38">
        <v>0</v>
      </c>
      <c r="AB3839" s="38">
        <v>0</v>
      </c>
      <c r="AC3839" s="38">
        <v>0</v>
      </c>
      <c r="AD3839" s="38" t="s">
        <v>47</v>
      </c>
    </row>
    <row r="3840" spans="1:30" s="27" customFormat="1" ht="15" customHeight="1" x14ac:dyDescent="0.25">
      <c r="A3840" s="39" t="s">
        <v>39</v>
      </c>
      <c r="B3840" s="39" t="s">
        <v>3894</v>
      </c>
      <c r="C3840" s="86">
        <v>42767</v>
      </c>
      <c r="D3840" s="29">
        <f>+VLOOKUP(B3840,'[2]HG-Mexico by Contract'!$B$8:$G$4512,6,FALSE)</f>
        <v>313548</v>
      </c>
      <c r="E3840" s="29"/>
      <c r="F3840" s="39" t="s">
        <v>62</v>
      </c>
      <c r="G3840" s="39" t="s">
        <v>42</v>
      </c>
      <c r="H3840" s="39" t="s">
        <v>44</v>
      </c>
      <c r="I3840" s="40">
        <v>28158.41</v>
      </c>
      <c r="J3840" s="32">
        <f t="shared" si="177"/>
        <v>28158.41</v>
      </c>
      <c r="K3840" s="31">
        <v>0</v>
      </c>
      <c r="L3840" s="31">
        <v>0</v>
      </c>
      <c r="M3840" s="31">
        <v>0</v>
      </c>
      <c r="N3840" s="31">
        <v>0</v>
      </c>
      <c r="O3840" s="33">
        <f t="shared" si="178"/>
        <v>0</v>
      </c>
      <c r="P3840" s="34" t="str">
        <f t="shared" si="179"/>
        <v>1-30</v>
      </c>
      <c r="Q3840" s="35" t="s">
        <v>3581</v>
      </c>
      <c r="R3840" s="31">
        <v>0</v>
      </c>
      <c r="S3840" s="31">
        <v>0</v>
      </c>
      <c r="T3840" s="31" t="s">
        <v>45</v>
      </c>
      <c r="U3840" s="41" t="s">
        <v>46</v>
      </c>
      <c r="V3840" s="42">
        <v>28158.41</v>
      </c>
      <c r="W3840" s="43">
        <v>28158.41</v>
      </c>
      <c r="X3840" s="38">
        <v>0</v>
      </c>
      <c r="Y3840" s="38">
        <v>0</v>
      </c>
      <c r="Z3840" s="38">
        <v>0</v>
      </c>
      <c r="AA3840" s="38">
        <v>0</v>
      </c>
      <c r="AB3840" s="38">
        <v>0</v>
      </c>
      <c r="AC3840" s="38">
        <v>0</v>
      </c>
      <c r="AD3840" s="38" t="s">
        <v>47</v>
      </c>
    </row>
    <row r="3841" spans="1:30" s="27" customFormat="1" ht="15" customHeight="1" x14ac:dyDescent="0.25">
      <c r="A3841" s="28" t="s">
        <v>39</v>
      </c>
      <c r="B3841" s="28" t="s">
        <v>3895</v>
      </c>
      <c r="C3841" s="85">
        <v>42767</v>
      </c>
      <c r="D3841" s="29">
        <f>+VLOOKUP(B3841,'[2]HG-Mexico by Contract'!$B$8:$G$4512,6,FALSE)</f>
        <v>313548</v>
      </c>
      <c r="E3841" s="29"/>
      <c r="F3841" s="28" t="s">
        <v>62</v>
      </c>
      <c r="G3841" s="28" t="s">
        <v>42</v>
      </c>
      <c r="H3841" s="28" t="s">
        <v>44</v>
      </c>
      <c r="I3841" s="31">
        <v>6327.03</v>
      </c>
      <c r="J3841" s="32">
        <f t="shared" si="177"/>
        <v>6327.03</v>
      </c>
      <c r="K3841" s="31">
        <v>0</v>
      </c>
      <c r="L3841" s="31">
        <v>0</v>
      </c>
      <c r="M3841" s="31">
        <v>0</v>
      </c>
      <c r="N3841" s="31">
        <v>0</v>
      </c>
      <c r="O3841" s="33">
        <f t="shared" si="178"/>
        <v>0</v>
      </c>
      <c r="P3841" s="34" t="str">
        <f t="shared" si="179"/>
        <v>1-30</v>
      </c>
      <c r="Q3841" s="35" t="s">
        <v>3581</v>
      </c>
      <c r="R3841" s="31">
        <v>0</v>
      </c>
      <c r="S3841" s="31">
        <v>0</v>
      </c>
      <c r="T3841" s="31" t="s">
        <v>45</v>
      </c>
      <c r="U3841" s="36" t="s">
        <v>46</v>
      </c>
      <c r="V3841" s="37">
        <v>6327.03</v>
      </c>
      <c r="W3841" s="38">
        <v>6327.03</v>
      </c>
      <c r="X3841" s="38">
        <v>0</v>
      </c>
      <c r="Y3841" s="38">
        <v>0</v>
      </c>
      <c r="Z3841" s="38">
        <v>0</v>
      </c>
      <c r="AA3841" s="38">
        <v>0</v>
      </c>
      <c r="AB3841" s="38">
        <v>0</v>
      </c>
      <c r="AC3841" s="38">
        <v>0</v>
      </c>
      <c r="AD3841" s="38" t="s">
        <v>47</v>
      </c>
    </row>
    <row r="3842" spans="1:30" s="27" customFormat="1" ht="15" customHeight="1" x14ac:dyDescent="0.25">
      <c r="A3842" s="39" t="s">
        <v>39</v>
      </c>
      <c r="B3842" s="39" t="s">
        <v>3896</v>
      </c>
      <c r="C3842" s="86">
        <v>42767</v>
      </c>
      <c r="D3842" s="29">
        <f>+VLOOKUP(B3842,'[2]HG-Mexico by Contract'!$B$8:$G$4512,6,FALSE)</f>
        <v>355928</v>
      </c>
      <c r="E3842" s="29"/>
      <c r="F3842" s="39" t="s">
        <v>41</v>
      </c>
      <c r="G3842" s="39" t="s">
        <v>42</v>
      </c>
      <c r="H3842" s="39" t="s">
        <v>63</v>
      </c>
      <c r="I3842" s="40">
        <v>2801906.25</v>
      </c>
      <c r="J3842" s="32">
        <f t="shared" si="177"/>
        <v>140739.75095300953</v>
      </c>
      <c r="K3842" s="31">
        <v>0</v>
      </c>
      <c r="L3842" s="31">
        <v>0</v>
      </c>
      <c r="M3842" s="31">
        <v>0</v>
      </c>
      <c r="N3842" s="31">
        <v>0</v>
      </c>
      <c r="O3842" s="33">
        <f t="shared" si="178"/>
        <v>0</v>
      </c>
      <c r="P3842" s="34" t="str">
        <f t="shared" si="179"/>
        <v>1-30</v>
      </c>
      <c r="Q3842" s="35" t="s">
        <v>555</v>
      </c>
      <c r="R3842" s="31">
        <v>0</v>
      </c>
      <c r="S3842" s="31">
        <v>0</v>
      </c>
      <c r="T3842" s="31" t="s">
        <v>45</v>
      </c>
      <c r="U3842" s="41" t="s">
        <v>64</v>
      </c>
      <c r="V3842" s="42">
        <v>140739.75093750001</v>
      </c>
      <c r="W3842" s="43">
        <v>140739.75093750001</v>
      </c>
      <c r="X3842" s="38">
        <v>0</v>
      </c>
      <c r="Y3842" s="38">
        <v>0</v>
      </c>
      <c r="Z3842" s="38">
        <v>0</v>
      </c>
      <c r="AA3842" s="38">
        <v>0</v>
      </c>
      <c r="AB3842" s="38">
        <v>0</v>
      </c>
      <c r="AC3842" s="38">
        <v>0</v>
      </c>
      <c r="AD3842" s="38" t="s">
        <v>47</v>
      </c>
    </row>
    <row r="3843" spans="1:30" s="27" customFormat="1" ht="15" customHeight="1" x14ac:dyDescent="0.25">
      <c r="A3843" s="28" t="s">
        <v>39</v>
      </c>
      <c r="B3843" s="28" t="s">
        <v>3897</v>
      </c>
      <c r="C3843" s="85">
        <v>42767</v>
      </c>
      <c r="D3843" s="29">
        <f>+VLOOKUP(B3843,'[2]HG-Mexico by Contract'!$B$8:$G$4512,6,FALSE)</f>
        <v>318916</v>
      </c>
      <c r="E3843" s="29"/>
      <c r="F3843" s="28" t="s">
        <v>41</v>
      </c>
      <c r="G3843" s="28" t="s">
        <v>42</v>
      </c>
      <c r="H3843" s="28" t="s">
        <v>63</v>
      </c>
      <c r="I3843" s="31">
        <v>23490868.719999999</v>
      </c>
      <c r="J3843" s="32">
        <f t="shared" si="177"/>
        <v>1179946.3359356299</v>
      </c>
      <c r="K3843" s="31">
        <v>0</v>
      </c>
      <c r="L3843" s="31">
        <v>0</v>
      </c>
      <c r="M3843" s="31">
        <v>0</v>
      </c>
      <c r="N3843" s="31">
        <v>0</v>
      </c>
      <c r="O3843" s="33">
        <f t="shared" si="178"/>
        <v>0</v>
      </c>
      <c r="P3843" s="34" t="str">
        <f t="shared" si="179"/>
        <v>1-30</v>
      </c>
      <c r="Q3843" s="35" t="s">
        <v>555</v>
      </c>
      <c r="R3843" s="31">
        <v>0</v>
      </c>
      <c r="S3843" s="31">
        <v>0</v>
      </c>
      <c r="T3843" s="31" t="s">
        <v>45</v>
      </c>
      <c r="U3843" s="36" t="s">
        <v>64</v>
      </c>
      <c r="V3843" s="37">
        <v>1179946.3358056</v>
      </c>
      <c r="W3843" s="38">
        <v>1179946.3358056</v>
      </c>
      <c r="X3843" s="38">
        <v>0</v>
      </c>
      <c r="Y3843" s="38">
        <v>0</v>
      </c>
      <c r="Z3843" s="38">
        <v>0</v>
      </c>
      <c r="AA3843" s="38">
        <v>0</v>
      </c>
      <c r="AB3843" s="38">
        <v>0</v>
      </c>
      <c r="AC3843" s="38">
        <v>0</v>
      </c>
      <c r="AD3843" s="38" t="s">
        <v>47</v>
      </c>
    </row>
    <row r="3844" spans="1:30" s="27" customFormat="1" ht="15" customHeight="1" x14ac:dyDescent="0.25">
      <c r="A3844" s="39" t="s">
        <v>39</v>
      </c>
      <c r="B3844" s="39" t="s">
        <v>3898</v>
      </c>
      <c r="C3844" s="86">
        <v>42767</v>
      </c>
      <c r="D3844" s="29">
        <f>+VLOOKUP(B3844,'[2]HG-Mexico by Contract'!$B$8:$G$4512,6,FALSE)</f>
        <v>318916</v>
      </c>
      <c r="E3844" s="29"/>
      <c r="F3844" s="39" t="s">
        <v>41</v>
      </c>
      <c r="G3844" s="39" t="s">
        <v>42</v>
      </c>
      <c r="H3844" s="39" t="s">
        <v>63</v>
      </c>
      <c r="I3844" s="40">
        <v>7577249.0099999998</v>
      </c>
      <c r="J3844" s="32">
        <f t="shared" si="177"/>
        <v>380605.21781424264</v>
      </c>
      <c r="K3844" s="31">
        <v>0</v>
      </c>
      <c r="L3844" s="31">
        <v>0</v>
      </c>
      <c r="M3844" s="31">
        <v>0</v>
      </c>
      <c r="N3844" s="31">
        <v>0</v>
      </c>
      <c r="O3844" s="33">
        <f t="shared" si="178"/>
        <v>0</v>
      </c>
      <c r="P3844" s="34" t="str">
        <f t="shared" si="179"/>
        <v>1-30</v>
      </c>
      <c r="Q3844" s="35" t="s">
        <v>555</v>
      </c>
      <c r="R3844" s="31">
        <v>0</v>
      </c>
      <c r="S3844" s="31">
        <v>0</v>
      </c>
      <c r="T3844" s="31" t="s">
        <v>45</v>
      </c>
      <c r="U3844" s="41" t="s">
        <v>64</v>
      </c>
      <c r="V3844" s="42">
        <v>380605.21777230001</v>
      </c>
      <c r="W3844" s="43">
        <v>380605.21777230001</v>
      </c>
      <c r="X3844" s="38">
        <v>0</v>
      </c>
      <c r="Y3844" s="38">
        <v>0</v>
      </c>
      <c r="Z3844" s="38">
        <v>0</v>
      </c>
      <c r="AA3844" s="38">
        <v>0</v>
      </c>
      <c r="AB3844" s="38">
        <v>0</v>
      </c>
      <c r="AC3844" s="38">
        <v>0</v>
      </c>
      <c r="AD3844" s="38" t="s">
        <v>47</v>
      </c>
    </row>
    <row r="3845" spans="1:30" s="27" customFormat="1" ht="15" customHeight="1" x14ac:dyDescent="0.25">
      <c r="A3845" s="28" t="s">
        <v>39</v>
      </c>
      <c r="B3845" s="28" t="s">
        <v>3899</v>
      </c>
      <c r="C3845" s="85">
        <v>42767</v>
      </c>
      <c r="D3845" s="29">
        <f>+VLOOKUP(B3845,'[2]HG-Mexico by Contract'!$B$8:$G$4512,6,FALSE)</f>
        <v>356810</v>
      </c>
      <c r="E3845" s="29"/>
      <c r="F3845" s="28" t="s">
        <v>41</v>
      </c>
      <c r="G3845" s="28" t="s">
        <v>42</v>
      </c>
      <c r="H3845" s="28" t="s">
        <v>63</v>
      </c>
      <c r="I3845" s="31">
        <v>528514.56000000006</v>
      </c>
      <c r="J3845" s="32">
        <f t="shared" si="177"/>
        <v>26547.286351725514</v>
      </c>
      <c r="K3845" s="31">
        <v>0</v>
      </c>
      <c r="L3845" s="31">
        <v>0</v>
      </c>
      <c r="M3845" s="31">
        <v>0</v>
      </c>
      <c r="N3845" s="31">
        <v>0</v>
      </c>
      <c r="O3845" s="33">
        <f t="shared" si="178"/>
        <v>0</v>
      </c>
      <c r="P3845" s="34" t="str">
        <f t="shared" si="179"/>
        <v>1-30</v>
      </c>
      <c r="Q3845" s="35" t="s">
        <v>555</v>
      </c>
      <c r="R3845" s="31">
        <v>0</v>
      </c>
      <c r="S3845" s="31">
        <v>0</v>
      </c>
      <c r="T3845" s="31" t="s">
        <v>45</v>
      </c>
      <c r="U3845" s="36" t="s">
        <v>64</v>
      </c>
      <c r="V3845" s="37">
        <v>26547.2863488</v>
      </c>
      <c r="W3845" s="38">
        <v>26547.2863488</v>
      </c>
      <c r="X3845" s="38">
        <v>0</v>
      </c>
      <c r="Y3845" s="38">
        <v>0</v>
      </c>
      <c r="Z3845" s="38">
        <v>0</v>
      </c>
      <c r="AA3845" s="38">
        <v>0</v>
      </c>
      <c r="AB3845" s="38">
        <v>0</v>
      </c>
      <c r="AC3845" s="38">
        <v>0</v>
      </c>
      <c r="AD3845" s="38" t="s">
        <v>47</v>
      </c>
    </row>
    <row r="3846" spans="1:30" s="27" customFormat="1" ht="15" customHeight="1" x14ac:dyDescent="0.25">
      <c r="A3846" s="39" t="s">
        <v>39</v>
      </c>
      <c r="B3846" s="39" t="s">
        <v>3900</v>
      </c>
      <c r="C3846" s="86">
        <v>42767</v>
      </c>
      <c r="D3846" s="29">
        <f>+VLOOKUP(B3846,'[2]HG-Mexico by Contract'!$B$8:$G$4512,6,FALSE)</f>
        <v>556334</v>
      </c>
      <c r="E3846" s="29"/>
      <c r="F3846" s="39" t="s">
        <v>41</v>
      </c>
      <c r="G3846" s="39" t="s">
        <v>42</v>
      </c>
      <c r="H3846" s="39" t="s">
        <v>63</v>
      </c>
      <c r="I3846" s="40">
        <v>1336202.31</v>
      </c>
      <c r="J3846" s="32">
        <f t="shared" si="177"/>
        <v>67117.442038696347</v>
      </c>
      <c r="K3846" s="31">
        <v>0</v>
      </c>
      <c r="L3846" s="31">
        <v>0</v>
      </c>
      <c r="M3846" s="31">
        <v>0</v>
      </c>
      <c r="N3846" s="31">
        <v>0</v>
      </c>
      <c r="O3846" s="33">
        <f t="shared" si="178"/>
        <v>0</v>
      </c>
      <c r="P3846" s="34" t="str">
        <f t="shared" si="179"/>
        <v>1-30</v>
      </c>
      <c r="Q3846" s="35" t="s">
        <v>555</v>
      </c>
      <c r="R3846" s="31">
        <v>0</v>
      </c>
      <c r="S3846" s="31">
        <v>0</v>
      </c>
      <c r="T3846" s="31" t="s">
        <v>45</v>
      </c>
      <c r="U3846" s="41" t="s">
        <v>64</v>
      </c>
      <c r="V3846" s="42">
        <v>67117.442031300001</v>
      </c>
      <c r="W3846" s="43">
        <v>67117.442031300001</v>
      </c>
      <c r="X3846" s="38">
        <v>0</v>
      </c>
      <c r="Y3846" s="38">
        <v>0</v>
      </c>
      <c r="Z3846" s="38">
        <v>0</v>
      </c>
      <c r="AA3846" s="38">
        <v>0</v>
      </c>
      <c r="AB3846" s="38">
        <v>0</v>
      </c>
      <c r="AC3846" s="38">
        <v>0</v>
      </c>
      <c r="AD3846" s="38" t="s">
        <v>47</v>
      </c>
    </row>
    <row r="3847" spans="1:30" s="27" customFormat="1" ht="15" customHeight="1" x14ac:dyDescent="0.25">
      <c r="A3847" s="28" t="s">
        <v>39</v>
      </c>
      <c r="B3847" s="28" t="s">
        <v>3901</v>
      </c>
      <c r="C3847" s="85">
        <v>42767</v>
      </c>
      <c r="D3847" s="29">
        <f>+VLOOKUP(B3847,'[2]HG-Mexico by Contract'!$B$8:$G$4512,6,FALSE)</f>
        <v>314798</v>
      </c>
      <c r="E3847" s="29"/>
      <c r="F3847" s="28" t="s">
        <v>62</v>
      </c>
      <c r="G3847" s="28" t="s">
        <v>42</v>
      </c>
      <c r="H3847" s="28" t="s">
        <v>44</v>
      </c>
      <c r="I3847" s="31">
        <v>217791.16</v>
      </c>
      <c r="J3847" s="32">
        <f t="shared" si="177"/>
        <v>217791.16</v>
      </c>
      <c r="K3847" s="31">
        <v>0</v>
      </c>
      <c r="L3847" s="31">
        <v>0</v>
      </c>
      <c r="M3847" s="31">
        <v>0</v>
      </c>
      <c r="N3847" s="31">
        <v>0</v>
      </c>
      <c r="O3847" s="33">
        <f t="shared" si="178"/>
        <v>0</v>
      </c>
      <c r="P3847" s="34" t="str">
        <f t="shared" si="179"/>
        <v>1-30</v>
      </c>
      <c r="Q3847" s="35" t="s">
        <v>3243</v>
      </c>
      <c r="R3847" s="31">
        <v>0</v>
      </c>
      <c r="S3847" s="31">
        <v>0</v>
      </c>
      <c r="T3847" s="31" t="s">
        <v>45</v>
      </c>
      <c r="U3847" s="36" t="s">
        <v>46</v>
      </c>
      <c r="V3847" s="37">
        <v>217791.16</v>
      </c>
      <c r="W3847" s="38">
        <v>217791.16</v>
      </c>
      <c r="X3847" s="38">
        <v>0</v>
      </c>
      <c r="Y3847" s="38">
        <v>0</v>
      </c>
      <c r="Z3847" s="38">
        <v>0</v>
      </c>
      <c r="AA3847" s="38">
        <v>0</v>
      </c>
      <c r="AB3847" s="38">
        <v>0</v>
      </c>
      <c r="AC3847" s="38">
        <v>0</v>
      </c>
      <c r="AD3847" s="38" t="s">
        <v>47</v>
      </c>
    </row>
    <row r="3848" spans="1:30" s="27" customFormat="1" ht="15" customHeight="1" x14ac:dyDescent="0.25">
      <c r="A3848" s="39" t="s">
        <v>39</v>
      </c>
      <c r="B3848" s="39" t="s">
        <v>3902</v>
      </c>
      <c r="C3848" s="86">
        <v>42767</v>
      </c>
      <c r="D3848" s="29">
        <f>+VLOOKUP(B3848,'[2]HG-Mexico by Contract'!$B$8:$G$4512,6,FALSE)</f>
        <v>314798</v>
      </c>
      <c r="E3848" s="29"/>
      <c r="F3848" s="39" t="s">
        <v>218</v>
      </c>
      <c r="G3848" s="39" t="s">
        <v>42</v>
      </c>
      <c r="H3848" s="39" t="s">
        <v>44</v>
      </c>
      <c r="I3848" s="40">
        <v>65329.06</v>
      </c>
      <c r="J3848" s="32">
        <f t="shared" ref="J3848:J3911" si="180">+IF(H3848="MXN",I3848/$J$2,I3848)</f>
        <v>65329.06</v>
      </c>
      <c r="K3848" s="31">
        <v>0</v>
      </c>
      <c r="L3848" s="31">
        <v>0</v>
      </c>
      <c r="M3848" s="31">
        <v>0</v>
      </c>
      <c r="N3848" s="31">
        <v>0</v>
      </c>
      <c r="O3848" s="33">
        <f t="shared" ref="O3848:O3911" si="181">+N3848+M3848+L3848+K3848</f>
        <v>0</v>
      </c>
      <c r="P3848" s="34" t="str">
        <f t="shared" ref="P3848:P3911" si="182">+IF(N3848&gt;0,"120+",IF(M3848&gt;0,"91-120",IF(L3848&gt;0,"61-90",IF(K3848&gt;0,"31-60","1-30"))))</f>
        <v>1-30</v>
      </c>
      <c r="Q3848" s="35" t="s">
        <v>3243</v>
      </c>
      <c r="R3848" s="31">
        <v>0</v>
      </c>
      <c r="S3848" s="31">
        <v>0</v>
      </c>
      <c r="T3848" s="31" t="s">
        <v>45</v>
      </c>
      <c r="U3848" s="41" t="s">
        <v>46</v>
      </c>
      <c r="V3848" s="42">
        <v>65329.06</v>
      </c>
      <c r="W3848" s="43">
        <v>65329.06</v>
      </c>
      <c r="X3848" s="38">
        <v>0</v>
      </c>
      <c r="Y3848" s="38">
        <v>0</v>
      </c>
      <c r="Z3848" s="38">
        <v>0</v>
      </c>
      <c r="AA3848" s="38">
        <v>0</v>
      </c>
      <c r="AB3848" s="38">
        <v>0</v>
      </c>
      <c r="AC3848" s="38">
        <v>0</v>
      </c>
      <c r="AD3848" s="38" t="s">
        <v>47</v>
      </c>
    </row>
    <row r="3849" spans="1:30" s="27" customFormat="1" ht="15" customHeight="1" x14ac:dyDescent="0.25">
      <c r="A3849" s="28" t="s">
        <v>39</v>
      </c>
      <c r="B3849" s="28" t="s">
        <v>3903</v>
      </c>
      <c r="C3849" s="85">
        <v>42767</v>
      </c>
      <c r="D3849" s="29">
        <f>+VLOOKUP(B3849,'[2]HG-Mexico by Contract'!$B$8:$G$4512,6,FALSE)</f>
        <v>314798</v>
      </c>
      <c r="E3849" s="29"/>
      <c r="F3849" s="28" t="s">
        <v>218</v>
      </c>
      <c r="G3849" s="28" t="s">
        <v>42</v>
      </c>
      <c r="H3849" s="28" t="s">
        <v>44</v>
      </c>
      <c r="I3849" s="31">
        <v>1508019.01</v>
      </c>
      <c r="J3849" s="32">
        <f t="shared" si="180"/>
        <v>1508019.01</v>
      </c>
      <c r="K3849" s="31">
        <v>0</v>
      </c>
      <c r="L3849" s="31">
        <v>0</v>
      </c>
      <c r="M3849" s="31">
        <v>0</v>
      </c>
      <c r="N3849" s="31">
        <v>0</v>
      </c>
      <c r="O3849" s="33">
        <f t="shared" si="181"/>
        <v>0</v>
      </c>
      <c r="P3849" s="34" t="str">
        <f t="shared" si="182"/>
        <v>1-30</v>
      </c>
      <c r="Q3849" s="35" t="s">
        <v>3243</v>
      </c>
      <c r="R3849" s="31">
        <v>0</v>
      </c>
      <c r="S3849" s="31">
        <v>0</v>
      </c>
      <c r="T3849" s="31" t="s">
        <v>45</v>
      </c>
      <c r="U3849" s="36" t="s">
        <v>46</v>
      </c>
      <c r="V3849" s="37">
        <v>1508019.01</v>
      </c>
      <c r="W3849" s="38">
        <v>1508019.01</v>
      </c>
      <c r="X3849" s="38">
        <v>0</v>
      </c>
      <c r="Y3849" s="38">
        <v>0</v>
      </c>
      <c r="Z3849" s="38">
        <v>0</v>
      </c>
      <c r="AA3849" s="38">
        <v>0</v>
      </c>
      <c r="AB3849" s="38">
        <v>0</v>
      </c>
      <c r="AC3849" s="38">
        <v>0</v>
      </c>
      <c r="AD3849" s="38" t="s">
        <v>47</v>
      </c>
    </row>
    <row r="3850" spans="1:30" s="27" customFormat="1" ht="15" customHeight="1" x14ac:dyDescent="0.25">
      <c r="A3850" s="39" t="s">
        <v>39</v>
      </c>
      <c r="B3850" s="39" t="s">
        <v>3904</v>
      </c>
      <c r="C3850" s="86">
        <v>42767</v>
      </c>
      <c r="D3850" s="29">
        <f>+VLOOKUP(B3850,'[2]HG-Mexico by Contract'!$B$8:$G$4512,6,FALSE)</f>
        <v>314798</v>
      </c>
      <c r="E3850" s="29"/>
      <c r="F3850" s="39" t="s">
        <v>218</v>
      </c>
      <c r="G3850" s="39" t="s">
        <v>42</v>
      </c>
      <c r="H3850" s="39" t="s">
        <v>44</v>
      </c>
      <c r="I3850" s="40">
        <v>100027.08</v>
      </c>
      <c r="J3850" s="32">
        <f t="shared" si="180"/>
        <v>100027.08</v>
      </c>
      <c r="K3850" s="31">
        <v>0</v>
      </c>
      <c r="L3850" s="31">
        <v>0</v>
      </c>
      <c r="M3850" s="31">
        <v>0</v>
      </c>
      <c r="N3850" s="31">
        <v>0</v>
      </c>
      <c r="O3850" s="33">
        <f t="shared" si="181"/>
        <v>0</v>
      </c>
      <c r="P3850" s="34" t="str">
        <f t="shared" si="182"/>
        <v>1-30</v>
      </c>
      <c r="Q3850" s="35" t="s">
        <v>3243</v>
      </c>
      <c r="R3850" s="31">
        <v>0</v>
      </c>
      <c r="S3850" s="31">
        <v>0</v>
      </c>
      <c r="T3850" s="31" t="s">
        <v>45</v>
      </c>
      <c r="U3850" s="41" t="s">
        <v>46</v>
      </c>
      <c r="V3850" s="42">
        <v>100027.08</v>
      </c>
      <c r="W3850" s="43">
        <v>100027.08</v>
      </c>
      <c r="X3850" s="38">
        <v>0</v>
      </c>
      <c r="Y3850" s="38">
        <v>0</v>
      </c>
      <c r="Z3850" s="38">
        <v>0</v>
      </c>
      <c r="AA3850" s="38">
        <v>0</v>
      </c>
      <c r="AB3850" s="38">
        <v>0</v>
      </c>
      <c r="AC3850" s="38">
        <v>0</v>
      </c>
      <c r="AD3850" s="38" t="s">
        <v>47</v>
      </c>
    </row>
    <row r="3851" spans="1:30" s="27" customFormat="1" ht="15" customHeight="1" x14ac:dyDescent="0.25">
      <c r="A3851" s="28" t="s">
        <v>39</v>
      </c>
      <c r="B3851" s="28" t="s">
        <v>3905</v>
      </c>
      <c r="C3851" s="85">
        <v>42767</v>
      </c>
      <c r="D3851" s="29">
        <f>+VLOOKUP(B3851,'[2]HG-Mexico by Contract'!$B$8:$G$4512,6,FALSE)</f>
        <v>313002</v>
      </c>
      <c r="E3851" s="29"/>
      <c r="F3851" s="28" t="s">
        <v>62</v>
      </c>
      <c r="G3851" s="28" t="s">
        <v>42</v>
      </c>
      <c r="H3851" s="28" t="s">
        <v>44</v>
      </c>
      <c r="I3851" s="31">
        <v>2002902.8</v>
      </c>
      <c r="J3851" s="32">
        <f t="shared" si="180"/>
        <v>2002902.8</v>
      </c>
      <c r="K3851" s="31">
        <v>0</v>
      </c>
      <c r="L3851" s="31">
        <v>0</v>
      </c>
      <c r="M3851" s="31">
        <v>0</v>
      </c>
      <c r="N3851" s="31">
        <v>0</v>
      </c>
      <c r="O3851" s="33">
        <f t="shared" si="181"/>
        <v>0</v>
      </c>
      <c r="P3851" s="34" t="str">
        <f t="shared" si="182"/>
        <v>1-30</v>
      </c>
      <c r="Q3851" s="35" t="s">
        <v>3732</v>
      </c>
      <c r="R3851" s="31">
        <v>0</v>
      </c>
      <c r="S3851" s="31">
        <v>0</v>
      </c>
      <c r="T3851" s="31" t="s">
        <v>45</v>
      </c>
      <c r="U3851" s="36" t="s">
        <v>46</v>
      </c>
      <c r="V3851" s="37">
        <v>2002902.8</v>
      </c>
      <c r="W3851" s="38">
        <v>2002902.8</v>
      </c>
      <c r="X3851" s="38">
        <v>0</v>
      </c>
      <c r="Y3851" s="38">
        <v>0</v>
      </c>
      <c r="Z3851" s="38">
        <v>0</v>
      </c>
      <c r="AA3851" s="38">
        <v>0</v>
      </c>
      <c r="AB3851" s="38">
        <v>0</v>
      </c>
      <c r="AC3851" s="38">
        <v>0</v>
      </c>
      <c r="AD3851" s="38" t="s">
        <v>47</v>
      </c>
    </row>
    <row r="3852" spans="1:30" s="27" customFormat="1" ht="15" customHeight="1" x14ac:dyDescent="0.25">
      <c r="A3852" s="39" t="s">
        <v>39</v>
      </c>
      <c r="B3852" s="39" t="s">
        <v>3906</v>
      </c>
      <c r="C3852" s="86">
        <v>42767</v>
      </c>
      <c r="D3852" s="29">
        <f>+VLOOKUP(B3852,'[2]HG-Mexico by Contract'!$B$8:$G$4512,6,FALSE)</f>
        <v>314798</v>
      </c>
      <c r="E3852" s="29"/>
      <c r="F3852" s="39" t="s">
        <v>62</v>
      </c>
      <c r="G3852" s="39" t="s">
        <v>42</v>
      </c>
      <c r="H3852" s="39" t="s">
        <v>44</v>
      </c>
      <c r="I3852" s="40">
        <v>181511.36</v>
      </c>
      <c r="J3852" s="32">
        <f t="shared" si="180"/>
        <v>181511.36</v>
      </c>
      <c r="K3852" s="31">
        <v>0</v>
      </c>
      <c r="L3852" s="31">
        <v>0</v>
      </c>
      <c r="M3852" s="31">
        <v>0</v>
      </c>
      <c r="N3852" s="31">
        <v>0</v>
      </c>
      <c r="O3852" s="33">
        <f t="shared" si="181"/>
        <v>0</v>
      </c>
      <c r="P3852" s="34" t="str">
        <f t="shared" si="182"/>
        <v>1-30</v>
      </c>
      <c r="Q3852" s="35" t="s">
        <v>3243</v>
      </c>
      <c r="R3852" s="31">
        <v>0</v>
      </c>
      <c r="S3852" s="31">
        <v>0</v>
      </c>
      <c r="T3852" s="31" t="s">
        <v>45</v>
      </c>
      <c r="U3852" s="41" t="s">
        <v>46</v>
      </c>
      <c r="V3852" s="42">
        <v>181511.36</v>
      </c>
      <c r="W3852" s="43">
        <v>181511.36</v>
      </c>
      <c r="X3852" s="38">
        <v>0</v>
      </c>
      <c r="Y3852" s="38">
        <v>0</v>
      </c>
      <c r="Z3852" s="38">
        <v>0</v>
      </c>
      <c r="AA3852" s="38">
        <v>0</v>
      </c>
      <c r="AB3852" s="38">
        <v>0</v>
      </c>
      <c r="AC3852" s="38">
        <v>0</v>
      </c>
      <c r="AD3852" s="38" t="s">
        <v>47</v>
      </c>
    </row>
    <row r="3853" spans="1:30" s="27" customFormat="1" ht="15" customHeight="1" x14ac:dyDescent="0.25">
      <c r="A3853" s="28" t="s">
        <v>39</v>
      </c>
      <c r="B3853" s="28" t="s">
        <v>3907</v>
      </c>
      <c r="C3853" s="85">
        <v>42767</v>
      </c>
      <c r="D3853" s="29">
        <f>+VLOOKUP(B3853,'[2]HG-Mexico by Contract'!$B$8:$G$4512,6,FALSE)</f>
        <v>314798</v>
      </c>
      <c r="E3853" s="29"/>
      <c r="F3853" s="28" t="s">
        <v>218</v>
      </c>
      <c r="G3853" s="28" t="s">
        <v>42</v>
      </c>
      <c r="H3853" s="28" t="s">
        <v>44</v>
      </c>
      <c r="I3853" s="31">
        <v>106772.28</v>
      </c>
      <c r="J3853" s="32">
        <f t="shared" si="180"/>
        <v>106772.28</v>
      </c>
      <c r="K3853" s="31">
        <v>0</v>
      </c>
      <c r="L3853" s="31">
        <v>0</v>
      </c>
      <c r="M3853" s="31">
        <v>0</v>
      </c>
      <c r="N3853" s="31">
        <v>0</v>
      </c>
      <c r="O3853" s="33">
        <f t="shared" si="181"/>
        <v>0</v>
      </c>
      <c r="P3853" s="34" t="str">
        <f t="shared" si="182"/>
        <v>1-30</v>
      </c>
      <c r="Q3853" s="35" t="s">
        <v>3243</v>
      </c>
      <c r="R3853" s="31">
        <v>0</v>
      </c>
      <c r="S3853" s="31">
        <v>0</v>
      </c>
      <c r="T3853" s="31" t="s">
        <v>45</v>
      </c>
      <c r="U3853" s="36" t="s">
        <v>46</v>
      </c>
      <c r="V3853" s="37">
        <v>106772.28</v>
      </c>
      <c r="W3853" s="38">
        <v>106772.28</v>
      </c>
      <c r="X3853" s="38">
        <v>0</v>
      </c>
      <c r="Y3853" s="38">
        <v>0</v>
      </c>
      <c r="Z3853" s="38">
        <v>0</v>
      </c>
      <c r="AA3853" s="38">
        <v>0</v>
      </c>
      <c r="AB3853" s="38">
        <v>0</v>
      </c>
      <c r="AC3853" s="38">
        <v>0</v>
      </c>
      <c r="AD3853" s="38" t="s">
        <v>47</v>
      </c>
    </row>
    <row r="3854" spans="1:30" s="27" customFormat="1" ht="15" customHeight="1" x14ac:dyDescent="0.25">
      <c r="A3854" s="39" t="s">
        <v>39</v>
      </c>
      <c r="B3854" s="39" t="s">
        <v>3908</v>
      </c>
      <c r="C3854" s="86">
        <v>42767</v>
      </c>
      <c r="D3854" s="29">
        <f>+VLOOKUP(B3854,'[2]HG-Mexico by Contract'!$B$8:$G$4512,6,FALSE)</f>
        <v>318099</v>
      </c>
      <c r="E3854" s="29"/>
      <c r="F3854" s="39" t="s">
        <v>41</v>
      </c>
      <c r="G3854" s="39" t="s">
        <v>42</v>
      </c>
      <c r="H3854" s="39" t="s">
        <v>44</v>
      </c>
      <c r="I3854" s="40">
        <v>647013.44999999995</v>
      </c>
      <c r="J3854" s="32">
        <f t="shared" si="180"/>
        <v>647013.44999999995</v>
      </c>
      <c r="K3854" s="31">
        <v>0</v>
      </c>
      <c r="L3854" s="31">
        <v>0</v>
      </c>
      <c r="M3854" s="31">
        <v>0</v>
      </c>
      <c r="N3854" s="31">
        <v>0</v>
      </c>
      <c r="O3854" s="33">
        <f t="shared" si="181"/>
        <v>0</v>
      </c>
      <c r="P3854" s="34" t="str">
        <f t="shared" si="182"/>
        <v>1-30</v>
      </c>
      <c r="Q3854" s="35" t="s">
        <v>555</v>
      </c>
      <c r="R3854" s="31">
        <v>0</v>
      </c>
      <c r="S3854" s="31">
        <v>0</v>
      </c>
      <c r="T3854" s="31" t="s">
        <v>45</v>
      </c>
      <c r="U3854" s="41" t="s">
        <v>46</v>
      </c>
      <c r="V3854" s="42">
        <v>647013.44999999995</v>
      </c>
      <c r="W3854" s="43">
        <v>647013.44999999995</v>
      </c>
      <c r="X3854" s="38">
        <v>0</v>
      </c>
      <c r="Y3854" s="38">
        <v>0</v>
      </c>
      <c r="Z3854" s="38">
        <v>0</v>
      </c>
      <c r="AA3854" s="38">
        <v>0</v>
      </c>
      <c r="AB3854" s="38">
        <v>0</v>
      </c>
      <c r="AC3854" s="38">
        <v>0</v>
      </c>
      <c r="AD3854" s="38" t="s">
        <v>47</v>
      </c>
    </row>
    <row r="3855" spans="1:30" s="27" customFormat="1" ht="15" customHeight="1" x14ac:dyDescent="0.25">
      <c r="A3855" s="28" t="s">
        <v>39</v>
      </c>
      <c r="B3855" s="28" t="s">
        <v>3909</v>
      </c>
      <c r="C3855" s="85">
        <v>42767</v>
      </c>
      <c r="D3855" s="29">
        <f>+VLOOKUP(B3855,'[2]HG-Mexico by Contract'!$B$8:$G$4512,6,FALSE)</f>
        <v>314798</v>
      </c>
      <c r="E3855" s="29"/>
      <c r="F3855" s="28" t="s">
        <v>62</v>
      </c>
      <c r="G3855" s="28" t="s">
        <v>42</v>
      </c>
      <c r="H3855" s="28" t="s">
        <v>44</v>
      </c>
      <c r="I3855" s="31">
        <v>96245.28</v>
      </c>
      <c r="J3855" s="32">
        <f t="shared" si="180"/>
        <v>96245.28</v>
      </c>
      <c r="K3855" s="31">
        <v>0</v>
      </c>
      <c r="L3855" s="31">
        <v>0</v>
      </c>
      <c r="M3855" s="31">
        <v>0</v>
      </c>
      <c r="N3855" s="31">
        <v>0</v>
      </c>
      <c r="O3855" s="33">
        <f t="shared" si="181"/>
        <v>0</v>
      </c>
      <c r="P3855" s="34" t="str">
        <f t="shared" si="182"/>
        <v>1-30</v>
      </c>
      <c r="Q3855" s="35" t="s">
        <v>3243</v>
      </c>
      <c r="R3855" s="31">
        <v>0</v>
      </c>
      <c r="S3855" s="31">
        <v>0</v>
      </c>
      <c r="T3855" s="31" t="s">
        <v>45</v>
      </c>
      <c r="U3855" s="36" t="s">
        <v>46</v>
      </c>
      <c r="V3855" s="37">
        <v>96245.28</v>
      </c>
      <c r="W3855" s="38">
        <v>96245.28</v>
      </c>
      <c r="X3855" s="38">
        <v>0</v>
      </c>
      <c r="Y3855" s="38">
        <v>0</v>
      </c>
      <c r="Z3855" s="38">
        <v>0</v>
      </c>
      <c r="AA3855" s="38">
        <v>0</v>
      </c>
      <c r="AB3855" s="38">
        <v>0</v>
      </c>
      <c r="AC3855" s="38">
        <v>0</v>
      </c>
      <c r="AD3855" s="38" t="s">
        <v>47</v>
      </c>
    </row>
    <row r="3856" spans="1:30" s="27" customFormat="1" ht="15" customHeight="1" x14ac:dyDescent="0.25">
      <c r="A3856" s="39" t="s">
        <v>39</v>
      </c>
      <c r="B3856" s="39" t="s">
        <v>3910</v>
      </c>
      <c r="C3856" s="86">
        <v>42767</v>
      </c>
      <c r="D3856" s="29">
        <f>+VLOOKUP(B3856,'[2]HG-Mexico by Contract'!$B$8:$G$4512,6,FALSE)</f>
        <v>364699</v>
      </c>
      <c r="E3856" s="29"/>
      <c r="F3856" s="39" t="s">
        <v>41</v>
      </c>
      <c r="G3856" s="39" t="s">
        <v>42</v>
      </c>
      <c r="H3856" s="39" t="s">
        <v>44</v>
      </c>
      <c r="I3856" s="40">
        <v>107692.73</v>
      </c>
      <c r="J3856" s="32">
        <f t="shared" si="180"/>
        <v>107692.73</v>
      </c>
      <c r="K3856" s="31">
        <v>0</v>
      </c>
      <c r="L3856" s="31">
        <v>0</v>
      </c>
      <c r="M3856" s="31">
        <v>0</v>
      </c>
      <c r="N3856" s="31">
        <v>0</v>
      </c>
      <c r="O3856" s="33">
        <f t="shared" si="181"/>
        <v>0</v>
      </c>
      <c r="P3856" s="34" t="str">
        <f t="shared" si="182"/>
        <v>1-30</v>
      </c>
      <c r="Q3856" s="35" t="s">
        <v>555</v>
      </c>
      <c r="R3856" s="31">
        <v>0</v>
      </c>
      <c r="S3856" s="31">
        <v>0</v>
      </c>
      <c r="T3856" s="31" t="s">
        <v>45</v>
      </c>
      <c r="U3856" s="41" t="s">
        <v>46</v>
      </c>
      <c r="V3856" s="42">
        <v>107692.73</v>
      </c>
      <c r="W3856" s="43">
        <v>107692.73</v>
      </c>
      <c r="X3856" s="38">
        <v>0</v>
      </c>
      <c r="Y3856" s="38">
        <v>0</v>
      </c>
      <c r="Z3856" s="38">
        <v>0</v>
      </c>
      <c r="AA3856" s="38">
        <v>0</v>
      </c>
      <c r="AB3856" s="38">
        <v>0</v>
      </c>
      <c r="AC3856" s="38">
        <v>0</v>
      </c>
      <c r="AD3856" s="38" t="s">
        <v>47</v>
      </c>
    </row>
    <row r="3857" spans="1:30" s="27" customFormat="1" ht="15" customHeight="1" x14ac:dyDescent="0.25">
      <c r="A3857" s="28" t="s">
        <v>39</v>
      </c>
      <c r="B3857" s="28" t="s">
        <v>3911</v>
      </c>
      <c r="C3857" s="85">
        <v>42767</v>
      </c>
      <c r="D3857" s="29">
        <f>+VLOOKUP(B3857,'[2]HG-Mexico by Contract'!$B$8:$G$4512,6,FALSE)</f>
        <v>312088</v>
      </c>
      <c r="E3857" s="29"/>
      <c r="F3857" s="28" t="s">
        <v>62</v>
      </c>
      <c r="G3857" s="28" t="s">
        <v>42</v>
      </c>
      <c r="H3857" s="28" t="s">
        <v>44</v>
      </c>
      <c r="I3857" s="31">
        <v>901010.46</v>
      </c>
      <c r="J3857" s="32">
        <f t="shared" si="180"/>
        <v>901010.46</v>
      </c>
      <c r="K3857" s="31">
        <v>0</v>
      </c>
      <c r="L3857" s="31">
        <v>0</v>
      </c>
      <c r="M3857" s="31">
        <v>0</v>
      </c>
      <c r="N3857" s="31">
        <v>0</v>
      </c>
      <c r="O3857" s="33">
        <f t="shared" si="181"/>
        <v>0</v>
      </c>
      <c r="P3857" s="34" t="str">
        <f t="shared" si="182"/>
        <v>1-30</v>
      </c>
      <c r="Q3857" s="35" t="s">
        <v>3639</v>
      </c>
      <c r="R3857" s="31">
        <v>0</v>
      </c>
      <c r="S3857" s="31">
        <v>0</v>
      </c>
      <c r="T3857" s="31" t="s">
        <v>45</v>
      </c>
      <c r="U3857" s="36" t="s">
        <v>46</v>
      </c>
      <c r="V3857" s="37">
        <v>901010.46</v>
      </c>
      <c r="W3857" s="38">
        <v>901010.46</v>
      </c>
      <c r="X3857" s="38">
        <v>0</v>
      </c>
      <c r="Y3857" s="38">
        <v>0</v>
      </c>
      <c r="Z3857" s="38">
        <v>0</v>
      </c>
      <c r="AA3857" s="38">
        <v>0</v>
      </c>
      <c r="AB3857" s="38">
        <v>0</v>
      </c>
      <c r="AC3857" s="38">
        <v>0</v>
      </c>
      <c r="AD3857" s="38" t="s">
        <v>47</v>
      </c>
    </row>
    <row r="3858" spans="1:30" s="27" customFormat="1" ht="15" customHeight="1" x14ac:dyDescent="0.25">
      <c r="A3858" s="39" t="s">
        <v>39</v>
      </c>
      <c r="B3858" s="39" t="s">
        <v>3912</v>
      </c>
      <c r="C3858" s="86">
        <v>42767</v>
      </c>
      <c r="D3858" s="29">
        <f>+VLOOKUP(B3858,'[2]HG-Mexico by Contract'!$B$8:$G$4512,6,FALSE)</f>
        <v>316779</v>
      </c>
      <c r="E3858" s="29"/>
      <c r="F3858" s="39" t="s">
        <v>77</v>
      </c>
      <c r="G3858" s="39" t="s">
        <v>42</v>
      </c>
      <c r="H3858" s="39" t="s">
        <v>63</v>
      </c>
      <c r="I3858" s="40">
        <v>43569601.369999997</v>
      </c>
      <c r="J3858" s="32">
        <f t="shared" si="180"/>
        <v>2188501.0770562724</v>
      </c>
      <c r="K3858" s="31">
        <v>0</v>
      </c>
      <c r="L3858" s="31">
        <v>0</v>
      </c>
      <c r="M3858" s="31">
        <v>0</v>
      </c>
      <c r="N3858" s="31">
        <v>0</v>
      </c>
      <c r="O3858" s="33">
        <f t="shared" si="181"/>
        <v>0</v>
      </c>
      <c r="P3858" s="34" t="str">
        <f t="shared" si="182"/>
        <v>1-30</v>
      </c>
      <c r="Q3858" s="35" t="s">
        <v>555</v>
      </c>
      <c r="R3858" s="31">
        <v>0</v>
      </c>
      <c r="S3858" s="31">
        <v>0</v>
      </c>
      <c r="T3858" s="31" t="s">
        <v>45</v>
      </c>
      <c r="U3858" s="41" t="s">
        <v>64</v>
      </c>
      <c r="V3858" s="42">
        <v>2188501.0768150999</v>
      </c>
      <c r="W3858" s="43">
        <v>2188501.0768150999</v>
      </c>
      <c r="X3858" s="38">
        <v>0</v>
      </c>
      <c r="Y3858" s="38">
        <v>0</v>
      </c>
      <c r="Z3858" s="38">
        <v>0</v>
      </c>
      <c r="AA3858" s="38">
        <v>0</v>
      </c>
      <c r="AB3858" s="38">
        <v>0</v>
      </c>
      <c r="AC3858" s="38">
        <v>0</v>
      </c>
      <c r="AD3858" s="38" t="s">
        <v>47</v>
      </c>
    </row>
    <row r="3859" spans="1:30" s="27" customFormat="1" ht="15" customHeight="1" x14ac:dyDescent="0.25">
      <c r="A3859" s="28" t="s">
        <v>39</v>
      </c>
      <c r="B3859" s="28" t="s">
        <v>3913</v>
      </c>
      <c r="C3859" s="85">
        <v>42767</v>
      </c>
      <c r="D3859" s="29">
        <f>+VLOOKUP(B3859,'[2]HG-Mexico by Contract'!$B$8:$G$4512,6,FALSE)</f>
        <v>315112</v>
      </c>
      <c r="E3859" s="29"/>
      <c r="F3859" s="28" t="s">
        <v>41</v>
      </c>
      <c r="G3859" s="28" t="s">
        <v>42</v>
      </c>
      <c r="H3859" s="28" t="s">
        <v>44</v>
      </c>
      <c r="I3859" s="31">
        <v>608914.74</v>
      </c>
      <c r="J3859" s="32">
        <f t="shared" si="180"/>
        <v>608914.74</v>
      </c>
      <c r="K3859" s="31">
        <v>0</v>
      </c>
      <c r="L3859" s="31">
        <v>0</v>
      </c>
      <c r="M3859" s="31">
        <v>0</v>
      </c>
      <c r="N3859" s="31">
        <v>608914.74</v>
      </c>
      <c r="O3859" s="33">
        <f t="shared" si="181"/>
        <v>608914.74</v>
      </c>
      <c r="P3859" s="34" t="str">
        <f t="shared" si="182"/>
        <v>120+</v>
      </c>
      <c r="Q3859" s="35" t="str">
        <f>+VLOOKUP(B3859,'[2]PORTAFOLIO JAN17'!$B$7:$T$4941,19,FALSE)</f>
        <v>MEXICO</v>
      </c>
      <c r="R3859" s="31">
        <v>0</v>
      </c>
      <c r="S3859" s="31">
        <v>0</v>
      </c>
      <c r="T3859" s="31">
        <v>608914.74</v>
      </c>
      <c r="U3859" s="36" t="s">
        <v>46</v>
      </c>
      <c r="V3859" s="37">
        <v>608914.74</v>
      </c>
      <c r="W3859" s="38">
        <v>0</v>
      </c>
      <c r="X3859" s="38">
        <v>0</v>
      </c>
      <c r="Y3859" s="38">
        <v>0</v>
      </c>
      <c r="Z3859" s="38">
        <v>0</v>
      </c>
      <c r="AA3859" s="38">
        <v>608914.74</v>
      </c>
      <c r="AB3859" s="38">
        <v>0</v>
      </c>
      <c r="AC3859" s="38">
        <v>0</v>
      </c>
      <c r="AD3859" s="38">
        <v>608914.74</v>
      </c>
    </row>
    <row r="3860" spans="1:30" s="27" customFormat="1" ht="15" customHeight="1" x14ac:dyDescent="0.25">
      <c r="A3860" s="39" t="s">
        <v>39</v>
      </c>
      <c r="B3860" s="39" t="s">
        <v>3914</v>
      </c>
      <c r="C3860" s="86">
        <v>42767</v>
      </c>
      <c r="D3860" s="29">
        <f>+VLOOKUP(B3860,'[2]HG-Mexico by Contract'!$B$8:$G$4512,6,FALSE)</f>
        <v>315112</v>
      </c>
      <c r="E3860" s="29"/>
      <c r="F3860" s="39" t="s">
        <v>41</v>
      </c>
      <c r="G3860" s="39" t="s">
        <v>42</v>
      </c>
      <c r="H3860" s="39" t="s">
        <v>44</v>
      </c>
      <c r="I3860" s="40">
        <v>1104016.8799999999</v>
      </c>
      <c r="J3860" s="32">
        <f t="shared" si="180"/>
        <v>1104016.8799999999</v>
      </c>
      <c r="K3860" s="31">
        <v>0</v>
      </c>
      <c r="L3860" s="31">
        <v>0</v>
      </c>
      <c r="M3860" s="31">
        <v>0</v>
      </c>
      <c r="N3860" s="31">
        <v>1104016.8799999999</v>
      </c>
      <c r="O3860" s="33">
        <f t="shared" si="181"/>
        <v>1104016.8799999999</v>
      </c>
      <c r="P3860" s="34" t="str">
        <f t="shared" si="182"/>
        <v>120+</v>
      </c>
      <c r="Q3860" s="35" t="str">
        <f>+VLOOKUP(B3860,'[2]PORTAFOLIO JAN17'!$B$7:$T$4941,19,FALSE)</f>
        <v>MEXICO</v>
      </c>
      <c r="R3860" s="31">
        <v>0</v>
      </c>
      <c r="S3860" s="31">
        <v>0</v>
      </c>
      <c r="T3860" s="31">
        <v>1104016.8799999999</v>
      </c>
      <c r="U3860" s="41" t="s">
        <v>46</v>
      </c>
      <c r="V3860" s="42">
        <v>1104016.8799999999</v>
      </c>
      <c r="W3860" s="43">
        <v>0</v>
      </c>
      <c r="X3860" s="38">
        <v>0</v>
      </c>
      <c r="Y3860" s="38">
        <v>0</v>
      </c>
      <c r="Z3860" s="38">
        <v>0</v>
      </c>
      <c r="AA3860" s="38">
        <v>1104016.8799999999</v>
      </c>
      <c r="AB3860" s="38">
        <v>0</v>
      </c>
      <c r="AC3860" s="38">
        <v>0</v>
      </c>
      <c r="AD3860" s="38">
        <v>1104016.8799999999</v>
      </c>
    </row>
    <row r="3861" spans="1:30" s="27" customFormat="1" ht="15" customHeight="1" x14ac:dyDescent="0.25">
      <c r="A3861" s="28" t="s">
        <v>39</v>
      </c>
      <c r="B3861" s="28" t="s">
        <v>3915</v>
      </c>
      <c r="C3861" s="85">
        <v>42767</v>
      </c>
      <c r="D3861" s="29">
        <f>+VLOOKUP(B3861,'[2]HG-Mexico by Contract'!$B$8:$G$4512,6,FALSE)</f>
        <v>315112</v>
      </c>
      <c r="E3861" s="29"/>
      <c r="F3861" s="28" t="s">
        <v>41</v>
      </c>
      <c r="G3861" s="28" t="s">
        <v>42</v>
      </c>
      <c r="H3861" s="28" t="s">
        <v>44</v>
      </c>
      <c r="I3861" s="31">
        <v>198015.3</v>
      </c>
      <c r="J3861" s="32">
        <f t="shared" si="180"/>
        <v>198015.3</v>
      </c>
      <c r="K3861" s="31">
        <v>0</v>
      </c>
      <c r="L3861" s="31">
        <v>0</v>
      </c>
      <c r="M3861" s="31">
        <v>0</v>
      </c>
      <c r="N3861" s="31">
        <v>198015.3</v>
      </c>
      <c r="O3861" s="33">
        <f t="shared" si="181"/>
        <v>198015.3</v>
      </c>
      <c r="P3861" s="34" t="str">
        <f t="shared" si="182"/>
        <v>120+</v>
      </c>
      <c r="Q3861" s="35" t="str">
        <f>+VLOOKUP(B3861,'[2]PORTAFOLIO JAN17'!$B$7:$T$4941,19,FALSE)</f>
        <v>MEXICO</v>
      </c>
      <c r="R3861" s="31">
        <v>0</v>
      </c>
      <c r="S3861" s="31">
        <v>0</v>
      </c>
      <c r="T3861" s="31">
        <v>198015.3</v>
      </c>
      <c r="U3861" s="36" t="s">
        <v>46</v>
      </c>
      <c r="V3861" s="37">
        <v>198015.3</v>
      </c>
      <c r="W3861" s="38">
        <v>0</v>
      </c>
      <c r="X3861" s="38">
        <v>0</v>
      </c>
      <c r="Y3861" s="38">
        <v>0</v>
      </c>
      <c r="Z3861" s="38">
        <v>0</v>
      </c>
      <c r="AA3861" s="38">
        <v>198015.3</v>
      </c>
      <c r="AB3861" s="38">
        <v>0</v>
      </c>
      <c r="AC3861" s="38">
        <v>0</v>
      </c>
      <c r="AD3861" s="38">
        <v>198015.3</v>
      </c>
    </row>
    <row r="3862" spans="1:30" s="27" customFormat="1" ht="15" customHeight="1" x14ac:dyDescent="0.25">
      <c r="A3862" s="39" t="s">
        <v>39</v>
      </c>
      <c r="B3862" s="39" t="s">
        <v>3916</v>
      </c>
      <c r="C3862" s="86">
        <v>42767</v>
      </c>
      <c r="D3862" s="29">
        <f>+VLOOKUP(B3862,'[2]HG-Mexico by Contract'!$B$8:$G$4512,6,FALSE)</f>
        <v>316358</v>
      </c>
      <c r="E3862" s="29"/>
      <c r="F3862" s="39" t="s">
        <v>62</v>
      </c>
      <c r="G3862" s="39" t="s">
        <v>42</v>
      </c>
      <c r="H3862" s="39" t="s">
        <v>44</v>
      </c>
      <c r="I3862" s="40">
        <v>949654.84</v>
      </c>
      <c r="J3862" s="32">
        <f t="shared" si="180"/>
        <v>949654.84</v>
      </c>
      <c r="K3862" s="31">
        <v>0</v>
      </c>
      <c r="L3862" s="31">
        <v>0</v>
      </c>
      <c r="M3862" s="31">
        <v>0</v>
      </c>
      <c r="N3862" s="31">
        <v>0</v>
      </c>
      <c r="O3862" s="33">
        <f t="shared" si="181"/>
        <v>0</v>
      </c>
      <c r="P3862" s="34" t="str">
        <f t="shared" si="182"/>
        <v>1-30</v>
      </c>
      <c r="Q3862" s="35" t="str">
        <f>+VLOOKUP(B3862,'[2]PORTAFOLIO JAN17'!$B$7:$T$4941,19,FALSE)</f>
        <v>HONDURAS</v>
      </c>
      <c r="R3862" s="31">
        <v>0</v>
      </c>
      <c r="S3862" s="31">
        <v>0</v>
      </c>
      <c r="T3862" s="31" t="s">
        <v>45</v>
      </c>
      <c r="U3862" s="41" t="s">
        <v>46</v>
      </c>
      <c r="V3862" s="42">
        <v>949654.84</v>
      </c>
      <c r="W3862" s="43">
        <v>949654.84</v>
      </c>
      <c r="X3862" s="38">
        <v>0</v>
      </c>
      <c r="Y3862" s="38">
        <v>0</v>
      </c>
      <c r="Z3862" s="38">
        <v>0</v>
      </c>
      <c r="AA3862" s="38">
        <v>0</v>
      </c>
      <c r="AB3862" s="38">
        <v>0</v>
      </c>
      <c r="AC3862" s="38">
        <v>0</v>
      </c>
      <c r="AD3862" s="38" t="s">
        <v>47</v>
      </c>
    </row>
    <row r="3863" spans="1:30" s="27" customFormat="1" ht="15" customHeight="1" x14ac:dyDescent="0.25">
      <c r="A3863" s="28" t="s">
        <v>39</v>
      </c>
      <c r="B3863" s="28" t="s">
        <v>3917</v>
      </c>
      <c r="C3863" s="85">
        <v>42767</v>
      </c>
      <c r="D3863" s="29">
        <f>+VLOOKUP(B3863,'[2]HG-Mexico by Contract'!$B$8:$G$4512,6,FALSE)</f>
        <v>315112</v>
      </c>
      <c r="E3863" s="29"/>
      <c r="F3863" s="28" t="s">
        <v>41</v>
      </c>
      <c r="G3863" s="28" t="s">
        <v>42</v>
      </c>
      <c r="H3863" s="28" t="s">
        <v>44</v>
      </c>
      <c r="I3863" s="31">
        <v>159399</v>
      </c>
      <c r="J3863" s="32">
        <f t="shared" si="180"/>
        <v>159399</v>
      </c>
      <c r="K3863" s="31">
        <v>0</v>
      </c>
      <c r="L3863" s="31">
        <v>0</v>
      </c>
      <c r="M3863" s="31">
        <v>0</v>
      </c>
      <c r="N3863" s="31">
        <v>159399</v>
      </c>
      <c r="O3863" s="33">
        <f t="shared" si="181"/>
        <v>159399</v>
      </c>
      <c r="P3863" s="34" t="str">
        <f t="shared" si="182"/>
        <v>120+</v>
      </c>
      <c r="Q3863" s="35" t="str">
        <f>+VLOOKUP(B3863,'[2]PORTAFOLIO JAN17'!$B$7:$T$4941,19,FALSE)</f>
        <v>MEXICO</v>
      </c>
      <c r="R3863" s="31">
        <v>0</v>
      </c>
      <c r="S3863" s="31">
        <v>0</v>
      </c>
      <c r="T3863" s="31">
        <v>159399</v>
      </c>
      <c r="U3863" s="36" t="s">
        <v>46</v>
      </c>
      <c r="V3863" s="37">
        <v>159399</v>
      </c>
      <c r="W3863" s="38">
        <v>0</v>
      </c>
      <c r="X3863" s="38">
        <v>0</v>
      </c>
      <c r="Y3863" s="38">
        <v>0</v>
      </c>
      <c r="Z3863" s="38">
        <v>0</v>
      </c>
      <c r="AA3863" s="38">
        <v>159399</v>
      </c>
      <c r="AB3863" s="38">
        <v>0</v>
      </c>
      <c r="AC3863" s="38">
        <v>0</v>
      </c>
      <c r="AD3863" s="38">
        <v>159399</v>
      </c>
    </row>
    <row r="3864" spans="1:30" s="27" customFormat="1" ht="15" customHeight="1" x14ac:dyDescent="0.25">
      <c r="A3864" s="39" t="s">
        <v>39</v>
      </c>
      <c r="B3864" s="39" t="s">
        <v>3918</v>
      </c>
      <c r="C3864" s="86">
        <v>42767</v>
      </c>
      <c r="D3864" s="29">
        <f>+VLOOKUP(B3864,'[2]HG-Mexico by Contract'!$B$8:$G$4512,6,FALSE)</f>
        <v>315112</v>
      </c>
      <c r="E3864" s="29"/>
      <c r="F3864" s="39" t="s">
        <v>41</v>
      </c>
      <c r="G3864" s="39" t="s">
        <v>42</v>
      </c>
      <c r="H3864" s="39" t="s">
        <v>44</v>
      </c>
      <c r="I3864" s="40">
        <v>290811.64</v>
      </c>
      <c r="J3864" s="32">
        <f t="shared" si="180"/>
        <v>290811.64</v>
      </c>
      <c r="K3864" s="31">
        <v>0</v>
      </c>
      <c r="L3864" s="31">
        <v>0</v>
      </c>
      <c r="M3864" s="31">
        <v>0</v>
      </c>
      <c r="N3864" s="31">
        <v>290811.64</v>
      </c>
      <c r="O3864" s="33">
        <f t="shared" si="181"/>
        <v>290811.64</v>
      </c>
      <c r="P3864" s="34" t="str">
        <f t="shared" si="182"/>
        <v>120+</v>
      </c>
      <c r="Q3864" s="35" t="str">
        <f>+VLOOKUP(B3864,'[2]PORTAFOLIO JAN17'!$B$7:$T$4941,19,FALSE)</f>
        <v>MEXICO</v>
      </c>
      <c r="R3864" s="31">
        <v>0</v>
      </c>
      <c r="S3864" s="31">
        <v>0</v>
      </c>
      <c r="T3864" s="31">
        <v>290811.64</v>
      </c>
      <c r="U3864" s="41" t="s">
        <v>46</v>
      </c>
      <c r="V3864" s="42">
        <v>290811.64</v>
      </c>
      <c r="W3864" s="43">
        <v>0</v>
      </c>
      <c r="X3864" s="38">
        <v>0</v>
      </c>
      <c r="Y3864" s="38">
        <v>0</v>
      </c>
      <c r="Z3864" s="38">
        <v>0</v>
      </c>
      <c r="AA3864" s="38">
        <v>290811.64</v>
      </c>
      <c r="AB3864" s="38">
        <v>0</v>
      </c>
      <c r="AC3864" s="38">
        <v>0</v>
      </c>
      <c r="AD3864" s="38">
        <v>290811.64</v>
      </c>
    </row>
    <row r="3865" spans="1:30" s="27" customFormat="1" ht="15" customHeight="1" x14ac:dyDescent="0.25">
      <c r="A3865" s="28" t="s">
        <v>39</v>
      </c>
      <c r="B3865" s="28" t="s">
        <v>3919</v>
      </c>
      <c r="C3865" s="85">
        <v>42767</v>
      </c>
      <c r="D3865" s="29">
        <f>+VLOOKUP(B3865,'[2]HG-Mexico by Contract'!$B$8:$G$4512,6,FALSE)</f>
        <v>315112</v>
      </c>
      <c r="E3865" s="29"/>
      <c r="F3865" s="28" t="s">
        <v>41</v>
      </c>
      <c r="G3865" s="28" t="s">
        <v>42</v>
      </c>
      <c r="H3865" s="28" t="s">
        <v>44</v>
      </c>
      <c r="I3865" s="31">
        <v>71588.3</v>
      </c>
      <c r="J3865" s="32">
        <f t="shared" si="180"/>
        <v>71588.3</v>
      </c>
      <c r="K3865" s="31">
        <v>0</v>
      </c>
      <c r="L3865" s="31">
        <v>0</v>
      </c>
      <c r="M3865" s="31">
        <v>0</v>
      </c>
      <c r="N3865" s="31">
        <v>71588.3</v>
      </c>
      <c r="O3865" s="33">
        <f t="shared" si="181"/>
        <v>71588.3</v>
      </c>
      <c r="P3865" s="34" t="str">
        <f t="shared" si="182"/>
        <v>120+</v>
      </c>
      <c r="Q3865" s="35" t="str">
        <f>+VLOOKUP(B3865,'[2]PORTAFOLIO JAN17'!$B$7:$T$4941,19,FALSE)</f>
        <v>MEXICO</v>
      </c>
      <c r="R3865" s="31">
        <v>0</v>
      </c>
      <c r="S3865" s="31">
        <v>0</v>
      </c>
      <c r="T3865" s="31">
        <v>71588.3</v>
      </c>
      <c r="U3865" s="36" t="s">
        <v>46</v>
      </c>
      <c r="V3865" s="37">
        <v>71588.3</v>
      </c>
      <c r="W3865" s="38">
        <v>0</v>
      </c>
      <c r="X3865" s="38">
        <v>0</v>
      </c>
      <c r="Y3865" s="38">
        <v>0</v>
      </c>
      <c r="Z3865" s="38">
        <v>0</v>
      </c>
      <c r="AA3865" s="38">
        <v>71588.3</v>
      </c>
      <c r="AB3865" s="38">
        <v>0</v>
      </c>
      <c r="AC3865" s="38">
        <v>0</v>
      </c>
      <c r="AD3865" s="38">
        <v>71588.3</v>
      </c>
    </row>
    <row r="3866" spans="1:30" s="27" customFormat="1" ht="15" customHeight="1" x14ac:dyDescent="0.25">
      <c r="A3866" s="39" t="s">
        <v>39</v>
      </c>
      <c r="B3866" s="39" t="s">
        <v>3920</v>
      </c>
      <c r="C3866" s="86">
        <v>42767</v>
      </c>
      <c r="D3866" s="29">
        <f>+VLOOKUP(B3866,'[2]HG-Mexico by Contract'!$B$8:$G$4512,6,FALSE)</f>
        <v>319004</v>
      </c>
      <c r="E3866" s="29"/>
      <c r="F3866" s="39" t="s">
        <v>41</v>
      </c>
      <c r="G3866" s="39" t="s">
        <v>43</v>
      </c>
      <c r="H3866" s="39" t="s">
        <v>44</v>
      </c>
      <c r="I3866" s="40">
        <v>376803.45</v>
      </c>
      <c r="J3866" s="32">
        <f t="shared" si="180"/>
        <v>376803.45</v>
      </c>
      <c r="K3866" s="31">
        <v>0</v>
      </c>
      <c r="L3866" s="31">
        <v>0</v>
      </c>
      <c r="M3866" s="31">
        <v>0</v>
      </c>
      <c r="N3866" s="31">
        <v>376803.45</v>
      </c>
      <c r="O3866" s="33">
        <f t="shared" si="181"/>
        <v>376803.45</v>
      </c>
      <c r="P3866" s="34" t="str">
        <f t="shared" si="182"/>
        <v>120+</v>
      </c>
      <c r="Q3866" s="35" t="str">
        <f>+VLOOKUP(B3866,'[2]PORTAFOLIO JAN17'!$B$7:$T$4941,19,FALSE)</f>
        <v>MEXICO</v>
      </c>
      <c r="R3866" s="31">
        <v>0</v>
      </c>
      <c r="S3866" s="31">
        <v>0</v>
      </c>
      <c r="T3866" s="31">
        <v>376803.45</v>
      </c>
      <c r="U3866" s="41" t="s">
        <v>46</v>
      </c>
      <c r="V3866" s="42">
        <v>376803.45</v>
      </c>
      <c r="W3866" s="43">
        <v>0</v>
      </c>
      <c r="X3866" s="38">
        <v>0</v>
      </c>
      <c r="Y3866" s="38">
        <v>0</v>
      </c>
      <c r="Z3866" s="38">
        <v>0</v>
      </c>
      <c r="AA3866" s="38">
        <v>376803.45</v>
      </c>
      <c r="AB3866" s="38">
        <v>0</v>
      </c>
      <c r="AC3866" s="38">
        <v>0</v>
      </c>
      <c r="AD3866" s="38">
        <v>376803.45</v>
      </c>
    </row>
    <row r="3867" spans="1:30" s="27" customFormat="1" ht="15" customHeight="1" x14ac:dyDescent="0.25">
      <c r="A3867" s="28" t="s">
        <v>39</v>
      </c>
      <c r="B3867" s="28" t="s">
        <v>3921</v>
      </c>
      <c r="C3867" s="85">
        <v>42767</v>
      </c>
      <c r="D3867" s="29">
        <f>+VLOOKUP(B3867,'[2]HG-Mexico by Contract'!$B$8:$G$4512,6,FALSE)</f>
        <v>319004</v>
      </c>
      <c r="E3867" s="29"/>
      <c r="F3867" s="28" t="s">
        <v>41</v>
      </c>
      <c r="G3867" s="28" t="s">
        <v>43</v>
      </c>
      <c r="H3867" s="28" t="s">
        <v>44</v>
      </c>
      <c r="I3867" s="31">
        <v>853010.22</v>
      </c>
      <c r="J3867" s="32">
        <f t="shared" si="180"/>
        <v>853010.22</v>
      </c>
      <c r="K3867" s="31">
        <v>0</v>
      </c>
      <c r="L3867" s="31">
        <v>0</v>
      </c>
      <c r="M3867" s="31">
        <v>0</v>
      </c>
      <c r="N3867" s="31">
        <v>853010.22</v>
      </c>
      <c r="O3867" s="33">
        <f t="shared" si="181"/>
        <v>853010.22</v>
      </c>
      <c r="P3867" s="34" t="str">
        <f t="shared" si="182"/>
        <v>120+</v>
      </c>
      <c r="Q3867" s="35" t="str">
        <f>+VLOOKUP(B3867,'[2]PORTAFOLIO JAN17'!$B$7:$T$4941,19,FALSE)</f>
        <v>MEXICO</v>
      </c>
      <c r="R3867" s="31">
        <v>0</v>
      </c>
      <c r="S3867" s="31">
        <v>0</v>
      </c>
      <c r="T3867" s="31">
        <v>853010.22</v>
      </c>
      <c r="U3867" s="36" t="s">
        <v>46</v>
      </c>
      <c r="V3867" s="37">
        <v>853010.22</v>
      </c>
      <c r="W3867" s="38">
        <v>0</v>
      </c>
      <c r="X3867" s="38">
        <v>0</v>
      </c>
      <c r="Y3867" s="38">
        <v>0</v>
      </c>
      <c r="Z3867" s="38">
        <v>0</v>
      </c>
      <c r="AA3867" s="38">
        <v>853010.22</v>
      </c>
      <c r="AB3867" s="38">
        <v>0</v>
      </c>
      <c r="AC3867" s="38">
        <v>0</v>
      </c>
      <c r="AD3867" s="38">
        <v>853010.22</v>
      </c>
    </row>
    <row r="3868" spans="1:30" s="27" customFormat="1" ht="15" customHeight="1" x14ac:dyDescent="0.25">
      <c r="A3868" s="39" t="s">
        <v>39</v>
      </c>
      <c r="B3868" s="39" t="s">
        <v>3922</v>
      </c>
      <c r="C3868" s="86">
        <v>42767</v>
      </c>
      <c r="D3868" s="29">
        <f>+VLOOKUP(B3868,'[2]HG-Mexico by Contract'!$B$8:$G$4512,6,FALSE)</f>
        <v>316358</v>
      </c>
      <c r="E3868" s="29"/>
      <c r="F3868" s="39" t="s">
        <v>62</v>
      </c>
      <c r="G3868" s="39" t="s">
        <v>42</v>
      </c>
      <c r="H3868" s="39" t="s">
        <v>44</v>
      </c>
      <c r="I3868" s="40">
        <v>3132796.23</v>
      </c>
      <c r="J3868" s="32">
        <f t="shared" si="180"/>
        <v>3132796.23</v>
      </c>
      <c r="K3868" s="31">
        <v>0</v>
      </c>
      <c r="L3868" s="31">
        <v>0</v>
      </c>
      <c r="M3868" s="31">
        <v>0</v>
      </c>
      <c r="N3868" s="31">
        <v>0</v>
      </c>
      <c r="O3868" s="33">
        <f t="shared" si="181"/>
        <v>0</v>
      </c>
      <c r="P3868" s="34" t="str">
        <f t="shared" si="182"/>
        <v>1-30</v>
      </c>
      <c r="Q3868" s="35" t="str">
        <f>+VLOOKUP(B3868,'[2]PORTAFOLIO JAN17'!$B$7:$T$4941,19,FALSE)</f>
        <v>HONDURAS</v>
      </c>
      <c r="R3868" s="31">
        <v>0</v>
      </c>
      <c r="S3868" s="31">
        <v>0</v>
      </c>
      <c r="T3868" s="31" t="s">
        <v>45</v>
      </c>
      <c r="U3868" s="41" t="s">
        <v>46</v>
      </c>
      <c r="V3868" s="42">
        <v>3132796.23</v>
      </c>
      <c r="W3868" s="43">
        <v>3132796.23</v>
      </c>
      <c r="X3868" s="38">
        <v>0</v>
      </c>
      <c r="Y3868" s="38">
        <v>0</v>
      </c>
      <c r="Z3868" s="38">
        <v>0</v>
      </c>
      <c r="AA3868" s="38">
        <v>0</v>
      </c>
      <c r="AB3868" s="38">
        <v>0</v>
      </c>
      <c r="AC3868" s="38">
        <v>0</v>
      </c>
      <c r="AD3868" s="38" t="s">
        <v>47</v>
      </c>
    </row>
    <row r="3869" spans="1:30" s="27" customFormat="1" ht="15" customHeight="1" x14ac:dyDescent="0.25">
      <c r="A3869" s="28" t="s">
        <v>39</v>
      </c>
      <c r="B3869" s="28" t="s">
        <v>3923</v>
      </c>
      <c r="C3869" s="85">
        <v>42767</v>
      </c>
      <c r="D3869" s="29">
        <f>+VLOOKUP(B3869,'[2]HG-Mexico by Contract'!$B$8:$G$4512,6,FALSE)</f>
        <v>315112</v>
      </c>
      <c r="E3869" s="29"/>
      <c r="F3869" s="28" t="s">
        <v>41</v>
      </c>
      <c r="G3869" s="28" t="s">
        <v>42</v>
      </c>
      <c r="H3869" s="28" t="s">
        <v>44</v>
      </c>
      <c r="I3869" s="31">
        <v>333758.7</v>
      </c>
      <c r="J3869" s="32">
        <f t="shared" si="180"/>
        <v>333758.7</v>
      </c>
      <c r="K3869" s="31">
        <v>0</v>
      </c>
      <c r="L3869" s="31">
        <v>0</v>
      </c>
      <c r="M3869" s="31">
        <v>0</v>
      </c>
      <c r="N3869" s="31">
        <v>333758.7</v>
      </c>
      <c r="O3869" s="33">
        <f t="shared" si="181"/>
        <v>333758.7</v>
      </c>
      <c r="P3869" s="34" t="str">
        <f t="shared" si="182"/>
        <v>120+</v>
      </c>
      <c r="Q3869" s="35" t="str">
        <f>+VLOOKUP(B3869,'[2]PORTAFOLIO JAN17'!$B$7:$T$4941,19,FALSE)</f>
        <v>MEXICO</v>
      </c>
      <c r="R3869" s="31">
        <v>0</v>
      </c>
      <c r="S3869" s="31">
        <v>0</v>
      </c>
      <c r="T3869" s="31">
        <v>333758.7</v>
      </c>
      <c r="U3869" s="36" t="s">
        <v>46</v>
      </c>
      <c r="V3869" s="37">
        <v>333758.7</v>
      </c>
      <c r="W3869" s="38">
        <v>0</v>
      </c>
      <c r="X3869" s="38">
        <v>0</v>
      </c>
      <c r="Y3869" s="38">
        <v>0</v>
      </c>
      <c r="Z3869" s="38">
        <v>0</v>
      </c>
      <c r="AA3869" s="38">
        <v>333758.7</v>
      </c>
      <c r="AB3869" s="38">
        <v>0</v>
      </c>
      <c r="AC3869" s="38">
        <v>0</v>
      </c>
      <c r="AD3869" s="38">
        <v>333758.7</v>
      </c>
    </row>
    <row r="3870" spans="1:30" s="27" customFormat="1" ht="15" customHeight="1" x14ac:dyDescent="0.25">
      <c r="A3870" s="39" t="s">
        <v>39</v>
      </c>
      <c r="B3870" s="39" t="s">
        <v>3924</v>
      </c>
      <c r="C3870" s="86">
        <v>42767</v>
      </c>
      <c r="D3870" s="29">
        <f>+VLOOKUP(B3870,'[2]HG-Mexico by Contract'!$B$8:$G$4512,6,FALSE)</f>
        <v>315112</v>
      </c>
      <c r="E3870" s="29"/>
      <c r="F3870" s="39" t="s">
        <v>41</v>
      </c>
      <c r="G3870" s="39" t="s">
        <v>42</v>
      </c>
      <c r="H3870" s="39" t="s">
        <v>44</v>
      </c>
      <c r="I3870" s="40">
        <v>499177.54</v>
      </c>
      <c r="J3870" s="32">
        <f t="shared" si="180"/>
        <v>499177.54</v>
      </c>
      <c r="K3870" s="31">
        <v>0</v>
      </c>
      <c r="L3870" s="31">
        <v>0</v>
      </c>
      <c r="M3870" s="31">
        <v>0</v>
      </c>
      <c r="N3870" s="31">
        <v>499177.54</v>
      </c>
      <c r="O3870" s="33">
        <f t="shared" si="181"/>
        <v>499177.54</v>
      </c>
      <c r="P3870" s="34" t="str">
        <f t="shared" si="182"/>
        <v>120+</v>
      </c>
      <c r="Q3870" s="35" t="str">
        <f>+VLOOKUP(B3870,'[2]PORTAFOLIO JAN17'!$B$7:$T$4941,19,FALSE)</f>
        <v>MEXICO</v>
      </c>
      <c r="R3870" s="31">
        <v>0</v>
      </c>
      <c r="S3870" s="31">
        <v>0</v>
      </c>
      <c r="T3870" s="31">
        <v>499177.54</v>
      </c>
      <c r="U3870" s="41" t="s">
        <v>46</v>
      </c>
      <c r="V3870" s="42">
        <v>499177.54</v>
      </c>
      <c r="W3870" s="43">
        <v>0</v>
      </c>
      <c r="X3870" s="38">
        <v>0</v>
      </c>
      <c r="Y3870" s="38">
        <v>0</v>
      </c>
      <c r="Z3870" s="38">
        <v>0</v>
      </c>
      <c r="AA3870" s="38">
        <v>499177.54</v>
      </c>
      <c r="AB3870" s="38">
        <v>0</v>
      </c>
      <c r="AC3870" s="38">
        <v>0</v>
      </c>
      <c r="AD3870" s="38">
        <v>499177.54</v>
      </c>
    </row>
    <row r="3871" spans="1:30" s="27" customFormat="1" ht="15" customHeight="1" x14ac:dyDescent="0.25">
      <c r="A3871" s="28" t="s">
        <v>39</v>
      </c>
      <c r="B3871" s="28" t="s">
        <v>3925</v>
      </c>
      <c r="C3871" s="85">
        <v>42767</v>
      </c>
      <c r="D3871" s="29">
        <f>+VLOOKUP(B3871,'[2]HG-Mexico by Contract'!$B$8:$G$4512,6,FALSE)</f>
        <v>308245</v>
      </c>
      <c r="E3871" s="29"/>
      <c r="F3871" s="28" t="s">
        <v>41</v>
      </c>
      <c r="G3871" s="28" t="s">
        <v>42</v>
      </c>
      <c r="H3871" s="28" t="s">
        <v>63</v>
      </c>
      <c r="I3871" s="31">
        <v>1160711.8600000001</v>
      </c>
      <c r="J3871" s="32">
        <f t="shared" si="180"/>
        <v>58302.556734224941</v>
      </c>
      <c r="K3871" s="31">
        <v>0</v>
      </c>
      <c r="L3871" s="31">
        <v>0</v>
      </c>
      <c r="M3871" s="31">
        <v>0</v>
      </c>
      <c r="N3871" s="31">
        <v>1160711.8600000001</v>
      </c>
      <c r="O3871" s="33">
        <f t="shared" si="181"/>
        <v>1160711.8600000001</v>
      </c>
      <c r="P3871" s="34" t="str">
        <f t="shared" si="182"/>
        <v>120+</v>
      </c>
      <c r="Q3871" s="35" t="str">
        <f>+VLOOKUP(B3871,'[2]PORTAFOLIO JAN17'!$B$7:$T$4941,19,FALSE)</f>
        <v>MEXICO</v>
      </c>
      <c r="R3871" s="31">
        <v>0</v>
      </c>
      <c r="S3871" s="31">
        <v>0</v>
      </c>
      <c r="T3871" s="31">
        <v>1160711.8600000001</v>
      </c>
      <c r="U3871" s="36" t="s">
        <v>64</v>
      </c>
      <c r="V3871" s="37">
        <v>58302.556727800002</v>
      </c>
      <c r="W3871" s="38">
        <v>0</v>
      </c>
      <c r="X3871" s="38">
        <v>0</v>
      </c>
      <c r="Y3871" s="38">
        <v>0</v>
      </c>
      <c r="Z3871" s="38">
        <v>0</v>
      </c>
      <c r="AA3871" s="38">
        <v>58302.556727800002</v>
      </c>
      <c r="AB3871" s="38">
        <v>0</v>
      </c>
      <c r="AC3871" s="38">
        <v>0</v>
      </c>
      <c r="AD3871" s="38">
        <v>58302.556727800002</v>
      </c>
    </row>
    <row r="3872" spans="1:30" s="27" customFormat="1" ht="15" customHeight="1" x14ac:dyDescent="0.25">
      <c r="A3872" s="39" t="s">
        <v>39</v>
      </c>
      <c r="B3872" s="39" t="s">
        <v>3926</v>
      </c>
      <c r="C3872" s="86">
        <v>42767</v>
      </c>
      <c r="D3872" s="29">
        <f>+VLOOKUP(B3872,'[2]HG-Mexico by Contract'!$B$8:$G$4512,6,FALSE)</f>
        <v>316358</v>
      </c>
      <c r="E3872" s="29"/>
      <c r="F3872" s="39" t="s">
        <v>62</v>
      </c>
      <c r="G3872" s="39" t="s">
        <v>42</v>
      </c>
      <c r="H3872" s="39" t="s">
        <v>44</v>
      </c>
      <c r="I3872" s="40">
        <v>1592812.8</v>
      </c>
      <c r="J3872" s="32">
        <f t="shared" si="180"/>
        <v>1592812.8</v>
      </c>
      <c r="K3872" s="31">
        <v>0</v>
      </c>
      <c r="L3872" s="31">
        <v>0</v>
      </c>
      <c r="M3872" s="31">
        <v>0</v>
      </c>
      <c r="N3872" s="31">
        <v>0</v>
      </c>
      <c r="O3872" s="33">
        <f t="shared" si="181"/>
        <v>0</v>
      </c>
      <c r="P3872" s="34" t="str">
        <f t="shared" si="182"/>
        <v>1-30</v>
      </c>
      <c r="Q3872" s="35" t="str">
        <f>+VLOOKUP(B3872,'[2]PORTAFOLIO JAN17'!$B$7:$T$4941,19,FALSE)</f>
        <v>HONDURAS</v>
      </c>
      <c r="R3872" s="31">
        <v>0</v>
      </c>
      <c r="S3872" s="31">
        <v>0</v>
      </c>
      <c r="T3872" s="31" t="s">
        <v>45</v>
      </c>
      <c r="U3872" s="41" t="s">
        <v>46</v>
      </c>
      <c r="V3872" s="42">
        <v>1592812.8</v>
      </c>
      <c r="W3872" s="43">
        <v>1592812.8</v>
      </c>
      <c r="X3872" s="38">
        <v>0</v>
      </c>
      <c r="Y3872" s="38">
        <v>0</v>
      </c>
      <c r="Z3872" s="38">
        <v>0</v>
      </c>
      <c r="AA3872" s="38">
        <v>0</v>
      </c>
      <c r="AB3872" s="38">
        <v>0</v>
      </c>
      <c r="AC3872" s="38">
        <v>0</v>
      </c>
      <c r="AD3872" s="38" t="s">
        <v>47</v>
      </c>
    </row>
    <row r="3873" spans="1:31" s="27" customFormat="1" ht="15" customHeight="1" x14ac:dyDescent="0.25">
      <c r="A3873" s="28" t="s">
        <v>39</v>
      </c>
      <c r="B3873" s="28" t="s">
        <v>3927</v>
      </c>
      <c r="C3873" s="85">
        <v>42767</v>
      </c>
      <c r="D3873" s="29">
        <f>+VLOOKUP(B3873,'[2]HG-Mexico by Contract'!$B$8:$G$4512,6,FALSE)</f>
        <v>308245</v>
      </c>
      <c r="E3873" s="29"/>
      <c r="F3873" s="28" t="s">
        <v>41</v>
      </c>
      <c r="G3873" s="28" t="s">
        <v>42</v>
      </c>
      <c r="H3873" s="28" t="s">
        <v>63</v>
      </c>
      <c r="I3873" s="31">
        <v>1446727.13</v>
      </c>
      <c r="J3873" s="32">
        <f t="shared" si="180"/>
        <v>72669.103747908128</v>
      </c>
      <c r="K3873" s="31">
        <v>0</v>
      </c>
      <c r="L3873" s="31">
        <v>0</v>
      </c>
      <c r="M3873" s="31">
        <v>0</v>
      </c>
      <c r="N3873" s="31">
        <v>1446727.13</v>
      </c>
      <c r="O3873" s="33">
        <f t="shared" si="181"/>
        <v>1446727.13</v>
      </c>
      <c r="P3873" s="34" t="str">
        <f t="shared" si="182"/>
        <v>120+</v>
      </c>
      <c r="Q3873" s="35" t="str">
        <f>+VLOOKUP(B3873,'[2]PORTAFOLIO JAN17'!$B$7:$T$4941,19,FALSE)</f>
        <v>MEXICO</v>
      </c>
      <c r="R3873" s="31">
        <v>0</v>
      </c>
      <c r="S3873" s="31">
        <v>0</v>
      </c>
      <c r="T3873" s="31">
        <v>1446727.13</v>
      </c>
      <c r="U3873" s="36" t="s">
        <v>64</v>
      </c>
      <c r="V3873" s="37">
        <v>72669.103739900005</v>
      </c>
      <c r="W3873" s="38">
        <v>0</v>
      </c>
      <c r="X3873" s="38">
        <v>0</v>
      </c>
      <c r="Y3873" s="38">
        <v>0</v>
      </c>
      <c r="Z3873" s="38">
        <v>0</v>
      </c>
      <c r="AA3873" s="38">
        <v>72669.103739900005</v>
      </c>
      <c r="AB3873" s="38">
        <v>0</v>
      </c>
      <c r="AC3873" s="38">
        <v>0</v>
      </c>
      <c r="AD3873" s="38">
        <v>72669.103739900005</v>
      </c>
    </row>
    <row r="3874" spans="1:31" s="27" customFormat="1" ht="15" customHeight="1" x14ac:dyDescent="0.25">
      <c r="A3874" s="39" t="s">
        <v>39</v>
      </c>
      <c r="B3874" s="39" t="s">
        <v>3928</v>
      </c>
      <c r="C3874" s="86">
        <v>42767</v>
      </c>
      <c r="D3874" s="29">
        <f>+VLOOKUP(B3874,'[2]HG-Mexico by Contract'!$B$8:$G$4512,6,FALSE)</f>
        <v>312097</v>
      </c>
      <c r="E3874" s="29"/>
      <c r="F3874" s="39" t="s">
        <v>41</v>
      </c>
      <c r="G3874" s="39" t="s">
        <v>42</v>
      </c>
      <c r="H3874" s="39" t="s">
        <v>44</v>
      </c>
      <c r="I3874" s="40">
        <v>7239606.79</v>
      </c>
      <c r="J3874" s="32">
        <f t="shared" si="180"/>
        <v>7239606.79</v>
      </c>
      <c r="K3874" s="31">
        <v>0</v>
      </c>
      <c r="L3874" s="31">
        <v>0</v>
      </c>
      <c r="M3874" s="31">
        <v>0</v>
      </c>
      <c r="N3874" s="31">
        <v>0</v>
      </c>
      <c r="O3874" s="33">
        <f t="shared" si="181"/>
        <v>0</v>
      </c>
      <c r="P3874" s="34" t="str">
        <f t="shared" si="182"/>
        <v>1-30</v>
      </c>
      <c r="Q3874" s="35" t="str">
        <f>+VLOOKUP(B3874,'[2]PORTAFOLIO JAN17'!$B$7:$T$4941,19,FALSE)</f>
        <v>MEXICO</v>
      </c>
      <c r="R3874" s="31">
        <v>0</v>
      </c>
      <c r="S3874" s="31">
        <v>0</v>
      </c>
      <c r="T3874" s="31" t="s">
        <v>45</v>
      </c>
      <c r="U3874" s="41" t="s">
        <v>46</v>
      </c>
      <c r="V3874" s="42">
        <v>7239606.79</v>
      </c>
      <c r="W3874" s="43">
        <v>7239606.79</v>
      </c>
      <c r="X3874" s="38">
        <v>0</v>
      </c>
      <c r="Y3874" s="38">
        <v>0</v>
      </c>
      <c r="Z3874" s="38">
        <v>0</v>
      </c>
      <c r="AA3874" s="38">
        <v>0</v>
      </c>
      <c r="AB3874" s="38">
        <v>0</v>
      </c>
      <c r="AC3874" s="38">
        <v>0</v>
      </c>
      <c r="AD3874" s="38" t="s">
        <v>47</v>
      </c>
    </row>
    <row r="3875" spans="1:31" s="27" customFormat="1" ht="15" customHeight="1" x14ac:dyDescent="0.25">
      <c r="A3875" s="28" t="s">
        <v>39</v>
      </c>
      <c r="B3875" s="28" t="s">
        <v>3929</v>
      </c>
      <c r="C3875" s="85">
        <v>42767</v>
      </c>
      <c r="D3875" s="29">
        <f>+VLOOKUP(B3875,'[2]HG-Mexico by Contract'!$B$8:$G$4512,6,FALSE)</f>
        <v>312097</v>
      </c>
      <c r="E3875" s="29"/>
      <c r="F3875" s="28" t="s">
        <v>41</v>
      </c>
      <c r="G3875" s="28" t="s">
        <v>42</v>
      </c>
      <c r="H3875" s="28" t="s">
        <v>44</v>
      </c>
      <c r="I3875" s="31">
        <v>492992.37</v>
      </c>
      <c r="J3875" s="32">
        <f t="shared" si="180"/>
        <v>492992.37</v>
      </c>
      <c r="K3875" s="31">
        <v>0</v>
      </c>
      <c r="L3875" s="31">
        <v>0</v>
      </c>
      <c r="M3875" s="31">
        <v>0</v>
      </c>
      <c r="N3875" s="31">
        <v>0</v>
      </c>
      <c r="O3875" s="33">
        <f t="shared" si="181"/>
        <v>0</v>
      </c>
      <c r="P3875" s="34" t="str">
        <f t="shared" si="182"/>
        <v>1-30</v>
      </c>
      <c r="Q3875" s="35" t="str">
        <f>+VLOOKUP(B3875,'[2]PORTAFOLIO JAN17'!$B$7:$T$4941,19,FALSE)</f>
        <v>MEXICO</v>
      </c>
      <c r="R3875" s="31">
        <v>0</v>
      </c>
      <c r="S3875" s="31">
        <v>0</v>
      </c>
      <c r="T3875" s="31" t="s">
        <v>45</v>
      </c>
      <c r="U3875" s="36" t="s">
        <v>46</v>
      </c>
      <c r="V3875" s="37">
        <v>492992.37</v>
      </c>
      <c r="W3875" s="38">
        <v>492992.37</v>
      </c>
      <c r="X3875" s="38">
        <v>0</v>
      </c>
      <c r="Y3875" s="38">
        <v>0</v>
      </c>
      <c r="Z3875" s="38">
        <v>0</v>
      </c>
      <c r="AA3875" s="38">
        <v>0</v>
      </c>
      <c r="AB3875" s="38">
        <v>0</v>
      </c>
      <c r="AC3875" s="38">
        <v>0</v>
      </c>
      <c r="AD3875" s="38" t="s">
        <v>47</v>
      </c>
    </row>
    <row r="3876" spans="1:31" s="27" customFormat="1" ht="15" customHeight="1" x14ac:dyDescent="0.25">
      <c r="A3876" s="39" t="s">
        <v>39</v>
      </c>
      <c r="B3876" s="39" t="s">
        <v>3930</v>
      </c>
      <c r="C3876" s="86">
        <v>42767</v>
      </c>
      <c r="D3876" s="29">
        <f>+VLOOKUP(B3876,'[2]HG-Mexico by Contract'!$B$8:$G$4512,6,FALSE)</f>
        <v>316358</v>
      </c>
      <c r="E3876" s="29"/>
      <c r="F3876" s="39" t="s">
        <v>62</v>
      </c>
      <c r="G3876" s="39" t="s">
        <v>42</v>
      </c>
      <c r="H3876" s="39" t="s">
        <v>44</v>
      </c>
      <c r="I3876" s="40">
        <v>1106863.3700000001</v>
      </c>
      <c r="J3876" s="32">
        <f t="shared" si="180"/>
        <v>1106863.3700000001</v>
      </c>
      <c r="K3876" s="31">
        <v>0</v>
      </c>
      <c r="L3876" s="31">
        <v>0</v>
      </c>
      <c r="M3876" s="31">
        <v>0</v>
      </c>
      <c r="N3876" s="31">
        <v>0</v>
      </c>
      <c r="O3876" s="33">
        <f t="shared" si="181"/>
        <v>0</v>
      </c>
      <c r="P3876" s="34" t="str">
        <f t="shared" si="182"/>
        <v>1-30</v>
      </c>
      <c r="Q3876" s="35" t="str">
        <f>+VLOOKUP(B3876,'[2]PORTAFOLIO JAN17'!$B$7:$T$4941,19,FALSE)</f>
        <v>HONDURAS</v>
      </c>
      <c r="R3876" s="31">
        <v>0</v>
      </c>
      <c r="S3876" s="31">
        <v>0</v>
      </c>
      <c r="T3876" s="31" t="s">
        <v>45</v>
      </c>
      <c r="U3876" s="41" t="s">
        <v>46</v>
      </c>
      <c r="V3876" s="42">
        <v>1106863.3700000001</v>
      </c>
      <c r="W3876" s="43">
        <v>1106863.3700000001</v>
      </c>
      <c r="X3876" s="38">
        <v>0</v>
      </c>
      <c r="Y3876" s="38">
        <v>0</v>
      </c>
      <c r="Z3876" s="38">
        <v>0</v>
      </c>
      <c r="AA3876" s="38">
        <v>0</v>
      </c>
      <c r="AB3876" s="38">
        <v>0</v>
      </c>
      <c r="AC3876" s="38">
        <v>0</v>
      </c>
      <c r="AD3876" s="38" t="s">
        <v>47</v>
      </c>
    </row>
    <row r="3877" spans="1:31" s="27" customFormat="1" ht="15" customHeight="1" x14ac:dyDescent="0.25">
      <c r="A3877" s="28" t="s">
        <v>39</v>
      </c>
      <c r="B3877" s="28" t="s">
        <v>3931</v>
      </c>
      <c r="C3877" s="85">
        <v>42767</v>
      </c>
      <c r="D3877" s="29">
        <f>+VLOOKUP(B3877,'[2]HG-Mexico by Contract'!$B$8:$G$4512,6,FALSE)</f>
        <v>309021</v>
      </c>
      <c r="E3877" s="29"/>
      <c r="F3877" s="28" t="s">
        <v>41</v>
      </c>
      <c r="G3877" s="28" t="s">
        <v>42</v>
      </c>
      <c r="H3877" s="28" t="s">
        <v>63</v>
      </c>
      <c r="I3877" s="31">
        <v>2285145.4300000002</v>
      </c>
      <c r="J3877" s="32">
        <f t="shared" si="180"/>
        <v>114782.85496154908</v>
      </c>
      <c r="K3877" s="31">
        <v>0</v>
      </c>
      <c r="L3877" s="31">
        <v>0</v>
      </c>
      <c r="M3877" s="31">
        <v>0</v>
      </c>
      <c r="N3877" s="31">
        <v>2285145.4300000002</v>
      </c>
      <c r="O3877" s="33">
        <f t="shared" si="181"/>
        <v>2285145.4300000002</v>
      </c>
      <c r="P3877" s="34" t="str">
        <f t="shared" si="182"/>
        <v>120+</v>
      </c>
      <c r="Q3877" s="35" t="str">
        <f>+VLOOKUP(B3877,'[2]PORTAFOLIO JAN17'!$B$7:$T$4941,19,FALSE)</f>
        <v>MEXICO</v>
      </c>
      <c r="R3877" s="31">
        <v>0</v>
      </c>
      <c r="S3877" s="31">
        <v>0</v>
      </c>
      <c r="T3877" s="31">
        <v>2285145.4300000002</v>
      </c>
      <c r="U3877" s="36" t="s">
        <v>64</v>
      </c>
      <c r="V3877" s="37">
        <v>114782.8549489</v>
      </c>
      <c r="W3877" s="38">
        <v>0</v>
      </c>
      <c r="X3877" s="38">
        <v>0</v>
      </c>
      <c r="Y3877" s="38">
        <v>0</v>
      </c>
      <c r="Z3877" s="38">
        <v>0</v>
      </c>
      <c r="AA3877" s="38">
        <v>114782.8549489</v>
      </c>
      <c r="AB3877" s="38">
        <v>0</v>
      </c>
      <c r="AC3877" s="38">
        <v>0</v>
      </c>
      <c r="AD3877" s="38">
        <v>114782.8549489</v>
      </c>
    </row>
    <row r="3878" spans="1:31" s="27" customFormat="1" ht="15" customHeight="1" x14ac:dyDescent="0.25">
      <c r="A3878" s="39" t="s">
        <v>39</v>
      </c>
      <c r="B3878" s="39" t="s">
        <v>3932</v>
      </c>
      <c r="C3878" s="86">
        <v>42767</v>
      </c>
      <c r="D3878" s="29">
        <f>+VLOOKUP(B3878,'[2]HG-Mexico by Contract'!$B$8:$G$4512,6,FALSE)</f>
        <v>313740</v>
      </c>
      <c r="E3878" s="29"/>
      <c r="F3878" s="39" t="s">
        <v>62</v>
      </c>
      <c r="G3878" s="39" t="s">
        <v>42</v>
      </c>
      <c r="H3878" s="39" t="s">
        <v>44</v>
      </c>
      <c r="I3878" s="40">
        <v>29231300.43</v>
      </c>
      <c r="J3878" s="32">
        <f t="shared" si="180"/>
        <v>29231300.43</v>
      </c>
      <c r="K3878" s="31">
        <v>0</v>
      </c>
      <c r="L3878" s="31">
        <v>0</v>
      </c>
      <c r="M3878" s="31">
        <v>0</v>
      </c>
      <c r="N3878" s="31">
        <v>0</v>
      </c>
      <c r="O3878" s="33">
        <f t="shared" si="181"/>
        <v>0</v>
      </c>
      <c r="P3878" s="34" t="str">
        <f t="shared" si="182"/>
        <v>1-30</v>
      </c>
      <c r="Q3878" s="35" t="str">
        <f>+VLOOKUP(B3878,'[2]PORTAFOLIO JAN17'!$B$7:$T$4941,19,FALSE)</f>
        <v>PANAMA</v>
      </c>
      <c r="R3878" s="31">
        <v>0</v>
      </c>
      <c r="S3878" s="31">
        <v>0</v>
      </c>
      <c r="T3878" s="31" t="s">
        <v>45</v>
      </c>
      <c r="U3878" s="41" t="s">
        <v>46</v>
      </c>
      <c r="V3878" s="42">
        <v>29231300.43</v>
      </c>
      <c r="W3878" s="43">
        <v>29231300.43</v>
      </c>
      <c r="X3878" s="38">
        <v>0</v>
      </c>
      <c r="Y3878" s="38">
        <v>0</v>
      </c>
      <c r="Z3878" s="38">
        <v>0</v>
      </c>
      <c r="AA3878" s="38">
        <v>0</v>
      </c>
      <c r="AB3878" s="38">
        <v>0</v>
      </c>
      <c r="AC3878" s="38">
        <v>0</v>
      </c>
      <c r="AD3878" s="38" t="s">
        <v>47</v>
      </c>
    </row>
    <row r="3879" spans="1:31" s="27" customFormat="1" ht="15" customHeight="1" x14ac:dyDescent="0.25">
      <c r="A3879" s="28" t="s">
        <v>39</v>
      </c>
      <c r="B3879" s="28" t="s">
        <v>3933</v>
      </c>
      <c r="C3879" s="85">
        <v>42767</v>
      </c>
      <c r="D3879" s="29">
        <f>+VLOOKUP(B3879,'[2]HG-Mexico by Contract'!$B$8:$G$4512,6,FALSE)</f>
        <v>318942</v>
      </c>
      <c r="E3879" s="29"/>
      <c r="F3879" s="28" t="s">
        <v>41</v>
      </c>
      <c r="G3879" s="28" t="s">
        <v>42</v>
      </c>
      <c r="H3879" s="28" t="s">
        <v>63</v>
      </c>
      <c r="I3879" s="31">
        <v>3489548.79</v>
      </c>
      <c r="J3879" s="32">
        <f t="shared" si="180"/>
        <v>175280.03574101586</v>
      </c>
      <c r="K3879" s="31">
        <v>0</v>
      </c>
      <c r="L3879" s="31">
        <v>0</v>
      </c>
      <c r="M3879" s="31">
        <v>0</v>
      </c>
      <c r="N3879" s="31">
        <v>3489548.79</v>
      </c>
      <c r="O3879" s="33">
        <f t="shared" si="181"/>
        <v>3489548.79</v>
      </c>
      <c r="P3879" s="34" t="str">
        <f t="shared" si="182"/>
        <v>120+</v>
      </c>
      <c r="Q3879" s="35" t="str">
        <f>+VLOOKUP(B3879,'[2]PORTAFOLIO JAN17'!$B$7:$T$4941,19,FALSE)</f>
        <v>MEXICO</v>
      </c>
      <c r="R3879" s="31">
        <v>0</v>
      </c>
      <c r="S3879" s="31">
        <v>0</v>
      </c>
      <c r="T3879" s="31">
        <v>3489548.79</v>
      </c>
      <c r="U3879" s="36" t="s">
        <v>64</v>
      </c>
      <c r="V3879" s="37">
        <v>175280.0357217</v>
      </c>
      <c r="W3879" s="38">
        <v>0</v>
      </c>
      <c r="X3879" s="38">
        <v>0</v>
      </c>
      <c r="Y3879" s="38">
        <v>0</v>
      </c>
      <c r="Z3879" s="38">
        <v>0</v>
      </c>
      <c r="AA3879" s="38">
        <v>175280.0357217</v>
      </c>
      <c r="AB3879" s="38">
        <v>0</v>
      </c>
      <c r="AC3879" s="38">
        <v>0</v>
      </c>
      <c r="AD3879" s="38">
        <v>175280.0357217</v>
      </c>
    </row>
    <row r="3880" spans="1:31" s="27" customFormat="1" ht="15" customHeight="1" x14ac:dyDescent="0.25">
      <c r="A3880" s="39" t="s">
        <v>39</v>
      </c>
      <c r="B3880" s="39" t="s">
        <v>3934</v>
      </c>
      <c r="C3880" s="86">
        <v>42767</v>
      </c>
      <c r="D3880" s="29">
        <f>+VLOOKUP(B3880,'[2]HG-Mexico by Contract'!$B$8:$G$4512,6,FALSE)</f>
        <v>378290</v>
      </c>
      <c r="E3880" s="29"/>
      <c r="F3880" s="39" t="s">
        <v>41</v>
      </c>
      <c r="G3880" s="39" t="s">
        <v>42</v>
      </c>
      <c r="H3880" s="39" t="s">
        <v>63</v>
      </c>
      <c r="I3880" s="31">
        <v>0</v>
      </c>
      <c r="J3880" s="32">
        <f t="shared" si="180"/>
        <v>0</v>
      </c>
      <c r="K3880" s="31">
        <v>0</v>
      </c>
      <c r="L3880" s="31">
        <v>0</v>
      </c>
      <c r="M3880" s="31">
        <v>0</v>
      </c>
      <c r="N3880" s="31">
        <v>0</v>
      </c>
      <c r="O3880" s="33">
        <f t="shared" si="181"/>
        <v>0</v>
      </c>
      <c r="P3880" s="34" t="str">
        <f t="shared" si="182"/>
        <v>1-30</v>
      </c>
      <c r="Q3880" s="35" t="str">
        <f>+VLOOKUP(B3880,'[2]PORTAFOLIO JAN17'!$B$7:$T$4941,19,FALSE)</f>
        <v>MEXICO</v>
      </c>
      <c r="R3880" s="31">
        <v>0</v>
      </c>
      <c r="S3880" s="31">
        <v>0</v>
      </c>
      <c r="T3880" s="31">
        <v>-74082.67</v>
      </c>
      <c r="U3880" s="41" t="s">
        <v>64</v>
      </c>
      <c r="V3880" s="42">
        <v>-3721.1725141000002</v>
      </c>
      <c r="W3880" s="43">
        <v>-3721.1725141000002</v>
      </c>
      <c r="X3880" s="38">
        <v>0</v>
      </c>
      <c r="Y3880" s="38">
        <v>0</v>
      </c>
      <c r="Z3880" s="38">
        <v>0</v>
      </c>
      <c r="AA3880" s="38">
        <v>0</v>
      </c>
      <c r="AB3880" s="38">
        <v>0</v>
      </c>
      <c r="AC3880" s="38">
        <v>0</v>
      </c>
      <c r="AD3880" s="38">
        <v>-3721.1725141000002</v>
      </c>
      <c r="AE3880" s="27" t="s">
        <v>875</v>
      </c>
    </row>
    <row r="3881" spans="1:31" s="27" customFormat="1" ht="15" customHeight="1" x14ac:dyDescent="0.25">
      <c r="A3881" s="28" t="s">
        <v>39</v>
      </c>
      <c r="B3881" s="28" t="s">
        <v>3935</v>
      </c>
      <c r="C3881" s="85">
        <v>42767</v>
      </c>
      <c r="D3881" s="29">
        <f>+VLOOKUP(B3881,'[2]HG-Mexico by Contract'!$B$8:$G$4512,6,FALSE)</f>
        <v>319887</v>
      </c>
      <c r="E3881" s="29"/>
      <c r="F3881" s="28" t="s">
        <v>41</v>
      </c>
      <c r="G3881" s="28" t="s">
        <v>42</v>
      </c>
      <c r="H3881" s="28" t="s">
        <v>63</v>
      </c>
      <c r="I3881" s="31">
        <v>0</v>
      </c>
      <c r="J3881" s="32">
        <f t="shared" si="180"/>
        <v>0</v>
      </c>
      <c r="K3881" s="31">
        <v>0</v>
      </c>
      <c r="L3881" s="31">
        <v>0</v>
      </c>
      <c r="M3881" s="31">
        <v>0</v>
      </c>
      <c r="N3881" s="31">
        <v>0</v>
      </c>
      <c r="O3881" s="33">
        <f t="shared" si="181"/>
        <v>0</v>
      </c>
      <c r="P3881" s="34" t="str">
        <f t="shared" si="182"/>
        <v>1-30</v>
      </c>
      <c r="Q3881" s="35" t="str">
        <f>+VLOOKUP(B3881,'[2]PORTAFOLIO JAN17'!$B$7:$T$4941,19,FALSE)</f>
        <v>MEXICO</v>
      </c>
      <c r="R3881" s="31">
        <v>0</v>
      </c>
      <c r="S3881" s="31">
        <v>0</v>
      </c>
      <c r="T3881" s="31" t="s">
        <v>45</v>
      </c>
      <c r="U3881" s="36" t="s">
        <v>64</v>
      </c>
      <c r="V3881" s="37">
        <v>-925.38477850000004</v>
      </c>
      <c r="W3881" s="38">
        <v>-925.38477850000004</v>
      </c>
      <c r="X3881" s="38">
        <v>0</v>
      </c>
      <c r="Y3881" s="38">
        <v>0</v>
      </c>
      <c r="Z3881" s="38">
        <v>0</v>
      </c>
      <c r="AA3881" s="38">
        <v>0</v>
      </c>
      <c r="AB3881" s="38">
        <v>0</v>
      </c>
      <c r="AC3881" s="38">
        <v>0</v>
      </c>
      <c r="AD3881" s="38" t="s">
        <v>47</v>
      </c>
      <c r="AE3881" s="27" t="s">
        <v>875</v>
      </c>
    </row>
    <row r="3882" spans="1:31" s="27" customFormat="1" ht="15" customHeight="1" x14ac:dyDescent="0.25">
      <c r="A3882" s="39" t="s">
        <v>39</v>
      </c>
      <c r="B3882" s="39" t="s">
        <v>3936</v>
      </c>
      <c r="C3882" s="86">
        <v>42767</v>
      </c>
      <c r="D3882" s="29">
        <f>+VLOOKUP(B3882,'[2]HG-Mexico by Contract'!$B$8:$G$4512,6,FALSE)</f>
        <v>318126</v>
      </c>
      <c r="E3882" s="29"/>
      <c r="F3882" s="39" t="s">
        <v>41</v>
      </c>
      <c r="G3882" s="39" t="s">
        <v>42</v>
      </c>
      <c r="H3882" s="39" t="s">
        <v>63</v>
      </c>
      <c r="I3882" s="40">
        <v>335925.56</v>
      </c>
      <c r="J3882" s="32">
        <f t="shared" si="180"/>
        <v>16873.540880659464</v>
      </c>
      <c r="K3882" s="31">
        <v>335925.56</v>
      </c>
      <c r="L3882" s="31">
        <v>0</v>
      </c>
      <c r="M3882" s="31">
        <v>0</v>
      </c>
      <c r="N3882" s="31">
        <v>0</v>
      </c>
      <c r="O3882" s="33">
        <f t="shared" si="181"/>
        <v>335925.56</v>
      </c>
      <c r="P3882" s="34" t="str">
        <f t="shared" si="182"/>
        <v>31-60</v>
      </c>
      <c r="Q3882" s="35" t="str">
        <f>+VLOOKUP(B3882,'[2]PORTAFOLIO JAN17'!$B$7:$T$4941,19,FALSE)</f>
        <v>MEXICO</v>
      </c>
      <c r="R3882" s="31">
        <v>0</v>
      </c>
      <c r="S3882" s="31">
        <v>0</v>
      </c>
      <c r="T3882" s="31">
        <v>335925.56</v>
      </c>
      <c r="U3882" s="41" t="s">
        <v>64</v>
      </c>
      <c r="V3882" s="42">
        <v>16873.540878799999</v>
      </c>
      <c r="W3882" s="43">
        <v>0</v>
      </c>
      <c r="X3882" s="38">
        <v>16873.540878799999</v>
      </c>
      <c r="Y3882" s="38">
        <v>0</v>
      </c>
      <c r="Z3882" s="38">
        <v>0</v>
      </c>
      <c r="AA3882" s="38">
        <v>0</v>
      </c>
      <c r="AB3882" s="38">
        <v>0</v>
      </c>
      <c r="AC3882" s="38">
        <v>0</v>
      </c>
      <c r="AD3882" s="38">
        <v>16873.540878799999</v>
      </c>
    </row>
    <row r="3883" spans="1:31" s="27" customFormat="1" ht="15" customHeight="1" x14ac:dyDescent="0.25">
      <c r="A3883" s="28" t="s">
        <v>39</v>
      </c>
      <c r="B3883" s="28" t="s">
        <v>3937</v>
      </c>
      <c r="C3883" s="85">
        <v>42767</v>
      </c>
      <c r="D3883" s="29">
        <f>+VLOOKUP(B3883,'[2]HG-Mexico by Contract'!$B$8:$G$4512,6,FALSE)</f>
        <v>378290</v>
      </c>
      <c r="E3883" s="29"/>
      <c r="F3883" s="28" t="s">
        <v>41</v>
      </c>
      <c r="G3883" s="28" t="s">
        <v>42</v>
      </c>
      <c r="H3883" s="28" t="s">
        <v>63</v>
      </c>
      <c r="I3883" s="31">
        <v>0</v>
      </c>
      <c r="J3883" s="32">
        <f t="shared" si="180"/>
        <v>0</v>
      </c>
      <c r="K3883" s="31">
        <v>0</v>
      </c>
      <c r="L3883" s="31">
        <v>0</v>
      </c>
      <c r="M3883" s="31">
        <v>0</v>
      </c>
      <c r="N3883" s="31">
        <v>0</v>
      </c>
      <c r="O3883" s="33">
        <f t="shared" si="181"/>
        <v>0</v>
      </c>
      <c r="P3883" s="34" t="str">
        <f t="shared" si="182"/>
        <v>1-30</v>
      </c>
      <c r="Q3883" s="35" t="str">
        <f>+VLOOKUP(B3883,'[2]PORTAFOLIO JAN17'!$B$7:$T$4941,19,FALSE)</f>
        <v>MEXICO</v>
      </c>
      <c r="R3883" s="31">
        <v>0</v>
      </c>
      <c r="S3883" s="31">
        <v>0</v>
      </c>
      <c r="T3883" s="31">
        <v>-33198.46</v>
      </c>
      <c r="U3883" s="36" t="s">
        <v>64</v>
      </c>
      <c r="V3883" s="37">
        <v>-1667.5586458</v>
      </c>
      <c r="W3883" s="38">
        <v>-1667.5586458</v>
      </c>
      <c r="X3883" s="38">
        <v>0</v>
      </c>
      <c r="Y3883" s="38">
        <v>0</v>
      </c>
      <c r="Z3883" s="38">
        <v>0</v>
      </c>
      <c r="AA3883" s="38">
        <v>0</v>
      </c>
      <c r="AB3883" s="38">
        <v>0</v>
      </c>
      <c r="AC3883" s="38">
        <v>0</v>
      </c>
      <c r="AD3883" s="38">
        <v>-1667.5586458</v>
      </c>
      <c r="AE3883" s="27" t="s">
        <v>875</v>
      </c>
    </row>
    <row r="3884" spans="1:31" s="27" customFormat="1" ht="15" customHeight="1" x14ac:dyDescent="0.25">
      <c r="A3884" s="39" t="s">
        <v>39</v>
      </c>
      <c r="B3884" s="39" t="s">
        <v>3938</v>
      </c>
      <c r="C3884" s="86">
        <v>42767</v>
      </c>
      <c r="D3884" s="29">
        <f>+VLOOKUP(B3884,'[2]HG-Mexico by Contract'!$B$8:$G$4512,6,FALSE)</f>
        <v>309151</v>
      </c>
      <c r="E3884" s="29"/>
      <c r="F3884" s="39" t="s">
        <v>41</v>
      </c>
      <c r="G3884" s="39" t="s">
        <v>43</v>
      </c>
      <c r="H3884" s="39" t="s">
        <v>63</v>
      </c>
      <c r="I3884" s="40">
        <v>640485.52</v>
      </c>
      <c r="J3884" s="32">
        <f t="shared" si="180"/>
        <v>32171.58767314531</v>
      </c>
      <c r="K3884" s="31">
        <v>0</v>
      </c>
      <c r="L3884" s="31">
        <v>0</v>
      </c>
      <c r="M3884" s="31">
        <v>0</v>
      </c>
      <c r="N3884" s="31">
        <v>640485.52</v>
      </c>
      <c r="O3884" s="33">
        <f t="shared" si="181"/>
        <v>640485.52</v>
      </c>
      <c r="P3884" s="34" t="str">
        <f t="shared" si="182"/>
        <v>120+</v>
      </c>
      <c r="Q3884" s="35" t="str">
        <f>+VLOOKUP(B3884,'[2]PORTAFOLIO JAN17'!$B$7:$T$4941,19,FALSE)</f>
        <v>MEXICO</v>
      </c>
      <c r="R3884" s="31">
        <v>0</v>
      </c>
      <c r="S3884" s="31">
        <v>0</v>
      </c>
      <c r="T3884" s="31">
        <v>640485.52</v>
      </c>
      <c r="U3884" s="41" t="s">
        <v>64</v>
      </c>
      <c r="V3884" s="42">
        <v>32171.587669600001</v>
      </c>
      <c r="W3884" s="43">
        <v>0</v>
      </c>
      <c r="X3884" s="38">
        <v>0</v>
      </c>
      <c r="Y3884" s="38">
        <v>0</v>
      </c>
      <c r="Z3884" s="38">
        <v>0</v>
      </c>
      <c r="AA3884" s="38">
        <v>32171.587669600001</v>
      </c>
      <c r="AB3884" s="38">
        <v>0</v>
      </c>
      <c r="AC3884" s="38">
        <v>0</v>
      </c>
      <c r="AD3884" s="38">
        <v>32171.587669600001</v>
      </c>
    </row>
    <row r="3885" spans="1:31" s="27" customFormat="1" ht="15" customHeight="1" x14ac:dyDescent="0.25">
      <c r="A3885" s="28" t="s">
        <v>39</v>
      </c>
      <c r="B3885" s="28" t="s">
        <v>3939</v>
      </c>
      <c r="C3885" s="85">
        <v>42767</v>
      </c>
      <c r="D3885" s="29">
        <f>+VLOOKUP(B3885,'[2]HG-Mexico by Contract'!$B$8:$G$4512,6,FALSE)</f>
        <v>313002</v>
      </c>
      <c r="E3885" s="29"/>
      <c r="F3885" s="28" t="s">
        <v>62</v>
      </c>
      <c r="G3885" s="28" t="s">
        <v>42</v>
      </c>
      <c r="H3885" s="28" t="s">
        <v>44</v>
      </c>
      <c r="I3885" s="31">
        <v>115210.03</v>
      </c>
      <c r="J3885" s="32">
        <f t="shared" si="180"/>
        <v>115210.03</v>
      </c>
      <c r="K3885" s="31">
        <v>0</v>
      </c>
      <c r="L3885" s="31">
        <v>0</v>
      </c>
      <c r="M3885" s="31">
        <v>0</v>
      </c>
      <c r="N3885" s="31">
        <v>0</v>
      </c>
      <c r="O3885" s="33">
        <f t="shared" si="181"/>
        <v>0</v>
      </c>
      <c r="P3885" s="34" t="str">
        <f t="shared" si="182"/>
        <v>1-30</v>
      </c>
      <c r="Q3885" s="35" t="str">
        <f>+VLOOKUP(B3885,'[2]PORTAFOLIO JAN17'!$B$7:$T$4941,19,FALSE)</f>
        <v>HONDURAS</v>
      </c>
      <c r="R3885" s="31">
        <v>0</v>
      </c>
      <c r="S3885" s="31">
        <v>0</v>
      </c>
      <c r="T3885" s="31" t="s">
        <v>45</v>
      </c>
      <c r="U3885" s="36" t="s">
        <v>46</v>
      </c>
      <c r="V3885" s="37">
        <v>115210.03</v>
      </c>
      <c r="W3885" s="38">
        <v>115210.03</v>
      </c>
      <c r="X3885" s="38">
        <v>0</v>
      </c>
      <c r="Y3885" s="38">
        <v>0</v>
      </c>
      <c r="Z3885" s="38">
        <v>0</v>
      </c>
      <c r="AA3885" s="38">
        <v>0</v>
      </c>
      <c r="AB3885" s="38">
        <v>0</v>
      </c>
      <c r="AC3885" s="38">
        <v>0</v>
      </c>
      <c r="AD3885" s="38" t="s">
        <v>47</v>
      </c>
    </row>
    <row r="3886" spans="1:31" s="27" customFormat="1" ht="15" customHeight="1" x14ac:dyDescent="0.25">
      <c r="A3886" s="39" t="s">
        <v>39</v>
      </c>
      <c r="B3886" s="39" t="s">
        <v>3940</v>
      </c>
      <c r="C3886" s="86">
        <v>42767</v>
      </c>
      <c r="D3886" s="29">
        <f>+VLOOKUP(B3886,'[2]HG-Mexico by Contract'!$B$8:$G$4512,6,FALSE)</f>
        <v>316358</v>
      </c>
      <c r="E3886" s="29"/>
      <c r="F3886" s="39" t="s">
        <v>62</v>
      </c>
      <c r="G3886" s="39" t="s">
        <v>42</v>
      </c>
      <c r="H3886" s="39" t="s">
        <v>44</v>
      </c>
      <c r="I3886" s="40">
        <v>172815.02</v>
      </c>
      <c r="J3886" s="32">
        <f t="shared" si="180"/>
        <v>172815.02</v>
      </c>
      <c r="K3886" s="31">
        <v>0</v>
      </c>
      <c r="L3886" s="31">
        <v>0</v>
      </c>
      <c r="M3886" s="31">
        <v>0</v>
      </c>
      <c r="N3886" s="31">
        <v>0</v>
      </c>
      <c r="O3886" s="33">
        <f t="shared" si="181"/>
        <v>0</v>
      </c>
      <c r="P3886" s="34" t="str">
        <f t="shared" si="182"/>
        <v>1-30</v>
      </c>
      <c r="Q3886" s="35" t="str">
        <f>+VLOOKUP(B3886,'[2]PORTAFOLIO JAN17'!$B$7:$T$4941,19,FALSE)</f>
        <v>HONDURAS</v>
      </c>
      <c r="R3886" s="31">
        <v>0</v>
      </c>
      <c r="S3886" s="31">
        <v>0</v>
      </c>
      <c r="T3886" s="31" t="s">
        <v>45</v>
      </c>
      <c r="U3886" s="41" t="s">
        <v>46</v>
      </c>
      <c r="V3886" s="42">
        <v>172815.02</v>
      </c>
      <c r="W3886" s="43">
        <v>172815.02</v>
      </c>
      <c r="X3886" s="38">
        <v>0</v>
      </c>
      <c r="Y3886" s="38">
        <v>0</v>
      </c>
      <c r="Z3886" s="38">
        <v>0</v>
      </c>
      <c r="AA3886" s="38">
        <v>0</v>
      </c>
      <c r="AB3886" s="38">
        <v>0</v>
      </c>
      <c r="AC3886" s="38">
        <v>0</v>
      </c>
      <c r="AD3886" s="38" t="s">
        <v>47</v>
      </c>
    </row>
    <row r="3887" spans="1:31" s="27" customFormat="1" ht="15" customHeight="1" x14ac:dyDescent="0.25">
      <c r="A3887" s="28" t="s">
        <v>39</v>
      </c>
      <c r="B3887" s="28" t="s">
        <v>3941</v>
      </c>
      <c r="C3887" s="85">
        <v>42767</v>
      </c>
      <c r="D3887" s="29">
        <f>+VLOOKUP(B3887,'[2]HG-Mexico by Contract'!$B$8:$G$4512,6,FALSE)</f>
        <v>316358</v>
      </c>
      <c r="E3887" s="29"/>
      <c r="F3887" s="28" t="s">
        <v>62</v>
      </c>
      <c r="G3887" s="28" t="s">
        <v>42</v>
      </c>
      <c r="H3887" s="28" t="s">
        <v>44</v>
      </c>
      <c r="I3887" s="31">
        <v>3641802.31</v>
      </c>
      <c r="J3887" s="32">
        <f t="shared" si="180"/>
        <v>3641802.31</v>
      </c>
      <c r="K3887" s="31">
        <v>0</v>
      </c>
      <c r="L3887" s="31">
        <v>0</v>
      </c>
      <c r="M3887" s="31">
        <v>0</v>
      </c>
      <c r="N3887" s="31">
        <v>0</v>
      </c>
      <c r="O3887" s="33">
        <f t="shared" si="181"/>
        <v>0</v>
      </c>
      <c r="P3887" s="34" t="str">
        <f t="shared" si="182"/>
        <v>1-30</v>
      </c>
      <c r="Q3887" s="35" t="str">
        <f>+VLOOKUP(B3887,'[2]PORTAFOLIO JAN17'!$B$7:$T$4941,19,FALSE)</f>
        <v>HONDURAS</v>
      </c>
      <c r="R3887" s="31">
        <v>0</v>
      </c>
      <c r="S3887" s="31">
        <v>0</v>
      </c>
      <c r="T3887" s="31" t="s">
        <v>45</v>
      </c>
      <c r="U3887" s="36" t="s">
        <v>46</v>
      </c>
      <c r="V3887" s="37">
        <v>3641802.31</v>
      </c>
      <c r="W3887" s="38">
        <v>3641802.31</v>
      </c>
      <c r="X3887" s="38">
        <v>0</v>
      </c>
      <c r="Y3887" s="38">
        <v>0</v>
      </c>
      <c r="Z3887" s="38">
        <v>0</v>
      </c>
      <c r="AA3887" s="38">
        <v>0</v>
      </c>
      <c r="AB3887" s="38">
        <v>0</v>
      </c>
      <c r="AC3887" s="38">
        <v>0</v>
      </c>
      <c r="AD3887" s="38" t="s">
        <v>47</v>
      </c>
    </row>
    <row r="3888" spans="1:31" s="27" customFormat="1" ht="15" customHeight="1" x14ac:dyDescent="0.25">
      <c r="A3888" s="39" t="s">
        <v>39</v>
      </c>
      <c r="B3888" s="39" t="s">
        <v>3942</v>
      </c>
      <c r="C3888" s="86">
        <v>42767</v>
      </c>
      <c r="D3888" s="29">
        <f>+VLOOKUP(B3888,'[2]HG-Mexico by Contract'!$B$8:$G$4512,6,FALSE)</f>
        <v>320022</v>
      </c>
      <c r="E3888" s="29"/>
      <c r="F3888" s="39" t="s">
        <v>41</v>
      </c>
      <c r="G3888" s="39" t="s">
        <v>42</v>
      </c>
      <c r="H3888" s="39" t="s">
        <v>44</v>
      </c>
      <c r="I3888" s="31">
        <v>0</v>
      </c>
      <c r="J3888" s="32">
        <f t="shared" si="180"/>
        <v>0</v>
      </c>
      <c r="K3888" s="31">
        <v>0</v>
      </c>
      <c r="L3888" s="31">
        <v>0</v>
      </c>
      <c r="M3888" s="31">
        <v>0</v>
      </c>
      <c r="N3888" s="31">
        <v>0</v>
      </c>
      <c r="O3888" s="33">
        <f t="shared" si="181"/>
        <v>0</v>
      </c>
      <c r="P3888" s="34" t="str">
        <f t="shared" si="182"/>
        <v>1-30</v>
      </c>
      <c r="Q3888" s="35" t="str">
        <f>+VLOOKUP(B3888,'[2]PORTAFOLIO JAN17'!$B$7:$T$4941,19,FALSE)</f>
        <v>REPUBLICA DOMINICANA</v>
      </c>
      <c r="R3888" s="31">
        <v>0</v>
      </c>
      <c r="S3888" s="31">
        <v>0</v>
      </c>
      <c r="T3888" s="31">
        <v>-27373.7</v>
      </c>
      <c r="U3888" s="41" t="s">
        <v>46</v>
      </c>
      <c r="V3888" s="42">
        <v>-27373.7</v>
      </c>
      <c r="W3888" s="43">
        <v>-27373.7</v>
      </c>
      <c r="X3888" s="38">
        <v>0</v>
      </c>
      <c r="Y3888" s="38">
        <v>0</v>
      </c>
      <c r="Z3888" s="38">
        <v>0</v>
      </c>
      <c r="AA3888" s="38">
        <v>0</v>
      </c>
      <c r="AB3888" s="38">
        <v>0</v>
      </c>
      <c r="AC3888" s="38">
        <v>0</v>
      </c>
      <c r="AD3888" s="38">
        <v>-27373.7</v>
      </c>
      <c r="AE3888" s="27" t="s">
        <v>875</v>
      </c>
    </row>
    <row r="3889" spans="1:30" s="27" customFormat="1" ht="15" customHeight="1" x14ac:dyDescent="0.25">
      <c r="A3889" s="28" t="s">
        <v>39</v>
      </c>
      <c r="B3889" s="28" t="s">
        <v>3943</v>
      </c>
      <c r="C3889" s="85">
        <v>42767</v>
      </c>
      <c r="D3889" s="29">
        <f>+VLOOKUP(B3889,'[2]HG-Mexico by Contract'!$B$8:$G$4512,6,FALSE)</f>
        <v>315701</v>
      </c>
      <c r="E3889" s="29"/>
      <c r="F3889" s="28" t="s">
        <v>41</v>
      </c>
      <c r="G3889" s="28" t="s">
        <v>42</v>
      </c>
      <c r="H3889" s="28" t="s">
        <v>44</v>
      </c>
      <c r="I3889" s="31">
        <v>0.01</v>
      </c>
      <c r="J3889" s="32">
        <f t="shared" si="180"/>
        <v>0.01</v>
      </c>
      <c r="K3889" s="31">
        <v>0</v>
      </c>
      <c r="L3889" s="31">
        <v>0</v>
      </c>
      <c r="M3889" s="31">
        <v>0</v>
      </c>
      <c r="N3889" s="31">
        <v>0</v>
      </c>
      <c r="O3889" s="33">
        <f t="shared" si="181"/>
        <v>0</v>
      </c>
      <c r="P3889" s="34" t="str">
        <f t="shared" si="182"/>
        <v>1-30</v>
      </c>
      <c r="Q3889" s="35" t="str">
        <f>+VLOOKUP(B3889,'[2]PORTAFOLIO JAN17'!$B$7:$T$4941,19,FALSE)</f>
        <v>MEXICO</v>
      </c>
      <c r="R3889" s="31">
        <v>0</v>
      </c>
      <c r="S3889" s="31">
        <v>0</v>
      </c>
      <c r="T3889" s="31" t="s">
        <v>45</v>
      </c>
      <c r="U3889" s="36" t="s">
        <v>46</v>
      </c>
      <c r="V3889" s="37">
        <v>0.01</v>
      </c>
      <c r="W3889" s="38">
        <v>0.01</v>
      </c>
      <c r="X3889" s="38">
        <v>0</v>
      </c>
      <c r="Y3889" s="38">
        <v>0</v>
      </c>
      <c r="Z3889" s="38">
        <v>0</v>
      </c>
      <c r="AA3889" s="38">
        <v>0</v>
      </c>
      <c r="AB3889" s="38">
        <v>0</v>
      </c>
      <c r="AC3889" s="38">
        <v>0</v>
      </c>
      <c r="AD3889" s="38" t="s">
        <v>47</v>
      </c>
    </row>
    <row r="3890" spans="1:30" s="27" customFormat="1" ht="15" customHeight="1" x14ac:dyDescent="0.25">
      <c r="A3890" s="39" t="s">
        <v>39</v>
      </c>
      <c r="B3890" s="39" t="s">
        <v>3944</v>
      </c>
      <c r="C3890" s="86">
        <v>42767</v>
      </c>
      <c r="D3890" s="29">
        <f>+VLOOKUP(B3890,'[2]HG-Mexico by Contract'!$B$8:$G$4512,6,FALSE)</f>
        <v>320022</v>
      </c>
      <c r="E3890" s="29"/>
      <c r="F3890" s="39" t="s">
        <v>41</v>
      </c>
      <c r="G3890" s="39" t="s">
        <v>42</v>
      </c>
      <c r="H3890" s="39" t="s">
        <v>44</v>
      </c>
      <c r="I3890" s="40">
        <v>2789.55</v>
      </c>
      <c r="J3890" s="32">
        <f t="shared" si="180"/>
        <v>2789.55</v>
      </c>
      <c r="K3890" s="31">
        <v>0</v>
      </c>
      <c r="L3890" s="31">
        <v>0</v>
      </c>
      <c r="M3890" s="31">
        <v>0</v>
      </c>
      <c r="N3890" s="31">
        <v>2789.55</v>
      </c>
      <c r="O3890" s="33">
        <f t="shared" si="181"/>
        <v>2789.55</v>
      </c>
      <c r="P3890" s="34" t="str">
        <f t="shared" si="182"/>
        <v>120+</v>
      </c>
      <c r="Q3890" s="35" t="str">
        <f>+VLOOKUP(B3890,'[2]PORTAFOLIO JAN17'!$B$7:$T$4941,19,FALSE)</f>
        <v>REPUBLICA DOMINICANA</v>
      </c>
      <c r="R3890" s="31">
        <v>0</v>
      </c>
      <c r="S3890" s="31">
        <v>0</v>
      </c>
      <c r="T3890" s="31">
        <v>2789.55</v>
      </c>
      <c r="U3890" s="41" t="s">
        <v>46</v>
      </c>
      <c r="V3890" s="42">
        <v>2789.55</v>
      </c>
      <c r="W3890" s="43">
        <v>0</v>
      </c>
      <c r="X3890" s="38">
        <v>0</v>
      </c>
      <c r="Y3890" s="38">
        <v>0</v>
      </c>
      <c r="Z3890" s="38">
        <v>0</v>
      </c>
      <c r="AA3890" s="38">
        <v>2789.55</v>
      </c>
      <c r="AB3890" s="38">
        <v>0</v>
      </c>
      <c r="AC3890" s="38">
        <v>0</v>
      </c>
      <c r="AD3890" s="38">
        <v>2789.55</v>
      </c>
    </row>
    <row r="3891" spans="1:30" s="27" customFormat="1" ht="15" customHeight="1" x14ac:dyDescent="0.25">
      <c r="A3891" s="28" t="s">
        <v>39</v>
      </c>
      <c r="B3891" s="28" t="s">
        <v>3945</v>
      </c>
      <c r="C3891" s="85">
        <v>42767</v>
      </c>
      <c r="D3891" s="29">
        <f>+VLOOKUP(B3891,'[2]HG-Mexico by Contract'!$B$8:$G$4512,6,FALSE)</f>
        <v>320022</v>
      </c>
      <c r="E3891" s="29"/>
      <c r="F3891" s="28" t="s">
        <v>41</v>
      </c>
      <c r="G3891" s="28" t="s">
        <v>42</v>
      </c>
      <c r="H3891" s="28" t="s">
        <v>44</v>
      </c>
      <c r="I3891" s="31">
        <v>2789.55</v>
      </c>
      <c r="J3891" s="32">
        <f t="shared" si="180"/>
        <v>2789.55</v>
      </c>
      <c r="K3891" s="31">
        <v>0</v>
      </c>
      <c r="L3891" s="31">
        <v>0</v>
      </c>
      <c r="M3891" s="31">
        <v>0</v>
      </c>
      <c r="N3891" s="31">
        <v>2789.55</v>
      </c>
      <c r="O3891" s="33">
        <f t="shared" si="181"/>
        <v>2789.55</v>
      </c>
      <c r="P3891" s="34" t="str">
        <f t="shared" si="182"/>
        <v>120+</v>
      </c>
      <c r="Q3891" s="35" t="str">
        <f>+VLOOKUP(B3891,'[2]PORTAFOLIO JAN17'!$B$7:$T$4941,19,FALSE)</f>
        <v>REPUBLICA DOMINICANA</v>
      </c>
      <c r="R3891" s="31">
        <v>0</v>
      </c>
      <c r="S3891" s="31">
        <v>0</v>
      </c>
      <c r="T3891" s="31">
        <v>2789.55</v>
      </c>
      <c r="U3891" s="36" t="s">
        <v>46</v>
      </c>
      <c r="V3891" s="37">
        <v>2789.55</v>
      </c>
      <c r="W3891" s="38">
        <v>0</v>
      </c>
      <c r="X3891" s="38">
        <v>0</v>
      </c>
      <c r="Y3891" s="38">
        <v>0</v>
      </c>
      <c r="Z3891" s="38">
        <v>0</v>
      </c>
      <c r="AA3891" s="38">
        <v>2789.55</v>
      </c>
      <c r="AB3891" s="38">
        <v>0</v>
      </c>
      <c r="AC3891" s="38">
        <v>0</v>
      </c>
      <c r="AD3891" s="38">
        <v>2789.55</v>
      </c>
    </row>
    <row r="3892" spans="1:30" s="27" customFormat="1" ht="15" customHeight="1" x14ac:dyDescent="0.25">
      <c r="A3892" s="39" t="s">
        <v>39</v>
      </c>
      <c r="B3892" s="39" t="s">
        <v>3946</v>
      </c>
      <c r="C3892" s="86">
        <v>42767</v>
      </c>
      <c r="D3892" s="29">
        <f>+VLOOKUP(B3892,'[2]HG-Mexico by Contract'!$B$8:$G$4512,6,FALSE)</f>
        <v>320022</v>
      </c>
      <c r="E3892" s="29"/>
      <c r="F3892" s="39" t="s">
        <v>41</v>
      </c>
      <c r="G3892" s="39" t="s">
        <v>42</v>
      </c>
      <c r="H3892" s="39" t="s">
        <v>44</v>
      </c>
      <c r="I3892" s="40">
        <v>2789.55</v>
      </c>
      <c r="J3892" s="32">
        <f t="shared" si="180"/>
        <v>2789.55</v>
      </c>
      <c r="K3892" s="31">
        <v>0</v>
      </c>
      <c r="L3892" s="31">
        <v>0</v>
      </c>
      <c r="M3892" s="31">
        <v>0</v>
      </c>
      <c r="N3892" s="31">
        <v>2789.55</v>
      </c>
      <c r="O3892" s="33">
        <f t="shared" si="181"/>
        <v>2789.55</v>
      </c>
      <c r="P3892" s="34" t="str">
        <f t="shared" si="182"/>
        <v>120+</v>
      </c>
      <c r="Q3892" s="35" t="str">
        <f>+VLOOKUP(B3892,'[2]PORTAFOLIO JAN17'!$B$7:$T$4941,19,FALSE)</f>
        <v>REPUBLICA DOMINICANA</v>
      </c>
      <c r="R3892" s="31">
        <v>0</v>
      </c>
      <c r="S3892" s="31">
        <v>0</v>
      </c>
      <c r="T3892" s="31">
        <v>2789.55</v>
      </c>
      <c r="U3892" s="41" t="s">
        <v>46</v>
      </c>
      <c r="V3892" s="42">
        <v>2789.55</v>
      </c>
      <c r="W3892" s="43">
        <v>0</v>
      </c>
      <c r="X3892" s="38">
        <v>0</v>
      </c>
      <c r="Y3892" s="38">
        <v>0</v>
      </c>
      <c r="Z3892" s="38">
        <v>0</v>
      </c>
      <c r="AA3892" s="38">
        <v>2789.55</v>
      </c>
      <c r="AB3892" s="38">
        <v>0</v>
      </c>
      <c r="AC3892" s="38">
        <v>0</v>
      </c>
      <c r="AD3892" s="38">
        <v>2789.55</v>
      </c>
    </row>
    <row r="3893" spans="1:30" s="27" customFormat="1" ht="15" customHeight="1" x14ac:dyDescent="0.25">
      <c r="A3893" s="28" t="s">
        <v>39</v>
      </c>
      <c r="B3893" s="28" t="s">
        <v>3947</v>
      </c>
      <c r="C3893" s="85">
        <v>42767</v>
      </c>
      <c r="D3893" s="29">
        <f>+VLOOKUP(B3893,'[2]HG-Mexico by Contract'!$B$8:$G$4512,6,FALSE)</f>
        <v>320022</v>
      </c>
      <c r="E3893" s="29"/>
      <c r="F3893" s="28" t="s">
        <v>41</v>
      </c>
      <c r="G3893" s="28" t="s">
        <v>42</v>
      </c>
      <c r="H3893" s="28" t="s">
        <v>44</v>
      </c>
      <c r="I3893" s="31">
        <v>4395.63</v>
      </c>
      <c r="J3893" s="32">
        <f t="shared" si="180"/>
        <v>4395.63</v>
      </c>
      <c r="K3893" s="31">
        <v>0</v>
      </c>
      <c r="L3893" s="31">
        <v>0</v>
      </c>
      <c r="M3893" s="31">
        <v>0</v>
      </c>
      <c r="N3893" s="31">
        <v>4395.63</v>
      </c>
      <c r="O3893" s="33">
        <f t="shared" si="181"/>
        <v>4395.63</v>
      </c>
      <c r="P3893" s="34" t="str">
        <f t="shared" si="182"/>
        <v>120+</v>
      </c>
      <c r="Q3893" s="35" t="str">
        <f>+VLOOKUP(B3893,'[2]PORTAFOLIO JAN17'!$B$7:$T$4941,19,FALSE)</f>
        <v>REPUBLICA DOMINICANA</v>
      </c>
      <c r="R3893" s="31">
        <v>0</v>
      </c>
      <c r="S3893" s="31">
        <v>0</v>
      </c>
      <c r="T3893" s="31">
        <v>4395.63</v>
      </c>
      <c r="U3893" s="36" t="s">
        <v>46</v>
      </c>
      <c r="V3893" s="37">
        <v>4395.63</v>
      </c>
      <c r="W3893" s="38">
        <v>0</v>
      </c>
      <c r="X3893" s="38">
        <v>0</v>
      </c>
      <c r="Y3893" s="38">
        <v>0</v>
      </c>
      <c r="Z3893" s="38">
        <v>0</v>
      </c>
      <c r="AA3893" s="38">
        <v>4395.63</v>
      </c>
      <c r="AB3893" s="38">
        <v>0</v>
      </c>
      <c r="AC3893" s="38">
        <v>0</v>
      </c>
      <c r="AD3893" s="38">
        <v>4395.63</v>
      </c>
    </row>
    <row r="3894" spans="1:30" s="27" customFormat="1" ht="15" customHeight="1" x14ac:dyDescent="0.25">
      <c r="A3894" s="39" t="s">
        <v>39</v>
      </c>
      <c r="B3894" s="39" t="s">
        <v>3948</v>
      </c>
      <c r="C3894" s="86">
        <v>42767</v>
      </c>
      <c r="D3894" s="29">
        <f>+VLOOKUP(B3894,'[2]HG-Mexico by Contract'!$B$8:$G$4512,6,FALSE)</f>
        <v>320022</v>
      </c>
      <c r="E3894" s="29"/>
      <c r="F3894" s="39" t="s">
        <v>41</v>
      </c>
      <c r="G3894" s="39" t="s">
        <v>42</v>
      </c>
      <c r="H3894" s="39" t="s">
        <v>44</v>
      </c>
      <c r="I3894" s="40">
        <v>7692.36</v>
      </c>
      <c r="J3894" s="32">
        <f t="shared" si="180"/>
        <v>7692.36</v>
      </c>
      <c r="K3894" s="31">
        <v>0</v>
      </c>
      <c r="L3894" s="31">
        <v>0</v>
      </c>
      <c r="M3894" s="31">
        <v>0</v>
      </c>
      <c r="N3894" s="31">
        <v>7692.36</v>
      </c>
      <c r="O3894" s="33">
        <f t="shared" si="181"/>
        <v>7692.36</v>
      </c>
      <c r="P3894" s="34" t="str">
        <f t="shared" si="182"/>
        <v>120+</v>
      </c>
      <c r="Q3894" s="35" t="str">
        <f>+VLOOKUP(B3894,'[2]PORTAFOLIO JAN17'!$B$7:$T$4941,19,FALSE)</f>
        <v>REPUBLICA DOMINICANA</v>
      </c>
      <c r="R3894" s="31">
        <v>0</v>
      </c>
      <c r="S3894" s="31">
        <v>0</v>
      </c>
      <c r="T3894" s="31">
        <v>7692.36</v>
      </c>
      <c r="U3894" s="41" t="s">
        <v>46</v>
      </c>
      <c r="V3894" s="42">
        <v>7692.36</v>
      </c>
      <c r="W3894" s="43">
        <v>0</v>
      </c>
      <c r="X3894" s="38">
        <v>0</v>
      </c>
      <c r="Y3894" s="38">
        <v>0</v>
      </c>
      <c r="Z3894" s="38">
        <v>0</v>
      </c>
      <c r="AA3894" s="38">
        <v>7692.36</v>
      </c>
      <c r="AB3894" s="38">
        <v>0</v>
      </c>
      <c r="AC3894" s="38">
        <v>0</v>
      </c>
      <c r="AD3894" s="38">
        <v>7692.36</v>
      </c>
    </row>
    <row r="3895" spans="1:30" s="27" customFormat="1" ht="15" customHeight="1" x14ac:dyDescent="0.25">
      <c r="A3895" s="28" t="s">
        <v>39</v>
      </c>
      <c r="B3895" s="28" t="s">
        <v>3949</v>
      </c>
      <c r="C3895" s="85">
        <v>42767</v>
      </c>
      <c r="D3895" s="29">
        <f>+VLOOKUP(B3895,'[2]HG-Mexico by Contract'!$B$8:$G$4512,6,FALSE)</f>
        <v>309306</v>
      </c>
      <c r="E3895" s="29"/>
      <c r="F3895" s="28" t="s">
        <v>62</v>
      </c>
      <c r="G3895" s="28" t="s">
        <v>42</v>
      </c>
      <c r="H3895" s="28" t="s">
        <v>44</v>
      </c>
      <c r="I3895" s="31">
        <v>41557483.380000003</v>
      </c>
      <c r="J3895" s="32">
        <f t="shared" si="180"/>
        <v>41557483.380000003</v>
      </c>
      <c r="K3895" s="31">
        <v>0</v>
      </c>
      <c r="L3895" s="31">
        <v>0</v>
      </c>
      <c r="M3895" s="31">
        <v>0</v>
      </c>
      <c r="N3895" s="31">
        <v>0</v>
      </c>
      <c r="O3895" s="33">
        <f t="shared" si="181"/>
        <v>0</v>
      </c>
      <c r="P3895" s="34" t="str">
        <f t="shared" si="182"/>
        <v>1-30</v>
      </c>
      <c r="Q3895" s="35" t="str">
        <f>+VLOOKUP(B3895,'[2]PORTAFOLIO JAN17'!$B$7:$T$4941,19,FALSE)</f>
        <v>MEXICO</v>
      </c>
      <c r="R3895" s="31">
        <v>0</v>
      </c>
      <c r="S3895" s="31">
        <v>0</v>
      </c>
      <c r="T3895" s="31" t="s">
        <v>45</v>
      </c>
      <c r="U3895" s="36" t="s">
        <v>46</v>
      </c>
      <c r="V3895" s="37">
        <v>41557483.380000003</v>
      </c>
      <c r="W3895" s="38">
        <v>41557483.380000003</v>
      </c>
      <c r="X3895" s="38">
        <v>0</v>
      </c>
      <c r="Y3895" s="38">
        <v>0</v>
      </c>
      <c r="Z3895" s="38">
        <v>0</v>
      </c>
      <c r="AA3895" s="38">
        <v>0</v>
      </c>
      <c r="AB3895" s="38">
        <v>0</v>
      </c>
      <c r="AC3895" s="38">
        <v>0</v>
      </c>
      <c r="AD3895" s="38" t="s">
        <v>47</v>
      </c>
    </row>
    <row r="3896" spans="1:30" s="27" customFormat="1" ht="15" customHeight="1" x14ac:dyDescent="0.25">
      <c r="A3896" s="39" t="s">
        <v>39</v>
      </c>
      <c r="B3896" s="39" t="s">
        <v>3950</v>
      </c>
      <c r="C3896" s="86">
        <v>42767</v>
      </c>
      <c r="D3896" s="29">
        <f>+VLOOKUP(B3896,'[2]HG-Mexico by Contract'!$B$8:$G$4512,6,FALSE)</f>
        <v>309306</v>
      </c>
      <c r="E3896" s="29"/>
      <c r="F3896" s="39" t="s">
        <v>62</v>
      </c>
      <c r="G3896" s="39" t="s">
        <v>42</v>
      </c>
      <c r="H3896" s="39" t="s">
        <v>44</v>
      </c>
      <c r="I3896" s="40">
        <v>16622993.279999999</v>
      </c>
      <c r="J3896" s="32">
        <f t="shared" si="180"/>
        <v>16622993.279999999</v>
      </c>
      <c r="K3896" s="31">
        <v>0</v>
      </c>
      <c r="L3896" s="31">
        <v>0</v>
      </c>
      <c r="M3896" s="31">
        <v>0</v>
      </c>
      <c r="N3896" s="31">
        <v>0</v>
      </c>
      <c r="O3896" s="33">
        <f t="shared" si="181"/>
        <v>0</v>
      </c>
      <c r="P3896" s="34" t="str">
        <f t="shared" si="182"/>
        <v>1-30</v>
      </c>
      <c r="Q3896" s="35" t="str">
        <f>+VLOOKUP(B3896,'[2]PORTAFOLIO JAN17'!$B$7:$T$4941,19,FALSE)</f>
        <v>MEXICO</v>
      </c>
      <c r="R3896" s="31">
        <v>0</v>
      </c>
      <c r="S3896" s="31">
        <v>0</v>
      </c>
      <c r="T3896" s="31" t="s">
        <v>45</v>
      </c>
      <c r="U3896" s="41" t="s">
        <v>46</v>
      </c>
      <c r="V3896" s="42">
        <v>16622993.279999999</v>
      </c>
      <c r="W3896" s="43">
        <v>16622993.279999999</v>
      </c>
      <c r="X3896" s="38">
        <v>0</v>
      </c>
      <c r="Y3896" s="38">
        <v>0</v>
      </c>
      <c r="Z3896" s="38">
        <v>0</v>
      </c>
      <c r="AA3896" s="38">
        <v>0</v>
      </c>
      <c r="AB3896" s="38">
        <v>0</v>
      </c>
      <c r="AC3896" s="38">
        <v>0</v>
      </c>
      <c r="AD3896" s="38" t="s">
        <v>47</v>
      </c>
    </row>
    <row r="3897" spans="1:30" s="27" customFormat="1" ht="15" customHeight="1" x14ac:dyDescent="0.25">
      <c r="A3897" s="28" t="s">
        <v>39</v>
      </c>
      <c r="B3897" s="28" t="s">
        <v>3951</v>
      </c>
      <c r="C3897" s="85">
        <v>42767</v>
      </c>
      <c r="D3897" s="29">
        <f>+VLOOKUP(B3897,'[2]HG-Mexico by Contract'!$B$8:$G$4512,6,FALSE)</f>
        <v>320022</v>
      </c>
      <c r="E3897" s="29"/>
      <c r="F3897" s="28" t="s">
        <v>41</v>
      </c>
      <c r="G3897" s="28" t="s">
        <v>42</v>
      </c>
      <c r="H3897" s="28" t="s">
        <v>44</v>
      </c>
      <c r="I3897" s="31">
        <v>3482.74</v>
      </c>
      <c r="J3897" s="32">
        <f t="shared" si="180"/>
        <v>3482.74</v>
      </c>
      <c r="K3897" s="31">
        <v>0</v>
      </c>
      <c r="L3897" s="31">
        <v>0</v>
      </c>
      <c r="M3897" s="31">
        <v>0</v>
      </c>
      <c r="N3897" s="31">
        <v>3482.74</v>
      </c>
      <c r="O3897" s="33">
        <f t="shared" si="181"/>
        <v>3482.74</v>
      </c>
      <c r="P3897" s="34" t="str">
        <f t="shared" si="182"/>
        <v>120+</v>
      </c>
      <c r="Q3897" s="35" t="str">
        <f>+VLOOKUP(B3897,'[2]PORTAFOLIO JAN17'!$B$7:$T$4941,19,FALSE)</f>
        <v>REPUBLICA DOMINICANA</v>
      </c>
      <c r="R3897" s="31">
        <v>0</v>
      </c>
      <c r="S3897" s="31">
        <v>0</v>
      </c>
      <c r="T3897" s="31">
        <v>3482.74</v>
      </c>
      <c r="U3897" s="36" t="s">
        <v>46</v>
      </c>
      <c r="V3897" s="37">
        <v>3482.74</v>
      </c>
      <c r="W3897" s="38">
        <v>0</v>
      </c>
      <c r="X3897" s="38">
        <v>0</v>
      </c>
      <c r="Y3897" s="38">
        <v>0</v>
      </c>
      <c r="Z3897" s="38">
        <v>0</v>
      </c>
      <c r="AA3897" s="38">
        <v>3482.74</v>
      </c>
      <c r="AB3897" s="38">
        <v>0</v>
      </c>
      <c r="AC3897" s="38">
        <v>0</v>
      </c>
      <c r="AD3897" s="38">
        <v>3482.74</v>
      </c>
    </row>
    <row r="3898" spans="1:30" s="27" customFormat="1" ht="15" customHeight="1" x14ac:dyDescent="0.25">
      <c r="A3898" s="39" t="s">
        <v>39</v>
      </c>
      <c r="B3898" s="39" t="s">
        <v>3952</v>
      </c>
      <c r="C3898" s="86">
        <v>42767</v>
      </c>
      <c r="D3898" s="29">
        <f>+VLOOKUP(B3898,'[2]HG-Mexico by Contract'!$B$8:$G$4512,6,FALSE)</f>
        <v>378290</v>
      </c>
      <c r="E3898" s="29"/>
      <c r="F3898" s="39" t="s">
        <v>41</v>
      </c>
      <c r="G3898" s="39" t="s">
        <v>42</v>
      </c>
      <c r="H3898" s="39" t="s">
        <v>63</v>
      </c>
      <c r="I3898" s="40">
        <v>174010.16</v>
      </c>
      <c r="J3898" s="32">
        <f t="shared" si="180"/>
        <v>8740.5303377632063</v>
      </c>
      <c r="K3898" s="31">
        <v>0</v>
      </c>
      <c r="L3898" s="31">
        <v>0</v>
      </c>
      <c r="M3898" s="31">
        <v>0</v>
      </c>
      <c r="N3898" s="31">
        <v>174010.16</v>
      </c>
      <c r="O3898" s="33">
        <f t="shared" si="181"/>
        <v>174010.16</v>
      </c>
      <c r="P3898" s="34" t="str">
        <f t="shared" si="182"/>
        <v>120+</v>
      </c>
      <c r="Q3898" s="35" t="str">
        <f>+VLOOKUP(B3898,'[2]PORTAFOLIO JAN17'!$B$7:$T$4941,19,FALSE)</f>
        <v>MEXICO</v>
      </c>
      <c r="R3898" s="31">
        <v>0</v>
      </c>
      <c r="S3898" s="31">
        <v>0</v>
      </c>
      <c r="T3898" s="31">
        <v>174010.16</v>
      </c>
      <c r="U3898" s="41" t="s">
        <v>64</v>
      </c>
      <c r="V3898" s="42">
        <v>8740.5303368000004</v>
      </c>
      <c r="W3898" s="43">
        <v>0</v>
      </c>
      <c r="X3898" s="38">
        <v>0</v>
      </c>
      <c r="Y3898" s="38">
        <v>0</v>
      </c>
      <c r="Z3898" s="38">
        <v>0</v>
      </c>
      <c r="AA3898" s="38">
        <v>8740.5303368000004</v>
      </c>
      <c r="AB3898" s="38">
        <v>0</v>
      </c>
      <c r="AC3898" s="38">
        <v>0</v>
      </c>
      <c r="AD3898" s="38">
        <v>8740.5303368000004</v>
      </c>
    </row>
    <row r="3899" spans="1:30" s="27" customFormat="1" ht="15" customHeight="1" x14ac:dyDescent="0.25">
      <c r="A3899" s="28" t="s">
        <v>39</v>
      </c>
      <c r="B3899" s="28" t="s">
        <v>3953</v>
      </c>
      <c r="C3899" s="85">
        <v>42767</v>
      </c>
      <c r="D3899" s="29">
        <f>+VLOOKUP(B3899,'[2]HG-Mexico by Contract'!$B$8:$G$4512,6,FALSE)</f>
        <v>309151</v>
      </c>
      <c r="E3899" s="29"/>
      <c r="F3899" s="28" t="s">
        <v>41</v>
      </c>
      <c r="G3899" s="28" t="s">
        <v>43</v>
      </c>
      <c r="H3899" s="28" t="s">
        <v>63</v>
      </c>
      <c r="I3899" s="31">
        <v>604291.79</v>
      </c>
      <c r="J3899" s="32">
        <f t="shared" si="180"/>
        <v>30353.576615044964</v>
      </c>
      <c r="K3899" s="31">
        <v>0</v>
      </c>
      <c r="L3899" s="31">
        <v>0</v>
      </c>
      <c r="M3899" s="31">
        <v>0</v>
      </c>
      <c r="N3899" s="31">
        <v>604291.79</v>
      </c>
      <c r="O3899" s="33">
        <f t="shared" si="181"/>
        <v>604291.79</v>
      </c>
      <c r="P3899" s="34" t="str">
        <f t="shared" si="182"/>
        <v>120+</v>
      </c>
      <c r="Q3899" s="35" t="str">
        <f>+VLOOKUP(B3899,'[2]PORTAFOLIO JAN17'!$B$7:$T$4941,19,FALSE)</f>
        <v>MEXICO</v>
      </c>
      <c r="R3899" s="31">
        <v>0</v>
      </c>
      <c r="S3899" s="31">
        <v>0</v>
      </c>
      <c r="T3899" s="31">
        <v>604291.79</v>
      </c>
      <c r="U3899" s="36" t="s">
        <v>64</v>
      </c>
      <c r="V3899" s="37">
        <v>30353.576611699998</v>
      </c>
      <c r="W3899" s="38">
        <v>0</v>
      </c>
      <c r="X3899" s="38">
        <v>0</v>
      </c>
      <c r="Y3899" s="38">
        <v>0</v>
      </c>
      <c r="Z3899" s="38">
        <v>0</v>
      </c>
      <c r="AA3899" s="38">
        <v>30353.576611699998</v>
      </c>
      <c r="AB3899" s="38">
        <v>0</v>
      </c>
      <c r="AC3899" s="38">
        <v>0</v>
      </c>
      <c r="AD3899" s="38">
        <v>30353.576611699998</v>
      </c>
    </row>
    <row r="3900" spans="1:30" s="27" customFormat="1" ht="15" customHeight="1" x14ac:dyDescent="0.25">
      <c r="A3900" s="39" t="s">
        <v>39</v>
      </c>
      <c r="B3900" s="39" t="s">
        <v>3954</v>
      </c>
      <c r="C3900" s="86">
        <v>42767</v>
      </c>
      <c r="D3900" s="29">
        <f>+VLOOKUP(B3900,'[2]HG-Mexico by Contract'!$B$8:$G$4512,6,FALSE)</f>
        <v>320022</v>
      </c>
      <c r="E3900" s="29"/>
      <c r="F3900" s="39" t="s">
        <v>41</v>
      </c>
      <c r="G3900" s="39" t="s">
        <v>42</v>
      </c>
      <c r="H3900" s="39" t="s">
        <v>44</v>
      </c>
      <c r="I3900" s="40">
        <v>8875.81</v>
      </c>
      <c r="J3900" s="32">
        <f t="shared" si="180"/>
        <v>8875.81</v>
      </c>
      <c r="K3900" s="31">
        <v>0</v>
      </c>
      <c r="L3900" s="31">
        <v>0</v>
      </c>
      <c r="M3900" s="31">
        <v>0</v>
      </c>
      <c r="N3900" s="31">
        <v>8875.81</v>
      </c>
      <c r="O3900" s="33">
        <f t="shared" si="181"/>
        <v>8875.81</v>
      </c>
      <c r="P3900" s="34" t="str">
        <f t="shared" si="182"/>
        <v>120+</v>
      </c>
      <c r="Q3900" s="35" t="str">
        <f>+VLOOKUP(B3900,'[2]PORTAFOLIO JAN17'!$B$7:$T$4941,19,FALSE)</f>
        <v>REPUBLICA DOMINICANA</v>
      </c>
      <c r="R3900" s="31">
        <v>0</v>
      </c>
      <c r="S3900" s="31">
        <v>0</v>
      </c>
      <c r="T3900" s="31">
        <v>8875.81</v>
      </c>
      <c r="U3900" s="41" t="s">
        <v>46</v>
      </c>
      <c r="V3900" s="42">
        <v>8875.81</v>
      </c>
      <c r="W3900" s="43">
        <v>0</v>
      </c>
      <c r="X3900" s="38">
        <v>0</v>
      </c>
      <c r="Y3900" s="38">
        <v>0</v>
      </c>
      <c r="Z3900" s="38">
        <v>0</v>
      </c>
      <c r="AA3900" s="38">
        <v>8875.81</v>
      </c>
      <c r="AB3900" s="38">
        <v>0</v>
      </c>
      <c r="AC3900" s="38">
        <v>0</v>
      </c>
      <c r="AD3900" s="38">
        <v>8875.81</v>
      </c>
    </row>
    <row r="3901" spans="1:30" s="27" customFormat="1" ht="15" customHeight="1" x14ac:dyDescent="0.25">
      <c r="A3901" s="28" t="s">
        <v>39</v>
      </c>
      <c r="B3901" s="28" t="s">
        <v>3955</v>
      </c>
      <c r="C3901" s="85">
        <v>42767</v>
      </c>
      <c r="D3901" s="29">
        <f>+VLOOKUP(B3901,'[2]HG-Mexico by Contract'!$B$8:$G$4512,6,FALSE)</f>
        <v>318777</v>
      </c>
      <c r="E3901" s="29"/>
      <c r="F3901" s="28" t="s">
        <v>41</v>
      </c>
      <c r="G3901" s="28" t="s">
        <v>42</v>
      </c>
      <c r="H3901" s="28" t="s">
        <v>63</v>
      </c>
      <c r="I3901" s="31">
        <v>16905195.09</v>
      </c>
      <c r="J3901" s="32">
        <f t="shared" si="180"/>
        <v>849147.94946427608</v>
      </c>
      <c r="K3901" s="31">
        <v>0</v>
      </c>
      <c r="L3901" s="31">
        <v>0</v>
      </c>
      <c r="M3901" s="31">
        <v>0</v>
      </c>
      <c r="N3901" s="31">
        <v>16905195.09</v>
      </c>
      <c r="O3901" s="33">
        <f t="shared" si="181"/>
        <v>16905195.09</v>
      </c>
      <c r="P3901" s="34" t="str">
        <f t="shared" si="182"/>
        <v>120+</v>
      </c>
      <c r="Q3901" s="35" t="str">
        <f>+VLOOKUP(B3901,'[2]PORTAFOLIO JAN17'!$B$7:$T$4941,19,FALSE)</f>
        <v>MEXICO</v>
      </c>
      <c r="R3901" s="31">
        <v>0</v>
      </c>
      <c r="S3901" s="31">
        <v>0</v>
      </c>
      <c r="T3901" s="31">
        <v>16905195.09</v>
      </c>
      <c r="U3901" s="36" t="s">
        <v>64</v>
      </c>
      <c r="V3901" s="37">
        <v>849147.94937070005</v>
      </c>
      <c r="W3901" s="38">
        <v>0</v>
      </c>
      <c r="X3901" s="38">
        <v>0</v>
      </c>
      <c r="Y3901" s="38">
        <v>0</v>
      </c>
      <c r="Z3901" s="38">
        <v>0</v>
      </c>
      <c r="AA3901" s="38">
        <v>849147.94937070005</v>
      </c>
      <c r="AB3901" s="38">
        <v>0</v>
      </c>
      <c r="AC3901" s="38">
        <v>0</v>
      </c>
      <c r="AD3901" s="38">
        <v>849147.94937070005</v>
      </c>
    </row>
    <row r="3902" spans="1:30" s="27" customFormat="1" ht="15" customHeight="1" x14ac:dyDescent="0.25">
      <c r="A3902" s="39" t="s">
        <v>39</v>
      </c>
      <c r="B3902" s="39" t="s">
        <v>3956</v>
      </c>
      <c r="C3902" s="86">
        <v>42767</v>
      </c>
      <c r="D3902" s="29">
        <f>+VLOOKUP(B3902,'[2]HG-Mexico by Contract'!$B$8:$G$4512,6,FALSE)</f>
        <v>320023</v>
      </c>
      <c r="E3902" s="29"/>
      <c r="F3902" s="39" t="s">
        <v>41</v>
      </c>
      <c r="G3902" s="39" t="s">
        <v>42</v>
      </c>
      <c r="H3902" s="39" t="s">
        <v>44</v>
      </c>
      <c r="I3902" s="40">
        <v>822900.74</v>
      </c>
      <c r="J3902" s="32">
        <f t="shared" si="180"/>
        <v>822900.74</v>
      </c>
      <c r="K3902" s="31">
        <v>0</v>
      </c>
      <c r="L3902" s="31">
        <v>0</v>
      </c>
      <c r="M3902" s="31">
        <v>0</v>
      </c>
      <c r="N3902" s="31">
        <v>822900.74</v>
      </c>
      <c r="O3902" s="33">
        <f t="shared" si="181"/>
        <v>822900.74</v>
      </c>
      <c r="P3902" s="34" t="str">
        <f t="shared" si="182"/>
        <v>120+</v>
      </c>
      <c r="Q3902" s="35" t="str">
        <f>+VLOOKUP(B3902,'[2]PORTAFOLIO JAN17'!$B$7:$T$4941,19,FALSE)</f>
        <v>MEXICO</v>
      </c>
      <c r="R3902" s="31">
        <v>0</v>
      </c>
      <c r="S3902" s="31">
        <v>0</v>
      </c>
      <c r="T3902" s="31">
        <v>822900.74</v>
      </c>
      <c r="U3902" s="41" t="s">
        <v>46</v>
      </c>
      <c r="V3902" s="42">
        <v>822900.74</v>
      </c>
      <c r="W3902" s="43">
        <v>0</v>
      </c>
      <c r="X3902" s="38">
        <v>0</v>
      </c>
      <c r="Y3902" s="38">
        <v>0</v>
      </c>
      <c r="Z3902" s="38">
        <v>0</v>
      </c>
      <c r="AA3902" s="38">
        <v>822900.74</v>
      </c>
      <c r="AB3902" s="38">
        <v>0</v>
      </c>
      <c r="AC3902" s="38">
        <v>0</v>
      </c>
      <c r="AD3902" s="38">
        <v>822900.74</v>
      </c>
    </row>
    <row r="3903" spans="1:30" s="27" customFormat="1" ht="15" customHeight="1" x14ac:dyDescent="0.25">
      <c r="A3903" s="28" t="s">
        <v>39</v>
      </c>
      <c r="B3903" s="28" t="s">
        <v>3957</v>
      </c>
      <c r="C3903" s="85">
        <v>42767</v>
      </c>
      <c r="D3903" s="29">
        <f>+VLOOKUP(B3903,'[2]HG-Mexico by Contract'!$B$8:$G$4512,6,FALSE)</f>
        <v>320023</v>
      </c>
      <c r="E3903" s="29"/>
      <c r="F3903" s="28" t="s">
        <v>41</v>
      </c>
      <c r="G3903" s="28" t="s">
        <v>42</v>
      </c>
      <c r="H3903" s="28" t="s">
        <v>44</v>
      </c>
      <c r="I3903" s="31">
        <v>1261353.6200000001</v>
      </c>
      <c r="J3903" s="32">
        <f t="shared" si="180"/>
        <v>1261353.6200000001</v>
      </c>
      <c r="K3903" s="31">
        <v>0</v>
      </c>
      <c r="L3903" s="31">
        <v>0</v>
      </c>
      <c r="M3903" s="31">
        <v>0</v>
      </c>
      <c r="N3903" s="31">
        <v>1261353.6200000001</v>
      </c>
      <c r="O3903" s="33">
        <f t="shared" si="181"/>
        <v>1261353.6200000001</v>
      </c>
      <c r="P3903" s="34" t="str">
        <f t="shared" si="182"/>
        <v>120+</v>
      </c>
      <c r="Q3903" s="35" t="str">
        <f>+VLOOKUP(B3903,'[2]PORTAFOLIO JAN17'!$B$7:$T$4941,19,FALSE)</f>
        <v>MEXICO</v>
      </c>
      <c r="R3903" s="31">
        <v>0</v>
      </c>
      <c r="S3903" s="31">
        <v>0</v>
      </c>
      <c r="T3903" s="31">
        <v>1261353.6200000001</v>
      </c>
      <c r="U3903" s="36" t="s">
        <v>46</v>
      </c>
      <c r="V3903" s="37">
        <v>1261353.6200000001</v>
      </c>
      <c r="W3903" s="38">
        <v>0</v>
      </c>
      <c r="X3903" s="38">
        <v>0</v>
      </c>
      <c r="Y3903" s="38">
        <v>0</v>
      </c>
      <c r="Z3903" s="38">
        <v>0</v>
      </c>
      <c r="AA3903" s="38">
        <v>1261353.6200000001</v>
      </c>
      <c r="AB3903" s="38">
        <v>0</v>
      </c>
      <c r="AC3903" s="38">
        <v>0</v>
      </c>
      <c r="AD3903" s="38">
        <v>1261353.6200000001</v>
      </c>
    </row>
    <row r="3904" spans="1:30" s="27" customFormat="1" ht="15" customHeight="1" x14ac:dyDescent="0.25">
      <c r="A3904" s="39" t="s">
        <v>39</v>
      </c>
      <c r="B3904" s="39" t="s">
        <v>3958</v>
      </c>
      <c r="C3904" s="86">
        <v>42767</v>
      </c>
      <c r="D3904" s="29">
        <f>+VLOOKUP(B3904,'[2]HG-Mexico by Contract'!$B$8:$G$4512,6,FALSE)</f>
        <v>320023</v>
      </c>
      <c r="E3904" s="29"/>
      <c r="F3904" s="39" t="s">
        <v>41</v>
      </c>
      <c r="G3904" s="39" t="s">
        <v>42</v>
      </c>
      <c r="H3904" s="39" t="s">
        <v>44</v>
      </c>
      <c r="I3904" s="40">
        <v>421275.26</v>
      </c>
      <c r="J3904" s="32">
        <f t="shared" si="180"/>
        <v>421275.26</v>
      </c>
      <c r="K3904" s="31">
        <v>0</v>
      </c>
      <c r="L3904" s="31">
        <v>0</v>
      </c>
      <c r="M3904" s="31">
        <v>0</v>
      </c>
      <c r="N3904" s="31">
        <v>421275.26</v>
      </c>
      <c r="O3904" s="33">
        <f t="shared" si="181"/>
        <v>421275.26</v>
      </c>
      <c r="P3904" s="34" t="str">
        <f t="shared" si="182"/>
        <v>120+</v>
      </c>
      <c r="Q3904" s="35" t="str">
        <f>+VLOOKUP(B3904,'[2]PORTAFOLIO JAN17'!$B$7:$T$4941,19,FALSE)</f>
        <v>MEXICO</v>
      </c>
      <c r="R3904" s="31">
        <v>0</v>
      </c>
      <c r="S3904" s="31">
        <v>0</v>
      </c>
      <c r="T3904" s="31">
        <v>421275.26</v>
      </c>
      <c r="U3904" s="41" t="s">
        <v>46</v>
      </c>
      <c r="V3904" s="42">
        <v>421275.26</v>
      </c>
      <c r="W3904" s="43">
        <v>0</v>
      </c>
      <c r="X3904" s="38">
        <v>0</v>
      </c>
      <c r="Y3904" s="38">
        <v>0</v>
      </c>
      <c r="Z3904" s="38">
        <v>0</v>
      </c>
      <c r="AA3904" s="38">
        <v>421275.26</v>
      </c>
      <c r="AB3904" s="38">
        <v>0</v>
      </c>
      <c r="AC3904" s="38">
        <v>0</v>
      </c>
      <c r="AD3904" s="38">
        <v>421275.26</v>
      </c>
    </row>
    <row r="3905" spans="1:30" s="27" customFormat="1" ht="15" customHeight="1" x14ac:dyDescent="0.25">
      <c r="A3905" s="28" t="s">
        <v>39</v>
      </c>
      <c r="B3905" s="28" t="s">
        <v>3959</v>
      </c>
      <c r="C3905" s="85">
        <v>42767</v>
      </c>
      <c r="D3905" s="29">
        <f>+VLOOKUP(B3905,'[2]HG-Mexico by Contract'!$B$8:$G$4512,6,FALSE)</f>
        <v>320023</v>
      </c>
      <c r="E3905" s="29"/>
      <c r="F3905" s="28" t="s">
        <v>41</v>
      </c>
      <c r="G3905" s="28" t="s">
        <v>42</v>
      </c>
      <c r="H3905" s="28" t="s">
        <v>44</v>
      </c>
      <c r="I3905" s="31">
        <v>2492144.98</v>
      </c>
      <c r="J3905" s="32">
        <f t="shared" si="180"/>
        <v>2492144.98</v>
      </c>
      <c r="K3905" s="31">
        <v>0</v>
      </c>
      <c r="L3905" s="31">
        <v>0</v>
      </c>
      <c r="M3905" s="31">
        <v>0</v>
      </c>
      <c r="N3905" s="31">
        <v>2492144.98</v>
      </c>
      <c r="O3905" s="33">
        <f t="shared" si="181"/>
        <v>2492144.98</v>
      </c>
      <c r="P3905" s="34" t="str">
        <f t="shared" si="182"/>
        <v>120+</v>
      </c>
      <c r="Q3905" s="35" t="str">
        <f>+VLOOKUP(B3905,'[2]PORTAFOLIO JAN17'!$B$7:$T$4941,19,FALSE)</f>
        <v>MEXICO</v>
      </c>
      <c r="R3905" s="31">
        <v>0</v>
      </c>
      <c r="S3905" s="31">
        <v>0</v>
      </c>
      <c r="T3905" s="31">
        <v>2492144.98</v>
      </c>
      <c r="U3905" s="36" t="s">
        <v>46</v>
      </c>
      <c r="V3905" s="37">
        <v>2492144.98</v>
      </c>
      <c r="W3905" s="38">
        <v>0</v>
      </c>
      <c r="X3905" s="38">
        <v>0</v>
      </c>
      <c r="Y3905" s="38">
        <v>0</v>
      </c>
      <c r="Z3905" s="38">
        <v>0</v>
      </c>
      <c r="AA3905" s="38">
        <v>2492144.98</v>
      </c>
      <c r="AB3905" s="38">
        <v>0</v>
      </c>
      <c r="AC3905" s="38">
        <v>0</v>
      </c>
      <c r="AD3905" s="38">
        <v>2492144.98</v>
      </c>
    </row>
    <row r="3906" spans="1:30" s="27" customFormat="1" ht="15" customHeight="1" x14ac:dyDescent="0.25">
      <c r="A3906" s="39" t="s">
        <v>39</v>
      </c>
      <c r="B3906" s="39" t="s">
        <v>3960</v>
      </c>
      <c r="C3906" s="86">
        <v>42767</v>
      </c>
      <c r="D3906" s="29">
        <f>+VLOOKUP(B3906,'[2]HG-Mexico by Contract'!$B$8:$G$4512,6,FALSE)</f>
        <v>320023</v>
      </c>
      <c r="E3906" s="29"/>
      <c r="F3906" s="39" t="s">
        <v>41</v>
      </c>
      <c r="G3906" s="39" t="s">
        <v>42</v>
      </c>
      <c r="H3906" s="39" t="s">
        <v>44</v>
      </c>
      <c r="I3906" s="40">
        <v>436702.63</v>
      </c>
      <c r="J3906" s="32">
        <f t="shared" si="180"/>
        <v>436702.63</v>
      </c>
      <c r="K3906" s="31">
        <v>0</v>
      </c>
      <c r="L3906" s="31">
        <v>0</v>
      </c>
      <c r="M3906" s="31">
        <v>0</v>
      </c>
      <c r="N3906" s="31">
        <v>436702.63</v>
      </c>
      <c r="O3906" s="33">
        <f t="shared" si="181"/>
        <v>436702.63</v>
      </c>
      <c r="P3906" s="34" t="str">
        <f t="shared" si="182"/>
        <v>120+</v>
      </c>
      <c r="Q3906" s="35" t="str">
        <f>+VLOOKUP(B3906,'[2]PORTAFOLIO JAN17'!$B$7:$T$4941,19,FALSE)</f>
        <v>MEXICO</v>
      </c>
      <c r="R3906" s="31">
        <v>0</v>
      </c>
      <c r="S3906" s="31">
        <v>0</v>
      </c>
      <c r="T3906" s="31">
        <v>436702.63</v>
      </c>
      <c r="U3906" s="41" t="s">
        <v>46</v>
      </c>
      <c r="V3906" s="42">
        <v>436702.63</v>
      </c>
      <c r="W3906" s="43">
        <v>0</v>
      </c>
      <c r="X3906" s="38">
        <v>0</v>
      </c>
      <c r="Y3906" s="38">
        <v>0</v>
      </c>
      <c r="Z3906" s="38">
        <v>0</v>
      </c>
      <c r="AA3906" s="38">
        <v>436702.63</v>
      </c>
      <c r="AB3906" s="38">
        <v>0</v>
      </c>
      <c r="AC3906" s="38">
        <v>0</v>
      </c>
      <c r="AD3906" s="38">
        <v>436702.63</v>
      </c>
    </row>
    <row r="3907" spans="1:30" s="27" customFormat="1" ht="15" customHeight="1" x14ac:dyDescent="0.25">
      <c r="A3907" s="28" t="s">
        <v>39</v>
      </c>
      <c r="B3907" s="28" t="s">
        <v>3961</v>
      </c>
      <c r="C3907" s="85">
        <v>42767</v>
      </c>
      <c r="D3907" s="29">
        <f>+VLOOKUP(B3907,'[2]HG-Mexico by Contract'!$B$8:$G$4512,6,FALSE)</f>
        <v>320023</v>
      </c>
      <c r="E3907" s="29"/>
      <c r="F3907" s="28" t="s">
        <v>41</v>
      </c>
      <c r="G3907" s="28" t="s">
        <v>42</v>
      </c>
      <c r="H3907" s="28" t="s">
        <v>44</v>
      </c>
      <c r="I3907" s="31">
        <v>3152389.12</v>
      </c>
      <c r="J3907" s="32">
        <f t="shared" si="180"/>
        <v>3152389.12</v>
      </c>
      <c r="K3907" s="31">
        <v>0</v>
      </c>
      <c r="L3907" s="31">
        <v>0</v>
      </c>
      <c r="M3907" s="31">
        <v>0</v>
      </c>
      <c r="N3907" s="31">
        <v>3152389.12</v>
      </c>
      <c r="O3907" s="33">
        <f t="shared" si="181"/>
        <v>3152389.12</v>
      </c>
      <c r="P3907" s="34" t="str">
        <f t="shared" si="182"/>
        <v>120+</v>
      </c>
      <c r="Q3907" s="35" t="str">
        <f>+VLOOKUP(B3907,'[2]PORTAFOLIO JAN17'!$B$7:$T$4941,19,FALSE)</f>
        <v>MEXICO</v>
      </c>
      <c r="R3907" s="31">
        <v>0</v>
      </c>
      <c r="S3907" s="31">
        <v>0</v>
      </c>
      <c r="T3907" s="31">
        <v>3152389.12</v>
      </c>
      <c r="U3907" s="36" t="s">
        <v>46</v>
      </c>
      <c r="V3907" s="37">
        <v>3152389.12</v>
      </c>
      <c r="W3907" s="38">
        <v>0</v>
      </c>
      <c r="X3907" s="38">
        <v>0</v>
      </c>
      <c r="Y3907" s="38">
        <v>0</v>
      </c>
      <c r="Z3907" s="38">
        <v>0</v>
      </c>
      <c r="AA3907" s="38">
        <v>3152389.12</v>
      </c>
      <c r="AB3907" s="38">
        <v>0</v>
      </c>
      <c r="AC3907" s="38">
        <v>0</v>
      </c>
      <c r="AD3907" s="38">
        <v>3152389.12</v>
      </c>
    </row>
    <row r="3908" spans="1:30" s="27" customFormat="1" ht="15" customHeight="1" x14ac:dyDescent="0.25">
      <c r="A3908" s="39" t="s">
        <v>39</v>
      </c>
      <c r="B3908" s="39" t="s">
        <v>3962</v>
      </c>
      <c r="C3908" s="86">
        <v>42767</v>
      </c>
      <c r="D3908" s="29">
        <f>+VLOOKUP(B3908,'[2]HG-Mexico by Contract'!$B$8:$G$4512,6,FALSE)</f>
        <v>320023</v>
      </c>
      <c r="E3908" s="29"/>
      <c r="F3908" s="39" t="s">
        <v>41</v>
      </c>
      <c r="G3908" s="39" t="s">
        <v>42</v>
      </c>
      <c r="H3908" s="39" t="s">
        <v>44</v>
      </c>
      <c r="I3908" s="40">
        <v>663095.18999999994</v>
      </c>
      <c r="J3908" s="32">
        <f t="shared" si="180"/>
        <v>663095.18999999994</v>
      </c>
      <c r="K3908" s="31">
        <v>0</v>
      </c>
      <c r="L3908" s="31">
        <v>0</v>
      </c>
      <c r="M3908" s="31">
        <v>0</v>
      </c>
      <c r="N3908" s="31">
        <v>663095.18999999994</v>
      </c>
      <c r="O3908" s="33">
        <f t="shared" si="181"/>
        <v>663095.18999999994</v>
      </c>
      <c r="P3908" s="34" t="str">
        <f t="shared" si="182"/>
        <v>120+</v>
      </c>
      <c r="Q3908" s="35" t="str">
        <f>+VLOOKUP(B3908,'[2]PORTAFOLIO JAN17'!$B$7:$T$4941,19,FALSE)</f>
        <v>MEXICO</v>
      </c>
      <c r="R3908" s="31">
        <v>0</v>
      </c>
      <c r="S3908" s="31">
        <v>0</v>
      </c>
      <c r="T3908" s="31">
        <v>663095.18999999994</v>
      </c>
      <c r="U3908" s="41" t="s">
        <v>46</v>
      </c>
      <c r="V3908" s="42">
        <v>663095.18999999994</v>
      </c>
      <c r="W3908" s="43">
        <v>0</v>
      </c>
      <c r="X3908" s="38">
        <v>0</v>
      </c>
      <c r="Y3908" s="38">
        <v>0</v>
      </c>
      <c r="Z3908" s="38">
        <v>0</v>
      </c>
      <c r="AA3908" s="38">
        <v>663095.18999999994</v>
      </c>
      <c r="AB3908" s="38">
        <v>0</v>
      </c>
      <c r="AC3908" s="38">
        <v>0</v>
      </c>
      <c r="AD3908" s="38">
        <v>663095.18999999994</v>
      </c>
    </row>
    <row r="3909" spans="1:30" s="27" customFormat="1" ht="15" customHeight="1" x14ac:dyDescent="0.25">
      <c r="A3909" s="28" t="s">
        <v>39</v>
      </c>
      <c r="B3909" s="28" t="s">
        <v>3963</v>
      </c>
      <c r="C3909" s="85">
        <v>42767</v>
      </c>
      <c r="D3909" s="29">
        <f>+VLOOKUP(B3909,'[2]HG-Mexico by Contract'!$B$8:$G$4512,6,FALSE)</f>
        <v>320023</v>
      </c>
      <c r="E3909" s="29"/>
      <c r="F3909" s="28" t="s">
        <v>41</v>
      </c>
      <c r="G3909" s="28" t="s">
        <v>42</v>
      </c>
      <c r="H3909" s="28" t="s">
        <v>44</v>
      </c>
      <c r="I3909" s="31">
        <v>781879.2</v>
      </c>
      <c r="J3909" s="32">
        <f t="shared" si="180"/>
        <v>781879.2</v>
      </c>
      <c r="K3909" s="31">
        <v>0</v>
      </c>
      <c r="L3909" s="31">
        <v>0</v>
      </c>
      <c r="M3909" s="31">
        <v>0</v>
      </c>
      <c r="N3909" s="31">
        <v>781879.2</v>
      </c>
      <c r="O3909" s="33">
        <f t="shared" si="181"/>
        <v>781879.2</v>
      </c>
      <c r="P3909" s="34" t="str">
        <f t="shared" si="182"/>
        <v>120+</v>
      </c>
      <c r="Q3909" s="35" t="str">
        <f>+VLOOKUP(B3909,'[2]PORTAFOLIO JAN17'!$B$7:$T$4941,19,FALSE)</f>
        <v>MEXICO</v>
      </c>
      <c r="R3909" s="31">
        <v>0</v>
      </c>
      <c r="S3909" s="31">
        <v>0</v>
      </c>
      <c r="T3909" s="31">
        <v>781879.2</v>
      </c>
      <c r="U3909" s="36" t="s">
        <v>46</v>
      </c>
      <c r="V3909" s="37">
        <v>781879.2</v>
      </c>
      <c r="W3909" s="38">
        <v>0</v>
      </c>
      <c r="X3909" s="38">
        <v>0</v>
      </c>
      <c r="Y3909" s="38">
        <v>0</v>
      </c>
      <c r="Z3909" s="38">
        <v>0</v>
      </c>
      <c r="AA3909" s="38">
        <v>781879.2</v>
      </c>
      <c r="AB3909" s="38">
        <v>0</v>
      </c>
      <c r="AC3909" s="38">
        <v>0</v>
      </c>
      <c r="AD3909" s="38">
        <v>781879.2</v>
      </c>
    </row>
    <row r="3910" spans="1:30" s="27" customFormat="1" ht="15" customHeight="1" x14ac:dyDescent="0.25">
      <c r="A3910" s="39" t="s">
        <v>39</v>
      </c>
      <c r="B3910" s="39" t="s">
        <v>3964</v>
      </c>
      <c r="C3910" s="86">
        <v>42767</v>
      </c>
      <c r="D3910" s="29">
        <f>+VLOOKUP(B3910,'[2]HG-Mexico by Contract'!$B$8:$G$4512,6,FALSE)</f>
        <v>316339</v>
      </c>
      <c r="E3910" s="29"/>
      <c r="F3910" s="39" t="s">
        <v>62</v>
      </c>
      <c r="G3910" s="39" t="s">
        <v>42</v>
      </c>
      <c r="H3910" s="39" t="s">
        <v>44</v>
      </c>
      <c r="I3910" s="40">
        <v>1970.64</v>
      </c>
      <c r="J3910" s="32">
        <f t="shared" si="180"/>
        <v>1970.64</v>
      </c>
      <c r="K3910" s="31">
        <v>0</v>
      </c>
      <c r="L3910" s="31">
        <v>0</v>
      </c>
      <c r="M3910" s="31">
        <v>0</v>
      </c>
      <c r="N3910" s="31">
        <v>0</v>
      </c>
      <c r="O3910" s="33">
        <f t="shared" si="181"/>
        <v>0</v>
      </c>
      <c r="P3910" s="34" t="str">
        <f t="shared" si="182"/>
        <v>1-30</v>
      </c>
      <c r="Q3910" s="35" t="str">
        <f>+VLOOKUP(B3910,'[2]PORTAFOLIO JAN17'!$B$7:$T$4941,19,FALSE)</f>
        <v>GUATEMALA</v>
      </c>
      <c r="R3910" s="31">
        <v>0</v>
      </c>
      <c r="S3910" s="31">
        <v>0</v>
      </c>
      <c r="T3910" s="31" t="s">
        <v>45</v>
      </c>
      <c r="U3910" s="41" t="s">
        <v>46</v>
      </c>
      <c r="V3910" s="42">
        <v>1970.64</v>
      </c>
      <c r="W3910" s="43">
        <v>1970.64</v>
      </c>
      <c r="X3910" s="38">
        <v>0</v>
      </c>
      <c r="Y3910" s="38">
        <v>0</v>
      </c>
      <c r="Z3910" s="38">
        <v>0</v>
      </c>
      <c r="AA3910" s="38">
        <v>0</v>
      </c>
      <c r="AB3910" s="38">
        <v>0</v>
      </c>
      <c r="AC3910" s="38">
        <v>0</v>
      </c>
      <c r="AD3910" s="38" t="s">
        <v>47</v>
      </c>
    </row>
    <row r="3911" spans="1:30" s="27" customFormat="1" ht="15" customHeight="1" x14ac:dyDescent="0.25">
      <c r="A3911" s="28" t="s">
        <v>39</v>
      </c>
      <c r="B3911" s="28" t="s">
        <v>3965</v>
      </c>
      <c r="C3911" s="85">
        <v>42767</v>
      </c>
      <c r="D3911" s="29">
        <f>+VLOOKUP(B3911,'[2]HG-Mexico by Contract'!$B$8:$G$4512,6,FALSE)</f>
        <v>316339</v>
      </c>
      <c r="E3911" s="29"/>
      <c r="F3911" s="28" t="s">
        <v>62</v>
      </c>
      <c r="G3911" s="28" t="s">
        <v>42</v>
      </c>
      <c r="H3911" s="28" t="s">
        <v>44</v>
      </c>
      <c r="I3911" s="31">
        <v>2693.11</v>
      </c>
      <c r="J3911" s="32">
        <f t="shared" si="180"/>
        <v>2693.11</v>
      </c>
      <c r="K3911" s="31">
        <v>0</v>
      </c>
      <c r="L3911" s="31">
        <v>0</v>
      </c>
      <c r="M3911" s="31">
        <v>0</v>
      </c>
      <c r="N3911" s="31">
        <v>0</v>
      </c>
      <c r="O3911" s="33">
        <f t="shared" si="181"/>
        <v>0</v>
      </c>
      <c r="P3911" s="34" t="str">
        <f t="shared" si="182"/>
        <v>1-30</v>
      </c>
      <c r="Q3911" s="35" t="str">
        <f>+VLOOKUP(B3911,'[2]PORTAFOLIO JAN17'!$B$7:$T$4941,19,FALSE)</f>
        <v>GUATEMALA</v>
      </c>
      <c r="R3911" s="31">
        <v>0</v>
      </c>
      <c r="S3911" s="31">
        <v>0</v>
      </c>
      <c r="T3911" s="31" t="s">
        <v>45</v>
      </c>
      <c r="U3911" s="36" t="s">
        <v>46</v>
      </c>
      <c r="V3911" s="37">
        <v>2693.11</v>
      </c>
      <c r="W3911" s="38">
        <v>2693.11</v>
      </c>
      <c r="X3911" s="38">
        <v>0</v>
      </c>
      <c r="Y3911" s="38">
        <v>0</v>
      </c>
      <c r="Z3911" s="38">
        <v>0</v>
      </c>
      <c r="AA3911" s="38">
        <v>0</v>
      </c>
      <c r="AB3911" s="38">
        <v>0</v>
      </c>
      <c r="AC3911" s="38">
        <v>0</v>
      </c>
      <c r="AD3911" s="38" t="s">
        <v>47</v>
      </c>
    </row>
    <row r="3912" spans="1:30" s="27" customFormat="1" ht="15" customHeight="1" x14ac:dyDescent="0.25">
      <c r="A3912" s="39" t="s">
        <v>39</v>
      </c>
      <c r="B3912" s="39" t="s">
        <v>3966</v>
      </c>
      <c r="C3912" s="86">
        <v>42767</v>
      </c>
      <c r="D3912" s="29">
        <f>+VLOOKUP(B3912,'[2]HG-Mexico by Contract'!$B$8:$G$4512,6,FALSE)</f>
        <v>320022</v>
      </c>
      <c r="E3912" s="29"/>
      <c r="F3912" s="39" t="s">
        <v>41</v>
      </c>
      <c r="G3912" s="39" t="s">
        <v>42</v>
      </c>
      <c r="H3912" s="39" t="s">
        <v>44</v>
      </c>
      <c r="I3912" s="40">
        <v>3006.24</v>
      </c>
      <c r="J3912" s="32">
        <f t="shared" ref="J3912:J3975" si="183">+IF(H3912="MXN",I3912/$J$2,I3912)</f>
        <v>3006.24</v>
      </c>
      <c r="K3912" s="31">
        <v>0</v>
      </c>
      <c r="L3912" s="31">
        <v>0</v>
      </c>
      <c r="M3912" s="31">
        <v>0</v>
      </c>
      <c r="N3912" s="31">
        <v>3006.24</v>
      </c>
      <c r="O3912" s="33">
        <f t="shared" ref="O3912:O3975" si="184">+N3912+M3912+L3912+K3912</f>
        <v>3006.24</v>
      </c>
      <c r="P3912" s="34" t="str">
        <f t="shared" ref="P3912:P3975" si="185">+IF(N3912&gt;0,"120+",IF(M3912&gt;0,"91-120",IF(L3912&gt;0,"61-90",IF(K3912&gt;0,"31-60","1-30"))))</f>
        <v>120+</v>
      </c>
      <c r="Q3912" s="35" t="str">
        <f>+VLOOKUP(B3912,'[2]PORTAFOLIO JAN17'!$B$7:$T$4941,19,FALSE)</f>
        <v>REPUBLICA DOMINICANA</v>
      </c>
      <c r="R3912" s="31">
        <v>0</v>
      </c>
      <c r="S3912" s="31">
        <v>0</v>
      </c>
      <c r="T3912" s="31">
        <v>3006.24</v>
      </c>
      <c r="U3912" s="41" t="s">
        <v>46</v>
      </c>
      <c r="V3912" s="42">
        <v>3006.24</v>
      </c>
      <c r="W3912" s="43">
        <v>0</v>
      </c>
      <c r="X3912" s="38">
        <v>0</v>
      </c>
      <c r="Y3912" s="38">
        <v>0</v>
      </c>
      <c r="Z3912" s="38">
        <v>0</v>
      </c>
      <c r="AA3912" s="38">
        <v>3006.24</v>
      </c>
      <c r="AB3912" s="38">
        <v>0</v>
      </c>
      <c r="AC3912" s="38">
        <v>0</v>
      </c>
      <c r="AD3912" s="38">
        <v>3006.24</v>
      </c>
    </row>
    <row r="3913" spans="1:30" s="27" customFormat="1" ht="15" customHeight="1" x14ac:dyDescent="0.25">
      <c r="A3913" s="28" t="s">
        <v>39</v>
      </c>
      <c r="B3913" s="28" t="s">
        <v>3967</v>
      </c>
      <c r="C3913" s="85">
        <v>42767</v>
      </c>
      <c r="D3913" s="29">
        <f>+VLOOKUP(B3913,'[2]HG-Mexico by Contract'!$B$8:$G$4512,6,FALSE)</f>
        <v>309151</v>
      </c>
      <c r="E3913" s="29"/>
      <c r="F3913" s="28" t="s">
        <v>41</v>
      </c>
      <c r="G3913" s="28" t="s">
        <v>43</v>
      </c>
      <c r="H3913" s="28" t="s">
        <v>63</v>
      </c>
      <c r="I3913" s="31">
        <v>913200.1</v>
      </c>
      <c r="J3913" s="32">
        <f t="shared" si="183"/>
        <v>45870.041028054875</v>
      </c>
      <c r="K3913" s="31">
        <v>0</v>
      </c>
      <c r="L3913" s="31">
        <v>0</v>
      </c>
      <c r="M3913" s="31">
        <v>0</v>
      </c>
      <c r="N3913" s="31">
        <v>913200.1</v>
      </c>
      <c r="O3913" s="33">
        <f t="shared" si="184"/>
        <v>913200.1</v>
      </c>
      <c r="P3913" s="34" t="str">
        <f t="shared" si="185"/>
        <v>120+</v>
      </c>
      <c r="Q3913" s="35" t="str">
        <f>+VLOOKUP(B3913,'[2]PORTAFOLIO JAN17'!$B$7:$T$4941,19,FALSE)</f>
        <v>MEXICO</v>
      </c>
      <c r="R3913" s="31">
        <v>0</v>
      </c>
      <c r="S3913" s="31">
        <v>0</v>
      </c>
      <c r="T3913" s="31">
        <v>913200.1</v>
      </c>
      <c r="U3913" s="36" t="s">
        <v>64</v>
      </c>
      <c r="V3913" s="37">
        <v>45870.041022999998</v>
      </c>
      <c r="W3913" s="38">
        <v>0</v>
      </c>
      <c r="X3913" s="38">
        <v>0</v>
      </c>
      <c r="Y3913" s="38">
        <v>0</v>
      </c>
      <c r="Z3913" s="38">
        <v>0</v>
      </c>
      <c r="AA3913" s="38">
        <v>45870.041022999998</v>
      </c>
      <c r="AB3913" s="38">
        <v>0</v>
      </c>
      <c r="AC3913" s="38">
        <v>0</v>
      </c>
      <c r="AD3913" s="38">
        <v>45870.041022999998</v>
      </c>
    </row>
    <row r="3914" spans="1:30" s="27" customFormat="1" ht="15" customHeight="1" x14ac:dyDescent="0.25">
      <c r="A3914" s="39" t="s">
        <v>39</v>
      </c>
      <c r="B3914" s="39" t="s">
        <v>3968</v>
      </c>
      <c r="C3914" s="86">
        <v>42767</v>
      </c>
      <c r="D3914" s="29">
        <f>+VLOOKUP(B3914,'[2]HG-Mexico by Contract'!$B$8:$G$4512,6,FALSE)</f>
        <v>309082</v>
      </c>
      <c r="E3914" s="29"/>
      <c r="F3914" s="39" t="s">
        <v>41</v>
      </c>
      <c r="G3914" s="39" t="s">
        <v>42</v>
      </c>
      <c r="H3914" s="39" t="s">
        <v>44</v>
      </c>
      <c r="I3914" s="40">
        <v>3438.98</v>
      </c>
      <c r="J3914" s="32">
        <f t="shared" si="183"/>
        <v>3438.98</v>
      </c>
      <c r="K3914" s="31">
        <v>0</v>
      </c>
      <c r="L3914" s="31">
        <v>0</v>
      </c>
      <c r="M3914" s="31">
        <v>0</v>
      </c>
      <c r="N3914" s="31">
        <v>3438.98</v>
      </c>
      <c r="O3914" s="33">
        <f t="shared" si="184"/>
        <v>3438.98</v>
      </c>
      <c r="P3914" s="34" t="str">
        <f t="shared" si="185"/>
        <v>120+</v>
      </c>
      <c r="Q3914" s="35" t="str">
        <f>+VLOOKUP(B3914,'[2]PORTAFOLIO JAN17'!$B$7:$T$4941,19,FALSE)</f>
        <v>GUATEMALA</v>
      </c>
      <c r="R3914" s="31">
        <v>0</v>
      </c>
      <c r="S3914" s="31">
        <v>0</v>
      </c>
      <c r="T3914" s="31">
        <v>3438.98</v>
      </c>
      <c r="U3914" s="41" t="s">
        <v>46</v>
      </c>
      <c r="V3914" s="42">
        <v>3438.98</v>
      </c>
      <c r="W3914" s="43">
        <v>0</v>
      </c>
      <c r="X3914" s="38">
        <v>0</v>
      </c>
      <c r="Y3914" s="38">
        <v>0</v>
      </c>
      <c r="Z3914" s="38">
        <v>0</v>
      </c>
      <c r="AA3914" s="38">
        <v>3438.98</v>
      </c>
      <c r="AB3914" s="38">
        <v>0</v>
      </c>
      <c r="AC3914" s="38">
        <v>0</v>
      </c>
      <c r="AD3914" s="38">
        <v>3438.98</v>
      </c>
    </row>
    <row r="3915" spans="1:30" s="27" customFormat="1" ht="15" customHeight="1" x14ac:dyDescent="0.25">
      <c r="A3915" s="28" t="s">
        <v>39</v>
      </c>
      <c r="B3915" s="28" t="s">
        <v>3969</v>
      </c>
      <c r="C3915" s="85">
        <v>42767</v>
      </c>
      <c r="D3915" s="29">
        <f>+VLOOKUP(B3915,'[2]HG-Mexico by Contract'!$B$8:$G$4512,6,FALSE)</f>
        <v>309151</v>
      </c>
      <c r="E3915" s="29"/>
      <c r="F3915" s="28" t="s">
        <v>41</v>
      </c>
      <c r="G3915" s="28" t="s">
        <v>43</v>
      </c>
      <c r="H3915" s="28" t="s">
        <v>63</v>
      </c>
      <c r="I3915" s="31">
        <v>3291794.19</v>
      </c>
      <c r="J3915" s="32">
        <f t="shared" si="183"/>
        <v>165346.82218192122</v>
      </c>
      <c r="K3915" s="31">
        <v>0</v>
      </c>
      <c r="L3915" s="31">
        <v>0</v>
      </c>
      <c r="M3915" s="31">
        <v>0</v>
      </c>
      <c r="N3915" s="31">
        <v>3291794.19</v>
      </c>
      <c r="O3915" s="33">
        <f t="shared" si="184"/>
        <v>3291794.19</v>
      </c>
      <c r="P3915" s="34" t="str">
        <f t="shared" si="185"/>
        <v>120+</v>
      </c>
      <c r="Q3915" s="35" t="str">
        <f>+VLOOKUP(B3915,'[2]PORTAFOLIO JAN17'!$B$7:$T$4941,19,FALSE)</f>
        <v>MEXICO</v>
      </c>
      <c r="R3915" s="31">
        <v>0</v>
      </c>
      <c r="S3915" s="31">
        <v>0</v>
      </c>
      <c r="T3915" s="31">
        <v>3291794.19</v>
      </c>
      <c r="U3915" s="36" t="s">
        <v>64</v>
      </c>
      <c r="V3915" s="37">
        <v>165346.82216370001</v>
      </c>
      <c r="W3915" s="38">
        <v>0</v>
      </c>
      <c r="X3915" s="38">
        <v>0</v>
      </c>
      <c r="Y3915" s="38">
        <v>0</v>
      </c>
      <c r="Z3915" s="38">
        <v>0</v>
      </c>
      <c r="AA3915" s="38">
        <v>165346.82216370001</v>
      </c>
      <c r="AB3915" s="38">
        <v>0</v>
      </c>
      <c r="AC3915" s="38">
        <v>0</v>
      </c>
      <c r="AD3915" s="38">
        <v>165346.82216370001</v>
      </c>
    </row>
    <row r="3916" spans="1:30" s="27" customFormat="1" ht="15" customHeight="1" x14ac:dyDescent="0.25">
      <c r="A3916" s="39" t="s">
        <v>39</v>
      </c>
      <c r="B3916" s="39" t="s">
        <v>3970</v>
      </c>
      <c r="C3916" s="86">
        <v>42767</v>
      </c>
      <c r="D3916" s="29">
        <f>+VLOOKUP(B3916,'[2]HG-Mexico by Contract'!$B$8:$G$4512,6,FALSE)</f>
        <v>313002</v>
      </c>
      <c r="E3916" s="29"/>
      <c r="F3916" s="39" t="s">
        <v>62</v>
      </c>
      <c r="G3916" s="39" t="s">
        <v>42</v>
      </c>
      <c r="H3916" s="39" t="s">
        <v>44</v>
      </c>
      <c r="I3916" s="40">
        <v>345345.69</v>
      </c>
      <c r="J3916" s="32">
        <f t="shared" si="183"/>
        <v>345345.69</v>
      </c>
      <c r="K3916" s="31">
        <v>0</v>
      </c>
      <c r="L3916" s="31">
        <v>0</v>
      </c>
      <c r="M3916" s="31">
        <v>0</v>
      </c>
      <c r="N3916" s="31">
        <v>0</v>
      </c>
      <c r="O3916" s="33">
        <f t="shared" si="184"/>
        <v>0</v>
      </c>
      <c r="P3916" s="34" t="str">
        <f t="shared" si="185"/>
        <v>1-30</v>
      </c>
      <c r="Q3916" s="35" t="str">
        <f>+VLOOKUP(B3916,'[2]PORTAFOLIO JAN17'!$B$7:$T$4941,19,FALSE)</f>
        <v>HONDURAS</v>
      </c>
      <c r="R3916" s="31">
        <v>0</v>
      </c>
      <c r="S3916" s="31">
        <v>0</v>
      </c>
      <c r="T3916" s="31" t="s">
        <v>45</v>
      </c>
      <c r="U3916" s="41" t="s">
        <v>46</v>
      </c>
      <c r="V3916" s="42">
        <v>345345.69</v>
      </c>
      <c r="W3916" s="43">
        <v>345345.69</v>
      </c>
      <c r="X3916" s="38">
        <v>0</v>
      </c>
      <c r="Y3916" s="38">
        <v>0</v>
      </c>
      <c r="Z3916" s="38">
        <v>0</v>
      </c>
      <c r="AA3916" s="38">
        <v>0</v>
      </c>
      <c r="AB3916" s="38">
        <v>0</v>
      </c>
      <c r="AC3916" s="38">
        <v>0</v>
      </c>
      <c r="AD3916" s="38" t="s">
        <v>47</v>
      </c>
    </row>
    <row r="3917" spans="1:30" s="27" customFormat="1" ht="15" customHeight="1" x14ac:dyDescent="0.25">
      <c r="A3917" s="28" t="s">
        <v>39</v>
      </c>
      <c r="B3917" s="28" t="s">
        <v>3971</v>
      </c>
      <c r="C3917" s="85">
        <v>42767</v>
      </c>
      <c r="D3917" s="29">
        <f>+VLOOKUP(B3917,'[2]HG-Mexico by Contract'!$B$8:$G$4512,6,FALSE)</f>
        <v>318777</v>
      </c>
      <c r="E3917" s="29"/>
      <c r="F3917" s="28" t="s">
        <v>41</v>
      </c>
      <c r="G3917" s="28" t="s">
        <v>42</v>
      </c>
      <c r="H3917" s="28" t="s">
        <v>63</v>
      </c>
      <c r="I3917" s="31">
        <v>2989289.73</v>
      </c>
      <c r="J3917" s="32">
        <f t="shared" si="183"/>
        <v>150152.02315444674</v>
      </c>
      <c r="K3917" s="31">
        <v>0</v>
      </c>
      <c r="L3917" s="31">
        <v>0</v>
      </c>
      <c r="M3917" s="31">
        <v>0</v>
      </c>
      <c r="N3917" s="31">
        <v>2989289.73</v>
      </c>
      <c r="O3917" s="33">
        <f t="shared" si="184"/>
        <v>2989289.73</v>
      </c>
      <c r="P3917" s="34" t="str">
        <f t="shared" si="185"/>
        <v>120+</v>
      </c>
      <c r="Q3917" s="35" t="str">
        <f>+VLOOKUP(B3917,'[2]PORTAFOLIO JAN17'!$B$7:$T$4941,19,FALSE)</f>
        <v>MEXICO</v>
      </c>
      <c r="R3917" s="31">
        <v>0</v>
      </c>
      <c r="S3917" s="31">
        <v>0</v>
      </c>
      <c r="T3917" s="31">
        <v>2989289.73</v>
      </c>
      <c r="U3917" s="36" t="s">
        <v>64</v>
      </c>
      <c r="V3917" s="37">
        <v>150152.02313789999</v>
      </c>
      <c r="W3917" s="38">
        <v>0</v>
      </c>
      <c r="X3917" s="38">
        <v>0</v>
      </c>
      <c r="Y3917" s="38">
        <v>0</v>
      </c>
      <c r="Z3917" s="38">
        <v>0</v>
      </c>
      <c r="AA3917" s="38">
        <v>150152.02313789999</v>
      </c>
      <c r="AB3917" s="38">
        <v>0</v>
      </c>
      <c r="AC3917" s="38">
        <v>0</v>
      </c>
      <c r="AD3917" s="38">
        <v>150152.02313789999</v>
      </c>
    </row>
    <row r="3918" spans="1:30" s="27" customFormat="1" ht="15" customHeight="1" x14ac:dyDescent="0.25">
      <c r="A3918" s="39" t="s">
        <v>39</v>
      </c>
      <c r="B3918" s="39" t="s">
        <v>3972</v>
      </c>
      <c r="C3918" s="86">
        <v>42767</v>
      </c>
      <c r="D3918" s="29">
        <f>+VLOOKUP(B3918,'[2]HG-Mexico by Contract'!$B$8:$G$4512,6,FALSE)</f>
        <v>309348</v>
      </c>
      <c r="E3918" s="29"/>
      <c r="F3918" s="39" t="s">
        <v>41</v>
      </c>
      <c r="G3918" s="39" t="s">
        <v>43</v>
      </c>
      <c r="H3918" s="39" t="s">
        <v>44</v>
      </c>
      <c r="I3918" s="40">
        <v>154313.67000000001</v>
      </c>
      <c r="J3918" s="32">
        <f t="shared" si="183"/>
        <v>154313.67000000001</v>
      </c>
      <c r="K3918" s="31">
        <v>0</v>
      </c>
      <c r="L3918" s="31">
        <v>0</v>
      </c>
      <c r="M3918" s="31">
        <v>0</v>
      </c>
      <c r="N3918" s="31">
        <v>154313.67000000001</v>
      </c>
      <c r="O3918" s="33">
        <f t="shared" si="184"/>
        <v>154313.67000000001</v>
      </c>
      <c r="P3918" s="34" t="str">
        <f t="shared" si="185"/>
        <v>120+</v>
      </c>
      <c r="Q3918" s="35" t="str">
        <f>+VLOOKUP(B3918,'[2]PORTAFOLIO JAN17'!$B$7:$T$4941,19,FALSE)</f>
        <v>COSTA RICA</v>
      </c>
      <c r="R3918" s="31">
        <v>0</v>
      </c>
      <c r="S3918" s="31">
        <v>0</v>
      </c>
      <c r="T3918" s="31">
        <v>154313.67000000001</v>
      </c>
      <c r="U3918" s="41" t="s">
        <v>46</v>
      </c>
      <c r="V3918" s="42">
        <v>154313.67000000001</v>
      </c>
      <c r="W3918" s="43">
        <v>0</v>
      </c>
      <c r="X3918" s="38">
        <v>0</v>
      </c>
      <c r="Y3918" s="38">
        <v>0</v>
      </c>
      <c r="Z3918" s="38">
        <v>0</v>
      </c>
      <c r="AA3918" s="38">
        <v>154313.67000000001</v>
      </c>
      <c r="AB3918" s="38">
        <v>0</v>
      </c>
      <c r="AC3918" s="38">
        <v>0</v>
      </c>
      <c r="AD3918" s="38">
        <v>154313.67000000001</v>
      </c>
    </row>
    <row r="3919" spans="1:30" s="27" customFormat="1" ht="15" customHeight="1" x14ac:dyDescent="0.25">
      <c r="A3919" s="28" t="s">
        <v>39</v>
      </c>
      <c r="B3919" s="28" t="s">
        <v>3973</v>
      </c>
      <c r="C3919" s="85">
        <v>42767</v>
      </c>
      <c r="D3919" s="29">
        <f>+VLOOKUP(B3919,'[2]HG-Mexico by Contract'!$B$8:$G$4512,6,FALSE)</f>
        <v>309151</v>
      </c>
      <c r="E3919" s="29"/>
      <c r="F3919" s="28" t="s">
        <v>41</v>
      </c>
      <c r="G3919" s="28" t="s">
        <v>43</v>
      </c>
      <c r="H3919" s="28" t="s">
        <v>63</v>
      </c>
      <c r="I3919" s="31">
        <v>688291.93</v>
      </c>
      <c r="J3919" s="32">
        <f t="shared" si="183"/>
        <v>34572.903647709936</v>
      </c>
      <c r="K3919" s="31">
        <v>0</v>
      </c>
      <c r="L3919" s="31">
        <v>0</v>
      </c>
      <c r="M3919" s="31">
        <v>0</v>
      </c>
      <c r="N3919" s="31">
        <v>688291.93</v>
      </c>
      <c r="O3919" s="33">
        <f t="shared" si="184"/>
        <v>688291.93</v>
      </c>
      <c r="P3919" s="34" t="str">
        <f t="shared" si="185"/>
        <v>120+</v>
      </c>
      <c r="Q3919" s="35" t="str">
        <f>+VLOOKUP(B3919,'[2]PORTAFOLIO JAN17'!$B$7:$T$4941,19,FALSE)</f>
        <v>MEXICO</v>
      </c>
      <c r="R3919" s="31">
        <v>0</v>
      </c>
      <c r="S3919" s="31">
        <v>0</v>
      </c>
      <c r="T3919" s="31">
        <v>688291.93</v>
      </c>
      <c r="U3919" s="36" t="s">
        <v>64</v>
      </c>
      <c r="V3919" s="37">
        <v>34572.903643899997</v>
      </c>
      <c r="W3919" s="38">
        <v>0</v>
      </c>
      <c r="X3919" s="38">
        <v>0</v>
      </c>
      <c r="Y3919" s="38">
        <v>0</v>
      </c>
      <c r="Z3919" s="38">
        <v>0</v>
      </c>
      <c r="AA3919" s="38">
        <v>34572.903643899997</v>
      </c>
      <c r="AB3919" s="38">
        <v>0</v>
      </c>
      <c r="AC3919" s="38">
        <v>0</v>
      </c>
      <c r="AD3919" s="38">
        <v>34572.903643899997</v>
      </c>
    </row>
    <row r="3920" spans="1:30" s="27" customFormat="1" ht="15" customHeight="1" x14ac:dyDescent="0.25">
      <c r="A3920" s="39" t="s">
        <v>39</v>
      </c>
      <c r="B3920" s="39" t="s">
        <v>3974</v>
      </c>
      <c r="C3920" s="86">
        <v>42767</v>
      </c>
      <c r="D3920" s="29">
        <f>+VLOOKUP(B3920,'[2]HG-Mexico by Contract'!$B$8:$G$4512,6,FALSE)</f>
        <v>309151</v>
      </c>
      <c r="E3920" s="29"/>
      <c r="F3920" s="39" t="s">
        <v>41</v>
      </c>
      <c r="G3920" s="39" t="s">
        <v>43</v>
      </c>
      <c r="H3920" s="39" t="s">
        <v>63</v>
      </c>
      <c r="I3920" s="40">
        <v>240532.11</v>
      </c>
      <c r="J3920" s="32">
        <f t="shared" si="183"/>
        <v>12081.927886631427</v>
      </c>
      <c r="K3920" s="31">
        <v>0</v>
      </c>
      <c r="L3920" s="31">
        <v>0</v>
      </c>
      <c r="M3920" s="31">
        <v>0</v>
      </c>
      <c r="N3920" s="31">
        <v>240532.11</v>
      </c>
      <c r="O3920" s="33">
        <f t="shared" si="184"/>
        <v>240532.11</v>
      </c>
      <c r="P3920" s="34" t="str">
        <f t="shared" si="185"/>
        <v>120+</v>
      </c>
      <c r="Q3920" s="35" t="str">
        <f>+VLOOKUP(B3920,'[2]PORTAFOLIO JAN17'!$B$7:$T$4941,19,FALSE)</f>
        <v>MEXICO</v>
      </c>
      <c r="R3920" s="31">
        <v>0</v>
      </c>
      <c r="S3920" s="31">
        <v>0</v>
      </c>
      <c r="T3920" s="31">
        <v>240532.11</v>
      </c>
      <c r="U3920" s="41" t="s">
        <v>64</v>
      </c>
      <c r="V3920" s="42">
        <v>12081.9278853</v>
      </c>
      <c r="W3920" s="43">
        <v>0</v>
      </c>
      <c r="X3920" s="38">
        <v>0</v>
      </c>
      <c r="Y3920" s="38">
        <v>0</v>
      </c>
      <c r="Z3920" s="38">
        <v>0</v>
      </c>
      <c r="AA3920" s="38">
        <v>12081.9278853</v>
      </c>
      <c r="AB3920" s="38">
        <v>0</v>
      </c>
      <c r="AC3920" s="38">
        <v>0</v>
      </c>
      <c r="AD3920" s="38">
        <v>12081.9278853</v>
      </c>
    </row>
    <row r="3921" spans="1:30" s="27" customFormat="1" ht="15" customHeight="1" x14ac:dyDescent="0.25">
      <c r="A3921" s="28" t="s">
        <v>39</v>
      </c>
      <c r="B3921" s="28" t="s">
        <v>3975</v>
      </c>
      <c r="C3921" s="85">
        <v>42767</v>
      </c>
      <c r="D3921" s="29">
        <f>+VLOOKUP(B3921,'[2]HG-Mexico by Contract'!$B$8:$G$4512,6,FALSE)</f>
        <v>309151</v>
      </c>
      <c r="E3921" s="29"/>
      <c r="F3921" s="28" t="s">
        <v>41</v>
      </c>
      <c r="G3921" s="28" t="s">
        <v>43</v>
      </c>
      <c r="H3921" s="28" t="s">
        <v>63</v>
      </c>
      <c r="I3921" s="31">
        <v>733434.13</v>
      </c>
      <c r="J3921" s="32">
        <f t="shared" si="183"/>
        <v>36840.396353959812</v>
      </c>
      <c r="K3921" s="31">
        <v>0</v>
      </c>
      <c r="L3921" s="31">
        <v>0</v>
      </c>
      <c r="M3921" s="31">
        <v>0</v>
      </c>
      <c r="N3921" s="31">
        <v>733434.13</v>
      </c>
      <c r="O3921" s="33">
        <f t="shared" si="184"/>
        <v>733434.13</v>
      </c>
      <c r="P3921" s="34" t="str">
        <f t="shared" si="185"/>
        <v>120+</v>
      </c>
      <c r="Q3921" s="35" t="str">
        <f>+VLOOKUP(B3921,'[2]PORTAFOLIO JAN17'!$B$7:$T$4941,19,FALSE)</f>
        <v>MEXICO</v>
      </c>
      <c r="R3921" s="31">
        <v>0</v>
      </c>
      <c r="S3921" s="31">
        <v>0</v>
      </c>
      <c r="T3921" s="31">
        <v>733434.13</v>
      </c>
      <c r="U3921" s="36" t="s">
        <v>64</v>
      </c>
      <c r="V3921" s="37">
        <v>36840.396349900002</v>
      </c>
      <c r="W3921" s="38">
        <v>0</v>
      </c>
      <c r="X3921" s="38">
        <v>0</v>
      </c>
      <c r="Y3921" s="38">
        <v>0</v>
      </c>
      <c r="Z3921" s="38">
        <v>0</v>
      </c>
      <c r="AA3921" s="38">
        <v>36840.396349900002</v>
      </c>
      <c r="AB3921" s="38">
        <v>0</v>
      </c>
      <c r="AC3921" s="38">
        <v>0</v>
      </c>
      <c r="AD3921" s="38">
        <v>36840.396349900002</v>
      </c>
    </row>
    <row r="3922" spans="1:30" s="27" customFormat="1" ht="15" customHeight="1" x14ac:dyDescent="0.25">
      <c r="A3922" s="39" t="s">
        <v>39</v>
      </c>
      <c r="B3922" s="39" t="s">
        <v>3976</v>
      </c>
      <c r="C3922" s="86">
        <v>42767</v>
      </c>
      <c r="D3922" s="29">
        <f>+VLOOKUP(B3922,'[2]HG-Mexico by Contract'!$B$8:$G$4512,6,FALSE)</f>
        <v>309151</v>
      </c>
      <c r="E3922" s="29"/>
      <c r="F3922" s="39" t="s">
        <v>41</v>
      </c>
      <c r="G3922" s="39" t="s">
        <v>43</v>
      </c>
      <c r="H3922" s="39" t="s">
        <v>63</v>
      </c>
      <c r="I3922" s="40">
        <v>365985.09</v>
      </c>
      <c r="J3922" s="32">
        <f t="shared" si="183"/>
        <v>18383.431072725856</v>
      </c>
      <c r="K3922" s="31">
        <v>0</v>
      </c>
      <c r="L3922" s="31">
        <v>0</v>
      </c>
      <c r="M3922" s="31">
        <v>0</v>
      </c>
      <c r="N3922" s="31">
        <v>365985.09</v>
      </c>
      <c r="O3922" s="33">
        <f t="shared" si="184"/>
        <v>365985.09</v>
      </c>
      <c r="P3922" s="34" t="str">
        <f t="shared" si="185"/>
        <v>120+</v>
      </c>
      <c r="Q3922" s="35" t="str">
        <f>+VLOOKUP(B3922,'[2]PORTAFOLIO JAN17'!$B$7:$T$4941,19,FALSE)</f>
        <v>MEXICO</v>
      </c>
      <c r="R3922" s="31">
        <v>0</v>
      </c>
      <c r="S3922" s="31">
        <v>0</v>
      </c>
      <c r="T3922" s="31">
        <v>365985.09</v>
      </c>
      <c r="U3922" s="41" t="s">
        <v>64</v>
      </c>
      <c r="V3922" s="42">
        <v>18383.4310707</v>
      </c>
      <c r="W3922" s="43">
        <v>0</v>
      </c>
      <c r="X3922" s="38">
        <v>0</v>
      </c>
      <c r="Y3922" s="38">
        <v>0</v>
      </c>
      <c r="Z3922" s="38">
        <v>0</v>
      </c>
      <c r="AA3922" s="38">
        <v>18383.4310707</v>
      </c>
      <c r="AB3922" s="38">
        <v>0</v>
      </c>
      <c r="AC3922" s="38">
        <v>0</v>
      </c>
      <c r="AD3922" s="38">
        <v>18383.4310707</v>
      </c>
    </row>
    <row r="3923" spans="1:30" s="27" customFormat="1" ht="15" customHeight="1" x14ac:dyDescent="0.25">
      <c r="A3923" s="28" t="s">
        <v>39</v>
      </c>
      <c r="B3923" s="28" t="s">
        <v>3977</v>
      </c>
      <c r="C3923" s="85">
        <v>42767</v>
      </c>
      <c r="D3923" s="29">
        <f>+VLOOKUP(B3923,'[2]HG-Mexico by Contract'!$B$8:$G$4512,6,FALSE)</f>
        <v>309151</v>
      </c>
      <c r="E3923" s="29"/>
      <c r="F3923" s="28" t="s">
        <v>41</v>
      </c>
      <c r="G3923" s="28" t="s">
        <v>43</v>
      </c>
      <c r="H3923" s="28" t="s">
        <v>63</v>
      </c>
      <c r="I3923" s="31">
        <v>429080.86</v>
      </c>
      <c r="J3923" s="32">
        <f t="shared" si="183"/>
        <v>21552.73160017511</v>
      </c>
      <c r="K3923" s="31">
        <v>0</v>
      </c>
      <c r="L3923" s="31">
        <v>0</v>
      </c>
      <c r="M3923" s="31">
        <v>0</v>
      </c>
      <c r="N3923" s="31">
        <v>429080.86</v>
      </c>
      <c r="O3923" s="33">
        <f t="shared" si="184"/>
        <v>429080.86</v>
      </c>
      <c r="P3923" s="34" t="str">
        <f t="shared" si="185"/>
        <v>120+</v>
      </c>
      <c r="Q3923" s="35" t="str">
        <f>+VLOOKUP(B3923,'[2]PORTAFOLIO JAN17'!$B$7:$T$4941,19,FALSE)</f>
        <v>MEXICO</v>
      </c>
      <c r="R3923" s="31">
        <v>0</v>
      </c>
      <c r="S3923" s="31">
        <v>0</v>
      </c>
      <c r="T3923" s="31">
        <v>429080.86</v>
      </c>
      <c r="U3923" s="36" t="s">
        <v>64</v>
      </c>
      <c r="V3923" s="37">
        <v>21552.731597800001</v>
      </c>
      <c r="W3923" s="38">
        <v>0</v>
      </c>
      <c r="X3923" s="38">
        <v>0</v>
      </c>
      <c r="Y3923" s="38">
        <v>0</v>
      </c>
      <c r="Z3923" s="38">
        <v>0</v>
      </c>
      <c r="AA3923" s="38">
        <v>21552.731597800001</v>
      </c>
      <c r="AB3923" s="38">
        <v>0</v>
      </c>
      <c r="AC3923" s="38">
        <v>0</v>
      </c>
      <c r="AD3923" s="38">
        <v>21552.731597800001</v>
      </c>
    </row>
    <row r="3924" spans="1:30" s="27" customFormat="1" ht="15" customHeight="1" x14ac:dyDescent="0.25">
      <c r="A3924" s="39" t="s">
        <v>39</v>
      </c>
      <c r="B3924" s="39" t="s">
        <v>3978</v>
      </c>
      <c r="C3924" s="86">
        <v>42767</v>
      </c>
      <c r="D3924" s="29">
        <f>+VLOOKUP(B3924,'[2]HG-Mexico by Contract'!$B$8:$G$4512,6,FALSE)</f>
        <v>320462</v>
      </c>
      <c r="E3924" s="29"/>
      <c r="F3924" s="39" t="s">
        <v>41</v>
      </c>
      <c r="G3924" s="39" t="s">
        <v>42</v>
      </c>
      <c r="H3924" s="39" t="s">
        <v>44</v>
      </c>
      <c r="I3924" s="40">
        <v>424729.49</v>
      </c>
      <c r="J3924" s="32">
        <f t="shared" si="183"/>
        <v>424729.49</v>
      </c>
      <c r="K3924" s="31">
        <v>0</v>
      </c>
      <c r="L3924" s="31">
        <v>0</v>
      </c>
      <c r="M3924" s="31">
        <v>0</v>
      </c>
      <c r="N3924" s="31">
        <v>0</v>
      </c>
      <c r="O3924" s="33">
        <f t="shared" si="184"/>
        <v>0</v>
      </c>
      <c r="P3924" s="34" t="str">
        <f t="shared" si="185"/>
        <v>1-30</v>
      </c>
      <c r="Q3924" s="35" t="str">
        <f>+VLOOKUP(B3924,'[2]PORTAFOLIO JAN17'!$B$7:$T$4941,19,FALSE)</f>
        <v>MEXICO</v>
      </c>
      <c r="R3924" s="31">
        <v>0</v>
      </c>
      <c r="S3924" s="31">
        <v>0</v>
      </c>
      <c r="T3924" s="31" t="s">
        <v>45</v>
      </c>
      <c r="U3924" s="41" t="s">
        <v>46</v>
      </c>
      <c r="V3924" s="42">
        <v>424729.49</v>
      </c>
      <c r="W3924" s="43">
        <v>424729.49</v>
      </c>
      <c r="X3924" s="38">
        <v>0</v>
      </c>
      <c r="Y3924" s="38">
        <v>0</v>
      </c>
      <c r="Z3924" s="38">
        <v>0</v>
      </c>
      <c r="AA3924" s="38">
        <v>0</v>
      </c>
      <c r="AB3924" s="38">
        <v>0</v>
      </c>
      <c r="AC3924" s="38">
        <v>0</v>
      </c>
      <c r="AD3924" s="38" t="s">
        <v>47</v>
      </c>
    </row>
    <row r="3925" spans="1:30" s="27" customFormat="1" ht="15" customHeight="1" x14ac:dyDescent="0.25">
      <c r="A3925" s="28" t="s">
        <v>39</v>
      </c>
      <c r="B3925" s="28" t="s">
        <v>3979</v>
      </c>
      <c r="C3925" s="85">
        <v>42767</v>
      </c>
      <c r="D3925" s="29">
        <f>+VLOOKUP(B3925,'[2]HG-Mexico by Contract'!$B$8:$G$4512,6,FALSE)</f>
        <v>318777</v>
      </c>
      <c r="E3925" s="29"/>
      <c r="F3925" s="28" t="s">
        <v>41</v>
      </c>
      <c r="G3925" s="28" t="s">
        <v>42</v>
      </c>
      <c r="H3925" s="28" t="s">
        <v>63</v>
      </c>
      <c r="I3925" s="31">
        <v>4380472.6100000003</v>
      </c>
      <c r="J3925" s="32">
        <f t="shared" si="183"/>
        <v>220031.13922454743</v>
      </c>
      <c r="K3925" s="31">
        <v>0</v>
      </c>
      <c r="L3925" s="31">
        <v>0</v>
      </c>
      <c r="M3925" s="31">
        <v>0</v>
      </c>
      <c r="N3925" s="31">
        <v>4380472.6100000003</v>
      </c>
      <c r="O3925" s="33">
        <f t="shared" si="184"/>
        <v>4380472.6100000003</v>
      </c>
      <c r="P3925" s="34" t="str">
        <f t="shared" si="185"/>
        <v>120+</v>
      </c>
      <c r="Q3925" s="35" t="str">
        <f>+VLOOKUP(B3925,'[2]PORTAFOLIO JAN17'!$B$7:$T$4941,19,FALSE)</f>
        <v>MEXICO</v>
      </c>
      <c r="R3925" s="31">
        <v>0</v>
      </c>
      <c r="S3925" s="31">
        <v>0</v>
      </c>
      <c r="T3925" s="31">
        <v>4380472.6100000003</v>
      </c>
      <c r="U3925" s="36" t="s">
        <v>64</v>
      </c>
      <c r="V3925" s="37">
        <v>220031.13920030001</v>
      </c>
      <c r="W3925" s="38">
        <v>0</v>
      </c>
      <c r="X3925" s="38">
        <v>0</v>
      </c>
      <c r="Y3925" s="38">
        <v>0</v>
      </c>
      <c r="Z3925" s="38">
        <v>0</v>
      </c>
      <c r="AA3925" s="38">
        <v>220031.13920030001</v>
      </c>
      <c r="AB3925" s="38">
        <v>0</v>
      </c>
      <c r="AC3925" s="38">
        <v>0</v>
      </c>
      <c r="AD3925" s="38">
        <v>220031.13920030001</v>
      </c>
    </row>
    <row r="3926" spans="1:30" s="27" customFormat="1" ht="15" customHeight="1" x14ac:dyDescent="0.25">
      <c r="A3926" s="39" t="s">
        <v>39</v>
      </c>
      <c r="B3926" s="39" t="s">
        <v>3980</v>
      </c>
      <c r="C3926" s="86">
        <v>42767</v>
      </c>
      <c r="D3926" s="29">
        <f>+VLOOKUP(B3926,'[2]HG-Mexico by Contract'!$B$8:$G$4512,6,FALSE)</f>
        <v>315481</v>
      </c>
      <c r="E3926" s="29"/>
      <c r="F3926" s="39" t="s">
        <v>41</v>
      </c>
      <c r="G3926" s="39" t="s">
        <v>42</v>
      </c>
      <c r="H3926" s="39" t="s">
        <v>63</v>
      </c>
      <c r="I3926" s="40">
        <v>20034.240000000002</v>
      </c>
      <c r="J3926" s="32">
        <f t="shared" si="183"/>
        <v>1006.3198753108965</v>
      </c>
      <c r="K3926" s="31">
        <v>0</v>
      </c>
      <c r="L3926" s="31">
        <v>0</v>
      </c>
      <c r="M3926" s="31">
        <v>0</v>
      </c>
      <c r="N3926" s="31">
        <v>20034.240000000002</v>
      </c>
      <c r="O3926" s="33">
        <f t="shared" si="184"/>
        <v>20034.240000000002</v>
      </c>
      <c r="P3926" s="34" t="str">
        <f t="shared" si="185"/>
        <v>120+</v>
      </c>
      <c r="Q3926" s="35" t="str">
        <f>+VLOOKUP(B3926,'[2]PORTAFOLIO JAN17'!$B$7:$T$4941,19,FALSE)</f>
        <v>MEXICO</v>
      </c>
      <c r="R3926" s="31">
        <v>0</v>
      </c>
      <c r="S3926" s="31">
        <v>0</v>
      </c>
      <c r="T3926" s="31">
        <v>20034.240000000002</v>
      </c>
      <c r="U3926" s="41" t="s">
        <v>64</v>
      </c>
      <c r="V3926" s="42">
        <v>1006.3198752</v>
      </c>
      <c r="W3926" s="43">
        <v>0</v>
      </c>
      <c r="X3926" s="38">
        <v>0</v>
      </c>
      <c r="Y3926" s="38">
        <v>0</v>
      </c>
      <c r="Z3926" s="38">
        <v>0</v>
      </c>
      <c r="AA3926" s="38">
        <v>1006.3198752</v>
      </c>
      <c r="AB3926" s="38">
        <v>0</v>
      </c>
      <c r="AC3926" s="38">
        <v>0</v>
      </c>
      <c r="AD3926" s="38">
        <v>1006.3198752</v>
      </c>
    </row>
    <row r="3927" spans="1:30" s="27" customFormat="1" ht="15" customHeight="1" x14ac:dyDescent="0.25">
      <c r="A3927" s="28" t="s">
        <v>39</v>
      </c>
      <c r="B3927" s="28" t="s">
        <v>3981</v>
      </c>
      <c r="C3927" s="85">
        <v>42767</v>
      </c>
      <c r="D3927" s="29">
        <f>+VLOOKUP(B3927,'[2]HG-Mexico by Contract'!$B$8:$G$4512,6,FALSE)</f>
        <v>314376</v>
      </c>
      <c r="E3927" s="29"/>
      <c r="F3927" s="28" t="s">
        <v>41</v>
      </c>
      <c r="G3927" s="28" t="s">
        <v>42</v>
      </c>
      <c r="H3927" s="28" t="s">
        <v>44</v>
      </c>
      <c r="I3927" s="31">
        <v>73896.13</v>
      </c>
      <c r="J3927" s="32">
        <f t="shared" si="183"/>
        <v>73896.13</v>
      </c>
      <c r="K3927" s="31">
        <v>0</v>
      </c>
      <c r="L3927" s="31">
        <v>0</v>
      </c>
      <c r="M3927" s="31">
        <v>0</v>
      </c>
      <c r="N3927" s="31">
        <v>0</v>
      </c>
      <c r="O3927" s="33">
        <f t="shared" si="184"/>
        <v>0</v>
      </c>
      <c r="P3927" s="34" t="str">
        <f t="shared" si="185"/>
        <v>1-30</v>
      </c>
      <c r="Q3927" s="35" t="str">
        <f>+VLOOKUP(B3927,'[2]PORTAFOLIO JAN17'!$B$7:$T$4941,19,FALSE)</f>
        <v>COSTA RICA</v>
      </c>
      <c r="R3927" s="31">
        <v>0</v>
      </c>
      <c r="S3927" s="31">
        <v>0</v>
      </c>
      <c r="T3927" s="31" t="s">
        <v>45</v>
      </c>
      <c r="U3927" s="36" t="s">
        <v>46</v>
      </c>
      <c r="V3927" s="37">
        <v>73896.13</v>
      </c>
      <c r="W3927" s="38">
        <v>73896.13</v>
      </c>
      <c r="X3927" s="38">
        <v>0</v>
      </c>
      <c r="Y3927" s="38">
        <v>0</v>
      </c>
      <c r="Z3927" s="38">
        <v>0</v>
      </c>
      <c r="AA3927" s="38">
        <v>0</v>
      </c>
      <c r="AB3927" s="38">
        <v>0</v>
      </c>
      <c r="AC3927" s="38">
        <v>0</v>
      </c>
      <c r="AD3927" s="38" t="s">
        <v>47</v>
      </c>
    </row>
    <row r="3928" spans="1:30" s="27" customFormat="1" ht="15" customHeight="1" x14ac:dyDescent="0.25">
      <c r="A3928" s="39" t="s">
        <v>39</v>
      </c>
      <c r="B3928" s="39" t="s">
        <v>3982</v>
      </c>
      <c r="C3928" s="86">
        <v>42767</v>
      </c>
      <c r="D3928" s="29">
        <f>+VLOOKUP(B3928,'[2]HG-Mexico by Contract'!$B$8:$G$4512,6,FALSE)</f>
        <v>315701</v>
      </c>
      <c r="E3928" s="29"/>
      <c r="F3928" s="39" t="s">
        <v>41</v>
      </c>
      <c r="G3928" s="39" t="s">
        <v>42</v>
      </c>
      <c r="H3928" s="39" t="s">
        <v>44</v>
      </c>
      <c r="I3928" s="40">
        <v>662193.96</v>
      </c>
      <c r="J3928" s="32">
        <f t="shared" si="183"/>
        <v>662193.96</v>
      </c>
      <c r="K3928" s="31">
        <v>0</v>
      </c>
      <c r="L3928" s="31">
        <v>0</v>
      </c>
      <c r="M3928" s="31">
        <v>0</v>
      </c>
      <c r="N3928" s="31">
        <v>0</v>
      </c>
      <c r="O3928" s="33">
        <f t="shared" si="184"/>
        <v>0</v>
      </c>
      <c r="P3928" s="34" t="str">
        <f t="shared" si="185"/>
        <v>1-30</v>
      </c>
      <c r="Q3928" s="35" t="str">
        <f>+VLOOKUP(B3928,'[2]PORTAFOLIO JAN17'!$B$7:$T$4941,19,FALSE)</f>
        <v>MEXICO</v>
      </c>
      <c r="R3928" s="31">
        <v>0</v>
      </c>
      <c r="S3928" s="31">
        <v>0</v>
      </c>
      <c r="T3928" s="31" t="s">
        <v>45</v>
      </c>
      <c r="U3928" s="41" t="s">
        <v>46</v>
      </c>
      <c r="V3928" s="42">
        <v>662193.96</v>
      </c>
      <c r="W3928" s="43">
        <v>662193.96</v>
      </c>
      <c r="X3928" s="38">
        <v>0</v>
      </c>
      <c r="Y3928" s="38">
        <v>0</v>
      </c>
      <c r="Z3928" s="38">
        <v>0</v>
      </c>
      <c r="AA3928" s="38">
        <v>0</v>
      </c>
      <c r="AB3928" s="38">
        <v>0</v>
      </c>
      <c r="AC3928" s="38">
        <v>0</v>
      </c>
      <c r="AD3928" s="38" t="s">
        <v>47</v>
      </c>
    </row>
    <row r="3929" spans="1:30" s="27" customFormat="1" ht="15" customHeight="1" x14ac:dyDescent="0.25">
      <c r="A3929" s="28" t="s">
        <v>39</v>
      </c>
      <c r="B3929" s="28" t="s">
        <v>3983</v>
      </c>
      <c r="C3929" s="85">
        <v>42767</v>
      </c>
      <c r="D3929" s="29">
        <f>+VLOOKUP(B3929,'[2]HG-Mexico by Contract'!$B$8:$G$4512,6,FALSE)</f>
        <v>315701</v>
      </c>
      <c r="E3929" s="29"/>
      <c r="F3929" s="28" t="s">
        <v>41</v>
      </c>
      <c r="G3929" s="28" t="s">
        <v>42</v>
      </c>
      <c r="H3929" s="28" t="s">
        <v>44</v>
      </c>
      <c r="I3929" s="31">
        <v>334753.90999999997</v>
      </c>
      <c r="J3929" s="32">
        <f t="shared" si="183"/>
        <v>334753.90999999997</v>
      </c>
      <c r="K3929" s="31">
        <v>0</v>
      </c>
      <c r="L3929" s="31">
        <v>0</v>
      </c>
      <c r="M3929" s="31">
        <v>0</v>
      </c>
      <c r="N3929" s="31">
        <v>0</v>
      </c>
      <c r="O3929" s="33">
        <f t="shared" si="184"/>
        <v>0</v>
      </c>
      <c r="P3929" s="34" t="str">
        <f t="shared" si="185"/>
        <v>1-30</v>
      </c>
      <c r="Q3929" s="35" t="str">
        <f>+VLOOKUP(B3929,'[2]PORTAFOLIO JAN17'!$B$7:$T$4941,19,FALSE)</f>
        <v>MEXICO</v>
      </c>
      <c r="R3929" s="31">
        <v>0</v>
      </c>
      <c r="S3929" s="31">
        <v>0</v>
      </c>
      <c r="T3929" s="31" t="s">
        <v>45</v>
      </c>
      <c r="U3929" s="36" t="s">
        <v>46</v>
      </c>
      <c r="V3929" s="37">
        <v>334753.90999999997</v>
      </c>
      <c r="W3929" s="38">
        <v>334753.90999999997</v>
      </c>
      <c r="X3929" s="38">
        <v>0</v>
      </c>
      <c r="Y3929" s="38">
        <v>0</v>
      </c>
      <c r="Z3929" s="38">
        <v>0</v>
      </c>
      <c r="AA3929" s="38">
        <v>0</v>
      </c>
      <c r="AB3929" s="38">
        <v>0</v>
      </c>
      <c r="AC3929" s="38">
        <v>0</v>
      </c>
      <c r="AD3929" s="38" t="s">
        <v>47</v>
      </c>
    </row>
    <row r="3930" spans="1:30" s="27" customFormat="1" ht="15" customHeight="1" x14ac:dyDescent="0.25">
      <c r="A3930" s="39" t="s">
        <v>39</v>
      </c>
      <c r="B3930" s="39" t="s">
        <v>3984</v>
      </c>
      <c r="C3930" s="86">
        <v>42767</v>
      </c>
      <c r="D3930" s="29">
        <f>+VLOOKUP(B3930,'[2]HG-Mexico by Contract'!$B$8:$G$4512,6,FALSE)</f>
        <v>315701</v>
      </c>
      <c r="E3930" s="29"/>
      <c r="F3930" s="39" t="s">
        <v>41</v>
      </c>
      <c r="G3930" s="39" t="s">
        <v>42</v>
      </c>
      <c r="H3930" s="39" t="s">
        <v>44</v>
      </c>
      <c r="I3930" s="40">
        <v>138567.01</v>
      </c>
      <c r="J3930" s="32">
        <f t="shared" si="183"/>
        <v>138567.01</v>
      </c>
      <c r="K3930" s="31">
        <v>0</v>
      </c>
      <c r="L3930" s="31">
        <v>0</v>
      </c>
      <c r="M3930" s="31">
        <v>0</v>
      </c>
      <c r="N3930" s="31">
        <v>0</v>
      </c>
      <c r="O3930" s="33">
        <f t="shared" si="184"/>
        <v>0</v>
      </c>
      <c r="P3930" s="34" t="str">
        <f t="shared" si="185"/>
        <v>1-30</v>
      </c>
      <c r="Q3930" s="35" t="str">
        <f>+VLOOKUP(B3930,'[2]PORTAFOLIO JAN17'!$B$7:$T$4941,19,FALSE)</f>
        <v>MEXICO</v>
      </c>
      <c r="R3930" s="31">
        <v>0</v>
      </c>
      <c r="S3930" s="31">
        <v>0</v>
      </c>
      <c r="T3930" s="31" t="s">
        <v>45</v>
      </c>
      <c r="U3930" s="41" t="s">
        <v>46</v>
      </c>
      <c r="V3930" s="42">
        <v>138567.01</v>
      </c>
      <c r="W3930" s="43">
        <v>138567.01</v>
      </c>
      <c r="X3930" s="38">
        <v>0</v>
      </c>
      <c r="Y3930" s="38">
        <v>0</v>
      </c>
      <c r="Z3930" s="38">
        <v>0</v>
      </c>
      <c r="AA3930" s="38">
        <v>0</v>
      </c>
      <c r="AB3930" s="38">
        <v>0</v>
      </c>
      <c r="AC3930" s="38">
        <v>0</v>
      </c>
      <c r="AD3930" s="38" t="s">
        <v>47</v>
      </c>
    </row>
    <row r="3931" spans="1:30" s="27" customFormat="1" ht="15" customHeight="1" x14ac:dyDescent="0.25">
      <c r="A3931" s="28" t="s">
        <v>39</v>
      </c>
      <c r="B3931" s="28" t="s">
        <v>3985</v>
      </c>
      <c r="C3931" s="85">
        <v>42767</v>
      </c>
      <c r="D3931" s="29">
        <f>+VLOOKUP(B3931,'[2]HG-Mexico by Contract'!$B$8:$G$4512,6,FALSE)</f>
        <v>315701</v>
      </c>
      <c r="E3931" s="29"/>
      <c r="F3931" s="28" t="s">
        <v>41</v>
      </c>
      <c r="G3931" s="28" t="s">
        <v>42</v>
      </c>
      <c r="H3931" s="28" t="s">
        <v>44</v>
      </c>
      <c r="I3931" s="31">
        <v>331095.78000000003</v>
      </c>
      <c r="J3931" s="32">
        <f t="shared" si="183"/>
        <v>331095.78000000003</v>
      </c>
      <c r="K3931" s="31">
        <v>0</v>
      </c>
      <c r="L3931" s="31">
        <v>0</v>
      </c>
      <c r="M3931" s="31">
        <v>0</v>
      </c>
      <c r="N3931" s="31">
        <v>0</v>
      </c>
      <c r="O3931" s="33">
        <f t="shared" si="184"/>
        <v>0</v>
      </c>
      <c r="P3931" s="34" t="str">
        <f t="shared" si="185"/>
        <v>1-30</v>
      </c>
      <c r="Q3931" s="35" t="str">
        <f>+VLOOKUP(B3931,'[2]PORTAFOLIO JAN17'!$B$7:$T$4941,19,FALSE)</f>
        <v>MEXICO</v>
      </c>
      <c r="R3931" s="31">
        <v>0</v>
      </c>
      <c r="S3931" s="31">
        <v>0</v>
      </c>
      <c r="T3931" s="31" t="s">
        <v>45</v>
      </c>
      <c r="U3931" s="36" t="s">
        <v>46</v>
      </c>
      <c r="V3931" s="37">
        <v>331095.78000000003</v>
      </c>
      <c r="W3931" s="38">
        <v>331095.78000000003</v>
      </c>
      <c r="X3931" s="38">
        <v>0</v>
      </c>
      <c r="Y3931" s="38">
        <v>0</v>
      </c>
      <c r="Z3931" s="38">
        <v>0</v>
      </c>
      <c r="AA3931" s="38">
        <v>0</v>
      </c>
      <c r="AB3931" s="38">
        <v>0</v>
      </c>
      <c r="AC3931" s="38">
        <v>0</v>
      </c>
      <c r="AD3931" s="38" t="s">
        <v>47</v>
      </c>
    </row>
    <row r="3932" spans="1:30" s="27" customFormat="1" ht="15" customHeight="1" x14ac:dyDescent="0.25">
      <c r="A3932" s="39" t="s">
        <v>39</v>
      </c>
      <c r="B3932" s="39" t="s">
        <v>3986</v>
      </c>
      <c r="C3932" s="86">
        <v>42767</v>
      </c>
      <c r="D3932" s="29">
        <f>+VLOOKUP(B3932,'[2]HG-Mexico by Contract'!$B$8:$G$4512,6,FALSE)</f>
        <v>315701</v>
      </c>
      <c r="E3932" s="29"/>
      <c r="F3932" s="39" t="s">
        <v>41</v>
      </c>
      <c r="G3932" s="39" t="s">
        <v>42</v>
      </c>
      <c r="H3932" s="39" t="s">
        <v>44</v>
      </c>
      <c r="I3932" s="40">
        <v>377574.98</v>
      </c>
      <c r="J3932" s="32">
        <f t="shared" si="183"/>
        <v>377574.98</v>
      </c>
      <c r="K3932" s="31">
        <v>0</v>
      </c>
      <c r="L3932" s="31">
        <v>0</v>
      </c>
      <c r="M3932" s="31">
        <v>0</v>
      </c>
      <c r="N3932" s="31">
        <v>0</v>
      </c>
      <c r="O3932" s="33">
        <f t="shared" si="184"/>
        <v>0</v>
      </c>
      <c r="P3932" s="34" t="str">
        <f t="shared" si="185"/>
        <v>1-30</v>
      </c>
      <c r="Q3932" s="35" t="str">
        <f>+VLOOKUP(B3932,'[2]PORTAFOLIO JAN17'!$B$7:$T$4941,19,FALSE)</f>
        <v>MEXICO</v>
      </c>
      <c r="R3932" s="31">
        <v>0</v>
      </c>
      <c r="S3932" s="31">
        <v>0</v>
      </c>
      <c r="T3932" s="31" t="s">
        <v>45</v>
      </c>
      <c r="U3932" s="41" t="s">
        <v>46</v>
      </c>
      <c r="V3932" s="42">
        <v>377574.98</v>
      </c>
      <c r="W3932" s="43">
        <v>377574.98</v>
      </c>
      <c r="X3932" s="38">
        <v>0</v>
      </c>
      <c r="Y3932" s="38">
        <v>0</v>
      </c>
      <c r="Z3932" s="38">
        <v>0</v>
      </c>
      <c r="AA3932" s="38">
        <v>0</v>
      </c>
      <c r="AB3932" s="38">
        <v>0</v>
      </c>
      <c r="AC3932" s="38">
        <v>0</v>
      </c>
      <c r="AD3932" s="38" t="s">
        <v>47</v>
      </c>
    </row>
    <row r="3933" spans="1:30" s="27" customFormat="1" ht="15" customHeight="1" x14ac:dyDescent="0.25">
      <c r="A3933" s="28" t="s">
        <v>39</v>
      </c>
      <c r="B3933" s="28" t="s">
        <v>3987</v>
      </c>
      <c r="C3933" s="85">
        <v>42767</v>
      </c>
      <c r="D3933" s="29">
        <f>+VLOOKUP(B3933,'[2]HG-Mexico by Contract'!$B$8:$G$4512,6,FALSE)</f>
        <v>315701</v>
      </c>
      <c r="E3933" s="29"/>
      <c r="F3933" s="28" t="s">
        <v>41</v>
      </c>
      <c r="G3933" s="28" t="s">
        <v>42</v>
      </c>
      <c r="H3933" s="28" t="s">
        <v>44</v>
      </c>
      <c r="I3933" s="31">
        <v>432831.79</v>
      </c>
      <c r="J3933" s="32">
        <f t="shared" si="183"/>
        <v>432831.79</v>
      </c>
      <c r="K3933" s="31">
        <v>0</v>
      </c>
      <c r="L3933" s="31">
        <v>0</v>
      </c>
      <c r="M3933" s="31">
        <v>0</v>
      </c>
      <c r="N3933" s="31">
        <v>0</v>
      </c>
      <c r="O3933" s="33">
        <f t="shared" si="184"/>
        <v>0</v>
      </c>
      <c r="P3933" s="34" t="str">
        <f t="shared" si="185"/>
        <v>1-30</v>
      </c>
      <c r="Q3933" s="35" t="str">
        <f>+VLOOKUP(B3933,'[2]PORTAFOLIO JAN17'!$B$7:$T$4941,19,FALSE)</f>
        <v>MEXICO</v>
      </c>
      <c r="R3933" s="31">
        <v>0</v>
      </c>
      <c r="S3933" s="31">
        <v>0</v>
      </c>
      <c r="T3933" s="31" t="s">
        <v>45</v>
      </c>
      <c r="U3933" s="36" t="s">
        <v>46</v>
      </c>
      <c r="V3933" s="37">
        <v>432831.79</v>
      </c>
      <c r="W3933" s="38">
        <v>432831.79</v>
      </c>
      <c r="X3933" s="38">
        <v>0</v>
      </c>
      <c r="Y3933" s="38">
        <v>0</v>
      </c>
      <c r="Z3933" s="38">
        <v>0</v>
      </c>
      <c r="AA3933" s="38">
        <v>0</v>
      </c>
      <c r="AB3933" s="38">
        <v>0</v>
      </c>
      <c r="AC3933" s="38">
        <v>0</v>
      </c>
      <c r="AD3933" s="38" t="s">
        <v>47</v>
      </c>
    </row>
    <row r="3934" spans="1:30" s="27" customFormat="1" ht="15" customHeight="1" x14ac:dyDescent="0.25">
      <c r="A3934" s="39" t="s">
        <v>39</v>
      </c>
      <c r="B3934" s="39" t="s">
        <v>3988</v>
      </c>
      <c r="C3934" s="86">
        <v>42767</v>
      </c>
      <c r="D3934" s="29">
        <f>+VLOOKUP(B3934,'[2]HG-Mexico by Contract'!$B$8:$G$4512,6,FALSE)</f>
        <v>315701</v>
      </c>
      <c r="E3934" s="29"/>
      <c r="F3934" s="39" t="s">
        <v>41</v>
      </c>
      <c r="G3934" s="39" t="s">
        <v>42</v>
      </c>
      <c r="H3934" s="39" t="s">
        <v>44</v>
      </c>
      <c r="I3934" s="40">
        <v>103387.59</v>
      </c>
      <c r="J3934" s="32">
        <f t="shared" si="183"/>
        <v>103387.59</v>
      </c>
      <c r="K3934" s="31">
        <v>0</v>
      </c>
      <c r="L3934" s="31">
        <v>0</v>
      </c>
      <c r="M3934" s="31">
        <v>0</v>
      </c>
      <c r="N3934" s="31">
        <v>0</v>
      </c>
      <c r="O3934" s="33">
        <f t="shared" si="184"/>
        <v>0</v>
      </c>
      <c r="P3934" s="34" t="str">
        <f t="shared" si="185"/>
        <v>1-30</v>
      </c>
      <c r="Q3934" s="35" t="str">
        <f>+VLOOKUP(B3934,'[2]PORTAFOLIO JAN17'!$B$7:$T$4941,19,FALSE)</f>
        <v>MEXICO</v>
      </c>
      <c r="R3934" s="31">
        <v>0</v>
      </c>
      <c r="S3934" s="31">
        <v>0</v>
      </c>
      <c r="T3934" s="31" t="s">
        <v>45</v>
      </c>
      <c r="U3934" s="41" t="s">
        <v>46</v>
      </c>
      <c r="V3934" s="42">
        <v>103387.59</v>
      </c>
      <c r="W3934" s="43">
        <v>103387.59</v>
      </c>
      <c r="X3934" s="38">
        <v>0</v>
      </c>
      <c r="Y3934" s="38">
        <v>0</v>
      </c>
      <c r="Z3934" s="38">
        <v>0</v>
      </c>
      <c r="AA3934" s="38">
        <v>0</v>
      </c>
      <c r="AB3934" s="38">
        <v>0</v>
      </c>
      <c r="AC3934" s="38">
        <v>0</v>
      </c>
      <c r="AD3934" s="38" t="s">
        <v>47</v>
      </c>
    </row>
    <row r="3935" spans="1:30" s="27" customFormat="1" ht="15" customHeight="1" x14ac:dyDescent="0.25">
      <c r="A3935" s="28" t="s">
        <v>39</v>
      </c>
      <c r="B3935" s="28" t="s">
        <v>3989</v>
      </c>
      <c r="C3935" s="85">
        <v>42767</v>
      </c>
      <c r="D3935" s="29">
        <f>+VLOOKUP(B3935,'[2]HG-Mexico by Contract'!$B$8:$G$4512,6,FALSE)</f>
        <v>315701</v>
      </c>
      <c r="E3935" s="29"/>
      <c r="F3935" s="28" t="s">
        <v>41</v>
      </c>
      <c r="G3935" s="28" t="s">
        <v>42</v>
      </c>
      <c r="H3935" s="28" t="s">
        <v>44</v>
      </c>
      <c r="I3935" s="31">
        <v>92375.89</v>
      </c>
      <c r="J3935" s="32">
        <f t="shared" si="183"/>
        <v>92375.89</v>
      </c>
      <c r="K3935" s="31">
        <v>0</v>
      </c>
      <c r="L3935" s="31">
        <v>0</v>
      </c>
      <c r="M3935" s="31">
        <v>0</v>
      </c>
      <c r="N3935" s="31">
        <v>0</v>
      </c>
      <c r="O3935" s="33">
        <f t="shared" si="184"/>
        <v>0</v>
      </c>
      <c r="P3935" s="34" t="str">
        <f t="shared" si="185"/>
        <v>1-30</v>
      </c>
      <c r="Q3935" s="35" t="str">
        <f>+VLOOKUP(B3935,'[2]PORTAFOLIO JAN17'!$B$7:$T$4941,19,FALSE)</f>
        <v>MEXICO</v>
      </c>
      <c r="R3935" s="31">
        <v>0</v>
      </c>
      <c r="S3935" s="31">
        <v>0</v>
      </c>
      <c r="T3935" s="31" t="s">
        <v>45</v>
      </c>
      <c r="U3935" s="36" t="s">
        <v>46</v>
      </c>
      <c r="V3935" s="37">
        <v>92375.89</v>
      </c>
      <c r="W3935" s="38">
        <v>92375.89</v>
      </c>
      <c r="X3935" s="38">
        <v>0</v>
      </c>
      <c r="Y3935" s="38">
        <v>0</v>
      </c>
      <c r="Z3935" s="38">
        <v>0</v>
      </c>
      <c r="AA3935" s="38">
        <v>0</v>
      </c>
      <c r="AB3935" s="38">
        <v>0</v>
      </c>
      <c r="AC3935" s="38">
        <v>0</v>
      </c>
      <c r="AD3935" s="38" t="s">
        <v>47</v>
      </c>
    </row>
    <row r="3936" spans="1:30" s="27" customFormat="1" ht="15" customHeight="1" x14ac:dyDescent="0.25">
      <c r="A3936" s="39" t="s">
        <v>39</v>
      </c>
      <c r="B3936" s="39" t="s">
        <v>3990</v>
      </c>
      <c r="C3936" s="86">
        <v>42767</v>
      </c>
      <c r="D3936" s="29">
        <f>+VLOOKUP(B3936,'[2]HG-Mexico by Contract'!$B$8:$G$4512,6,FALSE)</f>
        <v>315701</v>
      </c>
      <c r="E3936" s="29"/>
      <c r="F3936" s="39" t="s">
        <v>41</v>
      </c>
      <c r="G3936" s="39" t="s">
        <v>42</v>
      </c>
      <c r="H3936" s="39" t="s">
        <v>44</v>
      </c>
      <c r="I3936" s="40">
        <v>174863.94</v>
      </c>
      <c r="J3936" s="32">
        <f t="shared" si="183"/>
        <v>174863.94</v>
      </c>
      <c r="K3936" s="31">
        <v>0</v>
      </c>
      <c r="L3936" s="31">
        <v>0</v>
      </c>
      <c r="M3936" s="31">
        <v>0</v>
      </c>
      <c r="N3936" s="31">
        <v>0</v>
      </c>
      <c r="O3936" s="33">
        <f t="shared" si="184"/>
        <v>0</v>
      </c>
      <c r="P3936" s="34" t="str">
        <f t="shared" si="185"/>
        <v>1-30</v>
      </c>
      <c r="Q3936" s="35" t="str">
        <f>+VLOOKUP(B3936,'[2]PORTAFOLIO JAN17'!$B$7:$T$4941,19,FALSE)</f>
        <v>MEXICO</v>
      </c>
      <c r="R3936" s="31">
        <v>0</v>
      </c>
      <c r="S3936" s="31">
        <v>0</v>
      </c>
      <c r="T3936" s="31" t="s">
        <v>45</v>
      </c>
      <c r="U3936" s="41" t="s">
        <v>46</v>
      </c>
      <c r="V3936" s="42">
        <v>174863.94</v>
      </c>
      <c r="W3936" s="43">
        <v>174863.94</v>
      </c>
      <c r="X3936" s="38">
        <v>0</v>
      </c>
      <c r="Y3936" s="38">
        <v>0</v>
      </c>
      <c r="Z3936" s="38">
        <v>0</v>
      </c>
      <c r="AA3936" s="38">
        <v>0</v>
      </c>
      <c r="AB3936" s="38">
        <v>0</v>
      </c>
      <c r="AC3936" s="38">
        <v>0</v>
      </c>
      <c r="AD3936" s="38" t="s">
        <v>47</v>
      </c>
    </row>
    <row r="3937" spans="1:31" s="27" customFormat="1" ht="15" customHeight="1" x14ac:dyDescent="0.25">
      <c r="A3937" s="28" t="s">
        <v>39</v>
      </c>
      <c r="B3937" s="28" t="s">
        <v>3991</v>
      </c>
      <c r="C3937" s="85">
        <v>42767</v>
      </c>
      <c r="D3937" s="29">
        <f>+VLOOKUP(B3937,'[2]HG-Mexico by Contract'!$B$8:$G$4512,6,FALSE)</f>
        <v>313002</v>
      </c>
      <c r="E3937" s="29"/>
      <c r="F3937" s="28" t="s">
        <v>62</v>
      </c>
      <c r="G3937" s="28" t="s">
        <v>42</v>
      </c>
      <c r="H3937" s="28" t="s">
        <v>44</v>
      </c>
      <c r="I3937" s="31">
        <v>458150.31</v>
      </c>
      <c r="J3937" s="32">
        <f t="shared" si="183"/>
        <v>458150.31</v>
      </c>
      <c r="K3937" s="31">
        <v>0</v>
      </c>
      <c r="L3937" s="31">
        <v>0</v>
      </c>
      <c r="M3937" s="31">
        <v>0</v>
      </c>
      <c r="N3937" s="31">
        <v>0</v>
      </c>
      <c r="O3937" s="33">
        <f t="shared" si="184"/>
        <v>0</v>
      </c>
      <c r="P3937" s="34" t="str">
        <f t="shared" si="185"/>
        <v>1-30</v>
      </c>
      <c r="Q3937" s="35" t="str">
        <f>+VLOOKUP(B3937,'[2]PORTAFOLIO JAN17'!$B$7:$T$4941,19,FALSE)</f>
        <v>HONDURAS</v>
      </c>
      <c r="R3937" s="31">
        <v>0</v>
      </c>
      <c r="S3937" s="31">
        <v>0</v>
      </c>
      <c r="T3937" s="31" t="s">
        <v>45</v>
      </c>
      <c r="U3937" s="36" t="s">
        <v>46</v>
      </c>
      <c r="V3937" s="37">
        <v>458150.31</v>
      </c>
      <c r="W3937" s="38">
        <v>458150.31</v>
      </c>
      <c r="X3937" s="38">
        <v>0</v>
      </c>
      <c r="Y3937" s="38">
        <v>0</v>
      </c>
      <c r="Z3937" s="38">
        <v>0</v>
      </c>
      <c r="AA3937" s="38">
        <v>0</v>
      </c>
      <c r="AB3937" s="38">
        <v>0</v>
      </c>
      <c r="AC3937" s="38">
        <v>0</v>
      </c>
      <c r="AD3937" s="38" t="s">
        <v>47</v>
      </c>
    </row>
    <row r="3938" spans="1:31" s="27" customFormat="1" ht="15" customHeight="1" x14ac:dyDescent="0.25">
      <c r="A3938" s="39" t="s">
        <v>39</v>
      </c>
      <c r="B3938" s="39" t="s">
        <v>3992</v>
      </c>
      <c r="C3938" s="86">
        <v>42767</v>
      </c>
      <c r="D3938" s="29">
        <f>+VLOOKUP(B3938,'[2]HG-Mexico by Contract'!$B$8:$G$4512,6,FALSE)</f>
        <v>319975</v>
      </c>
      <c r="E3938" s="29"/>
      <c r="F3938" s="39" t="s">
        <v>41</v>
      </c>
      <c r="G3938" s="39" t="s">
        <v>42</v>
      </c>
      <c r="H3938" s="39" t="s">
        <v>44</v>
      </c>
      <c r="I3938" s="40">
        <v>128224.03</v>
      </c>
      <c r="J3938" s="32">
        <f t="shared" si="183"/>
        <v>128224.03</v>
      </c>
      <c r="K3938" s="31">
        <v>0</v>
      </c>
      <c r="L3938" s="31">
        <v>0</v>
      </c>
      <c r="M3938" s="31">
        <v>0</v>
      </c>
      <c r="N3938" s="31">
        <v>128224.03</v>
      </c>
      <c r="O3938" s="33">
        <f t="shared" si="184"/>
        <v>128224.03</v>
      </c>
      <c r="P3938" s="34" t="str">
        <f t="shared" si="185"/>
        <v>120+</v>
      </c>
      <c r="Q3938" s="35" t="str">
        <f>+VLOOKUP(B3938,'[2]PORTAFOLIO JAN17'!$B$7:$T$4941,19,FALSE)</f>
        <v>MEXICO</v>
      </c>
      <c r="R3938" s="31">
        <v>0</v>
      </c>
      <c r="S3938" s="31">
        <v>0</v>
      </c>
      <c r="T3938" s="31">
        <v>128224.03</v>
      </c>
      <c r="U3938" s="41" t="s">
        <v>46</v>
      </c>
      <c r="V3938" s="42">
        <v>128224.03</v>
      </c>
      <c r="W3938" s="43">
        <v>0</v>
      </c>
      <c r="X3938" s="38">
        <v>0</v>
      </c>
      <c r="Y3938" s="38">
        <v>0</v>
      </c>
      <c r="Z3938" s="38">
        <v>0</v>
      </c>
      <c r="AA3938" s="38">
        <v>128224.03</v>
      </c>
      <c r="AB3938" s="38">
        <v>0</v>
      </c>
      <c r="AC3938" s="38">
        <v>0</v>
      </c>
      <c r="AD3938" s="38">
        <v>128224.03</v>
      </c>
    </row>
    <row r="3939" spans="1:31" s="27" customFormat="1" ht="15" customHeight="1" x14ac:dyDescent="0.25">
      <c r="A3939" s="28" t="s">
        <v>39</v>
      </c>
      <c r="B3939" s="28" t="s">
        <v>3993</v>
      </c>
      <c r="C3939" s="85">
        <v>42767</v>
      </c>
      <c r="D3939" s="29">
        <f>+VLOOKUP(B3939,'[2]HG-Mexico by Contract'!$B$8:$G$4512,6,FALSE)</f>
        <v>314376</v>
      </c>
      <c r="E3939" s="29"/>
      <c r="F3939" s="28" t="s">
        <v>41</v>
      </c>
      <c r="G3939" s="28" t="s">
        <v>42</v>
      </c>
      <c r="H3939" s="28" t="s">
        <v>44</v>
      </c>
      <c r="I3939" s="31">
        <v>122892.45</v>
      </c>
      <c r="J3939" s="32">
        <f t="shared" si="183"/>
        <v>122892.45</v>
      </c>
      <c r="K3939" s="31">
        <v>0</v>
      </c>
      <c r="L3939" s="31">
        <v>0</v>
      </c>
      <c r="M3939" s="31">
        <v>0</v>
      </c>
      <c r="N3939" s="31">
        <v>0</v>
      </c>
      <c r="O3939" s="33">
        <f t="shared" si="184"/>
        <v>0</v>
      </c>
      <c r="P3939" s="34" t="str">
        <f t="shared" si="185"/>
        <v>1-30</v>
      </c>
      <c r="Q3939" s="35" t="str">
        <f>+VLOOKUP(B3939,'[2]PORTAFOLIO JAN17'!$B$7:$T$4941,19,FALSE)</f>
        <v>COSTA RICA</v>
      </c>
      <c r="R3939" s="31">
        <v>0</v>
      </c>
      <c r="S3939" s="31">
        <v>0</v>
      </c>
      <c r="T3939" s="31" t="s">
        <v>45</v>
      </c>
      <c r="U3939" s="36" t="s">
        <v>46</v>
      </c>
      <c r="V3939" s="37">
        <v>122892.45</v>
      </c>
      <c r="W3939" s="38">
        <v>122892.45</v>
      </c>
      <c r="X3939" s="38">
        <v>0</v>
      </c>
      <c r="Y3939" s="38">
        <v>0</v>
      </c>
      <c r="Z3939" s="38">
        <v>0</v>
      </c>
      <c r="AA3939" s="38">
        <v>0</v>
      </c>
      <c r="AB3939" s="38">
        <v>0</v>
      </c>
      <c r="AC3939" s="38">
        <v>0</v>
      </c>
      <c r="AD3939" s="38" t="s">
        <v>47</v>
      </c>
    </row>
    <row r="3940" spans="1:31" s="27" customFormat="1" ht="15" customHeight="1" x14ac:dyDescent="0.25">
      <c r="A3940" s="39" t="s">
        <v>39</v>
      </c>
      <c r="B3940" s="39" t="s">
        <v>3994</v>
      </c>
      <c r="C3940" s="86">
        <v>42767</v>
      </c>
      <c r="D3940" s="29">
        <f>+VLOOKUP(B3940,'[2]HG-Mexico by Contract'!$B$8:$G$4512,6,FALSE)</f>
        <v>378290</v>
      </c>
      <c r="E3940" s="29"/>
      <c r="F3940" s="39" t="s">
        <v>41</v>
      </c>
      <c r="G3940" s="39" t="s">
        <v>42</v>
      </c>
      <c r="H3940" s="39" t="s">
        <v>63</v>
      </c>
      <c r="I3940" s="40">
        <v>102177.74</v>
      </c>
      <c r="J3940" s="32">
        <f t="shared" si="183"/>
        <v>5132.3878807655892</v>
      </c>
      <c r="K3940" s="31">
        <v>0</v>
      </c>
      <c r="L3940" s="31">
        <v>0</v>
      </c>
      <c r="M3940" s="31">
        <v>0</v>
      </c>
      <c r="N3940" s="31">
        <v>102177.74</v>
      </c>
      <c r="O3940" s="33">
        <f t="shared" si="184"/>
        <v>102177.74</v>
      </c>
      <c r="P3940" s="34" t="str">
        <f t="shared" si="185"/>
        <v>120+</v>
      </c>
      <c r="Q3940" s="35" t="str">
        <f>+VLOOKUP(B3940,'[2]PORTAFOLIO JAN17'!$B$7:$T$4941,19,FALSE)</f>
        <v>MEXICO</v>
      </c>
      <c r="R3940" s="31">
        <v>0</v>
      </c>
      <c r="S3940" s="31">
        <v>0</v>
      </c>
      <c r="T3940" s="31">
        <v>102177.74</v>
      </c>
      <c r="U3940" s="41" t="s">
        <v>64</v>
      </c>
      <c r="V3940" s="42">
        <v>5132.3878801999999</v>
      </c>
      <c r="W3940" s="43">
        <v>0</v>
      </c>
      <c r="X3940" s="38">
        <v>0</v>
      </c>
      <c r="Y3940" s="38">
        <v>0</v>
      </c>
      <c r="Z3940" s="38">
        <v>0</v>
      </c>
      <c r="AA3940" s="38">
        <v>5132.3878801999999</v>
      </c>
      <c r="AB3940" s="38">
        <v>0</v>
      </c>
      <c r="AC3940" s="38">
        <v>0</v>
      </c>
      <c r="AD3940" s="38">
        <v>5132.3878801999999</v>
      </c>
    </row>
    <row r="3941" spans="1:31" s="27" customFormat="1" ht="15" customHeight="1" x14ac:dyDescent="0.25">
      <c r="A3941" s="28" t="s">
        <v>39</v>
      </c>
      <c r="B3941" s="28" t="s">
        <v>3995</v>
      </c>
      <c r="C3941" s="85">
        <v>42767</v>
      </c>
      <c r="D3941" s="29">
        <f>+VLOOKUP(B3941,'[2]HG-Mexico by Contract'!$B$8:$G$4512,6,FALSE)</f>
        <v>309082</v>
      </c>
      <c r="E3941" s="29"/>
      <c r="F3941" s="28" t="s">
        <v>41</v>
      </c>
      <c r="G3941" s="28" t="s">
        <v>42</v>
      </c>
      <c r="H3941" s="28" t="s">
        <v>44</v>
      </c>
      <c r="I3941" s="31">
        <v>10979.97</v>
      </c>
      <c r="J3941" s="32">
        <f t="shared" si="183"/>
        <v>10979.97</v>
      </c>
      <c r="K3941" s="31">
        <v>0</v>
      </c>
      <c r="L3941" s="31">
        <v>0</v>
      </c>
      <c r="M3941" s="31">
        <v>0</v>
      </c>
      <c r="N3941" s="31">
        <v>10979.97</v>
      </c>
      <c r="O3941" s="33">
        <f t="shared" si="184"/>
        <v>10979.97</v>
      </c>
      <c r="P3941" s="34" t="str">
        <f t="shared" si="185"/>
        <v>120+</v>
      </c>
      <c r="Q3941" s="35" t="str">
        <f>+VLOOKUP(B3941,'[2]PORTAFOLIO JAN17'!$B$7:$T$4941,19,FALSE)</f>
        <v>GUATEMALA</v>
      </c>
      <c r="R3941" s="31">
        <v>0</v>
      </c>
      <c r="S3941" s="31">
        <v>0</v>
      </c>
      <c r="T3941" s="31">
        <v>10979.97</v>
      </c>
      <c r="U3941" s="36" t="s">
        <v>46</v>
      </c>
      <c r="V3941" s="37">
        <v>10979.97</v>
      </c>
      <c r="W3941" s="38">
        <v>0</v>
      </c>
      <c r="X3941" s="38">
        <v>0</v>
      </c>
      <c r="Y3941" s="38">
        <v>0</v>
      </c>
      <c r="Z3941" s="38">
        <v>0</v>
      </c>
      <c r="AA3941" s="38">
        <v>10979.97</v>
      </c>
      <c r="AB3941" s="38">
        <v>0</v>
      </c>
      <c r="AC3941" s="38">
        <v>0</v>
      </c>
      <c r="AD3941" s="38">
        <v>10979.97</v>
      </c>
    </row>
    <row r="3942" spans="1:31" s="27" customFormat="1" ht="15" customHeight="1" x14ac:dyDescent="0.25">
      <c r="A3942" s="39" t="s">
        <v>39</v>
      </c>
      <c r="B3942" s="39" t="s">
        <v>3996</v>
      </c>
      <c r="C3942" s="86">
        <v>42767</v>
      </c>
      <c r="D3942" s="29">
        <f>+VLOOKUP(B3942,'[2]HG-Mexico by Contract'!$B$8:$G$4512,6,FALSE)</f>
        <v>378290</v>
      </c>
      <c r="E3942" s="29"/>
      <c r="F3942" s="39" t="s">
        <v>41</v>
      </c>
      <c r="G3942" s="39" t="s">
        <v>42</v>
      </c>
      <c r="H3942" s="39" t="s">
        <v>63</v>
      </c>
      <c r="I3942" s="40">
        <v>109971.46</v>
      </c>
      <c r="J3942" s="32">
        <f t="shared" si="183"/>
        <v>5523.8664364087299</v>
      </c>
      <c r="K3942" s="31">
        <v>0</v>
      </c>
      <c r="L3942" s="31">
        <v>0</v>
      </c>
      <c r="M3942" s="31">
        <v>0</v>
      </c>
      <c r="N3942" s="31">
        <v>109971.46</v>
      </c>
      <c r="O3942" s="33">
        <f t="shared" si="184"/>
        <v>109971.46</v>
      </c>
      <c r="P3942" s="34" t="str">
        <f t="shared" si="185"/>
        <v>120+</v>
      </c>
      <c r="Q3942" s="35" t="str">
        <f>+VLOOKUP(B3942,'[2]PORTAFOLIO JAN17'!$B$7:$T$4941,19,FALSE)</f>
        <v>MEXICO</v>
      </c>
      <c r="R3942" s="31">
        <v>0</v>
      </c>
      <c r="S3942" s="31">
        <v>0</v>
      </c>
      <c r="T3942" s="31">
        <v>109971.46</v>
      </c>
      <c r="U3942" s="41" t="s">
        <v>64</v>
      </c>
      <c r="V3942" s="42">
        <v>5523.8664357999996</v>
      </c>
      <c r="W3942" s="43">
        <v>0</v>
      </c>
      <c r="X3942" s="38">
        <v>0</v>
      </c>
      <c r="Y3942" s="38">
        <v>0</v>
      </c>
      <c r="Z3942" s="38">
        <v>0</v>
      </c>
      <c r="AA3942" s="38">
        <v>5523.8664357999996</v>
      </c>
      <c r="AB3942" s="38">
        <v>0</v>
      </c>
      <c r="AC3942" s="38">
        <v>0</v>
      </c>
      <c r="AD3942" s="38">
        <v>5523.8664357999996</v>
      </c>
    </row>
    <row r="3943" spans="1:31" s="27" customFormat="1" ht="15" customHeight="1" x14ac:dyDescent="0.25">
      <c r="A3943" s="28" t="s">
        <v>39</v>
      </c>
      <c r="B3943" s="28" t="s">
        <v>3997</v>
      </c>
      <c r="C3943" s="85">
        <v>42767</v>
      </c>
      <c r="D3943" s="29">
        <f>+VLOOKUP(B3943,'[2]HG-Mexico by Contract'!$B$8:$G$4512,6,FALSE)</f>
        <v>316353</v>
      </c>
      <c r="E3943" s="29"/>
      <c r="F3943" s="28" t="s">
        <v>41</v>
      </c>
      <c r="G3943" s="28" t="s">
        <v>42</v>
      </c>
      <c r="H3943" s="28" t="s">
        <v>63</v>
      </c>
      <c r="I3943" s="31">
        <v>209307.91</v>
      </c>
      <c r="J3943" s="32">
        <f t="shared" si="183"/>
        <v>10513.536320458592</v>
      </c>
      <c r="K3943" s="31">
        <v>0</v>
      </c>
      <c r="L3943" s="31">
        <v>0</v>
      </c>
      <c r="M3943" s="31">
        <v>0</v>
      </c>
      <c r="N3943" s="31">
        <v>209307.91</v>
      </c>
      <c r="O3943" s="33">
        <f t="shared" si="184"/>
        <v>209307.91</v>
      </c>
      <c r="P3943" s="34" t="str">
        <f t="shared" si="185"/>
        <v>120+</v>
      </c>
      <c r="Q3943" s="35" t="str">
        <f>+VLOOKUP(B3943,'[2]PORTAFOLIO JAN17'!$B$7:$T$4941,19,FALSE)</f>
        <v>MEXICO</v>
      </c>
      <c r="R3943" s="31">
        <v>0</v>
      </c>
      <c r="S3943" s="31">
        <v>0</v>
      </c>
      <c r="T3943" s="31">
        <v>-56740.86</v>
      </c>
      <c r="U3943" s="36" t="s">
        <v>64</v>
      </c>
      <c r="V3943" s="37">
        <v>-2850.0933977999998</v>
      </c>
      <c r="W3943" s="38">
        <v>0</v>
      </c>
      <c r="X3943" s="38">
        <v>0</v>
      </c>
      <c r="Y3943" s="38">
        <v>0</v>
      </c>
      <c r="Z3943" s="38">
        <v>0</v>
      </c>
      <c r="AA3943" s="38">
        <v>-2850.0933977999998</v>
      </c>
      <c r="AB3943" s="38">
        <v>0</v>
      </c>
      <c r="AC3943" s="38">
        <v>0</v>
      </c>
      <c r="AD3943" s="38">
        <v>-2850.0933977999998</v>
      </c>
      <c r="AE3943" s="27" t="s">
        <v>78</v>
      </c>
    </row>
    <row r="3944" spans="1:31" s="27" customFormat="1" ht="15" customHeight="1" x14ac:dyDescent="0.25">
      <c r="A3944" s="39" t="s">
        <v>39</v>
      </c>
      <c r="B3944" s="39" t="s">
        <v>3998</v>
      </c>
      <c r="C3944" s="86">
        <v>42767</v>
      </c>
      <c r="D3944" s="29">
        <f>+VLOOKUP(B3944,'[2]HG-Mexico by Contract'!$B$8:$G$4512,6,FALSE)</f>
        <v>316353</v>
      </c>
      <c r="E3944" s="29"/>
      <c r="F3944" s="39" t="s">
        <v>41</v>
      </c>
      <c r="G3944" s="39" t="s">
        <v>42</v>
      </c>
      <c r="H3944" s="39" t="s">
        <v>63</v>
      </c>
      <c r="I3944" s="40">
        <v>265305</v>
      </c>
      <c r="J3944" s="32">
        <f t="shared" si="183"/>
        <v>13326.270151468554</v>
      </c>
      <c r="K3944" s="31">
        <v>0</v>
      </c>
      <c r="L3944" s="31">
        <v>0</v>
      </c>
      <c r="M3944" s="31">
        <v>0</v>
      </c>
      <c r="N3944" s="40">
        <v>265305</v>
      </c>
      <c r="O3944" s="33">
        <f t="shared" si="184"/>
        <v>265305</v>
      </c>
      <c r="P3944" s="34" t="str">
        <f t="shared" si="185"/>
        <v>120+</v>
      </c>
      <c r="Q3944" s="35" t="str">
        <f>+VLOOKUP(B3944,'[2]PORTAFOLIO JAN17'!$B$7:$T$4941,19,FALSE)</f>
        <v>MEXICO</v>
      </c>
      <c r="R3944" s="31">
        <v>0</v>
      </c>
      <c r="S3944" s="31">
        <v>0</v>
      </c>
      <c r="T3944" s="31">
        <v>-95391.6</v>
      </c>
      <c r="U3944" s="41" t="s">
        <v>64</v>
      </c>
      <c r="V3944" s="42">
        <v>-4791.5200679999998</v>
      </c>
      <c r="W3944" s="43">
        <v>0</v>
      </c>
      <c r="X3944" s="38">
        <v>0</v>
      </c>
      <c r="Y3944" s="38">
        <v>0</v>
      </c>
      <c r="Z3944" s="38">
        <v>0</v>
      </c>
      <c r="AA3944" s="38">
        <v>-4791.5200679999998</v>
      </c>
      <c r="AB3944" s="38">
        <v>0</v>
      </c>
      <c r="AC3944" s="38">
        <v>0</v>
      </c>
      <c r="AD3944" s="38">
        <v>-4791.5200679999998</v>
      </c>
      <c r="AE3944" s="27" t="s">
        <v>78</v>
      </c>
    </row>
    <row r="3945" spans="1:31" s="27" customFormat="1" ht="15" customHeight="1" x14ac:dyDescent="0.25">
      <c r="A3945" s="28" t="s">
        <v>39</v>
      </c>
      <c r="B3945" s="28" t="s">
        <v>3999</v>
      </c>
      <c r="C3945" s="85">
        <v>42767</v>
      </c>
      <c r="D3945" s="29">
        <f>+VLOOKUP(B3945,'[2]HG-Mexico by Contract'!$B$8:$G$4512,6,FALSE)</f>
        <v>316353</v>
      </c>
      <c r="E3945" s="29"/>
      <c r="F3945" s="28" t="s">
        <v>41</v>
      </c>
      <c r="G3945" s="28" t="s">
        <v>42</v>
      </c>
      <c r="H3945" s="28" t="s">
        <v>63</v>
      </c>
      <c r="I3945" s="31">
        <v>140202.43</v>
      </c>
      <c r="J3945" s="32">
        <f t="shared" si="183"/>
        <v>7042.3680596760687</v>
      </c>
      <c r="K3945" s="31">
        <v>0</v>
      </c>
      <c r="L3945" s="31">
        <v>0</v>
      </c>
      <c r="M3945" s="31">
        <v>0</v>
      </c>
      <c r="N3945" s="31">
        <v>140202.43</v>
      </c>
      <c r="O3945" s="33">
        <f t="shared" si="184"/>
        <v>140202.43</v>
      </c>
      <c r="P3945" s="34" t="str">
        <f t="shared" si="185"/>
        <v>120+</v>
      </c>
      <c r="Q3945" s="35" t="str">
        <f>+VLOOKUP(B3945,'[2]PORTAFOLIO JAN17'!$B$7:$T$4941,19,FALSE)</f>
        <v>MEXICO</v>
      </c>
      <c r="R3945" s="31">
        <v>0</v>
      </c>
      <c r="S3945" s="31">
        <v>0</v>
      </c>
      <c r="T3945" s="31">
        <v>-115486.66</v>
      </c>
      <c r="U3945" s="36" t="s">
        <v>64</v>
      </c>
      <c r="V3945" s="37">
        <v>-5800.8949318000004</v>
      </c>
      <c r="W3945" s="38">
        <v>0</v>
      </c>
      <c r="X3945" s="38">
        <v>0</v>
      </c>
      <c r="Y3945" s="38">
        <v>0</v>
      </c>
      <c r="Z3945" s="38">
        <v>0</v>
      </c>
      <c r="AA3945" s="38">
        <v>-5800.8949318000004</v>
      </c>
      <c r="AB3945" s="38">
        <v>0</v>
      </c>
      <c r="AC3945" s="38">
        <v>0</v>
      </c>
      <c r="AD3945" s="38">
        <v>-5800.8949318000004</v>
      </c>
      <c r="AE3945" s="27" t="s">
        <v>78</v>
      </c>
    </row>
    <row r="3946" spans="1:31" s="27" customFormat="1" ht="15" customHeight="1" x14ac:dyDescent="0.25">
      <c r="A3946" s="39" t="s">
        <v>39</v>
      </c>
      <c r="B3946" s="39" t="s">
        <v>4000</v>
      </c>
      <c r="C3946" s="86">
        <v>42767</v>
      </c>
      <c r="D3946" s="29">
        <f>+VLOOKUP(B3946,'[2]HG-Mexico by Contract'!$B$8:$G$4512,6,FALSE)</f>
        <v>314376</v>
      </c>
      <c r="E3946" s="29"/>
      <c r="F3946" s="39" t="s">
        <v>41</v>
      </c>
      <c r="G3946" s="39" t="s">
        <v>42</v>
      </c>
      <c r="H3946" s="39" t="s">
        <v>44</v>
      </c>
      <c r="I3946" s="40">
        <v>78437.41</v>
      </c>
      <c r="J3946" s="32">
        <f t="shared" si="183"/>
        <v>78437.41</v>
      </c>
      <c r="K3946" s="31">
        <v>0</v>
      </c>
      <c r="L3946" s="31">
        <v>0</v>
      </c>
      <c r="M3946" s="31">
        <v>0</v>
      </c>
      <c r="N3946" s="31">
        <v>0</v>
      </c>
      <c r="O3946" s="33">
        <f t="shared" si="184"/>
        <v>0</v>
      </c>
      <c r="P3946" s="34" t="str">
        <f t="shared" si="185"/>
        <v>1-30</v>
      </c>
      <c r="Q3946" s="35" t="str">
        <f>+VLOOKUP(B3946,'[2]PORTAFOLIO JAN17'!$B$7:$T$4941,19,FALSE)</f>
        <v>COSTA RICA</v>
      </c>
      <c r="R3946" s="31">
        <v>0</v>
      </c>
      <c r="S3946" s="31">
        <v>0</v>
      </c>
      <c r="T3946" s="31" t="s">
        <v>45</v>
      </c>
      <c r="U3946" s="41" t="s">
        <v>46</v>
      </c>
      <c r="V3946" s="42">
        <v>78437.41</v>
      </c>
      <c r="W3946" s="43">
        <v>78437.41</v>
      </c>
      <c r="X3946" s="38">
        <v>0</v>
      </c>
      <c r="Y3946" s="38">
        <v>0</v>
      </c>
      <c r="Z3946" s="38">
        <v>0</v>
      </c>
      <c r="AA3946" s="38">
        <v>0</v>
      </c>
      <c r="AB3946" s="38">
        <v>0</v>
      </c>
      <c r="AC3946" s="38">
        <v>0</v>
      </c>
      <c r="AD3946" s="38" t="s">
        <v>47</v>
      </c>
    </row>
    <row r="3947" spans="1:31" s="27" customFormat="1" ht="15" customHeight="1" x14ac:dyDescent="0.25">
      <c r="A3947" s="28" t="s">
        <v>39</v>
      </c>
      <c r="B3947" s="28" t="s">
        <v>4001</v>
      </c>
      <c r="C3947" s="85">
        <v>42767</v>
      </c>
      <c r="D3947" s="29">
        <f>+VLOOKUP(B3947,'[2]HG-Mexico by Contract'!$B$8:$G$4512,6,FALSE)</f>
        <v>308401</v>
      </c>
      <c r="E3947" s="29"/>
      <c r="F3947" s="28" t="s">
        <v>41</v>
      </c>
      <c r="G3947" s="28" t="s">
        <v>42</v>
      </c>
      <c r="H3947" s="28" t="s">
        <v>44</v>
      </c>
      <c r="I3947" s="31">
        <v>14553.62</v>
      </c>
      <c r="J3947" s="32">
        <f t="shared" si="183"/>
        <v>14553.62</v>
      </c>
      <c r="K3947" s="31">
        <v>0</v>
      </c>
      <c r="L3947" s="31">
        <v>0</v>
      </c>
      <c r="M3947" s="31">
        <v>0</v>
      </c>
      <c r="N3947" s="31">
        <v>14553.62</v>
      </c>
      <c r="O3947" s="33">
        <f t="shared" si="184"/>
        <v>14553.62</v>
      </c>
      <c r="P3947" s="34" t="str">
        <f t="shared" si="185"/>
        <v>120+</v>
      </c>
      <c r="Q3947" s="35" t="str">
        <f>+VLOOKUP(B3947,'[2]PORTAFOLIO JAN17'!$B$7:$T$4941,19,FALSE)</f>
        <v>COSTA RICA</v>
      </c>
      <c r="R3947" s="31">
        <v>0</v>
      </c>
      <c r="S3947" s="31">
        <v>0</v>
      </c>
      <c r="T3947" s="31">
        <v>14553.62</v>
      </c>
      <c r="U3947" s="36" t="s">
        <v>46</v>
      </c>
      <c r="V3947" s="37">
        <v>14553.62</v>
      </c>
      <c r="W3947" s="38">
        <v>0</v>
      </c>
      <c r="X3947" s="38">
        <v>0</v>
      </c>
      <c r="Y3947" s="38">
        <v>0</v>
      </c>
      <c r="Z3947" s="38">
        <v>0</v>
      </c>
      <c r="AA3947" s="38">
        <v>14553.62</v>
      </c>
      <c r="AB3947" s="38">
        <v>0</v>
      </c>
      <c r="AC3947" s="38">
        <v>0</v>
      </c>
      <c r="AD3947" s="38">
        <v>14553.62</v>
      </c>
    </row>
    <row r="3948" spans="1:31" s="27" customFormat="1" ht="15" customHeight="1" x14ac:dyDescent="0.25">
      <c r="A3948" s="39" t="s">
        <v>39</v>
      </c>
      <c r="B3948" s="39" t="s">
        <v>4002</v>
      </c>
      <c r="C3948" s="86">
        <v>42767</v>
      </c>
      <c r="D3948" s="29">
        <f>+VLOOKUP(B3948,'[2]HG-Mexico by Contract'!$B$8:$G$4512,6,FALSE)</f>
        <v>315481</v>
      </c>
      <c r="E3948" s="29"/>
      <c r="F3948" s="39" t="s">
        <v>41</v>
      </c>
      <c r="G3948" s="39" t="s">
        <v>42</v>
      </c>
      <c r="H3948" s="39" t="s">
        <v>63</v>
      </c>
      <c r="I3948" s="40">
        <v>79868.58</v>
      </c>
      <c r="J3948" s="32">
        <f t="shared" si="183"/>
        <v>4011.7987738421002</v>
      </c>
      <c r="K3948" s="31">
        <v>0</v>
      </c>
      <c r="L3948" s="31">
        <v>0</v>
      </c>
      <c r="M3948" s="31">
        <v>0</v>
      </c>
      <c r="N3948" s="31">
        <v>79868.58</v>
      </c>
      <c r="O3948" s="33">
        <f t="shared" si="184"/>
        <v>79868.58</v>
      </c>
      <c r="P3948" s="34" t="str">
        <f t="shared" si="185"/>
        <v>120+</v>
      </c>
      <c r="Q3948" s="35" t="str">
        <f>+VLOOKUP(B3948,'[2]PORTAFOLIO JAN17'!$B$7:$T$4941,19,FALSE)</f>
        <v>MEXICO</v>
      </c>
      <c r="R3948" s="31">
        <v>0</v>
      </c>
      <c r="S3948" s="31">
        <v>0</v>
      </c>
      <c r="T3948" s="31">
        <v>79868.58</v>
      </c>
      <c r="U3948" s="41" t="s">
        <v>64</v>
      </c>
      <c r="V3948" s="42">
        <v>4011.7987733999998</v>
      </c>
      <c r="W3948" s="43">
        <v>0</v>
      </c>
      <c r="X3948" s="38">
        <v>0</v>
      </c>
      <c r="Y3948" s="38">
        <v>0</v>
      </c>
      <c r="Z3948" s="38">
        <v>0</v>
      </c>
      <c r="AA3948" s="38">
        <v>4011.7987733999998</v>
      </c>
      <c r="AB3948" s="38">
        <v>0</v>
      </c>
      <c r="AC3948" s="38">
        <v>0</v>
      </c>
      <c r="AD3948" s="38">
        <v>4011.7987733999998</v>
      </c>
    </row>
    <row r="3949" spans="1:31" s="27" customFormat="1" ht="15" customHeight="1" x14ac:dyDescent="0.25">
      <c r="A3949" s="28" t="s">
        <v>39</v>
      </c>
      <c r="B3949" s="28" t="s">
        <v>4003</v>
      </c>
      <c r="C3949" s="85">
        <v>42767</v>
      </c>
      <c r="D3949" s="29">
        <f>+VLOOKUP(B3949,'[2]HG-Mexico by Contract'!$B$8:$G$4512,6,FALSE)</f>
        <v>314376</v>
      </c>
      <c r="E3949" s="29"/>
      <c r="F3949" s="28" t="s">
        <v>41</v>
      </c>
      <c r="G3949" s="28" t="s">
        <v>42</v>
      </c>
      <c r="H3949" s="28" t="s">
        <v>44</v>
      </c>
      <c r="I3949" s="31">
        <v>92985.12</v>
      </c>
      <c r="J3949" s="32">
        <f t="shared" si="183"/>
        <v>92985.12</v>
      </c>
      <c r="K3949" s="31">
        <v>0</v>
      </c>
      <c r="L3949" s="31">
        <v>0</v>
      </c>
      <c r="M3949" s="31">
        <v>0</v>
      </c>
      <c r="N3949" s="31">
        <v>0</v>
      </c>
      <c r="O3949" s="33">
        <f t="shared" si="184"/>
        <v>0</v>
      </c>
      <c r="P3949" s="34" t="str">
        <f t="shared" si="185"/>
        <v>1-30</v>
      </c>
      <c r="Q3949" s="35" t="str">
        <f>+VLOOKUP(B3949,'[2]PORTAFOLIO JAN17'!$B$7:$T$4941,19,FALSE)</f>
        <v>COSTA RICA</v>
      </c>
      <c r="R3949" s="31">
        <v>0</v>
      </c>
      <c r="S3949" s="31">
        <v>0</v>
      </c>
      <c r="T3949" s="31" t="s">
        <v>45</v>
      </c>
      <c r="U3949" s="36" t="s">
        <v>46</v>
      </c>
      <c r="V3949" s="37">
        <v>92985.12</v>
      </c>
      <c r="W3949" s="38">
        <v>92985.12</v>
      </c>
      <c r="X3949" s="38">
        <v>0</v>
      </c>
      <c r="Y3949" s="38">
        <v>0</v>
      </c>
      <c r="Z3949" s="38">
        <v>0</v>
      </c>
      <c r="AA3949" s="38">
        <v>0</v>
      </c>
      <c r="AB3949" s="38">
        <v>0</v>
      </c>
      <c r="AC3949" s="38">
        <v>0</v>
      </c>
      <c r="AD3949" s="38" t="s">
        <v>47</v>
      </c>
    </row>
    <row r="3950" spans="1:31" s="27" customFormat="1" ht="15" customHeight="1" x14ac:dyDescent="0.25">
      <c r="A3950" s="39" t="s">
        <v>39</v>
      </c>
      <c r="B3950" s="39" t="s">
        <v>4004</v>
      </c>
      <c r="C3950" s="86">
        <v>42767</v>
      </c>
      <c r="D3950" s="29">
        <f>+VLOOKUP(B3950,'[2]HG-Mexico by Contract'!$B$8:$G$4512,6,FALSE)</f>
        <v>320022</v>
      </c>
      <c r="E3950" s="29"/>
      <c r="F3950" s="39" t="s">
        <v>41</v>
      </c>
      <c r="G3950" s="39" t="s">
        <v>42</v>
      </c>
      <c r="H3950" s="39" t="s">
        <v>44</v>
      </c>
      <c r="I3950" s="40">
        <v>29462.61</v>
      </c>
      <c r="J3950" s="32">
        <f t="shared" si="183"/>
        <v>29462.61</v>
      </c>
      <c r="K3950" s="31">
        <v>0</v>
      </c>
      <c r="L3950" s="31">
        <v>0</v>
      </c>
      <c r="M3950" s="31">
        <v>0</v>
      </c>
      <c r="N3950" s="31">
        <v>29462.61</v>
      </c>
      <c r="O3950" s="33">
        <f t="shared" si="184"/>
        <v>29462.61</v>
      </c>
      <c r="P3950" s="34" t="str">
        <f t="shared" si="185"/>
        <v>120+</v>
      </c>
      <c r="Q3950" s="35" t="str">
        <f>+VLOOKUP(B3950,'[2]PORTAFOLIO JAN17'!$B$7:$T$4941,19,FALSE)</f>
        <v>REPUBLICA DOMINICANA</v>
      </c>
      <c r="R3950" s="31">
        <v>0</v>
      </c>
      <c r="S3950" s="31">
        <v>0</v>
      </c>
      <c r="T3950" s="31">
        <v>29462.61</v>
      </c>
      <c r="U3950" s="41" t="s">
        <v>46</v>
      </c>
      <c r="V3950" s="42">
        <v>29462.61</v>
      </c>
      <c r="W3950" s="43">
        <v>0</v>
      </c>
      <c r="X3950" s="38">
        <v>0</v>
      </c>
      <c r="Y3950" s="38">
        <v>0</v>
      </c>
      <c r="Z3950" s="38">
        <v>0</v>
      </c>
      <c r="AA3950" s="38">
        <v>29462.61</v>
      </c>
      <c r="AB3950" s="38">
        <v>0</v>
      </c>
      <c r="AC3950" s="38">
        <v>0</v>
      </c>
      <c r="AD3950" s="38">
        <v>29462.61</v>
      </c>
    </row>
    <row r="3951" spans="1:31" s="27" customFormat="1" ht="15" customHeight="1" x14ac:dyDescent="0.25">
      <c r="A3951" s="28" t="s">
        <v>39</v>
      </c>
      <c r="B3951" s="28" t="s">
        <v>4005</v>
      </c>
      <c r="C3951" s="85">
        <v>42767</v>
      </c>
      <c r="D3951" s="29">
        <f>+VLOOKUP(B3951,'[2]HG-Mexico by Contract'!$B$8:$G$4512,6,FALSE)</f>
        <v>320022</v>
      </c>
      <c r="E3951" s="29"/>
      <c r="F3951" s="28" t="s">
        <v>41</v>
      </c>
      <c r="G3951" s="28" t="s">
        <v>42</v>
      </c>
      <c r="H3951" s="28" t="s">
        <v>44</v>
      </c>
      <c r="I3951" s="31">
        <v>32067.41</v>
      </c>
      <c r="J3951" s="32">
        <f t="shared" si="183"/>
        <v>32067.41</v>
      </c>
      <c r="K3951" s="31">
        <v>0</v>
      </c>
      <c r="L3951" s="31">
        <v>0</v>
      </c>
      <c r="M3951" s="31">
        <v>0</v>
      </c>
      <c r="N3951" s="31">
        <v>32067.41</v>
      </c>
      <c r="O3951" s="33">
        <f t="shared" si="184"/>
        <v>32067.41</v>
      </c>
      <c r="P3951" s="34" t="str">
        <f t="shared" si="185"/>
        <v>120+</v>
      </c>
      <c r="Q3951" s="35" t="str">
        <f>+VLOOKUP(B3951,'[2]PORTAFOLIO JAN17'!$B$7:$T$4941,19,FALSE)</f>
        <v>REPUBLICA DOMINICANA</v>
      </c>
      <c r="R3951" s="31">
        <v>0</v>
      </c>
      <c r="S3951" s="31">
        <v>0</v>
      </c>
      <c r="T3951" s="31">
        <v>32067.41</v>
      </c>
      <c r="U3951" s="36" t="s">
        <v>46</v>
      </c>
      <c r="V3951" s="37">
        <v>32067.41</v>
      </c>
      <c r="W3951" s="38">
        <v>0</v>
      </c>
      <c r="X3951" s="38">
        <v>0</v>
      </c>
      <c r="Y3951" s="38">
        <v>0</v>
      </c>
      <c r="Z3951" s="38">
        <v>0</v>
      </c>
      <c r="AA3951" s="38">
        <v>32067.41</v>
      </c>
      <c r="AB3951" s="38">
        <v>0</v>
      </c>
      <c r="AC3951" s="38">
        <v>0</v>
      </c>
      <c r="AD3951" s="38">
        <v>32067.41</v>
      </c>
    </row>
    <row r="3952" spans="1:31" s="27" customFormat="1" ht="15" customHeight="1" x14ac:dyDescent="0.25">
      <c r="A3952" s="39" t="s">
        <v>39</v>
      </c>
      <c r="B3952" s="39" t="s">
        <v>4006</v>
      </c>
      <c r="C3952" s="86">
        <v>42767</v>
      </c>
      <c r="D3952" s="29">
        <f>+VLOOKUP(B3952,'[2]HG-Mexico by Contract'!$B$8:$G$4512,6,FALSE)</f>
        <v>309151</v>
      </c>
      <c r="E3952" s="29"/>
      <c r="F3952" s="39" t="s">
        <v>41</v>
      </c>
      <c r="G3952" s="39" t="s">
        <v>43</v>
      </c>
      <c r="H3952" s="39" t="s">
        <v>63</v>
      </c>
      <c r="I3952" s="40">
        <v>2464527.7400000002</v>
      </c>
      <c r="J3952" s="32">
        <f t="shared" si="183"/>
        <v>123793.22839384202</v>
      </c>
      <c r="K3952" s="31">
        <v>0</v>
      </c>
      <c r="L3952" s="31">
        <v>0</v>
      </c>
      <c r="M3952" s="31">
        <v>0</v>
      </c>
      <c r="N3952" s="31">
        <v>2464527.7400000002</v>
      </c>
      <c r="O3952" s="33">
        <f t="shared" si="184"/>
        <v>2464527.7400000002</v>
      </c>
      <c r="P3952" s="34" t="str">
        <f t="shared" si="185"/>
        <v>120+</v>
      </c>
      <c r="Q3952" s="35" t="str">
        <f>+VLOOKUP(B3952,'[2]PORTAFOLIO JAN17'!$B$7:$T$4941,19,FALSE)</f>
        <v>MEXICO</v>
      </c>
      <c r="R3952" s="31">
        <v>0</v>
      </c>
      <c r="S3952" s="31">
        <v>0</v>
      </c>
      <c r="T3952" s="31">
        <v>2464527.7400000002</v>
      </c>
      <c r="U3952" s="41" t="s">
        <v>64</v>
      </c>
      <c r="V3952" s="42">
        <v>123793.2283802</v>
      </c>
      <c r="W3952" s="43">
        <v>0</v>
      </c>
      <c r="X3952" s="38">
        <v>0</v>
      </c>
      <c r="Y3952" s="38">
        <v>0</v>
      </c>
      <c r="Z3952" s="38">
        <v>0</v>
      </c>
      <c r="AA3952" s="38">
        <v>123793.2283802</v>
      </c>
      <c r="AB3952" s="38">
        <v>0</v>
      </c>
      <c r="AC3952" s="38">
        <v>0</v>
      </c>
      <c r="AD3952" s="38">
        <v>123793.2283802</v>
      </c>
    </row>
    <row r="3953" spans="1:30" s="27" customFormat="1" ht="15" customHeight="1" x14ac:dyDescent="0.25">
      <c r="A3953" s="28" t="s">
        <v>39</v>
      </c>
      <c r="B3953" s="28" t="s">
        <v>4007</v>
      </c>
      <c r="C3953" s="85">
        <v>42767</v>
      </c>
      <c r="D3953" s="29">
        <f>+VLOOKUP(B3953,'[2]HG-Mexico by Contract'!$B$8:$G$4512,6,FALSE)</f>
        <v>314376</v>
      </c>
      <c r="E3953" s="29"/>
      <c r="F3953" s="28" t="s">
        <v>41</v>
      </c>
      <c r="G3953" s="28" t="s">
        <v>42</v>
      </c>
      <c r="H3953" s="28" t="s">
        <v>44</v>
      </c>
      <c r="I3953" s="31">
        <v>100810.7</v>
      </c>
      <c r="J3953" s="32">
        <f t="shared" si="183"/>
        <v>100810.7</v>
      </c>
      <c r="K3953" s="31">
        <v>0</v>
      </c>
      <c r="L3953" s="31">
        <v>0</v>
      </c>
      <c r="M3953" s="31">
        <v>0</v>
      </c>
      <c r="N3953" s="31">
        <v>0</v>
      </c>
      <c r="O3953" s="33">
        <f t="shared" si="184"/>
        <v>0</v>
      </c>
      <c r="P3953" s="34" t="str">
        <f t="shared" si="185"/>
        <v>1-30</v>
      </c>
      <c r="Q3953" s="35" t="str">
        <f>+VLOOKUP(B3953,'[2]PORTAFOLIO JAN17'!$B$7:$T$4941,19,FALSE)</f>
        <v>COSTA RICA</v>
      </c>
      <c r="R3953" s="31">
        <v>0</v>
      </c>
      <c r="S3953" s="31">
        <v>0</v>
      </c>
      <c r="T3953" s="31" t="s">
        <v>45</v>
      </c>
      <c r="U3953" s="36" t="s">
        <v>46</v>
      </c>
      <c r="V3953" s="37">
        <v>100810.7</v>
      </c>
      <c r="W3953" s="38">
        <v>100810.7</v>
      </c>
      <c r="X3953" s="38">
        <v>0</v>
      </c>
      <c r="Y3953" s="38">
        <v>0</v>
      </c>
      <c r="Z3953" s="38">
        <v>0</v>
      </c>
      <c r="AA3953" s="38">
        <v>0</v>
      </c>
      <c r="AB3953" s="38">
        <v>0</v>
      </c>
      <c r="AC3953" s="38">
        <v>0</v>
      </c>
      <c r="AD3953" s="38" t="s">
        <v>47</v>
      </c>
    </row>
    <row r="3954" spans="1:30" s="27" customFormat="1" ht="15" customHeight="1" x14ac:dyDescent="0.25">
      <c r="A3954" s="39" t="s">
        <v>39</v>
      </c>
      <c r="B3954" s="39" t="s">
        <v>4008</v>
      </c>
      <c r="C3954" s="86">
        <v>42767</v>
      </c>
      <c r="D3954" s="29">
        <f>+VLOOKUP(B3954,'[2]HG-Mexico by Contract'!$B$8:$G$4512,6,FALSE)</f>
        <v>317870</v>
      </c>
      <c r="E3954" s="29"/>
      <c r="F3954" s="39" t="s">
        <v>41</v>
      </c>
      <c r="G3954" s="39" t="s">
        <v>42</v>
      </c>
      <c r="H3954" s="39" t="s">
        <v>63</v>
      </c>
      <c r="I3954" s="40">
        <v>633293.18000000005</v>
      </c>
      <c r="J3954" s="32">
        <f t="shared" si="183"/>
        <v>31810.316434905497</v>
      </c>
      <c r="K3954" s="31">
        <v>0</v>
      </c>
      <c r="L3954" s="31">
        <v>0</v>
      </c>
      <c r="M3954" s="31">
        <v>0</v>
      </c>
      <c r="N3954" s="31">
        <v>0</v>
      </c>
      <c r="O3954" s="33">
        <f t="shared" si="184"/>
        <v>0</v>
      </c>
      <c r="P3954" s="34" t="str">
        <f t="shared" si="185"/>
        <v>1-30</v>
      </c>
      <c r="Q3954" s="35" t="str">
        <f>+VLOOKUP(B3954,'[2]PORTAFOLIO JAN17'!$B$7:$T$4941,19,FALSE)</f>
        <v>MEXICO</v>
      </c>
      <c r="R3954" s="31">
        <v>0</v>
      </c>
      <c r="S3954" s="31">
        <v>0</v>
      </c>
      <c r="T3954" s="31" t="s">
        <v>45</v>
      </c>
      <c r="U3954" s="41" t="s">
        <v>64</v>
      </c>
      <c r="V3954" s="42">
        <v>31810.316431399999</v>
      </c>
      <c r="W3954" s="43">
        <v>31810.316431399999</v>
      </c>
      <c r="X3954" s="38">
        <v>0</v>
      </c>
      <c r="Y3954" s="38">
        <v>0</v>
      </c>
      <c r="Z3954" s="38">
        <v>0</v>
      </c>
      <c r="AA3954" s="38">
        <v>0</v>
      </c>
      <c r="AB3954" s="38">
        <v>0</v>
      </c>
      <c r="AC3954" s="38">
        <v>0</v>
      </c>
      <c r="AD3954" s="38" t="s">
        <v>47</v>
      </c>
    </row>
    <row r="3955" spans="1:30" s="27" customFormat="1" ht="15" customHeight="1" x14ac:dyDescent="0.25">
      <c r="A3955" s="28" t="s">
        <v>39</v>
      </c>
      <c r="B3955" s="28" t="s">
        <v>4009</v>
      </c>
      <c r="C3955" s="85">
        <v>42767</v>
      </c>
      <c r="D3955" s="29">
        <f>+VLOOKUP(B3955,'[2]HG-Mexico by Contract'!$B$8:$G$4512,6,FALSE)</f>
        <v>313954</v>
      </c>
      <c r="E3955" s="29"/>
      <c r="F3955" s="28" t="s">
        <v>41</v>
      </c>
      <c r="G3955" s="28" t="s">
        <v>42</v>
      </c>
      <c r="H3955" s="28" t="s">
        <v>63</v>
      </c>
      <c r="I3955" s="31">
        <v>411131.47</v>
      </c>
      <c r="J3955" s="32">
        <f t="shared" si="183"/>
        <v>20651.133740375753</v>
      </c>
      <c r="K3955" s="31">
        <v>0</v>
      </c>
      <c r="L3955" s="31">
        <v>0</v>
      </c>
      <c r="M3955" s="31">
        <v>0</v>
      </c>
      <c r="N3955" s="31">
        <v>411131.47</v>
      </c>
      <c r="O3955" s="33">
        <f t="shared" si="184"/>
        <v>411131.47</v>
      </c>
      <c r="P3955" s="34" t="str">
        <f t="shared" si="185"/>
        <v>120+</v>
      </c>
      <c r="Q3955" s="35" t="str">
        <f>+VLOOKUP(B3955,'[2]PORTAFOLIO JAN17'!$B$7:$T$4941,19,FALSE)</f>
        <v>MEXICO</v>
      </c>
      <c r="R3955" s="31">
        <v>0</v>
      </c>
      <c r="S3955" s="31">
        <v>0</v>
      </c>
      <c r="T3955" s="31">
        <v>411131.47</v>
      </c>
      <c r="U3955" s="36" t="s">
        <v>64</v>
      </c>
      <c r="V3955" s="37">
        <v>20651.133738100001</v>
      </c>
      <c r="W3955" s="38">
        <v>0</v>
      </c>
      <c r="X3955" s="38">
        <v>0</v>
      </c>
      <c r="Y3955" s="38">
        <v>0</v>
      </c>
      <c r="Z3955" s="38">
        <v>0</v>
      </c>
      <c r="AA3955" s="38">
        <v>20651.133738100001</v>
      </c>
      <c r="AB3955" s="38">
        <v>0</v>
      </c>
      <c r="AC3955" s="38">
        <v>0</v>
      </c>
      <c r="AD3955" s="38">
        <v>20651.133738100001</v>
      </c>
    </row>
    <row r="3956" spans="1:30" s="27" customFormat="1" ht="15" customHeight="1" x14ac:dyDescent="0.25">
      <c r="A3956" s="39" t="s">
        <v>39</v>
      </c>
      <c r="B3956" s="39" t="s">
        <v>4010</v>
      </c>
      <c r="C3956" s="86">
        <v>42767</v>
      </c>
      <c r="D3956" s="29">
        <f>+VLOOKUP(B3956,'[2]HG-Mexico by Contract'!$B$8:$G$4512,6,FALSE)</f>
        <v>308393</v>
      </c>
      <c r="E3956" s="29"/>
      <c r="F3956" s="39" t="s">
        <v>41</v>
      </c>
      <c r="G3956" s="39" t="s">
        <v>43</v>
      </c>
      <c r="H3956" s="39" t="s">
        <v>44</v>
      </c>
      <c r="I3956" s="40">
        <v>55102.77</v>
      </c>
      <c r="J3956" s="32">
        <f t="shared" si="183"/>
        <v>55102.77</v>
      </c>
      <c r="K3956" s="31">
        <v>0</v>
      </c>
      <c r="L3956" s="31">
        <v>0</v>
      </c>
      <c r="M3956" s="31">
        <v>0</v>
      </c>
      <c r="N3956" s="31">
        <v>55102.77</v>
      </c>
      <c r="O3956" s="33">
        <f t="shared" si="184"/>
        <v>55102.77</v>
      </c>
      <c r="P3956" s="34" t="str">
        <f t="shared" si="185"/>
        <v>120+</v>
      </c>
      <c r="Q3956" s="35" t="str">
        <f>+VLOOKUP(B3956,'[2]PORTAFOLIO JAN17'!$B$7:$T$4941,19,FALSE)</f>
        <v>GUATEMALA</v>
      </c>
      <c r="R3956" s="31">
        <v>0</v>
      </c>
      <c r="S3956" s="31">
        <v>0</v>
      </c>
      <c r="T3956" s="31">
        <v>55102.77</v>
      </c>
      <c r="U3956" s="41" t="s">
        <v>46</v>
      </c>
      <c r="V3956" s="42">
        <v>55102.77</v>
      </c>
      <c r="W3956" s="43">
        <v>0</v>
      </c>
      <c r="X3956" s="38">
        <v>0</v>
      </c>
      <c r="Y3956" s="38">
        <v>0</v>
      </c>
      <c r="Z3956" s="38">
        <v>0</v>
      </c>
      <c r="AA3956" s="38">
        <v>55102.77</v>
      </c>
      <c r="AB3956" s="38">
        <v>0</v>
      </c>
      <c r="AC3956" s="38">
        <v>0</v>
      </c>
      <c r="AD3956" s="38">
        <v>55102.77</v>
      </c>
    </row>
    <row r="3957" spans="1:30" s="27" customFormat="1" ht="15" customHeight="1" x14ac:dyDescent="0.25">
      <c r="A3957" s="28" t="s">
        <v>39</v>
      </c>
      <c r="B3957" s="28" t="s">
        <v>4011</v>
      </c>
      <c r="C3957" s="85">
        <v>42767</v>
      </c>
      <c r="D3957" s="29">
        <f>+VLOOKUP(B3957,'[2]HG-Mexico by Contract'!$B$8:$G$4512,6,FALSE)</f>
        <v>315701</v>
      </c>
      <c r="E3957" s="29"/>
      <c r="F3957" s="28" t="s">
        <v>41</v>
      </c>
      <c r="G3957" s="28" t="s">
        <v>42</v>
      </c>
      <c r="H3957" s="28" t="s">
        <v>44</v>
      </c>
      <c r="I3957" s="31">
        <v>170289.79</v>
      </c>
      <c r="J3957" s="32">
        <f t="shared" si="183"/>
        <v>170289.79</v>
      </c>
      <c r="K3957" s="31">
        <v>0</v>
      </c>
      <c r="L3957" s="31">
        <v>0</v>
      </c>
      <c r="M3957" s="31">
        <v>0</v>
      </c>
      <c r="N3957" s="31">
        <v>0</v>
      </c>
      <c r="O3957" s="33">
        <f t="shared" si="184"/>
        <v>0</v>
      </c>
      <c r="P3957" s="34" t="str">
        <f t="shared" si="185"/>
        <v>1-30</v>
      </c>
      <c r="Q3957" s="35" t="str">
        <f>+VLOOKUP(B3957,'[2]PORTAFOLIO JAN17'!$B$7:$T$4941,19,FALSE)</f>
        <v>MEXICO</v>
      </c>
      <c r="R3957" s="31">
        <v>0</v>
      </c>
      <c r="S3957" s="31">
        <v>0</v>
      </c>
      <c r="T3957" s="31" t="s">
        <v>45</v>
      </c>
      <c r="U3957" s="36" t="s">
        <v>46</v>
      </c>
      <c r="V3957" s="37">
        <v>170289.79</v>
      </c>
      <c r="W3957" s="38">
        <v>170289.79</v>
      </c>
      <c r="X3957" s="38">
        <v>0</v>
      </c>
      <c r="Y3957" s="38">
        <v>0</v>
      </c>
      <c r="Z3957" s="38">
        <v>0</v>
      </c>
      <c r="AA3957" s="38">
        <v>0</v>
      </c>
      <c r="AB3957" s="38">
        <v>0</v>
      </c>
      <c r="AC3957" s="38">
        <v>0</v>
      </c>
      <c r="AD3957" s="38" t="s">
        <v>47</v>
      </c>
    </row>
    <row r="3958" spans="1:30" s="27" customFormat="1" ht="15" customHeight="1" x14ac:dyDescent="0.25">
      <c r="A3958" s="39" t="s">
        <v>39</v>
      </c>
      <c r="B3958" s="39" t="s">
        <v>4012</v>
      </c>
      <c r="C3958" s="86">
        <v>42767</v>
      </c>
      <c r="D3958" s="29">
        <f>+VLOOKUP(B3958,'[2]HG-Mexico by Contract'!$B$8:$G$4512,6,FALSE)</f>
        <v>314376</v>
      </c>
      <c r="E3958" s="29"/>
      <c r="F3958" s="39" t="s">
        <v>41</v>
      </c>
      <c r="G3958" s="39" t="s">
        <v>42</v>
      </c>
      <c r="H3958" s="39" t="s">
        <v>44</v>
      </c>
      <c r="I3958" s="40">
        <v>21678.04</v>
      </c>
      <c r="J3958" s="32">
        <f t="shared" si="183"/>
        <v>21678.04</v>
      </c>
      <c r="K3958" s="31">
        <v>0</v>
      </c>
      <c r="L3958" s="31">
        <v>0</v>
      </c>
      <c r="M3958" s="31">
        <v>0</v>
      </c>
      <c r="N3958" s="31">
        <v>0</v>
      </c>
      <c r="O3958" s="33">
        <f t="shared" si="184"/>
        <v>0</v>
      </c>
      <c r="P3958" s="34" t="str">
        <f t="shared" si="185"/>
        <v>1-30</v>
      </c>
      <c r="Q3958" s="35" t="str">
        <f>+VLOOKUP(B3958,'[2]PORTAFOLIO JAN17'!$B$7:$T$4941,19,FALSE)</f>
        <v>COSTA RICA</v>
      </c>
      <c r="R3958" s="31">
        <v>0</v>
      </c>
      <c r="S3958" s="31">
        <v>0</v>
      </c>
      <c r="T3958" s="31" t="s">
        <v>45</v>
      </c>
      <c r="U3958" s="41" t="s">
        <v>46</v>
      </c>
      <c r="V3958" s="42">
        <v>21678.04</v>
      </c>
      <c r="W3958" s="43">
        <v>21678.04</v>
      </c>
      <c r="X3958" s="38">
        <v>0</v>
      </c>
      <c r="Y3958" s="38">
        <v>0</v>
      </c>
      <c r="Z3958" s="38">
        <v>0</v>
      </c>
      <c r="AA3958" s="38">
        <v>0</v>
      </c>
      <c r="AB3958" s="38">
        <v>0</v>
      </c>
      <c r="AC3958" s="38">
        <v>0</v>
      </c>
      <c r="AD3958" s="38" t="s">
        <v>47</v>
      </c>
    </row>
    <row r="3959" spans="1:30" s="27" customFormat="1" ht="15" customHeight="1" x14ac:dyDescent="0.25">
      <c r="A3959" s="28" t="s">
        <v>39</v>
      </c>
      <c r="B3959" s="28" t="s">
        <v>4013</v>
      </c>
      <c r="C3959" s="85">
        <v>42767</v>
      </c>
      <c r="D3959" s="29">
        <f>+VLOOKUP(B3959,'[2]HG-Mexico by Contract'!$B$8:$G$4512,6,FALSE)</f>
        <v>314376</v>
      </c>
      <c r="E3959" s="29"/>
      <c r="F3959" s="28" t="s">
        <v>41</v>
      </c>
      <c r="G3959" s="28" t="s">
        <v>42</v>
      </c>
      <c r="H3959" s="28" t="s">
        <v>44</v>
      </c>
      <c r="I3959" s="31">
        <v>3685.28</v>
      </c>
      <c r="J3959" s="32">
        <f t="shared" si="183"/>
        <v>3685.28</v>
      </c>
      <c r="K3959" s="31">
        <v>0</v>
      </c>
      <c r="L3959" s="31">
        <v>0</v>
      </c>
      <c r="M3959" s="31">
        <v>0</v>
      </c>
      <c r="N3959" s="31">
        <v>0</v>
      </c>
      <c r="O3959" s="33">
        <f t="shared" si="184"/>
        <v>0</v>
      </c>
      <c r="P3959" s="34" t="str">
        <f t="shared" si="185"/>
        <v>1-30</v>
      </c>
      <c r="Q3959" s="35" t="str">
        <f>+VLOOKUP(B3959,'[2]PORTAFOLIO JAN17'!$B$7:$T$4941,19,FALSE)</f>
        <v>COSTA RICA</v>
      </c>
      <c r="R3959" s="31">
        <v>0</v>
      </c>
      <c r="S3959" s="31">
        <v>0</v>
      </c>
      <c r="T3959" s="31" t="s">
        <v>45</v>
      </c>
      <c r="U3959" s="36" t="s">
        <v>46</v>
      </c>
      <c r="V3959" s="37">
        <v>3685.28</v>
      </c>
      <c r="W3959" s="38">
        <v>3685.28</v>
      </c>
      <c r="X3959" s="38">
        <v>0</v>
      </c>
      <c r="Y3959" s="38">
        <v>0</v>
      </c>
      <c r="Z3959" s="38">
        <v>0</v>
      </c>
      <c r="AA3959" s="38">
        <v>0</v>
      </c>
      <c r="AB3959" s="38">
        <v>0</v>
      </c>
      <c r="AC3959" s="38">
        <v>0</v>
      </c>
      <c r="AD3959" s="38" t="s">
        <v>47</v>
      </c>
    </row>
    <row r="3960" spans="1:30" s="27" customFormat="1" ht="15" customHeight="1" x14ac:dyDescent="0.25">
      <c r="A3960" s="39" t="s">
        <v>39</v>
      </c>
      <c r="B3960" s="39" t="s">
        <v>4014</v>
      </c>
      <c r="C3960" s="86">
        <v>42767</v>
      </c>
      <c r="D3960" s="29">
        <f>+VLOOKUP(B3960,'[2]HG-Mexico by Contract'!$B$8:$G$4512,6,FALSE)</f>
        <v>314376</v>
      </c>
      <c r="E3960" s="29"/>
      <c r="F3960" s="39" t="s">
        <v>41</v>
      </c>
      <c r="G3960" s="39" t="s">
        <v>42</v>
      </c>
      <c r="H3960" s="39" t="s">
        <v>44</v>
      </c>
      <c r="I3960" s="40">
        <v>266639.94</v>
      </c>
      <c r="J3960" s="32">
        <f t="shared" si="183"/>
        <v>266639.94</v>
      </c>
      <c r="K3960" s="31">
        <v>0</v>
      </c>
      <c r="L3960" s="31">
        <v>0</v>
      </c>
      <c r="M3960" s="31">
        <v>0</v>
      </c>
      <c r="N3960" s="31">
        <v>0</v>
      </c>
      <c r="O3960" s="33">
        <f t="shared" si="184"/>
        <v>0</v>
      </c>
      <c r="P3960" s="34" t="str">
        <f t="shared" si="185"/>
        <v>1-30</v>
      </c>
      <c r="Q3960" s="35" t="str">
        <f>+VLOOKUP(B3960,'[2]PORTAFOLIO JAN17'!$B$7:$T$4941,19,FALSE)</f>
        <v>COSTA RICA</v>
      </c>
      <c r="R3960" s="31">
        <v>0</v>
      </c>
      <c r="S3960" s="31">
        <v>0</v>
      </c>
      <c r="T3960" s="31" t="s">
        <v>45</v>
      </c>
      <c r="U3960" s="41" t="s">
        <v>46</v>
      </c>
      <c r="V3960" s="42">
        <v>266639.94</v>
      </c>
      <c r="W3960" s="43">
        <v>266639.94</v>
      </c>
      <c r="X3960" s="38">
        <v>0</v>
      </c>
      <c r="Y3960" s="38">
        <v>0</v>
      </c>
      <c r="Z3960" s="38">
        <v>0</v>
      </c>
      <c r="AA3960" s="38">
        <v>0</v>
      </c>
      <c r="AB3960" s="38">
        <v>0</v>
      </c>
      <c r="AC3960" s="38">
        <v>0</v>
      </c>
      <c r="AD3960" s="38" t="s">
        <v>47</v>
      </c>
    </row>
    <row r="3961" spans="1:30" s="27" customFormat="1" ht="15" customHeight="1" x14ac:dyDescent="0.25">
      <c r="A3961" s="28" t="s">
        <v>39</v>
      </c>
      <c r="B3961" s="28" t="s">
        <v>4015</v>
      </c>
      <c r="C3961" s="85">
        <v>42767</v>
      </c>
      <c r="D3961" s="29">
        <f>+VLOOKUP(B3961,'[2]HG-Mexico by Contract'!$B$8:$G$4512,6,FALSE)</f>
        <v>309348</v>
      </c>
      <c r="E3961" s="29"/>
      <c r="F3961" s="28" t="s">
        <v>41</v>
      </c>
      <c r="G3961" s="28" t="s">
        <v>43</v>
      </c>
      <c r="H3961" s="28" t="s">
        <v>44</v>
      </c>
      <c r="I3961" s="31">
        <v>36904.76</v>
      </c>
      <c r="J3961" s="32">
        <f t="shared" si="183"/>
        <v>36904.76</v>
      </c>
      <c r="K3961" s="31">
        <v>0</v>
      </c>
      <c r="L3961" s="31">
        <v>0</v>
      </c>
      <c r="M3961" s="31">
        <v>0</v>
      </c>
      <c r="N3961" s="31">
        <v>36904.76</v>
      </c>
      <c r="O3961" s="33">
        <f t="shared" si="184"/>
        <v>36904.76</v>
      </c>
      <c r="P3961" s="34" t="str">
        <f t="shared" si="185"/>
        <v>120+</v>
      </c>
      <c r="Q3961" s="35" t="str">
        <f>+VLOOKUP(B3961,'[2]PORTAFOLIO JAN17'!$B$7:$T$4941,19,FALSE)</f>
        <v>COSTA RICA</v>
      </c>
      <c r="R3961" s="31">
        <v>0</v>
      </c>
      <c r="S3961" s="31">
        <v>0</v>
      </c>
      <c r="T3961" s="31">
        <v>36904.76</v>
      </c>
      <c r="U3961" s="36" t="s">
        <v>46</v>
      </c>
      <c r="V3961" s="37">
        <v>36904.76</v>
      </c>
      <c r="W3961" s="38">
        <v>0</v>
      </c>
      <c r="X3961" s="38">
        <v>0</v>
      </c>
      <c r="Y3961" s="38">
        <v>0</v>
      </c>
      <c r="Z3961" s="38">
        <v>0</v>
      </c>
      <c r="AA3961" s="38">
        <v>36904.76</v>
      </c>
      <c r="AB3961" s="38">
        <v>0</v>
      </c>
      <c r="AC3961" s="38">
        <v>0</v>
      </c>
      <c r="AD3961" s="38">
        <v>36904.76</v>
      </c>
    </row>
    <row r="3962" spans="1:30" s="27" customFormat="1" ht="15" customHeight="1" x14ac:dyDescent="0.25">
      <c r="A3962" s="39" t="s">
        <v>39</v>
      </c>
      <c r="B3962" s="39" t="s">
        <v>4016</v>
      </c>
      <c r="C3962" s="86">
        <v>42767</v>
      </c>
      <c r="D3962" s="29">
        <f>+VLOOKUP(B3962,'[2]HG-Mexico by Contract'!$B$8:$G$4512,6,FALSE)</f>
        <v>309348</v>
      </c>
      <c r="E3962" s="29"/>
      <c r="F3962" s="39" t="s">
        <v>41</v>
      </c>
      <c r="G3962" s="39" t="s">
        <v>43</v>
      </c>
      <c r="H3962" s="39" t="s">
        <v>44</v>
      </c>
      <c r="I3962" s="40">
        <v>36904.76</v>
      </c>
      <c r="J3962" s="32">
        <f t="shared" si="183"/>
        <v>36904.76</v>
      </c>
      <c r="K3962" s="31">
        <v>0</v>
      </c>
      <c r="L3962" s="31">
        <v>0</v>
      </c>
      <c r="M3962" s="31">
        <v>0</v>
      </c>
      <c r="N3962" s="31">
        <v>36904.76</v>
      </c>
      <c r="O3962" s="33">
        <f t="shared" si="184"/>
        <v>36904.76</v>
      </c>
      <c r="P3962" s="34" t="str">
        <f t="shared" si="185"/>
        <v>120+</v>
      </c>
      <c r="Q3962" s="35" t="str">
        <f>+VLOOKUP(B3962,'[2]PORTAFOLIO JAN17'!$B$7:$T$4941,19,FALSE)</f>
        <v>COSTA RICA</v>
      </c>
      <c r="R3962" s="31">
        <v>0</v>
      </c>
      <c r="S3962" s="31">
        <v>0</v>
      </c>
      <c r="T3962" s="31">
        <v>36904.76</v>
      </c>
      <c r="U3962" s="41" t="s">
        <v>46</v>
      </c>
      <c r="V3962" s="42">
        <v>36904.76</v>
      </c>
      <c r="W3962" s="43">
        <v>0</v>
      </c>
      <c r="X3962" s="38">
        <v>0</v>
      </c>
      <c r="Y3962" s="38">
        <v>0</v>
      </c>
      <c r="Z3962" s="38">
        <v>0</v>
      </c>
      <c r="AA3962" s="38">
        <v>36904.76</v>
      </c>
      <c r="AB3962" s="38">
        <v>0</v>
      </c>
      <c r="AC3962" s="38">
        <v>0</v>
      </c>
      <c r="AD3962" s="38">
        <v>36904.76</v>
      </c>
    </row>
    <row r="3963" spans="1:30" s="27" customFormat="1" ht="15" customHeight="1" x14ac:dyDescent="0.25">
      <c r="A3963" s="28" t="s">
        <v>39</v>
      </c>
      <c r="B3963" s="28" t="s">
        <v>4017</v>
      </c>
      <c r="C3963" s="85">
        <v>42767</v>
      </c>
      <c r="D3963" s="29">
        <f>+VLOOKUP(B3963,'[2]HG-Mexico by Contract'!$B$8:$G$4512,6,FALSE)</f>
        <v>316358</v>
      </c>
      <c r="E3963" s="29"/>
      <c r="F3963" s="28" t="s">
        <v>62</v>
      </c>
      <c r="G3963" s="28" t="s">
        <v>42</v>
      </c>
      <c r="H3963" s="28" t="s">
        <v>44</v>
      </c>
      <c r="I3963" s="31">
        <v>562188.57999999996</v>
      </c>
      <c r="J3963" s="32">
        <f t="shared" si="183"/>
        <v>562188.57999999996</v>
      </c>
      <c r="K3963" s="31">
        <v>0</v>
      </c>
      <c r="L3963" s="31">
        <v>0</v>
      </c>
      <c r="M3963" s="31">
        <v>0</v>
      </c>
      <c r="N3963" s="31">
        <v>0</v>
      </c>
      <c r="O3963" s="33">
        <f t="shared" si="184"/>
        <v>0</v>
      </c>
      <c r="P3963" s="34" t="str">
        <f t="shared" si="185"/>
        <v>1-30</v>
      </c>
      <c r="Q3963" s="35" t="str">
        <f>+VLOOKUP(B3963,'[2]PORTAFOLIO JAN17'!$B$7:$T$4941,19,FALSE)</f>
        <v>HONDURAS</v>
      </c>
      <c r="R3963" s="31">
        <v>0</v>
      </c>
      <c r="S3963" s="31">
        <v>0</v>
      </c>
      <c r="T3963" s="31" t="s">
        <v>45</v>
      </c>
      <c r="U3963" s="36" t="s">
        <v>46</v>
      </c>
      <c r="V3963" s="37">
        <v>562188.57999999996</v>
      </c>
      <c r="W3963" s="38">
        <v>562188.57999999996</v>
      </c>
      <c r="X3963" s="38">
        <v>0</v>
      </c>
      <c r="Y3963" s="38">
        <v>0</v>
      </c>
      <c r="Z3963" s="38">
        <v>0</v>
      </c>
      <c r="AA3963" s="38">
        <v>0</v>
      </c>
      <c r="AB3963" s="38">
        <v>0</v>
      </c>
      <c r="AC3963" s="38">
        <v>0</v>
      </c>
      <c r="AD3963" s="38" t="s">
        <v>47</v>
      </c>
    </row>
    <row r="3964" spans="1:30" s="27" customFormat="1" ht="15" customHeight="1" x14ac:dyDescent="0.25">
      <c r="A3964" s="39" t="s">
        <v>39</v>
      </c>
      <c r="B3964" s="39" t="s">
        <v>4018</v>
      </c>
      <c r="C3964" s="86">
        <v>42767</v>
      </c>
      <c r="D3964" s="29">
        <f>+VLOOKUP(B3964,'[2]HG-Mexico by Contract'!$B$8:$G$4512,6,FALSE)</f>
        <v>315963</v>
      </c>
      <c r="E3964" s="29"/>
      <c r="F3964" s="39" t="s">
        <v>62</v>
      </c>
      <c r="G3964" s="39" t="s">
        <v>42</v>
      </c>
      <c r="H3964" s="39" t="s">
        <v>44</v>
      </c>
      <c r="I3964" s="40">
        <v>13308.89</v>
      </c>
      <c r="J3964" s="32">
        <f t="shared" si="183"/>
        <v>13308.89</v>
      </c>
      <c r="K3964" s="31">
        <v>0</v>
      </c>
      <c r="L3964" s="31">
        <v>0</v>
      </c>
      <c r="M3964" s="31">
        <v>0</v>
      </c>
      <c r="N3964" s="31">
        <v>0</v>
      </c>
      <c r="O3964" s="33">
        <f t="shared" si="184"/>
        <v>0</v>
      </c>
      <c r="P3964" s="34" t="str">
        <f t="shared" si="185"/>
        <v>1-30</v>
      </c>
      <c r="Q3964" s="35" t="str">
        <f>+VLOOKUP(B3964,'[2]PORTAFOLIO JAN17'!$B$7:$T$4941,19,FALSE)</f>
        <v>JAMAICA</v>
      </c>
      <c r="R3964" s="31">
        <v>0</v>
      </c>
      <c r="S3964" s="31">
        <v>0</v>
      </c>
      <c r="T3964" s="31" t="s">
        <v>45</v>
      </c>
      <c r="U3964" s="41" t="s">
        <v>46</v>
      </c>
      <c r="V3964" s="42">
        <v>13308.89</v>
      </c>
      <c r="W3964" s="43">
        <v>13308.89</v>
      </c>
      <c r="X3964" s="38">
        <v>0</v>
      </c>
      <c r="Y3964" s="38">
        <v>0</v>
      </c>
      <c r="Z3964" s="38">
        <v>0</v>
      </c>
      <c r="AA3964" s="38">
        <v>0</v>
      </c>
      <c r="AB3964" s="38">
        <v>0</v>
      </c>
      <c r="AC3964" s="38">
        <v>0</v>
      </c>
      <c r="AD3964" s="38" t="s">
        <v>47</v>
      </c>
    </row>
    <row r="3965" spans="1:30" s="27" customFormat="1" ht="15" customHeight="1" x14ac:dyDescent="0.25">
      <c r="A3965" s="28" t="s">
        <v>39</v>
      </c>
      <c r="B3965" s="28" t="s">
        <v>4019</v>
      </c>
      <c r="C3965" s="85">
        <v>42767</v>
      </c>
      <c r="D3965" s="29">
        <f>+VLOOKUP(B3965,'[2]HG-Mexico by Contract'!$B$8:$G$4512,6,FALSE)</f>
        <v>309348</v>
      </c>
      <c r="E3965" s="29"/>
      <c r="F3965" s="28" t="s">
        <v>41</v>
      </c>
      <c r="G3965" s="28" t="s">
        <v>43</v>
      </c>
      <c r="H3965" s="28" t="s">
        <v>44</v>
      </c>
      <c r="I3965" s="31">
        <v>36904.76</v>
      </c>
      <c r="J3965" s="32">
        <f t="shared" si="183"/>
        <v>36904.76</v>
      </c>
      <c r="K3965" s="31">
        <v>0</v>
      </c>
      <c r="L3965" s="31">
        <v>0</v>
      </c>
      <c r="M3965" s="31">
        <v>0</v>
      </c>
      <c r="N3965" s="31">
        <v>36904.76</v>
      </c>
      <c r="O3965" s="33">
        <f t="shared" si="184"/>
        <v>36904.76</v>
      </c>
      <c r="P3965" s="34" t="str">
        <f t="shared" si="185"/>
        <v>120+</v>
      </c>
      <c r="Q3965" s="35" t="str">
        <f>+VLOOKUP(B3965,'[2]PORTAFOLIO JAN17'!$B$7:$T$4941,19,FALSE)</f>
        <v>COSTA RICA</v>
      </c>
      <c r="R3965" s="31">
        <v>0</v>
      </c>
      <c r="S3965" s="31">
        <v>0</v>
      </c>
      <c r="T3965" s="31">
        <v>36904.76</v>
      </c>
      <c r="U3965" s="36" t="s">
        <v>46</v>
      </c>
      <c r="V3965" s="37">
        <v>36904.76</v>
      </c>
      <c r="W3965" s="38">
        <v>0</v>
      </c>
      <c r="X3965" s="38">
        <v>0</v>
      </c>
      <c r="Y3965" s="38">
        <v>0</v>
      </c>
      <c r="Z3965" s="38">
        <v>0</v>
      </c>
      <c r="AA3965" s="38">
        <v>36904.76</v>
      </c>
      <c r="AB3965" s="38">
        <v>0</v>
      </c>
      <c r="AC3965" s="38">
        <v>0</v>
      </c>
      <c r="AD3965" s="38">
        <v>36904.76</v>
      </c>
    </row>
    <row r="3966" spans="1:30" s="27" customFormat="1" ht="15" customHeight="1" x14ac:dyDescent="0.25">
      <c r="A3966" s="39" t="s">
        <v>39</v>
      </c>
      <c r="B3966" s="39" t="s">
        <v>4020</v>
      </c>
      <c r="C3966" s="86">
        <v>42767</v>
      </c>
      <c r="D3966" s="29">
        <f>+VLOOKUP(B3966,'[2]HG-Mexico by Contract'!$B$8:$G$4512,6,FALSE)</f>
        <v>309348</v>
      </c>
      <c r="E3966" s="29"/>
      <c r="F3966" s="39" t="s">
        <v>41</v>
      </c>
      <c r="G3966" s="39" t="s">
        <v>43</v>
      </c>
      <c r="H3966" s="39" t="s">
        <v>44</v>
      </c>
      <c r="I3966" s="40">
        <v>36904.76</v>
      </c>
      <c r="J3966" s="32">
        <f t="shared" si="183"/>
        <v>36904.76</v>
      </c>
      <c r="K3966" s="31">
        <v>0</v>
      </c>
      <c r="L3966" s="31">
        <v>0</v>
      </c>
      <c r="M3966" s="31">
        <v>0</v>
      </c>
      <c r="N3966" s="31">
        <v>36904.76</v>
      </c>
      <c r="O3966" s="33">
        <f t="shared" si="184"/>
        <v>36904.76</v>
      </c>
      <c r="P3966" s="34" t="str">
        <f t="shared" si="185"/>
        <v>120+</v>
      </c>
      <c r="Q3966" s="35" t="str">
        <f>+VLOOKUP(B3966,'[2]PORTAFOLIO JAN17'!$B$7:$T$4941,19,FALSE)</f>
        <v>COSTA RICA</v>
      </c>
      <c r="R3966" s="31">
        <v>0</v>
      </c>
      <c r="S3966" s="31">
        <v>0</v>
      </c>
      <c r="T3966" s="31">
        <v>36904.76</v>
      </c>
      <c r="U3966" s="41" t="s">
        <v>46</v>
      </c>
      <c r="V3966" s="42">
        <v>36904.76</v>
      </c>
      <c r="W3966" s="43">
        <v>0</v>
      </c>
      <c r="X3966" s="38">
        <v>0</v>
      </c>
      <c r="Y3966" s="38">
        <v>0</v>
      </c>
      <c r="Z3966" s="38">
        <v>0</v>
      </c>
      <c r="AA3966" s="38">
        <v>36904.76</v>
      </c>
      <c r="AB3966" s="38">
        <v>0</v>
      </c>
      <c r="AC3966" s="38">
        <v>0</v>
      </c>
      <c r="AD3966" s="38">
        <v>36904.76</v>
      </c>
    </row>
    <row r="3967" spans="1:30" s="27" customFormat="1" ht="15" customHeight="1" x14ac:dyDescent="0.25">
      <c r="A3967" s="28" t="s">
        <v>39</v>
      </c>
      <c r="B3967" s="28" t="s">
        <v>4021</v>
      </c>
      <c r="C3967" s="85">
        <v>42767</v>
      </c>
      <c r="D3967" s="29">
        <f>+VLOOKUP(B3967,'[2]HG-Mexico by Contract'!$B$8:$G$4512,6,FALSE)</f>
        <v>309348</v>
      </c>
      <c r="E3967" s="29"/>
      <c r="F3967" s="28" t="s">
        <v>41</v>
      </c>
      <c r="G3967" s="28" t="s">
        <v>43</v>
      </c>
      <c r="H3967" s="28" t="s">
        <v>44</v>
      </c>
      <c r="I3967" s="31">
        <v>36904.76</v>
      </c>
      <c r="J3967" s="32">
        <f t="shared" si="183"/>
        <v>36904.76</v>
      </c>
      <c r="K3967" s="31">
        <v>0</v>
      </c>
      <c r="L3967" s="31">
        <v>0</v>
      </c>
      <c r="M3967" s="31">
        <v>0</v>
      </c>
      <c r="N3967" s="31">
        <v>36904.76</v>
      </c>
      <c r="O3967" s="33">
        <f t="shared" si="184"/>
        <v>36904.76</v>
      </c>
      <c r="P3967" s="34" t="str">
        <f t="shared" si="185"/>
        <v>120+</v>
      </c>
      <c r="Q3967" s="35" t="str">
        <f>+VLOOKUP(B3967,'[2]PORTAFOLIO JAN17'!$B$7:$T$4941,19,FALSE)</f>
        <v>COSTA RICA</v>
      </c>
      <c r="R3967" s="31">
        <v>0</v>
      </c>
      <c r="S3967" s="31">
        <v>0</v>
      </c>
      <c r="T3967" s="31">
        <v>36904.76</v>
      </c>
      <c r="U3967" s="36" t="s">
        <v>46</v>
      </c>
      <c r="V3967" s="37">
        <v>36904.76</v>
      </c>
      <c r="W3967" s="38">
        <v>0</v>
      </c>
      <c r="X3967" s="38">
        <v>0</v>
      </c>
      <c r="Y3967" s="38">
        <v>0</v>
      </c>
      <c r="Z3967" s="38">
        <v>0</v>
      </c>
      <c r="AA3967" s="38">
        <v>36904.76</v>
      </c>
      <c r="AB3967" s="38">
        <v>0</v>
      </c>
      <c r="AC3967" s="38">
        <v>0</v>
      </c>
      <c r="AD3967" s="38">
        <v>36904.76</v>
      </c>
    </row>
    <row r="3968" spans="1:30" s="27" customFormat="1" ht="15" customHeight="1" x14ac:dyDescent="0.25">
      <c r="A3968" s="39" t="s">
        <v>39</v>
      </c>
      <c r="B3968" s="39" t="s">
        <v>4022</v>
      </c>
      <c r="C3968" s="86">
        <v>42767</v>
      </c>
      <c r="D3968" s="29">
        <f>+VLOOKUP(B3968,'[2]HG-Mexico by Contract'!$B$8:$G$4512,6,FALSE)</f>
        <v>308900</v>
      </c>
      <c r="E3968" s="29"/>
      <c r="F3968" s="39" t="s">
        <v>41</v>
      </c>
      <c r="G3968" s="39" t="s">
        <v>42</v>
      </c>
      <c r="H3968" s="39" t="s">
        <v>44</v>
      </c>
      <c r="I3968" s="40">
        <v>35552.74</v>
      </c>
      <c r="J3968" s="32">
        <f t="shared" si="183"/>
        <v>35552.74</v>
      </c>
      <c r="K3968" s="31">
        <v>0</v>
      </c>
      <c r="L3968" s="31">
        <v>0</v>
      </c>
      <c r="M3968" s="31">
        <v>0</v>
      </c>
      <c r="N3968" s="31">
        <v>0</v>
      </c>
      <c r="O3968" s="33">
        <f t="shared" si="184"/>
        <v>0</v>
      </c>
      <c r="P3968" s="34" t="str">
        <f t="shared" si="185"/>
        <v>1-30</v>
      </c>
      <c r="Q3968" s="35" t="str">
        <f>+VLOOKUP(B3968,'[2]PORTAFOLIO JAN17'!$B$7:$T$4941,19,FALSE)</f>
        <v>COSTA RICA</v>
      </c>
      <c r="R3968" s="31">
        <v>0</v>
      </c>
      <c r="S3968" s="31">
        <v>0</v>
      </c>
      <c r="T3968" s="31" t="s">
        <v>45</v>
      </c>
      <c r="U3968" s="41" t="s">
        <v>46</v>
      </c>
      <c r="V3968" s="42">
        <v>35552.74</v>
      </c>
      <c r="W3968" s="43">
        <v>35552.74</v>
      </c>
      <c r="X3968" s="38">
        <v>0</v>
      </c>
      <c r="Y3968" s="38">
        <v>0</v>
      </c>
      <c r="Z3968" s="38">
        <v>0</v>
      </c>
      <c r="AA3968" s="38">
        <v>0</v>
      </c>
      <c r="AB3968" s="38">
        <v>0</v>
      </c>
      <c r="AC3968" s="38">
        <v>0</v>
      </c>
      <c r="AD3968" s="38" t="s">
        <v>47</v>
      </c>
    </row>
    <row r="3969" spans="1:30" s="27" customFormat="1" ht="15" customHeight="1" x14ac:dyDescent="0.25">
      <c r="A3969" s="28" t="s">
        <v>39</v>
      </c>
      <c r="B3969" s="28" t="s">
        <v>4023</v>
      </c>
      <c r="C3969" s="85">
        <v>42767</v>
      </c>
      <c r="D3969" s="29">
        <f>+VLOOKUP(B3969,'[2]HG-Mexico by Contract'!$B$8:$G$4512,6,FALSE)</f>
        <v>308900</v>
      </c>
      <c r="E3969" s="29"/>
      <c r="F3969" s="28" t="s">
        <v>41</v>
      </c>
      <c r="G3969" s="28" t="s">
        <v>42</v>
      </c>
      <c r="H3969" s="28" t="s">
        <v>44</v>
      </c>
      <c r="I3969" s="31">
        <v>35552.74</v>
      </c>
      <c r="J3969" s="32">
        <f t="shared" si="183"/>
        <v>35552.74</v>
      </c>
      <c r="K3969" s="31">
        <v>0</v>
      </c>
      <c r="L3969" s="31">
        <v>0</v>
      </c>
      <c r="M3969" s="31">
        <v>0</v>
      </c>
      <c r="N3969" s="31">
        <v>0</v>
      </c>
      <c r="O3969" s="33">
        <f t="shared" si="184"/>
        <v>0</v>
      </c>
      <c r="P3969" s="34" t="str">
        <f t="shared" si="185"/>
        <v>1-30</v>
      </c>
      <c r="Q3969" s="35" t="str">
        <f>+VLOOKUP(B3969,'[2]PORTAFOLIO JAN17'!$B$7:$T$4941,19,FALSE)</f>
        <v>COSTA RICA</v>
      </c>
      <c r="R3969" s="31">
        <v>0</v>
      </c>
      <c r="S3969" s="31">
        <v>0</v>
      </c>
      <c r="T3969" s="31" t="s">
        <v>45</v>
      </c>
      <c r="U3969" s="36" t="s">
        <v>46</v>
      </c>
      <c r="V3969" s="37">
        <v>35552.74</v>
      </c>
      <c r="W3969" s="38">
        <v>35552.74</v>
      </c>
      <c r="X3969" s="38">
        <v>0</v>
      </c>
      <c r="Y3969" s="38">
        <v>0</v>
      </c>
      <c r="Z3969" s="38">
        <v>0</v>
      </c>
      <c r="AA3969" s="38">
        <v>0</v>
      </c>
      <c r="AB3969" s="38">
        <v>0</v>
      </c>
      <c r="AC3969" s="38">
        <v>0</v>
      </c>
      <c r="AD3969" s="38" t="s">
        <v>47</v>
      </c>
    </row>
    <row r="3970" spans="1:30" s="27" customFormat="1" ht="15" customHeight="1" x14ac:dyDescent="0.25">
      <c r="A3970" s="39" t="s">
        <v>39</v>
      </c>
      <c r="B3970" s="39" t="s">
        <v>4024</v>
      </c>
      <c r="C3970" s="86">
        <v>42767</v>
      </c>
      <c r="D3970" s="29">
        <f>+VLOOKUP(B3970,'[2]HG-Mexico by Contract'!$B$8:$G$4512,6,FALSE)</f>
        <v>316358</v>
      </c>
      <c r="E3970" s="29"/>
      <c r="F3970" s="39" t="s">
        <v>62</v>
      </c>
      <c r="G3970" s="39" t="s">
        <v>42</v>
      </c>
      <c r="H3970" s="39" t="s">
        <v>44</v>
      </c>
      <c r="I3970" s="40">
        <v>559436.87</v>
      </c>
      <c r="J3970" s="32">
        <f t="shared" si="183"/>
        <v>559436.87</v>
      </c>
      <c r="K3970" s="31">
        <v>0</v>
      </c>
      <c r="L3970" s="31">
        <v>0</v>
      </c>
      <c r="M3970" s="31">
        <v>0</v>
      </c>
      <c r="N3970" s="31">
        <v>0</v>
      </c>
      <c r="O3970" s="33">
        <f t="shared" si="184"/>
        <v>0</v>
      </c>
      <c r="P3970" s="34" t="str">
        <f t="shared" si="185"/>
        <v>1-30</v>
      </c>
      <c r="Q3970" s="35" t="str">
        <f>+VLOOKUP(B3970,'[2]PORTAFOLIO JAN17'!$B$7:$T$4941,19,FALSE)</f>
        <v>HONDURAS</v>
      </c>
      <c r="R3970" s="31">
        <v>0</v>
      </c>
      <c r="S3970" s="31">
        <v>0</v>
      </c>
      <c r="T3970" s="31" t="s">
        <v>45</v>
      </c>
      <c r="U3970" s="41" t="s">
        <v>46</v>
      </c>
      <c r="V3970" s="42">
        <v>559436.87</v>
      </c>
      <c r="W3970" s="43">
        <v>559436.87</v>
      </c>
      <c r="X3970" s="38">
        <v>0</v>
      </c>
      <c r="Y3970" s="38">
        <v>0</v>
      </c>
      <c r="Z3970" s="38">
        <v>0</v>
      </c>
      <c r="AA3970" s="38">
        <v>0</v>
      </c>
      <c r="AB3970" s="38">
        <v>0</v>
      </c>
      <c r="AC3970" s="38">
        <v>0</v>
      </c>
      <c r="AD3970" s="38" t="s">
        <v>47</v>
      </c>
    </row>
    <row r="3971" spans="1:30" s="27" customFormat="1" ht="15" customHeight="1" x14ac:dyDescent="0.25">
      <c r="A3971" s="28" t="s">
        <v>39</v>
      </c>
      <c r="B3971" s="28" t="s">
        <v>4025</v>
      </c>
      <c r="C3971" s="85">
        <v>42767</v>
      </c>
      <c r="D3971" s="29">
        <f>+VLOOKUP(B3971,'[2]HG-Mexico by Contract'!$B$8:$G$4512,6,FALSE)</f>
        <v>308900</v>
      </c>
      <c r="E3971" s="29"/>
      <c r="F3971" s="28" t="s">
        <v>41</v>
      </c>
      <c r="G3971" s="28" t="s">
        <v>42</v>
      </c>
      <c r="H3971" s="28" t="s">
        <v>44</v>
      </c>
      <c r="I3971" s="31">
        <v>43875.42</v>
      </c>
      <c r="J3971" s="32">
        <f t="shared" si="183"/>
        <v>43875.42</v>
      </c>
      <c r="K3971" s="31">
        <v>0</v>
      </c>
      <c r="L3971" s="31">
        <v>0</v>
      </c>
      <c r="M3971" s="31">
        <v>0</v>
      </c>
      <c r="N3971" s="31">
        <v>0</v>
      </c>
      <c r="O3971" s="33">
        <f t="shared" si="184"/>
        <v>0</v>
      </c>
      <c r="P3971" s="34" t="str">
        <f t="shared" si="185"/>
        <v>1-30</v>
      </c>
      <c r="Q3971" s="35" t="str">
        <f>+VLOOKUP(B3971,'[2]PORTAFOLIO JAN17'!$B$7:$T$4941,19,FALSE)</f>
        <v>COSTA RICA</v>
      </c>
      <c r="R3971" s="31">
        <v>0</v>
      </c>
      <c r="S3971" s="31">
        <v>0</v>
      </c>
      <c r="T3971" s="31" t="s">
        <v>45</v>
      </c>
      <c r="U3971" s="36" t="s">
        <v>46</v>
      </c>
      <c r="V3971" s="37">
        <v>43875.42</v>
      </c>
      <c r="W3971" s="38">
        <v>43875.42</v>
      </c>
      <c r="X3971" s="38">
        <v>0</v>
      </c>
      <c r="Y3971" s="38">
        <v>0</v>
      </c>
      <c r="Z3971" s="38">
        <v>0</v>
      </c>
      <c r="AA3971" s="38">
        <v>0</v>
      </c>
      <c r="AB3971" s="38">
        <v>0</v>
      </c>
      <c r="AC3971" s="38">
        <v>0</v>
      </c>
      <c r="AD3971" s="38" t="s">
        <v>47</v>
      </c>
    </row>
    <row r="3972" spans="1:30" s="27" customFormat="1" ht="15" customHeight="1" x14ac:dyDescent="0.25">
      <c r="A3972" s="39" t="s">
        <v>39</v>
      </c>
      <c r="B3972" s="39" t="s">
        <v>4026</v>
      </c>
      <c r="C3972" s="86">
        <v>42767</v>
      </c>
      <c r="D3972" s="29">
        <f>+VLOOKUP(B3972,'[2]HG-Mexico by Contract'!$B$8:$G$4512,6,FALSE)</f>
        <v>308393</v>
      </c>
      <c r="E3972" s="29"/>
      <c r="F3972" s="39" t="s">
        <v>41</v>
      </c>
      <c r="G3972" s="39" t="s">
        <v>43</v>
      </c>
      <c r="H3972" s="39" t="s">
        <v>44</v>
      </c>
      <c r="I3972" s="40">
        <v>51847.98</v>
      </c>
      <c r="J3972" s="32">
        <f t="shared" si="183"/>
        <v>51847.98</v>
      </c>
      <c r="K3972" s="31">
        <v>0</v>
      </c>
      <c r="L3972" s="31">
        <v>0</v>
      </c>
      <c r="M3972" s="31">
        <v>0</v>
      </c>
      <c r="N3972" s="31">
        <v>51847.98</v>
      </c>
      <c r="O3972" s="33">
        <f t="shared" si="184"/>
        <v>51847.98</v>
      </c>
      <c r="P3972" s="34" t="str">
        <f t="shared" si="185"/>
        <v>120+</v>
      </c>
      <c r="Q3972" s="35" t="str">
        <f>+VLOOKUP(B3972,'[2]PORTAFOLIO JAN17'!$B$7:$T$4941,19,FALSE)</f>
        <v>GUATEMALA</v>
      </c>
      <c r="R3972" s="31">
        <v>0</v>
      </c>
      <c r="S3972" s="31">
        <v>0</v>
      </c>
      <c r="T3972" s="31">
        <v>51847.98</v>
      </c>
      <c r="U3972" s="41" t="s">
        <v>46</v>
      </c>
      <c r="V3972" s="42">
        <v>51847.98</v>
      </c>
      <c r="W3972" s="43">
        <v>0</v>
      </c>
      <c r="X3972" s="38">
        <v>0</v>
      </c>
      <c r="Y3972" s="38">
        <v>0</v>
      </c>
      <c r="Z3972" s="38">
        <v>0</v>
      </c>
      <c r="AA3972" s="38">
        <v>51847.98</v>
      </c>
      <c r="AB3972" s="38">
        <v>0</v>
      </c>
      <c r="AC3972" s="38">
        <v>0</v>
      </c>
      <c r="AD3972" s="38">
        <v>51847.98</v>
      </c>
    </row>
    <row r="3973" spans="1:30" s="27" customFormat="1" ht="15" customHeight="1" x14ac:dyDescent="0.25">
      <c r="A3973" s="28" t="s">
        <v>39</v>
      </c>
      <c r="B3973" s="28" t="s">
        <v>4027</v>
      </c>
      <c r="C3973" s="85">
        <v>42767</v>
      </c>
      <c r="D3973" s="29">
        <f>+VLOOKUP(B3973,'[2]HG-Mexico by Contract'!$B$8:$G$4512,6,FALSE)</f>
        <v>308393</v>
      </c>
      <c r="E3973" s="29"/>
      <c r="F3973" s="28" t="s">
        <v>41</v>
      </c>
      <c r="G3973" s="28" t="s">
        <v>42</v>
      </c>
      <c r="H3973" s="28" t="s">
        <v>44</v>
      </c>
      <c r="I3973" s="31">
        <v>46869.31</v>
      </c>
      <c r="J3973" s="32">
        <f t="shared" si="183"/>
        <v>46869.31</v>
      </c>
      <c r="K3973" s="31">
        <v>0</v>
      </c>
      <c r="L3973" s="31">
        <v>0</v>
      </c>
      <c r="M3973" s="31">
        <v>0</v>
      </c>
      <c r="N3973" s="31">
        <v>46869.31</v>
      </c>
      <c r="O3973" s="33">
        <f t="shared" si="184"/>
        <v>46869.31</v>
      </c>
      <c r="P3973" s="34" t="str">
        <f t="shared" si="185"/>
        <v>120+</v>
      </c>
      <c r="Q3973" s="35" t="str">
        <f>+VLOOKUP(B3973,'[2]PORTAFOLIO JAN17'!$B$7:$T$4941,19,FALSE)</f>
        <v>GUATEMALA</v>
      </c>
      <c r="R3973" s="31">
        <v>0</v>
      </c>
      <c r="S3973" s="31">
        <v>0</v>
      </c>
      <c r="T3973" s="31">
        <v>46869.31</v>
      </c>
      <c r="U3973" s="36" t="s">
        <v>46</v>
      </c>
      <c r="V3973" s="37">
        <v>46869.31</v>
      </c>
      <c r="W3973" s="38">
        <v>0</v>
      </c>
      <c r="X3973" s="38">
        <v>0</v>
      </c>
      <c r="Y3973" s="38">
        <v>0</v>
      </c>
      <c r="Z3973" s="38">
        <v>0</v>
      </c>
      <c r="AA3973" s="38">
        <v>46869.31</v>
      </c>
      <c r="AB3973" s="38">
        <v>0</v>
      </c>
      <c r="AC3973" s="38">
        <v>0</v>
      </c>
      <c r="AD3973" s="38">
        <v>46869.31</v>
      </c>
    </row>
    <row r="3974" spans="1:30" s="27" customFormat="1" ht="15" customHeight="1" x14ac:dyDescent="0.25">
      <c r="A3974" s="39" t="s">
        <v>39</v>
      </c>
      <c r="B3974" s="39" t="s">
        <v>4028</v>
      </c>
      <c r="C3974" s="86">
        <v>42767</v>
      </c>
      <c r="D3974" s="29">
        <f>+VLOOKUP(B3974,'[2]HG-Mexico by Contract'!$B$8:$G$4512,6,FALSE)</f>
        <v>308393</v>
      </c>
      <c r="E3974" s="29"/>
      <c r="F3974" s="39" t="s">
        <v>41</v>
      </c>
      <c r="G3974" s="39" t="s">
        <v>43</v>
      </c>
      <c r="H3974" s="39" t="s">
        <v>44</v>
      </c>
      <c r="I3974" s="40">
        <v>28316.69</v>
      </c>
      <c r="J3974" s="32">
        <f t="shared" si="183"/>
        <v>28316.69</v>
      </c>
      <c r="K3974" s="31">
        <v>0</v>
      </c>
      <c r="L3974" s="31">
        <v>0</v>
      </c>
      <c r="M3974" s="31">
        <v>0</v>
      </c>
      <c r="N3974" s="31">
        <v>28316.69</v>
      </c>
      <c r="O3974" s="33">
        <f t="shared" si="184"/>
        <v>28316.69</v>
      </c>
      <c r="P3974" s="34" t="str">
        <f t="shared" si="185"/>
        <v>120+</v>
      </c>
      <c r="Q3974" s="35" t="str">
        <f>+VLOOKUP(B3974,'[2]PORTAFOLIO JAN17'!$B$7:$T$4941,19,FALSE)</f>
        <v>GUATEMALA</v>
      </c>
      <c r="R3974" s="31">
        <v>0</v>
      </c>
      <c r="S3974" s="31">
        <v>0</v>
      </c>
      <c r="T3974" s="31">
        <v>28316.69</v>
      </c>
      <c r="U3974" s="41" t="s">
        <v>46</v>
      </c>
      <c r="V3974" s="42">
        <v>28316.69</v>
      </c>
      <c r="W3974" s="43">
        <v>0</v>
      </c>
      <c r="X3974" s="38">
        <v>0</v>
      </c>
      <c r="Y3974" s="38">
        <v>0</v>
      </c>
      <c r="Z3974" s="38">
        <v>0</v>
      </c>
      <c r="AA3974" s="38">
        <v>28316.69</v>
      </c>
      <c r="AB3974" s="38">
        <v>0</v>
      </c>
      <c r="AC3974" s="38">
        <v>0</v>
      </c>
      <c r="AD3974" s="38">
        <v>28316.69</v>
      </c>
    </row>
    <row r="3975" spans="1:30" s="27" customFormat="1" ht="15" customHeight="1" x14ac:dyDescent="0.25">
      <c r="A3975" s="28" t="s">
        <v>39</v>
      </c>
      <c r="B3975" s="28" t="s">
        <v>4029</v>
      </c>
      <c r="C3975" s="85">
        <v>42767</v>
      </c>
      <c r="D3975" s="29">
        <f>+VLOOKUP(B3975,'[2]HG-Mexico by Contract'!$B$8:$G$4512,6,FALSE)</f>
        <v>309617</v>
      </c>
      <c r="E3975" s="29"/>
      <c r="F3975" s="28" t="s">
        <v>41</v>
      </c>
      <c r="G3975" s="28" t="s">
        <v>42</v>
      </c>
      <c r="H3975" s="28" t="s">
        <v>44</v>
      </c>
      <c r="I3975" s="31">
        <v>73281.86</v>
      </c>
      <c r="J3975" s="32">
        <f t="shared" si="183"/>
        <v>73281.86</v>
      </c>
      <c r="K3975" s="31">
        <v>0</v>
      </c>
      <c r="L3975" s="31">
        <v>0</v>
      </c>
      <c r="M3975" s="31">
        <v>0</v>
      </c>
      <c r="N3975" s="31">
        <v>0</v>
      </c>
      <c r="O3975" s="33">
        <f t="shared" si="184"/>
        <v>0</v>
      </c>
      <c r="P3975" s="34" t="str">
        <f t="shared" si="185"/>
        <v>1-30</v>
      </c>
      <c r="Q3975" s="35" t="str">
        <f>+VLOOKUP(B3975,'[2]PORTAFOLIO JAN17'!$B$7:$T$4941,19,FALSE)</f>
        <v>COLOMBIA</v>
      </c>
      <c r="R3975" s="31">
        <v>0</v>
      </c>
      <c r="S3975" s="31">
        <v>0</v>
      </c>
      <c r="T3975" s="31" t="s">
        <v>45</v>
      </c>
      <c r="U3975" s="36" t="s">
        <v>46</v>
      </c>
      <c r="V3975" s="37">
        <v>73281.86</v>
      </c>
      <c r="W3975" s="38">
        <v>73281.86</v>
      </c>
      <c r="X3975" s="38">
        <v>0</v>
      </c>
      <c r="Y3975" s="38">
        <v>0</v>
      </c>
      <c r="Z3975" s="38">
        <v>0</v>
      </c>
      <c r="AA3975" s="38">
        <v>0</v>
      </c>
      <c r="AB3975" s="38">
        <v>0</v>
      </c>
      <c r="AC3975" s="38">
        <v>0</v>
      </c>
      <c r="AD3975" s="38" t="s">
        <v>47</v>
      </c>
    </row>
    <row r="3976" spans="1:30" s="27" customFormat="1" ht="15" customHeight="1" x14ac:dyDescent="0.25">
      <c r="A3976" s="39" t="s">
        <v>39</v>
      </c>
      <c r="B3976" s="39" t="s">
        <v>4030</v>
      </c>
      <c r="C3976" s="86">
        <v>42767</v>
      </c>
      <c r="D3976" s="29">
        <f>+VLOOKUP(B3976,'[2]HG-Mexico by Contract'!$B$8:$G$4512,6,FALSE)</f>
        <v>308900</v>
      </c>
      <c r="E3976" s="29"/>
      <c r="F3976" s="39" t="s">
        <v>41</v>
      </c>
      <c r="G3976" s="39" t="s">
        <v>42</v>
      </c>
      <c r="H3976" s="39" t="s">
        <v>44</v>
      </c>
      <c r="I3976" s="40">
        <v>35633.35</v>
      </c>
      <c r="J3976" s="32">
        <f t="shared" ref="J3976:J4039" si="186">+IF(H3976="MXN",I3976/$J$2,I3976)</f>
        <v>35633.35</v>
      </c>
      <c r="K3976" s="31">
        <v>0</v>
      </c>
      <c r="L3976" s="31">
        <v>0</v>
      </c>
      <c r="M3976" s="31">
        <v>0</v>
      </c>
      <c r="N3976" s="31">
        <v>0</v>
      </c>
      <c r="O3976" s="33">
        <f t="shared" ref="O3976:O4039" si="187">+N3976+M3976+L3976+K3976</f>
        <v>0</v>
      </c>
      <c r="P3976" s="34" t="str">
        <f t="shared" ref="P3976:P4039" si="188">+IF(N3976&gt;0,"120+",IF(M3976&gt;0,"91-120",IF(L3976&gt;0,"61-90",IF(K3976&gt;0,"31-60","1-30"))))</f>
        <v>1-30</v>
      </c>
      <c r="Q3976" s="35" t="str">
        <f>+VLOOKUP(B3976,'[2]PORTAFOLIO JAN17'!$B$7:$T$4941,19,FALSE)</f>
        <v>COSTA RICA</v>
      </c>
      <c r="R3976" s="31">
        <v>0</v>
      </c>
      <c r="S3976" s="31">
        <v>0</v>
      </c>
      <c r="T3976" s="31" t="s">
        <v>45</v>
      </c>
      <c r="U3976" s="41" t="s">
        <v>46</v>
      </c>
      <c r="V3976" s="42">
        <v>35633.35</v>
      </c>
      <c r="W3976" s="43">
        <v>35633.35</v>
      </c>
      <c r="X3976" s="38">
        <v>0</v>
      </c>
      <c r="Y3976" s="38">
        <v>0</v>
      </c>
      <c r="Z3976" s="38">
        <v>0</v>
      </c>
      <c r="AA3976" s="38">
        <v>0</v>
      </c>
      <c r="AB3976" s="38">
        <v>0</v>
      </c>
      <c r="AC3976" s="38">
        <v>0</v>
      </c>
      <c r="AD3976" s="38" t="s">
        <v>47</v>
      </c>
    </row>
    <row r="3977" spans="1:30" s="27" customFormat="1" ht="15" customHeight="1" x14ac:dyDescent="0.25">
      <c r="A3977" s="28" t="s">
        <v>39</v>
      </c>
      <c r="B3977" s="28" t="s">
        <v>4031</v>
      </c>
      <c r="C3977" s="85">
        <v>42767</v>
      </c>
      <c r="D3977" s="29">
        <f>+VLOOKUP(B3977,'[2]HG-Mexico by Contract'!$B$8:$G$4512,6,FALSE)</f>
        <v>308900</v>
      </c>
      <c r="E3977" s="29"/>
      <c r="F3977" s="28" t="s">
        <v>41</v>
      </c>
      <c r="G3977" s="28" t="s">
        <v>42</v>
      </c>
      <c r="H3977" s="28" t="s">
        <v>44</v>
      </c>
      <c r="I3977" s="31">
        <v>35714.160000000003</v>
      </c>
      <c r="J3977" s="32">
        <f t="shared" si="186"/>
        <v>35714.160000000003</v>
      </c>
      <c r="K3977" s="31">
        <v>35714.160000000003</v>
      </c>
      <c r="L3977" s="31">
        <v>0</v>
      </c>
      <c r="M3977" s="31">
        <v>0</v>
      </c>
      <c r="N3977" s="31">
        <v>0</v>
      </c>
      <c r="O3977" s="33">
        <f t="shared" si="187"/>
        <v>35714.160000000003</v>
      </c>
      <c r="P3977" s="34" t="str">
        <f t="shared" si="188"/>
        <v>31-60</v>
      </c>
      <c r="Q3977" s="35" t="str">
        <f>+VLOOKUP(B3977,'[2]PORTAFOLIO JAN17'!$B$7:$T$4941,19,FALSE)</f>
        <v>COSTA RICA</v>
      </c>
      <c r="R3977" s="31">
        <v>0</v>
      </c>
      <c r="S3977" s="31">
        <v>0</v>
      </c>
      <c r="T3977" s="31" t="s">
        <v>45</v>
      </c>
      <c r="U3977" s="36" t="s">
        <v>46</v>
      </c>
      <c r="V3977" s="37">
        <v>35714.160000000003</v>
      </c>
      <c r="W3977" s="38">
        <v>0</v>
      </c>
      <c r="X3977" s="38">
        <v>35714.160000000003</v>
      </c>
      <c r="Y3977" s="38">
        <v>0</v>
      </c>
      <c r="Z3977" s="38">
        <v>0</v>
      </c>
      <c r="AA3977" s="38">
        <v>0</v>
      </c>
      <c r="AB3977" s="38">
        <v>0</v>
      </c>
      <c r="AC3977" s="38">
        <v>0</v>
      </c>
      <c r="AD3977" s="38" t="s">
        <v>47</v>
      </c>
    </row>
    <row r="3978" spans="1:30" s="27" customFormat="1" ht="15" customHeight="1" x14ac:dyDescent="0.25">
      <c r="A3978" s="39" t="s">
        <v>39</v>
      </c>
      <c r="B3978" s="39" t="s">
        <v>4032</v>
      </c>
      <c r="C3978" s="86">
        <v>42767</v>
      </c>
      <c r="D3978" s="29">
        <f>+VLOOKUP(B3978,'[2]HG-Mexico by Contract'!$B$8:$G$4512,6,FALSE)</f>
        <v>308900</v>
      </c>
      <c r="E3978" s="29"/>
      <c r="F3978" s="39" t="s">
        <v>41</v>
      </c>
      <c r="G3978" s="39" t="s">
        <v>42</v>
      </c>
      <c r="H3978" s="39" t="s">
        <v>44</v>
      </c>
      <c r="I3978" s="40">
        <v>52968.66</v>
      </c>
      <c r="J3978" s="32">
        <f t="shared" si="186"/>
        <v>52968.66</v>
      </c>
      <c r="K3978" s="31">
        <v>0</v>
      </c>
      <c r="L3978" s="31">
        <v>0</v>
      </c>
      <c r="M3978" s="31">
        <v>0</v>
      </c>
      <c r="N3978" s="31">
        <v>0</v>
      </c>
      <c r="O3978" s="33">
        <f t="shared" si="187"/>
        <v>0</v>
      </c>
      <c r="P3978" s="34" t="str">
        <f t="shared" si="188"/>
        <v>1-30</v>
      </c>
      <c r="Q3978" s="35" t="str">
        <f>+VLOOKUP(B3978,'[2]PORTAFOLIO JAN17'!$B$7:$T$4941,19,FALSE)</f>
        <v>COSTA RICA</v>
      </c>
      <c r="R3978" s="31">
        <v>0</v>
      </c>
      <c r="S3978" s="31">
        <v>0</v>
      </c>
      <c r="T3978" s="31" t="s">
        <v>45</v>
      </c>
      <c r="U3978" s="41" t="s">
        <v>46</v>
      </c>
      <c r="V3978" s="42">
        <v>52968.66</v>
      </c>
      <c r="W3978" s="43">
        <v>52968.66</v>
      </c>
      <c r="X3978" s="38">
        <v>0</v>
      </c>
      <c r="Y3978" s="38">
        <v>0</v>
      </c>
      <c r="Z3978" s="38">
        <v>0</v>
      </c>
      <c r="AA3978" s="38">
        <v>0</v>
      </c>
      <c r="AB3978" s="38">
        <v>0</v>
      </c>
      <c r="AC3978" s="38">
        <v>0</v>
      </c>
      <c r="AD3978" s="38" t="s">
        <v>47</v>
      </c>
    </row>
    <row r="3979" spans="1:30" s="27" customFormat="1" ht="15" customHeight="1" x14ac:dyDescent="0.25">
      <c r="A3979" s="28" t="s">
        <v>39</v>
      </c>
      <c r="B3979" s="28" t="s">
        <v>4033</v>
      </c>
      <c r="C3979" s="85">
        <v>42767</v>
      </c>
      <c r="D3979" s="29">
        <f>+VLOOKUP(B3979,'[2]HG-Mexico by Contract'!$B$8:$G$4512,6,FALSE)</f>
        <v>308900</v>
      </c>
      <c r="E3979" s="29"/>
      <c r="F3979" s="28" t="s">
        <v>41</v>
      </c>
      <c r="G3979" s="28" t="s">
        <v>42</v>
      </c>
      <c r="H3979" s="28" t="s">
        <v>44</v>
      </c>
      <c r="I3979" s="31">
        <v>53128.35</v>
      </c>
      <c r="J3979" s="32">
        <f t="shared" si="186"/>
        <v>53128.35</v>
      </c>
      <c r="K3979" s="31">
        <v>0</v>
      </c>
      <c r="L3979" s="31">
        <v>0</v>
      </c>
      <c r="M3979" s="31">
        <v>0</v>
      </c>
      <c r="N3979" s="31">
        <v>0</v>
      </c>
      <c r="O3979" s="33">
        <f t="shared" si="187"/>
        <v>0</v>
      </c>
      <c r="P3979" s="34" t="str">
        <f t="shared" si="188"/>
        <v>1-30</v>
      </c>
      <c r="Q3979" s="35" t="str">
        <f>+VLOOKUP(B3979,'[2]PORTAFOLIO JAN17'!$B$7:$T$4941,19,FALSE)</f>
        <v>COSTA RICA</v>
      </c>
      <c r="R3979" s="31">
        <v>0</v>
      </c>
      <c r="S3979" s="31">
        <v>0</v>
      </c>
      <c r="T3979" s="31" t="s">
        <v>45</v>
      </c>
      <c r="U3979" s="36" t="s">
        <v>46</v>
      </c>
      <c r="V3979" s="37">
        <v>53128.35</v>
      </c>
      <c r="W3979" s="38">
        <v>53128.35</v>
      </c>
      <c r="X3979" s="38">
        <v>0</v>
      </c>
      <c r="Y3979" s="38">
        <v>0</v>
      </c>
      <c r="Z3979" s="38">
        <v>0</v>
      </c>
      <c r="AA3979" s="38">
        <v>0</v>
      </c>
      <c r="AB3979" s="38">
        <v>0</v>
      </c>
      <c r="AC3979" s="38">
        <v>0</v>
      </c>
      <c r="AD3979" s="38" t="s">
        <v>47</v>
      </c>
    </row>
    <row r="3980" spans="1:30" s="27" customFormat="1" ht="15" customHeight="1" x14ac:dyDescent="0.25">
      <c r="A3980" s="39" t="s">
        <v>39</v>
      </c>
      <c r="B3980" s="39" t="s">
        <v>4034</v>
      </c>
      <c r="C3980" s="86">
        <v>42767</v>
      </c>
      <c r="D3980" s="29">
        <f>+VLOOKUP(B3980,'[2]HG-Mexico by Contract'!$B$8:$G$4512,6,FALSE)</f>
        <v>308900</v>
      </c>
      <c r="E3980" s="29"/>
      <c r="F3980" s="39" t="s">
        <v>41</v>
      </c>
      <c r="G3980" s="39" t="s">
        <v>42</v>
      </c>
      <c r="H3980" s="39" t="s">
        <v>44</v>
      </c>
      <c r="I3980" s="40">
        <v>53128.35</v>
      </c>
      <c r="J3980" s="32">
        <f t="shared" si="186"/>
        <v>53128.35</v>
      </c>
      <c r="K3980" s="31">
        <v>0</v>
      </c>
      <c r="L3980" s="31">
        <v>0</v>
      </c>
      <c r="M3980" s="31">
        <v>0</v>
      </c>
      <c r="N3980" s="31">
        <v>0</v>
      </c>
      <c r="O3980" s="33">
        <f t="shared" si="187"/>
        <v>0</v>
      </c>
      <c r="P3980" s="34" t="str">
        <f t="shared" si="188"/>
        <v>1-30</v>
      </c>
      <c r="Q3980" s="35" t="str">
        <f>+VLOOKUP(B3980,'[2]PORTAFOLIO JAN17'!$B$7:$T$4941,19,FALSE)</f>
        <v>COSTA RICA</v>
      </c>
      <c r="R3980" s="31">
        <v>0</v>
      </c>
      <c r="S3980" s="31">
        <v>0</v>
      </c>
      <c r="T3980" s="31" t="s">
        <v>45</v>
      </c>
      <c r="U3980" s="41" t="s">
        <v>46</v>
      </c>
      <c r="V3980" s="42">
        <v>53128.35</v>
      </c>
      <c r="W3980" s="43">
        <v>53128.35</v>
      </c>
      <c r="X3980" s="38">
        <v>0</v>
      </c>
      <c r="Y3980" s="38">
        <v>0</v>
      </c>
      <c r="Z3980" s="38">
        <v>0</v>
      </c>
      <c r="AA3980" s="38">
        <v>0</v>
      </c>
      <c r="AB3980" s="38">
        <v>0</v>
      </c>
      <c r="AC3980" s="38">
        <v>0</v>
      </c>
      <c r="AD3980" s="38" t="s">
        <v>47</v>
      </c>
    </row>
    <row r="3981" spans="1:30" s="27" customFormat="1" ht="15" customHeight="1" x14ac:dyDescent="0.25">
      <c r="A3981" s="28" t="s">
        <v>39</v>
      </c>
      <c r="B3981" s="28" t="s">
        <v>4035</v>
      </c>
      <c r="C3981" s="85">
        <v>42767</v>
      </c>
      <c r="D3981" s="29">
        <f>+VLOOKUP(B3981,'[2]HG-Mexico by Contract'!$B$8:$G$4512,6,FALSE)</f>
        <v>308900</v>
      </c>
      <c r="E3981" s="29"/>
      <c r="F3981" s="28" t="s">
        <v>41</v>
      </c>
      <c r="G3981" s="28" t="s">
        <v>42</v>
      </c>
      <c r="H3981" s="28" t="s">
        <v>44</v>
      </c>
      <c r="I3981" s="31">
        <v>53289.03</v>
      </c>
      <c r="J3981" s="32">
        <f t="shared" si="186"/>
        <v>53289.03</v>
      </c>
      <c r="K3981" s="31">
        <v>53289.03</v>
      </c>
      <c r="L3981" s="31">
        <v>0</v>
      </c>
      <c r="M3981" s="31">
        <v>0</v>
      </c>
      <c r="N3981" s="31">
        <v>0</v>
      </c>
      <c r="O3981" s="33">
        <f t="shared" si="187"/>
        <v>53289.03</v>
      </c>
      <c r="P3981" s="34" t="str">
        <f t="shared" si="188"/>
        <v>31-60</v>
      </c>
      <c r="Q3981" s="35" t="str">
        <f>+VLOOKUP(B3981,'[2]PORTAFOLIO JAN17'!$B$7:$T$4941,19,FALSE)</f>
        <v>COSTA RICA</v>
      </c>
      <c r="R3981" s="31">
        <v>0</v>
      </c>
      <c r="S3981" s="31">
        <v>0</v>
      </c>
      <c r="T3981" s="31" t="s">
        <v>45</v>
      </c>
      <c r="U3981" s="36" t="s">
        <v>46</v>
      </c>
      <c r="V3981" s="37">
        <v>53289.03</v>
      </c>
      <c r="W3981" s="38">
        <v>0</v>
      </c>
      <c r="X3981" s="38">
        <v>53289.03</v>
      </c>
      <c r="Y3981" s="38">
        <v>0</v>
      </c>
      <c r="Z3981" s="38">
        <v>0</v>
      </c>
      <c r="AA3981" s="38">
        <v>0</v>
      </c>
      <c r="AB3981" s="38">
        <v>0</v>
      </c>
      <c r="AC3981" s="38">
        <v>0</v>
      </c>
      <c r="AD3981" s="38" t="s">
        <v>47</v>
      </c>
    </row>
    <row r="3982" spans="1:30" s="27" customFormat="1" ht="15" customHeight="1" x14ac:dyDescent="0.25">
      <c r="A3982" s="39" t="s">
        <v>39</v>
      </c>
      <c r="B3982" s="39" t="s">
        <v>4036</v>
      </c>
      <c r="C3982" s="86">
        <v>42767</v>
      </c>
      <c r="D3982" s="29">
        <f>+VLOOKUP(B3982,'[2]HG-Mexico by Contract'!$B$8:$G$4512,6,FALSE)</f>
        <v>308900</v>
      </c>
      <c r="E3982" s="29"/>
      <c r="F3982" s="39" t="s">
        <v>41</v>
      </c>
      <c r="G3982" s="39" t="s">
        <v>42</v>
      </c>
      <c r="H3982" s="39" t="s">
        <v>44</v>
      </c>
      <c r="I3982" s="40">
        <v>53289.03</v>
      </c>
      <c r="J3982" s="32">
        <f t="shared" si="186"/>
        <v>53289.03</v>
      </c>
      <c r="K3982" s="31">
        <v>53289.03</v>
      </c>
      <c r="L3982" s="31">
        <v>0</v>
      </c>
      <c r="M3982" s="31">
        <v>0</v>
      </c>
      <c r="N3982" s="31">
        <v>0</v>
      </c>
      <c r="O3982" s="33">
        <f t="shared" si="187"/>
        <v>53289.03</v>
      </c>
      <c r="P3982" s="34" t="str">
        <f t="shared" si="188"/>
        <v>31-60</v>
      </c>
      <c r="Q3982" s="35" t="str">
        <f>+VLOOKUP(B3982,'[2]PORTAFOLIO JAN17'!$B$7:$T$4941,19,FALSE)</f>
        <v>COSTA RICA</v>
      </c>
      <c r="R3982" s="31">
        <v>0</v>
      </c>
      <c r="S3982" s="31">
        <v>0</v>
      </c>
      <c r="T3982" s="31" t="s">
        <v>45</v>
      </c>
      <c r="U3982" s="41" t="s">
        <v>46</v>
      </c>
      <c r="V3982" s="42">
        <v>53289.03</v>
      </c>
      <c r="W3982" s="43">
        <v>0</v>
      </c>
      <c r="X3982" s="38">
        <v>53289.03</v>
      </c>
      <c r="Y3982" s="38">
        <v>0</v>
      </c>
      <c r="Z3982" s="38">
        <v>0</v>
      </c>
      <c r="AA3982" s="38">
        <v>0</v>
      </c>
      <c r="AB3982" s="38">
        <v>0</v>
      </c>
      <c r="AC3982" s="38">
        <v>0</v>
      </c>
      <c r="AD3982" s="38" t="s">
        <v>47</v>
      </c>
    </row>
    <row r="3983" spans="1:30" s="27" customFormat="1" ht="15" customHeight="1" x14ac:dyDescent="0.25">
      <c r="A3983" s="28" t="s">
        <v>39</v>
      </c>
      <c r="B3983" s="28" t="s">
        <v>4037</v>
      </c>
      <c r="C3983" s="85">
        <v>42767</v>
      </c>
      <c r="D3983" s="29">
        <f>+VLOOKUP(B3983,'[2]HG-Mexico by Contract'!$B$8:$G$4512,6,FALSE)</f>
        <v>308900</v>
      </c>
      <c r="E3983" s="29"/>
      <c r="F3983" s="28" t="s">
        <v>41</v>
      </c>
      <c r="G3983" s="28" t="s">
        <v>42</v>
      </c>
      <c r="H3983" s="28" t="s">
        <v>44</v>
      </c>
      <c r="I3983" s="31">
        <v>53289.03</v>
      </c>
      <c r="J3983" s="32">
        <f t="shared" si="186"/>
        <v>53289.03</v>
      </c>
      <c r="K3983" s="31">
        <v>53289.03</v>
      </c>
      <c r="L3983" s="31">
        <v>0</v>
      </c>
      <c r="M3983" s="31">
        <v>0</v>
      </c>
      <c r="N3983" s="31">
        <v>0</v>
      </c>
      <c r="O3983" s="33">
        <f t="shared" si="187"/>
        <v>53289.03</v>
      </c>
      <c r="P3983" s="34" t="str">
        <f t="shared" si="188"/>
        <v>31-60</v>
      </c>
      <c r="Q3983" s="35" t="str">
        <f>+VLOOKUP(B3983,'[2]PORTAFOLIO JAN17'!$B$7:$T$4941,19,FALSE)</f>
        <v>COSTA RICA</v>
      </c>
      <c r="R3983" s="31">
        <v>0</v>
      </c>
      <c r="S3983" s="31">
        <v>0</v>
      </c>
      <c r="T3983" s="31" t="s">
        <v>45</v>
      </c>
      <c r="U3983" s="36" t="s">
        <v>46</v>
      </c>
      <c r="V3983" s="37">
        <v>53289.03</v>
      </c>
      <c r="W3983" s="38">
        <v>0</v>
      </c>
      <c r="X3983" s="38">
        <v>53289.03</v>
      </c>
      <c r="Y3983" s="38">
        <v>0</v>
      </c>
      <c r="Z3983" s="38">
        <v>0</v>
      </c>
      <c r="AA3983" s="38">
        <v>0</v>
      </c>
      <c r="AB3983" s="38">
        <v>0</v>
      </c>
      <c r="AC3983" s="38">
        <v>0</v>
      </c>
      <c r="AD3983" s="38" t="s">
        <v>47</v>
      </c>
    </row>
    <row r="3984" spans="1:30" s="27" customFormat="1" ht="15" customHeight="1" x14ac:dyDescent="0.25">
      <c r="A3984" s="39" t="s">
        <v>39</v>
      </c>
      <c r="B3984" s="39" t="s">
        <v>4038</v>
      </c>
      <c r="C3984" s="86">
        <v>42767</v>
      </c>
      <c r="D3984" s="29">
        <f>+VLOOKUP(B3984,'[2]HG-Mexico by Contract'!$B$8:$G$4512,6,FALSE)</f>
        <v>308900</v>
      </c>
      <c r="E3984" s="29"/>
      <c r="F3984" s="39" t="s">
        <v>41</v>
      </c>
      <c r="G3984" s="39" t="s">
        <v>42</v>
      </c>
      <c r="H3984" s="39" t="s">
        <v>44</v>
      </c>
      <c r="I3984" s="40">
        <v>52968.66</v>
      </c>
      <c r="J3984" s="32">
        <f t="shared" si="186"/>
        <v>52968.66</v>
      </c>
      <c r="K3984" s="31">
        <v>0</v>
      </c>
      <c r="L3984" s="31">
        <v>0</v>
      </c>
      <c r="M3984" s="31">
        <v>0</v>
      </c>
      <c r="N3984" s="31">
        <v>0</v>
      </c>
      <c r="O3984" s="33">
        <f t="shared" si="187"/>
        <v>0</v>
      </c>
      <c r="P3984" s="34" t="str">
        <f t="shared" si="188"/>
        <v>1-30</v>
      </c>
      <c r="Q3984" s="35" t="str">
        <f>+VLOOKUP(B3984,'[2]PORTAFOLIO JAN17'!$B$7:$T$4941,19,FALSE)</f>
        <v>COSTA RICA</v>
      </c>
      <c r="R3984" s="31">
        <v>0</v>
      </c>
      <c r="S3984" s="31">
        <v>0</v>
      </c>
      <c r="T3984" s="31" t="s">
        <v>45</v>
      </c>
      <c r="U3984" s="41" t="s">
        <v>46</v>
      </c>
      <c r="V3984" s="42">
        <v>52968.66</v>
      </c>
      <c r="W3984" s="43">
        <v>52968.66</v>
      </c>
      <c r="X3984" s="38">
        <v>0</v>
      </c>
      <c r="Y3984" s="38">
        <v>0</v>
      </c>
      <c r="Z3984" s="38">
        <v>0</v>
      </c>
      <c r="AA3984" s="38">
        <v>0</v>
      </c>
      <c r="AB3984" s="38">
        <v>0</v>
      </c>
      <c r="AC3984" s="38">
        <v>0</v>
      </c>
      <c r="AD3984" s="38" t="s">
        <v>47</v>
      </c>
    </row>
    <row r="3985" spans="1:31" s="27" customFormat="1" ht="15" customHeight="1" x14ac:dyDescent="0.25">
      <c r="A3985" s="28" t="s">
        <v>39</v>
      </c>
      <c r="B3985" s="28" t="s">
        <v>4039</v>
      </c>
      <c r="C3985" s="85">
        <v>42767</v>
      </c>
      <c r="D3985" s="29">
        <f>+VLOOKUP(B3985,'[2]HG-Mexico by Contract'!$B$8:$G$4512,6,FALSE)</f>
        <v>308900</v>
      </c>
      <c r="E3985" s="29"/>
      <c r="F3985" s="28" t="s">
        <v>41</v>
      </c>
      <c r="G3985" s="28" t="s">
        <v>42</v>
      </c>
      <c r="H3985" s="28" t="s">
        <v>44</v>
      </c>
      <c r="I3985" s="31">
        <v>53128.35</v>
      </c>
      <c r="J3985" s="32">
        <f t="shared" si="186"/>
        <v>53128.35</v>
      </c>
      <c r="K3985" s="31">
        <v>0</v>
      </c>
      <c r="L3985" s="31">
        <v>0</v>
      </c>
      <c r="M3985" s="31">
        <v>0</v>
      </c>
      <c r="N3985" s="31">
        <v>0</v>
      </c>
      <c r="O3985" s="33">
        <f t="shared" si="187"/>
        <v>0</v>
      </c>
      <c r="P3985" s="34" t="str">
        <f t="shared" si="188"/>
        <v>1-30</v>
      </c>
      <c r="Q3985" s="35" t="str">
        <f>+VLOOKUP(B3985,'[2]PORTAFOLIO JAN17'!$B$7:$T$4941,19,FALSE)</f>
        <v>COSTA RICA</v>
      </c>
      <c r="R3985" s="31">
        <v>0</v>
      </c>
      <c r="S3985" s="31">
        <v>0</v>
      </c>
      <c r="T3985" s="31" t="s">
        <v>45</v>
      </c>
      <c r="U3985" s="36" t="s">
        <v>46</v>
      </c>
      <c r="V3985" s="37">
        <v>53128.35</v>
      </c>
      <c r="W3985" s="38">
        <v>53128.35</v>
      </c>
      <c r="X3985" s="38">
        <v>0</v>
      </c>
      <c r="Y3985" s="38">
        <v>0</v>
      </c>
      <c r="Z3985" s="38">
        <v>0</v>
      </c>
      <c r="AA3985" s="38">
        <v>0</v>
      </c>
      <c r="AB3985" s="38">
        <v>0</v>
      </c>
      <c r="AC3985" s="38">
        <v>0</v>
      </c>
      <c r="AD3985" s="38" t="s">
        <v>47</v>
      </c>
    </row>
    <row r="3986" spans="1:31" s="27" customFormat="1" ht="15" customHeight="1" x14ac:dyDescent="0.25">
      <c r="A3986" s="39" t="s">
        <v>39</v>
      </c>
      <c r="B3986" s="39" t="s">
        <v>4040</v>
      </c>
      <c r="C3986" s="86">
        <v>42767</v>
      </c>
      <c r="D3986" s="29">
        <f>+VLOOKUP(B3986,'[2]HG-Mexico by Contract'!$B$8:$G$4512,6,FALSE)</f>
        <v>309141</v>
      </c>
      <c r="E3986" s="29"/>
      <c r="F3986" s="39" t="s">
        <v>41</v>
      </c>
      <c r="G3986" s="39" t="s">
        <v>42</v>
      </c>
      <c r="H3986" s="39" t="s">
        <v>44</v>
      </c>
      <c r="I3986" s="40">
        <v>31811.22</v>
      </c>
      <c r="J3986" s="32">
        <f t="shared" si="186"/>
        <v>31811.22</v>
      </c>
      <c r="K3986" s="31">
        <v>0</v>
      </c>
      <c r="L3986" s="31">
        <v>0</v>
      </c>
      <c r="M3986" s="31">
        <v>0</v>
      </c>
      <c r="N3986" s="31">
        <v>31811.22</v>
      </c>
      <c r="O3986" s="33">
        <f t="shared" si="187"/>
        <v>31811.22</v>
      </c>
      <c r="P3986" s="34" t="str">
        <f t="shared" si="188"/>
        <v>120+</v>
      </c>
      <c r="Q3986" s="35" t="str">
        <f>+VLOOKUP(B3986,'[2]PORTAFOLIO JAN17'!$B$7:$T$4941,19,FALSE)</f>
        <v>GUATEMALA</v>
      </c>
      <c r="R3986" s="31">
        <v>0</v>
      </c>
      <c r="S3986" s="31">
        <v>0</v>
      </c>
      <c r="T3986" s="31">
        <v>31811.22</v>
      </c>
      <c r="U3986" s="41" t="s">
        <v>46</v>
      </c>
      <c r="V3986" s="42">
        <v>31811.22</v>
      </c>
      <c r="W3986" s="43">
        <v>0</v>
      </c>
      <c r="X3986" s="38">
        <v>0</v>
      </c>
      <c r="Y3986" s="38">
        <v>0</v>
      </c>
      <c r="Z3986" s="38">
        <v>0</v>
      </c>
      <c r="AA3986" s="38">
        <v>31811.22</v>
      </c>
      <c r="AB3986" s="38">
        <v>0</v>
      </c>
      <c r="AC3986" s="38">
        <v>0</v>
      </c>
      <c r="AD3986" s="38">
        <v>31811.22</v>
      </c>
    </row>
    <row r="3987" spans="1:31" s="27" customFormat="1" ht="15" customHeight="1" x14ac:dyDescent="0.25">
      <c r="A3987" s="28" t="s">
        <v>39</v>
      </c>
      <c r="B3987" s="28" t="s">
        <v>4041</v>
      </c>
      <c r="C3987" s="85">
        <v>42767</v>
      </c>
      <c r="D3987" s="29">
        <f>+VLOOKUP(B3987,'[2]HG-Mexico by Contract'!$B$8:$G$4512,6,FALSE)</f>
        <v>314376</v>
      </c>
      <c r="E3987" s="29"/>
      <c r="F3987" s="28" t="s">
        <v>41</v>
      </c>
      <c r="G3987" s="28" t="s">
        <v>42</v>
      </c>
      <c r="H3987" s="28" t="s">
        <v>44</v>
      </c>
      <c r="I3987" s="31">
        <v>171000.62</v>
      </c>
      <c r="J3987" s="32">
        <f t="shared" si="186"/>
        <v>171000.62</v>
      </c>
      <c r="K3987" s="31">
        <v>0</v>
      </c>
      <c r="L3987" s="31">
        <v>0</v>
      </c>
      <c r="M3987" s="31">
        <v>0</v>
      </c>
      <c r="N3987" s="31">
        <v>0</v>
      </c>
      <c r="O3987" s="33">
        <f t="shared" si="187"/>
        <v>0</v>
      </c>
      <c r="P3987" s="34" t="str">
        <f t="shared" si="188"/>
        <v>1-30</v>
      </c>
      <c r="Q3987" s="35" t="str">
        <f>+VLOOKUP(B3987,'[2]PORTAFOLIO JAN17'!$B$7:$T$4941,19,FALSE)</f>
        <v>COSTA RICA</v>
      </c>
      <c r="R3987" s="31">
        <v>0</v>
      </c>
      <c r="S3987" s="31">
        <v>0</v>
      </c>
      <c r="T3987" s="31" t="s">
        <v>45</v>
      </c>
      <c r="U3987" s="36" t="s">
        <v>46</v>
      </c>
      <c r="V3987" s="37">
        <v>171000.62</v>
      </c>
      <c r="W3987" s="38">
        <v>171000.62</v>
      </c>
      <c r="X3987" s="38">
        <v>0</v>
      </c>
      <c r="Y3987" s="38">
        <v>0</v>
      </c>
      <c r="Z3987" s="38">
        <v>0</v>
      </c>
      <c r="AA3987" s="38">
        <v>0</v>
      </c>
      <c r="AB3987" s="38">
        <v>0</v>
      </c>
      <c r="AC3987" s="38">
        <v>0</v>
      </c>
      <c r="AD3987" s="38" t="s">
        <v>47</v>
      </c>
    </row>
    <row r="3988" spans="1:31" s="27" customFormat="1" ht="15" customHeight="1" x14ac:dyDescent="0.25">
      <c r="A3988" s="39" t="s">
        <v>39</v>
      </c>
      <c r="B3988" s="39" t="s">
        <v>4042</v>
      </c>
      <c r="C3988" s="86">
        <v>42767</v>
      </c>
      <c r="D3988" s="29">
        <f>+VLOOKUP(B3988,'[2]HG-Mexico by Contract'!$B$8:$G$4512,6,FALSE)</f>
        <v>314376</v>
      </c>
      <c r="E3988" s="29"/>
      <c r="F3988" s="39" t="s">
        <v>41</v>
      </c>
      <c r="G3988" s="39" t="s">
        <v>42</v>
      </c>
      <c r="H3988" s="39" t="s">
        <v>44</v>
      </c>
      <c r="I3988" s="40">
        <v>184461.87</v>
      </c>
      <c r="J3988" s="32">
        <f t="shared" si="186"/>
        <v>184461.87</v>
      </c>
      <c r="K3988" s="31">
        <v>0</v>
      </c>
      <c r="L3988" s="31">
        <v>0</v>
      </c>
      <c r="M3988" s="31">
        <v>0</v>
      </c>
      <c r="N3988" s="31">
        <v>0</v>
      </c>
      <c r="O3988" s="33">
        <f t="shared" si="187"/>
        <v>0</v>
      </c>
      <c r="P3988" s="34" t="str">
        <f t="shared" si="188"/>
        <v>1-30</v>
      </c>
      <c r="Q3988" s="35" t="str">
        <f>+VLOOKUP(B3988,'[2]PORTAFOLIO JAN17'!$B$7:$T$4941,19,FALSE)</f>
        <v>COSTA RICA</v>
      </c>
      <c r="R3988" s="31">
        <v>0</v>
      </c>
      <c r="S3988" s="31">
        <v>0</v>
      </c>
      <c r="T3988" s="31" t="s">
        <v>45</v>
      </c>
      <c r="U3988" s="41" t="s">
        <v>46</v>
      </c>
      <c r="V3988" s="42">
        <v>184461.87</v>
      </c>
      <c r="W3988" s="43">
        <v>184461.87</v>
      </c>
      <c r="X3988" s="38">
        <v>0</v>
      </c>
      <c r="Y3988" s="38">
        <v>0</v>
      </c>
      <c r="Z3988" s="38">
        <v>0</v>
      </c>
      <c r="AA3988" s="38">
        <v>0</v>
      </c>
      <c r="AB3988" s="38">
        <v>0</v>
      </c>
      <c r="AC3988" s="38">
        <v>0</v>
      </c>
      <c r="AD3988" s="38" t="s">
        <v>47</v>
      </c>
    </row>
    <row r="3989" spans="1:31" s="27" customFormat="1" ht="15" customHeight="1" x14ac:dyDescent="0.25">
      <c r="A3989" s="28" t="s">
        <v>39</v>
      </c>
      <c r="B3989" s="28" t="s">
        <v>4043</v>
      </c>
      <c r="C3989" s="85">
        <v>42767</v>
      </c>
      <c r="D3989" s="29">
        <f>+VLOOKUP(B3989,'[2]HG-Mexico by Contract'!$B$8:$G$4512,6,FALSE)</f>
        <v>311950</v>
      </c>
      <c r="E3989" s="29"/>
      <c r="F3989" s="28" t="s">
        <v>41</v>
      </c>
      <c r="G3989" s="28" t="s">
        <v>42</v>
      </c>
      <c r="H3989" s="28" t="s">
        <v>63</v>
      </c>
      <c r="I3989" s="31">
        <v>2050982.66</v>
      </c>
      <c r="J3989" s="32">
        <f t="shared" si="186"/>
        <v>103020.85902315289</v>
      </c>
      <c r="K3989" s="31">
        <v>0</v>
      </c>
      <c r="L3989" s="31">
        <v>0</v>
      </c>
      <c r="M3989" s="31">
        <v>0</v>
      </c>
      <c r="N3989" s="31">
        <v>2050982.66</v>
      </c>
      <c r="O3989" s="33">
        <f t="shared" si="187"/>
        <v>2050982.66</v>
      </c>
      <c r="P3989" s="34" t="str">
        <f t="shared" si="188"/>
        <v>120+</v>
      </c>
      <c r="Q3989" s="35" t="str">
        <f>+VLOOKUP(B3989,'[2]PORTAFOLIO JAN17'!$B$7:$T$4941,19,FALSE)</f>
        <v>MEXICO</v>
      </c>
      <c r="R3989" s="31">
        <v>0</v>
      </c>
      <c r="S3989" s="31">
        <v>0</v>
      </c>
      <c r="T3989" s="31">
        <v>2050982.66</v>
      </c>
      <c r="U3989" s="36" t="s">
        <v>64</v>
      </c>
      <c r="V3989" s="37">
        <v>103020.8590118</v>
      </c>
      <c r="W3989" s="38">
        <v>0</v>
      </c>
      <c r="X3989" s="38">
        <v>0</v>
      </c>
      <c r="Y3989" s="38">
        <v>0</v>
      </c>
      <c r="Z3989" s="38">
        <v>0</v>
      </c>
      <c r="AA3989" s="38">
        <v>103020.8590118</v>
      </c>
      <c r="AB3989" s="38">
        <v>0</v>
      </c>
      <c r="AC3989" s="38">
        <v>0</v>
      </c>
      <c r="AD3989" s="38">
        <v>103020.8590118</v>
      </c>
    </row>
    <row r="3990" spans="1:31" s="27" customFormat="1" ht="15" customHeight="1" x14ac:dyDescent="0.25">
      <c r="A3990" s="39" t="s">
        <v>39</v>
      </c>
      <c r="B3990" s="39" t="s">
        <v>4044</v>
      </c>
      <c r="C3990" s="86">
        <v>42767</v>
      </c>
      <c r="D3990" s="29">
        <f>+VLOOKUP(B3990,'[2]HG-Mexico by Contract'!$B$8:$G$4512,6,FALSE)</f>
        <v>316358</v>
      </c>
      <c r="E3990" s="29"/>
      <c r="F3990" s="39" t="s">
        <v>62</v>
      </c>
      <c r="G3990" s="39" t="s">
        <v>42</v>
      </c>
      <c r="H3990" s="39" t="s">
        <v>44</v>
      </c>
      <c r="I3990" s="40">
        <v>3524248.49</v>
      </c>
      <c r="J3990" s="32">
        <f t="shared" si="186"/>
        <v>3524248.49</v>
      </c>
      <c r="K3990" s="31">
        <v>0</v>
      </c>
      <c r="L3990" s="31">
        <v>0</v>
      </c>
      <c r="M3990" s="31">
        <v>0</v>
      </c>
      <c r="N3990" s="31">
        <v>0</v>
      </c>
      <c r="O3990" s="33">
        <f t="shared" si="187"/>
        <v>0</v>
      </c>
      <c r="P3990" s="34" t="str">
        <f t="shared" si="188"/>
        <v>1-30</v>
      </c>
      <c r="Q3990" s="35" t="str">
        <f>+VLOOKUP(B3990,'[2]PORTAFOLIO JAN17'!$B$7:$T$4941,19,FALSE)</f>
        <v>HONDURAS</v>
      </c>
      <c r="R3990" s="31">
        <v>0</v>
      </c>
      <c r="S3990" s="31">
        <v>0</v>
      </c>
      <c r="T3990" s="31" t="s">
        <v>45</v>
      </c>
      <c r="U3990" s="41" t="s">
        <v>46</v>
      </c>
      <c r="V3990" s="42">
        <v>3524248.49</v>
      </c>
      <c r="W3990" s="43">
        <v>3524248.49</v>
      </c>
      <c r="X3990" s="38">
        <v>0</v>
      </c>
      <c r="Y3990" s="38">
        <v>0</v>
      </c>
      <c r="Z3990" s="38">
        <v>0</v>
      </c>
      <c r="AA3990" s="38">
        <v>0</v>
      </c>
      <c r="AB3990" s="38">
        <v>0</v>
      </c>
      <c r="AC3990" s="38">
        <v>0</v>
      </c>
      <c r="AD3990" s="38" t="s">
        <v>47</v>
      </c>
    </row>
    <row r="3991" spans="1:31" s="27" customFormat="1" ht="15" customHeight="1" x14ac:dyDescent="0.25">
      <c r="A3991" s="28" t="s">
        <v>39</v>
      </c>
      <c r="B3991" s="28" t="s">
        <v>4045</v>
      </c>
      <c r="C3991" s="85">
        <v>42767</v>
      </c>
      <c r="D3991" s="29">
        <f>+VLOOKUP(B3991,'[2]HG-Mexico by Contract'!$B$8:$G$4512,6,FALSE)</f>
        <v>316358</v>
      </c>
      <c r="E3991" s="29"/>
      <c r="F3991" s="28" t="s">
        <v>62</v>
      </c>
      <c r="G3991" s="28" t="s">
        <v>42</v>
      </c>
      <c r="H3991" s="28" t="s">
        <v>44</v>
      </c>
      <c r="I3991" s="31">
        <v>1849698.94</v>
      </c>
      <c r="J3991" s="32">
        <f t="shared" si="186"/>
        <v>1849698.94</v>
      </c>
      <c r="K3991" s="31">
        <v>0</v>
      </c>
      <c r="L3991" s="31">
        <v>0</v>
      </c>
      <c r="M3991" s="31">
        <v>0</v>
      </c>
      <c r="N3991" s="31">
        <v>0</v>
      </c>
      <c r="O3991" s="33">
        <f t="shared" si="187"/>
        <v>0</v>
      </c>
      <c r="P3991" s="34" t="str">
        <f t="shared" si="188"/>
        <v>1-30</v>
      </c>
      <c r="Q3991" s="35" t="str">
        <f>+VLOOKUP(B3991,'[2]PORTAFOLIO JAN17'!$B$7:$T$4941,19,FALSE)</f>
        <v>HONDURAS</v>
      </c>
      <c r="R3991" s="31">
        <v>0</v>
      </c>
      <c r="S3991" s="31">
        <v>0</v>
      </c>
      <c r="T3991" s="31" t="s">
        <v>45</v>
      </c>
      <c r="U3991" s="36" t="s">
        <v>46</v>
      </c>
      <c r="V3991" s="37">
        <v>1849698.94</v>
      </c>
      <c r="W3991" s="38">
        <v>1849698.94</v>
      </c>
      <c r="X3991" s="38">
        <v>0</v>
      </c>
      <c r="Y3991" s="38">
        <v>0</v>
      </c>
      <c r="Z3991" s="38">
        <v>0</v>
      </c>
      <c r="AA3991" s="38">
        <v>0</v>
      </c>
      <c r="AB3991" s="38">
        <v>0</v>
      </c>
      <c r="AC3991" s="38">
        <v>0</v>
      </c>
      <c r="AD3991" s="38" t="s">
        <v>47</v>
      </c>
    </row>
    <row r="3992" spans="1:31" s="27" customFormat="1" ht="15" customHeight="1" x14ac:dyDescent="0.25">
      <c r="A3992" s="39" t="s">
        <v>39</v>
      </c>
      <c r="B3992" s="39" t="s">
        <v>4046</v>
      </c>
      <c r="C3992" s="86">
        <v>42767</v>
      </c>
      <c r="D3992" s="29">
        <f>+VLOOKUP(B3992,'[2]HG-Mexico by Contract'!$B$8:$G$4512,6,FALSE)</f>
        <v>318632</v>
      </c>
      <c r="E3992" s="29"/>
      <c r="F3992" s="39" t="s">
        <v>218</v>
      </c>
      <c r="G3992" s="39" t="s">
        <v>42</v>
      </c>
      <c r="H3992" s="39" t="s">
        <v>44</v>
      </c>
      <c r="I3992" s="40">
        <v>6797.75</v>
      </c>
      <c r="J3992" s="32">
        <f t="shared" si="186"/>
        <v>6797.75</v>
      </c>
      <c r="K3992" s="31">
        <v>0</v>
      </c>
      <c r="L3992" s="31">
        <v>0</v>
      </c>
      <c r="M3992" s="31">
        <v>0</v>
      </c>
      <c r="N3992" s="31">
        <v>0</v>
      </c>
      <c r="O3992" s="33">
        <f t="shared" si="187"/>
        <v>0</v>
      </c>
      <c r="P3992" s="34" t="str">
        <f t="shared" si="188"/>
        <v>1-30</v>
      </c>
      <c r="Q3992" s="35" t="str">
        <f>+VLOOKUP(B3992,'[2]PORTAFOLIO JAN17'!$B$7:$T$4941,19,FALSE)</f>
        <v>EL SALVADOR</v>
      </c>
      <c r="R3992" s="31">
        <v>0</v>
      </c>
      <c r="S3992" s="31">
        <v>0</v>
      </c>
      <c r="T3992" s="31" t="s">
        <v>45</v>
      </c>
      <c r="U3992" s="41" t="s">
        <v>46</v>
      </c>
      <c r="V3992" s="42">
        <v>6797.75</v>
      </c>
      <c r="W3992" s="43">
        <v>6797.75</v>
      </c>
      <c r="X3992" s="38">
        <v>0</v>
      </c>
      <c r="Y3992" s="38">
        <v>0</v>
      </c>
      <c r="Z3992" s="38">
        <v>0</v>
      </c>
      <c r="AA3992" s="38">
        <v>0</v>
      </c>
      <c r="AB3992" s="38">
        <v>0</v>
      </c>
      <c r="AC3992" s="38">
        <v>0</v>
      </c>
      <c r="AD3992" s="38" t="s">
        <v>47</v>
      </c>
    </row>
    <row r="3993" spans="1:31" s="27" customFormat="1" ht="15" customHeight="1" x14ac:dyDescent="0.25">
      <c r="A3993" s="28" t="s">
        <v>39</v>
      </c>
      <c r="B3993" s="28" t="s">
        <v>4047</v>
      </c>
      <c r="C3993" s="85">
        <v>42767</v>
      </c>
      <c r="D3993" s="29">
        <f>+VLOOKUP(B3993,'[2]HG-Mexico by Contract'!$B$8:$G$4512,6,FALSE)</f>
        <v>318632</v>
      </c>
      <c r="E3993" s="29"/>
      <c r="F3993" s="28" t="s">
        <v>62</v>
      </c>
      <c r="G3993" s="28" t="s">
        <v>42</v>
      </c>
      <c r="H3993" s="28" t="s">
        <v>44</v>
      </c>
      <c r="I3993" s="31">
        <v>22611.22</v>
      </c>
      <c r="J3993" s="32">
        <f t="shared" si="186"/>
        <v>22611.22</v>
      </c>
      <c r="K3993" s="31">
        <v>0</v>
      </c>
      <c r="L3993" s="31">
        <v>0</v>
      </c>
      <c r="M3993" s="31">
        <v>0</v>
      </c>
      <c r="N3993" s="31">
        <v>0</v>
      </c>
      <c r="O3993" s="33">
        <f t="shared" si="187"/>
        <v>0</v>
      </c>
      <c r="P3993" s="34" t="str">
        <f t="shared" si="188"/>
        <v>1-30</v>
      </c>
      <c r="Q3993" s="35" t="str">
        <f>+VLOOKUP(B3993,'[2]PORTAFOLIO JAN17'!$B$7:$T$4941,19,FALSE)</f>
        <v>EL SALVADOR</v>
      </c>
      <c r="R3993" s="31">
        <v>0</v>
      </c>
      <c r="S3993" s="31">
        <v>0</v>
      </c>
      <c r="T3993" s="31" t="s">
        <v>45</v>
      </c>
      <c r="U3993" s="36" t="s">
        <v>46</v>
      </c>
      <c r="V3993" s="37">
        <v>22611.22</v>
      </c>
      <c r="W3993" s="38">
        <v>22611.22</v>
      </c>
      <c r="X3993" s="38">
        <v>0</v>
      </c>
      <c r="Y3993" s="38">
        <v>0</v>
      </c>
      <c r="Z3993" s="38">
        <v>0</v>
      </c>
      <c r="AA3993" s="38">
        <v>0</v>
      </c>
      <c r="AB3993" s="38">
        <v>0</v>
      </c>
      <c r="AC3993" s="38">
        <v>0</v>
      </c>
      <c r="AD3993" s="38" t="s">
        <v>47</v>
      </c>
    </row>
    <row r="3994" spans="1:31" s="27" customFormat="1" ht="15" customHeight="1" x14ac:dyDescent="0.25">
      <c r="A3994" s="39" t="s">
        <v>39</v>
      </c>
      <c r="B3994" s="39" t="s">
        <v>4048</v>
      </c>
      <c r="C3994" s="86">
        <v>42767</v>
      </c>
      <c r="D3994" s="29">
        <f>+VLOOKUP(B3994,'[2]HG-Mexico by Contract'!$B$8:$G$4512,6,FALSE)</f>
        <v>314376</v>
      </c>
      <c r="E3994" s="29"/>
      <c r="F3994" s="39" t="s">
        <v>41</v>
      </c>
      <c r="G3994" s="39" t="s">
        <v>42</v>
      </c>
      <c r="H3994" s="39" t="s">
        <v>44</v>
      </c>
      <c r="I3994" s="40">
        <v>242336.45</v>
      </c>
      <c r="J3994" s="32">
        <f t="shared" si="186"/>
        <v>242336.45</v>
      </c>
      <c r="K3994" s="31">
        <v>0</v>
      </c>
      <c r="L3994" s="31">
        <v>0</v>
      </c>
      <c r="M3994" s="31">
        <v>0</v>
      </c>
      <c r="N3994" s="31">
        <v>0</v>
      </c>
      <c r="O3994" s="33">
        <f t="shared" si="187"/>
        <v>0</v>
      </c>
      <c r="P3994" s="34" t="str">
        <f t="shared" si="188"/>
        <v>1-30</v>
      </c>
      <c r="Q3994" s="35" t="str">
        <f>+VLOOKUP(B3994,'[2]PORTAFOLIO JAN17'!$B$7:$T$4941,19,FALSE)</f>
        <v>COSTA RICA</v>
      </c>
      <c r="R3994" s="31">
        <v>0</v>
      </c>
      <c r="S3994" s="31">
        <v>0</v>
      </c>
      <c r="T3994" s="31" t="s">
        <v>45</v>
      </c>
      <c r="U3994" s="41" t="s">
        <v>46</v>
      </c>
      <c r="V3994" s="42">
        <v>242336.45</v>
      </c>
      <c r="W3994" s="43">
        <v>242336.45</v>
      </c>
      <c r="X3994" s="38">
        <v>0</v>
      </c>
      <c r="Y3994" s="38">
        <v>0</v>
      </c>
      <c r="Z3994" s="38">
        <v>0</v>
      </c>
      <c r="AA3994" s="38">
        <v>0</v>
      </c>
      <c r="AB3994" s="38">
        <v>0</v>
      </c>
      <c r="AC3994" s="38">
        <v>0</v>
      </c>
      <c r="AD3994" s="38" t="s">
        <v>47</v>
      </c>
    </row>
    <row r="3995" spans="1:31" s="27" customFormat="1" ht="15" customHeight="1" x14ac:dyDescent="0.25">
      <c r="A3995" s="28" t="s">
        <v>39</v>
      </c>
      <c r="B3995" s="28" t="s">
        <v>4049</v>
      </c>
      <c r="C3995" s="85">
        <v>42767</v>
      </c>
      <c r="D3995" s="29">
        <f>+VLOOKUP(B3995,'[2]HG-Mexico by Contract'!$B$8:$G$4512,6,FALSE)</f>
        <v>315704</v>
      </c>
      <c r="E3995" s="29"/>
      <c r="F3995" s="28" t="s">
        <v>41</v>
      </c>
      <c r="G3995" s="28" t="s">
        <v>42</v>
      </c>
      <c r="H3995" s="28" t="s">
        <v>44</v>
      </c>
      <c r="I3995" s="31">
        <v>14802.2</v>
      </c>
      <c r="J3995" s="32">
        <f t="shared" si="186"/>
        <v>14802.2</v>
      </c>
      <c r="K3995" s="31">
        <v>0</v>
      </c>
      <c r="L3995" s="31">
        <v>0</v>
      </c>
      <c r="M3995" s="31">
        <v>0</v>
      </c>
      <c r="N3995" s="31">
        <v>0</v>
      </c>
      <c r="O3995" s="33">
        <f t="shared" si="187"/>
        <v>0</v>
      </c>
      <c r="P3995" s="34" t="str">
        <f t="shared" si="188"/>
        <v>1-30</v>
      </c>
      <c r="Q3995" s="35" t="str">
        <f>+VLOOKUP(B3995,'[2]PORTAFOLIO JAN17'!$B$7:$T$4941,19,FALSE)</f>
        <v>NICARAGUA</v>
      </c>
      <c r="R3995" s="31">
        <v>0</v>
      </c>
      <c r="S3995" s="31">
        <v>0</v>
      </c>
      <c r="T3995" s="31" t="s">
        <v>45</v>
      </c>
      <c r="U3995" s="36" t="s">
        <v>46</v>
      </c>
      <c r="V3995" s="37">
        <v>14802.2</v>
      </c>
      <c r="W3995" s="38">
        <v>14802.2</v>
      </c>
      <c r="X3995" s="38">
        <v>0</v>
      </c>
      <c r="Y3995" s="38">
        <v>0</v>
      </c>
      <c r="Z3995" s="38">
        <v>0</v>
      </c>
      <c r="AA3995" s="38">
        <v>0</v>
      </c>
      <c r="AB3995" s="38">
        <v>0</v>
      </c>
      <c r="AC3995" s="38">
        <v>0</v>
      </c>
      <c r="AD3995" s="38" t="s">
        <v>47</v>
      </c>
    </row>
    <row r="3996" spans="1:31" s="27" customFormat="1" ht="15" customHeight="1" x14ac:dyDescent="0.25">
      <c r="A3996" s="39" t="s">
        <v>39</v>
      </c>
      <c r="B3996" s="39" t="s">
        <v>4050</v>
      </c>
      <c r="C3996" s="86">
        <v>42767</v>
      </c>
      <c r="D3996" s="29">
        <f>+VLOOKUP(B3996,'[2]HG-Mexico by Contract'!$B$8:$G$4512,6,FALSE)</f>
        <v>320224</v>
      </c>
      <c r="E3996" s="29"/>
      <c r="F3996" s="39" t="s">
        <v>41</v>
      </c>
      <c r="G3996" s="39" t="s">
        <v>42</v>
      </c>
      <c r="H3996" s="39" t="s">
        <v>63</v>
      </c>
      <c r="I3996" s="40">
        <v>22638.27</v>
      </c>
      <c r="J3996" s="32">
        <f t="shared" si="186"/>
        <v>1137.1203022253105</v>
      </c>
      <c r="K3996" s="31">
        <v>0</v>
      </c>
      <c r="L3996" s="31">
        <v>0</v>
      </c>
      <c r="M3996" s="31">
        <v>0</v>
      </c>
      <c r="N3996" s="40">
        <v>22638.27</v>
      </c>
      <c r="O3996" s="33">
        <f t="shared" si="187"/>
        <v>22638.27</v>
      </c>
      <c r="P3996" s="34" t="str">
        <f t="shared" si="188"/>
        <v>120+</v>
      </c>
      <c r="Q3996" s="35" t="str">
        <f>+VLOOKUP(B3996,'[2]PORTAFOLIO JAN17'!$B$7:$T$4941,19,FALSE)</f>
        <v>MEXICO</v>
      </c>
      <c r="R3996" s="31">
        <v>0</v>
      </c>
      <c r="S3996" s="31">
        <v>0</v>
      </c>
      <c r="T3996" s="31" t="s">
        <v>45</v>
      </c>
      <c r="U3996" s="41" t="s">
        <v>64</v>
      </c>
      <c r="V3996" s="42">
        <v>-571.33711659999994</v>
      </c>
      <c r="W3996" s="43">
        <v>0</v>
      </c>
      <c r="X3996" s="38">
        <v>0</v>
      </c>
      <c r="Y3996" s="38">
        <v>0</v>
      </c>
      <c r="Z3996" s="38">
        <v>0</v>
      </c>
      <c r="AA3996" s="38">
        <v>-571.33711659999994</v>
      </c>
      <c r="AB3996" s="38">
        <v>0</v>
      </c>
      <c r="AC3996" s="38">
        <v>0</v>
      </c>
      <c r="AD3996" s="38" t="s">
        <v>47</v>
      </c>
      <c r="AE3996" s="27" t="s">
        <v>78</v>
      </c>
    </row>
    <row r="3997" spans="1:31" s="27" customFormat="1" ht="15" customHeight="1" x14ac:dyDescent="0.25">
      <c r="A3997" s="28" t="s">
        <v>39</v>
      </c>
      <c r="B3997" s="28" t="s">
        <v>4051</v>
      </c>
      <c r="C3997" s="85">
        <v>42767</v>
      </c>
      <c r="D3997" s="29">
        <f>+VLOOKUP(B3997,'[2]HG-Mexico by Contract'!$B$8:$G$4512,6,FALSE)</f>
        <v>316353</v>
      </c>
      <c r="E3997" s="29"/>
      <c r="F3997" s="28" t="s">
        <v>41</v>
      </c>
      <c r="G3997" s="28" t="s">
        <v>42</v>
      </c>
      <c r="H3997" s="28" t="s">
        <v>44</v>
      </c>
      <c r="I3997" s="31">
        <v>116699.68</v>
      </c>
      <c r="J3997" s="32">
        <f t="shared" si="186"/>
        <v>116699.68</v>
      </c>
      <c r="K3997" s="31">
        <v>0</v>
      </c>
      <c r="L3997" s="31">
        <v>0</v>
      </c>
      <c r="M3997" s="31">
        <v>0</v>
      </c>
      <c r="N3997" s="31">
        <v>116699.68</v>
      </c>
      <c r="O3997" s="33">
        <f t="shared" si="187"/>
        <v>116699.68</v>
      </c>
      <c r="P3997" s="34" t="str">
        <f t="shared" si="188"/>
        <v>120+</v>
      </c>
      <c r="Q3997" s="35" t="str">
        <f>+VLOOKUP(B3997,'[2]PORTAFOLIO JAN17'!$B$7:$T$4941,19,FALSE)</f>
        <v>MEXICO</v>
      </c>
      <c r="R3997" s="31">
        <v>0</v>
      </c>
      <c r="S3997" s="31">
        <v>0</v>
      </c>
      <c r="T3997" s="31">
        <v>116699.68</v>
      </c>
      <c r="U3997" s="36" t="s">
        <v>46</v>
      </c>
      <c r="V3997" s="37">
        <v>116699.68</v>
      </c>
      <c r="W3997" s="38">
        <v>0</v>
      </c>
      <c r="X3997" s="38">
        <v>0</v>
      </c>
      <c r="Y3997" s="38">
        <v>0</v>
      </c>
      <c r="Z3997" s="38">
        <v>0</v>
      </c>
      <c r="AA3997" s="38">
        <v>116699.68</v>
      </c>
      <c r="AB3997" s="38">
        <v>0</v>
      </c>
      <c r="AC3997" s="38">
        <v>0</v>
      </c>
      <c r="AD3997" s="38">
        <v>116699.68</v>
      </c>
    </row>
    <row r="3998" spans="1:31" s="27" customFormat="1" ht="15" customHeight="1" x14ac:dyDescent="0.25">
      <c r="A3998" s="39" t="s">
        <v>39</v>
      </c>
      <c r="B3998" s="39" t="s">
        <v>4052</v>
      </c>
      <c r="C3998" s="86">
        <v>42767</v>
      </c>
      <c r="D3998" s="29">
        <f>+VLOOKUP(B3998,'[2]HG-Mexico by Contract'!$B$8:$G$4512,6,FALSE)</f>
        <v>318566</v>
      </c>
      <c r="E3998" s="29"/>
      <c r="F3998" s="39" t="s">
        <v>41</v>
      </c>
      <c r="G3998" s="39" t="s">
        <v>42</v>
      </c>
      <c r="H3998" s="39" t="s">
        <v>44</v>
      </c>
      <c r="I3998" s="40">
        <v>5741.93</v>
      </c>
      <c r="J3998" s="32">
        <f t="shared" si="186"/>
        <v>5741.93</v>
      </c>
      <c r="K3998" s="31">
        <v>5741.93</v>
      </c>
      <c r="L3998" s="31">
        <v>0</v>
      </c>
      <c r="M3998" s="31">
        <v>0</v>
      </c>
      <c r="N3998" s="31">
        <v>0</v>
      </c>
      <c r="O3998" s="33">
        <f t="shared" si="187"/>
        <v>5741.93</v>
      </c>
      <c r="P3998" s="34" t="str">
        <f t="shared" si="188"/>
        <v>31-60</v>
      </c>
      <c r="Q3998" s="35" t="str">
        <f>+VLOOKUP(B3998,'[2]PORTAFOLIO JAN17'!$B$7:$T$4941,19,FALSE)</f>
        <v>COSTA RICA</v>
      </c>
      <c r="R3998" s="31">
        <v>0</v>
      </c>
      <c r="S3998" s="31">
        <v>0</v>
      </c>
      <c r="T3998" s="31" t="s">
        <v>45</v>
      </c>
      <c r="U3998" s="41" t="s">
        <v>46</v>
      </c>
      <c r="V3998" s="42">
        <v>5741.93</v>
      </c>
      <c r="W3998" s="43">
        <v>0</v>
      </c>
      <c r="X3998" s="38">
        <v>5741.93</v>
      </c>
      <c r="Y3998" s="38">
        <v>0</v>
      </c>
      <c r="Z3998" s="38">
        <v>0</v>
      </c>
      <c r="AA3998" s="38">
        <v>0</v>
      </c>
      <c r="AB3998" s="38">
        <v>0</v>
      </c>
      <c r="AC3998" s="38">
        <v>0</v>
      </c>
      <c r="AD3998" s="38" t="s">
        <v>47</v>
      </c>
    </row>
    <row r="3999" spans="1:31" s="27" customFormat="1" ht="15" customHeight="1" x14ac:dyDescent="0.25">
      <c r="A3999" s="28" t="s">
        <v>39</v>
      </c>
      <c r="B3999" s="28" t="s">
        <v>4053</v>
      </c>
      <c r="C3999" s="85">
        <v>42767</v>
      </c>
      <c r="D3999" s="29">
        <f>+VLOOKUP(B3999,'[2]HG-Mexico by Contract'!$B$8:$G$4512,6,FALSE)</f>
        <v>315416</v>
      </c>
      <c r="E3999" s="29"/>
      <c r="F3999" s="28" t="s">
        <v>41</v>
      </c>
      <c r="G3999" s="28" t="s">
        <v>42</v>
      </c>
      <c r="H3999" s="28" t="s">
        <v>63</v>
      </c>
      <c r="I3999" s="31">
        <v>39722.5</v>
      </c>
      <c r="J3999" s="32">
        <f t="shared" si="186"/>
        <v>1995.2611752198777</v>
      </c>
      <c r="K3999" s="31">
        <v>0</v>
      </c>
      <c r="L3999" s="31">
        <v>0</v>
      </c>
      <c r="M3999" s="31">
        <v>0</v>
      </c>
      <c r="N3999" s="31">
        <v>0</v>
      </c>
      <c r="O3999" s="33">
        <f t="shared" si="187"/>
        <v>0</v>
      </c>
      <c r="P3999" s="34" t="str">
        <f t="shared" si="188"/>
        <v>1-30</v>
      </c>
      <c r="Q3999" s="35" t="str">
        <f>+VLOOKUP(B3999,'[2]PORTAFOLIO JAN17'!$B$7:$T$4941,19,FALSE)</f>
        <v>MEXICO</v>
      </c>
      <c r="R3999" s="31">
        <v>0</v>
      </c>
      <c r="S3999" s="31">
        <v>0</v>
      </c>
      <c r="T3999" s="31" t="s">
        <v>45</v>
      </c>
      <c r="U3999" s="36" t="s">
        <v>64</v>
      </c>
      <c r="V3999" s="37">
        <v>1995.2611750000001</v>
      </c>
      <c r="W3999" s="38">
        <v>1995.2611750000001</v>
      </c>
      <c r="X3999" s="38">
        <v>0</v>
      </c>
      <c r="Y3999" s="38">
        <v>0</v>
      </c>
      <c r="Z3999" s="38">
        <v>0</v>
      </c>
      <c r="AA3999" s="38">
        <v>0</v>
      </c>
      <c r="AB3999" s="38">
        <v>0</v>
      </c>
      <c r="AC3999" s="38">
        <v>0</v>
      </c>
      <c r="AD3999" s="38" t="s">
        <v>47</v>
      </c>
    </row>
    <row r="4000" spans="1:31" s="27" customFormat="1" ht="15" customHeight="1" x14ac:dyDescent="0.25">
      <c r="A4000" s="39" t="s">
        <v>39</v>
      </c>
      <c r="B4000" s="39" t="s">
        <v>4054</v>
      </c>
      <c r="C4000" s="86">
        <v>42767</v>
      </c>
      <c r="D4000" s="29">
        <f>+VLOOKUP(B4000,'[2]HG-Mexico by Contract'!$B$8:$G$4512,6,FALSE)</f>
        <v>315628</v>
      </c>
      <c r="E4000" s="29"/>
      <c r="F4000" s="39" t="s">
        <v>41</v>
      </c>
      <c r="G4000" s="39" t="s">
        <v>42</v>
      </c>
      <c r="H4000" s="39" t="s">
        <v>63</v>
      </c>
      <c r="I4000" s="31">
        <v>0</v>
      </c>
      <c r="J4000" s="32">
        <f t="shared" si="186"/>
        <v>0</v>
      </c>
      <c r="K4000" s="31">
        <v>0</v>
      </c>
      <c r="L4000" s="31">
        <v>0</v>
      </c>
      <c r="M4000" s="31">
        <v>0</v>
      </c>
      <c r="N4000" s="31">
        <v>0</v>
      </c>
      <c r="O4000" s="33">
        <f t="shared" si="187"/>
        <v>0</v>
      </c>
      <c r="P4000" s="34" t="str">
        <f t="shared" si="188"/>
        <v>1-30</v>
      </c>
      <c r="Q4000" s="35" t="str">
        <f>+VLOOKUP(B4000,'[2]PORTAFOLIO JAN17'!$B$7:$T$4941,19,FALSE)</f>
        <v>MEXICO</v>
      </c>
      <c r="R4000" s="31">
        <v>0</v>
      </c>
      <c r="S4000" s="31">
        <v>0</v>
      </c>
      <c r="T4000" s="31" t="s">
        <v>45</v>
      </c>
      <c r="U4000" s="41" t="s">
        <v>64</v>
      </c>
      <c r="V4000" s="42">
        <v>-8856.2441832000004</v>
      </c>
      <c r="W4000" s="43">
        <v>-8856.2441832000004</v>
      </c>
      <c r="X4000" s="38">
        <v>0</v>
      </c>
      <c r="Y4000" s="38">
        <v>0</v>
      </c>
      <c r="Z4000" s="38">
        <v>0</v>
      </c>
      <c r="AA4000" s="38">
        <v>0</v>
      </c>
      <c r="AB4000" s="38">
        <v>0</v>
      </c>
      <c r="AC4000" s="38">
        <v>0</v>
      </c>
      <c r="AD4000" s="38" t="s">
        <v>47</v>
      </c>
      <c r="AE4000" s="27" t="s">
        <v>875</v>
      </c>
    </row>
    <row r="4001" spans="1:30" s="27" customFormat="1" ht="15" customHeight="1" x14ac:dyDescent="0.25">
      <c r="A4001" s="28" t="s">
        <v>39</v>
      </c>
      <c r="B4001" s="28" t="s">
        <v>4055</v>
      </c>
      <c r="C4001" s="85">
        <v>42767</v>
      </c>
      <c r="D4001" s="29">
        <f>+VLOOKUP(B4001,'[2]HG-Mexico by Contract'!$B$8:$G$4512,6,FALSE)</f>
        <v>313954</v>
      </c>
      <c r="E4001" s="29"/>
      <c r="F4001" s="28" t="s">
        <v>41</v>
      </c>
      <c r="G4001" s="28" t="s">
        <v>42</v>
      </c>
      <c r="H4001" s="28" t="s">
        <v>63</v>
      </c>
      <c r="I4001" s="31">
        <v>292507.34000000003</v>
      </c>
      <c r="J4001" s="32">
        <f t="shared" si="186"/>
        <v>14692.64368981913</v>
      </c>
      <c r="K4001" s="31">
        <v>0</v>
      </c>
      <c r="L4001" s="31">
        <v>0</v>
      </c>
      <c r="M4001" s="31">
        <v>0</v>
      </c>
      <c r="N4001" s="31">
        <v>292507.34000000003</v>
      </c>
      <c r="O4001" s="33">
        <f t="shared" si="187"/>
        <v>292507.34000000003</v>
      </c>
      <c r="P4001" s="34" t="str">
        <f t="shared" si="188"/>
        <v>120+</v>
      </c>
      <c r="Q4001" s="35" t="str">
        <f>+VLOOKUP(B4001,'[2]PORTAFOLIO JAN17'!$B$7:$T$4941,19,FALSE)</f>
        <v>MEXICO</v>
      </c>
      <c r="R4001" s="31">
        <v>0</v>
      </c>
      <c r="S4001" s="31">
        <v>0</v>
      </c>
      <c r="T4001" s="31">
        <v>292507.34000000003</v>
      </c>
      <c r="U4001" s="36" t="s">
        <v>64</v>
      </c>
      <c r="V4001" s="37">
        <v>14692.6436882</v>
      </c>
      <c r="W4001" s="38">
        <v>0</v>
      </c>
      <c r="X4001" s="38">
        <v>0</v>
      </c>
      <c r="Y4001" s="38">
        <v>0</v>
      </c>
      <c r="Z4001" s="38">
        <v>0</v>
      </c>
      <c r="AA4001" s="38">
        <v>14692.6436882</v>
      </c>
      <c r="AB4001" s="38">
        <v>0</v>
      </c>
      <c r="AC4001" s="38">
        <v>0</v>
      </c>
      <c r="AD4001" s="38">
        <v>14692.6436882</v>
      </c>
    </row>
    <row r="4002" spans="1:30" s="27" customFormat="1" ht="15" customHeight="1" x14ac:dyDescent="0.25">
      <c r="A4002" s="39" t="s">
        <v>39</v>
      </c>
      <c r="B4002" s="39" t="s">
        <v>4056</v>
      </c>
      <c r="C4002" s="86">
        <v>42767</v>
      </c>
      <c r="D4002" s="29">
        <f>+VLOOKUP(B4002,'[2]HG-Mexico by Contract'!$B$8:$G$4512,6,FALSE)</f>
        <v>310230</v>
      </c>
      <c r="E4002" s="29"/>
      <c r="F4002" s="39" t="s">
        <v>41</v>
      </c>
      <c r="G4002" s="39" t="s">
        <v>42</v>
      </c>
      <c r="H4002" s="39" t="s">
        <v>44</v>
      </c>
      <c r="I4002" s="40">
        <v>298057.71000000002</v>
      </c>
      <c r="J4002" s="32">
        <f t="shared" si="186"/>
        <v>298057.71000000002</v>
      </c>
      <c r="K4002" s="31">
        <v>0</v>
      </c>
      <c r="L4002" s="31">
        <v>0</v>
      </c>
      <c r="M4002" s="31">
        <v>0</v>
      </c>
      <c r="N4002" s="31">
        <v>0</v>
      </c>
      <c r="O4002" s="33">
        <f t="shared" si="187"/>
        <v>0</v>
      </c>
      <c r="P4002" s="34" t="str">
        <f t="shared" si="188"/>
        <v>1-30</v>
      </c>
      <c r="Q4002" s="35" t="str">
        <f>+VLOOKUP(B4002,'[2]PORTAFOLIO JAN17'!$B$7:$T$4941,19,FALSE)</f>
        <v>MEXICO</v>
      </c>
      <c r="R4002" s="31">
        <v>0</v>
      </c>
      <c r="S4002" s="31">
        <v>0</v>
      </c>
      <c r="T4002" s="31" t="s">
        <v>45</v>
      </c>
      <c r="U4002" s="41" t="s">
        <v>46</v>
      </c>
      <c r="V4002" s="42">
        <v>298057.71000000002</v>
      </c>
      <c r="W4002" s="43">
        <v>298057.71000000002</v>
      </c>
      <c r="X4002" s="38">
        <v>0</v>
      </c>
      <c r="Y4002" s="38">
        <v>0</v>
      </c>
      <c r="Z4002" s="38">
        <v>0</v>
      </c>
      <c r="AA4002" s="38">
        <v>0</v>
      </c>
      <c r="AB4002" s="38">
        <v>0</v>
      </c>
      <c r="AC4002" s="38">
        <v>0</v>
      </c>
      <c r="AD4002" s="38" t="s">
        <v>47</v>
      </c>
    </row>
    <row r="4003" spans="1:30" s="27" customFormat="1" ht="15" customHeight="1" x14ac:dyDescent="0.25">
      <c r="A4003" s="28" t="s">
        <v>39</v>
      </c>
      <c r="B4003" s="28" t="s">
        <v>4057</v>
      </c>
      <c r="C4003" s="85">
        <v>42767</v>
      </c>
      <c r="D4003" s="29">
        <f>+VLOOKUP(B4003,'[2]HG-Mexico by Contract'!$B$8:$G$4512,6,FALSE)</f>
        <v>320248</v>
      </c>
      <c r="E4003" s="29"/>
      <c r="F4003" s="28" t="s">
        <v>41</v>
      </c>
      <c r="G4003" s="28" t="s">
        <v>42</v>
      </c>
      <c r="H4003" s="28" t="s">
        <v>63</v>
      </c>
      <c r="I4003" s="31">
        <v>285924.5</v>
      </c>
      <c r="J4003" s="32">
        <f t="shared" si="186"/>
        <v>14361.987636582691</v>
      </c>
      <c r="K4003" s="31">
        <v>0</v>
      </c>
      <c r="L4003" s="31">
        <v>0</v>
      </c>
      <c r="M4003" s="31">
        <v>285924.5</v>
      </c>
      <c r="N4003" s="31">
        <v>0</v>
      </c>
      <c r="O4003" s="33">
        <f t="shared" si="187"/>
        <v>285924.5</v>
      </c>
      <c r="P4003" s="34" t="str">
        <f t="shared" si="188"/>
        <v>91-120</v>
      </c>
      <c r="Q4003" s="35" t="str">
        <f>+VLOOKUP(B4003,'[2]PORTAFOLIO JAN17'!$B$7:$T$4941,19,FALSE)</f>
        <v>MEXICO</v>
      </c>
      <c r="R4003" s="31">
        <v>0</v>
      </c>
      <c r="S4003" s="31">
        <v>0</v>
      </c>
      <c r="T4003" s="31">
        <v>285924.5</v>
      </c>
      <c r="U4003" s="36" t="s">
        <v>64</v>
      </c>
      <c r="V4003" s="37">
        <v>14361.987634999999</v>
      </c>
      <c r="W4003" s="38">
        <v>0</v>
      </c>
      <c r="X4003" s="38">
        <v>0</v>
      </c>
      <c r="Y4003" s="38">
        <v>0</v>
      </c>
      <c r="Z4003" s="38">
        <v>14361.987634999999</v>
      </c>
      <c r="AA4003" s="38">
        <v>0</v>
      </c>
      <c r="AB4003" s="38">
        <v>0</v>
      </c>
      <c r="AC4003" s="38">
        <v>0</v>
      </c>
      <c r="AD4003" s="38">
        <v>14361.987634999999</v>
      </c>
    </row>
    <row r="4004" spans="1:30" s="27" customFormat="1" ht="15" customHeight="1" x14ac:dyDescent="0.25">
      <c r="A4004" s="39" t="s">
        <v>39</v>
      </c>
      <c r="B4004" s="39" t="s">
        <v>4058</v>
      </c>
      <c r="C4004" s="86">
        <v>42767</v>
      </c>
      <c r="D4004" s="29">
        <f>+VLOOKUP(B4004,'[2]HG-Mexico by Contract'!$B$8:$G$4512,6,FALSE)</f>
        <v>308900</v>
      </c>
      <c r="E4004" s="29"/>
      <c r="F4004" s="39" t="s">
        <v>41</v>
      </c>
      <c r="G4004" s="39" t="s">
        <v>42</v>
      </c>
      <c r="H4004" s="39" t="s">
        <v>44</v>
      </c>
      <c r="I4004" s="40">
        <v>196880.53</v>
      </c>
      <c r="J4004" s="32">
        <f t="shared" si="186"/>
        <v>196880.53</v>
      </c>
      <c r="K4004" s="31">
        <v>0</v>
      </c>
      <c r="L4004" s="31">
        <v>0</v>
      </c>
      <c r="M4004" s="31">
        <v>0</v>
      </c>
      <c r="N4004" s="31">
        <v>0</v>
      </c>
      <c r="O4004" s="33">
        <f t="shared" si="187"/>
        <v>0</v>
      </c>
      <c r="P4004" s="34" t="str">
        <f t="shared" si="188"/>
        <v>1-30</v>
      </c>
      <c r="Q4004" s="35" t="str">
        <f>+VLOOKUP(B4004,'[2]PORTAFOLIO JAN17'!$B$7:$T$4941,19,FALSE)</f>
        <v>COSTA RICA</v>
      </c>
      <c r="R4004" s="31">
        <v>0</v>
      </c>
      <c r="S4004" s="31">
        <v>0</v>
      </c>
      <c r="T4004" s="31" t="s">
        <v>45</v>
      </c>
      <c r="U4004" s="41" t="s">
        <v>46</v>
      </c>
      <c r="V4004" s="42">
        <v>196880.53</v>
      </c>
      <c r="W4004" s="43">
        <v>196880.53</v>
      </c>
      <c r="X4004" s="38">
        <v>0</v>
      </c>
      <c r="Y4004" s="38">
        <v>0</v>
      </c>
      <c r="Z4004" s="38">
        <v>0</v>
      </c>
      <c r="AA4004" s="38">
        <v>0</v>
      </c>
      <c r="AB4004" s="38">
        <v>0</v>
      </c>
      <c r="AC4004" s="38">
        <v>0</v>
      </c>
      <c r="AD4004" s="38" t="s">
        <v>47</v>
      </c>
    </row>
    <row r="4005" spans="1:30" s="27" customFormat="1" ht="15" customHeight="1" x14ac:dyDescent="0.25">
      <c r="A4005" s="28" t="s">
        <v>39</v>
      </c>
      <c r="B4005" s="28" t="s">
        <v>4059</v>
      </c>
      <c r="C4005" s="85">
        <v>42767</v>
      </c>
      <c r="D4005" s="29">
        <f>+VLOOKUP(B4005,'[2]HG-Mexico by Contract'!$B$8:$G$4512,6,FALSE)</f>
        <v>311337</v>
      </c>
      <c r="E4005" s="29"/>
      <c r="F4005" s="28" t="s">
        <v>62</v>
      </c>
      <c r="G4005" s="28" t="s">
        <v>42</v>
      </c>
      <c r="H4005" s="28" t="s">
        <v>44</v>
      </c>
      <c r="I4005" s="31">
        <v>166851.47</v>
      </c>
      <c r="J4005" s="32">
        <f t="shared" si="186"/>
        <v>166851.47</v>
      </c>
      <c r="K4005" s="31">
        <v>0</v>
      </c>
      <c r="L4005" s="31">
        <v>0</v>
      </c>
      <c r="M4005" s="31">
        <v>0</v>
      </c>
      <c r="N4005" s="31">
        <v>0</v>
      </c>
      <c r="O4005" s="33">
        <f t="shared" si="187"/>
        <v>0</v>
      </c>
      <c r="P4005" s="34" t="str">
        <f t="shared" si="188"/>
        <v>1-30</v>
      </c>
      <c r="Q4005" s="35" t="str">
        <f>+VLOOKUP(B4005,'[2]PORTAFOLIO JAN17'!$B$7:$T$4941,19,FALSE)</f>
        <v>SURINAME</v>
      </c>
      <c r="R4005" s="31">
        <v>0</v>
      </c>
      <c r="S4005" s="31">
        <v>0</v>
      </c>
      <c r="T4005" s="31" t="s">
        <v>45</v>
      </c>
      <c r="U4005" s="36" t="s">
        <v>46</v>
      </c>
      <c r="V4005" s="37">
        <v>166851.47</v>
      </c>
      <c r="W4005" s="38">
        <v>166851.47</v>
      </c>
      <c r="X4005" s="38">
        <v>0</v>
      </c>
      <c r="Y4005" s="38">
        <v>0</v>
      </c>
      <c r="Z4005" s="38">
        <v>0</v>
      </c>
      <c r="AA4005" s="38">
        <v>0</v>
      </c>
      <c r="AB4005" s="38">
        <v>0</v>
      </c>
      <c r="AC4005" s="38">
        <v>0</v>
      </c>
      <c r="AD4005" s="38" t="s">
        <v>47</v>
      </c>
    </row>
    <row r="4006" spans="1:30" s="27" customFormat="1" ht="15" customHeight="1" x14ac:dyDescent="0.25">
      <c r="A4006" s="39" t="s">
        <v>39</v>
      </c>
      <c r="B4006" s="39" t="s">
        <v>4060</v>
      </c>
      <c r="C4006" s="86">
        <v>42767</v>
      </c>
      <c r="D4006" s="29">
        <f>+VLOOKUP(B4006,'[2]HG-Mexico by Contract'!$B$8:$G$4512,6,FALSE)</f>
        <v>311337</v>
      </c>
      <c r="E4006" s="29"/>
      <c r="F4006" s="39" t="s">
        <v>62</v>
      </c>
      <c r="G4006" s="39" t="s">
        <v>42</v>
      </c>
      <c r="H4006" s="39" t="s">
        <v>44</v>
      </c>
      <c r="I4006" s="40">
        <v>20103.93</v>
      </c>
      <c r="J4006" s="32">
        <f t="shared" si="186"/>
        <v>20103.93</v>
      </c>
      <c r="K4006" s="31">
        <v>0</v>
      </c>
      <c r="L4006" s="31">
        <v>0</v>
      </c>
      <c r="M4006" s="31">
        <v>0</v>
      </c>
      <c r="N4006" s="31">
        <v>0</v>
      </c>
      <c r="O4006" s="33">
        <f t="shared" si="187"/>
        <v>0</v>
      </c>
      <c r="P4006" s="34" t="str">
        <f t="shared" si="188"/>
        <v>1-30</v>
      </c>
      <c r="Q4006" s="35" t="str">
        <f>+VLOOKUP(B4006,'[2]PORTAFOLIO JAN17'!$B$7:$T$4941,19,FALSE)</f>
        <v>SURINAME</v>
      </c>
      <c r="R4006" s="31">
        <v>0</v>
      </c>
      <c r="S4006" s="31">
        <v>0</v>
      </c>
      <c r="T4006" s="31" t="s">
        <v>45</v>
      </c>
      <c r="U4006" s="41" t="s">
        <v>46</v>
      </c>
      <c r="V4006" s="42">
        <v>20103.93</v>
      </c>
      <c r="W4006" s="43">
        <v>20103.93</v>
      </c>
      <c r="X4006" s="38">
        <v>0</v>
      </c>
      <c r="Y4006" s="38">
        <v>0</v>
      </c>
      <c r="Z4006" s="38">
        <v>0</v>
      </c>
      <c r="AA4006" s="38">
        <v>0</v>
      </c>
      <c r="AB4006" s="38">
        <v>0</v>
      </c>
      <c r="AC4006" s="38">
        <v>0</v>
      </c>
      <c r="AD4006" s="38" t="s">
        <v>47</v>
      </c>
    </row>
    <row r="4007" spans="1:30" s="27" customFormat="1" ht="15" customHeight="1" x14ac:dyDescent="0.25">
      <c r="A4007" s="28" t="s">
        <v>39</v>
      </c>
      <c r="B4007" s="28" t="s">
        <v>4061</v>
      </c>
      <c r="C4007" s="85">
        <v>42767</v>
      </c>
      <c r="D4007" s="29">
        <f>+VLOOKUP(B4007,'[2]HG-Mexico by Contract'!$B$8:$G$4512,6,FALSE)</f>
        <v>316753</v>
      </c>
      <c r="E4007" s="29"/>
      <c r="F4007" s="28" t="s">
        <v>41</v>
      </c>
      <c r="G4007" s="28" t="s">
        <v>42</v>
      </c>
      <c r="H4007" s="28" t="s">
        <v>63</v>
      </c>
      <c r="I4007" s="31">
        <v>438893.51</v>
      </c>
      <c r="J4007" s="32">
        <f t="shared" si="186"/>
        <v>22045.621009729428</v>
      </c>
      <c r="K4007" s="31">
        <v>0</v>
      </c>
      <c r="L4007" s="31">
        <v>0</v>
      </c>
      <c r="M4007" s="31">
        <v>0</v>
      </c>
      <c r="N4007" s="31">
        <v>0</v>
      </c>
      <c r="O4007" s="33">
        <f t="shared" si="187"/>
        <v>0</v>
      </c>
      <c r="P4007" s="34" t="str">
        <f t="shared" si="188"/>
        <v>1-30</v>
      </c>
      <c r="Q4007" s="35" t="str">
        <f>+VLOOKUP(B4007,'[2]PORTAFOLIO JAN17'!$B$7:$T$4941,19,FALSE)</f>
        <v>MEXICO</v>
      </c>
      <c r="R4007" s="31">
        <v>0</v>
      </c>
      <c r="S4007" s="31">
        <v>0</v>
      </c>
      <c r="T4007" s="31" t="s">
        <v>45</v>
      </c>
      <c r="U4007" s="36" t="s">
        <v>64</v>
      </c>
      <c r="V4007" s="37">
        <v>22045.6210073</v>
      </c>
      <c r="W4007" s="38">
        <v>22045.6210073</v>
      </c>
      <c r="X4007" s="38">
        <v>0</v>
      </c>
      <c r="Y4007" s="38">
        <v>0</v>
      </c>
      <c r="Z4007" s="38">
        <v>0</v>
      </c>
      <c r="AA4007" s="38">
        <v>0</v>
      </c>
      <c r="AB4007" s="38">
        <v>0</v>
      </c>
      <c r="AC4007" s="38">
        <v>0</v>
      </c>
      <c r="AD4007" s="38" t="s">
        <v>47</v>
      </c>
    </row>
    <row r="4008" spans="1:30" s="27" customFormat="1" ht="15" customHeight="1" x14ac:dyDescent="0.25">
      <c r="A4008" s="39" t="s">
        <v>39</v>
      </c>
      <c r="B4008" s="39" t="s">
        <v>4062</v>
      </c>
      <c r="C4008" s="86">
        <v>42767</v>
      </c>
      <c r="D4008" s="29">
        <f>+VLOOKUP(B4008,'[2]HG-Mexico by Contract'!$B$8:$G$4512,6,FALSE)</f>
        <v>320301</v>
      </c>
      <c r="E4008" s="29"/>
      <c r="F4008" s="39" t="s">
        <v>41</v>
      </c>
      <c r="G4008" s="39" t="s">
        <v>42</v>
      </c>
      <c r="H4008" s="39" t="s">
        <v>44</v>
      </c>
      <c r="I4008" s="40">
        <v>13124</v>
      </c>
      <c r="J4008" s="32">
        <f t="shared" si="186"/>
        <v>13124</v>
      </c>
      <c r="K4008" s="31">
        <v>0</v>
      </c>
      <c r="L4008" s="31">
        <v>0</v>
      </c>
      <c r="M4008" s="31">
        <v>13124</v>
      </c>
      <c r="N4008" s="31">
        <v>0</v>
      </c>
      <c r="O4008" s="33">
        <f t="shared" si="187"/>
        <v>13124</v>
      </c>
      <c r="P4008" s="34" t="str">
        <f t="shared" si="188"/>
        <v>91-120</v>
      </c>
      <c r="Q4008" s="35" t="str">
        <f>+VLOOKUP(B4008,'[2]PORTAFOLIO JAN17'!$B$7:$T$4941,19,FALSE)</f>
        <v>EL SALVADOR</v>
      </c>
      <c r="R4008" s="31">
        <v>0</v>
      </c>
      <c r="S4008" s="31">
        <v>0</v>
      </c>
      <c r="T4008" s="31">
        <v>13124</v>
      </c>
      <c r="U4008" s="41" t="s">
        <v>46</v>
      </c>
      <c r="V4008" s="42">
        <v>13124</v>
      </c>
      <c r="W4008" s="43">
        <v>0</v>
      </c>
      <c r="X4008" s="38">
        <v>0</v>
      </c>
      <c r="Y4008" s="38">
        <v>0</v>
      </c>
      <c r="Z4008" s="38">
        <v>13124</v>
      </c>
      <c r="AA4008" s="38">
        <v>0</v>
      </c>
      <c r="AB4008" s="38">
        <v>0</v>
      </c>
      <c r="AC4008" s="38">
        <v>0</v>
      </c>
      <c r="AD4008" s="38">
        <v>13124</v>
      </c>
    </row>
    <row r="4009" spans="1:30" s="27" customFormat="1" ht="15" customHeight="1" x14ac:dyDescent="0.25">
      <c r="A4009" s="28" t="s">
        <v>39</v>
      </c>
      <c r="B4009" s="28" t="s">
        <v>4063</v>
      </c>
      <c r="C4009" s="85">
        <v>42767</v>
      </c>
      <c r="D4009" s="29">
        <f>+VLOOKUP(B4009,'[2]HG-Mexico by Contract'!$B$8:$G$4512,6,FALSE)</f>
        <v>320428</v>
      </c>
      <c r="E4009" s="29"/>
      <c r="F4009" s="28" t="s">
        <v>41</v>
      </c>
      <c r="G4009" s="28" t="s">
        <v>42</v>
      </c>
      <c r="H4009" s="28" t="s">
        <v>44</v>
      </c>
      <c r="I4009" s="31">
        <v>2248.2800000000002</v>
      </c>
      <c r="J4009" s="32">
        <f t="shared" si="186"/>
        <v>2248.2800000000002</v>
      </c>
      <c r="K4009" s="31">
        <v>0</v>
      </c>
      <c r="L4009" s="31">
        <v>0</v>
      </c>
      <c r="M4009" s="31">
        <v>0</v>
      </c>
      <c r="N4009" s="31">
        <v>0</v>
      </c>
      <c r="O4009" s="33">
        <f t="shared" si="187"/>
        <v>0</v>
      </c>
      <c r="P4009" s="34" t="str">
        <f t="shared" si="188"/>
        <v>1-30</v>
      </c>
      <c r="Q4009" s="35" t="str">
        <f>+VLOOKUP(B4009,'[2]PORTAFOLIO JAN17'!$B$7:$T$4941,19,FALSE)</f>
        <v>COSTA RICA</v>
      </c>
      <c r="R4009" s="31">
        <v>0</v>
      </c>
      <c r="S4009" s="31">
        <v>0</v>
      </c>
      <c r="T4009" s="31" t="s">
        <v>45</v>
      </c>
      <c r="U4009" s="36" t="s">
        <v>46</v>
      </c>
      <c r="V4009" s="37">
        <v>2248.2800000000002</v>
      </c>
      <c r="W4009" s="38">
        <v>2248.2800000000002</v>
      </c>
      <c r="X4009" s="38">
        <v>0</v>
      </c>
      <c r="Y4009" s="38">
        <v>0</v>
      </c>
      <c r="Z4009" s="38">
        <v>0</v>
      </c>
      <c r="AA4009" s="38">
        <v>0</v>
      </c>
      <c r="AB4009" s="38">
        <v>0</v>
      </c>
      <c r="AC4009" s="38">
        <v>0</v>
      </c>
      <c r="AD4009" s="38" t="s">
        <v>47</v>
      </c>
    </row>
    <row r="4010" spans="1:30" s="27" customFormat="1" ht="15" customHeight="1" x14ac:dyDescent="0.25">
      <c r="A4010" s="39" t="s">
        <v>39</v>
      </c>
      <c r="B4010" s="39" t="s">
        <v>4064</v>
      </c>
      <c r="C4010" s="86">
        <v>42767</v>
      </c>
      <c r="D4010" s="29">
        <f>+VLOOKUP(B4010,'[2]HG-Mexico by Contract'!$B$8:$G$4512,6,FALSE)</f>
        <v>314293</v>
      </c>
      <c r="E4010" s="29"/>
      <c r="F4010" s="39" t="s">
        <v>41</v>
      </c>
      <c r="G4010" s="39" t="s">
        <v>42</v>
      </c>
      <c r="H4010" s="39" t="s">
        <v>44</v>
      </c>
      <c r="I4010" s="40">
        <v>27829.29</v>
      </c>
      <c r="J4010" s="32">
        <f t="shared" si="186"/>
        <v>27829.29</v>
      </c>
      <c r="K4010" s="31">
        <v>0</v>
      </c>
      <c r="L4010" s="31">
        <v>0</v>
      </c>
      <c r="M4010" s="31">
        <v>0</v>
      </c>
      <c r="N4010" s="31">
        <v>0</v>
      </c>
      <c r="O4010" s="33">
        <f t="shared" si="187"/>
        <v>0</v>
      </c>
      <c r="P4010" s="34" t="str">
        <f t="shared" si="188"/>
        <v>1-30</v>
      </c>
      <c r="Q4010" s="35" t="str">
        <f>+VLOOKUP(B4010,'[2]PORTAFOLIO JAN17'!$B$7:$T$4941,19,FALSE)</f>
        <v>REPUBLICA DOMINICANA</v>
      </c>
      <c r="R4010" s="31">
        <v>0</v>
      </c>
      <c r="S4010" s="31">
        <v>0</v>
      </c>
      <c r="T4010" s="31" t="s">
        <v>45</v>
      </c>
      <c r="U4010" s="41" t="s">
        <v>46</v>
      </c>
      <c r="V4010" s="42">
        <v>27829.29</v>
      </c>
      <c r="W4010" s="43">
        <v>27829.29</v>
      </c>
      <c r="X4010" s="38">
        <v>0</v>
      </c>
      <c r="Y4010" s="38">
        <v>0</v>
      </c>
      <c r="Z4010" s="38">
        <v>0</v>
      </c>
      <c r="AA4010" s="38">
        <v>0</v>
      </c>
      <c r="AB4010" s="38">
        <v>0</v>
      </c>
      <c r="AC4010" s="38">
        <v>0</v>
      </c>
      <c r="AD4010" s="38" t="s">
        <v>47</v>
      </c>
    </row>
    <row r="4011" spans="1:30" s="27" customFormat="1" ht="15" customHeight="1" x14ac:dyDescent="0.25">
      <c r="A4011" s="28" t="s">
        <v>39</v>
      </c>
      <c r="B4011" s="28" t="s">
        <v>4065</v>
      </c>
      <c r="C4011" s="85">
        <v>42767</v>
      </c>
      <c r="D4011" s="29">
        <f>+VLOOKUP(B4011,'[2]HG-Mexico by Contract'!$B$8:$G$4512,6,FALSE)</f>
        <v>309785</v>
      </c>
      <c r="E4011" s="29"/>
      <c r="F4011" s="28" t="s">
        <v>41</v>
      </c>
      <c r="G4011" s="28" t="s">
        <v>42</v>
      </c>
      <c r="H4011" s="28" t="s">
        <v>44</v>
      </c>
      <c r="I4011" s="31">
        <v>84525.2</v>
      </c>
      <c r="J4011" s="32">
        <f t="shared" si="186"/>
        <v>84525.2</v>
      </c>
      <c r="K4011" s="31">
        <v>0</v>
      </c>
      <c r="L4011" s="31">
        <v>0</v>
      </c>
      <c r="M4011" s="31">
        <v>0</v>
      </c>
      <c r="N4011" s="31">
        <v>0</v>
      </c>
      <c r="O4011" s="33">
        <f t="shared" si="187"/>
        <v>0</v>
      </c>
      <c r="P4011" s="34" t="str">
        <f t="shared" si="188"/>
        <v>1-30</v>
      </c>
      <c r="Q4011" s="35" t="str">
        <f>+VLOOKUP(B4011,'[2]PORTAFOLIO JAN17'!$B$7:$T$4941,19,FALSE)</f>
        <v>REPUBLICA DOMINICANA</v>
      </c>
      <c r="R4011" s="31">
        <v>0</v>
      </c>
      <c r="S4011" s="31">
        <v>0</v>
      </c>
      <c r="T4011" s="31" t="s">
        <v>45</v>
      </c>
      <c r="U4011" s="36" t="s">
        <v>46</v>
      </c>
      <c r="V4011" s="37">
        <v>84525.2</v>
      </c>
      <c r="W4011" s="38">
        <v>84525.2</v>
      </c>
      <c r="X4011" s="38">
        <v>0</v>
      </c>
      <c r="Y4011" s="38">
        <v>0</v>
      </c>
      <c r="Z4011" s="38">
        <v>0</v>
      </c>
      <c r="AA4011" s="38">
        <v>0</v>
      </c>
      <c r="AB4011" s="38">
        <v>0</v>
      </c>
      <c r="AC4011" s="38">
        <v>0</v>
      </c>
      <c r="AD4011" s="38" t="s">
        <v>47</v>
      </c>
    </row>
    <row r="4012" spans="1:30" s="27" customFormat="1" ht="15" customHeight="1" x14ac:dyDescent="0.25">
      <c r="A4012" s="39" t="s">
        <v>39</v>
      </c>
      <c r="B4012" s="39" t="s">
        <v>4066</v>
      </c>
      <c r="C4012" s="86">
        <v>42767</v>
      </c>
      <c r="D4012" s="29">
        <f>+VLOOKUP(B4012,'[2]HG-Mexico by Contract'!$B$8:$G$4512,6,FALSE)</f>
        <v>312089</v>
      </c>
      <c r="E4012" s="29"/>
      <c r="F4012" s="39" t="s">
        <v>41</v>
      </c>
      <c r="G4012" s="39" t="s">
        <v>42</v>
      </c>
      <c r="H4012" s="39" t="s">
        <v>44</v>
      </c>
      <c r="I4012" s="40">
        <v>5288.72</v>
      </c>
      <c r="J4012" s="32">
        <f t="shared" si="186"/>
        <v>5288.72</v>
      </c>
      <c r="K4012" s="31">
        <v>0</v>
      </c>
      <c r="L4012" s="31">
        <v>0</v>
      </c>
      <c r="M4012" s="31">
        <v>0</v>
      </c>
      <c r="N4012" s="31">
        <v>0</v>
      </c>
      <c r="O4012" s="33">
        <f t="shared" si="187"/>
        <v>0</v>
      </c>
      <c r="P4012" s="34" t="str">
        <f t="shared" si="188"/>
        <v>1-30</v>
      </c>
      <c r="Q4012" s="35" t="str">
        <f>+VLOOKUP(B4012,'[2]PORTAFOLIO JAN17'!$B$7:$T$4941,19,FALSE)</f>
        <v>REPUBLICA DOMINICANA</v>
      </c>
      <c r="R4012" s="31">
        <v>0</v>
      </c>
      <c r="S4012" s="31">
        <v>0</v>
      </c>
      <c r="T4012" s="31" t="s">
        <v>45</v>
      </c>
      <c r="U4012" s="41" t="s">
        <v>46</v>
      </c>
      <c r="V4012" s="42">
        <v>5288.72</v>
      </c>
      <c r="W4012" s="43">
        <v>5288.72</v>
      </c>
      <c r="X4012" s="38">
        <v>0</v>
      </c>
      <c r="Y4012" s="38">
        <v>0</v>
      </c>
      <c r="Z4012" s="38">
        <v>0</v>
      </c>
      <c r="AA4012" s="38">
        <v>0</v>
      </c>
      <c r="AB4012" s="38">
        <v>0</v>
      </c>
      <c r="AC4012" s="38">
        <v>0</v>
      </c>
      <c r="AD4012" s="38" t="s">
        <v>47</v>
      </c>
    </row>
    <row r="4013" spans="1:30" s="27" customFormat="1" ht="15" customHeight="1" x14ac:dyDescent="0.25">
      <c r="A4013" s="28" t="s">
        <v>39</v>
      </c>
      <c r="B4013" s="28" t="s">
        <v>4067</v>
      </c>
      <c r="C4013" s="85">
        <v>42767</v>
      </c>
      <c r="D4013" s="29">
        <f>+VLOOKUP(B4013,'[2]HG-Mexico by Contract'!$B$8:$G$4512,6,FALSE)</f>
        <v>313156</v>
      </c>
      <c r="E4013" s="29"/>
      <c r="F4013" s="28" t="s">
        <v>41</v>
      </c>
      <c r="G4013" s="28" t="s">
        <v>42</v>
      </c>
      <c r="H4013" s="28" t="s">
        <v>44</v>
      </c>
      <c r="I4013" s="31">
        <v>17773.09</v>
      </c>
      <c r="J4013" s="32">
        <f t="shared" si="186"/>
        <v>17773.09</v>
      </c>
      <c r="K4013" s="31">
        <v>0</v>
      </c>
      <c r="L4013" s="31">
        <v>0</v>
      </c>
      <c r="M4013" s="31">
        <v>0</v>
      </c>
      <c r="N4013" s="31">
        <v>0</v>
      </c>
      <c r="O4013" s="33">
        <f t="shared" si="187"/>
        <v>0</v>
      </c>
      <c r="P4013" s="34" t="str">
        <f t="shared" si="188"/>
        <v>1-30</v>
      </c>
      <c r="Q4013" s="35" t="str">
        <f>+VLOOKUP(B4013,'[2]PORTAFOLIO JAN17'!$B$7:$T$4941,19,FALSE)</f>
        <v>COSTA RICA</v>
      </c>
      <c r="R4013" s="31">
        <v>0</v>
      </c>
      <c r="S4013" s="31">
        <v>0</v>
      </c>
      <c r="T4013" s="31" t="s">
        <v>45</v>
      </c>
      <c r="U4013" s="36" t="s">
        <v>46</v>
      </c>
      <c r="V4013" s="37">
        <v>17773.09</v>
      </c>
      <c r="W4013" s="38">
        <v>17773.09</v>
      </c>
      <c r="X4013" s="38">
        <v>0</v>
      </c>
      <c r="Y4013" s="38">
        <v>0</v>
      </c>
      <c r="Z4013" s="38">
        <v>0</v>
      </c>
      <c r="AA4013" s="38">
        <v>0</v>
      </c>
      <c r="AB4013" s="38">
        <v>0</v>
      </c>
      <c r="AC4013" s="38">
        <v>0</v>
      </c>
      <c r="AD4013" s="38" t="s">
        <v>47</v>
      </c>
    </row>
    <row r="4014" spans="1:30" s="27" customFormat="1" ht="15" customHeight="1" x14ac:dyDescent="0.25">
      <c r="A4014" s="39" t="s">
        <v>39</v>
      </c>
      <c r="B4014" s="39" t="s">
        <v>4068</v>
      </c>
      <c r="C4014" s="86">
        <v>42767</v>
      </c>
      <c r="D4014" s="29">
        <f>+VLOOKUP(B4014,'[2]HG-Mexico by Contract'!$B$8:$G$4512,6,FALSE)</f>
        <v>313156</v>
      </c>
      <c r="E4014" s="29"/>
      <c r="F4014" s="39" t="s">
        <v>41</v>
      </c>
      <c r="G4014" s="39" t="s">
        <v>42</v>
      </c>
      <c r="H4014" s="39" t="s">
        <v>44</v>
      </c>
      <c r="I4014" s="40">
        <v>13004.82</v>
      </c>
      <c r="J4014" s="32">
        <f t="shared" si="186"/>
        <v>13004.82</v>
      </c>
      <c r="K4014" s="31">
        <v>0</v>
      </c>
      <c r="L4014" s="31">
        <v>0</v>
      </c>
      <c r="M4014" s="31">
        <v>0</v>
      </c>
      <c r="N4014" s="31">
        <v>0</v>
      </c>
      <c r="O4014" s="33">
        <f t="shared" si="187"/>
        <v>0</v>
      </c>
      <c r="P4014" s="34" t="str">
        <f t="shared" si="188"/>
        <v>1-30</v>
      </c>
      <c r="Q4014" s="35" t="str">
        <f>+VLOOKUP(B4014,'[2]PORTAFOLIO JAN17'!$B$7:$T$4941,19,FALSE)</f>
        <v>COSTA RICA</v>
      </c>
      <c r="R4014" s="31">
        <v>0</v>
      </c>
      <c r="S4014" s="31">
        <v>0</v>
      </c>
      <c r="T4014" s="31" t="s">
        <v>45</v>
      </c>
      <c r="U4014" s="41" t="s">
        <v>46</v>
      </c>
      <c r="V4014" s="42">
        <v>13004.82</v>
      </c>
      <c r="W4014" s="43">
        <v>13004.82</v>
      </c>
      <c r="X4014" s="38">
        <v>0</v>
      </c>
      <c r="Y4014" s="38">
        <v>0</v>
      </c>
      <c r="Z4014" s="38">
        <v>0</v>
      </c>
      <c r="AA4014" s="38">
        <v>0</v>
      </c>
      <c r="AB4014" s="38">
        <v>0</v>
      </c>
      <c r="AC4014" s="38">
        <v>0</v>
      </c>
      <c r="AD4014" s="38" t="s">
        <v>47</v>
      </c>
    </row>
    <row r="4015" spans="1:30" s="27" customFormat="1" ht="15" customHeight="1" x14ac:dyDescent="0.25">
      <c r="A4015" s="28" t="s">
        <v>39</v>
      </c>
      <c r="B4015" s="28" t="s">
        <v>4069</v>
      </c>
      <c r="C4015" s="85">
        <v>42767</v>
      </c>
      <c r="D4015" s="29">
        <f>+VLOOKUP(B4015,'[2]HG-Mexico by Contract'!$B$8:$G$4512,6,FALSE)</f>
        <v>313156</v>
      </c>
      <c r="E4015" s="29"/>
      <c r="F4015" s="28" t="s">
        <v>41</v>
      </c>
      <c r="G4015" s="28" t="s">
        <v>42</v>
      </c>
      <c r="H4015" s="28" t="s">
        <v>44</v>
      </c>
      <c r="I4015" s="31">
        <v>26613.97</v>
      </c>
      <c r="J4015" s="32">
        <f t="shared" si="186"/>
        <v>26613.97</v>
      </c>
      <c r="K4015" s="31">
        <v>0</v>
      </c>
      <c r="L4015" s="31">
        <v>0</v>
      </c>
      <c r="M4015" s="31">
        <v>0</v>
      </c>
      <c r="N4015" s="31">
        <v>0</v>
      </c>
      <c r="O4015" s="33">
        <f t="shared" si="187"/>
        <v>0</v>
      </c>
      <c r="P4015" s="34" t="str">
        <f t="shared" si="188"/>
        <v>1-30</v>
      </c>
      <c r="Q4015" s="35" t="str">
        <f>+VLOOKUP(B4015,'[2]PORTAFOLIO JAN17'!$B$7:$T$4941,19,FALSE)</f>
        <v>COSTA RICA</v>
      </c>
      <c r="R4015" s="31">
        <v>0</v>
      </c>
      <c r="S4015" s="31">
        <v>0</v>
      </c>
      <c r="T4015" s="31" t="s">
        <v>45</v>
      </c>
      <c r="U4015" s="36" t="s">
        <v>46</v>
      </c>
      <c r="V4015" s="37">
        <v>26613.97</v>
      </c>
      <c r="W4015" s="38">
        <v>26613.97</v>
      </c>
      <c r="X4015" s="38">
        <v>0</v>
      </c>
      <c r="Y4015" s="38">
        <v>0</v>
      </c>
      <c r="Z4015" s="38">
        <v>0</v>
      </c>
      <c r="AA4015" s="38">
        <v>0</v>
      </c>
      <c r="AB4015" s="38">
        <v>0</v>
      </c>
      <c r="AC4015" s="38">
        <v>0</v>
      </c>
      <c r="AD4015" s="38" t="s">
        <v>47</v>
      </c>
    </row>
    <row r="4016" spans="1:30" s="27" customFormat="1" ht="15" customHeight="1" x14ac:dyDescent="0.25">
      <c r="A4016" s="39" t="s">
        <v>39</v>
      </c>
      <c r="B4016" s="39" t="s">
        <v>4070</v>
      </c>
      <c r="C4016" s="86">
        <v>42767</v>
      </c>
      <c r="D4016" s="29">
        <f>+VLOOKUP(B4016,'[2]HG-Mexico by Contract'!$B$8:$G$4512,6,FALSE)</f>
        <v>317847</v>
      </c>
      <c r="E4016" s="29"/>
      <c r="F4016" s="39" t="s">
        <v>41</v>
      </c>
      <c r="G4016" s="39" t="s">
        <v>42</v>
      </c>
      <c r="H4016" s="39" t="s">
        <v>44</v>
      </c>
      <c r="I4016" s="40">
        <v>88344.63</v>
      </c>
      <c r="J4016" s="32">
        <f t="shared" si="186"/>
        <v>88344.63</v>
      </c>
      <c r="K4016" s="31">
        <v>88344.63</v>
      </c>
      <c r="L4016" s="31">
        <v>0</v>
      </c>
      <c r="M4016" s="31">
        <v>0</v>
      </c>
      <c r="N4016" s="31">
        <v>0</v>
      </c>
      <c r="O4016" s="33">
        <f t="shared" si="187"/>
        <v>88344.63</v>
      </c>
      <c r="P4016" s="34" t="str">
        <f t="shared" si="188"/>
        <v>31-60</v>
      </c>
      <c r="Q4016" s="35" t="str">
        <f>+VLOOKUP(B4016,'[2]PORTAFOLIO JAN17'!$B$7:$T$4941,19,FALSE)</f>
        <v>MEXICO</v>
      </c>
      <c r="R4016" s="31">
        <v>0</v>
      </c>
      <c r="S4016" s="31">
        <v>0</v>
      </c>
      <c r="T4016" s="31" t="s">
        <v>45</v>
      </c>
      <c r="U4016" s="41" t="s">
        <v>46</v>
      </c>
      <c r="V4016" s="42">
        <v>88344.63</v>
      </c>
      <c r="W4016" s="43">
        <v>0</v>
      </c>
      <c r="X4016" s="38">
        <v>88344.63</v>
      </c>
      <c r="Y4016" s="38">
        <v>0</v>
      </c>
      <c r="Z4016" s="38">
        <v>0</v>
      </c>
      <c r="AA4016" s="38">
        <v>0</v>
      </c>
      <c r="AB4016" s="38">
        <v>0</v>
      </c>
      <c r="AC4016" s="38">
        <v>0</v>
      </c>
      <c r="AD4016" s="38" t="s">
        <v>47</v>
      </c>
    </row>
    <row r="4017" spans="1:30" s="27" customFormat="1" ht="15" customHeight="1" x14ac:dyDescent="0.25">
      <c r="A4017" s="28" t="s">
        <v>39</v>
      </c>
      <c r="B4017" s="28" t="s">
        <v>4071</v>
      </c>
      <c r="C4017" s="85">
        <v>42767</v>
      </c>
      <c r="D4017" s="29">
        <f>+VLOOKUP(B4017,'[2]HG-Mexico by Contract'!$B$8:$G$4512,6,FALSE)</f>
        <v>313156</v>
      </c>
      <c r="E4017" s="29"/>
      <c r="F4017" s="28" t="s">
        <v>41</v>
      </c>
      <c r="G4017" s="28" t="s">
        <v>42</v>
      </c>
      <c r="H4017" s="28" t="s">
        <v>44</v>
      </c>
      <c r="I4017" s="31">
        <v>17773.09</v>
      </c>
      <c r="J4017" s="32">
        <f t="shared" si="186"/>
        <v>17773.09</v>
      </c>
      <c r="K4017" s="31">
        <v>0</v>
      </c>
      <c r="L4017" s="31">
        <v>0</v>
      </c>
      <c r="M4017" s="31">
        <v>0</v>
      </c>
      <c r="N4017" s="31">
        <v>0</v>
      </c>
      <c r="O4017" s="33">
        <f t="shared" si="187"/>
        <v>0</v>
      </c>
      <c r="P4017" s="34" t="str">
        <f t="shared" si="188"/>
        <v>1-30</v>
      </c>
      <c r="Q4017" s="35" t="str">
        <f>+VLOOKUP(B4017,'[2]PORTAFOLIO JAN17'!$B$7:$T$4941,19,FALSE)</f>
        <v>COSTA RICA</v>
      </c>
      <c r="R4017" s="31">
        <v>0</v>
      </c>
      <c r="S4017" s="31">
        <v>0</v>
      </c>
      <c r="T4017" s="31" t="s">
        <v>45</v>
      </c>
      <c r="U4017" s="36" t="s">
        <v>46</v>
      </c>
      <c r="V4017" s="37">
        <v>17773.09</v>
      </c>
      <c r="W4017" s="38">
        <v>17773.09</v>
      </c>
      <c r="X4017" s="38">
        <v>0</v>
      </c>
      <c r="Y4017" s="38">
        <v>0</v>
      </c>
      <c r="Z4017" s="38">
        <v>0</v>
      </c>
      <c r="AA4017" s="38">
        <v>0</v>
      </c>
      <c r="AB4017" s="38">
        <v>0</v>
      </c>
      <c r="AC4017" s="38">
        <v>0</v>
      </c>
      <c r="AD4017" s="38" t="s">
        <v>47</v>
      </c>
    </row>
    <row r="4018" spans="1:30" s="27" customFormat="1" ht="15" customHeight="1" x14ac:dyDescent="0.25">
      <c r="A4018" s="39" t="s">
        <v>39</v>
      </c>
      <c r="B4018" s="39" t="s">
        <v>4072</v>
      </c>
      <c r="C4018" s="86">
        <v>42767</v>
      </c>
      <c r="D4018" s="29">
        <f>+VLOOKUP(B4018,'[2]HG-Mexico by Contract'!$B$8:$G$4512,6,FALSE)</f>
        <v>313156</v>
      </c>
      <c r="E4018" s="29"/>
      <c r="F4018" s="39" t="s">
        <v>41</v>
      </c>
      <c r="G4018" s="39" t="s">
        <v>42</v>
      </c>
      <c r="H4018" s="39" t="s">
        <v>44</v>
      </c>
      <c r="I4018" s="40">
        <v>13004.82</v>
      </c>
      <c r="J4018" s="32">
        <f t="shared" si="186"/>
        <v>13004.82</v>
      </c>
      <c r="K4018" s="31">
        <v>0</v>
      </c>
      <c r="L4018" s="31">
        <v>0</v>
      </c>
      <c r="M4018" s="31">
        <v>0</v>
      </c>
      <c r="N4018" s="31">
        <v>0</v>
      </c>
      <c r="O4018" s="33">
        <f t="shared" si="187"/>
        <v>0</v>
      </c>
      <c r="P4018" s="34" t="str">
        <f t="shared" si="188"/>
        <v>1-30</v>
      </c>
      <c r="Q4018" s="35" t="str">
        <f>+VLOOKUP(B4018,'[2]PORTAFOLIO JAN17'!$B$7:$T$4941,19,FALSE)</f>
        <v>COSTA RICA</v>
      </c>
      <c r="R4018" s="31">
        <v>0</v>
      </c>
      <c r="S4018" s="31">
        <v>0</v>
      </c>
      <c r="T4018" s="31" t="s">
        <v>45</v>
      </c>
      <c r="U4018" s="41" t="s">
        <v>46</v>
      </c>
      <c r="V4018" s="42">
        <v>13004.82</v>
      </c>
      <c r="W4018" s="43">
        <v>13004.82</v>
      </c>
      <c r="X4018" s="38">
        <v>0</v>
      </c>
      <c r="Y4018" s="38">
        <v>0</v>
      </c>
      <c r="Z4018" s="38">
        <v>0</v>
      </c>
      <c r="AA4018" s="38">
        <v>0</v>
      </c>
      <c r="AB4018" s="38">
        <v>0</v>
      </c>
      <c r="AC4018" s="38">
        <v>0</v>
      </c>
      <c r="AD4018" s="38" t="s">
        <v>47</v>
      </c>
    </row>
    <row r="4019" spans="1:30" s="27" customFormat="1" ht="15" customHeight="1" x14ac:dyDescent="0.25">
      <c r="A4019" s="28" t="s">
        <v>39</v>
      </c>
      <c r="B4019" s="28" t="s">
        <v>4073</v>
      </c>
      <c r="C4019" s="85">
        <v>42767</v>
      </c>
      <c r="D4019" s="29">
        <f>+VLOOKUP(B4019,'[2]HG-Mexico by Contract'!$B$8:$G$4512,6,FALSE)</f>
        <v>320248</v>
      </c>
      <c r="E4019" s="29"/>
      <c r="F4019" s="28" t="s">
        <v>41</v>
      </c>
      <c r="G4019" s="28" t="s">
        <v>42</v>
      </c>
      <c r="H4019" s="28" t="s">
        <v>63</v>
      </c>
      <c r="I4019" s="31">
        <v>218130.09</v>
      </c>
      <c r="J4019" s="32">
        <f t="shared" si="186"/>
        <v>10956.674421907424</v>
      </c>
      <c r="K4019" s="31">
        <v>0</v>
      </c>
      <c r="L4019" s="31">
        <v>0</v>
      </c>
      <c r="M4019" s="31">
        <v>218130.09</v>
      </c>
      <c r="N4019" s="31">
        <v>0</v>
      </c>
      <c r="O4019" s="33">
        <f t="shared" si="187"/>
        <v>218130.09</v>
      </c>
      <c r="P4019" s="34" t="str">
        <f t="shared" si="188"/>
        <v>91-120</v>
      </c>
      <c r="Q4019" s="35" t="str">
        <f>+VLOOKUP(B4019,'[2]PORTAFOLIO JAN17'!$B$7:$T$4941,19,FALSE)</f>
        <v>MEXICO</v>
      </c>
      <c r="R4019" s="31">
        <v>0</v>
      </c>
      <c r="S4019" s="31">
        <v>0</v>
      </c>
      <c r="T4019" s="31">
        <v>218130.09</v>
      </c>
      <c r="U4019" s="36" t="s">
        <v>64</v>
      </c>
      <c r="V4019" s="37">
        <v>10956.674420699999</v>
      </c>
      <c r="W4019" s="38">
        <v>0</v>
      </c>
      <c r="X4019" s="38">
        <v>0</v>
      </c>
      <c r="Y4019" s="38">
        <v>0</v>
      </c>
      <c r="Z4019" s="38">
        <v>10956.674420699999</v>
      </c>
      <c r="AA4019" s="38">
        <v>0</v>
      </c>
      <c r="AB4019" s="38">
        <v>0</v>
      </c>
      <c r="AC4019" s="38">
        <v>0</v>
      </c>
      <c r="AD4019" s="38">
        <v>10956.674420699999</v>
      </c>
    </row>
    <row r="4020" spans="1:30" s="27" customFormat="1" ht="15" customHeight="1" x14ac:dyDescent="0.25">
      <c r="A4020" s="39" t="s">
        <v>39</v>
      </c>
      <c r="B4020" s="39" t="s">
        <v>4074</v>
      </c>
      <c r="C4020" s="86">
        <v>42767</v>
      </c>
      <c r="D4020" s="29">
        <f>+VLOOKUP(B4020,'[2]HG-Mexico by Contract'!$B$8:$G$4512,6,FALSE)</f>
        <v>313156</v>
      </c>
      <c r="E4020" s="29"/>
      <c r="F4020" s="39" t="s">
        <v>41</v>
      </c>
      <c r="G4020" s="39" t="s">
        <v>42</v>
      </c>
      <c r="H4020" s="39" t="s">
        <v>44</v>
      </c>
      <c r="I4020" s="40">
        <v>26613.97</v>
      </c>
      <c r="J4020" s="32">
        <f t="shared" si="186"/>
        <v>26613.97</v>
      </c>
      <c r="K4020" s="31">
        <v>0</v>
      </c>
      <c r="L4020" s="31">
        <v>0</v>
      </c>
      <c r="M4020" s="31">
        <v>0</v>
      </c>
      <c r="N4020" s="31">
        <v>0</v>
      </c>
      <c r="O4020" s="33">
        <f t="shared" si="187"/>
        <v>0</v>
      </c>
      <c r="P4020" s="34" t="str">
        <f t="shared" si="188"/>
        <v>1-30</v>
      </c>
      <c r="Q4020" s="35" t="str">
        <f>+VLOOKUP(B4020,'[2]PORTAFOLIO JAN17'!$B$7:$T$4941,19,FALSE)</f>
        <v>COSTA RICA</v>
      </c>
      <c r="R4020" s="31">
        <v>0</v>
      </c>
      <c r="S4020" s="31">
        <v>0</v>
      </c>
      <c r="T4020" s="31" t="s">
        <v>45</v>
      </c>
      <c r="U4020" s="41" t="s">
        <v>46</v>
      </c>
      <c r="V4020" s="42">
        <v>26613.97</v>
      </c>
      <c r="W4020" s="43">
        <v>26613.97</v>
      </c>
      <c r="X4020" s="38">
        <v>0</v>
      </c>
      <c r="Y4020" s="38">
        <v>0</v>
      </c>
      <c r="Z4020" s="38">
        <v>0</v>
      </c>
      <c r="AA4020" s="38">
        <v>0</v>
      </c>
      <c r="AB4020" s="38">
        <v>0</v>
      </c>
      <c r="AC4020" s="38">
        <v>0</v>
      </c>
      <c r="AD4020" s="38" t="s">
        <v>47</v>
      </c>
    </row>
    <row r="4021" spans="1:30" s="27" customFormat="1" ht="15" customHeight="1" x14ac:dyDescent="0.25">
      <c r="A4021" s="28" t="s">
        <v>39</v>
      </c>
      <c r="B4021" s="28" t="s">
        <v>4075</v>
      </c>
      <c r="C4021" s="85">
        <v>42767</v>
      </c>
      <c r="D4021" s="29">
        <f>+VLOOKUP(B4021,'[2]HG-Mexico by Contract'!$B$8:$G$4512,6,FALSE)</f>
        <v>309348</v>
      </c>
      <c r="E4021" s="29"/>
      <c r="F4021" s="28" t="s">
        <v>41</v>
      </c>
      <c r="G4021" s="28" t="s">
        <v>43</v>
      </c>
      <c r="H4021" s="28" t="s">
        <v>44</v>
      </c>
      <c r="I4021" s="31">
        <v>167490.84</v>
      </c>
      <c r="J4021" s="32">
        <f t="shared" si="186"/>
        <v>167490.84</v>
      </c>
      <c r="K4021" s="31">
        <v>0</v>
      </c>
      <c r="L4021" s="31">
        <v>0</v>
      </c>
      <c r="M4021" s="31">
        <v>0</v>
      </c>
      <c r="N4021" s="31">
        <v>167490.84</v>
      </c>
      <c r="O4021" s="33">
        <f t="shared" si="187"/>
        <v>167490.84</v>
      </c>
      <c r="P4021" s="34" t="str">
        <f t="shared" si="188"/>
        <v>120+</v>
      </c>
      <c r="Q4021" s="35" t="str">
        <f>+VLOOKUP(B4021,'[2]PORTAFOLIO JAN17'!$B$7:$T$4941,19,FALSE)</f>
        <v>COSTA RICA</v>
      </c>
      <c r="R4021" s="31">
        <v>0</v>
      </c>
      <c r="S4021" s="31">
        <v>0</v>
      </c>
      <c r="T4021" s="31">
        <v>167490.84</v>
      </c>
      <c r="U4021" s="36" t="s">
        <v>46</v>
      </c>
      <c r="V4021" s="37">
        <v>167490.84</v>
      </c>
      <c r="W4021" s="38">
        <v>0</v>
      </c>
      <c r="X4021" s="38">
        <v>0</v>
      </c>
      <c r="Y4021" s="38">
        <v>0</v>
      </c>
      <c r="Z4021" s="38">
        <v>0</v>
      </c>
      <c r="AA4021" s="38">
        <v>167490.84</v>
      </c>
      <c r="AB4021" s="38">
        <v>0</v>
      </c>
      <c r="AC4021" s="38">
        <v>0</v>
      </c>
      <c r="AD4021" s="38">
        <v>167490.84</v>
      </c>
    </row>
    <row r="4022" spans="1:30" s="27" customFormat="1" ht="15" customHeight="1" x14ac:dyDescent="0.25">
      <c r="A4022" s="39" t="s">
        <v>39</v>
      </c>
      <c r="B4022" s="39" t="s">
        <v>4076</v>
      </c>
      <c r="C4022" s="86">
        <v>42767</v>
      </c>
      <c r="D4022" s="29">
        <f>+VLOOKUP(B4022,'[2]HG-Mexico by Contract'!$B$8:$G$4512,6,FALSE)</f>
        <v>318822</v>
      </c>
      <c r="E4022" s="29"/>
      <c r="F4022" s="39" t="s">
        <v>41</v>
      </c>
      <c r="G4022" s="39" t="s">
        <v>42</v>
      </c>
      <c r="H4022" s="39" t="s">
        <v>44</v>
      </c>
      <c r="I4022" s="40">
        <v>21134.39</v>
      </c>
      <c r="J4022" s="32">
        <f t="shared" si="186"/>
        <v>21134.39</v>
      </c>
      <c r="K4022" s="31">
        <v>0</v>
      </c>
      <c r="L4022" s="31">
        <v>0</v>
      </c>
      <c r="M4022" s="31">
        <v>0</v>
      </c>
      <c r="N4022" s="31">
        <v>0</v>
      </c>
      <c r="O4022" s="33">
        <f t="shared" si="187"/>
        <v>0</v>
      </c>
      <c r="P4022" s="34" t="str">
        <f t="shared" si="188"/>
        <v>1-30</v>
      </c>
      <c r="Q4022" s="35" t="str">
        <f>+VLOOKUP(B4022,'[2]PORTAFOLIO JAN17'!$B$7:$T$4941,19,FALSE)</f>
        <v>MEXICO</v>
      </c>
      <c r="R4022" s="31">
        <v>0</v>
      </c>
      <c r="S4022" s="31">
        <v>0</v>
      </c>
      <c r="T4022" s="31" t="s">
        <v>45</v>
      </c>
      <c r="U4022" s="41" t="s">
        <v>46</v>
      </c>
      <c r="V4022" s="42">
        <v>21134.39</v>
      </c>
      <c r="W4022" s="43">
        <v>21134.39</v>
      </c>
      <c r="X4022" s="38">
        <v>0</v>
      </c>
      <c r="Y4022" s="38">
        <v>0</v>
      </c>
      <c r="Z4022" s="38">
        <v>0</v>
      </c>
      <c r="AA4022" s="38">
        <v>0</v>
      </c>
      <c r="AB4022" s="38">
        <v>0</v>
      </c>
      <c r="AC4022" s="38">
        <v>0</v>
      </c>
      <c r="AD4022" s="38" t="s">
        <v>47</v>
      </c>
    </row>
    <row r="4023" spans="1:30" s="27" customFormat="1" ht="15" customHeight="1" x14ac:dyDescent="0.25">
      <c r="A4023" s="28" t="s">
        <v>39</v>
      </c>
      <c r="B4023" s="28" t="s">
        <v>4077</v>
      </c>
      <c r="C4023" s="85">
        <v>42767</v>
      </c>
      <c r="D4023" s="29">
        <f>+VLOOKUP(B4023,'[2]HG-Mexico by Contract'!$B$8:$G$4512,6,FALSE)</f>
        <v>310871</v>
      </c>
      <c r="E4023" s="29"/>
      <c r="F4023" s="28" t="s">
        <v>41</v>
      </c>
      <c r="G4023" s="28" t="s">
        <v>42</v>
      </c>
      <c r="H4023" s="28" t="s">
        <v>44</v>
      </c>
      <c r="I4023" s="31">
        <v>39137.160000000003</v>
      </c>
      <c r="J4023" s="32">
        <f t="shared" si="186"/>
        <v>39137.160000000003</v>
      </c>
      <c r="K4023" s="31">
        <v>0</v>
      </c>
      <c r="L4023" s="31">
        <v>0</v>
      </c>
      <c r="M4023" s="31">
        <v>0</v>
      </c>
      <c r="N4023" s="31">
        <v>0</v>
      </c>
      <c r="O4023" s="33">
        <f t="shared" si="187"/>
        <v>0</v>
      </c>
      <c r="P4023" s="34" t="str">
        <f t="shared" si="188"/>
        <v>1-30</v>
      </c>
      <c r="Q4023" s="35" t="str">
        <f>+VLOOKUP(B4023,'[2]PORTAFOLIO JAN17'!$B$7:$T$4941,19,FALSE)</f>
        <v>NICARAGUA</v>
      </c>
      <c r="R4023" s="31">
        <v>0</v>
      </c>
      <c r="S4023" s="31">
        <v>0</v>
      </c>
      <c r="T4023" s="31" t="s">
        <v>45</v>
      </c>
      <c r="U4023" s="36" t="s">
        <v>46</v>
      </c>
      <c r="V4023" s="37">
        <v>39137.160000000003</v>
      </c>
      <c r="W4023" s="38">
        <v>39137.160000000003</v>
      </c>
      <c r="X4023" s="38">
        <v>0</v>
      </c>
      <c r="Y4023" s="38">
        <v>0</v>
      </c>
      <c r="Z4023" s="38">
        <v>0</v>
      </c>
      <c r="AA4023" s="38">
        <v>0</v>
      </c>
      <c r="AB4023" s="38">
        <v>0</v>
      </c>
      <c r="AC4023" s="38">
        <v>0</v>
      </c>
      <c r="AD4023" s="38" t="s">
        <v>47</v>
      </c>
    </row>
    <row r="4024" spans="1:30" s="27" customFormat="1" ht="15" customHeight="1" x14ac:dyDescent="0.25">
      <c r="A4024" s="39" t="s">
        <v>39</v>
      </c>
      <c r="B4024" s="39" t="s">
        <v>4078</v>
      </c>
      <c r="C4024" s="86">
        <v>42767</v>
      </c>
      <c r="D4024" s="29">
        <f>+VLOOKUP(B4024,'[2]HG-Mexico by Contract'!$B$8:$G$4512,6,FALSE)</f>
        <v>309785</v>
      </c>
      <c r="E4024" s="29"/>
      <c r="F4024" s="39" t="s">
        <v>41</v>
      </c>
      <c r="G4024" s="39" t="s">
        <v>42</v>
      </c>
      <c r="H4024" s="39" t="s">
        <v>44</v>
      </c>
      <c r="I4024" s="40">
        <v>28390.55</v>
      </c>
      <c r="J4024" s="32">
        <f t="shared" si="186"/>
        <v>28390.55</v>
      </c>
      <c r="K4024" s="31">
        <v>0</v>
      </c>
      <c r="L4024" s="31">
        <v>0</v>
      </c>
      <c r="M4024" s="31">
        <v>0</v>
      </c>
      <c r="N4024" s="31">
        <v>0</v>
      </c>
      <c r="O4024" s="33">
        <f t="shared" si="187"/>
        <v>0</v>
      </c>
      <c r="P4024" s="34" t="str">
        <f t="shared" si="188"/>
        <v>1-30</v>
      </c>
      <c r="Q4024" s="35" t="str">
        <f>+VLOOKUP(B4024,'[2]PORTAFOLIO JAN17'!$B$7:$T$4941,19,FALSE)</f>
        <v>REPUBLICA DOMINICANA</v>
      </c>
      <c r="R4024" s="31">
        <v>0</v>
      </c>
      <c r="S4024" s="31">
        <v>0</v>
      </c>
      <c r="T4024" s="31" t="s">
        <v>45</v>
      </c>
      <c r="U4024" s="41" t="s">
        <v>46</v>
      </c>
      <c r="V4024" s="42">
        <v>28390.55</v>
      </c>
      <c r="W4024" s="43">
        <v>28390.55</v>
      </c>
      <c r="X4024" s="38">
        <v>0</v>
      </c>
      <c r="Y4024" s="38">
        <v>0</v>
      </c>
      <c r="Z4024" s="38">
        <v>0</v>
      </c>
      <c r="AA4024" s="38">
        <v>0</v>
      </c>
      <c r="AB4024" s="38">
        <v>0</v>
      </c>
      <c r="AC4024" s="38">
        <v>0</v>
      </c>
      <c r="AD4024" s="38" t="s">
        <v>47</v>
      </c>
    </row>
    <row r="4025" spans="1:30" s="27" customFormat="1" ht="15" customHeight="1" x14ac:dyDescent="0.25">
      <c r="A4025" s="28" t="s">
        <v>39</v>
      </c>
      <c r="B4025" s="28" t="s">
        <v>4079</v>
      </c>
      <c r="C4025" s="85">
        <v>42767</v>
      </c>
      <c r="D4025" s="29">
        <f>+VLOOKUP(B4025,'[2]HG-Mexico by Contract'!$B$8:$G$4512,6,FALSE)</f>
        <v>316923</v>
      </c>
      <c r="E4025" s="29"/>
      <c r="F4025" s="28" t="s">
        <v>41</v>
      </c>
      <c r="G4025" s="28" t="s">
        <v>42</v>
      </c>
      <c r="H4025" s="28" t="s">
        <v>44</v>
      </c>
      <c r="I4025" s="31">
        <v>4397.8</v>
      </c>
      <c r="J4025" s="32">
        <f t="shared" si="186"/>
        <v>4397.8</v>
      </c>
      <c r="K4025" s="31">
        <v>0</v>
      </c>
      <c r="L4025" s="31">
        <v>0</v>
      </c>
      <c r="M4025" s="31">
        <v>0</v>
      </c>
      <c r="N4025" s="31">
        <v>0</v>
      </c>
      <c r="O4025" s="33">
        <f t="shared" si="187"/>
        <v>0</v>
      </c>
      <c r="P4025" s="34" t="str">
        <f t="shared" si="188"/>
        <v>1-30</v>
      </c>
      <c r="Q4025" s="35" t="str">
        <f>+VLOOKUP(B4025,'[2]PORTAFOLIO JAN17'!$B$7:$T$4941,19,FALSE)</f>
        <v>NICARAGUA</v>
      </c>
      <c r="R4025" s="31">
        <v>0</v>
      </c>
      <c r="S4025" s="31">
        <v>0</v>
      </c>
      <c r="T4025" s="31" t="s">
        <v>45</v>
      </c>
      <c r="U4025" s="36" t="s">
        <v>46</v>
      </c>
      <c r="V4025" s="37">
        <v>4397.8</v>
      </c>
      <c r="W4025" s="38">
        <v>4397.8</v>
      </c>
      <c r="X4025" s="38">
        <v>0</v>
      </c>
      <c r="Y4025" s="38">
        <v>0</v>
      </c>
      <c r="Z4025" s="38">
        <v>0</v>
      </c>
      <c r="AA4025" s="38">
        <v>0</v>
      </c>
      <c r="AB4025" s="38">
        <v>0</v>
      </c>
      <c r="AC4025" s="38">
        <v>0</v>
      </c>
      <c r="AD4025" s="38" t="s">
        <v>47</v>
      </c>
    </row>
    <row r="4026" spans="1:30" s="27" customFormat="1" ht="15" customHeight="1" x14ac:dyDescent="0.25">
      <c r="A4026" s="39" t="s">
        <v>39</v>
      </c>
      <c r="B4026" s="39" t="s">
        <v>4080</v>
      </c>
      <c r="C4026" s="86">
        <v>42767</v>
      </c>
      <c r="D4026" s="29">
        <f>+VLOOKUP(B4026,'[2]HG-Mexico by Contract'!$B$8:$G$4512,6,FALSE)</f>
        <v>308393</v>
      </c>
      <c r="E4026" s="29"/>
      <c r="F4026" s="39" t="s">
        <v>41</v>
      </c>
      <c r="G4026" s="39" t="s">
        <v>43</v>
      </c>
      <c r="H4026" s="39" t="s">
        <v>44</v>
      </c>
      <c r="I4026" s="40">
        <v>30028.05</v>
      </c>
      <c r="J4026" s="32">
        <f t="shared" si="186"/>
        <v>30028.05</v>
      </c>
      <c r="K4026" s="31">
        <v>0</v>
      </c>
      <c r="L4026" s="31">
        <v>0</v>
      </c>
      <c r="M4026" s="31">
        <v>0</v>
      </c>
      <c r="N4026" s="31">
        <v>30028.05</v>
      </c>
      <c r="O4026" s="33">
        <f t="shared" si="187"/>
        <v>30028.05</v>
      </c>
      <c r="P4026" s="34" t="str">
        <f t="shared" si="188"/>
        <v>120+</v>
      </c>
      <c r="Q4026" s="35" t="str">
        <f>+VLOOKUP(B4026,'[2]PORTAFOLIO JAN17'!$B$7:$T$4941,19,FALSE)</f>
        <v>GUATEMALA</v>
      </c>
      <c r="R4026" s="31">
        <v>0</v>
      </c>
      <c r="S4026" s="31">
        <v>0</v>
      </c>
      <c r="T4026" s="31">
        <v>30028.05</v>
      </c>
      <c r="U4026" s="41" t="s">
        <v>46</v>
      </c>
      <c r="V4026" s="42">
        <v>30028.05</v>
      </c>
      <c r="W4026" s="43">
        <v>0</v>
      </c>
      <c r="X4026" s="38">
        <v>0</v>
      </c>
      <c r="Y4026" s="38">
        <v>0</v>
      </c>
      <c r="Z4026" s="38">
        <v>0</v>
      </c>
      <c r="AA4026" s="38">
        <v>30028.05</v>
      </c>
      <c r="AB4026" s="38">
        <v>0</v>
      </c>
      <c r="AC4026" s="38">
        <v>0</v>
      </c>
      <c r="AD4026" s="38">
        <v>30028.05</v>
      </c>
    </row>
    <row r="4027" spans="1:30" s="27" customFormat="1" ht="15" customHeight="1" x14ac:dyDescent="0.25">
      <c r="A4027" s="28" t="s">
        <v>39</v>
      </c>
      <c r="B4027" s="28" t="s">
        <v>4081</v>
      </c>
      <c r="C4027" s="85">
        <v>42767</v>
      </c>
      <c r="D4027" s="29">
        <f>+VLOOKUP(B4027,'[2]HG-Mexico by Contract'!$B$8:$G$4512,6,FALSE)</f>
        <v>308393</v>
      </c>
      <c r="E4027" s="29"/>
      <c r="F4027" s="28" t="s">
        <v>41</v>
      </c>
      <c r="G4027" s="28" t="s">
        <v>43</v>
      </c>
      <c r="H4027" s="28" t="s">
        <v>44</v>
      </c>
      <c r="I4027" s="31">
        <v>36306.589999999997</v>
      </c>
      <c r="J4027" s="32">
        <f t="shared" si="186"/>
        <v>36306.589999999997</v>
      </c>
      <c r="K4027" s="31">
        <v>0</v>
      </c>
      <c r="L4027" s="31">
        <v>0</v>
      </c>
      <c r="M4027" s="31">
        <v>0</v>
      </c>
      <c r="N4027" s="31">
        <v>36306.589999999997</v>
      </c>
      <c r="O4027" s="33">
        <f t="shared" si="187"/>
        <v>36306.589999999997</v>
      </c>
      <c r="P4027" s="34" t="str">
        <f t="shared" si="188"/>
        <v>120+</v>
      </c>
      <c r="Q4027" s="35" t="str">
        <f>+VLOOKUP(B4027,'[2]PORTAFOLIO JAN17'!$B$7:$T$4941,19,FALSE)</f>
        <v>GUATEMALA</v>
      </c>
      <c r="R4027" s="31">
        <v>0</v>
      </c>
      <c r="S4027" s="31">
        <v>0</v>
      </c>
      <c r="T4027" s="31">
        <v>36306.589999999997</v>
      </c>
      <c r="U4027" s="36" t="s">
        <v>46</v>
      </c>
      <c r="V4027" s="37">
        <v>36306.589999999997</v>
      </c>
      <c r="W4027" s="38">
        <v>0</v>
      </c>
      <c r="X4027" s="38">
        <v>0</v>
      </c>
      <c r="Y4027" s="38">
        <v>0</v>
      </c>
      <c r="Z4027" s="38">
        <v>0</v>
      </c>
      <c r="AA4027" s="38">
        <v>36306.589999999997</v>
      </c>
      <c r="AB4027" s="38">
        <v>0</v>
      </c>
      <c r="AC4027" s="38">
        <v>0</v>
      </c>
      <c r="AD4027" s="38">
        <v>36306.589999999997</v>
      </c>
    </row>
    <row r="4028" spans="1:30" s="27" customFormat="1" ht="15" customHeight="1" x14ac:dyDescent="0.25">
      <c r="A4028" s="39" t="s">
        <v>39</v>
      </c>
      <c r="B4028" s="39" t="s">
        <v>4082</v>
      </c>
      <c r="C4028" s="86">
        <v>42767</v>
      </c>
      <c r="D4028" s="29">
        <f>+VLOOKUP(B4028,'[2]HG-Mexico by Contract'!$B$8:$G$4512,6,FALSE)</f>
        <v>308678</v>
      </c>
      <c r="E4028" s="29"/>
      <c r="F4028" s="39" t="s">
        <v>41</v>
      </c>
      <c r="G4028" s="39" t="s">
        <v>42</v>
      </c>
      <c r="H4028" s="39" t="s">
        <v>63</v>
      </c>
      <c r="I4028" s="40">
        <v>497021.21</v>
      </c>
      <c r="J4028" s="32">
        <f t="shared" si="186"/>
        <v>24965.375381051184</v>
      </c>
      <c r="K4028" s="31">
        <v>0</v>
      </c>
      <c r="L4028" s="31">
        <v>0</v>
      </c>
      <c r="M4028" s="31">
        <v>0</v>
      </c>
      <c r="N4028" s="31">
        <v>0</v>
      </c>
      <c r="O4028" s="33">
        <f t="shared" si="187"/>
        <v>0</v>
      </c>
      <c r="P4028" s="34" t="str">
        <f t="shared" si="188"/>
        <v>1-30</v>
      </c>
      <c r="Q4028" s="35" t="str">
        <f>+VLOOKUP(B4028,'[2]PORTAFOLIO JAN17'!$B$7:$T$4941,19,FALSE)</f>
        <v>MEXICO</v>
      </c>
      <c r="R4028" s="31">
        <v>0</v>
      </c>
      <c r="S4028" s="31">
        <v>0</v>
      </c>
      <c r="T4028" s="31" t="s">
        <v>45</v>
      </c>
      <c r="U4028" s="41" t="s">
        <v>64</v>
      </c>
      <c r="V4028" s="42">
        <v>24965.375378299999</v>
      </c>
      <c r="W4028" s="43">
        <v>24965.375378299999</v>
      </c>
      <c r="X4028" s="38">
        <v>0</v>
      </c>
      <c r="Y4028" s="38">
        <v>0</v>
      </c>
      <c r="Z4028" s="38">
        <v>0</v>
      </c>
      <c r="AA4028" s="38">
        <v>0</v>
      </c>
      <c r="AB4028" s="38">
        <v>0</v>
      </c>
      <c r="AC4028" s="38">
        <v>0</v>
      </c>
      <c r="AD4028" s="38" t="s">
        <v>47</v>
      </c>
    </row>
    <row r="4029" spans="1:30" s="27" customFormat="1" ht="15" customHeight="1" x14ac:dyDescent="0.25">
      <c r="A4029" s="28" t="s">
        <v>39</v>
      </c>
      <c r="B4029" s="28" t="s">
        <v>4083</v>
      </c>
      <c r="C4029" s="85">
        <v>42767</v>
      </c>
      <c r="D4029" s="29">
        <f>+VLOOKUP(B4029,'[2]HG-Mexico by Contract'!$B$8:$G$4512,6,FALSE)</f>
        <v>313967</v>
      </c>
      <c r="E4029" s="29"/>
      <c r="F4029" s="28" t="s">
        <v>41</v>
      </c>
      <c r="G4029" s="28" t="s">
        <v>42</v>
      </c>
      <c r="H4029" s="28" t="s">
        <v>44</v>
      </c>
      <c r="I4029" s="31">
        <v>8757.4699999999993</v>
      </c>
      <c r="J4029" s="32">
        <f t="shared" si="186"/>
        <v>8757.4699999999993</v>
      </c>
      <c r="K4029" s="31">
        <v>0</v>
      </c>
      <c r="L4029" s="31">
        <v>0</v>
      </c>
      <c r="M4029" s="31">
        <v>0</v>
      </c>
      <c r="N4029" s="31">
        <v>0</v>
      </c>
      <c r="O4029" s="33">
        <f t="shared" si="187"/>
        <v>0</v>
      </c>
      <c r="P4029" s="34" t="str">
        <f t="shared" si="188"/>
        <v>1-30</v>
      </c>
      <c r="Q4029" s="35" t="str">
        <f>+VLOOKUP(B4029,'[2]PORTAFOLIO JAN17'!$B$7:$T$4941,19,FALSE)</f>
        <v>COSTA RICA</v>
      </c>
      <c r="R4029" s="31">
        <v>0</v>
      </c>
      <c r="S4029" s="31">
        <v>0</v>
      </c>
      <c r="T4029" s="31" t="s">
        <v>45</v>
      </c>
      <c r="U4029" s="36" t="s">
        <v>46</v>
      </c>
      <c r="V4029" s="37">
        <v>8757.4699999999993</v>
      </c>
      <c r="W4029" s="38">
        <v>8757.4699999999993</v>
      </c>
      <c r="X4029" s="38">
        <v>0</v>
      </c>
      <c r="Y4029" s="38">
        <v>0</v>
      </c>
      <c r="Z4029" s="38">
        <v>0</v>
      </c>
      <c r="AA4029" s="38">
        <v>0</v>
      </c>
      <c r="AB4029" s="38">
        <v>0</v>
      </c>
      <c r="AC4029" s="38">
        <v>0</v>
      </c>
      <c r="AD4029" s="38" t="s">
        <v>47</v>
      </c>
    </row>
    <row r="4030" spans="1:30" s="27" customFormat="1" ht="15" customHeight="1" x14ac:dyDescent="0.25">
      <c r="A4030" s="39" t="s">
        <v>39</v>
      </c>
      <c r="B4030" s="39" t="s">
        <v>4084</v>
      </c>
      <c r="C4030" s="86">
        <v>42767</v>
      </c>
      <c r="D4030" s="29">
        <f>+VLOOKUP(B4030,'[2]HG-Mexico by Contract'!$B$8:$G$4512,6,FALSE)</f>
        <v>310763</v>
      </c>
      <c r="E4030" s="29"/>
      <c r="F4030" s="39" t="s">
        <v>62</v>
      </c>
      <c r="G4030" s="39" t="s">
        <v>42</v>
      </c>
      <c r="H4030" s="39" t="s">
        <v>44</v>
      </c>
      <c r="I4030" s="40">
        <v>3037648.55</v>
      </c>
      <c r="J4030" s="32">
        <f t="shared" si="186"/>
        <v>3037648.55</v>
      </c>
      <c r="K4030" s="31">
        <v>0</v>
      </c>
      <c r="L4030" s="31">
        <v>0</v>
      </c>
      <c r="M4030" s="31">
        <v>0</v>
      </c>
      <c r="N4030" s="31">
        <v>0</v>
      </c>
      <c r="O4030" s="33">
        <f t="shared" si="187"/>
        <v>0</v>
      </c>
      <c r="P4030" s="34" t="str">
        <f t="shared" si="188"/>
        <v>1-30</v>
      </c>
      <c r="Q4030" s="35" t="str">
        <f>+VLOOKUP(B4030,'[2]PORTAFOLIO JAN17'!$B$7:$T$4941,19,FALSE)</f>
        <v>COSTA RICA</v>
      </c>
      <c r="R4030" s="31">
        <v>0</v>
      </c>
      <c r="S4030" s="31">
        <v>0</v>
      </c>
      <c r="T4030" s="31" t="s">
        <v>45</v>
      </c>
      <c r="U4030" s="41" t="s">
        <v>46</v>
      </c>
      <c r="V4030" s="42">
        <v>3037648.55</v>
      </c>
      <c r="W4030" s="43">
        <v>3037648.55</v>
      </c>
      <c r="X4030" s="38">
        <v>0</v>
      </c>
      <c r="Y4030" s="38">
        <v>0</v>
      </c>
      <c r="Z4030" s="38">
        <v>0</v>
      </c>
      <c r="AA4030" s="38">
        <v>0</v>
      </c>
      <c r="AB4030" s="38">
        <v>0</v>
      </c>
      <c r="AC4030" s="38">
        <v>0</v>
      </c>
      <c r="AD4030" s="38" t="s">
        <v>47</v>
      </c>
    </row>
    <row r="4031" spans="1:30" s="27" customFormat="1" ht="15" customHeight="1" x14ac:dyDescent="0.25">
      <c r="A4031" s="28" t="s">
        <v>39</v>
      </c>
      <c r="B4031" s="28" t="s">
        <v>4085</v>
      </c>
      <c r="C4031" s="85">
        <v>42767</v>
      </c>
      <c r="D4031" s="29">
        <f>+VLOOKUP(B4031,'[2]HG-Mexico by Contract'!$B$8:$G$4512,6,FALSE)</f>
        <v>318173</v>
      </c>
      <c r="E4031" s="29"/>
      <c r="F4031" s="28" t="s">
        <v>41</v>
      </c>
      <c r="G4031" s="28" t="s">
        <v>42</v>
      </c>
      <c r="H4031" s="28" t="s">
        <v>44</v>
      </c>
      <c r="I4031" s="31">
        <v>0.01</v>
      </c>
      <c r="J4031" s="32">
        <f t="shared" si="186"/>
        <v>0.01</v>
      </c>
      <c r="K4031" s="31">
        <v>0</v>
      </c>
      <c r="L4031" s="31">
        <v>0</v>
      </c>
      <c r="M4031" s="31">
        <v>0</v>
      </c>
      <c r="N4031" s="31">
        <v>0</v>
      </c>
      <c r="O4031" s="33">
        <f t="shared" si="187"/>
        <v>0</v>
      </c>
      <c r="P4031" s="34" t="str">
        <f t="shared" si="188"/>
        <v>1-30</v>
      </c>
      <c r="Q4031" s="35" t="str">
        <f>+VLOOKUP(B4031,'[2]PORTAFOLIO JAN17'!$B$7:$T$4941,19,FALSE)</f>
        <v>MEXICO</v>
      </c>
      <c r="R4031" s="31">
        <v>0</v>
      </c>
      <c r="S4031" s="31">
        <v>0</v>
      </c>
      <c r="T4031" s="31" t="s">
        <v>45</v>
      </c>
      <c r="U4031" s="36" t="s">
        <v>46</v>
      </c>
      <c r="V4031" s="37">
        <v>0.01</v>
      </c>
      <c r="W4031" s="38">
        <v>0.01</v>
      </c>
      <c r="X4031" s="38">
        <v>0</v>
      </c>
      <c r="Y4031" s="38">
        <v>0</v>
      </c>
      <c r="Z4031" s="38">
        <v>0</v>
      </c>
      <c r="AA4031" s="38">
        <v>0</v>
      </c>
      <c r="AB4031" s="38">
        <v>0</v>
      </c>
      <c r="AC4031" s="38">
        <v>0</v>
      </c>
      <c r="AD4031" s="38" t="s">
        <v>47</v>
      </c>
    </row>
    <row r="4032" spans="1:30" s="27" customFormat="1" ht="15" customHeight="1" x14ac:dyDescent="0.25">
      <c r="A4032" s="39" t="s">
        <v>39</v>
      </c>
      <c r="B4032" s="39" t="s">
        <v>4086</v>
      </c>
      <c r="C4032" s="86">
        <v>42767</v>
      </c>
      <c r="D4032" s="29">
        <f>+VLOOKUP(B4032,'[2]HG-Mexico by Contract'!$B$8:$G$4512,6,FALSE)</f>
        <v>318173</v>
      </c>
      <c r="E4032" s="29"/>
      <c r="F4032" s="39" t="s">
        <v>41</v>
      </c>
      <c r="G4032" s="39" t="s">
        <v>42</v>
      </c>
      <c r="H4032" s="39" t="s">
        <v>44</v>
      </c>
      <c r="I4032" s="40">
        <v>0.01</v>
      </c>
      <c r="J4032" s="32">
        <f t="shared" si="186"/>
        <v>0.01</v>
      </c>
      <c r="K4032" s="31">
        <v>0</v>
      </c>
      <c r="L4032" s="31">
        <v>0</v>
      </c>
      <c r="M4032" s="31">
        <v>0</v>
      </c>
      <c r="N4032" s="31">
        <v>0</v>
      </c>
      <c r="O4032" s="33">
        <f t="shared" si="187"/>
        <v>0</v>
      </c>
      <c r="P4032" s="34" t="str">
        <f t="shared" si="188"/>
        <v>1-30</v>
      </c>
      <c r="Q4032" s="35" t="str">
        <f>+VLOOKUP(B4032,'[2]PORTAFOLIO JAN17'!$B$7:$T$4941,19,FALSE)</f>
        <v>MEXICO</v>
      </c>
      <c r="R4032" s="31">
        <v>0</v>
      </c>
      <c r="S4032" s="31">
        <v>0</v>
      </c>
      <c r="T4032" s="31" t="s">
        <v>45</v>
      </c>
      <c r="U4032" s="41" t="s">
        <v>46</v>
      </c>
      <c r="V4032" s="42">
        <v>0.01</v>
      </c>
      <c r="W4032" s="43">
        <v>0.01</v>
      </c>
      <c r="X4032" s="38">
        <v>0</v>
      </c>
      <c r="Y4032" s="38">
        <v>0</v>
      </c>
      <c r="Z4032" s="38">
        <v>0</v>
      </c>
      <c r="AA4032" s="38">
        <v>0</v>
      </c>
      <c r="AB4032" s="38">
        <v>0</v>
      </c>
      <c r="AC4032" s="38">
        <v>0</v>
      </c>
      <c r="AD4032" s="38" t="s">
        <v>47</v>
      </c>
    </row>
    <row r="4033" spans="1:30" s="27" customFormat="1" ht="15" customHeight="1" x14ac:dyDescent="0.25">
      <c r="A4033" s="28" t="s">
        <v>39</v>
      </c>
      <c r="B4033" s="28" t="s">
        <v>4087</v>
      </c>
      <c r="C4033" s="85">
        <v>42767</v>
      </c>
      <c r="D4033" s="29">
        <f>+VLOOKUP(B4033,'[2]HG-Mexico by Contract'!$B$8:$G$4512,6,FALSE)</f>
        <v>313002</v>
      </c>
      <c r="E4033" s="29"/>
      <c r="F4033" s="28" t="s">
        <v>62</v>
      </c>
      <c r="G4033" s="28" t="s">
        <v>42</v>
      </c>
      <c r="H4033" s="28" t="s">
        <v>44</v>
      </c>
      <c r="I4033" s="31">
        <v>1551439.9</v>
      </c>
      <c r="J4033" s="32">
        <f t="shared" si="186"/>
        <v>1551439.9</v>
      </c>
      <c r="K4033" s="31">
        <v>0</v>
      </c>
      <c r="L4033" s="31">
        <v>0</v>
      </c>
      <c r="M4033" s="31">
        <v>0</v>
      </c>
      <c r="N4033" s="31">
        <v>0</v>
      </c>
      <c r="O4033" s="33">
        <f t="shared" si="187"/>
        <v>0</v>
      </c>
      <c r="P4033" s="34" t="str">
        <f t="shared" si="188"/>
        <v>1-30</v>
      </c>
      <c r="Q4033" s="35" t="str">
        <f>+VLOOKUP(B4033,'[2]PORTAFOLIO JAN17'!$B$7:$T$4941,19,FALSE)</f>
        <v>HONDURAS</v>
      </c>
      <c r="R4033" s="31">
        <v>0</v>
      </c>
      <c r="S4033" s="31">
        <v>0</v>
      </c>
      <c r="T4033" s="31" t="s">
        <v>45</v>
      </c>
      <c r="U4033" s="36" t="s">
        <v>46</v>
      </c>
      <c r="V4033" s="37">
        <v>1551439.9</v>
      </c>
      <c r="W4033" s="38">
        <v>1551439.9</v>
      </c>
      <c r="X4033" s="38">
        <v>0</v>
      </c>
      <c r="Y4033" s="38">
        <v>0</v>
      </c>
      <c r="Z4033" s="38">
        <v>0</v>
      </c>
      <c r="AA4033" s="38">
        <v>0</v>
      </c>
      <c r="AB4033" s="38">
        <v>0</v>
      </c>
      <c r="AC4033" s="38">
        <v>0</v>
      </c>
      <c r="AD4033" s="38" t="s">
        <v>47</v>
      </c>
    </row>
    <row r="4034" spans="1:30" s="27" customFormat="1" ht="15" customHeight="1" x14ac:dyDescent="0.25">
      <c r="A4034" s="39" t="s">
        <v>39</v>
      </c>
      <c r="B4034" s="39" t="s">
        <v>4088</v>
      </c>
      <c r="C4034" s="86">
        <v>42767</v>
      </c>
      <c r="D4034" s="29">
        <f>+VLOOKUP(B4034,'[2]HG-Mexico by Contract'!$B$8:$G$4512,6,FALSE)</f>
        <v>317877</v>
      </c>
      <c r="E4034" s="29"/>
      <c r="F4034" s="39" t="s">
        <v>41</v>
      </c>
      <c r="G4034" s="39" t="s">
        <v>42</v>
      </c>
      <c r="H4034" s="39" t="s">
        <v>63</v>
      </c>
      <c r="I4034" s="40">
        <v>678027.2</v>
      </c>
      <c r="J4034" s="32">
        <f t="shared" si="186"/>
        <v>34057.30625975311</v>
      </c>
      <c r="K4034" s="31">
        <v>0</v>
      </c>
      <c r="L4034" s="31">
        <v>0</v>
      </c>
      <c r="M4034" s="31">
        <v>0</v>
      </c>
      <c r="N4034" s="31">
        <v>678027.2</v>
      </c>
      <c r="O4034" s="33">
        <f t="shared" si="187"/>
        <v>678027.2</v>
      </c>
      <c r="P4034" s="34" t="str">
        <f t="shared" si="188"/>
        <v>120+</v>
      </c>
      <c r="Q4034" s="35" t="str">
        <f>+VLOOKUP(B4034,'[2]PORTAFOLIO JAN17'!$B$7:$T$4941,19,FALSE)</f>
        <v>MEXICO</v>
      </c>
      <c r="R4034" s="31">
        <v>0</v>
      </c>
      <c r="S4034" s="31">
        <v>0</v>
      </c>
      <c r="T4034" s="31">
        <v>678027.2</v>
      </c>
      <c r="U4034" s="41" t="s">
        <v>64</v>
      </c>
      <c r="V4034" s="42">
        <v>34057.306256000003</v>
      </c>
      <c r="W4034" s="43">
        <v>0</v>
      </c>
      <c r="X4034" s="38">
        <v>0</v>
      </c>
      <c r="Y4034" s="38">
        <v>0</v>
      </c>
      <c r="Z4034" s="38">
        <v>0</v>
      </c>
      <c r="AA4034" s="38">
        <v>34057.306256000003</v>
      </c>
      <c r="AB4034" s="38">
        <v>0</v>
      </c>
      <c r="AC4034" s="38">
        <v>0</v>
      </c>
      <c r="AD4034" s="38">
        <v>34057.306256000003</v>
      </c>
    </row>
    <row r="4035" spans="1:30" s="27" customFormat="1" ht="15" customHeight="1" x14ac:dyDescent="0.25">
      <c r="A4035" s="28" t="s">
        <v>39</v>
      </c>
      <c r="B4035" s="28" t="s">
        <v>4089</v>
      </c>
      <c r="C4035" s="85">
        <v>42767</v>
      </c>
      <c r="D4035" s="29">
        <f>+VLOOKUP(B4035,'[2]HG-Mexico by Contract'!$B$8:$G$4512,6,FALSE)</f>
        <v>314773</v>
      </c>
      <c r="E4035" s="29"/>
      <c r="F4035" s="28" t="s">
        <v>41</v>
      </c>
      <c r="G4035" s="28" t="s">
        <v>42</v>
      </c>
      <c r="H4035" s="28" t="s">
        <v>44</v>
      </c>
      <c r="I4035" s="31">
        <v>14359.87</v>
      </c>
      <c r="J4035" s="32">
        <f t="shared" si="186"/>
        <v>14359.87</v>
      </c>
      <c r="K4035" s="31">
        <v>0</v>
      </c>
      <c r="L4035" s="31">
        <v>0</v>
      </c>
      <c r="M4035" s="31">
        <v>0</v>
      </c>
      <c r="N4035" s="31">
        <v>14359.87</v>
      </c>
      <c r="O4035" s="33">
        <f t="shared" si="187"/>
        <v>14359.87</v>
      </c>
      <c r="P4035" s="34" t="str">
        <f t="shared" si="188"/>
        <v>120+</v>
      </c>
      <c r="Q4035" s="35" t="str">
        <f>+VLOOKUP(B4035,'[2]PORTAFOLIO JAN17'!$B$7:$T$4941,19,FALSE)</f>
        <v>COSTA RICA</v>
      </c>
      <c r="R4035" s="31">
        <v>0</v>
      </c>
      <c r="S4035" s="31">
        <v>0</v>
      </c>
      <c r="T4035" s="31">
        <v>14359.87</v>
      </c>
      <c r="U4035" s="36" t="s">
        <v>46</v>
      </c>
      <c r="V4035" s="37">
        <v>14359.87</v>
      </c>
      <c r="W4035" s="38">
        <v>0</v>
      </c>
      <c r="X4035" s="38">
        <v>0</v>
      </c>
      <c r="Y4035" s="38">
        <v>0</v>
      </c>
      <c r="Z4035" s="38">
        <v>0</v>
      </c>
      <c r="AA4035" s="38">
        <v>14359.87</v>
      </c>
      <c r="AB4035" s="38">
        <v>0</v>
      </c>
      <c r="AC4035" s="38">
        <v>0</v>
      </c>
      <c r="AD4035" s="38">
        <v>14359.87</v>
      </c>
    </row>
    <row r="4036" spans="1:30" s="27" customFormat="1" ht="15" customHeight="1" x14ac:dyDescent="0.25">
      <c r="A4036" s="39" t="s">
        <v>39</v>
      </c>
      <c r="B4036" s="39" t="s">
        <v>4090</v>
      </c>
      <c r="C4036" s="86">
        <v>42767</v>
      </c>
      <c r="D4036" s="29">
        <f>+VLOOKUP(B4036,'[2]HG-Mexico by Contract'!$B$8:$G$4512,6,FALSE)</f>
        <v>312466</v>
      </c>
      <c r="E4036" s="29"/>
      <c r="F4036" s="39" t="s">
        <v>41</v>
      </c>
      <c r="G4036" s="39" t="s">
        <v>42</v>
      </c>
      <c r="H4036" s="39" t="s">
        <v>63</v>
      </c>
      <c r="I4036" s="40">
        <v>101788.92</v>
      </c>
      <c r="J4036" s="32">
        <f t="shared" si="186"/>
        <v>5112.8574521634364</v>
      </c>
      <c r="K4036" s="31">
        <v>101788.92</v>
      </c>
      <c r="L4036" s="31">
        <v>0</v>
      </c>
      <c r="M4036" s="31">
        <v>0</v>
      </c>
      <c r="N4036" s="31">
        <v>0</v>
      </c>
      <c r="O4036" s="33">
        <f t="shared" si="187"/>
        <v>101788.92</v>
      </c>
      <c r="P4036" s="34" t="str">
        <f t="shared" si="188"/>
        <v>31-60</v>
      </c>
      <c r="Q4036" s="35" t="str">
        <f>+VLOOKUP(B4036,'[2]PORTAFOLIO JAN17'!$B$7:$T$4941,19,FALSE)</f>
        <v>MEXICO</v>
      </c>
      <c r="R4036" s="31">
        <v>0</v>
      </c>
      <c r="S4036" s="31">
        <v>0</v>
      </c>
      <c r="T4036" s="31" t="s">
        <v>45</v>
      </c>
      <c r="U4036" s="41" t="s">
        <v>64</v>
      </c>
      <c r="V4036" s="42">
        <v>5112.8574515999999</v>
      </c>
      <c r="W4036" s="43">
        <v>0</v>
      </c>
      <c r="X4036" s="38">
        <v>5112.8574515999999</v>
      </c>
      <c r="Y4036" s="38">
        <v>0</v>
      </c>
      <c r="Z4036" s="38">
        <v>0</v>
      </c>
      <c r="AA4036" s="38">
        <v>0</v>
      </c>
      <c r="AB4036" s="38">
        <v>0</v>
      </c>
      <c r="AC4036" s="38">
        <v>0</v>
      </c>
      <c r="AD4036" s="38" t="s">
        <v>47</v>
      </c>
    </row>
    <row r="4037" spans="1:30" s="27" customFormat="1" ht="15" customHeight="1" x14ac:dyDescent="0.25">
      <c r="A4037" s="28" t="s">
        <v>39</v>
      </c>
      <c r="B4037" s="28" t="s">
        <v>4091</v>
      </c>
      <c r="C4037" s="85">
        <v>42767</v>
      </c>
      <c r="D4037" s="29">
        <f>+VLOOKUP(B4037,'[2]HG-Mexico by Contract'!$B$8:$G$4512,6,FALSE)</f>
        <v>318566</v>
      </c>
      <c r="E4037" s="29"/>
      <c r="F4037" s="28" t="s">
        <v>41</v>
      </c>
      <c r="G4037" s="28" t="s">
        <v>42</v>
      </c>
      <c r="H4037" s="28" t="s">
        <v>44</v>
      </c>
      <c r="I4037" s="31">
        <v>22959.7</v>
      </c>
      <c r="J4037" s="32">
        <f t="shared" si="186"/>
        <v>22959.7</v>
      </c>
      <c r="K4037" s="31">
        <v>0</v>
      </c>
      <c r="L4037" s="31">
        <v>0</v>
      </c>
      <c r="M4037" s="31">
        <v>0</v>
      </c>
      <c r="N4037" s="31">
        <v>0</v>
      </c>
      <c r="O4037" s="33">
        <f t="shared" si="187"/>
        <v>0</v>
      </c>
      <c r="P4037" s="34" t="str">
        <f t="shared" si="188"/>
        <v>1-30</v>
      </c>
      <c r="Q4037" s="35" t="str">
        <f>+VLOOKUP(B4037,'[2]PORTAFOLIO JAN17'!$B$7:$T$4941,19,FALSE)</f>
        <v>COSTA RICA</v>
      </c>
      <c r="R4037" s="31">
        <v>0</v>
      </c>
      <c r="S4037" s="31">
        <v>0</v>
      </c>
      <c r="T4037" s="31" t="s">
        <v>45</v>
      </c>
      <c r="U4037" s="36" t="s">
        <v>46</v>
      </c>
      <c r="V4037" s="37">
        <v>22959.7</v>
      </c>
      <c r="W4037" s="38">
        <v>22959.7</v>
      </c>
      <c r="X4037" s="38">
        <v>0</v>
      </c>
      <c r="Y4037" s="38">
        <v>0</v>
      </c>
      <c r="Z4037" s="38">
        <v>0</v>
      </c>
      <c r="AA4037" s="38">
        <v>0</v>
      </c>
      <c r="AB4037" s="38">
        <v>0</v>
      </c>
      <c r="AC4037" s="38">
        <v>0</v>
      </c>
      <c r="AD4037" s="38" t="s">
        <v>47</v>
      </c>
    </row>
    <row r="4038" spans="1:30" s="27" customFormat="1" ht="15" customHeight="1" x14ac:dyDescent="0.25">
      <c r="A4038" s="39" t="s">
        <v>39</v>
      </c>
      <c r="B4038" s="39" t="s">
        <v>4092</v>
      </c>
      <c r="C4038" s="86">
        <v>42767</v>
      </c>
      <c r="D4038" s="29">
        <f>+VLOOKUP(B4038,'[2]HG-Mexico by Contract'!$B$8:$G$4512,6,FALSE)</f>
        <v>318566</v>
      </c>
      <c r="E4038" s="29"/>
      <c r="F4038" s="39" t="s">
        <v>41</v>
      </c>
      <c r="G4038" s="39" t="s">
        <v>42</v>
      </c>
      <c r="H4038" s="39" t="s">
        <v>44</v>
      </c>
      <c r="I4038" s="40">
        <v>22959.7</v>
      </c>
      <c r="J4038" s="32">
        <f t="shared" si="186"/>
        <v>22959.7</v>
      </c>
      <c r="K4038" s="31">
        <v>0</v>
      </c>
      <c r="L4038" s="31">
        <v>0</v>
      </c>
      <c r="M4038" s="31">
        <v>0</v>
      </c>
      <c r="N4038" s="31">
        <v>0</v>
      </c>
      <c r="O4038" s="33">
        <f t="shared" si="187"/>
        <v>0</v>
      </c>
      <c r="P4038" s="34" t="str">
        <f t="shared" si="188"/>
        <v>1-30</v>
      </c>
      <c r="Q4038" s="35" t="str">
        <f>+VLOOKUP(B4038,'[2]PORTAFOLIO JAN17'!$B$7:$T$4941,19,FALSE)</f>
        <v>COSTA RICA</v>
      </c>
      <c r="R4038" s="31">
        <v>0</v>
      </c>
      <c r="S4038" s="31">
        <v>0</v>
      </c>
      <c r="T4038" s="31" t="s">
        <v>45</v>
      </c>
      <c r="U4038" s="41" t="s">
        <v>46</v>
      </c>
      <c r="V4038" s="42">
        <v>22959.7</v>
      </c>
      <c r="W4038" s="43">
        <v>22959.7</v>
      </c>
      <c r="X4038" s="38">
        <v>0</v>
      </c>
      <c r="Y4038" s="38">
        <v>0</v>
      </c>
      <c r="Z4038" s="38">
        <v>0</v>
      </c>
      <c r="AA4038" s="38">
        <v>0</v>
      </c>
      <c r="AB4038" s="38">
        <v>0</v>
      </c>
      <c r="AC4038" s="38">
        <v>0</v>
      </c>
      <c r="AD4038" s="38" t="s">
        <v>47</v>
      </c>
    </row>
    <row r="4039" spans="1:30" s="27" customFormat="1" ht="15" customHeight="1" x14ac:dyDescent="0.25">
      <c r="A4039" s="28" t="s">
        <v>39</v>
      </c>
      <c r="B4039" s="28" t="s">
        <v>4093</v>
      </c>
      <c r="C4039" s="85">
        <v>42767</v>
      </c>
      <c r="D4039" s="29">
        <f>+VLOOKUP(B4039,'[2]HG-Mexico by Contract'!$B$8:$G$4512,6,FALSE)</f>
        <v>315416</v>
      </c>
      <c r="E4039" s="29"/>
      <c r="F4039" s="28" t="s">
        <v>41</v>
      </c>
      <c r="G4039" s="28" t="s">
        <v>42</v>
      </c>
      <c r="H4039" s="28" t="s">
        <v>63</v>
      </c>
      <c r="I4039" s="31">
        <v>238639.01</v>
      </c>
      <c r="J4039" s="32">
        <f t="shared" si="186"/>
        <v>11986.83747362095</v>
      </c>
      <c r="K4039" s="31">
        <v>0</v>
      </c>
      <c r="L4039" s="31">
        <v>0</v>
      </c>
      <c r="M4039" s="31">
        <v>0</v>
      </c>
      <c r="N4039" s="31">
        <v>0</v>
      </c>
      <c r="O4039" s="33">
        <f t="shared" si="187"/>
        <v>0</v>
      </c>
      <c r="P4039" s="34" t="str">
        <f t="shared" si="188"/>
        <v>1-30</v>
      </c>
      <c r="Q4039" s="35" t="str">
        <f>+VLOOKUP(B4039,'[2]PORTAFOLIO JAN17'!$B$7:$T$4941,19,FALSE)</f>
        <v>MEXICO</v>
      </c>
      <c r="R4039" s="31">
        <v>0</v>
      </c>
      <c r="S4039" s="31">
        <v>0</v>
      </c>
      <c r="T4039" s="31" t="s">
        <v>45</v>
      </c>
      <c r="U4039" s="36" t="s">
        <v>64</v>
      </c>
      <c r="V4039" s="37">
        <v>11986.8374723</v>
      </c>
      <c r="W4039" s="38">
        <v>11986.8374723</v>
      </c>
      <c r="X4039" s="38">
        <v>0</v>
      </c>
      <c r="Y4039" s="38">
        <v>0</v>
      </c>
      <c r="Z4039" s="38">
        <v>0</v>
      </c>
      <c r="AA4039" s="38">
        <v>0</v>
      </c>
      <c r="AB4039" s="38">
        <v>0</v>
      </c>
      <c r="AC4039" s="38">
        <v>0</v>
      </c>
      <c r="AD4039" s="38" t="s">
        <v>47</v>
      </c>
    </row>
    <row r="4040" spans="1:30" s="27" customFormat="1" ht="15" customHeight="1" x14ac:dyDescent="0.25">
      <c r="A4040" s="39" t="s">
        <v>39</v>
      </c>
      <c r="B4040" s="39" t="s">
        <v>4094</v>
      </c>
      <c r="C4040" s="86">
        <v>42767</v>
      </c>
      <c r="D4040" s="29">
        <f>+VLOOKUP(B4040,'[2]HG-Mexico by Contract'!$B$8:$G$4512,6,FALSE)</f>
        <v>311950</v>
      </c>
      <c r="E4040" s="29"/>
      <c r="F4040" s="39" t="s">
        <v>41</v>
      </c>
      <c r="G4040" s="39" t="s">
        <v>42</v>
      </c>
      <c r="H4040" s="39" t="s">
        <v>63</v>
      </c>
      <c r="I4040" s="40">
        <v>3600699.46</v>
      </c>
      <c r="J4040" s="32">
        <f t="shared" ref="J4040:J4103" si="189">+IF(H4040="MXN",I4040/$J$2,I4040)</f>
        <v>180863.13389573109</v>
      </c>
      <c r="K4040" s="31">
        <v>0</v>
      </c>
      <c r="L4040" s="31">
        <v>0</v>
      </c>
      <c r="M4040" s="31">
        <v>0</v>
      </c>
      <c r="N4040" s="31">
        <v>3600699.46</v>
      </c>
      <c r="O4040" s="33">
        <f t="shared" ref="O4040:O4103" si="190">+N4040+M4040+L4040+K4040</f>
        <v>3600699.46</v>
      </c>
      <c r="P4040" s="34" t="str">
        <f t="shared" ref="P4040:P4103" si="191">+IF(N4040&gt;0,"120+",IF(M4040&gt;0,"91-120",IF(L4040&gt;0,"61-90",IF(K4040&gt;0,"31-60","1-30"))))</f>
        <v>120+</v>
      </c>
      <c r="Q4040" s="35" t="str">
        <f>+VLOOKUP(B4040,'[2]PORTAFOLIO JAN17'!$B$7:$T$4941,19,FALSE)</f>
        <v>MEXICO</v>
      </c>
      <c r="R4040" s="31">
        <v>0</v>
      </c>
      <c r="S4040" s="31">
        <v>0</v>
      </c>
      <c r="T4040" s="31">
        <v>3600699.46</v>
      </c>
      <c r="U4040" s="41" t="s">
        <v>64</v>
      </c>
      <c r="V4040" s="42">
        <v>180863.13387580001</v>
      </c>
      <c r="W4040" s="43">
        <v>0</v>
      </c>
      <c r="X4040" s="38">
        <v>0</v>
      </c>
      <c r="Y4040" s="38">
        <v>0</v>
      </c>
      <c r="Z4040" s="38">
        <v>0</v>
      </c>
      <c r="AA4040" s="38">
        <v>180863.13387580001</v>
      </c>
      <c r="AB4040" s="38">
        <v>0</v>
      </c>
      <c r="AC4040" s="38">
        <v>0</v>
      </c>
      <c r="AD4040" s="38">
        <v>180863.13387580001</v>
      </c>
    </row>
    <row r="4041" spans="1:30" s="27" customFormat="1" ht="15" customHeight="1" x14ac:dyDescent="0.25">
      <c r="A4041" s="28" t="s">
        <v>39</v>
      </c>
      <c r="B4041" s="28" t="s">
        <v>4095</v>
      </c>
      <c r="C4041" s="85">
        <v>42767</v>
      </c>
      <c r="D4041" s="29">
        <f>+VLOOKUP(B4041,'[2]HG-Mexico by Contract'!$B$8:$G$4512,6,FALSE)</f>
        <v>320248</v>
      </c>
      <c r="E4041" s="29"/>
      <c r="F4041" s="28" t="s">
        <v>41</v>
      </c>
      <c r="G4041" s="28" t="s">
        <v>42</v>
      </c>
      <c r="H4041" s="28" t="s">
        <v>63</v>
      </c>
      <c r="I4041" s="31">
        <v>752180.03</v>
      </c>
      <c r="J4041" s="32">
        <f t="shared" si="189"/>
        <v>37782.002911063573</v>
      </c>
      <c r="K4041" s="31">
        <v>0</v>
      </c>
      <c r="L4041" s="31">
        <v>0</v>
      </c>
      <c r="M4041" s="31">
        <v>752180.03</v>
      </c>
      <c r="N4041" s="31">
        <v>0</v>
      </c>
      <c r="O4041" s="33">
        <f t="shared" si="190"/>
        <v>752180.03</v>
      </c>
      <c r="P4041" s="34" t="str">
        <f t="shared" si="191"/>
        <v>91-120</v>
      </c>
      <c r="Q4041" s="35" t="str">
        <f>+VLOOKUP(B4041,'[2]PORTAFOLIO JAN17'!$B$7:$T$4941,19,FALSE)</f>
        <v>MEXICO</v>
      </c>
      <c r="R4041" s="31">
        <v>0</v>
      </c>
      <c r="S4041" s="31">
        <v>0</v>
      </c>
      <c r="T4041" s="31">
        <v>752180.03</v>
      </c>
      <c r="U4041" s="36" t="s">
        <v>64</v>
      </c>
      <c r="V4041" s="37">
        <v>37782.002906900001</v>
      </c>
      <c r="W4041" s="38">
        <v>0</v>
      </c>
      <c r="X4041" s="38">
        <v>0</v>
      </c>
      <c r="Y4041" s="38">
        <v>0</v>
      </c>
      <c r="Z4041" s="38">
        <v>37782.002906900001</v>
      </c>
      <c r="AA4041" s="38">
        <v>0</v>
      </c>
      <c r="AB4041" s="38">
        <v>0</v>
      </c>
      <c r="AC4041" s="38">
        <v>0</v>
      </c>
      <c r="AD4041" s="38">
        <v>37782.002906900001</v>
      </c>
    </row>
    <row r="4042" spans="1:30" s="27" customFormat="1" ht="15" customHeight="1" x14ac:dyDescent="0.25">
      <c r="A4042" s="39" t="s">
        <v>39</v>
      </c>
      <c r="B4042" s="39" t="s">
        <v>4096</v>
      </c>
      <c r="C4042" s="86">
        <v>42767</v>
      </c>
      <c r="D4042" s="29">
        <f>+VLOOKUP(B4042,'[2]HG-Mexico by Contract'!$B$8:$G$4512,6,FALSE)</f>
        <v>315704</v>
      </c>
      <c r="E4042" s="29"/>
      <c r="F4042" s="39" t="s">
        <v>41</v>
      </c>
      <c r="G4042" s="39" t="s">
        <v>42</v>
      </c>
      <c r="H4042" s="39" t="s">
        <v>44</v>
      </c>
      <c r="I4042" s="40">
        <v>28501.09</v>
      </c>
      <c r="J4042" s="32">
        <f t="shared" si="189"/>
        <v>28501.09</v>
      </c>
      <c r="K4042" s="31">
        <v>0</v>
      </c>
      <c r="L4042" s="31">
        <v>0</v>
      </c>
      <c r="M4042" s="31">
        <v>0</v>
      </c>
      <c r="N4042" s="31">
        <v>0</v>
      </c>
      <c r="O4042" s="33">
        <f t="shared" si="190"/>
        <v>0</v>
      </c>
      <c r="P4042" s="34" t="str">
        <f t="shared" si="191"/>
        <v>1-30</v>
      </c>
      <c r="Q4042" s="35" t="str">
        <f>+VLOOKUP(B4042,'[2]PORTAFOLIO JAN17'!$B$7:$T$4941,19,FALSE)</f>
        <v>NICARAGUA</v>
      </c>
      <c r="R4042" s="31">
        <v>0</v>
      </c>
      <c r="S4042" s="31">
        <v>0</v>
      </c>
      <c r="T4042" s="31" t="s">
        <v>45</v>
      </c>
      <c r="U4042" s="41" t="s">
        <v>46</v>
      </c>
      <c r="V4042" s="42">
        <v>28501.09</v>
      </c>
      <c r="W4042" s="43">
        <v>28501.09</v>
      </c>
      <c r="X4042" s="38">
        <v>0</v>
      </c>
      <c r="Y4042" s="38">
        <v>0</v>
      </c>
      <c r="Z4042" s="38">
        <v>0</v>
      </c>
      <c r="AA4042" s="38">
        <v>0</v>
      </c>
      <c r="AB4042" s="38">
        <v>0</v>
      </c>
      <c r="AC4042" s="38">
        <v>0</v>
      </c>
      <c r="AD4042" s="38" t="s">
        <v>47</v>
      </c>
    </row>
    <row r="4043" spans="1:30" s="27" customFormat="1" ht="15" customHeight="1" x14ac:dyDescent="0.25">
      <c r="A4043" s="28" t="s">
        <v>39</v>
      </c>
      <c r="B4043" s="28" t="s">
        <v>4097</v>
      </c>
      <c r="C4043" s="85">
        <v>42767</v>
      </c>
      <c r="D4043" s="29">
        <f>+VLOOKUP(B4043,'[2]HG-Mexico by Contract'!$B$8:$G$4512,6,FALSE)</f>
        <v>318822</v>
      </c>
      <c r="E4043" s="29"/>
      <c r="F4043" s="28" t="s">
        <v>41</v>
      </c>
      <c r="G4043" s="28" t="s">
        <v>42</v>
      </c>
      <c r="H4043" s="28" t="s">
        <v>44</v>
      </c>
      <c r="I4043" s="31">
        <v>10820.28</v>
      </c>
      <c r="J4043" s="32">
        <f t="shared" si="189"/>
        <v>10820.28</v>
      </c>
      <c r="K4043" s="31">
        <v>0</v>
      </c>
      <c r="L4043" s="31">
        <v>0</v>
      </c>
      <c r="M4043" s="31">
        <v>0</v>
      </c>
      <c r="N4043" s="31">
        <v>0</v>
      </c>
      <c r="O4043" s="33">
        <f t="shared" si="190"/>
        <v>0</v>
      </c>
      <c r="P4043" s="34" t="str">
        <f t="shared" si="191"/>
        <v>1-30</v>
      </c>
      <c r="Q4043" s="35" t="str">
        <f>+VLOOKUP(B4043,'[2]PORTAFOLIO JAN17'!$B$7:$T$4941,19,FALSE)</f>
        <v>MEXICO</v>
      </c>
      <c r="R4043" s="31">
        <v>0</v>
      </c>
      <c r="S4043" s="31">
        <v>0</v>
      </c>
      <c r="T4043" s="31" t="s">
        <v>45</v>
      </c>
      <c r="U4043" s="36" t="s">
        <v>46</v>
      </c>
      <c r="V4043" s="37">
        <v>10820.28</v>
      </c>
      <c r="W4043" s="38">
        <v>10820.28</v>
      </c>
      <c r="X4043" s="38">
        <v>0</v>
      </c>
      <c r="Y4043" s="38">
        <v>0</v>
      </c>
      <c r="Z4043" s="38">
        <v>0</v>
      </c>
      <c r="AA4043" s="38">
        <v>0</v>
      </c>
      <c r="AB4043" s="38">
        <v>0</v>
      </c>
      <c r="AC4043" s="38">
        <v>0</v>
      </c>
      <c r="AD4043" s="38" t="s">
        <v>47</v>
      </c>
    </row>
    <row r="4044" spans="1:30" s="27" customFormat="1" ht="15" customHeight="1" x14ac:dyDescent="0.25">
      <c r="A4044" s="39" t="s">
        <v>39</v>
      </c>
      <c r="B4044" s="39" t="s">
        <v>4098</v>
      </c>
      <c r="C4044" s="86">
        <v>42767</v>
      </c>
      <c r="D4044" s="29">
        <f>+VLOOKUP(B4044,'[2]HG-Mexico by Contract'!$B$8:$G$4512,6,FALSE)</f>
        <v>320248</v>
      </c>
      <c r="E4044" s="29"/>
      <c r="F4044" s="39" t="s">
        <v>41</v>
      </c>
      <c r="G4044" s="39" t="s">
        <v>42</v>
      </c>
      <c r="H4044" s="39" t="s">
        <v>63</v>
      </c>
      <c r="I4044" s="40">
        <v>386246.97</v>
      </c>
      <c r="J4044" s="32">
        <f t="shared" si="189"/>
        <v>19401.18530523801</v>
      </c>
      <c r="K4044" s="31">
        <v>0</v>
      </c>
      <c r="L4044" s="31">
        <v>0</v>
      </c>
      <c r="M4044" s="31">
        <v>386246.97</v>
      </c>
      <c r="N4044" s="31">
        <v>0</v>
      </c>
      <c r="O4044" s="33">
        <f t="shared" si="190"/>
        <v>386246.97</v>
      </c>
      <c r="P4044" s="34" t="str">
        <f t="shared" si="191"/>
        <v>91-120</v>
      </c>
      <c r="Q4044" s="35" t="str">
        <f>+VLOOKUP(B4044,'[2]PORTAFOLIO JAN17'!$B$7:$T$4941,19,FALSE)</f>
        <v>MEXICO</v>
      </c>
      <c r="R4044" s="31">
        <v>0</v>
      </c>
      <c r="S4044" s="31">
        <v>0</v>
      </c>
      <c r="T4044" s="31">
        <v>386246.97</v>
      </c>
      <c r="U4044" s="41" t="s">
        <v>64</v>
      </c>
      <c r="V4044" s="42">
        <v>19401.185303099999</v>
      </c>
      <c r="W4044" s="43">
        <v>0</v>
      </c>
      <c r="X4044" s="38">
        <v>0</v>
      </c>
      <c r="Y4044" s="38">
        <v>0</v>
      </c>
      <c r="Z4044" s="38">
        <v>19401.185303099999</v>
      </c>
      <c r="AA4044" s="38">
        <v>0</v>
      </c>
      <c r="AB4044" s="38">
        <v>0</v>
      </c>
      <c r="AC4044" s="38">
        <v>0</v>
      </c>
      <c r="AD4044" s="38">
        <v>19401.185303099999</v>
      </c>
    </row>
    <row r="4045" spans="1:30" s="27" customFormat="1" ht="15" customHeight="1" x14ac:dyDescent="0.25">
      <c r="A4045" s="28" t="s">
        <v>39</v>
      </c>
      <c r="B4045" s="28" t="s">
        <v>4099</v>
      </c>
      <c r="C4045" s="85">
        <v>42767</v>
      </c>
      <c r="D4045" s="29">
        <f>+VLOOKUP(B4045,'[2]HG-Mexico by Contract'!$B$8:$G$4512,6,FALSE)</f>
        <v>309047</v>
      </c>
      <c r="E4045" s="29"/>
      <c r="F4045" s="28" t="s">
        <v>41</v>
      </c>
      <c r="G4045" s="28" t="s">
        <v>42</v>
      </c>
      <c r="H4045" s="28" t="s">
        <v>63</v>
      </c>
      <c r="I4045" s="31">
        <v>157807.64000000001</v>
      </c>
      <c r="J4045" s="32">
        <f t="shared" si="189"/>
        <v>7926.6777580735206</v>
      </c>
      <c r="K4045" s="31">
        <v>0</v>
      </c>
      <c r="L4045" s="31">
        <v>0</v>
      </c>
      <c r="M4045" s="31">
        <v>0</v>
      </c>
      <c r="N4045" s="31">
        <v>0</v>
      </c>
      <c r="O4045" s="33">
        <f t="shared" si="190"/>
        <v>0</v>
      </c>
      <c r="P4045" s="34" t="str">
        <f t="shared" si="191"/>
        <v>1-30</v>
      </c>
      <c r="Q4045" s="35" t="str">
        <f>+VLOOKUP(B4045,'[2]PORTAFOLIO JAN17'!$B$7:$T$4941,19,FALSE)</f>
        <v>MEXICO</v>
      </c>
      <c r="R4045" s="31">
        <v>0</v>
      </c>
      <c r="S4045" s="31">
        <v>0</v>
      </c>
      <c r="T4045" s="31" t="s">
        <v>45</v>
      </c>
      <c r="U4045" s="36" t="s">
        <v>64</v>
      </c>
      <c r="V4045" s="37">
        <v>7926.6777572000001</v>
      </c>
      <c r="W4045" s="38">
        <v>7926.6777572000001</v>
      </c>
      <c r="X4045" s="38">
        <v>0</v>
      </c>
      <c r="Y4045" s="38">
        <v>0</v>
      </c>
      <c r="Z4045" s="38">
        <v>0</v>
      </c>
      <c r="AA4045" s="38">
        <v>0</v>
      </c>
      <c r="AB4045" s="38">
        <v>0</v>
      </c>
      <c r="AC4045" s="38">
        <v>0</v>
      </c>
      <c r="AD4045" s="38" t="s">
        <v>47</v>
      </c>
    </row>
    <row r="4046" spans="1:30" s="27" customFormat="1" ht="15" customHeight="1" x14ac:dyDescent="0.25">
      <c r="A4046" s="39" t="s">
        <v>39</v>
      </c>
      <c r="B4046" s="39" t="s">
        <v>4100</v>
      </c>
      <c r="C4046" s="86">
        <v>42767</v>
      </c>
      <c r="D4046" s="29">
        <f>+VLOOKUP(B4046,'[2]HG-Mexico by Contract'!$B$8:$G$4512,6,FALSE)</f>
        <v>312891</v>
      </c>
      <c r="E4046" s="29"/>
      <c r="F4046" s="39" t="s">
        <v>41</v>
      </c>
      <c r="G4046" s="39" t="s">
        <v>42</v>
      </c>
      <c r="H4046" s="39" t="s">
        <v>44</v>
      </c>
      <c r="I4046" s="40">
        <v>4406.71</v>
      </c>
      <c r="J4046" s="32">
        <f t="shared" si="189"/>
        <v>4406.71</v>
      </c>
      <c r="K4046" s="31">
        <v>0</v>
      </c>
      <c r="L4046" s="31">
        <v>0</v>
      </c>
      <c r="M4046" s="31">
        <v>0</v>
      </c>
      <c r="N4046" s="31">
        <v>0</v>
      </c>
      <c r="O4046" s="33">
        <f t="shared" si="190"/>
        <v>0</v>
      </c>
      <c r="P4046" s="34" t="str">
        <f t="shared" si="191"/>
        <v>1-30</v>
      </c>
      <c r="Q4046" s="35" t="str">
        <f>+VLOOKUP(B4046,'[2]PORTAFOLIO JAN17'!$B$7:$T$4941,19,FALSE)</f>
        <v>EL SALVADOR</v>
      </c>
      <c r="R4046" s="31">
        <v>0</v>
      </c>
      <c r="S4046" s="31">
        <v>0</v>
      </c>
      <c r="T4046" s="31" t="s">
        <v>45</v>
      </c>
      <c r="U4046" s="41" t="s">
        <v>46</v>
      </c>
      <c r="V4046" s="42">
        <v>4406.71</v>
      </c>
      <c r="W4046" s="43">
        <v>4406.71</v>
      </c>
      <c r="X4046" s="38">
        <v>0</v>
      </c>
      <c r="Y4046" s="38">
        <v>0</v>
      </c>
      <c r="Z4046" s="38">
        <v>0</v>
      </c>
      <c r="AA4046" s="38">
        <v>0</v>
      </c>
      <c r="AB4046" s="38">
        <v>0</v>
      </c>
      <c r="AC4046" s="38">
        <v>0</v>
      </c>
      <c r="AD4046" s="38" t="s">
        <v>47</v>
      </c>
    </row>
    <row r="4047" spans="1:30" s="27" customFormat="1" ht="15" customHeight="1" x14ac:dyDescent="0.25">
      <c r="A4047" s="28" t="s">
        <v>39</v>
      </c>
      <c r="B4047" s="28" t="s">
        <v>4101</v>
      </c>
      <c r="C4047" s="85">
        <v>42767</v>
      </c>
      <c r="D4047" s="29">
        <f>+VLOOKUP(B4047,'[2]HG-Mexico by Contract'!$B$8:$G$4512,6,FALSE)</f>
        <v>316812</v>
      </c>
      <c r="E4047" s="29"/>
      <c r="F4047" s="28" t="s">
        <v>41</v>
      </c>
      <c r="G4047" s="28" t="s">
        <v>42</v>
      </c>
      <c r="H4047" s="28" t="s">
        <v>63</v>
      </c>
      <c r="I4047" s="31">
        <v>738902.72</v>
      </c>
      <c r="J4047" s="32">
        <f t="shared" si="189"/>
        <v>37115.083629690082</v>
      </c>
      <c r="K4047" s="31">
        <v>0</v>
      </c>
      <c r="L4047" s="31">
        <v>0</v>
      </c>
      <c r="M4047" s="31">
        <v>0</v>
      </c>
      <c r="N4047" s="31">
        <v>738902.72</v>
      </c>
      <c r="O4047" s="33">
        <f t="shared" si="190"/>
        <v>738902.72</v>
      </c>
      <c r="P4047" s="34" t="str">
        <f t="shared" si="191"/>
        <v>120+</v>
      </c>
      <c r="Q4047" s="35" t="str">
        <f>+VLOOKUP(B4047,'[2]PORTAFOLIO JAN17'!$B$7:$T$4941,19,FALSE)</f>
        <v>MEXICO</v>
      </c>
      <c r="R4047" s="31">
        <v>0</v>
      </c>
      <c r="S4047" s="31">
        <v>0</v>
      </c>
      <c r="T4047" s="31">
        <v>738902.72</v>
      </c>
      <c r="U4047" s="36" t="s">
        <v>64</v>
      </c>
      <c r="V4047" s="37">
        <v>37115.083625599997</v>
      </c>
      <c r="W4047" s="38">
        <v>0</v>
      </c>
      <c r="X4047" s="38">
        <v>0</v>
      </c>
      <c r="Y4047" s="38">
        <v>0</v>
      </c>
      <c r="Z4047" s="38">
        <v>0</v>
      </c>
      <c r="AA4047" s="38">
        <v>37115.083625599997</v>
      </c>
      <c r="AB4047" s="38">
        <v>0</v>
      </c>
      <c r="AC4047" s="38">
        <v>0</v>
      </c>
      <c r="AD4047" s="38">
        <v>37115.083625599997</v>
      </c>
    </row>
    <row r="4048" spans="1:30" s="27" customFormat="1" ht="15" customHeight="1" x14ac:dyDescent="0.25">
      <c r="A4048" s="39" t="s">
        <v>39</v>
      </c>
      <c r="B4048" s="39" t="s">
        <v>4102</v>
      </c>
      <c r="C4048" s="86">
        <v>42767</v>
      </c>
      <c r="D4048" s="29">
        <f>+VLOOKUP(B4048,'[2]HG-Mexico by Contract'!$B$8:$G$4512,6,FALSE)</f>
        <v>315704</v>
      </c>
      <c r="E4048" s="29"/>
      <c r="F4048" s="39" t="s">
        <v>41</v>
      </c>
      <c r="G4048" s="39" t="s">
        <v>42</v>
      </c>
      <c r="H4048" s="39" t="s">
        <v>44</v>
      </c>
      <c r="I4048" s="40">
        <v>25472.77</v>
      </c>
      <c r="J4048" s="32">
        <f t="shared" si="189"/>
        <v>25472.77</v>
      </c>
      <c r="K4048" s="31">
        <v>0</v>
      </c>
      <c r="L4048" s="31">
        <v>0</v>
      </c>
      <c r="M4048" s="31">
        <v>0</v>
      </c>
      <c r="N4048" s="31">
        <v>0</v>
      </c>
      <c r="O4048" s="33">
        <f t="shared" si="190"/>
        <v>0</v>
      </c>
      <c r="P4048" s="34" t="str">
        <f t="shared" si="191"/>
        <v>1-30</v>
      </c>
      <c r="Q4048" s="35" t="str">
        <f>+VLOOKUP(B4048,'[2]PORTAFOLIO JAN17'!$B$7:$T$4941,19,FALSE)</f>
        <v>NICARAGUA</v>
      </c>
      <c r="R4048" s="31">
        <v>0</v>
      </c>
      <c r="S4048" s="31">
        <v>0</v>
      </c>
      <c r="T4048" s="31" t="s">
        <v>45</v>
      </c>
      <c r="U4048" s="41" t="s">
        <v>46</v>
      </c>
      <c r="V4048" s="42">
        <v>25472.77</v>
      </c>
      <c r="W4048" s="43">
        <v>25472.77</v>
      </c>
      <c r="X4048" s="38">
        <v>0</v>
      </c>
      <c r="Y4048" s="38">
        <v>0</v>
      </c>
      <c r="Z4048" s="38">
        <v>0</v>
      </c>
      <c r="AA4048" s="38">
        <v>0</v>
      </c>
      <c r="AB4048" s="38">
        <v>0</v>
      </c>
      <c r="AC4048" s="38">
        <v>0</v>
      </c>
      <c r="AD4048" s="38" t="s">
        <v>47</v>
      </c>
    </row>
    <row r="4049" spans="1:30" s="27" customFormat="1" ht="15" customHeight="1" x14ac:dyDescent="0.25">
      <c r="A4049" s="28" t="s">
        <v>39</v>
      </c>
      <c r="B4049" s="28" t="s">
        <v>4103</v>
      </c>
      <c r="C4049" s="85">
        <v>42767</v>
      </c>
      <c r="D4049" s="29">
        <f>+VLOOKUP(B4049,'[2]HG-Mexico by Contract'!$B$8:$G$4512,6,FALSE)</f>
        <v>314376</v>
      </c>
      <c r="E4049" s="29"/>
      <c r="F4049" s="28" t="s">
        <v>41</v>
      </c>
      <c r="G4049" s="28" t="s">
        <v>42</v>
      </c>
      <c r="H4049" s="28" t="s">
        <v>44</v>
      </c>
      <c r="I4049" s="31">
        <v>304382.39</v>
      </c>
      <c r="J4049" s="32">
        <f t="shared" si="189"/>
        <v>304382.39</v>
      </c>
      <c r="K4049" s="31">
        <v>0</v>
      </c>
      <c r="L4049" s="31">
        <v>0</v>
      </c>
      <c r="M4049" s="31">
        <v>0</v>
      </c>
      <c r="N4049" s="31">
        <v>0</v>
      </c>
      <c r="O4049" s="33">
        <f t="shared" si="190"/>
        <v>0</v>
      </c>
      <c r="P4049" s="34" t="str">
        <f t="shared" si="191"/>
        <v>1-30</v>
      </c>
      <c r="Q4049" s="35" t="str">
        <f>+VLOOKUP(B4049,'[2]PORTAFOLIO JAN17'!$B$7:$T$4941,19,FALSE)</f>
        <v>COSTA RICA</v>
      </c>
      <c r="R4049" s="31">
        <v>0</v>
      </c>
      <c r="S4049" s="31">
        <v>0</v>
      </c>
      <c r="T4049" s="31" t="s">
        <v>45</v>
      </c>
      <c r="U4049" s="36" t="s">
        <v>46</v>
      </c>
      <c r="V4049" s="37">
        <v>304382.39</v>
      </c>
      <c r="W4049" s="38">
        <v>304382.39</v>
      </c>
      <c r="X4049" s="38">
        <v>0</v>
      </c>
      <c r="Y4049" s="38">
        <v>0</v>
      </c>
      <c r="Z4049" s="38">
        <v>0</v>
      </c>
      <c r="AA4049" s="38">
        <v>0</v>
      </c>
      <c r="AB4049" s="38">
        <v>0</v>
      </c>
      <c r="AC4049" s="38">
        <v>0</v>
      </c>
      <c r="AD4049" s="38" t="s">
        <v>47</v>
      </c>
    </row>
    <row r="4050" spans="1:30" s="27" customFormat="1" ht="15" customHeight="1" x14ac:dyDescent="0.25">
      <c r="A4050" s="39" t="s">
        <v>39</v>
      </c>
      <c r="B4050" s="39" t="s">
        <v>4104</v>
      </c>
      <c r="C4050" s="86">
        <v>42767</v>
      </c>
      <c r="D4050" s="29">
        <f>+VLOOKUP(B4050,'[2]HG-Mexico by Contract'!$B$8:$G$4512,6,FALSE)</f>
        <v>314376</v>
      </c>
      <c r="E4050" s="29"/>
      <c r="F4050" s="39" t="s">
        <v>41</v>
      </c>
      <c r="G4050" s="39" t="s">
        <v>42</v>
      </c>
      <c r="H4050" s="39" t="s">
        <v>44</v>
      </c>
      <c r="I4050" s="40">
        <v>253146.79</v>
      </c>
      <c r="J4050" s="32">
        <f t="shared" si="189"/>
        <v>253146.79</v>
      </c>
      <c r="K4050" s="31">
        <v>0</v>
      </c>
      <c r="L4050" s="31">
        <v>0</v>
      </c>
      <c r="M4050" s="31">
        <v>0</v>
      </c>
      <c r="N4050" s="31">
        <v>0</v>
      </c>
      <c r="O4050" s="33">
        <f t="shared" si="190"/>
        <v>0</v>
      </c>
      <c r="P4050" s="34" t="str">
        <f t="shared" si="191"/>
        <v>1-30</v>
      </c>
      <c r="Q4050" s="35" t="str">
        <f>+VLOOKUP(B4050,'[2]PORTAFOLIO JAN17'!$B$7:$T$4941,19,FALSE)</f>
        <v>COSTA RICA</v>
      </c>
      <c r="R4050" s="31">
        <v>0</v>
      </c>
      <c r="S4050" s="31">
        <v>0</v>
      </c>
      <c r="T4050" s="31" t="s">
        <v>45</v>
      </c>
      <c r="U4050" s="41" t="s">
        <v>46</v>
      </c>
      <c r="V4050" s="42">
        <v>253146.79</v>
      </c>
      <c r="W4050" s="43">
        <v>253146.79</v>
      </c>
      <c r="X4050" s="38">
        <v>0</v>
      </c>
      <c r="Y4050" s="38">
        <v>0</v>
      </c>
      <c r="Z4050" s="38">
        <v>0</v>
      </c>
      <c r="AA4050" s="38">
        <v>0</v>
      </c>
      <c r="AB4050" s="38">
        <v>0</v>
      </c>
      <c r="AC4050" s="38">
        <v>0</v>
      </c>
      <c r="AD4050" s="38" t="s">
        <v>47</v>
      </c>
    </row>
    <row r="4051" spans="1:30" s="27" customFormat="1" ht="15" customHeight="1" x14ac:dyDescent="0.25">
      <c r="A4051" s="28" t="s">
        <v>39</v>
      </c>
      <c r="B4051" s="28" t="s">
        <v>4105</v>
      </c>
      <c r="C4051" s="85">
        <v>42767</v>
      </c>
      <c r="D4051" s="29">
        <f>+VLOOKUP(B4051,'[2]HG-Mexico by Contract'!$B$8:$G$4512,6,FALSE)</f>
        <v>320428</v>
      </c>
      <c r="E4051" s="29"/>
      <c r="F4051" s="28" t="s">
        <v>41</v>
      </c>
      <c r="G4051" s="28" t="s">
        <v>42</v>
      </c>
      <c r="H4051" s="28" t="s">
        <v>44</v>
      </c>
      <c r="I4051" s="31">
        <v>14968.39</v>
      </c>
      <c r="J4051" s="32">
        <f t="shared" si="189"/>
        <v>14968.39</v>
      </c>
      <c r="K4051" s="31">
        <v>0</v>
      </c>
      <c r="L4051" s="31">
        <v>0</v>
      </c>
      <c r="M4051" s="31">
        <v>0</v>
      </c>
      <c r="N4051" s="31">
        <v>0</v>
      </c>
      <c r="O4051" s="33">
        <f t="shared" si="190"/>
        <v>0</v>
      </c>
      <c r="P4051" s="34" t="str">
        <f t="shared" si="191"/>
        <v>1-30</v>
      </c>
      <c r="Q4051" s="35" t="str">
        <f>+VLOOKUP(B4051,'[2]PORTAFOLIO JAN17'!$B$7:$T$4941,19,FALSE)</f>
        <v>COSTA RICA</v>
      </c>
      <c r="R4051" s="31">
        <v>0</v>
      </c>
      <c r="S4051" s="31">
        <v>0</v>
      </c>
      <c r="T4051" s="31" t="s">
        <v>45</v>
      </c>
      <c r="U4051" s="36" t="s">
        <v>46</v>
      </c>
      <c r="V4051" s="37">
        <v>14968.39</v>
      </c>
      <c r="W4051" s="38">
        <v>14968.39</v>
      </c>
      <c r="X4051" s="38">
        <v>0</v>
      </c>
      <c r="Y4051" s="38">
        <v>0</v>
      </c>
      <c r="Z4051" s="38">
        <v>0</v>
      </c>
      <c r="AA4051" s="38">
        <v>0</v>
      </c>
      <c r="AB4051" s="38">
        <v>0</v>
      </c>
      <c r="AC4051" s="38">
        <v>0</v>
      </c>
      <c r="AD4051" s="38" t="s">
        <v>47</v>
      </c>
    </row>
    <row r="4052" spans="1:30" s="27" customFormat="1" ht="15" customHeight="1" x14ac:dyDescent="0.25">
      <c r="A4052" s="39" t="s">
        <v>39</v>
      </c>
      <c r="B4052" s="39" t="s">
        <v>4106</v>
      </c>
      <c r="C4052" s="86">
        <v>42767</v>
      </c>
      <c r="D4052" s="29">
        <f>+VLOOKUP(B4052,'[2]HG-Mexico by Contract'!$B$8:$G$4512,6,FALSE)</f>
        <v>318173</v>
      </c>
      <c r="E4052" s="29"/>
      <c r="F4052" s="39" t="s">
        <v>41</v>
      </c>
      <c r="G4052" s="39" t="s">
        <v>42</v>
      </c>
      <c r="H4052" s="39" t="s">
        <v>44</v>
      </c>
      <c r="I4052" s="40">
        <v>3881.65</v>
      </c>
      <c r="J4052" s="32">
        <f t="shared" si="189"/>
        <v>3881.65</v>
      </c>
      <c r="K4052" s="31">
        <v>0</v>
      </c>
      <c r="L4052" s="31">
        <v>0</v>
      </c>
      <c r="M4052" s="31">
        <v>0</v>
      </c>
      <c r="N4052" s="31">
        <v>0</v>
      </c>
      <c r="O4052" s="33">
        <f t="shared" si="190"/>
        <v>0</v>
      </c>
      <c r="P4052" s="34" t="str">
        <f t="shared" si="191"/>
        <v>1-30</v>
      </c>
      <c r="Q4052" s="35" t="str">
        <f>+VLOOKUP(B4052,'[2]PORTAFOLIO JAN17'!$B$7:$T$4941,19,FALSE)</f>
        <v>MEXICO</v>
      </c>
      <c r="R4052" s="31">
        <v>0</v>
      </c>
      <c r="S4052" s="31">
        <v>0</v>
      </c>
      <c r="T4052" s="31" t="s">
        <v>45</v>
      </c>
      <c r="U4052" s="41" t="s">
        <v>46</v>
      </c>
      <c r="V4052" s="42">
        <v>3881.65</v>
      </c>
      <c r="W4052" s="43">
        <v>3881.65</v>
      </c>
      <c r="X4052" s="38">
        <v>0</v>
      </c>
      <c r="Y4052" s="38">
        <v>0</v>
      </c>
      <c r="Z4052" s="38">
        <v>0</v>
      </c>
      <c r="AA4052" s="38">
        <v>0</v>
      </c>
      <c r="AB4052" s="38">
        <v>0</v>
      </c>
      <c r="AC4052" s="38">
        <v>0</v>
      </c>
      <c r="AD4052" s="38" t="s">
        <v>47</v>
      </c>
    </row>
    <row r="4053" spans="1:30" s="27" customFormat="1" ht="15" customHeight="1" x14ac:dyDescent="0.25">
      <c r="A4053" s="28" t="s">
        <v>39</v>
      </c>
      <c r="B4053" s="28" t="s">
        <v>4107</v>
      </c>
      <c r="C4053" s="85">
        <v>42767</v>
      </c>
      <c r="D4053" s="29">
        <f>+VLOOKUP(B4053,'[2]HG-Mexico by Contract'!$B$8:$G$4512,6,FALSE)</f>
        <v>311683</v>
      </c>
      <c r="E4053" s="29"/>
      <c r="F4053" s="28" t="s">
        <v>41</v>
      </c>
      <c r="G4053" s="28" t="s">
        <v>42</v>
      </c>
      <c r="H4053" s="28" t="s">
        <v>44</v>
      </c>
      <c r="I4053" s="31">
        <v>4818</v>
      </c>
      <c r="J4053" s="32">
        <f t="shared" si="189"/>
        <v>4818</v>
      </c>
      <c r="K4053" s="31">
        <v>0</v>
      </c>
      <c r="L4053" s="31">
        <v>0</v>
      </c>
      <c r="M4053" s="31">
        <v>0</v>
      </c>
      <c r="N4053" s="31">
        <v>0</v>
      </c>
      <c r="O4053" s="33">
        <f t="shared" si="190"/>
        <v>0</v>
      </c>
      <c r="P4053" s="34" t="str">
        <f t="shared" si="191"/>
        <v>1-30</v>
      </c>
      <c r="Q4053" s="35" t="str">
        <f>+VLOOKUP(B4053,'[2]PORTAFOLIO JAN17'!$B$7:$T$4941,19,FALSE)</f>
        <v>EL SALVADOR</v>
      </c>
      <c r="R4053" s="31">
        <v>0</v>
      </c>
      <c r="S4053" s="31">
        <v>0</v>
      </c>
      <c r="T4053" s="31" t="s">
        <v>45</v>
      </c>
      <c r="U4053" s="36" t="s">
        <v>46</v>
      </c>
      <c r="V4053" s="37">
        <v>4818</v>
      </c>
      <c r="W4053" s="38">
        <v>4818</v>
      </c>
      <c r="X4053" s="38">
        <v>0</v>
      </c>
      <c r="Y4053" s="38">
        <v>0</v>
      </c>
      <c r="Z4053" s="38">
        <v>0</v>
      </c>
      <c r="AA4053" s="38">
        <v>0</v>
      </c>
      <c r="AB4053" s="38">
        <v>0</v>
      </c>
      <c r="AC4053" s="38">
        <v>0</v>
      </c>
      <c r="AD4053" s="38" t="s">
        <v>47</v>
      </c>
    </row>
    <row r="4054" spans="1:30" s="27" customFormat="1" ht="15" customHeight="1" x14ac:dyDescent="0.25">
      <c r="A4054" s="39" t="s">
        <v>39</v>
      </c>
      <c r="B4054" s="39" t="s">
        <v>4108</v>
      </c>
      <c r="C4054" s="86">
        <v>42767</v>
      </c>
      <c r="D4054" s="29">
        <f>+VLOOKUP(B4054,'[2]HG-Mexico by Contract'!$B$8:$G$4512,6,FALSE)</f>
        <v>313199</v>
      </c>
      <c r="E4054" s="29"/>
      <c r="F4054" s="39" t="s">
        <v>41</v>
      </c>
      <c r="G4054" s="39" t="s">
        <v>42</v>
      </c>
      <c r="H4054" s="39" t="s">
        <v>44</v>
      </c>
      <c r="I4054" s="40">
        <v>15947.56</v>
      </c>
      <c r="J4054" s="32">
        <f t="shared" si="189"/>
        <v>15947.56</v>
      </c>
      <c r="K4054" s="31">
        <v>0</v>
      </c>
      <c r="L4054" s="31">
        <v>15947.56</v>
      </c>
      <c r="M4054" s="31">
        <v>0</v>
      </c>
      <c r="N4054" s="31">
        <v>0</v>
      </c>
      <c r="O4054" s="33">
        <f t="shared" si="190"/>
        <v>15947.56</v>
      </c>
      <c r="P4054" s="34" t="str">
        <f t="shared" si="191"/>
        <v>61-90</v>
      </c>
      <c r="Q4054" s="35" t="str">
        <f>+VLOOKUP(B4054,'[2]PORTAFOLIO JAN17'!$B$7:$T$4941,19,FALSE)</f>
        <v>COSTA RICA</v>
      </c>
      <c r="R4054" s="31">
        <v>0</v>
      </c>
      <c r="S4054" s="31">
        <v>0</v>
      </c>
      <c r="T4054" s="31" t="s">
        <v>45</v>
      </c>
      <c r="U4054" s="41" t="s">
        <v>46</v>
      </c>
      <c r="V4054" s="42">
        <v>15947.56</v>
      </c>
      <c r="W4054" s="43">
        <v>0</v>
      </c>
      <c r="X4054" s="38">
        <v>0</v>
      </c>
      <c r="Y4054" s="38">
        <v>15947.56</v>
      </c>
      <c r="Z4054" s="38">
        <v>0</v>
      </c>
      <c r="AA4054" s="38">
        <v>0</v>
      </c>
      <c r="AB4054" s="38">
        <v>0</v>
      </c>
      <c r="AC4054" s="38">
        <v>0</v>
      </c>
      <c r="AD4054" s="38" t="s">
        <v>47</v>
      </c>
    </row>
    <row r="4055" spans="1:30" s="27" customFormat="1" ht="15" customHeight="1" x14ac:dyDescent="0.25">
      <c r="A4055" s="28" t="s">
        <v>39</v>
      </c>
      <c r="B4055" s="28" t="s">
        <v>4109</v>
      </c>
      <c r="C4055" s="85">
        <v>42767</v>
      </c>
      <c r="D4055" s="29">
        <f>+VLOOKUP(B4055,'[2]HG-Mexico by Contract'!$B$8:$G$4512,6,FALSE)</f>
        <v>313199</v>
      </c>
      <c r="E4055" s="29"/>
      <c r="F4055" s="28" t="s">
        <v>41</v>
      </c>
      <c r="G4055" s="28" t="s">
        <v>42</v>
      </c>
      <c r="H4055" s="28" t="s">
        <v>44</v>
      </c>
      <c r="I4055" s="31">
        <v>15947.61</v>
      </c>
      <c r="J4055" s="32">
        <f t="shared" si="189"/>
        <v>15947.61</v>
      </c>
      <c r="K4055" s="31">
        <v>0</v>
      </c>
      <c r="L4055" s="31">
        <v>15947.61</v>
      </c>
      <c r="M4055" s="31">
        <v>0</v>
      </c>
      <c r="N4055" s="31">
        <v>0</v>
      </c>
      <c r="O4055" s="33">
        <f t="shared" si="190"/>
        <v>15947.61</v>
      </c>
      <c r="P4055" s="34" t="str">
        <f t="shared" si="191"/>
        <v>61-90</v>
      </c>
      <c r="Q4055" s="35" t="str">
        <f>+VLOOKUP(B4055,'[2]PORTAFOLIO JAN17'!$B$7:$T$4941,19,FALSE)</f>
        <v>COSTA RICA</v>
      </c>
      <c r="R4055" s="31">
        <v>0</v>
      </c>
      <c r="S4055" s="31">
        <v>0</v>
      </c>
      <c r="T4055" s="31" t="s">
        <v>45</v>
      </c>
      <c r="U4055" s="36" t="s">
        <v>46</v>
      </c>
      <c r="V4055" s="37">
        <v>15947.61</v>
      </c>
      <c r="W4055" s="38">
        <v>0</v>
      </c>
      <c r="X4055" s="38">
        <v>0</v>
      </c>
      <c r="Y4055" s="38">
        <v>15947.61</v>
      </c>
      <c r="Z4055" s="38">
        <v>0</v>
      </c>
      <c r="AA4055" s="38">
        <v>0</v>
      </c>
      <c r="AB4055" s="38">
        <v>0</v>
      </c>
      <c r="AC4055" s="38">
        <v>0</v>
      </c>
      <c r="AD4055" s="38" t="s">
        <v>47</v>
      </c>
    </row>
    <row r="4056" spans="1:30" s="27" customFormat="1" ht="15" customHeight="1" x14ac:dyDescent="0.25">
      <c r="A4056" s="39" t="s">
        <v>39</v>
      </c>
      <c r="B4056" s="39" t="s">
        <v>4110</v>
      </c>
      <c r="C4056" s="86">
        <v>42767</v>
      </c>
      <c r="D4056" s="29">
        <f>+VLOOKUP(B4056,'[2]HG-Mexico by Contract'!$B$8:$G$4512,6,FALSE)</f>
        <v>318173</v>
      </c>
      <c r="E4056" s="29"/>
      <c r="F4056" s="39" t="s">
        <v>41</v>
      </c>
      <c r="G4056" s="39" t="s">
        <v>42</v>
      </c>
      <c r="H4056" s="39" t="s">
        <v>44</v>
      </c>
      <c r="I4056" s="40">
        <v>133846.70000000001</v>
      </c>
      <c r="J4056" s="32">
        <f t="shared" si="189"/>
        <v>133846.70000000001</v>
      </c>
      <c r="K4056" s="31">
        <v>0</v>
      </c>
      <c r="L4056" s="31">
        <v>0</v>
      </c>
      <c r="M4056" s="31">
        <v>0</v>
      </c>
      <c r="N4056" s="31">
        <v>0</v>
      </c>
      <c r="O4056" s="33">
        <f t="shared" si="190"/>
        <v>0</v>
      </c>
      <c r="P4056" s="34" t="str">
        <f t="shared" si="191"/>
        <v>1-30</v>
      </c>
      <c r="Q4056" s="35" t="str">
        <f>+VLOOKUP(B4056,'[2]PORTAFOLIO JAN17'!$B$7:$T$4941,19,FALSE)</f>
        <v>MEXICO</v>
      </c>
      <c r="R4056" s="31">
        <v>0</v>
      </c>
      <c r="S4056" s="31">
        <v>0</v>
      </c>
      <c r="T4056" s="31" t="s">
        <v>45</v>
      </c>
      <c r="U4056" s="41" t="s">
        <v>46</v>
      </c>
      <c r="V4056" s="42">
        <v>133846.70000000001</v>
      </c>
      <c r="W4056" s="43">
        <v>133846.70000000001</v>
      </c>
      <c r="X4056" s="38">
        <v>0</v>
      </c>
      <c r="Y4056" s="38">
        <v>0</v>
      </c>
      <c r="Z4056" s="38">
        <v>0</v>
      </c>
      <c r="AA4056" s="38">
        <v>0</v>
      </c>
      <c r="AB4056" s="38">
        <v>0</v>
      </c>
      <c r="AC4056" s="38">
        <v>0</v>
      </c>
      <c r="AD4056" s="38" t="s">
        <v>47</v>
      </c>
    </row>
    <row r="4057" spans="1:30" s="27" customFormat="1" ht="15" customHeight="1" x14ac:dyDescent="0.25">
      <c r="A4057" s="28" t="s">
        <v>39</v>
      </c>
      <c r="B4057" s="28" t="s">
        <v>4111</v>
      </c>
      <c r="C4057" s="85">
        <v>42767</v>
      </c>
      <c r="D4057" s="29">
        <f>+VLOOKUP(B4057,'[2]HG-Mexico by Contract'!$B$8:$G$4512,6,FALSE)</f>
        <v>318173</v>
      </c>
      <c r="E4057" s="29"/>
      <c r="F4057" s="28" t="s">
        <v>41</v>
      </c>
      <c r="G4057" s="28" t="s">
        <v>42</v>
      </c>
      <c r="H4057" s="28" t="s">
        <v>44</v>
      </c>
      <c r="I4057" s="31">
        <v>9018.1200000000008</v>
      </c>
      <c r="J4057" s="32">
        <f t="shared" si="189"/>
        <v>9018.1200000000008</v>
      </c>
      <c r="K4057" s="31">
        <v>0</v>
      </c>
      <c r="L4057" s="31">
        <v>0</v>
      </c>
      <c r="M4057" s="31">
        <v>0</v>
      </c>
      <c r="N4057" s="31">
        <v>0</v>
      </c>
      <c r="O4057" s="33">
        <f t="shared" si="190"/>
        <v>0</v>
      </c>
      <c r="P4057" s="34" t="str">
        <f t="shared" si="191"/>
        <v>1-30</v>
      </c>
      <c r="Q4057" s="35" t="str">
        <f>+VLOOKUP(B4057,'[2]PORTAFOLIO JAN17'!$B$7:$T$4941,19,FALSE)</f>
        <v>MEXICO</v>
      </c>
      <c r="R4057" s="31">
        <v>0</v>
      </c>
      <c r="S4057" s="31">
        <v>0</v>
      </c>
      <c r="T4057" s="31" t="s">
        <v>45</v>
      </c>
      <c r="U4057" s="36" t="s">
        <v>46</v>
      </c>
      <c r="V4057" s="37">
        <v>9018.1200000000008</v>
      </c>
      <c r="W4057" s="38">
        <v>9018.1200000000008</v>
      </c>
      <c r="X4057" s="38">
        <v>0</v>
      </c>
      <c r="Y4057" s="38">
        <v>0</v>
      </c>
      <c r="Z4057" s="38">
        <v>0</v>
      </c>
      <c r="AA4057" s="38">
        <v>0</v>
      </c>
      <c r="AB4057" s="38">
        <v>0</v>
      </c>
      <c r="AC4057" s="38">
        <v>0</v>
      </c>
      <c r="AD4057" s="38" t="s">
        <v>47</v>
      </c>
    </row>
    <row r="4058" spans="1:30" s="27" customFormat="1" ht="15" customHeight="1" x14ac:dyDescent="0.25">
      <c r="A4058" s="39" t="s">
        <v>39</v>
      </c>
      <c r="B4058" s="39" t="s">
        <v>4112</v>
      </c>
      <c r="C4058" s="86">
        <v>42767</v>
      </c>
      <c r="D4058" s="29">
        <f>+VLOOKUP(B4058,'[2]HG-Mexico by Contract'!$B$8:$G$4512,6,FALSE)</f>
        <v>310425</v>
      </c>
      <c r="E4058" s="29"/>
      <c r="F4058" s="39" t="s">
        <v>41</v>
      </c>
      <c r="G4058" s="39" t="s">
        <v>42</v>
      </c>
      <c r="H4058" s="39" t="s">
        <v>44</v>
      </c>
      <c r="I4058" s="40">
        <v>13763.69</v>
      </c>
      <c r="J4058" s="32">
        <f t="shared" si="189"/>
        <v>13763.69</v>
      </c>
      <c r="K4058" s="31">
        <v>0</v>
      </c>
      <c r="L4058" s="31">
        <v>0</v>
      </c>
      <c r="M4058" s="31">
        <v>0</v>
      </c>
      <c r="N4058" s="31">
        <v>0</v>
      </c>
      <c r="O4058" s="33">
        <f t="shared" si="190"/>
        <v>0</v>
      </c>
      <c r="P4058" s="34" t="str">
        <f t="shared" si="191"/>
        <v>1-30</v>
      </c>
      <c r="Q4058" s="35" t="str">
        <f>+VLOOKUP(B4058,'[2]PORTAFOLIO JAN17'!$B$7:$T$4941,19,FALSE)</f>
        <v>NICARAGUA</v>
      </c>
      <c r="R4058" s="31">
        <v>0</v>
      </c>
      <c r="S4058" s="31">
        <v>0</v>
      </c>
      <c r="T4058" s="31" t="s">
        <v>45</v>
      </c>
      <c r="U4058" s="41" t="s">
        <v>46</v>
      </c>
      <c r="V4058" s="42">
        <v>13763.69</v>
      </c>
      <c r="W4058" s="43">
        <v>13763.69</v>
      </c>
      <c r="X4058" s="38">
        <v>0</v>
      </c>
      <c r="Y4058" s="38">
        <v>0</v>
      </c>
      <c r="Z4058" s="38">
        <v>0</v>
      </c>
      <c r="AA4058" s="38">
        <v>0</v>
      </c>
      <c r="AB4058" s="38">
        <v>0</v>
      </c>
      <c r="AC4058" s="38">
        <v>0</v>
      </c>
      <c r="AD4058" s="38" t="s">
        <v>47</v>
      </c>
    </row>
    <row r="4059" spans="1:30" s="27" customFormat="1" ht="15" customHeight="1" x14ac:dyDescent="0.25">
      <c r="A4059" s="28" t="s">
        <v>39</v>
      </c>
      <c r="B4059" s="28" t="s">
        <v>4113</v>
      </c>
      <c r="C4059" s="85">
        <v>42767</v>
      </c>
      <c r="D4059" s="29">
        <f>+VLOOKUP(B4059,'[2]HG-Mexico by Contract'!$B$8:$G$4512,6,FALSE)</f>
        <v>313954</v>
      </c>
      <c r="E4059" s="29"/>
      <c r="F4059" s="28" t="s">
        <v>41</v>
      </c>
      <c r="G4059" s="28" t="s">
        <v>42</v>
      </c>
      <c r="H4059" s="28" t="s">
        <v>63</v>
      </c>
      <c r="I4059" s="31">
        <v>1080116.99</v>
      </c>
      <c r="J4059" s="32">
        <f t="shared" si="189"/>
        <v>54254.276413678817</v>
      </c>
      <c r="K4059" s="31">
        <v>0</v>
      </c>
      <c r="L4059" s="31">
        <v>0</v>
      </c>
      <c r="M4059" s="31">
        <v>0</v>
      </c>
      <c r="N4059" s="31">
        <v>1080116.99</v>
      </c>
      <c r="O4059" s="33">
        <f t="shared" si="190"/>
        <v>1080116.99</v>
      </c>
      <c r="P4059" s="34" t="str">
        <f t="shared" si="191"/>
        <v>120+</v>
      </c>
      <c r="Q4059" s="35" t="str">
        <f>+VLOOKUP(B4059,'[2]PORTAFOLIO JAN17'!$B$7:$T$4941,19,FALSE)</f>
        <v>MEXICO</v>
      </c>
      <c r="R4059" s="31">
        <v>0</v>
      </c>
      <c r="S4059" s="31">
        <v>0</v>
      </c>
      <c r="T4059" s="31">
        <v>1080116.99</v>
      </c>
      <c r="U4059" s="36" t="s">
        <v>64</v>
      </c>
      <c r="V4059" s="37">
        <v>54254.276407700003</v>
      </c>
      <c r="W4059" s="38">
        <v>0</v>
      </c>
      <c r="X4059" s="38">
        <v>0</v>
      </c>
      <c r="Y4059" s="38">
        <v>0</v>
      </c>
      <c r="Z4059" s="38">
        <v>0</v>
      </c>
      <c r="AA4059" s="38">
        <v>54254.276407700003</v>
      </c>
      <c r="AB4059" s="38">
        <v>0</v>
      </c>
      <c r="AC4059" s="38">
        <v>0</v>
      </c>
      <c r="AD4059" s="38">
        <v>54254.276407700003</v>
      </c>
    </row>
    <row r="4060" spans="1:30" s="27" customFormat="1" ht="15" customHeight="1" x14ac:dyDescent="0.25">
      <c r="A4060" s="39" t="s">
        <v>39</v>
      </c>
      <c r="B4060" s="39" t="s">
        <v>4114</v>
      </c>
      <c r="C4060" s="86">
        <v>42767</v>
      </c>
      <c r="D4060" s="29">
        <f>+VLOOKUP(B4060,'[2]HG-Mexico by Contract'!$B$8:$G$4512,6,FALSE)</f>
        <v>313199</v>
      </c>
      <c r="E4060" s="29"/>
      <c r="F4060" s="39" t="s">
        <v>41</v>
      </c>
      <c r="G4060" s="39" t="s">
        <v>42</v>
      </c>
      <c r="H4060" s="39" t="s">
        <v>44</v>
      </c>
      <c r="I4060" s="40">
        <v>39408.75</v>
      </c>
      <c r="J4060" s="32">
        <f t="shared" si="189"/>
        <v>39408.75</v>
      </c>
      <c r="K4060" s="31">
        <v>0</v>
      </c>
      <c r="L4060" s="31">
        <v>39408.75</v>
      </c>
      <c r="M4060" s="31">
        <v>0</v>
      </c>
      <c r="N4060" s="31">
        <v>0</v>
      </c>
      <c r="O4060" s="33">
        <f t="shared" si="190"/>
        <v>39408.75</v>
      </c>
      <c r="P4060" s="34" t="str">
        <f t="shared" si="191"/>
        <v>61-90</v>
      </c>
      <c r="Q4060" s="35" t="str">
        <f>+VLOOKUP(B4060,'[2]PORTAFOLIO JAN17'!$B$7:$T$4941,19,FALSE)</f>
        <v>COSTA RICA</v>
      </c>
      <c r="R4060" s="31">
        <v>0</v>
      </c>
      <c r="S4060" s="31">
        <v>0</v>
      </c>
      <c r="T4060" s="31">
        <v>39408.75</v>
      </c>
      <c r="U4060" s="41" t="s">
        <v>46</v>
      </c>
      <c r="V4060" s="42">
        <v>39408.75</v>
      </c>
      <c r="W4060" s="43">
        <v>0</v>
      </c>
      <c r="X4060" s="38">
        <v>0</v>
      </c>
      <c r="Y4060" s="38">
        <v>39408.75</v>
      </c>
      <c r="Z4060" s="38">
        <v>0</v>
      </c>
      <c r="AA4060" s="38">
        <v>0</v>
      </c>
      <c r="AB4060" s="38">
        <v>0</v>
      </c>
      <c r="AC4060" s="38">
        <v>0</v>
      </c>
      <c r="AD4060" s="38">
        <v>39408.75</v>
      </c>
    </row>
    <row r="4061" spans="1:30" s="27" customFormat="1" ht="15" customHeight="1" x14ac:dyDescent="0.25">
      <c r="A4061" s="28" t="s">
        <v>39</v>
      </c>
      <c r="B4061" s="28" t="s">
        <v>4115</v>
      </c>
      <c r="C4061" s="85">
        <v>42767</v>
      </c>
      <c r="D4061" s="29">
        <f>+VLOOKUP(B4061,'[2]HG-Mexico by Contract'!$B$8:$G$4512,6,FALSE)</f>
        <v>318566</v>
      </c>
      <c r="E4061" s="29"/>
      <c r="F4061" s="28" t="s">
        <v>41</v>
      </c>
      <c r="G4061" s="28" t="s">
        <v>42</v>
      </c>
      <c r="H4061" s="28" t="s">
        <v>44</v>
      </c>
      <c r="I4061" s="31">
        <v>8138.6</v>
      </c>
      <c r="J4061" s="32">
        <f t="shared" si="189"/>
        <v>8138.6</v>
      </c>
      <c r="K4061" s="31">
        <v>0</v>
      </c>
      <c r="L4061" s="31">
        <v>0</v>
      </c>
      <c r="M4061" s="31">
        <v>0</v>
      </c>
      <c r="N4061" s="31">
        <v>0</v>
      </c>
      <c r="O4061" s="33">
        <f t="shared" si="190"/>
        <v>0</v>
      </c>
      <c r="P4061" s="34" t="str">
        <f t="shared" si="191"/>
        <v>1-30</v>
      </c>
      <c r="Q4061" s="35" t="str">
        <f>+VLOOKUP(B4061,'[2]PORTAFOLIO JAN17'!$B$7:$T$4941,19,FALSE)</f>
        <v>COSTA RICA</v>
      </c>
      <c r="R4061" s="31">
        <v>0</v>
      </c>
      <c r="S4061" s="31">
        <v>0</v>
      </c>
      <c r="T4061" s="31" t="s">
        <v>45</v>
      </c>
      <c r="U4061" s="36" t="s">
        <v>46</v>
      </c>
      <c r="V4061" s="37">
        <v>8138.6</v>
      </c>
      <c r="W4061" s="38">
        <v>8138.6</v>
      </c>
      <c r="X4061" s="38">
        <v>0</v>
      </c>
      <c r="Y4061" s="38">
        <v>0</v>
      </c>
      <c r="Z4061" s="38">
        <v>0</v>
      </c>
      <c r="AA4061" s="38">
        <v>0</v>
      </c>
      <c r="AB4061" s="38">
        <v>0</v>
      </c>
      <c r="AC4061" s="38">
        <v>0</v>
      </c>
      <c r="AD4061" s="38" t="s">
        <v>47</v>
      </c>
    </row>
    <row r="4062" spans="1:30" s="27" customFormat="1" ht="15" customHeight="1" x14ac:dyDescent="0.25">
      <c r="A4062" s="39" t="s">
        <v>39</v>
      </c>
      <c r="B4062" s="39" t="s">
        <v>4116</v>
      </c>
      <c r="C4062" s="86">
        <v>42767</v>
      </c>
      <c r="D4062" s="29">
        <f>+VLOOKUP(B4062,'[2]HG-Mexico by Contract'!$B$8:$G$4512,6,FALSE)</f>
        <v>318566</v>
      </c>
      <c r="E4062" s="29"/>
      <c r="F4062" s="39" t="s">
        <v>41</v>
      </c>
      <c r="G4062" s="39" t="s">
        <v>42</v>
      </c>
      <c r="H4062" s="39" t="s">
        <v>44</v>
      </c>
      <c r="I4062" s="40">
        <v>27467.82</v>
      </c>
      <c r="J4062" s="32">
        <f t="shared" si="189"/>
        <v>27467.82</v>
      </c>
      <c r="K4062" s="31">
        <v>0</v>
      </c>
      <c r="L4062" s="31">
        <v>0</v>
      </c>
      <c r="M4062" s="31">
        <v>0</v>
      </c>
      <c r="N4062" s="31">
        <v>0</v>
      </c>
      <c r="O4062" s="33">
        <f t="shared" si="190"/>
        <v>0</v>
      </c>
      <c r="P4062" s="34" t="str">
        <f t="shared" si="191"/>
        <v>1-30</v>
      </c>
      <c r="Q4062" s="35" t="str">
        <f>+VLOOKUP(B4062,'[2]PORTAFOLIO JAN17'!$B$7:$T$4941,19,FALSE)</f>
        <v>COSTA RICA</v>
      </c>
      <c r="R4062" s="31">
        <v>0</v>
      </c>
      <c r="S4062" s="31">
        <v>0</v>
      </c>
      <c r="T4062" s="31" t="s">
        <v>45</v>
      </c>
      <c r="U4062" s="41" t="s">
        <v>46</v>
      </c>
      <c r="V4062" s="42">
        <v>27467.82</v>
      </c>
      <c r="W4062" s="43">
        <v>27467.82</v>
      </c>
      <c r="X4062" s="38">
        <v>0</v>
      </c>
      <c r="Y4062" s="38">
        <v>0</v>
      </c>
      <c r="Z4062" s="38">
        <v>0</v>
      </c>
      <c r="AA4062" s="38">
        <v>0</v>
      </c>
      <c r="AB4062" s="38">
        <v>0</v>
      </c>
      <c r="AC4062" s="38">
        <v>0</v>
      </c>
      <c r="AD4062" s="38" t="s">
        <v>47</v>
      </c>
    </row>
    <row r="4063" spans="1:30" s="27" customFormat="1" ht="15" customHeight="1" x14ac:dyDescent="0.25">
      <c r="A4063" s="28" t="s">
        <v>39</v>
      </c>
      <c r="B4063" s="28" t="s">
        <v>4117</v>
      </c>
      <c r="C4063" s="85">
        <v>42767</v>
      </c>
      <c r="D4063" s="29">
        <f>+VLOOKUP(B4063,'[2]HG-Mexico by Contract'!$B$8:$G$4512,6,FALSE)</f>
        <v>318566</v>
      </c>
      <c r="E4063" s="29"/>
      <c r="F4063" s="28" t="s">
        <v>41</v>
      </c>
      <c r="G4063" s="28" t="s">
        <v>42</v>
      </c>
      <c r="H4063" s="28" t="s">
        <v>44</v>
      </c>
      <c r="I4063" s="31">
        <v>11699.26</v>
      </c>
      <c r="J4063" s="32">
        <f t="shared" si="189"/>
        <v>11699.26</v>
      </c>
      <c r="K4063" s="31">
        <v>0</v>
      </c>
      <c r="L4063" s="31">
        <v>0</v>
      </c>
      <c r="M4063" s="31">
        <v>0</v>
      </c>
      <c r="N4063" s="31">
        <v>0</v>
      </c>
      <c r="O4063" s="33">
        <f t="shared" si="190"/>
        <v>0</v>
      </c>
      <c r="P4063" s="34" t="str">
        <f t="shared" si="191"/>
        <v>1-30</v>
      </c>
      <c r="Q4063" s="35" t="str">
        <f>+VLOOKUP(B4063,'[2]PORTAFOLIO JAN17'!$B$7:$T$4941,19,FALSE)</f>
        <v>COSTA RICA</v>
      </c>
      <c r="R4063" s="31">
        <v>0</v>
      </c>
      <c r="S4063" s="31">
        <v>0</v>
      </c>
      <c r="T4063" s="31" t="s">
        <v>45</v>
      </c>
      <c r="U4063" s="36" t="s">
        <v>46</v>
      </c>
      <c r="V4063" s="37">
        <v>11699.26</v>
      </c>
      <c r="W4063" s="38">
        <v>11699.26</v>
      </c>
      <c r="X4063" s="38">
        <v>0</v>
      </c>
      <c r="Y4063" s="38">
        <v>0</v>
      </c>
      <c r="Z4063" s="38">
        <v>0</v>
      </c>
      <c r="AA4063" s="38">
        <v>0</v>
      </c>
      <c r="AB4063" s="38">
        <v>0</v>
      </c>
      <c r="AC4063" s="38">
        <v>0</v>
      </c>
      <c r="AD4063" s="38" t="s">
        <v>47</v>
      </c>
    </row>
    <row r="4064" spans="1:30" s="27" customFormat="1" ht="15" customHeight="1" x14ac:dyDescent="0.25">
      <c r="A4064" s="39" t="s">
        <v>39</v>
      </c>
      <c r="B4064" s="39" t="s">
        <v>4118</v>
      </c>
      <c r="C4064" s="86">
        <v>42767</v>
      </c>
      <c r="D4064" s="29">
        <f>+VLOOKUP(B4064,'[2]HG-Mexico by Contract'!$B$8:$G$4512,6,FALSE)</f>
        <v>318566</v>
      </c>
      <c r="E4064" s="29"/>
      <c r="F4064" s="39" t="s">
        <v>41</v>
      </c>
      <c r="G4064" s="39" t="s">
        <v>42</v>
      </c>
      <c r="H4064" s="39" t="s">
        <v>44</v>
      </c>
      <c r="I4064" s="40">
        <v>8138.6</v>
      </c>
      <c r="J4064" s="32">
        <f t="shared" si="189"/>
        <v>8138.6</v>
      </c>
      <c r="K4064" s="31">
        <v>0</v>
      </c>
      <c r="L4064" s="31">
        <v>0</v>
      </c>
      <c r="M4064" s="31">
        <v>0</v>
      </c>
      <c r="N4064" s="31">
        <v>0</v>
      </c>
      <c r="O4064" s="33">
        <f t="shared" si="190"/>
        <v>0</v>
      </c>
      <c r="P4064" s="34" t="str">
        <f t="shared" si="191"/>
        <v>1-30</v>
      </c>
      <c r="Q4064" s="35" t="str">
        <f>+VLOOKUP(B4064,'[2]PORTAFOLIO JAN17'!$B$7:$T$4941,19,FALSE)</f>
        <v>COSTA RICA</v>
      </c>
      <c r="R4064" s="31">
        <v>0</v>
      </c>
      <c r="S4064" s="31">
        <v>0</v>
      </c>
      <c r="T4064" s="31" t="s">
        <v>45</v>
      </c>
      <c r="U4064" s="41" t="s">
        <v>46</v>
      </c>
      <c r="V4064" s="42">
        <v>8138.6</v>
      </c>
      <c r="W4064" s="43">
        <v>8138.6</v>
      </c>
      <c r="X4064" s="38">
        <v>0</v>
      </c>
      <c r="Y4064" s="38">
        <v>0</v>
      </c>
      <c r="Z4064" s="38">
        <v>0</v>
      </c>
      <c r="AA4064" s="38">
        <v>0</v>
      </c>
      <c r="AB4064" s="38">
        <v>0</v>
      </c>
      <c r="AC4064" s="38">
        <v>0</v>
      </c>
      <c r="AD4064" s="38" t="s">
        <v>47</v>
      </c>
    </row>
    <row r="4065" spans="1:30" s="27" customFormat="1" ht="15" customHeight="1" x14ac:dyDescent="0.25">
      <c r="A4065" s="28" t="s">
        <v>39</v>
      </c>
      <c r="B4065" s="28" t="s">
        <v>4119</v>
      </c>
      <c r="C4065" s="85">
        <v>42767</v>
      </c>
      <c r="D4065" s="29">
        <f>+VLOOKUP(B4065,'[2]HG-Mexico by Contract'!$B$8:$G$4512,6,FALSE)</f>
        <v>318566</v>
      </c>
      <c r="E4065" s="29"/>
      <c r="F4065" s="28" t="s">
        <v>41</v>
      </c>
      <c r="G4065" s="28" t="s">
        <v>42</v>
      </c>
      <c r="H4065" s="28" t="s">
        <v>44</v>
      </c>
      <c r="I4065" s="31">
        <v>34589.11</v>
      </c>
      <c r="J4065" s="32">
        <f t="shared" si="189"/>
        <v>34589.11</v>
      </c>
      <c r="K4065" s="31">
        <v>0</v>
      </c>
      <c r="L4065" s="31">
        <v>0</v>
      </c>
      <c r="M4065" s="31">
        <v>0</v>
      </c>
      <c r="N4065" s="31">
        <v>0</v>
      </c>
      <c r="O4065" s="33">
        <f t="shared" si="190"/>
        <v>0</v>
      </c>
      <c r="P4065" s="34" t="str">
        <f t="shared" si="191"/>
        <v>1-30</v>
      </c>
      <c r="Q4065" s="35" t="str">
        <f>+VLOOKUP(B4065,'[2]PORTAFOLIO JAN17'!$B$7:$T$4941,19,FALSE)</f>
        <v>COSTA RICA</v>
      </c>
      <c r="R4065" s="31">
        <v>0</v>
      </c>
      <c r="S4065" s="31">
        <v>0</v>
      </c>
      <c r="T4065" s="31" t="s">
        <v>45</v>
      </c>
      <c r="U4065" s="36" t="s">
        <v>46</v>
      </c>
      <c r="V4065" s="37">
        <v>34589.11</v>
      </c>
      <c r="W4065" s="38">
        <v>34589.11</v>
      </c>
      <c r="X4065" s="38">
        <v>0</v>
      </c>
      <c r="Y4065" s="38">
        <v>0</v>
      </c>
      <c r="Z4065" s="38">
        <v>0</v>
      </c>
      <c r="AA4065" s="38">
        <v>0</v>
      </c>
      <c r="AB4065" s="38">
        <v>0</v>
      </c>
      <c r="AC4065" s="38">
        <v>0</v>
      </c>
      <c r="AD4065" s="38" t="s">
        <v>47</v>
      </c>
    </row>
    <row r="4066" spans="1:30" s="27" customFormat="1" ht="15" customHeight="1" x14ac:dyDescent="0.25">
      <c r="A4066" s="39" t="s">
        <v>39</v>
      </c>
      <c r="B4066" s="39" t="s">
        <v>4120</v>
      </c>
      <c r="C4066" s="86">
        <v>42767</v>
      </c>
      <c r="D4066" s="29">
        <f>+VLOOKUP(B4066,'[2]HG-Mexico by Contract'!$B$8:$G$4512,6,FALSE)</f>
        <v>320416</v>
      </c>
      <c r="E4066" s="29"/>
      <c r="F4066" s="39" t="s">
        <v>41</v>
      </c>
      <c r="G4066" s="39" t="s">
        <v>42</v>
      </c>
      <c r="H4066" s="39" t="s">
        <v>44</v>
      </c>
      <c r="I4066" s="40">
        <v>10468.290000000001</v>
      </c>
      <c r="J4066" s="32">
        <f t="shared" si="189"/>
        <v>10468.290000000001</v>
      </c>
      <c r="K4066" s="31">
        <v>0</v>
      </c>
      <c r="L4066" s="31">
        <v>0</v>
      </c>
      <c r="M4066" s="31">
        <v>0</v>
      </c>
      <c r="N4066" s="31">
        <v>0</v>
      </c>
      <c r="O4066" s="33">
        <f t="shared" si="190"/>
        <v>0</v>
      </c>
      <c r="P4066" s="34" t="str">
        <f t="shared" si="191"/>
        <v>1-30</v>
      </c>
      <c r="Q4066" s="35" t="str">
        <f>+VLOOKUP(B4066,'[2]PORTAFOLIO JAN17'!$B$7:$T$4941,19,FALSE)</f>
        <v>COSTA RICA</v>
      </c>
      <c r="R4066" s="31">
        <v>0</v>
      </c>
      <c r="S4066" s="31">
        <v>0</v>
      </c>
      <c r="T4066" s="31" t="s">
        <v>45</v>
      </c>
      <c r="U4066" s="41" t="s">
        <v>46</v>
      </c>
      <c r="V4066" s="42">
        <v>10468.290000000001</v>
      </c>
      <c r="W4066" s="43">
        <v>10468.290000000001</v>
      </c>
      <c r="X4066" s="38">
        <v>0</v>
      </c>
      <c r="Y4066" s="38">
        <v>0</v>
      </c>
      <c r="Z4066" s="38">
        <v>0</v>
      </c>
      <c r="AA4066" s="38">
        <v>0</v>
      </c>
      <c r="AB4066" s="38">
        <v>0</v>
      </c>
      <c r="AC4066" s="38">
        <v>0</v>
      </c>
      <c r="AD4066" s="38" t="s">
        <v>47</v>
      </c>
    </row>
    <row r="4067" spans="1:30" s="27" customFormat="1" ht="15" customHeight="1" x14ac:dyDescent="0.25">
      <c r="A4067" s="28" t="s">
        <v>39</v>
      </c>
      <c r="B4067" s="28" t="s">
        <v>4121</v>
      </c>
      <c r="C4067" s="85">
        <v>42767</v>
      </c>
      <c r="D4067" s="29">
        <f>+VLOOKUP(B4067,'[2]HG-Mexico by Contract'!$B$8:$G$4512,6,FALSE)</f>
        <v>314376</v>
      </c>
      <c r="E4067" s="29"/>
      <c r="F4067" s="28" t="s">
        <v>41</v>
      </c>
      <c r="G4067" s="28" t="s">
        <v>42</v>
      </c>
      <c r="H4067" s="28" t="s">
        <v>44</v>
      </c>
      <c r="I4067" s="31">
        <v>304382.39</v>
      </c>
      <c r="J4067" s="32">
        <f t="shared" si="189"/>
        <v>304382.39</v>
      </c>
      <c r="K4067" s="31">
        <v>0</v>
      </c>
      <c r="L4067" s="31">
        <v>0</v>
      </c>
      <c r="M4067" s="31">
        <v>0</v>
      </c>
      <c r="N4067" s="31">
        <v>0</v>
      </c>
      <c r="O4067" s="33">
        <f t="shared" si="190"/>
        <v>0</v>
      </c>
      <c r="P4067" s="34" t="str">
        <f t="shared" si="191"/>
        <v>1-30</v>
      </c>
      <c r="Q4067" s="35" t="str">
        <f>+VLOOKUP(B4067,'[2]PORTAFOLIO JAN17'!$B$7:$T$4941,19,FALSE)</f>
        <v>COSTA RICA</v>
      </c>
      <c r="R4067" s="31">
        <v>0</v>
      </c>
      <c r="S4067" s="31">
        <v>0</v>
      </c>
      <c r="T4067" s="31" t="s">
        <v>45</v>
      </c>
      <c r="U4067" s="36" t="s">
        <v>46</v>
      </c>
      <c r="V4067" s="37">
        <v>304382.39</v>
      </c>
      <c r="W4067" s="38">
        <v>304382.39</v>
      </c>
      <c r="X4067" s="38">
        <v>0</v>
      </c>
      <c r="Y4067" s="38">
        <v>0</v>
      </c>
      <c r="Z4067" s="38">
        <v>0</v>
      </c>
      <c r="AA4067" s="38">
        <v>0</v>
      </c>
      <c r="AB4067" s="38">
        <v>0</v>
      </c>
      <c r="AC4067" s="38">
        <v>0</v>
      </c>
      <c r="AD4067" s="38" t="s">
        <v>47</v>
      </c>
    </row>
    <row r="4068" spans="1:30" s="27" customFormat="1" ht="15" customHeight="1" x14ac:dyDescent="0.25">
      <c r="A4068" s="39" t="s">
        <v>39</v>
      </c>
      <c r="B4068" s="39" t="s">
        <v>4122</v>
      </c>
      <c r="C4068" s="86">
        <v>42767</v>
      </c>
      <c r="D4068" s="29">
        <f>+VLOOKUP(B4068,'[2]HG-Mexico by Contract'!$B$8:$G$4512,6,FALSE)</f>
        <v>314376</v>
      </c>
      <c r="E4068" s="29"/>
      <c r="F4068" s="39" t="s">
        <v>41</v>
      </c>
      <c r="G4068" s="39" t="s">
        <v>42</v>
      </c>
      <c r="H4068" s="39" t="s">
        <v>44</v>
      </c>
      <c r="I4068" s="40">
        <v>177436.23</v>
      </c>
      <c r="J4068" s="32">
        <f t="shared" si="189"/>
        <v>177436.23</v>
      </c>
      <c r="K4068" s="31">
        <v>0</v>
      </c>
      <c r="L4068" s="31">
        <v>0</v>
      </c>
      <c r="M4068" s="31">
        <v>0</v>
      </c>
      <c r="N4068" s="31">
        <v>0</v>
      </c>
      <c r="O4068" s="33">
        <f t="shared" si="190"/>
        <v>0</v>
      </c>
      <c r="P4068" s="34" t="str">
        <f t="shared" si="191"/>
        <v>1-30</v>
      </c>
      <c r="Q4068" s="35" t="str">
        <f>+VLOOKUP(B4068,'[2]PORTAFOLIO JAN17'!$B$7:$T$4941,19,FALSE)</f>
        <v>COSTA RICA</v>
      </c>
      <c r="R4068" s="31">
        <v>0</v>
      </c>
      <c r="S4068" s="31">
        <v>0</v>
      </c>
      <c r="T4068" s="31" t="s">
        <v>45</v>
      </c>
      <c r="U4068" s="41" t="s">
        <v>46</v>
      </c>
      <c r="V4068" s="42">
        <v>177436.23</v>
      </c>
      <c r="W4068" s="43">
        <v>177436.23</v>
      </c>
      <c r="X4068" s="38">
        <v>0</v>
      </c>
      <c r="Y4068" s="38">
        <v>0</v>
      </c>
      <c r="Z4068" s="38">
        <v>0</v>
      </c>
      <c r="AA4068" s="38">
        <v>0</v>
      </c>
      <c r="AB4068" s="38">
        <v>0</v>
      </c>
      <c r="AC4068" s="38">
        <v>0</v>
      </c>
      <c r="AD4068" s="38" t="s">
        <v>47</v>
      </c>
    </row>
    <row r="4069" spans="1:30" s="27" customFormat="1" ht="15" customHeight="1" x14ac:dyDescent="0.25">
      <c r="A4069" s="28" t="s">
        <v>39</v>
      </c>
      <c r="B4069" s="28" t="s">
        <v>4123</v>
      </c>
      <c r="C4069" s="85">
        <v>42767</v>
      </c>
      <c r="D4069" s="29">
        <f>+VLOOKUP(B4069,'[2]HG-Mexico by Contract'!$B$8:$G$4512,6,FALSE)</f>
        <v>309836</v>
      </c>
      <c r="E4069" s="29"/>
      <c r="F4069" s="28" t="s">
        <v>41</v>
      </c>
      <c r="G4069" s="28" t="s">
        <v>42</v>
      </c>
      <c r="H4069" s="28" t="s">
        <v>44</v>
      </c>
      <c r="I4069" s="31">
        <v>21881.53</v>
      </c>
      <c r="J4069" s="32">
        <f t="shared" si="189"/>
        <v>21881.53</v>
      </c>
      <c r="K4069" s="31">
        <v>0</v>
      </c>
      <c r="L4069" s="31">
        <v>0</v>
      </c>
      <c r="M4069" s="31">
        <v>0</v>
      </c>
      <c r="N4069" s="31">
        <v>0</v>
      </c>
      <c r="O4069" s="33">
        <f t="shared" si="190"/>
        <v>0</v>
      </c>
      <c r="P4069" s="34" t="str">
        <f t="shared" si="191"/>
        <v>1-30</v>
      </c>
      <c r="Q4069" s="35" t="str">
        <f>+VLOOKUP(B4069,'[2]PORTAFOLIO JAN17'!$B$7:$T$4941,19,FALSE)</f>
        <v>REPUBLICA DOMINICANA</v>
      </c>
      <c r="R4069" s="31">
        <v>0</v>
      </c>
      <c r="S4069" s="31">
        <v>0</v>
      </c>
      <c r="T4069" s="31" t="s">
        <v>45</v>
      </c>
      <c r="U4069" s="36" t="s">
        <v>46</v>
      </c>
      <c r="V4069" s="37">
        <v>21881.53</v>
      </c>
      <c r="W4069" s="38">
        <v>21881.53</v>
      </c>
      <c r="X4069" s="38">
        <v>0</v>
      </c>
      <c r="Y4069" s="38">
        <v>0</v>
      </c>
      <c r="Z4069" s="38">
        <v>0</v>
      </c>
      <c r="AA4069" s="38">
        <v>0</v>
      </c>
      <c r="AB4069" s="38">
        <v>0</v>
      </c>
      <c r="AC4069" s="38">
        <v>0</v>
      </c>
      <c r="AD4069" s="38" t="s">
        <v>47</v>
      </c>
    </row>
    <row r="4070" spans="1:30" s="27" customFormat="1" ht="15" customHeight="1" x14ac:dyDescent="0.25">
      <c r="A4070" s="39" t="s">
        <v>39</v>
      </c>
      <c r="B4070" s="39" t="s">
        <v>4124</v>
      </c>
      <c r="C4070" s="86">
        <v>42767</v>
      </c>
      <c r="D4070" s="29">
        <f>+VLOOKUP(B4070,'[2]HG-Mexico by Contract'!$B$8:$G$4512,6,FALSE)</f>
        <v>316291</v>
      </c>
      <c r="E4070" s="29"/>
      <c r="F4070" s="39" t="s">
        <v>41</v>
      </c>
      <c r="G4070" s="39" t="s">
        <v>42</v>
      </c>
      <c r="H4070" s="39" t="s">
        <v>44</v>
      </c>
      <c r="I4070" s="40">
        <v>14258.47</v>
      </c>
      <c r="J4070" s="32">
        <f t="shared" si="189"/>
        <v>14258.47</v>
      </c>
      <c r="K4070" s="31">
        <v>0</v>
      </c>
      <c r="L4070" s="31">
        <v>0</v>
      </c>
      <c r="M4070" s="31">
        <v>0</v>
      </c>
      <c r="N4070" s="31">
        <v>0</v>
      </c>
      <c r="O4070" s="33">
        <f t="shared" si="190"/>
        <v>0</v>
      </c>
      <c r="P4070" s="34" t="str">
        <f t="shared" si="191"/>
        <v>1-30</v>
      </c>
      <c r="Q4070" s="35" t="str">
        <f>+VLOOKUP(B4070,'[2]PORTAFOLIO JAN17'!$B$7:$T$4941,19,FALSE)</f>
        <v>MEXICO</v>
      </c>
      <c r="R4070" s="31">
        <v>0</v>
      </c>
      <c r="S4070" s="31">
        <v>0</v>
      </c>
      <c r="T4070" s="31" t="s">
        <v>45</v>
      </c>
      <c r="U4070" s="41" t="s">
        <v>46</v>
      </c>
      <c r="V4070" s="42">
        <v>14258.47</v>
      </c>
      <c r="W4070" s="43">
        <v>14258.47</v>
      </c>
      <c r="X4070" s="38">
        <v>0</v>
      </c>
      <c r="Y4070" s="38">
        <v>0</v>
      </c>
      <c r="Z4070" s="38">
        <v>0</v>
      </c>
      <c r="AA4070" s="38">
        <v>0</v>
      </c>
      <c r="AB4070" s="38">
        <v>0</v>
      </c>
      <c r="AC4070" s="38">
        <v>0</v>
      </c>
      <c r="AD4070" s="38" t="s">
        <v>47</v>
      </c>
    </row>
    <row r="4071" spans="1:30" s="27" customFormat="1" ht="15" customHeight="1" x14ac:dyDescent="0.25">
      <c r="A4071" s="28" t="s">
        <v>39</v>
      </c>
      <c r="B4071" s="28" t="s">
        <v>4125</v>
      </c>
      <c r="C4071" s="85">
        <v>42767</v>
      </c>
      <c r="D4071" s="29">
        <f>+VLOOKUP(B4071,'[2]HG-Mexico by Contract'!$B$8:$G$4512,6,FALSE)</f>
        <v>308882</v>
      </c>
      <c r="E4071" s="29"/>
      <c r="F4071" s="28" t="s">
        <v>41</v>
      </c>
      <c r="G4071" s="28" t="s">
        <v>42</v>
      </c>
      <c r="H4071" s="28" t="s">
        <v>63</v>
      </c>
      <c r="I4071" s="31">
        <v>203746.76</v>
      </c>
      <c r="J4071" s="32">
        <f t="shared" si="189"/>
        <v>10234.19975592781</v>
      </c>
      <c r="K4071" s="31">
        <v>0</v>
      </c>
      <c r="L4071" s="31">
        <v>203746.76</v>
      </c>
      <c r="M4071" s="31">
        <v>0</v>
      </c>
      <c r="N4071" s="31">
        <v>0</v>
      </c>
      <c r="O4071" s="33">
        <f t="shared" si="190"/>
        <v>203746.76</v>
      </c>
      <c r="P4071" s="34" t="str">
        <f t="shared" si="191"/>
        <v>61-90</v>
      </c>
      <c r="Q4071" s="35" t="str">
        <f>+VLOOKUP(B4071,'[2]PORTAFOLIO JAN17'!$B$7:$T$4941,19,FALSE)</f>
        <v>MEXICO</v>
      </c>
      <c r="R4071" s="31">
        <v>0</v>
      </c>
      <c r="S4071" s="31">
        <v>0</v>
      </c>
      <c r="T4071" s="31">
        <v>203746.76</v>
      </c>
      <c r="U4071" s="36" t="s">
        <v>64</v>
      </c>
      <c r="V4071" s="37">
        <v>10234.1997548</v>
      </c>
      <c r="W4071" s="38">
        <v>0</v>
      </c>
      <c r="X4071" s="38">
        <v>0</v>
      </c>
      <c r="Y4071" s="38">
        <v>10234.1997548</v>
      </c>
      <c r="Z4071" s="38">
        <v>0</v>
      </c>
      <c r="AA4071" s="38">
        <v>0</v>
      </c>
      <c r="AB4071" s="38">
        <v>0</v>
      </c>
      <c r="AC4071" s="38">
        <v>0</v>
      </c>
      <c r="AD4071" s="38">
        <v>10234.1997548</v>
      </c>
    </row>
    <row r="4072" spans="1:30" s="27" customFormat="1" ht="15" customHeight="1" x14ac:dyDescent="0.25">
      <c r="A4072" s="39" t="s">
        <v>39</v>
      </c>
      <c r="B4072" s="39" t="s">
        <v>4126</v>
      </c>
      <c r="C4072" s="86">
        <v>42767</v>
      </c>
      <c r="D4072" s="29">
        <f>+VLOOKUP(B4072,'[2]HG-Mexico by Contract'!$B$8:$G$4512,6,FALSE)</f>
        <v>355259</v>
      </c>
      <c r="E4072" s="29"/>
      <c r="F4072" s="39" t="s">
        <v>41</v>
      </c>
      <c r="G4072" s="39" t="s">
        <v>42</v>
      </c>
      <c r="H4072" s="39" t="s">
        <v>44</v>
      </c>
      <c r="I4072" s="40">
        <v>7960.77</v>
      </c>
      <c r="J4072" s="32">
        <f t="shared" si="189"/>
        <v>7960.77</v>
      </c>
      <c r="K4072" s="31">
        <v>0</v>
      </c>
      <c r="L4072" s="31">
        <v>0</v>
      </c>
      <c r="M4072" s="31">
        <v>0</v>
      </c>
      <c r="N4072" s="31">
        <v>0</v>
      </c>
      <c r="O4072" s="33">
        <f t="shared" si="190"/>
        <v>0</v>
      </c>
      <c r="P4072" s="34" t="str">
        <f t="shared" si="191"/>
        <v>1-30</v>
      </c>
      <c r="Q4072" s="35" t="str">
        <f>+VLOOKUP(B4072,'[2]PORTAFOLIO JAN17'!$B$7:$T$4941,19,FALSE)</f>
        <v>EL SALVADOR</v>
      </c>
      <c r="R4072" s="31">
        <v>0</v>
      </c>
      <c r="S4072" s="31">
        <v>0</v>
      </c>
      <c r="T4072" s="31" t="s">
        <v>45</v>
      </c>
      <c r="U4072" s="41" t="s">
        <v>46</v>
      </c>
      <c r="V4072" s="42">
        <v>7960.77</v>
      </c>
      <c r="W4072" s="43">
        <v>7960.77</v>
      </c>
      <c r="X4072" s="38">
        <v>0</v>
      </c>
      <c r="Y4072" s="38">
        <v>0</v>
      </c>
      <c r="Z4072" s="38">
        <v>0</v>
      </c>
      <c r="AA4072" s="38">
        <v>0</v>
      </c>
      <c r="AB4072" s="38">
        <v>0</v>
      </c>
      <c r="AC4072" s="38">
        <v>0</v>
      </c>
      <c r="AD4072" s="38" t="s">
        <v>47</v>
      </c>
    </row>
    <row r="4073" spans="1:30" s="27" customFormat="1" ht="15" customHeight="1" x14ac:dyDescent="0.25">
      <c r="A4073" s="28" t="s">
        <v>39</v>
      </c>
      <c r="B4073" s="28" t="s">
        <v>4127</v>
      </c>
      <c r="C4073" s="85">
        <v>42767</v>
      </c>
      <c r="D4073" s="29">
        <f>+VLOOKUP(B4073,'[2]HG-Mexico by Contract'!$B$8:$G$4512,6,FALSE)</f>
        <v>312268</v>
      </c>
      <c r="E4073" s="29"/>
      <c r="F4073" s="28" t="s">
        <v>41</v>
      </c>
      <c r="G4073" s="28" t="s">
        <v>42</v>
      </c>
      <c r="H4073" s="28" t="s">
        <v>44</v>
      </c>
      <c r="I4073" s="31">
        <v>16485.3</v>
      </c>
      <c r="J4073" s="32">
        <f t="shared" si="189"/>
        <v>16485.3</v>
      </c>
      <c r="K4073" s="31">
        <v>0</v>
      </c>
      <c r="L4073" s="31">
        <v>0</v>
      </c>
      <c r="M4073" s="31">
        <v>0</v>
      </c>
      <c r="N4073" s="31">
        <v>16485.3</v>
      </c>
      <c r="O4073" s="33">
        <f t="shared" si="190"/>
        <v>16485.3</v>
      </c>
      <c r="P4073" s="34" t="str">
        <f t="shared" si="191"/>
        <v>120+</v>
      </c>
      <c r="Q4073" s="35" t="str">
        <f>+VLOOKUP(B4073,'[2]PORTAFOLIO JAN17'!$B$7:$T$4941,19,FALSE)</f>
        <v>GUATEMALA</v>
      </c>
      <c r="R4073" s="31">
        <v>0</v>
      </c>
      <c r="S4073" s="31">
        <v>0</v>
      </c>
      <c r="T4073" s="31">
        <v>16485.3</v>
      </c>
      <c r="U4073" s="36" t="s">
        <v>46</v>
      </c>
      <c r="V4073" s="37">
        <v>16485.3</v>
      </c>
      <c r="W4073" s="38">
        <v>0</v>
      </c>
      <c r="X4073" s="38">
        <v>0</v>
      </c>
      <c r="Y4073" s="38">
        <v>0</v>
      </c>
      <c r="Z4073" s="38">
        <v>0</v>
      </c>
      <c r="AA4073" s="38">
        <v>16485.3</v>
      </c>
      <c r="AB4073" s="38">
        <v>0</v>
      </c>
      <c r="AC4073" s="38">
        <v>0</v>
      </c>
      <c r="AD4073" s="38">
        <v>16485.3</v>
      </c>
    </row>
    <row r="4074" spans="1:30" s="27" customFormat="1" ht="15" customHeight="1" x14ac:dyDescent="0.25">
      <c r="A4074" s="39" t="s">
        <v>39</v>
      </c>
      <c r="B4074" s="39" t="s">
        <v>4128</v>
      </c>
      <c r="C4074" s="86">
        <v>42767</v>
      </c>
      <c r="D4074" s="29">
        <f>+VLOOKUP(B4074,'[2]HG-Mexico by Contract'!$B$8:$G$4512,6,FALSE)</f>
        <v>320583</v>
      </c>
      <c r="E4074" s="29"/>
      <c r="F4074" s="39" t="s">
        <v>41</v>
      </c>
      <c r="G4074" s="39" t="s">
        <v>42</v>
      </c>
      <c r="H4074" s="39" t="s">
        <v>63</v>
      </c>
      <c r="I4074" s="40">
        <v>841595.67</v>
      </c>
      <c r="J4074" s="32">
        <f t="shared" si="189"/>
        <v>42273.350508758522</v>
      </c>
      <c r="K4074" s="31">
        <v>0</v>
      </c>
      <c r="L4074" s="31">
        <v>0</v>
      </c>
      <c r="M4074" s="31">
        <v>0</v>
      </c>
      <c r="N4074" s="31">
        <v>0</v>
      </c>
      <c r="O4074" s="33">
        <f t="shared" si="190"/>
        <v>0</v>
      </c>
      <c r="P4074" s="34" t="str">
        <f t="shared" si="191"/>
        <v>1-30</v>
      </c>
      <c r="Q4074" s="35" t="str">
        <f>+VLOOKUP(B4074,'[2]PORTAFOLIO JAN17'!$B$7:$T$4941,19,FALSE)</f>
        <v>MEXICO</v>
      </c>
      <c r="R4074" s="31">
        <v>0</v>
      </c>
      <c r="S4074" s="31">
        <v>0</v>
      </c>
      <c r="T4074" s="31" t="s">
        <v>45</v>
      </c>
      <c r="U4074" s="41" t="s">
        <v>64</v>
      </c>
      <c r="V4074" s="42">
        <v>42273.350504100003</v>
      </c>
      <c r="W4074" s="43">
        <v>42273.350504100003</v>
      </c>
      <c r="X4074" s="38">
        <v>0</v>
      </c>
      <c r="Y4074" s="38">
        <v>0</v>
      </c>
      <c r="Z4074" s="38">
        <v>0</v>
      </c>
      <c r="AA4074" s="38">
        <v>0</v>
      </c>
      <c r="AB4074" s="38">
        <v>0</v>
      </c>
      <c r="AC4074" s="38">
        <v>0</v>
      </c>
      <c r="AD4074" s="38" t="s">
        <v>47</v>
      </c>
    </row>
    <row r="4075" spans="1:30" s="27" customFormat="1" ht="15" customHeight="1" x14ac:dyDescent="0.25">
      <c r="A4075" s="28" t="s">
        <v>39</v>
      </c>
      <c r="B4075" s="28" t="s">
        <v>4129</v>
      </c>
      <c r="C4075" s="85">
        <v>42767</v>
      </c>
      <c r="D4075" s="29">
        <f>+VLOOKUP(B4075,'[2]HG-Mexico by Contract'!$B$8:$G$4512,6,FALSE)</f>
        <v>311337</v>
      </c>
      <c r="E4075" s="29"/>
      <c r="F4075" s="28" t="s">
        <v>62</v>
      </c>
      <c r="G4075" s="28" t="s">
        <v>42</v>
      </c>
      <c r="H4075" s="28" t="s">
        <v>44</v>
      </c>
      <c r="I4075" s="31">
        <v>534766.92000000004</v>
      </c>
      <c r="J4075" s="32">
        <f t="shared" si="189"/>
        <v>534766.92000000004</v>
      </c>
      <c r="K4075" s="31">
        <v>0</v>
      </c>
      <c r="L4075" s="31">
        <v>0</v>
      </c>
      <c r="M4075" s="31">
        <v>0</v>
      </c>
      <c r="N4075" s="31">
        <v>0</v>
      </c>
      <c r="O4075" s="33">
        <f t="shared" si="190"/>
        <v>0</v>
      </c>
      <c r="P4075" s="34" t="str">
        <f t="shared" si="191"/>
        <v>1-30</v>
      </c>
      <c r="Q4075" s="35" t="str">
        <f>+VLOOKUP(B4075,'[2]PORTAFOLIO JAN17'!$B$7:$T$4941,19,FALSE)</f>
        <v>SURINAME</v>
      </c>
      <c r="R4075" s="31">
        <v>0</v>
      </c>
      <c r="S4075" s="31">
        <v>0</v>
      </c>
      <c r="T4075" s="31" t="s">
        <v>45</v>
      </c>
      <c r="U4075" s="36" t="s">
        <v>46</v>
      </c>
      <c r="V4075" s="37">
        <v>534766.92000000004</v>
      </c>
      <c r="W4075" s="38">
        <v>534766.92000000004</v>
      </c>
      <c r="X4075" s="38">
        <v>0</v>
      </c>
      <c r="Y4075" s="38">
        <v>0</v>
      </c>
      <c r="Z4075" s="38">
        <v>0</v>
      </c>
      <c r="AA4075" s="38">
        <v>0</v>
      </c>
      <c r="AB4075" s="38">
        <v>0</v>
      </c>
      <c r="AC4075" s="38">
        <v>0</v>
      </c>
      <c r="AD4075" s="38" t="s">
        <v>47</v>
      </c>
    </row>
    <row r="4076" spans="1:30" s="27" customFormat="1" ht="15" customHeight="1" x14ac:dyDescent="0.25">
      <c r="A4076" s="39" t="s">
        <v>39</v>
      </c>
      <c r="B4076" s="39" t="s">
        <v>4130</v>
      </c>
      <c r="C4076" s="86">
        <v>42767</v>
      </c>
      <c r="D4076" s="29">
        <f>+VLOOKUP(B4076,'[2]HG-Mexico by Contract'!$B$8:$G$4512,6,FALSE)</f>
        <v>312381</v>
      </c>
      <c r="E4076" s="29"/>
      <c r="F4076" s="39" t="s">
        <v>41</v>
      </c>
      <c r="G4076" s="39" t="s">
        <v>42</v>
      </c>
      <c r="H4076" s="39" t="s">
        <v>44</v>
      </c>
      <c r="I4076" s="40">
        <v>17577.04</v>
      </c>
      <c r="J4076" s="32">
        <f t="shared" si="189"/>
        <v>17577.04</v>
      </c>
      <c r="K4076" s="31">
        <v>0</v>
      </c>
      <c r="L4076" s="31">
        <v>0</v>
      </c>
      <c r="M4076" s="31">
        <v>0</v>
      </c>
      <c r="N4076" s="31">
        <v>0</v>
      </c>
      <c r="O4076" s="33">
        <f t="shared" si="190"/>
        <v>0</v>
      </c>
      <c r="P4076" s="34" t="str">
        <f t="shared" si="191"/>
        <v>1-30</v>
      </c>
      <c r="Q4076" s="35" t="str">
        <f>+VLOOKUP(B4076,'[2]PORTAFOLIO JAN17'!$B$7:$T$4941,19,FALSE)</f>
        <v>EL SALVADOR</v>
      </c>
      <c r="R4076" s="31">
        <v>0</v>
      </c>
      <c r="S4076" s="31">
        <v>0</v>
      </c>
      <c r="T4076" s="31" t="s">
        <v>45</v>
      </c>
      <c r="U4076" s="41" t="s">
        <v>46</v>
      </c>
      <c r="V4076" s="42">
        <v>17577.04</v>
      </c>
      <c r="W4076" s="43">
        <v>17577.04</v>
      </c>
      <c r="X4076" s="38">
        <v>0</v>
      </c>
      <c r="Y4076" s="38">
        <v>0</v>
      </c>
      <c r="Z4076" s="38">
        <v>0</v>
      </c>
      <c r="AA4076" s="38">
        <v>0</v>
      </c>
      <c r="AB4076" s="38">
        <v>0</v>
      </c>
      <c r="AC4076" s="38">
        <v>0</v>
      </c>
      <c r="AD4076" s="38" t="s">
        <v>47</v>
      </c>
    </row>
    <row r="4077" spans="1:30" s="27" customFormat="1" ht="15" customHeight="1" x14ac:dyDescent="0.25">
      <c r="A4077" s="28" t="s">
        <v>39</v>
      </c>
      <c r="B4077" s="28" t="s">
        <v>4131</v>
      </c>
      <c r="C4077" s="85">
        <v>42767</v>
      </c>
      <c r="D4077" s="29">
        <f>+VLOOKUP(B4077,'[2]HG-Mexico by Contract'!$B$8:$G$4512,6,FALSE)</f>
        <v>316522</v>
      </c>
      <c r="E4077" s="29"/>
      <c r="F4077" s="28" t="s">
        <v>41</v>
      </c>
      <c r="G4077" s="28" t="s">
        <v>42</v>
      </c>
      <c r="H4077" s="28" t="s">
        <v>63</v>
      </c>
      <c r="I4077" s="31">
        <v>539897.34</v>
      </c>
      <c r="J4077" s="32">
        <f t="shared" si="189"/>
        <v>27119.043391188516</v>
      </c>
      <c r="K4077" s="31">
        <v>0</v>
      </c>
      <c r="L4077" s="31">
        <v>0</v>
      </c>
      <c r="M4077" s="31">
        <v>0</v>
      </c>
      <c r="N4077" s="31">
        <v>0</v>
      </c>
      <c r="O4077" s="33">
        <f t="shared" si="190"/>
        <v>0</v>
      </c>
      <c r="P4077" s="34" t="str">
        <f t="shared" si="191"/>
        <v>1-30</v>
      </c>
      <c r="Q4077" s="35" t="str">
        <f>+VLOOKUP(B4077,'[2]PORTAFOLIO JAN17'!$B$7:$T$4941,19,FALSE)</f>
        <v>MEXICO</v>
      </c>
      <c r="R4077" s="31">
        <v>0</v>
      </c>
      <c r="S4077" s="31">
        <v>0</v>
      </c>
      <c r="T4077" s="31" t="s">
        <v>45</v>
      </c>
      <c r="U4077" s="36" t="s">
        <v>64</v>
      </c>
      <c r="V4077" s="37">
        <v>27119.0433882</v>
      </c>
      <c r="W4077" s="38">
        <v>27119.0433882</v>
      </c>
      <c r="X4077" s="38">
        <v>0</v>
      </c>
      <c r="Y4077" s="38">
        <v>0</v>
      </c>
      <c r="Z4077" s="38">
        <v>0</v>
      </c>
      <c r="AA4077" s="38">
        <v>0</v>
      </c>
      <c r="AB4077" s="38">
        <v>0</v>
      </c>
      <c r="AC4077" s="38">
        <v>0</v>
      </c>
      <c r="AD4077" s="38" t="s">
        <v>47</v>
      </c>
    </row>
    <row r="4078" spans="1:30" s="27" customFormat="1" ht="15" customHeight="1" x14ac:dyDescent="0.25">
      <c r="A4078" s="39" t="s">
        <v>39</v>
      </c>
      <c r="B4078" s="39" t="s">
        <v>4132</v>
      </c>
      <c r="C4078" s="86">
        <v>42767</v>
      </c>
      <c r="D4078" s="29">
        <f>+VLOOKUP(B4078,'[2]HG-Mexico by Contract'!$B$8:$G$4512,6,FALSE)</f>
        <v>318470</v>
      </c>
      <c r="E4078" s="29"/>
      <c r="F4078" s="39" t="s">
        <v>41</v>
      </c>
      <c r="G4078" s="39" t="s">
        <v>42</v>
      </c>
      <c r="H4078" s="39" t="s">
        <v>44</v>
      </c>
      <c r="I4078" s="40">
        <v>3248.71</v>
      </c>
      <c r="J4078" s="32">
        <f t="shared" si="189"/>
        <v>3248.71</v>
      </c>
      <c r="K4078" s="31">
        <v>0</v>
      </c>
      <c r="L4078" s="31">
        <v>0</v>
      </c>
      <c r="M4078" s="31">
        <v>0</v>
      </c>
      <c r="N4078" s="31">
        <v>0</v>
      </c>
      <c r="O4078" s="33">
        <f t="shared" si="190"/>
        <v>0</v>
      </c>
      <c r="P4078" s="34" t="str">
        <f t="shared" si="191"/>
        <v>1-30</v>
      </c>
      <c r="Q4078" s="35" t="str">
        <f>+VLOOKUP(B4078,'[2]PORTAFOLIO JAN17'!$B$7:$T$4941,19,FALSE)</f>
        <v>EL SALVADOR</v>
      </c>
      <c r="R4078" s="31">
        <v>0</v>
      </c>
      <c r="S4078" s="31">
        <v>0</v>
      </c>
      <c r="T4078" s="31" t="s">
        <v>45</v>
      </c>
      <c r="U4078" s="41" t="s">
        <v>46</v>
      </c>
      <c r="V4078" s="42">
        <v>3248.71</v>
      </c>
      <c r="W4078" s="43">
        <v>3248.71</v>
      </c>
      <c r="X4078" s="38">
        <v>0</v>
      </c>
      <c r="Y4078" s="38">
        <v>0</v>
      </c>
      <c r="Z4078" s="38">
        <v>0</v>
      </c>
      <c r="AA4078" s="38">
        <v>0</v>
      </c>
      <c r="AB4078" s="38">
        <v>0</v>
      </c>
      <c r="AC4078" s="38">
        <v>0</v>
      </c>
      <c r="AD4078" s="38" t="s">
        <v>47</v>
      </c>
    </row>
    <row r="4079" spans="1:30" s="27" customFormat="1" ht="15" customHeight="1" x14ac:dyDescent="0.25">
      <c r="A4079" s="28" t="s">
        <v>39</v>
      </c>
      <c r="B4079" s="28" t="s">
        <v>4133</v>
      </c>
      <c r="C4079" s="85">
        <v>42767</v>
      </c>
      <c r="D4079" s="29">
        <f>+VLOOKUP(B4079,'[2]HG-Mexico by Contract'!$B$8:$G$4512,6,FALSE)</f>
        <v>309785</v>
      </c>
      <c r="E4079" s="29"/>
      <c r="F4079" s="28" t="s">
        <v>41</v>
      </c>
      <c r="G4079" s="28" t="s">
        <v>42</v>
      </c>
      <c r="H4079" s="28" t="s">
        <v>44</v>
      </c>
      <c r="I4079" s="31">
        <v>144932.18</v>
      </c>
      <c r="J4079" s="32">
        <f t="shared" si="189"/>
        <v>144932.18</v>
      </c>
      <c r="K4079" s="31">
        <v>0</v>
      </c>
      <c r="L4079" s="31">
        <v>0</v>
      </c>
      <c r="M4079" s="31">
        <v>0</v>
      </c>
      <c r="N4079" s="31">
        <v>0</v>
      </c>
      <c r="O4079" s="33">
        <f t="shared" si="190"/>
        <v>0</v>
      </c>
      <c r="P4079" s="34" t="str">
        <f t="shared" si="191"/>
        <v>1-30</v>
      </c>
      <c r="Q4079" s="35" t="str">
        <f>+VLOOKUP(B4079,'[2]PORTAFOLIO JAN17'!$B$7:$T$4941,19,FALSE)</f>
        <v>REPUBLICA DOMINICANA</v>
      </c>
      <c r="R4079" s="31">
        <v>0</v>
      </c>
      <c r="S4079" s="31">
        <v>0</v>
      </c>
      <c r="T4079" s="31" t="s">
        <v>45</v>
      </c>
      <c r="U4079" s="36" t="s">
        <v>46</v>
      </c>
      <c r="V4079" s="37">
        <v>144932.18</v>
      </c>
      <c r="W4079" s="38">
        <v>144932.18</v>
      </c>
      <c r="X4079" s="38">
        <v>0</v>
      </c>
      <c r="Y4079" s="38">
        <v>0</v>
      </c>
      <c r="Z4079" s="38">
        <v>0</v>
      </c>
      <c r="AA4079" s="38">
        <v>0</v>
      </c>
      <c r="AB4079" s="38">
        <v>0</v>
      </c>
      <c r="AC4079" s="38">
        <v>0</v>
      </c>
      <c r="AD4079" s="38" t="s">
        <v>47</v>
      </c>
    </row>
    <row r="4080" spans="1:30" s="27" customFormat="1" ht="15" customHeight="1" x14ac:dyDescent="0.25">
      <c r="A4080" s="39" t="s">
        <v>39</v>
      </c>
      <c r="B4080" s="39" t="s">
        <v>4134</v>
      </c>
      <c r="C4080" s="86">
        <v>42767</v>
      </c>
      <c r="D4080" s="29">
        <f>+VLOOKUP(B4080,'[2]HG-Mexico by Contract'!$B$8:$G$4512,6,FALSE)</f>
        <v>317605</v>
      </c>
      <c r="E4080" s="29"/>
      <c r="F4080" s="39" t="s">
        <v>41</v>
      </c>
      <c r="G4080" s="39" t="s">
        <v>42</v>
      </c>
      <c r="H4080" s="39" t="s">
        <v>44</v>
      </c>
      <c r="I4080" s="40">
        <v>12521.74</v>
      </c>
      <c r="J4080" s="32">
        <f t="shared" si="189"/>
        <v>12521.74</v>
      </c>
      <c r="K4080" s="31">
        <v>12521.74</v>
      </c>
      <c r="L4080" s="31">
        <v>0</v>
      </c>
      <c r="M4080" s="31">
        <v>0</v>
      </c>
      <c r="N4080" s="31">
        <v>0</v>
      </c>
      <c r="O4080" s="33">
        <f t="shared" si="190"/>
        <v>12521.74</v>
      </c>
      <c r="P4080" s="34" t="str">
        <f t="shared" si="191"/>
        <v>31-60</v>
      </c>
      <c r="Q4080" s="35" t="str">
        <f>+VLOOKUP(B4080,'[2]PORTAFOLIO JAN17'!$B$7:$T$4941,19,FALSE)</f>
        <v>COSTA RICA</v>
      </c>
      <c r="R4080" s="31">
        <v>0</v>
      </c>
      <c r="S4080" s="31">
        <v>0</v>
      </c>
      <c r="T4080" s="31" t="s">
        <v>45</v>
      </c>
      <c r="U4080" s="41" t="s">
        <v>46</v>
      </c>
      <c r="V4080" s="42">
        <v>12521.74</v>
      </c>
      <c r="W4080" s="43">
        <v>0</v>
      </c>
      <c r="X4080" s="38">
        <v>12521.74</v>
      </c>
      <c r="Y4080" s="38">
        <v>0</v>
      </c>
      <c r="Z4080" s="38">
        <v>0</v>
      </c>
      <c r="AA4080" s="38">
        <v>0</v>
      </c>
      <c r="AB4080" s="38">
        <v>0</v>
      </c>
      <c r="AC4080" s="38">
        <v>0</v>
      </c>
      <c r="AD4080" s="38" t="s">
        <v>47</v>
      </c>
    </row>
    <row r="4081" spans="1:30" s="27" customFormat="1" ht="15" customHeight="1" x14ac:dyDescent="0.25">
      <c r="A4081" s="28" t="s">
        <v>39</v>
      </c>
      <c r="B4081" s="28" t="s">
        <v>4135</v>
      </c>
      <c r="C4081" s="85">
        <v>42767</v>
      </c>
      <c r="D4081" s="29">
        <f>+VLOOKUP(B4081,'[2]HG-Mexico by Contract'!$B$8:$G$4512,6,FALSE)</f>
        <v>319404</v>
      </c>
      <c r="E4081" s="29"/>
      <c r="F4081" s="28" t="s">
        <v>41</v>
      </c>
      <c r="G4081" s="28" t="s">
        <v>42</v>
      </c>
      <c r="H4081" s="28" t="s">
        <v>63</v>
      </c>
      <c r="I4081" s="31">
        <v>949127.45</v>
      </c>
      <c r="J4081" s="32">
        <f t="shared" si="189"/>
        <v>47674.671818753748</v>
      </c>
      <c r="K4081" s="31">
        <v>0</v>
      </c>
      <c r="L4081" s="31">
        <v>0</v>
      </c>
      <c r="M4081" s="31">
        <v>0</v>
      </c>
      <c r="N4081" s="31">
        <v>949127.45</v>
      </c>
      <c r="O4081" s="33">
        <f t="shared" si="190"/>
        <v>949127.45</v>
      </c>
      <c r="P4081" s="34" t="str">
        <f t="shared" si="191"/>
        <v>120+</v>
      </c>
      <c r="Q4081" s="35" t="str">
        <f>+VLOOKUP(B4081,'[2]PORTAFOLIO JAN17'!$B$7:$T$4941,19,FALSE)</f>
        <v>MEXICO</v>
      </c>
      <c r="R4081" s="31">
        <v>0</v>
      </c>
      <c r="S4081" s="31">
        <v>0</v>
      </c>
      <c r="T4081" s="31">
        <v>949127.45</v>
      </c>
      <c r="U4081" s="36" t="s">
        <v>64</v>
      </c>
      <c r="V4081" s="37">
        <v>47674.671813499997</v>
      </c>
      <c r="W4081" s="38">
        <v>0</v>
      </c>
      <c r="X4081" s="38">
        <v>0</v>
      </c>
      <c r="Y4081" s="38">
        <v>0</v>
      </c>
      <c r="Z4081" s="38">
        <v>0</v>
      </c>
      <c r="AA4081" s="38">
        <v>47674.671813499997</v>
      </c>
      <c r="AB4081" s="38">
        <v>0</v>
      </c>
      <c r="AC4081" s="38">
        <v>0</v>
      </c>
      <c r="AD4081" s="38">
        <v>47674.671813499997</v>
      </c>
    </row>
    <row r="4082" spans="1:30" s="27" customFormat="1" ht="15" customHeight="1" x14ac:dyDescent="0.25">
      <c r="A4082" s="39" t="s">
        <v>39</v>
      </c>
      <c r="B4082" s="39" t="s">
        <v>4136</v>
      </c>
      <c r="C4082" s="86">
        <v>42767</v>
      </c>
      <c r="D4082" s="29">
        <f>+VLOOKUP(B4082,'[2]HG-Mexico by Contract'!$B$8:$G$4512,6,FALSE)</f>
        <v>318243</v>
      </c>
      <c r="E4082" s="29"/>
      <c r="F4082" s="39" t="s">
        <v>41</v>
      </c>
      <c r="G4082" s="39" t="s">
        <v>42</v>
      </c>
      <c r="H4082" s="39" t="s">
        <v>63</v>
      </c>
      <c r="I4082" s="40">
        <v>162972.47</v>
      </c>
      <c r="J4082" s="32">
        <f t="shared" si="189"/>
        <v>8186.107169002109</v>
      </c>
      <c r="K4082" s="31">
        <v>0</v>
      </c>
      <c r="L4082" s="31">
        <v>0</v>
      </c>
      <c r="M4082" s="31">
        <v>0</v>
      </c>
      <c r="N4082" s="31">
        <v>162972.47</v>
      </c>
      <c r="O4082" s="33">
        <f t="shared" si="190"/>
        <v>162972.47</v>
      </c>
      <c r="P4082" s="34" t="str">
        <f t="shared" si="191"/>
        <v>120+</v>
      </c>
      <c r="Q4082" s="35" t="str">
        <f>+VLOOKUP(B4082,'[2]PORTAFOLIO JAN17'!$B$7:$T$4941,19,FALSE)</f>
        <v>MEXICO</v>
      </c>
      <c r="R4082" s="31">
        <v>0</v>
      </c>
      <c r="S4082" s="31">
        <v>0</v>
      </c>
      <c r="T4082" s="31">
        <v>162972.47</v>
      </c>
      <c r="U4082" s="41" t="s">
        <v>64</v>
      </c>
      <c r="V4082" s="42">
        <v>8186.1071681000003</v>
      </c>
      <c r="W4082" s="43">
        <v>0</v>
      </c>
      <c r="X4082" s="38">
        <v>0</v>
      </c>
      <c r="Y4082" s="38">
        <v>0</v>
      </c>
      <c r="Z4082" s="38">
        <v>0</v>
      </c>
      <c r="AA4082" s="38">
        <v>8186.1071681000003</v>
      </c>
      <c r="AB4082" s="38">
        <v>0</v>
      </c>
      <c r="AC4082" s="38">
        <v>0</v>
      </c>
      <c r="AD4082" s="38">
        <v>8186.1071681000003</v>
      </c>
    </row>
    <row r="4083" spans="1:30" s="27" customFormat="1" ht="15" customHeight="1" x14ac:dyDescent="0.25">
      <c r="A4083" s="28" t="s">
        <v>39</v>
      </c>
      <c r="B4083" s="28" t="s">
        <v>4137</v>
      </c>
      <c r="C4083" s="85">
        <v>42767</v>
      </c>
      <c r="D4083" s="29">
        <f>+VLOOKUP(B4083,'[2]HG-Mexico by Contract'!$B$8:$G$4512,6,FALSE)</f>
        <v>308530</v>
      </c>
      <c r="E4083" s="29"/>
      <c r="F4083" s="28" t="s">
        <v>41</v>
      </c>
      <c r="G4083" s="28" t="s">
        <v>42</v>
      </c>
      <c r="H4083" s="28" t="s">
        <v>63</v>
      </c>
      <c r="I4083" s="31">
        <v>268014.03000000003</v>
      </c>
      <c r="J4083" s="32">
        <f t="shared" si="189"/>
        <v>13462.344728383552</v>
      </c>
      <c r="K4083" s="31">
        <v>0</v>
      </c>
      <c r="L4083" s="31">
        <v>0</v>
      </c>
      <c r="M4083" s="31">
        <v>0</v>
      </c>
      <c r="N4083" s="31">
        <v>268014.03000000003</v>
      </c>
      <c r="O4083" s="33">
        <f t="shared" si="190"/>
        <v>268014.03000000003</v>
      </c>
      <c r="P4083" s="34" t="str">
        <f t="shared" si="191"/>
        <v>120+</v>
      </c>
      <c r="Q4083" s="35" t="str">
        <f>+VLOOKUP(B4083,'[2]PORTAFOLIO JAN17'!$B$7:$T$4941,19,FALSE)</f>
        <v>MEXICO</v>
      </c>
      <c r="R4083" s="31">
        <v>0</v>
      </c>
      <c r="S4083" s="31">
        <v>0</v>
      </c>
      <c r="T4083" s="31">
        <v>268014.03000000003</v>
      </c>
      <c r="U4083" s="36" t="s">
        <v>64</v>
      </c>
      <c r="V4083" s="37">
        <v>13462.344726900001</v>
      </c>
      <c r="W4083" s="38">
        <v>0</v>
      </c>
      <c r="X4083" s="38">
        <v>0</v>
      </c>
      <c r="Y4083" s="38">
        <v>0</v>
      </c>
      <c r="Z4083" s="38">
        <v>0</v>
      </c>
      <c r="AA4083" s="38">
        <v>13462.344726900001</v>
      </c>
      <c r="AB4083" s="38">
        <v>0</v>
      </c>
      <c r="AC4083" s="38">
        <v>0</v>
      </c>
      <c r="AD4083" s="38">
        <v>13462.344726900001</v>
      </c>
    </row>
    <row r="4084" spans="1:30" s="27" customFormat="1" ht="15" customHeight="1" x14ac:dyDescent="0.25">
      <c r="A4084" s="39" t="s">
        <v>39</v>
      </c>
      <c r="B4084" s="39" t="s">
        <v>4138</v>
      </c>
      <c r="C4084" s="86">
        <v>42767</v>
      </c>
      <c r="D4084" s="29">
        <f>+VLOOKUP(B4084,'[2]HG-Mexico by Contract'!$B$8:$G$4512,6,FALSE)</f>
        <v>309047</v>
      </c>
      <c r="E4084" s="29"/>
      <c r="F4084" s="39" t="s">
        <v>41</v>
      </c>
      <c r="G4084" s="39" t="s">
        <v>42</v>
      </c>
      <c r="H4084" s="39" t="s">
        <v>63</v>
      </c>
      <c r="I4084" s="40">
        <v>183622.96</v>
      </c>
      <c r="J4084" s="32">
        <f t="shared" si="189"/>
        <v>9223.3812818164151</v>
      </c>
      <c r="K4084" s="31">
        <v>0</v>
      </c>
      <c r="L4084" s="31">
        <v>0</v>
      </c>
      <c r="M4084" s="31">
        <v>0</v>
      </c>
      <c r="N4084" s="31">
        <v>0</v>
      </c>
      <c r="O4084" s="33">
        <f t="shared" si="190"/>
        <v>0</v>
      </c>
      <c r="P4084" s="34" t="str">
        <f t="shared" si="191"/>
        <v>1-30</v>
      </c>
      <c r="Q4084" s="35" t="str">
        <f>+VLOOKUP(B4084,'[2]PORTAFOLIO JAN17'!$B$7:$T$4941,19,FALSE)</f>
        <v>MEXICO</v>
      </c>
      <c r="R4084" s="31">
        <v>0</v>
      </c>
      <c r="S4084" s="31">
        <v>0</v>
      </c>
      <c r="T4084" s="31" t="s">
        <v>45</v>
      </c>
      <c r="U4084" s="41" t="s">
        <v>64</v>
      </c>
      <c r="V4084" s="42">
        <v>9223.3812808000002</v>
      </c>
      <c r="W4084" s="43">
        <v>9223.3812808000002</v>
      </c>
      <c r="X4084" s="38">
        <v>0</v>
      </c>
      <c r="Y4084" s="38">
        <v>0</v>
      </c>
      <c r="Z4084" s="38">
        <v>0</v>
      </c>
      <c r="AA4084" s="38">
        <v>0</v>
      </c>
      <c r="AB4084" s="38">
        <v>0</v>
      </c>
      <c r="AC4084" s="38">
        <v>0</v>
      </c>
      <c r="AD4084" s="38" t="s">
        <v>47</v>
      </c>
    </row>
    <row r="4085" spans="1:30" s="27" customFormat="1" ht="15" customHeight="1" x14ac:dyDescent="0.25">
      <c r="A4085" s="28" t="s">
        <v>39</v>
      </c>
      <c r="B4085" s="28" t="s">
        <v>4139</v>
      </c>
      <c r="C4085" s="85">
        <v>42767</v>
      </c>
      <c r="D4085" s="29">
        <f>+VLOOKUP(B4085,'[2]HG-Mexico by Contract'!$B$8:$G$4512,6,FALSE)</f>
        <v>308530</v>
      </c>
      <c r="E4085" s="29"/>
      <c r="F4085" s="28" t="s">
        <v>41</v>
      </c>
      <c r="G4085" s="28" t="s">
        <v>42</v>
      </c>
      <c r="H4085" s="28" t="s">
        <v>63</v>
      </c>
      <c r="I4085" s="31">
        <v>683773.87</v>
      </c>
      <c r="J4085" s="32">
        <f t="shared" si="189"/>
        <v>34345.961493884926</v>
      </c>
      <c r="K4085" s="31">
        <v>0</v>
      </c>
      <c r="L4085" s="31">
        <v>0</v>
      </c>
      <c r="M4085" s="31">
        <v>0</v>
      </c>
      <c r="N4085" s="31">
        <v>683773.87</v>
      </c>
      <c r="O4085" s="33">
        <f t="shared" si="190"/>
        <v>683773.87</v>
      </c>
      <c r="P4085" s="34" t="str">
        <f t="shared" si="191"/>
        <v>120+</v>
      </c>
      <c r="Q4085" s="35" t="str">
        <f>+VLOOKUP(B4085,'[2]PORTAFOLIO JAN17'!$B$7:$T$4941,19,FALSE)</f>
        <v>MEXICO</v>
      </c>
      <c r="R4085" s="31">
        <v>0</v>
      </c>
      <c r="S4085" s="31">
        <v>0</v>
      </c>
      <c r="T4085" s="31">
        <v>683773.87</v>
      </c>
      <c r="U4085" s="36" t="s">
        <v>64</v>
      </c>
      <c r="V4085" s="37">
        <v>34345.961490100002</v>
      </c>
      <c r="W4085" s="38">
        <v>0</v>
      </c>
      <c r="X4085" s="38">
        <v>0</v>
      </c>
      <c r="Y4085" s="38">
        <v>0</v>
      </c>
      <c r="Z4085" s="38">
        <v>0</v>
      </c>
      <c r="AA4085" s="38">
        <v>34345.961490100002</v>
      </c>
      <c r="AB4085" s="38">
        <v>0</v>
      </c>
      <c r="AC4085" s="38">
        <v>0</v>
      </c>
      <c r="AD4085" s="38">
        <v>34345.961490100002</v>
      </c>
    </row>
    <row r="4086" spans="1:30" s="27" customFormat="1" ht="15" customHeight="1" x14ac:dyDescent="0.25">
      <c r="A4086" s="39" t="s">
        <v>39</v>
      </c>
      <c r="B4086" s="39" t="s">
        <v>4140</v>
      </c>
      <c r="C4086" s="86">
        <v>42767</v>
      </c>
      <c r="D4086" s="29">
        <f>+VLOOKUP(B4086,'[2]HG-Mexico by Contract'!$B$8:$G$4512,6,FALSE)</f>
        <v>311297</v>
      </c>
      <c r="E4086" s="29"/>
      <c r="F4086" s="39" t="s">
        <v>41</v>
      </c>
      <c r="G4086" s="39" t="s">
        <v>42</v>
      </c>
      <c r="H4086" s="39" t="s">
        <v>44</v>
      </c>
      <c r="I4086" s="40">
        <v>7270.36</v>
      </c>
      <c r="J4086" s="32">
        <f t="shared" si="189"/>
        <v>7270.36</v>
      </c>
      <c r="K4086" s="31">
        <v>0</v>
      </c>
      <c r="L4086" s="31">
        <v>0</v>
      </c>
      <c r="M4086" s="31">
        <v>0</v>
      </c>
      <c r="N4086" s="31">
        <v>0</v>
      </c>
      <c r="O4086" s="33">
        <f t="shared" si="190"/>
        <v>0</v>
      </c>
      <c r="P4086" s="34" t="str">
        <f t="shared" si="191"/>
        <v>1-30</v>
      </c>
      <c r="Q4086" s="35" t="str">
        <f>+VLOOKUP(B4086,'[2]PORTAFOLIO JAN17'!$B$7:$T$4941,19,FALSE)</f>
        <v>COSTA RICA</v>
      </c>
      <c r="R4086" s="31">
        <v>0</v>
      </c>
      <c r="S4086" s="31">
        <v>0</v>
      </c>
      <c r="T4086" s="31" t="s">
        <v>45</v>
      </c>
      <c r="U4086" s="41" t="s">
        <v>46</v>
      </c>
      <c r="V4086" s="42">
        <v>7270.36</v>
      </c>
      <c r="W4086" s="43">
        <v>7270.36</v>
      </c>
      <c r="X4086" s="38">
        <v>0</v>
      </c>
      <c r="Y4086" s="38">
        <v>0</v>
      </c>
      <c r="Z4086" s="38">
        <v>0</v>
      </c>
      <c r="AA4086" s="38">
        <v>0</v>
      </c>
      <c r="AB4086" s="38">
        <v>0</v>
      </c>
      <c r="AC4086" s="38">
        <v>0</v>
      </c>
      <c r="AD4086" s="38" t="s">
        <v>47</v>
      </c>
    </row>
    <row r="4087" spans="1:30" s="27" customFormat="1" ht="15" customHeight="1" x14ac:dyDescent="0.25">
      <c r="A4087" s="28" t="s">
        <v>39</v>
      </c>
      <c r="B4087" s="28" t="s">
        <v>4141</v>
      </c>
      <c r="C4087" s="85">
        <v>42767</v>
      </c>
      <c r="D4087" s="29">
        <f>+VLOOKUP(B4087,'[2]HG-Mexico by Contract'!$B$8:$G$4512,6,FALSE)</f>
        <v>308530</v>
      </c>
      <c r="E4087" s="29"/>
      <c r="F4087" s="28" t="s">
        <v>41</v>
      </c>
      <c r="G4087" s="28" t="s">
        <v>42</v>
      </c>
      <c r="H4087" s="28" t="s">
        <v>63</v>
      </c>
      <c r="I4087" s="31">
        <v>357786.38</v>
      </c>
      <c r="J4087" s="32">
        <f t="shared" si="189"/>
        <v>17971.609869380471</v>
      </c>
      <c r="K4087" s="31">
        <v>0</v>
      </c>
      <c r="L4087" s="31">
        <v>0</v>
      </c>
      <c r="M4087" s="31">
        <v>0</v>
      </c>
      <c r="N4087" s="31">
        <v>357786.38</v>
      </c>
      <c r="O4087" s="33">
        <f t="shared" si="190"/>
        <v>357786.38</v>
      </c>
      <c r="P4087" s="34" t="str">
        <f t="shared" si="191"/>
        <v>120+</v>
      </c>
      <c r="Q4087" s="35" t="str">
        <f>+VLOOKUP(B4087,'[2]PORTAFOLIO JAN17'!$B$7:$T$4941,19,FALSE)</f>
        <v>MEXICO</v>
      </c>
      <c r="R4087" s="31">
        <v>0</v>
      </c>
      <c r="S4087" s="31">
        <v>0</v>
      </c>
      <c r="T4087" s="31">
        <v>357786.38</v>
      </c>
      <c r="U4087" s="36" t="s">
        <v>64</v>
      </c>
      <c r="V4087" s="37">
        <v>17971.609867399999</v>
      </c>
      <c r="W4087" s="38">
        <v>0</v>
      </c>
      <c r="X4087" s="38">
        <v>0</v>
      </c>
      <c r="Y4087" s="38">
        <v>0</v>
      </c>
      <c r="Z4087" s="38">
        <v>0</v>
      </c>
      <c r="AA4087" s="38">
        <v>17971.609867399999</v>
      </c>
      <c r="AB4087" s="38">
        <v>0</v>
      </c>
      <c r="AC4087" s="38">
        <v>0</v>
      </c>
      <c r="AD4087" s="38">
        <v>17971.609867399999</v>
      </c>
    </row>
    <row r="4088" spans="1:30" s="27" customFormat="1" ht="15" customHeight="1" x14ac:dyDescent="0.25">
      <c r="A4088" s="39" t="s">
        <v>39</v>
      </c>
      <c r="B4088" s="39" t="s">
        <v>4142</v>
      </c>
      <c r="C4088" s="86">
        <v>42767</v>
      </c>
      <c r="D4088" s="29">
        <f>+VLOOKUP(B4088,'[2]HG-Mexico by Contract'!$B$8:$G$4512,6,FALSE)</f>
        <v>309062</v>
      </c>
      <c r="E4088" s="29"/>
      <c r="F4088" s="39" t="s">
        <v>41</v>
      </c>
      <c r="G4088" s="39" t="s">
        <v>42</v>
      </c>
      <c r="H4088" s="39" t="s">
        <v>44</v>
      </c>
      <c r="I4088" s="40">
        <v>22042.7</v>
      </c>
      <c r="J4088" s="32">
        <f t="shared" si="189"/>
        <v>22042.7</v>
      </c>
      <c r="K4088" s="31">
        <v>0</v>
      </c>
      <c r="L4088" s="31">
        <v>0</v>
      </c>
      <c r="M4088" s="31">
        <v>0</v>
      </c>
      <c r="N4088" s="31">
        <v>0</v>
      </c>
      <c r="O4088" s="33">
        <f t="shared" si="190"/>
        <v>0</v>
      </c>
      <c r="P4088" s="34" t="str">
        <f t="shared" si="191"/>
        <v>1-30</v>
      </c>
      <c r="Q4088" s="35" t="str">
        <f>+VLOOKUP(B4088,'[2]PORTAFOLIO JAN17'!$B$7:$T$4941,19,FALSE)</f>
        <v>EL SALVADOR</v>
      </c>
      <c r="R4088" s="31">
        <v>0</v>
      </c>
      <c r="S4088" s="31">
        <v>0</v>
      </c>
      <c r="T4088" s="31" t="s">
        <v>45</v>
      </c>
      <c r="U4088" s="41" t="s">
        <v>46</v>
      </c>
      <c r="V4088" s="42">
        <v>22042.7</v>
      </c>
      <c r="W4088" s="43">
        <v>22042.7</v>
      </c>
      <c r="X4088" s="38">
        <v>0</v>
      </c>
      <c r="Y4088" s="38">
        <v>0</v>
      </c>
      <c r="Z4088" s="38">
        <v>0</v>
      </c>
      <c r="AA4088" s="38">
        <v>0</v>
      </c>
      <c r="AB4088" s="38">
        <v>0</v>
      </c>
      <c r="AC4088" s="38">
        <v>0</v>
      </c>
      <c r="AD4088" s="38" t="s">
        <v>47</v>
      </c>
    </row>
    <row r="4089" spans="1:30" s="27" customFormat="1" ht="15" customHeight="1" x14ac:dyDescent="0.25">
      <c r="A4089" s="28" t="s">
        <v>39</v>
      </c>
      <c r="B4089" s="28" t="s">
        <v>4143</v>
      </c>
      <c r="C4089" s="85">
        <v>42767</v>
      </c>
      <c r="D4089" s="29">
        <f>+VLOOKUP(B4089,'[2]HG-Mexico by Contract'!$B$8:$G$4512,6,FALSE)</f>
        <v>308530</v>
      </c>
      <c r="E4089" s="29"/>
      <c r="F4089" s="28" t="s">
        <v>41</v>
      </c>
      <c r="G4089" s="28" t="s">
        <v>42</v>
      </c>
      <c r="H4089" s="28" t="s">
        <v>63</v>
      </c>
      <c r="I4089" s="31">
        <v>545116.93999999994</v>
      </c>
      <c r="J4089" s="32">
        <f t="shared" si="189"/>
        <v>27381.223899217406</v>
      </c>
      <c r="K4089" s="31">
        <v>0</v>
      </c>
      <c r="L4089" s="31">
        <v>0</v>
      </c>
      <c r="M4089" s="31">
        <v>0</v>
      </c>
      <c r="N4089" s="31">
        <v>545116.93999999994</v>
      </c>
      <c r="O4089" s="33">
        <f t="shared" si="190"/>
        <v>545116.93999999994</v>
      </c>
      <c r="P4089" s="34" t="str">
        <f t="shared" si="191"/>
        <v>120+</v>
      </c>
      <c r="Q4089" s="35" t="str">
        <f>+VLOOKUP(B4089,'[2]PORTAFOLIO JAN17'!$B$7:$T$4941,19,FALSE)</f>
        <v>MEXICO</v>
      </c>
      <c r="R4089" s="31">
        <v>0</v>
      </c>
      <c r="S4089" s="31">
        <v>0</v>
      </c>
      <c r="T4089" s="31">
        <v>545116.93999999994</v>
      </c>
      <c r="U4089" s="36" t="s">
        <v>64</v>
      </c>
      <c r="V4089" s="37">
        <v>27381.223896200001</v>
      </c>
      <c r="W4089" s="38">
        <v>0</v>
      </c>
      <c r="X4089" s="38">
        <v>0</v>
      </c>
      <c r="Y4089" s="38">
        <v>0</v>
      </c>
      <c r="Z4089" s="38">
        <v>0</v>
      </c>
      <c r="AA4089" s="38">
        <v>27381.223896200001</v>
      </c>
      <c r="AB4089" s="38">
        <v>0</v>
      </c>
      <c r="AC4089" s="38">
        <v>0</v>
      </c>
      <c r="AD4089" s="38">
        <v>27381.223896200001</v>
      </c>
    </row>
    <row r="4090" spans="1:30" s="27" customFormat="1" ht="15" customHeight="1" x14ac:dyDescent="0.25">
      <c r="A4090" s="39" t="s">
        <v>39</v>
      </c>
      <c r="B4090" s="39" t="s">
        <v>4144</v>
      </c>
      <c r="C4090" s="86">
        <v>42767</v>
      </c>
      <c r="D4090" s="29">
        <f>+VLOOKUP(B4090,'[2]HG-Mexico by Contract'!$B$8:$G$4512,6,FALSE)</f>
        <v>314376</v>
      </c>
      <c r="E4090" s="29"/>
      <c r="F4090" s="39" t="s">
        <v>41</v>
      </c>
      <c r="G4090" s="39" t="s">
        <v>42</v>
      </c>
      <c r="H4090" s="39" t="s">
        <v>44</v>
      </c>
      <c r="I4090" s="40">
        <v>697294.84</v>
      </c>
      <c r="J4090" s="32">
        <f t="shared" si="189"/>
        <v>697294.84</v>
      </c>
      <c r="K4090" s="31">
        <v>0</v>
      </c>
      <c r="L4090" s="31">
        <v>0</v>
      </c>
      <c r="M4090" s="31">
        <v>0</v>
      </c>
      <c r="N4090" s="31">
        <v>0</v>
      </c>
      <c r="O4090" s="33">
        <f t="shared" si="190"/>
        <v>0</v>
      </c>
      <c r="P4090" s="34" t="str">
        <f t="shared" si="191"/>
        <v>1-30</v>
      </c>
      <c r="Q4090" s="35" t="str">
        <f>+VLOOKUP(B4090,'[2]PORTAFOLIO JAN17'!$B$7:$T$4941,19,FALSE)</f>
        <v>COSTA RICA</v>
      </c>
      <c r="R4090" s="31">
        <v>0</v>
      </c>
      <c r="S4090" s="31">
        <v>0</v>
      </c>
      <c r="T4090" s="31" t="s">
        <v>45</v>
      </c>
      <c r="U4090" s="41" t="s">
        <v>46</v>
      </c>
      <c r="V4090" s="42">
        <v>697294.84</v>
      </c>
      <c r="W4090" s="43">
        <v>697294.84</v>
      </c>
      <c r="X4090" s="38">
        <v>0</v>
      </c>
      <c r="Y4090" s="38">
        <v>0</v>
      </c>
      <c r="Z4090" s="38">
        <v>0</v>
      </c>
      <c r="AA4090" s="38">
        <v>0</v>
      </c>
      <c r="AB4090" s="38">
        <v>0</v>
      </c>
      <c r="AC4090" s="38">
        <v>0</v>
      </c>
      <c r="AD4090" s="38" t="s">
        <v>47</v>
      </c>
    </row>
    <row r="4091" spans="1:30" s="27" customFormat="1" ht="15" customHeight="1" x14ac:dyDescent="0.25">
      <c r="A4091" s="28" t="s">
        <v>39</v>
      </c>
      <c r="B4091" s="28" t="s">
        <v>4145</v>
      </c>
      <c r="C4091" s="85">
        <v>42767</v>
      </c>
      <c r="D4091" s="29">
        <f>+VLOOKUP(B4091,'[2]HG-Mexico by Contract'!$B$8:$G$4512,6,FALSE)</f>
        <v>310598</v>
      </c>
      <c r="E4091" s="29"/>
      <c r="F4091" s="28" t="s">
        <v>41</v>
      </c>
      <c r="G4091" s="28" t="s">
        <v>42</v>
      </c>
      <c r="H4091" s="28" t="s">
        <v>63</v>
      </c>
      <c r="I4091" s="31">
        <v>176873.48</v>
      </c>
      <c r="J4091" s="32">
        <f t="shared" si="189"/>
        <v>8884.3549013790562</v>
      </c>
      <c r="K4091" s="31">
        <v>0</v>
      </c>
      <c r="L4091" s="31">
        <v>0</v>
      </c>
      <c r="M4091" s="31">
        <v>0</v>
      </c>
      <c r="N4091" s="31">
        <v>0</v>
      </c>
      <c r="O4091" s="33">
        <f t="shared" si="190"/>
        <v>0</v>
      </c>
      <c r="P4091" s="34" t="str">
        <f t="shared" si="191"/>
        <v>1-30</v>
      </c>
      <c r="Q4091" s="35" t="str">
        <f>+VLOOKUP(B4091,'[2]PORTAFOLIO JAN17'!$B$7:$T$4941,19,FALSE)</f>
        <v>MEXICO</v>
      </c>
      <c r="R4091" s="31">
        <v>0</v>
      </c>
      <c r="S4091" s="31">
        <v>0</v>
      </c>
      <c r="T4091" s="31" t="s">
        <v>45</v>
      </c>
      <c r="U4091" s="36" t="s">
        <v>64</v>
      </c>
      <c r="V4091" s="37">
        <v>8884.3549003999997</v>
      </c>
      <c r="W4091" s="38">
        <v>8884.3549003999997</v>
      </c>
      <c r="X4091" s="38">
        <v>0</v>
      </c>
      <c r="Y4091" s="38">
        <v>0</v>
      </c>
      <c r="Z4091" s="38">
        <v>0</v>
      </c>
      <c r="AA4091" s="38">
        <v>0</v>
      </c>
      <c r="AB4091" s="38">
        <v>0</v>
      </c>
      <c r="AC4091" s="38">
        <v>0</v>
      </c>
      <c r="AD4091" s="38" t="s">
        <v>47</v>
      </c>
    </row>
    <row r="4092" spans="1:30" s="27" customFormat="1" ht="15" customHeight="1" x14ac:dyDescent="0.25">
      <c r="A4092" s="39" t="s">
        <v>39</v>
      </c>
      <c r="B4092" s="39" t="s">
        <v>4146</v>
      </c>
      <c r="C4092" s="86">
        <v>42767</v>
      </c>
      <c r="D4092" s="29">
        <f>+VLOOKUP(B4092,'[2]HG-Mexico by Contract'!$B$8:$G$4512,6,FALSE)</f>
        <v>310920</v>
      </c>
      <c r="E4092" s="29"/>
      <c r="F4092" s="39" t="s">
        <v>41</v>
      </c>
      <c r="G4092" s="39" t="s">
        <v>42</v>
      </c>
      <c r="H4092" s="39" t="s">
        <v>63</v>
      </c>
      <c r="I4092" s="40">
        <v>2763959.1</v>
      </c>
      <c r="J4092" s="32">
        <f t="shared" si="189"/>
        <v>138833.66560829946</v>
      </c>
      <c r="K4092" s="31">
        <v>0</v>
      </c>
      <c r="L4092" s="31">
        <v>0</v>
      </c>
      <c r="M4092" s="31">
        <v>0</v>
      </c>
      <c r="N4092" s="31">
        <v>0</v>
      </c>
      <c r="O4092" s="33">
        <f t="shared" si="190"/>
        <v>0</v>
      </c>
      <c r="P4092" s="34" t="str">
        <f t="shared" si="191"/>
        <v>1-30</v>
      </c>
      <c r="Q4092" s="35" t="str">
        <f>+VLOOKUP(B4092,'[2]PORTAFOLIO JAN17'!$B$7:$T$4941,19,FALSE)</f>
        <v>MEXICO</v>
      </c>
      <c r="R4092" s="31">
        <v>0</v>
      </c>
      <c r="S4092" s="31">
        <v>0</v>
      </c>
      <c r="T4092" s="31" t="s">
        <v>45</v>
      </c>
      <c r="U4092" s="41" t="s">
        <v>64</v>
      </c>
      <c r="V4092" s="42">
        <v>138833.66559300001</v>
      </c>
      <c r="W4092" s="43">
        <v>138833.66559300001</v>
      </c>
      <c r="X4092" s="38">
        <v>0</v>
      </c>
      <c r="Y4092" s="38">
        <v>0</v>
      </c>
      <c r="Z4092" s="38">
        <v>0</v>
      </c>
      <c r="AA4092" s="38">
        <v>0</v>
      </c>
      <c r="AB4092" s="38">
        <v>0</v>
      </c>
      <c r="AC4092" s="38">
        <v>0</v>
      </c>
      <c r="AD4092" s="38" t="s">
        <v>47</v>
      </c>
    </row>
    <row r="4093" spans="1:30" s="27" customFormat="1" ht="15" customHeight="1" x14ac:dyDescent="0.25">
      <c r="A4093" s="28" t="s">
        <v>39</v>
      </c>
      <c r="B4093" s="28" t="s">
        <v>4147</v>
      </c>
      <c r="C4093" s="85">
        <v>42767</v>
      </c>
      <c r="D4093" s="29">
        <f>+VLOOKUP(B4093,'[2]HG-Mexico by Contract'!$B$8:$G$4512,6,FALSE)</f>
        <v>310968</v>
      </c>
      <c r="E4093" s="29"/>
      <c r="F4093" s="28" t="s">
        <v>41</v>
      </c>
      <c r="G4093" s="28" t="s">
        <v>42</v>
      </c>
      <c r="H4093" s="28" t="s">
        <v>44</v>
      </c>
      <c r="I4093" s="31">
        <v>63360.53</v>
      </c>
      <c r="J4093" s="32">
        <f t="shared" si="189"/>
        <v>63360.53</v>
      </c>
      <c r="K4093" s="31">
        <v>0</v>
      </c>
      <c r="L4093" s="31">
        <v>0</v>
      </c>
      <c r="M4093" s="31">
        <v>0</v>
      </c>
      <c r="N4093" s="31">
        <v>0</v>
      </c>
      <c r="O4093" s="33">
        <f t="shared" si="190"/>
        <v>0</v>
      </c>
      <c r="P4093" s="34" t="str">
        <f t="shared" si="191"/>
        <v>1-30</v>
      </c>
      <c r="Q4093" s="35" t="str">
        <f>+VLOOKUP(B4093,'[2]PORTAFOLIO JAN17'!$B$7:$T$4941,19,FALSE)</f>
        <v>REPUBLICA DOMINICANA</v>
      </c>
      <c r="R4093" s="31">
        <v>0</v>
      </c>
      <c r="S4093" s="31">
        <v>0</v>
      </c>
      <c r="T4093" s="31" t="s">
        <v>45</v>
      </c>
      <c r="U4093" s="36" t="s">
        <v>46</v>
      </c>
      <c r="V4093" s="37">
        <v>63360.53</v>
      </c>
      <c r="W4093" s="38">
        <v>63360.53</v>
      </c>
      <c r="X4093" s="38">
        <v>0</v>
      </c>
      <c r="Y4093" s="38">
        <v>0</v>
      </c>
      <c r="Z4093" s="38">
        <v>0</v>
      </c>
      <c r="AA4093" s="38">
        <v>0</v>
      </c>
      <c r="AB4093" s="38">
        <v>0</v>
      </c>
      <c r="AC4093" s="38">
        <v>0</v>
      </c>
      <c r="AD4093" s="38" t="s">
        <v>47</v>
      </c>
    </row>
    <row r="4094" spans="1:30" s="27" customFormat="1" ht="15" customHeight="1" x14ac:dyDescent="0.25">
      <c r="A4094" s="39" t="s">
        <v>39</v>
      </c>
      <c r="B4094" s="39" t="s">
        <v>4148</v>
      </c>
      <c r="C4094" s="86">
        <v>42767</v>
      </c>
      <c r="D4094" s="29">
        <f>+VLOOKUP(B4094,'[2]HG-Mexico by Contract'!$B$8:$G$4512,6,FALSE)</f>
        <v>310063</v>
      </c>
      <c r="E4094" s="29"/>
      <c r="F4094" s="39" t="s">
        <v>41</v>
      </c>
      <c r="G4094" s="39" t="s">
        <v>42</v>
      </c>
      <c r="H4094" s="39" t="s">
        <v>63</v>
      </c>
      <c r="I4094" s="40">
        <v>70594.62</v>
      </c>
      <c r="J4094" s="32">
        <f t="shared" si="189"/>
        <v>3545.9677629907651</v>
      </c>
      <c r="K4094" s="31">
        <v>0</v>
      </c>
      <c r="L4094" s="31">
        <v>0</v>
      </c>
      <c r="M4094" s="31">
        <v>0</v>
      </c>
      <c r="N4094" s="31">
        <v>70594.62</v>
      </c>
      <c r="O4094" s="33">
        <f t="shared" si="190"/>
        <v>70594.62</v>
      </c>
      <c r="P4094" s="34" t="str">
        <f t="shared" si="191"/>
        <v>120+</v>
      </c>
      <c r="Q4094" s="35" t="str">
        <f>+VLOOKUP(B4094,'[2]PORTAFOLIO JAN17'!$B$7:$T$4941,19,FALSE)</f>
        <v>MEXICO</v>
      </c>
      <c r="R4094" s="31">
        <v>0</v>
      </c>
      <c r="S4094" s="31">
        <v>0</v>
      </c>
      <c r="T4094" s="31">
        <v>70594.62</v>
      </c>
      <c r="U4094" s="41" t="s">
        <v>64</v>
      </c>
      <c r="V4094" s="42">
        <v>3545.9677625999998</v>
      </c>
      <c r="W4094" s="43">
        <v>0</v>
      </c>
      <c r="X4094" s="38">
        <v>0</v>
      </c>
      <c r="Y4094" s="38">
        <v>0</v>
      </c>
      <c r="Z4094" s="38">
        <v>0</v>
      </c>
      <c r="AA4094" s="38">
        <v>3545.9677625999998</v>
      </c>
      <c r="AB4094" s="38">
        <v>0</v>
      </c>
      <c r="AC4094" s="38">
        <v>0</v>
      </c>
      <c r="AD4094" s="38">
        <v>3545.9677625999998</v>
      </c>
    </row>
    <row r="4095" spans="1:30" s="27" customFormat="1" ht="15" customHeight="1" x14ac:dyDescent="0.25">
      <c r="A4095" s="28" t="s">
        <v>39</v>
      </c>
      <c r="B4095" s="28" t="s">
        <v>4149</v>
      </c>
      <c r="C4095" s="85">
        <v>42767</v>
      </c>
      <c r="D4095" s="29">
        <f>+VLOOKUP(B4095,'[2]HG-Mexico by Contract'!$B$8:$G$4512,6,FALSE)</f>
        <v>316522</v>
      </c>
      <c r="E4095" s="29"/>
      <c r="F4095" s="28" t="s">
        <v>41</v>
      </c>
      <c r="G4095" s="28" t="s">
        <v>42</v>
      </c>
      <c r="H4095" s="28" t="s">
        <v>63</v>
      </c>
      <c r="I4095" s="31">
        <v>1394649.24</v>
      </c>
      <c r="J4095" s="32">
        <f t="shared" si="189"/>
        <v>70053.231332919866</v>
      </c>
      <c r="K4095" s="31">
        <v>0</v>
      </c>
      <c r="L4095" s="31">
        <v>0</v>
      </c>
      <c r="M4095" s="31">
        <v>0</v>
      </c>
      <c r="N4095" s="31">
        <v>0</v>
      </c>
      <c r="O4095" s="33">
        <f t="shared" si="190"/>
        <v>0</v>
      </c>
      <c r="P4095" s="34" t="str">
        <f t="shared" si="191"/>
        <v>1-30</v>
      </c>
      <c r="Q4095" s="35" t="str">
        <f>+VLOOKUP(B4095,'[2]PORTAFOLIO JAN17'!$B$7:$T$4941,19,FALSE)</f>
        <v>MEXICO</v>
      </c>
      <c r="R4095" s="31">
        <v>0</v>
      </c>
      <c r="S4095" s="31">
        <v>0</v>
      </c>
      <c r="T4095" s="31" t="s">
        <v>45</v>
      </c>
      <c r="U4095" s="36" t="s">
        <v>64</v>
      </c>
      <c r="V4095" s="37">
        <v>70053.231325200002</v>
      </c>
      <c r="W4095" s="38">
        <v>70053.231325200002</v>
      </c>
      <c r="X4095" s="38">
        <v>0</v>
      </c>
      <c r="Y4095" s="38">
        <v>0</v>
      </c>
      <c r="Z4095" s="38">
        <v>0</v>
      </c>
      <c r="AA4095" s="38">
        <v>0</v>
      </c>
      <c r="AB4095" s="38">
        <v>0</v>
      </c>
      <c r="AC4095" s="38">
        <v>0</v>
      </c>
      <c r="AD4095" s="38" t="s">
        <v>47</v>
      </c>
    </row>
    <row r="4096" spans="1:30" s="27" customFormat="1" ht="15" customHeight="1" x14ac:dyDescent="0.25">
      <c r="A4096" s="39" t="s">
        <v>39</v>
      </c>
      <c r="B4096" s="39" t="s">
        <v>4150</v>
      </c>
      <c r="C4096" s="86">
        <v>42767</v>
      </c>
      <c r="D4096" s="29">
        <f>+VLOOKUP(B4096,'[2]HG-Mexico by Contract'!$B$8:$G$4512,6,FALSE)</f>
        <v>316735</v>
      </c>
      <c r="E4096" s="29"/>
      <c r="F4096" s="39" t="s">
        <v>41</v>
      </c>
      <c r="G4096" s="39" t="s">
        <v>42</v>
      </c>
      <c r="H4096" s="39" t="s">
        <v>63</v>
      </c>
      <c r="I4096" s="40">
        <v>20994.19</v>
      </c>
      <c r="J4096" s="32">
        <f t="shared" si="189"/>
        <v>1054.53816381621</v>
      </c>
      <c r="K4096" s="31">
        <v>20994.19</v>
      </c>
      <c r="L4096" s="31">
        <v>0</v>
      </c>
      <c r="M4096" s="31">
        <v>0</v>
      </c>
      <c r="N4096" s="31">
        <v>0</v>
      </c>
      <c r="O4096" s="33">
        <f t="shared" si="190"/>
        <v>20994.19</v>
      </c>
      <c r="P4096" s="34" t="str">
        <f t="shared" si="191"/>
        <v>31-60</v>
      </c>
      <c r="Q4096" s="35" t="str">
        <f>+VLOOKUP(B4096,'[2]PORTAFOLIO JAN17'!$B$7:$T$4941,19,FALSE)</f>
        <v>MEXICO</v>
      </c>
      <c r="R4096" s="31">
        <v>0</v>
      </c>
      <c r="S4096" s="31">
        <v>0</v>
      </c>
      <c r="T4096" s="31">
        <v>20994.19</v>
      </c>
      <c r="U4096" s="41" t="s">
        <v>64</v>
      </c>
      <c r="V4096" s="42">
        <v>1054.5381637</v>
      </c>
      <c r="W4096" s="43">
        <v>0</v>
      </c>
      <c r="X4096" s="38">
        <v>1054.5381637</v>
      </c>
      <c r="Y4096" s="38">
        <v>0</v>
      </c>
      <c r="Z4096" s="38">
        <v>0</v>
      </c>
      <c r="AA4096" s="38">
        <v>0</v>
      </c>
      <c r="AB4096" s="38">
        <v>0</v>
      </c>
      <c r="AC4096" s="38">
        <v>0</v>
      </c>
      <c r="AD4096" s="38">
        <v>1054.5381637</v>
      </c>
    </row>
    <row r="4097" spans="1:30" s="27" customFormat="1" ht="15" customHeight="1" x14ac:dyDescent="0.25">
      <c r="A4097" s="28" t="s">
        <v>39</v>
      </c>
      <c r="B4097" s="28" t="s">
        <v>4151</v>
      </c>
      <c r="C4097" s="85">
        <v>42767</v>
      </c>
      <c r="D4097" s="29">
        <f>+VLOOKUP(B4097,'[2]HG-Mexico by Contract'!$B$8:$G$4512,6,FALSE)</f>
        <v>309836</v>
      </c>
      <c r="E4097" s="29"/>
      <c r="F4097" s="28" t="s">
        <v>41</v>
      </c>
      <c r="G4097" s="28" t="s">
        <v>42</v>
      </c>
      <c r="H4097" s="28" t="s">
        <v>44</v>
      </c>
      <c r="I4097" s="31">
        <v>23495.14</v>
      </c>
      <c r="J4097" s="32">
        <f t="shared" si="189"/>
        <v>23495.14</v>
      </c>
      <c r="K4097" s="31">
        <v>0</v>
      </c>
      <c r="L4097" s="31">
        <v>0</v>
      </c>
      <c r="M4097" s="31">
        <v>0</v>
      </c>
      <c r="N4097" s="31">
        <v>0</v>
      </c>
      <c r="O4097" s="33">
        <f t="shared" si="190"/>
        <v>0</v>
      </c>
      <c r="P4097" s="34" t="str">
        <f t="shared" si="191"/>
        <v>1-30</v>
      </c>
      <c r="Q4097" s="35" t="str">
        <f>+VLOOKUP(B4097,'[2]PORTAFOLIO JAN17'!$B$7:$T$4941,19,FALSE)</f>
        <v>REPUBLICA DOMINICANA</v>
      </c>
      <c r="R4097" s="31">
        <v>0</v>
      </c>
      <c r="S4097" s="31">
        <v>0</v>
      </c>
      <c r="T4097" s="31" t="s">
        <v>45</v>
      </c>
      <c r="U4097" s="36" t="s">
        <v>46</v>
      </c>
      <c r="V4097" s="37">
        <v>23495.14</v>
      </c>
      <c r="W4097" s="38">
        <v>23495.14</v>
      </c>
      <c r="X4097" s="38">
        <v>0</v>
      </c>
      <c r="Y4097" s="38">
        <v>0</v>
      </c>
      <c r="Z4097" s="38">
        <v>0</v>
      </c>
      <c r="AA4097" s="38">
        <v>0</v>
      </c>
      <c r="AB4097" s="38">
        <v>0</v>
      </c>
      <c r="AC4097" s="38">
        <v>0</v>
      </c>
      <c r="AD4097" s="38" t="s">
        <v>47</v>
      </c>
    </row>
    <row r="4098" spans="1:30" s="27" customFormat="1" ht="15" customHeight="1" x14ac:dyDescent="0.25">
      <c r="A4098" s="39" t="s">
        <v>39</v>
      </c>
      <c r="B4098" s="39" t="s">
        <v>4152</v>
      </c>
      <c r="C4098" s="86">
        <v>42767</v>
      </c>
      <c r="D4098" s="29">
        <f>+VLOOKUP(B4098,'[2]HG-Mexico by Contract'!$B$8:$G$4512,6,FALSE)</f>
        <v>312659</v>
      </c>
      <c r="E4098" s="29"/>
      <c r="F4098" s="39" t="s">
        <v>41</v>
      </c>
      <c r="G4098" s="39" t="s">
        <v>42</v>
      </c>
      <c r="H4098" s="39" t="s">
        <v>63</v>
      </c>
      <c r="I4098" s="40">
        <v>485505.26</v>
      </c>
      <c r="J4098" s="32">
        <f t="shared" si="189"/>
        <v>24386.929212487437</v>
      </c>
      <c r="K4098" s="31">
        <v>0</v>
      </c>
      <c r="L4098" s="31">
        <v>0</v>
      </c>
      <c r="M4098" s="31">
        <v>485505.26</v>
      </c>
      <c r="N4098" s="31">
        <v>0</v>
      </c>
      <c r="O4098" s="33">
        <f t="shared" si="190"/>
        <v>485505.26</v>
      </c>
      <c r="P4098" s="34" t="str">
        <f t="shared" si="191"/>
        <v>91-120</v>
      </c>
      <c r="Q4098" s="35" t="str">
        <f>+VLOOKUP(B4098,'[2]PORTAFOLIO JAN17'!$B$7:$T$4941,19,FALSE)</f>
        <v>MEXICO</v>
      </c>
      <c r="R4098" s="31">
        <v>0</v>
      </c>
      <c r="S4098" s="31">
        <v>0</v>
      </c>
      <c r="T4098" s="31">
        <v>485505.26</v>
      </c>
      <c r="U4098" s="41" t="s">
        <v>64</v>
      </c>
      <c r="V4098" s="42">
        <v>24386.929209800001</v>
      </c>
      <c r="W4098" s="43">
        <v>0</v>
      </c>
      <c r="X4098" s="38">
        <v>0</v>
      </c>
      <c r="Y4098" s="38">
        <v>0</v>
      </c>
      <c r="Z4098" s="38">
        <v>24386.929209800001</v>
      </c>
      <c r="AA4098" s="38">
        <v>0</v>
      </c>
      <c r="AB4098" s="38">
        <v>0</v>
      </c>
      <c r="AC4098" s="38">
        <v>0</v>
      </c>
      <c r="AD4098" s="38">
        <v>24386.929209800001</v>
      </c>
    </row>
    <row r="4099" spans="1:30" s="27" customFormat="1" ht="15" customHeight="1" x14ac:dyDescent="0.25">
      <c r="A4099" s="28" t="s">
        <v>39</v>
      </c>
      <c r="B4099" s="28" t="s">
        <v>4153</v>
      </c>
      <c r="C4099" s="85">
        <v>42767</v>
      </c>
      <c r="D4099" s="29">
        <f>+VLOOKUP(B4099,'[2]HG-Mexico by Contract'!$B$8:$G$4512,6,FALSE)</f>
        <v>309118</v>
      </c>
      <c r="E4099" s="29"/>
      <c r="F4099" s="28" t="s">
        <v>41</v>
      </c>
      <c r="G4099" s="28" t="s">
        <v>42</v>
      </c>
      <c r="H4099" s="28" t="s">
        <v>44</v>
      </c>
      <c r="I4099" s="31">
        <v>72602.75</v>
      </c>
      <c r="J4099" s="32">
        <f t="shared" si="189"/>
        <v>72602.75</v>
      </c>
      <c r="K4099" s="31">
        <v>0</v>
      </c>
      <c r="L4099" s="31">
        <v>0</v>
      </c>
      <c r="M4099" s="31">
        <v>0</v>
      </c>
      <c r="N4099" s="31">
        <v>0</v>
      </c>
      <c r="O4099" s="33">
        <f t="shared" si="190"/>
        <v>0</v>
      </c>
      <c r="P4099" s="34" t="str">
        <f t="shared" si="191"/>
        <v>1-30</v>
      </c>
      <c r="Q4099" s="35" t="str">
        <f>+VLOOKUP(B4099,'[2]PORTAFOLIO JAN17'!$B$7:$T$4941,19,FALSE)</f>
        <v>REPUBLICA DOMINICANA</v>
      </c>
      <c r="R4099" s="31">
        <v>0</v>
      </c>
      <c r="S4099" s="31">
        <v>0</v>
      </c>
      <c r="T4099" s="31" t="s">
        <v>45</v>
      </c>
      <c r="U4099" s="36" t="s">
        <v>46</v>
      </c>
      <c r="V4099" s="37">
        <v>72602.75</v>
      </c>
      <c r="W4099" s="38">
        <v>72602.75</v>
      </c>
      <c r="X4099" s="38">
        <v>0</v>
      </c>
      <c r="Y4099" s="38">
        <v>0</v>
      </c>
      <c r="Z4099" s="38">
        <v>0</v>
      </c>
      <c r="AA4099" s="38">
        <v>0</v>
      </c>
      <c r="AB4099" s="38">
        <v>0</v>
      </c>
      <c r="AC4099" s="38">
        <v>0</v>
      </c>
      <c r="AD4099" s="38" t="s">
        <v>47</v>
      </c>
    </row>
    <row r="4100" spans="1:30" s="27" customFormat="1" ht="15" customHeight="1" x14ac:dyDescent="0.25">
      <c r="A4100" s="39" t="s">
        <v>39</v>
      </c>
      <c r="B4100" s="39" t="s">
        <v>4154</v>
      </c>
      <c r="C4100" s="86">
        <v>42767</v>
      </c>
      <c r="D4100" s="29">
        <f>+VLOOKUP(B4100,'[2]HG-Mexico by Contract'!$B$8:$G$4512,6,FALSE)</f>
        <v>318874</v>
      </c>
      <c r="E4100" s="29"/>
      <c r="F4100" s="39" t="s">
        <v>41</v>
      </c>
      <c r="G4100" s="39" t="s">
        <v>42</v>
      </c>
      <c r="H4100" s="39" t="s">
        <v>63</v>
      </c>
      <c r="I4100" s="40">
        <v>21771.71</v>
      </c>
      <c r="J4100" s="32">
        <f t="shared" si="189"/>
        <v>1093.5929934205139</v>
      </c>
      <c r="K4100" s="31">
        <v>0</v>
      </c>
      <c r="L4100" s="31">
        <v>0</v>
      </c>
      <c r="M4100" s="31">
        <v>0</v>
      </c>
      <c r="N4100" s="31">
        <v>0</v>
      </c>
      <c r="O4100" s="33">
        <f t="shared" si="190"/>
        <v>0</v>
      </c>
      <c r="P4100" s="34" t="str">
        <f t="shared" si="191"/>
        <v>1-30</v>
      </c>
      <c r="Q4100" s="35" t="str">
        <f>+VLOOKUP(B4100,'[2]PORTAFOLIO JAN17'!$B$7:$T$4941,19,FALSE)</f>
        <v>MEXICO</v>
      </c>
      <c r="R4100" s="31">
        <v>0</v>
      </c>
      <c r="S4100" s="31">
        <v>0</v>
      </c>
      <c r="T4100" s="31" t="s">
        <v>45</v>
      </c>
      <c r="U4100" s="41" t="s">
        <v>64</v>
      </c>
      <c r="V4100" s="42">
        <v>1093.5929933</v>
      </c>
      <c r="W4100" s="43">
        <v>1093.5929933</v>
      </c>
      <c r="X4100" s="38">
        <v>0</v>
      </c>
      <c r="Y4100" s="38">
        <v>0</v>
      </c>
      <c r="Z4100" s="38">
        <v>0</v>
      </c>
      <c r="AA4100" s="38">
        <v>0</v>
      </c>
      <c r="AB4100" s="38">
        <v>0</v>
      </c>
      <c r="AC4100" s="38">
        <v>0</v>
      </c>
      <c r="AD4100" s="38" t="s">
        <v>47</v>
      </c>
    </row>
    <row r="4101" spans="1:30" s="27" customFormat="1" ht="15" customHeight="1" x14ac:dyDescent="0.25">
      <c r="A4101" s="28" t="s">
        <v>39</v>
      </c>
      <c r="B4101" s="28" t="s">
        <v>4155</v>
      </c>
      <c r="C4101" s="85">
        <v>42767</v>
      </c>
      <c r="D4101" s="29">
        <f>+VLOOKUP(B4101,'[2]HG-Mexico by Contract'!$B$8:$G$4512,6,FALSE)</f>
        <v>310008</v>
      </c>
      <c r="E4101" s="29"/>
      <c r="F4101" s="28" t="s">
        <v>41</v>
      </c>
      <c r="G4101" s="28" t="s">
        <v>42</v>
      </c>
      <c r="H4101" s="28" t="s">
        <v>44</v>
      </c>
      <c r="I4101" s="31">
        <v>86522.25</v>
      </c>
      <c r="J4101" s="32">
        <f t="shared" si="189"/>
        <v>86522.25</v>
      </c>
      <c r="K4101" s="31">
        <v>0</v>
      </c>
      <c r="L4101" s="31">
        <v>0</v>
      </c>
      <c r="M4101" s="31">
        <v>0</v>
      </c>
      <c r="N4101" s="31">
        <v>86522.25</v>
      </c>
      <c r="O4101" s="33">
        <f t="shared" si="190"/>
        <v>86522.25</v>
      </c>
      <c r="P4101" s="34" t="str">
        <f t="shared" si="191"/>
        <v>120+</v>
      </c>
      <c r="Q4101" s="35" t="str">
        <f>+VLOOKUP(B4101,'[2]PORTAFOLIO JAN17'!$B$7:$T$4941,19,FALSE)</f>
        <v>EL SALVADOR</v>
      </c>
      <c r="R4101" s="31">
        <v>0</v>
      </c>
      <c r="S4101" s="31">
        <v>0</v>
      </c>
      <c r="T4101" s="31">
        <v>86522.25</v>
      </c>
      <c r="U4101" s="36" t="s">
        <v>46</v>
      </c>
      <c r="V4101" s="37">
        <v>86522.25</v>
      </c>
      <c r="W4101" s="38">
        <v>0</v>
      </c>
      <c r="X4101" s="38">
        <v>0</v>
      </c>
      <c r="Y4101" s="38">
        <v>0</v>
      </c>
      <c r="Z4101" s="38">
        <v>0</v>
      </c>
      <c r="AA4101" s="38">
        <v>86522.25</v>
      </c>
      <c r="AB4101" s="38">
        <v>0</v>
      </c>
      <c r="AC4101" s="38">
        <v>0</v>
      </c>
      <c r="AD4101" s="38">
        <v>86522.25</v>
      </c>
    </row>
    <row r="4102" spans="1:30" s="27" customFormat="1" ht="15" customHeight="1" x14ac:dyDescent="0.25">
      <c r="A4102" s="39" t="s">
        <v>39</v>
      </c>
      <c r="B4102" s="39" t="s">
        <v>4156</v>
      </c>
      <c r="C4102" s="86">
        <v>42767</v>
      </c>
      <c r="D4102" s="29">
        <f>+VLOOKUP(B4102,'[2]HG-Mexico by Contract'!$B$8:$G$4512,6,FALSE)</f>
        <v>318874</v>
      </c>
      <c r="E4102" s="29"/>
      <c r="F4102" s="39" t="s">
        <v>41</v>
      </c>
      <c r="G4102" s="39" t="s">
        <v>42</v>
      </c>
      <c r="H4102" s="39" t="s">
        <v>63</v>
      </c>
      <c r="I4102" s="40">
        <v>827573.63</v>
      </c>
      <c r="J4102" s="32">
        <f t="shared" si="189"/>
        <v>41569.023439480909</v>
      </c>
      <c r="K4102" s="31">
        <v>0</v>
      </c>
      <c r="L4102" s="31">
        <v>0</v>
      </c>
      <c r="M4102" s="31">
        <v>0</v>
      </c>
      <c r="N4102" s="31">
        <v>0</v>
      </c>
      <c r="O4102" s="33">
        <f t="shared" si="190"/>
        <v>0</v>
      </c>
      <c r="P4102" s="34" t="str">
        <f t="shared" si="191"/>
        <v>1-30</v>
      </c>
      <c r="Q4102" s="35" t="str">
        <f>+VLOOKUP(B4102,'[2]PORTAFOLIO JAN17'!$B$7:$T$4941,19,FALSE)</f>
        <v>MEXICO</v>
      </c>
      <c r="R4102" s="31">
        <v>0</v>
      </c>
      <c r="S4102" s="31">
        <v>0</v>
      </c>
      <c r="T4102" s="31" t="s">
        <v>45</v>
      </c>
      <c r="U4102" s="41" t="s">
        <v>64</v>
      </c>
      <c r="V4102" s="42">
        <v>41569.023434900002</v>
      </c>
      <c r="W4102" s="43">
        <v>41569.023434900002</v>
      </c>
      <c r="X4102" s="38">
        <v>0</v>
      </c>
      <c r="Y4102" s="38">
        <v>0</v>
      </c>
      <c r="Z4102" s="38">
        <v>0</v>
      </c>
      <c r="AA4102" s="38">
        <v>0</v>
      </c>
      <c r="AB4102" s="38">
        <v>0</v>
      </c>
      <c r="AC4102" s="38">
        <v>0</v>
      </c>
      <c r="AD4102" s="38" t="s">
        <v>47</v>
      </c>
    </row>
    <row r="4103" spans="1:30" s="27" customFormat="1" ht="15" customHeight="1" x14ac:dyDescent="0.25">
      <c r="A4103" s="28" t="s">
        <v>39</v>
      </c>
      <c r="B4103" s="28" t="s">
        <v>4157</v>
      </c>
      <c r="C4103" s="85">
        <v>42767</v>
      </c>
      <c r="D4103" s="29">
        <f>+VLOOKUP(B4103,'[2]HG-Mexico by Contract'!$B$8:$G$4512,6,FALSE)</f>
        <v>312088</v>
      </c>
      <c r="E4103" s="29"/>
      <c r="F4103" s="28" t="s">
        <v>62</v>
      </c>
      <c r="G4103" s="28" t="s">
        <v>42</v>
      </c>
      <c r="H4103" s="28" t="s">
        <v>44</v>
      </c>
      <c r="I4103" s="31">
        <v>112260.25</v>
      </c>
      <c r="J4103" s="32">
        <f t="shared" si="189"/>
        <v>112260.25</v>
      </c>
      <c r="K4103" s="31">
        <v>0</v>
      </c>
      <c r="L4103" s="31">
        <v>0</v>
      </c>
      <c r="M4103" s="31">
        <v>0</v>
      </c>
      <c r="N4103" s="31">
        <v>0</v>
      </c>
      <c r="O4103" s="33">
        <f t="shared" si="190"/>
        <v>0</v>
      </c>
      <c r="P4103" s="34" t="str">
        <f t="shared" si="191"/>
        <v>1-30</v>
      </c>
      <c r="Q4103" s="35" t="str">
        <f>+VLOOKUP(B4103,'[2]PORTAFOLIO JAN17'!$B$7:$T$4941,19,FALSE)</f>
        <v>REPUBLICA DOMINICANA</v>
      </c>
      <c r="R4103" s="31">
        <v>0</v>
      </c>
      <c r="S4103" s="31">
        <v>0</v>
      </c>
      <c r="T4103" s="31" t="s">
        <v>45</v>
      </c>
      <c r="U4103" s="36" t="s">
        <v>46</v>
      </c>
      <c r="V4103" s="37">
        <v>112260.25</v>
      </c>
      <c r="W4103" s="38">
        <v>112260.25</v>
      </c>
      <c r="X4103" s="38">
        <v>0</v>
      </c>
      <c r="Y4103" s="38">
        <v>0</v>
      </c>
      <c r="Z4103" s="38">
        <v>0</v>
      </c>
      <c r="AA4103" s="38">
        <v>0</v>
      </c>
      <c r="AB4103" s="38">
        <v>0</v>
      </c>
      <c r="AC4103" s="38">
        <v>0</v>
      </c>
      <c r="AD4103" s="38" t="s">
        <v>47</v>
      </c>
    </row>
    <row r="4104" spans="1:30" s="27" customFormat="1" ht="15" customHeight="1" x14ac:dyDescent="0.25">
      <c r="A4104" s="39" t="s">
        <v>39</v>
      </c>
      <c r="B4104" s="39" t="s">
        <v>4158</v>
      </c>
      <c r="C4104" s="86">
        <v>42767</v>
      </c>
      <c r="D4104" s="29">
        <f>+VLOOKUP(B4104,'[2]HG-Mexico by Contract'!$B$8:$G$4512,6,FALSE)</f>
        <v>310968</v>
      </c>
      <c r="E4104" s="29"/>
      <c r="F4104" s="39" t="s">
        <v>41</v>
      </c>
      <c r="G4104" s="39" t="s">
        <v>42</v>
      </c>
      <c r="H4104" s="39" t="s">
        <v>44</v>
      </c>
      <c r="I4104" s="40">
        <v>20571.759999999998</v>
      </c>
      <c r="J4104" s="32">
        <f t="shared" ref="J4104:J4167" si="192">+IF(H4104="MXN",I4104/$J$2,I4104)</f>
        <v>20571.759999999998</v>
      </c>
      <c r="K4104" s="31">
        <v>0</v>
      </c>
      <c r="L4104" s="31">
        <v>0</v>
      </c>
      <c r="M4104" s="31">
        <v>0</v>
      </c>
      <c r="N4104" s="31">
        <v>0</v>
      </c>
      <c r="O4104" s="33">
        <f t="shared" ref="O4104:O4167" si="193">+N4104+M4104+L4104+K4104</f>
        <v>0</v>
      </c>
      <c r="P4104" s="34" t="str">
        <f t="shared" ref="P4104:P4167" si="194">+IF(N4104&gt;0,"120+",IF(M4104&gt;0,"91-120",IF(L4104&gt;0,"61-90",IF(K4104&gt;0,"31-60","1-30"))))</f>
        <v>1-30</v>
      </c>
      <c r="Q4104" s="35" t="str">
        <f>+VLOOKUP(B4104,'[2]PORTAFOLIO JAN17'!$B$7:$T$4941,19,FALSE)</f>
        <v>REPUBLICA DOMINICANA</v>
      </c>
      <c r="R4104" s="31">
        <v>0</v>
      </c>
      <c r="S4104" s="31">
        <v>0</v>
      </c>
      <c r="T4104" s="31" t="s">
        <v>45</v>
      </c>
      <c r="U4104" s="41" t="s">
        <v>46</v>
      </c>
      <c r="V4104" s="42">
        <v>20571.759999999998</v>
      </c>
      <c r="W4104" s="43">
        <v>20571.759999999998</v>
      </c>
      <c r="X4104" s="38">
        <v>0</v>
      </c>
      <c r="Y4104" s="38">
        <v>0</v>
      </c>
      <c r="Z4104" s="38">
        <v>0</v>
      </c>
      <c r="AA4104" s="38">
        <v>0</v>
      </c>
      <c r="AB4104" s="38">
        <v>0</v>
      </c>
      <c r="AC4104" s="38">
        <v>0</v>
      </c>
      <c r="AD4104" s="38" t="s">
        <v>47</v>
      </c>
    </row>
    <row r="4105" spans="1:30" s="27" customFormat="1" ht="15" customHeight="1" x14ac:dyDescent="0.25">
      <c r="A4105" s="28" t="s">
        <v>39</v>
      </c>
      <c r="B4105" s="28" t="s">
        <v>4159</v>
      </c>
      <c r="C4105" s="85">
        <v>42767</v>
      </c>
      <c r="D4105" s="29">
        <f>+VLOOKUP(B4105,'[2]HG-Mexico by Contract'!$B$8:$G$4512,6,FALSE)</f>
        <v>318822</v>
      </c>
      <c r="E4105" s="29"/>
      <c r="F4105" s="28" t="s">
        <v>41</v>
      </c>
      <c r="G4105" s="28" t="s">
        <v>42</v>
      </c>
      <c r="H4105" s="28" t="s">
        <v>44</v>
      </c>
      <c r="I4105" s="31">
        <v>16485.16</v>
      </c>
      <c r="J4105" s="32">
        <f t="shared" si="192"/>
        <v>16485.16</v>
      </c>
      <c r="K4105" s="31">
        <v>0</v>
      </c>
      <c r="L4105" s="31">
        <v>0</v>
      </c>
      <c r="M4105" s="31">
        <v>0</v>
      </c>
      <c r="N4105" s="31">
        <v>0</v>
      </c>
      <c r="O4105" s="33">
        <f t="shared" si="193"/>
        <v>0</v>
      </c>
      <c r="P4105" s="34" t="str">
        <f t="shared" si="194"/>
        <v>1-30</v>
      </c>
      <c r="Q4105" s="35" t="str">
        <f>+VLOOKUP(B4105,'[2]PORTAFOLIO JAN17'!$B$7:$T$4941,19,FALSE)</f>
        <v>MEXICO</v>
      </c>
      <c r="R4105" s="31">
        <v>0</v>
      </c>
      <c r="S4105" s="31">
        <v>0</v>
      </c>
      <c r="T4105" s="31" t="s">
        <v>45</v>
      </c>
      <c r="U4105" s="36" t="s">
        <v>46</v>
      </c>
      <c r="V4105" s="37">
        <v>16485.16</v>
      </c>
      <c r="W4105" s="38">
        <v>16485.16</v>
      </c>
      <c r="X4105" s="38">
        <v>0</v>
      </c>
      <c r="Y4105" s="38">
        <v>0</v>
      </c>
      <c r="Z4105" s="38">
        <v>0</v>
      </c>
      <c r="AA4105" s="38">
        <v>0</v>
      </c>
      <c r="AB4105" s="38">
        <v>0</v>
      </c>
      <c r="AC4105" s="38">
        <v>0</v>
      </c>
      <c r="AD4105" s="38" t="s">
        <v>47</v>
      </c>
    </row>
    <row r="4106" spans="1:30" s="27" customFormat="1" ht="15" customHeight="1" x14ac:dyDescent="0.25">
      <c r="A4106" s="39" t="s">
        <v>39</v>
      </c>
      <c r="B4106" s="39" t="s">
        <v>4160</v>
      </c>
      <c r="C4106" s="86">
        <v>42767</v>
      </c>
      <c r="D4106" s="29">
        <f>+VLOOKUP(B4106,'[2]HG-Mexico by Contract'!$B$8:$G$4512,6,FALSE)</f>
        <v>312088</v>
      </c>
      <c r="E4106" s="29"/>
      <c r="F4106" s="39" t="s">
        <v>218</v>
      </c>
      <c r="G4106" s="39" t="s">
        <v>42</v>
      </c>
      <c r="H4106" s="39" t="s">
        <v>44</v>
      </c>
      <c r="I4106" s="40">
        <v>118945.27</v>
      </c>
      <c r="J4106" s="32">
        <f t="shared" si="192"/>
        <v>118945.27</v>
      </c>
      <c r="K4106" s="31">
        <v>0</v>
      </c>
      <c r="L4106" s="31">
        <v>0</v>
      </c>
      <c r="M4106" s="31">
        <v>0</v>
      </c>
      <c r="N4106" s="31">
        <v>0</v>
      </c>
      <c r="O4106" s="33">
        <f t="shared" si="193"/>
        <v>0</v>
      </c>
      <c r="P4106" s="34" t="str">
        <f t="shared" si="194"/>
        <v>1-30</v>
      </c>
      <c r="Q4106" s="35" t="str">
        <f>+VLOOKUP(B4106,'[2]PORTAFOLIO JAN17'!$B$7:$T$4941,19,FALSE)</f>
        <v>REPUBLICA DOMINICANA</v>
      </c>
      <c r="R4106" s="31">
        <v>0</v>
      </c>
      <c r="S4106" s="31">
        <v>0</v>
      </c>
      <c r="T4106" s="31" t="s">
        <v>45</v>
      </c>
      <c r="U4106" s="41" t="s">
        <v>46</v>
      </c>
      <c r="V4106" s="42">
        <v>118945.27</v>
      </c>
      <c r="W4106" s="43">
        <v>118945.27</v>
      </c>
      <c r="X4106" s="38">
        <v>0</v>
      </c>
      <c r="Y4106" s="38">
        <v>0</v>
      </c>
      <c r="Z4106" s="38">
        <v>0</v>
      </c>
      <c r="AA4106" s="38">
        <v>0</v>
      </c>
      <c r="AB4106" s="38">
        <v>0</v>
      </c>
      <c r="AC4106" s="38">
        <v>0</v>
      </c>
      <c r="AD4106" s="38" t="s">
        <v>47</v>
      </c>
    </row>
    <row r="4107" spans="1:30" s="27" customFormat="1" ht="15" customHeight="1" x14ac:dyDescent="0.25">
      <c r="A4107" s="28" t="s">
        <v>39</v>
      </c>
      <c r="B4107" s="28" t="s">
        <v>4161</v>
      </c>
      <c r="C4107" s="85">
        <v>42767</v>
      </c>
      <c r="D4107" s="29">
        <f>+VLOOKUP(B4107,'[2]HG-Mexico by Contract'!$B$8:$G$4512,6,FALSE)</f>
        <v>308932</v>
      </c>
      <c r="E4107" s="29"/>
      <c r="F4107" s="28" t="s">
        <v>41</v>
      </c>
      <c r="G4107" s="28" t="s">
        <v>42</v>
      </c>
      <c r="H4107" s="28" t="s">
        <v>44</v>
      </c>
      <c r="I4107" s="31">
        <v>48578.53</v>
      </c>
      <c r="J4107" s="32">
        <f t="shared" si="192"/>
        <v>48578.53</v>
      </c>
      <c r="K4107" s="31">
        <v>0</v>
      </c>
      <c r="L4107" s="31">
        <v>48578.53</v>
      </c>
      <c r="M4107" s="31">
        <v>0</v>
      </c>
      <c r="N4107" s="31">
        <v>0</v>
      </c>
      <c r="O4107" s="33">
        <f t="shared" si="193"/>
        <v>48578.53</v>
      </c>
      <c r="P4107" s="34" t="str">
        <f t="shared" si="194"/>
        <v>61-90</v>
      </c>
      <c r="Q4107" s="35" t="str">
        <f>+VLOOKUP(B4107,'[2]PORTAFOLIO JAN17'!$B$7:$T$4941,19,FALSE)</f>
        <v>BELICE</v>
      </c>
      <c r="R4107" s="31">
        <v>0</v>
      </c>
      <c r="S4107" s="31">
        <v>0</v>
      </c>
      <c r="T4107" s="31" t="s">
        <v>45</v>
      </c>
      <c r="U4107" s="36" t="s">
        <v>46</v>
      </c>
      <c r="V4107" s="37">
        <v>48578.53</v>
      </c>
      <c r="W4107" s="38">
        <v>0</v>
      </c>
      <c r="X4107" s="38">
        <v>0</v>
      </c>
      <c r="Y4107" s="38">
        <v>48578.53</v>
      </c>
      <c r="Z4107" s="38">
        <v>0</v>
      </c>
      <c r="AA4107" s="38">
        <v>0</v>
      </c>
      <c r="AB4107" s="38">
        <v>0</v>
      </c>
      <c r="AC4107" s="38">
        <v>0</v>
      </c>
      <c r="AD4107" s="38" t="s">
        <v>47</v>
      </c>
    </row>
    <row r="4108" spans="1:30" s="27" customFormat="1" ht="15" customHeight="1" x14ac:dyDescent="0.25">
      <c r="A4108" s="39" t="s">
        <v>39</v>
      </c>
      <c r="B4108" s="39" t="s">
        <v>4162</v>
      </c>
      <c r="C4108" s="86">
        <v>42767</v>
      </c>
      <c r="D4108" s="29">
        <f>+VLOOKUP(B4108,'[2]HG-Mexico by Contract'!$B$8:$G$4512,6,FALSE)</f>
        <v>318173</v>
      </c>
      <c r="E4108" s="29"/>
      <c r="F4108" s="39" t="s">
        <v>41</v>
      </c>
      <c r="G4108" s="39" t="s">
        <v>42</v>
      </c>
      <c r="H4108" s="39" t="s">
        <v>44</v>
      </c>
      <c r="I4108" s="40">
        <v>18832.3</v>
      </c>
      <c r="J4108" s="32">
        <f t="shared" si="192"/>
        <v>18832.3</v>
      </c>
      <c r="K4108" s="31">
        <v>0</v>
      </c>
      <c r="L4108" s="31">
        <v>0</v>
      </c>
      <c r="M4108" s="31">
        <v>0</v>
      </c>
      <c r="N4108" s="31">
        <v>0</v>
      </c>
      <c r="O4108" s="33">
        <f t="shared" si="193"/>
        <v>0</v>
      </c>
      <c r="P4108" s="34" t="str">
        <f t="shared" si="194"/>
        <v>1-30</v>
      </c>
      <c r="Q4108" s="35" t="str">
        <f>+VLOOKUP(B4108,'[2]PORTAFOLIO JAN17'!$B$7:$T$4941,19,FALSE)</f>
        <v>MEXICO</v>
      </c>
      <c r="R4108" s="31">
        <v>0</v>
      </c>
      <c r="S4108" s="31">
        <v>0</v>
      </c>
      <c r="T4108" s="31" t="s">
        <v>45</v>
      </c>
      <c r="U4108" s="41" t="s">
        <v>46</v>
      </c>
      <c r="V4108" s="42">
        <v>18832.3</v>
      </c>
      <c r="W4108" s="43">
        <v>18832.3</v>
      </c>
      <c r="X4108" s="38">
        <v>0</v>
      </c>
      <c r="Y4108" s="38">
        <v>0</v>
      </c>
      <c r="Z4108" s="38">
        <v>0</v>
      </c>
      <c r="AA4108" s="38">
        <v>0</v>
      </c>
      <c r="AB4108" s="38">
        <v>0</v>
      </c>
      <c r="AC4108" s="38">
        <v>0</v>
      </c>
      <c r="AD4108" s="38" t="s">
        <v>47</v>
      </c>
    </row>
    <row r="4109" spans="1:30" s="27" customFormat="1" ht="15" customHeight="1" x14ac:dyDescent="0.25">
      <c r="A4109" s="28" t="s">
        <v>39</v>
      </c>
      <c r="B4109" s="28" t="s">
        <v>4163</v>
      </c>
      <c r="C4109" s="85">
        <v>42767</v>
      </c>
      <c r="D4109" s="29">
        <f>+VLOOKUP(B4109,'[2]HG-Mexico by Contract'!$B$8:$G$4512,6,FALSE)</f>
        <v>317742</v>
      </c>
      <c r="E4109" s="29"/>
      <c r="F4109" s="28" t="s">
        <v>41</v>
      </c>
      <c r="G4109" s="28" t="s">
        <v>42</v>
      </c>
      <c r="H4109" s="28" t="s">
        <v>63</v>
      </c>
      <c r="I4109" s="31">
        <v>296404.69</v>
      </c>
      <c r="J4109" s="32">
        <f t="shared" si="192"/>
        <v>14888.407580340701</v>
      </c>
      <c r="K4109" s="31">
        <v>296404.69</v>
      </c>
      <c r="L4109" s="31">
        <v>0</v>
      </c>
      <c r="M4109" s="31">
        <v>0</v>
      </c>
      <c r="N4109" s="31">
        <v>0</v>
      </c>
      <c r="O4109" s="33">
        <f t="shared" si="193"/>
        <v>296404.69</v>
      </c>
      <c r="P4109" s="34" t="str">
        <f t="shared" si="194"/>
        <v>31-60</v>
      </c>
      <c r="Q4109" s="35" t="str">
        <f>+VLOOKUP(B4109,'[2]PORTAFOLIO JAN17'!$B$7:$T$4941,19,FALSE)</f>
        <v>MEXICO</v>
      </c>
      <c r="R4109" s="31">
        <v>0</v>
      </c>
      <c r="S4109" s="31">
        <v>0</v>
      </c>
      <c r="T4109" s="31">
        <v>296404.69</v>
      </c>
      <c r="U4109" s="36" t="s">
        <v>64</v>
      </c>
      <c r="V4109" s="37">
        <v>14888.4075787</v>
      </c>
      <c r="W4109" s="38">
        <v>0</v>
      </c>
      <c r="X4109" s="38">
        <v>14888.4075787</v>
      </c>
      <c r="Y4109" s="38">
        <v>0</v>
      </c>
      <c r="Z4109" s="38">
        <v>0</v>
      </c>
      <c r="AA4109" s="38">
        <v>0</v>
      </c>
      <c r="AB4109" s="38">
        <v>0</v>
      </c>
      <c r="AC4109" s="38">
        <v>0</v>
      </c>
      <c r="AD4109" s="38">
        <v>14888.4075787</v>
      </c>
    </row>
    <row r="4110" spans="1:30" s="27" customFormat="1" ht="15" customHeight="1" x14ac:dyDescent="0.25">
      <c r="A4110" s="39" t="s">
        <v>39</v>
      </c>
      <c r="B4110" s="39" t="s">
        <v>4164</v>
      </c>
      <c r="C4110" s="86">
        <v>42767</v>
      </c>
      <c r="D4110" s="29">
        <f>+VLOOKUP(B4110,'[2]HG-Mexico by Contract'!$B$8:$G$4512,6,FALSE)</f>
        <v>312088</v>
      </c>
      <c r="E4110" s="29"/>
      <c r="F4110" s="39" t="s">
        <v>62</v>
      </c>
      <c r="G4110" s="39" t="s">
        <v>42</v>
      </c>
      <c r="H4110" s="39" t="s">
        <v>44</v>
      </c>
      <c r="I4110" s="40">
        <v>28569.919999999998</v>
      </c>
      <c r="J4110" s="32">
        <f t="shared" si="192"/>
        <v>28569.919999999998</v>
      </c>
      <c r="K4110" s="31">
        <v>0</v>
      </c>
      <c r="L4110" s="31">
        <v>0</v>
      </c>
      <c r="M4110" s="31">
        <v>0</v>
      </c>
      <c r="N4110" s="31">
        <v>0</v>
      </c>
      <c r="O4110" s="33">
        <f t="shared" si="193"/>
        <v>0</v>
      </c>
      <c r="P4110" s="34" t="str">
        <f t="shared" si="194"/>
        <v>1-30</v>
      </c>
      <c r="Q4110" s="35" t="str">
        <f>+VLOOKUP(B4110,'[2]PORTAFOLIO JAN17'!$B$7:$T$4941,19,FALSE)</f>
        <v>REPUBLICA DOMINICANA</v>
      </c>
      <c r="R4110" s="31">
        <v>0</v>
      </c>
      <c r="S4110" s="31">
        <v>0</v>
      </c>
      <c r="T4110" s="31" t="s">
        <v>45</v>
      </c>
      <c r="U4110" s="41" t="s">
        <v>46</v>
      </c>
      <c r="V4110" s="42">
        <v>28569.919999999998</v>
      </c>
      <c r="W4110" s="43">
        <v>28569.919999999998</v>
      </c>
      <c r="X4110" s="38">
        <v>0</v>
      </c>
      <c r="Y4110" s="38">
        <v>0</v>
      </c>
      <c r="Z4110" s="38">
        <v>0</v>
      </c>
      <c r="AA4110" s="38">
        <v>0</v>
      </c>
      <c r="AB4110" s="38">
        <v>0</v>
      </c>
      <c r="AC4110" s="38">
        <v>0</v>
      </c>
      <c r="AD4110" s="38" t="s">
        <v>47</v>
      </c>
    </row>
    <row r="4111" spans="1:30" s="27" customFormat="1" ht="15" customHeight="1" x14ac:dyDescent="0.25">
      <c r="A4111" s="28" t="s">
        <v>39</v>
      </c>
      <c r="B4111" s="28" t="s">
        <v>4165</v>
      </c>
      <c r="C4111" s="85">
        <v>42767</v>
      </c>
      <c r="D4111" s="29">
        <f>+VLOOKUP(B4111,'[2]HG-Mexico by Contract'!$B$8:$G$4512,6,FALSE)</f>
        <v>316661</v>
      </c>
      <c r="E4111" s="29"/>
      <c r="F4111" s="28" t="s">
        <v>41</v>
      </c>
      <c r="G4111" s="28" t="s">
        <v>42</v>
      </c>
      <c r="H4111" s="28" t="s">
        <v>63</v>
      </c>
      <c r="I4111" s="31">
        <v>375079.69</v>
      </c>
      <c r="J4111" s="32">
        <f t="shared" si="192"/>
        <v>18840.252830776197</v>
      </c>
      <c r="K4111" s="31">
        <v>0</v>
      </c>
      <c r="L4111" s="31">
        <v>0</v>
      </c>
      <c r="M4111" s="31">
        <v>0</v>
      </c>
      <c r="N4111" s="31">
        <v>375079.69</v>
      </c>
      <c r="O4111" s="33">
        <f t="shared" si="193"/>
        <v>375079.69</v>
      </c>
      <c r="P4111" s="34" t="str">
        <f t="shared" si="194"/>
        <v>120+</v>
      </c>
      <c r="Q4111" s="35" t="str">
        <f>+VLOOKUP(B4111,'[2]PORTAFOLIO JAN17'!$B$7:$T$4941,19,FALSE)</f>
        <v>MEXICO</v>
      </c>
      <c r="R4111" s="31">
        <v>0</v>
      </c>
      <c r="S4111" s="31">
        <v>0</v>
      </c>
      <c r="T4111" s="31" t="s">
        <v>45</v>
      </c>
      <c r="U4111" s="36" t="s">
        <v>64</v>
      </c>
      <c r="V4111" s="37">
        <v>18840.252828699999</v>
      </c>
      <c r="W4111" s="38">
        <v>0</v>
      </c>
      <c r="X4111" s="38">
        <v>0</v>
      </c>
      <c r="Y4111" s="38">
        <v>0</v>
      </c>
      <c r="Z4111" s="38">
        <v>0</v>
      </c>
      <c r="AA4111" s="38">
        <v>18840.252828699999</v>
      </c>
      <c r="AB4111" s="38">
        <v>0</v>
      </c>
      <c r="AC4111" s="38">
        <v>0</v>
      </c>
      <c r="AD4111" s="38" t="s">
        <v>47</v>
      </c>
    </row>
    <row r="4112" spans="1:30" s="27" customFormat="1" ht="15" customHeight="1" x14ac:dyDescent="0.25">
      <c r="A4112" s="39" t="s">
        <v>39</v>
      </c>
      <c r="B4112" s="39" t="s">
        <v>4166</v>
      </c>
      <c r="C4112" s="86">
        <v>42767</v>
      </c>
      <c r="D4112" s="29">
        <f>+VLOOKUP(B4112,'[2]HG-Mexico by Contract'!$B$8:$G$4512,6,FALSE)</f>
        <v>312088</v>
      </c>
      <c r="E4112" s="29"/>
      <c r="F4112" s="39" t="s">
        <v>62</v>
      </c>
      <c r="G4112" s="39" t="s">
        <v>42</v>
      </c>
      <c r="H4112" s="39" t="s">
        <v>44</v>
      </c>
      <c r="I4112" s="40">
        <v>28569.919999999998</v>
      </c>
      <c r="J4112" s="32">
        <f t="shared" si="192"/>
        <v>28569.919999999998</v>
      </c>
      <c r="K4112" s="31">
        <v>0</v>
      </c>
      <c r="L4112" s="31">
        <v>0</v>
      </c>
      <c r="M4112" s="31">
        <v>0</v>
      </c>
      <c r="N4112" s="31">
        <v>0</v>
      </c>
      <c r="O4112" s="33">
        <f t="shared" si="193"/>
        <v>0</v>
      </c>
      <c r="P4112" s="34" t="str">
        <f t="shared" si="194"/>
        <v>1-30</v>
      </c>
      <c r="Q4112" s="35" t="str">
        <f>+VLOOKUP(B4112,'[2]PORTAFOLIO JAN17'!$B$7:$T$4941,19,FALSE)</f>
        <v>REPUBLICA DOMINICANA</v>
      </c>
      <c r="R4112" s="31">
        <v>0</v>
      </c>
      <c r="S4112" s="31">
        <v>0</v>
      </c>
      <c r="T4112" s="31" t="s">
        <v>45</v>
      </c>
      <c r="U4112" s="41" t="s">
        <v>46</v>
      </c>
      <c r="V4112" s="42">
        <v>28569.919999999998</v>
      </c>
      <c r="W4112" s="43">
        <v>28569.919999999998</v>
      </c>
      <c r="X4112" s="38">
        <v>0</v>
      </c>
      <c r="Y4112" s="38">
        <v>0</v>
      </c>
      <c r="Z4112" s="38">
        <v>0</v>
      </c>
      <c r="AA4112" s="38">
        <v>0</v>
      </c>
      <c r="AB4112" s="38">
        <v>0</v>
      </c>
      <c r="AC4112" s="38">
        <v>0</v>
      </c>
      <c r="AD4112" s="38" t="s">
        <v>47</v>
      </c>
    </row>
    <row r="4113" spans="1:31" s="27" customFormat="1" ht="15" customHeight="1" x14ac:dyDescent="0.25">
      <c r="A4113" s="28" t="s">
        <v>39</v>
      </c>
      <c r="B4113" s="28" t="s">
        <v>4167</v>
      </c>
      <c r="C4113" s="85">
        <v>42767</v>
      </c>
      <c r="D4113" s="29">
        <f>+VLOOKUP(B4113,'[2]HG-Mexico by Contract'!$B$8:$G$4512,6,FALSE)</f>
        <v>309118</v>
      </c>
      <c r="E4113" s="29"/>
      <c r="F4113" s="28" t="s">
        <v>41</v>
      </c>
      <c r="G4113" s="28" t="s">
        <v>42</v>
      </c>
      <c r="H4113" s="28" t="s">
        <v>44</v>
      </c>
      <c r="I4113" s="31">
        <v>32030.54</v>
      </c>
      <c r="J4113" s="32">
        <f t="shared" si="192"/>
        <v>32030.54</v>
      </c>
      <c r="K4113" s="31">
        <v>0</v>
      </c>
      <c r="L4113" s="31">
        <v>0</v>
      </c>
      <c r="M4113" s="31">
        <v>0</v>
      </c>
      <c r="N4113" s="31">
        <v>0</v>
      </c>
      <c r="O4113" s="33">
        <f t="shared" si="193"/>
        <v>0</v>
      </c>
      <c r="P4113" s="34" t="str">
        <f t="shared" si="194"/>
        <v>1-30</v>
      </c>
      <c r="Q4113" s="35" t="str">
        <f>+VLOOKUP(B4113,'[2]PORTAFOLIO JAN17'!$B$7:$T$4941,19,FALSE)</f>
        <v>REPUBLICA DOMINICANA</v>
      </c>
      <c r="R4113" s="31">
        <v>0</v>
      </c>
      <c r="S4113" s="31">
        <v>0</v>
      </c>
      <c r="T4113" s="31" t="s">
        <v>45</v>
      </c>
      <c r="U4113" s="36" t="s">
        <v>46</v>
      </c>
      <c r="V4113" s="37">
        <v>32030.54</v>
      </c>
      <c r="W4113" s="38">
        <v>32030.54</v>
      </c>
      <c r="X4113" s="38">
        <v>0</v>
      </c>
      <c r="Y4113" s="38">
        <v>0</v>
      </c>
      <c r="Z4113" s="38">
        <v>0</v>
      </c>
      <c r="AA4113" s="38">
        <v>0</v>
      </c>
      <c r="AB4113" s="38">
        <v>0</v>
      </c>
      <c r="AC4113" s="38">
        <v>0</v>
      </c>
      <c r="AD4113" s="38" t="s">
        <v>47</v>
      </c>
    </row>
    <row r="4114" spans="1:31" s="27" customFormat="1" ht="15" customHeight="1" x14ac:dyDescent="0.25">
      <c r="A4114" s="39" t="s">
        <v>39</v>
      </c>
      <c r="B4114" s="39" t="s">
        <v>4168</v>
      </c>
      <c r="C4114" s="86">
        <v>42767</v>
      </c>
      <c r="D4114" s="29">
        <f>+VLOOKUP(B4114,'[2]HG-Mexico by Contract'!$B$8:$G$4512,6,FALSE)</f>
        <v>318916</v>
      </c>
      <c r="E4114" s="29"/>
      <c r="F4114" s="39" t="s">
        <v>41</v>
      </c>
      <c r="G4114" s="39" t="s">
        <v>42</v>
      </c>
      <c r="H4114" s="39" t="s">
        <v>63</v>
      </c>
      <c r="I4114" s="40">
        <v>1247540.07</v>
      </c>
      <c r="J4114" s="32">
        <f t="shared" si="192"/>
        <v>62663.937723005569</v>
      </c>
      <c r="K4114" s="31">
        <v>0</v>
      </c>
      <c r="L4114" s="31">
        <v>0</v>
      </c>
      <c r="M4114" s="31">
        <v>0</v>
      </c>
      <c r="N4114" s="31">
        <v>0</v>
      </c>
      <c r="O4114" s="33">
        <f t="shared" si="193"/>
        <v>0</v>
      </c>
      <c r="P4114" s="34" t="str">
        <f t="shared" si="194"/>
        <v>1-30</v>
      </c>
      <c r="Q4114" s="35" t="str">
        <f>+VLOOKUP(B4114,'[2]PORTAFOLIO JAN17'!$B$7:$T$4941,19,FALSE)</f>
        <v>MEXICO</v>
      </c>
      <c r="R4114" s="31">
        <v>0</v>
      </c>
      <c r="S4114" s="31">
        <v>0</v>
      </c>
      <c r="T4114" s="31" t="s">
        <v>45</v>
      </c>
      <c r="U4114" s="41" t="s">
        <v>64</v>
      </c>
      <c r="V4114" s="42">
        <v>62663.937716100001</v>
      </c>
      <c r="W4114" s="43">
        <v>62663.937716100001</v>
      </c>
      <c r="X4114" s="38">
        <v>0</v>
      </c>
      <c r="Y4114" s="38">
        <v>0</v>
      </c>
      <c r="Z4114" s="38">
        <v>0</v>
      </c>
      <c r="AA4114" s="38">
        <v>0</v>
      </c>
      <c r="AB4114" s="38">
        <v>0</v>
      </c>
      <c r="AC4114" s="38">
        <v>0</v>
      </c>
      <c r="AD4114" s="38" t="s">
        <v>47</v>
      </c>
    </row>
    <row r="4115" spans="1:31" s="27" customFormat="1" ht="15" customHeight="1" x14ac:dyDescent="0.25">
      <c r="A4115" s="28" t="s">
        <v>39</v>
      </c>
      <c r="B4115" s="28" t="s">
        <v>4169</v>
      </c>
      <c r="C4115" s="85">
        <v>42767</v>
      </c>
      <c r="D4115" s="29">
        <f>+VLOOKUP(B4115,'[2]HG-Mexico by Contract'!$B$8:$G$4512,6,FALSE)</f>
        <v>316353</v>
      </c>
      <c r="E4115" s="29"/>
      <c r="F4115" s="28" t="s">
        <v>41</v>
      </c>
      <c r="G4115" s="28" t="s">
        <v>42</v>
      </c>
      <c r="H4115" s="28" t="s">
        <v>63</v>
      </c>
      <c r="I4115" s="31">
        <v>327836.03000000003</v>
      </c>
      <c r="J4115" s="32">
        <f t="shared" si="192"/>
        <v>16467.203788714687</v>
      </c>
      <c r="K4115" s="31">
        <v>0</v>
      </c>
      <c r="L4115" s="31">
        <v>0</v>
      </c>
      <c r="M4115" s="31">
        <v>0</v>
      </c>
      <c r="N4115" s="31">
        <v>327836.03000000003</v>
      </c>
      <c r="O4115" s="33">
        <f t="shared" si="193"/>
        <v>327836.03000000003</v>
      </c>
      <c r="P4115" s="34" t="str">
        <f t="shared" si="194"/>
        <v>120+</v>
      </c>
      <c r="Q4115" s="35" t="str">
        <f>+VLOOKUP(B4115,'[2]PORTAFOLIO JAN17'!$B$7:$T$4941,19,FALSE)</f>
        <v>MEXICO</v>
      </c>
      <c r="R4115" s="31">
        <v>0</v>
      </c>
      <c r="S4115" s="31">
        <v>0</v>
      </c>
      <c r="T4115" s="31">
        <v>327836.03000000003</v>
      </c>
      <c r="U4115" s="36" t="s">
        <v>64</v>
      </c>
      <c r="V4115" s="37">
        <v>16467.203786900001</v>
      </c>
      <c r="W4115" s="38">
        <v>0</v>
      </c>
      <c r="X4115" s="38">
        <v>0</v>
      </c>
      <c r="Y4115" s="38">
        <v>0</v>
      </c>
      <c r="Z4115" s="38">
        <v>0</v>
      </c>
      <c r="AA4115" s="38">
        <v>16467.203786900001</v>
      </c>
      <c r="AB4115" s="38">
        <v>0</v>
      </c>
      <c r="AC4115" s="38">
        <v>0</v>
      </c>
      <c r="AD4115" s="38">
        <v>16467.203786900001</v>
      </c>
    </row>
    <row r="4116" spans="1:31" s="27" customFormat="1" ht="15" customHeight="1" x14ac:dyDescent="0.25">
      <c r="A4116" s="39" t="s">
        <v>39</v>
      </c>
      <c r="B4116" s="39" t="s">
        <v>4170</v>
      </c>
      <c r="C4116" s="86">
        <v>42767</v>
      </c>
      <c r="D4116" s="29">
        <f>+VLOOKUP(B4116,'[2]HG-Mexico by Contract'!$B$8:$G$4512,6,FALSE)</f>
        <v>317847</v>
      </c>
      <c r="E4116" s="29"/>
      <c r="F4116" s="39" t="s">
        <v>41</v>
      </c>
      <c r="G4116" s="39" t="s">
        <v>42</v>
      </c>
      <c r="H4116" s="39" t="s">
        <v>44</v>
      </c>
      <c r="I4116" s="40">
        <v>379812.42</v>
      </c>
      <c r="J4116" s="32">
        <f t="shared" si="192"/>
        <v>379812.42</v>
      </c>
      <c r="K4116" s="31">
        <v>379812.42</v>
      </c>
      <c r="L4116" s="31">
        <v>0</v>
      </c>
      <c r="M4116" s="31">
        <v>0</v>
      </c>
      <c r="N4116" s="31">
        <v>0</v>
      </c>
      <c r="O4116" s="33">
        <f t="shared" si="193"/>
        <v>379812.42</v>
      </c>
      <c r="P4116" s="34" t="str">
        <f t="shared" si="194"/>
        <v>31-60</v>
      </c>
      <c r="Q4116" s="35" t="str">
        <f>+VLOOKUP(B4116,'[2]PORTAFOLIO JAN17'!$B$7:$T$4941,19,FALSE)</f>
        <v>MEXICO</v>
      </c>
      <c r="R4116" s="31">
        <v>0</v>
      </c>
      <c r="S4116" s="31">
        <v>0</v>
      </c>
      <c r="T4116" s="31" t="s">
        <v>45</v>
      </c>
      <c r="U4116" s="41" t="s">
        <v>46</v>
      </c>
      <c r="V4116" s="42">
        <v>379812.42</v>
      </c>
      <c r="W4116" s="43">
        <v>0</v>
      </c>
      <c r="X4116" s="38">
        <v>379812.42</v>
      </c>
      <c r="Y4116" s="38">
        <v>0</v>
      </c>
      <c r="Z4116" s="38">
        <v>0</v>
      </c>
      <c r="AA4116" s="38">
        <v>0</v>
      </c>
      <c r="AB4116" s="38">
        <v>0</v>
      </c>
      <c r="AC4116" s="38">
        <v>0</v>
      </c>
      <c r="AD4116" s="38" t="s">
        <v>47</v>
      </c>
    </row>
    <row r="4117" spans="1:31" s="27" customFormat="1" ht="15" customHeight="1" x14ac:dyDescent="0.25">
      <c r="A4117" s="28" t="s">
        <v>39</v>
      </c>
      <c r="B4117" s="28" t="s">
        <v>4171</v>
      </c>
      <c r="C4117" s="85">
        <v>42767</v>
      </c>
      <c r="D4117" s="29">
        <f>+VLOOKUP(B4117,'[2]HG-Mexico by Contract'!$B$8:$G$4512,6,FALSE)</f>
        <v>315701</v>
      </c>
      <c r="E4117" s="29"/>
      <c r="F4117" s="28" t="s">
        <v>41</v>
      </c>
      <c r="G4117" s="28" t="s">
        <v>42</v>
      </c>
      <c r="H4117" s="28" t="s">
        <v>44</v>
      </c>
      <c r="I4117" s="31">
        <v>190519.83</v>
      </c>
      <c r="J4117" s="32">
        <f t="shared" si="192"/>
        <v>190519.83</v>
      </c>
      <c r="K4117" s="31">
        <v>0</v>
      </c>
      <c r="L4117" s="31">
        <v>0</v>
      </c>
      <c r="M4117" s="31">
        <v>0</v>
      </c>
      <c r="N4117" s="31">
        <v>0</v>
      </c>
      <c r="O4117" s="33">
        <f t="shared" si="193"/>
        <v>0</v>
      </c>
      <c r="P4117" s="34" t="str">
        <f t="shared" si="194"/>
        <v>1-30</v>
      </c>
      <c r="Q4117" s="35" t="str">
        <f>+VLOOKUP(B4117,'[2]PORTAFOLIO JAN17'!$B$7:$T$4941,19,FALSE)</f>
        <v>MEXICO</v>
      </c>
      <c r="R4117" s="31">
        <v>0</v>
      </c>
      <c r="S4117" s="31">
        <v>0</v>
      </c>
      <c r="T4117" s="31" t="s">
        <v>45</v>
      </c>
      <c r="U4117" s="36" t="s">
        <v>46</v>
      </c>
      <c r="V4117" s="37">
        <v>190519.83</v>
      </c>
      <c r="W4117" s="38">
        <v>190519.83</v>
      </c>
      <c r="X4117" s="38">
        <v>0</v>
      </c>
      <c r="Y4117" s="38">
        <v>0</v>
      </c>
      <c r="Z4117" s="38">
        <v>0</v>
      </c>
      <c r="AA4117" s="38">
        <v>0</v>
      </c>
      <c r="AB4117" s="38">
        <v>0</v>
      </c>
      <c r="AC4117" s="38">
        <v>0</v>
      </c>
      <c r="AD4117" s="38" t="s">
        <v>47</v>
      </c>
    </row>
    <row r="4118" spans="1:31" s="27" customFormat="1" ht="15" customHeight="1" x14ac:dyDescent="0.25">
      <c r="A4118" s="39" t="s">
        <v>39</v>
      </c>
      <c r="B4118" s="39" t="s">
        <v>4172</v>
      </c>
      <c r="C4118" s="86">
        <v>42767</v>
      </c>
      <c r="D4118" s="29">
        <f>+VLOOKUP(B4118,'[2]HG-Mexico by Contract'!$B$8:$G$4512,6,FALSE)</f>
        <v>310871</v>
      </c>
      <c r="E4118" s="29"/>
      <c r="F4118" s="39" t="s">
        <v>41</v>
      </c>
      <c r="G4118" s="39" t="s">
        <v>42</v>
      </c>
      <c r="H4118" s="39" t="s">
        <v>44</v>
      </c>
      <c r="I4118" s="40">
        <v>9879.2099999999991</v>
      </c>
      <c r="J4118" s="32">
        <f t="shared" si="192"/>
        <v>9879.2099999999991</v>
      </c>
      <c r="K4118" s="31">
        <v>0</v>
      </c>
      <c r="L4118" s="31">
        <v>0</v>
      </c>
      <c r="M4118" s="31">
        <v>0</v>
      </c>
      <c r="N4118" s="31">
        <v>0</v>
      </c>
      <c r="O4118" s="33">
        <f t="shared" si="193"/>
        <v>0</v>
      </c>
      <c r="P4118" s="34" t="str">
        <f t="shared" si="194"/>
        <v>1-30</v>
      </c>
      <c r="Q4118" s="35" t="str">
        <f>+VLOOKUP(B4118,'[2]PORTAFOLIO JAN17'!$B$7:$T$4941,19,FALSE)</f>
        <v>NICARAGUA</v>
      </c>
      <c r="R4118" s="31">
        <v>0</v>
      </c>
      <c r="S4118" s="31">
        <v>0</v>
      </c>
      <c r="T4118" s="31" t="s">
        <v>45</v>
      </c>
      <c r="U4118" s="41" t="s">
        <v>46</v>
      </c>
      <c r="V4118" s="42">
        <v>9879.2099999999991</v>
      </c>
      <c r="W4118" s="43">
        <v>9879.2099999999991</v>
      </c>
      <c r="X4118" s="38">
        <v>0</v>
      </c>
      <c r="Y4118" s="38">
        <v>0</v>
      </c>
      <c r="Z4118" s="38">
        <v>0</v>
      </c>
      <c r="AA4118" s="38">
        <v>0</v>
      </c>
      <c r="AB4118" s="38">
        <v>0</v>
      </c>
      <c r="AC4118" s="38">
        <v>0</v>
      </c>
      <c r="AD4118" s="38" t="s">
        <v>47</v>
      </c>
    </row>
    <row r="4119" spans="1:31" s="27" customFormat="1" ht="15" customHeight="1" x14ac:dyDescent="0.25">
      <c r="A4119" s="28" t="s">
        <v>39</v>
      </c>
      <c r="B4119" s="28" t="s">
        <v>4173</v>
      </c>
      <c r="C4119" s="85">
        <v>42767</v>
      </c>
      <c r="D4119" s="29">
        <f>+VLOOKUP(B4119,'[2]HG-Mexico by Contract'!$B$8:$G$4512,6,FALSE)</f>
        <v>318874</v>
      </c>
      <c r="E4119" s="29"/>
      <c r="F4119" s="28" t="s">
        <v>41</v>
      </c>
      <c r="G4119" s="28" t="s">
        <v>42</v>
      </c>
      <c r="H4119" s="28" t="s">
        <v>44</v>
      </c>
      <c r="I4119" s="31">
        <v>36630.269999999997</v>
      </c>
      <c r="J4119" s="32">
        <f t="shared" si="192"/>
        <v>36630.269999999997</v>
      </c>
      <c r="K4119" s="31">
        <v>0</v>
      </c>
      <c r="L4119" s="31">
        <v>0</v>
      </c>
      <c r="M4119" s="31">
        <v>0</v>
      </c>
      <c r="N4119" s="31">
        <v>0</v>
      </c>
      <c r="O4119" s="33">
        <f t="shared" si="193"/>
        <v>0</v>
      </c>
      <c r="P4119" s="34" t="str">
        <f t="shared" si="194"/>
        <v>1-30</v>
      </c>
      <c r="Q4119" s="35" t="str">
        <f>+VLOOKUP(B4119,'[2]PORTAFOLIO JAN17'!$B$7:$T$4941,19,FALSE)</f>
        <v>MEXICO</v>
      </c>
      <c r="R4119" s="31">
        <v>0</v>
      </c>
      <c r="S4119" s="31">
        <v>0</v>
      </c>
      <c r="T4119" s="31" t="s">
        <v>45</v>
      </c>
      <c r="U4119" s="36" t="s">
        <v>46</v>
      </c>
      <c r="V4119" s="37">
        <v>36630.269999999997</v>
      </c>
      <c r="W4119" s="38">
        <v>36630.269999999997</v>
      </c>
      <c r="X4119" s="38">
        <v>0</v>
      </c>
      <c r="Y4119" s="38">
        <v>0</v>
      </c>
      <c r="Z4119" s="38">
        <v>0</v>
      </c>
      <c r="AA4119" s="38">
        <v>0</v>
      </c>
      <c r="AB4119" s="38">
        <v>0</v>
      </c>
      <c r="AC4119" s="38">
        <v>0</v>
      </c>
      <c r="AD4119" s="38" t="s">
        <v>47</v>
      </c>
    </row>
    <row r="4120" spans="1:31" s="27" customFormat="1" ht="15" customHeight="1" x14ac:dyDescent="0.25">
      <c r="A4120" s="39" t="s">
        <v>39</v>
      </c>
      <c r="B4120" s="39" t="s">
        <v>4174</v>
      </c>
      <c r="C4120" s="86">
        <v>42767</v>
      </c>
      <c r="D4120" s="29">
        <f>+VLOOKUP(B4120,'[2]HG-Mexico by Contract'!$B$8:$G$4512,6,FALSE)</f>
        <v>317847</v>
      </c>
      <c r="E4120" s="29"/>
      <c r="F4120" s="39" t="s">
        <v>41</v>
      </c>
      <c r="G4120" s="39" t="s">
        <v>42</v>
      </c>
      <c r="H4120" s="39" t="s">
        <v>44</v>
      </c>
      <c r="I4120" s="40">
        <v>189856.07</v>
      </c>
      <c r="J4120" s="32">
        <f t="shared" si="192"/>
        <v>189856.07</v>
      </c>
      <c r="K4120" s="31">
        <v>189856.07</v>
      </c>
      <c r="L4120" s="31">
        <v>0</v>
      </c>
      <c r="M4120" s="31">
        <v>0</v>
      </c>
      <c r="N4120" s="31">
        <v>0</v>
      </c>
      <c r="O4120" s="33">
        <f t="shared" si="193"/>
        <v>189856.07</v>
      </c>
      <c r="P4120" s="34" t="str">
        <f t="shared" si="194"/>
        <v>31-60</v>
      </c>
      <c r="Q4120" s="35" t="str">
        <f>+VLOOKUP(B4120,'[2]PORTAFOLIO JAN17'!$B$7:$T$4941,19,FALSE)</f>
        <v>MEXICO</v>
      </c>
      <c r="R4120" s="31">
        <v>0</v>
      </c>
      <c r="S4120" s="31">
        <v>0</v>
      </c>
      <c r="T4120" s="31" t="s">
        <v>45</v>
      </c>
      <c r="U4120" s="41" t="s">
        <v>46</v>
      </c>
      <c r="V4120" s="42">
        <v>189856.07</v>
      </c>
      <c r="W4120" s="43">
        <v>0</v>
      </c>
      <c r="X4120" s="38">
        <v>189856.07</v>
      </c>
      <c r="Y4120" s="38">
        <v>0</v>
      </c>
      <c r="Z4120" s="38">
        <v>0</v>
      </c>
      <c r="AA4120" s="38">
        <v>0</v>
      </c>
      <c r="AB4120" s="38">
        <v>0</v>
      </c>
      <c r="AC4120" s="38">
        <v>0</v>
      </c>
      <c r="AD4120" s="38" t="s">
        <v>47</v>
      </c>
    </row>
    <row r="4121" spans="1:31" s="27" customFormat="1" ht="15" customHeight="1" x14ac:dyDescent="0.25">
      <c r="A4121" s="28" t="s">
        <v>39</v>
      </c>
      <c r="B4121" s="28" t="s">
        <v>4175</v>
      </c>
      <c r="C4121" s="85">
        <v>42767</v>
      </c>
      <c r="D4121" s="29">
        <f>+VLOOKUP(B4121,'[2]HG-Mexico by Contract'!$B$8:$G$4512,6,FALSE)</f>
        <v>319806</v>
      </c>
      <c r="E4121" s="29"/>
      <c r="F4121" s="28" t="s">
        <v>41</v>
      </c>
      <c r="G4121" s="28" t="s">
        <v>42</v>
      </c>
      <c r="H4121" s="28" t="s">
        <v>63</v>
      </c>
      <c r="I4121" s="31">
        <v>0</v>
      </c>
      <c r="J4121" s="32">
        <f t="shared" si="192"/>
        <v>0</v>
      </c>
      <c r="K4121" s="31">
        <v>0</v>
      </c>
      <c r="L4121" s="31">
        <v>0</v>
      </c>
      <c r="M4121" s="31">
        <v>0</v>
      </c>
      <c r="N4121" s="31">
        <v>0</v>
      </c>
      <c r="O4121" s="33">
        <f t="shared" si="193"/>
        <v>0</v>
      </c>
      <c r="P4121" s="34" t="str">
        <f t="shared" si="194"/>
        <v>1-30</v>
      </c>
      <c r="Q4121" s="35" t="str">
        <f>+VLOOKUP(B4121,'[2]PORTAFOLIO JAN17'!$B$7:$T$4941,19,FALSE)</f>
        <v>MEXICO</v>
      </c>
      <c r="R4121" s="31">
        <v>0</v>
      </c>
      <c r="S4121" s="31">
        <v>0</v>
      </c>
      <c r="T4121" s="31" t="s">
        <v>45</v>
      </c>
      <c r="U4121" s="36" t="s">
        <v>64</v>
      </c>
      <c r="V4121" s="37">
        <v>-1146.4897040000001</v>
      </c>
      <c r="W4121" s="38">
        <v>-1146.4897040000001</v>
      </c>
      <c r="X4121" s="38">
        <v>0</v>
      </c>
      <c r="Y4121" s="38">
        <v>0</v>
      </c>
      <c r="Z4121" s="38">
        <v>0</v>
      </c>
      <c r="AA4121" s="38">
        <v>0</v>
      </c>
      <c r="AB4121" s="38">
        <v>0</v>
      </c>
      <c r="AC4121" s="38">
        <v>0</v>
      </c>
      <c r="AD4121" s="38" t="s">
        <v>47</v>
      </c>
      <c r="AE4121" s="27" t="s">
        <v>875</v>
      </c>
    </row>
    <row r="4122" spans="1:31" s="27" customFormat="1" ht="15" customHeight="1" x14ac:dyDescent="0.25">
      <c r="A4122" s="39" t="s">
        <v>39</v>
      </c>
      <c r="B4122" s="39" t="s">
        <v>4176</v>
      </c>
      <c r="C4122" s="86">
        <v>42767</v>
      </c>
      <c r="D4122" s="29">
        <f>+VLOOKUP(B4122,'[2]HG-Mexico by Contract'!$B$8:$G$4512,6,FALSE)</f>
        <v>309151</v>
      </c>
      <c r="E4122" s="29"/>
      <c r="F4122" s="39" t="s">
        <v>41</v>
      </c>
      <c r="G4122" s="39" t="s">
        <v>43</v>
      </c>
      <c r="H4122" s="39" t="s">
        <v>63</v>
      </c>
      <c r="I4122" s="40">
        <v>758236.19</v>
      </c>
      <c r="J4122" s="32">
        <f t="shared" si="192"/>
        <v>38086.203827897094</v>
      </c>
      <c r="K4122" s="31">
        <v>0</v>
      </c>
      <c r="L4122" s="31">
        <v>0</v>
      </c>
      <c r="M4122" s="31">
        <v>0</v>
      </c>
      <c r="N4122" s="31">
        <v>758236.19</v>
      </c>
      <c r="O4122" s="33">
        <f t="shared" si="193"/>
        <v>758236.19</v>
      </c>
      <c r="P4122" s="34" t="str">
        <f t="shared" si="194"/>
        <v>120+</v>
      </c>
      <c r="Q4122" s="35" t="str">
        <f>+VLOOKUP(B4122,'[2]PORTAFOLIO JAN17'!$B$7:$T$4941,19,FALSE)</f>
        <v>MEXICO</v>
      </c>
      <c r="R4122" s="31">
        <v>0</v>
      </c>
      <c r="S4122" s="31">
        <v>0</v>
      </c>
      <c r="T4122" s="31">
        <v>758236.19</v>
      </c>
      <c r="U4122" s="41" t="s">
        <v>64</v>
      </c>
      <c r="V4122" s="42">
        <v>38086.203823700002</v>
      </c>
      <c r="W4122" s="43">
        <v>0</v>
      </c>
      <c r="X4122" s="38">
        <v>0</v>
      </c>
      <c r="Y4122" s="38">
        <v>0</v>
      </c>
      <c r="Z4122" s="38">
        <v>0</v>
      </c>
      <c r="AA4122" s="38">
        <v>38086.203823700002</v>
      </c>
      <c r="AB4122" s="38">
        <v>0</v>
      </c>
      <c r="AC4122" s="38">
        <v>0</v>
      </c>
      <c r="AD4122" s="38">
        <v>38086.203823700002</v>
      </c>
    </row>
    <row r="4123" spans="1:31" s="27" customFormat="1" ht="15" customHeight="1" x14ac:dyDescent="0.25">
      <c r="A4123" s="28" t="s">
        <v>39</v>
      </c>
      <c r="B4123" s="28" t="s">
        <v>4177</v>
      </c>
      <c r="C4123" s="85">
        <v>42767</v>
      </c>
      <c r="D4123" s="29">
        <f>+VLOOKUP(B4123,'[2]HG-Mexico by Contract'!$B$8:$G$4512,6,FALSE)</f>
        <v>318071</v>
      </c>
      <c r="E4123" s="29"/>
      <c r="F4123" s="28" t="s">
        <v>41</v>
      </c>
      <c r="G4123" s="28" t="s">
        <v>42</v>
      </c>
      <c r="H4123" s="28" t="s">
        <v>63</v>
      </c>
      <c r="I4123" s="31">
        <v>0</v>
      </c>
      <c r="J4123" s="32">
        <f t="shared" si="192"/>
        <v>0</v>
      </c>
      <c r="K4123" s="31">
        <v>0</v>
      </c>
      <c r="L4123" s="31">
        <v>0</v>
      </c>
      <c r="M4123" s="31">
        <v>0</v>
      </c>
      <c r="N4123" s="31">
        <v>0</v>
      </c>
      <c r="O4123" s="33">
        <f t="shared" si="193"/>
        <v>0</v>
      </c>
      <c r="P4123" s="34" t="str">
        <f t="shared" si="194"/>
        <v>1-30</v>
      </c>
      <c r="Q4123" s="35" t="str">
        <f>+VLOOKUP(B4123,'[2]PORTAFOLIO JAN17'!$B$7:$T$4941,19,FALSE)</f>
        <v>MEXICO</v>
      </c>
      <c r="R4123" s="31">
        <v>0</v>
      </c>
      <c r="S4123" s="31">
        <v>0</v>
      </c>
      <c r="T4123" s="31" t="s">
        <v>45</v>
      </c>
      <c r="U4123" s="36" t="s">
        <v>64</v>
      </c>
      <c r="V4123" s="37">
        <v>-11264.1262231</v>
      </c>
      <c r="W4123" s="38">
        <v>-11264.1262231</v>
      </c>
      <c r="X4123" s="38">
        <v>0</v>
      </c>
      <c r="Y4123" s="38">
        <v>0</v>
      </c>
      <c r="Z4123" s="38">
        <v>0</v>
      </c>
      <c r="AA4123" s="38">
        <v>0</v>
      </c>
      <c r="AB4123" s="38">
        <v>0</v>
      </c>
      <c r="AC4123" s="38">
        <v>0</v>
      </c>
      <c r="AD4123" s="38" t="s">
        <v>47</v>
      </c>
      <c r="AE4123" s="27" t="s">
        <v>875</v>
      </c>
    </row>
    <row r="4124" spans="1:31" s="27" customFormat="1" ht="15" customHeight="1" x14ac:dyDescent="0.25">
      <c r="A4124" s="39" t="s">
        <v>39</v>
      </c>
      <c r="B4124" s="39" t="s">
        <v>4178</v>
      </c>
      <c r="C4124" s="86">
        <v>42767</v>
      </c>
      <c r="D4124" s="29">
        <f>+VLOOKUP(B4124,'[2]HG-Mexico by Contract'!$B$8:$G$4512,6,FALSE)</f>
        <v>312280</v>
      </c>
      <c r="E4124" s="29"/>
      <c r="F4124" s="39" t="s">
        <v>41</v>
      </c>
      <c r="G4124" s="39" t="s">
        <v>42</v>
      </c>
      <c r="H4124" s="39" t="s">
        <v>63</v>
      </c>
      <c r="I4124" s="40">
        <v>159686.47</v>
      </c>
      <c r="J4124" s="32">
        <f t="shared" si="192"/>
        <v>8021.0513889839194</v>
      </c>
      <c r="K4124" s="31">
        <v>0</v>
      </c>
      <c r="L4124" s="31">
        <v>0</v>
      </c>
      <c r="M4124" s="31">
        <v>0</v>
      </c>
      <c r="N4124" s="31">
        <v>0</v>
      </c>
      <c r="O4124" s="33">
        <f t="shared" si="193"/>
        <v>0</v>
      </c>
      <c r="P4124" s="34" t="str">
        <f t="shared" si="194"/>
        <v>1-30</v>
      </c>
      <c r="Q4124" s="35" t="str">
        <f>+VLOOKUP(B4124,'[2]PORTAFOLIO JAN17'!$B$7:$T$4941,19,FALSE)</f>
        <v>MEXICO</v>
      </c>
      <c r="R4124" s="31">
        <v>0</v>
      </c>
      <c r="S4124" s="31">
        <v>0</v>
      </c>
      <c r="T4124" s="31" t="s">
        <v>45</v>
      </c>
      <c r="U4124" s="41" t="s">
        <v>64</v>
      </c>
      <c r="V4124" s="42">
        <v>8021.0513880999997</v>
      </c>
      <c r="W4124" s="43">
        <v>8021.0513880999997</v>
      </c>
      <c r="X4124" s="38">
        <v>0</v>
      </c>
      <c r="Y4124" s="38">
        <v>0</v>
      </c>
      <c r="Z4124" s="38">
        <v>0</v>
      </c>
      <c r="AA4124" s="38">
        <v>0</v>
      </c>
      <c r="AB4124" s="38">
        <v>0</v>
      </c>
      <c r="AC4124" s="38">
        <v>0</v>
      </c>
      <c r="AD4124" s="38" t="s">
        <v>47</v>
      </c>
    </row>
    <row r="4125" spans="1:31" s="27" customFormat="1" ht="15" customHeight="1" x14ac:dyDescent="0.25">
      <c r="A4125" s="28" t="s">
        <v>39</v>
      </c>
      <c r="B4125" s="28" t="s">
        <v>4179</v>
      </c>
      <c r="C4125" s="85">
        <v>42767</v>
      </c>
      <c r="D4125" s="29">
        <f>+VLOOKUP(B4125,'[2]HG-Mexico by Contract'!$B$8:$G$4512,6,FALSE)</f>
        <v>311337</v>
      </c>
      <c r="E4125" s="29"/>
      <c r="F4125" s="28" t="s">
        <v>62</v>
      </c>
      <c r="G4125" s="28" t="s">
        <v>42</v>
      </c>
      <c r="H4125" s="28" t="s">
        <v>44</v>
      </c>
      <c r="I4125" s="31">
        <v>112556.08</v>
      </c>
      <c r="J4125" s="32">
        <f t="shared" si="192"/>
        <v>112556.08</v>
      </c>
      <c r="K4125" s="31">
        <v>0</v>
      </c>
      <c r="L4125" s="31">
        <v>0</v>
      </c>
      <c r="M4125" s="31">
        <v>0</v>
      </c>
      <c r="N4125" s="31">
        <v>0</v>
      </c>
      <c r="O4125" s="33">
        <f t="shared" si="193"/>
        <v>0</v>
      </c>
      <c r="P4125" s="34" t="str">
        <f t="shared" si="194"/>
        <v>1-30</v>
      </c>
      <c r="Q4125" s="35" t="str">
        <f>+VLOOKUP(B4125,'[2]PORTAFOLIO JAN17'!$B$7:$T$4941,19,FALSE)</f>
        <v>SURINAME</v>
      </c>
      <c r="R4125" s="31">
        <v>0</v>
      </c>
      <c r="S4125" s="31">
        <v>0</v>
      </c>
      <c r="T4125" s="31" t="s">
        <v>45</v>
      </c>
      <c r="U4125" s="36" t="s">
        <v>46</v>
      </c>
      <c r="V4125" s="37">
        <v>112556.08</v>
      </c>
      <c r="W4125" s="38">
        <v>112556.08</v>
      </c>
      <c r="X4125" s="38">
        <v>0</v>
      </c>
      <c r="Y4125" s="38">
        <v>0</v>
      </c>
      <c r="Z4125" s="38">
        <v>0</v>
      </c>
      <c r="AA4125" s="38">
        <v>0</v>
      </c>
      <c r="AB4125" s="38">
        <v>0</v>
      </c>
      <c r="AC4125" s="38">
        <v>0</v>
      </c>
      <c r="AD4125" s="38" t="s">
        <v>47</v>
      </c>
    </row>
    <row r="4126" spans="1:31" s="27" customFormat="1" ht="15" customHeight="1" x14ac:dyDescent="0.25">
      <c r="A4126" s="39" t="s">
        <v>39</v>
      </c>
      <c r="B4126" s="39" t="s">
        <v>4180</v>
      </c>
      <c r="C4126" s="86">
        <v>42767</v>
      </c>
      <c r="D4126" s="29">
        <f>+VLOOKUP(B4126,'[2]HG-Mexico by Contract'!$B$8:$G$4512,6,FALSE)</f>
        <v>317650</v>
      </c>
      <c r="E4126" s="29"/>
      <c r="F4126" s="39" t="s">
        <v>41</v>
      </c>
      <c r="G4126" s="39" t="s">
        <v>42</v>
      </c>
      <c r="H4126" s="39" t="s">
        <v>63</v>
      </c>
      <c r="I4126" s="40">
        <v>201675.95</v>
      </c>
      <c r="J4126" s="32">
        <f t="shared" si="192"/>
        <v>10130.182969616346</v>
      </c>
      <c r="K4126" s="31">
        <v>0</v>
      </c>
      <c r="L4126" s="31">
        <v>0</v>
      </c>
      <c r="M4126" s="31">
        <v>0</v>
      </c>
      <c r="N4126" s="31">
        <v>0</v>
      </c>
      <c r="O4126" s="33">
        <f t="shared" si="193"/>
        <v>0</v>
      </c>
      <c r="P4126" s="34" t="str">
        <f t="shared" si="194"/>
        <v>1-30</v>
      </c>
      <c r="Q4126" s="35" t="str">
        <f>+VLOOKUP(B4126,'[2]PORTAFOLIO JAN17'!$B$7:$T$4941,19,FALSE)</f>
        <v>MEXICO</v>
      </c>
      <c r="R4126" s="31">
        <v>0</v>
      </c>
      <c r="S4126" s="31">
        <v>0</v>
      </c>
      <c r="T4126" s="31" t="s">
        <v>45</v>
      </c>
      <c r="U4126" s="41" t="s">
        <v>64</v>
      </c>
      <c r="V4126" s="42">
        <v>10130.182968499999</v>
      </c>
      <c r="W4126" s="43">
        <v>10130.182968499999</v>
      </c>
      <c r="X4126" s="38">
        <v>0</v>
      </c>
      <c r="Y4126" s="38">
        <v>0</v>
      </c>
      <c r="Z4126" s="38">
        <v>0</v>
      </c>
      <c r="AA4126" s="38">
        <v>0</v>
      </c>
      <c r="AB4126" s="38">
        <v>0</v>
      </c>
      <c r="AC4126" s="38">
        <v>0</v>
      </c>
      <c r="AD4126" s="38" t="s">
        <v>47</v>
      </c>
    </row>
    <row r="4127" spans="1:31" s="27" customFormat="1" ht="15" customHeight="1" x14ac:dyDescent="0.25">
      <c r="A4127" s="28" t="s">
        <v>39</v>
      </c>
      <c r="B4127" s="28" t="s">
        <v>4181</v>
      </c>
      <c r="C4127" s="85">
        <v>42767</v>
      </c>
      <c r="D4127" s="29">
        <f>+VLOOKUP(B4127,'[2]HG-Mexico by Contract'!$B$8:$G$4512,6,FALSE)</f>
        <v>311337</v>
      </c>
      <c r="E4127" s="29"/>
      <c r="F4127" s="28" t="s">
        <v>62</v>
      </c>
      <c r="G4127" s="28" t="s">
        <v>42</v>
      </c>
      <c r="H4127" s="28" t="s">
        <v>44</v>
      </c>
      <c r="I4127" s="31">
        <v>32379.95</v>
      </c>
      <c r="J4127" s="32">
        <f t="shared" si="192"/>
        <v>32379.95</v>
      </c>
      <c r="K4127" s="31">
        <v>0</v>
      </c>
      <c r="L4127" s="31">
        <v>0</v>
      </c>
      <c r="M4127" s="31">
        <v>0</v>
      </c>
      <c r="N4127" s="31">
        <v>0</v>
      </c>
      <c r="O4127" s="33">
        <f t="shared" si="193"/>
        <v>0</v>
      </c>
      <c r="P4127" s="34" t="str">
        <f t="shared" si="194"/>
        <v>1-30</v>
      </c>
      <c r="Q4127" s="35" t="str">
        <f>+VLOOKUP(B4127,'[2]PORTAFOLIO JAN17'!$B$7:$T$4941,19,FALSE)</f>
        <v>SURINAME</v>
      </c>
      <c r="R4127" s="31">
        <v>0</v>
      </c>
      <c r="S4127" s="31">
        <v>0</v>
      </c>
      <c r="T4127" s="31" t="s">
        <v>45</v>
      </c>
      <c r="U4127" s="36" t="s">
        <v>46</v>
      </c>
      <c r="V4127" s="37">
        <v>32379.95</v>
      </c>
      <c r="W4127" s="38">
        <v>32379.95</v>
      </c>
      <c r="X4127" s="38">
        <v>0</v>
      </c>
      <c r="Y4127" s="38">
        <v>0</v>
      </c>
      <c r="Z4127" s="38">
        <v>0</v>
      </c>
      <c r="AA4127" s="38">
        <v>0</v>
      </c>
      <c r="AB4127" s="38">
        <v>0</v>
      </c>
      <c r="AC4127" s="38">
        <v>0</v>
      </c>
      <c r="AD4127" s="38" t="s">
        <v>47</v>
      </c>
    </row>
    <row r="4128" spans="1:31" s="27" customFormat="1" ht="15" customHeight="1" x14ac:dyDescent="0.25">
      <c r="A4128" s="39" t="s">
        <v>39</v>
      </c>
      <c r="B4128" s="39" t="s">
        <v>4182</v>
      </c>
      <c r="C4128" s="86">
        <v>42767</v>
      </c>
      <c r="D4128" s="29">
        <f>+VLOOKUP(B4128,'[2]HG-Mexico by Contract'!$B$8:$G$4512,6,FALSE)</f>
        <v>311337</v>
      </c>
      <c r="E4128" s="29"/>
      <c r="F4128" s="39" t="s">
        <v>62</v>
      </c>
      <c r="G4128" s="39" t="s">
        <v>42</v>
      </c>
      <c r="H4128" s="39" t="s">
        <v>44</v>
      </c>
      <c r="I4128" s="40">
        <v>175885.37</v>
      </c>
      <c r="J4128" s="32">
        <f t="shared" si="192"/>
        <v>175885.37</v>
      </c>
      <c r="K4128" s="31">
        <v>0</v>
      </c>
      <c r="L4128" s="31">
        <v>0</v>
      </c>
      <c r="M4128" s="31">
        <v>0</v>
      </c>
      <c r="N4128" s="31">
        <v>0</v>
      </c>
      <c r="O4128" s="33">
        <f t="shared" si="193"/>
        <v>0</v>
      </c>
      <c r="P4128" s="34" t="str">
        <f t="shared" si="194"/>
        <v>1-30</v>
      </c>
      <c r="Q4128" s="35" t="str">
        <f>+VLOOKUP(B4128,'[2]PORTAFOLIO JAN17'!$B$7:$T$4941,19,FALSE)</f>
        <v>SURINAME</v>
      </c>
      <c r="R4128" s="31">
        <v>0</v>
      </c>
      <c r="S4128" s="31">
        <v>0</v>
      </c>
      <c r="T4128" s="31" t="s">
        <v>45</v>
      </c>
      <c r="U4128" s="41" t="s">
        <v>46</v>
      </c>
      <c r="V4128" s="42">
        <v>175885.37</v>
      </c>
      <c r="W4128" s="43">
        <v>175885.37</v>
      </c>
      <c r="X4128" s="38">
        <v>0</v>
      </c>
      <c r="Y4128" s="38">
        <v>0</v>
      </c>
      <c r="Z4128" s="38">
        <v>0</v>
      </c>
      <c r="AA4128" s="38">
        <v>0</v>
      </c>
      <c r="AB4128" s="38">
        <v>0</v>
      </c>
      <c r="AC4128" s="38">
        <v>0</v>
      </c>
      <c r="AD4128" s="38" t="s">
        <v>47</v>
      </c>
    </row>
    <row r="4129" spans="1:30" s="27" customFormat="1" ht="15" customHeight="1" x14ac:dyDescent="0.25">
      <c r="A4129" s="28" t="s">
        <v>39</v>
      </c>
      <c r="B4129" s="28" t="s">
        <v>4183</v>
      </c>
      <c r="C4129" s="85">
        <v>42767</v>
      </c>
      <c r="D4129" s="29">
        <f>+VLOOKUP(B4129,'[2]HG-Mexico by Contract'!$B$8:$G$4512,6,FALSE)</f>
        <v>311159</v>
      </c>
      <c r="E4129" s="29"/>
      <c r="F4129" s="28" t="s">
        <v>41</v>
      </c>
      <c r="G4129" s="28" t="s">
        <v>42</v>
      </c>
      <c r="H4129" s="28" t="s">
        <v>63</v>
      </c>
      <c r="I4129" s="31">
        <v>1667126.55</v>
      </c>
      <c r="J4129" s="32">
        <f t="shared" si="192"/>
        <v>83739.76661572812</v>
      </c>
      <c r="K4129" s="31">
        <v>0</v>
      </c>
      <c r="L4129" s="31">
        <v>0</v>
      </c>
      <c r="M4129" s="31">
        <v>0</v>
      </c>
      <c r="N4129" s="31">
        <v>1667126.55</v>
      </c>
      <c r="O4129" s="33">
        <f t="shared" si="193"/>
        <v>1667126.55</v>
      </c>
      <c r="P4129" s="34" t="str">
        <f t="shared" si="194"/>
        <v>120+</v>
      </c>
      <c r="Q4129" s="35" t="str">
        <f>+VLOOKUP(B4129,'[2]PORTAFOLIO JAN17'!$B$7:$T$4941,19,FALSE)</f>
        <v>MEXICO</v>
      </c>
      <c r="R4129" s="31">
        <v>0</v>
      </c>
      <c r="S4129" s="31">
        <v>0</v>
      </c>
      <c r="T4129" s="31">
        <v>1667126.55</v>
      </c>
      <c r="U4129" s="36" t="s">
        <v>64</v>
      </c>
      <c r="V4129" s="37">
        <v>83739.766606499994</v>
      </c>
      <c r="W4129" s="38">
        <v>0</v>
      </c>
      <c r="X4129" s="38">
        <v>0</v>
      </c>
      <c r="Y4129" s="38">
        <v>0</v>
      </c>
      <c r="Z4129" s="38">
        <v>0</v>
      </c>
      <c r="AA4129" s="38">
        <v>83739.766606499994</v>
      </c>
      <c r="AB4129" s="38">
        <v>0</v>
      </c>
      <c r="AC4129" s="38">
        <v>0</v>
      </c>
      <c r="AD4129" s="38">
        <v>83739.766606499994</v>
      </c>
    </row>
    <row r="4130" spans="1:30" s="27" customFormat="1" ht="15" customHeight="1" x14ac:dyDescent="0.25">
      <c r="A4130" s="39" t="s">
        <v>39</v>
      </c>
      <c r="B4130" s="39" t="s">
        <v>4184</v>
      </c>
      <c r="C4130" s="86">
        <v>42767</v>
      </c>
      <c r="D4130" s="29">
        <f>+VLOOKUP(B4130,'[2]HG-Mexico by Contract'!$B$8:$G$4512,6,FALSE)</f>
        <v>316191</v>
      </c>
      <c r="E4130" s="29"/>
      <c r="F4130" s="39" t="s">
        <v>41</v>
      </c>
      <c r="G4130" s="39" t="s">
        <v>42</v>
      </c>
      <c r="H4130" s="39" t="s">
        <v>63</v>
      </c>
      <c r="I4130" s="40">
        <v>703155.52</v>
      </c>
      <c r="J4130" s="32">
        <f t="shared" si="192"/>
        <v>35319.501773492208</v>
      </c>
      <c r="K4130" s="31">
        <v>0</v>
      </c>
      <c r="L4130" s="31">
        <v>0</v>
      </c>
      <c r="M4130" s="31">
        <v>0</v>
      </c>
      <c r="N4130" s="31">
        <v>703155.52</v>
      </c>
      <c r="O4130" s="33">
        <f t="shared" si="193"/>
        <v>703155.52</v>
      </c>
      <c r="P4130" s="34" t="str">
        <f t="shared" si="194"/>
        <v>120+</v>
      </c>
      <c r="Q4130" s="35" t="str">
        <f>+VLOOKUP(B4130,'[2]PORTAFOLIO JAN17'!$B$7:$T$4941,19,FALSE)</f>
        <v>MEXICO</v>
      </c>
      <c r="R4130" s="31">
        <v>0</v>
      </c>
      <c r="S4130" s="31">
        <v>0</v>
      </c>
      <c r="T4130" s="31">
        <v>703155.52</v>
      </c>
      <c r="U4130" s="41" t="s">
        <v>64</v>
      </c>
      <c r="V4130" s="42">
        <v>35319.5017696</v>
      </c>
      <c r="W4130" s="43">
        <v>0</v>
      </c>
      <c r="X4130" s="38">
        <v>0</v>
      </c>
      <c r="Y4130" s="38">
        <v>0</v>
      </c>
      <c r="Z4130" s="38">
        <v>0</v>
      </c>
      <c r="AA4130" s="38">
        <v>35319.5017696</v>
      </c>
      <c r="AB4130" s="38">
        <v>0</v>
      </c>
      <c r="AC4130" s="38">
        <v>0</v>
      </c>
      <c r="AD4130" s="38">
        <v>35319.5017696</v>
      </c>
    </row>
    <row r="4131" spans="1:30" s="27" customFormat="1" ht="15" customHeight="1" x14ac:dyDescent="0.25">
      <c r="A4131" s="28" t="s">
        <v>39</v>
      </c>
      <c r="B4131" s="28" t="s">
        <v>4185</v>
      </c>
      <c r="C4131" s="85">
        <v>42767</v>
      </c>
      <c r="D4131" s="29">
        <f>+VLOOKUP(B4131,'[2]HG-Mexico by Contract'!$B$8:$G$4512,6,FALSE)</f>
        <v>316391</v>
      </c>
      <c r="E4131" s="29"/>
      <c r="F4131" s="28" t="s">
        <v>41</v>
      </c>
      <c r="G4131" s="28" t="s">
        <v>42</v>
      </c>
      <c r="H4131" s="28" t="s">
        <v>44</v>
      </c>
      <c r="I4131" s="31">
        <v>5727118.1299999999</v>
      </c>
      <c r="J4131" s="32">
        <f t="shared" si="192"/>
        <v>5727118.1299999999</v>
      </c>
      <c r="K4131" s="31">
        <v>0</v>
      </c>
      <c r="L4131" s="31">
        <v>0</v>
      </c>
      <c r="M4131" s="31">
        <v>0</v>
      </c>
      <c r="N4131" s="31">
        <v>0</v>
      </c>
      <c r="O4131" s="33">
        <f t="shared" si="193"/>
        <v>0</v>
      </c>
      <c r="P4131" s="34" t="str">
        <f t="shared" si="194"/>
        <v>1-30</v>
      </c>
      <c r="Q4131" s="35" t="str">
        <f>+VLOOKUP(B4131,'[2]PORTAFOLIO JAN17'!$B$7:$T$4941,19,FALSE)</f>
        <v>MEXICO</v>
      </c>
      <c r="R4131" s="31">
        <v>0</v>
      </c>
      <c r="S4131" s="31">
        <v>0</v>
      </c>
      <c r="T4131" s="31" t="s">
        <v>45</v>
      </c>
      <c r="U4131" s="36" t="s">
        <v>46</v>
      </c>
      <c r="V4131" s="37">
        <v>5727118.1299999999</v>
      </c>
      <c r="W4131" s="38">
        <v>5727118.1299999999</v>
      </c>
      <c r="X4131" s="38">
        <v>0</v>
      </c>
      <c r="Y4131" s="38">
        <v>0</v>
      </c>
      <c r="Z4131" s="38">
        <v>0</v>
      </c>
      <c r="AA4131" s="38">
        <v>0</v>
      </c>
      <c r="AB4131" s="38">
        <v>0</v>
      </c>
      <c r="AC4131" s="38">
        <v>0</v>
      </c>
      <c r="AD4131" s="38" t="s">
        <v>47</v>
      </c>
    </row>
    <row r="4132" spans="1:30" s="27" customFormat="1" ht="15" customHeight="1" x14ac:dyDescent="0.25">
      <c r="A4132" s="39" t="s">
        <v>39</v>
      </c>
      <c r="B4132" s="39" t="s">
        <v>4186</v>
      </c>
      <c r="C4132" s="86">
        <v>42767</v>
      </c>
      <c r="D4132" s="29">
        <f>+VLOOKUP(B4132,'[2]HG-Mexico by Contract'!$B$8:$G$4512,6,FALSE)</f>
        <v>318874</v>
      </c>
      <c r="E4132" s="29"/>
      <c r="F4132" s="39" t="s">
        <v>41</v>
      </c>
      <c r="G4132" s="39" t="s">
        <v>42</v>
      </c>
      <c r="H4132" s="39" t="s">
        <v>44</v>
      </c>
      <c r="I4132" s="40">
        <v>229773.73</v>
      </c>
      <c r="J4132" s="32">
        <f t="shared" si="192"/>
        <v>229773.73</v>
      </c>
      <c r="K4132" s="31">
        <v>0</v>
      </c>
      <c r="L4132" s="31">
        <v>0</v>
      </c>
      <c r="M4132" s="31">
        <v>0</v>
      </c>
      <c r="N4132" s="31">
        <v>0</v>
      </c>
      <c r="O4132" s="33">
        <f t="shared" si="193"/>
        <v>0</v>
      </c>
      <c r="P4132" s="34" t="str">
        <f t="shared" si="194"/>
        <v>1-30</v>
      </c>
      <c r="Q4132" s="35" t="str">
        <f>+VLOOKUP(B4132,'[2]PORTAFOLIO JAN17'!$B$7:$T$4941,19,FALSE)</f>
        <v>MEXICO</v>
      </c>
      <c r="R4132" s="31">
        <v>0</v>
      </c>
      <c r="S4132" s="31">
        <v>0</v>
      </c>
      <c r="T4132" s="31" t="s">
        <v>45</v>
      </c>
      <c r="U4132" s="41" t="s">
        <v>46</v>
      </c>
      <c r="V4132" s="42">
        <v>229773.73</v>
      </c>
      <c r="W4132" s="43">
        <v>229773.73</v>
      </c>
      <c r="X4132" s="38">
        <v>0</v>
      </c>
      <c r="Y4132" s="38">
        <v>0</v>
      </c>
      <c r="Z4132" s="38">
        <v>0</v>
      </c>
      <c r="AA4132" s="38">
        <v>0</v>
      </c>
      <c r="AB4132" s="38">
        <v>0</v>
      </c>
      <c r="AC4132" s="38">
        <v>0</v>
      </c>
      <c r="AD4132" s="38" t="s">
        <v>47</v>
      </c>
    </row>
    <row r="4133" spans="1:30" s="27" customFormat="1" ht="15" customHeight="1" x14ac:dyDescent="0.25">
      <c r="A4133" s="28" t="s">
        <v>39</v>
      </c>
      <c r="B4133" s="28" t="s">
        <v>4187</v>
      </c>
      <c r="C4133" s="85">
        <v>42767</v>
      </c>
      <c r="D4133" s="29">
        <f>+VLOOKUP(B4133,'[2]HG-Mexico by Contract'!$B$8:$G$4512,6,FALSE)</f>
        <v>314751</v>
      </c>
      <c r="E4133" s="29"/>
      <c r="F4133" s="28" t="s">
        <v>41</v>
      </c>
      <c r="G4133" s="28" t="s">
        <v>42</v>
      </c>
      <c r="H4133" s="28" t="s">
        <v>44</v>
      </c>
      <c r="I4133" s="31">
        <v>30593.53</v>
      </c>
      <c r="J4133" s="32">
        <f t="shared" si="192"/>
        <v>30593.53</v>
      </c>
      <c r="K4133" s="31">
        <v>0</v>
      </c>
      <c r="L4133" s="31">
        <v>0</v>
      </c>
      <c r="M4133" s="31">
        <v>0</v>
      </c>
      <c r="N4133" s="31">
        <v>0</v>
      </c>
      <c r="O4133" s="33">
        <f t="shared" si="193"/>
        <v>0</v>
      </c>
      <c r="P4133" s="34" t="str">
        <f t="shared" si="194"/>
        <v>1-30</v>
      </c>
      <c r="Q4133" s="35" t="str">
        <f>+VLOOKUP(B4133,'[2]PORTAFOLIO JAN17'!$B$7:$T$4941,19,FALSE)</f>
        <v>REPUBLICA DOMINICANA</v>
      </c>
      <c r="R4133" s="31">
        <v>0</v>
      </c>
      <c r="S4133" s="31">
        <v>0</v>
      </c>
      <c r="T4133" s="31" t="s">
        <v>45</v>
      </c>
      <c r="U4133" s="36" t="s">
        <v>46</v>
      </c>
      <c r="V4133" s="37">
        <v>30593.53</v>
      </c>
      <c r="W4133" s="38">
        <v>30593.53</v>
      </c>
      <c r="X4133" s="38">
        <v>0</v>
      </c>
      <c r="Y4133" s="38">
        <v>0</v>
      </c>
      <c r="Z4133" s="38">
        <v>0</v>
      </c>
      <c r="AA4133" s="38">
        <v>0</v>
      </c>
      <c r="AB4133" s="38">
        <v>0</v>
      </c>
      <c r="AC4133" s="38">
        <v>0</v>
      </c>
      <c r="AD4133" s="38" t="s">
        <v>47</v>
      </c>
    </row>
    <row r="4134" spans="1:30" s="27" customFormat="1" ht="15" customHeight="1" x14ac:dyDescent="0.25">
      <c r="A4134" s="39" t="s">
        <v>39</v>
      </c>
      <c r="B4134" s="39" t="s">
        <v>4188</v>
      </c>
      <c r="C4134" s="86">
        <v>42767</v>
      </c>
      <c r="D4134" s="29">
        <f>+VLOOKUP(B4134,'[2]HG-Mexico by Contract'!$B$8:$G$4512,6,FALSE)</f>
        <v>315951</v>
      </c>
      <c r="E4134" s="29"/>
      <c r="F4134" s="39" t="s">
        <v>41</v>
      </c>
      <c r="G4134" s="39" t="s">
        <v>42</v>
      </c>
      <c r="H4134" s="39" t="s">
        <v>44</v>
      </c>
      <c r="I4134" s="40">
        <v>111922.43</v>
      </c>
      <c r="J4134" s="32">
        <f t="shared" si="192"/>
        <v>111922.43</v>
      </c>
      <c r="K4134" s="31">
        <v>0</v>
      </c>
      <c r="L4134" s="31">
        <v>0</v>
      </c>
      <c r="M4134" s="31">
        <v>0</v>
      </c>
      <c r="N4134" s="31">
        <v>0</v>
      </c>
      <c r="O4134" s="33">
        <f t="shared" si="193"/>
        <v>0</v>
      </c>
      <c r="P4134" s="34" t="str">
        <f t="shared" si="194"/>
        <v>1-30</v>
      </c>
      <c r="Q4134" s="35" t="str">
        <f>+VLOOKUP(B4134,'[2]PORTAFOLIO JAN17'!$B$7:$T$4941,19,FALSE)</f>
        <v>REPUBLICA DOMINICANA</v>
      </c>
      <c r="R4134" s="31">
        <v>0</v>
      </c>
      <c r="S4134" s="31">
        <v>0</v>
      </c>
      <c r="T4134" s="31" t="s">
        <v>45</v>
      </c>
      <c r="U4134" s="41" t="s">
        <v>46</v>
      </c>
      <c r="V4134" s="42">
        <v>111922.43</v>
      </c>
      <c r="W4134" s="43">
        <v>111922.43</v>
      </c>
      <c r="X4134" s="38">
        <v>0</v>
      </c>
      <c r="Y4134" s="38">
        <v>0</v>
      </c>
      <c r="Z4134" s="38">
        <v>0</v>
      </c>
      <c r="AA4134" s="38">
        <v>0</v>
      </c>
      <c r="AB4134" s="38">
        <v>0</v>
      </c>
      <c r="AC4134" s="38">
        <v>0</v>
      </c>
      <c r="AD4134" s="38" t="s">
        <v>47</v>
      </c>
    </row>
    <row r="4135" spans="1:30" s="27" customFormat="1" ht="15" customHeight="1" x14ac:dyDescent="0.25">
      <c r="A4135" s="28" t="s">
        <v>39</v>
      </c>
      <c r="B4135" s="28" t="s">
        <v>4189</v>
      </c>
      <c r="C4135" s="85">
        <v>42767</v>
      </c>
      <c r="D4135" s="29">
        <f>+VLOOKUP(B4135,'[2]HG-Mexico by Contract'!$B$8:$G$4512,6,FALSE)</f>
        <v>313199</v>
      </c>
      <c r="E4135" s="29"/>
      <c r="F4135" s="28" t="s">
        <v>41</v>
      </c>
      <c r="G4135" s="28" t="s">
        <v>42</v>
      </c>
      <c r="H4135" s="28" t="s">
        <v>44</v>
      </c>
      <c r="I4135" s="31">
        <v>38418.99</v>
      </c>
      <c r="J4135" s="32">
        <f t="shared" si="192"/>
        <v>38418.99</v>
      </c>
      <c r="K4135" s="31">
        <v>0</v>
      </c>
      <c r="L4135" s="31">
        <v>38418.99</v>
      </c>
      <c r="M4135" s="31">
        <v>0</v>
      </c>
      <c r="N4135" s="31">
        <v>0</v>
      </c>
      <c r="O4135" s="33">
        <f t="shared" si="193"/>
        <v>38418.99</v>
      </c>
      <c r="P4135" s="34" t="str">
        <f t="shared" si="194"/>
        <v>61-90</v>
      </c>
      <c r="Q4135" s="35" t="str">
        <f>+VLOOKUP(B4135,'[2]PORTAFOLIO JAN17'!$B$7:$T$4941,19,FALSE)</f>
        <v>COSTA RICA</v>
      </c>
      <c r="R4135" s="31">
        <v>0</v>
      </c>
      <c r="S4135" s="31">
        <v>0</v>
      </c>
      <c r="T4135" s="31" t="s">
        <v>45</v>
      </c>
      <c r="U4135" s="36" t="s">
        <v>46</v>
      </c>
      <c r="V4135" s="37">
        <v>38418.99</v>
      </c>
      <c r="W4135" s="38">
        <v>0</v>
      </c>
      <c r="X4135" s="38">
        <v>0</v>
      </c>
      <c r="Y4135" s="38">
        <v>38418.99</v>
      </c>
      <c r="Z4135" s="38">
        <v>0</v>
      </c>
      <c r="AA4135" s="38">
        <v>0</v>
      </c>
      <c r="AB4135" s="38">
        <v>0</v>
      </c>
      <c r="AC4135" s="38">
        <v>0</v>
      </c>
      <c r="AD4135" s="38" t="s">
        <v>47</v>
      </c>
    </row>
    <row r="4136" spans="1:30" s="27" customFormat="1" ht="15" customHeight="1" x14ac:dyDescent="0.25">
      <c r="A4136" s="39" t="s">
        <v>39</v>
      </c>
      <c r="B4136" s="39" t="s">
        <v>4190</v>
      </c>
      <c r="C4136" s="86">
        <v>42767</v>
      </c>
      <c r="D4136" s="29">
        <f>+VLOOKUP(B4136,'[2]HG-Mexico by Contract'!$B$8:$G$4512,6,FALSE)</f>
        <v>312088</v>
      </c>
      <c r="E4136" s="29"/>
      <c r="F4136" s="39" t="s">
        <v>62</v>
      </c>
      <c r="G4136" s="39" t="s">
        <v>42</v>
      </c>
      <c r="H4136" s="39" t="s">
        <v>44</v>
      </c>
      <c r="I4136" s="40">
        <v>179979.94</v>
      </c>
      <c r="J4136" s="32">
        <f t="shared" si="192"/>
        <v>179979.94</v>
      </c>
      <c r="K4136" s="31">
        <v>0</v>
      </c>
      <c r="L4136" s="31">
        <v>0</v>
      </c>
      <c r="M4136" s="31">
        <v>0</v>
      </c>
      <c r="N4136" s="31">
        <v>0</v>
      </c>
      <c r="O4136" s="33">
        <f t="shared" si="193"/>
        <v>0</v>
      </c>
      <c r="P4136" s="34" t="str">
        <f t="shared" si="194"/>
        <v>1-30</v>
      </c>
      <c r="Q4136" s="35" t="str">
        <f>+VLOOKUP(B4136,'[2]PORTAFOLIO JAN17'!$B$7:$T$4941,19,FALSE)</f>
        <v>REPUBLICA DOMINICANA</v>
      </c>
      <c r="R4136" s="31">
        <v>0</v>
      </c>
      <c r="S4136" s="31">
        <v>0</v>
      </c>
      <c r="T4136" s="31" t="s">
        <v>45</v>
      </c>
      <c r="U4136" s="41" t="s">
        <v>46</v>
      </c>
      <c r="V4136" s="42">
        <v>179979.94</v>
      </c>
      <c r="W4136" s="43">
        <v>179979.94</v>
      </c>
      <c r="X4136" s="38">
        <v>0</v>
      </c>
      <c r="Y4136" s="38">
        <v>0</v>
      </c>
      <c r="Z4136" s="38">
        <v>0</v>
      </c>
      <c r="AA4136" s="38">
        <v>0</v>
      </c>
      <c r="AB4136" s="38">
        <v>0</v>
      </c>
      <c r="AC4136" s="38">
        <v>0</v>
      </c>
      <c r="AD4136" s="38" t="s">
        <v>47</v>
      </c>
    </row>
    <row r="4137" spans="1:30" s="27" customFormat="1" ht="15" customHeight="1" x14ac:dyDescent="0.25">
      <c r="A4137" s="28" t="s">
        <v>39</v>
      </c>
      <c r="B4137" s="28" t="s">
        <v>4191</v>
      </c>
      <c r="C4137" s="85">
        <v>42767</v>
      </c>
      <c r="D4137" s="29">
        <f>+VLOOKUP(B4137,'[2]HG-Mexico by Contract'!$B$8:$G$4512,6,FALSE)</f>
        <v>313199</v>
      </c>
      <c r="E4137" s="29"/>
      <c r="F4137" s="28" t="s">
        <v>41</v>
      </c>
      <c r="G4137" s="28" t="s">
        <v>42</v>
      </c>
      <c r="H4137" s="28" t="s">
        <v>44</v>
      </c>
      <c r="I4137" s="31">
        <v>23600.25</v>
      </c>
      <c r="J4137" s="32">
        <f t="shared" si="192"/>
        <v>23600.25</v>
      </c>
      <c r="K4137" s="31">
        <v>0</v>
      </c>
      <c r="L4137" s="31">
        <v>23600.25</v>
      </c>
      <c r="M4137" s="31">
        <v>0</v>
      </c>
      <c r="N4137" s="31">
        <v>0</v>
      </c>
      <c r="O4137" s="33">
        <f t="shared" si="193"/>
        <v>23600.25</v>
      </c>
      <c r="P4137" s="34" t="str">
        <f t="shared" si="194"/>
        <v>61-90</v>
      </c>
      <c r="Q4137" s="35" t="str">
        <f>+VLOOKUP(B4137,'[2]PORTAFOLIO JAN17'!$B$7:$T$4941,19,FALSE)</f>
        <v>COSTA RICA</v>
      </c>
      <c r="R4137" s="31">
        <v>0</v>
      </c>
      <c r="S4137" s="31">
        <v>0</v>
      </c>
      <c r="T4137" s="31" t="s">
        <v>45</v>
      </c>
      <c r="U4137" s="36" t="s">
        <v>46</v>
      </c>
      <c r="V4137" s="37">
        <v>23600.25</v>
      </c>
      <c r="W4137" s="38">
        <v>0</v>
      </c>
      <c r="X4137" s="38">
        <v>0</v>
      </c>
      <c r="Y4137" s="38">
        <v>23600.25</v>
      </c>
      <c r="Z4137" s="38">
        <v>0</v>
      </c>
      <c r="AA4137" s="38">
        <v>0</v>
      </c>
      <c r="AB4137" s="38">
        <v>0</v>
      </c>
      <c r="AC4137" s="38">
        <v>0</v>
      </c>
      <c r="AD4137" s="38" t="s">
        <v>47</v>
      </c>
    </row>
    <row r="4138" spans="1:30" s="27" customFormat="1" ht="15" customHeight="1" x14ac:dyDescent="0.25">
      <c r="A4138" s="39" t="s">
        <v>39</v>
      </c>
      <c r="B4138" s="39" t="s">
        <v>4192</v>
      </c>
      <c r="C4138" s="86">
        <v>42767</v>
      </c>
      <c r="D4138" s="29">
        <f>+VLOOKUP(B4138,'[2]HG-Mexico by Contract'!$B$8:$G$4512,6,FALSE)</f>
        <v>315297</v>
      </c>
      <c r="E4138" s="29"/>
      <c r="F4138" s="39" t="s">
        <v>41</v>
      </c>
      <c r="G4138" s="39" t="s">
        <v>42</v>
      </c>
      <c r="H4138" s="39" t="s">
        <v>44</v>
      </c>
      <c r="I4138" s="40">
        <v>6111.45</v>
      </c>
      <c r="J4138" s="32">
        <f t="shared" si="192"/>
        <v>6111.45</v>
      </c>
      <c r="K4138" s="31">
        <v>0</v>
      </c>
      <c r="L4138" s="31">
        <v>0</v>
      </c>
      <c r="M4138" s="31">
        <v>0</v>
      </c>
      <c r="N4138" s="31">
        <v>0</v>
      </c>
      <c r="O4138" s="33">
        <f t="shared" si="193"/>
        <v>0</v>
      </c>
      <c r="P4138" s="34" t="str">
        <f t="shared" si="194"/>
        <v>1-30</v>
      </c>
      <c r="Q4138" s="35" t="str">
        <f>+VLOOKUP(B4138,'[2]PORTAFOLIO JAN17'!$B$7:$T$4941,19,FALSE)</f>
        <v>COSTA RICA</v>
      </c>
      <c r="R4138" s="31">
        <v>0</v>
      </c>
      <c r="S4138" s="31">
        <v>0</v>
      </c>
      <c r="T4138" s="31" t="s">
        <v>45</v>
      </c>
      <c r="U4138" s="41" t="s">
        <v>46</v>
      </c>
      <c r="V4138" s="42">
        <v>6111.45</v>
      </c>
      <c r="W4138" s="43">
        <v>6111.45</v>
      </c>
      <c r="X4138" s="38">
        <v>0</v>
      </c>
      <c r="Y4138" s="38">
        <v>0</v>
      </c>
      <c r="Z4138" s="38">
        <v>0</v>
      </c>
      <c r="AA4138" s="38">
        <v>0</v>
      </c>
      <c r="AB4138" s="38">
        <v>0</v>
      </c>
      <c r="AC4138" s="38">
        <v>0</v>
      </c>
      <c r="AD4138" s="38" t="s">
        <v>47</v>
      </c>
    </row>
    <row r="4139" spans="1:30" s="27" customFormat="1" ht="15" customHeight="1" x14ac:dyDescent="0.25">
      <c r="A4139" s="28" t="s">
        <v>39</v>
      </c>
      <c r="B4139" s="28" t="s">
        <v>4193</v>
      </c>
      <c r="C4139" s="85">
        <v>42767</v>
      </c>
      <c r="D4139" s="29">
        <f>+VLOOKUP(B4139,'[2]HG-Mexico by Contract'!$B$8:$G$4512,6,FALSE)</f>
        <v>313199</v>
      </c>
      <c r="E4139" s="29"/>
      <c r="F4139" s="28" t="s">
        <v>41</v>
      </c>
      <c r="G4139" s="28" t="s">
        <v>42</v>
      </c>
      <c r="H4139" s="28" t="s">
        <v>44</v>
      </c>
      <c r="I4139" s="31">
        <v>23600.25</v>
      </c>
      <c r="J4139" s="32">
        <f t="shared" si="192"/>
        <v>23600.25</v>
      </c>
      <c r="K4139" s="31">
        <v>0</v>
      </c>
      <c r="L4139" s="31">
        <v>23600.25</v>
      </c>
      <c r="M4139" s="31">
        <v>0</v>
      </c>
      <c r="N4139" s="31">
        <v>0</v>
      </c>
      <c r="O4139" s="33">
        <f t="shared" si="193"/>
        <v>23600.25</v>
      </c>
      <c r="P4139" s="34" t="str">
        <f t="shared" si="194"/>
        <v>61-90</v>
      </c>
      <c r="Q4139" s="35" t="str">
        <f>+VLOOKUP(B4139,'[2]PORTAFOLIO JAN17'!$B$7:$T$4941,19,FALSE)</f>
        <v>COSTA RICA</v>
      </c>
      <c r="R4139" s="31">
        <v>0</v>
      </c>
      <c r="S4139" s="31">
        <v>0</v>
      </c>
      <c r="T4139" s="31" t="s">
        <v>45</v>
      </c>
      <c r="U4139" s="36" t="s">
        <v>46</v>
      </c>
      <c r="V4139" s="37">
        <v>23600.25</v>
      </c>
      <c r="W4139" s="38">
        <v>0</v>
      </c>
      <c r="X4139" s="38">
        <v>0</v>
      </c>
      <c r="Y4139" s="38">
        <v>23600.25</v>
      </c>
      <c r="Z4139" s="38">
        <v>0</v>
      </c>
      <c r="AA4139" s="38">
        <v>0</v>
      </c>
      <c r="AB4139" s="38">
        <v>0</v>
      </c>
      <c r="AC4139" s="38">
        <v>0</v>
      </c>
      <c r="AD4139" s="38" t="s">
        <v>47</v>
      </c>
    </row>
    <row r="4140" spans="1:30" s="27" customFormat="1" ht="15" customHeight="1" x14ac:dyDescent="0.25">
      <c r="A4140" s="39" t="s">
        <v>39</v>
      </c>
      <c r="B4140" s="39" t="s">
        <v>4194</v>
      </c>
      <c r="C4140" s="86">
        <v>42767</v>
      </c>
      <c r="D4140" s="29">
        <f>+VLOOKUP(B4140,'[2]HG-Mexico by Contract'!$B$8:$G$4512,6,FALSE)</f>
        <v>313199</v>
      </c>
      <c r="E4140" s="29"/>
      <c r="F4140" s="39" t="s">
        <v>41</v>
      </c>
      <c r="G4140" s="39" t="s">
        <v>42</v>
      </c>
      <c r="H4140" s="39" t="s">
        <v>44</v>
      </c>
      <c r="I4140" s="40">
        <v>15093.2</v>
      </c>
      <c r="J4140" s="32">
        <f t="shared" si="192"/>
        <v>15093.2</v>
      </c>
      <c r="K4140" s="31">
        <v>0</v>
      </c>
      <c r="L4140" s="31">
        <v>15093.2</v>
      </c>
      <c r="M4140" s="31">
        <v>0</v>
      </c>
      <c r="N4140" s="31">
        <v>0</v>
      </c>
      <c r="O4140" s="33">
        <f t="shared" si="193"/>
        <v>15093.2</v>
      </c>
      <c r="P4140" s="34" t="str">
        <f t="shared" si="194"/>
        <v>61-90</v>
      </c>
      <c r="Q4140" s="35" t="str">
        <f>+VLOOKUP(B4140,'[2]PORTAFOLIO JAN17'!$B$7:$T$4941,19,FALSE)</f>
        <v>COSTA RICA</v>
      </c>
      <c r="R4140" s="31">
        <v>0</v>
      </c>
      <c r="S4140" s="31">
        <v>0</v>
      </c>
      <c r="T4140" s="31" t="s">
        <v>45</v>
      </c>
      <c r="U4140" s="41" t="s">
        <v>46</v>
      </c>
      <c r="V4140" s="42">
        <v>15093.2</v>
      </c>
      <c r="W4140" s="43">
        <v>0</v>
      </c>
      <c r="X4140" s="38">
        <v>0</v>
      </c>
      <c r="Y4140" s="38">
        <v>15093.2</v>
      </c>
      <c r="Z4140" s="38">
        <v>0</v>
      </c>
      <c r="AA4140" s="38">
        <v>0</v>
      </c>
      <c r="AB4140" s="38">
        <v>0</v>
      </c>
      <c r="AC4140" s="38">
        <v>0</v>
      </c>
      <c r="AD4140" s="38" t="s">
        <v>47</v>
      </c>
    </row>
    <row r="4141" spans="1:30" s="27" customFormat="1" ht="15" customHeight="1" x14ac:dyDescent="0.25">
      <c r="A4141" s="28" t="s">
        <v>39</v>
      </c>
      <c r="B4141" s="28" t="s">
        <v>4195</v>
      </c>
      <c r="C4141" s="85">
        <v>42767</v>
      </c>
      <c r="D4141" s="29">
        <f>+VLOOKUP(B4141,'[2]HG-Mexico by Contract'!$B$8:$G$4512,6,FALSE)</f>
        <v>313199</v>
      </c>
      <c r="E4141" s="29"/>
      <c r="F4141" s="28" t="s">
        <v>41</v>
      </c>
      <c r="G4141" s="28" t="s">
        <v>42</v>
      </c>
      <c r="H4141" s="28" t="s">
        <v>44</v>
      </c>
      <c r="I4141" s="31">
        <v>23600.25</v>
      </c>
      <c r="J4141" s="32">
        <f t="shared" si="192"/>
        <v>23600.25</v>
      </c>
      <c r="K4141" s="31">
        <v>0</v>
      </c>
      <c r="L4141" s="31">
        <v>23600.25</v>
      </c>
      <c r="M4141" s="31">
        <v>0</v>
      </c>
      <c r="N4141" s="31">
        <v>0</v>
      </c>
      <c r="O4141" s="33">
        <f t="shared" si="193"/>
        <v>23600.25</v>
      </c>
      <c r="P4141" s="34" t="str">
        <f t="shared" si="194"/>
        <v>61-90</v>
      </c>
      <c r="Q4141" s="35" t="str">
        <f>+VLOOKUP(B4141,'[2]PORTAFOLIO JAN17'!$B$7:$T$4941,19,FALSE)</f>
        <v>COSTA RICA</v>
      </c>
      <c r="R4141" s="31">
        <v>0</v>
      </c>
      <c r="S4141" s="31">
        <v>0</v>
      </c>
      <c r="T4141" s="31" t="s">
        <v>45</v>
      </c>
      <c r="U4141" s="36" t="s">
        <v>46</v>
      </c>
      <c r="V4141" s="37">
        <v>23600.25</v>
      </c>
      <c r="W4141" s="38">
        <v>0</v>
      </c>
      <c r="X4141" s="38">
        <v>0</v>
      </c>
      <c r="Y4141" s="38">
        <v>23600.25</v>
      </c>
      <c r="Z4141" s="38">
        <v>0</v>
      </c>
      <c r="AA4141" s="38">
        <v>0</v>
      </c>
      <c r="AB4141" s="38">
        <v>0</v>
      </c>
      <c r="AC4141" s="38">
        <v>0</v>
      </c>
      <c r="AD4141" s="38" t="s">
        <v>47</v>
      </c>
    </row>
    <row r="4142" spans="1:30" s="27" customFormat="1" ht="15" customHeight="1" x14ac:dyDescent="0.25">
      <c r="A4142" s="39" t="s">
        <v>39</v>
      </c>
      <c r="B4142" s="39" t="s">
        <v>4196</v>
      </c>
      <c r="C4142" s="86">
        <v>42767</v>
      </c>
      <c r="D4142" s="29">
        <f>+VLOOKUP(B4142,'[2]HG-Mexico by Contract'!$B$8:$G$4512,6,FALSE)</f>
        <v>313199</v>
      </c>
      <c r="E4142" s="29"/>
      <c r="F4142" s="39" t="s">
        <v>41</v>
      </c>
      <c r="G4142" s="39" t="s">
        <v>42</v>
      </c>
      <c r="H4142" s="39" t="s">
        <v>44</v>
      </c>
      <c r="I4142" s="40">
        <v>23600.25</v>
      </c>
      <c r="J4142" s="32">
        <f t="shared" si="192"/>
        <v>23600.25</v>
      </c>
      <c r="K4142" s="31">
        <v>0</v>
      </c>
      <c r="L4142" s="31">
        <v>23600.25</v>
      </c>
      <c r="M4142" s="31">
        <v>0</v>
      </c>
      <c r="N4142" s="31">
        <v>0</v>
      </c>
      <c r="O4142" s="33">
        <f t="shared" si="193"/>
        <v>23600.25</v>
      </c>
      <c r="P4142" s="34" t="str">
        <f t="shared" si="194"/>
        <v>61-90</v>
      </c>
      <c r="Q4142" s="35" t="str">
        <f>+VLOOKUP(B4142,'[2]PORTAFOLIO JAN17'!$B$7:$T$4941,19,FALSE)</f>
        <v>COSTA RICA</v>
      </c>
      <c r="R4142" s="31">
        <v>0</v>
      </c>
      <c r="S4142" s="31">
        <v>0</v>
      </c>
      <c r="T4142" s="31" t="s">
        <v>45</v>
      </c>
      <c r="U4142" s="41" t="s">
        <v>46</v>
      </c>
      <c r="V4142" s="42">
        <v>23600.25</v>
      </c>
      <c r="W4142" s="43">
        <v>0</v>
      </c>
      <c r="X4142" s="38">
        <v>0</v>
      </c>
      <c r="Y4142" s="38">
        <v>23600.25</v>
      </c>
      <c r="Z4142" s="38">
        <v>0</v>
      </c>
      <c r="AA4142" s="38">
        <v>0</v>
      </c>
      <c r="AB4142" s="38">
        <v>0</v>
      </c>
      <c r="AC4142" s="38">
        <v>0</v>
      </c>
      <c r="AD4142" s="38" t="s">
        <v>47</v>
      </c>
    </row>
    <row r="4143" spans="1:30" s="27" customFormat="1" ht="15" customHeight="1" x14ac:dyDescent="0.25">
      <c r="A4143" s="28" t="s">
        <v>39</v>
      </c>
      <c r="B4143" s="28" t="s">
        <v>4197</v>
      </c>
      <c r="C4143" s="85">
        <v>42767</v>
      </c>
      <c r="D4143" s="29">
        <f>+VLOOKUP(B4143,'[2]HG-Mexico by Contract'!$B$8:$G$4512,6,FALSE)</f>
        <v>318244</v>
      </c>
      <c r="E4143" s="29"/>
      <c r="F4143" s="28" t="s">
        <v>41</v>
      </c>
      <c r="G4143" s="28" t="s">
        <v>42</v>
      </c>
      <c r="H4143" s="28" t="s">
        <v>63</v>
      </c>
      <c r="I4143" s="31">
        <v>407297.56</v>
      </c>
      <c r="J4143" s="32">
        <f t="shared" si="192"/>
        <v>20458.55644105453</v>
      </c>
      <c r="K4143" s="31">
        <v>0</v>
      </c>
      <c r="L4143" s="31">
        <v>0</v>
      </c>
      <c r="M4143" s="31">
        <v>0</v>
      </c>
      <c r="N4143" s="31">
        <v>407297.56</v>
      </c>
      <c r="O4143" s="33">
        <f t="shared" si="193"/>
        <v>407297.56</v>
      </c>
      <c r="P4143" s="34" t="str">
        <f t="shared" si="194"/>
        <v>120+</v>
      </c>
      <c r="Q4143" s="35" t="str">
        <f>+VLOOKUP(B4143,'[2]PORTAFOLIO JAN17'!$B$7:$T$4941,19,FALSE)</f>
        <v>MEXICO</v>
      </c>
      <c r="R4143" s="31">
        <v>0</v>
      </c>
      <c r="S4143" s="31">
        <v>0</v>
      </c>
      <c r="T4143" s="31">
        <v>407297.56</v>
      </c>
      <c r="U4143" s="36" t="s">
        <v>64</v>
      </c>
      <c r="V4143" s="37">
        <v>20458.556438799998</v>
      </c>
      <c r="W4143" s="38">
        <v>0</v>
      </c>
      <c r="X4143" s="38">
        <v>0</v>
      </c>
      <c r="Y4143" s="38">
        <v>0</v>
      </c>
      <c r="Z4143" s="38">
        <v>0</v>
      </c>
      <c r="AA4143" s="38">
        <v>20458.556438799998</v>
      </c>
      <c r="AB4143" s="38">
        <v>0</v>
      </c>
      <c r="AC4143" s="38">
        <v>0</v>
      </c>
      <c r="AD4143" s="38">
        <v>20458.556438799998</v>
      </c>
    </row>
    <row r="4144" spans="1:30" s="27" customFormat="1" ht="15" customHeight="1" x14ac:dyDescent="0.25">
      <c r="A4144" s="39" t="s">
        <v>39</v>
      </c>
      <c r="B4144" s="39" t="s">
        <v>4198</v>
      </c>
      <c r="C4144" s="86">
        <v>42767</v>
      </c>
      <c r="D4144" s="29">
        <f>+VLOOKUP(B4144,'[2]HG-Mexico by Contract'!$B$8:$G$4512,6,FALSE)</f>
        <v>314750</v>
      </c>
      <c r="E4144" s="29"/>
      <c r="F4144" s="39" t="s">
        <v>62</v>
      </c>
      <c r="G4144" s="39" t="s">
        <v>42</v>
      </c>
      <c r="H4144" s="39" t="s">
        <v>44</v>
      </c>
      <c r="I4144" s="40">
        <v>2788.2</v>
      </c>
      <c r="J4144" s="32">
        <f t="shared" si="192"/>
        <v>2788.2</v>
      </c>
      <c r="K4144" s="31">
        <v>0</v>
      </c>
      <c r="L4144" s="31">
        <v>0</v>
      </c>
      <c r="M4144" s="31">
        <v>0</v>
      </c>
      <c r="N4144" s="31">
        <v>0</v>
      </c>
      <c r="O4144" s="33">
        <f t="shared" si="193"/>
        <v>0</v>
      </c>
      <c r="P4144" s="34" t="str">
        <f t="shared" si="194"/>
        <v>1-30</v>
      </c>
      <c r="Q4144" s="35" t="str">
        <f>+VLOOKUP(B4144,'[2]PORTAFOLIO JAN17'!$B$7:$T$4941,19,FALSE)</f>
        <v>COSTA RICA</v>
      </c>
      <c r="R4144" s="31">
        <v>0</v>
      </c>
      <c r="S4144" s="31">
        <v>0</v>
      </c>
      <c r="T4144" s="31" t="s">
        <v>45</v>
      </c>
      <c r="U4144" s="41" t="s">
        <v>46</v>
      </c>
      <c r="V4144" s="42">
        <v>2788.2</v>
      </c>
      <c r="W4144" s="43">
        <v>2788.2</v>
      </c>
      <c r="X4144" s="38">
        <v>0</v>
      </c>
      <c r="Y4144" s="38">
        <v>0</v>
      </c>
      <c r="Z4144" s="38">
        <v>0</v>
      </c>
      <c r="AA4144" s="38">
        <v>0</v>
      </c>
      <c r="AB4144" s="38">
        <v>0</v>
      </c>
      <c r="AC4144" s="38">
        <v>0</v>
      </c>
      <c r="AD4144" s="38" t="s">
        <v>47</v>
      </c>
    </row>
    <row r="4145" spans="1:31" s="27" customFormat="1" ht="15" customHeight="1" x14ac:dyDescent="0.25">
      <c r="A4145" s="28" t="s">
        <v>39</v>
      </c>
      <c r="B4145" s="28" t="s">
        <v>4199</v>
      </c>
      <c r="C4145" s="85">
        <v>42767</v>
      </c>
      <c r="D4145" s="29">
        <f>+VLOOKUP(B4145,'[2]HG-Mexico by Contract'!$B$8:$G$4512,6,FALSE)</f>
        <v>312088</v>
      </c>
      <c r="E4145" s="29"/>
      <c r="F4145" s="28" t="s">
        <v>62</v>
      </c>
      <c r="G4145" s="28" t="s">
        <v>42</v>
      </c>
      <c r="H4145" s="28" t="s">
        <v>44</v>
      </c>
      <c r="I4145" s="31">
        <v>38446</v>
      </c>
      <c r="J4145" s="32">
        <f t="shared" si="192"/>
        <v>38446</v>
      </c>
      <c r="K4145" s="31">
        <v>0</v>
      </c>
      <c r="L4145" s="31">
        <v>0</v>
      </c>
      <c r="M4145" s="31">
        <v>0</v>
      </c>
      <c r="N4145" s="31">
        <v>0</v>
      </c>
      <c r="O4145" s="33">
        <f t="shared" si="193"/>
        <v>0</v>
      </c>
      <c r="P4145" s="34" t="str">
        <f t="shared" si="194"/>
        <v>1-30</v>
      </c>
      <c r="Q4145" s="35" t="str">
        <f>+VLOOKUP(B4145,'[2]PORTAFOLIO JAN17'!$B$7:$T$4941,19,FALSE)</f>
        <v>REPUBLICA DOMINICANA</v>
      </c>
      <c r="R4145" s="31">
        <v>0</v>
      </c>
      <c r="S4145" s="31">
        <v>0</v>
      </c>
      <c r="T4145" s="31" t="s">
        <v>45</v>
      </c>
      <c r="U4145" s="36" t="s">
        <v>46</v>
      </c>
      <c r="V4145" s="37">
        <v>38446</v>
      </c>
      <c r="W4145" s="38">
        <v>38446</v>
      </c>
      <c r="X4145" s="38">
        <v>0</v>
      </c>
      <c r="Y4145" s="38">
        <v>0</v>
      </c>
      <c r="Z4145" s="38">
        <v>0</v>
      </c>
      <c r="AA4145" s="38">
        <v>0</v>
      </c>
      <c r="AB4145" s="38">
        <v>0</v>
      </c>
      <c r="AC4145" s="38">
        <v>0</v>
      </c>
      <c r="AD4145" s="38" t="s">
        <v>47</v>
      </c>
    </row>
    <row r="4146" spans="1:31" s="27" customFormat="1" ht="15" customHeight="1" x14ac:dyDescent="0.25">
      <c r="A4146" s="39" t="s">
        <v>39</v>
      </c>
      <c r="B4146" s="39" t="s">
        <v>4200</v>
      </c>
      <c r="C4146" s="86">
        <v>42767</v>
      </c>
      <c r="D4146" s="29">
        <f>+VLOOKUP(B4146,'[2]HG-Mexico by Contract'!$B$8:$G$4512,6,FALSE)</f>
        <v>318913</v>
      </c>
      <c r="E4146" s="29"/>
      <c r="F4146" s="39" t="s">
        <v>41</v>
      </c>
      <c r="G4146" s="39" t="s">
        <v>42</v>
      </c>
      <c r="H4146" s="39" t="s">
        <v>44</v>
      </c>
      <c r="I4146" s="40">
        <v>13568.46</v>
      </c>
      <c r="J4146" s="32">
        <f t="shared" si="192"/>
        <v>13568.46</v>
      </c>
      <c r="K4146" s="31">
        <v>0</v>
      </c>
      <c r="L4146" s="31">
        <v>0</v>
      </c>
      <c r="M4146" s="31">
        <v>0</v>
      </c>
      <c r="N4146" s="31">
        <v>0</v>
      </c>
      <c r="O4146" s="33">
        <f t="shared" si="193"/>
        <v>0</v>
      </c>
      <c r="P4146" s="34" t="str">
        <f t="shared" si="194"/>
        <v>1-30</v>
      </c>
      <c r="Q4146" s="35" t="str">
        <f>+VLOOKUP(B4146,'[2]PORTAFOLIO JAN17'!$B$7:$T$4941,19,FALSE)</f>
        <v>REPUBLICA DOMINICANA</v>
      </c>
      <c r="R4146" s="31">
        <v>0</v>
      </c>
      <c r="S4146" s="31">
        <v>0</v>
      </c>
      <c r="T4146" s="31" t="s">
        <v>45</v>
      </c>
      <c r="U4146" s="41" t="s">
        <v>46</v>
      </c>
      <c r="V4146" s="42">
        <v>13568.46</v>
      </c>
      <c r="W4146" s="43">
        <v>13568.46</v>
      </c>
      <c r="X4146" s="38">
        <v>0</v>
      </c>
      <c r="Y4146" s="38">
        <v>0</v>
      </c>
      <c r="Z4146" s="38">
        <v>0</v>
      </c>
      <c r="AA4146" s="38">
        <v>0</v>
      </c>
      <c r="AB4146" s="38">
        <v>0</v>
      </c>
      <c r="AC4146" s="38">
        <v>0</v>
      </c>
      <c r="AD4146" s="38" t="s">
        <v>47</v>
      </c>
    </row>
    <row r="4147" spans="1:31" s="27" customFormat="1" ht="15" customHeight="1" x14ac:dyDescent="0.25">
      <c r="A4147" s="28" t="s">
        <v>39</v>
      </c>
      <c r="B4147" s="28" t="s">
        <v>4201</v>
      </c>
      <c r="C4147" s="85">
        <v>42767</v>
      </c>
      <c r="D4147" s="29">
        <f>+VLOOKUP(B4147,'[2]HG-Mexico by Contract'!$B$8:$G$4512,6,FALSE)</f>
        <v>312088</v>
      </c>
      <c r="E4147" s="29"/>
      <c r="F4147" s="28" t="s">
        <v>62</v>
      </c>
      <c r="G4147" s="28" t="s">
        <v>42</v>
      </c>
      <c r="H4147" s="28" t="s">
        <v>44</v>
      </c>
      <c r="I4147" s="31">
        <v>172775.06</v>
      </c>
      <c r="J4147" s="32">
        <f t="shared" si="192"/>
        <v>172775.06</v>
      </c>
      <c r="K4147" s="31">
        <v>0</v>
      </c>
      <c r="L4147" s="31">
        <v>0</v>
      </c>
      <c r="M4147" s="31">
        <v>0</v>
      </c>
      <c r="N4147" s="31">
        <v>0</v>
      </c>
      <c r="O4147" s="33">
        <f t="shared" si="193"/>
        <v>0</v>
      </c>
      <c r="P4147" s="34" t="str">
        <f t="shared" si="194"/>
        <v>1-30</v>
      </c>
      <c r="Q4147" s="35" t="str">
        <f>+VLOOKUP(B4147,'[2]PORTAFOLIO JAN17'!$B$7:$T$4941,19,FALSE)</f>
        <v>REPUBLICA DOMINICANA</v>
      </c>
      <c r="R4147" s="31">
        <v>0</v>
      </c>
      <c r="S4147" s="31">
        <v>0</v>
      </c>
      <c r="T4147" s="31" t="s">
        <v>45</v>
      </c>
      <c r="U4147" s="36" t="s">
        <v>46</v>
      </c>
      <c r="V4147" s="37">
        <v>172775.06</v>
      </c>
      <c r="W4147" s="38">
        <v>172775.06</v>
      </c>
      <c r="X4147" s="38">
        <v>0</v>
      </c>
      <c r="Y4147" s="38">
        <v>0</v>
      </c>
      <c r="Z4147" s="38">
        <v>0</v>
      </c>
      <c r="AA4147" s="38">
        <v>0</v>
      </c>
      <c r="AB4147" s="38">
        <v>0</v>
      </c>
      <c r="AC4147" s="38">
        <v>0</v>
      </c>
      <c r="AD4147" s="38" t="s">
        <v>47</v>
      </c>
    </row>
    <row r="4148" spans="1:31" s="27" customFormat="1" ht="15" customHeight="1" x14ac:dyDescent="0.25">
      <c r="A4148" s="39" t="s">
        <v>39</v>
      </c>
      <c r="B4148" s="39" t="s">
        <v>4202</v>
      </c>
      <c r="C4148" s="86">
        <v>42767</v>
      </c>
      <c r="D4148" s="29">
        <f>+VLOOKUP(B4148,'[2]HG-Mexico by Contract'!$B$8:$G$4512,6,FALSE)</f>
        <v>318072</v>
      </c>
      <c r="E4148" s="29"/>
      <c r="F4148" s="39" t="s">
        <v>41</v>
      </c>
      <c r="G4148" s="39" t="s">
        <v>42</v>
      </c>
      <c r="H4148" s="39" t="s">
        <v>63</v>
      </c>
      <c r="I4148" s="40">
        <v>161294.9</v>
      </c>
      <c r="J4148" s="32">
        <f t="shared" si="192"/>
        <v>8101.8428278928222</v>
      </c>
      <c r="K4148" s="31">
        <v>0</v>
      </c>
      <c r="L4148" s="31">
        <v>0</v>
      </c>
      <c r="M4148" s="31">
        <v>0</v>
      </c>
      <c r="N4148" s="31">
        <v>161294.9</v>
      </c>
      <c r="O4148" s="33">
        <f t="shared" si="193"/>
        <v>161294.9</v>
      </c>
      <c r="P4148" s="34" t="str">
        <f t="shared" si="194"/>
        <v>120+</v>
      </c>
      <c r="Q4148" s="35" t="str">
        <f>+VLOOKUP(B4148,'[2]PORTAFOLIO JAN17'!$B$7:$T$4941,19,FALSE)</f>
        <v>MEXICO</v>
      </c>
      <c r="R4148" s="31">
        <v>0</v>
      </c>
      <c r="S4148" s="31">
        <v>0</v>
      </c>
      <c r="T4148" s="31">
        <v>161294.9</v>
      </c>
      <c r="U4148" s="41" t="s">
        <v>64</v>
      </c>
      <c r="V4148" s="42">
        <v>8101.8428270000004</v>
      </c>
      <c r="W4148" s="43">
        <v>0</v>
      </c>
      <c r="X4148" s="38">
        <v>0</v>
      </c>
      <c r="Y4148" s="38">
        <v>0</v>
      </c>
      <c r="Z4148" s="38">
        <v>0</v>
      </c>
      <c r="AA4148" s="38">
        <v>8101.8428270000004</v>
      </c>
      <c r="AB4148" s="38">
        <v>0</v>
      </c>
      <c r="AC4148" s="38">
        <v>0</v>
      </c>
      <c r="AD4148" s="38">
        <v>8101.8428270000004</v>
      </c>
    </row>
    <row r="4149" spans="1:31" s="27" customFormat="1" ht="15" customHeight="1" x14ac:dyDescent="0.25">
      <c r="A4149" s="28" t="s">
        <v>39</v>
      </c>
      <c r="B4149" s="28" t="s">
        <v>4203</v>
      </c>
      <c r="C4149" s="85">
        <v>42767</v>
      </c>
      <c r="D4149" s="29">
        <f>+VLOOKUP(B4149,'[2]HG-Mexico by Contract'!$B$8:$G$4512,6,FALSE)</f>
        <v>318244</v>
      </c>
      <c r="E4149" s="29"/>
      <c r="F4149" s="28" t="s">
        <v>41</v>
      </c>
      <c r="G4149" s="28" t="s">
        <v>42</v>
      </c>
      <c r="H4149" s="28" t="s">
        <v>63</v>
      </c>
      <c r="I4149" s="31">
        <v>409262.37</v>
      </c>
      <c r="J4149" s="32">
        <f t="shared" si="192"/>
        <v>20557.248847365408</v>
      </c>
      <c r="K4149" s="31">
        <v>0</v>
      </c>
      <c r="L4149" s="31">
        <v>0</v>
      </c>
      <c r="M4149" s="31">
        <v>0</v>
      </c>
      <c r="N4149" s="31">
        <v>409262.37</v>
      </c>
      <c r="O4149" s="33">
        <f t="shared" si="193"/>
        <v>409262.37</v>
      </c>
      <c r="P4149" s="34" t="str">
        <f t="shared" si="194"/>
        <v>120+</v>
      </c>
      <c r="Q4149" s="35" t="str">
        <f>+VLOOKUP(B4149,'[2]PORTAFOLIO JAN17'!$B$7:$T$4941,19,FALSE)</f>
        <v>MEXICO</v>
      </c>
      <c r="R4149" s="31">
        <v>0</v>
      </c>
      <c r="S4149" s="31">
        <v>0</v>
      </c>
      <c r="T4149" s="31">
        <v>409262.37</v>
      </c>
      <c r="U4149" s="36" t="s">
        <v>64</v>
      </c>
      <c r="V4149" s="37">
        <v>20557.248845099999</v>
      </c>
      <c r="W4149" s="38">
        <v>0</v>
      </c>
      <c r="X4149" s="38">
        <v>0</v>
      </c>
      <c r="Y4149" s="38">
        <v>0</v>
      </c>
      <c r="Z4149" s="38">
        <v>0</v>
      </c>
      <c r="AA4149" s="38">
        <v>20557.248845099999</v>
      </c>
      <c r="AB4149" s="38">
        <v>0</v>
      </c>
      <c r="AC4149" s="38">
        <v>0</v>
      </c>
      <c r="AD4149" s="38">
        <v>20557.248845099999</v>
      </c>
    </row>
    <row r="4150" spans="1:31" s="27" customFormat="1" ht="15" customHeight="1" x14ac:dyDescent="0.25">
      <c r="A4150" s="39" t="s">
        <v>39</v>
      </c>
      <c r="B4150" s="39" t="s">
        <v>4204</v>
      </c>
      <c r="C4150" s="86">
        <v>42767</v>
      </c>
      <c r="D4150" s="29">
        <f>+VLOOKUP(B4150,'[2]HG-Mexico by Contract'!$B$8:$G$4512,6,FALSE)</f>
        <v>315951</v>
      </c>
      <c r="E4150" s="29"/>
      <c r="F4150" s="39" t="s">
        <v>41</v>
      </c>
      <c r="G4150" s="39" t="s">
        <v>42</v>
      </c>
      <c r="H4150" s="39" t="s">
        <v>44</v>
      </c>
      <c r="I4150" s="40">
        <v>15610.33</v>
      </c>
      <c r="J4150" s="32">
        <f t="shared" si="192"/>
        <v>15610.33</v>
      </c>
      <c r="K4150" s="31">
        <v>0</v>
      </c>
      <c r="L4150" s="31">
        <v>0</v>
      </c>
      <c r="M4150" s="31">
        <v>0</v>
      </c>
      <c r="N4150" s="31">
        <v>0</v>
      </c>
      <c r="O4150" s="33">
        <f t="shared" si="193"/>
        <v>0</v>
      </c>
      <c r="P4150" s="34" t="str">
        <f t="shared" si="194"/>
        <v>1-30</v>
      </c>
      <c r="Q4150" s="35" t="str">
        <f>+VLOOKUP(B4150,'[2]PORTAFOLIO JAN17'!$B$7:$T$4941,19,FALSE)</f>
        <v>REPUBLICA DOMINICANA</v>
      </c>
      <c r="R4150" s="31">
        <v>0</v>
      </c>
      <c r="S4150" s="31">
        <v>0</v>
      </c>
      <c r="T4150" s="31" t="s">
        <v>45</v>
      </c>
      <c r="U4150" s="41" t="s">
        <v>46</v>
      </c>
      <c r="V4150" s="42">
        <v>15610.33</v>
      </c>
      <c r="W4150" s="43">
        <v>15610.33</v>
      </c>
      <c r="X4150" s="38">
        <v>0</v>
      </c>
      <c r="Y4150" s="38">
        <v>0</v>
      </c>
      <c r="Z4150" s="38">
        <v>0</v>
      </c>
      <c r="AA4150" s="38">
        <v>0</v>
      </c>
      <c r="AB4150" s="38">
        <v>0</v>
      </c>
      <c r="AC4150" s="38">
        <v>0</v>
      </c>
      <c r="AD4150" s="38" t="s">
        <v>47</v>
      </c>
    </row>
    <row r="4151" spans="1:31" s="27" customFormat="1" ht="15" customHeight="1" x14ac:dyDescent="0.25">
      <c r="A4151" s="28" t="s">
        <v>39</v>
      </c>
      <c r="B4151" s="28" t="s">
        <v>4205</v>
      </c>
      <c r="C4151" s="85">
        <v>42767</v>
      </c>
      <c r="D4151" s="29">
        <f>+VLOOKUP(B4151,'[2]HG-Mexico by Contract'!$B$8:$G$4512,6,FALSE)</f>
        <v>315951</v>
      </c>
      <c r="E4151" s="29"/>
      <c r="F4151" s="28" t="s">
        <v>41</v>
      </c>
      <c r="G4151" s="28" t="s">
        <v>42</v>
      </c>
      <c r="H4151" s="28" t="s">
        <v>44</v>
      </c>
      <c r="I4151" s="31">
        <v>21064.43</v>
      </c>
      <c r="J4151" s="32">
        <f t="shared" si="192"/>
        <v>21064.43</v>
      </c>
      <c r="K4151" s="31">
        <v>0</v>
      </c>
      <c r="L4151" s="31">
        <v>0</v>
      </c>
      <c r="M4151" s="31">
        <v>0</v>
      </c>
      <c r="N4151" s="31">
        <v>0</v>
      </c>
      <c r="O4151" s="33">
        <f t="shared" si="193"/>
        <v>0</v>
      </c>
      <c r="P4151" s="34" t="str">
        <f t="shared" si="194"/>
        <v>1-30</v>
      </c>
      <c r="Q4151" s="35" t="str">
        <f>+VLOOKUP(B4151,'[2]PORTAFOLIO JAN17'!$B$7:$T$4941,19,FALSE)</f>
        <v>REPUBLICA DOMINICANA</v>
      </c>
      <c r="R4151" s="31">
        <v>0</v>
      </c>
      <c r="S4151" s="31">
        <v>0</v>
      </c>
      <c r="T4151" s="31" t="s">
        <v>45</v>
      </c>
      <c r="U4151" s="36" t="s">
        <v>46</v>
      </c>
      <c r="V4151" s="37">
        <v>21064.43</v>
      </c>
      <c r="W4151" s="38">
        <v>21064.43</v>
      </c>
      <c r="X4151" s="38">
        <v>0</v>
      </c>
      <c r="Y4151" s="38">
        <v>0</v>
      </c>
      <c r="Z4151" s="38">
        <v>0</v>
      </c>
      <c r="AA4151" s="38">
        <v>0</v>
      </c>
      <c r="AB4151" s="38">
        <v>0</v>
      </c>
      <c r="AC4151" s="38">
        <v>0</v>
      </c>
      <c r="AD4151" s="38" t="s">
        <v>47</v>
      </c>
    </row>
    <row r="4152" spans="1:31" s="27" customFormat="1" ht="15" customHeight="1" x14ac:dyDescent="0.25">
      <c r="A4152" s="39" t="s">
        <v>39</v>
      </c>
      <c r="B4152" s="39" t="s">
        <v>4206</v>
      </c>
      <c r="C4152" s="86">
        <v>42767</v>
      </c>
      <c r="D4152" s="29">
        <f>+VLOOKUP(B4152,'[2]HG-Mexico by Contract'!$B$8:$G$4512,6,FALSE)</f>
        <v>315951</v>
      </c>
      <c r="E4152" s="29"/>
      <c r="F4152" s="39" t="s">
        <v>41</v>
      </c>
      <c r="G4152" s="39" t="s">
        <v>42</v>
      </c>
      <c r="H4152" s="39" t="s">
        <v>44</v>
      </c>
      <c r="I4152" s="40">
        <v>39991.839999999997</v>
      </c>
      <c r="J4152" s="32">
        <f t="shared" si="192"/>
        <v>39991.839999999997</v>
      </c>
      <c r="K4152" s="31">
        <v>0</v>
      </c>
      <c r="L4152" s="31">
        <v>0</v>
      </c>
      <c r="M4152" s="31">
        <v>0</v>
      </c>
      <c r="N4152" s="31">
        <v>0</v>
      </c>
      <c r="O4152" s="33">
        <f t="shared" si="193"/>
        <v>0</v>
      </c>
      <c r="P4152" s="34" t="str">
        <f t="shared" si="194"/>
        <v>1-30</v>
      </c>
      <c r="Q4152" s="35" t="str">
        <f>+VLOOKUP(B4152,'[2]PORTAFOLIO JAN17'!$B$7:$T$4941,19,FALSE)</f>
        <v>REPUBLICA DOMINICANA</v>
      </c>
      <c r="R4152" s="31">
        <v>0</v>
      </c>
      <c r="S4152" s="31">
        <v>0</v>
      </c>
      <c r="T4152" s="31" t="s">
        <v>45</v>
      </c>
      <c r="U4152" s="41" t="s">
        <v>46</v>
      </c>
      <c r="V4152" s="42">
        <v>39991.839999999997</v>
      </c>
      <c r="W4152" s="43">
        <v>39991.839999999997</v>
      </c>
      <c r="X4152" s="38">
        <v>0</v>
      </c>
      <c r="Y4152" s="38">
        <v>0</v>
      </c>
      <c r="Z4152" s="38">
        <v>0</v>
      </c>
      <c r="AA4152" s="38">
        <v>0</v>
      </c>
      <c r="AB4152" s="38">
        <v>0</v>
      </c>
      <c r="AC4152" s="38">
        <v>0</v>
      </c>
      <c r="AD4152" s="38" t="s">
        <v>47</v>
      </c>
    </row>
    <row r="4153" spans="1:31" s="27" customFormat="1" ht="15" customHeight="1" x14ac:dyDescent="0.25">
      <c r="A4153" s="28" t="s">
        <v>39</v>
      </c>
      <c r="B4153" s="28" t="s">
        <v>4207</v>
      </c>
      <c r="C4153" s="85">
        <v>42767</v>
      </c>
      <c r="D4153" s="29">
        <f>+VLOOKUP(B4153,'[2]HG-Mexico by Contract'!$B$8:$G$4512,6,FALSE)</f>
        <v>315951</v>
      </c>
      <c r="E4153" s="29"/>
      <c r="F4153" s="28" t="s">
        <v>41</v>
      </c>
      <c r="G4153" s="28" t="s">
        <v>42</v>
      </c>
      <c r="H4153" s="28" t="s">
        <v>44</v>
      </c>
      <c r="I4153" s="31">
        <v>39991.75</v>
      </c>
      <c r="J4153" s="32">
        <f t="shared" si="192"/>
        <v>39991.75</v>
      </c>
      <c r="K4153" s="31">
        <v>0</v>
      </c>
      <c r="L4153" s="31">
        <v>0</v>
      </c>
      <c r="M4153" s="31">
        <v>0</v>
      </c>
      <c r="N4153" s="31">
        <v>0</v>
      </c>
      <c r="O4153" s="33">
        <f t="shared" si="193"/>
        <v>0</v>
      </c>
      <c r="P4153" s="34" t="str">
        <f t="shared" si="194"/>
        <v>1-30</v>
      </c>
      <c r="Q4153" s="35" t="str">
        <f>+VLOOKUP(B4153,'[2]PORTAFOLIO JAN17'!$B$7:$T$4941,19,FALSE)</f>
        <v>REPUBLICA DOMINICANA</v>
      </c>
      <c r="R4153" s="31">
        <v>0</v>
      </c>
      <c r="S4153" s="31">
        <v>0</v>
      </c>
      <c r="T4153" s="31" t="s">
        <v>45</v>
      </c>
      <c r="U4153" s="36" t="s">
        <v>46</v>
      </c>
      <c r="V4153" s="37">
        <v>39991.75</v>
      </c>
      <c r="W4153" s="38">
        <v>39991.75</v>
      </c>
      <c r="X4153" s="38">
        <v>0</v>
      </c>
      <c r="Y4153" s="38">
        <v>0</v>
      </c>
      <c r="Z4153" s="38">
        <v>0</v>
      </c>
      <c r="AA4153" s="38">
        <v>0</v>
      </c>
      <c r="AB4153" s="38">
        <v>0</v>
      </c>
      <c r="AC4153" s="38">
        <v>0</v>
      </c>
      <c r="AD4153" s="38" t="s">
        <v>47</v>
      </c>
    </row>
    <row r="4154" spans="1:31" s="27" customFormat="1" ht="15" customHeight="1" x14ac:dyDescent="0.25">
      <c r="A4154" s="39" t="s">
        <v>39</v>
      </c>
      <c r="B4154" s="39" t="s">
        <v>4208</v>
      </c>
      <c r="C4154" s="86">
        <v>42767</v>
      </c>
      <c r="D4154" s="29">
        <f>+VLOOKUP(B4154,'[2]HG-Mexico by Contract'!$B$8:$G$4512,6,FALSE)</f>
        <v>316923</v>
      </c>
      <c r="E4154" s="29"/>
      <c r="F4154" s="39" t="s">
        <v>41</v>
      </c>
      <c r="G4154" s="39" t="s">
        <v>42</v>
      </c>
      <c r="H4154" s="39" t="s">
        <v>44</v>
      </c>
      <c r="I4154" s="40">
        <v>39550.57</v>
      </c>
      <c r="J4154" s="32">
        <f t="shared" si="192"/>
        <v>39550.57</v>
      </c>
      <c r="K4154" s="31">
        <v>0</v>
      </c>
      <c r="L4154" s="31">
        <v>0</v>
      </c>
      <c r="M4154" s="31">
        <v>0</v>
      </c>
      <c r="N4154" s="31">
        <v>0</v>
      </c>
      <c r="O4154" s="33">
        <f t="shared" si="193"/>
        <v>0</v>
      </c>
      <c r="P4154" s="34" t="str">
        <f t="shared" si="194"/>
        <v>1-30</v>
      </c>
      <c r="Q4154" s="35" t="str">
        <f>+VLOOKUP(B4154,'[2]PORTAFOLIO JAN17'!$B$7:$T$4941,19,FALSE)</f>
        <v>NICARAGUA</v>
      </c>
      <c r="R4154" s="31">
        <v>0</v>
      </c>
      <c r="S4154" s="31">
        <v>0</v>
      </c>
      <c r="T4154" s="31" t="s">
        <v>45</v>
      </c>
      <c r="U4154" s="41" t="s">
        <v>46</v>
      </c>
      <c r="V4154" s="42">
        <v>39550.57</v>
      </c>
      <c r="W4154" s="43">
        <v>39550.57</v>
      </c>
      <c r="X4154" s="38">
        <v>0</v>
      </c>
      <c r="Y4154" s="38">
        <v>0</v>
      </c>
      <c r="Z4154" s="38">
        <v>0</v>
      </c>
      <c r="AA4154" s="38">
        <v>0</v>
      </c>
      <c r="AB4154" s="38">
        <v>0</v>
      </c>
      <c r="AC4154" s="38">
        <v>0</v>
      </c>
      <c r="AD4154" s="38" t="s">
        <v>47</v>
      </c>
    </row>
    <row r="4155" spans="1:31" s="27" customFormat="1" ht="15" customHeight="1" x14ac:dyDescent="0.25">
      <c r="A4155" s="28" t="s">
        <v>39</v>
      </c>
      <c r="B4155" s="28" t="s">
        <v>4209</v>
      </c>
      <c r="C4155" s="85">
        <v>42767</v>
      </c>
      <c r="D4155" s="29">
        <f>+VLOOKUP(B4155,'[2]HG-Mexico by Contract'!$B$8:$G$4512,6,FALSE)</f>
        <v>320583</v>
      </c>
      <c r="E4155" s="29"/>
      <c r="F4155" s="28" t="s">
        <v>41</v>
      </c>
      <c r="G4155" s="28" t="s">
        <v>42</v>
      </c>
      <c r="H4155" s="28" t="s">
        <v>63</v>
      </c>
      <c r="I4155" s="31">
        <v>1319266.1000000001</v>
      </c>
      <c r="J4155" s="32">
        <f t="shared" si="192"/>
        <v>66266.736210302595</v>
      </c>
      <c r="K4155" s="31">
        <v>0</v>
      </c>
      <c r="L4155" s="31">
        <v>0</v>
      </c>
      <c r="M4155" s="31">
        <v>0</v>
      </c>
      <c r="N4155" s="31">
        <v>0</v>
      </c>
      <c r="O4155" s="33">
        <f t="shared" si="193"/>
        <v>0</v>
      </c>
      <c r="P4155" s="34" t="str">
        <f t="shared" si="194"/>
        <v>1-30</v>
      </c>
      <c r="Q4155" s="35" t="str">
        <f>+VLOOKUP(B4155,'[2]PORTAFOLIO JAN17'!$B$7:$T$4941,19,FALSE)</f>
        <v>MEXICO</v>
      </c>
      <c r="R4155" s="31">
        <v>0</v>
      </c>
      <c r="S4155" s="31">
        <v>0</v>
      </c>
      <c r="T4155" s="31" t="s">
        <v>45</v>
      </c>
      <c r="U4155" s="36" t="s">
        <v>64</v>
      </c>
      <c r="V4155" s="37">
        <v>66266.736202999993</v>
      </c>
      <c r="W4155" s="38">
        <v>66266.736202999993</v>
      </c>
      <c r="X4155" s="38">
        <v>0</v>
      </c>
      <c r="Y4155" s="38">
        <v>0</v>
      </c>
      <c r="Z4155" s="38">
        <v>0</v>
      </c>
      <c r="AA4155" s="38">
        <v>0</v>
      </c>
      <c r="AB4155" s="38">
        <v>0</v>
      </c>
      <c r="AC4155" s="38">
        <v>0</v>
      </c>
      <c r="AD4155" s="38" t="s">
        <v>47</v>
      </c>
    </row>
    <row r="4156" spans="1:31" s="27" customFormat="1" ht="15" customHeight="1" x14ac:dyDescent="0.25">
      <c r="A4156" s="39" t="s">
        <v>39</v>
      </c>
      <c r="B4156" s="39" t="s">
        <v>4210</v>
      </c>
      <c r="C4156" s="86">
        <v>42767</v>
      </c>
      <c r="D4156" s="29">
        <f>+VLOOKUP(B4156,'[2]HG-Mexico by Contract'!$B$8:$G$4512,6,FALSE)</f>
        <v>310008</v>
      </c>
      <c r="E4156" s="29"/>
      <c r="F4156" s="39" t="s">
        <v>41</v>
      </c>
      <c r="G4156" s="39" t="s">
        <v>42</v>
      </c>
      <c r="H4156" s="39" t="s">
        <v>44</v>
      </c>
      <c r="I4156" s="40">
        <v>45704.62</v>
      </c>
      <c r="J4156" s="32">
        <f t="shared" si="192"/>
        <v>45704.62</v>
      </c>
      <c r="K4156" s="31">
        <v>0</v>
      </c>
      <c r="L4156" s="31">
        <v>0</v>
      </c>
      <c r="M4156" s="31">
        <v>0</v>
      </c>
      <c r="N4156" s="31">
        <v>45704.62</v>
      </c>
      <c r="O4156" s="33">
        <f t="shared" si="193"/>
        <v>45704.62</v>
      </c>
      <c r="P4156" s="34" t="str">
        <f t="shared" si="194"/>
        <v>120+</v>
      </c>
      <c r="Q4156" s="35" t="str">
        <f>+VLOOKUP(B4156,'[2]PORTAFOLIO JAN17'!$B$7:$T$4941,19,FALSE)</f>
        <v>EL SALVADOR</v>
      </c>
      <c r="R4156" s="31">
        <v>0</v>
      </c>
      <c r="S4156" s="31">
        <v>0</v>
      </c>
      <c r="T4156" s="31">
        <v>45704.62</v>
      </c>
      <c r="U4156" s="41" t="s">
        <v>46</v>
      </c>
      <c r="V4156" s="42">
        <v>45704.62</v>
      </c>
      <c r="W4156" s="43">
        <v>0</v>
      </c>
      <c r="X4156" s="38">
        <v>0</v>
      </c>
      <c r="Y4156" s="38">
        <v>0</v>
      </c>
      <c r="Z4156" s="38">
        <v>0</v>
      </c>
      <c r="AA4156" s="38">
        <v>45704.62</v>
      </c>
      <c r="AB4156" s="38">
        <v>0</v>
      </c>
      <c r="AC4156" s="38">
        <v>0</v>
      </c>
      <c r="AD4156" s="38">
        <v>45704.62</v>
      </c>
    </row>
    <row r="4157" spans="1:31" s="27" customFormat="1" ht="15" customHeight="1" x14ac:dyDescent="0.25">
      <c r="A4157" s="28" t="s">
        <v>39</v>
      </c>
      <c r="B4157" s="28" t="s">
        <v>4211</v>
      </c>
      <c r="C4157" s="85">
        <v>42767</v>
      </c>
      <c r="D4157" s="29">
        <f>+VLOOKUP(B4157,'[2]HG-Mexico by Contract'!$B$8:$G$4512,6,FALSE)</f>
        <v>309282</v>
      </c>
      <c r="E4157" s="29"/>
      <c r="F4157" s="28" t="s">
        <v>41</v>
      </c>
      <c r="G4157" s="28" t="s">
        <v>42</v>
      </c>
      <c r="H4157" s="28" t="s">
        <v>63</v>
      </c>
      <c r="I4157" s="31">
        <v>22006.11</v>
      </c>
      <c r="J4157" s="32">
        <f t="shared" si="192"/>
        <v>1105.3669054218115</v>
      </c>
      <c r="K4157" s="31">
        <v>22006.11</v>
      </c>
      <c r="L4157" s="31">
        <v>0</v>
      </c>
      <c r="M4157" s="31">
        <v>0</v>
      </c>
      <c r="N4157" s="31">
        <v>0</v>
      </c>
      <c r="O4157" s="33">
        <f t="shared" si="193"/>
        <v>22006.11</v>
      </c>
      <c r="P4157" s="34" t="str">
        <f t="shared" si="194"/>
        <v>31-60</v>
      </c>
      <c r="Q4157" s="35" t="str">
        <f>+VLOOKUP(B4157,'[2]PORTAFOLIO JAN17'!$B$7:$T$4941,19,FALSE)</f>
        <v>MEXICO</v>
      </c>
      <c r="R4157" s="31">
        <v>0</v>
      </c>
      <c r="S4157" s="31">
        <v>0</v>
      </c>
      <c r="T4157" s="31">
        <v>22006.11</v>
      </c>
      <c r="U4157" s="36" t="s">
        <v>64</v>
      </c>
      <c r="V4157" s="37">
        <v>1105.3669053000001</v>
      </c>
      <c r="W4157" s="38">
        <v>0</v>
      </c>
      <c r="X4157" s="38">
        <v>1105.3669053000001</v>
      </c>
      <c r="Y4157" s="38">
        <v>0</v>
      </c>
      <c r="Z4157" s="38">
        <v>0</v>
      </c>
      <c r="AA4157" s="38">
        <v>0</v>
      </c>
      <c r="AB4157" s="38">
        <v>0</v>
      </c>
      <c r="AC4157" s="38">
        <v>0</v>
      </c>
      <c r="AD4157" s="38">
        <v>1105.3669053000001</v>
      </c>
    </row>
    <row r="4158" spans="1:31" s="27" customFormat="1" ht="15" customHeight="1" x14ac:dyDescent="0.25">
      <c r="A4158" s="39" t="s">
        <v>39</v>
      </c>
      <c r="B4158" s="39" t="s">
        <v>4212</v>
      </c>
      <c r="C4158" s="86">
        <v>42767</v>
      </c>
      <c r="D4158" s="29">
        <f>+VLOOKUP(B4158,'[2]HG-Mexico by Contract'!$B$8:$G$4512,6,FALSE)</f>
        <v>320073</v>
      </c>
      <c r="E4158" s="29"/>
      <c r="F4158" s="39" t="s">
        <v>41</v>
      </c>
      <c r="G4158" s="39" t="s">
        <v>42</v>
      </c>
      <c r="H4158" s="39" t="s">
        <v>63</v>
      </c>
      <c r="I4158" s="40">
        <v>116928.63</v>
      </c>
      <c r="J4158" s="32">
        <f t="shared" si="192"/>
        <v>5873.3250855472406</v>
      </c>
      <c r="K4158" s="31">
        <v>0</v>
      </c>
      <c r="L4158" s="31">
        <v>0</v>
      </c>
      <c r="M4158" s="31">
        <v>0</v>
      </c>
      <c r="N4158" s="31">
        <v>0</v>
      </c>
      <c r="O4158" s="33">
        <f t="shared" si="193"/>
        <v>0</v>
      </c>
      <c r="P4158" s="34" t="str">
        <f t="shared" si="194"/>
        <v>1-30</v>
      </c>
      <c r="Q4158" s="35" t="str">
        <f>+VLOOKUP(B4158,'[2]PORTAFOLIO JAN17'!$B$7:$T$4941,19,FALSE)</f>
        <v>MEXICO</v>
      </c>
      <c r="R4158" s="31">
        <v>0</v>
      </c>
      <c r="S4158" s="31">
        <v>0</v>
      </c>
      <c r="T4158" s="31" t="s">
        <v>45</v>
      </c>
      <c r="U4158" s="41" t="s">
        <v>64</v>
      </c>
      <c r="V4158" s="42">
        <v>5873.3250848999996</v>
      </c>
      <c r="W4158" s="43">
        <v>5873.3250848999996</v>
      </c>
      <c r="X4158" s="38">
        <v>0</v>
      </c>
      <c r="Y4158" s="38">
        <v>0</v>
      </c>
      <c r="Z4158" s="38">
        <v>0</v>
      </c>
      <c r="AA4158" s="38">
        <v>0</v>
      </c>
      <c r="AB4158" s="38">
        <v>0</v>
      </c>
      <c r="AC4158" s="38">
        <v>0</v>
      </c>
      <c r="AD4158" s="38" t="s">
        <v>47</v>
      </c>
    </row>
    <row r="4159" spans="1:31" s="27" customFormat="1" ht="15" customHeight="1" x14ac:dyDescent="0.25">
      <c r="A4159" s="28" t="s">
        <v>39</v>
      </c>
      <c r="B4159" s="28" t="s">
        <v>4213</v>
      </c>
      <c r="C4159" s="85">
        <v>42767</v>
      </c>
      <c r="D4159" s="29">
        <f>+VLOOKUP(B4159,'[2]HG-Mexico by Contract'!$B$8:$G$4512,6,FALSE)</f>
        <v>317077</v>
      </c>
      <c r="E4159" s="29"/>
      <c r="F4159" s="28" t="s">
        <v>41</v>
      </c>
      <c r="G4159" s="28" t="s">
        <v>42</v>
      </c>
      <c r="H4159" s="28" t="s">
        <v>44</v>
      </c>
      <c r="I4159" s="31">
        <v>8260.32</v>
      </c>
      <c r="J4159" s="32">
        <f t="shared" si="192"/>
        <v>8260.32</v>
      </c>
      <c r="K4159" s="31">
        <v>0</v>
      </c>
      <c r="L4159" s="31">
        <v>0</v>
      </c>
      <c r="M4159" s="31">
        <v>0</v>
      </c>
      <c r="N4159" s="31">
        <v>0</v>
      </c>
      <c r="O4159" s="33">
        <f t="shared" si="193"/>
        <v>0</v>
      </c>
      <c r="P4159" s="34" t="str">
        <f t="shared" si="194"/>
        <v>1-30</v>
      </c>
      <c r="Q4159" s="35" t="str">
        <f>+VLOOKUP(B4159,'[2]PORTAFOLIO JAN17'!$B$7:$T$4941,19,FALSE)</f>
        <v>EL SALVADOR</v>
      </c>
      <c r="R4159" s="31">
        <v>0</v>
      </c>
      <c r="S4159" s="31">
        <v>0</v>
      </c>
      <c r="T4159" s="31" t="s">
        <v>45</v>
      </c>
      <c r="U4159" s="36" t="s">
        <v>46</v>
      </c>
      <c r="V4159" s="37">
        <v>8260.32</v>
      </c>
      <c r="W4159" s="38">
        <v>8260.32</v>
      </c>
      <c r="X4159" s="38">
        <v>0</v>
      </c>
      <c r="Y4159" s="38">
        <v>0</v>
      </c>
      <c r="Z4159" s="38">
        <v>0</v>
      </c>
      <c r="AA4159" s="38">
        <v>0</v>
      </c>
      <c r="AB4159" s="38">
        <v>0</v>
      </c>
      <c r="AC4159" s="38">
        <v>0</v>
      </c>
      <c r="AD4159" s="38" t="s">
        <v>47</v>
      </c>
    </row>
    <row r="4160" spans="1:31" s="27" customFormat="1" ht="15" customHeight="1" x14ac:dyDescent="0.25">
      <c r="A4160" s="39" t="s">
        <v>39</v>
      </c>
      <c r="B4160" s="39" t="s">
        <v>4214</v>
      </c>
      <c r="C4160" s="86">
        <v>42767</v>
      </c>
      <c r="D4160" s="29">
        <f>+VLOOKUP(B4160,'[2]HG-Mexico by Contract'!$B$8:$G$4512,6,FALSE)</f>
        <v>316651</v>
      </c>
      <c r="E4160" s="29"/>
      <c r="F4160" s="39" t="s">
        <v>41</v>
      </c>
      <c r="G4160" s="39" t="s">
        <v>42</v>
      </c>
      <c r="H4160" s="39" t="s">
        <v>63</v>
      </c>
      <c r="I4160" s="31">
        <v>0</v>
      </c>
      <c r="J4160" s="32">
        <f t="shared" si="192"/>
        <v>0</v>
      </c>
      <c r="K4160" s="31">
        <v>0</v>
      </c>
      <c r="L4160" s="31">
        <v>0</v>
      </c>
      <c r="M4160" s="31">
        <v>0</v>
      </c>
      <c r="N4160" s="31">
        <v>0</v>
      </c>
      <c r="O4160" s="33">
        <f t="shared" si="193"/>
        <v>0</v>
      </c>
      <c r="P4160" s="34" t="str">
        <f t="shared" si="194"/>
        <v>1-30</v>
      </c>
      <c r="Q4160" s="35" t="str">
        <f>+VLOOKUP(B4160,'[2]PORTAFOLIO JAN17'!$B$7:$T$4941,19,FALSE)</f>
        <v>MEXICO</v>
      </c>
      <c r="R4160" s="31">
        <v>0</v>
      </c>
      <c r="S4160" s="31">
        <v>0</v>
      </c>
      <c r="T4160" s="31" t="s">
        <v>45</v>
      </c>
      <c r="U4160" s="41" t="s">
        <v>64</v>
      </c>
      <c r="V4160" s="42">
        <v>-1298.4831724999999</v>
      </c>
      <c r="W4160" s="43">
        <v>-1298.4831724999999</v>
      </c>
      <c r="X4160" s="38">
        <v>0</v>
      </c>
      <c r="Y4160" s="38">
        <v>0</v>
      </c>
      <c r="Z4160" s="38">
        <v>0</v>
      </c>
      <c r="AA4160" s="38">
        <v>0</v>
      </c>
      <c r="AB4160" s="38">
        <v>0</v>
      </c>
      <c r="AC4160" s="38">
        <v>0</v>
      </c>
      <c r="AD4160" s="38" t="s">
        <v>47</v>
      </c>
      <c r="AE4160" s="27" t="s">
        <v>875</v>
      </c>
    </row>
    <row r="4161" spans="1:31" s="27" customFormat="1" ht="15" customHeight="1" x14ac:dyDescent="0.25">
      <c r="A4161" s="28" t="s">
        <v>39</v>
      </c>
      <c r="B4161" s="28" t="s">
        <v>4215</v>
      </c>
      <c r="C4161" s="85">
        <v>42767</v>
      </c>
      <c r="D4161" s="29">
        <f>+VLOOKUP(B4161,'[2]HG-Mexico by Contract'!$B$8:$G$4512,6,FALSE)</f>
        <v>313250</v>
      </c>
      <c r="E4161" s="29"/>
      <c r="F4161" s="28" t="s">
        <v>41</v>
      </c>
      <c r="G4161" s="28" t="s">
        <v>42</v>
      </c>
      <c r="H4161" s="28" t="s">
        <v>44</v>
      </c>
      <c r="I4161" s="31">
        <v>45994.66</v>
      </c>
      <c r="J4161" s="32">
        <f t="shared" si="192"/>
        <v>45994.66</v>
      </c>
      <c r="K4161" s="31">
        <v>0</v>
      </c>
      <c r="L4161" s="31">
        <v>0</v>
      </c>
      <c r="M4161" s="31">
        <v>0</v>
      </c>
      <c r="N4161" s="31">
        <v>0</v>
      </c>
      <c r="O4161" s="33">
        <f t="shared" si="193"/>
        <v>0</v>
      </c>
      <c r="P4161" s="34" t="str">
        <f t="shared" si="194"/>
        <v>1-30</v>
      </c>
      <c r="Q4161" s="35" t="str">
        <f>+VLOOKUP(B4161,'[2]PORTAFOLIO JAN17'!$B$7:$T$4941,19,FALSE)</f>
        <v>COSTA RICA</v>
      </c>
      <c r="R4161" s="31">
        <v>0</v>
      </c>
      <c r="S4161" s="31">
        <v>0</v>
      </c>
      <c r="T4161" s="31" t="s">
        <v>45</v>
      </c>
      <c r="U4161" s="36" t="s">
        <v>46</v>
      </c>
      <c r="V4161" s="37">
        <v>45994.66</v>
      </c>
      <c r="W4161" s="38">
        <v>45994.66</v>
      </c>
      <c r="X4161" s="38">
        <v>0</v>
      </c>
      <c r="Y4161" s="38">
        <v>0</v>
      </c>
      <c r="Z4161" s="38">
        <v>0</v>
      </c>
      <c r="AA4161" s="38">
        <v>0</v>
      </c>
      <c r="AB4161" s="38">
        <v>0</v>
      </c>
      <c r="AC4161" s="38">
        <v>0</v>
      </c>
      <c r="AD4161" s="38" t="s">
        <v>47</v>
      </c>
    </row>
    <row r="4162" spans="1:31" s="27" customFormat="1" ht="15" customHeight="1" x14ac:dyDescent="0.25">
      <c r="A4162" s="39" t="s">
        <v>39</v>
      </c>
      <c r="B4162" s="39" t="s">
        <v>4216</v>
      </c>
      <c r="C4162" s="86">
        <v>42767</v>
      </c>
      <c r="D4162" s="29">
        <f>+VLOOKUP(B4162,'[2]HG-Mexico by Contract'!$B$8:$G$4512,6,FALSE)</f>
        <v>309152</v>
      </c>
      <c r="E4162" s="29"/>
      <c r="F4162" s="39" t="s">
        <v>41</v>
      </c>
      <c r="G4162" s="39" t="s">
        <v>42</v>
      </c>
      <c r="H4162" s="39" t="s">
        <v>63</v>
      </c>
      <c r="I4162" s="31">
        <v>0</v>
      </c>
      <c r="J4162" s="32">
        <f t="shared" si="192"/>
        <v>0</v>
      </c>
      <c r="K4162" s="31">
        <v>0</v>
      </c>
      <c r="L4162" s="31">
        <v>0</v>
      </c>
      <c r="M4162" s="31">
        <v>0</v>
      </c>
      <c r="N4162" s="31">
        <v>0</v>
      </c>
      <c r="O4162" s="33">
        <f t="shared" si="193"/>
        <v>0</v>
      </c>
      <c r="P4162" s="34" t="str">
        <f t="shared" si="194"/>
        <v>1-30</v>
      </c>
      <c r="Q4162" s="35" t="str">
        <f>+VLOOKUP(B4162,'[2]PORTAFOLIO JAN17'!$B$7:$T$4941,19,FALSE)</f>
        <v>MEXICO</v>
      </c>
      <c r="R4162" s="31">
        <v>0</v>
      </c>
      <c r="S4162" s="31">
        <v>0</v>
      </c>
      <c r="T4162" s="31" t="s">
        <v>45</v>
      </c>
      <c r="U4162" s="41" t="s">
        <v>64</v>
      </c>
      <c r="V4162" s="42">
        <v>-2467.2408400999998</v>
      </c>
      <c r="W4162" s="43">
        <v>-2467.2408400999998</v>
      </c>
      <c r="X4162" s="38">
        <v>0</v>
      </c>
      <c r="Y4162" s="38">
        <v>0</v>
      </c>
      <c r="Z4162" s="38">
        <v>0</v>
      </c>
      <c r="AA4162" s="38">
        <v>0</v>
      </c>
      <c r="AB4162" s="38">
        <v>0</v>
      </c>
      <c r="AC4162" s="38">
        <v>0</v>
      </c>
      <c r="AD4162" s="38" t="s">
        <v>47</v>
      </c>
      <c r="AE4162" s="27" t="s">
        <v>875</v>
      </c>
    </row>
    <row r="4163" spans="1:31" s="27" customFormat="1" ht="15" customHeight="1" x14ac:dyDescent="0.25">
      <c r="A4163" s="28" t="s">
        <v>39</v>
      </c>
      <c r="B4163" s="28" t="s">
        <v>4217</v>
      </c>
      <c r="C4163" s="85">
        <v>42767</v>
      </c>
      <c r="D4163" s="29">
        <f>+VLOOKUP(B4163,'[2]HG-Mexico by Contract'!$B$8:$G$4512,6,FALSE)</f>
        <v>320073</v>
      </c>
      <c r="E4163" s="29"/>
      <c r="F4163" s="28" t="s">
        <v>41</v>
      </c>
      <c r="G4163" s="28" t="s">
        <v>42</v>
      </c>
      <c r="H4163" s="28" t="s">
        <v>63</v>
      </c>
      <c r="I4163" s="31">
        <v>1028768.63</v>
      </c>
      <c r="J4163" s="32">
        <f t="shared" si="192"/>
        <v>51675.04829059459</v>
      </c>
      <c r="K4163" s="31">
        <v>0</v>
      </c>
      <c r="L4163" s="31">
        <v>0</v>
      </c>
      <c r="M4163" s="31">
        <v>0</v>
      </c>
      <c r="N4163" s="31">
        <v>0</v>
      </c>
      <c r="O4163" s="33">
        <f t="shared" si="193"/>
        <v>0</v>
      </c>
      <c r="P4163" s="34" t="str">
        <f t="shared" si="194"/>
        <v>1-30</v>
      </c>
      <c r="Q4163" s="35" t="str">
        <f>+VLOOKUP(B4163,'[2]PORTAFOLIO JAN17'!$B$7:$T$4941,19,FALSE)</f>
        <v>MEXICO</v>
      </c>
      <c r="R4163" s="31">
        <v>0</v>
      </c>
      <c r="S4163" s="31">
        <v>0</v>
      </c>
      <c r="T4163" s="31" t="s">
        <v>45</v>
      </c>
      <c r="U4163" s="36" t="s">
        <v>64</v>
      </c>
      <c r="V4163" s="37">
        <v>51675.048284899996</v>
      </c>
      <c r="W4163" s="38">
        <v>51675.048284899996</v>
      </c>
      <c r="X4163" s="38">
        <v>0</v>
      </c>
      <c r="Y4163" s="38">
        <v>0</v>
      </c>
      <c r="Z4163" s="38">
        <v>0</v>
      </c>
      <c r="AA4163" s="38">
        <v>0</v>
      </c>
      <c r="AB4163" s="38">
        <v>0</v>
      </c>
      <c r="AC4163" s="38">
        <v>0</v>
      </c>
      <c r="AD4163" s="38" t="s">
        <v>47</v>
      </c>
    </row>
    <row r="4164" spans="1:31" s="27" customFormat="1" ht="15" customHeight="1" x14ac:dyDescent="0.25">
      <c r="A4164" s="39" t="s">
        <v>39</v>
      </c>
      <c r="B4164" s="39" t="s">
        <v>4218</v>
      </c>
      <c r="C4164" s="86">
        <v>42767</v>
      </c>
      <c r="D4164" s="29">
        <f>+VLOOKUP(B4164,'[2]HG-Mexico by Contract'!$B$8:$G$4512,6,FALSE)</f>
        <v>309785</v>
      </c>
      <c r="E4164" s="29"/>
      <c r="F4164" s="39" t="s">
        <v>41</v>
      </c>
      <c r="G4164" s="39" t="s">
        <v>42</v>
      </c>
      <c r="H4164" s="39" t="s">
        <v>44</v>
      </c>
      <c r="I4164" s="40">
        <v>85199.49</v>
      </c>
      <c r="J4164" s="32">
        <f t="shared" si="192"/>
        <v>85199.49</v>
      </c>
      <c r="K4164" s="31">
        <v>0</v>
      </c>
      <c r="L4164" s="31">
        <v>0</v>
      </c>
      <c r="M4164" s="31">
        <v>0</v>
      </c>
      <c r="N4164" s="31">
        <v>0</v>
      </c>
      <c r="O4164" s="33">
        <f t="shared" si="193"/>
        <v>0</v>
      </c>
      <c r="P4164" s="34" t="str">
        <f t="shared" si="194"/>
        <v>1-30</v>
      </c>
      <c r="Q4164" s="35" t="str">
        <f>+VLOOKUP(B4164,'[2]PORTAFOLIO JAN17'!$B$7:$T$4941,19,FALSE)</f>
        <v>REPUBLICA DOMINICANA</v>
      </c>
      <c r="R4164" s="31">
        <v>0</v>
      </c>
      <c r="S4164" s="31">
        <v>0</v>
      </c>
      <c r="T4164" s="31" t="s">
        <v>45</v>
      </c>
      <c r="U4164" s="41" t="s">
        <v>46</v>
      </c>
      <c r="V4164" s="42">
        <v>85199.49</v>
      </c>
      <c r="W4164" s="43">
        <v>85199.49</v>
      </c>
      <c r="X4164" s="38">
        <v>0</v>
      </c>
      <c r="Y4164" s="38">
        <v>0</v>
      </c>
      <c r="Z4164" s="38">
        <v>0</v>
      </c>
      <c r="AA4164" s="38">
        <v>0</v>
      </c>
      <c r="AB4164" s="38">
        <v>0</v>
      </c>
      <c r="AC4164" s="38">
        <v>0</v>
      </c>
      <c r="AD4164" s="38" t="s">
        <v>47</v>
      </c>
    </row>
    <row r="4165" spans="1:31" s="27" customFormat="1" ht="15" customHeight="1" x14ac:dyDescent="0.25">
      <c r="A4165" s="28" t="s">
        <v>39</v>
      </c>
      <c r="B4165" s="28" t="s">
        <v>4219</v>
      </c>
      <c r="C4165" s="85">
        <v>42767</v>
      </c>
      <c r="D4165" s="29">
        <f>+VLOOKUP(B4165,'[2]HG-Mexico by Contract'!$B$8:$G$4512,6,FALSE)</f>
        <v>315396</v>
      </c>
      <c r="E4165" s="29"/>
      <c r="F4165" s="28" t="s">
        <v>41</v>
      </c>
      <c r="G4165" s="28" t="s">
        <v>42</v>
      </c>
      <c r="H4165" s="28" t="s">
        <v>44</v>
      </c>
      <c r="I4165" s="31">
        <v>35795.17</v>
      </c>
      <c r="J4165" s="32">
        <f t="shared" si="192"/>
        <v>35795.17</v>
      </c>
      <c r="K4165" s="31">
        <v>35795.17</v>
      </c>
      <c r="L4165" s="31">
        <v>0</v>
      </c>
      <c r="M4165" s="31">
        <v>0</v>
      </c>
      <c r="N4165" s="31">
        <v>0</v>
      </c>
      <c r="O4165" s="33">
        <f t="shared" si="193"/>
        <v>35795.17</v>
      </c>
      <c r="P4165" s="34" t="str">
        <f t="shared" si="194"/>
        <v>31-60</v>
      </c>
      <c r="Q4165" s="35" t="str">
        <f>+VLOOKUP(B4165,'[2]PORTAFOLIO JAN17'!$B$7:$T$4941,19,FALSE)</f>
        <v>EL SALVADOR</v>
      </c>
      <c r="R4165" s="31">
        <v>0</v>
      </c>
      <c r="S4165" s="31">
        <v>0</v>
      </c>
      <c r="T4165" s="31" t="s">
        <v>45</v>
      </c>
      <c r="U4165" s="36" t="s">
        <v>46</v>
      </c>
      <c r="V4165" s="37">
        <v>35795.17</v>
      </c>
      <c r="W4165" s="38">
        <v>0</v>
      </c>
      <c r="X4165" s="38">
        <v>35795.17</v>
      </c>
      <c r="Y4165" s="38">
        <v>0</v>
      </c>
      <c r="Z4165" s="38">
        <v>0</v>
      </c>
      <c r="AA4165" s="38">
        <v>0</v>
      </c>
      <c r="AB4165" s="38">
        <v>0</v>
      </c>
      <c r="AC4165" s="38">
        <v>0</v>
      </c>
      <c r="AD4165" s="38" t="s">
        <v>47</v>
      </c>
    </row>
    <row r="4166" spans="1:31" s="27" customFormat="1" ht="15" customHeight="1" x14ac:dyDescent="0.25">
      <c r="A4166" s="39" t="s">
        <v>39</v>
      </c>
      <c r="B4166" s="39" t="s">
        <v>4220</v>
      </c>
      <c r="C4166" s="86">
        <v>42767</v>
      </c>
      <c r="D4166" s="29">
        <f>+VLOOKUP(B4166,'[2]HG-Mexico by Contract'!$B$8:$G$4512,6,FALSE)</f>
        <v>315396</v>
      </c>
      <c r="E4166" s="29"/>
      <c r="F4166" s="39" t="s">
        <v>41</v>
      </c>
      <c r="G4166" s="39" t="s">
        <v>42</v>
      </c>
      <c r="H4166" s="39" t="s">
        <v>44</v>
      </c>
      <c r="I4166" s="40">
        <v>6874.46</v>
      </c>
      <c r="J4166" s="32">
        <f t="shared" si="192"/>
        <v>6874.46</v>
      </c>
      <c r="K4166" s="31">
        <v>0</v>
      </c>
      <c r="L4166" s="31">
        <v>0</v>
      </c>
      <c r="M4166" s="31">
        <v>0</v>
      </c>
      <c r="N4166" s="31">
        <v>0</v>
      </c>
      <c r="O4166" s="33">
        <f t="shared" si="193"/>
        <v>0</v>
      </c>
      <c r="P4166" s="34" t="str">
        <f t="shared" si="194"/>
        <v>1-30</v>
      </c>
      <c r="Q4166" s="35" t="str">
        <f>+VLOOKUP(B4166,'[2]PORTAFOLIO JAN17'!$B$7:$T$4941,19,FALSE)</f>
        <v>EL SALVADOR</v>
      </c>
      <c r="R4166" s="31">
        <v>0</v>
      </c>
      <c r="S4166" s="31">
        <v>0</v>
      </c>
      <c r="T4166" s="31" t="s">
        <v>45</v>
      </c>
      <c r="U4166" s="41" t="s">
        <v>46</v>
      </c>
      <c r="V4166" s="42">
        <v>6874.46</v>
      </c>
      <c r="W4166" s="43">
        <v>6874.46</v>
      </c>
      <c r="X4166" s="38">
        <v>0</v>
      </c>
      <c r="Y4166" s="38">
        <v>0</v>
      </c>
      <c r="Z4166" s="38">
        <v>0</v>
      </c>
      <c r="AA4166" s="38">
        <v>0</v>
      </c>
      <c r="AB4166" s="38">
        <v>0</v>
      </c>
      <c r="AC4166" s="38">
        <v>0</v>
      </c>
      <c r="AD4166" s="38" t="s">
        <v>47</v>
      </c>
    </row>
    <row r="4167" spans="1:31" s="27" customFormat="1" ht="15" customHeight="1" x14ac:dyDescent="0.25">
      <c r="A4167" s="28" t="s">
        <v>39</v>
      </c>
      <c r="B4167" s="28" t="s">
        <v>4221</v>
      </c>
      <c r="C4167" s="85">
        <v>42767</v>
      </c>
      <c r="D4167" s="29">
        <f>+VLOOKUP(B4167,'[2]HG-Mexico by Contract'!$B$8:$G$4512,6,FALSE)</f>
        <v>309733</v>
      </c>
      <c r="E4167" s="29"/>
      <c r="F4167" s="28" t="s">
        <v>41</v>
      </c>
      <c r="G4167" s="28" t="s">
        <v>42</v>
      </c>
      <c r="H4167" s="28" t="s">
        <v>44</v>
      </c>
      <c r="I4167" s="31">
        <v>280530.2</v>
      </c>
      <c r="J4167" s="32">
        <f t="shared" si="192"/>
        <v>280530.2</v>
      </c>
      <c r="K4167" s="31">
        <v>0</v>
      </c>
      <c r="L4167" s="31">
        <v>0</v>
      </c>
      <c r="M4167" s="31">
        <v>0</v>
      </c>
      <c r="N4167" s="31">
        <v>0</v>
      </c>
      <c r="O4167" s="33">
        <f t="shared" si="193"/>
        <v>0</v>
      </c>
      <c r="P4167" s="34" t="str">
        <f t="shared" si="194"/>
        <v>1-30</v>
      </c>
      <c r="Q4167" s="35" t="str">
        <f>+VLOOKUP(B4167,'[2]PORTAFOLIO JAN17'!$B$7:$T$4941,19,FALSE)</f>
        <v>REPUBLICA DOMINICANA</v>
      </c>
      <c r="R4167" s="31">
        <v>0</v>
      </c>
      <c r="S4167" s="31">
        <v>0</v>
      </c>
      <c r="T4167" s="31" t="s">
        <v>45</v>
      </c>
      <c r="U4167" s="36" t="s">
        <v>46</v>
      </c>
      <c r="V4167" s="37">
        <v>280530.2</v>
      </c>
      <c r="W4167" s="38">
        <v>280530.2</v>
      </c>
      <c r="X4167" s="38">
        <v>0</v>
      </c>
      <c r="Y4167" s="38">
        <v>0</v>
      </c>
      <c r="Z4167" s="38">
        <v>0</v>
      </c>
      <c r="AA4167" s="38">
        <v>0</v>
      </c>
      <c r="AB4167" s="38">
        <v>0</v>
      </c>
      <c r="AC4167" s="38">
        <v>0</v>
      </c>
      <c r="AD4167" s="38" t="s">
        <v>47</v>
      </c>
    </row>
    <row r="4168" spans="1:31" s="27" customFormat="1" ht="15" customHeight="1" x14ac:dyDescent="0.25">
      <c r="A4168" s="39" t="s">
        <v>39</v>
      </c>
      <c r="B4168" s="39" t="s">
        <v>4222</v>
      </c>
      <c r="C4168" s="86">
        <v>42767</v>
      </c>
      <c r="D4168" s="29">
        <f>+VLOOKUP(B4168,'[2]HG-Mexico by Contract'!$B$8:$G$4512,6,FALSE)</f>
        <v>320073</v>
      </c>
      <c r="E4168" s="29"/>
      <c r="F4168" s="39" t="s">
        <v>41</v>
      </c>
      <c r="G4168" s="39" t="s">
        <v>42</v>
      </c>
      <c r="H4168" s="39" t="s">
        <v>63</v>
      </c>
      <c r="I4168" s="40">
        <v>1061857.76</v>
      </c>
      <c r="J4168" s="32">
        <f t="shared" ref="J4168:J4231" si="195">+IF(H4168="MXN",I4168/$J$2,I4168)</f>
        <v>53337.11529067775</v>
      </c>
      <c r="K4168" s="31">
        <v>0</v>
      </c>
      <c r="L4168" s="31">
        <v>0</v>
      </c>
      <c r="M4168" s="31">
        <v>0</v>
      </c>
      <c r="N4168" s="31">
        <v>0</v>
      </c>
      <c r="O4168" s="33">
        <f t="shared" ref="O4168:O4231" si="196">+N4168+M4168+L4168+K4168</f>
        <v>0</v>
      </c>
      <c r="P4168" s="34" t="str">
        <f t="shared" ref="P4168:P4231" si="197">+IF(N4168&gt;0,"120+",IF(M4168&gt;0,"91-120",IF(L4168&gt;0,"61-90",IF(K4168&gt;0,"31-60","1-30"))))</f>
        <v>1-30</v>
      </c>
      <c r="Q4168" s="35" t="str">
        <f>+VLOOKUP(B4168,'[2]PORTAFOLIO JAN17'!$B$7:$T$4941,19,FALSE)</f>
        <v>MEXICO</v>
      </c>
      <c r="R4168" s="31">
        <v>0</v>
      </c>
      <c r="S4168" s="31">
        <v>0</v>
      </c>
      <c r="T4168" s="31" t="s">
        <v>45</v>
      </c>
      <c r="U4168" s="41" t="s">
        <v>64</v>
      </c>
      <c r="V4168" s="42">
        <v>53337.115284799998</v>
      </c>
      <c r="W4168" s="43">
        <v>53337.115284799998</v>
      </c>
      <c r="X4168" s="38">
        <v>0</v>
      </c>
      <c r="Y4168" s="38">
        <v>0</v>
      </c>
      <c r="Z4168" s="38">
        <v>0</v>
      </c>
      <c r="AA4168" s="38">
        <v>0</v>
      </c>
      <c r="AB4168" s="38">
        <v>0</v>
      </c>
      <c r="AC4168" s="38">
        <v>0</v>
      </c>
      <c r="AD4168" s="38" t="s">
        <v>47</v>
      </c>
    </row>
    <row r="4169" spans="1:31" s="27" customFormat="1" ht="15" customHeight="1" x14ac:dyDescent="0.25">
      <c r="A4169" s="28" t="s">
        <v>39</v>
      </c>
      <c r="B4169" s="28" t="s">
        <v>4223</v>
      </c>
      <c r="C4169" s="85">
        <v>42767</v>
      </c>
      <c r="D4169" s="29">
        <f>+VLOOKUP(B4169,'[2]HG-Mexico by Contract'!$B$8:$G$4512,6,FALSE)</f>
        <v>314798</v>
      </c>
      <c r="E4169" s="29"/>
      <c r="F4169" s="28" t="s">
        <v>62</v>
      </c>
      <c r="G4169" s="28" t="s">
        <v>42</v>
      </c>
      <c r="H4169" s="28" t="s">
        <v>44</v>
      </c>
      <c r="I4169" s="31">
        <v>245353.53</v>
      </c>
      <c r="J4169" s="32">
        <f t="shared" si="195"/>
        <v>245353.53</v>
      </c>
      <c r="K4169" s="31">
        <v>0</v>
      </c>
      <c r="L4169" s="31">
        <v>0</v>
      </c>
      <c r="M4169" s="31">
        <v>0</v>
      </c>
      <c r="N4169" s="31">
        <v>0</v>
      </c>
      <c r="O4169" s="33">
        <f t="shared" si="196"/>
        <v>0</v>
      </c>
      <c r="P4169" s="34" t="str">
        <f t="shared" si="197"/>
        <v>1-30</v>
      </c>
      <c r="Q4169" s="35" t="str">
        <f>+VLOOKUP(B4169,'[2]PORTAFOLIO JAN17'!$B$7:$T$4941,19,FALSE)</f>
        <v>COSTA RICA</v>
      </c>
      <c r="R4169" s="31">
        <v>0</v>
      </c>
      <c r="S4169" s="31">
        <v>0</v>
      </c>
      <c r="T4169" s="31" t="s">
        <v>45</v>
      </c>
      <c r="U4169" s="36" t="s">
        <v>46</v>
      </c>
      <c r="V4169" s="37">
        <v>245353.53</v>
      </c>
      <c r="W4169" s="38">
        <v>245353.53</v>
      </c>
      <c r="X4169" s="38">
        <v>0</v>
      </c>
      <c r="Y4169" s="38">
        <v>0</v>
      </c>
      <c r="Z4169" s="38">
        <v>0</v>
      </c>
      <c r="AA4169" s="38">
        <v>0</v>
      </c>
      <c r="AB4169" s="38">
        <v>0</v>
      </c>
      <c r="AC4169" s="38">
        <v>0</v>
      </c>
      <c r="AD4169" s="38" t="s">
        <v>47</v>
      </c>
    </row>
    <row r="4170" spans="1:31" s="27" customFormat="1" ht="15" customHeight="1" x14ac:dyDescent="0.25">
      <c r="A4170" s="39" t="s">
        <v>39</v>
      </c>
      <c r="B4170" s="39" t="s">
        <v>4224</v>
      </c>
      <c r="C4170" s="86">
        <v>42767</v>
      </c>
      <c r="D4170" s="29">
        <f>+VLOOKUP(B4170,'[2]HG-Mexico by Contract'!$B$8:$G$4512,6,FALSE)</f>
        <v>310968</v>
      </c>
      <c r="E4170" s="29"/>
      <c r="F4170" s="39" t="s">
        <v>41</v>
      </c>
      <c r="G4170" s="39" t="s">
        <v>42</v>
      </c>
      <c r="H4170" s="39" t="s">
        <v>44</v>
      </c>
      <c r="I4170" s="40">
        <v>71478.350000000006</v>
      </c>
      <c r="J4170" s="32">
        <f t="shared" si="195"/>
        <v>71478.350000000006</v>
      </c>
      <c r="K4170" s="31">
        <v>0</v>
      </c>
      <c r="L4170" s="31">
        <v>0</v>
      </c>
      <c r="M4170" s="31">
        <v>0</v>
      </c>
      <c r="N4170" s="31">
        <v>0</v>
      </c>
      <c r="O4170" s="33">
        <f t="shared" si="196"/>
        <v>0</v>
      </c>
      <c r="P4170" s="34" t="str">
        <f t="shared" si="197"/>
        <v>1-30</v>
      </c>
      <c r="Q4170" s="35" t="str">
        <f>+VLOOKUP(B4170,'[2]PORTAFOLIO JAN17'!$B$7:$T$4941,19,FALSE)</f>
        <v>REPUBLICA DOMINICANA</v>
      </c>
      <c r="R4170" s="31">
        <v>0</v>
      </c>
      <c r="S4170" s="31">
        <v>0</v>
      </c>
      <c r="T4170" s="31" t="s">
        <v>45</v>
      </c>
      <c r="U4170" s="41" t="s">
        <v>46</v>
      </c>
      <c r="V4170" s="42">
        <v>71478.350000000006</v>
      </c>
      <c r="W4170" s="43">
        <v>71478.350000000006</v>
      </c>
      <c r="X4170" s="38">
        <v>0</v>
      </c>
      <c r="Y4170" s="38">
        <v>0</v>
      </c>
      <c r="Z4170" s="38">
        <v>0</v>
      </c>
      <c r="AA4170" s="38">
        <v>0</v>
      </c>
      <c r="AB4170" s="38">
        <v>0</v>
      </c>
      <c r="AC4170" s="38">
        <v>0</v>
      </c>
      <c r="AD4170" s="38" t="s">
        <v>47</v>
      </c>
    </row>
    <row r="4171" spans="1:31" s="27" customFormat="1" ht="15" customHeight="1" x14ac:dyDescent="0.25">
      <c r="A4171" s="28" t="s">
        <v>39</v>
      </c>
      <c r="B4171" s="28" t="s">
        <v>4225</v>
      </c>
      <c r="C4171" s="85">
        <v>42767</v>
      </c>
      <c r="D4171" s="29">
        <f>+VLOOKUP(B4171,'[2]HG-Mexico by Contract'!$B$8:$G$4512,6,FALSE)</f>
        <v>320480</v>
      </c>
      <c r="E4171" s="29"/>
      <c r="F4171" s="28" t="s">
        <v>41</v>
      </c>
      <c r="G4171" s="28" t="s">
        <v>42</v>
      </c>
      <c r="H4171" s="28" t="s">
        <v>44</v>
      </c>
      <c r="I4171" s="31">
        <v>62439.18</v>
      </c>
      <c r="J4171" s="32">
        <f t="shared" si="195"/>
        <v>62439.18</v>
      </c>
      <c r="K4171" s="31">
        <v>0</v>
      </c>
      <c r="L4171" s="31">
        <v>0</v>
      </c>
      <c r="M4171" s="31">
        <v>0</v>
      </c>
      <c r="N4171" s="31">
        <v>0</v>
      </c>
      <c r="O4171" s="33">
        <f t="shared" si="196"/>
        <v>0</v>
      </c>
      <c r="P4171" s="34" t="str">
        <f t="shared" si="197"/>
        <v>1-30</v>
      </c>
      <c r="Q4171" s="35" t="str">
        <f>+VLOOKUP(B4171,'[2]PORTAFOLIO JAN17'!$B$7:$T$4941,19,FALSE)</f>
        <v>REPUBLICA DOMINICANA</v>
      </c>
      <c r="R4171" s="31">
        <v>0</v>
      </c>
      <c r="S4171" s="31">
        <v>0</v>
      </c>
      <c r="T4171" s="31" t="s">
        <v>45</v>
      </c>
      <c r="U4171" s="36" t="s">
        <v>46</v>
      </c>
      <c r="V4171" s="37">
        <v>62439.18</v>
      </c>
      <c r="W4171" s="38">
        <v>62439.18</v>
      </c>
      <c r="X4171" s="38">
        <v>0</v>
      </c>
      <c r="Y4171" s="38">
        <v>0</v>
      </c>
      <c r="Z4171" s="38">
        <v>0</v>
      </c>
      <c r="AA4171" s="38">
        <v>0</v>
      </c>
      <c r="AB4171" s="38">
        <v>0</v>
      </c>
      <c r="AC4171" s="38">
        <v>0</v>
      </c>
      <c r="AD4171" s="38" t="s">
        <v>47</v>
      </c>
    </row>
    <row r="4172" spans="1:31" s="27" customFormat="1" ht="15" customHeight="1" x14ac:dyDescent="0.25">
      <c r="A4172" s="39" t="s">
        <v>39</v>
      </c>
      <c r="B4172" s="39" t="s">
        <v>4226</v>
      </c>
      <c r="C4172" s="86">
        <v>42767</v>
      </c>
      <c r="D4172" s="29">
        <f>+VLOOKUP(B4172,'[2]HG-Mexico by Contract'!$B$8:$G$4512,6,FALSE)</f>
        <v>310517</v>
      </c>
      <c r="E4172" s="29"/>
      <c r="F4172" s="39" t="s">
        <v>41</v>
      </c>
      <c r="G4172" s="39" t="s">
        <v>42</v>
      </c>
      <c r="H4172" s="39" t="s">
        <v>44</v>
      </c>
      <c r="I4172" s="40">
        <v>19200.87</v>
      </c>
      <c r="J4172" s="32">
        <f t="shared" si="195"/>
        <v>19200.87</v>
      </c>
      <c r="K4172" s="31">
        <v>0</v>
      </c>
      <c r="L4172" s="31">
        <v>0</v>
      </c>
      <c r="M4172" s="31">
        <v>0</v>
      </c>
      <c r="N4172" s="31">
        <v>0</v>
      </c>
      <c r="O4172" s="33">
        <f t="shared" si="196"/>
        <v>0</v>
      </c>
      <c r="P4172" s="34" t="str">
        <f t="shared" si="197"/>
        <v>1-30</v>
      </c>
      <c r="Q4172" s="35" t="str">
        <f>+VLOOKUP(B4172,'[2]PORTAFOLIO JAN17'!$B$7:$T$4941,19,FALSE)</f>
        <v>REPUBLICA DOMINICANA</v>
      </c>
      <c r="R4172" s="31">
        <v>0</v>
      </c>
      <c r="S4172" s="31">
        <v>0</v>
      </c>
      <c r="T4172" s="31">
        <v>19200.87</v>
      </c>
      <c r="U4172" s="41" t="s">
        <v>46</v>
      </c>
      <c r="V4172" s="42">
        <v>19200.87</v>
      </c>
      <c r="W4172" s="43">
        <v>19200.87</v>
      </c>
      <c r="X4172" s="38">
        <v>0</v>
      </c>
      <c r="Y4172" s="38">
        <v>0</v>
      </c>
      <c r="Z4172" s="38">
        <v>0</v>
      </c>
      <c r="AA4172" s="38">
        <v>0</v>
      </c>
      <c r="AB4172" s="38">
        <v>0</v>
      </c>
      <c r="AC4172" s="38">
        <v>0</v>
      </c>
      <c r="AD4172" s="38">
        <v>19200.87</v>
      </c>
    </row>
    <row r="4173" spans="1:31" s="27" customFormat="1" ht="15" customHeight="1" x14ac:dyDescent="0.25">
      <c r="A4173" s="28" t="s">
        <v>39</v>
      </c>
      <c r="B4173" s="28" t="s">
        <v>4227</v>
      </c>
      <c r="C4173" s="85">
        <v>42767</v>
      </c>
      <c r="D4173" s="29">
        <f>+VLOOKUP(B4173,'[2]HG-Mexico by Contract'!$B$8:$G$4512,6,FALSE)</f>
        <v>308247</v>
      </c>
      <c r="E4173" s="29"/>
      <c r="F4173" s="28" t="s">
        <v>41</v>
      </c>
      <c r="G4173" s="28" t="s">
        <v>42</v>
      </c>
      <c r="H4173" s="28" t="s">
        <v>44</v>
      </c>
      <c r="I4173" s="31">
        <v>145541.82</v>
      </c>
      <c r="J4173" s="32">
        <f t="shared" si="195"/>
        <v>145541.82</v>
      </c>
      <c r="K4173" s="31">
        <v>0</v>
      </c>
      <c r="L4173" s="31">
        <v>0</v>
      </c>
      <c r="M4173" s="31">
        <v>0</v>
      </c>
      <c r="N4173" s="31">
        <v>145541.82</v>
      </c>
      <c r="O4173" s="33">
        <f t="shared" si="196"/>
        <v>145541.82</v>
      </c>
      <c r="P4173" s="34" t="str">
        <f t="shared" si="197"/>
        <v>120+</v>
      </c>
      <c r="Q4173" s="35" t="str">
        <f>+VLOOKUP(B4173,'[2]PORTAFOLIO JAN17'!$B$7:$T$4941,19,FALSE)</f>
        <v>GUATEMALA</v>
      </c>
      <c r="R4173" s="31">
        <v>0</v>
      </c>
      <c r="S4173" s="31">
        <v>0</v>
      </c>
      <c r="T4173" s="31">
        <v>145541.82</v>
      </c>
      <c r="U4173" s="36" t="s">
        <v>46</v>
      </c>
      <c r="V4173" s="37">
        <v>145541.82</v>
      </c>
      <c r="W4173" s="38">
        <v>0</v>
      </c>
      <c r="X4173" s="38">
        <v>0</v>
      </c>
      <c r="Y4173" s="38">
        <v>0</v>
      </c>
      <c r="Z4173" s="38">
        <v>0</v>
      </c>
      <c r="AA4173" s="38">
        <v>145541.82</v>
      </c>
      <c r="AB4173" s="38">
        <v>0</v>
      </c>
      <c r="AC4173" s="38">
        <v>0</v>
      </c>
      <c r="AD4173" s="38">
        <v>145541.82</v>
      </c>
    </row>
    <row r="4174" spans="1:31" s="27" customFormat="1" ht="15" customHeight="1" x14ac:dyDescent="0.25">
      <c r="A4174" s="39" t="s">
        <v>39</v>
      </c>
      <c r="B4174" s="39" t="s">
        <v>4228</v>
      </c>
      <c r="C4174" s="86">
        <v>42767</v>
      </c>
      <c r="D4174" s="29">
        <f>+VLOOKUP(B4174,'[2]HG-Mexico by Contract'!$B$8:$G$4512,6,FALSE)</f>
        <v>308247</v>
      </c>
      <c r="E4174" s="29"/>
      <c r="F4174" s="39" t="s">
        <v>41</v>
      </c>
      <c r="G4174" s="39" t="s">
        <v>42</v>
      </c>
      <c r="H4174" s="39" t="s">
        <v>44</v>
      </c>
      <c r="I4174" s="40">
        <v>145541.82</v>
      </c>
      <c r="J4174" s="32">
        <f t="shared" si="195"/>
        <v>145541.82</v>
      </c>
      <c r="K4174" s="31">
        <v>0</v>
      </c>
      <c r="L4174" s="31">
        <v>0</v>
      </c>
      <c r="M4174" s="31">
        <v>0</v>
      </c>
      <c r="N4174" s="31">
        <v>145541.82</v>
      </c>
      <c r="O4174" s="33">
        <f t="shared" si="196"/>
        <v>145541.82</v>
      </c>
      <c r="P4174" s="34" t="str">
        <f t="shared" si="197"/>
        <v>120+</v>
      </c>
      <c r="Q4174" s="35" t="str">
        <f>+VLOOKUP(B4174,'[2]PORTAFOLIO JAN17'!$B$7:$T$4941,19,FALSE)</f>
        <v>GUATEMALA</v>
      </c>
      <c r="R4174" s="31">
        <v>0</v>
      </c>
      <c r="S4174" s="31">
        <v>0</v>
      </c>
      <c r="T4174" s="31">
        <v>145541.82</v>
      </c>
      <c r="U4174" s="41" t="s">
        <v>46</v>
      </c>
      <c r="V4174" s="42">
        <v>145541.82</v>
      </c>
      <c r="W4174" s="43">
        <v>0</v>
      </c>
      <c r="X4174" s="38">
        <v>0</v>
      </c>
      <c r="Y4174" s="38">
        <v>0</v>
      </c>
      <c r="Z4174" s="38">
        <v>0</v>
      </c>
      <c r="AA4174" s="38">
        <v>145541.82</v>
      </c>
      <c r="AB4174" s="38">
        <v>0</v>
      </c>
      <c r="AC4174" s="38">
        <v>0</v>
      </c>
      <c r="AD4174" s="38">
        <v>145541.82</v>
      </c>
    </row>
    <row r="4175" spans="1:31" s="27" customFormat="1" ht="15" customHeight="1" x14ac:dyDescent="0.25">
      <c r="A4175" s="28" t="s">
        <v>39</v>
      </c>
      <c r="B4175" s="28" t="s">
        <v>4229</v>
      </c>
      <c r="C4175" s="85">
        <v>42767</v>
      </c>
      <c r="D4175" s="29">
        <f>+VLOOKUP(B4175,'[2]HG-Mexico by Contract'!$B$8:$G$4512,6,FALSE)</f>
        <v>308247</v>
      </c>
      <c r="E4175" s="29"/>
      <c r="F4175" s="28" t="s">
        <v>41</v>
      </c>
      <c r="G4175" s="28" t="s">
        <v>42</v>
      </c>
      <c r="H4175" s="28" t="s">
        <v>44</v>
      </c>
      <c r="I4175" s="31">
        <v>145541.82</v>
      </c>
      <c r="J4175" s="32">
        <f t="shared" si="195"/>
        <v>145541.82</v>
      </c>
      <c r="K4175" s="31">
        <v>0</v>
      </c>
      <c r="L4175" s="31">
        <v>0</v>
      </c>
      <c r="M4175" s="31">
        <v>0</v>
      </c>
      <c r="N4175" s="31">
        <v>145541.82</v>
      </c>
      <c r="O4175" s="33">
        <f t="shared" si="196"/>
        <v>145541.82</v>
      </c>
      <c r="P4175" s="34" t="str">
        <f t="shared" si="197"/>
        <v>120+</v>
      </c>
      <c r="Q4175" s="35" t="str">
        <f>+VLOOKUP(B4175,'[2]PORTAFOLIO JAN17'!$B$7:$T$4941,19,FALSE)</f>
        <v>GUATEMALA</v>
      </c>
      <c r="R4175" s="31">
        <v>0</v>
      </c>
      <c r="S4175" s="31">
        <v>0</v>
      </c>
      <c r="T4175" s="31">
        <v>145541.82</v>
      </c>
      <c r="U4175" s="36" t="s">
        <v>46</v>
      </c>
      <c r="V4175" s="37">
        <v>145541.82</v>
      </c>
      <c r="W4175" s="38">
        <v>0</v>
      </c>
      <c r="X4175" s="38">
        <v>0</v>
      </c>
      <c r="Y4175" s="38">
        <v>0</v>
      </c>
      <c r="Z4175" s="38">
        <v>0</v>
      </c>
      <c r="AA4175" s="38">
        <v>145541.82</v>
      </c>
      <c r="AB4175" s="38">
        <v>0</v>
      </c>
      <c r="AC4175" s="38">
        <v>0</v>
      </c>
      <c r="AD4175" s="38">
        <v>145541.82</v>
      </c>
    </row>
    <row r="4176" spans="1:31" s="27" customFormat="1" ht="15" customHeight="1" x14ac:dyDescent="0.25">
      <c r="A4176" s="39" t="s">
        <v>39</v>
      </c>
      <c r="B4176" s="39" t="s">
        <v>4230</v>
      </c>
      <c r="C4176" s="86">
        <v>42767</v>
      </c>
      <c r="D4176" s="29">
        <f>+VLOOKUP(B4176,'[2]HG-Mexico by Contract'!$B$8:$G$4512,6,FALSE)</f>
        <v>315704</v>
      </c>
      <c r="E4176" s="29"/>
      <c r="F4176" s="39" t="s">
        <v>41</v>
      </c>
      <c r="G4176" s="39" t="s">
        <v>42</v>
      </c>
      <c r="H4176" s="39" t="s">
        <v>44</v>
      </c>
      <c r="I4176" s="40">
        <v>51136.86</v>
      </c>
      <c r="J4176" s="32">
        <f t="shared" si="195"/>
        <v>51136.86</v>
      </c>
      <c r="K4176" s="31">
        <v>0</v>
      </c>
      <c r="L4176" s="31">
        <v>0</v>
      </c>
      <c r="M4176" s="31">
        <v>0</v>
      </c>
      <c r="N4176" s="31">
        <v>0</v>
      </c>
      <c r="O4176" s="33">
        <f t="shared" si="196"/>
        <v>0</v>
      </c>
      <c r="P4176" s="34" t="str">
        <f t="shared" si="197"/>
        <v>1-30</v>
      </c>
      <c r="Q4176" s="35" t="str">
        <f>+VLOOKUP(B4176,'[2]PORTAFOLIO JAN17'!$B$7:$T$4941,19,FALSE)</f>
        <v>NICARAGUA</v>
      </c>
      <c r="R4176" s="31">
        <v>0</v>
      </c>
      <c r="S4176" s="31">
        <v>0</v>
      </c>
      <c r="T4176" s="31" t="s">
        <v>45</v>
      </c>
      <c r="U4176" s="41" t="s">
        <v>46</v>
      </c>
      <c r="V4176" s="42">
        <v>51136.86</v>
      </c>
      <c r="W4176" s="43">
        <v>51136.86</v>
      </c>
      <c r="X4176" s="38">
        <v>0</v>
      </c>
      <c r="Y4176" s="38">
        <v>0</v>
      </c>
      <c r="Z4176" s="38">
        <v>0</v>
      </c>
      <c r="AA4176" s="38">
        <v>0</v>
      </c>
      <c r="AB4176" s="38">
        <v>0</v>
      </c>
      <c r="AC4176" s="38">
        <v>0</v>
      </c>
      <c r="AD4176" s="38" t="s">
        <v>47</v>
      </c>
    </row>
    <row r="4177" spans="1:30" s="27" customFormat="1" ht="15" customHeight="1" x14ac:dyDescent="0.25">
      <c r="A4177" s="28" t="s">
        <v>39</v>
      </c>
      <c r="B4177" s="28" t="s">
        <v>4231</v>
      </c>
      <c r="C4177" s="85">
        <v>42767</v>
      </c>
      <c r="D4177" s="29">
        <f>+VLOOKUP(B4177,'[2]HG-Mexico by Contract'!$B$8:$G$4512,6,FALSE)</f>
        <v>311144</v>
      </c>
      <c r="E4177" s="29"/>
      <c r="F4177" s="28" t="s">
        <v>41</v>
      </c>
      <c r="G4177" s="28" t="s">
        <v>42</v>
      </c>
      <c r="H4177" s="28" t="s">
        <v>44</v>
      </c>
      <c r="I4177" s="31">
        <v>197235.39</v>
      </c>
      <c r="J4177" s="32">
        <f t="shared" si="195"/>
        <v>197235.39</v>
      </c>
      <c r="K4177" s="31">
        <v>0</v>
      </c>
      <c r="L4177" s="31">
        <v>0</v>
      </c>
      <c r="M4177" s="31">
        <v>0</v>
      </c>
      <c r="N4177" s="31">
        <v>0</v>
      </c>
      <c r="O4177" s="33">
        <f t="shared" si="196"/>
        <v>0</v>
      </c>
      <c r="P4177" s="34" t="str">
        <f t="shared" si="197"/>
        <v>1-30</v>
      </c>
      <c r="Q4177" s="35" t="str">
        <f>+VLOOKUP(B4177,'[2]PORTAFOLIO JAN17'!$B$7:$T$4941,19,FALSE)</f>
        <v>HONDURAS</v>
      </c>
      <c r="R4177" s="31">
        <v>0</v>
      </c>
      <c r="S4177" s="31">
        <v>0</v>
      </c>
      <c r="T4177" s="31" t="s">
        <v>45</v>
      </c>
      <c r="U4177" s="36" t="s">
        <v>46</v>
      </c>
      <c r="V4177" s="37">
        <v>197235.39</v>
      </c>
      <c r="W4177" s="38">
        <v>197235.39</v>
      </c>
      <c r="X4177" s="38">
        <v>0</v>
      </c>
      <c r="Y4177" s="38">
        <v>0</v>
      </c>
      <c r="Z4177" s="38">
        <v>0</v>
      </c>
      <c r="AA4177" s="38">
        <v>0</v>
      </c>
      <c r="AB4177" s="38">
        <v>0</v>
      </c>
      <c r="AC4177" s="38">
        <v>0</v>
      </c>
      <c r="AD4177" s="38" t="s">
        <v>47</v>
      </c>
    </row>
    <row r="4178" spans="1:30" s="27" customFormat="1" ht="15" customHeight="1" x14ac:dyDescent="0.25">
      <c r="A4178" s="39" t="s">
        <v>39</v>
      </c>
      <c r="B4178" s="39" t="s">
        <v>4232</v>
      </c>
      <c r="C4178" s="86">
        <v>42767</v>
      </c>
      <c r="D4178" s="29">
        <f>+VLOOKUP(B4178,'[2]HG-Mexico by Contract'!$B$8:$G$4512,6,FALSE)</f>
        <v>308819</v>
      </c>
      <c r="E4178" s="29"/>
      <c r="F4178" s="39" t="s">
        <v>41</v>
      </c>
      <c r="G4178" s="39" t="s">
        <v>42</v>
      </c>
      <c r="H4178" s="39" t="s">
        <v>44</v>
      </c>
      <c r="I4178" s="40">
        <v>20504.41</v>
      </c>
      <c r="J4178" s="32">
        <f t="shared" si="195"/>
        <v>20504.41</v>
      </c>
      <c r="K4178" s="31">
        <v>0</v>
      </c>
      <c r="L4178" s="31">
        <v>0</v>
      </c>
      <c r="M4178" s="31">
        <v>0</v>
      </c>
      <c r="N4178" s="31">
        <v>0</v>
      </c>
      <c r="O4178" s="33">
        <f t="shared" si="196"/>
        <v>0</v>
      </c>
      <c r="P4178" s="34" t="str">
        <f t="shared" si="197"/>
        <v>1-30</v>
      </c>
      <c r="Q4178" s="35" t="str">
        <f>+VLOOKUP(B4178,'[2]PORTAFOLIO JAN17'!$B$7:$T$4941,19,FALSE)</f>
        <v>EL SALVADOR</v>
      </c>
      <c r="R4178" s="31">
        <v>0</v>
      </c>
      <c r="S4178" s="31">
        <v>0</v>
      </c>
      <c r="T4178" s="31" t="s">
        <v>45</v>
      </c>
      <c r="U4178" s="41" t="s">
        <v>46</v>
      </c>
      <c r="V4178" s="42">
        <v>20504.41</v>
      </c>
      <c r="W4178" s="43">
        <v>20504.41</v>
      </c>
      <c r="X4178" s="38">
        <v>0</v>
      </c>
      <c r="Y4178" s="38">
        <v>0</v>
      </c>
      <c r="Z4178" s="38">
        <v>0</v>
      </c>
      <c r="AA4178" s="38">
        <v>0</v>
      </c>
      <c r="AB4178" s="38">
        <v>0</v>
      </c>
      <c r="AC4178" s="38">
        <v>0</v>
      </c>
      <c r="AD4178" s="38" t="s">
        <v>47</v>
      </c>
    </row>
    <row r="4179" spans="1:30" s="27" customFormat="1" ht="15" customHeight="1" x14ac:dyDescent="0.25">
      <c r="A4179" s="28" t="s">
        <v>39</v>
      </c>
      <c r="B4179" s="28" t="s">
        <v>4233</v>
      </c>
      <c r="C4179" s="85">
        <v>42767</v>
      </c>
      <c r="D4179" s="29">
        <f>+VLOOKUP(B4179,'[2]HG-Mexico by Contract'!$B$8:$G$4512,6,FALSE)</f>
        <v>312836</v>
      </c>
      <c r="E4179" s="29"/>
      <c r="F4179" s="28" t="s">
        <v>41</v>
      </c>
      <c r="G4179" s="28" t="s">
        <v>42</v>
      </c>
      <c r="H4179" s="28" t="s">
        <v>44</v>
      </c>
      <c r="I4179" s="31">
        <v>53994.720000000001</v>
      </c>
      <c r="J4179" s="32">
        <f t="shared" si="195"/>
        <v>53994.720000000001</v>
      </c>
      <c r="K4179" s="31">
        <v>0</v>
      </c>
      <c r="L4179" s="31">
        <v>0</v>
      </c>
      <c r="M4179" s="31">
        <v>0</v>
      </c>
      <c r="N4179" s="31">
        <v>0</v>
      </c>
      <c r="O4179" s="33">
        <f t="shared" si="196"/>
        <v>0</v>
      </c>
      <c r="P4179" s="34" t="str">
        <f t="shared" si="197"/>
        <v>1-30</v>
      </c>
      <c r="Q4179" s="35" t="str">
        <f>+VLOOKUP(B4179,'[2]PORTAFOLIO JAN17'!$B$7:$T$4941,19,FALSE)</f>
        <v>ECUADOR</v>
      </c>
      <c r="R4179" s="31">
        <v>0</v>
      </c>
      <c r="S4179" s="31">
        <v>0</v>
      </c>
      <c r="T4179" s="31" t="s">
        <v>45</v>
      </c>
      <c r="U4179" s="36" t="s">
        <v>46</v>
      </c>
      <c r="V4179" s="37">
        <v>53994.720000000001</v>
      </c>
      <c r="W4179" s="38">
        <v>53994.720000000001</v>
      </c>
      <c r="X4179" s="38">
        <v>0</v>
      </c>
      <c r="Y4179" s="38">
        <v>0</v>
      </c>
      <c r="Z4179" s="38">
        <v>0</v>
      </c>
      <c r="AA4179" s="38">
        <v>0</v>
      </c>
      <c r="AB4179" s="38">
        <v>0</v>
      </c>
      <c r="AC4179" s="38">
        <v>0</v>
      </c>
      <c r="AD4179" s="38" t="s">
        <v>47</v>
      </c>
    </row>
    <row r="4180" spans="1:30" s="27" customFormat="1" ht="15" customHeight="1" x14ac:dyDescent="0.25">
      <c r="A4180" s="39" t="s">
        <v>39</v>
      </c>
      <c r="B4180" s="39" t="s">
        <v>4234</v>
      </c>
      <c r="C4180" s="86">
        <v>42767</v>
      </c>
      <c r="D4180" s="29">
        <f>+VLOOKUP(B4180,'[2]HG-Mexico by Contract'!$B$8:$G$4512,6,FALSE)</f>
        <v>310517</v>
      </c>
      <c r="E4180" s="29"/>
      <c r="F4180" s="39" t="s">
        <v>41</v>
      </c>
      <c r="G4180" s="39" t="s">
        <v>42</v>
      </c>
      <c r="H4180" s="39" t="s">
        <v>44</v>
      </c>
      <c r="I4180" s="40">
        <v>24580.23</v>
      </c>
      <c r="J4180" s="32">
        <f t="shared" si="195"/>
        <v>24580.23</v>
      </c>
      <c r="K4180" s="31">
        <v>0</v>
      </c>
      <c r="L4180" s="31">
        <v>0</v>
      </c>
      <c r="M4180" s="31">
        <v>0</v>
      </c>
      <c r="N4180" s="31">
        <v>0</v>
      </c>
      <c r="O4180" s="33">
        <f t="shared" si="196"/>
        <v>0</v>
      </c>
      <c r="P4180" s="34" t="str">
        <f t="shared" si="197"/>
        <v>1-30</v>
      </c>
      <c r="Q4180" s="35" t="str">
        <f>+VLOOKUP(B4180,'[2]PORTAFOLIO JAN17'!$B$7:$T$4941,19,FALSE)</f>
        <v>REPUBLICA DOMINICANA</v>
      </c>
      <c r="R4180" s="31">
        <v>0</v>
      </c>
      <c r="S4180" s="31">
        <v>0</v>
      </c>
      <c r="T4180" s="31" t="s">
        <v>45</v>
      </c>
      <c r="U4180" s="41" t="s">
        <v>46</v>
      </c>
      <c r="V4180" s="42">
        <v>24580.23</v>
      </c>
      <c r="W4180" s="43">
        <v>24580.23</v>
      </c>
      <c r="X4180" s="38">
        <v>0</v>
      </c>
      <c r="Y4180" s="38">
        <v>0</v>
      </c>
      <c r="Z4180" s="38">
        <v>0</v>
      </c>
      <c r="AA4180" s="38">
        <v>0</v>
      </c>
      <c r="AB4180" s="38">
        <v>0</v>
      </c>
      <c r="AC4180" s="38">
        <v>0</v>
      </c>
      <c r="AD4180" s="38" t="s">
        <v>47</v>
      </c>
    </row>
    <row r="4181" spans="1:30" s="27" customFormat="1" ht="15" customHeight="1" x14ac:dyDescent="0.25">
      <c r="A4181" s="28" t="s">
        <v>39</v>
      </c>
      <c r="B4181" s="28" t="s">
        <v>4235</v>
      </c>
      <c r="C4181" s="85">
        <v>42767</v>
      </c>
      <c r="D4181" s="29">
        <f>+VLOOKUP(B4181,'[2]HG-Mexico by Contract'!$B$8:$G$4512,6,FALSE)</f>
        <v>319060</v>
      </c>
      <c r="E4181" s="29"/>
      <c r="F4181" s="28" t="s">
        <v>41</v>
      </c>
      <c r="G4181" s="28" t="s">
        <v>42</v>
      </c>
      <c r="H4181" s="28" t="s">
        <v>44</v>
      </c>
      <c r="I4181" s="31">
        <v>44623.3</v>
      </c>
      <c r="J4181" s="32">
        <f t="shared" si="195"/>
        <v>44623.3</v>
      </c>
      <c r="K4181" s="31">
        <v>0</v>
      </c>
      <c r="L4181" s="31">
        <v>0</v>
      </c>
      <c r="M4181" s="31">
        <v>0</v>
      </c>
      <c r="N4181" s="31">
        <v>0</v>
      </c>
      <c r="O4181" s="33">
        <f t="shared" si="196"/>
        <v>0</v>
      </c>
      <c r="P4181" s="34" t="str">
        <f t="shared" si="197"/>
        <v>1-30</v>
      </c>
      <c r="Q4181" s="35" t="str">
        <f>+VLOOKUP(B4181,'[2]PORTAFOLIO JAN17'!$B$7:$T$4941,19,FALSE)</f>
        <v>REPUBLICA DOMINICANA</v>
      </c>
      <c r="R4181" s="31">
        <v>0</v>
      </c>
      <c r="S4181" s="31">
        <v>0</v>
      </c>
      <c r="T4181" s="31" t="s">
        <v>45</v>
      </c>
      <c r="U4181" s="36" t="s">
        <v>46</v>
      </c>
      <c r="V4181" s="37">
        <v>44623.3</v>
      </c>
      <c r="W4181" s="38">
        <v>44623.3</v>
      </c>
      <c r="X4181" s="38">
        <v>0</v>
      </c>
      <c r="Y4181" s="38">
        <v>0</v>
      </c>
      <c r="Z4181" s="38">
        <v>0</v>
      </c>
      <c r="AA4181" s="38">
        <v>0</v>
      </c>
      <c r="AB4181" s="38">
        <v>0</v>
      </c>
      <c r="AC4181" s="38">
        <v>0</v>
      </c>
      <c r="AD4181" s="38" t="s">
        <v>47</v>
      </c>
    </row>
    <row r="4182" spans="1:30" s="27" customFormat="1" ht="15" customHeight="1" x14ac:dyDescent="0.25">
      <c r="A4182" s="39" t="s">
        <v>39</v>
      </c>
      <c r="B4182" s="39" t="s">
        <v>4236</v>
      </c>
      <c r="C4182" s="86">
        <v>42767</v>
      </c>
      <c r="D4182" s="29">
        <f>+VLOOKUP(B4182,'[2]HG-Mexico by Contract'!$B$8:$G$4512,6,FALSE)</f>
        <v>312423</v>
      </c>
      <c r="E4182" s="29"/>
      <c r="F4182" s="39" t="s">
        <v>41</v>
      </c>
      <c r="G4182" s="39" t="s">
        <v>42</v>
      </c>
      <c r="H4182" s="39" t="s">
        <v>44</v>
      </c>
      <c r="I4182" s="40">
        <v>128518.87</v>
      </c>
      <c r="J4182" s="32">
        <f t="shared" si="195"/>
        <v>128518.87</v>
      </c>
      <c r="K4182" s="31">
        <v>0</v>
      </c>
      <c r="L4182" s="31">
        <v>0</v>
      </c>
      <c r="M4182" s="31">
        <v>0</v>
      </c>
      <c r="N4182" s="31">
        <v>0</v>
      </c>
      <c r="O4182" s="33">
        <f t="shared" si="196"/>
        <v>0</v>
      </c>
      <c r="P4182" s="34" t="str">
        <f t="shared" si="197"/>
        <v>1-30</v>
      </c>
      <c r="Q4182" s="35" t="str">
        <f>+VLOOKUP(B4182,'[2]PORTAFOLIO JAN17'!$B$7:$T$4941,19,FALSE)</f>
        <v>BELICE</v>
      </c>
      <c r="R4182" s="31">
        <v>0</v>
      </c>
      <c r="S4182" s="31">
        <v>0</v>
      </c>
      <c r="T4182" s="31" t="s">
        <v>45</v>
      </c>
      <c r="U4182" s="41" t="s">
        <v>46</v>
      </c>
      <c r="V4182" s="42">
        <v>128518.87</v>
      </c>
      <c r="W4182" s="43">
        <v>128518.87</v>
      </c>
      <c r="X4182" s="38">
        <v>0</v>
      </c>
      <c r="Y4182" s="38">
        <v>0</v>
      </c>
      <c r="Z4182" s="38">
        <v>0</v>
      </c>
      <c r="AA4182" s="38">
        <v>0</v>
      </c>
      <c r="AB4182" s="38">
        <v>0</v>
      </c>
      <c r="AC4182" s="38">
        <v>0</v>
      </c>
      <c r="AD4182" s="38" t="s">
        <v>47</v>
      </c>
    </row>
    <row r="4183" spans="1:30" s="27" customFormat="1" ht="15" customHeight="1" x14ac:dyDescent="0.25">
      <c r="A4183" s="28" t="s">
        <v>39</v>
      </c>
      <c r="B4183" s="28" t="s">
        <v>4237</v>
      </c>
      <c r="C4183" s="85">
        <v>42767</v>
      </c>
      <c r="D4183" s="29">
        <f>+VLOOKUP(B4183,'[2]HG-Mexico by Contract'!$B$8:$G$4512,6,FALSE)</f>
        <v>319306</v>
      </c>
      <c r="E4183" s="29"/>
      <c r="F4183" s="28" t="s">
        <v>41</v>
      </c>
      <c r="G4183" s="28" t="s">
        <v>42</v>
      </c>
      <c r="H4183" s="28" t="s">
        <v>44</v>
      </c>
      <c r="I4183" s="31">
        <v>266680.33</v>
      </c>
      <c r="J4183" s="32">
        <f t="shared" si="195"/>
        <v>266680.33</v>
      </c>
      <c r="K4183" s="31">
        <v>0</v>
      </c>
      <c r="L4183" s="31">
        <v>0</v>
      </c>
      <c r="M4183" s="31">
        <v>0</v>
      </c>
      <c r="N4183" s="31">
        <v>0</v>
      </c>
      <c r="O4183" s="33">
        <f t="shared" si="196"/>
        <v>0</v>
      </c>
      <c r="P4183" s="34" t="str">
        <f t="shared" si="197"/>
        <v>1-30</v>
      </c>
      <c r="Q4183" s="35" t="str">
        <f>+VLOOKUP(B4183,'[2]PORTAFOLIO JAN17'!$B$7:$T$4941,19,FALSE)</f>
        <v>NICARAGUA</v>
      </c>
      <c r="R4183" s="31">
        <v>0</v>
      </c>
      <c r="S4183" s="31">
        <v>0</v>
      </c>
      <c r="T4183" s="31" t="s">
        <v>45</v>
      </c>
      <c r="U4183" s="36" t="s">
        <v>46</v>
      </c>
      <c r="V4183" s="37">
        <v>266680.33</v>
      </c>
      <c r="W4183" s="38">
        <v>266680.33</v>
      </c>
      <c r="X4183" s="38">
        <v>0</v>
      </c>
      <c r="Y4183" s="38">
        <v>0</v>
      </c>
      <c r="Z4183" s="38">
        <v>0</v>
      </c>
      <c r="AA4183" s="38">
        <v>0</v>
      </c>
      <c r="AB4183" s="38">
        <v>0</v>
      </c>
      <c r="AC4183" s="38">
        <v>0</v>
      </c>
      <c r="AD4183" s="38" t="s">
        <v>47</v>
      </c>
    </row>
    <row r="4184" spans="1:30" s="27" customFormat="1" ht="15" customHeight="1" x14ac:dyDescent="0.25">
      <c r="A4184" s="39" t="s">
        <v>39</v>
      </c>
      <c r="B4184" s="39" t="s">
        <v>4238</v>
      </c>
      <c r="C4184" s="86">
        <v>42767</v>
      </c>
      <c r="D4184" s="29">
        <f>+VLOOKUP(B4184,'[2]HG-Mexico by Contract'!$B$8:$G$4512,6,FALSE)</f>
        <v>320398</v>
      </c>
      <c r="E4184" s="29"/>
      <c r="F4184" s="39" t="s">
        <v>62</v>
      </c>
      <c r="G4184" s="39" t="s">
        <v>42</v>
      </c>
      <c r="H4184" s="39" t="s">
        <v>44</v>
      </c>
      <c r="I4184" s="40">
        <v>3444533.72</v>
      </c>
      <c r="J4184" s="32">
        <f t="shared" si="195"/>
        <v>3444533.72</v>
      </c>
      <c r="K4184" s="31">
        <v>0</v>
      </c>
      <c r="L4184" s="31">
        <v>0</v>
      </c>
      <c r="M4184" s="31">
        <v>0</v>
      </c>
      <c r="N4184" s="31">
        <v>0</v>
      </c>
      <c r="O4184" s="33">
        <f t="shared" si="196"/>
        <v>0</v>
      </c>
      <c r="P4184" s="34" t="str">
        <f t="shared" si="197"/>
        <v>1-30</v>
      </c>
      <c r="Q4184" s="35" t="str">
        <f>+VLOOKUP(B4184,'[2]PORTAFOLIO JAN17'!$B$7:$T$4941,19,FALSE)</f>
        <v>MEXICO</v>
      </c>
      <c r="R4184" s="31">
        <v>0</v>
      </c>
      <c r="S4184" s="31">
        <v>0</v>
      </c>
      <c r="T4184" s="31" t="s">
        <v>45</v>
      </c>
      <c r="U4184" s="41" t="s">
        <v>46</v>
      </c>
      <c r="V4184" s="42">
        <v>3444533.72</v>
      </c>
      <c r="W4184" s="43">
        <v>3444533.72</v>
      </c>
      <c r="X4184" s="38">
        <v>0</v>
      </c>
      <c r="Y4184" s="38">
        <v>0</v>
      </c>
      <c r="Z4184" s="38">
        <v>0</v>
      </c>
      <c r="AA4184" s="38">
        <v>0</v>
      </c>
      <c r="AB4184" s="38">
        <v>0</v>
      </c>
      <c r="AC4184" s="38">
        <v>0</v>
      </c>
      <c r="AD4184" s="38" t="s">
        <v>47</v>
      </c>
    </row>
    <row r="4185" spans="1:30" s="27" customFormat="1" ht="15" customHeight="1" x14ac:dyDescent="0.25">
      <c r="A4185" s="28" t="s">
        <v>39</v>
      </c>
      <c r="B4185" s="28" t="s">
        <v>4239</v>
      </c>
      <c r="C4185" s="85">
        <v>42767</v>
      </c>
      <c r="D4185" s="29">
        <f>+VLOOKUP(B4185,'[2]HG-Mexico by Contract'!$B$8:$G$4512,6,FALSE)</f>
        <v>315585</v>
      </c>
      <c r="E4185" s="29"/>
      <c r="F4185" s="28" t="s">
        <v>41</v>
      </c>
      <c r="G4185" s="28" t="s">
        <v>42</v>
      </c>
      <c r="H4185" s="28" t="s">
        <v>44</v>
      </c>
      <c r="I4185" s="31">
        <v>73823.88</v>
      </c>
      <c r="J4185" s="32">
        <f t="shared" si="195"/>
        <v>73823.88</v>
      </c>
      <c r="K4185" s="31">
        <v>0</v>
      </c>
      <c r="L4185" s="31">
        <v>0</v>
      </c>
      <c r="M4185" s="31">
        <v>0</v>
      </c>
      <c r="N4185" s="31">
        <v>0</v>
      </c>
      <c r="O4185" s="33">
        <f t="shared" si="196"/>
        <v>0</v>
      </c>
      <c r="P4185" s="34" t="str">
        <f t="shared" si="197"/>
        <v>1-30</v>
      </c>
      <c r="Q4185" s="35" t="str">
        <f>+VLOOKUP(B4185,'[2]PORTAFOLIO JAN17'!$B$7:$T$4941,19,FALSE)</f>
        <v>COSTA RICA</v>
      </c>
      <c r="R4185" s="31">
        <v>0</v>
      </c>
      <c r="S4185" s="31">
        <v>0</v>
      </c>
      <c r="T4185" s="31" t="s">
        <v>45</v>
      </c>
      <c r="U4185" s="36" t="s">
        <v>46</v>
      </c>
      <c r="V4185" s="37">
        <v>73823.88</v>
      </c>
      <c r="W4185" s="38">
        <v>73823.88</v>
      </c>
      <c r="X4185" s="38">
        <v>0</v>
      </c>
      <c r="Y4185" s="38">
        <v>0</v>
      </c>
      <c r="Z4185" s="38">
        <v>0</v>
      </c>
      <c r="AA4185" s="38">
        <v>0</v>
      </c>
      <c r="AB4185" s="38">
        <v>0</v>
      </c>
      <c r="AC4185" s="38">
        <v>0</v>
      </c>
      <c r="AD4185" s="38" t="s">
        <v>47</v>
      </c>
    </row>
    <row r="4186" spans="1:30" s="27" customFormat="1" ht="15" customHeight="1" x14ac:dyDescent="0.25">
      <c r="A4186" s="39" t="s">
        <v>39</v>
      </c>
      <c r="B4186" s="39" t="s">
        <v>4240</v>
      </c>
      <c r="C4186" s="86">
        <v>42767</v>
      </c>
      <c r="D4186" s="29">
        <f>+VLOOKUP(B4186,'[2]HG-Mexico by Contract'!$B$8:$G$4512,6,FALSE)</f>
        <v>310517</v>
      </c>
      <c r="E4186" s="29"/>
      <c r="F4186" s="39" t="s">
        <v>41</v>
      </c>
      <c r="G4186" s="39" t="s">
        <v>42</v>
      </c>
      <c r="H4186" s="39" t="s">
        <v>44</v>
      </c>
      <c r="I4186" s="40">
        <v>64217.74</v>
      </c>
      <c r="J4186" s="32">
        <f t="shared" si="195"/>
        <v>64217.74</v>
      </c>
      <c r="K4186" s="31">
        <v>0</v>
      </c>
      <c r="L4186" s="31">
        <v>0</v>
      </c>
      <c r="M4186" s="31">
        <v>0</v>
      </c>
      <c r="N4186" s="31">
        <v>0</v>
      </c>
      <c r="O4186" s="33">
        <f t="shared" si="196"/>
        <v>0</v>
      </c>
      <c r="P4186" s="34" t="str">
        <f t="shared" si="197"/>
        <v>1-30</v>
      </c>
      <c r="Q4186" s="35" t="str">
        <f>+VLOOKUP(B4186,'[2]PORTAFOLIO JAN17'!$B$7:$T$4941,19,FALSE)</f>
        <v>REPUBLICA DOMINICANA</v>
      </c>
      <c r="R4186" s="31">
        <v>0</v>
      </c>
      <c r="S4186" s="31">
        <v>0</v>
      </c>
      <c r="T4186" s="31">
        <v>64217.74</v>
      </c>
      <c r="U4186" s="41" t="s">
        <v>46</v>
      </c>
      <c r="V4186" s="42">
        <v>64217.74</v>
      </c>
      <c r="W4186" s="43">
        <v>64217.74</v>
      </c>
      <c r="X4186" s="38">
        <v>0</v>
      </c>
      <c r="Y4186" s="38">
        <v>0</v>
      </c>
      <c r="Z4186" s="38">
        <v>0</v>
      </c>
      <c r="AA4186" s="38">
        <v>0</v>
      </c>
      <c r="AB4186" s="38">
        <v>0</v>
      </c>
      <c r="AC4186" s="38">
        <v>0</v>
      </c>
      <c r="AD4186" s="38">
        <v>64217.74</v>
      </c>
    </row>
    <row r="4187" spans="1:30" s="27" customFormat="1" ht="15" customHeight="1" x14ac:dyDescent="0.25">
      <c r="A4187" s="28" t="s">
        <v>39</v>
      </c>
      <c r="B4187" s="28" t="s">
        <v>4241</v>
      </c>
      <c r="C4187" s="85">
        <v>42767</v>
      </c>
      <c r="D4187" s="29">
        <f>+VLOOKUP(B4187,'[2]HG-Mexico by Contract'!$B$8:$G$4512,6,FALSE)</f>
        <v>310063</v>
      </c>
      <c r="E4187" s="29"/>
      <c r="F4187" s="28" t="s">
        <v>41</v>
      </c>
      <c r="G4187" s="28" t="s">
        <v>42</v>
      </c>
      <c r="H4187" s="28" t="s">
        <v>63</v>
      </c>
      <c r="I4187" s="31">
        <v>65040.57</v>
      </c>
      <c r="J4187" s="32">
        <f t="shared" si="195"/>
        <v>3266.9878314600219</v>
      </c>
      <c r="K4187" s="31">
        <v>0</v>
      </c>
      <c r="L4187" s="31">
        <v>0</v>
      </c>
      <c r="M4187" s="31">
        <v>0</v>
      </c>
      <c r="N4187" s="31">
        <v>65040.57</v>
      </c>
      <c r="O4187" s="33">
        <f t="shared" si="196"/>
        <v>65040.57</v>
      </c>
      <c r="P4187" s="34" t="str">
        <f t="shared" si="197"/>
        <v>120+</v>
      </c>
      <c r="Q4187" s="35" t="str">
        <f>+VLOOKUP(B4187,'[2]PORTAFOLIO JAN17'!$B$7:$T$4941,19,FALSE)</f>
        <v>MEXICO</v>
      </c>
      <c r="R4187" s="31">
        <v>0</v>
      </c>
      <c r="S4187" s="31">
        <v>0</v>
      </c>
      <c r="T4187" s="31">
        <v>65040.57</v>
      </c>
      <c r="U4187" s="36" t="s">
        <v>64</v>
      </c>
      <c r="V4187" s="37">
        <v>3266.9878311000002</v>
      </c>
      <c r="W4187" s="38">
        <v>0</v>
      </c>
      <c r="X4187" s="38">
        <v>0</v>
      </c>
      <c r="Y4187" s="38">
        <v>0</v>
      </c>
      <c r="Z4187" s="38">
        <v>0</v>
      </c>
      <c r="AA4187" s="38">
        <v>3266.9878311000002</v>
      </c>
      <c r="AB4187" s="38">
        <v>0</v>
      </c>
      <c r="AC4187" s="38">
        <v>0</v>
      </c>
      <c r="AD4187" s="38">
        <v>3266.9878311000002</v>
      </c>
    </row>
    <row r="4188" spans="1:30" s="27" customFormat="1" ht="15" customHeight="1" x14ac:dyDescent="0.25">
      <c r="A4188" s="39" t="s">
        <v>39</v>
      </c>
      <c r="B4188" s="39" t="s">
        <v>4242</v>
      </c>
      <c r="C4188" s="86">
        <v>42767</v>
      </c>
      <c r="D4188" s="29">
        <f>+VLOOKUP(B4188,'[2]HG-Mexico by Contract'!$B$8:$G$4512,6,FALSE)</f>
        <v>319977</v>
      </c>
      <c r="E4188" s="29"/>
      <c r="F4188" s="39" t="s">
        <v>41</v>
      </c>
      <c r="G4188" s="39" t="s">
        <v>42</v>
      </c>
      <c r="H4188" s="39" t="s">
        <v>63</v>
      </c>
      <c r="I4188" s="40">
        <v>232003.92</v>
      </c>
      <c r="J4188" s="32">
        <f t="shared" si="195"/>
        <v>11653.556902884222</v>
      </c>
      <c r="K4188" s="31">
        <v>0</v>
      </c>
      <c r="L4188" s="31">
        <v>0</v>
      </c>
      <c r="M4188" s="31">
        <v>0</v>
      </c>
      <c r="N4188" s="31">
        <v>0</v>
      </c>
      <c r="O4188" s="33">
        <f t="shared" si="196"/>
        <v>0</v>
      </c>
      <c r="P4188" s="34" t="str">
        <f t="shared" si="197"/>
        <v>1-30</v>
      </c>
      <c r="Q4188" s="35" t="str">
        <f>+VLOOKUP(B4188,'[2]PORTAFOLIO JAN17'!$B$7:$T$4941,19,FALSE)</f>
        <v>MEXICO</v>
      </c>
      <c r="R4188" s="31">
        <v>0</v>
      </c>
      <c r="S4188" s="31">
        <v>0</v>
      </c>
      <c r="T4188" s="31" t="s">
        <v>45</v>
      </c>
      <c r="U4188" s="41" t="s">
        <v>64</v>
      </c>
      <c r="V4188" s="42">
        <v>11653.556901600001</v>
      </c>
      <c r="W4188" s="43">
        <v>11653.556901600001</v>
      </c>
      <c r="X4188" s="38">
        <v>0</v>
      </c>
      <c r="Y4188" s="38">
        <v>0</v>
      </c>
      <c r="Z4188" s="38">
        <v>0</v>
      </c>
      <c r="AA4188" s="38">
        <v>0</v>
      </c>
      <c r="AB4188" s="38">
        <v>0</v>
      </c>
      <c r="AC4188" s="38">
        <v>0</v>
      </c>
      <c r="AD4188" s="38" t="s">
        <v>47</v>
      </c>
    </row>
    <row r="4189" spans="1:30" s="27" customFormat="1" ht="15" customHeight="1" x14ac:dyDescent="0.25">
      <c r="A4189" s="28" t="s">
        <v>39</v>
      </c>
      <c r="B4189" s="28" t="s">
        <v>4243</v>
      </c>
      <c r="C4189" s="85">
        <v>42767</v>
      </c>
      <c r="D4189" s="29">
        <f>+VLOOKUP(B4189,'[2]HG-Mexico by Contract'!$B$8:$G$4512,6,FALSE)</f>
        <v>319457</v>
      </c>
      <c r="E4189" s="29"/>
      <c r="F4189" s="28" t="s">
        <v>41</v>
      </c>
      <c r="G4189" s="28" t="s">
        <v>42</v>
      </c>
      <c r="H4189" s="28" t="s">
        <v>44</v>
      </c>
      <c r="I4189" s="31">
        <v>15567.13</v>
      </c>
      <c r="J4189" s="32">
        <f t="shared" si="195"/>
        <v>15567.13</v>
      </c>
      <c r="K4189" s="31">
        <v>0</v>
      </c>
      <c r="L4189" s="31">
        <v>0</v>
      </c>
      <c r="M4189" s="31">
        <v>0</v>
      </c>
      <c r="N4189" s="31">
        <v>0</v>
      </c>
      <c r="O4189" s="33">
        <f t="shared" si="196"/>
        <v>0</v>
      </c>
      <c r="P4189" s="34" t="str">
        <f t="shared" si="197"/>
        <v>1-30</v>
      </c>
      <c r="Q4189" s="35" t="str">
        <f>+VLOOKUP(B4189,'[2]PORTAFOLIO JAN17'!$B$7:$T$4941,19,FALSE)</f>
        <v>COSTA RICA</v>
      </c>
      <c r="R4189" s="31">
        <v>0</v>
      </c>
      <c r="S4189" s="31">
        <v>0</v>
      </c>
      <c r="T4189" s="31" t="s">
        <v>45</v>
      </c>
      <c r="U4189" s="36" t="s">
        <v>46</v>
      </c>
      <c r="V4189" s="37">
        <v>15567.13</v>
      </c>
      <c r="W4189" s="38">
        <v>15567.13</v>
      </c>
      <c r="X4189" s="38">
        <v>0</v>
      </c>
      <c r="Y4189" s="38">
        <v>0</v>
      </c>
      <c r="Z4189" s="38">
        <v>0</v>
      </c>
      <c r="AA4189" s="38">
        <v>0</v>
      </c>
      <c r="AB4189" s="38">
        <v>0</v>
      </c>
      <c r="AC4189" s="38">
        <v>0</v>
      </c>
      <c r="AD4189" s="38" t="s">
        <v>47</v>
      </c>
    </row>
    <row r="4190" spans="1:30" s="27" customFormat="1" ht="15" customHeight="1" x14ac:dyDescent="0.25">
      <c r="A4190" s="39" t="s">
        <v>39</v>
      </c>
      <c r="B4190" s="39" t="s">
        <v>4244</v>
      </c>
      <c r="C4190" s="86">
        <v>42767</v>
      </c>
      <c r="D4190" s="29">
        <f>+VLOOKUP(B4190,'[2]HG-Mexico by Contract'!$B$8:$G$4512,6,FALSE)</f>
        <v>318782</v>
      </c>
      <c r="E4190" s="29"/>
      <c r="F4190" s="39" t="s">
        <v>41</v>
      </c>
      <c r="G4190" s="39" t="s">
        <v>42</v>
      </c>
      <c r="H4190" s="39" t="s">
        <v>44</v>
      </c>
      <c r="I4190" s="40">
        <v>88468.17</v>
      </c>
      <c r="J4190" s="32">
        <f t="shared" si="195"/>
        <v>88468.17</v>
      </c>
      <c r="K4190" s="31">
        <v>0</v>
      </c>
      <c r="L4190" s="31">
        <v>0</v>
      </c>
      <c r="M4190" s="31">
        <v>0</v>
      </c>
      <c r="N4190" s="31">
        <v>0</v>
      </c>
      <c r="O4190" s="33">
        <f t="shared" si="196"/>
        <v>0</v>
      </c>
      <c r="P4190" s="34" t="str">
        <f t="shared" si="197"/>
        <v>1-30</v>
      </c>
      <c r="Q4190" s="35" t="str">
        <f>+VLOOKUP(B4190,'[2]PORTAFOLIO JAN17'!$B$7:$T$4941,19,FALSE)</f>
        <v>REPUBLICA DOMINICANA</v>
      </c>
      <c r="R4190" s="31">
        <v>0</v>
      </c>
      <c r="S4190" s="31">
        <v>0</v>
      </c>
      <c r="T4190" s="31" t="s">
        <v>45</v>
      </c>
      <c r="U4190" s="41" t="s">
        <v>46</v>
      </c>
      <c r="V4190" s="42">
        <v>88468.17</v>
      </c>
      <c r="W4190" s="43">
        <v>88468.17</v>
      </c>
      <c r="X4190" s="38">
        <v>0</v>
      </c>
      <c r="Y4190" s="38">
        <v>0</v>
      </c>
      <c r="Z4190" s="38">
        <v>0</v>
      </c>
      <c r="AA4190" s="38">
        <v>0</v>
      </c>
      <c r="AB4190" s="38">
        <v>0</v>
      </c>
      <c r="AC4190" s="38">
        <v>0</v>
      </c>
      <c r="AD4190" s="38" t="s">
        <v>47</v>
      </c>
    </row>
    <row r="4191" spans="1:30" s="27" customFormat="1" ht="15" customHeight="1" x14ac:dyDescent="0.25">
      <c r="A4191" s="28" t="s">
        <v>39</v>
      </c>
      <c r="B4191" s="28" t="s">
        <v>4245</v>
      </c>
      <c r="C4191" s="85">
        <v>42767</v>
      </c>
      <c r="D4191" s="29">
        <f>+VLOOKUP(B4191,'[2]HG-Mexico by Contract'!$B$8:$G$4512,6,FALSE)</f>
        <v>314583</v>
      </c>
      <c r="E4191" s="29"/>
      <c r="F4191" s="28" t="s">
        <v>41</v>
      </c>
      <c r="G4191" s="28" t="s">
        <v>42</v>
      </c>
      <c r="H4191" s="28" t="s">
        <v>44</v>
      </c>
      <c r="I4191" s="31">
        <v>47317.22</v>
      </c>
      <c r="J4191" s="32">
        <f t="shared" si="195"/>
        <v>47317.22</v>
      </c>
      <c r="K4191" s="31">
        <v>0</v>
      </c>
      <c r="L4191" s="31">
        <v>0</v>
      </c>
      <c r="M4191" s="31">
        <v>0</v>
      </c>
      <c r="N4191" s="31">
        <v>0</v>
      </c>
      <c r="O4191" s="33">
        <f t="shared" si="196"/>
        <v>0</v>
      </c>
      <c r="P4191" s="34" t="str">
        <f t="shared" si="197"/>
        <v>1-30</v>
      </c>
      <c r="Q4191" s="35" t="str">
        <f>+VLOOKUP(B4191,'[2]PORTAFOLIO JAN17'!$B$7:$T$4941,19,FALSE)</f>
        <v>REPUBLICA DOMINICANA</v>
      </c>
      <c r="R4191" s="31">
        <v>0</v>
      </c>
      <c r="S4191" s="31">
        <v>0</v>
      </c>
      <c r="T4191" s="31" t="s">
        <v>45</v>
      </c>
      <c r="U4191" s="36" t="s">
        <v>46</v>
      </c>
      <c r="V4191" s="37">
        <v>47317.22</v>
      </c>
      <c r="W4191" s="38">
        <v>47317.22</v>
      </c>
      <c r="X4191" s="38">
        <v>0</v>
      </c>
      <c r="Y4191" s="38">
        <v>0</v>
      </c>
      <c r="Z4191" s="38">
        <v>0</v>
      </c>
      <c r="AA4191" s="38">
        <v>0</v>
      </c>
      <c r="AB4191" s="38">
        <v>0</v>
      </c>
      <c r="AC4191" s="38">
        <v>0</v>
      </c>
      <c r="AD4191" s="38" t="s">
        <v>47</v>
      </c>
    </row>
    <row r="4192" spans="1:30" s="27" customFormat="1" ht="15" customHeight="1" x14ac:dyDescent="0.25">
      <c r="A4192" s="39" t="s">
        <v>39</v>
      </c>
      <c r="B4192" s="39" t="s">
        <v>4246</v>
      </c>
      <c r="C4192" s="86">
        <v>42767</v>
      </c>
      <c r="D4192" s="29">
        <f>+VLOOKUP(B4192,'[2]HG-Mexico by Contract'!$B$8:$G$4512,6,FALSE)</f>
        <v>310968</v>
      </c>
      <c r="E4192" s="29"/>
      <c r="F4192" s="39" t="s">
        <v>41</v>
      </c>
      <c r="G4192" s="39" t="s">
        <v>42</v>
      </c>
      <c r="H4192" s="39" t="s">
        <v>44</v>
      </c>
      <c r="I4192" s="40">
        <v>51812.94</v>
      </c>
      <c r="J4192" s="32">
        <f t="shared" si="195"/>
        <v>51812.94</v>
      </c>
      <c r="K4192" s="31">
        <v>0</v>
      </c>
      <c r="L4192" s="31">
        <v>0</v>
      </c>
      <c r="M4192" s="31">
        <v>0</v>
      </c>
      <c r="N4192" s="31">
        <v>0</v>
      </c>
      <c r="O4192" s="33">
        <f t="shared" si="196"/>
        <v>0</v>
      </c>
      <c r="P4192" s="34" t="str">
        <f t="shared" si="197"/>
        <v>1-30</v>
      </c>
      <c r="Q4192" s="35" t="str">
        <f>+VLOOKUP(B4192,'[2]PORTAFOLIO JAN17'!$B$7:$T$4941,19,FALSE)</f>
        <v>REPUBLICA DOMINICANA</v>
      </c>
      <c r="R4192" s="31">
        <v>0</v>
      </c>
      <c r="S4192" s="31">
        <v>0</v>
      </c>
      <c r="T4192" s="31" t="s">
        <v>45</v>
      </c>
      <c r="U4192" s="41" t="s">
        <v>46</v>
      </c>
      <c r="V4192" s="42">
        <v>51812.94</v>
      </c>
      <c r="W4192" s="43">
        <v>51812.94</v>
      </c>
      <c r="X4192" s="38">
        <v>0</v>
      </c>
      <c r="Y4192" s="38">
        <v>0</v>
      </c>
      <c r="Z4192" s="38">
        <v>0</v>
      </c>
      <c r="AA4192" s="38">
        <v>0</v>
      </c>
      <c r="AB4192" s="38">
        <v>0</v>
      </c>
      <c r="AC4192" s="38">
        <v>0</v>
      </c>
      <c r="AD4192" s="38" t="s">
        <v>47</v>
      </c>
    </row>
    <row r="4193" spans="1:31" s="27" customFormat="1" ht="15" customHeight="1" x14ac:dyDescent="0.25">
      <c r="A4193" s="28" t="s">
        <v>39</v>
      </c>
      <c r="B4193" s="28" t="s">
        <v>4247</v>
      </c>
      <c r="C4193" s="85">
        <v>42767</v>
      </c>
      <c r="D4193" s="29">
        <f>+VLOOKUP(B4193,'[2]HG-Mexico by Contract'!$B$8:$G$4512,6,FALSE)</f>
        <v>313343</v>
      </c>
      <c r="E4193" s="29"/>
      <c r="F4193" s="28" t="s">
        <v>41</v>
      </c>
      <c r="G4193" s="28" t="s">
        <v>42</v>
      </c>
      <c r="H4193" s="28" t="s">
        <v>44</v>
      </c>
      <c r="I4193" s="31">
        <v>94366.05</v>
      </c>
      <c r="J4193" s="32">
        <f t="shared" si="195"/>
        <v>94366.05</v>
      </c>
      <c r="K4193" s="31">
        <v>0</v>
      </c>
      <c r="L4193" s="31">
        <v>0</v>
      </c>
      <c r="M4193" s="31">
        <v>0</v>
      </c>
      <c r="N4193" s="31">
        <v>0</v>
      </c>
      <c r="O4193" s="33">
        <f t="shared" si="196"/>
        <v>0</v>
      </c>
      <c r="P4193" s="34" t="str">
        <f t="shared" si="197"/>
        <v>1-30</v>
      </c>
      <c r="Q4193" s="35" t="str">
        <f>+VLOOKUP(B4193,'[2]PORTAFOLIO JAN17'!$B$7:$T$4941,19,FALSE)</f>
        <v>REPUBLICA DOMINICANA</v>
      </c>
      <c r="R4193" s="31">
        <v>0</v>
      </c>
      <c r="S4193" s="31">
        <v>0</v>
      </c>
      <c r="T4193" s="31" t="s">
        <v>45</v>
      </c>
      <c r="U4193" s="36" t="s">
        <v>46</v>
      </c>
      <c r="V4193" s="37">
        <v>94366.05</v>
      </c>
      <c r="W4193" s="38">
        <v>94366.05</v>
      </c>
      <c r="X4193" s="38">
        <v>0</v>
      </c>
      <c r="Y4193" s="38">
        <v>0</v>
      </c>
      <c r="Z4193" s="38">
        <v>0</v>
      </c>
      <c r="AA4193" s="38">
        <v>0</v>
      </c>
      <c r="AB4193" s="38">
        <v>0</v>
      </c>
      <c r="AC4193" s="38">
        <v>0</v>
      </c>
      <c r="AD4193" s="38" t="s">
        <v>47</v>
      </c>
    </row>
    <row r="4194" spans="1:31" s="27" customFormat="1" ht="15" customHeight="1" x14ac:dyDescent="0.25">
      <c r="A4194" s="39" t="s">
        <v>39</v>
      </c>
      <c r="B4194" s="39" t="s">
        <v>4248</v>
      </c>
      <c r="C4194" s="86">
        <v>42767</v>
      </c>
      <c r="D4194" s="29">
        <f>+VLOOKUP(B4194,'[2]HG-Mexico by Contract'!$B$8:$G$4512,6,FALSE)</f>
        <v>319993</v>
      </c>
      <c r="E4194" s="29"/>
      <c r="F4194" s="39" t="s">
        <v>41</v>
      </c>
      <c r="G4194" s="39" t="s">
        <v>42</v>
      </c>
      <c r="H4194" s="39" t="s">
        <v>63</v>
      </c>
      <c r="I4194" s="40">
        <v>1035614.16</v>
      </c>
      <c r="J4194" s="32">
        <f t="shared" si="195"/>
        <v>52018.899262532483</v>
      </c>
      <c r="K4194" s="31">
        <v>0</v>
      </c>
      <c r="L4194" s="31">
        <v>0</v>
      </c>
      <c r="M4194" s="31">
        <v>0</v>
      </c>
      <c r="N4194" s="31">
        <v>0</v>
      </c>
      <c r="O4194" s="33">
        <f t="shared" si="196"/>
        <v>0</v>
      </c>
      <c r="P4194" s="34" t="str">
        <f t="shared" si="197"/>
        <v>1-30</v>
      </c>
      <c r="Q4194" s="35" t="str">
        <f>+VLOOKUP(B4194,'[2]PORTAFOLIO JAN17'!$B$7:$T$4941,19,FALSE)</f>
        <v>MEXICO</v>
      </c>
      <c r="R4194" s="31">
        <v>0</v>
      </c>
      <c r="S4194" s="31">
        <v>0</v>
      </c>
      <c r="T4194" s="31" t="s">
        <v>45</v>
      </c>
      <c r="U4194" s="41" t="s">
        <v>64</v>
      </c>
      <c r="V4194" s="42">
        <v>52018.899256800003</v>
      </c>
      <c r="W4194" s="43">
        <v>52018.899256800003</v>
      </c>
      <c r="X4194" s="38">
        <v>0</v>
      </c>
      <c r="Y4194" s="38">
        <v>0</v>
      </c>
      <c r="Z4194" s="38">
        <v>0</v>
      </c>
      <c r="AA4194" s="38">
        <v>0</v>
      </c>
      <c r="AB4194" s="38">
        <v>0</v>
      </c>
      <c r="AC4194" s="38">
        <v>0</v>
      </c>
      <c r="AD4194" s="38" t="s">
        <v>47</v>
      </c>
    </row>
    <row r="4195" spans="1:31" s="27" customFormat="1" ht="15" customHeight="1" x14ac:dyDescent="0.25">
      <c r="A4195" s="28" t="s">
        <v>39</v>
      </c>
      <c r="B4195" s="28" t="s">
        <v>4249</v>
      </c>
      <c r="C4195" s="85">
        <v>42767</v>
      </c>
      <c r="D4195" s="29">
        <f>+VLOOKUP(B4195,'[2]HG-Mexico by Contract'!$B$8:$G$4512,6,FALSE)</f>
        <v>309836</v>
      </c>
      <c r="E4195" s="29"/>
      <c r="F4195" s="28" t="s">
        <v>41</v>
      </c>
      <c r="G4195" s="28" t="s">
        <v>42</v>
      </c>
      <c r="H4195" s="28" t="s">
        <v>44</v>
      </c>
      <c r="I4195" s="31">
        <v>41323.49</v>
      </c>
      <c r="J4195" s="32">
        <f t="shared" si="195"/>
        <v>41323.49</v>
      </c>
      <c r="K4195" s="31">
        <v>0</v>
      </c>
      <c r="L4195" s="31">
        <v>0</v>
      </c>
      <c r="M4195" s="31">
        <v>0</v>
      </c>
      <c r="N4195" s="31">
        <v>0</v>
      </c>
      <c r="O4195" s="33">
        <f t="shared" si="196"/>
        <v>0</v>
      </c>
      <c r="P4195" s="34" t="str">
        <f t="shared" si="197"/>
        <v>1-30</v>
      </c>
      <c r="Q4195" s="35" t="str">
        <f>+VLOOKUP(B4195,'[2]PORTAFOLIO JAN17'!$B$7:$T$4941,19,FALSE)</f>
        <v>REPUBLICA DOMINICANA</v>
      </c>
      <c r="R4195" s="31">
        <v>0</v>
      </c>
      <c r="S4195" s="31">
        <v>0</v>
      </c>
      <c r="T4195" s="31" t="s">
        <v>45</v>
      </c>
      <c r="U4195" s="36" t="s">
        <v>46</v>
      </c>
      <c r="V4195" s="37">
        <v>41323.49</v>
      </c>
      <c r="W4195" s="38">
        <v>41323.49</v>
      </c>
      <c r="X4195" s="38">
        <v>0</v>
      </c>
      <c r="Y4195" s="38">
        <v>0</v>
      </c>
      <c r="Z4195" s="38">
        <v>0</v>
      </c>
      <c r="AA4195" s="38">
        <v>0</v>
      </c>
      <c r="AB4195" s="38">
        <v>0</v>
      </c>
      <c r="AC4195" s="38">
        <v>0</v>
      </c>
      <c r="AD4195" s="38" t="s">
        <v>47</v>
      </c>
    </row>
    <row r="4196" spans="1:31" s="27" customFormat="1" ht="15" customHeight="1" x14ac:dyDescent="0.25">
      <c r="A4196" s="39" t="s">
        <v>39</v>
      </c>
      <c r="B4196" s="39" t="s">
        <v>4250</v>
      </c>
      <c r="C4196" s="86">
        <v>42767</v>
      </c>
      <c r="D4196" s="29">
        <f>+VLOOKUP(B4196,'[2]HG-Mexico by Contract'!$B$8:$G$4512,6,FALSE)</f>
        <v>315704</v>
      </c>
      <c r="E4196" s="29"/>
      <c r="F4196" s="39" t="s">
        <v>41</v>
      </c>
      <c r="G4196" s="39" t="s">
        <v>42</v>
      </c>
      <c r="H4196" s="39" t="s">
        <v>44</v>
      </c>
      <c r="I4196" s="40">
        <v>97496.57</v>
      </c>
      <c r="J4196" s="32">
        <f t="shared" si="195"/>
        <v>97496.57</v>
      </c>
      <c r="K4196" s="31">
        <v>0</v>
      </c>
      <c r="L4196" s="31">
        <v>0</v>
      </c>
      <c r="M4196" s="31">
        <v>0</v>
      </c>
      <c r="N4196" s="31">
        <v>0</v>
      </c>
      <c r="O4196" s="33">
        <f t="shared" si="196"/>
        <v>0</v>
      </c>
      <c r="P4196" s="34" t="str">
        <f t="shared" si="197"/>
        <v>1-30</v>
      </c>
      <c r="Q4196" s="35" t="str">
        <f>+VLOOKUP(B4196,'[2]PORTAFOLIO JAN17'!$B$7:$T$4941,19,FALSE)</f>
        <v>NICARAGUA</v>
      </c>
      <c r="R4196" s="31">
        <v>0</v>
      </c>
      <c r="S4196" s="31">
        <v>0</v>
      </c>
      <c r="T4196" s="31" t="s">
        <v>45</v>
      </c>
      <c r="U4196" s="41" t="s">
        <v>46</v>
      </c>
      <c r="V4196" s="42">
        <v>97496.57</v>
      </c>
      <c r="W4196" s="43">
        <v>97496.57</v>
      </c>
      <c r="X4196" s="38">
        <v>0</v>
      </c>
      <c r="Y4196" s="38">
        <v>0</v>
      </c>
      <c r="Z4196" s="38">
        <v>0</v>
      </c>
      <c r="AA4196" s="38">
        <v>0</v>
      </c>
      <c r="AB4196" s="38">
        <v>0</v>
      </c>
      <c r="AC4196" s="38">
        <v>0</v>
      </c>
      <c r="AD4196" s="38" t="s">
        <v>47</v>
      </c>
    </row>
    <row r="4197" spans="1:31" s="27" customFormat="1" ht="15" customHeight="1" x14ac:dyDescent="0.25">
      <c r="A4197" s="28" t="s">
        <v>39</v>
      </c>
      <c r="B4197" s="28" t="s">
        <v>4251</v>
      </c>
      <c r="C4197" s="85">
        <v>42767</v>
      </c>
      <c r="D4197" s="29">
        <f>+VLOOKUP(B4197,'[2]HG-Mexico by Contract'!$B$8:$G$4512,6,FALSE)</f>
        <v>319306</v>
      </c>
      <c r="E4197" s="29"/>
      <c r="F4197" s="28" t="s">
        <v>41</v>
      </c>
      <c r="G4197" s="28" t="s">
        <v>42</v>
      </c>
      <c r="H4197" s="28" t="s">
        <v>44</v>
      </c>
      <c r="I4197" s="31">
        <v>462081.9</v>
      </c>
      <c r="J4197" s="32">
        <f t="shared" si="195"/>
        <v>462081.9</v>
      </c>
      <c r="K4197" s="31">
        <v>0</v>
      </c>
      <c r="L4197" s="31">
        <v>0</v>
      </c>
      <c r="M4197" s="31">
        <v>0</v>
      </c>
      <c r="N4197" s="31">
        <v>0</v>
      </c>
      <c r="O4197" s="33">
        <f t="shared" si="196"/>
        <v>0</v>
      </c>
      <c r="P4197" s="34" t="str">
        <f t="shared" si="197"/>
        <v>1-30</v>
      </c>
      <c r="Q4197" s="35" t="str">
        <f>+VLOOKUP(B4197,'[2]PORTAFOLIO JAN17'!$B$7:$T$4941,19,FALSE)</f>
        <v>NICARAGUA</v>
      </c>
      <c r="R4197" s="31">
        <v>0</v>
      </c>
      <c r="S4197" s="31">
        <v>0</v>
      </c>
      <c r="T4197" s="31" t="s">
        <v>45</v>
      </c>
      <c r="U4197" s="36" t="s">
        <v>46</v>
      </c>
      <c r="V4197" s="37">
        <v>462081.9</v>
      </c>
      <c r="W4197" s="38">
        <v>462081.9</v>
      </c>
      <c r="X4197" s="38">
        <v>0</v>
      </c>
      <c r="Y4197" s="38">
        <v>0</v>
      </c>
      <c r="Z4197" s="38">
        <v>0</v>
      </c>
      <c r="AA4197" s="38">
        <v>0</v>
      </c>
      <c r="AB4197" s="38">
        <v>0</v>
      </c>
      <c r="AC4197" s="38">
        <v>0</v>
      </c>
      <c r="AD4197" s="38" t="s">
        <v>47</v>
      </c>
    </row>
    <row r="4198" spans="1:31" s="27" customFormat="1" ht="15" customHeight="1" x14ac:dyDescent="0.25">
      <c r="A4198" s="39" t="s">
        <v>39</v>
      </c>
      <c r="B4198" s="39" t="s">
        <v>4252</v>
      </c>
      <c r="C4198" s="86">
        <v>42767</v>
      </c>
      <c r="D4198" s="29">
        <f>+VLOOKUP(B4198,'[2]HG-Mexico by Contract'!$B$8:$G$4512,6,FALSE)</f>
        <v>309836</v>
      </c>
      <c r="E4198" s="29"/>
      <c r="F4198" s="39" t="s">
        <v>41</v>
      </c>
      <c r="G4198" s="39" t="s">
        <v>42</v>
      </c>
      <c r="H4198" s="39" t="s">
        <v>44</v>
      </c>
      <c r="I4198" s="40">
        <v>56420.31</v>
      </c>
      <c r="J4198" s="32">
        <f t="shared" si="195"/>
        <v>56420.31</v>
      </c>
      <c r="K4198" s="31">
        <v>0</v>
      </c>
      <c r="L4198" s="31">
        <v>0</v>
      </c>
      <c r="M4198" s="31">
        <v>0</v>
      </c>
      <c r="N4198" s="31">
        <v>0</v>
      </c>
      <c r="O4198" s="33">
        <f t="shared" si="196"/>
        <v>0</v>
      </c>
      <c r="P4198" s="34" t="str">
        <f t="shared" si="197"/>
        <v>1-30</v>
      </c>
      <c r="Q4198" s="35" t="str">
        <f>+VLOOKUP(B4198,'[2]PORTAFOLIO JAN17'!$B$7:$T$4941,19,FALSE)</f>
        <v>REPUBLICA DOMINICANA</v>
      </c>
      <c r="R4198" s="31">
        <v>0</v>
      </c>
      <c r="S4198" s="31">
        <v>0</v>
      </c>
      <c r="T4198" s="31" t="s">
        <v>45</v>
      </c>
      <c r="U4198" s="41" t="s">
        <v>46</v>
      </c>
      <c r="V4198" s="42">
        <v>56420.31</v>
      </c>
      <c r="W4198" s="43">
        <v>56420.31</v>
      </c>
      <c r="X4198" s="38">
        <v>0</v>
      </c>
      <c r="Y4198" s="38">
        <v>0</v>
      </c>
      <c r="Z4198" s="38">
        <v>0</v>
      </c>
      <c r="AA4198" s="38">
        <v>0</v>
      </c>
      <c r="AB4198" s="38">
        <v>0</v>
      </c>
      <c r="AC4198" s="38">
        <v>0</v>
      </c>
      <c r="AD4198" s="38" t="s">
        <v>47</v>
      </c>
    </row>
    <row r="4199" spans="1:31" s="27" customFormat="1" ht="15" customHeight="1" x14ac:dyDescent="0.25">
      <c r="A4199" s="28" t="s">
        <v>39</v>
      </c>
      <c r="B4199" s="28" t="s">
        <v>4253</v>
      </c>
      <c r="C4199" s="85">
        <v>42767</v>
      </c>
      <c r="D4199" s="29">
        <f>+VLOOKUP(B4199,'[2]HG-Mexico by Contract'!$B$8:$G$4512,6,FALSE)</f>
        <v>316950</v>
      </c>
      <c r="E4199" s="29"/>
      <c r="F4199" s="28" t="s">
        <v>41</v>
      </c>
      <c r="G4199" s="28" t="s">
        <v>42</v>
      </c>
      <c r="H4199" s="28" t="s">
        <v>44</v>
      </c>
      <c r="I4199" s="31">
        <v>22534.37</v>
      </c>
      <c r="J4199" s="32">
        <f t="shared" si="195"/>
        <v>22534.37</v>
      </c>
      <c r="K4199" s="31">
        <v>0</v>
      </c>
      <c r="L4199" s="31">
        <v>0</v>
      </c>
      <c r="M4199" s="31">
        <v>0</v>
      </c>
      <c r="N4199" s="31">
        <v>0</v>
      </c>
      <c r="O4199" s="33">
        <f t="shared" si="196"/>
        <v>0</v>
      </c>
      <c r="P4199" s="34" t="str">
        <f t="shared" si="197"/>
        <v>1-30</v>
      </c>
      <c r="Q4199" s="35" t="str">
        <f>+VLOOKUP(B4199,'[2]PORTAFOLIO JAN17'!$B$7:$T$4941,19,FALSE)</f>
        <v>COSTA RICA</v>
      </c>
      <c r="R4199" s="31">
        <v>0</v>
      </c>
      <c r="S4199" s="31">
        <v>0</v>
      </c>
      <c r="T4199" s="31" t="s">
        <v>45</v>
      </c>
      <c r="U4199" s="36" t="s">
        <v>46</v>
      </c>
      <c r="V4199" s="37">
        <v>22534.37</v>
      </c>
      <c r="W4199" s="38">
        <v>22534.37</v>
      </c>
      <c r="X4199" s="38">
        <v>0</v>
      </c>
      <c r="Y4199" s="38">
        <v>0</v>
      </c>
      <c r="Z4199" s="38">
        <v>0</v>
      </c>
      <c r="AA4199" s="38">
        <v>0</v>
      </c>
      <c r="AB4199" s="38">
        <v>0</v>
      </c>
      <c r="AC4199" s="38">
        <v>0</v>
      </c>
      <c r="AD4199" s="38" t="s">
        <v>47</v>
      </c>
    </row>
    <row r="4200" spans="1:31" s="27" customFormat="1" ht="15" customHeight="1" x14ac:dyDescent="0.25">
      <c r="A4200" s="39" t="s">
        <v>39</v>
      </c>
      <c r="B4200" s="39" t="s">
        <v>4254</v>
      </c>
      <c r="C4200" s="86">
        <v>42767</v>
      </c>
      <c r="D4200" s="29">
        <f>+VLOOKUP(B4200,'[2]HG-Mexico by Contract'!$B$8:$G$4512,6,FALSE)</f>
        <v>313205</v>
      </c>
      <c r="E4200" s="29"/>
      <c r="F4200" s="39" t="s">
        <v>41</v>
      </c>
      <c r="G4200" s="39" t="s">
        <v>42</v>
      </c>
      <c r="H4200" s="39" t="s">
        <v>44</v>
      </c>
      <c r="I4200" s="40">
        <v>22423.96</v>
      </c>
      <c r="J4200" s="32">
        <f t="shared" si="195"/>
        <v>22423.96</v>
      </c>
      <c r="K4200" s="31">
        <v>0</v>
      </c>
      <c r="L4200" s="31">
        <v>0</v>
      </c>
      <c r="M4200" s="31">
        <v>0</v>
      </c>
      <c r="N4200" s="31">
        <v>0</v>
      </c>
      <c r="O4200" s="33">
        <f t="shared" si="196"/>
        <v>0</v>
      </c>
      <c r="P4200" s="34" t="str">
        <f t="shared" si="197"/>
        <v>1-30</v>
      </c>
      <c r="Q4200" s="35" t="str">
        <f>+VLOOKUP(B4200,'[2]PORTAFOLIO JAN17'!$B$7:$T$4941,19,FALSE)</f>
        <v>COSTA RICA</v>
      </c>
      <c r="R4200" s="31">
        <v>0</v>
      </c>
      <c r="S4200" s="31">
        <v>0</v>
      </c>
      <c r="T4200" s="31" t="s">
        <v>45</v>
      </c>
      <c r="U4200" s="41" t="s">
        <v>46</v>
      </c>
      <c r="V4200" s="42">
        <v>22423.96</v>
      </c>
      <c r="W4200" s="43">
        <v>22423.96</v>
      </c>
      <c r="X4200" s="38">
        <v>0</v>
      </c>
      <c r="Y4200" s="38">
        <v>0</v>
      </c>
      <c r="Z4200" s="38">
        <v>0</v>
      </c>
      <c r="AA4200" s="38">
        <v>0</v>
      </c>
      <c r="AB4200" s="38">
        <v>0</v>
      </c>
      <c r="AC4200" s="38">
        <v>0</v>
      </c>
      <c r="AD4200" s="38" t="s">
        <v>47</v>
      </c>
    </row>
    <row r="4201" spans="1:31" s="27" customFormat="1" ht="15" customHeight="1" x14ac:dyDescent="0.25">
      <c r="A4201" s="28" t="s">
        <v>39</v>
      </c>
      <c r="B4201" s="28" t="s">
        <v>4255</v>
      </c>
      <c r="C4201" s="85">
        <v>42767</v>
      </c>
      <c r="D4201" s="29">
        <f>+VLOOKUP(B4201,'[2]HG-Mexico by Contract'!$B$8:$G$4512,6,FALSE)</f>
        <v>313205</v>
      </c>
      <c r="E4201" s="29"/>
      <c r="F4201" s="28" t="s">
        <v>41</v>
      </c>
      <c r="G4201" s="28" t="s">
        <v>42</v>
      </c>
      <c r="H4201" s="28" t="s">
        <v>44</v>
      </c>
      <c r="I4201" s="31">
        <v>32791.800000000003</v>
      </c>
      <c r="J4201" s="32">
        <f t="shared" si="195"/>
        <v>32791.800000000003</v>
      </c>
      <c r="K4201" s="31">
        <v>0</v>
      </c>
      <c r="L4201" s="31">
        <v>0</v>
      </c>
      <c r="M4201" s="31">
        <v>0</v>
      </c>
      <c r="N4201" s="31">
        <v>0</v>
      </c>
      <c r="O4201" s="33">
        <f t="shared" si="196"/>
        <v>0</v>
      </c>
      <c r="P4201" s="34" t="str">
        <f t="shared" si="197"/>
        <v>1-30</v>
      </c>
      <c r="Q4201" s="35" t="str">
        <f>+VLOOKUP(B4201,'[2]PORTAFOLIO JAN17'!$B$7:$T$4941,19,FALSE)</f>
        <v>COSTA RICA</v>
      </c>
      <c r="R4201" s="31">
        <v>0</v>
      </c>
      <c r="S4201" s="31">
        <v>0</v>
      </c>
      <c r="T4201" s="31" t="s">
        <v>45</v>
      </c>
      <c r="U4201" s="36" t="s">
        <v>46</v>
      </c>
      <c r="V4201" s="37">
        <v>32791.800000000003</v>
      </c>
      <c r="W4201" s="38">
        <v>32791.800000000003</v>
      </c>
      <c r="X4201" s="38">
        <v>0</v>
      </c>
      <c r="Y4201" s="38">
        <v>0</v>
      </c>
      <c r="Z4201" s="38">
        <v>0</v>
      </c>
      <c r="AA4201" s="38">
        <v>0</v>
      </c>
      <c r="AB4201" s="38">
        <v>0</v>
      </c>
      <c r="AC4201" s="38">
        <v>0</v>
      </c>
      <c r="AD4201" s="38" t="s">
        <v>47</v>
      </c>
    </row>
    <row r="4202" spans="1:31" s="27" customFormat="1" ht="15" customHeight="1" x14ac:dyDescent="0.25">
      <c r="A4202" s="39" t="s">
        <v>39</v>
      </c>
      <c r="B4202" s="39" t="s">
        <v>4256</v>
      </c>
      <c r="C4202" s="86">
        <v>42767</v>
      </c>
      <c r="D4202" s="29">
        <f>+VLOOKUP(B4202,'[2]HG-Mexico by Contract'!$B$8:$G$4512,6,FALSE)</f>
        <v>317851</v>
      </c>
      <c r="E4202" s="29"/>
      <c r="F4202" s="39" t="s">
        <v>41</v>
      </c>
      <c r="G4202" s="39" t="s">
        <v>42</v>
      </c>
      <c r="H4202" s="39" t="s">
        <v>63</v>
      </c>
      <c r="I4202" s="40">
        <v>275094.51</v>
      </c>
      <c r="J4202" s="32">
        <f t="shared" si="195"/>
        <v>13817.997238822743</v>
      </c>
      <c r="K4202" s="31">
        <v>0</v>
      </c>
      <c r="L4202" s="31">
        <v>0</v>
      </c>
      <c r="M4202" s="31">
        <v>0</v>
      </c>
      <c r="N4202" s="31">
        <v>0</v>
      </c>
      <c r="O4202" s="33">
        <f t="shared" si="196"/>
        <v>0</v>
      </c>
      <c r="P4202" s="34" t="str">
        <f t="shared" si="197"/>
        <v>1-30</v>
      </c>
      <c r="Q4202" s="35" t="str">
        <f>+VLOOKUP(B4202,'[2]PORTAFOLIO JAN17'!$B$7:$T$4941,19,FALSE)</f>
        <v>MEXICO</v>
      </c>
      <c r="R4202" s="31">
        <v>0</v>
      </c>
      <c r="S4202" s="31">
        <v>0</v>
      </c>
      <c r="T4202" s="31" t="s">
        <v>45</v>
      </c>
      <c r="U4202" s="41" t="s">
        <v>64</v>
      </c>
      <c r="V4202" s="42">
        <v>13817.9972373</v>
      </c>
      <c r="W4202" s="43">
        <v>13817.9972373</v>
      </c>
      <c r="X4202" s="38">
        <v>0</v>
      </c>
      <c r="Y4202" s="38">
        <v>0</v>
      </c>
      <c r="Z4202" s="38">
        <v>0</v>
      </c>
      <c r="AA4202" s="38">
        <v>0</v>
      </c>
      <c r="AB4202" s="38">
        <v>0</v>
      </c>
      <c r="AC4202" s="38">
        <v>0</v>
      </c>
      <c r="AD4202" s="38" t="s">
        <v>47</v>
      </c>
    </row>
    <row r="4203" spans="1:31" s="27" customFormat="1" ht="15" customHeight="1" x14ac:dyDescent="0.25">
      <c r="A4203" s="28" t="s">
        <v>39</v>
      </c>
      <c r="B4203" s="28" t="s">
        <v>4257</v>
      </c>
      <c r="C4203" s="85">
        <v>42767</v>
      </c>
      <c r="D4203" s="29">
        <f>+VLOOKUP(B4203,'[2]HG-Mexico by Contract'!$B$8:$G$4512,6,FALSE)</f>
        <v>316241</v>
      </c>
      <c r="E4203" s="29"/>
      <c r="F4203" s="28" t="s">
        <v>41</v>
      </c>
      <c r="G4203" s="28" t="s">
        <v>42</v>
      </c>
      <c r="H4203" s="28" t="s">
        <v>44</v>
      </c>
      <c r="I4203" s="31">
        <v>20637.66</v>
      </c>
      <c r="J4203" s="32">
        <f t="shared" si="195"/>
        <v>20637.66</v>
      </c>
      <c r="K4203" s="31">
        <v>0</v>
      </c>
      <c r="L4203" s="31">
        <v>0</v>
      </c>
      <c r="M4203" s="31">
        <v>0</v>
      </c>
      <c r="N4203" s="31">
        <v>0</v>
      </c>
      <c r="O4203" s="33">
        <f t="shared" si="196"/>
        <v>0</v>
      </c>
      <c r="P4203" s="34" t="str">
        <f t="shared" si="197"/>
        <v>1-30</v>
      </c>
      <c r="Q4203" s="35" t="str">
        <f>+VLOOKUP(B4203,'[2]PORTAFOLIO JAN17'!$B$7:$T$4941,19,FALSE)</f>
        <v>COSTA RICA</v>
      </c>
      <c r="R4203" s="31">
        <v>0</v>
      </c>
      <c r="S4203" s="31">
        <v>0</v>
      </c>
      <c r="T4203" s="31" t="s">
        <v>45</v>
      </c>
      <c r="U4203" s="36" t="s">
        <v>46</v>
      </c>
      <c r="V4203" s="37">
        <v>20637.66</v>
      </c>
      <c r="W4203" s="38">
        <v>20637.66</v>
      </c>
      <c r="X4203" s="38">
        <v>0</v>
      </c>
      <c r="Y4203" s="38">
        <v>0</v>
      </c>
      <c r="Z4203" s="38">
        <v>0</v>
      </c>
      <c r="AA4203" s="38">
        <v>0</v>
      </c>
      <c r="AB4203" s="38">
        <v>0</v>
      </c>
      <c r="AC4203" s="38">
        <v>0</v>
      </c>
      <c r="AD4203" s="38" t="s">
        <v>47</v>
      </c>
    </row>
    <row r="4204" spans="1:31" s="27" customFormat="1" ht="15" customHeight="1" x14ac:dyDescent="0.25">
      <c r="A4204" s="39" t="s">
        <v>39</v>
      </c>
      <c r="B4204" s="39" t="s">
        <v>4258</v>
      </c>
      <c r="C4204" s="86">
        <v>42767</v>
      </c>
      <c r="D4204" s="29">
        <f>+VLOOKUP(B4204,'[2]HG-Mexico by Contract'!$B$8:$G$4512,6,FALSE)</f>
        <v>308530</v>
      </c>
      <c r="E4204" s="29"/>
      <c r="F4204" s="39" t="s">
        <v>41</v>
      </c>
      <c r="G4204" s="39" t="s">
        <v>42</v>
      </c>
      <c r="H4204" s="39" t="s">
        <v>63</v>
      </c>
      <c r="I4204" s="31">
        <v>0</v>
      </c>
      <c r="J4204" s="32">
        <f t="shared" si="195"/>
        <v>0</v>
      </c>
      <c r="K4204" s="31">
        <v>0</v>
      </c>
      <c r="L4204" s="31">
        <v>0</v>
      </c>
      <c r="M4204" s="31">
        <v>0</v>
      </c>
      <c r="N4204" s="31">
        <v>0</v>
      </c>
      <c r="O4204" s="33">
        <f t="shared" si="196"/>
        <v>0</v>
      </c>
      <c r="P4204" s="34" t="str">
        <f t="shared" si="197"/>
        <v>1-30</v>
      </c>
      <c r="Q4204" s="35" t="str">
        <f>+VLOOKUP(B4204,'[2]PORTAFOLIO JAN17'!$B$7:$T$4941,19,FALSE)</f>
        <v>MEXICO</v>
      </c>
      <c r="R4204" s="31">
        <v>0</v>
      </c>
      <c r="S4204" s="31">
        <v>0</v>
      </c>
      <c r="T4204" s="31">
        <v>-49161.61</v>
      </c>
      <c r="U4204" s="41" t="s">
        <v>64</v>
      </c>
      <c r="V4204" s="42">
        <v>-2469.3876703000001</v>
      </c>
      <c r="W4204" s="43">
        <v>-2469.3876703000001</v>
      </c>
      <c r="X4204" s="38">
        <v>0</v>
      </c>
      <c r="Y4204" s="38">
        <v>0</v>
      </c>
      <c r="Z4204" s="38">
        <v>0</v>
      </c>
      <c r="AA4204" s="38">
        <v>0</v>
      </c>
      <c r="AB4204" s="38">
        <v>0</v>
      </c>
      <c r="AC4204" s="38">
        <v>0</v>
      </c>
      <c r="AD4204" s="38">
        <v>-2469.3876703000001</v>
      </c>
      <c r="AE4204" s="27" t="s">
        <v>875</v>
      </c>
    </row>
    <row r="4205" spans="1:31" s="27" customFormat="1" ht="15" customHeight="1" x14ac:dyDescent="0.25">
      <c r="A4205" s="28" t="s">
        <v>39</v>
      </c>
      <c r="B4205" s="28" t="s">
        <v>4259</v>
      </c>
      <c r="C4205" s="85">
        <v>42767</v>
      </c>
      <c r="D4205" s="29">
        <f>+VLOOKUP(B4205,'[2]HG-Mexico by Contract'!$B$8:$G$4512,6,FALSE)</f>
        <v>316241</v>
      </c>
      <c r="E4205" s="29"/>
      <c r="F4205" s="28" t="s">
        <v>41</v>
      </c>
      <c r="G4205" s="28" t="s">
        <v>42</v>
      </c>
      <c r="H4205" s="28" t="s">
        <v>44</v>
      </c>
      <c r="I4205" s="31">
        <v>20637.66</v>
      </c>
      <c r="J4205" s="32">
        <f t="shared" si="195"/>
        <v>20637.66</v>
      </c>
      <c r="K4205" s="31">
        <v>0</v>
      </c>
      <c r="L4205" s="31">
        <v>0</v>
      </c>
      <c r="M4205" s="31">
        <v>0</v>
      </c>
      <c r="N4205" s="31">
        <v>0</v>
      </c>
      <c r="O4205" s="33">
        <f t="shared" si="196"/>
        <v>0</v>
      </c>
      <c r="P4205" s="34" t="str">
        <f t="shared" si="197"/>
        <v>1-30</v>
      </c>
      <c r="Q4205" s="35" t="str">
        <f>+VLOOKUP(B4205,'[2]PORTAFOLIO JAN17'!$B$7:$T$4941,19,FALSE)</f>
        <v>COSTA RICA</v>
      </c>
      <c r="R4205" s="31">
        <v>0</v>
      </c>
      <c r="S4205" s="31">
        <v>0</v>
      </c>
      <c r="T4205" s="31" t="s">
        <v>45</v>
      </c>
      <c r="U4205" s="36" t="s">
        <v>46</v>
      </c>
      <c r="V4205" s="37">
        <v>20637.66</v>
      </c>
      <c r="W4205" s="38">
        <v>20637.66</v>
      </c>
      <c r="X4205" s="38">
        <v>0</v>
      </c>
      <c r="Y4205" s="38">
        <v>0</v>
      </c>
      <c r="Z4205" s="38">
        <v>0</v>
      </c>
      <c r="AA4205" s="38">
        <v>0</v>
      </c>
      <c r="AB4205" s="38">
        <v>0</v>
      </c>
      <c r="AC4205" s="38">
        <v>0</v>
      </c>
      <c r="AD4205" s="38" t="s">
        <v>47</v>
      </c>
    </row>
    <row r="4206" spans="1:31" s="27" customFormat="1" ht="15" customHeight="1" x14ac:dyDescent="0.25">
      <c r="A4206" s="39" t="s">
        <v>39</v>
      </c>
      <c r="B4206" s="39" t="s">
        <v>4260</v>
      </c>
      <c r="C4206" s="86">
        <v>42767</v>
      </c>
      <c r="D4206" s="29">
        <f>+VLOOKUP(B4206,'[2]HG-Mexico by Contract'!$B$8:$G$4512,6,FALSE)</f>
        <v>317650</v>
      </c>
      <c r="E4206" s="29"/>
      <c r="F4206" s="39" t="s">
        <v>41</v>
      </c>
      <c r="G4206" s="39" t="s">
        <v>42</v>
      </c>
      <c r="H4206" s="39" t="s">
        <v>63</v>
      </c>
      <c r="I4206" s="40">
        <v>2157.2199999999998</v>
      </c>
      <c r="J4206" s="32">
        <f t="shared" si="195"/>
        <v>108.35716061194094</v>
      </c>
      <c r="K4206" s="31">
        <v>0</v>
      </c>
      <c r="L4206" s="31">
        <v>0</v>
      </c>
      <c r="M4206" s="31">
        <v>0</v>
      </c>
      <c r="N4206" s="31">
        <v>0</v>
      </c>
      <c r="O4206" s="33">
        <f t="shared" si="196"/>
        <v>0</v>
      </c>
      <c r="P4206" s="34" t="str">
        <f t="shared" si="197"/>
        <v>1-30</v>
      </c>
      <c r="Q4206" s="35" t="str">
        <f>+VLOOKUP(B4206,'[2]PORTAFOLIO JAN17'!$B$7:$T$4941,19,FALSE)</f>
        <v>MEXICO</v>
      </c>
      <c r="R4206" s="31">
        <v>0</v>
      </c>
      <c r="S4206" s="31">
        <v>0</v>
      </c>
      <c r="T4206" s="31" t="s">
        <v>45</v>
      </c>
      <c r="U4206" s="41" t="s">
        <v>64</v>
      </c>
      <c r="V4206" s="42">
        <v>108.3571606</v>
      </c>
      <c r="W4206" s="43">
        <v>108.3571606</v>
      </c>
      <c r="X4206" s="38">
        <v>0</v>
      </c>
      <c r="Y4206" s="38">
        <v>0</v>
      </c>
      <c r="Z4206" s="38">
        <v>0</v>
      </c>
      <c r="AA4206" s="38">
        <v>0</v>
      </c>
      <c r="AB4206" s="38">
        <v>0</v>
      </c>
      <c r="AC4206" s="38">
        <v>0</v>
      </c>
      <c r="AD4206" s="38" t="s">
        <v>47</v>
      </c>
    </row>
    <row r="4207" spans="1:31" s="27" customFormat="1" ht="15" customHeight="1" x14ac:dyDescent="0.25">
      <c r="A4207" s="28" t="s">
        <v>39</v>
      </c>
      <c r="B4207" s="28" t="s">
        <v>4261</v>
      </c>
      <c r="C4207" s="85">
        <v>42767</v>
      </c>
      <c r="D4207" s="29">
        <f>+VLOOKUP(B4207,'[2]HG-Mexico by Contract'!$B$8:$G$4512,6,FALSE)</f>
        <v>311130</v>
      </c>
      <c r="E4207" s="29"/>
      <c r="F4207" s="28" t="s">
        <v>41</v>
      </c>
      <c r="G4207" s="28" t="s">
        <v>42</v>
      </c>
      <c r="H4207" s="28" t="s">
        <v>44</v>
      </c>
      <c r="I4207" s="31">
        <v>72231.929999999993</v>
      </c>
      <c r="J4207" s="32">
        <f t="shared" si="195"/>
        <v>72231.929999999993</v>
      </c>
      <c r="K4207" s="31">
        <v>0</v>
      </c>
      <c r="L4207" s="31">
        <v>0</v>
      </c>
      <c r="M4207" s="31">
        <v>0</v>
      </c>
      <c r="N4207" s="31">
        <v>0</v>
      </c>
      <c r="O4207" s="33">
        <f t="shared" si="196"/>
        <v>0</v>
      </c>
      <c r="P4207" s="34" t="str">
        <f t="shared" si="197"/>
        <v>1-30</v>
      </c>
      <c r="Q4207" s="35" t="str">
        <f>+VLOOKUP(B4207,'[2]PORTAFOLIO JAN17'!$B$7:$T$4941,19,FALSE)</f>
        <v>REPUBLICA DOMINICANA</v>
      </c>
      <c r="R4207" s="31">
        <v>0</v>
      </c>
      <c r="S4207" s="31">
        <v>0</v>
      </c>
      <c r="T4207" s="31" t="s">
        <v>45</v>
      </c>
      <c r="U4207" s="36" t="s">
        <v>46</v>
      </c>
      <c r="V4207" s="37">
        <v>72231.929999999993</v>
      </c>
      <c r="W4207" s="38">
        <v>72231.929999999993</v>
      </c>
      <c r="X4207" s="38">
        <v>0</v>
      </c>
      <c r="Y4207" s="38">
        <v>0</v>
      </c>
      <c r="Z4207" s="38">
        <v>0</v>
      </c>
      <c r="AA4207" s="38">
        <v>0</v>
      </c>
      <c r="AB4207" s="38">
        <v>0</v>
      </c>
      <c r="AC4207" s="38">
        <v>0</v>
      </c>
      <c r="AD4207" s="38" t="s">
        <v>47</v>
      </c>
    </row>
    <row r="4208" spans="1:31" s="27" customFormat="1" ht="15" customHeight="1" x14ac:dyDescent="0.25">
      <c r="A4208" s="39" t="s">
        <v>39</v>
      </c>
      <c r="B4208" s="39" t="s">
        <v>4262</v>
      </c>
      <c r="C4208" s="86">
        <v>42767</v>
      </c>
      <c r="D4208" s="29">
        <f>+VLOOKUP(B4208,'[2]HG-Mexico by Contract'!$B$8:$G$4512,6,FALSE)</f>
        <v>311130</v>
      </c>
      <c r="E4208" s="29"/>
      <c r="F4208" s="39" t="s">
        <v>41</v>
      </c>
      <c r="G4208" s="39" t="s">
        <v>42</v>
      </c>
      <c r="H4208" s="39" t="s">
        <v>44</v>
      </c>
      <c r="I4208" s="40">
        <v>56026.05</v>
      </c>
      <c r="J4208" s="32">
        <f t="shared" si="195"/>
        <v>56026.05</v>
      </c>
      <c r="K4208" s="31">
        <v>0</v>
      </c>
      <c r="L4208" s="31">
        <v>0</v>
      </c>
      <c r="M4208" s="31">
        <v>0</v>
      </c>
      <c r="N4208" s="31">
        <v>0</v>
      </c>
      <c r="O4208" s="33">
        <f t="shared" si="196"/>
        <v>0</v>
      </c>
      <c r="P4208" s="34" t="str">
        <f t="shared" si="197"/>
        <v>1-30</v>
      </c>
      <c r="Q4208" s="35" t="str">
        <f>+VLOOKUP(B4208,'[2]PORTAFOLIO JAN17'!$B$7:$T$4941,19,FALSE)</f>
        <v>REPUBLICA DOMINICANA</v>
      </c>
      <c r="R4208" s="31">
        <v>0</v>
      </c>
      <c r="S4208" s="31">
        <v>0</v>
      </c>
      <c r="T4208" s="31" t="s">
        <v>45</v>
      </c>
      <c r="U4208" s="41" t="s">
        <v>46</v>
      </c>
      <c r="V4208" s="42">
        <v>56026.05</v>
      </c>
      <c r="W4208" s="43">
        <v>56026.05</v>
      </c>
      <c r="X4208" s="38">
        <v>0</v>
      </c>
      <c r="Y4208" s="38">
        <v>0</v>
      </c>
      <c r="Z4208" s="38">
        <v>0</v>
      </c>
      <c r="AA4208" s="38">
        <v>0</v>
      </c>
      <c r="AB4208" s="38">
        <v>0</v>
      </c>
      <c r="AC4208" s="38">
        <v>0</v>
      </c>
      <c r="AD4208" s="38" t="s">
        <v>47</v>
      </c>
    </row>
    <row r="4209" spans="1:31" s="27" customFormat="1" ht="15" customHeight="1" x14ac:dyDescent="0.25">
      <c r="A4209" s="28" t="s">
        <v>39</v>
      </c>
      <c r="B4209" s="28" t="s">
        <v>4263</v>
      </c>
      <c r="C4209" s="85">
        <v>42767</v>
      </c>
      <c r="D4209" s="29">
        <f>+VLOOKUP(B4209,'[2]HG-Mexico by Contract'!$B$8:$G$4512,6,FALSE)</f>
        <v>309118</v>
      </c>
      <c r="E4209" s="29"/>
      <c r="F4209" s="28" t="s">
        <v>41</v>
      </c>
      <c r="G4209" s="28" t="s">
        <v>42</v>
      </c>
      <c r="H4209" s="28" t="s">
        <v>44</v>
      </c>
      <c r="I4209" s="31">
        <v>145931.47</v>
      </c>
      <c r="J4209" s="32">
        <f t="shared" si="195"/>
        <v>145931.47</v>
      </c>
      <c r="K4209" s="31">
        <v>0</v>
      </c>
      <c r="L4209" s="31">
        <v>0</v>
      </c>
      <c r="M4209" s="31">
        <v>0</v>
      </c>
      <c r="N4209" s="31">
        <v>0</v>
      </c>
      <c r="O4209" s="33">
        <f t="shared" si="196"/>
        <v>0</v>
      </c>
      <c r="P4209" s="34" t="str">
        <f t="shared" si="197"/>
        <v>1-30</v>
      </c>
      <c r="Q4209" s="35" t="str">
        <f>+VLOOKUP(B4209,'[2]PORTAFOLIO JAN17'!$B$7:$T$4941,19,FALSE)</f>
        <v>REPUBLICA DOMINICANA</v>
      </c>
      <c r="R4209" s="31">
        <v>0</v>
      </c>
      <c r="S4209" s="31">
        <v>0</v>
      </c>
      <c r="T4209" s="31" t="s">
        <v>45</v>
      </c>
      <c r="U4209" s="36" t="s">
        <v>46</v>
      </c>
      <c r="V4209" s="37">
        <v>145931.47</v>
      </c>
      <c r="W4209" s="38">
        <v>145931.47</v>
      </c>
      <c r="X4209" s="38">
        <v>0</v>
      </c>
      <c r="Y4209" s="38">
        <v>0</v>
      </c>
      <c r="Z4209" s="38">
        <v>0</v>
      </c>
      <c r="AA4209" s="38">
        <v>0</v>
      </c>
      <c r="AB4209" s="38">
        <v>0</v>
      </c>
      <c r="AC4209" s="38">
        <v>0</v>
      </c>
      <c r="AD4209" s="38" t="s">
        <v>47</v>
      </c>
    </row>
    <row r="4210" spans="1:31" s="27" customFormat="1" ht="15" customHeight="1" x14ac:dyDescent="0.25">
      <c r="A4210" s="39" t="s">
        <v>39</v>
      </c>
      <c r="B4210" s="39" t="s">
        <v>4264</v>
      </c>
      <c r="C4210" s="86">
        <v>42767</v>
      </c>
      <c r="D4210" s="29">
        <f>+VLOOKUP(B4210,'[2]HG-Mexico by Contract'!$B$8:$G$4512,6,FALSE)</f>
        <v>310871</v>
      </c>
      <c r="E4210" s="29"/>
      <c r="F4210" s="39" t="s">
        <v>41</v>
      </c>
      <c r="G4210" s="39" t="s">
        <v>42</v>
      </c>
      <c r="H4210" s="39" t="s">
        <v>44</v>
      </c>
      <c r="I4210" s="40">
        <v>207111.96</v>
      </c>
      <c r="J4210" s="32">
        <f t="shared" si="195"/>
        <v>207111.96</v>
      </c>
      <c r="K4210" s="31">
        <v>0</v>
      </c>
      <c r="L4210" s="31">
        <v>0</v>
      </c>
      <c r="M4210" s="31">
        <v>0</v>
      </c>
      <c r="N4210" s="31">
        <v>0</v>
      </c>
      <c r="O4210" s="33">
        <f t="shared" si="196"/>
        <v>0</v>
      </c>
      <c r="P4210" s="34" t="str">
        <f t="shared" si="197"/>
        <v>1-30</v>
      </c>
      <c r="Q4210" s="35" t="str">
        <f>+VLOOKUP(B4210,'[2]PORTAFOLIO JAN17'!$B$7:$T$4941,19,FALSE)</f>
        <v>NICARAGUA</v>
      </c>
      <c r="R4210" s="31">
        <v>0</v>
      </c>
      <c r="S4210" s="31">
        <v>0</v>
      </c>
      <c r="T4210" s="31" t="s">
        <v>45</v>
      </c>
      <c r="U4210" s="41" t="s">
        <v>46</v>
      </c>
      <c r="V4210" s="42">
        <v>207111.96</v>
      </c>
      <c r="W4210" s="43">
        <v>207111.96</v>
      </c>
      <c r="X4210" s="38">
        <v>0</v>
      </c>
      <c r="Y4210" s="38">
        <v>0</v>
      </c>
      <c r="Z4210" s="38">
        <v>0</v>
      </c>
      <c r="AA4210" s="38">
        <v>0</v>
      </c>
      <c r="AB4210" s="38">
        <v>0</v>
      </c>
      <c r="AC4210" s="38">
        <v>0</v>
      </c>
      <c r="AD4210" s="38" t="s">
        <v>47</v>
      </c>
    </row>
    <row r="4211" spans="1:31" s="27" customFormat="1" ht="15" customHeight="1" x14ac:dyDescent="0.25">
      <c r="A4211" s="28" t="s">
        <v>39</v>
      </c>
      <c r="B4211" s="28" t="s">
        <v>4265</v>
      </c>
      <c r="C4211" s="85">
        <v>42767</v>
      </c>
      <c r="D4211" s="29">
        <f>+VLOOKUP(B4211,'[2]HG-Mexico by Contract'!$B$8:$G$4512,6,FALSE)</f>
        <v>310517</v>
      </c>
      <c r="E4211" s="29"/>
      <c r="F4211" s="28" t="s">
        <v>41</v>
      </c>
      <c r="G4211" s="28" t="s">
        <v>42</v>
      </c>
      <c r="H4211" s="28" t="s">
        <v>44</v>
      </c>
      <c r="I4211" s="31">
        <v>150087.07999999999</v>
      </c>
      <c r="J4211" s="32">
        <f t="shared" si="195"/>
        <v>150087.07999999999</v>
      </c>
      <c r="K4211" s="31">
        <v>0</v>
      </c>
      <c r="L4211" s="31">
        <v>0</v>
      </c>
      <c r="M4211" s="31">
        <v>0</v>
      </c>
      <c r="N4211" s="31">
        <v>0</v>
      </c>
      <c r="O4211" s="33">
        <f t="shared" si="196"/>
        <v>0</v>
      </c>
      <c r="P4211" s="34" t="str">
        <f t="shared" si="197"/>
        <v>1-30</v>
      </c>
      <c r="Q4211" s="35" t="str">
        <f>+VLOOKUP(B4211,'[2]PORTAFOLIO JAN17'!$B$7:$T$4941,19,FALSE)</f>
        <v>REPUBLICA DOMINICANA</v>
      </c>
      <c r="R4211" s="31">
        <v>0</v>
      </c>
      <c r="S4211" s="31">
        <v>0</v>
      </c>
      <c r="T4211" s="31">
        <v>150087.07999999999</v>
      </c>
      <c r="U4211" s="36" t="s">
        <v>46</v>
      </c>
      <c r="V4211" s="37">
        <v>150087.07999999999</v>
      </c>
      <c r="W4211" s="38">
        <v>150087.07999999999</v>
      </c>
      <c r="X4211" s="38">
        <v>0</v>
      </c>
      <c r="Y4211" s="38">
        <v>0</v>
      </c>
      <c r="Z4211" s="38">
        <v>0</v>
      </c>
      <c r="AA4211" s="38">
        <v>0</v>
      </c>
      <c r="AB4211" s="38">
        <v>0</v>
      </c>
      <c r="AC4211" s="38">
        <v>0</v>
      </c>
      <c r="AD4211" s="38">
        <v>150087.07999999999</v>
      </c>
    </row>
    <row r="4212" spans="1:31" s="27" customFormat="1" ht="15" customHeight="1" x14ac:dyDescent="0.25">
      <c r="A4212" s="39" t="s">
        <v>39</v>
      </c>
      <c r="B4212" s="39" t="s">
        <v>4266</v>
      </c>
      <c r="C4212" s="86">
        <v>42767</v>
      </c>
      <c r="D4212" s="29">
        <f>+VLOOKUP(B4212,'[2]HG-Mexico by Contract'!$B$8:$G$4512,6,FALSE)</f>
        <v>312836</v>
      </c>
      <c r="E4212" s="29"/>
      <c r="F4212" s="39" t="s">
        <v>41</v>
      </c>
      <c r="G4212" s="39" t="s">
        <v>42</v>
      </c>
      <c r="H4212" s="39" t="s">
        <v>44</v>
      </c>
      <c r="I4212" s="40">
        <v>32704.240000000002</v>
      </c>
      <c r="J4212" s="32">
        <f t="shared" si="195"/>
        <v>32704.240000000002</v>
      </c>
      <c r="K4212" s="31">
        <v>0</v>
      </c>
      <c r="L4212" s="31">
        <v>0</v>
      </c>
      <c r="M4212" s="31">
        <v>0</v>
      </c>
      <c r="N4212" s="31">
        <v>0</v>
      </c>
      <c r="O4212" s="33">
        <f t="shared" si="196"/>
        <v>0</v>
      </c>
      <c r="P4212" s="34" t="str">
        <f t="shared" si="197"/>
        <v>1-30</v>
      </c>
      <c r="Q4212" s="35" t="str">
        <f>+VLOOKUP(B4212,'[2]PORTAFOLIO JAN17'!$B$7:$T$4941,19,FALSE)</f>
        <v>ECUADOR</v>
      </c>
      <c r="R4212" s="31">
        <v>0</v>
      </c>
      <c r="S4212" s="31">
        <v>0</v>
      </c>
      <c r="T4212" s="31" t="s">
        <v>45</v>
      </c>
      <c r="U4212" s="41" t="s">
        <v>46</v>
      </c>
      <c r="V4212" s="42">
        <v>32704.240000000002</v>
      </c>
      <c r="W4212" s="43">
        <v>32704.240000000002</v>
      </c>
      <c r="X4212" s="38">
        <v>0</v>
      </c>
      <c r="Y4212" s="38">
        <v>0</v>
      </c>
      <c r="Z4212" s="38">
        <v>0</v>
      </c>
      <c r="AA4212" s="38">
        <v>0</v>
      </c>
      <c r="AB4212" s="38">
        <v>0</v>
      </c>
      <c r="AC4212" s="38">
        <v>0</v>
      </c>
      <c r="AD4212" s="38" t="s">
        <v>47</v>
      </c>
    </row>
    <row r="4213" spans="1:31" s="27" customFormat="1" ht="15" customHeight="1" x14ac:dyDescent="0.25">
      <c r="A4213" s="28" t="s">
        <v>39</v>
      </c>
      <c r="B4213" s="28" t="s">
        <v>4267</v>
      </c>
      <c r="C4213" s="85">
        <v>42767</v>
      </c>
      <c r="D4213" s="29">
        <f>+VLOOKUP(B4213,'[2]HG-Mexico by Contract'!$B$8:$G$4512,6,FALSE)</f>
        <v>315951</v>
      </c>
      <c r="E4213" s="29"/>
      <c r="F4213" s="28" t="s">
        <v>41</v>
      </c>
      <c r="G4213" s="28" t="s">
        <v>42</v>
      </c>
      <c r="H4213" s="28" t="s">
        <v>44</v>
      </c>
      <c r="I4213" s="31">
        <v>37574.53</v>
      </c>
      <c r="J4213" s="32">
        <f t="shared" si="195"/>
        <v>37574.53</v>
      </c>
      <c r="K4213" s="31">
        <v>0</v>
      </c>
      <c r="L4213" s="31">
        <v>0</v>
      </c>
      <c r="M4213" s="31">
        <v>0</v>
      </c>
      <c r="N4213" s="31">
        <v>0</v>
      </c>
      <c r="O4213" s="33">
        <f t="shared" si="196"/>
        <v>0</v>
      </c>
      <c r="P4213" s="34" t="str">
        <f t="shared" si="197"/>
        <v>1-30</v>
      </c>
      <c r="Q4213" s="35" t="str">
        <f>+VLOOKUP(B4213,'[2]PORTAFOLIO JAN17'!$B$7:$T$4941,19,FALSE)</f>
        <v>REPUBLICA DOMINICANA</v>
      </c>
      <c r="R4213" s="31">
        <v>0</v>
      </c>
      <c r="S4213" s="31">
        <v>0</v>
      </c>
      <c r="T4213" s="31" t="s">
        <v>45</v>
      </c>
      <c r="U4213" s="36" t="s">
        <v>46</v>
      </c>
      <c r="V4213" s="37">
        <v>37574.53</v>
      </c>
      <c r="W4213" s="38">
        <v>37574.53</v>
      </c>
      <c r="X4213" s="38">
        <v>0</v>
      </c>
      <c r="Y4213" s="38">
        <v>0</v>
      </c>
      <c r="Z4213" s="38">
        <v>0</v>
      </c>
      <c r="AA4213" s="38">
        <v>0</v>
      </c>
      <c r="AB4213" s="38">
        <v>0</v>
      </c>
      <c r="AC4213" s="38">
        <v>0</v>
      </c>
      <c r="AD4213" s="38" t="s">
        <v>47</v>
      </c>
    </row>
    <row r="4214" spans="1:31" s="27" customFormat="1" ht="15" customHeight="1" x14ac:dyDescent="0.25">
      <c r="A4214" s="39" t="s">
        <v>39</v>
      </c>
      <c r="B4214" s="39" t="s">
        <v>4268</v>
      </c>
      <c r="C4214" s="86">
        <v>42767</v>
      </c>
      <c r="D4214" s="29">
        <f>+VLOOKUP(B4214,'[2]HG-Mexico by Contract'!$B$8:$G$4512,6,FALSE)</f>
        <v>309118</v>
      </c>
      <c r="E4214" s="29"/>
      <c r="F4214" s="39" t="s">
        <v>41</v>
      </c>
      <c r="G4214" s="39" t="s">
        <v>42</v>
      </c>
      <c r="H4214" s="39" t="s">
        <v>44</v>
      </c>
      <c r="I4214" s="40">
        <v>15314.59</v>
      </c>
      <c r="J4214" s="32">
        <f t="shared" si="195"/>
        <v>15314.59</v>
      </c>
      <c r="K4214" s="31">
        <v>0</v>
      </c>
      <c r="L4214" s="31">
        <v>0</v>
      </c>
      <c r="M4214" s="31">
        <v>0</v>
      </c>
      <c r="N4214" s="31">
        <v>0</v>
      </c>
      <c r="O4214" s="33">
        <f t="shared" si="196"/>
        <v>0</v>
      </c>
      <c r="P4214" s="34" t="str">
        <f t="shared" si="197"/>
        <v>1-30</v>
      </c>
      <c r="Q4214" s="35" t="str">
        <f>+VLOOKUP(B4214,'[2]PORTAFOLIO JAN17'!$B$7:$T$4941,19,FALSE)</f>
        <v>REPUBLICA DOMINICANA</v>
      </c>
      <c r="R4214" s="31">
        <v>0</v>
      </c>
      <c r="S4214" s="31">
        <v>0</v>
      </c>
      <c r="T4214" s="31" t="s">
        <v>45</v>
      </c>
      <c r="U4214" s="41" t="s">
        <v>46</v>
      </c>
      <c r="V4214" s="42">
        <v>15314.59</v>
      </c>
      <c r="W4214" s="43">
        <v>15314.59</v>
      </c>
      <c r="X4214" s="38">
        <v>0</v>
      </c>
      <c r="Y4214" s="38">
        <v>0</v>
      </c>
      <c r="Z4214" s="38">
        <v>0</v>
      </c>
      <c r="AA4214" s="38">
        <v>0</v>
      </c>
      <c r="AB4214" s="38">
        <v>0</v>
      </c>
      <c r="AC4214" s="38">
        <v>0</v>
      </c>
      <c r="AD4214" s="38" t="s">
        <v>47</v>
      </c>
    </row>
    <row r="4215" spans="1:31" s="27" customFormat="1" ht="15" customHeight="1" x14ac:dyDescent="0.25">
      <c r="A4215" s="28" t="s">
        <v>39</v>
      </c>
      <c r="B4215" s="28" t="s">
        <v>4269</v>
      </c>
      <c r="C4215" s="85">
        <v>42767</v>
      </c>
      <c r="D4215" s="29">
        <f>+VLOOKUP(B4215,'[2]HG-Mexico by Contract'!$B$8:$G$4512,6,FALSE)</f>
        <v>315396</v>
      </c>
      <c r="E4215" s="29"/>
      <c r="F4215" s="28" t="s">
        <v>41</v>
      </c>
      <c r="G4215" s="28" t="s">
        <v>42</v>
      </c>
      <c r="H4215" s="28" t="s">
        <v>44</v>
      </c>
      <c r="I4215" s="31">
        <v>43458.31</v>
      </c>
      <c r="J4215" s="32">
        <f t="shared" si="195"/>
        <v>43458.31</v>
      </c>
      <c r="K4215" s="31">
        <v>43458.31</v>
      </c>
      <c r="L4215" s="31">
        <v>0</v>
      </c>
      <c r="M4215" s="31">
        <v>0</v>
      </c>
      <c r="N4215" s="31">
        <v>0</v>
      </c>
      <c r="O4215" s="33">
        <f t="shared" si="196"/>
        <v>43458.31</v>
      </c>
      <c r="P4215" s="34" t="str">
        <f t="shared" si="197"/>
        <v>31-60</v>
      </c>
      <c r="Q4215" s="35" t="str">
        <f>+VLOOKUP(B4215,'[2]PORTAFOLIO JAN17'!$B$7:$T$4941,19,FALSE)</f>
        <v>EL SALVADOR</v>
      </c>
      <c r="R4215" s="31">
        <v>0</v>
      </c>
      <c r="S4215" s="31">
        <v>0</v>
      </c>
      <c r="T4215" s="31" t="s">
        <v>45</v>
      </c>
      <c r="U4215" s="36" t="s">
        <v>46</v>
      </c>
      <c r="V4215" s="37">
        <v>43458.31</v>
      </c>
      <c r="W4215" s="38">
        <v>0</v>
      </c>
      <c r="X4215" s="38">
        <v>43458.31</v>
      </c>
      <c r="Y4215" s="38">
        <v>0</v>
      </c>
      <c r="Z4215" s="38">
        <v>0</v>
      </c>
      <c r="AA4215" s="38">
        <v>0</v>
      </c>
      <c r="AB4215" s="38">
        <v>0</v>
      </c>
      <c r="AC4215" s="38">
        <v>0</v>
      </c>
      <c r="AD4215" s="38" t="s">
        <v>47</v>
      </c>
    </row>
    <row r="4216" spans="1:31" s="27" customFormat="1" ht="15" customHeight="1" x14ac:dyDescent="0.25">
      <c r="A4216" s="39" t="s">
        <v>39</v>
      </c>
      <c r="B4216" s="39" t="s">
        <v>4270</v>
      </c>
      <c r="C4216" s="86">
        <v>42767</v>
      </c>
      <c r="D4216" s="29">
        <f>+VLOOKUP(B4216,'[2]HG-Mexico by Contract'!$B$8:$G$4512,6,FALSE)</f>
        <v>313970</v>
      </c>
      <c r="E4216" s="29"/>
      <c r="F4216" s="39" t="s">
        <v>41</v>
      </c>
      <c r="G4216" s="39" t="s">
        <v>42</v>
      </c>
      <c r="H4216" s="39" t="s">
        <v>44</v>
      </c>
      <c r="I4216" s="40">
        <v>8452.0499999999993</v>
      </c>
      <c r="J4216" s="32">
        <f t="shared" si="195"/>
        <v>8452.0499999999993</v>
      </c>
      <c r="K4216" s="31">
        <v>0</v>
      </c>
      <c r="L4216" s="31">
        <v>0</v>
      </c>
      <c r="M4216" s="31">
        <v>0</v>
      </c>
      <c r="N4216" s="31">
        <v>0</v>
      </c>
      <c r="O4216" s="33">
        <f t="shared" si="196"/>
        <v>0</v>
      </c>
      <c r="P4216" s="34" t="str">
        <f t="shared" si="197"/>
        <v>1-30</v>
      </c>
      <c r="Q4216" s="35" t="str">
        <f>+VLOOKUP(B4216,'[2]PORTAFOLIO JAN17'!$B$7:$T$4941,19,FALSE)</f>
        <v>COSTA RICA</v>
      </c>
      <c r="R4216" s="31">
        <v>0</v>
      </c>
      <c r="S4216" s="31">
        <v>0</v>
      </c>
      <c r="T4216" s="31" t="s">
        <v>45</v>
      </c>
      <c r="U4216" s="41" t="s">
        <v>46</v>
      </c>
      <c r="V4216" s="42">
        <v>8452.0499999999993</v>
      </c>
      <c r="W4216" s="43">
        <v>8452.0499999999993</v>
      </c>
      <c r="X4216" s="38">
        <v>0</v>
      </c>
      <c r="Y4216" s="38">
        <v>0</v>
      </c>
      <c r="Z4216" s="38">
        <v>0</v>
      </c>
      <c r="AA4216" s="38">
        <v>0</v>
      </c>
      <c r="AB4216" s="38">
        <v>0</v>
      </c>
      <c r="AC4216" s="38">
        <v>0</v>
      </c>
      <c r="AD4216" s="38" t="s">
        <v>47</v>
      </c>
    </row>
    <row r="4217" spans="1:31" s="27" customFormat="1" ht="15" customHeight="1" x14ac:dyDescent="0.25">
      <c r="A4217" s="28" t="s">
        <v>39</v>
      </c>
      <c r="B4217" s="28" t="s">
        <v>4271</v>
      </c>
      <c r="C4217" s="85">
        <v>42767</v>
      </c>
      <c r="D4217" s="29">
        <f>+VLOOKUP(B4217,'[2]HG-Mexico by Contract'!$B$8:$G$4512,6,FALSE)</f>
        <v>312760</v>
      </c>
      <c r="E4217" s="29"/>
      <c r="F4217" s="28" t="s">
        <v>41</v>
      </c>
      <c r="G4217" s="28" t="s">
        <v>42</v>
      </c>
      <c r="H4217" s="28" t="s">
        <v>44</v>
      </c>
      <c r="I4217" s="31">
        <v>21056.05</v>
      </c>
      <c r="J4217" s="32">
        <f t="shared" si="195"/>
        <v>21056.05</v>
      </c>
      <c r="K4217" s="31">
        <v>0</v>
      </c>
      <c r="L4217" s="31">
        <v>21056.05</v>
      </c>
      <c r="M4217" s="31">
        <v>0</v>
      </c>
      <c r="N4217" s="31">
        <v>0</v>
      </c>
      <c r="O4217" s="33">
        <f t="shared" si="196"/>
        <v>21056.05</v>
      </c>
      <c r="P4217" s="34" t="str">
        <f t="shared" si="197"/>
        <v>61-90</v>
      </c>
      <c r="Q4217" s="35" t="str">
        <f>+VLOOKUP(B4217,'[2]PORTAFOLIO JAN17'!$B$7:$T$4941,19,FALSE)</f>
        <v>GUATEMALA</v>
      </c>
      <c r="R4217" s="31">
        <v>0</v>
      </c>
      <c r="S4217" s="31">
        <v>0</v>
      </c>
      <c r="T4217" s="31" t="s">
        <v>45</v>
      </c>
      <c r="U4217" s="36" t="s">
        <v>46</v>
      </c>
      <c r="V4217" s="37">
        <v>21056.05</v>
      </c>
      <c r="W4217" s="38">
        <v>0</v>
      </c>
      <c r="X4217" s="38">
        <v>0</v>
      </c>
      <c r="Y4217" s="38">
        <v>21056.05</v>
      </c>
      <c r="Z4217" s="38">
        <v>0</v>
      </c>
      <c r="AA4217" s="38">
        <v>0</v>
      </c>
      <c r="AB4217" s="38">
        <v>0</v>
      </c>
      <c r="AC4217" s="38">
        <v>0</v>
      </c>
      <c r="AD4217" s="38" t="s">
        <v>47</v>
      </c>
    </row>
    <row r="4218" spans="1:31" s="27" customFormat="1" ht="15" customHeight="1" x14ac:dyDescent="0.25">
      <c r="A4218" s="39" t="s">
        <v>39</v>
      </c>
      <c r="B4218" s="39" t="s">
        <v>4272</v>
      </c>
      <c r="C4218" s="86">
        <v>42767</v>
      </c>
      <c r="D4218" s="29">
        <f>+VLOOKUP(B4218,'[2]HG-Mexico by Contract'!$B$8:$G$4512,6,FALSE)</f>
        <v>320416</v>
      </c>
      <c r="E4218" s="29"/>
      <c r="F4218" s="39" t="s">
        <v>41</v>
      </c>
      <c r="G4218" s="39" t="s">
        <v>42</v>
      </c>
      <c r="H4218" s="39" t="s">
        <v>44</v>
      </c>
      <c r="I4218" s="40">
        <v>50088.5</v>
      </c>
      <c r="J4218" s="32">
        <f t="shared" si="195"/>
        <v>50088.5</v>
      </c>
      <c r="K4218" s="31">
        <v>0</v>
      </c>
      <c r="L4218" s="31">
        <v>0</v>
      </c>
      <c r="M4218" s="31">
        <v>0</v>
      </c>
      <c r="N4218" s="31">
        <v>0</v>
      </c>
      <c r="O4218" s="33">
        <f t="shared" si="196"/>
        <v>0</v>
      </c>
      <c r="P4218" s="34" t="str">
        <f t="shared" si="197"/>
        <v>1-30</v>
      </c>
      <c r="Q4218" s="35" t="str">
        <f>+VLOOKUP(B4218,'[2]PORTAFOLIO JAN17'!$B$7:$T$4941,19,FALSE)</f>
        <v>COSTA RICA</v>
      </c>
      <c r="R4218" s="31">
        <v>0</v>
      </c>
      <c r="S4218" s="31">
        <v>0</v>
      </c>
      <c r="T4218" s="31" t="s">
        <v>45</v>
      </c>
      <c r="U4218" s="41" t="s">
        <v>46</v>
      </c>
      <c r="V4218" s="42">
        <v>50088.5</v>
      </c>
      <c r="W4218" s="43">
        <v>50088.5</v>
      </c>
      <c r="X4218" s="38">
        <v>0</v>
      </c>
      <c r="Y4218" s="38">
        <v>0</v>
      </c>
      <c r="Z4218" s="38">
        <v>0</v>
      </c>
      <c r="AA4218" s="38">
        <v>0</v>
      </c>
      <c r="AB4218" s="38">
        <v>0</v>
      </c>
      <c r="AC4218" s="38">
        <v>0</v>
      </c>
      <c r="AD4218" s="38" t="s">
        <v>47</v>
      </c>
    </row>
    <row r="4219" spans="1:31" s="27" customFormat="1" ht="15" customHeight="1" x14ac:dyDescent="0.25">
      <c r="A4219" s="28" t="s">
        <v>39</v>
      </c>
      <c r="B4219" s="28" t="s">
        <v>4273</v>
      </c>
      <c r="C4219" s="85">
        <v>42767</v>
      </c>
      <c r="D4219" s="29">
        <f>+VLOOKUP(B4219,'[2]HG-Mexico by Contract'!$B$8:$G$4512,6,FALSE)</f>
        <v>312760</v>
      </c>
      <c r="E4219" s="29"/>
      <c r="F4219" s="28" t="s">
        <v>41</v>
      </c>
      <c r="G4219" s="28" t="s">
        <v>42</v>
      </c>
      <c r="H4219" s="28" t="s">
        <v>44</v>
      </c>
      <c r="I4219" s="31">
        <v>47504.49</v>
      </c>
      <c r="J4219" s="32">
        <f t="shared" si="195"/>
        <v>47504.49</v>
      </c>
      <c r="K4219" s="31">
        <v>0</v>
      </c>
      <c r="L4219" s="31">
        <v>47504.49</v>
      </c>
      <c r="M4219" s="31">
        <v>0</v>
      </c>
      <c r="N4219" s="31">
        <v>0</v>
      </c>
      <c r="O4219" s="33">
        <f t="shared" si="196"/>
        <v>47504.49</v>
      </c>
      <c r="P4219" s="34" t="str">
        <f t="shared" si="197"/>
        <v>61-90</v>
      </c>
      <c r="Q4219" s="35" t="str">
        <f>+VLOOKUP(B4219,'[2]PORTAFOLIO JAN17'!$B$7:$T$4941,19,FALSE)</f>
        <v>GUATEMALA</v>
      </c>
      <c r="R4219" s="31">
        <v>0</v>
      </c>
      <c r="S4219" s="31">
        <v>0</v>
      </c>
      <c r="T4219" s="31" t="s">
        <v>45</v>
      </c>
      <c r="U4219" s="36" t="s">
        <v>46</v>
      </c>
      <c r="V4219" s="37">
        <v>47504.49</v>
      </c>
      <c r="W4219" s="38">
        <v>0</v>
      </c>
      <c r="X4219" s="38">
        <v>0</v>
      </c>
      <c r="Y4219" s="38">
        <v>47504.49</v>
      </c>
      <c r="Z4219" s="38">
        <v>0</v>
      </c>
      <c r="AA4219" s="38">
        <v>0</v>
      </c>
      <c r="AB4219" s="38">
        <v>0</v>
      </c>
      <c r="AC4219" s="38">
        <v>0</v>
      </c>
      <c r="AD4219" s="38" t="s">
        <v>47</v>
      </c>
    </row>
    <row r="4220" spans="1:31" s="27" customFormat="1" ht="15" customHeight="1" x14ac:dyDescent="0.25">
      <c r="A4220" s="39" t="s">
        <v>39</v>
      </c>
      <c r="B4220" s="39" t="s">
        <v>4274</v>
      </c>
      <c r="C4220" s="86">
        <v>42767</v>
      </c>
      <c r="D4220" s="29">
        <f>+VLOOKUP(B4220,'[2]HG-Mexico by Contract'!$B$8:$G$4512,6,FALSE)</f>
        <v>316081</v>
      </c>
      <c r="E4220" s="29"/>
      <c r="F4220" s="39" t="s">
        <v>41</v>
      </c>
      <c r="G4220" s="39" t="s">
        <v>42</v>
      </c>
      <c r="H4220" s="39" t="s">
        <v>63</v>
      </c>
      <c r="I4220" s="40">
        <v>131424.75</v>
      </c>
      <c r="J4220" s="32">
        <f t="shared" si="195"/>
        <v>6601.465193227481</v>
      </c>
      <c r="K4220" s="31">
        <v>0</v>
      </c>
      <c r="L4220" s="31">
        <v>0</v>
      </c>
      <c r="M4220" s="31">
        <v>0</v>
      </c>
      <c r="N4220" s="40">
        <v>131424.75</v>
      </c>
      <c r="O4220" s="33">
        <f t="shared" si="196"/>
        <v>131424.75</v>
      </c>
      <c r="P4220" s="34" t="str">
        <f t="shared" si="197"/>
        <v>120+</v>
      </c>
      <c r="Q4220" s="35" t="str">
        <f>+VLOOKUP(B4220,'[2]PORTAFOLIO JAN17'!$B$7:$T$4941,19,FALSE)</f>
        <v>MEXICO</v>
      </c>
      <c r="R4220" s="31">
        <v>0</v>
      </c>
      <c r="S4220" s="31">
        <v>0</v>
      </c>
      <c r="T4220" s="31">
        <v>-103529.3</v>
      </c>
      <c r="U4220" s="41" t="s">
        <v>64</v>
      </c>
      <c r="V4220" s="42">
        <v>-5200.2767389999999</v>
      </c>
      <c r="W4220" s="43">
        <v>0</v>
      </c>
      <c r="X4220" s="38">
        <v>0</v>
      </c>
      <c r="Y4220" s="38">
        <v>0</v>
      </c>
      <c r="Z4220" s="38">
        <v>0</v>
      </c>
      <c r="AA4220" s="38">
        <v>-5200.2767389999999</v>
      </c>
      <c r="AB4220" s="38">
        <v>0</v>
      </c>
      <c r="AC4220" s="38">
        <v>0</v>
      </c>
      <c r="AD4220" s="38">
        <v>-5200.2767389999999</v>
      </c>
      <c r="AE4220" s="27" t="s">
        <v>78</v>
      </c>
    </row>
    <row r="4221" spans="1:31" s="27" customFormat="1" ht="15" customHeight="1" x14ac:dyDescent="0.25">
      <c r="A4221" s="28" t="s">
        <v>39</v>
      </c>
      <c r="B4221" s="28" t="s">
        <v>4275</v>
      </c>
      <c r="C4221" s="85">
        <v>42767</v>
      </c>
      <c r="D4221" s="29">
        <f>+VLOOKUP(B4221,'[2]HG-Mexico by Contract'!$B$8:$G$4512,6,FALSE)</f>
        <v>316081</v>
      </c>
      <c r="E4221" s="29"/>
      <c r="F4221" s="28" t="s">
        <v>41</v>
      </c>
      <c r="G4221" s="28" t="s">
        <v>42</v>
      </c>
      <c r="H4221" s="28" t="s">
        <v>63</v>
      </c>
      <c r="I4221" s="31">
        <v>0.08</v>
      </c>
      <c r="J4221" s="32">
        <f t="shared" si="195"/>
        <v>4.0184000004428273E-3</v>
      </c>
      <c r="K4221" s="31">
        <v>0</v>
      </c>
      <c r="L4221" s="31">
        <v>0</v>
      </c>
      <c r="M4221" s="31">
        <v>0</v>
      </c>
      <c r="N4221" s="31">
        <v>0.08</v>
      </c>
      <c r="O4221" s="33">
        <f t="shared" si="196"/>
        <v>0.08</v>
      </c>
      <c r="P4221" s="34" t="str">
        <f t="shared" si="197"/>
        <v>120+</v>
      </c>
      <c r="Q4221" s="35" t="str">
        <f>+VLOOKUP(B4221,'[2]PORTAFOLIO JAN17'!$B$7:$T$4941,19,FALSE)</f>
        <v>MEXICO</v>
      </c>
      <c r="R4221" s="31">
        <v>0</v>
      </c>
      <c r="S4221" s="31">
        <v>0</v>
      </c>
      <c r="T4221" s="31">
        <v>0.08</v>
      </c>
      <c r="U4221" s="36" t="s">
        <v>64</v>
      </c>
      <c r="V4221" s="37">
        <v>4.0184000000000001E-3</v>
      </c>
      <c r="W4221" s="38">
        <v>0</v>
      </c>
      <c r="X4221" s="38">
        <v>0</v>
      </c>
      <c r="Y4221" s="38">
        <v>0</v>
      </c>
      <c r="Z4221" s="38">
        <v>0</v>
      </c>
      <c r="AA4221" s="38">
        <v>4.0184000000000001E-3</v>
      </c>
      <c r="AB4221" s="38">
        <v>0</v>
      </c>
      <c r="AC4221" s="38">
        <v>0</v>
      </c>
      <c r="AD4221" s="38">
        <v>4.0184000000000001E-3</v>
      </c>
    </row>
    <row r="4222" spans="1:31" s="27" customFormat="1" ht="15" customHeight="1" x14ac:dyDescent="0.25">
      <c r="A4222" s="39" t="s">
        <v>39</v>
      </c>
      <c r="B4222" s="39" t="s">
        <v>4276</v>
      </c>
      <c r="C4222" s="86">
        <v>42767</v>
      </c>
      <c r="D4222" s="29">
        <f>+VLOOKUP(B4222,'[2]HG-Mexico by Contract'!$B$8:$G$4512,6,FALSE)</f>
        <v>314395</v>
      </c>
      <c r="E4222" s="29"/>
      <c r="F4222" s="39" t="s">
        <v>41</v>
      </c>
      <c r="G4222" s="39" t="s">
        <v>42</v>
      </c>
      <c r="H4222" s="39" t="s">
        <v>44</v>
      </c>
      <c r="I4222" s="40">
        <v>13500.93</v>
      </c>
      <c r="J4222" s="32">
        <f t="shared" si="195"/>
        <v>13500.93</v>
      </c>
      <c r="K4222" s="31">
        <v>0</v>
      </c>
      <c r="L4222" s="31">
        <v>0</v>
      </c>
      <c r="M4222" s="31">
        <v>0</v>
      </c>
      <c r="N4222" s="31">
        <v>0</v>
      </c>
      <c r="O4222" s="33">
        <f t="shared" si="196"/>
        <v>0</v>
      </c>
      <c r="P4222" s="34" t="str">
        <f t="shared" si="197"/>
        <v>1-30</v>
      </c>
      <c r="Q4222" s="35" t="str">
        <f>+VLOOKUP(B4222,'[2]PORTAFOLIO JAN17'!$B$7:$T$4941,19,FALSE)</f>
        <v>REPUBLICA DOMINICANA</v>
      </c>
      <c r="R4222" s="31">
        <v>0</v>
      </c>
      <c r="S4222" s="31">
        <v>0</v>
      </c>
      <c r="T4222" s="31" t="s">
        <v>45</v>
      </c>
      <c r="U4222" s="41" t="s">
        <v>46</v>
      </c>
      <c r="V4222" s="42">
        <v>13500.93</v>
      </c>
      <c r="W4222" s="43">
        <v>13500.93</v>
      </c>
      <c r="X4222" s="38">
        <v>0</v>
      </c>
      <c r="Y4222" s="38">
        <v>0</v>
      </c>
      <c r="Z4222" s="38">
        <v>0</v>
      </c>
      <c r="AA4222" s="38">
        <v>0</v>
      </c>
      <c r="AB4222" s="38">
        <v>0</v>
      </c>
      <c r="AC4222" s="38">
        <v>0</v>
      </c>
      <c r="AD4222" s="38" t="s">
        <v>47</v>
      </c>
    </row>
    <row r="4223" spans="1:31" s="27" customFormat="1" ht="15" customHeight="1" x14ac:dyDescent="0.25">
      <c r="A4223" s="28" t="s">
        <v>39</v>
      </c>
      <c r="B4223" s="28" t="s">
        <v>4277</v>
      </c>
      <c r="C4223" s="85">
        <v>42767</v>
      </c>
      <c r="D4223" s="29">
        <f>+VLOOKUP(B4223,'[2]HG-Mexico by Contract'!$B$8:$G$4512,6,FALSE)</f>
        <v>320583</v>
      </c>
      <c r="E4223" s="29"/>
      <c r="F4223" s="28" t="s">
        <v>41</v>
      </c>
      <c r="G4223" s="28" t="s">
        <v>42</v>
      </c>
      <c r="H4223" s="28" t="s">
        <v>63</v>
      </c>
      <c r="I4223" s="31">
        <v>3102634.43</v>
      </c>
      <c r="J4223" s="32">
        <f t="shared" si="195"/>
        <v>155845.32743607415</v>
      </c>
      <c r="K4223" s="31">
        <v>0</v>
      </c>
      <c r="L4223" s="31">
        <v>0</v>
      </c>
      <c r="M4223" s="31">
        <v>0</v>
      </c>
      <c r="N4223" s="31">
        <v>0</v>
      </c>
      <c r="O4223" s="33">
        <f t="shared" si="196"/>
        <v>0</v>
      </c>
      <c r="P4223" s="34" t="str">
        <f t="shared" si="197"/>
        <v>1-30</v>
      </c>
      <c r="Q4223" s="35" t="str">
        <f>+VLOOKUP(B4223,'[2]PORTAFOLIO JAN17'!$B$7:$T$4941,19,FALSE)</f>
        <v>MEXICO</v>
      </c>
      <c r="R4223" s="31">
        <v>0</v>
      </c>
      <c r="S4223" s="31">
        <v>0</v>
      </c>
      <c r="T4223" s="31" t="s">
        <v>45</v>
      </c>
      <c r="U4223" s="36" t="s">
        <v>64</v>
      </c>
      <c r="V4223" s="37">
        <v>155845.32741890001</v>
      </c>
      <c r="W4223" s="38">
        <v>155845.32741890001</v>
      </c>
      <c r="X4223" s="38">
        <v>0</v>
      </c>
      <c r="Y4223" s="38">
        <v>0</v>
      </c>
      <c r="Z4223" s="38">
        <v>0</v>
      </c>
      <c r="AA4223" s="38">
        <v>0</v>
      </c>
      <c r="AB4223" s="38">
        <v>0</v>
      </c>
      <c r="AC4223" s="38">
        <v>0</v>
      </c>
      <c r="AD4223" s="38" t="s">
        <v>47</v>
      </c>
    </row>
    <row r="4224" spans="1:31" s="27" customFormat="1" ht="15" customHeight="1" x14ac:dyDescent="0.25">
      <c r="A4224" s="39" t="s">
        <v>39</v>
      </c>
      <c r="B4224" s="39" t="s">
        <v>4278</v>
      </c>
      <c r="C4224" s="86">
        <v>42767</v>
      </c>
      <c r="D4224" s="29">
        <f>+VLOOKUP(B4224,'[2]HG-Mexico by Contract'!$B$8:$G$4512,6,FALSE)</f>
        <v>311991</v>
      </c>
      <c r="E4224" s="29"/>
      <c r="F4224" s="39" t="s">
        <v>41</v>
      </c>
      <c r="G4224" s="39" t="s">
        <v>42</v>
      </c>
      <c r="H4224" s="39" t="s">
        <v>44</v>
      </c>
      <c r="I4224" s="40">
        <v>87484.14</v>
      </c>
      <c r="J4224" s="32">
        <f t="shared" si="195"/>
        <v>87484.14</v>
      </c>
      <c r="K4224" s="31">
        <v>0</v>
      </c>
      <c r="L4224" s="31">
        <v>0</v>
      </c>
      <c r="M4224" s="31">
        <v>0</v>
      </c>
      <c r="N4224" s="31">
        <v>0</v>
      </c>
      <c r="O4224" s="33">
        <f t="shared" si="196"/>
        <v>0</v>
      </c>
      <c r="P4224" s="34" t="str">
        <f t="shared" si="197"/>
        <v>1-30</v>
      </c>
      <c r="Q4224" s="35" t="str">
        <f>+VLOOKUP(B4224,'[2]PORTAFOLIO JAN17'!$B$7:$T$4941,19,FALSE)</f>
        <v>EL SALVADOR</v>
      </c>
      <c r="R4224" s="31">
        <v>0</v>
      </c>
      <c r="S4224" s="31">
        <v>0</v>
      </c>
      <c r="T4224" s="31" t="s">
        <v>45</v>
      </c>
      <c r="U4224" s="41" t="s">
        <v>46</v>
      </c>
      <c r="V4224" s="42">
        <v>87484.14</v>
      </c>
      <c r="W4224" s="43">
        <v>87484.14</v>
      </c>
      <c r="X4224" s="38">
        <v>0</v>
      </c>
      <c r="Y4224" s="38">
        <v>0</v>
      </c>
      <c r="Z4224" s="38">
        <v>0</v>
      </c>
      <c r="AA4224" s="38">
        <v>0</v>
      </c>
      <c r="AB4224" s="38">
        <v>0</v>
      </c>
      <c r="AC4224" s="38">
        <v>0</v>
      </c>
      <c r="AD4224" s="38" t="s">
        <v>47</v>
      </c>
    </row>
    <row r="4225" spans="1:31" s="27" customFormat="1" ht="15" customHeight="1" x14ac:dyDescent="0.25">
      <c r="A4225" s="28" t="s">
        <v>39</v>
      </c>
      <c r="B4225" s="28" t="s">
        <v>4279</v>
      </c>
      <c r="C4225" s="85">
        <v>42767</v>
      </c>
      <c r="D4225" s="29">
        <f>+VLOOKUP(B4225,'[2]HG-Mexico by Contract'!$B$8:$G$4512,6,FALSE)</f>
        <v>312352</v>
      </c>
      <c r="E4225" s="29"/>
      <c r="F4225" s="28" t="s">
        <v>41</v>
      </c>
      <c r="G4225" s="28" t="s">
        <v>42</v>
      </c>
      <c r="H4225" s="28" t="s">
        <v>44</v>
      </c>
      <c r="I4225" s="31">
        <v>23329.11</v>
      </c>
      <c r="J4225" s="32">
        <f t="shared" si="195"/>
        <v>23329.11</v>
      </c>
      <c r="K4225" s="31">
        <v>0</v>
      </c>
      <c r="L4225" s="31">
        <v>0</v>
      </c>
      <c r="M4225" s="31">
        <v>0</v>
      </c>
      <c r="N4225" s="31">
        <v>0</v>
      </c>
      <c r="O4225" s="33">
        <f t="shared" si="196"/>
        <v>0</v>
      </c>
      <c r="P4225" s="34" t="str">
        <f t="shared" si="197"/>
        <v>1-30</v>
      </c>
      <c r="Q4225" s="35" t="str">
        <f>+VLOOKUP(B4225,'[2]PORTAFOLIO JAN17'!$B$7:$T$4941,19,FALSE)</f>
        <v>EL SALVADOR</v>
      </c>
      <c r="R4225" s="31">
        <v>0</v>
      </c>
      <c r="S4225" s="31">
        <v>0</v>
      </c>
      <c r="T4225" s="31" t="s">
        <v>45</v>
      </c>
      <c r="U4225" s="36" t="s">
        <v>46</v>
      </c>
      <c r="V4225" s="37">
        <v>23329.11</v>
      </c>
      <c r="W4225" s="38">
        <v>23329.11</v>
      </c>
      <c r="X4225" s="38">
        <v>0</v>
      </c>
      <c r="Y4225" s="38">
        <v>0</v>
      </c>
      <c r="Z4225" s="38">
        <v>0</v>
      </c>
      <c r="AA4225" s="38">
        <v>0</v>
      </c>
      <c r="AB4225" s="38">
        <v>0</v>
      </c>
      <c r="AC4225" s="38">
        <v>0</v>
      </c>
      <c r="AD4225" s="38" t="s">
        <v>47</v>
      </c>
    </row>
    <row r="4226" spans="1:31" s="27" customFormat="1" ht="15" customHeight="1" x14ac:dyDescent="0.25">
      <c r="A4226" s="39" t="s">
        <v>39</v>
      </c>
      <c r="B4226" s="39" t="s">
        <v>4280</v>
      </c>
      <c r="C4226" s="86">
        <v>42767</v>
      </c>
      <c r="D4226" s="29">
        <f>+VLOOKUP(B4226,'[2]HG-Mexico by Contract'!$B$8:$G$4512,6,FALSE)</f>
        <v>316923</v>
      </c>
      <c r="E4226" s="29"/>
      <c r="F4226" s="39" t="s">
        <v>41</v>
      </c>
      <c r="G4226" s="39" t="s">
        <v>42</v>
      </c>
      <c r="H4226" s="39" t="s">
        <v>44</v>
      </c>
      <c r="I4226" s="40">
        <v>172498.68</v>
      </c>
      <c r="J4226" s="32">
        <f t="shared" si="195"/>
        <v>172498.68</v>
      </c>
      <c r="K4226" s="31">
        <v>0</v>
      </c>
      <c r="L4226" s="31">
        <v>0</v>
      </c>
      <c r="M4226" s="31">
        <v>0</v>
      </c>
      <c r="N4226" s="31">
        <v>0</v>
      </c>
      <c r="O4226" s="33">
        <f t="shared" si="196"/>
        <v>0</v>
      </c>
      <c r="P4226" s="34" t="str">
        <f t="shared" si="197"/>
        <v>1-30</v>
      </c>
      <c r="Q4226" s="35" t="str">
        <f>+VLOOKUP(B4226,'[2]PORTAFOLIO JAN17'!$B$7:$T$4941,19,FALSE)</f>
        <v>NICARAGUA</v>
      </c>
      <c r="R4226" s="31">
        <v>0</v>
      </c>
      <c r="S4226" s="31">
        <v>0</v>
      </c>
      <c r="T4226" s="31" t="s">
        <v>45</v>
      </c>
      <c r="U4226" s="41" t="s">
        <v>46</v>
      </c>
      <c r="V4226" s="42">
        <v>172498.68</v>
      </c>
      <c r="W4226" s="43">
        <v>172498.68</v>
      </c>
      <c r="X4226" s="38">
        <v>0</v>
      </c>
      <c r="Y4226" s="38">
        <v>0</v>
      </c>
      <c r="Z4226" s="38">
        <v>0</v>
      </c>
      <c r="AA4226" s="38">
        <v>0</v>
      </c>
      <c r="AB4226" s="38">
        <v>0</v>
      </c>
      <c r="AC4226" s="38">
        <v>0</v>
      </c>
      <c r="AD4226" s="38" t="s">
        <v>47</v>
      </c>
    </row>
    <row r="4227" spans="1:31" s="27" customFormat="1" ht="15" customHeight="1" x14ac:dyDescent="0.25">
      <c r="A4227" s="28" t="s">
        <v>39</v>
      </c>
      <c r="B4227" s="28" t="s">
        <v>4281</v>
      </c>
      <c r="C4227" s="85">
        <v>42767</v>
      </c>
      <c r="D4227" s="29">
        <f>+VLOOKUP(B4227,'[2]HG-Mexico by Contract'!$B$8:$G$4512,6,FALSE)</f>
        <v>316389</v>
      </c>
      <c r="E4227" s="29"/>
      <c r="F4227" s="28" t="s">
        <v>41</v>
      </c>
      <c r="G4227" s="28" t="s">
        <v>42</v>
      </c>
      <c r="H4227" s="28" t="s">
        <v>44</v>
      </c>
      <c r="I4227" s="31">
        <v>6893.01</v>
      </c>
      <c r="J4227" s="32">
        <f t="shared" si="195"/>
        <v>6893.01</v>
      </c>
      <c r="K4227" s="31">
        <v>0</v>
      </c>
      <c r="L4227" s="31">
        <v>0</v>
      </c>
      <c r="M4227" s="31">
        <v>0</v>
      </c>
      <c r="N4227" s="31">
        <v>0</v>
      </c>
      <c r="O4227" s="33">
        <f t="shared" si="196"/>
        <v>0</v>
      </c>
      <c r="P4227" s="34" t="str">
        <f t="shared" si="197"/>
        <v>1-30</v>
      </c>
      <c r="Q4227" s="35" t="str">
        <f>+VLOOKUP(B4227,'[2]PORTAFOLIO JAN17'!$B$7:$T$4941,19,FALSE)</f>
        <v>GUATEMALA</v>
      </c>
      <c r="R4227" s="31">
        <v>0</v>
      </c>
      <c r="S4227" s="31">
        <v>0</v>
      </c>
      <c r="T4227" s="31" t="s">
        <v>45</v>
      </c>
      <c r="U4227" s="36" t="s">
        <v>46</v>
      </c>
      <c r="V4227" s="37">
        <v>6893.01</v>
      </c>
      <c r="W4227" s="38">
        <v>6893.01</v>
      </c>
      <c r="X4227" s="38">
        <v>0</v>
      </c>
      <c r="Y4227" s="38">
        <v>0</v>
      </c>
      <c r="Z4227" s="38">
        <v>0</v>
      </c>
      <c r="AA4227" s="38">
        <v>0</v>
      </c>
      <c r="AB4227" s="38">
        <v>0</v>
      </c>
      <c r="AC4227" s="38">
        <v>0</v>
      </c>
      <c r="AD4227" s="38" t="s">
        <v>47</v>
      </c>
    </row>
    <row r="4228" spans="1:31" s="27" customFormat="1" ht="15" customHeight="1" x14ac:dyDescent="0.25">
      <c r="A4228" s="39" t="s">
        <v>39</v>
      </c>
      <c r="B4228" s="39" t="s">
        <v>4282</v>
      </c>
      <c r="C4228" s="86">
        <v>42767</v>
      </c>
      <c r="D4228" s="29">
        <f>+VLOOKUP(B4228,'[2]HG-Mexico by Contract'!$B$8:$G$4512,6,FALSE)</f>
        <v>309931</v>
      </c>
      <c r="E4228" s="29"/>
      <c r="F4228" s="39" t="s">
        <v>41</v>
      </c>
      <c r="G4228" s="39" t="s">
        <v>42</v>
      </c>
      <c r="H4228" s="39" t="s">
        <v>63</v>
      </c>
      <c r="I4228" s="40">
        <v>12736.63</v>
      </c>
      <c r="J4228" s="32">
        <f t="shared" si="195"/>
        <v>639.76092497050161</v>
      </c>
      <c r="K4228" s="31">
        <v>0</v>
      </c>
      <c r="L4228" s="31">
        <v>0</v>
      </c>
      <c r="M4228" s="31">
        <v>0</v>
      </c>
      <c r="N4228" s="31">
        <v>12736.63</v>
      </c>
      <c r="O4228" s="33">
        <f t="shared" si="196"/>
        <v>12736.63</v>
      </c>
      <c r="P4228" s="34" t="str">
        <f t="shared" si="197"/>
        <v>120+</v>
      </c>
      <c r="Q4228" s="35" t="str">
        <f>+VLOOKUP(B4228,'[2]PORTAFOLIO JAN17'!$B$7:$T$4941,19,FALSE)</f>
        <v>MEXICO</v>
      </c>
      <c r="R4228" s="31">
        <v>0</v>
      </c>
      <c r="S4228" s="31">
        <v>0</v>
      </c>
      <c r="T4228" s="31">
        <v>12736.63</v>
      </c>
      <c r="U4228" s="41" t="s">
        <v>64</v>
      </c>
      <c r="V4228" s="42">
        <v>639.76092489999996</v>
      </c>
      <c r="W4228" s="43">
        <v>0</v>
      </c>
      <c r="X4228" s="38">
        <v>0</v>
      </c>
      <c r="Y4228" s="38">
        <v>0</v>
      </c>
      <c r="Z4228" s="38">
        <v>0</v>
      </c>
      <c r="AA4228" s="38">
        <v>639.76092489999996</v>
      </c>
      <c r="AB4228" s="38">
        <v>0</v>
      </c>
      <c r="AC4228" s="38">
        <v>0</v>
      </c>
      <c r="AD4228" s="38">
        <v>639.76092489999996</v>
      </c>
    </row>
    <row r="4229" spans="1:31" s="27" customFormat="1" ht="15" customHeight="1" x14ac:dyDescent="0.25">
      <c r="A4229" s="28" t="s">
        <v>39</v>
      </c>
      <c r="B4229" s="28" t="s">
        <v>4283</v>
      </c>
      <c r="C4229" s="85">
        <v>42767</v>
      </c>
      <c r="D4229" s="29">
        <f>+VLOOKUP(B4229,'[2]HG-Mexico by Contract'!$B$8:$G$4512,6,FALSE)</f>
        <v>309836</v>
      </c>
      <c r="E4229" s="29"/>
      <c r="F4229" s="28" t="s">
        <v>41</v>
      </c>
      <c r="G4229" s="28" t="s">
        <v>42</v>
      </c>
      <c r="H4229" s="28" t="s">
        <v>44</v>
      </c>
      <c r="I4229" s="31">
        <v>73770.320000000007</v>
      </c>
      <c r="J4229" s="32">
        <f t="shared" si="195"/>
        <v>73770.320000000007</v>
      </c>
      <c r="K4229" s="31">
        <v>0</v>
      </c>
      <c r="L4229" s="31">
        <v>0</v>
      </c>
      <c r="M4229" s="31">
        <v>0</v>
      </c>
      <c r="N4229" s="31">
        <v>0</v>
      </c>
      <c r="O4229" s="33">
        <f t="shared" si="196"/>
        <v>0</v>
      </c>
      <c r="P4229" s="34" t="str">
        <f t="shared" si="197"/>
        <v>1-30</v>
      </c>
      <c r="Q4229" s="35" t="str">
        <f>+VLOOKUP(B4229,'[2]PORTAFOLIO JAN17'!$B$7:$T$4941,19,FALSE)</f>
        <v>REPUBLICA DOMINICANA</v>
      </c>
      <c r="R4229" s="31">
        <v>0</v>
      </c>
      <c r="S4229" s="31">
        <v>0</v>
      </c>
      <c r="T4229" s="31" t="s">
        <v>45</v>
      </c>
      <c r="U4229" s="36" t="s">
        <v>46</v>
      </c>
      <c r="V4229" s="37">
        <v>73770.320000000007</v>
      </c>
      <c r="W4229" s="38">
        <v>73770.320000000007</v>
      </c>
      <c r="X4229" s="38">
        <v>0</v>
      </c>
      <c r="Y4229" s="38">
        <v>0</v>
      </c>
      <c r="Z4229" s="38">
        <v>0</v>
      </c>
      <c r="AA4229" s="38">
        <v>0</v>
      </c>
      <c r="AB4229" s="38">
        <v>0</v>
      </c>
      <c r="AC4229" s="38">
        <v>0</v>
      </c>
      <c r="AD4229" s="38" t="s">
        <v>47</v>
      </c>
    </row>
    <row r="4230" spans="1:31" s="27" customFormat="1" ht="15" customHeight="1" x14ac:dyDescent="0.25">
      <c r="A4230" s="39" t="s">
        <v>39</v>
      </c>
      <c r="B4230" s="39" t="s">
        <v>4284</v>
      </c>
      <c r="C4230" s="86">
        <v>42767</v>
      </c>
      <c r="D4230" s="29">
        <f>+VLOOKUP(B4230,'[2]HG-Mexico by Contract'!$B$8:$G$4512,6,FALSE)</f>
        <v>309141</v>
      </c>
      <c r="E4230" s="29"/>
      <c r="F4230" s="39" t="s">
        <v>41</v>
      </c>
      <c r="G4230" s="39" t="s">
        <v>42</v>
      </c>
      <c r="H4230" s="39" t="s">
        <v>44</v>
      </c>
      <c r="I4230" s="40">
        <v>1672.27</v>
      </c>
      <c r="J4230" s="32">
        <f t="shared" si="195"/>
        <v>1672.27</v>
      </c>
      <c r="K4230" s="31">
        <v>0</v>
      </c>
      <c r="L4230" s="31">
        <v>0</v>
      </c>
      <c r="M4230" s="31">
        <v>0</v>
      </c>
      <c r="N4230" s="31">
        <v>1672.27</v>
      </c>
      <c r="O4230" s="33">
        <f t="shared" si="196"/>
        <v>1672.27</v>
      </c>
      <c r="P4230" s="34" t="str">
        <f t="shared" si="197"/>
        <v>120+</v>
      </c>
      <c r="Q4230" s="35" t="str">
        <f>+VLOOKUP(B4230,'[2]PORTAFOLIO JAN17'!$B$7:$T$4941,19,FALSE)</f>
        <v>GUATEMALA</v>
      </c>
      <c r="R4230" s="31">
        <v>0</v>
      </c>
      <c r="S4230" s="31">
        <v>0</v>
      </c>
      <c r="T4230" s="31">
        <v>1672.27</v>
      </c>
      <c r="U4230" s="41" t="s">
        <v>46</v>
      </c>
      <c r="V4230" s="42">
        <v>1672.27</v>
      </c>
      <c r="W4230" s="43">
        <v>0</v>
      </c>
      <c r="X4230" s="38">
        <v>0</v>
      </c>
      <c r="Y4230" s="38">
        <v>0</v>
      </c>
      <c r="Z4230" s="38">
        <v>0</v>
      </c>
      <c r="AA4230" s="38">
        <v>1672.27</v>
      </c>
      <c r="AB4230" s="38">
        <v>0</v>
      </c>
      <c r="AC4230" s="38">
        <v>0</v>
      </c>
      <c r="AD4230" s="38">
        <v>1672.27</v>
      </c>
    </row>
    <row r="4231" spans="1:31" s="27" customFormat="1" ht="15" customHeight="1" x14ac:dyDescent="0.25">
      <c r="A4231" s="28" t="s">
        <v>39</v>
      </c>
      <c r="B4231" s="28" t="s">
        <v>4285</v>
      </c>
      <c r="C4231" s="85">
        <v>42767</v>
      </c>
      <c r="D4231" s="29">
        <f>+VLOOKUP(B4231,'[2]HG-Mexico by Contract'!$B$8:$G$4512,6,FALSE)</f>
        <v>315951</v>
      </c>
      <c r="E4231" s="29"/>
      <c r="F4231" s="28" t="s">
        <v>41</v>
      </c>
      <c r="G4231" s="28" t="s">
        <v>42</v>
      </c>
      <c r="H4231" s="28" t="s">
        <v>44</v>
      </c>
      <c r="I4231" s="31">
        <v>72107.929999999993</v>
      </c>
      <c r="J4231" s="32">
        <f t="shared" si="195"/>
        <v>72107.929999999993</v>
      </c>
      <c r="K4231" s="31">
        <v>0</v>
      </c>
      <c r="L4231" s="31">
        <v>0</v>
      </c>
      <c r="M4231" s="31">
        <v>0</v>
      </c>
      <c r="N4231" s="31">
        <v>0</v>
      </c>
      <c r="O4231" s="33">
        <f t="shared" si="196"/>
        <v>0</v>
      </c>
      <c r="P4231" s="34" t="str">
        <f t="shared" si="197"/>
        <v>1-30</v>
      </c>
      <c r="Q4231" s="35" t="str">
        <f>+VLOOKUP(B4231,'[2]PORTAFOLIO JAN17'!$B$7:$T$4941,19,FALSE)</f>
        <v>REPUBLICA DOMINICANA</v>
      </c>
      <c r="R4231" s="31">
        <v>0</v>
      </c>
      <c r="S4231" s="31">
        <v>0</v>
      </c>
      <c r="T4231" s="31" t="s">
        <v>45</v>
      </c>
      <c r="U4231" s="36" t="s">
        <v>46</v>
      </c>
      <c r="V4231" s="37">
        <v>72107.929999999993</v>
      </c>
      <c r="W4231" s="38">
        <v>72107.929999999993</v>
      </c>
      <c r="X4231" s="38">
        <v>0</v>
      </c>
      <c r="Y4231" s="38">
        <v>0</v>
      </c>
      <c r="Z4231" s="38">
        <v>0</v>
      </c>
      <c r="AA4231" s="38">
        <v>0</v>
      </c>
      <c r="AB4231" s="38">
        <v>0</v>
      </c>
      <c r="AC4231" s="38">
        <v>0</v>
      </c>
      <c r="AD4231" s="38" t="s">
        <v>47</v>
      </c>
    </row>
    <row r="4232" spans="1:31" s="27" customFormat="1" ht="15" customHeight="1" x14ac:dyDescent="0.25">
      <c r="A4232" s="39" t="s">
        <v>39</v>
      </c>
      <c r="B4232" s="39" t="s">
        <v>4286</v>
      </c>
      <c r="C4232" s="86">
        <v>42767</v>
      </c>
      <c r="D4232" s="29">
        <f>+VLOOKUP(B4232,'[2]HG-Mexico by Contract'!$B$8:$G$4512,6,FALSE)</f>
        <v>308961</v>
      </c>
      <c r="E4232" s="29"/>
      <c r="F4232" s="39" t="s">
        <v>41</v>
      </c>
      <c r="G4232" s="39" t="s">
        <v>42</v>
      </c>
      <c r="H4232" s="39" t="s">
        <v>63</v>
      </c>
      <c r="I4232" s="31">
        <v>0</v>
      </c>
      <c r="J4232" s="32">
        <f t="shared" ref="J4232:J4295" si="198">+IF(H4232="MXN",I4232/$J$2,I4232)</f>
        <v>0</v>
      </c>
      <c r="K4232" s="31">
        <v>0</v>
      </c>
      <c r="L4232" s="31">
        <v>0</v>
      </c>
      <c r="M4232" s="31">
        <v>0</v>
      </c>
      <c r="N4232" s="31">
        <v>0</v>
      </c>
      <c r="O4232" s="33">
        <f t="shared" ref="O4232:O4295" si="199">+N4232+M4232+L4232+K4232</f>
        <v>0</v>
      </c>
      <c r="P4232" s="34" t="str">
        <f t="shared" ref="P4232:P4295" si="200">+IF(N4232&gt;0,"120+",IF(M4232&gt;0,"91-120",IF(L4232&gt;0,"61-90",IF(K4232&gt;0,"31-60","1-30"))))</f>
        <v>1-30</v>
      </c>
      <c r="Q4232" s="35" t="str">
        <f>+VLOOKUP(B4232,'[2]PORTAFOLIO JAN17'!$B$7:$T$4941,19,FALSE)</f>
        <v>MEXICO</v>
      </c>
      <c r="R4232" s="31">
        <v>0</v>
      </c>
      <c r="S4232" s="31">
        <v>0</v>
      </c>
      <c r="T4232" s="31" t="s">
        <v>45</v>
      </c>
      <c r="U4232" s="41" t="s">
        <v>64</v>
      </c>
      <c r="V4232" s="42">
        <v>-3960.7013013000001</v>
      </c>
      <c r="W4232" s="43">
        <v>-3960.7013013000001</v>
      </c>
      <c r="X4232" s="38">
        <v>0</v>
      </c>
      <c r="Y4232" s="38">
        <v>0</v>
      </c>
      <c r="Z4232" s="38">
        <v>0</v>
      </c>
      <c r="AA4232" s="38">
        <v>0</v>
      </c>
      <c r="AB4232" s="38">
        <v>0</v>
      </c>
      <c r="AC4232" s="38">
        <v>0</v>
      </c>
      <c r="AD4232" s="38" t="s">
        <v>47</v>
      </c>
      <c r="AE4232" s="27" t="s">
        <v>875</v>
      </c>
    </row>
    <row r="4233" spans="1:31" s="27" customFormat="1" ht="15" customHeight="1" x14ac:dyDescent="0.25">
      <c r="A4233" s="28" t="s">
        <v>39</v>
      </c>
      <c r="B4233" s="28" t="s">
        <v>4287</v>
      </c>
      <c r="C4233" s="85">
        <v>42767</v>
      </c>
      <c r="D4233" s="29">
        <f>+VLOOKUP(B4233,'[2]HG-Mexico by Contract'!$B$8:$G$4512,6,FALSE)</f>
        <v>311000</v>
      </c>
      <c r="E4233" s="29"/>
      <c r="F4233" s="28" t="s">
        <v>41</v>
      </c>
      <c r="G4233" s="28" t="s">
        <v>42</v>
      </c>
      <c r="H4233" s="28" t="s">
        <v>63</v>
      </c>
      <c r="I4233" s="31">
        <v>603654.77</v>
      </c>
      <c r="J4233" s="32">
        <f t="shared" si="198"/>
        <v>30321.579100441439</v>
      </c>
      <c r="K4233" s="31">
        <v>0</v>
      </c>
      <c r="L4233" s="31">
        <v>0</v>
      </c>
      <c r="M4233" s="31">
        <v>0</v>
      </c>
      <c r="N4233" s="31">
        <v>603654.77</v>
      </c>
      <c r="O4233" s="33">
        <f t="shared" si="199"/>
        <v>603654.77</v>
      </c>
      <c r="P4233" s="34" t="str">
        <f t="shared" si="200"/>
        <v>120+</v>
      </c>
      <c r="Q4233" s="35" t="str">
        <f>+VLOOKUP(B4233,'[2]PORTAFOLIO JAN17'!$B$7:$T$4941,19,FALSE)</f>
        <v>MEXICO</v>
      </c>
      <c r="R4233" s="31">
        <v>0</v>
      </c>
      <c r="S4233" s="31">
        <v>0</v>
      </c>
      <c r="T4233" s="31">
        <v>603654.77</v>
      </c>
      <c r="U4233" s="36" t="s">
        <v>64</v>
      </c>
      <c r="V4233" s="37">
        <v>30321.579097099999</v>
      </c>
      <c r="W4233" s="38">
        <v>0</v>
      </c>
      <c r="X4233" s="38">
        <v>0</v>
      </c>
      <c r="Y4233" s="38">
        <v>0</v>
      </c>
      <c r="Z4233" s="38">
        <v>0</v>
      </c>
      <c r="AA4233" s="38">
        <v>30321.579097099999</v>
      </c>
      <c r="AB4233" s="38">
        <v>0</v>
      </c>
      <c r="AC4233" s="38">
        <v>0</v>
      </c>
      <c r="AD4233" s="38">
        <v>30321.579097099999</v>
      </c>
    </row>
    <row r="4234" spans="1:31" s="27" customFormat="1" ht="15" customHeight="1" x14ac:dyDescent="0.25">
      <c r="A4234" s="39" t="s">
        <v>39</v>
      </c>
      <c r="B4234" s="39" t="s">
        <v>4288</v>
      </c>
      <c r="C4234" s="86">
        <v>42767</v>
      </c>
      <c r="D4234" s="29">
        <f>+VLOOKUP(B4234,'[2]HG-Mexico by Contract'!$B$8:$G$4512,6,FALSE)</f>
        <v>313153</v>
      </c>
      <c r="E4234" s="29"/>
      <c r="F4234" s="39" t="s">
        <v>41</v>
      </c>
      <c r="G4234" s="39" t="s">
        <v>42</v>
      </c>
      <c r="H4234" s="39" t="s">
        <v>63</v>
      </c>
      <c r="I4234" s="40">
        <v>66190.62</v>
      </c>
      <c r="J4234" s="32">
        <f t="shared" si="198"/>
        <v>3324.7548429663875</v>
      </c>
      <c r="K4234" s="31">
        <v>0</v>
      </c>
      <c r="L4234" s="31">
        <v>0</v>
      </c>
      <c r="M4234" s="31">
        <v>0</v>
      </c>
      <c r="N4234" s="40">
        <v>66190.62</v>
      </c>
      <c r="O4234" s="33">
        <f t="shared" si="199"/>
        <v>66190.62</v>
      </c>
      <c r="P4234" s="34" t="str">
        <f t="shared" si="200"/>
        <v>120+</v>
      </c>
      <c r="Q4234" s="35" t="str">
        <f>+VLOOKUP(B4234,'[2]PORTAFOLIO JAN17'!$B$7:$T$4941,19,FALSE)</f>
        <v>MEXICO</v>
      </c>
      <c r="R4234" s="31">
        <v>0</v>
      </c>
      <c r="S4234" s="31">
        <v>0</v>
      </c>
      <c r="T4234" s="31" t="s">
        <v>45</v>
      </c>
      <c r="U4234" s="41" t="s">
        <v>64</v>
      </c>
      <c r="V4234" s="42">
        <v>-201.33238829999999</v>
      </c>
      <c r="W4234" s="43">
        <v>0</v>
      </c>
      <c r="X4234" s="38">
        <v>0</v>
      </c>
      <c r="Y4234" s="38">
        <v>0</v>
      </c>
      <c r="Z4234" s="38">
        <v>0</v>
      </c>
      <c r="AA4234" s="38">
        <v>-201.33238829999999</v>
      </c>
      <c r="AB4234" s="38">
        <v>0</v>
      </c>
      <c r="AC4234" s="38">
        <v>0</v>
      </c>
      <c r="AD4234" s="38" t="s">
        <v>47</v>
      </c>
      <c r="AE4234" s="27" t="s">
        <v>78</v>
      </c>
    </row>
    <row r="4235" spans="1:31" s="27" customFormat="1" ht="15" customHeight="1" x14ac:dyDescent="0.25">
      <c r="A4235" s="28" t="s">
        <v>39</v>
      </c>
      <c r="B4235" s="28" t="s">
        <v>4289</v>
      </c>
      <c r="C4235" s="85">
        <v>42767</v>
      </c>
      <c r="D4235" s="29">
        <f>+VLOOKUP(B4235,'[2]HG-Mexico by Contract'!$B$8:$G$4512,6,FALSE)</f>
        <v>318089</v>
      </c>
      <c r="E4235" s="29"/>
      <c r="F4235" s="28" t="s">
        <v>41</v>
      </c>
      <c r="G4235" s="28" t="s">
        <v>42</v>
      </c>
      <c r="H4235" s="28" t="s">
        <v>44</v>
      </c>
      <c r="I4235" s="31">
        <v>32189.99</v>
      </c>
      <c r="J4235" s="32">
        <f t="shared" si="198"/>
        <v>32189.99</v>
      </c>
      <c r="K4235" s="31">
        <v>0</v>
      </c>
      <c r="L4235" s="31">
        <v>0</v>
      </c>
      <c r="M4235" s="31">
        <v>0</v>
      </c>
      <c r="N4235" s="31">
        <v>0</v>
      </c>
      <c r="O4235" s="33">
        <f t="shared" si="199"/>
        <v>0</v>
      </c>
      <c r="P4235" s="34" t="str">
        <f t="shared" si="200"/>
        <v>1-30</v>
      </c>
      <c r="Q4235" s="35" t="str">
        <f>+VLOOKUP(B4235,'[2]PORTAFOLIO JAN17'!$B$7:$T$4941,19,FALSE)</f>
        <v>REPUBLICA DOMINICANA</v>
      </c>
      <c r="R4235" s="31">
        <v>0</v>
      </c>
      <c r="S4235" s="31">
        <v>0</v>
      </c>
      <c r="T4235" s="31" t="s">
        <v>45</v>
      </c>
      <c r="U4235" s="36" t="s">
        <v>46</v>
      </c>
      <c r="V4235" s="37">
        <v>32189.99</v>
      </c>
      <c r="W4235" s="38">
        <v>32189.99</v>
      </c>
      <c r="X4235" s="38">
        <v>0</v>
      </c>
      <c r="Y4235" s="38">
        <v>0</v>
      </c>
      <c r="Z4235" s="38">
        <v>0</v>
      </c>
      <c r="AA4235" s="38">
        <v>0</v>
      </c>
      <c r="AB4235" s="38">
        <v>0</v>
      </c>
      <c r="AC4235" s="38">
        <v>0</v>
      </c>
      <c r="AD4235" s="38" t="s">
        <v>47</v>
      </c>
    </row>
    <row r="4236" spans="1:31" s="27" customFormat="1" ht="15" customHeight="1" x14ac:dyDescent="0.25">
      <c r="A4236" s="39" t="s">
        <v>39</v>
      </c>
      <c r="B4236" s="39" t="s">
        <v>4290</v>
      </c>
      <c r="C4236" s="86">
        <v>42767</v>
      </c>
      <c r="D4236" s="29">
        <f>+VLOOKUP(B4236,'[2]HG-Mexico by Contract'!$B$8:$G$4512,6,FALSE)</f>
        <v>309141</v>
      </c>
      <c r="E4236" s="29"/>
      <c r="F4236" s="39" t="s">
        <v>41</v>
      </c>
      <c r="G4236" s="39" t="s">
        <v>42</v>
      </c>
      <c r="H4236" s="39" t="s">
        <v>44</v>
      </c>
      <c r="I4236" s="40">
        <v>7209.5</v>
      </c>
      <c r="J4236" s="32">
        <f t="shared" si="198"/>
        <v>7209.5</v>
      </c>
      <c r="K4236" s="31">
        <v>0</v>
      </c>
      <c r="L4236" s="31">
        <v>0</v>
      </c>
      <c r="M4236" s="31">
        <v>0</v>
      </c>
      <c r="N4236" s="31">
        <v>7209.5</v>
      </c>
      <c r="O4236" s="33">
        <f t="shared" si="199"/>
        <v>7209.5</v>
      </c>
      <c r="P4236" s="34" t="str">
        <f t="shared" si="200"/>
        <v>120+</v>
      </c>
      <c r="Q4236" s="35" t="str">
        <f>+VLOOKUP(B4236,'[2]PORTAFOLIO JAN17'!$B$7:$T$4941,19,FALSE)</f>
        <v>GUATEMALA</v>
      </c>
      <c r="R4236" s="31">
        <v>0</v>
      </c>
      <c r="S4236" s="31">
        <v>0</v>
      </c>
      <c r="T4236" s="31">
        <v>7209.5</v>
      </c>
      <c r="U4236" s="41" t="s">
        <v>46</v>
      </c>
      <c r="V4236" s="42">
        <v>7209.5</v>
      </c>
      <c r="W4236" s="43">
        <v>0</v>
      </c>
      <c r="X4236" s="38">
        <v>0</v>
      </c>
      <c r="Y4236" s="38">
        <v>0</v>
      </c>
      <c r="Z4236" s="38">
        <v>0</v>
      </c>
      <c r="AA4236" s="38">
        <v>7209.5</v>
      </c>
      <c r="AB4236" s="38">
        <v>0</v>
      </c>
      <c r="AC4236" s="38">
        <v>0</v>
      </c>
      <c r="AD4236" s="38">
        <v>7209.5</v>
      </c>
    </row>
    <row r="4237" spans="1:31" s="27" customFormat="1" ht="15" customHeight="1" x14ac:dyDescent="0.25">
      <c r="A4237" s="28" t="s">
        <v>39</v>
      </c>
      <c r="B4237" s="28" t="s">
        <v>4291</v>
      </c>
      <c r="C4237" s="85">
        <v>42767</v>
      </c>
      <c r="D4237" s="29">
        <f>+VLOOKUP(B4237,'[2]HG-Mexico by Contract'!$B$8:$G$4512,6,FALSE)</f>
        <v>309141</v>
      </c>
      <c r="E4237" s="29"/>
      <c r="F4237" s="28" t="s">
        <v>41</v>
      </c>
      <c r="G4237" s="28" t="s">
        <v>42</v>
      </c>
      <c r="H4237" s="28" t="s">
        <v>44</v>
      </c>
      <c r="I4237" s="31">
        <v>7209.5</v>
      </c>
      <c r="J4237" s="32">
        <f t="shared" si="198"/>
        <v>7209.5</v>
      </c>
      <c r="K4237" s="31">
        <v>0</v>
      </c>
      <c r="L4237" s="31">
        <v>0</v>
      </c>
      <c r="M4237" s="31">
        <v>0</v>
      </c>
      <c r="N4237" s="31">
        <v>7209.5</v>
      </c>
      <c r="O4237" s="33">
        <f t="shared" si="199"/>
        <v>7209.5</v>
      </c>
      <c r="P4237" s="34" t="str">
        <f t="shared" si="200"/>
        <v>120+</v>
      </c>
      <c r="Q4237" s="35" t="str">
        <f>+VLOOKUP(B4237,'[2]PORTAFOLIO JAN17'!$B$7:$T$4941,19,FALSE)</f>
        <v>GUATEMALA</v>
      </c>
      <c r="R4237" s="31">
        <v>0</v>
      </c>
      <c r="S4237" s="31">
        <v>0</v>
      </c>
      <c r="T4237" s="31">
        <v>7209.5</v>
      </c>
      <c r="U4237" s="36" t="s">
        <v>46</v>
      </c>
      <c r="V4237" s="37">
        <v>7209.5</v>
      </c>
      <c r="W4237" s="38">
        <v>0</v>
      </c>
      <c r="X4237" s="38">
        <v>0</v>
      </c>
      <c r="Y4237" s="38">
        <v>0</v>
      </c>
      <c r="Z4237" s="38">
        <v>0</v>
      </c>
      <c r="AA4237" s="38">
        <v>7209.5</v>
      </c>
      <c r="AB4237" s="38">
        <v>0</v>
      </c>
      <c r="AC4237" s="38">
        <v>0</v>
      </c>
      <c r="AD4237" s="38">
        <v>7209.5</v>
      </c>
    </row>
    <row r="4238" spans="1:31" s="27" customFormat="1" ht="15" customHeight="1" x14ac:dyDescent="0.25">
      <c r="A4238" s="39" t="s">
        <v>39</v>
      </c>
      <c r="B4238" s="39" t="s">
        <v>4292</v>
      </c>
      <c r="C4238" s="86">
        <v>42767</v>
      </c>
      <c r="D4238" s="29">
        <f>+VLOOKUP(B4238,'[2]HG-Mexico by Contract'!$B$8:$G$4512,6,FALSE)</f>
        <v>316486</v>
      </c>
      <c r="E4238" s="29"/>
      <c r="F4238" s="39" t="s">
        <v>41</v>
      </c>
      <c r="G4238" s="39" t="s">
        <v>42</v>
      </c>
      <c r="H4238" s="39" t="s">
        <v>44</v>
      </c>
      <c r="I4238" s="40">
        <v>99284.32</v>
      </c>
      <c r="J4238" s="32">
        <f t="shared" si="198"/>
        <v>99284.32</v>
      </c>
      <c r="K4238" s="31">
        <v>0</v>
      </c>
      <c r="L4238" s="31">
        <v>0</v>
      </c>
      <c r="M4238" s="31">
        <v>0</v>
      </c>
      <c r="N4238" s="31">
        <v>0</v>
      </c>
      <c r="O4238" s="33">
        <f t="shared" si="199"/>
        <v>0</v>
      </c>
      <c r="P4238" s="34" t="str">
        <f t="shared" si="200"/>
        <v>1-30</v>
      </c>
      <c r="Q4238" s="35" t="str">
        <f>+VLOOKUP(B4238,'[2]PORTAFOLIO JAN17'!$B$7:$T$4941,19,FALSE)</f>
        <v>REPUBLICA DOMINICANA</v>
      </c>
      <c r="R4238" s="31">
        <v>0</v>
      </c>
      <c r="S4238" s="31">
        <v>0</v>
      </c>
      <c r="T4238" s="31" t="s">
        <v>45</v>
      </c>
      <c r="U4238" s="41" t="s">
        <v>46</v>
      </c>
      <c r="V4238" s="42">
        <v>99284.32</v>
      </c>
      <c r="W4238" s="43">
        <v>99284.32</v>
      </c>
      <c r="X4238" s="38">
        <v>0</v>
      </c>
      <c r="Y4238" s="38">
        <v>0</v>
      </c>
      <c r="Z4238" s="38">
        <v>0</v>
      </c>
      <c r="AA4238" s="38">
        <v>0</v>
      </c>
      <c r="AB4238" s="38">
        <v>0</v>
      </c>
      <c r="AC4238" s="38">
        <v>0</v>
      </c>
      <c r="AD4238" s="38" t="s">
        <v>47</v>
      </c>
    </row>
    <row r="4239" spans="1:31" s="27" customFormat="1" ht="15" customHeight="1" x14ac:dyDescent="0.25">
      <c r="A4239" s="28" t="s">
        <v>39</v>
      </c>
      <c r="B4239" s="28" t="s">
        <v>4293</v>
      </c>
      <c r="C4239" s="85">
        <v>42767</v>
      </c>
      <c r="D4239" s="29">
        <f>+VLOOKUP(B4239,'[2]HG-Mexico by Contract'!$B$8:$G$4512,6,FALSE)</f>
        <v>313199</v>
      </c>
      <c r="E4239" s="29"/>
      <c r="F4239" s="28" t="s">
        <v>41</v>
      </c>
      <c r="G4239" s="28" t="s">
        <v>42</v>
      </c>
      <c r="H4239" s="28" t="s">
        <v>44</v>
      </c>
      <c r="I4239" s="31">
        <v>81205.56</v>
      </c>
      <c r="J4239" s="32">
        <f t="shared" si="198"/>
        <v>81205.56</v>
      </c>
      <c r="K4239" s="31">
        <v>0</v>
      </c>
      <c r="L4239" s="31">
        <v>81205.56</v>
      </c>
      <c r="M4239" s="31">
        <v>0</v>
      </c>
      <c r="N4239" s="31">
        <v>0</v>
      </c>
      <c r="O4239" s="33">
        <f t="shared" si="199"/>
        <v>81205.56</v>
      </c>
      <c r="P4239" s="34" t="str">
        <f t="shared" si="200"/>
        <v>61-90</v>
      </c>
      <c r="Q4239" s="35" t="str">
        <f>+VLOOKUP(B4239,'[2]PORTAFOLIO JAN17'!$B$7:$T$4941,19,FALSE)</f>
        <v>COSTA RICA</v>
      </c>
      <c r="R4239" s="31">
        <v>0</v>
      </c>
      <c r="S4239" s="31">
        <v>0</v>
      </c>
      <c r="T4239" s="31">
        <v>81205.56</v>
      </c>
      <c r="U4239" s="36" t="s">
        <v>46</v>
      </c>
      <c r="V4239" s="37">
        <v>81205.56</v>
      </c>
      <c r="W4239" s="38">
        <v>0</v>
      </c>
      <c r="X4239" s="38">
        <v>0</v>
      </c>
      <c r="Y4239" s="38">
        <v>81205.56</v>
      </c>
      <c r="Z4239" s="38">
        <v>0</v>
      </c>
      <c r="AA4239" s="38">
        <v>0</v>
      </c>
      <c r="AB4239" s="38">
        <v>0</v>
      </c>
      <c r="AC4239" s="38">
        <v>0</v>
      </c>
      <c r="AD4239" s="38">
        <v>81205.56</v>
      </c>
    </row>
    <row r="4240" spans="1:31" s="27" customFormat="1" ht="15" customHeight="1" x14ac:dyDescent="0.25">
      <c r="A4240" s="39" t="s">
        <v>39</v>
      </c>
      <c r="B4240" s="39" t="s">
        <v>4294</v>
      </c>
      <c r="C4240" s="86">
        <v>42767</v>
      </c>
      <c r="D4240" s="29">
        <f>+VLOOKUP(B4240,'[2]HG-Mexico by Contract'!$B$8:$G$4512,6,FALSE)</f>
        <v>313199</v>
      </c>
      <c r="E4240" s="29"/>
      <c r="F4240" s="39" t="s">
        <v>41</v>
      </c>
      <c r="G4240" s="39" t="s">
        <v>42</v>
      </c>
      <c r="H4240" s="39" t="s">
        <v>44</v>
      </c>
      <c r="I4240" s="40">
        <v>28847.45</v>
      </c>
      <c r="J4240" s="32">
        <f t="shared" si="198"/>
        <v>28847.45</v>
      </c>
      <c r="K4240" s="31">
        <v>0</v>
      </c>
      <c r="L4240" s="31">
        <v>28847.45</v>
      </c>
      <c r="M4240" s="31">
        <v>0</v>
      </c>
      <c r="N4240" s="31">
        <v>0</v>
      </c>
      <c r="O4240" s="33">
        <f t="shared" si="199"/>
        <v>28847.45</v>
      </c>
      <c r="P4240" s="34" t="str">
        <f t="shared" si="200"/>
        <v>61-90</v>
      </c>
      <c r="Q4240" s="35" t="str">
        <f>+VLOOKUP(B4240,'[2]PORTAFOLIO JAN17'!$B$7:$T$4941,19,FALSE)</f>
        <v>COSTA RICA</v>
      </c>
      <c r="R4240" s="31">
        <v>0</v>
      </c>
      <c r="S4240" s="31">
        <v>0</v>
      </c>
      <c r="T4240" s="31">
        <v>28847.45</v>
      </c>
      <c r="U4240" s="41" t="s">
        <v>46</v>
      </c>
      <c r="V4240" s="42">
        <v>28847.45</v>
      </c>
      <c r="W4240" s="43">
        <v>0</v>
      </c>
      <c r="X4240" s="38">
        <v>0</v>
      </c>
      <c r="Y4240" s="38">
        <v>28847.45</v>
      </c>
      <c r="Z4240" s="38">
        <v>0</v>
      </c>
      <c r="AA4240" s="38">
        <v>0</v>
      </c>
      <c r="AB4240" s="38">
        <v>0</v>
      </c>
      <c r="AC4240" s="38">
        <v>0</v>
      </c>
      <c r="AD4240" s="38">
        <v>28847.45</v>
      </c>
    </row>
    <row r="4241" spans="1:31" s="27" customFormat="1" ht="15" customHeight="1" x14ac:dyDescent="0.25">
      <c r="A4241" s="28" t="s">
        <v>39</v>
      </c>
      <c r="B4241" s="28" t="s">
        <v>4295</v>
      </c>
      <c r="C4241" s="85">
        <v>42767</v>
      </c>
      <c r="D4241" s="29">
        <f>+VLOOKUP(B4241,'[2]HG-Mexico by Contract'!$B$8:$G$4512,6,FALSE)</f>
        <v>312836</v>
      </c>
      <c r="E4241" s="29"/>
      <c r="F4241" s="28" t="s">
        <v>41</v>
      </c>
      <c r="G4241" s="28" t="s">
        <v>42</v>
      </c>
      <c r="H4241" s="28" t="s">
        <v>44</v>
      </c>
      <c r="I4241" s="31">
        <v>49201.48</v>
      </c>
      <c r="J4241" s="32">
        <f t="shared" si="198"/>
        <v>49201.48</v>
      </c>
      <c r="K4241" s="31">
        <v>0</v>
      </c>
      <c r="L4241" s="31">
        <v>0</v>
      </c>
      <c r="M4241" s="31">
        <v>0</v>
      </c>
      <c r="N4241" s="31">
        <v>0</v>
      </c>
      <c r="O4241" s="33">
        <f t="shared" si="199"/>
        <v>0</v>
      </c>
      <c r="P4241" s="34" t="str">
        <f t="shared" si="200"/>
        <v>1-30</v>
      </c>
      <c r="Q4241" s="35" t="str">
        <f>+VLOOKUP(B4241,'[2]PORTAFOLIO JAN17'!$B$7:$T$4941,19,FALSE)</f>
        <v>ECUADOR</v>
      </c>
      <c r="R4241" s="31">
        <v>0</v>
      </c>
      <c r="S4241" s="31">
        <v>0</v>
      </c>
      <c r="T4241" s="31" t="s">
        <v>45</v>
      </c>
      <c r="U4241" s="36" t="s">
        <v>46</v>
      </c>
      <c r="V4241" s="37">
        <v>49201.48</v>
      </c>
      <c r="W4241" s="38">
        <v>49201.48</v>
      </c>
      <c r="X4241" s="38">
        <v>0</v>
      </c>
      <c r="Y4241" s="38">
        <v>0</v>
      </c>
      <c r="Z4241" s="38">
        <v>0</v>
      </c>
      <c r="AA4241" s="38">
        <v>0</v>
      </c>
      <c r="AB4241" s="38">
        <v>0</v>
      </c>
      <c r="AC4241" s="38">
        <v>0</v>
      </c>
      <c r="AD4241" s="38" t="s">
        <v>47</v>
      </c>
    </row>
    <row r="4242" spans="1:31" s="27" customFormat="1" ht="15" customHeight="1" x14ac:dyDescent="0.25">
      <c r="A4242" s="39" t="s">
        <v>39</v>
      </c>
      <c r="B4242" s="39" t="s">
        <v>4296</v>
      </c>
      <c r="C4242" s="86">
        <v>42767</v>
      </c>
      <c r="D4242" s="29">
        <f>+VLOOKUP(B4242,'[2]HG-Mexico by Contract'!$B$8:$G$4512,6,FALSE)</f>
        <v>309588</v>
      </c>
      <c r="E4242" s="29"/>
      <c r="F4242" s="39" t="s">
        <v>41</v>
      </c>
      <c r="G4242" s="39" t="s">
        <v>42</v>
      </c>
      <c r="H4242" s="39" t="s">
        <v>44</v>
      </c>
      <c r="I4242" s="40">
        <v>88873.98</v>
      </c>
      <c r="J4242" s="32">
        <f t="shared" si="198"/>
        <v>88873.98</v>
      </c>
      <c r="K4242" s="31">
        <v>0</v>
      </c>
      <c r="L4242" s="31">
        <v>0</v>
      </c>
      <c r="M4242" s="31">
        <v>0</v>
      </c>
      <c r="N4242" s="31">
        <v>0</v>
      </c>
      <c r="O4242" s="33">
        <f t="shared" si="199"/>
        <v>0</v>
      </c>
      <c r="P4242" s="34" t="str">
        <f t="shared" si="200"/>
        <v>1-30</v>
      </c>
      <c r="Q4242" s="35" t="str">
        <f>+VLOOKUP(B4242,'[2]PORTAFOLIO JAN17'!$B$7:$T$4941,19,FALSE)</f>
        <v>ECUADOR</v>
      </c>
      <c r="R4242" s="31">
        <v>0</v>
      </c>
      <c r="S4242" s="31">
        <v>0</v>
      </c>
      <c r="T4242" s="31" t="s">
        <v>45</v>
      </c>
      <c r="U4242" s="41" t="s">
        <v>46</v>
      </c>
      <c r="V4242" s="42">
        <v>88873.98</v>
      </c>
      <c r="W4242" s="43">
        <v>88873.98</v>
      </c>
      <c r="X4242" s="38">
        <v>0</v>
      </c>
      <c r="Y4242" s="38">
        <v>0</v>
      </c>
      <c r="Z4242" s="38">
        <v>0</v>
      </c>
      <c r="AA4242" s="38">
        <v>0</v>
      </c>
      <c r="AB4242" s="38">
        <v>0</v>
      </c>
      <c r="AC4242" s="38">
        <v>0</v>
      </c>
      <c r="AD4242" s="38" t="s">
        <v>47</v>
      </c>
    </row>
    <row r="4243" spans="1:31" s="27" customFormat="1" ht="15" customHeight="1" x14ac:dyDescent="0.25">
      <c r="A4243" s="28" t="s">
        <v>39</v>
      </c>
      <c r="B4243" s="28" t="s">
        <v>4297</v>
      </c>
      <c r="C4243" s="85">
        <v>42767</v>
      </c>
      <c r="D4243" s="29">
        <f>+VLOOKUP(B4243,'[2]HG-Mexico by Contract'!$B$8:$G$4512,6,FALSE)</f>
        <v>314395</v>
      </c>
      <c r="E4243" s="29"/>
      <c r="F4243" s="28" t="s">
        <v>41</v>
      </c>
      <c r="G4243" s="28" t="s">
        <v>42</v>
      </c>
      <c r="H4243" s="28" t="s">
        <v>44</v>
      </c>
      <c r="I4243" s="31">
        <v>79417.289999999994</v>
      </c>
      <c r="J4243" s="32">
        <f t="shared" si="198"/>
        <v>79417.289999999994</v>
      </c>
      <c r="K4243" s="31">
        <v>0</v>
      </c>
      <c r="L4243" s="31">
        <v>0</v>
      </c>
      <c r="M4243" s="31">
        <v>0</v>
      </c>
      <c r="N4243" s="31">
        <v>0</v>
      </c>
      <c r="O4243" s="33">
        <f t="shared" si="199"/>
        <v>0</v>
      </c>
      <c r="P4243" s="34" t="str">
        <f t="shared" si="200"/>
        <v>1-30</v>
      </c>
      <c r="Q4243" s="35" t="str">
        <f>+VLOOKUP(B4243,'[2]PORTAFOLIO JAN17'!$B$7:$T$4941,19,FALSE)</f>
        <v>REPUBLICA DOMINICANA</v>
      </c>
      <c r="R4243" s="31">
        <v>0</v>
      </c>
      <c r="S4243" s="31">
        <v>0</v>
      </c>
      <c r="T4243" s="31" t="s">
        <v>45</v>
      </c>
      <c r="U4243" s="36" t="s">
        <v>46</v>
      </c>
      <c r="V4243" s="37">
        <v>79417.289999999994</v>
      </c>
      <c r="W4243" s="38">
        <v>79417.289999999994</v>
      </c>
      <c r="X4243" s="38">
        <v>0</v>
      </c>
      <c r="Y4243" s="38">
        <v>0</v>
      </c>
      <c r="Z4243" s="38">
        <v>0</v>
      </c>
      <c r="AA4243" s="38">
        <v>0</v>
      </c>
      <c r="AB4243" s="38">
        <v>0</v>
      </c>
      <c r="AC4243" s="38">
        <v>0</v>
      </c>
      <c r="AD4243" s="38" t="s">
        <v>47</v>
      </c>
    </row>
    <row r="4244" spans="1:31" s="27" customFormat="1" ht="15" customHeight="1" x14ac:dyDescent="0.25">
      <c r="A4244" s="39" t="s">
        <v>39</v>
      </c>
      <c r="B4244" s="39" t="s">
        <v>4298</v>
      </c>
      <c r="C4244" s="86">
        <v>42767</v>
      </c>
      <c r="D4244" s="29">
        <f>+VLOOKUP(B4244,'[2]HG-Mexico by Contract'!$B$8:$G$4512,6,FALSE)</f>
        <v>309785</v>
      </c>
      <c r="E4244" s="29"/>
      <c r="F4244" s="39" t="s">
        <v>41</v>
      </c>
      <c r="G4244" s="39" t="s">
        <v>42</v>
      </c>
      <c r="H4244" s="39" t="s">
        <v>44</v>
      </c>
      <c r="I4244" s="40">
        <v>37853.279999999999</v>
      </c>
      <c r="J4244" s="32">
        <f t="shared" si="198"/>
        <v>37853.279999999999</v>
      </c>
      <c r="K4244" s="31">
        <v>0</v>
      </c>
      <c r="L4244" s="31">
        <v>0</v>
      </c>
      <c r="M4244" s="31">
        <v>0</v>
      </c>
      <c r="N4244" s="31">
        <v>0</v>
      </c>
      <c r="O4244" s="33">
        <f t="shared" si="199"/>
        <v>0</v>
      </c>
      <c r="P4244" s="34" t="str">
        <f t="shared" si="200"/>
        <v>1-30</v>
      </c>
      <c r="Q4244" s="35" t="str">
        <f>+VLOOKUP(B4244,'[2]PORTAFOLIO JAN17'!$B$7:$T$4941,19,FALSE)</f>
        <v>REPUBLICA DOMINICANA</v>
      </c>
      <c r="R4244" s="31">
        <v>0</v>
      </c>
      <c r="S4244" s="31">
        <v>0</v>
      </c>
      <c r="T4244" s="31" t="s">
        <v>45</v>
      </c>
      <c r="U4244" s="41" t="s">
        <v>46</v>
      </c>
      <c r="V4244" s="42">
        <v>37853.279999999999</v>
      </c>
      <c r="W4244" s="43">
        <v>37853.279999999999</v>
      </c>
      <c r="X4244" s="38">
        <v>0</v>
      </c>
      <c r="Y4244" s="38">
        <v>0</v>
      </c>
      <c r="Z4244" s="38">
        <v>0</v>
      </c>
      <c r="AA4244" s="38">
        <v>0</v>
      </c>
      <c r="AB4244" s="38">
        <v>0</v>
      </c>
      <c r="AC4244" s="38">
        <v>0</v>
      </c>
      <c r="AD4244" s="38" t="s">
        <v>47</v>
      </c>
    </row>
    <row r="4245" spans="1:31" s="27" customFormat="1" ht="15" customHeight="1" x14ac:dyDescent="0.25">
      <c r="A4245" s="28" t="s">
        <v>39</v>
      </c>
      <c r="B4245" s="28" t="s">
        <v>4299</v>
      </c>
      <c r="C4245" s="85">
        <v>42767</v>
      </c>
      <c r="D4245" s="29">
        <f>+VLOOKUP(B4245,'[2]HG-Mexico by Contract'!$B$8:$G$4512,6,FALSE)</f>
        <v>317650</v>
      </c>
      <c r="E4245" s="29"/>
      <c r="F4245" s="28" t="s">
        <v>41</v>
      </c>
      <c r="G4245" s="28" t="s">
        <v>42</v>
      </c>
      <c r="H4245" s="28" t="s">
        <v>63</v>
      </c>
      <c r="I4245" s="31">
        <v>122138.97</v>
      </c>
      <c r="J4245" s="32">
        <f t="shared" si="198"/>
        <v>6135.0404637760812</v>
      </c>
      <c r="K4245" s="31">
        <v>0</v>
      </c>
      <c r="L4245" s="31">
        <v>0</v>
      </c>
      <c r="M4245" s="31">
        <v>0</v>
      </c>
      <c r="N4245" s="31">
        <v>0</v>
      </c>
      <c r="O4245" s="33">
        <f t="shared" si="199"/>
        <v>0</v>
      </c>
      <c r="P4245" s="34" t="str">
        <f t="shared" si="200"/>
        <v>1-30</v>
      </c>
      <c r="Q4245" s="35" t="str">
        <f>+VLOOKUP(B4245,'[2]PORTAFOLIO JAN17'!$B$7:$T$4941,19,FALSE)</f>
        <v>MEXICO</v>
      </c>
      <c r="R4245" s="31">
        <v>0</v>
      </c>
      <c r="S4245" s="31">
        <v>0</v>
      </c>
      <c r="T4245" s="31" t="s">
        <v>45</v>
      </c>
      <c r="U4245" s="36" t="s">
        <v>64</v>
      </c>
      <c r="V4245" s="37">
        <v>6135.0404631000001</v>
      </c>
      <c r="W4245" s="38">
        <v>6135.0404631000001</v>
      </c>
      <c r="X4245" s="38">
        <v>0</v>
      </c>
      <c r="Y4245" s="38">
        <v>0</v>
      </c>
      <c r="Z4245" s="38">
        <v>0</v>
      </c>
      <c r="AA4245" s="38">
        <v>0</v>
      </c>
      <c r="AB4245" s="38">
        <v>0</v>
      </c>
      <c r="AC4245" s="38">
        <v>0</v>
      </c>
      <c r="AD4245" s="38" t="s">
        <v>47</v>
      </c>
    </row>
    <row r="4246" spans="1:31" s="27" customFormat="1" ht="15" customHeight="1" x14ac:dyDescent="0.25">
      <c r="A4246" s="39" t="s">
        <v>39</v>
      </c>
      <c r="B4246" s="39" t="s">
        <v>4300</v>
      </c>
      <c r="C4246" s="86">
        <v>42767</v>
      </c>
      <c r="D4246" s="29">
        <f>+VLOOKUP(B4246,'[2]HG-Mexico by Contract'!$B$8:$G$4512,6,FALSE)</f>
        <v>318072</v>
      </c>
      <c r="E4246" s="29"/>
      <c r="F4246" s="39" t="s">
        <v>41</v>
      </c>
      <c r="G4246" s="39" t="s">
        <v>42</v>
      </c>
      <c r="H4246" s="39" t="s">
        <v>63</v>
      </c>
      <c r="I4246" s="31">
        <v>0</v>
      </c>
      <c r="J4246" s="32">
        <f t="shared" si="198"/>
        <v>0</v>
      </c>
      <c r="K4246" s="31">
        <v>0</v>
      </c>
      <c r="L4246" s="31">
        <v>0</v>
      </c>
      <c r="M4246" s="31">
        <v>0</v>
      </c>
      <c r="N4246" s="31">
        <v>0</v>
      </c>
      <c r="O4246" s="33">
        <f t="shared" si="199"/>
        <v>0</v>
      </c>
      <c r="P4246" s="34" t="str">
        <f t="shared" si="200"/>
        <v>1-30</v>
      </c>
      <c r="Q4246" s="35" t="str">
        <f>+VLOOKUP(B4246,'[2]PORTAFOLIO JAN17'!$B$7:$T$4941,19,FALSE)</f>
        <v>MEXICO</v>
      </c>
      <c r="R4246" s="31">
        <v>0</v>
      </c>
      <c r="S4246" s="31">
        <v>0</v>
      </c>
      <c r="T4246" s="31" t="s">
        <v>45</v>
      </c>
      <c r="U4246" s="41" t="s">
        <v>64</v>
      </c>
      <c r="V4246" s="42">
        <v>-3168.7997340000002</v>
      </c>
      <c r="W4246" s="43">
        <v>-3168.7997340000002</v>
      </c>
      <c r="X4246" s="38">
        <v>0</v>
      </c>
      <c r="Y4246" s="38">
        <v>0</v>
      </c>
      <c r="Z4246" s="38">
        <v>0</v>
      </c>
      <c r="AA4246" s="38">
        <v>0</v>
      </c>
      <c r="AB4246" s="38">
        <v>0</v>
      </c>
      <c r="AC4246" s="38">
        <v>0</v>
      </c>
      <c r="AD4246" s="38" t="s">
        <v>47</v>
      </c>
      <c r="AE4246" s="27" t="s">
        <v>875</v>
      </c>
    </row>
    <row r="4247" spans="1:31" s="27" customFormat="1" ht="15" customHeight="1" x14ac:dyDescent="0.25">
      <c r="A4247" s="28" t="s">
        <v>39</v>
      </c>
      <c r="B4247" s="28" t="s">
        <v>4301</v>
      </c>
      <c r="C4247" s="85">
        <v>42767</v>
      </c>
      <c r="D4247" s="29">
        <f>+VLOOKUP(B4247,'[2]HG-Mexico by Contract'!$B$8:$G$4512,6,FALSE)</f>
        <v>309141</v>
      </c>
      <c r="E4247" s="29"/>
      <c r="F4247" s="28" t="s">
        <v>41</v>
      </c>
      <c r="G4247" s="28" t="s">
        <v>42</v>
      </c>
      <c r="H4247" s="28" t="s">
        <v>44</v>
      </c>
      <c r="I4247" s="31">
        <v>8066.63</v>
      </c>
      <c r="J4247" s="32">
        <f t="shared" si="198"/>
        <v>8066.63</v>
      </c>
      <c r="K4247" s="31">
        <v>0</v>
      </c>
      <c r="L4247" s="31">
        <v>0</v>
      </c>
      <c r="M4247" s="31">
        <v>0</v>
      </c>
      <c r="N4247" s="31">
        <v>8066.63</v>
      </c>
      <c r="O4247" s="33">
        <f t="shared" si="199"/>
        <v>8066.63</v>
      </c>
      <c r="P4247" s="34" t="str">
        <f t="shared" si="200"/>
        <v>120+</v>
      </c>
      <c r="Q4247" s="35" t="str">
        <f>+VLOOKUP(B4247,'[2]PORTAFOLIO JAN17'!$B$7:$T$4941,19,FALSE)</f>
        <v>GUATEMALA</v>
      </c>
      <c r="R4247" s="31">
        <v>0</v>
      </c>
      <c r="S4247" s="31">
        <v>0</v>
      </c>
      <c r="T4247" s="31">
        <v>8066.63</v>
      </c>
      <c r="U4247" s="36" t="s">
        <v>46</v>
      </c>
      <c r="V4247" s="37">
        <v>8066.63</v>
      </c>
      <c r="W4247" s="38">
        <v>0</v>
      </c>
      <c r="X4247" s="38">
        <v>0</v>
      </c>
      <c r="Y4247" s="38">
        <v>0</v>
      </c>
      <c r="Z4247" s="38">
        <v>0</v>
      </c>
      <c r="AA4247" s="38">
        <v>8066.63</v>
      </c>
      <c r="AB4247" s="38">
        <v>0</v>
      </c>
      <c r="AC4247" s="38">
        <v>0</v>
      </c>
      <c r="AD4247" s="38">
        <v>8066.63</v>
      </c>
    </row>
    <row r="4248" spans="1:31" s="27" customFormat="1" ht="15" customHeight="1" x14ac:dyDescent="0.25">
      <c r="A4248" s="39" t="s">
        <v>39</v>
      </c>
      <c r="B4248" s="39" t="s">
        <v>4302</v>
      </c>
      <c r="C4248" s="86">
        <v>42767</v>
      </c>
      <c r="D4248" s="29">
        <f>+VLOOKUP(B4248,'[2]HG-Mexico by Contract'!$B$8:$G$4512,6,FALSE)</f>
        <v>309141</v>
      </c>
      <c r="E4248" s="29"/>
      <c r="F4248" s="39" t="s">
        <v>41</v>
      </c>
      <c r="G4248" s="39" t="s">
        <v>42</v>
      </c>
      <c r="H4248" s="39" t="s">
        <v>44</v>
      </c>
      <c r="I4248" s="40">
        <v>6000</v>
      </c>
      <c r="J4248" s="32">
        <f t="shared" si="198"/>
        <v>6000</v>
      </c>
      <c r="K4248" s="31">
        <v>0</v>
      </c>
      <c r="L4248" s="31">
        <v>0</v>
      </c>
      <c r="M4248" s="31">
        <v>0</v>
      </c>
      <c r="N4248" s="31">
        <v>6000</v>
      </c>
      <c r="O4248" s="33">
        <f t="shared" si="199"/>
        <v>6000</v>
      </c>
      <c r="P4248" s="34" t="str">
        <f t="shared" si="200"/>
        <v>120+</v>
      </c>
      <c r="Q4248" s="35" t="str">
        <f>+VLOOKUP(B4248,'[2]PORTAFOLIO JAN17'!$B$7:$T$4941,19,FALSE)</f>
        <v>GUATEMALA</v>
      </c>
      <c r="R4248" s="31">
        <v>0</v>
      </c>
      <c r="S4248" s="31">
        <v>0</v>
      </c>
      <c r="T4248" s="31">
        <v>6000</v>
      </c>
      <c r="U4248" s="41" t="s">
        <v>46</v>
      </c>
      <c r="V4248" s="42">
        <v>6000</v>
      </c>
      <c r="W4248" s="43">
        <v>0</v>
      </c>
      <c r="X4248" s="38">
        <v>0</v>
      </c>
      <c r="Y4248" s="38">
        <v>0</v>
      </c>
      <c r="Z4248" s="38">
        <v>0</v>
      </c>
      <c r="AA4248" s="38">
        <v>6000</v>
      </c>
      <c r="AB4248" s="38">
        <v>0</v>
      </c>
      <c r="AC4248" s="38">
        <v>0</v>
      </c>
      <c r="AD4248" s="38">
        <v>6000</v>
      </c>
    </row>
    <row r="4249" spans="1:31" s="27" customFormat="1" ht="15" customHeight="1" x14ac:dyDescent="0.25">
      <c r="A4249" s="28" t="s">
        <v>39</v>
      </c>
      <c r="B4249" s="28" t="s">
        <v>4303</v>
      </c>
      <c r="C4249" s="85">
        <v>42767</v>
      </c>
      <c r="D4249" s="29">
        <f>+VLOOKUP(B4249,'[2]HG-Mexico by Contract'!$B$8:$G$4512,6,FALSE)</f>
        <v>316486</v>
      </c>
      <c r="E4249" s="29"/>
      <c r="F4249" s="28" t="s">
        <v>41</v>
      </c>
      <c r="G4249" s="28" t="s">
        <v>42</v>
      </c>
      <c r="H4249" s="28" t="s">
        <v>44</v>
      </c>
      <c r="I4249" s="31">
        <v>29943.759999999998</v>
      </c>
      <c r="J4249" s="32">
        <f t="shared" si="198"/>
        <v>29943.759999999998</v>
      </c>
      <c r="K4249" s="31">
        <v>0</v>
      </c>
      <c r="L4249" s="31">
        <v>0</v>
      </c>
      <c r="M4249" s="31">
        <v>0</v>
      </c>
      <c r="N4249" s="31">
        <v>0</v>
      </c>
      <c r="O4249" s="33">
        <f t="shared" si="199"/>
        <v>0</v>
      </c>
      <c r="P4249" s="34" t="str">
        <f t="shared" si="200"/>
        <v>1-30</v>
      </c>
      <c r="Q4249" s="35" t="str">
        <f>+VLOOKUP(B4249,'[2]PORTAFOLIO JAN17'!$B$7:$T$4941,19,FALSE)</f>
        <v>REPUBLICA DOMINICANA</v>
      </c>
      <c r="R4249" s="31">
        <v>0</v>
      </c>
      <c r="S4249" s="31">
        <v>0</v>
      </c>
      <c r="T4249" s="31" t="s">
        <v>45</v>
      </c>
      <c r="U4249" s="36" t="s">
        <v>46</v>
      </c>
      <c r="V4249" s="37">
        <v>29943.759999999998</v>
      </c>
      <c r="W4249" s="38">
        <v>29943.759999999998</v>
      </c>
      <c r="X4249" s="38">
        <v>0</v>
      </c>
      <c r="Y4249" s="38">
        <v>0</v>
      </c>
      <c r="Z4249" s="38">
        <v>0</v>
      </c>
      <c r="AA4249" s="38">
        <v>0</v>
      </c>
      <c r="AB4249" s="38">
        <v>0</v>
      </c>
      <c r="AC4249" s="38">
        <v>0</v>
      </c>
      <c r="AD4249" s="38" t="s">
        <v>47</v>
      </c>
    </row>
    <row r="4250" spans="1:31" s="27" customFormat="1" ht="15" customHeight="1" x14ac:dyDescent="0.25">
      <c r="A4250" s="39" t="s">
        <v>39</v>
      </c>
      <c r="B4250" s="39" t="s">
        <v>4304</v>
      </c>
      <c r="C4250" s="86">
        <v>42767</v>
      </c>
      <c r="D4250" s="29">
        <f>+VLOOKUP(B4250,'[2]HG-Mexico by Contract'!$B$8:$G$4512,6,FALSE)</f>
        <v>311000</v>
      </c>
      <c r="E4250" s="29"/>
      <c r="F4250" s="39" t="s">
        <v>41</v>
      </c>
      <c r="G4250" s="39" t="s">
        <v>42</v>
      </c>
      <c r="H4250" s="39" t="s">
        <v>63</v>
      </c>
      <c r="I4250" s="40">
        <v>705020.01</v>
      </c>
      <c r="J4250" s="32">
        <f t="shared" si="198"/>
        <v>35413.155106202532</v>
      </c>
      <c r="K4250" s="31">
        <v>0</v>
      </c>
      <c r="L4250" s="31">
        <v>0</v>
      </c>
      <c r="M4250" s="31">
        <v>0</v>
      </c>
      <c r="N4250" s="31">
        <v>705020.01</v>
      </c>
      <c r="O4250" s="33">
        <f t="shared" si="199"/>
        <v>705020.01</v>
      </c>
      <c r="P4250" s="34" t="str">
        <f t="shared" si="200"/>
        <v>120+</v>
      </c>
      <c r="Q4250" s="35" t="str">
        <f>+VLOOKUP(B4250,'[2]PORTAFOLIO JAN17'!$B$7:$T$4941,19,FALSE)</f>
        <v>MEXICO</v>
      </c>
      <c r="R4250" s="31">
        <v>0</v>
      </c>
      <c r="S4250" s="31">
        <v>0</v>
      </c>
      <c r="T4250" s="31">
        <v>705020.01</v>
      </c>
      <c r="U4250" s="41" t="s">
        <v>64</v>
      </c>
      <c r="V4250" s="42">
        <v>35413.155102299999</v>
      </c>
      <c r="W4250" s="43">
        <v>0</v>
      </c>
      <c r="X4250" s="38">
        <v>0</v>
      </c>
      <c r="Y4250" s="38">
        <v>0</v>
      </c>
      <c r="Z4250" s="38">
        <v>0</v>
      </c>
      <c r="AA4250" s="38">
        <v>35413.155102299999</v>
      </c>
      <c r="AB4250" s="38">
        <v>0</v>
      </c>
      <c r="AC4250" s="38">
        <v>0</v>
      </c>
      <c r="AD4250" s="38">
        <v>35413.155102299999</v>
      </c>
    </row>
    <row r="4251" spans="1:31" s="27" customFormat="1" ht="15" customHeight="1" x14ac:dyDescent="0.25">
      <c r="A4251" s="28" t="s">
        <v>39</v>
      </c>
      <c r="B4251" s="28" t="s">
        <v>4305</v>
      </c>
      <c r="C4251" s="85">
        <v>42767</v>
      </c>
      <c r="D4251" s="29">
        <f>+VLOOKUP(B4251,'[2]HG-Mexico by Contract'!$B$8:$G$4512,6,FALSE)</f>
        <v>313205</v>
      </c>
      <c r="E4251" s="29"/>
      <c r="F4251" s="28" t="s">
        <v>41</v>
      </c>
      <c r="G4251" s="28" t="s">
        <v>42</v>
      </c>
      <c r="H4251" s="28" t="s">
        <v>44</v>
      </c>
      <c r="I4251" s="31">
        <v>42635.6</v>
      </c>
      <c r="J4251" s="32">
        <f t="shared" si="198"/>
        <v>42635.6</v>
      </c>
      <c r="K4251" s="31">
        <v>0</v>
      </c>
      <c r="L4251" s="31">
        <v>0</v>
      </c>
      <c r="M4251" s="31">
        <v>0</v>
      </c>
      <c r="N4251" s="31">
        <v>0</v>
      </c>
      <c r="O4251" s="33">
        <f t="shared" si="199"/>
        <v>0</v>
      </c>
      <c r="P4251" s="34" t="str">
        <f t="shared" si="200"/>
        <v>1-30</v>
      </c>
      <c r="Q4251" s="35" t="str">
        <f>+VLOOKUP(B4251,'[2]PORTAFOLIO JAN17'!$B$7:$T$4941,19,FALSE)</f>
        <v>COSTA RICA</v>
      </c>
      <c r="R4251" s="31">
        <v>0</v>
      </c>
      <c r="S4251" s="31">
        <v>0</v>
      </c>
      <c r="T4251" s="31" t="s">
        <v>45</v>
      </c>
      <c r="U4251" s="36" t="s">
        <v>46</v>
      </c>
      <c r="V4251" s="37">
        <v>42635.6</v>
      </c>
      <c r="W4251" s="38">
        <v>42635.6</v>
      </c>
      <c r="X4251" s="38">
        <v>0</v>
      </c>
      <c r="Y4251" s="38">
        <v>0</v>
      </c>
      <c r="Z4251" s="38">
        <v>0</v>
      </c>
      <c r="AA4251" s="38">
        <v>0</v>
      </c>
      <c r="AB4251" s="38">
        <v>0</v>
      </c>
      <c r="AC4251" s="38">
        <v>0</v>
      </c>
      <c r="AD4251" s="38" t="s">
        <v>47</v>
      </c>
    </row>
    <row r="4252" spans="1:31" s="27" customFormat="1" ht="15" customHeight="1" x14ac:dyDescent="0.25">
      <c r="A4252" s="39" t="s">
        <v>39</v>
      </c>
      <c r="B4252" s="39" t="s">
        <v>4306</v>
      </c>
      <c r="C4252" s="86">
        <v>42767</v>
      </c>
      <c r="D4252" s="29">
        <f>+VLOOKUP(B4252,'[2]HG-Mexico by Contract'!$B$8:$G$4512,6,FALSE)</f>
        <v>312836</v>
      </c>
      <c r="E4252" s="29"/>
      <c r="F4252" s="39" t="s">
        <v>41</v>
      </c>
      <c r="G4252" s="39" t="s">
        <v>42</v>
      </c>
      <c r="H4252" s="39" t="s">
        <v>44</v>
      </c>
      <c r="I4252" s="40">
        <v>33287.42</v>
      </c>
      <c r="J4252" s="32">
        <f t="shared" si="198"/>
        <v>33287.42</v>
      </c>
      <c r="K4252" s="31">
        <v>0</v>
      </c>
      <c r="L4252" s="31">
        <v>0</v>
      </c>
      <c r="M4252" s="31">
        <v>0</v>
      </c>
      <c r="N4252" s="31">
        <v>0</v>
      </c>
      <c r="O4252" s="33">
        <f t="shared" si="199"/>
        <v>0</v>
      </c>
      <c r="P4252" s="34" t="str">
        <f t="shared" si="200"/>
        <v>1-30</v>
      </c>
      <c r="Q4252" s="35" t="str">
        <f>+VLOOKUP(B4252,'[2]PORTAFOLIO JAN17'!$B$7:$T$4941,19,FALSE)</f>
        <v>ECUADOR</v>
      </c>
      <c r="R4252" s="31">
        <v>0</v>
      </c>
      <c r="S4252" s="31">
        <v>0</v>
      </c>
      <c r="T4252" s="31" t="s">
        <v>45</v>
      </c>
      <c r="U4252" s="41" t="s">
        <v>46</v>
      </c>
      <c r="V4252" s="42">
        <v>33287.42</v>
      </c>
      <c r="W4252" s="43">
        <v>33287.42</v>
      </c>
      <c r="X4252" s="38">
        <v>0</v>
      </c>
      <c r="Y4252" s="38">
        <v>0</v>
      </c>
      <c r="Z4252" s="38">
        <v>0</v>
      </c>
      <c r="AA4252" s="38">
        <v>0</v>
      </c>
      <c r="AB4252" s="38">
        <v>0</v>
      </c>
      <c r="AC4252" s="38">
        <v>0</v>
      </c>
      <c r="AD4252" s="38" t="s">
        <v>47</v>
      </c>
    </row>
    <row r="4253" spans="1:31" s="27" customFormat="1" ht="15" customHeight="1" x14ac:dyDescent="0.25">
      <c r="A4253" s="28" t="s">
        <v>39</v>
      </c>
      <c r="B4253" s="28" t="s">
        <v>4307</v>
      </c>
      <c r="C4253" s="85">
        <v>42767</v>
      </c>
      <c r="D4253" s="29">
        <f>+VLOOKUP(B4253,'[2]HG-Mexico by Contract'!$B$8:$G$4512,6,FALSE)</f>
        <v>309785</v>
      </c>
      <c r="E4253" s="29"/>
      <c r="F4253" s="28" t="s">
        <v>41</v>
      </c>
      <c r="G4253" s="28" t="s">
        <v>42</v>
      </c>
      <c r="H4253" s="28" t="s">
        <v>44</v>
      </c>
      <c r="I4253" s="31">
        <v>112952.25</v>
      </c>
      <c r="J4253" s="32">
        <f t="shared" si="198"/>
        <v>112952.25</v>
      </c>
      <c r="K4253" s="31">
        <v>0</v>
      </c>
      <c r="L4253" s="31">
        <v>0</v>
      </c>
      <c r="M4253" s="31">
        <v>0</v>
      </c>
      <c r="N4253" s="31">
        <v>0</v>
      </c>
      <c r="O4253" s="33">
        <f t="shared" si="199"/>
        <v>0</v>
      </c>
      <c r="P4253" s="34" t="str">
        <f t="shared" si="200"/>
        <v>1-30</v>
      </c>
      <c r="Q4253" s="35" t="str">
        <f>+VLOOKUP(B4253,'[2]PORTAFOLIO JAN17'!$B$7:$T$4941,19,FALSE)</f>
        <v>REPUBLICA DOMINICANA</v>
      </c>
      <c r="R4253" s="31">
        <v>0</v>
      </c>
      <c r="S4253" s="31">
        <v>0</v>
      </c>
      <c r="T4253" s="31" t="s">
        <v>45</v>
      </c>
      <c r="U4253" s="36" t="s">
        <v>46</v>
      </c>
      <c r="V4253" s="37">
        <v>112952.25</v>
      </c>
      <c r="W4253" s="38">
        <v>112952.25</v>
      </c>
      <c r="X4253" s="38">
        <v>0</v>
      </c>
      <c r="Y4253" s="38">
        <v>0</v>
      </c>
      <c r="Z4253" s="38">
        <v>0</v>
      </c>
      <c r="AA4253" s="38">
        <v>0</v>
      </c>
      <c r="AB4253" s="38">
        <v>0</v>
      </c>
      <c r="AC4253" s="38">
        <v>0</v>
      </c>
      <c r="AD4253" s="38" t="s">
        <v>47</v>
      </c>
    </row>
    <row r="4254" spans="1:31" s="27" customFormat="1" ht="15" customHeight="1" x14ac:dyDescent="0.25">
      <c r="A4254" s="39" t="s">
        <v>39</v>
      </c>
      <c r="B4254" s="39" t="s">
        <v>4308</v>
      </c>
      <c r="C4254" s="86">
        <v>42767</v>
      </c>
      <c r="D4254" s="29">
        <f>+VLOOKUP(B4254,'[2]HG-Mexico by Contract'!$B$8:$G$4512,6,FALSE)</f>
        <v>309118</v>
      </c>
      <c r="E4254" s="29"/>
      <c r="F4254" s="39" t="s">
        <v>41</v>
      </c>
      <c r="G4254" s="39" t="s">
        <v>42</v>
      </c>
      <c r="H4254" s="39" t="s">
        <v>44</v>
      </c>
      <c r="I4254" s="40">
        <v>123342.42</v>
      </c>
      <c r="J4254" s="32">
        <f t="shared" si="198"/>
        <v>123342.42</v>
      </c>
      <c r="K4254" s="31">
        <v>0</v>
      </c>
      <c r="L4254" s="31">
        <v>0</v>
      </c>
      <c r="M4254" s="31">
        <v>0</v>
      </c>
      <c r="N4254" s="31">
        <v>0</v>
      </c>
      <c r="O4254" s="33">
        <f t="shared" si="199"/>
        <v>0</v>
      </c>
      <c r="P4254" s="34" t="str">
        <f t="shared" si="200"/>
        <v>1-30</v>
      </c>
      <c r="Q4254" s="35" t="str">
        <f>+VLOOKUP(B4254,'[2]PORTAFOLIO JAN17'!$B$7:$T$4941,19,FALSE)</f>
        <v>REPUBLICA DOMINICANA</v>
      </c>
      <c r="R4254" s="31">
        <v>0</v>
      </c>
      <c r="S4254" s="31">
        <v>0</v>
      </c>
      <c r="T4254" s="31" t="s">
        <v>45</v>
      </c>
      <c r="U4254" s="41" t="s">
        <v>46</v>
      </c>
      <c r="V4254" s="42">
        <v>123342.42</v>
      </c>
      <c r="W4254" s="43">
        <v>123342.42</v>
      </c>
      <c r="X4254" s="38">
        <v>0</v>
      </c>
      <c r="Y4254" s="38">
        <v>0</v>
      </c>
      <c r="Z4254" s="38">
        <v>0</v>
      </c>
      <c r="AA4254" s="38">
        <v>0</v>
      </c>
      <c r="AB4254" s="38">
        <v>0</v>
      </c>
      <c r="AC4254" s="38">
        <v>0</v>
      </c>
      <c r="AD4254" s="38" t="s">
        <v>47</v>
      </c>
    </row>
    <row r="4255" spans="1:31" s="27" customFormat="1" ht="15" customHeight="1" x14ac:dyDescent="0.25">
      <c r="A4255" s="28" t="s">
        <v>39</v>
      </c>
      <c r="B4255" s="28" t="s">
        <v>4309</v>
      </c>
      <c r="C4255" s="85">
        <v>42767</v>
      </c>
      <c r="D4255" s="29">
        <f>+VLOOKUP(B4255,'[2]HG-Mexico by Contract'!$B$8:$G$4512,6,FALSE)</f>
        <v>311411</v>
      </c>
      <c r="E4255" s="29"/>
      <c r="F4255" s="28" t="s">
        <v>41</v>
      </c>
      <c r="G4255" s="28" t="s">
        <v>42</v>
      </c>
      <c r="H4255" s="28" t="s">
        <v>44</v>
      </c>
      <c r="I4255" s="31">
        <v>58703.66</v>
      </c>
      <c r="J4255" s="32">
        <f t="shared" si="198"/>
        <v>58703.66</v>
      </c>
      <c r="K4255" s="31">
        <v>0</v>
      </c>
      <c r="L4255" s="31">
        <v>0</v>
      </c>
      <c r="M4255" s="31">
        <v>0</v>
      </c>
      <c r="N4255" s="31">
        <v>0</v>
      </c>
      <c r="O4255" s="33">
        <f t="shared" si="199"/>
        <v>0</v>
      </c>
      <c r="P4255" s="34" t="str">
        <f t="shared" si="200"/>
        <v>1-30</v>
      </c>
      <c r="Q4255" s="35" t="str">
        <f>+VLOOKUP(B4255,'[2]PORTAFOLIO JAN17'!$B$7:$T$4941,19,FALSE)</f>
        <v>REPUBLICA DOMINICANA</v>
      </c>
      <c r="R4255" s="31">
        <v>0</v>
      </c>
      <c r="S4255" s="31">
        <v>0</v>
      </c>
      <c r="T4255" s="31" t="s">
        <v>45</v>
      </c>
      <c r="U4255" s="36" t="s">
        <v>46</v>
      </c>
      <c r="V4255" s="37">
        <v>58703.66</v>
      </c>
      <c r="W4255" s="38">
        <v>58703.66</v>
      </c>
      <c r="X4255" s="38">
        <v>0</v>
      </c>
      <c r="Y4255" s="38">
        <v>0</v>
      </c>
      <c r="Z4255" s="38">
        <v>0</v>
      </c>
      <c r="AA4255" s="38">
        <v>0</v>
      </c>
      <c r="AB4255" s="38">
        <v>0</v>
      </c>
      <c r="AC4255" s="38">
        <v>0</v>
      </c>
      <c r="AD4255" s="38" t="s">
        <v>47</v>
      </c>
    </row>
    <row r="4256" spans="1:31" s="27" customFormat="1" ht="15" customHeight="1" x14ac:dyDescent="0.25">
      <c r="A4256" s="39" t="s">
        <v>39</v>
      </c>
      <c r="B4256" s="39" t="s">
        <v>4310</v>
      </c>
      <c r="C4256" s="86">
        <v>42767</v>
      </c>
      <c r="D4256" s="29">
        <f>+VLOOKUP(B4256,'[2]HG-Mexico by Contract'!$B$8:$G$4512,6,FALSE)</f>
        <v>318246</v>
      </c>
      <c r="E4256" s="29"/>
      <c r="F4256" s="39" t="s">
        <v>41</v>
      </c>
      <c r="G4256" s="39" t="s">
        <v>42</v>
      </c>
      <c r="H4256" s="39" t="s">
        <v>44</v>
      </c>
      <c r="I4256" s="40">
        <v>39762.720000000001</v>
      </c>
      <c r="J4256" s="32">
        <f t="shared" si="198"/>
        <v>39762.720000000001</v>
      </c>
      <c r="K4256" s="31">
        <v>39762.720000000001</v>
      </c>
      <c r="L4256" s="31">
        <v>0</v>
      </c>
      <c r="M4256" s="31">
        <v>0</v>
      </c>
      <c r="N4256" s="31">
        <v>0</v>
      </c>
      <c r="O4256" s="33">
        <f t="shared" si="199"/>
        <v>39762.720000000001</v>
      </c>
      <c r="P4256" s="34" t="str">
        <f t="shared" si="200"/>
        <v>31-60</v>
      </c>
      <c r="Q4256" s="35" t="str">
        <f>+VLOOKUP(B4256,'[2]PORTAFOLIO JAN17'!$B$7:$T$4941,19,FALSE)</f>
        <v>GUATEMALA</v>
      </c>
      <c r="R4256" s="31">
        <v>0</v>
      </c>
      <c r="S4256" s="31">
        <v>0</v>
      </c>
      <c r="T4256" s="31" t="s">
        <v>45</v>
      </c>
      <c r="U4256" s="41" t="s">
        <v>46</v>
      </c>
      <c r="V4256" s="42">
        <v>39762.720000000001</v>
      </c>
      <c r="W4256" s="43">
        <v>0</v>
      </c>
      <c r="X4256" s="38">
        <v>39762.720000000001</v>
      </c>
      <c r="Y4256" s="38">
        <v>0</v>
      </c>
      <c r="Z4256" s="38">
        <v>0</v>
      </c>
      <c r="AA4256" s="38">
        <v>0</v>
      </c>
      <c r="AB4256" s="38">
        <v>0</v>
      </c>
      <c r="AC4256" s="38">
        <v>0</v>
      </c>
      <c r="AD4256" s="38" t="s">
        <v>47</v>
      </c>
    </row>
    <row r="4257" spans="1:30" s="27" customFormat="1" ht="15" customHeight="1" x14ac:dyDescent="0.25">
      <c r="A4257" s="28" t="s">
        <v>39</v>
      </c>
      <c r="B4257" s="28" t="s">
        <v>4311</v>
      </c>
      <c r="C4257" s="85">
        <v>42767</v>
      </c>
      <c r="D4257" s="29">
        <f>+VLOOKUP(B4257,'[2]HG-Mexico by Contract'!$B$8:$G$4512,6,FALSE)</f>
        <v>318246</v>
      </c>
      <c r="E4257" s="29"/>
      <c r="F4257" s="28" t="s">
        <v>41</v>
      </c>
      <c r="G4257" s="28" t="s">
        <v>42</v>
      </c>
      <c r="H4257" s="28" t="s">
        <v>44</v>
      </c>
      <c r="I4257" s="31">
        <v>100573.02</v>
      </c>
      <c r="J4257" s="32">
        <f t="shared" si="198"/>
        <v>100573.02</v>
      </c>
      <c r="K4257" s="31">
        <v>0</v>
      </c>
      <c r="L4257" s="31">
        <v>0</v>
      </c>
      <c r="M4257" s="31">
        <v>0</v>
      </c>
      <c r="N4257" s="31">
        <v>100573.02</v>
      </c>
      <c r="O4257" s="33">
        <f t="shared" si="199"/>
        <v>100573.02</v>
      </c>
      <c r="P4257" s="34" t="str">
        <f t="shared" si="200"/>
        <v>120+</v>
      </c>
      <c r="Q4257" s="35" t="str">
        <f>+VLOOKUP(B4257,'[2]PORTAFOLIO JAN17'!$B$7:$T$4941,19,FALSE)</f>
        <v>GUATEMALA</v>
      </c>
      <c r="R4257" s="31">
        <v>0</v>
      </c>
      <c r="S4257" s="31">
        <v>0</v>
      </c>
      <c r="T4257" s="31">
        <v>100573.02</v>
      </c>
      <c r="U4257" s="36" t="s">
        <v>46</v>
      </c>
      <c r="V4257" s="37">
        <v>100573.02</v>
      </c>
      <c r="W4257" s="38">
        <v>0</v>
      </c>
      <c r="X4257" s="38">
        <v>0</v>
      </c>
      <c r="Y4257" s="38">
        <v>0</v>
      </c>
      <c r="Z4257" s="38">
        <v>0</v>
      </c>
      <c r="AA4257" s="38">
        <v>100573.02</v>
      </c>
      <c r="AB4257" s="38">
        <v>0</v>
      </c>
      <c r="AC4257" s="38">
        <v>0</v>
      </c>
      <c r="AD4257" s="38">
        <v>100573.02</v>
      </c>
    </row>
    <row r="4258" spans="1:30" s="27" customFormat="1" ht="15" customHeight="1" x14ac:dyDescent="0.25">
      <c r="A4258" s="39" t="s">
        <v>39</v>
      </c>
      <c r="B4258" s="39" t="s">
        <v>4312</v>
      </c>
      <c r="C4258" s="86">
        <v>42767</v>
      </c>
      <c r="D4258" s="29">
        <f>+VLOOKUP(B4258,'[2]HG-Mexico by Contract'!$B$8:$G$4512,6,FALSE)</f>
        <v>313547</v>
      </c>
      <c r="E4258" s="29"/>
      <c r="F4258" s="39" t="s">
        <v>41</v>
      </c>
      <c r="G4258" s="39" t="s">
        <v>42</v>
      </c>
      <c r="H4258" s="39" t="s">
        <v>44</v>
      </c>
      <c r="I4258" s="40">
        <v>219216.96</v>
      </c>
      <c r="J4258" s="32">
        <f t="shared" si="198"/>
        <v>219216.96</v>
      </c>
      <c r="K4258" s="31">
        <v>0</v>
      </c>
      <c r="L4258" s="31">
        <v>0</v>
      </c>
      <c r="M4258" s="31">
        <v>0</v>
      </c>
      <c r="N4258" s="31">
        <v>0</v>
      </c>
      <c r="O4258" s="33">
        <f t="shared" si="199"/>
        <v>0</v>
      </c>
      <c r="P4258" s="34" t="str">
        <f t="shared" si="200"/>
        <v>1-30</v>
      </c>
      <c r="Q4258" s="35" t="str">
        <f>+VLOOKUP(B4258,'[2]PORTAFOLIO JAN17'!$B$7:$T$4941,19,FALSE)</f>
        <v>ECUADOR</v>
      </c>
      <c r="R4258" s="31">
        <v>0</v>
      </c>
      <c r="S4258" s="31">
        <v>0</v>
      </c>
      <c r="T4258" s="31" t="s">
        <v>45</v>
      </c>
      <c r="U4258" s="41" t="s">
        <v>46</v>
      </c>
      <c r="V4258" s="42">
        <v>219216.96</v>
      </c>
      <c r="W4258" s="43">
        <v>219216.96</v>
      </c>
      <c r="X4258" s="38">
        <v>0</v>
      </c>
      <c r="Y4258" s="38">
        <v>0</v>
      </c>
      <c r="Z4258" s="38">
        <v>0</v>
      </c>
      <c r="AA4258" s="38">
        <v>0</v>
      </c>
      <c r="AB4258" s="38">
        <v>0</v>
      </c>
      <c r="AC4258" s="38">
        <v>0</v>
      </c>
      <c r="AD4258" s="38" t="s">
        <v>47</v>
      </c>
    </row>
    <row r="4259" spans="1:30" s="27" customFormat="1" ht="15" customHeight="1" x14ac:dyDescent="0.25">
      <c r="A4259" s="28" t="s">
        <v>39</v>
      </c>
      <c r="B4259" s="28" t="s">
        <v>4313</v>
      </c>
      <c r="C4259" s="85">
        <v>42767</v>
      </c>
      <c r="D4259" s="29">
        <f>+VLOOKUP(B4259,'[2]HG-Mexico by Contract'!$B$8:$G$4512,6,FALSE)</f>
        <v>319700</v>
      </c>
      <c r="E4259" s="29"/>
      <c r="F4259" s="28" t="s">
        <v>41</v>
      </c>
      <c r="G4259" s="28" t="s">
        <v>42</v>
      </c>
      <c r="H4259" s="28" t="s">
        <v>63</v>
      </c>
      <c r="I4259" s="31">
        <v>2077121.35</v>
      </c>
      <c r="J4259" s="32">
        <f t="shared" si="198"/>
        <v>104333.80542199759</v>
      </c>
      <c r="K4259" s="31">
        <v>0</v>
      </c>
      <c r="L4259" s="31">
        <v>0</v>
      </c>
      <c r="M4259" s="31">
        <v>0</v>
      </c>
      <c r="N4259" s="31">
        <v>2077121.35</v>
      </c>
      <c r="O4259" s="33">
        <f t="shared" si="199"/>
        <v>2077121.35</v>
      </c>
      <c r="P4259" s="34" t="str">
        <f t="shared" si="200"/>
        <v>120+</v>
      </c>
      <c r="Q4259" s="35" t="str">
        <f>+VLOOKUP(B4259,'[2]PORTAFOLIO JAN17'!$B$7:$T$4941,19,FALSE)</f>
        <v>MEXICO</v>
      </c>
      <c r="R4259" s="31">
        <v>0</v>
      </c>
      <c r="S4259" s="31">
        <v>0</v>
      </c>
      <c r="T4259" s="31">
        <v>2077121.35</v>
      </c>
      <c r="U4259" s="36" t="s">
        <v>64</v>
      </c>
      <c r="V4259" s="37">
        <v>104333.8054105</v>
      </c>
      <c r="W4259" s="38">
        <v>0</v>
      </c>
      <c r="X4259" s="38">
        <v>0</v>
      </c>
      <c r="Y4259" s="38">
        <v>0</v>
      </c>
      <c r="Z4259" s="38">
        <v>0</v>
      </c>
      <c r="AA4259" s="38">
        <v>104333.8054105</v>
      </c>
      <c r="AB4259" s="38">
        <v>0</v>
      </c>
      <c r="AC4259" s="38">
        <v>0</v>
      </c>
      <c r="AD4259" s="38">
        <v>104333.8054105</v>
      </c>
    </row>
    <row r="4260" spans="1:30" s="27" customFormat="1" ht="15" customHeight="1" x14ac:dyDescent="0.25">
      <c r="A4260" s="39" t="s">
        <v>39</v>
      </c>
      <c r="B4260" s="39" t="s">
        <v>4314</v>
      </c>
      <c r="C4260" s="86">
        <v>42767</v>
      </c>
      <c r="D4260" s="29">
        <f>+VLOOKUP(B4260,'[2]HG-Mexico by Contract'!$B$8:$G$4512,6,FALSE)</f>
        <v>309588</v>
      </c>
      <c r="E4260" s="29"/>
      <c r="F4260" s="39" t="s">
        <v>41</v>
      </c>
      <c r="G4260" s="39" t="s">
        <v>42</v>
      </c>
      <c r="H4260" s="39" t="s">
        <v>44</v>
      </c>
      <c r="I4260" s="40">
        <v>68332.38</v>
      </c>
      <c r="J4260" s="32">
        <f t="shared" si="198"/>
        <v>68332.38</v>
      </c>
      <c r="K4260" s="31">
        <v>0</v>
      </c>
      <c r="L4260" s="31">
        <v>0</v>
      </c>
      <c r="M4260" s="31">
        <v>0</v>
      </c>
      <c r="N4260" s="31">
        <v>0</v>
      </c>
      <c r="O4260" s="33">
        <f t="shared" si="199"/>
        <v>0</v>
      </c>
      <c r="P4260" s="34" t="str">
        <f t="shared" si="200"/>
        <v>1-30</v>
      </c>
      <c r="Q4260" s="35" t="str">
        <f>+VLOOKUP(B4260,'[2]PORTAFOLIO JAN17'!$B$7:$T$4941,19,FALSE)</f>
        <v>ECUADOR</v>
      </c>
      <c r="R4260" s="31">
        <v>0</v>
      </c>
      <c r="S4260" s="31">
        <v>0</v>
      </c>
      <c r="T4260" s="31" t="s">
        <v>45</v>
      </c>
      <c r="U4260" s="41" t="s">
        <v>46</v>
      </c>
      <c r="V4260" s="42">
        <v>68332.38</v>
      </c>
      <c r="W4260" s="43">
        <v>68332.38</v>
      </c>
      <c r="X4260" s="38">
        <v>0</v>
      </c>
      <c r="Y4260" s="38">
        <v>0</v>
      </c>
      <c r="Z4260" s="38">
        <v>0</v>
      </c>
      <c r="AA4260" s="38">
        <v>0</v>
      </c>
      <c r="AB4260" s="38">
        <v>0</v>
      </c>
      <c r="AC4260" s="38">
        <v>0</v>
      </c>
      <c r="AD4260" s="38" t="s">
        <v>47</v>
      </c>
    </row>
    <row r="4261" spans="1:30" s="27" customFormat="1" ht="15" customHeight="1" x14ac:dyDescent="0.25">
      <c r="A4261" s="28" t="s">
        <v>39</v>
      </c>
      <c r="B4261" s="28" t="s">
        <v>4315</v>
      </c>
      <c r="C4261" s="85">
        <v>42767</v>
      </c>
      <c r="D4261" s="29">
        <f>+VLOOKUP(B4261,'[2]HG-Mexico by Contract'!$B$8:$G$4512,6,FALSE)</f>
        <v>312836</v>
      </c>
      <c r="E4261" s="29"/>
      <c r="F4261" s="28" t="s">
        <v>41</v>
      </c>
      <c r="G4261" s="28" t="s">
        <v>42</v>
      </c>
      <c r="H4261" s="28" t="s">
        <v>44</v>
      </c>
      <c r="I4261" s="31">
        <v>37565.360000000001</v>
      </c>
      <c r="J4261" s="32">
        <f t="shared" si="198"/>
        <v>37565.360000000001</v>
      </c>
      <c r="K4261" s="31">
        <v>0</v>
      </c>
      <c r="L4261" s="31">
        <v>0</v>
      </c>
      <c r="M4261" s="31">
        <v>0</v>
      </c>
      <c r="N4261" s="31">
        <v>0</v>
      </c>
      <c r="O4261" s="33">
        <f t="shared" si="199"/>
        <v>0</v>
      </c>
      <c r="P4261" s="34" t="str">
        <f t="shared" si="200"/>
        <v>1-30</v>
      </c>
      <c r="Q4261" s="35" t="str">
        <f>+VLOOKUP(B4261,'[2]PORTAFOLIO JAN17'!$B$7:$T$4941,19,FALSE)</f>
        <v>ECUADOR</v>
      </c>
      <c r="R4261" s="31">
        <v>0</v>
      </c>
      <c r="S4261" s="31">
        <v>0</v>
      </c>
      <c r="T4261" s="31" t="s">
        <v>45</v>
      </c>
      <c r="U4261" s="36" t="s">
        <v>46</v>
      </c>
      <c r="V4261" s="37">
        <v>37565.360000000001</v>
      </c>
      <c r="W4261" s="38">
        <v>37565.360000000001</v>
      </c>
      <c r="X4261" s="38">
        <v>0</v>
      </c>
      <c r="Y4261" s="38">
        <v>0</v>
      </c>
      <c r="Z4261" s="38">
        <v>0</v>
      </c>
      <c r="AA4261" s="38">
        <v>0</v>
      </c>
      <c r="AB4261" s="38">
        <v>0</v>
      </c>
      <c r="AC4261" s="38">
        <v>0</v>
      </c>
      <c r="AD4261" s="38" t="s">
        <v>47</v>
      </c>
    </row>
    <row r="4262" spans="1:30" s="27" customFormat="1" ht="15" customHeight="1" x14ac:dyDescent="0.25">
      <c r="A4262" s="39" t="s">
        <v>39</v>
      </c>
      <c r="B4262" s="39" t="s">
        <v>4316</v>
      </c>
      <c r="C4262" s="86">
        <v>42767</v>
      </c>
      <c r="D4262" s="29">
        <f>+VLOOKUP(B4262,'[2]HG-Mexico by Contract'!$B$8:$G$4512,6,FALSE)</f>
        <v>310871</v>
      </c>
      <c r="E4262" s="29"/>
      <c r="F4262" s="39" t="s">
        <v>41</v>
      </c>
      <c r="G4262" s="39" t="s">
        <v>42</v>
      </c>
      <c r="H4262" s="39" t="s">
        <v>44</v>
      </c>
      <c r="I4262" s="40">
        <v>105315.01</v>
      </c>
      <c r="J4262" s="32">
        <f t="shared" si="198"/>
        <v>105315.01</v>
      </c>
      <c r="K4262" s="31">
        <v>0</v>
      </c>
      <c r="L4262" s="31">
        <v>0</v>
      </c>
      <c r="M4262" s="31">
        <v>0</v>
      </c>
      <c r="N4262" s="31">
        <v>0</v>
      </c>
      <c r="O4262" s="33">
        <f t="shared" si="199"/>
        <v>0</v>
      </c>
      <c r="P4262" s="34" t="str">
        <f t="shared" si="200"/>
        <v>1-30</v>
      </c>
      <c r="Q4262" s="35" t="str">
        <f>+VLOOKUP(B4262,'[2]PORTAFOLIO JAN17'!$B$7:$T$4941,19,FALSE)</f>
        <v>NICARAGUA</v>
      </c>
      <c r="R4262" s="31">
        <v>0</v>
      </c>
      <c r="S4262" s="31">
        <v>0</v>
      </c>
      <c r="T4262" s="31" t="s">
        <v>45</v>
      </c>
      <c r="U4262" s="41" t="s">
        <v>46</v>
      </c>
      <c r="V4262" s="42">
        <v>105315.01</v>
      </c>
      <c r="W4262" s="43">
        <v>105315.01</v>
      </c>
      <c r="X4262" s="38">
        <v>0</v>
      </c>
      <c r="Y4262" s="38">
        <v>0</v>
      </c>
      <c r="Z4262" s="38">
        <v>0</v>
      </c>
      <c r="AA4262" s="38">
        <v>0</v>
      </c>
      <c r="AB4262" s="38">
        <v>0</v>
      </c>
      <c r="AC4262" s="38">
        <v>0</v>
      </c>
      <c r="AD4262" s="38" t="s">
        <v>47</v>
      </c>
    </row>
    <row r="4263" spans="1:30" s="27" customFormat="1" ht="15" customHeight="1" x14ac:dyDescent="0.25">
      <c r="A4263" s="28" t="s">
        <v>39</v>
      </c>
      <c r="B4263" s="28" t="s">
        <v>4317</v>
      </c>
      <c r="C4263" s="85">
        <v>42767</v>
      </c>
      <c r="D4263" s="29">
        <f>+VLOOKUP(B4263,'[2]HG-Mexico by Contract'!$B$8:$G$4512,6,FALSE)</f>
        <v>313461</v>
      </c>
      <c r="E4263" s="29"/>
      <c r="F4263" s="28" t="s">
        <v>41</v>
      </c>
      <c r="G4263" s="28" t="s">
        <v>42</v>
      </c>
      <c r="H4263" s="28" t="s">
        <v>44</v>
      </c>
      <c r="I4263" s="31">
        <v>19150.080000000002</v>
      </c>
      <c r="J4263" s="32">
        <f t="shared" si="198"/>
        <v>19150.080000000002</v>
      </c>
      <c r="K4263" s="31">
        <v>0</v>
      </c>
      <c r="L4263" s="31">
        <v>0</v>
      </c>
      <c r="M4263" s="31">
        <v>0</v>
      </c>
      <c r="N4263" s="31">
        <v>0</v>
      </c>
      <c r="O4263" s="33">
        <f t="shared" si="199"/>
        <v>0</v>
      </c>
      <c r="P4263" s="34" t="str">
        <f t="shared" si="200"/>
        <v>1-30</v>
      </c>
      <c r="Q4263" s="35" t="str">
        <f>+VLOOKUP(B4263,'[2]PORTAFOLIO JAN17'!$B$7:$T$4941,19,FALSE)</f>
        <v>NICARAGUA</v>
      </c>
      <c r="R4263" s="31">
        <v>0</v>
      </c>
      <c r="S4263" s="31">
        <v>0</v>
      </c>
      <c r="T4263" s="31" t="s">
        <v>45</v>
      </c>
      <c r="U4263" s="36" t="s">
        <v>46</v>
      </c>
      <c r="V4263" s="37">
        <v>19150.080000000002</v>
      </c>
      <c r="W4263" s="38">
        <v>19150.080000000002</v>
      </c>
      <c r="X4263" s="38">
        <v>0</v>
      </c>
      <c r="Y4263" s="38">
        <v>0</v>
      </c>
      <c r="Z4263" s="38">
        <v>0</v>
      </c>
      <c r="AA4263" s="38">
        <v>0</v>
      </c>
      <c r="AB4263" s="38">
        <v>0</v>
      </c>
      <c r="AC4263" s="38">
        <v>0</v>
      </c>
      <c r="AD4263" s="38" t="s">
        <v>47</v>
      </c>
    </row>
    <row r="4264" spans="1:30" s="27" customFormat="1" ht="15" customHeight="1" x14ac:dyDescent="0.25">
      <c r="A4264" s="39" t="s">
        <v>39</v>
      </c>
      <c r="B4264" s="39" t="s">
        <v>4318</v>
      </c>
      <c r="C4264" s="86">
        <v>42767</v>
      </c>
      <c r="D4264" s="29">
        <f>+VLOOKUP(B4264,'[2]HG-Mexico by Contract'!$B$8:$G$4512,6,FALSE)</f>
        <v>314015</v>
      </c>
      <c r="E4264" s="29"/>
      <c r="F4264" s="39" t="s">
        <v>41</v>
      </c>
      <c r="G4264" s="39" t="s">
        <v>42</v>
      </c>
      <c r="H4264" s="39" t="s">
        <v>44</v>
      </c>
      <c r="I4264" s="40">
        <v>17140.29</v>
      </c>
      <c r="J4264" s="32">
        <f t="shared" si="198"/>
        <v>17140.29</v>
      </c>
      <c r="K4264" s="31">
        <v>0</v>
      </c>
      <c r="L4264" s="31">
        <v>0</v>
      </c>
      <c r="M4264" s="31">
        <v>0</v>
      </c>
      <c r="N4264" s="31">
        <v>0</v>
      </c>
      <c r="O4264" s="33">
        <f t="shared" si="199"/>
        <v>0</v>
      </c>
      <c r="P4264" s="34" t="str">
        <f t="shared" si="200"/>
        <v>1-30</v>
      </c>
      <c r="Q4264" s="35" t="str">
        <f>+VLOOKUP(B4264,'[2]PORTAFOLIO JAN17'!$B$7:$T$4941,19,FALSE)</f>
        <v>COSTA RICA</v>
      </c>
      <c r="R4264" s="31">
        <v>0</v>
      </c>
      <c r="S4264" s="31">
        <v>0</v>
      </c>
      <c r="T4264" s="31" t="s">
        <v>45</v>
      </c>
      <c r="U4264" s="41" t="s">
        <v>46</v>
      </c>
      <c r="V4264" s="42">
        <v>17140.29</v>
      </c>
      <c r="W4264" s="43">
        <v>17140.29</v>
      </c>
      <c r="X4264" s="38">
        <v>0</v>
      </c>
      <c r="Y4264" s="38">
        <v>0</v>
      </c>
      <c r="Z4264" s="38">
        <v>0</v>
      </c>
      <c r="AA4264" s="38">
        <v>0</v>
      </c>
      <c r="AB4264" s="38">
        <v>0</v>
      </c>
      <c r="AC4264" s="38">
        <v>0</v>
      </c>
      <c r="AD4264" s="38" t="s">
        <v>47</v>
      </c>
    </row>
    <row r="4265" spans="1:30" s="27" customFormat="1" ht="15" customHeight="1" x14ac:dyDescent="0.25">
      <c r="A4265" s="28" t="s">
        <v>39</v>
      </c>
      <c r="B4265" s="28" t="s">
        <v>4319</v>
      </c>
      <c r="C4265" s="85">
        <v>42767</v>
      </c>
      <c r="D4265" s="29">
        <f>+VLOOKUP(B4265,'[2]HG-Mexico by Contract'!$B$8:$G$4512,6,FALSE)</f>
        <v>320583</v>
      </c>
      <c r="E4265" s="29"/>
      <c r="F4265" s="28" t="s">
        <v>41</v>
      </c>
      <c r="G4265" s="28" t="s">
        <v>42</v>
      </c>
      <c r="H4265" s="28" t="s">
        <v>63</v>
      </c>
      <c r="I4265" s="31">
        <v>1208414.9099999999</v>
      </c>
      <c r="J4265" s="32">
        <f t="shared" si="198"/>
        <v>60698.680935988988</v>
      </c>
      <c r="K4265" s="31">
        <v>0</v>
      </c>
      <c r="L4265" s="31">
        <v>0</v>
      </c>
      <c r="M4265" s="31">
        <v>0</v>
      </c>
      <c r="N4265" s="31">
        <v>0</v>
      </c>
      <c r="O4265" s="33">
        <f t="shared" si="199"/>
        <v>0</v>
      </c>
      <c r="P4265" s="34" t="str">
        <f t="shared" si="200"/>
        <v>1-30</v>
      </c>
      <c r="Q4265" s="35" t="str">
        <f>+VLOOKUP(B4265,'[2]PORTAFOLIO JAN17'!$B$7:$T$4941,19,FALSE)</f>
        <v>MEXICO</v>
      </c>
      <c r="R4265" s="31">
        <v>0</v>
      </c>
      <c r="S4265" s="31">
        <v>0</v>
      </c>
      <c r="T4265" s="31" t="s">
        <v>45</v>
      </c>
      <c r="U4265" s="36" t="s">
        <v>64</v>
      </c>
      <c r="V4265" s="37">
        <v>60698.680929299997</v>
      </c>
      <c r="W4265" s="38">
        <v>60698.680929299997</v>
      </c>
      <c r="X4265" s="38">
        <v>0</v>
      </c>
      <c r="Y4265" s="38">
        <v>0</v>
      </c>
      <c r="Z4265" s="38">
        <v>0</v>
      </c>
      <c r="AA4265" s="38">
        <v>0</v>
      </c>
      <c r="AB4265" s="38">
        <v>0</v>
      </c>
      <c r="AC4265" s="38">
        <v>0</v>
      </c>
      <c r="AD4265" s="38" t="s">
        <v>47</v>
      </c>
    </row>
    <row r="4266" spans="1:30" s="27" customFormat="1" ht="15" customHeight="1" x14ac:dyDescent="0.25">
      <c r="A4266" s="39" t="s">
        <v>39</v>
      </c>
      <c r="B4266" s="39" t="s">
        <v>4320</v>
      </c>
      <c r="C4266" s="86">
        <v>42767</v>
      </c>
      <c r="D4266" s="29">
        <f>+VLOOKUP(B4266,'[2]HG-Mexico by Contract'!$B$8:$G$4512,6,FALSE)</f>
        <v>316486</v>
      </c>
      <c r="E4266" s="29"/>
      <c r="F4266" s="39" t="s">
        <v>41</v>
      </c>
      <c r="G4266" s="39" t="s">
        <v>42</v>
      </c>
      <c r="H4266" s="39" t="s">
        <v>44</v>
      </c>
      <c r="I4266" s="40">
        <v>29629.19</v>
      </c>
      <c r="J4266" s="32">
        <f t="shared" si="198"/>
        <v>29629.19</v>
      </c>
      <c r="K4266" s="31">
        <v>0</v>
      </c>
      <c r="L4266" s="31">
        <v>0</v>
      </c>
      <c r="M4266" s="31">
        <v>0</v>
      </c>
      <c r="N4266" s="31">
        <v>0</v>
      </c>
      <c r="O4266" s="33">
        <f t="shared" si="199"/>
        <v>0</v>
      </c>
      <c r="P4266" s="34" t="str">
        <f t="shared" si="200"/>
        <v>1-30</v>
      </c>
      <c r="Q4266" s="35" t="str">
        <f>+VLOOKUP(B4266,'[2]PORTAFOLIO JAN17'!$B$7:$T$4941,19,FALSE)</f>
        <v>REPUBLICA DOMINICANA</v>
      </c>
      <c r="R4266" s="31">
        <v>0</v>
      </c>
      <c r="S4266" s="31">
        <v>0</v>
      </c>
      <c r="T4266" s="31" t="s">
        <v>45</v>
      </c>
      <c r="U4266" s="41" t="s">
        <v>46</v>
      </c>
      <c r="V4266" s="42">
        <v>29629.19</v>
      </c>
      <c r="W4266" s="43">
        <v>29629.19</v>
      </c>
      <c r="X4266" s="38">
        <v>0</v>
      </c>
      <c r="Y4266" s="38">
        <v>0</v>
      </c>
      <c r="Z4266" s="38">
        <v>0</v>
      </c>
      <c r="AA4266" s="38">
        <v>0</v>
      </c>
      <c r="AB4266" s="38">
        <v>0</v>
      </c>
      <c r="AC4266" s="38">
        <v>0</v>
      </c>
      <c r="AD4266" s="38" t="s">
        <v>47</v>
      </c>
    </row>
    <row r="4267" spans="1:30" s="27" customFormat="1" ht="15" customHeight="1" x14ac:dyDescent="0.25">
      <c r="A4267" s="28" t="s">
        <v>39</v>
      </c>
      <c r="B4267" s="28" t="s">
        <v>4321</v>
      </c>
      <c r="C4267" s="85">
        <v>42767</v>
      </c>
      <c r="D4267" s="29">
        <f>+VLOOKUP(B4267,'[2]HG-Mexico by Contract'!$B$8:$G$4512,6,FALSE)</f>
        <v>310450</v>
      </c>
      <c r="E4267" s="29"/>
      <c r="F4267" s="28" t="s">
        <v>41</v>
      </c>
      <c r="G4267" s="28" t="s">
        <v>42</v>
      </c>
      <c r="H4267" s="28" t="s">
        <v>63</v>
      </c>
      <c r="I4267" s="31">
        <v>369353.4</v>
      </c>
      <c r="J4267" s="32">
        <f t="shared" si="198"/>
        <v>18552.6212840445</v>
      </c>
      <c r="K4267" s="31">
        <v>0</v>
      </c>
      <c r="L4267" s="31">
        <v>0</v>
      </c>
      <c r="M4267" s="31">
        <v>0</v>
      </c>
      <c r="N4267" s="31">
        <v>0</v>
      </c>
      <c r="O4267" s="33">
        <f t="shared" si="199"/>
        <v>0</v>
      </c>
      <c r="P4267" s="34" t="str">
        <f t="shared" si="200"/>
        <v>1-30</v>
      </c>
      <c r="Q4267" s="35" t="str">
        <f>+VLOOKUP(B4267,'[2]PORTAFOLIO JAN17'!$B$7:$T$4941,19,FALSE)</f>
        <v>MEXICO</v>
      </c>
      <c r="R4267" s="31">
        <v>0</v>
      </c>
      <c r="S4267" s="31">
        <v>0</v>
      </c>
      <c r="T4267" s="31" t="s">
        <v>45</v>
      </c>
      <c r="U4267" s="36" t="s">
        <v>64</v>
      </c>
      <c r="V4267" s="37">
        <v>18552.621282</v>
      </c>
      <c r="W4267" s="38">
        <v>18552.621282</v>
      </c>
      <c r="X4267" s="38">
        <v>0</v>
      </c>
      <c r="Y4267" s="38">
        <v>0</v>
      </c>
      <c r="Z4267" s="38">
        <v>0</v>
      </c>
      <c r="AA4267" s="38">
        <v>0</v>
      </c>
      <c r="AB4267" s="38">
        <v>0</v>
      </c>
      <c r="AC4267" s="38">
        <v>0</v>
      </c>
      <c r="AD4267" s="38" t="s">
        <v>47</v>
      </c>
    </row>
    <row r="4268" spans="1:30" s="27" customFormat="1" ht="15" customHeight="1" x14ac:dyDescent="0.25">
      <c r="A4268" s="39" t="s">
        <v>39</v>
      </c>
      <c r="B4268" s="39" t="s">
        <v>4322</v>
      </c>
      <c r="C4268" s="86">
        <v>42767</v>
      </c>
      <c r="D4268" s="29">
        <f>+VLOOKUP(B4268,'[2]HG-Mexico by Contract'!$B$8:$G$4512,6,FALSE)</f>
        <v>312089</v>
      </c>
      <c r="E4268" s="29"/>
      <c r="F4268" s="39" t="s">
        <v>41</v>
      </c>
      <c r="G4268" s="39" t="s">
        <v>42</v>
      </c>
      <c r="H4268" s="39" t="s">
        <v>44</v>
      </c>
      <c r="I4268" s="40">
        <v>14284.59</v>
      </c>
      <c r="J4268" s="32">
        <f t="shared" si="198"/>
        <v>14284.59</v>
      </c>
      <c r="K4268" s="31">
        <v>0</v>
      </c>
      <c r="L4268" s="31">
        <v>0</v>
      </c>
      <c r="M4268" s="31">
        <v>0</v>
      </c>
      <c r="N4268" s="31">
        <v>0</v>
      </c>
      <c r="O4268" s="33">
        <f t="shared" si="199"/>
        <v>0</v>
      </c>
      <c r="P4268" s="34" t="str">
        <f t="shared" si="200"/>
        <v>1-30</v>
      </c>
      <c r="Q4268" s="35" t="str">
        <f>+VLOOKUP(B4268,'[2]PORTAFOLIO JAN17'!$B$7:$T$4941,19,FALSE)</f>
        <v>REPUBLICA DOMINICANA</v>
      </c>
      <c r="R4268" s="31">
        <v>0</v>
      </c>
      <c r="S4268" s="31">
        <v>0</v>
      </c>
      <c r="T4268" s="31" t="s">
        <v>45</v>
      </c>
      <c r="U4268" s="41" t="s">
        <v>46</v>
      </c>
      <c r="V4268" s="42">
        <v>14284.59</v>
      </c>
      <c r="W4268" s="43">
        <v>14284.59</v>
      </c>
      <c r="X4268" s="38">
        <v>0</v>
      </c>
      <c r="Y4268" s="38">
        <v>0</v>
      </c>
      <c r="Z4268" s="38">
        <v>0</v>
      </c>
      <c r="AA4268" s="38">
        <v>0</v>
      </c>
      <c r="AB4268" s="38">
        <v>0</v>
      </c>
      <c r="AC4268" s="38">
        <v>0</v>
      </c>
      <c r="AD4268" s="38" t="s">
        <v>47</v>
      </c>
    </row>
    <row r="4269" spans="1:30" s="27" customFormat="1" ht="15" customHeight="1" x14ac:dyDescent="0.25">
      <c r="A4269" s="28" t="s">
        <v>39</v>
      </c>
      <c r="B4269" s="28" t="s">
        <v>4323</v>
      </c>
      <c r="C4269" s="85">
        <v>42767</v>
      </c>
      <c r="D4269" s="29">
        <f>+VLOOKUP(B4269,'[2]HG-Mexico by Contract'!$B$8:$G$4512,6,FALSE)</f>
        <v>313958</v>
      </c>
      <c r="E4269" s="29"/>
      <c r="F4269" s="28" t="s">
        <v>41</v>
      </c>
      <c r="G4269" s="28" t="s">
        <v>42</v>
      </c>
      <c r="H4269" s="28" t="s">
        <v>63</v>
      </c>
      <c r="I4269" s="31">
        <v>243281.6</v>
      </c>
      <c r="J4269" s="32">
        <f t="shared" si="198"/>
        <v>12220.034769346648</v>
      </c>
      <c r="K4269" s="31">
        <v>0</v>
      </c>
      <c r="L4269" s="31">
        <v>0</v>
      </c>
      <c r="M4269" s="31">
        <v>0</v>
      </c>
      <c r="N4269" s="31">
        <v>0</v>
      </c>
      <c r="O4269" s="33">
        <f t="shared" si="199"/>
        <v>0</v>
      </c>
      <c r="P4269" s="34" t="str">
        <f t="shared" si="200"/>
        <v>1-30</v>
      </c>
      <c r="Q4269" s="35" t="str">
        <f>+VLOOKUP(B4269,'[2]PORTAFOLIO JAN17'!$B$7:$T$4941,19,FALSE)</f>
        <v>MEXICO</v>
      </c>
      <c r="R4269" s="31">
        <v>0</v>
      </c>
      <c r="S4269" s="31">
        <v>0</v>
      </c>
      <c r="T4269" s="31" t="s">
        <v>45</v>
      </c>
      <c r="U4269" s="36" t="s">
        <v>64</v>
      </c>
      <c r="V4269" s="37">
        <v>12220.034768</v>
      </c>
      <c r="W4269" s="38">
        <v>12220.034768</v>
      </c>
      <c r="X4269" s="38">
        <v>0</v>
      </c>
      <c r="Y4269" s="38">
        <v>0</v>
      </c>
      <c r="Z4269" s="38">
        <v>0</v>
      </c>
      <c r="AA4269" s="38">
        <v>0</v>
      </c>
      <c r="AB4269" s="38">
        <v>0</v>
      </c>
      <c r="AC4269" s="38">
        <v>0</v>
      </c>
      <c r="AD4269" s="38" t="s">
        <v>47</v>
      </c>
    </row>
    <row r="4270" spans="1:30" s="27" customFormat="1" ht="15" customHeight="1" x14ac:dyDescent="0.25">
      <c r="A4270" s="39" t="s">
        <v>39</v>
      </c>
      <c r="B4270" s="39" t="s">
        <v>4324</v>
      </c>
      <c r="C4270" s="86">
        <v>42767</v>
      </c>
      <c r="D4270" s="29">
        <f>+VLOOKUP(B4270,'[2]HG-Mexico by Contract'!$B$8:$G$4512,6,FALSE)</f>
        <v>312836</v>
      </c>
      <c r="E4270" s="29"/>
      <c r="F4270" s="39" t="s">
        <v>41</v>
      </c>
      <c r="G4270" s="39" t="s">
        <v>42</v>
      </c>
      <c r="H4270" s="39" t="s">
        <v>44</v>
      </c>
      <c r="I4270" s="40">
        <v>57489.84</v>
      </c>
      <c r="J4270" s="32">
        <f t="shared" si="198"/>
        <v>57489.84</v>
      </c>
      <c r="K4270" s="31">
        <v>0</v>
      </c>
      <c r="L4270" s="31">
        <v>0</v>
      </c>
      <c r="M4270" s="31">
        <v>0</v>
      </c>
      <c r="N4270" s="31">
        <v>0</v>
      </c>
      <c r="O4270" s="33">
        <f t="shared" si="199"/>
        <v>0</v>
      </c>
      <c r="P4270" s="34" t="str">
        <f t="shared" si="200"/>
        <v>1-30</v>
      </c>
      <c r="Q4270" s="35" t="str">
        <f>+VLOOKUP(B4270,'[2]PORTAFOLIO JAN17'!$B$7:$T$4941,19,FALSE)</f>
        <v>ECUADOR</v>
      </c>
      <c r="R4270" s="31">
        <v>0</v>
      </c>
      <c r="S4270" s="31">
        <v>0</v>
      </c>
      <c r="T4270" s="31" t="s">
        <v>45</v>
      </c>
      <c r="U4270" s="41" t="s">
        <v>46</v>
      </c>
      <c r="V4270" s="42">
        <v>57489.84</v>
      </c>
      <c r="W4270" s="43">
        <v>57489.84</v>
      </c>
      <c r="X4270" s="38">
        <v>0</v>
      </c>
      <c r="Y4270" s="38">
        <v>0</v>
      </c>
      <c r="Z4270" s="38">
        <v>0</v>
      </c>
      <c r="AA4270" s="38">
        <v>0</v>
      </c>
      <c r="AB4270" s="38">
        <v>0</v>
      </c>
      <c r="AC4270" s="38">
        <v>0</v>
      </c>
      <c r="AD4270" s="38" t="s">
        <v>47</v>
      </c>
    </row>
    <row r="4271" spans="1:30" s="27" customFormat="1" ht="15" customHeight="1" x14ac:dyDescent="0.25">
      <c r="A4271" s="28" t="s">
        <v>39</v>
      </c>
      <c r="B4271" s="28" t="s">
        <v>4325</v>
      </c>
      <c r="C4271" s="85">
        <v>42767</v>
      </c>
      <c r="D4271" s="29">
        <f>+VLOOKUP(B4271,'[2]HG-Mexico by Contract'!$B$8:$G$4512,6,FALSE)</f>
        <v>311159</v>
      </c>
      <c r="E4271" s="29"/>
      <c r="F4271" s="28" t="s">
        <v>41</v>
      </c>
      <c r="G4271" s="28" t="s">
        <v>42</v>
      </c>
      <c r="H4271" s="28" t="s">
        <v>63</v>
      </c>
      <c r="I4271" s="31">
        <v>752068.72</v>
      </c>
      <c r="J4271" s="32">
        <f t="shared" si="198"/>
        <v>37776.411809762954</v>
      </c>
      <c r="K4271" s="31">
        <v>0</v>
      </c>
      <c r="L4271" s="31">
        <v>0</v>
      </c>
      <c r="M4271" s="31">
        <v>0</v>
      </c>
      <c r="N4271" s="31">
        <v>752068.72</v>
      </c>
      <c r="O4271" s="33">
        <f t="shared" si="199"/>
        <v>752068.72</v>
      </c>
      <c r="P4271" s="34" t="str">
        <f t="shared" si="200"/>
        <v>120+</v>
      </c>
      <c r="Q4271" s="35" t="str">
        <f>+VLOOKUP(B4271,'[2]PORTAFOLIO JAN17'!$B$7:$T$4941,19,FALSE)</f>
        <v>MEXICO</v>
      </c>
      <c r="R4271" s="31">
        <v>0</v>
      </c>
      <c r="S4271" s="31">
        <v>0</v>
      </c>
      <c r="T4271" s="31">
        <v>752068.72</v>
      </c>
      <c r="U4271" s="36" t="s">
        <v>64</v>
      </c>
      <c r="V4271" s="37">
        <v>37776.411805600001</v>
      </c>
      <c r="W4271" s="38">
        <v>0</v>
      </c>
      <c r="X4271" s="38">
        <v>0</v>
      </c>
      <c r="Y4271" s="38">
        <v>0</v>
      </c>
      <c r="Z4271" s="38">
        <v>0</v>
      </c>
      <c r="AA4271" s="38">
        <v>37776.411805600001</v>
      </c>
      <c r="AB4271" s="38">
        <v>0</v>
      </c>
      <c r="AC4271" s="38">
        <v>0</v>
      </c>
      <c r="AD4271" s="38">
        <v>37776.411805600001</v>
      </c>
    </row>
    <row r="4272" spans="1:30" s="27" customFormat="1" ht="15" customHeight="1" x14ac:dyDescent="0.25">
      <c r="A4272" s="39" t="s">
        <v>39</v>
      </c>
      <c r="B4272" s="39" t="s">
        <v>4326</v>
      </c>
      <c r="C4272" s="86">
        <v>42767</v>
      </c>
      <c r="D4272" s="29">
        <f>+VLOOKUP(B4272,'[2]HG-Mexico by Contract'!$B$8:$G$4512,6,FALSE)</f>
        <v>311159</v>
      </c>
      <c r="E4272" s="29"/>
      <c r="F4272" s="39" t="s">
        <v>41</v>
      </c>
      <c r="G4272" s="39" t="s">
        <v>42</v>
      </c>
      <c r="H4272" s="39" t="s">
        <v>63</v>
      </c>
      <c r="I4272" s="40">
        <v>283936.27</v>
      </c>
      <c r="J4272" s="32">
        <f t="shared" si="198"/>
        <v>14262.118843671686</v>
      </c>
      <c r="K4272" s="31">
        <v>0</v>
      </c>
      <c r="L4272" s="31">
        <v>0</v>
      </c>
      <c r="M4272" s="31">
        <v>0</v>
      </c>
      <c r="N4272" s="31">
        <v>283936.27</v>
      </c>
      <c r="O4272" s="33">
        <f t="shared" si="199"/>
        <v>283936.27</v>
      </c>
      <c r="P4272" s="34" t="str">
        <f t="shared" si="200"/>
        <v>120+</v>
      </c>
      <c r="Q4272" s="35" t="str">
        <f>+VLOOKUP(B4272,'[2]PORTAFOLIO JAN17'!$B$7:$T$4941,19,FALSE)</f>
        <v>MEXICO</v>
      </c>
      <c r="R4272" s="31">
        <v>0</v>
      </c>
      <c r="S4272" s="31">
        <v>0</v>
      </c>
      <c r="T4272" s="31">
        <v>283936.27</v>
      </c>
      <c r="U4272" s="41" t="s">
        <v>64</v>
      </c>
      <c r="V4272" s="42">
        <v>14262.118842100001</v>
      </c>
      <c r="W4272" s="43">
        <v>0</v>
      </c>
      <c r="X4272" s="38">
        <v>0</v>
      </c>
      <c r="Y4272" s="38">
        <v>0</v>
      </c>
      <c r="Z4272" s="38">
        <v>0</v>
      </c>
      <c r="AA4272" s="38">
        <v>14262.118842100001</v>
      </c>
      <c r="AB4272" s="38">
        <v>0</v>
      </c>
      <c r="AC4272" s="38">
        <v>0</v>
      </c>
      <c r="AD4272" s="38">
        <v>14262.118842100001</v>
      </c>
    </row>
    <row r="4273" spans="1:31" s="27" customFormat="1" ht="15" customHeight="1" x14ac:dyDescent="0.25">
      <c r="A4273" s="28" t="s">
        <v>39</v>
      </c>
      <c r="B4273" s="28" t="s">
        <v>4327</v>
      </c>
      <c r="C4273" s="85">
        <v>42767</v>
      </c>
      <c r="D4273" s="29">
        <f>+VLOOKUP(B4273,'[2]HG-Mexico by Contract'!$B$8:$G$4512,6,FALSE)</f>
        <v>309836</v>
      </c>
      <c r="E4273" s="29"/>
      <c r="F4273" s="28" t="s">
        <v>41</v>
      </c>
      <c r="G4273" s="28" t="s">
        <v>42</v>
      </c>
      <c r="H4273" s="28" t="s">
        <v>44</v>
      </c>
      <c r="I4273" s="31">
        <v>68282.12</v>
      </c>
      <c r="J4273" s="32">
        <f t="shared" si="198"/>
        <v>68282.12</v>
      </c>
      <c r="K4273" s="31">
        <v>0</v>
      </c>
      <c r="L4273" s="31">
        <v>0</v>
      </c>
      <c r="M4273" s="31">
        <v>0</v>
      </c>
      <c r="N4273" s="31">
        <v>0</v>
      </c>
      <c r="O4273" s="33">
        <f t="shared" si="199"/>
        <v>0</v>
      </c>
      <c r="P4273" s="34" t="str">
        <f t="shared" si="200"/>
        <v>1-30</v>
      </c>
      <c r="Q4273" s="35" t="str">
        <f>+VLOOKUP(B4273,'[2]PORTAFOLIO JAN17'!$B$7:$T$4941,19,FALSE)</f>
        <v>REPUBLICA DOMINICANA</v>
      </c>
      <c r="R4273" s="31">
        <v>0</v>
      </c>
      <c r="S4273" s="31">
        <v>0</v>
      </c>
      <c r="T4273" s="31" t="s">
        <v>45</v>
      </c>
      <c r="U4273" s="36" t="s">
        <v>46</v>
      </c>
      <c r="V4273" s="37">
        <v>68282.12</v>
      </c>
      <c r="W4273" s="38">
        <v>68282.12</v>
      </c>
      <c r="X4273" s="38">
        <v>0</v>
      </c>
      <c r="Y4273" s="38">
        <v>0</v>
      </c>
      <c r="Z4273" s="38">
        <v>0</v>
      </c>
      <c r="AA4273" s="38">
        <v>0</v>
      </c>
      <c r="AB4273" s="38">
        <v>0</v>
      </c>
      <c r="AC4273" s="38">
        <v>0</v>
      </c>
      <c r="AD4273" s="38" t="s">
        <v>47</v>
      </c>
    </row>
    <row r="4274" spans="1:31" s="27" customFormat="1" ht="15" customHeight="1" x14ac:dyDescent="0.25">
      <c r="A4274" s="39" t="s">
        <v>39</v>
      </c>
      <c r="B4274" s="39" t="s">
        <v>4328</v>
      </c>
      <c r="C4274" s="86">
        <v>42767</v>
      </c>
      <c r="D4274" s="29">
        <f>+VLOOKUP(B4274,'[2]HG-Mexico by Contract'!$B$8:$G$4512,6,FALSE)</f>
        <v>314293</v>
      </c>
      <c r="E4274" s="29"/>
      <c r="F4274" s="39" t="s">
        <v>41</v>
      </c>
      <c r="G4274" s="39" t="s">
        <v>42</v>
      </c>
      <c r="H4274" s="39" t="s">
        <v>44</v>
      </c>
      <c r="I4274" s="40">
        <v>89238.38</v>
      </c>
      <c r="J4274" s="32">
        <f t="shared" si="198"/>
        <v>89238.38</v>
      </c>
      <c r="K4274" s="31">
        <v>0</v>
      </c>
      <c r="L4274" s="31">
        <v>0</v>
      </c>
      <c r="M4274" s="31">
        <v>0</v>
      </c>
      <c r="N4274" s="31">
        <v>0</v>
      </c>
      <c r="O4274" s="33">
        <f t="shared" si="199"/>
        <v>0</v>
      </c>
      <c r="P4274" s="34" t="str">
        <f t="shared" si="200"/>
        <v>1-30</v>
      </c>
      <c r="Q4274" s="35" t="str">
        <f>+VLOOKUP(B4274,'[2]PORTAFOLIO JAN17'!$B$7:$T$4941,19,FALSE)</f>
        <v>REPUBLICA DOMINICANA</v>
      </c>
      <c r="R4274" s="31">
        <v>0</v>
      </c>
      <c r="S4274" s="31">
        <v>0</v>
      </c>
      <c r="T4274" s="31" t="s">
        <v>45</v>
      </c>
      <c r="U4274" s="41" t="s">
        <v>46</v>
      </c>
      <c r="V4274" s="42">
        <v>89238.38</v>
      </c>
      <c r="W4274" s="43">
        <v>89238.38</v>
      </c>
      <c r="X4274" s="38">
        <v>0</v>
      </c>
      <c r="Y4274" s="38">
        <v>0</v>
      </c>
      <c r="Z4274" s="38">
        <v>0</v>
      </c>
      <c r="AA4274" s="38">
        <v>0</v>
      </c>
      <c r="AB4274" s="38">
        <v>0</v>
      </c>
      <c r="AC4274" s="38">
        <v>0</v>
      </c>
      <c r="AD4274" s="38" t="s">
        <v>47</v>
      </c>
    </row>
    <row r="4275" spans="1:31" s="27" customFormat="1" ht="15" customHeight="1" x14ac:dyDescent="0.25">
      <c r="A4275" s="28" t="s">
        <v>39</v>
      </c>
      <c r="B4275" s="28" t="s">
        <v>4329</v>
      </c>
      <c r="C4275" s="85">
        <v>42767</v>
      </c>
      <c r="D4275" s="29">
        <f>+VLOOKUP(B4275,'[2]HG-Mexico by Contract'!$B$8:$G$4512,6,FALSE)</f>
        <v>314293</v>
      </c>
      <c r="E4275" s="29"/>
      <c r="F4275" s="28" t="s">
        <v>41</v>
      </c>
      <c r="G4275" s="28" t="s">
        <v>42</v>
      </c>
      <c r="H4275" s="28" t="s">
        <v>44</v>
      </c>
      <c r="I4275" s="31">
        <v>70476.23</v>
      </c>
      <c r="J4275" s="32">
        <f t="shared" si="198"/>
        <v>70476.23</v>
      </c>
      <c r="K4275" s="31">
        <v>0</v>
      </c>
      <c r="L4275" s="31">
        <v>0</v>
      </c>
      <c r="M4275" s="31">
        <v>0</v>
      </c>
      <c r="N4275" s="31">
        <v>0</v>
      </c>
      <c r="O4275" s="33">
        <f t="shared" si="199"/>
        <v>0</v>
      </c>
      <c r="P4275" s="34" t="str">
        <f t="shared" si="200"/>
        <v>1-30</v>
      </c>
      <c r="Q4275" s="35" t="str">
        <f>+VLOOKUP(B4275,'[2]PORTAFOLIO JAN17'!$B$7:$T$4941,19,FALSE)</f>
        <v>REPUBLICA DOMINICANA</v>
      </c>
      <c r="R4275" s="31">
        <v>0</v>
      </c>
      <c r="S4275" s="31">
        <v>0</v>
      </c>
      <c r="T4275" s="31" t="s">
        <v>45</v>
      </c>
      <c r="U4275" s="36" t="s">
        <v>46</v>
      </c>
      <c r="V4275" s="37">
        <v>70476.23</v>
      </c>
      <c r="W4275" s="38">
        <v>70476.23</v>
      </c>
      <c r="X4275" s="38">
        <v>0</v>
      </c>
      <c r="Y4275" s="38">
        <v>0</v>
      </c>
      <c r="Z4275" s="38">
        <v>0</v>
      </c>
      <c r="AA4275" s="38">
        <v>0</v>
      </c>
      <c r="AB4275" s="38">
        <v>0</v>
      </c>
      <c r="AC4275" s="38">
        <v>0</v>
      </c>
      <c r="AD4275" s="38" t="s">
        <v>47</v>
      </c>
    </row>
    <row r="4276" spans="1:31" s="27" customFormat="1" ht="15" customHeight="1" x14ac:dyDescent="0.25">
      <c r="A4276" s="39" t="s">
        <v>39</v>
      </c>
      <c r="B4276" s="39" t="s">
        <v>4330</v>
      </c>
      <c r="C4276" s="86">
        <v>42767</v>
      </c>
      <c r="D4276" s="29">
        <f>+VLOOKUP(B4276,'[2]HG-Mexico by Contract'!$B$8:$G$4512,6,FALSE)</f>
        <v>309541</v>
      </c>
      <c r="E4276" s="29"/>
      <c r="F4276" s="39" t="s">
        <v>41</v>
      </c>
      <c r="G4276" s="39" t="s">
        <v>42</v>
      </c>
      <c r="H4276" s="39" t="s">
        <v>44</v>
      </c>
      <c r="I4276" s="31">
        <v>0</v>
      </c>
      <c r="J4276" s="32">
        <f t="shared" si="198"/>
        <v>0</v>
      </c>
      <c r="K4276" s="31">
        <v>0</v>
      </c>
      <c r="L4276" s="31">
        <v>0</v>
      </c>
      <c r="M4276" s="31">
        <v>0</v>
      </c>
      <c r="N4276" s="31">
        <v>0</v>
      </c>
      <c r="O4276" s="33">
        <f t="shared" si="199"/>
        <v>0</v>
      </c>
      <c r="P4276" s="34" t="str">
        <f t="shared" si="200"/>
        <v>1-30</v>
      </c>
      <c r="Q4276" s="35" t="str">
        <f>+VLOOKUP(B4276,'[2]PORTAFOLIO JAN17'!$B$7:$T$4941,19,FALSE)</f>
        <v>MEXICO</v>
      </c>
      <c r="R4276" s="31">
        <v>0</v>
      </c>
      <c r="S4276" s="31">
        <v>0</v>
      </c>
      <c r="T4276" s="31" t="s">
        <v>45</v>
      </c>
      <c r="U4276" s="41" t="s">
        <v>46</v>
      </c>
      <c r="V4276" s="42">
        <v>-824.35</v>
      </c>
      <c r="W4276" s="43">
        <v>-824.35</v>
      </c>
      <c r="X4276" s="38">
        <v>0</v>
      </c>
      <c r="Y4276" s="38">
        <v>0</v>
      </c>
      <c r="Z4276" s="38">
        <v>0</v>
      </c>
      <c r="AA4276" s="38">
        <v>0</v>
      </c>
      <c r="AB4276" s="38">
        <v>0</v>
      </c>
      <c r="AC4276" s="38">
        <v>0</v>
      </c>
      <c r="AD4276" s="38" t="s">
        <v>47</v>
      </c>
      <c r="AE4276" s="27" t="s">
        <v>875</v>
      </c>
    </row>
    <row r="4277" spans="1:31" s="27" customFormat="1" ht="15" customHeight="1" x14ac:dyDescent="0.25">
      <c r="A4277" s="28" t="s">
        <v>39</v>
      </c>
      <c r="B4277" s="28" t="s">
        <v>4331</v>
      </c>
      <c r="C4277" s="85">
        <v>42767</v>
      </c>
      <c r="D4277" s="29">
        <f>+VLOOKUP(B4277,'[2]HG-Mexico by Contract'!$B$8:$G$4512,6,FALSE)</f>
        <v>318089</v>
      </c>
      <c r="E4277" s="29"/>
      <c r="F4277" s="28" t="s">
        <v>41</v>
      </c>
      <c r="G4277" s="28" t="s">
        <v>42</v>
      </c>
      <c r="H4277" s="28" t="s">
        <v>44</v>
      </c>
      <c r="I4277" s="31">
        <v>65388.84</v>
      </c>
      <c r="J4277" s="32">
        <f t="shared" si="198"/>
        <v>65388.84</v>
      </c>
      <c r="K4277" s="31">
        <v>0</v>
      </c>
      <c r="L4277" s="31">
        <v>0</v>
      </c>
      <c r="M4277" s="31">
        <v>0</v>
      </c>
      <c r="N4277" s="31">
        <v>0</v>
      </c>
      <c r="O4277" s="33">
        <f t="shared" si="199"/>
        <v>0</v>
      </c>
      <c r="P4277" s="34" t="str">
        <f t="shared" si="200"/>
        <v>1-30</v>
      </c>
      <c r="Q4277" s="35" t="str">
        <f>+VLOOKUP(B4277,'[2]PORTAFOLIO JAN17'!$B$7:$T$4941,19,FALSE)</f>
        <v>REPUBLICA DOMINICANA</v>
      </c>
      <c r="R4277" s="31">
        <v>0</v>
      </c>
      <c r="S4277" s="31">
        <v>0</v>
      </c>
      <c r="T4277" s="31" t="s">
        <v>45</v>
      </c>
      <c r="U4277" s="36" t="s">
        <v>46</v>
      </c>
      <c r="V4277" s="37">
        <v>65388.84</v>
      </c>
      <c r="W4277" s="38">
        <v>65388.84</v>
      </c>
      <c r="X4277" s="38">
        <v>0</v>
      </c>
      <c r="Y4277" s="38">
        <v>0</v>
      </c>
      <c r="Z4277" s="38">
        <v>0</v>
      </c>
      <c r="AA4277" s="38">
        <v>0</v>
      </c>
      <c r="AB4277" s="38">
        <v>0</v>
      </c>
      <c r="AC4277" s="38">
        <v>0</v>
      </c>
      <c r="AD4277" s="38" t="s">
        <v>47</v>
      </c>
    </row>
    <row r="4278" spans="1:31" s="27" customFormat="1" ht="15" customHeight="1" x14ac:dyDescent="0.25">
      <c r="A4278" s="39" t="s">
        <v>39</v>
      </c>
      <c r="B4278" s="39" t="s">
        <v>4332</v>
      </c>
      <c r="C4278" s="86">
        <v>42767</v>
      </c>
      <c r="D4278" s="29">
        <f>+VLOOKUP(B4278,'[2]HG-Mexico by Contract'!$B$8:$G$4512,6,FALSE)</f>
        <v>316738</v>
      </c>
      <c r="E4278" s="29"/>
      <c r="F4278" s="39" t="s">
        <v>41</v>
      </c>
      <c r="G4278" s="39" t="s">
        <v>42</v>
      </c>
      <c r="H4278" s="39" t="s">
        <v>63</v>
      </c>
      <c r="I4278" s="31">
        <v>0</v>
      </c>
      <c r="J4278" s="32">
        <f t="shared" si="198"/>
        <v>0</v>
      </c>
      <c r="K4278" s="31">
        <v>0</v>
      </c>
      <c r="L4278" s="31">
        <v>0</v>
      </c>
      <c r="M4278" s="31">
        <v>0</v>
      </c>
      <c r="N4278" s="31">
        <v>0</v>
      </c>
      <c r="O4278" s="33">
        <f t="shared" si="199"/>
        <v>0</v>
      </c>
      <c r="P4278" s="34" t="str">
        <f t="shared" si="200"/>
        <v>1-30</v>
      </c>
      <c r="Q4278" s="35" t="str">
        <f>+VLOOKUP(B4278,'[2]PORTAFOLIO JAN17'!$B$7:$T$4941,19,FALSE)</f>
        <v>MEXICO</v>
      </c>
      <c r="R4278" s="31">
        <v>0</v>
      </c>
      <c r="S4278" s="31">
        <v>0</v>
      </c>
      <c r="T4278" s="31" t="s">
        <v>45</v>
      </c>
      <c r="U4278" s="41" t="s">
        <v>64</v>
      </c>
      <c r="V4278" s="42">
        <v>-1366.5392972</v>
      </c>
      <c r="W4278" s="43">
        <v>-1366.5392972</v>
      </c>
      <c r="X4278" s="38">
        <v>0</v>
      </c>
      <c r="Y4278" s="38">
        <v>0</v>
      </c>
      <c r="Z4278" s="38">
        <v>0</v>
      </c>
      <c r="AA4278" s="38">
        <v>0</v>
      </c>
      <c r="AB4278" s="38">
        <v>0</v>
      </c>
      <c r="AC4278" s="38">
        <v>0</v>
      </c>
      <c r="AD4278" s="38" t="s">
        <v>47</v>
      </c>
      <c r="AE4278" s="27" t="s">
        <v>875</v>
      </c>
    </row>
    <row r="4279" spans="1:31" s="27" customFormat="1" ht="15" customHeight="1" x14ac:dyDescent="0.25">
      <c r="A4279" s="28" t="s">
        <v>39</v>
      </c>
      <c r="B4279" s="28" t="s">
        <v>4333</v>
      </c>
      <c r="C4279" s="85">
        <v>42767</v>
      </c>
      <c r="D4279" s="29">
        <f>+VLOOKUP(B4279,'[2]HG-Mexico by Contract'!$B$8:$G$4512,6,FALSE)</f>
        <v>317994</v>
      </c>
      <c r="E4279" s="29"/>
      <c r="F4279" s="28" t="s">
        <v>41</v>
      </c>
      <c r="G4279" s="28" t="s">
        <v>42</v>
      </c>
      <c r="H4279" s="28" t="s">
        <v>44</v>
      </c>
      <c r="I4279" s="31">
        <v>37588.76</v>
      </c>
      <c r="J4279" s="32">
        <f t="shared" si="198"/>
        <v>37588.76</v>
      </c>
      <c r="K4279" s="31">
        <v>0</v>
      </c>
      <c r="L4279" s="31">
        <v>0</v>
      </c>
      <c r="M4279" s="31">
        <v>0</v>
      </c>
      <c r="N4279" s="31">
        <v>0</v>
      </c>
      <c r="O4279" s="33">
        <f t="shared" si="199"/>
        <v>0</v>
      </c>
      <c r="P4279" s="34" t="str">
        <f t="shared" si="200"/>
        <v>1-30</v>
      </c>
      <c r="Q4279" s="35" t="str">
        <f>+VLOOKUP(B4279,'[2]PORTAFOLIO JAN17'!$B$7:$T$4941,19,FALSE)</f>
        <v>REPUBLICA DOMINICANA</v>
      </c>
      <c r="R4279" s="31">
        <v>0</v>
      </c>
      <c r="S4279" s="31">
        <v>0</v>
      </c>
      <c r="T4279" s="31" t="s">
        <v>45</v>
      </c>
      <c r="U4279" s="36" t="s">
        <v>46</v>
      </c>
      <c r="V4279" s="37">
        <v>37588.76</v>
      </c>
      <c r="W4279" s="38">
        <v>37588.76</v>
      </c>
      <c r="X4279" s="38">
        <v>0</v>
      </c>
      <c r="Y4279" s="38">
        <v>0</v>
      </c>
      <c r="Z4279" s="38">
        <v>0</v>
      </c>
      <c r="AA4279" s="38">
        <v>0</v>
      </c>
      <c r="AB4279" s="38">
        <v>0</v>
      </c>
      <c r="AC4279" s="38">
        <v>0</v>
      </c>
      <c r="AD4279" s="38" t="s">
        <v>47</v>
      </c>
    </row>
    <row r="4280" spans="1:31" s="27" customFormat="1" ht="15" customHeight="1" x14ac:dyDescent="0.25">
      <c r="A4280" s="39" t="s">
        <v>39</v>
      </c>
      <c r="B4280" s="39" t="s">
        <v>4334</v>
      </c>
      <c r="C4280" s="86">
        <v>42767</v>
      </c>
      <c r="D4280" s="29">
        <f>+VLOOKUP(B4280,'[2]HG-Mexico by Contract'!$B$8:$G$4512,6,FALSE)</f>
        <v>308900</v>
      </c>
      <c r="E4280" s="29"/>
      <c r="F4280" s="39" t="s">
        <v>41</v>
      </c>
      <c r="G4280" s="39" t="s">
        <v>42</v>
      </c>
      <c r="H4280" s="39" t="s">
        <v>44</v>
      </c>
      <c r="I4280" s="40">
        <v>222001.07</v>
      </c>
      <c r="J4280" s="32">
        <f t="shared" si="198"/>
        <v>222001.07</v>
      </c>
      <c r="K4280" s="31">
        <v>0</v>
      </c>
      <c r="L4280" s="31">
        <v>0</v>
      </c>
      <c r="M4280" s="31">
        <v>0</v>
      </c>
      <c r="N4280" s="31">
        <v>0</v>
      </c>
      <c r="O4280" s="33">
        <f t="shared" si="199"/>
        <v>0</v>
      </c>
      <c r="P4280" s="34" t="str">
        <f t="shared" si="200"/>
        <v>1-30</v>
      </c>
      <c r="Q4280" s="35" t="str">
        <f>+VLOOKUP(B4280,'[2]PORTAFOLIO JAN17'!$B$7:$T$4941,19,FALSE)</f>
        <v>COSTA RICA</v>
      </c>
      <c r="R4280" s="31">
        <v>0</v>
      </c>
      <c r="S4280" s="31">
        <v>0</v>
      </c>
      <c r="T4280" s="31" t="s">
        <v>45</v>
      </c>
      <c r="U4280" s="41" t="s">
        <v>46</v>
      </c>
      <c r="V4280" s="42">
        <v>222001.07</v>
      </c>
      <c r="W4280" s="43">
        <v>222001.07</v>
      </c>
      <c r="X4280" s="38">
        <v>0</v>
      </c>
      <c r="Y4280" s="38">
        <v>0</v>
      </c>
      <c r="Z4280" s="38">
        <v>0</v>
      </c>
      <c r="AA4280" s="38">
        <v>0</v>
      </c>
      <c r="AB4280" s="38">
        <v>0</v>
      </c>
      <c r="AC4280" s="38">
        <v>0</v>
      </c>
      <c r="AD4280" s="38" t="s">
        <v>47</v>
      </c>
    </row>
    <row r="4281" spans="1:31" s="27" customFormat="1" ht="15" customHeight="1" x14ac:dyDescent="0.25">
      <c r="A4281" s="28" t="s">
        <v>39</v>
      </c>
      <c r="B4281" s="28" t="s">
        <v>4335</v>
      </c>
      <c r="C4281" s="85">
        <v>42767</v>
      </c>
      <c r="D4281" s="29">
        <f>+VLOOKUP(B4281,'[2]HG-Mexico by Contract'!$B$8:$G$4512,6,FALSE)</f>
        <v>308900</v>
      </c>
      <c r="E4281" s="29"/>
      <c r="F4281" s="28" t="s">
        <v>41</v>
      </c>
      <c r="G4281" s="28" t="s">
        <v>42</v>
      </c>
      <c r="H4281" s="28" t="s">
        <v>44</v>
      </c>
      <c r="I4281" s="31">
        <v>9729.84</v>
      </c>
      <c r="J4281" s="32">
        <f t="shared" si="198"/>
        <v>9729.84</v>
      </c>
      <c r="K4281" s="31">
        <v>0</v>
      </c>
      <c r="L4281" s="31">
        <v>0</v>
      </c>
      <c r="M4281" s="31">
        <v>0</v>
      </c>
      <c r="N4281" s="31">
        <v>0</v>
      </c>
      <c r="O4281" s="33">
        <f t="shared" si="199"/>
        <v>0</v>
      </c>
      <c r="P4281" s="34" t="str">
        <f t="shared" si="200"/>
        <v>1-30</v>
      </c>
      <c r="Q4281" s="35" t="str">
        <f>+VLOOKUP(B4281,'[2]PORTAFOLIO JAN17'!$B$7:$T$4941,19,FALSE)</f>
        <v>COSTA RICA</v>
      </c>
      <c r="R4281" s="31">
        <v>0</v>
      </c>
      <c r="S4281" s="31">
        <v>0</v>
      </c>
      <c r="T4281" s="31" t="s">
        <v>45</v>
      </c>
      <c r="U4281" s="36" t="s">
        <v>46</v>
      </c>
      <c r="V4281" s="37">
        <v>9729.84</v>
      </c>
      <c r="W4281" s="38">
        <v>9729.84</v>
      </c>
      <c r="X4281" s="38">
        <v>0</v>
      </c>
      <c r="Y4281" s="38">
        <v>0</v>
      </c>
      <c r="Z4281" s="38">
        <v>0</v>
      </c>
      <c r="AA4281" s="38">
        <v>0</v>
      </c>
      <c r="AB4281" s="38">
        <v>0</v>
      </c>
      <c r="AC4281" s="38">
        <v>0</v>
      </c>
      <c r="AD4281" s="38" t="s">
        <v>47</v>
      </c>
    </row>
    <row r="4282" spans="1:31" s="27" customFormat="1" ht="15" customHeight="1" x14ac:dyDescent="0.25">
      <c r="A4282" s="39" t="s">
        <v>39</v>
      </c>
      <c r="B4282" s="39" t="s">
        <v>4336</v>
      </c>
      <c r="C4282" s="86">
        <v>42767</v>
      </c>
      <c r="D4282" s="29">
        <f>+VLOOKUP(B4282,'[2]HG-Mexico by Contract'!$B$8:$G$4512,6,FALSE)</f>
        <v>308900</v>
      </c>
      <c r="E4282" s="29"/>
      <c r="F4282" s="39" t="s">
        <v>41</v>
      </c>
      <c r="G4282" s="39" t="s">
        <v>42</v>
      </c>
      <c r="H4282" s="39" t="s">
        <v>44</v>
      </c>
      <c r="I4282" s="40">
        <v>9729.84</v>
      </c>
      <c r="J4282" s="32">
        <f t="shared" si="198"/>
        <v>9729.84</v>
      </c>
      <c r="K4282" s="31">
        <v>0</v>
      </c>
      <c r="L4282" s="31">
        <v>0</v>
      </c>
      <c r="M4282" s="31">
        <v>0</v>
      </c>
      <c r="N4282" s="31">
        <v>0</v>
      </c>
      <c r="O4282" s="33">
        <f t="shared" si="199"/>
        <v>0</v>
      </c>
      <c r="P4282" s="34" t="str">
        <f t="shared" si="200"/>
        <v>1-30</v>
      </c>
      <c r="Q4282" s="35" t="str">
        <f>+VLOOKUP(B4282,'[2]PORTAFOLIO JAN17'!$B$7:$T$4941,19,FALSE)</f>
        <v>COSTA RICA</v>
      </c>
      <c r="R4282" s="31">
        <v>0</v>
      </c>
      <c r="S4282" s="31">
        <v>0</v>
      </c>
      <c r="T4282" s="31" t="s">
        <v>45</v>
      </c>
      <c r="U4282" s="41" t="s">
        <v>46</v>
      </c>
      <c r="V4282" s="42">
        <v>9729.84</v>
      </c>
      <c r="W4282" s="43">
        <v>9729.84</v>
      </c>
      <c r="X4282" s="38">
        <v>0</v>
      </c>
      <c r="Y4282" s="38">
        <v>0</v>
      </c>
      <c r="Z4282" s="38">
        <v>0</v>
      </c>
      <c r="AA4282" s="38">
        <v>0</v>
      </c>
      <c r="AB4282" s="38">
        <v>0</v>
      </c>
      <c r="AC4282" s="38">
        <v>0</v>
      </c>
      <c r="AD4282" s="38" t="s">
        <v>47</v>
      </c>
    </row>
    <row r="4283" spans="1:31" s="27" customFormat="1" ht="15" customHeight="1" x14ac:dyDescent="0.25">
      <c r="A4283" s="28" t="s">
        <v>39</v>
      </c>
      <c r="B4283" s="28" t="s">
        <v>4337</v>
      </c>
      <c r="C4283" s="85">
        <v>42767</v>
      </c>
      <c r="D4283" s="29">
        <f>+VLOOKUP(B4283,'[2]HG-Mexico by Contract'!$B$8:$G$4512,6,FALSE)</f>
        <v>308900</v>
      </c>
      <c r="E4283" s="29"/>
      <c r="F4283" s="28" t="s">
        <v>41</v>
      </c>
      <c r="G4283" s="28" t="s">
        <v>42</v>
      </c>
      <c r="H4283" s="28" t="s">
        <v>44</v>
      </c>
      <c r="I4283" s="31">
        <v>159529.53</v>
      </c>
      <c r="J4283" s="32">
        <f t="shared" si="198"/>
        <v>159529.53</v>
      </c>
      <c r="K4283" s="31">
        <v>0</v>
      </c>
      <c r="L4283" s="31">
        <v>0</v>
      </c>
      <c r="M4283" s="31">
        <v>0</v>
      </c>
      <c r="N4283" s="31">
        <v>0</v>
      </c>
      <c r="O4283" s="33">
        <f t="shared" si="199"/>
        <v>0</v>
      </c>
      <c r="P4283" s="34" t="str">
        <f t="shared" si="200"/>
        <v>1-30</v>
      </c>
      <c r="Q4283" s="35" t="str">
        <f>+VLOOKUP(B4283,'[2]PORTAFOLIO JAN17'!$B$7:$T$4941,19,FALSE)</f>
        <v>COSTA RICA</v>
      </c>
      <c r="R4283" s="31">
        <v>0</v>
      </c>
      <c r="S4283" s="31">
        <v>0</v>
      </c>
      <c r="T4283" s="31" t="s">
        <v>45</v>
      </c>
      <c r="U4283" s="36" t="s">
        <v>46</v>
      </c>
      <c r="V4283" s="37">
        <v>159529.53</v>
      </c>
      <c r="W4283" s="38">
        <v>159529.53</v>
      </c>
      <c r="X4283" s="38">
        <v>0</v>
      </c>
      <c r="Y4283" s="38">
        <v>0</v>
      </c>
      <c r="Z4283" s="38">
        <v>0</v>
      </c>
      <c r="AA4283" s="38">
        <v>0</v>
      </c>
      <c r="AB4283" s="38">
        <v>0</v>
      </c>
      <c r="AC4283" s="38">
        <v>0</v>
      </c>
      <c r="AD4283" s="38" t="s">
        <v>47</v>
      </c>
    </row>
    <row r="4284" spans="1:31" s="27" customFormat="1" ht="15" customHeight="1" x14ac:dyDescent="0.25">
      <c r="A4284" s="39" t="s">
        <v>39</v>
      </c>
      <c r="B4284" s="39" t="s">
        <v>4338</v>
      </c>
      <c r="C4284" s="86">
        <v>42767</v>
      </c>
      <c r="D4284" s="29">
        <f>+VLOOKUP(B4284,'[2]HG-Mexico by Contract'!$B$8:$G$4512,6,FALSE)</f>
        <v>308900</v>
      </c>
      <c r="E4284" s="29"/>
      <c r="F4284" s="39" t="s">
        <v>41</v>
      </c>
      <c r="G4284" s="39" t="s">
        <v>42</v>
      </c>
      <c r="H4284" s="39" t="s">
        <v>44</v>
      </c>
      <c r="I4284" s="40">
        <v>9729.84</v>
      </c>
      <c r="J4284" s="32">
        <f t="shared" si="198"/>
        <v>9729.84</v>
      </c>
      <c r="K4284" s="31">
        <v>0</v>
      </c>
      <c r="L4284" s="31">
        <v>0</v>
      </c>
      <c r="M4284" s="31">
        <v>0</v>
      </c>
      <c r="N4284" s="31">
        <v>0</v>
      </c>
      <c r="O4284" s="33">
        <f t="shared" si="199"/>
        <v>0</v>
      </c>
      <c r="P4284" s="34" t="str">
        <f t="shared" si="200"/>
        <v>1-30</v>
      </c>
      <c r="Q4284" s="35" t="str">
        <f>+VLOOKUP(B4284,'[2]PORTAFOLIO JAN17'!$B$7:$T$4941,19,FALSE)</f>
        <v>COSTA RICA</v>
      </c>
      <c r="R4284" s="31">
        <v>0</v>
      </c>
      <c r="S4284" s="31">
        <v>0</v>
      </c>
      <c r="T4284" s="31" t="s">
        <v>45</v>
      </c>
      <c r="U4284" s="41" t="s">
        <v>46</v>
      </c>
      <c r="V4284" s="42">
        <v>9729.84</v>
      </c>
      <c r="W4284" s="43">
        <v>9729.84</v>
      </c>
      <c r="X4284" s="38">
        <v>0</v>
      </c>
      <c r="Y4284" s="38">
        <v>0</v>
      </c>
      <c r="Z4284" s="38">
        <v>0</v>
      </c>
      <c r="AA4284" s="38">
        <v>0</v>
      </c>
      <c r="AB4284" s="38">
        <v>0</v>
      </c>
      <c r="AC4284" s="38">
        <v>0</v>
      </c>
      <c r="AD4284" s="38" t="s">
        <v>47</v>
      </c>
    </row>
    <row r="4285" spans="1:31" s="27" customFormat="1" ht="15" customHeight="1" x14ac:dyDescent="0.25">
      <c r="A4285" s="28" t="s">
        <v>39</v>
      </c>
      <c r="B4285" s="28" t="s">
        <v>4339</v>
      </c>
      <c r="C4285" s="85">
        <v>42767</v>
      </c>
      <c r="D4285" s="29">
        <f>+VLOOKUP(B4285,'[2]HG-Mexico by Contract'!$B$8:$G$4512,6,FALSE)</f>
        <v>308900</v>
      </c>
      <c r="E4285" s="29"/>
      <c r="F4285" s="28" t="s">
        <v>41</v>
      </c>
      <c r="G4285" s="28" t="s">
        <v>42</v>
      </c>
      <c r="H4285" s="28" t="s">
        <v>44</v>
      </c>
      <c r="I4285" s="31">
        <v>9729.84</v>
      </c>
      <c r="J4285" s="32">
        <f t="shared" si="198"/>
        <v>9729.84</v>
      </c>
      <c r="K4285" s="31">
        <v>0</v>
      </c>
      <c r="L4285" s="31">
        <v>0</v>
      </c>
      <c r="M4285" s="31">
        <v>0</v>
      </c>
      <c r="N4285" s="31">
        <v>0</v>
      </c>
      <c r="O4285" s="33">
        <f t="shared" si="199"/>
        <v>0</v>
      </c>
      <c r="P4285" s="34" t="str">
        <f t="shared" si="200"/>
        <v>1-30</v>
      </c>
      <c r="Q4285" s="35" t="str">
        <f>+VLOOKUP(B4285,'[2]PORTAFOLIO JAN17'!$B$7:$T$4941,19,FALSE)</f>
        <v>COSTA RICA</v>
      </c>
      <c r="R4285" s="31">
        <v>0</v>
      </c>
      <c r="S4285" s="31">
        <v>0</v>
      </c>
      <c r="T4285" s="31" t="s">
        <v>45</v>
      </c>
      <c r="U4285" s="36" t="s">
        <v>46</v>
      </c>
      <c r="V4285" s="37">
        <v>9729.84</v>
      </c>
      <c r="W4285" s="38">
        <v>9729.84</v>
      </c>
      <c r="X4285" s="38">
        <v>0</v>
      </c>
      <c r="Y4285" s="38">
        <v>0</v>
      </c>
      <c r="Z4285" s="38">
        <v>0</v>
      </c>
      <c r="AA4285" s="38">
        <v>0</v>
      </c>
      <c r="AB4285" s="38">
        <v>0</v>
      </c>
      <c r="AC4285" s="38">
        <v>0</v>
      </c>
      <c r="AD4285" s="38" t="s">
        <v>47</v>
      </c>
    </row>
    <row r="4286" spans="1:31" s="27" customFormat="1" ht="15" customHeight="1" x14ac:dyDescent="0.25">
      <c r="A4286" s="39" t="s">
        <v>39</v>
      </c>
      <c r="B4286" s="39" t="s">
        <v>4340</v>
      </c>
      <c r="C4286" s="86">
        <v>42767</v>
      </c>
      <c r="D4286" s="29">
        <f>+VLOOKUP(B4286,'[2]HG-Mexico by Contract'!$B$8:$G$4512,6,FALSE)</f>
        <v>308900</v>
      </c>
      <c r="E4286" s="29"/>
      <c r="F4286" s="39" t="s">
        <v>41</v>
      </c>
      <c r="G4286" s="39" t="s">
        <v>42</v>
      </c>
      <c r="H4286" s="39" t="s">
        <v>44</v>
      </c>
      <c r="I4286" s="40">
        <v>9729.84</v>
      </c>
      <c r="J4286" s="32">
        <f t="shared" si="198"/>
        <v>9729.84</v>
      </c>
      <c r="K4286" s="31">
        <v>0</v>
      </c>
      <c r="L4286" s="31">
        <v>0</v>
      </c>
      <c r="M4286" s="31">
        <v>0</v>
      </c>
      <c r="N4286" s="31">
        <v>0</v>
      </c>
      <c r="O4286" s="33">
        <f t="shared" si="199"/>
        <v>0</v>
      </c>
      <c r="P4286" s="34" t="str">
        <f t="shared" si="200"/>
        <v>1-30</v>
      </c>
      <c r="Q4286" s="35" t="str">
        <f>+VLOOKUP(B4286,'[2]PORTAFOLIO JAN17'!$B$7:$T$4941,19,FALSE)</f>
        <v>COSTA RICA</v>
      </c>
      <c r="R4286" s="31">
        <v>0</v>
      </c>
      <c r="S4286" s="31">
        <v>0</v>
      </c>
      <c r="T4286" s="31" t="s">
        <v>45</v>
      </c>
      <c r="U4286" s="41" t="s">
        <v>46</v>
      </c>
      <c r="V4286" s="42">
        <v>9729.84</v>
      </c>
      <c r="W4286" s="43">
        <v>9729.84</v>
      </c>
      <c r="X4286" s="38">
        <v>0</v>
      </c>
      <c r="Y4286" s="38">
        <v>0</v>
      </c>
      <c r="Z4286" s="38">
        <v>0</v>
      </c>
      <c r="AA4286" s="38">
        <v>0</v>
      </c>
      <c r="AB4286" s="38">
        <v>0</v>
      </c>
      <c r="AC4286" s="38">
        <v>0</v>
      </c>
      <c r="AD4286" s="38" t="s">
        <v>47</v>
      </c>
    </row>
    <row r="4287" spans="1:31" s="27" customFormat="1" ht="15" customHeight="1" x14ac:dyDescent="0.25">
      <c r="A4287" s="28" t="s">
        <v>39</v>
      </c>
      <c r="B4287" s="28" t="s">
        <v>4341</v>
      </c>
      <c r="C4287" s="85">
        <v>42767</v>
      </c>
      <c r="D4287" s="29">
        <f>+VLOOKUP(B4287,'[2]HG-Mexico by Contract'!$B$8:$G$4512,6,FALSE)</f>
        <v>308900</v>
      </c>
      <c r="E4287" s="29"/>
      <c r="F4287" s="28" t="s">
        <v>41</v>
      </c>
      <c r="G4287" s="28" t="s">
        <v>42</v>
      </c>
      <c r="H4287" s="28" t="s">
        <v>44</v>
      </c>
      <c r="I4287" s="31">
        <v>159529.1</v>
      </c>
      <c r="J4287" s="32">
        <f t="shared" si="198"/>
        <v>159529.1</v>
      </c>
      <c r="K4287" s="31">
        <v>0</v>
      </c>
      <c r="L4287" s="31">
        <v>0</v>
      </c>
      <c r="M4287" s="31">
        <v>0</v>
      </c>
      <c r="N4287" s="31">
        <v>0</v>
      </c>
      <c r="O4287" s="33">
        <f t="shared" si="199"/>
        <v>0</v>
      </c>
      <c r="P4287" s="34" t="str">
        <f t="shared" si="200"/>
        <v>1-30</v>
      </c>
      <c r="Q4287" s="35" t="str">
        <f>+VLOOKUP(B4287,'[2]PORTAFOLIO JAN17'!$B$7:$T$4941,19,FALSE)</f>
        <v>COSTA RICA</v>
      </c>
      <c r="R4287" s="31">
        <v>0</v>
      </c>
      <c r="S4287" s="31">
        <v>0</v>
      </c>
      <c r="T4287" s="31" t="s">
        <v>45</v>
      </c>
      <c r="U4287" s="36" t="s">
        <v>46</v>
      </c>
      <c r="V4287" s="37">
        <v>159529.1</v>
      </c>
      <c r="W4287" s="38">
        <v>159529.1</v>
      </c>
      <c r="X4287" s="38">
        <v>0</v>
      </c>
      <c r="Y4287" s="38">
        <v>0</v>
      </c>
      <c r="Z4287" s="38">
        <v>0</v>
      </c>
      <c r="AA4287" s="38">
        <v>0</v>
      </c>
      <c r="AB4287" s="38">
        <v>0</v>
      </c>
      <c r="AC4287" s="38">
        <v>0</v>
      </c>
      <c r="AD4287" s="38" t="s">
        <v>47</v>
      </c>
    </row>
    <row r="4288" spans="1:31" s="27" customFormat="1" ht="15" customHeight="1" x14ac:dyDescent="0.25">
      <c r="A4288" s="39" t="s">
        <v>39</v>
      </c>
      <c r="B4288" s="39" t="s">
        <v>4342</v>
      </c>
      <c r="C4288" s="86">
        <v>42767</v>
      </c>
      <c r="D4288" s="29">
        <f>+VLOOKUP(B4288,'[2]HG-Mexico by Contract'!$B$8:$G$4512,6,FALSE)</f>
        <v>308900</v>
      </c>
      <c r="E4288" s="29"/>
      <c r="F4288" s="39" t="s">
        <v>41</v>
      </c>
      <c r="G4288" s="39" t="s">
        <v>42</v>
      </c>
      <c r="H4288" s="39" t="s">
        <v>44</v>
      </c>
      <c r="I4288" s="40">
        <v>9729.84</v>
      </c>
      <c r="J4288" s="32">
        <f t="shared" si="198"/>
        <v>9729.84</v>
      </c>
      <c r="K4288" s="31">
        <v>0</v>
      </c>
      <c r="L4288" s="31">
        <v>0</v>
      </c>
      <c r="M4288" s="31">
        <v>0</v>
      </c>
      <c r="N4288" s="31">
        <v>0</v>
      </c>
      <c r="O4288" s="33">
        <f t="shared" si="199"/>
        <v>0</v>
      </c>
      <c r="P4288" s="34" t="str">
        <f t="shared" si="200"/>
        <v>1-30</v>
      </c>
      <c r="Q4288" s="35" t="str">
        <f>+VLOOKUP(B4288,'[2]PORTAFOLIO JAN17'!$B$7:$T$4941,19,FALSE)</f>
        <v>COSTA RICA</v>
      </c>
      <c r="R4288" s="31">
        <v>0</v>
      </c>
      <c r="S4288" s="31">
        <v>0</v>
      </c>
      <c r="T4288" s="31" t="s">
        <v>45</v>
      </c>
      <c r="U4288" s="41" t="s">
        <v>46</v>
      </c>
      <c r="V4288" s="42">
        <v>9729.84</v>
      </c>
      <c r="W4288" s="43">
        <v>9729.84</v>
      </c>
      <c r="X4288" s="38">
        <v>0</v>
      </c>
      <c r="Y4288" s="38">
        <v>0</v>
      </c>
      <c r="Z4288" s="38">
        <v>0</v>
      </c>
      <c r="AA4288" s="38">
        <v>0</v>
      </c>
      <c r="AB4288" s="38">
        <v>0</v>
      </c>
      <c r="AC4288" s="38">
        <v>0</v>
      </c>
      <c r="AD4288" s="38" t="s">
        <v>47</v>
      </c>
    </row>
    <row r="4289" spans="1:31" s="27" customFormat="1" ht="15" customHeight="1" x14ac:dyDescent="0.25">
      <c r="A4289" s="28" t="s">
        <v>39</v>
      </c>
      <c r="B4289" s="28" t="s">
        <v>4343</v>
      </c>
      <c r="C4289" s="85">
        <v>42767</v>
      </c>
      <c r="D4289" s="29">
        <f>+VLOOKUP(B4289,'[2]HG-Mexico by Contract'!$B$8:$G$4512,6,FALSE)</f>
        <v>313958</v>
      </c>
      <c r="E4289" s="29"/>
      <c r="F4289" s="28" t="s">
        <v>41</v>
      </c>
      <c r="G4289" s="28" t="s">
        <v>42</v>
      </c>
      <c r="H4289" s="28" t="s">
        <v>63</v>
      </c>
      <c r="I4289" s="31">
        <v>2238048.2000000002</v>
      </c>
      <c r="J4289" s="32">
        <f t="shared" si="198"/>
        <v>112417.16109838837</v>
      </c>
      <c r="K4289" s="31">
        <v>0</v>
      </c>
      <c r="L4289" s="31">
        <v>0</v>
      </c>
      <c r="M4289" s="31">
        <v>0</v>
      </c>
      <c r="N4289" s="31">
        <v>0</v>
      </c>
      <c r="O4289" s="33">
        <f t="shared" si="199"/>
        <v>0</v>
      </c>
      <c r="P4289" s="34" t="str">
        <f t="shared" si="200"/>
        <v>1-30</v>
      </c>
      <c r="Q4289" s="35" t="str">
        <f>+VLOOKUP(B4289,'[2]PORTAFOLIO JAN17'!$B$7:$T$4941,19,FALSE)</f>
        <v>MEXICO</v>
      </c>
      <c r="R4289" s="31">
        <v>0</v>
      </c>
      <c r="S4289" s="31">
        <v>0</v>
      </c>
      <c r="T4289" s="31" t="s">
        <v>45</v>
      </c>
      <c r="U4289" s="36" t="s">
        <v>64</v>
      </c>
      <c r="V4289" s="37">
        <v>112417.16108599999</v>
      </c>
      <c r="W4289" s="38">
        <v>112417.16108599999</v>
      </c>
      <c r="X4289" s="38">
        <v>0</v>
      </c>
      <c r="Y4289" s="38">
        <v>0</v>
      </c>
      <c r="Z4289" s="38">
        <v>0</v>
      </c>
      <c r="AA4289" s="38">
        <v>0</v>
      </c>
      <c r="AB4289" s="38">
        <v>0</v>
      </c>
      <c r="AC4289" s="38">
        <v>0</v>
      </c>
      <c r="AD4289" s="38" t="s">
        <v>47</v>
      </c>
    </row>
    <row r="4290" spans="1:31" s="27" customFormat="1" ht="15" customHeight="1" x14ac:dyDescent="0.25">
      <c r="A4290" s="39" t="s">
        <v>39</v>
      </c>
      <c r="B4290" s="39" t="s">
        <v>4344</v>
      </c>
      <c r="C4290" s="86">
        <v>42767</v>
      </c>
      <c r="D4290" s="29">
        <f>+VLOOKUP(B4290,'[2]HG-Mexico by Contract'!$B$8:$G$4512,6,FALSE)</f>
        <v>309141</v>
      </c>
      <c r="E4290" s="29"/>
      <c r="F4290" s="39" t="s">
        <v>41</v>
      </c>
      <c r="G4290" s="39" t="s">
        <v>42</v>
      </c>
      <c r="H4290" s="39" t="s">
        <v>44</v>
      </c>
      <c r="I4290" s="40">
        <v>25866.7</v>
      </c>
      <c r="J4290" s="32">
        <f t="shared" si="198"/>
        <v>25866.7</v>
      </c>
      <c r="K4290" s="31">
        <v>0</v>
      </c>
      <c r="L4290" s="31">
        <v>0</v>
      </c>
      <c r="M4290" s="31">
        <v>0</v>
      </c>
      <c r="N4290" s="31">
        <v>25866.7</v>
      </c>
      <c r="O4290" s="33">
        <f t="shared" si="199"/>
        <v>25866.7</v>
      </c>
      <c r="P4290" s="34" t="str">
        <f t="shared" si="200"/>
        <v>120+</v>
      </c>
      <c r="Q4290" s="35" t="str">
        <f>+VLOOKUP(B4290,'[2]PORTAFOLIO JAN17'!$B$7:$T$4941,19,FALSE)</f>
        <v>GUATEMALA</v>
      </c>
      <c r="R4290" s="31">
        <v>0</v>
      </c>
      <c r="S4290" s="31">
        <v>0</v>
      </c>
      <c r="T4290" s="31">
        <v>25866.7</v>
      </c>
      <c r="U4290" s="41" t="s">
        <v>46</v>
      </c>
      <c r="V4290" s="42">
        <v>25866.7</v>
      </c>
      <c r="W4290" s="43">
        <v>0</v>
      </c>
      <c r="X4290" s="38">
        <v>0</v>
      </c>
      <c r="Y4290" s="38">
        <v>0</v>
      </c>
      <c r="Z4290" s="38">
        <v>0</v>
      </c>
      <c r="AA4290" s="38">
        <v>25866.7</v>
      </c>
      <c r="AB4290" s="38">
        <v>0</v>
      </c>
      <c r="AC4290" s="38">
        <v>0</v>
      </c>
      <c r="AD4290" s="38">
        <v>25866.7</v>
      </c>
    </row>
    <row r="4291" spans="1:31" s="27" customFormat="1" ht="15" customHeight="1" x14ac:dyDescent="0.25">
      <c r="A4291" s="28" t="s">
        <v>39</v>
      </c>
      <c r="B4291" s="28" t="s">
        <v>4345</v>
      </c>
      <c r="C4291" s="85">
        <v>42767</v>
      </c>
      <c r="D4291" s="29">
        <f>+VLOOKUP(B4291,'[2]HG-Mexico by Contract'!$B$8:$G$4512,6,FALSE)</f>
        <v>309141</v>
      </c>
      <c r="E4291" s="29"/>
      <c r="F4291" s="28" t="s">
        <v>41</v>
      </c>
      <c r="G4291" s="28" t="s">
        <v>42</v>
      </c>
      <c r="H4291" s="28" t="s">
        <v>44</v>
      </c>
      <c r="I4291" s="31">
        <v>27466.7</v>
      </c>
      <c r="J4291" s="32">
        <f t="shared" si="198"/>
        <v>27466.7</v>
      </c>
      <c r="K4291" s="31">
        <v>0</v>
      </c>
      <c r="L4291" s="31">
        <v>0</v>
      </c>
      <c r="M4291" s="31">
        <v>0</v>
      </c>
      <c r="N4291" s="31">
        <v>27466.7</v>
      </c>
      <c r="O4291" s="33">
        <f t="shared" si="199"/>
        <v>27466.7</v>
      </c>
      <c r="P4291" s="34" t="str">
        <f t="shared" si="200"/>
        <v>120+</v>
      </c>
      <c r="Q4291" s="35" t="str">
        <f>+VLOOKUP(B4291,'[2]PORTAFOLIO JAN17'!$B$7:$T$4941,19,FALSE)</f>
        <v>GUATEMALA</v>
      </c>
      <c r="R4291" s="31">
        <v>0</v>
      </c>
      <c r="S4291" s="31">
        <v>0</v>
      </c>
      <c r="T4291" s="31">
        <v>27466.7</v>
      </c>
      <c r="U4291" s="36" t="s">
        <v>46</v>
      </c>
      <c r="V4291" s="37">
        <v>27466.7</v>
      </c>
      <c r="W4291" s="38">
        <v>0</v>
      </c>
      <c r="X4291" s="38">
        <v>0</v>
      </c>
      <c r="Y4291" s="38">
        <v>0</v>
      </c>
      <c r="Z4291" s="38">
        <v>0</v>
      </c>
      <c r="AA4291" s="38">
        <v>27466.7</v>
      </c>
      <c r="AB4291" s="38">
        <v>0</v>
      </c>
      <c r="AC4291" s="38">
        <v>0</v>
      </c>
      <c r="AD4291" s="38">
        <v>27466.7</v>
      </c>
    </row>
    <row r="4292" spans="1:31" s="27" customFormat="1" ht="15" customHeight="1" x14ac:dyDescent="0.25">
      <c r="A4292" s="39" t="s">
        <v>39</v>
      </c>
      <c r="B4292" s="39" t="s">
        <v>4346</v>
      </c>
      <c r="C4292" s="86">
        <v>42767</v>
      </c>
      <c r="D4292" s="29">
        <f>+VLOOKUP(B4292,'[2]HG-Mexico by Contract'!$B$8:$G$4512,6,FALSE)</f>
        <v>309141</v>
      </c>
      <c r="E4292" s="29"/>
      <c r="F4292" s="39" t="s">
        <v>41</v>
      </c>
      <c r="G4292" s="39" t="s">
        <v>42</v>
      </c>
      <c r="H4292" s="39" t="s">
        <v>44</v>
      </c>
      <c r="I4292" s="40">
        <v>25866.7</v>
      </c>
      <c r="J4292" s="32">
        <f t="shared" si="198"/>
        <v>25866.7</v>
      </c>
      <c r="K4292" s="31">
        <v>0</v>
      </c>
      <c r="L4292" s="31">
        <v>0</v>
      </c>
      <c r="M4292" s="31">
        <v>0</v>
      </c>
      <c r="N4292" s="31">
        <v>25866.7</v>
      </c>
      <c r="O4292" s="33">
        <f t="shared" si="199"/>
        <v>25866.7</v>
      </c>
      <c r="P4292" s="34" t="str">
        <f t="shared" si="200"/>
        <v>120+</v>
      </c>
      <c r="Q4292" s="35" t="str">
        <f>+VLOOKUP(B4292,'[2]PORTAFOLIO JAN17'!$B$7:$T$4941,19,FALSE)</f>
        <v>GUATEMALA</v>
      </c>
      <c r="R4292" s="31">
        <v>0</v>
      </c>
      <c r="S4292" s="31">
        <v>0</v>
      </c>
      <c r="T4292" s="31">
        <v>25866.7</v>
      </c>
      <c r="U4292" s="41" t="s">
        <v>46</v>
      </c>
      <c r="V4292" s="42">
        <v>25866.7</v>
      </c>
      <c r="W4292" s="43">
        <v>0</v>
      </c>
      <c r="X4292" s="38">
        <v>0</v>
      </c>
      <c r="Y4292" s="38">
        <v>0</v>
      </c>
      <c r="Z4292" s="38">
        <v>0</v>
      </c>
      <c r="AA4292" s="38">
        <v>25866.7</v>
      </c>
      <c r="AB4292" s="38">
        <v>0</v>
      </c>
      <c r="AC4292" s="38">
        <v>0</v>
      </c>
      <c r="AD4292" s="38">
        <v>25866.7</v>
      </c>
    </row>
    <row r="4293" spans="1:31" s="27" customFormat="1" ht="15" customHeight="1" x14ac:dyDescent="0.25">
      <c r="A4293" s="28" t="s">
        <v>39</v>
      </c>
      <c r="B4293" s="28" t="s">
        <v>4347</v>
      </c>
      <c r="C4293" s="85">
        <v>42767</v>
      </c>
      <c r="D4293" s="29">
        <f>+VLOOKUP(B4293,'[2]HG-Mexico by Contract'!$B$8:$G$4512,6,FALSE)</f>
        <v>309141</v>
      </c>
      <c r="E4293" s="29"/>
      <c r="F4293" s="28" t="s">
        <v>41</v>
      </c>
      <c r="G4293" s="28" t="s">
        <v>42</v>
      </c>
      <c r="H4293" s="28" t="s">
        <v>44</v>
      </c>
      <c r="I4293" s="31">
        <v>25866.7</v>
      </c>
      <c r="J4293" s="32">
        <f t="shared" si="198"/>
        <v>25866.7</v>
      </c>
      <c r="K4293" s="31">
        <v>0</v>
      </c>
      <c r="L4293" s="31">
        <v>0</v>
      </c>
      <c r="M4293" s="31">
        <v>0</v>
      </c>
      <c r="N4293" s="31">
        <v>25866.7</v>
      </c>
      <c r="O4293" s="33">
        <f t="shared" si="199"/>
        <v>25866.7</v>
      </c>
      <c r="P4293" s="34" t="str">
        <f t="shared" si="200"/>
        <v>120+</v>
      </c>
      <c r="Q4293" s="35" t="str">
        <f>+VLOOKUP(B4293,'[2]PORTAFOLIO JAN17'!$B$7:$T$4941,19,FALSE)</f>
        <v>GUATEMALA</v>
      </c>
      <c r="R4293" s="31">
        <v>0</v>
      </c>
      <c r="S4293" s="31">
        <v>0</v>
      </c>
      <c r="T4293" s="31">
        <v>25866.7</v>
      </c>
      <c r="U4293" s="36" t="s">
        <v>46</v>
      </c>
      <c r="V4293" s="37">
        <v>25866.7</v>
      </c>
      <c r="W4293" s="38">
        <v>0</v>
      </c>
      <c r="X4293" s="38">
        <v>0</v>
      </c>
      <c r="Y4293" s="38">
        <v>0</v>
      </c>
      <c r="Z4293" s="38">
        <v>0</v>
      </c>
      <c r="AA4293" s="38">
        <v>25866.7</v>
      </c>
      <c r="AB4293" s="38">
        <v>0</v>
      </c>
      <c r="AC4293" s="38">
        <v>0</v>
      </c>
      <c r="AD4293" s="38">
        <v>25866.7</v>
      </c>
    </row>
    <row r="4294" spans="1:31" s="27" customFormat="1" ht="15" customHeight="1" x14ac:dyDescent="0.25">
      <c r="A4294" s="39" t="s">
        <v>39</v>
      </c>
      <c r="B4294" s="39" t="s">
        <v>4348</v>
      </c>
      <c r="C4294" s="86">
        <v>42767</v>
      </c>
      <c r="D4294" s="29">
        <f>+VLOOKUP(B4294,'[2]HG-Mexico by Contract'!$B$8:$G$4512,6,FALSE)</f>
        <v>315543</v>
      </c>
      <c r="E4294" s="29"/>
      <c r="F4294" s="39" t="s">
        <v>41</v>
      </c>
      <c r="G4294" s="39" t="s">
        <v>42</v>
      </c>
      <c r="H4294" s="39" t="s">
        <v>44</v>
      </c>
      <c r="I4294" s="40">
        <v>31877.31</v>
      </c>
      <c r="J4294" s="32">
        <f t="shared" si="198"/>
        <v>31877.31</v>
      </c>
      <c r="K4294" s="31">
        <v>0</v>
      </c>
      <c r="L4294" s="31">
        <v>0</v>
      </c>
      <c r="M4294" s="31">
        <v>0</v>
      </c>
      <c r="N4294" s="31">
        <v>0</v>
      </c>
      <c r="O4294" s="33">
        <f t="shared" si="199"/>
        <v>0</v>
      </c>
      <c r="P4294" s="34" t="str">
        <f t="shared" si="200"/>
        <v>1-30</v>
      </c>
      <c r="Q4294" s="35" t="str">
        <f>+VLOOKUP(B4294,'[2]PORTAFOLIO JAN17'!$B$7:$T$4941,19,FALSE)</f>
        <v>COSTA RICA</v>
      </c>
      <c r="R4294" s="31">
        <v>0</v>
      </c>
      <c r="S4294" s="31">
        <v>0</v>
      </c>
      <c r="T4294" s="31" t="s">
        <v>45</v>
      </c>
      <c r="U4294" s="41" t="s">
        <v>46</v>
      </c>
      <c r="V4294" s="42">
        <v>31877.31</v>
      </c>
      <c r="W4294" s="43">
        <v>31877.31</v>
      </c>
      <c r="X4294" s="38">
        <v>0</v>
      </c>
      <c r="Y4294" s="38">
        <v>0</v>
      </c>
      <c r="Z4294" s="38">
        <v>0</v>
      </c>
      <c r="AA4294" s="38">
        <v>0</v>
      </c>
      <c r="AB4294" s="38">
        <v>0</v>
      </c>
      <c r="AC4294" s="38">
        <v>0</v>
      </c>
      <c r="AD4294" s="38" t="s">
        <v>47</v>
      </c>
    </row>
    <row r="4295" spans="1:31" s="27" customFormat="1" ht="15" customHeight="1" x14ac:dyDescent="0.25">
      <c r="A4295" s="28" t="s">
        <v>39</v>
      </c>
      <c r="B4295" s="28" t="s">
        <v>4349</v>
      </c>
      <c r="C4295" s="85">
        <v>42767</v>
      </c>
      <c r="D4295" s="29">
        <f>+VLOOKUP(B4295,'[2]HG-Mexico by Contract'!$B$8:$G$4512,6,FALSE)</f>
        <v>313547</v>
      </c>
      <c r="E4295" s="29"/>
      <c r="F4295" s="28" t="s">
        <v>41</v>
      </c>
      <c r="G4295" s="28" t="s">
        <v>42</v>
      </c>
      <c r="H4295" s="28" t="s">
        <v>44</v>
      </c>
      <c r="I4295" s="31">
        <v>235313.84</v>
      </c>
      <c r="J4295" s="32">
        <f t="shared" si="198"/>
        <v>235313.84</v>
      </c>
      <c r="K4295" s="31">
        <v>0</v>
      </c>
      <c r="L4295" s="31">
        <v>0</v>
      </c>
      <c r="M4295" s="31">
        <v>0</v>
      </c>
      <c r="N4295" s="31">
        <v>0</v>
      </c>
      <c r="O4295" s="33">
        <f t="shared" si="199"/>
        <v>0</v>
      </c>
      <c r="P4295" s="34" t="str">
        <f t="shared" si="200"/>
        <v>1-30</v>
      </c>
      <c r="Q4295" s="35" t="str">
        <f>+VLOOKUP(B4295,'[2]PORTAFOLIO JAN17'!$B$7:$T$4941,19,FALSE)</f>
        <v>ECUADOR</v>
      </c>
      <c r="R4295" s="31">
        <v>0</v>
      </c>
      <c r="S4295" s="31">
        <v>0</v>
      </c>
      <c r="T4295" s="31" t="s">
        <v>45</v>
      </c>
      <c r="U4295" s="36" t="s">
        <v>46</v>
      </c>
      <c r="V4295" s="37">
        <v>235313.84</v>
      </c>
      <c r="W4295" s="38">
        <v>235313.84</v>
      </c>
      <c r="X4295" s="38">
        <v>0</v>
      </c>
      <c r="Y4295" s="38">
        <v>0</v>
      </c>
      <c r="Z4295" s="38">
        <v>0</v>
      </c>
      <c r="AA4295" s="38">
        <v>0</v>
      </c>
      <c r="AB4295" s="38">
        <v>0</v>
      </c>
      <c r="AC4295" s="38">
        <v>0</v>
      </c>
      <c r="AD4295" s="38" t="s">
        <v>47</v>
      </c>
    </row>
    <row r="4296" spans="1:31" s="27" customFormat="1" ht="15" customHeight="1" x14ac:dyDescent="0.25">
      <c r="A4296" s="39" t="s">
        <v>39</v>
      </c>
      <c r="B4296" s="39" t="s">
        <v>4350</v>
      </c>
      <c r="C4296" s="86">
        <v>42767</v>
      </c>
      <c r="D4296" s="29">
        <f>+VLOOKUP(B4296,'[2]HG-Mexico by Contract'!$B$8:$G$4512,6,FALSE)</f>
        <v>315653</v>
      </c>
      <c r="E4296" s="29"/>
      <c r="F4296" s="39" t="s">
        <v>41</v>
      </c>
      <c r="G4296" s="39" t="s">
        <v>42</v>
      </c>
      <c r="H4296" s="39" t="s">
        <v>63</v>
      </c>
      <c r="I4296" s="31">
        <v>0</v>
      </c>
      <c r="J4296" s="32">
        <f t="shared" ref="J4296:J4359" si="201">+IF(H4296="MXN",I4296/$J$2,I4296)</f>
        <v>0</v>
      </c>
      <c r="K4296" s="31">
        <v>0</v>
      </c>
      <c r="L4296" s="31">
        <v>0</v>
      </c>
      <c r="M4296" s="31">
        <v>0</v>
      </c>
      <c r="N4296" s="31">
        <v>0</v>
      </c>
      <c r="O4296" s="33">
        <f t="shared" ref="O4296:O4359" si="202">+N4296+M4296+L4296+K4296</f>
        <v>0</v>
      </c>
      <c r="P4296" s="34" t="str">
        <f t="shared" ref="P4296:P4359" si="203">+IF(N4296&gt;0,"120+",IF(M4296&gt;0,"91-120",IF(L4296&gt;0,"61-90",IF(K4296&gt;0,"31-60","1-30"))))</f>
        <v>1-30</v>
      </c>
      <c r="Q4296" s="35" t="str">
        <f>+VLOOKUP(B4296,'[2]PORTAFOLIO JAN17'!$B$7:$T$4941,19,FALSE)</f>
        <v>MEXICO</v>
      </c>
      <c r="R4296" s="31">
        <v>0</v>
      </c>
      <c r="S4296" s="31">
        <v>0</v>
      </c>
      <c r="T4296" s="31" t="s">
        <v>45</v>
      </c>
      <c r="U4296" s="41" t="s">
        <v>64</v>
      </c>
      <c r="V4296" s="42">
        <v>-973.43128039999999</v>
      </c>
      <c r="W4296" s="43">
        <v>-973.43128039999999</v>
      </c>
      <c r="X4296" s="38">
        <v>0</v>
      </c>
      <c r="Y4296" s="38">
        <v>0</v>
      </c>
      <c r="Z4296" s="38">
        <v>0</v>
      </c>
      <c r="AA4296" s="38">
        <v>0</v>
      </c>
      <c r="AB4296" s="38">
        <v>0</v>
      </c>
      <c r="AC4296" s="38">
        <v>0</v>
      </c>
      <c r="AD4296" s="38" t="s">
        <v>47</v>
      </c>
      <c r="AE4296" s="27" t="s">
        <v>875</v>
      </c>
    </row>
    <row r="4297" spans="1:31" s="27" customFormat="1" ht="15" customHeight="1" x14ac:dyDescent="0.25">
      <c r="A4297" s="28" t="s">
        <v>39</v>
      </c>
      <c r="B4297" s="28" t="s">
        <v>4351</v>
      </c>
      <c r="C4297" s="85">
        <v>42767</v>
      </c>
      <c r="D4297" s="29">
        <f>+VLOOKUP(B4297,'[2]HG-Mexico by Contract'!$B$8:$G$4512,6,FALSE)</f>
        <v>320301</v>
      </c>
      <c r="E4297" s="29"/>
      <c r="F4297" s="28" t="s">
        <v>41</v>
      </c>
      <c r="G4297" s="28" t="s">
        <v>42</v>
      </c>
      <c r="H4297" s="28" t="s">
        <v>44</v>
      </c>
      <c r="I4297" s="31">
        <v>247276.06</v>
      </c>
      <c r="J4297" s="32">
        <f t="shared" si="201"/>
        <v>247276.06</v>
      </c>
      <c r="K4297" s="31">
        <v>0</v>
      </c>
      <c r="L4297" s="31">
        <v>0</v>
      </c>
      <c r="M4297" s="31">
        <v>0</v>
      </c>
      <c r="N4297" s="31">
        <v>247276.06</v>
      </c>
      <c r="O4297" s="33">
        <f t="shared" si="202"/>
        <v>247276.06</v>
      </c>
      <c r="P4297" s="34" t="str">
        <f t="shared" si="203"/>
        <v>120+</v>
      </c>
      <c r="Q4297" s="35" t="str">
        <f>+VLOOKUP(B4297,'[2]PORTAFOLIO JAN17'!$B$7:$T$4941,19,FALSE)</f>
        <v>EL SALVADOR</v>
      </c>
      <c r="R4297" s="31">
        <v>0</v>
      </c>
      <c r="S4297" s="31">
        <v>0</v>
      </c>
      <c r="T4297" s="31" t="s">
        <v>45</v>
      </c>
      <c r="U4297" s="36" t="s">
        <v>46</v>
      </c>
      <c r="V4297" s="37">
        <v>247276.06</v>
      </c>
      <c r="W4297" s="38">
        <v>0</v>
      </c>
      <c r="X4297" s="38">
        <v>0</v>
      </c>
      <c r="Y4297" s="38">
        <v>0</v>
      </c>
      <c r="Z4297" s="38">
        <v>0</v>
      </c>
      <c r="AA4297" s="38">
        <v>247276.06</v>
      </c>
      <c r="AB4297" s="38">
        <v>0</v>
      </c>
      <c r="AC4297" s="38">
        <v>0</v>
      </c>
      <c r="AD4297" s="38" t="s">
        <v>47</v>
      </c>
    </row>
    <row r="4298" spans="1:31" s="27" customFormat="1" ht="15" customHeight="1" x14ac:dyDescent="0.25">
      <c r="A4298" s="39" t="s">
        <v>39</v>
      </c>
      <c r="B4298" s="39" t="s">
        <v>4352</v>
      </c>
      <c r="C4298" s="86">
        <v>42767</v>
      </c>
      <c r="D4298" s="29">
        <f>+VLOOKUP(B4298,'[2]HG-Mexico by Contract'!$B$8:$G$4512,6,FALSE)</f>
        <v>318246</v>
      </c>
      <c r="E4298" s="29"/>
      <c r="F4298" s="39" t="s">
        <v>41</v>
      </c>
      <c r="G4298" s="39" t="s">
        <v>42</v>
      </c>
      <c r="H4298" s="39" t="s">
        <v>44</v>
      </c>
      <c r="I4298" s="40">
        <v>11671.24</v>
      </c>
      <c r="J4298" s="32">
        <f t="shared" si="201"/>
        <v>11671.24</v>
      </c>
      <c r="K4298" s="31">
        <v>0</v>
      </c>
      <c r="L4298" s="31">
        <v>0</v>
      </c>
      <c r="M4298" s="31">
        <v>0</v>
      </c>
      <c r="N4298" s="31">
        <v>11671.24</v>
      </c>
      <c r="O4298" s="33">
        <f t="shared" si="202"/>
        <v>11671.24</v>
      </c>
      <c r="P4298" s="34" t="str">
        <f t="shared" si="203"/>
        <v>120+</v>
      </c>
      <c r="Q4298" s="35" t="str">
        <f>+VLOOKUP(B4298,'[2]PORTAFOLIO JAN17'!$B$7:$T$4941,19,FALSE)</f>
        <v>GUATEMALA</v>
      </c>
      <c r="R4298" s="31">
        <v>0</v>
      </c>
      <c r="S4298" s="31">
        <v>0</v>
      </c>
      <c r="T4298" s="31">
        <v>11671.24</v>
      </c>
      <c r="U4298" s="41" t="s">
        <v>46</v>
      </c>
      <c r="V4298" s="42">
        <v>11671.24</v>
      </c>
      <c r="W4298" s="43">
        <v>0</v>
      </c>
      <c r="X4298" s="38">
        <v>0</v>
      </c>
      <c r="Y4298" s="38">
        <v>0</v>
      </c>
      <c r="Z4298" s="38">
        <v>0</v>
      </c>
      <c r="AA4298" s="38">
        <v>11671.24</v>
      </c>
      <c r="AB4298" s="38">
        <v>0</v>
      </c>
      <c r="AC4298" s="38">
        <v>0</v>
      </c>
      <c r="AD4298" s="38">
        <v>11671.24</v>
      </c>
    </row>
    <row r="4299" spans="1:31" s="27" customFormat="1" ht="15" customHeight="1" x14ac:dyDescent="0.25">
      <c r="A4299" s="28" t="s">
        <v>39</v>
      </c>
      <c r="B4299" s="28" t="s">
        <v>4353</v>
      </c>
      <c r="C4299" s="85">
        <v>42767</v>
      </c>
      <c r="D4299" s="29">
        <f>+VLOOKUP(B4299,'[2]HG-Mexico by Contract'!$B$8:$G$4512,6,FALSE)</f>
        <v>318246</v>
      </c>
      <c r="E4299" s="29"/>
      <c r="F4299" s="28" t="s">
        <v>41</v>
      </c>
      <c r="G4299" s="28" t="s">
        <v>42</v>
      </c>
      <c r="H4299" s="28" t="s">
        <v>44</v>
      </c>
      <c r="I4299" s="31">
        <v>5699.89</v>
      </c>
      <c r="J4299" s="32">
        <f t="shared" si="201"/>
        <v>5699.89</v>
      </c>
      <c r="K4299" s="31">
        <v>0</v>
      </c>
      <c r="L4299" s="31">
        <v>0</v>
      </c>
      <c r="M4299" s="31">
        <v>0</v>
      </c>
      <c r="N4299" s="31">
        <v>5699.89</v>
      </c>
      <c r="O4299" s="33">
        <f t="shared" si="202"/>
        <v>5699.89</v>
      </c>
      <c r="P4299" s="34" t="str">
        <f t="shared" si="203"/>
        <v>120+</v>
      </c>
      <c r="Q4299" s="35" t="str">
        <f>+VLOOKUP(B4299,'[2]PORTAFOLIO JAN17'!$B$7:$T$4941,19,FALSE)</f>
        <v>GUATEMALA</v>
      </c>
      <c r="R4299" s="31">
        <v>0</v>
      </c>
      <c r="S4299" s="31">
        <v>0</v>
      </c>
      <c r="T4299" s="31">
        <v>5699.89</v>
      </c>
      <c r="U4299" s="36" t="s">
        <v>46</v>
      </c>
      <c r="V4299" s="37">
        <v>5699.89</v>
      </c>
      <c r="W4299" s="38">
        <v>0</v>
      </c>
      <c r="X4299" s="38">
        <v>0</v>
      </c>
      <c r="Y4299" s="38">
        <v>0</v>
      </c>
      <c r="Z4299" s="38">
        <v>0</v>
      </c>
      <c r="AA4299" s="38">
        <v>5699.89</v>
      </c>
      <c r="AB4299" s="38">
        <v>0</v>
      </c>
      <c r="AC4299" s="38">
        <v>0</v>
      </c>
      <c r="AD4299" s="38">
        <v>5699.89</v>
      </c>
    </row>
    <row r="4300" spans="1:31" s="27" customFormat="1" ht="15" customHeight="1" x14ac:dyDescent="0.25">
      <c r="A4300" s="39" t="s">
        <v>39</v>
      </c>
      <c r="B4300" s="39" t="s">
        <v>4354</v>
      </c>
      <c r="C4300" s="86">
        <v>42767</v>
      </c>
      <c r="D4300" s="29">
        <f>+VLOOKUP(B4300,'[2]HG-Mexico by Contract'!$B$8:$G$4512,6,FALSE)</f>
        <v>316199</v>
      </c>
      <c r="E4300" s="29"/>
      <c r="F4300" s="39" t="s">
        <v>41</v>
      </c>
      <c r="G4300" s="39" t="s">
        <v>42</v>
      </c>
      <c r="H4300" s="39" t="s">
        <v>44</v>
      </c>
      <c r="I4300" s="40">
        <v>46298.77</v>
      </c>
      <c r="J4300" s="32">
        <f t="shared" si="201"/>
        <v>46298.77</v>
      </c>
      <c r="K4300" s="31">
        <v>0</v>
      </c>
      <c r="L4300" s="31">
        <v>0</v>
      </c>
      <c r="M4300" s="31">
        <v>0</v>
      </c>
      <c r="N4300" s="31">
        <v>0</v>
      </c>
      <c r="O4300" s="33">
        <f t="shared" si="202"/>
        <v>0</v>
      </c>
      <c r="P4300" s="34" t="str">
        <f t="shared" si="203"/>
        <v>1-30</v>
      </c>
      <c r="Q4300" s="35" t="str">
        <f>+VLOOKUP(B4300,'[2]PORTAFOLIO JAN17'!$B$7:$T$4941,19,FALSE)</f>
        <v>NICARAGUA</v>
      </c>
      <c r="R4300" s="31">
        <v>0</v>
      </c>
      <c r="S4300" s="31">
        <v>0</v>
      </c>
      <c r="T4300" s="31" t="s">
        <v>45</v>
      </c>
      <c r="U4300" s="41" t="s">
        <v>46</v>
      </c>
      <c r="V4300" s="42">
        <v>46298.77</v>
      </c>
      <c r="W4300" s="43">
        <v>46298.77</v>
      </c>
      <c r="X4300" s="38">
        <v>0</v>
      </c>
      <c r="Y4300" s="38">
        <v>0</v>
      </c>
      <c r="Z4300" s="38">
        <v>0</v>
      </c>
      <c r="AA4300" s="38">
        <v>0</v>
      </c>
      <c r="AB4300" s="38">
        <v>0</v>
      </c>
      <c r="AC4300" s="38">
        <v>0</v>
      </c>
      <c r="AD4300" s="38" t="s">
        <v>47</v>
      </c>
    </row>
    <row r="4301" spans="1:31" s="27" customFormat="1" ht="15" customHeight="1" x14ac:dyDescent="0.25">
      <c r="A4301" s="28" t="s">
        <v>39</v>
      </c>
      <c r="B4301" s="28" t="s">
        <v>4355</v>
      </c>
      <c r="C4301" s="85">
        <v>42767</v>
      </c>
      <c r="D4301" s="29">
        <f>+VLOOKUP(B4301,'[2]HG-Mexico by Contract'!$B$8:$G$4512,6,FALSE)</f>
        <v>309785</v>
      </c>
      <c r="E4301" s="29"/>
      <c r="F4301" s="28" t="s">
        <v>41</v>
      </c>
      <c r="G4301" s="28" t="s">
        <v>42</v>
      </c>
      <c r="H4301" s="28" t="s">
        <v>44</v>
      </c>
      <c r="I4301" s="31">
        <v>149699.01999999999</v>
      </c>
      <c r="J4301" s="32">
        <f t="shared" si="201"/>
        <v>149699.01999999999</v>
      </c>
      <c r="K4301" s="31">
        <v>0</v>
      </c>
      <c r="L4301" s="31">
        <v>0</v>
      </c>
      <c r="M4301" s="31">
        <v>0</v>
      </c>
      <c r="N4301" s="31">
        <v>0</v>
      </c>
      <c r="O4301" s="33">
        <f t="shared" si="202"/>
        <v>0</v>
      </c>
      <c r="P4301" s="34" t="str">
        <f t="shared" si="203"/>
        <v>1-30</v>
      </c>
      <c r="Q4301" s="35" t="str">
        <f>+VLOOKUP(B4301,'[2]PORTAFOLIO JAN17'!$B$7:$T$4941,19,FALSE)</f>
        <v>REPUBLICA DOMINICANA</v>
      </c>
      <c r="R4301" s="31">
        <v>0</v>
      </c>
      <c r="S4301" s="31">
        <v>0</v>
      </c>
      <c r="T4301" s="31" t="s">
        <v>45</v>
      </c>
      <c r="U4301" s="36" t="s">
        <v>46</v>
      </c>
      <c r="V4301" s="37">
        <v>149699.01999999999</v>
      </c>
      <c r="W4301" s="38">
        <v>149699.01999999999</v>
      </c>
      <c r="X4301" s="38">
        <v>0</v>
      </c>
      <c r="Y4301" s="38">
        <v>0</v>
      </c>
      <c r="Z4301" s="38">
        <v>0</v>
      </c>
      <c r="AA4301" s="38">
        <v>0</v>
      </c>
      <c r="AB4301" s="38">
        <v>0</v>
      </c>
      <c r="AC4301" s="38">
        <v>0</v>
      </c>
      <c r="AD4301" s="38" t="s">
        <v>47</v>
      </c>
    </row>
    <row r="4302" spans="1:31" s="27" customFormat="1" ht="15" customHeight="1" x14ac:dyDescent="0.25">
      <c r="A4302" s="39" t="s">
        <v>39</v>
      </c>
      <c r="B4302" s="39" t="s">
        <v>4356</v>
      </c>
      <c r="C4302" s="86">
        <v>42767</v>
      </c>
      <c r="D4302" s="29">
        <f>+VLOOKUP(B4302,'[2]HG-Mexico by Contract'!$B$8:$G$4512,6,FALSE)</f>
        <v>308247</v>
      </c>
      <c r="E4302" s="29"/>
      <c r="F4302" s="39" t="s">
        <v>41</v>
      </c>
      <c r="G4302" s="39" t="s">
        <v>42</v>
      </c>
      <c r="H4302" s="39" t="s">
        <v>44</v>
      </c>
      <c r="I4302" s="40">
        <v>111838.16</v>
      </c>
      <c r="J4302" s="32">
        <f t="shared" si="201"/>
        <v>111838.16</v>
      </c>
      <c r="K4302" s="31">
        <v>0</v>
      </c>
      <c r="L4302" s="31">
        <v>0</v>
      </c>
      <c r="M4302" s="31">
        <v>0</v>
      </c>
      <c r="N4302" s="31">
        <v>111838.16</v>
      </c>
      <c r="O4302" s="33">
        <f t="shared" si="202"/>
        <v>111838.16</v>
      </c>
      <c r="P4302" s="34" t="str">
        <f t="shared" si="203"/>
        <v>120+</v>
      </c>
      <c r="Q4302" s="35" t="str">
        <f>+VLOOKUP(B4302,'[2]PORTAFOLIO JAN17'!$B$7:$T$4941,19,FALSE)</f>
        <v>GUATEMALA</v>
      </c>
      <c r="R4302" s="31">
        <v>0</v>
      </c>
      <c r="S4302" s="31">
        <v>0</v>
      </c>
      <c r="T4302" s="31">
        <v>111838.16</v>
      </c>
      <c r="U4302" s="41" t="s">
        <v>46</v>
      </c>
      <c r="V4302" s="42">
        <v>111838.16</v>
      </c>
      <c r="W4302" s="43">
        <v>0</v>
      </c>
      <c r="X4302" s="38">
        <v>0</v>
      </c>
      <c r="Y4302" s="38">
        <v>0</v>
      </c>
      <c r="Z4302" s="38">
        <v>0</v>
      </c>
      <c r="AA4302" s="38">
        <v>111838.16</v>
      </c>
      <c r="AB4302" s="38">
        <v>0</v>
      </c>
      <c r="AC4302" s="38">
        <v>0</v>
      </c>
      <c r="AD4302" s="38">
        <v>111838.16</v>
      </c>
    </row>
    <row r="4303" spans="1:31" s="27" customFormat="1" ht="15" customHeight="1" x14ac:dyDescent="0.25">
      <c r="A4303" s="28" t="s">
        <v>39</v>
      </c>
      <c r="B4303" s="28" t="s">
        <v>4357</v>
      </c>
      <c r="C4303" s="85">
        <v>42767</v>
      </c>
      <c r="D4303" s="29">
        <f>+VLOOKUP(B4303,'[2]HG-Mexico by Contract'!$B$8:$G$4512,6,FALSE)</f>
        <v>308247</v>
      </c>
      <c r="E4303" s="29"/>
      <c r="F4303" s="28" t="s">
        <v>41</v>
      </c>
      <c r="G4303" s="28" t="s">
        <v>42</v>
      </c>
      <c r="H4303" s="28" t="s">
        <v>44</v>
      </c>
      <c r="I4303" s="31">
        <v>116402.72</v>
      </c>
      <c r="J4303" s="32">
        <f t="shared" si="201"/>
        <v>116402.72</v>
      </c>
      <c r="K4303" s="31">
        <v>0</v>
      </c>
      <c r="L4303" s="31">
        <v>0</v>
      </c>
      <c r="M4303" s="31">
        <v>0</v>
      </c>
      <c r="N4303" s="31">
        <v>116402.72</v>
      </c>
      <c r="O4303" s="33">
        <f t="shared" si="202"/>
        <v>116402.72</v>
      </c>
      <c r="P4303" s="34" t="str">
        <f t="shared" si="203"/>
        <v>120+</v>
      </c>
      <c r="Q4303" s="35" t="str">
        <f>+VLOOKUP(B4303,'[2]PORTAFOLIO JAN17'!$B$7:$T$4941,19,FALSE)</f>
        <v>GUATEMALA</v>
      </c>
      <c r="R4303" s="31">
        <v>0</v>
      </c>
      <c r="S4303" s="31">
        <v>0</v>
      </c>
      <c r="T4303" s="31">
        <v>116402.72</v>
      </c>
      <c r="U4303" s="36" t="s">
        <v>46</v>
      </c>
      <c r="V4303" s="37">
        <v>116402.72</v>
      </c>
      <c r="W4303" s="38">
        <v>0</v>
      </c>
      <c r="X4303" s="38">
        <v>0</v>
      </c>
      <c r="Y4303" s="38">
        <v>0</v>
      </c>
      <c r="Z4303" s="38">
        <v>0</v>
      </c>
      <c r="AA4303" s="38">
        <v>116402.72</v>
      </c>
      <c r="AB4303" s="38">
        <v>0</v>
      </c>
      <c r="AC4303" s="38">
        <v>0</v>
      </c>
      <c r="AD4303" s="38">
        <v>116402.72</v>
      </c>
    </row>
    <row r="4304" spans="1:31" s="27" customFormat="1" ht="15" customHeight="1" x14ac:dyDescent="0.25">
      <c r="A4304" s="39" t="s">
        <v>39</v>
      </c>
      <c r="B4304" s="39" t="s">
        <v>4358</v>
      </c>
      <c r="C4304" s="86">
        <v>42767</v>
      </c>
      <c r="D4304" s="29">
        <f>+VLOOKUP(B4304,'[2]HG-Mexico by Contract'!$B$8:$G$4512,6,FALSE)</f>
        <v>308247</v>
      </c>
      <c r="E4304" s="29"/>
      <c r="F4304" s="39" t="s">
        <v>41</v>
      </c>
      <c r="G4304" s="39" t="s">
        <v>42</v>
      </c>
      <c r="H4304" s="39" t="s">
        <v>44</v>
      </c>
      <c r="I4304" s="40">
        <v>104771.1</v>
      </c>
      <c r="J4304" s="32">
        <f t="shared" si="201"/>
        <v>104771.1</v>
      </c>
      <c r="K4304" s="31">
        <v>0</v>
      </c>
      <c r="L4304" s="31">
        <v>0</v>
      </c>
      <c r="M4304" s="31">
        <v>0</v>
      </c>
      <c r="N4304" s="31">
        <v>104771.1</v>
      </c>
      <c r="O4304" s="33">
        <f t="shared" si="202"/>
        <v>104771.1</v>
      </c>
      <c r="P4304" s="34" t="str">
        <f t="shared" si="203"/>
        <v>120+</v>
      </c>
      <c r="Q4304" s="35" t="str">
        <f>+VLOOKUP(B4304,'[2]PORTAFOLIO JAN17'!$B$7:$T$4941,19,FALSE)</f>
        <v>GUATEMALA</v>
      </c>
      <c r="R4304" s="31">
        <v>0</v>
      </c>
      <c r="S4304" s="31">
        <v>0</v>
      </c>
      <c r="T4304" s="31">
        <v>104771.1</v>
      </c>
      <c r="U4304" s="41" t="s">
        <v>46</v>
      </c>
      <c r="V4304" s="42">
        <v>104771.1</v>
      </c>
      <c r="W4304" s="43">
        <v>0</v>
      </c>
      <c r="X4304" s="38">
        <v>0</v>
      </c>
      <c r="Y4304" s="38">
        <v>0</v>
      </c>
      <c r="Z4304" s="38">
        <v>0</v>
      </c>
      <c r="AA4304" s="38">
        <v>104771.1</v>
      </c>
      <c r="AB4304" s="38">
        <v>0</v>
      </c>
      <c r="AC4304" s="38">
        <v>0</v>
      </c>
      <c r="AD4304" s="38">
        <v>104771.1</v>
      </c>
    </row>
    <row r="4305" spans="1:31" s="27" customFormat="1" ht="15" customHeight="1" x14ac:dyDescent="0.25">
      <c r="A4305" s="28" t="s">
        <v>39</v>
      </c>
      <c r="B4305" s="28" t="s">
        <v>4359</v>
      </c>
      <c r="C4305" s="85">
        <v>42767</v>
      </c>
      <c r="D4305" s="29">
        <f>+VLOOKUP(B4305,'[2]HG-Mexico by Contract'!$B$8:$G$4512,6,FALSE)</f>
        <v>313958</v>
      </c>
      <c r="E4305" s="29"/>
      <c r="F4305" s="28" t="s">
        <v>41</v>
      </c>
      <c r="G4305" s="28" t="s">
        <v>42</v>
      </c>
      <c r="H4305" s="28" t="s">
        <v>63</v>
      </c>
      <c r="I4305" s="31">
        <v>1353080.04</v>
      </c>
      <c r="J4305" s="32">
        <f t="shared" si="201"/>
        <v>67965.210416689762</v>
      </c>
      <c r="K4305" s="31">
        <v>0</v>
      </c>
      <c r="L4305" s="31">
        <v>0</v>
      </c>
      <c r="M4305" s="31">
        <v>0</v>
      </c>
      <c r="N4305" s="31">
        <v>0</v>
      </c>
      <c r="O4305" s="33">
        <f t="shared" si="202"/>
        <v>0</v>
      </c>
      <c r="P4305" s="34" t="str">
        <f t="shared" si="203"/>
        <v>1-30</v>
      </c>
      <c r="Q4305" s="35" t="str">
        <f>+VLOOKUP(B4305,'[2]PORTAFOLIO JAN17'!$B$7:$T$4941,19,FALSE)</f>
        <v>MEXICO</v>
      </c>
      <c r="R4305" s="31">
        <v>0</v>
      </c>
      <c r="S4305" s="31">
        <v>0</v>
      </c>
      <c r="T4305" s="31" t="s">
        <v>45</v>
      </c>
      <c r="U4305" s="36" t="s">
        <v>64</v>
      </c>
      <c r="V4305" s="37">
        <v>67965.210409199994</v>
      </c>
      <c r="W4305" s="38">
        <v>67965.210409199994</v>
      </c>
      <c r="X4305" s="38">
        <v>0</v>
      </c>
      <c r="Y4305" s="38">
        <v>0</v>
      </c>
      <c r="Z4305" s="38">
        <v>0</v>
      </c>
      <c r="AA4305" s="38">
        <v>0</v>
      </c>
      <c r="AB4305" s="38">
        <v>0</v>
      </c>
      <c r="AC4305" s="38">
        <v>0</v>
      </c>
      <c r="AD4305" s="38" t="s">
        <v>47</v>
      </c>
    </row>
    <row r="4306" spans="1:31" s="27" customFormat="1" ht="15" customHeight="1" x14ac:dyDescent="0.25">
      <c r="A4306" s="39" t="s">
        <v>39</v>
      </c>
      <c r="B4306" s="39" t="s">
        <v>4360</v>
      </c>
      <c r="C4306" s="86">
        <v>42767</v>
      </c>
      <c r="D4306" s="29">
        <f>+VLOOKUP(B4306,'[2]HG-Mexico by Contract'!$B$8:$G$4512,6,FALSE)</f>
        <v>308247</v>
      </c>
      <c r="E4306" s="29"/>
      <c r="F4306" s="39" t="s">
        <v>41</v>
      </c>
      <c r="G4306" s="39" t="s">
        <v>42</v>
      </c>
      <c r="H4306" s="39" t="s">
        <v>44</v>
      </c>
      <c r="I4306" s="40">
        <v>103001.91</v>
      </c>
      <c r="J4306" s="32">
        <f t="shared" si="201"/>
        <v>103001.91</v>
      </c>
      <c r="K4306" s="31">
        <v>0</v>
      </c>
      <c r="L4306" s="31">
        <v>0</v>
      </c>
      <c r="M4306" s="31">
        <v>0</v>
      </c>
      <c r="N4306" s="31">
        <v>103001.91</v>
      </c>
      <c r="O4306" s="33">
        <f t="shared" si="202"/>
        <v>103001.91</v>
      </c>
      <c r="P4306" s="34" t="str">
        <f t="shared" si="203"/>
        <v>120+</v>
      </c>
      <c r="Q4306" s="35" t="str">
        <f>+VLOOKUP(B4306,'[2]PORTAFOLIO JAN17'!$B$7:$T$4941,19,FALSE)</f>
        <v>GUATEMALA</v>
      </c>
      <c r="R4306" s="31">
        <v>0</v>
      </c>
      <c r="S4306" s="31">
        <v>0</v>
      </c>
      <c r="T4306" s="31">
        <v>103001.91</v>
      </c>
      <c r="U4306" s="41" t="s">
        <v>46</v>
      </c>
      <c r="V4306" s="42">
        <v>103001.91</v>
      </c>
      <c r="W4306" s="43">
        <v>0</v>
      </c>
      <c r="X4306" s="38">
        <v>0</v>
      </c>
      <c r="Y4306" s="38">
        <v>0</v>
      </c>
      <c r="Z4306" s="38">
        <v>0</v>
      </c>
      <c r="AA4306" s="38">
        <v>103001.91</v>
      </c>
      <c r="AB4306" s="38">
        <v>0</v>
      </c>
      <c r="AC4306" s="38">
        <v>0</v>
      </c>
      <c r="AD4306" s="38">
        <v>103001.91</v>
      </c>
    </row>
    <row r="4307" spans="1:31" s="27" customFormat="1" ht="15" customHeight="1" x14ac:dyDescent="0.25">
      <c r="A4307" s="28" t="s">
        <v>39</v>
      </c>
      <c r="B4307" s="28" t="s">
        <v>4361</v>
      </c>
      <c r="C4307" s="85">
        <v>42767</v>
      </c>
      <c r="D4307" s="29">
        <f>+VLOOKUP(B4307,'[2]HG-Mexico by Contract'!$B$8:$G$4512,6,FALSE)</f>
        <v>315958</v>
      </c>
      <c r="E4307" s="29"/>
      <c r="F4307" s="28" t="s">
        <v>41</v>
      </c>
      <c r="G4307" s="28" t="s">
        <v>42</v>
      </c>
      <c r="H4307" s="28" t="s">
        <v>63</v>
      </c>
      <c r="I4307" s="31">
        <v>253796.42</v>
      </c>
      <c r="J4307" s="32">
        <f t="shared" si="201"/>
        <v>12748.194178004851</v>
      </c>
      <c r="K4307" s="31">
        <v>0</v>
      </c>
      <c r="L4307" s="31">
        <v>0</v>
      </c>
      <c r="M4307" s="31">
        <v>0</v>
      </c>
      <c r="N4307" s="31">
        <v>0</v>
      </c>
      <c r="O4307" s="33">
        <f t="shared" si="202"/>
        <v>0</v>
      </c>
      <c r="P4307" s="34" t="str">
        <f t="shared" si="203"/>
        <v>1-30</v>
      </c>
      <c r="Q4307" s="35" t="str">
        <f>+VLOOKUP(B4307,'[2]PORTAFOLIO JAN17'!$B$7:$T$4941,19,FALSE)</f>
        <v>MEXICO</v>
      </c>
      <c r="R4307" s="31">
        <v>0</v>
      </c>
      <c r="S4307" s="31">
        <v>0</v>
      </c>
      <c r="T4307" s="31" t="s">
        <v>45</v>
      </c>
      <c r="U4307" s="36" t="s">
        <v>64</v>
      </c>
      <c r="V4307" s="37">
        <v>12748.1941766</v>
      </c>
      <c r="W4307" s="38">
        <v>12748.1941766</v>
      </c>
      <c r="X4307" s="38">
        <v>0</v>
      </c>
      <c r="Y4307" s="38">
        <v>0</v>
      </c>
      <c r="Z4307" s="38">
        <v>0</v>
      </c>
      <c r="AA4307" s="38">
        <v>0</v>
      </c>
      <c r="AB4307" s="38">
        <v>0</v>
      </c>
      <c r="AC4307" s="38">
        <v>0</v>
      </c>
      <c r="AD4307" s="38" t="s">
        <v>47</v>
      </c>
    </row>
    <row r="4308" spans="1:31" s="27" customFormat="1" ht="15" customHeight="1" x14ac:dyDescent="0.25">
      <c r="A4308" s="39" t="s">
        <v>39</v>
      </c>
      <c r="B4308" s="39" t="s">
        <v>4362</v>
      </c>
      <c r="C4308" s="86">
        <v>42767</v>
      </c>
      <c r="D4308" s="29">
        <f>+VLOOKUP(B4308,'[2]HG-Mexico by Contract'!$B$8:$G$4512,6,FALSE)</f>
        <v>309047</v>
      </c>
      <c r="E4308" s="29"/>
      <c r="F4308" s="39" t="s">
        <v>41</v>
      </c>
      <c r="G4308" s="39" t="s">
        <v>42</v>
      </c>
      <c r="H4308" s="39" t="s">
        <v>63</v>
      </c>
      <c r="I4308" s="40">
        <v>55356.85</v>
      </c>
      <c r="J4308" s="32">
        <f t="shared" si="201"/>
        <v>2780.574575806419</v>
      </c>
      <c r="K4308" s="31">
        <v>0</v>
      </c>
      <c r="L4308" s="31">
        <v>0</v>
      </c>
      <c r="M4308" s="31">
        <v>0</v>
      </c>
      <c r="N4308" s="31">
        <v>0</v>
      </c>
      <c r="O4308" s="33">
        <f t="shared" si="202"/>
        <v>0</v>
      </c>
      <c r="P4308" s="34" t="str">
        <f t="shared" si="203"/>
        <v>1-30</v>
      </c>
      <c r="Q4308" s="35" t="str">
        <f>+VLOOKUP(B4308,'[2]PORTAFOLIO JAN17'!$B$7:$T$4941,19,FALSE)</f>
        <v>MEXICO</v>
      </c>
      <c r="R4308" s="31">
        <v>0</v>
      </c>
      <c r="S4308" s="31">
        <v>0</v>
      </c>
      <c r="T4308" s="31" t="s">
        <v>45</v>
      </c>
      <c r="U4308" s="41" t="s">
        <v>64</v>
      </c>
      <c r="V4308" s="42">
        <v>2780.5745754999998</v>
      </c>
      <c r="W4308" s="43">
        <v>2780.5745754999998</v>
      </c>
      <c r="X4308" s="38">
        <v>0</v>
      </c>
      <c r="Y4308" s="38">
        <v>0</v>
      </c>
      <c r="Z4308" s="38">
        <v>0</v>
      </c>
      <c r="AA4308" s="38">
        <v>0</v>
      </c>
      <c r="AB4308" s="38">
        <v>0</v>
      </c>
      <c r="AC4308" s="38">
        <v>0</v>
      </c>
      <c r="AD4308" s="38" t="s">
        <v>47</v>
      </c>
    </row>
    <row r="4309" spans="1:31" s="27" customFormat="1" ht="15" customHeight="1" x14ac:dyDescent="0.25">
      <c r="A4309" s="28" t="s">
        <v>39</v>
      </c>
      <c r="B4309" s="28" t="s">
        <v>4363</v>
      </c>
      <c r="C4309" s="85">
        <v>42767</v>
      </c>
      <c r="D4309" s="29">
        <f>+VLOOKUP(B4309,'[2]HG-Mexico by Contract'!$B$8:$G$4512,6,FALSE)</f>
        <v>309588</v>
      </c>
      <c r="E4309" s="29"/>
      <c r="F4309" s="28" t="s">
        <v>41</v>
      </c>
      <c r="G4309" s="28" t="s">
        <v>42</v>
      </c>
      <c r="H4309" s="28" t="s">
        <v>44</v>
      </c>
      <c r="I4309" s="31">
        <v>55206.84</v>
      </c>
      <c r="J4309" s="32">
        <f t="shared" si="201"/>
        <v>55206.84</v>
      </c>
      <c r="K4309" s="31">
        <v>0</v>
      </c>
      <c r="L4309" s="31">
        <v>0</v>
      </c>
      <c r="M4309" s="31">
        <v>0</v>
      </c>
      <c r="N4309" s="31">
        <v>0</v>
      </c>
      <c r="O4309" s="33">
        <f t="shared" si="202"/>
        <v>0</v>
      </c>
      <c r="P4309" s="34" t="str">
        <f t="shared" si="203"/>
        <v>1-30</v>
      </c>
      <c r="Q4309" s="35" t="str">
        <f>+VLOOKUP(B4309,'[2]PORTAFOLIO JAN17'!$B$7:$T$4941,19,FALSE)</f>
        <v>ECUADOR</v>
      </c>
      <c r="R4309" s="31">
        <v>0</v>
      </c>
      <c r="S4309" s="31">
        <v>0</v>
      </c>
      <c r="T4309" s="31" t="s">
        <v>45</v>
      </c>
      <c r="U4309" s="36" t="s">
        <v>46</v>
      </c>
      <c r="V4309" s="37">
        <v>55206.84</v>
      </c>
      <c r="W4309" s="38">
        <v>55206.84</v>
      </c>
      <c r="X4309" s="38">
        <v>0</v>
      </c>
      <c r="Y4309" s="38">
        <v>0</v>
      </c>
      <c r="Z4309" s="38">
        <v>0</v>
      </c>
      <c r="AA4309" s="38">
        <v>0</v>
      </c>
      <c r="AB4309" s="38">
        <v>0</v>
      </c>
      <c r="AC4309" s="38">
        <v>0</v>
      </c>
      <c r="AD4309" s="38" t="s">
        <v>47</v>
      </c>
    </row>
    <row r="4310" spans="1:31" s="27" customFormat="1" ht="15" customHeight="1" x14ac:dyDescent="0.25">
      <c r="A4310" s="39" t="s">
        <v>39</v>
      </c>
      <c r="B4310" s="39" t="s">
        <v>4364</v>
      </c>
      <c r="C4310" s="86">
        <v>42767</v>
      </c>
      <c r="D4310" s="29">
        <f>+VLOOKUP(B4310,'[2]HG-Mexico by Contract'!$B$8:$G$4512,6,FALSE)</f>
        <v>308681</v>
      </c>
      <c r="E4310" s="29"/>
      <c r="F4310" s="39" t="s">
        <v>41</v>
      </c>
      <c r="G4310" s="39" t="s">
        <v>42</v>
      </c>
      <c r="H4310" s="39" t="s">
        <v>63</v>
      </c>
      <c r="I4310" s="40">
        <v>330408.61</v>
      </c>
      <c r="J4310" s="32">
        <f t="shared" si="201"/>
        <v>16596.424482128925</v>
      </c>
      <c r="K4310" s="31">
        <v>0</v>
      </c>
      <c r="L4310" s="31">
        <v>0</v>
      </c>
      <c r="M4310" s="31">
        <v>0</v>
      </c>
      <c r="N4310" s="31">
        <v>0</v>
      </c>
      <c r="O4310" s="33">
        <f t="shared" si="202"/>
        <v>0</v>
      </c>
      <c r="P4310" s="34" t="str">
        <f t="shared" si="203"/>
        <v>1-30</v>
      </c>
      <c r="Q4310" s="35" t="str">
        <f>+VLOOKUP(B4310,'[2]PORTAFOLIO JAN17'!$B$7:$T$4941,19,FALSE)</f>
        <v>MEXICO</v>
      </c>
      <c r="R4310" s="31">
        <v>0</v>
      </c>
      <c r="S4310" s="31">
        <v>0</v>
      </c>
      <c r="T4310" s="31" t="s">
        <v>45</v>
      </c>
      <c r="U4310" s="41" t="s">
        <v>64</v>
      </c>
      <c r="V4310" s="42">
        <v>16596.4244803</v>
      </c>
      <c r="W4310" s="43">
        <v>16596.4244803</v>
      </c>
      <c r="X4310" s="38">
        <v>0</v>
      </c>
      <c r="Y4310" s="38">
        <v>0</v>
      </c>
      <c r="Z4310" s="38">
        <v>0</v>
      </c>
      <c r="AA4310" s="38">
        <v>0</v>
      </c>
      <c r="AB4310" s="38">
        <v>0</v>
      </c>
      <c r="AC4310" s="38">
        <v>0</v>
      </c>
      <c r="AD4310" s="38" t="s">
        <v>47</v>
      </c>
    </row>
    <row r="4311" spans="1:31" s="27" customFormat="1" ht="15" customHeight="1" x14ac:dyDescent="0.25">
      <c r="A4311" s="28" t="s">
        <v>39</v>
      </c>
      <c r="B4311" s="28" t="s">
        <v>4365</v>
      </c>
      <c r="C4311" s="85">
        <v>42767</v>
      </c>
      <c r="D4311" s="29">
        <f>+VLOOKUP(B4311,'[2]HG-Mexico by Contract'!$B$8:$G$4512,6,FALSE)</f>
        <v>313547</v>
      </c>
      <c r="E4311" s="29"/>
      <c r="F4311" s="28" t="s">
        <v>41</v>
      </c>
      <c r="G4311" s="28" t="s">
        <v>42</v>
      </c>
      <c r="H4311" s="28" t="s">
        <v>44</v>
      </c>
      <c r="I4311" s="31">
        <v>180962.31</v>
      </c>
      <c r="J4311" s="32">
        <f t="shared" si="201"/>
        <v>180962.31</v>
      </c>
      <c r="K4311" s="31">
        <v>0</v>
      </c>
      <c r="L4311" s="31">
        <v>0</v>
      </c>
      <c r="M4311" s="31">
        <v>0</v>
      </c>
      <c r="N4311" s="31">
        <v>0</v>
      </c>
      <c r="O4311" s="33">
        <f t="shared" si="202"/>
        <v>0</v>
      </c>
      <c r="P4311" s="34" t="str">
        <f t="shared" si="203"/>
        <v>1-30</v>
      </c>
      <c r="Q4311" s="35" t="str">
        <f>+VLOOKUP(B4311,'[2]PORTAFOLIO JAN17'!$B$7:$T$4941,19,FALSE)</f>
        <v>ECUADOR</v>
      </c>
      <c r="R4311" s="31">
        <v>0</v>
      </c>
      <c r="S4311" s="31">
        <v>0</v>
      </c>
      <c r="T4311" s="31" t="s">
        <v>45</v>
      </c>
      <c r="U4311" s="36" t="s">
        <v>46</v>
      </c>
      <c r="V4311" s="37">
        <v>180962.31</v>
      </c>
      <c r="W4311" s="38">
        <v>180962.31</v>
      </c>
      <c r="X4311" s="38">
        <v>0</v>
      </c>
      <c r="Y4311" s="38">
        <v>0</v>
      </c>
      <c r="Z4311" s="38">
        <v>0</v>
      </c>
      <c r="AA4311" s="38">
        <v>0</v>
      </c>
      <c r="AB4311" s="38">
        <v>0</v>
      </c>
      <c r="AC4311" s="38">
        <v>0</v>
      </c>
      <c r="AD4311" s="38" t="s">
        <v>47</v>
      </c>
    </row>
    <row r="4312" spans="1:31" s="27" customFormat="1" ht="15" customHeight="1" x14ac:dyDescent="0.25">
      <c r="A4312" s="39" t="s">
        <v>39</v>
      </c>
      <c r="B4312" s="39" t="s">
        <v>4366</v>
      </c>
      <c r="C4312" s="86">
        <v>42767</v>
      </c>
      <c r="D4312" s="29">
        <f>+VLOOKUP(B4312,'[2]HG-Mexico by Contract'!$B$8:$G$4512,6,FALSE)</f>
        <v>312836</v>
      </c>
      <c r="E4312" s="29"/>
      <c r="F4312" s="39" t="s">
        <v>41</v>
      </c>
      <c r="G4312" s="39" t="s">
        <v>42</v>
      </c>
      <c r="H4312" s="39" t="s">
        <v>44</v>
      </c>
      <c r="I4312" s="40">
        <v>51046.22</v>
      </c>
      <c r="J4312" s="32">
        <f t="shared" si="201"/>
        <v>51046.22</v>
      </c>
      <c r="K4312" s="31">
        <v>0</v>
      </c>
      <c r="L4312" s="31">
        <v>0</v>
      </c>
      <c r="M4312" s="31">
        <v>0</v>
      </c>
      <c r="N4312" s="31">
        <v>0</v>
      </c>
      <c r="O4312" s="33">
        <f t="shared" si="202"/>
        <v>0</v>
      </c>
      <c r="P4312" s="34" t="str">
        <f t="shared" si="203"/>
        <v>1-30</v>
      </c>
      <c r="Q4312" s="35" t="str">
        <f>+VLOOKUP(B4312,'[2]PORTAFOLIO JAN17'!$B$7:$T$4941,19,FALSE)</f>
        <v>ECUADOR</v>
      </c>
      <c r="R4312" s="31">
        <v>0</v>
      </c>
      <c r="S4312" s="31">
        <v>0</v>
      </c>
      <c r="T4312" s="31" t="s">
        <v>45</v>
      </c>
      <c r="U4312" s="41" t="s">
        <v>46</v>
      </c>
      <c r="V4312" s="42">
        <v>51046.22</v>
      </c>
      <c r="W4312" s="43">
        <v>51046.22</v>
      </c>
      <c r="X4312" s="38">
        <v>0</v>
      </c>
      <c r="Y4312" s="38">
        <v>0</v>
      </c>
      <c r="Z4312" s="38">
        <v>0</v>
      </c>
      <c r="AA4312" s="38">
        <v>0</v>
      </c>
      <c r="AB4312" s="38">
        <v>0</v>
      </c>
      <c r="AC4312" s="38">
        <v>0</v>
      </c>
      <c r="AD4312" s="38" t="s">
        <v>47</v>
      </c>
    </row>
    <row r="4313" spans="1:31" s="27" customFormat="1" ht="15" customHeight="1" x14ac:dyDescent="0.25">
      <c r="A4313" s="28" t="s">
        <v>39</v>
      </c>
      <c r="B4313" s="28" t="s">
        <v>4367</v>
      </c>
      <c r="C4313" s="85">
        <v>42767</v>
      </c>
      <c r="D4313" s="29">
        <f>+VLOOKUP(B4313,'[2]HG-Mexico by Contract'!$B$8:$G$4512,6,FALSE)</f>
        <v>309286</v>
      </c>
      <c r="E4313" s="29"/>
      <c r="F4313" s="28" t="s">
        <v>41</v>
      </c>
      <c r="G4313" s="28" t="s">
        <v>42</v>
      </c>
      <c r="H4313" s="28" t="s">
        <v>63</v>
      </c>
      <c r="I4313" s="31">
        <v>444889.16</v>
      </c>
      <c r="J4313" s="32">
        <f t="shared" si="201"/>
        <v>22346.782509262612</v>
      </c>
      <c r="K4313" s="31">
        <v>0</v>
      </c>
      <c r="L4313" s="31">
        <v>0</v>
      </c>
      <c r="M4313" s="31">
        <v>0</v>
      </c>
      <c r="N4313" s="31">
        <v>444889.16</v>
      </c>
      <c r="O4313" s="33">
        <f t="shared" si="202"/>
        <v>444889.16</v>
      </c>
      <c r="P4313" s="34" t="str">
        <f t="shared" si="203"/>
        <v>120+</v>
      </c>
      <c r="Q4313" s="35" t="str">
        <f>+VLOOKUP(B4313,'[2]PORTAFOLIO JAN17'!$B$7:$T$4941,19,FALSE)</f>
        <v>MEXICO</v>
      </c>
      <c r="R4313" s="31">
        <v>0</v>
      </c>
      <c r="S4313" s="31">
        <v>0</v>
      </c>
      <c r="T4313" s="31">
        <v>444889.16</v>
      </c>
      <c r="U4313" s="36" t="s">
        <v>64</v>
      </c>
      <c r="V4313" s="37">
        <v>22346.782506799998</v>
      </c>
      <c r="W4313" s="38">
        <v>0</v>
      </c>
      <c r="X4313" s="38">
        <v>0</v>
      </c>
      <c r="Y4313" s="38">
        <v>0</v>
      </c>
      <c r="Z4313" s="38">
        <v>0</v>
      </c>
      <c r="AA4313" s="38">
        <v>22346.782506799998</v>
      </c>
      <c r="AB4313" s="38">
        <v>0</v>
      </c>
      <c r="AC4313" s="38">
        <v>0</v>
      </c>
      <c r="AD4313" s="38">
        <v>22346.782506799998</v>
      </c>
    </row>
    <row r="4314" spans="1:31" s="27" customFormat="1" ht="15" customHeight="1" x14ac:dyDescent="0.25">
      <c r="A4314" s="39" t="s">
        <v>39</v>
      </c>
      <c r="B4314" s="39" t="s">
        <v>4368</v>
      </c>
      <c r="C4314" s="86">
        <v>42767</v>
      </c>
      <c r="D4314" s="29">
        <f>+VLOOKUP(B4314,'[2]HG-Mexico by Contract'!$B$8:$G$4512,6,FALSE)</f>
        <v>314395</v>
      </c>
      <c r="E4314" s="29"/>
      <c r="F4314" s="39" t="s">
        <v>41</v>
      </c>
      <c r="G4314" s="39" t="s">
        <v>42</v>
      </c>
      <c r="H4314" s="39" t="s">
        <v>44</v>
      </c>
      <c r="I4314" s="40">
        <v>71656.070000000007</v>
      </c>
      <c r="J4314" s="32">
        <f t="shared" si="201"/>
        <v>71656.070000000007</v>
      </c>
      <c r="K4314" s="31">
        <v>0</v>
      </c>
      <c r="L4314" s="31">
        <v>0</v>
      </c>
      <c r="M4314" s="31">
        <v>0</v>
      </c>
      <c r="N4314" s="31">
        <v>0</v>
      </c>
      <c r="O4314" s="33">
        <f t="shared" si="202"/>
        <v>0</v>
      </c>
      <c r="P4314" s="34" t="str">
        <f t="shared" si="203"/>
        <v>1-30</v>
      </c>
      <c r="Q4314" s="35" t="str">
        <f>+VLOOKUP(B4314,'[2]PORTAFOLIO JAN17'!$B$7:$T$4941,19,FALSE)</f>
        <v>REPUBLICA DOMINICANA</v>
      </c>
      <c r="R4314" s="31">
        <v>0</v>
      </c>
      <c r="S4314" s="31">
        <v>0</v>
      </c>
      <c r="T4314" s="31" t="s">
        <v>45</v>
      </c>
      <c r="U4314" s="41" t="s">
        <v>46</v>
      </c>
      <c r="V4314" s="42">
        <v>71656.070000000007</v>
      </c>
      <c r="W4314" s="43">
        <v>71656.070000000007</v>
      </c>
      <c r="X4314" s="38">
        <v>0</v>
      </c>
      <c r="Y4314" s="38">
        <v>0</v>
      </c>
      <c r="Z4314" s="38">
        <v>0</v>
      </c>
      <c r="AA4314" s="38">
        <v>0</v>
      </c>
      <c r="AB4314" s="38">
        <v>0</v>
      </c>
      <c r="AC4314" s="38">
        <v>0</v>
      </c>
      <c r="AD4314" s="38" t="s">
        <v>47</v>
      </c>
    </row>
    <row r="4315" spans="1:31" s="27" customFormat="1" ht="15" customHeight="1" x14ac:dyDescent="0.25">
      <c r="A4315" s="28" t="s">
        <v>39</v>
      </c>
      <c r="B4315" s="28" t="s">
        <v>4369</v>
      </c>
      <c r="C4315" s="85">
        <v>42767</v>
      </c>
      <c r="D4315" s="29">
        <f>+VLOOKUP(B4315,'[2]HG-Mexico by Contract'!$B$8:$G$4512,6,FALSE)</f>
        <v>314242</v>
      </c>
      <c r="E4315" s="29"/>
      <c r="F4315" s="28" t="s">
        <v>41</v>
      </c>
      <c r="G4315" s="28" t="s">
        <v>42</v>
      </c>
      <c r="H4315" s="28" t="s">
        <v>44</v>
      </c>
      <c r="I4315" s="31">
        <v>7309.08</v>
      </c>
      <c r="J4315" s="32">
        <f t="shared" si="201"/>
        <v>7309.08</v>
      </c>
      <c r="K4315" s="31">
        <v>0</v>
      </c>
      <c r="L4315" s="31">
        <v>0</v>
      </c>
      <c r="M4315" s="31">
        <v>0</v>
      </c>
      <c r="N4315" s="31">
        <v>7309.08</v>
      </c>
      <c r="O4315" s="33">
        <f t="shared" si="202"/>
        <v>7309.08</v>
      </c>
      <c r="P4315" s="34" t="str">
        <f t="shared" si="203"/>
        <v>120+</v>
      </c>
      <c r="Q4315" s="35" t="str">
        <f>+VLOOKUP(B4315,'[2]PORTAFOLIO JAN17'!$B$7:$T$4941,19,FALSE)</f>
        <v>REPUBLICA DOMINICANA</v>
      </c>
      <c r="R4315" s="31">
        <v>0</v>
      </c>
      <c r="S4315" s="31">
        <v>0</v>
      </c>
      <c r="T4315" s="31">
        <v>7309.08</v>
      </c>
      <c r="U4315" s="36" t="s">
        <v>46</v>
      </c>
      <c r="V4315" s="37">
        <v>7309.08</v>
      </c>
      <c r="W4315" s="38">
        <v>0</v>
      </c>
      <c r="X4315" s="38">
        <v>0</v>
      </c>
      <c r="Y4315" s="38">
        <v>0</v>
      </c>
      <c r="Z4315" s="38">
        <v>0</v>
      </c>
      <c r="AA4315" s="38">
        <v>7309.08</v>
      </c>
      <c r="AB4315" s="38">
        <v>0</v>
      </c>
      <c r="AC4315" s="38">
        <v>0</v>
      </c>
      <c r="AD4315" s="38">
        <v>7309.08</v>
      </c>
    </row>
    <row r="4316" spans="1:31" s="27" customFormat="1" ht="15" customHeight="1" x14ac:dyDescent="0.25">
      <c r="A4316" s="39" t="s">
        <v>39</v>
      </c>
      <c r="B4316" s="39" t="s">
        <v>4370</v>
      </c>
      <c r="C4316" s="86">
        <v>42767</v>
      </c>
      <c r="D4316" s="29">
        <f>+VLOOKUP(B4316,'[2]HG-Mexico by Contract'!$B$8:$G$4512,6,FALSE)</f>
        <v>316272</v>
      </c>
      <c r="E4316" s="29"/>
      <c r="F4316" s="39" t="s">
        <v>41</v>
      </c>
      <c r="G4316" s="39" t="s">
        <v>42</v>
      </c>
      <c r="H4316" s="39" t="s">
        <v>63</v>
      </c>
      <c r="I4316" s="31">
        <v>0</v>
      </c>
      <c r="J4316" s="32">
        <f t="shared" si="201"/>
        <v>0</v>
      </c>
      <c r="K4316" s="31">
        <v>0</v>
      </c>
      <c r="L4316" s="31">
        <v>0</v>
      </c>
      <c r="M4316" s="31">
        <v>0</v>
      </c>
      <c r="N4316" s="31">
        <v>0</v>
      </c>
      <c r="O4316" s="33">
        <f t="shared" si="202"/>
        <v>0</v>
      </c>
      <c r="P4316" s="34" t="str">
        <f t="shared" si="203"/>
        <v>1-30</v>
      </c>
      <c r="Q4316" s="35" t="str">
        <f>+VLOOKUP(B4316,'[2]PORTAFOLIO JAN17'!$B$7:$T$4941,19,FALSE)</f>
        <v>MEXICO</v>
      </c>
      <c r="R4316" s="31">
        <v>0</v>
      </c>
      <c r="S4316" s="31">
        <v>0</v>
      </c>
      <c r="T4316" s="31" t="s">
        <v>45</v>
      </c>
      <c r="U4316" s="41" t="s">
        <v>64</v>
      </c>
      <c r="V4316" s="42">
        <v>-6651.8499008999997</v>
      </c>
      <c r="W4316" s="43">
        <v>-6651.8499008999997</v>
      </c>
      <c r="X4316" s="38">
        <v>0</v>
      </c>
      <c r="Y4316" s="38">
        <v>0</v>
      </c>
      <c r="Z4316" s="38">
        <v>0</v>
      </c>
      <c r="AA4316" s="38">
        <v>0</v>
      </c>
      <c r="AB4316" s="38">
        <v>0</v>
      </c>
      <c r="AC4316" s="38">
        <v>0</v>
      </c>
      <c r="AD4316" s="38" t="s">
        <v>47</v>
      </c>
      <c r="AE4316" s="27" t="s">
        <v>875</v>
      </c>
    </row>
    <row r="4317" spans="1:31" s="27" customFormat="1" ht="15" customHeight="1" x14ac:dyDescent="0.25">
      <c r="A4317" s="28" t="s">
        <v>39</v>
      </c>
      <c r="B4317" s="28" t="s">
        <v>4371</v>
      </c>
      <c r="C4317" s="85">
        <v>42767</v>
      </c>
      <c r="D4317" s="29">
        <f>+VLOOKUP(B4317,'[2]HG-Mexico by Contract'!$B$8:$G$4512,6,FALSE)</f>
        <v>318193</v>
      </c>
      <c r="E4317" s="29"/>
      <c r="F4317" s="28" t="s">
        <v>41</v>
      </c>
      <c r="G4317" s="28" t="s">
        <v>42</v>
      </c>
      <c r="H4317" s="28" t="s">
        <v>63</v>
      </c>
      <c r="I4317" s="31">
        <v>0</v>
      </c>
      <c r="J4317" s="32">
        <f t="shared" si="201"/>
        <v>0</v>
      </c>
      <c r="K4317" s="31">
        <v>0</v>
      </c>
      <c r="L4317" s="31">
        <v>0</v>
      </c>
      <c r="M4317" s="31">
        <v>0</v>
      </c>
      <c r="N4317" s="31">
        <v>0</v>
      </c>
      <c r="O4317" s="33">
        <f t="shared" si="202"/>
        <v>0</v>
      </c>
      <c r="P4317" s="34" t="str">
        <f t="shared" si="203"/>
        <v>1-30</v>
      </c>
      <c r="Q4317" s="35" t="str">
        <f>+VLOOKUP(B4317,'[2]PORTAFOLIO JAN17'!$B$7:$T$4941,19,FALSE)</f>
        <v>MEXICO</v>
      </c>
      <c r="R4317" s="31">
        <v>0</v>
      </c>
      <c r="S4317" s="31">
        <v>0</v>
      </c>
      <c r="T4317" s="31" t="s">
        <v>45</v>
      </c>
      <c r="U4317" s="36" t="s">
        <v>64</v>
      </c>
      <c r="V4317" s="37">
        <v>-779.22954289999996</v>
      </c>
      <c r="W4317" s="38">
        <v>-779.22954289999996</v>
      </c>
      <c r="X4317" s="38">
        <v>0</v>
      </c>
      <c r="Y4317" s="38">
        <v>0</v>
      </c>
      <c r="Z4317" s="38">
        <v>0</v>
      </c>
      <c r="AA4317" s="38">
        <v>0</v>
      </c>
      <c r="AB4317" s="38">
        <v>0</v>
      </c>
      <c r="AC4317" s="38">
        <v>0</v>
      </c>
      <c r="AD4317" s="38" t="s">
        <v>47</v>
      </c>
      <c r="AE4317" s="27" t="s">
        <v>875</v>
      </c>
    </row>
    <row r="4318" spans="1:31" s="27" customFormat="1" ht="15" customHeight="1" x14ac:dyDescent="0.25">
      <c r="A4318" s="39" t="s">
        <v>39</v>
      </c>
      <c r="B4318" s="39" t="s">
        <v>4372</v>
      </c>
      <c r="C4318" s="86">
        <v>42767</v>
      </c>
      <c r="D4318" s="29">
        <f>+VLOOKUP(B4318,'[2]HG-Mexico by Contract'!$B$8:$G$4512,6,FALSE)</f>
        <v>312012</v>
      </c>
      <c r="E4318" s="29"/>
      <c r="F4318" s="39" t="s">
        <v>41</v>
      </c>
      <c r="G4318" s="39" t="s">
        <v>42</v>
      </c>
      <c r="H4318" s="39" t="s">
        <v>44</v>
      </c>
      <c r="I4318" s="40">
        <v>21697.07</v>
      </c>
      <c r="J4318" s="32">
        <f t="shared" si="201"/>
        <v>21697.07</v>
      </c>
      <c r="K4318" s="31">
        <v>0</v>
      </c>
      <c r="L4318" s="31">
        <v>0</v>
      </c>
      <c r="M4318" s="31">
        <v>0</v>
      </c>
      <c r="N4318" s="31">
        <v>21697.07</v>
      </c>
      <c r="O4318" s="33">
        <f t="shared" si="202"/>
        <v>21697.07</v>
      </c>
      <c r="P4318" s="34" t="str">
        <f t="shared" si="203"/>
        <v>120+</v>
      </c>
      <c r="Q4318" s="35" t="str">
        <f>+VLOOKUP(B4318,'[2]PORTAFOLIO JAN17'!$B$7:$T$4941,19,FALSE)</f>
        <v>EL SALVADOR</v>
      </c>
      <c r="R4318" s="31">
        <v>0</v>
      </c>
      <c r="S4318" s="31">
        <v>0</v>
      </c>
      <c r="T4318" s="31">
        <v>21697.07</v>
      </c>
      <c r="U4318" s="41" t="s">
        <v>46</v>
      </c>
      <c r="V4318" s="42">
        <v>21697.07</v>
      </c>
      <c r="W4318" s="43">
        <v>0</v>
      </c>
      <c r="X4318" s="38">
        <v>0</v>
      </c>
      <c r="Y4318" s="38">
        <v>0</v>
      </c>
      <c r="Z4318" s="38">
        <v>0</v>
      </c>
      <c r="AA4318" s="38">
        <v>21697.07</v>
      </c>
      <c r="AB4318" s="38">
        <v>0</v>
      </c>
      <c r="AC4318" s="38">
        <v>0</v>
      </c>
      <c r="AD4318" s="38">
        <v>21697.07</v>
      </c>
    </row>
    <row r="4319" spans="1:31" s="27" customFormat="1" ht="15" customHeight="1" x14ac:dyDescent="0.25">
      <c r="A4319" s="28" t="s">
        <v>39</v>
      </c>
      <c r="B4319" s="28" t="s">
        <v>4373</v>
      </c>
      <c r="C4319" s="85">
        <v>42767</v>
      </c>
      <c r="D4319" s="29">
        <f>+VLOOKUP(B4319,'[2]HG-Mexico by Contract'!$B$8:$G$4512,6,FALSE)</f>
        <v>316278</v>
      </c>
      <c r="E4319" s="29"/>
      <c r="F4319" s="28" t="s">
        <v>41</v>
      </c>
      <c r="G4319" s="28" t="s">
        <v>42</v>
      </c>
      <c r="H4319" s="28" t="s">
        <v>44</v>
      </c>
      <c r="I4319" s="31">
        <v>31326.66</v>
      </c>
      <c r="J4319" s="32">
        <f t="shared" si="201"/>
        <v>31326.66</v>
      </c>
      <c r="K4319" s="31">
        <v>0</v>
      </c>
      <c r="L4319" s="31">
        <v>0</v>
      </c>
      <c r="M4319" s="31">
        <v>0</v>
      </c>
      <c r="N4319" s="31">
        <v>0</v>
      </c>
      <c r="O4319" s="33">
        <f t="shared" si="202"/>
        <v>0</v>
      </c>
      <c r="P4319" s="34" t="str">
        <f t="shared" si="203"/>
        <v>1-30</v>
      </c>
      <c r="Q4319" s="35" t="str">
        <f>+VLOOKUP(B4319,'[2]PORTAFOLIO JAN17'!$B$7:$T$4941,19,FALSE)</f>
        <v>COSTA RICA</v>
      </c>
      <c r="R4319" s="31">
        <v>0</v>
      </c>
      <c r="S4319" s="31">
        <v>0</v>
      </c>
      <c r="T4319" s="31" t="s">
        <v>45</v>
      </c>
      <c r="U4319" s="36" t="s">
        <v>46</v>
      </c>
      <c r="V4319" s="37">
        <v>31326.66</v>
      </c>
      <c r="W4319" s="38">
        <v>31326.66</v>
      </c>
      <c r="X4319" s="38">
        <v>0</v>
      </c>
      <c r="Y4319" s="38">
        <v>0</v>
      </c>
      <c r="Z4319" s="38">
        <v>0</v>
      </c>
      <c r="AA4319" s="38">
        <v>0</v>
      </c>
      <c r="AB4319" s="38">
        <v>0</v>
      </c>
      <c r="AC4319" s="38">
        <v>0</v>
      </c>
      <c r="AD4319" s="38" t="s">
        <v>47</v>
      </c>
    </row>
    <row r="4320" spans="1:31" s="27" customFormat="1" ht="15" customHeight="1" x14ac:dyDescent="0.25">
      <c r="A4320" s="39" t="s">
        <v>39</v>
      </c>
      <c r="B4320" s="39" t="s">
        <v>4374</v>
      </c>
      <c r="C4320" s="86">
        <v>42767</v>
      </c>
      <c r="D4320" s="29">
        <f>+VLOOKUP(B4320,'[2]HG-Mexico by Contract'!$B$8:$G$4512,6,FALSE)</f>
        <v>313552</v>
      </c>
      <c r="E4320" s="29"/>
      <c r="F4320" s="39" t="s">
        <v>41</v>
      </c>
      <c r="G4320" s="39" t="s">
        <v>42</v>
      </c>
      <c r="H4320" s="39" t="s">
        <v>44</v>
      </c>
      <c r="I4320" s="40">
        <v>27541.84</v>
      </c>
      <c r="J4320" s="32">
        <f t="shared" si="201"/>
        <v>27541.84</v>
      </c>
      <c r="K4320" s="31">
        <v>0</v>
      </c>
      <c r="L4320" s="31">
        <v>0</v>
      </c>
      <c r="M4320" s="31">
        <v>0</v>
      </c>
      <c r="N4320" s="31">
        <v>0</v>
      </c>
      <c r="O4320" s="33">
        <f t="shared" si="202"/>
        <v>0</v>
      </c>
      <c r="P4320" s="34" t="str">
        <f t="shared" si="203"/>
        <v>1-30</v>
      </c>
      <c r="Q4320" s="35" t="str">
        <f>+VLOOKUP(B4320,'[2]PORTAFOLIO JAN17'!$B$7:$T$4941,19,FALSE)</f>
        <v>COSTA RICA</v>
      </c>
      <c r="R4320" s="31">
        <v>0</v>
      </c>
      <c r="S4320" s="31">
        <v>0</v>
      </c>
      <c r="T4320" s="31" t="s">
        <v>45</v>
      </c>
      <c r="U4320" s="41" t="s">
        <v>46</v>
      </c>
      <c r="V4320" s="42">
        <v>27541.84</v>
      </c>
      <c r="W4320" s="43">
        <v>27541.84</v>
      </c>
      <c r="X4320" s="38">
        <v>0</v>
      </c>
      <c r="Y4320" s="38">
        <v>0</v>
      </c>
      <c r="Z4320" s="38">
        <v>0</v>
      </c>
      <c r="AA4320" s="38">
        <v>0</v>
      </c>
      <c r="AB4320" s="38">
        <v>0</v>
      </c>
      <c r="AC4320" s="38">
        <v>0</v>
      </c>
      <c r="AD4320" s="38" t="s">
        <v>47</v>
      </c>
    </row>
    <row r="4321" spans="1:31" s="27" customFormat="1" ht="15" customHeight="1" x14ac:dyDescent="0.25">
      <c r="A4321" s="28" t="s">
        <v>39</v>
      </c>
      <c r="B4321" s="28" t="s">
        <v>4375</v>
      </c>
      <c r="C4321" s="85">
        <v>42767</v>
      </c>
      <c r="D4321" s="29">
        <f>+VLOOKUP(B4321,'[2]HG-Mexico by Contract'!$B$8:$G$4512,6,FALSE)</f>
        <v>320598</v>
      </c>
      <c r="E4321" s="29"/>
      <c r="F4321" s="28" t="s">
        <v>41</v>
      </c>
      <c r="G4321" s="28" t="s">
        <v>42</v>
      </c>
      <c r="H4321" s="28" t="s">
        <v>63</v>
      </c>
      <c r="I4321" s="31">
        <v>0.01</v>
      </c>
      <c r="J4321" s="32">
        <f t="shared" si="201"/>
        <v>5.0230000005535341E-4</v>
      </c>
      <c r="K4321" s="31">
        <v>0</v>
      </c>
      <c r="L4321" s="31">
        <v>0</v>
      </c>
      <c r="M4321" s="31">
        <v>0</v>
      </c>
      <c r="N4321" s="31">
        <v>0</v>
      </c>
      <c r="O4321" s="33">
        <f t="shared" si="202"/>
        <v>0</v>
      </c>
      <c r="P4321" s="34" t="str">
        <f t="shared" si="203"/>
        <v>1-30</v>
      </c>
      <c r="Q4321" s="35" t="str">
        <f>+VLOOKUP(B4321,'[2]PORTAFOLIO JAN17'!$B$7:$T$4941,19,FALSE)</f>
        <v>MEXICO</v>
      </c>
      <c r="R4321" s="31">
        <v>0</v>
      </c>
      <c r="S4321" s="31">
        <v>0</v>
      </c>
      <c r="T4321" s="31" t="s">
        <v>45</v>
      </c>
      <c r="U4321" s="36" t="s">
        <v>64</v>
      </c>
      <c r="V4321" s="37">
        <v>5.0230000000000001E-4</v>
      </c>
      <c r="W4321" s="38">
        <v>5.0230000000000001E-4</v>
      </c>
      <c r="X4321" s="38">
        <v>0</v>
      </c>
      <c r="Y4321" s="38">
        <v>0</v>
      </c>
      <c r="Z4321" s="38">
        <v>0</v>
      </c>
      <c r="AA4321" s="38">
        <v>0</v>
      </c>
      <c r="AB4321" s="38">
        <v>0</v>
      </c>
      <c r="AC4321" s="38">
        <v>0</v>
      </c>
      <c r="AD4321" s="38" t="s">
        <v>47</v>
      </c>
    </row>
    <row r="4322" spans="1:31" s="27" customFormat="1" ht="15" customHeight="1" x14ac:dyDescent="0.25">
      <c r="A4322" s="39" t="s">
        <v>39</v>
      </c>
      <c r="B4322" s="39" t="s">
        <v>4376</v>
      </c>
      <c r="C4322" s="86">
        <v>42767</v>
      </c>
      <c r="D4322" s="29">
        <f>+VLOOKUP(B4322,'[2]HG-Mexico by Contract'!$B$8:$G$4512,6,FALSE)</f>
        <v>320482</v>
      </c>
      <c r="E4322" s="29"/>
      <c r="F4322" s="39" t="s">
        <v>41</v>
      </c>
      <c r="G4322" s="39" t="s">
        <v>42</v>
      </c>
      <c r="H4322" s="39" t="s">
        <v>44</v>
      </c>
      <c r="I4322" s="40">
        <v>177341.45</v>
      </c>
      <c r="J4322" s="32">
        <f t="shared" si="201"/>
        <v>177341.45</v>
      </c>
      <c r="K4322" s="31">
        <v>0</v>
      </c>
      <c r="L4322" s="31">
        <v>0</v>
      </c>
      <c r="M4322" s="31">
        <v>0</v>
      </c>
      <c r="N4322" s="31">
        <v>0</v>
      </c>
      <c r="O4322" s="33">
        <f t="shared" si="202"/>
        <v>0</v>
      </c>
      <c r="P4322" s="34" t="str">
        <f t="shared" si="203"/>
        <v>1-30</v>
      </c>
      <c r="Q4322" s="35" t="str">
        <f>+VLOOKUP(B4322,'[2]PORTAFOLIO JAN17'!$B$7:$T$4941,19,FALSE)</f>
        <v>REPUBLICA DOMINICANA</v>
      </c>
      <c r="R4322" s="31">
        <v>0</v>
      </c>
      <c r="S4322" s="31">
        <v>0</v>
      </c>
      <c r="T4322" s="31" t="s">
        <v>45</v>
      </c>
      <c r="U4322" s="41" t="s">
        <v>46</v>
      </c>
      <c r="V4322" s="42">
        <v>177341.45</v>
      </c>
      <c r="W4322" s="43">
        <v>177341.45</v>
      </c>
      <c r="X4322" s="38">
        <v>0</v>
      </c>
      <c r="Y4322" s="38">
        <v>0</v>
      </c>
      <c r="Z4322" s="38">
        <v>0</v>
      </c>
      <c r="AA4322" s="38">
        <v>0</v>
      </c>
      <c r="AB4322" s="38">
        <v>0</v>
      </c>
      <c r="AC4322" s="38">
        <v>0</v>
      </c>
      <c r="AD4322" s="38" t="s">
        <v>47</v>
      </c>
    </row>
    <row r="4323" spans="1:31" s="27" customFormat="1" ht="15" customHeight="1" x14ac:dyDescent="0.25">
      <c r="A4323" s="28" t="s">
        <v>39</v>
      </c>
      <c r="B4323" s="28" t="s">
        <v>4377</v>
      </c>
      <c r="C4323" s="85">
        <v>42767</v>
      </c>
      <c r="D4323" s="29">
        <f>+VLOOKUP(B4323,'[2]HG-Mexico by Contract'!$B$8:$G$4512,6,FALSE)</f>
        <v>316624</v>
      </c>
      <c r="E4323" s="29"/>
      <c r="F4323" s="28" t="s">
        <v>41</v>
      </c>
      <c r="G4323" s="28" t="s">
        <v>42</v>
      </c>
      <c r="H4323" s="28" t="s">
        <v>63</v>
      </c>
      <c r="I4323" s="31">
        <v>2442243.81</v>
      </c>
      <c r="J4323" s="32">
        <f t="shared" si="201"/>
        <v>122673.90658981867</v>
      </c>
      <c r="K4323" s="31">
        <v>0</v>
      </c>
      <c r="L4323" s="31">
        <v>0</v>
      </c>
      <c r="M4323" s="31">
        <v>0</v>
      </c>
      <c r="N4323" s="31">
        <v>2442243.81</v>
      </c>
      <c r="O4323" s="33">
        <f t="shared" si="202"/>
        <v>2442243.81</v>
      </c>
      <c r="P4323" s="34" t="str">
        <f t="shared" si="203"/>
        <v>120+</v>
      </c>
      <c r="Q4323" s="35" t="str">
        <f>+VLOOKUP(B4323,'[2]PORTAFOLIO JAN17'!$B$7:$T$4941,19,FALSE)</f>
        <v>MEXICO</v>
      </c>
      <c r="R4323" s="31">
        <v>0</v>
      </c>
      <c r="S4323" s="31">
        <v>0</v>
      </c>
      <c r="T4323" s="31">
        <v>2442243.81</v>
      </c>
      <c r="U4323" s="36" t="s">
        <v>64</v>
      </c>
      <c r="V4323" s="37">
        <v>122673.9065763</v>
      </c>
      <c r="W4323" s="38">
        <v>0</v>
      </c>
      <c r="X4323" s="38">
        <v>0</v>
      </c>
      <c r="Y4323" s="38">
        <v>0</v>
      </c>
      <c r="Z4323" s="38">
        <v>0</v>
      </c>
      <c r="AA4323" s="38">
        <v>122673.9065763</v>
      </c>
      <c r="AB4323" s="38">
        <v>0</v>
      </c>
      <c r="AC4323" s="38">
        <v>0</v>
      </c>
      <c r="AD4323" s="38">
        <v>122673.9065763</v>
      </c>
    </row>
    <row r="4324" spans="1:31" s="27" customFormat="1" ht="15" customHeight="1" x14ac:dyDescent="0.25">
      <c r="A4324" s="39" t="s">
        <v>39</v>
      </c>
      <c r="B4324" s="39" t="s">
        <v>4378</v>
      </c>
      <c r="C4324" s="86">
        <v>42767</v>
      </c>
      <c r="D4324" s="29">
        <f>+VLOOKUP(B4324,'[2]HG-Mexico by Contract'!$B$8:$G$4512,6,FALSE)</f>
        <v>308247</v>
      </c>
      <c r="E4324" s="29"/>
      <c r="F4324" s="39" t="s">
        <v>41</v>
      </c>
      <c r="G4324" s="39" t="s">
        <v>42</v>
      </c>
      <c r="H4324" s="39" t="s">
        <v>44</v>
      </c>
      <c r="I4324" s="40">
        <v>227818.94</v>
      </c>
      <c r="J4324" s="32">
        <f t="shared" si="201"/>
        <v>227818.94</v>
      </c>
      <c r="K4324" s="31">
        <v>0</v>
      </c>
      <c r="L4324" s="31">
        <v>0</v>
      </c>
      <c r="M4324" s="31">
        <v>0</v>
      </c>
      <c r="N4324" s="31">
        <v>227818.94</v>
      </c>
      <c r="O4324" s="33">
        <f t="shared" si="202"/>
        <v>227818.94</v>
      </c>
      <c r="P4324" s="34" t="str">
        <f t="shared" si="203"/>
        <v>120+</v>
      </c>
      <c r="Q4324" s="35" t="str">
        <f>+VLOOKUP(B4324,'[2]PORTAFOLIO JAN17'!$B$7:$T$4941,19,FALSE)</f>
        <v>GUATEMALA</v>
      </c>
      <c r="R4324" s="31">
        <v>0</v>
      </c>
      <c r="S4324" s="31">
        <v>0</v>
      </c>
      <c r="T4324" s="31">
        <v>227818.94</v>
      </c>
      <c r="U4324" s="41" t="s">
        <v>46</v>
      </c>
      <c r="V4324" s="42">
        <v>227818.94</v>
      </c>
      <c r="W4324" s="43">
        <v>0</v>
      </c>
      <c r="X4324" s="38">
        <v>0</v>
      </c>
      <c r="Y4324" s="38">
        <v>0</v>
      </c>
      <c r="Z4324" s="38">
        <v>0</v>
      </c>
      <c r="AA4324" s="38">
        <v>227818.94</v>
      </c>
      <c r="AB4324" s="38">
        <v>0</v>
      </c>
      <c r="AC4324" s="38">
        <v>0</v>
      </c>
      <c r="AD4324" s="38">
        <v>227818.94</v>
      </c>
    </row>
    <row r="4325" spans="1:31" s="27" customFormat="1" ht="15" customHeight="1" x14ac:dyDescent="0.25">
      <c r="A4325" s="28" t="s">
        <v>39</v>
      </c>
      <c r="B4325" s="28" t="s">
        <v>4379</v>
      </c>
      <c r="C4325" s="85">
        <v>42767</v>
      </c>
      <c r="D4325" s="29">
        <f>+VLOOKUP(B4325,'[2]HG-Mexico by Contract'!$B$8:$G$4512,6,FALSE)</f>
        <v>309588</v>
      </c>
      <c r="E4325" s="29"/>
      <c r="F4325" s="28" t="s">
        <v>41</v>
      </c>
      <c r="G4325" s="28" t="s">
        <v>42</v>
      </c>
      <c r="H4325" s="28" t="s">
        <v>44</v>
      </c>
      <c r="I4325" s="31">
        <v>85971.75</v>
      </c>
      <c r="J4325" s="32">
        <f t="shared" si="201"/>
        <v>85971.75</v>
      </c>
      <c r="K4325" s="31">
        <v>0</v>
      </c>
      <c r="L4325" s="31">
        <v>0</v>
      </c>
      <c r="M4325" s="31">
        <v>0</v>
      </c>
      <c r="N4325" s="31">
        <v>0</v>
      </c>
      <c r="O4325" s="33">
        <f t="shared" si="202"/>
        <v>0</v>
      </c>
      <c r="P4325" s="34" t="str">
        <f t="shared" si="203"/>
        <v>1-30</v>
      </c>
      <c r="Q4325" s="35" t="str">
        <f>+VLOOKUP(B4325,'[2]PORTAFOLIO JAN17'!$B$7:$T$4941,19,FALSE)</f>
        <v>ECUADOR</v>
      </c>
      <c r="R4325" s="31">
        <v>0</v>
      </c>
      <c r="S4325" s="31">
        <v>0</v>
      </c>
      <c r="T4325" s="31" t="s">
        <v>45</v>
      </c>
      <c r="U4325" s="36" t="s">
        <v>46</v>
      </c>
      <c r="V4325" s="37">
        <v>85971.75</v>
      </c>
      <c r="W4325" s="38">
        <v>85971.75</v>
      </c>
      <c r="X4325" s="38">
        <v>0</v>
      </c>
      <c r="Y4325" s="38">
        <v>0</v>
      </c>
      <c r="Z4325" s="38">
        <v>0</v>
      </c>
      <c r="AA4325" s="38">
        <v>0</v>
      </c>
      <c r="AB4325" s="38">
        <v>0</v>
      </c>
      <c r="AC4325" s="38">
        <v>0</v>
      </c>
      <c r="AD4325" s="38" t="s">
        <v>47</v>
      </c>
    </row>
    <row r="4326" spans="1:31" s="27" customFormat="1" ht="15" customHeight="1" x14ac:dyDescent="0.25">
      <c r="A4326" s="39" t="s">
        <v>39</v>
      </c>
      <c r="B4326" s="39" t="s">
        <v>4380</v>
      </c>
      <c r="C4326" s="86">
        <v>42767</v>
      </c>
      <c r="D4326" s="29">
        <f>+VLOOKUP(B4326,'[2]HG-Mexico by Contract'!$B$8:$G$4512,6,FALSE)</f>
        <v>312836</v>
      </c>
      <c r="E4326" s="29"/>
      <c r="F4326" s="39" t="s">
        <v>41</v>
      </c>
      <c r="G4326" s="39" t="s">
        <v>42</v>
      </c>
      <c r="H4326" s="39" t="s">
        <v>44</v>
      </c>
      <c r="I4326" s="40">
        <v>76802.5</v>
      </c>
      <c r="J4326" s="32">
        <f t="shared" si="201"/>
        <v>76802.5</v>
      </c>
      <c r="K4326" s="31">
        <v>0</v>
      </c>
      <c r="L4326" s="31">
        <v>0</v>
      </c>
      <c r="M4326" s="31">
        <v>0</v>
      </c>
      <c r="N4326" s="31">
        <v>0</v>
      </c>
      <c r="O4326" s="33">
        <f t="shared" si="202"/>
        <v>0</v>
      </c>
      <c r="P4326" s="34" t="str">
        <f t="shared" si="203"/>
        <v>1-30</v>
      </c>
      <c r="Q4326" s="35" t="str">
        <f>+VLOOKUP(B4326,'[2]PORTAFOLIO JAN17'!$B$7:$T$4941,19,FALSE)</f>
        <v>ECUADOR</v>
      </c>
      <c r="R4326" s="31">
        <v>0</v>
      </c>
      <c r="S4326" s="31">
        <v>0</v>
      </c>
      <c r="T4326" s="31" t="s">
        <v>45</v>
      </c>
      <c r="U4326" s="41" t="s">
        <v>46</v>
      </c>
      <c r="V4326" s="42">
        <v>76802.5</v>
      </c>
      <c r="W4326" s="43">
        <v>76802.5</v>
      </c>
      <c r="X4326" s="38">
        <v>0</v>
      </c>
      <c r="Y4326" s="38">
        <v>0</v>
      </c>
      <c r="Z4326" s="38">
        <v>0</v>
      </c>
      <c r="AA4326" s="38">
        <v>0</v>
      </c>
      <c r="AB4326" s="38">
        <v>0</v>
      </c>
      <c r="AC4326" s="38">
        <v>0</v>
      </c>
      <c r="AD4326" s="38" t="s">
        <v>47</v>
      </c>
    </row>
    <row r="4327" spans="1:31" s="27" customFormat="1" ht="15" customHeight="1" x14ac:dyDescent="0.25">
      <c r="A4327" s="28" t="s">
        <v>39</v>
      </c>
      <c r="B4327" s="28" t="s">
        <v>4381</v>
      </c>
      <c r="C4327" s="85">
        <v>42767</v>
      </c>
      <c r="D4327" s="29">
        <f>+VLOOKUP(B4327,'[2]HG-Mexico by Contract'!$B$8:$G$4512,6,FALSE)</f>
        <v>308247</v>
      </c>
      <c r="E4327" s="29"/>
      <c r="F4327" s="28" t="s">
        <v>41</v>
      </c>
      <c r="G4327" s="28" t="s">
        <v>42</v>
      </c>
      <c r="H4327" s="28" t="s">
        <v>44</v>
      </c>
      <c r="I4327" s="31">
        <v>233266</v>
      </c>
      <c r="J4327" s="32">
        <f t="shared" si="201"/>
        <v>233266</v>
      </c>
      <c r="K4327" s="31">
        <v>0</v>
      </c>
      <c r="L4327" s="31">
        <v>0</v>
      </c>
      <c r="M4327" s="31">
        <v>0</v>
      </c>
      <c r="N4327" s="31">
        <v>233266</v>
      </c>
      <c r="O4327" s="33">
        <f t="shared" si="202"/>
        <v>233266</v>
      </c>
      <c r="P4327" s="34" t="str">
        <f t="shared" si="203"/>
        <v>120+</v>
      </c>
      <c r="Q4327" s="35" t="str">
        <f>+VLOOKUP(B4327,'[2]PORTAFOLIO JAN17'!$B$7:$T$4941,19,FALSE)</f>
        <v>GUATEMALA</v>
      </c>
      <c r="R4327" s="31">
        <v>0</v>
      </c>
      <c r="S4327" s="31">
        <v>0</v>
      </c>
      <c r="T4327" s="31">
        <v>233266</v>
      </c>
      <c r="U4327" s="36" t="s">
        <v>46</v>
      </c>
      <c r="V4327" s="37">
        <v>233266</v>
      </c>
      <c r="W4327" s="38">
        <v>0</v>
      </c>
      <c r="X4327" s="38">
        <v>0</v>
      </c>
      <c r="Y4327" s="38">
        <v>0</v>
      </c>
      <c r="Z4327" s="38">
        <v>0</v>
      </c>
      <c r="AA4327" s="38">
        <v>233266</v>
      </c>
      <c r="AB4327" s="38">
        <v>0</v>
      </c>
      <c r="AC4327" s="38">
        <v>0</v>
      </c>
      <c r="AD4327" s="38">
        <v>233266</v>
      </c>
    </row>
    <row r="4328" spans="1:31" s="27" customFormat="1" ht="15" customHeight="1" x14ac:dyDescent="0.25">
      <c r="A4328" s="39" t="s">
        <v>39</v>
      </c>
      <c r="B4328" s="39" t="s">
        <v>4382</v>
      </c>
      <c r="C4328" s="86">
        <v>42767</v>
      </c>
      <c r="D4328" s="29">
        <f>+VLOOKUP(B4328,'[2]HG-Mexico by Contract'!$B$8:$G$4512,6,FALSE)</f>
        <v>313547</v>
      </c>
      <c r="E4328" s="29"/>
      <c r="F4328" s="39" t="s">
        <v>41</v>
      </c>
      <c r="G4328" s="39" t="s">
        <v>42</v>
      </c>
      <c r="H4328" s="39" t="s">
        <v>44</v>
      </c>
      <c r="I4328" s="40">
        <v>121888.22</v>
      </c>
      <c r="J4328" s="32">
        <f t="shared" si="201"/>
        <v>121888.22</v>
      </c>
      <c r="K4328" s="31">
        <v>0</v>
      </c>
      <c r="L4328" s="31">
        <v>0</v>
      </c>
      <c r="M4328" s="31">
        <v>0</v>
      </c>
      <c r="N4328" s="31">
        <v>0</v>
      </c>
      <c r="O4328" s="33">
        <f t="shared" si="202"/>
        <v>0</v>
      </c>
      <c r="P4328" s="34" t="str">
        <f t="shared" si="203"/>
        <v>1-30</v>
      </c>
      <c r="Q4328" s="35" t="str">
        <f>+VLOOKUP(B4328,'[2]PORTAFOLIO JAN17'!$B$7:$T$4941,19,FALSE)</f>
        <v>ECUADOR</v>
      </c>
      <c r="R4328" s="31">
        <v>0</v>
      </c>
      <c r="S4328" s="31">
        <v>0</v>
      </c>
      <c r="T4328" s="31" t="s">
        <v>45</v>
      </c>
      <c r="U4328" s="41" t="s">
        <v>46</v>
      </c>
      <c r="V4328" s="42">
        <v>121888.22</v>
      </c>
      <c r="W4328" s="43">
        <v>121888.22</v>
      </c>
      <c r="X4328" s="38">
        <v>0</v>
      </c>
      <c r="Y4328" s="38">
        <v>0</v>
      </c>
      <c r="Z4328" s="38">
        <v>0</v>
      </c>
      <c r="AA4328" s="38">
        <v>0</v>
      </c>
      <c r="AB4328" s="38">
        <v>0</v>
      </c>
      <c r="AC4328" s="38">
        <v>0</v>
      </c>
      <c r="AD4328" s="38" t="s">
        <v>47</v>
      </c>
    </row>
    <row r="4329" spans="1:31" s="27" customFormat="1" ht="15" customHeight="1" x14ac:dyDescent="0.25">
      <c r="A4329" s="28" t="s">
        <v>39</v>
      </c>
      <c r="B4329" s="28" t="s">
        <v>4383</v>
      </c>
      <c r="C4329" s="85">
        <v>42767</v>
      </c>
      <c r="D4329" s="29">
        <f>+VLOOKUP(B4329,'[2]HG-Mexico by Contract'!$B$8:$G$4512,6,FALSE)</f>
        <v>309047</v>
      </c>
      <c r="E4329" s="29"/>
      <c r="F4329" s="28" t="s">
        <v>41</v>
      </c>
      <c r="G4329" s="28" t="s">
        <v>42</v>
      </c>
      <c r="H4329" s="28" t="s">
        <v>63</v>
      </c>
      <c r="I4329" s="31">
        <v>1172715.82</v>
      </c>
      <c r="J4329" s="32">
        <f t="shared" si="201"/>
        <v>58905.515645091386</v>
      </c>
      <c r="K4329" s="31">
        <v>0</v>
      </c>
      <c r="L4329" s="31">
        <v>0</v>
      </c>
      <c r="M4329" s="31">
        <v>0</v>
      </c>
      <c r="N4329" s="31">
        <v>0</v>
      </c>
      <c r="O4329" s="33">
        <f t="shared" si="202"/>
        <v>0</v>
      </c>
      <c r="P4329" s="34" t="str">
        <f t="shared" si="203"/>
        <v>1-30</v>
      </c>
      <c r="Q4329" s="35" t="str">
        <f>+VLOOKUP(B4329,'[2]PORTAFOLIO JAN17'!$B$7:$T$4941,19,FALSE)</f>
        <v>MEXICO</v>
      </c>
      <c r="R4329" s="31">
        <v>0</v>
      </c>
      <c r="S4329" s="31">
        <v>0</v>
      </c>
      <c r="T4329" s="31" t="s">
        <v>45</v>
      </c>
      <c r="U4329" s="36" t="s">
        <v>64</v>
      </c>
      <c r="V4329" s="37">
        <v>58905.515638600002</v>
      </c>
      <c r="W4329" s="38">
        <v>58905.515638600002</v>
      </c>
      <c r="X4329" s="38">
        <v>0</v>
      </c>
      <c r="Y4329" s="38">
        <v>0</v>
      </c>
      <c r="Z4329" s="38">
        <v>0</v>
      </c>
      <c r="AA4329" s="38">
        <v>0</v>
      </c>
      <c r="AB4329" s="38">
        <v>0</v>
      </c>
      <c r="AC4329" s="38">
        <v>0</v>
      </c>
      <c r="AD4329" s="38" t="s">
        <v>47</v>
      </c>
    </row>
    <row r="4330" spans="1:31" s="27" customFormat="1" ht="15" customHeight="1" x14ac:dyDescent="0.25">
      <c r="A4330" s="39" t="s">
        <v>39</v>
      </c>
      <c r="B4330" s="39" t="s">
        <v>4384</v>
      </c>
      <c r="C4330" s="86">
        <v>42767</v>
      </c>
      <c r="D4330" s="29">
        <f>+VLOOKUP(B4330,'[2]HG-Mexico by Contract'!$B$8:$G$4512,6,FALSE)</f>
        <v>310178</v>
      </c>
      <c r="E4330" s="29"/>
      <c r="F4330" s="39" t="s">
        <v>41</v>
      </c>
      <c r="G4330" s="39" t="s">
        <v>42</v>
      </c>
      <c r="H4330" s="39" t="s">
        <v>44</v>
      </c>
      <c r="I4330" s="40">
        <v>37959.839999999997</v>
      </c>
      <c r="J4330" s="32">
        <f t="shared" si="201"/>
        <v>37959.839999999997</v>
      </c>
      <c r="K4330" s="31">
        <v>0</v>
      </c>
      <c r="L4330" s="31">
        <v>0</v>
      </c>
      <c r="M4330" s="31">
        <v>0</v>
      </c>
      <c r="N4330" s="31">
        <v>0</v>
      </c>
      <c r="O4330" s="33">
        <f t="shared" si="202"/>
        <v>0</v>
      </c>
      <c r="P4330" s="34" t="str">
        <f t="shared" si="203"/>
        <v>1-30</v>
      </c>
      <c r="Q4330" s="35" t="str">
        <f>+VLOOKUP(B4330,'[2]PORTAFOLIO JAN17'!$B$7:$T$4941,19,FALSE)</f>
        <v>COSTA RICA</v>
      </c>
      <c r="R4330" s="31">
        <v>0</v>
      </c>
      <c r="S4330" s="31">
        <v>0</v>
      </c>
      <c r="T4330" s="31" t="s">
        <v>45</v>
      </c>
      <c r="U4330" s="41" t="s">
        <v>46</v>
      </c>
      <c r="V4330" s="42">
        <v>37959.839999999997</v>
      </c>
      <c r="W4330" s="43">
        <v>37959.839999999997</v>
      </c>
      <c r="X4330" s="38">
        <v>0</v>
      </c>
      <c r="Y4330" s="38">
        <v>0</v>
      </c>
      <c r="Z4330" s="38">
        <v>0</v>
      </c>
      <c r="AA4330" s="38">
        <v>0</v>
      </c>
      <c r="AB4330" s="38">
        <v>0</v>
      </c>
      <c r="AC4330" s="38">
        <v>0</v>
      </c>
      <c r="AD4330" s="38" t="s">
        <v>47</v>
      </c>
    </row>
    <row r="4331" spans="1:31" s="27" customFormat="1" ht="15" customHeight="1" x14ac:dyDescent="0.25">
      <c r="A4331" s="28" t="s">
        <v>39</v>
      </c>
      <c r="B4331" s="28" t="s">
        <v>4385</v>
      </c>
      <c r="C4331" s="85">
        <v>42767</v>
      </c>
      <c r="D4331" s="29">
        <f>+VLOOKUP(B4331,'[2]HG-Mexico by Contract'!$B$8:$G$4512,6,FALSE)</f>
        <v>308400</v>
      </c>
      <c r="E4331" s="29"/>
      <c r="F4331" s="28" t="s">
        <v>41</v>
      </c>
      <c r="G4331" s="28" t="s">
        <v>42</v>
      </c>
      <c r="H4331" s="28" t="s">
        <v>44</v>
      </c>
      <c r="I4331" s="31">
        <v>88593.48</v>
      </c>
      <c r="J4331" s="32">
        <f t="shared" si="201"/>
        <v>88593.48</v>
      </c>
      <c r="K4331" s="31">
        <v>0</v>
      </c>
      <c r="L4331" s="31">
        <v>0</v>
      </c>
      <c r="M4331" s="31">
        <v>0</v>
      </c>
      <c r="N4331" s="31">
        <v>0</v>
      </c>
      <c r="O4331" s="33">
        <f t="shared" si="202"/>
        <v>0</v>
      </c>
      <c r="P4331" s="34" t="str">
        <f t="shared" si="203"/>
        <v>1-30</v>
      </c>
      <c r="Q4331" s="35" t="str">
        <f>+VLOOKUP(B4331,'[2]PORTAFOLIO JAN17'!$B$7:$T$4941,19,FALSE)</f>
        <v>COSTA RICA</v>
      </c>
      <c r="R4331" s="31">
        <v>0</v>
      </c>
      <c r="S4331" s="31">
        <v>0</v>
      </c>
      <c r="T4331" s="31" t="s">
        <v>45</v>
      </c>
      <c r="U4331" s="36" t="s">
        <v>46</v>
      </c>
      <c r="V4331" s="37">
        <v>88593.48</v>
      </c>
      <c r="W4331" s="38">
        <v>88593.48</v>
      </c>
      <c r="X4331" s="38">
        <v>0</v>
      </c>
      <c r="Y4331" s="38">
        <v>0</v>
      </c>
      <c r="Z4331" s="38">
        <v>0</v>
      </c>
      <c r="AA4331" s="38">
        <v>0</v>
      </c>
      <c r="AB4331" s="38">
        <v>0</v>
      </c>
      <c r="AC4331" s="38">
        <v>0</v>
      </c>
      <c r="AD4331" s="38" t="s">
        <v>47</v>
      </c>
    </row>
    <row r="4332" spans="1:31" s="27" customFormat="1" ht="15" customHeight="1" x14ac:dyDescent="0.25">
      <c r="A4332" s="39" t="s">
        <v>39</v>
      </c>
      <c r="B4332" s="39" t="s">
        <v>4386</v>
      </c>
      <c r="C4332" s="86">
        <v>42767</v>
      </c>
      <c r="D4332" s="29">
        <f>+VLOOKUP(B4332,'[2]HG-Mexico by Contract'!$B$8:$G$4512,6,FALSE)</f>
        <v>318566</v>
      </c>
      <c r="E4332" s="29"/>
      <c r="F4332" s="39" t="s">
        <v>41</v>
      </c>
      <c r="G4332" s="39" t="s">
        <v>42</v>
      </c>
      <c r="H4332" s="39" t="s">
        <v>44</v>
      </c>
      <c r="I4332" s="40">
        <v>118891.8</v>
      </c>
      <c r="J4332" s="32">
        <f t="shared" si="201"/>
        <v>118891.8</v>
      </c>
      <c r="K4332" s="31">
        <v>0</v>
      </c>
      <c r="L4332" s="31">
        <v>0</v>
      </c>
      <c r="M4332" s="31">
        <v>0</v>
      </c>
      <c r="N4332" s="31">
        <v>0</v>
      </c>
      <c r="O4332" s="33">
        <f t="shared" si="202"/>
        <v>0</v>
      </c>
      <c r="P4332" s="34" t="str">
        <f t="shared" si="203"/>
        <v>1-30</v>
      </c>
      <c r="Q4332" s="35" t="str">
        <f>+VLOOKUP(B4332,'[2]PORTAFOLIO JAN17'!$B$7:$T$4941,19,FALSE)</f>
        <v>COSTA RICA</v>
      </c>
      <c r="R4332" s="31">
        <v>0</v>
      </c>
      <c r="S4332" s="31">
        <v>0</v>
      </c>
      <c r="T4332" s="31" t="s">
        <v>45</v>
      </c>
      <c r="U4332" s="41" t="s">
        <v>46</v>
      </c>
      <c r="V4332" s="42">
        <v>118891.8</v>
      </c>
      <c r="W4332" s="43">
        <v>118891.8</v>
      </c>
      <c r="X4332" s="38">
        <v>0</v>
      </c>
      <c r="Y4332" s="38">
        <v>0</v>
      </c>
      <c r="Z4332" s="38">
        <v>0</v>
      </c>
      <c r="AA4332" s="38">
        <v>0</v>
      </c>
      <c r="AB4332" s="38">
        <v>0</v>
      </c>
      <c r="AC4332" s="38">
        <v>0</v>
      </c>
      <c r="AD4332" s="38" t="s">
        <v>47</v>
      </c>
    </row>
    <row r="4333" spans="1:31" s="27" customFormat="1" ht="15" customHeight="1" x14ac:dyDescent="0.25">
      <c r="A4333" s="28" t="s">
        <v>39</v>
      </c>
      <c r="B4333" s="28" t="s">
        <v>4387</v>
      </c>
      <c r="C4333" s="85">
        <v>42767</v>
      </c>
      <c r="D4333" s="29">
        <f>+VLOOKUP(B4333,'[2]HG-Mexico by Contract'!$B$8:$G$4512,6,FALSE)</f>
        <v>318566</v>
      </c>
      <c r="E4333" s="29"/>
      <c r="F4333" s="28" t="s">
        <v>41</v>
      </c>
      <c r="G4333" s="28" t="s">
        <v>42</v>
      </c>
      <c r="H4333" s="28" t="s">
        <v>44</v>
      </c>
      <c r="I4333" s="31">
        <v>118891.8</v>
      </c>
      <c r="J4333" s="32">
        <f t="shared" si="201"/>
        <v>118891.8</v>
      </c>
      <c r="K4333" s="31">
        <v>0</v>
      </c>
      <c r="L4333" s="31">
        <v>0</v>
      </c>
      <c r="M4333" s="31">
        <v>0</v>
      </c>
      <c r="N4333" s="31">
        <v>0</v>
      </c>
      <c r="O4333" s="33">
        <f t="shared" si="202"/>
        <v>0</v>
      </c>
      <c r="P4333" s="34" t="str">
        <f t="shared" si="203"/>
        <v>1-30</v>
      </c>
      <c r="Q4333" s="35" t="str">
        <f>+VLOOKUP(B4333,'[2]PORTAFOLIO JAN17'!$B$7:$T$4941,19,FALSE)</f>
        <v>COSTA RICA</v>
      </c>
      <c r="R4333" s="31">
        <v>0</v>
      </c>
      <c r="S4333" s="31">
        <v>0</v>
      </c>
      <c r="T4333" s="31" t="s">
        <v>45</v>
      </c>
      <c r="U4333" s="36" t="s">
        <v>46</v>
      </c>
      <c r="V4333" s="37">
        <v>118891.8</v>
      </c>
      <c r="W4333" s="38">
        <v>118891.8</v>
      </c>
      <c r="X4333" s="38">
        <v>0</v>
      </c>
      <c r="Y4333" s="38">
        <v>0</v>
      </c>
      <c r="Z4333" s="38">
        <v>0</v>
      </c>
      <c r="AA4333" s="38">
        <v>0</v>
      </c>
      <c r="AB4333" s="38">
        <v>0</v>
      </c>
      <c r="AC4333" s="38">
        <v>0</v>
      </c>
      <c r="AD4333" s="38" t="s">
        <v>47</v>
      </c>
    </row>
    <row r="4334" spans="1:31" s="27" customFormat="1" ht="15" customHeight="1" x14ac:dyDescent="0.25">
      <c r="A4334" s="39" t="s">
        <v>39</v>
      </c>
      <c r="B4334" s="39" t="s">
        <v>4388</v>
      </c>
      <c r="C4334" s="86">
        <v>42767</v>
      </c>
      <c r="D4334" s="29">
        <f>+VLOOKUP(B4334,'[2]HG-Mexico by Contract'!$B$8:$G$4512,6,FALSE)</f>
        <v>312674</v>
      </c>
      <c r="E4334" s="29"/>
      <c r="F4334" s="39" t="s">
        <v>41</v>
      </c>
      <c r="G4334" s="39" t="s">
        <v>42</v>
      </c>
      <c r="H4334" s="39" t="s">
        <v>63</v>
      </c>
      <c r="I4334" s="31">
        <v>0</v>
      </c>
      <c r="J4334" s="32">
        <f t="shared" si="201"/>
        <v>0</v>
      </c>
      <c r="K4334" s="31">
        <v>0</v>
      </c>
      <c r="L4334" s="31">
        <v>0</v>
      </c>
      <c r="M4334" s="31">
        <v>0</v>
      </c>
      <c r="N4334" s="31">
        <v>0</v>
      </c>
      <c r="O4334" s="33">
        <f t="shared" si="202"/>
        <v>0</v>
      </c>
      <c r="P4334" s="34" t="str">
        <f t="shared" si="203"/>
        <v>1-30</v>
      </c>
      <c r="Q4334" s="35" t="str">
        <f>+VLOOKUP(B4334,'[2]PORTAFOLIO JAN17'!$B$7:$T$4941,19,FALSE)</f>
        <v>MEXICO</v>
      </c>
      <c r="R4334" s="31">
        <v>0</v>
      </c>
      <c r="S4334" s="31">
        <v>0</v>
      </c>
      <c r="T4334" s="31" t="s">
        <v>45</v>
      </c>
      <c r="U4334" s="41" t="s">
        <v>64</v>
      </c>
      <c r="V4334" s="42">
        <v>-2264.9555887000001</v>
      </c>
      <c r="W4334" s="43">
        <v>-2264.9555887000001</v>
      </c>
      <c r="X4334" s="38">
        <v>0</v>
      </c>
      <c r="Y4334" s="38">
        <v>0</v>
      </c>
      <c r="Z4334" s="38">
        <v>0</v>
      </c>
      <c r="AA4334" s="38">
        <v>0</v>
      </c>
      <c r="AB4334" s="38">
        <v>0</v>
      </c>
      <c r="AC4334" s="38">
        <v>0</v>
      </c>
      <c r="AD4334" s="38" t="s">
        <v>47</v>
      </c>
      <c r="AE4334" s="27" t="s">
        <v>875</v>
      </c>
    </row>
    <row r="4335" spans="1:31" s="27" customFormat="1" ht="15" customHeight="1" x14ac:dyDescent="0.25">
      <c r="A4335" s="28" t="s">
        <v>39</v>
      </c>
      <c r="B4335" s="28" t="s">
        <v>4389</v>
      </c>
      <c r="C4335" s="85">
        <v>42767</v>
      </c>
      <c r="D4335" s="29">
        <f>+VLOOKUP(B4335,'[2]HG-Mexico by Contract'!$B$8:$G$4512,6,FALSE)</f>
        <v>320416</v>
      </c>
      <c r="E4335" s="29"/>
      <c r="F4335" s="28" t="s">
        <v>41</v>
      </c>
      <c r="G4335" s="28" t="s">
        <v>42</v>
      </c>
      <c r="H4335" s="28" t="s">
        <v>44</v>
      </c>
      <c r="I4335" s="31">
        <v>178685.92</v>
      </c>
      <c r="J4335" s="32">
        <f t="shared" si="201"/>
        <v>178685.92</v>
      </c>
      <c r="K4335" s="31">
        <v>0</v>
      </c>
      <c r="L4335" s="31">
        <v>0</v>
      </c>
      <c r="M4335" s="31">
        <v>0</v>
      </c>
      <c r="N4335" s="31">
        <v>0</v>
      </c>
      <c r="O4335" s="33">
        <f t="shared" si="202"/>
        <v>0</v>
      </c>
      <c r="P4335" s="34" t="str">
        <f t="shared" si="203"/>
        <v>1-30</v>
      </c>
      <c r="Q4335" s="35" t="str">
        <f>+VLOOKUP(B4335,'[2]PORTAFOLIO JAN17'!$B$7:$T$4941,19,FALSE)</f>
        <v>COSTA RICA</v>
      </c>
      <c r="R4335" s="31">
        <v>0</v>
      </c>
      <c r="S4335" s="31">
        <v>0</v>
      </c>
      <c r="T4335" s="31" t="s">
        <v>45</v>
      </c>
      <c r="U4335" s="36" t="s">
        <v>46</v>
      </c>
      <c r="V4335" s="37">
        <v>178685.92</v>
      </c>
      <c r="W4335" s="38">
        <v>178685.92</v>
      </c>
      <c r="X4335" s="38">
        <v>0</v>
      </c>
      <c r="Y4335" s="38">
        <v>0</v>
      </c>
      <c r="Z4335" s="38">
        <v>0</v>
      </c>
      <c r="AA4335" s="38">
        <v>0</v>
      </c>
      <c r="AB4335" s="38">
        <v>0</v>
      </c>
      <c r="AC4335" s="38">
        <v>0</v>
      </c>
      <c r="AD4335" s="38" t="s">
        <v>47</v>
      </c>
    </row>
    <row r="4336" spans="1:31" s="27" customFormat="1" ht="15" customHeight="1" x14ac:dyDescent="0.25">
      <c r="A4336" s="39" t="s">
        <v>39</v>
      </c>
      <c r="B4336" s="39" t="s">
        <v>4390</v>
      </c>
      <c r="C4336" s="86">
        <v>42767</v>
      </c>
      <c r="D4336" s="29">
        <f>+VLOOKUP(B4336,'[2]HG-Mexico by Contract'!$B$8:$G$4512,6,FALSE)</f>
        <v>312893</v>
      </c>
      <c r="E4336" s="29"/>
      <c r="F4336" s="39" t="s">
        <v>41</v>
      </c>
      <c r="G4336" s="39" t="s">
        <v>42</v>
      </c>
      <c r="H4336" s="39" t="s">
        <v>44</v>
      </c>
      <c r="I4336" s="40">
        <v>43455.48</v>
      </c>
      <c r="J4336" s="32">
        <f t="shared" si="201"/>
        <v>43455.48</v>
      </c>
      <c r="K4336" s="31">
        <v>0</v>
      </c>
      <c r="L4336" s="31">
        <v>0</v>
      </c>
      <c r="M4336" s="31">
        <v>43455.48</v>
      </c>
      <c r="N4336" s="31">
        <v>0</v>
      </c>
      <c r="O4336" s="33">
        <f t="shared" si="202"/>
        <v>43455.48</v>
      </c>
      <c r="P4336" s="34" t="str">
        <f t="shared" si="203"/>
        <v>91-120</v>
      </c>
      <c r="Q4336" s="35" t="str">
        <f>+VLOOKUP(B4336,'[2]PORTAFOLIO JAN17'!$B$7:$T$4941,19,FALSE)</f>
        <v>GUATEMALA</v>
      </c>
      <c r="R4336" s="31">
        <v>0</v>
      </c>
      <c r="S4336" s="31">
        <v>0</v>
      </c>
      <c r="T4336" s="31">
        <v>43455.48</v>
      </c>
      <c r="U4336" s="41" t="s">
        <v>46</v>
      </c>
      <c r="V4336" s="42">
        <v>43455.48</v>
      </c>
      <c r="W4336" s="43">
        <v>0</v>
      </c>
      <c r="X4336" s="38">
        <v>0</v>
      </c>
      <c r="Y4336" s="38">
        <v>0</v>
      </c>
      <c r="Z4336" s="38">
        <v>43455.48</v>
      </c>
      <c r="AA4336" s="38">
        <v>0</v>
      </c>
      <c r="AB4336" s="38">
        <v>0</v>
      </c>
      <c r="AC4336" s="38">
        <v>0</v>
      </c>
      <c r="AD4336" s="38">
        <v>43455.48</v>
      </c>
    </row>
    <row r="4337" spans="1:30" s="27" customFormat="1" ht="15" customHeight="1" x14ac:dyDescent="0.25">
      <c r="A4337" s="28" t="s">
        <v>39</v>
      </c>
      <c r="B4337" s="28" t="s">
        <v>4391</v>
      </c>
      <c r="C4337" s="85">
        <v>42767</v>
      </c>
      <c r="D4337" s="29">
        <f>+VLOOKUP(B4337,'[2]HG-Mexico by Contract'!$B$8:$G$4512,6,FALSE)</f>
        <v>311936</v>
      </c>
      <c r="E4337" s="29"/>
      <c r="F4337" s="28" t="s">
        <v>41</v>
      </c>
      <c r="G4337" s="28" t="s">
        <v>42</v>
      </c>
      <c r="H4337" s="28" t="s">
        <v>44</v>
      </c>
      <c r="I4337" s="31">
        <v>29688.49</v>
      </c>
      <c r="J4337" s="32">
        <f t="shared" si="201"/>
        <v>29688.49</v>
      </c>
      <c r="K4337" s="31">
        <v>0</v>
      </c>
      <c r="L4337" s="31">
        <v>0</v>
      </c>
      <c r="M4337" s="31">
        <v>0</v>
      </c>
      <c r="N4337" s="31">
        <v>0</v>
      </c>
      <c r="O4337" s="33">
        <f t="shared" si="202"/>
        <v>0</v>
      </c>
      <c r="P4337" s="34" t="str">
        <f t="shared" si="203"/>
        <v>1-30</v>
      </c>
      <c r="Q4337" s="35" t="str">
        <f>+VLOOKUP(B4337,'[2]PORTAFOLIO JAN17'!$B$7:$T$4941,19,FALSE)</f>
        <v>GUATEMALA</v>
      </c>
      <c r="R4337" s="31">
        <v>0</v>
      </c>
      <c r="S4337" s="31">
        <v>0</v>
      </c>
      <c r="T4337" s="31" t="s">
        <v>45</v>
      </c>
      <c r="U4337" s="36" t="s">
        <v>46</v>
      </c>
      <c r="V4337" s="37">
        <v>29688.49</v>
      </c>
      <c r="W4337" s="38">
        <v>29688.49</v>
      </c>
      <c r="X4337" s="38">
        <v>0</v>
      </c>
      <c r="Y4337" s="38">
        <v>0</v>
      </c>
      <c r="Z4337" s="38">
        <v>0</v>
      </c>
      <c r="AA4337" s="38">
        <v>0</v>
      </c>
      <c r="AB4337" s="38">
        <v>0</v>
      </c>
      <c r="AC4337" s="38">
        <v>0</v>
      </c>
      <c r="AD4337" s="38" t="s">
        <v>47</v>
      </c>
    </row>
    <row r="4338" spans="1:30" s="27" customFormat="1" ht="15" customHeight="1" x14ac:dyDescent="0.25">
      <c r="A4338" s="39" t="s">
        <v>39</v>
      </c>
      <c r="B4338" s="39" t="s">
        <v>4392</v>
      </c>
      <c r="C4338" s="86">
        <v>42767</v>
      </c>
      <c r="D4338" s="29">
        <f>+VLOOKUP(B4338,'[2]HG-Mexico by Contract'!$B$8:$G$4512,6,FALSE)</f>
        <v>318345</v>
      </c>
      <c r="E4338" s="29"/>
      <c r="F4338" s="39" t="s">
        <v>41</v>
      </c>
      <c r="G4338" s="39" t="s">
        <v>42</v>
      </c>
      <c r="H4338" s="39" t="s">
        <v>44</v>
      </c>
      <c r="I4338" s="40">
        <v>18433.38</v>
      </c>
      <c r="J4338" s="32">
        <f t="shared" si="201"/>
        <v>18433.38</v>
      </c>
      <c r="K4338" s="31">
        <v>0</v>
      </c>
      <c r="L4338" s="31">
        <v>0</v>
      </c>
      <c r="M4338" s="31">
        <v>0</v>
      </c>
      <c r="N4338" s="31">
        <v>0</v>
      </c>
      <c r="O4338" s="33">
        <f t="shared" si="202"/>
        <v>0</v>
      </c>
      <c r="P4338" s="34" t="str">
        <f t="shared" si="203"/>
        <v>1-30</v>
      </c>
      <c r="Q4338" s="35" t="str">
        <f>+VLOOKUP(B4338,'[2]PORTAFOLIO JAN17'!$B$7:$T$4941,19,FALSE)</f>
        <v>COSTA RICA</v>
      </c>
      <c r="R4338" s="31">
        <v>0</v>
      </c>
      <c r="S4338" s="31">
        <v>0</v>
      </c>
      <c r="T4338" s="31" t="s">
        <v>45</v>
      </c>
      <c r="U4338" s="41" t="s">
        <v>46</v>
      </c>
      <c r="V4338" s="42">
        <v>18433.38</v>
      </c>
      <c r="W4338" s="43">
        <v>18433.38</v>
      </c>
      <c r="X4338" s="38">
        <v>0</v>
      </c>
      <c r="Y4338" s="38">
        <v>0</v>
      </c>
      <c r="Z4338" s="38">
        <v>0</v>
      </c>
      <c r="AA4338" s="38">
        <v>0</v>
      </c>
      <c r="AB4338" s="38">
        <v>0</v>
      </c>
      <c r="AC4338" s="38">
        <v>0</v>
      </c>
      <c r="AD4338" s="38" t="s">
        <v>47</v>
      </c>
    </row>
    <row r="4339" spans="1:30" s="27" customFormat="1" ht="15" customHeight="1" x14ac:dyDescent="0.25">
      <c r="A4339" s="28" t="s">
        <v>39</v>
      </c>
      <c r="B4339" s="28" t="s">
        <v>4393</v>
      </c>
      <c r="C4339" s="85">
        <v>42767</v>
      </c>
      <c r="D4339" s="29">
        <f>+VLOOKUP(B4339,'[2]HG-Mexico by Contract'!$B$8:$G$4512,6,FALSE)</f>
        <v>310424</v>
      </c>
      <c r="E4339" s="29"/>
      <c r="F4339" s="28" t="s">
        <v>41</v>
      </c>
      <c r="G4339" s="28" t="s">
        <v>42</v>
      </c>
      <c r="H4339" s="28" t="s">
        <v>44</v>
      </c>
      <c r="I4339" s="31">
        <v>61846.67</v>
      </c>
      <c r="J4339" s="32">
        <f t="shared" si="201"/>
        <v>61846.67</v>
      </c>
      <c r="K4339" s="31">
        <v>0</v>
      </c>
      <c r="L4339" s="31">
        <v>0</v>
      </c>
      <c r="M4339" s="31">
        <v>0</v>
      </c>
      <c r="N4339" s="31">
        <v>0</v>
      </c>
      <c r="O4339" s="33">
        <f t="shared" si="202"/>
        <v>0</v>
      </c>
      <c r="P4339" s="34" t="str">
        <f t="shared" si="203"/>
        <v>1-30</v>
      </c>
      <c r="Q4339" s="35" t="str">
        <f>+VLOOKUP(B4339,'[2]PORTAFOLIO JAN17'!$B$7:$T$4941,19,FALSE)</f>
        <v>NICARAGUA</v>
      </c>
      <c r="R4339" s="31">
        <v>0</v>
      </c>
      <c r="S4339" s="31">
        <v>0</v>
      </c>
      <c r="T4339" s="31" t="s">
        <v>45</v>
      </c>
      <c r="U4339" s="36" t="s">
        <v>46</v>
      </c>
      <c r="V4339" s="37">
        <v>61846.67</v>
      </c>
      <c r="W4339" s="38">
        <v>61846.67</v>
      </c>
      <c r="X4339" s="38">
        <v>0</v>
      </c>
      <c r="Y4339" s="38">
        <v>0</v>
      </c>
      <c r="Z4339" s="38">
        <v>0</v>
      </c>
      <c r="AA4339" s="38">
        <v>0</v>
      </c>
      <c r="AB4339" s="38">
        <v>0</v>
      </c>
      <c r="AC4339" s="38">
        <v>0</v>
      </c>
      <c r="AD4339" s="38" t="s">
        <v>47</v>
      </c>
    </row>
    <row r="4340" spans="1:30" s="27" customFormat="1" ht="15" customHeight="1" x14ac:dyDescent="0.25">
      <c r="A4340" s="39" t="s">
        <v>39</v>
      </c>
      <c r="B4340" s="39" t="s">
        <v>4394</v>
      </c>
      <c r="C4340" s="86">
        <v>42767</v>
      </c>
      <c r="D4340" s="29">
        <f>+VLOOKUP(B4340,'[2]HG-Mexico by Contract'!$B$8:$G$4512,6,FALSE)</f>
        <v>318631</v>
      </c>
      <c r="E4340" s="29"/>
      <c r="F4340" s="39" t="s">
        <v>41</v>
      </c>
      <c r="G4340" s="39" t="s">
        <v>42</v>
      </c>
      <c r="H4340" s="39" t="s">
        <v>44</v>
      </c>
      <c r="I4340" s="40">
        <v>6851.96</v>
      </c>
      <c r="J4340" s="32">
        <f t="shared" si="201"/>
        <v>6851.96</v>
      </c>
      <c r="K4340" s="31">
        <v>0</v>
      </c>
      <c r="L4340" s="31">
        <v>0</v>
      </c>
      <c r="M4340" s="31">
        <v>0</v>
      </c>
      <c r="N4340" s="31">
        <v>0</v>
      </c>
      <c r="O4340" s="33">
        <f t="shared" si="202"/>
        <v>0</v>
      </c>
      <c r="P4340" s="34" t="str">
        <f t="shared" si="203"/>
        <v>1-30</v>
      </c>
      <c r="Q4340" s="35" t="str">
        <f>+VLOOKUP(B4340,'[2]PORTAFOLIO JAN17'!$B$7:$T$4941,19,FALSE)</f>
        <v>EL SALVADOR</v>
      </c>
      <c r="R4340" s="31">
        <v>0</v>
      </c>
      <c r="S4340" s="31">
        <v>0</v>
      </c>
      <c r="T4340" s="31" t="s">
        <v>45</v>
      </c>
      <c r="U4340" s="41" t="s">
        <v>46</v>
      </c>
      <c r="V4340" s="42">
        <v>6851.96</v>
      </c>
      <c r="W4340" s="43">
        <v>6851.96</v>
      </c>
      <c r="X4340" s="38">
        <v>0</v>
      </c>
      <c r="Y4340" s="38">
        <v>0</v>
      </c>
      <c r="Z4340" s="38">
        <v>0</v>
      </c>
      <c r="AA4340" s="38">
        <v>0</v>
      </c>
      <c r="AB4340" s="38">
        <v>0</v>
      </c>
      <c r="AC4340" s="38">
        <v>0</v>
      </c>
      <c r="AD4340" s="38" t="s">
        <v>47</v>
      </c>
    </row>
    <row r="4341" spans="1:30" s="27" customFormat="1" ht="15" customHeight="1" x14ac:dyDescent="0.25">
      <c r="A4341" s="28" t="s">
        <v>39</v>
      </c>
      <c r="B4341" s="28" t="s">
        <v>4395</v>
      </c>
      <c r="C4341" s="85">
        <v>42767</v>
      </c>
      <c r="D4341" s="29">
        <f>+VLOOKUP(B4341,'[2]HG-Mexico by Contract'!$B$8:$G$4512,6,FALSE)</f>
        <v>318631</v>
      </c>
      <c r="E4341" s="29"/>
      <c r="F4341" s="28" t="s">
        <v>41</v>
      </c>
      <c r="G4341" s="28" t="s">
        <v>42</v>
      </c>
      <c r="H4341" s="28" t="s">
        <v>44</v>
      </c>
      <c r="I4341" s="31">
        <v>16417.939999999999</v>
      </c>
      <c r="J4341" s="32">
        <f t="shared" si="201"/>
        <v>16417.939999999999</v>
      </c>
      <c r="K4341" s="31">
        <v>0</v>
      </c>
      <c r="L4341" s="31">
        <v>0</v>
      </c>
      <c r="M4341" s="31">
        <v>0</v>
      </c>
      <c r="N4341" s="31">
        <v>0</v>
      </c>
      <c r="O4341" s="33">
        <f t="shared" si="202"/>
        <v>0</v>
      </c>
      <c r="P4341" s="34" t="str">
        <f t="shared" si="203"/>
        <v>1-30</v>
      </c>
      <c r="Q4341" s="35" t="str">
        <f>+VLOOKUP(B4341,'[2]PORTAFOLIO JAN17'!$B$7:$T$4941,19,FALSE)</f>
        <v>EL SALVADOR</v>
      </c>
      <c r="R4341" s="31">
        <v>0</v>
      </c>
      <c r="S4341" s="31">
        <v>0</v>
      </c>
      <c r="T4341" s="31" t="s">
        <v>45</v>
      </c>
      <c r="U4341" s="36" t="s">
        <v>46</v>
      </c>
      <c r="V4341" s="37">
        <v>16417.939999999999</v>
      </c>
      <c r="W4341" s="38">
        <v>16417.939999999999</v>
      </c>
      <c r="X4341" s="38">
        <v>0</v>
      </c>
      <c r="Y4341" s="38">
        <v>0</v>
      </c>
      <c r="Z4341" s="38">
        <v>0</v>
      </c>
      <c r="AA4341" s="38">
        <v>0</v>
      </c>
      <c r="AB4341" s="38">
        <v>0</v>
      </c>
      <c r="AC4341" s="38">
        <v>0</v>
      </c>
      <c r="AD4341" s="38" t="s">
        <v>47</v>
      </c>
    </row>
    <row r="4342" spans="1:30" s="27" customFormat="1" ht="15" customHeight="1" x14ac:dyDescent="0.25">
      <c r="A4342" s="39" t="s">
        <v>39</v>
      </c>
      <c r="B4342" s="39" t="s">
        <v>4396</v>
      </c>
      <c r="C4342" s="86">
        <v>42767</v>
      </c>
      <c r="D4342" s="29">
        <f>+VLOOKUP(B4342,'[2]HG-Mexico by Contract'!$B$8:$G$4512,6,FALSE)</f>
        <v>318631</v>
      </c>
      <c r="E4342" s="29"/>
      <c r="F4342" s="39" t="s">
        <v>41</v>
      </c>
      <c r="G4342" s="39" t="s">
        <v>42</v>
      </c>
      <c r="H4342" s="39" t="s">
        <v>44</v>
      </c>
      <c r="I4342" s="40">
        <v>33801.589999999997</v>
      </c>
      <c r="J4342" s="32">
        <f t="shared" si="201"/>
        <v>33801.589999999997</v>
      </c>
      <c r="K4342" s="31">
        <v>0</v>
      </c>
      <c r="L4342" s="31">
        <v>0</v>
      </c>
      <c r="M4342" s="31">
        <v>0</v>
      </c>
      <c r="N4342" s="31">
        <v>0</v>
      </c>
      <c r="O4342" s="33">
        <f t="shared" si="202"/>
        <v>0</v>
      </c>
      <c r="P4342" s="34" t="str">
        <f t="shared" si="203"/>
        <v>1-30</v>
      </c>
      <c r="Q4342" s="35" t="str">
        <f>+VLOOKUP(B4342,'[2]PORTAFOLIO JAN17'!$B$7:$T$4941,19,FALSE)</f>
        <v>EL SALVADOR</v>
      </c>
      <c r="R4342" s="31">
        <v>0</v>
      </c>
      <c r="S4342" s="31">
        <v>0</v>
      </c>
      <c r="T4342" s="31" t="s">
        <v>45</v>
      </c>
      <c r="U4342" s="41" t="s">
        <v>46</v>
      </c>
      <c r="V4342" s="42">
        <v>33801.589999999997</v>
      </c>
      <c r="W4342" s="43">
        <v>33801.589999999997</v>
      </c>
      <c r="X4342" s="38">
        <v>0</v>
      </c>
      <c r="Y4342" s="38">
        <v>0</v>
      </c>
      <c r="Z4342" s="38">
        <v>0</v>
      </c>
      <c r="AA4342" s="38">
        <v>0</v>
      </c>
      <c r="AB4342" s="38">
        <v>0</v>
      </c>
      <c r="AC4342" s="38">
        <v>0</v>
      </c>
      <c r="AD4342" s="38" t="s">
        <v>47</v>
      </c>
    </row>
    <row r="4343" spans="1:30" s="27" customFormat="1" ht="15" customHeight="1" x14ac:dyDescent="0.25">
      <c r="A4343" s="28" t="s">
        <v>39</v>
      </c>
      <c r="B4343" s="28" t="s">
        <v>4397</v>
      </c>
      <c r="C4343" s="85">
        <v>42767</v>
      </c>
      <c r="D4343" s="29">
        <f>+VLOOKUP(B4343,'[2]HG-Mexico by Contract'!$B$8:$G$4512,6,FALSE)</f>
        <v>318631</v>
      </c>
      <c r="E4343" s="29"/>
      <c r="F4343" s="28" t="s">
        <v>41</v>
      </c>
      <c r="G4343" s="28" t="s">
        <v>42</v>
      </c>
      <c r="H4343" s="28" t="s">
        <v>44</v>
      </c>
      <c r="I4343" s="31">
        <v>77260.7</v>
      </c>
      <c r="J4343" s="32">
        <f t="shared" si="201"/>
        <v>77260.7</v>
      </c>
      <c r="K4343" s="31">
        <v>0</v>
      </c>
      <c r="L4343" s="31">
        <v>0</v>
      </c>
      <c r="M4343" s="31">
        <v>0</v>
      </c>
      <c r="N4343" s="31">
        <v>0</v>
      </c>
      <c r="O4343" s="33">
        <f t="shared" si="202"/>
        <v>0</v>
      </c>
      <c r="P4343" s="34" t="str">
        <f t="shared" si="203"/>
        <v>1-30</v>
      </c>
      <c r="Q4343" s="35" t="str">
        <f>+VLOOKUP(B4343,'[2]PORTAFOLIO JAN17'!$B$7:$T$4941,19,FALSE)</f>
        <v>EL SALVADOR</v>
      </c>
      <c r="R4343" s="31">
        <v>0</v>
      </c>
      <c r="S4343" s="31">
        <v>0</v>
      </c>
      <c r="T4343" s="31" t="s">
        <v>45</v>
      </c>
      <c r="U4343" s="36" t="s">
        <v>46</v>
      </c>
      <c r="V4343" s="37">
        <v>77260.7</v>
      </c>
      <c r="W4343" s="38">
        <v>77260.7</v>
      </c>
      <c r="X4343" s="38">
        <v>0</v>
      </c>
      <c r="Y4343" s="38">
        <v>0</v>
      </c>
      <c r="Z4343" s="38">
        <v>0</v>
      </c>
      <c r="AA4343" s="38">
        <v>0</v>
      </c>
      <c r="AB4343" s="38">
        <v>0</v>
      </c>
      <c r="AC4343" s="38">
        <v>0</v>
      </c>
      <c r="AD4343" s="38" t="s">
        <v>47</v>
      </c>
    </row>
    <row r="4344" spans="1:30" s="27" customFormat="1" ht="15" customHeight="1" x14ac:dyDescent="0.25">
      <c r="A4344" s="39" t="s">
        <v>39</v>
      </c>
      <c r="B4344" s="39" t="s">
        <v>4398</v>
      </c>
      <c r="C4344" s="86">
        <v>42767</v>
      </c>
      <c r="D4344" s="29">
        <f>+VLOOKUP(B4344,'[2]HG-Mexico by Contract'!$B$8:$G$4512,6,FALSE)</f>
        <v>309413</v>
      </c>
      <c r="E4344" s="29"/>
      <c r="F4344" s="39" t="s">
        <v>41</v>
      </c>
      <c r="G4344" s="39" t="s">
        <v>42</v>
      </c>
      <c r="H4344" s="39" t="s">
        <v>44</v>
      </c>
      <c r="I4344" s="40">
        <v>42783.25</v>
      </c>
      <c r="J4344" s="32">
        <f t="shared" si="201"/>
        <v>42783.25</v>
      </c>
      <c r="K4344" s="31">
        <v>0</v>
      </c>
      <c r="L4344" s="31">
        <v>0</v>
      </c>
      <c r="M4344" s="31">
        <v>0</v>
      </c>
      <c r="N4344" s="31">
        <v>42783.25</v>
      </c>
      <c r="O4344" s="33">
        <f t="shared" si="202"/>
        <v>42783.25</v>
      </c>
      <c r="P4344" s="34" t="str">
        <f t="shared" si="203"/>
        <v>120+</v>
      </c>
      <c r="Q4344" s="35" t="str">
        <f>+VLOOKUP(B4344,'[2]PORTAFOLIO JAN17'!$B$7:$T$4941,19,FALSE)</f>
        <v>GUATEMALA</v>
      </c>
      <c r="R4344" s="31">
        <v>0</v>
      </c>
      <c r="S4344" s="31">
        <v>0</v>
      </c>
      <c r="T4344" s="31">
        <v>42783.25</v>
      </c>
      <c r="U4344" s="41" t="s">
        <v>46</v>
      </c>
      <c r="V4344" s="42">
        <v>42783.25</v>
      </c>
      <c r="W4344" s="43">
        <v>0</v>
      </c>
      <c r="X4344" s="38">
        <v>0</v>
      </c>
      <c r="Y4344" s="38">
        <v>0</v>
      </c>
      <c r="Z4344" s="38">
        <v>0</v>
      </c>
      <c r="AA4344" s="38">
        <v>42783.25</v>
      </c>
      <c r="AB4344" s="38">
        <v>0</v>
      </c>
      <c r="AC4344" s="38">
        <v>0</v>
      </c>
      <c r="AD4344" s="38">
        <v>42783.25</v>
      </c>
    </row>
    <row r="4345" spans="1:30" s="27" customFormat="1" ht="15" customHeight="1" x14ac:dyDescent="0.25">
      <c r="A4345" s="28" t="s">
        <v>39</v>
      </c>
      <c r="B4345" s="28" t="s">
        <v>4399</v>
      </c>
      <c r="C4345" s="85">
        <v>42767</v>
      </c>
      <c r="D4345" s="29">
        <f>+VLOOKUP(B4345,'[2]HG-Mexico by Contract'!$B$8:$G$4512,6,FALSE)</f>
        <v>313545</v>
      </c>
      <c r="E4345" s="29"/>
      <c r="F4345" s="28" t="s">
        <v>41</v>
      </c>
      <c r="G4345" s="28" t="s">
        <v>42</v>
      </c>
      <c r="H4345" s="28" t="s">
        <v>44</v>
      </c>
      <c r="I4345" s="31">
        <v>147803.97</v>
      </c>
      <c r="J4345" s="32">
        <f t="shared" si="201"/>
        <v>147803.97</v>
      </c>
      <c r="K4345" s="31">
        <v>0</v>
      </c>
      <c r="L4345" s="31">
        <v>0</v>
      </c>
      <c r="M4345" s="31">
        <v>0</v>
      </c>
      <c r="N4345" s="31">
        <v>0</v>
      </c>
      <c r="O4345" s="33">
        <f t="shared" si="202"/>
        <v>0</v>
      </c>
      <c r="P4345" s="34" t="str">
        <f t="shared" si="203"/>
        <v>1-30</v>
      </c>
      <c r="Q4345" s="35" t="str">
        <f>+VLOOKUP(B4345,'[2]PORTAFOLIO JAN17'!$B$7:$T$4941,19,FALSE)</f>
        <v>NICARAGUA</v>
      </c>
      <c r="R4345" s="31">
        <v>0</v>
      </c>
      <c r="S4345" s="31">
        <v>0</v>
      </c>
      <c r="T4345" s="31" t="s">
        <v>45</v>
      </c>
      <c r="U4345" s="36" t="s">
        <v>46</v>
      </c>
      <c r="V4345" s="37">
        <v>147803.97</v>
      </c>
      <c r="W4345" s="38">
        <v>147803.97</v>
      </c>
      <c r="X4345" s="38">
        <v>0</v>
      </c>
      <c r="Y4345" s="38">
        <v>0</v>
      </c>
      <c r="Z4345" s="38">
        <v>0</v>
      </c>
      <c r="AA4345" s="38">
        <v>0</v>
      </c>
      <c r="AB4345" s="38">
        <v>0</v>
      </c>
      <c r="AC4345" s="38">
        <v>0</v>
      </c>
      <c r="AD4345" s="38" t="s">
        <v>47</v>
      </c>
    </row>
    <row r="4346" spans="1:30" s="27" customFormat="1" ht="15" customHeight="1" x14ac:dyDescent="0.25">
      <c r="A4346" s="39" t="s">
        <v>39</v>
      </c>
      <c r="B4346" s="39" t="s">
        <v>4400</v>
      </c>
      <c r="C4346" s="86">
        <v>42767</v>
      </c>
      <c r="D4346" s="29">
        <f>+VLOOKUP(B4346,'[2]HG-Mexico by Contract'!$B$8:$G$4512,6,FALSE)</f>
        <v>309287</v>
      </c>
      <c r="E4346" s="29"/>
      <c r="F4346" s="39" t="s">
        <v>41</v>
      </c>
      <c r="G4346" s="39" t="s">
        <v>42</v>
      </c>
      <c r="H4346" s="39" t="s">
        <v>44</v>
      </c>
      <c r="I4346" s="40">
        <v>41685.800000000003</v>
      </c>
      <c r="J4346" s="32">
        <f t="shared" si="201"/>
        <v>41685.800000000003</v>
      </c>
      <c r="K4346" s="31">
        <v>41685.800000000003</v>
      </c>
      <c r="L4346" s="31">
        <v>0</v>
      </c>
      <c r="M4346" s="31">
        <v>0</v>
      </c>
      <c r="N4346" s="31">
        <v>0</v>
      </c>
      <c r="O4346" s="33">
        <f t="shared" si="202"/>
        <v>41685.800000000003</v>
      </c>
      <c r="P4346" s="34" t="str">
        <f t="shared" si="203"/>
        <v>31-60</v>
      </c>
      <c r="Q4346" s="35" t="str">
        <f>+VLOOKUP(B4346,'[2]PORTAFOLIO JAN17'!$B$7:$T$4941,19,FALSE)</f>
        <v>GUATEMALA</v>
      </c>
      <c r="R4346" s="31">
        <v>0</v>
      </c>
      <c r="S4346" s="31">
        <v>0</v>
      </c>
      <c r="T4346" s="31" t="s">
        <v>45</v>
      </c>
      <c r="U4346" s="41" t="s">
        <v>46</v>
      </c>
      <c r="V4346" s="42">
        <v>41685.800000000003</v>
      </c>
      <c r="W4346" s="43">
        <v>0</v>
      </c>
      <c r="X4346" s="38">
        <v>41685.800000000003</v>
      </c>
      <c r="Y4346" s="38">
        <v>0</v>
      </c>
      <c r="Z4346" s="38">
        <v>0</v>
      </c>
      <c r="AA4346" s="38">
        <v>0</v>
      </c>
      <c r="AB4346" s="38">
        <v>0</v>
      </c>
      <c r="AC4346" s="38">
        <v>0</v>
      </c>
      <c r="AD4346" s="38" t="s">
        <v>47</v>
      </c>
    </row>
    <row r="4347" spans="1:30" s="27" customFormat="1" ht="15" customHeight="1" x14ac:dyDescent="0.25">
      <c r="A4347" s="28" t="s">
        <v>39</v>
      </c>
      <c r="B4347" s="28" t="s">
        <v>4401</v>
      </c>
      <c r="C4347" s="85">
        <v>42767</v>
      </c>
      <c r="D4347" s="29">
        <f>+VLOOKUP(B4347,'[2]HG-Mexico by Contract'!$B$8:$G$4512,6,FALSE)</f>
        <v>316242</v>
      </c>
      <c r="E4347" s="29"/>
      <c r="F4347" s="28" t="s">
        <v>41</v>
      </c>
      <c r="G4347" s="28" t="s">
        <v>42</v>
      </c>
      <c r="H4347" s="28" t="s">
        <v>44</v>
      </c>
      <c r="I4347" s="31">
        <v>51422.26</v>
      </c>
      <c r="J4347" s="32">
        <f t="shared" si="201"/>
        <v>51422.26</v>
      </c>
      <c r="K4347" s="31">
        <v>0</v>
      </c>
      <c r="L4347" s="31">
        <v>0</v>
      </c>
      <c r="M4347" s="31">
        <v>0</v>
      </c>
      <c r="N4347" s="31">
        <v>0</v>
      </c>
      <c r="O4347" s="33">
        <f t="shared" si="202"/>
        <v>0</v>
      </c>
      <c r="P4347" s="34" t="str">
        <f t="shared" si="203"/>
        <v>1-30</v>
      </c>
      <c r="Q4347" s="35" t="str">
        <f>+VLOOKUP(B4347,'[2]PORTAFOLIO JAN17'!$B$7:$T$4941,19,FALSE)</f>
        <v>COSTA RICA</v>
      </c>
      <c r="R4347" s="31">
        <v>0</v>
      </c>
      <c r="S4347" s="31">
        <v>0</v>
      </c>
      <c r="T4347" s="31">
        <v>51422.26</v>
      </c>
      <c r="U4347" s="36" t="s">
        <v>46</v>
      </c>
      <c r="V4347" s="37">
        <v>51422.26</v>
      </c>
      <c r="W4347" s="38">
        <v>51422.26</v>
      </c>
      <c r="X4347" s="38">
        <v>0</v>
      </c>
      <c r="Y4347" s="38">
        <v>0</v>
      </c>
      <c r="Z4347" s="38">
        <v>0</v>
      </c>
      <c r="AA4347" s="38">
        <v>0</v>
      </c>
      <c r="AB4347" s="38">
        <v>0</v>
      </c>
      <c r="AC4347" s="38">
        <v>0</v>
      </c>
      <c r="AD4347" s="38">
        <v>51422.26</v>
      </c>
    </row>
    <row r="4348" spans="1:30" s="27" customFormat="1" ht="15" customHeight="1" x14ac:dyDescent="0.25">
      <c r="A4348" s="39" t="s">
        <v>39</v>
      </c>
      <c r="B4348" s="39" t="s">
        <v>4402</v>
      </c>
      <c r="C4348" s="86">
        <v>42767</v>
      </c>
      <c r="D4348" s="29">
        <f>+VLOOKUP(B4348,'[2]HG-Mexico by Contract'!$B$8:$G$4512,6,FALSE)</f>
        <v>317994</v>
      </c>
      <c r="E4348" s="29"/>
      <c r="F4348" s="39" t="s">
        <v>41</v>
      </c>
      <c r="G4348" s="39" t="s">
        <v>42</v>
      </c>
      <c r="H4348" s="39" t="s">
        <v>44</v>
      </c>
      <c r="I4348" s="40">
        <v>173642.7</v>
      </c>
      <c r="J4348" s="32">
        <f t="shared" si="201"/>
        <v>173642.7</v>
      </c>
      <c r="K4348" s="31">
        <v>0</v>
      </c>
      <c r="L4348" s="31">
        <v>0</v>
      </c>
      <c r="M4348" s="31">
        <v>0</v>
      </c>
      <c r="N4348" s="31">
        <v>0</v>
      </c>
      <c r="O4348" s="33">
        <f t="shared" si="202"/>
        <v>0</v>
      </c>
      <c r="P4348" s="34" t="str">
        <f t="shared" si="203"/>
        <v>1-30</v>
      </c>
      <c r="Q4348" s="35" t="str">
        <f>+VLOOKUP(B4348,'[2]PORTAFOLIO JAN17'!$B$7:$T$4941,19,FALSE)</f>
        <v>REPUBLICA DOMINICANA</v>
      </c>
      <c r="R4348" s="31">
        <v>0</v>
      </c>
      <c r="S4348" s="31">
        <v>0</v>
      </c>
      <c r="T4348" s="31" t="s">
        <v>45</v>
      </c>
      <c r="U4348" s="41" t="s">
        <v>46</v>
      </c>
      <c r="V4348" s="42">
        <v>173642.7</v>
      </c>
      <c r="W4348" s="43">
        <v>173642.7</v>
      </c>
      <c r="X4348" s="38">
        <v>0</v>
      </c>
      <c r="Y4348" s="38">
        <v>0</v>
      </c>
      <c r="Z4348" s="38">
        <v>0</v>
      </c>
      <c r="AA4348" s="38">
        <v>0</v>
      </c>
      <c r="AB4348" s="38">
        <v>0</v>
      </c>
      <c r="AC4348" s="38">
        <v>0</v>
      </c>
      <c r="AD4348" s="38" t="s">
        <v>47</v>
      </c>
    </row>
    <row r="4349" spans="1:30" s="27" customFormat="1" ht="15" customHeight="1" x14ac:dyDescent="0.25">
      <c r="A4349" s="28" t="s">
        <v>39</v>
      </c>
      <c r="B4349" s="28" t="s">
        <v>4403</v>
      </c>
      <c r="C4349" s="85">
        <v>42767</v>
      </c>
      <c r="D4349" s="29">
        <f>+VLOOKUP(B4349,'[2]HG-Mexico by Contract'!$B$8:$G$4512,6,FALSE)</f>
        <v>309287</v>
      </c>
      <c r="E4349" s="29"/>
      <c r="F4349" s="28" t="s">
        <v>41</v>
      </c>
      <c r="G4349" s="28" t="s">
        <v>42</v>
      </c>
      <c r="H4349" s="28" t="s">
        <v>44</v>
      </c>
      <c r="I4349" s="31">
        <v>58058.879999999997</v>
      </c>
      <c r="J4349" s="32">
        <f t="shared" si="201"/>
        <v>58058.879999999997</v>
      </c>
      <c r="K4349" s="31">
        <v>0</v>
      </c>
      <c r="L4349" s="31">
        <v>0</v>
      </c>
      <c r="M4349" s="31">
        <v>0</v>
      </c>
      <c r="N4349" s="31">
        <v>0</v>
      </c>
      <c r="O4349" s="33">
        <f t="shared" si="202"/>
        <v>0</v>
      </c>
      <c r="P4349" s="34" t="str">
        <f t="shared" si="203"/>
        <v>1-30</v>
      </c>
      <c r="Q4349" s="35" t="str">
        <f>+VLOOKUP(B4349,'[2]PORTAFOLIO JAN17'!$B$7:$T$4941,19,FALSE)</f>
        <v>GUATEMALA</v>
      </c>
      <c r="R4349" s="31">
        <v>0</v>
      </c>
      <c r="S4349" s="31">
        <v>0</v>
      </c>
      <c r="T4349" s="31" t="s">
        <v>45</v>
      </c>
      <c r="U4349" s="36" t="s">
        <v>46</v>
      </c>
      <c r="V4349" s="37">
        <v>58058.879999999997</v>
      </c>
      <c r="W4349" s="38">
        <v>58058.879999999997</v>
      </c>
      <c r="X4349" s="38">
        <v>0</v>
      </c>
      <c r="Y4349" s="38">
        <v>0</v>
      </c>
      <c r="Z4349" s="38">
        <v>0</v>
      </c>
      <c r="AA4349" s="38">
        <v>0</v>
      </c>
      <c r="AB4349" s="38">
        <v>0</v>
      </c>
      <c r="AC4349" s="38">
        <v>0</v>
      </c>
      <c r="AD4349" s="38" t="s">
        <v>47</v>
      </c>
    </row>
    <row r="4350" spans="1:30" s="27" customFormat="1" ht="15" customHeight="1" x14ac:dyDescent="0.25">
      <c r="A4350" s="39" t="s">
        <v>39</v>
      </c>
      <c r="B4350" s="39" t="s">
        <v>4404</v>
      </c>
      <c r="C4350" s="86">
        <v>42767</v>
      </c>
      <c r="D4350" s="29">
        <f>+VLOOKUP(B4350,'[2]HG-Mexico by Contract'!$B$8:$G$4512,6,FALSE)</f>
        <v>308400</v>
      </c>
      <c r="E4350" s="29"/>
      <c r="F4350" s="39" t="s">
        <v>41</v>
      </c>
      <c r="G4350" s="39" t="s">
        <v>42</v>
      </c>
      <c r="H4350" s="39" t="s">
        <v>44</v>
      </c>
      <c r="I4350" s="40">
        <v>82504.710000000006</v>
      </c>
      <c r="J4350" s="32">
        <f t="shared" si="201"/>
        <v>82504.710000000006</v>
      </c>
      <c r="K4350" s="31">
        <v>0</v>
      </c>
      <c r="L4350" s="31">
        <v>0</v>
      </c>
      <c r="M4350" s="31">
        <v>0</v>
      </c>
      <c r="N4350" s="31">
        <v>0</v>
      </c>
      <c r="O4350" s="33">
        <f t="shared" si="202"/>
        <v>0</v>
      </c>
      <c r="P4350" s="34" t="str">
        <f t="shared" si="203"/>
        <v>1-30</v>
      </c>
      <c r="Q4350" s="35" t="str">
        <f>+VLOOKUP(B4350,'[2]PORTAFOLIO JAN17'!$B$7:$T$4941,19,FALSE)</f>
        <v>COSTA RICA</v>
      </c>
      <c r="R4350" s="31">
        <v>0</v>
      </c>
      <c r="S4350" s="31">
        <v>0</v>
      </c>
      <c r="T4350" s="31" t="s">
        <v>45</v>
      </c>
      <c r="U4350" s="41" t="s">
        <v>46</v>
      </c>
      <c r="V4350" s="42">
        <v>82504.710000000006</v>
      </c>
      <c r="W4350" s="43">
        <v>82504.710000000006</v>
      </c>
      <c r="X4350" s="38">
        <v>0</v>
      </c>
      <c r="Y4350" s="38">
        <v>0</v>
      </c>
      <c r="Z4350" s="38">
        <v>0</v>
      </c>
      <c r="AA4350" s="38">
        <v>0</v>
      </c>
      <c r="AB4350" s="38">
        <v>0</v>
      </c>
      <c r="AC4350" s="38">
        <v>0</v>
      </c>
      <c r="AD4350" s="38" t="s">
        <v>47</v>
      </c>
    </row>
    <row r="4351" spans="1:30" s="27" customFormat="1" ht="15" customHeight="1" x14ac:dyDescent="0.25">
      <c r="A4351" s="28" t="s">
        <v>39</v>
      </c>
      <c r="B4351" s="28" t="s">
        <v>4405</v>
      </c>
      <c r="C4351" s="85">
        <v>42767</v>
      </c>
      <c r="D4351" s="29">
        <f>+VLOOKUP(B4351,'[2]HG-Mexico by Contract'!$B$8:$G$4512,6,FALSE)</f>
        <v>317994</v>
      </c>
      <c r="E4351" s="29"/>
      <c r="F4351" s="28" t="s">
        <v>41</v>
      </c>
      <c r="G4351" s="28" t="s">
        <v>42</v>
      </c>
      <c r="H4351" s="28" t="s">
        <v>44</v>
      </c>
      <c r="I4351" s="31">
        <v>173642.66</v>
      </c>
      <c r="J4351" s="32">
        <f t="shared" si="201"/>
        <v>173642.66</v>
      </c>
      <c r="K4351" s="31">
        <v>0</v>
      </c>
      <c r="L4351" s="31">
        <v>0</v>
      </c>
      <c r="M4351" s="31">
        <v>0</v>
      </c>
      <c r="N4351" s="31">
        <v>0</v>
      </c>
      <c r="O4351" s="33">
        <f t="shared" si="202"/>
        <v>0</v>
      </c>
      <c r="P4351" s="34" t="str">
        <f t="shared" si="203"/>
        <v>1-30</v>
      </c>
      <c r="Q4351" s="35" t="str">
        <f>+VLOOKUP(B4351,'[2]PORTAFOLIO JAN17'!$B$7:$T$4941,19,FALSE)</f>
        <v>REPUBLICA DOMINICANA</v>
      </c>
      <c r="R4351" s="31">
        <v>0</v>
      </c>
      <c r="S4351" s="31">
        <v>0</v>
      </c>
      <c r="T4351" s="31" t="s">
        <v>45</v>
      </c>
      <c r="U4351" s="36" t="s">
        <v>46</v>
      </c>
      <c r="V4351" s="37">
        <v>173642.66</v>
      </c>
      <c r="W4351" s="38">
        <v>173642.66</v>
      </c>
      <c r="X4351" s="38">
        <v>0</v>
      </c>
      <c r="Y4351" s="38">
        <v>0</v>
      </c>
      <c r="Z4351" s="38">
        <v>0</v>
      </c>
      <c r="AA4351" s="38">
        <v>0</v>
      </c>
      <c r="AB4351" s="38">
        <v>0</v>
      </c>
      <c r="AC4351" s="38">
        <v>0</v>
      </c>
      <c r="AD4351" s="38" t="s">
        <v>47</v>
      </c>
    </row>
    <row r="4352" spans="1:30" s="27" customFormat="1" ht="15" customHeight="1" x14ac:dyDescent="0.25">
      <c r="A4352" s="39" t="s">
        <v>39</v>
      </c>
      <c r="B4352" s="39" t="s">
        <v>4406</v>
      </c>
      <c r="C4352" s="86">
        <v>42767</v>
      </c>
      <c r="D4352" s="29">
        <f>+VLOOKUP(B4352,'[2]HG-Mexico by Contract'!$B$8:$G$4512,6,FALSE)</f>
        <v>308247</v>
      </c>
      <c r="E4352" s="29"/>
      <c r="F4352" s="39" t="s">
        <v>41</v>
      </c>
      <c r="G4352" s="39" t="s">
        <v>42</v>
      </c>
      <c r="H4352" s="39" t="s">
        <v>44</v>
      </c>
      <c r="I4352" s="40">
        <v>293800</v>
      </c>
      <c r="J4352" s="32">
        <f t="shared" si="201"/>
        <v>293800</v>
      </c>
      <c r="K4352" s="31">
        <v>0</v>
      </c>
      <c r="L4352" s="31">
        <v>0</v>
      </c>
      <c r="M4352" s="31">
        <v>0</v>
      </c>
      <c r="N4352" s="31">
        <v>293800</v>
      </c>
      <c r="O4352" s="33">
        <f t="shared" si="202"/>
        <v>293800</v>
      </c>
      <c r="P4352" s="34" t="str">
        <f t="shared" si="203"/>
        <v>120+</v>
      </c>
      <c r="Q4352" s="35" t="str">
        <f>+VLOOKUP(B4352,'[2]PORTAFOLIO JAN17'!$B$7:$T$4941,19,FALSE)</f>
        <v>GUATEMALA</v>
      </c>
      <c r="R4352" s="31">
        <v>0</v>
      </c>
      <c r="S4352" s="31">
        <v>0</v>
      </c>
      <c r="T4352" s="31">
        <v>293800</v>
      </c>
      <c r="U4352" s="41" t="s">
        <v>46</v>
      </c>
      <c r="V4352" s="42">
        <v>293800</v>
      </c>
      <c r="W4352" s="43">
        <v>0</v>
      </c>
      <c r="X4352" s="38">
        <v>0</v>
      </c>
      <c r="Y4352" s="38">
        <v>0</v>
      </c>
      <c r="Z4352" s="38">
        <v>0</v>
      </c>
      <c r="AA4352" s="38">
        <v>293800</v>
      </c>
      <c r="AB4352" s="38">
        <v>0</v>
      </c>
      <c r="AC4352" s="38">
        <v>0</v>
      </c>
      <c r="AD4352" s="38">
        <v>293800</v>
      </c>
    </row>
    <row r="4353" spans="1:30" s="27" customFormat="1" ht="15" customHeight="1" x14ac:dyDescent="0.25">
      <c r="A4353" s="28" t="s">
        <v>39</v>
      </c>
      <c r="B4353" s="28" t="s">
        <v>4407</v>
      </c>
      <c r="C4353" s="85">
        <v>42767</v>
      </c>
      <c r="D4353" s="29">
        <f>+VLOOKUP(B4353,'[2]HG-Mexico by Contract'!$B$8:$G$4512,6,FALSE)</f>
        <v>309047</v>
      </c>
      <c r="E4353" s="29"/>
      <c r="F4353" s="28" t="s">
        <v>41</v>
      </c>
      <c r="G4353" s="28" t="s">
        <v>42</v>
      </c>
      <c r="H4353" s="28" t="s">
        <v>63</v>
      </c>
      <c r="I4353" s="31">
        <v>188890.45</v>
      </c>
      <c r="J4353" s="32">
        <f t="shared" si="201"/>
        <v>9487.9673045455747</v>
      </c>
      <c r="K4353" s="31">
        <v>0</v>
      </c>
      <c r="L4353" s="31">
        <v>0</v>
      </c>
      <c r="M4353" s="31">
        <v>0</v>
      </c>
      <c r="N4353" s="31">
        <v>0</v>
      </c>
      <c r="O4353" s="33">
        <f t="shared" si="202"/>
        <v>0</v>
      </c>
      <c r="P4353" s="34" t="str">
        <f t="shared" si="203"/>
        <v>1-30</v>
      </c>
      <c r="Q4353" s="35" t="str">
        <f>+VLOOKUP(B4353,'[2]PORTAFOLIO JAN17'!$B$7:$T$4941,19,FALSE)</f>
        <v>MEXICO</v>
      </c>
      <c r="R4353" s="31">
        <v>0</v>
      </c>
      <c r="S4353" s="31">
        <v>0</v>
      </c>
      <c r="T4353" s="31" t="s">
        <v>45</v>
      </c>
      <c r="U4353" s="36" t="s">
        <v>64</v>
      </c>
      <c r="V4353" s="37">
        <v>9487.9673034999996</v>
      </c>
      <c r="W4353" s="38">
        <v>9487.9673034999996</v>
      </c>
      <c r="X4353" s="38">
        <v>0</v>
      </c>
      <c r="Y4353" s="38">
        <v>0</v>
      </c>
      <c r="Z4353" s="38">
        <v>0</v>
      </c>
      <c r="AA4353" s="38">
        <v>0</v>
      </c>
      <c r="AB4353" s="38">
        <v>0</v>
      </c>
      <c r="AC4353" s="38">
        <v>0</v>
      </c>
      <c r="AD4353" s="38" t="s">
        <v>47</v>
      </c>
    </row>
    <row r="4354" spans="1:30" s="27" customFormat="1" ht="15" customHeight="1" x14ac:dyDescent="0.25">
      <c r="A4354" s="39" t="s">
        <v>39</v>
      </c>
      <c r="B4354" s="39" t="s">
        <v>4408</v>
      </c>
      <c r="C4354" s="86">
        <v>42767</v>
      </c>
      <c r="D4354" s="29">
        <f>+VLOOKUP(B4354,'[2]HG-Mexico by Contract'!$B$8:$G$4512,6,FALSE)</f>
        <v>310968</v>
      </c>
      <c r="E4354" s="29"/>
      <c r="F4354" s="39" t="s">
        <v>41</v>
      </c>
      <c r="G4354" s="39" t="s">
        <v>42</v>
      </c>
      <c r="H4354" s="39" t="s">
        <v>44</v>
      </c>
      <c r="I4354" s="40">
        <v>49210.29</v>
      </c>
      <c r="J4354" s="32">
        <f t="shared" si="201"/>
        <v>49210.29</v>
      </c>
      <c r="K4354" s="31">
        <v>0</v>
      </c>
      <c r="L4354" s="31">
        <v>0</v>
      </c>
      <c r="M4354" s="31">
        <v>0</v>
      </c>
      <c r="N4354" s="31">
        <v>0</v>
      </c>
      <c r="O4354" s="33">
        <f t="shared" si="202"/>
        <v>0</v>
      </c>
      <c r="P4354" s="34" t="str">
        <f t="shared" si="203"/>
        <v>1-30</v>
      </c>
      <c r="Q4354" s="35" t="str">
        <f>+VLOOKUP(B4354,'[2]PORTAFOLIO JAN17'!$B$7:$T$4941,19,FALSE)</f>
        <v>REPUBLICA DOMINICANA</v>
      </c>
      <c r="R4354" s="31">
        <v>0</v>
      </c>
      <c r="S4354" s="31">
        <v>0</v>
      </c>
      <c r="T4354" s="31" t="s">
        <v>45</v>
      </c>
      <c r="U4354" s="41" t="s">
        <v>46</v>
      </c>
      <c r="V4354" s="42">
        <v>49210.29</v>
      </c>
      <c r="W4354" s="43">
        <v>49210.29</v>
      </c>
      <c r="X4354" s="38">
        <v>0</v>
      </c>
      <c r="Y4354" s="38">
        <v>0</v>
      </c>
      <c r="Z4354" s="38">
        <v>0</v>
      </c>
      <c r="AA4354" s="38">
        <v>0</v>
      </c>
      <c r="AB4354" s="38">
        <v>0</v>
      </c>
      <c r="AC4354" s="38">
        <v>0</v>
      </c>
      <c r="AD4354" s="38" t="s">
        <v>47</v>
      </c>
    </row>
    <row r="4355" spans="1:30" s="27" customFormat="1" ht="15" customHeight="1" x14ac:dyDescent="0.25">
      <c r="A4355" s="28" t="s">
        <v>39</v>
      </c>
      <c r="B4355" s="28" t="s">
        <v>4409</v>
      </c>
      <c r="C4355" s="85">
        <v>42767</v>
      </c>
      <c r="D4355" s="29">
        <f>+VLOOKUP(B4355,'[2]HG-Mexico by Contract'!$B$8:$G$4512,6,FALSE)</f>
        <v>310968</v>
      </c>
      <c r="E4355" s="29"/>
      <c r="F4355" s="28" t="s">
        <v>41</v>
      </c>
      <c r="G4355" s="28" t="s">
        <v>42</v>
      </c>
      <c r="H4355" s="28" t="s">
        <v>44</v>
      </c>
      <c r="I4355" s="31">
        <v>91461.3</v>
      </c>
      <c r="J4355" s="32">
        <f t="shared" si="201"/>
        <v>91461.3</v>
      </c>
      <c r="K4355" s="31">
        <v>0</v>
      </c>
      <c r="L4355" s="31">
        <v>0</v>
      </c>
      <c r="M4355" s="31">
        <v>0</v>
      </c>
      <c r="N4355" s="31">
        <v>0</v>
      </c>
      <c r="O4355" s="33">
        <f t="shared" si="202"/>
        <v>0</v>
      </c>
      <c r="P4355" s="34" t="str">
        <f t="shared" si="203"/>
        <v>1-30</v>
      </c>
      <c r="Q4355" s="35" t="str">
        <f>+VLOOKUP(B4355,'[2]PORTAFOLIO JAN17'!$B$7:$T$4941,19,FALSE)</f>
        <v>REPUBLICA DOMINICANA</v>
      </c>
      <c r="R4355" s="31">
        <v>0</v>
      </c>
      <c r="S4355" s="31">
        <v>0</v>
      </c>
      <c r="T4355" s="31" t="s">
        <v>45</v>
      </c>
      <c r="U4355" s="36" t="s">
        <v>46</v>
      </c>
      <c r="V4355" s="37">
        <v>91461.3</v>
      </c>
      <c r="W4355" s="38">
        <v>91461.3</v>
      </c>
      <c r="X4355" s="38">
        <v>0</v>
      </c>
      <c r="Y4355" s="38">
        <v>0</v>
      </c>
      <c r="Z4355" s="38">
        <v>0</v>
      </c>
      <c r="AA4355" s="38">
        <v>0</v>
      </c>
      <c r="AB4355" s="38">
        <v>0</v>
      </c>
      <c r="AC4355" s="38">
        <v>0</v>
      </c>
      <c r="AD4355" s="38" t="s">
        <v>47</v>
      </c>
    </row>
    <row r="4356" spans="1:30" s="27" customFormat="1" ht="15" customHeight="1" x14ac:dyDescent="0.25">
      <c r="A4356" s="39" t="s">
        <v>39</v>
      </c>
      <c r="B4356" s="39" t="s">
        <v>4410</v>
      </c>
      <c r="C4356" s="86">
        <v>42767</v>
      </c>
      <c r="D4356" s="29">
        <f>+VLOOKUP(B4356,'[2]HG-Mexico by Contract'!$B$8:$G$4512,6,FALSE)</f>
        <v>309349</v>
      </c>
      <c r="E4356" s="29"/>
      <c r="F4356" s="39" t="s">
        <v>41</v>
      </c>
      <c r="G4356" s="39" t="s">
        <v>42</v>
      </c>
      <c r="H4356" s="39" t="s">
        <v>44</v>
      </c>
      <c r="I4356" s="40">
        <v>46993.07</v>
      </c>
      <c r="J4356" s="32">
        <f t="shared" si="201"/>
        <v>46993.07</v>
      </c>
      <c r="K4356" s="31">
        <v>0</v>
      </c>
      <c r="L4356" s="31">
        <v>0</v>
      </c>
      <c r="M4356" s="31">
        <v>0</v>
      </c>
      <c r="N4356" s="31">
        <v>0</v>
      </c>
      <c r="O4356" s="33">
        <f t="shared" si="202"/>
        <v>0</v>
      </c>
      <c r="P4356" s="34" t="str">
        <f t="shared" si="203"/>
        <v>1-30</v>
      </c>
      <c r="Q4356" s="35" t="str">
        <f>+VLOOKUP(B4356,'[2]PORTAFOLIO JAN17'!$B$7:$T$4941,19,FALSE)</f>
        <v>COSTA RICA</v>
      </c>
      <c r="R4356" s="31">
        <v>0</v>
      </c>
      <c r="S4356" s="31">
        <v>0</v>
      </c>
      <c r="T4356" s="31" t="s">
        <v>45</v>
      </c>
      <c r="U4356" s="41" t="s">
        <v>46</v>
      </c>
      <c r="V4356" s="42">
        <v>46993.07</v>
      </c>
      <c r="W4356" s="43">
        <v>46993.07</v>
      </c>
      <c r="X4356" s="38">
        <v>0</v>
      </c>
      <c r="Y4356" s="38">
        <v>0</v>
      </c>
      <c r="Z4356" s="38">
        <v>0</v>
      </c>
      <c r="AA4356" s="38">
        <v>0</v>
      </c>
      <c r="AB4356" s="38">
        <v>0</v>
      </c>
      <c r="AC4356" s="38">
        <v>0</v>
      </c>
      <c r="AD4356" s="38" t="s">
        <v>47</v>
      </c>
    </row>
    <row r="4357" spans="1:30" s="27" customFormat="1" ht="15" customHeight="1" x14ac:dyDescent="0.25">
      <c r="A4357" s="28" t="s">
        <v>39</v>
      </c>
      <c r="B4357" s="28" t="s">
        <v>4411</v>
      </c>
      <c r="C4357" s="85">
        <v>42767</v>
      </c>
      <c r="D4357" s="29">
        <f>+VLOOKUP(B4357,'[2]HG-Mexico by Contract'!$B$8:$G$4512,6,FALSE)</f>
        <v>313199</v>
      </c>
      <c r="E4357" s="29"/>
      <c r="F4357" s="28" t="s">
        <v>41</v>
      </c>
      <c r="G4357" s="28" t="s">
        <v>42</v>
      </c>
      <c r="H4357" s="28" t="s">
        <v>44</v>
      </c>
      <c r="I4357" s="31">
        <v>47487.57</v>
      </c>
      <c r="J4357" s="32">
        <f t="shared" si="201"/>
        <v>47487.57</v>
      </c>
      <c r="K4357" s="31">
        <v>0</v>
      </c>
      <c r="L4357" s="31">
        <v>47487.57</v>
      </c>
      <c r="M4357" s="31">
        <v>0</v>
      </c>
      <c r="N4357" s="31">
        <v>0</v>
      </c>
      <c r="O4357" s="33">
        <f t="shared" si="202"/>
        <v>47487.57</v>
      </c>
      <c r="P4357" s="34" t="str">
        <f t="shared" si="203"/>
        <v>61-90</v>
      </c>
      <c r="Q4357" s="35" t="str">
        <f>+VLOOKUP(B4357,'[2]PORTAFOLIO JAN17'!$B$7:$T$4941,19,FALSE)</f>
        <v>COSTA RICA</v>
      </c>
      <c r="R4357" s="31">
        <v>0</v>
      </c>
      <c r="S4357" s="31">
        <v>0</v>
      </c>
      <c r="T4357" s="31">
        <v>47487.57</v>
      </c>
      <c r="U4357" s="36" t="s">
        <v>46</v>
      </c>
      <c r="V4357" s="37">
        <v>47487.57</v>
      </c>
      <c r="W4357" s="38">
        <v>0</v>
      </c>
      <c r="X4357" s="38">
        <v>0</v>
      </c>
      <c r="Y4357" s="38">
        <v>47487.57</v>
      </c>
      <c r="Z4357" s="38">
        <v>0</v>
      </c>
      <c r="AA4357" s="38">
        <v>0</v>
      </c>
      <c r="AB4357" s="38">
        <v>0</v>
      </c>
      <c r="AC4357" s="38">
        <v>0</v>
      </c>
      <c r="AD4357" s="38">
        <v>47487.57</v>
      </c>
    </row>
    <row r="4358" spans="1:30" s="27" customFormat="1" ht="15" customHeight="1" x14ac:dyDescent="0.25">
      <c r="A4358" s="39" t="s">
        <v>39</v>
      </c>
      <c r="B4358" s="39" t="s">
        <v>4412</v>
      </c>
      <c r="C4358" s="86">
        <v>42767</v>
      </c>
      <c r="D4358" s="29">
        <f>+VLOOKUP(B4358,'[2]HG-Mexico by Contract'!$B$8:$G$4512,6,FALSE)</f>
        <v>314662</v>
      </c>
      <c r="E4358" s="29"/>
      <c r="F4358" s="39" t="s">
        <v>41</v>
      </c>
      <c r="G4358" s="39" t="s">
        <v>42</v>
      </c>
      <c r="H4358" s="39" t="s">
        <v>44</v>
      </c>
      <c r="I4358" s="40">
        <v>59171.02</v>
      </c>
      <c r="J4358" s="32">
        <f t="shared" si="201"/>
        <v>59171.02</v>
      </c>
      <c r="K4358" s="31">
        <v>0</v>
      </c>
      <c r="L4358" s="31">
        <v>0</v>
      </c>
      <c r="M4358" s="31">
        <v>0</v>
      </c>
      <c r="N4358" s="31">
        <v>59171.02</v>
      </c>
      <c r="O4358" s="33">
        <f t="shared" si="202"/>
        <v>59171.02</v>
      </c>
      <c r="P4358" s="34" t="str">
        <f t="shared" si="203"/>
        <v>120+</v>
      </c>
      <c r="Q4358" s="35" t="str">
        <f>+VLOOKUP(B4358,'[2]PORTAFOLIO JAN17'!$B$7:$T$4941,19,FALSE)</f>
        <v>COSTA RICA</v>
      </c>
      <c r="R4358" s="31">
        <v>0</v>
      </c>
      <c r="S4358" s="31">
        <v>0</v>
      </c>
      <c r="T4358" s="31">
        <v>59171.02</v>
      </c>
      <c r="U4358" s="41" t="s">
        <v>46</v>
      </c>
      <c r="V4358" s="42">
        <v>59171.02</v>
      </c>
      <c r="W4358" s="43">
        <v>0</v>
      </c>
      <c r="X4358" s="38">
        <v>0</v>
      </c>
      <c r="Y4358" s="38">
        <v>0</v>
      </c>
      <c r="Z4358" s="38">
        <v>0</v>
      </c>
      <c r="AA4358" s="38">
        <v>59171.02</v>
      </c>
      <c r="AB4358" s="38">
        <v>0</v>
      </c>
      <c r="AC4358" s="38">
        <v>0</v>
      </c>
      <c r="AD4358" s="38">
        <v>59171.02</v>
      </c>
    </row>
    <row r="4359" spans="1:30" s="27" customFormat="1" ht="15" customHeight="1" x14ac:dyDescent="0.25">
      <c r="A4359" s="28" t="s">
        <v>39</v>
      </c>
      <c r="B4359" s="28" t="s">
        <v>4413</v>
      </c>
      <c r="C4359" s="85">
        <v>42767</v>
      </c>
      <c r="D4359" s="29">
        <f>+VLOOKUP(B4359,'[2]HG-Mexico by Contract'!$B$8:$G$4512,6,FALSE)</f>
        <v>309348</v>
      </c>
      <c r="E4359" s="29"/>
      <c r="F4359" s="28" t="s">
        <v>41</v>
      </c>
      <c r="G4359" s="28" t="s">
        <v>43</v>
      </c>
      <c r="H4359" s="28" t="s">
        <v>44</v>
      </c>
      <c r="I4359" s="31">
        <v>64571.83</v>
      </c>
      <c r="J4359" s="32">
        <f t="shared" si="201"/>
        <v>64571.83</v>
      </c>
      <c r="K4359" s="31">
        <v>0</v>
      </c>
      <c r="L4359" s="31">
        <v>0</v>
      </c>
      <c r="M4359" s="31">
        <v>0</v>
      </c>
      <c r="N4359" s="31">
        <v>64571.83</v>
      </c>
      <c r="O4359" s="33">
        <f t="shared" si="202"/>
        <v>64571.83</v>
      </c>
      <c r="P4359" s="34" t="str">
        <f t="shared" si="203"/>
        <v>120+</v>
      </c>
      <c r="Q4359" s="35" t="str">
        <f>+VLOOKUP(B4359,'[2]PORTAFOLIO JAN17'!$B$7:$T$4941,19,FALSE)</f>
        <v>COSTA RICA</v>
      </c>
      <c r="R4359" s="31">
        <v>0</v>
      </c>
      <c r="S4359" s="31">
        <v>0</v>
      </c>
      <c r="T4359" s="31">
        <v>64571.83</v>
      </c>
      <c r="U4359" s="36" t="s">
        <v>46</v>
      </c>
      <c r="V4359" s="37">
        <v>64571.83</v>
      </c>
      <c r="W4359" s="38">
        <v>0</v>
      </c>
      <c r="X4359" s="38">
        <v>0</v>
      </c>
      <c r="Y4359" s="38">
        <v>0</v>
      </c>
      <c r="Z4359" s="38">
        <v>0</v>
      </c>
      <c r="AA4359" s="38">
        <v>64571.83</v>
      </c>
      <c r="AB4359" s="38">
        <v>0</v>
      </c>
      <c r="AC4359" s="38">
        <v>0</v>
      </c>
      <c r="AD4359" s="38">
        <v>64571.83</v>
      </c>
    </row>
    <row r="4360" spans="1:30" s="27" customFormat="1" ht="15" customHeight="1" x14ac:dyDescent="0.25">
      <c r="A4360" s="39" t="s">
        <v>39</v>
      </c>
      <c r="B4360" s="39" t="s">
        <v>4414</v>
      </c>
      <c r="C4360" s="86">
        <v>42767</v>
      </c>
      <c r="D4360" s="29">
        <f>+VLOOKUP(B4360,'[2]HG-Mexico by Contract'!$B$8:$G$4512,6,FALSE)</f>
        <v>309348</v>
      </c>
      <c r="E4360" s="29"/>
      <c r="F4360" s="39" t="s">
        <v>41</v>
      </c>
      <c r="G4360" s="39" t="s">
        <v>43</v>
      </c>
      <c r="H4360" s="39" t="s">
        <v>44</v>
      </c>
      <c r="I4360" s="40">
        <v>64571.83</v>
      </c>
      <c r="J4360" s="32">
        <f t="shared" ref="J4360:J4423" si="204">+IF(H4360="MXN",I4360/$J$2,I4360)</f>
        <v>64571.83</v>
      </c>
      <c r="K4360" s="31">
        <v>0</v>
      </c>
      <c r="L4360" s="31">
        <v>0</v>
      </c>
      <c r="M4360" s="31">
        <v>0</v>
      </c>
      <c r="N4360" s="31">
        <v>64571.83</v>
      </c>
      <c r="O4360" s="33">
        <f t="shared" ref="O4360:O4423" si="205">+N4360+M4360+L4360+K4360</f>
        <v>64571.83</v>
      </c>
      <c r="P4360" s="34" t="str">
        <f t="shared" ref="P4360:P4423" si="206">+IF(N4360&gt;0,"120+",IF(M4360&gt;0,"91-120",IF(L4360&gt;0,"61-90",IF(K4360&gt;0,"31-60","1-30"))))</f>
        <v>120+</v>
      </c>
      <c r="Q4360" s="35" t="str">
        <f>+VLOOKUP(B4360,'[2]PORTAFOLIO JAN17'!$B$7:$T$4941,19,FALSE)</f>
        <v>COSTA RICA</v>
      </c>
      <c r="R4360" s="31">
        <v>0</v>
      </c>
      <c r="S4360" s="31">
        <v>0</v>
      </c>
      <c r="T4360" s="31">
        <v>64571.83</v>
      </c>
      <c r="U4360" s="41" t="s">
        <v>46</v>
      </c>
      <c r="V4360" s="42">
        <v>64571.83</v>
      </c>
      <c r="W4360" s="43">
        <v>0</v>
      </c>
      <c r="X4360" s="38">
        <v>0</v>
      </c>
      <c r="Y4360" s="38">
        <v>0</v>
      </c>
      <c r="Z4360" s="38">
        <v>0</v>
      </c>
      <c r="AA4360" s="38">
        <v>64571.83</v>
      </c>
      <c r="AB4360" s="38">
        <v>0</v>
      </c>
      <c r="AC4360" s="38">
        <v>0</v>
      </c>
      <c r="AD4360" s="38">
        <v>64571.83</v>
      </c>
    </row>
    <row r="4361" spans="1:30" s="27" customFormat="1" ht="15" customHeight="1" x14ac:dyDescent="0.25">
      <c r="A4361" s="28" t="s">
        <v>39</v>
      </c>
      <c r="B4361" s="28" t="s">
        <v>4415</v>
      </c>
      <c r="C4361" s="85">
        <v>42767</v>
      </c>
      <c r="D4361" s="29">
        <f>+VLOOKUP(B4361,'[2]HG-Mexico by Contract'!$B$8:$G$4512,6,FALSE)</f>
        <v>309348</v>
      </c>
      <c r="E4361" s="29"/>
      <c r="F4361" s="28" t="s">
        <v>41</v>
      </c>
      <c r="G4361" s="28" t="s">
        <v>43</v>
      </c>
      <c r="H4361" s="28" t="s">
        <v>44</v>
      </c>
      <c r="I4361" s="31">
        <v>64571.83</v>
      </c>
      <c r="J4361" s="32">
        <f t="shared" si="204"/>
        <v>64571.83</v>
      </c>
      <c r="K4361" s="31">
        <v>0</v>
      </c>
      <c r="L4361" s="31">
        <v>0</v>
      </c>
      <c r="M4361" s="31">
        <v>0</v>
      </c>
      <c r="N4361" s="31">
        <v>64571.83</v>
      </c>
      <c r="O4361" s="33">
        <f t="shared" si="205"/>
        <v>64571.83</v>
      </c>
      <c r="P4361" s="34" t="str">
        <f t="shared" si="206"/>
        <v>120+</v>
      </c>
      <c r="Q4361" s="35" t="str">
        <f>+VLOOKUP(B4361,'[2]PORTAFOLIO JAN17'!$B$7:$T$4941,19,FALSE)</f>
        <v>COSTA RICA</v>
      </c>
      <c r="R4361" s="31">
        <v>0</v>
      </c>
      <c r="S4361" s="31">
        <v>0</v>
      </c>
      <c r="T4361" s="31">
        <v>64571.83</v>
      </c>
      <c r="U4361" s="36" t="s">
        <v>46</v>
      </c>
      <c r="V4361" s="37">
        <v>64571.83</v>
      </c>
      <c r="W4361" s="38">
        <v>0</v>
      </c>
      <c r="X4361" s="38">
        <v>0</v>
      </c>
      <c r="Y4361" s="38">
        <v>0</v>
      </c>
      <c r="Z4361" s="38">
        <v>0</v>
      </c>
      <c r="AA4361" s="38">
        <v>64571.83</v>
      </c>
      <c r="AB4361" s="38">
        <v>0</v>
      </c>
      <c r="AC4361" s="38">
        <v>0</v>
      </c>
      <c r="AD4361" s="38">
        <v>64571.83</v>
      </c>
    </row>
    <row r="4362" spans="1:30" s="27" customFormat="1" ht="15" customHeight="1" x14ac:dyDescent="0.25">
      <c r="A4362" s="39" t="s">
        <v>39</v>
      </c>
      <c r="B4362" s="39" t="s">
        <v>4416</v>
      </c>
      <c r="C4362" s="86">
        <v>42767</v>
      </c>
      <c r="D4362" s="29">
        <f>+VLOOKUP(B4362,'[2]HG-Mexico by Contract'!$B$8:$G$4512,6,FALSE)</f>
        <v>314017</v>
      </c>
      <c r="E4362" s="29"/>
      <c r="F4362" s="39" t="s">
        <v>41</v>
      </c>
      <c r="G4362" s="39" t="s">
        <v>42</v>
      </c>
      <c r="H4362" s="39" t="s">
        <v>44</v>
      </c>
      <c r="I4362" s="40">
        <v>17212.439999999999</v>
      </c>
      <c r="J4362" s="32">
        <f t="shared" si="204"/>
        <v>17212.439999999999</v>
      </c>
      <c r="K4362" s="31">
        <v>0</v>
      </c>
      <c r="L4362" s="31">
        <v>0</v>
      </c>
      <c r="M4362" s="31">
        <v>0</v>
      </c>
      <c r="N4362" s="31">
        <v>0</v>
      </c>
      <c r="O4362" s="33">
        <f t="shared" si="205"/>
        <v>0</v>
      </c>
      <c r="P4362" s="34" t="str">
        <f t="shared" si="206"/>
        <v>1-30</v>
      </c>
      <c r="Q4362" s="35" t="str">
        <f>+VLOOKUP(B4362,'[2]PORTAFOLIO JAN17'!$B$7:$T$4941,19,FALSE)</f>
        <v>COSTA RICA</v>
      </c>
      <c r="R4362" s="31">
        <v>0</v>
      </c>
      <c r="S4362" s="31">
        <v>0</v>
      </c>
      <c r="T4362" s="31" t="s">
        <v>45</v>
      </c>
      <c r="U4362" s="41" t="s">
        <v>46</v>
      </c>
      <c r="V4362" s="42">
        <v>17212.439999999999</v>
      </c>
      <c r="W4362" s="43">
        <v>17212.439999999999</v>
      </c>
      <c r="X4362" s="38">
        <v>0</v>
      </c>
      <c r="Y4362" s="38">
        <v>0</v>
      </c>
      <c r="Z4362" s="38">
        <v>0</v>
      </c>
      <c r="AA4362" s="38">
        <v>0</v>
      </c>
      <c r="AB4362" s="38">
        <v>0</v>
      </c>
      <c r="AC4362" s="38">
        <v>0</v>
      </c>
      <c r="AD4362" s="38" t="s">
        <v>47</v>
      </c>
    </row>
    <row r="4363" spans="1:30" s="27" customFormat="1" ht="15" customHeight="1" x14ac:dyDescent="0.25">
      <c r="A4363" s="28" t="s">
        <v>39</v>
      </c>
      <c r="B4363" s="28" t="s">
        <v>4417</v>
      </c>
      <c r="C4363" s="85">
        <v>42767</v>
      </c>
      <c r="D4363" s="29">
        <f>+VLOOKUP(B4363,'[2]HG-Mexico by Contract'!$B$8:$G$4512,6,FALSE)</f>
        <v>319155</v>
      </c>
      <c r="E4363" s="29"/>
      <c r="F4363" s="28" t="s">
        <v>41</v>
      </c>
      <c r="G4363" s="28" t="s">
        <v>42</v>
      </c>
      <c r="H4363" s="28" t="s">
        <v>44</v>
      </c>
      <c r="I4363" s="31">
        <v>37867.379999999997</v>
      </c>
      <c r="J4363" s="32">
        <f t="shared" si="204"/>
        <v>37867.379999999997</v>
      </c>
      <c r="K4363" s="31">
        <v>0</v>
      </c>
      <c r="L4363" s="31">
        <v>0</v>
      </c>
      <c r="M4363" s="31">
        <v>0</v>
      </c>
      <c r="N4363" s="31">
        <v>0</v>
      </c>
      <c r="O4363" s="33">
        <f t="shared" si="205"/>
        <v>0</v>
      </c>
      <c r="P4363" s="34" t="str">
        <f t="shared" si="206"/>
        <v>1-30</v>
      </c>
      <c r="Q4363" s="35" t="str">
        <f>+VLOOKUP(B4363,'[2]PORTAFOLIO JAN17'!$B$7:$T$4941,19,FALSE)</f>
        <v>COSTA RICA</v>
      </c>
      <c r="R4363" s="31">
        <v>0</v>
      </c>
      <c r="S4363" s="31">
        <v>0</v>
      </c>
      <c r="T4363" s="31" t="s">
        <v>45</v>
      </c>
      <c r="U4363" s="36" t="s">
        <v>46</v>
      </c>
      <c r="V4363" s="37">
        <v>37867.379999999997</v>
      </c>
      <c r="W4363" s="38">
        <v>37867.379999999997</v>
      </c>
      <c r="X4363" s="38">
        <v>0</v>
      </c>
      <c r="Y4363" s="38">
        <v>0</v>
      </c>
      <c r="Z4363" s="38">
        <v>0</v>
      </c>
      <c r="AA4363" s="38">
        <v>0</v>
      </c>
      <c r="AB4363" s="38">
        <v>0</v>
      </c>
      <c r="AC4363" s="38">
        <v>0</v>
      </c>
      <c r="AD4363" s="38" t="s">
        <v>47</v>
      </c>
    </row>
    <row r="4364" spans="1:30" s="27" customFormat="1" ht="15" customHeight="1" x14ac:dyDescent="0.25">
      <c r="A4364" s="39" t="s">
        <v>39</v>
      </c>
      <c r="B4364" s="39" t="s">
        <v>4418</v>
      </c>
      <c r="C4364" s="86">
        <v>42767</v>
      </c>
      <c r="D4364" s="29">
        <f>+VLOOKUP(B4364,'[2]HG-Mexico by Contract'!$B$8:$G$4512,6,FALSE)</f>
        <v>316978</v>
      </c>
      <c r="E4364" s="29"/>
      <c r="F4364" s="39" t="s">
        <v>41</v>
      </c>
      <c r="G4364" s="39" t="s">
        <v>42</v>
      </c>
      <c r="H4364" s="39" t="s">
        <v>44</v>
      </c>
      <c r="I4364" s="40">
        <v>412821.58</v>
      </c>
      <c r="J4364" s="32">
        <f t="shared" si="204"/>
        <v>412821.58</v>
      </c>
      <c r="K4364" s="31">
        <v>0</v>
      </c>
      <c r="L4364" s="31">
        <v>0</v>
      </c>
      <c r="M4364" s="31">
        <v>0</v>
      </c>
      <c r="N4364" s="31">
        <v>0</v>
      </c>
      <c r="O4364" s="33">
        <f t="shared" si="205"/>
        <v>0</v>
      </c>
      <c r="P4364" s="34" t="str">
        <f t="shared" si="206"/>
        <v>1-30</v>
      </c>
      <c r="Q4364" s="35" t="str">
        <f>+VLOOKUP(B4364,'[2]PORTAFOLIO JAN17'!$B$7:$T$4941,19,FALSE)</f>
        <v>REPUBLICA DOMINICANA</v>
      </c>
      <c r="R4364" s="31">
        <v>0</v>
      </c>
      <c r="S4364" s="31">
        <v>0</v>
      </c>
      <c r="T4364" s="31" t="s">
        <v>45</v>
      </c>
      <c r="U4364" s="41" t="s">
        <v>46</v>
      </c>
      <c r="V4364" s="42">
        <v>412821.58</v>
      </c>
      <c r="W4364" s="43">
        <v>412821.58</v>
      </c>
      <c r="X4364" s="38">
        <v>0</v>
      </c>
      <c r="Y4364" s="38">
        <v>0</v>
      </c>
      <c r="Z4364" s="38">
        <v>0</v>
      </c>
      <c r="AA4364" s="38">
        <v>0</v>
      </c>
      <c r="AB4364" s="38">
        <v>0</v>
      </c>
      <c r="AC4364" s="38">
        <v>0</v>
      </c>
      <c r="AD4364" s="38" t="s">
        <v>47</v>
      </c>
    </row>
    <row r="4365" spans="1:30" s="27" customFormat="1" ht="15" customHeight="1" x14ac:dyDescent="0.25">
      <c r="A4365" s="28" t="s">
        <v>39</v>
      </c>
      <c r="B4365" s="28" t="s">
        <v>4419</v>
      </c>
      <c r="C4365" s="85">
        <v>42767</v>
      </c>
      <c r="D4365" s="29">
        <f>+VLOOKUP(B4365,'[2]HG-Mexico by Contract'!$B$8:$G$4512,6,FALSE)</f>
        <v>318137</v>
      </c>
      <c r="E4365" s="29"/>
      <c r="F4365" s="28" t="s">
        <v>41</v>
      </c>
      <c r="G4365" s="28" t="s">
        <v>42</v>
      </c>
      <c r="H4365" s="28" t="s">
        <v>44</v>
      </c>
      <c r="I4365" s="31">
        <v>100418.78</v>
      </c>
      <c r="J4365" s="32">
        <f t="shared" si="204"/>
        <v>100418.78</v>
      </c>
      <c r="K4365" s="31">
        <v>0</v>
      </c>
      <c r="L4365" s="31">
        <v>0</v>
      </c>
      <c r="M4365" s="31">
        <v>0</v>
      </c>
      <c r="N4365" s="31">
        <v>0</v>
      </c>
      <c r="O4365" s="33">
        <f t="shared" si="205"/>
        <v>0</v>
      </c>
      <c r="P4365" s="34" t="str">
        <f t="shared" si="206"/>
        <v>1-30</v>
      </c>
      <c r="Q4365" s="35" t="str">
        <f>+VLOOKUP(B4365,'[2]PORTAFOLIO JAN17'!$B$7:$T$4941,19,FALSE)</f>
        <v>COSTA RICA</v>
      </c>
      <c r="R4365" s="31">
        <v>0</v>
      </c>
      <c r="S4365" s="31">
        <v>0</v>
      </c>
      <c r="T4365" s="31" t="s">
        <v>45</v>
      </c>
      <c r="U4365" s="36" t="s">
        <v>46</v>
      </c>
      <c r="V4365" s="37">
        <v>100418.78</v>
      </c>
      <c r="W4365" s="38">
        <v>100418.78</v>
      </c>
      <c r="X4365" s="38">
        <v>0</v>
      </c>
      <c r="Y4365" s="38">
        <v>0</v>
      </c>
      <c r="Z4365" s="38">
        <v>0</v>
      </c>
      <c r="AA4365" s="38">
        <v>0</v>
      </c>
      <c r="AB4365" s="38">
        <v>0</v>
      </c>
      <c r="AC4365" s="38">
        <v>0</v>
      </c>
      <c r="AD4365" s="38" t="s">
        <v>47</v>
      </c>
    </row>
    <row r="4366" spans="1:30" s="27" customFormat="1" ht="15" customHeight="1" x14ac:dyDescent="0.25">
      <c r="A4366" s="39" t="s">
        <v>39</v>
      </c>
      <c r="B4366" s="39" t="s">
        <v>4420</v>
      </c>
      <c r="C4366" s="86">
        <v>42767</v>
      </c>
      <c r="D4366" s="29">
        <f>+VLOOKUP(B4366,'[2]HG-Mexico by Contract'!$B$8:$G$4512,6,FALSE)</f>
        <v>309785</v>
      </c>
      <c r="E4366" s="29"/>
      <c r="F4366" s="39" t="s">
        <v>41</v>
      </c>
      <c r="G4366" s="39" t="s">
        <v>42</v>
      </c>
      <c r="H4366" s="39" t="s">
        <v>44</v>
      </c>
      <c r="I4366" s="40">
        <v>82914.61</v>
      </c>
      <c r="J4366" s="32">
        <f t="shared" si="204"/>
        <v>82914.61</v>
      </c>
      <c r="K4366" s="31">
        <v>0</v>
      </c>
      <c r="L4366" s="31">
        <v>0</v>
      </c>
      <c r="M4366" s="31">
        <v>0</v>
      </c>
      <c r="N4366" s="31">
        <v>0</v>
      </c>
      <c r="O4366" s="33">
        <f t="shared" si="205"/>
        <v>0</v>
      </c>
      <c r="P4366" s="34" t="str">
        <f t="shared" si="206"/>
        <v>1-30</v>
      </c>
      <c r="Q4366" s="35" t="str">
        <f>+VLOOKUP(B4366,'[2]PORTAFOLIO JAN17'!$B$7:$T$4941,19,FALSE)</f>
        <v>REPUBLICA DOMINICANA</v>
      </c>
      <c r="R4366" s="31">
        <v>0</v>
      </c>
      <c r="S4366" s="31">
        <v>0</v>
      </c>
      <c r="T4366" s="31" t="s">
        <v>45</v>
      </c>
      <c r="U4366" s="41" t="s">
        <v>46</v>
      </c>
      <c r="V4366" s="42">
        <v>82914.61</v>
      </c>
      <c r="W4366" s="43">
        <v>82914.61</v>
      </c>
      <c r="X4366" s="38">
        <v>0</v>
      </c>
      <c r="Y4366" s="38">
        <v>0</v>
      </c>
      <c r="Z4366" s="38">
        <v>0</v>
      </c>
      <c r="AA4366" s="38">
        <v>0</v>
      </c>
      <c r="AB4366" s="38">
        <v>0</v>
      </c>
      <c r="AC4366" s="38">
        <v>0</v>
      </c>
      <c r="AD4366" s="38" t="s">
        <v>47</v>
      </c>
    </row>
    <row r="4367" spans="1:30" s="27" customFormat="1" ht="15" customHeight="1" x14ac:dyDescent="0.25">
      <c r="A4367" s="28" t="s">
        <v>39</v>
      </c>
      <c r="B4367" s="28" t="s">
        <v>4421</v>
      </c>
      <c r="C4367" s="85">
        <v>42767</v>
      </c>
      <c r="D4367" s="29">
        <f>+VLOOKUP(B4367,'[2]HG-Mexico by Contract'!$B$8:$G$4512,6,FALSE)</f>
        <v>320022</v>
      </c>
      <c r="E4367" s="29"/>
      <c r="F4367" s="28" t="s">
        <v>41</v>
      </c>
      <c r="G4367" s="28" t="s">
        <v>42</v>
      </c>
      <c r="H4367" s="28" t="s">
        <v>44</v>
      </c>
      <c r="I4367" s="31">
        <v>34968.44</v>
      </c>
      <c r="J4367" s="32">
        <f t="shared" si="204"/>
        <v>34968.44</v>
      </c>
      <c r="K4367" s="31">
        <v>0</v>
      </c>
      <c r="L4367" s="31">
        <v>0</v>
      </c>
      <c r="M4367" s="31">
        <v>0</v>
      </c>
      <c r="N4367" s="31">
        <v>34968.44</v>
      </c>
      <c r="O4367" s="33">
        <f t="shared" si="205"/>
        <v>34968.44</v>
      </c>
      <c r="P4367" s="34" t="str">
        <f t="shared" si="206"/>
        <v>120+</v>
      </c>
      <c r="Q4367" s="35" t="str">
        <f>+VLOOKUP(B4367,'[2]PORTAFOLIO JAN17'!$B$7:$T$4941,19,FALSE)</f>
        <v>REPUBLICA DOMINICANA</v>
      </c>
      <c r="R4367" s="31">
        <v>34968.44</v>
      </c>
      <c r="S4367" s="31">
        <v>0</v>
      </c>
      <c r="T4367" s="31" t="s">
        <v>45</v>
      </c>
      <c r="U4367" s="36" t="s">
        <v>46</v>
      </c>
      <c r="V4367" s="37">
        <v>34968.44</v>
      </c>
      <c r="W4367" s="38">
        <v>0</v>
      </c>
      <c r="X4367" s="38">
        <v>0</v>
      </c>
      <c r="Y4367" s="38">
        <v>0</v>
      </c>
      <c r="Z4367" s="38">
        <v>0</v>
      </c>
      <c r="AA4367" s="38">
        <v>34968.44</v>
      </c>
      <c r="AB4367" s="38">
        <v>34968.44</v>
      </c>
      <c r="AC4367" s="38">
        <v>0</v>
      </c>
      <c r="AD4367" s="38" t="s">
        <v>47</v>
      </c>
    </row>
    <row r="4368" spans="1:30" s="27" customFormat="1" ht="15" customHeight="1" x14ac:dyDescent="0.25">
      <c r="A4368" s="39" t="s">
        <v>39</v>
      </c>
      <c r="B4368" s="39" t="s">
        <v>4422</v>
      </c>
      <c r="C4368" s="86">
        <v>42767</v>
      </c>
      <c r="D4368" s="29">
        <f>+VLOOKUP(B4368,'[2]HG-Mexico by Contract'!$B$8:$G$4512,6,FALSE)</f>
        <v>312836</v>
      </c>
      <c r="E4368" s="29"/>
      <c r="F4368" s="39" t="s">
        <v>41</v>
      </c>
      <c r="G4368" s="39" t="s">
        <v>42</v>
      </c>
      <c r="H4368" s="39" t="s">
        <v>44</v>
      </c>
      <c r="I4368" s="40">
        <v>21562.69</v>
      </c>
      <c r="J4368" s="32">
        <f t="shared" si="204"/>
        <v>21562.69</v>
      </c>
      <c r="K4368" s="31">
        <v>0</v>
      </c>
      <c r="L4368" s="31">
        <v>0</v>
      </c>
      <c r="M4368" s="31">
        <v>0</v>
      </c>
      <c r="N4368" s="31">
        <v>0</v>
      </c>
      <c r="O4368" s="33">
        <f t="shared" si="205"/>
        <v>0</v>
      </c>
      <c r="P4368" s="34" t="str">
        <f t="shared" si="206"/>
        <v>1-30</v>
      </c>
      <c r="Q4368" s="35" t="str">
        <f>+VLOOKUP(B4368,'[2]PORTAFOLIO JAN17'!$B$7:$T$4941,19,FALSE)</f>
        <v>ECUADOR</v>
      </c>
      <c r="R4368" s="31">
        <v>0</v>
      </c>
      <c r="S4368" s="31">
        <v>0</v>
      </c>
      <c r="T4368" s="31" t="s">
        <v>45</v>
      </c>
      <c r="U4368" s="41" t="s">
        <v>46</v>
      </c>
      <c r="V4368" s="42">
        <v>21562.69</v>
      </c>
      <c r="W4368" s="43">
        <v>21562.69</v>
      </c>
      <c r="X4368" s="38">
        <v>0</v>
      </c>
      <c r="Y4368" s="38">
        <v>0</v>
      </c>
      <c r="Z4368" s="38">
        <v>0</v>
      </c>
      <c r="AA4368" s="38">
        <v>0</v>
      </c>
      <c r="AB4368" s="38">
        <v>0</v>
      </c>
      <c r="AC4368" s="38">
        <v>0</v>
      </c>
      <c r="AD4368" s="38" t="s">
        <v>47</v>
      </c>
    </row>
    <row r="4369" spans="1:30" s="27" customFormat="1" ht="15" customHeight="1" x14ac:dyDescent="0.25">
      <c r="A4369" s="28" t="s">
        <v>39</v>
      </c>
      <c r="B4369" s="28" t="s">
        <v>4423</v>
      </c>
      <c r="C4369" s="85">
        <v>42767</v>
      </c>
      <c r="D4369" s="29">
        <f>+VLOOKUP(B4369,'[2]HG-Mexico by Contract'!$B$8:$G$4512,6,FALSE)</f>
        <v>312836</v>
      </c>
      <c r="E4369" s="29"/>
      <c r="F4369" s="28" t="s">
        <v>41</v>
      </c>
      <c r="G4369" s="28" t="s">
        <v>42</v>
      </c>
      <c r="H4369" s="28" t="s">
        <v>44</v>
      </c>
      <c r="I4369" s="31">
        <v>47976.800000000003</v>
      </c>
      <c r="J4369" s="32">
        <f t="shared" si="204"/>
        <v>47976.800000000003</v>
      </c>
      <c r="K4369" s="31">
        <v>0</v>
      </c>
      <c r="L4369" s="31">
        <v>0</v>
      </c>
      <c r="M4369" s="31">
        <v>0</v>
      </c>
      <c r="N4369" s="31">
        <v>0</v>
      </c>
      <c r="O4369" s="33">
        <f t="shared" si="205"/>
        <v>0</v>
      </c>
      <c r="P4369" s="34" t="str">
        <f t="shared" si="206"/>
        <v>1-30</v>
      </c>
      <c r="Q4369" s="35" t="str">
        <f>+VLOOKUP(B4369,'[2]PORTAFOLIO JAN17'!$B$7:$T$4941,19,FALSE)</f>
        <v>ECUADOR</v>
      </c>
      <c r="R4369" s="31">
        <v>0</v>
      </c>
      <c r="S4369" s="31">
        <v>0</v>
      </c>
      <c r="T4369" s="31" t="s">
        <v>45</v>
      </c>
      <c r="U4369" s="36" t="s">
        <v>46</v>
      </c>
      <c r="V4369" s="37">
        <v>47976.800000000003</v>
      </c>
      <c r="W4369" s="38">
        <v>47976.800000000003</v>
      </c>
      <c r="X4369" s="38">
        <v>0</v>
      </c>
      <c r="Y4369" s="38">
        <v>0</v>
      </c>
      <c r="Z4369" s="38">
        <v>0</v>
      </c>
      <c r="AA4369" s="38">
        <v>0</v>
      </c>
      <c r="AB4369" s="38">
        <v>0</v>
      </c>
      <c r="AC4369" s="38">
        <v>0</v>
      </c>
      <c r="AD4369" s="38" t="s">
        <v>47</v>
      </c>
    </row>
    <row r="4370" spans="1:30" s="27" customFormat="1" ht="15" customHeight="1" x14ac:dyDescent="0.25">
      <c r="A4370" s="39" t="s">
        <v>39</v>
      </c>
      <c r="B4370" s="39" t="s">
        <v>4424</v>
      </c>
      <c r="C4370" s="86">
        <v>42767</v>
      </c>
      <c r="D4370" s="29">
        <f>+VLOOKUP(B4370,'[2]HG-Mexico by Contract'!$B$8:$G$4512,6,FALSE)</f>
        <v>313547</v>
      </c>
      <c r="E4370" s="29"/>
      <c r="F4370" s="39" t="s">
        <v>41</v>
      </c>
      <c r="G4370" s="39" t="s">
        <v>42</v>
      </c>
      <c r="H4370" s="39" t="s">
        <v>44</v>
      </c>
      <c r="I4370" s="40">
        <v>2392773.92</v>
      </c>
      <c r="J4370" s="32">
        <f t="shared" si="204"/>
        <v>2392773.92</v>
      </c>
      <c r="K4370" s="31">
        <v>0</v>
      </c>
      <c r="L4370" s="31">
        <v>0</v>
      </c>
      <c r="M4370" s="31">
        <v>0</v>
      </c>
      <c r="N4370" s="31">
        <v>0</v>
      </c>
      <c r="O4370" s="33">
        <f t="shared" si="205"/>
        <v>0</v>
      </c>
      <c r="P4370" s="34" t="str">
        <f t="shared" si="206"/>
        <v>1-30</v>
      </c>
      <c r="Q4370" s="35" t="str">
        <f>+VLOOKUP(B4370,'[2]PORTAFOLIO JAN17'!$B$7:$T$4941,19,FALSE)</f>
        <v>ECUADOR</v>
      </c>
      <c r="R4370" s="31">
        <v>0</v>
      </c>
      <c r="S4370" s="31">
        <v>0</v>
      </c>
      <c r="T4370" s="31" t="s">
        <v>45</v>
      </c>
      <c r="U4370" s="41" t="s">
        <v>46</v>
      </c>
      <c r="V4370" s="42">
        <v>2392773.92</v>
      </c>
      <c r="W4370" s="43">
        <v>2392773.92</v>
      </c>
      <c r="X4370" s="38">
        <v>0</v>
      </c>
      <c r="Y4370" s="38">
        <v>0</v>
      </c>
      <c r="Z4370" s="38">
        <v>0</v>
      </c>
      <c r="AA4370" s="38">
        <v>0</v>
      </c>
      <c r="AB4370" s="38">
        <v>0</v>
      </c>
      <c r="AC4370" s="38">
        <v>0</v>
      </c>
      <c r="AD4370" s="38" t="s">
        <v>47</v>
      </c>
    </row>
    <row r="4371" spans="1:30" s="27" customFormat="1" ht="15" customHeight="1" x14ac:dyDescent="0.25">
      <c r="A4371" s="28" t="s">
        <v>39</v>
      </c>
      <c r="B4371" s="28" t="s">
        <v>4425</v>
      </c>
      <c r="C4371" s="85">
        <v>42767</v>
      </c>
      <c r="D4371" s="29">
        <f>+VLOOKUP(B4371,'[2]HG-Mexico by Contract'!$B$8:$G$4512,6,FALSE)</f>
        <v>311289</v>
      </c>
      <c r="E4371" s="29"/>
      <c r="F4371" s="28" t="s">
        <v>41</v>
      </c>
      <c r="G4371" s="28" t="s">
        <v>42</v>
      </c>
      <c r="H4371" s="28" t="s">
        <v>44</v>
      </c>
      <c r="I4371" s="31">
        <v>119793.78</v>
      </c>
      <c r="J4371" s="32">
        <f t="shared" si="204"/>
        <v>119793.78</v>
      </c>
      <c r="K4371" s="31">
        <v>0</v>
      </c>
      <c r="L4371" s="31">
        <v>0</v>
      </c>
      <c r="M4371" s="31">
        <v>0</v>
      </c>
      <c r="N4371" s="31">
        <v>0</v>
      </c>
      <c r="O4371" s="33">
        <f t="shared" si="205"/>
        <v>0</v>
      </c>
      <c r="P4371" s="34" t="str">
        <f t="shared" si="206"/>
        <v>1-30</v>
      </c>
      <c r="Q4371" s="35" t="str">
        <f>+VLOOKUP(B4371,'[2]PORTAFOLIO JAN17'!$B$7:$T$4941,19,FALSE)</f>
        <v>ECUADOR</v>
      </c>
      <c r="R4371" s="31">
        <v>0</v>
      </c>
      <c r="S4371" s="31">
        <v>0</v>
      </c>
      <c r="T4371" s="31" t="s">
        <v>45</v>
      </c>
      <c r="U4371" s="36" t="s">
        <v>46</v>
      </c>
      <c r="V4371" s="37">
        <v>119793.78</v>
      </c>
      <c r="W4371" s="38">
        <v>119793.78</v>
      </c>
      <c r="X4371" s="38">
        <v>0</v>
      </c>
      <c r="Y4371" s="38">
        <v>0</v>
      </c>
      <c r="Z4371" s="38">
        <v>0</v>
      </c>
      <c r="AA4371" s="38">
        <v>0</v>
      </c>
      <c r="AB4371" s="38">
        <v>0</v>
      </c>
      <c r="AC4371" s="38">
        <v>0</v>
      </c>
      <c r="AD4371" s="38" t="s">
        <v>47</v>
      </c>
    </row>
    <row r="4372" spans="1:30" s="27" customFormat="1" ht="15" customHeight="1" x14ac:dyDescent="0.25">
      <c r="A4372" s="39" t="s">
        <v>39</v>
      </c>
      <c r="B4372" s="39" t="s">
        <v>4426</v>
      </c>
      <c r="C4372" s="86">
        <v>42767</v>
      </c>
      <c r="D4372" s="29">
        <f>+VLOOKUP(B4372,'[2]HG-Mexico by Contract'!$B$8:$G$4512,6,FALSE)</f>
        <v>320022</v>
      </c>
      <c r="E4372" s="29"/>
      <c r="F4372" s="39" t="s">
        <v>41</v>
      </c>
      <c r="G4372" s="39" t="s">
        <v>42</v>
      </c>
      <c r="H4372" s="39" t="s">
        <v>44</v>
      </c>
      <c r="I4372" s="40">
        <v>60857.39</v>
      </c>
      <c r="J4372" s="32">
        <f t="shared" si="204"/>
        <v>60857.39</v>
      </c>
      <c r="K4372" s="31">
        <v>0</v>
      </c>
      <c r="L4372" s="31">
        <v>0</v>
      </c>
      <c r="M4372" s="31">
        <v>0</v>
      </c>
      <c r="N4372" s="31">
        <v>60857.39</v>
      </c>
      <c r="O4372" s="33">
        <f t="shared" si="205"/>
        <v>60857.39</v>
      </c>
      <c r="P4372" s="34" t="str">
        <f t="shared" si="206"/>
        <v>120+</v>
      </c>
      <c r="Q4372" s="35" t="str">
        <f>+VLOOKUP(B4372,'[2]PORTAFOLIO JAN17'!$B$7:$T$4941,19,FALSE)</f>
        <v>REPUBLICA DOMINICANA</v>
      </c>
      <c r="R4372" s="31">
        <v>60857.39</v>
      </c>
      <c r="S4372" s="31">
        <v>0</v>
      </c>
      <c r="T4372" s="31" t="s">
        <v>45</v>
      </c>
      <c r="U4372" s="41" t="s">
        <v>46</v>
      </c>
      <c r="V4372" s="42">
        <v>60857.39</v>
      </c>
      <c r="W4372" s="43">
        <v>0</v>
      </c>
      <c r="X4372" s="38">
        <v>0</v>
      </c>
      <c r="Y4372" s="38">
        <v>0</v>
      </c>
      <c r="Z4372" s="38">
        <v>0</v>
      </c>
      <c r="AA4372" s="38">
        <v>60857.39</v>
      </c>
      <c r="AB4372" s="38">
        <v>60857.39</v>
      </c>
      <c r="AC4372" s="38">
        <v>0</v>
      </c>
      <c r="AD4372" s="38" t="s">
        <v>47</v>
      </c>
    </row>
    <row r="4373" spans="1:30" s="27" customFormat="1" ht="15" customHeight="1" x14ac:dyDescent="0.25">
      <c r="A4373" s="28" t="s">
        <v>39</v>
      </c>
      <c r="B4373" s="28" t="s">
        <v>4427</v>
      </c>
      <c r="C4373" s="85">
        <v>42767</v>
      </c>
      <c r="D4373" s="29">
        <f>+VLOOKUP(B4373,'[2]HG-Mexico by Contract'!$B$8:$G$4512,6,FALSE)</f>
        <v>320022</v>
      </c>
      <c r="E4373" s="29"/>
      <c r="F4373" s="28" t="s">
        <v>41</v>
      </c>
      <c r="G4373" s="28" t="s">
        <v>42</v>
      </c>
      <c r="H4373" s="28" t="s">
        <v>44</v>
      </c>
      <c r="I4373" s="31">
        <v>19934.22</v>
      </c>
      <c r="J4373" s="32">
        <f t="shared" si="204"/>
        <v>19934.22</v>
      </c>
      <c r="K4373" s="31">
        <v>0</v>
      </c>
      <c r="L4373" s="31">
        <v>0</v>
      </c>
      <c r="M4373" s="31">
        <v>0</v>
      </c>
      <c r="N4373" s="31">
        <v>19934.22</v>
      </c>
      <c r="O4373" s="33">
        <f t="shared" si="205"/>
        <v>19934.22</v>
      </c>
      <c r="P4373" s="34" t="str">
        <f t="shared" si="206"/>
        <v>120+</v>
      </c>
      <c r="Q4373" s="35" t="str">
        <f>+VLOOKUP(B4373,'[2]PORTAFOLIO JAN17'!$B$7:$T$4941,19,FALSE)</f>
        <v>REPUBLICA DOMINICANA</v>
      </c>
      <c r="R4373" s="31">
        <v>19934.22</v>
      </c>
      <c r="S4373" s="31">
        <v>0</v>
      </c>
      <c r="T4373" s="31" t="s">
        <v>45</v>
      </c>
      <c r="U4373" s="36" t="s">
        <v>46</v>
      </c>
      <c r="V4373" s="37">
        <v>19934.22</v>
      </c>
      <c r="W4373" s="38">
        <v>0</v>
      </c>
      <c r="X4373" s="38">
        <v>0</v>
      </c>
      <c r="Y4373" s="38">
        <v>0</v>
      </c>
      <c r="Z4373" s="38">
        <v>0</v>
      </c>
      <c r="AA4373" s="38">
        <v>19934.22</v>
      </c>
      <c r="AB4373" s="38">
        <v>19934.22</v>
      </c>
      <c r="AC4373" s="38">
        <v>0</v>
      </c>
      <c r="AD4373" s="38" t="s">
        <v>47</v>
      </c>
    </row>
    <row r="4374" spans="1:30" s="27" customFormat="1" ht="15" customHeight="1" x14ac:dyDescent="0.25">
      <c r="A4374" s="39" t="s">
        <v>39</v>
      </c>
      <c r="B4374" s="39" t="s">
        <v>4428</v>
      </c>
      <c r="C4374" s="86">
        <v>42767</v>
      </c>
      <c r="D4374" s="29">
        <f>+VLOOKUP(B4374,'[2]HG-Mexico by Contract'!$B$8:$G$4512,6,FALSE)</f>
        <v>320022</v>
      </c>
      <c r="E4374" s="29"/>
      <c r="F4374" s="39" t="s">
        <v>41</v>
      </c>
      <c r="G4374" s="39" t="s">
        <v>42</v>
      </c>
      <c r="H4374" s="39" t="s">
        <v>44</v>
      </c>
      <c r="I4374" s="40">
        <v>19934.22</v>
      </c>
      <c r="J4374" s="32">
        <f t="shared" si="204"/>
        <v>19934.22</v>
      </c>
      <c r="K4374" s="31">
        <v>0</v>
      </c>
      <c r="L4374" s="31">
        <v>0</v>
      </c>
      <c r="M4374" s="31">
        <v>0</v>
      </c>
      <c r="N4374" s="31">
        <v>19934.22</v>
      </c>
      <c r="O4374" s="33">
        <f t="shared" si="205"/>
        <v>19934.22</v>
      </c>
      <c r="P4374" s="34" t="str">
        <f t="shared" si="206"/>
        <v>120+</v>
      </c>
      <c r="Q4374" s="35" t="str">
        <f>+VLOOKUP(B4374,'[2]PORTAFOLIO JAN17'!$B$7:$T$4941,19,FALSE)</f>
        <v>REPUBLICA DOMINICANA</v>
      </c>
      <c r="R4374" s="31">
        <v>19934.22</v>
      </c>
      <c r="S4374" s="31">
        <v>0</v>
      </c>
      <c r="T4374" s="31" t="s">
        <v>45</v>
      </c>
      <c r="U4374" s="41" t="s">
        <v>46</v>
      </c>
      <c r="V4374" s="42">
        <v>19934.22</v>
      </c>
      <c r="W4374" s="43">
        <v>0</v>
      </c>
      <c r="X4374" s="38">
        <v>0</v>
      </c>
      <c r="Y4374" s="38">
        <v>0</v>
      </c>
      <c r="Z4374" s="38">
        <v>0</v>
      </c>
      <c r="AA4374" s="38">
        <v>19934.22</v>
      </c>
      <c r="AB4374" s="38">
        <v>19934.22</v>
      </c>
      <c r="AC4374" s="38">
        <v>0</v>
      </c>
      <c r="AD4374" s="38" t="s">
        <v>47</v>
      </c>
    </row>
    <row r="4375" spans="1:30" s="27" customFormat="1" ht="15" customHeight="1" x14ac:dyDescent="0.25">
      <c r="A4375" s="28" t="s">
        <v>39</v>
      </c>
      <c r="B4375" s="28" t="s">
        <v>4429</v>
      </c>
      <c r="C4375" s="85">
        <v>42767</v>
      </c>
      <c r="D4375" s="29">
        <f>+VLOOKUP(B4375,'[2]HG-Mexico by Contract'!$B$8:$G$4512,6,FALSE)</f>
        <v>320022</v>
      </c>
      <c r="E4375" s="29"/>
      <c r="F4375" s="28" t="s">
        <v>41</v>
      </c>
      <c r="G4375" s="28" t="s">
        <v>42</v>
      </c>
      <c r="H4375" s="28" t="s">
        <v>44</v>
      </c>
      <c r="I4375" s="31">
        <v>60415.22</v>
      </c>
      <c r="J4375" s="32">
        <f t="shared" si="204"/>
        <v>60415.22</v>
      </c>
      <c r="K4375" s="31">
        <v>0</v>
      </c>
      <c r="L4375" s="31">
        <v>0</v>
      </c>
      <c r="M4375" s="31">
        <v>0</v>
      </c>
      <c r="N4375" s="31">
        <v>60415.22</v>
      </c>
      <c r="O4375" s="33">
        <f t="shared" si="205"/>
        <v>60415.22</v>
      </c>
      <c r="P4375" s="34" t="str">
        <f t="shared" si="206"/>
        <v>120+</v>
      </c>
      <c r="Q4375" s="35" t="str">
        <f>+VLOOKUP(B4375,'[2]PORTAFOLIO JAN17'!$B$7:$T$4941,19,FALSE)</f>
        <v>REPUBLICA DOMINICANA</v>
      </c>
      <c r="R4375" s="31">
        <v>60415.22</v>
      </c>
      <c r="S4375" s="31">
        <v>0</v>
      </c>
      <c r="T4375" s="31" t="s">
        <v>45</v>
      </c>
      <c r="U4375" s="36" t="s">
        <v>46</v>
      </c>
      <c r="V4375" s="37">
        <v>60415.22</v>
      </c>
      <c r="W4375" s="38">
        <v>0</v>
      </c>
      <c r="X4375" s="38">
        <v>0</v>
      </c>
      <c r="Y4375" s="38">
        <v>0</v>
      </c>
      <c r="Z4375" s="38">
        <v>0</v>
      </c>
      <c r="AA4375" s="38">
        <v>60415.22</v>
      </c>
      <c r="AB4375" s="38">
        <v>60415.22</v>
      </c>
      <c r="AC4375" s="38">
        <v>0</v>
      </c>
      <c r="AD4375" s="38" t="s">
        <v>47</v>
      </c>
    </row>
    <row r="4376" spans="1:30" s="27" customFormat="1" ht="15" customHeight="1" x14ac:dyDescent="0.25">
      <c r="A4376" s="39" t="s">
        <v>39</v>
      </c>
      <c r="B4376" s="39" t="s">
        <v>4430</v>
      </c>
      <c r="C4376" s="86">
        <v>42767</v>
      </c>
      <c r="D4376" s="29">
        <f>+VLOOKUP(B4376,'[2]HG-Mexico by Contract'!$B$8:$G$4512,6,FALSE)</f>
        <v>320022</v>
      </c>
      <c r="E4376" s="29"/>
      <c r="F4376" s="39" t="s">
        <v>41</v>
      </c>
      <c r="G4376" s="39" t="s">
        <v>42</v>
      </c>
      <c r="H4376" s="39" t="s">
        <v>44</v>
      </c>
      <c r="I4376" s="40">
        <v>640345.5</v>
      </c>
      <c r="J4376" s="32">
        <f t="shared" si="204"/>
        <v>640345.5</v>
      </c>
      <c r="K4376" s="31">
        <v>0</v>
      </c>
      <c r="L4376" s="31">
        <v>0</v>
      </c>
      <c r="M4376" s="31">
        <v>0</v>
      </c>
      <c r="N4376" s="31">
        <v>640345.5</v>
      </c>
      <c r="O4376" s="33">
        <f t="shared" si="205"/>
        <v>640345.5</v>
      </c>
      <c r="P4376" s="34" t="str">
        <f t="shared" si="206"/>
        <v>120+</v>
      </c>
      <c r="Q4376" s="35" t="str">
        <f>+VLOOKUP(B4376,'[2]PORTAFOLIO JAN17'!$B$7:$T$4941,19,FALSE)</f>
        <v>REPUBLICA DOMINICANA</v>
      </c>
      <c r="R4376" s="31">
        <v>640345.5</v>
      </c>
      <c r="S4376" s="31">
        <v>0</v>
      </c>
      <c r="T4376" s="31" t="s">
        <v>45</v>
      </c>
      <c r="U4376" s="41" t="s">
        <v>46</v>
      </c>
      <c r="V4376" s="42">
        <v>640345.5</v>
      </c>
      <c r="W4376" s="43">
        <v>0</v>
      </c>
      <c r="X4376" s="38">
        <v>0</v>
      </c>
      <c r="Y4376" s="38">
        <v>0</v>
      </c>
      <c r="Z4376" s="38">
        <v>0</v>
      </c>
      <c r="AA4376" s="38">
        <v>640345.5</v>
      </c>
      <c r="AB4376" s="38">
        <v>640345.5</v>
      </c>
      <c r="AC4376" s="38">
        <v>0</v>
      </c>
      <c r="AD4376" s="38" t="s">
        <v>47</v>
      </c>
    </row>
    <row r="4377" spans="1:30" s="27" customFormat="1" ht="15" customHeight="1" x14ac:dyDescent="0.25">
      <c r="A4377" s="28" t="s">
        <v>39</v>
      </c>
      <c r="B4377" s="28" t="s">
        <v>4431</v>
      </c>
      <c r="C4377" s="85">
        <v>42767</v>
      </c>
      <c r="D4377" s="29">
        <f>+VLOOKUP(B4377,'[2]HG-Mexico by Contract'!$B$8:$G$4512,6,FALSE)</f>
        <v>320022</v>
      </c>
      <c r="E4377" s="29"/>
      <c r="F4377" s="28" t="s">
        <v>41</v>
      </c>
      <c r="G4377" s="28" t="s">
        <v>42</v>
      </c>
      <c r="H4377" s="28" t="s">
        <v>44</v>
      </c>
      <c r="I4377" s="31">
        <v>95905.12</v>
      </c>
      <c r="J4377" s="32">
        <f t="shared" si="204"/>
        <v>95905.12</v>
      </c>
      <c r="K4377" s="31">
        <v>0</v>
      </c>
      <c r="L4377" s="31">
        <v>0</v>
      </c>
      <c r="M4377" s="31">
        <v>0</v>
      </c>
      <c r="N4377" s="31">
        <v>95905.12</v>
      </c>
      <c r="O4377" s="33">
        <f t="shared" si="205"/>
        <v>95905.12</v>
      </c>
      <c r="P4377" s="34" t="str">
        <f t="shared" si="206"/>
        <v>120+</v>
      </c>
      <c r="Q4377" s="35" t="str">
        <f>+VLOOKUP(B4377,'[2]PORTAFOLIO JAN17'!$B$7:$T$4941,19,FALSE)</f>
        <v>REPUBLICA DOMINICANA</v>
      </c>
      <c r="R4377" s="31">
        <v>95905.12</v>
      </c>
      <c r="S4377" s="31">
        <v>0</v>
      </c>
      <c r="T4377" s="31" t="s">
        <v>45</v>
      </c>
      <c r="U4377" s="36" t="s">
        <v>46</v>
      </c>
      <c r="V4377" s="37">
        <v>95905.12</v>
      </c>
      <c r="W4377" s="38">
        <v>0</v>
      </c>
      <c r="X4377" s="38">
        <v>0</v>
      </c>
      <c r="Y4377" s="38">
        <v>0</v>
      </c>
      <c r="Z4377" s="38">
        <v>0</v>
      </c>
      <c r="AA4377" s="38">
        <v>95905.12</v>
      </c>
      <c r="AB4377" s="38">
        <v>95905.12</v>
      </c>
      <c r="AC4377" s="38">
        <v>0</v>
      </c>
      <c r="AD4377" s="38" t="s">
        <v>47</v>
      </c>
    </row>
    <row r="4378" spans="1:30" s="27" customFormat="1" ht="15" customHeight="1" x14ac:dyDescent="0.25">
      <c r="A4378" s="39" t="s">
        <v>39</v>
      </c>
      <c r="B4378" s="39" t="s">
        <v>4432</v>
      </c>
      <c r="C4378" s="86">
        <v>42767</v>
      </c>
      <c r="D4378" s="29">
        <f>+VLOOKUP(B4378,'[2]HG-Mexico by Contract'!$B$8:$G$4512,6,FALSE)</f>
        <v>320022</v>
      </c>
      <c r="E4378" s="29"/>
      <c r="F4378" s="39" t="s">
        <v>41</v>
      </c>
      <c r="G4378" s="39" t="s">
        <v>42</v>
      </c>
      <c r="H4378" s="39" t="s">
        <v>44</v>
      </c>
      <c r="I4378" s="40">
        <v>95905.12</v>
      </c>
      <c r="J4378" s="32">
        <f t="shared" si="204"/>
        <v>95905.12</v>
      </c>
      <c r="K4378" s="31">
        <v>0</v>
      </c>
      <c r="L4378" s="31">
        <v>0</v>
      </c>
      <c r="M4378" s="31">
        <v>0</v>
      </c>
      <c r="N4378" s="31">
        <v>95905.12</v>
      </c>
      <c r="O4378" s="33">
        <f t="shared" si="205"/>
        <v>95905.12</v>
      </c>
      <c r="P4378" s="34" t="str">
        <f t="shared" si="206"/>
        <v>120+</v>
      </c>
      <c r="Q4378" s="35" t="str">
        <f>+VLOOKUP(B4378,'[2]PORTAFOLIO JAN17'!$B$7:$T$4941,19,FALSE)</f>
        <v>REPUBLICA DOMINICANA</v>
      </c>
      <c r="R4378" s="31">
        <v>95905.12</v>
      </c>
      <c r="S4378" s="31">
        <v>0</v>
      </c>
      <c r="T4378" s="31" t="s">
        <v>45</v>
      </c>
      <c r="U4378" s="41" t="s">
        <v>46</v>
      </c>
      <c r="V4378" s="42">
        <v>95905.12</v>
      </c>
      <c r="W4378" s="43">
        <v>0</v>
      </c>
      <c r="X4378" s="38">
        <v>0</v>
      </c>
      <c r="Y4378" s="38">
        <v>0</v>
      </c>
      <c r="Z4378" s="38">
        <v>0</v>
      </c>
      <c r="AA4378" s="38">
        <v>95905.12</v>
      </c>
      <c r="AB4378" s="38">
        <v>95905.12</v>
      </c>
      <c r="AC4378" s="38">
        <v>0</v>
      </c>
      <c r="AD4378" s="38" t="s">
        <v>47</v>
      </c>
    </row>
    <row r="4379" spans="1:30" s="27" customFormat="1" ht="15" customHeight="1" x14ac:dyDescent="0.25">
      <c r="A4379" s="28" t="s">
        <v>39</v>
      </c>
      <c r="B4379" s="28" t="s">
        <v>4433</v>
      </c>
      <c r="C4379" s="85">
        <v>42767</v>
      </c>
      <c r="D4379" s="29">
        <f>+VLOOKUP(B4379,'[2]HG-Mexico by Contract'!$B$8:$G$4512,6,FALSE)</f>
        <v>320022</v>
      </c>
      <c r="E4379" s="29"/>
      <c r="F4379" s="28" t="s">
        <v>41</v>
      </c>
      <c r="G4379" s="28" t="s">
        <v>42</v>
      </c>
      <c r="H4379" s="28" t="s">
        <v>44</v>
      </c>
      <c r="I4379" s="31">
        <v>94700.68</v>
      </c>
      <c r="J4379" s="32">
        <f t="shared" si="204"/>
        <v>94700.68</v>
      </c>
      <c r="K4379" s="31">
        <v>0</v>
      </c>
      <c r="L4379" s="31">
        <v>0</v>
      </c>
      <c r="M4379" s="31">
        <v>0</v>
      </c>
      <c r="N4379" s="31">
        <v>94700.68</v>
      </c>
      <c r="O4379" s="33">
        <f t="shared" si="205"/>
        <v>94700.68</v>
      </c>
      <c r="P4379" s="34" t="str">
        <f t="shared" si="206"/>
        <v>120+</v>
      </c>
      <c r="Q4379" s="35" t="str">
        <f>+VLOOKUP(B4379,'[2]PORTAFOLIO JAN17'!$B$7:$T$4941,19,FALSE)</f>
        <v>REPUBLICA DOMINICANA</v>
      </c>
      <c r="R4379" s="31">
        <v>94700.68</v>
      </c>
      <c r="S4379" s="31">
        <v>0</v>
      </c>
      <c r="T4379" s="31" t="s">
        <v>45</v>
      </c>
      <c r="U4379" s="36" t="s">
        <v>46</v>
      </c>
      <c r="V4379" s="37">
        <v>94700.68</v>
      </c>
      <c r="W4379" s="38">
        <v>0</v>
      </c>
      <c r="X4379" s="38">
        <v>0</v>
      </c>
      <c r="Y4379" s="38">
        <v>0</v>
      </c>
      <c r="Z4379" s="38">
        <v>0</v>
      </c>
      <c r="AA4379" s="38">
        <v>94700.68</v>
      </c>
      <c r="AB4379" s="38">
        <v>94700.68</v>
      </c>
      <c r="AC4379" s="38">
        <v>0</v>
      </c>
      <c r="AD4379" s="38" t="s">
        <v>47</v>
      </c>
    </row>
    <row r="4380" spans="1:30" s="27" customFormat="1" ht="15" customHeight="1" x14ac:dyDescent="0.25">
      <c r="A4380" s="39" t="s">
        <v>39</v>
      </c>
      <c r="B4380" s="39" t="s">
        <v>4434</v>
      </c>
      <c r="C4380" s="86">
        <v>42767</v>
      </c>
      <c r="D4380" s="29">
        <f>+VLOOKUP(B4380,'[2]HG-Mexico by Contract'!$B$8:$G$4512,6,FALSE)</f>
        <v>320022</v>
      </c>
      <c r="E4380" s="29"/>
      <c r="F4380" s="39" t="s">
        <v>41</v>
      </c>
      <c r="G4380" s="39" t="s">
        <v>42</v>
      </c>
      <c r="H4380" s="39" t="s">
        <v>44</v>
      </c>
      <c r="I4380" s="40">
        <v>127142.77</v>
      </c>
      <c r="J4380" s="32">
        <f t="shared" si="204"/>
        <v>127142.77</v>
      </c>
      <c r="K4380" s="31">
        <v>0</v>
      </c>
      <c r="L4380" s="31">
        <v>0</v>
      </c>
      <c r="M4380" s="31">
        <v>0</v>
      </c>
      <c r="N4380" s="31">
        <v>127142.77</v>
      </c>
      <c r="O4380" s="33">
        <f t="shared" si="205"/>
        <v>127142.77</v>
      </c>
      <c r="P4380" s="34" t="str">
        <f t="shared" si="206"/>
        <v>120+</v>
      </c>
      <c r="Q4380" s="35" t="str">
        <f>+VLOOKUP(B4380,'[2]PORTAFOLIO JAN17'!$B$7:$T$4941,19,FALSE)</f>
        <v>REPUBLICA DOMINICANA</v>
      </c>
      <c r="R4380" s="31">
        <v>127142.77</v>
      </c>
      <c r="S4380" s="31">
        <v>0</v>
      </c>
      <c r="T4380" s="31" t="s">
        <v>45</v>
      </c>
      <c r="U4380" s="41" t="s">
        <v>46</v>
      </c>
      <c r="V4380" s="42">
        <v>127142.77</v>
      </c>
      <c r="W4380" s="43">
        <v>0</v>
      </c>
      <c r="X4380" s="38">
        <v>0</v>
      </c>
      <c r="Y4380" s="38">
        <v>0</v>
      </c>
      <c r="Z4380" s="38">
        <v>0</v>
      </c>
      <c r="AA4380" s="38">
        <v>127142.77</v>
      </c>
      <c r="AB4380" s="38">
        <v>127142.77</v>
      </c>
      <c r="AC4380" s="38">
        <v>0</v>
      </c>
      <c r="AD4380" s="38" t="s">
        <v>47</v>
      </c>
    </row>
    <row r="4381" spans="1:30" s="27" customFormat="1" ht="15" customHeight="1" x14ac:dyDescent="0.25">
      <c r="A4381" s="28" t="s">
        <v>39</v>
      </c>
      <c r="B4381" s="28" t="s">
        <v>4435</v>
      </c>
      <c r="C4381" s="85">
        <v>42767</v>
      </c>
      <c r="D4381" s="29">
        <f>+VLOOKUP(B4381,'[2]HG-Mexico by Contract'!$B$8:$G$4512,6,FALSE)</f>
        <v>320022</v>
      </c>
      <c r="E4381" s="29"/>
      <c r="F4381" s="28" t="s">
        <v>41</v>
      </c>
      <c r="G4381" s="28" t="s">
        <v>42</v>
      </c>
      <c r="H4381" s="28" t="s">
        <v>44</v>
      </c>
      <c r="I4381" s="31">
        <v>223869.94</v>
      </c>
      <c r="J4381" s="32">
        <f t="shared" si="204"/>
        <v>223869.94</v>
      </c>
      <c r="K4381" s="31">
        <v>0</v>
      </c>
      <c r="L4381" s="31">
        <v>0</v>
      </c>
      <c r="M4381" s="31">
        <v>0</v>
      </c>
      <c r="N4381" s="31">
        <v>223869.94</v>
      </c>
      <c r="O4381" s="33">
        <f t="shared" si="205"/>
        <v>223869.94</v>
      </c>
      <c r="P4381" s="34" t="str">
        <f t="shared" si="206"/>
        <v>120+</v>
      </c>
      <c r="Q4381" s="35" t="str">
        <f>+VLOOKUP(B4381,'[2]PORTAFOLIO JAN17'!$B$7:$T$4941,19,FALSE)</f>
        <v>REPUBLICA DOMINICANA</v>
      </c>
      <c r="R4381" s="31">
        <v>223869.94</v>
      </c>
      <c r="S4381" s="31">
        <v>0</v>
      </c>
      <c r="T4381" s="31" t="s">
        <v>45</v>
      </c>
      <c r="U4381" s="36" t="s">
        <v>46</v>
      </c>
      <c r="V4381" s="37">
        <v>223869.94</v>
      </c>
      <c r="W4381" s="38">
        <v>0</v>
      </c>
      <c r="X4381" s="38">
        <v>0</v>
      </c>
      <c r="Y4381" s="38">
        <v>0</v>
      </c>
      <c r="Z4381" s="38">
        <v>0</v>
      </c>
      <c r="AA4381" s="38">
        <v>223869.94</v>
      </c>
      <c r="AB4381" s="38">
        <v>223869.94</v>
      </c>
      <c r="AC4381" s="38">
        <v>0</v>
      </c>
      <c r="AD4381" s="38" t="s">
        <v>47</v>
      </c>
    </row>
    <row r="4382" spans="1:30" s="27" customFormat="1" ht="15" customHeight="1" x14ac:dyDescent="0.25">
      <c r="A4382" s="39" t="s">
        <v>39</v>
      </c>
      <c r="B4382" s="39" t="s">
        <v>4436</v>
      </c>
      <c r="C4382" s="86">
        <v>42767</v>
      </c>
      <c r="D4382" s="29">
        <f>+VLOOKUP(B4382,'[2]HG-Mexico by Contract'!$B$8:$G$4512,6,FALSE)</f>
        <v>331847</v>
      </c>
      <c r="E4382" s="29"/>
      <c r="F4382" s="39" t="s">
        <v>41</v>
      </c>
      <c r="G4382" s="39" t="s">
        <v>42</v>
      </c>
      <c r="H4382" s="39" t="s">
        <v>44</v>
      </c>
      <c r="I4382" s="40">
        <v>7129.54</v>
      </c>
      <c r="J4382" s="32">
        <f t="shared" si="204"/>
        <v>7129.54</v>
      </c>
      <c r="K4382" s="31">
        <v>0</v>
      </c>
      <c r="L4382" s="31">
        <v>0</v>
      </c>
      <c r="M4382" s="31">
        <v>0</v>
      </c>
      <c r="N4382" s="31">
        <v>0</v>
      </c>
      <c r="O4382" s="33">
        <f t="shared" si="205"/>
        <v>0</v>
      </c>
      <c r="P4382" s="34" t="str">
        <f t="shared" si="206"/>
        <v>1-30</v>
      </c>
      <c r="Q4382" s="35" t="str">
        <f>+VLOOKUP(B4382,'[2]PORTAFOLIO JAN17'!$B$7:$T$4941,19,FALSE)</f>
        <v>PUERTO RICO</v>
      </c>
      <c r="R4382" s="31">
        <v>0</v>
      </c>
      <c r="S4382" s="31">
        <v>0</v>
      </c>
      <c r="T4382" s="31" t="s">
        <v>45</v>
      </c>
      <c r="U4382" s="41" t="s">
        <v>46</v>
      </c>
      <c r="V4382" s="42">
        <v>7129.54</v>
      </c>
      <c r="W4382" s="43">
        <v>7129.54</v>
      </c>
      <c r="X4382" s="38">
        <v>0</v>
      </c>
      <c r="Y4382" s="38">
        <v>0</v>
      </c>
      <c r="Z4382" s="38">
        <v>0</v>
      </c>
      <c r="AA4382" s="38">
        <v>0</v>
      </c>
      <c r="AB4382" s="38">
        <v>0</v>
      </c>
      <c r="AC4382" s="38">
        <v>0</v>
      </c>
      <c r="AD4382" s="38" t="s">
        <v>47</v>
      </c>
    </row>
    <row r="4383" spans="1:30" s="27" customFormat="1" ht="15" customHeight="1" x14ac:dyDescent="0.25">
      <c r="A4383" s="28" t="s">
        <v>39</v>
      </c>
      <c r="B4383" s="28" t="s">
        <v>4437</v>
      </c>
      <c r="C4383" s="85">
        <v>42767</v>
      </c>
      <c r="D4383" s="29">
        <f>+VLOOKUP(B4383,'[2]HG-Mexico by Contract'!$B$8:$G$4512,6,FALSE)</f>
        <v>309710</v>
      </c>
      <c r="E4383" s="29"/>
      <c r="F4383" s="28" t="s">
        <v>41</v>
      </c>
      <c r="G4383" s="28" t="s">
        <v>42</v>
      </c>
      <c r="H4383" s="28" t="s">
        <v>44</v>
      </c>
      <c r="I4383" s="31">
        <v>50226.61</v>
      </c>
      <c r="J4383" s="32">
        <f t="shared" si="204"/>
        <v>50226.61</v>
      </c>
      <c r="K4383" s="31">
        <v>0</v>
      </c>
      <c r="L4383" s="31">
        <v>0</v>
      </c>
      <c r="M4383" s="31">
        <v>0</v>
      </c>
      <c r="N4383" s="31">
        <v>0</v>
      </c>
      <c r="O4383" s="33">
        <f t="shared" si="205"/>
        <v>0</v>
      </c>
      <c r="P4383" s="34" t="str">
        <f t="shared" si="206"/>
        <v>1-30</v>
      </c>
      <c r="Q4383" s="35" t="str">
        <f>+VLOOKUP(B4383,'[2]PORTAFOLIO JAN17'!$B$7:$T$4941,19,FALSE)</f>
        <v>PUERTO RICO</v>
      </c>
      <c r="R4383" s="31">
        <v>0</v>
      </c>
      <c r="S4383" s="31">
        <v>0</v>
      </c>
      <c r="T4383" s="31" t="s">
        <v>45</v>
      </c>
      <c r="U4383" s="36" t="s">
        <v>46</v>
      </c>
      <c r="V4383" s="37">
        <v>50226.61</v>
      </c>
      <c r="W4383" s="38">
        <v>50226.61</v>
      </c>
      <c r="X4383" s="38">
        <v>0</v>
      </c>
      <c r="Y4383" s="38">
        <v>0</v>
      </c>
      <c r="Z4383" s="38">
        <v>0</v>
      </c>
      <c r="AA4383" s="38">
        <v>0</v>
      </c>
      <c r="AB4383" s="38">
        <v>0</v>
      </c>
      <c r="AC4383" s="38">
        <v>0</v>
      </c>
      <c r="AD4383" s="38" t="s">
        <v>47</v>
      </c>
    </row>
    <row r="4384" spans="1:30" s="27" customFormat="1" ht="15" customHeight="1" x14ac:dyDescent="0.25">
      <c r="A4384" s="39" t="s">
        <v>39</v>
      </c>
      <c r="B4384" s="39" t="s">
        <v>4438</v>
      </c>
      <c r="C4384" s="86">
        <v>42767</v>
      </c>
      <c r="D4384" s="29">
        <f>+VLOOKUP(B4384,'[2]HG-Mexico by Contract'!$B$8:$G$4512,6,FALSE)</f>
        <v>314640</v>
      </c>
      <c r="E4384" s="29"/>
      <c r="F4384" s="39" t="s">
        <v>41</v>
      </c>
      <c r="G4384" s="39" t="s">
        <v>42</v>
      </c>
      <c r="H4384" s="39" t="s">
        <v>44</v>
      </c>
      <c r="I4384" s="40">
        <v>14994.8</v>
      </c>
      <c r="J4384" s="32">
        <f t="shared" si="204"/>
        <v>14994.8</v>
      </c>
      <c r="K4384" s="31">
        <v>0</v>
      </c>
      <c r="L4384" s="31">
        <v>0</v>
      </c>
      <c r="M4384" s="31">
        <v>0</v>
      </c>
      <c r="N4384" s="31">
        <v>14994.8</v>
      </c>
      <c r="O4384" s="33">
        <f t="shared" si="205"/>
        <v>14994.8</v>
      </c>
      <c r="P4384" s="34" t="str">
        <f t="shared" si="206"/>
        <v>120+</v>
      </c>
      <c r="Q4384" s="35" t="str">
        <f>+VLOOKUP(B4384,'[2]PORTAFOLIO JAN17'!$B$7:$T$4941,19,FALSE)</f>
        <v>PUERTO RICO</v>
      </c>
      <c r="R4384" s="31">
        <v>0</v>
      </c>
      <c r="S4384" s="31">
        <v>0</v>
      </c>
      <c r="T4384" s="31">
        <v>14994.8</v>
      </c>
      <c r="U4384" s="41" t="s">
        <v>46</v>
      </c>
      <c r="V4384" s="42">
        <v>14994.8</v>
      </c>
      <c r="W4384" s="43">
        <v>0</v>
      </c>
      <c r="X4384" s="38">
        <v>0</v>
      </c>
      <c r="Y4384" s="38">
        <v>0</v>
      </c>
      <c r="Z4384" s="38">
        <v>0</v>
      </c>
      <c r="AA4384" s="38">
        <v>14994.8</v>
      </c>
      <c r="AB4384" s="38">
        <v>0</v>
      </c>
      <c r="AC4384" s="38">
        <v>0</v>
      </c>
      <c r="AD4384" s="38">
        <v>14994.8</v>
      </c>
    </row>
    <row r="4385" spans="1:30" s="27" customFormat="1" ht="15" customHeight="1" x14ac:dyDescent="0.25">
      <c r="A4385" s="28" t="s">
        <v>4439</v>
      </c>
      <c r="B4385" s="28" t="s">
        <v>4440</v>
      </c>
      <c r="C4385" s="85">
        <v>42767</v>
      </c>
      <c r="D4385" s="29">
        <f>+VLOOKUP(B4385,'[2]CK-Panama by Contract'!$B$8:$G$593,6,FALSE)</f>
        <v>320695</v>
      </c>
      <c r="E4385" s="29"/>
      <c r="F4385" s="28" t="s">
        <v>41</v>
      </c>
      <c r="G4385" s="28" t="s">
        <v>42</v>
      </c>
      <c r="H4385" s="28" t="s">
        <v>44</v>
      </c>
      <c r="I4385" s="31">
        <v>2003.76</v>
      </c>
      <c r="J4385" s="32">
        <f t="shared" si="204"/>
        <v>2003.76</v>
      </c>
      <c r="K4385" s="31">
        <v>0</v>
      </c>
      <c r="L4385" s="31">
        <v>0</v>
      </c>
      <c r="M4385" s="31">
        <v>0</v>
      </c>
      <c r="N4385" s="31">
        <v>0</v>
      </c>
      <c r="O4385" s="33">
        <f t="shared" si="205"/>
        <v>0</v>
      </c>
      <c r="P4385" s="34" t="str">
        <f t="shared" si="206"/>
        <v>1-30</v>
      </c>
      <c r="Q4385" s="35" t="str">
        <f>+VLOOKUP(B4385,'[2]PORTAFOLIO JAN17'!$B$7:$T$4941,19,FALSE)</f>
        <v>PANAMA</v>
      </c>
      <c r="R4385" s="31">
        <v>0</v>
      </c>
      <c r="S4385" s="31">
        <v>0</v>
      </c>
      <c r="T4385" s="31" t="s">
        <v>45</v>
      </c>
      <c r="U4385" s="36" t="s">
        <v>46</v>
      </c>
      <c r="V4385" s="37">
        <v>2003.76</v>
      </c>
      <c r="W4385" s="38">
        <v>2003.76</v>
      </c>
      <c r="X4385" s="38">
        <v>0</v>
      </c>
      <c r="Y4385" s="38">
        <v>0</v>
      </c>
      <c r="Z4385" s="38">
        <v>0</v>
      </c>
      <c r="AA4385" s="38">
        <v>0</v>
      </c>
      <c r="AB4385" s="38">
        <v>0</v>
      </c>
      <c r="AC4385" s="38">
        <v>0</v>
      </c>
      <c r="AD4385" s="38" t="s">
        <v>47</v>
      </c>
    </row>
    <row r="4386" spans="1:30" s="27" customFormat="1" ht="15" customHeight="1" x14ac:dyDescent="0.25">
      <c r="A4386" s="39" t="s">
        <v>4439</v>
      </c>
      <c r="B4386" s="39" t="s">
        <v>4441</v>
      </c>
      <c r="C4386" s="86">
        <v>42767</v>
      </c>
      <c r="D4386" s="29">
        <f>+VLOOKUP(B4386,'[2]CK-Panama by Contract'!$B$8:$G$593,6,FALSE)</f>
        <v>320740</v>
      </c>
      <c r="E4386" s="29"/>
      <c r="F4386" s="39" t="s">
        <v>41</v>
      </c>
      <c r="G4386" s="39" t="s">
        <v>42</v>
      </c>
      <c r="H4386" s="39" t="s">
        <v>44</v>
      </c>
      <c r="I4386" s="40">
        <v>1962.79</v>
      </c>
      <c r="J4386" s="32">
        <f t="shared" si="204"/>
        <v>1962.79</v>
      </c>
      <c r="K4386" s="31">
        <v>1962.79</v>
      </c>
      <c r="L4386" s="31">
        <v>0</v>
      </c>
      <c r="M4386" s="31">
        <v>0</v>
      </c>
      <c r="N4386" s="31">
        <v>0</v>
      </c>
      <c r="O4386" s="33">
        <f t="shared" si="205"/>
        <v>1962.79</v>
      </c>
      <c r="P4386" s="34" t="str">
        <f t="shared" si="206"/>
        <v>31-60</v>
      </c>
      <c r="Q4386" s="35" t="str">
        <f>+VLOOKUP(B4386,'[2]PORTAFOLIO JAN17'!$B$7:$T$4941,19,FALSE)</f>
        <v>PANAMA</v>
      </c>
      <c r="R4386" s="31">
        <v>0</v>
      </c>
      <c r="S4386" s="31">
        <v>0</v>
      </c>
      <c r="T4386" s="31" t="s">
        <v>45</v>
      </c>
      <c r="U4386" s="41" t="s">
        <v>46</v>
      </c>
      <c r="V4386" s="42">
        <v>1962.79</v>
      </c>
      <c r="W4386" s="43">
        <v>0</v>
      </c>
      <c r="X4386" s="38">
        <v>1962.79</v>
      </c>
      <c r="Y4386" s="38">
        <v>0</v>
      </c>
      <c r="Z4386" s="38">
        <v>0</v>
      </c>
      <c r="AA4386" s="38">
        <v>0</v>
      </c>
      <c r="AB4386" s="38">
        <v>0</v>
      </c>
      <c r="AC4386" s="38">
        <v>0</v>
      </c>
      <c r="AD4386" s="38" t="s">
        <v>47</v>
      </c>
    </row>
    <row r="4387" spans="1:30" s="27" customFormat="1" ht="15" customHeight="1" x14ac:dyDescent="0.25">
      <c r="A4387" s="28" t="s">
        <v>4439</v>
      </c>
      <c r="B4387" s="28" t="s">
        <v>4442</v>
      </c>
      <c r="C4387" s="85">
        <v>42767</v>
      </c>
      <c r="D4387" s="29">
        <f>+VLOOKUP(B4387,'[2]CK-Panama by Contract'!$B$8:$G$593,6,FALSE)</f>
        <v>320723</v>
      </c>
      <c r="E4387" s="29"/>
      <c r="F4387" s="28" t="s">
        <v>41</v>
      </c>
      <c r="G4387" s="28" t="s">
        <v>42</v>
      </c>
      <c r="H4387" s="28" t="s">
        <v>44</v>
      </c>
      <c r="I4387" s="31">
        <v>173635.59</v>
      </c>
      <c r="J4387" s="32">
        <f t="shared" si="204"/>
        <v>173635.59</v>
      </c>
      <c r="K4387" s="31">
        <v>0</v>
      </c>
      <c r="L4387" s="31">
        <v>0</v>
      </c>
      <c r="M4387" s="31">
        <v>0</v>
      </c>
      <c r="N4387" s="31">
        <v>0</v>
      </c>
      <c r="O4387" s="33">
        <f t="shared" si="205"/>
        <v>0</v>
      </c>
      <c r="P4387" s="34" t="str">
        <f t="shared" si="206"/>
        <v>1-30</v>
      </c>
      <c r="Q4387" s="35" t="str">
        <f>+VLOOKUP(B4387,'[2]PORTAFOLIO JAN17'!$B$7:$T$4941,19,FALSE)</f>
        <v>PANAMA</v>
      </c>
      <c r="R4387" s="31">
        <v>0</v>
      </c>
      <c r="S4387" s="31">
        <v>0</v>
      </c>
      <c r="T4387" s="31" t="s">
        <v>45</v>
      </c>
      <c r="U4387" s="36" t="s">
        <v>46</v>
      </c>
      <c r="V4387" s="37">
        <v>173635.59</v>
      </c>
      <c r="W4387" s="38">
        <v>173635.59</v>
      </c>
      <c r="X4387" s="38">
        <v>0</v>
      </c>
      <c r="Y4387" s="38">
        <v>0</v>
      </c>
      <c r="Z4387" s="38">
        <v>0</v>
      </c>
      <c r="AA4387" s="38">
        <v>0</v>
      </c>
      <c r="AB4387" s="38">
        <v>0</v>
      </c>
      <c r="AC4387" s="38">
        <v>0</v>
      </c>
      <c r="AD4387" s="38" t="s">
        <v>47</v>
      </c>
    </row>
    <row r="4388" spans="1:30" s="27" customFormat="1" ht="15" customHeight="1" x14ac:dyDescent="0.25">
      <c r="A4388" s="39" t="s">
        <v>4439</v>
      </c>
      <c r="B4388" s="39" t="s">
        <v>4443</v>
      </c>
      <c r="C4388" s="86">
        <v>42767</v>
      </c>
      <c r="D4388" s="29">
        <f>+VLOOKUP(B4388,'[2]CK-Panama by Contract'!$B$8:$G$593,6,FALSE)</f>
        <v>316316</v>
      </c>
      <c r="E4388" s="29"/>
      <c r="F4388" s="39" t="s">
        <v>41</v>
      </c>
      <c r="G4388" s="39" t="s">
        <v>42</v>
      </c>
      <c r="H4388" s="39" t="s">
        <v>44</v>
      </c>
      <c r="I4388" s="40">
        <v>19969.59</v>
      </c>
      <c r="J4388" s="32">
        <f t="shared" si="204"/>
        <v>19969.59</v>
      </c>
      <c r="K4388" s="31">
        <v>0</v>
      </c>
      <c r="L4388" s="31">
        <v>0</v>
      </c>
      <c r="M4388" s="31">
        <v>0</v>
      </c>
      <c r="N4388" s="31">
        <v>19969.59</v>
      </c>
      <c r="O4388" s="33">
        <f t="shared" si="205"/>
        <v>19969.59</v>
      </c>
      <c r="P4388" s="34" t="str">
        <f t="shared" si="206"/>
        <v>120+</v>
      </c>
      <c r="Q4388" s="35" t="str">
        <f>+VLOOKUP(B4388,'[2]PORTAFOLIO JAN17'!$B$7:$T$4941,19,FALSE)</f>
        <v>PANAMA</v>
      </c>
      <c r="R4388" s="31">
        <v>0</v>
      </c>
      <c r="S4388" s="31">
        <v>0</v>
      </c>
      <c r="T4388" s="31">
        <v>19969.59</v>
      </c>
      <c r="U4388" s="41" t="s">
        <v>46</v>
      </c>
      <c r="V4388" s="42">
        <v>19969.59</v>
      </c>
      <c r="W4388" s="43">
        <v>0</v>
      </c>
      <c r="X4388" s="38">
        <v>0</v>
      </c>
      <c r="Y4388" s="38">
        <v>0</v>
      </c>
      <c r="Z4388" s="38">
        <v>0</v>
      </c>
      <c r="AA4388" s="38">
        <v>19969.59</v>
      </c>
      <c r="AB4388" s="38">
        <v>0</v>
      </c>
      <c r="AC4388" s="38">
        <v>0</v>
      </c>
      <c r="AD4388" s="38">
        <v>19969.59</v>
      </c>
    </row>
    <row r="4389" spans="1:30" s="27" customFormat="1" ht="15" customHeight="1" x14ac:dyDescent="0.25">
      <c r="A4389" s="28" t="s">
        <v>4439</v>
      </c>
      <c r="B4389" s="28" t="s">
        <v>4444</v>
      </c>
      <c r="C4389" s="85">
        <v>42767</v>
      </c>
      <c r="D4389" s="29">
        <f>+VLOOKUP(B4389,'[2]CK-Panama by Contract'!$B$8:$G$593,6,FALSE)</f>
        <v>320723</v>
      </c>
      <c r="E4389" s="29"/>
      <c r="F4389" s="28" t="s">
        <v>41</v>
      </c>
      <c r="G4389" s="28" t="s">
        <v>42</v>
      </c>
      <c r="H4389" s="28" t="s">
        <v>44</v>
      </c>
      <c r="I4389" s="31">
        <v>57618.36</v>
      </c>
      <c r="J4389" s="32">
        <f t="shared" si="204"/>
        <v>57618.36</v>
      </c>
      <c r="K4389" s="31">
        <v>0</v>
      </c>
      <c r="L4389" s="31">
        <v>0</v>
      </c>
      <c r="M4389" s="31">
        <v>0</v>
      </c>
      <c r="N4389" s="31">
        <v>0</v>
      </c>
      <c r="O4389" s="33">
        <f t="shared" si="205"/>
        <v>0</v>
      </c>
      <c r="P4389" s="34" t="str">
        <f t="shared" si="206"/>
        <v>1-30</v>
      </c>
      <c r="Q4389" s="35" t="str">
        <f>+VLOOKUP(B4389,'[2]PORTAFOLIO JAN17'!$B$7:$T$4941,19,FALSE)</f>
        <v>PANAMA</v>
      </c>
      <c r="R4389" s="31">
        <v>0</v>
      </c>
      <c r="S4389" s="31">
        <v>0</v>
      </c>
      <c r="T4389" s="31" t="s">
        <v>45</v>
      </c>
      <c r="U4389" s="36" t="s">
        <v>46</v>
      </c>
      <c r="V4389" s="37">
        <v>57618.36</v>
      </c>
      <c r="W4389" s="38">
        <v>57618.36</v>
      </c>
      <c r="X4389" s="38">
        <v>0</v>
      </c>
      <c r="Y4389" s="38">
        <v>0</v>
      </c>
      <c r="Z4389" s="38">
        <v>0</v>
      </c>
      <c r="AA4389" s="38">
        <v>0</v>
      </c>
      <c r="AB4389" s="38">
        <v>0</v>
      </c>
      <c r="AC4389" s="38">
        <v>0</v>
      </c>
      <c r="AD4389" s="38" t="s">
        <v>47</v>
      </c>
    </row>
    <row r="4390" spans="1:30" s="27" customFormat="1" ht="15" customHeight="1" x14ac:dyDescent="0.25">
      <c r="A4390" s="39" t="s">
        <v>4439</v>
      </c>
      <c r="B4390" s="39" t="s">
        <v>4445</v>
      </c>
      <c r="C4390" s="86">
        <v>42767</v>
      </c>
      <c r="D4390" s="29">
        <f>+VLOOKUP(B4390,'[2]CK-Panama by Contract'!$B$8:$G$593,6,FALSE)</f>
        <v>309462</v>
      </c>
      <c r="E4390" s="29"/>
      <c r="F4390" s="39" t="s">
        <v>41</v>
      </c>
      <c r="G4390" s="39" t="s">
        <v>42</v>
      </c>
      <c r="H4390" s="39" t="s">
        <v>44</v>
      </c>
      <c r="I4390" s="40">
        <v>3225.7</v>
      </c>
      <c r="J4390" s="32">
        <f t="shared" si="204"/>
        <v>3225.7</v>
      </c>
      <c r="K4390" s="31">
        <v>0</v>
      </c>
      <c r="L4390" s="31">
        <v>0</v>
      </c>
      <c r="M4390" s="31">
        <v>0</v>
      </c>
      <c r="N4390" s="31">
        <v>0</v>
      </c>
      <c r="O4390" s="33">
        <f t="shared" si="205"/>
        <v>0</v>
      </c>
      <c r="P4390" s="34" t="str">
        <f t="shared" si="206"/>
        <v>1-30</v>
      </c>
      <c r="Q4390" s="35" t="str">
        <f>+VLOOKUP(B4390,'[2]PORTAFOLIO JAN17'!$B$7:$T$4941,19,FALSE)</f>
        <v>PANAMA</v>
      </c>
      <c r="R4390" s="31">
        <v>0</v>
      </c>
      <c r="S4390" s="31">
        <v>0</v>
      </c>
      <c r="T4390" s="31" t="s">
        <v>45</v>
      </c>
      <c r="U4390" s="41" t="s">
        <v>46</v>
      </c>
      <c r="V4390" s="42">
        <v>3225.7</v>
      </c>
      <c r="W4390" s="43">
        <v>3225.7</v>
      </c>
      <c r="X4390" s="38">
        <v>0</v>
      </c>
      <c r="Y4390" s="38">
        <v>0</v>
      </c>
      <c r="Z4390" s="38">
        <v>0</v>
      </c>
      <c r="AA4390" s="38">
        <v>0</v>
      </c>
      <c r="AB4390" s="38">
        <v>0</v>
      </c>
      <c r="AC4390" s="38">
        <v>0</v>
      </c>
      <c r="AD4390" s="38" t="s">
        <v>47</v>
      </c>
    </row>
    <row r="4391" spans="1:30" s="27" customFormat="1" ht="15" customHeight="1" x14ac:dyDescent="0.25">
      <c r="A4391" s="28" t="s">
        <v>4439</v>
      </c>
      <c r="B4391" s="28" t="s">
        <v>4446</v>
      </c>
      <c r="C4391" s="85">
        <v>42767</v>
      </c>
      <c r="D4391" s="29">
        <f>+VLOOKUP(B4391,'[2]CK-Panama by Contract'!$B$8:$G$593,6,FALSE)</f>
        <v>309462</v>
      </c>
      <c r="E4391" s="29"/>
      <c r="F4391" s="28" t="s">
        <v>41</v>
      </c>
      <c r="G4391" s="28" t="s">
        <v>42</v>
      </c>
      <c r="H4391" s="28" t="s">
        <v>44</v>
      </c>
      <c r="I4391" s="31">
        <v>3225.7</v>
      </c>
      <c r="J4391" s="32">
        <f t="shared" si="204"/>
        <v>3225.7</v>
      </c>
      <c r="K4391" s="31">
        <v>0</v>
      </c>
      <c r="L4391" s="31">
        <v>0</v>
      </c>
      <c r="M4391" s="31">
        <v>0</v>
      </c>
      <c r="N4391" s="31">
        <v>0</v>
      </c>
      <c r="O4391" s="33">
        <f t="shared" si="205"/>
        <v>0</v>
      </c>
      <c r="P4391" s="34" t="str">
        <f t="shared" si="206"/>
        <v>1-30</v>
      </c>
      <c r="Q4391" s="35" t="str">
        <f>+VLOOKUP(B4391,'[2]PORTAFOLIO JAN17'!$B$7:$T$4941,19,FALSE)</f>
        <v>PANAMA</v>
      </c>
      <c r="R4391" s="31">
        <v>0</v>
      </c>
      <c r="S4391" s="31">
        <v>0</v>
      </c>
      <c r="T4391" s="31" t="s">
        <v>45</v>
      </c>
      <c r="U4391" s="36" t="s">
        <v>46</v>
      </c>
      <c r="V4391" s="37">
        <v>3225.7</v>
      </c>
      <c r="W4391" s="38">
        <v>3225.7</v>
      </c>
      <c r="X4391" s="38">
        <v>0</v>
      </c>
      <c r="Y4391" s="38">
        <v>0</v>
      </c>
      <c r="Z4391" s="38">
        <v>0</v>
      </c>
      <c r="AA4391" s="38">
        <v>0</v>
      </c>
      <c r="AB4391" s="38">
        <v>0</v>
      </c>
      <c r="AC4391" s="38">
        <v>0</v>
      </c>
      <c r="AD4391" s="38" t="s">
        <v>47</v>
      </c>
    </row>
    <row r="4392" spans="1:30" s="27" customFormat="1" ht="15" customHeight="1" x14ac:dyDescent="0.25">
      <c r="A4392" s="39" t="s">
        <v>4439</v>
      </c>
      <c r="B4392" s="39" t="s">
        <v>4447</v>
      </c>
      <c r="C4392" s="86">
        <v>42767</v>
      </c>
      <c r="D4392" s="29">
        <f>+VLOOKUP(B4392,'[2]CK-Panama by Contract'!$B$8:$G$593,6,FALSE)</f>
        <v>319116</v>
      </c>
      <c r="E4392" s="29"/>
      <c r="F4392" s="39" t="s">
        <v>41</v>
      </c>
      <c r="G4392" s="39" t="s">
        <v>42</v>
      </c>
      <c r="H4392" s="39" t="s">
        <v>44</v>
      </c>
      <c r="I4392" s="40">
        <v>107671.06</v>
      </c>
      <c r="J4392" s="32">
        <f t="shared" si="204"/>
        <v>107671.06</v>
      </c>
      <c r="K4392" s="31">
        <v>0</v>
      </c>
      <c r="L4392" s="31">
        <v>0</v>
      </c>
      <c r="M4392" s="31">
        <v>0</v>
      </c>
      <c r="N4392" s="31">
        <v>0</v>
      </c>
      <c r="O4392" s="33">
        <f t="shared" si="205"/>
        <v>0</v>
      </c>
      <c r="P4392" s="34" t="str">
        <f t="shared" si="206"/>
        <v>1-30</v>
      </c>
      <c r="Q4392" s="35" t="str">
        <f>+VLOOKUP(B4392,'[2]PORTAFOLIO JAN17'!$B$7:$T$4941,19,FALSE)</f>
        <v>PANAMA</v>
      </c>
      <c r="R4392" s="31">
        <v>0</v>
      </c>
      <c r="S4392" s="31">
        <v>0</v>
      </c>
      <c r="T4392" s="31" t="s">
        <v>45</v>
      </c>
      <c r="U4392" s="41" t="s">
        <v>46</v>
      </c>
      <c r="V4392" s="42">
        <v>107671.06</v>
      </c>
      <c r="W4392" s="43">
        <v>107671.06</v>
      </c>
      <c r="X4392" s="38">
        <v>0</v>
      </c>
      <c r="Y4392" s="38">
        <v>0</v>
      </c>
      <c r="Z4392" s="38">
        <v>0</v>
      </c>
      <c r="AA4392" s="38">
        <v>0</v>
      </c>
      <c r="AB4392" s="38">
        <v>0</v>
      </c>
      <c r="AC4392" s="38">
        <v>0</v>
      </c>
      <c r="AD4392" s="38" t="s">
        <v>47</v>
      </c>
    </row>
    <row r="4393" spans="1:30" s="27" customFormat="1" ht="15" customHeight="1" x14ac:dyDescent="0.25">
      <c r="A4393" s="28" t="s">
        <v>4439</v>
      </c>
      <c r="B4393" s="28" t="s">
        <v>4448</v>
      </c>
      <c r="C4393" s="85">
        <v>42767</v>
      </c>
      <c r="D4393" s="29">
        <f>+VLOOKUP(B4393,'[2]CK-Panama by Contract'!$B$8:$G$593,6,FALSE)</f>
        <v>309462</v>
      </c>
      <c r="E4393" s="29"/>
      <c r="F4393" s="28" t="s">
        <v>41</v>
      </c>
      <c r="G4393" s="28" t="s">
        <v>42</v>
      </c>
      <c r="H4393" s="28" t="s">
        <v>44</v>
      </c>
      <c r="I4393" s="31">
        <v>11452.57</v>
      </c>
      <c r="J4393" s="32">
        <f t="shared" si="204"/>
        <v>11452.57</v>
      </c>
      <c r="K4393" s="31">
        <v>0</v>
      </c>
      <c r="L4393" s="31">
        <v>0</v>
      </c>
      <c r="M4393" s="31">
        <v>0</v>
      </c>
      <c r="N4393" s="31">
        <v>0</v>
      </c>
      <c r="O4393" s="33">
        <f t="shared" si="205"/>
        <v>0</v>
      </c>
      <c r="P4393" s="34" t="str">
        <f t="shared" si="206"/>
        <v>1-30</v>
      </c>
      <c r="Q4393" s="35" t="str">
        <f>+VLOOKUP(B4393,'[2]PORTAFOLIO JAN17'!$B$7:$T$4941,19,FALSE)</f>
        <v>PANAMA</v>
      </c>
      <c r="R4393" s="31">
        <v>0</v>
      </c>
      <c r="S4393" s="31">
        <v>0</v>
      </c>
      <c r="T4393" s="31" t="s">
        <v>45</v>
      </c>
      <c r="U4393" s="36" t="s">
        <v>46</v>
      </c>
      <c r="V4393" s="37">
        <v>11452.57</v>
      </c>
      <c r="W4393" s="38">
        <v>11452.57</v>
      </c>
      <c r="X4393" s="38">
        <v>0</v>
      </c>
      <c r="Y4393" s="38">
        <v>0</v>
      </c>
      <c r="Z4393" s="38">
        <v>0</v>
      </c>
      <c r="AA4393" s="38">
        <v>0</v>
      </c>
      <c r="AB4393" s="38">
        <v>0</v>
      </c>
      <c r="AC4393" s="38">
        <v>0</v>
      </c>
      <c r="AD4393" s="38" t="s">
        <v>47</v>
      </c>
    </row>
    <row r="4394" spans="1:30" s="27" customFormat="1" ht="15" customHeight="1" x14ac:dyDescent="0.25">
      <c r="A4394" s="39" t="s">
        <v>4439</v>
      </c>
      <c r="B4394" s="39" t="s">
        <v>4449</v>
      </c>
      <c r="C4394" s="86">
        <v>42767</v>
      </c>
      <c r="D4394" s="29">
        <f>+VLOOKUP(B4394,'[2]CK-Panama by Contract'!$B$8:$G$593,6,FALSE)</f>
        <v>309462</v>
      </c>
      <c r="E4394" s="29"/>
      <c r="F4394" s="39" t="s">
        <v>41</v>
      </c>
      <c r="G4394" s="39" t="s">
        <v>42</v>
      </c>
      <c r="H4394" s="39" t="s">
        <v>44</v>
      </c>
      <c r="I4394" s="40">
        <v>7539.61</v>
      </c>
      <c r="J4394" s="32">
        <f t="shared" si="204"/>
        <v>7539.61</v>
      </c>
      <c r="K4394" s="31">
        <v>0</v>
      </c>
      <c r="L4394" s="31">
        <v>0</v>
      </c>
      <c r="M4394" s="31">
        <v>0</v>
      </c>
      <c r="N4394" s="31">
        <v>0</v>
      </c>
      <c r="O4394" s="33">
        <f t="shared" si="205"/>
        <v>0</v>
      </c>
      <c r="P4394" s="34" t="str">
        <f t="shared" si="206"/>
        <v>1-30</v>
      </c>
      <c r="Q4394" s="35" t="str">
        <f>+VLOOKUP(B4394,'[2]PORTAFOLIO JAN17'!$B$7:$T$4941,19,FALSE)</f>
        <v>PANAMA</v>
      </c>
      <c r="R4394" s="31">
        <v>0</v>
      </c>
      <c r="S4394" s="31">
        <v>0</v>
      </c>
      <c r="T4394" s="31" t="s">
        <v>45</v>
      </c>
      <c r="U4394" s="41" t="s">
        <v>46</v>
      </c>
      <c r="V4394" s="42">
        <v>7539.61</v>
      </c>
      <c r="W4394" s="43">
        <v>7539.61</v>
      </c>
      <c r="X4394" s="38">
        <v>0</v>
      </c>
      <c r="Y4394" s="38">
        <v>0</v>
      </c>
      <c r="Z4394" s="38">
        <v>0</v>
      </c>
      <c r="AA4394" s="38">
        <v>0</v>
      </c>
      <c r="AB4394" s="38">
        <v>0</v>
      </c>
      <c r="AC4394" s="38">
        <v>0</v>
      </c>
      <c r="AD4394" s="38" t="s">
        <v>47</v>
      </c>
    </row>
    <row r="4395" spans="1:30" s="27" customFormat="1" ht="15" customHeight="1" x14ac:dyDescent="0.25">
      <c r="A4395" s="28" t="s">
        <v>4439</v>
      </c>
      <c r="B4395" s="28" t="s">
        <v>4450</v>
      </c>
      <c r="C4395" s="85">
        <v>42767</v>
      </c>
      <c r="D4395" s="29">
        <f>+VLOOKUP(B4395,'[2]CK-Panama by Contract'!$B$8:$G$593,6,FALSE)</f>
        <v>309462</v>
      </c>
      <c r="E4395" s="29"/>
      <c r="F4395" s="28" t="s">
        <v>41</v>
      </c>
      <c r="G4395" s="28" t="s">
        <v>42</v>
      </c>
      <c r="H4395" s="28" t="s">
        <v>44</v>
      </c>
      <c r="I4395" s="31">
        <v>6082.59</v>
      </c>
      <c r="J4395" s="32">
        <f t="shared" si="204"/>
        <v>6082.59</v>
      </c>
      <c r="K4395" s="31">
        <v>0</v>
      </c>
      <c r="L4395" s="31">
        <v>0</v>
      </c>
      <c r="M4395" s="31">
        <v>0</v>
      </c>
      <c r="N4395" s="31">
        <v>0</v>
      </c>
      <c r="O4395" s="33">
        <f t="shared" si="205"/>
        <v>0</v>
      </c>
      <c r="P4395" s="34" t="str">
        <f t="shared" si="206"/>
        <v>1-30</v>
      </c>
      <c r="Q4395" s="35" t="str">
        <f>+VLOOKUP(B4395,'[2]PORTAFOLIO JAN17'!$B$7:$T$4941,19,FALSE)</f>
        <v>PANAMA</v>
      </c>
      <c r="R4395" s="31">
        <v>0</v>
      </c>
      <c r="S4395" s="31">
        <v>0</v>
      </c>
      <c r="T4395" s="31" t="s">
        <v>45</v>
      </c>
      <c r="U4395" s="36" t="s">
        <v>46</v>
      </c>
      <c r="V4395" s="37">
        <v>6082.59</v>
      </c>
      <c r="W4395" s="38">
        <v>6082.59</v>
      </c>
      <c r="X4395" s="38">
        <v>0</v>
      </c>
      <c r="Y4395" s="38">
        <v>0</v>
      </c>
      <c r="Z4395" s="38">
        <v>0</v>
      </c>
      <c r="AA4395" s="38">
        <v>0</v>
      </c>
      <c r="AB4395" s="38">
        <v>0</v>
      </c>
      <c r="AC4395" s="38">
        <v>0</v>
      </c>
      <c r="AD4395" s="38" t="s">
        <v>47</v>
      </c>
    </row>
    <row r="4396" spans="1:30" s="27" customFormat="1" ht="15" customHeight="1" x14ac:dyDescent="0.25">
      <c r="A4396" s="39" t="s">
        <v>4439</v>
      </c>
      <c r="B4396" s="39" t="s">
        <v>4451</v>
      </c>
      <c r="C4396" s="86">
        <v>42767</v>
      </c>
      <c r="D4396" s="29">
        <f>+VLOOKUP(B4396,'[2]CK-Panama by Contract'!$B$8:$G$593,6,FALSE)</f>
        <v>309462</v>
      </c>
      <c r="E4396" s="29"/>
      <c r="F4396" s="39" t="s">
        <v>41</v>
      </c>
      <c r="G4396" s="39" t="s">
        <v>42</v>
      </c>
      <c r="H4396" s="39" t="s">
        <v>44</v>
      </c>
      <c r="I4396" s="40">
        <v>7539.61</v>
      </c>
      <c r="J4396" s="32">
        <f t="shared" si="204"/>
        <v>7539.61</v>
      </c>
      <c r="K4396" s="31">
        <v>0</v>
      </c>
      <c r="L4396" s="31">
        <v>0</v>
      </c>
      <c r="M4396" s="31">
        <v>0</v>
      </c>
      <c r="N4396" s="31">
        <v>0</v>
      </c>
      <c r="O4396" s="33">
        <f t="shared" si="205"/>
        <v>0</v>
      </c>
      <c r="P4396" s="34" t="str">
        <f t="shared" si="206"/>
        <v>1-30</v>
      </c>
      <c r="Q4396" s="35" t="str">
        <f>+VLOOKUP(B4396,'[2]PORTAFOLIO JAN17'!$B$7:$T$4941,19,FALSE)</f>
        <v>PANAMA</v>
      </c>
      <c r="R4396" s="31">
        <v>0</v>
      </c>
      <c r="S4396" s="31">
        <v>0</v>
      </c>
      <c r="T4396" s="31" t="s">
        <v>45</v>
      </c>
      <c r="U4396" s="41" t="s">
        <v>46</v>
      </c>
      <c r="V4396" s="42">
        <v>7539.61</v>
      </c>
      <c r="W4396" s="43">
        <v>7539.61</v>
      </c>
      <c r="X4396" s="38">
        <v>0</v>
      </c>
      <c r="Y4396" s="38">
        <v>0</v>
      </c>
      <c r="Z4396" s="38">
        <v>0</v>
      </c>
      <c r="AA4396" s="38">
        <v>0</v>
      </c>
      <c r="AB4396" s="38">
        <v>0</v>
      </c>
      <c r="AC4396" s="38">
        <v>0</v>
      </c>
      <c r="AD4396" s="38" t="s">
        <v>47</v>
      </c>
    </row>
    <row r="4397" spans="1:30" s="27" customFormat="1" ht="15" customHeight="1" x14ac:dyDescent="0.25">
      <c r="A4397" s="28" t="s">
        <v>4439</v>
      </c>
      <c r="B4397" s="28" t="s">
        <v>4452</v>
      </c>
      <c r="C4397" s="85">
        <v>42767</v>
      </c>
      <c r="D4397" s="29">
        <f>+VLOOKUP(B4397,'[2]CK-Panama by Contract'!$B$8:$G$593,6,FALSE)</f>
        <v>309462</v>
      </c>
      <c r="E4397" s="29"/>
      <c r="F4397" s="28" t="s">
        <v>41</v>
      </c>
      <c r="G4397" s="28" t="s">
        <v>42</v>
      </c>
      <c r="H4397" s="28" t="s">
        <v>44</v>
      </c>
      <c r="I4397" s="31">
        <v>21712.17</v>
      </c>
      <c r="J4397" s="32">
        <f t="shared" si="204"/>
        <v>21712.17</v>
      </c>
      <c r="K4397" s="31">
        <v>0</v>
      </c>
      <c r="L4397" s="31">
        <v>0</v>
      </c>
      <c r="M4397" s="31">
        <v>0</v>
      </c>
      <c r="N4397" s="31">
        <v>0</v>
      </c>
      <c r="O4397" s="33">
        <f t="shared" si="205"/>
        <v>0</v>
      </c>
      <c r="P4397" s="34" t="str">
        <f t="shared" si="206"/>
        <v>1-30</v>
      </c>
      <c r="Q4397" s="35" t="str">
        <f>+VLOOKUP(B4397,'[2]PORTAFOLIO JAN17'!$B$7:$T$4941,19,FALSE)</f>
        <v>PANAMA</v>
      </c>
      <c r="R4397" s="31">
        <v>0</v>
      </c>
      <c r="S4397" s="31">
        <v>0</v>
      </c>
      <c r="T4397" s="31" t="s">
        <v>45</v>
      </c>
      <c r="U4397" s="36" t="s">
        <v>46</v>
      </c>
      <c r="V4397" s="37">
        <v>21712.17</v>
      </c>
      <c r="W4397" s="38">
        <v>21712.17</v>
      </c>
      <c r="X4397" s="38">
        <v>0</v>
      </c>
      <c r="Y4397" s="38">
        <v>0</v>
      </c>
      <c r="Z4397" s="38">
        <v>0</v>
      </c>
      <c r="AA4397" s="38">
        <v>0</v>
      </c>
      <c r="AB4397" s="38">
        <v>0</v>
      </c>
      <c r="AC4397" s="38">
        <v>0</v>
      </c>
      <c r="AD4397" s="38" t="s">
        <v>47</v>
      </c>
    </row>
    <row r="4398" spans="1:30" s="27" customFormat="1" ht="15" customHeight="1" x14ac:dyDescent="0.25">
      <c r="A4398" s="39" t="s">
        <v>4439</v>
      </c>
      <c r="B4398" s="39" t="s">
        <v>4453</v>
      </c>
      <c r="C4398" s="86">
        <v>42767</v>
      </c>
      <c r="D4398" s="29">
        <f>+VLOOKUP(B4398,'[2]CK-Panama by Contract'!$B$8:$G$593,6,FALSE)</f>
        <v>309462</v>
      </c>
      <c r="E4398" s="29"/>
      <c r="F4398" s="39" t="s">
        <v>41</v>
      </c>
      <c r="G4398" s="39" t="s">
        <v>42</v>
      </c>
      <c r="H4398" s="39" t="s">
        <v>44</v>
      </c>
      <c r="I4398" s="40">
        <v>13313.62</v>
      </c>
      <c r="J4398" s="32">
        <f t="shared" si="204"/>
        <v>13313.62</v>
      </c>
      <c r="K4398" s="31">
        <v>0</v>
      </c>
      <c r="L4398" s="31">
        <v>0</v>
      </c>
      <c r="M4398" s="31">
        <v>0</v>
      </c>
      <c r="N4398" s="31">
        <v>0</v>
      </c>
      <c r="O4398" s="33">
        <f t="shared" si="205"/>
        <v>0</v>
      </c>
      <c r="P4398" s="34" t="str">
        <f t="shared" si="206"/>
        <v>1-30</v>
      </c>
      <c r="Q4398" s="35" t="str">
        <f>+VLOOKUP(B4398,'[2]PORTAFOLIO JAN17'!$B$7:$T$4941,19,FALSE)</f>
        <v>PANAMA</v>
      </c>
      <c r="R4398" s="31">
        <v>0</v>
      </c>
      <c r="S4398" s="31">
        <v>0</v>
      </c>
      <c r="T4398" s="31" t="s">
        <v>45</v>
      </c>
      <c r="U4398" s="41" t="s">
        <v>46</v>
      </c>
      <c r="V4398" s="42">
        <v>13313.62</v>
      </c>
      <c r="W4398" s="43">
        <v>13313.62</v>
      </c>
      <c r="X4398" s="38">
        <v>0</v>
      </c>
      <c r="Y4398" s="38">
        <v>0</v>
      </c>
      <c r="Z4398" s="38">
        <v>0</v>
      </c>
      <c r="AA4398" s="38">
        <v>0</v>
      </c>
      <c r="AB4398" s="38">
        <v>0</v>
      </c>
      <c r="AC4398" s="38">
        <v>0</v>
      </c>
      <c r="AD4398" s="38" t="s">
        <v>47</v>
      </c>
    </row>
    <row r="4399" spans="1:30" s="27" customFormat="1" ht="15" customHeight="1" x14ac:dyDescent="0.25">
      <c r="A4399" s="28" t="s">
        <v>4439</v>
      </c>
      <c r="B4399" s="28" t="s">
        <v>4454</v>
      </c>
      <c r="C4399" s="85">
        <v>42767</v>
      </c>
      <c r="D4399" s="29">
        <f>+VLOOKUP(B4399,'[2]CK-Panama by Contract'!$B$8:$G$593,6,FALSE)</f>
        <v>309462</v>
      </c>
      <c r="E4399" s="29"/>
      <c r="F4399" s="28" t="s">
        <v>41</v>
      </c>
      <c r="G4399" s="28" t="s">
        <v>42</v>
      </c>
      <c r="H4399" s="28" t="s">
        <v>44</v>
      </c>
      <c r="I4399" s="31">
        <v>12168.36</v>
      </c>
      <c r="J4399" s="32">
        <f t="shared" si="204"/>
        <v>12168.36</v>
      </c>
      <c r="K4399" s="31">
        <v>0</v>
      </c>
      <c r="L4399" s="31">
        <v>0</v>
      </c>
      <c r="M4399" s="31">
        <v>0</v>
      </c>
      <c r="N4399" s="31">
        <v>0</v>
      </c>
      <c r="O4399" s="33">
        <f t="shared" si="205"/>
        <v>0</v>
      </c>
      <c r="P4399" s="34" t="str">
        <f t="shared" si="206"/>
        <v>1-30</v>
      </c>
      <c r="Q4399" s="35" t="str">
        <f>+VLOOKUP(B4399,'[2]PORTAFOLIO JAN17'!$B$7:$T$4941,19,FALSE)</f>
        <v>PANAMA</v>
      </c>
      <c r="R4399" s="31">
        <v>0</v>
      </c>
      <c r="S4399" s="31">
        <v>0</v>
      </c>
      <c r="T4399" s="31" t="s">
        <v>45</v>
      </c>
      <c r="U4399" s="36" t="s">
        <v>46</v>
      </c>
      <c r="V4399" s="37">
        <v>12168.36</v>
      </c>
      <c r="W4399" s="38">
        <v>12168.36</v>
      </c>
      <c r="X4399" s="38">
        <v>0</v>
      </c>
      <c r="Y4399" s="38">
        <v>0</v>
      </c>
      <c r="Z4399" s="38">
        <v>0</v>
      </c>
      <c r="AA4399" s="38">
        <v>0</v>
      </c>
      <c r="AB4399" s="38">
        <v>0</v>
      </c>
      <c r="AC4399" s="38">
        <v>0</v>
      </c>
      <c r="AD4399" s="38" t="s">
        <v>47</v>
      </c>
    </row>
    <row r="4400" spans="1:30" s="27" customFormat="1" ht="15" customHeight="1" x14ac:dyDescent="0.25">
      <c r="A4400" s="39" t="s">
        <v>4439</v>
      </c>
      <c r="B4400" s="39" t="s">
        <v>4455</v>
      </c>
      <c r="C4400" s="86">
        <v>42767</v>
      </c>
      <c r="D4400" s="29">
        <f>+VLOOKUP(B4400,'[2]CK-Panama by Contract'!$B$8:$G$593,6,FALSE)</f>
        <v>309462</v>
      </c>
      <c r="E4400" s="29"/>
      <c r="F4400" s="39" t="s">
        <v>41</v>
      </c>
      <c r="G4400" s="39" t="s">
        <v>42</v>
      </c>
      <c r="H4400" s="39" t="s">
        <v>44</v>
      </c>
      <c r="I4400" s="40">
        <v>12645.55</v>
      </c>
      <c r="J4400" s="32">
        <f t="shared" si="204"/>
        <v>12645.55</v>
      </c>
      <c r="K4400" s="31">
        <v>0</v>
      </c>
      <c r="L4400" s="31">
        <v>0</v>
      </c>
      <c r="M4400" s="31">
        <v>0</v>
      </c>
      <c r="N4400" s="31">
        <v>0</v>
      </c>
      <c r="O4400" s="33">
        <f t="shared" si="205"/>
        <v>0</v>
      </c>
      <c r="P4400" s="34" t="str">
        <f t="shared" si="206"/>
        <v>1-30</v>
      </c>
      <c r="Q4400" s="35" t="str">
        <f>+VLOOKUP(B4400,'[2]PORTAFOLIO JAN17'!$B$7:$T$4941,19,FALSE)</f>
        <v>PANAMA</v>
      </c>
      <c r="R4400" s="31">
        <v>0</v>
      </c>
      <c r="S4400" s="31">
        <v>0</v>
      </c>
      <c r="T4400" s="31" t="s">
        <v>45</v>
      </c>
      <c r="U4400" s="41" t="s">
        <v>46</v>
      </c>
      <c r="V4400" s="42">
        <v>12645.55</v>
      </c>
      <c r="W4400" s="43">
        <v>12645.55</v>
      </c>
      <c r="X4400" s="38">
        <v>0</v>
      </c>
      <c r="Y4400" s="38">
        <v>0</v>
      </c>
      <c r="Z4400" s="38">
        <v>0</v>
      </c>
      <c r="AA4400" s="38">
        <v>0</v>
      </c>
      <c r="AB4400" s="38">
        <v>0</v>
      </c>
      <c r="AC4400" s="38">
        <v>0</v>
      </c>
      <c r="AD4400" s="38" t="s">
        <v>47</v>
      </c>
    </row>
    <row r="4401" spans="1:30" s="27" customFormat="1" ht="15" customHeight="1" x14ac:dyDescent="0.25">
      <c r="A4401" s="28" t="s">
        <v>4439</v>
      </c>
      <c r="B4401" s="28" t="s">
        <v>4456</v>
      </c>
      <c r="C4401" s="85">
        <v>42767</v>
      </c>
      <c r="D4401" s="29">
        <f>+VLOOKUP(B4401,'[2]CK-Panama by Contract'!$B$8:$G$593,6,FALSE)</f>
        <v>309462</v>
      </c>
      <c r="E4401" s="29"/>
      <c r="F4401" s="28" t="s">
        <v>41</v>
      </c>
      <c r="G4401" s="28" t="s">
        <v>42</v>
      </c>
      <c r="H4401" s="28" t="s">
        <v>44</v>
      </c>
      <c r="I4401" s="31">
        <v>12168.36</v>
      </c>
      <c r="J4401" s="32">
        <f t="shared" si="204"/>
        <v>12168.36</v>
      </c>
      <c r="K4401" s="31">
        <v>0</v>
      </c>
      <c r="L4401" s="31">
        <v>0</v>
      </c>
      <c r="M4401" s="31">
        <v>0</v>
      </c>
      <c r="N4401" s="31">
        <v>0</v>
      </c>
      <c r="O4401" s="33">
        <f t="shared" si="205"/>
        <v>0</v>
      </c>
      <c r="P4401" s="34" t="str">
        <f t="shared" si="206"/>
        <v>1-30</v>
      </c>
      <c r="Q4401" s="35" t="str">
        <f>+VLOOKUP(B4401,'[2]PORTAFOLIO JAN17'!$B$7:$T$4941,19,FALSE)</f>
        <v>PANAMA</v>
      </c>
      <c r="R4401" s="31">
        <v>0</v>
      </c>
      <c r="S4401" s="31">
        <v>0</v>
      </c>
      <c r="T4401" s="31" t="s">
        <v>45</v>
      </c>
      <c r="U4401" s="36" t="s">
        <v>46</v>
      </c>
      <c r="V4401" s="37">
        <v>12168.36</v>
      </c>
      <c r="W4401" s="38">
        <v>12168.36</v>
      </c>
      <c r="X4401" s="38">
        <v>0</v>
      </c>
      <c r="Y4401" s="38">
        <v>0</v>
      </c>
      <c r="Z4401" s="38">
        <v>0</v>
      </c>
      <c r="AA4401" s="38">
        <v>0</v>
      </c>
      <c r="AB4401" s="38">
        <v>0</v>
      </c>
      <c r="AC4401" s="38">
        <v>0</v>
      </c>
      <c r="AD4401" s="38" t="s">
        <v>47</v>
      </c>
    </row>
    <row r="4402" spans="1:30" s="27" customFormat="1" ht="15" customHeight="1" x14ac:dyDescent="0.25">
      <c r="A4402" s="39" t="s">
        <v>4439</v>
      </c>
      <c r="B4402" s="39" t="s">
        <v>4457</v>
      </c>
      <c r="C4402" s="86">
        <v>42767</v>
      </c>
      <c r="D4402" s="29">
        <f>+VLOOKUP(B4402,'[2]CK-Panama by Contract'!$B$8:$G$593,6,FALSE)</f>
        <v>319116</v>
      </c>
      <c r="E4402" s="29"/>
      <c r="F4402" s="39" t="s">
        <v>41</v>
      </c>
      <c r="G4402" s="39" t="s">
        <v>42</v>
      </c>
      <c r="H4402" s="39" t="s">
        <v>44</v>
      </c>
      <c r="I4402" s="40">
        <v>132732.98000000001</v>
      </c>
      <c r="J4402" s="32">
        <f t="shared" si="204"/>
        <v>132732.98000000001</v>
      </c>
      <c r="K4402" s="31">
        <v>0</v>
      </c>
      <c r="L4402" s="31">
        <v>0</v>
      </c>
      <c r="M4402" s="31">
        <v>0</v>
      </c>
      <c r="N4402" s="31">
        <v>0</v>
      </c>
      <c r="O4402" s="33">
        <f t="shared" si="205"/>
        <v>0</v>
      </c>
      <c r="P4402" s="34" t="str">
        <f t="shared" si="206"/>
        <v>1-30</v>
      </c>
      <c r="Q4402" s="35" t="str">
        <f>+VLOOKUP(B4402,'[2]PORTAFOLIO JAN17'!$B$7:$T$4941,19,FALSE)</f>
        <v>PANAMA</v>
      </c>
      <c r="R4402" s="31">
        <v>0</v>
      </c>
      <c r="S4402" s="31">
        <v>0</v>
      </c>
      <c r="T4402" s="31" t="s">
        <v>45</v>
      </c>
      <c r="U4402" s="41" t="s">
        <v>46</v>
      </c>
      <c r="V4402" s="42">
        <v>132732.98000000001</v>
      </c>
      <c r="W4402" s="43">
        <v>132732.98000000001</v>
      </c>
      <c r="X4402" s="38">
        <v>0</v>
      </c>
      <c r="Y4402" s="38">
        <v>0</v>
      </c>
      <c r="Z4402" s="38">
        <v>0</v>
      </c>
      <c r="AA4402" s="38">
        <v>0</v>
      </c>
      <c r="AB4402" s="38">
        <v>0</v>
      </c>
      <c r="AC4402" s="38">
        <v>0</v>
      </c>
      <c r="AD4402" s="38" t="s">
        <v>47</v>
      </c>
    </row>
    <row r="4403" spans="1:30" s="27" customFormat="1" ht="15" customHeight="1" x14ac:dyDescent="0.25">
      <c r="A4403" s="28" t="s">
        <v>4439</v>
      </c>
      <c r="B4403" s="28" t="s">
        <v>4458</v>
      </c>
      <c r="C4403" s="85">
        <v>42767</v>
      </c>
      <c r="D4403" s="29">
        <f>+VLOOKUP(B4403,'[2]CK-Panama by Contract'!$B$8:$G$593,6,FALSE)</f>
        <v>320695</v>
      </c>
      <c r="E4403" s="29"/>
      <c r="F4403" s="28" t="s">
        <v>41</v>
      </c>
      <c r="G4403" s="28" t="s">
        <v>42</v>
      </c>
      <c r="H4403" s="28" t="s">
        <v>44</v>
      </c>
      <c r="I4403" s="31">
        <v>34338.239999999998</v>
      </c>
      <c r="J4403" s="32">
        <f t="shared" si="204"/>
        <v>34338.239999999998</v>
      </c>
      <c r="K4403" s="31">
        <v>0</v>
      </c>
      <c r="L4403" s="31">
        <v>0</v>
      </c>
      <c r="M4403" s="31">
        <v>0</v>
      </c>
      <c r="N4403" s="31">
        <v>0</v>
      </c>
      <c r="O4403" s="33">
        <f t="shared" si="205"/>
        <v>0</v>
      </c>
      <c r="P4403" s="34" t="str">
        <f t="shared" si="206"/>
        <v>1-30</v>
      </c>
      <c r="Q4403" s="35" t="str">
        <f>+VLOOKUP(B4403,'[2]PORTAFOLIO JAN17'!$B$7:$T$4941,19,FALSE)</f>
        <v>PANAMA</v>
      </c>
      <c r="R4403" s="31">
        <v>0</v>
      </c>
      <c r="S4403" s="31">
        <v>0</v>
      </c>
      <c r="T4403" s="31" t="s">
        <v>45</v>
      </c>
      <c r="U4403" s="36" t="s">
        <v>46</v>
      </c>
      <c r="V4403" s="37">
        <v>34338.239999999998</v>
      </c>
      <c r="W4403" s="38">
        <v>34338.239999999998</v>
      </c>
      <c r="X4403" s="38">
        <v>0</v>
      </c>
      <c r="Y4403" s="38">
        <v>0</v>
      </c>
      <c r="Z4403" s="38">
        <v>0</v>
      </c>
      <c r="AA4403" s="38">
        <v>0</v>
      </c>
      <c r="AB4403" s="38">
        <v>0</v>
      </c>
      <c r="AC4403" s="38">
        <v>0</v>
      </c>
      <c r="AD4403" s="38" t="s">
        <v>47</v>
      </c>
    </row>
    <row r="4404" spans="1:30" s="27" customFormat="1" ht="15" customHeight="1" x14ac:dyDescent="0.25">
      <c r="A4404" s="39" t="s">
        <v>4439</v>
      </c>
      <c r="B4404" s="39" t="s">
        <v>4459</v>
      </c>
      <c r="C4404" s="86">
        <v>42767</v>
      </c>
      <c r="D4404" s="29">
        <f>+VLOOKUP(B4404,'[2]CK-Panama by Contract'!$B$8:$G$593,6,FALSE)</f>
        <v>309462</v>
      </c>
      <c r="E4404" s="29"/>
      <c r="F4404" s="39" t="s">
        <v>41</v>
      </c>
      <c r="G4404" s="39" t="s">
        <v>42</v>
      </c>
      <c r="H4404" s="39" t="s">
        <v>44</v>
      </c>
      <c r="I4404" s="40">
        <v>24441.63</v>
      </c>
      <c r="J4404" s="32">
        <f t="shared" si="204"/>
        <v>24441.63</v>
      </c>
      <c r="K4404" s="31">
        <v>0</v>
      </c>
      <c r="L4404" s="31">
        <v>0</v>
      </c>
      <c r="M4404" s="31">
        <v>0</v>
      </c>
      <c r="N4404" s="31">
        <v>0</v>
      </c>
      <c r="O4404" s="33">
        <f t="shared" si="205"/>
        <v>0</v>
      </c>
      <c r="P4404" s="34" t="str">
        <f t="shared" si="206"/>
        <v>1-30</v>
      </c>
      <c r="Q4404" s="35" t="str">
        <f>+VLOOKUP(B4404,'[2]PORTAFOLIO JAN17'!$B$7:$T$4941,19,FALSE)</f>
        <v>PANAMA</v>
      </c>
      <c r="R4404" s="31">
        <v>0</v>
      </c>
      <c r="S4404" s="31">
        <v>0</v>
      </c>
      <c r="T4404" s="31" t="s">
        <v>45</v>
      </c>
      <c r="U4404" s="41" t="s">
        <v>46</v>
      </c>
      <c r="V4404" s="42">
        <v>24441.63</v>
      </c>
      <c r="W4404" s="43">
        <v>24441.63</v>
      </c>
      <c r="X4404" s="38">
        <v>0</v>
      </c>
      <c r="Y4404" s="38">
        <v>0</v>
      </c>
      <c r="Z4404" s="38">
        <v>0</v>
      </c>
      <c r="AA4404" s="38">
        <v>0</v>
      </c>
      <c r="AB4404" s="38">
        <v>0</v>
      </c>
      <c r="AC4404" s="38">
        <v>0</v>
      </c>
      <c r="AD4404" s="38" t="s">
        <v>47</v>
      </c>
    </row>
    <row r="4405" spans="1:30" s="27" customFormat="1" ht="15" customHeight="1" x14ac:dyDescent="0.25">
      <c r="A4405" s="28" t="s">
        <v>4439</v>
      </c>
      <c r="B4405" s="28" t="s">
        <v>4460</v>
      </c>
      <c r="C4405" s="85">
        <v>42767</v>
      </c>
      <c r="D4405" s="29">
        <f>+VLOOKUP(B4405,'[2]CK-Panama by Contract'!$B$8:$G$593,6,FALSE)</f>
        <v>320695</v>
      </c>
      <c r="E4405" s="29"/>
      <c r="F4405" s="28" t="s">
        <v>41</v>
      </c>
      <c r="G4405" s="28" t="s">
        <v>42</v>
      </c>
      <c r="H4405" s="28" t="s">
        <v>44</v>
      </c>
      <c r="I4405" s="31">
        <v>67162.850000000006</v>
      </c>
      <c r="J4405" s="32">
        <f t="shared" si="204"/>
        <v>67162.850000000006</v>
      </c>
      <c r="K4405" s="31">
        <v>0</v>
      </c>
      <c r="L4405" s="31">
        <v>0</v>
      </c>
      <c r="M4405" s="31">
        <v>0</v>
      </c>
      <c r="N4405" s="31">
        <v>0</v>
      </c>
      <c r="O4405" s="33">
        <f t="shared" si="205"/>
        <v>0</v>
      </c>
      <c r="P4405" s="34" t="str">
        <f t="shared" si="206"/>
        <v>1-30</v>
      </c>
      <c r="Q4405" s="35" t="str">
        <f>+VLOOKUP(B4405,'[2]PORTAFOLIO JAN17'!$B$7:$T$4941,19,FALSE)</f>
        <v>PANAMA</v>
      </c>
      <c r="R4405" s="31">
        <v>0</v>
      </c>
      <c r="S4405" s="31">
        <v>0</v>
      </c>
      <c r="T4405" s="31" t="s">
        <v>45</v>
      </c>
      <c r="U4405" s="36" t="s">
        <v>46</v>
      </c>
      <c r="V4405" s="37">
        <v>67162.850000000006</v>
      </c>
      <c r="W4405" s="38">
        <v>67162.850000000006</v>
      </c>
      <c r="X4405" s="38">
        <v>0</v>
      </c>
      <c r="Y4405" s="38">
        <v>0</v>
      </c>
      <c r="Z4405" s="38">
        <v>0</v>
      </c>
      <c r="AA4405" s="38">
        <v>0</v>
      </c>
      <c r="AB4405" s="38">
        <v>0</v>
      </c>
      <c r="AC4405" s="38">
        <v>0</v>
      </c>
      <c r="AD4405" s="38" t="s">
        <v>47</v>
      </c>
    </row>
    <row r="4406" spans="1:30" s="27" customFormat="1" ht="15" customHeight="1" x14ac:dyDescent="0.25">
      <c r="A4406" s="39" t="s">
        <v>4439</v>
      </c>
      <c r="B4406" s="39" t="s">
        <v>4461</v>
      </c>
      <c r="C4406" s="86">
        <v>42767</v>
      </c>
      <c r="D4406" s="29">
        <f>+VLOOKUP(B4406,'[2]CK-Panama by Contract'!$B$8:$G$593,6,FALSE)</f>
        <v>320718</v>
      </c>
      <c r="E4406" s="29"/>
      <c r="F4406" s="39" t="s">
        <v>41</v>
      </c>
      <c r="G4406" s="39" t="s">
        <v>42</v>
      </c>
      <c r="H4406" s="39" t="s">
        <v>44</v>
      </c>
      <c r="I4406" s="40">
        <v>21210.66</v>
      </c>
      <c r="J4406" s="32">
        <f t="shared" si="204"/>
        <v>21210.66</v>
      </c>
      <c r="K4406" s="31">
        <v>0</v>
      </c>
      <c r="L4406" s="31">
        <v>0</v>
      </c>
      <c r="M4406" s="31">
        <v>0</v>
      </c>
      <c r="N4406" s="31">
        <v>0</v>
      </c>
      <c r="O4406" s="33">
        <f t="shared" si="205"/>
        <v>0</v>
      </c>
      <c r="P4406" s="34" t="str">
        <f t="shared" si="206"/>
        <v>1-30</v>
      </c>
      <c r="Q4406" s="35" t="str">
        <f>+VLOOKUP(B4406,'[2]PORTAFOLIO JAN17'!$B$7:$T$4941,19,FALSE)</f>
        <v>PANAMA</v>
      </c>
      <c r="R4406" s="31">
        <v>0</v>
      </c>
      <c r="S4406" s="31">
        <v>0</v>
      </c>
      <c r="T4406" s="31" t="s">
        <v>45</v>
      </c>
      <c r="U4406" s="41" t="s">
        <v>46</v>
      </c>
      <c r="V4406" s="42">
        <v>21210.66</v>
      </c>
      <c r="W4406" s="43">
        <v>21210.66</v>
      </c>
      <c r="X4406" s="38">
        <v>0</v>
      </c>
      <c r="Y4406" s="38">
        <v>0</v>
      </c>
      <c r="Z4406" s="38">
        <v>0</v>
      </c>
      <c r="AA4406" s="38">
        <v>0</v>
      </c>
      <c r="AB4406" s="38">
        <v>0</v>
      </c>
      <c r="AC4406" s="38">
        <v>0</v>
      </c>
      <c r="AD4406" s="38" t="s">
        <v>47</v>
      </c>
    </row>
    <row r="4407" spans="1:30" s="27" customFormat="1" ht="15" customHeight="1" x14ac:dyDescent="0.25">
      <c r="A4407" s="28" t="s">
        <v>4439</v>
      </c>
      <c r="B4407" s="28" t="s">
        <v>4462</v>
      </c>
      <c r="C4407" s="85">
        <v>42767</v>
      </c>
      <c r="D4407" s="29">
        <f>+VLOOKUP(B4407,'[2]CK-Panama by Contract'!$B$8:$G$593,6,FALSE)</f>
        <v>309462</v>
      </c>
      <c r="E4407" s="29"/>
      <c r="F4407" s="28" t="s">
        <v>41</v>
      </c>
      <c r="G4407" s="28" t="s">
        <v>42</v>
      </c>
      <c r="H4407" s="28" t="s">
        <v>44</v>
      </c>
      <c r="I4407" s="31">
        <v>25538.74</v>
      </c>
      <c r="J4407" s="32">
        <f t="shared" si="204"/>
        <v>25538.74</v>
      </c>
      <c r="K4407" s="31">
        <v>0</v>
      </c>
      <c r="L4407" s="31">
        <v>0</v>
      </c>
      <c r="M4407" s="31">
        <v>0</v>
      </c>
      <c r="N4407" s="31">
        <v>0</v>
      </c>
      <c r="O4407" s="33">
        <f t="shared" si="205"/>
        <v>0</v>
      </c>
      <c r="P4407" s="34" t="str">
        <f t="shared" si="206"/>
        <v>1-30</v>
      </c>
      <c r="Q4407" s="35" t="str">
        <f>+VLOOKUP(B4407,'[2]PORTAFOLIO JAN17'!$B$7:$T$4941,19,FALSE)</f>
        <v>PANAMA</v>
      </c>
      <c r="R4407" s="31">
        <v>0</v>
      </c>
      <c r="S4407" s="31">
        <v>0</v>
      </c>
      <c r="T4407" s="31" t="s">
        <v>45</v>
      </c>
      <c r="U4407" s="36" t="s">
        <v>46</v>
      </c>
      <c r="V4407" s="37">
        <v>25538.74</v>
      </c>
      <c r="W4407" s="38">
        <v>25538.74</v>
      </c>
      <c r="X4407" s="38">
        <v>0</v>
      </c>
      <c r="Y4407" s="38">
        <v>0</v>
      </c>
      <c r="Z4407" s="38">
        <v>0</v>
      </c>
      <c r="AA4407" s="38">
        <v>0</v>
      </c>
      <c r="AB4407" s="38">
        <v>0</v>
      </c>
      <c r="AC4407" s="38">
        <v>0</v>
      </c>
      <c r="AD4407" s="38" t="s">
        <v>47</v>
      </c>
    </row>
    <row r="4408" spans="1:30" s="27" customFormat="1" ht="15" customHeight="1" x14ac:dyDescent="0.25">
      <c r="A4408" s="39" t="s">
        <v>4439</v>
      </c>
      <c r="B4408" s="39" t="s">
        <v>4463</v>
      </c>
      <c r="C4408" s="86">
        <v>42767</v>
      </c>
      <c r="D4408" s="29">
        <f>+VLOOKUP(B4408,'[2]CK-Panama by Contract'!$B$8:$G$593,6,FALSE)</f>
        <v>309462</v>
      </c>
      <c r="E4408" s="29"/>
      <c r="F4408" s="39" t="s">
        <v>41</v>
      </c>
      <c r="G4408" s="39" t="s">
        <v>42</v>
      </c>
      <c r="H4408" s="39" t="s">
        <v>44</v>
      </c>
      <c r="I4408" s="40">
        <v>24757.68</v>
      </c>
      <c r="J4408" s="32">
        <f t="shared" si="204"/>
        <v>24757.68</v>
      </c>
      <c r="K4408" s="31">
        <v>0</v>
      </c>
      <c r="L4408" s="31">
        <v>0</v>
      </c>
      <c r="M4408" s="31">
        <v>0</v>
      </c>
      <c r="N4408" s="31">
        <v>0</v>
      </c>
      <c r="O4408" s="33">
        <f t="shared" si="205"/>
        <v>0</v>
      </c>
      <c r="P4408" s="34" t="str">
        <f t="shared" si="206"/>
        <v>1-30</v>
      </c>
      <c r="Q4408" s="35" t="str">
        <f>+VLOOKUP(B4408,'[2]PORTAFOLIO JAN17'!$B$7:$T$4941,19,FALSE)</f>
        <v>PANAMA</v>
      </c>
      <c r="R4408" s="31">
        <v>0</v>
      </c>
      <c r="S4408" s="31">
        <v>0</v>
      </c>
      <c r="T4408" s="31" t="s">
        <v>45</v>
      </c>
      <c r="U4408" s="41" t="s">
        <v>46</v>
      </c>
      <c r="V4408" s="42">
        <v>24757.68</v>
      </c>
      <c r="W4408" s="43">
        <v>24757.68</v>
      </c>
      <c r="X4408" s="38">
        <v>0</v>
      </c>
      <c r="Y4408" s="38">
        <v>0</v>
      </c>
      <c r="Z4408" s="38">
        <v>0</v>
      </c>
      <c r="AA4408" s="38">
        <v>0</v>
      </c>
      <c r="AB4408" s="38">
        <v>0</v>
      </c>
      <c r="AC4408" s="38">
        <v>0</v>
      </c>
      <c r="AD4408" s="38" t="s">
        <v>47</v>
      </c>
    </row>
    <row r="4409" spans="1:30" s="27" customFormat="1" ht="15" customHeight="1" x14ac:dyDescent="0.25">
      <c r="A4409" s="28" t="s">
        <v>4439</v>
      </c>
      <c r="B4409" s="28" t="s">
        <v>4464</v>
      </c>
      <c r="C4409" s="85">
        <v>42767</v>
      </c>
      <c r="D4409" s="29">
        <f>+VLOOKUP(B4409,'[2]CK-Panama by Contract'!$B$8:$G$593,6,FALSE)</f>
        <v>309462</v>
      </c>
      <c r="E4409" s="29"/>
      <c r="F4409" s="28" t="s">
        <v>41</v>
      </c>
      <c r="G4409" s="28" t="s">
        <v>42</v>
      </c>
      <c r="H4409" s="28" t="s">
        <v>44</v>
      </c>
      <c r="I4409" s="31">
        <v>18387.48</v>
      </c>
      <c r="J4409" s="32">
        <f t="shared" si="204"/>
        <v>18387.48</v>
      </c>
      <c r="K4409" s="31">
        <v>0</v>
      </c>
      <c r="L4409" s="31">
        <v>0</v>
      </c>
      <c r="M4409" s="31">
        <v>0</v>
      </c>
      <c r="N4409" s="31">
        <v>0</v>
      </c>
      <c r="O4409" s="33">
        <f t="shared" si="205"/>
        <v>0</v>
      </c>
      <c r="P4409" s="34" t="str">
        <f t="shared" si="206"/>
        <v>1-30</v>
      </c>
      <c r="Q4409" s="35" t="str">
        <f>+VLOOKUP(B4409,'[2]PORTAFOLIO JAN17'!$B$7:$T$4941,19,FALSE)</f>
        <v>PANAMA</v>
      </c>
      <c r="R4409" s="31">
        <v>0</v>
      </c>
      <c r="S4409" s="31">
        <v>0</v>
      </c>
      <c r="T4409" s="31" t="s">
        <v>45</v>
      </c>
      <c r="U4409" s="36" t="s">
        <v>46</v>
      </c>
      <c r="V4409" s="37">
        <v>18387.48</v>
      </c>
      <c r="W4409" s="38">
        <v>18387.48</v>
      </c>
      <c r="X4409" s="38">
        <v>0</v>
      </c>
      <c r="Y4409" s="38">
        <v>0</v>
      </c>
      <c r="Z4409" s="38">
        <v>0</v>
      </c>
      <c r="AA4409" s="38">
        <v>0</v>
      </c>
      <c r="AB4409" s="38">
        <v>0</v>
      </c>
      <c r="AC4409" s="38">
        <v>0</v>
      </c>
      <c r="AD4409" s="38" t="s">
        <v>47</v>
      </c>
    </row>
    <row r="4410" spans="1:30" s="27" customFormat="1" ht="15" customHeight="1" x14ac:dyDescent="0.25">
      <c r="A4410" s="39" t="s">
        <v>4439</v>
      </c>
      <c r="B4410" s="39" t="s">
        <v>4465</v>
      </c>
      <c r="C4410" s="86">
        <v>42767</v>
      </c>
      <c r="D4410" s="29">
        <f>+VLOOKUP(B4410,'[2]CK-Panama by Contract'!$B$8:$G$593,6,FALSE)</f>
        <v>320695</v>
      </c>
      <c r="E4410" s="29"/>
      <c r="F4410" s="39" t="s">
        <v>41</v>
      </c>
      <c r="G4410" s="39" t="s">
        <v>42</v>
      </c>
      <c r="H4410" s="39" t="s">
        <v>44</v>
      </c>
      <c r="I4410" s="40">
        <v>75823.649999999994</v>
      </c>
      <c r="J4410" s="32">
        <f t="shared" si="204"/>
        <v>75823.649999999994</v>
      </c>
      <c r="K4410" s="31">
        <v>0</v>
      </c>
      <c r="L4410" s="31">
        <v>0</v>
      </c>
      <c r="M4410" s="31">
        <v>0</v>
      </c>
      <c r="N4410" s="31">
        <v>0</v>
      </c>
      <c r="O4410" s="33">
        <f t="shared" si="205"/>
        <v>0</v>
      </c>
      <c r="P4410" s="34" t="str">
        <f t="shared" si="206"/>
        <v>1-30</v>
      </c>
      <c r="Q4410" s="35" t="str">
        <f>+VLOOKUP(B4410,'[2]PORTAFOLIO JAN17'!$B$7:$T$4941,19,FALSE)</f>
        <v>PANAMA</v>
      </c>
      <c r="R4410" s="31">
        <v>0</v>
      </c>
      <c r="S4410" s="31">
        <v>0</v>
      </c>
      <c r="T4410" s="31" t="s">
        <v>45</v>
      </c>
      <c r="U4410" s="41" t="s">
        <v>46</v>
      </c>
      <c r="V4410" s="42">
        <v>75823.649999999994</v>
      </c>
      <c r="W4410" s="43">
        <v>75823.649999999994</v>
      </c>
      <c r="X4410" s="38">
        <v>0</v>
      </c>
      <c r="Y4410" s="38">
        <v>0</v>
      </c>
      <c r="Z4410" s="38">
        <v>0</v>
      </c>
      <c r="AA4410" s="38">
        <v>0</v>
      </c>
      <c r="AB4410" s="38">
        <v>0</v>
      </c>
      <c r="AC4410" s="38">
        <v>0</v>
      </c>
      <c r="AD4410" s="38" t="s">
        <v>47</v>
      </c>
    </row>
    <row r="4411" spans="1:30" s="27" customFormat="1" ht="15" customHeight="1" x14ac:dyDescent="0.25">
      <c r="A4411" s="28" t="s">
        <v>4439</v>
      </c>
      <c r="B4411" s="28" t="s">
        <v>4466</v>
      </c>
      <c r="C4411" s="85">
        <v>42767</v>
      </c>
      <c r="D4411" s="29">
        <f>+VLOOKUP(B4411,'[2]CK-Panama by Contract'!$B$8:$G$593,6,FALSE)</f>
        <v>320695</v>
      </c>
      <c r="E4411" s="29"/>
      <c r="F4411" s="28" t="s">
        <v>41</v>
      </c>
      <c r="G4411" s="28" t="s">
        <v>42</v>
      </c>
      <c r="H4411" s="28" t="s">
        <v>44</v>
      </c>
      <c r="I4411" s="31">
        <v>75823.649999999994</v>
      </c>
      <c r="J4411" s="32">
        <f t="shared" si="204"/>
        <v>75823.649999999994</v>
      </c>
      <c r="K4411" s="31">
        <v>0</v>
      </c>
      <c r="L4411" s="31">
        <v>0</v>
      </c>
      <c r="M4411" s="31">
        <v>0</v>
      </c>
      <c r="N4411" s="31">
        <v>0</v>
      </c>
      <c r="O4411" s="33">
        <f t="shared" si="205"/>
        <v>0</v>
      </c>
      <c r="P4411" s="34" t="str">
        <f t="shared" si="206"/>
        <v>1-30</v>
      </c>
      <c r="Q4411" s="35" t="str">
        <f>+VLOOKUP(B4411,'[2]PORTAFOLIO JAN17'!$B$7:$T$4941,19,FALSE)</f>
        <v>PANAMA</v>
      </c>
      <c r="R4411" s="31">
        <v>0</v>
      </c>
      <c r="S4411" s="31">
        <v>0</v>
      </c>
      <c r="T4411" s="31" t="s">
        <v>45</v>
      </c>
      <c r="U4411" s="36" t="s">
        <v>46</v>
      </c>
      <c r="V4411" s="37">
        <v>75823.649999999994</v>
      </c>
      <c r="W4411" s="38">
        <v>75823.649999999994</v>
      </c>
      <c r="X4411" s="38">
        <v>0</v>
      </c>
      <c r="Y4411" s="38">
        <v>0</v>
      </c>
      <c r="Z4411" s="38">
        <v>0</v>
      </c>
      <c r="AA4411" s="38">
        <v>0</v>
      </c>
      <c r="AB4411" s="38">
        <v>0</v>
      </c>
      <c r="AC4411" s="38">
        <v>0</v>
      </c>
      <c r="AD4411" s="38" t="s">
        <v>47</v>
      </c>
    </row>
    <row r="4412" spans="1:30" s="27" customFormat="1" ht="15" customHeight="1" x14ac:dyDescent="0.25">
      <c r="A4412" s="39" t="s">
        <v>4439</v>
      </c>
      <c r="B4412" s="39" t="s">
        <v>4467</v>
      </c>
      <c r="C4412" s="86">
        <v>42767</v>
      </c>
      <c r="D4412" s="29">
        <f>+VLOOKUP(B4412,'[2]CK-Panama by Contract'!$B$8:$G$593,6,FALSE)</f>
        <v>309462</v>
      </c>
      <c r="E4412" s="29"/>
      <c r="F4412" s="39" t="s">
        <v>41</v>
      </c>
      <c r="G4412" s="39" t="s">
        <v>42</v>
      </c>
      <c r="H4412" s="39" t="s">
        <v>44</v>
      </c>
      <c r="I4412" s="40">
        <v>15243.42</v>
      </c>
      <c r="J4412" s="32">
        <f t="shared" si="204"/>
        <v>15243.42</v>
      </c>
      <c r="K4412" s="31">
        <v>0</v>
      </c>
      <c r="L4412" s="31">
        <v>0</v>
      </c>
      <c r="M4412" s="31">
        <v>0</v>
      </c>
      <c r="N4412" s="31">
        <v>0</v>
      </c>
      <c r="O4412" s="33">
        <f t="shared" si="205"/>
        <v>0</v>
      </c>
      <c r="P4412" s="34" t="str">
        <f t="shared" si="206"/>
        <v>1-30</v>
      </c>
      <c r="Q4412" s="35" t="str">
        <f>+VLOOKUP(B4412,'[2]PORTAFOLIO JAN17'!$B$7:$T$4941,19,FALSE)</f>
        <v>PANAMA</v>
      </c>
      <c r="R4412" s="31">
        <v>0</v>
      </c>
      <c r="S4412" s="31">
        <v>0</v>
      </c>
      <c r="T4412" s="31" t="s">
        <v>45</v>
      </c>
      <c r="U4412" s="41" t="s">
        <v>46</v>
      </c>
      <c r="V4412" s="42">
        <v>15243.42</v>
      </c>
      <c r="W4412" s="43">
        <v>15243.42</v>
      </c>
      <c r="X4412" s="38">
        <v>0</v>
      </c>
      <c r="Y4412" s="38">
        <v>0</v>
      </c>
      <c r="Z4412" s="38">
        <v>0</v>
      </c>
      <c r="AA4412" s="38">
        <v>0</v>
      </c>
      <c r="AB4412" s="38">
        <v>0</v>
      </c>
      <c r="AC4412" s="38">
        <v>0</v>
      </c>
      <c r="AD4412" s="38" t="s">
        <v>47</v>
      </c>
    </row>
    <row r="4413" spans="1:30" s="27" customFormat="1" ht="15" customHeight="1" x14ac:dyDescent="0.25">
      <c r="A4413" s="28" t="s">
        <v>4439</v>
      </c>
      <c r="B4413" s="28" t="s">
        <v>4468</v>
      </c>
      <c r="C4413" s="85">
        <v>42767</v>
      </c>
      <c r="D4413" s="29">
        <f>+VLOOKUP(B4413,'[2]CK-Panama by Contract'!$B$8:$G$593,6,FALSE)</f>
        <v>320695</v>
      </c>
      <c r="E4413" s="29"/>
      <c r="F4413" s="28" t="s">
        <v>41</v>
      </c>
      <c r="G4413" s="28" t="s">
        <v>42</v>
      </c>
      <c r="H4413" s="28" t="s">
        <v>44</v>
      </c>
      <c r="I4413" s="31">
        <v>75823.649999999994</v>
      </c>
      <c r="J4413" s="32">
        <f t="shared" si="204"/>
        <v>75823.649999999994</v>
      </c>
      <c r="K4413" s="31">
        <v>0</v>
      </c>
      <c r="L4413" s="31">
        <v>0</v>
      </c>
      <c r="M4413" s="31">
        <v>0</v>
      </c>
      <c r="N4413" s="31">
        <v>0</v>
      </c>
      <c r="O4413" s="33">
        <f t="shared" si="205"/>
        <v>0</v>
      </c>
      <c r="P4413" s="34" t="str">
        <f t="shared" si="206"/>
        <v>1-30</v>
      </c>
      <c r="Q4413" s="35" t="str">
        <f>+VLOOKUP(B4413,'[2]PORTAFOLIO JAN17'!$B$7:$T$4941,19,FALSE)</f>
        <v>PANAMA</v>
      </c>
      <c r="R4413" s="31">
        <v>0</v>
      </c>
      <c r="S4413" s="31">
        <v>0</v>
      </c>
      <c r="T4413" s="31" t="s">
        <v>45</v>
      </c>
      <c r="U4413" s="36" t="s">
        <v>46</v>
      </c>
      <c r="V4413" s="37">
        <v>75823.649999999994</v>
      </c>
      <c r="W4413" s="38">
        <v>75823.649999999994</v>
      </c>
      <c r="X4413" s="38">
        <v>0</v>
      </c>
      <c r="Y4413" s="38">
        <v>0</v>
      </c>
      <c r="Z4413" s="38">
        <v>0</v>
      </c>
      <c r="AA4413" s="38">
        <v>0</v>
      </c>
      <c r="AB4413" s="38">
        <v>0</v>
      </c>
      <c r="AC4413" s="38">
        <v>0</v>
      </c>
      <c r="AD4413" s="38" t="s">
        <v>47</v>
      </c>
    </row>
    <row r="4414" spans="1:30" s="27" customFormat="1" ht="15" customHeight="1" x14ac:dyDescent="0.25">
      <c r="A4414" s="39" t="s">
        <v>4439</v>
      </c>
      <c r="B4414" s="39" t="s">
        <v>4469</v>
      </c>
      <c r="C4414" s="86">
        <v>42767</v>
      </c>
      <c r="D4414" s="29">
        <f>+VLOOKUP(B4414,'[2]CK-Panama by Contract'!$B$8:$G$593,6,FALSE)</f>
        <v>309462</v>
      </c>
      <c r="E4414" s="29"/>
      <c r="F4414" s="39" t="s">
        <v>41</v>
      </c>
      <c r="G4414" s="39" t="s">
        <v>42</v>
      </c>
      <c r="H4414" s="39" t="s">
        <v>44</v>
      </c>
      <c r="I4414" s="40">
        <v>15243.42</v>
      </c>
      <c r="J4414" s="32">
        <f t="shared" si="204"/>
        <v>15243.42</v>
      </c>
      <c r="K4414" s="31">
        <v>0</v>
      </c>
      <c r="L4414" s="31">
        <v>0</v>
      </c>
      <c r="M4414" s="31">
        <v>0</v>
      </c>
      <c r="N4414" s="31">
        <v>0</v>
      </c>
      <c r="O4414" s="33">
        <f t="shared" si="205"/>
        <v>0</v>
      </c>
      <c r="P4414" s="34" t="str">
        <f t="shared" si="206"/>
        <v>1-30</v>
      </c>
      <c r="Q4414" s="35" t="str">
        <f>+VLOOKUP(B4414,'[2]PORTAFOLIO JAN17'!$B$7:$T$4941,19,FALSE)</f>
        <v>PANAMA</v>
      </c>
      <c r="R4414" s="31">
        <v>0</v>
      </c>
      <c r="S4414" s="31">
        <v>0</v>
      </c>
      <c r="T4414" s="31" t="s">
        <v>45</v>
      </c>
      <c r="U4414" s="41" t="s">
        <v>46</v>
      </c>
      <c r="V4414" s="42">
        <v>15243.42</v>
      </c>
      <c r="W4414" s="43">
        <v>15243.42</v>
      </c>
      <c r="X4414" s="38">
        <v>0</v>
      </c>
      <c r="Y4414" s="38">
        <v>0</v>
      </c>
      <c r="Z4414" s="38">
        <v>0</v>
      </c>
      <c r="AA4414" s="38">
        <v>0</v>
      </c>
      <c r="AB4414" s="38">
        <v>0</v>
      </c>
      <c r="AC4414" s="38">
        <v>0</v>
      </c>
      <c r="AD4414" s="38" t="s">
        <v>47</v>
      </c>
    </row>
    <row r="4415" spans="1:30" s="27" customFormat="1" ht="15" customHeight="1" x14ac:dyDescent="0.25">
      <c r="A4415" s="28" t="s">
        <v>4439</v>
      </c>
      <c r="B4415" s="28" t="s">
        <v>4470</v>
      </c>
      <c r="C4415" s="85">
        <v>42767</v>
      </c>
      <c r="D4415" s="29">
        <f>+VLOOKUP(B4415,'[2]CK-Panama by Contract'!$B$8:$G$593,6,FALSE)</f>
        <v>320695</v>
      </c>
      <c r="E4415" s="29"/>
      <c r="F4415" s="28" t="s">
        <v>41</v>
      </c>
      <c r="G4415" s="28" t="s">
        <v>42</v>
      </c>
      <c r="H4415" s="28" t="s">
        <v>44</v>
      </c>
      <c r="I4415" s="31">
        <v>75823.649999999994</v>
      </c>
      <c r="J4415" s="32">
        <f t="shared" si="204"/>
        <v>75823.649999999994</v>
      </c>
      <c r="K4415" s="31">
        <v>0</v>
      </c>
      <c r="L4415" s="31">
        <v>0</v>
      </c>
      <c r="M4415" s="31">
        <v>0</v>
      </c>
      <c r="N4415" s="31">
        <v>0</v>
      </c>
      <c r="O4415" s="33">
        <f t="shared" si="205"/>
        <v>0</v>
      </c>
      <c r="P4415" s="34" t="str">
        <f t="shared" si="206"/>
        <v>1-30</v>
      </c>
      <c r="Q4415" s="35" t="str">
        <f>+VLOOKUP(B4415,'[2]PORTAFOLIO JAN17'!$B$7:$T$4941,19,FALSE)</f>
        <v>PANAMA</v>
      </c>
      <c r="R4415" s="31">
        <v>0</v>
      </c>
      <c r="S4415" s="31">
        <v>0</v>
      </c>
      <c r="T4415" s="31" t="s">
        <v>45</v>
      </c>
      <c r="U4415" s="36" t="s">
        <v>46</v>
      </c>
      <c r="V4415" s="37">
        <v>75823.649999999994</v>
      </c>
      <c r="W4415" s="38">
        <v>75823.649999999994</v>
      </c>
      <c r="X4415" s="38">
        <v>0</v>
      </c>
      <c r="Y4415" s="38">
        <v>0</v>
      </c>
      <c r="Z4415" s="38">
        <v>0</v>
      </c>
      <c r="AA4415" s="38">
        <v>0</v>
      </c>
      <c r="AB4415" s="38">
        <v>0</v>
      </c>
      <c r="AC4415" s="38">
        <v>0</v>
      </c>
      <c r="AD4415" s="38" t="s">
        <v>47</v>
      </c>
    </row>
    <row r="4416" spans="1:30" s="27" customFormat="1" ht="15" customHeight="1" x14ac:dyDescent="0.25">
      <c r="A4416" s="39" t="s">
        <v>4439</v>
      </c>
      <c r="B4416" s="39" t="s">
        <v>4471</v>
      </c>
      <c r="C4416" s="86">
        <v>42767</v>
      </c>
      <c r="D4416" s="29">
        <f>+VLOOKUP(B4416,'[2]CK-Panama by Contract'!$B$8:$G$593,6,FALSE)</f>
        <v>319116</v>
      </c>
      <c r="E4416" s="29"/>
      <c r="F4416" s="39" t="s">
        <v>41</v>
      </c>
      <c r="G4416" s="39" t="s">
        <v>42</v>
      </c>
      <c r="H4416" s="39" t="s">
        <v>44</v>
      </c>
      <c r="I4416" s="40">
        <v>49123.18</v>
      </c>
      <c r="J4416" s="32">
        <f t="shared" si="204"/>
        <v>49123.18</v>
      </c>
      <c r="K4416" s="31">
        <v>0</v>
      </c>
      <c r="L4416" s="31">
        <v>0</v>
      </c>
      <c r="M4416" s="31">
        <v>0</v>
      </c>
      <c r="N4416" s="31">
        <v>0</v>
      </c>
      <c r="O4416" s="33">
        <f t="shared" si="205"/>
        <v>0</v>
      </c>
      <c r="P4416" s="34" t="str">
        <f t="shared" si="206"/>
        <v>1-30</v>
      </c>
      <c r="Q4416" s="35" t="str">
        <f>+VLOOKUP(B4416,'[2]PORTAFOLIO JAN17'!$B$7:$T$4941,19,FALSE)</f>
        <v>PANAMA</v>
      </c>
      <c r="R4416" s="31">
        <v>0</v>
      </c>
      <c r="S4416" s="31">
        <v>0</v>
      </c>
      <c r="T4416" s="31" t="s">
        <v>45</v>
      </c>
      <c r="U4416" s="41" t="s">
        <v>46</v>
      </c>
      <c r="V4416" s="42">
        <v>49123.18</v>
      </c>
      <c r="W4416" s="43">
        <v>49123.18</v>
      </c>
      <c r="X4416" s="38">
        <v>0</v>
      </c>
      <c r="Y4416" s="38">
        <v>0</v>
      </c>
      <c r="Z4416" s="38">
        <v>0</v>
      </c>
      <c r="AA4416" s="38">
        <v>0</v>
      </c>
      <c r="AB4416" s="38">
        <v>0</v>
      </c>
      <c r="AC4416" s="38">
        <v>0</v>
      </c>
      <c r="AD4416" s="38" t="s">
        <v>47</v>
      </c>
    </row>
    <row r="4417" spans="1:30" s="27" customFormat="1" ht="15" customHeight="1" x14ac:dyDescent="0.25">
      <c r="A4417" s="28" t="s">
        <v>4439</v>
      </c>
      <c r="B4417" s="28" t="s">
        <v>4472</v>
      </c>
      <c r="C4417" s="85">
        <v>42767</v>
      </c>
      <c r="D4417" s="29">
        <f>+VLOOKUP(B4417,'[2]CK-Panama by Contract'!$B$8:$G$593,6,FALSE)</f>
        <v>320695</v>
      </c>
      <c r="E4417" s="29"/>
      <c r="F4417" s="28" t="s">
        <v>41</v>
      </c>
      <c r="G4417" s="28" t="s">
        <v>42</v>
      </c>
      <c r="H4417" s="28" t="s">
        <v>44</v>
      </c>
      <c r="I4417" s="31">
        <v>75823.649999999994</v>
      </c>
      <c r="J4417" s="32">
        <f t="shared" si="204"/>
        <v>75823.649999999994</v>
      </c>
      <c r="K4417" s="31">
        <v>0</v>
      </c>
      <c r="L4417" s="31">
        <v>0</v>
      </c>
      <c r="M4417" s="31">
        <v>0</v>
      </c>
      <c r="N4417" s="31">
        <v>0</v>
      </c>
      <c r="O4417" s="33">
        <f t="shared" si="205"/>
        <v>0</v>
      </c>
      <c r="P4417" s="34" t="str">
        <f t="shared" si="206"/>
        <v>1-30</v>
      </c>
      <c r="Q4417" s="35" t="str">
        <f>+VLOOKUP(B4417,'[2]PORTAFOLIO JAN17'!$B$7:$T$4941,19,FALSE)</f>
        <v>PANAMA</v>
      </c>
      <c r="R4417" s="31">
        <v>0</v>
      </c>
      <c r="S4417" s="31">
        <v>0</v>
      </c>
      <c r="T4417" s="31" t="s">
        <v>45</v>
      </c>
      <c r="U4417" s="36" t="s">
        <v>46</v>
      </c>
      <c r="V4417" s="37">
        <v>75823.649999999994</v>
      </c>
      <c r="W4417" s="38">
        <v>75823.649999999994</v>
      </c>
      <c r="X4417" s="38">
        <v>0</v>
      </c>
      <c r="Y4417" s="38">
        <v>0</v>
      </c>
      <c r="Z4417" s="38">
        <v>0</v>
      </c>
      <c r="AA4417" s="38">
        <v>0</v>
      </c>
      <c r="AB4417" s="38">
        <v>0</v>
      </c>
      <c r="AC4417" s="38">
        <v>0</v>
      </c>
      <c r="AD4417" s="38" t="s">
        <v>47</v>
      </c>
    </row>
    <row r="4418" spans="1:30" s="27" customFormat="1" ht="15" customHeight="1" x14ac:dyDescent="0.25">
      <c r="A4418" s="39" t="s">
        <v>4439</v>
      </c>
      <c r="B4418" s="39" t="s">
        <v>4473</v>
      </c>
      <c r="C4418" s="86">
        <v>42767</v>
      </c>
      <c r="D4418" s="29">
        <f>+VLOOKUP(B4418,'[2]CK-Panama by Contract'!$B$8:$G$593,6,FALSE)</f>
        <v>319116</v>
      </c>
      <c r="E4418" s="29"/>
      <c r="F4418" s="39" t="s">
        <v>41</v>
      </c>
      <c r="G4418" s="39" t="s">
        <v>42</v>
      </c>
      <c r="H4418" s="39" t="s">
        <v>44</v>
      </c>
      <c r="I4418" s="40">
        <v>21996.9</v>
      </c>
      <c r="J4418" s="32">
        <f t="shared" si="204"/>
        <v>21996.9</v>
      </c>
      <c r="K4418" s="31">
        <v>0</v>
      </c>
      <c r="L4418" s="31">
        <v>0</v>
      </c>
      <c r="M4418" s="31">
        <v>0</v>
      </c>
      <c r="N4418" s="31">
        <v>0</v>
      </c>
      <c r="O4418" s="33">
        <f t="shared" si="205"/>
        <v>0</v>
      </c>
      <c r="P4418" s="34" t="str">
        <f t="shared" si="206"/>
        <v>1-30</v>
      </c>
      <c r="Q4418" s="35" t="str">
        <f>+VLOOKUP(B4418,'[2]PORTAFOLIO JAN17'!$B$7:$T$4941,19,FALSE)</f>
        <v>PANAMA</v>
      </c>
      <c r="R4418" s="31">
        <v>0</v>
      </c>
      <c r="S4418" s="31">
        <v>0</v>
      </c>
      <c r="T4418" s="31" t="s">
        <v>45</v>
      </c>
      <c r="U4418" s="41" t="s">
        <v>46</v>
      </c>
      <c r="V4418" s="42">
        <v>21996.9</v>
      </c>
      <c r="W4418" s="43">
        <v>21996.9</v>
      </c>
      <c r="X4418" s="38">
        <v>0</v>
      </c>
      <c r="Y4418" s="38">
        <v>0</v>
      </c>
      <c r="Z4418" s="38">
        <v>0</v>
      </c>
      <c r="AA4418" s="38">
        <v>0</v>
      </c>
      <c r="AB4418" s="38">
        <v>0</v>
      </c>
      <c r="AC4418" s="38">
        <v>0</v>
      </c>
      <c r="AD4418" s="38" t="s">
        <v>47</v>
      </c>
    </row>
    <row r="4419" spans="1:30" s="27" customFormat="1" ht="15" customHeight="1" x14ac:dyDescent="0.25">
      <c r="A4419" s="28" t="s">
        <v>4439</v>
      </c>
      <c r="B4419" s="28" t="s">
        <v>4474</v>
      </c>
      <c r="C4419" s="85">
        <v>42767</v>
      </c>
      <c r="D4419" s="29">
        <f>+VLOOKUP(B4419,'[2]CK-Panama by Contract'!$B$8:$G$593,6,FALSE)</f>
        <v>319116</v>
      </c>
      <c r="E4419" s="29"/>
      <c r="F4419" s="28" t="s">
        <v>41</v>
      </c>
      <c r="G4419" s="28" t="s">
        <v>42</v>
      </c>
      <c r="H4419" s="28" t="s">
        <v>44</v>
      </c>
      <c r="I4419" s="31">
        <v>10955.29</v>
      </c>
      <c r="J4419" s="32">
        <f t="shared" si="204"/>
        <v>10955.29</v>
      </c>
      <c r="K4419" s="31">
        <v>0</v>
      </c>
      <c r="L4419" s="31">
        <v>0</v>
      </c>
      <c r="M4419" s="31">
        <v>0</v>
      </c>
      <c r="N4419" s="31">
        <v>0</v>
      </c>
      <c r="O4419" s="33">
        <f t="shared" si="205"/>
        <v>0</v>
      </c>
      <c r="P4419" s="34" t="str">
        <f t="shared" si="206"/>
        <v>1-30</v>
      </c>
      <c r="Q4419" s="35" t="str">
        <f>+VLOOKUP(B4419,'[2]PORTAFOLIO JAN17'!$B$7:$T$4941,19,FALSE)</f>
        <v>PANAMA</v>
      </c>
      <c r="R4419" s="31">
        <v>0</v>
      </c>
      <c r="S4419" s="31">
        <v>0</v>
      </c>
      <c r="T4419" s="31" t="s">
        <v>45</v>
      </c>
      <c r="U4419" s="36" t="s">
        <v>46</v>
      </c>
      <c r="V4419" s="37">
        <v>10955.29</v>
      </c>
      <c r="W4419" s="38">
        <v>10955.29</v>
      </c>
      <c r="X4419" s="38">
        <v>0</v>
      </c>
      <c r="Y4419" s="38">
        <v>0</v>
      </c>
      <c r="Z4419" s="38">
        <v>0</v>
      </c>
      <c r="AA4419" s="38">
        <v>0</v>
      </c>
      <c r="AB4419" s="38">
        <v>0</v>
      </c>
      <c r="AC4419" s="38">
        <v>0</v>
      </c>
      <c r="AD4419" s="38" t="s">
        <v>47</v>
      </c>
    </row>
    <row r="4420" spans="1:30" s="27" customFormat="1" ht="15" customHeight="1" x14ac:dyDescent="0.25">
      <c r="A4420" s="39" t="s">
        <v>4439</v>
      </c>
      <c r="B4420" s="39" t="s">
        <v>4475</v>
      </c>
      <c r="C4420" s="86">
        <v>42767</v>
      </c>
      <c r="D4420" s="29">
        <f>+VLOOKUP(B4420,'[2]CK-Panama by Contract'!$B$8:$G$593,6,FALSE)</f>
        <v>320738</v>
      </c>
      <c r="E4420" s="29"/>
      <c r="F4420" s="39" t="s">
        <v>41</v>
      </c>
      <c r="G4420" s="39" t="s">
        <v>42</v>
      </c>
      <c r="H4420" s="39" t="s">
        <v>44</v>
      </c>
      <c r="I4420" s="40">
        <v>83803.710000000006</v>
      </c>
      <c r="J4420" s="32">
        <f t="shared" si="204"/>
        <v>83803.710000000006</v>
      </c>
      <c r="K4420" s="31">
        <v>0</v>
      </c>
      <c r="L4420" s="31">
        <v>0</v>
      </c>
      <c r="M4420" s="31">
        <v>0</v>
      </c>
      <c r="N4420" s="31">
        <v>0</v>
      </c>
      <c r="O4420" s="33">
        <f t="shared" si="205"/>
        <v>0</v>
      </c>
      <c r="P4420" s="34" t="str">
        <f t="shared" si="206"/>
        <v>1-30</v>
      </c>
      <c r="Q4420" s="35" t="str">
        <f>+VLOOKUP(B4420,'[2]PORTAFOLIO JAN17'!$B$7:$T$4941,19,FALSE)</f>
        <v>PANAMA</v>
      </c>
      <c r="R4420" s="31">
        <v>0</v>
      </c>
      <c r="S4420" s="31">
        <v>0</v>
      </c>
      <c r="T4420" s="31" t="s">
        <v>45</v>
      </c>
      <c r="U4420" s="41" t="s">
        <v>46</v>
      </c>
      <c r="V4420" s="42">
        <v>83803.710000000006</v>
      </c>
      <c r="W4420" s="43">
        <v>83803.710000000006</v>
      </c>
      <c r="X4420" s="38">
        <v>0</v>
      </c>
      <c r="Y4420" s="38">
        <v>0</v>
      </c>
      <c r="Z4420" s="38">
        <v>0</v>
      </c>
      <c r="AA4420" s="38">
        <v>0</v>
      </c>
      <c r="AB4420" s="38">
        <v>0</v>
      </c>
      <c r="AC4420" s="38">
        <v>0</v>
      </c>
      <c r="AD4420" s="38" t="s">
        <v>47</v>
      </c>
    </row>
    <row r="4421" spans="1:30" s="27" customFormat="1" ht="15" customHeight="1" x14ac:dyDescent="0.25">
      <c r="A4421" s="28" t="s">
        <v>4439</v>
      </c>
      <c r="B4421" s="28" t="s">
        <v>4476</v>
      </c>
      <c r="C4421" s="85">
        <v>42767</v>
      </c>
      <c r="D4421" s="29">
        <f>+VLOOKUP(B4421,'[2]CK-Panama by Contract'!$B$8:$G$593,6,FALSE)</f>
        <v>309462</v>
      </c>
      <c r="E4421" s="29"/>
      <c r="F4421" s="28" t="s">
        <v>41</v>
      </c>
      <c r="G4421" s="28" t="s">
        <v>42</v>
      </c>
      <c r="H4421" s="28" t="s">
        <v>44</v>
      </c>
      <c r="I4421" s="31">
        <v>41950.42</v>
      </c>
      <c r="J4421" s="32">
        <f t="shared" si="204"/>
        <v>41950.42</v>
      </c>
      <c r="K4421" s="31">
        <v>0</v>
      </c>
      <c r="L4421" s="31">
        <v>0</v>
      </c>
      <c r="M4421" s="31">
        <v>0</v>
      </c>
      <c r="N4421" s="31">
        <v>0</v>
      </c>
      <c r="O4421" s="33">
        <f t="shared" si="205"/>
        <v>0</v>
      </c>
      <c r="P4421" s="34" t="str">
        <f t="shared" si="206"/>
        <v>1-30</v>
      </c>
      <c r="Q4421" s="35" t="str">
        <f>+VLOOKUP(B4421,'[2]PORTAFOLIO JAN17'!$B$7:$T$4941,19,FALSE)</f>
        <v>PANAMA</v>
      </c>
      <c r="R4421" s="31">
        <v>0</v>
      </c>
      <c r="S4421" s="31">
        <v>0</v>
      </c>
      <c r="T4421" s="31" t="s">
        <v>45</v>
      </c>
      <c r="U4421" s="36" t="s">
        <v>46</v>
      </c>
      <c r="V4421" s="37">
        <v>41950.42</v>
      </c>
      <c r="W4421" s="38">
        <v>41950.42</v>
      </c>
      <c r="X4421" s="38">
        <v>0</v>
      </c>
      <c r="Y4421" s="38">
        <v>0</v>
      </c>
      <c r="Z4421" s="38">
        <v>0</v>
      </c>
      <c r="AA4421" s="38">
        <v>0</v>
      </c>
      <c r="AB4421" s="38">
        <v>0</v>
      </c>
      <c r="AC4421" s="38">
        <v>0</v>
      </c>
      <c r="AD4421" s="38" t="s">
        <v>47</v>
      </c>
    </row>
    <row r="4422" spans="1:30" s="27" customFormat="1" ht="15" customHeight="1" x14ac:dyDescent="0.25">
      <c r="A4422" s="39" t="s">
        <v>4439</v>
      </c>
      <c r="B4422" s="39" t="s">
        <v>4477</v>
      </c>
      <c r="C4422" s="86">
        <v>42767</v>
      </c>
      <c r="D4422" s="29">
        <f>+VLOOKUP(B4422,'[2]CK-Panama by Contract'!$B$8:$G$593,6,FALSE)</f>
        <v>320695</v>
      </c>
      <c r="E4422" s="29"/>
      <c r="F4422" s="39" t="s">
        <v>41</v>
      </c>
      <c r="G4422" s="39" t="s">
        <v>42</v>
      </c>
      <c r="H4422" s="39" t="s">
        <v>44</v>
      </c>
      <c r="I4422" s="40">
        <v>24144.18</v>
      </c>
      <c r="J4422" s="32">
        <f t="shared" si="204"/>
        <v>24144.18</v>
      </c>
      <c r="K4422" s="31">
        <v>0</v>
      </c>
      <c r="L4422" s="31">
        <v>0</v>
      </c>
      <c r="M4422" s="31">
        <v>0</v>
      </c>
      <c r="N4422" s="31">
        <v>0</v>
      </c>
      <c r="O4422" s="33">
        <f t="shared" si="205"/>
        <v>0</v>
      </c>
      <c r="P4422" s="34" t="str">
        <f t="shared" si="206"/>
        <v>1-30</v>
      </c>
      <c r="Q4422" s="35" t="str">
        <f>+VLOOKUP(B4422,'[2]PORTAFOLIO JAN17'!$B$7:$T$4941,19,FALSE)</f>
        <v>PANAMA</v>
      </c>
      <c r="R4422" s="31">
        <v>0</v>
      </c>
      <c r="S4422" s="31">
        <v>0</v>
      </c>
      <c r="T4422" s="31" t="s">
        <v>45</v>
      </c>
      <c r="U4422" s="41" t="s">
        <v>46</v>
      </c>
      <c r="V4422" s="42">
        <v>24144.18</v>
      </c>
      <c r="W4422" s="43">
        <v>24144.18</v>
      </c>
      <c r="X4422" s="38">
        <v>0</v>
      </c>
      <c r="Y4422" s="38">
        <v>0</v>
      </c>
      <c r="Z4422" s="38">
        <v>0</v>
      </c>
      <c r="AA4422" s="38">
        <v>0</v>
      </c>
      <c r="AB4422" s="38">
        <v>0</v>
      </c>
      <c r="AC4422" s="38">
        <v>0</v>
      </c>
      <c r="AD4422" s="38" t="s">
        <v>47</v>
      </c>
    </row>
    <row r="4423" spans="1:30" s="27" customFormat="1" ht="15" customHeight="1" x14ac:dyDescent="0.25">
      <c r="A4423" s="28" t="s">
        <v>4439</v>
      </c>
      <c r="B4423" s="28" t="s">
        <v>4478</v>
      </c>
      <c r="C4423" s="85">
        <v>42767</v>
      </c>
      <c r="D4423" s="29">
        <f>+VLOOKUP(B4423,'[2]CK-Panama by Contract'!$B$8:$G$593,6,FALSE)</f>
        <v>320695</v>
      </c>
      <c r="E4423" s="29"/>
      <c r="F4423" s="28" t="s">
        <v>41</v>
      </c>
      <c r="G4423" s="28" t="s">
        <v>42</v>
      </c>
      <c r="H4423" s="28" t="s">
        <v>44</v>
      </c>
      <c r="I4423" s="31">
        <v>24144.18</v>
      </c>
      <c r="J4423" s="32">
        <f t="shared" si="204"/>
        <v>24144.18</v>
      </c>
      <c r="K4423" s="31">
        <v>0</v>
      </c>
      <c r="L4423" s="31">
        <v>0</v>
      </c>
      <c r="M4423" s="31">
        <v>0</v>
      </c>
      <c r="N4423" s="31">
        <v>0</v>
      </c>
      <c r="O4423" s="33">
        <f t="shared" si="205"/>
        <v>0</v>
      </c>
      <c r="P4423" s="34" t="str">
        <f t="shared" si="206"/>
        <v>1-30</v>
      </c>
      <c r="Q4423" s="35" t="str">
        <f>+VLOOKUP(B4423,'[2]PORTAFOLIO JAN17'!$B$7:$T$4941,19,FALSE)</f>
        <v>PANAMA</v>
      </c>
      <c r="R4423" s="31">
        <v>0</v>
      </c>
      <c r="S4423" s="31">
        <v>0</v>
      </c>
      <c r="T4423" s="31" t="s">
        <v>45</v>
      </c>
      <c r="U4423" s="36" t="s">
        <v>46</v>
      </c>
      <c r="V4423" s="37">
        <v>24144.18</v>
      </c>
      <c r="W4423" s="38">
        <v>24144.18</v>
      </c>
      <c r="X4423" s="38">
        <v>0</v>
      </c>
      <c r="Y4423" s="38">
        <v>0</v>
      </c>
      <c r="Z4423" s="38">
        <v>0</v>
      </c>
      <c r="AA4423" s="38">
        <v>0</v>
      </c>
      <c r="AB4423" s="38">
        <v>0</v>
      </c>
      <c r="AC4423" s="38">
        <v>0</v>
      </c>
      <c r="AD4423" s="38" t="s">
        <v>47</v>
      </c>
    </row>
    <row r="4424" spans="1:30" s="27" customFormat="1" ht="15" customHeight="1" x14ac:dyDescent="0.25">
      <c r="A4424" s="39" t="s">
        <v>4439</v>
      </c>
      <c r="B4424" s="39" t="s">
        <v>4479</v>
      </c>
      <c r="C4424" s="86">
        <v>42767</v>
      </c>
      <c r="D4424" s="29">
        <f>+VLOOKUP(B4424,'[2]CK-Panama by Contract'!$B$8:$G$593,6,FALSE)</f>
        <v>309462</v>
      </c>
      <c r="E4424" s="29"/>
      <c r="F4424" s="39" t="s">
        <v>41</v>
      </c>
      <c r="G4424" s="39" t="s">
        <v>42</v>
      </c>
      <c r="H4424" s="39" t="s">
        <v>44</v>
      </c>
      <c r="I4424" s="40">
        <v>16521.02</v>
      </c>
      <c r="J4424" s="32">
        <f t="shared" ref="J4424:J4487" si="207">+IF(H4424="MXN",I4424/$J$2,I4424)</f>
        <v>16521.02</v>
      </c>
      <c r="K4424" s="31">
        <v>0</v>
      </c>
      <c r="L4424" s="31">
        <v>0</v>
      </c>
      <c r="M4424" s="31">
        <v>0</v>
      </c>
      <c r="N4424" s="31">
        <v>0</v>
      </c>
      <c r="O4424" s="33">
        <f t="shared" ref="O4424:O4487" si="208">+N4424+M4424+L4424+K4424</f>
        <v>0</v>
      </c>
      <c r="P4424" s="34" t="str">
        <f t="shared" ref="P4424:P4487" si="209">+IF(N4424&gt;0,"120+",IF(M4424&gt;0,"91-120",IF(L4424&gt;0,"61-90",IF(K4424&gt;0,"31-60","1-30"))))</f>
        <v>1-30</v>
      </c>
      <c r="Q4424" s="35" t="str">
        <f>+VLOOKUP(B4424,'[2]PORTAFOLIO JAN17'!$B$7:$T$4941,19,FALSE)</f>
        <v>PANAMA</v>
      </c>
      <c r="R4424" s="31">
        <v>0</v>
      </c>
      <c r="S4424" s="31">
        <v>0</v>
      </c>
      <c r="T4424" s="31" t="s">
        <v>45</v>
      </c>
      <c r="U4424" s="41" t="s">
        <v>46</v>
      </c>
      <c r="V4424" s="42">
        <v>16521.02</v>
      </c>
      <c r="W4424" s="43">
        <v>16521.02</v>
      </c>
      <c r="X4424" s="38">
        <v>0</v>
      </c>
      <c r="Y4424" s="38">
        <v>0</v>
      </c>
      <c r="Z4424" s="38">
        <v>0</v>
      </c>
      <c r="AA4424" s="38">
        <v>0</v>
      </c>
      <c r="AB4424" s="38">
        <v>0</v>
      </c>
      <c r="AC4424" s="38">
        <v>0</v>
      </c>
      <c r="AD4424" s="38" t="s">
        <v>47</v>
      </c>
    </row>
    <row r="4425" spans="1:30" s="27" customFormat="1" ht="15" customHeight="1" x14ac:dyDescent="0.25">
      <c r="A4425" s="28" t="s">
        <v>4439</v>
      </c>
      <c r="B4425" s="28" t="s">
        <v>4480</v>
      </c>
      <c r="C4425" s="85">
        <v>42767</v>
      </c>
      <c r="D4425" s="29">
        <f>+VLOOKUP(B4425,'[2]CK-Panama by Contract'!$B$8:$G$593,6,FALSE)</f>
        <v>320695</v>
      </c>
      <c r="E4425" s="29"/>
      <c r="F4425" s="28" t="s">
        <v>41</v>
      </c>
      <c r="G4425" s="28" t="s">
        <v>42</v>
      </c>
      <c r="H4425" s="28" t="s">
        <v>44</v>
      </c>
      <c r="I4425" s="31">
        <v>24144.18</v>
      </c>
      <c r="J4425" s="32">
        <f t="shared" si="207"/>
        <v>24144.18</v>
      </c>
      <c r="K4425" s="31">
        <v>0</v>
      </c>
      <c r="L4425" s="31">
        <v>0</v>
      </c>
      <c r="M4425" s="31">
        <v>0</v>
      </c>
      <c r="N4425" s="31">
        <v>0</v>
      </c>
      <c r="O4425" s="33">
        <f t="shared" si="208"/>
        <v>0</v>
      </c>
      <c r="P4425" s="34" t="str">
        <f t="shared" si="209"/>
        <v>1-30</v>
      </c>
      <c r="Q4425" s="35" t="str">
        <f>+VLOOKUP(B4425,'[2]PORTAFOLIO JAN17'!$B$7:$T$4941,19,FALSE)</f>
        <v>PANAMA</v>
      </c>
      <c r="R4425" s="31">
        <v>0</v>
      </c>
      <c r="S4425" s="31">
        <v>0</v>
      </c>
      <c r="T4425" s="31" t="s">
        <v>45</v>
      </c>
      <c r="U4425" s="36" t="s">
        <v>46</v>
      </c>
      <c r="V4425" s="37">
        <v>24144.18</v>
      </c>
      <c r="W4425" s="38">
        <v>24144.18</v>
      </c>
      <c r="X4425" s="38">
        <v>0</v>
      </c>
      <c r="Y4425" s="38">
        <v>0</v>
      </c>
      <c r="Z4425" s="38">
        <v>0</v>
      </c>
      <c r="AA4425" s="38">
        <v>0</v>
      </c>
      <c r="AB4425" s="38">
        <v>0</v>
      </c>
      <c r="AC4425" s="38">
        <v>0</v>
      </c>
      <c r="AD4425" s="38" t="s">
        <v>47</v>
      </c>
    </row>
    <row r="4426" spans="1:30" s="27" customFormat="1" ht="15" customHeight="1" x14ac:dyDescent="0.25">
      <c r="A4426" s="39" t="s">
        <v>4439</v>
      </c>
      <c r="B4426" s="39" t="s">
        <v>4481</v>
      </c>
      <c r="C4426" s="86">
        <v>42767</v>
      </c>
      <c r="D4426" s="29">
        <f>+VLOOKUP(B4426,'[2]CK-Panama by Contract'!$B$8:$G$593,6,FALSE)</f>
        <v>309462</v>
      </c>
      <c r="E4426" s="29"/>
      <c r="F4426" s="39" t="s">
        <v>41</v>
      </c>
      <c r="G4426" s="39" t="s">
        <v>42</v>
      </c>
      <c r="H4426" s="39" t="s">
        <v>44</v>
      </c>
      <c r="I4426" s="40">
        <v>10916.82</v>
      </c>
      <c r="J4426" s="32">
        <f t="shared" si="207"/>
        <v>10916.82</v>
      </c>
      <c r="K4426" s="31">
        <v>0</v>
      </c>
      <c r="L4426" s="31">
        <v>0</v>
      </c>
      <c r="M4426" s="31">
        <v>0</v>
      </c>
      <c r="N4426" s="31">
        <v>0</v>
      </c>
      <c r="O4426" s="33">
        <f t="shared" si="208"/>
        <v>0</v>
      </c>
      <c r="P4426" s="34" t="str">
        <f t="shared" si="209"/>
        <v>1-30</v>
      </c>
      <c r="Q4426" s="35" t="str">
        <f>+VLOOKUP(B4426,'[2]PORTAFOLIO JAN17'!$B$7:$T$4941,19,FALSE)</f>
        <v>PANAMA</v>
      </c>
      <c r="R4426" s="31">
        <v>0</v>
      </c>
      <c r="S4426" s="31">
        <v>0</v>
      </c>
      <c r="T4426" s="31" t="s">
        <v>45</v>
      </c>
      <c r="U4426" s="41" t="s">
        <v>46</v>
      </c>
      <c r="V4426" s="42">
        <v>10916.82</v>
      </c>
      <c r="W4426" s="43">
        <v>10916.82</v>
      </c>
      <c r="X4426" s="38">
        <v>0</v>
      </c>
      <c r="Y4426" s="38">
        <v>0</v>
      </c>
      <c r="Z4426" s="38">
        <v>0</v>
      </c>
      <c r="AA4426" s="38">
        <v>0</v>
      </c>
      <c r="AB4426" s="38">
        <v>0</v>
      </c>
      <c r="AC4426" s="38">
        <v>0</v>
      </c>
      <c r="AD4426" s="38" t="s">
        <v>47</v>
      </c>
    </row>
    <row r="4427" spans="1:30" s="27" customFormat="1" ht="15" customHeight="1" x14ac:dyDescent="0.25">
      <c r="A4427" s="28" t="s">
        <v>4439</v>
      </c>
      <c r="B4427" s="28" t="s">
        <v>4482</v>
      </c>
      <c r="C4427" s="85">
        <v>42767</v>
      </c>
      <c r="D4427" s="29">
        <f>+VLOOKUP(B4427,'[2]CK-Panama by Contract'!$B$8:$G$593,6,FALSE)</f>
        <v>320695</v>
      </c>
      <c r="E4427" s="29"/>
      <c r="F4427" s="28" t="s">
        <v>41</v>
      </c>
      <c r="G4427" s="28" t="s">
        <v>42</v>
      </c>
      <c r="H4427" s="28" t="s">
        <v>44</v>
      </c>
      <c r="I4427" s="31">
        <v>24144.18</v>
      </c>
      <c r="J4427" s="32">
        <f t="shared" si="207"/>
        <v>24144.18</v>
      </c>
      <c r="K4427" s="31">
        <v>0</v>
      </c>
      <c r="L4427" s="31">
        <v>0</v>
      </c>
      <c r="M4427" s="31">
        <v>0</v>
      </c>
      <c r="N4427" s="31">
        <v>0</v>
      </c>
      <c r="O4427" s="33">
        <f t="shared" si="208"/>
        <v>0</v>
      </c>
      <c r="P4427" s="34" t="str">
        <f t="shared" si="209"/>
        <v>1-30</v>
      </c>
      <c r="Q4427" s="35" t="str">
        <f>+VLOOKUP(B4427,'[2]PORTAFOLIO JAN17'!$B$7:$T$4941,19,FALSE)</f>
        <v>PANAMA</v>
      </c>
      <c r="R4427" s="31">
        <v>0</v>
      </c>
      <c r="S4427" s="31">
        <v>0</v>
      </c>
      <c r="T4427" s="31" t="s">
        <v>45</v>
      </c>
      <c r="U4427" s="36" t="s">
        <v>46</v>
      </c>
      <c r="V4427" s="37">
        <v>24144.18</v>
      </c>
      <c r="W4427" s="38">
        <v>24144.18</v>
      </c>
      <c r="X4427" s="38">
        <v>0</v>
      </c>
      <c r="Y4427" s="38">
        <v>0</v>
      </c>
      <c r="Z4427" s="38">
        <v>0</v>
      </c>
      <c r="AA4427" s="38">
        <v>0</v>
      </c>
      <c r="AB4427" s="38">
        <v>0</v>
      </c>
      <c r="AC4427" s="38">
        <v>0</v>
      </c>
      <c r="AD4427" s="38" t="s">
        <v>47</v>
      </c>
    </row>
    <row r="4428" spans="1:30" s="27" customFormat="1" ht="15" customHeight="1" x14ac:dyDescent="0.25">
      <c r="A4428" s="39" t="s">
        <v>4439</v>
      </c>
      <c r="B4428" s="39" t="s">
        <v>4483</v>
      </c>
      <c r="C4428" s="86">
        <v>42767</v>
      </c>
      <c r="D4428" s="29">
        <f>+VLOOKUP(B4428,'[2]CK-Panama by Contract'!$B$8:$G$593,6,FALSE)</f>
        <v>309462</v>
      </c>
      <c r="E4428" s="29"/>
      <c r="F4428" s="39" t="s">
        <v>41</v>
      </c>
      <c r="G4428" s="39" t="s">
        <v>42</v>
      </c>
      <c r="H4428" s="39" t="s">
        <v>44</v>
      </c>
      <c r="I4428" s="40">
        <v>39682.839999999997</v>
      </c>
      <c r="J4428" s="32">
        <f t="shared" si="207"/>
        <v>39682.839999999997</v>
      </c>
      <c r="K4428" s="31">
        <v>0</v>
      </c>
      <c r="L4428" s="31">
        <v>0</v>
      </c>
      <c r="M4428" s="31">
        <v>0</v>
      </c>
      <c r="N4428" s="31">
        <v>0</v>
      </c>
      <c r="O4428" s="33">
        <f t="shared" si="208"/>
        <v>0</v>
      </c>
      <c r="P4428" s="34" t="str">
        <f t="shared" si="209"/>
        <v>1-30</v>
      </c>
      <c r="Q4428" s="35" t="str">
        <f>+VLOOKUP(B4428,'[2]PORTAFOLIO JAN17'!$B$7:$T$4941,19,FALSE)</f>
        <v>PANAMA</v>
      </c>
      <c r="R4428" s="31">
        <v>0</v>
      </c>
      <c r="S4428" s="31">
        <v>0</v>
      </c>
      <c r="T4428" s="31" t="s">
        <v>45</v>
      </c>
      <c r="U4428" s="41" t="s">
        <v>46</v>
      </c>
      <c r="V4428" s="42">
        <v>39682.839999999997</v>
      </c>
      <c r="W4428" s="43">
        <v>39682.839999999997</v>
      </c>
      <c r="X4428" s="38">
        <v>0</v>
      </c>
      <c r="Y4428" s="38">
        <v>0</v>
      </c>
      <c r="Z4428" s="38">
        <v>0</v>
      </c>
      <c r="AA4428" s="38">
        <v>0</v>
      </c>
      <c r="AB4428" s="38">
        <v>0</v>
      </c>
      <c r="AC4428" s="38">
        <v>0</v>
      </c>
      <c r="AD4428" s="38" t="s">
        <v>47</v>
      </c>
    </row>
    <row r="4429" spans="1:30" s="27" customFormat="1" ht="15" customHeight="1" x14ac:dyDescent="0.25">
      <c r="A4429" s="28" t="s">
        <v>4439</v>
      </c>
      <c r="B4429" s="28" t="s">
        <v>4484</v>
      </c>
      <c r="C4429" s="85">
        <v>42767</v>
      </c>
      <c r="D4429" s="29">
        <f>+VLOOKUP(B4429,'[2]CK-Panama by Contract'!$B$8:$G$593,6,FALSE)</f>
        <v>320695</v>
      </c>
      <c r="E4429" s="29"/>
      <c r="F4429" s="28" t="s">
        <v>41</v>
      </c>
      <c r="G4429" s="28" t="s">
        <v>42</v>
      </c>
      <c r="H4429" s="28" t="s">
        <v>44</v>
      </c>
      <c r="I4429" s="31">
        <v>24144.18</v>
      </c>
      <c r="J4429" s="32">
        <f t="shared" si="207"/>
        <v>24144.18</v>
      </c>
      <c r="K4429" s="31">
        <v>0</v>
      </c>
      <c r="L4429" s="31">
        <v>0</v>
      </c>
      <c r="M4429" s="31">
        <v>0</v>
      </c>
      <c r="N4429" s="31">
        <v>0</v>
      </c>
      <c r="O4429" s="33">
        <f t="shared" si="208"/>
        <v>0</v>
      </c>
      <c r="P4429" s="34" t="str">
        <f t="shared" si="209"/>
        <v>1-30</v>
      </c>
      <c r="Q4429" s="35" t="str">
        <f>+VLOOKUP(B4429,'[2]PORTAFOLIO JAN17'!$B$7:$T$4941,19,FALSE)</f>
        <v>PANAMA</v>
      </c>
      <c r="R4429" s="31">
        <v>0</v>
      </c>
      <c r="S4429" s="31">
        <v>0</v>
      </c>
      <c r="T4429" s="31" t="s">
        <v>45</v>
      </c>
      <c r="U4429" s="36" t="s">
        <v>46</v>
      </c>
      <c r="V4429" s="37">
        <v>24144.18</v>
      </c>
      <c r="W4429" s="38">
        <v>24144.18</v>
      </c>
      <c r="X4429" s="38">
        <v>0</v>
      </c>
      <c r="Y4429" s="38">
        <v>0</v>
      </c>
      <c r="Z4429" s="38">
        <v>0</v>
      </c>
      <c r="AA4429" s="38">
        <v>0</v>
      </c>
      <c r="AB4429" s="38">
        <v>0</v>
      </c>
      <c r="AC4429" s="38">
        <v>0</v>
      </c>
      <c r="AD4429" s="38" t="s">
        <v>47</v>
      </c>
    </row>
    <row r="4430" spans="1:30" s="27" customFormat="1" ht="15" customHeight="1" x14ac:dyDescent="0.25">
      <c r="A4430" s="39" t="s">
        <v>4439</v>
      </c>
      <c r="B4430" s="39" t="s">
        <v>4485</v>
      </c>
      <c r="C4430" s="86">
        <v>42767</v>
      </c>
      <c r="D4430" s="29">
        <f>+VLOOKUP(B4430,'[2]CK-Panama by Contract'!$B$8:$G$593,6,FALSE)</f>
        <v>320695</v>
      </c>
      <c r="E4430" s="29"/>
      <c r="F4430" s="39" t="s">
        <v>41</v>
      </c>
      <c r="G4430" s="39" t="s">
        <v>42</v>
      </c>
      <c r="H4430" s="39" t="s">
        <v>44</v>
      </c>
      <c r="I4430" s="40">
        <v>24144.18</v>
      </c>
      <c r="J4430" s="32">
        <f t="shared" si="207"/>
        <v>24144.18</v>
      </c>
      <c r="K4430" s="31">
        <v>0</v>
      </c>
      <c r="L4430" s="31">
        <v>0</v>
      </c>
      <c r="M4430" s="31">
        <v>0</v>
      </c>
      <c r="N4430" s="31">
        <v>0</v>
      </c>
      <c r="O4430" s="33">
        <f t="shared" si="208"/>
        <v>0</v>
      </c>
      <c r="P4430" s="34" t="str">
        <f t="shared" si="209"/>
        <v>1-30</v>
      </c>
      <c r="Q4430" s="35" t="str">
        <f>+VLOOKUP(B4430,'[2]PORTAFOLIO JAN17'!$B$7:$T$4941,19,FALSE)</f>
        <v>PANAMA</v>
      </c>
      <c r="R4430" s="31">
        <v>0</v>
      </c>
      <c r="S4430" s="31">
        <v>0</v>
      </c>
      <c r="T4430" s="31" t="s">
        <v>45</v>
      </c>
      <c r="U4430" s="41" t="s">
        <v>46</v>
      </c>
      <c r="V4430" s="42">
        <v>24144.18</v>
      </c>
      <c r="W4430" s="43">
        <v>24144.18</v>
      </c>
      <c r="X4430" s="38">
        <v>0</v>
      </c>
      <c r="Y4430" s="38">
        <v>0</v>
      </c>
      <c r="Z4430" s="38">
        <v>0</v>
      </c>
      <c r="AA4430" s="38">
        <v>0</v>
      </c>
      <c r="AB4430" s="38">
        <v>0</v>
      </c>
      <c r="AC4430" s="38">
        <v>0</v>
      </c>
      <c r="AD4430" s="38" t="s">
        <v>47</v>
      </c>
    </row>
    <row r="4431" spans="1:30" s="27" customFormat="1" ht="15" customHeight="1" x14ac:dyDescent="0.25">
      <c r="A4431" s="28" t="s">
        <v>4439</v>
      </c>
      <c r="B4431" s="28" t="s">
        <v>4486</v>
      </c>
      <c r="C4431" s="85">
        <v>42767</v>
      </c>
      <c r="D4431" s="29">
        <f>+VLOOKUP(B4431,'[2]CK-Panama by Contract'!$B$8:$G$593,6,FALSE)</f>
        <v>320695</v>
      </c>
      <c r="E4431" s="29"/>
      <c r="F4431" s="28" t="s">
        <v>41</v>
      </c>
      <c r="G4431" s="28" t="s">
        <v>42</v>
      </c>
      <c r="H4431" s="28" t="s">
        <v>44</v>
      </c>
      <c r="I4431" s="31">
        <v>22094.76</v>
      </c>
      <c r="J4431" s="32">
        <f t="shared" si="207"/>
        <v>22094.76</v>
      </c>
      <c r="K4431" s="31">
        <v>0</v>
      </c>
      <c r="L4431" s="31">
        <v>0</v>
      </c>
      <c r="M4431" s="31">
        <v>0</v>
      </c>
      <c r="N4431" s="31">
        <v>0</v>
      </c>
      <c r="O4431" s="33">
        <f t="shared" si="208"/>
        <v>0</v>
      </c>
      <c r="P4431" s="34" t="str">
        <f t="shared" si="209"/>
        <v>1-30</v>
      </c>
      <c r="Q4431" s="35" t="str">
        <f>+VLOOKUP(B4431,'[2]PORTAFOLIO JAN17'!$B$7:$T$4941,19,FALSE)</f>
        <v>PANAMA</v>
      </c>
      <c r="R4431" s="31">
        <v>0</v>
      </c>
      <c r="S4431" s="31">
        <v>0</v>
      </c>
      <c r="T4431" s="31" t="s">
        <v>45</v>
      </c>
      <c r="U4431" s="36" t="s">
        <v>46</v>
      </c>
      <c r="V4431" s="37">
        <v>22094.76</v>
      </c>
      <c r="W4431" s="38">
        <v>22094.76</v>
      </c>
      <c r="X4431" s="38">
        <v>0</v>
      </c>
      <c r="Y4431" s="38">
        <v>0</v>
      </c>
      <c r="Z4431" s="38">
        <v>0</v>
      </c>
      <c r="AA4431" s="38">
        <v>0</v>
      </c>
      <c r="AB4431" s="38">
        <v>0</v>
      </c>
      <c r="AC4431" s="38">
        <v>0</v>
      </c>
      <c r="AD4431" s="38" t="s">
        <v>47</v>
      </c>
    </row>
    <row r="4432" spans="1:30" s="27" customFormat="1" ht="15" customHeight="1" x14ac:dyDescent="0.25">
      <c r="A4432" s="39" t="s">
        <v>4439</v>
      </c>
      <c r="B4432" s="39" t="s">
        <v>4487</v>
      </c>
      <c r="C4432" s="86">
        <v>42767</v>
      </c>
      <c r="D4432" s="29">
        <f>+VLOOKUP(B4432,'[2]CK-Panama by Contract'!$B$8:$G$593,6,FALSE)</f>
        <v>320695</v>
      </c>
      <c r="E4432" s="29"/>
      <c r="F4432" s="39" t="s">
        <v>41</v>
      </c>
      <c r="G4432" s="39" t="s">
        <v>42</v>
      </c>
      <c r="H4432" s="39" t="s">
        <v>44</v>
      </c>
      <c r="I4432" s="40">
        <v>22094.76</v>
      </c>
      <c r="J4432" s="32">
        <f t="shared" si="207"/>
        <v>22094.76</v>
      </c>
      <c r="K4432" s="31">
        <v>0</v>
      </c>
      <c r="L4432" s="31">
        <v>0</v>
      </c>
      <c r="M4432" s="31">
        <v>0</v>
      </c>
      <c r="N4432" s="31">
        <v>0</v>
      </c>
      <c r="O4432" s="33">
        <f t="shared" si="208"/>
        <v>0</v>
      </c>
      <c r="P4432" s="34" t="str">
        <f t="shared" si="209"/>
        <v>1-30</v>
      </c>
      <c r="Q4432" s="35" t="str">
        <f>+VLOOKUP(B4432,'[2]PORTAFOLIO JAN17'!$B$7:$T$4941,19,FALSE)</f>
        <v>PANAMA</v>
      </c>
      <c r="R4432" s="31">
        <v>0</v>
      </c>
      <c r="S4432" s="31">
        <v>0</v>
      </c>
      <c r="T4432" s="31" t="s">
        <v>45</v>
      </c>
      <c r="U4432" s="41" t="s">
        <v>46</v>
      </c>
      <c r="V4432" s="42">
        <v>22094.76</v>
      </c>
      <c r="W4432" s="43">
        <v>22094.76</v>
      </c>
      <c r="X4432" s="38">
        <v>0</v>
      </c>
      <c r="Y4432" s="38">
        <v>0</v>
      </c>
      <c r="Z4432" s="38">
        <v>0</v>
      </c>
      <c r="AA4432" s="38">
        <v>0</v>
      </c>
      <c r="AB4432" s="38">
        <v>0</v>
      </c>
      <c r="AC4432" s="38">
        <v>0</v>
      </c>
      <c r="AD4432" s="38" t="s">
        <v>47</v>
      </c>
    </row>
    <row r="4433" spans="1:30" s="27" customFormat="1" ht="15" customHeight="1" x14ac:dyDescent="0.25">
      <c r="A4433" s="28" t="s">
        <v>4439</v>
      </c>
      <c r="B4433" s="28" t="s">
        <v>4488</v>
      </c>
      <c r="C4433" s="85">
        <v>42767</v>
      </c>
      <c r="D4433" s="29">
        <f>+VLOOKUP(B4433,'[2]CK-Panama by Contract'!$B$8:$G$593,6,FALSE)</f>
        <v>320716</v>
      </c>
      <c r="E4433" s="29"/>
      <c r="F4433" s="28" t="s">
        <v>41</v>
      </c>
      <c r="G4433" s="28" t="s">
        <v>42</v>
      </c>
      <c r="H4433" s="28" t="s">
        <v>44</v>
      </c>
      <c r="I4433" s="31">
        <v>8440.52</v>
      </c>
      <c r="J4433" s="32">
        <f t="shared" si="207"/>
        <v>8440.52</v>
      </c>
      <c r="K4433" s="31">
        <v>0</v>
      </c>
      <c r="L4433" s="31">
        <v>0</v>
      </c>
      <c r="M4433" s="31">
        <v>0</v>
      </c>
      <c r="N4433" s="31">
        <v>0</v>
      </c>
      <c r="O4433" s="33">
        <f t="shared" si="208"/>
        <v>0</v>
      </c>
      <c r="P4433" s="34" t="str">
        <f t="shared" si="209"/>
        <v>1-30</v>
      </c>
      <c r="Q4433" s="35" t="str">
        <f>+VLOOKUP(B4433,'[2]PORTAFOLIO JAN17'!$B$7:$T$4941,19,FALSE)</f>
        <v>PANAMA</v>
      </c>
      <c r="R4433" s="31">
        <v>0</v>
      </c>
      <c r="S4433" s="31">
        <v>0</v>
      </c>
      <c r="T4433" s="31" t="s">
        <v>45</v>
      </c>
      <c r="U4433" s="36" t="s">
        <v>46</v>
      </c>
      <c r="V4433" s="37">
        <v>8440.52</v>
      </c>
      <c r="W4433" s="38">
        <v>8440.52</v>
      </c>
      <c r="X4433" s="38">
        <v>0</v>
      </c>
      <c r="Y4433" s="38">
        <v>0</v>
      </c>
      <c r="Z4433" s="38">
        <v>0</v>
      </c>
      <c r="AA4433" s="38">
        <v>0</v>
      </c>
      <c r="AB4433" s="38">
        <v>0</v>
      </c>
      <c r="AC4433" s="38">
        <v>0</v>
      </c>
      <c r="AD4433" s="38" t="s">
        <v>47</v>
      </c>
    </row>
    <row r="4434" spans="1:30" s="27" customFormat="1" ht="15" customHeight="1" x14ac:dyDescent="0.25">
      <c r="A4434" s="39" t="s">
        <v>4439</v>
      </c>
      <c r="B4434" s="39" t="s">
        <v>4489</v>
      </c>
      <c r="C4434" s="86">
        <v>42767</v>
      </c>
      <c r="D4434" s="29">
        <f>+VLOOKUP(B4434,'[2]CK-Panama by Contract'!$B$8:$G$593,6,FALSE)</f>
        <v>320695</v>
      </c>
      <c r="E4434" s="29"/>
      <c r="F4434" s="39" t="s">
        <v>41</v>
      </c>
      <c r="G4434" s="39" t="s">
        <v>42</v>
      </c>
      <c r="H4434" s="39" t="s">
        <v>44</v>
      </c>
      <c r="I4434" s="40">
        <v>90668.52</v>
      </c>
      <c r="J4434" s="32">
        <f t="shared" si="207"/>
        <v>90668.52</v>
      </c>
      <c r="K4434" s="31">
        <v>0</v>
      </c>
      <c r="L4434" s="31">
        <v>0</v>
      </c>
      <c r="M4434" s="31">
        <v>0</v>
      </c>
      <c r="N4434" s="31">
        <v>0</v>
      </c>
      <c r="O4434" s="33">
        <f t="shared" si="208"/>
        <v>0</v>
      </c>
      <c r="P4434" s="34" t="str">
        <f t="shared" si="209"/>
        <v>1-30</v>
      </c>
      <c r="Q4434" s="35" t="str">
        <f>+VLOOKUP(B4434,'[2]PORTAFOLIO JAN17'!$B$7:$T$4941,19,FALSE)</f>
        <v>PANAMA</v>
      </c>
      <c r="R4434" s="31">
        <v>0</v>
      </c>
      <c r="S4434" s="31">
        <v>0</v>
      </c>
      <c r="T4434" s="31" t="s">
        <v>45</v>
      </c>
      <c r="U4434" s="41" t="s">
        <v>46</v>
      </c>
      <c r="V4434" s="42">
        <v>90668.52</v>
      </c>
      <c r="W4434" s="43">
        <v>90668.52</v>
      </c>
      <c r="X4434" s="38">
        <v>0</v>
      </c>
      <c r="Y4434" s="38">
        <v>0</v>
      </c>
      <c r="Z4434" s="38">
        <v>0</v>
      </c>
      <c r="AA4434" s="38">
        <v>0</v>
      </c>
      <c r="AB4434" s="38">
        <v>0</v>
      </c>
      <c r="AC4434" s="38">
        <v>0</v>
      </c>
      <c r="AD4434" s="38" t="s">
        <v>47</v>
      </c>
    </row>
    <row r="4435" spans="1:30" s="27" customFormat="1" ht="15" customHeight="1" x14ac:dyDescent="0.25">
      <c r="A4435" s="28" t="s">
        <v>4439</v>
      </c>
      <c r="B4435" s="28" t="s">
        <v>4490</v>
      </c>
      <c r="C4435" s="85">
        <v>42767</v>
      </c>
      <c r="D4435" s="29">
        <f>+VLOOKUP(B4435,'[2]CK-Panama by Contract'!$B$8:$G$593,6,FALSE)</f>
        <v>320729</v>
      </c>
      <c r="E4435" s="29"/>
      <c r="F4435" s="28" t="s">
        <v>41</v>
      </c>
      <c r="G4435" s="28" t="s">
        <v>42</v>
      </c>
      <c r="H4435" s="28" t="s">
        <v>44</v>
      </c>
      <c r="I4435" s="31">
        <v>25302.01</v>
      </c>
      <c r="J4435" s="32">
        <f t="shared" si="207"/>
        <v>25302.01</v>
      </c>
      <c r="K4435" s="31">
        <v>0</v>
      </c>
      <c r="L4435" s="31">
        <v>0</v>
      </c>
      <c r="M4435" s="31">
        <v>0</v>
      </c>
      <c r="N4435" s="31">
        <v>0</v>
      </c>
      <c r="O4435" s="33">
        <f t="shared" si="208"/>
        <v>0</v>
      </c>
      <c r="P4435" s="34" t="str">
        <f t="shared" si="209"/>
        <v>1-30</v>
      </c>
      <c r="Q4435" s="35" t="str">
        <f>+VLOOKUP(B4435,'[2]PORTAFOLIO JAN17'!$B$7:$T$4941,19,FALSE)</f>
        <v>PANAMA</v>
      </c>
      <c r="R4435" s="31">
        <v>0</v>
      </c>
      <c r="S4435" s="31">
        <v>0</v>
      </c>
      <c r="T4435" s="31" t="s">
        <v>45</v>
      </c>
      <c r="U4435" s="36" t="s">
        <v>46</v>
      </c>
      <c r="V4435" s="37">
        <v>25302.01</v>
      </c>
      <c r="W4435" s="38">
        <v>25302.01</v>
      </c>
      <c r="X4435" s="38">
        <v>0</v>
      </c>
      <c r="Y4435" s="38">
        <v>0</v>
      </c>
      <c r="Z4435" s="38">
        <v>0</v>
      </c>
      <c r="AA4435" s="38">
        <v>0</v>
      </c>
      <c r="AB4435" s="38">
        <v>0</v>
      </c>
      <c r="AC4435" s="38">
        <v>0</v>
      </c>
      <c r="AD4435" s="38" t="s">
        <v>47</v>
      </c>
    </row>
    <row r="4436" spans="1:30" s="27" customFormat="1" ht="15" customHeight="1" x14ac:dyDescent="0.25">
      <c r="A4436" s="39" t="s">
        <v>4439</v>
      </c>
      <c r="B4436" s="39" t="s">
        <v>4491</v>
      </c>
      <c r="C4436" s="86">
        <v>42767</v>
      </c>
      <c r="D4436" s="29">
        <f>+VLOOKUP(B4436,'[2]CK-Panama by Contract'!$B$8:$G$593,6,FALSE)</f>
        <v>320695</v>
      </c>
      <c r="E4436" s="29"/>
      <c r="F4436" s="39" t="s">
        <v>41</v>
      </c>
      <c r="G4436" s="39" t="s">
        <v>42</v>
      </c>
      <c r="H4436" s="39" t="s">
        <v>44</v>
      </c>
      <c r="I4436" s="40">
        <v>24059.82</v>
      </c>
      <c r="J4436" s="32">
        <f t="shared" si="207"/>
        <v>24059.82</v>
      </c>
      <c r="K4436" s="31">
        <v>0</v>
      </c>
      <c r="L4436" s="31">
        <v>0</v>
      </c>
      <c r="M4436" s="31">
        <v>0</v>
      </c>
      <c r="N4436" s="31">
        <v>0</v>
      </c>
      <c r="O4436" s="33">
        <f t="shared" si="208"/>
        <v>0</v>
      </c>
      <c r="P4436" s="34" t="str">
        <f t="shared" si="209"/>
        <v>1-30</v>
      </c>
      <c r="Q4436" s="35" t="str">
        <f>+VLOOKUP(B4436,'[2]PORTAFOLIO JAN17'!$B$7:$T$4941,19,FALSE)</f>
        <v>PANAMA</v>
      </c>
      <c r="R4436" s="31">
        <v>0</v>
      </c>
      <c r="S4436" s="31">
        <v>0</v>
      </c>
      <c r="T4436" s="31" t="s">
        <v>45</v>
      </c>
      <c r="U4436" s="41" t="s">
        <v>46</v>
      </c>
      <c r="V4436" s="42">
        <v>24059.82</v>
      </c>
      <c r="W4436" s="43">
        <v>24059.82</v>
      </c>
      <c r="X4436" s="38">
        <v>0</v>
      </c>
      <c r="Y4436" s="38">
        <v>0</v>
      </c>
      <c r="Z4436" s="38">
        <v>0</v>
      </c>
      <c r="AA4436" s="38">
        <v>0</v>
      </c>
      <c r="AB4436" s="38">
        <v>0</v>
      </c>
      <c r="AC4436" s="38">
        <v>0</v>
      </c>
      <c r="AD4436" s="38" t="s">
        <v>47</v>
      </c>
    </row>
    <row r="4437" spans="1:30" s="27" customFormat="1" ht="15" customHeight="1" x14ac:dyDescent="0.25">
      <c r="A4437" s="28" t="s">
        <v>4439</v>
      </c>
      <c r="B4437" s="28" t="s">
        <v>4492</v>
      </c>
      <c r="C4437" s="85">
        <v>42767</v>
      </c>
      <c r="D4437" s="29">
        <f>+VLOOKUP(B4437,'[2]CK-Panama by Contract'!$B$8:$G$593,6,FALSE)</f>
        <v>320695</v>
      </c>
      <c r="E4437" s="29"/>
      <c r="F4437" s="28" t="s">
        <v>41</v>
      </c>
      <c r="G4437" s="28" t="s">
        <v>42</v>
      </c>
      <c r="H4437" s="28" t="s">
        <v>44</v>
      </c>
      <c r="I4437" s="31">
        <v>23350.84</v>
      </c>
      <c r="J4437" s="32">
        <f t="shared" si="207"/>
        <v>23350.84</v>
      </c>
      <c r="K4437" s="31">
        <v>0</v>
      </c>
      <c r="L4437" s="31">
        <v>0</v>
      </c>
      <c r="M4437" s="31">
        <v>0</v>
      </c>
      <c r="N4437" s="31">
        <v>0</v>
      </c>
      <c r="O4437" s="33">
        <f t="shared" si="208"/>
        <v>0</v>
      </c>
      <c r="P4437" s="34" t="str">
        <f t="shared" si="209"/>
        <v>1-30</v>
      </c>
      <c r="Q4437" s="35" t="str">
        <f>+VLOOKUP(B4437,'[2]PORTAFOLIO JAN17'!$B$7:$T$4941,19,FALSE)</f>
        <v>PANAMA</v>
      </c>
      <c r="R4437" s="31">
        <v>0</v>
      </c>
      <c r="S4437" s="31">
        <v>0</v>
      </c>
      <c r="T4437" s="31" t="s">
        <v>45</v>
      </c>
      <c r="U4437" s="36" t="s">
        <v>46</v>
      </c>
      <c r="V4437" s="37">
        <v>23350.84</v>
      </c>
      <c r="W4437" s="38">
        <v>23350.84</v>
      </c>
      <c r="X4437" s="38">
        <v>0</v>
      </c>
      <c r="Y4437" s="38">
        <v>0</v>
      </c>
      <c r="Z4437" s="38">
        <v>0</v>
      </c>
      <c r="AA4437" s="38">
        <v>0</v>
      </c>
      <c r="AB4437" s="38">
        <v>0</v>
      </c>
      <c r="AC4437" s="38">
        <v>0</v>
      </c>
      <c r="AD4437" s="38" t="s">
        <v>47</v>
      </c>
    </row>
    <row r="4438" spans="1:30" s="27" customFormat="1" ht="15" customHeight="1" x14ac:dyDescent="0.25">
      <c r="A4438" s="39" t="s">
        <v>4439</v>
      </c>
      <c r="B4438" s="39" t="s">
        <v>4493</v>
      </c>
      <c r="C4438" s="86">
        <v>42767</v>
      </c>
      <c r="D4438" s="29">
        <f>+VLOOKUP(B4438,'[2]CK-Panama by Contract'!$B$8:$G$593,6,FALSE)</f>
        <v>320723</v>
      </c>
      <c r="E4438" s="29"/>
      <c r="F4438" s="39" t="s">
        <v>41</v>
      </c>
      <c r="G4438" s="39" t="s">
        <v>42</v>
      </c>
      <c r="H4438" s="39" t="s">
        <v>44</v>
      </c>
      <c r="I4438" s="40">
        <v>196660.46</v>
      </c>
      <c r="J4438" s="32">
        <f t="shared" si="207"/>
        <v>196660.46</v>
      </c>
      <c r="K4438" s="31">
        <v>0</v>
      </c>
      <c r="L4438" s="31">
        <v>0</v>
      </c>
      <c r="M4438" s="31">
        <v>0</v>
      </c>
      <c r="N4438" s="31">
        <v>0</v>
      </c>
      <c r="O4438" s="33">
        <f t="shared" si="208"/>
        <v>0</v>
      </c>
      <c r="P4438" s="34" t="str">
        <f t="shared" si="209"/>
        <v>1-30</v>
      </c>
      <c r="Q4438" s="35" t="str">
        <f>+VLOOKUP(B4438,'[2]PORTAFOLIO JAN17'!$B$7:$T$4941,19,FALSE)</f>
        <v>PANAMA</v>
      </c>
      <c r="R4438" s="31">
        <v>0</v>
      </c>
      <c r="S4438" s="31">
        <v>0</v>
      </c>
      <c r="T4438" s="31" t="s">
        <v>45</v>
      </c>
      <c r="U4438" s="41" t="s">
        <v>46</v>
      </c>
      <c r="V4438" s="42">
        <v>196660.46</v>
      </c>
      <c r="W4438" s="43">
        <v>196660.46</v>
      </c>
      <c r="X4438" s="38">
        <v>0</v>
      </c>
      <c r="Y4438" s="38">
        <v>0</v>
      </c>
      <c r="Z4438" s="38">
        <v>0</v>
      </c>
      <c r="AA4438" s="38">
        <v>0</v>
      </c>
      <c r="AB4438" s="38">
        <v>0</v>
      </c>
      <c r="AC4438" s="38">
        <v>0</v>
      </c>
      <c r="AD4438" s="38" t="s">
        <v>47</v>
      </c>
    </row>
    <row r="4439" spans="1:30" s="27" customFormat="1" ht="15" customHeight="1" x14ac:dyDescent="0.25">
      <c r="A4439" s="28" t="s">
        <v>4439</v>
      </c>
      <c r="B4439" s="28" t="s">
        <v>4494</v>
      </c>
      <c r="C4439" s="85">
        <v>42767</v>
      </c>
      <c r="D4439" s="29">
        <f>+VLOOKUP(B4439,'[2]CK-Panama by Contract'!$B$8:$G$593,6,FALSE)</f>
        <v>320695</v>
      </c>
      <c r="E4439" s="29"/>
      <c r="F4439" s="28" t="s">
        <v>41</v>
      </c>
      <c r="G4439" s="28" t="s">
        <v>42</v>
      </c>
      <c r="H4439" s="28" t="s">
        <v>44</v>
      </c>
      <c r="I4439" s="31">
        <v>23350.84</v>
      </c>
      <c r="J4439" s="32">
        <f t="shared" si="207"/>
        <v>23350.84</v>
      </c>
      <c r="K4439" s="31">
        <v>0</v>
      </c>
      <c r="L4439" s="31">
        <v>0</v>
      </c>
      <c r="M4439" s="31">
        <v>0</v>
      </c>
      <c r="N4439" s="31">
        <v>0</v>
      </c>
      <c r="O4439" s="33">
        <f t="shared" si="208"/>
        <v>0</v>
      </c>
      <c r="P4439" s="34" t="str">
        <f t="shared" si="209"/>
        <v>1-30</v>
      </c>
      <c r="Q4439" s="35" t="str">
        <f>+VLOOKUP(B4439,'[2]PORTAFOLIO JAN17'!$B$7:$T$4941,19,FALSE)</f>
        <v>PANAMA</v>
      </c>
      <c r="R4439" s="31">
        <v>0</v>
      </c>
      <c r="S4439" s="31">
        <v>0</v>
      </c>
      <c r="T4439" s="31" t="s">
        <v>45</v>
      </c>
      <c r="U4439" s="36" t="s">
        <v>46</v>
      </c>
      <c r="V4439" s="37">
        <v>23350.84</v>
      </c>
      <c r="W4439" s="38">
        <v>23350.84</v>
      </c>
      <c r="X4439" s="38">
        <v>0</v>
      </c>
      <c r="Y4439" s="38">
        <v>0</v>
      </c>
      <c r="Z4439" s="38">
        <v>0</v>
      </c>
      <c r="AA4439" s="38">
        <v>0</v>
      </c>
      <c r="AB4439" s="38">
        <v>0</v>
      </c>
      <c r="AC4439" s="38">
        <v>0</v>
      </c>
      <c r="AD4439" s="38" t="s">
        <v>47</v>
      </c>
    </row>
    <row r="4440" spans="1:30" s="27" customFormat="1" ht="15" customHeight="1" x14ac:dyDescent="0.25">
      <c r="A4440" s="39" t="s">
        <v>4439</v>
      </c>
      <c r="B4440" s="39" t="s">
        <v>4495</v>
      </c>
      <c r="C4440" s="86">
        <v>42767</v>
      </c>
      <c r="D4440" s="29">
        <f>+VLOOKUP(B4440,'[2]CK-Panama by Contract'!$B$8:$G$593,6,FALSE)</f>
        <v>309462</v>
      </c>
      <c r="E4440" s="29"/>
      <c r="F4440" s="39" t="s">
        <v>41</v>
      </c>
      <c r="G4440" s="39" t="s">
        <v>42</v>
      </c>
      <c r="H4440" s="39" t="s">
        <v>44</v>
      </c>
      <c r="I4440" s="40">
        <v>52274.68</v>
      </c>
      <c r="J4440" s="32">
        <f t="shared" si="207"/>
        <v>52274.68</v>
      </c>
      <c r="K4440" s="31">
        <v>0</v>
      </c>
      <c r="L4440" s="31">
        <v>0</v>
      </c>
      <c r="M4440" s="31">
        <v>0</v>
      </c>
      <c r="N4440" s="31">
        <v>0</v>
      </c>
      <c r="O4440" s="33">
        <f t="shared" si="208"/>
        <v>0</v>
      </c>
      <c r="P4440" s="34" t="str">
        <f t="shared" si="209"/>
        <v>1-30</v>
      </c>
      <c r="Q4440" s="35" t="str">
        <f>+VLOOKUP(B4440,'[2]PORTAFOLIO JAN17'!$B$7:$T$4941,19,FALSE)</f>
        <v>PANAMA</v>
      </c>
      <c r="R4440" s="31">
        <v>0</v>
      </c>
      <c r="S4440" s="31">
        <v>0</v>
      </c>
      <c r="T4440" s="31" t="s">
        <v>45</v>
      </c>
      <c r="U4440" s="41" t="s">
        <v>46</v>
      </c>
      <c r="V4440" s="42">
        <v>52274.68</v>
      </c>
      <c r="W4440" s="43">
        <v>52274.68</v>
      </c>
      <c r="X4440" s="38">
        <v>0</v>
      </c>
      <c r="Y4440" s="38">
        <v>0</v>
      </c>
      <c r="Z4440" s="38">
        <v>0</v>
      </c>
      <c r="AA4440" s="38">
        <v>0</v>
      </c>
      <c r="AB4440" s="38">
        <v>0</v>
      </c>
      <c r="AC4440" s="38">
        <v>0</v>
      </c>
      <c r="AD4440" s="38" t="s">
        <v>47</v>
      </c>
    </row>
    <row r="4441" spans="1:30" s="27" customFormat="1" ht="15" customHeight="1" x14ac:dyDescent="0.25">
      <c r="A4441" s="28" t="s">
        <v>4439</v>
      </c>
      <c r="B4441" s="28" t="s">
        <v>4496</v>
      </c>
      <c r="C4441" s="85">
        <v>42767</v>
      </c>
      <c r="D4441" s="29">
        <f>+VLOOKUP(B4441,'[2]CK-Panama by Contract'!$B$8:$G$593,6,FALSE)</f>
        <v>320695</v>
      </c>
      <c r="E4441" s="29"/>
      <c r="F4441" s="28" t="s">
        <v>41</v>
      </c>
      <c r="G4441" s="28" t="s">
        <v>42</v>
      </c>
      <c r="H4441" s="28" t="s">
        <v>44</v>
      </c>
      <c r="I4441" s="31">
        <v>24059.82</v>
      </c>
      <c r="J4441" s="32">
        <f t="shared" si="207"/>
        <v>24059.82</v>
      </c>
      <c r="K4441" s="31">
        <v>0</v>
      </c>
      <c r="L4441" s="31">
        <v>0</v>
      </c>
      <c r="M4441" s="31">
        <v>0</v>
      </c>
      <c r="N4441" s="31">
        <v>0</v>
      </c>
      <c r="O4441" s="33">
        <f t="shared" si="208"/>
        <v>0</v>
      </c>
      <c r="P4441" s="34" t="str">
        <f t="shared" si="209"/>
        <v>1-30</v>
      </c>
      <c r="Q4441" s="35" t="str">
        <f>+VLOOKUP(B4441,'[2]PORTAFOLIO JAN17'!$B$7:$T$4941,19,FALSE)</f>
        <v>PANAMA</v>
      </c>
      <c r="R4441" s="31">
        <v>0</v>
      </c>
      <c r="S4441" s="31">
        <v>0</v>
      </c>
      <c r="T4441" s="31" t="s">
        <v>45</v>
      </c>
      <c r="U4441" s="36" t="s">
        <v>46</v>
      </c>
      <c r="V4441" s="37">
        <v>24059.82</v>
      </c>
      <c r="W4441" s="38">
        <v>24059.82</v>
      </c>
      <c r="X4441" s="38">
        <v>0</v>
      </c>
      <c r="Y4441" s="38">
        <v>0</v>
      </c>
      <c r="Z4441" s="38">
        <v>0</v>
      </c>
      <c r="AA4441" s="38">
        <v>0</v>
      </c>
      <c r="AB4441" s="38">
        <v>0</v>
      </c>
      <c r="AC4441" s="38">
        <v>0</v>
      </c>
      <c r="AD4441" s="38" t="s">
        <v>47</v>
      </c>
    </row>
    <row r="4442" spans="1:30" s="27" customFormat="1" ht="15" customHeight="1" x14ac:dyDescent="0.25">
      <c r="A4442" s="39" t="s">
        <v>4439</v>
      </c>
      <c r="B4442" s="39" t="s">
        <v>4497</v>
      </c>
      <c r="C4442" s="86">
        <v>42767</v>
      </c>
      <c r="D4442" s="29">
        <f>+VLOOKUP(B4442,'[2]CK-Panama by Contract'!$B$8:$G$593,6,FALSE)</f>
        <v>309462</v>
      </c>
      <c r="E4442" s="29"/>
      <c r="F4442" s="39" t="s">
        <v>41</v>
      </c>
      <c r="G4442" s="39" t="s">
        <v>42</v>
      </c>
      <c r="H4442" s="39" t="s">
        <v>44</v>
      </c>
      <c r="I4442" s="40">
        <v>52274.68</v>
      </c>
      <c r="J4442" s="32">
        <f t="shared" si="207"/>
        <v>52274.68</v>
      </c>
      <c r="K4442" s="31">
        <v>0</v>
      </c>
      <c r="L4442" s="31">
        <v>0</v>
      </c>
      <c r="M4442" s="31">
        <v>0</v>
      </c>
      <c r="N4442" s="31">
        <v>0</v>
      </c>
      <c r="O4442" s="33">
        <f t="shared" si="208"/>
        <v>0</v>
      </c>
      <c r="P4442" s="34" t="str">
        <f t="shared" si="209"/>
        <v>1-30</v>
      </c>
      <c r="Q4442" s="35" t="str">
        <f>+VLOOKUP(B4442,'[2]PORTAFOLIO JAN17'!$B$7:$T$4941,19,FALSE)</f>
        <v>PANAMA</v>
      </c>
      <c r="R4442" s="31">
        <v>0</v>
      </c>
      <c r="S4442" s="31">
        <v>0</v>
      </c>
      <c r="T4442" s="31" t="s">
        <v>45</v>
      </c>
      <c r="U4442" s="41" t="s">
        <v>46</v>
      </c>
      <c r="V4442" s="42">
        <v>52274.68</v>
      </c>
      <c r="W4442" s="43">
        <v>52274.68</v>
      </c>
      <c r="X4442" s="38">
        <v>0</v>
      </c>
      <c r="Y4442" s="38">
        <v>0</v>
      </c>
      <c r="Z4442" s="38">
        <v>0</v>
      </c>
      <c r="AA4442" s="38">
        <v>0</v>
      </c>
      <c r="AB4442" s="38">
        <v>0</v>
      </c>
      <c r="AC4442" s="38">
        <v>0</v>
      </c>
      <c r="AD4442" s="38" t="s">
        <v>47</v>
      </c>
    </row>
    <row r="4443" spans="1:30" s="27" customFormat="1" ht="15" customHeight="1" x14ac:dyDescent="0.25">
      <c r="A4443" s="28" t="s">
        <v>4439</v>
      </c>
      <c r="B4443" s="28" t="s">
        <v>4498</v>
      </c>
      <c r="C4443" s="85">
        <v>42767</v>
      </c>
      <c r="D4443" s="29">
        <f>+VLOOKUP(B4443,'[2]CK-Panama by Contract'!$B$8:$G$593,6,FALSE)</f>
        <v>320695</v>
      </c>
      <c r="E4443" s="29"/>
      <c r="F4443" s="28" t="s">
        <v>41</v>
      </c>
      <c r="G4443" s="28" t="s">
        <v>42</v>
      </c>
      <c r="H4443" s="28" t="s">
        <v>44</v>
      </c>
      <c r="I4443" s="31">
        <v>24813.03</v>
      </c>
      <c r="J4443" s="32">
        <f t="shared" si="207"/>
        <v>24813.03</v>
      </c>
      <c r="K4443" s="31">
        <v>0</v>
      </c>
      <c r="L4443" s="31">
        <v>0</v>
      </c>
      <c r="M4443" s="31">
        <v>0</v>
      </c>
      <c r="N4443" s="31">
        <v>0</v>
      </c>
      <c r="O4443" s="33">
        <f t="shared" si="208"/>
        <v>0</v>
      </c>
      <c r="P4443" s="34" t="str">
        <f t="shared" si="209"/>
        <v>1-30</v>
      </c>
      <c r="Q4443" s="35" t="str">
        <f>+VLOOKUP(B4443,'[2]PORTAFOLIO JAN17'!$B$7:$T$4941,19,FALSE)</f>
        <v>PANAMA</v>
      </c>
      <c r="R4443" s="31">
        <v>0</v>
      </c>
      <c r="S4443" s="31">
        <v>0</v>
      </c>
      <c r="T4443" s="31" t="s">
        <v>45</v>
      </c>
      <c r="U4443" s="36" t="s">
        <v>46</v>
      </c>
      <c r="V4443" s="37">
        <v>24813.03</v>
      </c>
      <c r="W4443" s="38">
        <v>24813.03</v>
      </c>
      <c r="X4443" s="38">
        <v>0</v>
      </c>
      <c r="Y4443" s="38">
        <v>0</v>
      </c>
      <c r="Z4443" s="38">
        <v>0</v>
      </c>
      <c r="AA4443" s="38">
        <v>0</v>
      </c>
      <c r="AB4443" s="38">
        <v>0</v>
      </c>
      <c r="AC4443" s="38">
        <v>0</v>
      </c>
      <c r="AD4443" s="38" t="s">
        <v>47</v>
      </c>
    </row>
    <row r="4444" spans="1:30" s="27" customFormat="1" ht="15" customHeight="1" x14ac:dyDescent="0.25">
      <c r="A4444" s="39" t="s">
        <v>4439</v>
      </c>
      <c r="B4444" s="39" t="s">
        <v>4499</v>
      </c>
      <c r="C4444" s="86">
        <v>42767</v>
      </c>
      <c r="D4444" s="29">
        <f>+VLOOKUP(B4444,'[2]CK-Panama by Contract'!$B$8:$G$593,6,FALSE)</f>
        <v>320695</v>
      </c>
      <c r="E4444" s="29"/>
      <c r="F4444" s="39" t="s">
        <v>41</v>
      </c>
      <c r="G4444" s="39" t="s">
        <v>42</v>
      </c>
      <c r="H4444" s="39" t="s">
        <v>44</v>
      </c>
      <c r="I4444" s="40">
        <v>22578.51</v>
      </c>
      <c r="J4444" s="32">
        <f t="shared" si="207"/>
        <v>22578.51</v>
      </c>
      <c r="K4444" s="31">
        <v>0</v>
      </c>
      <c r="L4444" s="31">
        <v>0</v>
      </c>
      <c r="M4444" s="31">
        <v>0</v>
      </c>
      <c r="N4444" s="31">
        <v>0</v>
      </c>
      <c r="O4444" s="33">
        <f t="shared" si="208"/>
        <v>0</v>
      </c>
      <c r="P4444" s="34" t="str">
        <f t="shared" si="209"/>
        <v>1-30</v>
      </c>
      <c r="Q4444" s="35" t="str">
        <f>+VLOOKUP(B4444,'[2]PORTAFOLIO JAN17'!$B$7:$T$4941,19,FALSE)</f>
        <v>PANAMA</v>
      </c>
      <c r="R4444" s="31">
        <v>0</v>
      </c>
      <c r="S4444" s="31">
        <v>0</v>
      </c>
      <c r="T4444" s="31" t="s">
        <v>45</v>
      </c>
      <c r="U4444" s="41" t="s">
        <v>46</v>
      </c>
      <c r="V4444" s="42">
        <v>22578.51</v>
      </c>
      <c r="W4444" s="43">
        <v>22578.51</v>
      </c>
      <c r="X4444" s="38">
        <v>0</v>
      </c>
      <c r="Y4444" s="38">
        <v>0</v>
      </c>
      <c r="Z4444" s="38">
        <v>0</v>
      </c>
      <c r="AA4444" s="38">
        <v>0</v>
      </c>
      <c r="AB4444" s="38">
        <v>0</v>
      </c>
      <c r="AC4444" s="38">
        <v>0</v>
      </c>
      <c r="AD4444" s="38" t="s">
        <v>47</v>
      </c>
    </row>
    <row r="4445" spans="1:30" s="27" customFormat="1" ht="15" customHeight="1" x14ac:dyDescent="0.25">
      <c r="A4445" s="28" t="s">
        <v>4439</v>
      </c>
      <c r="B4445" s="28" t="s">
        <v>4500</v>
      </c>
      <c r="C4445" s="85">
        <v>42767</v>
      </c>
      <c r="D4445" s="29">
        <f>+VLOOKUP(B4445,'[2]CK-Panama by Contract'!$B$8:$G$593,6,FALSE)</f>
        <v>320665</v>
      </c>
      <c r="E4445" s="29"/>
      <c r="F4445" s="28" t="s">
        <v>41</v>
      </c>
      <c r="G4445" s="28" t="s">
        <v>42</v>
      </c>
      <c r="H4445" s="28" t="s">
        <v>44</v>
      </c>
      <c r="I4445" s="31">
        <v>53062.85</v>
      </c>
      <c r="J4445" s="32">
        <f t="shared" si="207"/>
        <v>53062.85</v>
      </c>
      <c r="K4445" s="31">
        <v>0</v>
      </c>
      <c r="L4445" s="31">
        <v>0</v>
      </c>
      <c r="M4445" s="31">
        <v>0</v>
      </c>
      <c r="N4445" s="31">
        <v>0</v>
      </c>
      <c r="O4445" s="33">
        <f t="shared" si="208"/>
        <v>0</v>
      </c>
      <c r="P4445" s="34" t="str">
        <f t="shared" si="209"/>
        <v>1-30</v>
      </c>
      <c r="Q4445" s="35" t="str">
        <f>+VLOOKUP(B4445,'[2]PORTAFOLIO JAN17'!$B$7:$T$4941,19,FALSE)</f>
        <v>PANAMA</v>
      </c>
      <c r="R4445" s="31">
        <v>0</v>
      </c>
      <c r="S4445" s="31">
        <v>0</v>
      </c>
      <c r="T4445" s="31" t="s">
        <v>45</v>
      </c>
      <c r="U4445" s="36" t="s">
        <v>46</v>
      </c>
      <c r="V4445" s="37">
        <v>53062.85</v>
      </c>
      <c r="W4445" s="38">
        <v>53062.85</v>
      </c>
      <c r="X4445" s="38">
        <v>0</v>
      </c>
      <c r="Y4445" s="38">
        <v>0</v>
      </c>
      <c r="Z4445" s="38">
        <v>0</v>
      </c>
      <c r="AA4445" s="38">
        <v>0</v>
      </c>
      <c r="AB4445" s="38">
        <v>0</v>
      </c>
      <c r="AC4445" s="38">
        <v>0</v>
      </c>
      <c r="AD4445" s="38" t="s">
        <v>47</v>
      </c>
    </row>
    <row r="4446" spans="1:30" s="27" customFormat="1" ht="15" customHeight="1" x14ac:dyDescent="0.25">
      <c r="A4446" s="39" t="s">
        <v>4439</v>
      </c>
      <c r="B4446" s="39" t="s">
        <v>4501</v>
      </c>
      <c r="C4446" s="86">
        <v>42767</v>
      </c>
      <c r="D4446" s="29">
        <f>+VLOOKUP(B4446,'[2]CK-Panama by Contract'!$B$8:$G$593,6,FALSE)</f>
        <v>320729</v>
      </c>
      <c r="E4446" s="29"/>
      <c r="F4446" s="39" t="s">
        <v>41</v>
      </c>
      <c r="G4446" s="39" t="s">
        <v>42</v>
      </c>
      <c r="H4446" s="39" t="s">
        <v>44</v>
      </c>
      <c r="I4446" s="40">
        <v>101163.22</v>
      </c>
      <c r="J4446" s="32">
        <f t="shared" si="207"/>
        <v>101163.22</v>
      </c>
      <c r="K4446" s="31">
        <v>0</v>
      </c>
      <c r="L4446" s="31">
        <v>0</v>
      </c>
      <c r="M4446" s="31">
        <v>0</v>
      </c>
      <c r="N4446" s="31">
        <v>0</v>
      </c>
      <c r="O4446" s="33">
        <f t="shared" si="208"/>
        <v>0</v>
      </c>
      <c r="P4446" s="34" t="str">
        <f t="shared" si="209"/>
        <v>1-30</v>
      </c>
      <c r="Q4446" s="35" t="str">
        <f>+VLOOKUP(B4446,'[2]PORTAFOLIO JAN17'!$B$7:$T$4941,19,FALSE)</f>
        <v>PANAMA</v>
      </c>
      <c r="R4446" s="31">
        <v>0</v>
      </c>
      <c r="S4446" s="31">
        <v>0</v>
      </c>
      <c r="T4446" s="31" t="s">
        <v>45</v>
      </c>
      <c r="U4446" s="41" t="s">
        <v>46</v>
      </c>
      <c r="V4446" s="42">
        <v>101163.22</v>
      </c>
      <c r="W4446" s="43">
        <v>101163.22</v>
      </c>
      <c r="X4446" s="38">
        <v>0</v>
      </c>
      <c r="Y4446" s="38">
        <v>0</v>
      </c>
      <c r="Z4446" s="38">
        <v>0</v>
      </c>
      <c r="AA4446" s="38">
        <v>0</v>
      </c>
      <c r="AB4446" s="38">
        <v>0</v>
      </c>
      <c r="AC4446" s="38">
        <v>0</v>
      </c>
      <c r="AD4446" s="38" t="s">
        <v>47</v>
      </c>
    </row>
    <row r="4447" spans="1:30" s="27" customFormat="1" ht="15" customHeight="1" x14ac:dyDescent="0.25">
      <c r="A4447" s="28" t="s">
        <v>4439</v>
      </c>
      <c r="B4447" s="28" t="s">
        <v>4502</v>
      </c>
      <c r="C4447" s="85">
        <v>42767</v>
      </c>
      <c r="D4447" s="29">
        <f>+VLOOKUP(B4447,'[2]CK-Panama by Contract'!$B$8:$G$593,6,FALSE)</f>
        <v>320723</v>
      </c>
      <c r="E4447" s="29"/>
      <c r="F4447" s="28" t="s">
        <v>41</v>
      </c>
      <c r="G4447" s="28" t="s">
        <v>42</v>
      </c>
      <c r="H4447" s="28" t="s">
        <v>44</v>
      </c>
      <c r="I4447" s="31">
        <v>197998.8</v>
      </c>
      <c r="J4447" s="32">
        <f t="shared" si="207"/>
        <v>197998.8</v>
      </c>
      <c r="K4447" s="31">
        <v>0</v>
      </c>
      <c r="L4447" s="31">
        <v>0</v>
      </c>
      <c r="M4447" s="31">
        <v>0</v>
      </c>
      <c r="N4447" s="31">
        <v>0</v>
      </c>
      <c r="O4447" s="33">
        <f t="shared" si="208"/>
        <v>0</v>
      </c>
      <c r="P4447" s="34" t="str">
        <f t="shared" si="209"/>
        <v>1-30</v>
      </c>
      <c r="Q4447" s="35" t="str">
        <f>+VLOOKUP(B4447,'[2]PORTAFOLIO JAN17'!$B$7:$T$4941,19,FALSE)</f>
        <v>PANAMA</v>
      </c>
      <c r="R4447" s="31">
        <v>0</v>
      </c>
      <c r="S4447" s="31">
        <v>0</v>
      </c>
      <c r="T4447" s="31" t="s">
        <v>45</v>
      </c>
      <c r="U4447" s="36" t="s">
        <v>46</v>
      </c>
      <c r="V4447" s="37">
        <v>197998.8</v>
      </c>
      <c r="W4447" s="38">
        <v>197998.8</v>
      </c>
      <c r="X4447" s="38">
        <v>0</v>
      </c>
      <c r="Y4447" s="38">
        <v>0</v>
      </c>
      <c r="Z4447" s="38">
        <v>0</v>
      </c>
      <c r="AA4447" s="38">
        <v>0</v>
      </c>
      <c r="AB4447" s="38">
        <v>0</v>
      </c>
      <c r="AC4447" s="38">
        <v>0</v>
      </c>
      <c r="AD4447" s="38" t="s">
        <v>47</v>
      </c>
    </row>
    <row r="4448" spans="1:30" s="27" customFormat="1" ht="15" customHeight="1" x14ac:dyDescent="0.25">
      <c r="A4448" s="39" t="s">
        <v>4439</v>
      </c>
      <c r="B4448" s="39" t="s">
        <v>4503</v>
      </c>
      <c r="C4448" s="86">
        <v>42767</v>
      </c>
      <c r="D4448" s="29">
        <f>+VLOOKUP(B4448,'[2]CK-Panama by Contract'!$B$8:$G$593,6,FALSE)</f>
        <v>320718</v>
      </c>
      <c r="E4448" s="29"/>
      <c r="F4448" s="39" t="s">
        <v>41</v>
      </c>
      <c r="G4448" s="39" t="s">
        <v>42</v>
      </c>
      <c r="H4448" s="39" t="s">
        <v>44</v>
      </c>
      <c r="I4448" s="40">
        <v>51426.720000000001</v>
      </c>
      <c r="J4448" s="32">
        <f t="shared" si="207"/>
        <v>51426.720000000001</v>
      </c>
      <c r="K4448" s="31">
        <v>0</v>
      </c>
      <c r="L4448" s="31">
        <v>0</v>
      </c>
      <c r="M4448" s="31">
        <v>0</v>
      </c>
      <c r="N4448" s="31">
        <v>0</v>
      </c>
      <c r="O4448" s="33">
        <f t="shared" si="208"/>
        <v>0</v>
      </c>
      <c r="P4448" s="34" t="str">
        <f t="shared" si="209"/>
        <v>1-30</v>
      </c>
      <c r="Q4448" s="35" t="str">
        <f>+VLOOKUP(B4448,'[2]PORTAFOLIO JAN17'!$B$7:$T$4941,19,FALSE)</f>
        <v>PANAMA</v>
      </c>
      <c r="R4448" s="31">
        <v>0</v>
      </c>
      <c r="S4448" s="31">
        <v>0</v>
      </c>
      <c r="T4448" s="31" t="s">
        <v>45</v>
      </c>
      <c r="U4448" s="41" t="s">
        <v>46</v>
      </c>
      <c r="V4448" s="42">
        <v>51426.720000000001</v>
      </c>
      <c r="W4448" s="43">
        <v>51426.720000000001</v>
      </c>
      <c r="X4448" s="38">
        <v>0</v>
      </c>
      <c r="Y4448" s="38">
        <v>0</v>
      </c>
      <c r="Z4448" s="38">
        <v>0</v>
      </c>
      <c r="AA4448" s="38">
        <v>0</v>
      </c>
      <c r="AB4448" s="38">
        <v>0</v>
      </c>
      <c r="AC4448" s="38">
        <v>0</v>
      </c>
      <c r="AD4448" s="38" t="s">
        <v>47</v>
      </c>
    </row>
    <row r="4449" spans="1:30" s="27" customFormat="1" ht="15" customHeight="1" x14ac:dyDescent="0.25">
      <c r="A4449" s="28" t="s">
        <v>4439</v>
      </c>
      <c r="B4449" s="28" t="s">
        <v>4504</v>
      </c>
      <c r="C4449" s="85">
        <v>42767</v>
      </c>
      <c r="D4449" s="29">
        <f>+VLOOKUP(B4449,'[2]CK-Panama by Contract'!$B$8:$G$593,6,FALSE)</f>
        <v>320667</v>
      </c>
      <c r="E4449" s="29"/>
      <c r="F4449" s="28" t="s">
        <v>41</v>
      </c>
      <c r="G4449" s="28" t="s">
        <v>42</v>
      </c>
      <c r="H4449" s="28" t="s">
        <v>44</v>
      </c>
      <c r="I4449" s="31">
        <v>20259.18</v>
      </c>
      <c r="J4449" s="32">
        <f t="shared" si="207"/>
        <v>20259.18</v>
      </c>
      <c r="K4449" s="31">
        <v>20259.18</v>
      </c>
      <c r="L4449" s="31">
        <v>0</v>
      </c>
      <c r="M4449" s="31">
        <v>0</v>
      </c>
      <c r="N4449" s="31">
        <v>0</v>
      </c>
      <c r="O4449" s="33">
        <f t="shared" si="208"/>
        <v>20259.18</v>
      </c>
      <c r="P4449" s="34" t="str">
        <f t="shared" si="209"/>
        <v>31-60</v>
      </c>
      <c r="Q4449" s="35" t="str">
        <f>+VLOOKUP(B4449,'[2]PORTAFOLIO JAN17'!$B$7:$T$4941,19,FALSE)</f>
        <v>PANAMA</v>
      </c>
      <c r="R4449" s="31">
        <v>0</v>
      </c>
      <c r="S4449" s="31">
        <v>0</v>
      </c>
      <c r="T4449" s="31">
        <v>20259.18</v>
      </c>
      <c r="U4449" s="36" t="s">
        <v>46</v>
      </c>
      <c r="V4449" s="37">
        <v>20259.18</v>
      </c>
      <c r="W4449" s="38">
        <v>0</v>
      </c>
      <c r="X4449" s="38">
        <v>20259.18</v>
      </c>
      <c r="Y4449" s="38">
        <v>0</v>
      </c>
      <c r="Z4449" s="38">
        <v>0</v>
      </c>
      <c r="AA4449" s="38">
        <v>0</v>
      </c>
      <c r="AB4449" s="38">
        <v>0</v>
      </c>
      <c r="AC4449" s="38">
        <v>0</v>
      </c>
      <c r="AD4449" s="38">
        <v>20259.18</v>
      </c>
    </row>
    <row r="4450" spans="1:30" s="27" customFormat="1" ht="15" customHeight="1" x14ac:dyDescent="0.25">
      <c r="A4450" s="39" t="s">
        <v>4439</v>
      </c>
      <c r="B4450" s="39" t="s">
        <v>4505</v>
      </c>
      <c r="C4450" s="86">
        <v>42767</v>
      </c>
      <c r="D4450" s="29">
        <f>+VLOOKUP(B4450,'[2]CK-Panama by Contract'!$B$8:$G$593,6,FALSE)</f>
        <v>320723</v>
      </c>
      <c r="E4450" s="29"/>
      <c r="F4450" s="39" t="s">
        <v>41</v>
      </c>
      <c r="G4450" s="39" t="s">
        <v>42</v>
      </c>
      <c r="H4450" s="39" t="s">
        <v>44</v>
      </c>
      <c r="I4450" s="40">
        <v>319017.65999999997</v>
      </c>
      <c r="J4450" s="32">
        <f t="shared" si="207"/>
        <v>319017.65999999997</v>
      </c>
      <c r="K4450" s="31">
        <v>0</v>
      </c>
      <c r="L4450" s="31">
        <v>0</v>
      </c>
      <c r="M4450" s="31">
        <v>0</v>
      </c>
      <c r="N4450" s="31">
        <v>0</v>
      </c>
      <c r="O4450" s="33">
        <f t="shared" si="208"/>
        <v>0</v>
      </c>
      <c r="P4450" s="34" t="str">
        <f t="shared" si="209"/>
        <v>1-30</v>
      </c>
      <c r="Q4450" s="35" t="str">
        <f>+VLOOKUP(B4450,'[2]PORTAFOLIO JAN17'!$B$7:$T$4941,19,FALSE)</f>
        <v>PANAMA</v>
      </c>
      <c r="R4450" s="31">
        <v>0</v>
      </c>
      <c r="S4450" s="31">
        <v>0</v>
      </c>
      <c r="T4450" s="31" t="s">
        <v>45</v>
      </c>
      <c r="U4450" s="41" t="s">
        <v>46</v>
      </c>
      <c r="V4450" s="42">
        <v>319017.65999999997</v>
      </c>
      <c r="W4450" s="43">
        <v>319017.65999999997</v>
      </c>
      <c r="X4450" s="38">
        <v>0</v>
      </c>
      <c r="Y4450" s="38">
        <v>0</v>
      </c>
      <c r="Z4450" s="38">
        <v>0</v>
      </c>
      <c r="AA4450" s="38">
        <v>0</v>
      </c>
      <c r="AB4450" s="38">
        <v>0</v>
      </c>
      <c r="AC4450" s="38">
        <v>0</v>
      </c>
      <c r="AD4450" s="38" t="s">
        <v>47</v>
      </c>
    </row>
    <row r="4451" spans="1:30" s="27" customFormat="1" ht="15" customHeight="1" x14ac:dyDescent="0.25">
      <c r="A4451" s="28" t="s">
        <v>4439</v>
      </c>
      <c r="B4451" s="28" t="s">
        <v>4506</v>
      </c>
      <c r="C4451" s="85">
        <v>42767</v>
      </c>
      <c r="D4451" s="29">
        <f>+VLOOKUP(B4451,'[2]CK-Panama by Contract'!$B$8:$G$593,6,FALSE)</f>
        <v>320721</v>
      </c>
      <c r="E4451" s="29"/>
      <c r="F4451" s="28" t="s">
        <v>41</v>
      </c>
      <c r="G4451" s="28" t="s">
        <v>42</v>
      </c>
      <c r="H4451" s="28" t="s">
        <v>44</v>
      </c>
      <c r="I4451" s="31">
        <v>86105.89</v>
      </c>
      <c r="J4451" s="32">
        <f t="shared" si="207"/>
        <v>86105.89</v>
      </c>
      <c r="K4451" s="31">
        <v>0</v>
      </c>
      <c r="L4451" s="31">
        <v>0</v>
      </c>
      <c r="M4451" s="31">
        <v>0</v>
      </c>
      <c r="N4451" s="31">
        <v>0</v>
      </c>
      <c r="O4451" s="33">
        <f t="shared" si="208"/>
        <v>0</v>
      </c>
      <c r="P4451" s="34" t="str">
        <f t="shared" si="209"/>
        <v>1-30</v>
      </c>
      <c r="Q4451" s="35" t="str">
        <f>+VLOOKUP(B4451,'[2]PORTAFOLIO JAN17'!$B$7:$T$4941,19,FALSE)</f>
        <v>PANAMA</v>
      </c>
      <c r="R4451" s="31">
        <v>0</v>
      </c>
      <c r="S4451" s="31">
        <v>0</v>
      </c>
      <c r="T4451" s="31" t="s">
        <v>45</v>
      </c>
      <c r="U4451" s="36" t="s">
        <v>46</v>
      </c>
      <c r="V4451" s="37">
        <v>86105.89</v>
      </c>
      <c r="W4451" s="38">
        <v>86105.89</v>
      </c>
      <c r="X4451" s="38">
        <v>0</v>
      </c>
      <c r="Y4451" s="38">
        <v>0</v>
      </c>
      <c r="Z4451" s="38">
        <v>0</v>
      </c>
      <c r="AA4451" s="38">
        <v>0</v>
      </c>
      <c r="AB4451" s="38">
        <v>0</v>
      </c>
      <c r="AC4451" s="38">
        <v>0</v>
      </c>
      <c r="AD4451" s="38" t="s">
        <v>47</v>
      </c>
    </row>
    <row r="4452" spans="1:30" s="27" customFormat="1" ht="15" customHeight="1" x14ac:dyDescent="0.25">
      <c r="A4452" s="39" t="s">
        <v>4439</v>
      </c>
      <c r="B4452" s="39" t="s">
        <v>4507</v>
      </c>
      <c r="C4452" s="86">
        <v>42767</v>
      </c>
      <c r="D4452" s="29">
        <f>+VLOOKUP(B4452,'[2]CK-Panama by Contract'!$B$8:$G$593,6,FALSE)</f>
        <v>320722</v>
      </c>
      <c r="E4452" s="29"/>
      <c r="F4452" s="39" t="s">
        <v>41</v>
      </c>
      <c r="G4452" s="39" t="s">
        <v>42</v>
      </c>
      <c r="H4452" s="39" t="s">
        <v>44</v>
      </c>
      <c r="I4452" s="40">
        <v>41358.199999999997</v>
      </c>
      <c r="J4452" s="32">
        <f t="shared" si="207"/>
        <v>41358.199999999997</v>
      </c>
      <c r="K4452" s="31">
        <v>0</v>
      </c>
      <c r="L4452" s="31">
        <v>0</v>
      </c>
      <c r="M4452" s="31">
        <v>0</v>
      </c>
      <c r="N4452" s="31">
        <v>0</v>
      </c>
      <c r="O4452" s="33">
        <f t="shared" si="208"/>
        <v>0</v>
      </c>
      <c r="P4452" s="34" t="str">
        <f t="shared" si="209"/>
        <v>1-30</v>
      </c>
      <c r="Q4452" s="35" t="str">
        <f>+VLOOKUP(B4452,'[2]PORTAFOLIO JAN17'!$B$7:$T$4941,19,FALSE)</f>
        <v>PANAMA</v>
      </c>
      <c r="R4452" s="31">
        <v>0</v>
      </c>
      <c r="S4452" s="31">
        <v>0</v>
      </c>
      <c r="T4452" s="31" t="s">
        <v>45</v>
      </c>
      <c r="U4452" s="41" t="s">
        <v>46</v>
      </c>
      <c r="V4452" s="42">
        <v>41358.199999999997</v>
      </c>
      <c r="W4452" s="43">
        <v>41358.199999999997</v>
      </c>
      <c r="X4452" s="38">
        <v>0</v>
      </c>
      <c r="Y4452" s="38">
        <v>0</v>
      </c>
      <c r="Z4452" s="38">
        <v>0</v>
      </c>
      <c r="AA4452" s="38">
        <v>0</v>
      </c>
      <c r="AB4452" s="38">
        <v>0</v>
      </c>
      <c r="AC4452" s="38">
        <v>0</v>
      </c>
      <c r="AD4452" s="38" t="s">
        <v>47</v>
      </c>
    </row>
    <row r="4453" spans="1:30" s="27" customFormat="1" ht="15" customHeight="1" x14ac:dyDescent="0.25">
      <c r="A4453" s="28" t="s">
        <v>4439</v>
      </c>
      <c r="B4453" s="28" t="s">
        <v>4508</v>
      </c>
      <c r="C4453" s="85">
        <v>42767</v>
      </c>
      <c r="D4453" s="29">
        <f>+VLOOKUP(B4453,'[2]CK-Panama by Contract'!$B$8:$G$593,6,FALSE)</f>
        <v>320760</v>
      </c>
      <c r="E4453" s="29"/>
      <c r="F4453" s="28" t="s">
        <v>41</v>
      </c>
      <c r="G4453" s="28" t="s">
        <v>42</v>
      </c>
      <c r="H4453" s="28" t="s">
        <v>44</v>
      </c>
      <c r="I4453" s="31">
        <v>88398.98</v>
      </c>
      <c r="J4453" s="32">
        <f t="shared" si="207"/>
        <v>88398.98</v>
      </c>
      <c r="K4453" s="31">
        <v>0</v>
      </c>
      <c r="L4453" s="31">
        <v>0</v>
      </c>
      <c r="M4453" s="31">
        <v>0</v>
      </c>
      <c r="N4453" s="31">
        <v>0</v>
      </c>
      <c r="O4453" s="33">
        <f t="shared" si="208"/>
        <v>0</v>
      </c>
      <c r="P4453" s="34" t="str">
        <f t="shared" si="209"/>
        <v>1-30</v>
      </c>
      <c r="Q4453" s="35" t="str">
        <f>+VLOOKUP(B4453,'[2]PORTAFOLIO JAN17'!$B$7:$T$4941,19,FALSE)</f>
        <v>PANAMA</v>
      </c>
      <c r="R4453" s="31">
        <v>0</v>
      </c>
      <c r="S4453" s="31">
        <v>0</v>
      </c>
      <c r="T4453" s="31" t="s">
        <v>45</v>
      </c>
      <c r="U4453" s="36" t="s">
        <v>46</v>
      </c>
      <c r="V4453" s="37">
        <v>88398.98</v>
      </c>
      <c r="W4453" s="38">
        <v>88398.98</v>
      </c>
      <c r="X4453" s="38">
        <v>0</v>
      </c>
      <c r="Y4453" s="38">
        <v>0</v>
      </c>
      <c r="Z4453" s="38">
        <v>0</v>
      </c>
      <c r="AA4453" s="38">
        <v>0</v>
      </c>
      <c r="AB4453" s="38">
        <v>0</v>
      </c>
      <c r="AC4453" s="38">
        <v>0</v>
      </c>
      <c r="AD4453" s="38" t="s">
        <v>47</v>
      </c>
    </row>
    <row r="4454" spans="1:30" s="27" customFormat="1" ht="15" customHeight="1" x14ac:dyDescent="0.25">
      <c r="A4454" s="39" t="s">
        <v>4439</v>
      </c>
      <c r="B4454" s="39" t="s">
        <v>4509</v>
      </c>
      <c r="C4454" s="86">
        <v>42767</v>
      </c>
      <c r="D4454" s="29">
        <f>+VLOOKUP(B4454,'[2]CK-Panama by Contract'!$B$8:$G$593,6,FALSE)</f>
        <v>320729</v>
      </c>
      <c r="E4454" s="29"/>
      <c r="F4454" s="39" t="s">
        <v>41</v>
      </c>
      <c r="G4454" s="39" t="s">
        <v>42</v>
      </c>
      <c r="H4454" s="39" t="s">
        <v>44</v>
      </c>
      <c r="I4454" s="40">
        <v>71953.320000000007</v>
      </c>
      <c r="J4454" s="32">
        <f t="shared" si="207"/>
        <v>71953.320000000007</v>
      </c>
      <c r="K4454" s="31">
        <v>0</v>
      </c>
      <c r="L4454" s="31">
        <v>0</v>
      </c>
      <c r="M4454" s="31">
        <v>0</v>
      </c>
      <c r="N4454" s="31">
        <v>0</v>
      </c>
      <c r="O4454" s="33">
        <f t="shared" si="208"/>
        <v>0</v>
      </c>
      <c r="P4454" s="34" t="str">
        <f t="shared" si="209"/>
        <v>1-30</v>
      </c>
      <c r="Q4454" s="35" t="str">
        <f>+VLOOKUP(B4454,'[2]PORTAFOLIO JAN17'!$B$7:$T$4941,19,FALSE)</f>
        <v>PANAMA</v>
      </c>
      <c r="R4454" s="31">
        <v>0</v>
      </c>
      <c r="S4454" s="31">
        <v>0</v>
      </c>
      <c r="T4454" s="31" t="s">
        <v>45</v>
      </c>
      <c r="U4454" s="41" t="s">
        <v>46</v>
      </c>
      <c r="V4454" s="42">
        <v>71953.320000000007</v>
      </c>
      <c r="W4454" s="43">
        <v>71953.320000000007</v>
      </c>
      <c r="X4454" s="38">
        <v>0</v>
      </c>
      <c r="Y4454" s="38">
        <v>0</v>
      </c>
      <c r="Z4454" s="38">
        <v>0</v>
      </c>
      <c r="AA4454" s="38">
        <v>0</v>
      </c>
      <c r="AB4454" s="38">
        <v>0</v>
      </c>
      <c r="AC4454" s="38">
        <v>0</v>
      </c>
      <c r="AD4454" s="38" t="s">
        <v>47</v>
      </c>
    </row>
    <row r="4455" spans="1:30" s="27" customFormat="1" ht="15" customHeight="1" x14ac:dyDescent="0.25">
      <c r="A4455" s="28" t="s">
        <v>4439</v>
      </c>
      <c r="B4455" s="28" t="s">
        <v>4510</v>
      </c>
      <c r="C4455" s="85">
        <v>42767</v>
      </c>
      <c r="D4455" s="29">
        <f>+VLOOKUP(B4455,'[2]CK-Panama by Contract'!$B$8:$G$593,6,FALSE)</f>
        <v>320723</v>
      </c>
      <c r="E4455" s="29"/>
      <c r="F4455" s="28" t="s">
        <v>41</v>
      </c>
      <c r="G4455" s="28" t="s">
        <v>42</v>
      </c>
      <c r="H4455" s="28" t="s">
        <v>44</v>
      </c>
      <c r="I4455" s="31">
        <v>350636.04</v>
      </c>
      <c r="J4455" s="32">
        <f t="shared" si="207"/>
        <v>350636.04</v>
      </c>
      <c r="K4455" s="31">
        <v>0</v>
      </c>
      <c r="L4455" s="31">
        <v>0</v>
      </c>
      <c r="M4455" s="31">
        <v>0</v>
      </c>
      <c r="N4455" s="31">
        <v>0</v>
      </c>
      <c r="O4455" s="33">
        <f t="shared" si="208"/>
        <v>0</v>
      </c>
      <c r="P4455" s="34" t="str">
        <f t="shared" si="209"/>
        <v>1-30</v>
      </c>
      <c r="Q4455" s="35" t="str">
        <f>+VLOOKUP(B4455,'[2]PORTAFOLIO JAN17'!$B$7:$T$4941,19,FALSE)</f>
        <v>PANAMA</v>
      </c>
      <c r="R4455" s="31">
        <v>0</v>
      </c>
      <c r="S4455" s="31">
        <v>0</v>
      </c>
      <c r="T4455" s="31" t="s">
        <v>45</v>
      </c>
      <c r="U4455" s="36" t="s">
        <v>46</v>
      </c>
      <c r="V4455" s="37">
        <v>350636.04</v>
      </c>
      <c r="W4455" s="38">
        <v>350636.04</v>
      </c>
      <c r="X4455" s="38">
        <v>0</v>
      </c>
      <c r="Y4455" s="38">
        <v>0</v>
      </c>
      <c r="Z4455" s="38">
        <v>0</v>
      </c>
      <c r="AA4455" s="38">
        <v>0</v>
      </c>
      <c r="AB4455" s="38">
        <v>0</v>
      </c>
      <c r="AC4455" s="38">
        <v>0</v>
      </c>
      <c r="AD4455" s="38" t="s">
        <v>47</v>
      </c>
    </row>
    <row r="4456" spans="1:30" s="27" customFormat="1" ht="15" customHeight="1" x14ac:dyDescent="0.25">
      <c r="A4456" s="39" t="s">
        <v>4439</v>
      </c>
      <c r="B4456" s="39" t="s">
        <v>4511</v>
      </c>
      <c r="C4456" s="86">
        <v>42767</v>
      </c>
      <c r="D4456" s="29">
        <f>+VLOOKUP(B4456,'[2]CK-Panama by Contract'!$B$8:$G$593,6,FALSE)</f>
        <v>320723</v>
      </c>
      <c r="E4456" s="29"/>
      <c r="F4456" s="39" t="s">
        <v>41</v>
      </c>
      <c r="G4456" s="39" t="s">
        <v>42</v>
      </c>
      <c r="H4456" s="39" t="s">
        <v>44</v>
      </c>
      <c r="I4456" s="40">
        <v>120356.99</v>
      </c>
      <c r="J4456" s="32">
        <f t="shared" si="207"/>
        <v>120356.99</v>
      </c>
      <c r="K4456" s="31">
        <v>0</v>
      </c>
      <c r="L4456" s="31">
        <v>0</v>
      </c>
      <c r="M4456" s="31">
        <v>0</v>
      </c>
      <c r="N4456" s="31">
        <v>0</v>
      </c>
      <c r="O4456" s="33">
        <f t="shared" si="208"/>
        <v>0</v>
      </c>
      <c r="P4456" s="34" t="str">
        <f t="shared" si="209"/>
        <v>1-30</v>
      </c>
      <c r="Q4456" s="35" t="str">
        <f>+VLOOKUP(B4456,'[2]PORTAFOLIO JAN17'!$B$7:$T$4941,19,FALSE)</f>
        <v>PANAMA</v>
      </c>
      <c r="R4456" s="31">
        <v>0</v>
      </c>
      <c r="S4456" s="31">
        <v>0</v>
      </c>
      <c r="T4456" s="31" t="s">
        <v>45</v>
      </c>
      <c r="U4456" s="41" t="s">
        <v>46</v>
      </c>
      <c r="V4456" s="42">
        <v>120356.99</v>
      </c>
      <c r="W4456" s="43">
        <v>120356.99</v>
      </c>
      <c r="X4456" s="38">
        <v>0</v>
      </c>
      <c r="Y4456" s="38">
        <v>0</v>
      </c>
      <c r="Z4456" s="38">
        <v>0</v>
      </c>
      <c r="AA4456" s="38">
        <v>0</v>
      </c>
      <c r="AB4456" s="38">
        <v>0</v>
      </c>
      <c r="AC4456" s="38">
        <v>0</v>
      </c>
      <c r="AD4456" s="38" t="s">
        <v>47</v>
      </c>
    </row>
    <row r="4457" spans="1:30" s="27" customFormat="1" ht="15" customHeight="1" x14ac:dyDescent="0.25">
      <c r="A4457" s="28" t="s">
        <v>4439</v>
      </c>
      <c r="B4457" s="28" t="s">
        <v>4512</v>
      </c>
      <c r="C4457" s="85">
        <v>42767</v>
      </c>
      <c r="D4457" s="29">
        <f>+VLOOKUP(B4457,'[2]CK-Panama by Contract'!$B$8:$G$593,6,FALSE)</f>
        <v>320723</v>
      </c>
      <c r="E4457" s="29"/>
      <c r="F4457" s="28" t="s">
        <v>41</v>
      </c>
      <c r="G4457" s="28" t="s">
        <v>42</v>
      </c>
      <c r="H4457" s="28" t="s">
        <v>44</v>
      </c>
      <c r="I4457" s="31">
        <v>19181.63</v>
      </c>
      <c r="J4457" s="32">
        <f t="shared" si="207"/>
        <v>19181.63</v>
      </c>
      <c r="K4457" s="31">
        <v>0</v>
      </c>
      <c r="L4457" s="31">
        <v>0</v>
      </c>
      <c r="M4457" s="31">
        <v>0</v>
      </c>
      <c r="N4457" s="31">
        <v>0</v>
      </c>
      <c r="O4457" s="33">
        <f t="shared" si="208"/>
        <v>0</v>
      </c>
      <c r="P4457" s="34" t="str">
        <f t="shared" si="209"/>
        <v>1-30</v>
      </c>
      <c r="Q4457" s="35" t="str">
        <f>+VLOOKUP(B4457,'[2]PORTAFOLIO JAN17'!$B$7:$T$4941,19,FALSE)</f>
        <v>PANAMA</v>
      </c>
      <c r="R4457" s="31">
        <v>0</v>
      </c>
      <c r="S4457" s="31">
        <v>0</v>
      </c>
      <c r="T4457" s="31" t="s">
        <v>45</v>
      </c>
      <c r="U4457" s="36" t="s">
        <v>46</v>
      </c>
      <c r="V4457" s="37">
        <v>19181.63</v>
      </c>
      <c r="W4457" s="38">
        <v>19181.63</v>
      </c>
      <c r="X4457" s="38">
        <v>0</v>
      </c>
      <c r="Y4457" s="38">
        <v>0</v>
      </c>
      <c r="Z4457" s="38">
        <v>0</v>
      </c>
      <c r="AA4457" s="38">
        <v>0</v>
      </c>
      <c r="AB4457" s="38">
        <v>0</v>
      </c>
      <c r="AC4457" s="38">
        <v>0</v>
      </c>
      <c r="AD4457" s="38" t="s">
        <v>47</v>
      </c>
    </row>
    <row r="4458" spans="1:30" s="27" customFormat="1" ht="15" customHeight="1" x14ac:dyDescent="0.25">
      <c r="A4458" s="39" t="s">
        <v>4439</v>
      </c>
      <c r="B4458" s="39" t="s">
        <v>4513</v>
      </c>
      <c r="C4458" s="86">
        <v>42767</v>
      </c>
      <c r="D4458" s="29">
        <f>+VLOOKUP(B4458,'[2]CK-Panama by Contract'!$B$8:$G$593,6,FALSE)</f>
        <v>320728</v>
      </c>
      <c r="E4458" s="29"/>
      <c r="F4458" s="39" t="s">
        <v>41</v>
      </c>
      <c r="G4458" s="39" t="s">
        <v>42</v>
      </c>
      <c r="H4458" s="39" t="s">
        <v>44</v>
      </c>
      <c r="I4458" s="40">
        <v>1240.74</v>
      </c>
      <c r="J4458" s="32">
        <f t="shared" si="207"/>
        <v>1240.74</v>
      </c>
      <c r="K4458" s="31">
        <v>0</v>
      </c>
      <c r="L4458" s="31">
        <v>0</v>
      </c>
      <c r="M4458" s="31">
        <v>0</v>
      </c>
      <c r="N4458" s="31">
        <v>1240.74</v>
      </c>
      <c r="O4458" s="33">
        <f t="shared" si="208"/>
        <v>1240.74</v>
      </c>
      <c r="P4458" s="34" t="str">
        <f t="shared" si="209"/>
        <v>120+</v>
      </c>
      <c r="Q4458" s="35" t="str">
        <f>+VLOOKUP(B4458,'[2]PORTAFOLIO JAN17'!$B$7:$T$4941,19,FALSE)</f>
        <v>PANAMA</v>
      </c>
      <c r="R4458" s="31">
        <v>0</v>
      </c>
      <c r="S4458" s="31">
        <v>0</v>
      </c>
      <c r="T4458" s="31">
        <v>1240.74</v>
      </c>
      <c r="U4458" s="41" t="s">
        <v>46</v>
      </c>
      <c r="V4458" s="42">
        <v>1240.74</v>
      </c>
      <c r="W4458" s="43">
        <v>0</v>
      </c>
      <c r="X4458" s="38">
        <v>0</v>
      </c>
      <c r="Y4458" s="38">
        <v>0</v>
      </c>
      <c r="Z4458" s="38">
        <v>0</v>
      </c>
      <c r="AA4458" s="38">
        <v>1240.74</v>
      </c>
      <c r="AB4458" s="38">
        <v>0</v>
      </c>
      <c r="AC4458" s="38">
        <v>0</v>
      </c>
      <c r="AD4458" s="38">
        <v>1240.74</v>
      </c>
    </row>
    <row r="4459" spans="1:30" s="27" customFormat="1" ht="15" customHeight="1" x14ac:dyDescent="0.25">
      <c r="A4459" s="28" t="s">
        <v>4439</v>
      </c>
      <c r="B4459" s="28" t="s">
        <v>4514</v>
      </c>
      <c r="C4459" s="85">
        <v>42767</v>
      </c>
      <c r="D4459" s="29">
        <f>+VLOOKUP(B4459,'[2]CK-Panama by Contract'!$B$8:$G$593,6,FALSE)</f>
        <v>320723</v>
      </c>
      <c r="E4459" s="29"/>
      <c r="F4459" s="28" t="s">
        <v>41</v>
      </c>
      <c r="G4459" s="28" t="s">
        <v>42</v>
      </c>
      <c r="H4459" s="28" t="s">
        <v>44</v>
      </c>
      <c r="I4459" s="31">
        <v>211709.23</v>
      </c>
      <c r="J4459" s="32">
        <f t="shared" si="207"/>
        <v>211709.23</v>
      </c>
      <c r="K4459" s="31">
        <v>0</v>
      </c>
      <c r="L4459" s="31">
        <v>0</v>
      </c>
      <c r="M4459" s="31">
        <v>0</v>
      </c>
      <c r="N4459" s="31">
        <v>0</v>
      </c>
      <c r="O4459" s="33">
        <f t="shared" si="208"/>
        <v>0</v>
      </c>
      <c r="P4459" s="34" t="str">
        <f t="shared" si="209"/>
        <v>1-30</v>
      </c>
      <c r="Q4459" s="35" t="str">
        <f>+VLOOKUP(B4459,'[2]PORTAFOLIO JAN17'!$B$7:$T$4941,19,FALSE)</f>
        <v>PANAMA</v>
      </c>
      <c r="R4459" s="31">
        <v>0</v>
      </c>
      <c r="S4459" s="31">
        <v>0</v>
      </c>
      <c r="T4459" s="31" t="s">
        <v>45</v>
      </c>
      <c r="U4459" s="36" t="s">
        <v>46</v>
      </c>
      <c r="V4459" s="37">
        <v>211709.23</v>
      </c>
      <c r="W4459" s="38">
        <v>211709.23</v>
      </c>
      <c r="X4459" s="38">
        <v>0</v>
      </c>
      <c r="Y4459" s="38">
        <v>0</v>
      </c>
      <c r="Z4459" s="38">
        <v>0</v>
      </c>
      <c r="AA4459" s="38">
        <v>0</v>
      </c>
      <c r="AB4459" s="38">
        <v>0</v>
      </c>
      <c r="AC4459" s="38">
        <v>0</v>
      </c>
      <c r="AD4459" s="38" t="s">
        <v>47</v>
      </c>
    </row>
    <row r="4460" spans="1:30" s="27" customFormat="1" ht="15" customHeight="1" x14ac:dyDescent="0.25">
      <c r="A4460" s="39" t="s">
        <v>4439</v>
      </c>
      <c r="B4460" s="39" t="s">
        <v>4515</v>
      </c>
      <c r="C4460" s="86">
        <v>42767</v>
      </c>
      <c r="D4460" s="29">
        <f>+VLOOKUP(B4460,'[2]CK-Panama by Contract'!$B$8:$G$593,6,FALSE)</f>
        <v>309462</v>
      </c>
      <c r="E4460" s="29"/>
      <c r="F4460" s="39" t="s">
        <v>41</v>
      </c>
      <c r="G4460" s="39" t="s">
        <v>42</v>
      </c>
      <c r="H4460" s="39" t="s">
        <v>44</v>
      </c>
      <c r="I4460" s="40">
        <v>24797.16</v>
      </c>
      <c r="J4460" s="32">
        <f t="shared" si="207"/>
        <v>24797.16</v>
      </c>
      <c r="K4460" s="31">
        <v>0</v>
      </c>
      <c r="L4460" s="31">
        <v>0</v>
      </c>
      <c r="M4460" s="31">
        <v>0</v>
      </c>
      <c r="N4460" s="31">
        <v>0</v>
      </c>
      <c r="O4460" s="33">
        <f t="shared" si="208"/>
        <v>0</v>
      </c>
      <c r="P4460" s="34" t="str">
        <f t="shared" si="209"/>
        <v>1-30</v>
      </c>
      <c r="Q4460" s="35" t="str">
        <f>+VLOOKUP(B4460,'[2]PORTAFOLIO JAN17'!$B$7:$T$4941,19,FALSE)</f>
        <v>PANAMA</v>
      </c>
      <c r="R4460" s="31">
        <v>0</v>
      </c>
      <c r="S4460" s="31">
        <v>0</v>
      </c>
      <c r="T4460" s="31" t="s">
        <v>45</v>
      </c>
      <c r="U4460" s="41" t="s">
        <v>46</v>
      </c>
      <c r="V4460" s="42">
        <v>24797.16</v>
      </c>
      <c r="W4460" s="43">
        <v>24797.16</v>
      </c>
      <c r="X4460" s="38">
        <v>0</v>
      </c>
      <c r="Y4460" s="38">
        <v>0</v>
      </c>
      <c r="Z4460" s="38">
        <v>0</v>
      </c>
      <c r="AA4460" s="38">
        <v>0</v>
      </c>
      <c r="AB4460" s="38">
        <v>0</v>
      </c>
      <c r="AC4460" s="38">
        <v>0</v>
      </c>
      <c r="AD4460" s="38" t="s">
        <v>47</v>
      </c>
    </row>
    <row r="4461" spans="1:30" s="27" customFormat="1" ht="15" customHeight="1" x14ac:dyDescent="0.25">
      <c r="A4461" s="28" t="s">
        <v>4439</v>
      </c>
      <c r="B4461" s="28" t="s">
        <v>4516</v>
      </c>
      <c r="C4461" s="85">
        <v>42767</v>
      </c>
      <c r="D4461" s="29">
        <f>+VLOOKUP(B4461,'[2]CK-Panama by Contract'!$B$8:$G$593,6,FALSE)</f>
        <v>309462</v>
      </c>
      <c r="E4461" s="29"/>
      <c r="F4461" s="28" t="s">
        <v>41</v>
      </c>
      <c r="G4461" s="28" t="s">
        <v>42</v>
      </c>
      <c r="H4461" s="28" t="s">
        <v>44</v>
      </c>
      <c r="I4461" s="31">
        <v>24797.16</v>
      </c>
      <c r="J4461" s="32">
        <f t="shared" si="207"/>
        <v>24797.16</v>
      </c>
      <c r="K4461" s="31">
        <v>0</v>
      </c>
      <c r="L4461" s="31">
        <v>0</v>
      </c>
      <c r="M4461" s="31">
        <v>0</v>
      </c>
      <c r="N4461" s="31">
        <v>0</v>
      </c>
      <c r="O4461" s="33">
        <f t="shared" si="208"/>
        <v>0</v>
      </c>
      <c r="P4461" s="34" t="str">
        <f t="shared" si="209"/>
        <v>1-30</v>
      </c>
      <c r="Q4461" s="35" t="str">
        <f>+VLOOKUP(B4461,'[2]PORTAFOLIO JAN17'!$B$7:$T$4941,19,FALSE)</f>
        <v>PANAMA</v>
      </c>
      <c r="R4461" s="31">
        <v>0</v>
      </c>
      <c r="S4461" s="31">
        <v>0</v>
      </c>
      <c r="T4461" s="31" t="s">
        <v>45</v>
      </c>
      <c r="U4461" s="36" t="s">
        <v>46</v>
      </c>
      <c r="V4461" s="37">
        <v>24797.16</v>
      </c>
      <c r="W4461" s="38">
        <v>24797.16</v>
      </c>
      <c r="X4461" s="38">
        <v>0</v>
      </c>
      <c r="Y4461" s="38">
        <v>0</v>
      </c>
      <c r="Z4461" s="38">
        <v>0</v>
      </c>
      <c r="AA4461" s="38">
        <v>0</v>
      </c>
      <c r="AB4461" s="38">
        <v>0</v>
      </c>
      <c r="AC4461" s="38">
        <v>0</v>
      </c>
      <c r="AD4461" s="38" t="s">
        <v>47</v>
      </c>
    </row>
    <row r="4462" spans="1:30" s="27" customFormat="1" ht="15" customHeight="1" x14ac:dyDescent="0.25">
      <c r="A4462" s="39" t="s">
        <v>4439</v>
      </c>
      <c r="B4462" s="39" t="s">
        <v>4517</v>
      </c>
      <c r="C4462" s="86">
        <v>42767</v>
      </c>
      <c r="D4462" s="29">
        <f>+VLOOKUP(B4462,'[2]CK-Panama by Contract'!$B$8:$G$593,6,FALSE)</f>
        <v>309462</v>
      </c>
      <c r="E4462" s="29"/>
      <c r="F4462" s="39" t="s">
        <v>41</v>
      </c>
      <c r="G4462" s="39" t="s">
        <v>42</v>
      </c>
      <c r="H4462" s="39" t="s">
        <v>44</v>
      </c>
      <c r="I4462" s="40">
        <v>24797.16</v>
      </c>
      <c r="J4462" s="32">
        <f t="shared" si="207"/>
        <v>24797.16</v>
      </c>
      <c r="K4462" s="31">
        <v>0</v>
      </c>
      <c r="L4462" s="31">
        <v>0</v>
      </c>
      <c r="M4462" s="31">
        <v>0</v>
      </c>
      <c r="N4462" s="31">
        <v>0</v>
      </c>
      <c r="O4462" s="33">
        <f t="shared" si="208"/>
        <v>0</v>
      </c>
      <c r="P4462" s="34" t="str">
        <f t="shared" si="209"/>
        <v>1-30</v>
      </c>
      <c r="Q4462" s="35" t="str">
        <f>+VLOOKUP(B4462,'[2]PORTAFOLIO JAN17'!$B$7:$T$4941,19,FALSE)</f>
        <v>PANAMA</v>
      </c>
      <c r="R4462" s="31">
        <v>0</v>
      </c>
      <c r="S4462" s="31">
        <v>0</v>
      </c>
      <c r="T4462" s="31" t="s">
        <v>45</v>
      </c>
      <c r="U4462" s="41" t="s">
        <v>46</v>
      </c>
      <c r="V4462" s="42">
        <v>24797.16</v>
      </c>
      <c r="W4462" s="43">
        <v>24797.16</v>
      </c>
      <c r="X4462" s="38">
        <v>0</v>
      </c>
      <c r="Y4462" s="38">
        <v>0</v>
      </c>
      <c r="Z4462" s="38">
        <v>0</v>
      </c>
      <c r="AA4462" s="38">
        <v>0</v>
      </c>
      <c r="AB4462" s="38">
        <v>0</v>
      </c>
      <c r="AC4462" s="38">
        <v>0</v>
      </c>
      <c r="AD4462" s="38" t="s">
        <v>47</v>
      </c>
    </row>
    <row r="4463" spans="1:30" s="27" customFormat="1" ht="15" customHeight="1" x14ac:dyDescent="0.25">
      <c r="A4463" s="28" t="s">
        <v>4439</v>
      </c>
      <c r="B4463" s="28" t="s">
        <v>4518</v>
      </c>
      <c r="C4463" s="85">
        <v>42767</v>
      </c>
      <c r="D4463" s="29">
        <f>+VLOOKUP(B4463,'[2]CK-Panama by Contract'!$B$8:$G$593,6,FALSE)</f>
        <v>309462</v>
      </c>
      <c r="E4463" s="29"/>
      <c r="F4463" s="28" t="s">
        <v>41</v>
      </c>
      <c r="G4463" s="28" t="s">
        <v>42</v>
      </c>
      <c r="H4463" s="28" t="s">
        <v>44</v>
      </c>
      <c r="I4463" s="31">
        <v>24797.16</v>
      </c>
      <c r="J4463" s="32">
        <f t="shared" si="207"/>
        <v>24797.16</v>
      </c>
      <c r="K4463" s="31">
        <v>0</v>
      </c>
      <c r="L4463" s="31">
        <v>0</v>
      </c>
      <c r="M4463" s="31">
        <v>0</v>
      </c>
      <c r="N4463" s="31">
        <v>0</v>
      </c>
      <c r="O4463" s="33">
        <f t="shared" si="208"/>
        <v>0</v>
      </c>
      <c r="P4463" s="34" t="str">
        <f t="shared" si="209"/>
        <v>1-30</v>
      </c>
      <c r="Q4463" s="35" t="str">
        <f>+VLOOKUP(B4463,'[2]PORTAFOLIO JAN17'!$B$7:$T$4941,19,FALSE)</f>
        <v>PANAMA</v>
      </c>
      <c r="R4463" s="31">
        <v>0</v>
      </c>
      <c r="S4463" s="31">
        <v>0</v>
      </c>
      <c r="T4463" s="31" t="s">
        <v>45</v>
      </c>
      <c r="U4463" s="36" t="s">
        <v>46</v>
      </c>
      <c r="V4463" s="37">
        <v>24797.16</v>
      </c>
      <c r="W4463" s="38">
        <v>24797.16</v>
      </c>
      <c r="X4463" s="38">
        <v>0</v>
      </c>
      <c r="Y4463" s="38">
        <v>0</v>
      </c>
      <c r="Z4463" s="38">
        <v>0</v>
      </c>
      <c r="AA4463" s="38">
        <v>0</v>
      </c>
      <c r="AB4463" s="38">
        <v>0</v>
      </c>
      <c r="AC4463" s="38">
        <v>0</v>
      </c>
      <c r="AD4463" s="38" t="s">
        <v>47</v>
      </c>
    </row>
    <row r="4464" spans="1:30" s="27" customFormat="1" ht="15" customHeight="1" x14ac:dyDescent="0.25">
      <c r="A4464" s="39" t="s">
        <v>4439</v>
      </c>
      <c r="B4464" s="39" t="s">
        <v>4519</v>
      </c>
      <c r="C4464" s="86">
        <v>42767</v>
      </c>
      <c r="D4464" s="29">
        <f>+VLOOKUP(B4464,'[2]CK-Panama by Contract'!$B$8:$G$593,6,FALSE)</f>
        <v>309462</v>
      </c>
      <c r="E4464" s="29"/>
      <c r="F4464" s="39" t="s">
        <v>41</v>
      </c>
      <c r="G4464" s="39" t="s">
        <v>42</v>
      </c>
      <c r="H4464" s="39" t="s">
        <v>44</v>
      </c>
      <c r="I4464" s="40">
        <v>24797.16</v>
      </c>
      <c r="J4464" s="32">
        <f t="shared" si="207"/>
        <v>24797.16</v>
      </c>
      <c r="K4464" s="31">
        <v>0</v>
      </c>
      <c r="L4464" s="31">
        <v>0</v>
      </c>
      <c r="M4464" s="31">
        <v>0</v>
      </c>
      <c r="N4464" s="31">
        <v>0</v>
      </c>
      <c r="O4464" s="33">
        <f t="shared" si="208"/>
        <v>0</v>
      </c>
      <c r="P4464" s="34" t="str">
        <f t="shared" si="209"/>
        <v>1-30</v>
      </c>
      <c r="Q4464" s="35" t="str">
        <f>+VLOOKUP(B4464,'[2]PORTAFOLIO JAN17'!$B$7:$T$4941,19,FALSE)</f>
        <v>PANAMA</v>
      </c>
      <c r="R4464" s="31">
        <v>0</v>
      </c>
      <c r="S4464" s="31">
        <v>0</v>
      </c>
      <c r="T4464" s="31" t="s">
        <v>45</v>
      </c>
      <c r="U4464" s="41" t="s">
        <v>46</v>
      </c>
      <c r="V4464" s="42">
        <v>24797.16</v>
      </c>
      <c r="W4464" s="43">
        <v>24797.16</v>
      </c>
      <c r="X4464" s="38">
        <v>0</v>
      </c>
      <c r="Y4464" s="38">
        <v>0</v>
      </c>
      <c r="Z4464" s="38">
        <v>0</v>
      </c>
      <c r="AA4464" s="38">
        <v>0</v>
      </c>
      <c r="AB4464" s="38">
        <v>0</v>
      </c>
      <c r="AC4464" s="38">
        <v>0</v>
      </c>
      <c r="AD4464" s="38" t="s">
        <v>47</v>
      </c>
    </row>
    <row r="4465" spans="1:30" s="27" customFormat="1" ht="15" customHeight="1" x14ac:dyDescent="0.25">
      <c r="A4465" s="28" t="s">
        <v>4439</v>
      </c>
      <c r="B4465" s="28" t="s">
        <v>4520</v>
      </c>
      <c r="C4465" s="85">
        <v>42767</v>
      </c>
      <c r="D4465" s="29">
        <f>+VLOOKUP(B4465,'[2]CK-Panama by Contract'!$B$8:$G$593,6,FALSE)</f>
        <v>309462</v>
      </c>
      <c r="E4465" s="29"/>
      <c r="F4465" s="28" t="s">
        <v>41</v>
      </c>
      <c r="G4465" s="28" t="s">
        <v>42</v>
      </c>
      <c r="H4465" s="28" t="s">
        <v>44</v>
      </c>
      <c r="I4465" s="31">
        <v>24797.16</v>
      </c>
      <c r="J4465" s="32">
        <f t="shared" si="207"/>
        <v>24797.16</v>
      </c>
      <c r="K4465" s="31">
        <v>0</v>
      </c>
      <c r="L4465" s="31">
        <v>0</v>
      </c>
      <c r="M4465" s="31">
        <v>0</v>
      </c>
      <c r="N4465" s="31">
        <v>0</v>
      </c>
      <c r="O4465" s="33">
        <f t="shared" si="208"/>
        <v>0</v>
      </c>
      <c r="P4465" s="34" t="str">
        <f t="shared" si="209"/>
        <v>1-30</v>
      </c>
      <c r="Q4465" s="35" t="str">
        <f>+VLOOKUP(B4465,'[2]PORTAFOLIO JAN17'!$B$7:$T$4941,19,FALSE)</f>
        <v>PANAMA</v>
      </c>
      <c r="R4465" s="31">
        <v>0</v>
      </c>
      <c r="S4465" s="31">
        <v>0</v>
      </c>
      <c r="T4465" s="31" t="s">
        <v>45</v>
      </c>
      <c r="U4465" s="36" t="s">
        <v>46</v>
      </c>
      <c r="V4465" s="37">
        <v>24797.16</v>
      </c>
      <c r="W4465" s="38">
        <v>24797.16</v>
      </c>
      <c r="X4465" s="38">
        <v>0</v>
      </c>
      <c r="Y4465" s="38">
        <v>0</v>
      </c>
      <c r="Z4465" s="38">
        <v>0</v>
      </c>
      <c r="AA4465" s="38">
        <v>0</v>
      </c>
      <c r="AB4465" s="38">
        <v>0</v>
      </c>
      <c r="AC4465" s="38">
        <v>0</v>
      </c>
      <c r="AD4465" s="38" t="s">
        <v>47</v>
      </c>
    </row>
    <row r="4466" spans="1:30" s="27" customFormat="1" ht="15" customHeight="1" x14ac:dyDescent="0.25">
      <c r="A4466" s="39" t="s">
        <v>4439</v>
      </c>
      <c r="B4466" s="39" t="s">
        <v>4521</v>
      </c>
      <c r="C4466" s="86">
        <v>42767</v>
      </c>
      <c r="D4466" s="29">
        <f>+VLOOKUP(B4466,'[2]CK-Panama by Contract'!$B$8:$G$593,6,FALSE)</f>
        <v>309462</v>
      </c>
      <c r="E4466" s="29"/>
      <c r="F4466" s="39" t="s">
        <v>41</v>
      </c>
      <c r="G4466" s="39" t="s">
        <v>42</v>
      </c>
      <c r="H4466" s="39" t="s">
        <v>44</v>
      </c>
      <c r="I4466" s="40">
        <v>96811.78</v>
      </c>
      <c r="J4466" s="32">
        <f t="shared" si="207"/>
        <v>96811.78</v>
      </c>
      <c r="K4466" s="31">
        <v>0</v>
      </c>
      <c r="L4466" s="31">
        <v>0</v>
      </c>
      <c r="M4466" s="31">
        <v>0</v>
      </c>
      <c r="N4466" s="31">
        <v>0</v>
      </c>
      <c r="O4466" s="33">
        <f t="shared" si="208"/>
        <v>0</v>
      </c>
      <c r="P4466" s="34" t="str">
        <f t="shared" si="209"/>
        <v>1-30</v>
      </c>
      <c r="Q4466" s="35" t="str">
        <f>+VLOOKUP(B4466,'[2]PORTAFOLIO JAN17'!$B$7:$T$4941,19,FALSE)</f>
        <v>PANAMA</v>
      </c>
      <c r="R4466" s="31">
        <v>0</v>
      </c>
      <c r="S4466" s="31">
        <v>0</v>
      </c>
      <c r="T4466" s="31" t="s">
        <v>45</v>
      </c>
      <c r="U4466" s="41" t="s">
        <v>46</v>
      </c>
      <c r="V4466" s="42">
        <v>96811.78</v>
      </c>
      <c r="W4466" s="43">
        <v>96811.78</v>
      </c>
      <c r="X4466" s="38">
        <v>0</v>
      </c>
      <c r="Y4466" s="38">
        <v>0</v>
      </c>
      <c r="Z4466" s="38">
        <v>0</v>
      </c>
      <c r="AA4466" s="38">
        <v>0</v>
      </c>
      <c r="AB4466" s="38">
        <v>0</v>
      </c>
      <c r="AC4466" s="38">
        <v>0</v>
      </c>
      <c r="AD4466" s="38" t="s">
        <v>47</v>
      </c>
    </row>
    <row r="4467" spans="1:30" s="27" customFormat="1" ht="15" customHeight="1" x14ac:dyDescent="0.25">
      <c r="A4467" s="28" t="s">
        <v>4439</v>
      </c>
      <c r="B4467" s="28" t="s">
        <v>4522</v>
      </c>
      <c r="C4467" s="85">
        <v>42767</v>
      </c>
      <c r="D4467" s="29">
        <f>+VLOOKUP(B4467,'[2]CK-Panama by Contract'!$B$8:$G$593,6,FALSE)</f>
        <v>309462</v>
      </c>
      <c r="E4467" s="29"/>
      <c r="F4467" s="28" t="s">
        <v>41</v>
      </c>
      <c r="G4467" s="28" t="s">
        <v>42</v>
      </c>
      <c r="H4467" s="28" t="s">
        <v>44</v>
      </c>
      <c r="I4467" s="31">
        <v>58498.57</v>
      </c>
      <c r="J4467" s="32">
        <f t="shared" si="207"/>
        <v>58498.57</v>
      </c>
      <c r="K4467" s="31">
        <v>0</v>
      </c>
      <c r="L4467" s="31">
        <v>0</v>
      </c>
      <c r="M4467" s="31">
        <v>0</v>
      </c>
      <c r="N4467" s="31">
        <v>0</v>
      </c>
      <c r="O4467" s="33">
        <f t="shared" si="208"/>
        <v>0</v>
      </c>
      <c r="P4467" s="34" t="str">
        <f t="shared" si="209"/>
        <v>1-30</v>
      </c>
      <c r="Q4467" s="35" t="str">
        <f>+VLOOKUP(B4467,'[2]PORTAFOLIO JAN17'!$B$7:$T$4941,19,FALSE)</f>
        <v>PANAMA</v>
      </c>
      <c r="R4467" s="31">
        <v>0</v>
      </c>
      <c r="S4467" s="31">
        <v>0</v>
      </c>
      <c r="T4467" s="31" t="s">
        <v>45</v>
      </c>
      <c r="U4467" s="36" t="s">
        <v>46</v>
      </c>
      <c r="V4467" s="37">
        <v>58498.57</v>
      </c>
      <c r="W4467" s="38">
        <v>58498.57</v>
      </c>
      <c r="X4467" s="38">
        <v>0</v>
      </c>
      <c r="Y4467" s="38">
        <v>0</v>
      </c>
      <c r="Z4467" s="38">
        <v>0</v>
      </c>
      <c r="AA4467" s="38">
        <v>0</v>
      </c>
      <c r="AB4467" s="38">
        <v>0</v>
      </c>
      <c r="AC4467" s="38">
        <v>0</v>
      </c>
      <c r="AD4467" s="38" t="s">
        <v>47</v>
      </c>
    </row>
    <row r="4468" spans="1:30" s="27" customFormat="1" ht="15" customHeight="1" x14ac:dyDescent="0.25">
      <c r="A4468" s="39" t="s">
        <v>4439</v>
      </c>
      <c r="B4468" s="39" t="s">
        <v>4523</v>
      </c>
      <c r="C4468" s="86">
        <v>42767</v>
      </c>
      <c r="D4468" s="29">
        <f>+VLOOKUP(B4468,'[2]CK-Panama by Contract'!$B$8:$G$593,6,FALSE)</f>
        <v>309462</v>
      </c>
      <c r="E4468" s="29"/>
      <c r="F4468" s="39" t="s">
        <v>41</v>
      </c>
      <c r="G4468" s="39" t="s">
        <v>42</v>
      </c>
      <c r="H4468" s="39" t="s">
        <v>44</v>
      </c>
      <c r="I4468" s="40">
        <v>58498.57</v>
      </c>
      <c r="J4468" s="32">
        <f t="shared" si="207"/>
        <v>58498.57</v>
      </c>
      <c r="K4468" s="31">
        <v>0</v>
      </c>
      <c r="L4468" s="31">
        <v>0</v>
      </c>
      <c r="M4468" s="31">
        <v>0</v>
      </c>
      <c r="N4468" s="31">
        <v>0</v>
      </c>
      <c r="O4468" s="33">
        <f t="shared" si="208"/>
        <v>0</v>
      </c>
      <c r="P4468" s="34" t="str">
        <f t="shared" si="209"/>
        <v>1-30</v>
      </c>
      <c r="Q4468" s="35" t="str">
        <f>+VLOOKUP(B4468,'[2]PORTAFOLIO JAN17'!$B$7:$T$4941,19,FALSE)</f>
        <v>PANAMA</v>
      </c>
      <c r="R4468" s="31">
        <v>0</v>
      </c>
      <c r="S4468" s="31">
        <v>0</v>
      </c>
      <c r="T4468" s="31" t="s">
        <v>45</v>
      </c>
      <c r="U4468" s="41" t="s">
        <v>46</v>
      </c>
      <c r="V4468" s="42">
        <v>58498.57</v>
      </c>
      <c r="W4468" s="43">
        <v>58498.57</v>
      </c>
      <c r="X4468" s="38">
        <v>0</v>
      </c>
      <c r="Y4468" s="38">
        <v>0</v>
      </c>
      <c r="Z4468" s="38">
        <v>0</v>
      </c>
      <c r="AA4468" s="38">
        <v>0</v>
      </c>
      <c r="AB4468" s="38">
        <v>0</v>
      </c>
      <c r="AC4468" s="38">
        <v>0</v>
      </c>
      <c r="AD4468" s="38" t="s">
        <v>47</v>
      </c>
    </row>
    <row r="4469" spans="1:30" s="27" customFormat="1" ht="15" customHeight="1" x14ac:dyDescent="0.25">
      <c r="A4469" s="28" t="s">
        <v>4439</v>
      </c>
      <c r="B4469" s="28" t="s">
        <v>4524</v>
      </c>
      <c r="C4469" s="85">
        <v>42767</v>
      </c>
      <c r="D4469" s="29">
        <f>+VLOOKUP(B4469,'[2]CK-Panama by Contract'!$B$8:$G$593,6,FALSE)</f>
        <v>320703</v>
      </c>
      <c r="E4469" s="29"/>
      <c r="F4469" s="28" t="s">
        <v>41</v>
      </c>
      <c r="G4469" s="28" t="s">
        <v>42</v>
      </c>
      <c r="H4469" s="28" t="s">
        <v>44</v>
      </c>
      <c r="I4469" s="31">
        <v>22023.05</v>
      </c>
      <c r="J4469" s="32">
        <f t="shared" si="207"/>
        <v>22023.05</v>
      </c>
      <c r="K4469" s="31">
        <v>22023.05</v>
      </c>
      <c r="L4469" s="31">
        <v>0</v>
      </c>
      <c r="M4469" s="31">
        <v>0</v>
      </c>
      <c r="N4469" s="31">
        <v>0</v>
      </c>
      <c r="O4469" s="33">
        <f t="shared" si="208"/>
        <v>22023.05</v>
      </c>
      <c r="P4469" s="34" t="str">
        <f t="shared" si="209"/>
        <v>31-60</v>
      </c>
      <c r="Q4469" s="35" t="str">
        <f>+VLOOKUP(B4469,'[2]PORTAFOLIO JAN17'!$B$7:$T$4941,19,FALSE)</f>
        <v>PANAMA</v>
      </c>
      <c r="R4469" s="31">
        <v>0</v>
      </c>
      <c r="S4469" s="31">
        <v>0</v>
      </c>
      <c r="T4469" s="31">
        <v>22023.05</v>
      </c>
      <c r="U4469" s="36" t="s">
        <v>46</v>
      </c>
      <c r="V4469" s="37">
        <v>22023.05</v>
      </c>
      <c r="W4469" s="38">
        <v>0</v>
      </c>
      <c r="X4469" s="38">
        <v>22023.05</v>
      </c>
      <c r="Y4469" s="38">
        <v>0</v>
      </c>
      <c r="Z4469" s="38">
        <v>0</v>
      </c>
      <c r="AA4469" s="38">
        <v>0</v>
      </c>
      <c r="AB4469" s="38">
        <v>0</v>
      </c>
      <c r="AC4469" s="38">
        <v>0</v>
      </c>
      <c r="AD4469" s="38">
        <v>22023.05</v>
      </c>
    </row>
    <row r="4470" spans="1:30" s="27" customFormat="1" ht="15" customHeight="1" x14ac:dyDescent="0.25">
      <c r="A4470" s="39" t="s">
        <v>4439</v>
      </c>
      <c r="B4470" s="39" t="s">
        <v>4525</v>
      </c>
      <c r="C4470" s="86">
        <v>42767</v>
      </c>
      <c r="D4470" s="29">
        <f>+VLOOKUP(B4470,'[2]CK-Panama by Contract'!$B$8:$G$593,6,FALSE)</f>
        <v>320638</v>
      </c>
      <c r="E4470" s="29"/>
      <c r="F4470" s="39" t="s">
        <v>41</v>
      </c>
      <c r="G4470" s="39" t="s">
        <v>42</v>
      </c>
      <c r="H4470" s="39" t="s">
        <v>44</v>
      </c>
      <c r="I4470" s="40">
        <v>30109.78</v>
      </c>
      <c r="J4470" s="32">
        <f t="shared" si="207"/>
        <v>30109.78</v>
      </c>
      <c r="K4470" s="31">
        <v>30109.78</v>
      </c>
      <c r="L4470" s="31">
        <v>0</v>
      </c>
      <c r="M4470" s="31">
        <v>0</v>
      </c>
      <c r="N4470" s="31">
        <v>0</v>
      </c>
      <c r="O4470" s="33">
        <f t="shared" si="208"/>
        <v>30109.78</v>
      </c>
      <c r="P4470" s="34" t="str">
        <f t="shared" si="209"/>
        <v>31-60</v>
      </c>
      <c r="Q4470" s="35" t="str">
        <f>+VLOOKUP(B4470,'[2]PORTAFOLIO JAN17'!$B$7:$T$4941,19,FALSE)</f>
        <v>PANAMA</v>
      </c>
      <c r="R4470" s="31">
        <v>0</v>
      </c>
      <c r="S4470" s="31">
        <v>0</v>
      </c>
      <c r="T4470" s="31" t="s">
        <v>45</v>
      </c>
      <c r="U4470" s="41" t="s">
        <v>46</v>
      </c>
      <c r="V4470" s="42">
        <v>30109.78</v>
      </c>
      <c r="W4470" s="43">
        <v>0</v>
      </c>
      <c r="X4470" s="38">
        <v>30109.78</v>
      </c>
      <c r="Y4470" s="38">
        <v>0</v>
      </c>
      <c r="Z4470" s="38">
        <v>0</v>
      </c>
      <c r="AA4470" s="38">
        <v>0</v>
      </c>
      <c r="AB4470" s="38">
        <v>0</v>
      </c>
      <c r="AC4470" s="38">
        <v>0</v>
      </c>
      <c r="AD4470" s="38" t="s">
        <v>47</v>
      </c>
    </row>
    <row r="4471" spans="1:30" s="27" customFormat="1" ht="15" customHeight="1" x14ac:dyDescent="0.25">
      <c r="A4471" s="28" t="s">
        <v>4439</v>
      </c>
      <c r="B4471" s="28" t="s">
        <v>4526</v>
      </c>
      <c r="C4471" s="85">
        <v>42767</v>
      </c>
      <c r="D4471" s="29">
        <f>+VLOOKUP(B4471,'[2]CK-Panama by Contract'!$B$8:$G$593,6,FALSE)</f>
        <v>320754</v>
      </c>
      <c r="E4471" s="29"/>
      <c r="F4471" s="28" t="s">
        <v>41</v>
      </c>
      <c r="G4471" s="28" t="s">
        <v>42</v>
      </c>
      <c r="H4471" s="28" t="s">
        <v>44</v>
      </c>
      <c r="I4471" s="31">
        <v>6427.34</v>
      </c>
      <c r="J4471" s="32">
        <f t="shared" si="207"/>
        <v>6427.34</v>
      </c>
      <c r="K4471" s="31">
        <v>0</v>
      </c>
      <c r="L4471" s="31">
        <v>0</v>
      </c>
      <c r="M4471" s="31">
        <v>0</v>
      </c>
      <c r="N4471" s="31">
        <v>0</v>
      </c>
      <c r="O4471" s="33">
        <f t="shared" si="208"/>
        <v>0</v>
      </c>
      <c r="P4471" s="34" t="str">
        <f t="shared" si="209"/>
        <v>1-30</v>
      </c>
      <c r="Q4471" s="35" t="str">
        <f>+VLOOKUP(B4471,'[2]PORTAFOLIO JAN17'!$B$7:$T$4941,19,FALSE)</f>
        <v>PANAMA</v>
      </c>
      <c r="R4471" s="31">
        <v>0</v>
      </c>
      <c r="S4471" s="31">
        <v>0</v>
      </c>
      <c r="T4471" s="31" t="s">
        <v>45</v>
      </c>
      <c r="U4471" s="36" t="s">
        <v>46</v>
      </c>
      <c r="V4471" s="37">
        <v>6427.34</v>
      </c>
      <c r="W4471" s="38">
        <v>6427.34</v>
      </c>
      <c r="X4471" s="38">
        <v>0</v>
      </c>
      <c r="Y4471" s="38">
        <v>0</v>
      </c>
      <c r="Z4471" s="38">
        <v>0</v>
      </c>
      <c r="AA4471" s="38">
        <v>0</v>
      </c>
      <c r="AB4471" s="38">
        <v>0</v>
      </c>
      <c r="AC4471" s="38">
        <v>0</v>
      </c>
      <c r="AD4471" s="38" t="s">
        <v>47</v>
      </c>
    </row>
    <row r="4472" spans="1:30" s="27" customFormat="1" ht="15" customHeight="1" x14ac:dyDescent="0.25">
      <c r="A4472" s="39" t="s">
        <v>4439</v>
      </c>
      <c r="B4472" s="39" t="s">
        <v>4527</v>
      </c>
      <c r="C4472" s="86">
        <v>42767</v>
      </c>
      <c r="D4472" s="29">
        <f>+VLOOKUP(B4472,'[2]CK-Panama by Contract'!$B$8:$G$593,6,FALSE)</f>
        <v>309462</v>
      </c>
      <c r="E4472" s="29"/>
      <c r="F4472" s="39" t="s">
        <v>41</v>
      </c>
      <c r="G4472" s="39" t="s">
        <v>42</v>
      </c>
      <c r="H4472" s="39" t="s">
        <v>44</v>
      </c>
      <c r="I4472" s="40">
        <v>102672.37</v>
      </c>
      <c r="J4472" s="32">
        <f t="shared" si="207"/>
        <v>102672.37</v>
      </c>
      <c r="K4472" s="31">
        <v>0</v>
      </c>
      <c r="L4472" s="31">
        <v>0</v>
      </c>
      <c r="M4472" s="31">
        <v>0</v>
      </c>
      <c r="N4472" s="31">
        <v>0</v>
      </c>
      <c r="O4472" s="33">
        <f t="shared" si="208"/>
        <v>0</v>
      </c>
      <c r="P4472" s="34" t="str">
        <f t="shared" si="209"/>
        <v>1-30</v>
      </c>
      <c r="Q4472" s="35" t="str">
        <f>+VLOOKUP(B4472,'[2]PORTAFOLIO JAN17'!$B$7:$T$4941,19,FALSE)</f>
        <v>PANAMA</v>
      </c>
      <c r="R4472" s="31">
        <v>0</v>
      </c>
      <c r="S4472" s="31">
        <v>0</v>
      </c>
      <c r="T4472" s="31" t="s">
        <v>45</v>
      </c>
      <c r="U4472" s="41" t="s">
        <v>46</v>
      </c>
      <c r="V4472" s="42">
        <v>102672.37</v>
      </c>
      <c r="W4472" s="43">
        <v>102672.37</v>
      </c>
      <c r="X4472" s="38">
        <v>0</v>
      </c>
      <c r="Y4472" s="38">
        <v>0</v>
      </c>
      <c r="Z4472" s="38">
        <v>0</v>
      </c>
      <c r="AA4472" s="38">
        <v>0</v>
      </c>
      <c r="AB4472" s="38">
        <v>0</v>
      </c>
      <c r="AC4472" s="38">
        <v>0</v>
      </c>
      <c r="AD4472" s="38" t="s">
        <v>47</v>
      </c>
    </row>
    <row r="4473" spans="1:30" s="27" customFormat="1" ht="15" customHeight="1" x14ac:dyDescent="0.25">
      <c r="A4473" s="28" t="s">
        <v>4439</v>
      </c>
      <c r="B4473" s="28" t="s">
        <v>4528</v>
      </c>
      <c r="C4473" s="85">
        <v>42767</v>
      </c>
      <c r="D4473" s="29">
        <f>+VLOOKUP(B4473,'[2]CK-Panama by Contract'!$B$8:$G$593,6,FALSE)</f>
        <v>309462</v>
      </c>
      <c r="E4473" s="29"/>
      <c r="F4473" s="28" t="s">
        <v>41</v>
      </c>
      <c r="G4473" s="28" t="s">
        <v>42</v>
      </c>
      <c r="H4473" s="28" t="s">
        <v>44</v>
      </c>
      <c r="I4473" s="31">
        <v>72498.960000000006</v>
      </c>
      <c r="J4473" s="32">
        <f t="shared" si="207"/>
        <v>72498.960000000006</v>
      </c>
      <c r="K4473" s="31">
        <v>0</v>
      </c>
      <c r="L4473" s="31">
        <v>0</v>
      </c>
      <c r="M4473" s="31">
        <v>0</v>
      </c>
      <c r="N4473" s="31">
        <v>0</v>
      </c>
      <c r="O4473" s="33">
        <f t="shared" si="208"/>
        <v>0</v>
      </c>
      <c r="P4473" s="34" t="str">
        <f t="shared" si="209"/>
        <v>1-30</v>
      </c>
      <c r="Q4473" s="35" t="str">
        <f>+VLOOKUP(B4473,'[2]PORTAFOLIO JAN17'!$B$7:$T$4941,19,FALSE)</f>
        <v>PANAMA</v>
      </c>
      <c r="R4473" s="31">
        <v>0</v>
      </c>
      <c r="S4473" s="31">
        <v>0</v>
      </c>
      <c r="T4473" s="31" t="s">
        <v>45</v>
      </c>
      <c r="U4473" s="36" t="s">
        <v>46</v>
      </c>
      <c r="V4473" s="37">
        <v>72498.960000000006</v>
      </c>
      <c r="W4473" s="38">
        <v>72498.960000000006</v>
      </c>
      <c r="X4473" s="38">
        <v>0</v>
      </c>
      <c r="Y4473" s="38">
        <v>0</v>
      </c>
      <c r="Z4473" s="38">
        <v>0</v>
      </c>
      <c r="AA4473" s="38">
        <v>0</v>
      </c>
      <c r="AB4473" s="38">
        <v>0</v>
      </c>
      <c r="AC4473" s="38">
        <v>0</v>
      </c>
      <c r="AD4473" s="38" t="s">
        <v>47</v>
      </c>
    </row>
    <row r="4474" spans="1:30" s="27" customFormat="1" ht="15" customHeight="1" x14ac:dyDescent="0.25">
      <c r="A4474" s="39" t="s">
        <v>4439</v>
      </c>
      <c r="B4474" s="39" t="s">
        <v>4529</v>
      </c>
      <c r="C4474" s="86">
        <v>42767</v>
      </c>
      <c r="D4474" s="29">
        <f>+VLOOKUP(B4474,'[2]CK-Panama by Contract'!$B$8:$G$593,6,FALSE)</f>
        <v>320721</v>
      </c>
      <c r="E4474" s="29"/>
      <c r="F4474" s="39" t="s">
        <v>41</v>
      </c>
      <c r="G4474" s="39" t="s">
        <v>42</v>
      </c>
      <c r="H4474" s="39" t="s">
        <v>44</v>
      </c>
      <c r="I4474" s="40">
        <v>26836.21</v>
      </c>
      <c r="J4474" s="32">
        <f t="shared" si="207"/>
        <v>26836.21</v>
      </c>
      <c r="K4474" s="31">
        <v>0</v>
      </c>
      <c r="L4474" s="31">
        <v>0</v>
      </c>
      <c r="M4474" s="31">
        <v>0</v>
      </c>
      <c r="N4474" s="31">
        <v>0</v>
      </c>
      <c r="O4474" s="33">
        <f t="shared" si="208"/>
        <v>0</v>
      </c>
      <c r="P4474" s="34" t="str">
        <f t="shared" si="209"/>
        <v>1-30</v>
      </c>
      <c r="Q4474" s="35" t="str">
        <f>+VLOOKUP(B4474,'[2]PORTAFOLIO JAN17'!$B$7:$T$4941,19,FALSE)</f>
        <v>PANAMA</v>
      </c>
      <c r="R4474" s="31">
        <v>0</v>
      </c>
      <c r="S4474" s="31">
        <v>0</v>
      </c>
      <c r="T4474" s="31" t="s">
        <v>45</v>
      </c>
      <c r="U4474" s="41" t="s">
        <v>46</v>
      </c>
      <c r="V4474" s="42">
        <v>26836.21</v>
      </c>
      <c r="W4474" s="43">
        <v>26836.21</v>
      </c>
      <c r="X4474" s="38">
        <v>0</v>
      </c>
      <c r="Y4474" s="38">
        <v>0</v>
      </c>
      <c r="Z4474" s="38">
        <v>0</v>
      </c>
      <c r="AA4474" s="38">
        <v>0</v>
      </c>
      <c r="AB4474" s="38">
        <v>0</v>
      </c>
      <c r="AC4474" s="38">
        <v>0</v>
      </c>
      <c r="AD4474" s="38" t="s">
        <v>47</v>
      </c>
    </row>
    <row r="4475" spans="1:30" s="27" customFormat="1" ht="15" customHeight="1" x14ac:dyDescent="0.25">
      <c r="A4475" s="28" t="s">
        <v>4439</v>
      </c>
      <c r="B4475" s="28" t="s">
        <v>4530</v>
      </c>
      <c r="C4475" s="85">
        <v>42767</v>
      </c>
      <c r="D4475" s="29">
        <f>+VLOOKUP(B4475,'[2]CK-Panama by Contract'!$B$8:$G$593,6,FALSE)</f>
        <v>320695</v>
      </c>
      <c r="E4475" s="29"/>
      <c r="F4475" s="28" t="s">
        <v>41</v>
      </c>
      <c r="G4475" s="28" t="s">
        <v>42</v>
      </c>
      <c r="H4475" s="28" t="s">
        <v>44</v>
      </c>
      <c r="I4475" s="31">
        <v>133658.88</v>
      </c>
      <c r="J4475" s="32">
        <f t="shared" si="207"/>
        <v>133658.88</v>
      </c>
      <c r="K4475" s="31">
        <v>0</v>
      </c>
      <c r="L4475" s="31">
        <v>0</v>
      </c>
      <c r="M4475" s="31">
        <v>0</v>
      </c>
      <c r="N4475" s="31">
        <v>0</v>
      </c>
      <c r="O4475" s="33">
        <f t="shared" si="208"/>
        <v>0</v>
      </c>
      <c r="P4475" s="34" t="str">
        <f t="shared" si="209"/>
        <v>1-30</v>
      </c>
      <c r="Q4475" s="35" t="str">
        <f>+VLOOKUP(B4475,'[2]PORTAFOLIO JAN17'!$B$7:$T$4941,19,FALSE)</f>
        <v>PANAMA</v>
      </c>
      <c r="R4475" s="31">
        <v>0</v>
      </c>
      <c r="S4475" s="31">
        <v>0</v>
      </c>
      <c r="T4475" s="31" t="s">
        <v>45</v>
      </c>
      <c r="U4475" s="36" t="s">
        <v>46</v>
      </c>
      <c r="V4475" s="37">
        <v>133658.88</v>
      </c>
      <c r="W4475" s="38">
        <v>133658.88</v>
      </c>
      <c r="X4475" s="38">
        <v>0</v>
      </c>
      <c r="Y4475" s="38">
        <v>0</v>
      </c>
      <c r="Z4475" s="38">
        <v>0</v>
      </c>
      <c r="AA4475" s="38">
        <v>0</v>
      </c>
      <c r="AB4475" s="38">
        <v>0</v>
      </c>
      <c r="AC4475" s="38">
        <v>0</v>
      </c>
      <c r="AD4475" s="38" t="s">
        <v>47</v>
      </c>
    </row>
    <row r="4476" spans="1:30" s="27" customFormat="1" ht="15" customHeight="1" x14ac:dyDescent="0.25">
      <c r="A4476" s="39" t="s">
        <v>4439</v>
      </c>
      <c r="B4476" s="39" t="s">
        <v>4531</v>
      </c>
      <c r="C4476" s="86">
        <v>42767</v>
      </c>
      <c r="D4476" s="29">
        <f>+VLOOKUP(B4476,'[2]CK-Panama by Contract'!$B$8:$G$593,6,FALSE)</f>
        <v>320760</v>
      </c>
      <c r="E4476" s="29"/>
      <c r="F4476" s="39" t="s">
        <v>41</v>
      </c>
      <c r="G4476" s="39" t="s">
        <v>42</v>
      </c>
      <c r="H4476" s="39" t="s">
        <v>44</v>
      </c>
      <c r="I4476" s="40">
        <v>36934.160000000003</v>
      </c>
      <c r="J4476" s="32">
        <f t="shared" si="207"/>
        <v>36934.160000000003</v>
      </c>
      <c r="K4476" s="31">
        <v>0</v>
      </c>
      <c r="L4476" s="31">
        <v>0</v>
      </c>
      <c r="M4476" s="31">
        <v>0</v>
      </c>
      <c r="N4476" s="31">
        <v>0</v>
      </c>
      <c r="O4476" s="33">
        <f t="shared" si="208"/>
        <v>0</v>
      </c>
      <c r="P4476" s="34" t="str">
        <f t="shared" si="209"/>
        <v>1-30</v>
      </c>
      <c r="Q4476" s="35" t="str">
        <f>+VLOOKUP(B4476,'[2]PORTAFOLIO JAN17'!$B$7:$T$4941,19,FALSE)</f>
        <v>PANAMA</v>
      </c>
      <c r="R4476" s="31">
        <v>0</v>
      </c>
      <c r="S4476" s="31">
        <v>0</v>
      </c>
      <c r="T4476" s="31" t="s">
        <v>45</v>
      </c>
      <c r="U4476" s="41" t="s">
        <v>46</v>
      </c>
      <c r="V4476" s="42">
        <v>36934.160000000003</v>
      </c>
      <c r="W4476" s="43">
        <v>36934.160000000003</v>
      </c>
      <c r="X4476" s="38">
        <v>0</v>
      </c>
      <c r="Y4476" s="38">
        <v>0</v>
      </c>
      <c r="Z4476" s="38">
        <v>0</v>
      </c>
      <c r="AA4476" s="38">
        <v>0</v>
      </c>
      <c r="AB4476" s="38">
        <v>0</v>
      </c>
      <c r="AC4476" s="38">
        <v>0</v>
      </c>
      <c r="AD4476" s="38" t="s">
        <v>47</v>
      </c>
    </row>
    <row r="4477" spans="1:30" s="27" customFormat="1" ht="15" customHeight="1" x14ac:dyDescent="0.25">
      <c r="A4477" s="28" t="s">
        <v>4439</v>
      </c>
      <c r="B4477" s="28" t="s">
        <v>4532</v>
      </c>
      <c r="C4477" s="85">
        <v>42767</v>
      </c>
      <c r="D4477" s="29">
        <f>+VLOOKUP(B4477,'[2]CK-Panama by Contract'!$B$8:$G$593,6,FALSE)</f>
        <v>320695</v>
      </c>
      <c r="E4477" s="29"/>
      <c r="F4477" s="28" t="s">
        <v>41</v>
      </c>
      <c r="G4477" s="28" t="s">
        <v>42</v>
      </c>
      <c r="H4477" s="28" t="s">
        <v>44</v>
      </c>
      <c r="I4477" s="31">
        <v>109591.28</v>
      </c>
      <c r="J4477" s="32">
        <f t="shared" si="207"/>
        <v>109591.28</v>
      </c>
      <c r="K4477" s="31">
        <v>0</v>
      </c>
      <c r="L4477" s="31">
        <v>0</v>
      </c>
      <c r="M4477" s="31">
        <v>0</v>
      </c>
      <c r="N4477" s="31">
        <v>0</v>
      </c>
      <c r="O4477" s="33">
        <f t="shared" si="208"/>
        <v>0</v>
      </c>
      <c r="P4477" s="34" t="str">
        <f t="shared" si="209"/>
        <v>1-30</v>
      </c>
      <c r="Q4477" s="35" t="str">
        <f>+VLOOKUP(B4477,'[2]PORTAFOLIO JAN17'!$B$7:$T$4941,19,FALSE)</f>
        <v>PANAMA</v>
      </c>
      <c r="R4477" s="31">
        <v>0</v>
      </c>
      <c r="S4477" s="31">
        <v>0</v>
      </c>
      <c r="T4477" s="31" t="s">
        <v>45</v>
      </c>
      <c r="U4477" s="36" t="s">
        <v>46</v>
      </c>
      <c r="V4477" s="37">
        <v>109591.28</v>
      </c>
      <c r="W4477" s="38">
        <v>109591.28</v>
      </c>
      <c r="X4477" s="38">
        <v>0</v>
      </c>
      <c r="Y4477" s="38">
        <v>0</v>
      </c>
      <c r="Z4477" s="38">
        <v>0</v>
      </c>
      <c r="AA4477" s="38">
        <v>0</v>
      </c>
      <c r="AB4477" s="38">
        <v>0</v>
      </c>
      <c r="AC4477" s="38">
        <v>0</v>
      </c>
      <c r="AD4477" s="38" t="s">
        <v>47</v>
      </c>
    </row>
    <row r="4478" spans="1:30" s="27" customFormat="1" ht="15" customHeight="1" x14ac:dyDescent="0.25">
      <c r="A4478" s="39" t="s">
        <v>4439</v>
      </c>
      <c r="B4478" s="39" t="s">
        <v>4533</v>
      </c>
      <c r="C4478" s="86">
        <v>42767</v>
      </c>
      <c r="D4478" s="29">
        <f>+VLOOKUP(B4478,'[2]CK-Panama by Contract'!$B$8:$G$593,6,FALSE)</f>
        <v>320760</v>
      </c>
      <c r="E4478" s="29"/>
      <c r="F4478" s="39" t="s">
        <v>41</v>
      </c>
      <c r="G4478" s="39" t="s">
        <v>42</v>
      </c>
      <c r="H4478" s="39" t="s">
        <v>44</v>
      </c>
      <c r="I4478" s="40">
        <v>236922.42</v>
      </c>
      <c r="J4478" s="32">
        <f t="shared" si="207"/>
        <v>236922.42</v>
      </c>
      <c r="K4478" s="31">
        <v>0</v>
      </c>
      <c r="L4478" s="31">
        <v>0</v>
      </c>
      <c r="M4478" s="31">
        <v>0</v>
      </c>
      <c r="N4478" s="31">
        <v>0</v>
      </c>
      <c r="O4478" s="33">
        <f t="shared" si="208"/>
        <v>0</v>
      </c>
      <c r="P4478" s="34" t="str">
        <f t="shared" si="209"/>
        <v>1-30</v>
      </c>
      <c r="Q4478" s="35" t="str">
        <f>+VLOOKUP(B4478,'[2]PORTAFOLIO JAN17'!$B$7:$T$4941,19,FALSE)</f>
        <v>PANAMA</v>
      </c>
      <c r="R4478" s="31">
        <v>0</v>
      </c>
      <c r="S4478" s="31">
        <v>0</v>
      </c>
      <c r="T4478" s="31" t="s">
        <v>45</v>
      </c>
      <c r="U4478" s="41" t="s">
        <v>46</v>
      </c>
      <c r="V4478" s="42">
        <v>236922.42</v>
      </c>
      <c r="W4478" s="43">
        <v>236922.42</v>
      </c>
      <c r="X4478" s="38">
        <v>0</v>
      </c>
      <c r="Y4478" s="38">
        <v>0</v>
      </c>
      <c r="Z4478" s="38">
        <v>0</v>
      </c>
      <c r="AA4478" s="38">
        <v>0</v>
      </c>
      <c r="AB4478" s="38">
        <v>0</v>
      </c>
      <c r="AC4478" s="38">
        <v>0</v>
      </c>
      <c r="AD4478" s="38" t="s">
        <v>47</v>
      </c>
    </row>
    <row r="4479" spans="1:30" s="27" customFormat="1" ht="15" customHeight="1" x14ac:dyDescent="0.25">
      <c r="A4479" s="28" t="s">
        <v>4439</v>
      </c>
      <c r="B4479" s="28" t="s">
        <v>4534</v>
      </c>
      <c r="C4479" s="85">
        <v>42767</v>
      </c>
      <c r="D4479" s="29">
        <f>+VLOOKUP(B4479,'[2]CK-Panama by Contract'!$B$8:$G$593,6,FALSE)</f>
        <v>320695</v>
      </c>
      <c r="E4479" s="29"/>
      <c r="F4479" s="28" t="s">
        <v>41</v>
      </c>
      <c r="G4479" s="28" t="s">
        <v>42</v>
      </c>
      <c r="H4479" s="28" t="s">
        <v>44</v>
      </c>
      <c r="I4479" s="31">
        <v>40915.480000000003</v>
      </c>
      <c r="J4479" s="32">
        <f t="shared" si="207"/>
        <v>40915.480000000003</v>
      </c>
      <c r="K4479" s="31">
        <v>0</v>
      </c>
      <c r="L4479" s="31">
        <v>0</v>
      </c>
      <c r="M4479" s="31">
        <v>0</v>
      </c>
      <c r="N4479" s="31">
        <v>0</v>
      </c>
      <c r="O4479" s="33">
        <f t="shared" si="208"/>
        <v>0</v>
      </c>
      <c r="P4479" s="34" t="str">
        <f t="shared" si="209"/>
        <v>1-30</v>
      </c>
      <c r="Q4479" s="35" t="str">
        <f>+VLOOKUP(B4479,'[2]PORTAFOLIO JAN17'!$B$7:$T$4941,19,FALSE)</f>
        <v>PANAMA</v>
      </c>
      <c r="R4479" s="31">
        <v>0</v>
      </c>
      <c r="S4479" s="31">
        <v>0</v>
      </c>
      <c r="T4479" s="31" t="s">
        <v>45</v>
      </c>
      <c r="U4479" s="36" t="s">
        <v>46</v>
      </c>
      <c r="V4479" s="37">
        <v>40915.480000000003</v>
      </c>
      <c r="W4479" s="38">
        <v>40915.480000000003</v>
      </c>
      <c r="X4479" s="38">
        <v>0</v>
      </c>
      <c r="Y4479" s="38">
        <v>0</v>
      </c>
      <c r="Z4479" s="38">
        <v>0</v>
      </c>
      <c r="AA4479" s="38">
        <v>0</v>
      </c>
      <c r="AB4479" s="38">
        <v>0</v>
      </c>
      <c r="AC4479" s="38">
        <v>0</v>
      </c>
      <c r="AD4479" s="38" t="s">
        <v>47</v>
      </c>
    </row>
    <row r="4480" spans="1:30" s="27" customFormat="1" ht="15" customHeight="1" x14ac:dyDescent="0.25">
      <c r="A4480" s="39" t="s">
        <v>4439</v>
      </c>
      <c r="B4480" s="39" t="s">
        <v>4535</v>
      </c>
      <c r="C4480" s="86">
        <v>42767</v>
      </c>
      <c r="D4480" s="29">
        <f>+VLOOKUP(B4480,'[2]CK-Panama by Contract'!$B$8:$G$593,6,FALSE)</f>
        <v>320695</v>
      </c>
      <c r="E4480" s="29"/>
      <c r="F4480" s="39" t="s">
        <v>41</v>
      </c>
      <c r="G4480" s="39" t="s">
        <v>42</v>
      </c>
      <c r="H4480" s="39" t="s">
        <v>44</v>
      </c>
      <c r="I4480" s="40">
        <v>123432.41</v>
      </c>
      <c r="J4480" s="32">
        <f t="shared" si="207"/>
        <v>123432.41</v>
      </c>
      <c r="K4480" s="31">
        <v>0</v>
      </c>
      <c r="L4480" s="31">
        <v>0</v>
      </c>
      <c r="M4480" s="31">
        <v>0</v>
      </c>
      <c r="N4480" s="31">
        <v>0</v>
      </c>
      <c r="O4480" s="33">
        <f t="shared" si="208"/>
        <v>0</v>
      </c>
      <c r="P4480" s="34" t="str">
        <f t="shared" si="209"/>
        <v>1-30</v>
      </c>
      <c r="Q4480" s="35" t="str">
        <f>+VLOOKUP(B4480,'[2]PORTAFOLIO JAN17'!$B$7:$T$4941,19,FALSE)</f>
        <v>PANAMA</v>
      </c>
      <c r="R4480" s="31">
        <v>0</v>
      </c>
      <c r="S4480" s="31">
        <v>0</v>
      </c>
      <c r="T4480" s="31" t="s">
        <v>45</v>
      </c>
      <c r="U4480" s="41" t="s">
        <v>46</v>
      </c>
      <c r="V4480" s="42">
        <v>123432.41</v>
      </c>
      <c r="W4480" s="43">
        <v>123432.41</v>
      </c>
      <c r="X4480" s="38">
        <v>0</v>
      </c>
      <c r="Y4480" s="38">
        <v>0</v>
      </c>
      <c r="Z4480" s="38">
        <v>0</v>
      </c>
      <c r="AA4480" s="38">
        <v>0</v>
      </c>
      <c r="AB4480" s="38">
        <v>0</v>
      </c>
      <c r="AC4480" s="38">
        <v>0</v>
      </c>
      <c r="AD4480" s="38" t="s">
        <v>47</v>
      </c>
    </row>
    <row r="4481" spans="1:30" s="27" customFormat="1" ht="15" customHeight="1" x14ac:dyDescent="0.25">
      <c r="A4481" s="28" t="s">
        <v>4439</v>
      </c>
      <c r="B4481" s="28" t="s">
        <v>4536</v>
      </c>
      <c r="C4481" s="85">
        <v>42767</v>
      </c>
      <c r="D4481" s="29">
        <f>+VLOOKUP(B4481,'[2]CK-Panama by Contract'!$B$8:$G$593,6,FALSE)</f>
        <v>320695</v>
      </c>
      <c r="E4481" s="29"/>
      <c r="F4481" s="28" t="s">
        <v>41</v>
      </c>
      <c r="G4481" s="28" t="s">
        <v>42</v>
      </c>
      <c r="H4481" s="28" t="s">
        <v>44</v>
      </c>
      <c r="I4481" s="31">
        <v>123432.41</v>
      </c>
      <c r="J4481" s="32">
        <f t="shared" si="207"/>
        <v>123432.41</v>
      </c>
      <c r="K4481" s="31">
        <v>0</v>
      </c>
      <c r="L4481" s="31">
        <v>0</v>
      </c>
      <c r="M4481" s="31">
        <v>0</v>
      </c>
      <c r="N4481" s="31">
        <v>0</v>
      </c>
      <c r="O4481" s="33">
        <f t="shared" si="208"/>
        <v>0</v>
      </c>
      <c r="P4481" s="34" t="str">
        <f t="shared" si="209"/>
        <v>1-30</v>
      </c>
      <c r="Q4481" s="35" t="str">
        <f>+VLOOKUP(B4481,'[2]PORTAFOLIO JAN17'!$B$7:$T$4941,19,FALSE)</f>
        <v>PANAMA</v>
      </c>
      <c r="R4481" s="31">
        <v>0</v>
      </c>
      <c r="S4481" s="31">
        <v>0</v>
      </c>
      <c r="T4481" s="31" t="s">
        <v>45</v>
      </c>
      <c r="U4481" s="36" t="s">
        <v>46</v>
      </c>
      <c r="V4481" s="37">
        <v>123432.41</v>
      </c>
      <c r="W4481" s="38">
        <v>123432.41</v>
      </c>
      <c r="X4481" s="38">
        <v>0</v>
      </c>
      <c r="Y4481" s="38">
        <v>0</v>
      </c>
      <c r="Z4481" s="38">
        <v>0</v>
      </c>
      <c r="AA4481" s="38">
        <v>0</v>
      </c>
      <c r="AB4481" s="38">
        <v>0</v>
      </c>
      <c r="AC4481" s="38">
        <v>0</v>
      </c>
      <c r="AD4481" s="38" t="s">
        <v>47</v>
      </c>
    </row>
    <row r="4482" spans="1:30" s="27" customFormat="1" ht="15" customHeight="1" x14ac:dyDescent="0.25">
      <c r="A4482" s="39" t="s">
        <v>4439</v>
      </c>
      <c r="B4482" s="39" t="s">
        <v>4537</v>
      </c>
      <c r="C4482" s="86">
        <v>42767</v>
      </c>
      <c r="D4482" s="29">
        <f>+VLOOKUP(B4482,'[2]CK-Panama by Contract'!$B$8:$G$593,6,FALSE)</f>
        <v>320760</v>
      </c>
      <c r="E4482" s="29"/>
      <c r="F4482" s="39" t="s">
        <v>41</v>
      </c>
      <c r="G4482" s="39" t="s">
        <v>42</v>
      </c>
      <c r="H4482" s="39" t="s">
        <v>44</v>
      </c>
      <c r="I4482" s="40">
        <v>218845.66</v>
      </c>
      <c r="J4482" s="32">
        <f t="shared" si="207"/>
        <v>218845.66</v>
      </c>
      <c r="K4482" s="31">
        <v>0</v>
      </c>
      <c r="L4482" s="31">
        <v>0</v>
      </c>
      <c r="M4482" s="31">
        <v>0</v>
      </c>
      <c r="N4482" s="31">
        <v>0</v>
      </c>
      <c r="O4482" s="33">
        <f t="shared" si="208"/>
        <v>0</v>
      </c>
      <c r="P4482" s="34" t="str">
        <f t="shared" si="209"/>
        <v>1-30</v>
      </c>
      <c r="Q4482" s="35" t="str">
        <f>+VLOOKUP(B4482,'[2]PORTAFOLIO JAN17'!$B$7:$T$4941,19,FALSE)</f>
        <v>PANAMA</v>
      </c>
      <c r="R4482" s="31">
        <v>0</v>
      </c>
      <c r="S4482" s="31">
        <v>0</v>
      </c>
      <c r="T4482" s="31" t="s">
        <v>45</v>
      </c>
      <c r="U4482" s="41" t="s">
        <v>46</v>
      </c>
      <c r="V4482" s="42">
        <v>218845.66</v>
      </c>
      <c r="W4482" s="43">
        <v>218845.66</v>
      </c>
      <c r="X4482" s="38">
        <v>0</v>
      </c>
      <c r="Y4482" s="38">
        <v>0</v>
      </c>
      <c r="Z4482" s="38">
        <v>0</v>
      </c>
      <c r="AA4482" s="38">
        <v>0</v>
      </c>
      <c r="AB4482" s="38">
        <v>0</v>
      </c>
      <c r="AC4482" s="38">
        <v>0</v>
      </c>
      <c r="AD4482" s="38" t="s">
        <v>47</v>
      </c>
    </row>
    <row r="4483" spans="1:30" s="27" customFormat="1" ht="15" customHeight="1" x14ac:dyDescent="0.25">
      <c r="A4483" s="28" t="s">
        <v>4439</v>
      </c>
      <c r="B4483" s="28" t="s">
        <v>4538</v>
      </c>
      <c r="C4483" s="85">
        <v>42767</v>
      </c>
      <c r="D4483" s="29">
        <f>+VLOOKUP(B4483,'[2]CK-Panama by Contract'!$B$8:$G$593,6,FALSE)</f>
        <v>320688</v>
      </c>
      <c r="E4483" s="29"/>
      <c r="F4483" s="28" t="s">
        <v>41</v>
      </c>
      <c r="G4483" s="28" t="s">
        <v>42</v>
      </c>
      <c r="H4483" s="28" t="s">
        <v>44</v>
      </c>
      <c r="I4483" s="31">
        <v>30106.43</v>
      </c>
      <c r="J4483" s="32">
        <f t="shared" si="207"/>
        <v>30106.43</v>
      </c>
      <c r="K4483" s="31">
        <v>0</v>
      </c>
      <c r="L4483" s="31">
        <v>0</v>
      </c>
      <c r="M4483" s="31">
        <v>0</v>
      </c>
      <c r="N4483" s="31">
        <v>30106.43</v>
      </c>
      <c r="O4483" s="33">
        <f t="shared" si="208"/>
        <v>30106.43</v>
      </c>
      <c r="P4483" s="34" t="str">
        <f t="shared" si="209"/>
        <v>120+</v>
      </c>
      <c r="Q4483" s="35" t="str">
        <f>+VLOOKUP(B4483,'[2]PORTAFOLIO JAN17'!$B$7:$T$4941,19,FALSE)</f>
        <v>PANAMA</v>
      </c>
      <c r="R4483" s="31">
        <v>0</v>
      </c>
      <c r="S4483" s="31">
        <v>0</v>
      </c>
      <c r="T4483" s="31">
        <v>30106.43</v>
      </c>
      <c r="U4483" s="36" t="s">
        <v>46</v>
      </c>
      <c r="V4483" s="37">
        <v>30106.43</v>
      </c>
      <c r="W4483" s="38">
        <v>0</v>
      </c>
      <c r="X4483" s="38">
        <v>0</v>
      </c>
      <c r="Y4483" s="38">
        <v>0</v>
      </c>
      <c r="Z4483" s="38">
        <v>0</v>
      </c>
      <c r="AA4483" s="38">
        <v>30106.43</v>
      </c>
      <c r="AB4483" s="38">
        <v>0</v>
      </c>
      <c r="AC4483" s="38">
        <v>0</v>
      </c>
      <c r="AD4483" s="38">
        <v>30106.43</v>
      </c>
    </row>
    <row r="4484" spans="1:30" s="27" customFormat="1" ht="15" customHeight="1" x14ac:dyDescent="0.25">
      <c r="A4484" s="39" t="s">
        <v>4439</v>
      </c>
      <c r="B4484" s="39" t="s">
        <v>4539</v>
      </c>
      <c r="C4484" s="86">
        <v>42767</v>
      </c>
      <c r="D4484" s="29">
        <f>+VLOOKUP(B4484,'[2]CK-Panama by Contract'!$B$8:$G$593,6,FALSE)</f>
        <v>320721</v>
      </c>
      <c r="E4484" s="29"/>
      <c r="F4484" s="39" t="s">
        <v>41</v>
      </c>
      <c r="G4484" s="39" t="s">
        <v>42</v>
      </c>
      <c r="H4484" s="39" t="s">
        <v>44</v>
      </c>
      <c r="I4484" s="40">
        <v>56742.31</v>
      </c>
      <c r="J4484" s="32">
        <f t="shared" si="207"/>
        <v>56742.31</v>
      </c>
      <c r="K4484" s="31">
        <v>0</v>
      </c>
      <c r="L4484" s="31">
        <v>0</v>
      </c>
      <c r="M4484" s="31">
        <v>0</v>
      </c>
      <c r="N4484" s="31">
        <v>0</v>
      </c>
      <c r="O4484" s="33">
        <f t="shared" si="208"/>
        <v>0</v>
      </c>
      <c r="P4484" s="34" t="str">
        <f t="shared" si="209"/>
        <v>1-30</v>
      </c>
      <c r="Q4484" s="35" t="str">
        <f>+VLOOKUP(B4484,'[2]PORTAFOLIO JAN17'!$B$7:$T$4941,19,FALSE)</f>
        <v>PANAMA</v>
      </c>
      <c r="R4484" s="31">
        <v>0</v>
      </c>
      <c r="S4484" s="31">
        <v>0</v>
      </c>
      <c r="T4484" s="31" t="s">
        <v>45</v>
      </c>
      <c r="U4484" s="41" t="s">
        <v>46</v>
      </c>
      <c r="V4484" s="42">
        <v>56742.31</v>
      </c>
      <c r="W4484" s="43">
        <v>56742.31</v>
      </c>
      <c r="X4484" s="38">
        <v>0</v>
      </c>
      <c r="Y4484" s="38">
        <v>0</v>
      </c>
      <c r="Z4484" s="38">
        <v>0</v>
      </c>
      <c r="AA4484" s="38">
        <v>0</v>
      </c>
      <c r="AB4484" s="38">
        <v>0</v>
      </c>
      <c r="AC4484" s="38">
        <v>0</v>
      </c>
      <c r="AD4484" s="38" t="s">
        <v>47</v>
      </c>
    </row>
    <row r="4485" spans="1:30" s="27" customFormat="1" ht="15" customHeight="1" x14ac:dyDescent="0.25">
      <c r="A4485" s="28" t="s">
        <v>4439</v>
      </c>
      <c r="B4485" s="28" t="s">
        <v>4540</v>
      </c>
      <c r="C4485" s="85">
        <v>42767</v>
      </c>
      <c r="D4485" s="29">
        <f>+VLOOKUP(B4485,'[2]CK-Panama by Contract'!$B$8:$G$593,6,FALSE)</f>
        <v>320673</v>
      </c>
      <c r="E4485" s="29"/>
      <c r="F4485" s="28" t="s">
        <v>41</v>
      </c>
      <c r="G4485" s="28" t="s">
        <v>42</v>
      </c>
      <c r="H4485" s="28" t="s">
        <v>44</v>
      </c>
      <c r="I4485" s="31">
        <v>2902.61</v>
      </c>
      <c r="J4485" s="32">
        <f t="shared" si="207"/>
        <v>2902.61</v>
      </c>
      <c r="K4485" s="31">
        <v>0</v>
      </c>
      <c r="L4485" s="31">
        <v>2902.61</v>
      </c>
      <c r="M4485" s="31">
        <v>0</v>
      </c>
      <c r="N4485" s="31">
        <v>0</v>
      </c>
      <c r="O4485" s="33">
        <f t="shared" si="208"/>
        <v>2902.61</v>
      </c>
      <c r="P4485" s="34" t="str">
        <f t="shared" si="209"/>
        <v>61-90</v>
      </c>
      <c r="Q4485" s="35" t="str">
        <f>+VLOOKUP(B4485,'[2]PORTAFOLIO JAN17'!$B$7:$T$4941,19,FALSE)</f>
        <v>PANAMA</v>
      </c>
      <c r="R4485" s="31">
        <v>0</v>
      </c>
      <c r="S4485" s="31">
        <v>0</v>
      </c>
      <c r="T4485" s="31">
        <v>2902.61</v>
      </c>
      <c r="U4485" s="36" t="s">
        <v>46</v>
      </c>
      <c r="V4485" s="37">
        <v>2902.61</v>
      </c>
      <c r="W4485" s="38">
        <v>0</v>
      </c>
      <c r="X4485" s="38">
        <v>0</v>
      </c>
      <c r="Y4485" s="38">
        <v>2902.61</v>
      </c>
      <c r="Z4485" s="38">
        <v>0</v>
      </c>
      <c r="AA4485" s="38">
        <v>0</v>
      </c>
      <c r="AB4485" s="38">
        <v>0</v>
      </c>
      <c r="AC4485" s="38">
        <v>0</v>
      </c>
      <c r="AD4485" s="38">
        <v>2902.61</v>
      </c>
    </row>
    <row r="4486" spans="1:30" s="27" customFormat="1" ht="15" customHeight="1" x14ac:dyDescent="0.25">
      <c r="A4486" s="39" t="s">
        <v>4439</v>
      </c>
      <c r="B4486" s="39" t="s">
        <v>4541</v>
      </c>
      <c r="C4486" s="86">
        <v>42767</v>
      </c>
      <c r="D4486" s="29">
        <f>+VLOOKUP(B4486,'[2]CK-Panama by Contract'!$B$8:$G$593,6,FALSE)</f>
        <v>320692</v>
      </c>
      <c r="E4486" s="29"/>
      <c r="F4486" s="39" t="s">
        <v>41</v>
      </c>
      <c r="G4486" s="39" t="s">
        <v>42</v>
      </c>
      <c r="H4486" s="39" t="s">
        <v>44</v>
      </c>
      <c r="I4486" s="40">
        <v>39863.71</v>
      </c>
      <c r="J4486" s="32">
        <f t="shared" si="207"/>
        <v>39863.71</v>
      </c>
      <c r="K4486" s="31">
        <v>39863.71</v>
      </c>
      <c r="L4486" s="31">
        <v>0</v>
      </c>
      <c r="M4486" s="31">
        <v>0</v>
      </c>
      <c r="N4486" s="31">
        <v>0</v>
      </c>
      <c r="O4486" s="33">
        <f t="shared" si="208"/>
        <v>39863.71</v>
      </c>
      <c r="P4486" s="34" t="str">
        <f t="shared" si="209"/>
        <v>31-60</v>
      </c>
      <c r="Q4486" s="35" t="str">
        <f>+VLOOKUP(B4486,'[2]PORTAFOLIO JAN17'!$B$7:$T$4941,19,FALSE)</f>
        <v>PANAMA</v>
      </c>
      <c r="R4486" s="31">
        <v>0</v>
      </c>
      <c r="S4486" s="31">
        <v>0</v>
      </c>
      <c r="T4486" s="31">
        <v>39863.71</v>
      </c>
      <c r="U4486" s="41" t="s">
        <v>46</v>
      </c>
      <c r="V4486" s="42">
        <v>39863.71</v>
      </c>
      <c r="W4486" s="43">
        <v>0</v>
      </c>
      <c r="X4486" s="38">
        <v>39863.71</v>
      </c>
      <c r="Y4486" s="38">
        <v>0</v>
      </c>
      <c r="Z4486" s="38">
        <v>0</v>
      </c>
      <c r="AA4486" s="38">
        <v>0</v>
      </c>
      <c r="AB4486" s="38">
        <v>0</v>
      </c>
      <c r="AC4486" s="38">
        <v>0</v>
      </c>
      <c r="AD4486" s="38">
        <v>39863.71</v>
      </c>
    </row>
    <row r="4487" spans="1:30" s="27" customFormat="1" ht="15" customHeight="1" x14ac:dyDescent="0.25">
      <c r="A4487" s="28" t="s">
        <v>4439</v>
      </c>
      <c r="B4487" s="28" t="s">
        <v>4542</v>
      </c>
      <c r="C4487" s="85">
        <v>42767</v>
      </c>
      <c r="D4487" s="29">
        <f>+VLOOKUP(B4487,'[2]CK-Panama by Contract'!$B$8:$G$593,6,FALSE)</f>
        <v>320703</v>
      </c>
      <c r="E4487" s="29"/>
      <c r="F4487" s="28" t="s">
        <v>41</v>
      </c>
      <c r="G4487" s="28" t="s">
        <v>42</v>
      </c>
      <c r="H4487" s="28" t="s">
        <v>44</v>
      </c>
      <c r="I4487" s="31">
        <v>163593.38</v>
      </c>
      <c r="J4487" s="32">
        <f t="shared" si="207"/>
        <v>163593.38</v>
      </c>
      <c r="K4487" s="31">
        <v>163593.38</v>
      </c>
      <c r="L4487" s="31">
        <v>0</v>
      </c>
      <c r="M4487" s="31">
        <v>0</v>
      </c>
      <c r="N4487" s="31">
        <v>0</v>
      </c>
      <c r="O4487" s="33">
        <f t="shared" si="208"/>
        <v>163593.38</v>
      </c>
      <c r="P4487" s="34" t="str">
        <f t="shared" si="209"/>
        <v>31-60</v>
      </c>
      <c r="Q4487" s="35" t="str">
        <f>+VLOOKUP(B4487,'[2]PORTAFOLIO JAN17'!$B$7:$T$4941,19,FALSE)</f>
        <v>PANAMA</v>
      </c>
      <c r="R4487" s="31">
        <v>0</v>
      </c>
      <c r="S4487" s="31">
        <v>0</v>
      </c>
      <c r="T4487" s="31">
        <v>163593.38</v>
      </c>
      <c r="U4487" s="36" t="s">
        <v>46</v>
      </c>
      <c r="V4487" s="37">
        <v>163593.38</v>
      </c>
      <c r="W4487" s="38">
        <v>0</v>
      </c>
      <c r="X4487" s="38">
        <v>163593.38</v>
      </c>
      <c r="Y4487" s="38">
        <v>0</v>
      </c>
      <c r="Z4487" s="38">
        <v>0</v>
      </c>
      <c r="AA4487" s="38">
        <v>0</v>
      </c>
      <c r="AB4487" s="38">
        <v>0</v>
      </c>
      <c r="AC4487" s="38">
        <v>0</v>
      </c>
      <c r="AD4487" s="38">
        <v>163593.38</v>
      </c>
    </row>
    <row r="4488" spans="1:30" s="27" customFormat="1" ht="15" customHeight="1" x14ac:dyDescent="0.25">
      <c r="A4488" s="39" t="s">
        <v>4439</v>
      </c>
      <c r="B4488" s="39" t="s">
        <v>4543</v>
      </c>
      <c r="C4488" s="86">
        <v>42767</v>
      </c>
      <c r="D4488" s="29">
        <f>+VLOOKUP(B4488,'[2]CK-Panama by Contract'!$B$8:$G$593,6,FALSE)</f>
        <v>320721</v>
      </c>
      <c r="E4488" s="29"/>
      <c r="F4488" s="39" t="s">
        <v>41</v>
      </c>
      <c r="G4488" s="39" t="s">
        <v>42</v>
      </c>
      <c r="H4488" s="39" t="s">
        <v>44</v>
      </c>
      <c r="I4488" s="40">
        <v>201203.9</v>
      </c>
      <c r="J4488" s="32">
        <f t="shared" ref="J4488:J4551" si="210">+IF(H4488="MXN",I4488/$J$2,I4488)</f>
        <v>201203.9</v>
      </c>
      <c r="K4488" s="31">
        <v>0</v>
      </c>
      <c r="L4488" s="31">
        <v>0</v>
      </c>
      <c r="M4488" s="31">
        <v>0</v>
      </c>
      <c r="N4488" s="31">
        <v>0</v>
      </c>
      <c r="O4488" s="33">
        <f t="shared" ref="O4488:O4551" si="211">+N4488+M4488+L4488+K4488</f>
        <v>0</v>
      </c>
      <c r="P4488" s="34" t="str">
        <f t="shared" ref="P4488:P4551" si="212">+IF(N4488&gt;0,"120+",IF(M4488&gt;0,"91-120",IF(L4488&gt;0,"61-90",IF(K4488&gt;0,"31-60","1-30"))))</f>
        <v>1-30</v>
      </c>
      <c r="Q4488" s="35" t="str">
        <f>+VLOOKUP(B4488,'[2]PORTAFOLIO JAN17'!$B$7:$T$4941,19,FALSE)</f>
        <v>PANAMA</v>
      </c>
      <c r="R4488" s="31">
        <v>0</v>
      </c>
      <c r="S4488" s="31">
        <v>0</v>
      </c>
      <c r="T4488" s="31" t="s">
        <v>45</v>
      </c>
      <c r="U4488" s="41" t="s">
        <v>46</v>
      </c>
      <c r="V4488" s="42">
        <v>201203.9</v>
      </c>
      <c r="W4488" s="43">
        <v>201203.9</v>
      </c>
      <c r="X4488" s="38">
        <v>0</v>
      </c>
      <c r="Y4488" s="38">
        <v>0</v>
      </c>
      <c r="Z4488" s="38">
        <v>0</v>
      </c>
      <c r="AA4488" s="38">
        <v>0</v>
      </c>
      <c r="AB4488" s="38">
        <v>0</v>
      </c>
      <c r="AC4488" s="38">
        <v>0</v>
      </c>
      <c r="AD4488" s="38" t="s">
        <v>47</v>
      </c>
    </row>
    <row r="4489" spans="1:30" s="27" customFormat="1" ht="15" customHeight="1" x14ac:dyDescent="0.25">
      <c r="A4489" s="28" t="s">
        <v>4439</v>
      </c>
      <c r="B4489" s="28" t="s">
        <v>4544</v>
      </c>
      <c r="C4489" s="85">
        <v>42767</v>
      </c>
      <c r="D4489" s="29">
        <f>+VLOOKUP(B4489,'[2]CK-Panama by Contract'!$B$8:$G$593,6,FALSE)</f>
        <v>320661</v>
      </c>
      <c r="E4489" s="29"/>
      <c r="F4489" s="28" t="s">
        <v>41</v>
      </c>
      <c r="G4489" s="28" t="s">
        <v>42</v>
      </c>
      <c r="H4489" s="28" t="s">
        <v>44</v>
      </c>
      <c r="I4489" s="31">
        <v>75196.28</v>
      </c>
      <c r="J4489" s="32">
        <f t="shared" si="210"/>
        <v>75196.28</v>
      </c>
      <c r="K4489" s="31">
        <v>0</v>
      </c>
      <c r="L4489" s="31">
        <v>0</v>
      </c>
      <c r="M4489" s="31">
        <v>0</v>
      </c>
      <c r="N4489" s="31">
        <v>0</v>
      </c>
      <c r="O4489" s="33">
        <f t="shared" si="211"/>
        <v>0</v>
      </c>
      <c r="P4489" s="34" t="str">
        <f t="shared" si="212"/>
        <v>1-30</v>
      </c>
      <c r="Q4489" s="35" t="str">
        <f>+VLOOKUP(B4489,'[2]PORTAFOLIO JAN17'!$B$7:$T$4941,19,FALSE)</f>
        <v>PANAMA</v>
      </c>
      <c r="R4489" s="31">
        <v>0</v>
      </c>
      <c r="S4489" s="31">
        <v>0</v>
      </c>
      <c r="T4489" s="31" t="s">
        <v>45</v>
      </c>
      <c r="U4489" s="36" t="s">
        <v>46</v>
      </c>
      <c r="V4489" s="37">
        <v>75196.28</v>
      </c>
      <c r="W4489" s="38">
        <v>75196.28</v>
      </c>
      <c r="X4489" s="38">
        <v>0</v>
      </c>
      <c r="Y4489" s="38">
        <v>0</v>
      </c>
      <c r="Z4489" s="38">
        <v>0</v>
      </c>
      <c r="AA4489" s="38">
        <v>0</v>
      </c>
      <c r="AB4489" s="38">
        <v>0</v>
      </c>
      <c r="AC4489" s="38">
        <v>0</v>
      </c>
      <c r="AD4489" s="38" t="s">
        <v>47</v>
      </c>
    </row>
    <row r="4490" spans="1:30" s="27" customFormat="1" ht="15" customHeight="1" x14ac:dyDescent="0.25">
      <c r="A4490" s="39" t="s">
        <v>4439</v>
      </c>
      <c r="B4490" s="39" t="s">
        <v>4545</v>
      </c>
      <c r="C4490" s="86">
        <v>42767</v>
      </c>
      <c r="D4490" s="29">
        <f>+VLOOKUP(B4490,'[2]CK-Panama by Contract'!$B$8:$G$593,6,FALSE)</f>
        <v>320755</v>
      </c>
      <c r="E4490" s="29"/>
      <c r="F4490" s="39" t="s">
        <v>41</v>
      </c>
      <c r="G4490" s="39" t="s">
        <v>42</v>
      </c>
      <c r="H4490" s="39" t="s">
        <v>44</v>
      </c>
      <c r="I4490" s="40">
        <v>28011.85</v>
      </c>
      <c r="J4490" s="32">
        <f t="shared" si="210"/>
        <v>28011.85</v>
      </c>
      <c r="K4490" s="31">
        <v>28011.85</v>
      </c>
      <c r="L4490" s="31">
        <v>0</v>
      </c>
      <c r="M4490" s="31">
        <v>0</v>
      </c>
      <c r="N4490" s="31">
        <v>0</v>
      </c>
      <c r="O4490" s="33">
        <f t="shared" si="211"/>
        <v>28011.85</v>
      </c>
      <c r="P4490" s="34" t="str">
        <f t="shared" si="212"/>
        <v>31-60</v>
      </c>
      <c r="Q4490" s="35" t="str">
        <f>+VLOOKUP(B4490,'[2]PORTAFOLIO JAN17'!$B$7:$T$4941,19,FALSE)</f>
        <v>PANAMA</v>
      </c>
      <c r="R4490" s="31">
        <v>0</v>
      </c>
      <c r="S4490" s="31">
        <v>0</v>
      </c>
      <c r="T4490" s="31">
        <v>28011.85</v>
      </c>
      <c r="U4490" s="41" t="s">
        <v>46</v>
      </c>
      <c r="V4490" s="42">
        <v>28011.85</v>
      </c>
      <c r="W4490" s="43">
        <v>0</v>
      </c>
      <c r="X4490" s="38">
        <v>28011.85</v>
      </c>
      <c r="Y4490" s="38">
        <v>0</v>
      </c>
      <c r="Z4490" s="38">
        <v>0</v>
      </c>
      <c r="AA4490" s="38">
        <v>0</v>
      </c>
      <c r="AB4490" s="38">
        <v>0</v>
      </c>
      <c r="AC4490" s="38">
        <v>0</v>
      </c>
      <c r="AD4490" s="38">
        <v>28011.85</v>
      </c>
    </row>
    <row r="4491" spans="1:30" s="27" customFormat="1" ht="15" customHeight="1" x14ac:dyDescent="0.25">
      <c r="A4491" s="28" t="s">
        <v>4439</v>
      </c>
      <c r="B4491" s="28" t="s">
        <v>4546</v>
      </c>
      <c r="C4491" s="85">
        <v>42767</v>
      </c>
      <c r="D4491" s="29">
        <f>+VLOOKUP(B4491,'[2]CK-Panama by Contract'!$B$8:$G$593,6,FALSE)</f>
        <v>322530</v>
      </c>
      <c r="E4491" s="29"/>
      <c r="F4491" s="28" t="s">
        <v>41</v>
      </c>
      <c r="G4491" s="28" t="s">
        <v>42</v>
      </c>
      <c r="H4491" s="28" t="s">
        <v>44</v>
      </c>
      <c r="I4491" s="31">
        <v>652.86</v>
      </c>
      <c r="J4491" s="32">
        <f t="shared" si="210"/>
        <v>652.86</v>
      </c>
      <c r="K4491" s="31">
        <v>0</v>
      </c>
      <c r="L4491" s="31">
        <v>0</v>
      </c>
      <c r="M4491" s="31">
        <v>0</v>
      </c>
      <c r="N4491" s="31">
        <v>0</v>
      </c>
      <c r="O4491" s="33">
        <f t="shared" si="211"/>
        <v>0</v>
      </c>
      <c r="P4491" s="34" t="str">
        <f t="shared" si="212"/>
        <v>1-30</v>
      </c>
      <c r="Q4491" s="35" t="str">
        <f>+VLOOKUP(B4491,'[2]PORTAFOLIO JAN17'!$B$7:$T$4941,19,FALSE)</f>
        <v>PANAMA</v>
      </c>
      <c r="R4491" s="31">
        <v>0</v>
      </c>
      <c r="S4491" s="31">
        <v>0</v>
      </c>
      <c r="T4491" s="31" t="s">
        <v>45</v>
      </c>
      <c r="U4491" s="36" t="s">
        <v>46</v>
      </c>
      <c r="V4491" s="37">
        <v>652.86</v>
      </c>
      <c r="W4491" s="38">
        <v>652.86</v>
      </c>
      <c r="X4491" s="38">
        <v>0</v>
      </c>
      <c r="Y4491" s="38">
        <v>0</v>
      </c>
      <c r="Z4491" s="38">
        <v>0</v>
      </c>
      <c r="AA4491" s="38">
        <v>0</v>
      </c>
      <c r="AB4491" s="38">
        <v>0</v>
      </c>
      <c r="AC4491" s="38">
        <v>0</v>
      </c>
      <c r="AD4491" s="38" t="s">
        <v>47</v>
      </c>
    </row>
    <row r="4492" spans="1:30" s="27" customFormat="1" ht="15" customHeight="1" x14ac:dyDescent="0.25">
      <c r="A4492" s="39" t="s">
        <v>4439</v>
      </c>
      <c r="B4492" s="39" t="s">
        <v>4547</v>
      </c>
      <c r="C4492" s="86">
        <v>42767</v>
      </c>
      <c r="D4492" s="29">
        <f>+VLOOKUP(B4492,'[2]CK-Panama by Contract'!$B$8:$G$593,6,FALSE)</f>
        <v>320703</v>
      </c>
      <c r="E4492" s="29"/>
      <c r="F4492" s="39" t="s">
        <v>41</v>
      </c>
      <c r="G4492" s="39" t="s">
        <v>42</v>
      </c>
      <c r="H4492" s="39" t="s">
        <v>44</v>
      </c>
      <c r="I4492" s="40">
        <v>138501.68</v>
      </c>
      <c r="J4492" s="32">
        <f t="shared" si="210"/>
        <v>138501.68</v>
      </c>
      <c r="K4492" s="31">
        <v>0</v>
      </c>
      <c r="L4492" s="31">
        <v>138501.68</v>
      </c>
      <c r="M4492" s="31">
        <v>0</v>
      </c>
      <c r="N4492" s="31">
        <v>0</v>
      </c>
      <c r="O4492" s="33">
        <f t="shared" si="211"/>
        <v>138501.68</v>
      </c>
      <c r="P4492" s="34" t="str">
        <f t="shared" si="212"/>
        <v>61-90</v>
      </c>
      <c r="Q4492" s="35" t="str">
        <f>+VLOOKUP(B4492,'[2]PORTAFOLIO JAN17'!$B$7:$T$4941,19,FALSE)</f>
        <v>PANAMA</v>
      </c>
      <c r="R4492" s="31">
        <v>0</v>
      </c>
      <c r="S4492" s="31">
        <v>0</v>
      </c>
      <c r="T4492" s="31">
        <v>138501.68</v>
      </c>
      <c r="U4492" s="41" t="s">
        <v>46</v>
      </c>
      <c r="V4492" s="42">
        <v>138501.68</v>
      </c>
      <c r="W4492" s="43">
        <v>0</v>
      </c>
      <c r="X4492" s="38">
        <v>0</v>
      </c>
      <c r="Y4492" s="38">
        <v>138501.68</v>
      </c>
      <c r="Z4492" s="38">
        <v>0</v>
      </c>
      <c r="AA4492" s="38">
        <v>0</v>
      </c>
      <c r="AB4492" s="38">
        <v>0</v>
      </c>
      <c r="AC4492" s="38">
        <v>0</v>
      </c>
      <c r="AD4492" s="38">
        <v>138501.68</v>
      </c>
    </row>
    <row r="4493" spans="1:30" s="27" customFormat="1" ht="15" customHeight="1" x14ac:dyDescent="0.25">
      <c r="A4493" s="28" t="s">
        <v>4439</v>
      </c>
      <c r="B4493" s="28" t="s">
        <v>4548</v>
      </c>
      <c r="C4493" s="85">
        <v>42767</v>
      </c>
      <c r="D4493" s="29">
        <f>+VLOOKUP(B4493,'[2]CK-Panama by Contract'!$B$8:$G$593,6,FALSE)</f>
        <v>320727</v>
      </c>
      <c r="E4493" s="29"/>
      <c r="F4493" s="28" t="s">
        <v>41</v>
      </c>
      <c r="G4493" s="28" t="s">
        <v>42</v>
      </c>
      <c r="H4493" s="28" t="s">
        <v>44</v>
      </c>
      <c r="I4493" s="31">
        <v>7795.1</v>
      </c>
      <c r="J4493" s="32">
        <f t="shared" si="210"/>
        <v>7795.1</v>
      </c>
      <c r="K4493" s="31">
        <v>0</v>
      </c>
      <c r="L4493" s="31">
        <v>0</v>
      </c>
      <c r="M4493" s="31">
        <v>0</v>
      </c>
      <c r="N4493" s="31">
        <v>0</v>
      </c>
      <c r="O4493" s="33">
        <f t="shared" si="211"/>
        <v>0</v>
      </c>
      <c r="P4493" s="34" t="str">
        <f t="shared" si="212"/>
        <v>1-30</v>
      </c>
      <c r="Q4493" s="35" t="str">
        <f>+VLOOKUP(B4493,'[2]PORTAFOLIO JAN17'!$B$7:$T$4941,19,FALSE)</f>
        <v>PANAMA</v>
      </c>
      <c r="R4493" s="31">
        <v>0</v>
      </c>
      <c r="S4493" s="31">
        <v>0</v>
      </c>
      <c r="T4493" s="31" t="s">
        <v>45</v>
      </c>
      <c r="U4493" s="36" t="s">
        <v>46</v>
      </c>
      <c r="V4493" s="37">
        <v>7795.1</v>
      </c>
      <c r="W4493" s="38">
        <v>7795.1</v>
      </c>
      <c r="X4493" s="38">
        <v>0</v>
      </c>
      <c r="Y4493" s="38">
        <v>0</v>
      </c>
      <c r="Z4493" s="38">
        <v>0</v>
      </c>
      <c r="AA4493" s="38">
        <v>0</v>
      </c>
      <c r="AB4493" s="38">
        <v>0</v>
      </c>
      <c r="AC4493" s="38">
        <v>0</v>
      </c>
      <c r="AD4493" s="38" t="s">
        <v>47</v>
      </c>
    </row>
    <row r="4494" spans="1:30" s="27" customFormat="1" ht="15" customHeight="1" x14ac:dyDescent="0.25">
      <c r="A4494" s="39" t="s">
        <v>4439</v>
      </c>
      <c r="B4494" s="39" t="s">
        <v>4549</v>
      </c>
      <c r="C4494" s="86">
        <v>42767</v>
      </c>
      <c r="D4494" s="29">
        <f>+VLOOKUP(B4494,'[2]CK-Panama by Contract'!$B$8:$G$593,6,FALSE)</f>
        <v>319116</v>
      </c>
      <c r="E4494" s="29"/>
      <c r="F4494" s="39" t="s">
        <v>41</v>
      </c>
      <c r="G4494" s="39" t="s">
        <v>42</v>
      </c>
      <c r="H4494" s="39" t="s">
        <v>44</v>
      </c>
      <c r="I4494" s="40">
        <v>123573.33</v>
      </c>
      <c r="J4494" s="32">
        <f t="shared" si="210"/>
        <v>123573.33</v>
      </c>
      <c r="K4494" s="31">
        <v>0</v>
      </c>
      <c r="L4494" s="31">
        <v>0</v>
      </c>
      <c r="M4494" s="31">
        <v>0</v>
      </c>
      <c r="N4494" s="31">
        <v>0</v>
      </c>
      <c r="O4494" s="33">
        <f t="shared" si="211"/>
        <v>0</v>
      </c>
      <c r="P4494" s="34" t="str">
        <f t="shared" si="212"/>
        <v>1-30</v>
      </c>
      <c r="Q4494" s="35" t="str">
        <f>+VLOOKUP(B4494,'[2]PORTAFOLIO JAN17'!$B$7:$T$4941,19,FALSE)</f>
        <v>PANAMA</v>
      </c>
      <c r="R4494" s="31">
        <v>0</v>
      </c>
      <c r="S4494" s="31">
        <v>0</v>
      </c>
      <c r="T4494" s="31" t="s">
        <v>45</v>
      </c>
      <c r="U4494" s="41" t="s">
        <v>46</v>
      </c>
      <c r="V4494" s="42">
        <v>123573.33</v>
      </c>
      <c r="W4494" s="43">
        <v>123573.33</v>
      </c>
      <c r="X4494" s="38">
        <v>0</v>
      </c>
      <c r="Y4494" s="38">
        <v>0</v>
      </c>
      <c r="Z4494" s="38">
        <v>0</v>
      </c>
      <c r="AA4494" s="38">
        <v>0</v>
      </c>
      <c r="AB4494" s="38">
        <v>0</v>
      </c>
      <c r="AC4494" s="38">
        <v>0</v>
      </c>
      <c r="AD4494" s="38" t="s">
        <v>47</v>
      </c>
    </row>
    <row r="4495" spans="1:30" s="27" customFormat="1" ht="15" customHeight="1" x14ac:dyDescent="0.25">
      <c r="A4495" s="28" t="s">
        <v>4439</v>
      </c>
      <c r="B4495" s="28" t="s">
        <v>4550</v>
      </c>
      <c r="C4495" s="85">
        <v>42767</v>
      </c>
      <c r="D4495" s="29">
        <f>+VLOOKUP(B4495,'[2]CK-Panama by Contract'!$B$8:$G$593,6,FALSE)</f>
        <v>320680</v>
      </c>
      <c r="E4495" s="29"/>
      <c r="F4495" s="28" t="s">
        <v>41</v>
      </c>
      <c r="G4495" s="28" t="s">
        <v>42</v>
      </c>
      <c r="H4495" s="28" t="s">
        <v>44</v>
      </c>
      <c r="I4495" s="31">
        <v>204445.26</v>
      </c>
      <c r="J4495" s="32">
        <f t="shared" si="210"/>
        <v>204445.26</v>
      </c>
      <c r="K4495" s="31">
        <v>0</v>
      </c>
      <c r="L4495" s="31">
        <v>204445.26</v>
      </c>
      <c r="M4495" s="31">
        <v>0</v>
      </c>
      <c r="N4495" s="31">
        <v>0</v>
      </c>
      <c r="O4495" s="33">
        <f t="shared" si="211"/>
        <v>204445.26</v>
      </c>
      <c r="P4495" s="34" t="str">
        <f t="shared" si="212"/>
        <v>61-90</v>
      </c>
      <c r="Q4495" s="35" t="str">
        <f>+VLOOKUP(B4495,'[2]PORTAFOLIO JAN17'!$B$7:$T$4941,19,FALSE)</f>
        <v>PANAMA</v>
      </c>
      <c r="R4495" s="31">
        <v>0</v>
      </c>
      <c r="S4495" s="31">
        <v>0</v>
      </c>
      <c r="T4495" s="31">
        <v>204445.26</v>
      </c>
      <c r="U4495" s="36" t="s">
        <v>46</v>
      </c>
      <c r="V4495" s="37">
        <v>204445.26</v>
      </c>
      <c r="W4495" s="38">
        <v>0</v>
      </c>
      <c r="X4495" s="38">
        <v>0</v>
      </c>
      <c r="Y4495" s="38">
        <v>204445.26</v>
      </c>
      <c r="Z4495" s="38">
        <v>0</v>
      </c>
      <c r="AA4495" s="38">
        <v>0</v>
      </c>
      <c r="AB4495" s="38">
        <v>0</v>
      </c>
      <c r="AC4495" s="38">
        <v>0</v>
      </c>
      <c r="AD4495" s="38">
        <v>204445.26</v>
      </c>
    </row>
    <row r="4496" spans="1:30" s="27" customFormat="1" ht="15" customHeight="1" x14ac:dyDescent="0.25">
      <c r="A4496" s="39" t="s">
        <v>4439</v>
      </c>
      <c r="B4496" s="39" t="s">
        <v>4551</v>
      </c>
      <c r="C4496" s="86">
        <v>42767</v>
      </c>
      <c r="D4496" s="29">
        <f>+VLOOKUP(B4496,'[2]CK-Panama by Contract'!$B$8:$G$593,6,FALSE)</f>
        <v>319116</v>
      </c>
      <c r="E4496" s="29"/>
      <c r="F4496" s="39" t="s">
        <v>41</v>
      </c>
      <c r="G4496" s="39" t="s">
        <v>42</v>
      </c>
      <c r="H4496" s="39" t="s">
        <v>44</v>
      </c>
      <c r="I4496" s="40">
        <v>844047.7</v>
      </c>
      <c r="J4496" s="32">
        <f t="shared" si="210"/>
        <v>844047.7</v>
      </c>
      <c r="K4496" s="31">
        <v>0</v>
      </c>
      <c r="L4496" s="31">
        <v>0</v>
      </c>
      <c r="M4496" s="31">
        <v>0</v>
      </c>
      <c r="N4496" s="31">
        <v>0</v>
      </c>
      <c r="O4496" s="33">
        <f t="shared" si="211"/>
        <v>0</v>
      </c>
      <c r="P4496" s="34" t="str">
        <f t="shared" si="212"/>
        <v>1-30</v>
      </c>
      <c r="Q4496" s="35" t="str">
        <f>+VLOOKUP(B4496,'[2]PORTAFOLIO JAN17'!$B$7:$T$4941,19,FALSE)</f>
        <v>PANAMA</v>
      </c>
      <c r="R4496" s="31">
        <v>0</v>
      </c>
      <c r="S4496" s="31">
        <v>0</v>
      </c>
      <c r="T4496" s="31" t="s">
        <v>45</v>
      </c>
      <c r="U4496" s="41" t="s">
        <v>46</v>
      </c>
      <c r="V4496" s="42">
        <v>844047.7</v>
      </c>
      <c r="W4496" s="43">
        <v>844047.7</v>
      </c>
      <c r="X4496" s="38">
        <v>0</v>
      </c>
      <c r="Y4496" s="38">
        <v>0</v>
      </c>
      <c r="Z4496" s="38">
        <v>0</v>
      </c>
      <c r="AA4496" s="38">
        <v>0</v>
      </c>
      <c r="AB4496" s="38">
        <v>0</v>
      </c>
      <c r="AC4496" s="38">
        <v>0</v>
      </c>
      <c r="AD4496" s="38" t="s">
        <v>47</v>
      </c>
    </row>
    <row r="4497" spans="1:30" s="27" customFormat="1" ht="15" customHeight="1" x14ac:dyDescent="0.25">
      <c r="A4497" s="28" t="s">
        <v>4439</v>
      </c>
      <c r="B4497" s="28" t="s">
        <v>4552</v>
      </c>
      <c r="C4497" s="85">
        <v>42767</v>
      </c>
      <c r="D4497" s="29">
        <f>+VLOOKUP(B4497,'[2]CK-Panama by Contract'!$B$8:$G$593,6,FALSE)</f>
        <v>320700</v>
      </c>
      <c r="E4497" s="29"/>
      <c r="F4497" s="28" t="s">
        <v>41</v>
      </c>
      <c r="G4497" s="28" t="s">
        <v>42</v>
      </c>
      <c r="H4497" s="28" t="s">
        <v>44</v>
      </c>
      <c r="I4497" s="31">
        <v>75318.81</v>
      </c>
      <c r="J4497" s="32">
        <f t="shared" si="210"/>
        <v>75318.81</v>
      </c>
      <c r="K4497" s="31">
        <v>75318.81</v>
      </c>
      <c r="L4497" s="31">
        <v>0</v>
      </c>
      <c r="M4497" s="31">
        <v>0</v>
      </c>
      <c r="N4497" s="31">
        <v>0</v>
      </c>
      <c r="O4497" s="33">
        <f t="shared" si="211"/>
        <v>75318.81</v>
      </c>
      <c r="P4497" s="34" t="str">
        <f t="shared" si="212"/>
        <v>31-60</v>
      </c>
      <c r="Q4497" s="35" t="str">
        <f>+VLOOKUP(B4497,'[2]PORTAFOLIO JAN17'!$B$7:$T$4941,19,FALSE)</f>
        <v>PANAMA</v>
      </c>
      <c r="R4497" s="31">
        <v>0</v>
      </c>
      <c r="S4497" s="31">
        <v>0</v>
      </c>
      <c r="T4497" s="31" t="s">
        <v>45</v>
      </c>
      <c r="U4497" s="36" t="s">
        <v>46</v>
      </c>
      <c r="V4497" s="37">
        <v>75318.81</v>
      </c>
      <c r="W4497" s="38">
        <v>0</v>
      </c>
      <c r="X4497" s="38">
        <v>75318.81</v>
      </c>
      <c r="Y4497" s="38">
        <v>0</v>
      </c>
      <c r="Z4497" s="38">
        <v>0</v>
      </c>
      <c r="AA4497" s="38">
        <v>0</v>
      </c>
      <c r="AB4497" s="38">
        <v>0</v>
      </c>
      <c r="AC4497" s="38">
        <v>0</v>
      </c>
      <c r="AD4497" s="38" t="s">
        <v>47</v>
      </c>
    </row>
    <row r="4498" spans="1:30" s="27" customFormat="1" ht="15" customHeight="1" x14ac:dyDescent="0.25">
      <c r="A4498" s="39" t="s">
        <v>4439</v>
      </c>
      <c r="B4498" s="39" t="s">
        <v>4553</v>
      </c>
      <c r="C4498" s="86">
        <v>42767</v>
      </c>
      <c r="D4498" s="29">
        <f>+VLOOKUP(B4498,'[2]CK-Panama by Contract'!$B$8:$G$593,6,FALSE)</f>
        <v>320755</v>
      </c>
      <c r="E4498" s="29"/>
      <c r="F4498" s="39" t="s">
        <v>41</v>
      </c>
      <c r="G4498" s="39" t="s">
        <v>42</v>
      </c>
      <c r="H4498" s="39" t="s">
        <v>44</v>
      </c>
      <c r="I4498" s="40">
        <v>12925.03</v>
      </c>
      <c r="J4498" s="32">
        <f t="shared" si="210"/>
        <v>12925.03</v>
      </c>
      <c r="K4498" s="31">
        <v>12925.03</v>
      </c>
      <c r="L4498" s="31">
        <v>0</v>
      </c>
      <c r="M4498" s="31">
        <v>0</v>
      </c>
      <c r="N4498" s="31">
        <v>0</v>
      </c>
      <c r="O4498" s="33">
        <f t="shared" si="211"/>
        <v>12925.03</v>
      </c>
      <c r="P4498" s="34" t="str">
        <f t="shared" si="212"/>
        <v>31-60</v>
      </c>
      <c r="Q4498" s="35" t="str">
        <f>+VLOOKUP(B4498,'[2]PORTAFOLIO JAN17'!$B$7:$T$4941,19,FALSE)</f>
        <v>PANAMA</v>
      </c>
      <c r="R4498" s="31">
        <v>0</v>
      </c>
      <c r="S4498" s="31">
        <v>0</v>
      </c>
      <c r="T4498" s="31">
        <v>12925.03</v>
      </c>
      <c r="U4498" s="41" t="s">
        <v>46</v>
      </c>
      <c r="V4498" s="42">
        <v>12925.03</v>
      </c>
      <c r="W4498" s="43">
        <v>0</v>
      </c>
      <c r="X4498" s="38">
        <v>12925.03</v>
      </c>
      <c r="Y4498" s="38">
        <v>0</v>
      </c>
      <c r="Z4498" s="38">
        <v>0</v>
      </c>
      <c r="AA4498" s="38">
        <v>0</v>
      </c>
      <c r="AB4498" s="38">
        <v>0</v>
      </c>
      <c r="AC4498" s="38">
        <v>0</v>
      </c>
      <c r="AD4498" s="38">
        <v>12925.03</v>
      </c>
    </row>
    <row r="4499" spans="1:30" s="27" customFormat="1" ht="15" customHeight="1" x14ac:dyDescent="0.25">
      <c r="A4499" s="28" t="s">
        <v>4439</v>
      </c>
      <c r="B4499" s="28" t="s">
        <v>4554</v>
      </c>
      <c r="C4499" s="85">
        <v>42767</v>
      </c>
      <c r="D4499" s="29">
        <f>+VLOOKUP(B4499,'[2]CK-Panama by Contract'!$B$8:$G$593,6,FALSE)</f>
        <v>311622</v>
      </c>
      <c r="E4499" s="29"/>
      <c r="F4499" s="28" t="s">
        <v>41</v>
      </c>
      <c r="G4499" s="28" t="s">
        <v>42</v>
      </c>
      <c r="H4499" s="28" t="s">
        <v>44</v>
      </c>
      <c r="I4499" s="31">
        <v>43624.5</v>
      </c>
      <c r="J4499" s="32">
        <f t="shared" si="210"/>
        <v>43624.5</v>
      </c>
      <c r="K4499" s="31">
        <v>0</v>
      </c>
      <c r="L4499" s="31">
        <v>0</v>
      </c>
      <c r="M4499" s="31">
        <v>0</v>
      </c>
      <c r="N4499" s="31">
        <v>43624.5</v>
      </c>
      <c r="O4499" s="33">
        <f t="shared" si="211"/>
        <v>43624.5</v>
      </c>
      <c r="P4499" s="34" t="str">
        <f t="shared" si="212"/>
        <v>120+</v>
      </c>
      <c r="Q4499" s="35" t="str">
        <f>+VLOOKUP(B4499,'[2]PORTAFOLIO JAN17'!$B$7:$T$4941,19,FALSE)</f>
        <v>PANAMA</v>
      </c>
      <c r="R4499" s="31">
        <v>0</v>
      </c>
      <c r="S4499" s="31">
        <v>0</v>
      </c>
      <c r="T4499" s="31">
        <v>43624.5</v>
      </c>
      <c r="U4499" s="36" t="s">
        <v>46</v>
      </c>
      <c r="V4499" s="37">
        <v>43624.5</v>
      </c>
      <c r="W4499" s="38">
        <v>0</v>
      </c>
      <c r="X4499" s="38">
        <v>0</v>
      </c>
      <c r="Y4499" s="38">
        <v>0</v>
      </c>
      <c r="Z4499" s="38">
        <v>0</v>
      </c>
      <c r="AA4499" s="38">
        <v>43624.5</v>
      </c>
      <c r="AB4499" s="38">
        <v>0</v>
      </c>
      <c r="AC4499" s="38">
        <v>0</v>
      </c>
      <c r="AD4499" s="38">
        <v>43624.5</v>
      </c>
    </row>
    <row r="4500" spans="1:30" s="27" customFormat="1" ht="15" customHeight="1" x14ac:dyDescent="0.25">
      <c r="A4500" s="39" t="s">
        <v>4439</v>
      </c>
      <c r="B4500" s="39" t="s">
        <v>4555</v>
      </c>
      <c r="C4500" s="86">
        <v>42767</v>
      </c>
      <c r="D4500" s="29">
        <f>+VLOOKUP(B4500,'[2]CK-Panama by Contract'!$B$8:$G$593,6,FALSE)</f>
        <v>320761</v>
      </c>
      <c r="E4500" s="29"/>
      <c r="F4500" s="39" t="s">
        <v>41</v>
      </c>
      <c r="G4500" s="39" t="s">
        <v>42</v>
      </c>
      <c r="H4500" s="39" t="s">
        <v>44</v>
      </c>
      <c r="I4500" s="40">
        <v>32403.18</v>
      </c>
      <c r="J4500" s="32">
        <f t="shared" si="210"/>
        <v>32403.18</v>
      </c>
      <c r="K4500" s="31">
        <v>0</v>
      </c>
      <c r="L4500" s="31">
        <v>0</v>
      </c>
      <c r="M4500" s="31">
        <v>32403.18</v>
      </c>
      <c r="N4500" s="31">
        <v>0</v>
      </c>
      <c r="O4500" s="33">
        <f t="shared" si="211"/>
        <v>32403.18</v>
      </c>
      <c r="P4500" s="34" t="str">
        <f t="shared" si="212"/>
        <v>91-120</v>
      </c>
      <c r="Q4500" s="35" t="str">
        <f>+VLOOKUP(B4500,'[2]PORTAFOLIO JAN17'!$B$7:$T$4941,19,FALSE)</f>
        <v>PANAMA</v>
      </c>
      <c r="R4500" s="31">
        <v>0</v>
      </c>
      <c r="S4500" s="31">
        <v>0</v>
      </c>
      <c r="T4500" s="31">
        <v>32403.18</v>
      </c>
      <c r="U4500" s="41" t="s">
        <v>46</v>
      </c>
      <c r="V4500" s="42">
        <v>32403.18</v>
      </c>
      <c r="W4500" s="43">
        <v>0</v>
      </c>
      <c r="X4500" s="38">
        <v>0</v>
      </c>
      <c r="Y4500" s="38">
        <v>0</v>
      </c>
      <c r="Z4500" s="38">
        <v>32403.18</v>
      </c>
      <c r="AA4500" s="38">
        <v>0</v>
      </c>
      <c r="AB4500" s="38">
        <v>0</v>
      </c>
      <c r="AC4500" s="38">
        <v>0</v>
      </c>
      <c r="AD4500" s="38">
        <v>32403.18</v>
      </c>
    </row>
    <row r="4501" spans="1:30" s="27" customFormat="1" ht="15" customHeight="1" x14ac:dyDescent="0.25">
      <c r="A4501" s="28" t="s">
        <v>4439</v>
      </c>
      <c r="B4501" s="28" t="s">
        <v>4556</v>
      </c>
      <c r="C4501" s="85">
        <v>42767</v>
      </c>
      <c r="D4501" s="29">
        <f>+VLOOKUP(B4501,'[2]CK-Panama by Contract'!$B$8:$G$593,6,FALSE)</f>
        <v>320638</v>
      </c>
      <c r="E4501" s="29"/>
      <c r="F4501" s="28" t="s">
        <v>41</v>
      </c>
      <c r="G4501" s="28" t="s">
        <v>42</v>
      </c>
      <c r="H4501" s="28" t="s">
        <v>44</v>
      </c>
      <c r="I4501" s="31">
        <v>91666.14</v>
      </c>
      <c r="J4501" s="32">
        <f t="shared" si="210"/>
        <v>91666.14</v>
      </c>
      <c r="K4501" s="31">
        <v>0</v>
      </c>
      <c r="L4501" s="31">
        <v>0</v>
      </c>
      <c r="M4501" s="31">
        <v>0</v>
      </c>
      <c r="N4501" s="31">
        <v>0</v>
      </c>
      <c r="O4501" s="33">
        <f t="shared" si="211"/>
        <v>0</v>
      </c>
      <c r="P4501" s="34" t="str">
        <f t="shared" si="212"/>
        <v>1-30</v>
      </c>
      <c r="Q4501" s="35" t="str">
        <f>+VLOOKUP(B4501,'[2]PORTAFOLIO JAN17'!$B$7:$T$4941,19,FALSE)</f>
        <v>PANAMA</v>
      </c>
      <c r="R4501" s="31">
        <v>0</v>
      </c>
      <c r="S4501" s="31">
        <v>0</v>
      </c>
      <c r="T4501" s="31" t="s">
        <v>45</v>
      </c>
      <c r="U4501" s="36" t="s">
        <v>46</v>
      </c>
      <c r="V4501" s="37">
        <v>91666.14</v>
      </c>
      <c r="W4501" s="38">
        <v>91666.14</v>
      </c>
      <c r="X4501" s="38">
        <v>0</v>
      </c>
      <c r="Y4501" s="38">
        <v>0</v>
      </c>
      <c r="Z4501" s="38">
        <v>0</v>
      </c>
      <c r="AA4501" s="38">
        <v>0</v>
      </c>
      <c r="AB4501" s="38">
        <v>0</v>
      </c>
      <c r="AC4501" s="38">
        <v>0</v>
      </c>
      <c r="AD4501" s="38" t="s">
        <v>47</v>
      </c>
    </row>
    <row r="4502" spans="1:30" s="27" customFormat="1" ht="15" customHeight="1" x14ac:dyDescent="0.25">
      <c r="A4502" s="39" t="s">
        <v>4439</v>
      </c>
      <c r="B4502" s="39" t="s">
        <v>4557</v>
      </c>
      <c r="C4502" s="86">
        <v>42767</v>
      </c>
      <c r="D4502" s="29">
        <f>+VLOOKUP(B4502,'[2]CK-Panama by Contract'!$B$8:$G$593,6,FALSE)</f>
        <v>319116</v>
      </c>
      <c r="E4502" s="29"/>
      <c r="F4502" s="39" t="s">
        <v>41</v>
      </c>
      <c r="G4502" s="39" t="s">
        <v>42</v>
      </c>
      <c r="H4502" s="39" t="s">
        <v>44</v>
      </c>
      <c r="I4502" s="40">
        <v>165847.03</v>
      </c>
      <c r="J4502" s="32">
        <f t="shared" si="210"/>
        <v>165847.03</v>
      </c>
      <c r="K4502" s="31">
        <v>0</v>
      </c>
      <c r="L4502" s="31">
        <v>0</v>
      </c>
      <c r="M4502" s="31">
        <v>0</v>
      </c>
      <c r="N4502" s="31">
        <v>0</v>
      </c>
      <c r="O4502" s="33">
        <f t="shared" si="211"/>
        <v>0</v>
      </c>
      <c r="P4502" s="34" t="str">
        <f t="shared" si="212"/>
        <v>1-30</v>
      </c>
      <c r="Q4502" s="35" t="str">
        <f>+VLOOKUP(B4502,'[2]PORTAFOLIO JAN17'!$B$7:$T$4941,19,FALSE)</f>
        <v>PANAMA</v>
      </c>
      <c r="R4502" s="31">
        <v>0</v>
      </c>
      <c r="S4502" s="31">
        <v>0</v>
      </c>
      <c r="T4502" s="31" t="s">
        <v>45</v>
      </c>
      <c r="U4502" s="41" t="s">
        <v>46</v>
      </c>
      <c r="V4502" s="42">
        <v>165847.03</v>
      </c>
      <c r="W4502" s="43">
        <v>165847.03</v>
      </c>
      <c r="X4502" s="38">
        <v>0</v>
      </c>
      <c r="Y4502" s="38">
        <v>0</v>
      </c>
      <c r="Z4502" s="38">
        <v>0</v>
      </c>
      <c r="AA4502" s="38">
        <v>0</v>
      </c>
      <c r="AB4502" s="38">
        <v>0</v>
      </c>
      <c r="AC4502" s="38">
        <v>0</v>
      </c>
      <c r="AD4502" s="38" t="s">
        <v>47</v>
      </c>
    </row>
    <row r="4503" spans="1:30" s="27" customFormat="1" ht="15" customHeight="1" x14ac:dyDescent="0.25">
      <c r="A4503" s="28" t="s">
        <v>4439</v>
      </c>
      <c r="B4503" s="28" t="s">
        <v>4558</v>
      </c>
      <c r="C4503" s="85">
        <v>42767</v>
      </c>
      <c r="D4503" s="29">
        <f>+VLOOKUP(B4503,'[2]CK-Panama by Contract'!$B$8:$G$593,6,FALSE)</f>
        <v>320690</v>
      </c>
      <c r="E4503" s="29"/>
      <c r="F4503" s="28" t="s">
        <v>41</v>
      </c>
      <c r="G4503" s="28" t="s">
        <v>42</v>
      </c>
      <c r="H4503" s="28" t="s">
        <v>44</v>
      </c>
      <c r="I4503" s="31">
        <v>17168.310000000001</v>
      </c>
      <c r="J4503" s="32">
        <f t="shared" si="210"/>
        <v>17168.310000000001</v>
      </c>
      <c r="K4503" s="31">
        <v>0</v>
      </c>
      <c r="L4503" s="31">
        <v>0</v>
      </c>
      <c r="M4503" s="31">
        <v>0</v>
      </c>
      <c r="N4503" s="31">
        <v>0</v>
      </c>
      <c r="O4503" s="33">
        <f t="shared" si="211"/>
        <v>0</v>
      </c>
      <c r="P4503" s="34" t="str">
        <f t="shared" si="212"/>
        <v>1-30</v>
      </c>
      <c r="Q4503" s="35" t="str">
        <f>+VLOOKUP(B4503,'[2]PORTAFOLIO JAN17'!$B$7:$T$4941,19,FALSE)</f>
        <v>PANAMA</v>
      </c>
      <c r="R4503" s="31">
        <v>0</v>
      </c>
      <c r="S4503" s="31">
        <v>0</v>
      </c>
      <c r="T4503" s="31">
        <v>17168.310000000001</v>
      </c>
      <c r="U4503" s="36" t="s">
        <v>46</v>
      </c>
      <c r="V4503" s="37">
        <v>17168.310000000001</v>
      </c>
      <c r="W4503" s="38">
        <v>17168.310000000001</v>
      </c>
      <c r="X4503" s="38">
        <v>0</v>
      </c>
      <c r="Y4503" s="38">
        <v>0</v>
      </c>
      <c r="Z4503" s="38">
        <v>0</v>
      </c>
      <c r="AA4503" s="38">
        <v>0</v>
      </c>
      <c r="AB4503" s="38">
        <v>0</v>
      </c>
      <c r="AC4503" s="38">
        <v>0</v>
      </c>
      <c r="AD4503" s="38">
        <v>17168.310000000001</v>
      </c>
    </row>
    <row r="4504" spans="1:30" s="27" customFormat="1" ht="15" customHeight="1" x14ac:dyDescent="0.25">
      <c r="A4504" s="39" t="s">
        <v>4439</v>
      </c>
      <c r="B4504" s="39" t="s">
        <v>4559</v>
      </c>
      <c r="C4504" s="86">
        <v>42767</v>
      </c>
      <c r="D4504" s="29">
        <f>+VLOOKUP(B4504,'[2]CK-Panama by Contract'!$B$8:$G$593,6,FALSE)</f>
        <v>320674</v>
      </c>
      <c r="E4504" s="29"/>
      <c r="F4504" s="39" t="s">
        <v>41</v>
      </c>
      <c r="G4504" s="39" t="s">
        <v>42</v>
      </c>
      <c r="H4504" s="39" t="s">
        <v>44</v>
      </c>
      <c r="I4504" s="40">
        <v>9793.82</v>
      </c>
      <c r="J4504" s="32">
        <f t="shared" si="210"/>
        <v>9793.82</v>
      </c>
      <c r="K4504" s="31">
        <v>0</v>
      </c>
      <c r="L4504" s="31">
        <v>0</v>
      </c>
      <c r="M4504" s="31">
        <v>0</v>
      </c>
      <c r="N4504" s="31">
        <v>0</v>
      </c>
      <c r="O4504" s="33">
        <f t="shared" si="211"/>
        <v>0</v>
      </c>
      <c r="P4504" s="34" t="str">
        <f t="shared" si="212"/>
        <v>1-30</v>
      </c>
      <c r="Q4504" s="35" t="str">
        <f>+VLOOKUP(B4504,'[2]PORTAFOLIO JAN17'!$B$7:$T$4941,19,FALSE)</f>
        <v>PANAMA</v>
      </c>
      <c r="R4504" s="31">
        <v>0</v>
      </c>
      <c r="S4504" s="31">
        <v>0</v>
      </c>
      <c r="T4504" s="31" t="s">
        <v>45</v>
      </c>
      <c r="U4504" s="41" t="s">
        <v>46</v>
      </c>
      <c r="V4504" s="42">
        <v>9793.82</v>
      </c>
      <c r="W4504" s="43">
        <v>9793.82</v>
      </c>
      <c r="X4504" s="38">
        <v>0</v>
      </c>
      <c r="Y4504" s="38">
        <v>0</v>
      </c>
      <c r="Z4504" s="38">
        <v>0</v>
      </c>
      <c r="AA4504" s="38">
        <v>0</v>
      </c>
      <c r="AB4504" s="38">
        <v>0</v>
      </c>
      <c r="AC4504" s="38">
        <v>0</v>
      </c>
      <c r="AD4504" s="38" t="s">
        <v>47</v>
      </c>
    </row>
    <row r="4505" spans="1:30" s="27" customFormat="1" ht="15" customHeight="1" x14ac:dyDescent="0.25">
      <c r="A4505" s="28" t="s">
        <v>4439</v>
      </c>
      <c r="B4505" s="28" t="s">
        <v>4560</v>
      </c>
      <c r="C4505" s="85">
        <v>42767</v>
      </c>
      <c r="D4505" s="29">
        <f>+VLOOKUP(B4505,'[2]CK-Panama by Contract'!$B$8:$G$593,6,FALSE)</f>
        <v>320674</v>
      </c>
      <c r="E4505" s="29"/>
      <c r="F4505" s="28" t="s">
        <v>41</v>
      </c>
      <c r="G4505" s="28" t="s">
        <v>42</v>
      </c>
      <c r="H4505" s="28" t="s">
        <v>44</v>
      </c>
      <c r="I4505" s="31">
        <v>26535.41</v>
      </c>
      <c r="J4505" s="32">
        <f t="shared" si="210"/>
        <v>26535.41</v>
      </c>
      <c r="K4505" s="31">
        <v>0</v>
      </c>
      <c r="L4505" s="31">
        <v>0</v>
      </c>
      <c r="M4505" s="31">
        <v>0</v>
      </c>
      <c r="N4505" s="31">
        <v>0</v>
      </c>
      <c r="O4505" s="33">
        <f t="shared" si="211"/>
        <v>0</v>
      </c>
      <c r="P4505" s="34" t="str">
        <f t="shared" si="212"/>
        <v>1-30</v>
      </c>
      <c r="Q4505" s="35" t="str">
        <f>+VLOOKUP(B4505,'[2]PORTAFOLIO JAN17'!$B$7:$T$4941,19,FALSE)</f>
        <v>PANAMA</v>
      </c>
      <c r="R4505" s="31">
        <v>0</v>
      </c>
      <c r="S4505" s="31">
        <v>0</v>
      </c>
      <c r="T4505" s="31" t="s">
        <v>45</v>
      </c>
      <c r="U4505" s="36" t="s">
        <v>46</v>
      </c>
      <c r="V4505" s="37">
        <v>26535.41</v>
      </c>
      <c r="W4505" s="38">
        <v>26535.41</v>
      </c>
      <c r="X4505" s="38">
        <v>0</v>
      </c>
      <c r="Y4505" s="38">
        <v>0</v>
      </c>
      <c r="Z4505" s="38">
        <v>0</v>
      </c>
      <c r="AA4505" s="38">
        <v>0</v>
      </c>
      <c r="AB4505" s="38">
        <v>0</v>
      </c>
      <c r="AC4505" s="38">
        <v>0</v>
      </c>
      <c r="AD4505" s="38" t="s">
        <v>47</v>
      </c>
    </row>
    <row r="4506" spans="1:30" s="27" customFormat="1" ht="15" customHeight="1" x14ac:dyDescent="0.25">
      <c r="A4506" s="39" t="s">
        <v>4439</v>
      </c>
      <c r="B4506" s="39" t="s">
        <v>4561</v>
      </c>
      <c r="C4506" s="86">
        <v>42767</v>
      </c>
      <c r="D4506" s="29">
        <f>+VLOOKUP(B4506,'[2]CK-Panama by Contract'!$B$8:$G$593,6,FALSE)</f>
        <v>320695</v>
      </c>
      <c r="E4506" s="29"/>
      <c r="F4506" s="39" t="s">
        <v>41</v>
      </c>
      <c r="G4506" s="39" t="s">
        <v>42</v>
      </c>
      <c r="H4506" s="39" t="s">
        <v>44</v>
      </c>
      <c r="I4506" s="40">
        <v>200916.49</v>
      </c>
      <c r="J4506" s="32">
        <f t="shared" si="210"/>
        <v>200916.49</v>
      </c>
      <c r="K4506" s="31">
        <v>0</v>
      </c>
      <c r="L4506" s="31">
        <v>0</v>
      </c>
      <c r="M4506" s="31">
        <v>0</v>
      </c>
      <c r="N4506" s="31">
        <v>0</v>
      </c>
      <c r="O4506" s="33">
        <f t="shared" si="211"/>
        <v>0</v>
      </c>
      <c r="P4506" s="34" t="str">
        <f t="shared" si="212"/>
        <v>1-30</v>
      </c>
      <c r="Q4506" s="35" t="str">
        <f>+VLOOKUP(B4506,'[2]PORTAFOLIO JAN17'!$B$7:$T$4941,19,FALSE)</f>
        <v>PANAMA</v>
      </c>
      <c r="R4506" s="31">
        <v>0</v>
      </c>
      <c r="S4506" s="31">
        <v>0</v>
      </c>
      <c r="T4506" s="31" t="s">
        <v>45</v>
      </c>
      <c r="U4506" s="41" t="s">
        <v>46</v>
      </c>
      <c r="V4506" s="42">
        <v>200916.49</v>
      </c>
      <c r="W4506" s="43">
        <v>200916.49</v>
      </c>
      <c r="X4506" s="38">
        <v>0</v>
      </c>
      <c r="Y4506" s="38">
        <v>0</v>
      </c>
      <c r="Z4506" s="38">
        <v>0</v>
      </c>
      <c r="AA4506" s="38">
        <v>0</v>
      </c>
      <c r="AB4506" s="38">
        <v>0</v>
      </c>
      <c r="AC4506" s="38">
        <v>0</v>
      </c>
      <c r="AD4506" s="38" t="s">
        <v>47</v>
      </c>
    </row>
    <row r="4507" spans="1:30" s="27" customFormat="1" ht="15" customHeight="1" x14ac:dyDescent="0.25">
      <c r="A4507" s="28" t="s">
        <v>4439</v>
      </c>
      <c r="B4507" s="28" t="s">
        <v>4562</v>
      </c>
      <c r="C4507" s="85">
        <v>42767</v>
      </c>
      <c r="D4507" s="29">
        <f>+VLOOKUP(B4507,'[2]CK-Panama by Contract'!$B$8:$G$593,6,FALSE)</f>
        <v>320695</v>
      </c>
      <c r="E4507" s="29"/>
      <c r="F4507" s="28" t="s">
        <v>41</v>
      </c>
      <c r="G4507" s="28" t="s">
        <v>42</v>
      </c>
      <c r="H4507" s="28" t="s">
        <v>44</v>
      </c>
      <c r="I4507" s="31">
        <v>200916.55</v>
      </c>
      <c r="J4507" s="32">
        <f t="shared" si="210"/>
        <v>200916.55</v>
      </c>
      <c r="K4507" s="31">
        <v>0</v>
      </c>
      <c r="L4507" s="31">
        <v>0</v>
      </c>
      <c r="M4507" s="31">
        <v>0</v>
      </c>
      <c r="N4507" s="31">
        <v>0</v>
      </c>
      <c r="O4507" s="33">
        <f t="shared" si="211"/>
        <v>0</v>
      </c>
      <c r="P4507" s="34" t="str">
        <f t="shared" si="212"/>
        <v>1-30</v>
      </c>
      <c r="Q4507" s="35" t="str">
        <f>+VLOOKUP(B4507,'[2]PORTAFOLIO JAN17'!$B$7:$T$4941,19,FALSE)</f>
        <v>PANAMA</v>
      </c>
      <c r="R4507" s="31">
        <v>0</v>
      </c>
      <c r="S4507" s="31">
        <v>0</v>
      </c>
      <c r="T4507" s="31" t="s">
        <v>45</v>
      </c>
      <c r="U4507" s="36" t="s">
        <v>46</v>
      </c>
      <c r="V4507" s="37">
        <v>200916.55</v>
      </c>
      <c r="W4507" s="38">
        <v>200916.55</v>
      </c>
      <c r="X4507" s="38">
        <v>0</v>
      </c>
      <c r="Y4507" s="38">
        <v>0</v>
      </c>
      <c r="Z4507" s="38">
        <v>0</v>
      </c>
      <c r="AA4507" s="38">
        <v>0</v>
      </c>
      <c r="AB4507" s="38">
        <v>0</v>
      </c>
      <c r="AC4507" s="38">
        <v>0</v>
      </c>
      <c r="AD4507" s="38" t="s">
        <v>47</v>
      </c>
    </row>
    <row r="4508" spans="1:30" s="27" customFormat="1" ht="15" customHeight="1" x14ac:dyDescent="0.25">
      <c r="A4508" s="39" t="s">
        <v>4439</v>
      </c>
      <c r="B4508" s="39" t="s">
        <v>4563</v>
      </c>
      <c r="C4508" s="86">
        <v>42767</v>
      </c>
      <c r="D4508" s="29">
        <f>+VLOOKUP(B4508,'[2]CK-Panama by Contract'!$B$8:$G$593,6,FALSE)</f>
        <v>320695</v>
      </c>
      <c r="E4508" s="29"/>
      <c r="F4508" s="39" t="s">
        <v>41</v>
      </c>
      <c r="G4508" s="39" t="s">
        <v>42</v>
      </c>
      <c r="H4508" s="39" t="s">
        <v>44</v>
      </c>
      <c r="I4508" s="40">
        <v>200916.55</v>
      </c>
      <c r="J4508" s="32">
        <f t="shared" si="210"/>
        <v>200916.55</v>
      </c>
      <c r="K4508" s="31">
        <v>0</v>
      </c>
      <c r="L4508" s="31">
        <v>0</v>
      </c>
      <c r="M4508" s="31">
        <v>0</v>
      </c>
      <c r="N4508" s="31">
        <v>0</v>
      </c>
      <c r="O4508" s="33">
        <f t="shared" si="211"/>
        <v>0</v>
      </c>
      <c r="P4508" s="34" t="str">
        <f t="shared" si="212"/>
        <v>1-30</v>
      </c>
      <c r="Q4508" s="35" t="str">
        <f>+VLOOKUP(B4508,'[2]PORTAFOLIO JAN17'!$B$7:$T$4941,19,FALSE)</f>
        <v>PANAMA</v>
      </c>
      <c r="R4508" s="31">
        <v>0</v>
      </c>
      <c r="S4508" s="31">
        <v>0</v>
      </c>
      <c r="T4508" s="31" t="s">
        <v>45</v>
      </c>
      <c r="U4508" s="41" t="s">
        <v>46</v>
      </c>
      <c r="V4508" s="42">
        <v>200916.55</v>
      </c>
      <c r="W4508" s="43">
        <v>200916.55</v>
      </c>
      <c r="X4508" s="38">
        <v>0</v>
      </c>
      <c r="Y4508" s="38">
        <v>0</v>
      </c>
      <c r="Z4508" s="38">
        <v>0</v>
      </c>
      <c r="AA4508" s="38">
        <v>0</v>
      </c>
      <c r="AB4508" s="38">
        <v>0</v>
      </c>
      <c r="AC4508" s="38">
        <v>0</v>
      </c>
      <c r="AD4508" s="38" t="s">
        <v>47</v>
      </c>
    </row>
    <row r="4509" spans="1:30" s="27" customFormat="1" ht="15" customHeight="1" x14ac:dyDescent="0.25">
      <c r="A4509" s="28" t="s">
        <v>4439</v>
      </c>
      <c r="B4509" s="28" t="s">
        <v>4564</v>
      </c>
      <c r="C4509" s="85">
        <v>42767</v>
      </c>
      <c r="D4509" s="29">
        <f>+VLOOKUP(B4509,'[2]CK-Panama by Contract'!$B$8:$G$593,6,FALSE)</f>
        <v>320697</v>
      </c>
      <c r="E4509" s="29"/>
      <c r="F4509" s="28" t="s">
        <v>41</v>
      </c>
      <c r="G4509" s="28" t="s">
        <v>42</v>
      </c>
      <c r="H4509" s="28" t="s">
        <v>44</v>
      </c>
      <c r="I4509" s="31">
        <v>24891.05</v>
      </c>
      <c r="J4509" s="32">
        <f t="shared" si="210"/>
        <v>24891.05</v>
      </c>
      <c r="K4509" s="31">
        <v>0</v>
      </c>
      <c r="L4509" s="31">
        <v>0</v>
      </c>
      <c r="M4509" s="31">
        <v>0</v>
      </c>
      <c r="N4509" s="31">
        <v>0</v>
      </c>
      <c r="O4509" s="33">
        <f t="shared" si="211"/>
        <v>0</v>
      </c>
      <c r="P4509" s="34" t="str">
        <f t="shared" si="212"/>
        <v>1-30</v>
      </c>
      <c r="Q4509" s="35" t="str">
        <f>+VLOOKUP(B4509,'[2]PORTAFOLIO JAN17'!$B$7:$T$4941,19,FALSE)</f>
        <v>PANAMA</v>
      </c>
      <c r="R4509" s="31">
        <v>0</v>
      </c>
      <c r="S4509" s="31">
        <v>0</v>
      </c>
      <c r="T4509" s="31" t="s">
        <v>45</v>
      </c>
      <c r="U4509" s="36" t="s">
        <v>46</v>
      </c>
      <c r="V4509" s="37">
        <v>24891.05</v>
      </c>
      <c r="W4509" s="38">
        <v>24891.05</v>
      </c>
      <c r="X4509" s="38">
        <v>0</v>
      </c>
      <c r="Y4509" s="38">
        <v>0</v>
      </c>
      <c r="Z4509" s="38">
        <v>0</v>
      </c>
      <c r="AA4509" s="38">
        <v>0</v>
      </c>
      <c r="AB4509" s="38">
        <v>0</v>
      </c>
      <c r="AC4509" s="38">
        <v>0</v>
      </c>
      <c r="AD4509" s="38" t="s">
        <v>47</v>
      </c>
    </row>
    <row r="4510" spans="1:30" s="27" customFormat="1" ht="15" customHeight="1" x14ac:dyDescent="0.25">
      <c r="A4510" s="39" t="s">
        <v>4439</v>
      </c>
      <c r="B4510" s="39" t="s">
        <v>4565</v>
      </c>
      <c r="C4510" s="86">
        <v>42767</v>
      </c>
      <c r="D4510" s="29">
        <f>+VLOOKUP(B4510,'[2]CK-Panama by Contract'!$B$8:$G$593,6,FALSE)</f>
        <v>319116</v>
      </c>
      <c r="E4510" s="29"/>
      <c r="F4510" s="39" t="s">
        <v>41</v>
      </c>
      <c r="G4510" s="39" t="s">
        <v>42</v>
      </c>
      <c r="H4510" s="39" t="s">
        <v>44</v>
      </c>
      <c r="I4510" s="40">
        <v>126097.52</v>
      </c>
      <c r="J4510" s="32">
        <f t="shared" si="210"/>
        <v>126097.52</v>
      </c>
      <c r="K4510" s="31">
        <v>0</v>
      </c>
      <c r="L4510" s="31">
        <v>0</v>
      </c>
      <c r="M4510" s="31">
        <v>0</v>
      </c>
      <c r="N4510" s="31">
        <v>0</v>
      </c>
      <c r="O4510" s="33">
        <f t="shared" si="211"/>
        <v>0</v>
      </c>
      <c r="P4510" s="34" t="str">
        <f t="shared" si="212"/>
        <v>1-30</v>
      </c>
      <c r="Q4510" s="35" t="str">
        <f>+VLOOKUP(B4510,'[2]PORTAFOLIO JAN17'!$B$7:$T$4941,19,FALSE)</f>
        <v>PANAMA</v>
      </c>
      <c r="R4510" s="31">
        <v>0</v>
      </c>
      <c r="S4510" s="31">
        <v>0</v>
      </c>
      <c r="T4510" s="31" t="s">
        <v>45</v>
      </c>
      <c r="U4510" s="41" t="s">
        <v>46</v>
      </c>
      <c r="V4510" s="42">
        <v>126097.52</v>
      </c>
      <c r="W4510" s="43">
        <v>126097.52</v>
      </c>
      <c r="X4510" s="38">
        <v>0</v>
      </c>
      <c r="Y4510" s="38">
        <v>0</v>
      </c>
      <c r="Z4510" s="38">
        <v>0</v>
      </c>
      <c r="AA4510" s="38">
        <v>0</v>
      </c>
      <c r="AB4510" s="38">
        <v>0</v>
      </c>
      <c r="AC4510" s="38">
        <v>0</v>
      </c>
      <c r="AD4510" s="38" t="s">
        <v>47</v>
      </c>
    </row>
    <row r="4511" spans="1:30" s="27" customFormat="1" ht="15" customHeight="1" x14ac:dyDescent="0.25">
      <c r="A4511" s="28" t="s">
        <v>4439</v>
      </c>
      <c r="B4511" s="28" t="s">
        <v>4566</v>
      </c>
      <c r="C4511" s="85">
        <v>42767</v>
      </c>
      <c r="D4511" s="29">
        <f>+VLOOKUP(B4511,'[2]CK-Panama by Contract'!$B$8:$G$593,6,FALSE)</f>
        <v>324545</v>
      </c>
      <c r="E4511" s="29"/>
      <c r="F4511" s="28" t="s">
        <v>41</v>
      </c>
      <c r="G4511" s="28" t="s">
        <v>42</v>
      </c>
      <c r="H4511" s="28" t="s">
        <v>44</v>
      </c>
      <c r="I4511" s="31">
        <v>114881.33</v>
      </c>
      <c r="J4511" s="32">
        <f t="shared" si="210"/>
        <v>114881.33</v>
      </c>
      <c r="K4511" s="31">
        <v>0</v>
      </c>
      <c r="L4511" s="31">
        <v>0</v>
      </c>
      <c r="M4511" s="31">
        <v>0</v>
      </c>
      <c r="N4511" s="31">
        <v>114881.33</v>
      </c>
      <c r="O4511" s="33">
        <f t="shared" si="211"/>
        <v>114881.33</v>
      </c>
      <c r="P4511" s="34" t="str">
        <f t="shared" si="212"/>
        <v>120+</v>
      </c>
      <c r="Q4511" s="35" t="str">
        <f>+VLOOKUP(B4511,'[2]PORTAFOLIO JAN17'!$B$7:$T$4941,19,FALSE)</f>
        <v>PANAMA</v>
      </c>
      <c r="R4511" s="31">
        <v>0</v>
      </c>
      <c r="S4511" s="31">
        <v>0</v>
      </c>
      <c r="T4511" s="31">
        <v>114881.33</v>
      </c>
      <c r="U4511" s="36" t="s">
        <v>46</v>
      </c>
      <c r="V4511" s="37">
        <v>114881.33</v>
      </c>
      <c r="W4511" s="38">
        <v>0</v>
      </c>
      <c r="X4511" s="38">
        <v>0</v>
      </c>
      <c r="Y4511" s="38">
        <v>0</v>
      </c>
      <c r="Z4511" s="38">
        <v>0</v>
      </c>
      <c r="AA4511" s="38">
        <v>114881.33</v>
      </c>
      <c r="AB4511" s="38">
        <v>0</v>
      </c>
      <c r="AC4511" s="38">
        <v>0</v>
      </c>
      <c r="AD4511" s="38">
        <v>114881.33</v>
      </c>
    </row>
    <row r="4512" spans="1:30" s="27" customFormat="1" ht="15" customHeight="1" x14ac:dyDescent="0.25">
      <c r="A4512" s="39" t="s">
        <v>4439</v>
      </c>
      <c r="B4512" s="39" t="s">
        <v>4567</v>
      </c>
      <c r="C4512" s="86">
        <v>42767</v>
      </c>
      <c r="D4512" s="29">
        <f>+VLOOKUP(B4512,'[2]CK-Panama by Contract'!$B$8:$G$593,6,FALSE)</f>
        <v>324242</v>
      </c>
      <c r="E4512" s="29"/>
      <c r="F4512" s="39" t="s">
        <v>41</v>
      </c>
      <c r="G4512" s="39" t="s">
        <v>42</v>
      </c>
      <c r="H4512" s="39" t="s">
        <v>44</v>
      </c>
      <c r="I4512" s="40">
        <v>36268.870000000003</v>
      </c>
      <c r="J4512" s="32">
        <f t="shared" si="210"/>
        <v>36268.870000000003</v>
      </c>
      <c r="K4512" s="31">
        <v>0</v>
      </c>
      <c r="L4512" s="31">
        <v>36268.870000000003</v>
      </c>
      <c r="M4512" s="31">
        <v>0</v>
      </c>
      <c r="N4512" s="31">
        <v>0</v>
      </c>
      <c r="O4512" s="33">
        <f t="shared" si="211"/>
        <v>36268.870000000003</v>
      </c>
      <c r="P4512" s="34" t="str">
        <f t="shared" si="212"/>
        <v>61-90</v>
      </c>
      <c r="Q4512" s="35" t="str">
        <f>+VLOOKUP(B4512,'[2]PORTAFOLIO JAN17'!$B$7:$T$4941,19,FALSE)</f>
        <v>PANAMA</v>
      </c>
      <c r="R4512" s="31">
        <v>0</v>
      </c>
      <c r="S4512" s="31">
        <v>0</v>
      </c>
      <c r="T4512" s="31" t="s">
        <v>45</v>
      </c>
      <c r="U4512" s="41" t="s">
        <v>46</v>
      </c>
      <c r="V4512" s="42">
        <v>36268.870000000003</v>
      </c>
      <c r="W4512" s="43">
        <v>0</v>
      </c>
      <c r="X4512" s="38">
        <v>0</v>
      </c>
      <c r="Y4512" s="38">
        <v>36268.870000000003</v>
      </c>
      <c r="Z4512" s="38">
        <v>0</v>
      </c>
      <c r="AA4512" s="38">
        <v>0</v>
      </c>
      <c r="AB4512" s="38">
        <v>0</v>
      </c>
      <c r="AC4512" s="38">
        <v>0</v>
      </c>
      <c r="AD4512" s="38" t="s">
        <v>47</v>
      </c>
    </row>
    <row r="4513" spans="1:30" s="27" customFormat="1" ht="15" customHeight="1" x14ac:dyDescent="0.25">
      <c r="A4513" s="28" t="s">
        <v>4439</v>
      </c>
      <c r="B4513" s="28" t="s">
        <v>4568</v>
      </c>
      <c r="C4513" s="85">
        <v>42767</v>
      </c>
      <c r="D4513" s="29">
        <f>+VLOOKUP(B4513,'[2]CK-Panama by Contract'!$B$8:$G$593,6,FALSE)</f>
        <v>324276</v>
      </c>
      <c r="E4513" s="29"/>
      <c r="F4513" s="28" t="s">
        <v>41</v>
      </c>
      <c r="G4513" s="28" t="s">
        <v>42</v>
      </c>
      <c r="H4513" s="28" t="s">
        <v>44</v>
      </c>
      <c r="I4513" s="31">
        <v>18750.22</v>
      </c>
      <c r="J4513" s="32">
        <f t="shared" si="210"/>
        <v>18750.22</v>
      </c>
      <c r="K4513" s="31">
        <v>0</v>
      </c>
      <c r="L4513" s="31">
        <v>0</v>
      </c>
      <c r="M4513" s="31">
        <v>0</v>
      </c>
      <c r="N4513" s="31">
        <v>18750.22</v>
      </c>
      <c r="O4513" s="33">
        <f t="shared" si="211"/>
        <v>18750.22</v>
      </c>
      <c r="P4513" s="34" t="str">
        <f t="shared" si="212"/>
        <v>120+</v>
      </c>
      <c r="Q4513" s="35" t="str">
        <f>+VLOOKUP(B4513,'[2]PORTAFOLIO JAN17'!$B$7:$T$4941,19,FALSE)</f>
        <v>PANAMA</v>
      </c>
      <c r="R4513" s="31">
        <v>0</v>
      </c>
      <c r="S4513" s="31">
        <v>0</v>
      </c>
      <c r="T4513" s="31">
        <v>18750.22</v>
      </c>
      <c r="U4513" s="36" t="s">
        <v>46</v>
      </c>
      <c r="V4513" s="37">
        <v>18750.22</v>
      </c>
      <c r="W4513" s="38">
        <v>0</v>
      </c>
      <c r="X4513" s="38">
        <v>0</v>
      </c>
      <c r="Y4513" s="38">
        <v>0</v>
      </c>
      <c r="Z4513" s="38">
        <v>0</v>
      </c>
      <c r="AA4513" s="38">
        <v>18750.22</v>
      </c>
      <c r="AB4513" s="38">
        <v>0</v>
      </c>
      <c r="AC4513" s="38">
        <v>0</v>
      </c>
      <c r="AD4513" s="38">
        <v>18750.22</v>
      </c>
    </row>
    <row r="4514" spans="1:30" s="27" customFormat="1" ht="15" customHeight="1" x14ac:dyDescent="0.25">
      <c r="A4514" s="39" t="s">
        <v>4439</v>
      </c>
      <c r="B4514" s="39" t="s">
        <v>4569</v>
      </c>
      <c r="C4514" s="86">
        <v>42767</v>
      </c>
      <c r="D4514" s="29">
        <f>+VLOOKUP(B4514,'[2]CK-Panama by Contract'!$B$8:$G$593,6,FALSE)</f>
        <v>354367</v>
      </c>
      <c r="E4514" s="29"/>
      <c r="F4514" s="39" t="s">
        <v>41</v>
      </c>
      <c r="G4514" s="39" t="s">
        <v>42</v>
      </c>
      <c r="H4514" s="39" t="s">
        <v>44</v>
      </c>
      <c r="I4514" s="40">
        <v>36451.68</v>
      </c>
      <c r="J4514" s="32">
        <f t="shared" si="210"/>
        <v>36451.68</v>
      </c>
      <c r="K4514" s="31">
        <v>0</v>
      </c>
      <c r="L4514" s="31">
        <v>0</v>
      </c>
      <c r="M4514" s="31">
        <v>0</v>
      </c>
      <c r="N4514" s="31">
        <v>0</v>
      </c>
      <c r="O4514" s="33">
        <f t="shared" si="211"/>
        <v>0</v>
      </c>
      <c r="P4514" s="34" t="str">
        <f t="shared" si="212"/>
        <v>1-30</v>
      </c>
      <c r="Q4514" s="35" t="str">
        <f>+VLOOKUP(B4514,'[2]PORTAFOLIO JAN17'!$B$7:$T$4941,19,FALSE)</f>
        <v>PANAMA</v>
      </c>
      <c r="R4514" s="31">
        <v>0</v>
      </c>
      <c r="S4514" s="31">
        <v>0</v>
      </c>
      <c r="T4514" s="31" t="s">
        <v>45</v>
      </c>
      <c r="U4514" s="41" t="s">
        <v>46</v>
      </c>
      <c r="V4514" s="42">
        <v>36451.68</v>
      </c>
      <c r="W4514" s="43">
        <v>36451.68</v>
      </c>
      <c r="X4514" s="38">
        <v>0</v>
      </c>
      <c r="Y4514" s="38">
        <v>0</v>
      </c>
      <c r="Z4514" s="38">
        <v>0</v>
      </c>
      <c r="AA4514" s="38">
        <v>0</v>
      </c>
      <c r="AB4514" s="38">
        <v>0</v>
      </c>
      <c r="AC4514" s="38">
        <v>0</v>
      </c>
      <c r="AD4514" s="38" t="s">
        <v>47</v>
      </c>
    </row>
    <row r="4515" spans="1:30" s="27" customFormat="1" ht="15" customHeight="1" x14ac:dyDescent="0.25">
      <c r="A4515" s="28" t="s">
        <v>4439</v>
      </c>
      <c r="B4515" s="28" t="s">
        <v>4570</v>
      </c>
      <c r="C4515" s="85">
        <v>42767</v>
      </c>
      <c r="D4515" s="29">
        <f>+VLOOKUP(B4515,'[2]CK-Panama by Contract'!$B$8:$G$593,6,FALSE)</f>
        <v>320695</v>
      </c>
      <c r="E4515" s="29"/>
      <c r="F4515" s="28" t="s">
        <v>41</v>
      </c>
      <c r="G4515" s="28" t="s">
        <v>42</v>
      </c>
      <c r="H4515" s="28" t="s">
        <v>44</v>
      </c>
      <c r="I4515" s="31">
        <v>5681.6</v>
      </c>
      <c r="J4515" s="32">
        <f t="shared" si="210"/>
        <v>5681.6</v>
      </c>
      <c r="K4515" s="31">
        <v>0</v>
      </c>
      <c r="L4515" s="31">
        <v>0</v>
      </c>
      <c r="M4515" s="31">
        <v>0</v>
      </c>
      <c r="N4515" s="31">
        <v>0</v>
      </c>
      <c r="O4515" s="33">
        <f t="shared" si="211"/>
        <v>0</v>
      </c>
      <c r="P4515" s="34" t="str">
        <f t="shared" si="212"/>
        <v>1-30</v>
      </c>
      <c r="Q4515" s="35" t="str">
        <f>+VLOOKUP(B4515,'[2]PORTAFOLIO JAN17'!$B$7:$T$4941,19,FALSE)</f>
        <v>PANAMA</v>
      </c>
      <c r="R4515" s="31">
        <v>0</v>
      </c>
      <c r="S4515" s="31">
        <v>0</v>
      </c>
      <c r="T4515" s="31" t="s">
        <v>45</v>
      </c>
      <c r="U4515" s="36" t="s">
        <v>46</v>
      </c>
      <c r="V4515" s="37">
        <v>5681.6</v>
      </c>
      <c r="W4515" s="38">
        <v>5681.6</v>
      </c>
      <c r="X4515" s="38">
        <v>0</v>
      </c>
      <c r="Y4515" s="38">
        <v>0</v>
      </c>
      <c r="Z4515" s="38">
        <v>0</v>
      </c>
      <c r="AA4515" s="38">
        <v>0</v>
      </c>
      <c r="AB4515" s="38">
        <v>0</v>
      </c>
      <c r="AC4515" s="38">
        <v>0</v>
      </c>
      <c r="AD4515" s="38" t="s">
        <v>47</v>
      </c>
    </row>
    <row r="4516" spans="1:30" s="27" customFormat="1" ht="15" customHeight="1" x14ac:dyDescent="0.25">
      <c r="A4516" s="39" t="s">
        <v>4439</v>
      </c>
      <c r="B4516" s="39" t="s">
        <v>4571</v>
      </c>
      <c r="C4516" s="86">
        <v>42767</v>
      </c>
      <c r="D4516" s="29">
        <f>+VLOOKUP(B4516,'[2]CK-Panama by Contract'!$B$8:$G$593,6,FALSE)</f>
        <v>320695</v>
      </c>
      <c r="E4516" s="29"/>
      <c r="F4516" s="39" t="s">
        <v>41</v>
      </c>
      <c r="G4516" s="39" t="s">
        <v>42</v>
      </c>
      <c r="H4516" s="39" t="s">
        <v>44</v>
      </c>
      <c r="I4516" s="40">
        <v>5681.53</v>
      </c>
      <c r="J4516" s="32">
        <f t="shared" si="210"/>
        <v>5681.53</v>
      </c>
      <c r="K4516" s="31">
        <v>0</v>
      </c>
      <c r="L4516" s="31">
        <v>0</v>
      </c>
      <c r="M4516" s="31">
        <v>0</v>
      </c>
      <c r="N4516" s="31">
        <v>0</v>
      </c>
      <c r="O4516" s="33">
        <f t="shared" si="211"/>
        <v>0</v>
      </c>
      <c r="P4516" s="34" t="str">
        <f t="shared" si="212"/>
        <v>1-30</v>
      </c>
      <c r="Q4516" s="35" t="str">
        <f>+VLOOKUP(B4516,'[2]PORTAFOLIO JAN17'!$B$7:$T$4941,19,FALSE)</f>
        <v>PANAMA</v>
      </c>
      <c r="R4516" s="31">
        <v>0</v>
      </c>
      <c r="S4516" s="31">
        <v>0</v>
      </c>
      <c r="T4516" s="31" t="s">
        <v>45</v>
      </c>
      <c r="U4516" s="41" t="s">
        <v>46</v>
      </c>
      <c r="V4516" s="42">
        <v>5681.53</v>
      </c>
      <c r="W4516" s="43">
        <v>5681.53</v>
      </c>
      <c r="X4516" s="38">
        <v>0</v>
      </c>
      <c r="Y4516" s="38">
        <v>0</v>
      </c>
      <c r="Z4516" s="38">
        <v>0</v>
      </c>
      <c r="AA4516" s="38">
        <v>0</v>
      </c>
      <c r="AB4516" s="38">
        <v>0</v>
      </c>
      <c r="AC4516" s="38">
        <v>0</v>
      </c>
      <c r="AD4516" s="38" t="s">
        <v>47</v>
      </c>
    </row>
    <row r="4517" spans="1:30" s="27" customFormat="1" ht="15" customHeight="1" x14ac:dyDescent="0.25">
      <c r="A4517" s="28" t="s">
        <v>4439</v>
      </c>
      <c r="B4517" s="28" t="s">
        <v>4572</v>
      </c>
      <c r="C4517" s="85">
        <v>42767</v>
      </c>
      <c r="D4517" s="29">
        <f>+VLOOKUP(B4517,'[2]CK-Panama by Contract'!$B$8:$G$593,6,FALSE)</f>
        <v>320695</v>
      </c>
      <c r="E4517" s="29"/>
      <c r="F4517" s="28" t="s">
        <v>41</v>
      </c>
      <c r="G4517" s="28" t="s">
        <v>42</v>
      </c>
      <c r="H4517" s="28" t="s">
        <v>44</v>
      </c>
      <c r="I4517" s="31">
        <v>5681.65</v>
      </c>
      <c r="J4517" s="32">
        <f t="shared" si="210"/>
        <v>5681.65</v>
      </c>
      <c r="K4517" s="31">
        <v>0</v>
      </c>
      <c r="L4517" s="31">
        <v>0</v>
      </c>
      <c r="M4517" s="31">
        <v>0</v>
      </c>
      <c r="N4517" s="31">
        <v>0</v>
      </c>
      <c r="O4517" s="33">
        <f t="shared" si="211"/>
        <v>0</v>
      </c>
      <c r="P4517" s="34" t="str">
        <f t="shared" si="212"/>
        <v>1-30</v>
      </c>
      <c r="Q4517" s="35" t="str">
        <f>+VLOOKUP(B4517,'[2]PORTAFOLIO JAN17'!$B$7:$T$4941,19,FALSE)</f>
        <v>PANAMA</v>
      </c>
      <c r="R4517" s="31">
        <v>0</v>
      </c>
      <c r="S4517" s="31">
        <v>0</v>
      </c>
      <c r="T4517" s="31" t="s">
        <v>45</v>
      </c>
      <c r="U4517" s="36" t="s">
        <v>46</v>
      </c>
      <c r="V4517" s="37">
        <v>5681.65</v>
      </c>
      <c r="W4517" s="38">
        <v>5681.65</v>
      </c>
      <c r="X4517" s="38">
        <v>0</v>
      </c>
      <c r="Y4517" s="38">
        <v>0</v>
      </c>
      <c r="Z4517" s="38">
        <v>0</v>
      </c>
      <c r="AA4517" s="38">
        <v>0</v>
      </c>
      <c r="AB4517" s="38">
        <v>0</v>
      </c>
      <c r="AC4517" s="38">
        <v>0</v>
      </c>
      <c r="AD4517" s="38" t="s">
        <v>47</v>
      </c>
    </row>
    <row r="4518" spans="1:30" s="27" customFormat="1" ht="15" customHeight="1" x14ac:dyDescent="0.25">
      <c r="A4518" s="39" t="s">
        <v>4439</v>
      </c>
      <c r="B4518" s="39" t="s">
        <v>4573</v>
      </c>
      <c r="C4518" s="86">
        <v>42767</v>
      </c>
      <c r="D4518" s="29">
        <f>+VLOOKUP(B4518,'[2]CK-Panama by Contract'!$B$8:$G$593,6,FALSE)</f>
        <v>320695</v>
      </c>
      <c r="E4518" s="29"/>
      <c r="F4518" s="39" t="s">
        <v>41</v>
      </c>
      <c r="G4518" s="39" t="s">
        <v>42</v>
      </c>
      <c r="H4518" s="39" t="s">
        <v>44</v>
      </c>
      <c r="I4518" s="40">
        <v>36247.78</v>
      </c>
      <c r="J4518" s="32">
        <f t="shared" si="210"/>
        <v>36247.78</v>
      </c>
      <c r="K4518" s="31">
        <v>0</v>
      </c>
      <c r="L4518" s="31">
        <v>0</v>
      </c>
      <c r="M4518" s="31">
        <v>0</v>
      </c>
      <c r="N4518" s="31">
        <v>0</v>
      </c>
      <c r="O4518" s="33">
        <f t="shared" si="211"/>
        <v>0</v>
      </c>
      <c r="P4518" s="34" t="str">
        <f t="shared" si="212"/>
        <v>1-30</v>
      </c>
      <c r="Q4518" s="35" t="str">
        <f>+VLOOKUP(B4518,'[2]PORTAFOLIO JAN17'!$B$7:$T$4941,19,FALSE)</f>
        <v>PANAMA</v>
      </c>
      <c r="R4518" s="31">
        <v>0</v>
      </c>
      <c r="S4518" s="31">
        <v>0</v>
      </c>
      <c r="T4518" s="31" t="s">
        <v>45</v>
      </c>
      <c r="U4518" s="41" t="s">
        <v>46</v>
      </c>
      <c r="V4518" s="42">
        <v>36247.78</v>
      </c>
      <c r="W4518" s="43">
        <v>36247.78</v>
      </c>
      <c r="X4518" s="38">
        <v>0</v>
      </c>
      <c r="Y4518" s="38">
        <v>0</v>
      </c>
      <c r="Z4518" s="38">
        <v>0</v>
      </c>
      <c r="AA4518" s="38">
        <v>0</v>
      </c>
      <c r="AB4518" s="38">
        <v>0</v>
      </c>
      <c r="AC4518" s="38">
        <v>0</v>
      </c>
      <c r="AD4518" s="38" t="s">
        <v>47</v>
      </c>
    </row>
    <row r="4519" spans="1:30" s="27" customFormat="1" ht="15" customHeight="1" x14ac:dyDescent="0.25">
      <c r="A4519" s="28" t="s">
        <v>4439</v>
      </c>
      <c r="B4519" s="28" t="s">
        <v>4574</v>
      </c>
      <c r="C4519" s="85">
        <v>42767</v>
      </c>
      <c r="D4519" s="29">
        <f>+VLOOKUP(B4519,'[2]CK-Panama by Contract'!$B$8:$G$593,6,FALSE)</f>
        <v>320695</v>
      </c>
      <c r="E4519" s="29"/>
      <c r="F4519" s="28" t="s">
        <v>41</v>
      </c>
      <c r="G4519" s="28" t="s">
        <v>42</v>
      </c>
      <c r="H4519" s="28" t="s">
        <v>44</v>
      </c>
      <c r="I4519" s="31">
        <v>5934.57</v>
      </c>
      <c r="J4519" s="32">
        <f t="shared" si="210"/>
        <v>5934.57</v>
      </c>
      <c r="K4519" s="31">
        <v>0</v>
      </c>
      <c r="L4519" s="31">
        <v>0</v>
      </c>
      <c r="M4519" s="31">
        <v>0</v>
      </c>
      <c r="N4519" s="31">
        <v>0</v>
      </c>
      <c r="O4519" s="33">
        <f t="shared" si="211"/>
        <v>0</v>
      </c>
      <c r="P4519" s="34" t="str">
        <f t="shared" si="212"/>
        <v>1-30</v>
      </c>
      <c r="Q4519" s="35" t="str">
        <f>+VLOOKUP(B4519,'[2]PORTAFOLIO JAN17'!$B$7:$T$4941,19,FALSE)</f>
        <v>PANAMA</v>
      </c>
      <c r="R4519" s="31">
        <v>0</v>
      </c>
      <c r="S4519" s="31">
        <v>0</v>
      </c>
      <c r="T4519" s="31" t="s">
        <v>45</v>
      </c>
      <c r="U4519" s="36" t="s">
        <v>46</v>
      </c>
      <c r="V4519" s="37">
        <v>5934.57</v>
      </c>
      <c r="W4519" s="38">
        <v>5934.57</v>
      </c>
      <c r="X4519" s="38">
        <v>0</v>
      </c>
      <c r="Y4519" s="38">
        <v>0</v>
      </c>
      <c r="Z4519" s="38">
        <v>0</v>
      </c>
      <c r="AA4519" s="38">
        <v>0</v>
      </c>
      <c r="AB4519" s="38">
        <v>0</v>
      </c>
      <c r="AC4519" s="38">
        <v>0</v>
      </c>
      <c r="AD4519" s="38" t="s">
        <v>47</v>
      </c>
    </row>
    <row r="4520" spans="1:30" s="27" customFormat="1" ht="15" customHeight="1" x14ac:dyDescent="0.25">
      <c r="A4520" s="39" t="s">
        <v>4439</v>
      </c>
      <c r="B4520" s="39" t="s">
        <v>4575</v>
      </c>
      <c r="C4520" s="86">
        <v>42767</v>
      </c>
      <c r="D4520" s="29">
        <f>+VLOOKUP(B4520,'[2]CK-Panama by Contract'!$B$8:$G$593,6,FALSE)</f>
        <v>320695</v>
      </c>
      <c r="E4520" s="29"/>
      <c r="F4520" s="39" t="s">
        <v>41</v>
      </c>
      <c r="G4520" s="39" t="s">
        <v>42</v>
      </c>
      <c r="H4520" s="39" t="s">
        <v>44</v>
      </c>
      <c r="I4520" s="40">
        <v>5676.77</v>
      </c>
      <c r="J4520" s="32">
        <f t="shared" si="210"/>
        <v>5676.77</v>
      </c>
      <c r="K4520" s="31">
        <v>0</v>
      </c>
      <c r="L4520" s="31">
        <v>0</v>
      </c>
      <c r="M4520" s="31">
        <v>0</v>
      </c>
      <c r="N4520" s="31">
        <v>0</v>
      </c>
      <c r="O4520" s="33">
        <f t="shared" si="211"/>
        <v>0</v>
      </c>
      <c r="P4520" s="34" t="str">
        <f t="shared" si="212"/>
        <v>1-30</v>
      </c>
      <c r="Q4520" s="35" t="str">
        <f>+VLOOKUP(B4520,'[2]PORTAFOLIO JAN17'!$B$7:$T$4941,19,FALSE)</f>
        <v>PANAMA</v>
      </c>
      <c r="R4520" s="31">
        <v>0</v>
      </c>
      <c r="S4520" s="31">
        <v>0</v>
      </c>
      <c r="T4520" s="31" t="s">
        <v>45</v>
      </c>
      <c r="U4520" s="41" t="s">
        <v>46</v>
      </c>
      <c r="V4520" s="42">
        <v>5676.77</v>
      </c>
      <c r="W4520" s="43">
        <v>5676.77</v>
      </c>
      <c r="X4520" s="38">
        <v>0</v>
      </c>
      <c r="Y4520" s="38">
        <v>0</v>
      </c>
      <c r="Z4520" s="38">
        <v>0</v>
      </c>
      <c r="AA4520" s="38">
        <v>0</v>
      </c>
      <c r="AB4520" s="38">
        <v>0</v>
      </c>
      <c r="AC4520" s="38">
        <v>0</v>
      </c>
      <c r="AD4520" s="38" t="s">
        <v>47</v>
      </c>
    </row>
    <row r="4521" spans="1:30" s="27" customFormat="1" ht="15" customHeight="1" x14ac:dyDescent="0.25">
      <c r="A4521" s="28" t="s">
        <v>4439</v>
      </c>
      <c r="B4521" s="28" t="s">
        <v>4576</v>
      </c>
      <c r="C4521" s="85">
        <v>42767</v>
      </c>
      <c r="D4521" s="29">
        <f>+VLOOKUP(B4521,'[2]CK-Panama by Contract'!$B$8:$G$593,6,FALSE)</f>
        <v>320695</v>
      </c>
      <c r="E4521" s="29"/>
      <c r="F4521" s="28" t="s">
        <v>41</v>
      </c>
      <c r="G4521" s="28" t="s">
        <v>42</v>
      </c>
      <c r="H4521" s="28" t="s">
        <v>44</v>
      </c>
      <c r="I4521" s="31">
        <v>5387.38</v>
      </c>
      <c r="J4521" s="32">
        <f t="shared" si="210"/>
        <v>5387.38</v>
      </c>
      <c r="K4521" s="31">
        <v>0</v>
      </c>
      <c r="L4521" s="31">
        <v>0</v>
      </c>
      <c r="M4521" s="31">
        <v>0</v>
      </c>
      <c r="N4521" s="31">
        <v>0</v>
      </c>
      <c r="O4521" s="33">
        <f t="shared" si="211"/>
        <v>0</v>
      </c>
      <c r="P4521" s="34" t="str">
        <f t="shared" si="212"/>
        <v>1-30</v>
      </c>
      <c r="Q4521" s="35" t="str">
        <f>+VLOOKUP(B4521,'[2]PORTAFOLIO JAN17'!$B$7:$T$4941,19,FALSE)</f>
        <v>PANAMA</v>
      </c>
      <c r="R4521" s="31">
        <v>0</v>
      </c>
      <c r="S4521" s="31">
        <v>0</v>
      </c>
      <c r="T4521" s="31" t="s">
        <v>45</v>
      </c>
      <c r="U4521" s="36" t="s">
        <v>46</v>
      </c>
      <c r="V4521" s="37">
        <v>5387.38</v>
      </c>
      <c r="W4521" s="38">
        <v>5387.38</v>
      </c>
      <c r="X4521" s="38">
        <v>0</v>
      </c>
      <c r="Y4521" s="38">
        <v>0</v>
      </c>
      <c r="Z4521" s="38">
        <v>0</v>
      </c>
      <c r="AA4521" s="38">
        <v>0</v>
      </c>
      <c r="AB4521" s="38">
        <v>0</v>
      </c>
      <c r="AC4521" s="38">
        <v>0</v>
      </c>
      <c r="AD4521" s="38" t="s">
        <v>47</v>
      </c>
    </row>
    <row r="4522" spans="1:30" s="27" customFormat="1" ht="15" customHeight="1" x14ac:dyDescent="0.25">
      <c r="A4522" s="39" t="s">
        <v>4439</v>
      </c>
      <c r="B4522" s="39" t="s">
        <v>4577</v>
      </c>
      <c r="C4522" s="86">
        <v>42767</v>
      </c>
      <c r="D4522" s="29">
        <f>+VLOOKUP(B4522,'[2]CK-Panama by Contract'!$B$8:$G$593,6,FALSE)</f>
        <v>320695</v>
      </c>
      <c r="E4522" s="29"/>
      <c r="F4522" s="39" t="s">
        <v>41</v>
      </c>
      <c r="G4522" s="39" t="s">
        <v>42</v>
      </c>
      <c r="H4522" s="39" t="s">
        <v>44</v>
      </c>
      <c r="I4522" s="40">
        <v>200710.2</v>
      </c>
      <c r="J4522" s="32">
        <f t="shared" si="210"/>
        <v>200710.2</v>
      </c>
      <c r="K4522" s="31">
        <v>0</v>
      </c>
      <c r="L4522" s="31">
        <v>0</v>
      </c>
      <c r="M4522" s="31">
        <v>0</v>
      </c>
      <c r="N4522" s="31">
        <v>0</v>
      </c>
      <c r="O4522" s="33">
        <f t="shared" si="211"/>
        <v>0</v>
      </c>
      <c r="P4522" s="34" t="str">
        <f t="shared" si="212"/>
        <v>1-30</v>
      </c>
      <c r="Q4522" s="35" t="str">
        <f>+VLOOKUP(B4522,'[2]PORTAFOLIO JAN17'!$B$7:$T$4941,19,FALSE)</f>
        <v>PANAMA</v>
      </c>
      <c r="R4522" s="31">
        <v>0</v>
      </c>
      <c r="S4522" s="31">
        <v>0</v>
      </c>
      <c r="T4522" s="31" t="s">
        <v>45</v>
      </c>
      <c r="U4522" s="41" t="s">
        <v>46</v>
      </c>
      <c r="V4522" s="42">
        <v>200710.2</v>
      </c>
      <c r="W4522" s="43">
        <v>200710.2</v>
      </c>
      <c r="X4522" s="38">
        <v>0</v>
      </c>
      <c r="Y4522" s="38">
        <v>0</v>
      </c>
      <c r="Z4522" s="38">
        <v>0</v>
      </c>
      <c r="AA4522" s="38">
        <v>0</v>
      </c>
      <c r="AB4522" s="38">
        <v>0</v>
      </c>
      <c r="AC4522" s="38">
        <v>0</v>
      </c>
      <c r="AD4522" s="38" t="s">
        <v>47</v>
      </c>
    </row>
    <row r="4523" spans="1:30" s="27" customFormat="1" ht="15" customHeight="1" x14ac:dyDescent="0.25">
      <c r="A4523" s="28" t="s">
        <v>4439</v>
      </c>
      <c r="B4523" s="28" t="s">
        <v>4578</v>
      </c>
      <c r="C4523" s="85">
        <v>42767</v>
      </c>
      <c r="D4523" s="29">
        <f>+VLOOKUP(B4523,'[2]CK-Panama by Contract'!$B$8:$G$593,6,FALSE)</f>
        <v>326065</v>
      </c>
      <c r="E4523" s="29"/>
      <c r="F4523" s="28" t="s">
        <v>41</v>
      </c>
      <c r="G4523" s="28" t="s">
        <v>42</v>
      </c>
      <c r="H4523" s="28" t="s">
        <v>44</v>
      </c>
      <c r="I4523" s="31">
        <v>54352.98</v>
      </c>
      <c r="J4523" s="32">
        <f t="shared" si="210"/>
        <v>54352.98</v>
      </c>
      <c r="K4523" s="31">
        <v>0</v>
      </c>
      <c r="L4523" s="31">
        <v>0</v>
      </c>
      <c r="M4523" s="31">
        <v>0</v>
      </c>
      <c r="N4523" s="31">
        <v>54352.98</v>
      </c>
      <c r="O4523" s="33">
        <f t="shared" si="211"/>
        <v>54352.98</v>
      </c>
      <c r="P4523" s="34" t="str">
        <f t="shared" si="212"/>
        <v>120+</v>
      </c>
      <c r="Q4523" s="35" t="str">
        <f>+VLOOKUP(B4523,'[2]PORTAFOLIO JAN17'!$B$7:$T$4941,19,FALSE)</f>
        <v>PANAMA</v>
      </c>
      <c r="R4523" s="31">
        <v>0</v>
      </c>
      <c r="S4523" s="31">
        <v>0</v>
      </c>
      <c r="T4523" s="31">
        <v>54352.98</v>
      </c>
      <c r="U4523" s="36" t="s">
        <v>46</v>
      </c>
      <c r="V4523" s="37">
        <v>54352.98</v>
      </c>
      <c r="W4523" s="38">
        <v>0</v>
      </c>
      <c r="X4523" s="38">
        <v>0</v>
      </c>
      <c r="Y4523" s="38">
        <v>0</v>
      </c>
      <c r="Z4523" s="38">
        <v>0</v>
      </c>
      <c r="AA4523" s="38">
        <v>54352.98</v>
      </c>
      <c r="AB4523" s="38">
        <v>0</v>
      </c>
      <c r="AC4523" s="38">
        <v>0</v>
      </c>
      <c r="AD4523" s="38">
        <v>54352.98</v>
      </c>
    </row>
    <row r="4524" spans="1:30" s="27" customFormat="1" ht="15" customHeight="1" x14ac:dyDescent="0.25">
      <c r="A4524" s="39" t="s">
        <v>4439</v>
      </c>
      <c r="B4524" s="39" t="s">
        <v>4579</v>
      </c>
      <c r="C4524" s="86">
        <v>42767</v>
      </c>
      <c r="D4524" s="29">
        <f>+VLOOKUP(B4524,'[2]CK-Panama by Contract'!$B$8:$G$593,6,FALSE)</f>
        <v>326350</v>
      </c>
      <c r="E4524" s="29"/>
      <c r="F4524" s="39" t="s">
        <v>41</v>
      </c>
      <c r="G4524" s="39" t="s">
        <v>42</v>
      </c>
      <c r="H4524" s="39" t="s">
        <v>44</v>
      </c>
      <c r="I4524" s="40">
        <v>13621.86</v>
      </c>
      <c r="J4524" s="32">
        <f t="shared" si="210"/>
        <v>13621.86</v>
      </c>
      <c r="K4524" s="31">
        <v>0</v>
      </c>
      <c r="L4524" s="31">
        <v>0</v>
      </c>
      <c r="M4524" s="31">
        <v>0</v>
      </c>
      <c r="N4524" s="31">
        <v>0</v>
      </c>
      <c r="O4524" s="33">
        <f t="shared" si="211"/>
        <v>0</v>
      </c>
      <c r="P4524" s="34" t="str">
        <f t="shared" si="212"/>
        <v>1-30</v>
      </c>
      <c r="Q4524" s="35" t="str">
        <f>+VLOOKUP(B4524,'[2]PORTAFOLIO JAN17'!$B$7:$T$4941,19,FALSE)</f>
        <v>PANAMA</v>
      </c>
      <c r="R4524" s="31">
        <v>0</v>
      </c>
      <c r="S4524" s="31">
        <v>0</v>
      </c>
      <c r="T4524" s="31" t="s">
        <v>45</v>
      </c>
      <c r="U4524" s="41" t="s">
        <v>46</v>
      </c>
      <c r="V4524" s="42">
        <v>13621.86</v>
      </c>
      <c r="W4524" s="43">
        <v>13621.86</v>
      </c>
      <c r="X4524" s="38">
        <v>0</v>
      </c>
      <c r="Y4524" s="38">
        <v>0</v>
      </c>
      <c r="Z4524" s="38">
        <v>0</v>
      </c>
      <c r="AA4524" s="38">
        <v>0</v>
      </c>
      <c r="AB4524" s="38">
        <v>0</v>
      </c>
      <c r="AC4524" s="38">
        <v>0</v>
      </c>
      <c r="AD4524" s="38" t="s">
        <v>47</v>
      </c>
    </row>
    <row r="4525" spans="1:30" s="27" customFormat="1" ht="15" customHeight="1" x14ac:dyDescent="0.25">
      <c r="A4525" s="28" t="s">
        <v>4439</v>
      </c>
      <c r="B4525" s="28" t="s">
        <v>4580</v>
      </c>
      <c r="C4525" s="85">
        <v>42767</v>
      </c>
      <c r="D4525" s="29">
        <f>+VLOOKUP(B4525,'[2]CK-Panama by Contract'!$B$8:$G$593,6,FALSE)</f>
        <v>320690</v>
      </c>
      <c r="E4525" s="29"/>
      <c r="F4525" s="28" t="s">
        <v>41</v>
      </c>
      <c r="G4525" s="28" t="s">
        <v>42</v>
      </c>
      <c r="H4525" s="28" t="s">
        <v>44</v>
      </c>
      <c r="I4525" s="31">
        <v>10321.709999999999</v>
      </c>
      <c r="J4525" s="32">
        <f t="shared" si="210"/>
        <v>10321.709999999999</v>
      </c>
      <c r="K4525" s="31">
        <v>0</v>
      </c>
      <c r="L4525" s="31">
        <v>0</v>
      </c>
      <c r="M4525" s="31">
        <v>0</v>
      </c>
      <c r="N4525" s="31">
        <v>0</v>
      </c>
      <c r="O4525" s="33">
        <f t="shared" si="211"/>
        <v>0</v>
      </c>
      <c r="P4525" s="34" t="str">
        <f t="shared" si="212"/>
        <v>1-30</v>
      </c>
      <c r="Q4525" s="35" t="str">
        <f>+VLOOKUP(B4525,'[2]PORTAFOLIO JAN17'!$B$7:$T$4941,19,FALSE)</f>
        <v>PANAMA</v>
      </c>
      <c r="R4525" s="31">
        <v>0</v>
      </c>
      <c r="S4525" s="31">
        <v>0</v>
      </c>
      <c r="T4525" s="31">
        <v>10321.709999999999</v>
      </c>
      <c r="U4525" s="36" t="s">
        <v>46</v>
      </c>
      <c r="V4525" s="37">
        <v>10321.709999999999</v>
      </c>
      <c r="W4525" s="38">
        <v>10321.709999999999</v>
      </c>
      <c r="X4525" s="38">
        <v>0</v>
      </c>
      <c r="Y4525" s="38">
        <v>0</v>
      </c>
      <c r="Z4525" s="38">
        <v>0</v>
      </c>
      <c r="AA4525" s="38">
        <v>0</v>
      </c>
      <c r="AB4525" s="38">
        <v>0</v>
      </c>
      <c r="AC4525" s="38">
        <v>0</v>
      </c>
      <c r="AD4525" s="38">
        <v>10321.709999999999</v>
      </c>
    </row>
    <row r="4526" spans="1:30" s="27" customFormat="1" ht="15" customHeight="1" x14ac:dyDescent="0.25">
      <c r="A4526" s="39" t="s">
        <v>4439</v>
      </c>
      <c r="B4526" s="39" t="s">
        <v>4581</v>
      </c>
      <c r="C4526" s="86">
        <v>42767</v>
      </c>
      <c r="D4526" s="29">
        <f>+VLOOKUP(B4526,'[2]CK-Panama by Contract'!$B$8:$G$593,6,FALSE)</f>
        <v>320708</v>
      </c>
      <c r="E4526" s="29"/>
      <c r="F4526" s="39" t="s">
        <v>41</v>
      </c>
      <c r="G4526" s="39" t="s">
        <v>42</v>
      </c>
      <c r="H4526" s="39" t="s">
        <v>44</v>
      </c>
      <c r="I4526" s="40">
        <v>25538.35</v>
      </c>
      <c r="J4526" s="32">
        <f t="shared" si="210"/>
        <v>25538.35</v>
      </c>
      <c r="K4526" s="31">
        <v>25538.35</v>
      </c>
      <c r="L4526" s="31">
        <v>0</v>
      </c>
      <c r="M4526" s="31">
        <v>0</v>
      </c>
      <c r="N4526" s="31">
        <v>0</v>
      </c>
      <c r="O4526" s="33">
        <f t="shared" si="211"/>
        <v>25538.35</v>
      </c>
      <c r="P4526" s="34" t="str">
        <f t="shared" si="212"/>
        <v>31-60</v>
      </c>
      <c r="Q4526" s="35" t="str">
        <f>+VLOOKUP(B4526,'[2]PORTAFOLIO JAN17'!$B$7:$T$4941,19,FALSE)</f>
        <v>PANAMA</v>
      </c>
      <c r="R4526" s="31">
        <v>0</v>
      </c>
      <c r="S4526" s="31">
        <v>0</v>
      </c>
      <c r="T4526" s="31" t="s">
        <v>45</v>
      </c>
      <c r="U4526" s="41" t="s">
        <v>46</v>
      </c>
      <c r="V4526" s="42">
        <v>25538.35</v>
      </c>
      <c r="W4526" s="43">
        <v>0</v>
      </c>
      <c r="X4526" s="38">
        <v>25538.35</v>
      </c>
      <c r="Y4526" s="38">
        <v>0</v>
      </c>
      <c r="Z4526" s="38">
        <v>0</v>
      </c>
      <c r="AA4526" s="38">
        <v>0</v>
      </c>
      <c r="AB4526" s="38">
        <v>0</v>
      </c>
      <c r="AC4526" s="38">
        <v>0</v>
      </c>
      <c r="AD4526" s="38" t="s">
        <v>47</v>
      </c>
    </row>
    <row r="4527" spans="1:30" s="27" customFormat="1" ht="15" customHeight="1" x14ac:dyDescent="0.25">
      <c r="A4527" s="28" t="s">
        <v>4439</v>
      </c>
      <c r="B4527" s="28" t="s">
        <v>4582</v>
      </c>
      <c r="C4527" s="85">
        <v>42767</v>
      </c>
      <c r="D4527" s="29">
        <f>+VLOOKUP(B4527,'[2]CK-Panama by Contract'!$B$8:$G$593,6,FALSE)</f>
        <v>326348</v>
      </c>
      <c r="E4527" s="29"/>
      <c r="F4527" s="28" t="s">
        <v>41</v>
      </c>
      <c r="G4527" s="28" t="s">
        <v>42</v>
      </c>
      <c r="H4527" s="28" t="s">
        <v>44</v>
      </c>
      <c r="I4527" s="31">
        <v>44087.78</v>
      </c>
      <c r="J4527" s="32">
        <f t="shared" si="210"/>
        <v>44087.78</v>
      </c>
      <c r="K4527" s="31">
        <v>0</v>
      </c>
      <c r="L4527" s="31">
        <v>0</v>
      </c>
      <c r="M4527" s="31">
        <v>0</v>
      </c>
      <c r="N4527" s="31">
        <v>0</v>
      </c>
      <c r="O4527" s="33">
        <f t="shared" si="211"/>
        <v>0</v>
      </c>
      <c r="P4527" s="34" t="str">
        <f t="shared" si="212"/>
        <v>1-30</v>
      </c>
      <c r="Q4527" s="35" t="str">
        <f>+VLOOKUP(B4527,'[2]PORTAFOLIO JAN17'!$B$7:$T$4941,19,FALSE)</f>
        <v>PANAMA</v>
      </c>
      <c r="R4527" s="31">
        <v>0</v>
      </c>
      <c r="S4527" s="31">
        <v>0</v>
      </c>
      <c r="T4527" s="31" t="s">
        <v>45</v>
      </c>
      <c r="U4527" s="36" t="s">
        <v>46</v>
      </c>
      <c r="V4527" s="37">
        <v>44087.78</v>
      </c>
      <c r="W4527" s="38">
        <v>44087.78</v>
      </c>
      <c r="X4527" s="38">
        <v>0</v>
      </c>
      <c r="Y4527" s="38">
        <v>0</v>
      </c>
      <c r="Z4527" s="38">
        <v>0</v>
      </c>
      <c r="AA4527" s="38">
        <v>0</v>
      </c>
      <c r="AB4527" s="38">
        <v>0</v>
      </c>
      <c r="AC4527" s="38">
        <v>0</v>
      </c>
      <c r="AD4527" s="38" t="s">
        <v>47</v>
      </c>
    </row>
    <row r="4528" spans="1:30" s="27" customFormat="1" ht="15" customHeight="1" x14ac:dyDescent="0.25">
      <c r="A4528" s="39" t="s">
        <v>4439</v>
      </c>
      <c r="B4528" s="39" t="s">
        <v>4583</v>
      </c>
      <c r="C4528" s="86">
        <v>42767</v>
      </c>
      <c r="D4528" s="29">
        <f>+VLOOKUP(B4528,'[2]CK-Panama by Contract'!$B$8:$G$593,6,FALSE)</f>
        <v>327169</v>
      </c>
      <c r="E4528" s="29"/>
      <c r="F4528" s="39" t="s">
        <v>41</v>
      </c>
      <c r="G4528" s="39" t="s">
        <v>42</v>
      </c>
      <c r="H4528" s="39" t="s">
        <v>44</v>
      </c>
      <c r="I4528" s="40">
        <v>36214.19</v>
      </c>
      <c r="J4528" s="32">
        <f t="shared" si="210"/>
        <v>36214.19</v>
      </c>
      <c r="K4528" s="31">
        <v>36214.19</v>
      </c>
      <c r="L4528" s="31">
        <v>0</v>
      </c>
      <c r="M4528" s="31">
        <v>0</v>
      </c>
      <c r="N4528" s="31">
        <v>0</v>
      </c>
      <c r="O4528" s="33">
        <f t="shared" si="211"/>
        <v>36214.19</v>
      </c>
      <c r="P4528" s="34" t="str">
        <f t="shared" si="212"/>
        <v>31-60</v>
      </c>
      <c r="Q4528" s="35" t="str">
        <f>+VLOOKUP(B4528,'[2]PORTAFOLIO JAN17'!$B$7:$T$4941,19,FALSE)</f>
        <v>PANAMA</v>
      </c>
      <c r="R4528" s="31">
        <v>0</v>
      </c>
      <c r="S4528" s="31">
        <v>0</v>
      </c>
      <c r="T4528" s="31">
        <v>36214.19</v>
      </c>
      <c r="U4528" s="41" t="s">
        <v>46</v>
      </c>
      <c r="V4528" s="42">
        <v>36214.19</v>
      </c>
      <c r="W4528" s="43">
        <v>0</v>
      </c>
      <c r="X4528" s="38">
        <v>36214.19</v>
      </c>
      <c r="Y4528" s="38">
        <v>0</v>
      </c>
      <c r="Z4528" s="38">
        <v>0</v>
      </c>
      <c r="AA4528" s="38">
        <v>0</v>
      </c>
      <c r="AB4528" s="38">
        <v>0</v>
      </c>
      <c r="AC4528" s="38">
        <v>0</v>
      </c>
      <c r="AD4528" s="38">
        <v>36214.19</v>
      </c>
    </row>
    <row r="4529" spans="1:30" s="27" customFormat="1" ht="15" customHeight="1" x14ac:dyDescent="0.25">
      <c r="A4529" s="28" t="s">
        <v>4439</v>
      </c>
      <c r="B4529" s="28" t="s">
        <v>4584</v>
      </c>
      <c r="C4529" s="85">
        <v>42767</v>
      </c>
      <c r="D4529" s="29">
        <f>+VLOOKUP(B4529,'[2]CK-Panama by Contract'!$B$8:$G$593,6,FALSE)</f>
        <v>328924</v>
      </c>
      <c r="E4529" s="29"/>
      <c r="F4529" s="28" t="s">
        <v>41</v>
      </c>
      <c r="G4529" s="28" t="s">
        <v>42</v>
      </c>
      <c r="H4529" s="28" t="s">
        <v>44</v>
      </c>
      <c r="I4529" s="31">
        <v>37257.25</v>
      </c>
      <c r="J4529" s="32">
        <f t="shared" si="210"/>
        <v>37257.25</v>
      </c>
      <c r="K4529" s="31">
        <v>0</v>
      </c>
      <c r="L4529" s="31">
        <v>0</v>
      </c>
      <c r="M4529" s="31">
        <v>0</v>
      </c>
      <c r="N4529" s="31">
        <v>0</v>
      </c>
      <c r="O4529" s="33">
        <f t="shared" si="211"/>
        <v>0</v>
      </c>
      <c r="P4529" s="34" t="str">
        <f t="shared" si="212"/>
        <v>1-30</v>
      </c>
      <c r="Q4529" s="35" t="str">
        <f>+VLOOKUP(B4529,'[2]PORTAFOLIO JAN17'!$B$7:$T$4941,19,FALSE)</f>
        <v>PANAMA</v>
      </c>
      <c r="R4529" s="31">
        <v>0</v>
      </c>
      <c r="S4529" s="31">
        <v>0</v>
      </c>
      <c r="T4529" s="31" t="s">
        <v>45</v>
      </c>
      <c r="U4529" s="36" t="s">
        <v>46</v>
      </c>
      <c r="V4529" s="37">
        <v>37257.25</v>
      </c>
      <c r="W4529" s="38">
        <v>37257.25</v>
      </c>
      <c r="X4529" s="38">
        <v>0</v>
      </c>
      <c r="Y4529" s="38">
        <v>0</v>
      </c>
      <c r="Z4529" s="38">
        <v>0</v>
      </c>
      <c r="AA4529" s="38">
        <v>0</v>
      </c>
      <c r="AB4529" s="38">
        <v>0</v>
      </c>
      <c r="AC4529" s="38">
        <v>0</v>
      </c>
      <c r="AD4529" s="38" t="s">
        <v>47</v>
      </c>
    </row>
    <row r="4530" spans="1:30" s="27" customFormat="1" ht="15" customHeight="1" x14ac:dyDescent="0.25">
      <c r="A4530" s="39" t="s">
        <v>4439</v>
      </c>
      <c r="B4530" s="39" t="s">
        <v>4585</v>
      </c>
      <c r="C4530" s="86">
        <v>42767</v>
      </c>
      <c r="D4530" s="29">
        <f>+VLOOKUP(B4530,'[2]CK-Panama by Contract'!$B$8:$G$593,6,FALSE)</f>
        <v>327286</v>
      </c>
      <c r="E4530" s="29"/>
      <c r="F4530" s="39" t="s">
        <v>41</v>
      </c>
      <c r="G4530" s="39" t="s">
        <v>42</v>
      </c>
      <c r="H4530" s="39" t="s">
        <v>44</v>
      </c>
      <c r="I4530" s="40">
        <v>5853.45</v>
      </c>
      <c r="J4530" s="32">
        <f t="shared" si="210"/>
        <v>5853.45</v>
      </c>
      <c r="K4530" s="31">
        <v>0</v>
      </c>
      <c r="L4530" s="31">
        <v>0</v>
      </c>
      <c r="M4530" s="31">
        <v>0</v>
      </c>
      <c r="N4530" s="31">
        <v>0</v>
      </c>
      <c r="O4530" s="33">
        <f t="shared" si="211"/>
        <v>0</v>
      </c>
      <c r="P4530" s="34" t="str">
        <f t="shared" si="212"/>
        <v>1-30</v>
      </c>
      <c r="Q4530" s="35" t="str">
        <f>+VLOOKUP(B4530,'[2]PORTAFOLIO JAN17'!$B$7:$T$4941,19,FALSE)</f>
        <v>PANAMA</v>
      </c>
      <c r="R4530" s="31">
        <v>0</v>
      </c>
      <c r="S4530" s="31">
        <v>0</v>
      </c>
      <c r="T4530" s="31" t="s">
        <v>45</v>
      </c>
      <c r="U4530" s="41" t="s">
        <v>46</v>
      </c>
      <c r="V4530" s="42">
        <v>5853.45</v>
      </c>
      <c r="W4530" s="43">
        <v>5853.45</v>
      </c>
      <c r="X4530" s="38">
        <v>0</v>
      </c>
      <c r="Y4530" s="38">
        <v>0</v>
      </c>
      <c r="Z4530" s="38">
        <v>0</v>
      </c>
      <c r="AA4530" s="38">
        <v>0</v>
      </c>
      <c r="AB4530" s="38">
        <v>0</v>
      </c>
      <c r="AC4530" s="38">
        <v>0</v>
      </c>
      <c r="AD4530" s="38" t="s">
        <v>47</v>
      </c>
    </row>
    <row r="4531" spans="1:30" s="27" customFormat="1" ht="15" customHeight="1" x14ac:dyDescent="0.25">
      <c r="A4531" s="28" t="s">
        <v>4439</v>
      </c>
      <c r="B4531" s="28" t="s">
        <v>4586</v>
      </c>
      <c r="C4531" s="85">
        <v>42767</v>
      </c>
      <c r="D4531" s="29">
        <f>+VLOOKUP(B4531,'[2]CK-Panama by Contract'!$B$8:$G$593,6,FALSE)</f>
        <v>327899</v>
      </c>
      <c r="E4531" s="29"/>
      <c r="F4531" s="28" t="s">
        <v>41</v>
      </c>
      <c r="G4531" s="28" t="s">
        <v>42</v>
      </c>
      <c r="H4531" s="28" t="s">
        <v>44</v>
      </c>
      <c r="I4531" s="31">
        <v>23477.03</v>
      </c>
      <c r="J4531" s="32">
        <f t="shared" si="210"/>
        <v>23477.03</v>
      </c>
      <c r="K4531" s="31">
        <v>0</v>
      </c>
      <c r="L4531" s="31">
        <v>0</v>
      </c>
      <c r="M4531" s="31">
        <v>0</v>
      </c>
      <c r="N4531" s="31">
        <v>0</v>
      </c>
      <c r="O4531" s="33">
        <f t="shared" si="211"/>
        <v>0</v>
      </c>
      <c r="P4531" s="34" t="str">
        <f t="shared" si="212"/>
        <v>1-30</v>
      </c>
      <c r="Q4531" s="35" t="str">
        <f>+VLOOKUP(B4531,'[2]PORTAFOLIO JAN17'!$B$7:$T$4941,19,FALSE)</f>
        <v>PANAMA</v>
      </c>
      <c r="R4531" s="31">
        <v>0</v>
      </c>
      <c r="S4531" s="31">
        <v>0</v>
      </c>
      <c r="T4531" s="31" t="s">
        <v>45</v>
      </c>
      <c r="U4531" s="36" t="s">
        <v>46</v>
      </c>
      <c r="V4531" s="37">
        <v>23477.03</v>
      </c>
      <c r="W4531" s="38">
        <v>23477.03</v>
      </c>
      <c r="X4531" s="38">
        <v>0</v>
      </c>
      <c r="Y4531" s="38">
        <v>0</v>
      </c>
      <c r="Z4531" s="38">
        <v>0</v>
      </c>
      <c r="AA4531" s="38">
        <v>0</v>
      </c>
      <c r="AB4531" s="38">
        <v>0</v>
      </c>
      <c r="AC4531" s="38">
        <v>0</v>
      </c>
      <c r="AD4531" s="38" t="s">
        <v>47</v>
      </c>
    </row>
    <row r="4532" spans="1:30" s="27" customFormat="1" ht="15" customHeight="1" x14ac:dyDescent="0.25">
      <c r="A4532" s="39" t="s">
        <v>4439</v>
      </c>
      <c r="B4532" s="39" t="s">
        <v>4587</v>
      </c>
      <c r="C4532" s="86">
        <v>42767</v>
      </c>
      <c r="D4532" s="29">
        <f>+VLOOKUP(B4532,'[2]CK-Panama by Contract'!$B$8:$G$593,6,FALSE)</f>
        <v>320695</v>
      </c>
      <c r="E4532" s="29"/>
      <c r="F4532" s="39" t="s">
        <v>41</v>
      </c>
      <c r="G4532" s="39" t="s">
        <v>42</v>
      </c>
      <c r="H4532" s="39" t="s">
        <v>44</v>
      </c>
      <c r="I4532" s="40">
        <v>5994.23</v>
      </c>
      <c r="J4532" s="32">
        <f t="shared" si="210"/>
        <v>5994.23</v>
      </c>
      <c r="K4532" s="31">
        <v>0</v>
      </c>
      <c r="L4532" s="31">
        <v>0</v>
      </c>
      <c r="M4532" s="31">
        <v>0</v>
      </c>
      <c r="N4532" s="31">
        <v>0</v>
      </c>
      <c r="O4532" s="33">
        <f t="shared" si="211"/>
        <v>0</v>
      </c>
      <c r="P4532" s="34" t="str">
        <f t="shared" si="212"/>
        <v>1-30</v>
      </c>
      <c r="Q4532" s="35" t="str">
        <f>+VLOOKUP(B4532,'[2]PORTAFOLIO JAN17'!$B$7:$T$4941,19,FALSE)</f>
        <v>PANAMA</v>
      </c>
      <c r="R4532" s="31">
        <v>0</v>
      </c>
      <c r="S4532" s="31">
        <v>0</v>
      </c>
      <c r="T4532" s="31" t="s">
        <v>45</v>
      </c>
      <c r="U4532" s="41" t="s">
        <v>46</v>
      </c>
      <c r="V4532" s="42">
        <v>5994.23</v>
      </c>
      <c r="W4532" s="43">
        <v>5994.23</v>
      </c>
      <c r="X4532" s="38">
        <v>0</v>
      </c>
      <c r="Y4532" s="38">
        <v>0</v>
      </c>
      <c r="Z4532" s="38">
        <v>0</v>
      </c>
      <c r="AA4532" s="38">
        <v>0</v>
      </c>
      <c r="AB4532" s="38">
        <v>0</v>
      </c>
      <c r="AC4532" s="38">
        <v>0</v>
      </c>
      <c r="AD4532" s="38" t="s">
        <v>47</v>
      </c>
    </row>
    <row r="4533" spans="1:30" s="27" customFormat="1" ht="15" customHeight="1" x14ac:dyDescent="0.25">
      <c r="A4533" s="28" t="s">
        <v>4439</v>
      </c>
      <c r="B4533" s="28" t="s">
        <v>4588</v>
      </c>
      <c r="C4533" s="85">
        <v>42767</v>
      </c>
      <c r="D4533" s="29">
        <f>+VLOOKUP(B4533,'[2]CK-Panama by Contract'!$B$8:$G$593,6,FALSE)</f>
        <v>311622</v>
      </c>
      <c r="E4533" s="29"/>
      <c r="F4533" s="28" t="s">
        <v>41</v>
      </c>
      <c r="G4533" s="28" t="s">
        <v>42</v>
      </c>
      <c r="H4533" s="28" t="s">
        <v>44</v>
      </c>
      <c r="I4533" s="31">
        <v>44100.25</v>
      </c>
      <c r="J4533" s="32">
        <f t="shared" si="210"/>
        <v>44100.25</v>
      </c>
      <c r="K4533" s="31">
        <v>0</v>
      </c>
      <c r="L4533" s="31">
        <v>0</v>
      </c>
      <c r="M4533" s="31">
        <v>0</v>
      </c>
      <c r="N4533" s="31">
        <v>44100.25</v>
      </c>
      <c r="O4533" s="33">
        <f t="shared" si="211"/>
        <v>44100.25</v>
      </c>
      <c r="P4533" s="34" t="str">
        <f t="shared" si="212"/>
        <v>120+</v>
      </c>
      <c r="Q4533" s="35" t="str">
        <f>+VLOOKUP(B4533,'[2]PORTAFOLIO JAN17'!$B$7:$T$4941,19,FALSE)</f>
        <v>PANAMA</v>
      </c>
      <c r="R4533" s="31">
        <v>0</v>
      </c>
      <c r="S4533" s="31">
        <v>0</v>
      </c>
      <c r="T4533" s="31">
        <v>44100.25</v>
      </c>
      <c r="U4533" s="36" t="s">
        <v>46</v>
      </c>
      <c r="V4533" s="37">
        <v>44100.25</v>
      </c>
      <c r="W4533" s="38">
        <v>0</v>
      </c>
      <c r="X4533" s="38">
        <v>0</v>
      </c>
      <c r="Y4533" s="38">
        <v>0</v>
      </c>
      <c r="Z4533" s="38">
        <v>0</v>
      </c>
      <c r="AA4533" s="38">
        <v>44100.25</v>
      </c>
      <c r="AB4533" s="38">
        <v>0</v>
      </c>
      <c r="AC4533" s="38">
        <v>0</v>
      </c>
      <c r="AD4533" s="38">
        <v>44100.25</v>
      </c>
    </row>
    <row r="4534" spans="1:30" s="27" customFormat="1" ht="15" customHeight="1" x14ac:dyDescent="0.25">
      <c r="A4534" s="39" t="s">
        <v>4439</v>
      </c>
      <c r="B4534" s="39" t="s">
        <v>4589</v>
      </c>
      <c r="C4534" s="86">
        <v>42767</v>
      </c>
      <c r="D4534" s="29">
        <f>+VLOOKUP(B4534,'[2]CK-Panama by Contract'!$B$8:$G$593,6,FALSE)</f>
        <v>319116</v>
      </c>
      <c r="E4534" s="29"/>
      <c r="F4534" s="39" t="s">
        <v>41</v>
      </c>
      <c r="G4534" s="39" t="s">
        <v>42</v>
      </c>
      <c r="H4534" s="39" t="s">
        <v>44</v>
      </c>
      <c r="I4534" s="40">
        <v>80095.08</v>
      </c>
      <c r="J4534" s="32">
        <f t="shared" si="210"/>
        <v>80095.08</v>
      </c>
      <c r="K4534" s="31">
        <v>0</v>
      </c>
      <c r="L4534" s="31">
        <v>0</v>
      </c>
      <c r="M4534" s="31">
        <v>0</v>
      </c>
      <c r="N4534" s="31">
        <v>0</v>
      </c>
      <c r="O4534" s="33">
        <f t="shared" si="211"/>
        <v>0</v>
      </c>
      <c r="P4534" s="34" t="str">
        <f t="shared" si="212"/>
        <v>1-30</v>
      </c>
      <c r="Q4534" s="35" t="str">
        <f>+VLOOKUP(B4534,'[2]PORTAFOLIO JAN17'!$B$7:$T$4941,19,FALSE)</f>
        <v>PANAMA</v>
      </c>
      <c r="R4534" s="31">
        <v>0</v>
      </c>
      <c r="S4534" s="31">
        <v>0</v>
      </c>
      <c r="T4534" s="31" t="s">
        <v>45</v>
      </c>
      <c r="U4534" s="41" t="s">
        <v>46</v>
      </c>
      <c r="V4534" s="42">
        <v>80095.08</v>
      </c>
      <c r="W4534" s="43">
        <v>80095.08</v>
      </c>
      <c r="X4534" s="38">
        <v>0</v>
      </c>
      <c r="Y4534" s="38">
        <v>0</v>
      </c>
      <c r="Z4534" s="38">
        <v>0</v>
      </c>
      <c r="AA4534" s="38">
        <v>0</v>
      </c>
      <c r="AB4534" s="38">
        <v>0</v>
      </c>
      <c r="AC4534" s="38">
        <v>0</v>
      </c>
      <c r="AD4534" s="38" t="s">
        <v>47</v>
      </c>
    </row>
    <row r="4535" spans="1:30" s="27" customFormat="1" ht="15" customHeight="1" x14ac:dyDescent="0.25">
      <c r="A4535" s="28" t="s">
        <v>4439</v>
      </c>
      <c r="B4535" s="28" t="s">
        <v>4590</v>
      </c>
      <c r="C4535" s="85">
        <v>42767</v>
      </c>
      <c r="D4535" s="29">
        <f>+VLOOKUP(B4535,'[2]CK-Panama by Contract'!$B$8:$G$593,6,FALSE)</f>
        <v>320695</v>
      </c>
      <c r="E4535" s="29"/>
      <c r="F4535" s="28" t="s">
        <v>41</v>
      </c>
      <c r="G4535" s="28" t="s">
        <v>42</v>
      </c>
      <c r="H4535" s="28" t="s">
        <v>44</v>
      </c>
      <c r="I4535" s="31">
        <v>5994.23</v>
      </c>
      <c r="J4535" s="32">
        <f t="shared" si="210"/>
        <v>5994.23</v>
      </c>
      <c r="K4535" s="31">
        <v>0</v>
      </c>
      <c r="L4535" s="31">
        <v>0</v>
      </c>
      <c r="M4535" s="31">
        <v>0</v>
      </c>
      <c r="N4535" s="31">
        <v>0</v>
      </c>
      <c r="O4535" s="33">
        <f t="shared" si="211"/>
        <v>0</v>
      </c>
      <c r="P4535" s="34" t="str">
        <f t="shared" si="212"/>
        <v>1-30</v>
      </c>
      <c r="Q4535" s="35" t="str">
        <f>+VLOOKUP(B4535,'[2]PORTAFOLIO JAN17'!$B$7:$T$4941,19,FALSE)</f>
        <v>PANAMA</v>
      </c>
      <c r="R4535" s="31">
        <v>0</v>
      </c>
      <c r="S4535" s="31">
        <v>0</v>
      </c>
      <c r="T4535" s="31" t="s">
        <v>45</v>
      </c>
      <c r="U4535" s="36" t="s">
        <v>46</v>
      </c>
      <c r="V4535" s="37">
        <v>5994.23</v>
      </c>
      <c r="W4535" s="38">
        <v>5994.23</v>
      </c>
      <c r="X4535" s="38">
        <v>0</v>
      </c>
      <c r="Y4535" s="38">
        <v>0</v>
      </c>
      <c r="Z4535" s="38">
        <v>0</v>
      </c>
      <c r="AA4535" s="38">
        <v>0</v>
      </c>
      <c r="AB4535" s="38">
        <v>0</v>
      </c>
      <c r="AC4535" s="38">
        <v>0</v>
      </c>
      <c r="AD4535" s="38" t="s">
        <v>47</v>
      </c>
    </row>
    <row r="4536" spans="1:30" s="27" customFormat="1" ht="15" customHeight="1" x14ac:dyDescent="0.25">
      <c r="A4536" s="39" t="s">
        <v>4439</v>
      </c>
      <c r="B4536" s="39" t="s">
        <v>4591</v>
      </c>
      <c r="C4536" s="86">
        <v>42767</v>
      </c>
      <c r="D4536" s="29">
        <f>+VLOOKUP(B4536,'[2]CK-Panama by Contract'!$B$8:$G$593,6,FALSE)</f>
        <v>320648</v>
      </c>
      <c r="E4536" s="29"/>
      <c r="F4536" s="39" t="s">
        <v>41</v>
      </c>
      <c r="G4536" s="39" t="s">
        <v>42</v>
      </c>
      <c r="H4536" s="39" t="s">
        <v>44</v>
      </c>
      <c r="I4536" s="40">
        <v>34524.03</v>
      </c>
      <c r="J4536" s="32">
        <f t="shared" si="210"/>
        <v>34524.03</v>
      </c>
      <c r="K4536" s="31">
        <v>0</v>
      </c>
      <c r="L4536" s="31">
        <v>0</v>
      </c>
      <c r="M4536" s="31">
        <v>0</v>
      </c>
      <c r="N4536" s="31">
        <v>0</v>
      </c>
      <c r="O4536" s="33">
        <f t="shared" si="211"/>
        <v>0</v>
      </c>
      <c r="P4536" s="34" t="str">
        <f t="shared" si="212"/>
        <v>1-30</v>
      </c>
      <c r="Q4536" s="35" t="str">
        <f>+VLOOKUP(B4536,'[2]PORTAFOLIO JAN17'!$B$7:$T$4941,19,FALSE)</f>
        <v>PANAMA</v>
      </c>
      <c r="R4536" s="31">
        <v>0</v>
      </c>
      <c r="S4536" s="31">
        <v>0</v>
      </c>
      <c r="T4536" s="31" t="s">
        <v>45</v>
      </c>
      <c r="U4536" s="41" t="s">
        <v>46</v>
      </c>
      <c r="V4536" s="42">
        <v>34524.03</v>
      </c>
      <c r="W4536" s="43">
        <v>34524.03</v>
      </c>
      <c r="X4536" s="38">
        <v>0</v>
      </c>
      <c r="Y4536" s="38">
        <v>0</v>
      </c>
      <c r="Z4536" s="38">
        <v>0</v>
      </c>
      <c r="AA4536" s="38">
        <v>0</v>
      </c>
      <c r="AB4536" s="38">
        <v>0</v>
      </c>
      <c r="AC4536" s="38">
        <v>0</v>
      </c>
      <c r="AD4536" s="38" t="s">
        <v>47</v>
      </c>
    </row>
    <row r="4537" spans="1:30" s="27" customFormat="1" ht="15" customHeight="1" x14ac:dyDescent="0.25">
      <c r="A4537" s="28" t="s">
        <v>4439</v>
      </c>
      <c r="B4537" s="28" t="s">
        <v>4592</v>
      </c>
      <c r="C4537" s="85">
        <v>42767</v>
      </c>
      <c r="D4537" s="29">
        <f>+VLOOKUP(B4537,'[2]CK-Panama by Contract'!$B$8:$G$593,6,FALSE)</f>
        <v>327570</v>
      </c>
      <c r="E4537" s="29"/>
      <c r="F4537" s="28" t="s">
        <v>41</v>
      </c>
      <c r="G4537" s="28" t="s">
        <v>42</v>
      </c>
      <c r="H4537" s="28" t="s">
        <v>44</v>
      </c>
      <c r="I4537" s="31">
        <v>26841.18</v>
      </c>
      <c r="J4537" s="32">
        <f t="shared" si="210"/>
        <v>26841.18</v>
      </c>
      <c r="K4537" s="31">
        <v>26841.18</v>
      </c>
      <c r="L4537" s="31">
        <v>0</v>
      </c>
      <c r="M4537" s="31">
        <v>0</v>
      </c>
      <c r="N4537" s="31">
        <v>0</v>
      </c>
      <c r="O4537" s="33">
        <f t="shared" si="211"/>
        <v>26841.18</v>
      </c>
      <c r="P4537" s="34" t="str">
        <f t="shared" si="212"/>
        <v>31-60</v>
      </c>
      <c r="Q4537" s="35" t="str">
        <f>+VLOOKUP(B4537,'[2]PORTAFOLIO JAN17'!$B$7:$T$4941,19,FALSE)</f>
        <v>PANAMA</v>
      </c>
      <c r="R4537" s="31">
        <v>0</v>
      </c>
      <c r="S4537" s="31">
        <v>0</v>
      </c>
      <c r="T4537" s="31" t="s">
        <v>45</v>
      </c>
      <c r="U4537" s="36" t="s">
        <v>46</v>
      </c>
      <c r="V4537" s="37">
        <v>26841.18</v>
      </c>
      <c r="W4537" s="38">
        <v>0</v>
      </c>
      <c r="X4537" s="38">
        <v>26841.18</v>
      </c>
      <c r="Y4537" s="38">
        <v>0</v>
      </c>
      <c r="Z4537" s="38">
        <v>0</v>
      </c>
      <c r="AA4537" s="38">
        <v>0</v>
      </c>
      <c r="AB4537" s="38">
        <v>0</v>
      </c>
      <c r="AC4537" s="38">
        <v>0</v>
      </c>
      <c r="AD4537" s="38" t="s">
        <v>47</v>
      </c>
    </row>
    <row r="4538" spans="1:30" s="27" customFormat="1" ht="15" customHeight="1" x14ac:dyDescent="0.25">
      <c r="A4538" s="39" t="s">
        <v>4439</v>
      </c>
      <c r="B4538" s="39" t="s">
        <v>4593</v>
      </c>
      <c r="C4538" s="86">
        <v>42767</v>
      </c>
      <c r="D4538" s="29">
        <f>+VLOOKUP(B4538,'[2]CK-Panama by Contract'!$B$8:$G$593,6,FALSE)</f>
        <v>328146</v>
      </c>
      <c r="E4538" s="29"/>
      <c r="F4538" s="39" t="s">
        <v>41</v>
      </c>
      <c r="G4538" s="39" t="s">
        <v>42</v>
      </c>
      <c r="H4538" s="39" t="s">
        <v>44</v>
      </c>
      <c r="I4538" s="40">
        <v>26480.9</v>
      </c>
      <c r="J4538" s="32">
        <f t="shared" si="210"/>
        <v>26480.9</v>
      </c>
      <c r="K4538" s="31">
        <v>26480.9</v>
      </c>
      <c r="L4538" s="31">
        <v>0</v>
      </c>
      <c r="M4538" s="31">
        <v>0</v>
      </c>
      <c r="N4538" s="31">
        <v>0</v>
      </c>
      <c r="O4538" s="33">
        <f t="shared" si="211"/>
        <v>26480.9</v>
      </c>
      <c r="P4538" s="34" t="str">
        <f t="shared" si="212"/>
        <v>31-60</v>
      </c>
      <c r="Q4538" s="35" t="str">
        <f>+VLOOKUP(B4538,'[2]PORTAFOLIO JAN17'!$B$7:$T$4941,19,FALSE)</f>
        <v>PANAMA</v>
      </c>
      <c r="R4538" s="31">
        <v>0</v>
      </c>
      <c r="S4538" s="31">
        <v>0</v>
      </c>
      <c r="T4538" s="31" t="s">
        <v>45</v>
      </c>
      <c r="U4538" s="41" t="s">
        <v>46</v>
      </c>
      <c r="V4538" s="42">
        <v>26480.9</v>
      </c>
      <c r="W4538" s="43">
        <v>0</v>
      </c>
      <c r="X4538" s="38">
        <v>26480.9</v>
      </c>
      <c r="Y4538" s="38">
        <v>0</v>
      </c>
      <c r="Z4538" s="38">
        <v>0</v>
      </c>
      <c r="AA4538" s="38">
        <v>0</v>
      </c>
      <c r="AB4538" s="38">
        <v>0</v>
      </c>
      <c r="AC4538" s="38">
        <v>0</v>
      </c>
      <c r="AD4538" s="38" t="s">
        <v>47</v>
      </c>
    </row>
    <row r="4539" spans="1:30" s="27" customFormat="1" ht="15" customHeight="1" x14ac:dyDescent="0.25">
      <c r="A4539" s="28" t="s">
        <v>4439</v>
      </c>
      <c r="B4539" s="28" t="s">
        <v>4594</v>
      </c>
      <c r="C4539" s="85">
        <v>42767</v>
      </c>
      <c r="D4539" s="29">
        <f>+VLOOKUP(B4539,'[2]CK-Panama by Contract'!$B$8:$G$593,6,FALSE)</f>
        <v>320647</v>
      </c>
      <c r="E4539" s="29"/>
      <c r="F4539" s="28" t="s">
        <v>41</v>
      </c>
      <c r="G4539" s="28" t="s">
        <v>42</v>
      </c>
      <c r="H4539" s="28" t="s">
        <v>44</v>
      </c>
      <c r="I4539" s="31">
        <v>8091.34</v>
      </c>
      <c r="J4539" s="32">
        <f t="shared" si="210"/>
        <v>8091.34</v>
      </c>
      <c r="K4539" s="31">
        <v>0</v>
      </c>
      <c r="L4539" s="31">
        <v>0</v>
      </c>
      <c r="M4539" s="31">
        <v>0</v>
      </c>
      <c r="N4539" s="31">
        <v>0</v>
      </c>
      <c r="O4539" s="33">
        <f t="shared" si="211"/>
        <v>0</v>
      </c>
      <c r="P4539" s="34" t="str">
        <f t="shared" si="212"/>
        <v>1-30</v>
      </c>
      <c r="Q4539" s="35" t="str">
        <f>+VLOOKUP(B4539,'[2]PORTAFOLIO JAN17'!$B$7:$T$4941,19,FALSE)</f>
        <v>PANAMA</v>
      </c>
      <c r="R4539" s="31">
        <v>0</v>
      </c>
      <c r="S4539" s="31">
        <v>0</v>
      </c>
      <c r="T4539" s="31" t="s">
        <v>45</v>
      </c>
      <c r="U4539" s="36" t="s">
        <v>46</v>
      </c>
      <c r="V4539" s="37">
        <v>8091.34</v>
      </c>
      <c r="W4539" s="38">
        <v>8091.34</v>
      </c>
      <c r="X4539" s="38">
        <v>0</v>
      </c>
      <c r="Y4539" s="38">
        <v>0</v>
      </c>
      <c r="Z4539" s="38">
        <v>0</v>
      </c>
      <c r="AA4539" s="38">
        <v>0</v>
      </c>
      <c r="AB4539" s="38">
        <v>0</v>
      </c>
      <c r="AC4539" s="38">
        <v>0</v>
      </c>
      <c r="AD4539" s="38" t="s">
        <v>47</v>
      </c>
    </row>
    <row r="4540" spans="1:30" s="27" customFormat="1" ht="15" customHeight="1" x14ac:dyDescent="0.25">
      <c r="A4540" s="39" t="s">
        <v>4439</v>
      </c>
      <c r="B4540" s="39" t="s">
        <v>4595</v>
      </c>
      <c r="C4540" s="86">
        <v>42767</v>
      </c>
      <c r="D4540" s="29">
        <f>+VLOOKUP(B4540,'[2]CK-Panama by Contract'!$B$8:$G$593,6,FALSE)</f>
        <v>333511</v>
      </c>
      <c r="E4540" s="29"/>
      <c r="F4540" s="39" t="s">
        <v>41</v>
      </c>
      <c r="G4540" s="39" t="s">
        <v>42</v>
      </c>
      <c r="H4540" s="39" t="s">
        <v>44</v>
      </c>
      <c r="I4540" s="40">
        <v>14441.33</v>
      </c>
      <c r="J4540" s="32">
        <f t="shared" si="210"/>
        <v>14441.33</v>
      </c>
      <c r="K4540" s="31">
        <v>0</v>
      </c>
      <c r="L4540" s="31">
        <v>0</v>
      </c>
      <c r="M4540" s="31">
        <v>0</v>
      </c>
      <c r="N4540" s="31">
        <v>0</v>
      </c>
      <c r="O4540" s="33">
        <f t="shared" si="211"/>
        <v>0</v>
      </c>
      <c r="P4540" s="34" t="str">
        <f t="shared" si="212"/>
        <v>1-30</v>
      </c>
      <c r="Q4540" s="35" t="str">
        <f>+VLOOKUP(B4540,'[2]PORTAFOLIO JAN17'!$B$7:$T$4941,19,FALSE)</f>
        <v>PANAMA</v>
      </c>
      <c r="R4540" s="31">
        <v>0</v>
      </c>
      <c r="S4540" s="31">
        <v>0</v>
      </c>
      <c r="T4540" s="31" t="s">
        <v>45</v>
      </c>
      <c r="U4540" s="41" t="s">
        <v>46</v>
      </c>
      <c r="V4540" s="42">
        <v>14441.33</v>
      </c>
      <c r="W4540" s="43">
        <v>14441.33</v>
      </c>
      <c r="X4540" s="38">
        <v>0</v>
      </c>
      <c r="Y4540" s="38">
        <v>0</v>
      </c>
      <c r="Z4540" s="38">
        <v>0</v>
      </c>
      <c r="AA4540" s="38">
        <v>0</v>
      </c>
      <c r="AB4540" s="38">
        <v>0</v>
      </c>
      <c r="AC4540" s="38">
        <v>0</v>
      </c>
      <c r="AD4540" s="38" t="s">
        <v>47</v>
      </c>
    </row>
    <row r="4541" spans="1:30" s="27" customFormat="1" ht="15" customHeight="1" x14ac:dyDescent="0.25">
      <c r="A4541" s="28" t="s">
        <v>4439</v>
      </c>
      <c r="B4541" s="28" t="s">
        <v>4596</v>
      </c>
      <c r="C4541" s="85">
        <v>42767</v>
      </c>
      <c r="D4541" s="29">
        <f>+VLOOKUP(B4541,'[2]CK-Panama by Contract'!$B$8:$G$593,6,FALSE)</f>
        <v>329276</v>
      </c>
      <c r="E4541" s="29"/>
      <c r="F4541" s="28" t="s">
        <v>41</v>
      </c>
      <c r="G4541" s="28" t="s">
        <v>42</v>
      </c>
      <c r="H4541" s="28" t="s">
        <v>44</v>
      </c>
      <c r="I4541" s="31">
        <v>35196.89</v>
      </c>
      <c r="J4541" s="32">
        <f t="shared" si="210"/>
        <v>35196.89</v>
      </c>
      <c r="K4541" s="31">
        <v>0</v>
      </c>
      <c r="L4541" s="31">
        <v>0</v>
      </c>
      <c r="M4541" s="31">
        <v>0</v>
      </c>
      <c r="N4541" s="31">
        <v>0</v>
      </c>
      <c r="O4541" s="33">
        <f t="shared" si="211"/>
        <v>0</v>
      </c>
      <c r="P4541" s="34" t="str">
        <f t="shared" si="212"/>
        <v>1-30</v>
      </c>
      <c r="Q4541" s="35" t="str">
        <f>+VLOOKUP(B4541,'[2]PORTAFOLIO JAN17'!$B$7:$T$4941,19,FALSE)</f>
        <v>PANAMA</v>
      </c>
      <c r="R4541" s="31">
        <v>0</v>
      </c>
      <c r="S4541" s="31">
        <v>0</v>
      </c>
      <c r="T4541" s="31" t="s">
        <v>45</v>
      </c>
      <c r="U4541" s="36" t="s">
        <v>46</v>
      </c>
      <c r="V4541" s="37">
        <v>35196.89</v>
      </c>
      <c r="W4541" s="38">
        <v>35196.89</v>
      </c>
      <c r="X4541" s="38">
        <v>0</v>
      </c>
      <c r="Y4541" s="38">
        <v>0</v>
      </c>
      <c r="Z4541" s="38">
        <v>0</v>
      </c>
      <c r="AA4541" s="38">
        <v>0</v>
      </c>
      <c r="AB4541" s="38">
        <v>0</v>
      </c>
      <c r="AC4541" s="38">
        <v>0</v>
      </c>
      <c r="AD4541" s="38" t="s">
        <v>47</v>
      </c>
    </row>
    <row r="4542" spans="1:30" s="27" customFormat="1" ht="15" customHeight="1" x14ac:dyDescent="0.25">
      <c r="A4542" s="39" t="s">
        <v>4439</v>
      </c>
      <c r="B4542" s="39" t="s">
        <v>4597</v>
      </c>
      <c r="C4542" s="86">
        <v>42767</v>
      </c>
      <c r="D4542" s="29">
        <f>+VLOOKUP(B4542,'[2]CK-Panama by Contract'!$B$8:$G$593,6,FALSE)</f>
        <v>319116</v>
      </c>
      <c r="E4542" s="29"/>
      <c r="F4542" s="39" t="s">
        <v>41</v>
      </c>
      <c r="G4542" s="39" t="s">
        <v>42</v>
      </c>
      <c r="H4542" s="39" t="s">
        <v>44</v>
      </c>
      <c r="I4542" s="40">
        <v>19565.07</v>
      </c>
      <c r="J4542" s="32">
        <f t="shared" si="210"/>
        <v>19565.07</v>
      </c>
      <c r="K4542" s="31">
        <v>0</v>
      </c>
      <c r="L4542" s="31">
        <v>0</v>
      </c>
      <c r="M4542" s="31">
        <v>0</v>
      </c>
      <c r="N4542" s="31">
        <v>0</v>
      </c>
      <c r="O4542" s="33">
        <f t="shared" si="211"/>
        <v>0</v>
      </c>
      <c r="P4542" s="34" t="str">
        <f t="shared" si="212"/>
        <v>1-30</v>
      </c>
      <c r="Q4542" s="35" t="str">
        <f>+VLOOKUP(B4542,'[2]PORTAFOLIO JAN17'!$B$7:$T$4941,19,FALSE)</f>
        <v>PANAMA</v>
      </c>
      <c r="R4542" s="31">
        <v>0</v>
      </c>
      <c r="S4542" s="31">
        <v>0</v>
      </c>
      <c r="T4542" s="31" t="s">
        <v>45</v>
      </c>
      <c r="U4542" s="41" t="s">
        <v>46</v>
      </c>
      <c r="V4542" s="42">
        <v>19565.07</v>
      </c>
      <c r="W4542" s="43">
        <v>19565.07</v>
      </c>
      <c r="X4542" s="38">
        <v>0</v>
      </c>
      <c r="Y4542" s="38">
        <v>0</v>
      </c>
      <c r="Z4542" s="38">
        <v>0</v>
      </c>
      <c r="AA4542" s="38">
        <v>0</v>
      </c>
      <c r="AB4542" s="38">
        <v>0</v>
      </c>
      <c r="AC4542" s="38">
        <v>0</v>
      </c>
      <c r="AD4542" s="38" t="s">
        <v>47</v>
      </c>
    </row>
    <row r="4543" spans="1:30" s="27" customFormat="1" ht="15" customHeight="1" x14ac:dyDescent="0.25">
      <c r="A4543" s="28" t="s">
        <v>4439</v>
      </c>
      <c r="B4543" s="28" t="s">
        <v>4598</v>
      </c>
      <c r="C4543" s="85">
        <v>42767</v>
      </c>
      <c r="D4543" s="29">
        <f>+VLOOKUP(B4543,'[2]CK-Panama by Contract'!$B$8:$G$593,6,FALSE)</f>
        <v>329351</v>
      </c>
      <c r="E4543" s="29"/>
      <c r="F4543" s="28" t="s">
        <v>41</v>
      </c>
      <c r="G4543" s="28" t="s">
        <v>42</v>
      </c>
      <c r="H4543" s="28" t="s">
        <v>44</v>
      </c>
      <c r="I4543" s="31">
        <v>32665.78</v>
      </c>
      <c r="J4543" s="32">
        <f t="shared" si="210"/>
        <v>32665.78</v>
      </c>
      <c r="K4543" s="31">
        <v>0</v>
      </c>
      <c r="L4543" s="31">
        <v>0</v>
      </c>
      <c r="M4543" s="31">
        <v>0</v>
      </c>
      <c r="N4543" s="31">
        <v>0</v>
      </c>
      <c r="O4543" s="33">
        <f t="shared" si="211"/>
        <v>0</v>
      </c>
      <c r="P4543" s="34" t="str">
        <f t="shared" si="212"/>
        <v>1-30</v>
      </c>
      <c r="Q4543" s="35" t="str">
        <f>+VLOOKUP(B4543,'[2]PORTAFOLIO JAN17'!$B$7:$T$4941,19,FALSE)</f>
        <v>PANAMA</v>
      </c>
      <c r="R4543" s="31">
        <v>0</v>
      </c>
      <c r="S4543" s="31">
        <v>0</v>
      </c>
      <c r="T4543" s="31" t="s">
        <v>45</v>
      </c>
      <c r="U4543" s="36" t="s">
        <v>46</v>
      </c>
      <c r="V4543" s="37">
        <v>32665.78</v>
      </c>
      <c r="W4543" s="38">
        <v>32665.78</v>
      </c>
      <c r="X4543" s="38">
        <v>0</v>
      </c>
      <c r="Y4543" s="38">
        <v>0</v>
      </c>
      <c r="Z4543" s="38">
        <v>0</v>
      </c>
      <c r="AA4543" s="38">
        <v>0</v>
      </c>
      <c r="AB4543" s="38">
        <v>0</v>
      </c>
      <c r="AC4543" s="38">
        <v>0</v>
      </c>
      <c r="AD4543" s="38" t="s">
        <v>47</v>
      </c>
    </row>
    <row r="4544" spans="1:30" s="27" customFormat="1" ht="15" customHeight="1" x14ac:dyDescent="0.25">
      <c r="A4544" s="39" t="s">
        <v>4439</v>
      </c>
      <c r="B4544" s="39" t="s">
        <v>4599</v>
      </c>
      <c r="C4544" s="86">
        <v>42767</v>
      </c>
      <c r="D4544" s="29">
        <f>+VLOOKUP(B4544,'[2]CK-Panama by Contract'!$B$8:$G$593,6,FALSE)</f>
        <v>329339</v>
      </c>
      <c r="E4544" s="29"/>
      <c r="F4544" s="39" t="s">
        <v>41</v>
      </c>
      <c r="G4544" s="39" t="s">
        <v>42</v>
      </c>
      <c r="H4544" s="39" t="s">
        <v>44</v>
      </c>
      <c r="I4544" s="40">
        <v>22182.53</v>
      </c>
      <c r="J4544" s="32">
        <f t="shared" si="210"/>
        <v>22182.53</v>
      </c>
      <c r="K4544" s="31">
        <v>0</v>
      </c>
      <c r="L4544" s="31">
        <v>0</v>
      </c>
      <c r="M4544" s="31">
        <v>0</v>
      </c>
      <c r="N4544" s="31">
        <v>0</v>
      </c>
      <c r="O4544" s="33">
        <f t="shared" si="211"/>
        <v>0</v>
      </c>
      <c r="P4544" s="34" t="str">
        <f t="shared" si="212"/>
        <v>1-30</v>
      </c>
      <c r="Q4544" s="35" t="str">
        <f>+VLOOKUP(B4544,'[2]PORTAFOLIO JAN17'!$B$7:$T$4941,19,FALSE)</f>
        <v>PANAMA</v>
      </c>
      <c r="R4544" s="31">
        <v>0</v>
      </c>
      <c r="S4544" s="31">
        <v>0</v>
      </c>
      <c r="T4544" s="31" t="s">
        <v>45</v>
      </c>
      <c r="U4544" s="41" t="s">
        <v>46</v>
      </c>
      <c r="V4544" s="42">
        <v>22182.53</v>
      </c>
      <c r="W4544" s="43">
        <v>22182.53</v>
      </c>
      <c r="X4544" s="38">
        <v>0</v>
      </c>
      <c r="Y4544" s="38">
        <v>0</v>
      </c>
      <c r="Z4544" s="38">
        <v>0</v>
      </c>
      <c r="AA4544" s="38">
        <v>0</v>
      </c>
      <c r="AB4544" s="38">
        <v>0</v>
      </c>
      <c r="AC4544" s="38">
        <v>0</v>
      </c>
      <c r="AD4544" s="38" t="s">
        <v>47</v>
      </c>
    </row>
    <row r="4545" spans="1:30" s="27" customFormat="1" ht="15" customHeight="1" x14ac:dyDescent="0.25">
      <c r="A4545" s="28" t="s">
        <v>4439</v>
      </c>
      <c r="B4545" s="28" t="s">
        <v>4600</v>
      </c>
      <c r="C4545" s="85">
        <v>42767</v>
      </c>
      <c r="D4545" s="29">
        <f>+VLOOKUP(B4545,'[2]CK-Panama by Contract'!$B$8:$G$593,6,FALSE)</f>
        <v>329922</v>
      </c>
      <c r="E4545" s="29"/>
      <c r="F4545" s="28" t="s">
        <v>41</v>
      </c>
      <c r="G4545" s="28" t="s">
        <v>42</v>
      </c>
      <c r="H4545" s="28" t="s">
        <v>44</v>
      </c>
      <c r="I4545" s="31">
        <v>19641.060000000001</v>
      </c>
      <c r="J4545" s="32">
        <f t="shared" si="210"/>
        <v>19641.060000000001</v>
      </c>
      <c r="K4545" s="31">
        <v>0</v>
      </c>
      <c r="L4545" s="31">
        <v>0</v>
      </c>
      <c r="M4545" s="31">
        <v>0</v>
      </c>
      <c r="N4545" s="31">
        <v>0</v>
      </c>
      <c r="O4545" s="33">
        <f t="shared" si="211"/>
        <v>0</v>
      </c>
      <c r="P4545" s="34" t="str">
        <f t="shared" si="212"/>
        <v>1-30</v>
      </c>
      <c r="Q4545" s="35" t="str">
        <f>+VLOOKUP(B4545,'[2]PORTAFOLIO JAN17'!$B$7:$T$4941,19,FALSE)</f>
        <v>PANAMA</v>
      </c>
      <c r="R4545" s="31">
        <v>0</v>
      </c>
      <c r="S4545" s="31">
        <v>0</v>
      </c>
      <c r="T4545" s="31" t="s">
        <v>45</v>
      </c>
      <c r="U4545" s="36" t="s">
        <v>46</v>
      </c>
      <c r="V4545" s="37">
        <v>19641.060000000001</v>
      </c>
      <c r="W4545" s="38">
        <v>19641.060000000001</v>
      </c>
      <c r="X4545" s="38">
        <v>0</v>
      </c>
      <c r="Y4545" s="38">
        <v>0</v>
      </c>
      <c r="Z4545" s="38">
        <v>0</v>
      </c>
      <c r="AA4545" s="38">
        <v>0</v>
      </c>
      <c r="AB4545" s="38">
        <v>0</v>
      </c>
      <c r="AC4545" s="38">
        <v>0</v>
      </c>
      <c r="AD4545" s="38" t="s">
        <v>47</v>
      </c>
    </row>
    <row r="4546" spans="1:30" s="27" customFormat="1" ht="15" customHeight="1" x14ac:dyDescent="0.25">
      <c r="A4546" s="39" t="s">
        <v>4439</v>
      </c>
      <c r="B4546" s="39" t="s">
        <v>4601</v>
      </c>
      <c r="C4546" s="86">
        <v>42767</v>
      </c>
      <c r="D4546" s="29">
        <f>+VLOOKUP(B4546,'[2]CK-Panama by Contract'!$B$8:$G$593,6,FALSE)</f>
        <v>329341</v>
      </c>
      <c r="E4546" s="29"/>
      <c r="F4546" s="39" t="s">
        <v>41</v>
      </c>
      <c r="G4546" s="39" t="s">
        <v>42</v>
      </c>
      <c r="H4546" s="39" t="s">
        <v>44</v>
      </c>
      <c r="I4546" s="40">
        <v>4944.82</v>
      </c>
      <c r="J4546" s="32">
        <f t="shared" si="210"/>
        <v>4944.82</v>
      </c>
      <c r="K4546" s="31">
        <v>0</v>
      </c>
      <c r="L4546" s="31">
        <v>0</v>
      </c>
      <c r="M4546" s="31">
        <v>0</v>
      </c>
      <c r="N4546" s="31">
        <v>0</v>
      </c>
      <c r="O4546" s="33">
        <f t="shared" si="211"/>
        <v>0</v>
      </c>
      <c r="P4546" s="34" t="str">
        <f t="shared" si="212"/>
        <v>1-30</v>
      </c>
      <c r="Q4546" s="35" t="str">
        <f>+VLOOKUP(B4546,'[2]PORTAFOLIO JAN17'!$B$7:$T$4941,19,FALSE)</f>
        <v>PANAMA</v>
      </c>
      <c r="R4546" s="31">
        <v>0</v>
      </c>
      <c r="S4546" s="31">
        <v>0</v>
      </c>
      <c r="T4546" s="31" t="s">
        <v>45</v>
      </c>
      <c r="U4546" s="41" t="s">
        <v>46</v>
      </c>
      <c r="V4546" s="42">
        <v>4944.82</v>
      </c>
      <c r="W4546" s="43">
        <v>4944.82</v>
      </c>
      <c r="X4546" s="38">
        <v>0</v>
      </c>
      <c r="Y4546" s="38">
        <v>0</v>
      </c>
      <c r="Z4546" s="38">
        <v>0</v>
      </c>
      <c r="AA4546" s="38">
        <v>0</v>
      </c>
      <c r="AB4546" s="38">
        <v>0</v>
      </c>
      <c r="AC4546" s="38">
        <v>0</v>
      </c>
      <c r="AD4546" s="38" t="s">
        <v>47</v>
      </c>
    </row>
    <row r="4547" spans="1:30" s="27" customFormat="1" ht="15" customHeight="1" x14ac:dyDescent="0.25">
      <c r="A4547" s="28" t="s">
        <v>4439</v>
      </c>
      <c r="B4547" s="28" t="s">
        <v>4602</v>
      </c>
      <c r="C4547" s="85">
        <v>42767</v>
      </c>
      <c r="D4547" s="29">
        <f>+VLOOKUP(B4547,'[2]CK-Panama by Contract'!$B$8:$G$593,6,FALSE)</f>
        <v>329785</v>
      </c>
      <c r="E4547" s="29"/>
      <c r="F4547" s="28" t="s">
        <v>41</v>
      </c>
      <c r="G4547" s="28" t="s">
        <v>42</v>
      </c>
      <c r="H4547" s="28" t="s">
        <v>44</v>
      </c>
      <c r="I4547" s="31">
        <v>83656.95</v>
      </c>
      <c r="J4547" s="32">
        <f t="shared" si="210"/>
        <v>83656.95</v>
      </c>
      <c r="K4547" s="31">
        <v>0</v>
      </c>
      <c r="L4547" s="31">
        <v>0</v>
      </c>
      <c r="M4547" s="31">
        <v>83656.95</v>
      </c>
      <c r="N4547" s="31">
        <v>0</v>
      </c>
      <c r="O4547" s="33">
        <f t="shared" si="211"/>
        <v>83656.95</v>
      </c>
      <c r="P4547" s="34" t="str">
        <f t="shared" si="212"/>
        <v>91-120</v>
      </c>
      <c r="Q4547" s="35" t="str">
        <f>+VLOOKUP(B4547,'[2]PORTAFOLIO JAN17'!$B$7:$T$4941,19,FALSE)</f>
        <v>PANAMA</v>
      </c>
      <c r="R4547" s="31">
        <v>0</v>
      </c>
      <c r="S4547" s="31">
        <v>0</v>
      </c>
      <c r="T4547" s="31">
        <v>83656.95</v>
      </c>
      <c r="U4547" s="36" t="s">
        <v>46</v>
      </c>
      <c r="V4547" s="37">
        <v>83656.95</v>
      </c>
      <c r="W4547" s="38">
        <v>0</v>
      </c>
      <c r="X4547" s="38">
        <v>0</v>
      </c>
      <c r="Y4547" s="38">
        <v>0</v>
      </c>
      <c r="Z4547" s="38">
        <v>83656.95</v>
      </c>
      <c r="AA4547" s="38">
        <v>0</v>
      </c>
      <c r="AB4547" s="38">
        <v>0</v>
      </c>
      <c r="AC4547" s="38">
        <v>0</v>
      </c>
      <c r="AD4547" s="38">
        <v>83656.95</v>
      </c>
    </row>
    <row r="4548" spans="1:30" s="27" customFormat="1" ht="15" customHeight="1" x14ac:dyDescent="0.25">
      <c r="A4548" s="39" t="s">
        <v>4439</v>
      </c>
      <c r="B4548" s="39" t="s">
        <v>4603</v>
      </c>
      <c r="C4548" s="86">
        <v>42767</v>
      </c>
      <c r="D4548" s="29">
        <f>+VLOOKUP(B4548,'[2]CK-Panama by Contract'!$B$8:$G$593,6,FALSE)</f>
        <v>330511</v>
      </c>
      <c r="E4548" s="29"/>
      <c r="F4548" s="39" t="s">
        <v>41</v>
      </c>
      <c r="G4548" s="39" t="s">
        <v>42</v>
      </c>
      <c r="H4548" s="39" t="s">
        <v>44</v>
      </c>
      <c r="I4548" s="40">
        <v>167489.01999999999</v>
      </c>
      <c r="J4548" s="32">
        <f t="shared" si="210"/>
        <v>167489.01999999999</v>
      </c>
      <c r="K4548" s="31">
        <v>0</v>
      </c>
      <c r="L4548" s="31">
        <v>0</v>
      </c>
      <c r="M4548" s="31">
        <v>0</v>
      </c>
      <c r="N4548" s="31">
        <v>0</v>
      </c>
      <c r="O4548" s="33">
        <f t="shared" si="211"/>
        <v>0</v>
      </c>
      <c r="P4548" s="34" t="str">
        <f t="shared" si="212"/>
        <v>1-30</v>
      </c>
      <c r="Q4548" s="35" t="str">
        <f>+VLOOKUP(B4548,'[2]PORTAFOLIO JAN17'!$B$7:$T$4941,19,FALSE)</f>
        <v>PANAMA</v>
      </c>
      <c r="R4548" s="31">
        <v>0</v>
      </c>
      <c r="S4548" s="31">
        <v>0</v>
      </c>
      <c r="T4548" s="31" t="s">
        <v>45</v>
      </c>
      <c r="U4548" s="41" t="s">
        <v>46</v>
      </c>
      <c r="V4548" s="42">
        <v>167489.01999999999</v>
      </c>
      <c r="W4548" s="43">
        <v>167489.01999999999</v>
      </c>
      <c r="X4548" s="38">
        <v>0</v>
      </c>
      <c r="Y4548" s="38">
        <v>0</v>
      </c>
      <c r="Z4548" s="38">
        <v>0</v>
      </c>
      <c r="AA4548" s="38">
        <v>0</v>
      </c>
      <c r="AB4548" s="38">
        <v>0</v>
      </c>
      <c r="AC4548" s="38">
        <v>0</v>
      </c>
      <c r="AD4548" s="38" t="s">
        <v>47</v>
      </c>
    </row>
    <row r="4549" spans="1:30" s="27" customFormat="1" ht="15" customHeight="1" x14ac:dyDescent="0.25">
      <c r="A4549" s="28" t="s">
        <v>4439</v>
      </c>
      <c r="B4549" s="28" t="s">
        <v>4604</v>
      </c>
      <c r="C4549" s="85">
        <v>42767</v>
      </c>
      <c r="D4549" s="29">
        <f>+VLOOKUP(B4549,'[2]CK-Panama by Contract'!$B$8:$G$593,6,FALSE)</f>
        <v>330491</v>
      </c>
      <c r="E4549" s="29"/>
      <c r="F4549" s="28" t="s">
        <v>41</v>
      </c>
      <c r="G4549" s="28" t="s">
        <v>42</v>
      </c>
      <c r="H4549" s="28" t="s">
        <v>44</v>
      </c>
      <c r="I4549" s="31">
        <v>40085.72</v>
      </c>
      <c r="J4549" s="32">
        <f t="shared" si="210"/>
        <v>40085.72</v>
      </c>
      <c r="K4549" s="31">
        <v>0</v>
      </c>
      <c r="L4549" s="31">
        <v>0</v>
      </c>
      <c r="M4549" s="31">
        <v>0</v>
      </c>
      <c r="N4549" s="31">
        <v>0</v>
      </c>
      <c r="O4549" s="33">
        <f t="shared" si="211"/>
        <v>0</v>
      </c>
      <c r="P4549" s="34" t="str">
        <f t="shared" si="212"/>
        <v>1-30</v>
      </c>
      <c r="Q4549" s="35" t="str">
        <f>+VLOOKUP(B4549,'[2]PORTAFOLIO JAN17'!$B$7:$T$4941,19,FALSE)</f>
        <v>PANAMA</v>
      </c>
      <c r="R4549" s="31">
        <v>0</v>
      </c>
      <c r="S4549" s="31">
        <v>0</v>
      </c>
      <c r="T4549" s="31" t="s">
        <v>45</v>
      </c>
      <c r="U4549" s="36" t="s">
        <v>46</v>
      </c>
      <c r="V4549" s="37">
        <v>40085.72</v>
      </c>
      <c r="W4549" s="38">
        <v>40085.72</v>
      </c>
      <c r="X4549" s="38">
        <v>0</v>
      </c>
      <c r="Y4549" s="38">
        <v>0</v>
      </c>
      <c r="Z4549" s="38">
        <v>0</v>
      </c>
      <c r="AA4549" s="38">
        <v>0</v>
      </c>
      <c r="AB4549" s="38">
        <v>0</v>
      </c>
      <c r="AC4549" s="38">
        <v>0</v>
      </c>
      <c r="AD4549" s="38" t="s">
        <v>47</v>
      </c>
    </row>
    <row r="4550" spans="1:30" s="27" customFormat="1" ht="15" customHeight="1" x14ac:dyDescent="0.25">
      <c r="A4550" s="39" t="s">
        <v>4439</v>
      </c>
      <c r="B4550" s="39" t="s">
        <v>4605</v>
      </c>
      <c r="C4550" s="86">
        <v>42767</v>
      </c>
      <c r="D4550" s="29">
        <f>+VLOOKUP(B4550,'[2]CK-Panama by Contract'!$B$8:$G$593,6,FALSE)</f>
        <v>330507</v>
      </c>
      <c r="E4550" s="29"/>
      <c r="F4550" s="39" t="s">
        <v>41</v>
      </c>
      <c r="G4550" s="39" t="s">
        <v>42</v>
      </c>
      <c r="H4550" s="39" t="s">
        <v>44</v>
      </c>
      <c r="I4550" s="40">
        <v>31404.78</v>
      </c>
      <c r="J4550" s="32">
        <f t="shared" si="210"/>
        <v>31404.78</v>
      </c>
      <c r="K4550" s="31">
        <v>0</v>
      </c>
      <c r="L4550" s="31">
        <v>0</v>
      </c>
      <c r="M4550" s="31">
        <v>0</v>
      </c>
      <c r="N4550" s="31">
        <v>0</v>
      </c>
      <c r="O4550" s="33">
        <f t="shared" si="211"/>
        <v>0</v>
      </c>
      <c r="P4550" s="34" t="str">
        <f t="shared" si="212"/>
        <v>1-30</v>
      </c>
      <c r="Q4550" s="35" t="str">
        <f>+VLOOKUP(B4550,'[2]PORTAFOLIO JAN17'!$B$7:$T$4941,19,FALSE)</f>
        <v>PANAMA</v>
      </c>
      <c r="R4550" s="31">
        <v>0</v>
      </c>
      <c r="S4550" s="31">
        <v>0</v>
      </c>
      <c r="T4550" s="31" t="s">
        <v>45</v>
      </c>
      <c r="U4550" s="41" t="s">
        <v>46</v>
      </c>
      <c r="V4550" s="42">
        <v>31404.78</v>
      </c>
      <c r="W4550" s="43">
        <v>31404.78</v>
      </c>
      <c r="X4550" s="38">
        <v>0</v>
      </c>
      <c r="Y4550" s="38">
        <v>0</v>
      </c>
      <c r="Z4550" s="38">
        <v>0</v>
      </c>
      <c r="AA4550" s="38">
        <v>0</v>
      </c>
      <c r="AB4550" s="38">
        <v>0</v>
      </c>
      <c r="AC4550" s="38">
        <v>0</v>
      </c>
      <c r="AD4550" s="38" t="s">
        <v>47</v>
      </c>
    </row>
    <row r="4551" spans="1:30" s="27" customFormat="1" ht="15" customHeight="1" x14ac:dyDescent="0.25">
      <c r="A4551" s="28" t="s">
        <v>4439</v>
      </c>
      <c r="B4551" s="28" t="s">
        <v>4606</v>
      </c>
      <c r="C4551" s="85">
        <v>42767</v>
      </c>
      <c r="D4551" s="29">
        <f>+VLOOKUP(B4551,'[2]CK-Panama by Contract'!$B$8:$G$593,6,FALSE)</f>
        <v>320760</v>
      </c>
      <c r="E4551" s="29"/>
      <c r="F4551" s="28" t="s">
        <v>41</v>
      </c>
      <c r="G4551" s="28" t="s">
        <v>42</v>
      </c>
      <c r="H4551" s="28" t="s">
        <v>44</v>
      </c>
      <c r="I4551" s="31">
        <v>204570.33</v>
      </c>
      <c r="J4551" s="32">
        <f t="shared" si="210"/>
        <v>204570.33</v>
      </c>
      <c r="K4551" s="31">
        <v>0</v>
      </c>
      <c r="L4551" s="31">
        <v>0</v>
      </c>
      <c r="M4551" s="31">
        <v>0</v>
      </c>
      <c r="N4551" s="31">
        <v>0</v>
      </c>
      <c r="O4551" s="33">
        <f t="shared" si="211"/>
        <v>0</v>
      </c>
      <c r="P4551" s="34" t="str">
        <f t="shared" si="212"/>
        <v>1-30</v>
      </c>
      <c r="Q4551" s="35" t="str">
        <f>+VLOOKUP(B4551,'[2]PORTAFOLIO JAN17'!$B$7:$T$4941,19,FALSE)</f>
        <v>PANAMA</v>
      </c>
      <c r="R4551" s="31">
        <v>0</v>
      </c>
      <c r="S4551" s="31">
        <v>0</v>
      </c>
      <c r="T4551" s="31" t="s">
        <v>45</v>
      </c>
      <c r="U4551" s="36" t="s">
        <v>46</v>
      </c>
      <c r="V4551" s="37">
        <v>204570.33</v>
      </c>
      <c r="W4551" s="38">
        <v>204570.33</v>
      </c>
      <c r="X4551" s="38">
        <v>0</v>
      </c>
      <c r="Y4551" s="38">
        <v>0</v>
      </c>
      <c r="Z4551" s="38">
        <v>0</v>
      </c>
      <c r="AA4551" s="38">
        <v>0</v>
      </c>
      <c r="AB4551" s="38">
        <v>0</v>
      </c>
      <c r="AC4551" s="38">
        <v>0</v>
      </c>
      <c r="AD4551" s="38" t="s">
        <v>47</v>
      </c>
    </row>
    <row r="4552" spans="1:30" s="27" customFormat="1" ht="15" customHeight="1" x14ac:dyDescent="0.25">
      <c r="A4552" s="39" t="s">
        <v>4439</v>
      </c>
      <c r="B4552" s="39" t="s">
        <v>4607</v>
      </c>
      <c r="C4552" s="86">
        <v>42767</v>
      </c>
      <c r="D4552" s="29">
        <f>+VLOOKUP(B4552,'[2]CK-Panama by Contract'!$B$8:$G$593,6,FALSE)</f>
        <v>309589</v>
      </c>
      <c r="E4552" s="29"/>
      <c r="F4552" s="39" t="s">
        <v>41</v>
      </c>
      <c r="G4552" s="39" t="s">
        <v>42</v>
      </c>
      <c r="H4552" s="39" t="s">
        <v>44</v>
      </c>
      <c r="I4552" s="40">
        <v>21892.19</v>
      </c>
      <c r="J4552" s="32">
        <f t="shared" ref="J4552:J4615" si="213">+IF(H4552="MXN",I4552/$J$2,I4552)</f>
        <v>21892.19</v>
      </c>
      <c r="K4552" s="31">
        <v>0</v>
      </c>
      <c r="L4552" s="31">
        <v>0</v>
      </c>
      <c r="M4552" s="31">
        <v>0</v>
      </c>
      <c r="N4552" s="31">
        <v>0</v>
      </c>
      <c r="O4552" s="33">
        <f t="shared" ref="O4552:O4615" si="214">+N4552+M4552+L4552+K4552</f>
        <v>0</v>
      </c>
      <c r="P4552" s="34" t="str">
        <f t="shared" ref="P4552:P4615" si="215">+IF(N4552&gt;0,"120+",IF(M4552&gt;0,"91-120",IF(L4552&gt;0,"61-90",IF(K4552&gt;0,"31-60","1-30"))))</f>
        <v>1-30</v>
      </c>
      <c r="Q4552" s="35" t="str">
        <f>+VLOOKUP(B4552,'[2]PORTAFOLIO JAN17'!$B$7:$T$4941,19,FALSE)</f>
        <v>PANAMA</v>
      </c>
      <c r="R4552" s="31">
        <v>0</v>
      </c>
      <c r="S4552" s="31">
        <v>0</v>
      </c>
      <c r="T4552" s="31" t="s">
        <v>45</v>
      </c>
      <c r="U4552" s="41" t="s">
        <v>46</v>
      </c>
      <c r="V4552" s="42">
        <v>21892.19</v>
      </c>
      <c r="W4552" s="43">
        <v>21892.19</v>
      </c>
      <c r="X4552" s="38">
        <v>0</v>
      </c>
      <c r="Y4552" s="38">
        <v>0</v>
      </c>
      <c r="Z4552" s="38">
        <v>0</v>
      </c>
      <c r="AA4552" s="38">
        <v>0</v>
      </c>
      <c r="AB4552" s="38">
        <v>0</v>
      </c>
      <c r="AC4552" s="38">
        <v>0</v>
      </c>
      <c r="AD4552" s="38" t="s">
        <v>47</v>
      </c>
    </row>
    <row r="4553" spans="1:30" s="27" customFormat="1" ht="15" customHeight="1" x14ac:dyDescent="0.25">
      <c r="A4553" s="28" t="s">
        <v>4439</v>
      </c>
      <c r="B4553" s="28" t="s">
        <v>4608</v>
      </c>
      <c r="C4553" s="85">
        <v>42767</v>
      </c>
      <c r="D4553" s="29">
        <f>+VLOOKUP(B4553,'[2]CK-Panama by Contract'!$B$8:$G$593,6,FALSE)</f>
        <v>320760</v>
      </c>
      <c r="E4553" s="29"/>
      <c r="F4553" s="28" t="s">
        <v>41</v>
      </c>
      <c r="G4553" s="28" t="s">
        <v>42</v>
      </c>
      <c r="H4553" s="28" t="s">
        <v>44</v>
      </c>
      <c r="I4553" s="31">
        <v>189126.84</v>
      </c>
      <c r="J4553" s="32">
        <f t="shared" si="213"/>
        <v>189126.84</v>
      </c>
      <c r="K4553" s="31">
        <v>0</v>
      </c>
      <c r="L4553" s="31">
        <v>0</v>
      </c>
      <c r="M4553" s="31">
        <v>0</v>
      </c>
      <c r="N4553" s="31">
        <v>0</v>
      </c>
      <c r="O4553" s="33">
        <f t="shared" si="214"/>
        <v>0</v>
      </c>
      <c r="P4553" s="34" t="str">
        <f t="shared" si="215"/>
        <v>1-30</v>
      </c>
      <c r="Q4553" s="35" t="str">
        <f>+VLOOKUP(B4553,'[2]PORTAFOLIO JAN17'!$B$7:$T$4941,19,FALSE)</f>
        <v>PANAMA</v>
      </c>
      <c r="R4553" s="31">
        <v>0</v>
      </c>
      <c r="S4553" s="31">
        <v>0</v>
      </c>
      <c r="T4553" s="31" t="s">
        <v>45</v>
      </c>
      <c r="U4553" s="36" t="s">
        <v>46</v>
      </c>
      <c r="V4553" s="37">
        <v>189126.84</v>
      </c>
      <c r="W4553" s="38">
        <v>189126.84</v>
      </c>
      <c r="X4553" s="38">
        <v>0</v>
      </c>
      <c r="Y4553" s="38">
        <v>0</v>
      </c>
      <c r="Z4553" s="38">
        <v>0</v>
      </c>
      <c r="AA4553" s="38">
        <v>0</v>
      </c>
      <c r="AB4553" s="38">
        <v>0</v>
      </c>
      <c r="AC4553" s="38">
        <v>0</v>
      </c>
      <c r="AD4553" s="38" t="s">
        <v>47</v>
      </c>
    </row>
    <row r="4554" spans="1:30" s="27" customFormat="1" ht="15" customHeight="1" x14ac:dyDescent="0.25">
      <c r="A4554" s="39" t="s">
        <v>4439</v>
      </c>
      <c r="B4554" s="39" t="s">
        <v>4609</v>
      </c>
      <c r="C4554" s="86">
        <v>42767</v>
      </c>
      <c r="D4554" s="29">
        <f>+VLOOKUP(B4554,'[2]CK-Panama by Contract'!$B$8:$G$593,6,FALSE)</f>
        <v>320695</v>
      </c>
      <c r="E4554" s="29"/>
      <c r="F4554" s="39" t="s">
        <v>41</v>
      </c>
      <c r="G4554" s="39" t="s">
        <v>42</v>
      </c>
      <c r="H4554" s="39" t="s">
        <v>44</v>
      </c>
      <c r="I4554" s="40">
        <v>6911.28</v>
      </c>
      <c r="J4554" s="32">
        <f t="shared" si="213"/>
        <v>6911.28</v>
      </c>
      <c r="K4554" s="31">
        <v>0</v>
      </c>
      <c r="L4554" s="31">
        <v>0</v>
      </c>
      <c r="M4554" s="31">
        <v>0</v>
      </c>
      <c r="N4554" s="31">
        <v>0</v>
      </c>
      <c r="O4554" s="33">
        <f t="shared" si="214"/>
        <v>0</v>
      </c>
      <c r="P4554" s="34" t="str">
        <f t="shared" si="215"/>
        <v>1-30</v>
      </c>
      <c r="Q4554" s="35" t="str">
        <f>+VLOOKUP(B4554,'[2]PORTAFOLIO JAN17'!$B$7:$T$4941,19,FALSE)</f>
        <v>PANAMA</v>
      </c>
      <c r="R4554" s="31">
        <v>0</v>
      </c>
      <c r="S4554" s="31">
        <v>0</v>
      </c>
      <c r="T4554" s="31" t="s">
        <v>45</v>
      </c>
      <c r="U4554" s="41" t="s">
        <v>46</v>
      </c>
      <c r="V4554" s="42">
        <v>6911.28</v>
      </c>
      <c r="W4554" s="43">
        <v>6911.28</v>
      </c>
      <c r="X4554" s="38">
        <v>0</v>
      </c>
      <c r="Y4554" s="38">
        <v>0</v>
      </c>
      <c r="Z4554" s="38">
        <v>0</v>
      </c>
      <c r="AA4554" s="38">
        <v>0</v>
      </c>
      <c r="AB4554" s="38">
        <v>0</v>
      </c>
      <c r="AC4554" s="38">
        <v>0</v>
      </c>
      <c r="AD4554" s="38" t="s">
        <v>47</v>
      </c>
    </row>
    <row r="4555" spans="1:30" s="27" customFormat="1" ht="15" customHeight="1" x14ac:dyDescent="0.25">
      <c r="A4555" s="28" t="s">
        <v>4439</v>
      </c>
      <c r="B4555" s="28" t="s">
        <v>4610</v>
      </c>
      <c r="C4555" s="85">
        <v>42767</v>
      </c>
      <c r="D4555" s="29">
        <f>+VLOOKUP(B4555,'[2]CK-Panama by Contract'!$B$8:$G$593,6,FALSE)</f>
        <v>330805</v>
      </c>
      <c r="E4555" s="29"/>
      <c r="F4555" s="28" t="s">
        <v>41</v>
      </c>
      <c r="G4555" s="28" t="s">
        <v>42</v>
      </c>
      <c r="H4555" s="28" t="s">
        <v>44</v>
      </c>
      <c r="I4555" s="31">
        <v>33907.32</v>
      </c>
      <c r="J4555" s="32">
        <f t="shared" si="213"/>
        <v>33907.32</v>
      </c>
      <c r="K4555" s="31">
        <v>0</v>
      </c>
      <c r="L4555" s="31">
        <v>33907.32</v>
      </c>
      <c r="M4555" s="31">
        <v>0</v>
      </c>
      <c r="N4555" s="31">
        <v>0</v>
      </c>
      <c r="O4555" s="33">
        <f t="shared" si="214"/>
        <v>33907.32</v>
      </c>
      <c r="P4555" s="34" t="str">
        <f t="shared" si="215"/>
        <v>61-90</v>
      </c>
      <c r="Q4555" s="35" t="str">
        <f>+VLOOKUP(B4555,'[2]PORTAFOLIO JAN17'!$B$7:$T$4941,19,FALSE)</f>
        <v>PANAMA</v>
      </c>
      <c r="R4555" s="31">
        <v>0</v>
      </c>
      <c r="S4555" s="31">
        <v>0</v>
      </c>
      <c r="T4555" s="31" t="s">
        <v>45</v>
      </c>
      <c r="U4555" s="36" t="s">
        <v>46</v>
      </c>
      <c r="V4555" s="37">
        <v>33907.32</v>
      </c>
      <c r="W4555" s="38">
        <v>0</v>
      </c>
      <c r="X4555" s="38">
        <v>0</v>
      </c>
      <c r="Y4555" s="38">
        <v>33907.32</v>
      </c>
      <c r="Z4555" s="38">
        <v>0</v>
      </c>
      <c r="AA4555" s="38">
        <v>0</v>
      </c>
      <c r="AB4555" s="38">
        <v>0</v>
      </c>
      <c r="AC4555" s="38">
        <v>0</v>
      </c>
      <c r="AD4555" s="38" t="s">
        <v>47</v>
      </c>
    </row>
    <row r="4556" spans="1:30" s="27" customFormat="1" ht="15" customHeight="1" x14ac:dyDescent="0.25">
      <c r="A4556" s="39" t="s">
        <v>4439</v>
      </c>
      <c r="B4556" s="39" t="s">
        <v>4611</v>
      </c>
      <c r="C4556" s="86">
        <v>42767</v>
      </c>
      <c r="D4556" s="29">
        <f>+VLOOKUP(B4556,'[2]CK-Panama by Contract'!$B$8:$G$593,6,FALSE)</f>
        <v>331500</v>
      </c>
      <c r="E4556" s="29"/>
      <c r="F4556" s="39" t="s">
        <v>41</v>
      </c>
      <c r="G4556" s="39" t="s">
        <v>42</v>
      </c>
      <c r="H4556" s="39" t="s">
        <v>44</v>
      </c>
      <c r="I4556" s="40">
        <v>25185.66</v>
      </c>
      <c r="J4556" s="32">
        <f t="shared" si="213"/>
        <v>25185.66</v>
      </c>
      <c r="K4556" s="31">
        <v>0</v>
      </c>
      <c r="L4556" s="31">
        <v>0</v>
      </c>
      <c r="M4556" s="31">
        <v>0</v>
      </c>
      <c r="N4556" s="31">
        <v>0</v>
      </c>
      <c r="O4556" s="33">
        <f t="shared" si="214"/>
        <v>0</v>
      </c>
      <c r="P4556" s="34" t="str">
        <f t="shared" si="215"/>
        <v>1-30</v>
      </c>
      <c r="Q4556" s="35" t="str">
        <f>+VLOOKUP(B4556,'[2]PORTAFOLIO JAN17'!$B$7:$T$4941,19,FALSE)</f>
        <v>PANAMA</v>
      </c>
      <c r="R4556" s="31">
        <v>0</v>
      </c>
      <c r="S4556" s="31">
        <v>0</v>
      </c>
      <c r="T4556" s="31" t="s">
        <v>45</v>
      </c>
      <c r="U4556" s="41" t="s">
        <v>46</v>
      </c>
      <c r="V4556" s="42">
        <v>25185.66</v>
      </c>
      <c r="W4556" s="43">
        <v>25185.66</v>
      </c>
      <c r="X4556" s="38">
        <v>0</v>
      </c>
      <c r="Y4556" s="38">
        <v>0</v>
      </c>
      <c r="Z4556" s="38">
        <v>0</v>
      </c>
      <c r="AA4556" s="38">
        <v>0</v>
      </c>
      <c r="AB4556" s="38">
        <v>0</v>
      </c>
      <c r="AC4556" s="38">
        <v>0</v>
      </c>
      <c r="AD4556" s="38" t="s">
        <v>47</v>
      </c>
    </row>
    <row r="4557" spans="1:30" s="27" customFormat="1" ht="15" customHeight="1" x14ac:dyDescent="0.25">
      <c r="A4557" s="28" t="s">
        <v>4439</v>
      </c>
      <c r="B4557" s="28" t="s">
        <v>4612</v>
      </c>
      <c r="C4557" s="85">
        <v>42767</v>
      </c>
      <c r="D4557" s="29">
        <f>+VLOOKUP(B4557,'[2]CK-Panama by Contract'!$B$8:$G$593,6,FALSE)</f>
        <v>331029</v>
      </c>
      <c r="E4557" s="29"/>
      <c r="F4557" s="28" t="s">
        <v>41</v>
      </c>
      <c r="G4557" s="28" t="s">
        <v>42</v>
      </c>
      <c r="H4557" s="28" t="s">
        <v>44</v>
      </c>
      <c r="I4557" s="31">
        <v>24237.18</v>
      </c>
      <c r="J4557" s="32">
        <f t="shared" si="213"/>
        <v>24237.18</v>
      </c>
      <c r="K4557" s="31">
        <v>0</v>
      </c>
      <c r="L4557" s="31">
        <v>0</v>
      </c>
      <c r="M4557" s="31">
        <v>0</v>
      </c>
      <c r="N4557" s="31">
        <v>0</v>
      </c>
      <c r="O4557" s="33">
        <f t="shared" si="214"/>
        <v>0</v>
      </c>
      <c r="P4557" s="34" t="str">
        <f t="shared" si="215"/>
        <v>1-30</v>
      </c>
      <c r="Q4557" s="35" t="str">
        <f>+VLOOKUP(B4557,'[2]PORTAFOLIO JAN17'!$B$7:$T$4941,19,FALSE)</f>
        <v>PANAMA</v>
      </c>
      <c r="R4557" s="31">
        <v>0</v>
      </c>
      <c r="S4557" s="31">
        <v>0</v>
      </c>
      <c r="T4557" s="31" t="s">
        <v>45</v>
      </c>
      <c r="U4557" s="36" t="s">
        <v>46</v>
      </c>
      <c r="V4557" s="37">
        <v>24237.18</v>
      </c>
      <c r="W4557" s="38">
        <v>24237.18</v>
      </c>
      <c r="X4557" s="38">
        <v>0</v>
      </c>
      <c r="Y4557" s="38">
        <v>0</v>
      </c>
      <c r="Z4557" s="38">
        <v>0</v>
      </c>
      <c r="AA4557" s="38">
        <v>0</v>
      </c>
      <c r="AB4557" s="38">
        <v>0</v>
      </c>
      <c r="AC4557" s="38">
        <v>0</v>
      </c>
      <c r="AD4557" s="38" t="s">
        <v>47</v>
      </c>
    </row>
    <row r="4558" spans="1:30" s="27" customFormat="1" ht="15" customHeight="1" x14ac:dyDescent="0.25">
      <c r="A4558" s="39" t="s">
        <v>4439</v>
      </c>
      <c r="B4558" s="39" t="s">
        <v>4613</v>
      </c>
      <c r="C4558" s="86">
        <v>42767</v>
      </c>
      <c r="D4558" s="29">
        <f>+VLOOKUP(B4558,'[2]CK-Panama by Contract'!$B$8:$G$593,6,FALSE)</f>
        <v>331830</v>
      </c>
      <c r="E4558" s="29"/>
      <c r="F4558" s="39" t="s">
        <v>41</v>
      </c>
      <c r="G4558" s="39" t="s">
        <v>42</v>
      </c>
      <c r="H4558" s="39" t="s">
        <v>44</v>
      </c>
      <c r="I4558" s="40">
        <v>4839.88</v>
      </c>
      <c r="J4558" s="32">
        <f t="shared" si="213"/>
        <v>4839.88</v>
      </c>
      <c r="K4558" s="31">
        <v>0</v>
      </c>
      <c r="L4558" s="31">
        <v>0</v>
      </c>
      <c r="M4558" s="31">
        <v>0</v>
      </c>
      <c r="N4558" s="31">
        <v>0</v>
      </c>
      <c r="O4558" s="33">
        <f t="shared" si="214"/>
        <v>0</v>
      </c>
      <c r="P4558" s="34" t="str">
        <f t="shared" si="215"/>
        <v>1-30</v>
      </c>
      <c r="Q4558" s="35" t="str">
        <f>+VLOOKUP(B4558,'[2]PORTAFOLIO JAN17'!$B$7:$T$4941,19,FALSE)</f>
        <v>PANAMA</v>
      </c>
      <c r="R4558" s="31">
        <v>0</v>
      </c>
      <c r="S4558" s="31">
        <v>0</v>
      </c>
      <c r="T4558" s="31" t="s">
        <v>45</v>
      </c>
      <c r="U4558" s="41" t="s">
        <v>46</v>
      </c>
      <c r="V4558" s="42">
        <v>4839.88</v>
      </c>
      <c r="W4558" s="43">
        <v>4839.88</v>
      </c>
      <c r="X4558" s="38">
        <v>0</v>
      </c>
      <c r="Y4558" s="38">
        <v>0</v>
      </c>
      <c r="Z4558" s="38">
        <v>0</v>
      </c>
      <c r="AA4558" s="38">
        <v>0</v>
      </c>
      <c r="AB4558" s="38">
        <v>0</v>
      </c>
      <c r="AC4558" s="38">
        <v>0</v>
      </c>
      <c r="AD4558" s="38" t="s">
        <v>47</v>
      </c>
    </row>
    <row r="4559" spans="1:30" s="27" customFormat="1" ht="15" customHeight="1" x14ac:dyDescent="0.25">
      <c r="A4559" s="28" t="s">
        <v>4439</v>
      </c>
      <c r="B4559" s="28" t="s">
        <v>4614</v>
      </c>
      <c r="C4559" s="85">
        <v>42767</v>
      </c>
      <c r="D4559" s="29">
        <f>+VLOOKUP(B4559,'[2]CK-Panama by Contract'!$B$8:$G$593,6,FALSE)</f>
        <v>320695</v>
      </c>
      <c r="E4559" s="29"/>
      <c r="F4559" s="28" t="s">
        <v>41</v>
      </c>
      <c r="G4559" s="28" t="s">
        <v>42</v>
      </c>
      <c r="H4559" s="28" t="s">
        <v>44</v>
      </c>
      <c r="I4559" s="31">
        <v>17407.16</v>
      </c>
      <c r="J4559" s="32">
        <f t="shared" si="213"/>
        <v>17407.16</v>
      </c>
      <c r="K4559" s="31">
        <v>0</v>
      </c>
      <c r="L4559" s="31">
        <v>0</v>
      </c>
      <c r="M4559" s="31">
        <v>0</v>
      </c>
      <c r="N4559" s="31">
        <v>0</v>
      </c>
      <c r="O4559" s="33">
        <f t="shared" si="214"/>
        <v>0</v>
      </c>
      <c r="P4559" s="34" t="str">
        <f t="shared" si="215"/>
        <v>1-30</v>
      </c>
      <c r="Q4559" s="35" t="str">
        <f>+VLOOKUP(B4559,'[2]PORTAFOLIO JAN17'!$B$7:$T$4941,19,FALSE)</f>
        <v>PANAMA</v>
      </c>
      <c r="R4559" s="31">
        <v>0</v>
      </c>
      <c r="S4559" s="31">
        <v>0</v>
      </c>
      <c r="T4559" s="31" t="s">
        <v>45</v>
      </c>
      <c r="U4559" s="36" t="s">
        <v>46</v>
      </c>
      <c r="V4559" s="37">
        <v>17407.16</v>
      </c>
      <c r="W4559" s="38">
        <v>17407.16</v>
      </c>
      <c r="X4559" s="38">
        <v>0</v>
      </c>
      <c r="Y4559" s="38">
        <v>0</v>
      </c>
      <c r="Z4559" s="38">
        <v>0</v>
      </c>
      <c r="AA4559" s="38">
        <v>0</v>
      </c>
      <c r="AB4559" s="38">
        <v>0</v>
      </c>
      <c r="AC4559" s="38">
        <v>0</v>
      </c>
      <c r="AD4559" s="38" t="s">
        <v>47</v>
      </c>
    </row>
    <row r="4560" spans="1:30" s="27" customFormat="1" ht="15" customHeight="1" x14ac:dyDescent="0.25">
      <c r="A4560" s="39" t="s">
        <v>4439</v>
      </c>
      <c r="B4560" s="39" t="s">
        <v>4615</v>
      </c>
      <c r="C4560" s="86">
        <v>42767</v>
      </c>
      <c r="D4560" s="29">
        <f>+VLOOKUP(B4560,'[2]CK-Panama by Contract'!$B$8:$G$593,6,FALSE)</f>
        <v>331441</v>
      </c>
      <c r="E4560" s="29"/>
      <c r="F4560" s="39" t="s">
        <v>41</v>
      </c>
      <c r="G4560" s="39" t="s">
        <v>42</v>
      </c>
      <c r="H4560" s="39" t="s">
        <v>44</v>
      </c>
      <c r="I4560" s="40">
        <v>50994.59</v>
      </c>
      <c r="J4560" s="32">
        <f t="shared" si="213"/>
        <v>50994.59</v>
      </c>
      <c r="K4560" s="31">
        <v>0</v>
      </c>
      <c r="L4560" s="31">
        <v>0</v>
      </c>
      <c r="M4560" s="31">
        <v>0</v>
      </c>
      <c r="N4560" s="31">
        <v>50994.59</v>
      </c>
      <c r="O4560" s="33">
        <f t="shared" si="214"/>
        <v>50994.59</v>
      </c>
      <c r="P4560" s="34" t="str">
        <f t="shared" si="215"/>
        <v>120+</v>
      </c>
      <c r="Q4560" s="35" t="str">
        <f>+VLOOKUP(B4560,'[2]PORTAFOLIO JAN17'!$B$7:$T$4941,19,FALSE)</f>
        <v>PANAMA</v>
      </c>
      <c r="R4560" s="31">
        <v>0</v>
      </c>
      <c r="S4560" s="31">
        <v>0</v>
      </c>
      <c r="T4560" s="31">
        <v>50994.59</v>
      </c>
      <c r="U4560" s="41" t="s">
        <v>46</v>
      </c>
      <c r="V4560" s="42">
        <v>50994.59</v>
      </c>
      <c r="W4560" s="43">
        <v>0</v>
      </c>
      <c r="X4560" s="38">
        <v>0</v>
      </c>
      <c r="Y4560" s="38">
        <v>0</v>
      </c>
      <c r="Z4560" s="38">
        <v>0</v>
      </c>
      <c r="AA4560" s="38">
        <v>50994.59</v>
      </c>
      <c r="AB4560" s="38">
        <v>0</v>
      </c>
      <c r="AC4560" s="38">
        <v>0</v>
      </c>
      <c r="AD4560" s="38">
        <v>50994.59</v>
      </c>
    </row>
    <row r="4561" spans="1:30" s="27" customFormat="1" ht="15" customHeight="1" x14ac:dyDescent="0.25">
      <c r="A4561" s="28" t="s">
        <v>4439</v>
      </c>
      <c r="B4561" s="28" t="s">
        <v>4616</v>
      </c>
      <c r="C4561" s="85">
        <v>42767</v>
      </c>
      <c r="D4561" s="29">
        <f>+VLOOKUP(B4561,'[2]CK-Panama by Contract'!$B$8:$G$593,6,FALSE)</f>
        <v>311212</v>
      </c>
      <c r="E4561" s="29"/>
      <c r="F4561" s="28" t="s">
        <v>41</v>
      </c>
      <c r="G4561" s="28" t="s">
        <v>42</v>
      </c>
      <c r="H4561" s="28" t="s">
        <v>44</v>
      </c>
      <c r="I4561" s="31">
        <v>53994.58</v>
      </c>
      <c r="J4561" s="32">
        <f t="shared" si="213"/>
        <v>53994.58</v>
      </c>
      <c r="K4561" s="31">
        <v>0</v>
      </c>
      <c r="L4561" s="31">
        <v>0</v>
      </c>
      <c r="M4561" s="31">
        <v>0</v>
      </c>
      <c r="N4561" s="31">
        <v>0</v>
      </c>
      <c r="O4561" s="33">
        <f t="shared" si="214"/>
        <v>0</v>
      </c>
      <c r="P4561" s="34" t="str">
        <f t="shared" si="215"/>
        <v>1-30</v>
      </c>
      <c r="Q4561" s="35" t="str">
        <f>+VLOOKUP(B4561,'[2]PORTAFOLIO JAN17'!$B$7:$T$4941,19,FALSE)</f>
        <v>PANAMA</v>
      </c>
      <c r="R4561" s="31">
        <v>0</v>
      </c>
      <c r="S4561" s="31">
        <v>0</v>
      </c>
      <c r="T4561" s="31" t="s">
        <v>45</v>
      </c>
      <c r="U4561" s="36" t="s">
        <v>46</v>
      </c>
      <c r="V4561" s="37">
        <v>53994.58</v>
      </c>
      <c r="W4561" s="38">
        <v>53994.58</v>
      </c>
      <c r="X4561" s="38">
        <v>0</v>
      </c>
      <c r="Y4561" s="38">
        <v>0</v>
      </c>
      <c r="Z4561" s="38">
        <v>0</v>
      </c>
      <c r="AA4561" s="38">
        <v>0</v>
      </c>
      <c r="AB4561" s="38">
        <v>0</v>
      </c>
      <c r="AC4561" s="38">
        <v>0</v>
      </c>
      <c r="AD4561" s="38" t="s">
        <v>47</v>
      </c>
    </row>
    <row r="4562" spans="1:30" s="27" customFormat="1" ht="15" customHeight="1" x14ac:dyDescent="0.25">
      <c r="A4562" s="39" t="s">
        <v>4439</v>
      </c>
      <c r="B4562" s="39" t="s">
        <v>4617</v>
      </c>
      <c r="C4562" s="86">
        <v>42767</v>
      </c>
      <c r="D4562" s="29">
        <f>+VLOOKUP(B4562,'[2]CK-Panama by Contract'!$B$8:$G$593,6,FALSE)</f>
        <v>329339</v>
      </c>
      <c r="E4562" s="29"/>
      <c r="F4562" s="39" t="s">
        <v>41</v>
      </c>
      <c r="G4562" s="39" t="s">
        <v>42</v>
      </c>
      <c r="H4562" s="39" t="s">
        <v>44</v>
      </c>
      <c r="I4562" s="40">
        <v>55778.83</v>
      </c>
      <c r="J4562" s="32">
        <f t="shared" si="213"/>
        <v>55778.83</v>
      </c>
      <c r="K4562" s="31">
        <v>0</v>
      </c>
      <c r="L4562" s="31">
        <v>0</v>
      </c>
      <c r="M4562" s="31">
        <v>0</v>
      </c>
      <c r="N4562" s="31">
        <v>0</v>
      </c>
      <c r="O4562" s="33">
        <f t="shared" si="214"/>
        <v>0</v>
      </c>
      <c r="P4562" s="34" t="str">
        <f t="shared" si="215"/>
        <v>1-30</v>
      </c>
      <c r="Q4562" s="35" t="str">
        <f>+VLOOKUP(B4562,'[2]PORTAFOLIO JAN17'!$B$7:$T$4941,19,FALSE)</f>
        <v>PANAMA</v>
      </c>
      <c r="R4562" s="31">
        <v>0</v>
      </c>
      <c r="S4562" s="31">
        <v>0</v>
      </c>
      <c r="T4562" s="31" t="s">
        <v>45</v>
      </c>
      <c r="U4562" s="41" t="s">
        <v>46</v>
      </c>
      <c r="V4562" s="42">
        <v>55778.83</v>
      </c>
      <c r="W4562" s="43">
        <v>55778.83</v>
      </c>
      <c r="X4562" s="38">
        <v>0</v>
      </c>
      <c r="Y4562" s="38">
        <v>0</v>
      </c>
      <c r="Z4562" s="38">
        <v>0</v>
      </c>
      <c r="AA4562" s="38">
        <v>0</v>
      </c>
      <c r="AB4562" s="38">
        <v>0</v>
      </c>
      <c r="AC4562" s="38">
        <v>0</v>
      </c>
      <c r="AD4562" s="38" t="s">
        <v>47</v>
      </c>
    </row>
    <row r="4563" spans="1:30" s="27" customFormat="1" ht="15" customHeight="1" x14ac:dyDescent="0.25">
      <c r="A4563" s="28" t="s">
        <v>4439</v>
      </c>
      <c r="B4563" s="28" t="s">
        <v>4618</v>
      </c>
      <c r="C4563" s="85">
        <v>42767</v>
      </c>
      <c r="D4563" s="29">
        <f>+VLOOKUP(B4563,'[2]CK-Panama by Contract'!$B$8:$G$593,6,FALSE)</f>
        <v>320695</v>
      </c>
      <c r="E4563" s="29"/>
      <c r="F4563" s="28" t="s">
        <v>41</v>
      </c>
      <c r="G4563" s="28" t="s">
        <v>42</v>
      </c>
      <c r="H4563" s="28" t="s">
        <v>44</v>
      </c>
      <c r="I4563" s="31">
        <v>55934.44</v>
      </c>
      <c r="J4563" s="32">
        <f t="shared" si="213"/>
        <v>55934.44</v>
      </c>
      <c r="K4563" s="31">
        <v>0</v>
      </c>
      <c r="L4563" s="31">
        <v>0</v>
      </c>
      <c r="M4563" s="31">
        <v>0</v>
      </c>
      <c r="N4563" s="31">
        <v>0</v>
      </c>
      <c r="O4563" s="33">
        <f t="shared" si="214"/>
        <v>0</v>
      </c>
      <c r="P4563" s="34" t="str">
        <f t="shared" si="215"/>
        <v>1-30</v>
      </c>
      <c r="Q4563" s="35" t="str">
        <f>+VLOOKUP(B4563,'[2]PORTAFOLIO JAN17'!$B$7:$T$4941,19,FALSE)</f>
        <v>PANAMA</v>
      </c>
      <c r="R4563" s="31">
        <v>0</v>
      </c>
      <c r="S4563" s="31">
        <v>0</v>
      </c>
      <c r="T4563" s="31" t="s">
        <v>45</v>
      </c>
      <c r="U4563" s="36" t="s">
        <v>46</v>
      </c>
      <c r="V4563" s="37">
        <v>55934.44</v>
      </c>
      <c r="W4563" s="38">
        <v>55934.44</v>
      </c>
      <c r="X4563" s="38">
        <v>0</v>
      </c>
      <c r="Y4563" s="38">
        <v>0</v>
      </c>
      <c r="Z4563" s="38">
        <v>0</v>
      </c>
      <c r="AA4563" s="38">
        <v>0</v>
      </c>
      <c r="AB4563" s="38">
        <v>0</v>
      </c>
      <c r="AC4563" s="38">
        <v>0</v>
      </c>
      <c r="AD4563" s="38" t="s">
        <v>47</v>
      </c>
    </row>
    <row r="4564" spans="1:30" s="27" customFormat="1" ht="15" customHeight="1" x14ac:dyDescent="0.25">
      <c r="A4564" s="39" t="s">
        <v>4439</v>
      </c>
      <c r="B4564" s="39" t="s">
        <v>4619</v>
      </c>
      <c r="C4564" s="86">
        <v>42767</v>
      </c>
      <c r="D4564" s="29">
        <f>+VLOOKUP(B4564,'[2]CK-Panama by Contract'!$B$8:$G$593,6,FALSE)</f>
        <v>332787</v>
      </c>
      <c r="E4564" s="29"/>
      <c r="F4564" s="39" t="s">
        <v>41</v>
      </c>
      <c r="G4564" s="39" t="s">
        <v>42</v>
      </c>
      <c r="H4564" s="39" t="s">
        <v>44</v>
      </c>
      <c r="I4564" s="40">
        <v>53172.88</v>
      </c>
      <c r="J4564" s="32">
        <f t="shared" si="213"/>
        <v>53172.88</v>
      </c>
      <c r="K4564" s="31">
        <v>0</v>
      </c>
      <c r="L4564" s="31">
        <v>0</v>
      </c>
      <c r="M4564" s="31">
        <v>0</v>
      </c>
      <c r="N4564" s="31">
        <v>53172.88</v>
      </c>
      <c r="O4564" s="33">
        <f t="shared" si="214"/>
        <v>53172.88</v>
      </c>
      <c r="P4564" s="34" t="str">
        <f t="shared" si="215"/>
        <v>120+</v>
      </c>
      <c r="Q4564" s="35" t="str">
        <f>+VLOOKUP(B4564,'[2]PORTAFOLIO JAN17'!$B$7:$T$4941,19,FALSE)</f>
        <v>PANAMA</v>
      </c>
      <c r="R4564" s="31">
        <v>0</v>
      </c>
      <c r="S4564" s="31">
        <v>0</v>
      </c>
      <c r="T4564" s="31">
        <v>53172.88</v>
      </c>
      <c r="U4564" s="41" t="s">
        <v>46</v>
      </c>
      <c r="V4564" s="42">
        <v>53172.88</v>
      </c>
      <c r="W4564" s="43">
        <v>0</v>
      </c>
      <c r="X4564" s="38">
        <v>0</v>
      </c>
      <c r="Y4564" s="38">
        <v>0</v>
      </c>
      <c r="Z4564" s="38">
        <v>0</v>
      </c>
      <c r="AA4564" s="38">
        <v>53172.88</v>
      </c>
      <c r="AB4564" s="38">
        <v>0</v>
      </c>
      <c r="AC4564" s="38">
        <v>0</v>
      </c>
      <c r="AD4564" s="38">
        <v>53172.88</v>
      </c>
    </row>
    <row r="4565" spans="1:30" s="27" customFormat="1" ht="15" customHeight="1" x14ac:dyDescent="0.25">
      <c r="A4565" s="28" t="s">
        <v>4439</v>
      </c>
      <c r="B4565" s="28" t="s">
        <v>4620</v>
      </c>
      <c r="C4565" s="85">
        <v>42767</v>
      </c>
      <c r="D4565" s="29">
        <f>+VLOOKUP(B4565,'[2]CK-Panama by Contract'!$B$8:$G$593,6,FALSE)</f>
        <v>332236</v>
      </c>
      <c r="E4565" s="29"/>
      <c r="F4565" s="28" t="s">
        <v>41</v>
      </c>
      <c r="G4565" s="28" t="s">
        <v>42</v>
      </c>
      <c r="H4565" s="28" t="s">
        <v>44</v>
      </c>
      <c r="I4565" s="31">
        <v>65651.48</v>
      </c>
      <c r="J4565" s="32">
        <f t="shared" si="213"/>
        <v>65651.48</v>
      </c>
      <c r="K4565" s="31">
        <v>0</v>
      </c>
      <c r="L4565" s="31">
        <v>0</v>
      </c>
      <c r="M4565" s="31">
        <v>0</v>
      </c>
      <c r="N4565" s="31">
        <v>65651.48</v>
      </c>
      <c r="O4565" s="33">
        <f t="shared" si="214"/>
        <v>65651.48</v>
      </c>
      <c r="P4565" s="34" t="str">
        <f t="shared" si="215"/>
        <v>120+</v>
      </c>
      <c r="Q4565" s="35" t="str">
        <f>+VLOOKUP(B4565,'[2]PORTAFOLIO JAN17'!$B$7:$T$4941,19,FALSE)</f>
        <v>PANAMA</v>
      </c>
      <c r="R4565" s="31">
        <v>0</v>
      </c>
      <c r="S4565" s="31">
        <v>0</v>
      </c>
      <c r="T4565" s="31">
        <v>65651.48</v>
      </c>
      <c r="U4565" s="36" t="s">
        <v>46</v>
      </c>
      <c r="V4565" s="37">
        <v>65651.48</v>
      </c>
      <c r="W4565" s="38">
        <v>0</v>
      </c>
      <c r="X4565" s="38">
        <v>0</v>
      </c>
      <c r="Y4565" s="38">
        <v>0</v>
      </c>
      <c r="Z4565" s="38">
        <v>0</v>
      </c>
      <c r="AA4565" s="38">
        <v>65651.48</v>
      </c>
      <c r="AB4565" s="38">
        <v>0</v>
      </c>
      <c r="AC4565" s="38">
        <v>0</v>
      </c>
      <c r="AD4565" s="38">
        <v>65651.48</v>
      </c>
    </row>
    <row r="4566" spans="1:30" s="27" customFormat="1" ht="15" customHeight="1" x14ac:dyDescent="0.25">
      <c r="A4566" s="39" t="s">
        <v>4439</v>
      </c>
      <c r="B4566" s="39" t="s">
        <v>4621</v>
      </c>
      <c r="C4566" s="86">
        <v>42767</v>
      </c>
      <c r="D4566" s="29">
        <f>+VLOOKUP(B4566,'[2]CK-Panama by Contract'!$B$8:$G$593,6,FALSE)</f>
        <v>320757</v>
      </c>
      <c r="E4566" s="29"/>
      <c r="F4566" s="39" t="s">
        <v>41</v>
      </c>
      <c r="G4566" s="39" t="s">
        <v>42</v>
      </c>
      <c r="H4566" s="39" t="s">
        <v>44</v>
      </c>
      <c r="I4566" s="40">
        <v>2984.35</v>
      </c>
      <c r="J4566" s="32">
        <f t="shared" si="213"/>
        <v>2984.35</v>
      </c>
      <c r="K4566" s="31">
        <v>0</v>
      </c>
      <c r="L4566" s="31">
        <v>0</v>
      </c>
      <c r="M4566" s="31">
        <v>0</v>
      </c>
      <c r="N4566" s="31">
        <v>0</v>
      </c>
      <c r="O4566" s="33">
        <f t="shared" si="214"/>
        <v>0</v>
      </c>
      <c r="P4566" s="34" t="str">
        <f t="shared" si="215"/>
        <v>1-30</v>
      </c>
      <c r="Q4566" s="35" t="str">
        <f>+VLOOKUP(B4566,'[2]PORTAFOLIO JAN17'!$B$7:$T$4941,19,FALSE)</f>
        <v>PANAMA</v>
      </c>
      <c r="R4566" s="31">
        <v>0</v>
      </c>
      <c r="S4566" s="31">
        <v>0</v>
      </c>
      <c r="T4566" s="31" t="s">
        <v>45</v>
      </c>
      <c r="U4566" s="41" t="s">
        <v>46</v>
      </c>
      <c r="V4566" s="42">
        <v>2984.35</v>
      </c>
      <c r="W4566" s="43">
        <v>2984.35</v>
      </c>
      <c r="X4566" s="38">
        <v>0</v>
      </c>
      <c r="Y4566" s="38">
        <v>0</v>
      </c>
      <c r="Z4566" s="38">
        <v>0</v>
      </c>
      <c r="AA4566" s="38">
        <v>0</v>
      </c>
      <c r="AB4566" s="38">
        <v>0</v>
      </c>
      <c r="AC4566" s="38">
        <v>0</v>
      </c>
      <c r="AD4566" s="38" t="s">
        <v>47</v>
      </c>
    </row>
    <row r="4567" spans="1:30" s="27" customFormat="1" ht="15" customHeight="1" x14ac:dyDescent="0.25">
      <c r="A4567" s="28" t="s">
        <v>4439</v>
      </c>
      <c r="B4567" s="28" t="s">
        <v>4622</v>
      </c>
      <c r="C4567" s="85">
        <v>42767</v>
      </c>
      <c r="D4567" s="29">
        <f>+VLOOKUP(B4567,'[2]CK-Panama by Contract'!$B$8:$G$593,6,FALSE)</f>
        <v>320695</v>
      </c>
      <c r="E4567" s="29"/>
      <c r="F4567" s="28" t="s">
        <v>41</v>
      </c>
      <c r="G4567" s="28" t="s">
        <v>42</v>
      </c>
      <c r="H4567" s="28" t="s">
        <v>44</v>
      </c>
      <c r="I4567" s="31">
        <v>8385.75</v>
      </c>
      <c r="J4567" s="32">
        <f t="shared" si="213"/>
        <v>8385.75</v>
      </c>
      <c r="K4567" s="31">
        <v>0</v>
      </c>
      <c r="L4567" s="31">
        <v>0</v>
      </c>
      <c r="M4567" s="31">
        <v>0</v>
      </c>
      <c r="N4567" s="31">
        <v>0</v>
      </c>
      <c r="O4567" s="33">
        <f t="shared" si="214"/>
        <v>0</v>
      </c>
      <c r="P4567" s="34" t="str">
        <f t="shared" si="215"/>
        <v>1-30</v>
      </c>
      <c r="Q4567" s="35" t="str">
        <f>+VLOOKUP(B4567,'[2]PORTAFOLIO JAN17'!$B$7:$T$4941,19,FALSE)</f>
        <v>PANAMA</v>
      </c>
      <c r="R4567" s="31">
        <v>0</v>
      </c>
      <c r="S4567" s="31">
        <v>0</v>
      </c>
      <c r="T4567" s="31" t="s">
        <v>45</v>
      </c>
      <c r="U4567" s="36" t="s">
        <v>46</v>
      </c>
      <c r="V4567" s="37">
        <v>8385.75</v>
      </c>
      <c r="W4567" s="38">
        <v>8385.75</v>
      </c>
      <c r="X4567" s="38">
        <v>0</v>
      </c>
      <c r="Y4567" s="38">
        <v>0</v>
      </c>
      <c r="Z4567" s="38">
        <v>0</v>
      </c>
      <c r="AA4567" s="38">
        <v>0</v>
      </c>
      <c r="AB4567" s="38">
        <v>0</v>
      </c>
      <c r="AC4567" s="38">
        <v>0</v>
      </c>
      <c r="AD4567" s="38" t="s">
        <v>47</v>
      </c>
    </row>
    <row r="4568" spans="1:30" s="27" customFormat="1" ht="15" customHeight="1" x14ac:dyDescent="0.25">
      <c r="A4568" s="39" t="s">
        <v>4439</v>
      </c>
      <c r="B4568" s="39" t="s">
        <v>4623</v>
      </c>
      <c r="C4568" s="86">
        <v>42767</v>
      </c>
      <c r="D4568" s="29">
        <f>+VLOOKUP(B4568,'[2]CK-Panama by Contract'!$B$8:$G$593,6,FALSE)</f>
        <v>320695</v>
      </c>
      <c r="E4568" s="29"/>
      <c r="F4568" s="39" t="s">
        <v>41</v>
      </c>
      <c r="G4568" s="39" t="s">
        <v>42</v>
      </c>
      <c r="H4568" s="39" t="s">
        <v>44</v>
      </c>
      <c r="I4568" s="40">
        <v>6701.11</v>
      </c>
      <c r="J4568" s="32">
        <f t="shared" si="213"/>
        <v>6701.11</v>
      </c>
      <c r="K4568" s="31">
        <v>0</v>
      </c>
      <c r="L4568" s="31">
        <v>0</v>
      </c>
      <c r="M4568" s="31">
        <v>0</v>
      </c>
      <c r="N4568" s="31">
        <v>0</v>
      </c>
      <c r="O4568" s="33">
        <f t="shared" si="214"/>
        <v>0</v>
      </c>
      <c r="P4568" s="34" t="str">
        <f t="shared" si="215"/>
        <v>1-30</v>
      </c>
      <c r="Q4568" s="35" t="str">
        <f>+VLOOKUP(B4568,'[2]PORTAFOLIO JAN17'!$B$7:$T$4941,19,FALSE)</f>
        <v>PANAMA</v>
      </c>
      <c r="R4568" s="31">
        <v>0</v>
      </c>
      <c r="S4568" s="31">
        <v>0</v>
      </c>
      <c r="T4568" s="31" t="s">
        <v>45</v>
      </c>
      <c r="U4568" s="41" t="s">
        <v>46</v>
      </c>
      <c r="V4568" s="42">
        <v>6701.11</v>
      </c>
      <c r="W4568" s="43">
        <v>6701.11</v>
      </c>
      <c r="X4568" s="38">
        <v>0</v>
      </c>
      <c r="Y4568" s="38">
        <v>0</v>
      </c>
      <c r="Z4568" s="38">
        <v>0</v>
      </c>
      <c r="AA4568" s="38">
        <v>0</v>
      </c>
      <c r="AB4568" s="38">
        <v>0</v>
      </c>
      <c r="AC4568" s="38">
        <v>0</v>
      </c>
      <c r="AD4568" s="38" t="s">
        <v>47</v>
      </c>
    </row>
    <row r="4569" spans="1:30" s="27" customFormat="1" ht="15" customHeight="1" x14ac:dyDescent="0.25">
      <c r="A4569" s="28" t="s">
        <v>4439</v>
      </c>
      <c r="B4569" s="28" t="s">
        <v>4624</v>
      </c>
      <c r="C4569" s="85">
        <v>42767</v>
      </c>
      <c r="D4569" s="29">
        <f>+VLOOKUP(B4569,'[2]CK-Panama by Contract'!$B$8:$G$593,6,FALSE)</f>
        <v>320695</v>
      </c>
      <c r="E4569" s="29"/>
      <c r="F4569" s="28" t="s">
        <v>41</v>
      </c>
      <c r="G4569" s="28" t="s">
        <v>42</v>
      </c>
      <c r="H4569" s="28" t="s">
        <v>44</v>
      </c>
      <c r="I4569" s="31">
        <v>6700.02</v>
      </c>
      <c r="J4569" s="32">
        <f t="shared" si="213"/>
        <v>6700.02</v>
      </c>
      <c r="K4569" s="31">
        <v>0</v>
      </c>
      <c r="L4569" s="31">
        <v>0</v>
      </c>
      <c r="M4569" s="31">
        <v>0</v>
      </c>
      <c r="N4569" s="31">
        <v>0</v>
      </c>
      <c r="O4569" s="33">
        <f t="shared" si="214"/>
        <v>0</v>
      </c>
      <c r="P4569" s="34" t="str">
        <f t="shared" si="215"/>
        <v>1-30</v>
      </c>
      <c r="Q4569" s="35" t="str">
        <f>+VLOOKUP(B4569,'[2]PORTAFOLIO JAN17'!$B$7:$T$4941,19,FALSE)</f>
        <v>PANAMA</v>
      </c>
      <c r="R4569" s="31">
        <v>0</v>
      </c>
      <c r="S4569" s="31">
        <v>0</v>
      </c>
      <c r="T4569" s="31" t="s">
        <v>45</v>
      </c>
      <c r="U4569" s="36" t="s">
        <v>46</v>
      </c>
      <c r="V4569" s="37">
        <v>6700.02</v>
      </c>
      <c r="W4569" s="38">
        <v>6700.02</v>
      </c>
      <c r="X4569" s="38">
        <v>0</v>
      </c>
      <c r="Y4569" s="38">
        <v>0</v>
      </c>
      <c r="Z4569" s="38">
        <v>0</v>
      </c>
      <c r="AA4569" s="38">
        <v>0</v>
      </c>
      <c r="AB4569" s="38">
        <v>0</v>
      </c>
      <c r="AC4569" s="38">
        <v>0</v>
      </c>
      <c r="AD4569" s="38" t="s">
        <v>47</v>
      </c>
    </row>
    <row r="4570" spans="1:30" s="27" customFormat="1" ht="15" customHeight="1" x14ac:dyDescent="0.25">
      <c r="A4570" s="39" t="s">
        <v>4439</v>
      </c>
      <c r="B4570" s="39" t="s">
        <v>4625</v>
      </c>
      <c r="C4570" s="86">
        <v>42767</v>
      </c>
      <c r="D4570" s="29">
        <f>+VLOOKUP(B4570,'[2]CK-Panama by Contract'!$B$8:$G$593,6,FALSE)</f>
        <v>333057</v>
      </c>
      <c r="E4570" s="29"/>
      <c r="F4570" s="39" t="s">
        <v>41</v>
      </c>
      <c r="G4570" s="39" t="s">
        <v>42</v>
      </c>
      <c r="H4570" s="39" t="s">
        <v>44</v>
      </c>
      <c r="I4570" s="40">
        <v>33737.79</v>
      </c>
      <c r="J4570" s="32">
        <f t="shared" si="213"/>
        <v>33737.79</v>
      </c>
      <c r="K4570" s="31">
        <v>0</v>
      </c>
      <c r="L4570" s="31">
        <v>0</v>
      </c>
      <c r="M4570" s="31">
        <v>0</v>
      </c>
      <c r="N4570" s="31">
        <v>0</v>
      </c>
      <c r="O4570" s="33">
        <f t="shared" si="214"/>
        <v>0</v>
      </c>
      <c r="P4570" s="34" t="str">
        <f t="shared" si="215"/>
        <v>1-30</v>
      </c>
      <c r="Q4570" s="35" t="str">
        <f>+VLOOKUP(B4570,'[2]PORTAFOLIO JAN17'!$B$7:$T$4941,19,FALSE)</f>
        <v>PANAMA</v>
      </c>
      <c r="R4570" s="31">
        <v>0</v>
      </c>
      <c r="S4570" s="31">
        <v>0</v>
      </c>
      <c r="T4570" s="31" t="s">
        <v>45</v>
      </c>
      <c r="U4570" s="41" t="s">
        <v>46</v>
      </c>
      <c r="V4570" s="42">
        <v>33737.79</v>
      </c>
      <c r="W4570" s="43">
        <v>33737.79</v>
      </c>
      <c r="X4570" s="38">
        <v>0</v>
      </c>
      <c r="Y4570" s="38">
        <v>0</v>
      </c>
      <c r="Z4570" s="38">
        <v>0</v>
      </c>
      <c r="AA4570" s="38">
        <v>0</v>
      </c>
      <c r="AB4570" s="38">
        <v>0</v>
      </c>
      <c r="AC4570" s="38">
        <v>0</v>
      </c>
      <c r="AD4570" s="38" t="s">
        <v>47</v>
      </c>
    </row>
    <row r="4571" spans="1:30" s="27" customFormat="1" ht="15" customHeight="1" x14ac:dyDescent="0.25">
      <c r="A4571" s="28" t="s">
        <v>4439</v>
      </c>
      <c r="B4571" s="28" t="s">
        <v>4626</v>
      </c>
      <c r="C4571" s="85">
        <v>42767</v>
      </c>
      <c r="D4571" s="29">
        <f>+VLOOKUP(B4571,'[2]CK-Panama by Contract'!$B$8:$G$593,6,FALSE)</f>
        <v>333737</v>
      </c>
      <c r="E4571" s="29"/>
      <c r="F4571" s="28" t="s">
        <v>41</v>
      </c>
      <c r="G4571" s="28" t="s">
        <v>42</v>
      </c>
      <c r="H4571" s="28" t="s">
        <v>44</v>
      </c>
      <c r="I4571" s="31">
        <v>140939.96</v>
      </c>
      <c r="J4571" s="32">
        <f t="shared" si="213"/>
        <v>140939.96</v>
      </c>
      <c r="K4571" s="31">
        <v>0</v>
      </c>
      <c r="L4571" s="31">
        <v>0</v>
      </c>
      <c r="M4571" s="31">
        <v>0</v>
      </c>
      <c r="N4571" s="31">
        <v>0</v>
      </c>
      <c r="O4571" s="33">
        <f t="shared" si="214"/>
        <v>0</v>
      </c>
      <c r="P4571" s="34" t="str">
        <f t="shared" si="215"/>
        <v>1-30</v>
      </c>
      <c r="Q4571" s="35" t="str">
        <f>+VLOOKUP(B4571,'[2]PORTAFOLIO JAN17'!$B$7:$T$4941,19,FALSE)</f>
        <v>PANAMA</v>
      </c>
      <c r="R4571" s="31">
        <v>0</v>
      </c>
      <c r="S4571" s="31">
        <v>0</v>
      </c>
      <c r="T4571" s="31" t="s">
        <v>45</v>
      </c>
      <c r="U4571" s="36" t="s">
        <v>46</v>
      </c>
      <c r="V4571" s="37">
        <v>140939.96</v>
      </c>
      <c r="W4571" s="38">
        <v>140939.96</v>
      </c>
      <c r="X4571" s="38">
        <v>0</v>
      </c>
      <c r="Y4571" s="38">
        <v>0</v>
      </c>
      <c r="Z4571" s="38">
        <v>0</v>
      </c>
      <c r="AA4571" s="38">
        <v>0</v>
      </c>
      <c r="AB4571" s="38">
        <v>0</v>
      </c>
      <c r="AC4571" s="38">
        <v>0</v>
      </c>
      <c r="AD4571" s="38" t="s">
        <v>47</v>
      </c>
    </row>
    <row r="4572" spans="1:30" s="27" customFormat="1" ht="15" customHeight="1" x14ac:dyDescent="0.25">
      <c r="A4572" s="39" t="s">
        <v>4439</v>
      </c>
      <c r="B4572" s="39" t="s">
        <v>4627</v>
      </c>
      <c r="C4572" s="86">
        <v>42767</v>
      </c>
      <c r="D4572" s="29">
        <f>+VLOOKUP(B4572,'[2]CK-Panama by Contract'!$B$8:$G$593,6,FALSE)</f>
        <v>333264</v>
      </c>
      <c r="E4572" s="29"/>
      <c r="F4572" s="39" t="s">
        <v>41</v>
      </c>
      <c r="G4572" s="39" t="s">
        <v>42</v>
      </c>
      <c r="H4572" s="39" t="s">
        <v>44</v>
      </c>
      <c r="I4572" s="40">
        <v>38158.14</v>
      </c>
      <c r="J4572" s="32">
        <f t="shared" si="213"/>
        <v>38158.14</v>
      </c>
      <c r="K4572" s="31">
        <v>38158.14</v>
      </c>
      <c r="L4572" s="31">
        <v>0</v>
      </c>
      <c r="M4572" s="31">
        <v>0</v>
      </c>
      <c r="N4572" s="31">
        <v>0</v>
      </c>
      <c r="O4572" s="33">
        <f t="shared" si="214"/>
        <v>38158.14</v>
      </c>
      <c r="P4572" s="34" t="str">
        <f t="shared" si="215"/>
        <v>31-60</v>
      </c>
      <c r="Q4572" s="35" t="str">
        <f>+VLOOKUP(B4572,'[2]PORTAFOLIO JAN17'!$B$7:$T$4941,19,FALSE)</f>
        <v>PANAMA</v>
      </c>
      <c r="R4572" s="31">
        <v>0</v>
      </c>
      <c r="S4572" s="31">
        <v>0</v>
      </c>
      <c r="T4572" s="31" t="s">
        <v>45</v>
      </c>
      <c r="U4572" s="41" t="s">
        <v>46</v>
      </c>
      <c r="V4572" s="42">
        <v>38158.14</v>
      </c>
      <c r="W4572" s="43">
        <v>0</v>
      </c>
      <c r="X4572" s="38">
        <v>38158.14</v>
      </c>
      <c r="Y4572" s="38">
        <v>0</v>
      </c>
      <c r="Z4572" s="38">
        <v>0</v>
      </c>
      <c r="AA4572" s="38">
        <v>0</v>
      </c>
      <c r="AB4572" s="38">
        <v>0</v>
      </c>
      <c r="AC4572" s="38">
        <v>0</v>
      </c>
      <c r="AD4572" s="38" t="s">
        <v>47</v>
      </c>
    </row>
    <row r="4573" spans="1:30" s="27" customFormat="1" ht="15" customHeight="1" x14ac:dyDescent="0.25">
      <c r="A4573" s="28" t="s">
        <v>4439</v>
      </c>
      <c r="B4573" s="28" t="s">
        <v>4628</v>
      </c>
      <c r="C4573" s="85">
        <v>42767</v>
      </c>
      <c r="D4573" s="29">
        <f>+VLOOKUP(B4573,'[2]CK-Panama by Contract'!$B$8:$G$593,6,FALSE)</f>
        <v>333441</v>
      </c>
      <c r="E4573" s="29"/>
      <c r="F4573" s="28" t="s">
        <v>41</v>
      </c>
      <c r="G4573" s="28" t="s">
        <v>42</v>
      </c>
      <c r="H4573" s="28" t="s">
        <v>44</v>
      </c>
      <c r="I4573" s="31">
        <v>35593.06</v>
      </c>
      <c r="J4573" s="32">
        <f t="shared" si="213"/>
        <v>35593.06</v>
      </c>
      <c r="K4573" s="31">
        <v>0</v>
      </c>
      <c r="L4573" s="31">
        <v>0</v>
      </c>
      <c r="M4573" s="31">
        <v>0</v>
      </c>
      <c r="N4573" s="31">
        <v>0</v>
      </c>
      <c r="O4573" s="33">
        <f t="shared" si="214"/>
        <v>0</v>
      </c>
      <c r="P4573" s="34" t="str">
        <f t="shared" si="215"/>
        <v>1-30</v>
      </c>
      <c r="Q4573" s="35" t="str">
        <f>+VLOOKUP(B4573,'[2]PORTAFOLIO JAN17'!$B$7:$T$4941,19,FALSE)</f>
        <v>PANAMA</v>
      </c>
      <c r="R4573" s="31">
        <v>0</v>
      </c>
      <c r="S4573" s="31">
        <v>0</v>
      </c>
      <c r="T4573" s="31" t="s">
        <v>45</v>
      </c>
      <c r="U4573" s="36" t="s">
        <v>46</v>
      </c>
      <c r="V4573" s="37">
        <v>35593.06</v>
      </c>
      <c r="W4573" s="38">
        <v>35593.06</v>
      </c>
      <c r="X4573" s="38">
        <v>0</v>
      </c>
      <c r="Y4573" s="38">
        <v>0</v>
      </c>
      <c r="Z4573" s="38">
        <v>0</v>
      </c>
      <c r="AA4573" s="38">
        <v>0</v>
      </c>
      <c r="AB4573" s="38">
        <v>0</v>
      </c>
      <c r="AC4573" s="38">
        <v>0</v>
      </c>
      <c r="AD4573" s="38" t="s">
        <v>47</v>
      </c>
    </row>
    <row r="4574" spans="1:30" s="27" customFormat="1" ht="15" customHeight="1" x14ac:dyDescent="0.25">
      <c r="A4574" s="39" t="s">
        <v>4439</v>
      </c>
      <c r="B4574" s="39" t="s">
        <v>4629</v>
      </c>
      <c r="C4574" s="86">
        <v>42767</v>
      </c>
      <c r="D4574" s="29">
        <f>+VLOOKUP(B4574,'[2]CK-Panama by Contract'!$B$8:$G$593,6,FALSE)</f>
        <v>333828</v>
      </c>
      <c r="E4574" s="29"/>
      <c r="F4574" s="39" t="s">
        <v>41</v>
      </c>
      <c r="G4574" s="39" t="s">
        <v>42</v>
      </c>
      <c r="H4574" s="39" t="s">
        <v>44</v>
      </c>
      <c r="I4574" s="40">
        <v>93215.35</v>
      </c>
      <c r="J4574" s="32">
        <f t="shared" si="213"/>
        <v>93215.35</v>
      </c>
      <c r="K4574" s="31">
        <v>0</v>
      </c>
      <c r="L4574" s="31">
        <v>0</v>
      </c>
      <c r="M4574" s="31">
        <v>0</v>
      </c>
      <c r="N4574" s="31">
        <v>0</v>
      </c>
      <c r="O4574" s="33">
        <f t="shared" si="214"/>
        <v>0</v>
      </c>
      <c r="P4574" s="34" t="str">
        <f t="shared" si="215"/>
        <v>1-30</v>
      </c>
      <c r="Q4574" s="35" t="str">
        <f>+VLOOKUP(B4574,'[2]PORTAFOLIO JAN17'!$B$7:$T$4941,19,FALSE)</f>
        <v>PANAMA</v>
      </c>
      <c r="R4574" s="31">
        <v>0</v>
      </c>
      <c r="S4574" s="31">
        <v>0</v>
      </c>
      <c r="T4574" s="31" t="s">
        <v>45</v>
      </c>
      <c r="U4574" s="41" t="s">
        <v>46</v>
      </c>
      <c r="V4574" s="42">
        <v>93215.35</v>
      </c>
      <c r="W4574" s="43">
        <v>93215.35</v>
      </c>
      <c r="X4574" s="38">
        <v>0</v>
      </c>
      <c r="Y4574" s="38">
        <v>0</v>
      </c>
      <c r="Z4574" s="38">
        <v>0</v>
      </c>
      <c r="AA4574" s="38">
        <v>0</v>
      </c>
      <c r="AB4574" s="38">
        <v>0</v>
      </c>
      <c r="AC4574" s="38">
        <v>0</v>
      </c>
      <c r="AD4574" s="38" t="s">
        <v>47</v>
      </c>
    </row>
    <row r="4575" spans="1:30" s="27" customFormat="1" ht="15" customHeight="1" x14ac:dyDescent="0.25">
      <c r="A4575" s="28" t="s">
        <v>4439</v>
      </c>
      <c r="B4575" s="28" t="s">
        <v>4630</v>
      </c>
      <c r="C4575" s="85">
        <v>42767</v>
      </c>
      <c r="D4575" s="29">
        <f>+VLOOKUP(B4575,'[2]CK-Panama by Contract'!$B$8:$G$593,6,FALSE)</f>
        <v>320754</v>
      </c>
      <c r="E4575" s="29"/>
      <c r="F4575" s="28" t="s">
        <v>41</v>
      </c>
      <c r="G4575" s="28" t="s">
        <v>42</v>
      </c>
      <c r="H4575" s="28" t="s">
        <v>44</v>
      </c>
      <c r="I4575" s="31">
        <v>63311.32</v>
      </c>
      <c r="J4575" s="32">
        <f t="shared" si="213"/>
        <v>63311.32</v>
      </c>
      <c r="K4575" s="31">
        <v>0</v>
      </c>
      <c r="L4575" s="31">
        <v>0</v>
      </c>
      <c r="M4575" s="31">
        <v>0</v>
      </c>
      <c r="N4575" s="31">
        <v>0</v>
      </c>
      <c r="O4575" s="33">
        <f t="shared" si="214"/>
        <v>0</v>
      </c>
      <c r="P4575" s="34" t="str">
        <f t="shared" si="215"/>
        <v>1-30</v>
      </c>
      <c r="Q4575" s="35" t="str">
        <f>+VLOOKUP(B4575,'[2]PORTAFOLIO JAN17'!$B$7:$T$4941,19,FALSE)</f>
        <v>PANAMA</v>
      </c>
      <c r="R4575" s="31">
        <v>0</v>
      </c>
      <c r="S4575" s="31">
        <v>0</v>
      </c>
      <c r="T4575" s="31" t="s">
        <v>45</v>
      </c>
      <c r="U4575" s="36" t="s">
        <v>46</v>
      </c>
      <c r="V4575" s="37">
        <v>63311.32</v>
      </c>
      <c r="W4575" s="38">
        <v>63311.32</v>
      </c>
      <c r="X4575" s="38">
        <v>0</v>
      </c>
      <c r="Y4575" s="38">
        <v>0</v>
      </c>
      <c r="Z4575" s="38">
        <v>0</v>
      </c>
      <c r="AA4575" s="38">
        <v>0</v>
      </c>
      <c r="AB4575" s="38">
        <v>0</v>
      </c>
      <c r="AC4575" s="38">
        <v>0</v>
      </c>
      <c r="AD4575" s="38" t="s">
        <v>47</v>
      </c>
    </row>
    <row r="4576" spans="1:30" s="27" customFormat="1" ht="15" customHeight="1" x14ac:dyDescent="0.25">
      <c r="A4576" s="39" t="s">
        <v>4439</v>
      </c>
      <c r="B4576" s="39" t="s">
        <v>4631</v>
      </c>
      <c r="C4576" s="86">
        <v>42767</v>
      </c>
      <c r="D4576" s="29">
        <f>+VLOOKUP(B4576,'[2]CK-Panama by Contract'!$B$8:$G$593,6,FALSE)</f>
        <v>333698</v>
      </c>
      <c r="E4576" s="29"/>
      <c r="F4576" s="39" t="s">
        <v>41</v>
      </c>
      <c r="G4576" s="39" t="s">
        <v>42</v>
      </c>
      <c r="H4576" s="39" t="s">
        <v>44</v>
      </c>
      <c r="I4576" s="40">
        <v>39240.89</v>
      </c>
      <c r="J4576" s="32">
        <f t="shared" si="213"/>
        <v>39240.89</v>
      </c>
      <c r="K4576" s="31">
        <v>0</v>
      </c>
      <c r="L4576" s="31">
        <v>0</v>
      </c>
      <c r="M4576" s="31">
        <v>0</v>
      </c>
      <c r="N4576" s="31">
        <v>0</v>
      </c>
      <c r="O4576" s="33">
        <f t="shared" si="214"/>
        <v>0</v>
      </c>
      <c r="P4576" s="34" t="str">
        <f t="shared" si="215"/>
        <v>1-30</v>
      </c>
      <c r="Q4576" s="35" t="str">
        <f>+VLOOKUP(B4576,'[2]PORTAFOLIO JAN17'!$B$7:$T$4941,19,FALSE)</f>
        <v>PANAMA</v>
      </c>
      <c r="R4576" s="31">
        <v>0</v>
      </c>
      <c r="S4576" s="31">
        <v>0</v>
      </c>
      <c r="T4576" s="31" t="s">
        <v>45</v>
      </c>
      <c r="U4576" s="41" t="s">
        <v>46</v>
      </c>
      <c r="V4576" s="42">
        <v>39240.89</v>
      </c>
      <c r="W4576" s="43">
        <v>39240.89</v>
      </c>
      <c r="X4576" s="38">
        <v>0</v>
      </c>
      <c r="Y4576" s="38">
        <v>0</v>
      </c>
      <c r="Z4576" s="38">
        <v>0</v>
      </c>
      <c r="AA4576" s="38">
        <v>0</v>
      </c>
      <c r="AB4576" s="38">
        <v>0</v>
      </c>
      <c r="AC4576" s="38">
        <v>0</v>
      </c>
      <c r="AD4576" s="38" t="s">
        <v>47</v>
      </c>
    </row>
    <row r="4577" spans="1:30" s="27" customFormat="1" ht="15" customHeight="1" x14ac:dyDescent="0.25">
      <c r="A4577" s="28" t="s">
        <v>4439</v>
      </c>
      <c r="B4577" s="28" t="s">
        <v>4632</v>
      </c>
      <c r="C4577" s="85">
        <v>42767</v>
      </c>
      <c r="D4577" s="29">
        <f>+VLOOKUP(B4577,'[2]CK-Panama by Contract'!$B$8:$G$593,6,FALSE)</f>
        <v>335530</v>
      </c>
      <c r="E4577" s="29"/>
      <c r="F4577" s="28" t="s">
        <v>41</v>
      </c>
      <c r="G4577" s="28" t="s">
        <v>42</v>
      </c>
      <c r="H4577" s="28" t="s">
        <v>44</v>
      </c>
      <c r="I4577" s="31">
        <v>34335.42</v>
      </c>
      <c r="J4577" s="32">
        <f t="shared" si="213"/>
        <v>34335.42</v>
      </c>
      <c r="K4577" s="31">
        <v>0</v>
      </c>
      <c r="L4577" s="31">
        <v>0</v>
      </c>
      <c r="M4577" s="31">
        <v>34335.42</v>
      </c>
      <c r="N4577" s="31">
        <v>0</v>
      </c>
      <c r="O4577" s="33">
        <f t="shared" si="214"/>
        <v>34335.42</v>
      </c>
      <c r="P4577" s="34" t="str">
        <f t="shared" si="215"/>
        <v>91-120</v>
      </c>
      <c r="Q4577" s="35" t="str">
        <f>+VLOOKUP(B4577,'[2]PORTAFOLIO JAN17'!$B$7:$T$4941,19,FALSE)</f>
        <v>PANAMA</v>
      </c>
      <c r="R4577" s="31">
        <v>0</v>
      </c>
      <c r="S4577" s="31">
        <v>0</v>
      </c>
      <c r="T4577" s="31">
        <v>34335.42</v>
      </c>
      <c r="U4577" s="36" t="s">
        <v>46</v>
      </c>
      <c r="V4577" s="37">
        <v>34335.42</v>
      </c>
      <c r="W4577" s="38">
        <v>0</v>
      </c>
      <c r="X4577" s="38">
        <v>0</v>
      </c>
      <c r="Y4577" s="38">
        <v>0</v>
      </c>
      <c r="Z4577" s="38">
        <v>34335.42</v>
      </c>
      <c r="AA4577" s="38">
        <v>0</v>
      </c>
      <c r="AB4577" s="38">
        <v>0</v>
      </c>
      <c r="AC4577" s="38">
        <v>0</v>
      </c>
      <c r="AD4577" s="38">
        <v>34335.42</v>
      </c>
    </row>
    <row r="4578" spans="1:30" s="27" customFormat="1" ht="15" customHeight="1" x14ac:dyDescent="0.25">
      <c r="A4578" s="39" t="s">
        <v>4439</v>
      </c>
      <c r="B4578" s="39" t="s">
        <v>4633</v>
      </c>
      <c r="C4578" s="86">
        <v>42767</v>
      </c>
      <c r="D4578" s="29">
        <f>+VLOOKUP(B4578,'[2]CK-Panama by Contract'!$B$8:$G$593,6,FALSE)</f>
        <v>334755</v>
      </c>
      <c r="E4578" s="29"/>
      <c r="F4578" s="39" t="s">
        <v>41</v>
      </c>
      <c r="G4578" s="39" t="s">
        <v>42</v>
      </c>
      <c r="H4578" s="39" t="s">
        <v>44</v>
      </c>
      <c r="I4578" s="40">
        <v>35995.980000000003</v>
      </c>
      <c r="J4578" s="32">
        <f t="shared" si="213"/>
        <v>35995.980000000003</v>
      </c>
      <c r="K4578" s="31">
        <v>0</v>
      </c>
      <c r="L4578" s="31">
        <v>0</v>
      </c>
      <c r="M4578" s="31">
        <v>0</v>
      </c>
      <c r="N4578" s="31">
        <v>0</v>
      </c>
      <c r="O4578" s="33">
        <f t="shared" si="214"/>
        <v>0</v>
      </c>
      <c r="P4578" s="34" t="str">
        <f t="shared" si="215"/>
        <v>1-30</v>
      </c>
      <c r="Q4578" s="35" t="str">
        <f>+VLOOKUP(B4578,'[2]PORTAFOLIO JAN17'!$B$7:$T$4941,19,FALSE)</f>
        <v>PANAMA</v>
      </c>
      <c r="R4578" s="31">
        <v>0</v>
      </c>
      <c r="S4578" s="31">
        <v>0</v>
      </c>
      <c r="T4578" s="31" t="s">
        <v>45</v>
      </c>
      <c r="U4578" s="41" t="s">
        <v>46</v>
      </c>
      <c r="V4578" s="42">
        <v>35995.980000000003</v>
      </c>
      <c r="W4578" s="43">
        <v>35995.980000000003</v>
      </c>
      <c r="X4578" s="38">
        <v>0</v>
      </c>
      <c r="Y4578" s="38">
        <v>0</v>
      </c>
      <c r="Z4578" s="38">
        <v>0</v>
      </c>
      <c r="AA4578" s="38">
        <v>0</v>
      </c>
      <c r="AB4578" s="38">
        <v>0</v>
      </c>
      <c r="AC4578" s="38">
        <v>0</v>
      </c>
      <c r="AD4578" s="38" t="s">
        <v>47</v>
      </c>
    </row>
    <row r="4579" spans="1:30" s="27" customFormat="1" ht="15" customHeight="1" x14ac:dyDescent="0.25">
      <c r="A4579" s="28" t="s">
        <v>4439</v>
      </c>
      <c r="B4579" s="28" t="s">
        <v>4634</v>
      </c>
      <c r="C4579" s="85">
        <v>42767</v>
      </c>
      <c r="D4579" s="29">
        <f>+VLOOKUP(B4579,'[2]CK-Panama by Contract'!$B$8:$G$593,6,FALSE)</f>
        <v>334166</v>
      </c>
      <c r="E4579" s="29"/>
      <c r="F4579" s="28" t="s">
        <v>41</v>
      </c>
      <c r="G4579" s="28" t="s">
        <v>42</v>
      </c>
      <c r="H4579" s="28" t="s">
        <v>44</v>
      </c>
      <c r="I4579" s="31">
        <v>30685.75</v>
      </c>
      <c r="J4579" s="32">
        <f t="shared" si="213"/>
        <v>30685.75</v>
      </c>
      <c r="K4579" s="31">
        <v>0</v>
      </c>
      <c r="L4579" s="31">
        <v>0</v>
      </c>
      <c r="M4579" s="31">
        <v>0</v>
      </c>
      <c r="N4579" s="31">
        <v>0</v>
      </c>
      <c r="O4579" s="33">
        <f t="shared" si="214"/>
        <v>0</v>
      </c>
      <c r="P4579" s="34" t="str">
        <f t="shared" si="215"/>
        <v>1-30</v>
      </c>
      <c r="Q4579" s="35" t="str">
        <f>+VLOOKUP(B4579,'[2]PORTAFOLIO JAN17'!$B$7:$T$4941,19,FALSE)</f>
        <v>PANAMA</v>
      </c>
      <c r="R4579" s="31">
        <v>0</v>
      </c>
      <c r="S4579" s="31">
        <v>0</v>
      </c>
      <c r="T4579" s="31" t="s">
        <v>45</v>
      </c>
      <c r="U4579" s="36" t="s">
        <v>46</v>
      </c>
      <c r="V4579" s="37">
        <v>30685.75</v>
      </c>
      <c r="W4579" s="38">
        <v>30685.75</v>
      </c>
      <c r="X4579" s="38">
        <v>0</v>
      </c>
      <c r="Y4579" s="38">
        <v>0</v>
      </c>
      <c r="Z4579" s="38">
        <v>0</v>
      </c>
      <c r="AA4579" s="38">
        <v>0</v>
      </c>
      <c r="AB4579" s="38">
        <v>0</v>
      </c>
      <c r="AC4579" s="38">
        <v>0</v>
      </c>
      <c r="AD4579" s="38" t="s">
        <v>47</v>
      </c>
    </row>
    <row r="4580" spans="1:30" s="27" customFormat="1" ht="15" customHeight="1" x14ac:dyDescent="0.25">
      <c r="A4580" s="39" t="s">
        <v>4439</v>
      </c>
      <c r="B4580" s="39" t="s">
        <v>4635</v>
      </c>
      <c r="C4580" s="86">
        <v>42767</v>
      </c>
      <c r="D4580" s="29">
        <f>+VLOOKUP(B4580,'[2]CK-Panama by Contract'!$B$8:$G$593,6,FALSE)</f>
        <v>334369</v>
      </c>
      <c r="E4580" s="29"/>
      <c r="F4580" s="39" t="s">
        <v>41</v>
      </c>
      <c r="G4580" s="39" t="s">
        <v>42</v>
      </c>
      <c r="H4580" s="39" t="s">
        <v>44</v>
      </c>
      <c r="I4580" s="40">
        <v>35858.879999999997</v>
      </c>
      <c r="J4580" s="32">
        <f t="shared" si="213"/>
        <v>35858.879999999997</v>
      </c>
      <c r="K4580" s="31">
        <v>0</v>
      </c>
      <c r="L4580" s="31">
        <v>0</v>
      </c>
      <c r="M4580" s="31">
        <v>0</v>
      </c>
      <c r="N4580" s="31">
        <v>0</v>
      </c>
      <c r="O4580" s="33">
        <f t="shared" si="214"/>
        <v>0</v>
      </c>
      <c r="P4580" s="34" t="str">
        <f t="shared" si="215"/>
        <v>1-30</v>
      </c>
      <c r="Q4580" s="35" t="str">
        <f>+VLOOKUP(B4580,'[2]PORTAFOLIO JAN17'!$B$7:$T$4941,19,FALSE)</f>
        <v>PANAMA</v>
      </c>
      <c r="R4580" s="31">
        <v>0</v>
      </c>
      <c r="S4580" s="31">
        <v>0</v>
      </c>
      <c r="T4580" s="31" t="s">
        <v>45</v>
      </c>
      <c r="U4580" s="41" t="s">
        <v>46</v>
      </c>
      <c r="V4580" s="42">
        <v>35858.879999999997</v>
      </c>
      <c r="W4580" s="43">
        <v>35858.879999999997</v>
      </c>
      <c r="X4580" s="38">
        <v>0</v>
      </c>
      <c r="Y4580" s="38">
        <v>0</v>
      </c>
      <c r="Z4580" s="38">
        <v>0</v>
      </c>
      <c r="AA4580" s="38">
        <v>0</v>
      </c>
      <c r="AB4580" s="38">
        <v>0</v>
      </c>
      <c r="AC4580" s="38">
        <v>0</v>
      </c>
      <c r="AD4580" s="38" t="s">
        <v>47</v>
      </c>
    </row>
    <row r="4581" spans="1:30" s="27" customFormat="1" ht="15" customHeight="1" x14ac:dyDescent="0.25">
      <c r="A4581" s="28" t="s">
        <v>4439</v>
      </c>
      <c r="B4581" s="28" t="s">
        <v>4636</v>
      </c>
      <c r="C4581" s="85">
        <v>42767</v>
      </c>
      <c r="D4581" s="29">
        <f>+VLOOKUP(B4581,'[2]CK-Panama by Contract'!$B$8:$G$593,6,FALSE)</f>
        <v>320639</v>
      </c>
      <c r="E4581" s="29"/>
      <c r="F4581" s="28" t="s">
        <v>41</v>
      </c>
      <c r="G4581" s="28" t="s">
        <v>42</v>
      </c>
      <c r="H4581" s="28" t="s">
        <v>44</v>
      </c>
      <c r="I4581" s="31">
        <v>20803.560000000001</v>
      </c>
      <c r="J4581" s="32">
        <f t="shared" si="213"/>
        <v>20803.560000000001</v>
      </c>
      <c r="K4581" s="31">
        <v>0</v>
      </c>
      <c r="L4581" s="31">
        <v>0</v>
      </c>
      <c r="M4581" s="31">
        <v>0</v>
      </c>
      <c r="N4581" s="31">
        <v>0</v>
      </c>
      <c r="O4581" s="33">
        <f t="shared" si="214"/>
        <v>0</v>
      </c>
      <c r="P4581" s="34" t="str">
        <f t="shared" si="215"/>
        <v>1-30</v>
      </c>
      <c r="Q4581" s="35" t="str">
        <f>+VLOOKUP(B4581,'[2]PORTAFOLIO JAN17'!$B$7:$T$4941,19,FALSE)</f>
        <v>PANAMA</v>
      </c>
      <c r="R4581" s="31">
        <v>0</v>
      </c>
      <c r="S4581" s="31">
        <v>0</v>
      </c>
      <c r="T4581" s="31" t="s">
        <v>45</v>
      </c>
      <c r="U4581" s="36" t="s">
        <v>46</v>
      </c>
      <c r="V4581" s="37">
        <v>20803.560000000001</v>
      </c>
      <c r="W4581" s="38">
        <v>20803.560000000001</v>
      </c>
      <c r="X4581" s="38">
        <v>0</v>
      </c>
      <c r="Y4581" s="38">
        <v>0</v>
      </c>
      <c r="Z4581" s="38">
        <v>0</v>
      </c>
      <c r="AA4581" s="38">
        <v>0</v>
      </c>
      <c r="AB4581" s="38">
        <v>0</v>
      </c>
      <c r="AC4581" s="38">
        <v>0</v>
      </c>
      <c r="AD4581" s="38" t="s">
        <v>47</v>
      </c>
    </row>
    <row r="4582" spans="1:30" s="27" customFormat="1" ht="15" customHeight="1" x14ac:dyDescent="0.25">
      <c r="A4582" s="39" t="s">
        <v>4439</v>
      </c>
      <c r="B4582" s="39" t="s">
        <v>4637</v>
      </c>
      <c r="C4582" s="86">
        <v>42767</v>
      </c>
      <c r="D4582" s="29">
        <f>+VLOOKUP(B4582,'[2]CK-Panama by Contract'!$B$8:$G$593,6,FALSE)</f>
        <v>320639</v>
      </c>
      <c r="E4582" s="29"/>
      <c r="F4582" s="39" t="s">
        <v>41</v>
      </c>
      <c r="G4582" s="39" t="s">
        <v>42</v>
      </c>
      <c r="H4582" s="39" t="s">
        <v>44</v>
      </c>
      <c r="I4582" s="40">
        <v>20859.91</v>
      </c>
      <c r="J4582" s="32">
        <f t="shared" si="213"/>
        <v>20859.91</v>
      </c>
      <c r="K4582" s="31">
        <v>0</v>
      </c>
      <c r="L4582" s="31">
        <v>0</v>
      </c>
      <c r="M4582" s="31">
        <v>0</v>
      </c>
      <c r="N4582" s="31">
        <v>0</v>
      </c>
      <c r="O4582" s="33">
        <f t="shared" si="214"/>
        <v>0</v>
      </c>
      <c r="P4582" s="34" t="str">
        <f t="shared" si="215"/>
        <v>1-30</v>
      </c>
      <c r="Q4582" s="35" t="str">
        <f>+VLOOKUP(B4582,'[2]PORTAFOLIO JAN17'!$B$7:$T$4941,19,FALSE)</f>
        <v>PANAMA</v>
      </c>
      <c r="R4582" s="31">
        <v>0</v>
      </c>
      <c r="S4582" s="31">
        <v>0</v>
      </c>
      <c r="T4582" s="31" t="s">
        <v>45</v>
      </c>
      <c r="U4582" s="41" t="s">
        <v>46</v>
      </c>
      <c r="V4582" s="42">
        <v>20859.91</v>
      </c>
      <c r="W4582" s="43">
        <v>20859.91</v>
      </c>
      <c r="X4582" s="38">
        <v>0</v>
      </c>
      <c r="Y4582" s="38">
        <v>0</v>
      </c>
      <c r="Z4582" s="38">
        <v>0</v>
      </c>
      <c r="AA4582" s="38">
        <v>0</v>
      </c>
      <c r="AB4582" s="38">
        <v>0</v>
      </c>
      <c r="AC4582" s="38">
        <v>0</v>
      </c>
      <c r="AD4582" s="38" t="s">
        <v>47</v>
      </c>
    </row>
    <row r="4583" spans="1:30" s="27" customFormat="1" ht="15" customHeight="1" x14ac:dyDescent="0.25">
      <c r="A4583" s="28" t="s">
        <v>4439</v>
      </c>
      <c r="B4583" s="28" t="s">
        <v>4638</v>
      </c>
      <c r="C4583" s="85">
        <v>42767</v>
      </c>
      <c r="D4583" s="29">
        <f>+VLOOKUP(B4583,'[2]CK-Panama by Contract'!$B$8:$G$593,6,FALSE)</f>
        <v>334905</v>
      </c>
      <c r="E4583" s="29"/>
      <c r="F4583" s="28" t="s">
        <v>41</v>
      </c>
      <c r="G4583" s="28" t="s">
        <v>42</v>
      </c>
      <c r="H4583" s="28" t="s">
        <v>44</v>
      </c>
      <c r="I4583" s="31">
        <v>15915.14</v>
      </c>
      <c r="J4583" s="32">
        <f t="shared" si="213"/>
        <v>15915.14</v>
      </c>
      <c r="K4583" s="31">
        <v>0</v>
      </c>
      <c r="L4583" s="31">
        <v>0</v>
      </c>
      <c r="M4583" s="31">
        <v>0</v>
      </c>
      <c r="N4583" s="31">
        <v>0</v>
      </c>
      <c r="O4583" s="33">
        <f t="shared" si="214"/>
        <v>0</v>
      </c>
      <c r="P4583" s="34" t="str">
        <f t="shared" si="215"/>
        <v>1-30</v>
      </c>
      <c r="Q4583" s="35" t="str">
        <f>+VLOOKUP(B4583,'[2]PORTAFOLIO JAN17'!$B$7:$T$4941,19,FALSE)</f>
        <v>PANAMA</v>
      </c>
      <c r="R4583" s="31">
        <v>0</v>
      </c>
      <c r="S4583" s="31">
        <v>0</v>
      </c>
      <c r="T4583" s="31" t="s">
        <v>45</v>
      </c>
      <c r="U4583" s="36" t="s">
        <v>46</v>
      </c>
      <c r="V4583" s="37">
        <v>15915.14</v>
      </c>
      <c r="W4583" s="38">
        <v>15915.14</v>
      </c>
      <c r="X4583" s="38">
        <v>0</v>
      </c>
      <c r="Y4583" s="38">
        <v>0</v>
      </c>
      <c r="Z4583" s="38">
        <v>0</v>
      </c>
      <c r="AA4583" s="38">
        <v>0</v>
      </c>
      <c r="AB4583" s="38">
        <v>0</v>
      </c>
      <c r="AC4583" s="38">
        <v>0</v>
      </c>
      <c r="AD4583" s="38" t="s">
        <v>47</v>
      </c>
    </row>
    <row r="4584" spans="1:30" s="27" customFormat="1" ht="15" customHeight="1" x14ac:dyDescent="0.25">
      <c r="A4584" s="39" t="s">
        <v>4439</v>
      </c>
      <c r="B4584" s="39" t="s">
        <v>4639</v>
      </c>
      <c r="C4584" s="86">
        <v>42767</v>
      </c>
      <c r="D4584" s="29">
        <f>+VLOOKUP(B4584,'[2]CK-Panama by Contract'!$B$8:$G$593,6,FALSE)</f>
        <v>334899</v>
      </c>
      <c r="E4584" s="29"/>
      <c r="F4584" s="39" t="s">
        <v>41</v>
      </c>
      <c r="G4584" s="39" t="s">
        <v>42</v>
      </c>
      <c r="H4584" s="39" t="s">
        <v>44</v>
      </c>
      <c r="I4584" s="40">
        <v>54688.22</v>
      </c>
      <c r="J4584" s="32">
        <f t="shared" si="213"/>
        <v>54688.22</v>
      </c>
      <c r="K4584" s="31">
        <v>0</v>
      </c>
      <c r="L4584" s="31">
        <v>0</v>
      </c>
      <c r="M4584" s="31">
        <v>0</v>
      </c>
      <c r="N4584" s="31">
        <v>54688.22</v>
      </c>
      <c r="O4584" s="33">
        <f t="shared" si="214"/>
        <v>54688.22</v>
      </c>
      <c r="P4584" s="34" t="str">
        <f t="shared" si="215"/>
        <v>120+</v>
      </c>
      <c r="Q4584" s="35" t="str">
        <f>+VLOOKUP(B4584,'[2]PORTAFOLIO JAN17'!$B$7:$T$4941,19,FALSE)</f>
        <v>PANAMA</v>
      </c>
      <c r="R4584" s="31">
        <v>0</v>
      </c>
      <c r="S4584" s="31">
        <v>0</v>
      </c>
      <c r="T4584" s="31">
        <v>54688.22</v>
      </c>
      <c r="U4584" s="41" t="s">
        <v>46</v>
      </c>
      <c r="V4584" s="42">
        <v>54688.22</v>
      </c>
      <c r="W4584" s="43">
        <v>0</v>
      </c>
      <c r="X4584" s="38">
        <v>0</v>
      </c>
      <c r="Y4584" s="38">
        <v>0</v>
      </c>
      <c r="Z4584" s="38">
        <v>0</v>
      </c>
      <c r="AA4584" s="38">
        <v>54688.22</v>
      </c>
      <c r="AB4584" s="38">
        <v>0</v>
      </c>
      <c r="AC4584" s="38">
        <v>0</v>
      </c>
      <c r="AD4584" s="38">
        <v>54688.22</v>
      </c>
    </row>
    <row r="4585" spans="1:30" s="27" customFormat="1" ht="15" customHeight="1" x14ac:dyDescent="0.25">
      <c r="A4585" s="28" t="s">
        <v>4439</v>
      </c>
      <c r="B4585" s="28" t="s">
        <v>4640</v>
      </c>
      <c r="C4585" s="85">
        <v>42767</v>
      </c>
      <c r="D4585" s="29">
        <f>+VLOOKUP(B4585,'[2]CK-Panama by Contract'!$B$8:$G$593,6,FALSE)</f>
        <v>320639</v>
      </c>
      <c r="E4585" s="29"/>
      <c r="F4585" s="28" t="s">
        <v>41</v>
      </c>
      <c r="G4585" s="28" t="s">
        <v>42</v>
      </c>
      <c r="H4585" s="28" t="s">
        <v>44</v>
      </c>
      <c r="I4585" s="31">
        <v>19591.009999999998</v>
      </c>
      <c r="J4585" s="32">
        <f t="shared" si="213"/>
        <v>19591.009999999998</v>
      </c>
      <c r="K4585" s="31">
        <v>0</v>
      </c>
      <c r="L4585" s="31">
        <v>0</v>
      </c>
      <c r="M4585" s="31">
        <v>0</v>
      </c>
      <c r="N4585" s="31">
        <v>0</v>
      </c>
      <c r="O4585" s="33">
        <f t="shared" si="214"/>
        <v>0</v>
      </c>
      <c r="P4585" s="34" t="str">
        <f t="shared" si="215"/>
        <v>1-30</v>
      </c>
      <c r="Q4585" s="35" t="str">
        <f>+VLOOKUP(B4585,'[2]PORTAFOLIO JAN17'!$B$7:$T$4941,19,FALSE)</f>
        <v>PANAMA</v>
      </c>
      <c r="R4585" s="31">
        <v>0</v>
      </c>
      <c r="S4585" s="31">
        <v>0</v>
      </c>
      <c r="T4585" s="31" t="s">
        <v>45</v>
      </c>
      <c r="U4585" s="36" t="s">
        <v>46</v>
      </c>
      <c r="V4585" s="37">
        <v>19591.009999999998</v>
      </c>
      <c r="W4585" s="38">
        <v>19591.009999999998</v>
      </c>
      <c r="X4585" s="38">
        <v>0</v>
      </c>
      <c r="Y4585" s="38">
        <v>0</v>
      </c>
      <c r="Z4585" s="38">
        <v>0</v>
      </c>
      <c r="AA4585" s="38">
        <v>0</v>
      </c>
      <c r="AB4585" s="38">
        <v>0</v>
      </c>
      <c r="AC4585" s="38">
        <v>0</v>
      </c>
      <c r="AD4585" s="38" t="s">
        <v>47</v>
      </c>
    </row>
    <row r="4586" spans="1:30" s="27" customFormat="1" ht="15" customHeight="1" x14ac:dyDescent="0.25">
      <c r="A4586" s="39" t="s">
        <v>4439</v>
      </c>
      <c r="B4586" s="39" t="s">
        <v>4641</v>
      </c>
      <c r="C4586" s="86">
        <v>42767</v>
      </c>
      <c r="D4586" s="29">
        <f>+VLOOKUP(B4586,'[2]CK-Panama by Contract'!$B$8:$G$593,6,FALSE)</f>
        <v>326348</v>
      </c>
      <c r="E4586" s="29"/>
      <c r="F4586" s="39" t="s">
        <v>41</v>
      </c>
      <c r="G4586" s="39" t="s">
        <v>42</v>
      </c>
      <c r="H4586" s="39" t="s">
        <v>44</v>
      </c>
      <c r="I4586" s="40">
        <v>59388.07</v>
      </c>
      <c r="J4586" s="32">
        <f t="shared" si="213"/>
        <v>59388.07</v>
      </c>
      <c r="K4586" s="31">
        <v>0</v>
      </c>
      <c r="L4586" s="31">
        <v>0</v>
      </c>
      <c r="M4586" s="31">
        <v>0</v>
      </c>
      <c r="N4586" s="31">
        <v>0</v>
      </c>
      <c r="O4586" s="33">
        <f t="shared" si="214"/>
        <v>0</v>
      </c>
      <c r="P4586" s="34" t="str">
        <f t="shared" si="215"/>
        <v>1-30</v>
      </c>
      <c r="Q4586" s="35" t="str">
        <f>+VLOOKUP(B4586,'[2]PORTAFOLIO JAN17'!$B$7:$T$4941,19,FALSE)</f>
        <v>PANAMA</v>
      </c>
      <c r="R4586" s="31">
        <v>0</v>
      </c>
      <c r="S4586" s="31">
        <v>0</v>
      </c>
      <c r="T4586" s="31" t="s">
        <v>45</v>
      </c>
      <c r="U4586" s="41" t="s">
        <v>46</v>
      </c>
      <c r="V4586" s="42">
        <v>59388.07</v>
      </c>
      <c r="W4586" s="43">
        <v>59388.07</v>
      </c>
      <c r="X4586" s="38">
        <v>0</v>
      </c>
      <c r="Y4586" s="38">
        <v>0</v>
      </c>
      <c r="Z4586" s="38">
        <v>0</v>
      </c>
      <c r="AA4586" s="38">
        <v>0</v>
      </c>
      <c r="AB4586" s="38">
        <v>0</v>
      </c>
      <c r="AC4586" s="38">
        <v>0</v>
      </c>
      <c r="AD4586" s="38" t="s">
        <v>47</v>
      </c>
    </row>
    <row r="4587" spans="1:30" s="27" customFormat="1" ht="15" customHeight="1" x14ac:dyDescent="0.25">
      <c r="A4587" s="28" t="s">
        <v>4439</v>
      </c>
      <c r="B4587" s="28" t="s">
        <v>4642</v>
      </c>
      <c r="C4587" s="85">
        <v>42767</v>
      </c>
      <c r="D4587" s="29">
        <f>+VLOOKUP(B4587,'[2]CK-Panama by Contract'!$B$8:$G$593,6,FALSE)</f>
        <v>309462</v>
      </c>
      <c r="E4587" s="29"/>
      <c r="F4587" s="28" t="s">
        <v>41</v>
      </c>
      <c r="G4587" s="28" t="s">
        <v>42</v>
      </c>
      <c r="H4587" s="28" t="s">
        <v>44</v>
      </c>
      <c r="I4587" s="31">
        <v>75731.92</v>
      </c>
      <c r="J4587" s="32">
        <f t="shared" si="213"/>
        <v>75731.92</v>
      </c>
      <c r="K4587" s="31">
        <v>0</v>
      </c>
      <c r="L4587" s="31">
        <v>0</v>
      </c>
      <c r="M4587" s="31">
        <v>0</v>
      </c>
      <c r="N4587" s="31">
        <v>0</v>
      </c>
      <c r="O4587" s="33">
        <f t="shared" si="214"/>
        <v>0</v>
      </c>
      <c r="P4587" s="34" t="str">
        <f t="shared" si="215"/>
        <v>1-30</v>
      </c>
      <c r="Q4587" s="35" t="str">
        <f>+VLOOKUP(B4587,'[2]PORTAFOLIO JAN17'!$B$7:$T$4941,19,FALSE)</f>
        <v>PANAMA</v>
      </c>
      <c r="R4587" s="31">
        <v>0</v>
      </c>
      <c r="S4587" s="31">
        <v>0</v>
      </c>
      <c r="T4587" s="31" t="s">
        <v>45</v>
      </c>
      <c r="U4587" s="36" t="s">
        <v>46</v>
      </c>
      <c r="V4587" s="37">
        <v>75731.92</v>
      </c>
      <c r="W4587" s="38">
        <v>75731.92</v>
      </c>
      <c r="X4587" s="38">
        <v>0</v>
      </c>
      <c r="Y4587" s="38">
        <v>0</v>
      </c>
      <c r="Z4587" s="38">
        <v>0</v>
      </c>
      <c r="AA4587" s="38">
        <v>0</v>
      </c>
      <c r="AB4587" s="38">
        <v>0</v>
      </c>
      <c r="AC4587" s="38">
        <v>0</v>
      </c>
      <c r="AD4587" s="38" t="s">
        <v>47</v>
      </c>
    </row>
    <row r="4588" spans="1:30" s="27" customFormat="1" ht="15" customHeight="1" x14ac:dyDescent="0.25">
      <c r="A4588" s="39" t="s">
        <v>4439</v>
      </c>
      <c r="B4588" s="39" t="s">
        <v>4643</v>
      </c>
      <c r="C4588" s="86">
        <v>42767</v>
      </c>
      <c r="D4588" s="29">
        <f>+VLOOKUP(B4588,'[2]CK-Panama by Contract'!$B$8:$G$593,6,FALSE)</f>
        <v>335789</v>
      </c>
      <c r="E4588" s="29"/>
      <c r="F4588" s="39" t="s">
        <v>41</v>
      </c>
      <c r="G4588" s="39" t="s">
        <v>42</v>
      </c>
      <c r="H4588" s="39" t="s">
        <v>44</v>
      </c>
      <c r="I4588" s="40">
        <v>89016.18</v>
      </c>
      <c r="J4588" s="32">
        <f t="shared" si="213"/>
        <v>89016.18</v>
      </c>
      <c r="K4588" s="31">
        <v>0</v>
      </c>
      <c r="L4588" s="31">
        <v>0</v>
      </c>
      <c r="M4588" s="31">
        <v>0</v>
      </c>
      <c r="N4588" s="31">
        <v>0</v>
      </c>
      <c r="O4588" s="33">
        <f t="shared" si="214"/>
        <v>0</v>
      </c>
      <c r="P4588" s="34" t="str">
        <f t="shared" si="215"/>
        <v>1-30</v>
      </c>
      <c r="Q4588" s="35" t="str">
        <f>+VLOOKUP(B4588,'[2]PORTAFOLIO JAN17'!$B$7:$T$4941,19,FALSE)</f>
        <v>PANAMA</v>
      </c>
      <c r="R4588" s="31">
        <v>0</v>
      </c>
      <c r="S4588" s="31">
        <v>0</v>
      </c>
      <c r="T4588" s="31" t="s">
        <v>45</v>
      </c>
      <c r="U4588" s="41" t="s">
        <v>46</v>
      </c>
      <c r="V4588" s="42">
        <v>89016.18</v>
      </c>
      <c r="W4588" s="43">
        <v>89016.18</v>
      </c>
      <c r="X4588" s="38">
        <v>0</v>
      </c>
      <c r="Y4588" s="38">
        <v>0</v>
      </c>
      <c r="Z4588" s="38">
        <v>0</v>
      </c>
      <c r="AA4588" s="38">
        <v>0</v>
      </c>
      <c r="AB4588" s="38">
        <v>0</v>
      </c>
      <c r="AC4588" s="38">
        <v>0</v>
      </c>
      <c r="AD4588" s="38" t="s">
        <v>47</v>
      </c>
    </row>
    <row r="4589" spans="1:30" s="27" customFormat="1" ht="15" customHeight="1" x14ac:dyDescent="0.25">
      <c r="A4589" s="28" t="s">
        <v>4439</v>
      </c>
      <c r="B4589" s="28" t="s">
        <v>4644</v>
      </c>
      <c r="C4589" s="85">
        <v>42767</v>
      </c>
      <c r="D4589" s="29">
        <f>+VLOOKUP(B4589,'[2]CK-Panama by Contract'!$B$8:$G$593,6,FALSE)</f>
        <v>336015</v>
      </c>
      <c r="E4589" s="29"/>
      <c r="F4589" s="28" t="s">
        <v>41</v>
      </c>
      <c r="G4589" s="28" t="s">
        <v>42</v>
      </c>
      <c r="H4589" s="28" t="s">
        <v>44</v>
      </c>
      <c r="I4589" s="31">
        <v>104310.91</v>
      </c>
      <c r="J4589" s="32">
        <f t="shared" si="213"/>
        <v>104310.91</v>
      </c>
      <c r="K4589" s="31">
        <v>0</v>
      </c>
      <c r="L4589" s="31">
        <v>104310.91</v>
      </c>
      <c r="M4589" s="31">
        <v>0</v>
      </c>
      <c r="N4589" s="31">
        <v>0</v>
      </c>
      <c r="O4589" s="33">
        <f t="shared" si="214"/>
        <v>104310.91</v>
      </c>
      <c r="P4589" s="34" t="str">
        <f t="shared" si="215"/>
        <v>61-90</v>
      </c>
      <c r="Q4589" s="35" t="str">
        <f>+VLOOKUP(B4589,'[2]PORTAFOLIO JAN17'!$B$7:$T$4941,19,FALSE)</f>
        <v>PANAMA</v>
      </c>
      <c r="R4589" s="31">
        <v>0</v>
      </c>
      <c r="S4589" s="31">
        <v>0</v>
      </c>
      <c r="T4589" s="31">
        <v>104310.91</v>
      </c>
      <c r="U4589" s="36" t="s">
        <v>46</v>
      </c>
      <c r="V4589" s="37">
        <v>104310.91</v>
      </c>
      <c r="W4589" s="38">
        <v>0</v>
      </c>
      <c r="X4589" s="38">
        <v>0</v>
      </c>
      <c r="Y4589" s="38">
        <v>104310.91</v>
      </c>
      <c r="Z4589" s="38">
        <v>0</v>
      </c>
      <c r="AA4589" s="38">
        <v>0</v>
      </c>
      <c r="AB4589" s="38">
        <v>0</v>
      </c>
      <c r="AC4589" s="38">
        <v>0</v>
      </c>
      <c r="AD4589" s="38">
        <v>104310.91</v>
      </c>
    </row>
    <row r="4590" spans="1:30" s="27" customFormat="1" ht="15" customHeight="1" x14ac:dyDescent="0.25">
      <c r="A4590" s="39" t="s">
        <v>4439</v>
      </c>
      <c r="B4590" s="39" t="s">
        <v>4645</v>
      </c>
      <c r="C4590" s="86">
        <v>42767</v>
      </c>
      <c r="D4590" s="29">
        <f>+VLOOKUP(B4590,'[2]CK-Panama by Contract'!$B$8:$G$593,6,FALSE)</f>
        <v>320690</v>
      </c>
      <c r="E4590" s="29"/>
      <c r="F4590" s="39" t="s">
        <v>41</v>
      </c>
      <c r="G4590" s="39" t="s">
        <v>42</v>
      </c>
      <c r="H4590" s="39" t="s">
        <v>44</v>
      </c>
      <c r="I4590" s="40">
        <v>101358.55</v>
      </c>
      <c r="J4590" s="32">
        <f t="shared" si="213"/>
        <v>101358.55</v>
      </c>
      <c r="K4590" s="31">
        <v>0</v>
      </c>
      <c r="L4590" s="31">
        <v>101358.55</v>
      </c>
      <c r="M4590" s="31">
        <v>0</v>
      </c>
      <c r="N4590" s="31">
        <v>0</v>
      </c>
      <c r="O4590" s="33">
        <f t="shared" si="214"/>
        <v>101358.55</v>
      </c>
      <c r="P4590" s="34" t="str">
        <f t="shared" si="215"/>
        <v>61-90</v>
      </c>
      <c r="Q4590" s="35" t="str">
        <f>+VLOOKUP(B4590,'[2]PORTAFOLIO JAN17'!$B$7:$T$4941,19,FALSE)</f>
        <v>PANAMA</v>
      </c>
      <c r="R4590" s="31">
        <v>0</v>
      </c>
      <c r="S4590" s="31">
        <v>0</v>
      </c>
      <c r="T4590" s="31">
        <v>101358.55</v>
      </c>
      <c r="U4590" s="41" t="s">
        <v>46</v>
      </c>
      <c r="V4590" s="42">
        <v>101358.55</v>
      </c>
      <c r="W4590" s="43">
        <v>0</v>
      </c>
      <c r="X4590" s="38">
        <v>0</v>
      </c>
      <c r="Y4590" s="38">
        <v>101358.55</v>
      </c>
      <c r="Z4590" s="38">
        <v>0</v>
      </c>
      <c r="AA4590" s="38">
        <v>0</v>
      </c>
      <c r="AB4590" s="38">
        <v>0</v>
      </c>
      <c r="AC4590" s="38">
        <v>0</v>
      </c>
      <c r="AD4590" s="38">
        <v>101358.55</v>
      </c>
    </row>
    <row r="4591" spans="1:30" s="27" customFormat="1" ht="15" customHeight="1" x14ac:dyDescent="0.25">
      <c r="A4591" s="28" t="s">
        <v>4439</v>
      </c>
      <c r="B4591" s="28" t="s">
        <v>4646</v>
      </c>
      <c r="C4591" s="85">
        <v>42767</v>
      </c>
      <c r="D4591" s="29">
        <f>+VLOOKUP(B4591,'[2]CK-Panama by Contract'!$B$8:$G$593,6,FALSE)</f>
        <v>335790</v>
      </c>
      <c r="E4591" s="29"/>
      <c r="F4591" s="28" t="s">
        <v>41</v>
      </c>
      <c r="G4591" s="28" t="s">
        <v>42</v>
      </c>
      <c r="H4591" s="28" t="s">
        <v>44</v>
      </c>
      <c r="I4591" s="31">
        <v>9268.5400000000009</v>
      </c>
      <c r="J4591" s="32">
        <f t="shared" si="213"/>
        <v>9268.5400000000009</v>
      </c>
      <c r="K4591" s="31">
        <v>0</v>
      </c>
      <c r="L4591" s="31">
        <v>0</v>
      </c>
      <c r="M4591" s="31">
        <v>0</v>
      </c>
      <c r="N4591" s="31">
        <v>0</v>
      </c>
      <c r="O4591" s="33">
        <f t="shared" si="214"/>
        <v>0</v>
      </c>
      <c r="P4591" s="34" t="str">
        <f t="shared" si="215"/>
        <v>1-30</v>
      </c>
      <c r="Q4591" s="35" t="str">
        <f>+VLOOKUP(B4591,'[2]PORTAFOLIO JAN17'!$B$7:$T$4941,19,FALSE)</f>
        <v>PANAMA</v>
      </c>
      <c r="R4591" s="31">
        <v>0</v>
      </c>
      <c r="S4591" s="31">
        <v>0</v>
      </c>
      <c r="T4591" s="31" t="s">
        <v>45</v>
      </c>
      <c r="U4591" s="36" t="s">
        <v>46</v>
      </c>
      <c r="V4591" s="37">
        <v>9268.5400000000009</v>
      </c>
      <c r="W4591" s="38">
        <v>9268.5400000000009</v>
      </c>
      <c r="X4591" s="38">
        <v>0</v>
      </c>
      <c r="Y4591" s="38">
        <v>0</v>
      </c>
      <c r="Z4591" s="38">
        <v>0</v>
      </c>
      <c r="AA4591" s="38">
        <v>0</v>
      </c>
      <c r="AB4591" s="38">
        <v>0</v>
      </c>
      <c r="AC4591" s="38">
        <v>0</v>
      </c>
      <c r="AD4591" s="38" t="s">
        <v>47</v>
      </c>
    </row>
    <row r="4592" spans="1:30" s="27" customFormat="1" ht="15" customHeight="1" x14ac:dyDescent="0.25">
      <c r="A4592" s="39" t="s">
        <v>4439</v>
      </c>
      <c r="B4592" s="39" t="s">
        <v>4647</v>
      </c>
      <c r="C4592" s="86">
        <v>42767</v>
      </c>
      <c r="D4592" s="29">
        <f>+VLOOKUP(B4592,'[2]CK-Panama by Contract'!$B$8:$G$593,6,FALSE)</f>
        <v>320695</v>
      </c>
      <c r="E4592" s="29"/>
      <c r="F4592" s="39" t="s">
        <v>41</v>
      </c>
      <c r="G4592" s="39" t="s">
        <v>42</v>
      </c>
      <c r="H4592" s="39" t="s">
        <v>44</v>
      </c>
      <c r="I4592" s="40">
        <v>68835.740000000005</v>
      </c>
      <c r="J4592" s="32">
        <f t="shared" si="213"/>
        <v>68835.740000000005</v>
      </c>
      <c r="K4592" s="31">
        <v>0</v>
      </c>
      <c r="L4592" s="31">
        <v>0</v>
      </c>
      <c r="M4592" s="31">
        <v>0</v>
      </c>
      <c r="N4592" s="31">
        <v>0</v>
      </c>
      <c r="O4592" s="33">
        <f t="shared" si="214"/>
        <v>0</v>
      </c>
      <c r="P4592" s="34" t="str">
        <f t="shared" si="215"/>
        <v>1-30</v>
      </c>
      <c r="Q4592" s="35" t="str">
        <f>+VLOOKUP(B4592,'[2]PORTAFOLIO JAN17'!$B$7:$T$4941,19,FALSE)</f>
        <v>PANAMA</v>
      </c>
      <c r="R4592" s="31">
        <v>0</v>
      </c>
      <c r="S4592" s="31">
        <v>0</v>
      </c>
      <c r="T4592" s="31" t="s">
        <v>45</v>
      </c>
      <c r="U4592" s="41" t="s">
        <v>46</v>
      </c>
      <c r="V4592" s="42">
        <v>68835.740000000005</v>
      </c>
      <c r="W4592" s="43">
        <v>68835.740000000005</v>
      </c>
      <c r="X4592" s="38">
        <v>0</v>
      </c>
      <c r="Y4592" s="38">
        <v>0</v>
      </c>
      <c r="Z4592" s="38">
        <v>0</v>
      </c>
      <c r="AA4592" s="38">
        <v>0</v>
      </c>
      <c r="AB4592" s="38">
        <v>0</v>
      </c>
      <c r="AC4592" s="38">
        <v>0</v>
      </c>
      <c r="AD4592" s="38" t="s">
        <v>47</v>
      </c>
    </row>
    <row r="4593" spans="1:30" s="27" customFormat="1" ht="15" customHeight="1" x14ac:dyDescent="0.25">
      <c r="A4593" s="28" t="s">
        <v>4439</v>
      </c>
      <c r="B4593" s="28" t="s">
        <v>4648</v>
      </c>
      <c r="C4593" s="85">
        <v>42767</v>
      </c>
      <c r="D4593" s="29">
        <f>+VLOOKUP(B4593,'[2]CK-Panama by Contract'!$B$8:$G$593,6,FALSE)</f>
        <v>320695</v>
      </c>
      <c r="E4593" s="29"/>
      <c r="F4593" s="28" t="s">
        <v>41</v>
      </c>
      <c r="G4593" s="28" t="s">
        <v>42</v>
      </c>
      <c r="H4593" s="28" t="s">
        <v>44</v>
      </c>
      <c r="I4593" s="31">
        <v>95353.04</v>
      </c>
      <c r="J4593" s="32">
        <f t="shared" si="213"/>
        <v>95353.04</v>
      </c>
      <c r="K4593" s="31">
        <v>0</v>
      </c>
      <c r="L4593" s="31">
        <v>0</v>
      </c>
      <c r="M4593" s="31">
        <v>0</v>
      </c>
      <c r="N4593" s="31">
        <v>0</v>
      </c>
      <c r="O4593" s="33">
        <f t="shared" si="214"/>
        <v>0</v>
      </c>
      <c r="P4593" s="34" t="str">
        <f t="shared" si="215"/>
        <v>1-30</v>
      </c>
      <c r="Q4593" s="35" t="str">
        <f>+VLOOKUP(B4593,'[2]PORTAFOLIO JAN17'!$B$7:$T$4941,19,FALSE)</f>
        <v>PANAMA</v>
      </c>
      <c r="R4593" s="31">
        <v>0</v>
      </c>
      <c r="S4593" s="31">
        <v>0</v>
      </c>
      <c r="T4593" s="31" t="s">
        <v>45</v>
      </c>
      <c r="U4593" s="36" t="s">
        <v>46</v>
      </c>
      <c r="V4593" s="37">
        <v>95353.04</v>
      </c>
      <c r="W4593" s="38">
        <v>95353.04</v>
      </c>
      <c r="X4593" s="38">
        <v>0</v>
      </c>
      <c r="Y4593" s="38">
        <v>0</v>
      </c>
      <c r="Z4593" s="38">
        <v>0</v>
      </c>
      <c r="AA4593" s="38">
        <v>0</v>
      </c>
      <c r="AB4593" s="38">
        <v>0</v>
      </c>
      <c r="AC4593" s="38">
        <v>0</v>
      </c>
      <c r="AD4593" s="38" t="s">
        <v>47</v>
      </c>
    </row>
    <row r="4594" spans="1:30" s="27" customFormat="1" ht="15" customHeight="1" x14ac:dyDescent="0.25">
      <c r="A4594" s="39" t="s">
        <v>4439</v>
      </c>
      <c r="B4594" s="39" t="s">
        <v>4649</v>
      </c>
      <c r="C4594" s="86">
        <v>42767</v>
      </c>
      <c r="D4594" s="29">
        <f>+VLOOKUP(B4594,'[2]CK-Panama by Contract'!$B$8:$G$593,6,FALSE)</f>
        <v>320695</v>
      </c>
      <c r="E4594" s="29"/>
      <c r="F4594" s="39" t="s">
        <v>41</v>
      </c>
      <c r="G4594" s="39" t="s">
        <v>42</v>
      </c>
      <c r="H4594" s="39" t="s">
        <v>44</v>
      </c>
      <c r="I4594" s="40">
        <v>6288.83</v>
      </c>
      <c r="J4594" s="32">
        <f t="shared" si="213"/>
        <v>6288.83</v>
      </c>
      <c r="K4594" s="31">
        <v>0</v>
      </c>
      <c r="L4594" s="31">
        <v>0</v>
      </c>
      <c r="M4594" s="31">
        <v>0</v>
      </c>
      <c r="N4594" s="31">
        <v>0</v>
      </c>
      <c r="O4594" s="33">
        <f t="shared" si="214"/>
        <v>0</v>
      </c>
      <c r="P4594" s="34" t="str">
        <f t="shared" si="215"/>
        <v>1-30</v>
      </c>
      <c r="Q4594" s="35" t="str">
        <f>+VLOOKUP(B4594,'[2]PORTAFOLIO JAN17'!$B$7:$T$4941,19,FALSE)</f>
        <v>PANAMA</v>
      </c>
      <c r="R4594" s="31">
        <v>0</v>
      </c>
      <c r="S4594" s="31">
        <v>0</v>
      </c>
      <c r="T4594" s="31" t="s">
        <v>45</v>
      </c>
      <c r="U4594" s="41" t="s">
        <v>46</v>
      </c>
      <c r="V4594" s="42">
        <v>6288.83</v>
      </c>
      <c r="W4594" s="43">
        <v>6288.83</v>
      </c>
      <c r="X4594" s="38">
        <v>0</v>
      </c>
      <c r="Y4594" s="38">
        <v>0</v>
      </c>
      <c r="Z4594" s="38">
        <v>0</v>
      </c>
      <c r="AA4594" s="38">
        <v>0</v>
      </c>
      <c r="AB4594" s="38">
        <v>0</v>
      </c>
      <c r="AC4594" s="38">
        <v>0</v>
      </c>
      <c r="AD4594" s="38" t="s">
        <v>47</v>
      </c>
    </row>
    <row r="4595" spans="1:30" s="27" customFormat="1" ht="15" customHeight="1" x14ac:dyDescent="0.25">
      <c r="A4595" s="28" t="s">
        <v>4439</v>
      </c>
      <c r="B4595" s="28" t="s">
        <v>4650</v>
      </c>
      <c r="C4595" s="85">
        <v>42767</v>
      </c>
      <c r="D4595" s="29">
        <f>+VLOOKUP(B4595,'[2]CK-Panama by Contract'!$B$8:$G$593,6,FALSE)</f>
        <v>326350</v>
      </c>
      <c r="E4595" s="29"/>
      <c r="F4595" s="28" t="s">
        <v>41</v>
      </c>
      <c r="G4595" s="28" t="s">
        <v>42</v>
      </c>
      <c r="H4595" s="28" t="s">
        <v>44</v>
      </c>
      <c r="I4595" s="31">
        <v>63439.35</v>
      </c>
      <c r="J4595" s="32">
        <f t="shared" si="213"/>
        <v>63439.35</v>
      </c>
      <c r="K4595" s="31">
        <v>0</v>
      </c>
      <c r="L4595" s="31">
        <v>0</v>
      </c>
      <c r="M4595" s="31">
        <v>0</v>
      </c>
      <c r="N4595" s="31">
        <v>0</v>
      </c>
      <c r="O4595" s="33">
        <f t="shared" si="214"/>
        <v>0</v>
      </c>
      <c r="P4595" s="34" t="str">
        <f t="shared" si="215"/>
        <v>1-30</v>
      </c>
      <c r="Q4595" s="35" t="str">
        <f>+VLOOKUP(B4595,'[2]PORTAFOLIO JAN17'!$B$7:$T$4941,19,FALSE)</f>
        <v>PANAMA</v>
      </c>
      <c r="R4595" s="31">
        <v>0</v>
      </c>
      <c r="S4595" s="31">
        <v>0</v>
      </c>
      <c r="T4595" s="31" t="s">
        <v>45</v>
      </c>
      <c r="U4595" s="36" t="s">
        <v>46</v>
      </c>
      <c r="V4595" s="37">
        <v>63439.35</v>
      </c>
      <c r="W4595" s="38">
        <v>63439.35</v>
      </c>
      <c r="X4595" s="38">
        <v>0</v>
      </c>
      <c r="Y4595" s="38">
        <v>0</v>
      </c>
      <c r="Z4595" s="38">
        <v>0</v>
      </c>
      <c r="AA4595" s="38">
        <v>0</v>
      </c>
      <c r="AB4595" s="38">
        <v>0</v>
      </c>
      <c r="AC4595" s="38">
        <v>0</v>
      </c>
      <c r="AD4595" s="38" t="s">
        <v>47</v>
      </c>
    </row>
    <row r="4596" spans="1:30" s="27" customFormat="1" ht="15" customHeight="1" x14ac:dyDescent="0.25">
      <c r="A4596" s="39" t="s">
        <v>4439</v>
      </c>
      <c r="B4596" s="39" t="s">
        <v>4651</v>
      </c>
      <c r="C4596" s="86">
        <v>42767</v>
      </c>
      <c r="D4596" s="29">
        <f>+VLOOKUP(B4596,'[2]CK-Panama by Contract'!$B$8:$G$593,6,FALSE)</f>
        <v>336687</v>
      </c>
      <c r="E4596" s="29"/>
      <c r="F4596" s="39" t="s">
        <v>41</v>
      </c>
      <c r="G4596" s="39" t="s">
        <v>42</v>
      </c>
      <c r="H4596" s="39" t="s">
        <v>44</v>
      </c>
      <c r="I4596" s="40">
        <v>43563.29</v>
      </c>
      <c r="J4596" s="32">
        <f t="shared" si="213"/>
        <v>43563.29</v>
      </c>
      <c r="K4596" s="31">
        <v>0</v>
      </c>
      <c r="L4596" s="31">
        <v>0</v>
      </c>
      <c r="M4596" s="31">
        <v>0</v>
      </c>
      <c r="N4596" s="31">
        <v>0</v>
      </c>
      <c r="O4596" s="33">
        <f t="shared" si="214"/>
        <v>0</v>
      </c>
      <c r="P4596" s="34" t="str">
        <f t="shared" si="215"/>
        <v>1-30</v>
      </c>
      <c r="Q4596" s="35" t="str">
        <f>+VLOOKUP(B4596,'[2]PORTAFOLIO JAN17'!$B$7:$T$4941,19,FALSE)</f>
        <v>PANAMA</v>
      </c>
      <c r="R4596" s="31">
        <v>0</v>
      </c>
      <c r="S4596" s="31">
        <v>0</v>
      </c>
      <c r="T4596" s="31" t="s">
        <v>45</v>
      </c>
      <c r="U4596" s="41" t="s">
        <v>46</v>
      </c>
      <c r="V4596" s="42">
        <v>43563.29</v>
      </c>
      <c r="W4596" s="43">
        <v>43563.29</v>
      </c>
      <c r="X4596" s="38">
        <v>0</v>
      </c>
      <c r="Y4596" s="38">
        <v>0</v>
      </c>
      <c r="Z4596" s="38">
        <v>0</v>
      </c>
      <c r="AA4596" s="38">
        <v>0</v>
      </c>
      <c r="AB4596" s="38">
        <v>0</v>
      </c>
      <c r="AC4596" s="38">
        <v>0</v>
      </c>
      <c r="AD4596" s="38" t="s">
        <v>47</v>
      </c>
    </row>
    <row r="4597" spans="1:30" s="27" customFormat="1" ht="15" customHeight="1" x14ac:dyDescent="0.25">
      <c r="A4597" s="28" t="s">
        <v>4439</v>
      </c>
      <c r="B4597" s="28" t="s">
        <v>4652</v>
      </c>
      <c r="C4597" s="85">
        <v>42767</v>
      </c>
      <c r="D4597" s="29">
        <f>+VLOOKUP(B4597,'[2]CK-Panama by Contract'!$B$8:$G$593,6,FALSE)</f>
        <v>336990</v>
      </c>
      <c r="E4597" s="29"/>
      <c r="F4597" s="28" t="s">
        <v>41</v>
      </c>
      <c r="G4597" s="28" t="s">
        <v>42</v>
      </c>
      <c r="H4597" s="28" t="s">
        <v>44</v>
      </c>
      <c r="I4597" s="31">
        <v>46881.71</v>
      </c>
      <c r="J4597" s="32">
        <f t="shared" si="213"/>
        <v>46881.71</v>
      </c>
      <c r="K4597" s="31">
        <v>46881.71</v>
      </c>
      <c r="L4597" s="31">
        <v>0</v>
      </c>
      <c r="M4597" s="31">
        <v>0</v>
      </c>
      <c r="N4597" s="31">
        <v>0</v>
      </c>
      <c r="O4597" s="33">
        <f t="shared" si="214"/>
        <v>46881.71</v>
      </c>
      <c r="P4597" s="34" t="str">
        <f t="shared" si="215"/>
        <v>31-60</v>
      </c>
      <c r="Q4597" s="35" t="str">
        <f>+VLOOKUP(B4597,'[2]PORTAFOLIO JAN17'!$B$7:$T$4941,19,FALSE)</f>
        <v>PANAMA</v>
      </c>
      <c r="R4597" s="31">
        <v>0</v>
      </c>
      <c r="S4597" s="31">
        <v>0</v>
      </c>
      <c r="T4597" s="31">
        <v>46881.71</v>
      </c>
      <c r="U4597" s="36" t="s">
        <v>46</v>
      </c>
      <c r="V4597" s="37">
        <v>46881.71</v>
      </c>
      <c r="W4597" s="38">
        <v>0</v>
      </c>
      <c r="X4597" s="38">
        <v>46881.71</v>
      </c>
      <c r="Y4597" s="38">
        <v>0</v>
      </c>
      <c r="Z4597" s="38">
        <v>0</v>
      </c>
      <c r="AA4597" s="38">
        <v>0</v>
      </c>
      <c r="AB4597" s="38">
        <v>0</v>
      </c>
      <c r="AC4597" s="38">
        <v>0</v>
      </c>
      <c r="AD4597" s="38">
        <v>46881.71</v>
      </c>
    </row>
    <row r="4598" spans="1:30" s="27" customFormat="1" ht="15" customHeight="1" x14ac:dyDescent="0.25">
      <c r="A4598" s="39" t="s">
        <v>4439</v>
      </c>
      <c r="B4598" s="39" t="s">
        <v>4653</v>
      </c>
      <c r="C4598" s="86">
        <v>42767</v>
      </c>
      <c r="D4598" s="29">
        <f>+VLOOKUP(B4598,'[2]CK-Panama by Contract'!$B$8:$G$593,6,FALSE)</f>
        <v>336554</v>
      </c>
      <c r="E4598" s="29"/>
      <c r="F4598" s="39" t="s">
        <v>41</v>
      </c>
      <c r="G4598" s="39" t="s">
        <v>42</v>
      </c>
      <c r="H4598" s="39" t="s">
        <v>44</v>
      </c>
      <c r="I4598" s="40">
        <v>9971.0499999999993</v>
      </c>
      <c r="J4598" s="32">
        <f t="shared" si="213"/>
        <v>9971.0499999999993</v>
      </c>
      <c r="K4598" s="31">
        <v>0</v>
      </c>
      <c r="L4598" s="31">
        <v>0</v>
      </c>
      <c r="M4598" s="31">
        <v>0</v>
      </c>
      <c r="N4598" s="31">
        <v>0</v>
      </c>
      <c r="O4598" s="33">
        <f t="shared" si="214"/>
        <v>0</v>
      </c>
      <c r="P4598" s="34" t="str">
        <f t="shared" si="215"/>
        <v>1-30</v>
      </c>
      <c r="Q4598" s="35" t="str">
        <f>+VLOOKUP(B4598,'[2]PORTAFOLIO JAN17'!$B$7:$T$4941,19,FALSE)</f>
        <v>PANAMA</v>
      </c>
      <c r="R4598" s="31">
        <v>0</v>
      </c>
      <c r="S4598" s="31">
        <v>0</v>
      </c>
      <c r="T4598" s="31" t="s">
        <v>45</v>
      </c>
      <c r="U4598" s="41" t="s">
        <v>46</v>
      </c>
      <c r="V4598" s="42">
        <v>9971.0499999999993</v>
      </c>
      <c r="W4598" s="43">
        <v>9971.0499999999993</v>
      </c>
      <c r="X4598" s="38">
        <v>0</v>
      </c>
      <c r="Y4598" s="38">
        <v>0</v>
      </c>
      <c r="Z4598" s="38">
        <v>0</v>
      </c>
      <c r="AA4598" s="38">
        <v>0</v>
      </c>
      <c r="AB4598" s="38">
        <v>0</v>
      </c>
      <c r="AC4598" s="38">
        <v>0</v>
      </c>
      <c r="AD4598" s="38" t="s">
        <v>47</v>
      </c>
    </row>
    <row r="4599" spans="1:30" s="27" customFormat="1" ht="15" customHeight="1" x14ac:dyDescent="0.25">
      <c r="A4599" s="28" t="s">
        <v>4439</v>
      </c>
      <c r="B4599" s="28" t="s">
        <v>4654</v>
      </c>
      <c r="C4599" s="85">
        <v>42767</v>
      </c>
      <c r="D4599" s="29">
        <f>+VLOOKUP(B4599,'[2]CK-Panama by Contract'!$B$8:$G$593,6,FALSE)</f>
        <v>329276</v>
      </c>
      <c r="E4599" s="29"/>
      <c r="F4599" s="28" t="s">
        <v>41</v>
      </c>
      <c r="G4599" s="28" t="s">
        <v>42</v>
      </c>
      <c r="H4599" s="28" t="s">
        <v>44</v>
      </c>
      <c r="I4599" s="31">
        <v>28667.56</v>
      </c>
      <c r="J4599" s="32">
        <f t="shared" si="213"/>
        <v>28667.56</v>
      </c>
      <c r="K4599" s="31">
        <v>0</v>
      </c>
      <c r="L4599" s="31">
        <v>0</v>
      </c>
      <c r="M4599" s="31">
        <v>0</v>
      </c>
      <c r="N4599" s="31">
        <v>0</v>
      </c>
      <c r="O4599" s="33">
        <f t="shared" si="214"/>
        <v>0</v>
      </c>
      <c r="P4599" s="34" t="str">
        <f t="shared" si="215"/>
        <v>1-30</v>
      </c>
      <c r="Q4599" s="35" t="str">
        <f>+VLOOKUP(B4599,'[2]PORTAFOLIO JAN17'!$B$7:$T$4941,19,FALSE)</f>
        <v>PANAMA</v>
      </c>
      <c r="R4599" s="31">
        <v>0</v>
      </c>
      <c r="S4599" s="31">
        <v>0</v>
      </c>
      <c r="T4599" s="31" t="s">
        <v>45</v>
      </c>
      <c r="U4599" s="36" t="s">
        <v>46</v>
      </c>
      <c r="V4599" s="37">
        <v>28667.56</v>
      </c>
      <c r="W4599" s="38">
        <v>28667.56</v>
      </c>
      <c r="X4599" s="38">
        <v>0</v>
      </c>
      <c r="Y4599" s="38">
        <v>0</v>
      </c>
      <c r="Z4599" s="38">
        <v>0</v>
      </c>
      <c r="AA4599" s="38">
        <v>0</v>
      </c>
      <c r="AB4599" s="38">
        <v>0</v>
      </c>
      <c r="AC4599" s="38">
        <v>0</v>
      </c>
      <c r="AD4599" s="38" t="s">
        <v>47</v>
      </c>
    </row>
    <row r="4600" spans="1:30" s="27" customFormat="1" ht="15" customHeight="1" x14ac:dyDescent="0.25">
      <c r="A4600" s="39" t="s">
        <v>4439</v>
      </c>
      <c r="B4600" s="39" t="s">
        <v>4655</v>
      </c>
      <c r="C4600" s="86">
        <v>42767</v>
      </c>
      <c r="D4600" s="29">
        <f>+VLOOKUP(B4600,'[2]CK-Panama by Contract'!$B$8:$G$593,6,FALSE)</f>
        <v>337131</v>
      </c>
      <c r="E4600" s="29"/>
      <c r="F4600" s="39" t="s">
        <v>41</v>
      </c>
      <c r="G4600" s="39" t="s">
        <v>42</v>
      </c>
      <c r="H4600" s="39" t="s">
        <v>44</v>
      </c>
      <c r="I4600" s="40">
        <v>31983.41</v>
      </c>
      <c r="J4600" s="32">
        <f t="shared" si="213"/>
        <v>31983.41</v>
      </c>
      <c r="K4600" s="31">
        <v>0</v>
      </c>
      <c r="L4600" s="31">
        <v>0</v>
      </c>
      <c r="M4600" s="31">
        <v>0</v>
      </c>
      <c r="N4600" s="31">
        <v>0</v>
      </c>
      <c r="O4600" s="33">
        <f t="shared" si="214"/>
        <v>0</v>
      </c>
      <c r="P4600" s="34" t="str">
        <f t="shared" si="215"/>
        <v>1-30</v>
      </c>
      <c r="Q4600" s="35" t="str">
        <f>+VLOOKUP(B4600,'[2]PORTAFOLIO JAN17'!$B$7:$T$4941,19,FALSE)</f>
        <v>PANAMA</v>
      </c>
      <c r="R4600" s="31">
        <v>0</v>
      </c>
      <c r="S4600" s="31">
        <v>0</v>
      </c>
      <c r="T4600" s="31" t="s">
        <v>45</v>
      </c>
      <c r="U4600" s="41" t="s">
        <v>46</v>
      </c>
      <c r="V4600" s="42">
        <v>31983.41</v>
      </c>
      <c r="W4600" s="43">
        <v>31983.41</v>
      </c>
      <c r="X4600" s="38">
        <v>0</v>
      </c>
      <c r="Y4600" s="38">
        <v>0</v>
      </c>
      <c r="Z4600" s="38">
        <v>0</v>
      </c>
      <c r="AA4600" s="38">
        <v>0</v>
      </c>
      <c r="AB4600" s="38">
        <v>0</v>
      </c>
      <c r="AC4600" s="38">
        <v>0</v>
      </c>
      <c r="AD4600" s="38" t="s">
        <v>47</v>
      </c>
    </row>
    <row r="4601" spans="1:30" s="27" customFormat="1" ht="15" customHeight="1" x14ac:dyDescent="0.25">
      <c r="A4601" s="28" t="s">
        <v>4439</v>
      </c>
      <c r="B4601" s="28" t="s">
        <v>4656</v>
      </c>
      <c r="C4601" s="85">
        <v>42767</v>
      </c>
      <c r="D4601" s="29">
        <f>+VLOOKUP(B4601,'[2]CK-Panama by Contract'!$B$8:$G$593,6,FALSE)</f>
        <v>334755</v>
      </c>
      <c r="E4601" s="29"/>
      <c r="F4601" s="28" t="s">
        <v>41</v>
      </c>
      <c r="G4601" s="28" t="s">
        <v>42</v>
      </c>
      <c r="H4601" s="28" t="s">
        <v>44</v>
      </c>
      <c r="I4601" s="31">
        <v>101356.64</v>
      </c>
      <c r="J4601" s="32">
        <f t="shared" si="213"/>
        <v>101356.64</v>
      </c>
      <c r="K4601" s="31">
        <v>0</v>
      </c>
      <c r="L4601" s="31">
        <v>0</v>
      </c>
      <c r="M4601" s="31">
        <v>0</v>
      </c>
      <c r="N4601" s="31">
        <v>0</v>
      </c>
      <c r="O4601" s="33">
        <f t="shared" si="214"/>
        <v>0</v>
      </c>
      <c r="P4601" s="34" t="str">
        <f t="shared" si="215"/>
        <v>1-30</v>
      </c>
      <c r="Q4601" s="35" t="str">
        <f>+VLOOKUP(B4601,'[2]PORTAFOLIO JAN17'!$B$7:$T$4941,19,FALSE)</f>
        <v>PANAMA</v>
      </c>
      <c r="R4601" s="31">
        <v>0</v>
      </c>
      <c r="S4601" s="31">
        <v>0</v>
      </c>
      <c r="T4601" s="31" t="s">
        <v>45</v>
      </c>
      <c r="U4601" s="36" t="s">
        <v>46</v>
      </c>
      <c r="V4601" s="37">
        <v>101356.64</v>
      </c>
      <c r="W4601" s="38">
        <v>101356.64</v>
      </c>
      <c r="X4601" s="38">
        <v>0</v>
      </c>
      <c r="Y4601" s="38">
        <v>0</v>
      </c>
      <c r="Z4601" s="38">
        <v>0</v>
      </c>
      <c r="AA4601" s="38">
        <v>0</v>
      </c>
      <c r="AB4601" s="38">
        <v>0</v>
      </c>
      <c r="AC4601" s="38">
        <v>0</v>
      </c>
      <c r="AD4601" s="38" t="s">
        <v>47</v>
      </c>
    </row>
    <row r="4602" spans="1:30" s="27" customFormat="1" ht="15" customHeight="1" x14ac:dyDescent="0.25">
      <c r="A4602" s="39" t="s">
        <v>4439</v>
      </c>
      <c r="B4602" s="39" t="s">
        <v>4657</v>
      </c>
      <c r="C4602" s="86">
        <v>42767</v>
      </c>
      <c r="D4602" s="29">
        <f>+VLOOKUP(B4602,'[2]CK-Panama by Contract'!$B$8:$G$593,6,FALSE)</f>
        <v>337129</v>
      </c>
      <c r="E4602" s="29"/>
      <c r="F4602" s="39" t="s">
        <v>41</v>
      </c>
      <c r="G4602" s="39" t="s">
        <v>42</v>
      </c>
      <c r="H4602" s="39" t="s">
        <v>44</v>
      </c>
      <c r="I4602" s="40">
        <v>36623.85</v>
      </c>
      <c r="J4602" s="32">
        <f t="shared" si="213"/>
        <v>36623.85</v>
      </c>
      <c r="K4602" s="31">
        <v>0</v>
      </c>
      <c r="L4602" s="31">
        <v>0</v>
      </c>
      <c r="M4602" s="31">
        <v>0</v>
      </c>
      <c r="N4602" s="31">
        <v>0</v>
      </c>
      <c r="O4602" s="33">
        <f t="shared" si="214"/>
        <v>0</v>
      </c>
      <c r="P4602" s="34" t="str">
        <f t="shared" si="215"/>
        <v>1-30</v>
      </c>
      <c r="Q4602" s="35" t="str">
        <f>+VLOOKUP(B4602,'[2]PORTAFOLIO JAN17'!$B$7:$T$4941,19,FALSE)</f>
        <v>PANAMA</v>
      </c>
      <c r="R4602" s="31">
        <v>0</v>
      </c>
      <c r="S4602" s="31">
        <v>0</v>
      </c>
      <c r="T4602" s="31" t="s">
        <v>45</v>
      </c>
      <c r="U4602" s="41" t="s">
        <v>46</v>
      </c>
      <c r="V4602" s="42">
        <v>36623.85</v>
      </c>
      <c r="W4602" s="43">
        <v>36623.85</v>
      </c>
      <c r="X4602" s="38">
        <v>0</v>
      </c>
      <c r="Y4602" s="38">
        <v>0</v>
      </c>
      <c r="Z4602" s="38">
        <v>0</v>
      </c>
      <c r="AA4602" s="38">
        <v>0</v>
      </c>
      <c r="AB4602" s="38">
        <v>0</v>
      </c>
      <c r="AC4602" s="38">
        <v>0</v>
      </c>
      <c r="AD4602" s="38" t="s">
        <v>47</v>
      </c>
    </row>
    <row r="4603" spans="1:30" s="27" customFormat="1" ht="15" customHeight="1" x14ac:dyDescent="0.25">
      <c r="A4603" s="28" t="s">
        <v>4439</v>
      </c>
      <c r="B4603" s="28" t="s">
        <v>4658</v>
      </c>
      <c r="C4603" s="85">
        <v>42767</v>
      </c>
      <c r="D4603" s="29">
        <f>+VLOOKUP(B4603,'[2]CK-Panama by Contract'!$B$8:$G$593,6,FALSE)</f>
        <v>337101</v>
      </c>
      <c r="E4603" s="29"/>
      <c r="F4603" s="28" t="s">
        <v>41</v>
      </c>
      <c r="G4603" s="28" t="s">
        <v>42</v>
      </c>
      <c r="H4603" s="28" t="s">
        <v>44</v>
      </c>
      <c r="I4603" s="31">
        <v>116440.56</v>
      </c>
      <c r="J4603" s="32">
        <f t="shared" si="213"/>
        <v>116440.56</v>
      </c>
      <c r="K4603" s="31">
        <v>0</v>
      </c>
      <c r="L4603" s="31">
        <v>0</v>
      </c>
      <c r="M4603" s="31">
        <v>0</v>
      </c>
      <c r="N4603" s="31">
        <v>116440.56</v>
      </c>
      <c r="O4603" s="33">
        <f t="shared" si="214"/>
        <v>116440.56</v>
      </c>
      <c r="P4603" s="34" t="str">
        <f t="shared" si="215"/>
        <v>120+</v>
      </c>
      <c r="Q4603" s="35" t="str">
        <f>+VLOOKUP(B4603,'[2]PORTAFOLIO JAN17'!$B$7:$T$4941,19,FALSE)</f>
        <v>PANAMA</v>
      </c>
      <c r="R4603" s="31">
        <v>0</v>
      </c>
      <c r="S4603" s="31">
        <v>0</v>
      </c>
      <c r="T4603" s="31">
        <v>116440.56</v>
      </c>
      <c r="U4603" s="36" t="s">
        <v>46</v>
      </c>
      <c r="V4603" s="37">
        <v>116440.56</v>
      </c>
      <c r="W4603" s="38">
        <v>0</v>
      </c>
      <c r="X4603" s="38">
        <v>0</v>
      </c>
      <c r="Y4603" s="38">
        <v>0</v>
      </c>
      <c r="Z4603" s="38">
        <v>0</v>
      </c>
      <c r="AA4603" s="38">
        <v>116440.56</v>
      </c>
      <c r="AB4603" s="38">
        <v>0</v>
      </c>
      <c r="AC4603" s="38">
        <v>0</v>
      </c>
      <c r="AD4603" s="38">
        <v>116440.56</v>
      </c>
    </row>
    <row r="4604" spans="1:30" s="27" customFormat="1" ht="15" customHeight="1" x14ac:dyDescent="0.25">
      <c r="A4604" s="39" t="s">
        <v>4439</v>
      </c>
      <c r="B4604" s="39" t="s">
        <v>4659</v>
      </c>
      <c r="C4604" s="86">
        <v>42767</v>
      </c>
      <c r="D4604" s="29">
        <f>+VLOOKUP(B4604,'[2]CK-Panama by Contract'!$B$8:$G$593,6,FALSE)</f>
        <v>337352</v>
      </c>
      <c r="E4604" s="29"/>
      <c r="F4604" s="39" t="s">
        <v>41</v>
      </c>
      <c r="G4604" s="39" t="s">
        <v>42</v>
      </c>
      <c r="H4604" s="39" t="s">
        <v>44</v>
      </c>
      <c r="I4604" s="40">
        <v>101683.12</v>
      </c>
      <c r="J4604" s="32">
        <f t="shared" si="213"/>
        <v>101683.12</v>
      </c>
      <c r="K4604" s="31">
        <v>0</v>
      </c>
      <c r="L4604" s="31">
        <v>0</v>
      </c>
      <c r="M4604" s="31">
        <v>0</v>
      </c>
      <c r="N4604" s="31">
        <v>0</v>
      </c>
      <c r="O4604" s="33">
        <f t="shared" si="214"/>
        <v>0</v>
      </c>
      <c r="P4604" s="34" t="str">
        <f t="shared" si="215"/>
        <v>1-30</v>
      </c>
      <c r="Q4604" s="35" t="str">
        <f>+VLOOKUP(B4604,'[2]PORTAFOLIO JAN17'!$B$7:$T$4941,19,FALSE)</f>
        <v>PANAMA</v>
      </c>
      <c r="R4604" s="31">
        <v>0</v>
      </c>
      <c r="S4604" s="31">
        <v>0</v>
      </c>
      <c r="T4604" s="31" t="s">
        <v>45</v>
      </c>
      <c r="U4604" s="41" t="s">
        <v>46</v>
      </c>
      <c r="V4604" s="42">
        <v>101683.12</v>
      </c>
      <c r="W4604" s="43">
        <v>101683.12</v>
      </c>
      <c r="X4604" s="38">
        <v>0</v>
      </c>
      <c r="Y4604" s="38">
        <v>0</v>
      </c>
      <c r="Z4604" s="38">
        <v>0</v>
      </c>
      <c r="AA4604" s="38">
        <v>0</v>
      </c>
      <c r="AB4604" s="38">
        <v>0</v>
      </c>
      <c r="AC4604" s="38">
        <v>0</v>
      </c>
      <c r="AD4604" s="38" t="s">
        <v>47</v>
      </c>
    </row>
    <row r="4605" spans="1:30" s="27" customFormat="1" ht="15" customHeight="1" x14ac:dyDescent="0.25">
      <c r="A4605" s="28" t="s">
        <v>4439</v>
      </c>
      <c r="B4605" s="28" t="s">
        <v>4660</v>
      </c>
      <c r="C4605" s="85">
        <v>42767</v>
      </c>
      <c r="D4605" s="29">
        <f>+VLOOKUP(B4605,'[2]CK-Panama by Contract'!$B$8:$G$593,6,FALSE)</f>
        <v>337047</v>
      </c>
      <c r="E4605" s="29"/>
      <c r="F4605" s="28" t="s">
        <v>41</v>
      </c>
      <c r="G4605" s="28" t="s">
        <v>42</v>
      </c>
      <c r="H4605" s="28" t="s">
        <v>44</v>
      </c>
      <c r="I4605" s="31">
        <v>32418.63</v>
      </c>
      <c r="J4605" s="32">
        <f t="shared" si="213"/>
        <v>32418.63</v>
      </c>
      <c r="K4605" s="31">
        <v>0</v>
      </c>
      <c r="L4605" s="31">
        <v>0</v>
      </c>
      <c r="M4605" s="31">
        <v>0</v>
      </c>
      <c r="N4605" s="31">
        <v>0</v>
      </c>
      <c r="O4605" s="33">
        <f t="shared" si="214"/>
        <v>0</v>
      </c>
      <c r="P4605" s="34" t="str">
        <f t="shared" si="215"/>
        <v>1-30</v>
      </c>
      <c r="Q4605" s="35" t="str">
        <f>+VLOOKUP(B4605,'[2]PORTAFOLIO JAN17'!$B$7:$T$4941,19,FALSE)</f>
        <v>PANAMA</v>
      </c>
      <c r="R4605" s="31">
        <v>0</v>
      </c>
      <c r="S4605" s="31">
        <v>0</v>
      </c>
      <c r="T4605" s="31" t="s">
        <v>45</v>
      </c>
      <c r="U4605" s="36" t="s">
        <v>46</v>
      </c>
      <c r="V4605" s="37">
        <v>32418.63</v>
      </c>
      <c r="W4605" s="38">
        <v>32418.63</v>
      </c>
      <c r="X4605" s="38">
        <v>0</v>
      </c>
      <c r="Y4605" s="38">
        <v>0</v>
      </c>
      <c r="Z4605" s="38">
        <v>0</v>
      </c>
      <c r="AA4605" s="38">
        <v>0</v>
      </c>
      <c r="AB4605" s="38">
        <v>0</v>
      </c>
      <c r="AC4605" s="38">
        <v>0</v>
      </c>
      <c r="AD4605" s="38" t="s">
        <v>47</v>
      </c>
    </row>
    <row r="4606" spans="1:30" s="27" customFormat="1" ht="15" customHeight="1" x14ac:dyDescent="0.25">
      <c r="A4606" s="39" t="s">
        <v>4439</v>
      </c>
      <c r="B4606" s="39" t="s">
        <v>4661</v>
      </c>
      <c r="C4606" s="86">
        <v>42767</v>
      </c>
      <c r="D4606" s="29">
        <f>+VLOOKUP(B4606,'[2]CK-Panama by Contract'!$B$8:$G$593,6,FALSE)</f>
        <v>337638</v>
      </c>
      <c r="E4606" s="29"/>
      <c r="F4606" s="39" t="s">
        <v>41</v>
      </c>
      <c r="G4606" s="39" t="s">
        <v>42</v>
      </c>
      <c r="H4606" s="39" t="s">
        <v>44</v>
      </c>
      <c r="I4606" s="40">
        <v>36516.160000000003</v>
      </c>
      <c r="J4606" s="32">
        <f t="shared" si="213"/>
        <v>36516.160000000003</v>
      </c>
      <c r="K4606" s="31">
        <v>0</v>
      </c>
      <c r="L4606" s="31">
        <v>0</v>
      </c>
      <c r="M4606" s="31">
        <v>0</v>
      </c>
      <c r="N4606" s="31">
        <v>0</v>
      </c>
      <c r="O4606" s="33">
        <f t="shared" si="214"/>
        <v>0</v>
      </c>
      <c r="P4606" s="34" t="str">
        <f t="shared" si="215"/>
        <v>1-30</v>
      </c>
      <c r="Q4606" s="35" t="str">
        <f>+VLOOKUP(B4606,'[2]PORTAFOLIO JAN17'!$B$7:$T$4941,19,FALSE)</f>
        <v>PANAMA</v>
      </c>
      <c r="R4606" s="31">
        <v>0</v>
      </c>
      <c r="S4606" s="31">
        <v>0</v>
      </c>
      <c r="T4606" s="31" t="s">
        <v>45</v>
      </c>
      <c r="U4606" s="41" t="s">
        <v>46</v>
      </c>
      <c r="V4606" s="42">
        <v>36516.160000000003</v>
      </c>
      <c r="W4606" s="43">
        <v>36516.160000000003</v>
      </c>
      <c r="X4606" s="38">
        <v>0</v>
      </c>
      <c r="Y4606" s="38">
        <v>0</v>
      </c>
      <c r="Z4606" s="38">
        <v>0</v>
      </c>
      <c r="AA4606" s="38">
        <v>0</v>
      </c>
      <c r="AB4606" s="38">
        <v>0</v>
      </c>
      <c r="AC4606" s="38">
        <v>0</v>
      </c>
      <c r="AD4606" s="38" t="s">
        <v>47</v>
      </c>
    </row>
    <row r="4607" spans="1:30" s="27" customFormat="1" ht="15" customHeight="1" x14ac:dyDescent="0.25">
      <c r="A4607" s="28" t="s">
        <v>4439</v>
      </c>
      <c r="B4607" s="28" t="s">
        <v>4662</v>
      </c>
      <c r="C4607" s="85">
        <v>42767</v>
      </c>
      <c r="D4607" s="29">
        <f>+VLOOKUP(B4607,'[2]CK-Panama by Contract'!$B$8:$G$593,6,FALSE)</f>
        <v>337449</v>
      </c>
      <c r="E4607" s="29"/>
      <c r="F4607" s="28" t="s">
        <v>41</v>
      </c>
      <c r="G4607" s="28" t="s">
        <v>42</v>
      </c>
      <c r="H4607" s="28" t="s">
        <v>44</v>
      </c>
      <c r="I4607" s="31">
        <v>30876.09</v>
      </c>
      <c r="J4607" s="32">
        <f t="shared" si="213"/>
        <v>30876.09</v>
      </c>
      <c r="K4607" s="31">
        <v>0</v>
      </c>
      <c r="L4607" s="31">
        <v>0</v>
      </c>
      <c r="M4607" s="31">
        <v>0</v>
      </c>
      <c r="N4607" s="31">
        <v>0</v>
      </c>
      <c r="O4607" s="33">
        <f t="shared" si="214"/>
        <v>0</v>
      </c>
      <c r="P4607" s="34" t="str">
        <f t="shared" si="215"/>
        <v>1-30</v>
      </c>
      <c r="Q4607" s="35" t="str">
        <f>+VLOOKUP(B4607,'[2]PORTAFOLIO JAN17'!$B$7:$T$4941,19,FALSE)</f>
        <v>PANAMA</v>
      </c>
      <c r="R4607" s="31">
        <v>0</v>
      </c>
      <c r="S4607" s="31">
        <v>0</v>
      </c>
      <c r="T4607" s="31" t="s">
        <v>45</v>
      </c>
      <c r="U4607" s="36" t="s">
        <v>46</v>
      </c>
      <c r="V4607" s="37">
        <v>30876.09</v>
      </c>
      <c r="W4607" s="38">
        <v>30876.09</v>
      </c>
      <c r="X4607" s="38">
        <v>0</v>
      </c>
      <c r="Y4607" s="38">
        <v>0</v>
      </c>
      <c r="Z4607" s="38">
        <v>0</v>
      </c>
      <c r="AA4607" s="38">
        <v>0</v>
      </c>
      <c r="AB4607" s="38">
        <v>0</v>
      </c>
      <c r="AC4607" s="38">
        <v>0</v>
      </c>
      <c r="AD4607" s="38" t="s">
        <v>47</v>
      </c>
    </row>
    <row r="4608" spans="1:30" s="27" customFormat="1" ht="15" customHeight="1" x14ac:dyDescent="0.25">
      <c r="A4608" s="39" t="s">
        <v>4439</v>
      </c>
      <c r="B4608" s="39" t="s">
        <v>4663</v>
      </c>
      <c r="C4608" s="86">
        <v>42767</v>
      </c>
      <c r="D4608" s="29">
        <f>+VLOOKUP(B4608,'[2]CK-Panama by Contract'!$B$8:$G$593,6,FALSE)</f>
        <v>337352</v>
      </c>
      <c r="E4608" s="29"/>
      <c r="F4608" s="39" t="s">
        <v>41</v>
      </c>
      <c r="G4608" s="39" t="s">
        <v>42</v>
      </c>
      <c r="H4608" s="39" t="s">
        <v>44</v>
      </c>
      <c r="I4608" s="40">
        <v>14644.3</v>
      </c>
      <c r="J4608" s="32">
        <f t="shared" si="213"/>
        <v>14644.3</v>
      </c>
      <c r="K4608" s="31">
        <v>0</v>
      </c>
      <c r="L4608" s="31">
        <v>0</v>
      </c>
      <c r="M4608" s="31">
        <v>0</v>
      </c>
      <c r="N4608" s="31">
        <v>0</v>
      </c>
      <c r="O4608" s="33">
        <f t="shared" si="214"/>
        <v>0</v>
      </c>
      <c r="P4608" s="34" t="str">
        <f t="shared" si="215"/>
        <v>1-30</v>
      </c>
      <c r="Q4608" s="35" t="str">
        <f>+VLOOKUP(B4608,'[2]PORTAFOLIO JAN17'!$B$7:$T$4941,19,FALSE)</f>
        <v>PANAMA</v>
      </c>
      <c r="R4608" s="31">
        <v>0</v>
      </c>
      <c r="S4608" s="31">
        <v>0</v>
      </c>
      <c r="T4608" s="31" t="s">
        <v>45</v>
      </c>
      <c r="U4608" s="41" t="s">
        <v>46</v>
      </c>
      <c r="V4608" s="42">
        <v>14644.3</v>
      </c>
      <c r="W4608" s="43">
        <v>14644.3</v>
      </c>
      <c r="X4608" s="38">
        <v>0</v>
      </c>
      <c r="Y4608" s="38">
        <v>0</v>
      </c>
      <c r="Z4608" s="38">
        <v>0</v>
      </c>
      <c r="AA4608" s="38">
        <v>0</v>
      </c>
      <c r="AB4608" s="38">
        <v>0</v>
      </c>
      <c r="AC4608" s="38">
        <v>0</v>
      </c>
      <c r="AD4608" s="38" t="s">
        <v>47</v>
      </c>
    </row>
    <row r="4609" spans="1:30" s="27" customFormat="1" ht="15" customHeight="1" x14ac:dyDescent="0.25">
      <c r="A4609" s="28" t="s">
        <v>4439</v>
      </c>
      <c r="B4609" s="28" t="s">
        <v>4664</v>
      </c>
      <c r="C4609" s="85">
        <v>42767</v>
      </c>
      <c r="D4609" s="29">
        <f>+VLOOKUP(B4609,'[2]CK-Panama by Contract'!$B$8:$G$593,6,FALSE)</f>
        <v>337887</v>
      </c>
      <c r="E4609" s="29"/>
      <c r="F4609" s="28" t="s">
        <v>41</v>
      </c>
      <c r="G4609" s="28" t="s">
        <v>42</v>
      </c>
      <c r="H4609" s="28" t="s">
        <v>44</v>
      </c>
      <c r="I4609" s="31">
        <v>42627.38</v>
      </c>
      <c r="J4609" s="32">
        <f t="shared" si="213"/>
        <v>42627.38</v>
      </c>
      <c r="K4609" s="31">
        <v>42627.38</v>
      </c>
      <c r="L4609" s="31">
        <v>0</v>
      </c>
      <c r="M4609" s="31">
        <v>0</v>
      </c>
      <c r="N4609" s="31">
        <v>0</v>
      </c>
      <c r="O4609" s="33">
        <f t="shared" si="214"/>
        <v>42627.38</v>
      </c>
      <c r="P4609" s="34" t="str">
        <f t="shared" si="215"/>
        <v>31-60</v>
      </c>
      <c r="Q4609" s="35" t="str">
        <f>+VLOOKUP(B4609,'[2]PORTAFOLIO JAN17'!$B$7:$T$4941,19,FALSE)</f>
        <v>PANAMA</v>
      </c>
      <c r="R4609" s="31">
        <v>0</v>
      </c>
      <c r="S4609" s="31">
        <v>0</v>
      </c>
      <c r="T4609" s="31" t="s">
        <v>45</v>
      </c>
      <c r="U4609" s="36" t="s">
        <v>46</v>
      </c>
      <c r="V4609" s="37">
        <v>42627.38</v>
      </c>
      <c r="W4609" s="38">
        <v>0</v>
      </c>
      <c r="X4609" s="38">
        <v>42627.38</v>
      </c>
      <c r="Y4609" s="38">
        <v>0</v>
      </c>
      <c r="Z4609" s="38">
        <v>0</v>
      </c>
      <c r="AA4609" s="38">
        <v>0</v>
      </c>
      <c r="AB4609" s="38">
        <v>0</v>
      </c>
      <c r="AC4609" s="38">
        <v>0</v>
      </c>
      <c r="AD4609" s="38" t="s">
        <v>47</v>
      </c>
    </row>
    <row r="4610" spans="1:30" s="27" customFormat="1" ht="15" customHeight="1" x14ac:dyDescent="0.25">
      <c r="A4610" s="39" t="s">
        <v>4439</v>
      </c>
      <c r="B4610" s="39" t="s">
        <v>4665</v>
      </c>
      <c r="C4610" s="86">
        <v>42767</v>
      </c>
      <c r="D4610" s="29">
        <f>+VLOOKUP(B4610,'[2]CK-Panama by Contract'!$B$8:$G$593,6,FALSE)</f>
        <v>337352</v>
      </c>
      <c r="E4610" s="29"/>
      <c r="F4610" s="39" t="s">
        <v>41</v>
      </c>
      <c r="G4610" s="39" t="s">
        <v>42</v>
      </c>
      <c r="H4610" s="39" t="s">
        <v>44</v>
      </c>
      <c r="I4610" s="40">
        <v>42285.27</v>
      </c>
      <c r="J4610" s="32">
        <f t="shared" si="213"/>
        <v>42285.27</v>
      </c>
      <c r="K4610" s="31">
        <v>0</v>
      </c>
      <c r="L4610" s="31">
        <v>0</v>
      </c>
      <c r="M4610" s="31">
        <v>0</v>
      </c>
      <c r="N4610" s="31">
        <v>0</v>
      </c>
      <c r="O4610" s="33">
        <f t="shared" si="214"/>
        <v>0</v>
      </c>
      <c r="P4610" s="34" t="str">
        <f t="shared" si="215"/>
        <v>1-30</v>
      </c>
      <c r="Q4610" s="35" t="str">
        <f>+VLOOKUP(B4610,'[2]PORTAFOLIO JAN17'!$B$7:$T$4941,19,FALSE)</f>
        <v>PANAMA</v>
      </c>
      <c r="R4610" s="31">
        <v>0</v>
      </c>
      <c r="S4610" s="31">
        <v>0</v>
      </c>
      <c r="T4610" s="31" t="s">
        <v>45</v>
      </c>
      <c r="U4610" s="41" t="s">
        <v>46</v>
      </c>
      <c r="V4610" s="42">
        <v>42285.27</v>
      </c>
      <c r="W4610" s="43">
        <v>42285.27</v>
      </c>
      <c r="X4610" s="38">
        <v>0</v>
      </c>
      <c r="Y4610" s="38">
        <v>0</v>
      </c>
      <c r="Z4610" s="38">
        <v>0</v>
      </c>
      <c r="AA4610" s="38">
        <v>0</v>
      </c>
      <c r="AB4610" s="38">
        <v>0</v>
      </c>
      <c r="AC4610" s="38">
        <v>0</v>
      </c>
      <c r="AD4610" s="38" t="s">
        <v>47</v>
      </c>
    </row>
    <row r="4611" spans="1:30" s="27" customFormat="1" ht="15" customHeight="1" x14ac:dyDescent="0.25">
      <c r="A4611" s="28" t="s">
        <v>4439</v>
      </c>
      <c r="B4611" s="28" t="s">
        <v>4666</v>
      </c>
      <c r="C4611" s="85">
        <v>42767</v>
      </c>
      <c r="D4611" s="29">
        <f>+VLOOKUP(B4611,'[2]CK-Panama by Contract'!$B$8:$G$593,6,FALSE)</f>
        <v>337549</v>
      </c>
      <c r="E4611" s="29"/>
      <c r="F4611" s="28" t="s">
        <v>41</v>
      </c>
      <c r="G4611" s="28" t="s">
        <v>42</v>
      </c>
      <c r="H4611" s="28" t="s">
        <v>44</v>
      </c>
      <c r="I4611" s="31">
        <v>16356.5</v>
      </c>
      <c r="J4611" s="32">
        <f t="shared" si="213"/>
        <v>16356.5</v>
      </c>
      <c r="K4611" s="31">
        <v>0</v>
      </c>
      <c r="L4611" s="31">
        <v>0</v>
      </c>
      <c r="M4611" s="31">
        <v>0</v>
      </c>
      <c r="N4611" s="31">
        <v>0</v>
      </c>
      <c r="O4611" s="33">
        <f t="shared" si="214"/>
        <v>0</v>
      </c>
      <c r="P4611" s="34" t="str">
        <f t="shared" si="215"/>
        <v>1-30</v>
      </c>
      <c r="Q4611" s="35" t="str">
        <f>+VLOOKUP(B4611,'[2]PORTAFOLIO JAN17'!$B$7:$T$4941,19,FALSE)</f>
        <v>PANAMA</v>
      </c>
      <c r="R4611" s="31">
        <v>0</v>
      </c>
      <c r="S4611" s="31">
        <v>0</v>
      </c>
      <c r="T4611" s="31" t="s">
        <v>45</v>
      </c>
      <c r="U4611" s="36" t="s">
        <v>46</v>
      </c>
      <c r="V4611" s="37">
        <v>16356.5</v>
      </c>
      <c r="W4611" s="38">
        <v>16356.5</v>
      </c>
      <c r="X4611" s="38">
        <v>0</v>
      </c>
      <c r="Y4611" s="38">
        <v>0</v>
      </c>
      <c r="Z4611" s="38">
        <v>0</v>
      </c>
      <c r="AA4611" s="38">
        <v>0</v>
      </c>
      <c r="AB4611" s="38">
        <v>0</v>
      </c>
      <c r="AC4611" s="38">
        <v>0</v>
      </c>
      <c r="AD4611" s="38" t="s">
        <v>47</v>
      </c>
    </row>
    <row r="4612" spans="1:30" s="27" customFormat="1" ht="15" customHeight="1" x14ac:dyDescent="0.25">
      <c r="A4612" s="39" t="s">
        <v>4439</v>
      </c>
      <c r="B4612" s="39" t="s">
        <v>4667</v>
      </c>
      <c r="C4612" s="86">
        <v>42767</v>
      </c>
      <c r="D4612" s="29">
        <f>+VLOOKUP(B4612,'[2]CK-Panama by Contract'!$B$8:$G$593,6,FALSE)</f>
        <v>337451</v>
      </c>
      <c r="E4612" s="29"/>
      <c r="F4612" s="39" t="s">
        <v>41</v>
      </c>
      <c r="G4612" s="39" t="s">
        <v>42</v>
      </c>
      <c r="H4612" s="39" t="s">
        <v>44</v>
      </c>
      <c r="I4612" s="40">
        <v>45263.35</v>
      </c>
      <c r="J4612" s="32">
        <f t="shared" si="213"/>
        <v>45263.35</v>
      </c>
      <c r="K4612" s="31">
        <v>0</v>
      </c>
      <c r="L4612" s="31">
        <v>0</v>
      </c>
      <c r="M4612" s="31">
        <v>0</v>
      </c>
      <c r="N4612" s="31">
        <v>0</v>
      </c>
      <c r="O4612" s="33">
        <f t="shared" si="214"/>
        <v>0</v>
      </c>
      <c r="P4612" s="34" t="str">
        <f t="shared" si="215"/>
        <v>1-30</v>
      </c>
      <c r="Q4612" s="35" t="str">
        <f>+VLOOKUP(B4612,'[2]PORTAFOLIO JAN17'!$B$7:$T$4941,19,FALSE)</f>
        <v>PANAMA</v>
      </c>
      <c r="R4612" s="31">
        <v>0</v>
      </c>
      <c r="S4612" s="31">
        <v>0</v>
      </c>
      <c r="T4612" s="31" t="s">
        <v>45</v>
      </c>
      <c r="U4612" s="41" t="s">
        <v>46</v>
      </c>
      <c r="V4612" s="42">
        <v>45263.35</v>
      </c>
      <c r="W4612" s="43">
        <v>45263.35</v>
      </c>
      <c r="X4612" s="38">
        <v>0</v>
      </c>
      <c r="Y4612" s="38">
        <v>0</v>
      </c>
      <c r="Z4612" s="38">
        <v>0</v>
      </c>
      <c r="AA4612" s="38">
        <v>0</v>
      </c>
      <c r="AB4612" s="38">
        <v>0</v>
      </c>
      <c r="AC4612" s="38">
        <v>0</v>
      </c>
      <c r="AD4612" s="38" t="s">
        <v>47</v>
      </c>
    </row>
    <row r="4613" spans="1:30" s="27" customFormat="1" ht="15" customHeight="1" x14ac:dyDescent="0.25">
      <c r="A4613" s="28" t="s">
        <v>4439</v>
      </c>
      <c r="B4613" s="28" t="s">
        <v>4668</v>
      </c>
      <c r="C4613" s="85">
        <v>42767</v>
      </c>
      <c r="D4613" s="29">
        <f>+VLOOKUP(B4613,'[2]CK-Panama by Contract'!$B$8:$G$593,6,FALSE)</f>
        <v>337409</v>
      </c>
      <c r="E4613" s="29"/>
      <c r="F4613" s="28" t="s">
        <v>41</v>
      </c>
      <c r="G4613" s="28" t="s">
        <v>42</v>
      </c>
      <c r="H4613" s="28" t="s">
        <v>44</v>
      </c>
      <c r="I4613" s="31">
        <v>57249.24</v>
      </c>
      <c r="J4613" s="32">
        <f t="shared" si="213"/>
        <v>57249.24</v>
      </c>
      <c r="K4613" s="31">
        <v>0</v>
      </c>
      <c r="L4613" s="31">
        <v>0</v>
      </c>
      <c r="M4613" s="31">
        <v>0</v>
      </c>
      <c r="N4613" s="31">
        <v>57249.24</v>
      </c>
      <c r="O4613" s="33">
        <f t="shared" si="214"/>
        <v>57249.24</v>
      </c>
      <c r="P4613" s="34" t="str">
        <f t="shared" si="215"/>
        <v>120+</v>
      </c>
      <c r="Q4613" s="35" t="str">
        <f>+VLOOKUP(B4613,'[2]PORTAFOLIO JAN17'!$B$7:$T$4941,19,FALSE)</f>
        <v>PANAMA</v>
      </c>
      <c r="R4613" s="31">
        <v>0</v>
      </c>
      <c r="S4613" s="31">
        <v>0</v>
      </c>
      <c r="T4613" s="31">
        <v>57249.24</v>
      </c>
      <c r="U4613" s="36" t="s">
        <v>46</v>
      </c>
      <c r="V4613" s="37">
        <v>57249.24</v>
      </c>
      <c r="W4613" s="38">
        <v>0</v>
      </c>
      <c r="X4613" s="38">
        <v>0</v>
      </c>
      <c r="Y4613" s="38">
        <v>0</v>
      </c>
      <c r="Z4613" s="38">
        <v>0</v>
      </c>
      <c r="AA4613" s="38">
        <v>57249.24</v>
      </c>
      <c r="AB4613" s="38">
        <v>0</v>
      </c>
      <c r="AC4613" s="38">
        <v>0</v>
      </c>
      <c r="AD4613" s="38">
        <v>57249.24</v>
      </c>
    </row>
    <row r="4614" spans="1:30" s="27" customFormat="1" ht="15" customHeight="1" x14ac:dyDescent="0.25">
      <c r="A4614" s="39" t="s">
        <v>4439</v>
      </c>
      <c r="B4614" s="39" t="s">
        <v>4669</v>
      </c>
      <c r="C4614" s="86">
        <v>42767</v>
      </c>
      <c r="D4614" s="29">
        <f>+VLOOKUP(B4614,'[2]CK-Panama by Contract'!$B$8:$G$593,6,FALSE)</f>
        <v>337990</v>
      </c>
      <c r="E4614" s="29"/>
      <c r="F4614" s="39" t="s">
        <v>41</v>
      </c>
      <c r="G4614" s="39" t="s">
        <v>42</v>
      </c>
      <c r="H4614" s="39" t="s">
        <v>44</v>
      </c>
      <c r="I4614" s="40">
        <v>39474.199999999997</v>
      </c>
      <c r="J4614" s="32">
        <f t="shared" si="213"/>
        <v>39474.199999999997</v>
      </c>
      <c r="K4614" s="31">
        <v>0</v>
      </c>
      <c r="L4614" s="31">
        <v>0</v>
      </c>
      <c r="M4614" s="31">
        <v>39474.199999999997</v>
      </c>
      <c r="N4614" s="31">
        <v>0</v>
      </c>
      <c r="O4614" s="33">
        <f t="shared" si="214"/>
        <v>39474.199999999997</v>
      </c>
      <c r="P4614" s="34" t="str">
        <f t="shared" si="215"/>
        <v>91-120</v>
      </c>
      <c r="Q4614" s="35" t="str">
        <f>+VLOOKUP(B4614,'[2]PORTAFOLIO JAN17'!$B$7:$T$4941,19,FALSE)</f>
        <v>PANAMA</v>
      </c>
      <c r="R4614" s="31">
        <v>0</v>
      </c>
      <c r="S4614" s="31">
        <v>0</v>
      </c>
      <c r="T4614" s="31">
        <v>39474.199999999997</v>
      </c>
      <c r="U4614" s="41" t="s">
        <v>46</v>
      </c>
      <c r="V4614" s="42">
        <v>39474.199999999997</v>
      </c>
      <c r="W4614" s="43">
        <v>0</v>
      </c>
      <c r="X4614" s="38">
        <v>0</v>
      </c>
      <c r="Y4614" s="38">
        <v>0</v>
      </c>
      <c r="Z4614" s="38">
        <v>39474.199999999997</v>
      </c>
      <c r="AA4614" s="38">
        <v>0</v>
      </c>
      <c r="AB4614" s="38">
        <v>0</v>
      </c>
      <c r="AC4614" s="38">
        <v>0</v>
      </c>
      <c r="AD4614" s="38">
        <v>39474.199999999997</v>
      </c>
    </row>
    <row r="4615" spans="1:30" s="27" customFormat="1" ht="15" customHeight="1" x14ac:dyDescent="0.25">
      <c r="A4615" s="28" t="s">
        <v>4439</v>
      </c>
      <c r="B4615" s="28" t="s">
        <v>4670</v>
      </c>
      <c r="C4615" s="85">
        <v>42767</v>
      </c>
      <c r="D4615" s="29">
        <f>+VLOOKUP(B4615,'[2]CK-Panama by Contract'!$B$8:$G$593,6,FALSE)</f>
        <v>338205</v>
      </c>
      <c r="E4615" s="29"/>
      <c r="F4615" s="28" t="s">
        <v>41</v>
      </c>
      <c r="G4615" s="28" t="s">
        <v>42</v>
      </c>
      <c r="H4615" s="28" t="s">
        <v>44</v>
      </c>
      <c r="I4615" s="31">
        <v>42808.65</v>
      </c>
      <c r="J4615" s="32">
        <f t="shared" si="213"/>
        <v>42808.65</v>
      </c>
      <c r="K4615" s="31">
        <v>0</v>
      </c>
      <c r="L4615" s="31">
        <v>0</v>
      </c>
      <c r="M4615" s="31">
        <v>0</v>
      </c>
      <c r="N4615" s="31">
        <v>0</v>
      </c>
      <c r="O4615" s="33">
        <f t="shared" si="214"/>
        <v>0</v>
      </c>
      <c r="P4615" s="34" t="str">
        <f t="shared" si="215"/>
        <v>1-30</v>
      </c>
      <c r="Q4615" s="35" t="str">
        <f>+VLOOKUP(B4615,'[2]PORTAFOLIO JAN17'!$B$7:$T$4941,19,FALSE)</f>
        <v>PANAMA</v>
      </c>
      <c r="R4615" s="31">
        <v>0</v>
      </c>
      <c r="S4615" s="31">
        <v>0</v>
      </c>
      <c r="T4615" s="31" t="s">
        <v>45</v>
      </c>
      <c r="U4615" s="36" t="s">
        <v>46</v>
      </c>
      <c r="V4615" s="37">
        <v>42808.65</v>
      </c>
      <c r="W4615" s="38">
        <v>42808.65</v>
      </c>
      <c r="X4615" s="38">
        <v>0</v>
      </c>
      <c r="Y4615" s="38">
        <v>0</v>
      </c>
      <c r="Z4615" s="38">
        <v>0</v>
      </c>
      <c r="AA4615" s="38">
        <v>0</v>
      </c>
      <c r="AB4615" s="38">
        <v>0</v>
      </c>
      <c r="AC4615" s="38">
        <v>0</v>
      </c>
      <c r="AD4615" s="38" t="s">
        <v>47</v>
      </c>
    </row>
    <row r="4616" spans="1:30" s="27" customFormat="1" ht="15" customHeight="1" x14ac:dyDescent="0.25">
      <c r="A4616" s="39" t="s">
        <v>4439</v>
      </c>
      <c r="B4616" s="39" t="s">
        <v>4671</v>
      </c>
      <c r="C4616" s="86">
        <v>42767</v>
      </c>
      <c r="D4616" s="29">
        <f>+VLOOKUP(B4616,'[2]CK-Panama by Contract'!$B$8:$G$593,6,FALSE)</f>
        <v>320708</v>
      </c>
      <c r="E4616" s="29"/>
      <c r="F4616" s="39" t="s">
        <v>41</v>
      </c>
      <c r="G4616" s="39" t="s">
        <v>42</v>
      </c>
      <c r="H4616" s="39" t="s">
        <v>44</v>
      </c>
      <c r="I4616" s="40">
        <v>36563.919999999998</v>
      </c>
      <c r="J4616" s="32">
        <f t="shared" ref="J4616:J4679" si="216">+IF(H4616="MXN",I4616/$J$2,I4616)</f>
        <v>36563.919999999998</v>
      </c>
      <c r="K4616" s="31">
        <v>36563.919999999998</v>
      </c>
      <c r="L4616" s="31">
        <v>0</v>
      </c>
      <c r="M4616" s="31">
        <v>0</v>
      </c>
      <c r="N4616" s="31">
        <v>0</v>
      </c>
      <c r="O4616" s="33">
        <f t="shared" ref="O4616:O4679" si="217">+N4616+M4616+L4616+K4616</f>
        <v>36563.919999999998</v>
      </c>
      <c r="P4616" s="34" t="str">
        <f t="shared" ref="P4616:P4679" si="218">+IF(N4616&gt;0,"120+",IF(M4616&gt;0,"91-120",IF(L4616&gt;0,"61-90",IF(K4616&gt;0,"31-60","1-30"))))</f>
        <v>31-60</v>
      </c>
      <c r="Q4616" s="35" t="str">
        <f>+VLOOKUP(B4616,'[2]PORTAFOLIO JAN17'!$B$7:$T$4941,19,FALSE)</f>
        <v>PANAMA</v>
      </c>
      <c r="R4616" s="31">
        <v>0</v>
      </c>
      <c r="S4616" s="31">
        <v>0</v>
      </c>
      <c r="T4616" s="31" t="s">
        <v>45</v>
      </c>
      <c r="U4616" s="41" t="s">
        <v>46</v>
      </c>
      <c r="V4616" s="42">
        <v>36563.919999999998</v>
      </c>
      <c r="W4616" s="43">
        <v>0</v>
      </c>
      <c r="X4616" s="38">
        <v>36563.919999999998</v>
      </c>
      <c r="Y4616" s="38">
        <v>0</v>
      </c>
      <c r="Z4616" s="38">
        <v>0</v>
      </c>
      <c r="AA4616" s="38">
        <v>0</v>
      </c>
      <c r="AB4616" s="38">
        <v>0</v>
      </c>
      <c r="AC4616" s="38">
        <v>0</v>
      </c>
      <c r="AD4616" s="38" t="s">
        <v>47</v>
      </c>
    </row>
    <row r="4617" spans="1:30" s="27" customFormat="1" ht="15" customHeight="1" x14ac:dyDescent="0.25">
      <c r="A4617" s="28" t="s">
        <v>4439</v>
      </c>
      <c r="B4617" s="28" t="s">
        <v>4672</v>
      </c>
      <c r="C4617" s="85">
        <v>42767</v>
      </c>
      <c r="D4617" s="29">
        <f>+VLOOKUP(B4617,'[2]CK-Panama by Contract'!$B$8:$G$593,6,FALSE)</f>
        <v>337352</v>
      </c>
      <c r="E4617" s="29"/>
      <c r="F4617" s="28" t="s">
        <v>41</v>
      </c>
      <c r="G4617" s="28" t="s">
        <v>42</v>
      </c>
      <c r="H4617" s="28" t="s">
        <v>44</v>
      </c>
      <c r="I4617" s="31">
        <v>28037.51</v>
      </c>
      <c r="J4617" s="32">
        <f t="shared" si="216"/>
        <v>28037.51</v>
      </c>
      <c r="K4617" s="31">
        <v>0</v>
      </c>
      <c r="L4617" s="31">
        <v>0</v>
      </c>
      <c r="M4617" s="31">
        <v>0</v>
      </c>
      <c r="N4617" s="31">
        <v>0</v>
      </c>
      <c r="O4617" s="33">
        <f t="shared" si="217"/>
        <v>0</v>
      </c>
      <c r="P4617" s="34" t="str">
        <f t="shared" si="218"/>
        <v>1-30</v>
      </c>
      <c r="Q4617" s="35" t="str">
        <f>+VLOOKUP(B4617,'[2]PORTAFOLIO JAN17'!$B$7:$T$4941,19,FALSE)</f>
        <v>PANAMA</v>
      </c>
      <c r="R4617" s="31">
        <v>0</v>
      </c>
      <c r="S4617" s="31">
        <v>0</v>
      </c>
      <c r="T4617" s="31" t="s">
        <v>45</v>
      </c>
      <c r="U4617" s="36" t="s">
        <v>46</v>
      </c>
      <c r="V4617" s="37">
        <v>28037.51</v>
      </c>
      <c r="W4617" s="38">
        <v>28037.51</v>
      </c>
      <c r="X4617" s="38">
        <v>0</v>
      </c>
      <c r="Y4617" s="38">
        <v>0</v>
      </c>
      <c r="Z4617" s="38">
        <v>0</v>
      </c>
      <c r="AA4617" s="38">
        <v>0</v>
      </c>
      <c r="AB4617" s="38">
        <v>0</v>
      </c>
      <c r="AC4617" s="38">
        <v>0</v>
      </c>
      <c r="AD4617" s="38" t="s">
        <v>47</v>
      </c>
    </row>
    <row r="4618" spans="1:30" s="27" customFormat="1" ht="15" customHeight="1" x14ac:dyDescent="0.25">
      <c r="A4618" s="39" t="s">
        <v>4439</v>
      </c>
      <c r="B4618" s="39" t="s">
        <v>4673</v>
      </c>
      <c r="C4618" s="86">
        <v>42767</v>
      </c>
      <c r="D4618" s="29">
        <f>+VLOOKUP(B4618,'[2]CK-Panama by Contract'!$B$8:$G$593,6,FALSE)</f>
        <v>339212</v>
      </c>
      <c r="E4618" s="29"/>
      <c r="F4618" s="39" t="s">
        <v>41</v>
      </c>
      <c r="G4618" s="39" t="s">
        <v>42</v>
      </c>
      <c r="H4618" s="39" t="s">
        <v>44</v>
      </c>
      <c r="I4618" s="40">
        <v>23222.04</v>
      </c>
      <c r="J4618" s="32">
        <f t="shared" si="216"/>
        <v>23222.04</v>
      </c>
      <c r="K4618" s="31">
        <v>0</v>
      </c>
      <c r="L4618" s="31">
        <v>23222.04</v>
      </c>
      <c r="M4618" s="31">
        <v>0</v>
      </c>
      <c r="N4618" s="31">
        <v>0</v>
      </c>
      <c r="O4618" s="33">
        <f t="shared" si="217"/>
        <v>23222.04</v>
      </c>
      <c r="P4618" s="34" t="str">
        <f t="shared" si="218"/>
        <v>61-90</v>
      </c>
      <c r="Q4618" s="35" t="str">
        <f>+VLOOKUP(B4618,'[2]PORTAFOLIO JAN17'!$B$7:$T$4941,19,FALSE)</f>
        <v>PANAMA</v>
      </c>
      <c r="R4618" s="31">
        <v>0</v>
      </c>
      <c r="S4618" s="31">
        <v>0</v>
      </c>
      <c r="T4618" s="31" t="s">
        <v>45</v>
      </c>
      <c r="U4618" s="41" t="s">
        <v>46</v>
      </c>
      <c r="V4618" s="42">
        <v>23222.04</v>
      </c>
      <c r="W4618" s="43">
        <v>0</v>
      </c>
      <c r="X4618" s="38">
        <v>0</v>
      </c>
      <c r="Y4618" s="38">
        <v>23222.04</v>
      </c>
      <c r="Z4618" s="38">
        <v>0</v>
      </c>
      <c r="AA4618" s="38">
        <v>0</v>
      </c>
      <c r="AB4618" s="38">
        <v>0</v>
      </c>
      <c r="AC4618" s="38">
        <v>0</v>
      </c>
      <c r="AD4618" s="38" t="s">
        <v>47</v>
      </c>
    </row>
    <row r="4619" spans="1:30" s="27" customFormat="1" ht="15" customHeight="1" x14ac:dyDescent="0.25">
      <c r="A4619" s="28" t="s">
        <v>4439</v>
      </c>
      <c r="B4619" s="28" t="s">
        <v>4674</v>
      </c>
      <c r="C4619" s="85">
        <v>42767</v>
      </c>
      <c r="D4619" s="29">
        <f>+VLOOKUP(B4619,'[2]CK-Panama by Contract'!$B$8:$G$593,6,FALSE)</f>
        <v>320708</v>
      </c>
      <c r="E4619" s="29"/>
      <c r="F4619" s="28" t="s">
        <v>41</v>
      </c>
      <c r="G4619" s="28" t="s">
        <v>42</v>
      </c>
      <c r="H4619" s="28" t="s">
        <v>44</v>
      </c>
      <c r="I4619" s="31">
        <v>14951.8</v>
      </c>
      <c r="J4619" s="32">
        <f t="shared" si="216"/>
        <v>14951.8</v>
      </c>
      <c r="K4619" s="31">
        <v>0</v>
      </c>
      <c r="L4619" s="31">
        <v>0</v>
      </c>
      <c r="M4619" s="31">
        <v>0</v>
      </c>
      <c r="N4619" s="31">
        <v>0</v>
      </c>
      <c r="O4619" s="33">
        <f t="shared" si="217"/>
        <v>0</v>
      </c>
      <c r="P4619" s="34" t="str">
        <f t="shared" si="218"/>
        <v>1-30</v>
      </c>
      <c r="Q4619" s="35" t="str">
        <f>+VLOOKUP(B4619,'[2]PORTAFOLIO JAN17'!$B$7:$T$4941,19,FALSE)</f>
        <v>PANAMA</v>
      </c>
      <c r="R4619" s="31">
        <v>0</v>
      </c>
      <c r="S4619" s="31">
        <v>0</v>
      </c>
      <c r="T4619" s="31" t="s">
        <v>45</v>
      </c>
      <c r="U4619" s="36" t="s">
        <v>46</v>
      </c>
      <c r="V4619" s="37">
        <v>14951.8</v>
      </c>
      <c r="W4619" s="38">
        <v>14951.8</v>
      </c>
      <c r="X4619" s="38">
        <v>0</v>
      </c>
      <c r="Y4619" s="38">
        <v>0</v>
      </c>
      <c r="Z4619" s="38">
        <v>0</v>
      </c>
      <c r="AA4619" s="38">
        <v>0</v>
      </c>
      <c r="AB4619" s="38">
        <v>0</v>
      </c>
      <c r="AC4619" s="38">
        <v>0</v>
      </c>
      <c r="AD4619" s="38" t="s">
        <v>47</v>
      </c>
    </row>
    <row r="4620" spans="1:30" s="27" customFormat="1" ht="15" customHeight="1" x14ac:dyDescent="0.25">
      <c r="A4620" s="39" t="s">
        <v>4439</v>
      </c>
      <c r="B4620" s="39" t="s">
        <v>4675</v>
      </c>
      <c r="C4620" s="86">
        <v>42767</v>
      </c>
      <c r="D4620" s="29">
        <f>+VLOOKUP(B4620,'[2]CK-Panama by Contract'!$B$8:$G$593,6,FALSE)</f>
        <v>337352</v>
      </c>
      <c r="E4620" s="29"/>
      <c r="F4620" s="39" t="s">
        <v>41</v>
      </c>
      <c r="G4620" s="39" t="s">
        <v>42</v>
      </c>
      <c r="H4620" s="39" t="s">
        <v>44</v>
      </c>
      <c r="I4620" s="40">
        <v>26606.75</v>
      </c>
      <c r="J4620" s="32">
        <f t="shared" si="216"/>
        <v>26606.75</v>
      </c>
      <c r="K4620" s="31">
        <v>0</v>
      </c>
      <c r="L4620" s="31">
        <v>0</v>
      </c>
      <c r="M4620" s="31">
        <v>0</v>
      </c>
      <c r="N4620" s="31">
        <v>0</v>
      </c>
      <c r="O4620" s="33">
        <f t="shared" si="217"/>
        <v>0</v>
      </c>
      <c r="P4620" s="34" t="str">
        <f t="shared" si="218"/>
        <v>1-30</v>
      </c>
      <c r="Q4620" s="35" t="str">
        <f>+VLOOKUP(B4620,'[2]PORTAFOLIO JAN17'!$B$7:$T$4941,19,FALSE)</f>
        <v>PANAMA</v>
      </c>
      <c r="R4620" s="31">
        <v>0</v>
      </c>
      <c r="S4620" s="31">
        <v>0</v>
      </c>
      <c r="T4620" s="31" t="s">
        <v>45</v>
      </c>
      <c r="U4620" s="41" t="s">
        <v>46</v>
      </c>
      <c r="V4620" s="42">
        <v>26606.75</v>
      </c>
      <c r="W4620" s="43">
        <v>26606.75</v>
      </c>
      <c r="X4620" s="38">
        <v>0</v>
      </c>
      <c r="Y4620" s="38">
        <v>0</v>
      </c>
      <c r="Z4620" s="38">
        <v>0</v>
      </c>
      <c r="AA4620" s="38">
        <v>0</v>
      </c>
      <c r="AB4620" s="38">
        <v>0</v>
      </c>
      <c r="AC4620" s="38">
        <v>0</v>
      </c>
      <c r="AD4620" s="38" t="s">
        <v>47</v>
      </c>
    </row>
    <row r="4621" spans="1:30" s="27" customFormat="1" ht="15" customHeight="1" x14ac:dyDescent="0.25">
      <c r="A4621" s="28" t="s">
        <v>4439</v>
      </c>
      <c r="B4621" s="28" t="s">
        <v>4676</v>
      </c>
      <c r="C4621" s="85">
        <v>42767</v>
      </c>
      <c r="D4621" s="29">
        <f>+VLOOKUP(B4621,'[2]CK-Panama by Contract'!$B$8:$G$593,6,FALSE)</f>
        <v>320727</v>
      </c>
      <c r="E4621" s="29"/>
      <c r="F4621" s="28" t="s">
        <v>41</v>
      </c>
      <c r="G4621" s="28" t="s">
        <v>42</v>
      </c>
      <c r="H4621" s="28" t="s">
        <v>44</v>
      </c>
      <c r="I4621" s="31">
        <v>42700.08</v>
      </c>
      <c r="J4621" s="32">
        <f t="shared" si="216"/>
        <v>42700.08</v>
      </c>
      <c r="K4621" s="31">
        <v>0</v>
      </c>
      <c r="L4621" s="31">
        <v>0</v>
      </c>
      <c r="M4621" s="31">
        <v>0</v>
      </c>
      <c r="N4621" s="31">
        <v>0</v>
      </c>
      <c r="O4621" s="33">
        <f t="shared" si="217"/>
        <v>0</v>
      </c>
      <c r="P4621" s="34" t="str">
        <f t="shared" si="218"/>
        <v>1-30</v>
      </c>
      <c r="Q4621" s="35" t="str">
        <f>+VLOOKUP(B4621,'[2]PORTAFOLIO JAN17'!$B$7:$T$4941,19,FALSE)</f>
        <v>PANAMA</v>
      </c>
      <c r="R4621" s="31">
        <v>0</v>
      </c>
      <c r="S4621" s="31">
        <v>0</v>
      </c>
      <c r="T4621" s="31" t="s">
        <v>45</v>
      </c>
      <c r="U4621" s="36" t="s">
        <v>46</v>
      </c>
      <c r="V4621" s="37">
        <v>42700.08</v>
      </c>
      <c r="W4621" s="38">
        <v>42700.08</v>
      </c>
      <c r="X4621" s="38">
        <v>0</v>
      </c>
      <c r="Y4621" s="38">
        <v>0</v>
      </c>
      <c r="Z4621" s="38">
        <v>0</v>
      </c>
      <c r="AA4621" s="38">
        <v>0</v>
      </c>
      <c r="AB4621" s="38">
        <v>0</v>
      </c>
      <c r="AC4621" s="38">
        <v>0</v>
      </c>
      <c r="AD4621" s="38" t="s">
        <v>47</v>
      </c>
    </row>
    <row r="4622" spans="1:30" s="27" customFormat="1" ht="15" customHeight="1" x14ac:dyDescent="0.25">
      <c r="A4622" s="39" t="s">
        <v>4439</v>
      </c>
      <c r="B4622" s="39" t="s">
        <v>4677</v>
      </c>
      <c r="C4622" s="86">
        <v>42767</v>
      </c>
      <c r="D4622" s="29">
        <f>+VLOOKUP(B4622,'[2]CK-Panama by Contract'!$B$8:$G$593,6,FALSE)</f>
        <v>320667</v>
      </c>
      <c r="E4622" s="29"/>
      <c r="F4622" s="39" t="s">
        <v>41</v>
      </c>
      <c r="G4622" s="39" t="s">
        <v>42</v>
      </c>
      <c r="H4622" s="39" t="s">
        <v>44</v>
      </c>
      <c r="I4622" s="40">
        <v>24566.61</v>
      </c>
      <c r="J4622" s="32">
        <f t="shared" si="216"/>
        <v>24566.61</v>
      </c>
      <c r="K4622" s="31">
        <v>0</v>
      </c>
      <c r="L4622" s="31">
        <v>0</v>
      </c>
      <c r="M4622" s="31">
        <v>0</v>
      </c>
      <c r="N4622" s="31">
        <v>0</v>
      </c>
      <c r="O4622" s="33">
        <f t="shared" si="217"/>
        <v>0</v>
      </c>
      <c r="P4622" s="34" t="str">
        <f t="shared" si="218"/>
        <v>1-30</v>
      </c>
      <c r="Q4622" s="35" t="str">
        <f>+VLOOKUP(B4622,'[2]PORTAFOLIO JAN17'!$B$7:$T$4941,19,FALSE)</f>
        <v>PANAMA</v>
      </c>
      <c r="R4622" s="31">
        <v>0</v>
      </c>
      <c r="S4622" s="31">
        <v>0</v>
      </c>
      <c r="T4622" s="31">
        <v>24566.61</v>
      </c>
      <c r="U4622" s="41" t="s">
        <v>46</v>
      </c>
      <c r="V4622" s="42">
        <v>24566.61</v>
      </c>
      <c r="W4622" s="43">
        <v>24566.61</v>
      </c>
      <c r="X4622" s="38">
        <v>0</v>
      </c>
      <c r="Y4622" s="38">
        <v>0</v>
      </c>
      <c r="Z4622" s="38">
        <v>0</v>
      </c>
      <c r="AA4622" s="38">
        <v>0</v>
      </c>
      <c r="AB4622" s="38">
        <v>0</v>
      </c>
      <c r="AC4622" s="38">
        <v>0</v>
      </c>
      <c r="AD4622" s="38">
        <v>24566.61</v>
      </c>
    </row>
    <row r="4623" spans="1:30" s="27" customFormat="1" ht="15" customHeight="1" x14ac:dyDescent="0.25">
      <c r="A4623" s="28" t="s">
        <v>4439</v>
      </c>
      <c r="B4623" s="28" t="s">
        <v>4678</v>
      </c>
      <c r="C4623" s="85">
        <v>42767</v>
      </c>
      <c r="D4623" s="29">
        <f>+VLOOKUP(B4623,'[2]CK-Panama by Contract'!$B$8:$G$593,6,FALSE)</f>
        <v>337409</v>
      </c>
      <c r="E4623" s="29"/>
      <c r="F4623" s="28" t="s">
        <v>41</v>
      </c>
      <c r="G4623" s="28" t="s">
        <v>42</v>
      </c>
      <c r="H4623" s="28" t="s">
        <v>44</v>
      </c>
      <c r="I4623" s="31">
        <v>135816.24</v>
      </c>
      <c r="J4623" s="32">
        <f t="shared" si="216"/>
        <v>135816.24</v>
      </c>
      <c r="K4623" s="31">
        <v>0</v>
      </c>
      <c r="L4623" s="31">
        <v>0</v>
      </c>
      <c r="M4623" s="31">
        <v>0</v>
      </c>
      <c r="N4623" s="31">
        <v>135816.24</v>
      </c>
      <c r="O4623" s="33">
        <f t="shared" si="217"/>
        <v>135816.24</v>
      </c>
      <c r="P4623" s="34" t="str">
        <f t="shared" si="218"/>
        <v>120+</v>
      </c>
      <c r="Q4623" s="35" t="str">
        <f>+VLOOKUP(B4623,'[2]PORTAFOLIO JAN17'!$B$7:$T$4941,19,FALSE)</f>
        <v>PANAMA</v>
      </c>
      <c r="R4623" s="31">
        <v>0</v>
      </c>
      <c r="S4623" s="31">
        <v>0</v>
      </c>
      <c r="T4623" s="31">
        <v>135816.24</v>
      </c>
      <c r="U4623" s="36" t="s">
        <v>46</v>
      </c>
      <c r="V4623" s="37">
        <v>135816.24</v>
      </c>
      <c r="W4623" s="38">
        <v>0</v>
      </c>
      <c r="X4623" s="38">
        <v>0</v>
      </c>
      <c r="Y4623" s="38">
        <v>0</v>
      </c>
      <c r="Z4623" s="38">
        <v>0</v>
      </c>
      <c r="AA4623" s="38">
        <v>135816.24</v>
      </c>
      <c r="AB4623" s="38">
        <v>0</v>
      </c>
      <c r="AC4623" s="38">
        <v>0</v>
      </c>
      <c r="AD4623" s="38">
        <v>135816.24</v>
      </c>
    </row>
    <row r="4624" spans="1:30" s="27" customFormat="1" ht="15" customHeight="1" x14ac:dyDescent="0.25">
      <c r="A4624" s="39" t="s">
        <v>4439</v>
      </c>
      <c r="B4624" s="39" t="s">
        <v>4679</v>
      </c>
      <c r="C4624" s="86">
        <v>42767</v>
      </c>
      <c r="D4624" s="29">
        <f>+VLOOKUP(B4624,'[2]CK-Panama by Contract'!$B$8:$G$593,6,FALSE)</f>
        <v>339031</v>
      </c>
      <c r="E4624" s="29"/>
      <c r="F4624" s="39" t="s">
        <v>41</v>
      </c>
      <c r="G4624" s="39" t="s">
        <v>42</v>
      </c>
      <c r="H4624" s="39" t="s">
        <v>44</v>
      </c>
      <c r="I4624" s="40">
        <v>47922.38</v>
      </c>
      <c r="J4624" s="32">
        <f t="shared" si="216"/>
        <v>47922.38</v>
      </c>
      <c r="K4624" s="31">
        <v>0</v>
      </c>
      <c r="L4624" s="31">
        <v>0</v>
      </c>
      <c r="M4624" s="31">
        <v>0</v>
      </c>
      <c r="N4624" s="31">
        <v>0</v>
      </c>
      <c r="O4624" s="33">
        <f t="shared" si="217"/>
        <v>0</v>
      </c>
      <c r="P4624" s="34" t="str">
        <f t="shared" si="218"/>
        <v>1-30</v>
      </c>
      <c r="Q4624" s="35" t="str">
        <f>+VLOOKUP(B4624,'[2]PORTAFOLIO JAN17'!$B$7:$T$4941,19,FALSE)</f>
        <v>PANAMA</v>
      </c>
      <c r="R4624" s="31">
        <v>0</v>
      </c>
      <c r="S4624" s="31">
        <v>0</v>
      </c>
      <c r="T4624" s="31" t="s">
        <v>45</v>
      </c>
      <c r="U4624" s="41" t="s">
        <v>46</v>
      </c>
      <c r="V4624" s="42">
        <v>47922.38</v>
      </c>
      <c r="W4624" s="43">
        <v>47922.38</v>
      </c>
      <c r="X4624" s="38">
        <v>0</v>
      </c>
      <c r="Y4624" s="38">
        <v>0</v>
      </c>
      <c r="Z4624" s="38">
        <v>0</v>
      </c>
      <c r="AA4624" s="38">
        <v>0</v>
      </c>
      <c r="AB4624" s="38">
        <v>0</v>
      </c>
      <c r="AC4624" s="38">
        <v>0</v>
      </c>
      <c r="AD4624" s="38" t="s">
        <v>47</v>
      </c>
    </row>
    <row r="4625" spans="1:30" s="27" customFormat="1" ht="15" customHeight="1" x14ac:dyDescent="0.25">
      <c r="A4625" s="28" t="s">
        <v>4439</v>
      </c>
      <c r="B4625" s="28" t="s">
        <v>4680</v>
      </c>
      <c r="C4625" s="85">
        <v>42767</v>
      </c>
      <c r="D4625" s="29">
        <f>+VLOOKUP(B4625,'[2]CK-Panama by Contract'!$B$8:$G$593,6,FALSE)</f>
        <v>320711</v>
      </c>
      <c r="E4625" s="29"/>
      <c r="F4625" s="28" t="s">
        <v>41</v>
      </c>
      <c r="G4625" s="28" t="s">
        <v>42</v>
      </c>
      <c r="H4625" s="28" t="s">
        <v>44</v>
      </c>
      <c r="I4625" s="31">
        <v>41601.39</v>
      </c>
      <c r="J4625" s="32">
        <f t="shared" si="216"/>
        <v>41601.39</v>
      </c>
      <c r="K4625" s="31">
        <v>41601.39</v>
      </c>
      <c r="L4625" s="31">
        <v>0</v>
      </c>
      <c r="M4625" s="31">
        <v>0</v>
      </c>
      <c r="N4625" s="31">
        <v>0</v>
      </c>
      <c r="O4625" s="33">
        <f t="shared" si="217"/>
        <v>41601.39</v>
      </c>
      <c r="P4625" s="34" t="str">
        <f t="shared" si="218"/>
        <v>31-60</v>
      </c>
      <c r="Q4625" s="35" t="str">
        <f>+VLOOKUP(B4625,'[2]PORTAFOLIO JAN17'!$B$7:$T$4941,19,FALSE)</f>
        <v>PANAMA</v>
      </c>
      <c r="R4625" s="31">
        <v>0</v>
      </c>
      <c r="S4625" s="31">
        <v>0</v>
      </c>
      <c r="T4625" s="31">
        <v>41601.39</v>
      </c>
      <c r="U4625" s="36" t="s">
        <v>46</v>
      </c>
      <c r="V4625" s="37">
        <v>41601.39</v>
      </c>
      <c r="W4625" s="38">
        <v>0</v>
      </c>
      <c r="X4625" s="38">
        <v>41601.39</v>
      </c>
      <c r="Y4625" s="38">
        <v>0</v>
      </c>
      <c r="Z4625" s="38">
        <v>0</v>
      </c>
      <c r="AA4625" s="38">
        <v>0</v>
      </c>
      <c r="AB4625" s="38">
        <v>0</v>
      </c>
      <c r="AC4625" s="38">
        <v>0</v>
      </c>
      <c r="AD4625" s="38">
        <v>41601.39</v>
      </c>
    </row>
    <row r="4626" spans="1:30" s="27" customFormat="1" ht="15" customHeight="1" x14ac:dyDescent="0.25">
      <c r="A4626" s="39" t="s">
        <v>4439</v>
      </c>
      <c r="B4626" s="39" t="s">
        <v>4681</v>
      </c>
      <c r="C4626" s="86">
        <v>42767</v>
      </c>
      <c r="D4626" s="29">
        <f>+VLOOKUP(B4626,'[2]CK-Panama by Contract'!$B$8:$G$593,6,FALSE)</f>
        <v>327570</v>
      </c>
      <c r="E4626" s="29"/>
      <c r="F4626" s="39" t="s">
        <v>41</v>
      </c>
      <c r="G4626" s="39" t="s">
        <v>42</v>
      </c>
      <c r="H4626" s="39" t="s">
        <v>44</v>
      </c>
      <c r="I4626" s="40">
        <v>92091.02</v>
      </c>
      <c r="J4626" s="32">
        <f t="shared" si="216"/>
        <v>92091.02</v>
      </c>
      <c r="K4626" s="31">
        <v>0</v>
      </c>
      <c r="L4626" s="31">
        <v>92091.02</v>
      </c>
      <c r="M4626" s="31">
        <v>0</v>
      </c>
      <c r="N4626" s="31">
        <v>0</v>
      </c>
      <c r="O4626" s="33">
        <f t="shared" si="217"/>
        <v>92091.02</v>
      </c>
      <c r="P4626" s="34" t="str">
        <f t="shared" si="218"/>
        <v>61-90</v>
      </c>
      <c r="Q4626" s="35" t="str">
        <f>+VLOOKUP(B4626,'[2]PORTAFOLIO JAN17'!$B$7:$T$4941,19,FALSE)</f>
        <v>PANAMA</v>
      </c>
      <c r="R4626" s="31">
        <v>0</v>
      </c>
      <c r="S4626" s="31">
        <v>0</v>
      </c>
      <c r="T4626" s="31" t="s">
        <v>45</v>
      </c>
      <c r="U4626" s="41" t="s">
        <v>46</v>
      </c>
      <c r="V4626" s="42">
        <v>92091.02</v>
      </c>
      <c r="W4626" s="43">
        <v>0</v>
      </c>
      <c r="X4626" s="38">
        <v>0</v>
      </c>
      <c r="Y4626" s="38">
        <v>92091.02</v>
      </c>
      <c r="Z4626" s="38">
        <v>0</v>
      </c>
      <c r="AA4626" s="38">
        <v>0</v>
      </c>
      <c r="AB4626" s="38">
        <v>0</v>
      </c>
      <c r="AC4626" s="38">
        <v>0</v>
      </c>
      <c r="AD4626" s="38" t="s">
        <v>47</v>
      </c>
    </row>
    <row r="4627" spans="1:30" s="27" customFormat="1" ht="15" customHeight="1" x14ac:dyDescent="0.25">
      <c r="A4627" s="28" t="s">
        <v>4439</v>
      </c>
      <c r="B4627" s="28" t="s">
        <v>4682</v>
      </c>
      <c r="C4627" s="85">
        <v>42767</v>
      </c>
      <c r="D4627" s="29">
        <f>+VLOOKUP(B4627,'[2]CK-Panama by Contract'!$B$8:$G$593,6,FALSE)</f>
        <v>334755</v>
      </c>
      <c r="E4627" s="29"/>
      <c r="F4627" s="28" t="s">
        <v>41</v>
      </c>
      <c r="G4627" s="28" t="s">
        <v>42</v>
      </c>
      <c r="H4627" s="28" t="s">
        <v>44</v>
      </c>
      <c r="I4627" s="31">
        <v>118055.42</v>
      </c>
      <c r="J4627" s="32">
        <f t="shared" si="216"/>
        <v>118055.42</v>
      </c>
      <c r="K4627" s="31">
        <v>0</v>
      </c>
      <c r="L4627" s="31">
        <v>0</v>
      </c>
      <c r="M4627" s="31">
        <v>0</v>
      </c>
      <c r="N4627" s="31">
        <v>0</v>
      </c>
      <c r="O4627" s="33">
        <f t="shared" si="217"/>
        <v>0</v>
      </c>
      <c r="P4627" s="34" t="str">
        <f t="shared" si="218"/>
        <v>1-30</v>
      </c>
      <c r="Q4627" s="35" t="str">
        <f>+VLOOKUP(B4627,'[2]PORTAFOLIO JAN17'!$B$7:$T$4941,19,FALSE)</f>
        <v>PANAMA</v>
      </c>
      <c r="R4627" s="31">
        <v>0</v>
      </c>
      <c r="S4627" s="31">
        <v>0</v>
      </c>
      <c r="T4627" s="31" t="s">
        <v>45</v>
      </c>
      <c r="U4627" s="36" t="s">
        <v>46</v>
      </c>
      <c r="V4627" s="37">
        <v>118055.42</v>
      </c>
      <c r="W4627" s="38">
        <v>118055.42</v>
      </c>
      <c r="X4627" s="38">
        <v>0</v>
      </c>
      <c r="Y4627" s="38">
        <v>0</v>
      </c>
      <c r="Z4627" s="38">
        <v>0</v>
      </c>
      <c r="AA4627" s="38">
        <v>0</v>
      </c>
      <c r="AB4627" s="38">
        <v>0</v>
      </c>
      <c r="AC4627" s="38">
        <v>0</v>
      </c>
      <c r="AD4627" s="38" t="s">
        <v>47</v>
      </c>
    </row>
    <row r="4628" spans="1:30" s="27" customFormat="1" ht="15" customHeight="1" x14ac:dyDescent="0.25">
      <c r="A4628" s="39" t="s">
        <v>4439</v>
      </c>
      <c r="B4628" s="39" t="s">
        <v>4683</v>
      </c>
      <c r="C4628" s="86">
        <v>42767</v>
      </c>
      <c r="D4628" s="29">
        <f>+VLOOKUP(B4628,'[2]CK-Panama by Contract'!$B$8:$G$593,6,FALSE)</f>
        <v>320760</v>
      </c>
      <c r="E4628" s="29"/>
      <c r="F4628" s="39" t="s">
        <v>41</v>
      </c>
      <c r="G4628" s="39" t="s">
        <v>42</v>
      </c>
      <c r="H4628" s="39" t="s">
        <v>44</v>
      </c>
      <c r="I4628" s="40">
        <v>171061.86</v>
      </c>
      <c r="J4628" s="32">
        <f t="shared" si="216"/>
        <v>171061.86</v>
      </c>
      <c r="K4628" s="31">
        <v>0</v>
      </c>
      <c r="L4628" s="31">
        <v>0</v>
      </c>
      <c r="M4628" s="31">
        <v>0</v>
      </c>
      <c r="N4628" s="31">
        <v>0</v>
      </c>
      <c r="O4628" s="33">
        <f t="shared" si="217"/>
        <v>0</v>
      </c>
      <c r="P4628" s="34" t="str">
        <f t="shared" si="218"/>
        <v>1-30</v>
      </c>
      <c r="Q4628" s="35" t="str">
        <f>+VLOOKUP(B4628,'[2]PORTAFOLIO JAN17'!$B$7:$T$4941,19,FALSE)</f>
        <v>PANAMA</v>
      </c>
      <c r="R4628" s="31">
        <v>0</v>
      </c>
      <c r="S4628" s="31">
        <v>0</v>
      </c>
      <c r="T4628" s="31" t="s">
        <v>45</v>
      </c>
      <c r="U4628" s="41" t="s">
        <v>46</v>
      </c>
      <c r="V4628" s="42">
        <v>171061.86</v>
      </c>
      <c r="W4628" s="43">
        <v>171061.86</v>
      </c>
      <c r="X4628" s="38">
        <v>0</v>
      </c>
      <c r="Y4628" s="38">
        <v>0</v>
      </c>
      <c r="Z4628" s="38">
        <v>0</v>
      </c>
      <c r="AA4628" s="38">
        <v>0</v>
      </c>
      <c r="AB4628" s="38">
        <v>0</v>
      </c>
      <c r="AC4628" s="38">
        <v>0</v>
      </c>
      <c r="AD4628" s="38" t="s">
        <v>47</v>
      </c>
    </row>
    <row r="4629" spans="1:30" s="27" customFormat="1" ht="15" customHeight="1" x14ac:dyDescent="0.25">
      <c r="A4629" s="28" t="s">
        <v>4439</v>
      </c>
      <c r="B4629" s="28" t="s">
        <v>4684</v>
      </c>
      <c r="C4629" s="85">
        <v>42767</v>
      </c>
      <c r="D4629" s="29">
        <f>+VLOOKUP(B4629,'[2]CK-Panama by Contract'!$B$8:$G$593,6,FALSE)</f>
        <v>339354</v>
      </c>
      <c r="E4629" s="29"/>
      <c r="F4629" s="28" t="s">
        <v>41</v>
      </c>
      <c r="G4629" s="28" t="s">
        <v>42</v>
      </c>
      <c r="H4629" s="28" t="s">
        <v>44</v>
      </c>
      <c r="I4629" s="31">
        <v>6455.34</v>
      </c>
      <c r="J4629" s="32">
        <f t="shared" si="216"/>
        <v>6455.34</v>
      </c>
      <c r="K4629" s="31">
        <v>0</v>
      </c>
      <c r="L4629" s="31">
        <v>0</v>
      </c>
      <c r="M4629" s="31">
        <v>0</v>
      </c>
      <c r="N4629" s="31">
        <v>0</v>
      </c>
      <c r="O4629" s="33">
        <f t="shared" si="217"/>
        <v>0</v>
      </c>
      <c r="P4629" s="34" t="str">
        <f t="shared" si="218"/>
        <v>1-30</v>
      </c>
      <c r="Q4629" s="35" t="str">
        <f>+VLOOKUP(B4629,'[2]PORTAFOLIO JAN17'!$B$7:$T$4941,19,FALSE)</f>
        <v>PANAMA</v>
      </c>
      <c r="R4629" s="31">
        <v>0</v>
      </c>
      <c r="S4629" s="31">
        <v>0</v>
      </c>
      <c r="T4629" s="31" t="s">
        <v>45</v>
      </c>
      <c r="U4629" s="36" t="s">
        <v>46</v>
      </c>
      <c r="V4629" s="37">
        <v>6455.34</v>
      </c>
      <c r="W4629" s="38">
        <v>6455.34</v>
      </c>
      <c r="X4629" s="38">
        <v>0</v>
      </c>
      <c r="Y4629" s="38">
        <v>0</v>
      </c>
      <c r="Z4629" s="38">
        <v>0</v>
      </c>
      <c r="AA4629" s="38">
        <v>0</v>
      </c>
      <c r="AB4629" s="38">
        <v>0</v>
      </c>
      <c r="AC4629" s="38">
        <v>0</v>
      </c>
      <c r="AD4629" s="38" t="s">
        <v>47</v>
      </c>
    </row>
    <row r="4630" spans="1:30" s="27" customFormat="1" ht="15" customHeight="1" x14ac:dyDescent="0.25">
      <c r="A4630" s="39" t="s">
        <v>4439</v>
      </c>
      <c r="B4630" s="39" t="s">
        <v>4685</v>
      </c>
      <c r="C4630" s="86">
        <v>42767</v>
      </c>
      <c r="D4630" s="29">
        <f>+VLOOKUP(B4630,'[2]CK-Panama by Contract'!$B$8:$G$593,6,FALSE)</f>
        <v>340619</v>
      </c>
      <c r="E4630" s="29"/>
      <c r="F4630" s="39" t="s">
        <v>41</v>
      </c>
      <c r="G4630" s="39" t="s">
        <v>42</v>
      </c>
      <c r="H4630" s="39" t="s">
        <v>44</v>
      </c>
      <c r="I4630" s="40">
        <v>35159.03</v>
      </c>
      <c r="J4630" s="32">
        <f t="shared" si="216"/>
        <v>35159.03</v>
      </c>
      <c r="K4630" s="31">
        <v>0</v>
      </c>
      <c r="L4630" s="31">
        <v>0</v>
      </c>
      <c r="M4630" s="31">
        <v>0</v>
      </c>
      <c r="N4630" s="31">
        <v>0</v>
      </c>
      <c r="O4630" s="33">
        <f t="shared" si="217"/>
        <v>0</v>
      </c>
      <c r="P4630" s="34" t="str">
        <f t="shared" si="218"/>
        <v>1-30</v>
      </c>
      <c r="Q4630" s="35" t="str">
        <f>+VLOOKUP(B4630,'[2]PORTAFOLIO JAN17'!$B$7:$T$4941,19,FALSE)</f>
        <v>PANAMA</v>
      </c>
      <c r="R4630" s="31">
        <v>0</v>
      </c>
      <c r="S4630" s="31">
        <v>0</v>
      </c>
      <c r="T4630" s="31">
        <v>35159.03</v>
      </c>
      <c r="U4630" s="41" t="s">
        <v>46</v>
      </c>
      <c r="V4630" s="42">
        <v>35159.03</v>
      </c>
      <c r="W4630" s="43">
        <v>35159.03</v>
      </c>
      <c r="X4630" s="38">
        <v>0</v>
      </c>
      <c r="Y4630" s="38">
        <v>0</v>
      </c>
      <c r="Z4630" s="38">
        <v>0</v>
      </c>
      <c r="AA4630" s="38">
        <v>0</v>
      </c>
      <c r="AB4630" s="38">
        <v>0</v>
      </c>
      <c r="AC4630" s="38">
        <v>0</v>
      </c>
      <c r="AD4630" s="38">
        <v>35159.03</v>
      </c>
    </row>
    <row r="4631" spans="1:30" s="27" customFormat="1" ht="15" customHeight="1" x14ac:dyDescent="0.25">
      <c r="A4631" s="28" t="s">
        <v>4439</v>
      </c>
      <c r="B4631" s="28" t="s">
        <v>4686</v>
      </c>
      <c r="C4631" s="85">
        <v>42767</v>
      </c>
      <c r="D4631" s="29">
        <f>+VLOOKUP(B4631,'[2]CK-Panama by Contract'!$B$8:$G$593,6,FALSE)</f>
        <v>327169</v>
      </c>
      <c r="E4631" s="29"/>
      <c r="F4631" s="28" t="s">
        <v>41</v>
      </c>
      <c r="G4631" s="28" t="s">
        <v>42</v>
      </c>
      <c r="H4631" s="28" t="s">
        <v>44</v>
      </c>
      <c r="I4631" s="31">
        <v>39483.57</v>
      </c>
      <c r="J4631" s="32">
        <f t="shared" si="216"/>
        <v>39483.57</v>
      </c>
      <c r="K4631" s="31">
        <v>0</v>
      </c>
      <c r="L4631" s="31">
        <v>0</v>
      </c>
      <c r="M4631" s="31">
        <v>0</v>
      </c>
      <c r="N4631" s="31">
        <v>0</v>
      </c>
      <c r="O4631" s="33">
        <f t="shared" si="217"/>
        <v>0</v>
      </c>
      <c r="P4631" s="34" t="str">
        <f t="shared" si="218"/>
        <v>1-30</v>
      </c>
      <c r="Q4631" s="35" t="str">
        <f>+VLOOKUP(B4631,'[2]PORTAFOLIO JAN17'!$B$7:$T$4941,19,FALSE)</f>
        <v>PANAMA</v>
      </c>
      <c r="R4631" s="31">
        <v>0</v>
      </c>
      <c r="S4631" s="31">
        <v>0</v>
      </c>
      <c r="T4631" s="31" t="s">
        <v>45</v>
      </c>
      <c r="U4631" s="36" t="s">
        <v>46</v>
      </c>
      <c r="V4631" s="37">
        <v>39483.57</v>
      </c>
      <c r="W4631" s="38">
        <v>39483.57</v>
      </c>
      <c r="X4631" s="38">
        <v>0</v>
      </c>
      <c r="Y4631" s="38">
        <v>0</v>
      </c>
      <c r="Z4631" s="38">
        <v>0</v>
      </c>
      <c r="AA4631" s="38">
        <v>0</v>
      </c>
      <c r="AB4631" s="38">
        <v>0</v>
      </c>
      <c r="AC4631" s="38">
        <v>0</v>
      </c>
      <c r="AD4631" s="38" t="s">
        <v>47</v>
      </c>
    </row>
    <row r="4632" spans="1:30" s="27" customFormat="1" ht="15" customHeight="1" x14ac:dyDescent="0.25">
      <c r="A4632" s="39" t="s">
        <v>4439</v>
      </c>
      <c r="B4632" s="39" t="s">
        <v>4687</v>
      </c>
      <c r="C4632" s="86">
        <v>42767</v>
      </c>
      <c r="D4632" s="29">
        <f>+VLOOKUP(B4632,'[2]CK-Panama by Contract'!$B$8:$G$593,6,FALSE)</f>
        <v>341931</v>
      </c>
      <c r="E4632" s="29"/>
      <c r="F4632" s="39" t="s">
        <v>41</v>
      </c>
      <c r="G4632" s="39" t="s">
        <v>42</v>
      </c>
      <c r="H4632" s="39" t="s">
        <v>44</v>
      </c>
      <c r="I4632" s="40">
        <v>44413.15</v>
      </c>
      <c r="J4632" s="32">
        <f t="shared" si="216"/>
        <v>44413.15</v>
      </c>
      <c r="K4632" s="31">
        <v>0</v>
      </c>
      <c r="L4632" s="31">
        <v>0</v>
      </c>
      <c r="M4632" s="31">
        <v>0</v>
      </c>
      <c r="N4632" s="31">
        <v>44413.15</v>
      </c>
      <c r="O4632" s="33">
        <f t="shared" si="217"/>
        <v>44413.15</v>
      </c>
      <c r="P4632" s="34" t="str">
        <f t="shared" si="218"/>
        <v>120+</v>
      </c>
      <c r="Q4632" s="35" t="str">
        <f>+VLOOKUP(B4632,'[2]PORTAFOLIO JAN17'!$B$7:$T$4941,19,FALSE)</f>
        <v>PANAMA</v>
      </c>
      <c r="R4632" s="31">
        <v>0</v>
      </c>
      <c r="S4632" s="31">
        <v>0</v>
      </c>
      <c r="T4632" s="31">
        <v>44413.15</v>
      </c>
      <c r="U4632" s="41" t="s">
        <v>46</v>
      </c>
      <c r="V4632" s="42">
        <v>44413.15</v>
      </c>
      <c r="W4632" s="43">
        <v>0</v>
      </c>
      <c r="X4632" s="38">
        <v>0</v>
      </c>
      <c r="Y4632" s="38">
        <v>0</v>
      </c>
      <c r="Z4632" s="38">
        <v>0</v>
      </c>
      <c r="AA4632" s="38">
        <v>44413.15</v>
      </c>
      <c r="AB4632" s="38">
        <v>0</v>
      </c>
      <c r="AC4632" s="38">
        <v>0</v>
      </c>
      <c r="AD4632" s="38">
        <v>44413.15</v>
      </c>
    </row>
    <row r="4633" spans="1:30" s="27" customFormat="1" ht="15" customHeight="1" x14ac:dyDescent="0.25">
      <c r="A4633" s="28" t="s">
        <v>4439</v>
      </c>
      <c r="B4633" s="28" t="s">
        <v>4688</v>
      </c>
      <c r="C4633" s="85">
        <v>42767</v>
      </c>
      <c r="D4633" s="29">
        <f>+VLOOKUP(B4633,'[2]CK-Panama by Contract'!$B$8:$G$593,6,FALSE)</f>
        <v>320703</v>
      </c>
      <c r="E4633" s="29"/>
      <c r="F4633" s="28" t="s">
        <v>41</v>
      </c>
      <c r="G4633" s="28" t="s">
        <v>42</v>
      </c>
      <c r="H4633" s="28" t="s">
        <v>44</v>
      </c>
      <c r="I4633" s="31">
        <v>60812.800000000003</v>
      </c>
      <c r="J4633" s="32">
        <f t="shared" si="216"/>
        <v>60812.800000000003</v>
      </c>
      <c r="K4633" s="31">
        <v>0</v>
      </c>
      <c r="L4633" s="31">
        <v>60812.800000000003</v>
      </c>
      <c r="M4633" s="31">
        <v>0</v>
      </c>
      <c r="N4633" s="31">
        <v>0</v>
      </c>
      <c r="O4633" s="33">
        <f t="shared" si="217"/>
        <v>60812.800000000003</v>
      </c>
      <c r="P4633" s="34" t="str">
        <f t="shared" si="218"/>
        <v>61-90</v>
      </c>
      <c r="Q4633" s="35" t="str">
        <f>+VLOOKUP(B4633,'[2]PORTAFOLIO JAN17'!$B$7:$T$4941,19,FALSE)</f>
        <v>PANAMA</v>
      </c>
      <c r="R4633" s="31">
        <v>0</v>
      </c>
      <c r="S4633" s="31">
        <v>0</v>
      </c>
      <c r="T4633" s="31" t="s">
        <v>45</v>
      </c>
      <c r="U4633" s="36" t="s">
        <v>46</v>
      </c>
      <c r="V4633" s="37">
        <v>60812.800000000003</v>
      </c>
      <c r="W4633" s="38">
        <v>0</v>
      </c>
      <c r="X4633" s="38">
        <v>0</v>
      </c>
      <c r="Y4633" s="38">
        <v>60812.800000000003</v>
      </c>
      <c r="Z4633" s="38">
        <v>0</v>
      </c>
      <c r="AA4633" s="38">
        <v>0</v>
      </c>
      <c r="AB4633" s="38">
        <v>0</v>
      </c>
      <c r="AC4633" s="38">
        <v>0</v>
      </c>
      <c r="AD4633" s="38" t="s">
        <v>47</v>
      </c>
    </row>
    <row r="4634" spans="1:30" s="27" customFormat="1" ht="15" customHeight="1" x14ac:dyDescent="0.25">
      <c r="A4634" s="39" t="s">
        <v>4439</v>
      </c>
      <c r="B4634" s="39" t="s">
        <v>4689</v>
      </c>
      <c r="C4634" s="86">
        <v>42767</v>
      </c>
      <c r="D4634" s="29">
        <f>+VLOOKUP(B4634,'[2]CK-Panama by Contract'!$B$8:$G$593,6,FALSE)</f>
        <v>339879</v>
      </c>
      <c r="E4634" s="29"/>
      <c r="F4634" s="39" t="s">
        <v>41</v>
      </c>
      <c r="G4634" s="39" t="s">
        <v>42</v>
      </c>
      <c r="H4634" s="39" t="s">
        <v>44</v>
      </c>
      <c r="I4634" s="40">
        <v>41435.58</v>
      </c>
      <c r="J4634" s="32">
        <f t="shared" si="216"/>
        <v>41435.58</v>
      </c>
      <c r="K4634" s="31">
        <v>41435.58</v>
      </c>
      <c r="L4634" s="31">
        <v>0</v>
      </c>
      <c r="M4634" s="31">
        <v>0</v>
      </c>
      <c r="N4634" s="31">
        <v>0</v>
      </c>
      <c r="O4634" s="33">
        <f t="shared" si="217"/>
        <v>41435.58</v>
      </c>
      <c r="P4634" s="34" t="str">
        <f t="shared" si="218"/>
        <v>31-60</v>
      </c>
      <c r="Q4634" s="35" t="str">
        <f>+VLOOKUP(B4634,'[2]PORTAFOLIO JAN17'!$B$7:$T$4941,19,FALSE)</f>
        <v>PANAMA</v>
      </c>
      <c r="R4634" s="31">
        <v>0</v>
      </c>
      <c r="S4634" s="31">
        <v>0</v>
      </c>
      <c r="T4634" s="31">
        <v>41435.58</v>
      </c>
      <c r="U4634" s="41" t="s">
        <v>46</v>
      </c>
      <c r="V4634" s="42">
        <v>41435.58</v>
      </c>
      <c r="W4634" s="43">
        <v>0</v>
      </c>
      <c r="X4634" s="38">
        <v>41435.58</v>
      </c>
      <c r="Y4634" s="38">
        <v>0</v>
      </c>
      <c r="Z4634" s="38">
        <v>0</v>
      </c>
      <c r="AA4634" s="38">
        <v>0</v>
      </c>
      <c r="AB4634" s="38">
        <v>0</v>
      </c>
      <c r="AC4634" s="38">
        <v>0</v>
      </c>
      <c r="AD4634" s="38">
        <v>41435.58</v>
      </c>
    </row>
    <row r="4635" spans="1:30" s="27" customFormat="1" ht="15" customHeight="1" x14ac:dyDescent="0.25">
      <c r="A4635" s="28" t="s">
        <v>4439</v>
      </c>
      <c r="B4635" s="28" t="s">
        <v>4690</v>
      </c>
      <c r="C4635" s="85">
        <v>42767</v>
      </c>
      <c r="D4635" s="29">
        <f>+VLOOKUP(B4635,'[2]CK-Panama by Contract'!$B$8:$G$593,6,FALSE)</f>
        <v>337101</v>
      </c>
      <c r="E4635" s="29"/>
      <c r="F4635" s="28" t="s">
        <v>41</v>
      </c>
      <c r="G4635" s="28" t="s">
        <v>42</v>
      </c>
      <c r="H4635" s="28" t="s">
        <v>44</v>
      </c>
      <c r="I4635" s="31">
        <v>46181.36</v>
      </c>
      <c r="J4635" s="32">
        <f t="shared" si="216"/>
        <v>46181.36</v>
      </c>
      <c r="K4635" s="31">
        <v>0</v>
      </c>
      <c r="L4635" s="31">
        <v>0</v>
      </c>
      <c r="M4635" s="31">
        <v>0</v>
      </c>
      <c r="N4635" s="31">
        <v>46181.36</v>
      </c>
      <c r="O4635" s="33">
        <f t="shared" si="217"/>
        <v>46181.36</v>
      </c>
      <c r="P4635" s="34" t="str">
        <f t="shared" si="218"/>
        <v>120+</v>
      </c>
      <c r="Q4635" s="35" t="str">
        <f>+VLOOKUP(B4635,'[2]PORTAFOLIO JAN17'!$B$7:$T$4941,19,FALSE)</f>
        <v>PANAMA</v>
      </c>
      <c r="R4635" s="31">
        <v>0</v>
      </c>
      <c r="S4635" s="31">
        <v>0</v>
      </c>
      <c r="T4635" s="31">
        <v>46181.36</v>
      </c>
      <c r="U4635" s="36" t="s">
        <v>46</v>
      </c>
      <c r="V4635" s="37">
        <v>46181.36</v>
      </c>
      <c r="W4635" s="38">
        <v>0</v>
      </c>
      <c r="X4635" s="38">
        <v>0</v>
      </c>
      <c r="Y4635" s="38">
        <v>0</v>
      </c>
      <c r="Z4635" s="38">
        <v>0</v>
      </c>
      <c r="AA4635" s="38">
        <v>46181.36</v>
      </c>
      <c r="AB4635" s="38">
        <v>0</v>
      </c>
      <c r="AC4635" s="38">
        <v>0</v>
      </c>
      <c r="AD4635" s="38">
        <v>46181.36</v>
      </c>
    </row>
    <row r="4636" spans="1:30" s="27" customFormat="1" ht="15" customHeight="1" x14ac:dyDescent="0.25">
      <c r="A4636" s="39" t="s">
        <v>4439</v>
      </c>
      <c r="B4636" s="39" t="s">
        <v>4691</v>
      </c>
      <c r="C4636" s="86">
        <v>42767</v>
      </c>
      <c r="D4636" s="29">
        <f>+VLOOKUP(B4636,'[2]CK-Panama by Contract'!$B$8:$G$593,6,FALSE)</f>
        <v>340969</v>
      </c>
      <c r="E4636" s="29"/>
      <c r="F4636" s="39" t="s">
        <v>41</v>
      </c>
      <c r="G4636" s="39" t="s">
        <v>42</v>
      </c>
      <c r="H4636" s="39" t="s">
        <v>44</v>
      </c>
      <c r="I4636" s="40">
        <v>38525.25</v>
      </c>
      <c r="J4636" s="32">
        <f t="shared" si="216"/>
        <v>38525.25</v>
      </c>
      <c r="K4636" s="31">
        <v>0</v>
      </c>
      <c r="L4636" s="31">
        <v>0</v>
      </c>
      <c r="M4636" s="31">
        <v>0</v>
      </c>
      <c r="N4636" s="31">
        <v>0</v>
      </c>
      <c r="O4636" s="33">
        <f t="shared" si="217"/>
        <v>0</v>
      </c>
      <c r="P4636" s="34" t="str">
        <f t="shared" si="218"/>
        <v>1-30</v>
      </c>
      <c r="Q4636" s="35" t="str">
        <f>+VLOOKUP(B4636,'[2]PORTAFOLIO JAN17'!$B$7:$T$4941,19,FALSE)</f>
        <v>PANAMA</v>
      </c>
      <c r="R4636" s="31">
        <v>0</v>
      </c>
      <c r="S4636" s="31">
        <v>0</v>
      </c>
      <c r="T4636" s="31" t="s">
        <v>45</v>
      </c>
      <c r="U4636" s="41" t="s">
        <v>46</v>
      </c>
      <c r="V4636" s="42">
        <v>38525.25</v>
      </c>
      <c r="W4636" s="43">
        <v>38525.25</v>
      </c>
      <c r="X4636" s="38">
        <v>0</v>
      </c>
      <c r="Y4636" s="38">
        <v>0</v>
      </c>
      <c r="Z4636" s="38">
        <v>0</v>
      </c>
      <c r="AA4636" s="38">
        <v>0</v>
      </c>
      <c r="AB4636" s="38">
        <v>0</v>
      </c>
      <c r="AC4636" s="38">
        <v>0</v>
      </c>
      <c r="AD4636" s="38" t="s">
        <v>47</v>
      </c>
    </row>
    <row r="4637" spans="1:30" s="27" customFormat="1" ht="15" customHeight="1" x14ac:dyDescent="0.25">
      <c r="A4637" s="28" t="s">
        <v>4439</v>
      </c>
      <c r="B4637" s="28" t="s">
        <v>4692</v>
      </c>
      <c r="C4637" s="85">
        <v>42767</v>
      </c>
      <c r="D4637" s="29">
        <f>+VLOOKUP(B4637,'[2]CK-Panama by Contract'!$B$8:$G$593,6,FALSE)</f>
        <v>340632</v>
      </c>
      <c r="E4637" s="29"/>
      <c r="F4637" s="28" t="s">
        <v>41</v>
      </c>
      <c r="G4637" s="28" t="s">
        <v>42</v>
      </c>
      <c r="H4637" s="28" t="s">
        <v>44</v>
      </c>
      <c r="I4637" s="31">
        <v>26283.4</v>
      </c>
      <c r="J4637" s="32">
        <f t="shared" si="216"/>
        <v>26283.4</v>
      </c>
      <c r="K4637" s="31">
        <v>0</v>
      </c>
      <c r="L4637" s="31">
        <v>0</v>
      </c>
      <c r="M4637" s="31">
        <v>0</v>
      </c>
      <c r="N4637" s="31">
        <v>26283.4</v>
      </c>
      <c r="O4637" s="33">
        <f t="shared" si="217"/>
        <v>26283.4</v>
      </c>
      <c r="P4637" s="34" t="str">
        <f t="shared" si="218"/>
        <v>120+</v>
      </c>
      <c r="Q4637" s="35" t="str">
        <f>+VLOOKUP(B4637,'[2]PORTAFOLIO JAN17'!$B$7:$T$4941,19,FALSE)</f>
        <v>PANAMA</v>
      </c>
      <c r="R4637" s="31">
        <v>0</v>
      </c>
      <c r="S4637" s="31">
        <v>0</v>
      </c>
      <c r="T4637" s="31">
        <v>26283.4</v>
      </c>
      <c r="U4637" s="36" t="s">
        <v>46</v>
      </c>
      <c r="V4637" s="37">
        <v>26283.4</v>
      </c>
      <c r="W4637" s="38">
        <v>0</v>
      </c>
      <c r="X4637" s="38">
        <v>0</v>
      </c>
      <c r="Y4637" s="38">
        <v>0</v>
      </c>
      <c r="Z4637" s="38">
        <v>0</v>
      </c>
      <c r="AA4637" s="38">
        <v>26283.4</v>
      </c>
      <c r="AB4637" s="38">
        <v>0</v>
      </c>
      <c r="AC4637" s="38">
        <v>0</v>
      </c>
      <c r="AD4637" s="38">
        <v>26283.4</v>
      </c>
    </row>
    <row r="4638" spans="1:30" s="27" customFormat="1" ht="15" customHeight="1" x14ac:dyDescent="0.25">
      <c r="A4638" s="39" t="s">
        <v>4439</v>
      </c>
      <c r="B4638" s="39" t="s">
        <v>4693</v>
      </c>
      <c r="C4638" s="86">
        <v>42767</v>
      </c>
      <c r="D4638" s="29">
        <f>+VLOOKUP(B4638,'[2]CK-Panama by Contract'!$B$8:$G$593,6,FALSE)</f>
        <v>341194</v>
      </c>
      <c r="E4638" s="29"/>
      <c r="F4638" s="39" t="s">
        <v>41</v>
      </c>
      <c r="G4638" s="39" t="s">
        <v>42</v>
      </c>
      <c r="H4638" s="39" t="s">
        <v>44</v>
      </c>
      <c r="I4638" s="40">
        <v>63893.2</v>
      </c>
      <c r="J4638" s="32">
        <f t="shared" si="216"/>
        <v>63893.2</v>
      </c>
      <c r="K4638" s="31">
        <v>0</v>
      </c>
      <c r="L4638" s="31">
        <v>0</v>
      </c>
      <c r="M4638" s="31">
        <v>0</v>
      </c>
      <c r="N4638" s="31">
        <v>0</v>
      </c>
      <c r="O4638" s="33">
        <f t="shared" si="217"/>
        <v>0</v>
      </c>
      <c r="P4638" s="34" t="str">
        <f t="shared" si="218"/>
        <v>1-30</v>
      </c>
      <c r="Q4638" s="35" t="str">
        <f>+VLOOKUP(B4638,'[2]PORTAFOLIO JAN17'!$B$7:$T$4941,19,FALSE)</f>
        <v>PANAMA</v>
      </c>
      <c r="R4638" s="31">
        <v>0</v>
      </c>
      <c r="S4638" s="31">
        <v>0</v>
      </c>
      <c r="T4638" s="31" t="s">
        <v>45</v>
      </c>
      <c r="U4638" s="41" t="s">
        <v>46</v>
      </c>
      <c r="V4638" s="42">
        <v>63893.2</v>
      </c>
      <c r="W4638" s="43">
        <v>63893.2</v>
      </c>
      <c r="X4638" s="38">
        <v>0</v>
      </c>
      <c r="Y4638" s="38">
        <v>0</v>
      </c>
      <c r="Z4638" s="38">
        <v>0</v>
      </c>
      <c r="AA4638" s="38">
        <v>0</v>
      </c>
      <c r="AB4638" s="38">
        <v>0</v>
      </c>
      <c r="AC4638" s="38">
        <v>0</v>
      </c>
      <c r="AD4638" s="38" t="s">
        <v>47</v>
      </c>
    </row>
    <row r="4639" spans="1:30" s="27" customFormat="1" ht="15" customHeight="1" x14ac:dyDescent="0.25">
      <c r="A4639" s="28" t="s">
        <v>4439</v>
      </c>
      <c r="B4639" s="28" t="s">
        <v>4694</v>
      </c>
      <c r="C4639" s="85">
        <v>42767</v>
      </c>
      <c r="D4639" s="29">
        <f>+VLOOKUP(B4639,'[2]CK-Panama by Contract'!$B$8:$G$593,6,FALSE)</f>
        <v>340823</v>
      </c>
      <c r="E4639" s="29"/>
      <c r="F4639" s="28" t="s">
        <v>41</v>
      </c>
      <c r="G4639" s="28" t="s">
        <v>42</v>
      </c>
      <c r="H4639" s="28" t="s">
        <v>44</v>
      </c>
      <c r="I4639" s="31">
        <v>45643.44</v>
      </c>
      <c r="J4639" s="32">
        <f t="shared" si="216"/>
        <v>45643.44</v>
      </c>
      <c r="K4639" s="31">
        <v>0</v>
      </c>
      <c r="L4639" s="31">
        <v>0</v>
      </c>
      <c r="M4639" s="31">
        <v>0</v>
      </c>
      <c r="N4639" s="31">
        <v>0</v>
      </c>
      <c r="O4639" s="33">
        <f t="shared" si="217"/>
        <v>0</v>
      </c>
      <c r="P4639" s="34" t="str">
        <f t="shared" si="218"/>
        <v>1-30</v>
      </c>
      <c r="Q4639" s="35" t="str">
        <f>+VLOOKUP(B4639,'[2]PORTAFOLIO JAN17'!$B$7:$T$4941,19,FALSE)</f>
        <v>PANAMA</v>
      </c>
      <c r="R4639" s="31">
        <v>0</v>
      </c>
      <c r="S4639" s="31">
        <v>0</v>
      </c>
      <c r="T4639" s="31" t="s">
        <v>45</v>
      </c>
      <c r="U4639" s="36" t="s">
        <v>46</v>
      </c>
      <c r="V4639" s="37">
        <v>45643.44</v>
      </c>
      <c r="W4639" s="38">
        <v>45643.44</v>
      </c>
      <c r="X4639" s="38">
        <v>0</v>
      </c>
      <c r="Y4639" s="38">
        <v>0</v>
      </c>
      <c r="Z4639" s="38">
        <v>0</v>
      </c>
      <c r="AA4639" s="38">
        <v>0</v>
      </c>
      <c r="AB4639" s="38">
        <v>0</v>
      </c>
      <c r="AC4639" s="38">
        <v>0</v>
      </c>
      <c r="AD4639" s="38" t="s">
        <v>47</v>
      </c>
    </row>
    <row r="4640" spans="1:30" s="27" customFormat="1" ht="15" customHeight="1" x14ac:dyDescent="0.25">
      <c r="A4640" s="39" t="s">
        <v>4439</v>
      </c>
      <c r="B4640" s="39" t="s">
        <v>4695</v>
      </c>
      <c r="C4640" s="86">
        <v>42767</v>
      </c>
      <c r="D4640" s="29">
        <f>+VLOOKUP(B4640,'[2]CK-Panama by Contract'!$B$8:$G$593,6,FALSE)</f>
        <v>320684</v>
      </c>
      <c r="E4640" s="29"/>
      <c r="F4640" s="39" t="s">
        <v>41</v>
      </c>
      <c r="G4640" s="39" t="s">
        <v>42</v>
      </c>
      <c r="H4640" s="39" t="s">
        <v>44</v>
      </c>
      <c r="I4640" s="40">
        <v>36646.07</v>
      </c>
      <c r="J4640" s="32">
        <f t="shared" si="216"/>
        <v>36646.07</v>
      </c>
      <c r="K4640" s="31">
        <v>0</v>
      </c>
      <c r="L4640" s="31">
        <v>0</v>
      </c>
      <c r="M4640" s="31">
        <v>0</v>
      </c>
      <c r="N4640" s="31">
        <v>0</v>
      </c>
      <c r="O4640" s="33">
        <f t="shared" si="217"/>
        <v>0</v>
      </c>
      <c r="P4640" s="34" t="str">
        <f t="shared" si="218"/>
        <v>1-30</v>
      </c>
      <c r="Q4640" s="35" t="str">
        <f>+VLOOKUP(B4640,'[2]PORTAFOLIO JAN17'!$B$7:$T$4941,19,FALSE)</f>
        <v>PANAMA</v>
      </c>
      <c r="R4640" s="31">
        <v>0</v>
      </c>
      <c r="S4640" s="31">
        <v>0</v>
      </c>
      <c r="T4640" s="31" t="s">
        <v>45</v>
      </c>
      <c r="U4640" s="41" t="s">
        <v>46</v>
      </c>
      <c r="V4640" s="42">
        <v>36646.07</v>
      </c>
      <c r="W4640" s="43">
        <v>36646.07</v>
      </c>
      <c r="X4640" s="38">
        <v>0</v>
      </c>
      <c r="Y4640" s="38">
        <v>0</v>
      </c>
      <c r="Z4640" s="38">
        <v>0</v>
      </c>
      <c r="AA4640" s="38">
        <v>0</v>
      </c>
      <c r="AB4640" s="38">
        <v>0</v>
      </c>
      <c r="AC4640" s="38">
        <v>0</v>
      </c>
      <c r="AD4640" s="38" t="s">
        <v>47</v>
      </c>
    </row>
    <row r="4641" spans="1:30" s="27" customFormat="1" ht="15" customHeight="1" x14ac:dyDescent="0.25">
      <c r="A4641" s="28" t="s">
        <v>4439</v>
      </c>
      <c r="B4641" s="28" t="s">
        <v>4696</v>
      </c>
      <c r="C4641" s="85">
        <v>42767</v>
      </c>
      <c r="D4641" s="29">
        <f>+VLOOKUP(B4641,'[2]CK-Panama by Contract'!$B$8:$G$593,6,FALSE)</f>
        <v>340872</v>
      </c>
      <c r="E4641" s="29"/>
      <c r="F4641" s="28" t="s">
        <v>41</v>
      </c>
      <c r="G4641" s="28" t="s">
        <v>42</v>
      </c>
      <c r="H4641" s="28" t="s">
        <v>44</v>
      </c>
      <c r="I4641" s="31">
        <v>119046.5</v>
      </c>
      <c r="J4641" s="32">
        <f t="shared" si="216"/>
        <v>119046.5</v>
      </c>
      <c r="K4641" s="31">
        <v>0</v>
      </c>
      <c r="L4641" s="31">
        <v>119046.5</v>
      </c>
      <c r="M4641" s="31">
        <v>0</v>
      </c>
      <c r="N4641" s="31">
        <v>0</v>
      </c>
      <c r="O4641" s="33">
        <f t="shared" si="217"/>
        <v>119046.5</v>
      </c>
      <c r="P4641" s="34" t="str">
        <f t="shared" si="218"/>
        <v>61-90</v>
      </c>
      <c r="Q4641" s="35" t="str">
        <f>+VLOOKUP(B4641,'[2]PORTAFOLIO JAN17'!$B$7:$T$4941,19,FALSE)</f>
        <v>PANAMA</v>
      </c>
      <c r="R4641" s="31">
        <v>0</v>
      </c>
      <c r="S4641" s="31">
        <v>0</v>
      </c>
      <c r="T4641" s="31">
        <v>119046.5</v>
      </c>
      <c r="U4641" s="36" t="s">
        <v>46</v>
      </c>
      <c r="V4641" s="37">
        <v>119046.5</v>
      </c>
      <c r="W4641" s="38">
        <v>0</v>
      </c>
      <c r="X4641" s="38">
        <v>0</v>
      </c>
      <c r="Y4641" s="38">
        <v>119046.5</v>
      </c>
      <c r="Z4641" s="38">
        <v>0</v>
      </c>
      <c r="AA4641" s="38">
        <v>0</v>
      </c>
      <c r="AB4641" s="38">
        <v>0</v>
      </c>
      <c r="AC4641" s="38">
        <v>0</v>
      </c>
      <c r="AD4641" s="38">
        <v>119046.5</v>
      </c>
    </row>
    <row r="4642" spans="1:30" s="27" customFormat="1" ht="15" customHeight="1" x14ac:dyDescent="0.25">
      <c r="A4642" s="39" t="s">
        <v>4439</v>
      </c>
      <c r="B4642" s="39" t="s">
        <v>4697</v>
      </c>
      <c r="C4642" s="86">
        <v>42767</v>
      </c>
      <c r="D4642" s="29">
        <f>+VLOOKUP(B4642,'[2]CK-Panama by Contract'!$B$8:$G$593,6,FALSE)</f>
        <v>330805</v>
      </c>
      <c r="E4642" s="29"/>
      <c r="F4642" s="39" t="s">
        <v>41</v>
      </c>
      <c r="G4642" s="39" t="s">
        <v>42</v>
      </c>
      <c r="H4642" s="39" t="s">
        <v>44</v>
      </c>
      <c r="I4642" s="40">
        <v>81850.179999999993</v>
      </c>
      <c r="J4642" s="32">
        <f t="shared" si="216"/>
        <v>81850.179999999993</v>
      </c>
      <c r="K4642" s="31">
        <v>81850.179999999993</v>
      </c>
      <c r="L4642" s="31">
        <v>0</v>
      </c>
      <c r="M4642" s="31">
        <v>0</v>
      </c>
      <c r="N4642" s="31">
        <v>0</v>
      </c>
      <c r="O4642" s="33">
        <f t="shared" si="217"/>
        <v>81850.179999999993</v>
      </c>
      <c r="P4642" s="34" t="str">
        <f t="shared" si="218"/>
        <v>31-60</v>
      </c>
      <c r="Q4642" s="35" t="str">
        <f>+VLOOKUP(B4642,'[2]PORTAFOLIO JAN17'!$B$7:$T$4941,19,FALSE)</f>
        <v>PANAMA</v>
      </c>
      <c r="R4642" s="31">
        <v>0</v>
      </c>
      <c r="S4642" s="31">
        <v>0</v>
      </c>
      <c r="T4642" s="31">
        <v>81850.179999999993</v>
      </c>
      <c r="U4642" s="41" t="s">
        <v>46</v>
      </c>
      <c r="V4642" s="42">
        <v>81850.179999999993</v>
      </c>
      <c r="W4642" s="43">
        <v>0</v>
      </c>
      <c r="X4642" s="38">
        <v>81850.179999999993</v>
      </c>
      <c r="Y4642" s="38">
        <v>0</v>
      </c>
      <c r="Z4642" s="38">
        <v>0</v>
      </c>
      <c r="AA4642" s="38">
        <v>0</v>
      </c>
      <c r="AB4642" s="38">
        <v>0</v>
      </c>
      <c r="AC4642" s="38">
        <v>0</v>
      </c>
      <c r="AD4642" s="38">
        <v>81850.179999999993</v>
      </c>
    </row>
    <row r="4643" spans="1:30" s="27" customFormat="1" ht="15" customHeight="1" x14ac:dyDescent="0.25">
      <c r="A4643" s="28" t="s">
        <v>4439</v>
      </c>
      <c r="B4643" s="28" t="s">
        <v>4698</v>
      </c>
      <c r="C4643" s="85">
        <v>42767</v>
      </c>
      <c r="D4643" s="29">
        <f>+VLOOKUP(B4643,'[2]CK-Panama by Contract'!$B$8:$G$593,6,FALSE)</f>
        <v>340935</v>
      </c>
      <c r="E4643" s="29"/>
      <c r="F4643" s="28" t="s">
        <v>41</v>
      </c>
      <c r="G4643" s="28" t="s">
        <v>42</v>
      </c>
      <c r="H4643" s="28" t="s">
        <v>44</v>
      </c>
      <c r="I4643" s="31">
        <v>26558.61</v>
      </c>
      <c r="J4643" s="32">
        <f t="shared" si="216"/>
        <v>26558.61</v>
      </c>
      <c r="K4643" s="31">
        <v>0</v>
      </c>
      <c r="L4643" s="31">
        <v>0</v>
      </c>
      <c r="M4643" s="31">
        <v>0</v>
      </c>
      <c r="N4643" s="31">
        <v>0</v>
      </c>
      <c r="O4643" s="33">
        <f t="shared" si="217"/>
        <v>0</v>
      </c>
      <c r="P4643" s="34" t="str">
        <f t="shared" si="218"/>
        <v>1-30</v>
      </c>
      <c r="Q4643" s="35" t="str">
        <f>+VLOOKUP(B4643,'[2]PORTAFOLIO JAN17'!$B$7:$T$4941,19,FALSE)</f>
        <v>PANAMA</v>
      </c>
      <c r="R4643" s="31">
        <v>0</v>
      </c>
      <c r="S4643" s="31">
        <v>0</v>
      </c>
      <c r="T4643" s="31" t="s">
        <v>45</v>
      </c>
      <c r="U4643" s="36" t="s">
        <v>46</v>
      </c>
      <c r="V4643" s="37">
        <v>26558.61</v>
      </c>
      <c r="W4643" s="38">
        <v>26558.61</v>
      </c>
      <c r="X4643" s="38">
        <v>0</v>
      </c>
      <c r="Y4643" s="38">
        <v>0</v>
      </c>
      <c r="Z4643" s="38">
        <v>0</v>
      </c>
      <c r="AA4643" s="38">
        <v>0</v>
      </c>
      <c r="AB4643" s="38">
        <v>0</v>
      </c>
      <c r="AC4643" s="38">
        <v>0</v>
      </c>
      <c r="AD4643" s="38" t="s">
        <v>47</v>
      </c>
    </row>
    <row r="4644" spans="1:30" s="27" customFormat="1" ht="15" customHeight="1" x14ac:dyDescent="0.25">
      <c r="A4644" s="39" t="s">
        <v>4439</v>
      </c>
      <c r="B4644" s="39" t="s">
        <v>4699</v>
      </c>
      <c r="C4644" s="86">
        <v>42767</v>
      </c>
      <c r="D4644" s="29">
        <f>+VLOOKUP(B4644,'[2]CK-Panama by Contract'!$B$8:$G$593,6,FALSE)</f>
        <v>340935</v>
      </c>
      <c r="E4644" s="29"/>
      <c r="F4644" s="39" t="s">
        <v>41</v>
      </c>
      <c r="G4644" s="39" t="s">
        <v>42</v>
      </c>
      <c r="H4644" s="39" t="s">
        <v>44</v>
      </c>
      <c r="I4644" s="40">
        <v>26558.61</v>
      </c>
      <c r="J4644" s="32">
        <f t="shared" si="216"/>
        <v>26558.61</v>
      </c>
      <c r="K4644" s="31">
        <v>0</v>
      </c>
      <c r="L4644" s="31">
        <v>0</v>
      </c>
      <c r="M4644" s="31">
        <v>0</v>
      </c>
      <c r="N4644" s="31">
        <v>0</v>
      </c>
      <c r="O4644" s="33">
        <f t="shared" si="217"/>
        <v>0</v>
      </c>
      <c r="P4644" s="34" t="str">
        <f t="shared" si="218"/>
        <v>1-30</v>
      </c>
      <c r="Q4644" s="35" t="str">
        <f>+VLOOKUP(B4644,'[2]PORTAFOLIO JAN17'!$B$7:$T$4941,19,FALSE)</f>
        <v>PANAMA</v>
      </c>
      <c r="R4644" s="31">
        <v>0</v>
      </c>
      <c r="S4644" s="31">
        <v>0</v>
      </c>
      <c r="T4644" s="31" t="s">
        <v>45</v>
      </c>
      <c r="U4644" s="41" t="s">
        <v>46</v>
      </c>
      <c r="V4644" s="42">
        <v>26558.61</v>
      </c>
      <c r="W4644" s="43">
        <v>26558.61</v>
      </c>
      <c r="X4644" s="38">
        <v>0</v>
      </c>
      <c r="Y4644" s="38">
        <v>0</v>
      </c>
      <c r="Z4644" s="38">
        <v>0</v>
      </c>
      <c r="AA4644" s="38">
        <v>0</v>
      </c>
      <c r="AB4644" s="38">
        <v>0</v>
      </c>
      <c r="AC4644" s="38">
        <v>0</v>
      </c>
      <c r="AD4644" s="38" t="s">
        <v>47</v>
      </c>
    </row>
    <row r="4645" spans="1:30" s="27" customFormat="1" ht="15" customHeight="1" x14ac:dyDescent="0.25">
      <c r="A4645" s="28" t="s">
        <v>4439</v>
      </c>
      <c r="B4645" s="28" t="s">
        <v>4700</v>
      </c>
      <c r="C4645" s="85">
        <v>42767</v>
      </c>
      <c r="D4645" s="29">
        <f>+VLOOKUP(B4645,'[2]CK-Panama by Contract'!$B$8:$G$593,6,FALSE)</f>
        <v>340892</v>
      </c>
      <c r="E4645" s="29"/>
      <c r="F4645" s="28" t="s">
        <v>41</v>
      </c>
      <c r="G4645" s="28" t="s">
        <v>42</v>
      </c>
      <c r="H4645" s="28" t="s">
        <v>44</v>
      </c>
      <c r="I4645" s="31">
        <v>45540.81</v>
      </c>
      <c r="J4645" s="32">
        <f t="shared" si="216"/>
        <v>45540.81</v>
      </c>
      <c r="K4645" s="31">
        <v>45540.81</v>
      </c>
      <c r="L4645" s="31">
        <v>0</v>
      </c>
      <c r="M4645" s="31">
        <v>0</v>
      </c>
      <c r="N4645" s="31">
        <v>0</v>
      </c>
      <c r="O4645" s="33">
        <f t="shared" si="217"/>
        <v>45540.81</v>
      </c>
      <c r="P4645" s="34" t="str">
        <f t="shared" si="218"/>
        <v>31-60</v>
      </c>
      <c r="Q4645" s="35" t="str">
        <f>+VLOOKUP(B4645,'[2]PORTAFOLIO JAN17'!$B$7:$T$4941,19,FALSE)</f>
        <v>PANAMA</v>
      </c>
      <c r="R4645" s="31">
        <v>0</v>
      </c>
      <c r="S4645" s="31">
        <v>0</v>
      </c>
      <c r="T4645" s="31" t="s">
        <v>45</v>
      </c>
      <c r="U4645" s="36" t="s">
        <v>46</v>
      </c>
      <c r="V4645" s="37">
        <v>45540.81</v>
      </c>
      <c r="W4645" s="38">
        <v>0</v>
      </c>
      <c r="X4645" s="38">
        <v>45540.81</v>
      </c>
      <c r="Y4645" s="38">
        <v>0</v>
      </c>
      <c r="Z4645" s="38">
        <v>0</v>
      </c>
      <c r="AA4645" s="38">
        <v>0</v>
      </c>
      <c r="AB4645" s="38">
        <v>0</v>
      </c>
      <c r="AC4645" s="38">
        <v>0</v>
      </c>
      <c r="AD4645" s="38" t="s">
        <v>47</v>
      </c>
    </row>
    <row r="4646" spans="1:30" s="27" customFormat="1" ht="15" customHeight="1" x14ac:dyDescent="0.25">
      <c r="A4646" s="39" t="s">
        <v>4439</v>
      </c>
      <c r="B4646" s="39" t="s">
        <v>4701</v>
      </c>
      <c r="C4646" s="86">
        <v>42767</v>
      </c>
      <c r="D4646" s="29">
        <f>+VLOOKUP(B4646,'[2]CK-Panama by Contract'!$B$8:$G$593,6,FALSE)</f>
        <v>309462</v>
      </c>
      <c r="E4646" s="29"/>
      <c r="F4646" s="39" t="s">
        <v>41</v>
      </c>
      <c r="G4646" s="39" t="s">
        <v>42</v>
      </c>
      <c r="H4646" s="39" t="s">
        <v>44</v>
      </c>
      <c r="I4646" s="40">
        <v>914908.44</v>
      </c>
      <c r="J4646" s="32">
        <f t="shared" si="216"/>
        <v>914908.44</v>
      </c>
      <c r="K4646" s="31">
        <v>0</v>
      </c>
      <c r="L4646" s="31">
        <v>0</v>
      </c>
      <c r="M4646" s="31">
        <v>0</v>
      </c>
      <c r="N4646" s="31">
        <v>0</v>
      </c>
      <c r="O4646" s="33">
        <f t="shared" si="217"/>
        <v>0</v>
      </c>
      <c r="P4646" s="34" t="str">
        <f t="shared" si="218"/>
        <v>1-30</v>
      </c>
      <c r="Q4646" s="35" t="str">
        <f>+VLOOKUP(B4646,'[2]PORTAFOLIO JAN17'!$B$7:$T$4941,19,FALSE)</f>
        <v>PANAMA</v>
      </c>
      <c r="R4646" s="31">
        <v>0</v>
      </c>
      <c r="S4646" s="31">
        <v>0</v>
      </c>
      <c r="T4646" s="31" t="s">
        <v>45</v>
      </c>
      <c r="U4646" s="41" t="s">
        <v>46</v>
      </c>
      <c r="V4646" s="42">
        <v>914908.44</v>
      </c>
      <c r="W4646" s="43">
        <v>914908.44</v>
      </c>
      <c r="X4646" s="38">
        <v>0</v>
      </c>
      <c r="Y4646" s="38">
        <v>0</v>
      </c>
      <c r="Z4646" s="38">
        <v>0</v>
      </c>
      <c r="AA4646" s="38">
        <v>0</v>
      </c>
      <c r="AB4646" s="38">
        <v>0</v>
      </c>
      <c r="AC4646" s="38">
        <v>0</v>
      </c>
      <c r="AD4646" s="38" t="s">
        <v>47</v>
      </c>
    </row>
    <row r="4647" spans="1:30" s="27" customFormat="1" ht="15" customHeight="1" x14ac:dyDescent="0.25">
      <c r="A4647" s="28" t="s">
        <v>4439</v>
      </c>
      <c r="B4647" s="28" t="s">
        <v>4702</v>
      </c>
      <c r="C4647" s="85">
        <v>42767</v>
      </c>
      <c r="D4647" s="29">
        <f>+VLOOKUP(B4647,'[2]CK-Panama by Contract'!$B$8:$G$593,6,FALSE)</f>
        <v>320718</v>
      </c>
      <c r="E4647" s="29"/>
      <c r="F4647" s="28" t="s">
        <v>41</v>
      </c>
      <c r="G4647" s="28" t="s">
        <v>42</v>
      </c>
      <c r="H4647" s="28" t="s">
        <v>44</v>
      </c>
      <c r="I4647" s="31">
        <v>119896.51</v>
      </c>
      <c r="J4647" s="32">
        <f t="shared" si="216"/>
        <v>119896.51</v>
      </c>
      <c r="K4647" s="31">
        <v>0</v>
      </c>
      <c r="L4647" s="31">
        <v>0</v>
      </c>
      <c r="M4647" s="31">
        <v>0</v>
      </c>
      <c r="N4647" s="31">
        <v>0</v>
      </c>
      <c r="O4647" s="33">
        <f t="shared" si="217"/>
        <v>0</v>
      </c>
      <c r="P4647" s="34" t="str">
        <f t="shared" si="218"/>
        <v>1-30</v>
      </c>
      <c r="Q4647" s="35" t="str">
        <f>+VLOOKUP(B4647,'[2]PORTAFOLIO JAN17'!$B$7:$T$4941,19,FALSE)</f>
        <v>PANAMA</v>
      </c>
      <c r="R4647" s="31">
        <v>0</v>
      </c>
      <c r="S4647" s="31">
        <v>0</v>
      </c>
      <c r="T4647" s="31" t="s">
        <v>45</v>
      </c>
      <c r="U4647" s="36" t="s">
        <v>46</v>
      </c>
      <c r="V4647" s="37">
        <v>119896.51</v>
      </c>
      <c r="W4647" s="38">
        <v>119896.51</v>
      </c>
      <c r="X4647" s="38">
        <v>0</v>
      </c>
      <c r="Y4647" s="38">
        <v>0</v>
      </c>
      <c r="Z4647" s="38">
        <v>0</v>
      </c>
      <c r="AA4647" s="38">
        <v>0</v>
      </c>
      <c r="AB4647" s="38">
        <v>0</v>
      </c>
      <c r="AC4647" s="38">
        <v>0</v>
      </c>
      <c r="AD4647" s="38" t="s">
        <v>47</v>
      </c>
    </row>
    <row r="4648" spans="1:30" s="27" customFormat="1" ht="15" customHeight="1" x14ac:dyDescent="0.25">
      <c r="A4648" s="39" t="s">
        <v>4439</v>
      </c>
      <c r="B4648" s="39" t="s">
        <v>4703</v>
      </c>
      <c r="C4648" s="86">
        <v>42767</v>
      </c>
      <c r="D4648" s="29">
        <f>+VLOOKUP(B4648,'[2]CK-Panama by Contract'!$B$8:$G$593,6,FALSE)</f>
        <v>341194</v>
      </c>
      <c r="E4648" s="29"/>
      <c r="F4648" s="39" t="s">
        <v>41</v>
      </c>
      <c r="G4648" s="39" t="s">
        <v>42</v>
      </c>
      <c r="H4648" s="39" t="s">
        <v>44</v>
      </c>
      <c r="I4648" s="40">
        <v>23136.94</v>
      </c>
      <c r="J4648" s="32">
        <f t="shared" si="216"/>
        <v>23136.94</v>
      </c>
      <c r="K4648" s="31">
        <v>0</v>
      </c>
      <c r="L4648" s="31">
        <v>0</v>
      </c>
      <c r="M4648" s="31">
        <v>0</v>
      </c>
      <c r="N4648" s="31">
        <v>0</v>
      </c>
      <c r="O4648" s="33">
        <f t="shared" si="217"/>
        <v>0</v>
      </c>
      <c r="P4648" s="34" t="str">
        <f t="shared" si="218"/>
        <v>1-30</v>
      </c>
      <c r="Q4648" s="35" t="str">
        <f>+VLOOKUP(B4648,'[2]PORTAFOLIO JAN17'!$B$7:$T$4941,19,FALSE)</f>
        <v>PANAMA</v>
      </c>
      <c r="R4648" s="31">
        <v>0</v>
      </c>
      <c r="S4648" s="31">
        <v>0</v>
      </c>
      <c r="T4648" s="31" t="s">
        <v>45</v>
      </c>
      <c r="U4648" s="41" t="s">
        <v>46</v>
      </c>
      <c r="V4648" s="42">
        <v>23136.94</v>
      </c>
      <c r="W4648" s="43">
        <v>23136.94</v>
      </c>
      <c r="X4648" s="38">
        <v>0</v>
      </c>
      <c r="Y4648" s="38">
        <v>0</v>
      </c>
      <c r="Z4648" s="38">
        <v>0</v>
      </c>
      <c r="AA4648" s="38">
        <v>0</v>
      </c>
      <c r="AB4648" s="38">
        <v>0</v>
      </c>
      <c r="AC4648" s="38">
        <v>0</v>
      </c>
      <c r="AD4648" s="38" t="s">
        <v>47</v>
      </c>
    </row>
    <row r="4649" spans="1:30" s="27" customFormat="1" ht="15" customHeight="1" x14ac:dyDescent="0.25">
      <c r="A4649" s="28" t="s">
        <v>4439</v>
      </c>
      <c r="B4649" s="28" t="s">
        <v>4704</v>
      </c>
      <c r="C4649" s="85">
        <v>42767</v>
      </c>
      <c r="D4649" s="29">
        <f>+VLOOKUP(B4649,'[2]CK-Panama by Contract'!$B$8:$G$593,6,FALSE)</f>
        <v>341778</v>
      </c>
      <c r="E4649" s="29"/>
      <c r="F4649" s="28" t="s">
        <v>41</v>
      </c>
      <c r="G4649" s="28" t="s">
        <v>42</v>
      </c>
      <c r="H4649" s="28" t="s">
        <v>44</v>
      </c>
      <c r="I4649" s="31">
        <v>26870.77</v>
      </c>
      <c r="J4649" s="32">
        <f t="shared" si="216"/>
        <v>26870.77</v>
      </c>
      <c r="K4649" s="31">
        <v>0</v>
      </c>
      <c r="L4649" s="31">
        <v>0</v>
      </c>
      <c r="M4649" s="31">
        <v>0</v>
      </c>
      <c r="N4649" s="31">
        <v>0</v>
      </c>
      <c r="O4649" s="33">
        <f t="shared" si="217"/>
        <v>0</v>
      </c>
      <c r="P4649" s="34" t="str">
        <f t="shared" si="218"/>
        <v>1-30</v>
      </c>
      <c r="Q4649" s="35" t="str">
        <f>+VLOOKUP(B4649,'[2]PORTAFOLIO JAN17'!$B$7:$T$4941,19,FALSE)</f>
        <v>PANAMA</v>
      </c>
      <c r="R4649" s="31">
        <v>0</v>
      </c>
      <c r="S4649" s="31">
        <v>0</v>
      </c>
      <c r="T4649" s="31" t="s">
        <v>45</v>
      </c>
      <c r="U4649" s="36" t="s">
        <v>46</v>
      </c>
      <c r="V4649" s="37">
        <v>26870.77</v>
      </c>
      <c r="W4649" s="38">
        <v>26870.77</v>
      </c>
      <c r="X4649" s="38">
        <v>0</v>
      </c>
      <c r="Y4649" s="38">
        <v>0</v>
      </c>
      <c r="Z4649" s="38">
        <v>0</v>
      </c>
      <c r="AA4649" s="38">
        <v>0</v>
      </c>
      <c r="AB4649" s="38">
        <v>0</v>
      </c>
      <c r="AC4649" s="38">
        <v>0</v>
      </c>
      <c r="AD4649" s="38" t="s">
        <v>47</v>
      </c>
    </row>
    <row r="4650" spans="1:30" s="27" customFormat="1" ht="15" customHeight="1" x14ac:dyDescent="0.25">
      <c r="A4650" s="39" t="s">
        <v>4439</v>
      </c>
      <c r="B4650" s="39" t="s">
        <v>4705</v>
      </c>
      <c r="C4650" s="86">
        <v>42767</v>
      </c>
      <c r="D4650" s="29">
        <f>+VLOOKUP(B4650,'[2]CK-Panama by Contract'!$B$8:$G$593,6,FALSE)</f>
        <v>333737</v>
      </c>
      <c r="E4650" s="29"/>
      <c r="F4650" s="39" t="s">
        <v>41</v>
      </c>
      <c r="G4650" s="39" t="s">
        <v>42</v>
      </c>
      <c r="H4650" s="39" t="s">
        <v>44</v>
      </c>
      <c r="I4650" s="40">
        <v>215232.41</v>
      </c>
      <c r="J4650" s="32">
        <f t="shared" si="216"/>
        <v>215232.41</v>
      </c>
      <c r="K4650" s="31">
        <v>0</v>
      </c>
      <c r="L4650" s="31">
        <v>0</v>
      </c>
      <c r="M4650" s="31">
        <v>0</v>
      </c>
      <c r="N4650" s="31">
        <v>0</v>
      </c>
      <c r="O4650" s="33">
        <f t="shared" si="217"/>
        <v>0</v>
      </c>
      <c r="P4650" s="34" t="str">
        <f t="shared" si="218"/>
        <v>1-30</v>
      </c>
      <c r="Q4650" s="35" t="str">
        <f>+VLOOKUP(B4650,'[2]PORTAFOLIO JAN17'!$B$7:$T$4941,19,FALSE)</f>
        <v>PANAMA</v>
      </c>
      <c r="R4650" s="31">
        <v>0</v>
      </c>
      <c r="S4650" s="31">
        <v>0</v>
      </c>
      <c r="T4650" s="31" t="s">
        <v>45</v>
      </c>
      <c r="U4650" s="41" t="s">
        <v>46</v>
      </c>
      <c r="V4650" s="42">
        <v>215232.41</v>
      </c>
      <c r="W4650" s="43">
        <v>215232.41</v>
      </c>
      <c r="X4650" s="38">
        <v>0</v>
      </c>
      <c r="Y4650" s="38">
        <v>0</v>
      </c>
      <c r="Z4650" s="38">
        <v>0</v>
      </c>
      <c r="AA4650" s="38">
        <v>0</v>
      </c>
      <c r="AB4650" s="38">
        <v>0</v>
      </c>
      <c r="AC4650" s="38">
        <v>0</v>
      </c>
      <c r="AD4650" s="38" t="s">
        <v>47</v>
      </c>
    </row>
    <row r="4651" spans="1:30" s="27" customFormat="1" ht="15" customHeight="1" x14ac:dyDescent="0.25">
      <c r="A4651" s="28" t="s">
        <v>4439</v>
      </c>
      <c r="B4651" s="28" t="s">
        <v>4706</v>
      </c>
      <c r="C4651" s="85">
        <v>42767</v>
      </c>
      <c r="D4651" s="29">
        <f>+VLOOKUP(B4651,'[2]CK-Panama by Contract'!$B$8:$G$593,6,FALSE)</f>
        <v>341712</v>
      </c>
      <c r="E4651" s="29"/>
      <c r="F4651" s="28" t="s">
        <v>41</v>
      </c>
      <c r="G4651" s="28" t="s">
        <v>42</v>
      </c>
      <c r="H4651" s="28" t="s">
        <v>44</v>
      </c>
      <c r="I4651" s="31">
        <v>51223.17</v>
      </c>
      <c r="J4651" s="32">
        <f t="shared" si="216"/>
        <v>51223.17</v>
      </c>
      <c r="K4651" s="31">
        <v>0</v>
      </c>
      <c r="L4651" s="31">
        <v>0</v>
      </c>
      <c r="M4651" s="31">
        <v>0</v>
      </c>
      <c r="N4651" s="31">
        <v>0</v>
      </c>
      <c r="O4651" s="33">
        <f t="shared" si="217"/>
        <v>0</v>
      </c>
      <c r="P4651" s="34" t="str">
        <f t="shared" si="218"/>
        <v>1-30</v>
      </c>
      <c r="Q4651" s="35" t="str">
        <f>+VLOOKUP(B4651,'[2]PORTAFOLIO JAN17'!$B$7:$T$4941,19,FALSE)</f>
        <v>PANAMA</v>
      </c>
      <c r="R4651" s="31">
        <v>0</v>
      </c>
      <c r="S4651" s="31">
        <v>0</v>
      </c>
      <c r="T4651" s="31" t="s">
        <v>45</v>
      </c>
      <c r="U4651" s="36" t="s">
        <v>46</v>
      </c>
      <c r="V4651" s="37">
        <v>51223.17</v>
      </c>
      <c r="W4651" s="38">
        <v>51223.17</v>
      </c>
      <c r="X4651" s="38">
        <v>0</v>
      </c>
      <c r="Y4651" s="38">
        <v>0</v>
      </c>
      <c r="Z4651" s="38">
        <v>0</v>
      </c>
      <c r="AA4651" s="38">
        <v>0</v>
      </c>
      <c r="AB4651" s="38">
        <v>0</v>
      </c>
      <c r="AC4651" s="38">
        <v>0</v>
      </c>
      <c r="AD4651" s="38" t="s">
        <v>47</v>
      </c>
    </row>
    <row r="4652" spans="1:30" s="27" customFormat="1" ht="15" customHeight="1" x14ac:dyDescent="0.25">
      <c r="A4652" s="39" t="s">
        <v>4439</v>
      </c>
      <c r="B4652" s="39" t="s">
        <v>4707</v>
      </c>
      <c r="C4652" s="86">
        <v>42767</v>
      </c>
      <c r="D4652" s="29">
        <f>+VLOOKUP(B4652,'[2]CK-Panama by Contract'!$B$8:$G$593,6,FALSE)</f>
        <v>341712</v>
      </c>
      <c r="E4652" s="29"/>
      <c r="F4652" s="39" t="s">
        <v>41</v>
      </c>
      <c r="G4652" s="39" t="s">
        <v>42</v>
      </c>
      <c r="H4652" s="39" t="s">
        <v>44</v>
      </c>
      <c r="I4652" s="40">
        <v>126592.93</v>
      </c>
      <c r="J4652" s="32">
        <f t="shared" si="216"/>
        <v>126592.93</v>
      </c>
      <c r="K4652" s="31">
        <v>0</v>
      </c>
      <c r="L4652" s="31">
        <v>0</v>
      </c>
      <c r="M4652" s="31">
        <v>0</v>
      </c>
      <c r="N4652" s="31">
        <v>0</v>
      </c>
      <c r="O4652" s="33">
        <f t="shared" si="217"/>
        <v>0</v>
      </c>
      <c r="P4652" s="34" t="str">
        <f t="shared" si="218"/>
        <v>1-30</v>
      </c>
      <c r="Q4652" s="35" t="str">
        <f>+VLOOKUP(B4652,'[2]PORTAFOLIO JAN17'!$B$7:$T$4941,19,FALSE)</f>
        <v>PANAMA</v>
      </c>
      <c r="R4652" s="31">
        <v>0</v>
      </c>
      <c r="S4652" s="31">
        <v>0</v>
      </c>
      <c r="T4652" s="31" t="s">
        <v>45</v>
      </c>
      <c r="U4652" s="41" t="s">
        <v>46</v>
      </c>
      <c r="V4652" s="42">
        <v>126592.93</v>
      </c>
      <c r="W4652" s="43">
        <v>126592.93</v>
      </c>
      <c r="X4652" s="38">
        <v>0</v>
      </c>
      <c r="Y4652" s="38">
        <v>0</v>
      </c>
      <c r="Z4652" s="38">
        <v>0</v>
      </c>
      <c r="AA4652" s="38">
        <v>0</v>
      </c>
      <c r="AB4652" s="38">
        <v>0</v>
      </c>
      <c r="AC4652" s="38">
        <v>0</v>
      </c>
      <c r="AD4652" s="38" t="s">
        <v>47</v>
      </c>
    </row>
    <row r="4653" spans="1:30" s="27" customFormat="1" ht="15" customHeight="1" x14ac:dyDescent="0.25">
      <c r="A4653" s="28" t="s">
        <v>4439</v>
      </c>
      <c r="B4653" s="28" t="s">
        <v>4708</v>
      </c>
      <c r="C4653" s="85">
        <v>42767</v>
      </c>
      <c r="D4653" s="29">
        <f>+VLOOKUP(B4653,'[2]CK-Panama by Contract'!$B$8:$G$593,6,FALSE)</f>
        <v>341712</v>
      </c>
      <c r="E4653" s="29"/>
      <c r="F4653" s="28" t="s">
        <v>41</v>
      </c>
      <c r="G4653" s="28" t="s">
        <v>42</v>
      </c>
      <c r="H4653" s="28" t="s">
        <v>44</v>
      </c>
      <c r="I4653" s="31">
        <v>51223.17</v>
      </c>
      <c r="J4653" s="32">
        <f t="shared" si="216"/>
        <v>51223.17</v>
      </c>
      <c r="K4653" s="31">
        <v>0</v>
      </c>
      <c r="L4653" s="31">
        <v>0</v>
      </c>
      <c r="M4653" s="31">
        <v>0</v>
      </c>
      <c r="N4653" s="31">
        <v>0</v>
      </c>
      <c r="O4653" s="33">
        <f t="shared" si="217"/>
        <v>0</v>
      </c>
      <c r="P4653" s="34" t="str">
        <f t="shared" si="218"/>
        <v>1-30</v>
      </c>
      <c r="Q4653" s="35" t="str">
        <f>+VLOOKUP(B4653,'[2]PORTAFOLIO JAN17'!$B$7:$T$4941,19,FALSE)</f>
        <v>PANAMA</v>
      </c>
      <c r="R4653" s="31">
        <v>0</v>
      </c>
      <c r="S4653" s="31">
        <v>0</v>
      </c>
      <c r="T4653" s="31" t="s">
        <v>45</v>
      </c>
      <c r="U4653" s="36" t="s">
        <v>46</v>
      </c>
      <c r="V4653" s="37">
        <v>51223.17</v>
      </c>
      <c r="W4653" s="38">
        <v>51223.17</v>
      </c>
      <c r="X4653" s="38">
        <v>0</v>
      </c>
      <c r="Y4653" s="38">
        <v>0</v>
      </c>
      <c r="Z4653" s="38">
        <v>0</v>
      </c>
      <c r="AA4653" s="38">
        <v>0</v>
      </c>
      <c r="AB4653" s="38">
        <v>0</v>
      </c>
      <c r="AC4653" s="38">
        <v>0</v>
      </c>
      <c r="AD4653" s="38" t="s">
        <v>47</v>
      </c>
    </row>
    <row r="4654" spans="1:30" s="27" customFormat="1" ht="15" customHeight="1" x14ac:dyDescent="0.25">
      <c r="A4654" s="39" t="s">
        <v>4439</v>
      </c>
      <c r="B4654" s="39" t="s">
        <v>4709</v>
      </c>
      <c r="C4654" s="86">
        <v>42767</v>
      </c>
      <c r="D4654" s="29">
        <f>+VLOOKUP(B4654,'[2]CK-Panama by Contract'!$B$8:$G$593,6,FALSE)</f>
        <v>341405</v>
      </c>
      <c r="E4654" s="29"/>
      <c r="F4654" s="39" t="s">
        <v>41</v>
      </c>
      <c r="G4654" s="39" t="s">
        <v>42</v>
      </c>
      <c r="H4654" s="39" t="s">
        <v>44</v>
      </c>
      <c r="I4654" s="40">
        <v>46228.76</v>
      </c>
      <c r="J4654" s="32">
        <f t="shared" si="216"/>
        <v>46228.76</v>
      </c>
      <c r="K4654" s="31">
        <v>0</v>
      </c>
      <c r="L4654" s="31">
        <v>0</v>
      </c>
      <c r="M4654" s="31">
        <v>0</v>
      </c>
      <c r="N4654" s="31">
        <v>0</v>
      </c>
      <c r="O4654" s="33">
        <f t="shared" si="217"/>
        <v>0</v>
      </c>
      <c r="P4654" s="34" t="str">
        <f t="shared" si="218"/>
        <v>1-30</v>
      </c>
      <c r="Q4654" s="35" t="str">
        <f>+VLOOKUP(B4654,'[2]PORTAFOLIO JAN17'!$B$7:$T$4941,19,FALSE)</f>
        <v>PANAMA</v>
      </c>
      <c r="R4654" s="31">
        <v>0</v>
      </c>
      <c r="S4654" s="31">
        <v>0</v>
      </c>
      <c r="T4654" s="31" t="s">
        <v>45</v>
      </c>
      <c r="U4654" s="41" t="s">
        <v>46</v>
      </c>
      <c r="V4654" s="42">
        <v>46228.76</v>
      </c>
      <c r="W4654" s="43">
        <v>46228.76</v>
      </c>
      <c r="X4654" s="38">
        <v>0</v>
      </c>
      <c r="Y4654" s="38">
        <v>0</v>
      </c>
      <c r="Z4654" s="38">
        <v>0</v>
      </c>
      <c r="AA4654" s="38">
        <v>0</v>
      </c>
      <c r="AB4654" s="38">
        <v>0</v>
      </c>
      <c r="AC4654" s="38">
        <v>0</v>
      </c>
      <c r="AD4654" s="38" t="s">
        <v>47</v>
      </c>
    </row>
    <row r="4655" spans="1:30" s="27" customFormat="1" ht="15" customHeight="1" x14ac:dyDescent="0.25">
      <c r="A4655" s="28" t="s">
        <v>4439</v>
      </c>
      <c r="B4655" s="28" t="s">
        <v>4710</v>
      </c>
      <c r="C4655" s="85">
        <v>42767</v>
      </c>
      <c r="D4655" s="29">
        <f>+VLOOKUP(B4655,'[2]CK-Panama by Contract'!$B$8:$G$593,6,FALSE)</f>
        <v>341712</v>
      </c>
      <c r="E4655" s="29"/>
      <c r="F4655" s="28" t="s">
        <v>41</v>
      </c>
      <c r="G4655" s="28" t="s">
        <v>42</v>
      </c>
      <c r="H4655" s="28" t="s">
        <v>44</v>
      </c>
      <c r="I4655" s="31">
        <v>126594.34</v>
      </c>
      <c r="J4655" s="32">
        <f t="shared" si="216"/>
        <v>126594.34</v>
      </c>
      <c r="K4655" s="31">
        <v>0</v>
      </c>
      <c r="L4655" s="31">
        <v>0</v>
      </c>
      <c r="M4655" s="31">
        <v>0</v>
      </c>
      <c r="N4655" s="31">
        <v>0</v>
      </c>
      <c r="O4655" s="33">
        <f t="shared" si="217"/>
        <v>0</v>
      </c>
      <c r="P4655" s="34" t="str">
        <f t="shared" si="218"/>
        <v>1-30</v>
      </c>
      <c r="Q4655" s="35" t="str">
        <f>+VLOOKUP(B4655,'[2]PORTAFOLIO JAN17'!$B$7:$T$4941,19,FALSE)</f>
        <v>PANAMA</v>
      </c>
      <c r="R4655" s="31">
        <v>0</v>
      </c>
      <c r="S4655" s="31">
        <v>0</v>
      </c>
      <c r="T4655" s="31" t="s">
        <v>45</v>
      </c>
      <c r="U4655" s="36" t="s">
        <v>46</v>
      </c>
      <c r="V4655" s="37">
        <v>126594.34</v>
      </c>
      <c r="W4655" s="38">
        <v>126594.34</v>
      </c>
      <c r="X4655" s="38">
        <v>0</v>
      </c>
      <c r="Y4655" s="38">
        <v>0</v>
      </c>
      <c r="Z4655" s="38">
        <v>0</v>
      </c>
      <c r="AA4655" s="38">
        <v>0</v>
      </c>
      <c r="AB4655" s="38">
        <v>0</v>
      </c>
      <c r="AC4655" s="38">
        <v>0</v>
      </c>
      <c r="AD4655" s="38" t="s">
        <v>47</v>
      </c>
    </row>
    <row r="4656" spans="1:30" s="27" customFormat="1" ht="15" customHeight="1" x14ac:dyDescent="0.25">
      <c r="A4656" s="39" t="s">
        <v>4439</v>
      </c>
      <c r="B4656" s="39" t="s">
        <v>4711</v>
      </c>
      <c r="C4656" s="86">
        <v>42767</v>
      </c>
      <c r="D4656" s="29">
        <f>+VLOOKUP(B4656,'[2]CK-Panama by Contract'!$B$8:$G$593,6,FALSE)</f>
        <v>341712</v>
      </c>
      <c r="E4656" s="29"/>
      <c r="F4656" s="39" t="s">
        <v>41</v>
      </c>
      <c r="G4656" s="39" t="s">
        <v>42</v>
      </c>
      <c r="H4656" s="39" t="s">
        <v>44</v>
      </c>
      <c r="I4656" s="40">
        <v>51223.17</v>
      </c>
      <c r="J4656" s="32">
        <f t="shared" si="216"/>
        <v>51223.17</v>
      </c>
      <c r="K4656" s="31">
        <v>0</v>
      </c>
      <c r="L4656" s="31">
        <v>0</v>
      </c>
      <c r="M4656" s="31">
        <v>0</v>
      </c>
      <c r="N4656" s="31">
        <v>0</v>
      </c>
      <c r="O4656" s="33">
        <f t="shared" si="217"/>
        <v>0</v>
      </c>
      <c r="P4656" s="34" t="str">
        <f t="shared" si="218"/>
        <v>1-30</v>
      </c>
      <c r="Q4656" s="35" t="str">
        <f>+VLOOKUP(B4656,'[2]PORTAFOLIO JAN17'!$B$7:$T$4941,19,FALSE)</f>
        <v>PANAMA</v>
      </c>
      <c r="R4656" s="31">
        <v>0</v>
      </c>
      <c r="S4656" s="31">
        <v>0</v>
      </c>
      <c r="T4656" s="31" t="s">
        <v>45</v>
      </c>
      <c r="U4656" s="41" t="s">
        <v>46</v>
      </c>
      <c r="V4656" s="42">
        <v>51223.17</v>
      </c>
      <c r="W4656" s="43">
        <v>51223.17</v>
      </c>
      <c r="X4656" s="38">
        <v>0</v>
      </c>
      <c r="Y4656" s="38">
        <v>0</v>
      </c>
      <c r="Z4656" s="38">
        <v>0</v>
      </c>
      <c r="AA4656" s="38">
        <v>0</v>
      </c>
      <c r="AB4656" s="38">
        <v>0</v>
      </c>
      <c r="AC4656" s="38">
        <v>0</v>
      </c>
      <c r="AD4656" s="38" t="s">
        <v>47</v>
      </c>
    </row>
    <row r="4657" spans="1:30" s="27" customFormat="1" ht="15" customHeight="1" x14ac:dyDescent="0.25">
      <c r="A4657" s="28" t="s">
        <v>4439</v>
      </c>
      <c r="B4657" s="28" t="s">
        <v>4712</v>
      </c>
      <c r="C4657" s="85">
        <v>42767</v>
      </c>
      <c r="D4657" s="29">
        <f>+VLOOKUP(B4657,'[2]CK-Panama by Contract'!$B$8:$G$593,6,FALSE)</f>
        <v>341712</v>
      </c>
      <c r="E4657" s="29"/>
      <c r="F4657" s="28" t="s">
        <v>41</v>
      </c>
      <c r="G4657" s="28" t="s">
        <v>42</v>
      </c>
      <c r="H4657" s="28" t="s">
        <v>44</v>
      </c>
      <c r="I4657" s="31">
        <v>106469.66</v>
      </c>
      <c r="J4657" s="32">
        <f t="shared" si="216"/>
        <v>106469.66</v>
      </c>
      <c r="K4657" s="31">
        <v>0</v>
      </c>
      <c r="L4657" s="31">
        <v>0</v>
      </c>
      <c r="M4657" s="31">
        <v>0</v>
      </c>
      <c r="N4657" s="31">
        <v>0</v>
      </c>
      <c r="O4657" s="33">
        <f t="shared" si="217"/>
        <v>0</v>
      </c>
      <c r="P4657" s="34" t="str">
        <f t="shared" si="218"/>
        <v>1-30</v>
      </c>
      <c r="Q4657" s="35" t="str">
        <f>+VLOOKUP(B4657,'[2]PORTAFOLIO JAN17'!$B$7:$T$4941,19,FALSE)</f>
        <v>PANAMA</v>
      </c>
      <c r="R4657" s="31">
        <v>0</v>
      </c>
      <c r="S4657" s="31">
        <v>0</v>
      </c>
      <c r="T4657" s="31" t="s">
        <v>45</v>
      </c>
      <c r="U4657" s="36" t="s">
        <v>46</v>
      </c>
      <c r="V4657" s="37">
        <v>106469.66</v>
      </c>
      <c r="W4657" s="38">
        <v>106469.66</v>
      </c>
      <c r="X4657" s="38">
        <v>0</v>
      </c>
      <c r="Y4657" s="38">
        <v>0</v>
      </c>
      <c r="Z4657" s="38">
        <v>0</v>
      </c>
      <c r="AA4657" s="38">
        <v>0</v>
      </c>
      <c r="AB4657" s="38">
        <v>0</v>
      </c>
      <c r="AC4657" s="38">
        <v>0</v>
      </c>
      <c r="AD4657" s="38" t="s">
        <v>47</v>
      </c>
    </row>
    <row r="4658" spans="1:30" s="27" customFormat="1" ht="15" customHeight="1" x14ac:dyDescent="0.25">
      <c r="A4658" s="39" t="s">
        <v>4439</v>
      </c>
      <c r="B4658" s="39" t="s">
        <v>4713</v>
      </c>
      <c r="C4658" s="86">
        <v>42767</v>
      </c>
      <c r="D4658" s="29">
        <f>+VLOOKUP(B4658,'[2]CK-Panama by Contract'!$B$8:$G$593,6,FALSE)</f>
        <v>341712</v>
      </c>
      <c r="E4658" s="29"/>
      <c r="F4658" s="39" t="s">
        <v>41</v>
      </c>
      <c r="G4658" s="39" t="s">
        <v>42</v>
      </c>
      <c r="H4658" s="39" t="s">
        <v>44</v>
      </c>
      <c r="I4658" s="40">
        <v>128056.32000000001</v>
      </c>
      <c r="J4658" s="32">
        <f t="shared" si="216"/>
        <v>128056.32000000001</v>
      </c>
      <c r="K4658" s="31">
        <v>0</v>
      </c>
      <c r="L4658" s="31">
        <v>0</v>
      </c>
      <c r="M4658" s="31">
        <v>0</v>
      </c>
      <c r="N4658" s="31">
        <v>0</v>
      </c>
      <c r="O4658" s="33">
        <f t="shared" si="217"/>
        <v>0</v>
      </c>
      <c r="P4658" s="34" t="str">
        <f t="shared" si="218"/>
        <v>1-30</v>
      </c>
      <c r="Q4658" s="35" t="str">
        <f>+VLOOKUP(B4658,'[2]PORTAFOLIO JAN17'!$B$7:$T$4941,19,FALSE)</f>
        <v>PANAMA</v>
      </c>
      <c r="R4658" s="31">
        <v>0</v>
      </c>
      <c r="S4658" s="31">
        <v>0</v>
      </c>
      <c r="T4658" s="31" t="s">
        <v>45</v>
      </c>
      <c r="U4658" s="41" t="s">
        <v>46</v>
      </c>
      <c r="V4658" s="42">
        <v>128056.32000000001</v>
      </c>
      <c r="W4658" s="43">
        <v>128056.32000000001</v>
      </c>
      <c r="X4658" s="38">
        <v>0</v>
      </c>
      <c r="Y4658" s="38">
        <v>0</v>
      </c>
      <c r="Z4658" s="38">
        <v>0</v>
      </c>
      <c r="AA4658" s="38">
        <v>0</v>
      </c>
      <c r="AB4658" s="38">
        <v>0</v>
      </c>
      <c r="AC4658" s="38">
        <v>0</v>
      </c>
      <c r="AD4658" s="38" t="s">
        <v>47</v>
      </c>
    </row>
    <row r="4659" spans="1:30" s="27" customFormat="1" ht="15" customHeight="1" x14ac:dyDescent="0.25">
      <c r="A4659" s="28" t="s">
        <v>4439</v>
      </c>
      <c r="B4659" s="28" t="s">
        <v>4714</v>
      </c>
      <c r="C4659" s="85">
        <v>42767</v>
      </c>
      <c r="D4659" s="29">
        <f>+VLOOKUP(B4659,'[2]CK-Panama by Contract'!$B$8:$G$593,6,FALSE)</f>
        <v>341814</v>
      </c>
      <c r="E4659" s="29"/>
      <c r="F4659" s="28" t="s">
        <v>41</v>
      </c>
      <c r="G4659" s="28" t="s">
        <v>42</v>
      </c>
      <c r="H4659" s="28" t="s">
        <v>44</v>
      </c>
      <c r="I4659" s="31">
        <v>96391.77</v>
      </c>
      <c r="J4659" s="32">
        <f t="shared" si="216"/>
        <v>96391.77</v>
      </c>
      <c r="K4659" s="31">
        <v>0</v>
      </c>
      <c r="L4659" s="31">
        <v>96391.77</v>
      </c>
      <c r="M4659" s="31">
        <v>0</v>
      </c>
      <c r="N4659" s="31">
        <v>0</v>
      </c>
      <c r="O4659" s="33">
        <f t="shared" si="217"/>
        <v>96391.77</v>
      </c>
      <c r="P4659" s="34" t="str">
        <f t="shared" si="218"/>
        <v>61-90</v>
      </c>
      <c r="Q4659" s="35" t="str">
        <f>+VLOOKUP(B4659,'[2]PORTAFOLIO JAN17'!$B$7:$T$4941,19,FALSE)</f>
        <v>PANAMA</v>
      </c>
      <c r="R4659" s="31">
        <v>0</v>
      </c>
      <c r="S4659" s="31">
        <v>0</v>
      </c>
      <c r="T4659" s="31">
        <v>96391.77</v>
      </c>
      <c r="U4659" s="36" t="s">
        <v>46</v>
      </c>
      <c r="V4659" s="37">
        <v>96391.77</v>
      </c>
      <c r="W4659" s="38">
        <v>0</v>
      </c>
      <c r="X4659" s="38">
        <v>0</v>
      </c>
      <c r="Y4659" s="38">
        <v>96391.77</v>
      </c>
      <c r="Z4659" s="38">
        <v>0</v>
      </c>
      <c r="AA4659" s="38">
        <v>0</v>
      </c>
      <c r="AB4659" s="38">
        <v>0</v>
      </c>
      <c r="AC4659" s="38">
        <v>0</v>
      </c>
      <c r="AD4659" s="38">
        <v>96391.77</v>
      </c>
    </row>
    <row r="4660" spans="1:30" s="27" customFormat="1" ht="15" customHeight="1" x14ac:dyDescent="0.25">
      <c r="A4660" s="39" t="s">
        <v>4439</v>
      </c>
      <c r="B4660" s="39" t="s">
        <v>4715</v>
      </c>
      <c r="C4660" s="86">
        <v>42767</v>
      </c>
      <c r="D4660" s="29">
        <f>+VLOOKUP(B4660,'[2]CK-Panama by Contract'!$B$8:$G$593,6,FALSE)</f>
        <v>341712</v>
      </c>
      <c r="E4660" s="29"/>
      <c r="F4660" s="39" t="s">
        <v>41</v>
      </c>
      <c r="G4660" s="39" t="s">
        <v>42</v>
      </c>
      <c r="H4660" s="39" t="s">
        <v>44</v>
      </c>
      <c r="I4660" s="40">
        <v>51223.17</v>
      </c>
      <c r="J4660" s="32">
        <f t="shared" si="216"/>
        <v>51223.17</v>
      </c>
      <c r="K4660" s="31">
        <v>0</v>
      </c>
      <c r="L4660" s="31">
        <v>0</v>
      </c>
      <c r="M4660" s="31">
        <v>0</v>
      </c>
      <c r="N4660" s="31">
        <v>0</v>
      </c>
      <c r="O4660" s="33">
        <f t="shared" si="217"/>
        <v>0</v>
      </c>
      <c r="P4660" s="34" t="str">
        <f t="shared" si="218"/>
        <v>1-30</v>
      </c>
      <c r="Q4660" s="35" t="str">
        <f>+VLOOKUP(B4660,'[2]PORTAFOLIO JAN17'!$B$7:$T$4941,19,FALSE)</f>
        <v>PANAMA</v>
      </c>
      <c r="R4660" s="31">
        <v>0</v>
      </c>
      <c r="S4660" s="31">
        <v>0</v>
      </c>
      <c r="T4660" s="31" t="s">
        <v>45</v>
      </c>
      <c r="U4660" s="41" t="s">
        <v>46</v>
      </c>
      <c r="V4660" s="42">
        <v>51223.17</v>
      </c>
      <c r="W4660" s="43">
        <v>51223.17</v>
      </c>
      <c r="X4660" s="38">
        <v>0</v>
      </c>
      <c r="Y4660" s="38">
        <v>0</v>
      </c>
      <c r="Z4660" s="38">
        <v>0</v>
      </c>
      <c r="AA4660" s="38">
        <v>0</v>
      </c>
      <c r="AB4660" s="38">
        <v>0</v>
      </c>
      <c r="AC4660" s="38">
        <v>0</v>
      </c>
      <c r="AD4660" s="38" t="s">
        <v>47</v>
      </c>
    </row>
    <row r="4661" spans="1:30" s="27" customFormat="1" ht="15" customHeight="1" x14ac:dyDescent="0.25">
      <c r="A4661" s="28" t="s">
        <v>4439</v>
      </c>
      <c r="B4661" s="28" t="s">
        <v>4716</v>
      </c>
      <c r="C4661" s="85">
        <v>42767</v>
      </c>
      <c r="D4661" s="29">
        <f>+VLOOKUP(B4661,'[2]CK-Panama by Contract'!$B$8:$G$593,6,FALSE)</f>
        <v>341712</v>
      </c>
      <c r="E4661" s="29"/>
      <c r="F4661" s="28" t="s">
        <v>41</v>
      </c>
      <c r="G4661" s="28" t="s">
        <v>42</v>
      </c>
      <c r="H4661" s="28" t="s">
        <v>44</v>
      </c>
      <c r="I4661" s="31">
        <v>106470.87</v>
      </c>
      <c r="J4661" s="32">
        <f t="shared" si="216"/>
        <v>106470.87</v>
      </c>
      <c r="K4661" s="31">
        <v>0</v>
      </c>
      <c r="L4661" s="31">
        <v>0</v>
      </c>
      <c r="M4661" s="31">
        <v>0</v>
      </c>
      <c r="N4661" s="31">
        <v>0</v>
      </c>
      <c r="O4661" s="33">
        <f t="shared" si="217"/>
        <v>0</v>
      </c>
      <c r="P4661" s="34" t="str">
        <f t="shared" si="218"/>
        <v>1-30</v>
      </c>
      <c r="Q4661" s="35" t="str">
        <f>+VLOOKUP(B4661,'[2]PORTAFOLIO JAN17'!$B$7:$T$4941,19,FALSE)</f>
        <v>PANAMA</v>
      </c>
      <c r="R4661" s="31">
        <v>0</v>
      </c>
      <c r="S4661" s="31">
        <v>0</v>
      </c>
      <c r="T4661" s="31" t="s">
        <v>45</v>
      </c>
      <c r="U4661" s="36" t="s">
        <v>46</v>
      </c>
      <c r="V4661" s="37">
        <v>106470.87</v>
      </c>
      <c r="W4661" s="38">
        <v>106470.87</v>
      </c>
      <c r="X4661" s="38">
        <v>0</v>
      </c>
      <c r="Y4661" s="38">
        <v>0</v>
      </c>
      <c r="Z4661" s="38">
        <v>0</v>
      </c>
      <c r="AA4661" s="38">
        <v>0</v>
      </c>
      <c r="AB4661" s="38">
        <v>0</v>
      </c>
      <c r="AC4661" s="38">
        <v>0</v>
      </c>
      <c r="AD4661" s="38" t="s">
        <v>47</v>
      </c>
    </row>
    <row r="4662" spans="1:30" s="27" customFormat="1" ht="15" customHeight="1" x14ac:dyDescent="0.25">
      <c r="A4662" s="39" t="s">
        <v>4439</v>
      </c>
      <c r="B4662" s="39" t="s">
        <v>4717</v>
      </c>
      <c r="C4662" s="86">
        <v>42767</v>
      </c>
      <c r="D4662" s="29">
        <f>+VLOOKUP(B4662,'[2]CK-Panama by Contract'!$B$8:$G$593,6,FALSE)</f>
        <v>341887</v>
      </c>
      <c r="E4662" s="29"/>
      <c r="F4662" s="39" t="s">
        <v>41</v>
      </c>
      <c r="G4662" s="39" t="s">
        <v>42</v>
      </c>
      <c r="H4662" s="39" t="s">
        <v>44</v>
      </c>
      <c r="I4662" s="40">
        <v>275048.38</v>
      </c>
      <c r="J4662" s="32">
        <f t="shared" si="216"/>
        <v>275048.38</v>
      </c>
      <c r="K4662" s="31">
        <v>0</v>
      </c>
      <c r="L4662" s="31">
        <v>0</v>
      </c>
      <c r="M4662" s="31">
        <v>0</v>
      </c>
      <c r="N4662" s="31">
        <v>275048.38</v>
      </c>
      <c r="O4662" s="33">
        <f t="shared" si="217"/>
        <v>275048.38</v>
      </c>
      <c r="P4662" s="34" t="str">
        <f t="shared" si="218"/>
        <v>120+</v>
      </c>
      <c r="Q4662" s="35" t="str">
        <f>+VLOOKUP(B4662,'[2]PORTAFOLIO JAN17'!$B$7:$T$4941,19,FALSE)</f>
        <v>PANAMA</v>
      </c>
      <c r="R4662" s="31">
        <v>0</v>
      </c>
      <c r="S4662" s="31">
        <v>0</v>
      </c>
      <c r="T4662" s="31">
        <v>275048.38</v>
      </c>
      <c r="U4662" s="41" t="s">
        <v>46</v>
      </c>
      <c r="V4662" s="42">
        <v>275048.38</v>
      </c>
      <c r="W4662" s="43">
        <v>0</v>
      </c>
      <c r="X4662" s="38">
        <v>0</v>
      </c>
      <c r="Y4662" s="38">
        <v>0</v>
      </c>
      <c r="Z4662" s="38">
        <v>0</v>
      </c>
      <c r="AA4662" s="38">
        <v>275048.38</v>
      </c>
      <c r="AB4662" s="38">
        <v>0</v>
      </c>
      <c r="AC4662" s="38">
        <v>0</v>
      </c>
      <c r="AD4662" s="38">
        <v>275048.38</v>
      </c>
    </row>
    <row r="4663" spans="1:30" s="27" customFormat="1" ht="15" customHeight="1" x14ac:dyDescent="0.25">
      <c r="A4663" s="28" t="s">
        <v>4439</v>
      </c>
      <c r="B4663" s="28" t="s">
        <v>4718</v>
      </c>
      <c r="C4663" s="85">
        <v>42767</v>
      </c>
      <c r="D4663" s="29">
        <f>+VLOOKUP(B4663,'[2]CK-Panama by Contract'!$B$8:$G$593,6,FALSE)</f>
        <v>341718</v>
      </c>
      <c r="E4663" s="29"/>
      <c r="F4663" s="28" t="s">
        <v>41</v>
      </c>
      <c r="G4663" s="28" t="s">
        <v>42</v>
      </c>
      <c r="H4663" s="28" t="s">
        <v>44</v>
      </c>
      <c r="I4663" s="31">
        <v>39164.71</v>
      </c>
      <c r="J4663" s="32">
        <f t="shared" si="216"/>
        <v>39164.71</v>
      </c>
      <c r="K4663" s="31">
        <v>0</v>
      </c>
      <c r="L4663" s="31">
        <v>0</v>
      </c>
      <c r="M4663" s="31">
        <v>0</v>
      </c>
      <c r="N4663" s="31">
        <v>0</v>
      </c>
      <c r="O4663" s="33">
        <f t="shared" si="217"/>
        <v>0</v>
      </c>
      <c r="P4663" s="34" t="str">
        <f t="shared" si="218"/>
        <v>1-30</v>
      </c>
      <c r="Q4663" s="35" t="str">
        <f>+VLOOKUP(B4663,'[2]PORTAFOLIO JAN17'!$B$7:$T$4941,19,FALSE)</f>
        <v>PANAMA</v>
      </c>
      <c r="R4663" s="31">
        <v>0</v>
      </c>
      <c r="S4663" s="31">
        <v>0</v>
      </c>
      <c r="T4663" s="31" t="s">
        <v>45</v>
      </c>
      <c r="U4663" s="36" t="s">
        <v>46</v>
      </c>
      <c r="V4663" s="37">
        <v>39164.71</v>
      </c>
      <c r="W4663" s="38">
        <v>39164.71</v>
      </c>
      <c r="X4663" s="38">
        <v>0</v>
      </c>
      <c r="Y4663" s="38">
        <v>0</v>
      </c>
      <c r="Z4663" s="38">
        <v>0</v>
      </c>
      <c r="AA4663" s="38">
        <v>0</v>
      </c>
      <c r="AB4663" s="38">
        <v>0</v>
      </c>
      <c r="AC4663" s="38">
        <v>0</v>
      </c>
      <c r="AD4663" s="38" t="s">
        <v>47</v>
      </c>
    </row>
    <row r="4664" spans="1:30" s="27" customFormat="1" ht="15" customHeight="1" x14ac:dyDescent="0.25">
      <c r="A4664" s="39" t="s">
        <v>4439</v>
      </c>
      <c r="B4664" s="39" t="s">
        <v>4719</v>
      </c>
      <c r="C4664" s="86">
        <v>42767</v>
      </c>
      <c r="D4664" s="29">
        <f>+VLOOKUP(B4664,'[2]CK-Panama by Contract'!$B$8:$G$593,6,FALSE)</f>
        <v>342125</v>
      </c>
      <c r="E4664" s="29"/>
      <c r="F4664" s="39" t="s">
        <v>41</v>
      </c>
      <c r="G4664" s="39" t="s">
        <v>42</v>
      </c>
      <c r="H4664" s="39" t="s">
        <v>44</v>
      </c>
      <c r="I4664" s="40">
        <v>47666.1</v>
      </c>
      <c r="J4664" s="32">
        <f t="shared" si="216"/>
        <v>47666.1</v>
      </c>
      <c r="K4664" s="31">
        <v>0</v>
      </c>
      <c r="L4664" s="31">
        <v>0</v>
      </c>
      <c r="M4664" s="31">
        <v>0</v>
      </c>
      <c r="N4664" s="31">
        <v>0</v>
      </c>
      <c r="O4664" s="33">
        <f t="shared" si="217"/>
        <v>0</v>
      </c>
      <c r="P4664" s="34" t="str">
        <f t="shared" si="218"/>
        <v>1-30</v>
      </c>
      <c r="Q4664" s="35" t="str">
        <f>+VLOOKUP(B4664,'[2]PORTAFOLIO JAN17'!$B$7:$T$4941,19,FALSE)</f>
        <v>PANAMA</v>
      </c>
      <c r="R4664" s="31">
        <v>0</v>
      </c>
      <c r="S4664" s="31">
        <v>0</v>
      </c>
      <c r="T4664" s="31" t="s">
        <v>45</v>
      </c>
      <c r="U4664" s="41" t="s">
        <v>46</v>
      </c>
      <c r="V4664" s="42">
        <v>47666.1</v>
      </c>
      <c r="W4664" s="43">
        <v>47666.1</v>
      </c>
      <c r="X4664" s="38">
        <v>0</v>
      </c>
      <c r="Y4664" s="38">
        <v>0</v>
      </c>
      <c r="Z4664" s="38">
        <v>0</v>
      </c>
      <c r="AA4664" s="38">
        <v>0</v>
      </c>
      <c r="AB4664" s="38">
        <v>0</v>
      </c>
      <c r="AC4664" s="38">
        <v>0</v>
      </c>
      <c r="AD4664" s="38" t="s">
        <v>47</v>
      </c>
    </row>
    <row r="4665" spans="1:30" s="27" customFormat="1" ht="15" customHeight="1" x14ac:dyDescent="0.25">
      <c r="A4665" s="28" t="s">
        <v>4439</v>
      </c>
      <c r="B4665" s="28" t="s">
        <v>4720</v>
      </c>
      <c r="C4665" s="85">
        <v>42767</v>
      </c>
      <c r="D4665" s="29">
        <f>+VLOOKUP(B4665,'[2]CK-Panama by Contract'!$B$8:$G$593,6,FALSE)</f>
        <v>357286</v>
      </c>
      <c r="E4665" s="29"/>
      <c r="F4665" s="28" t="s">
        <v>41</v>
      </c>
      <c r="G4665" s="28" t="s">
        <v>42</v>
      </c>
      <c r="H4665" s="28" t="s">
        <v>44</v>
      </c>
      <c r="I4665" s="31">
        <v>48852.65</v>
      </c>
      <c r="J4665" s="32">
        <f t="shared" si="216"/>
        <v>48852.65</v>
      </c>
      <c r="K4665" s="31">
        <v>0</v>
      </c>
      <c r="L4665" s="31">
        <v>0</v>
      </c>
      <c r="M4665" s="31">
        <v>0</v>
      </c>
      <c r="N4665" s="31">
        <v>0</v>
      </c>
      <c r="O4665" s="33">
        <f t="shared" si="217"/>
        <v>0</v>
      </c>
      <c r="P4665" s="34" t="str">
        <f t="shared" si="218"/>
        <v>1-30</v>
      </c>
      <c r="Q4665" s="35" t="str">
        <f>+VLOOKUP(B4665,'[2]PORTAFOLIO JAN17'!$B$7:$T$4941,19,FALSE)</f>
        <v>PANAMA</v>
      </c>
      <c r="R4665" s="31">
        <v>0</v>
      </c>
      <c r="S4665" s="31">
        <v>0</v>
      </c>
      <c r="T4665" s="31" t="s">
        <v>45</v>
      </c>
      <c r="U4665" s="36" t="s">
        <v>46</v>
      </c>
      <c r="V4665" s="37">
        <v>48852.65</v>
      </c>
      <c r="W4665" s="38">
        <v>48852.65</v>
      </c>
      <c r="X4665" s="38">
        <v>0</v>
      </c>
      <c r="Y4665" s="38">
        <v>0</v>
      </c>
      <c r="Z4665" s="38">
        <v>0</v>
      </c>
      <c r="AA4665" s="38">
        <v>0</v>
      </c>
      <c r="AB4665" s="38">
        <v>0</v>
      </c>
      <c r="AC4665" s="38">
        <v>0</v>
      </c>
      <c r="AD4665" s="38" t="s">
        <v>47</v>
      </c>
    </row>
    <row r="4666" spans="1:30" s="27" customFormat="1" ht="15" customHeight="1" x14ac:dyDescent="0.25">
      <c r="A4666" s="39" t="s">
        <v>4439</v>
      </c>
      <c r="B4666" s="39" t="s">
        <v>4721</v>
      </c>
      <c r="C4666" s="86">
        <v>42767</v>
      </c>
      <c r="D4666" s="29">
        <f>+VLOOKUP(B4666,'[2]CK-Panama by Contract'!$B$8:$G$593,6,FALSE)</f>
        <v>342150</v>
      </c>
      <c r="E4666" s="29"/>
      <c r="F4666" s="39" t="s">
        <v>41</v>
      </c>
      <c r="G4666" s="39" t="s">
        <v>42</v>
      </c>
      <c r="H4666" s="39" t="s">
        <v>44</v>
      </c>
      <c r="I4666" s="40">
        <v>66469.740000000005</v>
      </c>
      <c r="J4666" s="32">
        <f t="shared" si="216"/>
        <v>66469.740000000005</v>
      </c>
      <c r="K4666" s="31">
        <v>0</v>
      </c>
      <c r="L4666" s="31">
        <v>66469.740000000005</v>
      </c>
      <c r="M4666" s="31">
        <v>0</v>
      </c>
      <c r="N4666" s="31">
        <v>0</v>
      </c>
      <c r="O4666" s="33">
        <f t="shared" si="217"/>
        <v>66469.740000000005</v>
      </c>
      <c r="P4666" s="34" t="str">
        <f t="shared" si="218"/>
        <v>61-90</v>
      </c>
      <c r="Q4666" s="35" t="str">
        <f>+VLOOKUP(B4666,'[2]PORTAFOLIO JAN17'!$B$7:$T$4941,19,FALSE)</f>
        <v>PANAMA</v>
      </c>
      <c r="R4666" s="31">
        <v>0</v>
      </c>
      <c r="S4666" s="31">
        <v>0</v>
      </c>
      <c r="T4666" s="31" t="s">
        <v>45</v>
      </c>
      <c r="U4666" s="41" t="s">
        <v>46</v>
      </c>
      <c r="V4666" s="42">
        <v>66469.740000000005</v>
      </c>
      <c r="W4666" s="43">
        <v>0</v>
      </c>
      <c r="X4666" s="38">
        <v>0</v>
      </c>
      <c r="Y4666" s="38">
        <v>66469.740000000005</v>
      </c>
      <c r="Z4666" s="38">
        <v>0</v>
      </c>
      <c r="AA4666" s="38">
        <v>0</v>
      </c>
      <c r="AB4666" s="38">
        <v>0</v>
      </c>
      <c r="AC4666" s="38">
        <v>0</v>
      </c>
      <c r="AD4666" s="38" t="s">
        <v>47</v>
      </c>
    </row>
    <row r="4667" spans="1:30" s="27" customFormat="1" ht="15" customHeight="1" x14ac:dyDescent="0.25">
      <c r="A4667" s="28" t="s">
        <v>4439</v>
      </c>
      <c r="B4667" s="28" t="s">
        <v>4722</v>
      </c>
      <c r="C4667" s="85">
        <v>42767</v>
      </c>
      <c r="D4667" s="29">
        <f>+VLOOKUP(B4667,'[2]CK-Panama by Contract'!$B$8:$G$593,6,FALSE)</f>
        <v>357286</v>
      </c>
      <c r="E4667" s="29"/>
      <c r="F4667" s="28" t="s">
        <v>41</v>
      </c>
      <c r="G4667" s="28" t="s">
        <v>42</v>
      </c>
      <c r="H4667" s="28" t="s">
        <v>44</v>
      </c>
      <c r="I4667" s="31">
        <v>24168.51</v>
      </c>
      <c r="J4667" s="32">
        <f t="shared" si="216"/>
        <v>24168.51</v>
      </c>
      <c r="K4667" s="31">
        <v>0</v>
      </c>
      <c r="L4667" s="31">
        <v>0</v>
      </c>
      <c r="M4667" s="31">
        <v>0</v>
      </c>
      <c r="N4667" s="31">
        <v>0</v>
      </c>
      <c r="O4667" s="33">
        <f t="shared" si="217"/>
        <v>0</v>
      </c>
      <c r="P4667" s="34" t="str">
        <f t="shared" si="218"/>
        <v>1-30</v>
      </c>
      <c r="Q4667" s="35" t="str">
        <f>+VLOOKUP(B4667,'[2]PORTAFOLIO JAN17'!$B$7:$T$4941,19,FALSE)</f>
        <v>PANAMA</v>
      </c>
      <c r="R4667" s="31">
        <v>0</v>
      </c>
      <c r="S4667" s="31">
        <v>0</v>
      </c>
      <c r="T4667" s="31" t="s">
        <v>45</v>
      </c>
      <c r="U4667" s="36" t="s">
        <v>46</v>
      </c>
      <c r="V4667" s="37">
        <v>24168.51</v>
      </c>
      <c r="W4667" s="38">
        <v>24168.51</v>
      </c>
      <c r="X4667" s="38">
        <v>0</v>
      </c>
      <c r="Y4667" s="38">
        <v>0</v>
      </c>
      <c r="Z4667" s="38">
        <v>0</v>
      </c>
      <c r="AA4667" s="38">
        <v>0</v>
      </c>
      <c r="AB4667" s="38">
        <v>0</v>
      </c>
      <c r="AC4667" s="38">
        <v>0</v>
      </c>
      <c r="AD4667" s="38" t="s">
        <v>47</v>
      </c>
    </row>
    <row r="4668" spans="1:30" s="27" customFormat="1" ht="15" customHeight="1" x14ac:dyDescent="0.25">
      <c r="A4668" s="39" t="s">
        <v>4439</v>
      </c>
      <c r="B4668" s="39" t="s">
        <v>4723</v>
      </c>
      <c r="C4668" s="86">
        <v>42767</v>
      </c>
      <c r="D4668" s="29">
        <f>+VLOOKUP(B4668,'[2]CK-Panama by Contract'!$B$8:$G$593,6,FALSE)</f>
        <v>342298</v>
      </c>
      <c r="E4668" s="29"/>
      <c r="F4668" s="39" t="s">
        <v>41</v>
      </c>
      <c r="G4668" s="39" t="s">
        <v>42</v>
      </c>
      <c r="H4668" s="39" t="s">
        <v>44</v>
      </c>
      <c r="I4668" s="40">
        <v>48620.84</v>
      </c>
      <c r="J4668" s="32">
        <f t="shared" si="216"/>
        <v>48620.84</v>
      </c>
      <c r="K4668" s="31">
        <v>0</v>
      </c>
      <c r="L4668" s="31">
        <v>48620.84</v>
      </c>
      <c r="M4668" s="31">
        <v>0</v>
      </c>
      <c r="N4668" s="31">
        <v>0</v>
      </c>
      <c r="O4668" s="33">
        <f t="shared" si="217"/>
        <v>48620.84</v>
      </c>
      <c r="P4668" s="34" t="str">
        <f t="shared" si="218"/>
        <v>61-90</v>
      </c>
      <c r="Q4668" s="35" t="str">
        <f>+VLOOKUP(B4668,'[2]PORTAFOLIO JAN17'!$B$7:$T$4941,19,FALSE)</f>
        <v>PANAMA</v>
      </c>
      <c r="R4668" s="31">
        <v>0</v>
      </c>
      <c r="S4668" s="31">
        <v>0</v>
      </c>
      <c r="T4668" s="31" t="s">
        <v>45</v>
      </c>
      <c r="U4668" s="41" t="s">
        <v>46</v>
      </c>
      <c r="V4668" s="42">
        <v>48620.84</v>
      </c>
      <c r="W4668" s="43">
        <v>0</v>
      </c>
      <c r="X4668" s="38">
        <v>0</v>
      </c>
      <c r="Y4668" s="38">
        <v>48620.84</v>
      </c>
      <c r="Z4668" s="38">
        <v>0</v>
      </c>
      <c r="AA4668" s="38">
        <v>0</v>
      </c>
      <c r="AB4668" s="38">
        <v>0</v>
      </c>
      <c r="AC4668" s="38">
        <v>0</v>
      </c>
      <c r="AD4668" s="38" t="s">
        <v>47</v>
      </c>
    </row>
    <row r="4669" spans="1:30" s="27" customFormat="1" ht="15" customHeight="1" x14ac:dyDescent="0.25">
      <c r="A4669" s="28" t="s">
        <v>4439</v>
      </c>
      <c r="B4669" s="28" t="s">
        <v>4724</v>
      </c>
      <c r="C4669" s="85">
        <v>42767</v>
      </c>
      <c r="D4669" s="29">
        <f>+VLOOKUP(B4669,'[2]CK-Panama by Contract'!$B$8:$G$593,6,FALSE)</f>
        <v>342567</v>
      </c>
      <c r="E4669" s="29"/>
      <c r="F4669" s="28" t="s">
        <v>41</v>
      </c>
      <c r="G4669" s="28" t="s">
        <v>42</v>
      </c>
      <c r="H4669" s="28" t="s">
        <v>44</v>
      </c>
      <c r="I4669" s="31">
        <v>64319.199999999997</v>
      </c>
      <c r="J4669" s="32">
        <f t="shared" si="216"/>
        <v>64319.199999999997</v>
      </c>
      <c r="K4669" s="31">
        <v>0</v>
      </c>
      <c r="L4669" s="31">
        <v>64319.199999999997</v>
      </c>
      <c r="M4669" s="31">
        <v>0</v>
      </c>
      <c r="N4669" s="31">
        <v>0</v>
      </c>
      <c r="O4669" s="33">
        <f t="shared" si="217"/>
        <v>64319.199999999997</v>
      </c>
      <c r="P4669" s="34" t="str">
        <f t="shared" si="218"/>
        <v>61-90</v>
      </c>
      <c r="Q4669" s="35" t="str">
        <f>+VLOOKUP(B4669,'[2]PORTAFOLIO JAN17'!$B$7:$T$4941,19,FALSE)</f>
        <v>PANAMA</v>
      </c>
      <c r="R4669" s="31">
        <v>0</v>
      </c>
      <c r="S4669" s="31">
        <v>0</v>
      </c>
      <c r="T4669" s="31">
        <v>64319.199999999997</v>
      </c>
      <c r="U4669" s="36" t="s">
        <v>46</v>
      </c>
      <c r="V4669" s="37">
        <v>64319.199999999997</v>
      </c>
      <c r="W4669" s="38">
        <v>0</v>
      </c>
      <c r="X4669" s="38">
        <v>0</v>
      </c>
      <c r="Y4669" s="38">
        <v>64319.199999999997</v>
      </c>
      <c r="Z4669" s="38">
        <v>0</v>
      </c>
      <c r="AA4669" s="38">
        <v>0</v>
      </c>
      <c r="AB4669" s="38">
        <v>0</v>
      </c>
      <c r="AC4669" s="38">
        <v>0</v>
      </c>
      <c r="AD4669" s="38">
        <v>64319.199999999997</v>
      </c>
    </row>
    <row r="4670" spans="1:30" s="27" customFormat="1" ht="15" customHeight="1" x14ac:dyDescent="0.25">
      <c r="A4670" s="39" t="s">
        <v>4439</v>
      </c>
      <c r="B4670" s="39" t="s">
        <v>4725</v>
      </c>
      <c r="C4670" s="86">
        <v>42767</v>
      </c>
      <c r="D4670" s="29">
        <f>+VLOOKUP(B4670,'[2]CK-Panama by Contract'!$B$8:$G$593,6,FALSE)</f>
        <v>342357</v>
      </c>
      <c r="E4670" s="29"/>
      <c r="F4670" s="39" t="s">
        <v>41</v>
      </c>
      <c r="G4670" s="39" t="s">
        <v>42</v>
      </c>
      <c r="H4670" s="39" t="s">
        <v>44</v>
      </c>
      <c r="I4670" s="40">
        <v>96028.26</v>
      </c>
      <c r="J4670" s="32">
        <f t="shared" si="216"/>
        <v>96028.26</v>
      </c>
      <c r="K4670" s="31">
        <v>0</v>
      </c>
      <c r="L4670" s="31">
        <v>0</v>
      </c>
      <c r="M4670" s="31">
        <v>0</v>
      </c>
      <c r="N4670" s="31">
        <v>0</v>
      </c>
      <c r="O4670" s="33">
        <f t="shared" si="217"/>
        <v>0</v>
      </c>
      <c r="P4670" s="34" t="str">
        <f t="shared" si="218"/>
        <v>1-30</v>
      </c>
      <c r="Q4670" s="35" t="str">
        <f>+VLOOKUP(B4670,'[2]PORTAFOLIO JAN17'!$B$7:$T$4941,19,FALSE)</f>
        <v>PANAMA</v>
      </c>
      <c r="R4670" s="31">
        <v>0</v>
      </c>
      <c r="S4670" s="31">
        <v>0</v>
      </c>
      <c r="T4670" s="31" t="s">
        <v>45</v>
      </c>
      <c r="U4670" s="41" t="s">
        <v>46</v>
      </c>
      <c r="V4670" s="42">
        <v>96028.26</v>
      </c>
      <c r="W4670" s="43">
        <v>96028.26</v>
      </c>
      <c r="X4670" s="38">
        <v>0</v>
      </c>
      <c r="Y4670" s="38">
        <v>0</v>
      </c>
      <c r="Z4670" s="38">
        <v>0</v>
      </c>
      <c r="AA4670" s="38">
        <v>0</v>
      </c>
      <c r="AB4670" s="38">
        <v>0</v>
      </c>
      <c r="AC4670" s="38">
        <v>0</v>
      </c>
      <c r="AD4670" s="38" t="s">
        <v>47</v>
      </c>
    </row>
    <row r="4671" spans="1:30" s="27" customFormat="1" ht="15" customHeight="1" x14ac:dyDescent="0.25">
      <c r="A4671" s="28" t="s">
        <v>4439</v>
      </c>
      <c r="B4671" s="28" t="s">
        <v>4726</v>
      </c>
      <c r="C4671" s="85">
        <v>42767</v>
      </c>
      <c r="D4671" s="29">
        <f>+VLOOKUP(B4671,'[2]CK-Panama by Contract'!$B$8:$G$593,6,FALSE)</f>
        <v>342198</v>
      </c>
      <c r="E4671" s="29"/>
      <c r="F4671" s="28" t="s">
        <v>41</v>
      </c>
      <c r="G4671" s="28" t="s">
        <v>42</v>
      </c>
      <c r="H4671" s="28" t="s">
        <v>44</v>
      </c>
      <c r="I4671" s="31">
        <v>47402.26</v>
      </c>
      <c r="J4671" s="32">
        <f t="shared" si="216"/>
        <v>47402.26</v>
      </c>
      <c r="K4671" s="31">
        <v>0</v>
      </c>
      <c r="L4671" s="31">
        <v>0</v>
      </c>
      <c r="M4671" s="31">
        <v>0</v>
      </c>
      <c r="N4671" s="31">
        <v>0</v>
      </c>
      <c r="O4671" s="33">
        <f t="shared" si="217"/>
        <v>0</v>
      </c>
      <c r="P4671" s="34" t="str">
        <f t="shared" si="218"/>
        <v>1-30</v>
      </c>
      <c r="Q4671" s="35" t="str">
        <f>+VLOOKUP(B4671,'[2]PORTAFOLIO JAN17'!$B$7:$T$4941,19,FALSE)</f>
        <v>PANAMA</v>
      </c>
      <c r="R4671" s="31">
        <v>0</v>
      </c>
      <c r="S4671" s="31">
        <v>0</v>
      </c>
      <c r="T4671" s="31" t="s">
        <v>45</v>
      </c>
      <c r="U4671" s="36" t="s">
        <v>46</v>
      </c>
      <c r="V4671" s="37">
        <v>47402.26</v>
      </c>
      <c r="W4671" s="38">
        <v>47402.26</v>
      </c>
      <c r="X4671" s="38">
        <v>0</v>
      </c>
      <c r="Y4671" s="38">
        <v>0</v>
      </c>
      <c r="Z4671" s="38">
        <v>0</v>
      </c>
      <c r="AA4671" s="38">
        <v>0</v>
      </c>
      <c r="AB4671" s="38">
        <v>0</v>
      </c>
      <c r="AC4671" s="38">
        <v>0</v>
      </c>
      <c r="AD4671" s="38" t="s">
        <v>47</v>
      </c>
    </row>
    <row r="4672" spans="1:30" s="27" customFormat="1" ht="15" customHeight="1" x14ac:dyDescent="0.25">
      <c r="A4672" s="39" t="s">
        <v>4439</v>
      </c>
      <c r="B4672" s="39" t="s">
        <v>4727</v>
      </c>
      <c r="C4672" s="86">
        <v>42767</v>
      </c>
      <c r="D4672" s="29">
        <f>+VLOOKUP(B4672,'[2]CK-Panama by Contract'!$B$8:$G$593,6,FALSE)</f>
        <v>342867</v>
      </c>
      <c r="E4672" s="29"/>
      <c r="F4672" s="39" t="s">
        <v>41</v>
      </c>
      <c r="G4672" s="39" t="s">
        <v>42</v>
      </c>
      <c r="H4672" s="39" t="s">
        <v>44</v>
      </c>
      <c r="I4672" s="40">
        <v>42748.28</v>
      </c>
      <c r="J4672" s="32">
        <f t="shared" si="216"/>
        <v>42748.28</v>
      </c>
      <c r="K4672" s="31">
        <v>42748.28</v>
      </c>
      <c r="L4672" s="31">
        <v>0</v>
      </c>
      <c r="M4672" s="31">
        <v>0</v>
      </c>
      <c r="N4672" s="31">
        <v>0</v>
      </c>
      <c r="O4672" s="33">
        <f t="shared" si="217"/>
        <v>42748.28</v>
      </c>
      <c r="P4672" s="34" t="str">
        <f t="shared" si="218"/>
        <v>31-60</v>
      </c>
      <c r="Q4672" s="35" t="str">
        <f>+VLOOKUP(B4672,'[2]PORTAFOLIO JAN17'!$B$7:$T$4941,19,FALSE)</f>
        <v>PANAMA</v>
      </c>
      <c r="R4672" s="31">
        <v>0</v>
      </c>
      <c r="S4672" s="31">
        <v>0</v>
      </c>
      <c r="T4672" s="31" t="s">
        <v>45</v>
      </c>
      <c r="U4672" s="41" t="s">
        <v>46</v>
      </c>
      <c r="V4672" s="42">
        <v>42748.28</v>
      </c>
      <c r="W4672" s="43">
        <v>0</v>
      </c>
      <c r="X4672" s="38">
        <v>42748.28</v>
      </c>
      <c r="Y4672" s="38">
        <v>0</v>
      </c>
      <c r="Z4672" s="38">
        <v>0</v>
      </c>
      <c r="AA4672" s="38">
        <v>0</v>
      </c>
      <c r="AB4672" s="38">
        <v>0</v>
      </c>
      <c r="AC4672" s="38">
        <v>0</v>
      </c>
      <c r="AD4672" s="38" t="s">
        <v>47</v>
      </c>
    </row>
    <row r="4673" spans="1:30" s="27" customFormat="1" ht="15" customHeight="1" x14ac:dyDescent="0.25">
      <c r="A4673" s="28" t="s">
        <v>4439</v>
      </c>
      <c r="B4673" s="28" t="s">
        <v>4728</v>
      </c>
      <c r="C4673" s="85">
        <v>42767</v>
      </c>
      <c r="D4673" s="29">
        <f>+VLOOKUP(B4673,'[2]CK-Panama by Contract'!$B$8:$G$593,6,FALSE)</f>
        <v>342870</v>
      </c>
      <c r="E4673" s="29"/>
      <c r="F4673" s="28" t="s">
        <v>41</v>
      </c>
      <c r="G4673" s="28" t="s">
        <v>42</v>
      </c>
      <c r="H4673" s="28" t="s">
        <v>44</v>
      </c>
      <c r="I4673" s="31">
        <v>20524.939999999999</v>
      </c>
      <c r="J4673" s="32">
        <f t="shared" si="216"/>
        <v>20524.939999999999</v>
      </c>
      <c r="K4673" s="31">
        <v>0</v>
      </c>
      <c r="L4673" s="31">
        <v>0</v>
      </c>
      <c r="M4673" s="31">
        <v>0</v>
      </c>
      <c r="N4673" s="31">
        <v>0</v>
      </c>
      <c r="O4673" s="33">
        <f t="shared" si="217"/>
        <v>0</v>
      </c>
      <c r="P4673" s="34" t="str">
        <f t="shared" si="218"/>
        <v>1-30</v>
      </c>
      <c r="Q4673" s="35" t="str">
        <f>+VLOOKUP(B4673,'[2]PORTAFOLIO JAN17'!$B$7:$T$4941,19,FALSE)</f>
        <v>PANAMA</v>
      </c>
      <c r="R4673" s="31">
        <v>0</v>
      </c>
      <c r="S4673" s="31">
        <v>0</v>
      </c>
      <c r="T4673" s="31" t="s">
        <v>45</v>
      </c>
      <c r="U4673" s="36" t="s">
        <v>46</v>
      </c>
      <c r="V4673" s="37">
        <v>20524.939999999999</v>
      </c>
      <c r="W4673" s="38">
        <v>20524.939999999999</v>
      </c>
      <c r="X4673" s="38">
        <v>0</v>
      </c>
      <c r="Y4673" s="38">
        <v>0</v>
      </c>
      <c r="Z4673" s="38">
        <v>0</v>
      </c>
      <c r="AA4673" s="38">
        <v>0</v>
      </c>
      <c r="AB4673" s="38">
        <v>0</v>
      </c>
      <c r="AC4673" s="38">
        <v>0</v>
      </c>
      <c r="AD4673" s="38" t="s">
        <v>47</v>
      </c>
    </row>
    <row r="4674" spans="1:30" s="27" customFormat="1" ht="15" customHeight="1" x14ac:dyDescent="0.25">
      <c r="A4674" s="39" t="s">
        <v>4439</v>
      </c>
      <c r="B4674" s="39" t="s">
        <v>4729</v>
      </c>
      <c r="C4674" s="86">
        <v>42767</v>
      </c>
      <c r="D4674" s="29">
        <f>+VLOOKUP(B4674,'[2]CK-Panama by Contract'!$B$8:$G$593,6,FALSE)</f>
        <v>341712</v>
      </c>
      <c r="E4674" s="29"/>
      <c r="F4674" s="39" t="s">
        <v>41</v>
      </c>
      <c r="G4674" s="39" t="s">
        <v>42</v>
      </c>
      <c r="H4674" s="39" t="s">
        <v>44</v>
      </c>
      <c r="I4674" s="40">
        <v>129553.02</v>
      </c>
      <c r="J4674" s="32">
        <f t="shared" si="216"/>
        <v>129553.02</v>
      </c>
      <c r="K4674" s="31">
        <v>0</v>
      </c>
      <c r="L4674" s="31">
        <v>0</v>
      </c>
      <c r="M4674" s="31">
        <v>0</v>
      </c>
      <c r="N4674" s="31">
        <v>0</v>
      </c>
      <c r="O4674" s="33">
        <f t="shared" si="217"/>
        <v>0</v>
      </c>
      <c r="P4674" s="34" t="str">
        <f t="shared" si="218"/>
        <v>1-30</v>
      </c>
      <c r="Q4674" s="35" t="str">
        <f>+VLOOKUP(B4674,'[2]PORTAFOLIO JAN17'!$B$7:$T$4941,19,FALSE)</f>
        <v>PANAMA</v>
      </c>
      <c r="R4674" s="31">
        <v>0</v>
      </c>
      <c r="S4674" s="31">
        <v>0</v>
      </c>
      <c r="T4674" s="31" t="s">
        <v>45</v>
      </c>
      <c r="U4674" s="41" t="s">
        <v>46</v>
      </c>
      <c r="V4674" s="42">
        <v>129553.02</v>
      </c>
      <c r="W4674" s="43">
        <v>129553.02</v>
      </c>
      <c r="X4674" s="38">
        <v>0</v>
      </c>
      <c r="Y4674" s="38">
        <v>0</v>
      </c>
      <c r="Z4674" s="38">
        <v>0</v>
      </c>
      <c r="AA4674" s="38">
        <v>0</v>
      </c>
      <c r="AB4674" s="38">
        <v>0</v>
      </c>
      <c r="AC4674" s="38">
        <v>0</v>
      </c>
      <c r="AD4674" s="38" t="s">
        <v>47</v>
      </c>
    </row>
    <row r="4675" spans="1:30" s="27" customFormat="1" ht="15" customHeight="1" x14ac:dyDescent="0.25">
      <c r="A4675" s="28" t="s">
        <v>4439</v>
      </c>
      <c r="B4675" s="28" t="s">
        <v>4730</v>
      </c>
      <c r="C4675" s="85">
        <v>42767</v>
      </c>
      <c r="D4675" s="29">
        <f>+VLOOKUP(B4675,'[2]CK-Panama by Contract'!$B$8:$G$593,6,FALSE)</f>
        <v>341712</v>
      </c>
      <c r="E4675" s="29"/>
      <c r="F4675" s="28" t="s">
        <v>41</v>
      </c>
      <c r="G4675" s="28" t="s">
        <v>42</v>
      </c>
      <c r="H4675" s="28" t="s">
        <v>44</v>
      </c>
      <c r="I4675" s="31">
        <v>129553.02</v>
      </c>
      <c r="J4675" s="32">
        <f t="shared" si="216"/>
        <v>129553.02</v>
      </c>
      <c r="K4675" s="31">
        <v>0</v>
      </c>
      <c r="L4675" s="31">
        <v>0</v>
      </c>
      <c r="M4675" s="31">
        <v>0</v>
      </c>
      <c r="N4675" s="31">
        <v>0</v>
      </c>
      <c r="O4675" s="33">
        <f t="shared" si="217"/>
        <v>0</v>
      </c>
      <c r="P4675" s="34" t="str">
        <f t="shared" si="218"/>
        <v>1-30</v>
      </c>
      <c r="Q4675" s="35" t="str">
        <f>+VLOOKUP(B4675,'[2]PORTAFOLIO JAN17'!$B$7:$T$4941,19,FALSE)</f>
        <v>PANAMA</v>
      </c>
      <c r="R4675" s="31">
        <v>0</v>
      </c>
      <c r="S4675" s="31">
        <v>0</v>
      </c>
      <c r="T4675" s="31" t="s">
        <v>45</v>
      </c>
      <c r="U4675" s="36" t="s">
        <v>46</v>
      </c>
      <c r="V4675" s="37">
        <v>129553.02</v>
      </c>
      <c r="W4675" s="38">
        <v>129553.02</v>
      </c>
      <c r="X4675" s="38">
        <v>0</v>
      </c>
      <c r="Y4675" s="38">
        <v>0</v>
      </c>
      <c r="Z4675" s="38">
        <v>0</v>
      </c>
      <c r="AA4675" s="38">
        <v>0</v>
      </c>
      <c r="AB4675" s="38">
        <v>0</v>
      </c>
      <c r="AC4675" s="38">
        <v>0</v>
      </c>
      <c r="AD4675" s="38" t="s">
        <v>47</v>
      </c>
    </row>
    <row r="4676" spans="1:30" s="27" customFormat="1" ht="15" customHeight="1" x14ac:dyDescent="0.25">
      <c r="A4676" s="39" t="s">
        <v>4439</v>
      </c>
      <c r="B4676" s="39" t="s">
        <v>4731</v>
      </c>
      <c r="C4676" s="86">
        <v>42767</v>
      </c>
      <c r="D4676" s="29">
        <f>+VLOOKUP(B4676,'[2]CK-Panama by Contract'!$B$8:$G$593,6,FALSE)</f>
        <v>348243</v>
      </c>
      <c r="E4676" s="29"/>
      <c r="F4676" s="39" t="s">
        <v>41</v>
      </c>
      <c r="G4676" s="39" t="s">
        <v>42</v>
      </c>
      <c r="H4676" s="39" t="s">
        <v>44</v>
      </c>
      <c r="I4676" s="40">
        <v>66881.759999999995</v>
      </c>
      <c r="J4676" s="32">
        <f t="shared" si="216"/>
        <v>66881.759999999995</v>
      </c>
      <c r="K4676" s="31">
        <v>0</v>
      </c>
      <c r="L4676" s="31">
        <v>0</v>
      </c>
      <c r="M4676" s="31">
        <v>0</v>
      </c>
      <c r="N4676" s="31">
        <v>0</v>
      </c>
      <c r="O4676" s="33">
        <f t="shared" si="217"/>
        <v>0</v>
      </c>
      <c r="P4676" s="34" t="str">
        <f t="shared" si="218"/>
        <v>1-30</v>
      </c>
      <c r="Q4676" s="35" t="str">
        <f>+VLOOKUP(B4676,'[2]PORTAFOLIO JAN17'!$B$7:$T$4941,19,FALSE)</f>
        <v>PANAMA</v>
      </c>
      <c r="R4676" s="31">
        <v>0</v>
      </c>
      <c r="S4676" s="31">
        <v>0</v>
      </c>
      <c r="T4676" s="31" t="s">
        <v>45</v>
      </c>
      <c r="U4676" s="41" t="s">
        <v>46</v>
      </c>
      <c r="V4676" s="42">
        <v>66881.759999999995</v>
      </c>
      <c r="W4676" s="43">
        <v>66881.759999999995</v>
      </c>
      <c r="X4676" s="38">
        <v>0</v>
      </c>
      <c r="Y4676" s="38">
        <v>0</v>
      </c>
      <c r="Z4676" s="38">
        <v>0</v>
      </c>
      <c r="AA4676" s="38">
        <v>0</v>
      </c>
      <c r="AB4676" s="38">
        <v>0</v>
      </c>
      <c r="AC4676" s="38">
        <v>0</v>
      </c>
      <c r="AD4676" s="38" t="s">
        <v>47</v>
      </c>
    </row>
    <row r="4677" spans="1:30" s="27" customFormat="1" ht="15" customHeight="1" x14ac:dyDescent="0.25">
      <c r="A4677" s="28" t="s">
        <v>4439</v>
      </c>
      <c r="B4677" s="28" t="s">
        <v>4732</v>
      </c>
      <c r="C4677" s="85">
        <v>42767</v>
      </c>
      <c r="D4677" s="29">
        <f>+VLOOKUP(B4677,'[2]CK-Panama by Contract'!$B$8:$G$593,6,FALSE)</f>
        <v>348891</v>
      </c>
      <c r="E4677" s="29"/>
      <c r="F4677" s="28" t="s">
        <v>41</v>
      </c>
      <c r="G4677" s="28" t="s">
        <v>42</v>
      </c>
      <c r="H4677" s="28" t="s">
        <v>44</v>
      </c>
      <c r="I4677" s="31">
        <v>191683.17</v>
      </c>
      <c r="J4677" s="32">
        <f t="shared" si="216"/>
        <v>191683.17</v>
      </c>
      <c r="K4677" s="31">
        <v>0</v>
      </c>
      <c r="L4677" s="31">
        <v>0</v>
      </c>
      <c r="M4677" s="31">
        <v>0</v>
      </c>
      <c r="N4677" s="31">
        <v>0</v>
      </c>
      <c r="O4677" s="33">
        <f t="shared" si="217"/>
        <v>0</v>
      </c>
      <c r="P4677" s="34" t="str">
        <f t="shared" si="218"/>
        <v>1-30</v>
      </c>
      <c r="Q4677" s="35" t="str">
        <f>+VLOOKUP(B4677,'[2]PORTAFOLIO JAN17'!$B$7:$T$4941,19,FALSE)</f>
        <v>PANAMA</v>
      </c>
      <c r="R4677" s="31">
        <v>0</v>
      </c>
      <c r="S4677" s="31">
        <v>0</v>
      </c>
      <c r="T4677" s="31" t="s">
        <v>45</v>
      </c>
      <c r="U4677" s="36" t="s">
        <v>46</v>
      </c>
      <c r="V4677" s="37">
        <v>191683.17</v>
      </c>
      <c r="W4677" s="38">
        <v>191683.17</v>
      </c>
      <c r="X4677" s="38">
        <v>0</v>
      </c>
      <c r="Y4677" s="38">
        <v>0</v>
      </c>
      <c r="Z4677" s="38">
        <v>0</v>
      </c>
      <c r="AA4677" s="38">
        <v>0</v>
      </c>
      <c r="AB4677" s="38">
        <v>0</v>
      </c>
      <c r="AC4677" s="38">
        <v>0</v>
      </c>
      <c r="AD4677" s="38" t="s">
        <v>47</v>
      </c>
    </row>
    <row r="4678" spans="1:30" s="27" customFormat="1" ht="15" customHeight="1" x14ac:dyDescent="0.25">
      <c r="A4678" s="39" t="s">
        <v>4439</v>
      </c>
      <c r="B4678" s="39" t="s">
        <v>4733</v>
      </c>
      <c r="C4678" s="86">
        <v>42767</v>
      </c>
      <c r="D4678" s="29">
        <f>+VLOOKUP(B4678,'[2]CK-Panama by Contract'!$B$8:$G$593,6,FALSE)</f>
        <v>341712</v>
      </c>
      <c r="E4678" s="29"/>
      <c r="F4678" s="39" t="s">
        <v>41</v>
      </c>
      <c r="G4678" s="39" t="s">
        <v>42</v>
      </c>
      <c r="H4678" s="39" t="s">
        <v>44</v>
      </c>
      <c r="I4678" s="40">
        <v>129200.64</v>
      </c>
      <c r="J4678" s="32">
        <f t="shared" si="216"/>
        <v>129200.64</v>
      </c>
      <c r="K4678" s="31">
        <v>0</v>
      </c>
      <c r="L4678" s="31">
        <v>0</v>
      </c>
      <c r="M4678" s="31">
        <v>0</v>
      </c>
      <c r="N4678" s="31">
        <v>0</v>
      </c>
      <c r="O4678" s="33">
        <f t="shared" si="217"/>
        <v>0</v>
      </c>
      <c r="P4678" s="34" t="str">
        <f t="shared" si="218"/>
        <v>1-30</v>
      </c>
      <c r="Q4678" s="35" t="str">
        <f>+VLOOKUP(B4678,'[2]PORTAFOLIO JAN17'!$B$7:$T$4941,19,FALSE)</f>
        <v>PANAMA</v>
      </c>
      <c r="R4678" s="31">
        <v>0</v>
      </c>
      <c r="S4678" s="31">
        <v>0</v>
      </c>
      <c r="T4678" s="31" t="s">
        <v>45</v>
      </c>
      <c r="U4678" s="41" t="s">
        <v>46</v>
      </c>
      <c r="V4678" s="42">
        <v>129200.64</v>
      </c>
      <c r="W4678" s="43">
        <v>129200.64</v>
      </c>
      <c r="X4678" s="38">
        <v>0</v>
      </c>
      <c r="Y4678" s="38">
        <v>0</v>
      </c>
      <c r="Z4678" s="38">
        <v>0</v>
      </c>
      <c r="AA4678" s="38">
        <v>0</v>
      </c>
      <c r="AB4678" s="38">
        <v>0</v>
      </c>
      <c r="AC4678" s="38">
        <v>0</v>
      </c>
      <c r="AD4678" s="38" t="s">
        <v>47</v>
      </c>
    </row>
    <row r="4679" spans="1:30" s="27" customFormat="1" ht="15" customHeight="1" x14ac:dyDescent="0.25">
      <c r="A4679" s="28" t="s">
        <v>4439</v>
      </c>
      <c r="B4679" s="28" t="s">
        <v>4734</v>
      </c>
      <c r="C4679" s="85">
        <v>42767</v>
      </c>
      <c r="D4679" s="29">
        <f>+VLOOKUP(B4679,'[2]CK-Panama by Contract'!$B$8:$G$593,6,FALSE)</f>
        <v>341712</v>
      </c>
      <c r="E4679" s="29"/>
      <c r="F4679" s="28" t="s">
        <v>41</v>
      </c>
      <c r="G4679" s="28" t="s">
        <v>42</v>
      </c>
      <c r="H4679" s="28" t="s">
        <v>44</v>
      </c>
      <c r="I4679" s="31">
        <v>129200.64</v>
      </c>
      <c r="J4679" s="32">
        <f t="shared" si="216"/>
        <v>129200.64</v>
      </c>
      <c r="K4679" s="31">
        <v>0</v>
      </c>
      <c r="L4679" s="31">
        <v>0</v>
      </c>
      <c r="M4679" s="31">
        <v>0</v>
      </c>
      <c r="N4679" s="31">
        <v>0</v>
      </c>
      <c r="O4679" s="33">
        <f t="shared" si="217"/>
        <v>0</v>
      </c>
      <c r="P4679" s="34" t="str">
        <f t="shared" si="218"/>
        <v>1-30</v>
      </c>
      <c r="Q4679" s="35" t="str">
        <f>+VLOOKUP(B4679,'[2]PORTAFOLIO JAN17'!$B$7:$T$4941,19,FALSE)</f>
        <v>PANAMA</v>
      </c>
      <c r="R4679" s="31">
        <v>0</v>
      </c>
      <c r="S4679" s="31">
        <v>0</v>
      </c>
      <c r="T4679" s="31" t="s">
        <v>45</v>
      </c>
      <c r="U4679" s="36" t="s">
        <v>46</v>
      </c>
      <c r="V4679" s="37">
        <v>129200.64</v>
      </c>
      <c r="W4679" s="38">
        <v>129200.64</v>
      </c>
      <c r="X4679" s="38">
        <v>0</v>
      </c>
      <c r="Y4679" s="38">
        <v>0</v>
      </c>
      <c r="Z4679" s="38">
        <v>0</v>
      </c>
      <c r="AA4679" s="38">
        <v>0</v>
      </c>
      <c r="AB4679" s="38">
        <v>0</v>
      </c>
      <c r="AC4679" s="38">
        <v>0</v>
      </c>
      <c r="AD4679" s="38" t="s">
        <v>47</v>
      </c>
    </row>
    <row r="4680" spans="1:30" s="27" customFormat="1" ht="15" customHeight="1" x14ac:dyDescent="0.25">
      <c r="A4680" s="39" t="s">
        <v>4439</v>
      </c>
      <c r="B4680" s="39" t="s">
        <v>4735</v>
      </c>
      <c r="C4680" s="86">
        <v>42767</v>
      </c>
      <c r="D4680" s="29">
        <f>+VLOOKUP(B4680,'[2]CK-Panama by Contract'!$B$8:$G$593,6,FALSE)</f>
        <v>341712</v>
      </c>
      <c r="E4680" s="29"/>
      <c r="F4680" s="39" t="s">
        <v>41</v>
      </c>
      <c r="G4680" s="39" t="s">
        <v>42</v>
      </c>
      <c r="H4680" s="39" t="s">
        <v>44</v>
      </c>
      <c r="I4680" s="40">
        <v>118813.77</v>
      </c>
      <c r="J4680" s="32">
        <f t="shared" ref="J4680:J4743" si="219">+IF(H4680="MXN",I4680/$J$2,I4680)</f>
        <v>118813.77</v>
      </c>
      <c r="K4680" s="31">
        <v>0</v>
      </c>
      <c r="L4680" s="31">
        <v>0</v>
      </c>
      <c r="M4680" s="31">
        <v>0</v>
      </c>
      <c r="N4680" s="31">
        <v>0</v>
      </c>
      <c r="O4680" s="33">
        <f t="shared" ref="O4680:O4743" si="220">+N4680+M4680+L4680+K4680</f>
        <v>0</v>
      </c>
      <c r="P4680" s="34" t="str">
        <f t="shared" ref="P4680:P4743" si="221">+IF(N4680&gt;0,"120+",IF(M4680&gt;0,"91-120",IF(L4680&gt;0,"61-90",IF(K4680&gt;0,"31-60","1-30"))))</f>
        <v>1-30</v>
      </c>
      <c r="Q4680" s="35" t="str">
        <f>+VLOOKUP(B4680,'[2]PORTAFOLIO JAN17'!$B$7:$T$4941,19,FALSE)</f>
        <v>PANAMA</v>
      </c>
      <c r="R4680" s="31">
        <v>0</v>
      </c>
      <c r="S4680" s="31">
        <v>0</v>
      </c>
      <c r="T4680" s="31" t="s">
        <v>45</v>
      </c>
      <c r="U4680" s="41" t="s">
        <v>46</v>
      </c>
      <c r="V4680" s="42">
        <v>118813.77</v>
      </c>
      <c r="W4680" s="43">
        <v>118813.77</v>
      </c>
      <c r="X4680" s="38">
        <v>0</v>
      </c>
      <c r="Y4680" s="38">
        <v>0</v>
      </c>
      <c r="Z4680" s="38">
        <v>0</v>
      </c>
      <c r="AA4680" s="38">
        <v>0</v>
      </c>
      <c r="AB4680" s="38">
        <v>0</v>
      </c>
      <c r="AC4680" s="38">
        <v>0</v>
      </c>
      <c r="AD4680" s="38" t="s">
        <v>47</v>
      </c>
    </row>
    <row r="4681" spans="1:30" s="27" customFormat="1" ht="15" customHeight="1" x14ac:dyDescent="0.25">
      <c r="A4681" s="28" t="s">
        <v>4439</v>
      </c>
      <c r="B4681" s="28" t="s">
        <v>4736</v>
      </c>
      <c r="C4681" s="85">
        <v>42767</v>
      </c>
      <c r="D4681" s="29">
        <f>+VLOOKUP(B4681,'[2]CK-Panama by Contract'!$B$8:$G$593,6,FALSE)</f>
        <v>348220</v>
      </c>
      <c r="E4681" s="29"/>
      <c r="F4681" s="28" t="s">
        <v>41</v>
      </c>
      <c r="G4681" s="28" t="s">
        <v>42</v>
      </c>
      <c r="H4681" s="28" t="s">
        <v>44</v>
      </c>
      <c r="I4681" s="31">
        <v>62152.7</v>
      </c>
      <c r="J4681" s="32">
        <f t="shared" si="219"/>
        <v>62152.7</v>
      </c>
      <c r="K4681" s="31">
        <v>0</v>
      </c>
      <c r="L4681" s="31">
        <v>0</v>
      </c>
      <c r="M4681" s="31">
        <v>0</v>
      </c>
      <c r="N4681" s="31">
        <v>0</v>
      </c>
      <c r="O4681" s="33">
        <f t="shared" si="220"/>
        <v>0</v>
      </c>
      <c r="P4681" s="34" t="str">
        <f t="shared" si="221"/>
        <v>1-30</v>
      </c>
      <c r="Q4681" s="35" t="str">
        <f>+VLOOKUP(B4681,'[2]PORTAFOLIO JAN17'!$B$7:$T$4941,19,FALSE)</f>
        <v>PANAMA</v>
      </c>
      <c r="R4681" s="31">
        <v>0</v>
      </c>
      <c r="S4681" s="31">
        <v>0</v>
      </c>
      <c r="T4681" s="31" t="s">
        <v>45</v>
      </c>
      <c r="U4681" s="36" t="s">
        <v>46</v>
      </c>
      <c r="V4681" s="37">
        <v>62152.7</v>
      </c>
      <c r="W4681" s="38">
        <v>62152.7</v>
      </c>
      <c r="X4681" s="38">
        <v>0</v>
      </c>
      <c r="Y4681" s="38">
        <v>0</v>
      </c>
      <c r="Z4681" s="38">
        <v>0</v>
      </c>
      <c r="AA4681" s="38">
        <v>0</v>
      </c>
      <c r="AB4681" s="38">
        <v>0</v>
      </c>
      <c r="AC4681" s="38">
        <v>0</v>
      </c>
      <c r="AD4681" s="38" t="s">
        <v>47</v>
      </c>
    </row>
    <row r="4682" spans="1:30" s="27" customFormat="1" ht="15" customHeight="1" x14ac:dyDescent="0.25">
      <c r="A4682" s="39" t="s">
        <v>4439</v>
      </c>
      <c r="B4682" s="39" t="s">
        <v>4737</v>
      </c>
      <c r="C4682" s="86">
        <v>42767</v>
      </c>
      <c r="D4682" s="29">
        <f>+VLOOKUP(B4682,'[2]CK-Panama by Contract'!$B$8:$G$593,6,FALSE)</f>
        <v>341712</v>
      </c>
      <c r="E4682" s="29"/>
      <c r="F4682" s="39" t="s">
        <v>41</v>
      </c>
      <c r="G4682" s="39" t="s">
        <v>42</v>
      </c>
      <c r="H4682" s="39" t="s">
        <v>44</v>
      </c>
      <c r="I4682" s="40">
        <v>118813.77</v>
      </c>
      <c r="J4682" s="32">
        <f t="shared" si="219"/>
        <v>118813.77</v>
      </c>
      <c r="K4682" s="31">
        <v>0</v>
      </c>
      <c r="L4682" s="31">
        <v>0</v>
      </c>
      <c r="M4682" s="31">
        <v>0</v>
      </c>
      <c r="N4682" s="31">
        <v>0</v>
      </c>
      <c r="O4682" s="33">
        <f t="shared" si="220"/>
        <v>0</v>
      </c>
      <c r="P4682" s="34" t="str">
        <f t="shared" si="221"/>
        <v>1-30</v>
      </c>
      <c r="Q4682" s="35" t="str">
        <f>+VLOOKUP(B4682,'[2]PORTAFOLIO JAN17'!$B$7:$T$4941,19,FALSE)</f>
        <v>PANAMA</v>
      </c>
      <c r="R4682" s="31">
        <v>0</v>
      </c>
      <c r="S4682" s="31">
        <v>0</v>
      </c>
      <c r="T4682" s="31" t="s">
        <v>45</v>
      </c>
      <c r="U4682" s="41" t="s">
        <v>46</v>
      </c>
      <c r="V4682" s="42">
        <v>118813.77</v>
      </c>
      <c r="W4682" s="43">
        <v>118813.77</v>
      </c>
      <c r="X4682" s="38">
        <v>0</v>
      </c>
      <c r="Y4682" s="38">
        <v>0</v>
      </c>
      <c r="Z4682" s="38">
        <v>0</v>
      </c>
      <c r="AA4682" s="38">
        <v>0</v>
      </c>
      <c r="AB4682" s="38">
        <v>0</v>
      </c>
      <c r="AC4682" s="38">
        <v>0</v>
      </c>
      <c r="AD4682" s="38" t="s">
        <v>47</v>
      </c>
    </row>
    <row r="4683" spans="1:30" s="27" customFormat="1" ht="15" customHeight="1" x14ac:dyDescent="0.25">
      <c r="A4683" s="28" t="s">
        <v>4439</v>
      </c>
      <c r="B4683" s="28" t="s">
        <v>4738</v>
      </c>
      <c r="C4683" s="85">
        <v>42767</v>
      </c>
      <c r="D4683" s="29">
        <f>+VLOOKUP(B4683,'[2]CK-Panama by Contract'!$B$8:$G$593,6,FALSE)</f>
        <v>341712</v>
      </c>
      <c r="E4683" s="29"/>
      <c r="F4683" s="28" t="s">
        <v>41</v>
      </c>
      <c r="G4683" s="28" t="s">
        <v>42</v>
      </c>
      <c r="H4683" s="28" t="s">
        <v>44</v>
      </c>
      <c r="I4683" s="31">
        <v>112835.68</v>
      </c>
      <c r="J4683" s="32">
        <f t="shared" si="219"/>
        <v>112835.68</v>
      </c>
      <c r="K4683" s="31">
        <v>0</v>
      </c>
      <c r="L4683" s="31">
        <v>0</v>
      </c>
      <c r="M4683" s="31">
        <v>0</v>
      </c>
      <c r="N4683" s="31">
        <v>0</v>
      </c>
      <c r="O4683" s="33">
        <f t="shared" si="220"/>
        <v>0</v>
      </c>
      <c r="P4683" s="34" t="str">
        <f t="shared" si="221"/>
        <v>1-30</v>
      </c>
      <c r="Q4683" s="35" t="str">
        <f>+VLOOKUP(B4683,'[2]PORTAFOLIO JAN17'!$B$7:$T$4941,19,FALSE)</f>
        <v>PANAMA</v>
      </c>
      <c r="R4683" s="31">
        <v>0</v>
      </c>
      <c r="S4683" s="31">
        <v>0</v>
      </c>
      <c r="T4683" s="31" t="s">
        <v>45</v>
      </c>
      <c r="U4683" s="36" t="s">
        <v>46</v>
      </c>
      <c r="V4683" s="37">
        <v>112835.68</v>
      </c>
      <c r="W4683" s="38">
        <v>112835.68</v>
      </c>
      <c r="X4683" s="38">
        <v>0</v>
      </c>
      <c r="Y4683" s="38">
        <v>0</v>
      </c>
      <c r="Z4683" s="38">
        <v>0</v>
      </c>
      <c r="AA4683" s="38">
        <v>0</v>
      </c>
      <c r="AB4683" s="38">
        <v>0</v>
      </c>
      <c r="AC4683" s="38">
        <v>0</v>
      </c>
      <c r="AD4683" s="38" t="s">
        <v>47</v>
      </c>
    </row>
    <row r="4684" spans="1:30" s="27" customFormat="1" ht="15" customHeight="1" x14ac:dyDescent="0.25">
      <c r="A4684" s="39" t="s">
        <v>4439</v>
      </c>
      <c r="B4684" s="39" t="s">
        <v>4739</v>
      </c>
      <c r="C4684" s="86">
        <v>42767</v>
      </c>
      <c r="D4684" s="29">
        <f>+VLOOKUP(B4684,'[2]CK-Panama by Contract'!$B$8:$G$593,6,FALSE)</f>
        <v>320756</v>
      </c>
      <c r="E4684" s="29"/>
      <c r="F4684" s="39" t="s">
        <v>41</v>
      </c>
      <c r="G4684" s="39" t="s">
        <v>42</v>
      </c>
      <c r="H4684" s="39" t="s">
        <v>44</v>
      </c>
      <c r="I4684" s="40">
        <v>353750.37</v>
      </c>
      <c r="J4684" s="32">
        <f t="shared" si="219"/>
        <v>353750.37</v>
      </c>
      <c r="K4684" s="31">
        <v>0</v>
      </c>
      <c r="L4684" s="31">
        <v>0</v>
      </c>
      <c r="M4684" s="31">
        <v>0</v>
      </c>
      <c r="N4684" s="31">
        <v>353750.37</v>
      </c>
      <c r="O4684" s="33">
        <f t="shared" si="220"/>
        <v>353750.37</v>
      </c>
      <c r="P4684" s="34" t="str">
        <f t="shared" si="221"/>
        <v>120+</v>
      </c>
      <c r="Q4684" s="35" t="str">
        <f>+VLOOKUP(B4684,'[2]PORTAFOLIO JAN17'!$B$7:$T$4941,19,FALSE)</f>
        <v>PANAMA</v>
      </c>
      <c r="R4684" s="31">
        <v>0</v>
      </c>
      <c r="S4684" s="31">
        <v>0</v>
      </c>
      <c r="T4684" s="31">
        <v>353750.37</v>
      </c>
      <c r="U4684" s="41" t="s">
        <v>46</v>
      </c>
      <c r="V4684" s="42">
        <v>353750.37</v>
      </c>
      <c r="W4684" s="43">
        <v>0</v>
      </c>
      <c r="X4684" s="38">
        <v>0</v>
      </c>
      <c r="Y4684" s="38">
        <v>0</v>
      </c>
      <c r="Z4684" s="38">
        <v>0</v>
      </c>
      <c r="AA4684" s="38">
        <v>353750.37</v>
      </c>
      <c r="AB4684" s="38">
        <v>0</v>
      </c>
      <c r="AC4684" s="38">
        <v>0</v>
      </c>
      <c r="AD4684" s="38">
        <v>353750.37</v>
      </c>
    </row>
    <row r="4685" spans="1:30" s="27" customFormat="1" ht="15" customHeight="1" x14ac:dyDescent="0.25">
      <c r="A4685" s="28" t="s">
        <v>4439</v>
      </c>
      <c r="B4685" s="28" t="s">
        <v>4740</v>
      </c>
      <c r="C4685" s="85">
        <v>42767</v>
      </c>
      <c r="D4685" s="29">
        <f>+VLOOKUP(B4685,'[2]CK-Panama by Contract'!$B$8:$G$593,6,FALSE)</f>
        <v>348483</v>
      </c>
      <c r="E4685" s="29"/>
      <c r="F4685" s="28" t="s">
        <v>41</v>
      </c>
      <c r="G4685" s="28" t="s">
        <v>42</v>
      </c>
      <c r="H4685" s="28" t="s">
        <v>44</v>
      </c>
      <c r="I4685" s="31">
        <v>49780.08</v>
      </c>
      <c r="J4685" s="32">
        <f t="shared" si="219"/>
        <v>49780.08</v>
      </c>
      <c r="K4685" s="31">
        <v>0</v>
      </c>
      <c r="L4685" s="31">
        <v>0</v>
      </c>
      <c r="M4685" s="31">
        <v>0</v>
      </c>
      <c r="N4685" s="31">
        <v>0</v>
      </c>
      <c r="O4685" s="33">
        <f t="shared" si="220"/>
        <v>0</v>
      </c>
      <c r="P4685" s="34" t="str">
        <f t="shared" si="221"/>
        <v>1-30</v>
      </c>
      <c r="Q4685" s="35" t="str">
        <f>+VLOOKUP(B4685,'[2]PORTAFOLIO JAN17'!$B$7:$T$4941,19,FALSE)</f>
        <v>PANAMA</v>
      </c>
      <c r="R4685" s="31">
        <v>0</v>
      </c>
      <c r="S4685" s="31">
        <v>0</v>
      </c>
      <c r="T4685" s="31" t="s">
        <v>45</v>
      </c>
      <c r="U4685" s="36" t="s">
        <v>46</v>
      </c>
      <c r="V4685" s="37">
        <v>49780.08</v>
      </c>
      <c r="W4685" s="38">
        <v>49780.08</v>
      </c>
      <c r="X4685" s="38">
        <v>0</v>
      </c>
      <c r="Y4685" s="38">
        <v>0</v>
      </c>
      <c r="Z4685" s="38">
        <v>0</v>
      </c>
      <c r="AA4685" s="38">
        <v>0</v>
      </c>
      <c r="AB4685" s="38">
        <v>0</v>
      </c>
      <c r="AC4685" s="38">
        <v>0</v>
      </c>
      <c r="AD4685" s="38" t="s">
        <v>47</v>
      </c>
    </row>
    <row r="4686" spans="1:30" s="27" customFormat="1" ht="15" customHeight="1" x14ac:dyDescent="0.25">
      <c r="A4686" s="39" t="s">
        <v>4439</v>
      </c>
      <c r="B4686" s="39" t="s">
        <v>4741</v>
      </c>
      <c r="C4686" s="86">
        <v>42767</v>
      </c>
      <c r="D4686" s="29">
        <f>+VLOOKUP(B4686,'[2]CK-Panama by Contract'!$B$8:$G$593,6,FALSE)</f>
        <v>348730</v>
      </c>
      <c r="E4686" s="29"/>
      <c r="F4686" s="39" t="s">
        <v>41</v>
      </c>
      <c r="G4686" s="39" t="s">
        <v>42</v>
      </c>
      <c r="H4686" s="39" t="s">
        <v>44</v>
      </c>
      <c r="I4686" s="40">
        <v>36434.22</v>
      </c>
      <c r="J4686" s="32">
        <f t="shared" si="219"/>
        <v>36434.22</v>
      </c>
      <c r="K4686" s="31">
        <v>0</v>
      </c>
      <c r="L4686" s="31">
        <v>0</v>
      </c>
      <c r="M4686" s="31">
        <v>0</v>
      </c>
      <c r="N4686" s="31">
        <v>0</v>
      </c>
      <c r="O4686" s="33">
        <f t="shared" si="220"/>
        <v>0</v>
      </c>
      <c r="P4686" s="34" t="str">
        <f t="shared" si="221"/>
        <v>1-30</v>
      </c>
      <c r="Q4686" s="35" t="str">
        <f>+VLOOKUP(B4686,'[2]PORTAFOLIO JAN17'!$B$7:$T$4941,19,FALSE)</f>
        <v>PANAMA</v>
      </c>
      <c r="R4686" s="31">
        <v>0</v>
      </c>
      <c r="S4686" s="31">
        <v>0</v>
      </c>
      <c r="T4686" s="31" t="s">
        <v>45</v>
      </c>
      <c r="U4686" s="41" t="s">
        <v>46</v>
      </c>
      <c r="V4686" s="42">
        <v>36434.22</v>
      </c>
      <c r="W4686" s="43">
        <v>36434.22</v>
      </c>
      <c r="X4686" s="38">
        <v>0</v>
      </c>
      <c r="Y4686" s="38">
        <v>0</v>
      </c>
      <c r="Z4686" s="38">
        <v>0</v>
      </c>
      <c r="AA4686" s="38">
        <v>0</v>
      </c>
      <c r="AB4686" s="38">
        <v>0</v>
      </c>
      <c r="AC4686" s="38">
        <v>0</v>
      </c>
      <c r="AD4686" s="38" t="s">
        <v>47</v>
      </c>
    </row>
    <row r="4687" spans="1:30" s="27" customFormat="1" ht="15" customHeight="1" x14ac:dyDescent="0.25">
      <c r="A4687" s="28" t="s">
        <v>4439</v>
      </c>
      <c r="B4687" s="28" t="s">
        <v>4742</v>
      </c>
      <c r="C4687" s="85">
        <v>42767</v>
      </c>
      <c r="D4687" s="29">
        <f>+VLOOKUP(B4687,'[2]CK-Panama by Contract'!$B$8:$G$593,6,FALSE)</f>
        <v>348660</v>
      </c>
      <c r="E4687" s="29"/>
      <c r="F4687" s="28" t="s">
        <v>41</v>
      </c>
      <c r="G4687" s="28" t="s">
        <v>42</v>
      </c>
      <c r="H4687" s="28" t="s">
        <v>44</v>
      </c>
      <c r="I4687" s="31">
        <v>44631.77</v>
      </c>
      <c r="J4687" s="32">
        <f t="shared" si="219"/>
        <v>44631.77</v>
      </c>
      <c r="K4687" s="31">
        <v>44631.77</v>
      </c>
      <c r="L4687" s="31">
        <v>0</v>
      </c>
      <c r="M4687" s="31">
        <v>0</v>
      </c>
      <c r="N4687" s="31">
        <v>0</v>
      </c>
      <c r="O4687" s="33">
        <f t="shared" si="220"/>
        <v>44631.77</v>
      </c>
      <c r="P4687" s="34" t="str">
        <f t="shared" si="221"/>
        <v>31-60</v>
      </c>
      <c r="Q4687" s="35" t="str">
        <f>+VLOOKUP(B4687,'[2]PORTAFOLIO JAN17'!$B$7:$T$4941,19,FALSE)</f>
        <v>PANAMA</v>
      </c>
      <c r="R4687" s="31">
        <v>0</v>
      </c>
      <c r="S4687" s="31">
        <v>0</v>
      </c>
      <c r="T4687" s="31">
        <v>44631.77</v>
      </c>
      <c r="U4687" s="36" t="s">
        <v>46</v>
      </c>
      <c r="V4687" s="37">
        <v>44631.77</v>
      </c>
      <c r="W4687" s="38">
        <v>0</v>
      </c>
      <c r="X4687" s="38">
        <v>44631.77</v>
      </c>
      <c r="Y4687" s="38">
        <v>0</v>
      </c>
      <c r="Z4687" s="38">
        <v>0</v>
      </c>
      <c r="AA4687" s="38">
        <v>0</v>
      </c>
      <c r="AB4687" s="38">
        <v>0</v>
      </c>
      <c r="AC4687" s="38">
        <v>0</v>
      </c>
      <c r="AD4687" s="38">
        <v>44631.77</v>
      </c>
    </row>
    <row r="4688" spans="1:30" s="27" customFormat="1" ht="15" customHeight="1" x14ac:dyDescent="0.25">
      <c r="A4688" s="39" t="s">
        <v>4439</v>
      </c>
      <c r="B4688" s="39" t="s">
        <v>4743</v>
      </c>
      <c r="C4688" s="86">
        <v>42767</v>
      </c>
      <c r="D4688" s="29">
        <f>+VLOOKUP(B4688,'[2]CK-Panama by Contract'!$B$8:$G$593,6,FALSE)</f>
        <v>348714</v>
      </c>
      <c r="E4688" s="29"/>
      <c r="F4688" s="39" t="s">
        <v>41</v>
      </c>
      <c r="G4688" s="39" t="s">
        <v>42</v>
      </c>
      <c r="H4688" s="39" t="s">
        <v>44</v>
      </c>
      <c r="I4688" s="40">
        <v>135795.01999999999</v>
      </c>
      <c r="J4688" s="32">
        <f t="shared" si="219"/>
        <v>135795.01999999999</v>
      </c>
      <c r="K4688" s="31">
        <v>0</v>
      </c>
      <c r="L4688" s="31">
        <v>0</v>
      </c>
      <c r="M4688" s="31">
        <v>0</v>
      </c>
      <c r="N4688" s="31">
        <v>135795.01999999999</v>
      </c>
      <c r="O4688" s="33">
        <f t="shared" si="220"/>
        <v>135795.01999999999</v>
      </c>
      <c r="P4688" s="34" t="str">
        <f t="shared" si="221"/>
        <v>120+</v>
      </c>
      <c r="Q4688" s="35" t="str">
        <f>+VLOOKUP(B4688,'[2]PORTAFOLIO JAN17'!$B$7:$T$4941,19,FALSE)</f>
        <v>PANAMA</v>
      </c>
      <c r="R4688" s="31">
        <v>0</v>
      </c>
      <c r="S4688" s="31">
        <v>0</v>
      </c>
      <c r="T4688" s="31">
        <v>135795.01999999999</v>
      </c>
      <c r="U4688" s="41" t="s">
        <v>46</v>
      </c>
      <c r="V4688" s="42">
        <v>135795.01999999999</v>
      </c>
      <c r="W4688" s="43">
        <v>0</v>
      </c>
      <c r="X4688" s="38">
        <v>0</v>
      </c>
      <c r="Y4688" s="38">
        <v>0</v>
      </c>
      <c r="Z4688" s="38">
        <v>0</v>
      </c>
      <c r="AA4688" s="38">
        <v>135795.01999999999</v>
      </c>
      <c r="AB4688" s="38">
        <v>0</v>
      </c>
      <c r="AC4688" s="38">
        <v>0</v>
      </c>
      <c r="AD4688" s="38">
        <v>135795.01999999999</v>
      </c>
    </row>
    <row r="4689" spans="1:30" s="27" customFormat="1" ht="15" customHeight="1" x14ac:dyDescent="0.25">
      <c r="A4689" s="28" t="s">
        <v>4439</v>
      </c>
      <c r="B4689" s="28" t="s">
        <v>4744</v>
      </c>
      <c r="C4689" s="85">
        <v>42767</v>
      </c>
      <c r="D4689" s="29">
        <f>+VLOOKUP(B4689,'[2]CK-Panama by Contract'!$B$8:$G$593,6,FALSE)</f>
        <v>349027</v>
      </c>
      <c r="E4689" s="29"/>
      <c r="F4689" s="28" t="s">
        <v>41</v>
      </c>
      <c r="G4689" s="28" t="s">
        <v>42</v>
      </c>
      <c r="H4689" s="28" t="s">
        <v>44</v>
      </c>
      <c r="I4689" s="31">
        <v>44306.31</v>
      </c>
      <c r="J4689" s="32">
        <f t="shared" si="219"/>
        <v>44306.31</v>
      </c>
      <c r="K4689" s="31">
        <v>0</v>
      </c>
      <c r="L4689" s="31">
        <v>0</v>
      </c>
      <c r="M4689" s="31">
        <v>0</v>
      </c>
      <c r="N4689" s="31">
        <v>0</v>
      </c>
      <c r="O4689" s="33">
        <f t="shared" si="220"/>
        <v>0</v>
      </c>
      <c r="P4689" s="34" t="str">
        <f t="shared" si="221"/>
        <v>1-30</v>
      </c>
      <c r="Q4689" s="35" t="str">
        <f>+VLOOKUP(B4689,'[2]PORTAFOLIO JAN17'!$B$7:$T$4941,19,FALSE)</f>
        <v>PANAMA</v>
      </c>
      <c r="R4689" s="31">
        <v>0</v>
      </c>
      <c r="S4689" s="31">
        <v>0</v>
      </c>
      <c r="T4689" s="31" t="s">
        <v>45</v>
      </c>
      <c r="U4689" s="36" t="s">
        <v>46</v>
      </c>
      <c r="V4689" s="37">
        <v>44306.31</v>
      </c>
      <c r="W4689" s="38">
        <v>44306.31</v>
      </c>
      <c r="X4689" s="38">
        <v>0</v>
      </c>
      <c r="Y4689" s="38">
        <v>0</v>
      </c>
      <c r="Z4689" s="38">
        <v>0</v>
      </c>
      <c r="AA4689" s="38">
        <v>0</v>
      </c>
      <c r="AB4689" s="38">
        <v>0</v>
      </c>
      <c r="AC4689" s="38">
        <v>0</v>
      </c>
      <c r="AD4689" s="38" t="s">
        <v>47</v>
      </c>
    </row>
    <row r="4690" spans="1:30" s="27" customFormat="1" ht="15" customHeight="1" x14ac:dyDescent="0.25">
      <c r="A4690" s="39" t="s">
        <v>4439</v>
      </c>
      <c r="B4690" s="39" t="s">
        <v>4745</v>
      </c>
      <c r="C4690" s="86">
        <v>42767</v>
      </c>
      <c r="D4690" s="29">
        <f>+VLOOKUP(B4690,'[2]CK-Panama by Contract'!$B$8:$G$593,6,FALSE)</f>
        <v>350079</v>
      </c>
      <c r="E4690" s="29"/>
      <c r="F4690" s="39" t="s">
        <v>41</v>
      </c>
      <c r="G4690" s="39" t="s">
        <v>42</v>
      </c>
      <c r="H4690" s="39" t="s">
        <v>44</v>
      </c>
      <c r="I4690" s="40">
        <v>53328.36</v>
      </c>
      <c r="J4690" s="32">
        <f t="shared" si="219"/>
        <v>53328.36</v>
      </c>
      <c r="K4690" s="31">
        <v>0</v>
      </c>
      <c r="L4690" s="31">
        <v>0</v>
      </c>
      <c r="M4690" s="31">
        <v>53328.36</v>
      </c>
      <c r="N4690" s="31">
        <v>0</v>
      </c>
      <c r="O4690" s="33">
        <f t="shared" si="220"/>
        <v>53328.36</v>
      </c>
      <c r="P4690" s="34" t="str">
        <f t="shared" si="221"/>
        <v>91-120</v>
      </c>
      <c r="Q4690" s="35" t="str">
        <f>+VLOOKUP(B4690,'[2]PORTAFOLIO JAN17'!$B$7:$T$4941,19,FALSE)</f>
        <v>PANAMA</v>
      </c>
      <c r="R4690" s="31">
        <v>0</v>
      </c>
      <c r="S4690" s="31">
        <v>0</v>
      </c>
      <c r="T4690" s="31">
        <v>53328.36</v>
      </c>
      <c r="U4690" s="41" t="s">
        <v>46</v>
      </c>
      <c r="V4690" s="42">
        <v>53328.36</v>
      </c>
      <c r="W4690" s="43">
        <v>0</v>
      </c>
      <c r="X4690" s="38">
        <v>0</v>
      </c>
      <c r="Y4690" s="38">
        <v>0</v>
      </c>
      <c r="Z4690" s="38">
        <v>53328.36</v>
      </c>
      <c r="AA4690" s="38">
        <v>0</v>
      </c>
      <c r="AB4690" s="38">
        <v>0</v>
      </c>
      <c r="AC4690" s="38">
        <v>0</v>
      </c>
      <c r="AD4690" s="38">
        <v>53328.36</v>
      </c>
    </row>
    <row r="4691" spans="1:30" s="27" customFormat="1" ht="15" customHeight="1" x14ac:dyDescent="0.25">
      <c r="A4691" s="28" t="s">
        <v>4439</v>
      </c>
      <c r="B4691" s="28" t="s">
        <v>4746</v>
      </c>
      <c r="C4691" s="85">
        <v>42767</v>
      </c>
      <c r="D4691" s="29">
        <f>+VLOOKUP(B4691,'[2]CK-Panama by Contract'!$B$8:$G$593,6,FALSE)</f>
        <v>349211</v>
      </c>
      <c r="E4691" s="29"/>
      <c r="F4691" s="28" t="s">
        <v>41</v>
      </c>
      <c r="G4691" s="28" t="s">
        <v>42</v>
      </c>
      <c r="H4691" s="28" t="s">
        <v>44</v>
      </c>
      <c r="I4691" s="31">
        <v>101678.14</v>
      </c>
      <c r="J4691" s="32">
        <f t="shared" si="219"/>
        <v>101678.14</v>
      </c>
      <c r="K4691" s="31">
        <v>0</v>
      </c>
      <c r="L4691" s="31">
        <v>0</v>
      </c>
      <c r="M4691" s="31">
        <v>0</v>
      </c>
      <c r="N4691" s="31">
        <v>101678.14</v>
      </c>
      <c r="O4691" s="33">
        <f t="shared" si="220"/>
        <v>101678.14</v>
      </c>
      <c r="P4691" s="34" t="str">
        <f t="shared" si="221"/>
        <v>120+</v>
      </c>
      <c r="Q4691" s="35" t="str">
        <f>+VLOOKUP(B4691,'[2]PORTAFOLIO JAN17'!$B$7:$T$4941,19,FALSE)</f>
        <v>PANAMA</v>
      </c>
      <c r="R4691" s="31">
        <v>0</v>
      </c>
      <c r="S4691" s="31">
        <v>0</v>
      </c>
      <c r="T4691" s="31">
        <v>101678.14</v>
      </c>
      <c r="U4691" s="36" t="s">
        <v>46</v>
      </c>
      <c r="V4691" s="37">
        <v>101678.14</v>
      </c>
      <c r="W4691" s="38">
        <v>0</v>
      </c>
      <c r="X4691" s="38">
        <v>0</v>
      </c>
      <c r="Y4691" s="38">
        <v>0</v>
      </c>
      <c r="Z4691" s="38">
        <v>0</v>
      </c>
      <c r="AA4691" s="38">
        <v>101678.14</v>
      </c>
      <c r="AB4691" s="38">
        <v>0</v>
      </c>
      <c r="AC4691" s="38">
        <v>0</v>
      </c>
      <c r="AD4691" s="38">
        <v>101678.14</v>
      </c>
    </row>
    <row r="4692" spans="1:30" s="27" customFormat="1" ht="15" customHeight="1" x14ac:dyDescent="0.25">
      <c r="A4692" s="39" t="s">
        <v>4439</v>
      </c>
      <c r="B4692" s="39" t="s">
        <v>4747</v>
      </c>
      <c r="C4692" s="86">
        <v>42767</v>
      </c>
      <c r="D4692" s="29">
        <f>+VLOOKUP(B4692,'[2]CK-Panama by Contract'!$B$8:$G$593,6,FALSE)</f>
        <v>340632</v>
      </c>
      <c r="E4692" s="29"/>
      <c r="F4692" s="39" t="s">
        <v>41</v>
      </c>
      <c r="G4692" s="39" t="s">
        <v>42</v>
      </c>
      <c r="H4692" s="39" t="s">
        <v>44</v>
      </c>
      <c r="I4692" s="40">
        <v>119068.71</v>
      </c>
      <c r="J4692" s="32">
        <f t="shared" si="219"/>
        <v>119068.71</v>
      </c>
      <c r="K4692" s="31">
        <v>0</v>
      </c>
      <c r="L4692" s="31">
        <v>0</v>
      </c>
      <c r="M4692" s="31">
        <v>0</v>
      </c>
      <c r="N4692" s="31">
        <v>119068.71</v>
      </c>
      <c r="O4692" s="33">
        <f t="shared" si="220"/>
        <v>119068.71</v>
      </c>
      <c r="P4692" s="34" t="str">
        <f t="shared" si="221"/>
        <v>120+</v>
      </c>
      <c r="Q4692" s="35" t="str">
        <f>+VLOOKUP(B4692,'[2]PORTAFOLIO JAN17'!$B$7:$T$4941,19,FALSE)</f>
        <v>PANAMA</v>
      </c>
      <c r="R4692" s="31">
        <v>0</v>
      </c>
      <c r="S4692" s="31">
        <v>0</v>
      </c>
      <c r="T4692" s="31">
        <v>119068.71</v>
      </c>
      <c r="U4692" s="41" t="s">
        <v>46</v>
      </c>
      <c r="V4692" s="42">
        <v>119068.71</v>
      </c>
      <c r="W4692" s="43">
        <v>0</v>
      </c>
      <c r="X4692" s="38">
        <v>0</v>
      </c>
      <c r="Y4692" s="38">
        <v>0</v>
      </c>
      <c r="Z4692" s="38">
        <v>0</v>
      </c>
      <c r="AA4692" s="38">
        <v>119068.71</v>
      </c>
      <c r="AB4692" s="38">
        <v>0</v>
      </c>
      <c r="AC4692" s="38">
        <v>0</v>
      </c>
      <c r="AD4692" s="38">
        <v>119068.71</v>
      </c>
    </row>
    <row r="4693" spans="1:30" s="27" customFormat="1" ht="15" customHeight="1" x14ac:dyDescent="0.25">
      <c r="A4693" s="28" t="s">
        <v>4439</v>
      </c>
      <c r="B4693" s="28" t="s">
        <v>4748</v>
      </c>
      <c r="C4693" s="85">
        <v>42767</v>
      </c>
      <c r="D4693" s="29">
        <f>+VLOOKUP(B4693,'[2]CK-Panama by Contract'!$B$8:$G$593,6,FALSE)</f>
        <v>320703</v>
      </c>
      <c r="E4693" s="29"/>
      <c r="F4693" s="28" t="s">
        <v>41</v>
      </c>
      <c r="G4693" s="28" t="s">
        <v>42</v>
      </c>
      <c r="H4693" s="28" t="s">
        <v>44</v>
      </c>
      <c r="I4693" s="31">
        <v>358476</v>
      </c>
      <c r="J4693" s="32">
        <f t="shared" si="219"/>
        <v>358476</v>
      </c>
      <c r="K4693" s="31">
        <v>0</v>
      </c>
      <c r="L4693" s="31">
        <v>0</v>
      </c>
      <c r="M4693" s="31">
        <v>358476</v>
      </c>
      <c r="N4693" s="31">
        <v>0</v>
      </c>
      <c r="O4693" s="33">
        <f t="shared" si="220"/>
        <v>358476</v>
      </c>
      <c r="P4693" s="34" t="str">
        <f t="shared" si="221"/>
        <v>91-120</v>
      </c>
      <c r="Q4693" s="35" t="str">
        <f>+VLOOKUP(B4693,'[2]PORTAFOLIO JAN17'!$B$7:$T$4941,19,FALSE)</f>
        <v>PANAMA</v>
      </c>
      <c r="R4693" s="31">
        <v>0</v>
      </c>
      <c r="S4693" s="31">
        <v>0</v>
      </c>
      <c r="T4693" s="31">
        <v>358476</v>
      </c>
      <c r="U4693" s="36" t="s">
        <v>46</v>
      </c>
      <c r="V4693" s="37">
        <v>358476</v>
      </c>
      <c r="W4693" s="38">
        <v>0</v>
      </c>
      <c r="X4693" s="38">
        <v>0</v>
      </c>
      <c r="Y4693" s="38">
        <v>0</v>
      </c>
      <c r="Z4693" s="38">
        <v>358476</v>
      </c>
      <c r="AA4693" s="38">
        <v>0</v>
      </c>
      <c r="AB4693" s="38">
        <v>0</v>
      </c>
      <c r="AC4693" s="38">
        <v>0</v>
      </c>
      <c r="AD4693" s="38">
        <v>358476</v>
      </c>
    </row>
    <row r="4694" spans="1:30" s="27" customFormat="1" ht="15" customHeight="1" x14ac:dyDescent="0.25">
      <c r="A4694" s="39" t="s">
        <v>4439</v>
      </c>
      <c r="B4694" s="39" t="s">
        <v>4749</v>
      </c>
      <c r="C4694" s="86">
        <v>42767</v>
      </c>
      <c r="D4694" s="29">
        <f>+VLOOKUP(B4694,'[2]CK-Panama by Contract'!$B$8:$G$593,6,FALSE)</f>
        <v>349461</v>
      </c>
      <c r="E4694" s="29"/>
      <c r="F4694" s="39" t="s">
        <v>41</v>
      </c>
      <c r="G4694" s="39" t="s">
        <v>42</v>
      </c>
      <c r="H4694" s="39" t="s">
        <v>44</v>
      </c>
      <c r="I4694" s="40">
        <v>33857.26</v>
      </c>
      <c r="J4694" s="32">
        <f t="shared" si="219"/>
        <v>33857.26</v>
      </c>
      <c r="K4694" s="31">
        <v>0</v>
      </c>
      <c r="L4694" s="31">
        <v>0</v>
      </c>
      <c r="M4694" s="31">
        <v>0</v>
      </c>
      <c r="N4694" s="31">
        <v>0</v>
      </c>
      <c r="O4694" s="33">
        <f t="shared" si="220"/>
        <v>0</v>
      </c>
      <c r="P4694" s="34" t="str">
        <f t="shared" si="221"/>
        <v>1-30</v>
      </c>
      <c r="Q4694" s="35" t="str">
        <f>+VLOOKUP(B4694,'[2]PORTAFOLIO JAN17'!$B$7:$T$4941,19,FALSE)</f>
        <v>PANAMA</v>
      </c>
      <c r="R4694" s="31">
        <v>0</v>
      </c>
      <c r="S4694" s="31">
        <v>0</v>
      </c>
      <c r="T4694" s="31" t="s">
        <v>45</v>
      </c>
      <c r="U4694" s="41" t="s">
        <v>46</v>
      </c>
      <c r="V4694" s="42">
        <v>33857.26</v>
      </c>
      <c r="W4694" s="43">
        <v>33857.26</v>
      </c>
      <c r="X4694" s="38">
        <v>0</v>
      </c>
      <c r="Y4694" s="38">
        <v>0</v>
      </c>
      <c r="Z4694" s="38">
        <v>0</v>
      </c>
      <c r="AA4694" s="38">
        <v>0</v>
      </c>
      <c r="AB4694" s="38">
        <v>0</v>
      </c>
      <c r="AC4694" s="38">
        <v>0</v>
      </c>
      <c r="AD4694" s="38" t="s">
        <v>47</v>
      </c>
    </row>
    <row r="4695" spans="1:30" s="27" customFormat="1" ht="15" customHeight="1" x14ac:dyDescent="0.25">
      <c r="A4695" s="28" t="s">
        <v>4439</v>
      </c>
      <c r="B4695" s="28" t="s">
        <v>4750</v>
      </c>
      <c r="C4695" s="85">
        <v>42767</v>
      </c>
      <c r="D4695" s="29">
        <f>+VLOOKUP(B4695,'[2]CK-Panama by Contract'!$B$8:$G$593,6,FALSE)</f>
        <v>341712</v>
      </c>
      <c r="E4695" s="29"/>
      <c r="F4695" s="28" t="s">
        <v>41</v>
      </c>
      <c r="G4695" s="28" t="s">
        <v>42</v>
      </c>
      <c r="H4695" s="28" t="s">
        <v>44</v>
      </c>
      <c r="I4695" s="31">
        <v>163549.39000000001</v>
      </c>
      <c r="J4695" s="32">
        <f t="shared" si="219"/>
        <v>163549.39000000001</v>
      </c>
      <c r="K4695" s="31">
        <v>0</v>
      </c>
      <c r="L4695" s="31">
        <v>0</v>
      </c>
      <c r="M4695" s="31">
        <v>0</v>
      </c>
      <c r="N4695" s="31">
        <v>0</v>
      </c>
      <c r="O4695" s="33">
        <f t="shared" si="220"/>
        <v>0</v>
      </c>
      <c r="P4695" s="34" t="str">
        <f t="shared" si="221"/>
        <v>1-30</v>
      </c>
      <c r="Q4695" s="35" t="str">
        <f>+VLOOKUP(B4695,'[2]PORTAFOLIO JAN17'!$B$7:$T$4941,19,FALSE)</f>
        <v>PANAMA</v>
      </c>
      <c r="R4695" s="31">
        <v>0</v>
      </c>
      <c r="S4695" s="31">
        <v>0</v>
      </c>
      <c r="T4695" s="31" t="s">
        <v>45</v>
      </c>
      <c r="U4695" s="36" t="s">
        <v>46</v>
      </c>
      <c r="V4695" s="37">
        <v>163549.39000000001</v>
      </c>
      <c r="W4695" s="38">
        <v>163549.39000000001</v>
      </c>
      <c r="X4695" s="38">
        <v>0</v>
      </c>
      <c r="Y4695" s="38">
        <v>0</v>
      </c>
      <c r="Z4695" s="38">
        <v>0</v>
      </c>
      <c r="AA4695" s="38">
        <v>0</v>
      </c>
      <c r="AB4695" s="38">
        <v>0</v>
      </c>
      <c r="AC4695" s="38">
        <v>0</v>
      </c>
      <c r="AD4695" s="38" t="s">
        <v>47</v>
      </c>
    </row>
    <row r="4696" spans="1:30" s="27" customFormat="1" ht="15" customHeight="1" x14ac:dyDescent="0.25">
      <c r="A4696" s="39" t="s">
        <v>4439</v>
      </c>
      <c r="B4696" s="39" t="s">
        <v>4751</v>
      </c>
      <c r="C4696" s="86">
        <v>42767</v>
      </c>
      <c r="D4696" s="29">
        <f>+VLOOKUP(B4696,'[2]CK-Panama by Contract'!$B$8:$G$593,6,FALSE)</f>
        <v>340632</v>
      </c>
      <c r="E4696" s="29"/>
      <c r="F4696" s="39" t="s">
        <v>41</v>
      </c>
      <c r="G4696" s="39" t="s">
        <v>42</v>
      </c>
      <c r="H4696" s="39" t="s">
        <v>44</v>
      </c>
      <c r="I4696" s="40">
        <v>53383.47</v>
      </c>
      <c r="J4696" s="32">
        <f t="shared" si="219"/>
        <v>53383.47</v>
      </c>
      <c r="K4696" s="31">
        <v>0</v>
      </c>
      <c r="L4696" s="31">
        <v>0</v>
      </c>
      <c r="M4696" s="31">
        <v>0</v>
      </c>
      <c r="N4696" s="31">
        <v>53383.47</v>
      </c>
      <c r="O4696" s="33">
        <f t="shared" si="220"/>
        <v>53383.47</v>
      </c>
      <c r="P4696" s="34" t="str">
        <f t="shared" si="221"/>
        <v>120+</v>
      </c>
      <c r="Q4696" s="35" t="str">
        <f>+VLOOKUP(B4696,'[2]PORTAFOLIO JAN17'!$B$7:$T$4941,19,FALSE)</f>
        <v>PANAMA</v>
      </c>
      <c r="R4696" s="31">
        <v>0</v>
      </c>
      <c r="S4696" s="31">
        <v>0</v>
      </c>
      <c r="T4696" s="31">
        <v>53383.47</v>
      </c>
      <c r="U4696" s="41" t="s">
        <v>46</v>
      </c>
      <c r="V4696" s="42">
        <v>53383.47</v>
      </c>
      <c r="W4696" s="43">
        <v>0</v>
      </c>
      <c r="X4696" s="38">
        <v>0</v>
      </c>
      <c r="Y4696" s="38">
        <v>0</v>
      </c>
      <c r="Z4696" s="38">
        <v>0</v>
      </c>
      <c r="AA4696" s="38">
        <v>53383.47</v>
      </c>
      <c r="AB4696" s="38">
        <v>0</v>
      </c>
      <c r="AC4696" s="38">
        <v>0</v>
      </c>
      <c r="AD4696" s="38">
        <v>53383.47</v>
      </c>
    </row>
    <row r="4697" spans="1:30" s="27" customFormat="1" ht="15" customHeight="1" x14ac:dyDescent="0.25">
      <c r="A4697" s="28" t="s">
        <v>4439</v>
      </c>
      <c r="B4697" s="28" t="s">
        <v>4752</v>
      </c>
      <c r="C4697" s="85">
        <v>42767</v>
      </c>
      <c r="D4697" s="29">
        <f>+VLOOKUP(B4697,'[2]CK-Panama by Contract'!$B$8:$G$593,6,FALSE)</f>
        <v>350044</v>
      </c>
      <c r="E4697" s="29"/>
      <c r="F4697" s="28" t="s">
        <v>41</v>
      </c>
      <c r="G4697" s="28" t="s">
        <v>42</v>
      </c>
      <c r="H4697" s="28" t="s">
        <v>44</v>
      </c>
      <c r="I4697" s="31">
        <v>55231.37</v>
      </c>
      <c r="J4697" s="32">
        <f t="shared" si="219"/>
        <v>55231.37</v>
      </c>
      <c r="K4697" s="31">
        <v>0</v>
      </c>
      <c r="L4697" s="31">
        <v>0</v>
      </c>
      <c r="M4697" s="31">
        <v>0</v>
      </c>
      <c r="N4697" s="31">
        <v>0</v>
      </c>
      <c r="O4697" s="33">
        <f t="shared" si="220"/>
        <v>0</v>
      </c>
      <c r="P4697" s="34" t="str">
        <f t="shared" si="221"/>
        <v>1-30</v>
      </c>
      <c r="Q4697" s="35" t="str">
        <f>+VLOOKUP(B4697,'[2]PORTAFOLIO JAN17'!$B$7:$T$4941,19,FALSE)</f>
        <v>PANAMA</v>
      </c>
      <c r="R4697" s="31">
        <v>0</v>
      </c>
      <c r="S4697" s="31">
        <v>0</v>
      </c>
      <c r="T4697" s="31" t="s">
        <v>45</v>
      </c>
      <c r="U4697" s="36" t="s">
        <v>46</v>
      </c>
      <c r="V4697" s="37">
        <v>55231.37</v>
      </c>
      <c r="W4697" s="38">
        <v>55231.37</v>
      </c>
      <c r="X4697" s="38">
        <v>0</v>
      </c>
      <c r="Y4697" s="38">
        <v>0</v>
      </c>
      <c r="Z4697" s="38">
        <v>0</v>
      </c>
      <c r="AA4697" s="38">
        <v>0</v>
      </c>
      <c r="AB4697" s="38">
        <v>0</v>
      </c>
      <c r="AC4697" s="38">
        <v>0</v>
      </c>
      <c r="AD4697" s="38" t="s">
        <v>47</v>
      </c>
    </row>
    <row r="4698" spans="1:30" s="27" customFormat="1" ht="15" customHeight="1" x14ac:dyDescent="0.25">
      <c r="A4698" s="39" t="s">
        <v>4439</v>
      </c>
      <c r="B4698" s="39" t="s">
        <v>4753</v>
      </c>
      <c r="C4698" s="86">
        <v>42767</v>
      </c>
      <c r="D4698" s="29">
        <f>+VLOOKUP(B4698,'[2]CK-Panama by Contract'!$B$8:$G$593,6,FALSE)</f>
        <v>350057</v>
      </c>
      <c r="E4698" s="29"/>
      <c r="F4698" s="39" t="s">
        <v>41</v>
      </c>
      <c r="G4698" s="39" t="s">
        <v>42</v>
      </c>
      <c r="H4698" s="39" t="s">
        <v>44</v>
      </c>
      <c r="I4698" s="40">
        <v>151627.72</v>
      </c>
      <c r="J4698" s="32">
        <f t="shared" si="219"/>
        <v>151627.72</v>
      </c>
      <c r="K4698" s="31">
        <v>0</v>
      </c>
      <c r="L4698" s="31">
        <v>0</v>
      </c>
      <c r="M4698" s="31">
        <v>0</v>
      </c>
      <c r="N4698" s="31">
        <v>0</v>
      </c>
      <c r="O4698" s="33">
        <f t="shared" si="220"/>
        <v>0</v>
      </c>
      <c r="P4698" s="34" t="str">
        <f t="shared" si="221"/>
        <v>1-30</v>
      </c>
      <c r="Q4698" s="35" t="str">
        <f>+VLOOKUP(B4698,'[2]PORTAFOLIO JAN17'!$B$7:$T$4941,19,FALSE)</f>
        <v>PANAMA</v>
      </c>
      <c r="R4698" s="31">
        <v>0</v>
      </c>
      <c r="S4698" s="31">
        <v>0</v>
      </c>
      <c r="T4698" s="31" t="s">
        <v>45</v>
      </c>
      <c r="U4698" s="41" t="s">
        <v>46</v>
      </c>
      <c r="V4698" s="42">
        <v>151627.72</v>
      </c>
      <c r="W4698" s="43">
        <v>151627.72</v>
      </c>
      <c r="X4698" s="38">
        <v>0</v>
      </c>
      <c r="Y4698" s="38">
        <v>0</v>
      </c>
      <c r="Z4698" s="38">
        <v>0</v>
      </c>
      <c r="AA4698" s="38">
        <v>0</v>
      </c>
      <c r="AB4698" s="38">
        <v>0</v>
      </c>
      <c r="AC4698" s="38">
        <v>0</v>
      </c>
      <c r="AD4698" s="38" t="s">
        <v>47</v>
      </c>
    </row>
    <row r="4699" spans="1:30" s="27" customFormat="1" ht="15" customHeight="1" x14ac:dyDescent="0.25">
      <c r="A4699" s="28" t="s">
        <v>4439</v>
      </c>
      <c r="B4699" s="28" t="s">
        <v>4754</v>
      </c>
      <c r="C4699" s="85">
        <v>42767</v>
      </c>
      <c r="D4699" s="29">
        <f>+VLOOKUP(B4699,'[2]CK-Panama by Contract'!$B$8:$G$593,6,FALSE)</f>
        <v>333264</v>
      </c>
      <c r="E4699" s="29"/>
      <c r="F4699" s="28" t="s">
        <v>41</v>
      </c>
      <c r="G4699" s="28" t="s">
        <v>42</v>
      </c>
      <c r="H4699" s="28" t="s">
        <v>44</v>
      </c>
      <c r="I4699" s="31">
        <v>33529.85</v>
      </c>
      <c r="J4699" s="32">
        <f t="shared" si="219"/>
        <v>33529.85</v>
      </c>
      <c r="K4699" s="31">
        <v>0</v>
      </c>
      <c r="L4699" s="31">
        <v>0</v>
      </c>
      <c r="M4699" s="31">
        <v>0</v>
      </c>
      <c r="N4699" s="31">
        <v>0</v>
      </c>
      <c r="O4699" s="33">
        <f t="shared" si="220"/>
        <v>0</v>
      </c>
      <c r="P4699" s="34" t="str">
        <f t="shared" si="221"/>
        <v>1-30</v>
      </c>
      <c r="Q4699" s="35" t="str">
        <f>+VLOOKUP(B4699,'[2]PORTAFOLIO JAN17'!$B$7:$T$4941,19,FALSE)</f>
        <v>PANAMA</v>
      </c>
      <c r="R4699" s="31">
        <v>0</v>
      </c>
      <c r="S4699" s="31">
        <v>0</v>
      </c>
      <c r="T4699" s="31" t="s">
        <v>45</v>
      </c>
      <c r="U4699" s="36" t="s">
        <v>46</v>
      </c>
      <c r="V4699" s="37">
        <v>33529.85</v>
      </c>
      <c r="W4699" s="38">
        <v>33529.85</v>
      </c>
      <c r="X4699" s="38">
        <v>0</v>
      </c>
      <c r="Y4699" s="38">
        <v>0</v>
      </c>
      <c r="Z4699" s="38">
        <v>0</v>
      </c>
      <c r="AA4699" s="38">
        <v>0</v>
      </c>
      <c r="AB4699" s="38">
        <v>0</v>
      </c>
      <c r="AC4699" s="38">
        <v>0</v>
      </c>
      <c r="AD4699" s="38" t="s">
        <v>47</v>
      </c>
    </row>
    <row r="4700" spans="1:30" s="27" customFormat="1" ht="15" customHeight="1" x14ac:dyDescent="0.25">
      <c r="A4700" s="39" t="s">
        <v>4439</v>
      </c>
      <c r="B4700" s="39" t="s">
        <v>4755</v>
      </c>
      <c r="C4700" s="86">
        <v>42767</v>
      </c>
      <c r="D4700" s="29">
        <f>+VLOOKUP(B4700,'[2]CK-Panama by Contract'!$B$8:$G$593,6,FALSE)</f>
        <v>350529</v>
      </c>
      <c r="E4700" s="29"/>
      <c r="F4700" s="39" t="s">
        <v>41</v>
      </c>
      <c r="G4700" s="39" t="s">
        <v>42</v>
      </c>
      <c r="H4700" s="39" t="s">
        <v>44</v>
      </c>
      <c r="I4700" s="40">
        <v>45551.14</v>
      </c>
      <c r="J4700" s="32">
        <f t="shared" si="219"/>
        <v>45551.14</v>
      </c>
      <c r="K4700" s="31">
        <v>0</v>
      </c>
      <c r="L4700" s="31">
        <v>0</v>
      </c>
      <c r="M4700" s="31">
        <v>0</v>
      </c>
      <c r="N4700" s="31">
        <v>0</v>
      </c>
      <c r="O4700" s="33">
        <f t="shared" si="220"/>
        <v>0</v>
      </c>
      <c r="P4700" s="34" t="str">
        <f t="shared" si="221"/>
        <v>1-30</v>
      </c>
      <c r="Q4700" s="35" t="str">
        <f>+VLOOKUP(B4700,'[2]PORTAFOLIO JAN17'!$B$7:$T$4941,19,FALSE)</f>
        <v>PANAMA</v>
      </c>
      <c r="R4700" s="31">
        <v>0</v>
      </c>
      <c r="S4700" s="31">
        <v>0</v>
      </c>
      <c r="T4700" s="31" t="s">
        <v>45</v>
      </c>
      <c r="U4700" s="41" t="s">
        <v>46</v>
      </c>
      <c r="V4700" s="42">
        <v>45551.14</v>
      </c>
      <c r="W4700" s="43">
        <v>45551.14</v>
      </c>
      <c r="X4700" s="38">
        <v>0</v>
      </c>
      <c r="Y4700" s="38">
        <v>0</v>
      </c>
      <c r="Z4700" s="38">
        <v>0</v>
      </c>
      <c r="AA4700" s="38">
        <v>0</v>
      </c>
      <c r="AB4700" s="38">
        <v>0</v>
      </c>
      <c r="AC4700" s="38">
        <v>0</v>
      </c>
      <c r="AD4700" s="38" t="s">
        <v>47</v>
      </c>
    </row>
    <row r="4701" spans="1:30" s="27" customFormat="1" ht="15" customHeight="1" x14ac:dyDescent="0.25">
      <c r="A4701" s="28" t="s">
        <v>4439</v>
      </c>
      <c r="B4701" s="28" t="s">
        <v>4756</v>
      </c>
      <c r="C4701" s="85">
        <v>42767</v>
      </c>
      <c r="D4701" s="29">
        <f>+VLOOKUP(B4701,'[2]CK-Panama by Contract'!$B$8:$G$593,6,FALSE)</f>
        <v>320708</v>
      </c>
      <c r="E4701" s="29"/>
      <c r="F4701" s="28" t="s">
        <v>41</v>
      </c>
      <c r="G4701" s="28" t="s">
        <v>42</v>
      </c>
      <c r="H4701" s="28" t="s">
        <v>44</v>
      </c>
      <c r="I4701" s="31">
        <v>14242.82</v>
      </c>
      <c r="J4701" s="32">
        <f t="shared" si="219"/>
        <v>14242.82</v>
      </c>
      <c r="K4701" s="31">
        <v>0</v>
      </c>
      <c r="L4701" s="31">
        <v>0</v>
      </c>
      <c r="M4701" s="31">
        <v>0</v>
      </c>
      <c r="N4701" s="31">
        <v>0</v>
      </c>
      <c r="O4701" s="33">
        <f t="shared" si="220"/>
        <v>0</v>
      </c>
      <c r="P4701" s="34" t="str">
        <f t="shared" si="221"/>
        <v>1-30</v>
      </c>
      <c r="Q4701" s="35" t="str">
        <f>+VLOOKUP(B4701,'[2]PORTAFOLIO JAN17'!$B$7:$T$4941,19,FALSE)</f>
        <v>PANAMA</v>
      </c>
      <c r="R4701" s="31">
        <v>0</v>
      </c>
      <c r="S4701" s="31">
        <v>0</v>
      </c>
      <c r="T4701" s="31" t="s">
        <v>45</v>
      </c>
      <c r="U4701" s="36" t="s">
        <v>46</v>
      </c>
      <c r="V4701" s="37">
        <v>14242.82</v>
      </c>
      <c r="W4701" s="38">
        <v>14242.82</v>
      </c>
      <c r="X4701" s="38">
        <v>0</v>
      </c>
      <c r="Y4701" s="38">
        <v>0</v>
      </c>
      <c r="Z4701" s="38">
        <v>0</v>
      </c>
      <c r="AA4701" s="38">
        <v>0</v>
      </c>
      <c r="AB4701" s="38">
        <v>0</v>
      </c>
      <c r="AC4701" s="38">
        <v>0</v>
      </c>
      <c r="AD4701" s="38" t="s">
        <v>47</v>
      </c>
    </row>
    <row r="4702" spans="1:30" s="27" customFormat="1" ht="15" customHeight="1" x14ac:dyDescent="0.25">
      <c r="A4702" s="39" t="s">
        <v>4439</v>
      </c>
      <c r="B4702" s="39" t="s">
        <v>4757</v>
      </c>
      <c r="C4702" s="86">
        <v>42767</v>
      </c>
      <c r="D4702" s="29">
        <f>+VLOOKUP(B4702,'[2]CK-Panama by Contract'!$B$8:$G$593,6,FALSE)</f>
        <v>350403</v>
      </c>
      <c r="E4702" s="29"/>
      <c r="F4702" s="39" t="s">
        <v>41</v>
      </c>
      <c r="G4702" s="39" t="s">
        <v>42</v>
      </c>
      <c r="H4702" s="39" t="s">
        <v>44</v>
      </c>
      <c r="I4702" s="40">
        <v>62384.11</v>
      </c>
      <c r="J4702" s="32">
        <f t="shared" si="219"/>
        <v>62384.11</v>
      </c>
      <c r="K4702" s="31">
        <v>0</v>
      </c>
      <c r="L4702" s="31">
        <v>0</v>
      </c>
      <c r="M4702" s="31">
        <v>0</v>
      </c>
      <c r="N4702" s="31">
        <v>62384.11</v>
      </c>
      <c r="O4702" s="33">
        <f t="shared" si="220"/>
        <v>62384.11</v>
      </c>
      <c r="P4702" s="34" t="str">
        <f t="shared" si="221"/>
        <v>120+</v>
      </c>
      <c r="Q4702" s="35" t="str">
        <f>+VLOOKUP(B4702,'[2]PORTAFOLIO JAN17'!$B$7:$T$4941,19,FALSE)</f>
        <v>PANAMA</v>
      </c>
      <c r="R4702" s="31">
        <v>0</v>
      </c>
      <c r="S4702" s="31">
        <v>0</v>
      </c>
      <c r="T4702" s="31">
        <v>62384.11</v>
      </c>
      <c r="U4702" s="41" t="s">
        <v>46</v>
      </c>
      <c r="V4702" s="42">
        <v>62384.11</v>
      </c>
      <c r="W4702" s="43">
        <v>0</v>
      </c>
      <c r="X4702" s="38">
        <v>0</v>
      </c>
      <c r="Y4702" s="38">
        <v>0</v>
      </c>
      <c r="Z4702" s="38">
        <v>0</v>
      </c>
      <c r="AA4702" s="38">
        <v>62384.11</v>
      </c>
      <c r="AB4702" s="38">
        <v>0</v>
      </c>
      <c r="AC4702" s="38">
        <v>0</v>
      </c>
      <c r="AD4702" s="38">
        <v>62384.11</v>
      </c>
    </row>
    <row r="4703" spans="1:30" s="27" customFormat="1" ht="15" customHeight="1" x14ac:dyDescent="0.25">
      <c r="A4703" s="28" t="s">
        <v>4439</v>
      </c>
      <c r="B4703" s="28" t="s">
        <v>4758</v>
      </c>
      <c r="C4703" s="85">
        <v>42767</v>
      </c>
      <c r="D4703" s="29">
        <f>+VLOOKUP(B4703,'[2]CK-Panama by Contract'!$B$8:$G$593,6,FALSE)</f>
        <v>350423</v>
      </c>
      <c r="E4703" s="29"/>
      <c r="F4703" s="28" t="s">
        <v>41</v>
      </c>
      <c r="G4703" s="28" t="s">
        <v>42</v>
      </c>
      <c r="H4703" s="28" t="s">
        <v>44</v>
      </c>
      <c r="I4703" s="31">
        <v>151594.65</v>
      </c>
      <c r="J4703" s="32">
        <f t="shared" si="219"/>
        <v>151594.65</v>
      </c>
      <c r="K4703" s="31">
        <v>0</v>
      </c>
      <c r="L4703" s="31">
        <v>0</v>
      </c>
      <c r="M4703" s="31">
        <v>0</v>
      </c>
      <c r="N4703" s="31">
        <v>151594.65</v>
      </c>
      <c r="O4703" s="33">
        <f t="shared" si="220"/>
        <v>151594.65</v>
      </c>
      <c r="P4703" s="34" t="str">
        <f t="shared" si="221"/>
        <v>120+</v>
      </c>
      <c r="Q4703" s="35" t="str">
        <f>+VLOOKUP(B4703,'[2]PORTAFOLIO JAN17'!$B$7:$T$4941,19,FALSE)</f>
        <v>PANAMA</v>
      </c>
      <c r="R4703" s="31">
        <v>0</v>
      </c>
      <c r="S4703" s="31">
        <v>0</v>
      </c>
      <c r="T4703" s="31">
        <v>151594.65</v>
      </c>
      <c r="U4703" s="36" t="s">
        <v>46</v>
      </c>
      <c r="V4703" s="37">
        <v>151594.65</v>
      </c>
      <c r="W4703" s="38">
        <v>0</v>
      </c>
      <c r="X4703" s="38">
        <v>0</v>
      </c>
      <c r="Y4703" s="38">
        <v>0</v>
      </c>
      <c r="Z4703" s="38">
        <v>0</v>
      </c>
      <c r="AA4703" s="38">
        <v>151594.65</v>
      </c>
      <c r="AB4703" s="38">
        <v>0</v>
      </c>
      <c r="AC4703" s="38">
        <v>0</v>
      </c>
      <c r="AD4703" s="38">
        <v>151594.65</v>
      </c>
    </row>
    <row r="4704" spans="1:30" s="27" customFormat="1" ht="15" customHeight="1" x14ac:dyDescent="0.25">
      <c r="A4704" s="39" t="s">
        <v>4439</v>
      </c>
      <c r="B4704" s="39" t="s">
        <v>4759</v>
      </c>
      <c r="C4704" s="86">
        <v>42767</v>
      </c>
      <c r="D4704" s="29">
        <f>+VLOOKUP(B4704,'[2]CK-Panama by Contract'!$B$8:$G$593,6,FALSE)</f>
        <v>350725</v>
      </c>
      <c r="E4704" s="29"/>
      <c r="F4704" s="39" t="s">
        <v>41</v>
      </c>
      <c r="G4704" s="39" t="s">
        <v>42</v>
      </c>
      <c r="H4704" s="39" t="s">
        <v>44</v>
      </c>
      <c r="I4704" s="40">
        <v>52844.160000000003</v>
      </c>
      <c r="J4704" s="32">
        <f t="shared" si="219"/>
        <v>52844.160000000003</v>
      </c>
      <c r="K4704" s="31">
        <v>0</v>
      </c>
      <c r="L4704" s="31">
        <v>0</v>
      </c>
      <c r="M4704" s="31">
        <v>0</v>
      </c>
      <c r="N4704" s="31">
        <v>0</v>
      </c>
      <c r="O4704" s="33">
        <f t="shared" si="220"/>
        <v>0</v>
      </c>
      <c r="P4704" s="34" t="str">
        <f t="shared" si="221"/>
        <v>1-30</v>
      </c>
      <c r="Q4704" s="35" t="str">
        <f>+VLOOKUP(B4704,'[2]PORTAFOLIO JAN17'!$B$7:$T$4941,19,FALSE)</f>
        <v>PANAMA</v>
      </c>
      <c r="R4704" s="31">
        <v>0</v>
      </c>
      <c r="S4704" s="31">
        <v>0</v>
      </c>
      <c r="T4704" s="31" t="s">
        <v>45</v>
      </c>
      <c r="U4704" s="41" t="s">
        <v>46</v>
      </c>
      <c r="V4704" s="42">
        <v>52844.160000000003</v>
      </c>
      <c r="W4704" s="43">
        <v>52844.160000000003</v>
      </c>
      <c r="X4704" s="38">
        <v>0</v>
      </c>
      <c r="Y4704" s="38">
        <v>0</v>
      </c>
      <c r="Z4704" s="38">
        <v>0</v>
      </c>
      <c r="AA4704" s="38">
        <v>0</v>
      </c>
      <c r="AB4704" s="38">
        <v>0</v>
      </c>
      <c r="AC4704" s="38">
        <v>0</v>
      </c>
      <c r="AD4704" s="38" t="s">
        <v>47</v>
      </c>
    </row>
    <row r="4705" spans="1:30" s="27" customFormat="1" ht="15" customHeight="1" x14ac:dyDescent="0.25">
      <c r="A4705" s="28" t="s">
        <v>4439</v>
      </c>
      <c r="B4705" s="28" t="s">
        <v>4760</v>
      </c>
      <c r="C4705" s="85">
        <v>42767</v>
      </c>
      <c r="D4705" s="29">
        <f>+VLOOKUP(B4705,'[2]CK-Panama by Contract'!$B$8:$G$593,6,FALSE)</f>
        <v>350894</v>
      </c>
      <c r="E4705" s="29"/>
      <c r="F4705" s="28" t="s">
        <v>41</v>
      </c>
      <c r="G4705" s="28" t="s">
        <v>42</v>
      </c>
      <c r="H4705" s="28" t="s">
        <v>44</v>
      </c>
      <c r="I4705" s="31">
        <v>102770.5</v>
      </c>
      <c r="J4705" s="32">
        <f t="shared" si="219"/>
        <v>102770.5</v>
      </c>
      <c r="K4705" s="31">
        <v>102770.5</v>
      </c>
      <c r="L4705" s="31">
        <v>0</v>
      </c>
      <c r="M4705" s="31">
        <v>0</v>
      </c>
      <c r="N4705" s="31">
        <v>0</v>
      </c>
      <c r="O4705" s="33">
        <f t="shared" si="220"/>
        <v>102770.5</v>
      </c>
      <c r="P4705" s="34" t="str">
        <f t="shared" si="221"/>
        <v>31-60</v>
      </c>
      <c r="Q4705" s="35" t="str">
        <f>+VLOOKUP(B4705,'[2]PORTAFOLIO JAN17'!$B$7:$T$4941,19,FALSE)</f>
        <v>PANAMA</v>
      </c>
      <c r="R4705" s="31">
        <v>0</v>
      </c>
      <c r="S4705" s="31">
        <v>0</v>
      </c>
      <c r="T4705" s="31" t="s">
        <v>45</v>
      </c>
      <c r="U4705" s="36" t="s">
        <v>46</v>
      </c>
      <c r="V4705" s="37">
        <v>102770.5</v>
      </c>
      <c r="W4705" s="38">
        <v>0</v>
      </c>
      <c r="X4705" s="38">
        <v>102770.5</v>
      </c>
      <c r="Y4705" s="38">
        <v>0</v>
      </c>
      <c r="Z4705" s="38">
        <v>0</v>
      </c>
      <c r="AA4705" s="38">
        <v>0</v>
      </c>
      <c r="AB4705" s="38">
        <v>0</v>
      </c>
      <c r="AC4705" s="38">
        <v>0</v>
      </c>
      <c r="AD4705" s="38" t="s">
        <v>47</v>
      </c>
    </row>
    <row r="4706" spans="1:30" s="27" customFormat="1" ht="15" customHeight="1" x14ac:dyDescent="0.25">
      <c r="A4706" s="39" t="s">
        <v>4439</v>
      </c>
      <c r="B4706" s="39" t="s">
        <v>4761</v>
      </c>
      <c r="C4706" s="86">
        <v>42767</v>
      </c>
      <c r="D4706" s="29">
        <f>+VLOOKUP(B4706,'[2]CK-Panama by Contract'!$B$8:$G$593,6,FALSE)</f>
        <v>350944</v>
      </c>
      <c r="E4706" s="29"/>
      <c r="F4706" s="39" t="s">
        <v>41</v>
      </c>
      <c r="G4706" s="39" t="s">
        <v>42</v>
      </c>
      <c r="H4706" s="39" t="s">
        <v>44</v>
      </c>
      <c r="I4706" s="40">
        <v>36752.54</v>
      </c>
      <c r="J4706" s="32">
        <f t="shared" si="219"/>
        <v>36752.54</v>
      </c>
      <c r="K4706" s="31">
        <v>0</v>
      </c>
      <c r="L4706" s="31">
        <v>36752.54</v>
      </c>
      <c r="M4706" s="31">
        <v>0</v>
      </c>
      <c r="N4706" s="31">
        <v>0</v>
      </c>
      <c r="O4706" s="33">
        <f t="shared" si="220"/>
        <v>36752.54</v>
      </c>
      <c r="P4706" s="34" t="str">
        <f t="shared" si="221"/>
        <v>61-90</v>
      </c>
      <c r="Q4706" s="35" t="str">
        <f>+VLOOKUP(B4706,'[2]PORTAFOLIO JAN17'!$B$7:$T$4941,19,FALSE)</f>
        <v>PANAMA</v>
      </c>
      <c r="R4706" s="31">
        <v>0</v>
      </c>
      <c r="S4706" s="31">
        <v>0</v>
      </c>
      <c r="T4706" s="31" t="s">
        <v>45</v>
      </c>
      <c r="U4706" s="41" t="s">
        <v>46</v>
      </c>
      <c r="V4706" s="42">
        <v>36752.54</v>
      </c>
      <c r="W4706" s="43">
        <v>0</v>
      </c>
      <c r="X4706" s="38">
        <v>0</v>
      </c>
      <c r="Y4706" s="38">
        <v>36752.54</v>
      </c>
      <c r="Z4706" s="38">
        <v>0</v>
      </c>
      <c r="AA4706" s="38">
        <v>0</v>
      </c>
      <c r="AB4706" s="38">
        <v>0</v>
      </c>
      <c r="AC4706" s="38">
        <v>0</v>
      </c>
      <c r="AD4706" s="38" t="s">
        <v>47</v>
      </c>
    </row>
    <row r="4707" spans="1:30" s="27" customFormat="1" ht="15" customHeight="1" x14ac:dyDescent="0.25">
      <c r="A4707" s="28" t="s">
        <v>4439</v>
      </c>
      <c r="B4707" s="28" t="s">
        <v>4762</v>
      </c>
      <c r="C4707" s="85">
        <v>42767</v>
      </c>
      <c r="D4707" s="29">
        <f>+VLOOKUP(B4707,'[2]CK-Panama by Contract'!$B$8:$G$593,6,FALSE)</f>
        <v>341712</v>
      </c>
      <c r="E4707" s="29"/>
      <c r="F4707" s="28" t="s">
        <v>41</v>
      </c>
      <c r="G4707" s="28" t="s">
        <v>42</v>
      </c>
      <c r="H4707" s="28" t="s">
        <v>44</v>
      </c>
      <c r="I4707" s="31">
        <v>120756.18</v>
      </c>
      <c r="J4707" s="32">
        <f t="shared" si="219"/>
        <v>120756.18</v>
      </c>
      <c r="K4707" s="31">
        <v>0</v>
      </c>
      <c r="L4707" s="31">
        <v>0</v>
      </c>
      <c r="M4707" s="31">
        <v>0</v>
      </c>
      <c r="N4707" s="31">
        <v>0</v>
      </c>
      <c r="O4707" s="33">
        <f t="shared" si="220"/>
        <v>0</v>
      </c>
      <c r="P4707" s="34" t="str">
        <f t="shared" si="221"/>
        <v>1-30</v>
      </c>
      <c r="Q4707" s="35" t="str">
        <f>+VLOOKUP(B4707,'[2]PORTAFOLIO JAN17'!$B$7:$T$4941,19,FALSE)</f>
        <v>PANAMA</v>
      </c>
      <c r="R4707" s="31">
        <v>0</v>
      </c>
      <c r="S4707" s="31">
        <v>0</v>
      </c>
      <c r="T4707" s="31" t="s">
        <v>45</v>
      </c>
      <c r="U4707" s="36" t="s">
        <v>46</v>
      </c>
      <c r="V4707" s="37">
        <v>120756.18</v>
      </c>
      <c r="W4707" s="38">
        <v>120756.18</v>
      </c>
      <c r="X4707" s="38">
        <v>0</v>
      </c>
      <c r="Y4707" s="38">
        <v>0</v>
      </c>
      <c r="Z4707" s="38">
        <v>0</v>
      </c>
      <c r="AA4707" s="38">
        <v>0</v>
      </c>
      <c r="AB4707" s="38">
        <v>0</v>
      </c>
      <c r="AC4707" s="38">
        <v>0</v>
      </c>
      <c r="AD4707" s="38" t="s">
        <v>47</v>
      </c>
    </row>
    <row r="4708" spans="1:30" s="27" customFormat="1" ht="15" customHeight="1" x14ac:dyDescent="0.25">
      <c r="A4708" s="39" t="s">
        <v>4439</v>
      </c>
      <c r="B4708" s="39" t="s">
        <v>4763</v>
      </c>
      <c r="C4708" s="86">
        <v>42767</v>
      </c>
      <c r="D4708" s="29">
        <f>+VLOOKUP(B4708,'[2]CK-Panama by Contract'!$B$8:$G$593,6,FALSE)</f>
        <v>341712</v>
      </c>
      <c r="E4708" s="29"/>
      <c r="F4708" s="39" t="s">
        <v>41</v>
      </c>
      <c r="G4708" s="39" t="s">
        <v>42</v>
      </c>
      <c r="H4708" s="39" t="s">
        <v>44</v>
      </c>
      <c r="I4708" s="40">
        <v>120756.18</v>
      </c>
      <c r="J4708" s="32">
        <f t="shared" si="219"/>
        <v>120756.18</v>
      </c>
      <c r="K4708" s="31">
        <v>0</v>
      </c>
      <c r="L4708" s="31">
        <v>0</v>
      </c>
      <c r="M4708" s="31">
        <v>0</v>
      </c>
      <c r="N4708" s="31">
        <v>0</v>
      </c>
      <c r="O4708" s="33">
        <f t="shared" si="220"/>
        <v>0</v>
      </c>
      <c r="P4708" s="34" t="str">
        <f t="shared" si="221"/>
        <v>1-30</v>
      </c>
      <c r="Q4708" s="35" t="str">
        <f>+VLOOKUP(B4708,'[2]PORTAFOLIO JAN17'!$B$7:$T$4941,19,FALSE)</f>
        <v>PANAMA</v>
      </c>
      <c r="R4708" s="31">
        <v>0</v>
      </c>
      <c r="S4708" s="31">
        <v>0</v>
      </c>
      <c r="T4708" s="31" t="s">
        <v>45</v>
      </c>
      <c r="U4708" s="41" t="s">
        <v>46</v>
      </c>
      <c r="V4708" s="42">
        <v>120756.18</v>
      </c>
      <c r="W4708" s="43">
        <v>120756.18</v>
      </c>
      <c r="X4708" s="38">
        <v>0</v>
      </c>
      <c r="Y4708" s="38">
        <v>0</v>
      </c>
      <c r="Z4708" s="38">
        <v>0</v>
      </c>
      <c r="AA4708" s="38">
        <v>0</v>
      </c>
      <c r="AB4708" s="38">
        <v>0</v>
      </c>
      <c r="AC4708" s="38">
        <v>0</v>
      </c>
      <c r="AD4708" s="38" t="s">
        <v>47</v>
      </c>
    </row>
    <row r="4709" spans="1:30" s="27" customFormat="1" ht="15" customHeight="1" x14ac:dyDescent="0.25">
      <c r="A4709" s="28" t="s">
        <v>4439</v>
      </c>
      <c r="B4709" s="28" t="s">
        <v>4764</v>
      </c>
      <c r="C4709" s="85">
        <v>42767</v>
      </c>
      <c r="D4709" s="29">
        <f>+VLOOKUP(B4709,'[2]CK-Panama by Contract'!$B$8:$G$593,6,FALSE)</f>
        <v>341712</v>
      </c>
      <c r="E4709" s="29"/>
      <c r="F4709" s="28" t="s">
        <v>41</v>
      </c>
      <c r="G4709" s="28" t="s">
        <v>42</v>
      </c>
      <c r="H4709" s="28" t="s">
        <v>44</v>
      </c>
      <c r="I4709" s="31">
        <v>120756.16</v>
      </c>
      <c r="J4709" s="32">
        <f t="shared" si="219"/>
        <v>120756.16</v>
      </c>
      <c r="K4709" s="31">
        <v>0</v>
      </c>
      <c r="L4709" s="31">
        <v>0</v>
      </c>
      <c r="M4709" s="31">
        <v>0</v>
      </c>
      <c r="N4709" s="31">
        <v>0</v>
      </c>
      <c r="O4709" s="33">
        <f t="shared" si="220"/>
        <v>0</v>
      </c>
      <c r="P4709" s="34" t="str">
        <f t="shared" si="221"/>
        <v>1-30</v>
      </c>
      <c r="Q4709" s="35" t="str">
        <f>+VLOOKUP(B4709,'[2]PORTAFOLIO JAN17'!$B$7:$T$4941,19,FALSE)</f>
        <v>PANAMA</v>
      </c>
      <c r="R4709" s="31">
        <v>0</v>
      </c>
      <c r="S4709" s="31">
        <v>0</v>
      </c>
      <c r="T4709" s="31" t="s">
        <v>45</v>
      </c>
      <c r="U4709" s="36" t="s">
        <v>46</v>
      </c>
      <c r="V4709" s="37">
        <v>120756.16</v>
      </c>
      <c r="W4709" s="38">
        <v>120756.16</v>
      </c>
      <c r="X4709" s="38">
        <v>0</v>
      </c>
      <c r="Y4709" s="38">
        <v>0</v>
      </c>
      <c r="Z4709" s="38">
        <v>0</v>
      </c>
      <c r="AA4709" s="38">
        <v>0</v>
      </c>
      <c r="AB4709" s="38">
        <v>0</v>
      </c>
      <c r="AC4709" s="38">
        <v>0</v>
      </c>
      <c r="AD4709" s="38" t="s">
        <v>47</v>
      </c>
    </row>
    <row r="4710" spans="1:30" s="27" customFormat="1" ht="15" customHeight="1" x14ac:dyDescent="0.25">
      <c r="A4710" s="39" t="s">
        <v>4439</v>
      </c>
      <c r="B4710" s="39" t="s">
        <v>4765</v>
      </c>
      <c r="C4710" s="86">
        <v>42767</v>
      </c>
      <c r="D4710" s="29">
        <f>+VLOOKUP(B4710,'[2]CK-Panama by Contract'!$B$8:$G$593,6,FALSE)</f>
        <v>350953</v>
      </c>
      <c r="E4710" s="29"/>
      <c r="F4710" s="39" t="s">
        <v>41</v>
      </c>
      <c r="G4710" s="39" t="s">
        <v>42</v>
      </c>
      <c r="H4710" s="39" t="s">
        <v>44</v>
      </c>
      <c r="I4710" s="40">
        <v>54535.3</v>
      </c>
      <c r="J4710" s="32">
        <f t="shared" si="219"/>
        <v>54535.3</v>
      </c>
      <c r="K4710" s="31">
        <v>0</v>
      </c>
      <c r="L4710" s="31">
        <v>54535.3</v>
      </c>
      <c r="M4710" s="31">
        <v>0</v>
      </c>
      <c r="N4710" s="31">
        <v>0</v>
      </c>
      <c r="O4710" s="33">
        <f t="shared" si="220"/>
        <v>54535.3</v>
      </c>
      <c r="P4710" s="34" t="str">
        <f t="shared" si="221"/>
        <v>61-90</v>
      </c>
      <c r="Q4710" s="35" t="str">
        <f>+VLOOKUP(B4710,'[2]PORTAFOLIO JAN17'!$B$7:$T$4941,19,FALSE)</f>
        <v>PANAMA</v>
      </c>
      <c r="R4710" s="31">
        <v>0</v>
      </c>
      <c r="S4710" s="31">
        <v>0</v>
      </c>
      <c r="T4710" s="31" t="s">
        <v>45</v>
      </c>
      <c r="U4710" s="41" t="s">
        <v>46</v>
      </c>
      <c r="V4710" s="42">
        <v>54535.3</v>
      </c>
      <c r="W4710" s="43">
        <v>0</v>
      </c>
      <c r="X4710" s="38">
        <v>0</v>
      </c>
      <c r="Y4710" s="38">
        <v>54535.3</v>
      </c>
      <c r="Z4710" s="38">
        <v>0</v>
      </c>
      <c r="AA4710" s="38">
        <v>0</v>
      </c>
      <c r="AB4710" s="38">
        <v>0</v>
      </c>
      <c r="AC4710" s="38">
        <v>0</v>
      </c>
      <c r="AD4710" s="38" t="s">
        <v>47</v>
      </c>
    </row>
    <row r="4711" spans="1:30" s="27" customFormat="1" ht="15" customHeight="1" x14ac:dyDescent="0.25">
      <c r="A4711" s="28" t="s">
        <v>4439</v>
      </c>
      <c r="B4711" s="28" t="s">
        <v>4766</v>
      </c>
      <c r="C4711" s="85">
        <v>42767</v>
      </c>
      <c r="D4711" s="29">
        <f>+VLOOKUP(B4711,'[2]CK-Panama by Contract'!$B$8:$G$593,6,FALSE)</f>
        <v>341712</v>
      </c>
      <c r="E4711" s="29"/>
      <c r="F4711" s="28" t="s">
        <v>41</v>
      </c>
      <c r="G4711" s="28" t="s">
        <v>42</v>
      </c>
      <c r="H4711" s="28" t="s">
        <v>44</v>
      </c>
      <c r="I4711" s="31">
        <v>120756.12</v>
      </c>
      <c r="J4711" s="32">
        <f t="shared" si="219"/>
        <v>120756.12</v>
      </c>
      <c r="K4711" s="31">
        <v>0</v>
      </c>
      <c r="L4711" s="31">
        <v>0</v>
      </c>
      <c r="M4711" s="31">
        <v>0</v>
      </c>
      <c r="N4711" s="31">
        <v>0</v>
      </c>
      <c r="O4711" s="33">
        <f t="shared" si="220"/>
        <v>0</v>
      </c>
      <c r="P4711" s="34" t="str">
        <f t="shared" si="221"/>
        <v>1-30</v>
      </c>
      <c r="Q4711" s="35" t="str">
        <f>+VLOOKUP(B4711,'[2]PORTAFOLIO JAN17'!$B$7:$T$4941,19,FALSE)</f>
        <v>PANAMA</v>
      </c>
      <c r="R4711" s="31">
        <v>0</v>
      </c>
      <c r="S4711" s="31">
        <v>0</v>
      </c>
      <c r="T4711" s="31" t="s">
        <v>45</v>
      </c>
      <c r="U4711" s="36" t="s">
        <v>46</v>
      </c>
      <c r="V4711" s="37">
        <v>120756.12</v>
      </c>
      <c r="W4711" s="38">
        <v>120756.12</v>
      </c>
      <c r="X4711" s="38">
        <v>0</v>
      </c>
      <c r="Y4711" s="38">
        <v>0</v>
      </c>
      <c r="Z4711" s="38">
        <v>0</v>
      </c>
      <c r="AA4711" s="38">
        <v>0</v>
      </c>
      <c r="AB4711" s="38">
        <v>0</v>
      </c>
      <c r="AC4711" s="38">
        <v>0</v>
      </c>
      <c r="AD4711" s="38" t="s">
        <v>47</v>
      </c>
    </row>
    <row r="4712" spans="1:30" s="27" customFormat="1" ht="15" customHeight="1" x14ac:dyDescent="0.25">
      <c r="A4712" s="39" t="s">
        <v>4439</v>
      </c>
      <c r="B4712" s="39" t="s">
        <v>4767</v>
      </c>
      <c r="C4712" s="86">
        <v>42767</v>
      </c>
      <c r="D4712" s="29">
        <f>+VLOOKUP(B4712,'[2]CK-Panama by Contract'!$B$8:$G$593,6,FALSE)</f>
        <v>341712</v>
      </c>
      <c r="E4712" s="29"/>
      <c r="F4712" s="39" t="s">
        <v>41</v>
      </c>
      <c r="G4712" s="39" t="s">
        <v>42</v>
      </c>
      <c r="H4712" s="39" t="s">
        <v>44</v>
      </c>
      <c r="I4712" s="40">
        <v>120756.16</v>
      </c>
      <c r="J4712" s="32">
        <f t="shared" si="219"/>
        <v>120756.16</v>
      </c>
      <c r="K4712" s="31">
        <v>0</v>
      </c>
      <c r="L4712" s="31">
        <v>0</v>
      </c>
      <c r="M4712" s="31">
        <v>0</v>
      </c>
      <c r="N4712" s="31">
        <v>0</v>
      </c>
      <c r="O4712" s="33">
        <f t="shared" si="220"/>
        <v>0</v>
      </c>
      <c r="P4712" s="34" t="str">
        <f t="shared" si="221"/>
        <v>1-30</v>
      </c>
      <c r="Q4712" s="35" t="str">
        <f>+VLOOKUP(B4712,'[2]PORTAFOLIO JAN17'!$B$7:$T$4941,19,FALSE)</f>
        <v>PANAMA</v>
      </c>
      <c r="R4712" s="31">
        <v>0</v>
      </c>
      <c r="S4712" s="31">
        <v>0</v>
      </c>
      <c r="T4712" s="31" t="s">
        <v>45</v>
      </c>
      <c r="U4712" s="41" t="s">
        <v>46</v>
      </c>
      <c r="V4712" s="42">
        <v>120756.16</v>
      </c>
      <c r="W4712" s="43">
        <v>120756.16</v>
      </c>
      <c r="X4712" s="38">
        <v>0</v>
      </c>
      <c r="Y4712" s="38">
        <v>0</v>
      </c>
      <c r="Z4712" s="38">
        <v>0</v>
      </c>
      <c r="AA4712" s="38">
        <v>0</v>
      </c>
      <c r="AB4712" s="38">
        <v>0</v>
      </c>
      <c r="AC4712" s="38">
        <v>0</v>
      </c>
      <c r="AD4712" s="38" t="s">
        <v>47</v>
      </c>
    </row>
    <row r="4713" spans="1:30" s="27" customFormat="1" ht="15" customHeight="1" x14ac:dyDescent="0.25">
      <c r="A4713" s="28" t="s">
        <v>4439</v>
      </c>
      <c r="B4713" s="28" t="s">
        <v>4768</v>
      </c>
      <c r="C4713" s="85">
        <v>42767</v>
      </c>
      <c r="D4713" s="29">
        <f>+VLOOKUP(B4713,'[2]CK-Panama by Contract'!$B$8:$G$593,6,FALSE)</f>
        <v>351103</v>
      </c>
      <c r="E4713" s="29"/>
      <c r="F4713" s="28" t="s">
        <v>41</v>
      </c>
      <c r="G4713" s="28" t="s">
        <v>42</v>
      </c>
      <c r="H4713" s="28" t="s">
        <v>44</v>
      </c>
      <c r="I4713" s="31">
        <v>50458.99</v>
      </c>
      <c r="J4713" s="32">
        <f t="shared" si="219"/>
        <v>50458.99</v>
      </c>
      <c r="K4713" s="31">
        <v>0</v>
      </c>
      <c r="L4713" s="31">
        <v>0</v>
      </c>
      <c r="M4713" s="31">
        <v>0</v>
      </c>
      <c r="N4713" s="31">
        <v>0</v>
      </c>
      <c r="O4713" s="33">
        <f t="shared" si="220"/>
        <v>0</v>
      </c>
      <c r="P4713" s="34" t="str">
        <f t="shared" si="221"/>
        <v>1-30</v>
      </c>
      <c r="Q4713" s="35" t="str">
        <f>+VLOOKUP(B4713,'[2]PORTAFOLIO JAN17'!$B$7:$T$4941,19,FALSE)</f>
        <v>PANAMA</v>
      </c>
      <c r="R4713" s="31">
        <v>0</v>
      </c>
      <c r="S4713" s="31">
        <v>0</v>
      </c>
      <c r="T4713" s="31" t="s">
        <v>45</v>
      </c>
      <c r="U4713" s="36" t="s">
        <v>46</v>
      </c>
      <c r="V4713" s="37">
        <v>50458.99</v>
      </c>
      <c r="W4713" s="38">
        <v>50458.99</v>
      </c>
      <c r="X4713" s="38">
        <v>0</v>
      </c>
      <c r="Y4713" s="38">
        <v>0</v>
      </c>
      <c r="Z4713" s="38">
        <v>0</v>
      </c>
      <c r="AA4713" s="38">
        <v>0</v>
      </c>
      <c r="AB4713" s="38">
        <v>0</v>
      </c>
      <c r="AC4713" s="38">
        <v>0</v>
      </c>
      <c r="AD4713" s="38" t="s">
        <v>47</v>
      </c>
    </row>
    <row r="4714" spans="1:30" s="27" customFormat="1" ht="15" customHeight="1" x14ac:dyDescent="0.25">
      <c r="A4714" s="39" t="s">
        <v>4439</v>
      </c>
      <c r="B4714" s="39" t="s">
        <v>4769</v>
      </c>
      <c r="C4714" s="86">
        <v>42767</v>
      </c>
      <c r="D4714" s="29">
        <f>+VLOOKUP(B4714,'[2]CK-Panama by Contract'!$B$8:$G$593,6,FALSE)</f>
        <v>351103</v>
      </c>
      <c r="E4714" s="29"/>
      <c r="F4714" s="39" t="s">
        <v>41</v>
      </c>
      <c r="G4714" s="39" t="s">
        <v>42</v>
      </c>
      <c r="H4714" s="39" t="s">
        <v>44</v>
      </c>
      <c r="I4714" s="40">
        <v>97618.29</v>
      </c>
      <c r="J4714" s="32">
        <f t="shared" si="219"/>
        <v>97618.29</v>
      </c>
      <c r="K4714" s="31">
        <v>0</v>
      </c>
      <c r="L4714" s="31">
        <v>0</v>
      </c>
      <c r="M4714" s="31">
        <v>0</v>
      </c>
      <c r="N4714" s="31">
        <v>0</v>
      </c>
      <c r="O4714" s="33">
        <f t="shared" si="220"/>
        <v>0</v>
      </c>
      <c r="P4714" s="34" t="str">
        <f t="shared" si="221"/>
        <v>1-30</v>
      </c>
      <c r="Q4714" s="35" t="str">
        <f>+VLOOKUP(B4714,'[2]PORTAFOLIO JAN17'!$B$7:$T$4941,19,FALSE)</f>
        <v>PANAMA</v>
      </c>
      <c r="R4714" s="31">
        <v>0</v>
      </c>
      <c r="S4714" s="31">
        <v>0</v>
      </c>
      <c r="T4714" s="31" t="s">
        <v>45</v>
      </c>
      <c r="U4714" s="41" t="s">
        <v>46</v>
      </c>
      <c r="V4714" s="42">
        <v>97618.29</v>
      </c>
      <c r="W4714" s="43">
        <v>97618.29</v>
      </c>
      <c r="X4714" s="38">
        <v>0</v>
      </c>
      <c r="Y4714" s="38">
        <v>0</v>
      </c>
      <c r="Z4714" s="38">
        <v>0</v>
      </c>
      <c r="AA4714" s="38">
        <v>0</v>
      </c>
      <c r="AB4714" s="38">
        <v>0</v>
      </c>
      <c r="AC4714" s="38">
        <v>0</v>
      </c>
      <c r="AD4714" s="38" t="s">
        <v>47</v>
      </c>
    </row>
    <row r="4715" spans="1:30" s="27" customFormat="1" ht="15" customHeight="1" x14ac:dyDescent="0.25">
      <c r="A4715" s="28" t="s">
        <v>4439</v>
      </c>
      <c r="B4715" s="28" t="s">
        <v>4770</v>
      </c>
      <c r="C4715" s="85">
        <v>42767</v>
      </c>
      <c r="D4715" s="29">
        <f>+VLOOKUP(B4715,'[2]CK-Panama by Contract'!$B$8:$G$593,6,FALSE)</f>
        <v>351170</v>
      </c>
      <c r="E4715" s="29"/>
      <c r="F4715" s="28" t="s">
        <v>41</v>
      </c>
      <c r="G4715" s="28" t="s">
        <v>42</v>
      </c>
      <c r="H4715" s="28" t="s">
        <v>44</v>
      </c>
      <c r="I4715" s="31">
        <v>162115.53</v>
      </c>
      <c r="J4715" s="32">
        <f t="shared" si="219"/>
        <v>162115.53</v>
      </c>
      <c r="K4715" s="31">
        <v>162115.53</v>
      </c>
      <c r="L4715" s="31">
        <v>0</v>
      </c>
      <c r="M4715" s="31">
        <v>0</v>
      </c>
      <c r="N4715" s="31">
        <v>0</v>
      </c>
      <c r="O4715" s="33">
        <f t="shared" si="220"/>
        <v>162115.53</v>
      </c>
      <c r="P4715" s="34" t="str">
        <f t="shared" si="221"/>
        <v>31-60</v>
      </c>
      <c r="Q4715" s="35" t="str">
        <f>+VLOOKUP(B4715,'[2]PORTAFOLIO JAN17'!$B$7:$T$4941,19,FALSE)</f>
        <v>PANAMA</v>
      </c>
      <c r="R4715" s="31">
        <v>0</v>
      </c>
      <c r="S4715" s="31">
        <v>0</v>
      </c>
      <c r="T4715" s="31">
        <v>162115.53</v>
      </c>
      <c r="U4715" s="36" t="s">
        <v>46</v>
      </c>
      <c r="V4715" s="37">
        <v>162115.53</v>
      </c>
      <c r="W4715" s="38">
        <v>0</v>
      </c>
      <c r="X4715" s="38">
        <v>162115.53</v>
      </c>
      <c r="Y4715" s="38">
        <v>0</v>
      </c>
      <c r="Z4715" s="38">
        <v>0</v>
      </c>
      <c r="AA4715" s="38">
        <v>0</v>
      </c>
      <c r="AB4715" s="38">
        <v>0</v>
      </c>
      <c r="AC4715" s="38">
        <v>0</v>
      </c>
      <c r="AD4715" s="38">
        <v>162115.53</v>
      </c>
    </row>
    <row r="4716" spans="1:30" s="27" customFormat="1" ht="15" customHeight="1" x14ac:dyDescent="0.25">
      <c r="A4716" s="39" t="s">
        <v>4439</v>
      </c>
      <c r="B4716" s="39" t="s">
        <v>4771</v>
      </c>
      <c r="C4716" s="86">
        <v>42767</v>
      </c>
      <c r="D4716" s="29">
        <f>+VLOOKUP(B4716,'[2]CK-Panama by Contract'!$B$8:$G$593,6,FALSE)</f>
        <v>351168</v>
      </c>
      <c r="E4716" s="29"/>
      <c r="F4716" s="39" t="s">
        <v>41</v>
      </c>
      <c r="G4716" s="39" t="s">
        <v>42</v>
      </c>
      <c r="H4716" s="39" t="s">
        <v>44</v>
      </c>
      <c r="I4716" s="40">
        <v>124103.75</v>
      </c>
      <c r="J4716" s="32">
        <f t="shared" si="219"/>
        <v>124103.75</v>
      </c>
      <c r="K4716" s="31">
        <v>0</v>
      </c>
      <c r="L4716" s="31">
        <v>124103.75</v>
      </c>
      <c r="M4716" s="31">
        <v>0</v>
      </c>
      <c r="N4716" s="31">
        <v>0</v>
      </c>
      <c r="O4716" s="33">
        <f t="shared" si="220"/>
        <v>124103.75</v>
      </c>
      <c r="P4716" s="34" t="str">
        <f t="shared" si="221"/>
        <v>61-90</v>
      </c>
      <c r="Q4716" s="35" t="str">
        <f>+VLOOKUP(B4716,'[2]PORTAFOLIO JAN17'!$B$7:$T$4941,19,FALSE)</f>
        <v>PANAMA</v>
      </c>
      <c r="R4716" s="31">
        <v>0</v>
      </c>
      <c r="S4716" s="31">
        <v>0</v>
      </c>
      <c r="T4716" s="31">
        <v>124103.75</v>
      </c>
      <c r="U4716" s="41" t="s">
        <v>46</v>
      </c>
      <c r="V4716" s="42">
        <v>124103.75</v>
      </c>
      <c r="W4716" s="43">
        <v>0</v>
      </c>
      <c r="X4716" s="38">
        <v>0</v>
      </c>
      <c r="Y4716" s="38">
        <v>124103.75</v>
      </c>
      <c r="Z4716" s="38">
        <v>0</v>
      </c>
      <c r="AA4716" s="38">
        <v>0</v>
      </c>
      <c r="AB4716" s="38">
        <v>0</v>
      </c>
      <c r="AC4716" s="38">
        <v>0</v>
      </c>
      <c r="AD4716" s="38">
        <v>124103.75</v>
      </c>
    </row>
    <row r="4717" spans="1:30" s="27" customFormat="1" ht="15" customHeight="1" x14ac:dyDescent="0.25">
      <c r="A4717" s="28" t="s">
        <v>4439</v>
      </c>
      <c r="B4717" s="28" t="s">
        <v>4772</v>
      </c>
      <c r="C4717" s="85">
        <v>42767</v>
      </c>
      <c r="D4717" s="29">
        <f>+VLOOKUP(B4717,'[2]CK-Panama by Contract'!$B$8:$G$593,6,FALSE)</f>
        <v>342298</v>
      </c>
      <c r="E4717" s="29"/>
      <c r="F4717" s="28" t="s">
        <v>41</v>
      </c>
      <c r="G4717" s="28" t="s">
        <v>42</v>
      </c>
      <c r="H4717" s="28" t="s">
        <v>44</v>
      </c>
      <c r="I4717" s="31">
        <v>55300.21</v>
      </c>
      <c r="J4717" s="32">
        <f t="shared" si="219"/>
        <v>55300.21</v>
      </c>
      <c r="K4717" s="31">
        <v>0</v>
      </c>
      <c r="L4717" s="31">
        <v>55300.21</v>
      </c>
      <c r="M4717" s="31">
        <v>0</v>
      </c>
      <c r="N4717" s="31">
        <v>0</v>
      </c>
      <c r="O4717" s="33">
        <f t="shared" si="220"/>
        <v>55300.21</v>
      </c>
      <c r="P4717" s="34" t="str">
        <f t="shared" si="221"/>
        <v>61-90</v>
      </c>
      <c r="Q4717" s="35" t="str">
        <f>+VLOOKUP(B4717,'[2]PORTAFOLIO JAN17'!$B$7:$T$4941,19,FALSE)</f>
        <v>PANAMA</v>
      </c>
      <c r="R4717" s="31">
        <v>0</v>
      </c>
      <c r="S4717" s="31">
        <v>0</v>
      </c>
      <c r="T4717" s="31">
        <v>55300.21</v>
      </c>
      <c r="U4717" s="36" t="s">
        <v>46</v>
      </c>
      <c r="V4717" s="37">
        <v>55300.21</v>
      </c>
      <c r="W4717" s="38">
        <v>0</v>
      </c>
      <c r="X4717" s="38">
        <v>0</v>
      </c>
      <c r="Y4717" s="38">
        <v>55300.21</v>
      </c>
      <c r="Z4717" s="38">
        <v>0</v>
      </c>
      <c r="AA4717" s="38">
        <v>0</v>
      </c>
      <c r="AB4717" s="38">
        <v>0</v>
      </c>
      <c r="AC4717" s="38">
        <v>0</v>
      </c>
      <c r="AD4717" s="38">
        <v>55300.21</v>
      </c>
    </row>
    <row r="4718" spans="1:30" s="27" customFormat="1" ht="15" customHeight="1" x14ac:dyDescent="0.25">
      <c r="A4718" s="39" t="s">
        <v>4439</v>
      </c>
      <c r="B4718" s="39" t="s">
        <v>4773</v>
      </c>
      <c r="C4718" s="86">
        <v>42767</v>
      </c>
      <c r="D4718" s="29">
        <f>+VLOOKUP(B4718,'[2]CK-Panama by Contract'!$B$8:$G$593,6,FALSE)</f>
        <v>320703</v>
      </c>
      <c r="E4718" s="29"/>
      <c r="F4718" s="39" t="s">
        <v>41</v>
      </c>
      <c r="G4718" s="39" t="s">
        <v>42</v>
      </c>
      <c r="H4718" s="39" t="s">
        <v>44</v>
      </c>
      <c r="I4718" s="40">
        <v>243674.62</v>
      </c>
      <c r="J4718" s="32">
        <f t="shared" si="219"/>
        <v>243674.62</v>
      </c>
      <c r="K4718" s="31">
        <v>0</v>
      </c>
      <c r="L4718" s="31">
        <v>243674.62</v>
      </c>
      <c r="M4718" s="31">
        <v>0</v>
      </c>
      <c r="N4718" s="31">
        <v>0</v>
      </c>
      <c r="O4718" s="33">
        <f t="shared" si="220"/>
        <v>243674.62</v>
      </c>
      <c r="P4718" s="34" t="str">
        <f t="shared" si="221"/>
        <v>61-90</v>
      </c>
      <c r="Q4718" s="35" t="str">
        <f>+VLOOKUP(B4718,'[2]PORTAFOLIO JAN17'!$B$7:$T$4941,19,FALSE)</f>
        <v>PANAMA</v>
      </c>
      <c r="R4718" s="31">
        <v>0</v>
      </c>
      <c r="S4718" s="31">
        <v>0</v>
      </c>
      <c r="T4718" s="31" t="s">
        <v>45</v>
      </c>
      <c r="U4718" s="41" t="s">
        <v>46</v>
      </c>
      <c r="V4718" s="42">
        <v>243674.62</v>
      </c>
      <c r="W4718" s="43">
        <v>0</v>
      </c>
      <c r="X4718" s="38">
        <v>0</v>
      </c>
      <c r="Y4718" s="38">
        <v>243674.62</v>
      </c>
      <c r="Z4718" s="38">
        <v>0</v>
      </c>
      <c r="AA4718" s="38">
        <v>0</v>
      </c>
      <c r="AB4718" s="38">
        <v>0</v>
      </c>
      <c r="AC4718" s="38">
        <v>0</v>
      </c>
      <c r="AD4718" s="38" t="s">
        <v>47</v>
      </c>
    </row>
    <row r="4719" spans="1:30" s="27" customFormat="1" ht="15" customHeight="1" x14ac:dyDescent="0.25">
      <c r="A4719" s="28" t="s">
        <v>4439</v>
      </c>
      <c r="B4719" s="28" t="s">
        <v>4774</v>
      </c>
      <c r="C4719" s="85">
        <v>42767</v>
      </c>
      <c r="D4719" s="29">
        <f>+VLOOKUP(B4719,'[2]CK-Panama by Contract'!$B$8:$G$593,6,FALSE)</f>
        <v>351411</v>
      </c>
      <c r="E4719" s="29"/>
      <c r="F4719" s="28" t="s">
        <v>41</v>
      </c>
      <c r="G4719" s="28" t="s">
        <v>42</v>
      </c>
      <c r="H4719" s="28" t="s">
        <v>44</v>
      </c>
      <c r="I4719" s="31">
        <v>20347.740000000002</v>
      </c>
      <c r="J4719" s="32">
        <f t="shared" si="219"/>
        <v>20347.740000000002</v>
      </c>
      <c r="K4719" s="31">
        <v>20347.740000000002</v>
      </c>
      <c r="L4719" s="31">
        <v>0</v>
      </c>
      <c r="M4719" s="31">
        <v>0</v>
      </c>
      <c r="N4719" s="31">
        <v>0</v>
      </c>
      <c r="O4719" s="33">
        <f t="shared" si="220"/>
        <v>20347.740000000002</v>
      </c>
      <c r="P4719" s="34" t="str">
        <f t="shared" si="221"/>
        <v>31-60</v>
      </c>
      <c r="Q4719" s="35" t="str">
        <f>+VLOOKUP(B4719,'[2]PORTAFOLIO JAN17'!$B$7:$T$4941,19,FALSE)</f>
        <v>PANAMA</v>
      </c>
      <c r="R4719" s="31">
        <v>0</v>
      </c>
      <c r="S4719" s="31">
        <v>0</v>
      </c>
      <c r="T4719" s="31" t="s">
        <v>45</v>
      </c>
      <c r="U4719" s="36" t="s">
        <v>46</v>
      </c>
      <c r="V4719" s="37">
        <v>20347.740000000002</v>
      </c>
      <c r="W4719" s="38">
        <v>0</v>
      </c>
      <c r="X4719" s="38">
        <v>20347.740000000002</v>
      </c>
      <c r="Y4719" s="38">
        <v>0</v>
      </c>
      <c r="Z4719" s="38">
        <v>0</v>
      </c>
      <c r="AA4719" s="38">
        <v>0</v>
      </c>
      <c r="AB4719" s="38">
        <v>0</v>
      </c>
      <c r="AC4719" s="38">
        <v>0</v>
      </c>
      <c r="AD4719" s="38" t="s">
        <v>47</v>
      </c>
    </row>
    <row r="4720" spans="1:30" s="27" customFormat="1" ht="15" customHeight="1" x14ac:dyDescent="0.25">
      <c r="A4720" s="39" t="s">
        <v>4439</v>
      </c>
      <c r="B4720" s="39" t="s">
        <v>4775</v>
      </c>
      <c r="C4720" s="86">
        <v>42767</v>
      </c>
      <c r="D4720" s="29">
        <f>+VLOOKUP(B4720,'[2]CK-Panama by Contract'!$B$8:$G$593,6,FALSE)</f>
        <v>354286</v>
      </c>
      <c r="E4720" s="29"/>
      <c r="F4720" s="39" t="s">
        <v>41</v>
      </c>
      <c r="G4720" s="39" t="s">
        <v>42</v>
      </c>
      <c r="H4720" s="39" t="s">
        <v>44</v>
      </c>
      <c r="I4720" s="40">
        <v>37721.4</v>
      </c>
      <c r="J4720" s="32">
        <f t="shared" si="219"/>
        <v>37721.4</v>
      </c>
      <c r="K4720" s="31">
        <v>0</v>
      </c>
      <c r="L4720" s="31">
        <v>0</v>
      </c>
      <c r="M4720" s="31">
        <v>0</v>
      </c>
      <c r="N4720" s="31">
        <v>37721.4</v>
      </c>
      <c r="O4720" s="33">
        <f t="shared" si="220"/>
        <v>37721.4</v>
      </c>
      <c r="P4720" s="34" t="str">
        <f t="shared" si="221"/>
        <v>120+</v>
      </c>
      <c r="Q4720" s="35" t="str">
        <f>+VLOOKUP(B4720,'[2]PORTAFOLIO JAN17'!$B$7:$T$4941,19,FALSE)</f>
        <v>PANAMA</v>
      </c>
      <c r="R4720" s="31">
        <v>0</v>
      </c>
      <c r="S4720" s="31">
        <v>0</v>
      </c>
      <c r="T4720" s="31">
        <v>37721.4</v>
      </c>
      <c r="U4720" s="41" t="s">
        <v>46</v>
      </c>
      <c r="V4720" s="42">
        <v>37721.4</v>
      </c>
      <c r="W4720" s="43">
        <v>0</v>
      </c>
      <c r="X4720" s="38">
        <v>0</v>
      </c>
      <c r="Y4720" s="38">
        <v>0</v>
      </c>
      <c r="Z4720" s="38">
        <v>0</v>
      </c>
      <c r="AA4720" s="38">
        <v>37721.4</v>
      </c>
      <c r="AB4720" s="38">
        <v>0</v>
      </c>
      <c r="AC4720" s="38">
        <v>0</v>
      </c>
      <c r="AD4720" s="38">
        <v>37721.4</v>
      </c>
    </row>
    <row r="4721" spans="1:30" s="27" customFormat="1" ht="15" customHeight="1" x14ac:dyDescent="0.25">
      <c r="A4721" s="28" t="s">
        <v>4439</v>
      </c>
      <c r="B4721" s="28" t="s">
        <v>4776</v>
      </c>
      <c r="C4721" s="85">
        <v>42767</v>
      </c>
      <c r="D4721" s="29">
        <f>+VLOOKUP(B4721,'[2]CK-Panama by Contract'!$B$8:$G$593,6,FALSE)</f>
        <v>357289</v>
      </c>
      <c r="E4721" s="29"/>
      <c r="F4721" s="28" t="s">
        <v>41</v>
      </c>
      <c r="G4721" s="28" t="s">
        <v>42</v>
      </c>
      <c r="H4721" s="28" t="s">
        <v>44</v>
      </c>
      <c r="I4721" s="31">
        <v>319834.61</v>
      </c>
      <c r="J4721" s="32">
        <f t="shared" si="219"/>
        <v>319834.61</v>
      </c>
      <c r="K4721" s="31">
        <v>319834.61</v>
      </c>
      <c r="L4721" s="31">
        <v>0</v>
      </c>
      <c r="M4721" s="31">
        <v>0</v>
      </c>
      <c r="N4721" s="31">
        <v>0</v>
      </c>
      <c r="O4721" s="33">
        <f t="shared" si="220"/>
        <v>319834.61</v>
      </c>
      <c r="P4721" s="34" t="str">
        <f t="shared" si="221"/>
        <v>31-60</v>
      </c>
      <c r="Q4721" s="35" t="str">
        <f>+VLOOKUP(B4721,'[2]PORTAFOLIO JAN17'!$B$7:$T$4941,19,FALSE)</f>
        <v>PANAMA</v>
      </c>
      <c r="R4721" s="31">
        <v>0</v>
      </c>
      <c r="S4721" s="31">
        <v>0</v>
      </c>
      <c r="T4721" s="31" t="s">
        <v>45</v>
      </c>
      <c r="U4721" s="36" t="s">
        <v>46</v>
      </c>
      <c r="V4721" s="37">
        <v>319834.61</v>
      </c>
      <c r="W4721" s="38">
        <v>0</v>
      </c>
      <c r="X4721" s="38">
        <v>319834.61</v>
      </c>
      <c r="Y4721" s="38">
        <v>0</v>
      </c>
      <c r="Z4721" s="38">
        <v>0</v>
      </c>
      <c r="AA4721" s="38">
        <v>0</v>
      </c>
      <c r="AB4721" s="38">
        <v>0</v>
      </c>
      <c r="AC4721" s="38">
        <v>0</v>
      </c>
      <c r="AD4721" s="38" t="s">
        <v>47</v>
      </c>
    </row>
    <row r="4722" spans="1:30" s="27" customFormat="1" ht="15" customHeight="1" x14ac:dyDescent="0.25">
      <c r="A4722" s="39" t="s">
        <v>4439</v>
      </c>
      <c r="B4722" s="39" t="s">
        <v>4777</v>
      </c>
      <c r="C4722" s="86">
        <v>42767</v>
      </c>
      <c r="D4722" s="29">
        <f>+VLOOKUP(B4722,'[2]CK-Panama by Contract'!$B$8:$G$593,6,FALSE)</f>
        <v>349211</v>
      </c>
      <c r="E4722" s="29"/>
      <c r="F4722" s="39" t="s">
        <v>41</v>
      </c>
      <c r="G4722" s="39" t="s">
        <v>42</v>
      </c>
      <c r="H4722" s="39" t="s">
        <v>44</v>
      </c>
      <c r="I4722" s="40">
        <v>168362.83</v>
      </c>
      <c r="J4722" s="32">
        <f t="shared" si="219"/>
        <v>168362.83</v>
      </c>
      <c r="K4722" s="31">
        <v>0</v>
      </c>
      <c r="L4722" s="31">
        <v>0</v>
      </c>
      <c r="M4722" s="31">
        <v>0</v>
      </c>
      <c r="N4722" s="31">
        <v>168362.83</v>
      </c>
      <c r="O4722" s="33">
        <f t="shared" si="220"/>
        <v>168362.83</v>
      </c>
      <c r="P4722" s="34" t="str">
        <f t="shared" si="221"/>
        <v>120+</v>
      </c>
      <c r="Q4722" s="35" t="str">
        <f>+VLOOKUP(B4722,'[2]PORTAFOLIO JAN17'!$B$7:$T$4941,19,FALSE)</f>
        <v>PANAMA</v>
      </c>
      <c r="R4722" s="31">
        <v>0</v>
      </c>
      <c r="S4722" s="31">
        <v>0</v>
      </c>
      <c r="T4722" s="31">
        <v>168362.83</v>
      </c>
      <c r="U4722" s="41" t="s">
        <v>46</v>
      </c>
      <c r="V4722" s="42">
        <v>168362.83</v>
      </c>
      <c r="W4722" s="43">
        <v>0</v>
      </c>
      <c r="X4722" s="38">
        <v>0</v>
      </c>
      <c r="Y4722" s="38">
        <v>0</v>
      </c>
      <c r="Z4722" s="38">
        <v>0</v>
      </c>
      <c r="AA4722" s="38">
        <v>168362.83</v>
      </c>
      <c r="AB4722" s="38">
        <v>0</v>
      </c>
      <c r="AC4722" s="38">
        <v>0</v>
      </c>
      <c r="AD4722" s="38">
        <v>168362.83</v>
      </c>
    </row>
    <row r="4723" spans="1:30" s="27" customFormat="1" ht="15" customHeight="1" x14ac:dyDescent="0.25">
      <c r="A4723" s="28" t="s">
        <v>4439</v>
      </c>
      <c r="B4723" s="28" t="s">
        <v>4778</v>
      </c>
      <c r="C4723" s="85">
        <v>42767</v>
      </c>
      <c r="D4723" s="29">
        <f>+VLOOKUP(B4723,'[2]CK-Panama by Contract'!$B$8:$G$593,6,FALSE)</f>
        <v>354477</v>
      </c>
      <c r="E4723" s="29"/>
      <c r="F4723" s="28" t="s">
        <v>41</v>
      </c>
      <c r="G4723" s="28" t="s">
        <v>42</v>
      </c>
      <c r="H4723" s="28" t="s">
        <v>44</v>
      </c>
      <c r="I4723" s="31">
        <v>54450.39</v>
      </c>
      <c r="J4723" s="32">
        <f t="shared" si="219"/>
        <v>54450.39</v>
      </c>
      <c r="K4723" s="31">
        <v>0</v>
      </c>
      <c r="L4723" s="31">
        <v>0</v>
      </c>
      <c r="M4723" s="31">
        <v>0</v>
      </c>
      <c r="N4723" s="31">
        <v>54450.39</v>
      </c>
      <c r="O4723" s="33">
        <f t="shared" si="220"/>
        <v>54450.39</v>
      </c>
      <c r="P4723" s="34" t="str">
        <f t="shared" si="221"/>
        <v>120+</v>
      </c>
      <c r="Q4723" s="35" t="str">
        <f>+VLOOKUP(B4723,'[2]PORTAFOLIO JAN17'!$B$7:$T$4941,19,FALSE)</f>
        <v>PANAMA</v>
      </c>
      <c r="R4723" s="31">
        <v>0</v>
      </c>
      <c r="S4723" s="31">
        <v>0</v>
      </c>
      <c r="T4723" s="31">
        <v>54450.39</v>
      </c>
      <c r="U4723" s="36" t="s">
        <v>46</v>
      </c>
      <c r="V4723" s="37">
        <v>54450.39</v>
      </c>
      <c r="W4723" s="38">
        <v>0</v>
      </c>
      <c r="X4723" s="38">
        <v>0</v>
      </c>
      <c r="Y4723" s="38">
        <v>0</v>
      </c>
      <c r="Z4723" s="38">
        <v>0</v>
      </c>
      <c r="AA4723" s="38">
        <v>54450.39</v>
      </c>
      <c r="AB4723" s="38">
        <v>0</v>
      </c>
      <c r="AC4723" s="38">
        <v>0</v>
      </c>
      <c r="AD4723" s="38">
        <v>54450.39</v>
      </c>
    </row>
    <row r="4724" spans="1:30" s="27" customFormat="1" ht="15" customHeight="1" x14ac:dyDescent="0.25">
      <c r="A4724" s="39" t="s">
        <v>4439</v>
      </c>
      <c r="B4724" s="39" t="s">
        <v>4779</v>
      </c>
      <c r="C4724" s="86">
        <v>42767</v>
      </c>
      <c r="D4724" s="29">
        <f>+VLOOKUP(B4724,'[2]CK-Panama by Contract'!$B$8:$G$593,6,FALSE)</f>
        <v>336015</v>
      </c>
      <c r="E4724" s="29"/>
      <c r="F4724" s="39" t="s">
        <v>41</v>
      </c>
      <c r="G4724" s="39" t="s">
        <v>42</v>
      </c>
      <c r="H4724" s="39" t="s">
        <v>44</v>
      </c>
      <c r="I4724" s="40">
        <v>48564.26</v>
      </c>
      <c r="J4724" s="32">
        <f t="shared" si="219"/>
        <v>48564.26</v>
      </c>
      <c r="K4724" s="31">
        <v>48564.26</v>
      </c>
      <c r="L4724" s="31">
        <v>0</v>
      </c>
      <c r="M4724" s="31">
        <v>0</v>
      </c>
      <c r="N4724" s="31">
        <v>0</v>
      </c>
      <c r="O4724" s="33">
        <f t="shared" si="220"/>
        <v>48564.26</v>
      </c>
      <c r="P4724" s="34" t="str">
        <f t="shared" si="221"/>
        <v>31-60</v>
      </c>
      <c r="Q4724" s="35" t="str">
        <f>+VLOOKUP(B4724,'[2]PORTAFOLIO JAN17'!$B$7:$T$4941,19,FALSE)</f>
        <v>PANAMA</v>
      </c>
      <c r="R4724" s="31">
        <v>0</v>
      </c>
      <c r="S4724" s="31">
        <v>0</v>
      </c>
      <c r="T4724" s="31">
        <v>48564.26</v>
      </c>
      <c r="U4724" s="41" t="s">
        <v>46</v>
      </c>
      <c r="V4724" s="42">
        <v>48564.26</v>
      </c>
      <c r="W4724" s="43">
        <v>0</v>
      </c>
      <c r="X4724" s="38">
        <v>48564.26</v>
      </c>
      <c r="Y4724" s="38">
        <v>0</v>
      </c>
      <c r="Z4724" s="38">
        <v>0</v>
      </c>
      <c r="AA4724" s="38">
        <v>0</v>
      </c>
      <c r="AB4724" s="38">
        <v>0</v>
      </c>
      <c r="AC4724" s="38">
        <v>0</v>
      </c>
      <c r="AD4724" s="38">
        <v>48564.26</v>
      </c>
    </row>
    <row r="4725" spans="1:30" s="27" customFormat="1" ht="15" customHeight="1" x14ac:dyDescent="0.25">
      <c r="A4725" s="28" t="s">
        <v>4439</v>
      </c>
      <c r="B4725" s="28" t="s">
        <v>4780</v>
      </c>
      <c r="C4725" s="85">
        <v>42767</v>
      </c>
      <c r="D4725" s="29">
        <f>+VLOOKUP(B4725,'[2]CK-Panama by Contract'!$B$8:$G$593,6,FALSE)</f>
        <v>354561</v>
      </c>
      <c r="E4725" s="29"/>
      <c r="F4725" s="28" t="s">
        <v>41</v>
      </c>
      <c r="G4725" s="28" t="s">
        <v>42</v>
      </c>
      <c r="H4725" s="28" t="s">
        <v>44</v>
      </c>
      <c r="I4725" s="31">
        <v>109675.53</v>
      </c>
      <c r="J4725" s="32">
        <f t="shared" si="219"/>
        <v>109675.53</v>
      </c>
      <c r="K4725" s="31">
        <v>109675.53</v>
      </c>
      <c r="L4725" s="31">
        <v>0</v>
      </c>
      <c r="M4725" s="31">
        <v>0</v>
      </c>
      <c r="N4725" s="31">
        <v>0</v>
      </c>
      <c r="O4725" s="33">
        <f t="shared" si="220"/>
        <v>109675.53</v>
      </c>
      <c r="P4725" s="34" t="str">
        <f t="shared" si="221"/>
        <v>31-60</v>
      </c>
      <c r="Q4725" s="35" t="str">
        <f>+VLOOKUP(B4725,'[2]PORTAFOLIO JAN17'!$B$7:$T$4941,19,FALSE)</f>
        <v>PANAMA</v>
      </c>
      <c r="R4725" s="31">
        <v>0</v>
      </c>
      <c r="S4725" s="31">
        <v>0</v>
      </c>
      <c r="T4725" s="31">
        <v>109675.53</v>
      </c>
      <c r="U4725" s="36" t="s">
        <v>46</v>
      </c>
      <c r="V4725" s="37">
        <v>109675.53</v>
      </c>
      <c r="W4725" s="38">
        <v>0</v>
      </c>
      <c r="X4725" s="38">
        <v>109675.53</v>
      </c>
      <c r="Y4725" s="38">
        <v>0</v>
      </c>
      <c r="Z4725" s="38">
        <v>0</v>
      </c>
      <c r="AA4725" s="38">
        <v>0</v>
      </c>
      <c r="AB4725" s="38">
        <v>0</v>
      </c>
      <c r="AC4725" s="38">
        <v>0</v>
      </c>
      <c r="AD4725" s="38">
        <v>109675.53</v>
      </c>
    </row>
    <row r="4726" spans="1:30" s="27" customFormat="1" ht="15" customHeight="1" x14ac:dyDescent="0.25">
      <c r="A4726" s="39" t="s">
        <v>4439</v>
      </c>
      <c r="B4726" s="39" t="s">
        <v>4781</v>
      </c>
      <c r="C4726" s="86">
        <v>42767</v>
      </c>
      <c r="D4726" s="29">
        <f>+VLOOKUP(B4726,'[2]CK-Panama by Contract'!$B$8:$G$593,6,FALSE)</f>
        <v>333264</v>
      </c>
      <c r="E4726" s="29"/>
      <c r="F4726" s="39" t="s">
        <v>41</v>
      </c>
      <c r="G4726" s="39" t="s">
        <v>42</v>
      </c>
      <c r="H4726" s="39" t="s">
        <v>44</v>
      </c>
      <c r="I4726" s="40">
        <v>6840.81</v>
      </c>
      <c r="J4726" s="32">
        <f t="shared" si="219"/>
        <v>6840.81</v>
      </c>
      <c r="K4726" s="31">
        <v>0</v>
      </c>
      <c r="L4726" s="31">
        <v>0</v>
      </c>
      <c r="M4726" s="31">
        <v>0</v>
      </c>
      <c r="N4726" s="31">
        <v>0</v>
      </c>
      <c r="O4726" s="33">
        <f t="shared" si="220"/>
        <v>0</v>
      </c>
      <c r="P4726" s="34" t="str">
        <f t="shared" si="221"/>
        <v>1-30</v>
      </c>
      <c r="Q4726" s="35" t="str">
        <f>+VLOOKUP(B4726,'[2]PORTAFOLIO JAN17'!$B$7:$T$4941,19,FALSE)</f>
        <v>PANAMA</v>
      </c>
      <c r="R4726" s="31">
        <v>0</v>
      </c>
      <c r="S4726" s="31">
        <v>0</v>
      </c>
      <c r="T4726" s="31" t="s">
        <v>45</v>
      </c>
      <c r="U4726" s="41" t="s">
        <v>46</v>
      </c>
      <c r="V4726" s="42">
        <v>6840.81</v>
      </c>
      <c r="W4726" s="43">
        <v>6840.81</v>
      </c>
      <c r="X4726" s="38">
        <v>0</v>
      </c>
      <c r="Y4726" s="38">
        <v>0</v>
      </c>
      <c r="Z4726" s="38">
        <v>0</v>
      </c>
      <c r="AA4726" s="38">
        <v>0</v>
      </c>
      <c r="AB4726" s="38">
        <v>0</v>
      </c>
      <c r="AC4726" s="38">
        <v>0</v>
      </c>
      <c r="AD4726" s="38" t="s">
        <v>47</v>
      </c>
    </row>
    <row r="4727" spans="1:30" s="27" customFormat="1" ht="15" customHeight="1" x14ac:dyDescent="0.25">
      <c r="A4727" s="28" t="s">
        <v>4439</v>
      </c>
      <c r="B4727" s="28" t="s">
        <v>4782</v>
      </c>
      <c r="C4727" s="85">
        <v>42767</v>
      </c>
      <c r="D4727" s="29">
        <f>+VLOOKUP(B4727,'[2]CK-Panama by Contract'!$B$8:$G$593,6,FALSE)</f>
        <v>320674</v>
      </c>
      <c r="E4727" s="29"/>
      <c r="F4727" s="28" t="s">
        <v>41</v>
      </c>
      <c r="G4727" s="28" t="s">
        <v>42</v>
      </c>
      <c r="H4727" s="28" t="s">
        <v>44</v>
      </c>
      <c r="I4727" s="31">
        <v>184300.83</v>
      </c>
      <c r="J4727" s="32">
        <f t="shared" si="219"/>
        <v>184300.83</v>
      </c>
      <c r="K4727" s="31">
        <v>0</v>
      </c>
      <c r="L4727" s="31">
        <v>0</v>
      </c>
      <c r="M4727" s="31">
        <v>0</v>
      </c>
      <c r="N4727" s="31">
        <v>0</v>
      </c>
      <c r="O4727" s="33">
        <f t="shared" si="220"/>
        <v>0</v>
      </c>
      <c r="P4727" s="34" t="str">
        <f t="shared" si="221"/>
        <v>1-30</v>
      </c>
      <c r="Q4727" s="35" t="str">
        <f>+VLOOKUP(B4727,'[2]PORTAFOLIO JAN17'!$B$7:$T$4941,19,FALSE)</f>
        <v>PANAMA</v>
      </c>
      <c r="R4727" s="31">
        <v>0</v>
      </c>
      <c r="S4727" s="31">
        <v>0</v>
      </c>
      <c r="T4727" s="31" t="s">
        <v>45</v>
      </c>
      <c r="U4727" s="36" t="s">
        <v>46</v>
      </c>
      <c r="V4727" s="37">
        <v>184300.83</v>
      </c>
      <c r="W4727" s="38">
        <v>184300.83</v>
      </c>
      <c r="X4727" s="38">
        <v>0</v>
      </c>
      <c r="Y4727" s="38">
        <v>0</v>
      </c>
      <c r="Z4727" s="38">
        <v>0</v>
      </c>
      <c r="AA4727" s="38">
        <v>0</v>
      </c>
      <c r="AB4727" s="38">
        <v>0</v>
      </c>
      <c r="AC4727" s="38">
        <v>0</v>
      </c>
      <c r="AD4727" s="38" t="s">
        <v>47</v>
      </c>
    </row>
    <row r="4728" spans="1:30" s="27" customFormat="1" ht="15" customHeight="1" x14ac:dyDescent="0.25">
      <c r="A4728" s="39" t="s">
        <v>4439</v>
      </c>
      <c r="B4728" s="39" t="s">
        <v>4783</v>
      </c>
      <c r="C4728" s="86">
        <v>42767</v>
      </c>
      <c r="D4728" s="29">
        <f>+VLOOKUP(B4728,'[2]CK-Panama by Contract'!$B$8:$G$593,6,FALSE)</f>
        <v>355511</v>
      </c>
      <c r="E4728" s="29"/>
      <c r="F4728" s="39" t="s">
        <v>41</v>
      </c>
      <c r="G4728" s="39" t="s">
        <v>42</v>
      </c>
      <c r="H4728" s="39" t="s">
        <v>44</v>
      </c>
      <c r="I4728" s="40">
        <v>130520.39</v>
      </c>
      <c r="J4728" s="32">
        <f t="shared" si="219"/>
        <v>130520.39</v>
      </c>
      <c r="K4728" s="31">
        <v>0</v>
      </c>
      <c r="L4728" s="31">
        <v>0</v>
      </c>
      <c r="M4728" s="31">
        <v>0</v>
      </c>
      <c r="N4728" s="31">
        <v>0</v>
      </c>
      <c r="O4728" s="33">
        <f t="shared" si="220"/>
        <v>0</v>
      </c>
      <c r="P4728" s="34" t="str">
        <f t="shared" si="221"/>
        <v>1-30</v>
      </c>
      <c r="Q4728" s="35" t="str">
        <f>+VLOOKUP(B4728,'[2]PORTAFOLIO JAN17'!$B$7:$T$4941,19,FALSE)</f>
        <v>PANAMA</v>
      </c>
      <c r="R4728" s="31">
        <v>0</v>
      </c>
      <c r="S4728" s="31">
        <v>0</v>
      </c>
      <c r="T4728" s="31">
        <v>130520.39</v>
      </c>
      <c r="U4728" s="41" t="s">
        <v>46</v>
      </c>
      <c r="V4728" s="42">
        <v>130520.39</v>
      </c>
      <c r="W4728" s="43">
        <v>130520.39</v>
      </c>
      <c r="X4728" s="38">
        <v>0</v>
      </c>
      <c r="Y4728" s="38">
        <v>0</v>
      </c>
      <c r="Z4728" s="38">
        <v>0</v>
      </c>
      <c r="AA4728" s="38">
        <v>0</v>
      </c>
      <c r="AB4728" s="38">
        <v>0</v>
      </c>
      <c r="AC4728" s="38">
        <v>0</v>
      </c>
      <c r="AD4728" s="38">
        <v>130520.39</v>
      </c>
    </row>
    <row r="4729" spans="1:30" s="27" customFormat="1" ht="15" customHeight="1" x14ac:dyDescent="0.25">
      <c r="A4729" s="28" t="s">
        <v>4439</v>
      </c>
      <c r="B4729" s="28" t="s">
        <v>4784</v>
      </c>
      <c r="C4729" s="85">
        <v>42767</v>
      </c>
      <c r="D4729" s="29">
        <f>+VLOOKUP(B4729,'[2]CK-Panama by Contract'!$B$8:$G$593,6,FALSE)</f>
        <v>356626</v>
      </c>
      <c r="E4729" s="29"/>
      <c r="F4729" s="28" t="s">
        <v>41</v>
      </c>
      <c r="G4729" s="28" t="s">
        <v>42</v>
      </c>
      <c r="H4729" s="28" t="s">
        <v>44</v>
      </c>
      <c r="I4729" s="31">
        <v>100273.37</v>
      </c>
      <c r="J4729" s="32">
        <f t="shared" si="219"/>
        <v>100273.37</v>
      </c>
      <c r="K4729" s="31">
        <v>0</v>
      </c>
      <c r="L4729" s="31">
        <v>0</v>
      </c>
      <c r="M4729" s="31">
        <v>0</v>
      </c>
      <c r="N4729" s="31">
        <v>0</v>
      </c>
      <c r="O4729" s="33">
        <f t="shared" si="220"/>
        <v>0</v>
      </c>
      <c r="P4729" s="34" t="str">
        <f t="shared" si="221"/>
        <v>1-30</v>
      </c>
      <c r="Q4729" s="35" t="str">
        <f>+VLOOKUP(B4729,'[2]PORTAFOLIO JAN17'!$B$7:$T$4941,19,FALSE)</f>
        <v>PANAMA</v>
      </c>
      <c r="R4729" s="31">
        <v>0</v>
      </c>
      <c r="S4729" s="31">
        <v>0</v>
      </c>
      <c r="T4729" s="31">
        <v>100273.37</v>
      </c>
      <c r="U4729" s="36" t="s">
        <v>46</v>
      </c>
      <c r="V4729" s="37">
        <v>100273.37</v>
      </c>
      <c r="W4729" s="38">
        <v>100273.37</v>
      </c>
      <c r="X4729" s="38">
        <v>0</v>
      </c>
      <c r="Y4729" s="38">
        <v>0</v>
      </c>
      <c r="Z4729" s="38">
        <v>0</v>
      </c>
      <c r="AA4729" s="38">
        <v>0</v>
      </c>
      <c r="AB4729" s="38">
        <v>0</v>
      </c>
      <c r="AC4729" s="38">
        <v>0</v>
      </c>
      <c r="AD4729" s="38">
        <v>100273.37</v>
      </c>
    </row>
    <row r="4730" spans="1:30" s="27" customFormat="1" ht="15" customHeight="1" x14ac:dyDescent="0.25">
      <c r="A4730" s="39" t="s">
        <v>4439</v>
      </c>
      <c r="B4730" s="39" t="s">
        <v>4785</v>
      </c>
      <c r="C4730" s="86">
        <v>42767</v>
      </c>
      <c r="D4730" s="29">
        <f>+VLOOKUP(B4730,'[2]CK-Panama by Contract'!$B$8:$G$593,6,FALSE)</f>
        <v>320760</v>
      </c>
      <c r="E4730" s="29"/>
      <c r="F4730" s="39" t="s">
        <v>41</v>
      </c>
      <c r="G4730" s="39" t="s">
        <v>42</v>
      </c>
      <c r="H4730" s="39" t="s">
        <v>44</v>
      </c>
      <c r="I4730" s="40">
        <v>146747.29</v>
      </c>
      <c r="J4730" s="32">
        <f t="shared" si="219"/>
        <v>146747.29</v>
      </c>
      <c r="K4730" s="31">
        <v>0</v>
      </c>
      <c r="L4730" s="31">
        <v>0</v>
      </c>
      <c r="M4730" s="31">
        <v>0</v>
      </c>
      <c r="N4730" s="31">
        <v>0</v>
      </c>
      <c r="O4730" s="33">
        <f t="shared" si="220"/>
        <v>0</v>
      </c>
      <c r="P4730" s="34" t="str">
        <f t="shared" si="221"/>
        <v>1-30</v>
      </c>
      <c r="Q4730" s="35" t="str">
        <f>+VLOOKUP(B4730,'[2]PORTAFOLIO JAN17'!$B$7:$T$4941,19,FALSE)</f>
        <v>PANAMA</v>
      </c>
      <c r="R4730" s="31">
        <v>0</v>
      </c>
      <c r="S4730" s="31">
        <v>0</v>
      </c>
      <c r="T4730" s="31" t="s">
        <v>45</v>
      </c>
      <c r="U4730" s="41" t="s">
        <v>46</v>
      </c>
      <c r="V4730" s="42">
        <v>146747.29</v>
      </c>
      <c r="W4730" s="43">
        <v>146747.29</v>
      </c>
      <c r="X4730" s="38">
        <v>0</v>
      </c>
      <c r="Y4730" s="38">
        <v>0</v>
      </c>
      <c r="Z4730" s="38">
        <v>0</v>
      </c>
      <c r="AA4730" s="38">
        <v>0</v>
      </c>
      <c r="AB4730" s="38">
        <v>0</v>
      </c>
      <c r="AC4730" s="38">
        <v>0</v>
      </c>
      <c r="AD4730" s="38" t="s">
        <v>47</v>
      </c>
    </row>
    <row r="4731" spans="1:30" s="27" customFormat="1" ht="15" customHeight="1" x14ac:dyDescent="0.25">
      <c r="A4731" s="28" t="s">
        <v>4439</v>
      </c>
      <c r="B4731" s="28" t="s">
        <v>4786</v>
      </c>
      <c r="C4731" s="85">
        <v>42767</v>
      </c>
      <c r="D4731" s="29">
        <f>+VLOOKUP(B4731,'[2]CK-Panama by Contract'!$B$8:$G$593,6,FALSE)</f>
        <v>356362</v>
      </c>
      <c r="E4731" s="29"/>
      <c r="F4731" s="28" t="s">
        <v>77</v>
      </c>
      <c r="G4731" s="28" t="s">
        <v>42</v>
      </c>
      <c r="H4731" s="28" t="s">
        <v>44</v>
      </c>
      <c r="I4731" s="31">
        <v>246575.55</v>
      </c>
      <c r="J4731" s="32">
        <f t="shared" si="219"/>
        <v>246575.55</v>
      </c>
      <c r="K4731" s="31">
        <v>246575.55</v>
      </c>
      <c r="L4731" s="31">
        <v>0</v>
      </c>
      <c r="M4731" s="31">
        <v>0</v>
      </c>
      <c r="N4731" s="31">
        <v>0</v>
      </c>
      <c r="O4731" s="33">
        <f t="shared" si="220"/>
        <v>246575.55</v>
      </c>
      <c r="P4731" s="34" t="str">
        <f t="shared" si="221"/>
        <v>31-60</v>
      </c>
      <c r="Q4731" s="35" t="str">
        <f>+VLOOKUP(B4731,'[2]PORTAFOLIO JAN17'!$B$7:$T$4941,19,FALSE)</f>
        <v>PANAMA</v>
      </c>
      <c r="R4731" s="31">
        <v>0</v>
      </c>
      <c r="S4731" s="31">
        <v>0</v>
      </c>
      <c r="T4731" s="31" t="s">
        <v>45</v>
      </c>
      <c r="U4731" s="36" t="s">
        <v>46</v>
      </c>
      <c r="V4731" s="37">
        <v>246575.55</v>
      </c>
      <c r="W4731" s="38">
        <v>0</v>
      </c>
      <c r="X4731" s="38">
        <v>246575.55</v>
      </c>
      <c r="Y4731" s="38">
        <v>0</v>
      </c>
      <c r="Z4731" s="38">
        <v>0</v>
      </c>
      <c r="AA4731" s="38">
        <v>0</v>
      </c>
      <c r="AB4731" s="38">
        <v>0</v>
      </c>
      <c r="AC4731" s="38">
        <v>0</v>
      </c>
      <c r="AD4731" s="38" t="s">
        <v>47</v>
      </c>
    </row>
    <row r="4732" spans="1:30" s="27" customFormat="1" ht="15" customHeight="1" x14ac:dyDescent="0.25">
      <c r="A4732" s="39" t="s">
        <v>4439</v>
      </c>
      <c r="B4732" s="39" t="s">
        <v>4787</v>
      </c>
      <c r="C4732" s="86">
        <v>42767</v>
      </c>
      <c r="D4732" s="29">
        <f>+VLOOKUP(B4732,'[2]CK-Panama by Contract'!$B$8:$G$593,6,FALSE)</f>
        <v>356362</v>
      </c>
      <c r="E4732" s="29"/>
      <c r="F4732" s="39" t="s">
        <v>77</v>
      </c>
      <c r="G4732" s="39" t="s">
        <v>42</v>
      </c>
      <c r="H4732" s="39" t="s">
        <v>44</v>
      </c>
      <c r="I4732" s="40">
        <v>371514.82</v>
      </c>
      <c r="J4732" s="32">
        <f t="shared" si="219"/>
        <v>371514.82</v>
      </c>
      <c r="K4732" s="31">
        <v>371514.82</v>
      </c>
      <c r="L4732" s="31">
        <v>0</v>
      </c>
      <c r="M4732" s="31">
        <v>0</v>
      </c>
      <c r="N4732" s="31">
        <v>0</v>
      </c>
      <c r="O4732" s="33">
        <f t="shared" si="220"/>
        <v>371514.82</v>
      </c>
      <c r="P4732" s="34" t="str">
        <f t="shared" si="221"/>
        <v>31-60</v>
      </c>
      <c r="Q4732" s="35" t="str">
        <f>+VLOOKUP(B4732,'[2]PORTAFOLIO JAN17'!$B$7:$T$4941,19,FALSE)</f>
        <v>PANAMA</v>
      </c>
      <c r="R4732" s="31">
        <v>0</v>
      </c>
      <c r="S4732" s="31">
        <v>0</v>
      </c>
      <c r="T4732" s="31" t="s">
        <v>45</v>
      </c>
      <c r="U4732" s="41" t="s">
        <v>46</v>
      </c>
      <c r="V4732" s="42">
        <v>371514.82</v>
      </c>
      <c r="W4732" s="43">
        <v>0</v>
      </c>
      <c r="X4732" s="38">
        <v>371514.82</v>
      </c>
      <c r="Y4732" s="38">
        <v>0</v>
      </c>
      <c r="Z4732" s="38">
        <v>0</v>
      </c>
      <c r="AA4732" s="38">
        <v>0</v>
      </c>
      <c r="AB4732" s="38">
        <v>0</v>
      </c>
      <c r="AC4732" s="38">
        <v>0</v>
      </c>
      <c r="AD4732" s="38" t="s">
        <v>47</v>
      </c>
    </row>
    <row r="4733" spans="1:30" s="27" customFormat="1" ht="15" customHeight="1" x14ac:dyDescent="0.25">
      <c r="A4733" s="28" t="s">
        <v>4439</v>
      </c>
      <c r="B4733" s="28" t="s">
        <v>4788</v>
      </c>
      <c r="C4733" s="85">
        <v>42767</v>
      </c>
      <c r="D4733" s="29">
        <f>+VLOOKUP(B4733,'[2]CK-Panama by Contract'!$B$8:$G$593,6,FALSE)</f>
        <v>356362</v>
      </c>
      <c r="E4733" s="29"/>
      <c r="F4733" s="28" t="s">
        <v>77</v>
      </c>
      <c r="G4733" s="28" t="s">
        <v>42</v>
      </c>
      <c r="H4733" s="28" t="s">
        <v>44</v>
      </c>
      <c r="I4733" s="31">
        <v>371514.82</v>
      </c>
      <c r="J4733" s="32">
        <f t="shared" si="219"/>
        <v>371514.82</v>
      </c>
      <c r="K4733" s="31">
        <v>371514.82</v>
      </c>
      <c r="L4733" s="31">
        <v>0</v>
      </c>
      <c r="M4733" s="31">
        <v>0</v>
      </c>
      <c r="N4733" s="31">
        <v>0</v>
      </c>
      <c r="O4733" s="33">
        <f t="shared" si="220"/>
        <v>371514.82</v>
      </c>
      <c r="P4733" s="34" t="str">
        <f t="shared" si="221"/>
        <v>31-60</v>
      </c>
      <c r="Q4733" s="35" t="str">
        <f>+VLOOKUP(B4733,'[2]PORTAFOLIO JAN17'!$B$7:$T$4941,19,FALSE)</f>
        <v>PANAMA</v>
      </c>
      <c r="R4733" s="31">
        <v>0</v>
      </c>
      <c r="S4733" s="31">
        <v>0</v>
      </c>
      <c r="T4733" s="31" t="s">
        <v>45</v>
      </c>
      <c r="U4733" s="36" t="s">
        <v>46</v>
      </c>
      <c r="V4733" s="37">
        <v>371514.82</v>
      </c>
      <c r="W4733" s="38">
        <v>0</v>
      </c>
      <c r="X4733" s="38">
        <v>371514.82</v>
      </c>
      <c r="Y4733" s="38">
        <v>0</v>
      </c>
      <c r="Z4733" s="38">
        <v>0</v>
      </c>
      <c r="AA4733" s="38">
        <v>0</v>
      </c>
      <c r="AB4733" s="38">
        <v>0</v>
      </c>
      <c r="AC4733" s="38">
        <v>0</v>
      </c>
      <c r="AD4733" s="38" t="s">
        <v>47</v>
      </c>
    </row>
    <row r="4734" spans="1:30" s="27" customFormat="1" ht="15" customHeight="1" x14ac:dyDescent="0.25">
      <c r="A4734" s="39" t="s">
        <v>4439</v>
      </c>
      <c r="B4734" s="39" t="s">
        <v>4789</v>
      </c>
      <c r="C4734" s="86">
        <v>42767</v>
      </c>
      <c r="D4734" s="29">
        <f>+VLOOKUP(B4734,'[2]CK-Panama by Contract'!$B$8:$G$593,6,FALSE)</f>
        <v>355746</v>
      </c>
      <c r="E4734" s="29"/>
      <c r="F4734" s="39" t="s">
        <v>41</v>
      </c>
      <c r="G4734" s="39" t="s">
        <v>42</v>
      </c>
      <c r="H4734" s="39" t="s">
        <v>44</v>
      </c>
      <c r="I4734" s="40">
        <v>51019.839999999997</v>
      </c>
      <c r="J4734" s="32">
        <f t="shared" si="219"/>
        <v>51019.839999999997</v>
      </c>
      <c r="K4734" s="31">
        <v>0</v>
      </c>
      <c r="L4734" s="31">
        <v>0</v>
      </c>
      <c r="M4734" s="31">
        <v>0</v>
      </c>
      <c r="N4734" s="31">
        <v>0</v>
      </c>
      <c r="O4734" s="33">
        <f t="shared" si="220"/>
        <v>0</v>
      </c>
      <c r="P4734" s="34" t="str">
        <f t="shared" si="221"/>
        <v>1-30</v>
      </c>
      <c r="Q4734" s="35" t="str">
        <f>+VLOOKUP(B4734,'[2]PORTAFOLIO JAN17'!$B$7:$T$4941,19,FALSE)</f>
        <v>PANAMA</v>
      </c>
      <c r="R4734" s="31">
        <v>0</v>
      </c>
      <c r="S4734" s="31">
        <v>0</v>
      </c>
      <c r="T4734" s="31" t="s">
        <v>45</v>
      </c>
      <c r="U4734" s="41" t="s">
        <v>46</v>
      </c>
      <c r="V4734" s="42">
        <v>51019.839999999997</v>
      </c>
      <c r="W4734" s="43">
        <v>51019.839999999997</v>
      </c>
      <c r="X4734" s="38">
        <v>0</v>
      </c>
      <c r="Y4734" s="38">
        <v>0</v>
      </c>
      <c r="Z4734" s="38">
        <v>0</v>
      </c>
      <c r="AA4734" s="38">
        <v>0</v>
      </c>
      <c r="AB4734" s="38">
        <v>0</v>
      </c>
      <c r="AC4734" s="38">
        <v>0</v>
      </c>
      <c r="AD4734" s="38" t="s">
        <v>47</v>
      </c>
    </row>
    <row r="4735" spans="1:30" s="27" customFormat="1" ht="15" customHeight="1" x14ac:dyDescent="0.25">
      <c r="A4735" s="28" t="s">
        <v>4439</v>
      </c>
      <c r="B4735" s="28" t="s">
        <v>4790</v>
      </c>
      <c r="C4735" s="85">
        <v>42767</v>
      </c>
      <c r="D4735" s="29">
        <f>+VLOOKUP(B4735,'[2]CK-Panama by Contract'!$B$8:$G$593,6,FALSE)</f>
        <v>355908</v>
      </c>
      <c r="E4735" s="29"/>
      <c r="F4735" s="28" t="s">
        <v>41</v>
      </c>
      <c r="G4735" s="28" t="s">
        <v>42</v>
      </c>
      <c r="H4735" s="28" t="s">
        <v>44</v>
      </c>
      <c r="I4735" s="31">
        <v>49517.36</v>
      </c>
      <c r="J4735" s="32">
        <f t="shared" si="219"/>
        <v>49517.36</v>
      </c>
      <c r="K4735" s="31">
        <v>0</v>
      </c>
      <c r="L4735" s="31">
        <v>0</v>
      </c>
      <c r="M4735" s="31">
        <v>0</v>
      </c>
      <c r="N4735" s="31">
        <v>0</v>
      </c>
      <c r="O4735" s="33">
        <f t="shared" si="220"/>
        <v>0</v>
      </c>
      <c r="P4735" s="34" t="str">
        <f t="shared" si="221"/>
        <v>1-30</v>
      </c>
      <c r="Q4735" s="35" t="str">
        <f>+VLOOKUP(B4735,'[2]PORTAFOLIO JAN17'!$B$7:$T$4941,19,FALSE)</f>
        <v>PANAMA</v>
      </c>
      <c r="R4735" s="31">
        <v>0</v>
      </c>
      <c r="S4735" s="31">
        <v>0</v>
      </c>
      <c r="T4735" s="31" t="s">
        <v>45</v>
      </c>
      <c r="U4735" s="36" t="s">
        <v>46</v>
      </c>
      <c r="V4735" s="37">
        <v>49517.36</v>
      </c>
      <c r="W4735" s="38">
        <v>49517.36</v>
      </c>
      <c r="X4735" s="38">
        <v>0</v>
      </c>
      <c r="Y4735" s="38">
        <v>0</v>
      </c>
      <c r="Z4735" s="38">
        <v>0</v>
      </c>
      <c r="AA4735" s="38">
        <v>0</v>
      </c>
      <c r="AB4735" s="38">
        <v>0</v>
      </c>
      <c r="AC4735" s="38">
        <v>0</v>
      </c>
      <c r="AD4735" s="38" t="s">
        <v>47</v>
      </c>
    </row>
    <row r="4736" spans="1:30" s="27" customFormat="1" ht="15" customHeight="1" x14ac:dyDescent="0.25">
      <c r="A4736" s="39" t="s">
        <v>4439</v>
      </c>
      <c r="B4736" s="39" t="s">
        <v>4791</v>
      </c>
      <c r="C4736" s="86">
        <v>42767</v>
      </c>
      <c r="D4736" s="29">
        <f>+VLOOKUP(B4736,'[2]CK-Panama by Contract'!$B$8:$G$593,6,FALSE)</f>
        <v>320703</v>
      </c>
      <c r="E4736" s="29"/>
      <c r="F4736" s="39" t="s">
        <v>41</v>
      </c>
      <c r="G4736" s="39" t="s">
        <v>42</v>
      </c>
      <c r="H4736" s="39" t="s">
        <v>44</v>
      </c>
      <c r="I4736" s="40">
        <v>245819.5</v>
      </c>
      <c r="J4736" s="32">
        <f t="shared" si="219"/>
        <v>245819.5</v>
      </c>
      <c r="K4736" s="31">
        <v>0</v>
      </c>
      <c r="L4736" s="31">
        <v>0</v>
      </c>
      <c r="M4736" s="31">
        <v>245819.5</v>
      </c>
      <c r="N4736" s="31">
        <v>0</v>
      </c>
      <c r="O4736" s="33">
        <f t="shared" si="220"/>
        <v>245819.5</v>
      </c>
      <c r="P4736" s="34" t="str">
        <f t="shared" si="221"/>
        <v>91-120</v>
      </c>
      <c r="Q4736" s="35" t="str">
        <f>+VLOOKUP(B4736,'[2]PORTAFOLIO JAN17'!$B$7:$T$4941,19,FALSE)</f>
        <v>PANAMA</v>
      </c>
      <c r="R4736" s="31">
        <v>0</v>
      </c>
      <c r="S4736" s="31">
        <v>0</v>
      </c>
      <c r="T4736" s="31">
        <v>245819.5</v>
      </c>
      <c r="U4736" s="41" t="s">
        <v>46</v>
      </c>
      <c r="V4736" s="42">
        <v>245819.5</v>
      </c>
      <c r="W4736" s="43">
        <v>0</v>
      </c>
      <c r="X4736" s="38">
        <v>0</v>
      </c>
      <c r="Y4736" s="38">
        <v>0</v>
      </c>
      <c r="Z4736" s="38">
        <v>245819.5</v>
      </c>
      <c r="AA4736" s="38">
        <v>0</v>
      </c>
      <c r="AB4736" s="38">
        <v>0</v>
      </c>
      <c r="AC4736" s="38">
        <v>0</v>
      </c>
      <c r="AD4736" s="38">
        <v>245819.5</v>
      </c>
    </row>
    <row r="4737" spans="1:30" s="27" customFormat="1" ht="15" customHeight="1" x14ac:dyDescent="0.25">
      <c r="A4737" s="28" t="s">
        <v>4439</v>
      </c>
      <c r="B4737" s="28" t="s">
        <v>4792</v>
      </c>
      <c r="C4737" s="85">
        <v>42767</v>
      </c>
      <c r="D4737" s="29">
        <f>+VLOOKUP(B4737,'[2]CK-Panama by Contract'!$B$8:$G$593,6,FALSE)</f>
        <v>320674</v>
      </c>
      <c r="E4737" s="29"/>
      <c r="F4737" s="28" t="s">
        <v>41</v>
      </c>
      <c r="G4737" s="28" t="s">
        <v>42</v>
      </c>
      <c r="H4737" s="28" t="s">
        <v>44</v>
      </c>
      <c r="I4737" s="31">
        <v>45626.5</v>
      </c>
      <c r="J4737" s="32">
        <f t="shared" si="219"/>
        <v>45626.5</v>
      </c>
      <c r="K4737" s="31">
        <v>0</v>
      </c>
      <c r="L4737" s="31">
        <v>0</v>
      </c>
      <c r="M4737" s="31">
        <v>0</v>
      </c>
      <c r="N4737" s="31">
        <v>0</v>
      </c>
      <c r="O4737" s="33">
        <f t="shared" si="220"/>
        <v>0</v>
      </c>
      <c r="P4737" s="34" t="str">
        <f t="shared" si="221"/>
        <v>1-30</v>
      </c>
      <c r="Q4737" s="35" t="str">
        <f>+VLOOKUP(B4737,'[2]PORTAFOLIO JAN17'!$B$7:$T$4941,19,FALSE)</f>
        <v>PANAMA</v>
      </c>
      <c r="R4737" s="31">
        <v>0</v>
      </c>
      <c r="S4737" s="31">
        <v>0</v>
      </c>
      <c r="T4737" s="31" t="s">
        <v>45</v>
      </c>
      <c r="U4737" s="36" t="s">
        <v>46</v>
      </c>
      <c r="V4737" s="37">
        <v>45626.5</v>
      </c>
      <c r="W4737" s="38">
        <v>45626.5</v>
      </c>
      <c r="X4737" s="38">
        <v>0</v>
      </c>
      <c r="Y4737" s="38">
        <v>0</v>
      </c>
      <c r="Z4737" s="38">
        <v>0</v>
      </c>
      <c r="AA4737" s="38">
        <v>0</v>
      </c>
      <c r="AB4737" s="38">
        <v>0</v>
      </c>
      <c r="AC4737" s="38">
        <v>0</v>
      </c>
      <c r="AD4737" s="38" t="s">
        <v>47</v>
      </c>
    </row>
    <row r="4738" spans="1:30" s="27" customFormat="1" ht="15" customHeight="1" x14ac:dyDescent="0.25">
      <c r="A4738" s="39" t="s">
        <v>4439</v>
      </c>
      <c r="B4738" s="39" t="s">
        <v>4793</v>
      </c>
      <c r="C4738" s="86">
        <v>42767</v>
      </c>
      <c r="D4738" s="29">
        <f>+VLOOKUP(B4738,'[2]CK-Panama by Contract'!$B$8:$G$593,6,FALSE)</f>
        <v>320674</v>
      </c>
      <c r="E4738" s="29"/>
      <c r="F4738" s="39" t="s">
        <v>41</v>
      </c>
      <c r="G4738" s="39" t="s">
        <v>42</v>
      </c>
      <c r="H4738" s="39" t="s">
        <v>44</v>
      </c>
      <c r="I4738" s="40">
        <v>151650.79999999999</v>
      </c>
      <c r="J4738" s="32">
        <f t="shared" si="219"/>
        <v>151650.79999999999</v>
      </c>
      <c r="K4738" s="31">
        <v>0</v>
      </c>
      <c r="L4738" s="31">
        <v>0</v>
      </c>
      <c r="M4738" s="31">
        <v>0</v>
      </c>
      <c r="N4738" s="31">
        <v>0</v>
      </c>
      <c r="O4738" s="33">
        <f t="shared" si="220"/>
        <v>0</v>
      </c>
      <c r="P4738" s="34" t="str">
        <f t="shared" si="221"/>
        <v>1-30</v>
      </c>
      <c r="Q4738" s="35" t="str">
        <f>+VLOOKUP(B4738,'[2]PORTAFOLIO JAN17'!$B$7:$T$4941,19,FALSE)</f>
        <v>PANAMA</v>
      </c>
      <c r="R4738" s="31">
        <v>0</v>
      </c>
      <c r="S4738" s="31">
        <v>0</v>
      </c>
      <c r="T4738" s="31" t="s">
        <v>45</v>
      </c>
      <c r="U4738" s="41" t="s">
        <v>46</v>
      </c>
      <c r="V4738" s="42">
        <v>151650.79999999999</v>
      </c>
      <c r="W4738" s="43">
        <v>151650.79999999999</v>
      </c>
      <c r="X4738" s="38">
        <v>0</v>
      </c>
      <c r="Y4738" s="38">
        <v>0</v>
      </c>
      <c r="Z4738" s="38">
        <v>0</v>
      </c>
      <c r="AA4738" s="38">
        <v>0</v>
      </c>
      <c r="AB4738" s="38">
        <v>0</v>
      </c>
      <c r="AC4738" s="38">
        <v>0</v>
      </c>
      <c r="AD4738" s="38" t="s">
        <v>47</v>
      </c>
    </row>
    <row r="4739" spans="1:30" s="27" customFormat="1" ht="15" customHeight="1" x14ac:dyDescent="0.25">
      <c r="A4739" s="28" t="s">
        <v>4439</v>
      </c>
      <c r="B4739" s="28" t="s">
        <v>4794</v>
      </c>
      <c r="C4739" s="85">
        <v>42767</v>
      </c>
      <c r="D4739" s="29">
        <f>+VLOOKUP(B4739,'[2]CK-Panama by Contract'!$B$8:$G$593,6,FALSE)</f>
        <v>356850</v>
      </c>
      <c r="E4739" s="29"/>
      <c r="F4739" s="28" t="s">
        <v>41</v>
      </c>
      <c r="G4739" s="28" t="s">
        <v>42</v>
      </c>
      <c r="H4739" s="28" t="s">
        <v>44</v>
      </c>
      <c r="I4739" s="31">
        <v>57758.62</v>
      </c>
      <c r="J4739" s="32">
        <f t="shared" si="219"/>
        <v>57758.62</v>
      </c>
      <c r="K4739" s="31">
        <v>0</v>
      </c>
      <c r="L4739" s="31">
        <v>0</v>
      </c>
      <c r="M4739" s="31">
        <v>0</v>
      </c>
      <c r="N4739" s="31">
        <v>0</v>
      </c>
      <c r="O4739" s="33">
        <f t="shared" si="220"/>
        <v>0</v>
      </c>
      <c r="P4739" s="34" t="str">
        <f t="shared" si="221"/>
        <v>1-30</v>
      </c>
      <c r="Q4739" s="35" t="str">
        <f>+VLOOKUP(B4739,'[2]PORTAFOLIO JAN17'!$B$7:$T$4941,19,FALSE)</f>
        <v>PANAMA</v>
      </c>
      <c r="R4739" s="31">
        <v>0</v>
      </c>
      <c r="S4739" s="31">
        <v>0</v>
      </c>
      <c r="T4739" s="31" t="s">
        <v>45</v>
      </c>
      <c r="U4739" s="36" t="s">
        <v>46</v>
      </c>
      <c r="V4739" s="37">
        <v>57758.62</v>
      </c>
      <c r="W4739" s="38">
        <v>57758.62</v>
      </c>
      <c r="X4739" s="38">
        <v>0</v>
      </c>
      <c r="Y4739" s="38">
        <v>0</v>
      </c>
      <c r="Z4739" s="38">
        <v>0</v>
      </c>
      <c r="AA4739" s="38">
        <v>0</v>
      </c>
      <c r="AB4739" s="38">
        <v>0</v>
      </c>
      <c r="AC4739" s="38">
        <v>0</v>
      </c>
      <c r="AD4739" s="38" t="s">
        <v>47</v>
      </c>
    </row>
    <row r="4740" spans="1:30" s="27" customFormat="1" ht="15" customHeight="1" x14ac:dyDescent="0.25">
      <c r="A4740" s="39" t="s">
        <v>4439</v>
      </c>
      <c r="B4740" s="39" t="s">
        <v>4795</v>
      </c>
      <c r="C4740" s="86">
        <v>42767</v>
      </c>
      <c r="D4740" s="29">
        <f>+VLOOKUP(B4740,'[2]CK-Panama by Contract'!$B$8:$G$593,6,FALSE)</f>
        <v>341194</v>
      </c>
      <c r="E4740" s="29"/>
      <c r="F4740" s="39" t="s">
        <v>41</v>
      </c>
      <c r="G4740" s="39" t="s">
        <v>42</v>
      </c>
      <c r="H4740" s="39" t="s">
        <v>44</v>
      </c>
      <c r="I4740" s="40">
        <v>153975.64000000001</v>
      </c>
      <c r="J4740" s="32">
        <f t="shared" si="219"/>
        <v>153975.64000000001</v>
      </c>
      <c r="K4740" s="31">
        <v>0</v>
      </c>
      <c r="L4740" s="31">
        <v>0</v>
      </c>
      <c r="M4740" s="31">
        <v>0</v>
      </c>
      <c r="N4740" s="31">
        <v>0</v>
      </c>
      <c r="O4740" s="33">
        <f t="shared" si="220"/>
        <v>0</v>
      </c>
      <c r="P4740" s="34" t="str">
        <f t="shared" si="221"/>
        <v>1-30</v>
      </c>
      <c r="Q4740" s="35" t="str">
        <f>+VLOOKUP(B4740,'[2]PORTAFOLIO JAN17'!$B$7:$T$4941,19,FALSE)</f>
        <v>PANAMA</v>
      </c>
      <c r="R4740" s="31">
        <v>0</v>
      </c>
      <c r="S4740" s="31">
        <v>0</v>
      </c>
      <c r="T4740" s="31" t="s">
        <v>45</v>
      </c>
      <c r="U4740" s="41" t="s">
        <v>46</v>
      </c>
      <c r="V4740" s="42">
        <v>153975.64000000001</v>
      </c>
      <c r="W4740" s="43">
        <v>153975.64000000001</v>
      </c>
      <c r="X4740" s="38">
        <v>0</v>
      </c>
      <c r="Y4740" s="38">
        <v>0</v>
      </c>
      <c r="Z4740" s="38">
        <v>0</v>
      </c>
      <c r="AA4740" s="38">
        <v>0</v>
      </c>
      <c r="AB4740" s="38">
        <v>0</v>
      </c>
      <c r="AC4740" s="38">
        <v>0</v>
      </c>
      <c r="AD4740" s="38" t="s">
        <v>47</v>
      </c>
    </row>
    <row r="4741" spans="1:30" s="27" customFormat="1" ht="15" customHeight="1" x14ac:dyDescent="0.25">
      <c r="A4741" s="28" t="s">
        <v>4439</v>
      </c>
      <c r="B4741" s="28" t="s">
        <v>4796</v>
      </c>
      <c r="C4741" s="85">
        <v>42767</v>
      </c>
      <c r="D4741" s="29">
        <f>+VLOOKUP(B4741,'[2]CK-Panama by Contract'!$B$8:$G$593,6,FALSE)</f>
        <v>320674</v>
      </c>
      <c r="E4741" s="29"/>
      <c r="F4741" s="28" t="s">
        <v>41</v>
      </c>
      <c r="G4741" s="28" t="s">
        <v>42</v>
      </c>
      <c r="H4741" s="28" t="s">
        <v>44</v>
      </c>
      <c r="I4741" s="31">
        <v>391715.66</v>
      </c>
      <c r="J4741" s="32">
        <f t="shared" si="219"/>
        <v>391715.66</v>
      </c>
      <c r="K4741" s="31">
        <v>0</v>
      </c>
      <c r="L4741" s="31">
        <v>0</v>
      </c>
      <c r="M4741" s="31">
        <v>0</v>
      </c>
      <c r="N4741" s="31">
        <v>0</v>
      </c>
      <c r="O4741" s="33">
        <f t="shared" si="220"/>
        <v>0</v>
      </c>
      <c r="P4741" s="34" t="str">
        <f t="shared" si="221"/>
        <v>1-30</v>
      </c>
      <c r="Q4741" s="35" t="str">
        <f>+VLOOKUP(B4741,'[2]PORTAFOLIO JAN17'!$B$7:$T$4941,19,FALSE)</f>
        <v>PANAMA</v>
      </c>
      <c r="R4741" s="31">
        <v>0</v>
      </c>
      <c r="S4741" s="31">
        <v>0</v>
      </c>
      <c r="T4741" s="31" t="s">
        <v>45</v>
      </c>
      <c r="U4741" s="36" t="s">
        <v>46</v>
      </c>
      <c r="V4741" s="37">
        <v>391715.66</v>
      </c>
      <c r="W4741" s="38">
        <v>391715.66</v>
      </c>
      <c r="X4741" s="38">
        <v>0</v>
      </c>
      <c r="Y4741" s="38">
        <v>0</v>
      </c>
      <c r="Z4741" s="38">
        <v>0</v>
      </c>
      <c r="AA4741" s="38">
        <v>0</v>
      </c>
      <c r="AB4741" s="38">
        <v>0</v>
      </c>
      <c r="AC4741" s="38">
        <v>0</v>
      </c>
      <c r="AD4741" s="38" t="s">
        <v>47</v>
      </c>
    </row>
    <row r="4742" spans="1:30" s="27" customFormat="1" ht="15" customHeight="1" x14ac:dyDescent="0.25">
      <c r="A4742" s="39" t="s">
        <v>4439</v>
      </c>
      <c r="B4742" s="39" t="s">
        <v>4797</v>
      </c>
      <c r="C4742" s="86">
        <v>42767</v>
      </c>
      <c r="D4742" s="29">
        <f>+VLOOKUP(B4742,'[2]CK-Panama by Contract'!$B$8:$G$593,6,FALSE)</f>
        <v>320674</v>
      </c>
      <c r="E4742" s="29"/>
      <c r="F4742" s="39" t="s">
        <v>41</v>
      </c>
      <c r="G4742" s="39" t="s">
        <v>42</v>
      </c>
      <c r="H4742" s="39" t="s">
        <v>44</v>
      </c>
      <c r="I4742" s="40">
        <v>100335.17</v>
      </c>
      <c r="J4742" s="32">
        <f t="shared" si="219"/>
        <v>100335.17</v>
      </c>
      <c r="K4742" s="31">
        <v>0</v>
      </c>
      <c r="L4742" s="31">
        <v>0</v>
      </c>
      <c r="M4742" s="31">
        <v>0</v>
      </c>
      <c r="N4742" s="31">
        <v>0</v>
      </c>
      <c r="O4742" s="33">
        <f t="shared" si="220"/>
        <v>0</v>
      </c>
      <c r="P4742" s="34" t="str">
        <f t="shared" si="221"/>
        <v>1-30</v>
      </c>
      <c r="Q4742" s="35" t="str">
        <f>+VLOOKUP(B4742,'[2]PORTAFOLIO JAN17'!$B$7:$T$4941,19,FALSE)</f>
        <v>PANAMA</v>
      </c>
      <c r="R4742" s="31">
        <v>0</v>
      </c>
      <c r="S4742" s="31">
        <v>0</v>
      </c>
      <c r="T4742" s="31" t="s">
        <v>45</v>
      </c>
      <c r="U4742" s="41" t="s">
        <v>46</v>
      </c>
      <c r="V4742" s="42">
        <v>100335.17</v>
      </c>
      <c r="W4742" s="43">
        <v>100335.17</v>
      </c>
      <c r="X4742" s="38">
        <v>0</v>
      </c>
      <c r="Y4742" s="38">
        <v>0</v>
      </c>
      <c r="Z4742" s="38">
        <v>0</v>
      </c>
      <c r="AA4742" s="38">
        <v>0</v>
      </c>
      <c r="AB4742" s="38">
        <v>0</v>
      </c>
      <c r="AC4742" s="38">
        <v>0</v>
      </c>
      <c r="AD4742" s="38" t="s">
        <v>47</v>
      </c>
    </row>
    <row r="4743" spans="1:30" s="27" customFormat="1" ht="15" customHeight="1" x14ac:dyDescent="0.25">
      <c r="A4743" s="28" t="s">
        <v>4439</v>
      </c>
      <c r="B4743" s="28" t="s">
        <v>4798</v>
      </c>
      <c r="C4743" s="85">
        <v>42767</v>
      </c>
      <c r="D4743" s="29">
        <f>+VLOOKUP(B4743,'[2]CK-Panama by Contract'!$B$8:$G$593,6,FALSE)</f>
        <v>320678</v>
      </c>
      <c r="E4743" s="29"/>
      <c r="F4743" s="28" t="s">
        <v>41</v>
      </c>
      <c r="G4743" s="28" t="s">
        <v>42</v>
      </c>
      <c r="H4743" s="28" t="s">
        <v>44</v>
      </c>
      <c r="I4743" s="31">
        <v>46736.5</v>
      </c>
      <c r="J4743" s="32">
        <f t="shared" si="219"/>
        <v>46736.5</v>
      </c>
      <c r="K4743" s="31">
        <v>0</v>
      </c>
      <c r="L4743" s="31">
        <v>0</v>
      </c>
      <c r="M4743" s="31">
        <v>0</v>
      </c>
      <c r="N4743" s="31">
        <v>46736.5</v>
      </c>
      <c r="O4743" s="33">
        <f t="shared" si="220"/>
        <v>46736.5</v>
      </c>
      <c r="P4743" s="34" t="str">
        <f t="shared" si="221"/>
        <v>120+</v>
      </c>
      <c r="Q4743" s="35" t="str">
        <f>+VLOOKUP(B4743,'[2]PORTAFOLIO JAN17'!$B$7:$T$4941,19,FALSE)</f>
        <v>PANAMA</v>
      </c>
      <c r="R4743" s="31">
        <v>0</v>
      </c>
      <c r="S4743" s="31">
        <v>0</v>
      </c>
      <c r="T4743" s="31">
        <v>46736.5</v>
      </c>
      <c r="U4743" s="36" t="s">
        <v>46</v>
      </c>
      <c r="V4743" s="37">
        <v>46736.5</v>
      </c>
      <c r="W4743" s="38">
        <v>0</v>
      </c>
      <c r="X4743" s="38">
        <v>0</v>
      </c>
      <c r="Y4743" s="38">
        <v>0</v>
      </c>
      <c r="Z4743" s="38">
        <v>0</v>
      </c>
      <c r="AA4743" s="38">
        <v>46736.5</v>
      </c>
      <c r="AB4743" s="38">
        <v>0</v>
      </c>
      <c r="AC4743" s="38">
        <v>0</v>
      </c>
      <c r="AD4743" s="38">
        <v>46736.5</v>
      </c>
    </row>
    <row r="4744" spans="1:30" s="27" customFormat="1" ht="15" customHeight="1" x14ac:dyDescent="0.25">
      <c r="A4744" s="39" t="s">
        <v>4439</v>
      </c>
      <c r="B4744" s="39" t="s">
        <v>4799</v>
      </c>
      <c r="C4744" s="86">
        <v>42767</v>
      </c>
      <c r="D4744" s="29">
        <f>+VLOOKUP(B4744,'[2]CK-Panama by Contract'!$B$8:$G$593,6,FALSE)</f>
        <v>320674</v>
      </c>
      <c r="E4744" s="29"/>
      <c r="F4744" s="39" t="s">
        <v>41</v>
      </c>
      <c r="G4744" s="39" t="s">
        <v>42</v>
      </c>
      <c r="H4744" s="39" t="s">
        <v>44</v>
      </c>
      <c r="I4744" s="40">
        <v>117458.39</v>
      </c>
      <c r="J4744" s="32">
        <f t="shared" ref="J4744:J4807" si="222">+IF(H4744="MXN",I4744/$J$2,I4744)</f>
        <v>117458.39</v>
      </c>
      <c r="K4744" s="31">
        <v>0</v>
      </c>
      <c r="L4744" s="31">
        <v>0</v>
      </c>
      <c r="M4744" s="31">
        <v>0</v>
      </c>
      <c r="N4744" s="31">
        <v>0</v>
      </c>
      <c r="O4744" s="33">
        <f t="shared" ref="O4744:O4807" si="223">+N4744+M4744+L4744+K4744</f>
        <v>0</v>
      </c>
      <c r="P4744" s="34" t="str">
        <f t="shared" ref="P4744:P4807" si="224">+IF(N4744&gt;0,"120+",IF(M4744&gt;0,"91-120",IF(L4744&gt;0,"61-90",IF(K4744&gt;0,"31-60","1-30"))))</f>
        <v>1-30</v>
      </c>
      <c r="Q4744" s="35" t="str">
        <f>+VLOOKUP(B4744,'[2]PORTAFOLIO JAN17'!$B$7:$T$4941,19,FALSE)</f>
        <v>PANAMA</v>
      </c>
      <c r="R4744" s="31">
        <v>0</v>
      </c>
      <c r="S4744" s="31">
        <v>0</v>
      </c>
      <c r="T4744" s="31" t="s">
        <v>45</v>
      </c>
      <c r="U4744" s="41" t="s">
        <v>46</v>
      </c>
      <c r="V4744" s="42">
        <v>117458.39</v>
      </c>
      <c r="W4744" s="43">
        <v>117458.39</v>
      </c>
      <c r="X4744" s="38">
        <v>0</v>
      </c>
      <c r="Y4744" s="38">
        <v>0</v>
      </c>
      <c r="Z4744" s="38">
        <v>0</v>
      </c>
      <c r="AA4744" s="38">
        <v>0</v>
      </c>
      <c r="AB4744" s="38">
        <v>0</v>
      </c>
      <c r="AC4744" s="38">
        <v>0</v>
      </c>
      <c r="AD4744" s="38" t="s">
        <v>47</v>
      </c>
    </row>
    <row r="4745" spans="1:30" s="27" customFormat="1" ht="15" customHeight="1" x14ac:dyDescent="0.25">
      <c r="A4745" s="28" t="s">
        <v>4439</v>
      </c>
      <c r="B4745" s="28" t="s">
        <v>4800</v>
      </c>
      <c r="C4745" s="85">
        <v>42767</v>
      </c>
      <c r="D4745" s="29">
        <f>+VLOOKUP(B4745,'[2]CK-Panama by Contract'!$B$8:$G$593,6,FALSE)</f>
        <v>356921</v>
      </c>
      <c r="E4745" s="29"/>
      <c r="F4745" s="28" t="s">
        <v>41</v>
      </c>
      <c r="G4745" s="28" t="s">
        <v>42</v>
      </c>
      <c r="H4745" s="28" t="s">
        <v>44</v>
      </c>
      <c r="I4745" s="31">
        <v>59420.09</v>
      </c>
      <c r="J4745" s="32">
        <f t="shared" si="222"/>
        <v>59420.09</v>
      </c>
      <c r="K4745" s="31">
        <v>0</v>
      </c>
      <c r="L4745" s="31">
        <v>0</v>
      </c>
      <c r="M4745" s="31">
        <v>0</v>
      </c>
      <c r="N4745" s="31">
        <v>59420.09</v>
      </c>
      <c r="O4745" s="33">
        <f t="shared" si="223"/>
        <v>59420.09</v>
      </c>
      <c r="P4745" s="34" t="str">
        <f t="shared" si="224"/>
        <v>120+</v>
      </c>
      <c r="Q4745" s="35" t="str">
        <f>+VLOOKUP(B4745,'[2]PORTAFOLIO JAN17'!$B$7:$T$4941,19,FALSE)</f>
        <v>PANAMA</v>
      </c>
      <c r="R4745" s="31">
        <v>0</v>
      </c>
      <c r="S4745" s="31">
        <v>0</v>
      </c>
      <c r="T4745" s="31">
        <v>59420.09</v>
      </c>
      <c r="U4745" s="36" t="s">
        <v>46</v>
      </c>
      <c r="V4745" s="37">
        <v>59420.09</v>
      </c>
      <c r="W4745" s="38">
        <v>0</v>
      </c>
      <c r="X4745" s="38">
        <v>0</v>
      </c>
      <c r="Y4745" s="38">
        <v>0</v>
      </c>
      <c r="Z4745" s="38">
        <v>0</v>
      </c>
      <c r="AA4745" s="38">
        <v>59420.09</v>
      </c>
      <c r="AB4745" s="38">
        <v>0</v>
      </c>
      <c r="AC4745" s="38">
        <v>0</v>
      </c>
      <c r="AD4745" s="38">
        <v>59420.09</v>
      </c>
    </row>
    <row r="4746" spans="1:30" s="27" customFormat="1" ht="15" customHeight="1" x14ac:dyDescent="0.25">
      <c r="A4746" s="39" t="s">
        <v>4439</v>
      </c>
      <c r="B4746" s="39" t="s">
        <v>4801</v>
      </c>
      <c r="C4746" s="86">
        <v>42767</v>
      </c>
      <c r="D4746" s="29">
        <f>+VLOOKUP(B4746,'[2]CK-Panama by Contract'!$B$8:$G$593,6,FALSE)</f>
        <v>348220</v>
      </c>
      <c r="E4746" s="29"/>
      <c r="F4746" s="39" t="s">
        <v>41</v>
      </c>
      <c r="G4746" s="39" t="s">
        <v>42</v>
      </c>
      <c r="H4746" s="39" t="s">
        <v>44</v>
      </c>
      <c r="I4746" s="40">
        <v>27148.46</v>
      </c>
      <c r="J4746" s="32">
        <f t="shared" si="222"/>
        <v>27148.46</v>
      </c>
      <c r="K4746" s="31">
        <v>0</v>
      </c>
      <c r="L4746" s="31">
        <v>0</v>
      </c>
      <c r="M4746" s="31">
        <v>0</v>
      </c>
      <c r="N4746" s="31">
        <v>0</v>
      </c>
      <c r="O4746" s="33">
        <f t="shared" si="223"/>
        <v>0</v>
      </c>
      <c r="P4746" s="34" t="str">
        <f t="shared" si="224"/>
        <v>1-30</v>
      </c>
      <c r="Q4746" s="35" t="str">
        <f>+VLOOKUP(B4746,'[2]PORTAFOLIO JAN17'!$B$7:$T$4941,19,FALSE)</f>
        <v>PANAMA</v>
      </c>
      <c r="R4746" s="31">
        <v>0</v>
      </c>
      <c r="S4746" s="31">
        <v>0</v>
      </c>
      <c r="T4746" s="31" t="s">
        <v>45</v>
      </c>
      <c r="U4746" s="41" t="s">
        <v>46</v>
      </c>
      <c r="V4746" s="42">
        <v>27148.46</v>
      </c>
      <c r="W4746" s="43">
        <v>27148.46</v>
      </c>
      <c r="X4746" s="38">
        <v>0</v>
      </c>
      <c r="Y4746" s="38">
        <v>0</v>
      </c>
      <c r="Z4746" s="38">
        <v>0</v>
      </c>
      <c r="AA4746" s="38">
        <v>0</v>
      </c>
      <c r="AB4746" s="38">
        <v>0</v>
      </c>
      <c r="AC4746" s="38">
        <v>0</v>
      </c>
      <c r="AD4746" s="38" t="s">
        <v>47</v>
      </c>
    </row>
    <row r="4747" spans="1:30" s="27" customFormat="1" ht="15" customHeight="1" x14ac:dyDescent="0.25">
      <c r="A4747" s="28" t="s">
        <v>4439</v>
      </c>
      <c r="B4747" s="28" t="s">
        <v>4802</v>
      </c>
      <c r="C4747" s="85">
        <v>42767</v>
      </c>
      <c r="D4747" s="29">
        <f>+VLOOKUP(B4747,'[2]CK-Panama by Contract'!$B$8:$G$593,6,FALSE)</f>
        <v>348220</v>
      </c>
      <c r="E4747" s="29"/>
      <c r="F4747" s="28" t="s">
        <v>41</v>
      </c>
      <c r="G4747" s="28" t="s">
        <v>42</v>
      </c>
      <c r="H4747" s="28" t="s">
        <v>44</v>
      </c>
      <c r="I4747" s="31">
        <v>55617.74</v>
      </c>
      <c r="J4747" s="32">
        <f t="shared" si="222"/>
        <v>55617.74</v>
      </c>
      <c r="K4747" s="31">
        <v>0</v>
      </c>
      <c r="L4747" s="31">
        <v>0</v>
      </c>
      <c r="M4747" s="31">
        <v>0</v>
      </c>
      <c r="N4747" s="31">
        <v>0</v>
      </c>
      <c r="O4747" s="33">
        <f t="shared" si="223"/>
        <v>0</v>
      </c>
      <c r="P4747" s="34" t="str">
        <f t="shared" si="224"/>
        <v>1-30</v>
      </c>
      <c r="Q4747" s="35" t="str">
        <f>+VLOOKUP(B4747,'[2]PORTAFOLIO JAN17'!$B$7:$T$4941,19,FALSE)</f>
        <v>PANAMA</v>
      </c>
      <c r="R4747" s="31">
        <v>0</v>
      </c>
      <c r="S4747" s="31">
        <v>0</v>
      </c>
      <c r="T4747" s="31" t="s">
        <v>45</v>
      </c>
      <c r="U4747" s="36" t="s">
        <v>46</v>
      </c>
      <c r="V4747" s="37">
        <v>55617.74</v>
      </c>
      <c r="W4747" s="38">
        <v>55617.74</v>
      </c>
      <c r="X4747" s="38">
        <v>0</v>
      </c>
      <c r="Y4747" s="38">
        <v>0</v>
      </c>
      <c r="Z4747" s="38">
        <v>0</v>
      </c>
      <c r="AA4747" s="38">
        <v>0</v>
      </c>
      <c r="AB4747" s="38">
        <v>0</v>
      </c>
      <c r="AC4747" s="38">
        <v>0</v>
      </c>
      <c r="AD4747" s="38" t="s">
        <v>47</v>
      </c>
    </row>
    <row r="4748" spans="1:30" s="27" customFormat="1" ht="15" customHeight="1" x14ac:dyDescent="0.25">
      <c r="A4748" s="39" t="s">
        <v>4439</v>
      </c>
      <c r="B4748" s="39" t="s">
        <v>4803</v>
      </c>
      <c r="C4748" s="86">
        <v>42767</v>
      </c>
      <c r="D4748" s="29">
        <f>+VLOOKUP(B4748,'[2]CK-Panama by Contract'!$B$8:$G$593,6,FALSE)</f>
        <v>356977</v>
      </c>
      <c r="E4748" s="29"/>
      <c r="F4748" s="39" t="s">
        <v>41</v>
      </c>
      <c r="G4748" s="39" t="s">
        <v>42</v>
      </c>
      <c r="H4748" s="39" t="s">
        <v>44</v>
      </c>
      <c r="I4748" s="40">
        <v>52455.24</v>
      </c>
      <c r="J4748" s="32">
        <f t="shared" si="222"/>
        <v>52455.24</v>
      </c>
      <c r="K4748" s="31">
        <v>0</v>
      </c>
      <c r="L4748" s="31">
        <v>0</v>
      </c>
      <c r="M4748" s="31">
        <v>0</v>
      </c>
      <c r="N4748" s="31">
        <v>0</v>
      </c>
      <c r="O4748" s="33">
        <f t="shared" si="223"/>
        <v>0</v>
      </c>
      <c r="P4748" s="34" t="str">
        <f t="shared" si="224"/>
        <v>1-30</v>
      </c>
      <c r="Q4748" s="35" t="str">
        <f>+VLOOKUP(B4748,'[2]PORTAFOLIO JAN17'!$B$7:$T$4941,19,FALSE)</f>
        <v>PANAMA</v>
      </c>
      <c r="R4748" s="31">
        <v>0</v>
      </c>
      <c r="S4748" s="31">
        <v>0</v>
      </c>
      <c r="T4748" s="31" t="s">
        <v>45</v>
      </c>
      <c r="U4748" s="41" t="s">
        <v>46</v>
      </c>
      <c r="V4748" s="42">
        <v>52455.24</v>
      </c>
      <c r="W4748" s="43">
        <v>52455.24</v>
      </c>
      <c r="X4748" s="38">
        <v>0</v>
      </c>
      <c r="Y4748" s="38">
        <v>0</v>
      </c>
      <c r="Z4748" s="38">
        <v>0</v>
      </c>
      <c r="AA4748" s="38">
        <v>0</v>
      </c>
      <c r="AB4748" s="38">
        <v>0</v>
      </c>
      <c r="AC4748" s="38">
        <v>0</v>
      </c>
      <c r="AD4748" s="38" t="s">
        <v>47</v>
      </c>
    </row>
    <row r="4749" spans="1:30" s="27" customFormat="1" ht="15" customHeight="1" x14ac:dyDescent="0.25">
      <c r="A4749" s="28" t="s">
        <v>4439</v>
      </c>
      <c r="B4749" s="28" t="s">
        <v>4804</v>
      </c>
      <c r="C4749" s="85">
        <v>42767</v>
      </c>
      <c r="D4749" s="29">
        <f>+VLOOKUP(B4749,'[2]CK-Panama by Contract'!$B$8:$G$593,6,FALSE)</f>
        <v>320674</v>
      </c>
      <c r="E4749" s="29"/>
      <c r="F4749" s="28" t="s">
        <v>41</v>
      </c>
      <c r="G4749" s="28" t="s">
        <v>42</v>
      </c>
      <c r="H4749" s="28" t="s">
        <v>44</v>
      </c>
      <c r="I4749" s="31">
        <v>335070.84000000003</v>
      </c>
      <c r="J4749" s="32">
        <f t="shared" si="222"/>
        <v>335070.84000000003</v>
      </c>
      <c r="K4749" s="31">
        <v>0</v>
      </c>
      <c r="L4749" s="31">
        <v>0</v>
      </c>
      <c r="M4749" s="31">
        <v>0</v>
      </c>
      <c r="N4749" s="31">
        <v>0</v>
      </c>
      <c r="O4749" s="33">
        <f t="shared" si="223"/>
        <v>0</v>
      </c>
      <c r="P4749" s="34" t="str">
        <f t="shared" si="224"/>
        <v>1-30</v>
      </c>
      <c r="Q4749" s="35" t="str">
        <f>+VLOOKUP(B4749,'[2]PORTAFOLIO JAN17'!$B$7:$T$4941,19,FALSE)</f>
        <v>PANAMA</v>
      </c>
      <c r="R4749" s="31">
        <v>0</v>
      </c>
      <c r="S4749" s="31">
        <v>0</v>
      </c>
      <c r="T4749" s="31" t="s">
        <v>45</v>
      </c>
      <c r="U4749" s="36" t="s">
        <v>46</v>
      </c>
      <c r="V4749" s="37">
        <v>335070.84000000003</v>
      </c>
      <c r="W4749" s="38">
        <v>335070.84000000003</v>
      </c>
      <c r="X4749" s="38">
        <v>0</v>
      </c>
      <c r="Y4749" s="38">
        <v>0</v>
      </c>
      <c r="Z4749" s="38">
        <v>0</v>
      </c>
      <c r="AA4749" s="38">
        <v>0</v>
      </c>
      <c r="AB4749" s="38">
        <v>0</v>
      </c>
      <c r="AC4749" s="38">
        <v>0</v>
      </c>
      <c r="AD4749" s="38" t="s">
        <v>47</v>
      </c>
    </row>
    <row r="4750" spans="1:30" s="27" customFormat="1" ht="15" customHeight="1" x14ac:dyDescent="0.25">
      <c r="A4750" s="39" t="s">
        <v>4439</v>
      </c>
      <c r="B4750" s="39" t="s">
        <v>4805</v>
      </c>
      <c r="C4750" s="86">
        <v>42767</v>
      </c>
      <c r="D4750" s="29">
        <f>+VLOOKUP(B4750,'[2]CK-Panama by Contract'!$B$8:$G$593,6,FALSE)</f>
        <v>356944</v>
      </c>
      <c r="E4750" s="29"/>
      <c r="F4750" s="39" t="s">
        <v>41</v>
      </c>
      <c r="G4750" s="39" t="s">
        <v>42</v>
      </c>
      <c r="H4750" s="39" t="s">
        <v>44</v>
      </c>
      <c r="I4750" s="40">
        <v>160430.93</v>
      </c>
      <c r="J4750" s="32">
        <f t="shared" si="222"/>
        <v>160430.93</v>
      </c>
      <c r="K4750" s="31">
        <v>0</v>
      </c>
      <c r="L4750" s="31">
        <v>0</v>
      </c>
      <c r="M4750" s="31">
        <v>0</v>
      </c>
      <c r="N4750" s="31">
        <v>0</v>
      </c>
      <c r="O4750" s="33">
        <f t="shared" si="223"/>
        <v>0</v>
      </c>
      <c r="P4750" s="34" t="str">
        <f t="shared" si="224"/>
        <v>1-30</v>
      </c>
      <c r="Q4750" s="35" t="str">
        <f>+VLOOKUP(B4750,'[2]PORTAFOLIO JAN17'!$B$7:$T$4941,19,FALSE)</f>
        <v>PANAMA</v>
      </c>
      <c r="R4750" s="31">
        <v>0</v>
      </c>
      <c r="S4750" s="31">
        <v>0</v>
      </c>
      <c r="T4750" s="31" t="s">
        <v>45</v>
      </c>
      <c r="U4750" s="41" t="s">
        <v>46</v>
      </c>
      <c r="V4750" s="42">
        <v>160430.93</v>
      </c>
      <c r="W4750" s="43">
        <v>160430.93</v>
      </c>
      <c r="X4750" s="38">
        <v>0</v>
      </c>
      <c r="Y4750" s="38">
        <v>0</v>
      </c>
      <c r="Z4750" s="38">
        <v>0</v>
      </c>
      <c r="AA4750" s="38">
        <v>0</v>
      </c>
      <c r="AB4750" s="38">
        <v>0</v>
      </c>
      <c r="AC4750" s="38">
        <v>0</v>
      </c>
      <c r="AD4750" s="38" t="s">
        <v>47</v>
      </c>
    </row>
    <row r="4751" spans="1:30" s="27" customFormat="1" ht="15" customHeight="1" x14ac:dyDescent="0.25">
      <c r="A4751" s="28" t="s">
        <v>4439</v>
      </c>
      <c r="B4751" s="28" t="s">
        <v>4806</v>
      </c>
      <c r="C4751" s="85">
        <v>42767</v>
      </c>
      <c r="D4751" s="29">
        <f>+VLOOKUP(B4751,'[2]CK-Panama by Contract'!$B$8:$G$593,6,FALSE)</f>
        <v>357605</v>
      </c>
      <c r="E4751" s="29"/>
      <c r="F4751" s="28" t="s">
        <v>41</v>
      </c>
      <c r="G4751" s="28" t="s">
        <v>42</v>
      </c>
      <c r="H4751" s="28" t="s">
        <v>44</v>
      </c>
      <c r="I4751" s="31">
        <v>56701.91</v>
      </c>
      <c r="J4751" s="32">
        <f t="shared" si="222"/>
        <v>56701.91</v>
      </c>
      <c r="K4751" s="31">
        <v>0</v>
      </c>
      <c r="L4751" s="31">
        <v>56701.91</v>
      </c>
      <c r="M4751" s="31">
        <v>0</v>
      </c>
      <c r="N4751" s="31">
        <v>0</v>
      </c>
      <c r="O4751" s="33">
        <f t="shared" si="223"/>
        <v>56701.91</v>
      </c>
      <c r="P4751" s="34" t="str">
        <f t="shared" si="224"/>
        <v>61-90</v>
      </c>
      <c r="Q4751" s="35" t="str">
        <f>+VLOOKUP(B4751,'[2]PORTAFOLIO JAN17'!$B$7:$T$4941,19,FALSE)</f>
        <v>PANAMA</v>
      </c>
      <c r="R4751" s="31">
        <v>0</v>
      </c>
      <c r="S4751" s="31">
        <v>0</v>
      </c>
      <c r="T4751" s="31">
        <v>56701.91</v>
      </c>
      <c r="U4751" s="36" t="s">
        <v>46</v>
      </c>
      <c r="V4751" s="37">
        <v>56701.91</v>
      </c>
      <c r="W4751" s="38">
        <v>0</v>
      </c>
      <c r="X4751" s="38">
        <v>0</v>
      </c>
      <c r="Y4751" s="38">
        <v>56701.91</v>
      </c>
      <c r="Z4751" s="38">
        <v>0</v>
      </c>
      <c r="AA4751" s="38">
        <v>0</v>
      </c>
      <c r="AB4751" s="38">
        <v>0</v>
      </c>
      <c r="AC4751" s="38">
        <v>0</v>
      </c>
      <c r="AD4751" s="38">
        <v>56701.91</v>
      </c>
    </row>
    <row r="4752" spans="1:30" s="27" customFormat="1" ht="15" customHeight="1" x14ac:dyDescent="0.25">
      <c r="A4752" s="39" t="s">
        <v>4439</v>
      </c>
      <c r="B4752" s="39" t="s">
        <v>4807</v>
      </c>
      <c r="C4752" s="86">
        <v>42767</v>
      </c>
      <c r="D4752" s="29">
        <f>+VLOOKUP(B4752,'[2]CK-Panama by Contract'!$B$8:$G$593,6,FALSE)</f>
        <v>357353</v>
      </c>
      <c r="E4752" s="29"/>
      <c r="F4752" s="39" t="s">
        <v>41</v>
      </c>
      <c r="G4752" s="39" t="s">
        <v>42</v>
      </c>
      <c r="H4752" s="39" t="s">
        <v>44</v>
      </c>
      <c r="I4752" s="40">
        <v>38991.050000000003</v>
      </c>
      <c r="J4752" s="32">
        <f t="shared" si="222"/>
        <v>38991.050000000003</v>
      </c>
      <c r="K4752" s="31">
        <v>0</v>
      </c>
      <c r="L4752" s="31">
        <v>0</v>
      </c>
      <c r="M4752" s="31">
        <v>0</v>
      </c>
      <c r="N4752" s="31">
        <v>0</v>
      </c>
      <c r="O4752" s="33">
        <f t="shared" si="223"/>
        <v>0</v>
      </c>
      <c r="P4752" s="34" t="str">
        <f t="shared" si="224"/>
        <v>1-30</v>
      </c>
      <c r="Q4752" s="35" t="str">
        <f>+VLOOKUP(B4752,'[2]PORTAFOLIO JAN17'!$B$7:$T$4941,19,FALSE)</f>
        <v>PANAMA</v>
      </c>
      <c r="R4752" s="31">
        <v>0</v>
      </c>
      <c r="S4752" s="31">
        <v>0</v>
      </c>
      <c r="T4752" s="31" t="s">
        <v>45</v>
      </c>
      <c r="U4752" s="41" t="s">
        <v>46</v>
      </c>
      <c r="V4752" s="42">
        <v>38991.050000000003</v>
      </c>
      <c r="W4752" s="43">
        <v>38991.050000000003</v>
      </c>
      <c r="X4752" s="38">
        <v>0</v>
      </c>
      <c r="Y4752" s="38">
        <v>0</v>
      </c>
      <c r="Z4752" s="38">
        <v>0</v>
      </c>
      <c r="AA4752" s="38">
        <v>0</v>
      </c>
      <c r="AB4752" s="38">
        <v>0</v>
      </c>
      <c r="AC4752" s="38">
        <v>0</v>
      </c>
      <c r="AD4752" s="38" t="s">
        <v>47</v>
      </c>
    </row>
    <row r="4753" spans="1:30" s="27" customFormat="1" ht="15" customHeight="1" x14ac:dyDescent="0.25">
      <c r="A4753" s="28" t="s">
        <v>4439</v>
      </c>
      <c r="B4753" s="28" t="s">
        <v>4808</v>
      </c>
      <c r="C4753" s="85">
        <v>42767</v>
      </c>
      <c r="D4753" s="29">
        <f>+VLOOKUP(B4753,'[2]CK-Panama by Contract'!$B$8:$G$593,6,FALSE)</f>
        <v>357673</v>
      </c>
      <c r="E4753" s="29"/>
      <c r="F4753" s="28" t="s">
        <v>41</v>
      </c>
      <c r="G4753" s="28" t="s">
        <v>42</v>
      </c>
      <c r="H4753" s="28" t="s">
        <v>44</v>
      </c>
      <c r="I4753" s="31">
        <v>23339.83</v>
      </c>
      <c r="J4753" s="32">
        <f t="shared" si="222"/>
        <v>23339.83</v>
      </c>
      <c r="K4753" s="31">
        <v>0</v>
      </c>
      <c r="L4753" s="31">
        <v>0</v>
      </c>
      <c r="M4753" s="31">
        <v>0</v>
      </c>
      <c r="N4753" s="31">
        <v>0</v>
      </c>
      <c r="O4753" s="33">
        <f t="shared" si="223"/>
        <v>0</v>
      </c>
      <c r="P4753" s="34" t="str">
        <f t="shared" si="224"/>
        <v>1-30</v>
      </c>
      <c r="Q4753" s="35" t="str">
        <f>+VLOOKUP(B4753,'[2]PORTAFOLIO JAN17'!$B$7:$T$4941,19,FALSE)</f>
        <v>PANAMA</v>
      </c>
      <c r="R4753" s="31">
        <v>0</v>
      </c>
      <c r="S4753" s="31">
        <v>0</v>
      </c>
      <c r="T4753" s="31" t="s">
        <v>45</v>
      </c>
      <c r="U4753" s="36" t="s">
        <v>46</v>
      </c>
      <c r="V4753" s="37">
        <v>23339.83</v>
      </c>
      <c r="W4753" s="38">
        <v>23339.83</v>
      </c>
      <c r="X4753" s="38">
        <v>0</v>
      </c>
      <c r="Y4753" s="38">
        <v>0</v>
      </c>
      <c r="Z4753" s="38">
        <v>0</v>
      </c>
      <c r="AA4753" s="38">
        <v>0</v>
      </c>
      <c r="AB4753" s="38">
        <v>0</v>
      </c>
      <c r="AC4753" s="38">
        <v>0</v>
      </c>
      <c r="AD4753" s="38" t="s">
        <v>47</v>
      </c>
    </row>
    <row r="4754" spans="1:30" s="27" customFormat="1" ht="15" customHeight="1" x14ac:dyDescent="0.25">
      <c r="A4754" s="39" t="s">
        <v>4439</v>
      </c>
      <c r="B4754" s="39" t="s">
        <v>4809</v>
      </c>
      <c r="C4754" s="86">
        <v>42767</v>
      </c>
      <c r="D4754" s="29">
        <f>+VLOOKUP(B4754,'[2]CK-Panama by Contract'!$B$8:$G$593,6,FALSE)</f>
        <v>320680</v>
      </c>
      <c r="E4754" s="29"/>
      <c r="F4754" s="39" t="s">
        <v>41</v>
      </c>
      <c r="G4754" s="39" t="s">
        <v>42</v>
      </c>
      <c r="H4754" s="39" t="s">
        <v>44</v>
      </c>
      <c r="I4754" s="40">
        <v>315899.92</v>
      </c>
      <c r="J4754" s="32">
        <f t="shared" si="222"/>
        <v>315899.92</v>
      </c>
      <c r="K4754" s="31">
        <v>315899.92</v>
      </c>
      <c r="L4754" s="31">
        <v>0</v>
      </c>
      <c r="M4754" s="31">
        <v>0</v>
      </c>
      <c r="N4754" s="31">
        <v>0</v>
      </c>
      <c r="O4754" s="33">
        <f t="shared" si="223"/>
        <v>315899.92</v>
      </c>
      <c r="P4754" s="34" t="str">
        <f t="shared" si="224"/>
        <v>31-60</v>
      </c>
      <c r="Q4754" s="35" t="str">
        <f>+VLOOKUP(B4754,'[2]PORTAFOLIO JAN17'!$B$7:$T$4941,19,FALSE)</f>
        <v>PANAMA</v>
      </c>
      <c r="R4754" s="31">
        <v>0</v>
      </c>
      <c r="S4754" s="31">
        <v>0</v>
      </c>
      <c r="T4754" s="31">
        <v>315899.92</v>
      </c>
      <c r="U4754" s="41" t="s">
        <v>46</v>
      </c>
      <c r="V4754" s="42">
        <v>315899.92</v>
      </c>
      <c r="W4754" s="43">
        <v>0</v>
      </c>
      <c r="X4754" s="38">
        <v>315899.92</v>
      </c>
      <c r="Y4754" s="38">
        <v>0</v>
      </c>
      <c r="Z4754" s="38">
        <v>0</v>
      </c>
      <c r="AA4754" s="38">
        <v>0</v>
      </c>
      <c r="AB4754" s="38">
        <v>0</v>
      </c>
      <c r="AC4754" s="38">
        <v>0</v>
      </c>
      <c r="AD4754" s="38">
        <v>315899.92</v>
      </c>
    </row>
    <row r="4755" spans="1:30" s="27" customFormat="1" ht="15" customHeight="1" x14ac:dyDescent="0.25">
      <c r="A4755" s="28" t="s">
        <v>4439</v>
      </c>
      <c r="B4755" s="28" t="s">
        <v>4810</v>
      </c>
      <c r="C4755" s="85">
        <v>42767</v>
      </c>
      <c r="D4755" s="29">
        <f>+VLOOKUP(B4755,'[2]CK-Panama by Contract'!$B$8:$G$593,6,FALSE)</f>
        <v>327286</v>
      </c>
      <c r="E4755" s="29"/>
      <c r="F4755" s="28" t="s">
        <v>41</v>
      </c>
      <c r="G4755" s="28" t="s">
        <v>42</v>
      </c>
      <c r="H4755" s="28" t="s">
        <v>44</v>
      </c>
      <c r="I4755" s="31">
        <v>58629.24</v>
      </c>
      <c r="J4755" s="32">
        <f t="shared" si="222"/>
        <v>58629.24</v>
      </c>
      <c r="K4755" s="31">
        <v>0</v>
      </c>
      <c r="L4755" s="31">
        <v>0</v>
      </c>
      <c r="M4755" s="31">
        <v>0</v>
      </c>
      <c r="N4755" s="31">
        <v>0</v>
      </c>
      <c r="O4755" s="33">
        <f t="shared" si="223"/>
        <v>0</v>
      </c>
      <c r="P4755" s="34" t="str">
        <f t="shared" si="224"/>
        <v>1-30</v>
      </c>
      <c r="Q4755" s="35" t="str">
        <f>+VLOOKUP(B4755,'[2]PORTAFOLIO JAN17'!$B$7:$T$4941,19,FALSE)</f>
        <v>PANAMA</v>
      </c>
      <c r="R4755" s="31">
        <v>0</v>
      </c>
      <c r="S4755" s="31">
        <v>0</v>
      </c>
      <c r="T4755" s="31" t="s">
        <v>45</v>
      </c>
      <c r="U4755" s="36" t="s">
        <v>46</v>
      </c>
      <c r="V4755" s="37">
        <v>58629.24</v>
      </c>
      <c r="W4755" s="38">
        <v>58629.24</v>
      </c>
      <c r="X4755" s="38">
        <v>0</v>
      </c>
      <c r="Y4755" s="38">
        <v>0</v>
      </c>
      <c r="Z4755" s="38">
        <v>0</v>
      </c>
      <c r="AA4755" s="38">
        <v>0</v>
      </c>
      <c r="AB4755" s="38">
        <v>0</v>
      </c>
      <c r="AC4755" s="38">
        <v>0</v>
      </c>
      <c r="AD4755" s="38" t="s">
        <v>47</v>
      </c>
    </row>
    <row r="4756" spans="1:30" s="27" customFormat="1" ht="15" customHeight="1" x14ac:dyDescent="0.25">
      <c r="A4756" s="39" t="s">
        <v>4439</v>
      </c>
      <c r="B4756" s="39" t="s">
        <v>4811</v>
      </c>
      <c r="C4756" s="86">
        <v>42767</v>
      </c>
      <c r="D4756" s="29">
        <f>+VLOOKUP(B4756,'[2]CK-Panama by Contract'!$B$8:$G$593,6,FALSE)</f>
        <v>350894</v>
      </c>
      <c r="E4756" s="29"/>
      <c r="F4756" s="39" t="s">
        <v>41</v>
      </c>
      <c r="G4756" s="39" t="s">
        <v>42</v>
      </c>
      <c r="H4756" s="39" t="s">
        <v>44</v>
      </c>
      <c r="I4756" s="40">
        <v>138203.68</v>
      </c>
      <c r="J4756" s="32">
        <f t="shared" si="222"/>
        <v>138203.68</v>
      </c>
      <c r="K4756" s="31">
        <v>138203.68</v>
      </c>
      <c r="L4756" s="31">
        <v>0</v>
      </c>
      <c r="M4756" s="31">
        <v>0</v>
      </c>
      <c r="N4756" s="31">
        <v>0</v>
      </c>
      <c r="O4756" s="33">
        <f t="shared" si="223"/>
        <v>138203.68</v>
      </c>
      <c r="P4756" s="34" t="str">
        <f t="shared" si="224"/>
        <v>31-60</v>
      </c>
      <c r="Q4756" s="35" t="str">
        <f>+VLOOKUP(B4756,'[2]PORTAFOLIO JAN17'!$B$7:$T$4941,19,FALSE)</f>
        <v>PANAMA</v>
      </c>
      <c r="R4756" s="31">
        <v>0</v>
      </c>
      <c r="S4756" s="31">
        <v>0</v>
      </c>
      <c r="T4756" s="31" t="s">
        <v>45</v>
      </c>
      <c r="U4756" s="41" t="s">
        <v>46</v>
      </c>
      <c r="V4756" s="42">
        <v>138203.68</v>
      </c>
      <c r="W4756" s="43">
        <v>0</v>
      </c>
      <c r="X4756" s="38">
        <v>138203.68</v>
      </c>
      <c r="Y4756" s="38">
        <v>0</v>
      </c>
      <c r="Z4756" s="38">
        <v>0</v>
      </c>
      <c r="AA4756" s="38">
        <v>0</v>
      </c>
      <c r="AB4756" s="38">
        <v>0</v>
      </c>
      <c r="AC4756" s="38">
        <v>0</v>
      </c>
      <c r="AD4756" s="38" t="s">
        <v>47</v>
      </c>
    </row>
    <row r="4757" spans="1:30" s="27" customFormat="1" ht="15" customHeight="1" x14ac:dyDescent="0.25">
      <c r="A4757" s="28" t="s">
        <v>4439</v>
      </c>
      <c r="B4757" s="28" t="s">
        <v>4812</v>
      </c>
      <c r="C4757" s="85">
        <v>42767</v>
      </c>
      <c r="D4757" s="29">
        <f>+VLOOKUP(B4757,'[2]CK-Panama by Contract'!$B$8:$G$593,6,FALSE)</f>
        <v>357916</v>
      </c>
      <c r="E4757" s="29"/>
      <c r="F4757" s="28" t="s">
        <v>41</v>
      </c>
      <c r="G4757" s="28" t="s">
        <v>42</v>
      </c>
      <c r="H4757" s="28" t="s">
        <v>44</v>
      </c>
      <c r="I4757" s="31">
        <v>51545.62</v>
      </c>
      <c r="J4757" s="32">
        <f t="shared" si="222"/>
        <v>51545.62</v>
      </c>
      <c r="K4757" s="31">
        <v>0</v>
      </c>
      <c r="L4757" s="31">
        <v>0</v>
      </c>
      <c r="M4757" s="31">
        <v>0</v>
      </c>
      <c r="N4757" s="31">
        <v>0</v>
      </c>
      <c r="O4757" s="33">
        <f t="shared" si="223"/>
        <v>0</v>
      </c>
      <c r="P4757" s="34" t="str">
        <f t="shared" si="224"/>
        <v>1-30</v>
      </c>
      <c r="Q4757" s="35" t="str">
        <f>+VLOOKUP(B4757,'[2]PORTAFOLIO JAN17'!$B$7:$T$4941,19,FALSE)</f>
        <v>PANAMA</v>
      </c>
      <c r="R4757" s="31">
        <v>0</v>
      </c>
      <c r="S4757" s="31">
        <v>0</v>
      </c>
      <c r="T4757" s="31" t="s">
        <v>45</v>
      </c>
      <c r="U4757" s="36" t="s">
        <v>46</v>
      </c>
      <c r="V4757" s="37">
        <v>51545.62</v>
      </c>
      <c r="W4757" s="38">
        <v>51545.62</v>
      </c>
      <c r="X4757" s="38">
        <v>0</v>
      </c>
      <c r="Y4757" s="38">
        <v>0</v>
      </c>
      <c r="Z4757" s="38">
        <v>0</v>
      </c>
      <c r="AA4757" s="38">
        <v>0</v>
      </c>
      <c r="AB4757" s="38">
        <v>0</v>
      </c>
      <c r="AC4757" s="38">
        <v>0</v>
      </c>
      <c r="AD4757" s="38" t="s">
        <v>47</v>
      </c>
    </row>
    <row r="4758" spans="1:30" s="27" customFormat="1" ht="15" customHeight="1" x14ac:dyDescent="0.25">
      <c r="A4758" s="39" t="s">
        <v>4439</v>
      </c>
      <c r="B4758" s="39" t="s">
        <v>4813</v>
      </c>
      <c r="C4758" s="86">
        <v>42767</v>
      </c>
      <c r="D4758" s="29">
        <f>+VLOOKUP(B4758,'[2]CK-Panama by Contract'!$B$8:$G$593,6,FALSE)</f>
        <v>348730</v>
      </c>
      <c r="E4758" s="29"/>
      <c r="F4758" s="39" t="s">
        <v>41</v>
      </c>
      <c r="G4758" s="39" t="s">
        <v>42</v>
      </c>
      <c r="H4758" s="39" t="s">
        <v>44</v>
      </c>
      <c r="I4758" s="40">
        <v>131576.94</v>
      </c>
      <c r="J4758" s="32">
        <f t="shared" si="222"/>
        <v>131576.94</v>
      </c>
      <c r="K4758" s="31">
        <v>0</v>
      </c>
      <c r="L4758" s="31">
        <v>0</v>
      </c>
      <c r="M4758" s="31">
        <v>0</v>
      </c>
      <c r="N4758" s="31">
        <v>0</v>
      </c>
      <c r="O4758" s="33">
        <f t="shared" si="223"/>
        <v>0</v>
      </c>
      <c r="P4758" s="34" t="str">
        <f t="shared" si="224"/>
        <v>1-30</v>
      </c>
      <c r="Q4758" s="35" t="str">
        <f>+VLOOKUP(B4758,'[2]PORTAFOLIO JAN17'!$B$7:$T$4941,19,FALSE)</f>
        <v>PANAMA</v>
      </c>
      <c r="R4758" s="31">
        <v>0</v>
      </c>
      <c r="S4758" s="31">
        <v>0</v>
      </c>
      <c r="T4758" s="31" t="s">
        <v>45</v>
      </c>
      <c r="U4758" s="41" t="s">
        <v>46</v>
      </c>
      <c r="V4758" s="42">
        <v>131576.94</v>
      </c>
      <c r="W4758" s="43">
        <v>131576.94</v>
      </c>
      <c r="X4758" s="38">
        <v>0</v>
      </c>
      <c r="Y4758" s="38">
        <v>0</v>
      </c>
      <c r="Z4758" s="38">
        <v>0</v>
      </c>
      <c r="AA4758" s="38">
        <v>0</v>
      </c>
      <c r="AB4758" s="38">
        <v>0</v>
      </c>
      <c r="AC4758" s="38">
        <v>0</v>
      </c>
      <c r="AD4758" s="38" t="s">
        <v>47</v>
      </c>
    </row>
    <row r="4759" spans="1:30" s="27" customFormat="1" ht="15" customHeight="1" x14ac:dyDescent="0.25">
      <c r="A4759" s="28" t="s">
        <v>4439</v>
      </c>
      <c r="B4759" s="28" t="s">
        <v>4814</v>
      </c>
      <c r="C4759" s="85">
        <v>42767</v>
      </c>
      <c r="D4759" s="29">
        <f>+VLOOKUP(B4759,'[2]CK-Panama by Contract'!$B$8:$G$593,6,FALSE)</f>
        <v>357917</v>
      </c>
      <c r="E4759" s="29"/>
      <c r="F4759" s="28" t="s">
        <v>41</v>
      </c>
      <c r="G4759" s="28" t="s">
        <v>42</v>
      </c>
      <c r="H4759" s="28" t="s">
        <v>44</v>
      </c>
      <c r="I4759" s="31">
        <v>59006.17</v>
      </c>
      <c r="J4759" s="32">
        <f t="shared" si="222"/>
        <v>59006.17</v>
      </c>
      <c r="K4759" s="31">
        <v>0</v>
      </c>
      <c r="L4759" s="31">
        <v>0</v>
      </c>
      <c r="M4759" s="31">
        <v>0</v>
      </c>
      <c r="N4759" s="31">
        <v>0</v>
      </c>
      <c r="O4759" s="33">
        <f t="shared" si="223"/>
        <v>0</v>
      </c>
      <c r="P4759" s="34" t="str">
        <f t="shared" si="224"/>
        <v>1-30</v>
      </c>
      <c r="Q4759" s="35" t="str">
        <f>+VLOOKUP(B4759,'[2]PORTAFOLIO JAN17'!$B$7:$T$4941,19,FALSE)</f>
        <v>PANAMA</v>
      </c>
      <c r="R4759" s="31">
        <v>0</v>
      </c>
      <c r="S4759" s="31">
        <v>0</v>
      </c>
      <c r="T4759" s="31" t="s">
        <v>45</v>
      </c>
      <c r="U4759" s="36" t="s">
        <v>46</v>
      </c>
      <c r="V4759" s="37">
        <v>59006.17</v>
      </c>
      <c r="W4759" s="38">
        <v>59006.17</v>
      </c>
      <c r="X4759" s="38">
        <v>0</v>
      </c>
      <c r="Y4759" s="38">
        <v>0</v>
      </c>
      <c r="Z4759" s="38">
        <v>0</v>
      </c>
      <c r="AA4759" s="38">
        <v>0</v>
      </c>
      <c r="AB4759" s="38">
        <v>0</v>
      </c>
      <c r="AC4759" s="38">
        <v>0</v>
      </c>
      <c r="AD4759" s="38" t="s">
        <v>47</v>
      </c>
    </row>
    <row r="4760" spans="1:30" s="27" customFormat="1" ht="15" customHeight="1" x14ac:dyDescent="0.25">
      <c r="A4760" s="39" t="s">
        <v>4439</v>
      </c>
      <c r="B4760" s="39" t="s">
        <v>4815</v>
      </c>
      <c r="C4760" s="86">
        <v>42767</v>
      </c>
      <c r="D4760" s="29">
        <f>+VLOOKUP(B4760,'[2]CK-Panama by Contract'!$B$8:$G$593,6,FALSE)</f>
        <v>358601</v>
      </c>
      <c r="E4760" s="29"/>
      <c r="F4760" s="39" t="s">
        <v>41</v>
      </c>
      <c r="G4760" s="39" t="s">
        <v>42</v>
      </c>
      <c r="H4760" s="39" t="s">
        <v>44</v>
      </c>
      <c r="I4760" s="40">
        <v>28709.360000000001</v>
      </c>
      <c r="J4760" s="32">
        <f t="shared" si="222"/>
        <v>28709.360000000001</v>
      </c>
      <c r="K4760" s="31">
        <v>0</v>
      </c>
      <c r="L4760" s="31">
        <v>0</v>
      </c>
      <c r="M4760" s="31">
        <v>0</v>
      </c>
      <c r="N4760" s="31">
        <v>0</v>
      </c>
      <c r="O4760" s="33">
        <f t="shared" si="223"/>
        <v>0</v>
      </c>
      <c r="P4760" s="34" t="str">
        <f t="shared" si="224"/>
        <v>1-30</v>
      </c>
      <c r="Q4760" s="35" t="str">
        <f>+VLOOKUP(B4760,'[2]PORTAFOLIO JAN17'!$B$7:$T$4941,19,FALSE)</f>
        <v>PANAMA</v>
      </c>
      <c r="R4760" s="31">
        <v>0</v>
      </c>
      <c r="S4760" s="31">
        <v>0</v>
      </c>
      <c r="T4760" s="31" t="s">
        <v>45</v>
      </c>
      <c r="U4760" s="41" t="s">
        <v>46</v>
      </c>
      <c r="V4760" s="42">
        <v>28709.360000000001</v>
      </c>
      <c r="W4760" s="43">
        <v>28709.360000000001</v>
      </c>
      <c r="X4760" s="38">
        <v>0</v>
      </c>
      <c r="Y4760" s="38">
        <v>0</v>
      </c>
      <c r="Z4760" s="38">
        <v>0</v>
      </c>
      <c r="AA4760" s="38">
        <v>0</v>
      </c>
      <c r="AB4760" s="38">
        <v>0</v>
      </c>
      <c r="AC4760" s="38">
        <v>0</v>
      </c>
      <c r="AD4760" s="38" t="s">
        <v>47</v>
      </c>
    </row>
    <row r="4761" spans="1:30" s="27" customFormat="1" ht="15" customHeight="1" x14ac:dyDescent="0.25">
      <c r="A4761" s="28" t="s">
        <v>4439</v>
      </c>
      <c r="B4761" s="28" t="s">
        <v>4816</v>
      </c>
      <c r="C4761" s="85">
        <v>42767</v>
      </c>
      <c r="D4761" s="29">
        <f>+VLOOKUP(B4761,'[2]CK-Panama by Contract'!$B$8:$G$593,6,FALSE)</f>
        <v>358026</v>
      </c>
      <c r="E4761" s="29"/>
      <c r="F4761" s="28" t="s">
        <v>41</v>
      </c>
      <c r="G4761" s="28" t="s">
        <v>42</v>
      </c>
      <c r="H4761" s="28" t="s">
        <v>44</v>
      </c>
      <c r="I4761" s="31">
        <v>44815.23</v>
      </c>
      <c r="J4761" s="32">
        <f t="shared" si="222"/>
        <v>44815.23</v>
      </c>
      <c r="K4761" s="31">
        <v>0</v>
      </c>
      <c r="L4761" s="31">
        <v>0</v>
      </c>
      <c r="M4761" s="31">
        <v>0</v>
      </c>
      <c r="N4761" s="31">
        <v>0</v>
      </c>
      <c r="O4761" s="33">
        <f t="shared" si="223"/>
        <v>0</v>
      </c>
      <c r="P4761" s="34" t="str">
        <f t="shared" si="224"/>
        <v>1-30</v>
      </c>
      <c r="Q4761" s="35" t="str">
        <f>+VLOOKUP(B4761,'[2]PORTAFOLIO JAN17'!$B$7:$T$4941,19,FALSE)</f>
        <v>PANAMA</v>
      </c>
      <c r="R4761" s="31">
        <v>0</v>
      </c>
      <c r="S4761" s="31">
        <v>0</v>
      </c>
      <c r="T4761" s="31" t="s">
        <v>45</v>
      </c>
      <c r="U4761" s="36" t="s">
        <v>46</v>
      </c>
      <c r="V4761" s="37">
        <v>44815.23</v>
      </c>
      <c r="W4761" s="38">
        <v>44815.23</v>
      </c>
      <c r="X4761" s="38">
        <v>0</v>
      </c>
      <c r="Y4761" s="38">
        <v>0</v>
      </c>
      <c r="Z4761" s="38">
        <v>0</v>
      </c>
      <c r="AA4761" s="38">
        <v>0</v>
      </c>
      <c r="AB4761" s="38">
        <v>0</v>
      </c>
      <c r="AC4761" s="38">
        <v>0</v>
      </c>
      <c r="AD4761" s="38" t="s">
        <v>47</v>
      </c>
    </row>
    <row r="4762" spans="1:30" s="27" customFormat="1" ht="15" customHeight="1" x14ac:dyDescent="0.25">
      <c r="A4762" s="39" t="s">
        <v>4439</v>
      </c>
      <c r="B4762" s="39" t="s">
        <v>4817</v>
      </c>
      <c r="C4762" s="86">
        <v>42767</v>
      </c>
      <c r="D4762" s="29">
        <f>+VLOOKUP(B4762,'[2]CK-Panama by Contract'!$B$8:$G$593,6,FALSE)</f>
        <v>333737</v>
      </c>
      <c r="E4762" s="29"/>
      <c r="F4762" s="39" t="s">
        <v>41</v>
      </c>
      <c r="G4762" s="39" t="s">
        <v>42</v>
      </c>
      <c r="H4762" s="39" t="s">
        <v>44</v>
      </c>
      <c r="I4762" s="40">
        <v>94193.62</v>
      </c>
      <c r="J4762" s="32">
        <f t="shared" si="222"/>
        <v>94193.62</v>
      </c>
      <c r="K4762" s="31">
        <v>0</v>
      </c>
      <c r="L4762" s="31">
        <v>0</v>
      </c>
      <c r="M4762" s="31">
        <v>0</v>
      </c>
      <c r="N4762" s="31">
        <v>0</v>
      </c>
      <c r="O4762" s="33">
        <f t="shared" si="223"/>
        <v>0</v>
      </c>
      <c r="P4762" s="34" t="str">
        <f t="shared" si="224"/>
        <v>1-30</v>
      </c>
      <c r="Q4762" s="35" t="str">
        <f>+VLOOKUP(B4762,'[2]PORTAFOLIO JAN17'!$B$7:$T$4941,19,FALSE)</f>
        <v>PANAMA</v>
      </c>
      <c r="R4762" s="31">
        <v>0</v>
      </c>
      <c r="S4762" s="31">
        <v>0</v>
      </c>
      <c r="T4762" s="31" t="s">
        <v>45</v>
      </c>
      <c r="U4762" s="41" t="s">
        <v>46</v>
      </c>
      <c r="V4762" s="42">
        <v>94193.62</v>
      </c>
      <c r="W4762" s="43">
        <v>94193.62</v>
      </c>
      <c r="X4762" s="38">
        <v>0</v>
      </c>
      <c r="Y4762" s="38">
        <v>0</v>
      </c>
      <c r="Z4762" s="38">
        <v>0</v>
      </c>
      <c r="AA4762" s="38">
        <v>0</v>
      </c>
      <c r="AB4762" s="38">
        <v>0</v>
      </c>
      <c r="AC4762" s="38">
        <v>0</v>
      </c>
      <c r="AD4762" s="38" t="s">
        <v>47</v>
      </c>
    </row>
    <row r="4763" spans="1:30" s="27" customFormat="1" ht="15" customHeight="1" x14ac:dyDescent="0.25">
      <c r="A4763" s="28" t="s">
        <v>4439</v>
      </c>
      <c r="B4763" s="28" t="s">
        <v>4818</v>
      </c>
      <c r="C4763" s="85">
        <v>42767</v>
      </c>
      <c r="D4763" s="29">
        <f>+VLOOKUP(B4763,'[2]CK-Panama by Contract'!$B$8:$G$593,6,FALSE)</f>
        <v>358337</v>
      </c>
      <c r="E4763" s="29"/>
      <c r="F4763" s="28" t="s">
        <v>41</v>
      </c>
      <c r="G4763" s="28" t="s">
        <v>42</v>
      </c>
      <c r="H4763" s="28" t="s">
        <v>44</v>
      </c>
      <c r="I4763" s="31">
        <v>32851.64</v>
      </c>
      <c r="J4763" s="32">
        <f t="shared" si="222"/>
        <v>32851.64</v>
      </c>
      <c r="K4763" s="31">
        <v>0</v>
      </c>
      <c r="L4763" s="31">
        <v>0</v>
      </c>
      <c r="M4763" s="31">
        <v>0</v>
      </c>
      <c r="N4763" s="31">
        <v>0</v>
      </c>
      <c r="O4763" s="33">
        <f t="shared" si="223"/>
        <v>0</v>
      </c>
      <c r="P4763" s="34" t="str">
        <f t="shared" si="224"/>
        <v>1-30</v>
      </c>
      <c r="Q4763" s="35" t="str">
        <f>+VLOOKUP(B4763,'[2]PORTAFOLIO JAN17'!$B$7:$T$4941,19,FALSE)</f>
        <v>PANAMA</v>
      </c>
      <c r="R4763" s="31">
        <v>0</v>
      </c>
      <c r="S4763" s="31">
        <v>0</v>
      </c>
      <c r="T4763" s="31" t="s">
        <v>45</v>
      </c>
      <c r="U4763" s="36" t="s">
        <v>46</v>
      </c>
      <c r="V4763" s="37">
        <v>32851.64</v>
      </c>
      <c r="W4763" s="38">
        <v>32851.64</v>
      </c>
      <c r="X4763" s="38">
        <v>0</v>
      </c>
      <c r="Y4763" s="38">
        <v>0</v>
      </c>
      <c r="Z4763" s="38">
        <v>0</v>
      </c>
      <c r="AA4763" s="38">
        <v>0</v>
      </c>
      <c r="AB4763" s="38">
        <v>0</v>
      </c>
      <c r="AC4763" s="38">
        <v>0</v>
      </c>
      <c r="AD4763" s="38" t="s">
        <v>47</v>
      </c>
    </row>
    <row r="4764" spans="1:30" s="27" customFormat="1" ht="15" customHeight="1" x14ac:dyDescent="0.25">
      <c r="A4764" s="39" t="s">
        <v>4439</v>
      </c>
      <c r="B4764" s="39" t="s">
        <v>4819</v>
      </c>
      <c r="C4764" s="86">
        <v>42767</v>
      </c>
      <c r="D4764" s="29">
        <f>+VLOOKUP(B4764,'[2]CK-Panama by Contract'!$B$8:$G$593,6,FALSE)</f>
        <v>329276</v>
      </c>
      <c r="E4764" s="29"/>
      <c r="F4764" s="39" t="s">
        <v>41</v>
      </c>
      <c r="G4764" s="39" t="s">
        <v>42</v>
      </c>
      <c r="H4764" s="39" t="s">
        <v>44</v>
      </c>
      <c r="I4764" s="40">
        <v>55868.54</v>
      </c>
      <c r="J4764" s="32">
        <f t="shared" si="222"/>
        <v>55868.54</v>
      </c>
      <c r="K4764" s="31">
        <v>0</v>
      </c>
      <c r="L4764" s="31">
        <v>0</v>
      </c>
      <c r="M4764" s="31">
        <v>0</v>
      </c>
      <c r="N4764" s="31">
        <v>0</v>
      </c>
      <c r="O4764" s="33">
        <f t="shared" si="223"/>
        <v>0</v>
      </c>
      <c r="P4764" s="34" t="str">
        <f t="shared" si="224"/>
        <v>1-30</v>
      </c>
      <c r="Q4764" s="35" t="str">
        <f>+VLOOKUP(B4764,'[2]PORTAFOLIO JAN17'!$B$7:$T$4941,19,FALSE)</f>
        <v>PANAMA</v>
      </c>
      <c r="R4764" s="31">
        <v>0</v>
      </c>
      <c r="S4764" s="31">
        <v>0</v>
      </c>
      <c r="T4764" s="31" t="s">
        <v>45</v>
      </c>
      <c r="U4764" s="41" t="s">
        <v>46</v>
      </c>
      <c r="V4764" s="42">
        <v>55868.54</v>
      </c>
      <c r="W4764" s="43">
        <v>55868.54</v>
      </c>
      <c r="X4764" s="38">
        <v>0</v>
      </c>
      <c r="Y4764" s="38">
        <v>0</v>
      </c>
      <c r="Z4764" s="38">
        <v>0</v>
      </c>
      <c r="AA4764" s="38">
        <v>0</v>
      </c>
      <c r="AB4764" s="38">
        <v>0</v>
      </c>
      <c r="AC4764" s="38">
        <v>0</v>
      </c>
      <c r="AD4764" s="38" t="s">
        <v>47</v>
      </c>
    </row>
    <row r="4765" spans="1:30" s="27" customFormat="1" ht="15" customHeight="1" x14ac:dyDescent="0.25">
      <c r="A4765" s="28" t="s">
        <v>4439</v>
      </c>
      <c r="B4765" s="28" t="s">
        <v>4820</v>
      </c>
      <c r="C4765" s="85">
        <v>42767</v>
      </c>
      <c r="D4765" s="29">
        <f>+VLOOKUP(B4765,'[2]CK-Panama by Contract'!$B$8:$G$593,6,FALSE)</f>
        <v>359479</v>
      </c>
      <c r="E4765" s="29"/>
      <c r="F4765" s="28" t="s">
        <v>41</v>
      </c>
      <c r="G4765" s="28" t="s">
        <v>42</v>
      </c>
      <c r="H4765" s="28" t="s">
        <v>44</v>
      </c>
      <c r="I4765" s="31">
        <v>129072.65</v>
      </c>
      <c r="J4765" s="32">
        <f t="shared" si="222"/>
        <v>129072.65</v>
      </c>
      <c r="K4765" s="31">
        <v>0</v>
      </c>
      <c r="L4765" s="31">
        <v>0</v>
      </c>
      <c r="M4765" s="31">
        <v>0</v>
      </c>
      <c r="N4765" s="31">
        <v>0</v>
      </c>
      <c r="O4765" s="33">
        <f t="shared" si="223"/>
        <v>0</v>
      </c>
      <c r="P4765" s="34" t="str">
        <f t="shared" si="224"/>
        <v>1-30</v>
      </c>
      <c r="Q4765" s="35" t="str">
        <f>+VLOOKUP(B4765,'[2]PORTAFOLIO JAN17'!$B$7:$T$4941,19,FALSE)</f>
        <v>PANAMA</v>
      </c>
      <c r="R4765" s="31">
        <v>0</v>
      </c>
      <c r="S4765" s="31">
        <v>0</v>
      </c>
      <c r="T4765" s="31" t="s">
        <v>45</v>
      </c>
      <c r="U4765" s="36" t="s">
        <v>46</v>
      </c>
      <c r="V4765" s="37">
        <v>129072.65</v>
      </c>
      <c r="W4765" s="38">
        <v>129072.65</v>
      </c>
      <c r="X4765" s="38">
        <v>0</v>
      </c>
      <c r="Y4765" s="38">
        <v>0</v>
      </c>
      <c r="Z4765" s="38">
        <v>0</v>
      </c>
      <c r="AA4765" s="38">
        <v>0</v>
      </c>
      <c r="AB4765" s="38">
        <v>0</v>
      </c>
      <c r="AC4765" s="38">
        <v>0</v>
      </c>
      <c r="AD4765" s="38" t="s">
        <v>47</v>
      </c>
    </row>
    <row r="4766" spans="1:30" s="27" customFormat="1" ht="15" customHeight="1" x14ac:dyDescent="0.25">
      <c r="A4766" s="39" t="s">
        <v>4439</v>
      </c>
      <c r="B4766" s="39" t="s">
        <v>4821</v>
      </c>
      <c r="C4766" s="86">
        <v>42767</v>
      </c>
      <c r="D4766" s="29">
        <f>+VLOOKUP(B4766,'[2]CK-Panama by Contract'!$B$8:$G$593,6,FALSE)</f>
        <v>359459</v>
      </c>
      <c r="E4766" s="29"/>
      <c r="F4766" s="39" t="s">
        <v>41</v>
      </c>
      <c r="G4766" s="39" t="s">
        <v>42</v>
      </c>
      <c r="H4766" s="39" t="s">
        <v>44</v>
      </c>
      <c r="I4766" s="40">
        <v>58350.76</v>
      </c>
      <c r="J4766" s="32">
        <f t="shared" si="222"/>
        <v>58350.76</v>
      </c>
      <c r="K4766" s="31">
        <v>0</v>
      </c>
      <c r="L4766" s="31">
        <v>0</v>
      </c>
      <c r="M4766" s="31">
        <v>0</v>
      </c>
      <c r="N4766" s="31">
        <v>0</v>
      </c>
      <c r="O4766" s="33">
        <f t="shared" si="223"/>
        <v>0</v>
      </c>
      <c r="P4766" s="34" t="str">
        <f t="shared" si="224"/>
        <v>1-30</v>
      </c>
      <c r="Q4766" s="35" t="str">
        <f>+VLOOKUP(B4766,'[2]PORTAFOLIO JAN17'!$B$7:$T$4941,19,FALSE)</f>
        <v>PANAMA</v>
      </c>
      <c r="R4766" s="31">
        <v>0</v>
      </c>
      <c r="S4766" s="31">
        <v>0</v>
      </c>
      <c r="T4766" s="31" t="s">
        <v>45</v>
      </c>
      <c r="U4766" s="41" t="s">
        <v>46</v>
      </c>
      <c r="V4766" s="42">
        <v>58350.76</v>
      </c>
      <c r="W4766" s="43">
        <v>58350.76</v>
      </c>
      <c r="X4766" s="38">
        <v>0</v>
      </c>
      <c r="Y4766" s="38">
        <v>0</v>
      </c>
      <c r="Z4766" s="38">
        <v>0</v>
      </c>
      <c r="AA4766" s="38">
        <v>0</v>
      </c>
      <c r="AB4766" s="38">
        <v>0</v>
      </c>
      <c r="AC4766" s="38">
        <v>0</v>
      </c>
      <c r="AD4766" s="38" t="s">
        <v>47</v>
      </c>
    </row>
    <row r="4767" spans="1:30" s="27" customFormat="1" ht="15" customHeight="1" x14ac:dyDescent="0.25">
      <c r="A4767" s="28" t="s">
        <v>4439</v>
      </c>
      <c r="B4767" s="28" t="s">
        <v>4822</v>
      </c>
      <c r="C4767" s="85">
        <v>42767</v>
      </c>
      <c r="D4767" s="29">
        <f>+VLOOKUP(B4767,'[2]CK-Panama by Contract'!$B$8:$G$593,6,FALSE)</f>
        <v>319116</v>
      </c>
      <c r="E4767" s="29"/>
      <c r="F4767" s="28" t="s">
        <v>41</v>
      </c>
      <c r="G4767" s="28" t="s">
        <v>42</v>
      </c>
      <c r="H4767" s="28" t="s">
        <v>44</v>
      </c>
      <c r="I4767" s="31">
        <v>642103.73</v>
      </c>
      <c r="J4767" s="32">
        <f t="shared" si="222"/>
        <v>642103.73</v>
      </c>
      <c r="K4767" s="31">
        <v>0</v>
      </c>
      <c r="L4767" s="31">
        <v>0</v>
      </c>
      <c r="M4767" s="31">
        <v>0</v>
      </c>
      <c r="N4767" s="31">
        <v>0</v>
      </c>
      <c r="O4767" s="33">
        <f t="shared" si="223"/>
        <v>0</v>
      </c>
      <c r="P4767" s="34" t="str">
        <f t="shared" si="224"/>
        <v>1-30</v>
      </c>
      <c r="Q4767" s="35" t="str">
        <f>+VLOOKUP(B4767,'[2]PORTAFOLIO JAN17'!$B$7:$T$4941,19,FALSE)</f>
        <v>PANAMA</v>
      </c>
      <c r="R4767" s="31">
        <v>0</v>
      </c>
      <c r="S4767" s="31">
        <v>0</v>
      </c>
      <c r="T4767" s="31" t="s">
        <v>45</v>
      </c>
      <c r="U4767" s="36" t="s">
        <v>46</v>
      </c>
      <c r="V4767" s="37">
        <v>642103.73</v>
      </c>
      <c r="W4767" s="38">
        <v>642103.73</v>
      </c>
      <c r="X4767" s="38">
        <v>0</v>
      </c>
      <c r="Y4767" s="38">
        <v>0</v>
      </c>
      <c r="Z4767" s="38">
        <v>0</v>
      </c>
      <c r="AA4767" s="38">
        <v>0</v>
      </c>
      <c r="AB4767" s="38">
        <v>0</v>
      </c>
      <c r="AC4767" s="38">
        <v>0</v>
      </c>
      <c r="AD4767" s="38" t="s">
        <v>47</v>
      </c>
    </row>
    <row r="4768" spans="1:30" s="27" customFormat="1" ht="15" customHeight="1" x14ac:dyDescent="0.25">
      <c r="A4768" s="39" t="s">
        <v>4439</v>
      </c>
      <c r="B4768" s="39" t="s">
        <v>4823</v>
      </c>
      <c r="C4768" s="86">
        <v>42767</v>
      </c>
      <c r="D4768" s="29">
        <f>+VLOOKUP(B4768,'[2]CK-Panama by Contract'!$B$8:$G$593,6,FALSE)</f>
        <v>319116</v>
      </c>
      <c r="E4768" s="29"/>
      <c r="F4768" s="39" t="s">
        <v>41</v>
      </c>
      <c r="G4768" s="39" t="s">
        <v>42</v>
      </c>
      <c r="H4768" s="39" t="s">
        <v>44</v>
      </c>
      <c r="I4768" s="40">
        <v>114240.33</v>
      </c>
      <c r="J4768" s="32">
        <f t="shared" si="222"/>
        <v>114240.33</v>
      </c>
      <c r="K4768" s="31">
        <v>0</v>
      </c>
      <c r="L4768" s="31">
        <v>0</v>
      </c>
      <c r="M4768" s="31">
        <v>0</v>
      </c>
      <c r="N4768" s="31">
        <v>0</v>
      </c>
      <c r="O4768" s="33">
        <f t="shared" si="223"/>
        <v>0</v>
      </c>
      <c r="P4768" s="34" t="str">
        <f t="shared" si="224"/>
        <v>1-30</v>
      </c>
      <c r="Q4768" s="35" t="str">
        <f>+VLOOKUP(B4768,'[2]PORTAFOLIO JAN17'!$B$7:$T$4941,19,FALSE)</f>
        <v>PANAMA</v>
      </c>
      <c r="R4768" s="31">
        <v>0</v>
      </c>
      <c r="S4768" s="31">
        <v>0</v>
      </c>
      <c r="T4768" s="31" t="s">
        <v>45</v>
      </c>
      <c r="U4768" s="41" t="s">
        <v>46</v>
      </c>
      <c r="V4768" s="42">
        <v>114240.33</v>
      </c>
      <c r="W4768" s="43">
        <v>114240.33</v>
      </c>
      <c r="X4768" s="38">
        <v>0</v>
      </c>
      <c r="Y4768" s="38">
        <v>0</v>
      </c>
      <c r="Z4768" s="38">
        <v>0</v>
      </c>
      <c r="AA4768" s="38">
        <v>0</v>
      </c>
      <c r="AB4768" s="38">
        <v>0</v>
      </c>
      <c r="AC4768" s="38">
        <v>0</v>
      </c>
      <c r="AD4768" s="38" t="s">
        <v>47</v>
      </c>
    </row>
    <row r="4769" spans="1:30" s="27" customFormat="1" ht="15" customHeight="1" x14ac:dyDescent="0.25">
      <c r="A4769" s="28" t="s">
        <v>4439</v>
      </c>
      <c r="B4769" s="28" t="s">
        <v>4824</v>
      </c>
      <c r="C4769" s="85">
        <v>42767</v>
      </c>
      <c r="D4769" s="29">
        <f>+VLOOKUP(B4769,'[2]CK-Panama by Contract'!$B$8:$G$593,6,FALSE)</f>
        <v>336687</v>
      </c>
      <c r="E4769" s="29"/>
      <c r="F4769" s="28" t="s">
        <v>41</v>
      </c>
      <c r="G4769" s="28" t="s">
        <v>42</v>
      </c>
      <c r="H4769" s="28" t="s">
        <v>44</v>
      </c>
      <c r="I4769" s="31">
        <v>28257.75</v>
      </c>
      <c r="J4769" s="32">
        <f t="shared" si="222"/>
        <v>28257.75</v>
      </c>
      <c r="K4769" s="31">
        <v>0</v>
      </c>
      <c r="L4769" s="31">
        <v>0</v>
      </c>
      <c r="M4769" s="31">
        <v>0</v>
      </c>
      <c r="N4769" s="31">
        <v>0</v>
      </c>
      <c r="O4769" s="33">
        <f t="shared" si="223"/>
        <v>0</v>
      </c>
      <c r="P4769" s="34" t="str">
        <f t="shared" si="224"/>
        <v>1-30</v>
      </c>
      <c r="Q4769" s="35" t="str">
        <f>+VLOOKUP(B4769,'[2]PORTAFOLIO JAN17'!$B$7:$T$4941,19,FALSE)</f>
        <v>PANAMA</v>
      </c>
      <c r="R4769" s="31">
        <v>0</v>
      </c>
      <c r="S4769" s="31">
        <v>0</v>
      </c>
      <c r="T4769" s="31" t="s">
        <v>45</v>
      </c>
      <c r="U4769" s="36" t="s">
        <v>46</v>
      </c>
      <c r="V4769" s="37">
        <v>28257.75</v>
      </c>
      <c r="W4769" s="38">
        <v>28257.75</v>
      </c>
      <c r="X4769" s="38">
        <v>0</v>
      </c>
      <c r="Y4769" s="38">
        <v>0</v>
      </c>
      <c r="Z4769" s="38">
        <v>0</v>
      </c>
      <c r="AA4769" s="38">
        <v>0</v>
      </c>
      <c r="AB4769" s="38">
        <v>0</v>
      </c>
      <c r="AC4769" s="38">
        <v>0</v>
      </c>
      <c r="AD4769" s="38" t="s">
        <v>47</v>
      </c>
    </row>
    <row r="4770" spans="1:30" s="27" customFormat="1" ht="15" customHeight="1" x14ac:dyDescent="0.25">
      <c r="A4770" s="39" t="s">
        <v>4439</v>
      </c>
      <c r="B4770" s="39" t="s">
        <v>4825</v>
      </c>
      <c r="C4770" s="86">
        <v>42767</v>
      </c>
      <c r="D4770" s="29">
        <f>+VLOOKUP(B4770,'[2]CK-Panama by Contract'!$B$8:$G$593,6,FALSE)</f>
        <v>359692</v>
      </c>
      <c r="E4770" s="29"/>
      <c r="F4770" s="39" t="s">
        <v>41</v>
      </c>
      <c r="G4770" s="39" t="s">
        <v>42</v>
      </c>
      <c r="H4770" s="39" t="s">
        <v>44</v>
      </c>
      <c r="I4770" s="40">
        <v>126164.51</v>
      </c>
      <c r="J4770" s="32">
        <f t="shared" si="222"/>
        <v>126164.51</v>
      </c>
      <c r="K4770" s="31">
        <v>0</v>
      </c>
      <c r="L4770" s="31">
        <v>0</v>
      </c>
      <c r="M4770" s="31">
        <v>126164.51</v>
      </c>
      <c r="N4770" s="31">
        <v>0</v>
      </c>
      <c r="O4770" s="33">
        <f t="shared" si="223"/>
        <v>126164.51</v>
      </c>
      <c r="P4770" s="34" t="str">
        <f t="shared" si="224"/>
        <v>91-120</v>
      </c>
      <c r="Q4770" s="35" t="str">
        <f>+VLOOKUP(B4770,'[2]PORTAFOLIO JAN17'!$B$7:$T$4941,19,FALSE)</f>
        <v>PANAMA</v>
      </c>
      <c r="R4770" s="31">
        <v>0</v>
      </c>
      <c r="S4770" s="31">
        <v>0</v>
      </c>
      <c r="T4770" s="31">
        <v>126164.51</v>
      </c>
      <c r="U4770" s="41" t="s">
        <v>46</v>
      </c>
      <c r="V4770" s="42">
        <v>126164.51</v>
      </c>
      <c r="W4770" s="43">
        <v>0</v>
      </c>
      <c r="X4770" s="38">
        <v>0</v>
      </c>
      <c r="Y4770" s="38">
        <v>0</v>
      </c>
      <c r="Z4770" s="38">
        <v>126164.51</v>
      </c>
      <c r="AA4770" s="38">
        <v>0</v>
      </c>
      <c r="AB4770" s="38">
        <v>0</v>
      </c>
      <c r="AC4770" s="38">
        <v>0</v>
      </c>
      <c r="AD4770" s="38">
        <v>126164.51</v>
      </c>
    </row>
    <row r="4771" spans="1:30" s="27" customFormat="1" ht="15" customHeight="1" x14ac:dyDescent="0.25">
      <c r="A4771" s="28" t="s">
        <v>4439</v>
      </c>
      <c r="B4771" s="28" t="s">
        <v>4826</v>
      </c>
      <c r="C4771" s="85">
        <v>42767</v>
      </c>
      <c r="D4771" s="29">
        <f>+VLOOKUP(B4771,'[2]CK-Panama by Contract'!$B$8:$G$593,6,FALSE)</f>
        <v>360030</v>
      </c>
      <c r="E4771" s="29"/>
      <c r="F4771" s="28" t="s">
        <v>41</v>
      </c>
      <c r="G4771" s="28" t="s">
        <v>42</v>
      </c>
      <c r="H4771" s="28" t="s">
        <v>44</v>
      </c>
      <c r="I4771" s="31">
        <v>92757.16</v>
      </c>
      <c r="J4771" s="32">
        <f t="shared" si="222"/>
        <v>92757.16</v>
      </c>
      <c r="K4771" s="31">
        <v>0</v>
      </c>
      <c r="L4771" s="31">
        <v>0</v>
      </c>
      <c r="M4771" s="31">
        <v>0</v>
      </c>
      <c r="N4771" s="31">
        <v>0</v>
      </c>
      <c r="O4771" s="33">
        <f t="shared" si="223"/>
        <v>0</v>
      </c>
      <c r="P4771" s="34" t="str">
        <f t="shared" si="224"/>
        <v>1-30</v>
      </c>
      <c r="Q4771" s="35" t="str">
        <f>+VLOOKUP(B4771,'[2]PORTAFOLIO JAN17'!$B$7:$T$4941,19,FALSE)</f>
        <v>PANAMA</v>
      </c>
      <c r="R4771" s="31">
        <v>0</v>
      </c>
      <c r="S4771" s="31">
        <v>0</v>
      </c>
      <c r="T4771" s="31" t="s">
        <v>45</v>
      </c>
      <c r="U4771" s="36" t="s">
        <v>46</v>
      </c>
      <c r="V4771" s="37">
        <v>92757.16</v>
      </c>
      <c r="W4771" s="38">
        <v>92757.16</v>
      </c>
      <c r="X4771" s="38">
        <v>0</v>
      </c>
      <c r="Y4771" s="38">
        <v>0</v>
      </c>
      <c r="Z4771" s="38">
        <v>0</v>
      </c>
      <c r="AA4771" s="38">
        <v>0</v>
      </c>
      <c r="AB4771" s="38">
        <v>0</v>
      </c>
      <c r="AC4771" s="38">
        <v>0</v>
      </c>
      <c r="AD4771" s="38" t="s">
        <v>47</v>
      </c>
    </row>
    <row r="4772" spans="1:30" s="27" customFormat="1" ht="15" customHeight="1" x14ac:dyDescent="0.25">
      <c r="A4772" s="39" t="s">
        <v>4439</v>
      </c>
      <c r="B4772" s="39" t="s">
        <v>4827</v>
      </c>
      <c r="C4772" s="86">
        <v>42767</v>
      </c>
      <c r="D4772" s="29">
        <f>+VLOOKUP(B4772,'[2]CK-Panama by Contract'!$B$8:$G$593,6,FALSE)</f>
        <v>320703</v>
      </c>
      <c r="E4772" s="29"/>
      <c r="F4772" s="39" t="s">
        <v>41</v>
      </c>
      <c r="G4772" s="39" t="s">
        <v>42</v>
      </c>
      <c r="H4772" s="39" t="s">
        <v>44</v>
      </c>
      <c r="I4772" s="40">
        <v>1052120.3999999999</v>
      </c>
      <c r="J4772" s="32">
        <f t="shared" si="222"/>
        <v>1052120.3999999999</v>
      </c>
      <c r="K4772" s="31">
        <v>1052120.3999999999</v>
      </c>
      <c r="L4772" s="31">
        <v>0</v>
      </c>
      <c r="M4772" s="31">
        <v>0</v>
      </c>
      <c r="N4772" s="31">
        <v>0</v>
      </c>
      <c r="O4772" s="33">
        <f t="shared" si="223"/>
        <v>1052120.3999999999</v>
      </c>
      <c r="P4772" s="34" t="str">
        <f t="shared" si="224"/>
        <v>31-60</v>
      </c>
      <c r="Q4772" s="35" t="str">
        <f>+VLOOKUP(B4772,'[2]PORTAFOLIO JAN17'!$B$7:$T$4941,19,FALSE)</f>
        <v>PANAMA</v>
      </c>
      <c r="R4772" s="31">
        <v>0</v>
      </c>
      <c r="S4772" s="31">
        <v>0</v>
      </c>
      <c r="T4772" s="31">
        <v>1052120.3999999999</v>
      </c>
      <c r="U4772" s="41" t="s">
        <v>46</v>
      </c>
      <c r="V4772" s="42">
        <v>1052120.3999999999</v>
      </c>
      <c r="W4772" s="43">
        <v>0</v>
      </c>
      <c r="X4772" s="38">
        <v>1052120.3999999999</v>
      </c>
      <c r="Y4772" s="38">
        <v>0</v>
      </c>
      <c r="Z4772" s="38">
        <v>0</v>
      </c>
      <c r="AA4772" s="38">
        <v>0</v>
      </c>
      <c r="AB4772" s="38">
        <v>0</v>
      </c>
      <c r="AC4772" s="38">
        <v>0</v>
      </c>
      <c r="AD4772" s="38">
        <v>1052120.3999999999</v>
      </c>
    </row>
    <row r="4773" spans="1:30" s="27" customFormat="1" ht="15" customHeight="1" x14ac:dyDescent="0.25">
      <c r="A4773" s="28" t="s">
        <v>4439</v>
      </c>
      <c r="B4773" s="28" t="s">
        <v>4828</v>
      </c>
      <c r="C4773" s="85">
        <v>42767</v>
      </c>
      <c r="D4773" s="29">
        <f>+VLOOKUP(B4773,'[2]CK-Panama by Contract'!$B$8:$G$593,6,FALSE)</f>
        <v>320703</v>
      </c>
      <c r="E4773" s="29"/>
      <c r="F4773" s="28" t="s">
        <v>41</v>
      </c>
      <c r="G4773" s="28" t="s">
        <v>42</v>
      </c>
      <c r="H4773" s="28" t="s">
        <v>44</v>
      </c>
      <c r="I4773" s="31">
        <v>615163.64</v>
      </c>
      <c r="J4773" s="32">
        <f t="shared" si="222"/>
        <v>615163.64</v>
      </c>
      <c r="K4773" s="31">
        <v>0</v>
      </c>
      <c r="L4773" s="31">
        <v>615163.64</v>
      </c>
      <c r="M4773" s="31">
        <v>0</v>
      </c>
      <c r="N4773" s="31">
        <v>0</v>
      </c>
      <c r="O4773" s="33">
        <f t="shared" si="223"/>
        <v>615163.64</v>
      </c>
      <c r="P4773" s="34" t="str">
        <f t="shared" si="224"/>
        <v>61-90</v>
      </c>
      <c r="Q4773" s="35" t="str">
        <f>+VLOOKUP(B4773,'[2]PORTAFOLIO JAN17'!$B$7:$T$4941,19,FALSE)</f>
        <v>PANAMA</v>
      </c>
      <c r="R4773" s="31">
        <v>0</v>
      </c>
      <c r="S4773" s="31">
        <v>0</v>
      </c>
      <c r="T4773" s="31" t="s">
        <v>45</v>
      </c>
      <c r="U4773" s="36" t="s">
        <v>46</v>
      </c>
      <c r="V4773" s="37">
        <v>615163.64</v>
      </c>
      <c r="W4773" s="38">
        <v>0</v>
      </c>
      <c r="X4773" s="38">
        <v>0</v>
      </c>
      <c r="Y4773" s="38">
        <v>615163.64</v>
      </c>
      <c r="Z4773" s="38">
        <v>0</v>
      </c>
      <c r="AA4773" s="38">
        <v>0</v>
      </c>
      <c r="AB4773" s="38">
        <v>0</v>
      </c>
      <c r="AC4773" s="38">
        <v>0</v>
      </c>
      <c r="AD4773" s="38" t="s">
        <v>47</v>
      </c>
    </row>
    <row r="4774" spans="1:30" s="27" customFormat="1" ht="15" customHeight="1" x14ac:dyDescent="0.25">
      <c r="A4774" s="39" t="s">
        <v>4439</v>
      </c>
      <c r="B4774" s="39" t="s">
        <v>4829</v>
      </c>
      <c r="C4774" s="86">
        <v>42767</v>
      </c>
      <c r="D4774" s="29">
        <f>+VLOOKUP(B4774,'[2]CK-Panama by Contract'!$B$8:$G$593,6,FALSE)</f>
        <v>320703</v>
      </c>
      <c r="E4774" s="29"/>
      <c r="F4774" s="39" t="s">
        <v>41</v>
      </c>
      <c r="G4774" s="39" t="s">
        <v>42</v>
      </c>
      <c r="H4774" s="39" t="s">
        <v>44</v>
      </c>
      <c r="I4774" s="40">
        <v>1134582.6100000001</v>
      </c>
      <c r="J4774" s="32">
        <f t="shared" si="222"/>
        <v>1134582.6100000001</v>
      </c>
      <c r="K4774" s="31">
        <v>0</v>
      </c>
      <c r="L4774" s="31">
        <v>0</v>
      </c>
      <c r="M4774" s="31">
        <v>1134582.6100000001</v>
      </c>
      <c r="N4774" s="31">
        <v>0</v>
      </c>
      <c r="O4774" s="33">
        <f t="shared" si="223"/>
        <v>1134582.6100000001</v>
      </c>
      <c r="P4774" s="34" t="str">
        <f t="shared" si="224"/>
        <v>91-120</v>
      </c>
      <c r="Q4774" s="35" t="str">
        <f>+VLOOKUP(B4774,'[2]PORTAFOLIO JAN17'!$B$7:$T$4941,19,FALSE)</f>
        <v>PANAMA</v>
      </c>
      <c r="R4774" s="31">
        <v>0</v>
      </c>
      <c r="S4774" s="31">
        <v>0</v>
      </c>
      <c r="T4774" s="31">
        <v>1134582.6100000001</v>
      </c>
      <c r="U4774" s="41" t="s">
        <v>46</v>
      </c>
      <c r="V4774" s="42">
        <v>1134582.6100000001</v>
      </c>
      <c r="W4774" s="43">
        <v>0</v>
      </c>
      <c r="X4774" s="38">
        <v>0</v>
      </c>
      <c r="Y4774" s="38">
        <v>0</v>
      </c>
      <c r="Z4774" s="38">
        <v>1134582.6100000001</v>
      </c>
      <c r="AA4774" s="38">
        <v>0</v>
      </c>
      <c r="AB4774" s="38">
        <v>0</v>
      </c>
      <c r="AC4774" s="38">
        <v>0</v>
      </c>
      <c r="AD4774" s="38">
        <v>1134582.6100000001</v>
      </c>
    </row>
    <row r="4775" spans="1:30" s="27" customFormat="1" ht="15" customHeight="1" x14ac:dyDescent="0.25">
      <c r="A4775" s="28" t="s">
        <v>4439</v>
      </c>
      <c r="B4775" s="28" t="s">
        <v>4830</v>
      </c>
      <c r="C4775" s="85">
        <v>42767</v>
      </c>
      <c r="D4775" s="29">
        <f>+VLOOKUP(B4775,'[2]CK-Panama by Contract'!$B$8:$G$593,6,FALSE)</f>
        <v>356944</v>
      </c>
      <c r="E4775" s="29"/>
      <c r="F4775" s="28" t="s">
        <v>41</v>
      </c>
      <c r="G4775" s="28" t="s">
        <v>42</v>
      </c>
      <c r="H4775" s="28" t="s">
        <v>44</v>
      </c>
      <c r="I4775" s="31">
        <v>57401.39</v>
      </c>
      <c r="J4775" s="32">
        <f t="shared" si="222"/>
        <v>57401.39</v>
      </c>
      <c r="K4775" s="31">
        <v>0</v>
      </c>
      <c r="L4775" s="31">
        <v>0</v>
      </c>
      <c r="M4775" s="31">
        <v>0</v>
      </c>
      <c r="N4775" s="31">
        <v>0</v>
      </c>
      <c r="O4775" s="33">
        <f t="shared" si="223"/>
        <v>0</v>
      </c>
      <c r="P4775" s="34" t="str">
        <f t="shared" si="224"/>
        <v>1-30</v>
      </c>
      <c r="Q4775" s="35" t="str">
        <f>+VLOOKUP(B4775,'[2]PORTAFOLIO JAN17'!$B$7:$T$4941,19,FALSE)</f>
        <v>PANAMA</v>
      </c>
      <c r="R4775" s="31">
        <v>0</v>
      </c>
      <c r="S4775" s="31">
        <v>0</v>
      </c>
      <c r="T4775" s="31" t="s">
        <v>45</v>
      </c>
      <c r="U4775" s="36" t="s">
        <v>46</v>
      </c>
      <c r="V4775" s="37">
        <v>57401.39</v>
      </c>
      <c r="W4775" s="38">
        <v>57401.39</v>
      </c>
      <c r="X4775" s="38">
        <v>0</v>
      </c>
      <c r="Y4775" s="38">
        <v>0</v>
      </c>
      <c r="Z4775" s="38">
        <v>0</v>
      </c>
      <c r="AA4775" s="38">
        <v>0</v>
      </c>
      <c r="AB4775" s="38">
        <v>0</v>
      </c>
      <c r="AC4775" s="38">
        <v>0</v>
      </c>
      <c r="AD4775" s="38" t="s">
        <v>47</v>
      </c>
    </row>
    <row r="4776" spans="1:30" s="27" customFormat="1" ht="15" customHeight="1" x14ac:dyDescent="0.25">
      <c r="A4776" s="39" t="s">
        <v>4439</v>
      </c>
      <c r="B4776" s="39" t="s">
        <v>4831</v>
      </c>
      <c r="C4776" s="86">
        <v>42767</v>
      </c>
      <c r="D4776" s="29">
        <f>+VLOOKUP(B4776,'[2]CK-Panama by Contract'!$B$8:$G$593,6,FALSE)</f>
        <v>361190</v>
      </c>
      <c r="E4776" s="29"/>
      <c r="F4776" s="39" t="s">
        <v>41</v>
      </c>
      <c r="G4776" s="39" t="s">
        <v>42</v>
      </c>
      <c r="H4776" s="39" t="s">
        <v>44</v>
      </c>
      <c r="I4776" s="40">
        <v>119033.38</v>
      </c>
      <c r="J4776" s="32">
        <f t="shared" si="222"/>
        <v>119033.38</v>
      </c>
      <c r="K4776" s="31">
        <v>119033.38</v>
      </c>
      <c r="L4776" s="31">
        <v>0</v>
      </c>
      <c r="M4776" s="31">
        <v>0</v>
      </c>
      <c r="N4776" s="31">
        <v>0</v>
      </c>
      <c r="O4776" s="33">
        <f t="shared" si="223"/>
        <v>119033.38</v>
      </c>
      <c r="P4776" s="34" t="str">
        <f t="shared" si="224"/>
        <v>31-60</v>
      </c>
      <c r="Q4776" s="35" t="str">
        <f>+VLOOKUP(B4776,'[2]PORTAFOLIO JAN17'!$B$7:$T$4941,19,FALSE)</f>
        <v>PANAMA</v>
      </c>
      <c r="R4776" s="31">
        <v>0</v>
      </c>
      <c r="S4776" s="31">
        <v>0</v>
      </c>
      <c r="T4776" s="31">
        <v>119033.38</v>
      </c>
      <c r="U4776" s="41" t="s">
        <v>46</v>
      </c>
      <c r="V4776" s="42">
        <v>119033.38</v>
      </c>
      <c r="W4776" s="43">
        <v>0</v>
      </c>
      <c r="X4776" s="38">
        <v>119033.38</v>
      </c>
      <c r="Y4776" s="38">
        <v>0</v>
      </c>
      <c r="Z4776" s="38">
        <v>0</v>
      </c>
      <c r="AA4776" s="38">
        <v>0</v>
      </c>
      <c r="AB4776" s="38">
        <v>0</v>
      </c>
      <c r="AC4776" s="38">
        <v>0</v>
      </c>
      <c r="AD4776" s="38">
        <v>119033.38</v>
      </c>
    </row>
    <row r="4777" spans="1:30" s="27" customFormat="1" ht="15" customHeight="1" x14ac:dyDescent="0.25">
      <c r="A4777" s="28" t="s">
        <v>4439</v>
      </c>
      <c r="B4777" s="28" t="s">
        <v>4832</v>
      </c>
      <c r="C4777" s="85">
        <v>42767</v>
      </c>
      <c r="D4777" s="29">
        <f>+VLOOKUP(B4777,'[2]CK-Panama by Contract'!$B$8:$G$593,6,FALSE)</f>
        <v>342298</v>
      </c>
      <c r="E4777" s="29"/>
      <c r="F4777" s="28" t="s">
        <v>41</v>
      </c>
      <c r="G4777" s="28" t="s">
        <v>42</v>
      </c>
      <c r="H4777" s="28" t="s">
        <v>44</v>
      </c>
      <c r="I4777" s="31">
        <v>129418.61</v>
      </c>
      <c r="J4777" s="32">
        <f t="shared" si="222"/>
        <v>129418.61</v>
      </c>
      <c r="K4777" s="31">
        <v>0</v>
      </c>
      <c r="L4777" s="31">
        <v>129418.61</v>
      </c>
      <c r="M4777" s="31">
        <v>0</v>
      </c>
      <c r="N4777" s="31">
        <v>0</v>
      </c>
      <c r="O4777" s="33">
        <f t="shared" si="223"/>
        <v>129418.61</v>
      </c>
      <c r="P4777" s="34" t="str">
        <f t="shared" si="224"/>
        <v>61-90</v>
      </c>
      <c r="Q4777" s="35" t="str">
        <f>+VLOOKUP(B4777,'[2]PORTAFOLIO JAN17'!$B$7:$T$4941,19,FALSE)</f>
        <v>PANAMA</v>
      </c>
      <c r="R4777" s="31">
        <v>0</v>
      </c>
      <c r="S4777" s="31">
        <v>0</v>
      </c>
      <c r="T4777" s="31">
        <v>129418.61</v>
      </c>
      <c r="U4777" s="36" t="s">
        <v>46</v>
      </c>
      <c r="V4777" s="37">
        <v>129418.61</v>
      </c>
      <c r="W4777" s="38">
        <v>0</v>
      </c>
      <c r="X4777" s="38">
        <v>0</v>
      </c>
      <c r="Y4777" s="38">
        <v>129418.61</v>
      </c>
      <c r="Z4777" s="38">
        <v>0</v>
      </c>
      <c r="AA4777" s="38">
        <v>0</v>
      </c>
      <c r="AB4777" s="38">
        <v>0</v>
      </c>
      <c r="AC4777" s="38">
        <v>0</v>
      </c>
      <c r="AD4777" s="38">
        <v>129418.61</v>
      </c>
    </row>
    <row r="4778" spans="1:30" s="27" customFormat="1" ht="15" customHeight="1" x14ac:dyDescent="0.25">
      <c r="A4778" s="39" t="s">
        <v>4439</v>
      </c>
      <c r="B4778" s="39" t="s">
        <v>4833</v>
      </c>
      <c r="C4778" s="86">
        <v>42767</v>
      </c>
      <c r="D4778" s="29">
        <f>+VLOOKUP(B4778,'[2]CK-Panama by Contract'!$B$8:$G$593,6,FALSE)</f>
        <v>320678</v>
      </c>
      <c r="E4778" s="29"/>
      <c r="F4778" s="39" t="s">
        <v>41</v>
      </c>
      <c r="G4778" s="39" t="s">
        <v>42</v>
      </c>
      <c r="H4778" s="39" t="s">
        <v>44</v>
      </c>
      <c r="I4778" s="40">
        <v>255010.89</v>
      </c>
      <c r="J4778" s="32">
        <f t="shared" si="222"/>
        <v>255010.89</v>
      </c>
      <c r="K4778" s="31">
        <v>0</v>
      </c>
      <c r="L4778" s="31">
        <v>0</v>
      </c>
      <c r="M4778" s="31">
        <v>0</v>
      </c>
      <c r="N4778" s="31">
        <v>255010.89</v>
      </c>
      <c r="O4778" s="33">
        <f t="shared" si="223"/>
        <v>255010.89</v>
      </c>
      <c r="P4778" s="34" t="str">
        <f t="shared" si="224"/>
        <v>120+</v>
      </c>
      <c r="Q4778" s="35" t="str">
        <f>+VLOOKUP(B4778,'[2]PORTAFOLIO JAN17'!$B$7:$T$4941,19,FALSE)</f>
        <v>PANAMA</v>
      </c>
      <c r="R4778" s="31">
        <v>0</v>
      </c>
      <c r="S4778" s="31">
        <v>0</v>
      </c>
      <c r="T4778" s="31">
        <v>255010.89</v>
      </c>
      <c r="U4778" s="41" t="s">
        <v>46</v>
      </c>
      <c r="V4778" s="42">
        <v>255010.89</v>
      </c>
      <c r="W4778" s="43">
        <v>0</v>
      </c>
      <c r="X4778" s="38">
        <v>0</v>
      </c>
      <c r="Y4778" s="38">
        <v>0</v>
      </c>
      <c r="Z4778" s="38">
        <v>0</v>
      </c>
      <c r="AA4778" s="38">
        <v>255010.89</v>
      </c>
      <c r="AB4778" s="38">
        <v>0</v>
      </c>
      <c r="AC4778" s="38">
        <v>0</v>
      </c>
      <c r="AD4778" s="38">
        <v>255010.89</v>
      </c>
    </row>
    <row r="4779" spans="1:30" s="27" customFormat="1" ht="15" customHeight="1" x14ac:dyDescent="0.25">
      <c r="A4779" s="28" t="s">
        <v>4439</v>
      </c>
      <c r="B4779" s="28" t="s">
        <v>4834</v>
      </c>
      <c r="C4779" s="85">
        <v>42767</v>
      </c>
      <c r="D4779" s="29">
        <f>+VLOOKUP(B4779,'[2]CK-Panama by Contract'!$B$8:$G$593,6,FALSE)</f>
        <v>328924</v>
      </c>
      <c r="E4779" s="29"/>
      <c r="F4779" s="28" t="s">
        <v>41</v>
      </c>
      <c r="G4779" s="28" t="s">
        <v>42</v>
      </c>
      <c r="H4779" s="28" t="s">
        <v>44</v>
      </c>
      <c r="I4779" s="31">
        <v>27750.16</v>
      </c>
      <c r="J4779" s="32">
        <f t="shared" si="222"/>
        <v>27750.16</v>
      </c>
      <c r="K4779" s="31">
        <v>0</v>
      </c>
      <c r="L4779" s="31">
        <v>0</v>
      </c>
      <c r="M4779" s="31">
        <v>0</v>
      </c>
      <c r="N4779" s="31">
        <v>0</v>
      </c>
      <c r="O4779" s="33">
        <f t="shared" si="223"/>
        <v>0</v>
      </c>
      <c r="P4779" s="34" t="str">
        <f t="shared" si="224"/>
        <v>1-30</v>
      </c>
      <c r="Q4779" s="35" t="str">
        <f>+VLOOKUP(B4779,'[2]PORTAFOLIO JAN17'!$B$7:$T$4941,19,FALSE)</f>
        <v>PANAMA</v>
      </c>
      <c r="R4779" s="31">
        <v>0</v>
      </c>
      <c r="S4779" s="31">
        <v>0</v>
      </c>
      <c r="T4779" s="31" t="s">
        <v>45</v>
      </c>
      <c r="U4779" s="36" t="s">
        <v>46</v>
      </c>
      <c r="V4779" s="37">
        <v>27750.16</v>
      </c>
      <c r="W4779" s="38">
        <v>27750.16</v>
      </c>
      <c r="X4779" s="38">
        <v>0</v>
      </c>
      <c r="Y4779" s="38">
        <v>0</v>
      </c>
      <c r="Z4779" s="38">
        <v>0</v>
      </c>
      <c r="AA4779" s="38">
        <v>0</v>
      </c>
      <c r="AB4779" s="38">
        <v>0</v>
      </c>
      <c r="AC4779" s="38">
        <v>0</v>
      </c>
      <c r="AD4779" s="38" t="s">
        <v>47</v>
      </c>
    </row>
    <row r="4780" spans="1:30" s="27" customFormat="1" ht="15" customHeight="1" x14ac:dyDescent="0.25">
      <c r="A4780" s="39" t="s">
        <v>4439</v>
      </c>
      <c r="B4780" s="39" t="s">
        <v>4835</v>
      </c>
      <c r="C4780" s="86">
        <v>42767</v>
      </c>
      <c r="D4780" s="29">
        <f>+VLOOKUP(B4780,'[2]CK-Panama by Contract'!$B$8:$G$593,6,FALSE)</f>
        <v>336687</v>
      </c>
      <c r="E4780" s="29"/>
      <c r="F4780" s="39" t="s">
        <v>41</v>
      </c>
      <c r="G4780" s="39" t="s">
        <v>42</v>
      </c>
      <c r="H4780" s="39" t="s">
        <v>44</v>
      </c>
      <c r="I4780" s="40">
        <v>127655.61</v>
      </c>
      <c r="J4780" s="32">
        <f t="shared" si="222"/>
        <v>127655.61</v>
      </c>
      <c r="K4780" s="31">
        <v>0</v>
      </c>
      <c r="L4780" s="31">
        <v>0</v>
      </c>
      <c r="M4780" s="31">
        <v>0</v>
      </c>
      <c r="N4780" s="31">
        <v>0</v>
      </c>
      <c r="O4780" s="33">
        <f t="shared" si="223"/>
        <v>0</v>
      </c>
      <c r="P4780" s="34" t="str">
        <f t="shared" si="224"/>
        <v>1-30</v>
      </c>
      <c r="Q4780" s="35" t="str">
        <f>+VLOOKUP(B4780,'[2]PORTAFOLIO JAN17'!$B$7:$T$4941,19,FALSE)</f>
        <v>PANAMA</v>
      </c>
      <c r="R4780" s="31">
        <v>0</v>
      </c>
      <c r="S4780" s="31">
        <v>0</v>
      </c>
      <c r="T4780" s="31" t="s">
        <v>45</v>
      </c>
      <c r="U4780" s="41" t="s">
        <v>46</v>
      </c>
      <c r="V4780" s="42">
        <v>127655.61</v>
      </c>
      <c r="W4780" s="43">
        <v>127655.61</v>
      </c>
      <c r="X4780" s="38">
        <v>0</v>
      </c>
      <c r="Y4780" s="38">
        <v>0</v>
      </c>
      <c r="Z4780" s="38">
        <v>0</v>
      </c>
      <c r="AA4780" s="38">
        <v>0</v>
      </c>
      <c r="AB4780" s="38">
        <v>0</v>
      </c>
      <c r="AC4780" s="38">
        <v>0</v>
      </c>
      <c r="AD4780" s="38" t="s">
        <v>47</v>
      </c>
    </row>
    <row r="4781" spans="1:30" s="27" customFormat="1" ht="15" customHeight="1" x14ac:dyDescent="0.25">
      <c r="A4781" s="28" t="s">
        <v>4439</v>
      </c>
      <c r="B4781" s="28" t="s">
        <v>4836</v>
      </c>
      <c r="C4781" s="85">
        <v>42767</v>
      </c>
      <c r="D4781" s="29">
        <f>+VLOOKUP(B4781,'[2]CK-Panama by Contract'!$B$8:$G$593,6,FALSE)</f>
        <v>319116</v>
      </c>
      <c r="E4781" s="29"/>
      <c r="F4781" s="28" t="s">
        <v>41</v>
      </c>
      <c r="G4781" s="28" t="s">
        <v>42</v>
      </c>
      <c r="H4781" s="28" t="s">
        <v>44</v>
      </c>
      <c r="I4781" s="31">
        <v>101902.47</v>
      </c>
      <c r="J4781" s="32">
        <f t="shared" si="222"/>
        <v>101902.47</v>
      </c>
      <c r="K4781" s="31">
        <v>0</v>
      </c>
      <c r="L4781" s="31">
        <v>0</v>
      </c>
      <c r="M4781" s="31">
        <v>0</v>
      </c>
      <c r="N4781" s="31">
        <v>0</v>
      </c>
      <c r="O4781" s="33">
        <f t="shared" si="223"/>
        <v>0</v>
      </c>
      <c r="P4781" s="34" t="str">
        <f t="shared" si="224"/>
        <v>1-30</v>
      </c>
      <c r="Q4781" s="35" t="str">
        <f>+VLOOKUP(B4781,'[2]PORTAFOLIO JAN17'!$B$7:$T$4941,19,FALSE)</f>
        <v>PANAMA</v>
      </c>
      <c r="R4781" s="31">
        <v>0</v>
      </c>
      <c r="S4781" s="31">
        <v>0</v>
      </c>
      <c r="T4781" s="31" t="s">
        <v>45</v>
      </c>
      <c r="U4781" s="36" t="s">
        <v>46</v>
      </c>
      <c r="V4781" s="37">
        <v>101902.47</v>
      </c>
      <c r="W4781" s="38">
        <v>101902.47</v>
      </c>
      <c r="X4781" s="38">
        <v>0</v>
      </c>
      <c r="Y4781" s="38">
        <v>0</v>
      </c>
      <c r="Z4781" s="38">
        <v>0</v>
      </c>
      <c r="AA4781" s="38">
        <v>0</v>
      </c>
      <c r="AB4781" s="38">
        <v>0</v>
      </c>
      <c r="AC4781" s="38">
        <v>0</v>
      </c>
      <c r="AD4781" s="38" t="s">
        <v>47</v>
      </c>
    </row>
    <row r="4782" spans="1:30" s="27" customFormat="1" ht="15" customHeight="1" x14ac:dyDescent="0.25">
      <c r="A4782" s="39" t="s">
        <v>4439</v>
      </c>
      <c r="B4782" s="39" t="s">
        <v>4837</v>
      </c>
      <c r="C4782" s="86">
        <v>42767</v>
      </c>
      <c r="D4782" s="29">
        <f>+VLOOKUP(B4782,'[2]CK-Panama by Contract'!$B$8:$G$593,6,FALSE)</f>
        <v>319116</v>
      </c>
      <c r="E4782" s="29"/>
      <c r="F4782" s="39" t="s">
        <v>41</v>
      </c>
      <c r="G4782" s="39" t="s">
        <v>42</v>
      </c>
      <c r="H4782" s="39" t="s">
        <v>44</v>
      </c>
      <c r="I4782" s="40">
        <v>437348.86</v>
      </c>
      <c r="J4782" s="32">
        <f t="shared" si="222"/>
        <v>437348.86</v>
      </c>
      <c r="K4782" s="31">
        <v>0</v>
      </c>
      <c r="L4782" s="31">
        <v>0</v>
      </c>
      <c r="M4782" s="31">
        <v>0</v>
      </c>
      <c r="N4782" s="31">
        <v>0</v>
      </c>
      <c r="O4782" s="33">
        <f t="shared" si="223"/>
        <v>0</v>
      </c>
      <c r="P4782" s="34" t="str">
        <f t="shared" si="224"/>
        <v>1-30</v>
      </c>
      <c r="Q4782" s="35" t="str">
        <f>+VLOOKUP(B4782,'[2]PORTAFOLIO JAN17'!$B$7:$T$4941,19,FALSE)</f>
        <v>PANAMA</v>
      </c>
      <c r="R4782" s="31">
        <v>0</v>
      </c>
      <c r="S4782" s="31">
        <v>0</v>
      </c>
      <c r="T4782" s="31" t="s">
        <v>45</v>
      </c>
      <c r="U4782" s="41" t="s">
        <v>46</v>
      </c>
      <c r="V4782" s="42">
        <v>437348.86</v>
      </c>
      <c r="W4782" s="43">
        <v>437348.86</v>
      </c>
      <c r="X4782" s="38">
        <v>0</v>
      </c>
      <c r="Y4782" s="38">
        <v>0</v>
      </c>
      <c r="Z4782" s="38">
        <v>0</v>
      </c>
      <c r="AA4782" s="38">
        <v>0</v>
      </c>
      <c r="AB4782" s="38">
        <v>0</v>
      </c>
      <c r="AC4782" s="38">
        <v>0</v>
      </c>
      <c r="AD4782" s="38" t="s">
        <v>47</v>
      </c>
    </row>
    <row r="4783" spans="1:30" s="27" customFormat="1" ht="15" customHeight="1" x14ac:dyDescent="0.25">
      <c r="A4783" s="28" t="s">
        <v>4439</v>
      </c>
      <c r="B4783" s="28" t="s">
        <v>4838</v>
      </c>
      <c r="C4783" s="85">
        <v>42767</v>
      </c>
      <c r="D4783" s="29">
        <f>+VLOOKUP(B4783,'[2]CK-Panama by Contract'!$B$8:$G$593,6,FALSE)</f>
        <v>319116</v>
      </c>
      <c r="E4783" s="29"/>
      <c r="F4783" s="28" t="s">
        <v>41</v>
      </c>
      <c r="G4783" s="28" t="s">
        <v>42</v>
      </c>
      <c r="H4783" s="28" t="s">
        <v>44</v>
      </c>
      <c r="I4783" s="31">
        <v>1277818.1299999999</v>
      </c>
      <c r="J4783" s="32">
        <f t="shared" si="222"/>
        <v>1277818.1299999999</v>
      </c>
      <c r="K4783" s="31">
        <v>0</v>
      </c>
      <c r="L4783" s="31">
        <v>0</v>
      </c>
      <c r="M4783" s="31">
        <v>0</v>
      </c>
      <c r="N4783" s="31">
        <v>0</v>
      </c>
      <c r="O4783" s="33">
        <f t="shared" si="223"/>
        <v>0</v>
      </c>
      <c r="P4783" s="34" t="str">
        <f t="shared" si="224"/>
        <v>1-30</v>
      </c>
      <c r="Q4783" s="35" t="str">
        <f>+VLOOKUP(B4783,'[2]PORTAFOLIO JAN17'!$B$7:$T$4941,19,FALSE)</f>
        <v>PANAMA</v>
      </c>
      <c r="R4783" s="31">
        <v>0</v>
      </c>
      <c r="S4783" s="31">
        <v>0</v>
      </c>
      <c r="T4783" s="31" t="s">
        <v>45</v>
      </c>
      <c r="U4783" s="36" t="s">
        <v>46</v>
      </c>
      <c r="V4783" s="37">
        <v>1277818.1299999999</v>
      </c>
      <c r="W4783" s="38">
        <v>1277818.1299999999</v>
      </c>
      <c r="X4783" s="38">
        <v>0</v>
      </c>
      <c r="Y4783" s="38">
        <v>0</v>
      </c>
      <c r="Z4783" s="38">
        <v>0</v>
      </c>
      <c r="AA4783" s="38">
        <v>0</v>
      </c>
      <c r="AB4783" s="38">
        <v>0</v>
      </c>
      <c r="AC4783" s="38">
        <v>0</v>
      </c>
      <c r="AD4783" s="38" t="s">
        <v>47</v>
      </c>
    </row>
    <row r="4784" spans="1:30" s="27" customFormat="1" ht="15" customHeight="1" x14ac:dyDescent="0.25">
      <c r="A4784" s="39" t="s">
        <v>4439</v>
      </c>
      <c r="B4784" s="39" t="s">
        <v>4839</v>
      </c>
      <c r="C4784" s="86">
        <v>42767</v>
      </c>
      <c r="D4784" s="29">
        <f>+VLOOKUP(B4784,'[2]CK-Panama by Contract'!$B$8:$G$593,6,FALSE)</f>
        <v>320738</v>
      </c>
      <c r="E4784" s="29"/>
      <c r="F4784" s="39" t="s">
        <v>41</v>
      </c>
      <c r="G4784" s="39" t="s">
        <v>42</v>
      </c>
      <c r="H4784" s="39" t="s">
        <v>44</v>
      </c>
      <c r="I4784" s="40">
        <v>329451.40999999997</v>
      </c>
      <c r="J4784" s="32">
        <f t="shared" si="222"/>
        <v>329451.40999999997</v>
      </c>
      <c r="K4784" s="31">
        <v>0</v>
      </c>
      <c r="L4784" s="31">
        <v>0</v>
      </c>
      <c r="M4784" s="31">
        <v>0</v>
      </c>
      <c r="N4784" s="31">
        <v>0</v>
      </c>
      <c r="O4784" s="33">
        <f t="shared" si="223"/>
        <v>0</v>
      </c>
      <c r="P4784" s="34" t="str">
        <f t="shared" si="224"/>
        <v>1-30</v>
      </c>
      <c r="Q4784" s="35" t="str">
        <f>+VLOOKUP(B4784,'[2]PORTAFOLIO JAN17'!$B$7:$T$4941,19,FALSE)</f>
        <v>PANAMA</v>
      </c>
      <c r="R4784" s="31">
        <v>0</v>
      </c>
      <c r="S4784" s="31">
        <v>0</v>
      </c>
      <c r="T4784" s="31" t="s">
        <v>45</v>
      </c>
      <c r="U4784" s="41" t="s">
        <v>46</v>
      </c>
      <c r="V4784" s="42">
        <v>329451.40999999997</v>
      </c>
      <c r="W4784" s="43">
        <v>329451.40999999997</v>
      </c>
      <c r="X4784" s="38">
        <v>0</v>
      </c>
      <c r="Y4784" s="38">
        <v>0</v>
      </c>
      <c r="Z4784" s="38">
        <v>0</v>
      </c>
      <c r="AA4784" s="38">
        <v>0</v>
      </c>
      <c r="AB4784" s="38">
        <v>0</v>
      </c>
      <c r="AC4784" s="38">
        <v>0</v>
      </c>
      <c r="AD4784" s="38" t="s">
        <v>47</v>
      </c>
    </row>
    <row r="4785" spans="1:30" s="27" customFormat="1" ht="15" customHeight="1" x14ac:dyDescent="0.25">
      <c r="A4785" s="28" t="s">
        <v>4439</v>
      </c>
      <c r="B4785" s="28" t="s">
        <v>4840</v>
      </c>
      <c r="C4785" s="85">
        <v>42767</v>
      </c>
      <c r="D4785" s="29">
        <f>+VLOOKUP(B4785,'[2]CK-Panama by Contract'!$B$8:$G$593,6,FALSE)</f>
        <v>360623</v>
      </c>
      <c r="E4785" s="29"/>
      <c r="F4785" s="28" t="s">
        <v>41</v>
      </c>
      <c r="G4785" s="28" t="s">
        <v>42</v>
      </c>
      <c r="H4785" s="28" t="s">
        <v>44</v>
      </c>
      <c r="I4785" s="31">
        <v>155385.92000000001</v>
      </c>
      <c r="J4785" s="32">
        <f t="shared" si="222"/>
        <v>155385.92000000001</v>
      </c>
      <c r="K4785" s="31">
        <v>155385.92000000001</v>
      </c>
      <c r="L4785" s="31">
        <v>0</v>
      </c>
      <c r="M4785" s="31">
        <v>0</v>
      </c>
      <c r="N4785" s="31">
        <v>0</v>
      </c>
      <c r="O4785" s="33">
        <f t="shared" si="223"/>
        <v>155385.92000000001</v>
      </c>
      <c r="P4785" s="34" t="str">
        <f t="shared" si="224"/>
        <v>31-60</v>
      </c>
      <c r="Q4785" s="35" t="str">
        <f>+VLOOKUP(B4785,'[2]PORTAFOLIO JAN17'!$B$7:$T$4941,19,FALSE)</f>
        <v>PANAMA</v>
      </c>
      <c r="R4785" s="31">
        <v>0</v>
      </c>
      <c r="S4785" s="31">
        <v>0</v>
      </c>
      <c r="T4785" s="31">
        <v>155385.92000000001</v>
      </c>
      <c r="U4785" s="36" t="s">
        <v>46</v>
      </c>
      <c r="V4785" s="37">
        <v>155385.92000000001</v>
      </c>
      <c r="W4785" s="38">
        <v>0</v>
      </c>
      <c r="X4785" s="38">
        <v>155385.92000000001</v>
      </c>
      <c r="Y4785" s="38">
        <v>0</v>
      </c>
      <c r="Z4785" s="38">
        <v>0</v>
      </c>
      <c r="AA4785" s="38">
        <v>0</v>
      </c>
      <c r="AB4785" s="38">
        <v>0</v>
      </c>
      <c r="AC4785" s="38">
        <v>0</v>
      </c>
      <c r="AD4785" s="38">
        <v>155385.92000000001</v>
      </c>
    </row>
    <row r="4786" spans="1:30" s="27" customFormat="1" ht="15" customHeight="1" x14ac:dyDescent="0.25">
      <c r="A4786" s="39" t="s">
        <v>4439</v>
      </c>
      <c r="B4786" s="39" t="s">
        <v>4841</v>
      </c>
      <c r="C4786" s="86">
        <v>42767</v>
      </c>
      <c r="D4786" s="29">
        <f>+VLOOKUP(B4786,'[2]CK-Panama by Contract'!$B$8:$G$593,6,FALSE)</f>
        <v>333737</v>
      </c>
      <c r="E4786" s="29"/>
      <c r="F4786" s="39" t="s">
        <v>41</v>
      </c>
      <c r="G4786" s="39" t="s">
        <v>42</v>
      </c>
      <c r="H4786" s="39" t="s">
        <v>44</v>
      </c>
      <c r="I4786" s="40">
        <v>137447.49</v>
      </c>
      <c r="J4786" s="32">
        <f t="shared" si="222"/>
        <v>137447.49</v>
      </c>
      <c r="K4786" s="31">
        <v>0</v>
      </c>
      <c r="L4786" s="31">
        <v>0</v>
      </c>
      <c r="M4786" s="31">
        <v>0</v>
      </c>
      <c r="N4786" s="31">
        <v>0</v>
      </c>
      <c r="O4786" s="33">
        <f t="shared" si="223"/>
        <v>0</v>
      </c>
      <c r="P4786" s="34" t="str">
        <f t="shared" si="224"/>
        <v>1-30</v>
      </c>
      <c r="Q4786" s="35" t="str">
        <f>+VLOOKUP(B4786,'[2]PORTAFOLIO JAN17'!$B$7:$T$4941,19,FALSE)</f>
        <v>PANAMA</v>
      </c>
      <c r="R4786" s="31">
        <v>0</v>
      </c>
      <c r="S4786" s="31">
        <v>0</v>
      </c>
      <c r="T4786" s="31" t="s">
        <v>45</v>
      </c>
      <c r="U4786" s="41" t="s">
        <v>46</v>
      </c>
      <c r="V4786" s="42">
        <v>137447.49</v>
      </c>
      <c r="W4786" s="43">
        <v>137447.49</v>
      </c>
      <c r="X4786" s="38">
        <v>0</v>
      </c>
      <c r="Y4786" s="38">
        <v>0</v>
      </c>
      <c r="Z4786" s="38">
        <v>0</v>
      </c>
      <c r="AA4786" s="38">
        <v>0</v>
      </c>
      <c r="AB4786" s="38">
        <v>0</v>
      </c>
      <c r="AC4786" s="38">
        <v>0</v>
      </c>
      <c r="AD4786" s="38" t="s">
        <v>47</v>
      </c>
    </row>
    <row r="4787" spans="1:30" s="27" customFormat="1" ht="15" customHeight="1" x14ac:dyDescent="0.25">
      <c r="A4787" s="28" t="s">
        <v>4439</v>
      </c>
      <c r="B4787" s="28" t="s">
        <v>4842</v>
      </c>
      <c r="C4787" s="85">
        <v>42767</v>
      </c>
      <c r="D4787" s="29">
        <f>+VLOOKUP(B4787,'[2]CK-Panama by Contract'!$B$8:$G$593,6,FALSE)</f>
        <v>340892</v>
      </c>
      <c r="E4787" s="29"/>
      <c r="F4787" s="28" t="s">
        <v>41</v>
      </c>
      <c r="G4787" s="28" t="s">
        <v>42</v>
      </c>
      <c r="H4787" s="28" t="s">
        <v>44</v>
      </c>
      <c r="I4787" s="31">
        <v>64363.29</v>
      </c>
      <c r="J4787" s="32">
        <f t="shared" si="222"/>
        <v>64363.29</v>
      </c>
      <c r="K4787" s="31">
        <v>64363.29</v>
      </c>
      <c r="L4787" s="31">
        <v>0</v>
      </c>
      <c r="M4787" s="31">
        <v>0</v>
      </c>
      <c r="N4787" s="31">
        <v>0</v>
      </c>
      <c r="O4787" s="33">
        <f t="shared" si="223"/>
        <v>64363.29</v>
      </c>
      <c r="P4787" s="34" t="str">
        <f t="shared" si="224"/>
        <v>31-60</v>
      </c>
      <c r="Q4787" s="35" t="str">
        <f>+VLOOKUP(B4787,'[2]PORTAFOLIO JAN17'!$B$7:$T$4941,19,FALSE)</f>
        <v>PANAMA</v>
      </c>
      <c r="R4787" s="31">
        <v>0</v>
      </c>
      <c r="S4787" s="31">
        <v>0</v>
      </c>
      <c r="T4787" s="31" t="s">
        <v>45</v>
      </c>
      <c r="U4787" s="36" t="s">
        <v>46</v>
      </c>
      <c r="V4787" s="37">
        <v>64363.29</v>
      </c>
      <c r="W4787" s="38">
        <v>0</v>
      </c>
      <c r="X4787" s="38">
        <v>64363.29</v>
      </c>
      <c r="Y4787" s="38">
        <v>0</v>
      </c>
      <c r="Z4787" s="38">
        <v>0</v>
      </c>
      <c r="AA4787" s="38">
        <v>0</v>
      </c>
      <c r="AB4787" s="38">
        <v>0</v>
      </c>
      <c r="AC4787" s="38">
        <v>0</v>
      </c>
      <c r="AD4787" s="38" t="s">
        <v>47</v>
      </c>
    </row>
    <row r="4788" spans="1:30" s="27" customFormat="1" ht="15" customHeight="1" x14ac:dyDescent="0.25">
      <c r="A4788" s="39" t="s">
        <v>4439</v>
      </c>
      <c r="B4788" s="39" t="s">
        <v>4843</v>
      </c>
      <c r="C4788" s="86">
        <v>42767</v>
      </c>
      <c r="D4788" s="29">
        <f>+VLOOKUP(B4788,'[2]CK-Panama by Contract'!$B$8:$G$593,6,FALSE)</f>
        <v>356361</v>
      </c>
      <c r="E4788" s="29"/>
      <c r="F4788" s="39" t="s">
        <v>77</v>
      </c>
      <c r="G4788" s="39" t="s">
        <v>42</v>
      </c>
      <c r="H4788" s="39" t="s">
        <v>44</v>
      </c>
      <c r="I4788" s="40">
        <v>276809.59000000003</v>
      </c>
      <c r="J4788" s="32">
        <f t="shared" si="222"/>
        <v>276809.59000000003</v>
      </c>
      <c r="K4788" s="31">
        <v>276809.59000000003</v>
      </c>
      <c r="L4788" s="31">
        <v>0</v>
      </c>
      <c r="M4788" s="31">
        <v>0</v>
      </c>
      <c r="N4788" s="31">
        <v>0</v>
      </c>
      <c r="O4788" s="33">
        <f t="shared" si="223"/>
        <v>276809.59000000003</v>
      </c>
      <c r="P4788" s="34" t="str">
        <f t="shared" si="224"/>
        <v>31-60</v>
      </c>
      <c r="Q4788" s="35" t="str">
        <f>+VLOOKUP(B4788,'[2]PORTAFOLIO JAN17'!$B$7:$T$4941,19,FALSE)</f>
        <v>PANAMA</v>
      </c>
      <c r="R4788" s="31">
        <v>0</v>
      </c>
      <c r="S4788" s="31">
        <v>0</v>
      </c>
      <c r="T4788" s="31" t="s">
        <v>45</v>
      </c>
      <c r="U4788" s="41" t="s">
        <v>46</v>
      </c>
      <c r="V4788" s="42">
        <v>276809.59000000003</v>
      </c>
      <c r="W4788" s="43">
        <v>0</v>
      </c>
      <c r="X4788" s="38">
        <v>276809.59000000003</v>
      </c>
      <c r="Y4788" s="38">
        <v>0</v>
      </c>
      <c r="Z4788" s="38">
        <v>0</v>
      </c>
      <c r="AA4788" s="38">
        <v>0</v>
      </c>
      <c r="AB4788" s="38">
        <v>0</v>
      </c>
      <c r="AC4788" s="38">
        <v>0</v>
      </c>
      <c r="AD4788" s="38" t="s">
        <v>47</v>
      </c>
    </row>
    <row r="4789" spans="1:30" s="27" customFormat="1" ht="15" customHeight="1" x14ac:dyDescent="0.25">
      <c r="A4789" s="28" t="s">
        <v>4439</v>
      </c>
      <c r="B4789" s="28" t="s">
        <v>4844</v>
      </c>
      <c r="C4789" s="85">
        <v>42767</v>
      </c>
      <c r="D4789" s="29">
        <f>+VLOOKUP(B4789,'[2]CK-Panama by Contract'!$B$8:$G$593,6,FALSE)</f>
        <v>361606</v>
      </c>
      <c r="E4789" s="29"/>
      <c r="F4789" s="28" t="s">
        <v>41</v>
      </c>
      <c r="G4789" s="28" t="s">
        <v>42</v>
      </c>
      <c r="H4789" s="28" t="s">
        <v>44</v>
      </c>
      <c r="I4789" s="31">
        <v>67945.36</v>
      </c>
      <c r="J4789" s="32">
        <f t="shared" si="222"/>
        <v>67945.36</v>
      </c>
      <c r="K4789" s="31">
        <v>67945.36</v>
      </c>
      <c r="L4789" s="31">
        <v>0</v>
      </c>
      <c r="M4789" s="31">
        <v>0</v>
      </c>
      <c r="N4789" s="31">
        <v>0</v>
      </c>
      <c r="O4789" s="33">
        <f t="shared" si="223"/>
        <v>67945.36</v>
      </c>
      <c r="P4789" s="34" t="str">
        <f t="shared" si="224"/>
        <v>31-60</v>
      </c>
      <c r="Q4789" s="35" t="str">
        <f>+VLOOKUP(B4789,'[2]PORTAFOLIO JAN17'!$B$7:$T$4941,19,FALSE)</f>
        <v>PANAMA</v>
      </c>
      <c r="R4789" s="31">
        <v>0</v>
      </c>
      <c r="S4789" s="31">
        <v>0</v>
      </c>
      <c r="T4789" s="31">
        <v>67945.36</v>
      </c>
      <c r="U4789" s="36" t="s">
        <v>46</v>
      </c>
      <c r="V4789" s="37">
        <v>67945.36</v>
      </c>
      <c r="W4789" s="38">
        <v>0</v>
      </c>
      <c r="X4789" s="38">
        <v>67945.36</v>
      </c>
      <c r="Y4789" s="38">
        <v>0</v>
      </c>
      <c r="Z4789" s="38">
        <v>0</v>
      </c>
      <c r="AA4789" s="38">
        <v>0</v>
      </c>
      <c r="AB4789" s="38">
        <v>0</v>
      </c>
      <c r="AC4789" s="38">
        <v>0</v>
      </c>
      <c r="AD4789" s="38">
        <v>67945.36</v>
      </c>
    </row>
    <row r="4790" spans="1:30" s="27" customFormat="1" ht="15" customHeight="1" x14ac:dyDescent="0.25">
      <c r="A4790" s="39" t="s">
        <v>4439</v>
      </c>
      <c r="B4790" s="39" t="s">
        <v>4845</v>
      </c>
      <c r="C4790" s="86">
        <v>42767</v>
      </c>
      <c r="D4790" s="29">
        <f>+VLOOKUP(B4790,'[2]CK-Panama by Contract'!$B$8:$G$593,6,FALSE)</f>
        <v>361668</v>
      </c>
      <c r="E4790" s="29"/>
      <c r="F4790" s="39" t="s">
        <v>41</v>
      </c>
      <c r="G4790" s="39" t="s">
        <v>42</v>
      </c>
      <c r="H4790" s="39" t="s">
        <v>44</v>
      </c>
      <c r="I4790" s="40">
        <v>60269.52</v>
      </c>
      <c r="J4790" s="32">
        <f t="shared" si="222"/>
        <v>60269.52</v>
      </c>
      <c r="K4790" s="31">
        <v>0</v>
      </c>
      <c r="L4790" s="31">
        <v>0</v>
      </c>
      <c r="M4790" s="31">
        <v>0</v>
      </c>
      <c r="N4790" s="31">
        <v>0</v>
      </c>
      <c r="O4790" s="33">
        <f t="shared" si="223"/>
        <v>0</v>
      </c>
      <c r="P4790" s="34" t="str">
        <f t="shared" si="224"/>
        <v>1-30</v>
      </c>
      <c r="Q4790" s="35" t="str">
        <f>+VLOOKUP(B4790,'[2]PORTAFOLIO JAN17'!$B$7:$T$4941,19,FALSE)</f>
        <v>PANAMA</v>
      </c>
      <c r="R4790" s="31">
        <v>0</v>
      </c>
      <c r="S4790" s="31">
        <v>0</v>
      </c>
      <c r="T4790" s="31" t="s">
        <v>45</v>
      </c>
      <c r="U4790" s="41" t="s">
        <v>46</v>
      </c>
      <c r="V4790" s="42">
        <v>60269.52</v>
      </c>
      <c r="W4790" s="43">
        <v>60269.52</v>
      </c>
      <c r="X4790" s="38">
        <v>0</v>
      </c>
      <c r="Y4790" s="38">
        <v>0</v>
      </c>
      <c r="Z4790" s="38">
        <v>0</v>
      </c>
      <c r="AA4790" s="38">
        <v>0</v>
      </c>
      <c r="AB4790" s="38">
        <v>0</v>
      </c>
      <c r="AC4790" s="38">
        <v>0</v>
      </c>
      <c r="AD4790" s="38" t="s">
        <v>47</v>
      </c>
    </row>
    <row r="4791" spans="1:30" s="27" customFormat="1" ht="15" customHeight="1" x14ac:dyDescent="0.25">
      <c r="A4791" s="28" t="s">
        <v>4439</v>
      </c>
      <c r="B4791" s="28" t="s">
        <v>4846</v>
      </c>
      <c r="C4791" s="85">
        <v>42767</v>
      </c>
      <c r="D4791" s="29">
        <f>+VLOOKUP(B4791,'[2]CK-Panama by Contract'!$B$8:$G$593,6,FALSE)</f>
        <v>351103</v>
      </c>
      <c r="E4791" s="29"/>
      <c r="F4791" s="28" t="s">
        <v>41</v>
      </c>
      <c r="G4791" s="28" t="s">
        <v>42</v>
      </c>
      <c r="H4791" s="28" t="s">
        <v>44</v>
      </c>
      <c r="I4791" s="31">
        <v>54725.26</v>
      </c>
      <c r="J4791" s="32">
        <f t="shared" si="222"/>
        <v>54725.26</v>
      </c>
      <c r="K4791" s="31">
        <v>0</v>
      </c>
      <c r="L4791" s="31">
        <v>0</v>
      </c>
      <c r="M4791" s="31">
        <v>0</v>
      </c>
      <c r="N4791" s="31">
        <v>0</v>
      </c>
      <c r="O4791" s="33">
        <f t="shared" si="223"/>
        <v>0</v>
      </c>
      <c r="P4791" s="34" t="str">
        <f t="shared" si="224"/>
        <v>1-30</v>
      </c>
      <c r="Q4791" s="35" t="str">
        <f>+VLOOKUP(B4791,'[2]PORTAFOLIO JAN17'!$B$7:$T$4941,19,FALSE)</f>
        <v>PANAMA</v>
      </c>
      <c r="R4791" s="31">
        <v>0</v>
      </c>
      <c r="S4791" s="31">
        <v>0</v>
      </c>
      <c r="T4791" s="31" t="s">
        <v>45</v>
      </c>
      <c r="U4791" s="36" t="s">
        <v>46</v>
      </c>
      <c r="V4791" s="37">
        <v>54725.26</v>
      </c>
      <c r="W4791" s="38">
        <v>54725.26</v>
      </c>
      <c r="X4791" s="38">
        <v>0</v>
      </c>
      <c r="Y4791" s="38">
        <v>0</v>
      </c>
      <c r="Z4791" s="38">
        <v>0</v>
      </c>
      <c r="AA4791" s="38">
        <v>0</v>
      </c>
      <c r="AB4791" s="38">
        <v>0</v>
      </c>
      <c r="AC4791" s="38">
        <v>0</v>
      </c>
      <c r="AD4791" s="38" t="s">
        <v>47</v>
      </c>
    </row>
    <row r="4792" spans="1:30" s="27" customFormat="1" ht="15" customHeight="1" x14ac:dyDescent="0.25">
      <c r="A4792" s="39" t="s">
        <v>4439</v>
      </c>
      <c r="B4792" s="39" t="s">
        <v>4847</v>
      </c>
      <c r="C4792" s="86">
        <v>42767</v>
      </c>
      <c r="D4792" s="29">
        <f>+VLOOKUP(B4792,'[2]CK-Panama by Contract'!$B$8:$G$593,6,FALSE)</f>
        <v>320697</v>
      </c>
      <c r="E4792" s="29"/>
      <c r="F4792" s="39" t="s">
        <v>41</v>
      </c>
      <c r="G4792" s="39" t="s">
        <v>42</v>
      </c>
      <c r="H4792" s="39" t="s">
        <v>44</v>
      </c>
      <c r="I4792" s="40">
        <v>72482.22</v>
      </c>
      <c r="J4792" s="32">
        <f t="shared" si="222"/>
        <v>72482.22</v>
      </c>
      <c r="K4792" s="31">
        <v>0</v>
      </c>
      <c r="L4792" s="31">
        <v>0</v>
      </c>
      <c r="M4792" s="31">
        <v>0</v>
      </c>
      <c r="N4792" s="31">
        <v>0</v>
      </c>
      <c r="O4792" s="33">
        <f t="shared" si="223"/>
        <v>0</v>
      </c>
      <c r="P4792" s="34" t="str">
        <f t="shared" si="224"/>
        <v>1-30</v>
      </c>
      <c r="Q4792" s="35" t="str">
        <f>+VLOOKUP(B4792,'[2]PORTAFOLIO JAN17'!$B$7:$T$4941,19,FALSE)</f>
        <v>PANAMA</v>
      </c>
      <c r="R4792" s="31">
        <v>0</v>
      </c>
      <c r="S4792" s="31">
        <v>0</v>
      </c>
      <c r="T4792" s="31" t="s">
        <v>45</v>
      </c>
      <c r="U4792" s="41" t="s">
        <v>46</v>
      </c>
      <c r="V4792" s="42">
        <v>72482.22</v>
      </c>
      <c r="W4792" s="43">
        <v>72482.22</v>
      </c>
      <c r="X4792" s="38">
        <v>0</v>
      </c>
      <c r="Y4792" s="38">
        <v>0</v>
      </c>
      <c r="Z4792" s="38">
        <v>0</v>
      </c>
      <c r="AA4792" s="38">
        <v>0</v>
      </c>
      <c r="AB4792" s="38">
        <v>0</v>
      </c>
      <c r="AC4792" s="38">
        <v>0</v>
      </c>
      <c r="AD4792" s="38" t="s">
        <v>47</v>
      </c>
    </row>
    <row r="4793" spans="1:30" s="27" customFormat="1" ht="15" customHeight="1" x14ac:dyDescent="0.25">
      <c r="A4793" s="28" t="s">
        <v>4439</v>
      </c>
      <c r="B4793" s="28" t="s">
        <v>4848</v>
      </c>
      <c r="C4793" s="85">
        <v>42767</v>
      </c>
      <c r="D4793" s="29">
        <f>+VLOOKUP(B4793,'[2]CK-Panama by Contract'!$B$8:$G$593,6,FALSE)</f>
        <v>309462</v>
      </c>
      <c r="E4793" s="29"/>
      <c r="F4793" s="28" t="s">
        <v>41</v>
      </c>
      <c r="G4793" s="28" t="s">
        <v>42</v>
      </c>
      <c r="H4793" s="28" t="s">
        <v>44</v>
      </c>
      <c r="I4793" s="31">
        <v>343969.84</v>
      </c>
      <c r="J4793" s="32">
        <f t="shared" si="222"/>
        <v>343969.84</v>
      </c>
      <c r="K4793" s="31">
        <v>0</v>
      </c>
      <c r="L4793" s="31">
        <v>0</v>
      </c>
      <c r="M4793" s="31">
        <v>0</v>
      </c>
      <c r="N4793" s="31">
        <v>0</v>
      </c>
      <c r="O4793" s="33">
        <f t="shared" si="223"/>
        <v>0</v>
      </c>
      <c r="P4793" s="34" t="str">
        <f t="shared" si="224"/>
        <v>1-30</v>
      </c>
      <c r="Q4793" s="35" t="str">
        <f>+VLOOKUP(B4793,'[2]PORTAFOLIO JAN17'!$B$7:$T$4941,19,FALSE)</f>
        <v>PANAMA</v>
      </c>
      <c r="R4793" s="31">
        <v>0</v>
      </c>
      <c r="S4793" s="31">
        <v>0</v>
      </c>
      <c r="T4793" s="31" t="s">
        <v>45</v>
      </c>
      <c r="U4793" s="36" t="s">
        <v>46</v>
      </c>
      <c r="V4793" s="37">
        <v>343969.84</v>
      </c>
      <c r="W4793" s="38">
        <v>343969.84</v>
      </c>
      <c r="X4793" s="38">
        <v>0</v>
      </c>
      <c r="Y4793" s="38">
        <v>0</v>
      </c>
      <c r="Z4793" s="38">
        <v>0</v>
      </c>
      <c r="AA4793" s="38">
        <v>0</v>
      </c>
      <c r="AB4793" s="38">
        <v>0</v>
      </c>
      <c r="AC4793" s="38">
        <v>0</v>
      </c>
      <c r="AD4793" s="38" t="s">
        <v>47</v>
      </c>
    </row>
    <row r="4794" spans="1:30" s="27" customFormat="1" ht="15" customHeight="1" x14ac:dyDescent="0.25">
      <c r="A4794" s="39" t="s">
        <v>4439</v>
      </c>
      <c r="B4794" s="39" t="s">
        <v>4849</v>
      </c>
      <c r="C4794" s="86">
        <v>42767</v>
      </c>
      <c r="D4794" s="29">
        <f>+VLOOKUP(B4794,'[2]CK-Panama by Contract'!$B$8:$G$593,6,FALSE)</f>
        <v>363509</v>
      </c>
      <c r="E4794" s="29"/>
      <c r="F4794" s="39" t="s">
        <v>41</v>
      </c>
      <c r="G4794" s="39" t="s">
        <v>42</v>
      </c>
      <c r="H4794" s="39" t="s">
        <v>44</v>
      </c>
      <c r="I4794" s="40">
        <v>198020.72</v>
      </c>
      <c r="J4794" s="32">
        <f t="shared" si="222"/>
        <v>198020.72</v>
      </c>
      <c r="K4794" s="31">
        <v>0</v>
      </c>
      <c r="L4794" s="31">
        <v>198020.72</v>
      </c>
      <c r="M4794" s="31">
        <v>0</v>
      </c>
      <c r="N4794" s="31">
        <v>0</v>
      </c>
      <c r="O4794" s="33">
        <f t="shared" si="223"/>
        <v>198020.72</v>
      </c>
      <c r="P4794" s="34" t="str">
        <f t="shared" si="224"/>
        <v>61-90</v>
      </c>
      <c r="Q4794" s="35" t="str">
        <f>+VLOOKUP(B4794,'[2]PORTAFOLIO JAN17'!$B$7:$T$4941,19,FALSE)</f>
        <v>PANAMA</v>
      </c>
      <c r="R4794" s="31">
        <v>0</v>
      </c>
      <c r="S4794" s="31">
        <v>0</v>
      </c>
      <c r="T4794" s="31" t="s">
        <v>45</v>
      </c>
      <c r="U4794" s="41" t="s">
        <v>46</v>
      </c>
      <c r="V4794" s="42">
        <v>198020.72</v>
      </c>
      <c r="W4794" s="43">
        <v>0</v>
      </c>
      <c r="X4794" s="38">
        <v>0</v>
      </c>
      <c r="Y4794" s="38">
        <v>198020.72</v>
      </c>
      <c r="Z4794" s="38">
        <v>0</v>
      </c>
      <c r="AA4794" s="38">
        <v>0</v>
      </c>
      <c r="AB4794" s="38">
        <v>0</v>
      </c>
      <c r="AC4794" s="38">
        <v>0</v>
      </c>
      <c r="AD4794" s="38" t="s">
        <v>47</v>
      </c>
    </row>
    <row r="4795" spans="1:30" s="27" customFormat="1" ht="15" customHeight="1" x14ac:dyDescent="0.25">
      <c r="A4795" s="28" t="s">
        <v>4439</v>
      </c>
      <c r="B4795" s="28" t="s">
        <v>4850</v>
      </c>
      <c r="C4795" s="85">
        <v>42767</v>
      </c>
      <c r="D4795" s="29">
        <f>+VLOOKUP(B4795,'[2]CK-Panama by Contract'!$B$8:$G$593,6,FALSE)</f>
        <v>348660</v>
      </c>
      <c r="E4795" s="29"/>
      <c r="F4795" s="28" t="s">
        <v>41</v>
      </c>
      <c r="G4795" s="28" t="s">
        <v>42</v>
      </c>
      <c r="H4795" s="28" t="s">
        <v>44</v>
      </c>
      <c r="I4795" s="31">
        <v>61555.92</v>
      </c>
      <c r="J4795" s="32">
        <f t="shared" si="222"/>
        <v>61555.92</v>
      </c>
      <c r="K4795" s="31">
        <v>61555.92</v>
      </c>
      <c r="L4795" s="31">
        <v>0</v>
      </c>
      <c r="M4795" s="31">
        <v>0</v>
      </c>
      <c r="N4795" s="31">
        <v>0</v>
      </c>
      <c r="O4795" s="33">
        <f t="shared" si="223"/>
        <v>61555.92</v>
      </c>
      <c r="P4795" s="34" t="str">
        <f t="shared" si="224"/>
        <v>31-60</v>
      </c>
      <c r="Q4795" s="35" t="str">
        <f>+VLOOKUP(B4795,'[2]PORTAFOLIO JAN17'!$B$7:$T$4941,19,FALSE)</f>
        <v>PANAMA</v>
      </c>
      <c r="R4795" s="31">
        <v>0</v>
      </c>
      <c r="S4795" s="31">
        <v>0</v>
      </c>
      <c r="T4795" s="31">
        <v>61555.92</v>
      </c>
      <c r="U4795" s="36" t="s">
        <v>46</v>
      </c>
      <c r="V4795" s="37">
        <v>61555.92</v>
      </c>
      <c r="W4795" s="38">
        <v>0</v>
      </c>
      <c r="X4795" s="38">
        <v>61555.92</v>
      </c>
      <c r="Y4795" s="38">
        <v>0</v>
      </c>
      <c r="Z4795" s="38">
        <v>0</v>
      </c>
      <c r="AA4795" s="38">
        <v>0</v>
      </c>
      <c r="AB4795" s="38">
        <v>0</v>
      </c>
      <c r="AC4795" s="38">
        <v>0</v>
      </c>
      <c r="AD4795" s="38">
        <v>61555.92</v>
      </c>
    </row>
    <row r="4796" spans="1:30" s="27" customFormat="1" ht="15" customHeight="1" x14ac:dyDescent="0.25">
      <c r="A4796" s="39" t="s">
        <v>4439</v>
      </c>
      <c r="B4796" s="39" t="s">
        <v>4851</v>
      </c>
      <c r="C4796" s="86">
        <v>42767</v>
      </c>
      <c r="D4796" s="29">
        <f>+VLOOKUP(B4796,'[2]CK-Panama by Contract'!$B$8:$G$593,6,FALSE)</f>
        <v>360030</v>
      </c>
      <c r="E4796" s="29"/>
      <c r="F4796" s="39" t="s">
        <v>41</v>
      </c>
      <c r="G4796" s="39" t="s">
        <v>42</v>
      </c>
      <c r="H4796" s="39" t="s">
        <v>44</v>
      </c>
      <c r="I4796" s="40">
        <v>97653.58</v>
      </c>
      <c r="J4796" s="32">
        <f t="shared" si="222"/>
        <v>97653.58</v>
      </c>
      <c r="K4796" s="31">
        <v>0</v>
      </c>
      <c r="L4796" s="31">
        <v>0</v>
      </c>
      <c r="M4796" s="31">
        <v>0</v>
      </c>
      <c r="N4796" s="31">
        <v>0</v>
      </c>
      <c r="O4796" s="33">
        <f t="shared" si="223"/>
        <v>0</v>
      </c>
      <c r="P4796" s="34" t="str">
        <f t="shared" si="224"/>
        <v>1-30</v>
      </c>
      <c r="Q4796" s="35" t="str">
        <f>+VLOOKUP(B4796,'[2]PORTAFOLIO JAN17'!$B$7:$T$4941,19,FALSE)</f>
        <v>PANAMA</v>
      </c>
      <c r="R4796" s="31">
        <v>0</v>
      </c>
      <c r="S4796" s="31">
        <v>0</v>
      </c>
      <c r="T4796" s="31" t="s">
        <v>45</v>
      </c>
      <c r="U4796" s="41" t="s">
        <v>46</v>
      </c>
      <c r="V4796" s="42">
        <v>97653.58</v>
      </c>
      <c r="W4796" s="43">
        <v>97653.58</v>
      </c>
      <c r="X4796" s="38">
        <v>0</v>
      </c>
      <c r="Y4796" s="38">
        <v>0</v>
      </c>
      <c r="Z4796" s="38">
        <v>0</v>
      </c>
      <c r="AA4796" s="38">
        <v>0</v>
      </c>
      <c r="AB4796" s="38">
        <v>0</v>
      </c>
      <c r="AC4796" s="38">
        <v>0</v>
      </c>
      <c r="AD4796" s="38" t="s">
        <v>47</v>
      </c>
    </row>
    <row r="4797" spans="1:30" s="27" customFormat="1" ht="15" customHeight="1" x14ac:dyDescent="0.25">
      <c r="A4797" s="28" t="s">
        <v>4439</v>
      </c>
      <c r="B4797" s="28" t="s">
        <v>4852</v>
      </c>
      <c r="C4797" s="85">
        <v>42767</v>
      </c>
      <c r="D4797" s="29">
        <f>+VLOOKUP(B4797,'[2]CK-Panama by Contract'!$B$8:$G$593,6,FALSE)</f>
        <v>319116</v>
      </c>
      <c r="E4797" s="29"/>
      <c r="F4797" s="28" t="s">
        <v>41</v>
      </c>
      <c r="G4797" s="28" t="s">
        <v>42</v>
      </c>
      <c r="H4797" s="28" t="s">
        <v>44</v>
      </c>
      <c r="I4797" s="31">
        <v>109936.75</v>
      </c>
      <c r="J4797" s="32">
        <f t="shared" si="222"/>
        <v>109936.75</v>
      </c>
      <c r="K4797" s="31">
        <v>0</v>
      </c>
      <c r="L4797" s="31">
        <v>0</v>
      </c>
      <c r="M4797" s="31">
        <v>0</v>
      </c>
      <c r="N4797" s="31">
        <v>0</v>
      </c>
      <c r="O4797" s="33">
        <f t="shared" si="223"/>
        <v>0</v>
      </c>
      <c r="P4797" s="34" t="str">
        <f t="shared" si="224"/>
        <v>1-30</v>
      </c>
      <c r="Q4797" s="35" t="str">
        <f>+VLOOKUP(B4797,'[2]PORTAFOLIO JAN17'!$B$7:$T$4941,19,FALSE)</f>
        <v>PANAMA</v>
      </c>
      <c r="R4797" s="31">
        <v>0</v>
      </c>
      <c r="S4797" s="31">
        <v>0</v>
      </c>
      <c r="T4797" s="31" t="s">
        <v>45</v>
      </c>
      <c r="U4797" s="36" t="s">
        <v>46</v>
      </c>
      <c r="V4797" s="37">
        <v>109936.75</v>
      </c>
      <c r="W4797" s="38">
        <v>109936.75</v>
      </c>
      <c r="X4797" s="38">
        <v>0</v>
      </c>
      <c r="Y4797" s="38">
        <v>0</v>
      </c>
      <c r="Z4797" s="38">
        <v>0</v>
      </c>
      <c r="AA4797" s="38">
        <v>0</v>
      </c>
      <c r="AB4797" s="38">
        <v>0</v>
      </c>
      <c r="AC4797" s="38">
        <v>0</v>
      </c>
      <c r="AD4797" s="38" t="s">
        <v>47</v>
      </c>
    </row>
    <row r="4798" spans="1:30" s="27" customFormat="1" ht="15" customHeight="1" x14ac:dyDescent="0.25">
      <c r="A4798" s="39" t="s">
        <v>4439</v>
      </c>
      <c r="B4798" s="39" t="s">
        <v>4853</v>
      </c>
      <c r="C4798" s="86">
        <v>42767</v>
      </c>
      <c r="D4798" s="29">
        <f>+VLOOKUP(B4798,'[2]CK-Panama by Contract'!$B$8:$G$593,6,FALSE)</f>
        <v>362065</v>
      </c>
      <c r="E4798" s="29"/>
      <c r="F4798" s="39" t="s">
        <v>41</v>
      </c>
      <c r="G4798" s="39" t="s">
        <v>42</v>
      </c>
      <c r="H4798" s="39" t="s">
        <v>44</v>
      </c>
      <c r="I4798" s="40">
        <v>136487.81</v>
      </c>
      <c r="J4798" s="32">
        <f t="shared" si="222"/>
        <v>136487.81</v>
      </c>
      <c r="K4798" s="31">
        <v>0</v>
      </c>
      <c r="L4798" s="31">
        <v>0</v>
      </c>
      <c r="M4798" s="31">
        <v>0</v>
      </c>
      <c r="N4798" s="31">
        <v>0</v>
      </c>
      <c r="O4798" s="33">
        <f t="shared" si="223"/>
        <v>0</v>
      </c>
      <c r="P4798" s="34" t="str">
        <f t="shared" si="224"/>
        <v>1-30</v>
      </c>
      <c r="Q4798" s="35" t="str">
        <f>+VLOOKUP(B4798,'[2]PORTAFOLIO JAN17'!$B$7:$T$4941,19,FALSE)</f>
        <v>PANAMA</v>
      </c>
      <c r="R4798" s="31">
        <v>0</v>
      </c>
      <c r="S4798" s="31">
        <v>0</v>
      </c>
      <c r="T4798" s="31" t="s">
        <v>45</v>
      </c>
      <c r="U4798" s="41" t="s">
        <v>46</v>
      </c>
      <c r="V4798" s="42">
        <v>136487.81</v>
      </c>
      <c r="W4798" s="43">
        <v>136487.81</v>
      </c>
      <c r="X4798" s="38">
        <v>0</v>
      </c>
      <c r="Y4798" s="38">
        <v>0</v>
      </c>
      <c r="Z4798" s="38">
        <v>0</v>
      </c>
      <c r="AA4798" s="38">
        <v>0</v>
      </c>
      <c r="AB4798" s="38">
        <v>0</v>
      </c>
      <c r="AC4798" s="38">
        <v>0</v>
      </c>
      <c r="AD4798" s="38" t="s">
        <v>47</v>
      </c>
    </row>
    <row r="4799" spans="1:30" s="27" customFormat="1" ht="15" customHeight="1" x14ac:dyDescent="0.25">
      <c r="A4799" s="28" t="s">
        <v>4439</v>
      </c>
      <c r="B4799" s="28" t="s">
        <v>4854</v>
      </c>
      <c r="C4799" s="85">
        <v>42767</v>
      </c>
      <c r="D4799" s="29">
        <f>+VLOOKUP(B4799,'[2]CK-Panama by Contract'!$B$8:$G$593,6,FALSE)</f>
        <v>320648</v>
      </c>
      <c r="E4799" s="29"/>
      <c r="F4799" s="28" t="s">
        <v>41</v>
      </c>
      <c r="G4799" s="28" t="s">
        <v>42</v>
      </c>
      <c r="H4799" s="28" t="s">
        <v>44</v>
      </c>
      <c r="I4799" s="31">
        <v>147924.79</v>
      </c>
      <c r="J4799" s="32">
        <f t="shared" si="222"/>
        <v>147924.79</v>
      </c>
      <c r="K4799" s="31">
        <v>0</v>
      </c>
      <c r="L4799" s="31">
        <v>0</v>
      </c>
      <c r="M4799" s="31">
        <v>0</v>
      </c>
      <c r="N4799" s="31">
        <v>0</v>
      </c>
      <c r="O4799" s="33">
        <f t="shared" si="223"/>
        <v>0</v>
      </c>
      <c r="P4799" s="34" t="str">
        <f t="shared" si="224"/>
        <v>1-30</v>
      </c>
      <c r="Q4799" s="35" t="str">
        <f>+VLOOKUP(B4799,'[2]PORTAFOLIO JAN17'!$B$7:$T$4941,19,FALSE)</f>
        <v>PANAMA</v>
      </c>
      <c r="R4799" s="31">
        <v>0</v>
      </c>
      <c r="S4799" s="31">
        <v>0</v>
      </c>
      <c r="T4799" s="31" t="s">
        <v>45</v>
      </c>
      <c r="U4799" s="36" t="s">
        <v>46</v>
      </c>
      <c r="V4799" s="37">
        <v>147924.79</v>
      </c>
      <c r="W4799" s="38">
        <v>147924.79</v>
      </c>
      <c r="X4799" s="38">
        <v>0</v>
      </c>
      <c r="Y4799" s="38">
        <v>0</v>
      </c>
      <c r="Z4799" s="38">
        <v>0</v>
      </c>
      <c r="AA4799" s="38">
        <v>0</v>
      </c>
      <c r="AB4799" s="38">
        <v>0</v>
      </c>
      <c r="AC4799" s="38">
        <v>0</v>
      </c>
      <c r="AD4799" s="38" t="s">
        <v>47</v>
      </c>
    </row>
    <row r="4800" spans="1:30" s="27" customFormat="1" ht="15" customHeight="1" x14ac:dyDescent="0.25">
      <c r="A4800" s="39" t="s">
        <v>4439</v>
      </c>
      <c r="B4800" s="39" t="s">
        <v>4855</v>
      </c>
      <c r="C4800" s="86">
        <v>42767</v>
      </c>
      <c r="D4800" s="29">
        <f>+VLOOKUP(B4800,'[2]CK-Panama by Contract'!$B$8:$G$593,6,FALSE)</f>
        <v>319116</v>
      </c>
      <c r="E4800" s="29"/>
      <c r="F4800" s="39" t="s">
        <v>41</v>
      </c>
      <c r="G4800" s="39" t="s">
        <v>42</v>
      </c>
      <c r="H4800" s="39" t="s">
        <v>44</v>
      </c>
      <c r="I4800" s="40">
        <v>584807.84</v>
      </c>
      <c r="J4800" s="32">
        <f t="shared" si="222"/>
        <v>584807.84</v>
      </c>
      <c r="K4800" s="31">
        <v>0</v>
      </c>
      <c r="L4800" s="31">
        <v>0</v>
      </c>
      <c r="M4800" s="31">
        <v>0</v>
      </c>
      <c r="N4800" s="31">
        <v>0</v>
      </c>
      <c r="O4800" s="33">
        <f t="shared" si="223"/>
        <v>0</v>
      </c>
      <c r="P4800" s="34" t="str">
        <f t="shared" si="224"/>
        <v>1-30</v>
      </c>
      <c r="Q4800" s="35" t="str">
        <f>+VLOOKUP(B4800,'[2]PORTAFOLIO JAN17'!$B$7:$T$4941,19,FALSE)</f>
        <v>PANAMA</v>
      </c>
      <c r="R4800" s="31">
        <v>0</v>
      </c>
      <c r="S4800" s="31">
        <v>0</v>
      </c>
      <c r="T4800" s="31" t="s">
        <v>45</v>
      </c>
      <c r="U4800" s="41" t="s">
        <v>46</v>
      </c>
      <c r="V4800" s="42">
        <v>584807.84</v>
      </c>
      <c r="W4800" s="43">
        <v>584807.84</v>
      </c>
      <c r="X4800" s="38">
        <v>0</v>
      </c>
      <c r="Y4800" s="38">
        <v>0</v>
      </c>
      <c r="Z4800" s="38">
        <v>0</v>
      </c>
      <c r="AA4800" s="38">
        <v>0</v>
      </c>
      <c r="AB4800" s="38">
        <v>0</v>
      </c>
      <c r="AC4800" s="38">
        <v>0</v>
      </c>
      <c r="AD4800" s="38" t="s">
        <v>47</v>
      </c>
    </row>
    <row r="4801" spans="1:30" s="27" customFormat="1" ht="15" customHeight="1" x14ac:dyDescent="0.25">
      <c r="A4801" s="28" t="s">
        <v>4439</v>
      </c>
      <c r="B4801" s="28" t="s">
        <v>4856</v>
      </c>
      <c r="C4801" s="85">
        <v>42767</v>
      </c>
      <c r="D4801" s="29">
        <f>+VLOOKUP(B4801,'[2]CK-Panama by Contract'!$B$8:$G$593,6,FALSE)</f>
        <v>320667</v>
      </c>
      <c r="E4801" s="29"/>
      <c r="F4801" s="28" t="s">
        <v>41</v>
      </c>
      <c r="G4801" s="28" t="s">
        <v>42</v>
      </c>
      <c r="H4801" s="28" t="s">
        <v>44</v>
      </c>
      <c r="I4801" s="31">
        <v>111073.34</v>
      </c>
      <c r="J4801" s="32">
        <f t="shared" si="222"/>
        <v>111073.34</v>
      </c>
      <c r="K4801" s="31">
        <v>111073.34</v>
      </c>
      <c r="L4801" s="31">
        <v>0</v>
      </c>
      <c r="M4801" s="31">
        <v>0</v>
      </c>
      <c r="N4801" s="31">
        <v>0</v>
      </c>
      <c r="O4801" s="33">
        <f t="shared" si="223"/>
        <v>111073.34</v>
      </c>
      <c r="P4801" s="34" t="str">
        <f t="shared" si="224"/>
        <v>31-60</v>
      </c>
      <c r="Q4801" s="35" t="str">
        <f>+VLOOKUP(B4801,'[2]PORTAFOLIO JAN17'!$B$7:$T$4941,19,FALSE)</f>
        <v>PANAMA</v>
      </c>
      <c r="R4801" s="31">
        <v>0</v>
      </c>
      <c r="S4801" s="31">
        <v>0</v>
      </c>
      <c r="T4801" s="31">
        <v>111073.34</v>
      </c>
      <c r="U4801" s="36" t="s">
        <v>46</v>
      </c>
      <c r="V4801" s="37">
        <v>111073.34</v>
      </c>
      <c r="W4801" s="38">
        <v>0</v>
      </c>
      <c r="X4801" s="38">
        <v>111073.34</v>
      </c>
      <c r="Y4801" s="38">
        <v>0</v>
      </c>
      <c r="Z4801" s="38">
        <v>0</v>
      </c>
      <c r="AA4801" s="38">
        <v>0</v>
      </c>
      <c r="AB4801" s="38">
        <v>0</v>
      </c>
      <c r="AC4801" s="38">
        <v>0</v>
      </c>
      <c r="AD4801" s="38">
        <v>111073.34</v>
      </c>
    </row>
    <row r="4802" spans="1:30" s="27" customFormat="1" ht="15" customHeight="1" x14ac:dyDescent="0.25">
      <c r="A4802" s="39" t="s">
        <v>4439</v>
      </c>
      <c r="B4802" s="39" t="s">
        <v>4857</v>
      </c>
      <c r="C4802" s="86">
        <v>42767</v>
      </c>
      <c r="D4802" s="29">
        <f>+VLOOKUP(B4802,'[2]CK-Panama by Contract'!$B$8:$G$593,6,FALSE)</f>
        <v>362729</v>
      </c>
      <c r="E4802" s="29"/>
      <c r="F4802" s="39" t="s">
        <v>41</v>
      </c>
      <c r="G4802" s="39" t="s">
        <v>42</v>
      </c>
      <c r="H4802" s="39" t="s">
        <v>44</v>
      </c>
      <c r="I4802" s="40">
        <v>57881.18</v>
      </c>
      <c r="J4802" s="32">
        <f t="shared" si="222"/>
        <v>57881.18</v>
      </c>
      <c r="K4802" s="31">
        <v>0</v>
      </c>
      <c r="L4802" s="31">
        <v>0</v>
      </c>
      <c r="M4802" s="31">
        <v>0</v>
      </c>
      <c r="N4802" s="31">
        <v>0</v>
      </c>
      <c r="O4802" s="33">
        <f t="shared" si="223"/>
        <v>0</v>
      </c>
      <c r="P4802" s="34" t="str">
        <f t="shared" si="224"/>
        <v>1-30</v>
      </c>
      <c r="Q4802" s="35" t="str">
        <f>+VLOOKUP(B4802,'[2]PORTAFOLIO JAN17'!$B$7:$T$4941,19,FALSE)</f>
        <v>PANAMA</v>
      </c>
      <c r="R4802" s="31">
        <v>0</v>
      </c>
      <c r="S4802" s="31">
        <v>0</v>
      </c>
      <c r="T4802" s="31" t="s">
        <v>45</v>
      </c>
      <c r="U4802" s="41" t="s">
        <v>46</v>
      </c>
      <c r="V4802" s="42">
        <v>57881.18</v>
      </c>
      <c r="W4802" s="43">
        <v>57881.18</v>
      </c>
      <c r="X4802" s="38">
        <v>0</v>
      </c>
      <c r="Y4802" s="38">
        <v>0</v>
      </c>
      <c r="Z4802" s="38">
        <v>0</v>
      </c>
      <c r="AA4802" s="38">
        <v>0</v>
      </c>
      <c r="AB4802" s="38">
        <v>0</v>
      </c>
      <c r="AC4802" s="38">
        <v>0</v>
      </c>
      <c r="AD4802" s="38" t="s">
        <v>47</v>
      </c>
    </row>
    <row r="4803" spans="1:30" s="27" customFormat="1" ht="15" customHeight="1" x14ac:dyDescent="0.25">
      <c r="A4803" s="28" t="s">
        <v>4439</v>
      </c>
      <c r="B4803" s="28" t="s">
        <v>4858</v>
      </c>
      <c r="C4803" s="85">
        <v>42767</v>
      </c>
      <c r="D4803" s="29">
        <f>+VLOOKUP(B4803,'[2]CK-Panama by Contract'!$B$8:$G$593,6,FALSE)</f>
        <v>320674</v>
      </c>
      <c r="E4803" s="29"/>
      <c r="F4803" s="28" t="s">
        <v>41</v>
      </c>
      <c r="G4803" s="28" t="s">
        <v>42</v>
      </c>
      <c r="H4803" s="28" t="s">
        <v>44</v>
      </c>
      <c r="I4803" s="31">
        <v>94537.31</v>
      </c>
      <c r="J4803" s="32">
        <f t="shared" si="222"/>
        <v>94537.31</v>
      </c>
      <c r="K4803" s="31">
        <v>0</v>
      </c>
      <c r="L4803" s="31">
        <v>0</v>
      </c>
      <c r="M4803" s="31">
        <v>0</v>
      </c>
      <c r="N4803" s="31">
        <v>0</v>
      </c>
      <c r="O4803" s="33">
        <f t="shared" si="223"/>
        <v>0</v>
      </c>
      <c r="P4803" s="34" t="str">
        <f t="shared" si="224"/>
        <v>1-30</v>
      </c>
      <c r="Q4803" s="35" t="str">
        <f>+VLOOKUP(B4803,'[2]PORTAFOLIO JAN17'!$B$7:$T$4941,19,FALSE)</f>
        <v>PANAMA</v>
      </c>
      <c r="R4803" s="31">
        <v>0</v>
      </c>
      <c r="S4803" s="31">
        <v>0</v>
      </c>
      <c r="T4803" s="31" t="s">
        <v>45</v>
      </c>
      <c r="U4803" s="36" t="s">
        <v>46</v>
      </c>
      <c r="V4803" s="37">
        <v>94537.31</v>
      </c>
      <c r="W4803" s="38">
        <v>94537.31</v>
      </c>
      <c r="X4803" s="38">
        <v>0</v>
      </c>
      <c r="Y4803" s="38">
        <v>0</v>
      </c>
      <c r="Z4803" s="38">
        <v>0</v>
      </c>
      <c r="AA4803" s="38">
        <v>0</v>
      </c>
      <c r="AB4803" s="38">
        <v>0</v>
      </c>
      <c r="AC4803" s="38">
        <v>0</v>
      </c>
      <c r="AD4803" s="38" t="s">
        <v>47</v>
      </c>
    </row>
    <row r="4804" spans="1:30" s="27" customFormat="1" ht="15" customHeight="1" x14ac:dyDescent="0.25">
      <c r="A4804" s="39" t="s">
        <v>4439</v>
      </c>
      <c r="B4804" s="39" t="s">
        <v>4859</v>
      </c>
      <c r="C4804" s="86">
        <v>42767</v>
      </c>
      <c r="D4804" s="29">
        <f>+VLOOKUP(B4804,'[2]CK-Panama by Contract'!$B$8:$G$593,6,FALSE)</f>
        <v>362908</v>
      </c>
      <c r="E4804" s="29"/>
      <c r="F4804" s="39" t="s">
        <v>41</v>
      </c>
      <c r="G4804" s="39" t="s">
        <v>42</v>
      </c>
      <c r="H4804" s="39" t="s">
        <v>44</v>
      </c>
      <c r="I4804" s="40">
        <v>62288.98</v>
      </c>
      <c r="J4804" s="32">
        <f t="shared" si="222"/>
        <v>62288.98</v>
      </c>
      <c r="K4804" s="31">
        <v>0</v>
      </c>
      <c r="L4804" s="31">
        <v>0</v>
      </c>
      <c r="M4804" s="31">
        <v>0</v>
      </c>
      <c r="N4804" s="31">
        <v>0</v>
      </c>
      <c r="O4804" s="33">
        <f t="shared" si="223"/>
        <v>0</v>
      </c>
      <c r="P4804" s="34" t="str">
        <f t="shared" si="224"/>
        <v>1-30</v>
      </c>
      <c r="Q4804" s="35" t="str">
        <f>+VLOOKUP(B4804,'[2]PORTAFOLIO JAN17'!$B$7:$T$4941,19,FALSE)</f>
        <v>PANAMA</v>
      </c>
      <c r="R4804" s="31">
        <v>0</v>
      </c>
      <c r="S4804" s="31">
        <v>0</v>
      </c>
      <c r="T4804" s="31" t="s">
        <v>45</v>
      </c>
      <c r="U4804" s="41" t="s">
        <v>46</v>
      </c>
      <c r="V4804" s="42">
        <v>62288.98</v>
      </c>
      <c r="W4804" s="43">
        <v>62288.98</v>
      </c>
      <c r="X4804" s="38">
        <v>0</v>
      </c>
      <c r="Y4804" s="38">
        <v>0</v>
      </c>
      <c r="Z4804" s="38">
        <v>0</v>
      </c>
      <c r="AA4804" s="38">
        <v>0</v>
      </c>
      <c r="AB4804" s="38">
        <v>0</v>
      </c>
      <c r="AC4804" s="38">
        <v>0</v>
      </c>
      <c r="AD4804" s="38" t="s">
        <v>47</v>
      </c>
    </row>
    <row r="4805" spans="1:30" s="27" customFormat="1" ht="15" customHeight="1" x14ac:dyDescent="0.25">
      <c r="A4805" s="28" t="s">
        <v>4439</v>
      </c>
      <c r="B4805" s="28" t="s">
        <v>4860</v>
      </c>
      <c r="C4805" s="85">
        <v>42767</v>
      </c>
      <c r="D4805" s="29">
        <f>+VLOOKUP(B4805,'[2]CK-Panama by Contract'!$B$8:$G$593,6,FALSE)</f>
        <v>320683</v>
      </c>
      <c r="E4805" s="29"/>
      <c r="F4805" s="28" t="s">
        <v>41</v>
      </c>
      <c r="G4805" s="28" t="s">
        <v>42</v>
      </c>
      <c r="H4805" s="28" t="s">
        <v>44</v>
      </c>
      <c r="I4805" s="31">
        <v>51511.83</v>
      </c>
      <c r="J4805" s="32">
        <f t="shared" si="222"/>
        <v>51511.83</v>
      </c>
      <c r="K4805" s="31">
        <v>0</v>
      </c>
      <c r="L4805" s="31">
        <v>0</v>
      </c>
      <c r="M4805" s="31">
        <v>0</v>
      </c>
      <c r="N4805" s="31">
        <v>0</v>
      </c>
      <c r="O4805" s="33">
        <f t="shared" si="223"/>
        <v>0</v>
      </c>
      <c r="P4805" s="34" t="str">
        <f t="shared" si="224"/>
        <v>1-30</v>
      </c>
      <c r="Q4805" s="35" t="str">
        <f>+VLOOKUP(B4805,'[2]PORTAFOLIO JAN17'!$B$7:$T$4941,19,FALSE)</f>
        <v>PANAMA</v>
      </c>
      <c r="R4805" s="31">
        <v>0</v>
      </c>
      <c r="S4805" s="31">
        <v>0</v>
      </c>
      <c r="T4805" s="31" t="s">
        <v>45</v>
      </c>
      <c r="U4805" s="36" t="s">
        <v>46</v>
      </c>
      <c r="V4805" s="37">
        <v>51511.83</v>
      </c>
      <c r="W4805" s="38">
        <v>51511.83</v>
      </c>
      <c r="X4805" s="38">
        <v>0</v>
      </c>
      <c r="Y4805" s="38">
        <v>0</v>
      </c>
      <c r="Z4805" s="38">
        <v>0</v>
      </c>
      <c r="AA4805" s="38">
        <v>0</v>
      </c>
      <c r="AB4805" s="38">
        <v>0</v>
      </c>
      <c r="AC4805" s="38">
        <v>0</v>
      </c>
      <c r="AD4805" s="38" t="s">
        <v>47</v>
      </c>
    </row>
    <row r="4806" spans="1:30" s="27" customFormat="1" ht="15" customHeight="1" x14ac:dyDescent="0.25">
      <c r="A4806" s="39" t="s">
        <v>4439</v>
      </c>
      <c r="B4806" s="39" t="s">
        <v>4861</v>
      </c>
      <c r="C4806" s="86">
        <v>42767</v>
      </c>
      <c r="D4806" s="29">
        <f>+VLOOKUP(B4806,'[2]CK-Panama by Contract'!$B$8:$G$593,6,FALSE)</f>
        <v>360011</v>
      </c>
      <c r="E4806" s="29"/>
      <c r="F4806" s="39" t="s">
        <v>41</v>
      </c>
      <c r="G4806" s="39" t="s">
        <v>42</v>
      </c>
      <c r="H4806" s="39" t="s">
        <v>44</v>
      </c>
      <c r="I4806" s="40">
        <v>30910.71</v>
      </c>
      <c r="J4806" s="32">
        <f t="shared" si="222"/>
        <v>30910.71</v>
      </c>
      <c r="K4806" s="31">
        <v>0</v>
      </c>
      <c r="L4806" s="31">
        <v>0</v>
      </c>
      <c r="M4806" s="31">
        <v>0</v>
      </c>
      <c r="N4806" s="31">
        <v>0</v>
      </c>
      <c r="O4806" s="33">
        <f t="shared" si="223"/>
        <v>0</v>
      </c>
      <c r="P4806" s="34" t="str">
        <f t="shared" si="224"/>
        <v>1-30</v>
      </c>
      <c r="Q4806" s="35" t="str">
        <f>+VLOOKUP(B4806,'[2]PORTAFOLIO JAN17'!$B$7:$T$4941,19,FALSE)</f>
        <v>PANAMA</v>
      </c>
      <c r="R4806" s="31">
        <v>0</v>
      </c>
      <c r="S4806" s="31">
        <v>0</v>
      </c>
      <c r="T4806" s="31" t="s">
        <v>45</v>
      </c>
      <c r="U4806" s="41" t="s">
        <v>46</v>
      </c>
      <c r="V4806" s="42">
        <v>30910.71</v>
      </c>
      <c r="W4806" s="43">
        <v>30910.71</v>
      </c>
      <c r="X4806" s="38">
        <v>0</v>
      </c>
      <c r="Y4806" s="38">
        <v>0</v>
      </c>
      <c r="Z4806" s="38">
        <v>0</v>
      </c>
      <c r="AA4806" s="38">
        <v>0</v>
      </c>
      <c r="AB4806" s="38">
        <v>0</v>
      </c>
      <c r="AC4806" s="38">
        <v>0</v>
      </c>
      <c r="AD4806" s="38" t="s">
        <v>47</v>
      </c>
    </row>
    <row r="4807" spans="1:30" s="27" customFormat="1" ht="15" customHeight="1" x14ac:dyDescent="0.25">
      <c r="A4807" s="28" t="s">
        <v>4439</v>
      </c>
      <c r="B4807" s="28" t="s">
        <v>4862</v>
      </c>
      <c r="C4807" s="85">
        <v>42767</v>
      </c>
      <c r="D4807" s="29">
        <f>+VLOOKUP(B4807,'[2]CK-Panama by Contract'!$B$8:$G$593,6,FALSE)</f>
        <v>363449</v>
      </c>
      <c r="E4807" s="29"/>
      <c r="F4807" s="28" t="s">
        <v>41</v>
      </c>
      <c r="G4807" s="28" t="s">
        <v>42</v>
      </c>
      <c r="H4807" s="28" t="s">
        <v>44</v>
      </c>
      <c r="I4807" s="31">
        <v>63687.15</v>
      </c>
      <c r="J4807" s="32">
        <f t="shared" si="222"/>
        <v>63687.15</v>
      </c>
      <c r="K4807" s="31">
        <v>0</v>
      </c>
      <c r="L4807" s="31">
        <v>0</v>
      </c>
      <c r="M4807" s="31">
        <v>0</v>
      </c>
      <c r="N4807" s="31">
        <v>0</v>
      </c>
      <c r="O4807" s="33">
        <f t="shared" si="223"/>
        <v>0</v>
      </c>
      <c r="P4807" s="34" t="str">
        <f t="shared" si="224"/>
        <v>1-30</v>
      </c>
      <c r="Q4807" s="35" t="str">
        <f>+VLOOKUP(B4807,'[2]PORTAFOLIO JAN17'!$B$7:$T$4941,19,FALSE)</f>
        <v>PANAMA</v>
      </c>
      <c r="R4807" s="31">
        <v>0</v>
      </c>
      <c r="S4807" s="31">
        <v>0</v>
      </c>
      <c r="T4807" s="31" t="s">
        <v>45</v>
      </c>
      <c r="U4807" s="36" t="s">
        <v>46</v>
      </c>
      <c r="V4807" s="37">
        <v>63687.15</v>
      </c>
      <c r="W4807" s="38">
        <v>63687.15</v>
      </c>
      <c r="X4807" s="38">
        <v>0</v>
      </c>
      <c r="Y4807" s="38">
        <v>0</v>
      </c>
      <c r="Z4807" s="38">
        <v>0</v>
      </c>
      <c r="AA4807" s="38">
        <v>0</v>
      </c>
      <c r="AB4807" s="38">
        <v>0</v>
      </c>
      <c r="AC4807" s="38">
        <v>0</v>
      </c>
      <c r="AD4807" s="38" t="s">
        <v>47</v>
      </c>
    </row>
    <row r="4808" spans="1:30" s="27" customFormat="1" ht="15" customHeight="1" x14ac:dyDescent="0.25">
      <c r="A4808" s="39" t="s">
        <v>4439</v>
      </c>
      <c r="B4808" s="39" t="s">
        <v>4863</v>
      </c>
      <c r="C4808" s="86">
        <v>42767</v>
      </c>
      <c r="D4808" s="29">
        <f>+VLOOKUP(B4808,'[2]CK-Panama by Contract'!$B$8:$G$593,6,FALSE)</f>
        <v>364922</v>
      </c>
      <c r="E4808" s="29"/>
      <c r="F4808" s="39" t="s">
        <v>41</v>
      </c>
      <c r="G4808" s="39" t="s">
        <v>42</v>
      </c>
      <c r="H4808" s="39" t="s">
        <v>44</v>
      </c>
      <c r="I4808" s="40">
        <v>63919.14</v>
      </c>
      <c r="J4808" s="32">
        <f t="shared" ref="J4808:J4871" si="225">+IF(H4808="MXN",I4808/$J$2,I4808)</f>
        <v>63919.14</v>
      </c>
      <c r="K4808" s="31">
        <v>0</v>
      </c>
      <c r="L4808" s="31">
        <v>0</v>
      </c>
      <c r="M4808" s="31">
        <v>0</v>
      </c>
      <c r="N4808" s="31">
        <v>0</v>
      </c>
      <c r="O4808" s="33">
        <f t="shared" ref="O4808:O4871" si="226">+N4808+M4808+L4808+K4808</f>
        <v>0</v>
      </c>
      <c r="P4808" s="34" t="str">
        <f t="shared" ref="P4808:P4871" si="227">+IF(N4808&gt;0,"120+",IF(M4808&gt;0,"91-120",IF(L4808&gt;0,"61-90",IF(K4808&gt;0,"31-60","1-30"))))</f>
        <v>1-30</v>
      </c>
      <c r="Q4808" s="35" t="str">
        <f>+VLOOKUP(B4808,'[2]PORTAFOLIO JAN17'!$B$7:$T$4941,19,FALSE)</f>
        <v>PANAMA</v>
      </c>
      <c r="R4808" s="31">
        <v>0</v>
      </c>
      <c r="S4808" s="31">
        <v>0</v>
      </c>
      <c r="T4808" s="31" t="s">
        <v>45</v>
      </c>
      <c r="U4808" s="41" t="s">
        <v>46</v>
      </c>
      <c r="V4808" s="42">
        <v>63919.14</v>
      </c>
      <c r="W4808" s="43">
        <v>63919.14</v>
      </c>
      <c r="X4808" s="38">
        <v>0</v>
      </c>
      <c r="Y4808" s="38">
        <v>0</v>
      </c>
      <c r="Z4808" s="38">
        <v>0</v>
      </c>
      <c r="AA4808" s="38">
        <v>0</v>
      </c>
      <c r="AB4808" s="38">
        <v>0</v>
      </c>
      <c r="AC4808" s="38">
        <v>0</v>
      </c>
      <c r="AD4808" s="38" t="s">
        <v>47</v>
      </c>
    </row>
    <row r="4809" spans="1:30" s="27" customFormat="1" ht="15" customHeight="1" x14ac:dyDescent="0.25">
      <c r="A4809" s="28" t="s">
        <v>4439</v>
      </c>
      <c r="B4809" s="28" t="s">
        <v>4864</v>
      </c>
      <c r="C4809" s="85">
        <v>42767</v>
      </c>
      <c r="D4809" s="29">
        <f>+VLOOKUP(B4809,'[2]CK-Panama by Contract'!$B$8:$G$593,6,FALSE)</f>
        <v>367206</v>
      </c>
      <c r="E4809" s="29"/>
      <c r="F4809" s="28" t="s">
        <v>41</v>
      </c>
      <c r="G4809" s="28" t="s">
        <v>42</v>
      </c>
      <c r="H4809" s="28" t="s">
        <v>44</v>
      </c>
      <c r="I4809" s="31">
        <v>94264.68</v>
      </c>
      <c r="J4809" s="32">
        <f t="shared" si="225"/>
        <v>94264.68</v>
      </c>
      <c r="K4809" s="31">
        <v>0</v>
      </c>
      <c r="L4809" s="31">
        <v>94264.68</v>
      </c>
      <c r="M4809" s="31">
        <v>0</v>
      </c>
      <c r="N4809" s="31">
        <v>0</v>
      </c>
      <c r="O4809" s="33">
        <f t="shared" si="226"/>
        <v>94264.68</v>
      </c>
      <c r="P4809" s="34" t="str">
        <f t="shared" si="227"/>
        <v>61-90</v>
      </c>
      <c r="Q4809" s="35" t="str">
        <f>+VLOOKUP(B4809,'[2]PORTAFOLIO JAN17'!$B$7:$T$4941,19,FALSE)</f>
        <v>PANAMA</v>
      </c>
      <c r="R4809" s="31">
        <v>0</v>
      </c>
      <c r="S4809" s="31">
        <v>0</v>
      </c>
      <c r="T4809" s="31">
        <v>94264.68</v>
      </c>
      <c r="U4809" s="36" t="s">
        <v>46</v>
      </c>
      <c r="V4809" s="37">
        <v>94264.68</v>
      </c>
      <c r="W4809" s="38">
        <v>0</v>
      </c>
      <c r="X4809" s="38">
        <v>0</v>
      </c>
      <c r="Y4809" s="38">
        <v>94264.68</v>
      </c>
      <c r="Z4809" s="38">
        <v>0</v>
      </c>
      <c r="AA4809" s="38">
        <v>0</v>
      </c>
      <c r="AB4809" s="38">
        <v>0</v>
      </c>
      <c r="AC4809" s="38">
        <v>0</v>
      </c>
      <c r="AD4809" s="38">
        <v>94264.68</v>
      </c>
    </row>
    <row r="4810" spans="1:30" s="27" customFormat="1" ht="15" customHeight="1" x14ac:dyDescent="0.25">
      <c r="A4810" s="39" t="s">
        <v>4439</v>
      </c>
      <c r="B4810" s="39" t="s">
        <v>4865</v>
      </c>
      <c r="C4810" s="86">
        <v>42767</v>
      </c>
      <c r="D4810" s="29">
        <f>+VLOOKUP(B4810,'[2]CK-Panama by Contract'!$B$8:$G$593,6,FALSE)</f>
        <v>363776</v>
      </c>
      <c r="E4810" s="29"/>
      <c r="F4810" s="39" t="s">
        <v>41</v>
      </c>
      <c r="G4810" s="39" t="s">
        <v>42</v>
      </c>
      <c r="H4810" s="39" t="s">
        <v>44</v>
      </c>
      <c r="I4810" s="40">
        <v>39824.720000000001</v>
      </c>
      <c r="J4810" s="32">
        <f t="shared" si="225"/>
        <v>39824.720000000001</v>
      </c>
      <c r="K4810" s="31">
        <v>0</v>
      </c>
      <c r="L4810" s="31">
        <v>0</v>
      </c>
      <c r="M4810" s="31">
        <v>0</v>
      </c>
      <c r="N4810" s="31">
        <v>0</v>
      </c>
      <c r="O4810" s="33">
        <f t="shared" si="226"/>
        <v>0</v>
      </c>
      <c r="P4810" s="34" t="str">
        <f t="shared" si="227"/>
        <v>1-30</v>
      </c>
      <c r="Q4810" s="35" t="str">
        <f>+VLOOKUP(B4810,'[2]PORTAFOLIO JAN17'!$B$7:$T$4941,19,FALSE)</f>
        <v>PANAMA</v>
      </c>
      <c r="R4810" s="31">
        <v>0</v>
      </c>
      <c r="S4810" s="31">
        <v>0</v>
      </c>
      <c r="T4810" s="31" t="s">
        <v>45</v>
      </c>
      <c r="U4810" s="41" t="s">
        <v>46</v>
      </c>
      <c r="V4810" s="42">
        <v>39824.720000000001</v>
      </c>
      <c r="W4810" s="43">
        <v>39824.720000000001</v>
      </c>
      <c r="X4810" s="38">
        <v>0</v>
      </c>
      <c r="Y4810" s="38">
        <v>0</v>
      </c>
      <c r="Z4810" s="38">
        <v>0</v>
      </c>
      <c r="AA4810" s="38">
        <v>0</v>
      </c>
      <c r="AB4810" s="38">
        <v>0</v>
      </c>
      <c r="AC4810" s="38">
        <v>0</v>
      </c>
      <c r="AD4810" s="38" t="s">
        <v>47</v>
      </c>
    </row>
    <row r="4811" spans="1:30" s="27" customFormat="1" ht="15" customHeight="1" x14ac:dyDescent="0.25">
      <c r="A4811" s="28" t="s">
        <v>4439</v>
      </c>
      <c r="B4811" s="28" t="s">
        <v>4866</v>
      </c>
      <c r="C4811" s="85">
        <v>42767</v>
      </c>
      <c r="D4811" s="29">
        <f>+VLOOKUP(B4811,'[2]CK-Panama by Contract'!$B$8:$G$593,6,FALSE)</f>
        <v>337449</v>
      </c>
      <c r="E4811" s="29"/>
      <c r="F4811" s="28" t="s">
        <v>41</v>
      </c>
      <c r="G4811" s="28" t="s">
        <v>42</v>
      </c>
      <c r="H4811" s="28" t="s">
        <v>44</v>
      </c>
      <c r="I4811" s="31">
        <v>61496.09</v>
      </c>
      <c r="J4811" s="32">
        <f t="shared" si="225"/>
        <v>61496.09</v>
      </c>
      <c r="K4811" s="31">
        <v>0</v>
      </c>
      <c r="L4811" s="31">
        <v>0</v>
      </c>
      <c r="M4811" s="31">
        <v>0</v>
      </c>
      <c r="N4811" s="31">
        <v>0</v>
      </c>
      <c r="O4811" s="33">
        <f t="shared" si="226"/>
        <v>0</v>
      </c>
      <c r="P4811" s="34" t="str">
        <f t="shared" si="227"/>
        <v>1-30</v>
      </c>
      <c r="Q4811" s="35" t="str">
        <f>+VLOOKUP(B4811,'[2]PORTAFOLIO JAN17'!$B$7:$T$4941,19,FALSE)</f>
        <v>PANAMA</v>
      </c>
      <c r="R4811" s="31">
        <v>0</v>
      </c>
      <c r="S4811" s="31">
        <v>0</v>
      </c>
      <c r="T4811" s="31" t="s">
        <v>45</v>
      </c>
      <c r="U4811" s="36" t="s">
        <v>46</v>
      </c>
      <c r="V4811" s="37">
        <v>61496.09</v>
      </c>
      <c r="W4811" s="38">
        <v>61496.09</v>
      </c>
      <c r="X4811" s="38">
        <v>0</v>
      </c>
      <c r="Y4811" s="38">
        <v>0</v>
      </c>
      <c r="Z4811" s="38">
        <v>0</v>
      </c>
      <c r="AA4811" s="38">
        <v>0</v>
      </c>
      <c r="AB4811" s="38">
        <v>0</v>
      </c>
      <c r="AC4811" s="38">
        <v>0</v>
      </c>
      <c r="AD4811" s="38" t="s">
        <v>47</v>
      </c>
    </row>
    <row r="4812" spans="1:30" s="27" customFormat="1" ht="15" customHeight="1" x14ac:dyDescent="0.25">
      <c r="A4812" s="39" t="s">
        <v>4439</v>
      </c>
      <c r="B4812" s="39" t="s">
        <v>4867</v>
      </c>
      <c r="C4812" s="86">
        <v>42767</v>
      </c>
      <c r="D4812" s="29">
        <f>+VLOOKUP(B4812,'[2]CK-Panama by Contract'!$B$8:$G$593,6,FALSE)</f>
        <v>309462</v>
      </c>
      <c r="E4812" s="29"/>
      <c r="F4812" s="39" t="s">
        <v>41</v>
      </c>
      <c r="G4812" s="39" t="s">
        <v>42</v>
      </c>
      <c r="H4812" s="39" t="s">
        <v>44</v>
      </c>
      <c r="I4812" s="40">
        <v>66345.759999999995</v>
      </c>
      <c r="J4812" s="32">
        <f t="shared" si="225"/>
        <v>66345.759999999995</v>
      </c>
      <c r="K4812" s="31">
        <v>0</v>
      </c>
      <c r="L4812" s="31">
        <v>0</v>
      </c>
      <c r="M4812" s="31">
        <v>0</v>
      </c>
      <c r="N4812" s="31">
        <v>0</v>
      </c>
      <c r="O4812" s="33">
        <f t="shared" si="226"/>
        <v>0</v>
      </c>
      <c r="P4812" s="34" t="str">
        <f t="shared" si="227"/>
        <v>1-30</v>
      </c>
      <c r="Q4812" s="35" t="str">
        <f>+VLOOKUP(B4812,'[2]PORTAFOLIO JAN17'!$B$7:$T$4941,19,FALSE)</f>
        <v>PANAMA</v>
      </c>
      <c r="R4812" s="31">
        <v>0</v>
      </c>
      <c r="S4812" s="31">
        <v>0</v>
      </c>
      <c r="T4812" s="31" t="s">
        <v>45</v>
      </c>
      <c r="U4812" s="41" t="s">
        <v>46</v>
      </c>
      <c r="V4812" s="42">
        <v>66345.759999999995</v>
      </c>
      <c r="W4812" s="43">
        <v>66345.759999999995</v>
      </c>
      <c r="X4812" s="38">
        <v>0</v>
      </c>
      <c r="Y4812" s="38">
        <v>0</v>
      </c>
      <c r="Z4812" s="38">
        <v>0</v>
      </c>
      <c r="AA4812" s="38">
        <v>0</v>
      </c>
      <c r="AB4812" s="38">
        <v>0</v>
      </c>
      <c r="AC4812" s="38">
        <v>0</v>
      </c>
      <c r="AD4812" s="38" t="s">
        <v>47</v>
      </c>
    </row>
    <row r="4813" spans="1:30" s="27" customFormat="1" ht="15" customHeight="1" x14ac:dyDescent="0.25">
      <c r="A4813" s="28" t="s">
        <v>4439</v>
      </c>
      <c r="B4813" s="28" t="s">
        <v>4868</v>
      </c>
      <c r="C4813" s="85">
        <v>42767</v>
      </c>
      <c r="D4813" s="29">
        <f>+VLOOKUP(B4813,'[2]CK-Panama by Contract'!$B$8:$G$593,6,FALSE)</f>
        <v>309462</v>
      </c>
      <c r="E4813" s="29"/>
      <c r="F4813" s="28" t="s">
        <v>41</v>
      </c>
      <c r="G4813" s="28" t="s">
        <v>42</v>
      </c>
      <c r="H4813" s="28" t="s">
        <v>44</v>
      </c>
      <c r="I4813" s="31">
        <v>140206.85</v>
      </c>
      <c r="J4813" s="32">
        <f t="shared" si="225"/>
        <v>140206.85</v>
      </c>
      <c r="K4813" s="31">
        <v>0</v>
      </c>
      <c r="L4813" s="31">
        <v>0</v>
      </c>
      <c r="M4813" s="31">
        <v>0</v>
      </c>
      <c r="N4813" s="31">
        <v>0</v>
      </c>
      <c r="O4813" s="33">
        <f t="shared" si="226"/>
        <v>0</v>
      </c>
      <c r="P4813" s="34" t="str">
        <f t="shared" si="227"/>
        <v>1-30</v>
      </c>
      <c r="Q4813" s="35" t="str">
        <f>+VLOOKUP(B4813,'[2]PORTAFOLIO JAN17'!$B$7:$T$4941,19,FALSE)</f>
        <v>PANAMA</v>
      </c>
      <c r="R4813" s="31">
        <v>0</v>
      </c>
      <c r="S4813" s="31">
        <v>0</v>
      </c>
      <c r="T4813" s="31" t="s">
        <v>45</v>
      </c>
      <c r="U4813" s="36" t="s">
        <v>46</v>
      </c>
      <c r="V4813" s="37">
        <v>140206.85</v>
      </c>
      <c r="W4813" s="38">
        <v>140206.85</v>
      </c>
      <c r="X4813" s="38">
        <v>0</v>
      </c>
      <c r="Y4813" s="38">
        <v>0</v>
      </c>
      <c r="Z4813" s="38">
        <v>0</v>
      </c>
      <c r="AA4813" s="38">
        <v>0</v>
      </c>
      <c r="AB4813" s="38">
        <v>0</v>
      </c>
      <c r="AC4813" s="38">
        <v>0</v>
      </c>
      <c r="AD4813" s="38" t="s">
        <v>47</v>
      </c>
    </row>
    <row r="4814" spans="1:30" s="27" customFormat="1" ht="15" customHeight="1" x14ac:dyDescent="0.25">
      <c r="A4814" s="39" t="s">
        <v>4439</v>
      </c>
      <c r="B4814" s="39" t="s">
        <v>4869</v>
      </c>
      <c r="C4814" s="86">
        <v>42767</v>
      </c>
      <c r="D4814" s="29">
        <f>+VLOOKUP(B4814,'[2]CK-Panama by Contract'!$B$8:$G$593,6,FALSE)</f>
        <v>309462</v>
      </c>
      <c r="E4814" s="29"/>
      <c r="F4814" s="39" t="s">
        <v>41</v>
      </c>
      <c r="G4814" s="39" t="s">
        <v>42</v>
      </c>
      <c r="H4814" s="39" t="s">
        <v>44</v>
      </c>
      <c r="I4814" s="40">
        <v>233391.01</v>
      </c>
      <c r="J4814" s="32">
        <f t="shared" si="225"/>
        <v>233391.01</v>
      </c>
      <c r="K4814" s="31">
        <v>0</v>
      </c>
      <c r="L4814" s="31">
        <v>0</v>
      </c>
      <c r="M4814" s="31">
        <v>0</v>
      </c>
      <c r="N4814" s="31">
        <v>0</v>
      </c>
      <c r="O4814" s="33">
        <f t="shared" si="226"/>
        <v>0</v>
      </c>
      <c r="P4814" s="34" t="str">
        <f t="shared" si="227"/>
        <v>1-30</v>
      </c>
      <c r="Q4814" s="35" t="str">
        <f>+VLOOKUP(B4814,'[2]PORTAFOLIO JAN17'!$B$7:$T$4941,19,FALSE)</f>
        <v>PANAMA</v>
      </c>
      <c r="R4814" s="31">
        <v>0</v>
      </c>
      <c r="S4814" s="31">
        <v>0</v>
      </c>
      <c r="T4814" s="31" t="s">
        <v>45</v>
      </c>
      <c r="U4814" s="41" t="s">
        <v>46</v>
      </c>
      <c r="V4814" s="42">
        <v>233391.01</v>
      </c>
      <c r="W4814" s="43">
        <v>233391.01</v>
      </c>
      <c r="X4814" s="38">
        <v>0</v>
      </c>
      <c r="Y4814" s="38">
        <v>0</v>
      </c>
      <c r="Z4814" s="38">
        <v>0</v>
      </c>
      <c r="AA4814" s="38">
        <v>0</v>
      </c>
      <c r="AB4814" s="38">
        <v>0</v>
      </c>
      <c r="AC4814" s="38">
        <v>0</v>
      </c>
      <c r="AD4814" s="38" t="s">
        <v>47</v>
      </c>
    </row>
    <row r="4815" spans="1:30" s="27" customFormat="1" ht="15" customHeight="1" x14ac:dyDescent="0.25">
      <c r="A4815" s="28" t="s">
        <v>4439</v>
      </c>
      <c r="B4815" s="28" t="s">
        <v>4870</v>
      </c>
      <c r="C4815" s="85">
        <v>42767</v>
      </c>
      <c r="D4815" s="29">
        <f>+VLOOKUP(B4815,'[2]CK-Panama by Contract'!$B$8:$G$593,6,FALSE)</f>
        <v>309462</v>
      </c>
      <c r="E4815" s="29"/>
      <c r="F4815" s="28" t="s">
        <v>41</v>
      </c>
      <c r="G4815" s="28" t="s">
        <v>42</v>
      </c>
      <c r="H4815" s="28" t="s">
        <v>44</v>
      </c>
      <c r="I4815" s="31">
        <v>140206.85</v>
      </c>
      <c r="J4815" s="32">
        <f t="shared" si="225"/>
        <v>140206.85</v>
      </c>
      <c r="K4815" s="31">
        <v>0</v>
      </c>
      <c r="L4815" s="31">
        <v>0</v>
      </c>
      <c r="M4815" s="31">
        <v>0</v>
      </c>
      <c r="N4815" s="31">
        <v>0</v>
      </c>
      <c r="O4815" s="33">
        <f t="shared" si="226"/>
        <v>0</v>
      </c>
      <c r="P4815" s="34" t="str">
        <f t="shared" si="227"/>
        <v>1-30</v>
      </c>
      <c r="Q4815" s="35" t="str">
        <f>+VLOOKUP(B4815,'[2]PORTAFOLIO JAN17'!$B$7:$T$4941,19,FALSE)</f>
        <v>PANAMA</v>
      </c>
      <c r="R4815" s="31">
        <v>0</v>
      </c>
      <c r="S4815" s="31">
        <v>0</v>
      </c>
      <c r="T4815" s="31" t="s">
        <v>45</v>
      </c>
      <c r="U4815" s="36" t="s">
        <v>46</v>
      </c>
      <c r="V4815" s="37">
        <v>140206.85</v>
      </c>
      <c r="W4815" s="38">
        <v>140206.85</v>
      </c>
      <c r="X4815" s="38">
        <v>0</v>
      </c>
      <c r="Y4815" s="38">
        <v>0</v>
      </c>
      <c r="Z4815" s="38">
        <v>0</v>
      </c>
      <c r="AA4815" s="38">
        <v>0</v>
      </c>
      <c r="AB4815" s="38">
        <v>0</v>
      </c>
      <c r="AC4815" s="38">
        <v>0</v>
      </c>
      <c r="AD4815" s="38" t="s">
        <v>47</v>
      </c>
    </row>
    <row r="4816" spans="1:30" s="27" customFormat="1" ht="15" customHeight="1" x14ac:dyDescent="0.25">
      <c r="A4816" s="39" t="s">
        <v>4439</v>
      </c>
      <c r="B4816" s="39" t="s">
        <v>4871</v>
      </c>
      <c r="C4816" s="86">
        <v>42767</v>
      </c>
      <c r="D4816" s="29">
        <f>+VLOOKUP(B4816,'[2]CK-Panama by Contract'!$B$8:$G$593,6,FALSE)</f>
        <v>309462</v>
      </c>
      <c r="E4816" s="29"/>
      <c r="F4816" s="39" t="s">
        <v>41</v>
      </c>
      <c r="G4816" s="39" t="s">
        <v>42</v>
      </c>
      <c r="H4816" s="39" t="s">
        <v>44</v>
      </c>
      <c r="I4816" s="40">
        <v>233391.01</v>
      </c>
      <c r="J4816" s="32">
        <f t="shared" si="225"/>
        <v>233391.01</v>
      </c>
      <c r="K4816" s="31">
        <v>0</v>
      </c>
      <c r="L4816" s="31">
        <v>0</v>
      </c>
      <c r="M4816" s="31">
        <v>0</v>
      </c>
      <c r="N4816" s="31">
        <v>0</v>
      </c>
      <c r="O4816" s="33">
        <f t="shared" si="226"/>
        <v>0</v>
      </c>
      <c r="P4816" s="34" t="str">
        <f t="shared" si="227"/>
        <v>1-30</v>
      </c>
      <c r="Q4816" s="35" t="str">
        <f>+VLOOKUP(B4816,'[2]PORTAFOLIO JAN17'!$B$7:$T$4941,19,FALSE)</f>
        <v>PANAMA</v>
      </c>
      <c r="R4816" s="31">
        <v>0</v>
      </c>
      <c r="S4816" s="31">
        <v>0</v>
      </c>
      <c r="T4816" s="31" t="s">
        <v>45</v>
      </c>
      <c r="U4816" s="41" t="s">
        <v>46</v>
      </c>
      <c r="V4816" s="42">
        <v>233391.01</v>
      </c>
      <c r="W4816" s="43">
        <v>233391.01</v>
      </c>
      <c r="X4816" s="38">
        <v>0</v>
      </c>
      <c r="Y4816" s="38">
        <v>0</v>
      </c>
      <c r="Z4816" s="38">
        <v>0</v>
      </c>
      <c r="AA4816" s="38">
        <v>0</v>
      </c>
      <c r="AB4816" s="38">
        <v>0</v>
      </c>
      <c r="AC4816" s="38">
        <v>0</v>
      </c>
      <c r="AD4816" s="38" t="s">
        <v>47</v>
      </c>
    </row>
    <row r="4817" spans="1:30" s="27" customFormat="1" ht="15" customHeight="1" x14ac:dyDescent="0.25">
      <c r="A4817" s="28" t="s">
        <v>4439</v>
      </c>
      <c r="B4817" s="28" t="s">
        <v>4872</v>
      </c>
      <c r="C4817" s="85">
        <v>42767</v>
      </c>
      <c r="D4817" s="29">
        <f>+VLOOKUP(B4817,'[2]CK-Panama by Contract'!$B$8:$G$593,6,FALSE)</f>
        <v>309462</v>
      </c>
      <c r="E4817" s="29"/>
      <c r="F4817" s="28" t="s">
        <v>41</v>
      </c>
      <c r="G4817" s="28" t="s">
        <v>42</v>
      </c>
      <c r="H4817" s="28" t="s">
        <v>44</v>
      </c>
      <c r="I4817" s="31">
        <v>159554.32</v>
      </c>
      <c r="J4817" s="32">
        <f t="shared" si="225"/>
        <v>159554.32</v>
      </c>
      <c r="K4817" s="31">
        <v>0</v>
      </c>
      <c r="L4817" s="31">
        <v>0</v>
      </c>
      <c r="M4817" s="31">
        <v>0</v>
      </c>
      <c r="N4817" s="31">
        <v>0</v>
      </c>
      <c r="O4817" s="33">
        <f t="shared" si="226"/>
        <v>0</v>
      </c>
      <c r="P4817" s="34" t="str">
        <f t="shared" si="227"/>
        <v>1-30</v>
      </c>
      <c r="Q4817" s="35" t="str">
        <f>+VLOOKUP(B4817,'[2]PORTAFOLIO JAN17'!$B$7:$T$4941,19,FALSE)</f>
        <v>PANAMA</v>
      </c>
      <c r="R4817" s="31">
        <v>0</v>
      </c>
      <c r="S4817" s="31">
        <v>0</v>
      </c>
      <c r="T4817" s="31" t="s">
        <v>45</v>
      </c>
      <c r="U4817" s="36" t="s">
        <v>46</v>
      </c>
      <c r="V4817" s="37">
        <v>159554.32</v>
      </c>
      <c r="W4817" s="38">
        <v>159554.32</v>
      </c>
      <c r="X4817" s="38">
        <v>0</v>
      </c>
      <c r="Y4817" s="38">
        <v>0</v>
      </c>
      <c r="Z4817" s="38">
        <v>0</v>
      </c>
      <c r="AA4817" s="38">
        <v>0</v>
      </c>
      <c r="AB4817" s="38">
        <v>0</v>
      </c>
      <c r="AC4817" s="38">
        <v>0</v>
      </c>
      <c r="AD4817" s="38" t="s">
        <v>47</v>
      </c>
    </row>
    <row r="4818" spans="1:30" s="27" customFormat="1" ht="15" customHeight="1" x14ac:dyDescent="0.25">
      <c r="A4818" s="39" t="s">
        <v>4439</v>
      </c>
      <c r="B4818" s="39" t="s">
        <v>4873</v>
      </c>
      <c r="C4818" s="86">
        <v>42767</v>
      </c>
      <c r="D4818" s="29">
        <f>+VLOOKUP(B4818,'[2]CK-Panama by Contract'!$B$8:$G$593,6,FALSE)</f>
        <v>309462</v>
      </c>
      <c r="E4818" s="29"/>
      <c r="F4818" s="39" t="s">
        <v>41</v>
      </c>
      <c r="G4818" s="39" t="s">
        <v>42</v>
      </c>
      <c r="H4818" s="39" t="s">
        <v>44</v>
      </c>
      <c r="I4818" s="40">
        <v>66345.759999999995</v>
      </c>
      <c r="J4818" s="32">
        <f t="shared" si="225"/>
        <v>66345.759999999995</v>
      </c>
      <c r="K4818" s="31">
        <v>0</v>
      </c>
      <c r="L4818" s="31">
        <v>0</v>
      </c>
      <c r="M4818" s="31">
        <v>0</v>
      </c>
      <c r="N4818" s="31">
        <v>0</v>
      </c>
      <c r="O4818" s="33">
        <f t="shared" si="226"/>
        <v>0</v>
      </c>
      <c r="P4818" s="34" t="str">
        <f t="shared" si="227"/>
        <v>1-30</v>
      </c>
      <c r="Q4818" s="35" t="str">
        <f>+VLOOKUP(B4818,'[2]PORTAFOLIO JAN17'!$B$7:$T$4941,19,FALSE)</f>
        <v>PANAMA</v>
      </c>
      <c r="R4818" s="31">
        <v>0</v>
      </c>
      <c r="S4818" s="31">
        <v>0</v>
      </c>
      <c r="T4818" s="31" t="s">
        <v>45</v>
      </c>
      <c r="U4818" s="41" t="s">
        <v>46</v>
      </c>
      <c r="V4818" s="42">
        <v>66345.759999999995</v>
      </c>
      <c r="W4818" s="43">
        <v>66345.759999999995</v>
      </c>
      <c r="X4818" s="38">
        <v>0</v>
      </c>
      <c r="Y4818" s="38">
        <v>0</v>
      </c>
      <c r="Z4818" s="38">
        <v>0</v>
      </c>
      <c r="AA4818" s="38">
        <v>0</v>
      </c>
      <c r="AB4818" s="38">
        <v>0</v>
      </c>
      <c r="AC4818" s="38">
        <v>0</v>
      </c>
      <c r="AD4818" s="38" t="s">
        <v>47</v>
      </c>
    </row>
    <row r="4819" spans="1:30" s="27" customFormat="1" ht="15" customHeight="1" x14ac:dyDescent="0.25">
      <c r="A4819" s="28" t="s">
        <v>4439</v>
      </c>
      <c r="B4819" s="28" t="s">
        <v>4874</v>
      </c>
      <c r="C4819" s="85">
        <v>42767</v>
      </c>
      <c r="D4819" s="29">
        <f>+VLOOKUP(B4819,'[2]CK-Panama by Contract'!$B$8:$G$593,6,FALSE)</f>
        <v>320648</v>
      </c>
      <c r="E4819" s="29"/>
      <c r="F4819" s="28" t="s">
        <v>41</v>
      </c>
      <c r="G4819" s="28" t="s">
        <v>42</v>
      </c>
      <c r="H4819" s="28" t="s">
        <v>44</v>
      </c>
      <c r="I4819" s="31">
        <v>243979.84</v>
      </c>
      <c r="J4819" s="32">
        <f t="shared" si="225"/>
        <v>243979.84</v>
      </c>
      <c r="K4819" s="31">
        <v>0</v>
      </c>
      <c r="L4819" s="31">
        <v>0</v>
      </c>
      <c r="M4819" s="31">
        <v>0</v>
      </c>
      <c r="N4819" s="31">
        <v>0</v>
      </c>
      <c r="O4819" s="33">
        <f t="shared" si="226"/>
        <v>0</v>
      </c>
      <c r="P4819" s="34" t="str">
        <f t="shared" si="227"/>
        <v>1-30</v>
      </c>
      <c r="Q4819" s="35" t="str">
        <f>+VLOOKUP(B4819,'[2]PORTAFOLIO JAN17'!$B$7:$T$4941,19,FALSE)</f>
        <v>PANAMA</v>
      </c>
      <c r="R4819" s="31">
        <v>0</v>
      </c>
      <c r="S4819" s="31">
        <v>0</v>
      </c>
      <c r="T4819" s="31" t="s">
        <v>45</v>
      </c>
      <c r="U4819" s="36" t="s">
        <v>46</v>
      </c>
      <c r="V4819" s="37">
        <v>243979.84</v>
      </c>
      <c r="W4819" s="38">
        <v>243979.84</v>
      </c>
      <c r="X4819" s="38">
        <v>0</v>
      </c>
      <c r="Y4819" s="38">
        <v>0</v>
      </c>
      <c r="Z4819" s="38">
        <v>0</v>
      </c>
      <c r="AA4819" s="38">
        <v>0</v>
      </c>
      <c r="AB4819" s="38">
        <v>0</v>
      </c>
      <c r="AC4819" s="38">
        <v>0</v>
      </c>
      <c r="AD4819" s="38" t="s">
        <v>47</v>
      </c>
    </row>
    <row r="4820" spans="1:30" s="27" customFormat="1" ht="15" customHeight="1" x14ac:dyDescent="0.25">
      <c r="A4820" s="39" t="s">
        <v>4439</v>
      </c>
      <c r="B4820" s="39" t="s">
        <v>4875</v>
      </c>
      <c r="C4820" s="86">
        <v>42767</v>
      </c>
      <c r="D4820" s="29">
        <f>+VLOOKUP(B4820,'[2]CK-Panama by Contract'!$B$8:$G$593,6,FALSE)</f>
        <v>309462</v>
      </c>
      <c r="E4820" s="29"/>
      <c r="F4820" s="39" t="s">
        <v>41</v>
      </c>
      <c r="G4820" s="39" t="s">
        <v>42</v>
      </c>
      <c r="H4820" s="39" t="s">
        <v>44</v>
      </c>
      <c r="I4820" s="40">
        <v>140206.85</v>
      </c>
      <c r="J4820" s="32">
        <f t="shared" si="225"/>
        <v>140206.85</v>
      </c>
      <c r="K4820" s="31">
        <v>0</v>
      </c>
      <c r="L4820" s="31">
        <v>0</v>
      </c>
      <c r="M4820" s="31">
        <v>0</v>
      </c>
      <c r="N4820" s="31">
        <v>0</v>
      </c>
      <c r="O4820" s="33">
        <f t="shared" si="226"/>
        <v>0</v>
      </c>
      <c r="P4820" s="34" t="str">
        <f t="shared" si="227"/>
        <v>1-30</v>
      </c>
      <c r="Q4820" s="35" t="str">
        <f>+VLOOKUP(B4820,'[2]PORTAFOLIO JAN17'!$B$7:$T$4941,19,FALSE)</f>
        <v>PANAMA</v>
      </c>
      <c r="R4820" s="31">
        <v>0</v>
      </c>
      <c r="S4820" s="31">
        <v>0</v>
      </c>
      <c r="T4820" s="31" t="s">
        <v>45</v>
      </c>
      <c r="U4820" s="41" t="s">
        <v>46</v>
      </c>
      <c r="V4820" s="42">
        <v>140206.85</v>
      </c>
      <c r="W4820" s="43">
        <v>140206.85</v>
      </c>
      <c r="X4820" s="38">
        <v>0</v>
      </c>
      <c r="Y4820" s="38">
        <v>0</v>
      </c>
      <c r="Z4820" s="38">
        <v>0</v>
      </c>
      <c r="AA4820" s="38">
        <v>0</v>
      </c>
      <c r="AB4820" s="38">
        <v>0</v>
      </c>
      <c r="AC4820" s="38">
        <v>0</v>
      </c>
      <c r="AD4820" s="38" t="s">
        <v>47</v>
      </c>
    </row>
    <row r="4821" spans="1:30" s="27" customFormat="1" ht="15" customHeight="1" x14ac:dyDescent="0.25">
      <c r="A4821" s="28" t="s">
        <v>4439</v>
      </c>
      <c r="B4821" s="28" t="s">
        <v>4876</v>
      </c>
      <c r="C4821" s="85">
        <v>42767</v>
      </c>
      <c r="D4821" s="29">
        <f>+VLOOKUP(B4821,'[2]CK-Panama by Contract'!$B$8:$G$593,6,FALSE)</f>
        <v>309462</v>
      </c>
      <c r="E4821" s="29"/>
      <c r="F4821" s="28" t="s">
        <v>41</v>
      </c>
      <c r="G4821" s="28" t="s">
        <v>42</v>
      </c>
      <c r="H4821" s="28" t="s">
        <v>44</v>
      </c>
      <c r="I4821" s="31">
        <v>233391.01</v>
      </c>
      <c r="J4821" s="32">
        <f t="shared" si="225"/>
        <v>233391.01</v>
      </c>
      <c r="K4821" s="31">
        <v>0</v>
      </c>
      <c r="L4821" s="31">
        <v>0</v>
      </c>
      <c r="M4821" s="31">
        <v>0</v>
      </c>
      <c r="N4821" s="31">
        <v>0</v>
      </c>
      <c r="O4821" s="33">
        <f t="shared" si="226"/>
        <v>0</v>
      </c>
      <c r="P4821" s="34" t="str">
        <f t="shared" si="227"/>
        <v>1-30</v>
      </c>
      <c r="Q4821" s="35" t="str">
        <f>+VLOOKUP(B4821,'[2]PORTAFOLIO JAN17'!$B$7:$T$4941,19,FALSE)</f>
        <v>PANAMA</v>
      </c>
      <c r="R4821" s="31">
        <v>0</v>
      </c>
      <c r="S4821" s="31">
        <v>0</v>
      </c>
      <c r="T4821" s="31" t="s">
        <v>45</v>
      </c>
      <c r="U4821" s="36" t="s">
        <v>46</v>
      </c>
      <c r="V4821" s="37">
        <v>233391.01</v>
      </c>
      <c r="W4821" s="38">
        <v>233391.01</v>
      </c>
      <c r="X4821" s="38">
        <v>0</v>
      </c>
      <c r="Y4821" s="38">
        <v>0</v>
      </c>
      <c r="Z4821" s="38">
        <v>0</v>
      </c>
      <c r="AA4821" s="38">
        <v>0</v>
      </c>
      <c r="AB4821" s="38">
        <v>0</v>
      </c>
      <c r="AC4821" s="38">
        <v>0</v>
      </c>
      <c r="AD4821" s="38" t="s">
        <v>47</v>
      </c>
    </row>
    <row r="4822" spans="1:30" s="27" customFormat="1" ht="15" customHeight="1" x14ac:dyDescent="0.25">
      <c r="A4822" s="39" t="s">
        <v>4439</v>
      </c>
      <c r="B4822" s="39" t="s">
        <v>4877</v>
      </c>
      <c r="C4822" s="86">
        <v>42767</v>
      </c>
      <c r="D4822" s="29">
        <f>+VLOOKUP(B4822,'[2]CK-Panama by Contract'!$B$8:$G$593,6,FALSE)</f>
        <v>309462</v>
      </c>
      <c r="E4822" s="29"/>
      <c r="F4822" s="39" t="s">
        <v>41</v>
      </c>
      <c r="G4822" s="39" t="s">
        <v>42</v>
      </c>
      <c r="H4822" s="39" t="s">
        <v>44</v>
      </c>
      <c r="I4822" s="40">
        <v>66345.75</v>
      </c>
      <c r="J4822" s="32">
        <f t="shared" si="225"/>
        <v>66345.75</v>
      </c>
      <c r="K4822" s="31">
        <v>0</v>
      </c>
      <c r="L4822" s="31">
        <v>0</v>
      </c>
      <c r="M4822" s="31">
        <v>0</v>
      </c>
      <c r="N4822" s="31">
        <v>0</v>
      </c>
      <c r="O4822" s="33">
        <f t="shared" si="226"/>
        <v>0</v>
      </c>
      <c r="P4822" s="34" t="str">
        <f t="shared" si="227"/>
        <v>1-30</v>
      </c>
      <c r="Q4822" s="35" t="str">
        <f>+VLOOKUP(B4822,'[2]PORTAFOLIO JAN17'!$B$7:$T$4941,19,FALSE)</f>
        <v>PANAMA</v>
      </c>
      <c r="R4822" s="31">
        <v>0</v>
      </c>
      <c r="S4822" s="31">
        <v>0</v>
      </c>
      <c r="T4822" s="31" t="s">
        <v>45</v>
      </c>
      <c r="U4822" s="41" t="s">
        <v>46</v>
      </c>
      <c r="V4822" s="42">
        <v>66345.75</v>
      </c>
      <c r="W4822" s="43">
        <v>66345.75</v>
      </c>
      <c r="X4822" s="38">
        <v>0</v>
      </c>
      <c r="Y4822" s="38">
        <v>0</v>
      </c>
      <c r="Z4822" s="38">
        <v>0</v>
      </c>
      <c r="AA4822" s="38">
        <v>0</v>
      </c>
      <c r="AB4822" s="38">
        <v>0</v>
      </c>
      <c r="AC4822" s="38">
        <v>0</v>
      </c>
      <c r="AD4822" s="38" t="s">
        <v>47</v>
      </c>
    </row>
    <row r="4823" spans="1:30" s="27" customFormat="1" ht="15" customHeight="1" x14ac:dyDescent="0.25">
      <c r="A4823" s="28" t="s">
        <v>4439</v>
      </c>
      <c r="B4823" s="28" t="s">
        <v>4878</v>
      </c>
      <c r="C4823" s="85">
        <v>42767</v>
      </c>
      <c r="D4823" s="29">
        <f>+VLOOKUP(B4823,'[2]CK-Panama by Contract'!$B$8:$G$593,6,FALSE)</f>
        <v>309462</v>
      </c>
      <c r="E4823" s="29"/>
      <c r="F4823" s="28" t="s">
        <v>41</v>
      </c>
      <c r="G4823" s="28" t="s">
        <v>42</v>
      </c>
      <c r="H4823" s="28" t="s">
        <v>44</v>
      </c>
      <c r="I4823" s="31">
        <v>140206.85</v>
      </c>
      <c r="J4823" s="32">
        <f t="shared" si="225"/>
        <v>140206.85</v>
      </c>
      <c r="K4823" s="31">
        <v>0</v>
      </c>
      <c r="L4823" s="31">
        <v>0</v>
      </c>
      <c r="M4823" s="31">
        <v>0</v>
      </c>
      <c r="N4823" s="31">
        <v>0</v>
      </c>
      <c r="O4823" s="33">
        <f t="shared" si="226"/>
        <v>0</v>
      </c>
      <c r="P4823" s="34" t="str">
        <f t="shared" si="227"/>
        <v>1-30</v>
      </c>
      <c r="Q4823" s="35" t="str">
        <f>+VLOOKUP(B4823,'[2]PORTAFOLIO JAN17'!$B$7:$T$4941,19,FALSE)</f>
        <v>PANAMA</v>
      </c>
      <c r="R4823" s="31">
        <v>0</v>
      </c>
      <c r="S4823" s="31">
        <v>0</v>
      </c>
      <c r="T4823" s="31" t="s">
        <v>45</v>
      </c>
      <c r="U4823" s="36" t="s">
        <v>46</v>
      </c>
      <c r="V4823" s="37">
        <v>140206.85</v>
      </c>
      <c r="W4823" s="38">
        <v>140206.85</v>
      </c>
      <c r="X4823" s="38">
        <v>0</v>
      </c>
      <c r="Y4823" s="38">
        <v>0</v>
      </c>
      <c r="Z4823" s="38">
        <v>0</v>
      </c>
      <c r="AA4823" s="38">
        <v>0</v>
      </c>
      <c r="AB4823" s="38">
        <v>0</v>
      </c>
      <c r="AC4823" s="38">
        <v>0</v>
      </c>
      <c r="AD4823" s="38" t="s">
        <v>47</v>
      </c>
    </row>
    <row r="4824" spans="1:30" s="27" customFormat="1" ht="15" customHeight="1" x14ac:dyDescent="0.25">
      <c r="A4824" s="39" t="s">
        <v>4439</v>
      </c>
      <c r="B4824" s="39" t="s">
        <v>4879</v>
      </c>
      <c r="C4824" s="86">
        <v>42767</v>
      </c>
      <c r="D4824" s="29">
        <f>+VLOOKUP(B4824,'[2]CK-Panama by Contract'!$B$8:$G$593,6,FALSE)</f>
        <v>360030</v>
      </c>
      <c r="E4824" s="29"/>
      <c r="F4824" s="39" t="s">
        <v>41</v>
      </c>
      <c r="G4824" s="39" t="s">
        <v>42</v>
      </c>
      <c r="H4824" s="39" t="s">
        <v>44</v>
      </c>
      <c r="I4824" s="40">
        <v>88296.08</v>
      </c>
      <c r="J4824" s="32">
        <f t="shared" si="225"/>
        <v>88296.08</v>
      </c>
      <c r="K4824" s="31">
        <v>0</v>
      </c>
      <c r="L4824" s="31">
        <v>0</v>
      </c>
      <c r="M4824" s="31">
        <v>0</v>
      </c>
      <c r="N4824" s="31">
        <v>0</v>
      </c>
      <c r="O4824" s="33">
        <f t="shared" si="226"/>
        <v>0</v>
      </c>
      <c r="P4824" s="34" t="str">
        <f t="shared" si="227"/>
        <v>1-30</v>
      </c>
      <c r="Q4824" s="35" t="str">
        <f>+VLOOKUP(B4824,'[2]PORTAFOLIO JAN17'!$B$7:$T$4941,19,FALSE)</f>
        <v>PANAMA</v>
      </c>
      <c r="R4824" s="31">
        <v>0</v>
      </c>
      <c r="S4824" s="31">
        <v>0</v>
      </c>
      <c r="T4824" s="31" t="s">
        <v>45</v>
      </c>
      <c r="U4824" s="41" t="s">
        <v>46</v>
      </c>
      <c r="V4824" s="42">
        <v>88296.08</v>
      </c>
      <c r="W4824" s="43">
        <v>88296.08</v>
      </c>
      <c r="X4824" s="38">
        <v>0</v>
      </c>
      <c r="Y4824" s="38">
        <v>0</v>
      </c>
      <c r="Z4824" s="38">
        <v>0</v>
      </c>
      <c r="AA4824" s="38">
        <v>0</v>
      </c>
      <c r="AB4824" s="38">
        <v>0</v>
      </c>
      <c r="AC4824" s="38">
        <v>0</v>
      </c>
      <c r="AD4824" s="38" t="s">
        <v>47</v>
      </c>
    </row>
    <row r="4825" spans="1:30" s="27" customFormat="1" ht="15" customHeight="1" x14ac:dyDescent="0.25">
      <c r="A4825" s="28" t="s">
        <v>4439</v>
      </c>
      <c r="B4825" s="28" t="s">
        <v>4880</v>
      </c>
      <c r="C4825" s="85">
        <v>42767</v>
      </c>
      <c r="D4825" s="29">
        <f>+VLOOKUP(B4825,'[2]CK-Panama by Contract'!$B$8:$G$593,6,FALSE)</f>
        <v>362908</v>
      </c>
      <c r="E4825" s="29"/>
      <c r="F4825" s="28" t="s">
        <v>41</v>
      </c>
      <c r="G4825" s="28" t="s">
        <v>42</v>
      </c>
      <c r="H4825" s="28" t="s">
        <v>44</v>
      </c>
      <c r="I4825" s="31">
        <v>62288.21</v>
      </c>
      <c r="J4825" s="32">
        <f t="shared" si="225"/>
        <v>62288.21</v>
      </c>
      <c r="K4825" s="31">
        <v>0</v>
      </c>
      <c r="L4825" s="31">
        <v>0</v>
      </c>
      <c r="M4825" s="31">
        <v>0</v>
      </c>
      <c r="N4825" s="31">
        <v>0</v>
      </c>
      <c r="O4825" s="33">
        <f t="shared" si="226"/>
        <v>0</v>
      </c>
      <c r="P4825" s="34" t="str">
        <f t="shared" si="227"/>
        <v>1-30</v>
      </c>
      <c r="Q4825" s="35" t="str">
        <f>+VLOOKUP(B4825,'[2]PORTAFOLIO JAN17'!$B$7:$T$4941,19,FALSE)</f>
        <v>PANAMA</v>
      </c>
      <c r="R4825" s="31">
        <v>0</v>
      </c>
      <c r="S4825" s="31">
        <v>0</v>
      </c>
      <c r="T4825" s="31" t="s">
        <v>45</v>
      </c>
      <c r="U4825" s="36" t="s">
        <v>46</v>
      </c>
      <c r="V4825" s="37">
        <v>62288.21</v>
      </c>
      <c r="W4825" s="38">
        <v>62288.21</v>
      </c>
      <c r="X4825" s="38">
        <v>0</v>
      </c>
      <c r="Y4825" s="38">
        <v>0</v>
      </c>
      <c r="Z4825" s="38">
        <v>0</v>
      </c>
      <c r="AA4825" s="38">
        <v>0</v>
      </c>
      <c r="AB4825" s="38">
        <v>0</v>
      </c>
      <c r="AC4825" s="38">
        <v>0</v>
      </c>
      <c r="AD4825" s="38" t="s">
        <v>47</v>
      </c>
    </row>
    <row r="4826" spans="1:30" s="27" customFormat="1" ht="15" customHeight="1" x14ac:dyDescent="0.25">
      <c r="A4826" s="39" t="s">
        <v>4439</v>
      </c>
      <c r="B4826" s="39" t="s">
        <v>4881</v>
      </c>
      <c r="C4826" s="86">
        <v>42767</v>
      </c>
      <c r="D4826" s="29">
        <f>+VLOOKUP(B4826,'[2]CK-Panama by Contract'!$B$8:$G$593,6,FALSE)</f>
        <v>320674</v>
      </c>
      <c r="E4826" s="29"/>
      <c r="F4826" s="39" t="s">
        <v>41</v>
      </c>
      <c r="G4826" s="39" t="s">
        <v>42</v>
      </c>
      <c r="H4826" s="39" t="s">
        <v>44</v>
      </c>
      <c r="I4826" s="40">
        <v>189778.83</v>
      </c>
      <c r="J4826" s="32">
        <f t="shared" si="225"/>
        <v>189778.83</v>
      </c>
      <c r="K4826" s="31">
        <v>0</v>
      </c>
      <c r="L4826" s="31">
        <v>0</v>
      </c>
      <c r="M4826" s="31">
        <v>0</v>
      </c>
      <c r="N4826" s="31">
        <v>0</v>
      </c>
      <c r="O4826" s="33">
        <f t="shared" si="226"/>
        <v>0</v>
      </c>
      <c r="P4826" s="34" t="str">
        <f t="shared" si="227"/>
        <v>1-30</v>
      </c>
      <c r="Q4826" s="35" t="str">
        <f>+VLOOKUP(B4826,'[2]PORTAFOLIO JAN17'!$B$7:$T$4941,19,FALSE)</f>
        <v>PANAMA</v>
      </c>
      <c r="R4826" s="31">
        <v>0</v>
      </c>
      <c r="S4826" s="31">
        <v>0</v>
      </c>
      <c r="T4826" s="31" t="s">
        <v>45</v>
      </c>
      <c r="U4826" s="41" t="s">
        <v>46</v>
      </c>
      <c r="V4826" s="42">
        <v>189778.83</v>
      </c>
      <c r="W4826" s="43">
        <v>189778.83</v>
      </c>
      <c r="X4826" s="38">
        <v>0</v>
      </c>
      <c r="Y4826" s="38">
        <v>0</v>
      </c>
      <c r="Z4826" s="38">
        <v>0</v>
      </c>
      <c r="AA4826" s="38">
        <v>0</v>
      </c>
      <c r="AB4826" s="38">
        <v>0</v>
      </c>
      <c r="AC4826" s="38">
        <v>0</v>
      </c>
      <c r="AD4826" s="38" t="s">
        <v>47</v>
      </c>
    </row>
    <row r="4827" spans="1:30" s="27" customFormat="1" ht="15" customHeight="1" x14ac:dyDescent="0.25">
      <c r="A4827" s="28" t="s">
        <v>4439</v>
      </c>
      <c r="B4827" s="28" t="s">
        <v>4882</v>
      </c>
      <c r="C4827" s="85">
        <v>42767</v>
      </c>
      <c r="D4827" s="29">
        <f>+VLOOKUP(B4827,'[2]CK-Panama by Contract'!$B$8:$G$593,6,FALSE)</f>
        <v>320743</v>
      </c>
      <c r="E4827" s="29"/>
      <c r="F4827" s="28" t="s">
        <v>41</v>
      </c>
      <c r="G4827" s="28" t="s">
        <v>42</v>
      </c>
      <c r="H4827" s="28" t="s">
        <v>44</v>
      </c>
      <c r="I4827" s="31">
        <v>57369.279999999999</v>
      </c>
      <c r="J4827" s="32">
        <f t="shared" si="225"/>
        <v>57369.279999999999</v>
      </c>
      <c r="K4827" s="31">
        <v>0</v>
      </c>
      <c r="L4827" s="31">
        <v>0</v>
      </c>
      <c r="M4827" s="31">
        <v>0</v>
      </c>
      <c r="N4827" s="31">
        <v>0</v>
      </c>
      <c r="O4827" s="33">
        <f t="shared" si="226"/>
        <v>0</v>
      </c>
      <c r="P4827" s="34" t="str">
        <f t="shared" si="227"/>
        <v>1-30</v>
      </c>
      <c r="Q4827" s="35" t="str">
        <f>+VLOOKUP(B4827,'[2]PORTAFOLIO JAN17'!$B$7:$T$4941,19,FALSE)</f>
        <v>PANAMA</v>
      </c>
      <c r="R4827" s="31">
        <v>0</v>
      </c>
      <c r="S4827" s="31">
        <v>0</v>
      </c>
      <c r="T4827" s="31" t="s">
        <v>45</v>
      </c>
      <c r="U4827" s="36" t="s">
        <v>46</v>
      </c>
      <c r="V4827" s="37">
        <v>57369.279999999999</v>
      </c>
      <c r="W4827" s="38">
        <v>57369.279999999999</v>
      </c>
      <c r="X4827" s="38">
        <v>0</v>
      </c>
      <c r="Y4827" s="38">
        <v>0</v>
      </c>
      <c r="Z4827" s="38">
        <v>0</v>
      </c>
      <c r="AA4827" s="38">
        <v>0</v>
      </c>
      <c r="AB4827" s="38">
        <v>0</v>
      </c>
      <c r="AC4827" s="38">
        <v>0</v>
      </c>
      <c r="AD4827" s="38" t="s">
        <v>47</v>
      </c>
    </row>
    <row r="4828" spans="1:30" s="27" customFormat="1" ht="15" customHeight="1" x14ac:dyDescent="0.25">
      <c r="A4828" s="39" t="s">
        <v>4439</v>
      </c>
      <c r="B4828" s="39" t="s">
        <v>4883</v>
      </c>
      <c r="C4828" s="86">
        <v>42767</v>
      </c>
      <c r="D4828" s="29">
        <f>+VLOOKUP(B4828,'[2]CK-Panama by Contract'!$B$8:$G$593,6,FALSE)</f>
        <v>309462</v>
      </c>
      <c r="E4828" s="29"/>
      <c r="F4828" s="39" t="s">
        <v>41</v>
      </c>
      <c r="G4828" s="39" t="s">
        <v>42</v>
      </c>
      <c r="H4828" s="39" t="s">
        <v>44</v>
      </c>
      <c r="I4828" s="40">
        <v>66345.75</v>
      </c>
      <c r="J4828" s="32">
        <f t="shared" si="225"/>
        <v>66345.75</v>
      </c>
      <c r="K4828" s="31">
        <v>0</v>
      </c>
      <c r="L4828" s="31">
        <v>0</v>
      </c>
      <c r="M4828" s="31">
        <v>0</v>
      </c>
      <c r="N4828" s="31">
        <v>0</v>
      </c>
      <c r="O4828" s="33">
        <f t="shared" si="226"/>
        <v>0</v>
      </c>
      <c r="P4828" s="34" t="str">
        <f t="shared" si="227"/>
        <v>1-30</v>
      </c>
      <c r="Q4828" s="35" t="str">
        <f>+VLOOKUP(B4828,'[2]PORTAFOLIO JAN17'!$B$7:$T$4941,19,FALSE)</f>
        <v>PANAMA</v>
      </c>
      <c r="R4828" s="31">
        <v>0</v>
      </c>
      <c r="S4828" s="31">
        <v>0</v>
      </c>
      <c r="T4828" s="31" t="s">
        <v>45</v>
      </c>
      <c r="U4828" s="41" t="s">
        <v>46</v>
      </c>
      <c r="V4828" s="42">
        <v>66345.75</v>
      </c>
      <c r="W4828" s="43">
        <v>66345.75</v>
      </c>
      <c r="X4828" s="38">
        <v>0</v>
      </c>
      <c r="Y4828" s="38">
        <v>0</v>
      </c>
      <c r="Z4828" s="38">
        <v>0</v>
      </c>
      <c r="AA4828" s="38">
        <v>0</v>
      </c>
      <c r="AB4828" s="38">
        <v>0</v>
      </c>
      <c r="AC4828" s="38">
        <v>0</v>
      </c>
      <c r="AD4828" s="38" t="s">
        <v>47</v>
      </c>
    </row>
    <row r="4829" spans="1:30" s="27" customFormat="1" ht="15" customHeight="1" x14ac:dyDescent="0.25">
      <c r="A4829" s="28" t="s">
        <v>4439</v>
      </c>
      <c r="B4829" s="28" t="s">
        <v>4884</v>
      </c>
      <c r="C4829" s="85">
        <v>42767</v>
      </c>
      <c r="D4829" s="29">
        <f>+VLOOKUP(B4829,'[2]CK-Panama by Contract'!$B$8:$G$593,6,FALSE)</f>
        <v>309462</v>
      </c>
      <c r="E4829" s="29"/>
      <c r="F4829" s="28" t="s">
        <v>41</v>
      </c>
      <c r="G4829" s="28" t="s">
        <v>42</v>
      </c>
      <c r="H4829" s="28" t="s">
        <v>44</v>
      </c>
      <c r="I4829" s="31">
        <v>66345.75</v>
      </c>
      <c r="J4829" s="32">
        <f t="shared" si="225"/>
        <v>66345.75</v>
      </c>
      <c r="K4829" s="31">
        <v>0</v>
      </c>
      <c r="L4829" s="31">
        <v>0</v>
      </c>
      <c r="M4829" s="31">
        <v>0</v>
      </c>
      <c r="N4829" s="31">
        <v>0</v>
      </c>
      <c r="O4829" s="33">
        <f t="shared" si="226"/>
        <v>0</v>
      </c>
      <c r="P4829" s="34" t="str">
        <f t="shared" si="227"/>
        <v>1-30</v>
      </c>
      <c r="Q4829" s="35" t="str">
        <f>+VLOOKUP(B4829,'[2]PORTAFOLIO JAN17'!$B$7:$T$4941,19,FALSE)</f>
        <v>PANAMA</v>
      </c>
      <c r="R4829" s="31">
        <v>0</v>
      </c>
      <c r="S4829" s="31">
        <v>0</v>
      </c>
      <c r="T4829" s="31" t="s">
        <v>45</v>
      </c>
      <c r="U4829" s="36" t="s">
        <v>46</v>
      </c>
      <c r="V4829" s="37">
        <v>66345.75</v>
      </c>
      <c r="W4829" s="38">
        <v>66345.75</v>
      </c>
      <c r="X4829" s="38">
        <v>0</v>
      </c>
      <c r="Y4829" s="38">
        <v>0</v>
      </c>
      <c r="Z4829" s="38">
        <v>0</v>
      </c>
      <c r="AA4829" s="38">
        <v>0</v>
      </c>
      <c r="AB4829" s="38">
        <v>0</v>
      </c>
      <c r="AC4829" s="38">
        <v>0</v>
      </c>
      <c r="AD4829" s="38" t="s">
        <v>47</v>
      </c>
    </row>
    <row r="4830" spans="1:30" s="27" customFormat="1" ht="15" customHeight="1" x14ac:dyDescent="0.25">
      <c r="A4830" s="39" t="s">
        <v>4439</v>
      </c>
      <c r="B4830" s="39" t="s">
        <v>4885</v>
      </c>
      <c r="C4830" s="86">
        <v>42767</v>
      </c>
      <c r="D4830" s="29">
        <f>+VLOOKUP(B4830,'[2]CK-Panama by Contract'!$B$8:$G$593,6,FALSE)</f>
        <v>337101</v>
      </c>
      <c r="E4830" s="29"/>
      <c r="F4830" s="39" t="s">
        <v>41</v>
      </c>
      <c r="G4830" s="39" t="s">
        <v>42</v>
      </c>
      <c r="H4830" s="39" t="s">
        <v>44</v>
      </c>
      <c r="I4830" s="40">
        <v>59968.19</v>
      </c>
      <c r="J4830" s="32">
        <f t="shared" si="225"/>
        <v>59968.19</v>
      </c>
      <c r="K4830" s="31">
        <v>0</v>
      </c>
      <c r="L4830" s="31">
        <v>59968.19</v>
      </c>
      <c r="M4830" s="31">
        <v>0</v>
      </c>
      <c r="N4830" s="31">
        <v>0</v>
      </c>
      <c r="O4830" s="33">
        <f t="shared" si="226"/>
        <v>59968.19</v>
      </c>
      <c r="P4830" s="34" t="str">
        <f t="shared" si="227"/>
        <v>61-90</v>
      </c>
      <c r="Q4830" s="35" t="str">
        <f>+VLOOKUP(B4830,'[2]PORTAFOLIO JAN17'!$B$7:$T$4941,19,FALSE)</f>
        <v>PANAMA</v>
      </c>
      <c r="R4830" s="31">
        <v>0</v>
      </c>
      <c r="S4830" s="31">
        <v>0</v>
      </c>
      <c r="T4830" s="31">
        <v>59968.19</v>
      </c>
      <c r="U4830" s="41" t="s">
        <v>46</v>
      </c>
      <c r="V4830" s="42">
        <v>59968.19</v>
      </c>
      <c r="W4830" s="43">
        <v>0</v>
      </c>
      <c r="X4830" s="38">
        <v>0</v>
      </c>
      <c r="Y4830" s="38">
        <v>59968.19</v>
      </c>
      <c r="Z4830" s="38">
        <v>0</v>
      </c>
      <c r="AA4830" s="38">
        <v>0</v>
      </c>
      <c r="AB4830" s="38">
        <v>0</v>
      </c>
      <c r="AC4830" s="38">
        <v>0</v>
      </c>
      <c r="AD4830" s="38">
        <v>59968.19</v>
      </c>
    </row>
    <row r="4831" spans="1:30" s="27" customFormat="1" ht="15" customHeight="1" x14ac:dyDescent="0.25">
      <c r="A4831" s="28" t="s">
        <v>4439</v>
      </c>
      <c r="B4831" s="28" t="s">
        <v>4886</v>
      </c>
      <c r="C4831" s="85">
        <v>42767</v>
      </c>
      <c r="D4831" s="29">
        <f>+VLOOKUP(B4831,'[2]CK-Panama by Contract'!$B$8:$G$593,6,FALSE)</f>
        <v>364696</v>
      </c>
      <c r="E4831" s="29"/>
      <c r="F4831" s="28" t="s">
        <v>41</v>
      </c>
      <c r="G4831" s="28" t="s">
        <v>42</v>
      </c>
      <c r="H4831" s="28" t="s">
        <v>44</v>
      </c>
      <c r="I4831" s="31">
        <v>115776.09</v>
      </c>
      <c r="J4831" s="32">
        <f t="shared" si="225"/>
        <v>115776.09</v>
      </c>
      <c r="K4831" s="31">
        <v>0</v>
      </c>
      <c r="L4831" s="31">
        <v>0</v>
      </c>
      <c r="M4831" s="31">
        <v>0</v>
      </c>
      <c r="N4831" s="31">
        <v>0</v>
      </c>
      <c r="O4831" s="33">
        <f t="shared" si="226"/>
        <v>0</v>
      </c>
      <c r="P4831" s="34" t="str">
        <f t="shared" si="227"/>
        <v>1-30</v>
      </c>
      <c r="Q4831" s="35" t="str">
        <f>+VLOOKUP(B4831,'[2]PORTAFOLIO JAN17'!$B$7:$T$4941,19,FALSE)</f>
        <v>PANAMA</v>
      </c>
      <c r="R4831" s="31">
        <v>0</v>
      </c>
      <c r="S4831" s="31">
        <v>0</v>
      </c>
      <c r="T4831" s="31" t="s">
        <v>45</v>
      </c>
      <c r="U4831" s="36" t="s">
        <v>46</v>
      </c>
      <c r="V4831" s="37">
        <v>115776.09</v>
      </c>
      <c r="W4831" s="38">
        <v>115776.09</v>
      </c>
      <c r="X4831" s="38">
        <v>0</v>
      </c>
      <c r="Y4831" s="38">
        <v>0</v>
      </c>
      <c r="Z4831" s="38">
        <v>0</v>
      </c>
      <c r="AA4831" s="38">
        <v>0</v>
      </c>
      <c r="AB4831" s="38">
        <v>0</v>
      </c>
      <c r="AC4831" s="38">
        <v>0</v>
      </c>
      <c r="AD4831" s="38" t="s">
        <v>47</v>
      </c>
    </row>
    <row r="4832" spans="1:30" s="27" customFormat="1" ht="15" customHeight="1" x14ac:dyDescent="0.25">
      <c r="A4832" s="39" t="s">
        <v>4439</v>
      </c>
      <c r="B4832" s="39" t="s">
        <v>4887</v>
      </c>
      <c r="C4832" s="86">
        <v>42767</v>
      </c>
      <c r="D4832" s="29">
        <f>+VLOOKUP(B4832,'[2]CK-Panama by Contract'!$B$8:$G$593,6,FALSE)</f>
        <v>365455</v>
      </c>
      <c r="E4832" s="29"/>
      <c r="F4832" s="39" t="s">
        <v>41</v>
      </c>
      <c r="G4832" s="39" t="s">
        <v>42</v>
      </c>
      <c r="H4832" s="39" t="s">
        <v>44</v>
      </c>
      <c r="I4832" s="40">
        <v>53073.9</v>
      </c>
      <c r="J4832" s="32">
        <f t="shared" si="225"/>
        <v>53073.9</v>
      </c>
      <c r="K4832" s="31">
        <v>53073.9</v>
      </c>
      <c r="L4832" s="31">
        <v>0</v>
      </c>
      <c r="M4832" s="31">
        <v>0</v>
      </c>
      <c r="N4832" s="31">
        <v>0</v>
      </c>
      <c r="O4832" s="33">
        <f t="shared" si="226"/>
        <v>53073.9</v>
      </c>
      <c r="P4832" s="34" t="str">
        <f t="shared" si="227"/>
        <v>31-60</v>
      </c>
      <c r="Q4832" s="35" t="str">
        <f>+VLOOKUP(B4832,'[2]PORTAFOLIO JAN17'!$B$7:$T$4941,19,FALSE)</f>
        <v>PANAMA</v>
      </c>
      <c r="R4832" s="31">
        <v>0</v>
      </c>
      <c r="S4832" s="31">
        <v>0</v>
      </c>
      <c r="T4832" s="31" t="s">
        <v>45</v>
      </c>
      <c r="U4832" s="41" t="s">
        <v>46</v>
      </c>
      <c r="V4832" s="42">
        <v>53073.9</v>
      </c>
      <c r="W4832" s="43">
        <v>0</v>
      </c>
      <c r="X4832" s="38">
        <v>53073.9</v>
      </c>
      <c r="Y4832" s="38">
        <v>0</v>
      </c>
      <c r="Z4832" s="38">
        <v>0</v>
      </c>
      <c r="AA4832" s="38">
        <v>0</v>
      </c>
      <c r="AB4832" s="38">
        <v>0</v>
      </c>
      <c r="AC4832" s="38">
        <v>0</v>
      </c>
      <c r="AD4832" s="38" t="s">
        <v>47</v>
      </c>
    </row>
    <row r="4833" spans="1:30" s="27" customFormat="1" ht="15" customHeight="1" x14ac:dyDescent="0.25">
      <c r="A4833" s="28" t="s">
        <v>4439</v>
      </c>
      <c r="B4833" s="28" t="s">
        <v>4888</v>
      </c>
      <c r="C4833" s="85">
        <v>42767</v>
      </c>
      <c r="D4833" s="29">
        <f>+VLOOKUP(B4833,'[2]CK-Panama by Contract'!$B$8:$G$593,6,FALSE)</f>
        <v>368208</v>
      </c>
      <c r="E4833" s="29"/>
      <c r="F4833" s="28" t="s">
        <v>41</v>
      </c>
      <c r="G4833" s="28" t="s">
        <v>42</v>
      </c>
      <c r="H4833" s="28" t="s">
        <v>44</v>
      </c>
      <c r="I4833" s="31">
        <v>127139.14</v>
      </c>
      <c r="J4833" s="32">
        <f t="shared" si="225"/>
        <v>127139.14</v>
      </c>
      <c r="K4833" s="31">
        <v>127139.14</v>
      </c>
      <c r="L4833" s="31">
        <v>0</v>
      </c>
      <c r="M4833" s="31">
        <v>0</v>
      </c>
      <c r="N4833" s="31">
        <v>0</v>
      </c>
      <c r="O4833" s="33">
        <f t="shared" si="226"/>
        <v>127139.14</v>
      </c>
      <c r="P4833" s="34" t="str">
        <f t="shared" si="227"/>
        <v>31-60</v>
      </c>
      <c r="Q4833" s="35" t="str">
        <f>+VLOOKUP(B4833,'[2]PORTAFOLIO JAN17'!$B$7:$T$4941,19,FALSE)</f>
        <v>PANAMA</v>
      </c>
      <c r="R4833" s="31">
        <v>0</v>
      </c>
      <c r="S4833" s="31">
        <v>0</v>
      </c>
      <c r="T4833" s="31" t="s">
        <v>45</v>
      </c>
      <c r="U4833" s="36" t="s">
        <v>46</v>
      </c>
      <c r="V4833" s="37">
        <v>127139.14</v>
      </c>
      <c r="W4833" s="38">
        <v>0</v>
      </c>
      <c r="X4833" s="38">
        <v>127139.14</v>
      </c>
      <c r="Y4833" s="38">
        <v>0</v>
      </c>
      <c r="Z4833" s="38">
        <v>0</v>
      </c>
      <c r="AA4833" s="38">
        <v>0</v>
      </c>
      <c r="AB4833" s="38">
        <v>0</v>
      </c>
      <c r="AC4833" s="38">
        <v>0</v>
      </c>
      <c r="AD4833" s="38" t="s">
        <v>47</v>
      </c>
    </row>
    <row r="4834" spans="1:30" s="27" customFormat="1" ht="15" customHeight="1" x14ac:dyDescent="0.25">
      <c r="A4834" s="39" t="s">
        <v>4439</v>
      </c>
      <c r="B4834" s="39" t="s">
        <v>4889</v>
      </c>
      <c r="C4834" s="86">
        <v>42767</v>
      </c>
      <c r="D4834" s="29">
        <f>+VLOOKUP(B4834,'[2]CK-Panama by Contract'!$B$8:$G$593,6,FALSE)</f>
        <v>368208</v>
      </c>
      <c r="E4834" s="29"/>
      <c r="F4834" s="39" t="s">
        <v>77</v>
      </c>
      <c r="G4834" s="39" t="s">
        <v>42</v>
      </c>
      <c r="H4834" s="39" t="s">
        <v>44</v>
      </c>
      <c r="I4834" s="40">
        <v>218596.25</v>
      </c>
      <c r="J4834" s="32">
        <f t="shared" si="225"/>
        <v>218596.25</v>
      </c>
      <c r="K4834" s="31">
        <v>218596.25</v>
      </c>
      <c r="L4834" s="31">
        <v>0</v>
      </c>
      <c r="M4834" s="31">
        <v>0</v>
      </c>
      <c r="N4834" s="31">
        <v>0</v>
      </c>
      <c r="O4834" s="33">
        <f t="shared" si="226"/>
        <v>218596.25</v>
      </c>
      <c r="P4834" s="34" t="str">
        <f t="shared" si="227"/>
        <v>31-60</v>
      </c>
      <c r="Q4834" s="35" t="str">
        <f>+VLOOKUP(B4834,'[2]PORTAFOLIO JAN17'!$B$7:$T$4941,19,FALSE)</f>
        <v>PANAMA</v>
      </c>
      <c r="R4834" s="31">
        <v>0</v>
      </c>
      <c r="S4834" s="31">
        <v>0</v>
      </c>
      <c r="T4834" s="31" t="s">
        <v>45</v>
      </c>
      <c r="U4834" s="41" t="s">
        <v>46</v>
      </c>
      <c r="V4834" s="42">
        <v>218596.25</v>
      </c>
      <c r="W4834" s="43">
        <v>0</v>
      </c>
      <c r="X4834" s="38">
        <v>218596.25</v>
      </c>
      <c r="Y4834" s="38">
        <v>0</v>
      </c>
      <c r="Z4834" s="38">
        <v>0</v>
      </c>
      <c r="AA4834" s="38">
        <v>0</v>
      </c>
      <c r="AB4834" s="38">
        <v>0</v>
      </c>
      <c r="AC4834" s="38">
        <v>0</v>
      </c>
      <c r="AD4834" s="38" t="s">
        <v>47</v>
      </c>
    </row>
    <row r="4835" spans="1:30" s="27" customFormat="1" ht="15" customHeight="1" x14ac:dyDescent="0.25">
      <c r="A4835" s="28" t="s">
        <v>4439</v>
      </c>
      <c r="B4835" s="28" t="s">
        <v>4890</v>
      </c>
      <c r="C4835" s="85">
        <v>42767</v>
      </c>
      <c r="D4835" s="29">
        <f>+VLOOKUP(B4835,'[2]CK-Panama by Contract'!$B$8:$G$593,6,FALSE)</f>
        <v>356921</v>
      </c>
      <c r="E4835" s="29"/>
      <c r="F4835" s="28" t="s">
        <v>41</v>
      </c>
      <c r="G4835" s="28" t="s">
        <v>42</v>
      </c>
      <c r="H4835" s="28" t="s">
        <v>44</v>
      </c>
      <c r="I4835" s="31">
        <v>14167.72</v>
      </c>
      <c r="J4835" s="32">
        <f t="shared" si="225"/>
        <v>14167.72</v>
      </c>
      <c r="K4835" s="31">
        <v>0</v>
      </c>
      <c r="L4835" s="31">
        <v>0</v>
      </c>
      <c r="M4835" s="31">
        <v>0</v>
      </c>
      <c r="N4835" s="31">
        <v>14167.72</v>
      </c>
      <c r="O4835" s="33">
        <f t="shared" si="226"/>
        <v>14167.72</v>
      </c>
      <c r="P4835" s="34" t="str">
        <f t="shared" si="227"/>
        <v>120+</v>
      </c>
      <c r="Q4835" s="35" t="str">
        <f>+VLOOKUP(B4835,'[2]PORTAFOLIO JAN17'!$B$7:$T$4941,19,FALSE)</f>
        <v>PANAMA</v>
      </c>
      <c r="R4835" s="31">
        <v>0</v>
      </c>
      <c r="S4835" s="31">
        <v>0</v>
      </c>
      <c r="T4835" s="31">
        <v>14167.72</v>
      </c>
      <c r="U4835" s="36" t="s">
        <v>46</v>
      </c>
      <c r="V4835" s="37">
        <v>14167.72</v>
      </c>
      <c r="W4835" s="38">
        <v>0</v>
      </c>
      <c r="X4835" s="38">
        <v>0</v>
      </c>
      <c r="Y4835" s="38">
        <v>0</v>
      </c>
      <c r="Z4835" s="38">
        <v>0</v>
      </c>
      <c r="AA4835" s="38">
        <v>14167.72</v>
      </c>
      <c r="AB4835" s="38">
        <v>0</v>
      </c>
      <c r="AC4835" s="38">
        <v>0</v>
      </c>
      <c r="AD4835" s="38">
        <v>14167.72</v>
      </c>
    </row>
    <row r="4836" spans="1:30" s="27" customFormat="1" ht="15" customHeight="1" x14ac:dyDescent="0.25">
      <c r="A4836" s="39" t="s">
        <v>4439</v>
      </c>
      <c r="B4836" s="39" t="s">
        <v>4891</v>
      </c>
      <c r="C4836" s="86">
        <v>42767</v>
      </c>
      <c r="D4836" s="29">
        <f>+VLOOKUP(B4836,'[2]CK-Panama by Contract'!$B$8:$G$593,6,FALSE)</f>
        <v>366230</v>
      </c>
      <c r="E4836" s="29"/>
      <c r="F4836" s="39" t="s">
        <v>41</v>
      </c>
      <c r="G4836" s="39" t="s">
        <v>42</v>
      </c>
      <c r="H4836" s="39" t="s">
        <v>44</v>
      </c>
      <c r="I4836" s="40">
        <v>252272.2</v>
      </c>
      <c r="J4836" s="32">
        <f t="shared" si="225"/>
        <v>252272.2</v>
      </c>
      <c r="K4836" s="31">
        <v>0</v>
      </c>
      <c r="L4836" s="31">
        <v>0</v>
      </c>
      <c r="M4836" s="31">
        <v>252272.2</v>
      </c>
      <c r="N4836" s="31">
        <v>0</v>
      </c>
      <c r="O4836" s="33">
        <f t="shared" si="226"/>
        <v>252272.2</v>
      </c>
      <c r="P4836" s="34" t="str">
        <f t="shared" si="227"/>
        <v>91-120</v>
      </c>
      <c r="Q4836" s="35" t="str">
        <f>+VLOOKUP(B4836,'[2]PORTAFOLIO JAN17'!$B$7:$T$4941,19,FALSE)</f>
        <v>PANAMA</v>
      </c>
      <c r="R4836" s="31">
        <v>0</v>
      </c>
      <c r="S4836" s="31">
        <v>0</v>
      </c>
      <c r="T4836" s="31">
        <v>252272.2</v>
      </c>
      <c r="U4836" s="41" t="s">
        <v>46</v>
      </c>
      <c r="V4836" s="42">
        <v>252272.2</v>
      </c>
      <c r="W4836" s="43">
        <v>0</v>
      </c>
      <c r="X4836" s="38">
        <v>0</v>
      </c>
      <c r="Y4836" s="38">
        <v>0</v>
      </c>
      <c r="Z4836" s="38">
        <v>252272.2</v>
      </c>
      <c r="AA4836" s="38">
        <v>0</v>
      </c>
      <c r="AB4836" s="38">
        <v>0</v>
      </c>
      <c r="AC4836" s="38">
        <v>0</v>
      </c>
      <c r="AD4836" s="38">
        <v>252272.2</v>
      </c>
    </row>
    <row r="4837" spans="1:30" s="27" customFormat="1" ht="15" customHeight="1" x14ac:dyDescent="0.25">
      <c r="A4837" s="28" t="s">
        <v>4439</v>
      </c>
      <c r="B4837" s="28" t="s">
        <v>4892</v>
      </c>
      <c r="C4837" s="85">
        <v>42767</v>
      </c>
      <c r="D4837" s="29">
        <f>+VLOOKUP(B4837,'[2]CK-Panama by Contract'!$B$8:$G$593,6,FALSE)</f>
        <v>354477</v>
      </c>
      <c r="E4837" s="29"/>
      <c r="F4837" s="28" t="s">
        <v>41</v>
      </c>
      <c r="G4837" s="28" t="s">
        <v>42</v>
      </c>
      <c r="H4837" s="28" t="s">
        <v>44</v>
      </c>
      <c r="I4837" s="31">
        <v>202738.26</v>
      </c>
      <c r="J4837" s="32">
        <f t="shared" si="225"/>
        <v>202738.26</v>
      </c>
      <c r="K4837" s="31">
        <v>202738.26</v>
      </c>
      <c r="L4837" s="31">
        <v>0</v>
      </c>
      <c r="M4837" s="31">
        <v>0</v>
      </c>
      <c r="N4837" s="31">
        <v>0</v>
      </c>
      <c r="O4837" s="33">
        <f t="shared" si="226"/>
        <v>202738.26</v>
      </c>
      <c r="P4837" s="34" t="str">
        <f t="shared" si="227"/>
        <v>31-60</v>
      </c>
      <c r="Q4837" s="35" t="str">
        <f>+VLOOKUP(B4837,'[2]PORTAFOLIO JAN17'!$B$7:$T$4941,19,FALSE)</f>
        <v>PANAMA</v>
      </c>
      <c r="R4837" s="31">
        <v>0</v>
      </c>
      <c r="S4837" s="31">
        <v>0</v>
      </c>
      <c r="T4837" s="31" t="s">
        <v>45</v>
      </c>
      <c r="U4837" s="36" t="s">
        <v>46</v>
      </c>
      <c r="V4837" s="37">
        <v>202738.26</v>
      </c>
      <c r="W4837" s="38">
        <v>0</v>
      </c>
      <c r="X4837" s="38">
        <v>202738.26</v>
      </c>
      <c r="Y4837" s="38">
        <v>0</v>
      </c>
      <c r="Z4837" s="38">
        <v>0</v>
      </c>
      <c r="AA4837" s="38">
        <v>0</v>
      </c>
      <c r="AB4837" s="38">
        <v>0</v>
      </c>
      <c r="AC4837" s="38">
        <v>0</v>
      </c>
      <c r="AD4837" s="38" t="s">
        <v>47</v>
      </c>
    </row>
    <row r="4838" spans="1:30" s="27" customFormat="1" ht="15" customHeight="1" x14ac:dyDescent="0.25">
      <c r="A4838" s="39" t="s">
        <v>4439</v>
      </c>
      <c r="B4838" s="39" t="s">
        <v>4893</v>
      </c>
      <c r="C4838" s="86">
        <v>42767</v>
      </c>
      <c r="D4838" s="29">
        <f>+VLOOKUP(B4838,'[2]CK-Panama by Contract'!$B$8:$G$593,6,FALSE)</f>
        <v>366658</v>
      </c>
      <c r="E4838" s="29"/>
      <c r="F4838" s="39" t="s">
        <v>41</v>
      </c>
      <c r="G4838" s="39" t="s">
        <v>42</v>
      </c>
      <c r="H4838" s="39" t="s">
        <v>44</v>
      </c>
      <c r="I4838" s="40">
        <v>59308.78</v>
      </c>
      <c r="J4838" s="32">
        <f t="shared" si="225"/>
        <v>59308.78</v>
      </c>
      <c r="K4838" s="31">
        <v>0</v>
      </c>
      <c r="L4838" s="31">
        <v>0</v>
      </c>
      <c r="M4838" s="31">
        <v>0</v>
      </c>
      <c r="N4838" s="31">
        <v>0</v>
      </c>
      <c r="O4838" s="33">
        <f t="shared" si="226"/>
        <v>0</v>
      </c>
      <c r="P4838" s="34" t="str">
        <f t="shared" si="227"/>
        <v>1-30</v>
      </c>
      <c r="Q4838" s="35" t="str">
        <f>+VLOOKUP(B4838,'[2]PORTAFOLIO JAN17'!$B$7:$T$4941,19,FALSE)</f>
        <v>PANAMA</v>
      </c>
      <c r="R4838" s="31">
        <v>0</v>
      </c>
      <c r="S4838" s="31">
        <v>0</v>
      </c>
      <c r="T4838" s="31" t="s">
        <v>45</v>
      </c>
      <c r="U4838" s="41" t="s">
        <v>46</v>
      </c>
      <c r="V4838" s="42">
        <v>59308.78</v>
      </c>
      <c r="W4838" s="43">
        <v>59308.78</v>
      </c>
      <c r="X4838" s="38">
        <v>0</v>
      </c>
      <c r="Y4838" s="38">
        <v>0</v>
      </c>
      <c r="Z4838" s="38">
        <v>0</v>
      </c>
      <c r="AA4838" s="38">
        <v>0</v>
      </c>
      <c r="AB4838" s="38">
        <v>0</v>
      </c>
      <c r="AC4838" s="38">
        <v>0</v>
      </c>
      <c r="AD4838" s="38" t="s">
        <v>47</v>
      </c>
    </row>
    <row r="4839" spans="1:30" s="27" customFormat="1" ht="15" customHeight="1" x14ac:dyDescent="0.25">
      <c r="A4839" s="28" t="s">
        <v>4439</v>
      </c>
      <c r="B4839" s="28" t="s">
        <v>4894</v>
      </c>
      <c r="C4839" s="85">
        <v>42767</v>
      </c>
      <c r="D4839" s="29">
        <f>+VLOOKUP(B4839,'[2]CK-Panama by Contract'!$B$8:$G$593,6,FALSE)</f>
        <v>333511</v>
      </c>
      <c r="E4839" s="29"/>
      <c r="F4839" s="28" t="s">
        <v>41</v>
      </c>
      <c r="G4839" s="28" t="s">
        <v>42</v>
      </c>
      <c r="H4839" s="28" t="s">
        <v>44</v>
      </c>
      <c r="I4839" s="31">
        <v>33635.449999999997</v>
      </c>
      <c r="J4839" s="32">
        <f t="shared" si="225"/>
        <v>33635.449999999997</v>
      </c>
      <c r="K4839" s="31">
        <v>0</v>
      </c>
      <c r="L4839" s="31">
        <v>0</v>
      </c>
      <c r="M4839" s="31">
        <v>0</v>
      </c>
      <c r="N4839" s="31">
        <v>0</v>
      </c>
      <c r="O4839" s="33">
        <f t="shared" si="226"/>
        <v>0</v>
      </c>
      <c r="P4839" s="34" t="str">
        <f t="shared" si="227"/>
        <v>1-30</v>
      </c>
      <c r="Q4839" s="35" t="str">
        <f>+VLOOKUP(B4839,'[2]PORTAFOLIO JAN17'!$B$7:$T$4941,19,FALSE)</f>
        <v>PANAMA</v>
      </c>
      <c r="R4839" s="31">
        <v>0</v>
      </c>
      <c r="S4839" s="31">
        <v>0</v>
      </c>
      <c r="T4839" s="31" t="s">
        <v>45</v>
      </c>
      <c r="U4839" s="36" t="s">
        <v>46</v>
      </c>
      <c r="V4839" s="37">
        <v>33635.449999999997</v>
      </c>
      <c r="W4839" s="38">
        <v>33635.449999999997</v>
      </c>
      <c r="X4839" s="38">
        <v>0</v>
      </c>
      <c r="Y4839" s="38">
        <v>0</v>
      </c>
      <c r="Z4839" s="38">
        <v>0</v>
      </c>
      <c r="AA4839" s="38">
        <v>0</v>
      </c>
      <c r="AB4839" s="38">
        <v>0</v>
      </c>
      <c r="AC4839" s="38">
        <v>0</v>
      </c>
      <c r="AD4839" s="38" t="s">
        <v>47</v>
      </c>
    </row>
    <row r="4840" spans="1:30" s="27" customFormat="1" ht="15" customHeight="1" x14ac:dyDescent="0.25">
      <c r="A4840" s="39" t="s">
        <v>4439</v>
      </c>
      <c r="B4840" s="39" t="s">
        <v>4895</v>
      </c>
      <c r="C4840" s="86">
        <v>42767</v>
      </c>
      <c r="D4840" s="29">
        <f>+VLOOKUP(B4840,'[2]CK-Panama by Contract'!$B$8:$G$593,6,FALSE)</f>
        <v>367089</v>
      </c>
      <c r="E4840" s="29"/>
      <c r="F4840" s="39" t="s">
        <v>41</v>
      </c>
      <c r="G4840" s="39" t="s">
        <v>42</v>
      </c>
      <c r="H4840" s="39" t="s">
        <v>44</v>
      </c>
      <c r="I4840" s="40">
        <v>63398.720000000001</v>
      </c>
      <c r="J4840" s="32">
        <f t="shared" si="225"/>
        <v>63398.720000000001</v>
      </c>
      <c r="K4840" s="31">
        <v>0</v>
      </c>
      <c r="L4840" s="31">
        <v>0</v>
      </c>
      <c r="M4840" s="31">
        <v>0</v>
      </c>
      <c r="N4840" s="31">
        <v>0</v>
      </c>
      <c r="O4840" s="33">
        <f t="shared" si="226"/>
        <v>0</v>
      </c>
      <c r="P4840" s="34" t="str">
        <f t="shared" si="227"/>
        <v>1-30</v>
      </c>
      <c r="Q4840" s="35" t="str">
        <f>+VLOOKUP(B4840,'[2]PORTAFOLIO JAN17'!$B$7:$T$4941,19,FALSE)</f>
        <v>PANAMA</v>
      </c>
      <c r="R4840" s="31">
        <v>0</v>
      </c>
      <c r="S4840" s="31">
        <v>0</v>
      </c>
      <c r="T4840" s="31" t="s">
        <v>45</v>
      </c>
      <c r="U4840" s="41" t="s">
        <v>46</v>
      </c>
      <c r="V4840" s="42">
        <v>63398.720000000001</v>
      </c>
      <c r="W4840" s="43">
        <v>63398.720000000001</v>
      </c>
      <c r="X4840" s="38">
        <v>0</v>
      </c>
      <c r="Y4840" s="38">
        <v>0</v>
      </c>
      <c r="Z4840" s="38">
        <v>0</v>
      </c>
      <c r="AA4840" s="38">
        <v>0</v>
      </c>
      <c r="AB4840" s="38">
        <v>0</v>
      </c>
      <c r="AC4840" s="38">
        <v>0</v>
      </c>
      <c r="AD4840" s="38" t="s">
        <v>47</v>
      </c>
    </row>
    <row r="4841" spans="1:30" s="27" customFormat="1" ht="15" customHeight="1" x14ac:dyDescent="0.25">
      <c r="A4841" s="28" t="s">
        <v>4439</v>
      </c>
      <c r="B4841" s="28" t="s">
        <v>4896</v>
      </c>
      <c r="C4841" s="85">
        <v>42767</v>
      </c>
      <c r="D4841" s="29">
        <f>+VLOOKUP(B4841,'[2]CK-Panama by Contract'!$B$8:$G$593,6,FALSE)</f>
        <v>367206</v>
      </c>
      <c r="E4841" s="29"/>
      <c r="F4841" s="28" t="s">
        <v>41</v>
      </c>
      <c r="G4841" s="28" t="s">
        <v>42</v>
      </c>
      <c r="H4841" s="28" t="s">
        <v>44</v>
      </c>
      <c r="I4841" s="31">
        <v>127349.83</v>
      </c>
      <c r="J4841" s="32">
        <f t="shared" si="225"/>
        <v>127349.83</v>
      </c>
      <c r="K4841" s="31">
        <v>0</v>
      </c>
      <c r="L4841" s="31">
        <v>127349.83</v>
      </c>
      <c r="M4841" s="31">
        <v>0</v>
      </c>
      <c r="N4841" s="31">
        <v>0</v>
      </c>
      <c r="O4841" s="33">
        <f t="shared" si="226"/>
        <v>127349.83</v>
      </c>
      <c r="P4841" s="34" t="str">
        <f t="shared" si="227"/>
        <v>61-90</v>
      </c>
      <c r="Q4841" s="35" t="str">
        <f>+VLOOKUP(B4841,'[2]PORTAFOLIO JAN17'!$B$7:$T$4941,19,FALSE)</f>
        <v>PANAMA</v>
      </c>
      <c r="R4841" s="31">
        <v>0</v>
      </c>
      <c r="S4841" s="31">
        <v>0</v>
      </c>
      <c r="T4841" s="31">
        <v>127349.83</v>
      </c>
      <c r="U4841" s="36" t="s">
        <v>46</v>
      </c>
      <c r="V4841" s="37">
        <v>127349.83</v>
      </c>
      <c r="W4841" s="38">
        <v>0</v>
      </c>
      <c r="X4841" s="38">
        <v>0</v>
      </c>
      <c r="Y4841" s="38">
        <v>127349.83</v>
      </c>
      <c r="Z4841" s="38">
        <v>0</v>
      </c>
      <c r="AA4841" s="38">
        <v>0</v>
      </c>
      <c r="AB4841" s="38">
        <v>0</v>
      </c>
      <c r="AC4841" s="38">
        <v>0</v>
      </c>
      <c r="AD4841" s="38">
        <v>127349.83</v>
      </c>
    </row>
    <row r="4842" spans="1:30" s="27" customFormat="1" ht="15" customHeight="1" x14ac:dyDescent="0.25">
      <c r="A4842" s="39" t="s">
        <v>4439</v>
      </c>
      <c r="B4842" s="39" t="s">
        <v>4897</v>
      </c>
      <c r="C4842" s="86">
        <v>42767</v>
      </c>
      <c r="D4842" s="29">
        <f>+VLOOKUP(B4842,'[2]CK-Panama by Contract'!$B$8:$G$593,6,FALSE)</f>
        <v>367111</v>
      </c>
      <c r="E4842" s="29"/>
      <c r="F4842" s="39" t="s">
        <v>41</v>
      </c>
      <c r="G4842" s="39" t="s">
        <v>42</v>
      </c>
      <c r="H4842" s="39" t="s">
        <v>44</v>
      </c>
      <c r="I4842" s="40">
        <v>76092.850000000006</v>
      </c>
      <c r="J4842" s="32">
        <f t="shared" si="225"/>
        <v>76092.850000000006</v>
      </c>
      <c r="K4842" s="31">
        <v>0</v>
      </c>
      <c r="L4842" s="31">
        <v>0</v>
      </c>
      <c r="M4842" s="31">
        <v>0</v>
      </c>
      <c r="N4842" s="31">
        <v>0</v>
      </c>
      <c r="O4842" s="33">
        <f t="shared" si="226"/>
        <v>0</v>
      </c>
      <c r="P4842" s="34" t="str">
        <f t="shared" si="227"/>
        <v>1-30</v>
      </c>
      <c r="Q4842" s="35" t="str">
        <f>+VLOOKUP(B4842,'[2]PORTAFOLIO JAN17'!$B$7:$T$4941,19,FALSE)</f>
        <v>PANAMA</v>
      </c>
      <c r="R4842" s="31">
        <v>0</v>
      </c>
      <c r="S4842" s="31">
        <v>0</v>
      </c>
      <c r="T4842" s="31">
        <v>76092.850000000006</v>
      </c>
      <c r="U4842" s="41" t="s">
        <v>46</v>
      </c>
      <c r="V4842" s="42">
        <v>76092.850000000006</v>
      </c>
      <c r="W4842" s="43">
        <v>76092.850000000006</v>
      </c>
      <c r="X4842" s="38">
        <v>0</v>
      </c>
      <c r="Y4842" s="38">
        <v>0</v>
      </c>
      <c r="Z4842" s="38">
        <v>0</v>
      </c>
      <c r="AA4842" s="38">
        <v>0</v>
      </c>
      <c r="AB4842" s="38">
        <v>0</v>
      </c>
      <c r="AC4842" s="38">
        <v>0</v>
      </c>
      <c r="AD4842" s="38">
        <v>76092.850000000006</v>
      </c>
    </row>
    <row r="4843" spans="1:30" s="27" customFormat="1" ht="15" customHeight="1" x14ac:dyDescent="0.25">
      <c r="A4843" s="28" t="s">
        <v>4439</v>
      </c>
      <c r="B4843" s="28" t="s">
        <v>4898</v>
      </c>
      <c r="C4843" s="85">
        <v>42767</v>
      </c>
      <c r="D4843" s="29">
        <f>+VLOOKUP(B4843,'[2]CK-Panama by Contract'!$B$8:$G$593,6,FALSE)</f>
        <v>367388</v>
      </c>
      <c r="E4843" s="29"/>
      <c r="F4843" s="28" t="s">
        <v>41</v>
      </c>
      <c r="G4843" s="28" t="s">
        <v>42</v>
      </c>
      <c r="H4843" s="28" t="s">
        <v>44</v>
      </c>
      <c r="I4843" s="31">
        <v>67650.12</v>
      </c>
      <c r="J4843" s="32">
        <f t="shared" si="225"/>
        <v>67650.12</v>
      </c>
      <c r="K4843" s="31">
        <v>0</v>
      </c>
      <c r="L4843" s="31">
        <v>0</v>
      </c>
      <c r="M4843" s="31">
        <v>0</v>
      </c>
      <c r="N4843" s="31">
        <v>0</v>
      </c>
      <c r="O4843" s="33">
        <f t="shared" si="226"/>
        <v>0</v>
      </c>
      <c r="P4843" s="34" t="str">
        <f t="shared" si="227"/>
        <v>1-30</v>
      </c>
      <c r="Q4843" s="35" t="str">
        <f>+VLOOKUP(B4843,'[2]PORTAFOLIO JAN17'!$B$7:$T$4941,19,FALSE)</f>
        <v>PANAMA</v>
      </c>
      <c r="R4843" s="31">
        <v>0</v>
      </c>
      <c r="S4843" s="31">
        <v>0</v>
      </c>
      <c r="T4843" s="31" t="s">
        <v>45</v>
      </c>
      <c r="U4843" s="36" t="s">
        <v>46</v>
      </c>
      <c r="V4843" s="37">
        <v>67650.12</v>
      </c>
      <c r="W4843" s="38">
        <v>67650.12</v>
      </c>
      <c r="X4843" s="38">
        <v>0</v>
      </c>
      <c r="Y4843" s="38">
        <v>0</v>
      </c>
      <c r="Z4843" s="38">
        <v>0</v>
      </c>
      <c r="AA4843" s="38">
        <v>0</v>
      </c>
      <c r="AB4843" s="38">
        <v>0</v>
      </c>
      <c r="AC4843" s="38">
        <v>0</v>
      </c>
      <c r="AD4843" s="38" t="s">
        <v>47</v>
      </c>
    </row>
    <row r="4844" spans="1:30" s="27" customFormat="1" ht="15" customHeight="1" x14ac:dyDescent="0.25">
      <c r="A4844" s="39" t="s">
        <v>4439</v>
      </c>
      <c r="B4844" s="39" t="s">
        <v>4899</v>
      </c>
      <c r="C4844" s="86">
        <v>42767</v>
      </c>
      <c r="D4844" s="29">
        <f>+VLOOKUP(B4844,'[2]CK-Panama by Contract'!$B$8:$G$593,6,FALSE)</f>
        <v>367261</v>
      </c>
      <c r="E4844" s="29"/>
      <c r="F4844" s="39" t="s">
        <v>41</v>
      </c>
      <c r="G4844" s="39" t="s">
        <v>42</v>
      </c>
      <c r="H4844" s="39" t="s">
        <v>44</v>
      </c>
      <c r="I4844" s="40">
        <v>133591.48000000001</v>
      </c>
      <c r="J4844" s="32">
        <f t="shared" si="225"/>
        <v>133591.48000000001</v>
      </c>
      <c r="K4844" s="31">
        <v>0</v>
      </c>
      <c r="L4844" s="31">
        <v>133591.48000000001</v>
      </c>
      <c r="M4844" s="31">
        <v>0</v>
      </c>
      <c r="N4844" s="31">
        <v>0</v>
      </c>
      <c r="O4844" s="33">
        <f t="shared" si="226"/>
        <v>133591.48000000001</v>
      </c>
      <c r="P4844" s="34" t="str">
        <f t="shared" si="227"/>
        <v>61-90</v>
      </c>
      <c r="Q4844" s="35" t="str">
        <f>+VLOOKUP(B4844,'[2]PORTAFOLIO JAN17'!$B$7:$T$4941,19,FALSE)</f>
        <v>PANAMA</v>
      </c>
      <c r="R4844" s="31">
        <v>0</v>
      </c>
      <c r="S4844" s="31">
        <v>0</v>
      </c>
      <c r="T4844" s="31">
        <v>133591.48000000001</v>
      </c>
      <c r="U4844" s="41" t="s">
        <v>46</v>
      </c>
      <c r="V4844" s="42">
        <v>133591.48000000001</v>
      </c>
      <c r="W4844" s="43">
        <v>0</v>
      </c>
      <c r="X4844" s="38">
        <v>0</v>
      </c>
      <c r="Y4844" s="38">
        <v>133591.48000000001</v>
      </c>
      <c r="Z4844" s="38">
        <v>0</v>
      </c>
      <c r="AA4844" s="38">
        <v>0</v>
      </c>
      <c r="AB4844" s="38">
        <v>0</v>
      </c>
      <c r="AC4844" s="38">
        <v>0</v>
      </c>
      <c r="AD4844" s="38">
        <v>133591.48000000001</v>
      </c>
    </row>
    <row r="4845" spans="1:30" s="27" customFormat="1" ht="15" customHeight="1" x14ac:dyDescent="0.25">
      <c r="A4845" s="28" t="s">
        <v>4439</v>
      </c>
      <c r="B4845" s="28" t="s">
        <v>4900</v>
      </c>
      <c r="C4845" s="85">
        <v>42767</v>
      </c>
      <c r="D4845" s="29">
        <f>+VLOOKUP(B4845,'[2]CK-Panama by Contract'!$B$8:$G$593,6,FALSE)</f>
        <v>367261</v>
      </c>
      <c r="E4845" s="29"/>
      <c r="F4845" s="28" t="s">
        <v>41</v>
      </c>
      <c r="G4845" s="28" t="s">
        <v>42</v>
      </c>
      <c r="H4845" s="28" t="s">
        <v>44</v>
      </c>
      <c r="I4845" s="31">
        <v>190431.4</v>
      </c>
      <c r="J4845" s="32">
        <f t="shared" si="225"/>
        <v>190431.4</v>
      </c>
      <c r="K4845" s="31">
        <v>0</v>
      </c>
      <c r="L4845" s="31">
        <v>190431.4</v>
      </c>
      <c r="M4845" s="31">
        <v>0</v>
      </c>
      <c r="N4845" s="31">
        <v>0</v>
      </c>
      <c r="O4845" s="33">
        <f t="shared" si="226"/>
        <v>190431.4</v>
      </c>
      <c r="P4845" s="34" t="str">
        <f t="shared" si="227"/>
        <v>61-90</v>
      </c>
      <c r="Q4845" s="35" t="str">
        <f>+VLOOKUP(B4845,'[2]PORTAFOLIO JAN17'!$B$7:$T$4941,19,FALSE)</f>
        <v>PANAMA</v>
      </c>
      <c r="R4845" s="31">
        <v>0</v>
      </c>
      <c r="S4845" s="31">
        <v>0</v>
      </c>
      <c r="T4845" s="31">
        <v>190431.4</v>
      </c>
      <c r="U4845" s="36" t="s">
        <v>46</v>
      </c>
      <c r="V4845" s="37">
        <v>190431.4</v>
      </c>
      <c r="W4845" s="38">
        <v>0</v>
      </c>
      <c r="X4845" s="38">
        <v>0</v>
      </c>
      <c r="Y4845" s="38">
        <v>190431.4</v>
      </c>
      <c r="Z4845" s="38">
        <v>0</v>
      </c>
      <c r="AA4845" s="38">
        <v>0</v>
      </c>
      <c r="AB4845" s="38">
        <v>0</v>
      </c>
      <c r="AC4845" s="38">
        <v>0</v>
      </c>
      <c r="AD4845" s="38">
        <v>190431.4</v>
      </c>
    </row>
    <row r="4846" spans="1:30" s="27" customFormat="1" ht="15" customHeight="1" x14ac:dyDescent="0.25">
      <c r="A4846" s="39" t="s">
        <v>4439</v>
      </c>
      <c r="B4846" s="39" t="s">
        <v>4901</v>
      </c>
      <c r="C4846" s="86">
        <v>42767</v>
      </c>
      <c r="D4846" s="29">
        <f>+VLOOKUP(B4846,'[2]CK-Panama by Contract'!$B$8:$G$593,6,FALSE)</f>
        <v>327286</v>
      </c>
      <c r="E4846" s="29"/>
      <c r="F4846" s="39" t="s">
        <v>41</v>
      </c>
      <c r="G4846" s="39" t="s">
        <v>42</v>
      </c>
      <c r="H4846" s="39" t="s">
        <v>44</v>
      </c>
      <c r="I4846" s="40">
        <v>111780.18</v>
      </c>
      <c r="J4846" s="32">
        <f t="shared" si="225"/>
        <v>111780.18</v>
      </c>
      <c r="K4846" s="31">
        <v>0</v>
      </c>
      <c r="L4846" s="31">
        <v>0</v>
      </c>
      <c r="M4846" s="31">
        <v>0</v>
      </c>
      <c r="N4846" s="31">
        <v>0</v>
      </c>
      <c r="O4846" s="33">
        <f t="shared" si="226"/>
        <v>0</v>
      </c>
      <c r="P4846" s="34" t="str">
        <f t="shared" si="227"/>
        <v>1-30</v>
      </c>
      <c r="Q4846" s="35" t="str">
        <f>+VLOOKUP(B4846,'[2]PORTAFOLIO JAN17'!$B$7:$T$4941,19,FALSE)</f>
        <v>PANAMA</v>
      </c>
      <c r="R4846" s="31">
        <v>0</v>
      </c>
      <c r="S4846" s="31">
        <v>0</v>
      </c>
      <c r="T4846" s="31" t="s">
        <v>45</v>
      </c>
      <c r="U4846" s="41" t="s">
        <v>46</v>
      </c>
      <c r="V4846" s="42">
        <v>111780.18</v>
      </c>
      <c r="W4846" s="43">
        <v>111780.18</v>
      </c>
      <c r="X4846" s="38">
        <v>0</v>
      </c>
      <c r="Y4846" s="38">
        <v>0</v>
      </c>
      <c r="Z4846" s="38">
        <v>0</v>
      </c>
      <c r="AA4846" s="38">
        <v>0</v>
      </c>
      <c r="AB4846" s="38">
        <v>0</v>
      </c>
      <c r="AC4846" s="38">
        <v>0</v>
      </c>
      <c r="AD4846" s="38" t="s">
        <v>47</v>
      </c>
    </row>
    <row r="4847" spans="1:30" s="27" customFormat="1" ht="15" customHeight="1" x14ac:dyDescent="0.25">
      <c r="A4847" s="28" t="s">
        <v>4439</v>
      </c>
      <c r="B4847" s="28" t="s">
        <v>4902</v>
      </c>
      <c r="C4847" s="85">
        <v>42767</v>
      </c>
      <c r="D4847" s="29">
        <f>+VLOOKUP(B4847,'[2]CK-Panama by Contract'!$B$8:$G$593,6,FALSE)</f>
        <v>337131</v>
      </c>
      <c r="E4847" s="29"/>
      <c r="F4847" s="28" t="s">
        <v>41</v>
      </c>
      <c r="G4847" s="28" t="s">
        <v>42</v>
      </c>
      <c r="H4847" s="28" t="s">
        <v>44</v>
      </c>
      <c r="I4847" s="31">
        <v>93607.77</v>
      </c>
      <c r="J4847" s="32">
        <f t="shared" si="225"/>
        <v>93607.77</v>
      </c>
      <c r="K4847" s="31">
        <v>0</v>
      </c>
      <c r="L4847" s="31">
        <v>0</v>
      </c>
      <c r="M4847" s="31">
        <v>0</v>
      </c>
      <c r="N4847" s="31">
        <v>0</v>
      </c>
      <c r="O4847" s="33">
        <f t="shared" si="226"/>
        <v>0</v>
      </c>
      <c r="P4847" s="34" t="str">
        <f t="shared" si="227"/>
        <v>1-30</v>
      </c>
      <c r="Q4847" s="35" t="str">
        <f>+VLOOKUP(B4847,'[2]PORTAFOLIO JAN17'!$B$7:$T$4941,19,FALSE)</f>
        <v>PANAMA</v>
      </c>
      <c r="R4847" s="31">
        <v>0</v>
      </c>
      <c r="S4847" s="31">
        <v>0</v>
      </c>
      <c r="T4847" s="31" t="s">
        <v>45</v>
      </c>
      <c r="U4847" s="36" t="s">
        <v>46</v>
      </c>
      <c r="V4847" s="37">
        <v>93607.77</v>
      </c>
      <c r="W4847" s="38">
        <v>93607.77</v>
      </c>
      <c r="X4847" s="38">
        <v>0</v>
      </c>
      <c r="Y4847" s="38">
        <v>0</v>
      </c>
      <c r="Z4847" s="38">
        <v>0</v>
      </c>
      <c r="AA4847" s="38">
        <v>0</v>
      </c>
      <c r="AB4847" s="38">
        <v>0</v>
      </c>
      <c r="AC4847" s="38">
        <v>0</v>
      </c>
      <c r="AD4847" s="38" t="s">
        <v>47</v>
      </c>
    </row>
    <row r="4848" spans="1:30" s="27" customFormat="1" ht="15" customHeight="1" x14ac:dyDescent="0.25">
      <c r="A4848" s="39" t="s">
        <v>4439</v>
      </c>
      <c r="B4848" s="39" t="s">
        <v>4903</v>
      </c>
      <c r="C4848" s="86">
        <v>42767</v>
      </c>
      <c r="D4848" s="29">
        <f>+VLOOKUP(B4848,'[2]CK-Panama by Contract'!$B$8:$G$593,6,FALSE)</f>
        <v>366230</v>
      </c>
      <c r="E4848" s="29"/>
      <c r="F4848" s="39" t="s">
        <v>41</v>
      </c>
      <c r="G4848" s="39" t="s">
        <v>42</v>
      </c>
      <c r="H4848" s="39" t="s">
        <v>44</v>
      </c>
      <c r="I4848" s="40">
        <v>70019.100000000006</v>
      </c>
      <c r="J4848" s="32">
        <f t="shared" si="225"/>
        <v>70019.100000000006</v>
      </c>
      <c r="K4848" s="31">
        <v>0</v>
      </c>
      <c r="L4848" s="31">
        <v>0</v>
      </c>
      <c r="M4848" s="31">
        <v>70019.100000000006</v>
      </c>
      <c r="N4848" s="31">
        <v>0</v>
      </c>
      <c r="O4848" s="33">
        <f t="shared" si="226"/>
        <v>70019.100000000006</v>
      </c>
      <c r="P4848" s="34" t="str">
        <f t="shared" si="227"/>
        <v>91-120</v>
      </c>
      <c r="Q4848" s="35" t="str">
        <f>+VLOOKUP(B4848,'[2]PORTAFOLIO JAN17'!$B$7:$T$4941,19,FALSE)</f>
        <v>PANAMA</v>
      </c>
      <c r="R4848" s="31">
        <v>0</v>
      </c>
      <c r="S4848" s="31">
        <v>0</v>
      </c>
      <c r="T4848" s="31">
        <v>70019.100000000006</v>
      </c>
      <c r="U4848" s="41" t="s">
        <v>46</v>
      </c>
      <c r="V4848" s="42">
        <v>70019.100000000006</v>
      </c>
      <c r="W4848" s="43">
        <v>0</v>
      </c>
      <c r="X4848" s="38">
        <v>0</v>
      </c>
      <c r="Y4848" s="38">
        <v>0</v>
      </c>
      <c r="Z4848" s="38">
        <v>70019.100000000006</v>
      </c>
      <c r="AA4848" s="38">
        <v>0</v>
      </c>
      <c r="AB4848" s="38">
        <v>0</v>
      </c>
      <c r="AC4848" s="38">
        <v>0</v>
      </c>
      <c r="AD4848" s="38">
        <v>70019.100000000006</v>
      </c>
    </row>
    <row r="4849" spans="1:30" s="27" customFormat="1" ht="15" customHeight="1" x14ac:dyDescent="0.25">
      <c r="A4849" s="28" t="s">
        <v>4439</v>
      </c>
      <c r="B4849" s="28" t="s">
        <v>4904</v>
      </c>
      <c r="C4849" s="85">
        <v>42767</v>
      </c>
      <c r="D4849" s="29">
        <f>+VLOOKUP(B4849,'[2]CK-Panama by Contract'!$B$8:$G$593,6,FALSE)</f>
        <v>326350</v>
      </c>
      <c r="E4849" s="29"/>
      <c r="F4849" s="28" t="s">
        <v>41</v>
      </c>
      <c r="G4849" s="28" t="s">
        <v>42</v>
      </c>
      <c r="H4849" s="28" t="s">
        <v>44</v>
      </c>
      <c r="I4849" s="31">
        <v>228652.34</v>
      </c>
      <c r="J4849" s="32">
        <f t="shared" si="225"/>
        <v>228652.34</v>
      </c>
      <c r="K4849" s="31">
        <v>0</v>
      </c>
      <c r="L4849" s="31">
        <v>0</v>
      </c>
      <c r="M4849" s="31">
        <v>0</v>
      </c>
      <c r="N4849" s="31">
        <v>0</v>
      </c>
      <c r="O4849" s="33">
        <f t="shared" si="226"/>
        <v>0</v>
      </c>
      <c r="P4849" s="34" t="str">
        <f t="shared" si="227"/>
        <v>1-30</v>
      </c>
      <c r="Q4849" s="35" t="str">
        <f>+VLOOKUP(B4849,'[2]PORTAFOLIO JAN17'!$B$7:$T$4941,19,FALSE)</f>
        <v>PANAMA</v>
      </c>
      <c r="R4849" s="31">
        <v>0</v>
      </c>
      <c r="S4849" s="31">
        <v>0</v>
      </c>
      <c r="T4849" s="31" t="s">
        <v>45</v>
      </c>
      <c r="U4849" s="36" t="s">
        <v>46</v>
      </c>
      <c r="V4849" s="37">
        <v>228652.34</v>
      </c>
      <c r="W4849" s="38">
        <v>228652.34</v>
      </c>
      <c r="X4849" s="38">
        <v>0</v>
      </c>
      <c r="Y4849" s="38">
        <v>0</v>
      </c>
      <c r="Z4849" s="38">
        <v>0</v>
      </c>
      <c r="AA4849" s="38">
        <v>0</v>
      </c>
      <c r="AB4849" s="38">
        <v>0</v>
      </c>
      <c r="AC4849" s="38">
        <v>0</v>
      </c>
      <c r="AD4849" s="38" t="s">
        <v>47</v>
      </c>
    </row>
    <row r="4850" spans="1:30" s="27" customFormat="1" ht="15" customHeight="1" x14ac:dyDescent="0.25">
      <c r="A4850" s="39" t="s">
        <v>4439</v>
      </c>
      <c r="B4850" s="39" t="s">
        <v>4905</v>
      </c>
      <c r="C4850" s="86">
        <v>42767</v>
      </c>
      <c r="D4850" s="29">
        <f>+VLOOKUP(B4850,'[2]CK-Panama by Contract'!$B$8:$G$593,6,FALSE)</f>
        <v>326350</v>
      </c>
      <c r="E4850" s="29"/>
      <c r="F4850" s="39" t="s">
        <v>41</v>
      </c>
      <c r="G4850" s="39" t="s">
        <v>42</v>
      </c>
      <c r="H4850" s="39" t="s">
        <v>44</v>
      </c>
      <c r="I4850" s="40">
        <v>177784.84</v>
      </c>
      <c r="J4850" s="32">
        <f t="shared" si="225"/>
        <v>177784.84</v>
      </c>
      <c r="K4850" s="31">
        <v>0</v>
      </c>
      <c r="L4850" s="31">
        <v>0</v>
      </c>
      <c r="M4850" s="31">
        <v>0</v>
      </c>
      <c r="N4850" s="31">
        <v>0</v>
      </c>
      <c r="O4850" s="33">
        <f t="shared" si="226"/>
        <v>0</v>
      </c>
      <c r="P4850" s="34" t="str">
        <f t="shared" si="227"/>
        <v>1-30</v>
      </c>
      <c r="Q4850" s="35" t="str">
        <f>+VLOOKUP(B4850,'[2]PORTAFOLIO JAN17'!$B$7:$T$4941,19,FALSE)</f>
        <v>PANAMA</v>
      </c>
      <c r="R4850" s="31">
        <v>0</v>
      </c>
      <c r="S4850" s="31">
        <v>0</v>
      </c>
      <c r="T4850" s="31" t="s">
        <v>45</v>
      </c>
      <c r="U4850" s="41" t="s">
        <v>46</v>
      </c>
      <c r="V4850" s="42">
        <v>177784.84</v>
      </c>
      <c r="W4850" s="43">
        <v>177784.84</v>
      </c>
      <c r="X4850" s="38">
        <v>0</v>
      </c>
      <c r="Y4850" s="38">
        <v>0</v>
      </c>
      <c r="Z4850" s="38">
        <v>0</v>
      </c>
      <c r="AA4850" s="38">
        <v>0</v>
      </c>
      <c r="AB4850" s="38">
        <v>0</v>
      </c>
      <c r="AC4850" s="38">
        <v>0</v>
      </c>
      <c r="AD4850" s="38" t="s">
        <v>47</v>
      </c>
    </row>
    <row r="4851" spans="1:30" s="27" customFormat="1" ht="15" customHeight="1" x14ac:dyDescent="0.25">
      <c r="A4851" s="28" t="s">
        <v>4439</v>
      </c>
      <c r="B4851" s="28" t="s">
        <v>4906</v>
      </c>
      <c r="C4851" s="85">
        <v>42767</v>
      </c>
      <c r="D4851" s="29">
        <f>+VLOOKUP(B4851,'[2]CK-Panama by Contract'!$B$8:$G$593,6,FALSE)</f>
        <v>369281</v>
      </c>
      <c r="E4851" s="29"/>
      <c r="F4851" s="28" t="s">
        <v>41</v>
      </c>
      <c r="G4851" s="28" t="s">
        <v>42</v>
      </c>
      <c r="H4851" s="28" t="s">
        <v>44</v>
      </c>
      <c r="I4851" s="31">
        <v>40896.89</v>
      </c>
      <c r="J4851" s="32">
        <f t="shared" si="225"/>
        <v>40896.89</v>
      </c>
      <c r="K4851" s="31">
        <v>0</v>
      </c>
      <c r="L4851" s="31">
        <v>0</v>
      </c>
      <c r="M4851" s="31">
        <v>0</v>
      </c>
      <c r="N4851" s="31">
        <v>0</v>
      </c>
      <c r="O4851" s="33">
        <f t="shared" si="226"/>
        <v>0</v>
      </c>
      <c r="P4851" s="34" t="str">
        <f t="shared" si="227"/>
        <v>1-30</v>
      </c>
      <c r="Q4851" s="35" t="str">
        <f>+VLOOKUP(B4851,'[2]PORTAFOLIO JAN17'!$B$7:$T$4941,19,FALSE)</f>
        <v>PANAMA</v>
      </c>
      <c r="R4851" s="31">
        <v>0</v>
      </c>
      <c r="S4851" s="31">
        <v>0</v>
      </c>
      <c r="T4851" s="31" t="s">
        <v>45</v>
      </c>
      <c r="U4851" s="36" t="s">
        <v>46</v>
      </c>
      <c r="V4851" s="37">
        <v>40896.89</v>
      </c>
      <c r="W4851" s="38">
        <v>40896.89</v>
      </c>
      <c r="X4851" s="38">
        <v>0</v>
      </c>
      <c r="Y4851" s="38">
        <v>0</v>
      </c>
      <c r="Z4851" s="38">
        <v>0</v>
      </c>
      <c r="AA4851" s="38">
        <v>0</v>
      </c>
      <c r="AB4851" s="38">
        <v>0</v>
      </c>
      <c r="AC4851" s="38">
        <v>0</v>
      </c>
      <c r="AD4851" s="38" t="s">
        <v>47</v>
      </c>
    </row>
    <row r="4852" spans="1:30" s="27" customFormat="1" ht="15" customHeight="1" x14ac:dyDescent="0.25">
      <c r="A4852" s="39" t="s">
        <v>4439</v>
      </c>
      <c r="B4852" s="39" t="s">
        <v>4907</v>
      </c>
      <c r="C4852" s="86">
        <v>42767</v>
      </c>
      <c r="D4852" s="29">
        <f>+VLOOKUP(B4852,'[2]CK-Panama by Contract'!$B$8:$G$593,6,FALSE)</f>
        <v>367850</v>
      </c>
      <c r="E4852" s="29"/>
      <c r="F4852" s="39" t="s">
        <v>41</v>
      </c>
      <c r="G4852" s="39" t="s">
        <v>42</v>
      </c>
      <c r="H4852" s="39" t="s">
        <v>44</v>
      </c>
      <c r="I4852" s="40">
        <v>29698.79</v>
      </c>
      <c r="J4852" s="32">
        <f t="shared" si="225"/>
        <v>29698.79</v>
      </c>
      <c r="K4852" s="31">
        <v>0</v>
      </c>
      <c r="L4852" s="31">
        <v>0</v>
      </c>
      <c r="M4852" s="31">
        <v>0</v>
      </c>
      <c r="N4852" s="31">
        <v>0</v>
      </c>
      <c r="O4852" s="33">
        <f t="shared" si="226"/>
        <v>0</v>
      </c>
      <c r="P4852" s="34" t="str">
        <f t="shared" si="227"/>
        <v>1-30</v>
      </c>
      <c r="Q4852" s="35" t="str">
        <f>+VLOOKUP(B4852,'[2]PORTAFOLIO JAN17'!$B$7:$T$4941,19,FALSE)</f>
        <v>PANAMA</v>
      </c>
      <c r="R4852" s="31">
        <v>0</v>
      </c>
      <c r="S4852" s="31">
        <v>0</v>
      </c>
      <c r="T4852" s="31" t="s">
        <v>45</v>
      </c>
      <c r="U4852" s="41" t="s">
        <v>46</v>
      </c>
      <c r="V4852" s="42">
        <v>29698.79</v>
      </c>
      <c r="W4852" s="43">
        <v>29698.79</v>
      </c>
      <c r="X4852" s="38">
        <v>0</v>
      </c>
      <c r="Y4852" s="38">
        <v>0</v>
      </c>
      <c r="Z4852" s="38">
        <v>0</v>
      </c>
      <c r="AA4852" s="38">
        <v>0</v>
      </c>
      <c r="AB4852" s="38">
        <v>0</v>
      </c>
      <c r="AC4852" s="38">
        <v>0</v>
      </c>
      <c r="AD4852" s="38" t="s">
        <v>47</v>
      </c>
    </row>
    <row r="4853" spans="1:30" s="27" customFormat="1" ht="15" customHeight="1" x14ac:dyDescent="0.25">
      <c r="A4853" s="28" t="s">
        <v>4439</v>
      </c>
      <c r="B4853" s="28" t="s">
        <v>4908</v>
      </c>
      <c r="C4853" s="85">
        <v>42767</v>
      </c>
      <c r="D4853" s="29">
        <f>+VLOOKUP(B4853,'[2]CK-Panama by Contract'!$B$8:$G$593,6,FALSE)</f>
        <v>367891</v>
      </c>
      <c r="E4853" s="29"/>
      <c r="F4853" s="28" t="s">
        <v>41</v>
      </c>
      <c r="G4853" s="28" t="s">
        <v>42</v>
      </c>
      <c r="H4853" s="28" t="s">
        <v>44</v>
      </c>
      <c r="I4853" s="31">
        <v>66328.509999999995</v>
      </c>
      <c r="J4853" s="32">
        <f t="shared" si="225"/>
        <v>66328.509999999995</v>
      </c>
      <c r="K4853" s="31">
        <v>0</v>
      </c>
      <c r="L4853" s="31">
        <v>0</v>
      </c>
      <c r="M4853" s="31">
        <v>0</v>
      </c>
      <c r="N4853" s="31">
        <v>0</v>
      </c>
      <c r="O4853" s="33">
        <f t="shared" si="226"/>
        <v>0</v>
      </c>
      <c r="P4853" s="34" t="str">
        <f t="shared" si="227"/>
        <v>1-30</v>
      </c>
      <c r="Q4853" s="35" t="str">
        <f>+VLOOKUP(B4853,'[2]PORTAFOLIO JAN17'!$B$7:$T$4941,19,FALSE)</f>
        <v>PANAMA</v>
      </c>
      <c r="R4853" s="31">
        <v>0</v>
      </c>
      <c r="S4853" s="31">
        <v>0</v>
      </c>
      <c r="T4853" s="31" t="s">
        <v>45</v>
      </c>
      <c r="U4853" s="36" t="s">
        <v>46</v>
      </c>
      <c r="V4853" s="37">
        <v>66328.509999999995</v>
      </c>
      <c r="W4853" s="38">
        <v>66328.509999999995</v>
      </c>
      <c r="X4853" s="38">
        <v>0</v>
      </c>
      <c r="Y4853" s="38">
        <v>0</v>
      </c>
      <c r="Z4853" s="38">
        <v>0</v>
      </c>
      <c r="AA4853" s="38">
        <v>0</v>
      </c>
      <c r="AB4853" s="38">
        <v>0</v>
      </c>
      <c r="AC4853" s="38">
        <v>0</v>
      </c>
      <c r="AD4853" s="38" t="s">
        <v>47</v>
      </c>
    </row>
    <row r="4854" spans="1:30" s="27" customFormat="1" ht="15" customHeight="1" x14ac:dyDescent="0.25">
      <c r="A4854" s="39" t="s">
        <v>4439</v>
      </c>
      <c r="B4854" s="39" t="s">
        <v>4909</v>
      </c>
      <c r="C4854" s="86">
        <v>42767</v>
      </c>
      <c r="D4854" s="29">
        <f>+VLOOKUP(B4854,'[2]CK-Panama by Contract'!$B$8:$G$593,6,FALSE)</f>
        <v>309462</v>
      </c>
      <c r="E4854" s="29"/>
      <c r="F4854" s="39" t="s">
        <v>41</v>
      </c>
      <c r="G4854" s="39" t="s">
        <v>42</v>
      </c>
      <c r="H4854" s="39" t="s">
        <v>44</v>
      </c>
      <c r="I4854" s="40">
        <v>68299.92</v>
      </c>
      <c r="J4854" s="32">
        <f t="shared" si="225"/>
        <v>68299.92</v>
      </c>
      <c r="K4854" s="31">
        <v>0</v>
      </c>
      <c r="L4854" s="31">
        <v>0</v>
      </c>
      <c r="M4854" s="31">
        <v>0</v>
      </c>
      <c r="N4854" s="31">
        <v>0</v>
      </c>
      <c r="O4854" s="33">
        <f t="shared" si="226"/>
        <v>0</v>
      </c>
      <c r="P4854" s="34" t="str">
        <f t="shared" si="227"/>
        <v>1-30</v>
      </c>
      <c r="Q4854" s="35" t="str">
        <f>+VLOOKUP(B4854,'[2]PORTAFOLIO JAN17'!$B$7:$T$4941,19,FALSE)</f>
        <v>PANAMA</v>
      </c>
      <c r="R4854" s="31">
        <v>0</v>
      </c>
      <c r="S4854" s="31">
        <v>0</v>
      </c>
      <c r="T4854" s="31" t="s">
        <v>45</v>
      </c>
      <c r="U4854" s="41" t="s">
        <v>46</v>
      </c>
      <c r="V4854" s="42">
        <v>68299.92</v>
      </c>
      <c r="W4854" s="43">
        <v>68299.92</v>
      </c>
      <c r="X4854" s="38">
        <v>0</v>
      </c>
      <c r="Y4854" s="38">
        <v>0</v>
      </c>
      <c r="Z4854" s="38">
        <v>0</v>
      </c>
      <c r="AA4854" s="38">
        <v>0</v>
      </c>
      <c r="AB4854" s="38">
        <v>0</v>
      </c>
      <c r="AC4854" s="38">
        <v>0</v>
      </c>
      <c r="AD4854" s="38" t="s">
        <v>47</v>
      </c>
    </row>
    <row r="4855" spans="1:30" s="27" customFormat="1" ht="15" customHeight="1" x14ac:dyDescent="0.25">
      <c r="A4855" s="28" t="s">
        <v>4439</v>
      </c>
      <c r="B4855" s="28" t="s">
        <v>4910</v>
      </c>
      <c r="C4855" s="85">
        <v>42767</v>
      </c>
      <c r="D4855" s="29">
        <f>+VLOOKUP(B4855,'[2]CK-Panama by Contract'!$B$8:$G$593,6,FALSE)</f>
        <v>309462</v>
      </c>
      <c r="E4855" s="29"/>
      <c r="F4855" s="28" t="s">
        <v>41</v>
      </c>
      <c r="G4855" s="28" t="s">
        <v>42</v>
      </c>
      <c r="H4855" s="28" t="s">
        <v>44</v>
      </c>
      <c r="I4855" s="31">
        <v>68299.92</v>
      </c>
      <c r="J4855" s="32">
        <f t="shared" si="225"/>
        <v>68299.92</v>
      </c>
      <c r="K4855" s="31">
        <v>0</v>
      </c>
      <c r="L4855" s="31">
        <v>0</v>
      </c>
      <c r="M4855" s="31">
        <v>0</v>
      </c>
      <c r="N4855" s="31">
        <v>0</v>
      </c>
      <c r="O4855" s="33">
        <f t="shared" si="226"/>
        <v>0</v>
      </c>
      <c r="P4855" s="34" t="str">
        <f t="shared" si="227"/>
        <v>1-30</v>
      </c>
      <c r="Q4855" s="35" t="str">
        <f>+VLOOKUP(B4855,'[2]PORTAFOLIO JAN17'!$B$7:$T$4941,19,FALSE)</f>
        <v>PANAMA</v>
      </c>
      <c r="R4855" s="31">
        <v>0</v>
      </c>
      <c r="S4855" s="31">
        <v>0</v>
      </c>
      <c r="T4855" s="31" t="s">
        <v>45</v>
      </c>
      <c r="U4855" s="36" t="s">
        <v>46</v>
      </c>
      <c r="V4855" s="37">
        <v>68299.92</v>
      </c>
      <c r="W4855" s="38">
        <v>68299.92</v>
      </c>
      <c r="X4855" s="38">
        <v>0</v>
      </c>
      <c r="Y4855" s="38">
        <v>0</v>
      </c>
      <c r="Z4855" s="38">
        <v>0</v>
      </c>
      <c r="AA4855" s="38">
        <v>0</v>
      </c>
      <c r="AB4855" s="38">
        <v>0</v>
      </c>
      <c r="AC4855" s="38">
        <v>0</v>
      </c>
      <c r="AD4855" s="38" t="s">
        <v>47</v>
      </c>
    </row>
    <row r="4856" spans="1:30" s="27" customFormat="1" ht="15" customHeight="1" x14ac:dyDescent="0.25">
      <c r="A4856" s="39" t="s">
        <v>4439</v>
      </c>
      <c r="B4856" s="39" t="s">
        <v>4911</v>
      </c>
      <c r="C4856" s="86">
        <v>42767</v>
      </c>
      <c r="D4856" s="29">
        <f>+VLOOKUP(B4856,'[2]CK-Panama by Contract'!$B$8:$G$593,6,FALSE)</f>
        <v>309462</v>
      </c>
      <c r="E4856" s="29"/>
      <c r="F4856" s="39" t="s">
        <v>41</v>
      </c>
      <c r="G4856" s="39" t="s">
        <v>42</v>
      </c>
      <c r="H4856" s="39" t="s">
        <v>44</v>
      </c>
      <c r="I4856" s="40">
        <v>68299.92</v>
      </c>
      <c r="J4856" s="32">
        <f t="shared" si="225"/>
        <v>68299.92</v>
      </c>
      <c r="K4856" s="31">
        <v>0</v>
      </c>
      <c r="L4856" s="31">
        <v>0</v>
      </c>
      <c r="M4856" s="31">
        <v>0</v>
      </c>
      <c r="N4856" s="31">
        <v>0</v>
      </c>
      <c r="O4856" s="33">
        <f t="shared" si="226"/>
        <v>0</v>
      </c>
      <c r="P4856" s="34" t="str">
        <f t="shared" si="227"/>
        <v>1-30</v>
      </c>
      <c r="Q4856" s="35" t="str">
        <f>+VLOOKUP(B4856,'[2]PORTAFOLIO JAN17'!$B$7:$T$4941,19,FALSE)</f>
        <v>PANAMA</v>
      </c>
      <c r="R4856" s="31">
        <v>0</v>
      </c>
      <c r="S4856" s="31">
        <v>0</v>
      </c>
      <c r="T4856" s="31" t="s">
        <v>45</v>
      </c>
      <c r="U4856" s="41" t="s">
        <v>46</v>
      </c>
      <c r="V4856" s="42">
        <v>68299.92</v>
      </c>
      <c r="W4856" s="43">
        <v>68299.92</v>
      </c>
      <c r="X4856" s="38">
        <v>0</v>
      </c>
      <c r="Y4856" s="38">
        <v>0</v>
      </c>
      <c r="Z4856" s="38">
        <v>0</v>
      </c>
      <c r="AA4856" s="38">
        <v>0</v>
      </c>
      <c r="AB4856" s="38">
        <v>0</v>
      </c>
      <c r="AC4856" s="38">
        <v>0</v>
      </c>
      <c r="AD4856" s="38" t="s">
        <v>47</v>
      </c>
    </row>
    <row r="4857" spans="1:30" s="27" customFormat="1" ht="15" customHeight="1" x14ac:dyDescent="0.25">
      <c r="A4857" s="28" t="s">
        <v>4439</v>
      </c>
      <c r="B4857" s="28" t="s">
        <v>4912</v>
      </c>
      <c r="C4857" s="85">
        <v>42767</v>
      </c>
      <c r="D4857" s="29">
        <f>+VLOOKUP(B4857,'[2]CK-Panama by Contract'!$B$8:$G$593,6,FALSE)</f>
        <v>309462</v>
      </c>
      <c r="E4857" s="29"/>
      <c r="F4857" s="28" t="s">
        <v>41</v>
      </c>
      <c r="G4857" s="28" t="s">
        <v>42</v>
      </c>
      <c r="H4857" s="28" t="s">
        <v>44</v>
      </c>
      <c r="I4857" s="31">
        <v>68299.92</v>
      </c>
      <c r="J4857" s="32">
        <f t="shared" si="225"/>
        <v>68299.92</v>
      </c>
      <c r="K4857" s="31">
        <v>0</v>
      </c>
      <c r="L4857" s="31">
        <v>0</v>
      </c>
      <c r="M4857" s="31">
        <v>0</v>
      </c>
      <c r="N4857" s="31">
        <v>0</v>
      </c>
      <c r="O4857" s="33">
        <f t="shared" si="226"/>
        <v>0</v>
      </c>
      <c r="P4857" s="34" t="str">
        <f t="shared" si="227"/>
        <v>1-30</v>
      </c>
      <c r="Q4857" s="35" t="str">
        <f>+VLOOKUP(B4857,'[2]PORTAFOLIO JAN17'!$B$7:$T$4941,19,FALSE)</f>
        <v>PANAMA</v>
      </c>
      <c r="R4857" s="31">
        <v>0</v>
      </c>
      <c r="S4857" s="31">
        <v>0</v>
      </c>
      <c r="T4857" s="31" t="s">
        <v>45</v>
      </c>
      <c r="U4857" s="36" t="s">
        <v>46</v>
      </c>
      <c r="V4857" s="37">
        <v>68299.92</v>
      </c>
      <c r="W4857" s="38">
        <v>68299.92</v>
      </c>
      <c r="X4857" s="38">
        <v>0</v>
      </c>
      <c r="Y4857" s="38">
        <v>0</v>
      </c>
      <c r="Z4857" s="38">
        <v>0</v>
      </c>
      <c r="AA4857" s="38">
        <v>0</v>
      </c>
      <c r="AB4857" s="38">
        <v>0</v>
      </c>
      <c r="AC4857" s="38">
        <v>0</v>
      </c>
      <c r="AD4857" s="38" t="s">
        <v>47</v>
      </c>
    </row>
    <row r="4858" spans="1:30" s="27" customFormat="1" ht="15" customHeight="1" x14ac:dyDescent="0.25">
      <c r="A4858" s="39" t="s">
        <v>4439</v>
      </c>
      <c r="B4858" s="39" t="s">
        <v>4913</v>
      </c>
      <c r="C4858" s="86">
        <v>42767</v>
      </c>
      <c r="D4858" s="29">
        <f>+VLOOKUP(B4858,'[2]CK-Panama by Contract'!$B$8:$G$593,6,FALSE)</f>
        <v>309462</v>
      </c>
      <c r="E4858" s="29"/>
      <c r="F4858" s="39" t="s">
        <v>41</v>
      </c>
      <c r="G4858" s="39" t="s">
        <v>42</v>
      </c>
      <c r="H4858" s="39" t="s">
        <v>44</v>
      </c>
      <c r="I4858" s="40">
        <v>68299.92</v>
      </c>
      <c r="J4858" s="32">
        <f t="shared" si="225"/>
        <v>68299.92</v>
      </c>
      <c r="K4858" s="31">
        <v>0</v>
      </c>
      <c r="L4858" s="31">
        <v>0</v>
      </c>
      <c r="M4858" s="31">
        <v>0</v>
      </c>
      <c r="N4858" s="31">
        <v>0</v>
      </c>
      <c r="O4858" s="33">
        <f t="shared" si="226"/>
        <v>0</v>
      </c>
      <c r="P4858" s="34" t="str">
        <f t="shared" si="227"/>
        <v>1-30</v>
      </c>
      <c r="Q4858" s="35" t="str">
        <f>+VLOOKUP(B4858,'[2]PORTAFOLIO JAN17'!$B$7:$T$4941,19,FALSE)</f>
        <v>PANAMA</v>
      </c>
      <c r="R4858" s="31">
        <v>0</v>
      </c>
      <c r="S4858" s="31">
        <v>0</v>
      </c>
      <c r="T4858" s="31" t="s">
        <v>45</v>
      </c>
      <c r="U4858" s="41" t="s">
        <v>46</v>
      </c>
      <c r="V4858" s="42">
        <v>68299.92</v>
      </c>
      <c r="W4858" s="43">
        <v>68299.92</v>
      </c>
      <c r="X4858" s="38">
        <v>0</v>
      </c>
      <c r="Y4858" s="38">
        <v>0</v>
      </c>
      <c r="Z4858" s="38">
        <v>0</v>
      </c>
      <c r="AA4858" s="38">
        <v>0</v>
      </c>
      <c r="AB4858" s="38">
        <v>0</v>
      </c>
      <c r="AC4858" s="38">
        <v>0</v>
      </c>
      <c r="AD4858" s="38" t="s">
        <v>47</v>
      </c>
    </row>
    <row r="4859" spans="1:30" s="27" customFormat="1" ht="15" customHeight="1" x14ac:dyDescent="0.25">
      <c r="A4859" s="28" t="s">
        <v>4439</v>
      </c>
      <c r="B4859" s="28" t="s">
        <v>4914</v>
      </c>
      <c r="C4859" s="85">
        <v>42767</v>
      </c>
      <c r="D4859" s="29">
        <f>+VLOOKUP(B4859,'[2]CK-Panama by Contract'!$B$8:$G$593,6,FALSE)</f>
        <v>309462</v>
      </c>
      <c r="E4859" s="29"/>
      <c r="F4859" s="28" t="s">
        <v>41</v>
      </c>
      <c r="G4859" s="28" t="s">
        <v>42</v>
      </c>
      <c r="H4859" s="28" t="s">
        <v>44</v>
      </c>
      <c r="I4859" s="31">
        <v>68299.92</v>
      </c>
      <c r="J4859" s="32">
        <f t="shared" si="225"/>
        <v>68299.92</v>
      </c>
      <c r="K4859" s="31">
        <v>0</v>
      </c>
      <c r="L4859" s="31">
        <v>0</v>
      </c>
      <c r="M4859" s="31">
        <v>0</v>
      </c>
      <c r="N4859" s="31">
        <v>0</v>
      </c>
      <c r="O4859" s="33">
        <f t="shared" si="226"/>
        <v>0</v>
      </c>
      <c r="P4859" s="34" t="str">
        <f t="shared" si="227"/>
        <v>1-30</v>
      </c>
      <c r="Q4859" s="35" t="str">
        <f>+VLOOKUP(B4859,'[2]PORTAFOLIO JAN17'!$B$7:$T$4941,19,FALSE)</f>
        <v>PANAMA</v>
      </c>
      <c r="R4859" s="31">
        <v>0</v>
      </c>
      <c r="S4859" s="31">
        <v>0</v>
      </c>
      <c r="T4859" s="31" t="s">
        <v>45</v>
      </c>
      <c r="U4859" s="36" t="s">
        <v>46</v>
      </c>
      <c r="V4859" s="37">
        <v>68299.92</v>
      </c>
      <c r="W4859" s="38">
        <v>68299.92</v>
      </c>
      <c r="X4859" s="38">
        <v>0</v>
      </c>
      <c r="Y4859" s="38">
        <v>0</v>
      </c>
      <c r="Z4859" s="38">
        <v>0</v>
      </c>
      <c r="AA4859" s="38">
        <v>0</v>
      </c>
      <c r="AB4859" s="38">
        <v>0</v>
      </c>
      <c r="AC4859" s="38">
        <v>0</v>
      </c>
      <c r="AD4859" s="38" t="s">
        <v>47</v>
      </c>
    </row>
    <row r="4860" spans="1:30" s="27" customFormat="1" ht="15" customHeight="1" x14ac:dyDescent="0.25">
      <c r="A4860" s="39" t="s">
        <v>4439</v>
      </c>
      <c r="B4860" s="39" t="s">
        <v>4915</v>
      </c>
      <c r="C4860" s="86">
        <v>42767</v>
      </c>
      <c r="D4860" s="29">
        <f>+VLOOKUP(B4860,'[2]CK-Panama by Contract'!$B$8:$G$593,6,FALSE)</f>
        <v>333511</v>
      </c>
      <c r="E4860" s="29"/>
      <c r="F4860" s="39" t="s">
        <v>41</v>
      </c>
      <c r="G4860" s="39" t="s">
        <v>42</v>
      </c>
      <c r="H4860" s="39" t="s">
        <v>44</v>
      </c>
      <c r="I4860" s="40">
        <v>39854.35</v>
      </c>
      <c r="J4860" s="32">
        <f t="shared" si="225"/>
        <v>39854.35</v>
      </c>
      <c r="K4860" s="31">
        <v>0</v>
      </c>
      <c r="L4860" s="31">
        <v>0</v>
      </c>
      <c r="M4860" s="31">
        <v>0</v>
      </c>
      <c r="N4860" s="31">
        <v>0</v>
      </c>
      <c r="O4860" s="33">
        <f t="shared" si="226"/>
        <v>0</v>
      </c>
      <c r="P4860" s="34" t="str">
        <f t="shared" si="227"/>
        <v>1-30</v>
      </c>
      <c r="Q4860" s="35" t="str">
        <f>+VLOOKUP(B4860,'[2]PORTAFOLIO JAN17'!$B$7:$T$4941,19,FALSE)</f>
        <v>PANAMA</v>
      </c>
      <c r="R4860" s="31">
        <v>0</v>
      </c>
      <c r="S4860" s="31">
        <v>0</v>
      </c>
      <c r="T4860" s="31" t="s">
        <v>45</v>
      </c>
      <c r="U4860" s="41" t="s">
        <v>46</v>
      </c>
      <c r="V4860" s="42">
        <v>39854.35</v>
      </c>
      <c r="W4860" s="43">
        <v>39854.35</v>
      </c>
      <c r="X4860" s="38">
        <v>0</v>
      </c>
      <c r="Y4860" s="38">
        <v>0</v>
      </c>
      <c r="Z4860" s="38">
        <v>0</v>
      </c>
      <c r="AA4860" s="38">
        <v>0</v>
      </c>
      <c r="AB4860" s="38">
        <v>0</v>
      </c>
      <c r="AC4860" s="38">
        <v>0</v>
      </c>
      <c r="AD4860" s="38" t="s">
        <v>47</v>
      </c>
    </row>
    <row r="4861" spans="1:30" s="27" customFormat="1" ht="15" customHeight="1" x14ac:dyDescent="0.25">
      <c r="A4861" s="28" t="s">
        <v>4439</v>
      </c>
      <c r="B4861" s="28" t="s">
        <v>4916</v>
      </c>
      <c r="C4861" s="85">
        <v>42767</v>
      </c>
      <c r="D4861" s="29">
        <f>+VLOOKUP(B4861,'[2]CK-Panama by Contract'!$B$8:$G$593,6,FALSE)</f>
        <v>320648</v>
      </c>
      <c r="E4861" s="29"/>
      <c r="F4861" s="28" t="s">
        <v>41</v>
      </c>
      <c r="G4861" s="28" t="s">
        <v>42</v>
      </c>
      <c r="H4861" s="28" t="s">
        <v>44</v>
      </c>
      <c r="I4861" s="31">
        <v>154735.13</v>
      </c>
      <c r="J4861" s="32">
        <f t="shared" si="225"/>
        <v>154735.13</v>
      </c>
      <c r="K4861" s="31">
        <v>0</v>
      </c>
      <c r="L4861" s="31">
        <v>0</v>
      </c>
      <c r="M4861" s="31">
        <v>0</v>
      </c>
      <c r="N4861" s="31">
        <v>0</v>
      </c>
      <c r="O4861" s="33">
        <f t="shared" si="226"/>
        <v>0</v>
      </c>
      <c r="P4861" s="34" t="str">
        <f t="shared" si="227"/>
        <v>1-30</v>
      </c>
      <c r="Q4861" s="35" t="str">
        <f>+VLOOKUP(B4861,'[2]PORTAFOLIO JAN17'!$B$7:$T$4941,19,FALSE)</f>
        <v>PANAMA</v>
      </c>
      <c r="R4861" s="31">
        <v>0</v>
      </c>
      <c r="S4861" s="31">
        <v>0</v>
      </c>
      <c r="T4861" s="31" t="s">
        <v>45</v>
      </c>
      <c r="U4861" s="36" t="s">
        <v>46</v>
      </c>
      <c r="V4861" s="37">
        <v>154735.13</v>
      </c>
      <c r="W4861" s="38">
        <v>154735.13</v>
      </c>
      <c r="X4861" s="38">
        <v>0</v>
      </c>
      <c r="Y4861" s="38">
        <v>0</v>
      </c>
      <c r="Z4861" s="38">
        <v>0</v>
      </c>
      <c r="AA4861" s="38">
        <v>0</v>
      </c>
      <c r="AB4861" s="38">
        <v>0</v>
      </c>
      <c r="AC4861" s="38">
        <v>0</v>
      </c>
      <c r="AD4861" s="38" t="s">
        <v>47</v>
      </c>
    </row>
    <row r="4862" spans="1:30" s="27" customFormat="1" ht="15" customHeight="1" x14ac:dyDescent="0.25">
      <c r="A4862" s="39" t="s">
        <v>4439</v>
      </c>
      <c r="B4862" s="39" t="s">
        <v>4917</v>
      </c>
      <c r="C4862" s="86">
        <v>42767</v>
      </c>
      <c r="D4862" s="29">
        <f>+VLOOKUP(B4862,'[2]CK-Panama by Contract'!$B$8:$G$593,6,FALSE)</f>
        <v>369881</v>
      </c>
      <c r="E4862" s="29"/>
      <c r="F4862" s="39" t="s">
        <v>41</v>
      </c>
      <c r="G4862" s="39" t="s">
        <v>42</v>
      </c>
      <c r="H4862" s="39" t="s">
        <v>44</v>
      </c>
      <c r="I4862" s="40">
        <v>783791.93</v>
      </c>
      <c r="J4862" s="32">
        <f t="shared" si="225"/>
        <v>783791.93</v>
      </c>
      <c r="K4862" s="31">
        <v>0</v>
      </c>
      <c r="L4862" s="31">
        <v>0</v>
      </c>
      <c r="M4862" s="31">
        <v>0</v>
      </c>
      <c r="N4862" s="31">
        <v>0</v>
      </c>
      <c r="O4862" s="33">
        <f t="shared" si="226"/>
        <v>0</v>
      </c>
      <c r="P4862" s="34" t="str">
        <f t="shared" si="227"/>
        <v>1-30</v>
      </c>
      <c r="Q4862" s="35" t="str">
        <f>+VLOOKUP(B4862,'[2]PORTAFOLIO JAN17'!$B$7:$T$4941,19,FALSE)</f>
        <v>PANAMA</v>
      </c>
      <c r="R4862" s="31">
        <v>0</v>
      </c>
      <c r="S4862" s="31">
        <v>0</v>
      </c>
      <c r="T4862" s="31" t="s">
        <v>45</v>
      </c>
      <c r="U4862" s="41" t="s">
        <v>46</v>
      </c>
      <c r="V4862" s="42">
        <v>783791.93</v>
      </c>
      <c r="W4862" s="43">
        <v>783791.93</v>
      </c>
      <c r="X4862" s="38">
        <v>0</v>
      </c>
      <c r="Y4862" s="38">
        <v>0</v>
      </c>
      <c r="Z4862" s="38">
        <v>0</v>
      </c>
      <c r="AA4862" s="38">
        <v>0</v>
      </c>
      <c r="AB4862" s="38">
        <v>0</v>
      </c>
      <c r="AC4862" s="38">
        <v>0</v>
      </c>
      <c r="AD4862" s="38" t="s">
        <v>47</v>
      </c>
    </row>
    <row r="4863" spans="1:30" s="27" customFormat="1" ht="15" customHeight="1" x14ac:dyDescent="0.25">
      <c r="A4863" s="28" t="s">
        <v>4439</v>
      </c>
      <c r="B4863" s="28" t="s">
        <v>4918</v>
      </c>
      <c r="C4863" s="85">
        <v>42767</v>
      </c>
      <c r="D4863" s="29">
        <f>+VLOOKUP(B4863,'[2]CK-Panama by Contract'!$B$8:$G$593,6,FALSE)</f>
        <v>326350</v>
      </c>
      <c r="E4863" s="29"/>
      <c r="F4863" s="28" t="s">
        <v>41</v>
      </c>
      <c r="G4863" s="28" t="s">
        <v>42</v>
      </c>
      <c r="H4863" s="28" t="s">
        <v>44</v>
      </c>
      <c r="I4863" s="31">
        <v>101315.65</v>
      </c>
      <c r="J4863" s="32">
        <f t="shared" si="225"/>
        <v>101315.65</v>
      </c>
      <c r="K4863" s="31">
        <v>0</v>
      </c>
      <c r="L4863" s="31">
        <v>0</v>
      </c>
      <c r="M4863" s="31">
        <v>0</v>
      </c>
      <c r="N4863" s="31">
        <v>0</v>
      </c>
      <c r="O4863" s="33">
        <f t="shared" si="226"/>
        <v>0</v>
      </c>
      <c r="P4863" s="34" t="str">
        <f t="shared" si="227"/>
        <v>1-30</v>
      </c>
      <c r="Q4863" s="35" t="str">
        <f>+VLOOKUP(B4863,'[2]PORTAFOLIO JAN17'!$B$7:$T$4941,19,FALSE)</f>
        <v>PANAMA</v>
      </c>
      <c r="R4863" s="31">
        <v>0</v>
      </c>
      <c r="S4863" s="31">
        <v>0</v>
      </c>
      <c r="T4863" s="31" t="s">
        <v>45</v>
      </c>
      <c r="U4863" s="36" t="s">
        <v>46</v>
      </c>
      <c r="V4863" s="37">
        <v>101315.65</v>
      </c>
      <c r="W4863" s="38">
        <v>101315.65</v>
      </c>
      <c r="X4863" s="38">
        <v>0</v>
      </c>
      <c r="Y4863" s="38">
        <v>0</v>
      </c>
      <c r="Z4863" s="38">
        <v>0</v>
      </c>
      <c r="AA4863" s="38">
        <v>0</v>
      </c>
      <c r="AB4863" s="38">
        <v>0</v>
      </c>
      <c r="AC4863" s="38">
        <v>0</v>
      </c>
      <c r="AD4863" s="38" t="s">
        <v>47</v>
      </c>
    </row>
    <row r="4864" spans="1:30" s="27" customFormat="1" ht="15" customHeight="1" x14ac:dyDescent="0.25">
      <c r="A4864" s="39" t="s">
        <v>4439</v>
      </c>
      <c r="B4864" s="39" t="s">
        <v>4919</v>
      </c>
      <c r="C4864" s="86">
        <v>42767</v>
      </c>
      <c r="D4864" s="29">
        <f>+VLOOKUP(B4864,'[2]CK-Panama by Contract'!$B$8:$G$593,6,FALSE)</f>
        <v>363449</v>
      </c>
      <c r="E4864" s="29"/>
      <c r="F4864" s="39" t="s">
        <v>41</v>
      </c>
      <c r="G4864" s="39" t="s">
        <v>42</v>
      </c>
      <c r="H4864" s="39" t="s">
        <v>44</v>
      </c>
      <c r="I4864" s="40">
        <v>112184.43</v>
      </c>
      <c r="J4864" s="32">
        <f t="shared" si="225"/>
        <v>112184.43</v>
      </c>
      <c r="K4864" s="31">
        <v>112184.43</v>
      </c>
      <c r="L4864" s="31">
        <v>0</v>
      </c>
      <c r="M4864" s="31">
        <v>0</v>
      </c>
      <c r="N4864" s="31">
        <v>0</v>
      </c>
      <c r="O4864" s="33">
        <f t="shared" si="226"/>
        <v>112184.43</v>
      </c>
      <c r="P4864" s="34" t="str">
        <f t="shared" si="227"/>
        <v>31-60</v>
      </c>
      <c r="Q4864" s="35" t="str">
        <f>+VLOOKUP(B4864,'[2]PORTAFOLIO JAN17'!$B$7:$T$4941,19,FALSE)</f>
        <v>PANAMA</v>
      </c>
      <c r="R4864" s="31">
        <v>0</v>
      </c>
      <c r="S4864" s="31">
        <v>0</v>
      </c>
      <c r="T4864" s="31" t="s">
        <v>45</v>
      </c>
      <c r="U4864" s="41" t="s">
        <v>46</v>
      </c>
      <c r="V4864" s="42">
        <v>112184.43</v>
      </c>
      <c r="W4864" s="43">
        <v>0</v>
      </c>
      <c r="X4864" s="38">
        <v>112184.43</v>
      </c>
      <c r="Y4864" s="38">
        <v>0</v>
      </c>
      <c r="Z4864" s="38">
        <v>0</v>
      </c>
      <c r="AA4864" s="38">
        <v>0</v>
      </c>
      <c r="AB4864" s="38">
        <v>0</v>
      </c>
      <c r="AC4864" s="38">
        <v>0</v>
      </c>
      <c r="AD4864" s="38" t="s">
        <v>47</v>
      </c>
    </row>
    <row r="4865" spans="1:30" s="27" customFormat="1" ht="15" customHeight="1" x14ac:dyDescent="0.25">
      <c r="A4865" s="28" t="s">
        <v>4439</v>
      </c>
      <c r="B4865" s="28" t="s">
        <v>4920</v>
      </c>
      <c r="C4865" s="85">
        <v>42767</v>
      </c>
      <c r="D4865" s="29">
        <f>+VLOOKUP(B4865,'[2]CK-Panama by Contract'!$B$8:$G$593,6,FALSE)</f>
        <v>368983</v>
      </c>
      <c r="E4865" s="29"/>
      <c r="F4865" s="28" t="s">
        <v>41</v>
      </c>
      <c r="G4865" s="28" t="s">
        <v>42</v>
      </c>
      <c r="H4865" s="28" t="s">
        <v>44</v>
      </c>
      <c r="I4865" s="31">
        <v>63959.98</v>
      </c>
      <c r="J4865" s="32">
        <f t="shared" si="225"/>
        <v>63959.98</v>
      </c>
      <c r="K4865" s="31">
        <v>0</v>
      </c>
      <c r="L4865" s="31">
        <v>0</v>
      </c>
      <c r="M4865" s="31">
        <v>0</v>
      </c>
      <c r="N4865" s="31">
        <v>0</v>
      </c>
      <c r="O4865" s="33">
        <f t="shared" si="226"/>
        <v>0</v>
      </c>
      <c r="P4865" s="34" t="str">
        <f t="shared" si="227"/>
        <v>1-30</v>
      </c>
      <c r="Q4865" s="35" t="str">
        <f>+VLOOKUP(B4865,'[2]PORTAFOLIO JAN17'!$B$7:$T$4941,19,FALSE)</f>
        <v>PANAMA</v>
      </c>
      <c r="R4865" s="31">
        <v>0</v>
      </c>
      <c r="S4865" s="31">
        <v>0</v>
      </c>
      <c r="T4865" s="31" t="s">
        <v>45</v>
      </c>
      <c r="U4865" s="36" t="s">
        <v>46</v>
      </c>
      <c r="V4865" s="37">
        <v>63959.98</v>
      </c>
      <c r="W4865" s="38">
        <v>63959.98</v>
      </c>
      <c r="X4865" s="38">
        <v>0</v>
      </c>
      <c r="Y4865" s="38">
        <v>0</v>
      </c>
      <c r="Z4865" s="38">
        <v>0</v>
      </c>
      <c r="AA4865" s="38">
        <v>0</v>
      </c>
      <c r="AB4865" s="38">
        <v>0</v>
      </c>
      <c r="AC4865" s="38">
        <v>0</v>
      </c>
      <c r="AD4865" s="38" t="s">
        <v>47</v>
      </c>
    </row>
    <row r="4866" spans="1:30" s="27" customFormat="1" ht="15" customHeight="1" x14ac:dyDescent="0.25">
      <c r="A4866" s="39" t="s">
        <v>4439</v>
      </c>
      <c r="B4866" s="39" t="s">
        <v>4921</v>
      </c>
      <c r="C4866" s="86">
        <v>42767</v>
      </c>
      <c r="D4866" s="29">
        <f>+VLOOKUP(B4866,'[2]CK-Panama by Contract'!$B$8:$G$593,6,FALSE)</f>
        <v>358601</v>
      </c>
      <c r="E4866" s="29"/>
      <c r="F4866" s="39" t="s">
        <v>41</v>
      </c>
      <c r="G4866" s="39" t="s">
        <v>42</v>
      </c>
      <c r="H4866" s="39" t="s">
        <v>44</v>
      </c>
      <c r="I4866" s="40">
        <v>5455.62</v>
      </c>
      <c r="J4866" s="32">
        <f t="shared" si="225"/>
        <v>5455.62</v>
      </c>
      <c r="K4866" s="31">
        <v>0</v>
      </c>
      <c r="L4866" s="31">
        <v>0</v>
      </c>
      <c r="M4866" s="31">
        <v>0</v>
      </c>
      <c r="N4866" s="31">
        <v>0</v>
      </c>
      <c r="O4866" s="33">
        <f t="shared" si="226"/>
        <v>0</v>
      </c>
      <c r="P4866" s="34" t="str">
        <f t="shared" si="227"/>
        <v>1-30</v>
      </c>
      <c r="Q4866" s="35" t="str">
        <f>+VLOOKUP(B4866,'[2]PORTAFOLIO JAN17'!$B$7:$T$4941,19,FALSE)</f>
        <v>PANAMA</v>
      </c>
      <c r="R4866" s="31">
        <v>0</v>
      </c>
      <c r="S4866" s="31">
        <v>0</v>
      </c>
      <c r="T4866" s="31" t="s">
        <v>45</v>
      </c>
      <c r="U4866" s="41" t="s">
        <v>46</v>
      </c>
      <c r="V4866" s="42">
        <v>5455.62</v>
      </c>
      <c r="W4866" s="43">
        <v>5455.62</v>
      </c>
      <c r="X4866" s="38">
        <v>0</v>
      </c>
      <c r="Y4866" s="38">
        <v>0</v>
      </c>
      <c r="Z4866" s="38">
        <v>0</v>
      </c>
      <c r="AA4866" s="38">
        <v>0</v>
      </c>
      <c r="AB4866" s="38">
        <v>0</v>
      </c>
      <c r="AC4866" s="38">
        <v>0</v>
      </c>
      <c r="AD4866" s="38" t="s">
        <v>47</v>
      </c>
    </row>
    <row r="4867" spans="1:30" s="27" customFormat="1" ht="15" customHeight="1" x14ac:dyDescent="0.25">
      <c r="A4867" s="28" t="s">
        <v>4439</v>
      </c>
      <c r="B4867" s="28" t="s">
        <v>4922</v>
      </c>
      <c r="C4867" s="85">
        <v>42767</v>
      </c>
      <c r="D4867" s="29">
        <f>+VLOOKUP(B4867,'[2]CK-Panama by Contract'!$B$8:$G$593,6,FALSE)</f>
        <v>358337</v>
      </c>
      <c r="E4867" s="29"/>
      <c r="F4867" s="28" t="s">
        <v>41</v>
      </c>
      <c r="G4867" s="28" t="s">
        <v>42</v>
      </c>
      <c r="H4867" s="28" t="s">
        <v>44</v>
      </c>
      <c r="I4867" s="31">
        <v>101243.48</v>
      </c>
      <c r="J4867" s="32">
        <f t="shared" si="225"/>
        <v>101243.48</v>
      </c>
      <c r="K4867" s="31">
        <v>0</v>
      </c>
      <c r="L4867" s="31">
        <v>0</v>
      </c>
      <c r="M4867" s="31">
        <v>0</v>
      </c>
      <c r="N4867" s="31">
        <v>0</v>
      </c>
      <c r="O4867" s="33">
        <f t="shared" si="226"/>
        <v>0</v>
      </c>
      <c r="P4867" s="34" t="str">
        <f t="shared" si="227"/>
        <v>1-30</v>
      </c>
      <c r="Q4867" s="35" t="str">
        <f>+VLOOKUP(B4867,'[2]PORTAFOLIO JAN17'!$B$7:$T$4941,19,FALSE)</f>
        <v>PANAMA</v>
      </c>
      <c r="R4867" s="31">
        <v>0</v>
      </c>
      <c r="S4867" s="31">
        <v>0</v>
      </c>
      <c r="T4867" s="31" t="s">
        <v>45</v>
      </c>
      <c r="U4867" s="36" t="s">
        <v>46</v>
      </c>
      <c r="V4867" s="37">
        <v>101243.48</v>
      </c>
      <c r="W4867" s="38">
        <v>101243.48</v>
      </c>
      <c r="X4867" s="38">
        <v>0</v>
      </c>
      <c r="Y4867" s="38">
        <v>0</v>
      </c>
      <c r="Z4867" s="38">
        <v>0</v>
      </c>
      <c r="AA4867" s="38">
        <v>0</v>
      </c>
      <c r="AB4867" s="38">
        <v>0</v>
      </c>
      <c r="AC4867" s="38">
        <v>0</v>
      </c>
      <c r="AD4867" s="38" t="s">
        <v>47</v>
      </c>
    </row>
    <row r="4868" spans="1:30" s="27" customFormat="1" ht="15" customHeight="1" x14ac:dyDescent="0.25">
      <c r="A4868" s="39" t="s">
        <v>4439</v>
      </c>
      <c r="B4868" s="39" t="s">
        <v>4923</v>
      </c>
      <c r="C4868" s="86">
        <v>42767</v>
      </c>
      <c r="D4868" s="29">
        <f>+VLOOKUP(B4868,'[2]CK-Panama by Contract'!$B$8:$G$593,6,FALSE)</f>
        <v>356944</v>
      </c>
      <c r="E4868" s="29"/>
      <c r="F4868" s="39" t="s">
        <v>41</v>
      </c>
      <c r="G4868" s="39" t="s">
        <v>42</v>
      </c>
      <c r="H4868" s="39" t="s">
        <v>44</v>
      </c>
      <c r="I4868" s="40">
        <v>122794.43</v>
      </c>
      <c r="J4868" s="32">
        <f t="shared" si="225"/>
        <v>122794.43</v>
      </c>
      <c r="K4868" s="31">
        <v>0</v>
      </c>
      <c r="L4868" s="31">
        <v>0</v>
      </c>
      <c r="M4868" s="31">
        <v>0</v>
      </c>
      <c r="N4868" s="31">
        <v>0</v>
      </c>
      <c r="O4868" s="33">
        <f t="shared" si="226"/>
        <v>0</v>
      </c>
      <c r="P4868" s="34" t="str">
        <f t="shared" si="227"/>
        <v>1-30</v>
      </c>
      <c r="Q4868" s="35" t="str">
        <f>+VLOOKUP(B4868,'[2]PORTAFOLIO JAN17'!$B$7:$T$4941,19,FALSE)</f>
        <v>PANAMA</v>
      </c>
      <c r="R4868" s="31">
        <v>0</v>
      </c>
      <c r="S4868" s="31">
        <v>0</v>
      </c>
      <c r="T4868" s="31" t="s">
        <v>45</v>
      </c>
      <c r="U4868" s="41" t="s">
        <v>46</v>
      </c>
      <c r="V4868" s="42">
        <v>122794.43</v>
      </c>
      <c r="W4868" s="43">
        <v>122794.43</v>
      </c>
      <c r="X4868" s="38">
        <v>0</v>
      </c>
      <c r="Y4868" s="38">
        <v>0</v>
      </c>
      <c r="Z4868" s="38">
        <v>0</v>
      </c>
      <c r="AA4868" s="38">
        <v>0</v>
      </c>
      <c r="AB4868" s="38">
        <v>0</v>
      </c>
      <c r="AC4868" s="38">
        <v>0</v>
      </c>
      <c r="AD4868" s="38" t="s">
        <v>47</v>
      </c>
    </row>
    <row r="4869" spans="1:30" s="27" customFormat="1" ht="15" customHeight="1" x14ac:dyDescent="0.25">
      <c r="A4869" s="28" t="s">
        <v>4439</v>
      </c>
      <c r="B4869" s="28" t="s">
        <v>4924</v>
      </c>
      <c r="C4869" s="85">
        <v>42767</v>
      </c>
      <c r="D4869" s="29">
        <f>+VLOOKUP(B4869,'[2]CK-Panama by Contract'!$B$8:$G$593,6,FALSE)</f>
        <v>370106</v>
      </c>
      <c r="E4869" s="29"/>
      <c r="F4869" s="28" t="s">
        <v>41</v>
      </c>
      <c r="G4869" s="28" t="s">
        <v>42</v>
      </c>
      <c r="H4869" s="28" t="s">
        <v>44</v>
      </c>
      <c r="I4869" s="31">
        <v>71190.09</v>
      </c>
      <c r="J4869" s="32">
        <f t="shared" si="225"/>
        <v>71190.09</v>
      </c>
      <c r="K4869" s="31">
        <v>0</v>
      </c>
      <c r="L4869" s="31">
        <v>0</v>
      </c>
      <c r="M4869" s="31">
        <v>0</v>
      </c>
      <c r="N4869" s="31">
        <v>0</v>
      </c>
      <c r="O4869" s="33">
        <f t="shared" si="226"/>
        <v>0</v>
      </c>
      <c r="P4869" s="34" t="str">
        <f t="shared" si="227"/>
        <v>1-30</v>
      </c>
      <c r="Q4869" s="35" t="str">
        <f>+VLOOKUP(B4869,'[2]PORTAFOLIO JAN17'!$B$7:$T$4941,19,FALSE)</f>
        <v>PANAMA</v>
      </c>
      <c r="R4869" s="31">
        <v>0</v>
      </c>
      <c r="S4869" s="31">
        <v>0</v>
      </c>
      <c r="T4869" s="31" t="s">
        <v>45</v>
      </c>
      <c r="U4869" s="36" t="s">
        <v>46</v>
      </c>
      <c r="V4869" s="37">
        <v>71190.09</v>
      </c>
      <c r="W4869" s="38">
        <v>71190.09</v>
      </c>
      <c r="X4869" s="38">
        <v>0</v>
      </c>
      <c r="Y4869" s="38">
        <v>0</v>
      </c>
      <c r="Z4869" s="38">
        <v>0</v>
      </c>
      <c r="AA4869" s="38">
        <v>0</v>
      </c>
      <c r="AB4869" s="38">
        <v>0</v>
      </c>
      <c r="AC4869" s="38">
        <v>0</v>
      </c>
      <c r="AD4869" s="38" t="s">
        <v>47</v>
      </c>
    </row>
    <row r="4870" spans="1:30" s="27" customFormat="1" ht="15" customHeight="1" x14ac:dyDescent="0.25">
      <c r="A4870" s="39" t="s">
        <v>4439</v>
      </c>
      <c r="B4870" s="39" t="s">
        <v>4925</v>
      </c>
      <c r="C4870" s="86">
        <v>42767</v>
      </c>
      <c r="D4870" s="29">
        <f>+VLOOKUP(B4870,'[2]CK-Panama by Contract'!$B$8:$G$593,6,FALSE)</f>
        <v>369881</v>
      </c>
      <c r="E4870" s="29"/>
      <c r="F4870" s="39" t="s">
        <v>41</v>
      </c>
      <c r="G4870" s="39" t="s">
        <v>42</v>
      </c>
      <c r="H4870" s="39" t="s">
        <v>44</v>
      </c>
      <c r="I4870" s="40">
        <v>195036.48</v>
      </c>
      <c r="J4870" s="32">
        <f t="shared" si="225"/>
        <v>195036.48</v>
      </c>
      <c r="K4870" s="31">
        <v>0</v>
      </c>
      <c r="L4870" s="31">
        <v>0</v>
      </c>
      <c r="M4870" s="31">
        <v>0</v>
      </c>
      <c r="N4870" s="31">
        <v>0</v>
      </c>
      <c r="O4870" s="33">
        <f t="shared" si="226"/>
        <v>0</v>
      </c>
      <c r="P4870" s="34" t="str">
        <f t="shared" si="227"/>
        <v>1-30</v>
      </c>
      <c r="Q4870" s="35" t="str">
        <f>+VLOOKUP(B4870,'[2]PORTAFOLIO JAN17'!$B$7:$T$4941,19,FALSE)</f>
        <v>PANAMA</v>
      </c>
      <c r="R4870" s="31">
        <v>0</v>
      </c>
      <c r="S4870" s="31">
        <v>0</v>
      </c>
      <c r="T4870" s="31" t="s">
        <v>45</v>
      </c>
      <c r="U4870" s="41" t="s">
        <v>46</v>
      </c>
      <c r="V4870" s="42">
        <v>195036.48</v>
      </c>
      <c r="W4870" s="43">
        <v>195036.48</v>
      </c>
      <c r="X4870" s="38">
        <v>0</v>
      </c>
      <c r="Y4870" s="38">
        <v>0</v>
      </c>
      <c r="Z4870" s="38">
        <v>0</v>
      </c>
      <c r="AA4870" s="38">
        <v>0</v>
      </c>
      <c r="AB4870" s="38">
        <v>0</v>
      </c>
      <c r="AC4870" s="38">
        <v>0</v>
      </c>
      <c r="AD4870" s="38" t="s">
        <v>47</v>
      </c>
    </row>
    <row r="4871" spans="1:30" s="27" customFormat="1" ht="15" customHeight="1" x14ac:dyDescent="0.25">
      <c r="A4871" s="28" t="s">
        <v>4439</v>
      </c>
      <c r="B4871" s="28" t="s">
        <v>4926</v>
      </c>
      <c r="C4871" s="85">
        <v>42767</v>
      </c>
      <c r="D4871" s="29">
        <f>+VLOOKUP(B4871,'[2]CK-Panama by Contract'!$B$8:$G$593,6,FALSE)</f>
        <v>370543</v>
      </c>
      <c r="E4871" s="29"/>
      <c r="F4871" s="28" t="s">
        <v>41</v>
      </c>
      <c r="G4871" s="28" t="s">
        <v>42</v>
      </c>
      <c r="H4871" s="28" t="s">
        <v>44</v>
      </c>
      <c r="I4871" s="31">
        <v>44526.65</v>
      </c>
      <c r="J4871" s="32">
        <f t="shared" si="225"/>
        <v>44526.65</v>
      </c>
      <c r="K4871" s="31">
        <v>0</v>
      </c>
      <c r="L4871" s="31">
        <v>0</v>
      </c>
      <c r="M4871" s="31">
        <v>0</v>
      </c>
      <c r="N4871" s="31">
        <v>0</v>
      </c>
      <c r="O4871" s="33">
        <f t="shared" si="226"/>
        <v>0</v>
      </c>
      <c r="P4871" s="34" t="str">
        <f t="shared" si="227"/>
        <v>1-30</v>
      </c>
      <c r="Q4871" s="35" t="str">
        <f>+VLOOKUP(B4871,'[2]PORTAFOLIO JAN17'!$B$7:$T$4941,19,FALSE)</f>
        <v>PANAMA</v>
      </c>
      <c r="R4871" s="31">
        <v>0</v>
      </c>
      <c r="S4871" s="31">
        <v>0</v>
      </c>
      <c r="T4871" s="31" t="s">
        <v>45</v>
      </c>
      <c r="U4871" s="36" t="s">
        <v>46</v>
      </c>
      <c r="V4871" s="37">
        <v>44526.65</v>
      </c>
      <c r="W4871" s="38">
        <v>44526.65</v>
      </c>
      <c r="X4871" s="38">
        <v>0</v>
      </c>
      <c r="Y4871" s="38">
        <v>0</v>
      </c>
      <c r="Z4871" s="38">
        <v>0</v>
      </c>
      <c r="AA4871" s="38">
        <v>0</v>
      </c>
      <c r="AB4871" s="38">
        <v>0</v>
      </c>
      <c r="AC4871" s="38">
        <v>0</v>
      </c>
      <c r="AD4871" s="38" t="s">
        <v>47</v>
      </c>
    </row>
    <row r="4872" spans="1:30" s="27" customFormat="1" ht="15" customHeight="1" x14ac:dyDescent="0.25">
      <c r="A4872" s="39" t="s">
        <v>4439</v>
      </c>
      <c r="B4872" s="39" t="s">
        <v>4927</v>
      </c>
      <c r="C4872" s="86">
        <v>42767</v>
      </c>
      <c r="D4872" s="29">
        <f>+VLOOKUP(B4872,'[2]CK-Panama by Contract'!$B$8:$G$593,6,FALSE)</f>
        <v>370299</v>
      </c>
      <c r="E4872" s="29"/>
      <c r="F4872" s="39" t="s">
        <v>41</v>
      </c>
      <c r="G4872" s="39" t="s">
        <v>42</v>
      </c>
      <c r="H4872" s="39" t="s">
        <v>44</v>
      </c>
      <c r="I4872" s="40">
        <v>72864.2</v>
      </c>
      <c r="J4872" s="32">
        <f t="shared" ref="J4872:J4935" si="228">+IF(H4872="MXN",I4872/$J$2,I4872)</f>
        <v>72864.2</v>
      </c>
      <c r="K4872" s="31">
        <v>0</v>
      </c>
      <c r="L4872" s="31">
        <v>0</v>
      </c>
      <c r="M4872" s="31">
        <v>0</v>
      </c>
      <c r="N4872" s="31">
        <v>0</v>
      </c>
      <c r="O4872" s="33">
        <f t="shared" ref="O4872:O4935" si="229">+N4872+M4872+L4872+K4872</f>
        <v>0</v>
      </c>
      <c r="P4872" s="34" t="str">
        <f t="shared" ref="P4872:P4935" si="230">+IF(N4872&gt;0,"120+",IF(M4872&gt;0,"91-120",IF(L4872&gt;0,"61-90",IF(K4872&gt;0,"31-60","1-30"))))</f>
        <v>1-30</v>
      </c>
      <c r="Q4872" s="35" t="str">
        <f>+VLOOKUP(B4872,'[2]PORTAFOLIO JAN17'!$B$7:$T$4941,19,FALSE)</f>
        <v>PANAMA</v>
      </c>
      <c r="R4872" s="31">
        <v>0</v>
      </c>
      <c r="S4872" s="31">
        <v>0</v>
      </c>
      <c r="T4872" s="31" t="s">
        <v>45</v>
      </c>
      <c r="U4872" s="41" t="s">
        <v>46</v>
      </c>
      <c r="V4872" s="42">
        <v>72864.2</v>
      </c>
      <c r="W4872" s="43">
        <v>72864.2</v>
      </c>
      <c r="X4872" s="38">
        <v>0</v>
      </c>
      <c r="Y4872" s="38">
        <v>0</v>
      </c>
      <c r="Z4872" s="38">
        <v>0</v>
      </c>
      <c r="AA4872" s="38">
        <v>0</v>
      </c>
      <c r="AB4872" s="38">
        <v>0</v>
      </c>
      <c r="AC4872" s="38">
        <v>0</v>
      </c>
      <c r="AD4872" s="38" t="s">
        <v>47</v>
      </c>
    </row>
    <row r="4873" spans="1:30" s="27" customFormat="1" ht="15" customHeight="1" x14ac:dyDescent="0.25">
      <c r="A4873" s="28" t="s">
        <v>4439</v>
      </c>
      <c r="B4873" s="28" t="s">
        <v>4928</v>
      </c>
      <c r="C4873" s="85">
        <v>42767</v>
      </c>
      <c r="D4873" s="29">
        <f>+VLOOKUP(B4873,'[2]CK-Panama by Contract'!$B$8:$G$593,6,FALSE)</f>
        <v>309462</v>
      </c>
      <c r="E4873" s="29"/>
      <c r="F4873" s="28" t="s">
        <v>41</v>
      </c>
      <c r="G4873" s="28" t="s">
        <v>42</v>
      </c>
      <c r="H4873" s="28" t="s">
        <v>44</v>
      </c>
      <c r="I4873" s="31">
        <v>61022.36</v>
      </c>
      <c r="J4873" s="32">
        <f t="shared" si="228"/>
        <v>61022.36</v>
      </c>
      <c r="K4873" s="31">
        <v>0</v>
      </c>
      <c r="L4873" s="31">
        <v>0</v>
      </c>
      <c r="M4873" s="31">
        <v>0</v>
      </c>
      <c r="N4873" s="31">
        <v>0</v>
      </c>
      <c r="O4873" s="33">
        <f t="shared" si="229"/>
        <v>0</v>
      </c>
      <c r="P4873" s="34" t="str">
        <f t="shared" si="230"/>
        <v>1-30</v>
      </c>
      <c r="Q4873" s="35" t="str">
        <f>+VLOOKUP(B4873,'[2]PORTAFOLIO JAN17'!$B$7:$T$4941,19,FALSE)</f>
        <v>PANAMA</v>
      </c>
      <c r="R4873" s="31">
        <v>0</v>
      </c>
      <c r="S4873" s="31">
        <v>0</v>
      </c>
      <c r="T4873" s="31" t="s">
        <v>45</v>
      </c>
      <c r="U4873" s="36" t="s">
        <v>46</v>
      </c>
      <c r="V4873" s="37">
        <v>61022.36</v>
      </c>
      <c r="W4873" s="38">
        <v>61022.36</v>
      </c>
      <c r="X4873" s="38">
        <v>0</v>
      </c>
      <c r="Y4873" s="38">
        <v>0</v>
      </c>
      <c r="Z4873" s="38">
        <v>0</v>
      </c>
      <c r="AA4873" s="38">
        <v>0</v>
      </c>
      <c r="AB4873" s="38">
        <v>0</v>
      </c>
      <c r="AC4873" s="38">
        <v>0</v>
      </c>
      <c r="AD4873" s="38" t="s">
        <v>47</v>
      </c>
    </row>
    <row r="4874" spans="1:30" s="27" customFormat="1" ht="15" customHeight="1" x14ac:dyDescent="0.25">
      <c r="A4874" s="39" t="s">
        <v>4439</v>
      </c>
      <c r="B4874" s="39" t="s">
        <v>4929</v>
      </c>
      <c r="C4874" s="86">
        <v>42767</v>
      </c>
      <c r="D4874" s="29">
        <f>+VLOOKUP(B4874,'[2]CK-Panama by Contract'!$B$8:$G$593,6,FALSE)</f>
        <v>360030</v>
      </c>
      <c r="E4874" s="29"/>
      <c r="F4874" s="39" t="s">
        <v>41</v>
      </c>
      <c r="G4874" s="39" t="s">
        <v>42</v>
      </c>
      <c r="H4874" s="39" t="s">
        <v>44</v>
      </c>
      <c r="I4874" s="40">
        <v>30992.05</v>
      </c>
      <c r="J4874" s="32">
        <f t="shared" si="228"/>
        <v>30992.05</v>
      </c>
      <c r="K4874" s="31">
        <v>0</v>
      </c>
      <c r="L4874" s="31">
        <v>0</v>
      </c>
      <c r="M4874" s="31">
        <v>0</v>
      </c>
      <c r="N4874" s="31">
        <v>0</v>
      </c>
      <c r="O4874" s="33">
        <f t="shared" si="229"/>
        <v>0</v>
      </c>
      <c r="P4874" s="34" t="str">
        <f t="shared" si="230"/>
        <v>1-30</v>
      </c>
      <c r="Q4874" s="35" t="str">
        <f>+VLOOKUP(B4874,'[2]PORTAFOLIO JAN17'!$B$7:$T$4941,19,FALSE)</f>
        <v>PANAMA</v>
      </c>
      <c r="R4874" s="31">
        <v>0</v>
      </c>
      <c r="S4874" s="31">
        <v>0</v>
      </c>
      <c r="T4874" s="31" t="s">
        <v>45</v>
      </c>
      <c r="U4874" s="41" t="s">
        <v>46</v>
      </c>
      <c r="V4874" s="42">
        <v>30992.05</v>
      </c>
      <c r="W4874" s="43">
        <v>30992.05</v>
      </c>
      <c r="X4874" s="38">
        <v>0</v>
      </c>
      <c r="Y4874" s="38">
        <v>0</v>
      </c>
      <c r="Z4874" s="38">
        <v>0</v>
      </c>
      <c r="AA4874" s="38">
        <v>0</v>
      </c>
      <c r="AB4874" s="38">
        <v>0</v>
      </c>
      <c r="AC4874" s="38">
        <v>0</v>
      </c>
      <c r="AD4874" s="38" t="s">
        <v>47</v>
      </c>
    </row>
    <row r="4875" spans="1:30" s="27" customFormat="1" ht="15" customHeight="1" x14ac:dyDescent="0.25">
      <c r="A4875" s="28" t="s">
        <v>4439</v>
      </c>
      <c r="B4875" s="28" t="s">
        <v>4930</v>
      </c>
      <c r="C4875" s="85">
        <v>42767</v>
      </c>
      <c r="D4875" s="29">
        <f>+VLOOKUP(B4875,'[2]CK-Panama by Contract'!$B$8:$G$593,6,FALSE)</f>
        <v>370849</v>
      </c>
      <c r="E4875" s="29"/>
      <c r="F4875" s="28" t="s">
        <v>41</v>
      </c>
      <c r="G4875" s="28" t="s">
        <v>42</v>
      </c>
      <c r="H4875" s="28" t="s">
        <v>44</v>
      </c>
      <c r="I4875" s="31">
        <v>31316.53</v>
      </c>
      <c r="J4875" s="32">
        <f t="shared" si="228"/>
        <v>31316.53</v>
      </c>
      <c r="K4875" s="31">
        <v>0</v>
      </c>
      <c r="L4875" s="31">
        <v>0</v>
      </c>
      <c r="M4875" s="31">
        <v>0</v>
      </c>
      <c r="N4875" s="31">
        <v>0</v>
      </c>
      <c r="O4875" s="33">
        <f t="shared" si="229"/>
        <v>0</v>
      </c>
      <c r="P4875" s="34" t="str">
        <f t="shared" si="230"/>
        <v>1-30</v>
      </c>
      <c r="Q4875" s="35" t="str">
        <f>+VLOOKUP(B4875,'[2]PORTAFOLIO JAN17'!$B$7:$T$4941,19,FALSE)</f>
        <v>PANAMA</v>
      </c>
      <c r="R4875" s="31">
        <v>0</v>
      </c>
      <c r="S4875" s="31">
        <v>0</v>
      </c>
      <c r="T4875" s="31" t="s">
        <v>45</v>
      </c>
      <c r="U4875" s="36" t="s">
        <v>46</v>
      </c>
      <c r="V4875" s="37">
        <v>31316.53</v>
      </c>
      <c r="W4875" s="38">
        <v>31316.53</v>
      </c>
      <c r="X4875" s="38">
        <v>0</v>
      </c>
      <c r="Y4875" s="38">
        <v>0</v>
      </c>
      <c r="Z4875" s="38">
        <v>0</v>
      </c>
      <c r="AA4875" s="38">
        <v>0</v>
      </c>
      <c r="AB4875" s="38">
        <v>0</v>
      </c>
      <c r="AC4875" s="38">
        <v>0</v>
      </c>
      <c r="AD4875" s="38" t="s">
        <v>47</v>
      </c>
    </row>
    <row r="4876" spans="1:30" s="27" customFormat="1" ht="15" customHeight="1" x14ac:dyDescent="0.25">
      <c r="A4876" s="39" t="s">
        <v>4439</v>
      </c>
      <c r="B4876" s="39" t="s">
        <v>4931</v>
      </c>
      <c r="C4876" s="86">
        <v>42767</v>
      </c>
      <c r="D4876" s="29">
        <f>+VLOOKUP(B4876,'[2]CK-Panama by Contract'!$B$8:$G$593,6,FALSE)</f>
        <v>356944</v>
      </c>
      <c r="E4876" s="29"/>
      <c r="F4876" s="39" t="s">
        <v>41</v>
      </c>
      <c r="G4876" s="39" t="s">
        <v>42</v>
      </c>
      <c r="H4876" s="39" t="s">
        <v>44</v>
      </c>
      <c r="I4876" s="40">
        <v>89730.8</v>
      </c>
      <c r="J4876" s="32">
        <f t="shared" si="228"/>
        <v>89730.8</v>
      </c>
      <c r="K4876" s="31">
        <v>0</v>
      </c>
      <c r="L4876" s="31">
        <v>0</v>
      </c>
      <c r="M4876" s="31">
        <v>0</v>
      </c>
      <c r="N4876" s="31">
        <v>0</v>
      </c>
      <c r="O4876" s="33">
        <f t="shared" si="229"/>
        <v>0</v>
      </c>
      <c r="P4876" s="34" t="str">
        <f t="shared" si="230"/>
        <v>1-30</v>
      </c>
      <c r="Q4876" s="35" t="str">
        <f>+VLOOKUP(B4876,'[2]PORTAFOLIO JAN17'!$B$7:$T$4941,19,FALSE)</f>
        <v>PANAMA</v>
      </c>
      <c r="R4876" s="31">
        <v>0</v>
      </c>
      <c r="S4876" s="31">
        <v>0</v>
      </c>
      <c r="T4876" s="31" t="s">
        <v>45</v>
      </c>
      <c r="U4876" s="41" t="s">
        <v>46</v>
      </c>
      <c r="V4876" s="42">
        <v>89730.8</v>
      </c>
      <c r="W4876" s="43">
        <v>89730.8</v>
      </c>
      <c r="X4876" s="38">
        <v>0</v>
      </c>
      <c r="Y4876" s="38">
        <v>0</v>
      </c>
      <c r="Z4876" s="38">
        <v>0</v>
      </c>
      <c r="AA4876" s="38">
        <v>0</v>
      </c>
      <c r="AB4876" s="38">
        <v>0</v>
      </c>
      <c r="AC4876" s="38">
        <v>0</v>
      </c>
      <c r="AD4876" s="38" t="s">
        <v>47</v>
      </c>
    </row>
    <row r="4877" spans="1:30" s="27" customFormat="1" ht="15" customHeight="1" x14ac:dyDescent="0.25">
      <c r="A4877" s="28" t="s">
        <v>4439</v>
      </c>
      <c r="B4877" s="28" t="s">
        <v>4932</v>
      </c>
      <c r="C4877" s="85">
        <v>42767</v>
      </c>
      <c r="D4877" s="29">
        <f>+VLOOKUP(B4877,'[2]CK-Panama by Contract'!$B$8:$G$593,6,FALSE)</f>
        <v>370849</v>
      </c>
      <c r="E4877" s="29"/>
      <c r="F4877" s="28" t="s">
        <v>41</v>
      </c>
      <c r="G4877" s="28" t="s">
        <v>42</v>
      </c>
      <c r="H4877" s="28" t="s">
        <v>44</v>
      </c>
      <c r="I4877" s="31">
        <v>73560.73</v>
      </c>
      <c r="J4877" s="32">
        <f t="shared" si="228"/>
        <v>73560.73</v>
      </c>
      <c r="K4877" s="31">
        <v>0</v>
      </c>
      <c r="L4877" s="31">
        <v>0</v>
      </c>
      <c r="M4877" s="31">
        <v>0</v>
      </c>
      <c r="N4877" s="31">
        <v>0</v>
      </c>
      <c r="O4877" s="33">
        <f t="shared" si="229"/>
        <v>0</v>
      </c>
      <c r="P4877" s="34" t="str">
        <f t="shared" si="230"/>
        <v>1-30</v>
      </c>
      <c r="Q4877" s="35" t="str">
        <f>+VLOOKUP(B4877,'[2]PORTAFOLIO JAN17'!$B$7:$T$4941,19,FALSE)</f>
        <v>PANAMA</v>
      </c>
      <c r="R4877" s="31">
        <v>0</v>
      </c>
      <c r="S4877" s="31">
        <v>0</v>
      </c>
      <c r="T4877" s="31" t="s">
        <v>45</v>
      </c>
      <c r="U4877" s="36" t="s">
        <v>46</v>
      </c>
      <c r="V4877" s="37">
        <v>73560.73</v>
      </c>
      <c r="W4877" s="38">
        <v>73560.73</v>
      </c>
      <c r="X4877" s="38">
        <v>0</v>
      </c>
      <c r="Y4877" s="38">
        <v>0</v>
      </c>
      <c r="Z4877" s="38">
        <v>0</v>
      </c>
      <c r="AA4877" s="38">
        <v>0</v>
      </c>
      <c r="AB4877" s="38">
        <v>0</v>
      </c>
      <c r="AC4877" s="38">
        <v>0</v>
      </c>
      <c r="AD4877" s="38" t="s">
        <v>47</v>
      </c>
    </row>
    <row r="4878" spans="1:30" s="27" customFormat="1" ht="15" customHeight="1" x14ac:dyDescent="0.25">
      <c r="A4878" s="39" t="s">
        <v>4439</v>
      </c>
      <c r="B4878" s="39" t="s">
        <v>4933</v>
      </c>
      <c r="C4878" s="86">
        <v>42767</v>
      </c>
      <c r="D4878" s="29">
        <f>+VLOOKUP(B4878,'[2]CK-Panama by Contract'!$B$8:$G$593,6,FALSE)</f>
        <v>309462</v>
      </c>
      <c r="E4878" s="29"/>
      <c r="F4878" s="39" t="s">
        <v>41</v>
      </c>
      <c r="G4878" s="39" t="s">
        <v>42</v>
      </c>
      <c r="H4878" s="39" t="s">
        <v>44</v>
      </c>
      <c r="I4878" s="40">
        <v>63915.47</v>
      </c>
      <c r="J4878" s="32">
        <f t="shared" si="228"/>
        <v>63915.47</v>
      </c>
      <c r="K4878" s="31">
        <v>0</v>
      </c>
      <c r="L4878" s="31">
        <v>0</v>
      </c>
      <c r="M4878" s="31">
        <v>0</v>
      </c>
      <c r="N4878" s="31">
        <v>0</v>
      </c>
      <c r="O4878" s="33">
        <f t="shared" si="229"/>
        <v>0</v>
      </c>
      <c r="P4878" s="34" t="str">
        <f t="shared" si="230"/>
        <v>1-30</v>
      </c>
      <c r="Q4878" s="35" t="str">
        <f>+VLOOKUP(B4878,'[2]PORTAFOLIO JAN17'!$B$7:$T$4941,19,FALSE)</f>
        <v>PANAMA</v>
      </c>
      <c r="R4878" s="31">
        <v>0</v>
      </c>
      <c r="S4878" s="31">
        <v>0</v>
      </c>
      <c r="T4878" s="31" t="s">
        <v>45</v>
      </c>
      <c r="U4878" s="41" t="s">
        <v>46</v>
      </c>
      <c r="V4878" s="42">
        <v>63915.47</v>
      </c>
      <c r="W4878" s="43">
        <v>63915.47</v>
      </c>
      <c r="X4878" s="38">
        <v>0</v>
      </c>
      <c r="Y4878" s="38">
        <v>0</v>
      </c>
      <c r="Z4878" s="38">
        <v>0</v>
      </c>
      <c r="AA4878" s="38">
        <v>0</v>
      </c>
      <c r="AB4878" s="38">
        <v>0</v>
      </c>
      <c r="AC4878" s="38">
        <v>0</v>
      </c>
      <c r="AD4878" s="38" t="s">
        <v>47</v>
      </c>
    </row>
    <row r="4879" spans="1:30" s="27" customFormat="1" ht="15" customHeight="1" x14ac:dyDescent="0.25">
      <c r="A4879" s="28" t="s">
        <v>4439</v>
      </c>
      <c r="B4879" s="28" t="s">
        <v>4934</v>
      </c>
      <c r="C4879" s="85">
        <v>42767</v>
      </c>
      <c r="D4879" s="29">
        <f>+VLOOKUP(B4879,'[2]CK-Panama by Contract'!$B$8:$G$593,6,FALSE)</f>
        <v>309462</v>
      </c>
      <c r="E4879" s="29"/>
      <c r="F4879" s="28" t="s">
        <v>41</v>
      </c>
      <c r="G4879" s="28" t="s">
        <v>42</v>
      </c>
      <c r="H4879" s="28" t="s">
        <v>44</v>
      </c>
      <c r="I4879" s="31">
        <v>61022.57</v>
      </c>
      <c r="J4879" s="32">
        <f t="shared" si="228"/>
        <v>61022.57</v>
      </c>
      <c r="K4879" s="31">
        <v>0</v>
      </c>
      <c r="L4879" s="31">
        <v>0</v>
      </c>
      <c r="M4879" s="31">
        <v>0</v>
      </c>
      <c r="N4879" s="31">
        <v>0</v>
      </c>
      <c r="O4879" s="33">
        <f t="shared" si="229"/>
        <v>0</v>
      </c>
      <c r="P4879" s="34" t="str">
        <f t="shared" si="230"/>
        <v>1-30</v>
      </c>
      <c r="Q4879" s="35" t="str">
        <f>+VLOOKUP(B4879,'[2]PORTAFOLIO JAN17'!$B$7:$T$4941,19,FALSE)</f>
        <v>PANAMA</v>
      </c>
      <c r="R4879" s="31">
        <v>0</v>
      </c>
      <c r="S4879" s="31">
        <v>0</v>
      </c>
      <c r="T4879" s="31" t="s">
        <v>45</v>
      </c>
      <c r="U4879" s="36" t="s">
        <v>46</v>
      </c>
      <c r="V4879" s="37">
        <v>61022.57</v>
      </c>
      <c r="W4879" s="38">
        <v>61022.57</v>
      </c>
      <c r="X4879" s="38">
        <v>0</v>
      </c>
      <c r="Y4879" s="38">
        <v>0</v>
      </c>
      <c r="Z4879" s="38">
        <v>0</v>
      </c>
      <c r="AA4879" s="38">
        <v>0</v>
      </c>
      <c r="AB4879" s="38">
        <v>0</v>
      </c>
      <c r="AC4879" s="38">
        <v>0</v>
      </c>
      <c r="AD4879" s="38" t="s">
        <v>47</v>
      </c>
    </row>
    <row r="4880" spans="1:30" s="27" customFormat="1" ht="15" customHeight="1" x14ac:dyDescent="0.25">
      <c r="A4880" s="39" t="s">
        <v>4439</v>
      </c>
      <c r="B4880" s="39" t="s">
        <v>4935</v>
      </c>
      <c r="C4880" s="86">
        <v>42767</v>
      </c>
      <c r="D4880" s="29">
        <f>+VLOOKUP(B4880,'[2]CK-Panama by Contract'!$B$8:$G$593,6,FALSE)</f>
        <v>309462</v>
      </c>
      <c r="E4880" s="29"/>
      <c r="F4880" s="39" t="s">
        <v>41</v>
      </c>
      <c r="G4880" s="39" t="s">
        <v>42</v>
      </c>
      <c r="H4880" s="39" t="s">
        <v>44</v>
      </c>
      <c r="I4880" s="40">
        <v>61022.57</v>
      </c>
      <c r="J4880" s="32">
        <f t="shared" si="228"/>
        <v>61022.57</v>
      </c>
      <c r="K4880" s="31">
        <v>0</v>
      </c>
      <c r="L4880" s="31">
        <v>0</v>
      </c>
      <c r="M4880" s="31">
        <v>0</v>
      </c>
      <c r="N4880" s="31">
        <v>0</v>
      </c>
      <c r="O4880" s="33">
        <f t="shared" si="229"/>
        <v>0</v>
      </c>
      <c r="P4880" s="34" t="str">
        <f t="shared" si="230"/>
        <v>1-30</v>
      </c>
      <c r="Q4880" s="35" t="str">
        <f>+VLOOKUP(B4880,'[2]PORTAFOLIO JAN17'!$B$7:$T$4941,19,FALSE)</f>
        <v>PANAMA</v>
      </c>
      <c r="R4880" s="31">
        <v>0</v>
      </c>
      <c r="S4880" s="31">
        <v>0</v>
      </c>
      <c r="T4880" s="31" t="s">
        <v>45</v>
      </c>
      <c r="U4880" s="41" t="s">
        <v>46</v>
      </c>
      <c r="V4880" s="42">
        <v>61022.57</v>
      </c>
      <c r="W4880" s="43">
        <v>61022.57</v>
      </c>
      <c r="X4880" s="38">
        <v>0</v>
      </c>
      <c r="Y4880" s="38">
        <v>0</v>
      </c>
      <c r="Z4880" s="38">
        <v>0</v>
      </c>
      <c r="AA4880" s="38">
        <v>0</v>
      </c>
      <c r="AB4880" s="38">
        <v>0</v>
      </c>
      <c r="AC4880" s="38">
        <v>0</v>
      </c>
      <c r="AD4880" s="38" t="s">
        <v>47</v>
      </c>
    </row>
    <row r="4881" spans="1:30" s="27" customFormat="1" ht="15" customHeight="1" x14ac:dyDescent="0.25">
      <c r="A4881" s="28" t="s">
        <v>4439</v>
      </c>
      <c r="B4881" s="28" t="s">
        <v>4936</v>
      </c>
      <c r="C4881" s="85">
        <v>42767</v>
      </c>
      <c r="D4881" s="29">
        <f>+VLOOKUP(B4881,'[2]CK-Panama by Contract'!$B$8:$G$593,6,FALSE)</f>
        <v>309462</v>
      </c>
      <c r="E4881" s="29"/>
      <c r="F4881" s="28" t="s">
        <v>41</v>
      </c>
      <c r="G4881" s="28" t="s">
        <v>42</v>
      </c>
      <c r="H4881" s="28" t="s">
        <v>44</v>
      </c>
      <c r="I4881" s="31">
        <v>61022.57</v>
      </c>
      <c r="J4881" s="32">
        <f t="shared" si="228"/>
        <v>61022.57</v>
      </c>
      <c r="K4881" s="31">
        <v>0</v>
      </c>
      <c r="L4881" s="31">
        <v>0</v>
      </c>
      <c r="M4881" s="31">
        <v>0</v>
      </c>
      <c r="N4881" s="31">
        <v>0</v>
      </c>
      <c r="O4881" s="33">
        <f t="shared" si="229"/>
        <v>0</v>
      </c>
      <c r="P4881" s="34" t="str">
        <f t="shared" si="230"/>
        <v>1-30</v>
      </c>
      <c r="Q4881" s="35" t="str">
        <f>+VLOOKUP(B4881,'[2]PORTAFOLIO JAN17'!$B$7:$T$4941,19,FALSE)</f>
        <v>PANAMA</v>
      </c>
      <c r="R4881" s="31">
        <v>0</v>
      </c>
      <c r="S4881" s="31">
        <v>0</v>
      </c>
      <c r="T4881" s="31" t="s">
        <v>45</v>
      </c>
      <c r="U4881" s="36" t="s">
        <v>46</v>
      </c>
      <c r="V4881" s="37">
        <v>61022.57</v>
      </c>
      <c r="W4881" s="38">
        <v>61022.57</v>
      </c>
      <c r="X4881" s="38">
        <v>0</v>
      </c>
      <c r="Y4881" s="38">
        <v>0</v>
      </c>
      <c r="Z4881" s="38">
        <v>0</v>
      </c>
      <c r="AA4881" s="38">
        <v>0</v>
      </c>
      <c r="AB4881" s="38">
        <v>0</v>
      </c>
      <c r="AC4881" s="38">
        <v>0</v>
      </c>
      <c r="AD4881" s="38" t="s">
        <v>47</v>
      </c>
    </row>
    <row r="4882" spans="1:30" s="27" customFormat="1" ht="15" customHeight="1" x14ac:dyDescent="0.25">
      <c r="A4882" s="39" t="s">
        <v>4439</v>
      </c>
      <c r="B4882" s="39" t="s">
        <v>4937</v>
      </c>
      <c r="C4882" s="86">
        <v>42767</v>
      </c>
      <c r="D4882" s="29">
        <f>+VLOOKUP(B4882,'[2]CK-Panama by Contract'!$B$8:$G$593,6,FALSE)</f>
        <v>309462</v>
      </c>
      <c r="E4882" s="29"/>
      <c r="F4882" s="39" t="s">
        <v>41</v>
      </c>
      <c r="G4882" s="39" t="s">
        <v>42</v>
      </c>
      <c r="H4882" s="39" t="s">
        <v>44</v>
      </c>
      <c r="I4882" s="40">
        <v>63915.47</v>
      </c>
      <c r="J4882" s="32">
        <f t="shared" si="228"/>
        <v>63915.47</v>
      </c>
      <c r="K4882" s="31">
        <v>0</v>
      </c>
      <c r="L4882" s="31">
        <v>0</v>
      </c>
      <c r="M4882" s="31">
        <v>0</v>
      </c>
      <c r="N4882" s="31">
        <v>0</v>
      </c>
      <c r="O4882" s="33">
        <f t="shared" si="229"/>
        <v>0</v>
      </c>
      <c r="P4882" s="34" t="str">
        <f t="shared" si="230"/>
        <v>1-30</v>
      </c>
      <c r="Q4882" s="35" t="str">
        <f>+VLOOKUP(B4882,'[2]PORTAFOLIO JAN17'!$B$7:$T$4941,19,FALSE)</f>
        <v>PANAMA</v>
      </c>
      <c r="R4882" s="31">
        <v>0</v>
      </c>
      <c r="S4882" s="31">
        <v>0</v>
      </c>
      <c r="T4882" s="31" t="s">
        <v>45</v>
      </c>
      <c r="U4882" s="41" t="s">
        <v>46</v>
      </c>
      <c r="V4882" s="42">
        <v>63915.47</v>
      </c>
      <c r="W4882" s="43">
        <v>63915.47</v>
      </c>
      <c r="X4882" s="38">
        <v>0</v>
      </c>
      <c r="Y4882" s="38">
        <v>0</v>
      </c>
      <c r="Z4882" s="38">
        <v>0</v>
      </c>
      <c r="AA4882" s="38">
        <v>0</v>
      </c>
      <c r="AB4882" s="38">
        <v>0</v>
      </c>
      <c r="AC4882" s="38">
        <v>0</v>
      </c>
      <c r="AD4882" s="38" t="s">
        <v>47</v>
      </c>
    </row>
    <row r="4883" spans="1:30" s="27" customFormat="1" ht="15" customHeight="1" x14ac:dyDescent="0.25">
      <c r="A4883" s="28" t="s">
        <v>4439</v>
      </c>
      <c r="B4883" s="28" t="s">
        <v>4938</v>
      </c>
      <c r="C4883" s="85">
        <v>42767</v>
      </c>
      <c r="D4883" s="29">
        <f>+VLOOKUP(B4883,'[2]CK-Panama by Contract'!$B$8:$G$593,6,FALSE)</f>
        <v>309462</v>
      </c>
      <c r="E4883" s="29"/>
      <c r="F4883" s="28" t="s">
        <v>41</v>
      </c>
      <c r="G4883" s="28" t="s">
        <v>42</v>
      </c>
      <c r="H4883" s="28" t="s">
        <v>44</v>
      </c>
      <c r="I4883" s="31">
        <v>63915.47</v>
      </c>
      <c r="J4883" s="32">
        <f t="shared" si="228"/>
        <v>63915.47</v>
      </c>
      <c r="K4883" s="31">
        <v>0</v>
      </c>
      <c r="L4883" s="31">
        <v>0</v>
      </c>
      <c r="M4883" s="31">
        <v>0</v>
      </c>
      <c r="N4883" s="31">
        <v>0</v>
      </c>
      <c r="O4883" s="33">
        <f t="shared" si="229"/>
        <v>0</v>
      </c>
      <c r="P4883" s="34" t="str">
        <f t="shared" si="230"/>
        <v>1-30</v>
      </c>
      <c r="Q4883" s="35" t="str">
        <f>+VLOOKUP(B4883,'[2]PORTAFOLIO JAN17'!$B$7:$T$4941,19,FALSE)</f>
        <v>PANAMA</v>
      </c>
      <c r="R4883" s="31">
        <v>0</v>
      </c>
      <c r="S4883" s="31">
        <v>0</v>
      </c>
      <c r="T4883" s="31" t="s">
        <v>45</v>
      </c>
      <c r="U4883" s="36" t="s">
        <v>46</v>
      </c>
      <c r="V4883" s="37">
        <v>63915.47</v>
      </c>
      <c r="W4883" s="38">
        <v>63915.47</v>
      </c>
      <c r="X4883" s="38">
        <v>0</v>
      </c>
      <c r="Y4883" s="38">
        <v>0</v>
      </c>
      <c r="Z4883" s="38">
        <v>0</v>
      </c>
      <c r="AA4883" s="38">
        <v>0</v>
      </c>
      <c r="AB4883" s="38">
        <v>0</v>
      </c>
      <c r="AC4883" s="38">
        <v>0</v>
      </c>
      <c r="AD4883" s="38" t="s">
        <v>47</v>
      </c>
    </row>
    <row r="4884" spans="1:30" s="27" customFormat="1" ht="15" customHeight="1" x14ac:dyDescent="0.25">
      <c r="A4884" s="39" t="s">
        <v>4439</v>
      </c>
      <c r="B4884" s="39" t="s">
        <v>4939</v>
      </c>
      <c r="C4884" s="86">
        <v>42767</v>
      </c>
      <c r="D4884" s="29">
        <f>+VLOOKUP(B4884,'[2]CK-Panama by Contract'!$B$8:$G$593,6,FALSE)</f>
        <v>309462</v>
      </c>
      <c r="E4884" s="29"/>
      <c r="F4884" s="39" t="s">
        <v>41</v>
      </c>
      <c r="G4884" s="39" t="s">
        <v>42</v>
      </c>
      <c r="H4884" s="39" t="s">
        <v>44</v>
      </c>
      <c r="I4884" s="40">
        <v>61022.57</v>
      </c>
      <c r="J4884" s="32">
        <f t="shared" si="228"/>
        <v>61022.57</v>
      </c>
      <c r="K4884" s="31">
        <v>0</v>
      </c>
      <c r="L4884" s="31">
        <v>0</v>
      </c>
      <c r="M4884" s="31">
        <v>0</v>
      </c>
      <c r="N4884" s="31">
        <v>0</v>
      </c>
      <c r="O4884" s="33">
        <f t="shared" si="229"/>
        <v>0</v>
      </c>
      <c r="P4884" s="34" t="str">
        <f t="shared" si="230"/>
        <v>1-30</v>
      </c>
      <c r="Q4884" s="35" t="str">
        <f>+VLOOKUP(B4884,'[2]PORTAFOLIO JAN17'!$B$7:$T$4941,19,FALSE)</f>
        <v>PANAMA</v>
      </c>
      <c r="R4884" s="31">
        <v>0</v>
      </c>
      <c r="S4884" s="31">
        <v>0</v>
      </c>
      <c r="T4884" s="31" t="s">
        <v>45</v>
      </c>
      <c r="U4884" s="41" t="s">
        <v>46</v>
      </c>
      <c r="V4884" s="42">
        <v>61022.57</v>
      </c>
      <c r="W4884" s="43">
        <v>61022.57</v>
      </c>
      <c r="X4884" s="38">
        <v>0</v>
      </c>
      <c r="Y4884" s="38">
        <v>0</v>
      </c>
      <c r="Z4884" s="38">
        <v>0</v>
      </c>
      <c r="AA4884" s="38">
        <v>0</v>
      </c>
      <c r="AB4884" s="38">
        <v>0</v>
      </c>
      <c r="AC4884" s="38">
        <v>0</v>
      </c>
      <c r="AD4884" s="38" t="s">
        <v>47</v>
      </c>
    </row>
    <row r="4885" spans="1:30" s="27" customFormat="1" ht="15" customHeight="1" x14ac:dyDescent="0.25">
      <c r="A4885" s="28" t="s">
        <v>4439</v>
      </c>
      <c r="B4885" s="28" t="s">
        <v>4940</v>
      </c>
      <c r="C4885" s="85">
        <v>42767</v>
      </c>
      <c r="D4885" s="29">
        <f>+VLOOKUP(B4885,'[2]CK-Panama by Contract'!$B$8:$G$593,6,FALSE)</f>
        <v>309462</v>
      </c>
      <c r="E4885" s="29"/>
      <c r="F4885" s="28" t="s">
        <v>41</v>
      </c>
      <c r="G4885" s="28" t="s">
        <v>42</v>
      </c>
      <c r="H4885" s="28" t="s">
        <v>44</v>
      </c>
      <c r="I4885" s="31">
        <v>61022.57</v>
      </c>
      <c r="J4885" s="32">
        <f t="shared" si="228"/>
        <v>61022.57</v>
      </c>
      <c r="K4885" s="31">
        <v>0</v>
      </c>
      <c r="L4885" s="31">
        <v>0</v>
      </c>
      <c r="M4885" s="31">
        <v>0</v>
      </c>
      <c r="N4885" s="31">
        <v>0</v>
      </c>
      <c r="O4885" s="33">
        <f t="shared" si="229"/>
        <v>0</v>
      </c>
      <c r="P4885" s="34" t="str">
        <f t="shared" si="230"/>
        <v>1-30</v>
      </c>
      <c r="Q4885" s="35" t="str">
        <f>+VLOOKUP(B4885,'[2]PORTAFOLIO JAN17'!$B$7:$T$4941,19,FALSE)</f>
        <v>PANAMA</v>
      </c>
      <c r="R4885" s="31">
        <v>0</v>
      </c>
      <c r="S4885" s="31">
        <v>0</v>
      </c>
      <c r="T4885" s="31" t="s">
        <v>45</v>
      </c>
      <c r="U4885" s="36" t="s">
        <v>46</v>
      </c>
      <c r="V4885" s="37">
        <v>61022.57</v>
      </c>
      <c r="W4885" s="38">
        <v>61022.57</v>
      </c>
      <c r="X4885" s="38">
        <v>0</v>
      </c>
      <c r="Y4885" s="38">
        <v>0</v>
      </c>
      <c r="Z4885" s="38">
        <v>0</v>
      </c>
      <c r="AA4885" s="38">
        <v>0</v>
      </c>
      <c r="AB4885" s="38">
        <v>0</v>
      </c>
      <c r="AC4885" s="38">
        <v>0</v>
      </c>
      <c r="AD4885" s="38" t="s">
        <v>47</v>
      </c>
    </row>
    <row r="4886" spans="1:30" s="27" customFormat="1" ht="15" customHeight="1" x14ac:dyDescent="0.25">
      <c r="A4886" s="39" t="s">
        <v>4439</v>
      </c>
      <c r="B4886" s="39" t="s">
        <v>4941</v>
      </c>
      <c r="C4886" s="86">
        <v>42767</v>
      </c>
      <c r="D4886" s="29">
        <f>+VLOOKUP(B4886,'[2]CK-Panama by Contract'!$B$8:$G$593,6,FALSE)</f>
        <v>309462</v>
      </c>
      <c r="E4886" s="29"/>
      <c r="F4886" s="39" t="s">
        <v>41</v>
      </c>
      <c r="G4886" s="39" t="s">
        <v>42</v>
      </c>
      <c r="H4886" s="39" t="s">
        <v>44</v>
      </c>
      <c r="I4886" s="40">
        <v>61022.57</v>
      </c>
      <c r="J4886" s="32">
        <f t="shared" si="228"/>
        <v>61022.57</v>
      </c>
      <c r="K4886" s="31">
        <v>0</v>
      </c>
      <c r="L4886" s="31">
        <v>0</v>
      </c>
      <c r="M4886" s="31">
        <v>0</v>
      </c>
      <c r="N4886" s="31">
        <v>0</v>
      </c>
      <c r="O4886" s="33">
        <f t="shared" si="229"/>
        <v>0</v>
      </c>
      <c r="P4886" s="34" t="str">
        <f t="shared" si="230"/>
        <v>1-30</v>
      </c>
      <c r="Q4886" s="35" t="str">
        <f>+VLOOKUP(B4886,'[2]PORTAFOLIO JAN17'!$B$7:$T$4941,19,FALSE)</f>
        <v>PANAMA</v>
      </c>
      <c r="R4886" s="31">
        <v>0</v>
      </c>
      <c r="S4886" s="31">
        <v>0</v>
      </c>
      <c r="T4886" s="31" t="s">
        <v>45</v>
      </c>
      <c r="U4886" s="41" t="s">
        <v>46</v>
      </c>
      <c r="V4886" s="42">
        <v>61022.57</v>
      </c>
      <c r="W4886" s="43">
        <v>61022.57</v>
      </c>
      <c r="X4886" s="38">
        <v>0</v>
      </c>
      <c r="Y4886" s="38">
        <v>0</v>
      </c>
      <c r="Z4886" s="38">
        <v>0</v>
      </c>
      <c r="AA4886" s="38">
        <v>0</v>
      </c>
      <c r="AB4886" s="38">
        <v>0</v>
      </c>
      <c r="AC4886" s="38">
        <v>0</v>
      </c>
      <c r="AD4886" s="38" t="s">
        <v>47</v>
      </c>
    </row>
    <row r="4887" spans="1:30" s="27" customFormat="1" ht="15" customHeight="1" x14ac:dyDescent="0.25">
      <c r="A4887" s="28" t="s">
        <v>4439</v>
      </c>
      <c r="B4887" s="28" t="s">
        <v>4942</v>
      </c>
      <c r="C4887" s="85">
        <v>42767</v>
      </c>
      <c r="D4887" s="29">
        <f>+VLOOKUP(B4887,'[2]CK-Panama by Contract'!$B$8:$G$593,6,FALSE)</f>
        <v>370378</v>
      </c>
      <c r="E4887" s="29"/>
      <c r="F4887" s="28" t="s">
        <v>41</v>
      </c>
      <c r="G4887" s="28" t="s">
        <v>42</v>
      </c>
      <c r="H4887" s="28" t="s">
        <v>44</v>
      </c>
      <c r="I4887" s="31">
        <v>65506.59</v>
      </c>
      <c r="J4887" s="32">
        <f t="shared" si="228"/>
        <v>65506.59</v>
      </c>
      <c r="K4887" s="31">
        <v>0</v>
      </c>
      <c r="L4887" s="31">
        <v>0</v>
      </c>
      <c r="M4887" s="31">
        <v>0</v>
      </c>
      <c r="N4887" s="31">
        <v>0</v>
      </c>
      <c r="O4887" s="33">
        <f t="shared" si="229"/>
        <v>0</v>
      </c>
      <c r="P4887" s="34" t="str">
        <f t="shared" si="230"/>
        <v>1-30</v>
      </c>
      <c r="Q4887" s="35" t="str">
        <f>+VLOOKUP(B4887,'[2]PORTAFOLIO JAN17'!$B$7:$T$4941,19,FALSE)</f>
        <v>PANAMA</v>
      </c>
      <c r="R4887" s="31">
        <v>0</v>
      </c>
      <c r="S4887" s="31">
        <v>0</v>
      </c>
      <c r="T4887" s="31" t="s">
        <v>45</v>
      </c>
      <c r="U4887" s="36" t="s">
        <v>46</v>
      </c>
      <c r="V4887" s="37">
        <v>65506.59</v>
      </c>
      <c r="W4887" s="38">
        <v>65506.59</v>
      </c>
      <c r="X4887" s="38">
        <v>0</v>
      </c>
      <c r="Y4887" s="38">
        <v>0</v>
      </c>
      <c r="Z4887" s="38">
        <v>0</v>
      </c>
      <c r="AA4887" s="38">
        <v>0</v>
      </c>
      <c r="AB4887" s="38">
        <v>0</v>
      </c>
      <c r="AC4887" s="38">
        <v>0</v>
      </c>
      <c r="AD4887" s="38" t="s">
        <v>47</v>
      </c>
    </row>
    <row r="4888" spans="1:30" s="27" customFormat="1" ht="15" customHeight="1" x14ac:dyDescent="0.25">
      <c r="A4888" s="39" t="s">
        <v>4439</v>
      </c>
      <c r="B4888" s="39" t="s">
        <v>4943</v>
      </c>
      <c r="C4888" s="86">
        <v>42767</v>
      </c>
      <c r="D4888" s="29">
        <f>+VLOOKUP(B4888,'[2]CK-Panama by Contract'!$B$8:$G$593,6,FALSE)</f>
        <v>360030</v>
      </c>
      <c r="E4888" s="29"/>
      <c r="F4888" s="39" t="s">
        <v>41</v>
      </c>
      <c r="G4888" s="39" t="s">
        <v>42</v>
      </c>
      <c r="H4888" s="39" t="s">
        <v>44</v>
      </c>
      <c r="I4888" s="40">
        <v>61946.74</v>
      </c>
      <c r="J4888" s="32">
        <f t="shared" si="228"/>
        <v>61946.74</v>
      </c>
      <c r="K4888" s="31">
        <v>0</v>
      </c>
      <c r="L4888" s="31">
        <v>0</v>
      </c>
      <c r="M4888" s="31">
        <v>0</v>
      </c>
      <c r="N4888" s="31">
        <v>0</v>
      </c>
      <c r="O4888" s="33">
        <f t="shared" si="229"/>
        <v>0</v>
      </c>
      <c r="P4888" s="34" t="str">
        <f t="shared" si="230"/>
        <v>1-30</v>
      </c>
      <c r="Q4888" s="35" t="str">
        <f>+VLOOKUP(B4888,'[2]PORTAFOLIO JAN17'!$B$7:$T$4941,19,FALSE)</f>
        <v>PANAMA</v>
      </c>
      <c r="R4888" s="31">
        <v>0</v>
      </c>
      <c r="S4888" s="31">
        <v>0</v>
      </c>
      <c r="T4888" s="31" t="s">
        <v>45</v>
      </c>
      <c r="U4888" s="41" t="s">
        <v>46</v>
      </c>
      <c r="V4888" s="42">
        <v>61946.74</v>
      </c>
      <c r="W4888" s="43">
        <v>61946.74</v>
      </c>
      <c r="X4888" s="38">
        <v>0</v>
      </c>
      <c r="Y4888" s="38">
        <v>0</v>
      </c>
      <c r="Z4888" s="38">
        <v>0</v>
      </c>
      <c r="AA4888" s="38">
        <v>0</v>
      </c>
      <c r="AB4888" s="38">
        <v>0</v>
      </c>
      <c r="AC4888" s="38">
        <v>0</v>
      </c>
      <c r="AD4888" s="38" t="s">
        <v>47</v>
      </c>
    </row>
    <row r="4889" spans="1:30" s="27" customFormat="1" ht="15" customHeight="1" x14ac:dyDescent="0.25">
      <c r="A4889" s="28" t="s">
        <v>4439</v>
      </c>
      <c r="B4889" s="28" t="s">
        <v>4944</v>
      </c>
      <c r="C4889" s="85">
        <v>42767</v>
      </c>
      <c r="D4889" s="29">
        <f>+VLOOKUP(B4889,'[2]CK-Panama by Contract'!$B$8:$G$593,6,FALSE)</f>
        <v>370744</v>
      </c>
      <c r="E4889" s="29"/>
      <c r="F4889" s="28" t="s">
        <v>41</v>
      </c>
      <c r="G4889" s="28" t="s">
        <v>42</v>
      </c>
      <c r="H4889" s="28" t="s">
        <v>44</v>
      </c>
      <c r="I4889" s="31">
        <v>64440.54</v>
      </c>
      <c r="J4889" s="32">
        <f t="shared" si="228"/>
        <v>64440.54</v>
      </c>
      <c r="K4889" s="31">
        <v>0</v>
      </c>
      <c r="L4889" s="31">
        <v>0</v>
      </c>
      <c r="M4889" s="31">
        <v>0</v>
      </c>
      <c r="N4889" s="31">
        <v>0</v>
      </c>
      <c r="O4889" s="33">
        <f t="shared" si="229"/>
        <v>0</v>
      </c>
      <c r="P4889" s="34" t="str">
        <f t="shared" si="230"/>
        <v>1-30</v>
      </c>
      <c r="Q4889" s="35" t="str">
        <f>+VLOOKUP(B4889,'[2]PORTAFOLIO JAN17'!$B$7:$T$4941,19,FALSE)</f>
        <v>PANAMA</v>
      </c>
      <c r="R4889" s="31">
        <v>0</v>
      </c>
      <c r="S4889" s="31">
        <v>0</v>
      </c>
      <c r="T4889" s="31" t="s">
        <v>45</v>
      </c>
      <c r="U4889" s="36" t="s">
        <v>46</v>
      </c>
      <c r="V4889" s="37">
        <v>64440.54</v>
      </c>
      <c r="W4889" s="38">
        <v>64440.54</v>
      </c>
      <c r="X4889" s="38">
        <v>0</v>
      </c>
      <c r="Y4889" s="38">
        <v>0</v>
      </c>
      <c r="Z4889" s="38">
        <v>0</v>
      </c>
      <c r="AA4889" s="38">
        <v>0</v>
      </c>
      <c r="AB4889" s="38">
        <v>0</v>
      </c>
      <c r="AC4889" s="38">
        <v>0</v>
      </c>
      <c r="AD4889" s="38" t="s">
        <v>47</v>
      </c>
    </row>
    <row r="4890" spans="1:30" s="27" customFormat="1" ht="15" customHeight="1" x14ac:dyDescent="0.25">
      <c r="A4890" s="39" t="s">
        <v>4439</v>
      </c>
      <c r="B4890" s="39" t="s">
        <v>4945</v>
      </c>
      <c r="C4890" s="86">
        <v>42767</v>
      </c>
      <c r="D4890" s="29">
        <f>+VLOOKUP(B4890,'[2]CK-Panama by Contract'!$B$8:$G$593,6,FALSE)</f>
        <v>356977</v>
      </c>
      <c r="E4890" s="29"/>
      <c r="F4890" s="39" t="s">
        <v>41</v>
      </c>
      <c r="G4890" s="39" t="s">
        <v>42</v>
      </c>
      <c r="H4890" s="39" t="s">
        <v>44</v>
      </c>
      <c r="I4890" s="40">
        <v>16225.85</v>
      </c>
      <c r="J4890" s="32">
        <f t="shared" si="228"/>
        <v>16225.85</v>
      </c>
      <c r="K4890" s="31">
        <v>0</v>
      </c>
      <c r="L4890" s="31">
        <v>0</v>
      </c>
      <c r="M4890" s="31">
        <v>0</v>
      </c>
      <c r="N4890" s="31">
        <v>0</v>
      </c>
      <c r="O4890" s="33">
        <f t="shared" si="229"/>
        <v>0</v>
      </c>
      <c r="P4890" s="34" t="str">
        <f t="shared" si="230"/>
        <v>1-30</v>
      </c>
      <c r="Q4890" s="35" t="str">
        <f>+VLOOKUP(B4890,'[2]PORTAFOLIO JAN17'!$B$7:$T$4941,19,FALSE)</f>
        <v>PANAMA</v>
      </c>
      <c r="R4890" s="31">
        <v>0</v>
      </c>
      <c r="S4890" s="31">
        <v>0</v>
      </c>
      <c r="T4890" s="31" t="s">
        <v>45</v>
      </c>
      <c r="U4890" s="41" t="s">
        <v>46</v>
      </c>
      <c r="V4890" s="42">
        <v>16225.85</v>
      </c>
      <c r="W4890" s="43">
        <v>16225.85</v>
      </c>
      <c r="X4890" s="38">
        <v>0</v>
      </c>
      <c r="Y4890" s="38">
        <v>0</v>
      </c>
      <c r="Z4890" s="38">
        <v>0</v>
      </c>
      <c r="AA4890" s="38">
        <v>0</v>
      </c>
      <c r="AB4890" s="38">
        <v>0</v>
      </c>
      <c r="AC4890" s="38">
        <v>0</v>
      </c>
      <c r="AD4890" s="38" t="s">
        <v>47</v>
      </c>
    </row>
    <row r="4891" spans="1:30" s="27" customFormat="1" ht="15" customHeight="1" x14ac:dyDescent="0.25">
      <c r="A4891" s="28" t="s">
        <v>4439</v>
      </c>
      <c r="B4891" s="28" t="s">
        <v>4946</v>
      </c>
      <c r="C4891" s="85">
        <v>42767</v>
      </c>
      <c r="D4891" s="29">
        <f>+VLOOKUP(B4891,'[2]CK-Panama by Contract'!$B$8:$G$593,6,FALSE)</f>
        <v>370543</v>
      </c>
      <c r="E4891" s="29"/>
      <c r="F4891" s="28" t="s">
        <v>41</v>
      </c>
      <c r="G4891" s="28" t="s">
        <v>42</v>
      </c>
      <c r="H4891" s="28" t="s">
        <v>44</v>
      </c>
      <c r="I4891" s="31">
        <v>158769.4</v>
      </c>
      <c r="J4891" s="32">
        <f t="shared" si="228"/>
        <v>158769.4</v>
      </c>
      <c r="K4891" s="31">
        <v>0</v>
      </c>
      <c r="L4891" s="31">
        <v>0</v>
      </c>
      <c r="M4891" s="31">
        <v>0</v>
      </c>
      <c r="N4891" s="31">
        <v>0</v>
      </c>
      <c r="O4891" s="33">
        <f t="shared" si="229"/>
        <v>0</v>
      </c>
      <c r="P4891" s="34" t="str">
        <f t="shared" si="230"/>
        <v>1-30</v>
      </c>
      <c r="Q4891" s="35" t="str">
        <f>+VLOOKUP(B4891,'[2]PORTAFOLIO JAN17'!$B$7:$T$4941,19,FALSE)</f>
        <v>PANAMA</v>
      </c>
      <c r="R4891" s="31">
        <v>0</v>
      </c>
      <c r="S4891" s="31">
        <v>0</v>
      </c>
      <c r="T4891" s="31" t="s">
        <v>45</v>
      </c>
      <c r="U4891" s="36" t="s">
        <v>46</v>
      </c>
      <c r="V4891" s="37">
        <v>158769.4</v>
      </c>
      <c r="W4891" s="38">
        <v>158769.4</v>
      </c>
      <c r="X4891" s="38">
        <v>0</v>
      </c>
      <c r="Y4891" s="38">
        <v>0</v>
      </c>
      <c r="Z4891" s="38">
        <v>0</v>
      </c>
      <c r="AA4891" s="38">
        <v>0</v>
      </c>
      <c r="AB4891" s="38">
        <v>0</v>
      </c>
      <c r="AC4891" s="38">
        <v>0</v>
      </c>
      <c r="AD4891" s="38" t="s">
        <v>47</v>
      </c>
    </row>
    <row r="4892" spans="1:30" s="27" customFormat="1" ht="15" customHeight="1" x14ac:dyDescent="0.25">
      <c r="A4892" s="39" t="s">
        <v>4439</v>
      </c>
      <c r="B4892" s="39" t="s">
        <v>4947</v>
      </c>
      <c r="C4892" s="86">
        <v>42767</v>
      </c>
      <c r="D4892" s="29">
        <f>+VLOOKUP(B4892,'[2]CK-Panama by Contract'!$B$8:$G$593,6,FALSE)</f>
        <v>371283</v>
      </c>
      <c r="E4892" s="29"/>
      <c r="F4892" s="39" t="s">
        <v>41</v>
      </c>
      <c r="G4892" s="39" t="s">
        <v>42</v>
      </c>
      <c r="H4892" s="39" t="s">
        <v>44</v>
      </c>
      <c r="I4892" s="40">
        <v>53986.61</v>
      </c>
      <c r="J4892" s="32">
        <f t="shared" si="228"/>
        <v>53986.61</v>
      </c>
      <c r="K4892" s="31">
        <v>0</v>
      </c>
      <c r="L4892" s="31">
        <v>0</v>
      </c>
      <c r="M4892" s="31">
        <v>0</v>
      </c>
      <c r="N4892" s="31">
        <v>0</v>
      </c>
      <c r="O4892" s="33">
        <f t="shared" si="229"/>
        <v>0</v>
      </c>
      <c r="P4892" s="34" t="str">
        <f t="shared" si="230"/>
        <v>1-30</v>
      </c>
      <c r="Q4892" s="35" t="str">
        <f>+VLOOKUP(B4892,'[2]PORTAFOLIO JAN17'!$B$7:$T$4941,19,FALSE)</f>
        <v>PANAMA</v>
      </c>
      <c r="R4892" s="31">
        <v>0</v>
      </c>
      <c r="S4892" s="31">
        <v>0</v>
      </c>
      <c r="T4892" s="31" t="s">
        <v>45</v>
      </c>
      <c r="U4892" s="41" t="s">
        <v>46</v>
      </c>
      <c r="V4892" s="42">
        <v>53986.61</v>
      </c>
      <c r="W4892" s="43">
        <v>53986.61</v>
      </c>
      <c r="X4892" s="38">
        <v>0</v>
      </c>
      <c r="Y4892" s="38">
        <v>0</v>
      </c>
      <c r="Z4892" s="38">
        <v>0</v>
      </c>
      <c r="AA4892" s="38">
        <v>0</v>
      </c>
      <c r="AB4892" s="38">
        <v>0</v>
      </c>
      <c r="AC4892" s="38">
        <v>0</v>
      </c>
      <c r="AD4892" s="38" t="s">
        <v>47</v>
      </c>
    </row>
    <row r="4893" spans="1:30" s="27" customFormat="1" ht="15" customHeight="1" x14ac:dyDescent="0.25">
      <c r="A4893" s="28" t="s">
        <v>4439</v>
      </c>
      <c r="B4893" s="28" t="s">
        <v>4948</v>
      </c>
      <c r="C4893" s="85">
        <v>42767</v>
      </c>
      <c r="D4893" s="29">
        <f>+VLOOKUP(B4893,'[2]CK-Panama by Contract'!$B$8:$G$593,6,FALSE)</f>
        <v>336687</v>
      </c>
      <c r="E4893" s="29"/>
      <c r="F4893" s="28" t="s">
        <v>41</v>
      </c>
      <c r="G4893" s="28" t="s">
        <v>42</v>
      </c>
      <c r="H4893" s="28" t="s">
        <v>44</v>
      </c>
      <c r="I4893" s="31">
        <v>29346.35</v>
      </c>
      <c r="J4893" s="32">
        <f t="shared" si="228"/>
        <v>29346.35</v>
      </c>
      <c r="K4893" s="31">
        <v>0</v>
      </c>
      <c r="L4893" s="31">
        <v>0</v>
      </c>
      <c r="M4893" s="31">
        <v>0</v>
      </c>
      <c r="N4893" s="31">
        <v>0</v>
      </c>
      <c r="O4893" s="33">
        <f t="shared" si="229"/>
        <v>0</v>
      </c>
      <c r="P4893" s="34" t="str">
        <f t="shared" si="230"/>
        <v>1-30</v>
      </c>
      <c r="Q4893" s="35" t="str">
        <f>+VLOOKUP(B4893,'[2]PORTAFOLIO JAN17'!$B$7:$T$4941,19,FALSE)</f>
        <v>PANAMA</v>
      </c>
      <c r="R4893" s="31">
        <v>0</v>
      </c>
      <c r="S4893" s="31">
        <v>0</v>
      </c>
      <c r="T4893" s="31" t="s">
        <v>45</v>
      </c>
      <c r="U4893" s="36" t="s">
        <v>46</v>
      </c>
      <c r="V4893" s="37">
        <v>29346.35</v>
      </c>
      <c r="W4893" s="38">
        <v>29346.35</v>
      </c>
      <c r="X4893" s="38">
        <v>0</v>
      </c>
      <c r="Y4893" s="38">
        <v>0</v>
      </c>
      <c r="Z4893" s="38">
        <v>0</v>
      </c>
      <c r="AA4893" s="38">
        <v>0</v>
      </c>
      <c r="AB4893" s="38">
        <v>0</v>
      </c>
      <c r="AC4893" s="38">
        <v>0</v>
      </c>
      <c r="AD4893" s="38" t="s">
        <v>47</v>
      </c>
    </row>
    <row r="4894" spans="1:30" s="27" customFormat="1" ht="15" customHeight="1" x14ac:dyDescent="0.25">
      <c r="A4894" s="39" t="s">
        <v>4439</v>
      </c>
      <c r="B4894" s="39" t="s">
        <v>4949</v>
      </c>
      <c r="C4894" s="86">
        <v>42767</v>
      </c>
      <c r="D4894" s="29">
        <f>+VLOOKUP(B4894,'[2]CK-Panama by Contract'!$B$8:$G$593,6,FALSE)</f>
        <v>375289</v>
      </c>
      <c r="E4894" s="29"/>
      <c r="F4894" s="39" t="s">
        <v>41</v>
      </c>
      <c r="G4894" s="39" t="s">
        <v>42</v>
      </c>
      <c r="H4894" s="39" t="s">
        <v>44</v>
      </c>
      <c r="I4894" s="40">
        <v>163126.74</v>
      </c>
      <c r="J4894" s="32">
        <f t="shared" si="228"/>
        <v>163126.74</v>
      </c>
      <c r="K4894" s="31">
        <v>0</v>
      </c>
      <c r="L4894" s="31">
        <v>0</v>
      </c>
      <c r="M4894" s="31">
        <v>0</v>
      </c>
      <c r="N4894" s="31">
        <v>0</v>
      </c>
      <c r="O4894" s="33">
        <f t="shared" si="229"/>
        <v>0</v>
      </c>
      <c r="P4894" s="34" t="str">
        <f t="shared" si="230"/>
        <v>1-30</v>
      </c>
      <c r="Q4894" s="35" t="str">
        <f>+VLOOKUP(B4894,'[2]PORTAFOLIO JAN17'!$B$7:$T$4941,19,FALSE)</f>
        <v>PANAMA</v>
      </c>
      <c r="R4894" s="31">
        <v>0</v>
      </c>
      <c r="S4894" s="31">
        <v>0</v>
      </c>
      <c r="T4894" s="31" t="s">
        <v>45</v>
      </c>
      <c r="U4894" s="41" t="s">
        <v>46</v>
      </c>
      <c r="V4894" s="42">
        <v>163126.74</v>
      </c>
      <c r="W4894" s="43">
        <v>163126.74</v>
      </c>
      <c r="X4894" s="38">
        <v>0</v>
      </c>
      <c r="Y4894" s="38">
        <v>0</v>
      </c>
      <c r="Z4894" s="38">
        <v>0</v>
      </c>
      <c r="AA4894" s="38">
        <v>0</v>
      </c>
      <c r="AB4894" s="38">
        <v>0</v>
      </c>
      <c r="AC4894" s="38">
        <v>0</v>
      </c>
      <c r="AD4894" s="38" t="s">
        <v>47</v>
      </c>
    </row>
    <row r="4895" spans="1:30" s="27" customFormat="1" ht="15" customHeight="1" x14ac:dyDescent="0.25">
      <c r="A4895" s="28" t="s">
        <v>4439</v>
      </c>
      <c r="B4895" s="28" t="s">
        <v>4950</v>
      </c>
      <c r="C4895" s="85">
        <v>42767</v>
      </c>
      <c r="D4895" s="29">
        <f>+VLOOKUP(B4895,'[2]CK-Panama by Contract'!$B$8:$G$593,6,FALSE)</f>
        <v>390307</v>
      </c>
      <c r="E4895" s="29"/>
      <c r="F4895" s="28" t="s">
        <v>41</v>
      </c>
      <c r="G4895" s="28" t="s">
        <v>42</v>
      </c>
      <c r="H4895" s="28" t="s">
        <v>44</v>
      </c>
      <c r="I4895" s="31">
        <v>146854.17000000001</v>
      </c>
      <c r="J4895" s="32">
        <f t="shared" si="228"/>
        <v>146854.17000000001</v>
      </c>
      <c r="K4895" s="31">
        <v>0</v>
      </c>
      <c r="L4895" s="31">
        <v>0</v>
      </c>
      <c r="M4895" s="31">
        <v>0</v>
      </c>
      <c r="N4895" s="31">
        <v>0</v>
      </c>
      <c r="O4895" s="33">
        <f t="shared" si="229"/>
        <v>0</v>
      </c>
      <c r="P4895" s="34" t="str">
        <f t="shared" si="230"/>
        <v>1-30</v>
      </c>
      <c r="Q4895" s="35" t="str">
        <f>+VLOOKUP(B4895,'[2]PORTAFOLIO JAN17'!$B$7:$T$4941,19,FALSE)</f>
        <v>PANAMA</v>
      </c>
      <c r="R4895" s="31">
        <v>0</v>
      </c>
      <c r="S4895" s="31">
        <v>0</v>
      </c>
      <c r="T4895" s="31" t="s">
        <v>45</v>
      </c>
      <c r="U4895" s="36" t="s">
        <v>46</v>
      </c>
      <c r="V4895" s="37">
        <v>146854.17000000001</v>
      </c>
      <c r="W4895" s="38">
        <v>146854.17000000001</v>
      </c>
      <c r="X4895" s="38">
        <v>0</v>
      </c>
      <c r="Y4895" s="38">
        <v>0</v>
      </c>
      <c r="Z4895" s="38">
        <v>0</v>
      </c>
      <c r="AA4895" s="38">
        <v>0</v>
      </c>
      <c r="AB4895" s="38">
        <v>0</v>
      </c>
      <c r="AC4895" s="38">
        <v>0</v>
      </c>
      <c r="AD4895" s="38" t="s">
        <v>47</v>
      </c>
    </row>
    <row r="4896" spans="1:30" s="27" customFormat="1" ht="15" customHeight="1" x14ac:dyDescent="0.25">
      <c r="A4896" s="39" t="s">
        <v>4439</v>
      </c>
      <c r="B4896" s="39" t="s">
        <v>4951</v>
      </c>
      <c r="C4896" s="86">
        <v>42767</v>
      </c>
      <c r="D4896" s="29">
        <f>+VLOOKUP(B4896,'[2]CK-Panama by Contract'!$B$8:$G$593,6,FALSE)</f>
        <v>320674</v>
      </c>
      <c r="E4896" s="29"/>
      <c r="F4896" s="39" t="s">
        <v>41</v>
      </c>
      <c r="G4896" s="39" t="s">
        <v>42</v>
      </c>
      <c r="H4896" s="39" t="s">
        <v>44</v>
      </c>
      <c r="I4896" s="40">
        <v>59718.73</v>
      </c>
      <c r="J4896" s="32">
        <f t="shared" si="228"/>
        <v>59718.73</v>
      </c>
      <c r="K4896" s="31">
        <v>0</v>
      </c>
      <c r="L4896" s="31">
        <v>0</v>
      </c>
      <c r="M4896" s="31">
        <v>0</v>
      </c>
      <c r="N4896" s="31">
        <v>0</v>
      </c>
      <c r="O4896" s="33">
        <f t="shared" si="229"/>
        <v>0</v>
      </c>
      <c r="P4896" s="34" t="str">
        <f t="shared" si="230"/>
        <v>1-30</v>
      </c>
      <c r="Q4896" s="35" t="str">
        <f>+VLOOKUP(B4896,'[2]PORTAFOLIO JAN17'!$B$7:$T$4941,19,FALSE)</f>
        <v>PANAMA</v>
      </c>
      <c r="R4896" s="31">
        <v>0</v>
      </c>
      <c r="S4896" s="31">
        <v>0</v>
      </c>
      <c r="T4896" s="31" t="s">
        <v>45</v>
      </c>
      <c r="U4896" s="41" t="s">
        <v>46</v>
      </c>
      <c r="V4896" s="42">
        <v>59718.73</v>
      </c>
      <c r="W4896" s="43">
        <v>59718.73</v>
      </c>
      <c r="X4896" s="38">
        <v>0</v>
      </c>
      <c r="Y4896" s="38">
        <v>0</v>
      </c>
      <c r="Z4896" s="38">
        <v>0</v>
      </c>
      <c r="AA4896" s="38">
        <v>0</v>
      </c>
      <c r="AB4896" s="38">
        <v>0</v>
      </c>
      <c r="AC4896" s="38">
        <v>0</v>
      </c>
      <c r="AD4896" s="38" t="s">
        <v>47</v>
      </c>
    </row>
    <row r="4897" spans="1:30" s="27" customFormat="1" ht="15" customHeight="1" x14ac:dyDescent="0.25">
      <c r="A4897" s="28" t="s">
        <v>4439</v>
      </c>
      <c r="B4897" s="28" t="s">
        <v>4952</v>
      </c>
      <c r="C4897" s="85">
        <v>42767</v>
      </c>
      <c r="D4897" s="29">
        <f>+VLOOKUP(B4897,'[2]CK-Panama by Contract'!$B$8:$G$593,6,FALSE)</f>
        <v>396293</v>
      </c>
      <c r="E4897" s="29"/>
      <c r="F4897" s="28" t="s">
        <v>41</v>
      </c>
      <c r="G4897" s="28" t="s">
        <v>42</v>
      </c>
      <c r="H4897" s="28" t="s">
        <v>44</v>
      </c>
      <c r="I4897" s="31">
        <v>133706.26999999999</v>
      </c>
      <c r="J4897" s="32">
        <f t="shared" si="228"/>
        <v>133706.26999999999</v>
      </c>
      <c r="K4897" s="31">
        <v>0</v>
      </c>
      <c r="L4897" s="31">
        <v>0</v>
      </c>
      <c r="M4897" s="31">
        <v>0</v>
      </c>
      <c r="N4897" s="31">
        <v>0</v>
      </c>
      <c r="O4897" s="33">
        <f t="shared" si="229"/>
        <v>0</v>
      </c>
      <c r="P4897" s="34" t="str">
        <f t="shared" si="230"/>
        <v>1-30</v>
      </c>
      <c r="Q4897" s="35" t="str">
        <f>+VLOOKUP(B4897,'[2]PORTAFOLIO JAN17'!$B$7:$T$4941,19,FALSE)</f>
        <v>PANAMA</v>
      </c>
      <c r="R4897" s="31">
        <v>0</v>
      </c>
      <c r="S4897" s="31">
        <v>0</v>
      </c>
      <c r="T4897" s="31" t="s">
        <v>45</v>
      </c>
      <c r="U4897" s="36" t="s">
        <v>46</v>
      </c>
      <c r="V4897" s="37">
        <v>133706.26999999999</v>
      </c>
      <c r="W4897" s="38">
        <v>133706.26999999999</v>
      </c>
      <c r="X4897" s="38">
        <v>0</v>
      </c>
      <c r="Y4897" s="38">
        <v>0</v>
      </c>
      <c r="Z4897" s="38">
        <v>0</v>
      </c>
      <c r="AA4897" s="38">
        <v>0</v>
      </c>
      <c r="AB4897" s="38">
        <v>0</v>
      </c>
      <c r="AC4897" s="38">
        <v>0</v>
      </c>
      <c r="AD4897" s="38" t="s">
        <v>47</v>
      </c>
    </row>
    <row r="4898" spans="1:30" s="27" customFormat="1" ht="15" customHeight="1" x14ac:dyDescent="0.25">
      <c r="A4898" s="39" t="s">
        <v>4439</v>
      </c>
      <c r="B4898" s="39" t="s">
        <v>4953</v>
      </c>
      <c r="C4898" s="86">
        <v>42767</v>
      </c>
      <c r="D4898" s="29">
        <f>+VLOOKUP(B4898,'[2]CK-Panama by Contract'!$B$8:$G$593,6,FALSE)</f>
        <v>413326</v>
      </c>
      <c r="E4898" s="29"/>
      <c r="F4898" s="39" t="s">
        <v>41</v>
      </c>
      <c r="G4898" s="39" t="s">
        <v>42</v>
      </c>
      <c r="H4898" s="39" t="s">
        <v>44</v>
      </c>
      <c r="I4898" s="40">
        <v>289351.03000000003</v>
      </c>
      <c r="J4898" s="32">
        <f t="shared" si="228"/>
        <v>289351.03000000003</v>
      </c>
      <c r="K4898" s="31">
        <v>0</v>
      </c>
      <c r="L4898" s="31">
        <v>0</v>
      </c>
      <c r="M4898" s="31">
        <v>0</v>
      </c>
      <c r="N4898" s="31">
        <v>0</v>
      </c>
      <c r="O4898" s="33">
        <f t="shared" si="229"/>
        <v>0</v>
      </c>
      <c r="P4898" s="34" t="str">
        <f t="shared" si="230"/>
        <v>1-30</v>
      </c>
      <c r="Q4898" s="35" t="str">
        <f>+VLOOKUP(B4898,'[2]PORTAFOLIO JAN17'!$B$7:$T$4941,19,FALSE)</f>
        <v>PANAMA</v>
      </c>
      <c r="R4898" s="31">
        <v>0</v>
      </c>
      <c r="S4898" s="31">
        <v>0</v>
      </c>
      <c r="T4898" s="31" t="s">
        <v>45</v>
      </c>
      <c r="U4898" s="41" t="s">
        <v>46</v>
      </c>
      <c r="V4898" s="42">
        <v>289351.03000000003</v>
      </c>
      <c r="W4898" s="43">
        <v>289351.03000000003</v>
      </c>
      <c r="X4898" s="38">
        <v>0</v>
      </c>
      <c r="Y4898" s="38">
        <v>0</v>
      </c>
      <c r="Z4898" s="38">
        <v>0</v>
      </c>
      <c r="AA4898" s="38">
        <v>0</v>
      </c>
      <c r="AB4898" s="38">
        <v>0</v>
      </c>
      <c r="AC4898" s="38">
        <v>0</v>
      </c>
      <c r="AD4898" s="38" t="s">
        <v>47</v>
      </c>
    </row>
    <row r="4899" spans="1:30" s="27" customFormat="1" ht="15" customHeight="1" x14ac:dyDescent="0.25">
      <c r="A4899" s="28" t="s">
        <v>4439</v>
      </c>
      <c r="B4899" s="28" t="s">
        <v>4954</v>
      </c>
      <c r="C4899" s="85">
        <v>42767</v>
      </c>
      <c r="D4899" s="29">
        <f>+VLOOKUP(B4899,'[2]CK-Panama by Contract'!$B$8:$G$593,6,FALSE)</f>
        <v>319116</v>
      </c>
      <c r="E4899" s="29"/>
      <c r="F4899" s="28" t="s">
        <v>41</v>
      </c>
      <c r="G4899" s="28" t="s">
        <v>42</v>
      </c>
      <c r="H4899" s="28" t="s">
        <v>44</v>
      </c>
      <c r="I4899" s="31">
        <v>875008.76</v>
      </c>
      <c r="J4899" s="32">
        <f t="shared" si="228"/>
        <v>875008.76</v>
      </c>
      <c r="K4899" s="31">
        <v>0</v>
      </c>
      <c r="L4899" s="31">
        <v>0</v>
      </c>
      <c r="M4899" s="31">
        <v>0</v>
      </c>
      <c r="N4899" s="31">
        <v>0</v>
      </c>
      <c r="O4899" s="33">
        <f t="shared" si="229"/>
        <v>0</v>
      </c>
      <c r="P4899" s="34" t="str">
        <f t="shared" si="230"/>
        <v>1-30</v>
      </c>
      <c r="Q4899" s="35" t="str">
        <f>+VLOOKUP(B4899,'[2]PORTAFOLIO JAN17'!$B$7:$T$4941,19,FALSE)</f>
        <v>PANAMA</v>
      </c>
      <c r="R4899" s="31">
        <v>0</v>
      </c>
      <c r="S4899" s="31">
        <v>0</v>
      </c>
      <c r="T4899" s="31" t="s">
        <v>45</v>
      </c>
      <c r="U4899" s="36" t="s">
        <v>46</v>
      </c>
      <c r="V4899" s="37">
        <v>875008.76</v>
      </c>
      <c r="W4899" s="38">
        <v>875008.76</v>
      </c>
      <c r="X4899" s="38">
        <v>0</v>
      </c>
      <c r="Y4899" s="38">
        <v>0</v>
      </c>
      <c r="Z4899" s="38">
        <v>0</v>
      </c>
      <c r="AA4899" s="38">
        <v>0</v>
      </c>
      <c r="AB4899" s="38">
        <v>0</v>
      </c>
      <c r="AC4899" s="38">
        <v>0</v>
      </c>
      <c r="AD4899" s="38" t="s">
        <v>47</v>
      </c>
    </row>
    <row r="4900" spans="1:30" s="27" customFormat="1" ht="15" customHeight="1" x14ac:dyDescent="0.25">
      <c r="A4900" s="39" t="s">
        <v>4439</v>
      </c>
      <c r="B4900" s="39" t="s">
        <v>4955</v>
      </c>
      <c r="C4900" s="86">
        <v>42767</v>
      </c>
      <c r="D4900" s="29">
        <f>+VLOOKUP(B4900,'[2]CK-Panama by Contract'!$B$8:$G$593,6,FALSE)</f>
        <v>329341</v>
      </c>
      <c r="E4900" s="29"/>
      <c r="F4900" s="39" t="s">
        <v>41</v>
      </c>
      <c r="G4900" s="39" t="s">
        <v>42</v>
      </c>
      <c r="H4900" s="39" t="s">
        <v>44</v>
      </c>
      <c r="I4900" s="40">
        <v>64940.5</v>
      </c>
      <c r="J4900" s="32">
        <f t="shared" si="228"/>
        <v>64940.5</v>
      </c>
      <c r="K4900" s="31">
        <v>0</v>
      </c>
      <c r="L4900" s="31">
        <v>0</v>
      </c>
      <c r="M4900" s="31">
        <v>0</v>
      </c>
      <c r="N4900" s="31">
        <v>0</v>
      </c>
      <c r="O4900" s="33">
        <f t="shared" si="229"/>
        <v>0</v>
      </c>
      <c r="P4900" s="34" t="str">
        <f t="shared" si="230"/>
        <v>1-30</v>
      </c>
      <c r="Q4900" s="35" t="str">
        <f>+VLOOKUP(B4900,'[2]PORTAFOLIO JAN17'!$B$7:$T$4941,19,FALSE)</f>
        <v>PANAMA</v>
      </c>
      <c r="R4900" s="31">
        <v>0</v>
      </c>
      <c r="S4900" s="31">
        <v>0</v>
      </c>
      <c r="T4900" s="31" t="s">
        <v>45</v>
      </c>
      <c r="U4900" s="41" t="s">
        <v>46</v>
      </c>
      <c r="V4900" s="42">
        <v>64940.5</v>
      </c>
      <c r="W4900" s="43">
        <v>64940.5</v>
      </c>
      <c r="X4900" s="38">
        <v>0</v>
      </c>
      <c r="Y4900" s="38">
        <v>0</v>
      </c>
      <c r="Z4900" s="38">
        <v>0</v>
      </c>
      <c r="AA4900" s="38">
        <v>0</v>
      </c>
      <c r="AB4900" s="38">
        <v>0</v>
      </c>
      <c r="AC4900" s="38">
        <v>0</v>
      </c>
      <c r="AD4900" s="38" t="s">
        <v>47</v>
      </c>
    </row>
    <row r="4901" spans="1:30" s="27" customFormat="1" ht="15" customHeight="1" x14ac:dyDescent="0.25">
      <c r="A4901" s="28" t="s">
        <v>4439</v>
      </c>
      <c r="B4901" s="28" t="s">
        <v>4956</v>
      </c>
      <c r="C4901" s="85">
        <v>42767</v>
      </c>
      <c r="D4901" s="29">
        <f>+VLOOKUP(B4901,'[2]CK-Panama by Contract'!$B$8:$G$593,6,FALSE)</f>
        <v>419328</v>
      </c>
      <c r="E4901" s="29"/>
      <c r="F4901" s="28" t="s">
        <v>41</v>
      </c>
      <c r="G4901" s="28" t="s">
        <v>42</v>
      </c>
      <c r="H4901" s="28" t="s">
        <v>44</v>
      </c>
      <c r="I4901" s="31">
        <v>66004.740000000005</v>
      </c>
      <c r="J4901" s="32">
        <f t="shared" si="228"/>
        <v>66004.740000000005</v>
      </c>
      <c r="K4901" s="31">
        <v>0</v>
      </c>
      <c r="L4901" s="31">
        <v>0</v>
      </c>
      <c r="M4901" s="31">
        <v>0</v>
      </c>
      <c r="N4901" s="31">
        <v>0</v>
      </c>
      <c r="O4901" s="33">
        <f t="shared" si="229"/>
        <v>0</v>
      </c>
      <c r="P4901" s="34" t="str">
        <f t="shared" si="230"/>
        <v>1-30</v>
      </c>
      <c r="Q4901" s="35" t="str">
        <f>+VLOOKUP(B4901,'[2]PORTAFOLIO JAN17'!$B$7:$T$4941,19,FALSE)</f>
        <v>PANAMA</v>
      </c>
      <c r="R4901" s="31">
        <v>0</v>
      </c>
      <c r="S4901" s="31">
        <v>0</v>
      </c>
      <c r="T4901" s="31" t="s">
        <v>45</v>
      </c>
      <c r="U4901" s="36" t="s">
        <v>46</v>
      </c>
      <c r="V4901" s="37">
        <v>66004.740000000005</v>
      </c>
      <c r="W4901" s="38">
        <v>66004.740000000005</v>
      </c>
      <c r="X4901" s="38">
        <v>0</v>
      </c>
      <c r="Y4901" s="38">
        <v>0</v>
      </c>
      <c r="Z4901" s="38">
        <v>0</v>
      </c>
      <c r="AA4901" s="38">
        <v>0</v>
      </c>
      <c r="AB4901" s="38">
        <v>0</v>
      </c>
      <c r="AC4901" s="38">
        <v>0</v>
      </c>
      <c r="AD4901" s="38" t="s">
        <v>47</v>
      </c>
    </row>
    <row r="4902" spans="1:30" s="27" customFormat="1" ht="15" customHeight="1" x14ac:dyDescent="0.25">
      <c r="A4902" s="39" t="s">
        <v>4439</v>
      </c>
      <c r="B4902" s="39" t="s">
        <v>4957</v>
      </c>
      <c r="C4902" s="86">
        <v>42767</v>
      </c>
      <c r="D4902" s="29">
        <f>+VLOOKUP(B4902,'[2]CK-Panama by Contract'!$B$8:$G$593,6,FALSE)</f>
        <v>370299</v>
      </c>
      <c r="E4902" s="29"/>
      <c r="F4902" s="39" t="s">
        <v>41</v>
      </c>
      <c r="G4902" s="39" t="s">
        <v>42</v>
      </c>
      <c r="H4902" s="39" t="s">
        <v>44</v>
      </c>
      <c r="I4902" s="40">
        <v>81674.7</v>
      </c>
      <c r="J4902" s="32">
        <f t="shared" si="228"/>
        <v>81674.7</v>
      </c>
      <c r="K4902" s="31">
        <v>81674.7</v>
      </c>
      <c r="L4902" s="31">
        <v>0</v>
      </c>
      <c r="M4902" s="31">
        <v>0</v>
      </c>
      <c r="N4902" s="31">
        <v>0</v>
      </c>
      <c r="O4902" s="33">
        <f t="shared" si="229"/>
        <v>81674.7</v>
      </c>
      <c r="P4902" s="34" t="str">
        <f t="shared" si="230"/>
        <v>31-60</v>
      </c>
      <c r="Q4902" s="35" t="str">
        <f>+VLOOKUP(B4902,'[2]PORTAFOLIO JAN17'!$B$7:$T$4941,19,FALSE)</f>
        <v>PANAMA</v>
      </c>
      <c r="R4902" s="31">
        <v>0</v>
      </c>
      <c r="S4902" s="31">
        <v>0</v>
      </c>
      <c r="T4902" s="31" t="s">
        <v>45</v>
      </c>
      <c r="U4902" s="41" t="s">
        <v>46</v>
      </c>
      <c r="V4902" s="42">
        <v>81674.7</v>
      </c>
      <c r="W4902" s="43">
        <v>0</v>
      </c>
      <c r="X4902" s="38">
        <v>81674.7</v>
      </c>
      <c r="Y4902" s="38">
        <v>0</v>
      </c>
      <c r="Z4902" s="38">
        <v>0</v>
      </c>
      <c r="AA4902" s="38">
        <v>0</v>
      </c>
      <c r="AB4902" s="38">
        <v>0</v>
      </c>
      <c r="AC4902" s="38">
        <v>0</v>
      </c>
      <c r="AD4902" s="38" t="s">
        <v>47</v>
      </c>
    </row>
    <row r="4903" spans="1:30" s="27" customFormat="1" ht="15" customHeight="1" x14ac:dyDescent="0.25">
      <c r="A4903" s="28" t="s">
        <v>4439</v>
      </c>
      <c r="B4903" s="28" t="s">
        <v>4958</v>
      </c>
      <c r="C4903" s="85">
        <v>42767</v>
      </c>
      <c r="D4903" s="29">
        <f>+VLOOKUP(B4903,'[2]CK-Panama by Contract'!$B$8:$G$593,6,FALSE)</f>
        <v>319116</v>
      </c>
      <c r="E4903" s="29"/>
      <c r="F4903" s="28" t="s">
        <v>41</v>
      </c>
      <c r="G4903" s="28" t="s">
        <v>42</v>
      </c>
      <c r="H4903" s="28" t="s">
        <v>44</v>
      </c>
      <c r="I4903" s="31">
        <v>678878.02</v>
      </c>
      <c r="J4903" s="32">
        <f t="shared" si="228"/>
        <v>678878.02</v>
      </c>
      <c r="K4903" s="31">
        <v>0</v>
      </c>
      <c r="L4903" s="31">
        <v>0</v>
      </c>
      <c r="M4903" s="31">
        <v>0</v>
      </c>
      <c r="N4903" s="31">
        <v>0</v>
      </c>
      <c r="O4903" s="33">
        <f t="shared" si="229"/>
        <v>0</v>
      </c>
      <c r="P4903" s="34" t="str">
        <f t="shared" si="230"/>
        <v>1-30</v>
      </c>
      <c r="Q4903" s="35" t="str">
        <f>+VLOOKUP(B4903,'[2]PORTAFOLIO JAN17'!$B$7:$T$4941,19,FALSE)</f>
        <v>PANAMA</v>
      </c>
      <c r="R4903" s="31">
        <v>0</v>
      </c>
      <c r="S4903" s="31">
        <v>0</v>
      </c>
      <c r="T4903" s="31" t="s">
        <v>45</v>
      </c>
      <c r="U4903" s="36" t="s">
        <v>46</v>
      </c>
      <c r="V4903" s="37">
        <v>678878.02</v>
      </c>
      <c r="W4903" s="38">
        <v>678878.02</v>
      </c>
      <c r="X4903" s="38">
        <v>0</v>
      </c>
      <c r="Y4903" s="38">
        <v>0</v>
      </c>
      <c r="Z4903" s="38">
        <v>0</v>
      </c>
      <c r="AA4903" s="38">
        <v>0</v>
      </c>
      <c r="AB4903" s="38">
        <v>0</v>
      </c>
      <c r="AC4903" s="38">
        <v>0</v>
      </c>
      <c r="AD4903" s="38" t="s">
        <v>47</v>
      </c>
    </row>
    <row r="4904" spans="1:30" s="27" customFormat="1" ht="15" customHeight="1" x14ac:dyDescent="0.25">
      <c r="A4904" s="39" t="s">
        <v>4439</v>
      </c>
      <c r="B4904" s="39" t="s">
        <v>4959</v>
      </c>
      <c r="C4904" s="86">
        <v>42767</v>
      </c>
      <c r="D4904" s="29">
        <f>+VLOOKUP(B4904,'[2]CK-Panama by Contract'!$B$8:$G$593,6,FALSE)</f>
        <v>320697</v>
      </c>
      <c r="E4904" s="29"/>
      <c r="F4904" s="39" t="s">
        <v>41</v>
      </c>
      <c r="G4904" s="39" t="s">
        <v>42</v>
      </c>
      <c r="H4904" s="39" t="s">
        <v>44</v>
      </c>
      <c r="I4904" s="40">
        <v>35551.019999999997</v>
      </c>
      <c r="J4904" s="32">
        <f t="shared" si="228"/>
        <v>35551.019999999997</v>
      </c>
      <c r="K4904" s="31">
        <v>0</v>
      </c>
      <c r="L4904" s="31">
        <v>0</v>
      </c>
      <c r="M4904" s="31">
        <v>0</v>
      </c>
      <c r="N4904" s="31">
        <v>0</v>
      </c>
      <c r="O4904" s="33">
        <f t="shared" si="229"/>
        <v>0</v>
      </c>
      <c r="P4904" s="34" t="str">
        <f t="shared" si="230"/>
        <v>1-30</v>
      </c>
      <c r="Q4904" s="35" t="str">
        <f>+VLOOKUP(B4904,'[2]PORTAFOLIO JAN17'!$B$7:$T$4941,19,FALSE)</f>
        <v>PANAMA</v>
      </c>
      <c r="R4904" s="31">
        <v>0</v>
      </c>
      <c r="S4904" s="31">
        <v>0</v>
      </c>
      <c r="T4904" s="31" t="s">
        <v>45</v>
      </c>
      <c r="U4904" s="41" t="s">
        <v>46</v>
      </c>
      <c r="V4904" s="42">
        <v>35551.019999999997</v>
      </c>
      <c r="W4904" s="43">
        <v>35551.019999999997</v>
      </c>
      <c r="X4904" s="38">
        <v>0</v>
      </c>
      <c r="Y4904" s="38">
        <v>0</v>
      </c>
      <c r="Z4904" s="38">
        <v>0</v>
      </c>
      <c r="AA4904" s="38">
        <v>0</v>
      </c>
      <c r="AB4904" s="38">
        <v>0</v>
      </c>
      <c r="AC4904" s="38">
        <v>0</v>
      </c>
      <c r="AD4904" s="38" t="s">
        <v>47</v>
      </c>
    </row>
    <row r="4905" spans="1:30" s="27" customFormat="1" ht="15" customHeight="1" x14ac:dyDescent="0.25">
      <c r="A4905" s="28" t="s">
        <v>4439</v>
      </c>
      <c r="B4905" s="28" t="s">
        <v>4960</v>
      </c>
      <c r="C4905" s="85">
        <v>42767</v>
      </c>
      <c r="D4905" s="29">
        <f>+VLOOKUP(B4905,'[2]CK-Panama by Contract'!$B$8:$G$593,6,FALSE)</f>
        <v>454316</v>
      </c>
      <c r="E4905" s="29"/>
      <c r="F4905" s="28" t="s">
        <v>41</v>
      </c>
      <c r="G4905" s="28" t="s">
        <v>42</v>
      </c>
      <c r="H4905" s="28" t="s">
        <v>44</v>
      </c>
      <c r="I4905" s="31">
        <v>163836.04999999999</v>
      </c>
      <c r="J4905" s="32">
        <f t="shared" si="228"/>
        <v>163836.04999999999</v>
      </c>
      <c r="K4905" s="31">
        <v>0</v>
      </c>
      <c r="L4905" s="31">
        <v>0</v>
      </c>
      <c r="M4905" s="31">
        <v>0</v>
      </c>
      <c r="N4905" s="31">
        <v>0</v>
      </c>
      <c r="O4905" s="33">
        <f t="shared" si="229"/>
        <v>0</v>
      </c>
      <c r="P4905" s="34" t="str">
        <f t="shared" si="230"/>
        <v>1-30</v>
      </c>
      <c r="Q4905" s="35" t="str">
        <f>+VLOOKUP(B4905,'[2]PORTAFOLIO JAN17'!$B$7:$T$4941,19,FALSE)</f>
        <v>PANAMA</v>
      </c>
      <c r="R4905" s="31">
        <v>0</v>
      </c>
      <c r="S4905" s="31">
        <v>0</v>
      </c>
      <c r="T4905" s="31" t="s">
        <v>45</v>
      </c>
      <c r="U4905" s="36" t="s">
        <v>46</v>
      </c>
      <c r="V4905" s="37">
        <v>163836.04999999999</v>
      </c>
      <c r="W4905" s="38">
        <v>163836.04999999999</v>
      </c>
      <c r="X4905" s="38">
        <v>0</v>
      </c>
      <c r="Y4905" s="38">
        <v>0</v>
      </c>
      <c r="Z4905" s="38">
        <v>0</v>
      </c>
      <c r="AA4905" s="38">
        <v>0</v>
      </c>
      <c r="AB4905" s="38">
        <v>0</v>
      </c>
      <c r="AC4905" s="38">
        <v>0</v>
      </c>
      <c r="AD4905" s="38" t="s">
        <v>47</v>
      </c>
    </row>
    <row r="4906" spans="1:30" s="27" customFormat="1" ht="15" customHeight="1" x14ac:dyDescent="0.25">
      <c r="A4906" s="39" t="s">
        <v>4439</v>
      </c>
      <c r="B4906" s="39" t="s">
        <v>4961</v>
      </c>
      <c r="C4906" s="86">
        <v>42767</v>
      </c>
      <c r="D4906" s="29">
        <f>+VLOOKUP(B4906,'[2]CK-Panama by Contract'!$B$8:$G$593,6,FALSE)</f>
        <v>326350</v>
      </c>
      <c r="E4906" s="29"/>
      <c r="F4906" s="39" t="s">
        <v>41</v>
      </c>
      <c r="G4906" s="39" t="s">
        <v>42</v>
      </c>
      <c r="H4906" s="39" t="s">
        <v>44</v>
      </c>
      <c r="I4906" s="40">
        <v>228237.35</v>
      </c>
      <c r="J4906" s="32">
        <f t="shared" si="228"/>
        <v>228237.35</v>
      </c>
      <c r="K4906" s="31">
        <v>0</v>
      </c>
      <c r="L4906" s="31">
        <v>0</v>
      </c>
      <c r="M4906" s="31">
        <v>0</v>
      </c>
      <c r="N4906" s="31">
        <v>0</v>
      </c>
      <c r="O4906" s="33">
        <f t="shared" si="229"/>
        <v>0</v>
      </c>
      <c r="P4906" s="34" t="str">
        <f t="shared" si="230"/>
        <v>1-30</v>
      </c>
      <c r="Q4906" s="35" t="str">
        <f>+VLOOKUP(B4906,'[2]PORTAFOLIO JAN17'!$B$7:$T$4941,19,FALSE)</f>
        <v>PANAMA</v>
      </c>
      <c r="R4906" s="31">
        <v>0</v>
      </c>
      <c r="S4906" s="31">
        <v>0</v>
      </c>
      <c r="T4906" s="31" t="s">
        <v>45</v>
      </c>
      <c r="U4906" s="41" t="s">
        <v>46</v>
      </c>
      <c r="V4906" s="42">
        <v>228237.35</v>
      </c>
      <c r="W4906" s="43">
        <v>228237.35</v>
      </c>
      <c r="X4906" s="38">
        <v>0</v>
      </c>
      <c r="Y4906" s="38">
        <v>0</v>
      </c>
      <c r="Z4906" s="38">
        <v>0</v>
      </c>
      <c r="AA4906" s="38">
        <v>0</v>
      </c>
      <c r="AB4906" s="38">
        <v>0</v>
      </c>
      <c r="AC4906" s="38">
        <v>0</v>
      </c>
      <c r="AD4906" s="38" t="s">
        <v>47</v>
      </c>
    </row>
    <row r="4907" spans="1:30" s="27" customFormat="1" ht="15" customHeight="1" x14ac:dyDescent="0.25">
      <c r="A4907" s="28" t="s">
        <v>4439</v>
      </c>
      <c r="B4907" s="28" t="s">
        <v>4962</v>
      </c>
      <c r="C4907" s="85">
        <v>42767</v>
      </c>
      <c r="D4907" s="29">
        <f>+VLOOKUP(B4907,'[2]CK-Panama by Contract'!$B$8:$G$593,6,FALSE)</f>
        <v>434301</v>
      </c>
      <c r="E4907" s="29"/>
      <c r="F4907" s="28" t="s">
        <v>41</v>
      </c>
      <c r="G4907" s="28" t="s">
        <v>42</v>
      </c>
      <c r="H4907" s="28" t="s">
        <v>44</v>
      </c>
      <c r="I4907" s="31">
        <v>69444.89</v>
      </c>
      <c r="J4907" s="32">
        <f t="shared" si="228"/>
        <v>69444.89</v>
      </c>
      <c r="K4907" s="31">
        <v>0</v>
      </c>
      <c r="L4907" s="31">
        <v>0</v>
      </c>
      <c r="M4907" s="31">
        <v>0</v>
      </c>
      <c r="N4907" s="31">
        <v>0</v>
      </c>
      <c r="O4907" s="33">
        <f t="shared" si="229"/>
        <v>0</v>
      </c>
      <c r="P4907" s="34" t="str">
        <f t="shared" si="230"/>
        <v>1-30</v>
      </c>
      <c r="Q4907" s="35" t="str">
        <f>+VLOOKUP(B4907,'[2]PORTAFOLIO JAN17'!$B$7:$T$4941,19,FALSE)</f>
        <v>PANAMA</v>
      </c>
      <c r="R4907" s="31">
        <v>0</v>
      </c>
      <c r="S4907" s="31">
        <v>0</v>
      </c>
      <c r="T4907" s="31" t="s">
        <v>45</v>
      </c>
      <c r="U4907" s="36" t="s">
        <v>46</v>
      </c>
      <c r="V4907" s="37">
        <v>69444.89</v>
      </c>
      <c r="W4907" s="38">
        <v>69444.89</v>
      </c>
      <c r="X4907" s="38">
        <v>0</v>
      </c>
      <c r="Y4907" s="38">
        <v>0</v>
      </c>
      <c r="Z4907" s="38">
        <v>0</v>
      </c>
      <c r="AA4907" s="38">
        <v>0</v>
      </c>
      <c r="AB4907" s="38">
        <v>0</v>
      </c>
      <c r="AC4907" s="38">
        <v>0</v>
      </c>
      <c r="AD4907" s="38" t="s">
        <v>47</v>
      </c>
    </row>
    <row r="4908" spans="1:30" s="27" customFormat="1" ht="15" customHeight="1" x14ac:dyDescent="0.25">
      <c r="A4908" s="39" t="s">
        <v>4439</v>
      </c>
      <c r="B4908" s="39" t="s">
        <v>4963</v>
      </c>
      <c r="C4908" s="86">
        <v>42767</v>
      </c>
      <c r="D4908" s="29">
        <f>+VLOOKUP(B4908,'[2]CK-Panama by Contract'!$B$8:$G$593,6,FALSE)</f>
        <v>336687</v>
      </c>
      <c r="E4908" s="29"/>
      <c r="F4908" s="39" t="s">
        <v>41</v>
      </c>
      <c r="G4908" s="39" t="s">
        <v>42</v>
      </c>
      <c r="H4908" s="39" t="s">
        <v>44</v>
      </c>
      <c r="I4908" s="40">
        <v>68647.67</v>
      </c>
      <c r="J4908" s="32">
        <f t="shared" si="228"/>
        <v>68647.67</v>
      </c>
      <c r="K4908" s="31">
        <v>0</v>
      </c>
      <c r="L4908" s="31">
        <v>0</v>
      </c>
      <c r="M4908" s="31">
        <v>0</v>
      </c>
      <c r="N4908" s="31">
        <v>0</v>
      </c>
      <c r="O4908" s="33">
        <f t="shared" si="229"/>
        <v>0</v>
      </c>
      <c r="P4908" s="34" t="str">
        <f t="shared" si="230"/>
        <v>1-30</v>
      </c>
      <c r="Q4908" s="35" t="str">
        <f>+VLOOKUP(B4908,'[2]PORTAFOLIO JAN17'!$B$7:$T$4941,19,FALSE)</f>
        <v>PANAMA</v>
      </c>
      <c r="R4908" s="31">
        <v>0</v>
      </c>
      <c r="S4908" s="31">
        <v>0</v>
      </c>
      <c r="T4908" s="31" t="s">
        <v>45</v>
      </c>
      <c r="U4908" s="41" t="s">
        <v>46</v>
      </c>
      <c r="V4908" s="42">
        <v>68647.67</v>
      </c>
      <c r="W4908" s="43">
        <v>68647.67</v>
      </c>
      <c r="X4908" s="38">
        <v>0</v>
      </c>
      <c r="Y4908" s="38">
        <v>0</v>
      </c>
      <c r="Z4908" s="38">
        <v>0</v>
      </c>
      <c r="AA4908" s="38">
        <v>0</v>
      </c>
      <c r="AB4908" s="38">
        <v>0</v>
      </c>
      <c r="AC4908" s="38">
        <v>0</v>
      </c>
      <c r="AD4908" s="38" t="s">
        <v>47</v>
      </c>
    </row>
    <row r="4909" spans="1:30" s="27" customFormat="1" ht="15" customHeight="1" x14ac:dyDescent="0.25">
      <c r="A4909" s="28" t="s">
        <v>4439</v>
      </c>
      <c r="B4909" s="28" t="s">
        <v>4964</v>
      </c>
      <c r="C4909" s="85">
        <v>42767</v>
      </c>
      <c r="D4909" s="29">
        <f>+VLOOKUP(B4909,'[2]CK-Panama by Contract'!$B$8:$G$593,6,FALSE)</f>
        <v>319116</v>
      </c>
      <c r="E4909" s="29"/>
      <c r="F4909" s="28" t="s">
        <v>41</v>
      </c>
      <c r="G4909" s="28" t="s">
        <v>42</v>
      </c>
      <c r="H4909" s="28" t="s">
        <v>44</v>
      </c>
      <c r="I4909" s="31">
        <v>606199.05000000005</v>
      </c>
      <c r="J4909" s="32">
        <f t="shared" si="228"/>
        <v>606199.05000000005</v>
      </c>
      <c r="K4909" s="31">
        <v>0</v>
      </c>
      <c r="L4909" s="31">
        <v>0</v>
      </c>
      <c r="M4909" s="31">
        <v>0</v>
      </c>
      <c r="N4909" s="31">
        <v>0</v>
      </c>
      <c r="O4909" s="33">
        <f t="shared" si="229"/>
        <v>0</v>
      </c>
      <c r="P4909" s="34" t="str">
        <f t="shared" si="230"/>
        <v>1-30</v>
      </c>
      <c r="Q4909" s="35" t="str">
        <f>+VLOOKUP(B4909,'[2]PORTAFOLIO JAN17'!$B$7:$T$4941,19,FALSE)</f>
        <v>PANAMA</v>
      </c>
      <c r="R4909" s="31">
        <v>0</v>
      </c>
      <c r="S4909" s="31">
        <v>0</v>
      </c>
      <c r="T4909" s="31" t="s">
        <v>45</v>
      </c>
      <c r="U4909" s="36" t="s">
        <v>46</v>
      </c>
      <c r="V4909" s="37">
        <v>606199.05000000005</v>
      </c>
      <c r="W4909" s="38">
        <v>606199.05000000005</v>
      </c>
      <c r="X4909" s="38">
        <v>0</v>
      </c>
      <c r="Y4909" s="38">
        <v>0</v>
      </c>
      <c r="Z4909" s="38">
        <v>0</v>
      </c>
      <c r="AA4909" s="38">
        <v>0</v>
      </c>
      <c r="AB4909" s="38">
        <v>0</v>
      </c>
      <c r="AC4909" s="38">
        <v>0</v>
      </c>
      <c r="AD4909" s="38" t="s">
        <v>47</v>
      </c>
    </row>
    <row r="4910" spans="1:30" s="27" customFormat="1" ht="15" customHeight="1" x14ac:dyDescent="0.25">
      <c r="A4910" s="39" t="s">
        <v>4439</v>
      </c>
      <c r="B4910" s="39" t="s">
        <v>4965</v>
      </c>
      <c r="C4910" s="86">
        <v>42767</v>
      </c>
      <c r="D4910" s="29">
        <f>+VLOOKUP(B4910,'[2]CK-Panama by Contract'!$B$8:$G$593,6,FALSE)</f>
        <v>446289</v>
      </c>
      <c r="E4910" s="29"/>
      <c r="F4910" s="39" t="s">
        <v>41</v>
      </c>
      <c r="G4910" s="39" t="s">
        <v>42</v>
      </c>
      <c r="H4910" s="39" t="s">
        <v>44</v>
      </c>
      <c r="I4910" s="40">
        <v>60116.34</v>
      </c>
      <c r="J4910" s="32">
        <f t="shared" si="228"/>
        <v>60116.34</v>
      </c>
      <c r="K4910" s="31">
        <v>0</v>
      </c>
      <c r="L4910" s="31">
        <v>0</v>
      </c>
      <c r="M4910" s="31">
        <v>0</v>
      </c>
      <c r="N4910" s="31">
        <v>0</v>
      </c>
      <c r="O4910" s="33">
        <f t="shared" si="229"/>
        <v>0</v>
      </c>
      <c r="P4910" s="34" t="str">
        <f t="shared" si="230"/>
        <v>1-30</v>
      </c>
      <c r="Q4910" s="35" t="str">
        <f>+VLOOKUP(B4910,'[2]PORTAFOLIO JAN17'!$B$7:$T$4941,19,FALSE)</f>
        <v>PANAMA</v>
      </c>
      <c r="R4910" s="31">
        <v>0</v>
      </c>
      <c r="S4910" s="31">
        <v>0</v>
      </c>
      <c r="T4910" s="31" t="s">
        <v>45</v>
      </c>
      <c r="U4910" s="41" t="s">
        <v>46</v>
      </c>
      <c r="V4910" s="42">
        <v>60116.34</v>
      </c>
      <c r="W4910" s="43">
        <v>60116.34</v>
      </c>
      <c r="X4910" s="38">
        <v>0</v>
      </c>
      <c r="Y4910" s="38">
        <v>0</v>
      </c>
      <c r="Z4910" s="38">
        <v>0</v>
      </c>
      <c r="AA4910" s="38">
        <v>0</v>
      </c>
      <c r="AB4910" s="38">
        <v>0</v>
      </c>
      <c r="AC4910" s="38">
        <v>0</v>
      </c>
      <c r="AD4910" s="38" t="s">
        <v>47</v>
      </c>
    </row>
    <row r="4911" spans="1:30" s="27" customFormat="1" ht="15" customHeight="1" x14ac:dyDescent="0.25">
      <c r="A4911" s="28" t="s">
        <v>4439</v>
      </c>
      <c r="B4911" s="28" t="s">
        <v>4966</v>
      </c>
      <c r="C4911" s="85">
        <v>42767</v>
      </c>
      <c r="D4911" s="29">
        <f>+VLOOKUP(B4911,'[2]CK-Panama by Contract'!$B$8:$G$593,6,FALSE)</f>
        <v>320638</v>
      </c>
      <c r="E4911" s="29"/>
      <c r="F4911" s="28" t="s">
        <v>41</v>
      </c>
      <c r="G4911" s="28" t="s">
        <v>42</v>
      </c>
      <c r="H4911" s="28" t="s">
        <v>44</v>
      </c>
      <c r="I4911" s="31">
        <v>157536.94</v>
      </c>
      <c r="J4911" s="32">
        <f t="shared" si="228"/>
        <v>157536.94</v>
      </c>
      <c r="K4911" s="31">
        <v>0</v>
      </c>
      <c r="L4911" s="31">
        <v>0</v>
      </c>
      <c r="M4911" s="31">
        <v>0</v>
      </c>
      <c r="N4911" s="31">
        <v>0</v>
      </c>
      <c r="O4911" s="33">
        <f t="shared" si="229"/>
        <v>0</v>
      </c>
      <c r="P4911" s="34" t="str">
        <f t="shared" si="230"/>
        <v>1-30</v>
      </c>
      <c r="Q4911" s="35" t="str">
        <f>+VLOOKUP(B4911,'[2]PORTAFOLIO JAN17'!$B$7:$T$4941,19,FALSE)</f>
        <v>PANAMA</v>
      </c>
      <c r="R4911" s="31">
        <v>0</v>
      </c>
      <c r="S4911" s="31">
        <v>0</v>
      </c>
      <c r="T4911" s="31" t="s">
        <v>45</v>
      </c>
      <c r="U4911" s="36" t="s">
        <v>46</v>
      </c>
      <c r="V4911" s="37">
        <v>157536.94</v>
      </c>
      <c r="W4911" s="38">
        <v>157536.94</v>
      </c>
      <c r="X4911" s="38">
        <v>0</v>
      </c>
      <c r="Y4911" s="38">
        <v>0</v>
      </c>
      <c r="Z4911" s="38">
        <v>0</v>
      </c>
      <c r="AA4911" s="38">
        <v>0</v>
      </c>
      <c r="AB4911" s="38">
        <v>0</v>
      </c>
      <c r="AC4911" s="38">
        <v>0</v>
      </c>
      <c r="AD4911" s="38" t="s">
        <v>47</v>
      </c>
    </row>
    <row r="4912" spans="1:30" s="27" customFormat="1" ht="15" customHeight="1" x14ac:dyDescent="0.25">
      <c r="A4912" s="39" t="s">
        <v>4439</v>
      </c>
      <c r="B4912" s="39" t="s">
        <v>4967</v>
      </c>
      <c r="C4912" s="86">
        <v>42767</v>
      </c>
      <c r="D4912" s="29">
        <f>+VLOOKUP(B4912,'[2]CK-Panama by Contract'!$B$8:$G$593,6,FALSE)</f>
        <v>360030</v>
      </c>
      <c r="E4912" s="29"/>
      <c r="F4912" s="39" t="s">
        <v>41</v>
      </c>
      <c r="G4912" s="39" t="s">
        <v>42</v>
      </c>
      <c r="H4912" s="39" t="s">
        <v>44</v>
      </c>
      <c r="I4912" s="40">
        <v>94535.64</v>
      </c>
      <c r="J4912" s="32">
        <f t="shared" si="228"/>
        <v>94535.64</v>
      </c>
      <c r="K4912" s="31">
        <v>0</v>
      </c>
      <c r="L4912" s="31">
        <v>0</v>
      </c>
      <c r="M4912" s="31">
        <v>0</v>
      </c>
      <c r="N4912" s="31">
        <v>0</v>
      </c>
      <c r="O4912" s="33">
        <f t="shared" si="229"/>
        <v>0</v>
      </c>
      <c r="P4912" s="34" t="str">
        <f t="shared" si="230"/>
        <v>1-30</v>
      </c>
      <c r="Q4912" s="35" t="str">
        <f>+VLOOKUP(B4912,'[2]PORTAFOLIO JAN17'!$B$7:$T$4941,19,FALSE)</f>
        <v>PANAMA</v>
      </c>
      <c r="R4912" s="31">
        <v>0</v>
      </c>
      <c r="S4912" s="31">
        <v>0</v>
      </c>
      <c r="T4912" s="31" t="s">
        <v>45</v>
      </c>
      <c r="U4912" s="41" t="s">
        <v>46</v>
      </c>
      <c r="V4912" s="42">
        <v>94535.64</v>
      </c>
      <c r="W4912" s="43">
        <v>94535.64</v>
      </c>
      <c r="X4912" s="38">
        <v>0</v>
      </c>
      <c r="Y4912" s="38">
        <v>0</v>
      </c>
      <c r="Z4912" s="38">
        <v>0</v>
      </c>
      <c r="AA4912" s="38">
        <v>0</v>
      </c>
      <c r="AB4912" s="38">
        <v>0</v>
      </c>
      <c r="AC4912" s="38">
        <v>0</v>
      </c>
      <c r="AD4912" s="38" t="s">
        <v>47</v>
      </c>
    </row>
    <row r="4913" spans="1:30" s="27" customFormat="1" ht="15" customHeight="1" x14ac:dyDescent="0.25">
      <c r="A4913" s="28" t="s">
        <v>4439</v>
      </c>
      <c r="B4913" s="28" t="s">
        <v>4968</v>
      </c>
      <c r="C4913" s="85">
        <v>42767</v>
      </c>
      <c r="D4913" s="29">
        <f>+VLOOKUP(B4913,'[2]CK-Panama by Contract'!$B$8:$G$593,6,FALSE)</f>
        <v>327286</v>
      </c>
      <c r="E4913" s="29"/>
      <c r="F4913" s="28" t="s">
        <v>41</v>
      </c>
      <c r="G4913" s="28" t="s">
        <v>42</v>
      </c>
      <c r="H4913" s="28" t="s">
        <v>44</v>
      </c>
      <c r="I4913" s="31">
        <v>72854.61</v>
      </c>
      <c r="J4913" s="32">
        <f t="shared" si="228"/>
        <v>72854.61</v>
      </c>
      <c r="K4913" s="31">
        <v>0</v>
      </c>
      <c r="L4913" s="31">
        <v>0</v>
      </c>
      <c r="M4913" s="31">
        <v>0</v>
      </c>
      <c r="N4913" s="31">
        <v>0</v>
      </c>
      <c r="O4913" s="33">
        <f t="shared" si="229"/>
        <v>0</v>
      </c>
      <c r="P4913" s="34" t="str">
        <f t="shared" si="230"/>
        <v>1-30</v>
      </c>
      <c r="Q4913" s="35" t="str">
        <f>+VLOOKUP(B4913,'[2]PORTAFOLIO JAN17'!$B$7:$T$4941,19,FALSE)</f>
        <v>PANAMA</v>
      </c>
      <c r="R4913" s="31">
        <v>0</v>
      </c>
      <c r="S4913" s="31">
        <v>0</v>
      </c>
      <c r="T4913" s="31" t="s">
        <v>45</v>
      </c>
      <c r="U4913" s="36" t="s">
        <v>46</v>
      </c>
      <c r="V4913" s="37">
        <v>72854.61</v>
      </c>
      <c r="W4913" s="38">
        <v>72854.61</v>
      </c>
      <c r="X4913" s="38">
        <v>0</v>
      </c>
      <c r="Y4913" s="38">
        <v>0</v>
      </c>
      <c r="Z4913" s="38">
        <v>0</v>
      </c>
      <c r="AA4913" s="38">
        <v>0</v>
      </c>
      <c r="AB4913" s="38">
        <v>0</v>
      </c>
      <c r="AC4913" s="38">
        <v>0</v>
      </c>
      <c r="AD4913" s="38" t="s">
        <v>47</v>
      </c>
    </row>
    <row r="4914" spans="1:30" s="27" customFormat="1" ht="15" customHeight="1" x14ac:dyDescent="0.25">
      <c r="A4914" s="39" t="s">
        <v>4439</v>
      </c>
      <c r="B4914" s="39" t="s">
        <v>4969</v>
      </c>
      <c r="C4914" s="86">
        <v>42767</v>
      </c>
      <c r="D4914" s="29">
        <f>+VLOOKUP(B4914,'[2]CK-Panama by Contract'!$B$8:$G$593,6,FALSE)</f>
        <v>463289</v>
      </c>
      <c r="E4914" s="29"/>
      <c r="F4914" s="39" t="s">
        <v>41</v>
      </c>
      <c r="G4914" s="39" t="s">
        <v>42</v>
      </c>
      <c r="H4914" s="39" t="s">
        <v>44</v>
      </c>
      <c r="I4914" s="40">
        <v>70222.679999999993</v>
      </c>
      <c r="J4914" s="32">
        <f t="shared" si="228"/>
        <v>70222.679999999993</v>
      </c>
      <c r="K4914" s="31">
        <v>0</v>
      </c>
      <c r="L4914" s="31">
        <v>0</v>
      </c>
      <c r="M4914" s="31">
        <v>0</v>
      </c>
      <c r="N4914" s="31">
        <v>0</v>
      </c>
      <c r="O4914" s="33">
        <f t="shared" si="229"/>
        <v>0</v>
      </c>
      <c r="P4914" s="34" t="str">
        <f t="shared" si="230"/>
        <v>1-30</v>
      </c>
      <c r="Q4914" s="35" t="str">
        <f>+VLOOKUP(B4914,'[2]PORTAFOLIO JAN17'!$B$7:$T$4941,19,FALSE)</f>
        <v>PANAMA</v>
      </c>
      <c r="R4914" s="31">
        <v>0</v>
      </c>
      <c r="S4914" s="31">
        <v>0</v>
      </c>
      <c r="T4914" s="31" t="s">
        <v>45</v>
      </c>
      <c r="U4914" s="41" t="s">
        <v>46</v>
      </c>
      <c r="V4914" s="42">
        <v>70222.679999999993</v>
      </c>
      <c r="W4914" s="43">
        <v>70222.679999999993</v>
      </c>
      <c r="X4914" s="38">
        <v>0</v>
      </c>
      <c r="Y4914" s="38">
        <v>0</v>
      </c>
      <c r="Z4914" s="38">
        <v>0</v>
      </c>
      <c r="AA4914" s="38">
        <v>0</v>
      </c>
      <c r="AB4914" s="38">
        <v>0</v>
      </c>
      <c r="AC4914" s="38">
        <v>0</v>
      </c>
      <c r="AD4914" s="38" t="s">
        <v>47</v>
      </c>
    </row>
    <row r="4915" spans="1:30" s="27" customFormat="1" ht="15" customHeight="1" x14ac:dyDescent="0.25">
      <c r="A4915" s="28" t="s">
        <v>4439</v>
      </c>
      <c r="B4915" s="28" t="s">
        <v>4970</v>
      </c>
      <c r="C4915" s="85">
        <v>42767</v>
      </c>
      <c r="D4915" s="29">
        <f>+VLOOKUP(B4915,'[2]CK-Panama by Contract'!$B$8:$G$593,6,FALSE)</f>
        <v>467352</v>
      </c>
      <c r="E4915" s="29"/>
      <c r="F4915" s="28" t="s">
        <v>41</v>
      </c>
      <c r="G4915" s="28" t="s">
        <v>42</v>
      </c>
      <c r="H4915" s="28" t="s">
        <v>44</v>
      </c>
      <c r="I4915" s="31">
        <v>67866.36</v>
      </c>
      <c r="J4915" s="32">
        <f t="shared" si="228"/>
        <v>67866.36</v>
      </c>
      <c r="K4915" s="31">
        <v>0</v>
      </c>
      <c r="L4915" s="31">
        <v>0</v>
      </c>
      <c r="M4915" s="31">
        <v>0</v>
      </c>
      <c r="N4915" s="31">
        <v>0</v>
      </c>
      <c r="O4915" s="33">
        <f t="shared" si="229"/>
        <v>0</v>
      </c>
      <c r="P4915" s="34" t="str">
        <f t="shared" si="230"/>
        <v>1-30</v>
      </c>
      <c r="Q4915" s="35" t="str">
        <f>+VLOOKUP(B4915,'[2]PORTAFOLIO JAN17'!$B$7:$T$4941,19,FALSE)</f>
        <v>PANAMA</v>
      </c>
      <c r="R4915" s="31">
        <v>0</v>
      </c>
      <c r="S4915" s="31">
        <v>0</v>
      </c>
      <c r="T4915" s="31" t="s">
        <v>45</v>
      </c>
      <c r="U4915" s="36" t="s">
        <v>46</v>
      </c>
      <c r="V4915" s="37">
        <v>67866.36</v>
      </c>
      <c r="W4915" s="38">
        <v>67866.36</v>
      </c>
      <c r="X4915" s="38">
        <v>0</v>
      </c>
      <c r="Y4915" s="38">
        <v>0</v>
      </c>
      <c r="Z4915" s="38">
        <v>0</v>
      </c>
      <c r="AA4915" s="38">
        <v>0</v>
      </c>
      <c r="AB4915" s="38">
        <v>0</v>
      </c>
      <c r="AC4915" s="38">
        <v>0</v>
      </c>
      <c r="AD4915" s="38" t="s">
        <v>47</v>
      </c>
    </row>
    <row r="4916" spans="1:30" s="27" customFormat="1" ht="15" customHeight="1" x14ac:dyDescent="0.25">
      <c r="A4916" s="39" t="s">
        <v>4439</v>
      </c>
      <c r="B4916" s="39" t="s">
        <v>4971</v>
      </c>
      <c r="C4916" s="86">
        <v>42767</v>
      </c>
      <c r="D4916" s="29">
        <f>+VLOOKUP(B4916,'[2]CK-Panama by Contract'!$B$8:$G$593,6,FALSE)</f>
        <v>460302</v>
      </c>
      <c r="E4916" s="29"/>
      <c r="F4916" s="39" t="s">
        <v>41</v>
      </c>
      <c r="G4916" s="39" t="s">
        <v>42</v>
      </c>
      <c r="H4916" s="39" t="s">
        <v>44</v>
      </c>
      <c r="I4916" s="40">
        <v>67099.28</v>
      </c>
      <c r="J4916" s="32">
        <f t="shared" si="228"/>
        <v>67099.28</v>
      </c>
      <c r="K4916" s="31">
        <v>0</v>
      </c>
      <c r="L4916" s="31">
        <v>0</v>
      </c>
      <c r="M4916" s="31">
        <v>0</v>
      </c>
      <c r="N4916" s="31">
        <v>0</v>
      </c>
      <c r="O4916" s="33">
        <f t="shared" si="229"/>
        <v>0</v>
      </c>
      <c r="P4916" s="34" t="str">
        <f t="shared" si="230"/>
        <v>1-30</v>
      </c>
      <c r="Q4916" s="35" t="str">
        <f>+VLOOKUP(B4916,'[2]PORTAFOLIO JAN17'!$B$7:$T$4941,19,FALSE)</f>
        <v>PANAMA</v>
      </c>
      <c r="R4916" s="31">
        <v>0</v>
      </c>
      <c r="S4916" s="31">
        <v>0</v>
      </c>
      <c r="T4916" s="31" t="s">
        <v>45</v>
      </c>
      <c r="U4916" s="41" t="s">
        <v>46</v>
      </c>
      <c r="V4916" s="42">
        <v>67099.28</v>
      </c>
      <c r="W4916" s="43">
        <v>67099.28</v>
      </c>
      <c r="X4916" s="38">
        <v>0</v>
      </c>
      <c r="Y4916" s="38">
        <v>0</v>
      </c>
      <c r="Z4916" s="38">
        <v>0</v>
      </c>
      <c r="AA4916" s="38">
        <v>0</v>
      </c>
      <c r="AB4916" s="38">
        <v>0</v>
      </c>
      <c r="AC4916" s="38">
        <v>0</v>
      </c>
      <c r="AD4916" s="38" t="s">
        <v>47</v>
      </c>
    </row>
    <row r="4917" spans="1:30" s="27" customFormat="1" ht="15" customHeight="1" x14ac:dyDescent="0.25">
      <c r="A4917" s="28" t="s">
        <v>4439</v>
      </c>
      <c r="B4917" s="28" t="s">
        <v>4972</v>
      </c>
      <c r="C4917" s="85">
        <v>42767</v>
      </c>
      <c r="D4917" s="29">
        <f>+VLOOKUP(B4917,'[2]CK-Panama by Contract'!$B$8:$G$593,6,FALSE)</f>
        <v>479290</v>
      </c>
      <c r="E4917" s="29"/>
      <c r="F4917" s="28" t="s">
        <v>41</v>
      </c>
      <c r="G4917" s="28" t="s">
        <v>42</v>
      </c>
      <c r="H4917" s="28" t="s">
        <v>44</v>
      </c>
      <c r="I4917" s="31">
        <v>63276.05</v>
      </c>
      <c r="J4917" s="32">
        <f t="shared" si="228"/>
        <v>63276.05</v>
      </c>
      <c r="K4917" s="31">
        <v>0</v>
      </c>
      <c r="L4917" s="31">
        <v>0</v>
      </c>
      <c r="M4917" s="31">
        <v>0</v>
      </c>
      <c r="N4917" s="31">
        <v>0</v>
      </c>
      <c r="O4917" s="33">
        <f t="shared" si="229"/>
        <v>0</v>
      </c>
      <c r="P4917" s="34" t="str">
        <f t="shared" si="230"/>
        <v>1-30</v>
      </c>
      <c r="Q4917" s="35" t="str">
        <f>+VLOOKUP(B4917,'[2]PORTAFOLIO JAN17'!$B$7:$T$4941,19,FALSE)</f>
        <v>PANAMA</v>
      </c>
      <c r="R4917" s="31">
        <v>0</v>
      </c>
      <c r="S4917" s="31">
        <v>0</v>
      </c>
      <c r="T4917" s="31" t="s">
        <v>45</v>
      </c>
      <c r="U4917" s="36" t="s">
        <v>46</v>
      </c>
      <c r="V4917" s="37">
        <v>63276.05</v>
      </c>
      <c r="W4917" s="38">
        <v>63276.05</v>
      </c>
      <c r="X4917" s="38">
        <v>0</v>
      </c>
      <c r="Y4917" s="38">
        <v>0</v>
      </c>
      <c r="Z4917" s="38">
        <v>0</v>
      </c>
      <c r="AA4917" s="38">
        <v>0</v>
      </c>
      <c r="AB4917" s="38">
        <v>0</v>
      </c>
      <c r="AC4917" s="38">
        <v>0</v>
      </c>
      <c r="AD4917" s="38" t="s">
        <v>47</v>
      </c>
    </row>
    <row r="4918" spans="1:30" s="27" customFormat="1" ht="15" customHeight="1" x14ac:dyDescent="0.25">
      <c r="A4918" s="39" t="s">
        <v>4439</v>
      </c>
      <c r="B4918" s="39" t="s">
        <v>4973</v>
      </c>
      <c r="C4918" s="86">
        <v>42767</v>
      </c>
      <c r="D4918" s="29">
        <f>+VLOOKUP(B4918,'[2]CK-Panama by Contract'!$B$8:$G$593,6,FALSE)</f>
        <v>482291</v>
      </c>
      <c r="E4918" s="29"/>
      <c r="F4918" s="39" t="s">
        <v>41</v>
      </c>
      <c r="G4918" s="39" t="s">
        <v>42</v>
      </c>
      <c r="H4918" s="39" t="s">
        <v>44</v>
      </c>
      <c r="I4918" s="40">
        <v>114631.16</v>
      </c>
      <c r="J4918" s="32">
        <f t="shared" si="228"/>
        <v>114631.16</v>
      </c>
      <c r="K4918" s="31">
        <v>0</v>
      </c>
      <c r="L4918" s="31">
        <v>0</v>
      </c>
      <c r="M4918" s="31">
        <v>0</v>
      </c>
      <c r="N4918" s="31">
        <v>0</v>
      </c>
      <c r="O4918" s="33">
        <f t="shared" si="229"/>
        <v>0</v>
      </c>
      <c r="P4918" s="34" t="str">
        <f t="shared" si="230"/>
        <v>1-30</v>
      </c>
      <c r="Q4918" s="35" t="str">
        <f>+VLOOKUP(B4918,'[2]PORTAFOLIO JAN17'!$B$7:$T$4941,19,FALSE)</f>
        <v>PANAMA</v>
      </c>
      <c r="R4918" s="31">
        <v>0</v>
      </c>
      <c r="S4918" s="31">
        <v>0</v>
      </c>
      <c r="T4918" s="31" t="s">
        <v>45</v>
      </c>
      <c r="U4918" s="41" t="s">
        <v>46</v>
      </c>
      <c r="V4918" s="42">
        <v>114631.16</v>
      </c>
      <c r="W4918" s="43">
        <v>114631.16</v>
      </c>
      <c r="X4918" s="38">
        <v>0</v>
      </c>
      <c r="Y4918" s="38">
        <v>0</v>
      </c>
      <c r="Z4918" s="38">
        <v>0</v>
      </c>
      <c r="AA4918" s="38">
        <v>0</v>
      </c>
      <c r="AB4918" s="38">
        <v>0</v>
      </c>
      <c r="AC4918" s="38">
        <v>0</v>
      </c>
      <c r="AD4918" s="38" t="s">
        <v>47</v>
      </c>
    </row>
    <row r="4919" spans="1:30" s="27" customFormat="1" ht="15" customHeight="1" x14ac:dyDescent="0.25">
      <c r="A4919" s="28" t="s">
        <v>4439</v>
      </c>
      <c r="B4919" s="28" t="s">
        <v>4974</v>
      </c>
      <c r="C4919" s="85">
        <v>42767</v>
      </c>
      <c r="D4919" s="29">
        <f>+VLOOKUP(B4919,'[2]CK-Panama by Contract'!$B$8:$G$593,6,FALSE)</f>
        <v>326350</v>
      </c>
      <c r="E4919" s="29"/>
      <c r="F4919" s="28" t="s">
        <v>41</v>
      </c>
      <c r="G4919" s="28" t="s">
        <v>42</v>
      </c>
      <c r="H4919" s="28" t="s">
        <v>44</v>
      </c>
      <c r="I4919" s="31">
        <v>202165.43</v>
      </c>
      <c r="J4919" s="32">
        <f t="shared" si="228"/>
        <v>202165.43</v>
      </c>
      <c r="K4919" s="31">
        <v>0</v>
      </c>
      <c r="L4919" s="31">
        <v>0</v>
      </c>
      <c r="M4919" s="31">
        <v>0</v>
      </c>
      <c r="N4919" s="31">
        <v>0</v>
      </c>
      <c r="O4919" s="33">
        <f t="shared" si="229"/>
        <v>0</v>
      </c>
      <c r="P4919" s="34" t="str">
        <f t="shared" si="230"/>
        <v>1-30</v>
      </c>
      <c r="Q4919" s="35" t="str">
        <f>+VLOOKUP(B4919,'[2]PORTAFOLIO JAN17'!$B$7:$T$4941,19,FALSE)</f>
        <v>PANAMA</v>
      </c>
      <c r="R4919" s="31">
        <v>0</v>
      </c>
      <c r="S4919" s="31">
        <v>0</v>
      </c>
      <c r="T4919" s="31" t="s">
        <v>45</v>
      </c>
      <c r="U4919" s="36" t="s">
        <v>46</v>
      </c>
      <c r="V4919" s="37">
        <v>202165.43</v>
      </c>
      <c r="W4919" s="38">
        <v>202165.43</v>
      </c>
      <c r="X4919" s="38">
        <v>0</v>
      </c>
      <c r="Y4919" s="38">
        <v>0</v>
      </c>
      <c r="Z4919" s="38">
        <v>0</v>
      </c>
      <c r="AA4919" s="38">
        <v>0</v>
      </c>
      <c r="AB4919" s="38">
        <v>0</v>
      </c>
      <c r="AC4919" s="38">
        <v>0</v>
      </c>
      <c r="AD4919" s="38" t="s">
        <v>47</v>
      </c>
    </row>
    <row r="4920" spans="1:30" s="27" customFormat="1" ht="15" customHeight="1" x14ac:dyDescent="0.25">
      <c r="A4920" s="39" t="s">
        <v>4439</v>
      </c>
      <c r="B4920" s="39" t="s">
        <v>4975</v>
      </c>
      <c r="C4920" s="86">
        <v>42767</v>
      </c>
      <c r="D4920" s="29">
        <f>+VLOOKUP(B4920,'[2]CK-Panama by Contract'!$B$8:$G$593,6,FALSE)</f>
        <v>485303</v>
      </c>
      <c r="E4920" s="29"/>
      <c r="F4920" s="39" t="s">
        <v>41</v>
      </c>
      <c r="G4920" s="39" t="s">
        <v>42</v>
      </c>
      <c r="H4920" s="39" t="s">
        <v>44</v>
      </c>
      <c r="I4920" s="40">
        <v>59375.51</v>
      </c>
      <c r="J4920" s="32">
        <f t="shared" si="228"/>
        <v>59375.51</v>
      </c>
      <c r="K4920" s="31">
        <v>0</v>
      </c>
      <c r="L4920" s="31">
        <v>0</v>
      </c>
      <c r="M4920" s="31">
        <v>0</v>
      </c>
      <c r="N4920" s="31">
        <v>0</v>
      </c>
      <c r="O4920" s="33">
        <f t="shared" si="229"/>
        <v>0</v>
      </c>
      <c r="P4920" s="34" t="str">
        <f t="shared" si="230"/>
        <v>1-30</v>
      </c>
      <c r="Q4920" s="35" t="str">
        <f>+VLOOKUP(B4920,'[2]PORTAFOLIO JAN17'!$B$7:$T$4941,19,FALSE)</f>
        <v>PANAMA</v>
      </c>
      <c r="R4920" s="31">
        <v>0</v>
      </c>
      <c r="S4920" s="31">
        <v>0</v>
      </c>
      <c r="T4920" s="31" t="s">
        <v>45</v>
      </c>
      <c r="U4920" s="41" t="s">
        <v>46</v>
      </c>
      <c r="V4920" s="42">
        <v>59375.51</v>
      </c>
      <c r="W4920" s="43">
        <v>59375.51</v>
      </c>
      <c r="X4920" s="38">
        <v>0</v>
      </c>
      <c r="Y4920" s="38">
        <v>0</v>
      </c>
      <c r="Z4920" s="38">
        <v>0</v>
      </c>
      <c r="AA4920" s="38">
        <v>0</v>
      </c>
      <c r="AB4920" s="38">
        <v>0</v>
      </c>
      <c r="AC4920" s="38">
        <v>0</v>
      </c>
      <c r="AD4920" s="38" t="s">
        <v>47</v>
      </c>
    </row>
    <row r="4921" spans="1:30" s="27" customFormat="1" ht="15" customHeight="1" x14ac:dyDescent="0.25">
      <c r="A4921" s="28" t="s">
        <v>4439</v>
      </c>
      <c r="B4921" s="28" t="s">
        <v>4976</v>
      </c>
      <c r="C4921" s="85">
        <v>42767</v>
      </c>
      <c r="D4921" s="29">
        <f>+VLOOKUP(B4921,'[2]CK-Panama by Contract'!$B$8:$G$593,6,FALSE)</f>
        <v>487289</v>
      </c>
      <c r="E4921" s="29"/>
      <c r="F4921" s="28" t="s">
        <v>41</v>
      </c>
      <c r="G4921" s="28" t="s">
        <v>42</v>
      </c>
      <c r="H4921" s="28" t="s">
        <v>44</v>
      </c>
      <c r="I4921" s="31">
        <v>130223.35</v>
      </c>
      <c r="J4921" s="32">
        <f t="shared" si="228"/>
        <v>130223.35</v>
      </c>
      <c r="K4921" s="31">
        <v>0</v>
      </c>
      <c r="L4921" s="31">
        <v>0</v>
      </c>
      <c r="M4921" s="31">
        <v>0</v>
      </c>
      <c r="N4921" s="31">
        <v>0</v>
      </c>
      <c r="O4921" s="33">
        <f t="shared" si="229"/>
        <v>0</v>
      </c>
      <c r="P4921" s="34" t="str">
        <f t="shared" si="230"/>
        <v>1-30</v>
      </c>
      <c r="Q4921" s="35" t="str">
        <f>+VLOOKUP(B4921,'[2]PORTAFOLIO JAN17'!$B$7:$T$4941,19,FALSE)</f>
        <v>PANAMA</v>
      </c>
      <c r="R4921" s="31">
        <v>0</v>
      </c>
      <c r="S4921" s="31">
        <v>0</v>
      </c>
      <c r="T4921" s="31" t="s">
        <v>45</v>
      </c>
      <c r="U4921" s="36" t="s">
        <v>46</v>
      </c>
      <c r="V4921" s="37">
        <v>130223.35</v>
      </c>
      <c r="W4921" s="38">
        <v>130223.35</v>
      </c>
      <c r="X4921" s="38">
        <v>0</v>
      </c>
      <c r="Y4921" s="38">
        <v>0</v>
      </c>
      <c r="Z4921" s="38">
        <v>0</v>
      </c>
      <c r="AA4921" s="38">
        <v>0</v>
      </c>
      <c r="AB4921" s="38">
        <v>0</v>
      </c>
      <c r="AC4921" s="38">
        <v>0</v>
      </c>
      <c r="AD4921" s="38" t="s">
        <v>47</v>
      </c>
    </row>
    <row r="4922" spans="1:30" s="27" customFormat="1" ht="15" customHeight="1" x14ac:dyDescent="0.25">
      <c r="A4922" s="39" t="s">
        <v>4439</v>
      </c>
      <c r="B4922" s="39" t="s">
        <v>4977</v>
      </c>
      <c r="C4922" s="86">
        <v>42767</v>
      </c>
      <c r="D4922" s="29">
        <f>+VLOOKUP(B4922,'[2]CK-Panama by Contract'!$B$8:$G$593,6,FALSE)</f>
        <v>487304</v>
      </c>
      <c r="E4922" s="29"/>
      <c r="F4922" s="39" t="s">
        <v>41</v>
      </c>
      <c r="G4922" s="39" t="s">
        <v>42</v>
      </c>
      <c r="H4922" s="39" t="s">
        <v>44</v>
      </c>
      <c r="I4922" s="40">
        <v>67219.39</v>
      </c>
      <c r="J4922" s="32">
        <f t="shared" si="228"/>
        <v>67219.39</v>
      </c>
      <c r="K4922" s="31">
        <v>0</v>
      </c>
      <c r="L4922" s="31">
        <v>0</v>
      </c>
      <c r="M4922" s="31">
        <v>0</v>
      </c>
      <c r="N4922" s="31">
        <v>0</v>
      </c>
      <c r="O4922" s="33">
        <f t="shared" si="229"/>
        <v>0</v>
      </c>
      <c r="P4922" s="34" t="str">
        <f t="shared" si="230"/>
        <v>1-30</v>
      </c>
      <c r="Q4922" s="35" t="str">
        <f>+VLOOKUP(B4922,'[2]PORTAFOLIO JAN17'!$B$7:$T$4941,19,FALSE)</f>
        <v>PANAMA</v>
      </c>
      <c r="R4922" s="31">
        <v>0</v>
      </c>
      <c r="S4922" s="31">
        <v>0</v>
      </c>
      <c r="T4922" s="31" t="s">
        <v>45</v>
      </c>
      <c r="U4922" s="41" t="s">
        <v>46</v>
      </c>
      <c r="V4922" s="42">
        <v>67219.39</v>
      </c>
      <c r="W4922" s="43">
        <v>67219.39</v>
      </c>
      <c r="X4922" s="38">
        <v>0</v>
      </c>
      <c r="Y4922" s="38">
        <v>0</v>
      </c>
      <c r="Z4922" s="38">
        <v>0</v>
      </c>
      <c r="AA4922" s="38">
        <v>0</v>
      </c>
      <c r="AB4922" s="38">
        <v>0</v>
      </c>
      <c r="AC4922" s="38">
        <v>0</v>
      </c>
      <c r="AD4922" s="38" t="s">
        <v>47</v>
      </c>
    </row>
    <row r="4923" spans="1:30" s="27" customFormat="1" ht="15" customHeight="1" x14ac:dyDescent="0.25">
      <c r="A4923" s="28" t="s">
        <v>4439</v>
      </c>
      <c r="B4923" s="28" t="s">
        <v>4978</v>
      </c>
      <c r="C4923" s="85">
        <v>42767</v>
      </c>
      <c r="D4923" s="29">
        <f>+VLOOKUP(B4923,'[2]CK-Panama by Contract'!$B$8:$G$593,6,FALSE)</f>
        <v>320697</v>
      </c>
      <c r="E4923" s="29"/>
      <c r="F4923" s="28" t="s">
        <v>41</v>
      </c>
      <c r="G4923" s="28" t="s">
        <v>42</v>
      </c>
      <c r="H4923" s="28" t="s">
        <v>44</v>
      </c>
      <c r="I4923" s="31">
        <v>658324.23</v>
      </c>
      <c r="J4923" s="32">
        <f t="shared" si="228"/>
        <v>658324.23</v>
      </c>
      <c r="K4923" s="31">
        <v>0</v>
      </c>
      <c r="L4923" s="31">
        <v>0</v>
      </c>
      <c r="M4923" s="31">
        <v>0</v>
      </c>
      <c r="N4923" s="31">
        <v>0</v>
      </c>
      <c r="O4923" s="33">
        <f t="shared" si="229"/>
        <v>0</v>
      </c>
      <c r="P4923" s="34" t="str">
        <f t="shared" si="230"/>
        <v>1-30</v>
      </c>
      <c r="Q4923" s="35" t="str">
        <f>+VLOOKUP(B4923,'[2]PORTAFOLIO JAN17'!$B$7:$T$4941,19,FALSE)</f>
        <v>PANAMA</v>
      </c>
      <c r="R4923" s="31">
        <v>0</v>
      </c>
      <c r="S4923" s="31">
        <v>0</v>
      </c>
      <c r="T4923" s="31" t="s">
        <v>45</v>
      </c>
      <c r="U4923" s="36" t="s">
        <v>46</v>
      </c>
      <c r="V4923" s="37">
        <v>658324.23</v>
      </c>
      <c r="W4923" s="38">
        <v>658324.23</v>
      </c>
      <c r="X4923" s="38">
        <v>0</v>
      </c>
      <c r="Y4923" s="38">
        <v>0</v>
      </c>
      <c r="Z4923" s="38">
        <v>0</v>
      </c>
      <c r="AA4923" s="38">
        <v>0</v>
      </c>
      <c r="AB4923" s="38">
        <v>0</v>
      </c>
      <c r="AC4923" s="38">
        <v>0</v>
      </c>
      <c r="AD4923" s="38" t="s">
        <v>47</v>
      </c>
    </row>
    <row r="4924" spans="1:30" s="27" customFormat="1" ht="15" customHeight="1" x14ac:dyDescent="0.25">
      <c r="A4924" s="39" t="s">
        <v>4439</v>
      </c>
      <c r="B4924" s="39" t="s">
        <v>4979</v>
      </c>
      <c r="C4924" s="86">
        <v>42767</v>
      </c>
      <c r="D4924" s="29">
        <f>+VLOOKUP(B4924,'[2]CK-Panama by Contract'!$B$8:$G$593,6,FALSE)</f>
        <v>320648</v>
      </c>
      <c r="E4924" s="29"/>
      <c r="F4924" s="39" t="s">
        <v>41</v>
      </c>
      <c r="G4924" s="39" t="s">
        <v>42</v>
      </c>
      <c r="H4924" s="39" t="s">
        <v>44</v>
      </c>
      <c r="I4924" s="40">
        <v>33278.980000000003</v>
      </c>
      <c r="J4924" s="32">
        <f t="shared" si="228"/>
        <v>33278.980000000003</v>
      </c>
      <c r="K4924" s="31">
        <v>0</v>
      </c>
      <c r="L4924" s="31">
        <v>0</v>
      </c>
      <c r="M4924" s="31">
        <v>0</v>
      </c>
      <c r="N4924" s="31">
        <v>0</v>
      </c>
      <c r="O4924" s="33">
        <f t="shared" si="229"/>
        <v>0</v>
      </c>
      <c r="P4924" s="34" t="str">
        <f t="shared" si="230"/>
        <v>1-30</v>
      </c>
      <c r="Q4924" s="35" t="str">
        <f>+VLOOKUP(B4924,'[2]PORTAFOLIO JAN17'!$B$7:$T$4941,19,FALSE)</f>
        <v>PANAMA</v>
      </c>
      <c r="R4924" s="31">
        <v>0</v>
      </c>
      <c r="S4924" s="31">
        <v>0</v>
      </c>
      <c r="T4924" s="31" t="s">
        <v>45</v>
      </c>
      <c r="U4924" s="41" t="s">
        <v>46</v>
      </c>
      <c r="V4924" s="42">
        <v>33278.980000000003</v>
      </c>
      <c r="W4924" s="43">
        <v>33278.980000000003</v>
      </c>
      <c r="X4924" s="38">
        <v>0</v>
      </c>
      <c r="Y4924" s="38">
        <v>0</v>
      </c>
      <c r="Z4924" s="38">
        <v>0</v>
      </c>
      <c r="AA4924" s="38">
        <v>0</v>
      </c>
      <c r="AB4924" s="38">
        <v>0</v>
      </c>
      <c r="AC4924" s="38">
        <v>0</v>
      </c>
      <c r="AD4924" s="38" t="s">
        <v>47</v>
      </c>
    </row>
    <row r="4925" spans="1:30" s="27" customFormat="1" ht="15" customHeight="1" x14ac:dyDescent="0.25">
      <c r="A4925" s="28" t="s">
        <v>4439</v>
      </c>
      <c r="B4925" s="28" t="s">
        <v>4980</v>
      </c>
      <c r="C4925" s="85">
        <v>42767</v>
      </c>
      <c r="D4925" s="29">
        <f>+VLOOKUP(B4925,'[2]CK-Panama by Contract'!$B$8:$G$593,6,FALSE)</f>
        <v>370543</v>
      </c>
      <c r="E4925" s="29"/>
      <c r="F4925" s="28" t="s">
        <v>41</v>
      </c>
      <c r="G4925" s="28" t="s">
        <v>42</v>
      </c>
      <c r="H4925" s="28" t="s">
        <v>44</v>
      </c>
      <c r="I4925" s="31">
        <v>50385.98</v>
      </c>
      <c r="J4925" s="32">
        <f t="shared" si="228"/>
        <v>50385.98</v>
      </c>
      <c r="K4925" s="31">
        <v>0</v>
      </c>
      <c r="L4925" s="31">
        <v>0</v>
      </c>
      <c r="M4925" s="31">
        <v>0</v>
      </c>
      <c r="N4925" s="31">
        <v>0</v>
      </c>
      <c r="O4925" s="33">
        <f t="shared" si="229"/>
        <v>0</v>
      </c>
      <c r="P4925" s="34" t="str">
        <f t="shared" si="230"/>
        <v>1-30</v>
      </c>
      <c r="Q4925" s="35" t="str">
        <f>+VLOOKUP(B4925,'[2]PORTAFOLIO JAN17'!$B$7:$T$4941,19,FALSE)</f>
        <v>PANAMA</v>
      </c>
      <c r="R4925" s="31">
        <v>0</v>
      </c>
      <c r="S4925" s="31">
        <v>0</v>
      </c>
      <c r="T4925" s="31" t="s">
        <v>45</v>
      </c>
      <c r="U4925" s="36" t="s">
        <v>46</v>
      </c>
      <c r="V4925" s="37">
        <v>50385.98</v>
      </c>
      <c r="W4925" s="38">
        <v>50385.98</v>
      </c>
      <c r="X4925" s="38">
        <v>0</v>
      </c>
      <c r="Y4925" s="38">
        <v>0</v>
      </c>
      <c r="Z4925" s="38">
        <v>0</v>
      </c>
      <c r="AA4925" s="38">
        <v>0</v>
      </c>
      <c r="AB4925" s="38">
        <v>0</v>
      </c>
      <c r="AC4925" s="38">
        <v>0</v>
      </c>
      <c r="AD4925" s="38" t="s">
        <v>47</v>
      </c>
    </row>
    <row r="4926" spans="1:30" s="27" customFormat="1" ht="15" customHeight="1" x14ac:dyDescent="0.25">
      <c r="A4926" s="39" t="s">
        <v>4439</v>
      </c>
      <c r="B4926" s="39" t="s">
        <v>4981</v>
      </c>
      <c r="C4926" s="86">
        <v>42767</v>
      </c>
      <c r="D4926" s="29">
        <f>+VLOOKUP(B4926,'[2]CK-Panama by Contract'!$B$8:$G$593,6,FALSE)</f>
        <v>498314</v>
      </c>
      <c r="E4926" s="29"/>
      <c r="F4926" s="39" t="s">
        <v>41</v>
      </c>
      <c r="G4926" s="39" t="s">
        <v>42</v>
      </c>
      <c r="H4926" s="39" t="s">
        <v>44</v>
      </c>
      <c r="I4926" s="40">
        <v>69839.06</v>
      </c>
      <c r="J4926" s="32">
        <f t="shared" si="228"/>
        <v>69839.06</v>
      </c>
      <c r="K4926" s="31">
        <v>0</v>
      </c>
      <c r="L4926" s="31">
        <v>0</v>
      </c>
      <c r="M4926" s="31">
        <v>0</v>
      </c>
      <c r="N4926" s="31">
        <v>0</v>
      </c>
      <c r="O4926" s="33">
        <f t="shared" si="229"/>
        <v>0</v>
      </c>
      <c r="P4926" s="34" t="str">
        <f t="shared" si="230"/>
        <v>1-30</v>
      </c>
      <c r="Q4926" s="35" t="str">
        <f>+VLOOKUP(B4926,'[2]PORTAFOLIO JAN17'!$B$7:$T$4941,19,FALSE)</f>
        <v>PANAMA</v>
      </c>
      <c r="R4926" s="31">
        <v>0</v>
      </c>
      <c r="S4926" s="31">
        <v>0</v>
      </c>
      <c r="T4926" s="31" t="s">
        <v>45</v>
      </c>
      <c r="U4926" s="41" t="s">
        <v>46</v>
      </c>
      <c r="V4926" s="42">
        <v>69839.06</v>
      </c>
      <c r="W4926" s="43">
        <v>69839.06</v>
      </c>
      <c r="X4926" s="38">
        <v>0</v>
      </c>
      <c r="Y4926" s="38">
        <v>0</v>
      </c>
      <c r="Z4926" s="38">
        <v>0</v>
      </c>
      <c r="AA4926" s="38">
        <v>0</v>
      </c>
      <c r="AB4926" s="38">
        <v>0</v>
      </c>
      <c r="AC4926" s="38">
        <v>0</v>
      </c>
      <c r="AD4926" s="38" t="s">
        <v>47</v>
      </c>
    </row>
    <row r="4927" spans="1:30" s="27" customFormat="1" ht="15" customHeight="1" x14ac:dyDescent="0.25">
      <c r="A4927" s="28" t="s">
        <v>4439</v>
      </c>
      <c r="B4927" s="28" t="s">
        <v>4982</v>
      </c>
      <c r="C4927" s="85">
        <v>42767</v>
      </c>
      <c r="D4927" s="29">
        <f>+VLOOKUP(B4927,'[2]CK-Panama by Contract'!$B$8:$G$593,6,FALSE)</f>
        <v>309462</v>
      </c>
      <c r="E4927" s="29"/>
      <c r="F4927" s="28" t="s">
        <v>41</v>
      </c>
      <c r="G4927" s="28" t="s">
        <v>42</v>
      </c>
      <c r="H4927" s="28" t="s">
        <v>44</v>
      </c>
      <c r="I4927" s="31">
        <v>153709.17000000001</v>
      </c>
      <c r="J4927" s="32">
        <f t="shared" si="228"/>
        <v>153709.17000000001</v>
      </c>
      <c r="K4927" s="31">
        <v>0</v>
      </c>
      <c r="L4927" s="31">
        <v>0</v>
      </c>
      <c r="M4927" s="31">
        <v>0</v>
      </c>
      <c r="N4927" s="31">
        <v>0</v>
      </c>
      <c r="O4927" s="33">
        <f t="shared" si="229"/>
        <v>0</v>
      </c>
      <c r="P4927" s="34" t="str">
        <f t="shared" si="230"/>
        <v>1-30</v>
      </c>
      <c r="Q4927" s="35" t="str">
        <f>+VLOOKUP(B4927,'[2]PORTAFOLIO JAN17'!$B$7:$T$4941,19,FALSE)</f>
        <v>PANAMA</v>
      </c>
      <c r="R4927" s="31">
        <v>0</v>
      </c>
      <c r="S4927" s="31">
        <v>0</v>
      </c>
      <c r="T4927" s="31" t="s">
        <v>45</v>
      </c>
      <c r="U4927" s="36" t="s">
        <v>46</v>
      </c>
      <c r="V4927" s="37">
        <v>153709.17000000001</v>
      </c>
      <c r="W4927" s="38">
        <v>153709.17000000001</v>
      </c>
      <c r="X4927" s="38">
        <v>0</v>
      </c>
      <c r="Y4927" s="38">
        <v>0</v>
      </c>
      <c r="Z4927" s="38">
        <v>0</v>
      </c>
      <c r="AA4927" s="38">
        <v>0</v>
      </c>
      <c r="AB4927" s="38">
        <v>0</v>
      </c>
      <c r="AC4927" s="38">
        <v>0</v>
      </c>
      <c r="AD4927" s="38" t="s">
        <v>47</v>
      </c>
    </row>
    <row r="4928" spans="1:30" s="27" customFormat="1" ht="15" customHeight="1" x14ac:dyDescent="0.25">
      <c r="A4928" s="39" t="s">
        <v>4439</v>
      </c>
      <c r="B4928" s="39" t="s">
        <v>4983</v>
      </c>
      <c r="C4928" s="86">
        <v>42767</v>
      </c>
      <c r="D4928" s="29">
        <f>+VLOOKUP(B4928,'[2]CK-Panama by Contract'!$B$8:$G$593,6,FALSE)</f>
        <v>519361</v>
      </c>
      <c r="E4928" s="29"/>
      <c r="F4928" s="39" t="s">
        <v>41</v>
      </c>
      <c r="G4928" s="39" t="s">
        <v>42</v>
      </c>
      <c r="H4928" s="39" t="s">
        <v>44</v>
      </c>
      <c r="I4928" s="40">
        <v>42979.45</v>
      </c>
      <c r="J4928" s="32">
        <f t="shared" si="228"/>
        <v>42979.45</v>
      </c>
      <c r="K4928" s="31">
        <v>0</v>
      </c>
      <c r="L4928" s="31">
        <v>0</v>
      </c>
      <c r="M4928" s="31">
        <v>0</v>
      </c>
      <c r="N4928" s="31">
        <v>0</v>
      </c>
      <c r="O4928" s="33">
        <f t="shared" si="229"/>
        <v>0</v>
      </c>
      <c r="P4928" s="34" t="str">
        <f t="shared" si="230"/>
        <v>1-30</v>
      </c>
      <c r="Q4928" s="35" t="str">
        <f>+VLOOKUP(B4928,'[2]PORTAFOLIO JAN17'!$B$7:$T$4941,19,FALSE)</f>
        <v>PANAMA</v>
      </c>
      <c r="R4928" s="31">
        <v>0</v>
      </c>
      <c r="S4928" s="31">
        <v>0</v>
      </c>
      <c r="T4928" s="31" t="s">
        <v>45</v>
      </c>
      <c r="U4928" s="41" t="s">
        <v>46</v>
      </c>
      <c r="V4928" s="42">
        <v>42979.45</v>
      </c>
      <c r="W4928" s="43">
        <v>42979.45</v>
      </c>
      <c r="X4928" s="38">
        <v>0</v>
      </c>
      <c r="Y4928" s="38">
        <v>0</v>
      </c>
      <c r="Z4928" s="38">
        <v>0</v>
      </c>
      <c r="AA4928" s="38">
        <v>0</v>
      </c>
      <c r="AB4928" s="38">
        <v>0</v>
      </c>
      <c r="AC4928" s="38">
        <v>0</v>
      </c>
      <c r="AD4928" s="38" t="s">
        <v>47</v>
      </c>
    </row>
    <row r="4929" spans="1:30" s="27" customFormat="1" ht="15" customHeight="1" x14ac:dyDescent="0.25">
      <c r="A4929" s="28" t="s">
        <v>4439</v>
      </c>
      <c r="B4929" s="28" t="s">
        <v>4984</v>
      </c>
      <c r="C4929" s="85">
        <v>42767</v>
      </c>
      <c r="D4929" s="29">
        <f>+VLOOKUP(B4929,'[2]CK-Panama by Contract'!$B$8:$G$593,6,FALSE)</f>
        <v>326350</v>
      </c>
      <c r="E4929" s="29"/>
      <c r="F4929" s="28" t="s">
        <v>41</v>
      </c>
      <c r="G4929" s="28" t="s">
        <v>42</v>
      </c>
      <c r="H4929" s="28" t="s">
        <v>44</v>
      </c>
      <c r="I4929" s="31">
        <v>55434.47</v>
      </c>
      <c r="J4929" s="32">
        <f t="shared" si="228"/>
        <v>55434.47</v>
      </c>
      <c r="K4929" s="31">
        <v>0</v>
      </c>
      <c r="L4929" s="31">
        <v>0</v>
      </c>
      <c r="M4929" s="31">
        <v>0</v>
      </c>
      <c r="N4929" s="31">
        <v>0</v>
      </c>
      <c r="O4929" s="33">
        <f t="shared" si="229"/>
        <v>0</v>
      </c>
      <c r="P4929" s="34" t="str">
        <f t="shared" si="230"/>
        <v>1-30</v>
      </c>
      <c r="Q4929" s="35" t="str">
        <f>+VLOOKUP(B4929,'[2]PORTAFOLIO JAN17'!$B$7:$T$4941,19,FALSE)</f>
        <v>PANAMA</v>
      </c>
      <c r="R4929" s="31">
        <v>0</v>
      </c>
      <c r="S4929" s="31">
        <v>0</v>
      </c>
      <c r="T4929" s="31" t="s">
        <v>45</v>
      </c>
      <c r="U4929" s="36" t="s">
        <v>46</v>
      </c>
      <c r="V4929" s="37">
        <v>55434.47</v>
      </c>
      <c r="W4929" s="38">
        <v>55434.47</v>
      </c>
      <c r="X4929" s="38">
        <v>0</v>
      </c>
      <c r="Y4929" s="38">
        <v>0</v>
      </c>
      <c r="Z4929" s="38">
        <v>0</v>
      </c>
      <c r="AA4929" s="38">
        <v>0</v>
      </c>
      <c r="AB4929" s="38">
        <v>0</v>
      </c>
      <c r="AC4929" s="38">
        <v>0</v>
      </c>
      <c r="AD4929" s="38" t="s">
        <v>47</v>
      </c>
    </row>
    <row r="4930" spans="1:30" s="27" customFormat="1" ht="15" customHeight="1" x14ac:dyDescent="0.25">
      <c r="A4930" s="39" t="s">
        <v>4439</v>
      </c>
      <c r="B4930" s="39" t="s">
        <v>4985</v>
      </c>
      <c r="C4930" s="86">
        <v>42767</v>
      </c>
      <c r="D4930" s="29">
        <f>+VLOOKUP(B4930,'[2]CK-Panama by Contract'!$B$8:$G$593,6,FALSE)</f>
        <v>309462</v>
      </c>
      <c r="E4930" s="29"/>
      <c r="F4930" s="39" t="s">
        <v>41</v>
      </c>
      <c r="G4930" s="39" t="s">
        <v>42</v>
      </c>
      <c r="H4930" s="39" t="s">
        <v>44</v>
      </c>
      <c r="I4930" s="40">
        <v>75244.89</v>
      </c>
      <c r="J4930" s="32">
        <f t="shared" si="228"/>
        <v>75244.89</v>
      </c>
      <c r="K4930" s="31">
        <v>0</v>
      </c>
      <c r="L4930" s="31">
        <v>0</v>
      </c>
      <c r="M4930" s="31">
        <v>0</v>
      </c>
      <c r="N4930" s="31">
        <v>0</v>
      </c>
      <c r="O4930" s="33">
        <f t="shared" si="229"/>
        <v>0</v>
      </c>
      <c r="P4930" s="34" t="str">
        <f t="shared" si="230"/>
        <v>1-30</v>
      </c>
      <c r="Q4930" s="35" t="str">
        <f>+VLOOKUP(B4930,'[2]PORTAFOLIO JAN17'!$B$7:$T$4941,19,FALSE)</f>
        <v>PANAMA</v>
      </c>
      <c r="R4930" s="31">
        <v>0</v>
      </c>
      <c r="S4930" s="31">
        <v>0</v>
      </c>
      <c r="T4930" s="31" t="s">
        <v>45</v>
      </c>
      <c r="U4930" s="41" t="s">
        <v>46</v>
      </c>
      <c r="V4930" s="42">
        <v>75244.89</v>
      </c>
      <c r="W4930" s="43">
        <v>75244.89</v>
      </c>
      <c r="X4930" s="38">
        <v>0</v>
      </c>
      <c r="Y4930" s="38">
        <v>0</v>
      </c>
      <c r="Z4930" s="38">
        <v>0</v>
      </c>
      <c r="AA4930" s="38">
        <v>0</v>
      </c>
      <c r="AB4930" s="38">
        <v>0</v>
      </c>
      <c r="AC4930" s="38">
        <v>0</v>
      </c>
      <c r="AD4930" s="38" t="s">
        <v>47</v>
      </c>
    </row>
    <row r="4931" spans="1:30" s="27" customFormat="1" ht="15" customHeight="1" x14ac:dyDescent="0.25">
      <c r="A4931" s="28" t="s">
        <v>4439</v>
      </c>
      <c r="B4931" s="28" t="s">
        <v>4986</v>
      </c>
      <c r="C4931" s="85">
        <v>42767</v>
      </c>
      <c r="D4931" s="29">
        <f>+VLOOKUP(B4931,'[2]CK-Panama by Contract'!$B$8:$G$593,6,FALSE)</f>
        <v>309462</v>
      </c>
      <c r="E4931" s="29"/>
      <c r="F4931" s="28" t="s">
        <v>41</v>
      </c>
      <c r="G4931" s="28" t="s">
        <v>42</v>
      </c>
      <c r="H4931" s="28" t="s">
        <v>44</v>
      </c>
      <c r="I4931" s="31">
        <v>75244.89</v>
      </c>
      <c r="J4931" s="32">
        <f t="shared" si="228"/>
        <v>75244.89</v>
      </c>
      <c r="K4931" s="31">
        <v>0</v>
      </c>
      <c r="L4931" s="31">
        <v>0</v>
      </c>
      <c r="M4931" s="31">
        <v>0</v>
      </c>
      <c r="N4931" s="31">
        <v>0</v>
      </c>
      <c r="O4931" s="33">
        <f t="shared" si="229"/>
        <v>0</v>
      </c>
      <c r="P4931" s="34" t="str">
        <f t="shared" si="230"/>
        <v>1-30</v>
      </c>
      <c r="Q4931" s="35" t="str">
        <f>+VLOOKUP(B4931,'[2]PORTAFOLIO JAN17'!$B$7:$T$4941,19,FALSE)</f>
        <v>PANAMA</v>
      </c>
      <c r="R4931" s="31">
        <v>0</v>
      </c>
      <c r="S4931" s="31">
        <v>0</v>
      </c>
      <c r="T4931" s="31" t="s">
        <v>45</v>
      </c>
      <c r="U4931" s="36" t="s">
        <v>46</v>
      </c>
      <c r="V4931" s="37">
        <v>75244.89</v>
      </c>
      <c r="W4931" s="38">
        <v>75244.89</v>
      </c>
      <c r="X4931" s="38">
        <v>0</v>
      </c>
      <c r="Y4931" s="38">
        <v>0</v>
      </c>
      <c r="Z4931" s="38">
        <v>0</v>
      </c>
      <c r="AA4931" s="38">
        <v>0</v>
      </c>
      <c r="AB4931" s="38">
        <v>0</v>
      </c>
      <c r="AC4931" s="38">
        <v>0</v>
      </c>
      <c r="AD4931" s="38" t="s">
        <v>47</v>
      </c>
    </row>
    <row r="4932" spans="1:30" s="27" customFormat="1" ht="15" customHeight="1" x14ac:dyDescent="0.25">
      <c r="A4932" s="39" t="s">
        <v>4439</v>
      </c>
      <c r="B4932" s="39" t="s">
        <v>4987</v>
      </c>
      <c r="C4932" s="86">
        <v>42767</v>
      </c>
      <c r="D4932" s="29">
        <f>+VLOOKUP(B4932,'[2]CK-Panama by Contract'!$B$8:$G$593,6,FALSE)</f>
        <v>309462</v>
      </c>
      <c r="E4932" s="29"/>
      <c r="F4932" s="39" t="s">
        <v>41</v>
      </c>
      <c r="G4932" s="39" t="s">
        <v>42</v>
      </c>
      <c r="H4932" s="39" t="s">
        <v>44</v>
      </c>
      <c r="I4932" s="40">
        <v>75244.89</v>
      </c>
      <c r="J4932" s="32">
        <f t="shared" si="228"/>
        <v>75244.89</v>
      </c>
      <c r="K4932" s="31">
        <v>0</v>
      </c>
      <c r="L4932" s="31">
        <v>0</v>
      </c>
      <c r="M4932" s="31">
        <v>0</v>
      </c>
      <c r="N4932" s="31">
        <v>0</v>
      </c>
      <c r="O4932" s="33">
        <f t="shared" si="229"/>
        <v>0</v>
      </c>
      <c r="P4932" s="34" t="str">
        <f t="shared" si="230"/>
        <v>1-30</v>
      </c>
      <c r="Q4932" s="35" t="str">
        <f>+VLOOKUP(B4932,'[2]PORTAFOLIO JAN17'!$B$7:$T$4941,19,FALSE)</f>
        <v>PANAMA</v>
      </c>
      <c r="R4932" s="31">
        <v>0</v>
      </c>
      <c r="S4932" s="31">
        <v>0</v>
      </c>
      <c r="T4932" s="31" t="s">
        <v>45</v>
      </c>
      <c r="U4932" s="41" t="s">
        <v>46</v>
      </c>
      <c r="V4932" s="42">
        <v>75244.89</v>
      </c>
      <c r="W4932" s="43">
        <v>75244.89</v>
      </c>
      <c r="X4932" s="38">
        <v>0</v>
      </c>
      <c r="Y4932" s="38">
        <v>0</v>
      </c>
      <c r="Z4932" s="38">
        <v>0</v>
      </c>
      <c r="AA4932" s="38">
        <v>0</v>
      </c>
      <c r="AB4932" s="38">
        <v>0</v>
      </c>
      <c r="AC4932" s="38">
        <v>0</v>
      </c>
      <c r="AD4932" s="38" t="s">
        <v>47</v>
      </c>
    </row>
    <row r="4933" spans="1:30" s="27" customFormat="1" ht="15" customHeight="1" x14ac:dyDescent="0.25">
      <c r="A4933" s="28" t="s">
        <v>4439</v>
      </c>
      <c r="B4933" s="28" t="s">
        <v>4988</v>
      </c>
      <c r="C4933" s="85">
        <v>42767</v>
      </c>
      <c r="D4933" s="29">
        <f>+VLOOKUP(B4933,'[2]CK-Panama by Contract'!$B$8:$G$593,6,FALSE)</f>
        <v>309462</v>
      </c>
      <c r="E4933" s="29"/>
      <c r="F4933" s="28" t="s">
        <v>41</v>
      </c>
      <c r="G4933" s="28" t="s">
        <v>42</v>
      </c>
      <c r="H4933" s="28" t="s">
        <v>44</v>
      </c>
      <c r="I4933" s="31">
        <v>75244.89</v>
      </c>
      <c r="J4933" s="32">
        <f t="shared" si="228"/>
        <v>75244.89</v>
      </c>
      <c r="K4933" s="31">
        <v>0</v>
      </c>
      <c r="L4933" s="31">
        <v>0</v>
      </c>
      <c r="M4933" s="31">
        <v>0</v>
      </c>
      <c r="N4933" s="31">
        <v>0</v>
      </c>
      <c r="O4933" s="33">
        <f t="shared" si="229"/>
        <v>0</v>
      </c>
      <c r="P4933" s="34" t="str">
        <f t="shared" si="230"/>
        <v>1-30</v>
      </c>
      <c r="Q4933" s="35" t="str">
        <f>+VLOOKUP(B4933,'[2]PORTAFOLIO JAN17'!$B$7:$T$4941,19,FALSE)</f>
        <v>PANAMA</v>
      </c>
      <c r="R4933" s="31">
        <v>0</v>
      </c>
      <c r="S4933" s="31">
        <v>0</v>
      </c>
      <c r="T4933" s="31" t="s">
        <v>45</v>
      </c>
      <c r="U4933" s="36" t="s">
        <v>46</v>
      </c>
      <c r="V4933" s="37">
        <v>75244.89</v>
      </c>
      <c r="W4933" s="38">
        <v>75244.89</v>
      </c>
      <c r="X4933" s="38">
        <v>0</v>
      </c>
      <c r="Y4933" s="38">
        <v>0</v>
      </c>
      <c r="Z4933" s="38">
        <v>0</v>
      </c>
      <c r="AA4933" s="38">
        <v>0</v>
      </c>
      <c r="AB4933" s="38">
        <v>0</v>
      </c>
      <c r="AC4933" s="38">
        <v>0</v>
      </c>
      <c r="AD4933" s="38" t="s">
        <v>47</v>
      </c>
    </row>
    <row r="4934" spans="1:30" s="27" customFormat="1" ht="15" customHeight="1" x14ac:dyDescent="0.25">
      <c r="A4934" s="39" t="s">
        <v>4439</v>
      </c>
      <c r="B4934" s="39" t="s">
        <v>4989</v>
      </c>
      <c r="C4934" s="86">
        <v>42767</v>
      </c>
      <c r="D4934" s="29">
        <f>+VLOOKUP(B4934,'[2]CK-Panama by Contract'!$B$8:$G$593,6,FALSE)</f>
        <v>309462</v>
      </c>
      <c r="E4934" s="29"/>
      <c r="F4934" s="39" t="s">
        <v>41</v>
      </c>
      <c r="G4934" s="39" t="s">
        <v>42</v>
      </c>
      <c r="H4934" s="39" t="s">
        <v>44</v>
      </c>
      <c r="I4934" s="40">
        <v>75244.89</v>
      </c>
      <c r="J4934" s="32">
        <f t="shared" si="228"/>
        <v>75244.89</v>
      </c>
      <c r="K4934" s="31">
        <v>0</v>
      </c>
      <c r="L4934" s="31">
        <v>0</v>
      </c>
      <c r="M4934" s="31">
        <v>0</v>
      </c>
      <c r="N4934" s="31">
        <v>0</v>
      </c>
      <c r="O4934" s="33">
        <f t="shared" si="229"/>
        <v>0</v>
      </c>
      <c r="P4934" s="34" t="str">
        <f t="shared" si="230"/>
        <v>1-30</v>
      </c>
      <c r="Q4934" s="35" t="str">
        <f>+VLOOKUP(B4934,'[2]PORTAFOLIO JAN17'!$B$7:$T$4941,19,FALSE)</f>
        <v>PANAMA</v>
      </c>
      <c r="R4934" s="31">
        <v>0</v>
      </c>
      <c r="S4934" s="31">
        <v>0</v>
      </c>
      <c r="T4934" s="31" t="s">
        <v>45</v>
      </c>
      <c r="U4934" s="41" t="s">
        <v>46</v>
      </c>
      <c r="V4934" s="42">
        <v>75244.89</v>
      </c>
      <c r="W4934" s="43">
        <v>75244.89</v>
      </c>
      <c r="X4934" s="38">
        <v>0</v>
      </c>
      <c r="Y4934" s="38">
        <v>0</v>
      </c>
      <c r="Z4934" s="38">
        <v>0</v>
      </c>
      <c r="AA4934" s="38">
        <v>0</v>
      </c>
      <c r="AB4934" s="38">
        <v>0</v>
      </c>
      <c r="AC4934" s="38">
        <v>0</v>
      </c>
      <c r="AD4934" s="38" t="s">
        <v>47</v>
      </c>
    </row>
    <row r="4935" spans="1:30" s="27" customFormat="1" ht="15" customHeight="1" x14ac:dyDescent="0.25">
      <c r="A4935" s="28" t="s">
        <v>4439</v>
      </c>
      <c r="B4935" s="28" t="s">
        <v>4990</v>
      </c>
      <c r="C4935" s="85">
        <v>42767</v>
      </c>
      <c r="D4935" s="29">
        <f>+VLOOKUP(B4935,'[2]CK-Panama by Contract'!$B$8:$G$593,6,FALSE)</f>
        <v>360030</v>
      </c>
      <c r="E4935" s="29"/>
      <c r="F4935" s="28" t="s">
        <v>41</v>
      </c>
      <c r="G4935" s="28" t="s">
        <v>42</v>
      </c>
      <c r="H4935" s="28" t="s">
        <v>44</v>
      </c>
      <c r="I4935" s="31">
        <v>12311.99</v>
      </c>
      <c r="J4935" s="32">
        <f t="shared" si="228"/>
        <v>12311.99</v>
      </c>
      <c r="K4935" s="31">
        <v>0</v>
      </c>
      <c r="L4935" s="31">
        <v>0</v>
      </c>
      <c r="M4935" s="31">
        <v>0</v>
      </c>
      <c r="N4935" s="31">
        <v>0</v>
      </c>
      <c r="O4935" s="33">
        <f t="shared" si="229"/>
        <v>0</v>
      </c>
      <c r="P4935" s="34" t="str">
        <f t="shared" si="230"/>
        <v>1-30</v>
      </c>
      <c r="Q4935" s="35" t="str">
        <f>+VLOOKUP(B4935,'[2]PORTAFOLIO JAN17'!$B$7:$T$4941,19,FALSE)</f>
        <v>PANAMA</v>
      </c>
      <c r="R4935" s="31">
        <v>0</v>
      </c>
      <c r="S4935" s="31">
        <v>0</v>
      </c>
      <c r="T4935" s="31" t="s">
        <v>45</v>
      </c>
      <c r="U4935" s="36" t="s">
        <v>46</v>
      </c>
      <c r="V4935" s="37">
        <v>12311.99</v>
      </c>
      <c r="W4935" s="38">
        <v>12311.99</v>
      </c>
      <c r="X4935" s="38">
        <v>0</v>
      </c>
      <c r="Y4935" s="38">
        <v>0</v>
      </c>
      <c r="Z4935" s="38">
        <v>0</v>
      </c>
      <c r="AA4935" s="38">
        <v>0</v>
      </c>
      <c r="AB4935" s="38">
        <v>0</v>
      </c>
      <c r="AC4935" s="38">
        <v>0</v>
      </c>
      <c r="AD4935" s="38" t="s">
        <v>47</v>
      </c>
    </row>
    <row r="4936" spans="1:30" s="27" customFormat="1" ht="15" customHeight="1" x14ac:dyDescent="0.25">
      <c r="A4936" s="39" t="s">
        <v>4439</v>
      </c>
      <c r="B4936" s="39" t="s">
        <v>4991</v>
      </c>
      <c r="C4936" s="86">
        <v>42767</v>
      </c>
      <c r="D4936" s="29">
        <f>+VLOOKUP(B4936,'[2]CK-Panama by Contract'!$B$8:$G$593,6,FALSE)</f>
        <v>520293</v>
      </c>
      <c r="E4936" s="29"/>
      <c r="F4936" s="39" t="s">
        <v>41</v>
      </c>
      <c r="G4936" s="39" t="s">
        <v>42</v>
      </c>
      <c r="H4936" s="39" t="s">
        <v>44</v>
      </c>
      <c r="I4936" s="40">
        <v>69736.740000000005</v>
      </c>
      <c r="J4936" s="32">
        <f t="shared" ref="J4936:J4953" si="231">+IF(H4936="MXN",I4936/$J$2,I4936)</f>
        <v>69736.740000000005</v>
      </c>
      <c r="K4936" s="31">
        <v>0</v>
      </c>
      <c r="L4936" s="31">
        <v>0</v>
      </c>
      <c r="M4936" s="31">
        <v>0</v>
      </c>
      <c r="N4936" s="31">
        <v>0</v>
      </c>
      <c r="O4936" s="33">
        <f t="shared" ref="O4936:O4953" si="232">+N4936+M4936+L4936+K4936</f>
        <v>0</v>
      </c>
      <c r="P4936" s="34" t="str">
        <f t="shared" ref="P4936:P4953" si="233">+IF(N4936&gt;0,"120+",IF(M4936&gt;0,"91-120",IF(L4936&gt;0,"61-90",IF(K4936&gt;0,"31-60","1-30"))))</f>
        <v>1-30</v>
      </c>
      <c r="Q4936" s="35" t="str">
        <f>+VLOOKUP(B4936,'[2]PORTAFOLIO JAN17'!$B$7:$T$4941,19,FALSE)</f>
        <v>PANAMA</v>
      </c>
      <c r="R4936" s="31">
        <v>0</v>
      </c>
      <c r="S4936" s="31">
        <v>0</v>
      </c>
      <c r="T4936" s="31" t="s">
        <v>45</v>
      </c>
      <c r="U4936" s="41" t="s">
        <v>46</v>
      </c>
      <c r="V4936" s="42">
        <v>69736.740000000005</v>
      </c>
      <c r="W4936" s="43">
        <v>69736.740000000005</v>
      </c>
      <c r="X4936" s="38">
        <v>0</v>
      </c>
      <c r="Y4936" s="38">
        <v>0</v>
      </c>
      <c r="Z4936" s="38">
        <v>0</v>
      </c>
      <c r="AA4936" s="38">
        <v>0</v>
      </c>
      <c r="AB4936" s="38">
        <v>0</v>
      </c>
      <c r="AC4936" s="38">
        <v>0</v>
      </c>
      <c r="AD4936" s="38" t="s">
        <v>47</v>
      </c>
    </row>
    <row r="4937" spans="1:30" s="27" customFormat="1" ht="15" customHeight="1" x14ac:dyDescent="0.25">
      <c r="A4937" s="28" t="s">
        <v>4439</v>
      </c>
      <c r="B4937" s="28" t="s">
        <v>4992</v>
      </c>
      <c r="C4937" s="85">
        <v>42767</v>
      </c>
      <c r="D4937" s="29">
        <f>+VLOOKUP(B4937,'[2]CK-Panama by Contract'!$B$8:$G$593,6,FALSE)</f>
        <v>360030</v>
      </c>
      <c r="E4937" s="29"/>
      <c r="F4937" s="28" t="s">
        <v>41</v>
      </c>
      <c r="G4937" s="28" t="s">
        <v>42</v>
      </c>
      <c r="H4937" s="28" t="s">
        <v>44</v>
      </c>
      <c r="I4937" s="31">
        <v>124720.32000000001</v>
      </c>
      <c r="J4937" s="32">
        <f t="shared" si="231"/>
        <v>124720.32000000001</v>
      </c>
      <c r="K4937" s="31">
        <v>0</v>
      </c>
      <c r="L4937" s="31">
        <v>0</v>
      </c>
      <c r="M4937" s="31">
        <v>0</v>
      </c>
      <c r="N4937" s="31">
        <v>0</v>
      </c>
      <c r="O4937" s="33">
        <f t="shared" si="232"/>
        <v>0</v>
      </c>
      <c r="P4937" s="34" t="str">
        <f t="shared" si="233"/>
        <v>1-30</v>
      </c>
      <c r="Q4937" s="35" t="s">
        <v>3804</v>
      </c>
      <c r="R4937" s="31">
        <v>0</v>
      </c>
      <c r="S4937" s="31">
        <v>0</v>
      </c>
      <c r="T4937" s="31" t="s">
        <v>45</v>
      </c>
      <c r="U4937" s="36" t="s">
        <v>46</v>
      </c>
      <c r="V4937" s="37">
        <v>124720.32000000001</v>
      </c>
      <c r="W4937" s="38">
        <v>124720.32000000001</v>
      </c>
      <c r="X4937" s="38">
        <v>0</v>
      </c>
      <c r="Y4937" s="38">
        <v>0</v>
      </c>
      <c r="Z4937" s="38">
        <v>0</v>
      </c>
      <c r="AA4937" s="38">
        <v>0</v>
      </c>
      <c r="AB4937" s="38">
        <v>0</v>
      </c>
      <c r="AC4937" s="38">
        <v>0</v>
      </c>
      <c r="AD4937" s="38" t="s">
        <v>47</v>
      </c>
    </row>
    <row r="4938" spans="1:30" s="27" customFormat="1" ht="15" customHeight="1" x14ac:dyDescent="0.25">
      <c r="A4938" s="39" t="s">
        <v>4439</v>
      </c>
      <c r="B4938" s="39" t="s">
        <v>4993</v>
      </c>
      <c r="C4938" s="86">
        <v>42767</v>
      </c>
      <c r="D4938" s="29">
        <f>+VLOOKUP(B4938,'[2]CK-Panama by Contract'!$B$8:$G$593,6,FALSE)</f>
        <v>320684</v>
      </c>
      <c r="E4938" s="29"/>
      <c r="F4938" s="39" t="s">
        <v>41</v>
      </c>
      <c r="G4938" s="39" t="s">
        <v>42</v>
      </c>
      <c r="H4938" s="39" t="s">
        <v>44</v>
      </c>
      <c r="I4938" s="40">
        <v>46811.74</v>
      </c>
      <c r="J4938" s="32">
        <f t="shared" si="231"/>
        <v>46811.74</v>
      </c>
      <c r="K4938" s="31">
        <v>0</v>
      </c>
      <c r="L4938" s="31">
        <v>0</v>
      </c>
      <c r="M4938" s="31">
        <v>0</v>
      </c>
      <c r="N4938" s="31">
        <v>0</v>
      </c>
      <c r="O4938" s="33">
        <f t="shared" si="232"/>
        <v>0</v>
      </c>
      <c r="P4938" s="34" t="str">
        <f t="shared" si="233"/>
        <v>1-30</v>
      </c>
      <c r="Q4938" s="35" t="s">
        <v>3804</v>
      </c>
      <c r="R4938" s="31">
        <v>0</v>
      </c>
      <c r="S4938" s="31">
        <v>0</v>
      </c>
      <c r="T4938" s="31" t="s">
        <v>45</v>
      </c>
      <c r="U4938" s="41" t="s">
        <v>46</v>
      </c>
      <c r="V4938" s="42">
        <v>46811.74</v>
      </c>
      <c r="W4938" s="43">
        <v>46811.74</v>
      </c>
      <c r="X4938" s="38">
        <v>0</v>
      </c>
      <c r="Y4938" s="38">
        <v>0</v>
      </c>
      <c r="Z4938" s="38">
        <v>0</v>
      </c>
      <c r="AA4938" s="38">
        <v>0</v>
      </c>
      <c r="AB4938" s="38">
        <v>0</v>
      </c>
      <c r="AC4938" s="38">
        <v>0</v>
      </c>
      <c r="AD4938" s="38" t="s">
        <v>47</v>
      </c>
    </row>
    <row r="4939" spans="1:30" s="27" customFormat="1" ht="15" customHeight="1" x14ac:dyDescent="0.25">
      <c r="A4939" s="28" t="s">
        <v>4439</v>
      </c>
      <c r="B4939" s="28" t="s">
        <v>4994</v>
      </c>
      <c r="C4939" s="85">
        <v>42767</v>
      </c>
      <c r="D4939" s="29">
        <f>+VLOOKUP(B4939,'[2]CK-Panama by Contract'!$B$8:$G$593,6,FALSE)</f>
        <v>330511</v>
      </c>
      <c r="E4939" s="29"/>
      <c r="F4939" s="28" t="s">
        <v>41</v>
      </c>
      <c r="G4939" s="28" t="s">
        <v>42</v>
      </c>
      <c r="H4939" s="28" t="s">
        <v>44</v>
      </c>
      <c r="I4939" s="31">
        <v>183067.72</v>
      </c>
      <c r="J4939" s="32">
        <f t="shared" si="231"/>
        <v>183067.72</v>
      </c>
      <c r="K4939" s="31">
        <v>0</v>
      </c>
      <c r="L4939" s="31">
        <v>0</v>
      </c>
      <c r="M4939" s="31">
        <v>0</v>
      </c>
      <c r="N4939" s="31">
        <v>0</v>
      </c>
      <c r="O4939" s="33">
        <f t="shared" si="232"/>
        <v>0</v>
      </c>
      <c r="P4939" s="34" t="str">
        <f t="shared" si="233"/>
        <v>1-30</v>
      </c>
      <c r="Q4939" s="35" t="str">
        <f>+VLOOKUP(B4939,'[2]PORTAFOLIO JAN17'!$B$7:$T$4941,19,FALSE)</f>
        <v>PANAMA</v>
      </c>
      <c r="R4939" s="31">
        <v>0</v>
      </c>
      <c r="S4939" s="31">
        <v>0</v>
      </c>
      <c r="T4939" s="31" t="s">
        <v>45</v>
      </c>
      <c r="U4939" s="36" t="s">
        <v>46</v>
      </c>
      <c r="V4939" s="37">
        <v>183067.72</v>
      </c>
      <c r="W4939" s="38">
        <v>183067.72</v>
      </c>
      <c r="X4939" s="38">
        <v>0</v>
      </c>
      <c r="Y4939" s="38">
        <v>0</v>
      </c>
      <c r="Z4939" s="38">
        <v>0</v>
      </c>
      <c r="AA4939" s="38">
        <v>0</v>
      </c>
      <c r="AB4939" s="38">
        <v>0</v>
      </c>
      <c r="AC4939" s="38">
        <v>0</v>
      </c>
      <c r="AD4939" s="38" t="s">
        <v>47</v>
      </c>
    </row>
    <row r="4940" spans="1:30" s="27" customFormat="1" ht="15" customHeight="1" x14ac:dyDescent="0.25">
      <c r="A4940" s="39" t="s">
        <v>4439</v>
      </c>
      <c r="B4940" s="39" t="s">
        <v>4995</v>
      </c>
      <c r="C4940" s="86">
        <v>42767</v>
      </c>
      <c r="D4940" s="29">
        <f>+VLOOKUP(B4940,'[2]CK-Panama by Contract'!$B$8:$G$593,6,FALSE)</f>
        <v>330511</v>
      </c>
      <c r="E4940" s="29"/>
      <c r="F4940" s="39" t="s">
        <v>41</v>
      </c>
      <c r="G4940" s="39" t="s">
        <v>42</v>
      </c>
      <c r="H4940" s="39" t="s">
        <v>44</v>
      </c>
      <c r="I4940" s="40">
        <v>1030034.03</v>
      </c>
      <c r="J4940" s="32">
        <f t="shared" si="231"/>
        <v>1030034.03</v>
      </c>
      <c r="K4940" s="31">
        <v>0</v>
      </c>
      <c r="L4940" s="31">
        <v>0</v>
      </c>
      <c r="M4940" s="31">
        <v>0</v>
      </c>
      <c r="N4940" s="31">
        <v>0</v>
      </c>
      <c r="O4940" s="33">
        <f t="shared" si="232"/>
        <v>0</v>
      </c>
      <c r="P4940" s="34" t="str">
        <f t="shared" si="233"/>
        <v>1-30</v>
      </c>
      <c r="Q4940" s="35" t="s">
        <v>3804</v>
      </c>
      <c r="R4940" s="31">
        <v>0</v>
      </c>
      <c r="S4940" s="31">
        <v>0</v>
      </c>
      <c r="T4940" s="31" t="s">
        <v>45</v>
      </c>
      <c r="U4940" s="41" t="s">
        <v>46</v>
      </c>
      <c r="V4940" s="42">
        <v>1030034.03</v>
      </c>
      <c r="W4940" s="43">
        <v>1030034.03</v>
      </c>
      <c r="X4940" s="38">
        <v>0</v>
      </c>
      <c r="Y4940" s="38">
        <v>0</v>
      </c>
      <c r="Z4940" s="38">
        <v>0</v>
      </c>
      <c r="AA4940" s="38">
        <v>0</v>
      </c>
      <c r="AB4940" s="38">
        <v>0</v>
      </c>
      <c r="AC4940" s="38">
        <v>0</v>
      </c>
      <c r="AD4940" s="38" t="s">
        <v>47</v>
      </c>
    </row>
    <row r="4941" spans="1:30" s="27" customFormat="1" ht="15" customHeight="1" x14ac:dyDescent="0.25">
      <c r="A4941" s="28" t="s">
        <v>4439</v>
      </c>
      <c r="B4941" s="28" t="s">
        <v>4996</v>
      </c>
      <c r="C4941" s="85">
        <v>42767</v>
      </c>
      <c r="D4941" s="29">
        <f>+VLOOKUP(B4941,'[2]CK-Panama by Contract'!$B$8:$G$593,6,FALSE)</f>
        <v>546289</v>
      </c>
      <c r="E4941" s="29"/>
      <c r="F4941" s="28" t="s">
        <v>41</v>
      </c>
      <c r="G4941" s="28" t="s">
        <v>42</v>
      </c>
      <c r="H4941" s="28" t="s">
        <v>44</v>
      </c>
      <c r="I4941" s="31">
        <v>31924.44</v>
      </c>
      <c r="J4941" s="32">
        <f t="shared" si="231"/>
        <v>31924.44</v>
      </c>
      <c r="K4941" s="31">
        <v>0</v>
      </c>
      <c r="L4941" s="31">
        <v>0</v>
      </c>
      <c r="M4941" s="31">
        <v>0</v>
      </c>
      <c r="N4941" s="31">
        <v>0</v>
      </c>
      <c r="O4941" s="33">
        <f t="shared" si="232"/>
        <v>0</v>
      </c>
      <c r="P4941" s="34" t="str">
        <f t="shared" si="233"/>
        <v>1-30</v>
      </c>
      <c r="Q4941" s="35" t="s">
        <v>3804</v>
      </c>
      <c r="R4941" s="31">
        <v>0</v>
      </c>
      <c r="S4941" s="31">
        <v>0</v>
      </c>
      <c r="T4941" s="31" t="s">
        <v>45</v>
      </c>
      <c r="U4941" s="36" t="s">
        <v>46</v>
      </c>
      <c r="V4941" s="37">
        <v>31924.44</v>
      </c>
      <c r="W4941" s="38">
        <v>31924.44</v>
      </c>
      <c r="X4941" s="38">
        <v>0</v>
      </c>
      <c r="Y4941" s="38">
        <v>0</v>
      </c>
      <c r="Z4941" s="38">
        <v>0</v>
      </c>
      <c r="AA4941" s="38">
        <v>0</v>
      </c>
      <c r="AB4941" s="38">
        <v>0</v>
      </c>
      <c r="AC4941" s="38">
        <v>0</v>
      </c>
      <c r="AD4941" s="38" t="s">
        <v>47</v>
      </c>
    </row>
    <row r="4942" spans="1:30" s="27" customFormat="1" ht="15" customHeight="1" x14ac:dyDescent="0.25">
      <c r="A4942" s="39" t="s">
        <v>4439</v>
      </c>
      <c r="B4942" s="39" t="s">
        <v>4997</v>
      </c>
      <c r="C4942" s="86">
        <v>42767</v>
      </c>
      <c r="D4942" s="29">
        <f>+VLOOKUP(B4942,'[2]CK-Panama by Contract'!$B$8:$G$593,6,FALSE)</f>
        <v>556379</v>
      </c>
      <c r="E4942" s="29"/>
      <c r="F4942" s="39" t="s">
        <v>41</v>
      </c>
      <c r="G4942" s="39" t="s">
        <v>42</v>
      </c>
      <c r="H4942" s="39" t="s">
        <v>44</v>
      </c>
      <c r="I4942" s="40">
        <v>175204.17</v>
      </c>
      <c r="J4942" s="32">
        <f t="shared" si="231"/>
        <v>175204.17</v>
      </c>
      <c r="K4942" s="31">
        <v>0</v>
      </c>
      <c r="L4942" s="31">
        <v>0</v>
      </c>
      <c r="M4942" s="31">
        <v>0</v>
      </c>
      <c r="N4942" s="31">
        <v>0</v>
      </c>
      <c r="O4942" s="33">
        <f t="shared" si="232"/>
        <v>0</v>
      </c>
      <c r="P4942" s="34" t="str">
        <f t="shared" si="233"/>
        <v>1-30</v>
      </c>
      <c r="Q4942" s="35" t="s">
        <v>3804</v>
      </c>
      <c r="R4942" s="31">
        <v>0</v>
      </c>
      <c r="S4942" s="31">
        <v>0</v>
      </c>
      <c r="T4942" s="31" t="s">
        <v>45</v>
      </c>
      <c r="U4942" s="41" t="s">
        <v>46</v>
      </c>
      <c r="V4942" s="42">
        <v>175204.17</v>
      </c>
      <c r="W4942" s="43">
        <v>175204.17</v>
      </c>
      <c r="X4942" s="38">
        <v>0</v>
      </c>
      <c r="Y4942" s="38">
        <v>0</v>
      </c>
      <c r="Z4942" s="38">
        <v>0</v>
      </c>
      <c r="AA4942" s="38">
        <v>0</v>
      </c>
      <c r="AB4942" s="38">
        <v>0</v>
      </c>
      <c r="AC4942" s="38">
        <v>0</v>
      </c>
      <c r="AD4942" s="38" t="s">
        <v>47</v>
      </c>
    </row>
    <row r="4943" spans="1:30" s="27" customFormat="1" ht="15" customHeight="1" x14ac:dyDescent="0.25">
      <c r="A4943" s="28" t="s">
        <v>4439</v>
      </c>
      <c r="B4943" s="28" t="s">
        <v>4998</v>
      </c>
      <c r="C4943" s="85">
        <v>42767</v>
      </c>
      <c r="D4943" s="29">
        <f>+VLOOKUP(B4943,'[2]CK-Panama by Contract'!$B$8:$G$593,6,FALSE)</f>
        <v>364922</v>
      </c>
      <c r="E4943" s="29"/>
      <c r="F4943" s="28" t="s">
        <v>41</v>
      </c>
      <c r="G4943" s="28" t="s">
        <v>42</v>
      </c>
      <c r="H4943" s="28" t="s">
        <v>44</v>
      </c>
      <c r="I4943" s="31">
        <v>69293.06</v>
      </c>
      <c r="J4943" s="32">
        <f t="shared" si="231"/>
        <v>69293.06</v>
      </c>
      <c r="K4943" s="31">
        <v>0</v>
      </c>
      <c r="L4943" s="31">
        <v>0</v>
      </c>
      <c r="M4943" s="31">
        <v>0</v>
      </c>
      <c r="N4943" s="31">
        <v>0</v>
      </c>
      <c r="O4943" s="33">
        <f t="shared" si="232"/>
        <v>0</v>
      </c>
      <c r="P4943" s="34" t="str">
        <f t="shared" si="233"/>
        <v>1-30</v>
      </c>
      <c r="Q4943" s="35" t="s">
        <v>3804</v>
      </c>
      <c r="R4943" s="31">
        <v>0</v>
      </c>
      <c r="S4943" s="31">
        <v>0</v>
      </c>
      <c r="T4943" s="31" t="s">
        <v>45</v>
      </c>
      <c r="U4943" s="36" t="s">
        <v>46</v>
      </c>
      <c r="V4943" s="37">
        <v>69293.06</v>
      </c>
      <c r="W4943" s="38">
        <v>69293.06</v>
      </c>
      <c r="X4943" s="38">
        <v>0</v>
      </c>
      <c r="Y4943" s="38">
        <v>0</v>
      </c>
      <c r="Z4943" s="38">
        <v>0</v>
      </c>
      <c r="AA4943" s="38">
        <v>0</v>
      </c>
      <c r="AB4943" s="38">
        <v>0</v>
      </c>
      <c r="AC4943" s="38">
        <v>0</v>
      </c>
      <c r="AD4943" s="38" t="s">
        <v>47</v>
      </c>
    </row>
    <row r="4944" spans="1:30" s="27" customFormat="1" ht="15" customHeight="1" x14ac:dyDescent="0.25">
      <c r="A4944" s="39" t="s">
        <v>4439</v>
      </c>
      <c r="B4944" s="39" t="s">
        <v>4999</v>
      </c>
      <c r="C4944" s="86">
        <v>42767</v>
      </c>
      <c r="D4944" s="29">
        <f>+VLOOKUP(B4944,'[2]CK-Panama by Contract'!$B$8:$G$593,6,FALSE)</f>
        <v>552289</v>
      </c>
      <c r="E4944" s="29"/>
      <c r="F4944" s="39" t="s">
        <v>41</v>
      </c>
      <c r="G4944" s="39" t="s">
        <v>42</v>
      </c>
      <c r="H4944" s="39" t="s">
        <v>44</v>
      </c>
      <c r="I4944" s="40">
        <v>66439.850000000006</v>
      </c>
      <c r="J4944" s="32">
        <f t="shared" si="231"/>
        <v>66439.850000000006</v>
      </c>
      <c r="K4944" s="31">
        <v>0</v>
      </c>
      <c r="L4944" s="31">
        <v>0</v>
      </c>
      <c r="M4944" s="31">
        <v>0</v>
      </c>
      <c r="N4944" s="31">
        <v>0</v>
      </c>
      <c r="O4944" s="33">
        <f t="shared" si="232"/>
        <v>0</v>
      </c>
      <c r="P4944" s="34" t="str">
        <f t="shared" si="233"/>
        <v>1-30</v>
      </c>
      <c r="Q4944" s="35" t="s">
        <v>3804</v>
      </c>
      <c r="R4944" s="31">
        <v>0</v>
      </c>
      <c r="S4944" s="31">
        <v>0</v>
      </c>
      <c r="T4944" s="31" t="s">
        <v>45</v>
      </c>
      <c r="U4944" s="41" t="s">
        <v>46</v>
      </c>
      <c r="V4944" s="42">
        <v>66439.850000000006</v>
      </c>
      <c r="W4944" s="43">
        <v>66439.850000000006</v>
      </c>
      <c r="X4944" s="38">
        <v>0</v>
      </c>
      <c r="Y4944" s="38">
        <v>0</v>
      </c>
      <c r="Z4944" s="38">
        <v>0</v>
      </c>
      <c r="AA4944" s="38">
        <v>0</v>
      </c>
      <c r="AB4944" s="38">
        <v>0</v>
      </c>
      <c r="AC4944" s="38">
        <v>0</v>
      </c>
      <c r="AD4944" s="38" t="s">
        <v>47</v>
      </c>
    </row>
    <row r="4945" spans="1:30" s="27" customFormat="1" ht="15" customHeight="1" x14ac:dyDescent="0.25">
      <c r="A4945" s="28" t="s">
        <v>4439</v>
      </c>
      <c r="B4945" s="28" t="s">
        <v>5000</v>
      </c>
      <c r="C4945" s="85">
        <v>42767</v>
      </c>
      <c r="D4945" s="29">
        <f>+VLOOKUP(B4945,'[2]CK-Panama by Contract'!$B$8:$G$593,6,FALSE)</f>
        <v>551289</v>
      </c>
      <c r="E4945" s="29"/>
      <c r="F4945" s="28" t="s">
        <v>41</v>
      </c>
      <c r="G4945" s="28" t="s">
        <v>42</v>
      </c>
      <c r="H4945" s="28" t="s">
        <v>44</v>
      </c>
      <c r="I4945" s="31">
        <v>152201.01999999999</v>
      </c>
      <c r="J4945" s="32">
        <f t="shared" si="231"/>
        <v>152201.01999999999</v>
      </c>
      <c r="K4945" s="31">
        <v>0</v>
      </c>
      <c r="L4945" s="31">
        <v>0</v>
      </c>
      <c r="M4945" s="31">
        <v>0</v>
      </c>
      <c r="N4945" s="31">
        <v>0</v>
      </c>
      <c r="O4945" s="33">
        <f t="shared" si="232"/>
        <v>0</v>
      </c>
      <c r="P4945" s="34" t="str">
        <f t="shared" si="233"/>
        <v>1-30</v>
      </c>
      <c r="Q4945" s="35" t="s">
        <v>3804</v>
      </c>
      <c r="R4945" s="31">
        <v>0</v>
      </c>
      <c r="S4945" s="31">
        <v>0</v>
      </c>
      <c r="T4945" s="31" t="s">
        <v>45</v>
      </c>
      <c r="U4945" s="36" t="s">
        <v>46</v>
      </c>
      <c r="V4945" s="37">
        <v>152201.01999999999</v>
      </c>
      <c r="W4945" s="38">
        <v>152201.01999999999</v>
      </c>
      <c r="X4945" s="38">
        <v>0</v>
      </c>
      <c r="Y4945" s="38">
        <v>0</v>
      </c>
      <c r="Z4945" s="38">
        <v>0</v>
      </c>
      <c r="AA4945" s="38">
        <v>0</v>
      </c>
      <c r="AB4945" s="38">
        <v>0</v>
      </c>
      <c r="AC4945" s="38">
        <v>0</v>
      </c>
      <c r="AD4945" s="38" t="s">
        <v>47</v>
      </c>
    </row>
    <row r="4946" spans="1:30" s="27" customFormat="1" ht="15" customHeight="1" x14ac:dyDescent="0.25">
      <c r="A4946" s="39" t="s">
        <v>4439</v>
      </c>
      <c r="B4946" s="39" t="s">
        <v>5001</v>
      </c>
      <c r="C4946" s="86">
        <v>42767</v>
      </c>
      <c r="D4946" s="29">
        <f>+VLOOKUP(B4946,'[2]CK-Panama by Contract'!$B$8:$G$593,6,FALSE)</f>
        <v>558296</v>
      </c>
      <c r="E4946" s="29"/>
      <c r="F4946" s="39" t="s">
        <v>41</v>
      </c>
      <c r="G4946" s="39" t="s">
        <v>42</v>
      </c>
      <c r="H4946" s="39" t="s">
        <v>44</v>
      </c>
      <c r="I4946" s="40">
        <v>104499.36</v>
      </c>
      <c r="J4946" s="32">
        <f t="shared" si="231"/>
        <v>104499.36</v>
      </c>
      <c r="K4946" s="31">
        <v>0</v>
      </c>
      <c r="L4946" s="31">
        <v>0</v>
      </c>
      <c r="M4946" s="31">
        <v>0</v>
      </c>
      <c r="N4946" s="31">
        <v>0</v>
      </c>
      <c r="O4946" s="33">
        <f t="shared" si="232"/>
        <v>0</v>
      </c>
      <c r="P4946" s="34" t="str">
        <f t="shared" si="233"/>
        <v>1-30</v>
      </c>
      <c r="Q4946" s="35" t="s">
        <v>3804</v>
      </c>
      <c r="R4946" s="31">
        <v>0</v>
      </c>
      <c r="S4946" s="31">
        <v>0</v>
      </c>
      <c r="T4946" s="31" t="s">
        <v>45</v>
      </c>
      <c r="U4946" s="41" t="s">
        <v>46</v>
      </c>
      <c r="V4946" s="42">
        <v>104499.36</v>
      </c>
      <c r="W4946" s="43">
        <v>104499.36</v>
      </c>
      <c r="X4946" s="38">
        <v>0</v>
      </c>
      <c r="Y4946" s="38">
        <v>0</v>
      </c>
      <c r="Z4946" s="38">
        <v>0</v>
      </c>
      <c r="AA4946" s="38">
        <v>0</v>
      </c>
      <c r="AB4946" s="38">
        <v>0</v>
      </c>
      <c r="AC4946" s="38">
        <v>0</v>
      </c>
      <c r="AD4946" s="38" t="s">
        <v>47</v>
      </c>
    </row>
    <row r="4947" spans="1:30" s="27" customFormat="1" ht="15" customHeight="1" x14ac:dyDescent="0.25">
      <c r="A4947" s="28" t="s">
        <v>4439</v>
      </c>
      <c r="B4947" s="28" t="s">
        <v>5002</v>
      </c>
      <c r="C4947" s="85">
        <v>42767</v>
      </c>
      <c r="D4947" s="29">
        <f>+VLOOKUP(B4947,'[2]CK-Panama by Contract'!$B$8:$G$593,6,FALSE)</f>
        <v>309462</v>
      </c>
      <c r="E4947" s="29"/>
      <c r="F4947" s="28" t="s">
        <v>41</v>
      </c>
      <c r="G4947" s="28" t="s">
        <v>42</v>
      </c>
      <c r="H4947" s="28" t="s">
        <v>44</v>
      </c>
      <c r="I4947" s="31">
        <v>255152.69</v>
      </c>
      <c r="J4947" s="32">
        <f t="shared" si="231"/>
        <v>255152.69</v>
      </c>
      <c r="K4947" s="31">
        <v>0</v>
      </c>
      <c r="L4947" s="31">
        <v>0</v>
      </c>
      <c r="M4947" s="31">
        <v>0</v>
      </c>
      <c r="N4947" s="31">
        <v>0</v>
      </c>
      <c r="O4947" s="33">
        <f t="shared" si="232"/>
        <v>0</v>
      </c>
      <c r="P4947" s="34" t="str">
        <f t="shared" si="233"/>
        <v>1-30</v>
      </c>
      <c r="Q4947" s="35" t="s">
        <v>3804</v>
      </c>
      <c r="R4947" s="31">
        <v>0</v>
      </c>
      <c r="S4947" s="31">
        <v>0</v>
      </c>
      <c r="T4947" s="31" t="s">
        <v>45</v>
      </c>
      <c r="U4947" s="36" t="s">
        <v>46</v>
      </c>
      <c r="V4947" s="37">
        <v>255152.69</v>
      </c>
      <c r="W4947" s="38">
        <v>255152.69</v>
      </c>
      <c r="X4947" s="38">
        <v>0</v>
      </c>
      <c r="Y4947" s="38">
        <v>0</v>
      </c>
      <c r="Z4947" s="38">
        <v>0</v>
      </c>
      <c r="AA4947" s="38">
        <v>0</v>
      </c>
      <c r="AB4947" s="38">
        <v>0</v>
      </c>
      <c r="AC4947" s="38">
        <v>0</v>
      </c>
      <c r="AD4947" s="38" t="s">
        <v>47</v>
      </c>
    </row>
    <row r="4948" spans="1:30" s="27" customFormat="1" ht="15" customHeight="1" x14ac:dyDescent="0.25">
      <c r="A4948" s="39" t="s">
        <v>4439</v>
      </c>
      <c r="B4948" s="39" t="s">
        <v>5003</v>
      </c>
      <c r="C4948" s="86">
        <v>42767</v>
      </c>
      <c r="D4948" s="29">
        <f>+VLOOKUP(B4948,'[2]CK-Panama by Contract'!$B$8:$G$593,6,FALSE)</f>
        <v>309462</v>
      </c>
      <c r="E4948" s="29"/>
      <c r="F4948" s="39" t="s">
        <v>41</v>
      </c>
      <c r="G4948" s="39" t="s">
        <v>42</v>
      </c>
      <c r="H4948" s="39" t="s">
        <v>44</v>
      </c>
      <c r="I4948" s="40">
        <v>287574.09000000003</v>
      </c>
      <c r="J4948" s="32">
        <f t="shared" si="231"/>
        <v>287574.09000000003</v>
      </c>
      <c r="K4948" s="31">
        <v>0</v>
      </c>
      <c r="L4948" s="31">
        <v>0</v>
      </c>
      <c r="M4948" s="31">
        <v>0</v>
      </c>
      <c r="N4948" s="31">
        <v>0</v>
      </c>
      <c r="O4948" s="33">
        <f t="shared" si="232"/>
        <v>0</v>
      </c>
      <c r="P4948" s="34" t="str">
        <f t="shared" si="233"/>
        <v>1-30</v>
      </c>
      <c r="Q4948" s="35" t="s">
        <v>3804</v>
      </c>
      <c r="R4948" s="31">
        <v>0</v>
      </c>
      <c r="S4948" s="31">
        <v>0</v>
      </c>
      <c r="T4948" s="31" t="s">
        <v>45</v>
      </c>
      <c r="U4948" s="41" t="s">
        <v>46</v>
      </c>
      <c r="V4948" s="42">
        <v>287574.09000000003</v>
      </c>
      <c r="W4948" s="43">
        <v>287574.09000000003</v>
      </c>
      <c r="X4948" s="38">
        <v>0</v>
      </c>
      <c r="Y4948" s="38">
        <v>0</v>
      </c>
      <c r="Z4948" s="38">
        <v>0</v>
      </c>
      <c r="AA4948" s="38">
        <v>0</v>
      </c>
      <c r="AB4948" s="38">
        <v>0</v>
      </c>
      <c r="AC4948" s="38">
        <v>0</v>
      </c>
      <c r="AD4948" s="38" t="s">
        <v>47</v>
      </c>
    </row>
    <row r="4949" spans="1:30" s="27" customFormat="1" ht="15" customHeight="1" x14ac:dyDescent="0.25">
      <c r="A4949" s="28" t="s">
        <v>4439</v>
      </c>
      <c r="B4949" s="28" t="s">
        <v>5004</v>
      </c>
      <c r="C4949" s="85">
        <v>42767</v>
      </c>
      <c r="D4949" s="29">
        <f>+VLOOKUP(B4949,'[2]CK-Panama by Contract'!$B$8:$G$593,6,FALSE)</f>
        <v>309462</v>
      </c>
      <c r="E4949" s="29"/>
      <c r="F4949" s="28" t="s">
        <v>41</v>
      </c>
      <c r="G4949" s="28" t="s">
        <v>42</v>
      </c>
      <c r="H4949" s="28" t="s">
        <v>44</v>
      </c>
      <c r="I4949" s="31">
        <v>270161.67</v>
      </c>
      <c r="J4949" s="32">
        <f t="shared" si="231"/>
        <v>270161.67</v>
      </c>
      <c r="K4949" s="31">
        <v>0</v>
      </c>
      <c r="L4949" s="31">
        <v>0</v>
      </c>
      <c r="M4949" s="31">
        <v>0</v>
      </c>
      <c r="N4949" s="31">
        <v>0</v>
      </c>
      <c r="O4949" s="33">
        <f t="shared" si="232"/>
        <v>0</v>
      </c>
      <c r="P4949" s="34" t="str">
        <f t="shared" si="233"/>
        <v>1-30</v>
      </c>
      <c r="Q4949" s="35" t="s">
        <v>3804</v>
      </c>
      <c r="R4949" s="31">
        <v>0</v>
      </c>
      <c r="S4949" s="31">
        <v>0</v>
      </c>
      <c r="T4949" s="31" t="s">
        <v>45</v>
      </c>
      <c r="U4949" s="36" t="s">
        <v>46</v>
      </c>
      <c r="V4949" s="37">
        <v>270161.67</v>
      </c>
      <c r="W4949" s="38">
        <v>270161.67</v>
      </c>
      <c r="X4949" s="38">
        <v>0</v>
      </c>
      <c r="Y4949" s="38">
        <v>0</v>
      </c>
      <c r="Z4949" s="38">
        <v>0</v>
      </c>
      <c r="AA4949" s="38">
        <v>0</v>
      </c>
      <c r="AB4949" s="38">
        <v>0</v>
      </c>
      <c r="AC4949" s="38">
        <v>0</v>
      </c>
      <c r="AD4949" s="38" t="s">
        <v>47</v>
      </c>
    </row>
    <row r="4950" spans="1:30" s="27" customFormat="1" ht="15" customHeight="1" x14ac:dyDescent="0.25">
      <c r="A4950" s="39" t="s">
        <v>4439</v>
      </c>
      <c r="B4950" s="39" t="s">
        <v>5005</v>
      </c>
      <c r="C4950" s="86">
        <v>42767</v>
      </c>
      <c r="D4950" s="29">
        <f>+VLOOKUP(B4950,'[2]CK-Panama by Contract'!$B$8:$G$593,6,FALSE)</f>
        <v>309462</v>
      </c>
      <c r="E4950" s="29"/>
      <c r="F4950" s="39" t="s">
        <v>41</v>
      </c>
      <c r="G4950" s="39" t="s">
        <v>42</v>
      </c>
      <c r="H4950" s="39" t="s">
        <v>44</v>
      </c>
      <c r="I4950" s="40">
        <v>270161.67</v>
      </c>
      <c r="J4950" s="32">
        <f t="shared" si="231"/>
        <v>270161.67</v>
      </c>
      <c r="K4950" s="31">
        <v>0</v>
      </c>
      <c r="L4950" s="31">
        <v>0</v>
      </c>
      <c r="M4950" s="31">
        <v>0</v>
      </c>
      <c r="N4950" s="31">
        <v>0</v>
      </c>
      <c r="O4950" s="33">
        <f t="shared" si="232"/>
        <v>0</v>
      </c>
      <c r="P4950" s="34" t="str">
        <f t="shared" si="233"/>
        <v>1-30</v>
      </c>
      <c r="Q4950" s="35" t="s">
        <v>3804</v>
      </c>
      <c r="R4950" s="31">
        <v>0</v>
      </c>
      <c r="S4950" s="31">
        <v>0</v>
      </c>
      <c r="T4950" s="31" t="s">
        <v>45</v>
      </c>
      <c r="U4950" s="41" t="s">
        <v>46</v>
      </c>
      <c r="V4950" s="42">
        <v>270161.67</v>
      </c>
      <c r="W4950" s="43">
        <v>270161.67</v>
      </c>
      <c r="X4950" s="38">
        <v>0</v>
      </c>
      <c r="Y4950" s="38">
        <v>0</v>
      </c>
      <c r="Z4950" s="38">
        <v>0</v>
      </c>
      <c r="AA4950" s="38">
        <v>0</v>
      </c>
      <c r="AB4950" s="38">
        <v>0</v>
      </c>
      <c r="AC4950" s="38">
        <v>0</v>
      </c>
      <c r="AD4950" s="38" t="s">
        <v>47</v>
      </c>
    </row>
    <row r="4951" spans="1:30" s="27" customFormat="1" ht="15" customHeight="1" x14ac:dyDescent="0.25">
      <c r="A4951" s="28" t="s">
        <v>4439</v>
      </c>
      <c r="B4951" s="28" t="s">
        <v>5006</v>
      </c>
      <c r="C4951" s="85">
        <v>42767</v>
      </c>
      <c r="D4951" s="29">
        <f>+VLOOKUP(B4951,'[2]CK-Panama by Contract'!$B$8:$G$593,6,FALSE)</f>
        <v>309462</v>
      </c>
      <c r="E4951" s="29"/>
      <c r="F4951" s="28" t="s">
        <v>41</v>
      </c>
      <c r="G4951" s="28" t="s">
        <v>42</v>
      </c>
      <c r="H4951" s="28" t="s">
        <v>44</v>
      </c>
      <c r="I4951" s="31">
        <v>255152.69</v>
      </c>
      <c r="J4951" s="32">
        <f t="shared" si="231"/>
        <v>255152.69</v>
      </c>
      <c r="K4951" s="31">
        <v>0</v>
      </c>
      <c r="L4951" s="31">
        <v>0</v>
      </c>
      <c r="M4951" s="31">
        <v>0</v>
      </c>
      <c r="N4951" s="31">
        <v>0</v>
      </c>
      <c r="O4951" s="33">
        <f t="shared" si="232"/>
        <v>0</v>
      </c>
      <c r="P4951" s="34" t="str">
        <f t="shared" si="233"/>
        <v>1-30</v>
      </c>
      <c r="Q4951" s="35" t="s">
        <v>3804</v>
      </c>
      <c r="R4951" s="31">
        <v>0</v>
      </c>
      <c r="S4951" s="31">
        <v>0</v>
      </c>
      <c r="T4951" s="31" t="s">
        <v>45</v>
      </c>
      <c r="U4951" s="36" t="s">
        <v>46</v>
      </c>
      <c r="V4951" s="37">
        <v>255152.69</v>
      </c>
      <c r="W4951" s="38">
        <v>255152.69</v>
      </c>
      <c r="X4951" s="38">
        <v>0</v>
      </c>
      <c r="Y4951" s="38">
        <v>0</v>
      </c>
      <c r="Z4951" s="38">
        <v>0</v>
      </c>
      <c r="AA4951" s="38">
        <v>0</v>
      </c>
      <c r="AB4951" s="38">
        <v>0</v>
      </c>
      <c r="AC4951" s="38">
        <v>0</v>
      </c>
      <c r="AD4951" s="38" t="s">
        <v>47</v>
      </c>
    </row>
    <row r="4952" spans="1:30" s="27" customFormat="1" ht="15" customHeight="1" x14ac:dyDescent="0.25">
      <c r="A4952" s="39" t="s">
        <v>4439</v>
      </c>
      <c r="B4952" s="39" t="s">
        <v>5007</v>
      </c>
      <c r="C4952" s="86">
        <v>42767</v>
      </c>
      <c r="D4952" s="29">
        <f>+VLOOKUP(B4952,'[2]CK-Panama by Contract'!$B$8:$G$593,6,FALSE)</f>
        <v>309462</v>
      </c>
      <c r="E4952" s="29"/>
      <c r="F4952" s="39" t="s">
        <v>41</v>
      </c>
      <c r="G4952" s="39" t="s">
        <v>42</v>
      </c>
      <c r="H4952" s="39" t="s">
        <v>44</v>
      </c>
      <c r="I4952" s="40">
        <v>287574.09000000003</v>
      </c>
      <c r="J4952" s="32">
        <f t="shared" si="231"/>
        <v>287574.09000000003</v>
      </c>
      <c r="K4952" s="31">
        <v>0</v>
      </c>
      <c r="L4952" s="31">
        <v>0</v>
      </c>
      <c r="M4952" s="31">
        <v>0</v>
      </c>
      <c r="N4952" s="31">
        <v>0</v>
      </c>
      <c r="O4952" s="33">
        <f t="shared" si="232"/>
        <v>0</v>
      </c>
      <c r="P4952" s="34" t="str">
        <f t="shared" si="233"/>
        <v>1-30</v>
      </c>
      <c r="Q4952" s="35" t="s">
        <v>3804</v>
      </c>
      <c r="R4952" s="31">
        <v>0</v>
      </c>
      <c r="S4952" s="31">
        <v>0</v>
      </c>
      <c r="T4952" s="31" t="s">
        <v>45</v>
      </c>
      <c r="U4952" s="41" t="s">
        <v>46</v>
      </c>
      <c r="V4952" s="42">
        <v>287574.09000000003</v>
      </c>
      <c r="W4952" s="43">
        <v>287574.09000000003</v>
      </c>
      <c r="X4952" s="38">
        <v>0</v>
      </c>
      <c r="Y4952" s="38">
        <v>0</v>
      </c>
      <c r="Z4952" s="38">
        <v>0</v>
      </c>
      <c r="AA4952" s="38">
        <v>0</v>
      </c>
      <c r="AB4952" s="38">
        <v>0</v>
      </c>
      <c r="AC4952" s="38">
        <v>0</v>
      </c>
      <c r="AD4952" s="38" t="s">
        <v>47</v>
      </c>
    </row>
    <row r="4953" spans="1:30" s="27" customFormat="1" ht="15" customHeight="1" x14ac:dyDescent="0.25">
      <c r="A4953" s="28" t="s">
        <v>4439</v>
      </c>
      <c r="B4953" s="28" t="s">
        <v>5008</v>
      </c>
      <c r="C4953" s="85">
        <v>42767</v>
      </c>
      <c r="D4953" s="29">
        <f>+VLOOKUP(B4953,'[2]CK-Panama by Contract'!$B$8:$G$593,6,FALSE)</f>
        <v>560325</v>
      </c>
      <c r="E4953" s="29"/>
      <c r="F4953" s="28" t="s">
        <v>41</v>
      </c>
      <c r="G4953" s="28" t="s">
        <v>42</v>
      </c>
      <c r="H4953" s="28" t="s">
        <v>44</v>
      </c>
      <c r="I4953" s="31">
        <v>69080.509999999995</v>
      </c>
      <c r="J4953" s="32">
        <f t="shared" si="231"/>
        <v>69080.509999999995</v>
      </c>
      <c r="K4953" s="31">
        <v>0</v>
      </c>
      <c r="L4953" s="31">
        <v>0</v>
      </c>
      <c r="M4953" s="31">
        <v>0</v>
      </c>
      <c r="N4953" s="31">
        <v>0</v>
      </c>
      <c r="O4953" s="33">
        <f t="shared" si="232"/>
        <v>0</v>
      </c>
      <c r="P4953" s="34" t="str">
        <f t="shared" si="233"/>
        <v>1-30</v>
      </c>
      <c r="Q4953" s="35" t="s">
        <v>3804</v>
      </c>
      <c r="R4953" s="31">
        <v>0</v>
      </c>
      <c r="S4953" s="31">
        <v>0</v>
      </c>
      <c r="T4953" s="31" t="s">
        <v>45</v>
      </c>
      <c r="U4953" s="36" t="s">
        <v>46</v>
      </c>
      <c r="V4953" s="37">
        <v>69080.509999999995</v>
      </c>
      <c r="W4953" s="38">
        <v>69080.509999999995</v>
      </c>
      <c r="X4953" s="38">
        <v>0</v>
      </c>
      <c r="Y4953" s="38">
        <v>0</v>
      </c>
      <c r="Z4953" s="38">
        <v>0</v>
      </c>
      <c r="AA4953" s="38">
        <v>0</v>
      </c>
      <c r="AB4953" s="38">
        <v>0</v>
      </c>
      <c r="AC4953" s="38">
        <v>0</v>
      </c>
      <c r="AD4953" s="38" t="s">
        <v>47</v>
      </c>
    </row>
  </sheetData>
  <autoFilter ref="A6:AF4953"/>
  <pageMargins left="0.7" right="0.7" top="0.75" bottom="0.75" header="0.3" footer="0.3"/>
  <pageSetup paperSize="9" orientation="landscape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75"/>
  <sheetViews>
    <sheetView topLeftCell="N1" workbookViewId="0">
      <selection activeCell="AF1" sqref="AF1"/>
    </sheetView>
  </sheetViews>
  <sheetFormatPr defaultRowHeight="12.75" x14ac:dyDescent="0.2"/>
  <sheetData>
    <row r="1" spans="1:32" ht="15" x14ac:dyDescent="0.2">
      <c r="A1" s="13" t="s">
        <v>7</v>
      </c>
      <c r="B1" s="14" t="s">
        <v>8</v>
      </c>
      <c r="C1" s="15" t="s">
        <v>9</v>
      </c>
      <c r="D1" s="16" t="s">
        <v>10</v>
      </c>
      <c r="E1" s="17" t="s">
        <v>11</v>
      </c>
      <c r="F1" s="13" t="s">
        <v>12</v>
      </c>
      <c r="G1" s="18" t="s">
        <v>13</v>
      </c>
      <c r="H1" s="13" t="s">
        <v>14</v>
      </c>
      <c r="I1" s="16" t="s">
        <v>15</v>
      </c>
      <c r="J1" s="13" t="s">
        <v>16</v>
      </c>
      <c r="K1" s="19" t="s">
        <v>17</v>
      </c>
      <c r="L1" s="20" t="s">
        <v>18</v>
      </c>
      <c r="M1" s="21" t="s">
        <v>19</v>
      </c>
      <c r="N1" s="22" t="s">
        <v>20</v>
      </c>
      <c r="O1" s="22" t="s">
        <v>21</v>
      </c>
      <c r="P1" s="22" t="s">
        <v>22</v>
      </c>
      <c r="Q1" s="23" t="s">
        <v>23</v>
      </c>
      <c r="R1" s="24" t="s">
        <v>24</v>
      </c>
      <c r="S1" s="25" t="s">
        <v>25</v>
      </c>
      <c r="T1" s="26" t="s">
        <v>26</v>
      </c>
      <c r="U1" s="26" t="s">
        <v>27</v>
      </c>
      <c r="V1" s="26" t="s">
        <v>28</v>
      </c>
      <c r="W1" s="26" t="s">
        <v>29</v>
      </c>
      <c r="X1" s="26" t="s">
        <v>30</v>
      </c>
      <c r="Y1" s="26" t="s">
        <v>31</v>
      </c>
      <c r="Z1" s="26" t="s">
        <v>32</v>
      </c>
      <c r="AA1" s="26" t="s">
        <v>33</v>
      </c>
      <c r="AB1" s="26" t="s">
        <v>34</v>
      </c>
      <c r="AC1" s="26" t="s">
        <v>35</v>
      </c>
      <c r="AD1" s="26" t="s">
        <v>36</v>
      </c>
      <c r="AE1" s="26" t="s">
        <v>37</v>
      </c>
      <c r="AF1" s="26" t="s">
        <v>38</v>
      </c>
    </row>
    <row r="2" spans="1:32" ht="15" x14ac:dyDescent="0.25">
      <c r="A2" s="28" t="s">
        <v>39</v>
      </c>
      <c r="B2" s="28" t="s">
        <v>40</v>
      </c>
      <c r="C2" s="28"/>
      <c r="D2" s="29">
        <v>320022</v>
      </c>
      <c r="E2" s="29"/>
      <c r="F2" s="28" t="s">
        <v>41</v>
      </c>
      <c r="G2" s="29" t="s">
        <v>41</v>
      </c>
      <c r="H2" s="28" t="s">
        <v>42</v>
      </c>
      <c r="I2" s="30" t="s">
        <v>43</v>
      </c>
      <c r="J2" s="28" t="s">
        <v>44</v>
      </c>
      <c r="K2" s="31">
        <v>35445.11</v>
      </c>
      <c r="L2" s="32">
        <v>35445.11</v>
      </c>
      <c r="M2" s="31">
        <v>0</v>
      </c>
      <c r="N2" s="31">
        <v>0</v>
      </c>
      <c r="O2" s="31">
        <v>0</v>
      </c>
      <c r="P2" s="31">
        <v>35445.11</v>
      </c>
      <c r="Q2" s="33">
        <v>35445.11</v>
      </c>
      <c r="R2" s="34" t="s">
        <v>5017</v>
      </c>
      <c r="S2" s="35" t="s">
        <v>3639</v>
      </c>
      <c r="T2" s="31">
        <v>35445.11</v>
      </c>
      <c r="U2" s="31">
        <v>0</v>
      </c>
      <c r="V2" s="31" t="s">
        <v>45</v>
      </c>
      <c r="W2" s="36" t="s">
        <v>46</v>
      </c>
      <c r="X2" s="37">
        <v>35445.11</v>
      </c>
      <c r="Y2" s="38">
        <v>0</v>
      </c>
      <c r="Z2" s="38">
        <v>0</v>
      </c>
      <c r="AA2" s="38">
        <v>0</v>
      </c>
      <c r="AB2" s="38">
        <v>0</v>
      </c>
      <c r="AC2" s="38">
        <v>35445.11</v>
      </c>
      <c r="AD2" s="38">
        <v>35445.11</v>
      </c>
      <c r="AE2" s="38">
        <v>0</v>
      </c>
      <c r="AF2" s="38" t="s">
        <v>47</v>
      </c>
    </row>
    <row r="3" spans="1:32" ht="15" x14ac:dyDescent="0.25">
      <c r="A3" s="39" t="s">
        <v>39</v>
      </c>
      <c r="B3" s="39" t="s">
        <v>48</v>
      </c>
      <c r="C3" s="39"/>
      <c r="D3" s="29">
        <v>320022</v>
      </c>
      <c r="E3" s="29"/>
      <c r="F3" s="39" t="s">
        <v>41</v>
      </c>
      <c r="G3" s="29" t="s">
        <v>41</v>
      </c>
      <c r="H3" s="39" t="s">
        <v>42</v>
      </c>
      <c r="I3" s="30" t="s">
        <v>43</v>
      </c>
      <c r="J3" s="39" t="s">
        <v>44</v>
      </c>
      <c r="K3" s="40">
        <v>50164.3</v>
      </c>
      <c r="L3" s="32">
        <v>50164.3</v>
      </c>
      <c r="M3" s="31">
        <v>0</v>
      </c>
      <c r="N3" s="31">
        <v>0</v>
      </c>
      <c r="O3" s="31">
        <v>0</v>
      </c>
      <c r="P3" s="31">
        <v>50164.3</v>
      </c>
      <c r="Q3" s="33">
        <v>50164.3</v>
      </c>
      <c r="R3" s="34" t="s">
        <v>5017</v>
      </c>
      <c r="S3" s="35" t="s">
        <v>3639</v>
      </c>
      <c r="T3" s="31">
        <v>50164.3</v>
      </c>
      <c r="U3" s="31">
        <v>0</v>
      </c>
      <c r="V3" s="31" t="s">
        <v>45</v>
      </c>
      <c r="W3" s="41" t="s">
        <v>46</v>
      </c>
      <c r="X3" s="42">
        <v>50164.3</v>
      </c>
      <c r="Y3" s="43">
        <v>0</v>
      </c>
      <c r="Z3" s="38">
        <v>0</v>
      </c>
      <c r="AA3" s="38">
        <v>0</v>
      </c>
      <c r="AB3" s="38">
        <v>0</v>
      </c>
      <c r="AC3" s="38">
        <v>50164.3</v>
      </c>
      <c r="AD3" s="38">
        <v>50164.3</v>
      </c>
      <c r="AE3" s="38">
        <v>0</v>
      </c>
      <c r="AF3" s="38" t="s">
        <v>47</v>
      </c>
    </row>
    <row r="4" spans="1:32" ht="15" x14ac:dyDescent="0.25">
      <c r="A4" s="39" t="s">
        <v>39</v>
      </c>
      <c r="B4" s="39" t="s">
        <v>50</v>
      </c>
      <c r="C4" s="39"/>
      <c r="D4" s="29">
        <v>320022</v>
      </c>
      <c r="E4" s="29"/>
      <c r="F4" s="39" t="s">
        <v>41</v>
      </c>
      <c r="G4" s="29" t="s">
        <v>41</v>
      </c>
      <c r="H4" s="39" t="s">
        <v>42</v>
      </c>
      <c r="I4" s="30" t="s">
        <v>43</v>
      </c>
      <c r="J4" s="39" t="s">
        <v>44</v>
      </c>
      <c r="K4" s="40">
        <v>50164.3</v>
      </c>
      <c r="L4" s="32">
        <v>50164.3</v>
      </c>
      <c r="M4" s="31">
        <v>0</v>
      </c>
      <c r="N4" s="31">
        <v>0</v>
      </c>
      <c r="O4" s="31">
        <v>0</v>
      </c>
      <c r="P4" s="31">
        <v>50164.3</v>
      </c>
      <c r="Q4" s="33">
        <v>50164.3</v>
      </c>
      <c r="R4" s="34" t="s">
        <v>5017</v>
      </c>
      <c r="S4" s="35" t="s">
        <v>3639</v>
      </c>
      <c r="T4" s="31">
        <v>50164.3</v>
      </c>
      <c r="U4" s="31">
        <v>0</v>
      </c>
      <c r="V4" s="31" t="s">
        <v>45</v>
      </c>
      <c r="W4" s="41" t="s">
        <v>46</v>
      </c>
      <c r="X4" s="42">
        <v>50164.3</v>
      </c>
      <c r="Y4" s="43">
        <v>0</v>
      </c>
      <c r="Z4" s="38">
        <v>0</v>
      </c>
      <c r="AA4" s="38">
        <v>0</v>
      </c>
      <c r="AB4" s="38">
        <v>0</v>
      </c>
      <c r="AC4" s="38">
        <v>50164.3</v>
      </c>
      <c r="AD4" s="38">
        <v>50164.3</v>
      </c>
      <c r="AE4" s="38">
        <v>0</v>
      </c>
      <c r="AF4" s="38" t="s">
        <v>47</v>
      </c>
    </row>
    <row r="5" spans="1:32" ht="15" x14ac:dyDescent="0.25">
      <c r="A5" s="28" t="s">
        <v>39</v>
      </c>
      <c r="B5" s="28" t="s">
        <v>51</v>
      </c>
      <c r="C5" s="28"/>
      <c r="D5" s="29">
        <v>320022</v>
      </c>
      <c r="E5" s="29"/>
      <c r="F5" s="28" t="s">
        <v>41</v>
      </c>
      <c r="G5" s="29" t="s">
        <v>41</v>
      </c>
      <c r="H5" s="28" t="s">
        <v>42</v>
      </c>
      <c r="I5" s="30" t="s">
        <v>43</v>
      </c>
      <c r="J5" s="28" t="s">
        <v>44</v>
      </c>
      <c r="K5" s="31">
        <v>94700.68</v>
      </c>
      <c r="L5" s="32">
        <v>94700.68</v>
      </c>
      <c r="M5" s="31">
        <v>0</v>
      </c>
      <c r="N5" s="31">
        <v>0</v>
      </c>
      <c r="O5" s="31">
        <v>0</v>
      </c>
      <c r="P5" s="31">
        <v>94700.68</v>
      </c>
      <c r="Q5" s="33">
        <v>94700.68</v>
      </c>
      <c r="R5" s="34" t="s">
        <v>5017</v>
      </c>
      <c r="S5" s="35" t="s">
        <v>3639</v>
      </c>
      <c r="T5" s="31">
        <v>94700.68</v>
      </c>
      <c r="U5" s="31">
        <v>0</v>
      </c>
      <c r="V5" s="31" t="s">
        <v>45</v>
      </c>
      <c r="W5" s="36" t="s">
        <v>46</v>
      </c>
      <c r="X5" s="37">
        <v>94700.68</v>
      </c>
      <c r="Y5" s="38">
        <v>0</v>
      </c>
      <c r="Z5" s="38">
        <v>0</v>
      </c>
      <c r="AA5" s="38">
        <v>0</v>
      </c>
      <c r="AB5" s="38">
        <v>0</v>
      </c>
      <c r="AC5" s="38">
        <v>94700.68</v>
      </c>
      <c r="AD5" s="38">
        <v>94700.68</v>
      </c>
      <c r="AE5" s="38">
        <v>0</v>
      </c>
      <c r="AF5" s="38" t="s">
        <v>47</v>
      </c>
    </row>
    <row r="6" spans="1:32" ht="15" x14ac:dyDescent="0.25">
      <c r="A6" s="39" t="s">
        <v>39</v>
      </c>
      <c r="B6" s="39" t="s">
        <v>52</v>
      </c>
      <c r="C6" s="39"/>
      <c r="D6" s="29">
        <v>320022</v>
      </c>
      <c r="E6" s="29"/>
      <c r="F6" s="39" t="s">
        <v>41</v>
      </c>
      <c r="G6" s="29" t="s">
        <v>41</v>
      </c>
      <c r="H6" s="39" t="s">
        <v>42</v>
      </c>
      <c r="I6" s="30" t="s">
        <v>43</v>
      </c>
      <c r="J6" s="39" t="s">
        <v>44</v>
      </c>
      <c r="K6" s="40">
        <v>94700.68</v>
      </c>
      <c r="L6" s="32">
        <v>94700.68</v>
      </c>
      <c r="M6" s="31">
        <v>0</v>
      </c>
      <c r="N6" s="31">
        <v>0</v>
      </c>
      <c r="O6" s="31">
        <v>0</v>
      </c>
      <c r="P6" s="31">
        <v>94700.68</v>
      </c>
      <c r="Q6" s="33">
        <v>94700.68</v>
      </c>
      <c r="R6" s="34" t="s">
        <v>5017</v>
      </c>
      <c r="S6" s="35" t="s">
        <v>3639</v>
      </c>
      <c r="T6" s="31">
        <v>94700.68</v>
      </c>
      <c r="U6" s="31">
        <v>0</v>
      </c>
      <c r="V6" s="31" t="s">
        <v>45</v>
      </c>
      <c r="W6" s="41" t="s">
        <v>46</v>
      </c>
      <c r="X6" s="42">
        <v>94700.68</v>
      </c>
      <c r="Y6" s="43">
        <v>0</v>
      </c>
      <c r="Z6" s="38">
        <v>0</v>
      </c>
      <c r="AA6" s="38">
        <v>0</v>
      </c>
      <c r="AB6" s="38">
        <v>0</v>
      </c>
      <c r="AC6" s="38">
        <v>94700.68</v>
      </c>
      <c r="AD6" s="38">
        <v>94700.68</v>
      </c>
      <c r="AE6" s="38">
        <v>0</v>
      </c>
      <c r="AF6" s="38" t="s">
        <v>47</v>
      </c>
    </row>
    <row r="7" spans="1:32" ht="15" x14ac:dyDescent="0.25">
      <c r="A7" s="28" t="s">
        <v>39</v>
      </c>
      <c r="B7" s="28" t="s">
        <v>53</v>
      </c>
      <c r="C7" s="28"/>
      <c r="D7" s="29">
        <v>320022</v>
      </c>
      <c r="E7" s="29"/>
      <c r="F7" s="28" t="s">
        <v>41</v>
      </c>
      <c r="G7" s="29" t="s">
        <v>41</v>
      </c>
      <c r="H7" s="28" t="s">
        <v>42</v>
      </c>
      <c r="I7" s="30" t="s">
        <v>43</v>
      </c>
      <c r="J7" s="28" t="s">
        <v>44</v>
      </c>
      <c r="K7" s="31">
        <v>221058.43</v>
      </c>
      <c r="L7" s="32">
        <v>221058.43</v>
      </c>
      <c r="M7" s="31">
        <v>0</v>
      </c>
      <c r="N7" s="31">
        <v>0</v>
      </c>
      <c r="O7" s="31">
        <v>0</v>
      </c>
      <c r="P7" s="31">
        <v>221058.43</v>
      </c>
      <c r="Q7" s="33">
        <v>221058.43</v>
      </c>
      <c r="R7" s="34" t="s">
        <v>5017</v>
      </c>
      <c r="S7" s="35" t="s">
        <v>3639</v>
      </c>
      <c r="T7" s="31">
        <v>221058.43</v>
      </c>
      <c r="U7" s="31">
        <v>0</v>
      </c>
      <c r="V7" s="31" t="s">
        <v>45</v>
      </c>
      <c r="W7" s="36" t="s">
        <v>46</v>
      </c>
      <c r="X7" s="37">
        <v>221058.43</v>
      </c>
      <c r="Y7" s="38">
        <v>0</v>
      </c>
      <c r="Z7" s="38">
        <v>0</v>
      </c>
      <c r="AA7" s="38">
        <v>0</v>
      </c>
      <c r="AB7" s="38">
        <v>0</v>
      </c>
      <c r="AC7" s="38">
        <v>221058.43</v>
      </c>
      <c r="AD7" s="38">
        <v>221058.43</v>
      </c>
      <c r="AE7" s="38">
        <v>0</v>
      </c>
      <c r="AF7" s="38" t="s">
        <v>47</v>
      </c>
    </row>
    <row r="8" spans="1:32" ht="15" x14ac:dyDescent="0.25">
      <c r="A8" s="39" t="s">
        <v>39</v>
      </c>
      <c r="B8" s="39" t="s">
        <v>54</v>
      </c>
      <c r="C8" s="39"/>
      <c r="D8" s="29">
        <v>320022</v>
      </c>
      <c r="E8" s="29"/>
      <c r="F8" s="39" t="s">
        <v>41</v>
      </c>
      <c r="G8" s="29" t="s">
        <v>41</v>
      </c>
      <c r="H8" s="39" t="s">
        <v>42</v>
      </c>
      <c r="I8" s="30" t="s">
        <v>43</v>
      </c>
      <c r="J8" s="39" t="s">
        <v>44</v>
      </c>
      <c r="K8" s="40">
        <v>17857.830000000002</v>
      </c>
      <c r="L8" s="32">
        <v>17857.830000000002</v>
      </c>
      <c r="M8" s="31">
        <v>0</v>
      </c>
      <c r="N8" s="31">
        <v>0</v>
      </c>
      <c r="O8" s="31">
        <v>0</v>
      </c>
      <c r="P8" s="31">
        <v>17857.830000000002</v>
      </c>
      <c r="Q8" s="33">
        <v>17857.830000000002</v>
      </c>
      <c r="R8" s="34" t="s">
        <v>5017</v>
      </c>
      <c r="S8" s="35" t="s">
        <v>3639</v>
      </c>
      <c r="T8" s="31">
        <v>17857.830000000002</v>
      </c>
      <c r="U8" s="31">
        <v>0</v>
      </c>
      <c r="V8" s="31" t="s">
        <v>45</v>
      </c>
      <c r="W8" s="41" t="s">
        <v>46</v>
      </c>
      <c r="X8" s="42">
        <v>17857.830000000002</v>
      </c>
      <c r="Y8" s="43">
        <v>0</v>
      </c>
      <c r="Z8" s="38">
        <v>0</v>
      </c>
      <c r="AA8" s="38">
        <v>0</v>
      </c>
      <c r="AB8" s="38">
        <v>0</v>
      </c>
      <c r="AC8" s="38">
        <v>17857.830000000002</v>
      </c>
      <c r="AD8" s="38">
        <v>17857.830000000002</v>
      </c>
      <c r="AE8" s="38">
        <v>0</v>
      </c>
      <c r="AF8" s="38" t="s">
        <v>47</v>
      </c>
    </row>
    <row r="9" spans="1:32" ht="15" x14ac:dyDescent="0.25">
      <c r="A9" s="28" t="s">
        <v>39</v>
      </c>
      <c r="B9" s="28" t="s">
        <v>55</v>
      </c>
      <c r="C9" s="28"/>
      <c r="D9" s="29">
        <v>320022</v>
      </c>
      <c r="E9" s="29"/>
      <c r="F9" s="28" t="s">
        <v>41</v>
      </c>
      <c r="G9" s="29" t="s">
        <v>41</v>
      </c>
      <c r="H9" s="28" t="s">
        <v>42</v>
      </c>
      <c r="I9" s="30" t="s">
        <v>43</v>
      </c>
      <c r="J9" s="28" t="s">
        <v>44</v>
      </c>
      <c r="K9" s="31">
        <v>17857.830000000002</v>
      </c>
      <c r="L9" s="32">
        <v>17857.830000000002</v>
      </c>
      <c r="M9" s="31">
        <v>0</v>
      </c>
      <c r="N9" s="31">
        <v>0</v>
      </c>
      <c r="O9" s="31">
        <v>0</v>
      </c>
      <c r="P9" s="31">
        <v>17857.830000000002</v>
      </c>
      <c r="Q9" s="33">
        <v>17857.830000000002</v>
      </c>
      <c r="R9" s="34" t="s">
        <v>5017</v>
      </c>
      <c r="S9" s="35" t="s">
        <v>3639</v>
      </c>
      <c r="T9" s="31">
        <v>17857.830000000002</v>
      </c>
      <c r="U9" s="31">
        <v>0</v>
      </c>
      <c r="V9" s="31" t="s">
        <v>45</v>
      </c>
      <c r="W9" s="36" t="s">
        <v>46</v>
      </c>
      <c r="X9" s="37">
        <v>17857.830000000002</v>
      </c>
      <c r="Y9" s="38">
        <v>0</v>
      </c>
      <c r="Z9" s="38">
        <v>0</v>
      </c>
      <c r="AA9" s="38">
        <v>0</v>
      </c>
      <c r="AB9" s="38">
        <v>0</v>
      </c>
      <c r="AC9" s="38">
        <v>17857.830000000002</v>
      </c>
      <c r="AD9" s="38">
        <v>17857.830000000002</v>
      </c>
      <c r="AE9" s="38">
        <v>0</v>
      </c>
      <c r="AF9" s="38" t="s">
        <v>47</v>
      </c>
    </row>
    <row r="10" spans="1:32" ht="15" x14ac:dyDescent="0.25">
      <c r="A10" s="39" t="s">
        <v>39</v>
      </c>
      <c r="B10" s="39" t="s">
        <v>56</v>
      </c>
      <c r="C10" s="39"/>
      <c r="D10" s="29">
        <v>320022</v>
      </c>
      <c r="E10" s="29"/>
      <c r="F10" s="39" t="s">
        <v>41</v>
      </c>
      <c r="G10" s="29" t="s">
        <v>41</v>
      </c>
      <c r="H10" s="39" t="s">
        <v>42</v>
      </c>
      <c r="I10" s="30" t="s">
        <v>43</v>
      </c>
      <c r="J10" s="39" t="s">
        <v>44</v>
      </c>
      <c r="K10" s="40">
        <v>50683.58</v>
      </c>
      <c r="L10" s="32">
        <v>50683.58</v>
      </c>
      <c r="M10" s="31">
        <v>0</v>
      </c>
      <c r="N10" s="31">
        <v>0</v>
      </c>
      <c r="O10" s="31">
        <v>0</v>
      </c>
      <c r="P10" s="31">
        <v>50683.58</v>
      </c>
      <c r="Q10" s="33">
        <v>50683.58</v>
      </c>
      <c r="R10" s="34" t="s">
        <v>5017</v>
      </c>
      <c r="S10" s="35" t="s">
        <v>3639</v>
      </c>
      <c r="T10" s="31">
        <v>50683.58</v>
      </c>
      <c r="U10" s="31">
        <v>0</v>
      </c>
      <c r="V10" s="31" t="s">
        <v>45</v>
      </c>
      <c r="W10" s="41" t="s">
        <v>46</v>
      </c>
      <c r="X10" s="42">
        <v>50683.58</v>
      </c>
      <c r="Y10" s="43">
        <v>0</v>
      </c>
      <c r="Z10" s="38">
        <v>0</v>
      </c>
      <c r="AA10" s="38">
        <v>0</v>
      </c>
      <c r="AB10" s="38">
        <v>0</v>
      </c>
      <c r="AC10" s="38">
        <v>50683.58</v>
      </c>
      <c r="AD10" s="38">
        <v>50683.58</v>
      </c>
      <c r="AE10" s="38">
        <v>0</v>
      </c>
      <c r="AF10" s="38" t="s">
        <v>47</v>
      </c>
    </row>
    <row r="11" spans="1:32" ht="15" x14ac:dyDescent="0.25">
      <c r="A11" s="28" t="s">
        <v>39</v>
      </c>
      <c r="B11" s="28" t="s">
        <v>57</v>
      </c>
      <c r="C11" s="28"/>
      <c r="D11" s="29">
        <v>320022</v>
      </c>
      <c r="E11" s="29"/>
      <c r="F11" s="28" t="s">
        <v>41</v>
      </c>
      <c r="G11" s="29" t="s">
        <v>41</v>
      </c>
      <c r="H11" s="28" t="s">
        <v>42</v>
      </c>
      <c r="I11" s="30" t="s">
        <v>43</v>
      </c>
      <c r="J11" s="28" t="s">
        <v>44</v>
      </c>
      <c r="K11" s="31">
        <v>5497.99</v>
      </c>
      <c r="L11" s="32">
        <v>5497.99</v>
      </c>
      <c r="M11" s="31">
        <v>0</v>
      </c>
      <c r="N11" s="31">
        <v>0</v>
      </c>
      <c r="O11" s="31">
        <v>0</v>
      </c>
      <c r="P11" s="31">
        <v>5497.99</v>
      </c>
      <c r="Q11" s="33">
        <v>5497.99</v>
      </c>
      <c r="R11" s="34" t="s">
        <v>5017</v>
      </c>
      <c r="S11" s="35" t="s">
        <v>3639</v>
      </c>
      <c r="T11" s="31">
        <v>5497.99</v>
      </c>
      <c r="U11" s="31">
        <v>0</v>
      </c>
      <c r="V11" s="31" t="s">
        <v>45</v>
      </c>
      <c r="W11" s="36" t="s">
        <v>46</v>
      </c>
      <c r="X11" s="37">
        <v>5497.99</v>
      </c>
      <c r="Y11" s="38">
        <v>0</v>
      </c>
      <c r="Z11" s="38">
        <v>0</v>
      </c>
      <c r="AA11" s="38">
        <v>0</v>
      </c>
      <c r="AB11" s="38">
        <v>0</v>
      </c>
      <c r="AC11" s="38">
        <v>5497.99</v>
      </c>
      <c r="AD11" s="38">
        <v>5497.99</v>
      </c>
      <c r="AE11" s="38">
        <v>0</v>
      </c>
      <c r="AF11" s="38" t="s">
        <v>47</v>
      </c>
    </row>
    <row r="12" spans="1:32" ht="15" x14ac:dyDescent="0.25">
      <c r="A12" s="39" t="s">
        <v>39</v>
      </c>
      <c r="B12" s="39" t="s">
        <v>58</v>
      </c>
      <c r="C12" s="39"/>
      <c r="D12" s="29">
        <v>320022</v>
      </c>
      <c r="E12" s="29"/>
      <c r="F12" s="39" t="s">
        <v>41</v>
      </c>
      <c r="G12" s="29" t="s">
        <v>41</v>
      </c>
      <c r="H12" s="39" t="s">
        <v>42</v>
      </c>
      <c r="I12" s="30" t="s">
        <v>43</v>
      </c>
      <c r="J12" s="39" t="s">
        <v>44</v>
      </c>
      <c r="K12" s="40">
        <v>12149.01</v>
      </c>
      <c r="L12" s="32">
        <v>12149.01</v>
      </c>
      <c r="M12" s="31">
        <v>0</v>
      </c>
      <c r="N12" s="31">
        <v>0</v>
      </c>
      <c r="O12" s="31">
        <v>0</v>
      </c>
      <c r="P12" s="31">
        <v>12149.01</v>
      </c>
      <c r="Q12" s="33">
        <v>12149.01</v>
      </c>
      <c r="R12" s="34" t="s">
        <v>5017</v>
      </c>
      <c r="S12" s="35" t="s">
        <v>3639</v>
      </c>
      <c r="T12" s="31">
        <v>12149.01</v>
      </c>
      <c r="U12" s="31">
        <v>0</v>
      </c>
      <c r="V12" s="31" t="s">
        <v>45</v>
      </c>
      <c r="W12" s="41" t="s">
        <v>46</v>
      </c>
      <c r="X12" s="42">
        <v>12149.01</v>
      </c>
      <c r="Y12" s="43">
        <v>0</v>
      </c>
      <c r="Z12" s="38">
        <v>0</v>
      </c>
      <c r="AA12" s="38">
        <v>0</v>
      </c>
      <c r="AB12" s="38">
        <v>0</v>
      </c>
      <c r="AC12" s="38">
        <v>12149.01</v>
      </c>
      <c r="AD12" s="38">
        <v>12149.01</v>
      </c>
      <c r="AE12" s="38">
        <v>0</v>
      </c>
      <c r="AF12" s="38" t="s">
        <v>47</v>
      </c>
    </row>
    <row r="13" spans="1:32" ht="15" x14ac:dyDescent="0.25">
      <c r="A13" s="28" t="s">
        <v>39</v>
      </c>
      <c r="B13" s="28" t="s">
        <v>59</v>
      </c>
      <c r="C13" s="28"/>
      <c r="D13" s="29">
        <v>320022</v>
      </c>
      <c r="E13" s="29"/>
      <c r="F13" s="28" t="s">
        <v>41</v>
      </c>
      <c r="G13" s="29" t="s">
        <v>41</v>
      </c>
      <c r="H13" s="28" t="s">
        <v>42</v>
      </c>
      <c r="I13" s="30" t="s">
        <v>43</v>
      </c>
      <c r="J13" s="28" t="s">
        <v>44</v>
      </c>
      <c r="K13" s="31">
        <v>113652.12</v>
      </c>
      <c r="L13" s="32">
        <v>113652.12</v>
      </c>
      <c r="M13" s="31">
        <v>0</v>
      </c>
      <c r="N13" s="31">
        <v>0</v>
      </c>
      <c r="O13" s="31">
        <v>0</v>
      </c>
      <c r="P13" s="31">
        <v>113652.12</v>
      </c>
      <c r="Q13" s="33">
        <v>113652.12</v>
      </c>
      <c r="R13" s="34" t="s">
        <v>5017</v>
      </c>
      <c r="S13" s="35" t="s">
        <v>3639</v>
      </c>
      <c r="T13" s="31">
        <v>113652.12</v>
      </c>
      <c r="U13" s="31">
        <v>0</v>
      </c>
      <c r="V13" s="31" t="s">
        <v>45</v>
      </c>
      <c r="W13" s="36" t="s">
        <v>46</v>
      </c>
      <c r="X13" s="37">
        <v>113652.12</v>
      </c>
      <c r="Y13" s="38">
        <v>0</v>
      </c>
      <c r="Z13" s="38">
        <v>0</v>
      </c>
      <c r="AA13" s="38">
        <v>0</v>
      </c>
      <c r="AB13" s="38">
        <v>0</v>
      </c>
      <c r="AC13" s="38">
        <v>113652.12</v>
      </c>
      <c r="AD13" s="38">
        <v>113652.12</v>
      </c>
      <c r="AE13" s="38">
        <v>0</v>
      </c>
      <c r="AF13" s="38" t="s">
        <v>47</v>
      </c>
    </row>
    <row r="14" spans="1:32" ht="15" x14ac:dyDescent="0.25">
      <c r="A14" s="28" t="s">
        <v>39</v>
      </c>
      <c r="B14" s="28" t="s">
        <v>76</v>
      </c>
      <c r="C14" s="28"/>
      <c r="D14" s="29">
        <v>315047</v>
      </c>
      <c r="E14" s="29"/>
      <c r="F14" s="28" t="s">
        <v>77</v>
      </c>
      <c r="G14" s="29" t="s">
        <v>77</v>
      </c>
      <c r="H14" s="28" t="s">
        <v>43</v>
      </c>
      <c r="I14" s="30" t="s">
        <v>43</v>
      </c>
      <c r="J14" s="28" t="s">
        <v>63</v>
      </c>
      <c r="K14" s="31">
        <v>1589145.86</v>
      </c>
      <c r="L14" s="32">
        <v>79822.79655659647</v>
      </c>
      <c r="M14" s="31">
        <v>0</v>
      </c>
      <c r="N14" s="31">
        <v>0</v>
      </c>
      <c r="O14" s="31">
        <v>0</v>
      </c>
      <c r="P14" s="31">
        <v>1589145.86</v>
      </c>
      <c r="Q14" s="33">
        <v>1589145.86</v>
      </c>
      <c r="R14" s="34" t="s">
        <v>5017</v>
      </c>
      <c r="S14" s="35" t="s">
        <v>555</v>
      </c>
      <c r="T14" s="31">
        <v>0</v>
      </c>
      <c r="U14" s="31">
        <v>0</v>
      </c>
      <c r="V14" s="31">
        <v>-1498041.48</v>
      </c>
      <c r="W14" s="36" t="s">
        <v>64</v>
      </c>
      <c r="X14" s="37">
        <v>-75246.623540400004</v>
      </c>
      <c r="Y14" s="38">
        <v>0</v>
      </c>
      <c r="Z14" s="38">
        <v>0</v>
      </c>
      <c r="AA14" s="38">
        <v>0</v>
      </c>
      <c r="AB14" s="38">
        <v>0</v>
      </c>
      <c r="AC14" s="38">
        <v>-75246.623540400004</v>
      </c>
      <c r="AD14" s="38">
        <v>0</v>
      </c>
      <c r="AE14" s="38">
        <v>0</v>
      </c>
      <c r="AF14" s="38">
        <v>-75246.623540400004</v>
      </c>
    </row>
    <row r="15" spans="1:32" ht="15" x14ac:dyDescent="0.25">
      <c r="A15" s="39" t="s">
        <v>39</v>
      </c>
      <c r="B15" s="39" t="s">
        <v>79</v>
      </c>
      <c r="C15" s="39"/>
      <c r="D15" s="29">
        <v>315047</v>
      </c>
      <c r="E15" s="29"/>
      <c r="F15" s="39" t="s">
        <v>77</v>
      </c>
      <c r="G15" s="29" t="s">
        <v>77</v>
      </c>
      <c r="H15" s="39" t="s">
        <v>43</v>
      </c>
      <c r="I15" s="30" t="s">
        <v>43</v>
      </c>
      <c r="J15" s="39" t="s">
        <v>63</v>
      </c>
      <c r="K15" s="40">
        <v>5644923.2000000002</v>
      </c>
      <c r="L15" s="32">
        <v>283544.4923672466</v>
      </c>
      <c r="M15" s="31">
        <v>0</v>
      </c>
      <c r="N15" s="31">
        <v>0</v>
      </c>
      <c r="O15" s="31">
        <v>0</v>
      </c>
      <c r="P15" s="40">
        <v>5644923.2000000002</v>
      </c>
      <c r="Q15" s="33">
        <v>5644923.2000000002</v>
      </c>
      <c r="R15" s="34" t="s">
        <v>5017</v>
      </c>
      <c r="S15" s="35" t="s">
        <v>555</v>
      </c>
      <c r="T15" s="31">
        <v>0</v>
      </c>
      <c r="U15" s="31">
        <v>0</v>
      </c>
      <c r="V15" s="31">
        <v>-2030581.36</v>
      </c>
      <c r="W15" s="41" t="s">
        <v>64</v>
      </c>
      <c r="X15" s="42">
        <v>-101996.10171279999</v>
      </c>
      <c r="Y15" s="43">
        <v>0</v>
      </c>
      <c r="Z15" s="38">
        <v>0</v>
      </c>
      <c r="AA15" s="38">
        <v>0</v>
      </c>
      <c r="AB15" s="38">
        <v>0</v>
      </c>
      <c r="AC15" s="38">
        <v>-101996.10171279999</v>
      </c>
      <c r="AD15" s="38">
        <v>0</v>
      </c>
      <c r="AE15" s="38">
        <v>0</v>
      </c>
      <c r="AF15" s="38">
        <v>-101996.10171279999</v>
      </c>
    </row>
    <row r="16" spans="1:32" ht="15" x14ac:dyDescent="0.25">
      <c r="A16" s="28" t="s">
        <v>39</v>
      </c>
      <c r="B16" s="28" t="s">
        <v>80</v>
      </c>
      <c r="C16" s="28"/>
      <c r="D16" s="29">
        <v>315047</v>
      </c>
      <c r="E16" s="29"/>
      <c r="F16" s="28" t="s">
        <v>77</v>
      </c>
      <c r="G16" s="29" t="s">
        <v>77</v>
      </c>
      <c r="H16" s="28" t="s">
        <v>43</v>
      </c>
      <c r="I16" s="30" t="s">
        <v>43</v>
      </c>
      <c r="J16" s="28" t="s">
        <v>63</v>
      </c>
      <c r="K16" s="31">
        <v>1109939.6399999999</v>
      </c>
      <c r="L16" s="32">
        <v>55752.268123343893</v>
      </c>
      <c r="M16" s="31">
        <v>0</v>
      </c>
      <c r="N16" s="31">
        <v>0</v>
      </c>
      <c r="O16" s="31">
        <v>0</v>
      </c>
      <c r="P16" s="31">
        <v>1109939.6399999999</v>
      </c>
      <c r="Q16" s="33">
        <v>1109939.6399999999</v>
      </c>
      <c r="R16" s="34" t="s">
        <v>5017</v>
      </c>
      <c r="S16" s="35" t="s">
        <v>555</v>
      </c>
      <c r="T16" s="31">
        <v>0</v>
      </c>
      <c r="U16" s="31">
        <v>0</v>
      </c>
      <c r="V16" s="31">
        <v>-2219283.5099999998</v>
      </c>
      <c r="W16" s="36" t="s">
        <v>64</v>
      </c>
      <c r="X16" s="37">
        <v>-111474.6107073</v>
      </c>
      <c r="Y16" s="38">
        <v>0</v>
      </c>
      <c r="Z16" s="38">
        <v>0</v>
      </c>
      <c r="AA16" s="38">
        <v>0</v>
      </c>
      <c r="AB16" s="38">
        <v>0</v>
      </c>
      <c r="AC16" s="38">
        <v>-111474.6107073</v>
      </c>
      <c r="AD16" s="38">
        <v>0</v>
      </c>
      <c r="AE16" s="38">
        <v>0</v>
      </c>
      <c r="AF16" s="38">
        <v>-111474.6107073</v>
      </c>
    </row>
    <row r="17" spans="1:32" ht="15" x14ac:dyDescent="0.25">
      <c r="A17" s="28" t="s">
        <v>39</v>
      </c>
      <c r="B17" s="28" t="s">
        <v>82</v>
      </c>
      <c r="C17" s="28"/>
      <c r="D17" s="29">
        <v>320022</v>
      </c>
      <c r="E17" s="29"/>
      <c r="F17" s="28" t="s">
        <v>41</v>
      </c>
      <c r="G17" s="29" t="s">
        <v>41</v>
      </c>
      <c r="H17" s="28" t="s">
        <v>42</v>
      </c>
      <c r="I17" s="30" t="s">
        <v>43</v>
      </c>
      <c r="J17" s="28" t="s">
        <v>44</v>
      </c>
      <c r="K17" s="31">
        <v>51692.58</v>
      </c>
      <c r="L17" s="32">
        <v>51692.58</v>
      </c>
      <c r="M17" s="31">
        <v>0</v>
      </c>
      <c r="N17" s="31">
        <v>0</v>
      </c>
      <c r="O17" s="31">
        <v>0</v>
      </c>
      <c r="P17" s="31">
        <v>51692.58</v>
      </c>
      <c r="Q17" s="33">
        <v>51692.58</v>
      </c>
      <c r="R17" s="34" t="s">
        <v>5017</v>
      </c>
      <c r="S17" s="35" t="s">
        <v>3639</v>
      </c>
      <c r="T17" s="31">
        <v>51692.58</v>
      </c>
      <c r="U17" s="31">
        <v>0</v>
      </c>
      <c r="V17" s="31" t="s">
        <v>45</v>
      </c>
      <c r="W17" s="36" t="s">
        <v>46</v>
      </c>
      <c r="X17" s="37">
        <v>51692.58</v>
      </c>
      <c r="Y17" s="38">
        <v>0</v>
      </c>
      <c r="Z17" s="38">
        <v>0</v>
      </c>
      <c r="AA17" s="38">
        <v>0</v>
      </c>
      <c r="AB17" s="38">
        <v>0</v>
      </c>
      <c r="AC17" s="38">
        <v>51692.58</v>
      </c>
      <c r="AD17" s="38">
        <v>51692.58</v>
      </c>
      <c r="AE17" s="38">
        <v>0</v>
      </c>
      <c r="AF17" s="38" t="s">
        <v>47</v>
      </c>
    </row>
    <row r="18" spans="1:32" ht="15" x14ac:dyDescent="0.25">
      <c r="A18" s="39" t="s">
        <v>39</v>
      </c>
      <c r="B18" s="39" t="s">
        <v>83</v>
      </c>
      <c r="C18" s="39"/>
      <c r="D18" s="29">
        <v>320022</v>
      </c>
      <c r="E18" s="29"/>
      <c r="F18" s="39" t="s">
        <v>41</v>
      </c>
      <c r="G18" s="29" t="s">
        <v>41</v>
      </c>
      <c r="H18" s="39" t="s">
        <v>42</v>
      </c>
      <c r="I18" s="30" t="s">
        <v>43</v>
      </c>
      <c r="J18" s="39" t="s">
        <v>44</v>
      </c>
      <c r="K18" s="40">
        <v>88095.13</v>
      </c>
      <c r="L18" s="32">
        <v>88095.13</v>
      </c>
      <c r="M18" s="31">
        <v>0</v>
      </c>
      <c r="N18" s="31">
        <v>0</v>
      </c>
      <c r="O18" s="31">
        <v>0</v>
      </c>
      <c r="P18" s="31">
        <v>88095.13</v>
      </c>
      <c r="Q18" s="33">
        <v>88095.13</v>
      </c>
      <c r="R18" s="34" t="s">
        <v>5017</v>
      </c>
      <c r="S18" s="35" t="s">
        <v>3639</v>
      </c>
      <c r="T18" s="31">
        <v>88095.13</v>
      </c>
      <c r="U18" s="31">
        <v>0</v>
      </c>
      <c r="V18" s="31" t="s">
        <v>45</v>
      </c>
      <c r="W18" s="41" t="s">
        <v>46</v>
      </c>
      <c r="X18" s="42">
        <v>88095.13</v>
      </c>
      <c r="Y18" s="43">
        <v>0</v>
      </c>
      <c r="Z18" s="38">
        <v>0</v>
      </c>
      <c r="AA18" s="38">
        <v>0</v>
      </c>
      <c r="AB18" s="38">
        <v>0</v>
      </c>
      <c r="AC18" s="38">
        <v>88095.13</v>
      </c>
      <c r="AD18" s="38">
        <v>88095.13</v>
      </c>
      <c r="AE18" s="38">
        <v>0</v>
      </c>
      <c r="AF18" s="38" t="s">
        <v>47</v>
      </c>
    </row>
    <row r="19" spans="1:32" ht="15" x14ac:dyDescent="0.25">
      <c r="A19" s="39" t="s">
        <v>39</v>
      </c>
      <c r="B19" s="39" t="s">
        <v>87</v>
      </c>
      <c r="C19" s="39"/>
      <c r="D19" s="29">
        <v>314168</v>
      </c>
      <c r="E19" s="29"/>
      <c r="F19" s="39" t="s">
        <v>41</v>
      </c>
      <c r="G19" s="29" t="s">
        <v>41</v>
      </c>
      <c r="H19" s="39" t="s">
        <v>42</v>
      </c>
      <c r="I19" s="30" t="s">
        <v>43</v>
      </c>
      <c r="J19" s="39" t="s">
        <v>44</v>
      </c>
      <c r="K19" s="40">
        <v>28271.32</v>
      </c>
      <c r="L19" s="32">
        <v>28271.32</v>
      </c>
      <c r="M19" s="31">
        <v>0</v>
      </c>
      <c r="N19" s="31">
        <v>0</v>
      </c>
      <c r="O19" s="31">
        <v>0</v>
      </c>
      <c r="P19" s="31">
        <v>28271.32</v>
      </c>
      <c r="Q19" s="33">
        <v>28271.32</v>
      </c>
      <c r="R19" s="34" t="s">
        <v>5017</v>
      </c>
      <c r="S19" s="35" t="s">
        <v>3243</v>
      </c>
      <c r="T19" s="31">
        <v>0</v>
      </c>
      <c r="U19" s="31">
        <v>0</v>
      </c>
      <c r="V19" s="31">
        <v>28271.32</v>
      </c>
      <c r="W19" s="41" t="s">
        <v>46</v>
      </c>
      <c r="X19" s="42">
        <v>28271.32</v>
      </c>
      <c r="Y19" s="43">
        <v>0</v>
      </c>
      <c r="Z19" s="38">
        <v>0</v>
      </c>
      <c r="AA19" s="38">
        <v>0</v>
      </c>
      <c r="AB19" s="38">
        <v>0</v>
      </c>
      <c r="AC19" s="38">
        <v>28271.32</v>
      </c>
      <c r="AD19" s="38">
        <v>0</v>
      </c>
      <c r="AE19" s="38">
        <v>0</v>
      </c>
      <c r="AF19" s="38">
        <v>28271.32</v>
      </c>
    </row>
    <row r="20" spans="1:32" ht="15" x14ac:dyDescent="0.25">
      <c r="A20" s="28" t="s">
        <v>39</v>
      </c>
      <c r="B20" s="28" t="s">
        <v>88</v>
      </c>
      <c r="C20" s="28"/>
      <c r="D20" s="29">
        <v>320022</v>
      </c>
      <c r="E20" s="29"/>
      <c r="F20" s="28" t="s">
        <v>41</v>
      </c>
      <c r="G20" s="29" t="s">
        <v>41</v>
      </c>
      <c r="H20" s="28" t="s">
        <v>42</v>
      </c>
      <c r="I20" s="30" t="s">
        <v>43</v>
      </c>
      <c r="J20" s="28" t="s">
        <v>44</v>
      </c>
      <c r="K20" s="31">
        <v>27377.08</v>
      </c>
      <c r="L20" s="32">
        <v>27377.08</v>
      </c>
      <c r="M20" s="31">
        <v>0</v>
      </c>
      <c r="N20" s="31">
        <v>0</v>
      </c>
      <c r="O20" s="31">
        <v>0</v>
      </c>
      <c r="P20" s="31">
        <v>27377.08</v>
      </c>
      <c r="Q20" s="33">
        <v>27377.08</v>
      </c>
      <c r="R20" s="34" t="s">
        <v>5017</v>
      </c>
      <c r="S20" s="35" t="s">
        <v>3639</v>
      </c>
      <c r="T20" s="31">
        <v>27377.08</v>
      </c>
      <c r="U20" s="31">
        <v>0</v>
      </c>
      <c r="V20" s="31" t="s">
        <v>45</v>
      </c>
      <c r="W20" s="36" t="s">
        <v>46</v>
      </c>
      <c r="X20" s="37">
        <v>27377.08</v>
      </c>
      <c r="Y20" s="38">
        <v>0</v>
      </c>
      <c r="Z20" s="38">
        <v>0</v>
      </c>
      <c r="AA20" s="38">
        <v>0</v>
      </c>
      <c r="AB20" s="38">
        <v>0</v>
      </c>
      <c r="AC20" s="38">
        <v>27377.08</v>
      </c>
      <c r="AD20" s="38">
        <v>27377.08</v>
      </c>
      <c r="AE20" s="38">
        <v>0</v>
      </c>
      <c r="AF20" s="38" t="s">
        <v>47</v>
      </c>
    </row>
    <row r="21" spans="1:32" ht="15" x14ac:dyDescent="0.25">
      <c r="A21" s="39" t="s">
        <v>39</v>
      </c>
      <c r="B21" s="39" t="s">
        <v>89</v>
      </c>
      <c r="C21" s="39"/>
      <c r="D21" s="29">
        <v>320022</v>
      </c>
      <c r="E21" s="29"/>
      <c r="F21" s="39" t="s">
        <v>41</v>
      </c>
      <c r="G21" s="29" t="s">
        <v>41</v>
      </c>
      <c r="H21" s="39" t="s">
        <v>42</v>
      </c>
      <c r="I21" s="30" t="s">
        <v>43</v>
      </c>
      <c r="J21" s="39" t="s">
        <v>44</v>
      </c>
      <c r="K21" s="40">
        <v>21754.720000000001</v>
      </c>
      <c r="L21" s="32">
        <v>21754.720000000001</v>
      </c>
      <c r="M21" s="31">
        <v>0</v>
      </c>
      <c r="N21" s="31">
        <v>0</v>
      </c>
      <c r="O21" s="31">
        <v>0</v>
      </c>
      <c r="P21" s="31">
        <v>21754.720000000001</v>
      </c>
      <c r="Q21" s="33">
        <v>21754.720000000001</v>
      </c>
      <c r="R21" s="34" t="s">
        <v>5017</v>
      </c>
      <c r="S21" s="35" t="s">
        <v>3639</v>
      </c>
      <c r="T21" s="31">
        <v>21754.720000000001</v>
      </c>
      <c r="U21" s="31">
        <v>0</v>
      </c>
      <c r="V21" s="31" t="s">
        <v>45</v>
      </c>
      <c r="W21" s="41" t="s">
        <v>46</v>
      </c>
      <c r="X21" s="42">
        <v>21754.720000000001</v>
      </c>
      <c r="Y21" s="43">
        <v>0</v>
      </c>
      <c r="Z21" s="38">
        <v>0</v>
      </c>
      <c r="AA21" s="38">
        <v>0</v>
      </c>
      <c r="AB21" s="38">
        <v>0</v>
      </c>
      <c r="AC21" s="38">
        <v>21754.720000000001</v>
      </c>
      <c r="AD21" s="38">
        <v>21754.720000000001</v>
      </c>
      <c r="AE21" s="38">
        <v>0</v>
      </c>
      <c r="AF21" s="38" t="s">
        <v>47</v>
      </c>
    </row>
    <row r="22" spans="1:32" ht="15" x14ac:dyDescent="0.25">
      <c r="A22" s="28" t="s">
        <v>39</v>
      </c>
      <c r="B22" s="28" t="s">
        <v>90</v>
      </c>
      <c r="C22" s="28"/>
      <c r="D22" s="29">
        <v>309024</v>
      </c>
      <c r="E22" s="29"/>
      <c r="F22" s="28" t="s">
        <v>41</v>
      </c>
      <c r="G22" s="29" t="s">
        <v>41</v>
      </c>
      <c r="H22" s="28" t="s">
        <v>42</v>
      </c>
      <c r="I22" s="30" t="s">
        <v>43</v>
      </c>
      <c r="J22" s="28" t="s">
        <v>63</v>
      </c>
      <c r="K22" s="31">
        <v>28416.59</v>
      </c>
      <c r="L22" s="32">
        <v>1427.3653158572956</v>
      </c>
      <c r="M22" s="31">
        <v>0</v>
      </c>
      <c r="N22" s="31">
        <v>0</v>
      </c>
      <c r="O22" s="31">
        <v>0</v>
      </c>
      <c r="P22" s="31">
        <v>28416.59</v>
      </c>
      <c r="Q22" s="33">
        <v>28416.59</v>
      </c>
      <c r="R22" s="34" t="s">
        <v>5017</v>
      </c>
      <c r="S22" s="35" t="s">
        <v>555</v>
      </c>
      <c r="T22" s="31">
        <v>28416.59</v>
      </c>
      <c r="U22" s="31">
        <v>0</v>
      </c>
      <c r="V22" s="31" t="s">
        <v>45</v>
      </c>
      <c r="W22" s="36" t="s">
        <v>64</v>
      </c>
      <c r="X22" s="37">
        <v>1427.3653157000001</v>
      </c>
      <c r="Y22" s="38">
        <v>0</v>
      </c>
      <c r="Z22" s="38">
        <v>0</v>
      </c>
      <c r="AA22" s="38">
        <v>0</v>
      </c>
      <c r="AB22" s="38">
        <v>0</v>
      </c>
      <c r="AC22" s="38">
        <v>1427.3653157000001</v>
      </c>
      <c r="AD22" s="38">
        <v>1427.3653157000001</v>
      </c>
      <c r="AE22" s="38">
        <v>0</v>
      </c>
      <c r="AF22" s="38" t="s">
        <v>47</v>
      </c>
    </row>
    <row r="23" spans="1:32" ht="15" x14ac:dyDescent="0.25">
      <c r="A23" s="39" t="s">
        <v>39</v>
      </c>
      <c r="B23" s="39" t="s">
        <v>91</v>
      </c>
      <c r="C23" s="39"/>
      <c r="D23" s="29">
        <v>320022</v>
      </c>
      <c r="E23" s="29"/>
      <c r="F23" s="39" t="s">
        <v>41</v>
      </c>
      <c r="G23" s="29" t="s">
        <v>41</v>
      </c>
      <c r="H23" s="39" t="s">
        <v>42</v>
      </c>
      <c r="I23" s="30" t="s">
        <v>43</v>
      </c>
      <c r="J23" s="39" t="s">
        <v>44</v>
      </c>
      <c r="K23" s="40">
        <v>29128.98</v>
      </c>
      <c r="L23" s="32">
        <v>29128.98</v>
      </c>
      <c r="M23" s="31">
        <v>0</v>
      </c>
      <c r="N23" s="31">
        <v>0</v>
      </c>
      <c r="O23" s="31">
        <v>0</v>
      </c>
      <c r="P23" s="31">
        <v>29128.98</v>
      </c>
      <c r="Q23" s="33">
        <v>29128.98</v>
      </c>
      <c r="R23" s="34" t="s">
        <v>5017</v>
      </c>
      <c r="S23" s="35" t="s">
        <v>3639</v>
      </c>
      <c r="T23" s="31">
        <v>29128.98</v>
      </c>
      <c r="U23" s="31">
        <v>0</v>
      </c>
      <c r="V23" s="31" t="s">
        <v>45</v>
      </c>
      <c r="W23" s="41" t="s">
        <v>46</v>
      </c>
      <c r="X23" s="42">
        <v>29128.98</v>
      </c>
      <c r="Y23" s="43">
        <v>0</v>
      </c>
      <c r="Z23" s="38">
        <v>0</v>
      </c>
      <c r="AA23" s="38">
        <v>0</v>
      </c>
      <c r="AB23" s="38">
        <v>0</v>
      </c>
      <c r="AC23" s="38">
        <v>29128.98</v>
      </c>
      <c r="AD23" s="38">
        <v>29128.98</v>
      </c>
      <c r="AE23" s="38">
        <v>0</v>
      </c>
      <c r="AF23" s="38" t="s">
        <v>47</v>
      </c>
    </row>
    <row r="24" spans="1:32" ht="15" x14ac:dyDescent="0.25">
      <c r="A24" s="28" t="s">
        <v>39</v>
      </c>
      <c r="B24" s="28" t="s">
        <v>92</v>
      </c>
      <c r="C24" s="28"/>
      <c r="D24" s="29">
        <v>314168</v>
      </c>
      <c r="E24" s="29"/>
      <c r="F24" s="28" t="s">
        <v>41</v>
      </c>
      <c r="G24" s="29" t="s">
        <v>41</v>
      </c>
      <c r="H24" s="28" t="s">
        <v>42</v>
      </c>
      <c r="I24" s="30" t="s">
        <v>43</v>
      </c>
      <c r="J24" s="28" t="s">
        <v>44</v>
      </c>
      <c r="K24" s="31">
        <v>34649.980000000003</v>
      </c>
      <c r="L24" s="32">
        <v>34649.980000000003</v>
      </c>
      <c r="M24" s="31">
        <v>0</v>
      </c>
      <c r="N24" s="31">
        <v>0</v>
      </c>
      <c r="O24" s="31">
        <v>0</v>
      </c>
      <c r="P24" s="31">
        <v>34649.980000000003</v>
      </c>
      <c r="Q24" s="33">
        <v>34649.980000000003</v>
      </c>
      <c r="R24" s="34" t="s">
        <v>5017</v>
      </c>
      <c r="S24" s="35" t="s">
        <v>3243</v>
      </c>
      <c r="T24" s="31">
        <v>0</v>
      </c>
      <c r="U24" s="31">
        <v>0</v>
      </c>
      <c r="V24" s="31">
        <v>34649.980000000003</v>
      </c>
      <c r="W24" s="36" t="s">
        <v>46</v>
      </c>
      <c r="X24" s="37">
        <v>34649.980000000003</v>
      </c>
      <c r="Y24" s="38">
        <v>0</v>
      </c>
      <c r="Z24" s="38">
        <v>0</v>
      </c>
      <c r="AA24" s="38">
        <v>0</v>
      </c>
      <c r="AB24" s="38">
        <v>0</v>
      </c>
      <c r="AC24" s="38">
        <v>34649.980000000003</v>
      </c>
      <c r="AD24" s="38">
        <v>0</v>
      </c>
      <c r="AE24" s="38">
        <v>0</v>
      </c>
      <c r="AF24" s="38">
        <v>34649.980000000003</v>
      </c>
    </row>
    <row r="25" spans="1:32" ht="15" x14ac:dyDescent="0.25">
      <c r="A25" s="28" t="s">
        <v>39</v>
      </c>
      <c r="B25" s="28" t="s">
        <v>98</v>
      </c>
      <c r="C25" s="28"/>
      <c r="D25" s="29">
        <v>316229</v>
      </c>
      <c r="E25" s="29"/>
      <c r="F25" s="28" t="s">
        <v>41</v>
      </c>
      <c r="G25" s="29" t="s">
        <v>41</v>
      </c>
      <c r="H25" s="28" t="s">
        <v>42</v>
      </c>
      <c r="I25" s="30" t="s">
        <v>42</v>
      </c>
      <c r="J25" s="28" t="s">
        <v>44</v>
      </c>
      <c r="K25" s="31">
        <v>44681.78</v>
      </c>
      <c r="L25" s="32">
        <v>44681.78</v>
      </c>
      <c r="M25" s="31">
        <v>0</v>
      </c>
      <c r="N25" s="31">
        <v>44681.78</v>
      </c>
      <c r="O25" s="31">
        <v>0</v>
      </c>
      <c r="P25" s="31">
        <v>0</v>
      </c>
      <c r="Q25" s="33">
        <v>44681.78</v>
      </c>
      <c r="R25" s="34" t="s">
        <v>5015</v>
      </c>
      <c r="S25" s="35" t="s">
        <v>5022</v>
      </c>
      <c r="T25" s="31">
        <v>0</v>
      </c>
      <c r="U25" s="31">
        <v>0</v>
      </c>
      <c r="V25" s="31" t="s">
        <v>45</v>
      </c>
      <c r="W25" s="36" t="s">
        <v>46</v>
      </c>
      <c r="X25" s="37">
        <v>44681.78</v>
      </c>
      <c r="Y25" s="38">
        <v>0</v>
      </c>
      <c r="Z25" s="38">
        <v>0</v>
      </c>
      <c r="AA25" s="38">
        <v>44681.78</v>
      </c>
      <c r="AB25" s="38">
        <v>0</v>
      </c>
      <c r="AC25" s="38">
        <v>0</v>
      </c>
      <c r="AD25" s="38">
        <v>0</v>
      </c>
      <c r="AE25" s="38">
        <v>0</v>
      </c>
      <c r="AF25" s="38" t="s">
        <v>47</v>
      </c>
    </row>
    <row r="26" spans="1:32" ht="15" x14ac:dyDescent="0.25">
      <c r="A26" s="39" t="s">
        <v>39</v>
      </c>
      <c r="B26" s="39" t="s">
        <v>107</v>
      </c>
      <c r="C26" s="39"/>
      <c r="D26" s="29">
        <v>322531</v>
      </c>
      <c r="E26" s="29"/>
      <c r="F26" s="39" t="s">
        <v>41</v>
      </c>
      <c r="G26" s="29" t="s">
        <v>41</v>
      </c>
      <c r="H26" s="39" t="s">
        <v>42</v>
      </c>
      <c r="I26" s="30" t="s">
        <v>43</v>
      </c>
      <c r="J26" s="39" t="s">
        <v>44</v>
      </c>
      <c r="K26" s="40">
        <v>83952.62</v>
      </c>
      <c r="L26" s="32">
        <v>83952.62</v>
      </c>
      <c r="M26" s="31">
        <v>0</v>
      </c>
      <c r="N26" s="31">
        <v>0</v>
      </c>
      <c r="O26" s="31">
        <v>0</v>
      </c>
      <c r="P26" s="31">
        <v>83952.62</v>
      </c>
      <c r="Q26" s="33">
        <v>83952.62</v>
      </c>
      <c r="R26" s="34" t="s">
        <v>5017</v>
      </c>
      <c r="S26" s="35" t="s">
        <v>3742</v>
      </c>
      <c r="T26" s="31">
        <v>0</v>
      </c>
      <c r="U26" s="31">
        <v>0</v>
      </c>
      <c r="V26" s="31">
        <v>83952.62</v>
      </c>
      <c r="W26" s="41" t="s">
        <v>46</v>
      </c>
      <c r="X26" s="42">
        <v>83952.62</v>
      </c>
      <c r="Y26" s="43">
        <v>0</v>
      </c>
      <c r="Z26" s="38">
        <v>0</v>
      </c>
      <c r="AA26" s="38">
        <v>0</v>
      </c>
      <c r="AB26" s="38">
        <v>0</v>
      </c>
      <c r="AC26" s="38">
        <v>83952.62</v>
      </c>
      <c r="AD26" s="38">
        <v>0</v>
      </c>
      <c r="AE26" s="38">
        <v>0</v>
      </c>
      <c r="AF26" s="38">
        <v>83952.62</v>
      </c>
    </row>
    <row r="27" spans="1:32" ht="15" x14ac:dyDescent="0.25">
      <c r="A27" s="28" t="s">
        <v>39</v>
      </c>
      <c r="B27" s="28" t="s">
        <v>112</v>
      </c>
      <c r="C27" s="28"/>
      <c r="D27" s="29">
        <v>313199</v>
      </c>
      <c r="E27" s="29"/>
      <c r="F27" s="28" t="s">
        <v>41</v>
      </c>
      <c r="G27" s="29" t="s">
        <v>41</v>
      </c>
      <c r="H27" s="28" t="s">
        <v>42</v>
      </c>
      <c r="I27" s="30" t="s">
        <v>42</v>
      </c>
      <c r="J27" s="28" t="s">
        <v>44</v>
      </c>
      <c r="K27" s="31">
        <v>103004.88</v>
      </c>
      <c r="L27" s="32">
        <v>103004.88</v>
      </c>
      <c r="M27" s="31">
        <v>0</v>
      </c>
      <c r="N27" s="31">
        <v>103004.88</v>
      </c>
      <c r="O27" s="31">
        <v>0</v>
      </c>
      <c r="P27" s="31">
        <v>0</v>
      </c>
      <c r="Q27" s="33">
        <v>103004.88</v>
      </c>
      <c r="R27" s="34" t="s">
        <v>5015</v>
      </c>
      <c r="S27" s="35" t="s">
        <v>3243</v>
      </c>
      <c r="T27" s="31">
        <v>0</v>
      </c>
      <c r="U27" s="31">
        <v>0</v>
      </c>
      <c r="V27" s="31">
        <v>103004.88</v>
      </c>
      <c r="W27" s="36" t="s">
        <v>46</v>
      </c>
      <c r="X27" s="37">
        <v>103004.88</v>
      </c>
      <c r="Y27" s="38">
        <v>0</v>
      </c>
      <c r="Z27" s="38">
        <v>0</v>
      </c>
      <c r="AA27" s="38">
        <v>103004.88</v>
      </c>
      <c r="AB27" s="38">
        <v>0</v>
      </c>
      <c r="AC27" s="38">
        <v>0</v>
      </c>
      <c r="AD27" s="38">
        <v>0</v>
      </c>
      <c r="AE27" s="38">
        <v>0</v>
      </c>
      <c r="AF27" s="38">
        <v>103004.88</v>
      </c>
    </row>
    <row r="28" spans="1:32" ht="15" x14ac:dyDescent="0.25">
      <c r="A28" s="28" t="s">
        <v>39</v>
      </c>
      <c r="B28" s="28" t="s">
        <v>114</v>
      </c>
      <c r="C28" s="28"/>
      <c r="D28" s="29">
        <v>315396</v>
      </c>
      <c r="E28" s="29"/>
      <c r="F28" s="28" t="s">
        <v>41</v>
      </c>
      <c r="G28" s="29" t="s">
        <v>41</v>
      </c>
      <c r="H28" s="28" t="s">
        <v>42</v>
      </c>
      <c r="I28" s="30" t="s">
        <v>42</v>
      </c>
      <c r="J28" s="28" t="s">
        <v>44</v>
      </c>
      <c r="K28" s="31">
        <v>158680.47</v>
      </c>
      <c r="L28" s="32">
        <v>158680.47</v>
      </c>
      <c r="M28" s="31">
        <v>158680.47</v>
      </c>
      <c r="N28" s="31">
        <v>0</v>
      </c>
      <c r="O28" s="31">
        <v>0</v>
      </c>
      <c r="P28" s="31">
        <v>0</v>
      </c>
      <c r="Q28" s="33">
        <v>158680.47</v>
      </c>
      <c r="R28" s="34" t="s">
        <v>5014</v>
      </c>
      <c r="S28" s="35" t="s">
        <v>5023</v>
      </c>
      <c r="T28" s="31">
        <v>0</v>
      </c>
      <c r="U28" s="31">
        <v>0</v>
      </c>
      <c r="V28" s="31" t="s">
        <v>45</v>
      </c>
      <c r="W28" s="36" t="s">
        <v>46</v>
      </c>
      <c r="X28" s="37">
        <v>158680.47</v>
      </c>
      <c r="Y28" s="38">
        <v>0</v>
      </c>
      <c r="Z28" s="38">
        <v>158680.47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 t="s">
        <v>47</v>
      </c>
    </row>
    <row r="29" spans="1:32" ht="15" x14ac:dyDescent="0.25">
      <c r="A29" s="28" t="s">
        <v>39</v>
      </c>
      <c r="B29" s="28" t="s">
        <v>120</v>
      </c>
      <c r="C29" s="28"/>
      <c r="D29" s="29">
        <v>311159</v>
      </c>
      <c r="E29" s="29"/>
      <c r="F29" s="28" t="s">
        <v>41</v>
      </c>
      <c r="G29" s="29" t="s">
        <v>41</v>
      </c>
      <c r="H29" s="28" t="s">
        <v>42</v>
      </c>
      <c r="I29" s="30" t="s">
        <v>43</v>
      </c>
      <c r="J29" s="28" t="s">
        <v>63</v>
      </c>
      <c r="K29" s="31">
        <v>957787.52</v>
      </c>
      <c r="L29" s="32">
        <v>48109.667134901683</v>
      </c>
      <c r="M29" s="31">
        <v>0</v>
      </c>
      <c r="N29" s="31">
        <v>0</v>
      </c>
      <c r="O29" s="31">
        <v>0</v>
      </c>
      <c r="P29" s="31">
        <v>957787.52</v>
      </c>
      <c r="Q29" s="33">
        <v>957787.52</v>
      </c>
      <c r="R29" s="34" t="s">
        <v>5017</v>
      </c>
      <c r="S29" s="35" t="s">
        <v>555</v>
      </c>
      <c r="T29" s="31">
        <v>0</v>
      </c>
      <c r="U29" s="31">
        <v>0</v>
      </c>
      <c r="V29" s="31">
        <v>957787.52</v>
      </c>
      <c r="W29" s="36" t="s">
        <v>64</v>
      </c>
      <c r="X29" s="37">
        <v>48109.667129599999</v>
      </c>
      <c r="Y29" s="38">
        <v>0</v>
      </c>
      <c r="Z29" s="38">
        <v>0</v>
      </c>
      <c r="AA29" s="38">
        <v>0</v>
      </c>
      <c r="AB29" s="38">
        <v>0</v>
      </c>
      <c r="AC29" s="38">
        <v>48109.667129599999</v>
      </c>
      <c r="AD29" s="38">
        <v>0</v>
      </c>
      <c r="AE29" s="38">
        <v>0</v>
      </c>
      <c r="AF29" s="38">
        <v>48109.667129599999</v>
      </c>
    </row>
    <row r="30" spans="1:32" ht="15" x14ac:dyDescent="0.25">
      <c r="A30" s="39" t="s">
        <v>39</v>
      </c>
      <c r="B30" s="39" t="s">
        <v>121</v>
      </c>
      <c r="C30" s="39"/>
      <c r="D30" s="29">
        <v>316191</v>
      </c>
      <c r="E30" s="29"/>
      <c r="F30" s="39" t="s">
        <v>41</v>
      </c>
      <c r="G30" s="29" t="s">
        <v>41</v>
      </c>
      <c r="H30" s="39" t="s">
        <v>42</v>
      </c>
      <c r="I30" s="30" t="s">
        <v>43</v>
      </c>
      <c r="J30" s="39" t="s">
        <v>63</v>
      </c>
      <c r="K30" s="40">
        <v>559132.03</v>
      </c>
      <c r="L30" s="32">
        <v>28085.201869994991</v>
      </c>
      <c r="M30" s="31">
        <v>0</v>
      </c>
      <c r="N30" s="31">
        <v>0</v>
      </c>
      <c r="O30" s="31">
        <v>0</v>
      </c>
      <c r="P30" s="31">
        <v>559132.03</v>
      </c>
      <c r="Q30" s="33">
        <v>559132.03</v>
      </c>
      <c r="R30" s="34" t="s">
        <v>5017</v>
      </c>
      <c r="S30" s="35" t="s">
        <v>555</v>
      </c>
      <c r="T30" s="31">
        <v>0</v>
      </c>
      <c r="U30" s="31">
        <v>0</v>
      </c>
      <c r="V30" s="31">
        <v>559132.03</v>
      </c>
      <c r="W30" s="41" t="s">
        <v>64</v>
      </c>
      <c r="X30" s="42">
        <v>28085.201866899999</v>
      </c>
      <c r="Y30" s="43">
        <v>0</v>
      </c>
      <c r="Z30" s="38">
        <v>0</v>
      </c>
      <c r="AA30" s="38">
        <v>0</v>
      </c>
      <c r="AB30" s="38">
        <v>0</v>
      </c>
      <c r="AC30" s="38">
        <v>28085.201866899999</v>
      </c>
      <c r="AD30" s="38">
        <v>0</v>
      </c>
      <c r="AE30" s="38">
        <v>0</v>
      </c>
      <c r="AF30" s="38">
        <v>28085.201866899999</v>
      </c>
    </row>
    <row r="31" spans="1:32" ht="15" x14ac:dyDescent="0.25">
      <c r="A31" s="39" t="s">
        <v>39</v>
      </c>
      <c r="B31" s="39" t="s">
        <v>195</v>
      </c>
      <c r="C31" s="39"/>
      <c r="D31" s="29">
        <v>312332</v>
      </c>
      <c r="E31" s="29"/>
      <c r="F31" s="39" t="s">
        <v>41</v>
      </c>
      <c r="G31" s="29" t="s">
        <v>41</v>
      </c>
      <c r="H31" s="39" t="s">
        <v>42</v>
      </c>
      <c r="I31" s="30" t="s">
        <v>42</v>
      </c>
      <c r="J31" s="39" t="s">
        <v>63</v>
      </c>
      <c r="K31" s="40">
        <v>437480.48</v>
      </c>
      <c r="L31" s="32">
        <v>21974.644512821604</v>
      </c>
      <c r="M31" s="31">
        <v>437480.48</v>
      </c>
      <c r="N31" s="31">
        <v>0</v>
      </c>
      <c r="O31" s="31">
        <v>0</v>
      </c>
      <c r="P31" s="31">
        <v>0</v>
      </c>
      <c r="Q31" s="33">
        <v>437480.48</v>
      </c>
      <c r="R31" s="34" t="s">
        <v>5014</v>
      </c>
      <c r="S31" s="35" t="s">
        <v>555</v>
      </c>
      <c r="T31" s="31">
        <v>0</v>
      </c>
      <c r="U31" s="31">
        <v>0</v>
      </c>
      <c r="V31" s="31" t="s">
        <v>45</v>
      </c>
      <c r="W31" s="41" t="s">
        <v>64</v>
      </c>
      <c r="X31" s="42">
        <v>21974.644510400001</v>
      </c>
      <c r="Y31" s="43">
        <v>0</v>
      </c>
      <c r="Z31" s="38">
        <v>21974.644510400001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 t="s">
        <v>47</v>
      </c>
    </row>
    <row r="32" spans="1:32" ht="15" x14ac:dyDescent="0.25">
      <c r="A32" s="39" t="s">
        <v>39</v>
      </c>
      <c r="B32" s="39" t="s">
        <v>199</v>
      </c>
      <c r="C32" s="39"/>
      <c r="D32" s="29">
        <v>308967</v>
      </c>
      <c r="E32" s="29"/>
      <c r="F32" s="39" t="s">
        <v>41</v>
      </c>
      <c r="G32" s="29" t="s">
        <v>41</v>
      </c>
      <c r="H32" s="39" t="s">
        <v>42</v>
      </c>
      <c r="I32" s="30" t="s">
        <v>43</v>
      </c>
      <c r="J32" s="39" t="s">
        <v>44</v>
      </c>
      <c r="K32" s="40">
        <v>86108.44</v>
      </c>
      <c r="L32" s="32">
        <v>86108.44</v>
      </c>
      <c r="M32" s="31">
        <v>0</v>
      </c>
      <c r="N32" s="31">
        <v>0</v>
      </c>
      <c r="O32" s="31">
        <v>0</v>
      </c>
      <c r="P32" s="31">
        <v>86108.44</v>
      </c>
      <c r="Q32" s="33">
        <v>86108.44</v>
      </c>
      <c r="R32" s="34" t="s">
        <v>5017</v>
      </c>
      <c r="S32" s="35" t="s">
        <v>3639</v>
      </c>
      <c r="T32" s="31">
        <v>0</v>
      </c>
      <c r="U32" s="31">
        <v>0</v>
      </c>
      <c r="V32" s="31">
        <v>86108.44</v>
      </c>
      <c r="W32" s="41" t="s">
        <v>46</v>
      </c>
      <c r="X32" s="42">
        <v>86108.44</v>
      </c>
      <c r="Y32" s="43">
        <v>0</v>
      </c>
      <c r="Z32" s="38">
        <v>0</v>
      </c>
      <c r="AA32" s="38">
        <v>0</v>
      </c>
      <c r="AB32" s="38">
        <v>0</v>
      </c>
      <c r="AC32" s="38">
        <v>86108.44</v>
      </c>
      <c r="AD32" s="38">
        <v>0</v>
      </c>
      <c r="AE32" s="38">
        <v>0</v>
      </c>
      <c r="AF32" s="38">
        <v>86108.44</v>
      </c>
    </row>
    <row r="33" spans="1:32" ht="15" x14ac:dyDescent="0.25">
      <c r="A33" s="39" t="s">
        <v>39</v>
      </c>
      <c r="B33" s="39" t="s">
        <v>201</v>
      </c>
      <c r="C33" s="39"/>
      <c r="D33" s="29">
        <v>308900</v>
      </c>
      <c r="E33" s="29"/>
      <c r="F33" s="39" t="s">
        <v>41</v>
      </c>
      <c r="G33" s="29" t="s">
        <v>41</v>
      </c>
      <c r="H33" s="39" t="s">
        <v>42</v>
      </c>
      <c r="I33" s="30" t="s">
        <v>42</v>
      </c>
      <c r="J33" s="39" t="s">
        <v>44</v>
      </c>
      <c r="K33" s="40">
        <v>63641.79</v>
      </c>
      <c r="L33" s="32">
        <v>63641.79</v>
      </c>
      <c r="M33" s="31">
        <v>63641.79</v>
      </c>
      <c r="N33" s="31">
        <v>0</v>
      </c>
      <c r="O33" s="31">
        <v>0</v>
      </c>
      <c r="P33" s="31">
        <v>0</v>
      </c>
      <c r="Q33" s="33">
        <v>63641.79</v>
      </c>
      <c r="R33" s="34" t="s">
        <v>5014</v>
      </c>
      <c r="S33" s="35" t="s">
        <v>3243</v>
      </c>
      <c r="T33" s="31">
        <v>0</v>
      </c>
      <c r="U33" s="31">
        <v>0</v>
      </c>
      <c r="V33" s="31" t="s">
        <v>45</v>
      </c>
      <c r="W33" s="41" t="s">
        <v>46</v>
      </c>
      <c r="X33" s="42">
        <v>63641.79</v>
      </c>
      <c r="Y33" s="43">
        <v>0</v>
      </c>
      <c r="Z33" s="38">
        <v>63641.79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 t="s">
        <v>47</v>
      </c>
    </row>
    <row r="34" spans="1:32" ht="15" x14ac:dyDescent="0.25">
      <c r="A34" s="39" t="s">
        <v>39</v>
      </c>
      <c r="B34" s="39" t="s">
        <v>205</v>
      </c>
      <c r="C34" s="39"/>
      <c r="D34" s="29">
        <v>313199</v>
      </c>
      <c r="E34" s="29"/>
      <c r="F34" s="39" t="s">
        <v>41</v>
      </c>
      <c r="G34" s="29" t="s">
        <v>41</v>
      </c>
      <c r="H34" s="39" t="s">
        <v>42</v>
      </c>
      <c r="I34" s="30" t="s">
        <v>42</v>
      </c>
      <c r="J34" s="39" t="s">
        <v>44</v>
      </c>
      <c r="K34" s="40">
        <v>6922.21</v>
      </c>
      <c r="L34" s="32">
        <v>6922.21</v>
      </c>
      <c r="M34" s="31">
        <v>0</v>
      </c>
      <c r="N34" s="31">
        <v>6922.21</v>
      </c>
      <c r="O34" s="31">
        <v>0</v>
      </c>
      <c r="P34" s="31">
        <v>0</v>
      </c>
      <c r="Q34" s="33">
        <v>6922.21</v>
      </c>
      <c r="R34" s="34" t="s">
        <v>5015</v>
      </c>
      <c r="S34" s="35" t="s">
        <v>3243</v>
      </c>
      <c r="T34" s="31">
        <v>0</v>
      </c>
      <c r="U34" s="31">
        <v>0</v>
      </c>
      <c r="V34" s="31">
        <v>6922.21</v>
      </c>
      <c r="W34" s="41" t="s">
        <v>46</v>
      </c>
      <c r="X34" s="42">
        <v>6922.21</v>
      </c>
      <c r="Y34" s="43">
        <v>0</v>
      </c>
      <c r="Z34" s="38">
        <v>0</v>
      </c>
      <c r="AA34" s="38">
        <v>6922.21</v>
      </c>
      <c r="AB34" s="38">
        <v>0</v>
      </c>
      <c r="AC34" s="38">
        <v>0</v>
      </c>
      <c r="AD34" s="38">
        <v>0</v>
      </c>
      <c r="AE34" s="38">
        <v>0</v>
      </c>
      <c r="AF34" s="38">
        <v>6922.21</v>
      </c>
    </row>
    <row r="35" spans="1:32" ht="15" x14ac:dyDescent="0.25">
      <c r="A35" s="28" t="s">
        <v>39</v>
      </c>
      <c r="B35" s="28" t="s">
        <v>206</v>
      </c>
      <c r="C35" s="28"/>
      <c r="D35" s="29">
        <v>313199</v>
      </c>
      <c r="E35" s="29"/>
      <c r="F35" s="28" t="s">
        <v>41</v>
      </c>
      <c r="G35" s="29" t="s">
        <v>41</v>
      </c>
      <c r="H35" s="28" t="s">
        <v>42</v>
      </c>
      <c r="I35" s="30" t="s">
        <v>42</v>
      </c>
      <c r="J35" s="28" t="s">
        <v>44</v>
      </c>
      <c r="K35" s="31">
        <v>116872.92</v>
      </c>
      <c r="L35" s="32">
        <v>116872.92</v>
      </c>
      <c r="M35" s="31">
        <v>0</v>
      </c>
      <c r="N35" s="31">
        <v>116872.92</v>
      </c>
      <c r="O35" s="31">
        <v>0</v>
      </c>
      <c r="P35" s="31">
        <v>0</v>
      </c>
      <c r="Q35" s="33">
        <v>116872.92</v>
      </c>
      <c r="R35" s="34" t="s">
        <v>5015</v>
      </c>
      <c r="S35" s="35" t="s">
        <v>3243</v>
      </c>
      <c r="T35" s="31">
        <v>0</v>
      </c>
      <c r="U35" s="31">
        <v>0</v>
      </c>
      <c r="V35" s="31">
        <v>116872.92</v>
      </c>
      <c r="W35" s="36" t="s">
        <v>46</v>
      </c>
      <c r="X35" s="37">
        <v>116872.92</v>
      </c>
      <c r="Y35" s="38">
        <v>0</v>
      </c>
      <c r="Z35" s="38">
        <v>0</v>
      </c>
      <c r="AA35" s="38">
        <v>116872.92</v>
      </c>
      <c r="AB35" s="38">
        <v>0</v>
      </c>
      <c r="AC35" s="38">
        <v>0</v>
      </c>
      <c r="AD35" s="38">
        <v>0</v>
      </c>
      <c r="AE35" s="38">
        <v>0</v>
      </c>
      <c r="AF35" s="38">
        <v>116872.92</v>
      </c>
    </row>
    <row r="36" spans="1:32" ht="15" x14ac:dyDescent="0.25">
      <c r="A36" s="28" t="s">
        <v>39</v>
      </c>
      <c r="B36" s="28" t="s">
        <v>214</v>
      </c>
      <c r="C36" s="28"/>
      <c r="D36" s="29">
        <v>310391</v>
      </c>
      <c r="E36" s="29"/>
      <c r="F36" s="28" t="s">
        <v>41</v>
      </c>
      <c r="G36" s="29" t="s">
        <v>41</v>
      </c>
      <c r="H36" s="28" t="s">
        <v>42</v>
      </c>
      <c r="I36" s="30" t="s">
        <v>43</v>
      </c>
      <c r="J36" s="28" t="s">
        <v>63</v>
      </c>
      <c r="K36" s="31">
        <v>546177.65</v>
      </c>
      <c r="L36" s="32">
        <v>27434.503362523283</v>
      </c>
      <c r="M36" s="31">
        <v>0</v>
      </c>
      <c r="N36" s="31">
        <v>0</v>
      </c>
      <c r="O36" s="31">
        <v>0</v>
      </c>
      <c r="P36" s="31">
        <v>546177.65</v>
      </c>
      <c r="Q36" s="33">
        <v>546177.65</v>
      </c>
      <c r="R36" s="34" t="s">
        <v>5017</v>
      </c>
      <c r="S36" s="35" t="s">
        <v>555</v>
      </c>
      <c r="T36" s="31">
        <v>0</v>
      </c>
      <c r="U36" s="31">
        <v>0</v>
      </c>
      <c r="V36" s="31">
        <v>546177.65</v>
      </c>
      <c r="W36" s="36" t="s">
        <v>64</v>
      </c>
      <c r="X36" s="37">
        <v>27434.503359499999</v>
      </c>
      <c r="Y36" s="38">
        <v>0</v>
      </c>
      <c r="Z36" s="38">
        <v>0</v>
      </c>
      <c r="AA36" s="38">
        <v>0</v>
      </c>
      <c r="AB36" s="38">
        <v>0</v>
      </c>
      <c r="AC36" s="38">
        <v>27434.503359499999</v>
      </c>
      <c r="AD36" s="38">
        <v>0</v>
      </c>
      <c r="AE36" s="38">
        <v>0</v>
      </c>
      <c r="AF36" s="38">
        <v>27434.503359499999</v>
      </c>
    </row>
    <row r="37" spans="1:32" ht="15" x14ac:dyDescent="0.25">
      <c r="A37" s="28" t="s">
        <v>39</v>
      </c>
      <c r="B37" s="28" t="s">
        <v>219</v>
      </c>
      <c r="C37" s="28"/>
      <c r="D37" s="29">
        <v>309895</v>
      </c>
      <c r="E37" s="29"/>
      <c r="F37" s="28" t="s">
        <v>41</v>
      </c>
      <c r="G37" s="29" t="s">
        <v>41</v>
      </c>
      <c r="H37" s="28" t="s">
        <v>42</v>
      </c>
      <c r="I37" s="30" t="s">
        <v>43</v>
      </c>
      <c r="J37" s="28" t="s">
        <v>63</v>
      </c>
      <c r="K37" s="31">
        <v>3155456.21</v>
      </c>
      <c r="L37" s="32">
        <v>158498.56544576652</v>
      </c>
      <c r="M37" s="31">
        <v>0</v>
      </c>
      <c r="N37" s="31">
        <v>0</v>
      </c>
      <c r="O37" s="31">
        <v>0</v>
      </c>
      <c r="P37" s="31">
        <v>3155456.21</v>
      </c>
      <c r="Q37" s="33">
        <v>3155456.21</v>
      </c>
      <c r="R37" s="34" t="s">
        <v>5017</v>
      </c>
      <c r="S37" s="35" t="s">
        <v>555</v>
      </c>
      <c r="T37" s="31">
        <v>0</v>
      </c>
      <c r="U37" s="31">
        <v>0</v>
      </c>
      <c r="V37" s="31">
        <v>3155456.21</v>
      </c>
      <c r="W37" s="36" t="s">
        <v>64</v>
      </c>
      <c r="X37" s="37">
        <v>158498.5654283</v>
      </c>
      <c r="Y37" s="38">
        <v>0</v>
      </c>
      <c r="Z37" s="38">
        <v>0</v>
      </c>
      <c r="AA37" s="38">
        <v>0</v>
      </c>
      <c r="AB37" s="38">
        <v>0</v>
      </c>
      <c r="AC37" s="38">
        <v>158498.5654283</v>
      </c>
      <c r="AD37" s="38">
        <v>0</v>
      </c>
      <c r="AE37" s="38">
        <v>0</v>
      </c>
      <c r="AF37" s="38">
        <v>158498.5654283</v>
      </c>
    </row>
    <row r="38" spans="1:32" ht="15" x14ac:dyDescent="0.25">
      <c r="A38" s="39" t="s">
        <v>39</v>
      </c>
      <c r="B38" s="39" t="s">
        <v>220</v>
      </c>
      <c r="C38" s="39"/>
      <c r="D38" s="29">
        <v>324104</v>
      </c>
      <c r="E38" s="29"/>
      <c r="F38" s="39" t="s">
        <v>41</v>
      </c>
      <c r="G38" s="29" t="s">
        <v>41</v>
      </c>
      <c r="H38" s="39" t="s">
        <v>42</v>
      </c>
      <c r="I38" s="30" t="s">
        <v>42</v>
      </c>
      <c r="J38" s="39" t="s">
        <v>63</v>
      </c>
      <c r="K38" s="40">
        <v>236906.1</v>
      </c>
      <c r="L38" s="32">
        <v>11899.793404311356</v>
      </c>
      <c r="M38" s="31">
        <v>0</v>
      </c>
      <c r="N38" s="31">
        <v>236906.1</v>
      </c>
      <c r="O38" s="31">
        <v>0</v>
      </c>
      <c r="P38" s="31">
        <v>0</v>
      </c>
      <c r="Q38" s="33">
        <v>236906.1</v>
      </c>
      <c r="R38" s="34" t="s">
        <v>5015</v>
      </c>
      <c r="S38" s="35" t="s">
        <v>555</v>
      </c>
      <c r="T38" s="31">
        <v>0</v>
      </c>
      <c r="U38" s="31">
        <v>0</v>
      </c>
      <c r="V38" s="31">
        <v>236906.1</v>
      </c>
      <c r="W38" s="41" t="s">
        <v>64</v>
      </c>
      <c r="X38" s="42">
        <v>11899.793403</v>
      </c>
      <c r="Y38" s="43">
        <v>0</v>
      </c>
      <c r="Z38" s="38">
        <v>0</v>
      </c>
      <c r="AA38" s="38">
        <v>11899.793403</v>
      </c>
      <c r="AB38" s="38">
        <v>0</v>
      </c>
      <c r="AC38" s="38">
        <v>0</v>
      </c>
      <c r="AD38" s="38">
        <v>0</v>
      </c>
      <c r="AE38" s="38">
        <v>0</v>
      </c>
      <c r="AF38" s="38">
        <v>11899.793403</v>
      </c>
    </row>
    <row r="39" spans="1:32" ht="15" x14ac:dyDescent="0.25">
      <c r="A39" s="28" t="s">
        <v>39</v>
      </c>
      <c r="B39" s="28" t="s">
        <v>225</v>
      </c>
      <c r="C39" s="28"/>
      <c r="D39" s="29">
        <v>308460</v>
      </c>
      <c r="E39" s="29"/>
      <c r="F39" s="28" t="s">
        <v>41</v>
      </c>
      <c r="G39" s="29" t="s">
        <v>41</v>
      </c>
      <c r="H39" s="28" t="s">
        <v>42</v>
      </c>
      <c r="I39" s="30" t="s">
        <v>42</v>
      </c>
      <c r="J39" s="28" t="s">
        <v>63</v>
      </c>
      <c r="K39" s="31">
        <v>67287.05</v>
      </c>
      <c r="L39" s="32">
        <v>3379.8285218724573</v>
      </c>
      <c r="M39" s="31">
        <v>67287.05</v>
      </c>
      <c r="N39" s="31">
        <v>0</v>
      </c>
      <c r="O39" s="31">
        <v>0</v>
      </c>
      <c r="P39" s="31">
        <v>0</v>
      </c>
      <c r="Q39" s="33">
        <v>67287.05</v>
      </c>
      <c r="R39" s="34" t="s">
        <v>5014</v>
      </c>
      <c r="S39" s="35" t="s">
        <v>555</v>
      </c>
      <c r="T39" s="31">
        <v>0</v>
      </c>
      <c r="U39" s="31">
        <v>0</v>
      </c>
      <c r="V39" s="31" t="s">
        <v>45</v>
      </c>
      <c r="W39" s="36" t="s">
        <v>64</v>
      </c>
      <c r="X39" s="37">
        <v>3379.8285215000001</v>
      </c>
      <c r="Y39" s="38">
        <v>0</v>
      </c>
      <c r="Z39" s="38">
        <v>3379.8285215000001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 t="s">
        <v>47</v>
      </c>
    </row>
    <row r="40" spans="1:32" ht="15" x14ac:dyDescent="0.25">
      <c r="A40" s="28" t="s">
        <v>39</v>
      </c>
      <c r="B40" s="28" t="s">
        <v>229</v>
      </c>
      <c r="C40" s="28"/>
      <c r="D40" s="29">
        <v>316978</v>
      </c>
      <c r="E40" s="29"/>
      <c r="F40" s="28" t="s">
        <v>41</v>
      </c>
      <c r="G40" s="29" t="s">
        <v>41</v>
      </c>
      <c r="H40" s="28" t="s">
        <v>42</v>
      </c>
      <c r="I40" s="30" t="s">
        <v>42</v>
      </c>
      <c r="J40" s="28" t="s">
        <v>44</v>
      </c>
      <c r="K40" s="31">
        <v>445263.27</v>
      </c>
      <c r="L40" s="32">
        <v>445263.27</v>
      </c>
      <c r="M40" s="31">
        <v>0</v>
      </c>
      <c r="N40" s="31">
        <v>445263.27</v>
      </c>
      <c r="O40" s="31">
        <v>0</v>
      </c>
      <c r="P40" s="31">
        <v>0</v>
      </c>
      <c r="Q40" s="33">
        <v>445263.27</v>
      </c>
      <c r="R40" s="34" t="s">
        <v>5015</v>
      </c>
      <c r="S40" s="35" t="s">
        <v>3639</v>
      </c>
      <c r="T40" s="31">
        <v>0</v>
      </c>
      <c r="U40" s="31">
        <v>0</v>
      </c>
      <c r="V40" s="31">
        <v>445263.27</v>
      </c>
      <c r="W40" s="36" t="s">
        <v>46</v>
      </c>
      <c r="X40" s="37">
        <v>445263.27</v>
      </c>
      <c r="Y40" s="38">
        <v>0</v>
      </c>
      <c r="Z40" s="38">
        <v>0</v>
      </c>
      <c r="AA40" s="38">
        <v>445263.27</v>
      </c>
      <c r="AB40" s="38">
        <v>0</v>
      </c>
      <c r="AC40" s="38">
        <v>0</v>
      </c>
      <c r="AD40" s="38">
        <v>0</v>
      </c>
      <c r="AE40" s="38">
        <v>0</v>
      </c>
      <c r="AF40" s="38">
        <v>445263.27</v>
      </c>
    </row>
    <row r="41" spans="1:32" ht="15" x14ac:dyDescent="0.25">
      <c r="A41" s="39" t="s">
        <v>39</v>
      </c>
      <c r="B41" s="39" t="s">
        <v>230</v>
      </c>
      <c r="C41" s="39"/>
      <c r="D41" s="29">
        <v>316127</v>
      </c>
      <c r="E41" s="29"/>
      <c r="F41" s="39" t="s">
        <v>41</v>
      </c>
      <c r="G41" s="29" t="s">
        <v>41</v>
      </c>
      <c r="H41" s="39" t="s">
        <v>42</v>
      </c>
      <c r="I41" s="30" t="s">
        <v>42</v>
      </c>
      <c r="J41" s="39" t="s">
        <v>44</v>
      </c>
      <c r="K41" s="40">
        <v>15389.41</v>
      </c>
      <c r="L41" s="32">
        <v>15389.41</v>
      </c>
      <c r="M41" s="31">
        <v>0</v>
      </c>
      <c r="N41" s="31">
        <v>15389.41</v>
      </c>
      <c r="O41" s="31">
        <v>0</v>
      </c>
      <c r="P41" s="31">
        <v>0</v>
      </c>
      <c r="Q41" s="33">
        <v>15389.41</v>
      </c>
      <c r="R41" s="34" t="s">
        <v>5015</v>
      </c>
      <c r="S41" s="35" t="s">
        <v>3742</v>
      </c>
      <c r="T41" s="31">
        <v>0</v>
      </c>
      <c r="U41" s="31">
        <v>0</v>
      </c>
      <c r="V41" s="31" t="s">
        <v>45</v>
      </c>
      <c r="W41" s="41" t="s">
        <v>46</v>
      </c>
      <c r="X41" s="42">
        <v>15389.41</v>
      </c>
      <c r="Y41" s="43">
        <v>0</v>
      </c>
      <c r="Z41" s="38">
        <v>0</v>
      </c>
      <c r="AA41" s="38">
        <v>15389.41</v>
      </c>
      <c r="AB41" s="38">
        <v>0</v>
      </c>
      <c r="AC41" s="38">
        <v>0</v>
      </c>
      <c r="AD41" s="38">
        <v>0</v>
      </c>
      <c r="AE41" s="38">
        <v>0</v>
      </c>
      <c r="AF41" s="38" t="s">
        <v>47</v>
      </c>
    </row>
    <row r="42" spans="1:32" ht="15" x14ac:dyDescent="0.25">
      <c r="A42" s="28" t="s">
        <v>39</v>
      </c>
      <c r="B42" s="28" t="s">
        <v>231</v>
      </c>
      <c r="C42" s="28"/>
      <c r="D42" s="29">
        <v>316978</v>
      </c>
      <c r="E42" s="29"/>
      <c r="F42" s="28" t="s">
        <v>41</v>
      </c>
      <c r="G42" s="29" t="s">
        <v>41</v>
      </c>
      <c r="H42" s="28" t="s">
        <v>42</v>
      </c>
      <c r="I42" s="30" t="s">
        <v>42</v>
      </c>
      <c r="J42" s="28" t="s">
        <v>44</v>
      </c>
      <c r="K42" s="31">
        <v>99005.16</v>
      </c>
      <c r="L42" s="32">
        <v>99005.16</v>
      </c>
      <c r="M42" s="31">
        <v>0</v>
      </c>
      <c r="N42" s="31">
        <v>99005.16</v>
      </c>
      <c r="O42" s="31">
        <v>0</v>
      </c>
      <c r="P42" s="31">
        <v>0</v>
      </c>
      <c r="Q42" s="33">
        <v>99005.16</v>
      </c>
      <c r="R42" s="34" t="s">
        <v>5015</v>
      </c>
      <c r="S42" s="35" t="s">
        <v>3639</v>
      </c>
      <c r="T42" s="31">
        <v>0</v>
      </c>
      <c r="U42" s="31">
        <v>0</v>
      </c>
      <c r="V42" s="31">
        <v>99005.16</v>
      </c>
      <c r="W42" s="36" t="s">
        <v>46</v>
      </c>
      <c r="X42" s="37">
        <v>99005.16</v>
      </c>
      <c r="Y42" s="38">
        <v>0</v>
      </c>
      <c r="Z42" s="38">
        <v>0</v>
      </c>
      <c r="AA42" s="38">
        <v>99005.16</v>
      </c>
      <c r="AB42" s="38">
        <v>0</v>
      </c>
      <c r="AC42" s="38">
        <v>0</v>
      </c>
      <c r="AD42" s="38">
        <v>0</v>
      </c>
      <c r="AE42" s="38">
        <v>0</v>
      </c>
      <c r="AF42" s="38">
        <v>99005.16</v>
      </c>
    </row>
    <row r="43" spans="1:32" ht="15" x14ac:dyDescent="0.25">
      <c r="A43" s="39" t="s">
        <v>39</v>
      </c>
      <c r="B43" s="39" t="s">
        <v>238</v>
      </c>
      <c r="C43" s="39"/>
      <c r="D43" s="29">
        <v>320009</v>
      </c>
      <c r="E43" s="29"/>
      <c r="F43" s="39" t="s">
        <v>41</v>
      </c>
      <c r="G43" s="29" t="s">
        <v>41</v>
      </c>
      <c r="H43" s="39" t="s">
        <v>42</v>
      </c>
      <c r="I43" s="30" t="s">
        <v>43</v>
      </c>
      <c r="J43" s="39" t="s">
        <v>63</v>
      </c>
      <c r="K43" s="40">
        <v>222473.2</v>
      </c>
      <c r="L43" s="32">
        <v>11174.828837231466</v>
      </c>
      <c r="M43" s="31">
        <v>0</v>
      </c>
      <c r="N43" s="31">
        <v>0</v>
      </c>
      <c r="O43" s="31">
        <v>0</v>
      </c>
      <c r="P43" s="31">
        <v>222473.2</v>
      </c>
      <c r="Q43" s="33">
        <v>222473.2</v>
      </c>
      <c r="R43" s="34" t="s">
        <v>5017</v>
      </c>
      <c r="S43" s="35" t="s">
        <v>555</v>
      </c>
      <c r="T43" s="31">
        <v>0</v>
      </c>
      <c r="U43" s="31">
        <v>0</v>
      </c>
      <c r="V43" s="31">
        <v>222473.2</v>
      </c>
      <c r="W43" s="41" t="s">
        <v>64</v>
      </c>
      <c r="X43" s="42">
        <v>11174.828836000001</v>
      </c>
      <c r="Y43" s="43">
        <v>0</v>
      </c>
      <c r="Z43" s="38">
        <v>0</v>
      </c>
      <c r="AA43" s="38">
        <v>0</v>
      </c>
      <c r="AB43" s="38">
        <v>0</v>
      </c>
      <c r="AC43" s="38">
        <v>11174.828836000001</v>
      </c>
      <c r="AD43" s="38">
        <v>0</v>
      </c>
      <c r="AE43" s="38">
        <v>0</v>
      </c>
      <c r="AF43" s="38">
        <v>11174.828836000001</v>
      </c>
    </row>
    <row r="44" spans="1:32" ht="15" x14ac:dyDescent="0.25">
      <c r="A44" s="28" t="s">
        <v>39</v>
      </c>
      <c r="B44" s="28" t="s">
        <v>239</v>
      </c>
      <c r="C44" s="28"/>
      <c r="D44" s="29">
        <v>313199</v>
      </c>
      <c r="E44" s="29"/>
      <c r="F44" s="28" t="s">
        <v>41</v>
      </c>
      <c r="G44" s="29" t="s">
        <v>41</v>
      </c>
      <c r="H44" s="28" t="s">
        <v>42</v>
      </c>
      <c r="I44" s="30" t="s">
        <v>42</v>
      </c>
      <c r="J44" s="28" t="s">
        <v>44</v>
      </c>
      <c r="K44" s="31">
        <v>89472.12</v>
      </c>
      <c r="L44" s="32">
        <v>89472.12</v>
      </c>
      <c r="M44" s="31">
        <v>0</v>
      </c>
      <c r="N44" s="31">
        <v>89472.12</v>
      </c>
      <c r="O44" s="31">
        <v>0</v>
      </c>
      <c r="P44" s="31">
        <v>0</v>
      </c>
      <c r="Q44" s="33">
        <v>89472.12</v>
      </c>
      <c r="R44" s="34" t="s">
        <v>5015</v>
      </c>
      <c r="S44" s="35" t="s">
        <v>3243</v>
      </c>
      <c r="T44" s="31">
        <v>0</v>
      </c>
      <c r="U44" s="31">
        <v>0</v>
      </c>
      <c r="V44" s="31">
        <v>89472.12</v>
      </c>
      <c r="W44" s="36" t="s">
        <v>46</v>
      </c>
      <c r="X44" s="37">
        <v>89472.12</v>
      </c>
      <c r="Y44" s="38">
        <v>0</v>
      </c>
      <c r="Z44" s="38">
        <v>0</v>
      </c>
      <c r="AA44" s="38">
        <v>89472.12</v>
      </c>
      <c r="AB44" s="38">
        <v>0</v>
      </c>
      <c r="AC44" s="38">
        <v>0</v>
      </c>
      <c r="AD44" s="38">
        <v>0</v>
      </c>
      <c r="AE44" s="38">
        <v>0</v>
      </c>
      <c r="AF44" s="38">
        <v>89472.12</v>
      </c>
    </row>
    <row r="45" spans="1:32" ht="15" x14ac:dyDescent="0.25">
      <c r="A45" s="39" t="s">
        <v>39</v>
      </c>
      <c r="B45" s="39" t="s">
        <v>240</v>
      </c>
      <c r="C45" s="39"/>
      <c r="D45" s="29">
        <v>313199</v>
      </c>
      <c r="E45" s="29"/>
      <c r="F45" s="39" t="s">
        <v>41</v>
      </c>
      <c r="G45" s="29" t="s">
        <v>41</v>
      </c>
      <c r="H45" s="39" t="s">
        <v>42</v>
      </c>
      <c r="I45" s="30" t="s">
        <v>42</v>
      </c>
      <c r="J45" s="39" t="s">
        <v>44</v>
      </c>
      <c r="K45" s="40">
        <v>66020.399999999994</v>
      </c>
      <c r="L45" s="32">
        <v>66020.399999999994</v>
      </c>
      <c r="M45" s="31">
        <v>0</v>
      </c>
      <c r="N45" s="31">
        <v>66020.399999999994</v>
      </c>
      <c r="O45" s="31">
        <v>0</v>
      </c>
      <c r="P45" s="31">
        <v>0</v>
      </c>
      <c r="Q45" s="33">
        <v>66020.399999999994</v>
      </c>
      <c r="R45" s="34" t="s">
        <v>5015</v>
      </c>
      <c r="S45" s="35" t="s">
        <v>3243</v>
      </c>
      <c r="T45" s="31">
        <v>0</v>
      </c>
      <c r="U45" s="31">
        <v>0</v>
      </c>
      <c r="V45" s="31">
        <v>66020.399999999994</v>
      </c>
      <c r="W45" s="41" t="s">
        <v>46</v>
      </c>
      <c r="X45" s="42">
        <v>66020.399999999994</v>
      </c>
      <c r="Y45" s="43">
        <v>0</v>
      </c>
      <c r="Z45" s="38">
        <v>0</v>
      </c>
      <c r="AA45" s="38">
        <v>66020.399999999994</v>
      </c>
      <c r="AB45" s="38">
        <v>0</v>
      </c>
      <c r="AC45" s="38">
        <v>0</v>
      </c>
      <c r="AD45" s="38">
        <v>0</v>
      </c>
      <c r="AE45" s="38">
        <v>0</v>
      </c>
      <c r="AF45" s="38">
        <v>66020.399999999994</v>
      </c>
    </row>
    <row r="46" spans="1:32" ht="15" x14ac:dyDescent="0.25">
      <c r="A46" s="39" t="s">
        <v>39</v>
      </c>
      <c r="B46" s="39" t="s">
        <v>242</v>
      </c>
      <c r="C46" s="39"/>
      <c r="D46" s="29">
        <v>313199</v>
      </c>
      <c r="E46" s="29"/>
      <c r="F46" s="39" t="s">
        <v>41</v>
      </c>
      <c r="G46" s="29" t="s">
        <v>41</v>
      </c>
      <c r="H46" s="39" t="s">
        <v>42</v>
      </c>
      <c r="I46" s="30" t="s">
        <v>42</v>
      </c>
      <c r="J46" s="39" t="s">
        <v>44</v>
      </c>
      <c r="K46" s="40">
        <v>40012.35</v>
      </c>
      <c r="L46" s="32">
        <v>40012.35</v>
      </c>
      <c r="M46" s="31">
        <v>0</v>
      </c>
      <c r="N46" s="31">
        <v>40012.35</v>
      </c>
      <c r="O46" s="31">
        <v>0</v>
      </c>
      <c r="P46" s="31">
        <v>0</v>
      </c>
      <c r="Q46" s="33">
        <v>40012.35</v>
      </c>
      <c r="R46" s="34" t="s">
        <v>5015</v>
      </c>
      <c r="S46" s="35" t="s">
        <v>3243</v>
      </c>
      <c r="T46" s="31">
        <v>0</v>
      </c>
      <c r="U46" s="31">
        <v>0</v>
      </c>
      <c r="V46" s="31">
        <v>40012.35</v>
      </c>
      <c r="W46" s="41" t="s">
        <v>46</v>
      </c>
      <c r="X46" s="42">
        <v>40012.35</v>
      </c>
      <c r="Y46" s="43">
        <v>0</v>
      </c>
      <c r="Z46" s="38">
        <v>0</v>
      </c>
      <c r="AA46" s="38">
        <v>40012.35</v>
      </c>
      <c r="AB46" s="38">
        <v>0</v>
      </c>
      <c r="AC46" s="38">
        <v>0</v>
      </c>
      <c r="AD46" s="38">
        <v>0</v>
      </c>
      <c r="AE46" s="38">
        <v>0</v>
      </c>
      <c r="AF46" s="38">
        <v>40012.35</v>
      </c>
    </row>
    <row r="47" spans="1:32" ht="15" x14ac:dyDescent="0.25">
      <c r="A47" s="28" t="s">
        <v>39</v>
      </c>
      <c r="B47" s="28" t="s">
        <v>243</v>
      </c>
      <c r="C47" s="28"/>
      <c r="D47" s="29">
        <v>313199</v>
      </c>
      <c r="E47" s="29"/>
      <c r="F47" s="28" t="s">
        <v>41</v>
      </c>
      <c r="G47" s="29" t="s">
        <v>41</v>
      </c>
      <c r="H47" s="28" t="s">
        <v>42</v>
      </c>
      <c r="I47" s="30" t="s">
        <v>42</v>
      </c>
      <c r="J47" s="28" t="s">
        <v>44</v>
      </c>
      <c r="K47" s="31">
        <v>152825.01999999999</v>
      </c>
      <c r="L47" s="32">
        <v>152825.01999999999</v>
      </c>
      <c r="M47" s="31">
        <v>0</v>
      </c>
      <c r="N47" s="31">
        <v>152825.01999999999</v>
      </c>
      <c r="O47" s="31">
        <v>0</v>
      </c>
      <c r="P47" s="31">
        <v>0</v>
      </c>
      <c r="Q47" s="33">
        <v>152825.01999999999</v>
      </c>
      <c r="R47" s="34" t="s">
        <v>5015</v>
      </c>
      <c r="S47" s="35" t="s">
        <v>3243</v>
      </c>
      <c r="T47" s="31">
        <v>0</v>
      </c>
      <c r="U47" s="31">
        <v>0</v>
      </c>
      <c r="V47" s="31">
        <v>152825.01999999999</v>
      </c>
      <c r="W47" s="36" t="s">
        <v>46</v>
      </c>
      <c r="X47" s="37">
        <v>152825.01999999999</v>
      </c>
      <c r="Y47" s="38">
        <v>0</v>
      </c>
      <c r="Z47" s="38">
        <v>0</v>
      </c>
      <c r="AA47" s="38">
        <v>152825.01999999999</v>
      </c>
      <c r="AB47" s="38">
        <v>0</v>
      </c>
      <c r="AC47" s="38">
        <v>0</v>
      </c>
      <c r="AD47" s="38">
        <v>0</v>
      </c>
      <c r="AE47" s="38">
        <v>0</v>
      </c>
      <c r="AF47" s="38">
        <v>152825.01999999999</v>
      </c>
    </row>
    <row r="48" spans="1:32" ht="15" x14ac:dyDescent="0.25">
      <c r="A48" s="39" t="s">
        <v>39</v>
      </c>
      <c r="B48" s="39" t="s">
        <v>250</v>
      </c>
      <c r="C48" s="39"/>
      <c r="D48" s="29">
        <v>324927</v>
      </c>
      <c r="E48" s="29"/>
      <c r="F48" s="39" t="s">
        <v>41</v>
      </c>
      <c r="G48" s="29" t="s">
        <v>41</v>
      </c>
      <c r="H48" s="39" t="s">
        <v>42</v>
      </c>
      <c r="I48" s="30" t="s">
        <v>43</v>
      </c>
      <c r="J48" s="39" t="s">
        <v>63</v>
      </c>
      <c r="K48" s="40">
        <v>3122445.39</v>
      </c>
      <c r="L48" s="32">
        <v>156840.43195698381</v>
      </c>
      <c r="M48" s="31">
        <v>0</v>
      </c>
      <c r="N48" s="31">
        <v>0</v>
      </c>
      <c r="O48" s="31">
        <v>0</v>
      </c>
      <c r="P48" s="31">
        <v>3122445.39</v>
      </c>
      <c r="Q48" s="33">
        <v>3122445.39</v>
      </c>
      <c r="R48" s="34" t="s">
        <v>5017</v>
      </c>
      <c r="S48" s="35" t="s">
        <v>555</v>
      </c>
      <c r="T48" s="31">
        <v>0</v>
      </c>
      <c r="U48" s="31">
        <v>0</v>
      </c>
      <c r="V48" s="31">
        <v>3122445.39</v>
      </c>
      <c r="W48" s="41" t="s">
        <v>64</v>
      </c>
      <c r="X48" s="42">
        <v>156840.43193970001</v>
      </c>
      <c r="Y48" s="43">
        <v>0</v>
      </c>
      <c r="Z48" s="38">
        <v>0</v>
      </c>
      <c r="AA48" s="38">
        <v>0</v>
      </c>
      <c r="AB48" s="38">
        <v>0</v>
      </c>
      <c r="AC48" s="38">
        <v>156840.43193970001</v>
      </c>
      <c r="AD48" s="38">
        <v>0</v>
      </c>
      <c r="AE48" s="38">
        <v>0</v>
      </c>
      <c r="AF48" s="38">
        <v>156840.43193970001</v>
      </c>
    </row>
    <row r="49" spans="1:32" ht="15" x14ac:dyDescent="0.25">
      <c r="A49" s="28" t="s">
        <v>39</v>
      </c>
      <c r="B49" s="28" t="s">
        <v>251</v>
      </c>
      <c r="C49" s="28"/>
      <c r="D49" s="29">
        <v>308666</v>
      </c>
      <c r="E49" s="29"/>
      <c r="F49" s="28" t="s">
        <v>41</v>
      </c>
      <c r="G49" s="29" t="s">
        <v>41</v>
      </c>
      <c r="H49" s="28" t="s">
        <v>42</v>
      </c>
      <c r="I49" s="30" t="s">
        <v>42</v>
      </c>
      <c r="J49" s="28" t="s">
        <v>63</v>
      </c>
      <c r="K49" s="31">
        <v>104686.13</v>
      </c>
      <c r="L49" s="32">
        <v>5258.3843104794742</v>
      </c>
      <c r="M49" s="31">
        <v>104686.13</v>
      </c>
      <c r="N49" s="31">
        <v>0</v>
      </c>
      <c r="O49" s="31">
        <v>0</v>
      </c>
      <c r="P49" s="31">
        <v>0</v>
      </c>
      <c r="Q49" s="33">
        <v>104686.13</v>
      </c>
      <c r="R49" s="34" t="s">
        <v>5014</v>
      </c>
      <c r="S49" s="35" t="s">
        <v>555</v>
      </c>
      <c r="T49" s="31">
        <v>0</v>
      </c>
      <c r="U49" s="31">
        <v>0</v>
      </c>
      <c r="V49" s="31">
        <v>104686.13</v>
      </c>
      <c r="W49" s="36" t="s">
        <v>64</v>
      </c>
      <c r="X49" s="37">
        <v>5258.3843098999996</v>
      </c>
      <c r="Y49" s="38">
        <v>0</v>
      </c>
      <c r="Z49" s="38">
        <v>5258.3843098999996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5258.3843098999996</v>
      </c>
    </row>
    <row r="50" spans="1:32" ht="15" x14ac:dyDescent="0.25">
      <c r="A50" s="28" t="s">
        <v>39</v>
      </c>
      <c r="B50" s="28" t="s">
        <v>255</v>
      </c>
      <c r="C50" s="28"/>
      <c r="D50" s="29">
        <v>324104</v>
      </c>
      <c r="E50" s="29"/>
      <c r="F50" s="28" t="s">
        <v>41</v>
      </c>
      <c r="G50" s="29" t="s">
        <v>41</v>
      </c>
      <c r="H50" s="28" t="s">
        <v>42</v>
      </c>
      <c r="I50" s="30" t="s">
        <v>42</v>
      </c>
      <c r="J50" s="28" t="s">
        <v>63</v>
      </c>
      <c r="K50" s="31">
        <v>144367.91</v>
      </c>
      <c r="L50" s="32">
        <v>7251.6001200991259</v>
      </c>
      <c r="M50" s="31">
        <v>0</v>
      </c>
      <c r="N50" s="31">
        <v>144367.91</v>
      </c>
      <c r="O50" s="31">
        <v>0</v>
      </c>
      <c r="P50" s="31">
        <v>0</v>
      </c>
      <c r="Q50" s="33">
        <v>144367.91</v>
      </c>
      <c r="R50" s="34" t="s">
        <v>5015</v>
      </c>
      <c r="S50" s="35" t="s">
        <v>555</v>
      </c>
      <c r="T50" s="31">
        <v>0</v>
      </c>
      <c r="U50" s="31">
        <v>0</v>
      </c>
      <c r="V50" s="31">
        <v>144367.91</v>
      </c>
      <c r="W50" s="36" t="s">
        <v>64</v>
      </c>
      <c r="X50" s="37">
        <v>7251.6001193000002</v>
      </c>
      <c r="Y50" s="38">
        <v>0</v>
      </c>
      <c r="Z50" s="38">
        <v>0</v>
      </c>
      <c r="AA50" s="38">
        <v>7251.6001193000002</v>
      </c>
      <c r="AB50" s="38">
        <v>0</v>
      </c>
      <c r="AC50" s="38">
        <v>0</v>
      </c>
      <c r="AD50" s="38">
        <v>0</v>
      </c>
      <c r="AE50" s="38">
        <v>0</v>
      </c>
      <c r="AF50" s="38">
        <v>7251.6001193000002</v>
      </c>
    </row>
    <row r="51" spans="1:32" ht="15" x14ac:dyDescent="0.25">
      <c r="A51" s="39" t="s">
        <v>39</v>
      </c>
      <c r="B51" s="39" t="s">
        <v>256</v>
      </c>
      <c r="C51" s="39"/>
      <c r="D51" s="29">
        <v>313199</v>
      </c>
      <c r="E51" s="29"/>
      <c r="F51" s="39" t="s">
        <v>41</v>
      </c>
      <c r="G51" s="29" t="s">
        <v>41</v>
      </c>
      <c r="H51" s="39" t="s">
        <v>42</v>
      </c>
      <c r="I51" s="30" t="s">
        <v>42</v>
      </c>
      <c r="J51" s="39" t="s">
        <v>44</v>
      </c>
      <c r="K51" s="40">
        <v>50293.33</v>
      </c>
      <c r="L51" s="32">
        <v>50293.33</v>
      </c>
      <c r="M51" s="31">
        <v>0</v>
      </c>
      <c r="N51" s="31">
        <v>50293.33</v>
      </c>
      <c r="O51" s="31">
        <v>0</v>
      </c>
      <c r="P51" s="31">
        <v>0</v>
      </c>
      <c r="Q51" s="33">
        <v>50293.33</v>
      </c>
      <c r="R51" s="34" t="s">
        <v>5015</v>
      </c>
      <c r="S51" s="35" t="s">
        <v>3243</v>
      </c>
      <c r="T51" s="31">
        <v>0</v>
      </c>
      <c r="U51" s="31">
        <v>0</v>
      </c>
      <c r="V51" s="31">
        <v>50293.33</v>
      </c>
      <c r="W51" s="41" t="s">
        <v>46</v>
      </c>
      <c r="X51" s="42">
        <v>50293.33</v>
      </c>
      <c r="Y51" s="43">
        <v>0</v>
      </c>
      <c r="Z51" s="38">
        <v>0</v>
      </c>
      <c r="AA51" s="38">
        <v>50293.33</v>
      </c>
      <c r="AB51" s="38">
        <v>0</v>
      </c>
      <c r="AC51" s="38">
        <v>0</v>
      </c>
      <c r="AD51" s="38">
        <v>0</v>
      </c>
      <c r="AE51" s="38">
        <v>0</v>
      </c>
      <c r="AF51" s="38">
        <v>50293.33</v>
      </c>
    </row>
    <row r="52" spans="1:32" ht="15" x14ac:dyDescent="0.25">
      <c r="A52" s="28" t="s">
        <v>39</v>
      </c>
      <c r="B52" s="28" t="s">
        <v>257</v>
      </c>
      <c r="C52" s="28"/>
      <c r="D52" s="29">
        <v>316978</v>
      </c>
      <c r="E52" s="29"/>
      <c r="F52" s="28" t="s">
        <v>41</v>
      </c>
      <c r="G52" s="29" t="s">
        <v>41</v>
      </c>
      <c r="H52" s="28" t="s">
        <v>42</v>
      </c>
      <c r="I52" s="30" t="s">
        <v>42</v>
      </c>
      <c r="J52" s="28" t="s">
        <v>44</v>
      </c>
      <c r="K52" s="31">
        <v>175571.06</v>
      </c>
      <c r="L52" s="32">
        <v>175571.06</v>
      </c>
      <c r="M52" s="31">
        <v>0</v>
      </c>
      <c r="N52" s="31">
        <v>175571.06</v>
      </c>
      <c r="O52" s="31">
        <v>0</v>
      </c>
      <c r="P52" s="31">
        <v>0</v>
      </c>
      <c r="Q52" s="33">
        <v>175571.06</v>
      </c>
      <c r="R52" s="34" t="s">
        <v>5015</v>
      </c>
      <c r="S52" s="35" t="s">
        <v>3639</v>
      </c>
      <c r="T52" s="31">
        <v>0</v>
      </c>
      <c r="U52" s="31">
        <v>0</v>
      </c>
      <c r="V52" s="31" t="s">
        <v>45</v>
      </c>
      <c r="W52" s="36" t="s">
        <v>46</v>
      </c>
      <c r="X52" s="37">
        <v>175571.06</v>
      </c>
      <c r="Y52" s="38">
        <v>0</v>
      </c>
      <c r="Z52" s="38">
        <v>0</v>
      </c>
      <c r="AA52" s="38">
        <v>175571.06</v>
      </c>
      <c r="AB52" s="38">
        <v>0</v>
      </c>
      <c r="AC52" s="38">
        <v>0</v>
      </c>
      <c r="AD52" s="38">
        <v>0</v>
      </c>
      <c r="AE52" s="38">
        <v>0</v>
      </c>
      <c r="AF52" s="38" t="s">
        <v>47</v>
      </c>
    </row>
    <row r="53" spans="1:32" ht="15" x14ac:dyDescent="0.25">
      <c r="A53" s="28" t="s">
        <v>39</v>
      </c>
      <c r="B53" s="28" t="s">
        <v>259</v>
      </c>
      <c r="C53" s="28"/>
      <c r="D53" s="29">
        <v>316812</v>
      </c>
      <c r="E53" s="29"/>
      <c r="F53" s="28" t="s">
        <v>41</v>
      </c>
      <c r="G53" s="29" t="s">
        <v>41</v>
      </c>
      <c r="H53" s="28" t="s">
        <v>42</v>
      </c>
      <c r="I53" s="30" t="s">
        <v>43</v>
      </c>
      <c r="J53" s="28" t="s">
        <v>63</v>
      </c>
      <c r="K53" s="31">
        <v>6139275.8399999999</v>
      </c>
      <c r="L53" s="32">
        <v>308375.82547718298</v>
      </c>
      <c r="M53" s="31">
        <v>0</v>
      </c>
      <c r="N53" s="31">
        <v>0</v>
      </c>
      <c r="O53" s="31">
        <v>0</v>
      </c>
      <c r="P53" s="31">
        <v>6139275.8399999999</v>
      </c>
      <c r="Q53" s="33">
        <v>6139275.8399999999</v>
      </c>
      <c r="R53" s="34" t="s">
        <v>5017</v>
      </c>
      <c r="S53" s="35" t="s">
        <v>555</v>
      </c>
      <c r="T53" s="31">
        <v>0</v>
      </c>
      <c r="U53" s="31">
        <v>0</v>
      </c>
      <c r="V53" s="31">
        <v>6139275.8399999999</v>
      </c>
      <c r="W53" s="36" t="s">
        <v>64</v>
      </c>
      <c r="X53" s="37">
        <v>308375.82544320001</v>
      </c>
      <c r="Y53" s="38">
        <v>0</v>
      </c>
      <c r="Z53" s="38">
        <v>0</v>
      </c>
      <c r="AA53" s="38">
        <v>0</v>
      </c>
      <c r="AB53" s="38">
        <v>0</v>
      </c>
      <c r="AC53" s="38">
        <v>308375.82544320001</v>
      </c>
      <c r="AD53" s="38">
        <v>0</v>
      </c>
      <c r="AE53" s="38">
        <v>0</v>
      </c>
      <c r="AF53" s="38">
        <v>308375.82544320001</v>
      </c>
    </row>
    <row r="54" spans="1:32" ht="15" x14ac:dyDescent="0.25">
      <c r="A54" s="39" t="s">
        <v>39</v>
      </c>
      <c r="B54" s="39" t="s">
        <v>276</v>
      </c>
      <c r="C54" s="39"/>
      <c r="D54" s="29">
        <v>315799</v>
      </c>
      <c r="E54" s="29"/>
      <c r="F54" s="39" t="s">
        <v>41</v>
      </c>
      <c r="G54" s="29" t="s">
        <v>41</v>
      </c>
      <c r="H54" s="39" t="s">
        <v>42</v>
      </c>
      <c r="I54" s="30" t="s">
        <v>42</v>
      </c>
      <c r="J54" s="39" t="s">
        <v>63</v>
      </c>
      <c r="K54" s="40">
        <v>233573.13</v>
      </c>
      <c r="L54" s="32">
        <v>11732.378321192908</v>
      </c>
      <c r="M54" s="31">
        <v>233573.13</v>
      </c>
      <c r="N54" s="31">
        <v>0</v>
      </c>
      <c r="O54" s="31">
        <v>0</v>
      </c>
      <c r="P54" s="31">
        <v>0</v>
      </c>
      <c r="Q54" s="33">
        <v>233573.13</v>
      </c>
      <c r="R54" s="34" t="s">
        <v>5014</v>
      </c>
      <c r="S54" s="35" t="s">
        <v>555</v>
      </c>
      <c r="T54" s="31">
        <v>0</v>
      </c>
      <c r="U54" s="31">
        <v>0</v>
      </c>
      <c r="V54" s="31" t="s">
        <v>45</v>
      </c>
      <c r="W54" s="41" t="s">
        <v>64</v>
      </c>
      <c r="X54" s="42">
        <v>11732.378319900001</v>
      </c>
      <c r="Y54" s="43">
        <v>0</v>
      </c>
      <c r="Z54" s="38">
        <v>11732.378319900001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 t="s">
        <v>47</v>
      </c>
    </row>
    <row r="55" spans="1:32" ht="15" x14ac:dyDescent="0.25">
      <c r="A55" s="39" t="s">
        <v>39</v>
      </c>
      <c r="B55" s="39" t="s">
        <v>290</v>
      </c>
      <c r="C55" s="39"/>
      <c r="D55" s="29">
        <v>310871</v>
      </c>
      <c r="E55" s="29"/>
      <c r="F55" s="39" t="s">
        <v>41</v>
      </c>
      <c r="G55" s="29" t="s">
        <v>41</v>
      </c>
      <c r="H55" s="39" t="s">
        <v>42</v>
      </c>
      <c r="I55" s="30" t="s">
        <v>42</v>
      </c>
      <c r="J55" s="39" t="s">
        <v>44</v>
      </c>
      <c r="K55" s="40">
        <v>152603.57</v>
      </c>
      <c r="L55" s="32">
        <v>152603.57</v>
      </c>
      <c r="M55" s="31">
        <v>152603.57</v>
      </c>
      <c r="N55" s="31">
        <v>0</v>
      </c>
      <c r="O55" s="31">
        <v>0</v>
      </c>
      <c r="P55" s="31">
        <v>0</v>
      </c>
      <c r="Q55" s="33">
        <v>152603.57</v>
      </c>
      <c r="R55" s="34" t="s">
        <v>5014</v>
      </c>
      <c r="S55" s="35" t="s">
        <v>3581</v>
      </c>
      <c r="T55" s="31">
        <v>0</v>
      </c>
      <c r="U55" s="31">
        <v>0</v>
      </c>
      <c r="V55" s="31">
        <v>152603.57</v>
      </c>
      <c r="W55" s="41" t="s">
        <v>46</v>
      </c>
      <c r="X55" s="42">
        <v>152603.57</v>
      </c>
      <c r="Y55" s="43">
        <v>0</v>
      </c>
      <c r="Z55" s="38">
        <v>152603.57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152603.57</v>
      </c>
    </row>
    <row r="56" spans="1:32" ht="15" x14ac:dyDescent="0.25">
      <c r="A56" s="39" t="s">
        <v>39</v>
      </c>
      <c r="B56" s="39" t="s">
        <v>294</v>
      </c>
      <c r="C56" s="39"/>
      <c r="D56" s="29">
        <v>309348</v>
      </c>
      <c r="E56" s="29"/>
      <c r="F56" s="39" t="s">
        <v>41</v>
      </c>
      <c r="G56" s="29" t="s">
        <v>41</v>
      </c>
      <c r="H56" s="39" t="s">
        <v>43</v>
      </c>
      <c r="I56" s="30" t="s">
        <v>43</v>
      </c>
      <c r="J56" s="39" t="s">
        <v>44</v>
      </c>
      <c r="K56" s="40">
        <v>187111.14</v>
      </c>
      <c r="L56" s="32">
        <v>187111.14</v>
      </c>
      <c r="M56" s="31">
        <v>0</v>
      </c>
      <c r="N56" s="31">
        <v>0</v>
      </c>
      <c r="O56" s="31">
        <v>0</v>
      </c>
      <c r="P56" s="31">
        <v>187111.14</v>
      </c>
      <c r="Q56" s="33">
        <v>187111.14</v>
      </c>
      <c r="R56" s="34" t="s">
        <v>5017</v>
      </c>
      <c r="S56" s="35" t="s">
        <v>3243</v>
      </c>
      <c r="T56" s="31">
        <v>0</v>
      </c>
      <c r="U56" s="31">
        <v>0</v>
      </c>
      <c r="V56" s="31">
        <v>187111.14</v>
      </c>
      <c r="W56" s="41" t="s">
        <v>46</v>
      </c>
      <c r="X56" s="42">
        <v>187111.14</v>
      </c>
      <c r="Y56" s="43">
        <v>0</v>
      </c>
      <c r="Z56" s="38">
        <v>0</v>
      </c>
      <c r="AA56" s="38">
        <v>0</v>
      </c>
      <c r="AB56" s="38">
        <v>0</v>
      </c>
      <c r="AC56" s="38">
        <v>187111.14</v>
      </c>
      <c r="AD56" s="38">
        <v>0</v>
      </c>
      <c r="AE56" s="38">
        <v>0</v>
      </c>
      <c r="AF56" s="38">
        <v>187111.14</v>
      </c>
    </row>
    <row r="57" spans="1:32" ht="15" x14ac:dyDescent="0.25">
      <c r="A57" s="39" t="s">
        <v>39</v>
      </c>
      <c r="B57" s="39" t="s">
        <v>296</v>
      </c>
      <c r="C57" s="39"/>
      <c r="D57" s="29">
        <v>320290</v>
      </c>
      <c r="E57" s="29"/>
      <c r="F57" s="39" t="s">
        <v>41</v>
      </c>
      <c r="G57" s="29" t="s">
        <v>41</v>
      </c>
      <c r="H57" s="39" t="s">
        <v>42</v>
      </c>
      <c r="I57" s="30" t="s">
        <v>43</v>
      </c>
      <c r="J57" s="39" t="s">
        <v>63</v>
      </c>
      <c r="K57" s="40">
        <v>146646.07</v>
      </c>
      <c r="L57" s="32">
        <v>7366.0320969117365</v>
      </c>
      <c r="M57" s="31">
        <v>0</v>
      </c>
      <c r="N57" s="31">
        <v>0</v>
      </c>
      <c r="O57" s="31">
        <v>146646.07</v>
      </c>
      <c r="P57" s="31">
        <v>0</v>
      </c>
      <c r="Q57" s="33">
        <v>146646.07</v>
      </c>
      <c r="R57" s="34" t="s">
        <v>5016</v>
      </c>
      <c r="S57" s="35" t="s">
        <v>555</v>
      </c>
      <c r="T57" s="31">
        <v>0</v>
      </c>
      <c r="U57" s="31">
        <v>0</v>
      </c>
      <c r="V57" s="31">
        <v>146646.07</v>
      </c>
      <c r="W57" s="41" t="s">
        <v>64</v>
      </c>
      <c r="X57" s="42">
        <v>7366.0320960999998</v>
      </c>
      <c r="Y57" s="43">
        <v>0</v>
      </c>
      <c r="Z57" s="38">
        <v>0</v>
      </c>
      <c r="AA57" s="38">
        <v>0</v>
      </c>
      <c r="AB57" s="38">
        <v>7366.0320960999998</v>
      </c>
      <c r="AC57" s="38">
        <v>0</v>
      </c>
      <c r="AD57" s="38">
        <v>0</v>
      </c>
      <c r="AE57" s="38">
        <v>0</v>
      </c>
      <c r="AF57" s="38">
        <v>7366.0320960999998</v>
      </c>
    </row>
    <row r="58" spans="1:32" ht="15" x14ac:dyDescent="0.25">
      <c r="A58" s="28" t="s">
        <v>39</v>
      </c>
      <c r="B58" s="28" t="s">
        <v>301</v>
      </c>
      <c r="C58" s="28"/>
      <c r="D58" s="29">
        <v>331009</v>
      </c>
      <c r="E58" s="29"/>
      <c r="F58" s="28" t="s">
        <v>41</v>
      </c>
      <c r="G58" s="29" t="s">
        <v>41</v>
      </c>
      <c r="H58" s="28" t="s">
        <v>42</v>
      </c>
      <c r="I58" s="30" t="s">
        <v>42</v>
      </c>
      <c r="J58" s="28" t="s">
        <v>44</v>
      </c>
      <c r="K58" s="31">
        <v>75232.039999999994</v>
      </c>
      <c r="L58" s="32">
        <v>75232.039999999994</v>
      </c>
      <c r="M58" s="31">
        <v>75232.039999999994</v>
      </c>
      <c r="N58" s="31">
        <v>0</v>
      </c>
      <c r="O58" s="31">
        <v>0</v>
      </c>
      <c r="P58" s="31">
        <v>0</v>
      </c>
      <c r="Q58" s="33">
        <v>75232.039999999994</v>
      </c>
      <c r="R58" s="34" t="s">
        <v>5014</v>
      </c>
      <c r="S58" s="35" t="s">
        <v>3742</v>
      </c>
      <c r="T58" s="31">
        <v>0</v>
      </c>
      <c r="U58" s="31">
        <v>0</v>
      </c>
      <c r="V58" s="31">
        <v>75232.039999999994</v>
      </c>
      <c r="W58" s="36" t="s">
        <v>46</v>
      </c>
      <c r="X58" s="37">
        <v>75232.039999999994</v>
      </c>
      <c r="Y58" s="38">
        <v>0</v>
      </c>
      <c r="Z58" s="38">
        <v>75232.039999999994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75232.039999999994</v>
      </c>
    </row>
    <row r="59" spans="1:32" ht="15" x14ac:dyDescent="0.25">
      <c r="A59" s="28" t="s">
        <v>39</v>
      </c>
      <c r="B59" s="28" t="s">
        <v>305</v>
      </c>
      <c r="C59" s="28"/>
      <c r="D59" s="29">
        <v>327845</v>
      </c>
      <c r="E59" s="29"/>
      <c r="F59" s="28" t="s">
        <v>41</v>
      </c>
      <c r="G59" s="29" t="s">
        <v>41</v>
      </c>
      <c r="H59" s="28" t="s">
        <v>42</v>
      </c>
      <c r="I59" s="30" t="s">
        <v>43</v>
      </c>
      <c r="J59" s="28" t="s">
        <v>44</v>
      </c>
      <c r="K59" s="31">
        <v>12156.85</v>
      </c>
      <c r="L59" s="32">
        <v>12156.85</v>
      </c>
      <c r="M59" s="31">
        <v>0</v>
      </c>
      <c r="N59" s="31">
        <v>0</v>
      </c>
      <c r="O59" s="31">
        <v>0</v>
      </c>
      <c r="P59" s="31">
        <v>12156.85</v>
      </c>
      <c r="Q59" s="33">
        <v>12156.85</v>
      </c>
      <c r="R59" s="34" t="s">
        <v>5017</v>
      </c>
      <c r="S59" s="35" t="s">
        <v>3742</v>
      </c>
      <c r="T59" s="31">
        <v>0</v>
      </c>
      <c r="U59" s="31">
        <v>0</v>
      </c>
      <c r="V59" s="31">
        <v>12156.85</v>
      </c>
      <c r="W59" s="36" t="s">
        <v>46</v>
      </c>
      <c r="X59" s="37">
        <v>12156.85</v>
      </c>
      <c r="Y59" s="38">
        <v>0</v>
      </c>
      <c r="Z59" s="38">
        <v>0</v>
      </c>
      <c r="AA59" s="38">
        <v>0</v>
      </c>
      <c r="AB59" s="38">
        <v>0</v>
      </c>
      <c r="AC59" s="38">
        <v>12156.85</v>
      </c>
      <c r="AD59" s="38">
        <v>0</v>
      </c>
      <c r="AE59" s="38">
        <v>0</v>
      </c>
      <c r="AF59" s="38">
        <v>12156.85</v>
      </c>
    </row>
    <row r="60" spans="1:32" ht="15" x14ac:dyDescent="0.25">
      <c r="A60" s="28" t="s">
        <v>39</v>
      </c>
      <c r="B60" s="28" t="s">
        <v>307</v>
      </c>
      <c r="C60" s="28"/>
      <c r="D60" s="29">
        <v>320290</v>
      </c>
      <c r="E60" s="29"/>
      <c r="F60" s="28" t="s">
        <v>41</v>
      </c>
      <c r="G60" s="29" t="s">
        <v>41</v>
      </c>
      <c r="H60" s="28" t="s">
        <v>42</v>
      </c>
      <c r="I60" s="30" t="s">
        <v>43</v>
      </c>
      <c r="J60" s="28" t="s">
        <v>63</v>
      </c>
      <c r="K60" s="31">
        <v>59364.14</v>
      </c>
      <c r="L60" s="32">
        <v>2981.8607525286011</v>
      </c>
      <c r="M60" s="31">
        <v>0</v>
      </c>
      <c r="N60" s="31">
        <v>0</v>
      </c>
      <c r="O60" s="31">
        <v>59364.14</v>
      </c>
      <c r="P60" s="31">
        <v>0</v>
      </c>
      <c r="Q60" s="33">
        <v>59364.14</v>
      </c>
      <c r="R60" s="34" t="s">
        <v>5016</v>
      </c>
      <c r="S60" s="35" t="s">
        <v>555</v>
      </c>
      <c r="T60" s="31">
        <v>0</v>
      </c>
      <c r="U60" s="31">
        <v>0</v>
      </c>
      <c r="V60" s="31">
        <v>59364.14</v>
      </c>
      <c r="W60" s="36" t="s">
        <v>64</v>
      </c>
      <c r="X60" s="37">
        <v>2981.8607522000002</v>
      </c>
      <c r="Y60" s="38">
        <v>0</v>
      </c>
      <c r="Z60" s="38">
        <v>0</v>
      </c>
      <c r="AA60" s="38">
        <v>0</v>
      </c>
      <c r="AB60" s="38">
        <v>2981.8607522000002</v>
      </c>
      <c r="AC60" s="38">
        <v>0</v>
      </c>
      <c r="AD60" s="38">
        <v>0</v>
      </c>
      <c r="AE60" s="38">
        <v>0</v>
      </c>
      <c r="AF60" s="38">
        <v>2981.8607522000002</v>
      </c>
    </row>
    <row r="61" spans="1:32" ht="15" x14ac:dyDescent="0.25">
      <c r="A61" s="28" t="s">
        <v>39</v>
      </c>
      <c r="B61" s="28" t="s">
        <v>317</v>
      </c>
      <c r="C61" s="28"/>
      <c r="D61" s="29">
        <v>313199</v>
      </c>
      <c r="E61" s="29"/>
      <c r="F61" s="28" t="s">
        <v>41</v>
      </c>
      <c r="G61" s="29" t="s">
        <v>41</v>
      </c>
      <c r="H61" s="28" t="s">
        <v>42</v>
      </c>
      <c r="I61" s="30" t="s">
        <v>42</v>
      </c>
      <c r="J61" s="28" t="s">
        <v>44</v>
      </c>
      <c r="K61" s="31">
        <v>7979.28</v>
      </c>
      <c r="L61" s="32">
        <v>7979.28</v>
      </c>
      <c r="M61" s="31">
        <v>0</v>
      </c>
      <c r="N61" s="31">
        <v>7979.28</v>
      </c>
      <c r="O61" s="31">
        <v>0</v>
      </c>
      <c r="P61" s="31">
        <v>0</v>
      </c>
      <c r="Q61" s="33">
        <v>7979.28</v>
      </c>
      <c r="R61" s="34" t="s">
        <v>5015</v>
      </c>
      <c r="S61" s="35" t="s">
        <v>3243</v>
      </c>
      <c r="T61" s="31">
        <v>0</v>
      </c>
      <c r="U61" s="31">
        <v>0</v>
      </c>
      <c r="V61" s="31" t="s">
        <v>45</v>
      </c>
      <c r="W61" s="36" t="s">
        <v>46</v>
      </c>
      <c r="X61" s="37">
        <v>7979.28</v>
      </c>
      <c r="Y61" s="38">
        <v>0</v>
      </c>
      <c r="Z61" s="38">
        <v>0</v>
      </c>
      <c r="AA61" s="38">
        <v>7979.28</v>
      </c>
      <c r="AB61" s="38">
        <v>0</v>
      </c>
      <c r="AC61" s="38">
        <v>0</v>
      </c>
      <c r="AD61" s="38">
        <v>0</v>
      </c>
      <c r="AE61" s="38">
        <v>0</v>
      </c>
      <c r="AF61" s="38" t="s">
        <v>47</v>
      </c>
    </row>
    <row r="62" spans="1:32" ht="15" x14ac:dyDescent="0.25">
      <c r="A62" s="39" t="s">
        <v>39</v>
      </c>
      <c r="B62" s="39" t="s">
        <v>318</v>
      </c>
      <c r="C62" s="39"/>
      <c r="D62" s="29">
        <v>320174</v>
      </c>
      <c r="E62" s="29"/>
      <c r="F62" s="39" t="s">
        <v>41</v>
      </c>
      <c r="G62" s="29" t="s">
        <v>41</v>
      </c>
      <c r="H62" s="39" t="s">
        <v>42</v>
      </c>
      <c r="I62" s="30" t="s">
        <v>43</v>
      </c>
      <c r="J62" s="39" t="s">
        <v>63</v>
      </c>
      <c r="K62" s="40">
        <v>500702.54</v>
      </c>
      <c r="L62" s="32">
        <v>25150.288586971561</v>
      </c>
      <c r="M62" s="31">
        <v>0</v>
      </c>
      <c r="N62" s="31">
        <v>0</v>
      </c>
      <c r="O62" s="31">
        <v>0</v>
      </c>
      <c r="P62" s="31">
        <v>500702.54</v>
      </c>
      <c r="Q62" s="33">
        <v>500702.54</v>
      </c>
      <c r="R62" s="34" t="s">
        <v>5017</v>
      </c>
      <c r="S62" s="35" t="s">
        <v>555</v>
      </c>
      <c r="T62" s="31">
        <v>0</v>
      </c>
      <c r="U62" s="31">
        <v>0</v>
      </c>
      <c r="V62" s="31">
        <v>500702.54</v>
      </c>
      <c r="W62" s="41" t="s">
        <v>64</v>
      </c>
      <c r="X62" s="42">
        <v>25150.2885842</v>
      </c>
      <c r="Y62" s="43">
        <v>0</v>
      </c>
      <c r="Z62" s="38">
        <v>0</v>
      </c>
      <c r="AA62" s="38">
        <v>0</v>
      </c>
      <c r="AB62" s="38">
        <v>0</v>
      </c>
      <c r="AC62" s="38">
        <v>25150.2885842</v>
      </c>
      <c r="AD62" s="38">
        <v>0</v>
      </c>
      <c r="AE62" s="38">
        <v>0</v>
      </c>
      <c r="AF62" s="38">
        <v>25150.2885842</v>
      </c>
    </row>
    <row r="63" spans="1:32" ht="15" x14ac:dyDescent="0.25">
      <c r="A63" s="28" t="s">
        <v>39</v>
      </c>
      <c r="B63" s="28" t="s">
        <v>325</v>
      </c>
      <c r="C63" s="28"/>
      <c r="D63" s="29">
        <v>319746</v>
      </c>
      <c r="E63" s="29"/>
      <c r="F63" s="28" t="s">
        <v>41</v>
      </c>
      <c r="G63" s="29" t="s">
        <v>41</v>
      </c>
      <c r="H63" s="28" t="s">
        <v>42</v>
      </c>
      <c r="I63" s="30" t="s">
        <v>42</v>
      </c>
      <c r="J63" s="28" t="s">
        <v>63</v>
      </c>
      <c r="K63" s="31">
        <v>2236904.75</v>
      </c>
      <c r="L63" s="32">
        <v>112359.72560488204</v>
      </c>
      <c r="M63" s="31">
        <v>0</v>
      </c>
      <c r="N63" s="31">
        <v>2236904.75</v>
      </c>
      <c r="O63" s="31">
        <v>0</v>
      </c>
      <c r="P63" s="31">
        <v>0</v>
      </c>
      <c r="Q63" s="33">
        <v>2236904.75</v>
      </c>
      <c r="R63" s="34" t="s">
        <v>5015</v>
      </c>
      <c r="S63" s="35" t="s">
        <v>555</v>
      </c>
      <c r="T63" s="31">
        <v>0</v>
      </c>
      <c r="U63" s="31">
        <v>0</v>
      </c>
      <c r="V63" s="31">
        <v>2236904.75</v>
      </c>
      <c r="W63" s="36" t="s">
        <v>64</v>
      </c>
      <c r="X63" s="37">
        <v>112359.72559250001</v>
      </c>
      <c r="Y63" s="38">
        <v>0</v>
      </c>
      <c r="Z63" s="38">
        <v>0</v>
      </c>
      <c r="AA63" s="38">
        <v>112359.72559250001</v>
      </c>
      <c r="AB63" s="38">
        <v>0</v>
      </c>
      <c r="AC63" s="38">
        <v>0</v>
      </c>
      <c r="AD63" s="38">
        <v>0</v>
      </c>
      <c r="AE63" s="38">
        <v>0</v>
      </c>
      <c r="AF63" s="38">
        <v>112359.72559250001</v>
      </c>
    </row>
    <row r="64" spans="1:32" ht="15" x14ac:dyDescent="0.25">
      <c r="A64" s="39" t="s">
        <v>39</v>
      </c>
      <c r="B64" s="39" t="s">
        <v>328</v>
      </c>
      <c r="C64" s="39"/>
      <c r="D64" s="29">
        <v>319213</v>
      </c>
      <c r="E64" s="29"/>
      <c r="F64" s="39" t="s">
        <v>41</v>
      </c>
      <c r="G64" s="29" t="s">
        <v>41</v>
      </c>
      <c r="H64" s="39" t="s">
        <v>42</v>
      </c>
      <c r="I64" s="30" t="s">
        <v>42</v>
      </c>
      <c r="J64" s="39" t="s">
        <v>63</v>
      </c>
      <c r="K64" s="40">
        <v>1383245.79</v>
      </c>
      <c r="L64" s="32">
        <v>69480.436039356748</v>
      </c>
      <c r="M64" s="31">
        <v>1383245.79</v>
      </c>
      <c r="N64" s="31">
        <v>0</v>
      </c>
      <c r="O64" s="31">
        <v>0</v>
      </c>
      <c r="P64" s="31">
        <v>0</v>
      </c>
      <c r="Q64" s="33">
        <v>1383245.79</v>
      </c>
      <c r="R64" s="34" t="s">
        <v>5014</v>
      </c>
      <c r="S64" s="35" t="s">
        <v>555</v>
      </c>
      <c r="T64" s="31">
        <v>0</v>
      </c>
      <c r="U64" s="31">
        <v>0</v>
      </c>
      <c r="V64" s="31" t="s">
        <v>45</v>
      </c>
      <c r="W64" s="41" t="s">
        <v>64</v>
      </c>
      <c r="X64" s="42">
        <v>69480.436031699996</v>
      </c>
      <c r="Y64" s="43">
        <v>0</v>
      </c>
      <c r="Z64" s="38">
        <v>69480.436031699996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 t="s">
        <v>47</v>
      </c>
    </row>
    <row r="65" spans="1:32" ht="15" x14ac:dyDescent="0.25">
      <c r="A65" s="28" t="s">
        <v>39</v>
      </c>
      <c r="B65" s="28" t="s">
        <v>331</v>
      </c>
      <c r="C65" s="28"/>
      <c r="D65" s="29">
        <v>316264</v>
      </c>
      <c r="E65" s="29"/>
      <c r="F65" s="28" t="s">
        <v>41</v>
      </c>
      <c r="G65" s="29" t="s">
        <v>41</v>
      </c>
      <c r="H65" s="28" t="s">
        <v>42</v>
      </c>
      <c r="I65" s="30" t="s">
        <v>43</v>
      </c>
      <c r="J65" s="28" t="s">
        <v>44</v>
      </c>
      <c r="K65" s="31">
        <v>12899.28</v>
      </c>
      <c r="L65" s="32">
        <v>12899.28</v>
      </c>
      <c r="M65" s="31">
        <v>0</v>
      </c>
      <c r="N65" s="31">
        <v>0</v>
      </c>
      <c r="O65" s="31">
        <v>0</v>
      </c>
      <c r="P65" s="31">
        <v>12899.28</v>
      </c>
      <c r="Q65" s="33">
        <v>12899.28</v>
      </c>
      <c r="R65" s="34" t="s">
        <v>5017</v>
      </c>
      <c r="S65" s="35" t="s">
        <v>3243</v>
      </c>
      <c r="T65" s="31">
        <v>0</v>
      </c>
      <c r="U65" s="31">
        <v>0</v>
      </c>
      <c r="V65" s="31">
        <v>12899.28</v>
      </c>
      <c r="W65" s="36" t="s">
        <v>46</v>
      </c>
      <c r="X65" s="37">
        <v>12899.28</v>
      </c>
      <c r="Y65" s="38">
        <v>0</v>
      </c>
      <c r="Z65" s="38">
        <v>0</v>
      </c>
      <c r="AA65" s="38">
        <v>0</v>
      </c>
      <c r="AB65" s="38">
        <v>0</v>
      </c>
      <c r="AC65" s="38">
        <v>12899.28</v>
      </c>
      <c r="AD65" s="38">
        <v>0</v>
      </c>
      <c r="AE65" s="38">
        <v>0</v>
      </c>
      <c r="AF65" s="38">
        <v>12899.28</v>
      </c>
    </row>
    <row r="66" spans="1:32" ht="15" x14ac:dyDescent="0.25">
      <c r="A66" s="39" t="s">
        <v>39</v>
      </c>
      <c r="B66" s="39" t="s">
        <v>338</v>
      </c>
      <c r="C66" s="39"/>
      <c r="D66" s="29">
        <v>328586</v>
      </c>
      <c r="E66" s="29"/>
      <c r="F66" s="39" t="s">
        <v>41</v>
      </c>
      <c r="G66" s="29" t="s">
        <v>41</v>
      </c>
      <c r="H66" s="39" t="s">
        <v>42</v>
      </c>
      <c r="I66" s="30" t="s">
        <v>43</v>
      </c>
      <c r="J66" s="39" t="s">
        <v>63</v>
      </c>
      <c r="K66" s="40">
        <v>606542.28</v>
      </c>
      <c r="L66" s="32">
        <v>30466.618727757421</v>
      </c>
      <c r="M66" s="31">
        <v>0</v>
      </c>
      <c r="N66" s="31">
        <v>0</v>
      </c>
      <c r="O66" s="31">
        <v>0</v>
      </c>
      <c r="P66" s="31">
        <v>606542.28</v>
      </c>
      <c r="Q66" s="33">
        <v>606542.28</v>
      </c>
      <c r="R66" s="34" t="s">
        <v>5017</v>
      </c>
      <c r="S66" s="35" t="s">
        <v>555</v>
      </c>
      <c r="T66" s="31">
        <v>0</v>
      </c>
      <c r="U66" s="31">
        <v>0</v>
      </c>
      <c r="V66" s="31">
        <v>606542.28</v>
      </c>
      <c r="W66" s="41" t="s">
        <v>64</v>
      </c>
      <c r="X66" s="42">
        <v>30466.618724399999</v>
      </c>
      <c r="Y66" s="43">
        <v>0</v>
      </c>
      <c r="Z66" s="38">
        <v>0</v>
      </c>
      <c r="AA66" s="38">
        <v>0</v>
      </c>
      <c r="AB66" s="38">
        <v>0</v>
      </c>
      <c r="AC66" s="38">
        <v>30466.618724399999</v>
      </c>
      <c r="AD66" s="38">
        <v>0</v>
      </c>
      <c r="AE66" s="38">
        <v>0</v>
      </c>
      <c r="AF66" s="38">
        <v>30466.618724399999</v>
      </c>
    </row>
    <row r="67" spans="1:32" ht="15" x14ac:dyDescent="0.25">
      <c r="A67" s="28" t="s">
        <v>39</v>
      </c>
      <c r="B67" s="28" t="s">
        <v>365</v>
      </c>
      <c r="C67" s="28"/>
      <c r="D67" s="29">
        <v>329807</v>
      </c>
      <c r="E67" s="29"/>
      <c r="F67" s="28" t="s">
        <v>41</v>
      </c>
      <c r="G67" s="29" t="s">
        <v>41</v>
      </c>
      <c r="H67" s="28" t="s">
        <v>42</v>
      </c>
      <c r="I67" s="30" t="s">
        <v>43</v>
      </c>
      <c r="J67" s="28" t="s">
        <v>63</v>
      </c>
      <c r="K67" s="31">
        <v>90724.03</v>
      </c>
      <c r="L67" s="32">
        <v>4557.0680274021888</v>
      </c>
      <c r="M67" s="31">
        <v>0</v>
      </c>
      <c r="N67" s="31">
        <v>0</v>
      </c>
      <c r="O67" s="31">
        <v>0</v>
      </c>
      <c r="P67" s="31">
        <v>90724.03</v>
      </c>
      <c r="Q67" s="33">
        <v>90724.03</v>
      </c>
      <c r="R67" s="34" t="s">
        <v>5017</v>
      </c>
      <c r="S67" s="35" t="s">
        <v>555</v>
      </c>
      <c r="T67" s="31">
        <v>0</v>
      </c>
      <c r="U67" s="31">
        <v>0</v>
      </c>
      <c r="V67" s="31">
        <v>90724.03</v>
      </c>
      <c r="W67" s="36" t="s">
        <v>64</v>
      </c>
      <c r="X67" s="37">
        <v>4557.0680269000004</v>
      </c>
      <c r="Y67" s="38">
        <v>0</v>
      </c>
      <c r="Z67" s="38">
        <v>0</v>
      </c>
      <c r="AA67" s="38">
        <v>0</v>
      </c>
      <c r="AB67" s="38">
        <v>0</v>
      </c>
      <c r="AC67" s="38">
        <v>4557.0680269000004</v>
      </c>
      <c r="AD67" s="38">
        <v>0</v>
      </c>
      <c r="AE67" s="38">
        <v>0</v>
      </c>
      <c r="AF67" s="38">
        <v>4557.0680269000004</v>
      </c>
    </row>
    <row r="68" spans="1:32" ht="15" x14ac:dyDescent="0.25">
      <c r="A68" s="28" t="s">
        <v>39</v>
      </c>
      <c r="B68" s="28" t="s">
        <v>387</v>
      </c>
      <c r="C68" s="28"/>
      <c r="D68" s="29">
        <v>331031</v>
      </c>
      <c r="E68" s="29"/>
      <c r="F68" s="28" t="s">
        <v>41</v>
      </c>
      <c r="G68" s="29" t="s">
        <v>41</v>
      </c>
      <c r="H68" s="28" t="s">
        <v>42</v>
      </c>
      <c r="I68" s="30" t="s">
        <v>43</v>
      </c>
      <c r="J68" s="28" t="s">
        <v>63</v>
      </c>
      <c r="K68" s="31">
        <v>502232.42</v>
      </c>
      <c r="L68" s="32">
        <v>25227.134459380028</v>
      </c>
      <c r="M68" s="31">
        <v>0</v>
      </c>
      <c r="N68" s="31">
        <v>0</v>
      </c>
      <c r="O68" s="31">
        <v>0</v>
      </c>
      <c r="P68" s="31">
        <v>502232.42</v>
      </c>
      <c r="Q68" s="33">
        <v>502232.42</v>
      </c>
      <c r="R68" s="34" t="s">
        <v>5017</v>
      </c>
      <c r="S68" s="35" t="s">
        <v>555</v>
      </c>
      <c r="T68" s="31">
        <v>0</v>
      </c>
      <c r="U68" s="31">
        <v>0</v>
      </c>
      <c r="V68" s="31">
        <v>502232.42</v>
      </c>
      <c r="W68" s="36" t="s">
        <v>64</v>
      </c>
      <c r="X68" s="37">
        <v>25227.134456600001</v>
      </c>
      <c r="Y68" s="38">
        <v>0</v>
      </c>
      <c r="Z68" s="38">
        <v>0</v>
      </c>
      <c r="AA68" s="38">
        <v>0</v>
      </c>
      <c r="AB68" s="38">
        <v>0</v>
      </c>
      <c r="AC68" s="38">
        <v>25227.134456600001</v>
      </c>
      <c r="AD68" s="38">
        <v>0</v>
      </c>
      <c r="AE68" s="38">
        <v>0</v>
      </c>
      <c r="AF68" s="38">
        <v>25227.134456600001</v>
      </c>
    </row>
    <row r="69" spans="1:32" ht="15" x14ac:dyDescent="0.25">
      <c r="A69" s="28" t="s">
        <v>39</v>
      </c>
      <c r="B69" s="28" t="s">
        <v>395</v>
      </c>
      <c r="C69" s="28"/>
      <c r="D69" s="29">
        <v>309348</v>
      </c>
      <c r="E69" s="29"/>
      <c r="F69" s="28" t="s">
        <v>41</v>
      </c>
      <c r="G69" s="29" t="s">
        <v>41</v>
      </c>
      <c r="H69" s="28" t="s">
        <v>43</v>
      </c>
      <c r="I69" s="30" t="s">
        <v>43</v>
      </c>
      <c r="J69" s="28" t="s">
        <v>44</v>
      </c>
      <c r="K69" s="31">
        <v>118000.61</v>
      </c>
      <c r="L69" s="32">
        <v>118000.61</v>
      </c>
      <c r="M69" s="31">
        <v>0</v>
      </c>
      <c r="N69" s="31">
        <v>0</v>
      </c>
      <c r="O69" s="31">
        <v>0</v>
      </c>
      <c r="P69" s="31">
        <v>118000.61</v>
      </c>
      <c r="Q69" s="33">
        <v>118000.61</v>
      </c>
      <c r="R69" s="34" t="s">
        <v>5017</v>
      </c>
      <c r="S69" s="35" t="s">
        <v>3243</v>
      </c>
      <c r="T69" s="31">
        <v>0</v>
      </c>
      <c r="U69" s="31">
        <v>0</v>
      </c>
      <c r="V69" s="31">
        <v>118000.61</v>
      </c>
      <c r="W69" s="36" t="s">
        <v>46</v>
      </c>
      <c r="X69" s="37">
        <v>118000.61</v>
      </c>
      <c r="Y69" s="38">
        <v>0</v>
      </c>
      <c r="Z69" s="38">
        <v>0</v>
      </c>
      <c r="AA69" s="38">
        <v>0</v>
      </c>
      <c r="AB69" s="38">
        <v>0</v>
      </c>
      <c r="AC69" s="38">
        <v>118000.61</v>
      </c>
      <c r="AD69" s="38">
        <v>0</v>
      </c>
      <c r="AE69" s="38">
        <v>0</v>
      </c>
      <c r="AF69" s="38">
        <v>118000.61</v>
      </c>
    </row>
    <row r="70" spans="1:32" ht="15" x14ac:dyDescent="0.25">
      <c r="A70" s="39" t="s">
        <v>39</v>
      </c>
      <c r="B70" s="39" t="s">
        <v>396</v>
      </c>
      <c r="C70" s="39"/>
      <c r="D70" s="29">
        <v>309348</v>
      </c>
      <c r="E70" s="29"/>
      <c r="F70" s="39" t="s">
        <v>41</v>
      </c>
      <c r="G70" s="29" t="s">
        <v>41</v>
      </c>
      <c r="H70" s="39" t="s">
        <v>43</v>
      </c>
      <c r="I70" s="30" t="s">
        <v>43</v>
      </c>
      <c r="J70" s="39" t="s">
        <v>44</v>
      </c>
      <c r="K70" s="40">
        <v>117953.4</v>
      </c>
      <c r="L70" s="32">
        <v>117953.4</v>
      </c>
      <c r="M70" s="31">
        <v>0</v>
      </c>
      <c r="N70" s="31">
        <v>0</v>
      </c>
      <c r="O70" s="31">
        <v>0</v>
      </c>
      <c r="P70" s="31">
        <v>117953.4</v>
      </c>
      <c r="Q70" s="33">
        <v>117953.4</v>
      </c>
      <c r="R70" s="34" t="s">
        <v>5017</v>
      </c>
      <c r="S70" s="35" t="s">
        <v>3243</v>
      </c>
      <c r="T70" s="31">
        <v>0</v>
      </c>
      <c r="U70" s="31">
        <v>0</v>
      </c>
      <c r="V70" s="31">
        <v>117953.4</v>
      </c>
      <c r="W70" s="41" t="s">
        <v>46</v>
      </c>
      <c r="X70" s="42">
        <v>117953.4</v>
      </c>
      <c r="Y70" s="43">
        <v>0</v>
      </c>
      <c r="Z70" s="38">
        <v>0</v>
      </c>
      <c r="AA70" s="38">
        <v>0</v>
      </c>
      <c r="AB70" s="38">
        <v>0</v>
      </c>
      <c r="AC70" s="38">
        <v>117953.4</v>
      </c>
      <c r="AD70" s="38">
        <v>0</v>
      </c>
      <c r="AE70" s="38">
        <v>0</v>
      </c>
      <c r="AF70" s="38">
        <v>117953.4</v>
      </c>
    </row>
    <row r="71" spans="1:32" ht="15" x14ac:dyDescent="0.25">
      <c r="A71" s="28" t="s">
        <v>39</v>
      </c>
      <c r="B71" s="28" t="s">
        <v>397</v>
      </c>
      <c r="C71" s="28"/>
      <c r="D71" s="29">
        <v>309348</v>
      </c>
      <c r="E71" s="29"/>
      <c r="F71" s="28" t="s">
        <v>41</v>
      </c>
      <c r="G71" s="29" t="s">
        <v>41</v>
      </c>
      <c r="H71" s="28" t="s">
        <v>43</v>
      </c>
      <c r="I71" s="30" t="s">
        <v>43</v>
      </c>
      <c r="J71" s="28" t="s">
        <v>44</v>
      </c>
      <c r="K71" s="31">
        <v>174946.93</v>
      </c>
      <c r="L71" s="32">
        <v>174946.93</v>
      </c>
      <c r="M71" s="31">
        <v>0</v>
      </c>
      <c r="N71" s="31">
        <v>0</v>
      </c>
      <c r="O71" s="31">
        <v>0</v>
      </c>
      <c r="P71" s="31">
        <v>174946.93</v>
      </c>
      <c r="Q71" s="33">
        <v>174946.93</v>
      </c>
      <c r="R71" s="34" t="s">
        <v>5017</v>
      </c>
      <c r="S71" s="35" t="s">
        <v>3243</v>
      </c>
      <c r="T71" s="31">
        <v>0</v>
      </c>
      <c r="U71" s="31">
        <v>0</v>
      </c>
      <c r="V71" s="31">
        <v>174946.93</v>
      </c>
      <c r="W71" s="36" t="s">
        <v>46</v>
      </c>
      <c r="X71" s="37">
        <v>174946.93</v>
      </c>
      <c r="Y71" s="38">
        <v>0</v>
      </c>
      <c r="Z71" s="38">
        <v>0</v>
      </c>
      <c r="AA71" s="38">
        <v>0</v>
      </c>
      <c r="AB71" s="38">
        <v>0</v>
      </c>
      <c r="AC71" s="38">
        <v>174946.93</v>
      </c>
      <c r="AD71" s="38">
        <v>0</v>
      </c>
      <c r="AE71" s="38">
        <v>0</v>
      </c>
      <c r="AF71" s="38">
        <v>174946.93</v>
      </c>
    </row>
    <row r="72" spans="1:32" ht="15" x14ac:dyDescent="0.25">
      <c r="A72" s="39" t="s">
        <v>39</v>
      </c>
      <c r="B72" s="39" t="s">
        <v>398</v>
      </c>
      <c r="C72" s="39"/>
      <c r="D72" s="29">
        <v>309348</v>
      </c>
      <c r="E72" s="29"/>
      <c r="F72" s="39" t="s">
        <v>41</v>
      </c>
      <c r="G72" s="29" t="s">
        <v>41</v>
      </c>
      <c r="H72" s="39" t="s">
        <v>43</v>
      </c>
      <c r="I72" s="30" t="s">
        <v>43</v>
      </c>
      <c r="J72" s="39" t="s">
        <v>44</v>
      </c>
      <c r="K72" s="40">
        <v>142993.66</v>
      </c>
      <c r="L72" s="32">
        <v>142993.66</v>
      </c>
      <c r="M72" s="31">
        <v>0</v>
      </c>
      <c r="N72" s="31">
        <v>0</v>
      </c>
      <c r="O72" s="31">
        <v>0</v>
      </c>
      <c r="P72" s="31">
        <v>142993.66</v>
      </c>
      <c r="Q72" s="33">
        <v>142993.66</v>
      </c>
      <c r="R72" s="34" t="s">
        <v>5017</v>
      </c>
      <c r="S72" s="35" t="s">
        <v>3243</v>
      </c>
      <c r="T72" s="31">
        <v>0</v>
      </c>
      <c r="U72" s="31">
        <v>0</v>
      </c>
      <c r="V72" s="31">
        <v>142993.66</v>
      </c>
      <c r="W72" s="41" t="s">
        <v>46</v>
      </c>
      <c r="X72" s="42">
        <v>142993.66</v>
      </c>
      <c r="Y72" s="43">
        <v>0</v>
      </c>
      <c r="Z72" s="38">
        <v>0</v>
      </c>
      <c r="AA72" s="38">
        <v>0</v>
      </c>
      <c r="AB72" s="38">
        <v>0</v>
      </c>
      <c r="AC72" s="38">
        <v>142993.66</v>
      </c>
      <c r="AD72" s="38">
        <v>0</v>
      </c>
      <c r="AE72" s="38">
        <v>0</v>
      </c>
      <c r="AF72" s="38">
        <v>142993.66</v>
      </c>
    </row>
    <row r="73" spans="1:32" ht="15" x14ac:dyDescent="0.25">
      <c r="A73" s="39" t="s">
        <v>39</v>
      </c>
      <c r="B73" s="39" t="s">
        <v>400</v>
      </c>
      <c r="C73" s="39"/>
      <c r="D73" s="29">
        <v>309348</v>
      </c>
      <c r="E73" s="29"/>
      <c r="F73" s="39" t="s">
        <v>41</v>
      </c>
      <c r="G73" s="29" t="s">
        <v>41</v>
      </c>
      <c r="H73" s="39" t="s">
        <v>43</v>
      </c>
      <c r="I73" s="30" t="s">
        <v>43</v>
      </c>
      <c r="J73" s="39" t="s">
        <v>44</v>
      </c>
      <c r="K73" s="40">
        <v>80502.89</v>
      </c>
      <c r="L73" s="32">
        <v>80502.89</v>
      </c>
      <c r="M73" s="31">
        <v>0</v>
      </c>
      <c r="N73" s="31">
        <v>0</v>
      </c>
      <c r="O73" s="31">
        <v>0</v>
      </c>
      <c r="P73" s="31">
        <v>80502.89</v>
      </c>
      <c r="Q73" s="33">
        <v>80502.89</v>
      </c>
      <c r="R73" s="34" t="s">
        <v>5017</v>
      </c>
      <c r="S73" s="35" t="s">
        <v>3243</v>
      </c>
      <c r="T73" s="31">
        <v>0</v>
      </c>
      <c r="U73" s="31">
        <v>0</v>
      </c>
      <c r="V73" s="31">
        <v>80502.89</v>
      </c>
      <c r="W73" s="41" t="s">
        <v>46</v>
      </c>
      <c r="X73" s="42">
        <v>80502.89</v>
      </c>
      <c r="Y73" s="43">
        <v>0</v>
      </c>
      <c r="Z73" s="38">
        <v>0</v>
      </c>
      <c r="AA73" s="38">
        <v>0</v>
      </c>
      <c r="AB73" s="38">
        <v>0</v>
      </c>
      <c r="AC73" s="38">
        <v>80502.89</v>
      </c>
      <c r="AD73" s="38">
        <v>0</v>
      </c>
      <c r="AE73" s="38">
        <v>0</v>
      </c>
      <c r="AF73" s="38">
        <v>80502.89</v>
      </c>
    </row>
    <row r="74" spans="1:32" ht="15" x14ac:dyDescent="0.25">
      <c r="A74" s="28" t="s">
        <v>39</v>
      </c>
      <c r="B74" s="28" t="s">
        <v>401</v>
      </c>
      <c r="C74" s="28"/>
      <c r="D74" s="29">
        <v>309348</v>
      </c>
      <c r="E74" s="29"/>
      <c r="F74" s="28" t="s">
        <v>41</v>
      </c>
      <c r="G74" s="29" t="s">
        <v>41</v>
      </c>
      <c r="H74" s="28" t="s">
        <v>43</v>
      </c>
      <c r="I74" s="30" t="s">
        <v>43</v>
      </c>
      <c r="J74" s="28" t="s">
        <v>44</v>
      </c>
      <c r="K74" s="31">
        <v>215945.13</v>
      </c>
      <c r="L74" s="32">
        <v>215945.13</v>
      </c>
      <c r="M74" s="31">
        <v>0</v>
      </c>
      <c r="N74" s="31">
        <v>0</v>
      </c>
      <c r="O74" s="31">
        <v>0</v>
      </c>
      <c r="P74" s="31">
        <v>215945.13</v>
      </c>
      <c r="Q74" s="33">
        <v>215945.13</v>
      </c>
      <c r="R74" s="34" t="s">
        <v>5017</v>
      </c>
      <c r="S74" s="35" t="s">
        <v>3243</v>
      </c>
      <c r="T74" s="31">
        <v>0</v>
      </c>
      <c r="U74" s="31">
        <v>0</v>
      </c>
      <c r="V74" s="31">
        <v>215945.13</v>
      </c>
      <c r="W74" s="36" t="s">
        <v>46</v>
      </c>
      <c r="X74" s="37">
        <v>215945.13</v>
      </c>
      <c r="Y74" s="38">
        <v>0</v>
      </c>
      <c r="Z74" s="38">
        <v>0</v>
      </c>
      <c r="AA74" s="38">
        <v>0</v>
      </c>
      <c r="AB74" s="38">
        <v>0</v>
      </c>
      <c r="AC74" s="38">
        <v>215945.13</v>
      </c>
      <c r="AD74" s="38">
        <v>0</v>
      </c>
      <c r="AE74" s="38">
        <v>0</v>
      </c>
      <c r="AF74" s="38">
        <v>215945.13</v>
      </c>
    </row>
    <row r="75" spans="1:32" ht="15" x14ac:dyDescent="0.25">
      <c r="A75" s="28" t="s">
        <v>39</v>
      </c>
      <c r="B75" s="28" t="s">
        <v>405</v>
      </c>
      <c r="C75" s="28"/>
      <c r="D75" s="29">
        <v>320290</v>
      </c>
      <c r="E75" s="29"/>
      <c r="F75" s="28" t="s">
        <v>41</v>
      </c>
      <c r="G75" s="29" t="s">
        <v>41</v>
      </c>
      <c r="H75" s="28" t="s">
        <v>42</v>
      </c>
      <c r="I75" s="30" t="s">
        <v>43</v>
      </c>
      <c r="J75" s="28" t="s">
        <v>63</v>
      </c>
      <c r="K75" s="31">
        <v>307463.57</v>
      </c>
      <c r="L75" s="32">
        <v>15443.895122801918</v>
      </c>
      <c r="M75" s="31">
        <v>0</v>
      </c>
      <c r="N75" s="31">
        <v>307463.57</v>
      </c>
      <c r="O75" s="31">
        <v>0</v>
      </c>
      <c r="P75" s="31">
        <v>0</v>
      </c>
      <c r="Q75" s="33">
        <v>307463.57</v>
      </c>
      <c r="R75" s="34" t="s">
        <v>5015</v>
      </c>
      <c r="S75" s="35" t="s">
        <v>555</v>
      </c>
      <c r="T75" s="31">
        <v>0</v>
      </c>
      <c r="U75" s="31">
        <v>0</v>
      </c>
      <c r="V75" s="31">
        <v>307463.57</v>
      </c>
      <c r="W75" s="36" t="s">
        <v>64</v>
      </c>
      <c r="X75" s="37">
        <v>15443.8951211</v>
      </c>
      <c r="Y75" s="38">
        <v>0</v>
      </c>
      <c r="Z75" s="38">
        <v>0</v>
      </c>
      <c r="AA75" s="38">
        <v>15443.8951211</v>
      </c>
      <c r="AB75" s="38">
        <v>0</v>
      </c>
      <c r="AC75" s="38">
        <v>0</v>
      </c>
      <c r="AD75" s="38">
        <v>0</v>
      </c>
      <c r="AE75" s="38">
        <v>0</v>
      </c>
      <c r="AF75" s="38">
        <v>15443.8951211</v>
      </c>
    </row>
    <row r="76" spans="1:32" ht="15" x14ac:dyDescent="0.25">
      <c r="A76" s="39" t="s">
        <v>39</v>
      </c>
      <c r="B76" s="39" t="s">
        <v>406</v>
      </c>
      <c r="C76" s="39"/>
      <c r="D76" s="29">
        <v>332775</v>
      </c>
      <c r="E76" s="29"/>
      <c r="F76" s="39" t="s">
        <v>41</v>
      </c>
      <c r="G76" s="29" t="s">
        <v>41</v>
      </c>
      <c r="H76" s="39" t="s">
        <v>42</v>
      </c>
      <c r="I76" s="30" t="s">
        <v>42</v>
      </c>
      <c r="J76" s="39" t="s">
        <v>63</v>
      </c>
      <c r="K76" s="40">
        <v>111550.85</v>
      </c>
      <c r="L76" s="32">
        <v>5603.1991961174726</v>
      </c>
      <c r="M76" s="31">
        <v>111550.85</v>
      </c>
      <c r="N76" s="31">
        <v>0</v>
      </c>
      <c r="O76" s="31">
        <v>0</v>
      </c>
      <c r="P76" s="31">
        <v>0</v>
      </c>
      <c r="Q76" s="33">
        <v>111550.85</v>
      </c>
      <c r="R76" s="34" t="s">
        <v>5014</v>
      </c>
      <c r="S76" s="35" t="s">
        <v>555</v>
      </c>
      <c r="T76" s="31">
        <v>0</v>
      </c>
      <c r="U76" s="31">
        <v>0</v>
      </c>
      <c r="V76" s="31" t="s">
        <v>45</v>
      </c>
      <c r="W76" s="41" t="s">
        <v>64</v>
      </c>
      <c r="X76" s="42">
        <v>5603.1991955000003</v>
      </c>
      <c r="Y76" s="43">
        <v>0</v>
      </c>
      <c r="Z76" s="38">
        <v>5603.1991955000003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 t="s">
        <v>47</v>
      </c>
    </row>
    <row r="77" spans="1:32" ht="15" x14ac:dyDescent="0.25">
      <c r="A77" s="28" t="s">
        <v>39</v>
      </c>
      <c r="B77" s="28" t="s">
        <v>409</v>
      </c>
      <c r="C77" s="28"/>
      <c r="D77" s="29">
        <v>313234</v>
      </c>
      <c r="E77" s="29"/>
      <c r="F77" s="28" t="s">
        <v>41</v>
      </c>
      <c r="G77" s="29" t="s">
        <v>41</v>
      </c>
      <c r="H77" s="28" t="s">
        <v>42</v>
      </c>
      <c r="I77" s="30" t="s">
        <v>42</v>
      </c>
      <c r="J77" s="28" t="s">
        <v>63</v>
      </c>
      <c r="K77" s="31">
        <v>123642.61</v>
      </c>
      <c r="L77" s="32">
        <v>6210.5683009844042</v>
      </c>
      <c r="M77" s="31">
        <v>123642.61</v>
      </c>
      <c r="N77" s="31">
        <v>0</v>
      </c>
      <c r="O77" s="31">
        <v>0</v>
      </c>
      <c r="P77" s="31">
        <v>0</v>
      </c>
      <c r="Q77" s="33">
        <v>123642.61</v>
      </c>
      <c r="R77" s="34" t="s">
        <v>5014</v>
      </c>
      <c r="S77" s="35" t="s">
        <v>555</v>
      </c>
      <c r="T77" s="31">
        <v>0</v>
      </c>
      <c r="U77" s="31">
        <v>0</v>
      </c>
      <c r="V77" s="31" t="s">
        <v>45</v>
      </c>
      <c r="W77" s="36" t="s">
        <v>64</v>
      </c>
      <c r="X77" s="37">
        <v>6210.5683003000004</v>
      </c>
      <c r="Y77" s="38">
        <v>0</v>
      </c>
      <c r="Z77" s="38">
        <v>6210.5683003000004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 t="s">
        <v>47</v>
      </c>
    </row>
    <row r="78" spans="1:32" ht="15" x14ac:dyDescent="0.25">
      <c r="A78" s="39" t="s">
        <v>39</v>
      </c>
      <c r="B78" s="39" t="s">
        <v>410</v>
      </c>
      <c r="C78" s="39"/>
      <c r="D78" s="29">
        <v>309348</v>
      </c>
      <c r="E78" s="29"/>
      <c r="F78" s="39" t="s">
        <v>41</v>
      </c>
      <c r="G78" s="29" t="s">
        <v>41</v>
      </c>
      <c r="H78" s="39" t="s">
        <v>43</v>
      </c>
      <c r="I78" s="30" t="s">
        <v>43</v>
      </c>
      <c r="J78" s="39" t="s">
        <v>44</v>
      </c>
      <c r="K78" s="40">
        <v>121222.42</v>
      </c>
      <c r="L78" s="32">
        <v>121222.42</v>
      </c>
      <c r="M78" s="31">
        <v>0</v>
      </c>
      <c r="N78" s="31">
        <v>0</v>
      </c>
      <c r="O78" s="31">
        <v>0</v>
      </c>
      <c r="P78" s="31">
        <v>121222.42</v>
      </c>
      <c r="Q78" s="33">
        <v>121222.42</v>
      </c>
      <c r="R78" s="34" t="s">
        <v>5017</v>
      </c>
      <c r="S78" s="35" t="s">
        <v>3243</v>
      </c>
      <c r="T78" s="31">
        <v>0</v>
      </c>
      <c r="U78" s="31">
        <v>0</v>
      </c>
      <c r="V78" s="31">
        <v>121222.42</v>
      </c>
      <c r="W78" s="41" t="s">
        <v>46</v>
      </c>
      <c r="X78" s="42">
        <v>121222.42</v>
      </c>
      <c r="Y78" s="43">
        <v>0</v>
      </c>
      <c r="Z78" s="38">
        <v>0</v>
      </c>
      <c r="AA78" s="38">
        <v>0</v>
      </c>
      <c r="AB78" s="38">
        <v>0</v>
      </c>
      <c r="AC78" s="38">
        <v>121222.42</v>
      </c>
      <c r="AD78" s="38">
        <v>0</v>
      </c>
      <c r="AE78" s="38">
        <v>0</v>
      </c>
      <c r="AF78" s="38">
        <v>121222.42</v>
      </c>
    </row>
    <row r="79" spans="1:32" ht="15" x14ac:dyDescent="0.25">
      <c r="A79" s="28" t="s">
        <v>39</v>
      </c>
      <c r="B79" s="28" t="s">
        <v>411</v>
      </c>
      <c r="C79" s="28"/>
      <c r="D79" s="29">
        <v>309178</v>
      </c>
      <c r="E79" s="29"/>
      <c r="F79" s="28" t="s">
        <v>41</v>
      </c>
      <c r="G79" s="29" t="s">
        <v>41</v>
      </c>
      <c r="H79" s="28" t="s">
        <v>42</v>
      </c>
      <c r="I79" s="30" t="s">
        <v>42</v>
      </c>
      <c r="J79" s="28" t="s">
        <v>44</v>
      </c>
      <c r="K79" s="31">
        <v>85697.45</v>
      </c>
      <c r="L79" s="32">
        <v>85697.45</v>
      </c>
      <c r="M79" s="31">
        <v>0</v>
      </c>
      <c r="N79" s="31">
        <v>85697.45</v>
      </c>
      <c r="O79" s="31">
        <v>0</v>
      </c>
      <c r="P79" s="31">
        <v>0</v>
      </c>
      <c r="Q79" s="33">
        <v>85697.45</v>
      </c>
      <c r="R79" s="34" t="s">
        <v>5015</v>
      </c>
      <c r="S79" s="35" t="s">
        <v>3243</v>
      </c>
      <c r="T79" s="31">
        <v>0</v>
      </c>
      <c r="U79" s="31">
        <v>0</v>
      </c>
      <c r="V79" s="31">
        <v>85697.45</v>
      </c>
      <c r="W79" s="36" t="s">
        <v>46</v>
      </c>
      <c r="X79" s="37">
        <v>85697.45</v>
      </c>
      <c r="Y79" s="38">
        <v>0</v>
      </c>
      <c r="Z79" s="38">
        <v>0</v>
      </c>
      <c r="AA79" s="38">
        <v>85697.45</v>
      </c>
      <c r="AB79" s="38">
        <v>0</v>
      </c>
      <c r="AC79" s="38">
        <v>0</v>
      </c>
      <c r="AD79" s="38">
        <v>0</v>
      </c>
      <c r="AE79" s="38">
        <v>0</v>
      </c>
      <c r="AF79" s="38">
        <v>85697.45</v>
      </c>
    </row>
    <row r="80" spans="1:32" ht="15" x14ac:dyDescent="0.25">
      <c r="A80" s="39" t="s">
        <v>39</v>
      </c>
      <c r="B80" s="39" t="s">
        <v>412</v>
      </c>
      <c r="C80" s="39"/>
      <c r="D80" s="29">
        <v>313234</v>
      </c>
      <c r="E80" s="29"/>
      <c r="F80" s="39" t="s">
        <v>41</v>
      </c>
      <c r="G80" s="29" t="s">
        <v>41</v>
      </c>
      <c r="H80" s="39" t="s">
        <v>42</v>
      </c>
      <c r="I80" s="30" t="s">
        <v>42</v>
      </c>
      <c r="J80" s="39" t="s">
        <v>63</v>
      </c>
      <c r="K80" s="40">
        <v>369483.92</v>
      </c>
      <c r="L80" s="32">
        <v>18559.177303645221</v>
      </c>
      <c r="M80" s="31">
        <v>369483.92</v>
      </c>
      <c r="N80" s="31">
        <v>0</v>
      </c>
      <c r="O80" s="31">
        <v>0</v>
      </c>
      <c r="P80" s="31">
        <v>0</v>
      </c>
      <c r="Q80" s="33">
        <v>369483.92</v>
      </c>
      <c r="R80" s="34" t="s">
        <v>5014</v>
      </c>
      <c r="S80" s="35" t="s">
        <v>555</v>
      </c>
      <c r="T80" s="31">
        <v>0</v>
      </c>
      <c r="U80" s="31">
        <v>0</v>
      </c>
      <c r="V80" s="31" t="s">
        <v>45</v>
      </c>
      <c r="W80" s="41" t="s">
        <v>64</v>
      </c>
      <c r="X80" s="42">
        <v>18559.177301600001</v>
      </c>
      <c r="Y80" s="43">
        <v>0</v>
      </c>
      <c r="Z80" s="38">
        <v>18559.177301600001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 t="s">
        <v>47</v>
      </c>
    </row>
    <row r="81" spans="1:32" ht="15" x14ac:dyDescent="0.25">
      <c r="A81" s="39" t="s">
        <v>39</v>
      </c>
      <c r="B81" s="39" t="s">
        <v>418</v>
      </c>
      <c r="C81" s="39"/>
      <c r="D81" s="29">
        <v>317847</v>
      </c>
      <c r="E81" s="29"/>
      <c r="F81" s="39" t="s">
        <v>41</v>
      </c>
      <c r="G81" s="29" t="s">
        <v>41</v>
      </c>
      <c r="H81" s="39" t="s">
        <v>42</v>
      </c>
      <c r="I81" s="30" t="s">
        <v>42</v>
      </c>
      <c r="J81" s="39" t="s">
        <v>44</v>
      </c>
      <c r="K81" s="40">
        <v>157271.98000000001</v>
      </c>
      <c r="L81" s="32">
        <v>157271.98000000001</v>
      </c>
      <c r="M81" s="31">
        <v>157271.98000000001</v>
      </c>
      <c r="N81" s="31">
        <v>0</v>
      </c>
      <c r="O81" s="31">
        <v>0</v>
      </c>
      <c r="P81" s="31">
        <v>0</v>
      </c>
      <c r="Q81" s="33">
        <v>157271.98000000001</v>
      </c>
      <c r="R81" s="34" t="s">
        <v>5014</v>
      </c>
      <c r="S81" s="35" t="s">
        <v>555</v>
      </c>
      <c r="T81" s="31">
        <v>0</v>
      </c>
      <c r="U81" s="31">
        <v>0</v>
      </c>
      <c r="V81" s="31" t="s">
        <v>45</v>
      </c>
      <c r="W81" s="41" t="s">
        <v>46</v>
      </c>
      <c r="X81" s="42">
        <v>157271.98000000001</v>
      </c>
      <c r="Y81" s="43">
        <v>0</v>
      </c>
      <c r="Z81" s="38">
        <v>157271.98000000001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 t="s">
        <v>47</v>
      </c>
    </row>
    <row r="82" spans="1:32" ht="15" x14ac:dyDescent="0.25">
      <c r="A82" s="28" t="s">
        <v>39</v>
      </c>
      <c r="B82" s="28" t="s">
        <v>423</v>
      </c>
      <c r="C82" s="28"/>
      <c r="D82" s="29">
        <v>319213</v>
      </c>
      <c r="E82" s="29"/>
      <c r="F82" s="28" t="s">
        <v>41</v>
      </c>
      <c r="G82" s="29" t="s">
        <v>41</v>
      </c>
      <c r="H82" s="28" t="s">
        <v>42</v>
      </c>
      <c r="I82" s="30" t="s">
        <v>42</v>
      </c>
      <c r="J82" s="28" t="s">
        <v>63</v>
      </c>
      <c r="K82" s="31">
        <v>765560.77</v>
      </c>
      <c r="L82" s="32">
        <v>38454.117481337642</v>
      </c>
      <c r="M82" s="31">
        <v>765560.77</v>
      </c>
      <c r="N82" s="31">
        <v>0</v>
      </c>
      <c r="O82" s="31">
        <v>0</v>
      </c>
      <c r="P82" s="31">
        <v>0</v>
      </c>
      <c r="Q82" s="33">
        <v>765560.77</v>
      </c>
      <c r="R82" s="34" t="s">
        <v>5014</v>
      </c>
      <c r="S82" s="35" t="s">
        <v>555</v>
      </c>
      <c r="T82" s="31">
        <v>0</v>
      </c>
      <c r="U82" s="31">
        <v>0</v>
      </c>
      <c r="V82" s="31" t="s">
        <v>45</v>
      </c>
      <c r="W82" s="36" t="s">
        <v>64</v>
      </c>
      <c r="X82" s="37">
        <v>38454.117477100001</v>
      </c>
      <c r="Y82" s="38">
        <v>0</v>
      </c>
      <c r="Z82" s="38">
        <v>38454.117477100001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 t="s">
        <v>47</v>
      </c>
    </row>
    <row r="83" spans="1:32" ht="15" x14ac:dyDescent="0.25">
      <c r="A83" s="39" t="s">
        <v>39</v>
      </c>
      <c r="B83" s="39" t="s">
        <v>434</v>
      </c>
      <c r="C83" s="39"/>
      <c r="D83" s="29">
        <v>320336</v>
      </c>
      <c r="E83" s="29"/>
      <c r="F83" s="39" t="s">
        <v>41</v>
      </c>
      <c r="G83" s="29" t="s">
        <v>41</v>
      </c>
      <c r="H83" s="39" t="s">
        <v>42</v>
      </c>
      <c r="I83" s="30" t="s">
        <v>42</v>
      </c>
      <c r="J83" s="39" t="s">
        <v>44</v>
      </c>
      <c r="K83" s="40">
        <v>11592.46</v>
      </c>
      <c r="L83" s="32">
        <v>11592.46</v>
      </c>
      <c r="M83" s="31">
        <v>0</v>
      </c>
      <c r="N83" s="31">
        <v>11592.46</v>
      </c>
      <c r="O83" s="31">
        <v>0</v>
      </c>
      <c r="P83" s="31">
        <v>0</v>
      </c>
      <c r="Q83" s="33">
        <v>11592.46</v>
      </c>
      <c r="R83" s="34" t="s">
        <v>5015</v>
      </c>
      <c r="S83" s="35" t="s">
        <v>3243</v>
      </c>
      <c r="T83" s="31">
        <v>0</v>
      </c>
      <c r="U83" s="31">
        <v>0</v>
      </c>
      <c r="V83" s="31">
        <v>11592.46</v>
      </c>
      <c r="W83" s="41" t="s">
        <v>46</v>
      </c>
      <c r="X83" s="42">
        <v>11592.46</v>
      </c>
      <c r="Y83" s="43">
        <v>0</v>
      </c>
      <c r="Z83" s="38">
        <v>0</v>
      </c>
      <c r="AA83" s="38">
        <v>11592.46</v>
      </c>
      <c r="AB83" s="38">
        <v>0</v>
      </c>
      <c r="AC83" s="38">
        <v>0</v>
      </c>
      <c r="AD83" s="38">
        <v>0</v>
      </c>
      <c r="AE83" s="38">
        <v>0</v>
      </c>
      <c r="AF83" s="38">
        <v>11592.46</v>
      </c>
    </row>
    <row r="84" spans="1:32" ht="15" x14ac:dyDescent="0.25">
      <c r="A84" s="28" t="s">
        <v>39</v>
      </c>
      <c r="B84" s="28" t="s">
        <v>435</v>
      </c>
      <c r="C84" s="28"/>
      <c r="D84" s="29">
        <v>316081</v>
      </c>
      <c r="E84" s="29"/>
      <c r="F84" s="28" t="s">
        <v>41</v>
      </c>
      <c r="G84" s="29" t="s">
        <v>41</v>
      </c>
      <c r="H84" s="28" t="s">
        <v>42</v>
      </c>
      <c r="I84" s="30" t="s">
        <v>43</v>
      </c>
      <c r="J84" s="28" t="s">
        <v>63</v>
      </c>
      <c r="K84" s="31">
        <v>840456</v>
      </c>
      <c r="L84" s="32">
        <v>42216.10488465221</v>
      </c>
      <c r="M84" s="31">
        <v>0</v>
      </c>
      <c r="N84" s="31">
        <v>0</v>
      </c>
      <c r="O84" s="31">
        <v>0</v>
      </c>
      <c r="P84" s="31">
        <v>840456</v>
      </c>
      <c r="Q84" s="33">
        <v>840456</v>
      </c>
      <c r="R84" s="34" t="s">
        <v>5017</v>
      </c>
      <c r="S84" s="35" t="s">
        <v>555</v>
      </c>
      <c r="T84" s="31">
        <v>0</v>
      </c>
      <c r="U84" s="31">
        <v>0</v>
      </c>
      <c r="V84" s="31">
        <v>840456</v>
      </c>
      <c r="W84" s="36" t="s">
        <v>64</v>
      </c>
      <c r="X84" s="37">
        <v>42216.104879999999</v>
      </c>
      <c r="Y84" s="38">
        <v>0</v>
      </c>
      <c r="Z84" s="38">
        <v>0</v>
      </c>
      <c r="AA84" s="38">
        <v>0</v>
      </c>
      <c r="AB84" s="38">
        <v>0</v>
      </c>
      <c r="AC84" s="38">
        <v>42216.104879999999</v>
      </c>
      <c r="AD84" s="38">
        <v>0</v>
      </c>
      <c r="AE84" s="38">
        <v>0</v>
      </c>
      <c r="AF84" s="38">
        <v>42216.104879999999</v>
      </c>
    </row>
    <row r="85" spans="1:32" ht="15" x14ac:dyDescent="0.25">
      <c r="A85" s="39" t="s">
        <v>39</v>
      </c>
      <c r="B85" s="39" t="s">
        <v>452</v>
      </c>
      <c r="C85" s="39"/>
      <c r="D85" s="29">
        <v>316502</v>
      </c>
      <c r="E85" s="29"/>
      <c r="F85" s="39" t="s">
        <v>41</v>
      </c>
      <c r="G85" s="29" t="s">
        <v>41</v>
      </c>
      <c r="H85" s="39" t="s">
        <v>42</v>
      </c>
      <c r="I85" s="30" t="s">
        <v>42</v>
      </c>
      <c r="J85" s="39" t="s">
        <v>63</v>
      </c>
      <c r="K85" s="40">
        <v>327696.57</v>
      </c>
      <c r="L85" s="32">
        <v>16460.198712913912</v>
      </c>
      <c r="M85" s="31">
        <v>0</v>
      </c>
      <c r="N85" s="31">
        <v>327696.57</v>
      </c>
      <c r="O85" s="31">
        <v>0</v>
      </c>
      <c r="P85" s="31">
        <v>0</v>
      </c>
      <c r="Q85" s="33">
        <v>327696.57</v>
      </c>
      <c r="R85" s="34" t="s">
        <v>5015</v>
      </c>
      <c r="S85" s="35" t="s">
        <v>555</v>
      </c>
      <c r="T85" s="31">
        <v>0</v>
      </c>
      <c r="U85" s="31">
        <v>0</v>
      </c>
      <c r="V85" s="31" t="s">
        <v>45</v>
      </c>
      <c r="W85" s="41" t="s">
        <v>64</v>
      </c>
      <c r="X85" s="42">
        <v>16460.198711100002</v>
      </c>
      <c r="Y85" s="43">
        <v>0</v>
      </c>
      <c r="Z85" s="38">
        <v>0</v>
      </c>
      <c r="AA85" s="38">
        <v>16460.198711100002</v>
      </c>
      <c r="AB85" s="38">
        <v>0</v>
      </c>
      <c r="AC85" s="38">
        <v>0</v>
      </c>
      <c r="AD85" s="38">
        <v>0</v>
      </c>
      <c r="AE85" s="38">
        <v>0</v>
      </c>
      <c r="AF85" s="38" t="s">
        <v>47</v>
      </c>
    </row>
    <row r="86" spans="1:32" ht="15" x14ac:dyDescent="0.25">
      <c r="A86" s="39" t="s">
        <v>39</v>
      </c>
      <c r="B86" s="39" t="s">
        <v>460</v>
      </c>
      <c r="C86" s="39"/>
      <c r="D86" s="29">
        <v>308900</v>
      </c>
      <c r="E86" s="29"/>
      <c r="F86" s="39" t="s">
        <v>41</v>
      </c>
      <c r="G86" s="29" t="s">
        <v>41</v>
      </c>
      <c r="H86" s="39" t="s">
        <v>42</v>
      </c>
      <c r="I86" s="30" t="s">
        <v>42</v>
      </c>
      <c r="J86" s="39" t="s">
        <v>44</v>
      </c>
      <c r="K86" s="40">
        <v>147259.79999999999</v>
      </c>
      <c r="L86" s="32">
        <v>147259.79999999999</v>
      </c>
      <c r="M86" s="31">
        <v>147259.79999999999</v>
      </c>
      <c r="N86" s="31">
        <v>0</v>
      </c>
      <c r="O86" s="31">
        <v>0</v>
      </c>
      <c r="P86" s="31">
        <v>0</v>
      </c>
      <c r="Q86" s="33">
        <v>147259.79999999999</v>
      </c>
      <c r="R86" s="34" t="s">
        <v>5014</v>
      </c>
      <c r="S86" s="35" t="s">
        <v>3243</v>
      </c>
      <c r="T86" s="31">
        <v>0</v>
      </c>
      <c r="U86" s="31">
        <v>0</v>
      </c>
      <c r="V86" s="31" t="s">
        <v>45</v>
      </c>
      <c r="W86" s="41" t="s">
        <v>46</v>
      </c>
      <c r="X86" s="42">
        <v>147259.79999999999</v>
      </c>
      <c r="Y86" s="43">
        <v>0</v>
      </c>
      <c r="Z86" s="38">
        <v>147259.79999999999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 t="s">
        <v>47</v>
      </c>
    </row>
    <row r="87" spans="1:32" ht="15" x14ac:dyDescent="0.25">
      <c r="A87" s="28" t="s">
        <v>39</v>
      </c>
      <c r="B87" s="28" t="s">
        <v>501</v>
      </c>
      <c r="C87" s="28"/>
      <c r="D87" s="29">
        <v>312141</v>
      </c>
      <c r="E87" s="29"/>
      <c r="F87" s="28" t="s">
        <v>41</v>
      </c>
      <c r="G87" s="29" t="s">
        <v>41</v>
      </c>
      <c r="H87" s="28" t="s">
        <v>42</v>
      </c>
      <c r="I87" s="30" t="s">
        <v>42</v>
      </c>
      <c r="J87" s="28" t="s">
        <v>44</v>
      </c>
      <c r="K87" s="31">
        <v>55509.49</v>
      </c>
      <c r="L87" s="32">
        <v>55509.49</v>
      </c>
      <c r="M87" s="31">
        <v>0</v>
      </c>
      <c r="N87" s="31">
        <v>0</v>
      </c>
      <c r="O87" s="31">
        <v>0</v>
      </c>
      <c r="P87" s="31">
        <v>55509.49</v>
      </c>
      <c r="Q87" s="33">
        <v>55509.49</v>
      </c>
      <c r="R87" s="34" t="s">
        <v>5017</v>
      </c>
      <c r="S87" s="35" t="s">
        <v>3742</v>
      </c>
      <c r="T87" s="31">
        <v>0</v>
      </c>
      <c r="U87" s="31">
        <v>0</v>
      </c>
      <c r="V87" s="31">
        <v>55509.49</v>
      </c>
      <c r="W87" s="36" t="s">
        <v>46</v>
      </c>
      <c r="X87" s="37">
        <v>55509.49</v>
      </c>
      <c r="Y87" s="38">
        <v>0</v>
      </c>
      <c r="Z87" s="38">
        <v>0</v>
      </c>
      <c r="AA87" s="38">
        <v>0</v>
      </c>
      <c r="AB87" s="38">
        <v>0</v>
      </c>
      <c r="AC87" s="38">
        <v>55509.49</v>
      </c>
      <c r="AD87" s="38">
        <v>0</v>
      </c>
      <c r="AE87" s="38">
        <v>0</v>
      </c>
      <c r="AF87" s="38">
        <v>55509.49</v>
      </c>
    </row>
    <row r="88" spans="1:32" ht="15" x14ac:dyDescent="0.25">
      <c r="A88" s="39" t="s">
        <v>39</v>
      </c>
      <c r="B88" s="39" t="s">
        <v>502</v>
      </c>
      <c r="C88" s="39"/>
      <c r="D88" s="29">
        <v>312141</v>
      </c>
      <c r="E88" s="29"/>
      <c r="F88" s="39" t="s">
        <v>41</v>
      </c>
      <c r="G88" s="29" t="s">
        <v>41</v>
      </c>
      <c r="H88" s="39" t="s">
        <v>42</v>
      </c>
      <c r="I88" s="30" t="s">
        <v>42</v>
      </c>
      <c r="J88" s="39" t="s">
        <v>44</v>
      </c>
      <c r="K88" s="40">
        <v>54048.71</v>
      </c>
      <c r="L88" s="32">
        <v>54048.71</v>
      </c>
      <c r="M88" s="31">
        <v>0</v>
      </c>
      <c r="N88" s="31">
        <v>0</v>
      </c>
      <c r="O88" s="31">
        <v>0</v>
      </c>
      <c r="P88" s="31">
        <v>54048.71</v>
      </c>
      <c r="Q88" s="33">
        <v>54048.71</v>
      </c>
      <c r="R88" s="34" t="s">
        <v>5017</v>
      </c>
      <c r="S88" s="35" t="s">
        <v>3742</v>
      </c>
      <c r="T88" s="31">
        <v>0</v>
      </c>
      <c r="U88" s="31">
        <v>0</v>
      </c>
      <c r="V88" s="31">
        <v>54048.71</v>
      </c>
      <c r="W88" s="41" t="s">
        <v>46</v>
      </c>
      <c r="X88" s="42">
        <v>54048.71</v>
      </c>
      <c r="Y88" s="43">
        <v>0</v>
      </c>
      <c r="Z88" s="38">
        <v>0</v>
      </c>
      <c r="AA88" s="38">
        <v>0</v>
      </c>
      <c r="AB88" s="38">
        <v>0</v>
      </c>
      <c r="AC88" s="38">
        <v>54048.71</v>
      </c>
      <c r="AD88" s="38">
        <v>0</v>
      </c>
      <c r="AE88" s="38">
        <v>0</v>
      </c>
      <c r="AF88" s="38">
        <v>54048.71</v>
      </c>
    </row>
    <row r="89" spans="1:32" ht="15" x14ac:dyDescent="0.25">
      <c r="A89" s="28" t="s">
        <v>39</v>
      </c>
      <c r="B89" s="28" t="s">
        <v>503</v>
      </c>
      <c r="C89" s="28"/>
      <c r="D89" s="29">
        <v>316081</v>
      </c>
      <c r="E89" s="29"/>
      <c r="F89" s="28" t="s">
        <v>41</v>
      </c>
      <c r="G89" s="29" t="s">
        <v>41</v>
      </c>
      <c r="H89" s="28" t="s">
        <v>42</v>
      </c>
      <c r="I89" s="30" t="s">
        <v>43</v>
      </c>
      <c r="J89" s="28" t="s">
        <v>63</v>
      </c>
      <c r="K89" s="31">
        <v>466359.99</v>
      </c>
      <c r="L89" s="32">
        <v>23425.262300281462</v>
      </c>
      <c r="M89" s="31">
        <v>0</v>
      </c>
      <c r="N89" s="31">
        <v>0</v>
      </c>
      <c r="O89" s="31">
        <v>0</v>
      </c>
      <c r="P89" s="31">
        <v>466359.99</v>
      </c>
      <c r="Q89" s="33">
        <v>466359.99</v>
      </c>
      <c r="R89" s="34" t="s">
        <v>5017</v>
      </c>
      <c r="S89" s="35" t="s">
        <v>555</v>
      </c>
      <c r="T89" s="31">
        <v>0</v>
      </c>
      <c r="U89" s="31">
        <v>0</v>
      </c>
      <c r="V89" s="31">
        <v>466359.99</v>
      </c>
      <c r="W89" s="36" t="s">
        <v>64</v>
      </c>
      <c r="X89" s="37">
        <v>23425.262297699999</v>
      </c>
      <c r="Y89" s="38">
        <v>0</v>
      </c>
      <c r="Z89" s="38">
        <v>0</v>
      </c>
      <c r="AA89" s="38">
        <v>0</v>
      </c>
      <c r="AB89" s="38">
        <v>0</v>
      </c>
      <c r="AC89" s="38">
        <v>23425.262297699999</v>
      </c>
      <c r="AD89" s="38">
        <v>0</v>
      </c>
      <c r="AE89" s="38">
        <v>0</v>
      </c>
      <c r="AF89" s="38">
        <v>23425.262297699999</v>
      </c>
    </row>
    <row r="90" spans="1:32" ht="15" x14ac:dyDescent="0.25">
      <c r="A90" s="28" t="s">
        <v>39</v>
      </c>
      <c r="B90" s="28" t="s">
        <v>505</v>
      </c>
      <c r="C90" s="28"/>
      <c r="D90" s="29">
        <v>312141</v>
      </c>
      <c r="E90" s="29"/>
      <c r="F90" s="28" t="s">
        <v>41</v>
      </c>
      <c r="G90" s="29" t="s">
        <v>41</v>
      </c>
      <c r="H90" s="28" t="s">
        <v>42</v>
      </c>
      <c r="I90" s="30" t="s">
        <v>42</v>
      </c>
      <c r="J90" s="28" t="s">
        <v>44</v>
      </c>
      <c r="K90" s="31">
        <v>54048.71</v>
      </c>
      <c r="L90" s="32">
        <v>54048.71</v>
      </c>
      <c r="M90" s="31">
        <v>0</v>
      </c>
      <c r="N90" s="31">
        <v>0</v>
      </c>
      <c r="O90" s="31">
        <v>0</v>
      </c>
      <c r="P90" s="31">
        <v>54048.71</v>
      </c>
      <c r="Q90" s="33">
        <v>54048.71</v>
      </c>
      <c r="R90" s="34" t="s">
        <v>5017</v>
      </c>
      <c r="S90" s="35" t="s">
        <v>3742</v>
      </c>
      <c r="T90" s="31">
        <v>0</v>
      </c>
      <c r="U90" s="31">
        <v>0</v>
      </c>
      <c r="V90" s="31">
        <v>54048.71</v>
      </c>
      <c r="W90" s="36" t="s">
        <v>46</v>
      </c>
      <c r="X90" s="37">
        <v>54048.71</v>
      </c>
      <c r="Y90" s="38">
        <v>0</v>
      </c>
      <c r="Z90" s="38">
        <v>0</v>
      </c>
      <c r="AA90" s="38">
        <v>0</v>
      </c>
      <c r="AB90" s="38">
        <v>0</v>
      </c>
      <c r="AC90" s="38">
        <v>54048.71</v>
      </c>
      <c r="AD90" s="38">
        <v>0</v>
      </c>
      <c r="AE90" s="38">
        <v>0</v>
      </c>
      <c r="AF90" s="38">
        <v>54048.71</v>
      </c>
    </row>
    <row r="91" spans="1:32" ht="15" x14ac:dyDescent="0.25">
      <c r="A91" s="28" t="s">
        <v>39</v>
      </c>
      <c r="B91" s="28" t="s">
        <v>507</v>
      </c>
      <c r="C91" s="28"/>
      <c r="D91" s="29">
        <v>312141</v>
      </c>
      <c r="E91" s="29"/>
      <c r="F91" s="28" t="s">
        <v>41</v>
      </c>
      <c r="G91" s="29" t="s">
        <v>41</v>
      </c>
      <c r="H91" s="28" t="s">
        <v>42</v>
      </c>
      <c r="I91" s="30" t="s">
        <v>42</v>
      </c>
      <c r="J91" s="28" t="s">
        <v>44</v>
      </c>
      <c r="K91" s="31">
        <v>54048.71</v>
      </c>
      <c r="L91" s="32">
        <v>54048.71</v>
      </c>
      <c r="M91" s="31">
        <v>0</v>
      </c>
      <c r="N91" s="31">
        <v>0</v>
      </c>
      <c r="O91" s="31">
        <v>0</v>
      </c>
      <c r="P91" s="31">
        <v>54048.71</v>
      </c>
      <c r="Q91" s="33">
        <v>54048.71</v>
      </c>
      <c r="R91" s="34" t="s">
        <v>5017</v>
      </c>
      <c r="S91" s="35" t="s">
        <v>3742</v>
      </c>
      <c r="T91" s="31">
        <v>0</v>
      </c>
      <c r="U91" s="31">
        <v>0</v>
      </c>
      <c r="V91" s="31">
        <v>54048.71</v>
      </c>
      <c r="W91" s="36" t="s">
        <v>46</v>
      </c>
      <c r="X91" s="37">
        <v>54048.71</v>
      </c>
      <c r="Y91" s="38">
        <v>0</v>
      </c>
      <c r="Z91" s="38">
        <v>0</v>
      </c>
      <c r="AA91" s="38">
        <v>0</v>
      </c>
      <c r="AB91" s="38">
        <v>0</v>
      </c>
      <c r="AC91" s="38">
        <v>54048.71</v>
      </c>
      <c r="AD91" s="38">
        <v>0</v>
      </c>
      <c r="AE91" s="38">
        <v>0</v>
      </c>
      <c r="AF91" s="38">
        <v>54048.71</v>
      </c>
    </row>
    <row r="92" spans="1:32" ht="15" x14ac:dyDescent="0.25">
      <c r="A92" s="28" t="s">
        <v>39</v>
      </c>
      <c r="B92" s="28" t="s">
        <v>509</v>
      </c>
      <c r="C92" s="28"/>
      <c r="D92" s="29">
        <v>316081</v>
      </c>
      <c r="E92" s="29"/>
      <c r="F92" s="28" t="s">
        <v>41</v>
      </c>
      <c r="G92" s="29" t="s">
        <v>41</v>
      </c>
      <c r="H92" s="28" t="s">
        <v>42</v>
      </c>
      <c r="I92" s="30" t="s">
        <v>43</v>
      </c>
      <c r="J92" s="28" t="s">
        <v>63</v>
      </c>
      <c r="K92" s="31">
        <v>466359.98</v>
      </c>
      <c r="L92" s="32">
        <v>23425.26179798146</v>
      </c>
      <c r="M92" s="31">
        <v>0</v>
      </c>
      <c r="N92" s="31">
        <v>0</v>
      </c>
      <c r="O92" s="31">
        <v>0</v>
      </c>
      <c r="P92" s="31">
        <v>466359.98</v>
      </c>
      <c r="Q92" s="33">
        <v>466359.98</v>
      </c>
      <c r="R92" s="34" t="s">
        <v>5017</v>
      </c>
      <c r="S92" s="35" t="s">
        <v>555</v>
      </c>
      <c r="T92" s="31">
        <v>0</v>
      </c>
      <c r="U92" s="31">
        <v>0</v>
      </c>
      <c r="V92" s="31">
        <v>466359.98</v>
      </c>
      <c r="W92" s="36" t="s">
        <v>64</v>
      </c>
      <c r="X92" s="37">
        <v>23425.261795400002</v>
      </c>
      <c r="Y92" s="38">
        <v>0</v>
      </c>
      <c r="Z92" s="38">
        <v>0</v>
      </c>
      <c r="AA92" s="38">
        <v>0</v>
      </c>
      <c r="AB92" s="38">
        <v>0</v>
      </c>
      <c r="AC92" s="38">
        <v>23425.261795400002</v>
      </c>
      <c r="AD92" s="38">
        <v>0</v>
      </c>
      <c r="AE92" s="38">
        <v>0</v>
      </c>
      <c r="AF92" s="38">
        <v>23425.261795400002</v>
      </c>
    </row>
    <row r="93" spans="1:32" ht="15" x14ac:dyDescent="0.25">
      <c r="A93" s="28" t="s">
        <v>39</v>
      </c>
      <c r="B93" s="28" t="s">
        <v>511</v>
      </c>
      <c r="C93" s="28"/>
      <c r="D93" s="29">
        <v>308247</v>
      </c>
      <c r="E93" s="29"/>
      <c r="F93" s="28" t="s">
        <v>41</v>
      </c>
      <c r="G93" s="29" t="s">
        <v>41</v>
      </c>
      <c r="H93" s="28" t="s">
        <v>42</v>
      </c>
      <c r="I93" s="30" t="s">
        <v>43</v>
      </c>
      <c r="J93" s="28" t="s">
        <v>44</v>
      </c>
      <c r="K93" s="31">
        <v>258714.49</v>
      </c>
      <c r="L93" s="32">
        <v>258714.49</v>
      </c>
      <c r="M93" s="31">
        <v>0</v>
      </c>
      <c r="N93" s="31">
        <v>0</v>
      </c>
      <c r="O93" s="31">
        <v>0</v>
      </c>
      <c r="P93" s="31">
        <v>258714.49</v>
      </c>
      <c r="Q93" s="33">
        <v>258714.49</v>
      </c>
      <c r="R93" s="34" t="s">
        <v>5017</v>
      </c>
      <c r="S93" s="35" t="s">
        <v>3742</v>
      </c>
      <c r="T93" s="31">
        <v>0</v>
      </c>
      <c r="U93" s="31">
        <v>0</v>
      </c>
      <c r="V93" s="31">
        <v>258714.49</v>
      </c>
      <c r="W93" s="36" t="s">
        <v>46</v>
      </c>
      <c r="X93" s="37">
        <v>258714.49</v>
      </c>
      <c r="Y93" s="38">
        <v>0</v>
      </c>
      <c r="Z93" s="38">
        <v>0</v>
      </c>
      <c r="AA93" s="38">
        <v>0</v>
      </c>
      <c r="AB93" s="38">
        <v>0</v>
      </c>
      <c r="AC93" s="38">
        <v>258714.49</v>
      </c>
      <c r="AD93" s="38">
        <v>0</v>
      </c>
      <c r="AE93" s="38">
        <v>0</v>
      </c>
      <c r="AF93" s="38">
        <v>258714.49</v>
      </c>
    </row>
    <row r="94" spans="1:32" ht="15" x14ac:dyDescent="0.25">
      <c r="A94" s="39" t="s">
        <v>39</v>
      </c>
      <c r="B94" s="39" t="s">
        <v>512</v>
      </c>
      <c r="C94" s="39"/>
      <c r="D94" s="29">
        <v>308247</v>
      </c>
      <c r="E94" s="29"/>
      <c r="F94" s="39" t="s">
        <v>41</v>
      </c>
      <c r="G94" s="29" t="s">
        <v>41</v>
      </c>
      <c r="H94" s="39" t="s">
        <v>42</v>
      </c>
      <c r="I94" s="30" t="s">
        <v>43</v>
      </c>
      <c r="J94" s="39" t="s">
        <v>44</v>
      </c>
      <c r="K94" s="40">
        <v>258714.49</v>
      </c>
      <c r="L94" s="32">
        <v>258714.49</v>
      </c>
      <c r="M94" s="31">
        <v>0</v>
      </c>
      <c r="N94" s="31">
        <v>0</v>
      </c>
      <c r="O94" s="31">
        <v>0</v>
      </c>
      <c r="P94" s="31">
        <v>258714.49</v>
      </c>
      <c r="Q94" s="33">
        <v>258714.49</v>
      </c>
      <c r="R94" s="34" t="s">
        <v>5017</v>
      </c>
      <c r="S94" s="35" t="s">
        <v>3742</v>
      </c>
      <c r="T94" s="31">
        <v>0</v>
      </c>
      <c r="U94" s="31">
        <v>0</v>
      </c>
      <c r="V94" s="31">
        <v>258714.49</v>
      </c>
      <c r="W94" s="41" t="s">
        <v>46</v>
      </c>
      <c r="X94" s="42">
        <v>258714.49</v>
      </c>
      <c r="Y94" s="43">
        <v>0</v>
      </c>
      <c r="Z94" s="38">
        <v>0</v>
      </c>
      <c r="AA94" s="38">
        <v>0</v>
      </c>
      <c r="AB94" s="38">
        <v>0</v>
      </c>
      <c r="AC94" s="38">
        <v>258714.49</v>
      </c>
      <c r="AD94" s="38">
        <v>0</v>
      </c>
      <c r="AE94" s="38">
        <v>0</v>
      </c>
      <c r="AF94" s="38">
        <v>258714.49</v>
      </c>
    </row>
    <row r="95" spans="1:32" ht="15" x14ac:dyDescent="0.25">
      <c r="A95" s="28" t="s">
        <v>39</v>
      </c>
      <c r="B95" s="28" t="s">
        <v>513</v>
      </c>
      <c r="C95" s="28"/>
      <c r="D95" s="29">
        <v>316081</v>
      </c>
      <c r="E95" s="29"/>
      <c r="F95" s="28" t="s">
        <v>41</v>
      </c>
      <c r="G95" s="29" t="s">
        <v>41</v>
      </c>
      <c r="H95" s="28" t="s">
        <v>42</v>
      </c>
      <c r="I95" s="30" t="s">
        <v>43</v>
      </c>
      <c r="J95" s="28" t="s">
        <v>63</v>
      </c>
      <c r="K95" s="31">
        <v>723120</v>
      </c>
      <c r="L95" s="32">
        <v>36322.317604002717</v>
      </c>
      <c r="M95" s="31">
        <v>0</v>
      </c>
      <c r="N95" s="31">
        <v>0</v>
      </c>
      <c r="O95" s="31">
        <v>0</v>
      </c>
      <c r="P95" s="31">
        <v>723120</v>
      </c>
      <c r="Q95" s="33">
        <v>723120</v>
      </c>
      <c r="R95" s="34" t="s">
        <v>5017</v>
      </c>
      <c r="S95" s="35" t="s">
        <v>555</v>
      </c>
      <c r="T95" s="31">
        <v>0</v>
      </c>
      <c r="U95" s="31">
        <v>0</v>
      </c>
      <c r="V95" s="31">
        <v>723120</v>
      </c>
      <c r="W95" s="36" t="s">
        <v>64</v>
      </c>
      <c r="X95" s="37">
        <v>36322.317600000002</v>
      </c>
      <c r="Y95" s="38">
        <v>0</v>
      </c>
      <c r="Z95" s="38">
        <v>0</v>
      </c>
      <c r="AA95" s="38">
        <v>0</v>
      </c>
      <c r="AB95" s="38">
        <v>0</v>
      </c>
      <c r="AC95" s="38">
        <v>36322.317600000002</v>
      </c>
      <c r="AD95" s="38">
        <v>0</v>
      </c>
      <c r="AE95" s="38">
        <v>0</v>
      </c>
      <c r="AF95" s="38">
        <v>36322.317600000002</v>
      </c>
    </row>
    <row r="96" spans="1:32" ht="15" x14ac:dyDescent="0.25">
      <c r="A96" s="39" t="s">
        <v>39</v>
      </c>
      <c r="B96" s="39" t="s">
        <v>516</v>
      </c>
      <c r="C96" s="39"/>
      <c r="D96" s="29">
        <v>308247</v>
      </c>
      <c r="E96" s="29"/>
      <c r="F96" s="39" t="s">
        <v>41</v>
      </c>
      <c r="G96" s="29" t="s">
        <v>41</v>
      </c>
      <c r="H96" s="39" t="s">
        <v>42</v>
      </c>
      <c r="I96" s="30" t="s">
        <v>43</v>
      </c>
      <c r="J96" s="39" t="s">
        <v>44</v>
      </c>
      <c r="K96" s="40">
        <v>163961.74</v>
      </c>
      <c r="L96" s="32">
        <v>163961.74</v>
      </c>
      <c r="M96" s="31">
        <v>0</v>
      </c>
      <c r="N96" s="31">
        <v>0</v>
      </c>
      <c r="O96" s="31">
        <v>0</v>
      </c>
      <c r="P96" s="31">
        <v>163961.74</v>
      </c>
      <c r="Q96" s="33">
        <v>163961.74</v>
      </c>
      <c r="R96" s="34" t="s">
        <v>5017</v>
      </c>
      <c r="S96" s="35" t="s">
        <v>3742</v>
      </c>
      <c r="T96" s="31">
        <v>0</v>
      </c>
      <c r="U96" s="31">
        <v>0</v>
      </c>
      <c r="V96" s="31">
        <v>163961.74</v>
      </c>
      <c r="W96" s="41" t="s">
        <v>46</v>
      </c>
      <c r="X96" s="42">
        <v>163961.74</v>
      </c>
      <c r="Y96" s="43">
        <v>0</v>
      </c>
      <c r="Z96" s="38">
        <v>0</v>
      </c>
      <c r="AA96" s="38">
        <v>0</v>
      </c>
      <c r="AB96" s="38">
        <v>0</v>
      </c>
      <c r="AC96" s="38">
        <v>163961.74</v>
      </c>
      <c r="AD96" s="38">
        <v>0</v>
      </c>
      <c r="AE96" s="38">
        <v>0</v>
      </c>
      <c r="AF96" s="38">
        <v>163961.74</v>
      </c>
    </row>
    <row r="97" spans="1:32" ht="15" x14ac:dyDescent="0.25">
      <c r="A97" s="39" t="s">
        <v>39</v>
      </c>
      <c r="B97" s="39" t="s">
        <v>526</v>
      </c>
      <c r="C97" s="39"/>
      <c r="D97" s="29">
        <v>308666</v>
      </c>
      <c r="E97" s="29"/>
      <c r="F97" s="39" t="s">
        <v>41</v>
      </c>
      <c r="G97" s="29" t="s">
        <v>41</v>
      </c>
      <c r="H97" s="39" t="s">
        <v>42</v>
      </c>
      <c r="I97" s="30" t="s">
        <v>42</v>
      </c>
      <c r="J97" s="39" t="s">
        <v>63</v>
      </c>
      <c r="K97" s="40">
        <v>252778.61</v>
      </c>
      <c r="L97" s="32">
        <v>12697.069581699216</v>
      </c>
      <c r="M97" s="31">
        <v>252778.61</v>
      </c>
      <c r="N97" s="31">
        <v>0</v>
      </c>
      <c r="O97" s="31">
        <v>0</v>
      </c>
      <c r="P97" s="31">
        <v>0</v>
      </c>
      <c r="Q97" s="33">
        <v>252778.61</v>
      </c>
      <c r="R97" s="34" t="s">
        <v>5014</v>
      </c>
      <c r="S97" s="35" t="s">
        <v>555</v>
      </c>
      <c r="T97" s="31">
        <v>0</v>
      </c>
      <c r="U97" s="31">
        <v>0</v>
      </c>
      <c r="V97" s="31">
        <v>252778.61</v>
      </c>
      <c r="W97" s="41" t="s">
        <v>64</v>
      </c>
      <c r="X97" s="42">
        <v>12697.0695803</v>
      </c>
      <c r="Y97" s="43">
        <v>0</v>
      </c>
      <c r="Z97" s="38">
        <v>12697.0695803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12697.0695803</v>
      </c>
    </row>
    <row r="98" spans="1:32" ht="15" x14ac:dyDescent="0.25">
      <c r="A98" s="39" t="s">
        <v>39</v>
      </c>
      <c r="B98" s="39" t="s">
        <v>536</v>
      </c>
      <c r="C98" s="39"/>
      <c r="D98" s="29">
        <v>311832</v>
      </c>
      <c r="E98" s="29"/>
      <c r="F98" s="39" t="s">
        <v>41</v>
      </c>
      <c r="G98" s="29" t="s">
        <v>41</v>
      </c>
      <c r="H98" s="39" t="s">
        <v>42</v>
      </c>
      <c r="I98" s="30" t="s">
        <v>42</v>
      </c>
      <c r="J98" s="39" t="s">
        <v>44</v>
      </c>
      <c r="K98" s="40">
        <v>64143.58</v>
      </c>
      <c r="L98" s="32">
        <v>64143.58</v>
      </c>
      <c r="M98" s="31">
        <v>64143.58</v>
      </c>
      <c r="N98" s="31">
        <v>0</v>
      </c>
      <c r="O98" s="31">
        <v>0</v>
      </c>
      <c r="P98" s="31">
        <v>0</v>
      </c>
      <c r="Q98" s="33">
        <v>64143.58</v>
      </c>
      <c r="R98" s="34" t="s">
        <v>5014</v>
      </c>
      <c r="S98" s="35" t="s">
        <v>3243</v>
      </c>
      <c r="T98" s="31">
        <v>0</v>
      </c>
      <c r="U98" s="31">
        <v>0</v>
      </c>
      <c r="V98" s="31">
        <v>64143.58</v>
      </c>
      <c r="W98" s="41" t="s">
        <v>46</v>
      </c>
      <c r="X98" s="42">
        <v>64143.58</v>
      </c>
      <c r="Y98" s="43">
        <v>0</v>
      </c>
      <c r="Z98" s="38">
        <v>64143.58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64143.58</v>
      </c>
    </row>
    <row r="99" spans="1:32" ht="15" x14ac:dyDescent="0.25">
      <c r="A99" s="28" t="s">
        <v>39</v>
      </c>
      <c r="B99" s="28" t="s">
        <v>539</v>
      </c>
      <c r="C99" s="28"/>
      <c r="D99" s="29">
        <v>308247</v>
      </c>
      <c r="E99" s="29"/>
      <c r="F99" s="28" t="s">
        <v>41</v>
      </c>
      <c r="G99" s="29" t="s">
        <v>41</v>
      </c>
      <c r="H99" s="28" t="s">
        <v>42</v>
      </c>
      <c r="I99" s="30" t="s">
        <v>43</v>
      </c>
      <c r="J99" s="28" t="s">
        <v>44</v>
      </c>
      <c r="K99" s="31">
        <v>163993.41</v>
      </c>
      <c r="L99" s="32">
        <v>163993.41</v>
      </c>
      <c r="M99" s="31">
        <v>0</v>
      </c>
      <c r="N99" s="31">
        <v>0</v>
      </c>
      <c r="O99" s="31">
        <v>0</v>
      </c>
      <c r="P99" s="31">
        <v>163993.41</v>
      </c>
      <c r="Q99" s="33">
        <v>163993.41</v>
      </c>
      <c r="R99" s="34" t="s">
        <v>5017</v>
      </c>
      <c r="S99" s="35" t="s">
        <v>3742</v>
      </c>
      <c r="T99" s="31">
        <v>0</v>
      </c>
      <c r="U99" s="31">
        <v>0</v>
      </c>
      <c r="V99" s="31">
        <v>163993.41</v>
      </c>
      <c r="W99" s="36" t="s">
        <v>46</v>
      </c>
      <c r="X99" s="37">
        <v>163993.41</v>
      </c>
      <c r="Y99" s="38">
        <v>0</v>
      </c>
      <c r="Z99" s="38">
        <v>0</v>
      </c>
      <c r="AA99" s="38">
        <v>0</v>
      </c>
      <c r="AB99" s="38">
        <v>0</v>
      </c>
      <c r="AC99" s="38">
        <v>163993.41</v>
      </c>
      <c r="AD99" s="38">
        <v>0</v>
      </c>
      <c r="AE99" s="38">
        <v>0</v>
      </c>
      <c r="AF99" s="38">
        <v>163993.41</v>
      </c>
    </row>
    <row r="100" spans="1:32" ht="15" x14ac:dyDescent="0.25">
      <c r="A100" s="39" t="s">
        <v>39</v>
      </c>
      <c r="B100" s="39" t="s">
        <v>540</v>
      </c>
      <c r="C100" s="39"/>
      <c r="D100" s="29">
        <v>313234</v>
      </c>
      <c r="E100" s="29"/>
      <c r="F100" s="39" t="s">
        <v>41</v>
      </c>
      <c r="G100" s="29" t="s">
        <v>41</v>
      </c>
      <c r="H100" s="39" t="s">
        <v>42</v>
      </c>
      <c r="I100" s="30" t="s">
        <v>42</v>
      </c>
      <c r="J100" s="39" t="s">
        <v>63</v>
      </c>
      <c r="K100" s="40">
        <v>222143.92</v>
      </c>
      <c r="L100" s="32">
        <v>11158.289102829644</v>
      </c>
      <c r="M100" s="31">
        <v>222143.92</v>
      </c>
      <c r="N100" s="31">
        <v>0</v>
      </c>
      <c r="O100" s="31">
        <v>0</v>
      </c>
      <c r="P100" s="31">
        <v>0</v>
      </c>
      <c r="Q100" s="33">
        <v>222143.92</v>
      </c>
      <c r="R100" s="34" t="s">
        <v>5014</v>
      </c>
      <c r="S100" s="35" t="s">
        <v>555</v>
      </c>
      <c r="T100" s="31">
        <v>0</v>
      </c>
      <c r="U100" s="31">
        <v>0</v>
      </c>
      <c r="V100" s="31" t="s">
        <v>45</v>
      </c>
      <c r="W100" s="41" t="s">
        <v>64</v>
      </c>
      <c r="X100" s="42">
        <v>11158.289101599999</v>
      </c>
      <c r="Y100" s="43">
        <v>0</v>
      </c>
      <c r="Z100" s="38">
        <v>11158.289101599999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 t="s">
        <v>47</v>
      </c>
    </row>
    <row r="101" spans="1:32" ht="15" x14ac:dyDescent="0.25">
      <c r="A101" s="28" t="s">
        <v>39</v>
      </c>
      <c r="B101" s="28" t="s">
        <v>541</v>
      </c>
      <c r="C101" s="28"/>
      <c r="D101" s="29">
        <v>308247</v>
      </c>
      <c r="E101" s="29"/>
      <c r="F101" s="28" t="s">
        <v>41</v>
      </c>
      <c r="G101" s="29" t="s">
        <v>41</v>
      </c>
      <c r="H101" s="28" t="s">
        <v>42</v>
      </c>
      <c r="I101" s="30" t="s">
        <v>43</v>
      </c>
      <c r="J101" s="28" t="s">
        <v>44</v>
      </c>
      <c r="K101" s="31">
        <v>258605</v>
      </c>
      <c r="L101" s="32">
        <v>258605</v>
      </c>
      <c r="M101" s="31">
        <v>0</v>
      </c>
      <c r="N101" s="31">
        <v>0</v>
      </c>
      <c r="O101" s="31">
        <v>0</v>
      </c>
      <c r="P101" s="31">
        <v>258605</v>
      </c>
      <c r="Q101" s="33">
        <v>258605</v>
      </c>
      <c r="R101" s="34" t="s">
        <v>5017</v>
      </c>
      <c r="S101" s="35" t="s">
        <v>3742</v>
      </c>
      <c r="T101" s="31">
        <v>0</v>
      </c>
      <c r="U101" s="31">
        <v>0</v>
      </c>
      <c r="V101" s="31">
        <v>258605</v>
      </c>
      <c r="W101" s="36" t="s">
        <v>46</v>
      </c>
      <c r="X101" s="37">
        <v>258605</v>
      </c>
      <c r="Y101" s="38">
        <v>0</v>
      </c>
      <c r="Z101" s="38">
        <v>0</v>
      </c>
      <c r="AA101" s="38">
        <v>0</v>
      </c>
      <c r="AB101" s="38">
        <v>0</v>
      </c>
      <c r="AC101" s="38">
        <v>258605</v>
      </c>
      <c r="AD101" s="38">
        <v>0</v>
      </c>
      <c r="AE101" s="38">
        <v>0</v>
      </c>
      <c r="AF101" s="38">
        <v>258605</v>
      </c>
    </row>
    <row r="102" spans="1:32" ht="15" x14ac:dyDescent="0.25">
      <c r="A102" s="28" t="s">
        <v>39</v>
      </c>
      <c r="B102" s="28" t="s">
        <v>543</v>
      </c>
      <c r="C102" s="28"/>
      <c r="D102" s="29">
        <v>315560</v>
      </c>
      <c r="E102" s="29"/>
      <c r="F102" s="28" t="s">
        <v>41</v>
      </c>
      <c r="G102" s="29" t="s">
        <v>41</v>
      </c>
      <c r="H102" s="28" t="s">
        <v>42</v>
      </c>
      <c r="I102" s="30" t="s">
        <v>43</v>
      </c>
      <c r="J102" s="28" t="s">
        <v>63</v>
      </c>
      <c r="K102" s="31">
        <v>4100932.57</v>
      </c>
      <c r="L102" s="32">
        <v>205989.84301380007</v>
      </c>
      <c r="M102" s="31">
        <v>0</v>
      </c>
      <c r="N102" s="31">
        <v>4100932.57</v>
      </c>
      <c r="O102" s="31">
        <v>0</v>
      </c>
      <c r="P102" s="31">
        <v>0</v>
      </c>
      <c r="Q102" s="33">
        <v>4100932.57</v>
      </c>
      <c r="R102" s="34" t="s">
        <v>5015</v>
      </c>
      <c r="S102" s="35" t="s">
        <v>555</v>
      </c>
      <c r="T102" s="31">
        <v>0</v>
      </c>
      <c r="U102" s="31">
        <v>0</v>
      </c>
      <c r="V102" s="31">
        <v>4100932.57</v>
      </c>
      <c r="W102" s="36" t="s">
        <v>64</v>
      </c>
      <c r="X102" s="37">
        <v>205989.84299110001</v>
      </c>
      <c r="Y102" s="38">
        <v>0</v>
      </c>
      <c r="Z102" s="38">
        <v>0</v>
      </c>
      <c r="AA102" s="38">
        <v>205989.84299110001</v>
      </c>
      <c r="AB102" s="38">
        <v>0</v>
      </c>
      <c r="AC102" s="38">
        <v>0</v>
      </c>
      <c r="AD102" s="38">
        <v>0</v>
      </c>
      <c r="AE102" s="38">
        <v>0</v>
      </c>
      <c r="AF102" s="38">
        <v>205989.84299110001</v>
      </c>
    </row>
    <row r="103" spans="1:32" ht="15" x14ac:dyDescent="0.25">
      <c r="A103" s="28" t="s">
        <v>39</v>
      </c>
      <c r="B103" s="28" t="s">
        <v>545</v>
      </c>
      <c r="C103" s="28"/>
      <c r="D103" s="29">
        <v>308247</v>
      </c>
      <c r="E103" s="29"/>
      <c r="F103" s="28" t="s">
        <v>41</v>
      </c>
      <c r="G103" s="29" t="s">
        <v>41</v>
      </c>
      <c r="H103" s="28" t="s">
        <v>42</v>
      </c>
      <c r="I103" s="30" t="s">
        <v>43</v>
      </c>
      <c r="J103" s="28" t="s">
        <v>44</v>
      </c>
      <c r="K103" s="31">
        <v>261684.7</v>
      </c>
      <c r="L103" s="32">
        <v>261684.7</v>
      </c>
      <c r="M103" s="31">
        <v>0</v>
      </c>
      <c r="N103" s="31">
        <v>0</v>
      </c>
      <c r="O103" s="31">
        <v>0</v>
      </c>
      <c r="P103" s="31">
        <v>261684.7</v>
      </c>
      <c r="Q103" s="33">
        <v>261684.7</v>
      </c>
      <c r="R103" s="34" t="s">
        <v>5017</v>
      </c>
      <c r="S103" s="35" t="s">
        <v>3742</v>
      </c>
      <c r="T103" s="31">
        <v>0</v>
      </c>
      <c r="U103" s="31">
        <v>0</v>
      </c>
      <c r="V103" s="31">
        <v>261684.7</v>
      </c>
      <c r="W103" s="36" t="s">
        <v>46</v>
      </c>
      <c r="X103" s="37">
        <v>261684.7</v>
      </c>
      <c r="Y103" s="38">
        <v>0</v>
      </c>
      <c r="Z103" s="38">
        <v>0</v>
      </c>
      <c r="AA103" s="38">
        <v>0</v>
      </c>
      <c r="AB103" s="38">
        <v>0</v>
      </c>
      <c r="AC103" s="38">
        <v>261684.7</v>
      </c>
      <c r="AD103" s="38">
        <v>0</v>
      </c>
      <c r="AE103" s="38">
        <v>0</v>
      </c>
      <c r="AF103" s="38">
        <v>261684.7</v>
      </c>
    </row>
    <row r="104" spans="1:32" ht="15" x14ac:dyDescent="0.25">
      <c r="A104" s="39" t="s">
        <v>39</v>
      </c>
      <c r="B104" s="39" t="s">
        <v>563</v>
      </c>
      <c r="C104" s="39"/>
      <c r="D104" s="29">
        <v>333320</v>
      </c>
      <c r="E104" s="29"/>
      <c r="F104" s="39" t="s">
        <v>41</v>
      </c>
      <c r="G104" s="29" t="s">
        <v>41</v>
      </c>
      <c r="H104" s="39" t="s">
        <v>42</v>
      </c>
      <c r="I104" s="30" t="s">
        <v>43</v>
      </c>
      <c r="J104" s="39" t="s">
        <v>63</v>
      </c>
      <c r="K104" s="40">
        <v>744286.19</v>
      </c>
      <c r="L104" s="32">
        <v>37385.495327819881</v>
      </c>
      <c r="M104" s="31">
        <v>0</v>
      </c>
      <c r="N104" s="31">
        <v>0</v>
      </c>
      <c r="O104" s="31">
        <v>0</v>
      </c>
      <c r="P104" s="31">
        <v>744286.19</v>
      </c>
      <c r="Q104" s="33">
        <v>744286.19</v>
      </c>
      <c r="R104" s="34" t="s">
        <v>5017</v>
      </c>
      <c r="S104" s="35" t="s">
        <v>555</v>
      </c>
      <c r="T104" s="31">
        <v>0</v>
      </c>
      <c r="U104" s="31">
        <v>0</v>
      </c>
      <c r="V104" s="31">
        <v>744286.19</v>
      </c>
      <c r="W104" s="41" t="s">
        <v>64</v>
      </c>
      <c r="X104" s="42">
        <v>37385.495323700001</v>
      </c>
      <c r="Y104" s="43">
        <v>0</v>
      </c>
      <c r="Z104" s="38">
        <v>0</v>
      </c>
      <c r="AA104" s="38">
        <v>0</v>
      </c>
      <c r="AB104" s="38">
        <v>0</v>
      </c>
      <c r="AC104" s="38">
        <v>37385.495323700001</v>
      </c>
      <c r="AD104" s="38">
        <v>0</v>
      </c>
      <c r="AE104" s="38">
        <v>0</v>
      </c>
      <c r="AF104" s="38">
        <v>37385.495323700001</v>
      </c>
    </row>
    <row r="105" spans="1:32" ht="15" x14ac:dyDescent="0.25">
      <c r="A105" s="28" t="s">
        <v>39</v>
      </c>
      <c r="B105" s="28" t="s">
        <v>590</v>
      </c>
      <c r="C105" s="28"/>
      <c r="D105" s="29">
        <v>333885</v>
      </c>
      <c r="E105" s="29"/>
      <c r="F105" s="28" t="s">
        <v>41</v>
      </c>
      <c r="G105" s="29" t="s">
        <v>41</v>
      </c>
      <c r="H105" s="28" t="s">
        <v>42</v>
      </c>
      <c r="I105" s="30" t="s">
        <v>43</v>
      </c>
      <c r="J105" s="28" t="s">
        <v>63</v>
      </c>
      <c r="K105" s="31">
        <v>14208.02</v>
      </c>
      <c r="L105" s="32">
        <v>713.66884467864634</v>
      </c>
      <c r="M105" s="31">
        <v>0</v>
      </c>
      <c r="N105" s="31">
        <v>0</v>
      </c>
      <c r="O105" s="31">
        <v>0</v>
      </c>
      <c r="P105" s="31">
        <v>14208.02</v>
      </c>
      <c r="Q105" s="33">
        <v>14208.02</v>
      </c>
      <c r="R105" s="34" t="s">
        <v>5017</v>
      </c>
      <c r="S105" s="35" t="s">
        <v>555</v>
      </c>
      <c r="T105" s="31">
        <v>0</v>
      </c>
      <c r="U105" s="31">
        <v>0</v>
      </c>
      <c r="V105" s="31">
        <v>-10335.99</v>
      </c>
      <c r="W105" s="36" t="s">
        <v>64</v>
      </c>
      <c r="X105" s="37">
        <v>-519.1767777</v>
      </c>
      <c r="Y105" s="38">
        <v>0</v>
      </c>
      <c r="Z105" s="38">
        <v>0</v>
      </c>
      <c r="AA105" s="38">
        <v>0</v>
      </c>
      <c r="AB105" s="38">
        <v>0</v>
      </c>
      <c r="AC105" s="38">
        <v>-519.1767777</v>
      </c>
      <c r="AD105" s="38">
        <v>0</v>
      </c>
      <c r="AE105" s="38">
        <v>0</v>
      </c>
      <c r="AF105" s="38">
        <v>-519.1767777</v>
      </c>
    </row>
    <row r="106" spans="1:32" ht="15" x14ac:dyDescent="0.25">
      <c r="A106" s="28" t="s">
        <v>39</v>
      </c>
      <c r="B106" s="28" t="s">
        <v>592</v>
      </c>
      <c r="C106" s="28"/>
      <c r="D106" s="29">
        <v>333512</v>
      </c>
      <c r="E106" s="29"/>
      <c r="F106" s="28" t="s">
        <v>41</v>
      </c>
      <c r="G106" s="29" t="s">
        <v>41</v>
      </c>
      <c r="H106" s="28" t="s">
        <v>42</v>
      </c>
      <c r="I106" s="30" t="s">
        <v>43</v>
      </c>
      <c r="J106" s="28" t="s">
        <v>63</v>
      </c>
      <c r="K106" s="31">
        <v>558167.28</v>
      </c>
      <c r="L106" s="32">
        <v>28036.74247748965</v>
      </c>
      <c r="M106" s="31">
        <v>0</v>
      </c>
      <c r="N106" s="31">
        <v>0</v>
      </c>
      <c r="O106" s="31">
        <v>0</v>
      </c>
      <c r="P106" s="31">
        <v>558167.28</v>
      </c>
      <c r="Q106" s="33">
        <v>558167.28</v>
      </c>
      <c r="R106" s="34" t="s">
        <v>5017</v>
      </c>
      <c r="S106" s="35" t="s">
        <v>555</v>
      </c>
      <c r="T106" s="31">
        <v>0</v>
      </c>
      <c r="U106" s="31">
        <v>0</v>
      </c>
      <c r="V106" s="31">
        <v>558167.28</v>
      </c>
      <c r="W106" s="36" t="s">
        <v>64</v>
      </c>
      <c r="X106" s="37">
        <v>28036.742474400002</v>
      </c>
      <c r="Y106" s="38">
        <v>0</v>
      </c>
      <c r="Z106" s="38">
        <v>0</v>
      </c>
      <c r="AA106" s="38">
        <v>0</v>
      </c>
      <c r="AB106" s="38">
        <v>0</v>
      </c>
      <c r="AC106" s="38">
        <v>28036.742474400002</v>
      </c>
      <c r="AD106" s="38">
        <v>0</v>
      </c>
      <c r="AE106" s="38">
        <v>0</v>
      </c>
      <c r="AF106" s="38">
        <v>28036.742474400002</v>
      </c>
    </row>
    <row r="107" spans="1:32" ht="15" x14ac:dyDescent="0.25">
      <c r="A107" s="39" t="s">
        <v>39</v>
      </c>
      <c r="B107" s="39" t="s">
        <v>599</v>
      </c>
      <c r="C107" s="39"/>
      <c r="D107" s="29">
        <v>312420</v>
      </c>
      <c r="E107" s="29"/>
      <c r="F107" s="39" t="s">
        <v>41</v>
      </c>
      <c r="G107" s="29" t="s">
        <v>41</v>
      </c>
      <c r="H107" s="39" t="s">
        <v>42</v>
      </c>
      <c r="I107" s="30" t="s">
        <v>42</v>
      </c>
      <c r="J107" s="39" t="s">
        <v>63</v>
      </c>
      <c r="K107" s="40">
        <v>546401.11</v>
      </c>
      <c r="L107" s="32">
        <v>27445.727758324516</v>
      </c>
      <c r="M107" s="31">
        <v>0</v>
      </c>
      <c r="N107" s="31">
        <v>546401.11</v>
      </c>
      <c r="O107" s="31">
        <v>0</v>
      </c>
      <c r="P107" s="31">
        <v>0</v>
      </c>
      <c r="Q107" s="33">
        <v>546401.11</v>
      </c>
      <c r="R107" s="34" t="s">
        <v>5015</v>
      </c>
      <c r="S107" s="35" t="s">
        <v>555</v>
      </c>
      <c r="T107" s="31">
        <v>0</v>
      </c>
      <c r="U107" s="31">
        <v>0</v>
      </c>
      <c r="V107" s="31">
        <v>546401.11</v>
      </c>
      <c r="W107" s="41" t="s">
        <v>64</v>
      </c>
      <c r="X107" s="42">
        <v>27445.727755299999</v>
      </c>
      <c r="Y107" s="43">
        <v>0</v>
      </c>
      <c r="Z107" s="38">
        <v>0</v>
      </c>
      <c r="AA107" s="38">
        <v>27445.727755299999</v>
      </c>
      <c r="AB107" s="38">
        <v>0</v>
      </c>
      <c r="AC107" s="38">
        <v>0</v>
      </c>
      <c r="AD107" s="38">
        <v>0</v>
      </c>
      <c r="AE107" s="38">
        <v>0</v>
      </c>
      <c r="AF107" s="38">
        <v>27445.727755299999</v>
      </c>
    </row>
    <row r="108" spans="1:32" ht="15" x14ac:dyDescent="0.25">
      <c r="A108" s="28" t="s">
        <v>39</v>
      </c>
      <c r="B108" s="28" t="s">
        <v>604</v>
      </c>
      <c r="C108" s="28"/>
      <c r="D108" s="29">
        <v>335202</v>
      </c>
      <c r="E108" s="29"/>
      <c r="F108" s="28" t="s">
        <v>41</v>
      </c>
      <c r="G108" s="29" t="s">
        <v>41</v>
      </c>
      <c r="H108" s="28" t="s">
        <v>42</v>
      </c>
      <c r="I108" s="30" t="s">
        <v>42</v>
      </c>
      <c r="J108" s="28" t="s">
        <v>44</v>
      </c>
      <c r="K108" s="31">
        <v>17523.39</v>
      </c>
      <c r="L108" s="32">
        <v>17523.39</v>
      </c>
      <c r="M108" s="31">
        <v>0</v>
      </c>
      <c r="N108" s="31">
        <v>0</v>
      </c>
      <c r="O108" s="31">
        <v>17523.39</v>
      </c>
      <c r="P108" s="31">
        <v>0</v>
      </c>
      <c r="Q108" s="33">
        <v>17523.39</v>
      </c>
      <c r="R108" s="34" t="s">
        <v>5016</v>
      </c>
      <c r="S108" s="35" t="s">
        <v>5023</v>
      </c>
      <c r="T108" s="31">
        <v>0</v>
      </c>
      <c r="U108" s="31">
        <v>0</v>
      </c>
      <c r="V108" s="31">
        <v>17523.39</v>
      </c>
      <c r="W108" s="36" t="s">
        <v>46</v>
      </c>
      <c r="X108" s="37">
        <v>17523.39</v>
      </c>
      <c r="Y108" s="38">
        <v>0</v>
      </c>
      <c r="Z108" s="38">
        <v>0</v>
      </c>
      <c r="AA108" s="38">
        <v>0</v>
      </c>
      <c r="AB108" s="38">
        <v>17523.39</v>
      </c>
      <c r="AC108" s="38">
        <v>0</v>
      </c>
      <c r="AD108" s="38">
        <v>0</v>
      </c>
      <c r="AE108" s="38">
        <v>0</v>
      </c>
      <c r="AF108" s="38">
        <v>17523.39</v>
      </c>
    </row>
    <row r="109" spans="1:32" ht="15" x14ac:dyDescent="0.25">
      <c r="A109" s="39" t="s">
        <v>39</v>
      </c>
      <c r="B109" s="39" t="s">
        <v>617</v>
      </c>
      <c r="C109" s="39"/>
      <c r="D109" s="29">
        <v>315821</v>
      </c>
      <c r="E109" s="29"/>
      <c r="F109" s="39" t="s">
        <v>41</v>
      </c>
      <c r="G109" s="29" t="s">
        <v>41</v>
      </c>
      <c r="H109" s="39" t="s">
        <v>42</v>
      </c>
      <c r="I109" s="30" t="s">
        <v>43</v>
      </c>
      <c r="J109" s="39" t="s">
        <v>44</v>
      </c>
      <c r="K109" s="40">
        <v>43467.9</v>
      </c>
      <c r="L109" s="32">
        <v>43467.9</v>
      </c>
      <c r="M109" s="31">
        <v>0</v>
      </c>
      <c r="N109" s="31">
        <v>0</v>
      </c>
      <c r="O109" s="31">
        <v>0</v>
      </c>
      <c r="P109" s="31">
        <v>43467.9</v>
      </c>
      <c r="Q109" s="33">
        <v>43467.9</v>
      </c>
      <c r="R109" s="34" t="s">
        <v>5017</v>
      </c>
      <c r="S109" s="35" t="s">
        <v>3581</v>
      </c>
      <c r="T109" s="31">
        <v>0</v>
      </c>
      <c r="U109" s="31">
        <v>0</v>
      </c>
      <c r="V109" s="31">
        <v>43467.9</v>
      </c>
      <c r="W109" s="41" t="s">
        <v>46</v>
      </c>
      <c r="X109" s="42">
        <v>43467.9</v>
      </c>
      <c r="Y109" s="43">
        <v>0</v>
      </c>
      <c r="Z109" s="38">
        <v>0</v>
      </c>
      <c r="AA109" s="38">
        <v>0</v>
      </c>
      <c r="AB109" s="38">
        <v>0</v>
      </c>
      <c r="AC109" s="38">
        <v>43467.9</v>
      </c>
      <c r="AD109" s="38">
        <v>0</v>
      </c>
      <c r="AE109" s="38">
        <v>0</v>
      </c>
      <c r="AF109" s="38">
        <v>43467.9</v>
      </c>
    </row>
    <row r="110" spans="1:32" ht="15" x14ac:dyDescent="0.25">
      <c r="A110" s="28" t="s">
        <v>39</v>
      </c>
      <c r="B110" s="28" t="s">
        <v>624</v>
      </c>
      <c r="C110" s="28"/>
      <c r="D110" s="29">
        <v>315904</v>
      </c>
      <c r="E110" s="29"/>
      <c r="F110" s="28" t="s">
        <v>41</v>
      </c>
      <c r="G110" s="29" t="s">
        <v>41</v>
      </c>
      <c r="H110" s="28" t="s">
        <v>42</v>
      </c>
      <c r="I110" s="30" t="s">
        <v>43</v>
      </c>
      <c r="J110" s="28" t="s">
        <v>63</v>
      </c>
      <c r="K110" s="31">
        <v>5865156.2800000003</v>
      </c>
      <c r="L110" s="32">
        <v>294606.79997686564</v>
      </c>
      <c r="M110" s="31">
        <v>0</v>
      </c>
      <c r="N110" s="31">
        <v>0</v>
      </c>
      <c r="O110" s="31">
        <v>0</v>
      </c>
      <c r="P110" s="31">
        <v>5865156.2800000003</v>
      </c>
      <c r="Q110" s="33">
        <v>5865156.2800000003</v>
      </c>
      <c r="R110" s="34" t="s">
        <v>5017</v>
      </c>
      <c r="S110" s="35" t="s">
        <v>555</v>
      </c>
      <c r="T110" s="31">
        <v>0</v>
      </c>
      <c r="U110" s="31">
        <v>0</v>
      </c>
      <c r="V110" s="31">
        <v>5865156.2800000003</v>
      </c>
      <c r="W110" s="36" t="s">
        <v>64</v>
      </c>
      <c r="X110" s="37">
        <v>294606.79994439997</v>
      </c>
      <c r="Y110" s="38">
        <v>0</v>
      </c>
      <c r="Z110" s="38">
        <v>0</v>
      </c>
      <c r="AA110" s="38">
        <v>0</v>
      </c>
      <c r="AB110" s="38">
        <v>0</v>
      </c>
      <c r="AC110" s="38">
        <v>294606.79994439997</v>
      </c>
      <c r="AD110" s="38">
        <v>0</v>
      </c>
      <c r="AE110" s="38">
        <v>0</v>
      </c>
      <c r="AF110" s="38">
        <v>294606.79994439997</v>
      </c>
    </row>
    <row r="111" spans="1:32" ht="15" x14ac:dyDescent="0.25">
      <c r="A111" s="28" t="s">
        <v>39</v>
      </c>
      <c r="B111" s="28" t="s">
        <v>634</v>
      </c>
      <c r="C111" s="28"/>
      <c r="D111" s="29">
        <v>309590</v>
      </c>
      <c r="E111" s="29"/>
      <c r="F111" s="28" t="s">
        <v>41</v>
      </c>
      <c r="G111" s="29" t="s">
        <v>41</v>
      </c>
      <c r="H111" s="28" t="s">
        <v>42</v>
      </c>
      <c r="I111" s="30" t="s">
        <v>43</v>
      </c>
      <c r="J111" s="28" t="s">
        <v>44</v>
      </c>
      <c r="K111" s="31">
        <v>137359.99</v>
      </c>
      <c r="L111" s="32">
        <v>137359.99</v>
      </c>
      <c r="M111" s="31">
        <v>0</v>
      </c>
      <c r="N111" s="31">
        <v>0</v>
      </c>
      <c r="O111" s="31">
        <v>0</v>
      </c>
      <c r="P111" s="31">
        <v>137359.99</v>
      </c>
      <c r="Q111" s="33">
        <v>137359.99</v>
      </c>
      <c r="R111" s="34" t="s">
        <v>5017</v>
      </c>
      <c r="S111" s="35" t="s">
        <v>3243</v>
      </c>
      <c r="T111" s="31">
        <v>0</v>
      </c>
      <c r="U111" s="31">
        <v>0</v>
      </c>
      <c r="V111" s="31">
        <v>137359.99</v>
      </c>
      <c r="W111" s="36" t="s">
        <v>46</v>
      </c>
      <c r="X111" s="37">
        <v>137359.99</v>
      </c>
      <c r="Y111" s="38">
        <v>0</v>
      </c>
      <c r="Z111" s="38">
        <v>0</v>
      </c>
      <c r="AA111" s="38">
        <v>0</v>
      </c>
      <c r="AB111" s="38">
        <v>0</v>
      </c>
      <c r="AC111" s="38">
        <v>137359.99</v>
      </c>
      <c r="AD111" s="38">
        <v>0</v>
      </c>
      <c r="AE111" s="38">
        <v>0</v>
      </c>
      <c r="AF111" s="38">
        <v>137359.99</v>
      </c>
    </row>
    <row r="112" spans="1:32" ht="15" x14ac:dyDescent="0.25">
      <c r="A112" s="28" t="s">
        <v>39</v>
      </c>
      <c r="B112" s="28" t="s">
        <v>652</v>
      </c>
      <c r="C112" s="28"/>
      <c r="D112" s="29">
        <v>334336</v>
      </c>
      <c r="E112" s="29"/>
      <c r="F112" s="28" t="s">
        <v>41</v>
      </c>
      <c r="G112" s="29" t="s">
        <v>41</v>
      </c>
      <c r="H112" s="28" t="s">
        <v>42</v>
      </c>
      <c r="I112" s="30" t="s">
        <v>43</v>
      </c>
      <c r="J112" s="28" t="s">
        <v>63</v>
      </c>
      <c r="K112" s="31">
        <v>1066511.8600000001</v>
      </c>
      <c r="L112" s="32">
        <v>53570.890733703513</v>
      </c>
      <c r="M112" s="31">
        <v>0</v>
      </c>
      <c r="N112" s="31">
        <v>0</v>
      </c>
      <c r="O112" s="31">
        <v>0</v>
      </c>
      <c r="P112" s="31">
        <v>1066511.8600000001</v>
      </c>
      <c r="Q112" s="33">
        <v>1066511.8600000001</v>
      </c>
      <c r="R112" s="34" t="s">
        <v>5017</v>
      </c>
      <c r="S112" s="35" t="s">
        <v>555</v>
      </c>
      <c r="T112" s="31">
        <v>0</v>
      </c>
      <c r="U112" s="31">
        <v>0</v>
      </c>
      <c r="V112" s="31">
        <v>1066511.8600000001</v>
      </c>
      <c r="W112" s="36" t="s">
        <v>64</v>
      </c>
      <c r="X112" s="37">
        <v>53570.890727799997</v>
      </c>
      <c r="Y112" s="38">
        <v>0</v>
      </c>
      <c r="Z112" s="38">
        <v>0</v>
      </c>
      <c r="AA112" s="38">
        <v>0</v>
      </c>
      <c r="AB112" s="38">
        <v>0</v>
      </c>
      <c r="AC112" s="38">
        <v>53570.890727799997</v>
      </c>
      <c r="AD112" s="38">
        <v>0</v>
      </c>
      <c r="AE112" s="38">
        <v>0</v>
      </c>
      <c r="AF112" s="38">
        <v>53570.890727799997</v>
      </c>
    </row>
    <row r="113" spans="1:32" ht="15" x14ac:dyDescent="0.25">
      <c r="A113" s="39" t="s">
        <v>39</v>
      </c>
      <c r="B113" s="39" t="s">
        <v>661</v>
      </c>
      <c r="C113" s="39"/>
      <c r="D113" s="29">
        <v>336067</v>
      </c>
      <c r="E113" s="29"/>
      <c r="F113" s="39" t="s">
        <v>41</v>
      </c>
      <c r="G113" s="29" t="s">
        <v>41</v>
      </c>
      <c r="H113" s="39" t="s">
        <v>42</v>
      </c>
      <c r="I113" s="30" t="s">
        <v>42</v>
      </c>
      <c r="J113" s="39" t="s">
        <v>63</v>
      </c>
      <c r="K113" s="40">
        <v>359705.12</v>
      </c>
      <c r="L113" s="32">
        <v>18067.988179591091</v>
      </c>
      <c r="M113" s="31">
        <v>359705.12</v>
      </c>
      <c r="N113" s="31">
        <v>0</v>
      </c>
      <c r="O113" s="31">
        <v>0</v>
      </c>
      <c r="P113" s="31">
        <v>0</v>
      </c>
      <c r="Q113" s="33">
        <v>359705.12</v>
      </c>
      <c r="R113" s="34" t="s">
        <v>5014</v>
      </c>
      <c r="S113" s="35" t="s">
        <v>555</v>
      </c>
      <c r="T113" s="31">
        <v>0</v>
      </c>
      <c r="U113" s="31">
        <v>0</v>
      </c>
      <c r="V113" s="31" t="s">
        <v>45</v>
      </c>
      <c r="W113" s="41" t="s">
        <v>64</v>
      </c>
      <c r="X113" s="42">
        <v>18067.9881776</v>
      </c>
      <c r="Y113" s="43">
        <v>0</v>
      </c>
      <c r="Z113" s="38">
        <v>18067.9881776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 t="s">
        <v>47</v>
      </c>
    </row>
    <row r="114" spans="1:32" ht="15" x14ac:dyDescent="0.25">
      <c r="A114" s="28" t="s">
        <v>39</v>
      </c>
      <c r="B114" s="28" t="s">
        <v>662</v>
      </c>
      <c r="C114" s="28"/>
      <c r="D114" s="29">
        <v>334901</v>
      </c>
      <c r="E114" s="29"/>
      <c r="F114" s="28" t="s">
        <v>41</v>
      </c>
      <c r="G114" s="29" t="s">
        <v>41</v>
      </c>
      <c r="H114" s="28" t="s">
        <v>42</v>
      </c>
      <c r="I114" s="30" t="s">
        <v>42</v>
      </c>
      <c r="J114" s="28" t="s">
        <v>63</v>
      </c>
      <c r="K114" s="31">
        <v>469332.78</v>
      </c>
      <c r="L114" s="32">
        <v>23574.58554199792</v>
      </c>
      <c r="M114" s="31">
        <v>469332.78</v>
      </c>
      <c r="N114" s="31">
        <v>0</v>
      </c>
      <c r="O114" s="31">
        <v>0</v>
      </c>
      <c r="P114" s="31">
        <v>0</v>
      </c>
      <c r="Q114" s="33">
        <v>469332.78</v>
      </c>
      <c r="R114" s="34" t="s">
        <v>5014</v>
      </c>
      <c r="S114" s="35" t="s">
        <v>555</v>
      </c>
      <c r="T114" s="31">
        <v>0</v>
      </c>
      <c r="U114" s="31">
        <v>0</v>
      </c>
      <c r="V114" s="31">
        <v>469332.78</v>
      </c>
      <c r="W114" s="36" t="s">
        <v>64</v>
      </c>
      <c r="X114" s="37">
        <v>23574.585539399999</v>
      </c>
      <c r="Y114" s="38">
        <v>0</v>
      </c>
      <c r="Z114" s="38">
        <v>23574.585539399999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23574.585539399999</v>
      </c>
    </row>
    <row r="115" spans="1:32" ht="15" x14ac:dyDescent="0.25">
      <c r="A115" s="39" t="s">
        <v>39</v>
      </c>
      <c r="B115" s="39" t="s">
        <v>665</v>
      </c>
      <c r="C115" s="39"/>
      <c r="D115" s="29">
        <v>335791</v>
      </c>
      <c r="E115" s="29"/>
      <c r="F115" s="39" t="s">
        <v>41</v>
      </c>
      <c r="G115" s="29" t="s">
        <v>41</v>
      </c>
      <c r="H115" s="39" t="s">
        <v>42</v>
      </c>
      <c r="I115" s="30" t="s">
        <v>43</v>
      </c>
      <c r="J115" s="39" t="s">
        <v>63</v>
      </c>
      <c r="K115" s="40">
        <v>1225439.94</v>
      </c>
      <c r="L115" s="32">
        <v>61553.848192983227</v>
      </c>
      <c r="M115" s="31">
        <v>0</v>
      </c>
      <c r="N115" s="31">
        <v>0</v>
      </c>
      <c r="O115" s="31">
        <v>0</v>
      </c>
      <c r="P115" s="31">
        <v>1225439.94</v>
      </c>
      <c r="Q115" s="33">
        <v>1225439.94</v>
      </c>
      <c r="R115" s="34" t="s">
        <v>5017</v>
      </c>
      <c r="S115" s="35" t="s">
        <v>555</v>
      </c>
      <c r="T115" s="31">
        <v>0</v>
      </c>
      <c r="U115" s="31">
        <v>0</v>
      </c>
      <c r="V115" s="31">
        <v>1225439.94</v>
      </c>
      <c r="W115" s="41" t="s">
        <v>64</v>
      </c>
      <c r="X115" s="42">
        <v>61553.848186199997</v>
      </c>
      <c r="Y115" s="43">
        <v>0</v>
      </c>
      <c r="Z115" s="38">
        <v>0</v>
      </c>
      <c r="AA115" s="38">
        <v>0</v>
      </c>
      <c r="AB115" s="38">
        <v>0</v>
      </c>
      <c r="AC115" s="38">
        <v>61553.848186199997</v>
      </c>
      <c r="AD115" s="38">
        <v>0</v>
      </c>
      <c r="AE115" s="38">
        <v>0</v>
      </c>
      <c r="AF115" s="38">
        <v>61553.848186199997</v>
      </c>
    </row>
    <row r="116" spans="1:32" ht="15" x14ac:dyDescent="0.25">
      <c r="A116" s="39" t="s">
        <v>39</v>
      </c>
      <c r="B116" s="39" t="s">
        <v>667</v>
      </c>
      <c r="C116" s="39"/>
      <c r="D116" s="29">
        <v>333885</v>
      </c>
      <c r="E116" s="29"/>
      <c r="F116" s="39" t="s">
        <v>41</v>
      </c>
      <c r="G116" s="29" t="s">
        <v>41</v>
      </c>
      <c r="H116" s="39" t="s">
        <v>42</v>
      </c>
      <c r="I116" s="30" t="s">
        <v>43</v>
      </c>
      <c r="J116" s="39" t="s">
        <v>63</v>
      </c>
      <c r="K116" s="40">
        <v>47263.33</v>
      </c>
      <c r="L116" s="32">
        <v>2374.0370661616189</v>
      </c>
      <c r="M116" s="31">
        <v>0</v>
      </c>
      <c r="N116" s="31">
        <v>0</v>
      </c>
      <c r="O116" s="31">
        <v>0</v>
      </c>
      <c r="P116" s="31">
        <v>47263.33</v>
      </c>
      <c r="Q116" s="33">
        <v>47263.33</v>
      </c>
      <c r="R116" s="34" t="s">
        <v>5017</v>
      </c>
      <c r="S116" s="35" t="s">
        <v>555</v>
      </c>
      <c r="T116" s="31">
        <v>0</v>
      </c>
      <c r="U116" s="31">
        <v>0</v>
      </c>
      <c r="V116" s="31">
        <v>47263.33</v>
      </c>
      <c r="W116" s="41" t="s">
        <v>64</v>
      </c>
      <c r="X116" s="42">
        <v>2374.0370659</v>
      </c>
      <c r="Y116" s="43">
        <v>0</v>
      </c>
      <c r="Z116" s="38">
        <v>0</v>
      </c>
      <c r="AA116" s="38">
        <v>0</v>
      </c>
      <c r="AB116" s="38">
        <v>0</v>
      </c>
      <c r="AC116" s="38">
        <v>2374.0370659</v>
      </c>
      <c r="AD116" s="38">
        <v>0</v>
      </c>
      <c r="AE116" s="38">
        <v>0</v>
      </c>
      <c r="AF116" s="38">
        <v>2374.0370659</v>
      </c>
    </row>
    <row r="117" spans="1:32" ht="15" x14ac:dyDescent="0.25">
      <c r="A117" s="28" t="s">
        <v>39</v>
      </c>
      <c r="B117" s="28" t="s">
        <v>672</v>
      </c>
      <c r="C117" s="28"/>
      <c r="D117" s="29">
        <v>316661</v>
      </c>
      <c r="E117" s="29"/>
      <c r="F117" s="28" t="s">
        <v>41</v>
      </c>
      <c r="G117" s="29" t="s">
        <v>41</v>
      </c>
      <c r="H117" s="28" t="s">
        <v>42</v>
      </c>
      <c r="I117" s="30" t="s">
        <v>43</v>
      </c>
      <c r="J117" s="28" t="s">
        <v>63</v>
      </c>
      <c r="K117" s="31">
        <v>2212111.2400000002</v>
      </c>
      <c r="L117" s="32">
        <v>111114.34759744481</v>
      </c>
      <c r="M117" s="31">
        <v>0</v>
      </c>
      <c r="N117" s="31">
        <v>0</v>
      </c>
      <c r="O117" s="31">
        <v>0</v>
      </c>
      <c r="P117" s="31">
        <v>2212111.2400000002</v>
      </c>
      <c r="Q117" s="33">
        <v>2212111.2400000002</v>
      </c>
      <c r="R117" s="34" t="s">
        <v>5017</v>
      </c>
      <c r="S117" s="35" t="s">
        <v>555</v>
      </c>
      <c r="T117" s="31">
        <v>0</v>
      </c>
      <c r="U117" s="31">
        <v>0</v>
      </c>
      <c r="V117" s="31">
        <v>2212111.2400000002</v>
      </c>
      <c r="W117" s="36" t="s">
        <v>64</v>
      </c>
      <c r="X117" s="37">
        <v>111114.3475852</v>
      </c>
      <c r="Y117" s="38">
        <v>0</v>
      </c>
      <c r="Z117" s="38">
        <v>0</v>
      </c>
      <c r="AA117" s="38">
        <v>0</v>
      </c>
      <c r="AB117" s="38">
        <v>0</v>
      </c>
      <c r="AC117" s="38">
        <v>111114.3475852</v>
      </c>
      <c r="AD117" s="38">
        <v>0</v>
      </c>
      <c r="AE117" s="38">
        <v>0</v>
      </c>
      <c r="AF117" s="38">
        <v>111114.3475852</v>
      </c>
    </row>
    <row r="118" spans="1:32" ht="15" x14ac:dyDescent="0.25">
      <c r="A118" s="28" t="s">
        <v>39</v>
      </c>
      <c r="B118" s="28" t="s">
        <v>682</v>
      </c>
      <c r="C118" s="28"/>
      <c r="D118" s="29">
        <v>319904</v>
      </c>
      <c r="E118" s="29"/>
      <c r="F118" s="28" t="s">
        <v>41</v>
      </c>
      <c r="G118" s="29" t="s">
        <v>41</v>
      </c>
      <c r="H118" s="28" t="s">
        <v>42</v>
      </c>
      <c r="I118" s="30" t="s">
        <v>43</v>
      </c>
      <c r="J118" s="28" t="s">
        <v>63</v>
      </c>
      <c r="K118" s="31">
        <v>2633140.5499999998</v>
      </c>
      <c r="L118" s="32">
        <v>132262.64984107533</v>
      </c>
      <c r="M118" s="31">
        <v>0</v>
      </c>
      <c r="N118" s="31">
        <v>0</v>
      </c>
      <c r="O118" s="31">
        <v>0</v>
      </c>
      <c r="P118" s="31">
        <v>2633140.5499999998</v>
      </c>
      <c r="Q118" s="33">
        <v>2633140.5499999998</v>
      </c>
      <c r="R118" s="34" t="s">
        <v>5017</v>
      </c>
      <c r="S118" s="35" t="s">
        <v>555</v>
      </c>
      <c r="T118" s="31">
        <v>0</v>
      </c>
      <c r="U118" s="31">
        <v>0</v>
      </c>
      <c r="V118" s="31">
        <v>2633140.5499999998</v>
      </c>
      <c r="W118" s="36" t="s">
        <v>64</v>
      </c>
      <c r="X118" s="37">
        <v>132262.64982650001</v>
      </c>
      <c r="Y118" s="38">
        <v>0</v>
      </c>
      <c r="Z118" s="38">
        <v>0</v>
      </c>
      <c r="AA118" s="38">
        <v>0</v>
      </c>
      <c r="AB118" s="38">
        <v>0</v>
      </c>
      <c r="AC118" s="38">
        <v>132262.64982650001</v>
      </c>
      <c r="AD118" s="38">
        <v>0</v>
      </c>
      <c r="AE118" s="38">
        <v>0</v>
      </c>
      <c r="AF118" s="38">
        <v>132262.64982650001</v>
      </c>
    </row>
    <row r="119" spans="1:32" ht="15" x14ac:dyDescent="0.25">
      <c r="A119" s="39" t="s">
        <v>39</v>
      </c>
      <c r="B119" s="39" t="s">
        <v>683</v>
      </c>
      <c r="C119" s="39"/>
      <c r="D119" s="29">
        <v>319904</v>
      </c>
      <c r="E119" s="29"/>
      <c r="F119" s="39" t="s">
        <v>41</v>
      </c>
      <c r="G119" s="29" t="s">
        <v>41</v>
      </c>
      <c r="H119" s="39" t="s">
        <v>42</v>
      </c>
      <c r="I119" s="30" t="s">
        <v>43</v>
      </c>
      <c r="J119" s="39" t="s">
        <v>63</v>
      </c>
      <c r="K119" s="40">
        <v>4624290.76</v>
      </c>
      <c r="L119" s="32">
        <v>232278.12490039703</v>
      </c>
      <c r="M119" s="31">
        <v>0</v>
      </c>
      <c r="N119" s="31">
        <v>0</v>
      </c>
      <c r="O119" s="31">
        <v>0</v>
      </c>
      <c r="P119" s="31">
        <v>4624290.76</v>
      </c>
      <c r="Q119" s="33">
        <v>4624290.76</v>
      </c>
      <c r="R119" s="34" t="s">
        <v>5017</v>
      </c>
      <c r="S119" s="35" t="s">
        <v>555</v>
      </c>
      <c r="T119" s="31">
        <v>0</v>
      </c>
      <c r="U119" s="31">
        <v>0</v>
      </c>
      <c r="V119" s="31">
        <v>4624290.76</v>
      </c>
      <c r="W119" s="41" t="s">
        <v>64</v>
      </c>
      <c r="X119" s="42">
        <v>232278.12487480001</v>
      </c>
      <c r="Y119" s="43">
        <v>0</v>
      </c>
      <c r="Z119" s="38">
        <v>0</v>
      </c>
      <c r="AA119" s="38">
        <v>0</v>
      </c>
      <c r="AB119" s="38">
        <v>0</v>
      </c>
      <c r="AC119" s="38">
        <v>232278.12487480001</v>
      </c>
      <c r="AD119" s="38">
        <v>0</v>
      </c>
      <c r="AE119" s="38">
        <v>0</v>
      </c>
      <c r="AF119" s="38">
        <v>232278.12487480001</v>
      </c>
    </row>
    <row r="120" spans="1:32" ht="15" x14ac:dyDescent="0.25">
      <c r="A120" s="39" t="s">
        <v>39</v>
      </c>
      <c r="B120" s="39" t="s">
        <v>685</v>
      </c>
      <c r="C120" s="39"/>
      <c r="D120" s="29">
        <v>332377</v>
      </c>
      <c r="E120" s="29"/>
      <c r="F120" s="39" t="s">
        <v>41</v>
      </c>
      <c r="G120" s="29" t="s">
        <v>41</v>
      </c>
      <c r="H120" s="39" t="s">
        <v>42</v>
      </c>
      <c r="I120" s="30" t="s">
        <v>43</v>
      </c>
      <c r="J120" s="39" t="s">
        <v>63</v>
      </c>
      <c r="K120" s="40">
        <v>247262.71</v>
      </c>
      <c r="L120" s="32">
        <v>12420.005924668683</v>
      </c>
      <c r="M120" s="31">
        <v>0</v>
      </c>
      <c r="N120" s="31">
        <v>0</v>
      </c>
      <c r="O120" s="31">
        <v>0</v>
      </c>
      <c r="P120" s="31">
        <v>247262.71</v>
      </c>
      <c r="Q120" s="33">
        <v>247262.71</v>
      </c>
      <c r="R120" s="34" t="s">
        <v>5017</v>
      </c>
      <c r="S120" s="35" t="s">
        <v>555</v>
      </c>
      <c r="T120" s="31">
        <v>0</v>
      </c>
      <c r="U120" s="31">
        <v>0</v>
      </c>
      <c r="V120" s="31" t="s">
        <v>45</v>
      </c>
      <c r="W120" s="41" t="s">
        <v>64</v>
      </c>
      <c r="X120" s="42">
        <v>12420.005923299999</v>
      </c>
      <c r="Y120" s="43">
        <v>0</v>
      </c>
      <c r="Z120" s="38">
        <v>0</v>
      </c>
      <c r="AA120" s="38">
        <v>0</v>
      </c>
      <c r="AB120" s="38">
        <v>0</v>
      </c>
      <c r="AC120" s="38">
        <v>12420.005923299999</v>
      </c>
      <c r="AD120" s="38">
        <v>0</v>
      </c>
      <c r="AE120" s="38">
        <v>0</v>
      </c>
      <c r="AF120" s="38" t="s">
        <v>47</v>
      </c>
    </row>
    <row r="121" spans="1:32" ht="15" x14ac:dyDescent="0.25">
      <c r="A121" s="39" t="s">
        <v>39</v>
      </c>
      <c r="B121" s="39" t="s">
        <v>691</v>
      </c>
      <c r="C121" s="39"/>
      <c r="D121" s="29">
        <v>335598</v>
      </c>
      <c r="E121" s="29"/>
      <c r="F121" s="39" t="s">
        <v>41</v>
      </c>
      <c r="G121" s="29" t="s">
        <v>41</v>
      </c>
      <c r="H121" s="39" t="s">
        <v>42</v>
      </c>
      <c r="I121" s="30" t="s">
        <v>43</v>
      </c>
      <c r="J121" s="39" t="s">
        <v>63</v>
      </c>
      <c r="K121" s="40">
        <v>310932.15999999997</v>
      </c>
      <c r="L121" s="32">
        <v>15618.122398521115</v>
      </c>
      <c r="M121" s="31">
        <v>0</v>
      </c>
      <c r="N121" s="31">
        <v>0</v>
      </c>
      <c r="O121" s="31">
        <v>0</v>
      </c>
      <c r="P121" s="31">
        <v>310932.15999999997</v>
      </c>
      <c r="Q121" s="33">
        <v>310932.15999999997</v>
      </c>
      <c r="R121" s="34" t="s">
        <v>5017</v>
      </c>
      <c r="S121" s="35" t="s">
        <v>555</v>
      </c>
      <c r="T121" s="31">
        <v>0</v>
      </c>
      <c r="U121" s="31">
        <v>0</v>
      </c>
      <c r="V121" s="31">
        <v>310932.15999999997</v>
      </c>
      <c r="W121" s="41" t="s">
        <v>64</v>
      </c>
      <c r="X121" s="42">
        <v>15618.122396799999</v>
      </c>
      <c r="Y121" s="43">
        <v>0</v>
      </c>
      <c r="Z121" s="38">
        <v>0</v>
      </c>
      <c r="AA121" s="38">
        <v>0</v>
      </c>
      <c r="AB121" s="38">
        <v>0</v>
      </c>
      <c r="AC121" s="38">
        <v>15618.122396799999</v>
      </c>
      <c r="AD121" s="38">
        <v>0</v>
      </c>
      <c r="AE121" s="38">
        <v>0</v>
      </c>
      <c r="AF121" s="38">
        <v>15618.122396799999</v>
      </c>
    </row>
    <row r="122" spans="1:32" ht="15" x14ac:dyDescent="0.25">
      <c r="A122" s="28" t="s">
        <v>39</v>
      </c>
      <c r="B122" s="28" t="s">
        <v>704</v>
      </c>
      <c r="C122" s="28"/>
      <c r="D122" s="29">
        <v>333512</v>
      </c>
      <c r="E122" s="29"/>
      <c r="F122" s="28" t="s">
        <v>41</v>
      </c>
      <c r="G122" s="29" t="s">
        <v>41</v>
      </c>
      <c r="H122" s="28" t="s">
        <v>42</v>
      </c>
      <c r="I122" s="30" t="s">
        <v>43</v>
      </c>
      <c r="J122" s="28" t="s">
        <v>63</v>
      </c>
      <c r="K122" s="31">
        <v>765758</v>
      </c>
      <c r="L122" s="32">
        <v>38464.024344238736</v>
      </c>
      <c r="M122" s="31">
        <v>0</v>
      </c>
      <c r="N122" s="31">
        <v>0</v>
      </c>
      <c r="O122" s="31">
        <v>0</v>
      </c>
      <c r="P122" s="31">
        <v>765758</v>
      </c>
      <c r="Q122" s="33">
        <v>765758</v>
      </c>
      <c r="R122" s="34" t="s">
        <v>5017</v>
      </c>
      <c r="S122" s="35" t="s">
        <v>555</v>
      </c>
      <c r="T122" s="31">
        <v>0</v>
      </c>
      <c r="U122" s="31">
        <v>0</v>
      </c>
      <c r="V122" s="31">
        <v>765758</v>
      </c>
      <c r="W122" s="36" t="s">
        <v>64</v>
      </c>
      <c r="X122" s="37">
        <v>38464.024340000004</v>
      </c>
      <c r="Y122" s="38">
        <v>0</v>
      </c>
      <c r="Z122" s="38">
        <v>0</v>
      </c>
      <c r="AA122" s="38">
        <v>0</v>
      </c>
      <c r="AB122" s="38">
        <v>0</v>
      </c>
      <c r="AC122" s="38">
        <v>38464.024340000004</v>
      </c>
      <c r="AD122" s="38">
        <v>0</v>
      </c>
      <c r="AE122" s="38">
        <v>0</v>
      </c>
      <c r="AF122" s="38">
        <v>38464.024340000004</v>
      </c>
    </row>
    <row r="123" spans="1:32" ht="15" x14ac:dyDescent="0.25">
      <c r="A123" s="39" t="s">
        <v>39</v>
      </c>
      <c r="B123" s="39" t="s">
        <v>713</v>
      </c>
      <c r="C123" s="39"/>
      <c r="D123" s="29">
        <v>335598</v>
      </c>
      <c r="E123" s="29"/>
      <c r="F123" s="39" t="s">
        <v>41</v>
      </c>
      <c r="G123" s="29" t="s">
        <v>41</v>
      </c>
      <c r="H123" s="39" t="s">
        <v>42</v>
      </c>
      <c r="I123" s="30" t="s">
        <v>43</v>
      </c>
      <c r="J123" s="39" t="s">
        <v>63</v>
      </c>
      <c r="K123" s="40">
        <v>582593.68000000005</v>
      </c>
      <c r="L123" s="32">
        <v>29263.68054962486</v>
      </c>
      <c r="M123" s="31">
        <v>0</v>
      </c>
      <c r="N123" s="31">
        <v>0</v>
      </c>
      <c r="O123" s="31">
        <v>0</v>
      </c>
      <c r="P123" s="31">
        <v>582593.68000000005</v>
      </c>
      <c r="Q123" s="33">
        <v>582593.68000000005</v>
      </c>
      <c r="R123" s="34" t="s">
        <v>5017</v>
      </c>
      <c r="S123" s="35" t="s">
        <v>555</v>
      </c>
      <c r="T123" s="31">
        <v>0</v>
      </c>
      <c r="U123" s="31">
        <v>0</v>
      </c>
      <c r="V123" s="31">
        <v>582593.68000000005</v>
      </c>
      <c r="W123" s="41" t="s">
        <v>64</v>
      </c>
      <c r="X123" s="42">
        <v>29263.680546399999</v>
      </c>
      <c r="Y123" s="43">
        <v>0</v>
      </c>
      <c r="Z123" s="38">
        <v>0</v>
      </c>
      <c r="AA123" s="38">
        <v>0</v>
      </c>
      <c r="AB123" s="38">
        <v>0</v>
      </c>
      <c r="AC123" s="38">
        <v>29263.680546399999</v>
      </c>
      <c r="AD123" s="38">
        <v>0</v>
      </c>
      <c r="AE123" s="38">
        <v>0</v>
      </c>
      <c r="AF123" s="38">
        <v>29263.680546399999</v>
      </c>
    </row>
    <row r="124" spans="1:32" ht="15" x14ac:dyDescent="0.25">
      <c r="A124" s="39" t="s">
        <v>39</v>
      </c>
      <c r="B124" s="39" t="s">
        <v>719</v>
      </c>
      <c r="C124" s="39"/>
      <c r="D124" s="29">
        <v>309348</v>
      </c>
      <c r="E124" s="29"/>
      <c r="F124" s="39" t="s">
        <v>41</v>
      </c>
      <c r="G124" s="29" t="s">
        <v>41</v>
      </c>
      <c r="H124" s="39" t="s">
        <v>43</v>
      </c>
      <c r="I124" s="30" t="s">
        <v>43</v>
      </c>
      <c r="J124" s="39" t="s">
        <v>44</v>
      </c>
      <c r="K124" s="40">
        <v>519790.02</v>
      </c>
      <c r="L124" s="32">
        <v>519790.02</v>
      </c>
      <c r="M124" s="31">
        <v>0</v>
      </c>
      <c r="N124" s="31">
        <v>0</v>
      </c>
      <c r="O124" s="31">
        <v>0</v>
      </c>
      <c r="P124" s="31">
        <v>519790.02</v>
      </c>
      <c r="Q124" s="33">
        <v>519790.02</v>
      </c>
      <c r="R124" s="34" t="s">
        <v>5017</v>
      </c>
      <c r="S124" s="35" t="s">
        <v>3243</v>
      </c>
      <c r="T124" s="31">
        <v>0</v>
      </c>
      <c r="U124" s="31">
        <v>0</v>
      </c>
      <c r="V124" s="31">
        <v>519790.02</v>
      </c>
      <c r="W124" s="41" t="s">
        <v>46</v>
      </c>
      <c r="X124" s="42">
        <v>519790.02</v>
      </c>
      <c r="Y124" s="43">
        <v>0</v>
      </c>
      <c r="Z124" s="38">
        <v>0</v>
      </c>
      <c r="AA124" s="38">
        <v>0</v>
      </c>
      <c r="AB124" s="38">
        <v>0</v>
      </c>
      <c r="AC124" s="38">
        <v>519790.02</v>
      </c>
      <c r="AD124" s="38">
        <v>0</v>
      </c>
      <c r="AE124" s="38">
        <v>0</v>
      </c>
      <c r="AF124" s="38">
        <v>519790.02</v>
      </c>
    </row>
    <row r="125" spans="1:32" ht="15" x14ac:dyDescent="0.25">
      <c r="A125" s="39" t="s">
        <v>39</v>
      </c>
      <c r="B125" s="39" t="s">
        <v>727</v>
      </c>
      <c r="C125" s="39"/>
      <c r="D125" s="29">
        <v>336689</v>
      </c>
      <c r="E125" s="29"/>
      <c r="F125" s="39" t="s">
        <v>41</v>
      </c>
      <c r="G125" s="29" t="s">
        <v>41</v>
      </c>
      <c r="H125" s="39" t="s">
        <v>42</v>
      </c>
      <c r="I125" s="30" t="s">
        <v>43</v>
      </c>
      <c r="J125" s="39" t="s">
        <v>63</v>
      </c>
      <c r="K125" s="40">
        <v>541808.80000000005</v>
      </c>
      <c r="L125" s="32">
        <v>27215.0560269991</v>
      </c>
      <c r="M125" s="31">
        <v>0</v>
      </c>
      <c r="N125" s="31">
        <v>0</v>
      </c>
      <c r="O125" s="31">
        <v>0</v>
      </c>
      <c r="P125" s="31">
        <v>541808.80000000005</v>
      </c>
      <c r="Q125" s="33">
        <v>541808.80000000005</v>
      </c>
      <c r="R125" s="34" t="s">
        <v>5017</v>
      </c>
      <c r="S125" s="35" t="s">
        <v>555</v>
      </c>
      <c r="T125" s="31">
        <v>0</v>
      </c>
      <c r="U125" s="31">
        <v>0</v>
      </c>
      <c r="V125" s="31">
        <v>541808.80000000005</v>
      </c>
      <c r="W125" s="41" t="s">
        <v>64</v>
      </c>
      <c r="X125" s="42">
        <v>27215.056024000001</v>
      </c>
      <c r="Y125" s="43">
        <v>0</v>
      </c>
      <c r="Z125" s="38">
        <v>0</v>
      </c>
      <c r="AA125" s="38">
        <v>0</v>
      </c>
      <c r="AB125" s="38">
        <v>0</v>
      </c>
      <c r="AC125" s="38">
        <v>27215.056024000001</v>
      </c>
      <c r="AD125" s="38">
        <v>0</v>
      </c>
      <c r="AE125" s="38">
        <v>0</v>
      </c>
      <c r="AF125" s="38">
        <v>27215.056024000001</v>
      </c>
    </row>
    <row r="126" spans="1:32" ht="15" x14ac:dyDescent="0.25">
      <c r="A126" s="39" t="s">
        <v>39</v>
      </c>
      <c r="B126" s="39" t="s">
        <v>729</v>
      </c>
      <c r="C126" s="39"/>
      <c r="D126" s="29">
        <v>309348</v>
      </c>
      <c r="E126" s="29"/>
      <c r="F126" s="39" t="s">
        <v>41</v>
      </c>
      <c r="G126" s="29" t="s">
        <v>41</v>
      </c>
      <c r="H126" s="39" t="s">
        <v>43</v>
      </c>
      <c r="I126" s="30" t="s">
        <v>43</v>
      </c>
      <c r="J126" s="39" t="s">
        <v>44</v>
      </c>
      <c r="K126" s="40">
        <v>99768.33</v>
      </c>
      <c r="L126" s="32">
        <v>99768.33</v>
      </c>
      <c r="M126" s="31">
        <v>0</v>
      </c>
      <c r="N126" s="31">
        <v>0</v>
      </c>
      <c r="O126" s="31">
        <v>0</v>
      </c>
      <c r="P126" s="31">
        <v>99768.33</v>
      </c>
      <c r="Q126" s="33">
        <v>99768.33</v>
      </c>
      <c r="R126" s="34" t="s">
        <v>5017</v>
      </c>
      <c r="S126" s="35" t="s">
        <v>3243</v>
      </c>
      <c r="T126" s="31">
        <v>0</v>
      </c>
      <c r="U126" s="31">
        <v>0</v>
      </c>
      <c r="V126" s="31">
        <v>99768.33</v>
      </c>
      <c r="W126" s="41" t="s">
        <v>46</v>
      </c>
      <c r="X126" s="42">
        <v>99768.33</v>
      </c>
      <c r="Y126" s="43">
        <v>0</v>
      </c>
      <c r="Z126" s="38">
        <v>0</v>
      </c>
      <c r="AA126" s="38">
        <v>0</v>
      </c>
      <c r="AB126" s="38">
        <v>0</v>
      </c>
      <c r="AC126" s="38">
        <v>99768.33</v>
      </c>
      <c r="AD126" s="38">
        <v>0</v>
      </c>
      <c r="AE126" s="38">
        <v>0</v>
      </c>
      <c r="AF126" s="38">
        <v>99768.33</v>
      </c>
    </row>
    <row r="127" spans="1:32" ht="15" x14ac:dyDescent="0.25">
      <c r="A127" s="28" t="s">
        <v>39</v>
      </c>
      <c r="B127" s="28" t="s">
        <v>730</v>
      </c>
      <c r="C127" s="28"/>
      <c r="D127" s="29">
        <v>311268</v>
      </c>
      <c r="E127" s="29"/>
      <c r="F127" s="28" t="s">
        <v>41</v>
      </c>
      <c r="G127" s="29" t="s">
        <v>41</v>
      </c>
      <c r="H127" s="28" t="s">
        <v>42</v>
      </c>
      <c r="I127" s="30" t="s">
        <v>42</v>
      </c>
      <c r="J127" s="28" t="s">
        <v>63</v>
      </c>
      <c r="K127" s="31">
        <v>138605.01999999999</v>
      </c>
      <c r="L127" s="32">
        <v>6962.1301553672256</v>
      </c>
      <c r="M127" s="31">
        <v>138605.01999999999</v>
      </c>
      <c r="N127" s="31">
        <v>0</v>
      </c>
      <c r="O127" s="31">
        <v>0</v>
      </c>
      <c r="P127" s="31">
        <v>0</v>
      </c>
      <c r="Q127" s="33">
        <v>138605.01999999999</v>
      </c>
      <c r="R127" s="34" t="s">
        <v>5014</v>
      </c>
      <c r="S127" s="35" t="s">
        <v>555</v>
      </c>
      <c r="T127" s="31">
        <v>0</v>
      </c>
      <c r="U127" s="31">
        <v>0</v>
      </c>
      <c r="V127" s="31">
        <v>138605.01999999999</v>
      </c>
      <c r="W127" s="36" t="s">
        <v>64</v>
      </c>
      <c r="X127" s="37">
        <v>6962.1301546000004</v>
      </c>
      <c r="Y127" s="38">
        <v>0</v>
      </c>
      <c r="Z127" s="38">
        <v>6962.1301546000004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6962.1301546000004</v>
      </c>
    </row>
    <row r="128" spans="1:32" ht="15" x14ac:dyDescent="0.25">
      <c r="A128" s="39" t="s">
        <v>39</v>
      </c>
      <c r="B128" s="39" t="s">
        <v>731</v>
      </c>
      <c r="C128" s="39"/>
      <c r="D128" s="29">
        <v>309348</v>
      </c>
      <c r="E128" s="29"/>
      <c r="F128" s="39" t="s">
        <v>41</v>
      </c>
      <c r="G128" s="29" t="s">
        <v>41</v>
      </c>
      <c r="H128" s="39" t="s">
        <v>43</v>
      </c>
      <c r="I128" s="30" t="s">
        <v>43</v>
      </c>
      <c r="J128" s="39" t="s">
        <v>44</v>
      </c>
      <c r="K128" s="40">
        <v>241184.49</v>
      </c>
      <c r="L128" s="32">
        <v>241184.49</v>
      </c>
      <c r="M128" s="31">
        <v>0</v>
      </c>
      <c r="N128" s="31">
        <v>0</v>
      </c>
      <c r="O128" s="31">
        <v>0</v>
      </c>
      <c r="P128" s="31">
        <v>241184.49</v>
      </c>
      <c r="Q128" s="33">
        <v>241184.49</v>
      </c>
      <c r="R128" s="34" t="s">
        <v>5017</v>
      </c>
      <c r="S128" s="35" t="s">
        <v>3243</v>
      </c>
      <c r="T128" s="31">
        <v>0</v>
      </c>
      <c r="U128" s="31">
        <v>0</v>
      </c>
      <c r="V128" s="31">
        <v>241184.49</v>
      </c>
      <c r="W128" s="41" t="s">
        <v>46</v>
      </c>
      <c r="X128" s="42">
        <v>241184.49</v>
      </c>
      <c r="Y128" s="43">
        <v>0</v>
      </c>
      <c r="Z128" s="38">
        <v>0</v>
      </c>
      <c r="AA128" s="38">
        <v>0</v>
      </c>
      <c r="AB128" s="38">
        <v>0</v>
      </c>
      <c r="AC128" s="38">
        <v>241184.49</v>
      </c>
      <c r="AD128" s="38">
        <v>0</v>
      </c>
      <c r="AE128" s="38">
        <v>0</v>
      </c>
      <c r="AF128" s="38">
        <v>241184.49</v>
      </c>
    </row>
    <row r="129" spans="1:32" ht="15" x14ac:dyDescent="0.25">
      <c r="A129" s="28" t="s">
        <v>39</v>
      </c>
      <c r="B129" s="28" t="s">
        <v>732</v>
      </c>
      <c r="C129" s="28"/>
      <c r="D129" s="29">
        <v>309348</v>
      </c>
      <c r="E129" s="29"/>
      <c r="F129" s="28" t="s">
        <v>41</v>
      </c>
      <c r="G129" s="29" t="s">
        <v>41</v>
      </c>
      <c r="H129" s="28" t="s">
        <v>43</v>
      </c>
      <c r="I129" s="30" t="s">
        <v>43</v>
      </c>
      <c r="J129" s="28" t="s">
        <v>44</v>
      </c>
      <c r="K129" s="31">
        <v>241184.49</v>
      </c>
      <c r="L129" s="32">
        <v>241184.49</v>
      </c>
      <c r="M129" s="31">
        <v>0</v>
      </c>
      <c r="N129" s="31">
        <v>0</v>
      </c>
      <c r="O129" s="31">
        <v>0</v>
      </c>
      <c r="P129" s="31">
        <v>241184.49</v>
      </c>
      <c r="Q129" s="33">
        <v>241184.49</v>
      </c>
      <c r="R129" s="34" t="s">
        <v>5017</v>
      </c>
      <c r="S129" s="35" t="s">
        <v>3243</v>
      </c>
      <c r="T129" s="31">
        <v>0</v>
      </c>
      <c r="U129" s="31">
        <v>0</v>
      </c>
      <c r="V129" s="31">
        <v>241184.49</v>
      </c>
      <c r="W129" s="36" t="s">
        <v>46</v>
      </c>
      <c r="X129" s="37">
        <v>241184.49</v>
      </c>
      <c r="Y129" s="38">
        <v>0</v>
      </c>
      <c r="Z129" s="38">
        <v>0</v>
      </c>
      <c r="AA129" s="38">
        <v>0</v>
      </c>
      <c r="AB129" s="38">
        <v>0</v>
      </c>
      <c r="AC129" s="38">
        <v>241184.49</v>
      </c>
      <c r="AD129" s="38">
        <v>0</v>
      </c>
      <c r="AE129" s="38">
        <v>0</v>
      </c>
      <c r="AF129" s="38">
        <v>241184.49</v>
      </c>
    </row>
    <row r="130" spans="1:32" ht="15" x14ac:dyDescent="0.25">
      <c r="A130" s="39" t="s">
        <v>39</v>
      </c>
      <c r="B130" s="39" t="s">
        <v>739</v>
      </c>
      <c r="C130" s="39"/>
      <c r="D130" s="29">
        <v>319500</v>
      </c>
      <c r="E130" s="29"/>
      <c r="F130" s="39" t="s">
        <v>41</v>
      </c>
      <c r="G130" s="29" t="s">
        <v>41</v>
      </c>
      <c r="H130" s="39" t="s">
        <v>42</v>
      </c>
      <c r="I130" s="30" t="s">
        <v>42</v>
      </c>
      <c r="J130" s="39" t="s">
        <v>63</v>
      </c>
      <c r="K130" s="40">
        <v>236839.2</v>
      </c>
      <c r="L130" s="32">
        <v>11896.433017310987</v>
      </c>
      <c r="M130" s="31">
        <v>0</v>
      </c>
      <c r="N130" s="31">
        <v>0</v>
      </c>
      <c r="O130" s="31">
        <v>236839.2</v>
      </c>
      <c r="P130" s="31">
        <v>0</v>
      </c>
      <c r="Q130" s="33">
        <v>236839.2</v>
      </c>
      <c r="R130" s="34" t="s">
        <v>5016</v>
      </c>
      <c r="S130" s="35" t="s">
        <v>555</v>
      </c>
      <c r="T130" s="31">
        <v>0</v>
      </c>
      <c r="U130" s="31">
        <v>0</v>
      </c>
      <c r="V130" s="31">
        <v>236839.2</v>
      </c>
      <c r="W130" s="41" t="s">
        <v>64</v>
      </c>
      <c r="X130" s="42">
        <v>11896.433016000001</v>
      </c>
      <c r="Y130" s="43">
        <v>0</v>
      </c>
      <c r="Z130" s="38">
        <v>0</v>
      </c>
      <c r="AA130" s="38">
        <v>0</v>
      </c>
      <c r="AB130" s="38">
        <v>11896.433016000001</v>
      </c>
      <c r="AC130" s="38">
        <v>0</v>
      </c>
      <c r="AD130" s="38">
        <v>0</v>
      </c>
      <c r="AE130" s="38">
        <v>0</v>
      </c>
      <c r="AF130" s="38">
        <v>11896.433016000001</v>
      </c>
    </row>
    <row r="131" spans="1:32" ht="15" x14ac:dyDescent="0.25">
      <c r="A131" s="39" t="s">
        <v>39</v>
      </c>
      <c r="B131" s="39" t="s">
        <v>745</v>
      </c>
      <c r="C131" s="39"/>
      <c r="D131" s="29">
        <v>334422</v>
      </c>
      <c r="E131" s="29"/>
      <c r="F131" s="39" t="s">
        <v>41</v>
      </c>
      <c r="G131" s="29" t="s">
        <v>41</v>
      </c>
      <c r="H131" s="39" t="s">
        <v>42</v>
      </c>
      <c r="I131" s="30" t="s">
        <v>43</v>
      </c>
      <c r="J131" s="39" t="s">
        <v>63</v>
      </c>
      <c r="K131" s="40">
        <v>28536.9</v>
      </c>
      <c r="L131" s="32">
        <v>1433.4084871579616</v>
      </c>
      <c r="M131" s="31">
        <v>0</v>
      </c>
      <c r="N131" s="31">
        <v>0</v>
      </c>
      <c r="O131" s="31">
        <v>0</v>
      </c>
      <c r="P131" s="31">
        <v>28536.9</v>
      </c>
      <c r="Q131" s="33">
        <v>28536.9</v>
      </c>
      <c r="R131" s="34" t="s">
        <v>5017</v>
      </c>
      <c r="S131" s="35" t="s">
        <v>555</v>
      </c>
      <c r="T131" s="31">
        <v>0</v>
      </c>
      <c r="U131" s="31">
        <v>0</v>
      </c>
      <c r="V131" s="31">
        <v>28536.9</v>
      </c>
      <c r="W131" s="41" t="s">
        <v>64</v>
      </c>
      <c r="X131" s="42">
        <v>1433.4084869999999</v>
      </c>
      <c r="Y131" s="43">
        <v>0</v>
      </c>
      <c r="Z131" s="38">
        <v>0</v>
      </c>
      <c r="AA131" s="38">
        <v>0</v>
      </c>
      <c r="AB131" s="38">
        <v>0</v>
      </c>
      <c r="AC131" s="38">
        <v>1433.4084869999999</v>
      </c>
      <c r="AD131" s="38">
        <v>0</v>
      </c>
      <c r="AE131" s="38">
        <v>0</v>
      </c>
      <c r="AF131" s="38">
        <v>1433.4084869999999</v>
      </c>
    </row>
    <row r="132" spans="1:32" ht="15" x14ac:dyDescent="0.25">
      <c r="A132" s="28" t="s">
        <v>39</v>
      </c>
      <c r="B132" s="28" t="s">
        <v>746</v>
      </c>
      <c r="C132" s="28"/>
      <c r="D132" s="29">
        <v>309117</v>
      </c>
      <c r="E132" s="29"/>
      <c r="F132" s="28" t="s">
        <v>41</v>
      </c>
      <c r="G132" s="29" t="s">
        <v>41</v>
      </c>
      <c r="H132" s="28" t="s">
        <v>42</v>
      </c>
      <c r="I132" s="30" t="s">
        <v>43</v>
      </c>
      <c r="J132" s="28" t="s">
        <v>44</v>
      </c>
      <c r="K132" s="31">
        <v>44679.37</v>
      </c>
      <c r="L132" s="32">
        <v>44679.37</v>
      </c>
      <c r="M132" s="31">
        <v>0</v>
      </c>
      <c r="N132" s="31">
        <v>0</v>
      </c>
      <c r="O132" s="31">
        <v>0</v>
      </c>
      <c r="P132" s="31">
        <v>44679.37</v>
      </c>
      <c r="Q132" s="33">
        <v>44679.37</v>
      </c>
      <c r="R132" s="34" t="s">
        <v>5017</v>
      </c>
      <c r="S132" s="35" t="s">
        <v>5023</v>
      </c>
      <c r="T132" s="31">
        <v>0</v>
      </c>
      <c r="U132" s="31">
        <v>0</v>
      </c>
      <c r="V132" s="31">
        <v>44679.37</v>
      </c>
      <c r="W132" s="36" t="s">
        <v>46</v>
      </c>
      <c r="X132" s="37">
        <v>44679.37</v>
      </c>
      <c r="Y132" s="38">
        <v>0</v>
      </c>
      <c r="Z132" s="38">
        <v>0</v>
      </c>
      <c r="AA132" s="38">
        <v>0</v>
      </c>
      <c r="AB132" s="38">
        <v>0</v>
      </c>
      <c r="AC132" s="38">
        <v>44679.37</v>
      </c>
      <c r="AD132" s="38">
        <v>0</v>
      </c>
      <c r="AE132" s="38">
        <v>0</v>
      </c>
      <c r="AF132" s="38">
        <v>44679.37</v>
      </c>
    </row>
    <row r="133" spans="1:32" ht="15" x14ac:dyDescent="0.25">
      <c r="A133" s="39" t="s">
        <v>39</v>
      </c>
      <c r="B133" s="39" t="s">
        <v>751</v>
      </c>
      <c r="C133" s="39"/>
      <c r="D133" s="29">
        <v>317847</v>
      </c>
      <c r="E133" s="29"/>
      <c r="F133" s="39" t="s">
        <v>41</v>
      </c>
      <c r="G133" s="29" t="s">
        <v>41</v>
      </c>
      <c r="H133" s="39" t="s">
        <v>42</v>
      </c>
      <c r="I133" s="30" t="s">
        <v>42</v>
      </c>
      <c r="J133" s="39" t="s">
        <v>44</v>
      </c>
      <c r="K133" s="40">
        <v>501831.53</v>
      </c>
      <c r="L133" s="32">
        <v>501831.53</v>
      </c>
      <c r="M133" s="31">
        <v>501831.53</v>
      </c>
      <c r="N133" s="31">
        <v>0</v>
      </c>
      <c r="O133" s="31">
        <v>0</v>
      </c>
      <c r="P133" s="31">
        <v>0</v>
      </c>
      <c r="Q133" s="33">
        <v>501831.53</v>
      </c>
      <c r="R133" s="34" t="s">
        <v>5014</v>
      </c>
      <c r="S133" s="35" t="s">
        <v>555</v>
      </c>
      <c r="T133" s="31">
        <v>0</v>
      </c>
      <c r="U133" s="31">
        <v>0</v>
      </c>
      <c r="V133" s="31" t="s">
        <v>45</v>
      </c>
      <c r="W133" s="41" t="s">
        <v>46</v>
      </c>
      <c r="X133" s="42">
        <v>501831.53</v>
      </c>
      <c r="Y133" s="43">
        <v>0</v>
      </c>
      <c r="Z133" s="38">
        <v>501831.53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 t="s">
        <v>47</v>
      </c>
    </row>
    <row r="134" spans="1:32" ht="15" x14ac:dyDescent="0.25">
      <c r="A134" s="28" t="s">
        <v>39</v>
      </c>
      <c r="B134" s="28" t="s">
        <v>752</v>
      </c>
      <c r="C134" s="28"/>
      <c r="D134" s="29">
        <v>317847</v>
      </c>
      <c r="E134" s="29"/>
      <c r="F134" s="28" t="s">
        <v>41</v>
      </c>
      <c r="G134" s="29" t="s">
        <v>41</v>
      </c>
      <c r="H134" s="28" t="s">
        <v>42</v>
      </c>
      <c r="I134" s="30" t="s">
        <v>42</v>
      </c>
      <c r="J134" s="28" t="s">
        <v>44</v>
      </c>
      <c r="K134" s="31">
        <v>1230148.02</v>
      </c>
      <c r="L134" s="32">
        <v>1230148.02</v>
      </c>
      <c r="M134" s="31">
        <v>1230148.02</v>
      </c>
      <c r="N134" s="31">
        <v>0</v>
      </c>
      <c r="O134" s="31">
        <v>0</v>
      </c>
      <c r="P134" s="31">
        <v>0</v>
      </c>
      <c r="Q134" s="33">
        <v>1230148.02</v>
      </c>
      <c r="R134" s="34" t="s">
        <v>5014</v>
      </c>
      <c r="S134" s="35" t="s">
        <v>555</v>
      </c>
      <c r="T134" s="31">
        <v>0</v>
      </c>
      <c r="U134" s="31">
        <v>0</v>
      </c>
      <c r="V134" s="31" t="s">
        <v>45</v>
      </c>
      <c r="W134" s="36" t="s">
        <v>46</v>
      </c>
      <c r="X134" s="37">
        <v>1230148.02</v>
      </c>
      <c r="Y134" s="38">
        <v>0</v>
      </c>
      <c r="Z134" s="38">
        <v>1230148.02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 t="s">
        <v>47</v>
      </c>
    </row>
    <row r="135" spans="1:32" ht="15" x14ac:dyDescent="0.25">
      <c r="A135" s="39" t="s">
        <v>39</v>
      </c>
      <c r="B135" s="39" t="s">
        <v>753</v>
      </c>
      <c r="C135" s="39"/>
      <c r="D135" s="29">
        <v>336689</v>
      </c>
      <c r="E135" s="29"/>
      <c r="F135" s="39" t="s">
        <v>41</v>
      </c>
      <c r="G135" s="29" t="s">
        <v>41</v>
      </c>
      <c r="H135" s="39" t="s">
        <v>42</v>
      </c>
      <c r="I135" s="30" t="s">
        <v>43</v>
      </c>
      <c r="J135" s="39" t="s">
        <v>63</v>
      </c>
      <c r="K135" s="40">
        <v>543762.99</v>
      </c>
      <c r="L135" s="32">
        <v>27313.214990709916</v>
      </c>
      <c r="M135" s="31">
        <v>0</v>
      </c>
      <c r="N135" s="31">
        <v>0</v>
      </c>
      <c r="O135" s="31">
        <v>0</v>
      </c>
      <c r="P135" s="31">
        <v>543762.99</v>
      </c>
      <c r="Q135" s="33">
        <v>543762.99</v>
      </c>
      <c r="R135" s="34" t="s">
        <v>5017</v>
      </c>
      <c r="S135" s="35" t="s">
        <v>555</v>
      </c>
      <c r="T135" s="31">
        <v>0</v>
      </c>
      <c r="U135" s="31">
        <v>0</v>
      </c>
      <c r="V135" s="31">
        <v>543762.99</v>
      </c>
      <c r="W135" s="41" t="s">
        <v>64</v>
      </c>
      <c r="X135" s="42">
        <v>27313.214987700001</v>
      </c>
      <c r="Y135" s="43">
        <v>0</v>
      </c>
      <c r="Z135" s="38">
        <v>0</v>
      </c>
      <c r="AA135" s="38">
        <v>0</v>
      </c>
      <c r="AB135" s="38">
        <v>0</v>
      </c>
      <c r="AC135" s="38">
        <v>27313.214987700001</v>
      </c>
      <c r="AD135" s="38">
        <v>0</v>
      </c>
      <c r="AE135" s="38">
        <v>0</v>
      </c>
      <c r="AF135" s="38">
        <v>27313.214987700001</v>
      </c>
    </row>
    <row r="136" spans="1:32" ht="15" x14ac:dyDescent="0.25">
      <c r="A136" s="28" t="s">
        <v>39</v>
      </c>
      <c r="B136" s="28" t="s">
        <v>764</v>
      </c>
      <c r="C136" s="28"/>
      <c r="D136" s="29">
        <v>316334</v>
      </c>
      <c r="E136" s="29"/>
      <c r="F136" s="28" t="s">
        <v>41</v>
      </c>
      <c r="G136" s="29" t="s">
        <v>41</v>
      </c>
      <c r="H136" s="28" t="s">
        <v>42</v>
      </c>
      <c r="I136" s="30" t="s">
        <v>42</v>
      </c>
      <c r="J136" s="28" t="s">
        <v>63</v>
      </c>
      <c r="K136" s="31">
        <v>1150210.28</v>
      </c>
      <c r="L136" s="32">
        <v>57775.062370766813</v>
      </c>
      <c r="M136" s="31">
        <v>0</v>
      </c>
      <c r="N136" s="31">
        <v>1150210.28</v>
      </c>
      <c r="O136" s="31">
        <v>0</v>
      </c>
      <c r="P136" s="31">
        <v>0</v>
      </c>
      <c r="Q136" s="33">
        <v>1150210.28</v>
      </c>
      <c r="R136" s="34" t="s">
        <v>5015</v>
      </c>
      <c r="S136" s="35" t="s">
        <v>555</v>
      </c>
      <c r="T136" s="31">
        <v>0</v>
      </c>
      <c r="U136" s="31">
        <v>0</v>
      </c>
      <c r="V136" s="31">
        <v>1150210.28</v>
      </c>
      <c r="W136" s="36" t="s">
        <v>64</v>
      </c>
      <c r="X136" s="37">
        <v>57775.062364400001</v>
      </c>
      <c r="Y136" s="38">
        <v>0</v>
      </c>
      <c r="Z136" s="38">
        <v>0</v>
      </c>
      <c r="AA136" s="38">
        <v>57775.062364400001</v>
      </c>
      <c r="AB136" s="38">
        <v>0</v>
      </c>
      <c r="AC136" s="38">
        <v>0</v>
      </c>
      <c r="AD136" s="38">
        <v>0</v>
      </c>
      <c r="AE136" s="38">
        <v>0</v>
      </c>
      <c r="AF136" s="38">
        <v>57775.062364400001</v>
      </c>
    </row>
    <row r="137" spans="1:32" ht="15" x14ac:dyDescent="0.25">
      <c r="A137" s="39" t="s">
        <v>39</v>
      </c>
      <c r="B137" s="39" t="s">
        <v>771</v>
      </c>
      <c r="C137" s="39"/>
      <c r="D137" s="29">
        <v>338210</v>
      </c>
      <c r="E137" s="29"/>
      <c r="F137" s="39" t="s">
        <v>41</v>
      </c>
      <c r="G137" s="29" t="s">
        <v>41</v>
      </c>
      <c r="H137" s="39" t="s">
        <v>42</v>
      </c>
      <c r="I137" s="30" t="s">
        <v>43</v>
      </c>
      <c r="J137" s="39" t="s">
        <v>63</v>
      </c>
      <c r="K137" s="40">
        <v>834967.38</v>
      </c>
      <c r="L137" s="32">
        <v>41940.411502021831</v>
      </c>
      <c r="M137" s="31">
        <v>0</v>
      </c>
      <c r="N137" s="31">
        <v>0</v>
      </c>
      <c r="O137" s="31">
        <v>0</v>
      </c>
      <c r="P137" s="31">
        <v>834967.38</v>
      </c>
      <c r="Q137" s="33">
        <v>834967.38</v>
      </c>
      <c r="R137" s="34" t="s">
        <v>5017</v>
      </c>
      <c r="S137" s="35" t="s">
        <v>555</v>
      </c>
      <c r="T137" s="31">
        <v>0</v>
      </c>
      <c r="U137" s="31">
        <v>0</v>
      </c>
      <c r="V137" s="31">
        <v>834967.38</v>
      </c>
      <c r="W137" s="41" t="s">
        <v>64</v>
      </c>
      <c r="X137" s="42">
        <v>41940.411497399997</v>
      </c>
      <c r="Y137" s="43">
        <v>0</v>
      </c>
      <c r="Z137" s="38">
        <v>0</v>
      </c>
      <c r="AA137" s="38">
        <v>0</v>
      </c>
      <c r="AB137" s="38">
        <v>0</v>
      </c>
      <c r="AC137" s="38">
        <v>41940.411497399997</v>
      </c>
      <c r="AD137" s="38">
        <v>0</v>
      </c>
      <c r="AE137" s="38">
        <v>0</v>
      </c>
      <c r="AF137" s="38">
        <v>41940.411497399997</v>
      </c>
    </row>
    <row r="138" spans="1:32" ht="15" x14ac:dyDescent="0.25">
      <c r="A138" s="28" t="s">
        <v>39</v>
      </c>
      <c r="B138" s="28" t="s">
        <v>778</v>
      </c>
      <c r="C138" s="28"/>
      <c r="D138" s="29">
        <v>317847</v>
      </c>
      <c r="E138" s="29"/>
      <c r="F138" s="28" t="s">
        <v>41</v>
      </c>
      <c r="G138" s="29" t="s">
        <v>41</v>
      </c>
      <c r="H138" s="28" t="s">
        <v>42</v>
      </c>
      <c r="I138" s="30" t="s">
        <v>42</v>
      </c>
      <c r="J138" s="28" t="s">
        <v>44</v>
      </c>
      <c r="K138" s="31">
        <v>376144.54</v>
      </c>
      <c r="L138" s="32">
        <v>376144.54</v>
      </c>
      <c r="M138" s="31">
        <v>376144.54</v>
      </c>
      <c r="N138" s="31">
        <v>0</v>
      </c>
      <c r="O138" s="31">
        <v>0</v>
      </c>
      <c r="P138" s="31">
        <v>0</v>
      </c>
      <c r="Q138" s="33">
        <v>376144.54</v>
      </c>
      <c r="R138" s="34" t="s">
        <v>5014</v>
      </c>
      <c r="S138" s="35" t="s">
        <v>555</v>
      </c>
      <c r="T138" s="31">
        <v>0</v>
      </c>
      <c r="U138" s="31">
        <v>0</v>
      </c>
      <c r="V138" s="31" t="s">
        <v>45</v>
      </c>
      <c r="W138" s="36" t="s">
        <v>46</v>
      </c>
      <c r="X138" s="37">
        <v>376144.54</v>
      </c>
      <c r="Y138" s="38">
        <v>0</v>
      </c>
      <c r="Z138" s="38">
        <v>376144.54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 t="s">
        <v>47</v>
      </c>
    </row>
    <row r="139" spans="1:32" ht="15" x14ac:dyDescent="0.25">
      <c r="A139" s="39" t="s">
        <v>39</v>
      </c>
      <c r="B139" s="39" t="s">
        <v>785</v>
      </c>
      <c r="C139" s="39"/>
      <c r="D139" s="29">
        <v>319232</v>
      </c>
      <c r="E139" s="29"/>
      <c r="F139" s="39" t="s">
        <v>41</v>
      </c>
      <c r="G139" s="29" t="s">
        <v>41</v>
      </c>
      <c r="H139" s="39" t="s">
        <v>42</v>
      </c>
      <c r="I139" s="30" t="s">
        <v>42</v>
      </c>
      <c r="J139" s="39" t="s">
        <v>63</v>
      </c>
      <c r="K139" s="40">
        <v>98872.69</v>
      </c>
      <c r="L139" s="32">
        <v>4966.3752192472948</v>
      </c>
      <c r="M139" s="31">
        <v>0</v>
      </c>
      <c r="N139" s="31">
        <v>98872.69</v>
      </c>
      <c r="O139" s="31">
        <v>0</v>
      </c>
      <c r="P139" s="31">
        <v>0</v>
      </c>
      <c r="Q139" s="33">
        <v>98872.69</v>
      </c>
      <c r="R139" s="34" t="s">
        <v>5015</v>
      </c>
      <c r="S139" s="35" t="s">
        <v>555</v>
      </c>
      <c r="T139" s="31">
        <v>0</v>
      </c>
      <c r="U139" s="31">
        <v>0</v>
      </c>
      <c r="V139" s="31" t="s">
        <v>45</v>
      </c>
      <c r="W139" s="41" t="s">
        <v>64</v>
      </c>
      <c r="X139" s="42">
        <v>4966.3752187</v>
      </c>
      <c r="Y139" s="43">
        <v>0</v>
      </c>
      <c r="Z139" s="38">
        <v>0</v>
      </c>
      <c r="AA139" s="38">
        <v>4966.3752187</v>
      </c>
      <c r="AB139" s="38">
        <v>0</v>
      </c>
      <c r="AC139" s="38">
        <v>0</v>
      </c>
      <c r="AD139" s="38">
        <v>0</v>
      </c>
      <c r="AE139" s="38">
        <v>0</v>
      </c>
      <c r="AF139" s="38" t="s">
        <v>47</v>
      </c>
    </row>
    <row r="140" spans="1:32" ht="15" x14ac:dyDescent="0.25">
      <c r="A140" s="28" t="s">
        <v>39</v>
      </c>
      <c r="B140" s="28" t="s">
        <v>786</v>
      </c>
      <c r="C140" s="28"/>
      <c r="D140" s="29">
        <v>316191</v>
      </c>
      <c r="E140" s="29"/>
      <c r="F140" s="28" t="s">
        <v>41</v>
      </c>
      <c r="G140" s="29" t="s">
        <v>41</v>
      </c>
      <c r="H140" s="28" t="s">
        <v>42</v>
      </c>
      <c r="I140" s="30" t="s">
        <v>43</v>
      </c>
      <c r="J140" s="28" t="s">
        <v>63</v>
      </c>
      <c r="K140" s="31">
        <v>416374.86</v>
      </c>
      <c r="L140" s="32">
        <v>20914.509220104777</v>
      </c>
      <c r="M140" s="31">
        <v>0</v>
      </c>
      <c r="N140" s="31">
        <v>0</v>
      </c>
      <c r="O140" s="31">
        <v>0</v>
      </c>
      <c r="P140" s="31">
        <v>416374.86</v>
      </c>
      <c r="Q140" s="33">
        <v>416374.86</v>
      </c>
      <c r="R140" s="34" t="s">
        <v>5017</v>
      </c>
      <c r="S140" s="35" t="s">
        <v>555</v>
      </c>
      <c r="T140" s="31">
        <v>0</v>
      </c>
      <c r="U140" s="31">
        <v>0</v>
      </c>
      <c r="V140" s="31">
        <v>416374.86</v>
      </c>
      <c r="W140" s="36" t="s">
        <v>64</v>
      </c>
      <c r="X140" s="37">
        <v>20914.509217800001</v>
      </c>
      <c r="Y140" s="38">
        <v>0</v>
      </c>
      <c r="Z140" s="38">
        <v>0</v>
      </c>
      <c r="AA140" s="38">
        <v>0</v>
      </c>
      <c r="AB140" s="38">
        <v>0</v>
      </c>
      <c r="AC140" s="38">
        <v>20914.509217800001</v>
      </c>
      <c r="AD140" s="38">
        <v>0</v>
      </c>
      <c r="AE140" s="38">
        <v>0</v>
      </c>
      <c r="AF140" s="38">
        <v>20914.509217800001</v>
      </c>
    </row>
    <row r="141" spans="1:32" ht="15" x14ac:dyDescent="0.25">
      <c r="A141" s="39" t="s">
        <v>39</v>
      </c>
      <c r="B141" s="39" t="s">
        <v>787</v>
      </c>
      <c r="C141" s="39"/>
      <c r="D141" s="29">
        <v>308666</v>
      </c>
      <c r="E141" s="29"/>
      <c r="F141" s="39" t="s">
        <v>41</v>
      </c>
      <c r="G141" s="29" t="s">
        <v>41</v>
      </c>
      <c r="H141" s="39" t="s">
        <v>42</v>
      </c>
      <c r="I141" s="30" t="s">
        <v>42</v>
      </c>
      <c r="J141" s="39" t="s">
        <v>63</v>
      </c>
      <c r="K141" s="40">
        <v>870783.69</v>
      </c>
      <c r="L141" s="32">
        <v>43739.464753520086</v>
      </c>
      <c r="M141" s="31">
        <v>870783.69</v>
      </c>
      <c r="N141" s="31">
        <v>0</v>
      </c>
      <c r="O141" s="31">
        <v>0</v>
      </c>
      <c r="P141" s="31">
        <v>0</v>
      </c>
      <c r="Q141" s="33">
        <v>870783.69</v>
      </c>
      <c r="R141" s="34" t="s">
        <v>5014</v>
      </c>
      <c r="S141" s="35" t="s">
        <v>555</v>
      </c>
      <c r="T141" s="31">
        <v>0</v>
      </c>
      <c r="U141" s="31">
        <v>0</v>
      </c>
      <c r="V141" s="31">
        <v>870783.69</v>
      </c>
      <c r="W141" s="41" t="s">
        <v>64</v>
      </c>
      <c r="X141" s="42">
        <v>43739.464748699997</v>
      </c>
      <c r="Y141" s="43">
        <v>0</v>
      </c>
      <c r="Z141" s="38">
        <v>43739.464748699997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43739.464748699997</v>
      </c>
    </row>
    <row r="142" spans="1:32" ht="15" x14ac:dyDescent="0.25">
      <c r="A142" s="28" t="s">
        <v>39</v>
      </c>
      <c r="B142" s="28" t="s">
        <v>794</v>
      </c>
      <c r="C142" s="28"/>
      <c r="D142" s="29">
        <v>338117</v>
      </c>
      <c r="E142" s="29"/>
      <c r="F142" s="28" t="s">
        <v>41</v>
      </c>
      <c r="G142" s="29" t="s">
        <v>41</v>
      </c>
      <c r="H142" s="28" t="s">
        <v>42</v>
      </c>
      <c r="I142" s="30" t="s">
        <v>42</v>
      </c>
      <c r="J142" s="28" t="s">
        <v>63</v>
      </c>
      <c r="K142" s="31">
        <v>1414.17</v>
      </c>
      <c r="L142" s="32">
        <v>71.033759107827919</v>
      </c>
      <c r="M142" s="31">
        <v>0</v>
      </c>
      <c r="N142" s="31">
        <v>1414.17</v>
      </c>
      <c r="O142" s="31">
        <v>0</v>
      </c>
      <c r="P142" s="31">
        <v>0</v>
      </c>
      <c r="Q142" s="33">
        <v>1414.17</v>
      </c>
      <c r="R142" s="34" t="s">
        <v>5015</v>
      </c>
      <c r="S142" s="35" t="s">
        <v>555</v>
      </c>
      <c r="T142" s="31">
        <v>0</v>
      </c>
      <c r="U142" s="31">
        <v>0</v>
      </c>
      <c r="V142" s="31">
        <v>1414.17</v>
      </c>
      <c r="W142" s="36" t="s">
        <v>64</v>
      </c>
      <c r="X142" s="37">
        <v>71.033759099999997</v>
      </c>
      <c r="Y142" s="38">
        <v>0</v>
      </c>
      <c r="Z142" s="38">
        <v>0</v>
      </c>
      <c r="AA142" s="38">
        <v>71.033759099999997</v>
      </c>
      <c r="AB142" s="38">
        <v>0</v>
      </c>
      <c r="AC142" s="38">
        <v>0</v>
      </c>
      <c r="AD142" s="38">
        <v>0</v>
      </c>
      <c r="AE142" s="38">
        <v>0</v>
      </c>
      <c r="AF142" s="38">
        <v>71.033759099999997</v>
      </c>
    </row>
    <row r="143" spans="1:32" ht="15" x14ac:dyDescent="0.25">
      <c r="A143" s="28" t="s">
        <v>39</v>
      </c>
      <c r="B143" s="28" t="s">
        <v>800</v>
      </c>
      <c r="C143" s="28"/>
      <c r="D143" s="29">
        <v>334336</v>
      </c>
      <c r="E143" s="29"/>
      <c r="F143" s="28" t="s">
        <v>41</v>
      </c>
      <c r="G143" s="29" t="s">
        <v>41</v>
      </c>
      <c r="H143" s="28" t="s">
        <v>42</v>
      </c>
      <c r="I143" s="30" t="s">
        <v>43</v>
      </c>
      <c r="J143" s="28" t="s">
        <v>63</v>
      </c>
      <c r="K143" s="31">
        <v>10654.12</v>
      </c>
      <c r="L143" s="32">
        <v>535.15644765897423</v>
      </c>
      <c r="M143" s="31">
        <v>0</v>
      </c>
      <c r="N143" s="31">
        <v>0</v>
      </c>
      <c r="O143" s="31">
        <v>0</v>
      </c>
      <c r="P143" s="31">
        <v>10654.12</v>
      </c>
      <c r="Q143" s="33">
        <v>10654.12</v>
      </c>
      <c r="R143" s="34" t="s">
        <v>5017</v>
      </c>
      <c r="S143" s="35" t="s">
        <v>555</v>
      </c>
      <c r="T143" s="31">
        <v>0</v>
      </c>
      <c r="U143" s="31">
        <v>0</v>
      </c>
      <c r="V143" s="31" t="s">
        <v>45</v>
      </c>
      <c r="W143" s="36" t="s">
        <v>64</v>
      </c>
      <c r="X143" s="37">
        <v>535.15644759999998</v>
      </c>
      <c r="Y143" s="38">
        <v>0</v>
      </c>
      <c r="Z143" s="38">
        <v>0</v>
      </c>
      <c r="AA143" s="38">
        <v>0</v>
      </c>
      <c r="AB143" s="38">
        <v>0</v>
      </c>
      <c r="AC143" s="38">
        <v>535.15644759999998</v>
      </c>
      <c r="AD143" s="38">
        <v>0</v>
      </c>
      <c r="AE143" s="38">
        <v>0</v>
      </c>
      <c r="AF143" s="38" t="s">
        <v>47</v>
      </c>
    </row>
    <row r="144" spans="1:32" ht="15" x14ac:dyDescent="0.25">
      <c r="A144" s="28" t="s">
        <v>39</v>
      </c>
      <c r="B144" s="28" t="s">
        <v>802</v>
      </c>
      <c r="C144" s="28"/>
      <c r="D144" s="29">
        <v>316502</v>
      </c>
      <c r="E144" s="29"/>
      <c r="F144" s="28" t="s">
        <v>41</v>
      </c>
      <c r="G144" s="29" t="s">
        <v>41</v>
      </c>
      <c r="H144" s="28" t="s">
        <v>42</v>
      </c>
      <c r="I144" s="30" t="s">
        <v>42</v>
      </c>
      <c r="J144" s="28" t="s">
        <v>63</v>
      </c>
      <c r="K144" s="31">
        <v>600950.31999999995</v>
      </c>
      <c r="L144" s="32">
        <v>30185.734576926465</v>
      </c>
      <c r="M144" s="31">
        <v>0</v>
      </c>
      <c r="N144" s="31">
        <v>600950.31999999995</v>
      </c>
      <c r="O144" s="31">
        <v>0</v>
      </c>
      <c r="P144" s="31">
        <v>0</v>
      </c>
      <c r="Q144" s="33">
        <v>600950.31999999995</v>
      </c>
      <c r="R144" s="34" t="s">
        <v>5015</v>
      </c>
      <c r="S144" s="35" t="s">
        <v>555</v>
      </c>
      <c r="T144" s="31">
        <v>0</v>
      </c>
      <c r="U144" s="31">
        <v>0</v>
      </c>
      <c r="V144" s="31" t="s">
        <v>45</v>
      </c>
      <c r="W144" s="36" t="s">
        <v>64</v>
      </c>
      <c r="X144" s="37">
        <v>30185.734573599999</v>
      </c>
      <c r="Y144" s="38">
        <v>0</v>
      </c>
      <c r="Z144" s="38">
        <v>0</v>
      </c>
      <c r="AA144" s="38">
        <v>30185.734573599999</v>
      </c>
      <c r="AB144" s="38">
        <v>0</v>
      </c>
      <c r="AC144" s="38">
        <v>0</v>
      </c>
      <c r="AD144" s="38">
        <v>0</v>
      </c>
      <c r="AE144" s="38">
        <v>0</v>
      </c>
      <c r="AF144" s="38" t="s">
        <v>47</v>
      </c>
    </row>
    <row r="145" spans="1:32" ht="15" x14ac:dyDescent="0.25">
      <c r="A145" s="28" t="s">
        <v>39</v>
      </c>
      <c r="B145" s="28" t="s">
        <v>804</v>
      </c>
      <c r="C145" s="28"/>
      <c r="D145" s="29">
        <v>338015</v>
      </c>
      <c r="E145" s="29"/>
      <c r="F145" s="28" t="s">
        <v>41</v>
      </c>
      <c r="G145" s="29" t="s">
        <v>41</v>
      </c>
      <c r="H145" s="28" t="s">
        <v>42</v>
      </c>
      <c r="I145" s="30" t="s">
        <v>43</v>
      </c>
      <c r="J145" s="28" t="s">
        <v>63</v>
      </c>
      <c r="K145" s="31">
        <v>111474.64</v>
      </c>
      <c r="L145" s="32">
        <v>5599.3711678170503</v>
      </c>
      <c r="M145" s="31">
        <v>0</v>
      </c>
      <c r="N145" s="31">
        <v>111474.64</v>
      </c>
      <c r="O145" s="31">
        <v>0</v>
      </c>
      <c r="P145" s="31">
        <v>0</v>
      </c>
      <c r="Q145" s="33">
        <v>111474.64</v>
      </c>
      <c r="R145" s="34" t="s">
        <v>5015</v>
      </c>
      <c r="S145" s="35" t="s">
        <v>555</v>
      </c>
      <c r="T145" s="31">
        <v>0</v>
      </c>
      <c r="U145" s="31">
        <v>0</v>
      </c>
      <c r="V145" s="31">
        <v>111474.64</v>
      </c>
      <c r="W145" s="36" t="s">
        <v>64</v>
      </c>
      <c r="X145" s="37">
        <v>5599.3711671999999</v>
      </c>
      <c r="Y145" s="38">
        <v>0</v>
      </c>
      <c r="Z145" s="38">
        <v>0</v>
      </c>
      <c r="AA145" s="38">
        <v>5599.3711671999999</v>
      </c>
      <c r="AB145" s="38">
        <v>0</v>
      </c>
      <c r="AC145" s="38">
        <v>0</v>
      </c>
      <c r="AD145" s="38">
        <v>0</v>
      </c>
      <c r="AE145" s="38">
        <v>0</v>
      </c>
      <c r="AF145" s="38">
        <v>5599.3711671999999</v>
      </c>
    </row>
    <row r="146" spans="1:32" ht="15" x14ac:dyDescent="0.25">
      <c r="A146" s="39" t="s">
        <v>39</v>
      </c>
      <c r="B146" s="39" t="s">
        <v>807</v>
      </c>
      <c r="C146" s="39"/>
      <c r="D146" s="29">
        <v>338212</v>
      </c>
      <c r="E146" s="29"/>
      <c r="F146" s="39" t="s">
        <v>41</v>
      </c>
      <c r="G146" s="29" t="s">
        <v>41</v>
      </c>
      <c r="H146" s="39" t="s">
        <v>42</v>
      </c>
      <c r="I146" s="30" t="s">
        <v>43</v>
      </c>
      <c r="J146" s="39" t="s">
        <v>63</v>
      </c>
      <c r="K146" s="40">
        <v>11742838.02</v>
      </c>
      <c r="L146" s="32">
        <v>589842.7538096006</v>
      </c>
      <c r="M146" s="31">
        <v>11742838.02</v>
      </c>
      <c r="N146" s="31">
        <v>0</v>
      </c>
      <c r="O146" s="31">
        <v>0</v>
      </c>
      <c r="P146" s="31">
        <v>0</v>
      </c>
      <c r="Q146" s="33">
        <v>11742838.02</v>
      </c>
      <c r="R146" s="34" t="s">
        <v>5014</v>
      </c>
      <c r="S146" s="35" t="s">
        <v>555</v>
      </c>
      <c r="T146" s="31">
        <v>0</v>
      </c>
      <c r="U146" s="31">
        <v>0</v>
      </c>
      <c r="V146" s="31">
        <v>11742838.02</v>
      </c>
      <c r="W146" s="41" t="s">
        <v>64</v>
      </c>
      <c r="X146" s="42">
        <v>589842.75374459999</v>
      </c>
      <c r="Y146" s="43">
        <v>0</v>
      </c>
      <c r="Z146" s="38">
        <v>589842.75374459999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589842.75374459999</v>
      </c>
    </row>
    <row r="147" spans="1:32" ht="15" x14ac:dyDescent="0.25">
      <c r="A147" s="28" t="s">
        <v>39</v>
      </c>
      <c r="B147" s="28" t="s">
        <v>812</v>
      </c>
      <c r="C147" s="28"/>
      <c r="D147" s="29">
        <v>312332</v>
      </c>
      <c r="E147" s="29"/>
      <c r="F147" s="28" t="s">
        <v>41</v>
      </c>
      <c r="G147" s="29" t="s">
        <v>41</v>
      </c>
      <c r="H147" s="28" t="s">
        <v>42</v>
      </c>
      <c r="I147" s="30" t="s">
        <v>42</v>
      </c>
      <c r="J147" s="28" t="s">
        <v>63</v>
      </c>
      <c r="K147" s="31">
        <v>616981.63</v>
      </c>
      <c r="L147" s="32">
        <v>30990.987278315206</v>
      </c>
      <c r="M147" s="31">
        <v>616981.63</v>
      </c>
      <c r="N147" s="31">
        <v>0</v>
      </c>
      <c r="O147" s="31">
        <v>0</v>
      </c>
      <c r="P147" s="31">
        <v>0</v>
      </c>
      <c r="Q147" s="33">
        <v>616981.63</v>
      </c>
      <c r="R147" s="34" t="s">
        <v>5014</v>
      </c>
      <c r="S147" s="35" t="s">
        <v>555</v>
      </c>
      <c r="T147" s="31">
        <v>0</v>
      </c>
      <c r="U147" s="31">
        <v>0</v>
      </c>
      <c r="V147" s="31" t="s">
        <v>45</v>
      </c>
      <c r="W147" s="36" t="s">
        <v>64</v>
      </c>
      <c r="X147" s="37">
        <v>30990.987274899999</v>
      </c>
      <c r="Y147" s="38">
        <v>0</v>
      </c>
      <c r="Z147" s="38">
        <v>30990.987274899999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 t="s">
        <v>47</v>
      </c>
    </row>
    <row r="148" spans="1:32" ht="15" x14ac:dyDescent="0.25">
      <c r="A148" s="39" t="s">
        <v>39</v>
      </c>
      <c r="B148" s="39" t="s">
        <v>815</v>
      </c>
      <c r="C148" s="39"/>
      <c r="D148" s="29">
        <v>317030</v>
      </c>
      <c r="E148" s="29"/>
      <c r="F148" s="39" t="s">
        <v>41</v>
      </c>
      <c r="G148" s="29" t="s">
        <v>41</v>
      </c>
      <c r="H148" s="39" t="s">
        <v>42</v>
      </c>
      <c r="I148" s="30" t="s">
        <v>42</v>
      </c>
      <c r="J148" s="39" t="s">
        <v>44</v>
      </c>
      <c r="K148" s="40">
        <v>50307.59</v>
      </c>
      <c r="L148" s="32">
        <v>50307.59</v>
      </c>
      <c r="M148" s="31">
        <v>50307.59</v>
      </c>
      <c r="N148" s="31">
        <v>0</v>
      </c>
      <c r="O148" s="31">
        <v>0</v>
      </c>
      <c r="P148" s="31">
        <v>0</v>
      </c>
      <c r="Q148" s="33">
        <v>50307.59</v>
      </c>
      <c r="R148" s="34" t="s">
        <v>5014</v>
      </c>
      <c r="S148" s="35" t="s">
        <v>5022</v>
      </c>
      <c r="T148" s="31">
        <v>0</v>
      </c>
      <c r="U148" s="31">
        <v>0</v>
      </c>
      <c r="V148" s="31" t="s">
        <v>45</v>
      </c>
      <c r="W148" s="41" t="s">
        <v>46</v>
      </c>
      <c r="X148" s="42">
        <v>50307.59</v>
      </c>
      <c r="Y148" s="43">
        <v>0</v>
      </c>
      <c r="Z148" s="38">
        <v>50307.59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 t="s">
        <v>47</v>
      </c>
    </row>
    <row r="149" spans="1:32" ht="15" x14ac:dyDescent="0.25">
      <c r="A149" s="39" t="s">
        <v>39</v>
      </c>
      <c r="B149" s="39" t="s">
        <v>819</v>
      </c>
      <c r="C149" s="39"/>
      <c r="D149" s="29">
        <v>338494</v>
      </c>
      <c r="E149" s="29"/>
      <c r="F149" s="39" t="s">
        <v>41</v>
      </c>
      <c r="G149" s="29" t="s">
        <v>41</v>
      </c>
      <c r="H149" s="39" t="s">
        <v>42</v>
      </c>
      <c r="I149" s="30" t="s">
        <v>43</v>
      </c>
      <c r="J149" s="39" t="s">
        <v>63</v>
      </c>
      <c r="K149" s="40">
        <v>792641.56</v>
      </c>
      <c r="L149" s="32">
        <v>39814.385563187549</v>
      </c>
      <c r="M149" s="31">
        <v>0</v>
      </c>
      <c r="N149" s="31">
        <v>0</v>
      </c>
      <c r="O149" s="31">
        <v>0</v>
      </c>
      <c r="P149" s="31">
        <v>792641.56</v>
      </c>
      <c r="Q149" s="33">
        <v>792641.56</v>
      </c>
      <c r="R149" s="34" t="s">
        <v>5017</v>
      </c>
      <c r="S149" s="35" t="s">
        <v>555</v>
      </c>
      <c r="T149" s="31">
        <v>0</v>
      </c>
      <c r="U149" s="31">
        <v>0</v>
      </c>
      <c r="V149" s="31">
        <v>792641.56</v>
      </c>
      <c r="W149" s="41" t="s">
        <v>64</v>
      </c>
      <c r="X149" s="42">
        <v>39814.385558800001</v>
      </c>
      <c r="Y149" s="43">
        <v>0</v>
      </c>
      <c r="Z149" s="38">
        <v>0</v>
      </c>
      <c r="AA149" s="38">
        <v>0</v>
      </c>
      <c r="AB149" s="38">
        <v>0</v>
      </c>
      <c r="AC149" s="38">
        <v>39814.385558800001</v>
      </c>
      <c r="AD149" s="38">
        <v>0</v>
      </c>
      <c r="AE149" s="38">
        <v>0</v>
      </c>
      <c r="AF149" s="38">
        <v>39814.385558800001</v>
      </c>
    </row>
    <row r="150" spans="1:32" ht="15" x14ac:dyDescent="0.25">
      <c r="A150" s="28" t="s">
        <v>39</v>
      </c>
      <c r="B150" s="28" t="s">
        <v>850</v>
      </c>
      <c r="C150" s="28"/>
      <c r="D150" s="29">
        <v>317847</v>
      </c>
      <c r="E150" s="29"/>
      <c r="F150" s="28" t="s">
        <v>41</v>
      </c>
      <c r="G150" s="29" t="s">
        <v>41</v>
      </c>
      <c r="H150" s="28" t="s">
        <v>42</v>
      </c>
      <c r="I150" s="30" t="s">
        <v>42</v>
      </c>
      <c r="J150" s="28" t="s">
        <v>44</v>
      </c>
      <c r="K150" s="31">
        <v>502170.53</v>
      </c>
      <c r="L150" s="32">
        <v>502170.53</v>
      </c>
      <c r="M150" s="31">
        <v>502170.53</v>
      </c>
      <c r="N150" s="31">
        <v>0</v>
      </c>
      <c r="O150" s="31">
        <v>0</v>
      </c>
      <c r="P150" s="31">
        <v>0</v>
      </c>
      <c r="Q150" s="33">
        <v>502170.53</v>
      </c>
      <c r="R150" s="34" t="s">
        <v>5014</v>
      </c>
      <c r="S150" s="35" t="s">
        <v>555</v>
      </c>
      <c r="T150" s="31">
        <v>0</v>
      </c>
      <c r="U150" s="31">
        <v>0</v>
      </c>
      <c r="V150" s="31" t="s">
        <v>45</v>
      </c>
      <c r="W150" s="36" t="s">
        <v>46</v>
      </c>
      <c r="X150" s="37">
        <v>502170.53</v>
      </c>
      <c r="Y150" s="38">
        <v>0</v>
      </c>
      <c r="Z150" s="38">
        <v>502170.53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 t="s">
        <v>47</v>
      </c>
    </row>
    <row r="151" spans="1:32" ht="15" x14ac:dyDescent="0.25">
      <c r="A151" s="28" t="s">
        <v>39</v>
      </c>
      <c r="B151" s="28" t="s">
        <v>858</v>
      </c>
      <c r="C151" s="28"/>
      <c r="D151" s="29">
        <v>335598</v>
      </c>
      <c r="E151" s="29"/>
      <c r="F151" s="28" t="s">
        <v>41</v>
      </c>
      <c r="G151" s="29" t="s">
        <v>41</v>
      </c>
      <c r="H151" s="28" t="s">
        <v>42</v>
      </c>
      <c r="I151" s="30" t="s">
        <v>43</v>
      </c>
      <c r="J151" s="28" t="s">
        <v>63</v>
      </c>
      <c r="K151" s="31">
        <v>1378939.05</v>
      </c>
      <c r="L151" s="32">
        <v>69264.108489132908</v>
      </c>
      <c r="M151" s="31">
        <v>0</v>
      </c>
      <c r="N151" s="31">
        <v>0</v>
      </c>
      <c r="O151" s="31">
        <v>0</v>
      </c>
      <c r="P151" s="31">
        <v>1378939.05</v>
      </c>
      <c r="Q151" s="33">
        <v>1378939.05</v>
      </c>
      <c r="R151" s="34" t="s">
        <v>5017</v>
      </c>
      <c r="S151" s="35" t="s">
        <v>555</v>
      </c>
      <c r="T151" s="31">
        <v>0</v>
      </c>
      <c r="U151" s="31">
        <v>0</v>
      </c>
      <c r="V151" s="31">
        <v>1378939.05</v>
      </c>
      <c r="W151" s="36" t="s">
        <v>64</v>
      </c>
      <c r="X151" s="37">
        <v>69264.108481500007</v>
      </c>
      <c r="Y151" s="38">
        <v>0</v>
      </c>
      <c r="Z151" s="38">
        <v>0</v>
      </c>
      <c r="AA151" s="38">
        <v>0</v>
      </c>
      <c r="AB151" s="38">
        <v>0</v>
      </c>
      <c r="AC151" s="38">
        <v>69264.108481500007</v>
      </c>
      <c r="AD151" s="38">
        <v>0</v>
      </c>
      <c r="AE151" s="38">
        <v>0</v>
      </c>
      <c r="AF151" s="38">
        <v>69264.108481500007</v>
      </c>
    </row>
    <row r="152" spans="1:32" ht="15" x14ac:dyDescent="0.25">
      <c r="A152" s="28" t="s">
        <v>39</v>
      </c>
      <c r="B152" s="28" t="s">
        <v>866</v>
      </c>
      <c r="C152" s="28"/>
      <c r="D152" s="29">
        <v>317847</v>
      </c>
      <c r="E152" s="29"/>
      <c r="F152" s="28" t="s">
        <v>41</v>
      </c>
      <c r="G152" s="29" t="s">
        <v>41</v>
      </c>
      <c r="H152" s="28" t="s">
        <v>42</v>
      </c>
      <c r="I152" s="30" t="s">
        <v>42</v>
      </c>
      <c r="J152" s="28" t="s">
        <v>44</v>
      </c>
      <c r="K152" s="31">
        <v>59004.76</v>
      </c>
      <c r="L152" s="32">
        <v>59004.76</v>
      </c>
      <c r="M152" s="31">
        <v>59004.76</v>
      </c>
      <c r="N152" s="31">
        <v>0</v>
      </c>
      <c r="O152" s="31">
        <v>0</v>
      </c>
      <c r="P152" s="31">
        <v>0</v>
      </c>
      <c r="Q152" s="33">
        <v>59004.76</v>
      </c>
      <c r="R152" s="34" t="s">
        <v>5014</v>
      </c>
      <c r="S152" s="35" t="s">
        <v>555</v>
      </c>
      <c r="T152" s="31">
        <v>0</v>
      </c>
      <c r="U152" s="31">
        <v>0</v>
      </c>
      <c r="V152" s="31" t="s">
        <v>45</v>
      </c>
      <c r="W152" s="36" t="s">
        <v>46</v>
      </c>
      <c r="X152" s="37">
        <v>59004.76</v>
      </c>
      <c r="Y152" s="38">
        <v>0</v>
      </c>
      <c r="Z152" s="38">
        <v>59004.76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 t="s">
        <v>47</v>
      </c>
    </row>
    <row r="153" spans="1:32" ht="15" x14ac:dyDescent="0.25">
      <c r="A153" s="39" t="s">
        <v>39</v>
      </c>
      <c r="B153" s="39" t="s">
        <v>878</v>
      </c>
      <c r="C153" s="39"/>
      <c r="D153" s="29">
        <v>341139</v>
      </c>
      <c r="E153" s="29"/>
      <c r="F153" s="39" t="s">
        <v>41</v>
      </c>
      <c r="G153" s="29" t="s">
        <v>41</v>
      </c>
      <c r="H153" s="39" t="s">
        <v>42</v>
      </c>
      <c r="I153" s="30" t="s">
        <v>43</v>
      </c>
      <c r="J153" s="39" t="s">
        <v>63</v>
      </c>
      <c r="K153" s="40">
        <v>1263285.52</v>
      </c>
      <c r="L153" s="32">
        <v>63454.831676592723</v>
      </c>
      <c r="M153" s="31">
        <v>0</v>
      </c>
      <c r="N153" s="31">
        <v>0</v>
      </c>
      <c r="O153" s="31">
        <v>0</v>
      </c>
      <c r="P153" s="31">
        <v>1263285.52</v>
      </c>
      <c r="Q153" s="33">
        <v>1263285.52</v>
      </c>
      <c r="R153" s="34" t="s">
        <v>5017</v>
      </c>
      <c r="S153" s="35" t="s">
        <v>555</v>
      </c>
      <c r="T153" s="31">
        <v>0</v>
      </c>
      <c r="U153" s="31">
        <v>0</v>
      </c>
      <c r="V153" s="31">
        <v>1263285.52</v>
      </c>
      <c r="W153" s="41" t="s">
        <v>64</v>
      </c>
      <c r="X153" s="42">
        <v>63454.831669599997</v>
      </c>
      <c r="Y153" s="43">
        <v>0</v>
      </c>
      <c r="Z153" s="38">
        <v>0</v>
      </c>
      <c r="AA153" s="38">
        <v>0</v>
      </c>
      <c r="AB153" s="38">
        <v>0</v>
      </c>
      <c r="AC153" s="38">
        <v>63454.831669599997</v>
      </c>
      <c r="AD153" s="38">
        <v>0</v>
      </c>
      <c r="AE153" s="38">
        <v>0</v>
      </c>
      <c r="AF153" s="38">
        <v>63454.831669599997</v>
      </c>
    </row>
    <row r="154" spans="1:32" ht="15" x14ac:dyDescent="0.25">
      <c r="A154" s="28" t="s">
        <v>39</v>
      </c>
      <c r="B154" s="28" t="s">
        <v>891</v>
      </c>
      <c r="C154" s="28"/>
      <c r="D154" s="29">
        <v>315083</v>
      </c>
      <c r="E154" s="29"/>
      <c r="F154" s="28" t="s">
        <v>41</v>
      </c>
      <c r="G154" s="29" t="s">
        <v>41</v>
      </c>
      <c r="H154" s="28" t="s">
        <v>42</v>
      </c>
      <c r="I154" s="30" t="s">
        <v>42</v>
      </c>
      <c r="J154" s="28" t="s">
        <v>63</v>
      </c>
      <c r="K154" s="31">
        <v>25733.1</v>
      </c>
      <c r="L154" s="32">
        <v>1292.5736131424414</v>
      </c>
      <c r="M154" s="31">
        <v>25733.1</v>
      </c>
      <c r="N154" s="31">
        <v>0</v>
      </c>
      <c r="O154" s="31">
        <v>0</v>
      </c>
      <c r="P154" s="31">
        <v>0</v>
      </c>
      <c r="Q154" s="33">
        <v>25733.1</v>
      </c>
      <c r="R154" s="34" t="s">
        <v>5014</v>
      </c>
      <c r="S154" s="35" t="s">
        <v>555</v>
      </c>
      <c r="T154" s="31">
        <v>0</v>
      </c>
      <c r="U154" s="31">
        <v>0</v>
      </c>
      <c r="V154" s="31">
        <v>25733.1</v>
      </c>
      <c r="W154" s="36" t="s">
        <v>64</v>
      </c>
      <c r="X154" s="37">
        <v>1292.573613</v>
      </c>
      <c r="Y154" s="38">
        <v>0</v>
      </c>
      <c r="Z154" s="38">
        <v>1292.573613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1292.573613</v>
      </c>
    </row>
    <row r="155" spans="1:32" ht="15" x14ac:dyDescent="0.25">
      <c r="A155" s="39" t="s">
        <v>39</v>
      </c>
      <c r="B155" s="39" t="s">
        <v>914</v>
      </c>
      <c r="C155" s="39"/>
      <c r="D155" s="29">
        <v>339672</v>
      </c>
      <c r="E155" s="29"/>
      <c r="F155" s="39" t="s">
        <v>41</v>
      </c>
      <c r="G155" s="29" t="s">
        <v>41</v>
      </c>
      <c r="H155" s="39" t="s">
        <v>42</v>
      </c>
      <c r="I155" s="30" t="s">
        <v>42</v>
      </c>
      <c r="J155" s="39" t="s">
        <v>63</v>
      </c>
      <c r="K155" s="40">
        <v>92537.78</v>
      </c>
      <c r="L155" s="32">
        <v>4648.1726899122286</v>
      </c>
      <c r="M155" s="31">
        <v>92537.78</v>
      </c>
      <c r="N155" s="31">
        <v>0</v>
      </c>
      <c r="O155" s="31">
        <v>0</v>
      </c>
      <c r="P155" s="31">
        <v>0</v>
      </c>
      <c r="Q155" s="33">
        <v>92537.78</v>
      </c>
      <c r="R155" s="34" t="s">
        <v>5014</v>
      </c>
      <c r="S155" s="35" t="s">
        <v>555</v>
      </c>
      <c r="T155" s="31">
        <v>0</v>
      </c>
      <c r="U155" s="31">
        <v>0</v>
      </c>
      <c r="V155" s="31" t="s">
        <v>45</v>
      </c>
      <c r="W155" s="41" t="s">
        <v>64</v>
      </c>
      <c r="X155" s="42">
        <v>4648.1726894000003</v>
      </c>
      <c r="Y155" s="43">
        <v>0</v>
      </c>
      <c r="Z155" s="38">
        <v>4648.1726894000003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 t="s">
        <v>47</v>
      </c>
    </row>
    <row r="156" spans="1:32" ht="15" x14ac:dyDescent="0.25">
      <c r="A156" s="28" t="s">
        <v>39</v>
      </c>
      <c r="B156" s="28" t="s">
        <v>925</v>
      </c>
      <c r="C156" s="28"/>
      <c r="D156" s="29">
        <v>339833</v>
      </c>
      <c r="E156" s="29"/>
      <c r="F156" s="28" t="s">
        <v>41</v>
      </c>
      <c r="G156" s="29" t="s">
        <v>41</v>
      </c>
      <c r="H156" s="28" t="s">
        <v>42</v>
      </c>
      <c r="I156" s="30" t="s">
        <v>42</v>
      </c>
      <c r="J156" s="28" t="s">
        <v>63</v>
      </c>
      <c r="K156" s="31">
        <v>6979.31</v>
      </c>
      <c r="L156" s="32">
        <v>350.5707413386329</v>
      </c>
      <c r="M156" s="31">
        <v>6979.31</v>
      </c>
      <c r="N156" s="31">
        <v>0</v>
      </c>
      <c r="O156" s="31">
        <v>0</v>
      </c>
      <c r="P156" s="31">
        <v>0</v>
      </c>
      <c r="Q156" s="33">
        <v>6979.31</v>
      </c>
      <c r="R156" s="34" t="s">
        <v>5014</v>
      </c>
      <c r="S156" s="35" t="s">
        <v>555</v>
      </c>
      <c r="T156" s="31">
        <v>0</v>
      </c>
      <c r="U156" s="31">
        <v>0</v>
      </c>
      <c r="V156" s="31" t="s">
        <v>45</v>
      </c>
      <c r="W156" s="36" t="s">
        <v>64</v>
      </c>
      <c r="X156" s="37">
        <v>350.57074130000001</v>
      </c>
      <c r="Y156" s="38">
        <v>0</v>
      </c>
      <c r="Z156" s="38">
        <v>350.57074130000001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 t="s">
        <v>47</v>
      </c>
    </row>
    <row r="157" spans="1:32" ht="15" x14ac:dyDescent="0.25">
      <c r="A157" s="39" t="s">
        <v>39</v>
      </c>
      <c r="B157" s="39" t="s">
        <v>928</v>
      </c>
      <c r="C157" s="39"/>
      <c r="D157" s="29">
        <v>308391</v>
      </c>
      <c r="E157" s="29"/>
      <c r="F157" s="39" t="s">
        <v>41</v>
      </c>
      <c r="G157" s="29" t="s">
        <v>41</v>
      </c>
      <c r="H157" s="39" t="s">
        <v>42</v>
      </c>
      <c r="I157" s="30" t="s">
        <v>42</v>
      </c>
      <c r="J157" s="39" t="s">
        <v>44</v>
      </c>
      <c r="K157" s="40">
        <v>42125.21</v>
      </c>
      <c r="L157" s="32">
        <v>42125.21</v>
      </c>
      <c r="M157" s="31">
        <v>42125.21</v>
      </c>
      <c r="N157" s="31">
        <v>0</v>
      </c>
      <c r="O157" s="31">
        <v>0</v>
      </c>
      <c r="P157" s="31">
        <v>0</v>
      </c>
      <c r="Q157" s="33">
        <v>42125.21</v>
      </c>
      <c r="R157" s="34" t="s">
        <v>5014</v>
      </c>
      <c r="S157" s="35" t="s">
        <v>5023</v>
      </c>
      <c r="T157" s="31">
        <v>0</v>
      </c>
      <c r="U157" s="31">
        <v>0</v>
      </c>
      <c r="V157" s="31" t="s">
        <v>45</v>
      </c>
      <c r="W157" s="41" t="s">
        <v>46</v>
      </c>
      <c r="X157" s="42">
        <v>42125.21</v>
      </c>
      <c r="Y157" s="43">
        <v>0</v>
      </c>
      <c r="Z157" s="38">
        <v>42125.21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 t="s">
        <v>47</v>
      </c>
    </row>
    <row r="158" spans="1:32" ht="15" x14ac:dyDescent="0.25">
      <c r="A158" s="28" t="s">
        <v>39</v>
      </c>
      <c r="B158" s="28" t="s">
        <v>929</v>
      </c>
      <c r="C158" s="28"/>
      <c r="D158" s="29">
        <v>309212</v>
      </c>
      <c r="E158" s="29"/>
      <c r="F158" s="28" t="s">
        <v>41</v>
      </c>
      <c r="G158" s="29" t="s">
        <v>41</v>
      </c>
      <c r="H158" s="28" t="s">
        <v>42</v>
      </c>
      <c r="I158" s="30" t="s">
        <v>43</v>
      </c>
      <c r="J158" s="28" t="s">
        <v>44</v>
      </c>
      <c r="K158" s="31">
        <v>81015.759999999995</v>
      </c>
      <c r="L158" s="32">
        <v>81015.759999999995</v>
      </c>
      <c r="M158" s="31">
        <v>0</v>
      </c>
      <c r="N158" s="31">
        <v>0</v>
      </c>
      <c r="O158" s="31">
        <v>0</v>
      </c>
      <c r="P158" s="31">
        <v>81015.759999999995</v>
      </c>
      <c r="Q158" s="33">
        <v>81015.759999999995</v>
      </c>
      <c r="R158" s="34" t="s">
        <v>5017</v>
      </c>
      <c r="S158" s="35" t="s">
        <v>3742</v>
      </c>
      <c r="T158" s="31">
        <v>0</v>
      </c>
      <c r="U158" s="31">
        <v>0</v>
      </c>
      <c r="V158" s="31">
        <v>81015.759999999995</v>
      </c>
      <c r="W158" s="36" t="s">
        <v>46</v>
      </c>
      <c r="X158" s="37">
        <v>81015.759999999995</v>
      </c>
      <c r="Y158" s="38">
        <v>0</v>
      </c>
      <c r="Z158" s="38">
        <v>0</v>
      </c>
      <c r="AA158" s="38">
        <v>0</v>
      </c>
      <c r="AB158" s="38">
        <v>0</v>
      </c>
      <c r="AC158" s="38">
        <v>81015.759999999995</v>
      </c>
      <c r="AD158" s="38">
        <v>0</v>
      </c>
      <c r="AE158" s="38">
        <v>0</v>
      </c>
      <c r="AF158" s="38">
        <v>81015.759999999995</v>
      </c>
    </row>
    <row r="159" spans="1:32" ht="15" x14ac:dyDescent="0.25">
      <c r="A159" s="39" t="s">
        <v>39</v>
      </c>
      <c r="B159" s="39" t="s">
        <v>956</v>
      </c>
      <c r="C159" s="39"/>
      <c r="D159" s="29">
        <v>340049</v>
      </c>
      <c r="E159" s="29"/>
      <c r="F159" s="39" t="s">
        <v>41</v>
      </c>
      <c r="G159" s="29" t="s">
        <v>41</v>
      </c>
      <c r="H159" s="39" t="s">
        <v>42</v>
      </c>
      <c r="I159" s="30" t="s">
        <v>43</v>
      </c>
      <c r="J159" s="39" t="s">
        <v>63</v>
      </c>
      <c r="K159" s="40">
        <v>3118023.21</v>
      </c>
      <c r="L159" s="32">
        <v>156618.30585555933</v>
      </c>
      <c r="M159" s="31">
        <v>0</v>
      </c>
      <c r="N159" s="31">
        <v>0</v>
      </c>
      <c r="O159" s="31">
        <v>0</v>
      </c>
      <c r="P159" s="31">
        <v>3118023.21</v>
      </c>
      <c r="Q159" s="33">
        <v>3118023.21</v>
      </c>
      <c r="R159" s="34" t="s">
        <v>5017</v>
      </c>
      <c r="S159" s="35" t="s">
        <v>555</v>
      </c>
      <c r="T159" s="31">
        <v>0</v>
      </c>
      <c r="U159" s="31">
        <v>0</v>
      </c>
      <c r="V159" s="31">
        <v>3118023.21</v>
      </c>
      <c r="W159" s="41" t="s">
        <v>64</v>
      </c>
      <c r="X159" s="42">
        <v>156618.3058383</v>
      </c>
      <c r="Y159" s="43">
        <v>0</v>
      </c>
      <c r="Z159" s="38">
        <v>0</v>
      </c>
      <c r="AA159" s="38">
        <v>0</v>
      </c>
      <c r="AB159" s="38">
        <v>0</v>
      </c>
      <c r="AC159" s="38">
        <v>156618.3058383</v>
      </c>
      <c r="AD159" s="38">
        <v>0</v>
      </c>
      <c r="AE159" s="38">
        <v>0</v>
      </c>
      <c r="AF159" s="38">
        <v>156618.3058383</v>
      </c>
    </row>
    <row r="160" spans="1:32" ht="15" x14ac:dyDescent="0.25">
      <c r="A160" s="39" t="s">
        <v>39</v>
      </c>
      <c r="B160" s="39" t="s">
        <v>958</v>
      </c>
      <c r="C160" s="39"/>
      <c r="D160" s="29">
        <v>340049</v>
      </c>
      <c r="E160" s="29"/>
      <c r="F160" s="39" t="s">
        <v>41</v>
      </c>
      <c r="G160" s="29" t="s">
        <v>41</v>
      </c>
      <c r="H160" s="39" t="s">
        <v>42</v>
      </c>
      <c r="I160" s="30" t="s">
        <v>43</v>
      </c>
      <c r="J160" s="39" t="s">
        <v>63</v>
      </c>
      <c r="K160" s="40">
        <v>4671333.26</v>
      </c>
      <c r="L160" s="32">
        <v>234641.06967565743</v>
      </c>
      <c r="M160" s="31">
        <v>0</v>
      </c>
      <c r="N160" s="31">
        <v>0</v>
      </c>
      <c r="O160" s="31">
        <v>0</v>
      </c>
      <c r="P160" s="31">
        <v>4671333.26</v>
      </c>
      <c r="Q160" s="33">
        <v>4671333.26</v>
      </c>
      <c r="R160" s="34" t="s">
        <v>5017</v>
      </c>
      <c r="S160" s="35" t="s">
        <v>555</v>
      </c>
      <c r="T160" s="31">
        <v>0</v>
      </c>
      <c r="U160" s="31">
        <v>0</v>
      </c>
      <c r="V160" s="31">
        <v>4671333.26</v>
      </c>
      <c r="W160" s="41" t="s">
        <v>64</v>
      </c>
      <c r="X160" s="42">
        <v>234641.06964979999</v>
      </c>
      <c r="Y160" s="43">
        <v>0</v>
      </c>
      <c r="Z160" s="38">
        <v>0</v>
      </c>
      <c r="AA160" s="38">
        <v>0</v>
      </c>
      <c r="AB160" s="38">
        <v>0</v>
      </c>
      <c r="AC160" s="38">
        <v>234641.06964979999</v>
      </c>
      <c r="AD160" s="38">
        <v>0</v>
      </c>
      <c r="AE160" s="38">
        <v>0</v>
      </c>
      <c r="AF160" s="38">
        <v>234641.06964979999</v>
      </c>
    </row>
    <row r="161" spans="1:32" ht="15" x14ac:dyDescent="0.25">
      <c r="A161" s="39" t="s">
        <v>39</v>
      </c>
      <c r="B161" s="39" t="s">
        <v>968</v>
      </c>
      <c r="C161" s="39"/>
      <c r="D161" s="29">
        <v>340113</v>
      </c>
      <c r="E161" s="29"/>
      <c r="F161" s="39" t="s">
        <v>41</v>
      </c>
      <c r="G161" s="29" t="s">
        <v>41</v>
      </c>
      <c r="H161" s="39" t="s">
        <v>42</v>
      </c>
      <c r="I161" s="30" t="s">
        <v>43</v>
      </c>
      <c r="J161" s="39" t="s">
        <v>63</v>
      </c>
      <c r="K161" s="40">
        <v>446020.86</v>
      </c>
      <c r="L161" s="32">
        <v>22403.627800268878</v>
      </c>
      <c r="M161" s="31">
        <v>0</v>
      </c>
      <c r="N161" s="31">
        <v>0</v>
      </c>
      <c r="O161" s="31">
        <v>0</v>
      </c>
      <c r="P161" s="31">
        <v>446020.86</v>
      </c>
      <c r="Q161" s="33">
        <v>446020.86</v>
      </c>
      <c r="R161" s="34" t="s">
        <v>5017</v>
      </c>
      <c r="S161" s="35" t="s">
        <v>555</v>
      </c>
      <c r="T161" s="31">
        <v>0</v>
      </c>
      <c r="U161" s="31">
        <v>0</v>
      </c>
      <c r="V161" s="31">
        <v>446020.86</v>
      </c>
      <c r="W161" s="41" t="s">
        <v>64</v>
      </c>
      <c r="X161" s="42">
        <v>22403.6277978</v>
      </c>
      <c r="Y161" s="43">
        <v>0</v>
      </c>
      <c r="Z161" s="38">
        <v>0</v>
      </c>
      <c r="AA161" s="38">
        <v>0</v>
      </c>
      <c r="AB161" s="38">
        <v>0</v>
      </c>
      <c r="AC161" s="38">
        <v>22403.6277978</v>
      </c>
      <c r="AD161" s="38">
        <v>0</v>
      </c>
      <c r="AE161" s="38">
        <v>0</v>
      </c>
      <c r="AF161" s="38">
        <v>22403.6277978</v>
      </c>
    </row>
    <row r="162" spans="1:32" ht="15" x14ac:dyDescent="0.25">
      <c r="A162" s="28" t="s">
        <v>39</v>
      </c>
      <c r="B162" s="28" t="s">
        <v>973</v>
      </c>
      <c r="C162" s="28"/>
      <c r="D162" s="29">
        <v>340096</v>
      </c>
      <c r="E162" s="29"/>
      <c r="F162" s="28" t="s">
        <v>41</v>
      </c>
      <c r="G162" s="29" t="s">
        <v>41</v>
      </c>
      <c r="H162" s="28" t="s">
        <v>42</v>
      </c>
      <c r="I162" s="30" t="s">
        <v>43</v>
      </c>
      <c r="J162" s="28" t="s">
        <v>63</v>
      </c>
      <c r="K162" s="31">
        <v>1304760.42</v>
      </c>
      <c r="L162" s="32">
        <v>65538.115903822298</v>
      </c>
      <c r="M162" s="31">
        <v>0</v>
      </c>
      <c r="N162" s="31">
        <v>0</v>
      </c>
      <c r="O162" s="31">
        <v>0</v>
      </c>
      <c r="P162" s="31">
        <v>1304760.42</v>
      </c>
      <c r="Q162" s="33">
        <v>1304760.42</v>
      </c>
      <c r="R162" s="34" t="s">
        <v>5017</v>
      </c>
      <c r="S162" s="35" t="s">
        <v>555</v>
      </c>
      <c r="T162" s="31">
        <v>0</v>
      </c>
      <c r="U162" s="31">
        <v>0</v>
      </c>
      <c r="V162" s="31">
        <v>1304760.42</v>
      </c>
      <c r="W162" s="36" t="s">
        <v>64</v>
      </c>
      <c r="X162" s="37">
        <v>65538.115896599993</v>
      </c>
      <c r="Y162" s="38">
        <v>0</v>
      </c>
      <c r="Z162" s="38">
        <v>0</v>
      </c>
      <c r="AA162" s="38">
        <v>0</v>
      </c>
      <c r="AB162" s="38">
        <v>0</v>
      </c>
      <c r="AC162" s="38">
        <v>65538.115896599993</v>
      </c>
      <c r="AD162" s="38">
        <v>0</v>
      </c>
      <c r="AE162" s="38">
        <v>0</v>
      </c>
      <c r="AF162" s="38">
        <v>65538.115896599993</v>
      </c>
    </row>
    <row r="163" spans="1:32" ht="15" x14ac:dyDescent="0.25">
      <c r="A163" s="39" t="s">
        <v>39</v>
      </c>
      <c r="B163" s="39" t="s">
        <v>978</v>
      </c>
      <c r="C163" s="39"/>
      <c r="D163" s="29">
        <v>310366</v>
      </c>
      <c r="E163" s="29"/>
      <c r="F163" s="39" t="s">
        <v>41</v>
      </c>
      <c r="G163" s="29" t="s">
        <v>41</v>
      </c>
      <c r="H163" s="39" t="s">
        <v>42</v>
      </c>
      <c r="I163" s="30" t="s">
        <v>43</v>
      </c>
      <c r="J163" s="39" t="s">
        <v>63</v>
      </c>
      <c r="K163" s="40">
        <v>497475</v>
      </c>
      <c r="L163" s="32">
        <v>24988.169252753694</v>
      </c>
      <c r="M163" s="31">
        <v>0</v>
      </c>
      <c r="N163" s="31">
        <v>0</v>
      </c>
      <c r="O163" s="31">
        <v>0</v>
      </c>
      <c r="P163" s="31">
        <v>497475</v>
      </c>
      <c r="Q163" s="33">
        <v>497475</v>
      </c>
      <c r="R163" s="34" t="s">
        <v>5017</v>
      </c>
      <c r="S163" s="35" t="s">
        <v>555</v>
      </c>
      <c r="T163" s="31">
        <v>0</v>
      </c>
      <c r="U163" s="31">
        <v>0</v>
      </c>
      <c r="V163" s="31">
        <v>497475</v>
      </c>
      <c r="W163" s="41" t="s">
        <v>64</v>
      </c>
      <c r="X163" s="42">
        <v>24988.169249999999</v>
      </c>
      <c r="Y163" s="43">
        <v>0</v>
      </c>
      <c r="Z163" s="38">
        <v>0</v>
      </c>
      <c r="AA163" s="38">
        <v>0</v>
      </c>
      <c r="AB163" s="38">
        <v>0</v>
      </c>
      <c r="AC163" s="38">
        <v>24988.169249999999</v>
      </c>
      <c r="AD163" s="38">
        <v>0</v>
      </c>
      <c r="AE163" s="38">
        <v>0</v>
      </c>
      <c r="AF163" s="38">
        <v>24988.169249999999</v>
      </c>
    </row>
    <row r="164" spans="1:32" ht="15" x14ac:dyDescent="0.25">
      <c r="A164" s="28" t="s">
        <v>39</v>
      </c>
      <c r="B164" s="28" t="s">
        <v>979</v>
      </c>
      <c r="C164" s="28"/>
      <c r="D164" s="29">
        <v>310366</v>
      </c>
      <c r="E164" s="29"/>
      <c r="F164" s="28" t="s">
        <v>41</v>
      </c>
      <c r="G164" s="29" t="s">
        <v>41</v>
      </c>
      <c r="H164" s="28" t="s">
        <v>42</v>
      </c>
      <c r="I164" s="30" t="s">
        <v>43</v>
      </c>
      <c r="J164" s="28" t="s">
        <v>63</v>
      </c>
      <c r="K164" s="31">
        <v>552540.31999999995</v>
      </c>
      <c r="L164" s="32">
        <v>27754.100276658497</v>
      </c>
      <c r="M164" s="31">
        <v>0</v>
      </c>
      <c r="N164" s="31">
        <v>0</v>
      </c>
      <c r="O164" s="31">
        <v>0</v>
      </c>
      <c r="P164" s="31">
        <v>552540.31999999995</v>
      </c>
      <c r="Q164" s="33">
        <v>552540.31999999995</v>
      </c>
      <c r="R164" s="34" t="s">
        <v>5017</v>
      </c>
      <c r="S164" s="35" t="s">
        <v>555</v>
      </c>
      <c r="T164" s="31">
        <v>0</v>
      </c>
      <c r="U164" s="31">
        <v>0</v>
      </c>
      <c r="V164" s="31">
        <v>552540.31999999995</v>
      </c>
      <c r="W164" s="36" t="s">
        <v>64</v>
      </c>
      <c r="X164" s="37">
        <v>27754.100273600001</v>
      </c>
      <c r="Y164" s="38">
        <v>0</v>
      </c>
      <c r="Z164" s="38">
        <v>0</v>
      </c>
      <c r="AA164" s="38">
        <v>0</v>
      </c>
      <c r="AB164" s="38">
        <v>0</v>
      </c>
      <c r="AC164" s="38">
        <v>27754.100273600001</v>
      </c>
      <c r="AD164" s="38">
        <v>0</v>
      </c>
      <c r="AE164" s="38">
        <v>0</v>
      </c>
      <c r="AF164" s="38">
        <v>27754.100273600001</v>
      </c>
    </row>
    <row r="165" spans="1:32" ht="15" x14ac:dyDescent="0.25">
      <c r="A165" s="28" t="s">
        <v>39</v>
      </c>
      <c r="B165" s="28" t="s">
        <v>981</v>
      </c>
      <c r="C165" s="28"/>
      <c r="D165" s="29">
        <v>317847</v>
      </c>
      <c r="E165" s="29"/>
      <c r="F165" s="28" t="s">
        <v>41</v>
      </c>
      <c r="G165" s="29" t="s">
        <v>41</v>
      </c>
      <c r="H165" s="28" t="s">
        <v>42</v>
      </c>
      <c r="I165" s="30" t="s">
        <v>42</v>
      </c>
      <c r="J165" s="28" t="s">
        <v>44</v>
      </c>
      <c r="K165" s="31">
        <v>239662.36</v>
      </c>
      <c r="L165" s="32">
        <v>239662.36</v>
      </c>
      <c r="M165" s="31">
        <v>239662.36</v>
      </c>
      <c r="N165" s="31">
        <v>0</v>
      </c>
      <c r="O165" s="31">
        <v>0</v>
      </c>
      <c r="P165" s="31">
        <v>0</v>
      </c>
      <c r="Q165" s="33">
        <v>239662.36</v>
      </c>
      <c r="R165" s="34" t="s">
        <v>5014</v>
      </c>
      <c r="S165" s="35" t="s">
        <v>555</v>
      </c>
      <c r="T165" s="31">
        <v>0</v>
      </c>
      <c r="U165" s="31">
        <v>0</v>
      </c>
      <c r="V165" s="31" t="s">
        <v>45</v>
      </c>
      <c r="W165" s="36" t="s">
        <v>46</v>
      </c>
      <c r="X165" s="37">
        <v>239662.36</v>
      </c>
      <c r="Y165" s="38">
        <v>0</v>
      </c>
      <c r="Z165" s="38">
        <v>239662.36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 t="s">
        <v>47</v>
      </c>
    </row>
    <row r="166" spans="1:32" ht="15" x14ac:dyDescent="0.25">
      <c r="A166" s="28" t="s">
        <v>39</v>
      </c>
      <c r="B166" s="28" t="s">
        <v>983</v>
      </c>
      <c r="C166" s="28"/>
      <c r="D166" s="29">
        <v>340752</v>
      </c>
      <c r="E166" s="29"/>
      <c r="F166" s="28" t="s">
        <v>41</v>
      </c>
      <c r="G166" s="29" t="s">
        <v>41</v>
      </c>
      <c r="H166" s="28" t="s">
        <v>42</v>
      </c>
      <c r="I166" s="30" t="s">
        <v>43</v>
      </c>
      <c r="J166" s="28" t="s">
        <v>44</v>
      </c>
      <c r="K166" s="31">
        <v>24410.58</v>
      </c>
      <c r="L166" s="32">
        <v>24410.58</v>
      </c>
      <c r="M166" s="31">
        <v>0</v>
      </c>
      <c r="N166" s="31">
        <v>0</v>
      </c>
      <c r="O166" s="31">
        <v>0</v>
      </c>
      <c r="P166" s="31">
        <v>24410.58</v>
      </c>
      <c r="Q166" s="33">
        <v>24410.58</v>
      </c>
      <c r="R166" s="34" t="s">
        <v>5017</v>
      </c>
      <c r="S166" s="35" t="s">
        <v>3243</v>
      </c>
      <c r="T166" s="31">
        <v>0</v>
      </c>
      <c r="U166" s="31">
        <v>0</v>
      </c>
      <c r="V166" s="31">
        <v>24410.58</v>
      </c>
      <c r="W166" s="36" t="s">
        <v>46</v>
      </c>
      <c r="X166" s="37">
        <v>24410.58</v>
      </c>
      <c r="Y166" s="38">
        <v>0</v>
      </c>
      <c r="Z166" s="38">
        <v>0</v>
      </c>
      <c r="AA166" s="38">
        <v>0</v>
      </c>
      <c r="AB166" s="38">
        <v>0</v>
      </c>
      <c r="AC166" s="38">
        <v>24410.58</v>
      </c>
      <c r="AD166" s="38">
        <v>0</v>
      </c>
      <c r="AE166" s="38">
        <v>0</v>
      </c>
      <c r="AF166" s="38">
        <v>24410.58</v>
      </c>
    </row>
    <row r="167" spans="1:32" ht="15" x14ac:dyDescent="0.25">
      <c r="A167" s="39" t="s">
        <v>39</v>
      </c>
      <c r="B167" s="39" t="s">
        <v>1026</v>
      </c>
      <c r="C167" s="39"/>
      <c r="D167" s="29">
        <v>341265</v>
      </c>
      <c r="E167" s="29"/>
      <c r="F167" s="39" t="s">
        <v>41</v>
      </c>
      <c r="G167" s="29" t="s">
        <v>41</v>
      </c>
      <c r="H167" s="39" t="s">
        <v>42</v>
      </c>
      <c r="I167" s="30" t="s">
        <v>42</v>
      </c>
      <c r="J167" s="39" t="s">
        <v>63</v>
      </c>
      <c r="K167" s="40">
        <v>127454.89</v>
      </c>
      <c r="L167" s="32">
        <v>6402.0591254055071</v>
      </c>
      <c r="M167" s="31">
        <v>0</v>
      </c>
      <c r="N167" s="31">
        <v>127454.89</v>
      </c>
      <c r="O167" s="31">
        <v>0</v>
      </c>
      <c r="P167" s="31">
        <v>0</v>
      </c>
      <c r="Q167" s="33">
        <v>127454.89</v>
      </c>
      <c r="R167" s="34" t="s">
        <v>5015</v>
      </c>
      <c r="S167" s="35" t="s">
        <v>555</v>
      </c>
      <c r="T167" s="31">
        <v>0</v>
      </c>
      <c r="U167" s="31">
        <v>0</v>
      </c>
      <c r="V167" s="31" t="s">
        <v>45</v>
      </c>
      <c r="W167" s="41" t="s">
        <v>64</v>
      </c>
      <c r="X167" s="42">
        <v>6402.0591247000002</v>
      </c>
      <c r="Y167" s="43">
        <v>0</v>
      </c>
      <c r="Z167" s="38">
        <v>0</v>
      </c>
      <c r="AA167" s="38">
        <v>6402.0591247000002</v>
      </c>
      <c r="AB167" s="38">
        <v>0</v>
      </c>
      <c r="AC167" s="38">
        <v>0</v>
      </c>
      <c r="AD167" s="38">
        <v>0</v>
      </c>
      <c r="AE167" s="38">
        <v>0</v>
      </c>
      <c r="AF167" s="38" t="s">
        <v>47</v>
      </c>
    </row>
    <row r="168" spans="1:32" ht="15" x14ac:dyDescent="0.25">
      <c r="A168" s="28" t="s">
        <v>39</v>
      </c>
      <c r="B168" s="28" t="s">
        <v>1029</v>
      </c>
      <c r="C168" s="28"/>
      <c r="D168" s="29">
        <v>316323</v>
      </c>
      <c r="E168" s="29"/>
      <c r="F168" s="28" t="s">
        <v>41</v>
      </c>
      <c r="G168" s="29" t="s">
        <v>41</v>
      </c>
      <c r="H168" s="28" t="s">
        <v>42</v>
      </c>
      <c r="I168" s="30" t="s">
        <v>43</v>
      </c>
      <c r="J168" s="28" t="s">
        <v>63</v>
      </c>
      <c r="K168" s="31">
        <v>1159507.79</v>
      </c>
      <c r="L168" s="32">
        <v>58242.076298118278</v>
      </c>
      <c r="M168" s="31">
        <v>0</v>
      </c>
      <c r="N168" s="31">
        <v>0</v>
      </c>
      <c r="O168" s="31">
        <v>1159507.79</v>
      </c>
      <c r="P168" s="31">
        <v>0</v>
      </c>
      <c r="Q168" s="33">
        <v>1159507.79</v>
      </c>
      <c r="R168" s="34" t="s">
        <v>5016</v>
      </c>
      <c r="S168" s="35" t="s">
        <v>555</v>
      </c>
      <c r="T168" s="31">
        <v>0</v>
      </c>
      <c r="U168" s="31">
        <v>0</v>
      </c>
      <c r="V168" s="31">
        <v>1159507.79</v>
      </c>
      <c r="W168" s="36" t="s">
        <v>64</v>
      </c>
      <c r="X168" s="37">
        <v>58242.076291700003</v>
      </c>
      <c r="Y168" s="38">
        <v>0</v>
      </c>
      <c r="Z168" s="38">
        <v>0</v>
      </c>
      <c r="AA168" s="38">
        <v>0</v>
      </c>
      <c r="AB168" s="38">
        <v>58242.076291700003</v>
      </c>
      <c r="AC168" s="38">
        <v>0</v>
      </c>
      <c r="AD168" s="38">
        <v>0</v>
      </c>
      <c r="AE168" s="38">
        <v>0</v>
      </c>
      <c r="AF168" s="38">
        <v>58242.076291700003</v>
      </c>
    </row>
    <row r="169" spans="1:32" ht="15" x14ac:dyDescent="0.25">
      <c r="A169" s="39" t="s">
        <v>39</v>
      </c>
      <c r="B169" s="39" t="s">
        <v>1030</v>
      </c>
      <c r="C169" s="39"/>
      <c r="D169" s="29">
        <v>341013</v>
      </c>
      <c r="E169" s="29"/>
      <c r="F169" s="39" t="s">
        <v>41</v>
      </c>
      <c r="G169" s="29" t="s">
        <v>41</v>
      </c>
      <c r="H169" s="39" t="s">
        <v>42</v>
      </c>
      <c r="I169" s="30" t="s">
        <v>42</v>
      </c>
      <c r="J169" s="39" t="s">
        <v>63</v>
      </c>
      <c r="K169" s="40">
        <v>113893.57</v>
      </c>
      <c r="L169" s="32">
        <v>5720.8740217304403</v>
      </c>
      <c r="M169" s="31">
        <v>113893.57</v>
      </c>
      <c r="N169" s="31">
        <v>0</v>
      </c>
      <c r="O169" s="31">
        <v>0</v>
      </c>
      <c r="P169" s="31">
        <v>0</v>
      </c>
      <c r="Q169" s="33">
        <v>113893.57</v>
      </c>
      <c r="R169" s="34" t="s">
        <v>5014</v>
      </c>
      <c r="S169" s="35" t="s">
        <v>555</v>
      </c>
      <c r="T169" s="31">
        <v>0</v>
      </c>
      <c r="U169" s="31">
        <v>0</v>
      </c>
      <c r="V169" s="31">
        <v>113893.57</v>
      </c>
      <c r="W169" s="41" t="s">
        <v>64</v>
      </c>
      <c r="X169" s="42">
        <v>5720.8740211000004</v>
      </c>
      <c r="Y169" s="43">
        <v>0</v>
      </c>
      <c r="Z169" s="38">
        <v>5720.8740211000004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5720.8740211000004</v>
      </c>
    </row>
    <row r="170" spans="1:32" ht="15" x14ac:dyDescent="0.25">
      <c r="A170" s="28" t="s">
        <v>39</v>
      </c>
      <c r="B170" s="28" t="s">
        <v>1033</v>
      </c>
      <c r="C170" s="28"/>
      <c r="D170" s="29">
        <v>315309</v>
      </c>
      <c r="E170" s="29"/>
      <c r="F170" s="28" t="s">
        <v>41</v>
      </c>
      <c r="G170" s="29" t="s">
        <v>41</v>
      </c>
      <c r="H170" s="28" t="s">
        <v>42</v>
      </c>
      <c r="I170" s="30" t="s">
        <v>43</v>
      </c>
      <c r="J170" s="28" t="s">
        <v>63</v>
      </c>
      <c r="K170" s="31">
        <v>339682.17</v>
      </c>
      <c r="L170" s="32">
        <v>17062.235400980258</v>
      </c>
      <c r="M170" s="31">
        <v>0</v>
      </c>
      <c r="N170" s="31">
        <v>0</v>
      </c>
      <c r="O170" s="31">
        <v>339682.17</v>
      </c>
      <c r="P170" s="31">
        <v>0</v>
      </c>
      <c r="Q170" s="33">
        <v>339682.17</v>
      </c>
      <c r="R170" s="34" t="s">
        <v>5016</v>
      </c>
      <c r="S170" s="35" t="s">
        <v>555</v>
      </c>
      <c r="T170" s="31">
        <v>0</v>
      </c>
      <c r="U170" s="31">
        <v>0</v>
      </c>
      <c r="V170" s="31">
        <v>339682.17</v>
      </c>
      <c r="W170" s="36" t="s">
        <v>64</v>
      </c>
      <c r="X170" s="37">
        <v>17062.235399100002</v>
      </c>
      <c r="Y170" s="38">
        <v>0</v>
      </c>
      <c r="Z170" s="38">
        <v>0</v>
      </c>
      <c r="AA170" s="38">
        <v>0</v>
      </c>
      <c r="AB170" s="38">
        <v>17062.235399100002</v>
      </c>
      <c r="AC170" s="38">
        <v>0</v>
      </c>
      <c r="AD170" s="38">
        <v>0</v>
      </c>
      <c r="AE170" s="38">
        <v>0</v>
      </c>
      <c r="AF170" s="38">
        <v>17062.235399100002</v>
      </c>
    </row>
    <row r="171" spans="1:32" ht="15" x14ac:dyDescent="0.25">
      <c r="A171" s="28" t="s">
        <v>39</v>
      </c>
      <c r="B171" s="28" t="s">
        <v>1041</v>
      </c>
      <c r="C171" s="28"/>
      <c r="D171" s="29">
        <v>341664</v>
      </c>
      <c r="E171" s="29"/>
      <c r="F171" s="28" t="s">
        <v>41</v>
      </c>
      <c r="G171" s="29" t="s">
        <v>41</v>
      </c>
      <c r="H171" s="28" t="s">
        <v>42</v>
      </c>
      <c r="I171" s="30" t="s">
        <v>43</v>
      </c>
      <c r="J171" s="28" t="s">
        <v>63</v>
      </c>
      <c r="K171" s="31">
        <v>1165830.1399999999</v>
      </c>
      <c r="L171" s="32">
        <v>58559.647938653266</v>
      </c>
      <c r="M171" s="31">
        <v>0</v>
      </c>
      <c r="N171" s="31">
        <v>0</v>
      </c>
      <c r="O171" s="31">
        <v>0</v>
      </c>
      <c r="P171" s="31">
        <v>1165830.1399999999</v>
      </c>
      <c r="Q171" s="33">
        <v>1165830.1399999999</v>
      </c>
      <c r="R171" s="34" t="s">
        <v>5017</v>
      </c>
      <c r="S171" s="35" t="s">
        <v>555</v>
      </c>
      <c r="T171" s="31">
        <v>0</v>
      </c>
      <c r="U171" s="31">
        <v>0</v>
      </c>
      <c r="V171" s="31">
        <v>1165830.1399999999</v>
      </c>
      <c r="W171" s="36" t="s">
        <v>64</v>
      </c>
      <c r="X171" s="37">
        <v>58559.647932200001</v>
      </c>
      <c r="Y171" s="38">
        <v>0</v>
      </c>
      <c r="Z171" s="38">
        <v>0</v>
      </c>
      <c r="AA171" s="38">
        <v>0</v>
      </c>
      <c r="AB171" s="38">
        <v>0</v>
      </c>
      <c r="AC171" s="38">
        <v>58559.647932200001</v>
      </c>
      <c r="AD171" s="38">
        <v>0</v>
      </c>
      <c r="AE171" s="38">
        <v>0</v>
      </c>
      <c r="AF171" s="38">
        <v>58559.647932200001</v>
      </c>
    </row>
    <row r="172" spans="1:32" ht="15" x14ac:dyDescent="0.25">
      <c r="A172" s="28" t="s">
        <v>39</v>
      </c>
      <c r="B172" s="28" t="s">
        <v>1045</v>
      </c>
      <c r="C172" s="28"/>
      <c r="D172" s="29">
        <v>341013</v>
      </c>
      <c r="E172" s="29"/>
      <c r="F172" s="28" t="s">
        <v>41</v>
      </c>
      <c r="G172" s="29" t="s">
        <v>41</v>
      </c>
      <c r="H172" s="28" t="s">
        <v>42</v>
      </c>
      <c r="I172" s="30" t="s">
        <v>42</v>
      </c>
      <c r="J172" s="28" t="s">
        <v>63</v>
      </c>
      <c r="K172" s="31">
        <v>135114.14000000001</v>
      </c>
      <c r="L172" s="32">
        <v>6786.7832529479037</v>
      </c>
      <c r="M172" s="31">
        <v>135114.14000000001</v>
      </c>
      <c r="N172" s="31">
        <v>0</v>
      </c>
      <c r="O172" s="31">
        <v>0</v>
      </c>
      <c r="P172" s="31">
        <v>0</v>
      </c>
      <c r="Q172" s="33">
        <v>135114.14000000001</v>
      </c>
      <c r="R172" s="34" t="s">
        <v>5014</v>
      </c>
      <c r="S172" s="35" t="s">
        <v>555</v>
      </c>
      <c r="T172" s="31">
        <v>0</v>
      </c>
      <c r="U172" s="31">
        <v>0</v>
      </c>
      <c r="V172" s="31">
        <v>135114.14000000001</v>
      </c>
      <c r="W172" s="36" t="s">
        <v>64</v>
      </c>
      <c r="X172" s="37">
        <v>6786.7832521999999</v>
      </c>
      <c r="Y172" s="38">
        <v>0</v>
      </c>
      <c r="Z172" s="38">
        <v>6786.7832521999999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6786.7832521999999</v>
      </c>
    </row>
    <row r="173" spans="1:32" ht="15" x14ac:dyDescent="0.25">
      <c r="A173" s="28" t="s">
        <v>39</v>
      </c>
      <c r="B173" s="28" t="s">
        <v>1051</v>
      </c>
      <c r="C173" s="28"/>
      <c r="D173" s="29">
        <v>309590</v>
      </c>
      <c r="E173" s="29"/>
      <c r="F173" s="28" t="s">
        <v>41</v>
      </c>
      <c r="G173" s="29" t="s">
        <v>41</v>
      </c>
      <c r="H173" s="28" t="s">
        <v>42</v>
      </c>
      <c r="I173" s="30" t="s">
        <v>43</v>
      </c>
      <c r="J173" s="28" t="s">
        <v>44</v>
      </c>
      <c r="K173" s="31">
        <v>124613.11</v>
      </c>
      <c r="L173" s="32">
        <v>124613.11</v>
      </c>
      <c r="M173" s="31">
        <v>0</v>
      </c>
      <c r="N173" s="31">
        <v>0</v>
      </c>
      <c r="O173" s="31">
        <v>124613.11</v>
      </c>
      <c r="P173" s="31">
        <v>0</v>
      </c>
      <c r="Q173" s="33">
        <v>124613.11</v>
      </c>
      <c r="R173" s="34" t="s">
        <v>5016</v>
      </c>
      <c r="S173" s="35" t="s">
        <v>3243</v>
      </c>
      <c r="T173" s="31">
        <v>0</v>
      </c>
      <c r="U173" s="31">
        <v>0</v>
      </c>
      <c r="V173" s="31">
        <v>124613.11</v>
      </c>
      <c r="W173" s="36" t="s">
        <v>46</v>
      </c>
      <c r="X173" s="37">
        <v>124613.11</v>
      </c>
      <c r="Y173" s="38">
        <v>0</v>
      </c>
      <c r="Z173" s="38">
        <v>0</v>
      </c>
      <c r="AA173" s="38">
        <v>0</v>
      </c>
      <c r="AB173" s="38">
        <v>124613.11</v>
      </c>
      <c r="AC173" s="38">
        <v>0</v>
      </c>
      <c r="AD173" s="38">
        <v>0</v>
      </c>
      <c r="AE173" s="38">
        <v>0</v>
      </c>
      <c r="AF173" s="38">
        <v>124613.11</v>
      </c>
    </row>
    <row r="174" spans="1:32" ht="15" x14ac:dyDescent="0.25">
      <c r="A174" s="28" t="s">
        <v>39</v>
      </c>
      <c r="B174" s="28" t="s">
        <v>1053</v>
      </c>
      <c r="C174" s="28"/>
      <c r="D174" s="29">
        <v>309590</v>
      </c>
      <c r="E174" s="29"/>
      <c r="F174" s="28" t="s">
        <v>41</v>
      </c>
      <c r="G174" s="29" t="s">
        <v>41</v>
      </c>
      <c r="H174" s="28" t="s">
        <v>42</v>
      </c>
      <c r="I174" s="30" t="s">
        <v>43</v>
      </c>
      <c r="J174" s="28" t="s">
        <v>44</v>
      </c>
      <c r="K174" s="31">
        <v>26720.080000000002</v>
      </c>
      <c r="L174" s="32">
        <v>26720.080000000002</v>
      </c>
      <c r="M174" s="31">
        <v>0</v>
      </c>
      <c r="N174" s="31">
        <v>0</v>
      </c>
      <c r="O174" s="31">
        <v>26720.080000000002</v>
      </c>
      <c r="P174" s="31">
        <v>0</v>
      </c>
      <c r="Q174" s="33">
        <v>26720.080000000002</v>
      </c>
      <c r="R174" s="34" t="s">
        <v>5016</v>
      </c>
      <c r="S174" s="35" t="s">
        <v>3243</v>
      </c>
      <c r="T174" s="31">
        <v>0</v>
      </c>
      <c r="U174" s="31">
        <v>0</v>
      </c>
      <c r="V174" s="31">
        <v>26720.080000000002</v>
      </c>
      <c r="W174" s="36" t="s">
        <v>46</v>
      </c>
      <c r="X174" s="37">
        <v>26720.080000000002</v>
      </c>
      <c r="Y174" s="38">
        <v>0</v>
      </c>
      <c r="Z174" s="38">
        <v>0</v>
      </c>
      <c r="AA174" s="38">
        <v>0</v>
      </c>
      <c r="AB174" s="38">
        <v>26720.080000000002</v>
      </c>
      <c r="AC174" s="38">
        <v>0</v>
      </c>
      <c r="AD174" s="38">
        <v>0</v>
      </c>
      <c r="AE174" s="38">
        <v>0</v>
      </c>
      <c r="AF174" s="38">
        <v>26720.080000000002</v>
      </c>
    </row>
    <row r="175" spans="1:32" ht="15" x14ac:dyDescent="0.25">
      <c r="A175" s="39" t="s">
        <v>39</v>
      </c>
      <c r="B175" s="39" t="s">
        <v>1074</v>
      </c>
      <c r="C175" s="39"/>
      <c r="D175" s="29">
        <v>313199</v>
      </c>
      <c r="E175" s="29"/>
      <c r="F175" s="39" t="s">
        <v>41</v>
      </c>
      <c r="G175" s="29" t="s">
        <v>41</v>
      </c>
      <c r="H175" s="39" t="s">
        <v>42</v>
      </c>
      <c r="I175" s="30" t="s">
        <v>42</v>
      </c>
      <c r="J175" s="39" t="s">
        <v>44</v>
      </c>
      <c r="K175" s="40">
        <v>173713.21</v>
      </c>
      <c r="L175" s="32">
        <v>173713.21</v>
      </c>
      <c r="M175" s="31">
        <v>0</v>
      </c>
      <c r="N175" s="31">
        <v>173713.21</v>
      </c>
      <c r="O175" s="31">
        <v>0</v>
      </c>
      <c r="P175" s="31">
        <v>0</v>
      </c>
      <c r="Q175" s="33">
        <v>173713.21</v>
      </c>
      <c r="R175" s="34" t="s">
        <v>5015</v>
      </c>
      <c r="S175" s="35" t="s">
        <v>3243</v>
      </c>
      <c r="T175" s="31">
        <v>0</v>
      </c>
      <c r="U175" s="31">
        <v>0</v>
      </c>
      <c r="V175" s="31" t="s">
        <v>45</v>
      </c>
      <c r="W175" s="41" t="s">
        <v>46</v>
      </c>
      <c r="X175" s="42">
        <v>173713.21</v>
      </c>
      <c r="Y175" s="43">
        <v>0</v>
      </c>
      <c r="Z175" s="38">
        <v>0</v>
      </c>
      <c r="AA175" s="38">
        <v>173713.21</v>
      </c>
      <c r="AB175" s="38">
        <v>0</v>
      </c>
      <c r="AC175" s="38">
        <v>0</v>
      </c>
      <c r="AD175" s="38">
        <v>0</v>
      </c>
      <c r="AE175" s="38">
        <v>0</v>
      </c>
      <c r="AF175" s="38" t="s">
        <v>47</v>
      </c>
    </row>
    <row r="176" spans="1:32" ht="15" x14ac:dyDescent="0.25">
      <c r="A176" s="28" t="s">
        <v>39</v>
      </c>
      <c r="B176" s="28" t="s">
        <v>1075</v>
      </c>
      <c r="C176" s="28"/>
      <c r="D176" s="29">
        <v>313199</v>
      </c>
      <c r="E176" s="29"/>
      <c r="F176" s="28" t="s">
        <v>41</v>
      </c>
      <c r="G176" s="29" t="s">
        <v>41</v>
      </c>
      <c r="H176" s="28" t="s">
        <v>42</v>
      </c>
      <c r="I176" s="30" t="s">
        <v>42</v>
      </c>
      <c r="J176" s="28" t="s">
        <v>44</v>
      </c>
      <c r="K176" s="31">
        <v>84044.39</v>
      </c>
      <c r="L176" s="32">
        <v>84044.39</v>
      </c>
      <c r="M176" s="31">
        <v>0</v>
      </c>
      <c r="N176" s="31">
        <v>84044.39</v>
      </c>
      <c r="O176" s="31">
        <v>0</v>
      </c>
      <c r="P176" s="31">
        <v>0</v>
      </c>
      <c r="Q176" s="33">
        <v>84044.39</v>
      </c>
      <c r="R176" s="34" t="s">
        <v>5015</v>
      </c>
      <c r="S176" s="35" t="s">
        <v>3243</v>
      </c>
      <c r="T176" s="31">
        <v>0</v>
      </c>
      <c r="U176" s="31">
        <v>0</v>
      </c>
      <c r="V176" s="31" t="s">
        <v>45</v>
      </c>
      <c r="W176" s="36" t="s">
        <v>46</v>
      </c>
      <c r="X176" s="37">
        <v>84044.39</v>
      </c>
      <c r="Y176" s="38">
        <v>0</v>
      </c>
      <c r="Z176" s="38">
        <v>0</v>
      </c>
      <c r="AA176" s="38">
        <v>84044.39</v>
      </c>
      <c r="AB176" s="38">
        <v>0</v>
      </c>
      <c r="AC176" s="38">
        <v>0</v>
      </c>
      <c r="AD176" s="38">
        <v>0</v>
      </c>
      <c r="AE176" s="38">
        <v>0</v>
      </c>
      <c r="AF176" s="38" t="s">
        <v>47</v>
      </c>
    </row>
    <row r="177" spans="1:32" ht="15" x14ac:dyDescent="0.25">
      <c r="A177" s="28" t="s">
        <v>39</v>
      </c>
      <c r="B177" s="28" t="s">
        <v>1077</v>
      </c>
      <c r="C177" s="28"/>
      <c r="D177" s="29">
        <v>313199</v>
      </c>
      <c r="E177" s="29"/>
      <c r="F177" s="28" t="s">
        <v>41</v>
      </c>
      <c r="G177" s="29" t="s">
        <v>41</v>
      </c>
      <c r="H177" s="28" t="s">
        <v>42</v>
      </c>
      <c r="I177" s="30" t="s">
        <v>42</v>
      </c>
      <c r="J177" s="28" t="s">
        <v>44</v>
      </c>
      <c r="K177" s="31">
        <v>160040.56</v>
      </c>
      <c r="L177" s="32">
        <v>160040.56</v>
      </c>
      <c r="M177" s="31">
        <v>0</v>
      </c>
      <c r="N177" s="31">
        <v>160040.56</v>
      </c>
      <c r="O177" s="31">
        <v>0</v>
      </c>
      <c r="P177" s="31">
        <v>0</v>
      </c>
      <c r="Q177" s="33">
        <v>160040.56</v>
      </c>
      <c r="R177" s="34" t="s">
        <v>5015</v>
      </c>
      <c r="S177" s="35" t="s">
        <v>3243</v>
      </c>
      <c r="T177" s="31">
        <v>0</v>
      </c>
      <c r="U177" s="31">
        <v>0</v>
      </c>
      <c r="V177" s="31" t="s">
        <v>45</v>
      </c>
      <c r="W177" s="36" t="s">
        <v>46</v>
      </c>
      <c r="X177" s="37">
        <v>160040.56</v>
      </c>
      <c r="Y177" s="38">
        <v>0</v>
      </c>
      <c r="Z177" s="38">
        <v>0</v>
      </c>
      <c r="AA177" s="38">
        <v>160040.56</v>
      </c>
      <c r="AB177" s="38">
        <v>0</v>
      </c>
      <c r="AC177" s="38">
        <v>0</v>
      </c>
      <c r="AD177" s="38">
        <v>0</v>
      </c>
      <c r="AE177" s="38">
        <v>0</v>
      </c>
      <c r="AF177" s="38" t="s">
        <v>47</v>
      </c>
    </row>
    <row r="178" spans="1:32" ht="15" x14ac:dyDescent="0.25">
      <c r="A178" s="39" t="s">
        <v>39</v>
      </c>
      <c r="B178" s="39" t="s">
        <v>1078</v>
      </c>
      <c r="C178" s="39"/>
      <c r="D178" s="29">
        <v>313199</v>
      </c>
      <c r="E178" s="29"/>
      <c r="F178" s="39" t="s">
        <v>41</v>
      </c>
      <c r="G178" s="29" t="s">
        <v>41</v>
      </c>
      <c r="H178" s="39" t="s">
        <v>42</v>
      </c>
      <c r="I178" s="30" t="s">
        <v>42</v>
      </c>
      <c r="J178" s="39" t="s">
        <v>44</v>
      </c>
      <c r="K178" s="40">
        <v>56288.12</v>
      </c>
      <c r="L178" s="32">
        <v>56288.12</v>
      </c>
      <c r="M178" s="31">
        <v>0</v>
      </c>
      <c r="N178" s="31">
        <v>56288.12</v>
      </c>
      <c r="O178" s="31">
        <v>0</v>
      </c>
      <c r="P178" s="31">
        <v>0</v>
      </c>
      <c r="Q178" s="33">
        <v>56288.12</v>
      </c>
      <c r="R178" s="34" t="s">
        <v>5015</v>
      </c>
      <c r="S178" s="35" t="s">
        <v>3243</v>
      </c>
      <c r="T178" s="31">
        <v>0</v>
      </c>
      <c r="U178" s="31">
        <v>0</v>
      </c>
      <c r="V178" s="31" t="s">
        <v>45</v>
      </c>
      <c r="W178" s="41" t="s">
        <v>46</v>
      </c>
      <c r="X178" s="42">
        <v>56288.12</v>
      </c>
      <c r="Y178" s="43">
        <v>0</v>
      </c>
      <c r="Z178" s="38">
        <v>0</v>
      </c>
      <c r="AA178" s="38">
        <v>56288.12</v>
      </c>
      <c r="AB178" s="38">
        <v>0</v>
      </c>
      <c r="AC178" s="38">
        <v>0</v>
      </c>
      <c r="AD178" s="38">
        <v>0</v>
      </c>
      <c r="AE178" s="38">
        <v>0</v>
      </c>
      <c r="AF178" s="38" t="s">
        <v>47</v>
      </c>
    </row>
    <row r="179" spans="1:32" ht="15" x14ac:dyDescent="0.25">
      <c r="A179" s="39" t="s">
        <v>39</v>
      </c>
      <c r="B179" s="39" t="s">
        <v>1080</v>
      </c>
      <c r="C179" s="39"/>
      <c r="D179" s="29">
        <v>313199</v>
      </c>
      <c r="E179" s="29"/>
      <c r="F179" s="39" t="s">
        <v>41</v>
      </c>
      <c r="G179" s="29" t="s">
        <v>41</v>
      </c>
      <c r="H179" s="39" t="s">
        <v>42</v>
      </c>
      <c r="I179" s="30" t="s">
        <v>42</v>
      </c>
      <c r="J179" s="39" t="s">
        <v>44</v>
      </c>
      <c r="K179" s="40">
        <v>251733.07</v>
      </c>
      <c r="L179" s="32">
        <v>251733.07</v>
      </c>
      <c r="M179" s="31">
        <v>0</v>
      </c>
      <c r="N179" s="31">
        <v>251733.07</v>
      </c>
      <c r="O179" s="31">
        <v>0</v>
      </c>
      <c r="P179" s="31">
        <v>0</v>
      </c>
      <c r="Q179" s="33">
        <v>251733.07</v>
      </c>
      <c r="R179" s="34" t="s">
        <v>5015</v>
      </c>
      <c r="S179" s="35" t="s">
        <v>3243</v>
      </c>
      <c r="T179" s="31">
        <v>0</v>
      </c>
      <c r="U179" s="31">
        <v>0</v>
      </c>
      <c r="V179" s="31" t="s">
        <v>45</v>
      </c>
      <c r="W179" s="41" t="s">
        <v>46</v>
      </c>
      <c r="X179" s="42">
        <v>251733.07</v>
      </c>
      <c r="Y179" s="43">
        <v>0</v>
      </c>
      <c r="Z179" s="38">
        <v>0</v>
      </c>
      <c r="AA179" s="38">
        <v>251733.07</v>
      </c>
      <c r="AB179" s="38">
        <v>0</v>
      </c>
      <c r="AC179" s="38">
        <v>0</v>
      </c>
      <c r="AD179" s="38">
        <v>0</v>
      </c>
      <c r="AE179" s="38">
        <v>0</v>
      </c>
      <c r="AF179" s="38" t="s">
        <v>47</v>
      </c>
    </row>
    <row r="180" spans="1:32" ht="15" x14ac:dyDescent="0.25">
      <c r="A180" s="39" t="s">
        <v>39</v>
      </c>
      <c r="B180" s="39" t="s">
        <v>1082</v>
      </c>
      <c r="C180" s="39"/>
      <c r="D180" s="29">
        <v>313199</v>
      </c>
      <c r="E180" s="29"/>
      <c r="F180" s="39" t="s">
        <v>41</v>
      </c>
      <c r="G180" s="29" t="s">
        <v>41</v>
      </c>
      <c r="H180" s="39" t="s">
        <v>42</v>
      </c>
      <c r="I180" s="30" t="s">
        <v>42</v>
      </c>
      <c r="J180" s="39" t="s">
        <v>44</v>
      </c>
      <c r="K180" s="40">
        <v>52827.94</v>
      </c>
      <c r="L180" s="32">
        <v>52827.94</v>
      </c>
      <c r="M180" s="31">
        <v>0</v>
      </c>
      <c r="N180" s="31">
        <v>52827.94</v>
      </c>
      <c r="O180" s="31">
        <v>0</v>
      </c>
      <c r="P180" s="31">
        <v>0</v>
      </c>
      <c r="Q180" s="33">
        <v>52827.94</v>
      </c>
      <c r="R180" s="34" t="s">
        <v>5015</v>
      </c>
      <c r="S180" s="35" t="s">
        <v>3243</v>
      </c>
      <c r="T180" s="31">
        <v>0</v>
      </c>
      <c r="U180" s="31">
        <v>0</v>
      </c>
      <c r="V180" s="31" t="s">
        <v>45</v>
      </c>
      <c r="W180" s="41" t="s">
        <v>46</v>
      </c>
      <c r="X180" s="42">
        <v>52827.94</v>
      </c>
      <c r="Y180" s="43">
        <v>0</v>
      </c>
      <c r="Z180" s="38">
        <v>0</v>
      </c>
      <c r="AA180" s="38">
        <v>52827.94</v>
      </c>
      <c r="AB180" s="38">
        <v>0</v>
      </c>
      <c r="AC180" s="38">
        <v>0</v>
      </c>
      <c r="AD180" s="38">
        <v>0</v>
      </c>
      <c r="AE180" s="38">
        <v>0</v>
      </c>
      <c r="AF180" s="38" t="s">
        <v>47</v>
      </c>
    </row>
    <row r="181" spans="1:32" ht="15" x14ac:dyDescent="0.25">
      <c r="A181" s="39" t="s">
        <v>39</v>
      </c>
      <c r="B181" s="39" t="s">
        <v>1084</v>
      </c>
      <c r="C181" s="39"/>
      <c r="D181" s="29">
        <v>313199</v>
      </c>
      <c r="E181" s="29"/>
      <c r="F181" s="39" t="s">
        <v>41</v>
      </c>
      <c r="G181" s="29" t="s">
        <v>41</v>
      </c>
      <c r="H181" s="39" t="s">
        <v>42</v>
      </c>
      <c r="I181" s="30" t="s">
        <v>42</v>
      </c>
      <c r="J181" s="39" t="s">
        <v>44</v>
      </c>
      <c r="K181" s="40">
        <v>52818.21</v>
      </c>
      <c r="L181" s="32">
        <v>52818.21</v>
      </c>
      <c r="M181" s="31">
        <v>0</v>
      </c>
      <c r="N181" s="31">
        <v>52818.21</v>
      </c>
      <c r="O181" s="31">
        <v>0</v>
      </c>
      <c r="P181" s="31">
        <v>0</v>
      </c>
      <c r="Q181" s="33">
        <v>52818.21</v>
      </c>
      <c r="R181" s="34" t="s">
        <v>5015</v>
      </c>
      <c r="S181" s="35" t="s">
        <v>3243</v>
      </c>
      <c r="T181" s="31">
        <v>0</v>
      </c>
      <c r="U181" s="31">
        <v>0</v>
      </c>
      <c r="V181" s="31" t="s">
        <v>45</v>
      </c>
      <c r="W181" s="41" t="s">
        <v>46</v>
      </c>
      <c r="X181" s="42">
        <v>52818.21</v>
      </c>
      <c r="Y181" s="43">
        <v>0</v>
      </c>
      <c r="Z181" s="38">
        <v>0</v>
      </c>
      <c r="AA181" s="38">
        <v>52818.21</v>
      </c>
      <c r="AB181" s="38">
        <v>0</v>
      </c>
      <c r="AC181" s="38">
        <v>0</v>
      </c>
      <c r="AD181" s="38">
        <v>0</v>
      </c>
      <c r="AE181" s="38">
        <v>0</v>
      </c>
      <c r="AF181" s="38" t="s">
        <v>47</v>
      </c>
    </row>
    <row r="182" spans="1:32" ht="15" x14ac:dyDescent="0.25">
      <c r="A182" s="39" t="s">
        <v>39</v>
      </c>
      <c r="B182" s="39" t="s">
        <v>1086</v>
      </c>
      <c r="C182" s="39"/>
      <c r="D182" s="29">
        <v>318678</v>
      </c>
      <c r="E182" s="29"/>
      <c r="F182" s="39" t="s">
        <v>41</v>
      </c>
      <c r="G182" s="29" t="s">
        <v>41</v>
      </c>
      <c r="H182" s="39" t="s">
        <v>42</v>
      </c>
      <c r="I182" s="30" t="s">
        <v>42</v>
      </c>
      <c r="J182" s="39" t="s">
        <v>63</v>
      </c>
      <c r="K182" s="40">
        <v>109534.97</v>
      </c>
      <c r="L182" s="32">
        <v>5501.9415437063135</v>
      </c>
      <c r="M182" s="31">
        <v>109534.97</v>
      </c>
      <c r="N182" s="31">
        <v>0</v>
      </c>
      <c r="O182" s="31">
        <v>0</v>
      </c>
      <c r="P182" s="31">
        <v>0</v>
      </c>
      <c r="Q182" s="33">
        <v>109534.97</v>
      </c>
      <c r="R182" s="34" t="s">
        <v>5014</v>
      </c>
      <c r="S182" s="35" t="s">
        <v>555</v>
      </c>
      <c r="T182" s="31">
        <v>0</v>
      </c>
      <c r="U182" s="31">
        <v>0</v>
      </c>
      <c r="V182" s="31" t="s">
        <v>45</v>
      </c>
      <c r="W182" s="41" t="s">
        <v>64</v>
      </c>
      <c r="X182" s="42">
        <v>5501.9415430999998</v>
      </c>
      <c r="Y182" s="43">
        <v>0</v>
      </c>
      <c r="Z182" s="38">
        <v>5501.9415430999998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 t="s">
        <v>47</v>
      </c>
    </row>
    <row r="183" spans="1:32" ht="15" x14ac:dyDescent="0.25">
      <c r="A183" s="39" t="s">
        <v>39</v>
      </c>
      <c r="B183" s="39" t="s">
        <v>1090</v>
      </c>
      <c r="C183" s="39"/>
      <c r="D183" s="29">
        <v>341660</v>
      </c>
      <c r="E183" s="29"/>
      <c r="F183" s="39" t="s">
        <v>41</v>
      </c>
      <c r="G183" s="29" t="s">
        <v>41</v>
      </c>
      <c r="H183" s="39" t="s">
        <v>42</v>
      </c>
      <c r="I183" s="30" t="s">
        <v>42</v>
      </c>
      <c r="J183" s="39" t="s">
        <v>63</v>
      </c>
      <c r="K183" s="40">
        <v>95116.76</v>
      </c>
      <c r="L183" s="32">
        <v>4777.7148553265033</v>
      </c>
      <c r="M183" s="31">
        <v>95116.76</v>
      </c>
      <c r="N183" s="31">
        <v>0</v>
      </c>
      <c r="O183" s="31">
        <v>0</v>
      </c>
      <c r="P183" s="31">
        <v>0</v>
      </c>
      <c r="Q183" s="33">
        <v>95116.76</v>
      </c>
      <c r="R183" s="34" t="s">
        <v>5014</v>
      </c>
      <c r="S183" s="35" t="s">
        <v>555</v>
      </c>
      <c r="T183" s="31">
        <v>0</v>
      </c>
      <c r="U183" s="31">
        <v>0</v>
      </c>
      <c r="V183" s="31" t="s">
        <v>45</v>
      </c>
      <c r="W183" s="41" t="s">
        <v>64</v>
      </c>
      <c r="X183" s="42">
        <v>4777.7148547999996</v>
      </c>
      <c r="Y183" s="43">
        <v>0</v>
      </c>
      <c r="Z183" s="38">
        <v>4777.7148547999996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 t="s">
        <v>47</v>
      </c>
    </row>
    <row r="184" spans="1:32" ht="15" x14ac:dyDescent="0.25">
      <c r="A184" s="28" t="s">
        <v>39</v>
      </c>
      <c r="B184" s="28" t="s">
        <v>1097</v>
      </c>
      <c r="C184" s="28"/>
      <c r="D184" s="29">
        <v>318117</v>
      </c>
      <c r="E184" s="29"/>
      <c r="F184" s="28" t="s">
        <v>41</v>
      </c>
      <c r="G184" s="29" t="s">
        <v>41</v>
      </c>
      <c r="H184" s="28" t="s">
        <v>42</v>
      </c>
      <c r="I184" s="30" t="s">
        <v>42</v>
      </c>
      <c r="J184" s="28" t="s">
        <v>44</v>
      </c>
      <c r="K184" s="31">
        <v>64271.24</v>
      </c>
      <c r="L184" s="32">
        <v>64271.24</v>
      </c>
      <c r="M184" s="31">
        <v>0</v>
      </c>
      <c r="N184" s="31">
        <v>64271.24</v>
      </c>
      <c r="O184" s="31">
        <v>0</v>
      </c>
      <c r="P184" s="31">
        <v>0</v>
      </c>
      <c r="Q184" s="33">
        <v>64271.24</v>
      </c>
      <c r="R184" s="34" t="s">
        <v>5015</v>
      </c>
      <c r="S184" s="35" t="s">
        <v>3243</v>
      </c>
      <c r="T184" s="31">
        <v>0</v>
      </c>
      <c r="U184" s="31">
        <v>0</v>
      </c>
      <c r="V184" s="31" t="s">
        <v>45</v>
      </c>
      <c r="W184" s="36" t="s">
        <v>46</v>
      </c>
      <c r="X184" s="37">
        <v>64271.24</v>
      </c>
      <c r="Y184" s="38">
        <v>0</v>
      </c>
      <c r="Z184" s="38">
        <v>0</v>
      </c>
      <c r="AA184" s="38">
        <v>64271.24</v>
      </c>
      <c r="AB184" s="38">
        <v>0</v>
      </c>
      <c r="AC184" s="38">
        <v>0</v>
      </c>
      <c r="AD184" s="38">
        <v>0</v>
      </c>
      <c r="AE184" s="38">
        <v>0</v>
      </c>
      <c r="AF184" s="38" t="s">
        <v>47</v>
      </c>
    </row>
    <row r="185" spans="1:32" ht="15" x14ac:dyDescent="0.25">
      <c r="A185" s="39" t="s">
        <v>39</v>
      </c>
      <c r="B185" s="39" t="s">
        <v>1118</v>
      </c>
      <c r="C185" s="39"/>
      <c r="D185" s="29">
        <v>320248</v>
      </c>
      <c r="E185" s="29"/>
      <c r="F185" s="39" t="s">
        <v>41</v>
      </c>
      <c r="G185" s="29" t="s">
        <v>41</v>
      </c>
      <c r="H185" s="39" t="s">
        <v>42</v>
      </c>
      <c r="I185" s="30" t="s">
        <v>42</v>
      </c>
      <c r="J185" s="39" t="s">
        <v>63</v>
      </c>
      <c r="K185" s="40">
        <v>5317248.96</v>
      </c>
      <c r="L185" s="32">
        <v>267085.41529023281</v>
      </c>
      <c r="M185" s="31">
        <v>0</v>
      </c>
      <c r="N185" s="31">
        <v>0</v>
      </c>
      <c r="O185" s="31">
        <v>5317248.96</v>
      </c>
      <c r="P185" s="31">
        <v>0</v>
      </c>
      <c r="Q185" s="33">
        <v>5317248.96</v>
      </c>
      <c r="R185" s="34" t="s">
        <v>5016</v>
      </c>
      <c r="S185" s="35" t="s">
        <v>555</v>
      </c>
      <c r="T185" s="31">
        <v>0</v>
      </c>
      <c r="U185" s="31">
        <v>0</v>
      </c>
      <c r="V185" s="31">
        <v>5317248.96</v>
      </c>
      <c r="W185" s="41" t="s">
        <v>64</v>
      </c>
      <c r="X185" s="42">
        <v>267085.41526079999</v>
      </c>
      <c r="Y185" s="43">
        <v>0</v>
      </c>
      <c r="Z185" s="38">
        <v>0</v>
      </c>
      <c r="AA185" s="38">
        <v>0</v>
      </c>
      <c r="AB185" s="38">
        <v>267085.41526079999</v>
      </c>
      <c r="AC185" s="38">
        <v>0</v>
      </c>
      <c r="AD185" s="38">
        <v>0</v>
      </c>
      <c r="AE185" s="38">
        <v>0</v>
      </c>
      <c r="AF185" s="38">
        <v>267085.41526079999</v>
      </c>
    </row>
    <row r="186" spans="1:32" ht="15" x14ac:dyDescent="0.25">
      <c r="A186" s="28" t="s">
        <v>39</v>
      </c>
      <c r="B186" s="28" t="s">
        <v>1119</v>
      </c>
      <c r="C186" s="28"/>
      <c r="D186" s="29">
        <v>309287</v>
      </c>
      <c r="E186" s="29"/>
      <c r="F186" s="28" t="s">
        <v>41</v>
      </c>
      <c r="G186" s="29" t="s">
        <v>41</v>
      </c>
      <c r="H186" s="28" t="s">
        <v>42</v>
      </c>
      <c r="I186" s="30" t="s">
        <v>42</v>
      </c>
      <c r="J186" s="28" t="s">
        <v>44</v>
      </c>
      <c r="K186" s="31">
        <v>164810.89000000001</v>
      </c>
      <c r="L186" s="32">
        <v>164810.89000000001</v>
      </c>
      <c r="M186" s="31">
        <v>164810.89000000001</v>
      </c>
      <c r="N186" s="31">
        <v>0</v>
      </c>
      <c r="O186" s="31">
        <v>0</v>
      </c>
      <c r="P186" s="31">
        <v>0</v>
      </c>
      <c r="Q186" s="33">
        <v>164810.89000000001</v>
      </c>
      <c r="R186" s="34" t="s">
        <v>5014</v>
      </c>
      <c r="S186" s="35" t="s">
        <v>3742</v>
      </c>
      <c r="T186" s="31">
        <v>0</v>
      </c>
      <c r="U186" s="31">
        <v>0</v>
      </c>
      <c r="V186" s="31" t="s">
        <v>45</v>
      </c>
      <c r="W186" s="36" t="s">
        <v>46</v>
      </c>
      <c r="X186" s="37">
        <v>164810.89000000001</v>
      </c>
      <c r="Y186" s="38">
        <v>0</v>
      </c>
      <c r="Z186" s="38">
        <v>164810.89000000001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 t="s">
        <v>47</v>
      </c>
    </row>
    <row r="187" spans="1:32" ht="15" x14ac:dyDescent="0.25">
      <c r="A187" s="28" t="s">
        <v>39</v>
      </c>
      <c r="B187" s="28" t="s">
        <v>1121</v>
      </c>
      <c r="C187" s="28"/>
      <c r="D187" s="29">
        <v>309287</v>
      </c>
      <c r="E187" s="29"/>
      <c r="F187" s="28" t="s">
        <v>41</v>
      </c>
      <c r="G187" s="29" t="s">
        <v>41</v>
      </c>
      <c r="H187" s="28" t="s">
        <v>42</v>
      </c>
      <c r="I187" s="30" t="s">
        <v>42</v>
      </c>
      <c r="J187" s="28" t="s">
        <v>44</v>
      </c>
      <c r="K187" s="31">
        <v>164833.54999999999</v>
      </c>
      <c r="L187" s="32">
        <v>164833.54999999999</v>
      </c>
      <c r="M187" s="31">
        <v>164833.54999999999</v>
      </c>
      <c r="N187" s="31">
        <v>0</v>
      </c>
      <c r="O187" s="31">
        <v>0</v>
      </c>
      <c r="P187" s="31">
        <v>0</v>
      </c>
      <c r="Q187" s="33">
        <v>164833.54999999999</v>
      </c>
      <c r="R187" s="34" t="s">
        <v>5014</v>
      </c>
      <c r="S187" s="35" t="s">
        <v>3742</v>
      </c>
      <c r="T187" s="31">
        <v>0</v>
      </c>
      <c r="U187" s="31">
        <v>0</v>
      </c>
      <c r="V187" s="31" t="s">
        <v>45</v>
      </c>
      <c r="W187" s="36" t="s">
        <v>46</v>
      </c>
      <c r="X187" s="37">
        <v>164833.54999999999</v>
      </c>
      <c r="Y187" s="38">
        <v>0</v>
      </c>
      <c r="Z187" s="38">
        <v>164833.54999999999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 t="s">
        <v>47</v>
      </c>
    </row>
    <row r="188" spans="1:32" ht="15" x14ac:dyDescent="0.25">
      <c r="A188" s="39" t="s">
        <v>39</v>
      </c>
      <c r="B188" s="39" t="s">
        <v>1126</v>
      </c>
      <c r="C188" s="39"/>
      <c r="D188" s="29">
        <v>332377</v>
      </c>
      <c r="E188" s="29"/>
      <c r="F188" s="39" t="s">
        <v>41</v>
      </c>
      <c r="G188" s="29" t="s">
        <v>41</v>
      </c>
      <c r="H188" s="39" t="s">
        <v>42</v>
      </c>
      <c r="I188" s="30" t="s">
        <v>43</v>
      </c>
      <c r="J188" s="39" t="s">
        <v>63</v>
      </c>
      <c r="K188" s="40">
        <v>292345.77</v>
      </c>
      <c r="L188" s="32">
        <v>14684.528028718236</v>
      </c>
      <c r="M188" s="31">
        <v>0</v>
      </c>
      <c r="N188" s="31">
        <v>0</v>
      </c>
      <c r="O188" s="31">
        <v>0</v>
      </c>
      <c r="P188" s="31">
        <v>292345.77</v>
      </c>
      <c r="Q188" s="33">
        <v>292345.77</v>
      </c>
      <c r="R188" s="34" t="s">
        <v>5017</v>
      </c>
      <c r="S188" s="35" t="s">
        <v>555</v>
      </c>
      <c r="T188" s="31">
        <v>0</v>
      </c>
      <c r="U188" s="31">
        <v>0</v>
      </c>
      <c r="V188" s="31">
        <v>292345.77</v>
      </c>
      <c r="W188" s="41" t="s">
        <v>64</v>
      </c>
      <c r="X188" s="42">
        <v>14684.528027099999</v>
      </c>
      <c r="Y188" s="43">
        <v>0</v>
      </c>
      <c r="Z188" s="38">
        <v>0</v>
      </c>
      <c r="AA188" s="38">
        <v>0</v>
      </c>
      <c r="AB188" s="38">
        <v>0</v>
      </c>
      <c r="AC188" s="38">
        <v>14684.528027099999</v>
      </c>
      <c r="AD188" s="38">
        <v>0</v>
      </c>
      <c r="AE188" s="38">
        <v>0</v>
      </c>
      <c r="AF188" s="38">
        <v>14684.528027099999</v>
      </c>
    </row>
    <row r="189" spans="1:32" ht="15" x14ac:dyDescent="0.25">
      <c r="A189" s="39" t="s">
        <v>39</v>
      </c>
      <c r="B189" s="39" t="s">
        <v>1128</v>
      </c>
      <c r="C189" s="39"/>
      <c r="D189" s="29">
        <v>309287</v>
      </c>
      <c r="E189" s="29"/>
      <c r="F189" s="39" t="s">
        <v>41</v>
      </c>
      <c r="G189" s="29" t="s">
        <v>41</v>
      </c>
      <c r="H189" s="39" t="s">
        <v>42</v>
      </c>
      <c r="I189" s="30" t="s">
        <v>42</v>
      </c>
      <c r="J189" s="39" t="s">
        <v>44</v>
      </c>
      <c r="K189" s="40">
        <v>127175.84</v>
      </c>
      <c r="L189" s="32">
        <v>127175.84</v>
      </c>
      <c r="M189" s="31">
        <v>127175.84</v>
      </c>
      <c r="N189" s="31">
        <v>0</v>
      </c>
      <c r="O189" s="31">
        <v>0</v>
      </c>
      <c r="P189" s="31">
        <v>0</v>
      </c>
      <c r="Q189" s="33">
        <v>127175.84</v>
      </c>
      <c r="R189" s="34" t="s">
        <v>5014</v>
      </c>
      <c r="S189" s="35" t="s">
        <v>3742</v>
      </c>
      <c r="T189" s="31">
        <v>0</v>
      </c>
      <c r="U189" s="31">
        <v>0</v>
      </c>
      <c r="V189" s="31" t="s">
        <v>45</v>
      </c>
      <c r="W189" s="41" t="s">
        <v>46</v>
      </c>
      <c r="X189" s="42">
        <v>127175.84</v>
      </c>
      <c r="Y189" s="43">
        <v>0</v>
      </c>
      <c r="Z189" s="38">
        <v>127175.84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 t="s">
        <v>47</v>
      </c>
    </row>
    <row r="190" spans="1:32" ht="15" x14ac:dyDescent="0.25">
      <c r="A190" s="39" t="s">
        <v>39</v>
      </c>
      <c r="B190" s="39" t="s">
        <v>1130</v>
      </c>
      <c r="C190" s="39"/>
      <c r="D190" s="29">
        <v>320248</v>
      </c>
      <c r="E190" s="29"/>
      <c r="F190" s="39" t="s">
        <v>41</v>
      </c>
      <c r="G190" s="29" t="s">
        <v>41</v>
      </c>
      <c r="H190" s="39" t="s">
        <v>42</v>
      </c>
      <c r="I190" s="30" t="s">
        <v>42</v>
      </c>
      <c r="J190" s="39" t="s">
        <v>63</v>
      </c>
      <c r="K190" s="40">
        <v>19187207.289999999</v>
      </c>
      <c r="L190" s="32">
        <v>963773.42228290776</v>
      </c>
      <c r="M190" s="31">
        <v>0</v>
      </c>
      <c r="N190" s="31">
        <v>0</v>
      </c>
      <c r="O190" s="31">
        <v>19187207.289999999</v>
      </c>
      <c r="P190" s="31">
        <v>0</v>
      </c>
      <c r="Q190" s="33">
        <v>19187207.289999999</v>
      </c>
      <c r="R190" s="34" t="s">
        <v>5016</v>
      </c>
      <c r="S190" s="35" t="s">
        <v>555</v>
      </c>
      <c r="T190" s="31">
        <v>0</v>
      </c>
      <c r="U190" s="31">
        <v>0</v>
      </c>
      <c r="V190" s="31">
        <v>19187207.289999999</v>
      </c>
      <c r="W190" s="41" t="s">
        <v>64</v>
      </c>
      <c r="X190" s="42">
        <v>963773.42217669997</v>
      </c>
      <c r="Y190" s="43">
        <v>0</v>
      </c>
      <c r="Z190" s="38">
        <v>0</v>
      </c>
      <c r="AA190" s="38">
        <v>0</v>
      </c>
      <c r="AB190" s="38">
        <v>963773.42217669997</v>
      </c>
      <c r="AC190" s="38">
        <v>0</v>
      </c>
      <c r="AD190" s="38">
        <v>0</v>
      </c>
      <c r="AE190" s="38">
        <v>0</v>
      </c>
      <c r="AF190" s="38">
        <v>963773.42217669997</v>
      </c>
    </row>
    <row r="191" spans="1:32" ht="15" x14ac:dyDescent="0.25">
      <c r="A191" s="28" t="s">
        <v>39</v>
      </c>
      <c r="B191" s="28" t="s">
        <v>1131</v>
      </c>
      <c r="C191" s="28"/>
      <c r="D191" s="29">
        <v>320248</v>
      </c>
      <c r="E191" s="29"/>
      <c r="F191" s="28" t="s">
        <v>41</v>
      </c>
      <c r="G191" s="29" t="s">
        <v>41</v>
      </c>
      <c r="H191" s="28" t="s">
        <v>42</v>
      </c>
      <c r="I191" s="30" t="s">
        <v>42</v>
      </c>
      <c r="J191" s="28" t="s">
        <v>63</v>
      </c>
      <c r="K191" s="31">
        <v>24328499.670000002</v>
      </c>
      <c r="L191" s="32">
        <v>1222020.5385587667</v>
      </c>
      <c r="M191" s="31">
        <v>0</v>
      </c>
      <c r="N191" s="31">
        <v>0</v>
      </c>
      <c r="O191" s="31">
        <v>24328499.670000002</v>
      </c>
      <c r="P191" s="31">
        <v>0</v>
      </c>
      <c r="Q191" s="33">
        <v>24328499.670000002</v>
      </c>
      <c r="R191" s="34" t="s">
        <v>5016</v>
      </c>
      <c r="S191" s="35" t="s">
        <v>555</v>
      </c>
      <c r="T191" s="31">
        <v>0</v>
      </c>
      <c r="U191" s="31">
        <v>0</v>
      </c>
      <c r="V191" s="31">
        <v>24328499.670000002</v>
      </c>
      <c r="W191" s="36" t="s">
        <v>64</v>
      </c>
      <c r="X191" s="37">
        <v>1222020.5384241</v>
      </c>
      <c r="Y191" s="38">
        <v>0</v>
      </c>
      <c r="Z191" s="38">
        <v>0</v>
      </c>
      <c r="AA191" s="38">
        <v>0</v>
      </c>
      <c r="AB191" s="38">
        <v>1222020.5384241</v>
      </c>
      <c r="AC191" s="38">
        <v>0</v>
      </c>
      <c r="AD191" s="38">
        <v>0</v>
      </c>
      <c r="AE191" s="38">
        <v>0</v>
      </c>
      <c r="AF191" s="38">
        <v>1222020.5384241</v>
      </c>
    </row>
    <row r="192" spans="1:32" ht="15" x14ac:dyDescent="0.25">
      <c r="A192" s="39" t="s">
        <v>39</v>
      </c>
      <c r="B192" s="39" t="s">
        <v>1132</v>
      </c>
      <c r="C192" s="39"/>
      <c r="D192" s="29">
        <v>309287</v>
      </c>
      <c r="E192" s="29"/>
      <c r="F192" s="39" t="s">
        <v>41</v>
      </c>
      <c r="G192" s="29" t="s">
        <v>41</v>
      </c>
      <c r="H192" s="39" t="s">
        <v>42</v>
      </c>
      <c r="I192" s="30" t="s">
        <v>42</v>
      </c>
      <c r="J192" s="39" t="s">
        <v>44</v>
      </c>
      <c r="K192" s="40">
        <v>202446.41</v>
      </c>
      <c r="L192" s="32">
        <v>202446.41</v>
      </c>
      <c r="M192" s="31">
        <v>202446.41</v>
      </c>
      <c r="N192" s="31">
        <v>0</v>
      </c>
      <c r="O192" s="31">
        <v>0</v>
      </c>
      <c r="P192" s="31">
        <v>0</v>
      </c>
      <c r="Q192" s="33">
        <v>202446.41</v>
      </c>
      <c r="R192" s="34" t="s">
        <v>5014</v>
      </c>
      <c r="S192" s="35" t="s">
        <v>3742</v>
      </c>
      <c r="T192" s="31">
        <v>0</v>
      </c>
      <c r="U192" s="31">
        <v>0</v>
      </c>
      <c r="V192" s="31" t="s">
        <v>45</v>
      </c>
      <c r="W192" s="41" t="s">
        <v>46</v>
      </c>
      <c r="X192" s="42">
        <v>202446.41</v>
      </c>
      <c r="Y192" s="43">
        <v>0</v>
      </c>
      <c r="Z192" s="38">
        <v>202446.41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 t="s">
        <v>47</v>
      </c>
    </row>
    <row r="193" spans="1:32" ht="15" x14ac:dyDescent="0.25">
      <c r="A193" s="28" t="s">
        <v>39</v>
      </c>
      <c r="B193" s="28" t="s">
        <v>1143</v>
      </c>
      <c r="C193" s="28"/>
      <c r="D193" s="29">
        <v>332377</v>
      </c>
      <c r="E193" s="29"/>
      <c r="F193" s="28" t="s">
        <v>41</v>
      </c>
      <c r="G193" s="29" t="s">
        <v>41</v>
      </c>
      <c r="H193" s="28" t="s">
        <v>42</v>
      </c>
      <c r="I193" s="30" t="s">
        <v>43</v>
      </c>
      <c r="J193" s="28" t="s">
        <v>63</v>
      </c>
      <c r="K193" s="31">
        <v>900582.6</v>
      </c>
      <c r="L193" s="32">
        <v>45236.26400298503</v>
      </c>
      <c r="M193" s="31">
        <v>0</v>
      </c>
      <c r="N193" s="31">
        <v>0</v>
      </c>
      <c r="O193" s="31">
        <v>0</v>
      </c>
      <c r="P193" s="31">
        <v>900582.6</v>
      </c>
      <c r="Q193" s="33">
        <v>900582.6</v>
      </c>
      <c r="R193" s="34" t="s">
        <v>5017</v>
      </c>
      <c r="S193" s="35" t="s">
        <v>555</v>
      </c>
      <c r="T193" s="31">
        <v>0</v>
      </c>
      <c r="U193" s="31">
        <v>0</v>
      </c>
      <c r="V193" s="31">
        <v>900582.6</v>
      </c>
      <c r="W193" s="36" t="s">
        <v>64</v>
      </c>
      <c r="X193" s="37">
        <v>45236.263998000002</v>
      </c>
      <c r="Y193" s="38">
        <v>0</v>
      </c>
      <c r="Z193" s="38">
        <v>0</v>
      </c>
      <c r="AA193" s="38">
        <v>0</v>
      </c>
      <c r="AB193" s="38">
        <v>0</v>
      </c>
      <c r="AC193" s="38">
        <v>45236.263998000002</v>
      </c>
      <c r="AD193" s="38">
        <v>0</v>
      </c>
      <c r="AE193" s="38">
        <v>0</v>
      </c>
      <c r="AF193" s="38">
        <v>45236.263998000002</v>
      </c>
    </row>
    <row r="194" spans="1:32" ht="15" x14ac:dyDescent="0.25">
      <c r="A194" s="28" t="s">
        <v>39</v>
      </c>
      <c r="B194" s="28" t="s">
        <v>1151</v>
      </c>
      <c r="C194" s="28"/>
      <c r="D194" s="29">
        <v>316323</v>
      </c>
      <c r="E194" s="29"/>
      <c r="F194" s="28" t="s">
        <v>41</v>
      </c>
      <c r="G194" s="29" t="s">
        <v>41</v>
      </c>
      <c r="H194" s="28" t="s">
        <v>42</v>
      </c>
      <c r="I194" s="30" t="s">
        <v>43</v>
      </c>
      <c r="J194" s="28" t="s">
        <v>63</v>
      </c>
      <c r="K194" s="31">
        <v>1225350.18</v>
      </c>
      <c r="L194" s="32">
        <v>61549.339548182732</v>
      </c>
      <c r="M194" s="31">
        <v>0</v>
      </c>
      <c r="N194" s="31">
        <v>0</v>
      </c>
      <c r="O194" s="31">
        <v>1225350.18</v>
      </c>
      <c r="P194" s="31">
        <v>0</v>
      </c>
      <c r="Q194" s="33">
        <v>1225350.18</v>
      </c>
      <c r="R194" s="34" t="s">
        <v>5016</v>
      </c>
      <c r="S194" s="35" t="s">
        <v>555</v>
      </c>
      <c r="T194" s="31">
        <v>0</v>
      </c>
      <c r="U194" s="31">
        <v>0</v>
      </c>
      <c r="V194" s="31">
        <v>1225350.18</v>
      </c>
      <c r="W194" s="36" t="s">
        <v>64</v>
      </c>
      <c r="X194" s="37">
        <v>61549.339541399997</v>
      </c>
      <c r="Y194" s="38">
        <v>0</v>
      </c>
      <c r="Z194" s="38">
        <v>0</v>
      </c>
      <c r="AA194" s="38">
        <v>0</v>
      </c>
      <c r="AB194" s="38">
        <v>61549.339541399997</v>
      </c>
      <c r="AC194" s="38">
        <v>0</v>
      </c>
      <c r="AD194" s="38">
        <v>0</v>
      </c>
      <c r="AE194" s="38">
        <v>0</v>
      </c>
      <c r="AF194" s="38">
        <v>61549.339541399997</v>
      </c>
    </row>
    <row r="195" spans="1:32" ht="15" x14ac:dyDescent="0.25">
      <c r="A195" s="28" t="s">
        <v>39</v>
      </c>
      <c r="B195" s="28" t="s">
        <v>1153</v>
      </c>
      <c r="C195" s="28"/>
      <c r="D195" s="29">
        <v>335791</v>
      </c>
      <c r="E195" s="29"/>
      <c r="F195" s="28" t="s">
        <v>41</v>
      </c>
      <c r="G195" s="29" t="s">
        <v>41</v>
      </c>
      <c r="H195" s="28" t="s">
        <v>42</v>
      </c>
      <c r="I195" s="30" t="s">
        <v>43</v>
      </c>
      <c r="J195" s="28" t="s">
        <v>63</v>
      </c>
      <c r="K195" s="31">
        <v>640010</v>
      </c>
      <c r="L195" s="32">
        <v>32147.702303542676</v>
      </c>
      <c r="M195" s="31">
        <v>0</v>
      </c>
      <c r="N195" s="31">
        <v>0</v>
      </c>
      <c r="O195" s="31">
        <v>0</v>
      </c>
      <c r="P195" s="31">
        <v>640010</v>
      </c>
      <c r="Q195" s="33">
        <v>640010</v>
      </c>
      <c r="R195" s="34" t="s">
        <v>5017</v>
      </c>
      <c r="S195" s="35" t="s">
        <v>555</v>
      </c>
      <c r="T195" s="31">
        <v>0</v>
      </c>
      <c r="U195" s="31">
        <v>0</v>
      </c>
      <c r="V195" s="31">
        <v>640010</v>
      </c>
      <c r="W195" s="36" t="s">
        <v>64</v>
      </c>
      <c r="X195" s="37">
        <v>32147.702300000001</v>
      </c>
      <c r="Y195" s="38">
        <v>0</v>
      </c>
      <c r="Z195" s="38">
        <v>0</v>
      </c>
      <c r="AA195" s="38">
        <v>0</v>
      </c>
      <c r="AB195" s="38">
        <v>0</v>
      </c>
      <c r="AC195" s="38">
        <v>32147.702300000001</v>
      </c>
      <c r="AD195" s="38">
        <v>0</v>
      </c>
      <c r="AE195" s="38">
        <v>0</v>
      </c>
      <c r="AF195" s="38">
        <v>32147.702300000001</v>
      </c>
    </row>
    <row r="196" spans="1:32" ht="15" x14ac:dyDescent="0.25">
      <c r="A196" s="39" t="s">
        <v>39</v>
      </c>
      <c r="B196" s="39" t="s">
        <v>1154</v>
      </c>
      <c r="C196" s="39"/>
      <c r="D196" s="29">
        <v>309178</v>
      </c>
      <c r="E196" s="29"/>
      <c r="F196" s="39" t="s">
        <v>41</v>
      </c>
      <c r="G196" s="29" t="s">
        <v>41</v>
      </c>
      <c r="H196" s="39" t="s">
        <v>42</v>
      </c>
      <c r="I196" s="30" t="s">
        <v>42</v>
      </c>
      <c r="J196" s="39" t="s">
        <v>44</v>
      </c>
      <c r="K196" s="40">
        <v>98886.96</v>
      </c>
      <c r="L196" s="32">
        <v>98886.96</v>
      </c>
      <c r="M196" s="31">
        <v>0</v>
      </c>
      <c r="N196" s="31">
        <v>98886.96</v>
      </c>
      <c r="O196" s="31">
        <v>0</v>
      </c>
      <c r="P196" s="31">
        <v>0</v>
      </c>
      <c r="Q196" s="33">
        <v>98886.96</v>
      </c>
      <c r="R196" s="34" t="s">
        <v>5015</v>
      </c>
      <c r="S196" s="35" t="s">
        <v>3243</v>
      </c>
      <c r="T196" s="31">
        <v>0</v>
      </c>
      <c r="U196" s="31">
        <v>0</v>
      </c>
      <c r="V196" s="31">
        <v>98886.96</v>
      </c>
      <c r="W196" s="41" t="s">
        <v>46</v>
      </c>
      <c r="X196" s="42">
        <v>98886.96</v>
      </c>
      <c r="Y196" s="43">
        <v>0</v>
      </c>
      <c r="Z196" s="38">
        <v>0</v>
      </c>
      <c r="AA196" s="38">
        <v>98886.96</v>
      </c>
      <c r="AB196" s="38">
        <v>0</v>
      </c>
      <c r="AC196" s="38">
        <v>0</v>
      </c>
      <c r="AD196" s="38">
        <v>0</v>
      </c>
      <c r="AE196" s="38">
        <v>0</v>
      </c>
      <c r="AF196" s="38">
        <v>98886.96</v>
      </c>
    </row>
    <row r="197" spans="1:32" ht="15" x14ac:dyDescent="0.25">
      <c r="A197" s="28" t="s">
        <v>39</v>
      </c>
      <c r="B197" s="28" t="s">
        <v>1173</v>
      </c>
      <c r="C197" s="28"/>
      <c r="D197" s="29">
        <v>341618</v>
      </c>
      <c r="E197" s="29"/>
      <c r="F197" s="28" t="s">
        <v>41</v>
      </c>
      <c r="G197" s="29" t="s">
        <v>41</v>
      </c>
      <c r="H197" s="28" t="s">
        <v>42</v>
      </c>
      <c r="I197" s="30" t="s">
        <v>42</v>
      </c>
      <c r="J197" s="28" t="s">
        <v>63</v>
      </c>
      <c r="K197" s="31">
        <v>118571.06</v>
      </c>
      <c r="L197" s="32">
        <v>5955.8243444563313</v>
      </c>
      <c r="M197" s="31">
        <v>0</v>
      </c>
      <c r="N197" s="31">
        <v>118571.06</v>
      </c>
      <c r="O197" s="31">
        <v>0</v>
      </c>
      <c r="P197" s="31">
        <v>0</v>
      </c>
      <c r="Q197" s="33">
        <v>118571.06</v>
      </c>
      <c r="R197" s="34" t="s">
        <v>5015</v>
      </c>
      <c r="S197" s="35" t="s">
        <v>555</v>
      </c>
      <c r="T197" s="31">
        <v>0</v>
      </c>
      <c r="U197" s="31">
        <v>0</v>
      </c>
      <c r="V197" s="31">
        <v>118571.06</v>
      </c>
      <c r="W197" s="36" t="s">
        <v>64</v>
      </c>
      <c r="X197" s="37">
        <v>5955.8243438</v>
      </c>
      <c r="Y197" s="38">
        <v>0</v>
      </c>
      <c r="Z197" s="38">
        <v>0</v>
      </c>
      <c r="AA197" s="38">
        <v>5955.8243438</v>
      </c>
      <c r="AB197" s="38">
        <v>0</v>
      </c>
      <c r="AC197" s="38">
        <v>0</v>
      </c>
      <c r="AD197" s="38">
        <v>0</v>
      </c>
      <c r="AE197" s="38">
        <v>0</v>
      </c>
      <c r="AF197" s="38">
        <v>5955.8243438</v>
      </c>
    </row>
    <row r="198" spans="1:32" ht="15" x14ac:dyDescent="0.25">
      <c r="A198" s="28" t="s">
        <v>39</v>
      </c>
      <c r="B198" s="28" t="s">
        <v>1183</v>
      </c>
      <c r="C198" s="28"/>
      <c r="D198" s="29">
        <v>318205</v>
      </c>
      <c r="E198" s="29"/>
      <c r="F198" s="28" t="s">
        <v>41</v>
      </c>
      <c r="G198" s="29" t="s">
        <v>41</v>
      </c>
      <c r="H198" s="28" t="s">
        <v>42</v>
      </c>
      <c r="I198" s="30" t="s">
        <v>42</v>
      </c>
      <c r="J198" s="28" t="s">
        <v>63</v>
      </c>
      <c r="K198" s="31">
        <v>955559.3</v>
      </c>
      <c r="L198" s="32">
        <v>47997.743644289352</v>
      </c>
      <c r="M198" s="31">
        <v>955559.3</v>
      </c>
      <c r="N198" s="31">
        <v>0</v>
      </c>
      <c r="O198" s="31">
        <v>0</v>
      </c>
      <c r="P198" s="31">
        <v>0</v>
      </c>
      <c r="Q198" s="33">
        <v>955559.3</v>
      </c>
      <c r="R198" s="34" t="s">
        <v>5014</v>
      </c>
      <c r="S198" s="35" t="s">
        <v>555</v>
      </c>
      <c r="T198" s="31">
        <v>0</v>
      </c>
      <c r="U198" s="31">
        <v>0</v>
      </c>
      <c r="V198" s="31" t="s">
        <v>45</v>
      </c>
      <c r="W198" s="36" t="s">
        <v>64</v>
      </c>
      <c r="X198" s="37">
        <v>47997.743639</v>
      </c>
      <c r="Y198" s="38">
        <v>0</v>
      </c>
      <c r="Z198" s="38">
        <v>47997.743639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 t="s">
        <v>47</v>
      </c>
    </row>
    <row r="199" spans="1:32" ht="15" x14ac:dyDescent="0.25">
      <c r="A199" s="28" t="s">
        <v>39</v>
      </c>
      <c r="B199" s="28" t="s">
        <v>1247</v>
      </c>
      <c r="C199" s="28"/>
      <c r="D199" s="29">
        <v>341013</v>
      </c>
      <c r="E199" s="29"/>
      <c r="F199" s="28" t="s">
        <v>41</v>
      </c>
      <c r="G199" s="29" t="s">
        <v>41</v>
      </c>
      <c r="H199" s="28" t="s">
        <v>42</v>
      </c>
      <c r="I199" s="30" t="s">
        <v>42</v>
      </c>
      <c r="J199" s="28" t="s">
        <v>63</v>
      </c>
      <c r="K199" s="31">
        <v>214047.6</v>
      </c>
      <c r="L199" s="32">
        <v>10751.610949184827</v>
      </c>
      <c r="M199" s="31">
        <v>214047.6</v>
      </c>
      <c r="N199" s="31">
        <v>0</v>
      </c>
      <c r="O199" s="31">
        <v>0</v>
      </c>
      <c r="P199" s="31">
        <v>0</v>
      </c>
      <c r="Q199" s="33">
        <v>214047.6</v>
      </c>
      <c r="R199" s="34" t="s">
        <v>5014</v>
      </c>
      <c r="S199" s="35" t="s">
        <v>555</v>
      </c>
      <c r="T199" s="31">
        <v>0</v>
      </c>
      <c r="U199" s="31">
        <v>0</v>
      </c>
      <c r="V199" s="31">
        <v>214047.6</v>
      </c>
      <c r="W199" s="36" t="s">
        <v>64</v>
      </c>
      <c r="X199" s="37">
        <v>10751.610948</v>
      </c>
      <c r="Y199" s="38">
        <v>0</v>
      </c>
      <c r="Z199" s="38">
        <v>10751.610948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10751.610948</v>
      </c>
    </row>
    <row r="200" spans="1:32" ht="15" x14ac:dyDescent="0.25">
      <c r="A200" s="39" t="s">
        <v>39</v>
      </c>
      <c r="B200" s="39" t="s">
        <v>1250</v>
      </c>
      <c r="C200" s="39"/>
      <c r="D200" s="29">
        <v>348349</v>
      </c>
      <c r="E200" s="29"/>
      <c r="F200" s="39" t="s">
        <v>41</v>
      </c>
      <c r="G200" s="29" t="s">
        <v>41</v>
      </c>
      <c r="H200" s="39" t="s">
        <v>42</v>
      </c>
      <c r="I200" s="30" t="s">
        <v>42</v>
      </c>
      <c r="J200" s="39" t="s">
        <v>63</v>
      </c>
      <c r="K200" s="40">
        <v>359756.42</v>
      </c>
      <c r="L200" s="32">
        <v>18070.564978591374</v>
      </c>
      <c r="M200" s="31">
        <v>359756.42</v>
      </c>
      <c r="N200" s="31">
        <v>0</v>
      </c>
      <c r="O200" s="31">
        <v>0</v>
      </c>
      <c r="P200" s="31">
        <v>0</v>
      </c>
      <c r="Q200" s="33">
        <v>359756.42</v>
      </c>
      <c r="R200" s="34" t="s">
        <v>5014</v>
      </c>
      <c r="S200" s="35" t="s">
        <v>555</v>
      </c>
      <c r="T200" s="31">
        <v>0</v>
      </c>
      <c r="U200" s="31">
        <v>0</v>
      </c>
      <c r="V200" s="31">
        <v>359756.42</v>
      </c>
      <c r="W200" s="41" t="s">
        <v>64</v>
      </c>
      <c r="X200" s="42">
        <v>18070.564976599999</v>
      </c>
      <c r="Y200" s="43">
        <v>0</v>
      </c>
      <c r="Z200" s="38">
        <v>18070.564976599999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18070.564976599999</v>
      </c>
    </row>
    <row r="201" spans="1:32" ht="15" x14ac:dyDescent="0.25">
      <c r="A201" s="28" t="s">
        <v>39</v>
      </c>
      <c r="B201" s="28" t="s">
        <v>1251</v>
      </c>
      <c r="C201" s="28"/>
      <c r="D201" s="29">
        <v>348906</v>
      </c>
      <c r="E201" s="29"/>
      <c r="F201" s="28" t="s">
        <v>41</v>
      </c>
      <c r="G201" s="29" t="s">
        <v>41</v>
      </c>
      <c r="H201" s="28" t="s">
        <v>42</v>
      </c>
      <c r="I201" s="30" t="s">
        <v>42</v>
      </c>
      <c r="J201" s="28" t="s">
        <v>63</v>
      </c>
      <c r="K201" s="31">
        <v>299633.74</v>
      </c>
      <c r="L201" s="32">
        <v>15050.602761858576</v>
      </c>
      <c r="M201" s="31">
        <v>0</v>
      </c>
      <c r="N201" s="31">
        <v>0</v>
      </c>
      <c r="O201" s="31">
        <v>299633.74</v>
      </c>
      <c r="P201" s="31">
        <v>0</v>
      </c>
      <c r="Q201" s="33">
        <v>299633.74</v>
      </c>
      <c r="R201" s="34" t="s">
        <v>5016</v>
      </c>
      <c r="S201" s="35" t="s">
        <v>555</v>
      </c>
      <c r="T201" s="31">
        <v>0</v>
      </c>
      <c r="U201" s="31">
        <v>0</v>
      </c>
      <c r="V201" s="31">
        <v>299633.74</v>
      </c>
      <c r="W201" s="36" t="s">
        <v>64</v>
      </c>
      <c r="X201" s="37">
        <v>15050.602760199999</v>
      </c>
      <c r="Y201" s="38">
        <v>0</v>
      </c>
      <c r="Z201" s="38">
        <v>0</v>
      </c>
      <c r="AA201" s="38">
        <v>0</v>
      </c>
      <c r="AB201" s="38">
        <v>15050.602760199999</v>
      </c>
      <c r="AC201" s="38">
        <v>0</v>
      </c>
      <c r="AD201" s="38">
        <v>0</v>
      </c>
      <c r="AE201" s="38">
        <v>0</v>
      </c>
      <c r="AF201" s="38">
        <v>15050.602760199999</v>
      </c>
    </row>
    <row r="202" spans="1:32" ht="15" x14ac:dyDescent="0.25">
      <c r="A202" s="39" t="s">
        <v>39</v>
      </c>
      <c r="B202" s="39" t="s">
        <v>1280</v>
      </c>
      <c r="C202" s="39"/>
      <c r="D202" s="29">
        <v>312420</v>
      </c>
      <c r="E202" s="29"/>
      <c r="F202" s="39" t="s">
        <v>41</v>
      </c>
      <c r="G202" s="29" t="s">
        <v>41</v>
      </c>
      <c r="H202" s="39" t="s">
        <v>42</v>
      </c>
      <c r="I202" s="30" t="s">
        <v>42</v>
      </c>
      <c r="J202" s="39" t="s">
        <v>63</v>
      </c>
      <c r="K202" s="40">
        <v>140309.09</v>
      </c>
      <c r="L202" s="32">
        <v>7047.7255914766592</v>
      </c>
      <c r="M202" s="31">
        <v>140309.09</v>
      </c>
      <c r="N202" s="31">
        <v>0</v>
      </c>
      <c r="O202" s="31">
        <v>0</v>
      </c>
      <c r="P202" s="31">
        <v>0</v>
      </c>
      <c r="Q202" s="33">
        <v>140309.09</v>
      </c>
      <c r="R202" s="34" t="s">
        <v>5014</v>
      </c>
      <c r="S202" s="35" t="s">
        <v>555</v>
      </c>
      <c r="T202" s="31">
        <v>0</v>
      </c>
      <c r="U202" s="31">
        <v>0</v>
      </c>
      <c r="V202" s="31">
        <v>140309.09</v>
      </c>
      <c r="W202" s="41" t="s">
        <v>64</v>
      </c>
      <c r="X202" s="42">
        <v>7047.7255906999999</v>
      </c>
      <c r="Y202" s="43">
        <v>0</v>
      </c>
      <c r="Z202" s="38">
        <v>7047.7255906999999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7047.7255906999999</v>
      </c>
    </row>
    <row r="203" spans="1:32" ht="15" x14ac:dyDescent="0.25">
      <c r="A203" s="39" t="s">
        <v>39</v>
      </c>
      <c r="B203" s="39" t="s">
        <v>1288</v>
      </c>
      <c r="C203" s="39"/>
      <c r="D203" s="29">
        <v>340873</v>
      </c>
      <c r="E203" s="29"/>
      <c r="F203" s="39" t="s">
        <v>41</v>
      </c>
      <c r="G203" s="29" t="s">
        <v>41</v>
      </c>
      <c r="H203" s="39" t="s">
        <v>42</v>
      </c>
      <c r="I203" s="30" t="s">
        <v>43</v>
      </c>
      <c r="J203" s="39" t="s">
        <v>63</v>
      </c>
      <c r="K203" s="40">
        <v>1214934.24</v>
      </c>
      <c r="L203" s="32">
        <v>61026.14688192508</v>
      </c>
      <c r="M203" s="31">
        <v>0</v>
      </c>
      <c r="N203" s="31">
        <v>0</v>
      </c>
      <c r="O203" s="31">
        <v>0</v>
      </c>
      <c r="P203" s="31">
        <v>1214934.24</v>
      </c>
      <c r="Q203" s="33">
        <v>1214934.24</v>
      </c>
      <c r="R203" s="34" t="s">
        <v>5017</v>
      </c>
      <c r="S203" s="35" t="s">
        <v>555</v>
      </c>
      <c r="T203" s="31">
        <v>0</v>
      </c>
      <c r="U203" s="31">
        <v>0</v>
      </c>
      <c r="V203" s="31">
        <v>1214934.24</v>
      </c>
      <c r="W203" s="41" t="s">
        <v>64</v>
      </c>
      <c r="X203" s="42">
        <v>61026.1468752</v>
      </c>
      <c r="Y203" s="43">
        <v>0</v>
      </c>
      <c r="Z203" s="38">
        <v>0</v>
      </c>
      <c r="AA203" s="38">
        <v>0</v>
      </c>
      <c r="AB203" s="38">
        <v>0</v>
      </c>
      <c r="AC203" s="38">
        <v>61026.1468752</v>
      </c>
      <c r="AD203" s="38">
        <v>0</v>
      </c>
      <c r="AE203" s="38">
        <v>0</v>
      </c>
      <c r="AF203" s="38">
        <v>61026.1468752</v>
      </c>
    </row>
    <row r="204" spans="1:32" ht="15" x14ac:dyDescent="0.25">
      <c r="A204" s="39" t="s">
        <v>39</v>
      </c>
      <c r="B204" s="39" t="s">
        <v>1294</v>
      </c>
      <c r="C204" s="39"/>
      <c r="D204" s="29">
        <v>349676</v>
      </c>
      <c r="E204" s="29"/>
      <c r="F204" s="39" t="s">
        <v>41</v>
      </c>
      <c r="G204" s="29" t="s">
        <v>41</v>
      </c>
      <c r="H204" s="39" t="s">
        <v>42</v>
      </c>
      <c r="I204" s="30" t="s">
        <v>43</v>
      </c>
      <c r="J204" s="39" t="s">
        <v>63</v>
      </c>
      <c r="K204" s="40">
        <v>1072281.1599999999</v>
      </c>
      <c r="L204" s="32">
        <v>53860.682672735442</v>
      </c>
      <c r="M204" s="31">
        <v>0</v>
      </c>
      <c r="N204" s="31">
        <v>0</v>
      </c>
      <c r="O204" s="31">
        <v>0</v>
      </c>
      <c r="P204" s="31">
        <v>1072281.1599999999</v>
      </c>
      <c r="Q204" s="33">
        <v>1072281.1599999999</v>
      </c>
      <c r="R204" s="34" t="s">
        <v>5017</v>
      </c>
      <c r="S204" s="35" t="s">
        <v>555</v>
      </c>
      <c r="T204" s="31">
        <v>0</v>
      </c>
      <c r="U204" s="31">
        <v>0</v>
      </c>
      <c r="V204" s="31">
        <v>1072281.1599999999</v>
      </c>
      <c r="W204" s="41" t="s">
        <v>64</v>
      </c>
      <c r="X204" s="42">
        <v>53860.682666799999</v>
      </c>
      <c r="Y204" s="43">
        <v>0</v>
      </c>
      <c r="Z204" s="38">
        <v>0</v>
      </c>
      <c r="AA204" s="38">
        <v>0</v>
      </c>
      <c r="AB204" s="38">
        <v>0</v>
      </c>
      <c r="AC204" s="38">
        <v>53860.682666799999</v>
      </c>
      <c r="AD204" s="38">
        <v>0</v>
      </c>
      <c r="AE204" s="38">
        <v>0</v>
      </c>
      <c r="AF204" s="38">
        <v>53860.682666799999</v>
      </c>
    </row>
    <row r="205" spans="1:32" ht="15" x14ac:dyDescent="0.25">
      <c r="A205" s="28" t="s">
        <v>39</v>
      </c>
      <c r="B205" s="28" t="s">
        <v>1299</v>
      </c>
      <c r="C205" s="28"/>
      <c r="D205" s="29">
        <v>349504</v>
      </c>
      <c r="E205" s="29"/>
      <c r="F205" s="28" t="s">
        <v>41</v>
      </c>
      <c r="G205" s="29" t="s">
        <v>41</v>
      </c>
      <c r="H205" s="28" t="s">
        <v>42</v>
      </c>
      <c r="I205" s="30" t="s">
        <v>43</v>
      </c>
      <c r="J205" s="28" t="s">
        <v>63</v>
      </c>
      <c r="K205" s="31">
        <v>554048.79</v>
      </c>
      <c r="L205" s="32">
        <v>27829.870724766854</v>
      </c>
      <c r="M205" s="31">
        <v>0</v>
      </c>
      <c r="N205" s="31">
        <v>0</v>
      </c>
      <c r="O205" s="31">
        <v>0</v>
      </c>
      <c r="P205" s="31">
        <v>554048.79</v>
      </c>
      <c r="Q205" s="33">
        <v>554048.79</v>
      </c>
      <c r="R205" s="34" t="s">
        <v>5017</v>
      </c>
      <c r="S205" s="35" t="s">
        <v>555</v>
      </c>
      <c r="T205" s="31">
        <v>0</v>
      </c>
      <c r="U205" s="31">
        <v>0</v>
      </c>
      <c r="V205" s="31">
        <v>554048.79</v>
      </c>
      <c r="W205" s="36" t="s">
        <v>64</v>
      </c>
      <c r="X205" s="37">
        <v>27829.870721700001</v>
      </c>
      <c r="Y205" s="38">
        <v>0</v>
      </c>
      <c r="Z205" s="38">
        <v>0</v>
      </c>
      <c r="AA205" s="38">
        <v>0</v>
      </c>
      <c r="AB205" s="38">
        <v>0</v>
      </c>
      <c r="AC205" s="38">
        <v>27829.870721700001</v>
      </c>
      <c r="AD205" s="38">
        <v>0</v>
      </c>
      <c r="AE205" s="38">
        <v>0</v>
      </c>
      <c r="AF205" s="38">
        <v>27829.870721700001</v>
      </c>
    </row>
    <row r="206" spans="1:32" ht="15" x14ac:dyDescent="0.25">
      <c r="A206" s="39" t="s">
        <v>39</v>
      </c>
      <c r="B206" s="39" t="s">
        <v>1302</v>
      </c>
      <c r="C206" s="39"/>
      <c r="D206" s="29">
        <v>342739</v>
      </c>
      <c r="E206" s="29"/>
      <c r="F206" s="39" t="s">
        <v>41</v>
      </c>
      <c r="G206" s="29" t="s">
        <v>41</v>
      </c>
      <c r="H206" s="39" t="s">
        <v>42</v>
      </c>
      <c r="I206" s="30" t="s">
        <v>43</v>
      </c>
      <c r="J206" s="39" t="s">
        <v>63</v>
      </c>
      <c r="K206" s="40">
        <v>1448348.56</v>
      </c>
      <c r="L206" s="32">
        <v>72750.548176817116</v>
      </c>
      <c r="M206" s="31">
        <v>0</v>
      </c>
      <c r="N206" s="31">
        <v>0</v>
      </c>
      <c r="O206" s="31">
        <v>0</v>
      </c>
      <c r="P206" s="31">
        <v>1448348.56</v>
      </c>
      <c r="Q206" s="33">
        <v>1448348.56</v>
      </c>
      <c r="R206" s="34" t="s">
        <v>5017</v>
      </c>
      <c r="S206" s="35" t="s">
        <v>555</v>
      </c>
      <c r="T206" s="31">
        <v>0</v>
      </c>
      <c r="U206" s="31">
        <v>0</v>
      </c>
      <c r="V206" s="31">
        <v>1448348.56</v>
      </c>
      <c r="W206" s="41" t="s">
        <v>64</v>
      </c>
      <c r="X206" s="42">
        <v>72750.5481688</v>
      </c>
      <c r="Y206" s="43">
        <v>0</v>
      </c>
      <c r="Z206" s="38">
        <v>0</v>
      </c>
      <c r="AA206" s="38">
        <v>0</v>
      </c>
      <c r="AB206" s="38">
        <v>0</v>
      </c>
      <c r="AC206" s="38">
        <v>72750.5481688</v>
      </c>
      <c r="AD206" s="38">
        <v>0</v>
      </c>
      <c r="AE206" s="38">
        <v>0</v>
      </c>
      <c r="AF206" s="38">
        <v>72750.5481688</v>
      </c>
    </row>
    <row r="207" spans="1:32" ht="15" x14ac:dyDescent="0.25">
      <c r="A207" s="39" t="s">
        <v>39</v>
      </c>
      <c r="B207" s="39" t="s">
        <v>1314</v>
      </c>
      <c r="C207" s="39"/>
      <c r="D207" s="29">
        <v>342739</v>
      </c>
      <c r="E207" s="29"/>
      <c r="F207" s="39" t="s">
        <v>41</v>
      </c>
      <c r="G207" s="29" t="s">
        <v>41</v>
      </c>
      <c r="H207" s="39" t="s">
        <v>42</v>
      </c>
      <c r="I207" s="30" t="s">
        <v>43</v>
      </c>
      <c r="J207" s="39" t="s">
        <v>63</v>
      </c>
      <c r="K207" s="40">
        <v>1655461.02</v>
      </c>
      <c r="L207" s="32">
        <v>83153.807043763547</v>
      </c>
      <c r="M207" s="31">
        <v>0</v>
      </c>
      <c r="N207" s="31">
        <v>0</v>
      </c>
      <c r="O207" s="31">
        <v>1655461.02</v>
      </c>
      <c r="P207" s="31">
        <v>0</v>
      </c>
      <c r="Q207" s="33">
        <v>1655461.02</v>
      </c>
      <c r="R207" s="34" t="s">
        <v>5016</v>
      </c>
      <c r="S207" s="35" t="s">
        <v>555</v>
      </c>
      <c r="T207" s="31">
        <v>0</v>
      </c>
      <c r="U207" s="31">
        <v>0</v>
      </c>
      <c r="V207" s="31">
        <v>1655461.02</v>
      </c>
      <c r="W207" s="41" t="s">
        <v>64</v>
      </c>
      <c r="X207" s="42">
        <v>83153.807034600002</v>
      </c>
      <c r="Y207" s="43">
        <v>0</v>
      </c>
      <c r="Z207" s="38">
        <v>0</v>
      </c>
      <c r="AA207" s="38">
        <v>0</v>
      </c>
      <c r="AB207" s="38">
        <v>83153.807034600002</v>
      </c>
      <c r="AC207" s="38">
        <v>0</v>
      </c>
      <c r="AD207" s="38">
        <v>0</v>
      </c>
      <c r="AE207" s="38">
        <v>0</v>
      </c>
      <c r="AF207" s="38">
        <v>83153.807034600002</v>
      </c>
    </row>
    <row r="208" spans="1:32" ht="15" x14ac:dyDescent="0.25">
      <c r="A208" s="28" t="s">
        <v>39</v>
      </c>
      <c r="B208" s="28" t="s">
        <v>1329</v>
      </c>
      <c r="C208" s="28"/>
      <c r="D208" s="29">
        <v>314767</v>
      </c>
      <c r="E208" s="29"/>
      <c r="F208" s="28" t="s">
        <v>41</v>
      </c>
      <c r="G208" s="29" t="s">
        <v>41</v>
      </c>
      <c r="H208" s="28" t="s">
        <v>42</v>
      </c>
      <c r="I208" s="30" t="s">
        <v>43</v>
      </c>
      <c r="J208" s="28" t="s">
        <v>44</v>
      </c>
      <c r="K208" s="31">
        <v>105749.91</v>
      </c>
      <c r="L208" s="32">
        <v>105749.91</v>
      </c>
      <c r="M208" s="31">
        <v>0</v>
      </c>
      <c r="N208" s="31">
        <v>0</v>
      </c>
      <c r="O208" s="31">
        <v>0</v>
      </c>
      <c r="P208" s="31">
        <v>105749.91</v>
      </c>
      <c r="Q208" s="33">
        <v>105749.91</v>
      </c>
      <c r="R208" s="34" t="s">
        <v>5017</v>
      </c>
      <c r="S208" s="35" t="s">
        <v>3243</v>
      </c>
      <c r="T208" s="31">
        <v>0</v>
      </c>
      <c r="U208" s="31">
        <v>0</v>
      </c>
      <c r="V208" s="31">
        <v>105749.91</v>
      </c>
      <c r="W208" s="36" t="s">
        <v>46</v>
      </c>
      <c r="X208" s="37">
        <v>105749.91</v>
      </c>
      <c r="Y208" s="38">
        <v>0</v>
      </c>
      <c r="Z208" s="38">
        <v>0</v>
      </c>
      <c r="AA208" s="38">
        <v>0</v>
      </c>
      <c r="AB208" s="38">
        <v>0</v>
      </c>
      <c r="AC208" s="38">
        <v>105749.91</v>
      </c>
      <c r="AD208" s="38">
        <v>0</v>
      </c>
      <c r="AE208" s="38">
        <v>0</v>
      </c>
      <c r="AF208" s="38">
        <v>105749.91</v>
      </c>
    </row>
    <row r="209" spans="1:32" ht="15" x14ac:dyDescent="0.25">
      <c r="A209" s="39" t="s">
        <v>39</v>
      </c>
      <c r="B209" s="39" t="s">
        <v>1330</v>
      </c>
      <c r="C209" s="39"/>
      <c r="D209" s="29">
        <v>350327</v>
      </c>
      <c r="E209" s="29"/>
      <c r="F209" s="39" t="s">
        <v>41</v>
      </c>
      <c r="G209" s="29" t="s">
        <v>41</v>
      </c>
      <c r="H209" s="39" t="s">
        <v>42</v>
      </c>
      <c r="I209" s="30" t="s">
        <v>42</v>
      </c>
      <c r="J209" s="39" t="s">
        <v>63</v>
      </c>
      <c r="K209" s="40">
        <v>360066.06</v>
      </c>
      <c r="L209" s="32">
        <v>18086.118195793089</v>
      </c>
      <c r="M209" s="31">
        <v>0</v>
      </c>
      <c r="N209" s="31">
        <v>360066.06</v>
      </c>
      <c r="O209" s="31">
        <v>0</v>
      </c>
      <c r="P209" s="31">
        <v>0</v>
      </c>
      <c r="Q209" s="33">
        <v>360066.06</v>
      </c>
      <c r="R209" s="34" t="s">
        <v>5015</v>
      </c>
      <c r="S209" s="35" t="s">
        <v>555</v>
      </c>
      <c r="T209" s="31">
        <v>0</v>
      </c>
      <c r="U209" s="31">
        <v>0</v>
      </c>
      <c r="V209" s="31">
        <v>360066.06</v>
      </c>
      <c r="W209" s="41" t="s">
        <v>64</v>
      </c>
      <c r="X209" s="42">
        <v>18086.118193800001</v>
      </c>
      <c r="Y209" s="43">
        <v>0</v>
      </c>
      <c r="Z209" s="38">
        <v>0</v>
      </c>
      <c r="AA209" s="38">
        <v>18086.118193800001</v>
      </c>
      <c r="AB209" s="38">
        <v>0</v>
      </c>
      <c r="AC209" s="38">
        <v>0</v>
      </c>
      <c r="AD209" s="38">
        <v>0</v>
      </c>
      <c r="AE209" s="38">
        <v>0</v>
      </c>
      <c r="AF209" s="38">
        <v>18086.118193800001</v>
      </c>
    </row>
    <row r="210" spans="1:32" ht="15" x14ac:dyDescent="0.25">
      <c r="A210" s="28" t="s">
        <v>39</v>
      </c>
      <c r="B210" s="28" t="s">
        <v>1335</v>
      </c>
      <c r="C210" s="28"/>
      <c r="D210" s="29">
        <v>317030</v>
      </c>
      <c r="E210" s="29"/>
      <c r="F210" s="28" t="s">
        <v>41</v>
      </c>
      <c r="G210" s="29" t="s">
        <v>41</v>
      </c>
      <c r="H210" s="28" t="s">
        <v>42</v>
      </c>
      <c r="I210" s="30" t="s">
        <v>42</v>
      </c>
      <c r="J210" s="28" t="s">
        <v>44</v>
      </c>
      <c r="K210" s="31">
        <v>173909.27</v>
      </c>
      <c r="L210" s="32">
        <v>173909.27</v>
      </c>
      <c r="M210" s="31">
        <v>173909.27</v>
      </c>
      <c r="N210" s="31">
        <v>0</v>
      </c>
      <c r="O210" s="31">
        <v>0</v>
      </c>
      <c r="P210" s="31">
        <v>0</v>
      </c>
      <c r="Q210" s="33">
        <v>173909.27</v>
      </c>
      <c r="R210" s="34" t="s">
        <v>5014</v>
      </c>
      <c r="S210" s="35" t="s">
        <v>5022</v>
      </c>
      <c r="T210" s="31">
        <v>0</v>
      </c>
      <c r="U210" s="31">
        <v>0</v>
      </c>
      <c r="V210" s="31">
        <v>173909.27</v>
      </c>
      <c r="W210" s="36" t="s">
        <v>46</v>
      </c>
      <c r="X210" s="37">
        <v>173909.27</v>
      </c>
      <c r="Y210" s="38">
        <v>0</v>
      </c>
      <c r="Z210" s="38">
        <v>173909.27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173909.27</v>
      </c>
    </row>
    <row r="211" spans="1:32" ht="15" x14ac:dyDescent="0.25">
      <c r="A211" s="28" t="s">
        <v>39</v>
      </c>
      <c r="B211" s="28" t="s">
        <v>1383</v>
      </c>
      <c r="C211" s="28"/>
      <c r="D211" s="29">
        <v>354583</v>
      </c>
      <c r="E211" s="29"/>
      <c r="F211" s="28" t="s">
        <v>41</v>
      </c>
      <c r="G211" s="29" t="s">
        <v>41</v>
      </c>
      <c r="H211" s="28" t="s">
        <v>42</v>
      </c>
      <c r="I211" s="30" t="s">
        <v>42</v>
      </c>
      <c r="J211" s="28" t="s">
        <v>63</v>
      </c>
      <c r="K211" s="31">
        <v>342312.95</v>
      </c>
      <c r="L211" s="32">
        <v>17194.379480394822</v>
      </c>
      <c r="M211" s="31">
        <v>342312.95</v>
      </c>
      <c r="N211" s="31">
        <v>0</v>
      </c>
      <c r="O211" s="31">
        <v>0</v>
      </c>
      <c r="P211" s="31">
        <v>0</v>
      </c>
      <c r="Q211" s="33">
        <v>342312.95</v>
      </c>
      <c r="R211" s="34" t="s">
        <v>5014</v>
      </c>
      <c r="S211" s="35" t="s">
        <v>555</v>
      </c>
      <c r="T211" s="31">
        <v>0</v>
      </c>
      <c r="U211" s="31">
        <v>0</v>
      </c>
      <c r="V211" s="31" t="s">
        <v>45</v>
      </c>
      <c r="W211" s="36" t="s">
        <v>64</v>
      </c>
      <c r="X211" s="37">
        <v>17194.379478499999</v>
      </c>
      <c r="Y211" s="38">
        <v>0</v>
      </c>
      <c r="Z211" s="38">
        <v>17194.379478499999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 t="s">
        <v>47</v>
      </c>
    </row>
    <row r="212" spans="1:32" ht="15" x14ac:dyDescent="0.25">
      <c r="A212" s="39" t="s">
        <v>39</v>
      </c>
      <c r="B212" s="39" t="s">
        <v>1384</v>
      </c>
      <c r="C212" s="39"/>
      <c r="D212" s="29">
        <v>350701</v>
      </c>
      <c r="E212" s="29"/>
      <c r="F212" s="39" t="s">
        <v>41</v>
      </c>
      <c r="G212" s="29" t="s">
        <v>41</v>
      </c>
      <c r="H212" s="39" t="s">
        <v>42</v>
      </c>
      <c r="I212" s="30" t="s">
        <v>43</v>
      </c>
      <c r="J212" s="39" t="s">
        <v>63</v>
      </c>
      <c r="K212" s="40">
        <v>1008080.71</v>
      </c>
      <c r="L212" s="32">
        <v>50635.894068880072</v>
      </c>
      <c r="M212" s="31">
        <v>1008080.71</v>
      </c>
      <c r="N212" s="31">
        <v>0</v>
      </c>
      <c r="O212" s="31">
        <v>0</v>
      </c>
      <c r="P212" s="31">
        <v>0</v>
      </c>
      <c r="Q212" s="33">
        <v>1008080.71</v>
      </c>
      <c r="R212" s="34" t="s">
        <v>5014</v>
      </c>
      <c r="S212" s="35" t="s">
        <v>555</v>
      </c>
      <c r="T212" s="31">
        <v>0</v>
      </c>
      <c r="U212" s="31">
        <v>0</v>
      </c>
      <c r="V212" s="31">
        <v>1008080.71</v>
      </c>
      <c r="W212" s="41" t="s">
        <v>64</v>
      </c>
      <c r="X212" s="42">
        <v>50635.894063300002</v>
      </c>
      <c r="Y212" s="43">
        <v>0</v>
      </c>
      <c r="Z212" s="38">
        <v>50635.894063300002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50635.894063300002</v>
      </c>
    </row>
    <row r="213" spans="1:32" ht="15" x14ac:dyDescent="0.25">
      <c r="A213" s="28" t="s">
        <v>39</v>
      </c>
      <c r="B213" s="28" t="s">
        <v>1395</v>
      </c>
      <c r="C213" s="28"/>
      <c r="D213" s="29">
        <v>351644</v>
      </c>
      <c r="E213" s="29"/>
      <c r="F213" s="28" t="s">
        <v>41</v>
      </c>
      <c r="G213" s="29" t="s">
        <v>41</v>
      </c>
      <c r="H213" s="28" t="s">
        <v>42</v>
      </c>
      <c r="I213" s="30" t="s">
        <v>42</v>
      </c>
      <c r="J213" s="28" t="s">
        <v>44</v>
      </c>
      <c r="K213" s="31">
        <v>25454.51</v>
      </c>
      <c r="L213" s="32">
        <v>25454.51</v>
      </c>
      <c r="M213" s="31">
        <v>0</v>
      </c>
      <c r="N213" s="31">
        <v>25454.51</v>
      </c>
      <c r="O213" s="31">
        <v>0</v>
      </c>
      <c r="P213" s="31">
        <v>0</v>
      </c>
      <c r="Q213" s="33">
        <v>25454.51</v>
      </c>
      <c r="R213" s="34" t="s">
        <v>5015</v>
      </c>
      <c r="S213" s="35" t="s">
        <v>3243</v>
      </c>
      <c r="T213" s="31">
        <v>0</v>
      </c>
      <c r="U213" s="31">
        <v>0</v>
      </c>
      <c r="V213" s="31" t="s">
        <v>45</v>
      </c>
      <c r="W213" s="36" t="s">
        <v>46</v>
      </c>
      <c r="X213" s="37">
        <v>25454.51</v>
      </c>
      <c r="Y213" s="38">
        <v>0</v>
      </c>
      <c r="Z213" s="38">
        <v>0</v>
      </c>
      <c r="AA213" s="38">
        <v>25454.51</v>
      </c>
      <c r="AB213" s="38">
        <v>0</v>
      </c>
      <c r="AC213" s="38">
        <v>0</v>
      </c>
      <c r="AD213" s="38">
        <v>0</v>
      </c>
      <c r="AE213" s="38">
        <v>0</v>
      </c>
      <c r="AF213" s="38" t="s">
        <v>47</v>
      </c>
    </row>
    <row r="214" spans="1:32" ht="15" x14ac:dyDescent="0.25">
      <c r="A214" s="28" t="s">
        <v>39</v>
      </c>
      <c r="B214" s="28" t="s">
        <v>1403</v>
      </c>
      <c r="C214" s="28"/>
      <c r="D214" s="29">
        <v>315267</v>
      </c>
      <c r="E214" s="29"/>
      <c r="F214" s="28" t="s">
        <v>41</v>
      </c>
      <c r="G214" s="29" t="s">
        <v>41</v>
      </c>
      <c r="H214" s="28" t="s">
        <v>42</v>
      </c>
      <c r="I214" s="30" t="s">
        <v>42</v>
      </c>
      <c r="J214" s="28" t="s">
        <v>63</v>
      </c>
      <c r="K214" s="31">
        <v>1811721.28</v>
      </c>
      <c r="L214" s="32">
        <v>91002.759904428502</v>
      </c>
      <c r="M214" s="31">
        <v>1811721.28</v>
      </c>
      <c r="N214" s="31">
        <v>0</v>
      </c>
      <c r="O214" s="31">
        <v>0</v>
      </c>
      <c r="P214" s="31">
        <v>0</v>
      </c>
      <c r="Q214" s="33">
        <v>1811721.28</v>
      </c>
      <c r="R214" s="34" t="s">
        <v>5014</v>
      </c>
      <c r="S214" s="35" t="s">
        <v>555</v>
      </c>
      <c r="T214" s="31">
        <v>0</v>
      </c>
      <c r="U214" s="31">
        <v>0</v>
      </c>
      <c r="V214" s="31" t="s">
        <v>45</v>
      </c>
      <c r="W214" s="36" t="s">
        <v>64</v>
      </c>
      <c r="X214" s="37">
        <v>91002.759894400006</v>
      </c>
      <c r="Y214" s="38">
        <v>0</v>
      </c>
      <c r="Z214" s="38">
        <v>91002.759894400006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 t="s">
        <v>47</v>
      </c>
    </row>
    <row r="215" spans="1:32" ht="15" x14ac:dyDescent="0.25">
      <c r="A215" s="39" t="s">
        <v>39</v>
      </c>
      <c r="B215" s="39" t="s">
        <v>1404</v>
      </c>
      <c r="C215" s="39"/>
      <c r="D215" s="29">
        <v>318312</v>
      </c>
      <c r="E215" s="29"/>
      <c r="F215" s="39" t="s">
        <v>41</v>
      </c>
      <c r="G215" s="29" t="s">
        <v>41</v>
      </c>
      <c r="H215" s="39" t="s">
        <v>42</v>
      </c>
      <c r="I215" s="30" t="s">
        <v>42</v>
      </c>
      <c r="J215" s="39" t="s">
        <v>63</v>
      </c>
      <c r="K215" s="40">
        <v>924933.02</v>
      </c>
      <c r="L215" s="32">
        <v>46459.385599719826</v>
      </c>
      <c r="M215" s="31">
        <v>924933.02</v>
      </c>
      <c r="N215" s="31">
        <v>0</v>
      </c>
      <c r="O215" s="31">
        <v>0</v>
      </c>
      <c r="P215" s="31">
        <v>0</v>
      </c>
      <c r="Q215" s="33">
        <v>924933.02</v>
      </c>
      <c r="R215" s="34" t="s">
        <v>5014</v>
      </c>
      <c r="S215" s="35" t="s">
        <v>555</v>
      </c>
      <c r="T215" s="31">
        <v>0</v>
      </c>
      <c r="U215" s="31">
        <v>0</v>
      </c>
      <c r="V215" s="31" t="s">
        <v>45</v>
      </c>
      <c r="W215" s="41" t="s">
        <v>64</v>
      </c>
      <c r="X215" s="42">
        <v>46459.385594599997</v>
      </c>
      <c r="Y215" s="43">
        <v>0</v>
      </c>
      <c r="Z215" s="38">
        <v>46459.385594599997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 t="s">
        <v>47</v>
      </c>
    </row>
    <row r="216" spans="1:32" ht="15" x14ac:dyDescent="0.25">
      <c r="A216" s="39" t="s">
        <v>39</v>
      </c>
      <c r="B216" s="39" t="s">
        <v>1412</v>
      </c>
      <c r="C216" s="39"/>
      <c r="D216" s="29">
        <v>351436</v>
      </c>
      <c r="E216" s="29"/>
      <c r="F216" s="39" t="s">
        <v>41</v>
      </c>
      <c r="G216" s="29" t="s">
        <v>41</v>
      </c>
      <c r="H216" s="39" t="s">
        <v>42</v>
      </c>
      <c r="I216" s="30" t="s">
        <v>42</v>
      </c>
      <c r="J216" s="39" t="s">
        <v>44</v>
      </c>
      <c r="K216" s="40">
        <v>4908.59</v>
      </c>
      <c r="L216" s="32">
        <v>4908.59</v>
      </c>
      <c r="M216" s="31">
        <v>0</v>
      </c>
      <c r="N216" s="31">
        <v>4908.59</v>
      </c>
      <c r="O216" s="31">
        <v>0</v>
      </c>
      <c r="P216" s="31">
        <v>0</v>
      </c>
      <c r="Q216" s="33">
        <v>4908.59</v>
      </c>
      <c r="R216" s="34" t="s">
        <v>5015</v>
      </c>
      <c r="S216" s="35" t="s">
        <v>3742</v>
      </c>
      <c r="T216" s="31">
        <v>0</v>
      </c>
      <c r="U216" s="31">
        <v>0</v>
      </c>
      <c r="V216" s="31" t="s">
        <v>45</v>
      </c>
      <c r="W216" s="41" t="s">
        <v>46</v>
      </c>
      <c r="X216" s="42">
        <v>4908.59</v>
      </c>
      <c r="Y216" s="43">
        <v>0</v>
      </c>
      <c r="Z216" s="38">
        <v>0</v>
      </c>
      <c r="AA216" s="38">
        <v>4908.59</v>
      </c>
      <c r="AB216" s="38">
        <v>0</v>
      </c>
      <c r="AC216" s="38">
        <v>0</v>
      </c>
      <c r="AD216" s="38">
        <v>0</v>
      </c>
      <c r="AE216" s="38">
        <v>0</v>
      </c>
      <c r="AF216" s="38" t="s">
        <v>47</v>
      </c>
    </row>
    <row r="217" spans="1:32" ht="15" x14ac:dyDescent="0.25">
      <c r="A217" s="28" t="s">
        <v>39</v>
      </c>
      <c r="B217" s="28" t="s">
        <v>1413</v>
      </c>
      <c r="C217" s="28"/>
      <c r="D217" s="29">
        <v>338212</v>
      </c>
      <c r="E217" s="29"/>
      <c r="F217" s="28" t="s">
        <v>41</v>
      </c>
      <c r="G217" s="29" t="s">
        <v>41</v>
      </c>
      <c r="H217" s="28" t="s">
        <v>42</v>
      </c>
      <c r="I217" s="30" t="s">
        <v>43</v>
      </c>
      <c r="J217" s="28" t="s">
        <v>63</v>
      </c>
      <c r="K217" s="31">
        <v>1700360.1</v>
      </c>
      <c r="L217" s="32">
        <v>85409.087832412086</v>
      </c>
      <c r="M217" s="31">
        <v>1700360.1</v>
      </c>
      <c r="N217" s="31">
        <v>0</v>
      </c>
      <c r="O217" s="31">
        <v>0</v>
      </c>
      <c r="P217" s="31">
        <v>0</v>
      </c>
      <c r="Q217" s="33">
        <v>1700360.1</v>
      </c>
      <c r="R217" s="34" t="s">
        <v>5014</v>
      </c>
      <c r="S217" s="35" t="s">
        <v>555</v>
      </c>
      <c r="T217" s="31">
        <v>0</v>
      </c>
      <c r="U217" s="31">
        <v>0</v>
      </c>
      <c r="V217" s="31">
        <v>1700360.1</v>
      </c>
      <c r="W217" s="36" t="s">
        <v>64</v>
      </c>
      <c r="X217" s="37">
        <v>85409.087822999994</v>
      </c>
      <c r="Y217" s="38">
        <v>0</v>
      </c>
      <c r="Z217" s="38">
        <v>85409.087822999994</v>
      </c>
      <c r="AA217" s="38">
        <v>0</v>
      </c>
      <c r="AB217" s="38">
        <v>0</v>
      </c>
      <c r="AC217" s="38">
        <v>0</v>
      </c>
      <c r="AD217" s="38">
        <v>0</v>
      </c>
      <c r="AE217" s="38">
        <v>0</v>
      </c>
      <c r="AF217" s="38">
        <v>85409.087822999994</v>
      </c>
    </row>
    <row r="218" spans="1:32" ht="15" x14ac:dyDescent="0.25">
      <c r="A218" s="39" t="s">
        <v>39</v>
      </c>
      <c r="B218" s="39" t="s">
        <v>1440</v>
      </c>
      <c r="C218" s="39"/>
      <c r="D218" s="29">
        <v>351644</v>
      </c>
      <c r="E218" s="29"/>
      <c r="F218" s="39" t="s">
        <v>41</v>
      </c>
      <c r="G218" s="29" t="s">
        <v>41</v>
      </c>
      <c r="H218" s="39" t="s">
        <v>42</v>
      </c>
      <c r="I218" s="30" t="s">
        <v>42</v>
      </c>
      <c r="J218" s="39" t="s">
        <v>44</v>
      </c>
      <c r="K218" s="40">
        <v>54635.38</v>
      </c>
      <c r="L218" s="32">
        <v>54635.38</v>
      </c>
      <c r="M218" s="31">
        <v>0</v>
      </c>
      <c r="N218" s="31">
        <v>0</v>
      </c>
      <c r="O218" s="31">
        <v>0</v>
      </c>
      <c r="P218" s="31">
        <v>54635.38</v>
      </c>
      <c r="Q218" s="33">
        <v>54635.38</v>
      </c>
      <c r="R218" s="34" t="s">
        <v>5017</v>
      </c>
      <c r="S218" s="35" t="s">
        <v>3243</v>
      </c>
      <c r="T218" s="31">
        <v>0</v>
      </c>
      <c r="U218" s="31">
        <v>0</v>
      </c>
      <c r="V218" s="31">
        <v>54635.38</v>
      </c>
      <c r="W218" s="41" t="s">
        <v>46</v>
      </c>
      <c r="X218" s="42">
        <v>54635.38</v>
      </c>
      <c r="Y218" s="43">
        <v>0</v>
      </c>
      <c r="Z218" s="38">
        <v>0</v>
      </c>
      <c r="AA218" s="38">
        <v>0</v>
      </c>
      <c r="AB218" s="38">
        <v>0</v>
      </c>
      <c r="AC218" s="38">
        <v>54635.38</v>
      </c>
      <c r="AD218" s="38">
        <v>0</v>
      </c>
      <c r="AE218" s="38">
        <v>0</v>
      </c>
      <c r="AF218" s="38">
        <v>54635.38</v>
      </c>
    </row>
    <row r="219" spans="1:32" ht="15" x14ac:dyDescent="0.25">
      <c r="A219" s="39" t="s">
        <v>39</v>
      </c>
      <c r="B219" s="39" t="s">
        <v>1446</v>
      </c>
      <c r="C219" s="39"/>
      <c r="D219" s="29">
        <v>309717</v>
      </c>
      <c r="E219" s="29"/>
      <c r="F219" s="39" t="s">
        <v>41</v>
      </c>
      <c r="G219" s="29" t="s">
        <v>41</v>
      </c>
      <c r="H219" s="39" t="s">
        <v>42</v>
      </c>
      <c r="I219" s="30" t="s">
        <v>42</v>
      </c>
      <c r="J219" s="39" t="s">
        <v>44</v>
      </c>
      <c r="K219" s="40">
        <v>42739.44</v>
      </c>
      <c r="L219" s="32">
        <v>42739.44</v>
      </c>
      <c r="M219" s="31">
        <v>42739.44</v>
      </c>
      <c r="N219" s="31">
        <v>0</v>
      </c>
      <c r="O219" s="31">
        <v>0</v>
      </c>
      <c r="P219" s="31">
        <v>0</v>
      </c>
      <c r="Q219" s="33">
        <v>42739.44</v>
      </c>
      <c r="R219" s="34" t="s">
        <v>5014</v>
      </c>
      <c r="S219" s="35" t="s">
        <v>5023</v>
      </c>
      <c r="T219" s="31">
        <v>0</v>
      </c>
      <c r="U219" s="31">
        <v>0</v>
      </c>
      <c r="V219" s="31" t="s">
        <v>45</v>
      </c>
      <c r="W219" s="41" t="s">
        <v>46</v>
      </c>
      <c r="X219" s="42">
        <v>42739.44</v>
      </c>
      <c r="Y219" s="43">
        <v>0</v>
      </c>
      <c r="Z219" s="38">
        <v>42739.44</v>
      </c>
      <c r="AA219" s="38">
        <v>0</v>
      </c>
      <c r="AB219" s="38">
        <v>0</v>
      </c>
      <c r="AC219" s="38">
        <v>0</v>
      </c>
      <c r="AD219" s="38">
        <v>0</v>
      </c>
      <c r="AE219" s="38">
        <v>0</v>
      </c>
      <c r="AF219" s="38" t="s">
        <v>47</v>
      </c>
    </row>
    <row r="220" spans="1:32" ht="15" x14ac:dyDescent="0.25">
      <c r="A220" s="28" t="s">
        <v>39</v>
      </c>
      <c r="B220" s="28" t="s">
        <v>1447</v>
      </c>
      <c r="C220" s="28"/>
      <c r="D220" s="29">
        <v>351617</v>
      </c>
      <c r="E220" s="29"/>
      <c r="F220" s="28" t="s">
        <v>41</v>
      </c>
      <c r="G220" s="29" t="s">
        <v>41</v>
      </c>
      <c r="H220" s="28" t="s">
        <v>42</v>
      </c>
      <c r="I220" s="30" t="s">
        <v>42</v>
      </c>
      <c r="J220" s="28" t="s">
        <v>44</v>
      </c>
      <c r="K220" s="31">
        <v>42557.96</v>
      </c>
      <c r="L220" s="32">
        <v>42557.96</v>
      </c>
      <c r="M220" s="31">
        <v>42557.96</v>
      </c>
      <c r="N220" s="31">
        <v>0</v>
      </c>
      <c r="O220" s="31">
        <v>0</v>
      </c>
      <c r="P220" s="31">
        <v>0</v>
      </c>
      <c r="Q220" s="33">
        <v>42557.96</v>
      </c>
      <c r="R220" s="34" t="s">
        <v>5014</v>
      </c>
      <c r="S220" s="35" t="s">
        <v>3243</v>
      </c>
      <c r="T220" s="31">
        <v>0</v>
      </c>
      <c r="U220" s="31">
        <v>0</v>
      </c>
      <c r="V220" s="31" t="s">
        <v>45</v>
      </c>
      <c r="W220" s="36" t="s">
        <v>46</v>
      </c>
      <c r="X220" s="37">
        <v>42557.96</v>
      </c>
      <c r="Y220" s="38">
        <v>0</v>
      </c>
      <c r="Z220" s="38">
        <v>42557.96</v>
      </c>
      <c r="AA220" s="38">
        <v>0</v>
      </c>
      <c r="AB220" s="38">
        <v>0</v>
      </c>
      <c r="AC220" s="38">
        <v>0</v>
      </c>
      <c r="AD220" s="38">
        <v>0</v>
      </c>
      <c r="AE220" s="38">
        <v>0</v>
      </c>
      <c r="AF220" s="38" t="s">
        <v>47</v>
      </c>
    </row>
    <row r="221" spans="1:32" ht="15" x14ac:dyDescent="0.25">
      <c r="A221" s="28" t="s">
        <v>39</v>
      </c>
      <c r="B221" s="28" t="s">
        <v>1449</v>
      </c>
      <c r="C221" s="28"/>
      <c r="D221" s="29">
        <v>354495</v>
      </c>
      <c r="E221" s="29"/>
      <c r="F221" s="28" t="s">
        <v>41</v>
      </c>
      <c r="G221" s="29" t="s">
        <v>41</v>
      </c>
      <c r="H221" s="28" t="s">
        <v>42</v>
      </c>
      <c r="I221" s="30" t="s">
        <v>42</v>
      </c>
      <c r="J221" s="28" t="s">
        <v>63</v>
      </c>
      <c r="K221" s="31">
        <v>182656.83</v>
      </c>
      <c r="L221" s="32">
        <v>9174.8525719110676</v>
      </c>
      <c r="M221" s="31">
        <v>0</v>
      </c>
      <c r="N221" s="31">
        <v>182656.83</v>
      </c>
      <c r="O221" s="31">
        <v>0</v>
      </c>
      <c r="P221" s="31">
        <v>0</v>
      </c>
      <c r="Q221" s="33">
        <v>182656.83</v>
      </c>
      <c r="R221" s="34" t="s">
        <v>5015</v>
      </c>
      <c r="S221" s="35" t="s">
        <v>555</v>
      </c>
      <c r="T221" s="31">
        <v>0</v>
      </c>
      <c r="U221" s="31">
        <v>0</v>
      </c>
      <c r="V221" s="31">
        <v>182656.83</v>
      </c>
      <c r="W221" s="36" t="s">
        <v>64</v>
      </c>
      <c r="X221" s="37">
        <v>9174.8525709000005</v>
      </c>
      <c r="Y221" s="38">
        <v>0</v>
      </c>
      <c r="Z221" s="38">
        <v>0</v>
      </c>
      <c r="AA221" s="38">
        <v>9174.8525709000005</v>
      </c>
      <c r="AB221" s="38">
        <v>0</v>
      </c>
      <c r="AC221" s="38">
        <v>0</v>
      </c>
      <c r="AD221" s="38">
        <v>0</v>
      </c>
      <c r="AE221" s="38">
        <v>0</v>
      </c>
      <c r="AF221" s="38">
        <v>9174.8525709000005</v>
      </c>
    </row>
    <row r="222" spans="1:32" ht="15" x14ac:dyDescent="0.25">
      <c r="A222" s="28" t="s">
        <v>39</v>
      </c>
      <c r="B222" s="28" t="s">
        <v>1459</v>
      </c>
      <c r="C222" s="28"/>
      <c r="D222" s="29">
        <v>312217</v>
      </c>
      <c r="E222" s="29"/>
      <c r="F222" s="28" t="s">
        <v>41</v>
      </c>
      <c r="G222" s="29" t="s">
        <v>41</v>
      </c>
      <c r="H222" s="28" t="s">
        <v>42</v>
      </c>
      <c r="I222" s="30" t="s">
        <v>43</v>
      </c>
      <c r="J222" s="28" t="s">
        <v>63</v>
      </c>
      <c r="K222" s="31">
        <v>19921.66</v>
      </c>
      <c r="L222" s="32">
        <v>1000.6649819102732</v>
      </c>
      <c r="M222" s="31">
        <v>0</v>
      </c>
      <c r="N222" s="31">
        <v>0</v>
      </c>
      <c r="O222" s="31">
        <v>0</v>
      </c>
      <c r="P222" s="31">
        <v>19921.66</v>
      </c>
      <c r="Q222" s="33">
        <v>19921.66</v>
      </c>
      <c r="R222" s="34" t="s">
        <v>5017</v>
      </c>
      <c r="S222" s="35" t="s">
        <v>555</v>
      </c>
      <c r="T222" s="31">
        <v>0</v>
      </c>
      <c r="U222" s="31">
        <v>0</v>
      </c>
      <c r="V222" s="31" t="s">
        <v>45</v>
      </c>
      <c r="W222" s="36" t="s">
        <v>64</v>
      </c>
      <c r="X222" s="37">
        <v>1000.6649818</v>
      </c>
      <c r="Y222" s="38">
        <v>0</v>
      </c>
      <c r="Z222" s="38">
        <v>0</v>
      </c>
      <c r="AA222" s="38">
        <v>0</v>
      </c>
      <c r="AB222" s="38">
        <v>0</v>
      </c>
      <c r="AC222" s="38">
        <v>1000.6649818</v>
      </c>
      <c r="AD222" s="38">
        <v>0</v>
      </c>
      <c r="AE222" s="38">
        <v>0</v>
      </c>
      <c r="AF222" s="38" t="s">
        <v>47</v>
      </c>
    </row>
    <row r="223" spans="1:32" ht="15" x14ac:dyDescent="0.25">
      <c r="A223" s="39" t="s">
        <v>39</v>
      </c>
      <c r="B223" s="39" t="s">
        <v>1468</v>
      </c>
      <c r="C223" s="39"/>
      <c r="D223" s="29">
        <v>319695</v>
      </c>
      <c r="E223" s="29"/>
      <c r="F223" s="39" t="s">
        <v>41</v>
      </c>
      <c r="G223" s="29" t="s">
        <v>41</v>
      </c>
      <c r="H223" s="39" t="s">
        <v>42</v>
      </c>
      <c r="I223" s="30" t="s">
        <v>42</v>
      </c>
      <c r="J223" s="39" t="s">
        <v>63</v>
      </c>
      <c r="K223" s="40">
        <v>502967.58</v>
      </c>
      <c r="L223" s="32">
        <v>25264.061546184101</v>
      </c>
      <c r="M223" s="31">
        <v>502967.58</v>
      </c>
      <c r="N223" s="31">
        <v>0</v>
      </c>
      <c r="O223" s="31">
        <v>0</v>
      </c>
      <c r="P223" s="31">
        <v>0</v>
      </c>
      <c r="Q223" s="33">
        <v>502967.58</v>
      </c>
      <c r="R223" s="34" t="s">
        <v>5014</v>
      </c>
      <c r="S223" s="35" t="s">
        <v>555</v>
      </c>
      <c r="T223" s="31">
        <v>0</v>
      </c>
      <c r="U223" s="31">
        <v>0</v>
      </c>
      <c r="V223" s="31" t="s">
        <v>45</v>
      </c>
      <c r="W223" s="41" t="s">
        <v>64</v>
      </c>
      <c r="X223" s="42">
        <v>25264.061543399999</v>
      </c>
      <c r="Y223" s="43">
        <v>0</v>
      </c>
      <c r="Z223" s="38">
        <v>25264.061543399999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 t="s">
        <v>47</v>
      </c>
    </row>
    <row r="224" spans="1:32" ht="15" x14ac:dyDescent="0.25">
      <c r="A224" s="39" t="s">
        <v>39</v>
      </c>
      <c r="B224" s="39" t="s">
        <v>1476</v>
      </c>
      <c r="C224" s="39"/>
      <c r="D224" s="29">
        <v>354495</v>
      </c>
      <c r="E224" s="29"/>
      <c r="F224" s="39" t="s">
        <v>41</v>
      </c>
      <c r="G224" s="29" t="s">
        <v>41</v>
      </c>
      <c r="H224" s="39" t="s">
        <v>42</v>
      </c>
      <c r="I224" s="30" t="s">
        <v>42</v>
      </c>
      <c r="J224" s="39" t="s">
        <v>63</v>
      </c>
      <c r="K224" s="40">
        <v>277333.99</v>
      </c>
      <c r="L224" s="32">
        <v>13930.486319235139</v>
      </c>
      <c r="M224" s="31">
        <v>0</v>
      </c>
      <c r="N224" s="31">
        <v>277333.99</v>
      </c>
      <c r="O224" s="31">
        <v>0</v>
      </c>
      <c r="P224" s="31">
        <v>0</v>
      </c>
      <c r="Q224" s="33">
        <v>277333.99</v>
      </c>
      <c r="R224" s="34" t="s">
        <v>5015</v>
      </c>
      <c r="S224" s="35" t="s">
        <v>555</v>
      </c>
      <c r="T224" s="31">
        <v>0</v>
      </c>
      <c r="U224" s="31">
        <v>0</v>
      </c>
      <c r="V224" s="31">
        <v>277333.99</v>
      </c>
      <c r="W224" s="41" t="s">
        <v>64</v>
      </c>
      <c r="X224" s="42">
        <v>13930.486317700001</v>
      </c>
      <c r="Y224" s="43">
        <v>0</v>
      </c>
      <c r="Z224" s="38">
        <v>0</v>
      </c>
      <c r="AA224" s="38">
        <v>13930.486317700001</v>
      </c>
      <c r="AB224" s="38">
        <v>0</v>
      </c>
      <c r="AC224" s="38">
        <v>0</v>
      </c>
      <c r="AD224" s="38">
        <v>0</v>
      </c>
      <c r="AE224" s="38">
        <v>0</v>
      </c>
      <c r="AF224" s="38">
        <v>13930.486317700001</v>
      </c>
    </row>
    <row r="225" spans="1:32" ht="15" x14ac:dyDescent="0.25">
      <c r="A225" s="28" t="s">
        <v>39</v>
      </c>
      <c r="B225" s="28" t="s">
        <v>1477</v>
      </c>
      <c r="C225" s="28"/>
      <c r="D225" s="29">
        <v>316616</v>
      </c>
      <c r="E225" s="29"/>
      <c r="F225" s="28" t="s">
        <v>41</v>
      </c>
      <c r="G225" s="29" t="s">
        <v>41</v>
      </c>
      <c r="H225" s="28" t="s">
        <v>42</v>
      </c>
      <c r="I225" s="30" t="s">
        <v>42</v>
      </c>
      <c r="J225" s="28" t="s">
        <v>63</v>
      </c>
      <c r="K225" s="31">
        <v>553369.24</v>
      </c>
      <c r="L225" s="32">
        <v>27795.73692826309</v>
      </c>
      <c r="M225" s="31">
        <v>553369.24</v>
      </c>
      <c r="N225" s="31">
        <v>0</v>
      </c>
      <c r="O225" s="31">
        <v>0</v>
      </c>
      <c r="P225" s="31">
        <v>0</v>
      </c>
      <c r="Q225" s="33">
        <v>553369.24</v>
      </c>
      <c r="R225" s="34" t="s">
        <v>5014</v>
      </c>
      <c r="S225" s="35" t="s">
        <v>555</v>
      </c>
      <c r="T225" s="31">
        <v>0</v>
      </c>
      <c r="U225" s="31">
        <v>0</v>
      </c>
      <c r="V225" s="31" t="s">
        <v>45</v>
      </c>
      <c r="W225" s="36" t="s">
        <v>64</v>
      </c>
      <c r="X225" s="37">
        <v>27795.736925199999</v>
      </c>
      <c r="Y225" s="38">
        <v>0</v>
      </c>
      <c r="Z225" s="38">
        <v>27795.736925199999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 t="s">
        <v>47</v>
      </c>
    </row>
    <row r="226" spans="1:32" ht="15" x14ac:dyDescent="0.25">
      <c r="A226" s="28" t="s">
        <v>39</v>
      </c>
      <c r="B226" s="28" t="s">
        <v>1485</v>
      </c>
      <c r="C226" s="28"/>
      <c r="D226" s="29">
        <v>354403</v>
      </c>
      <c r="E226" s="29"/>
      <c r="F226" s="28" t="s">
        <v>41</v>
      </c>
      <c r="G226" s="29" t="s">
        <v>41</v>
      </c>
      <c r="H226" s="28" t="s">
        <v>42</v>
      </c>
      <c r="I226" s="30" t="s">
        <v>43</v>
      </c>
      <c r="J226" s="28" t="s">
        <v>63</v>
      </c>
      <c r="K226" s="31">
        <v>472901.95</v>
      </c>
      <c r="L226" s="32">
        <v>23753.864951117677</v>
      </c>
      <c r="M226" s="31">
        <v>0</v>
      </c>
      <c r="N226" s="31">
        <v>472901.95</v>
      </c>
      <c r="O226" s="31">
        <v>0</v>
      </c>
      <c r="P226" s="31">
        <v>0</v>
      </c>
      <c r="Q226" s="33">
        <v>472901.95</v>
      </c>
      <c r="R226" s="34" t="s">
        <v>5015</v>
      </c>
      <c r="S226" s="35" t="s">
        <v>555</v>
      </c>
      <c r="T226" s="31">
        <v>0</v>
      </c>
      <c r="U226" s="31">
        <v>0</v>
      </c>
      <c r="V226" s="31">
        <v>472901.95</v>
      </c>
      <c r="W226" s="36" t="s">
        <v>64</v>
      </c>
      <c r="X226" s="37">
        <v>23753.864948499999</v>
      </c>
      <c r="Y226" s="38">
        <v>0</v>
      </c>
      <c r="Z226" s="38">
        <v>0</v>
      </c>
      <c r="AA226" s="38">
        <v>23753.864948499999</v>
      </c>
      <c r="AB226" s="38">
        <v>0</v>
      </c>
      <c r="AC226" s="38">
        <v>0</v>
      </c>
      <c r="AD226" s="38">
        <v>0</v>
      </c>
      <c r="AE226" s="38">
        <v>0</v>
      </c>
      <c r="AF226" s="38">
        <v>23753.864948499999</v>
      </c>
    </row>
    <row r="227" spans="1:32" ht="15" x14ac:dyDescent="0.25">
      <c r="A227" s="39" t="s">
        <v>39</v>
      </c>
      <c r="B227" s="39" t="s">
        <v>1496</v>
      </c>
      <c r="C227" s="39"/>
      <c r="D227" s="29">
        <v>354604</v>
      </c>
      <c r="E227" s="29"/>
      <c r="F227" s="39" t="s">
        <v>41</v>
      </c>
      <c r="G227" s="29" t="s">
        <v>41</v>
      </c>
      <c r="H227" s="39" t="s">
        <v>42</v>
      </c>
      <c r="I227" s="30" t="s">
        <v>43</v>
      </c>
      <c r="J227" s="39" t="s">
        <v>63</v>
      </c>
      <c r="K227" s="40">
        <v>1585444.15</v>
      </c>
      <c r="L227" s="32">
        <v>79636.859663275973</v>
      </c>
      <c r="M227" s="31">
        <v>0</v>
      </c>
      <c r="N227" s="31">
        <v>0</v>
      </c>
      <c r="O227" s="31">
        <v>0</v>
      </c>
      <c r="P227" s="31">
        <v>1585444.15</v>
      </c>
      <c r="Q227" s="33">
        <v>1585444.15</v>
      </c>
      <c r="R227" s="34" t="s">
        <v>5017</v>
      </c>
      <c r="S227" s="35" t="s">
        <v>555</v>
      </c>
      <c r="T227" s="31">
        <v>0</v>
      </c>
      <c r="U227" s="31">
        <v>0</v>
      </c>
      <c r="V227" s="31">
        <v>1585444.15</v>
      </c>
      <c r="W227" s="41" t="s">
        <v>64</v>
      </c>
      <c r="X227" s="42">
        <v>79636.859654500004</v>
      </c>
      <c r="Y227" s="43">
        <v>0</v>
      </c>
      <c r="Z227" s="38">
        <v>0</v>
      </c>
      <c r="AA227" s="38">
        <v>0</v>
      </c>
      <c r="AB227" s="38">
        <v>0</v>
      </c>
      <c r="AC227" s="38">
        <v>79636.859654500004</v>
      </c>
      <c r="AD227" s="38">
        <v>0</v>
      </c>
      <c r="AE227" s="38">
        <v>0</v>
      </c>
      <c r="AF227" s="38">
        <v>79636.859654500004</v>
      </c>
    </row>
    <row r="228" spans="1:32" ht="15" x14ac:dyDescent="0.25">
      <c r="A228" s="28" t="s">
        <v>39</v>
      </c>
      <c r="B228" s="28" t="s">
        <v>1519</v>
      </c>
      <c r="C228" s="28"/>
      <c r="D228" s="29">
        <v>356484</v>
      </c>
      <c r="E228" s="29"/>
      <c r="F228" s="28" t="s">
        <v>41</v>
      </c>
      <c r="G228" s="29" t="s">
        <v>41</v>
      </c>
      <c r="H228" s="28" t="s">
        <v>42</v>
      </c>
      <c r="I228" s="30" t="s">
        <v>42</v>
      </c>
      <c r="J228" s="28" t="s">
        <v>44</v>
      </c>
      <c r="K228" s="31">
        <v>80152.23</v>
      </c>
      <c r="L228" s="32">
        <v>80152.23</v>
      </c>
      <c r="M228" s="31">
        <v>80152.23</v>
      </c>
      <c r="N228" s="31">
        <v>0</v>
      </c>
      <c r="O228" s="31">
        <v>0</v>
      </c>
      <c r="P228" s="31">
        <v>0</v>
      </c>
      <c r="Q228" s="33">
        <v>80152.23</v>
      </c>
      <c r="R228" s="34" t="s">
        <v>5014</v>
      </c>
      <c r="S228" s="35" t="s">
        <v>3732</v>
      </c>
      <c r="T228" s="31">
        <v>0</v>
      </c>
      <c r="U228" s="31">
        <v>0</v>
      </c>
      <c r="V228" s="31">
        <v>80152.23</v>
      </c>
      <c r="W228" s="36" t="s">
        <v>46</v>
      </c>
      <c r="X228" s="37">
        <v>80152.23</v>
      </c>
      <c r="Y228" s="38">
        <v>0</v>
      </c>
      <c r="Z228" s="38">
        <v>80152.23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80152.23</v>
      </c>
    </row>
    <row r="229" spans="1:32" ht="15" x14ac:dyDescent="0.25">
      <c r="A229" s="28" t="s">
        <v>39</v>
      </c>
      <c r="B229" s="28" t="s">
        <v>1521</v>
      </c>
      <c r="C229" s="28"/>
      <c r="D229" s="29">
        <v>356484</v>
      </c>
      <c r="E229" s="29"/>
      <c r="F229" s="28" t="s">
        <v>41</v>
      </c>
      <c r="G229" s="29" t="s">
        <v>41</v>
      </c>
      <c r="H229" s="28" t="s">
        <v>42</v>
      </c>
      <c r="I229" s="30" t="s">
        <v>42</v>
      </c>
      <c r="J229" s="28" t="s">
        <v>44</v>
      </c>
      <c r="K229" s="31">
        <v>80152.23</v>
      </c>
      <c r="L229" s="32">
        <v>80152.23</v>
      </c>
      <c r="M229" s="31">
        <v>80152.23</v>
      </c>
      <c r="N229" s="31">
        <v>0</v>
      </c>
      <c r="O229" s="31">
        <v>0</v>
      </c>
      <c r="P229" s="31">
        <v>0</v>
      </c>
      <c r="Q229" s="33">
        <v>80152.23</v>
      </c>
      <c r="R229" s="34" t="s">
        <v>5014</v>
      </c>
      <c r="S229" s="35" t="s">
        <v>3732</v>
      </c>
      <c r="T229" s="31">
        <v>0</v>
      </c>
      <c r="U229" s="31">
        <v>0</v>
      </c>
      <c r="V229" s="31">
        <v>80152.23</v>
      </c>
      <c r="W229" s="36" t="s">
        <v>46</v>
      </c>
      <c r="X229" s="37">
        <v>80152.23</v>
      </c>
      <c r="Y229" s="38">
        <v>0</v>
      </c>
      <c r="Z229" s="38">
        <v>80152.23</v>
      </c>
      <c r="AA229" s="38">
        <v>0</v>
      </c>
      <c r="AB229" s="38">
        <v>0</v>
      </c>
      <c r="AC229" s="38">
        <v>0</v>
      </c>
      <c r="AD229" s="38">
        <v>0</v>
      </c>
      <c r="AE229" s="38">
        <v>0</v>
      </c>
      <c r="AF229" s="38">
        <v>80152.23</v>
      </c>
    </row>
    <row r="230" spans="1:32" ht="15" x14ac:dyDescent="0.25">
      <c r="A230" s="28" t="s">
        <v>39</v>
      </c>
      <c r="B230" s="28" t="s">
        <v>1523</v>
      </c>
      <c r="C230" s="28"/>
      <c r="D230" s="29">
        <v>355144</v>
      </c>
      <c r="E230" s="29"/>
      <c r="F230" s="28" t="s">
        <v>41</v>
      </c>
      <c r="G230" s="29" t="s">
        <v>41</v>
      </c>
      <c r="H230" s="28" t="s">
        <v>42</v>
      </c>
      <c r="I230" s="30" t="s">
        <v>43</v>
      </c>
      <c r="J230" s="28" t="s">
        <v>63</v>
      </c>
      <c r="K230" s="31">
        <v>1069132.1100000001</v>
      </c>
      <c r="L230" s="32">
        <v>53702.505891218017</v>
      </c>
      <c r="M230" s="31">
        <v>0</v>
      </c>
      <c r="N230" s="31">
        <v>0</v>
      </c>
      <c r="O230" s="31">
        <v>0</v>
      </c>
      <c r="P230" s="31">
        <v>1069132.1100000001</v>
      </c>
      <c r="Q230" s="33">
        <v>1069132.1100000001</v>
      </c>
      <c r="R230" s="34" t="s">
        <v>5017</v>
      </c>
      <c r="S230" s="35" t="s">
        <v>555</v>
      </c>
      <c r="T230" s="31">
        <v>0</v>
      </c>
      <c r="U230" s="31">
        <v>0</v>
      </c>
      <c r="V230" s="31">
        <v>1069132.1100000001</v>
      </c>
      <c r="W230" s="36" t="s">
        <v>64</v>
      </c>
      <c r="X230" s="37">
        <v>53702.505885300001</v>
      </c>
      <c r="Y230" s="38">
        <v>0</v>
      </c>
      <c r="Z230" s="38">
        <v>0</v>
      </c>
      <c r="AA230" s="38">
        <v>0</v>
      </c>
      <c r="AB230" s="38">
        <v>0</v>
      </c>
      <c r="AC230" s="38">
        <v>53702.505885300001</v>
      </c>
      <c r="AD230" s="38">
        <v>0</v>
      </c>
      <c r="AE230" s="38">
        <v>0</v>
      </c>
      <c r="AF230" s="38">
        <v>53702.505885300001</v>
      </c>
    </row>
    <row r="231" spans="1:32" ht="15" x14ac:dyDescent="0.25">
      <c r="A231" s="28" t="s">
        <v>39</v>
      </c>
      <c r="B231" s="28" t="s">
        <v>1543</v>
      </c>
      <c r="C231" s="28"/>
      <c r="D231" s="29">
        <v>356484</v>
      </c>
      <c r="E231" s="29"/>
      <c r="F231" s="28" t="s">
        <v>41</v>
      </c>
      <c r="G231" s="29" t="s">
        <v>41</v>
      </c>
      <c r="H231" s="28" t="s">
        <v>42</v>
      </c>
      <c r="I231" s="30" t="s">
        <v>42</v>
      </c>
      <c r="J231" s="28" t="s">
        <v>44</v>
      </c>
      <c r="K231" s="31">
        <v>75009.02</v>
      </c>
      <c r="L231" s="32">
        <v>75009.02</v>
      </c>
      <c r="M231" s="31">
        <v>75009.02</v>
      </c>
      <c r="N231" s="31">
        <v>0</v>
      </c>
      <c r="O231" s="31">
        <v>0</v>
      </c>
      <c r="P231" s="31">
        <v>0</v>
      </c>
      <c r="Q231" s="33">
        <v>75009.02</v>
      </c>
      <c r="R231" s="34" t="s">
        <v>5014</v>
      </c>
      <c r="S231" s="35" t="s">
        <v>3732</v>
      </c>
      <c r="T231" s="31">
        <v>0</v>
      </c>
      <c r="U231" s="31">
        <v>0</v>
      </c>
      <c r="V231" s="31">
        <v>75009.02</v>
      </c>
      <c r="W231" s="36" t="s">
        <v>46</v>
      </c>
      <c r="X231" s="37">
        <v>75009.02</v>
      </c>
      <c r="Y231" s="38">
        <v>0</v>
      </c>
      <c r="Z231" s="38">
        <v>75009.02</v>
      </c>
      <c r="AA231" s="38">
        <v>0</v>
      </c>
      <c r="AB231" s="38">
        <v>0</v>
      </c>
      <c r="AC231" s="38">
        <v>0</v>
      </c>
      <c r="AD231" s="38">
        <v>0</v>
      </c>
      <c r="AE231" s="38">
        <v>0</v>
      </c>
      <c r="AF231" s="38">
        <v>75009.02</v>
      </c>
    </row>
    <row r="232" spans="1:32" ht="15" x14ac:dyDescent="0.25">
      <c r="A232" s="28" t="s">
        <v>39</v>
      </c>
      <c r="B232" s="28" t="s">
        <v>1549</v>
      </c>
      <c r="C232" s="28"/>
      <c r="D232" s="29">
        <v>356484</v>
      </c>
      <c r="E232" s="29"/>
      <c r="F232" s="28" t="s">
        <v>41</v>
      </c>
      <c r="G232" s="29" t="s">
        <v>41</v>
      </c>
      <c r="H232" s="28" t="s">
        <v>42</v>
      </c>
      <c r="I232" s="30" t="s">
        <v>42</v>
      </c>
      <c r="J232" s="28" t="s">
        <v>44</v>
      </c>
      <c r="K232" s="31">
        <v>262792.51</v>
      </c>
      <c r="L232" s="32">
        <v>262792.51</v>
      </c>
      <c r="M232" s="31">
        <v>262792.51</v>
      </c>
      <c r="N232" s="31">
        <v>0</v>
      </c>
      <c r="O232" s="31">
        <v>0</v>
      </c>
      <c r="P232" s="31">
        <v>0</v>
      </c>
      <c r="Q232" s="33">
        <v>262792.51</v>
      </c>
      <c r="R232" s="34" t="s">
        <v>5014</v>
      </c>
      <c r="S232" s="35" t="s">
        <v>3732</v>
      </c>
      <c r="T232" s="31">
        <v>0</v>
      </c>
      <c r="U232" s="31">
        <v>0</v>
      </c>
      <c r="V232" s="31">
        <v>262792.51</v>
      </c>
      <c r="W232" s="36" t="s">
        <v>46</v>
      </c>
      <c r="X232" s="37">
        <v>262792.51</v>
      </c>
      <c r="Y232" s="38">
        <v>0</v>
      </c>
      <c r="Z232" s="38">
        <v>262792.51</v>
      </c>
      <c r="AA232" s="38">
        <v>0</v>
      </c>
      <c r="AB232" s="38">
        <v>0</v>
      </c>
      <c r="AC232" s="38">
        <v>0</v>
      </c>
      <c r="AD232" s="38">
        <v>0</v>
      </c>
      <c r="AE232" s="38">
        <v>0</v>
      </c>
      <c r="AF232" s="38">
        <v>262792.51</v>
      </c>
    </row>
    <row r="233" spans="1:32" ht="15" x14ac:dyDescent="0.25">
      <c r="A233" s="28" t="s">
        <v>39</v>
      </c>
      <c r="B233" s="28" t="s">
        <v>1551</v>
      </c>
      <c r="C233" s="28"/>
      <c r="D233" s="29">
        <v>356484</v>
      </c>
      <c r="E233" s="29"/>
      <c r="F233" s="28" t="s">
        <v>41</v>
      </c>
      <c r="G233" s="29" t="s">
        <v>41</v>
      </c>
      <c r="H233" s="28" t="s">
        <v>42</v>
      </c>
      <c r="I233" s="30" t="s">
        <v>42</v>
      </c>
      <c r="J233" s="28" t="s">
        <v>44</v>
      </c>
      <c r="K233" s="31">
        <v>60007.21</v>
      </c>
      <c r="L233" s="32">
        <v>60007.21</v>
      </c>
      <c r="M233" s="31">
        <v>60007.21</v>
      </c>
      <c r="N233" s="31">
        <v>0</v>
      </c>
      <c r="O233" s="31">
        <v>0</v>
      </c>
      <c r="P233" s="31">
        <v>0</v>
      </c>
      <c r="Q233" s="33">
        <v>60007.21</v>
      </c>
      <c r="R233" s="34" t="s">
        <v>5014</v>
      </c>
      <c r="S233" s="35" t="s">
        <v>3732</v>
      </c>
      <c r="T233" s="31">
        <v>0</v>
      </c>
      <c r="U233" s="31">
        <v>0</v>
      </c>
      <c r="V233" s="31">
        <v>60007.21</v>
      </c>
      <c r="W233" s="36" t="s">
        <v>46</v>
      </c>
      <c r="X233" s="37">
        <v>60007.21</v>
      </c>
      <c r="Y233" s="38">
        <v>0</v>
      </c>
      <c r="Z233" s="38">
        <v>60007.21</v>
      </c>
      <c r="AA233" s="38">
        <v>0</v>
      </c>
      <c r="AB233" s="38">
        <v>0</v>
      </c>
      <c r="AC233" s="38">
        <v>0</v>
      </c>
      <c r="AD233" s="38">
        <v>0</v>
      </c>
      <c r="AE233" s="38">
        <v>0</v>
      </c>
      <c r="AF233" s="38">
        <v>60007.21</v>
      </c>
    </row>
    <row r="234" spans="1:32" ht="15" x14ac:dyDescent="0.25">
      <c r="A234" s="39" t="s">
        <v>39</v>
      </c>
      <c r="B234" s="39" t="s">
        <v>1578</v>
      </c>
      <c r="C234" s="39"/>
      <c r="D234" s="29">
        <v>355411</v>
      </c>
      <c r="E234" s="29"/>
      <c r="F234" s="39" t="s">
        <v>41</v>
      </c>
      <c r="G234" s="29" t="s">
        <v>41</v>
      </c>
      <c r="H234" s="39" t="s">
        <v>42</v>
      </c>
      <c r="I234" s="30" t="s">
        <v>42</v>
      </c>
      <c r="J234" s="39" t="s">
        <v>63</v>
      </c>
      <c r="K234" s="40">
        <v>416164.19</v>
      </c>
      <c r="L234" s="32">
        <v>20903.927266003611</v>
      </c>
      <c r="M234" s="31">
        <v>416164.19</v>
      </c>
      <c r="N234" s="31">
        <v>0</v>
      </c>
      <c r="O234" s="31">
        <v>0</v>
      </c>
      <c r="P234" s="31">
        <v>0</v>
      </c>
      <c r="Q234" s="33">
        <v>416164.19</v>
      </c>
      <c r="R234" s="34" t="s">
        <v>5014</v>
      </c>
      <c r="S234" s="35" t="s">
        <v>555</v>
      </c>
      <c r="T234" s="31">
        <v>0</v>
      </c>
      <c r="U234" s="31">
        <v>0</v>
      </c>
      <c r="V234" s="31" t="s">
        <v>45</v>
      </c>
      <c r="W234" s="41" t="s">
        <v>64</v>
      </c>
      <c r="X234" s="42">
        <v>20903.927263699999</v>
      </c>
      <c r="Y234" s="43">
        <v>0</v>
      </c>
      <c r="Z234" s="38">
        <v>20903.927263699999</v>
      </c>
      <c r="AA234" s="38">
        <v>0</v>
      </c>
      <c r="AB234" s="38">
        <v>0</v>
      </c>
      <c r="AC234" s="38">
        <v>0</v>
      </c>
      <c r="AD234" s="38">
        <v>0</v>
      </c>
      <c r="AE234" s="38">
        <v>0</v>
      </c>
      <c r="AF234" s="38" t="s">
        <v>47</v>
      </c>
    </row>
    <row r="235" spans="1:32" ht="15" x14ac:dyDescent="0.25">
      <c r="A235" s="28" t="s">
        <v>39</v>
      </c>
      <c r="B235" s="28" t="s">
        <v>1589</v>
      </c>
      <c r="C235" s="28"/>
      <c r="D235" s="29">
        <v>315071</v>
      </c>
      <c r="E235" s="29"/>
      <c r="F235" s="28" t="s">
        <v>41</v>
      </c>
      <c r="G235" s="29" t="s">
        <v>41</v>
      </c>
      <c r="H235" s="28" t="s">
        <v>42</v>
      </c>
      <c r="I235" s="30" t="s">
        <v>42</v>
      </c>
      <c r="J235" s="28" t="s">
        <v>63</v>
      </c>
      <c r="K235" s="31">
        <v>750826.92</v>
      </c>
      <c r="L235" s="32">
        <v>37714.036195756089</v>
      </c>
      <c r="M235" s="31">
        <v>750826.92</v>
      </c>
      <c r="N235" s="31">
        <v>0</v>
      </c>
      <c r="O235" s="31">
        <v>0</v>
      </c>
      <c r="P235" s="31">
        <v>0</v>
      </c>
      <c r="Q235" s="33">
        <v>750826.92</v>
      </c>
      <c r="R235" s="34" t="s">
        <v>5014</v>
      </c>
      <c r="S235" s="35" t="s">
        <v>555</v>
      </c>
      <c r="T235" s="31">
        <v>0</v>
      </c>
      <c r="U235" s="31">
        <v>0</v>
      </c>
      <c r="V235" s="31" t="s">
        <v>45</v>
      </c>
      <c r="W235" s="36" t="s">
        <v>64</v>
      </c>
      <c r="X235" s="37">
        <v>37714.036191599997</v>
      </c>
      <c r="Y235" s="38">
        <v>0</v>
      </c>
      <c r="Z235" s="38">
        <v>37714.036191599997</v>
      </c>
      <c r="AA235" s="38">
        <v>0</v>
      </c>
      <c r="AB235" s="38">
        <v>0</v>
      </c>
      <c r="AC235" s="38">
        <v>0</v>
      </c>
      <c r="AD235" s="38">
        <v>0</v>
      </c>
      <c r="AE235" s="38">
        <v>0</v>
      </c>
      <c r="AF235" s="38" t="s">
        <v>47</v>
      </c>
    </row>
    <row r="236" spans="1:32" ht="15" x14ac:dyDescent="0.25">
      <c r="A236" s="28" t="s">
        <v>39</v>
      </c>
      <c r="B236" s="28" t="s">
        <v>1597</v>
      </c>
      <c r="C236" s="28"/>
      <c r="D236" s="29">
        <v>356025</v>
      </c>
      <c r="E236" s="29"/>
      <c r="F236" s="28" t="s">
        <v>41</v>
      </c>
      <c r="G236" s="29" t="s">
        <v>41</v>
      </c>
      <c r="H236" s="28" t="s">
        <v>42</v>
      </c>
      <c r="I236" s="30" t="s">
        <v>42</v>
      </c>
      <c r="J236" s="28" t="s">
        <v>63</v>
      </c>
      <c r="K236" s="31">
        <v>897450.1</v>
      </c>
      <c r="L236" s="32">
        <v>45078.918527967697</v>
      </c>
      <c r="M236" s="31">
        <v>0</v>
      </c>
      <c r="N236" s="31">
        <v>0</v>
      </c>
      <c r="O236" s="31">
        <v>897450.1</v>
      </c>
      <c r="P236" s="31">
        <v>0</v>
      </c>
      <c r="Q236" s="33">
        <v>897450.1</v>
      </c>
      <c r="R236" s="34" t="s">
        <v>5016</v>
      </c>
      <c r="S236" s="35" t="s">
        <v>555</v>
      </c>
      <c r="T236" s="31">
        <v>0</v>
      </c>
      <c r="U236" s="31">
        <v>0</v>
      </c>
      <c r="V236" s="31">
        <v>897450.1</v>
      </c>
      <c r="W236" s="36" t="s">
        <v>64</v>
      </c>
      <c r="X236" s="37">
        <v>45078.918523</v>
      </c>
      <c r="Y236" s="38">
        <v>0</v>
      </c>
      <c r="Z236" s="38">
        <v>0</v>
      </c>
      <c r="AA236" s="38">
        <v>0</v>
      </c>
      <c r="AB236" s="38">
        <v>45078.918523</v>
      </c>
      <c r="AC236" s="38">
        <v>0</v>
      </c>
      <c r="AD236" s="38">
        <v>0</v>
      </c>
      <c r="AE236" s="38">
        <v>0</v>
      </c>
      <c r="AF236" s="38">
        <v>45078.918523</v>
      </c>
    </row>
    <row r="237" spans="1:32" ht="15" x14ac:dyDescent="0.25">
      <c r="A237" s="39" t="s">
        <v>39</v>
      </c>
      <c r="B237" s="39" t="s">
        <v>1598</v>
      </c>
      <c r="C237" s="39"/>
      <c r="D237" s="29">
        <v>355843</v>
      </c>
      <c r="E237" s="29"/>
      <c r="F237" s="39" t="s">
        <v>41</v>
      </c>
      <c r="G237" s="29" t="s">
        <v>41</v>
      </c>
      <c r="H237" s="39" t="s">
        <v>42</v>
      </c>
      <c r="I237" s="30" t="s">
        <v>43</v>
      </c>
      <c r="J237" s="39" t="s">
        <v>63</v>
      </c>
      <c r="K237" s="40">
        <v>4172248.67</v>
      </c>
      <c r="L237" s="32">
        <v>209572.05071719483</v>
      </c>
      <c r="M237" s="31">
        <v>0</v>
      </c>
      <c r="N237" s="31">
        <v>0</v>
      </c>
      <c r="O237" s="31">
        <v>0</v>
      </c>
      <c r="P237" s="31">
        <v>4172248.67</v>
      </c>
      <c r="Q237" s="33">
        <v>4172248.67</v>
      </c>
      <c r="R237" s="34" t="s">
        <v>5017</v>
      </c>
      <c r="S237" s="35" t="s">
        <v>555</v>
      </c>
      <c r="T237" s="31">
        <v>0</v>
      </c>
      <c r="U237" s="31">
        <v>0</v>
      </c>
      <c r="V237" s="31">
        <v>4172248.67</v>
      </c>
      <c r="W237" s="41" t="s">
        <v>64</v>
      </c>
      <c r="X237" s="42">
        <v>209572.05069410001</v>
      </c>
      <c r="Y237" s="43">
        <v>0</v>
      </c>
      <c r="Z237" s="38">
        <v>0</v>
      </c>
      <c r="AA237" s="38">
        <v>0</v>
      </c>
      <c r="AB237" s="38">
        <v>0</v>
      </c>
      <c r="AC237" s="38">
        <v>209572.05069410001</v>
      </c>
      <c r="AD237" s="38">
        <v>0</v>
      </c>
      <c r="AE237" s="38">
        <v>0</v>
      </c>
      <c r="AF237" s="38">
        <v>209572.05069410001</v>
      </c>
    </row>
    <row r="238" spans="1:32" ht="15" x14ac:dyDescent="0.25">
      <c r="A238" s="28" t="s">
        <v>39</v>
      </c>
      <c r="B238" s="28" t="s">
        <v>1599</v>
      </c>
      <c r="C238" s="28"/>
      <c r="D238" s="29">
        <v>355843</v>
      </c>
      <c r="E238" s="29"/>
      <c r="F238" s="28" t="s">
        <v>41</v>
      </c>
      <c r="G238" s="29" t="s">
        <v>41</v>
      </c>
      <c r="H238" s="28" t="s">
        <v>42</v>
      </c>
      <c r="I238" s="30" t="s">
        <v>43</v>
      </c>
      <c r="J238" s="28" t="s">
        <v>63</v>
      </c>
      <c r="K238" s="31">
        <v>4136125</v>
      </c>
      <c r="L238" s="32">
        <v>207757.55877289487</v>
      </c>
      <c r="M238" s="31">
        <v>0</v>
      </c>
      <c r="N238" s="31">
        <v>0</v>
      </c>
      <c r="O238" s="31">
        <v>0</v>
      </c>
      <c r="P238" s="31">
        <v>4136125</v>
      </c>
      <c r="Q238" s="33">
        <v>4136125</v>
      </c>
      <c r="R238" s="34" t="s">
        <v>5017</v>
      </c>
      <c r="S238" s="35" t="s">
        <v>555</v>
      </c>
      <c r="T238" s="31">
        <v>0</v>
      </c>
      <c r="U238" s="31">
        <v>0</v>
      </c>
      <c r="V238" s="31">
        <v>4136125</v>
      </c>
      <c r="W238" s="36" t="s">
        <v>64</v>
      </c>
      <c r="X238" s="37">
        <v>207757.55875</v>
      </c>
      <c r="Y238" s="38">
        <v>0</v>
      </c>
      <c r="Z238" s="38">
        <v>0</v>
      </c>
      <c r="AA238" s="38">
        <v>0</v>
      </c>
      <c r="AB238" s="38">
        <v>0</v>
      </c>
      <c r="AC238" s="38">
        <v>207757.55875</v>
      </c>
      <c r="AD238" s="38">
        <v>0</v>
      </c>
      <c r="AE238" s="38">
        <v>0</v>
      </c>
      <c r="AF238" s="38">
        <v>207757.55875</v>
      </c>
    </row>
    <row r="239" spans="1:32" ht="15" x14ac:dyDescent="0.25">
      <c r="A239" s="39" t="s">
        <v>39</v>
      </c>
      <c r="B239" s="39" t="s">
        <v>1606</v>
      </c>
      <c r="C239" s="39"/>
      <c r="D239" s="29">
        <v>355843</v>
      </c>
      <c r="E239" s="29"/>
      <c r="F239" s="39" t="s">
        <v>41</v>
      </c>
      <c r="G239" s="29" t="s">
        <v>41</v>
      </c>
      <c r="H239" s="39" t="s">
        <v>42</v>
      </c>
      <c r="I239" s="30" t="s">
        <v>43</v>
      </c>
      <c r="J239" s="39" t="s">
        <v>63</v>
      </c>
      <c r="K239" s="40">
        <v>3846960</v>
      </c>
      <c r="L239" s="32">
        <v>193232.80082129425</v>
      </c>
      <c r="M239" s="31">
        <v>0</v>
      </c>
      <c r="N239" s="31">
        <v>0</v>
      </c>
      <c r="O239" s="31">
        <v>0</v>
      </c>
      <c r="P239" s="31">
        <v>3846960</v>
      </c>
      <c r="Q239" s="33">
        <v>3846960</v>
      </c>
      <c r="R239" s="34" t="s">
        <v>5017</v>
      </c>
      <c r="S239" s="35" t="s">
        <v>555</v>
      </c>
      <c r="T239" s="31">
        <v>0</v>
      </c>
      <c r="U239" s="31">
        <v>0</v>
      </c>
      <c r="V239" s="31">
        <v>3846960</v>
      </c>
      <c r="W239" s="41" t="s">
        <v>64</v>
      </c>
      <c r="X239" s="42">
        <v>193232.8008</v>
      </c>
      <c r="Y239" s="43">
        <v>0</v>
      </c>
      <c r="Z239" s="38">
        <v>0</v>
      </c>
      <c r="AA239" s="38">
        <v>0</v>
      </c>
      <c r="AB239" s="38">
        <v>0</v>
      </c>
      <c r="AC239" s="38">
        <v>193232.8008</v>
      </c>
      <c r="AD239" s="38">
        <v>0</v>
      </c>
      <c r="AE239" s="38">
        <v>0</v>
      </c>
      <c r="AF239" s="38">
        <v>193232.8008</v>
      </c>
    </row>
    <row r="240" spans="1:32" ht="15" x14ac:dyDescent="0.25">
      <c r="A240" s="39" t="s">
        <v>39</v>
      </c>
      <c r="B240" s="39" t="s">
        <v>1614</v>
      </c>
      <c r="C240" s="39"/>
      <c r="D240" s="29">
        <v>355843</v>
      </c>
      <c r="E240" s="29"/>
      <c r="F240" s="39" t="s">
        <v>41</v>
      </c>
      <c r="G240" s="29" t="s">
        <v>41</v>
      </c>
      <c r="H240" s="39" t="s">
        <v>42</v>
      </c>
      <c r="I240" s="30" t="s">
        <v>43</v>
      </c>
      <c r="J240" s="39" t="s">
        <v>63</v>
      </c>
      <c r="K240" s="40">
        <v>1968780.49</v>
      </c>
      <c r="L240" s="32">
        <v>98891.844023597878</v>
      </c>
      <c r="M240" s="31">
        <v>0</v>
      </c>
      <c r="N240" s="31">
        <v>0</v>
      </c>
      <c r="O240" s="31">
        <v>0</v>
      </c>
      <c r="P240" s="31">
        <v>1968780.49</v>
      </c>
      <c r="Q240" s="33">
        <v>1968780.49</v>
      </c>
      <c r="R240" s="34" t="s">
        <v>5017</v>
      </c>
      <c r="S240" s="35" t="s">
        <v>555</v>
      </c>
      <c r="T240" s="31">
        <v>0</v>
      </c>
      <c r="U240" s="31">
        <v>0</v>
      </c>
      <c r="V240" s="31">
        <v>1968780.49</v>
      </c>
      <c r="W240" s="41" t="s">
        <v>64</v>
      </c>
      <c r="X240" s="42">
        <v>98891.844012700007</v>
      </c>
      <c r="Y240" s="43">
        <v>0</v>
      </c>
      <c r="Z240" s="38">
        <v>0</v>
      </c>
      <c r="AA240" s="38">
        <v>0</v>
      </c>
      <c r="AB240" s="38">
        <v>0</v>
      </c>
      <c r="AC240" s="38">
        <v>98891.844012700007</v>
      </c>
      <c r="AD240" s="38">
        <v>0</v>
      </c>
      <c r="AE240" s="38">
        <v>0</v>
      </c>
      <c r="AF240" s="38">
        <v>98891.844012700007</v>
      </c>
    </row>
    <row r="241" spans="1:32" ht="15" x14ac:dyDescent="0.25">
      <c r="A241" s="39" t="s">
        <v>39</v>
      </c>
      <c r="B241" s="39" t="s">
        <v>1622</v>
      </c>
      <c r="C241" s="39"/>
      <c r="D241" s="29">
        <v>355871</v>
      </c>
      <c r="E241" s="29"/>
      <c r="F241" s="39" t="s">
        <v>41</v>
      </c>
      <c r="G241" s="29" t="s">
        <v>41</v>
      </c>
      <c r="H241" s="39" t="s">
        <v>42</v>
      </c>
      <c r="I241" s="30" t="s">
        <v>43</v>
      </c>
      <c r="J241" s="39" t="s">
        <v>63</v>
      </c>
      <c r="K241" s="40">
        <v>8753435.4399999995</v>
      </c>
      <c r="L241" s="32">
        <v>439685.06219965324</v>
      </c>
      <c r="M241" s="31">
        <v>0</v>
      </c>
      <c r="N241" s="31">
        <v>0</v>
      </c>
      <c r="O241" s="31">
        <v>0</v>
      </c>
      <c r="P241" s="31">
        <v>8753435.4399999995</v>
      </c>
      <c r="Q241" s="33">
        <v>8753435.4399999995</v>
      </c>
      <c r="R241" s="34" t="s">
        <v>5017</v>
      </c>
      <c r="S241" s="35" t="s">
        <v>555</v>
      </c>
      <c r="T241" s="31">
        <v>0</v>
      </c>
      <c r="U241" s="31">
        <v>0</v>
      </c>
      <c r="V241" s="31">
        <v>8753435.4399999995</v>
      </c>
      <c r="W241" s="41" t="s">
        <v>64</v>
      </c>
      <c r="X241" s="42">
        <v>439685.06215120002</v>
      </c>
      <c r="Y241" s="43">
        <v>0</v>
      </c>
      <c r="Z241" s="38">
        <v>0</v>
      </c>
      <c r="AA241" s="38">
        <v>0</v>
      </c>
      <c r="AB241" s="38">
        <v>0</v>
      </c>
      <c r="AC241" s="38">
        <v>439685.06215120002</v>
      </c>
      <c r="AD241" s="38">
        <v>0</v>
      </c>
      <c r="AE241" s="38">
        <v>0</v>
      </c>
      <c r="AF241" s="38">
        <v>439685.06215120002</v>
      </c>
    </row>
    <row r="242" spans="1:32" ht="15" x14ac:dyDescent="0.25">
      <c r="A242" s="28" t="s">
        <v>39</v>
      </c>
      <c r="B242" s="28" t="s">
        <v>1625</v>
      </c>
      <c r="C242" s="28"/>
      <c r="D242" s="29">
        <v>311324</v>
      </c>
      <c r="E242" s="29"/>
      <c r="F242" s="28" t="s">
        <v>41</v>
      </c>
      <c r="G242" s="29" t="s">
        <v>41</v>
      </c>
      <c r="H242" s="28" t="s">
        <v>42</v>
      </c>
      <c r="I242" s="30" t="s">
        <v>43</v>
      </c>
      <c r="J242" s="28" t="s">
        <v>63</v>
      </c>
      <c r="K242" s="31">
        <v>1374887.36</v>
      </c>
      <c r="L242" s="32">
        <v>69060.592100410475</v>
      </c>
      <c r="M242" s="31">
        <v>0</v>
      </c>
      <c r="N242" s="31">
        <v>0</v>
      </c>
      <c r="O242" s="31">
        <v>0</v>
      </c>
      <c r="P242" s="31">
        <v>1374887.36</v>
      </c>
      <c r="Q242" s="33">
        <v>1374887.36</v>
      </c>
      <c r="R242" s="34" t="s">
        <v>5017</v>
      </c>
      <c r="S242" s="35" t="s">
        <v>555</v>
      </c>
      <c r="T242" s="31">
        <v>0</v>
      </c>
      <c r="U242" s="31">
        <v>0</v>
      </c>
      <c r="V242" s="31">
        <v>1374887.36</v>
      </c>
      <c r="W242" s="36" t="s">
        <v>64</v>
      </c>
      <c r="X242" s="37">
        <v>69060.592092799998</v>
      </c>
      <c r="Y242" s="38">
        <v>0</v>
      </c>
      <c r="Z242" s="38">
        <v>0</v>
      </c>
      <c r="AA242" s="38">
        <v>0</v>
      </c>
      <c r="AB242" s="38">
        <v>0</v>
      </c>
      <c r="AC242" s="38">
        <v>69060.592092799998</v>
      </c>
      <c r="AD242" s="38">
        <v>0</v>
      </c>
      <c r="AE242" s="38">
        <v>0</v>
      </c>
      <c r="AF242" s="38">
        <v>69060.592092799998</v>
      </c>
    </row>
    <row r="243" spans="1:32" ht="15" x14ac:dyDescent="0.25">
      <c r="A243" s="28" t="s">
        <v>39</v>
      </c>
      <c r="B243" s="28" t="s">
        <v>1657</v>
      </c>
      <c r="C243" s="28"/>
      <c r="D243" s="29">
        <v>355871</v>
      </c>
      <c r="E243" s="29"/>
      <c r="F243" s="28" t="s">
        <v>41</v>
      </c>
      <c r="G243" s="29" t="s">
        <v>41</v>
      </c>
      <c r="H243" s="28" t="s">
        <v>42</v>
      </c>
      <c r="I243" s="30" t="s">
        <v>43</v>
      </c>
      <c r="J243" s="28" t="s">
        <v>63</v>
      </c>
      <c r="K243" s="31">
        <v>4679174.26</v>
      </c>
      <c r="L243" s="32">
        <v>235034.92310570081</v>
      </c>
      <c r="M243" s="31">
        <v>0</v>
      </c>
      <c r="N243" s="31">
        <v>0</v>
      </c>
      <c r="O243" s="31">
        <v>0</v>
      </c>
      <c r="P243" s="31">
        <v>4679174.26</v>
      </c>
      <c r="Q243" s="33">
        <v>4679174.26</v>
      </c>
      <c r="R243" s="34" t="s">
        <v>5017</v>
      </c>
      <c r="S243" s="35" t="s">
        <v>555</v>
      </c>
      <c r="T243" s="31">
        <v>0</v>
      </c>
      <c r="U243" s="31">
        <v>0</v>
      </c>
      <c r="V243" s="31">
        <v>4679174.26</v>
      </c>
      <c r="W243" s="36" t="s">
        <v>64</v>
      </c>
      <c r="X243" s="37">
        <v>235034.92307980001</v>
      </c>
      <c r="Y243" s="38">
        <v>0</v>
      </c>
      <c r="Z243" s="38">
        <v>0</v>
      </c>
      <c r="AA243" s="38">
        <v>0</v>
      </c>
      <c r="AB243" s="38">
        <v>0</v>
      </c>
      <c r="AC243" s="38">
        <v>235034.92307980001</v>
      </c>
      <c r="AD243" s="38">
        <v>0</v>
      </c>
      <c r="AE243" s="38">
        <v>0</v>
      </c>
      <c r="AF243" s="38">
        <v>235034.92307980001</v>
      </c>
    </row>
    <row r="244" spans="1:32" ht="15" x14ac:dyDescent="0.25">
      <c r="A244" s="39" t="s">
        <v>39</v>
      </c>
      <c r="B244" s="39" t="s">
        <v>1662</v>
      </c>
      <c r="C244" s="39"/>
      <c r="D244" s="29">
        <v>312141</v>
      </c>
      <c r="E244" s="29"/>
      <c r="F244" s="39" t="s">
        <v>41</v>
      </c>
      <c r="G244" s="29" t="s">
        <v>41</v>
      </c>
      <c r="H244" s="39" t="s">
        <v>42</v>
      </c>
      <c r="I244" s="30" t="s">
        <v>42</v>
      </c>
      <c r="J244" s="39" t="s">
        <v>44</v>
      </c>
      <c r="K244" s="40">
        <v>90175.039999999994</v>
      </c>
      <c r="L244" s="32">
        <v>90175.039999999994</v>
      </c>
      <c r="M244" s="31">
        <v>0</v>
      </c>
      <c r="N244" s="31">
        <v>0</v>
      </c>
      <c r="O244" s="31">
        <v>0</v>
      </c>
      <c r="P244" s="31">
        <v>90175.039999999994</v>
      </c>
      <c r="Q244" s="33">
        <v>90175.039999999994</v>
      </c>
      <c r="R244" s="34" t="s">
        <v>5017</v>
      </c>
      <c r="S244" s="35" t="s">
        <v>3742</v>
      </c>
      <c r="T244" s="31">
        <v>0</v>
      </c>
      <c r="U244" s="31">
        <v>0</v>
      </c>
      <c r="V244" s="31">
        <v>90175.039999999994</v>
      </c>
      <c r="W244" s="41" t="s">
        <v>46</v>
      </c>
      <c r="X244" s="42">
        <v>90175.039999999994</v>
      </c>
      <c r="Y244" s="43">
        <v>0</v>
      </c>
      <c r="Z244" s="38">
        <v>0</v>
      </c>
      <c r="AA244" s="38">
        <v>0</v>
      </c>
      <c r="AB244" s="38">
        <v>0</v>
      </c>
      <c r="AC244" s="38">
        <v>90175.039999999994</v>
      </c>
      <c r="AD244" s="38">
        <v>0</v>
      </c>
      <c r="AE244" s="38">
        <v>0</v>
      </c>
      <c r="AF244" s="38">
        <v>90175.039999999994</v>
      </c>
    </row>
    <row r="245" spans="1:32" ht="15" x14ac:dyDescent="0.25">
      <c r="A245" s="28" t="s">
        <v>39</v>
      </c>
      <c r="B245" s="28" t="s">
        <v>1673</v>
      </c>
      <c r="C245" s="28"/>
      <c r="D245" s="29">
        <v>356383</v>
      </c>
      <c r="E245" s="29"/>
      <c r="F245" s="28" t="s">
        <v>41</v>
      </c>
      <c r="G245" s="29" t="s">
        <v>41</v>
      </c>
      <c r="H245" s="28" t="s">
        <v>42</v>
      </c>
      <c r="I245" s="30" t="s">
        <v>42</v>
      </c>
      <c r="J245" s="28" t="s">
        <v>63</v>
      </c>
      <c r="K245" s="31">
        <v>505633.36</v>
      </c>
      <c r="L245" s="32">
        <v>25397.963675598854</v>
      </c>
      <c r="M245" s="31">
        <v>505633.36</v>
      </c>
      <c r="N245" s="31">
        <v>0</v>
      </c>
      <c r="O245" s="31">
        <v>0</v>
      </c>
      <c r="P245" s="31">
        <v>0</v>
      </c>
      <c r="Q245" s="33">
        <v>505633.36</v>
      </c>
      <c r="R245" s="34" t="s">
        <v>5014</v>
      </c>
      <c r="S245" s="35" t="s">
        <v>555</v>
      </c>
      <c r="T245" s="31">
        <v>0</v>
      </c>
      <c r="U245" s="31">
        <v>0</v>
      </c>
      <c r="V245" s="31" t="s">
        <v>45</v>
      </c>
      <c r="W245" s="36" t="s">
        <v>64</v>
      </c>
      <c r="X245" s="37">
        <v>25397.9636728</v>
      </c>
      <c r="Y245" s="38">
        <v>0</v>
      </c>
      <c r="Z245" s="38">
        <v>25397.9636728</v>
      </c>
      <c r="AA245" s="38">
        <v>0</v>
      </c>
      <c r="AB245" s="38">
        <v>0</v>
      </c>
      <c r="AC245" s="38">
        <v>0</v>
      </c>
      <c r="AD245" s="38">
        <v>0</v>
      </c>
      <c r="AE245" s="38">
        <v>0</v>
      </c>
      <c r="AF245" s="38" t="s">
        <v>47</v>
      </c>
    </row>
    <row r="246" spans="1:32" ht="15" x14ac:dyDescent="0.25">
      <c r="A246" s="39" t="s">
        <v>39</v>
      </c>
      <c r="B246" s="39" t="s">
        <v>1720</v>
      </c>
      <c r="C246" s="39"/>
      <c r="D246" s="29">
        <v>320248</v>
      </c>
      <c r="E246" s="29"/>
      <c r="F246" s="39" t="s">
        <v>41</v>
      </c>
      <c r="G246" s="29" t="s">
        <v>41</v>
      </c>
      <c r="H246" s="39" t="s">
        <v>42</v>
      </c>
      <c r="I246" s="30" t="s">
        <v>42</v>
      </c>
      <c r="J246" s="39" t="s">
        <v>63</v>
      </c>
      <c r="K246" s="40">
        <v>8847617.0700000003</v>
      </c>
      <c r="L246" s="32">
        <v>444415.80547507462</v>
      </c>
      <c r="M246" s="31">
        <v>0</v>
      </c>
      <c r="N246" s="31">
        <v>0</v>
      </c>
      <c r="O246" s="31">
        <v>8847617.0700000003</v>
      </c>
      <c r="P246" s="31">
        <v>0</v>
      </c>
      <c r="Q246" s="33">
        <v>8847617.0700000003</v>
      </c>
      <c r="R246" s="34" t="s">
        <v>5016</v>
      </c>
      <c r="S246" s="35" t="s">
        <v>555</v>
      </c>
      <c r="T246" s="31">
        <v>0</v>
      </c>
      <c r="U246" s="31">
        <v>0</v>
      </c>
      <c r="V246" s="31">
        <v>8847617.0700000003</v>
      </c>
      <c r="W246" s="41" t="s">
        <v>64</v>
      </c>
      <c r="X246" s="42">
        <v>444415.80542609998</v>
      </c>
      <c r="Y246" s="43">
        <v>0</v>
      </c>
      <c r="Z246" s="38">
        <v>0</v>
      </c>
      <c r="AA246" s="38">
        <v>0</v>
      </c>
      <c r="AB246" s="38">
        <v>444415.80542609998</v>
      </c>
      <c r="AC246" s="38">
        <v>0</v>
      </c>
      <c r="AD246" s="38">
        <v>0</v>
      </c>
      <c r="AE246" s="38">
        <v>0</v>
      </c>
      <c r="AF246" s="38">
        <v>444415.80542609998</v>
      </c>
    </row>
    <row r="247" spans="1:32" ht="15" x14ac:dyDescent="0.25">
      <c r="A247" s="28" t="s">
        <v>39</v>
      </c>
      <c r="B247" s="28" t="s">
        <v>1723</v>
      </c>
      <c r="C247" s="28"/>
      <c r="D247" s="29">
        <v>355871</v>
      </c>
      <c r="E247" s="29"/>
      <c r="F247" s="28" t="s">
        <v>41</v>
      </c>
      <c r="G247" s="29" t="s">
        <v>41</v>
      </c>
      <c r="H247" s="28" t="s">
        <v>42</v>
      </c>
      <c r="I247" s="30" t="s">
        <v>43</v>
      </c>
      <c r="J247" s="28" t="s">
        <v>63</v>
      </c>
      <c r="K247" s="31">
        <v>9109312.9100000001</v>
      </c>
      <c r="L247" s="32">
        <v>457560.78751972318</v>
      </c>
      <c r="M247" s="31">
        <v>0</v>
      </c>
      <c r="N247" s="31">
        <v>0</v>
      </c>
      <c r="O247" s="31">
        <v>0</v>
      </c>
      <c r="P247" s="31">
        <v>9109312.9100000001</v>
      </c>
      <c r="Q247" s="33">
        <v>9109312.9100000001</v>
      </c>
      <c r="R247" s="34" t="s">
        <v>5017</v>
      </c>
      <c r="S247" s="35" t="s">
        <v>555</v>
      </c>
      <c r="T247" s="31">
        <v>0</v>
      </c>
      <c r="U247" s="31">
        <v>0</v>
      </c>
      <c r="V247" s="31">
        <v>9109312.9100000001</v>
      </c>
      <c r="W247" s="36" t="s">
        <v>64</v>
      </c>
      <c r="X247" s="37">
        <v>457560.78746929998</v>
      </c>
      <c r="Y247" s="38">
        <v>0</v>
      </c>
      <c r="Z247" s="38">
        <v>0</v>
      </c>
      <c r="AA247" s="38">
        <v>0</v>
      </c>
      <c r="AB247" s="38">
        <v>0</v>
      </c>
      <c r="AC247" s="38">
        <v>457560.78746929998</v>
      </c>
      <c r="AD247" s="38">
        <v>0</v>
      </c>
      <c r="AE247" s="38">
        <v>0</v>
      </c>
      <c r="AF247" s="38">
        <v>457560.78746929998</v>
      </c>
    </row>
    <row r="248" spans="1:32" ht="15" x14ac:dyDescent="0.25">
      <c r="A248" s="28" t="s">
        <v>39</v>
      </c>
      <c r="B248" s="28" t="s">
        <v>1833</v>
      </c>
      <c r="C248" s="28"/>
      <c r="D248" s="29">
        <v>318117</v>
      </c>
      <c r="E248" s="29"/>
      <c r="F248" s="28" t="s">
        <v>41</v>
      </c>
      <c r="G248" s="29" t="s">
        <v>41</v>
      </c>
      <c r="H248" s="28" t="s">
        <v>42</v>
      </c>
      <c r="I248" s="30" t="s">
        <v>42</v>
      </c>
      <c r="J248" s="28" t="s">
        <v>44</v>
      </c>
      <c r="K248" s="31">
        <v>24051.13</v>
      </c>
      <c r="L248" s="32">
        <v>24051.13</v>
      </c>
      <c r="M248" s="31">
        <v>0</v>
      </c>
      <c r="N248" s="31">
        <v>24051.13</v>
      </c>
      <c r="O248" s="31">
        <v>0</v>
      </c>
      <c r="P248" s="31">
        <v>0</v>
      </c>
      <c r="Q248" s="33">
        <v>24051.13</v>
      </c>
      <c r="R248" s="34" t="s">
        <v>5015</v>
      </c>
      <c r="S248" s="35" t="s">
        <v>3243</v>
      </c>
      <c r="T248" s="31">
        <v>0</v>
      </c>
      <c r="U248" s="31">
        <v>0</v>
      </c>
      <c r="V248" s="31" t="s">
        <v>45</v>
      </c>
      <c r="W248" s="36" t="s">
        <v>46</v>
      </c>
      <c r="X248" s="37">
        <v>24051.13</v>
      </c>
      <c r="Y248" s="38">
        <v>0</v>
      </c>
      <c r="Z248" s="38">
        <v>0</v>
      </c>
      <c r="AA248" s="38">
        <v>24051.13</v>
      </c>
      <c r="AB248" s="38">
        <v>0</v>
      </c>
      <c r="AC248" s="38">
        <v>0</v>
      </c>
      <c r="AD248" s="38">
        <v>0</v>
      </c>
      <c r="AE248" s="38">
        <v>0</v>
      </c>
      <c r="AF248" s="38" t="s">
        <v>47</v>
      </c>
    </row>
    <row r="249" spans="1:32" ht="15" x14ac:dyDescent="0.25">
      <c r="A249" s="39" t="s">
        <v>39</v>
      </c>
      <c r="B249" s="39" t="s">
        <v>1872</v>
      </c>
      <c r="C249" s="39"/>
      <c r="D249" s="29">
        <v>357313</v>
      </c>
      <c r="E249" s="29"/>
      <c r="F249" s="39" t="s">
        <v>41</v>
      </c>
      <c r="G249" s="29" t="s">
        <v>41</v>
      </c>
      <c r="H249" s="39" t="s">
        <v>42</v>
      </c>
      <c r="I249" s="30" t="s">
        <v>42</v>
      </c>
      <c r="J249" s="39" t="s">
        <v>63</v>
      </c>
      <c r="K249" s="40">
        <v>319400.33</v>
      </c>
      <c r="L249" s="32">
        <v>16043.478577667991</v>
      </c>
      <c r="M249" s="31">
        <v>0</v>
      </c>
      <c r="N249" s="31">
        <v>319400.33</v>
      </c>
      <c r="O249" s="31">
        <v>0</v>
      </c>
      <c r="P249" s="31">
        <v>0</v>
      </c>
      <c r="Q249" s="33">
        <v>319400.33</v>
      </c>
      <c r="R249" s="34" t="s">
        <v>5015</v>
      </c>
      <c r="S249" s="35" t="s">
        <v>555</v>
      </c>
      <c r="T249" s="31">
        <v>0</v>
      </c>
      <c r="U249" s="31">
        <v>0</v>
      </c>
      <c r="V249" s="31" t="s">
        <v>45</v>
      </c>
      <c r="W249" s="41" t="s">
        <v>64</v>
      </c>
      <c r="X249" s="42">
        <v>16043.478575900001</v>
      </c>
      <c r="Y249" s="43">
        <v>0</v>
      </c>
      <c r="Z249" s="38">
        <v>0</v>
      </c>
      <c r="AA249" s="38">
        <v>16043.478575900001</v>
      </c>
      <c r="AB249" s="38">
        <v>0</v>
      </c>
      <c r="AC249" s="38">
        <v>0</v>
      </c>
      <c r="AD249" s="38">
        <v>0</v>
      </c>
      <c r="AE249" s="38">
        <v>0</v>
      </c>
      <c r="AF249" s="38" t="s">
        <v>47</v>
      </c>
    </row>
    <row r="250" spans="1:32" ht="15" x14ac:dyDescent="0.25">
      <c r="A250" s="28" t="s">
        <v>39</v>
      </c>
      <c r="B250" s="28" t="s">
        <v>1875</v>
      </c>
      <c r="C250" s="28"/>
      <c r="D250" s="29">
        <v>341013</v>
      </c>
      <c r="E250" s="29"/>
      <c r="F250" s="28" t="s">
        <v>41</v>
      </c>
      <c r="G250" s="29" t="s">
        <v>41</v>
      </c>
      <c r="H250" s="28" t="s">
        <v>42</v>
      </c>
      <c r="I250" s="30" t="s">
        <v>42</v>
      </c>
      <c r="J250" s="28" t="s">
        <v>63</v>
      </c>
      <c r="K250" s="31">
        <v>267804.61</v>
      </c>
      <c r="L250" s="32">
        <v>13451.825561782391</v>
      </c>
      <c r="M250" s="31">
        <v>267804.61</v>
      </c>
      <c r="N250" s="31">
        <v>0</v>
      </c>
      <c r="O250" s="31">
        <v>0</v>
      </c>
      <c r="P250" s="31">
        <v>0</v>
      </c>
      <c r="Q250" s="33">
        <v>267804.61</v>
      </c>
      <c r="R250" s="34" t="s">
        <v>5014</v>
      </c>
      <c r="S250" s="35" t="s">
        <v>555</v>
      </c>
      <c r="T250" s="31">
        <v>0</v>
      </c>
      <c r="U250" s="31">
        <v>0</v>
      </c>
      <c r="V250" s="31">
        <v>267804.61</v>
      </c>
      <c r="W250" s="36" t="s">
        <v>64</v>
      </c>
      <c r="X250" s="37">
        <v>13451.8255603</v>
      </c>
      <c r="Y250" s="38">
        <v>0</v>
      </c>
      <c r="Z250" s="38">
        <v>13451.8255603</v>
      </c>
      <c r="AA250" s="38">
        <v>0</v>
      </c>
      <c r="AB250" s="38">
        <v>0</v>
      </c>
      <c r="AC250" s="38">
        <v>0</v>
      </c>
      <c r="AD250" s="38">
        <v>0</v>
      </c>
      <c r="AE250" s="38">
        <v>0</v>
      </c>
      <c r="AF250" s="38">
        <v>13451.8255603</v>
      </c>
    </row>
    <row r="251" spans="1:32" ht="15" x14ac:dyDescent="0.25">
      <c r="A251" s="28" t="s">
        <v>39</v>
      </c>
      <c r="B251" s="28" t="s">
        <v>1943</v>
      </c>
      <c r="C251" s="28"/>
      <c r="D251" s="29">
        <v>355843</v>
      </c>
      <c r="E251" s="29"/>
      <c r="F251" s="28" t="s">
        <v>41</v>
      </c>
      <c r="G251" s="29" t="s">
        <v>41</v>
      </c>
      <c r="H251" s="28" t="s">
        <v>42</v>
      </c>
      <c r="I251" s="30" t="s">
        <v>43</v>
      </c>
      <c r="J251" s="28" t="s">
        <v>63</v>
      </c>
      <c r="K251" s="31">
        <v>12990107.550000001</v>
      </c>
      <c r="L251" s="32">
        <v>652493.10230840475</v>
      </c>
      <c r="M251" s="31">
        <v>0</v>
      </c>
      <c r="N251" s="31">
        <v>0</v>
      </c>
      <c r="O251" s="31">
        <v>0</v>
      </c>
      <c r="P251" s="31">
        <v>12990107.550000001</v>
      </c>
      <c r="Q251" s="33">
        <v>12990107.550000001</v>
      </c>
      <c r="R251" s="34" t="s">
        <v>5017</v>
      </c>
      <c r="S251" s="35" t="s">
        <v>555</v>
      </c>
      <c r="T251" s="31">
        <v>0</v>
      </c>
      <c r="U251" s="31">
        <v>0</v>
      </c>
      <c r="V251" s="31">
        <v>12990107.550000001</v>
      </c>
      <c r="W251" s="36" t="s">
        <v>64</v>
      </c>
      <c r="X251" s="37">
        <v>652493.10223650001</v>
      </c>
      <c r="Y251" s="38">
        <v>0</v>
      </c>
      <c r="Z251" s="38">
        <v>0</v>
      </c>
      <c r="AA251" s="38">
        <v>0</v>
      </c>
      <c r="AB251" s="38">
        <v>0</v>
      </c>
      <c r="AC251" s="38">
        <v>652493.10223650001</v>
      </c>
      <c r="AD251" s="38">
        <v>0</v>
      </c>
      <c r="AE251" s="38">
        <v>0</v>
      </c>
      <c r="AF251" s="38">
        <v>652493.10223650001</v>
      </c>
    </row>
    <row r="252" spans="1:32" ht="15" x14ac:dyDescent="0.25">
      <c r="A252" s="28" t="s">
        <v>39</v>
      </c>
      <c r="B252" s="28" t="s">
        <v>1947</v>
      </c>
      <c r="C252" s="28"/>
      <c r="D252" s="29">
        <v>312659</v>
      </c>
      <c r="E252" s="29"/>
      <c r="F252" s="28" t="s">
        <v>41</v>
      </c>
      <c r="G252" s="29" t="s">
        <v>41</v>
      </c>
      <c r="H252" s="28" t="s">
        <v>42</v>
      </c>
      <c r="I252" s="30" t="s">
        <v>43</v>
      </c>
      <c r="J252" s="28" t="s">
        <v>63</v>
      </c>
      <c r="K252" s="31">
        <v>5256739.4000000004</v>
      </c>
      <c r="L252" s="32">
        <v>264046.02009109786</v>
      </c>
      <c r="M252" s="31">
        <v>0</v>
      </c>
      <c r="N252" s="31">
        <v>5256739.4000000004</v>
      </c>
      <c r="O252" s="31">
        <v>0</v>
      </c>
      <c r="P252" s="31">
        <v>0</v>
      </c>
      <c r="Q252" s="33">
        <v>5256739.4000000004</v>
      </c>
      <c r="R252" s="34" t="s">
        <v>5015</v>
      </c>
      <c r="S252" s="35" t="s">
        <v>555</v>
      </c>
      <c r="T252" s="31">
        <v>0</v>
      </c>
      <c r="U252" s="31">
        <v>0</v>
      </c>
      <c r="V252" s="31">
        <v>5256739.4000000004</v>
      </c>
      <c r="W252" s="36" t="s">
        <v>64</v>
      </c>
      <c r="X252" s="37">
        <v>264046.02006200003</v>
      </c>
      <c r="Y252" s="38">
        <v>0</v>
      </c>
      <c r="Z252" s="38">
        <v>0</v>
      </c>
      <c r="AA252" s="38">
        <v>264046.02006200003</v>
      </c>
      <c r="AB252" s="38">
        <v>0</v>
      </c>
      <c r="AC252" s="38">
        <v>0</v>
      </c>
      <c r="AD252" s="38">
        <v>0</v>
      </c>
      <c r="AE252" s="38">
        <v>0</v>
      </c>
      <c r="AF252" s="38">
        <v>264046.02006200003</v>
      </c>
    </row>
    <row r="253" spans="1:32" ht="15" x14ac:dyDescent="0.25">
      <c r="A253" s="28" t="s">
        <v>39</v>
      </c>
      <c r="B253" s="28" t="s">
        <v>1953</v>
      </c>
      <c r="C253" s="28"/>
      <c r="D253" s="29">
        <v>315030</v>
      </c>
      <c r="E253" s="29"/>
      <c r="F253" s="28" t="s">
        <v>41</v>
      </c>
      <c r="G253" s="29" t="s">
        <v>41</v>
      </c>
      <c r="H253" s="28" t="s">
        <v>42</v>
      </c>
      <c r="I253" s="30" t="s">
        <v>42</v>
      </c>
      <c r="J253" s="28" t="s">
        <v>63</v>
      </c>
      <c r="K253" s="31">
        <v>59106.41</v>
      </c>
      <c r="L253" s="32">
        <v>2968.9149746271746</v>
      </c>
      <c r="M253" s="31">
        <v>0</v>
      </c>
      <c r="N253" s="31">
        <v>0</v>
      </c>
      <c r="O253" s="31">
        <v>59106.41</v>
      </c>
      <c r="P253" s="31">
        <v>0</v>
      </c>
      <c r="Q253" s="33">
        <v>59106.41</v>
      </c>
      <c r="R253" s="34" t="s">
        <v>5016</v>
      </c>
      <c r="S253" s="35" t="s">
        <v>555</v>
      </c>
      <c r="T253" s="31">
        <v>0</v>
      </c>
      <c r="U253" s="31">
        <v>0</v>
      </c>
      <c r="V253" s="31">
        <v>59106.41</v>
      </c>
      <c r="W253" s="36" t="s">
        <v>64</v>
      </c>
      <c r="X253" s="37">
        <v>2968.9149742999998</v>
      </c>
      <c r="Y253" s="38">
        <v>0</v>
      </c>
      <c r="Z253" s="38">
        <v>0</v>
      </c>
      <c r="AA253" s="38">
        <v>0</v>
      </c>
      <c r="AB253" s="38">
        <v>2968.9149742999998</v>
      </c>
      <c r="AC253" s="38">
        <v>0</v>
      </c>
      <c r="AD253" s="38">
        <v>0</v>
      </c>
      <c r="AE253" s="38">
        <v>0</v>
      </c>
      <c r="AF253" s="38">
        <v>2968.9149742999998</v>
      </c>
    </row>
    <row r="254" spans="1:32" ht="15" x14ac:dyDescent="0.25">
      <c r="A254" s="39" t="s">
        <v>39</v>
      </c>
      <c r="B254" s="39" t="s">
        <v>1962</v>
      </c>
      <c r="C254" s="39"/>
      <c r="D254" s="29">
        <v>316137</v>
      </c>
      <c r="E254" s="29"/>
      <c r="F254" s="39" t="s">
        <v>41</v>
      </c>
      <c r="G254" s="29" t="s">
        <v>41</v>
      </c>
      <c r="H254" s="39" t="s">
        <v>42</v>
      </c>
      <c r="I254" s="30" t="s">
        <v>42</v>
      </c>
      <c r="J254" s="39" t="s">
        <v>44</v>
      </c>
      <c r="K254" s="40">
        <v>74208.070000000007</v>
      </c>
      <c r="L254" s="32">
        <v>74208.070000000007</v>
      </c>
      <c r="M254" s="31">
        <v>74208.070000000007</v>
      </c>
      <c r="N254" s="31">
        <v>0</v>
      </c>
      <c r="O254" s="31">
        <v>0</v>
      </c>
      <c r="P254" s="31">
        <v>0</v>
      </c>
      <c r="Q254" s="33">
        <v>74208.070000000007</v>
      </c>
      <c r="R254" s="34" t="s">
        <v>5014</v>
      </c>
      <c r="S254" s="35" t="s">
        <v>3639</v>
      </c>
      <c r="T254" s="31">
        <v>0</v>
      </c>
      <c r="U254" s="31">
        <v>0</v>
      </c>
      <c r="V254" s="31" t="s">
        <v>45</v>
      </c>
      <c r="W254" s="41" t="s">
        <v>46</v>
      </c>
      <c r="X254" s="42">
        <v>74208.070000000007</v>
      </c>
      <c r="Y254" s="43">
        <v>0</v>
      </c>
      <c r="Z254" s="38">
        <v>74208.070000000007</v>
      </c>
      <c r="AA254" s="38">
        <v>0</v>
      </c>
      <c r="AB254" s="38">
        <v>0</v>
      </c>
      <c r="AC254" s="38">
        <v>0</v>
      </c>
      <c r="AD254" s="38">
        <v>0</v>
      </c>
      <c r="AE254" s="38">
        <v>0</v>
      </c>
      <c r="AF254" s="38" t="s">
        <v>47</v>
      </c>
    </row>
    <row r="255" spans="1:32" ht="15" x14ac:dyDescent="0.25">
      <c r="A255" s="39" t="s">
        <v>39</v>
      </c>
      <c r="B255" s="39" t="s">
        <v>1976</v>
      </c>
      <c r="C255" s="39"/>
      <c r="D255" s="29">
        <v>316191</v>
      </c>
      <c r="E255" s="29"/>
      <c r="F255" s="39" t="s">
        <v>41</v>
      </c>
      <c r="G255" s="29" t="s">
        <v>41</v>
      </c>
      <c r="H255" s="39" t="s">
        <v>42</v>
      </c>
      <c r="I255" s="30" t="s">
        <v>43</v>
      </c>
      <c r="J255" s="39" t="s">
        <v>63</v>
      </c>
      <c r="K255" s="40">
        <v>7121710.8200000003</v>
      </c>
      <c r="L255" s="32">
        <v>357723.53452802112</v>
      </c>
      <c r="M255" s="31">
        <v>0</v>
      </c>
      <c r="N255" s="31">
        <v>0</v>
      </c>
      <c r="O255" s="31">
        <v>0</v>
      </c>
      <c r="P255" s="31">
        <v>7121710.8200000003</v>
      </c>
      <c r="Q255" s="33">
        <v>7121710.8200000003</v>
      </c>
      <c r="R255" s="34" t="s">
        <v>5017</v>
      </c>
      <c r="S255" s="35" t="s">
        <v>555</v>
      </c>
      <c r="T255" s="31">
        <v>0</v>
      </c>
      <c r="U255" s="31">
        <v>0</v>
      </c>
      <c r="V255" s="31">
        <v>7121710.8200000003</v>
      </c>
      <c r="W255" s="41" t="s">
        <v>64</v>
      </c>
      <c r="X255" s="42">
        <v>357723.53448859998</v>
      </c>
      <c r="Y255" s="43">
        <v>0</v>
      </c>
      <c r="Z255" s="38">
        <v>0</v>
      </c>
      <c r="AA255" s="38">
        <v>0</v>
      </c>
      <c r="AB255" s="38">
        <v>0</v>
      </c>
      <c r="AC255" s="38">
        <v>357723.53448859998</v>
      </c>
      <c r="AD255" s="38">
        <v>0</v>
      </c>
      <c r="AE255" s="38">
        <v>0</v>
      </c>
      <c r="AF255" s="38">
        <v>357723.53448859998</v>
      </c>
    </row>
    <row r="256" spans="1:32" ht="15" x14ac:dyDescent="0.25">
      <c r="A256" s="28" t="s">
        <v>39</v>
      </c>
      <c r="B256" s="28" t="s">
        <v>1995</v>
      </c>
      <c r="C256" s="28"/>
      <c r="D256" s="29">
        <v>355843</v>
      </c>
      <c r="E256" s="29"/>
      <c r="F256" s="28" t="s">
        <v>41</v>
      </c>
      <c r="G256" s="29" t="s">
        <v>41</v>
      </c>
      <c r="H256" s="28" t="s">
        <v>42</v>
      </c>
      <c r="I256" s="30" t="s">
        <v>43</v>
      </c>
      <c r="J256" s="28" t="s">
        <v>63</v>
      </c>
      <c r="K256" s="31">
        <v>201708.42</v>
      </c>
      <c r="L256" s="32">
        <v>10131.813937716526</v>
      </c>
      <c r="M256" s="31">
        <v>0</v>
      </c>
      <c r="N256" s="31">
        <v>0</v>
      </c>
      <c r="O256" s="31">
        <v>0</v>
      </c>
      <c r="P256" s="31">
        <v>201708.42</v>
      </c>
      <c r="Q256" s="33">
        <v>201708.42</v>
      </c>
      <c r="R256" s="34" t="s">
        <v>5017</v>
      </c>
      <c r="S256" s="35" t="s">
        <v>555</v>
      </c>
      <c r="T256" s="31">
        <v>0</v>
      </c>
      <c r="U256" s="31">
        <v>0</v>
      </c>
      <c r="V256" s="31">
        <v>201708.42</v>
      </c>
      <c r="W256" s="36" t="s">
        <v>64</v>
      </c>
      <c r="X256" s="37">
        <v>10131.8139366</v>
      </c>
      <c r="Y256" s="38">
        <v>0</v>
      </c>
      <c r="Z256" s="38">
        <v>0</v>
      </c>
      <c r="AA256" s="38">
        <v>0</v>
      </c>
      <c r="AB256" s="38">
        <v>0</v>
      </c>
      <c r="AC256" s="38">
        <v>10131.8139366</v>
      </c>
      <c r="AD256" s="38">
        <v>0</v>
      </c>
      <c r="AE256" s="38">
        <v>0</v>
      </c>
      <c r="AF256" s="38">
        <v>10131.8139366</v>
      </c>
    </row>
    <row r="257" spans="1:32" ht="15" x14ac:dyDescent="0.25">
      <c r="A257" s="39" t="s">
        <v>39</v>
      </c>
      <c r="B257" s="39" t="s">
        <v>2006</v>
      </c>
      <c r="C257" s="39"/>
      <c r="D257" s="29">
        <v>358720</v>
      </c>
      <c r="E257" s="29"/>
      <c r="F257" s="39" t="s">
        <v>41</v>
      </c>
      <c r="G257" s="29" t="s">
        <v>41</v>
      </c>
      <c r="H257" s="39" t="s">
        <v>42</v>
      </c>
      <c r="I257" s="30" t="s">
        <v>43</v>
      </c>
      <c r="J257" s="39" t="s">
        <v>63</v>
      </c>
      <c r="K257" s="40">
        <v>369642.11</v>
      </c>
      <c r="L257" s="32">
        <v>18567.123187346097</v>
      </c>
      <c r="M257" s="31">
        <v>369642.11</v>
      </c>
      <c r="N257" s="31">
        <v>0</v>
      </c>
      <c r="O257" s="31">
        <v>0</v>
      </c>
      <c r="P257" s="31">
        <v>0</v>
      </c>
      <c r="Q257" s="33">
        <v>369642.11</v>
      </c>
      <c r="R257" s="34" t="s">
        <v>5014</v>
      </c>
      <c r="S257" s="35" t="s">
        <v>555</v>
      </c>
      <c r="T257" s="31">
        <v>0</v>
      </c>
      <c r="U257" s="31">
        <v>0</v>
      </c>
      <c r="V257" s="31">
        <v>369642.11</v>
      </c>
      <c r="W257" s="41" t="s">
        <v>64</v>
      </c>
      <c r="X257" s="42">
        <v>18567.123185299999</v>
      </c>
      <c r="Y257" s="43">
        <v>0</v>
      </c>
      <c r="Z257" s="38">
        <v>18567.123185299999</v>
      </c>
      <c r="AA257" s="38">
        <v>0</v>
      </c>
      <c r="AB257" s="38">
        <v>0</v>
      </c>
      <c r="AC257" s="38">
        <v>0</v>
      </c>
      <c r="AD257" s="38">
        <v>0</v>
      </c>
      <c r="AE257" s="38">
        <v>0</v>
      </c>
      <c r="AF257" s="38">
        <v>18567.123185299999</v>
      </c>
    </row>
    <row r="258" spans="1:32" ht="15" x14ac:dyDescent="0.25">
      <c r="A258" s="39" t="s">
        <v>39</v>
      </c>
      <c r="B258" s="39" t="s">
        <v>2008</v>
      </c>
      <c r="C258" s="39"/>
      <c r="D258" s="29">
        <v>337153</v>
      </c>
      <c r="E258" s="29"/>
      <c r="F258" s="39" t="s">
        <v>41</v>
      </c>
      <c r="G258" s="29" t="s">
        <v>41</v>
      </c>
      <c r="H258" s="39" t="s">
        <v>42</v>
      </c>
      <c r="I258" s="30" t="s">
        <v>42</v>
      </c>
      <c r="J258" s="39" t="s">
        <v>63</v>
      </c>
      <c r="K258" s="40">
        <v>2009259.21</v>
      </c>
      <c r="L258" s="32">
        <v>100925.09012942194</v>
      </c>
      <c r="M258" s="31">
        <v>2009259.21</v>
      </c>
      <c r="N258" s="31">
        <v>0</v>
      </c>
      <c r="O258" s="31">
        <v>0</v>
      </c>
      <c r="P258" s="31">
        <v>0</v>
      </c>
      <c r="Q258" s="33">
        <v>2009259.21</v>
      </c>
      <c r="R258" s="34" t="s">
        <v>5014</v>
      </c>
      <c r="S258" s="35" t="s">
        <v>555</v>
      </c>
      <c r="T258" s="31">
        <v>0</v>
      </c>
      <c r="U258" s="31">
        <v>0</v>
      </c>
      <c r="V258" s="31">
        <v>2009259.21</v>
      </c>
      <c r="W258" s="41" t="s">
        <v>64</v>
      </c>
      <c r="X258" s="42">
        <v>100925.0901183</v>
      </c>
      <c r="Y258" s="43">
        <v>0</v>
      </c>
      <c r="Z258" s="38">
        <v>100925.0901183</v>
      </c>
      <c r="AA258" s="38">
        <v>0</v>
      </c>
      <c r="AB258" s="38">
        <v>0</v>
      </c>
      <c r="AC258" s="38">
        <v>0</v>
      </c>
      <c r="AD258" s="38">
        <v>0</v>
      </c>
      <c r="AE258" s="38">
        <v>0</v>
      </c>
      <c r="AF258" s="38">
        <v>100925.0901183</v>
      </c>
    </row>
    <row r="259" spans="1:32" ht="15" x14ac:dyDescent="0.25">
      <c r="A259" s="39" t="s">
        <v>39</v>
      </c>
      <c r="B259" s="39" t="s">
        <v>2034</v>
      </c>
      <c r="C259" s="39"/>
      <c r="D259" s="29">
        <v>318126</v>
      </c>
      <c r="E259" s="29"/>
      <c r="F259" s="39" t="s">
        <v>41</v>
      </c>
      <c r="G259" s="29" t="s">
        <v>41</v>
      </c>
      <c r="H259" s="39" t="s">
        <v>42</v>
      </c>
      <c r="I259" s="30" t="s">
        <v>42</v>
      </c>
      <c r="J259" s="39" t="s">
        <v>63</v>
      </c>
      <c r="K259" s="40">
        <v>3451689.32</v>
      </c>
      <c r="L259" s="32">
        <v>173378.35456270628</v>
      </c>
      <c r="M259" s="31">
        <v>0</v>
      </c>
      <c r="N259" s="31">
        <v>0</v>
      </c>
      <c r="O259" s="31">
        <v>0</v>
      </c>
      <c r="P259" s="31">
        <v>3451689.32</v>
      </c>
      <c r="Q259" s="33">
        <v>3451689.32</v>
      </c>
      <c r="R259" s="34" t="s">
        <v>5017</v>
      </c>
      <c r="S259" s="35" t="s">
        <v>555</v>
      </c>
      <c r="T259" s="31">
        <v>0</v>
      </c>
      <c r="U259" s="31">
        <v>0</v>
      </c>
      <c r="V259" s="31">
        <v>3451689.32</v>
      </c>
      <c r="W259" s="41" t="s">
        <v>64</v>
      </c>
      <c r="X259" s="42">
        <v>173378.3545436</v>
      </c>
      <c r="Y259" s="43">
        <v>0</v>
      </c>
      <c r="Z259" s="38">
        <v>0</v>
      </c>
      <c r="AA259" s="38">
        <v>0</v>
      </c>
      <c r="AB259" s="38">
        <v>0</v>
      </c>
      <c r="AC259" s="38">
        <v>173378.3545436</v>
      </c>
      <c r="AD259" s="38">
        <v>0</v>
      </c>
      <c r="AE259" s="38">
        <v>0</v>
      </c>
      <c r="AF259" s="38">
        <v>173378.3545436</v>
      </c>
    </row>
    <row r="260" spans="1:32" ht="15" x14ac:dyDescent="0.25">
      <c r="A260" s="39" t="s">
        <v>39</v>
      </c>
      <c r="B260" s="39" t="s">
        <v>2036</v>
      </c>
      <c r="C260" s="39"/>
      <c r="D260" s="29">
        <v>332377</v>
      </c>
      <c r="E260" s="29"/>
      <c r="F260" s="39" t="s">
        <v>41</v>
      </c>
      <c r="G260" s="29" t="s">
        <v>41</v>
      </c>
      <c r="H260" s="39" t="s">
        <v>42</v>
      </c>
      <c r="I260" s="30" t="s">
        <v>43</v>
      </c>
      <c r="J260" s="39" t="s">
        <v>63</v>
      </c>
      <c r="K260" s="40">
        <v>1778438.72</v>
      </c>
      <c r="L260" s="32">
        <v>89330.976915444262</v>
      </c>
      <c r="M260" s="31">
        <v>0</v>
      </c>
      <c r="N260" s="31">
        <v>0</v>
      </c>
      <c r="O260" s="31">
        <v>0</v>
      </c>
      <c r="P260" s="31">
        <v>1778438.72</v>
      </c>
      <c r="Q260" s="33">
        <v>1778438.72</v>
      </c>
      <c r="R260" s="34" t="s">
        <v>5017</v>
      </c>
      <c r="S260" s="35" t="s">
        <v>555</v>
      </c>
      <c r="T260" s="31">
        <v>0</v>
      </c>
      <c r="U260" s="31">
        <v>0</v>
      </c>
      <c r="V260" s="31">
        <v>1778438.72</v>
      </c>
      <c r="W260" s="41" t="s">
        <v>64</v>
      </c>
      <c r="X260" s="42">
        <v>89330.976905599993</v>
      </c>
      <c r="Y260" s="43">
        <v>0</v>
      </c>
      <c r="Z260" s="38">
        <v>0</v>
      </c>
      <c r="AA260" s="38">
        <v>0</v>
      </c>
      <c r="AB260" s="38">
        <v>0</v>
      </c>
      <c r="AC260" s="38">
        <v>89330.976905599993</v>
      </c>
      <c r="AD260" s="38">
        <v>0</v>
      </c>
      <c r="AE260" s="38">
        <v>0</v>
      </c>
      <c r="AF260" s="38">
        <v>89330.976905599993</v>
      </c>
    </row>
    <row r="261" spans="1:32" ht="15" x14ac:dyDescent="0.25">
      <c r="A261" s="28" t="s">
        <v>39</v>
      </c>
      <c r="B261" s="28" t="s">
        <v>2045</v>
      </c>
      <c r="C261" s="28"/>
      <c r="D261" s="29">
        <v>359691</v>
      </c>
      <c r="E261" s="29"/>
      <c r="F261" s="28" t="s">
        <v>41</v>
      </c>
      <c r="G261" s="29" t="s">
        <v>41</v>
      </c>
      <c r="H261" s="28" t="s">
        <v>42</v>
      </c>
      <c r="I261" s="30" t="s">
        <v>42</v>
      </c>
      <c r="J261" s="28" t="s">
        <v>63</v>
      </c>
      <c r="K261" s="31">
        <v>44657.52</v>
      </c>
      <c r="L261" s="32">
        <v>2243.1472298471945</v>
      </c>
      <c r="M261" s="31">
        <v>0</v>
      </c>
      <c r="N261" s="31">
        <v>0</v>
      </c>
      <c r="O261" s="31">
        <v>44657.52</v>
      </c>
      <c r="P261" s="31">
        <v>0</v>
      </c>
      <c r="Q261" s="33">
        <v>44657.52</v>
      </c>
      <c r="R261" s="34" t="s">
        <v>5016</v>
      </c>
      <c r="S261" s="35" t="s">
        <v>555</v>
      </c>
      <c r="T261" s="31">
        <v>0</v>
      </c>
      <c r="U261" s="31">
        <v>0</v>
      </c>
      <c r="V261" s="31" t="s">
        <v>45</v>
      </c>
      <c r="W261" s="36" t="s">
        <v>64</v>
      </c>
      <c r="X261" s="37">
        <v>2243.1472296000002</v>
      </c>
      <c r="Y261" s="38">
        <v>0</v>
      </c>
      <c r="Z261" s="38">
        <v>0</v>
      </c>
      <c r="AA261" s="38">
        <v>0</v>
      </c>
      <c r="AB261" s="38">
        <v>2243.1472296000002</v>
      </c>
      <c r="AC261" s="38">
        <v>0</v>
      </c>
      <c r="AD261" s="38">
        <v>0</v>
      </c>
      <c r="AE261" s="38">
        <v>0</v>
      </c>
      <c r="AF261" s="38" t="s">
        <v>47</v>
      </c>
    </row>
    <row r="262" spans="1:32" ht="15" x14ac:dyDescent="0.25">
      <c r="A262" s="39" t="s">
        <v>39</v>
      </c>
      <c r="B262" s="39" t="s">
        <v>2054</v>
      </c>
      <c r="C262" s="39"/>
      <c r="D262" s="29">
        <v>320703</v>
      </c>
      <c r="E262" s="29"/>
      <c r="F262" s="39" t="s">
        <v>41</v>
      </c>
      <c r="G262" s="29" t="s">
        <v>41</v>
      </c>
      <c r="H262" s="39" t="s">
        <v>42</v>
      </c>
      <c r="I262" s="30" t="s">
        <v>42</v>
      </c>
      <c r="J262" s="39" t="s">
        <v>44</v>
      </c>
      <c r="K262" s="40">
        <v>308151.21000000002</v>
      </c>
      <c r="L262" s="32">
        <v>308151.21000000002</v>
      </c>
      <c r="M262" s="31">
        <v>0</v>
      </c>
      <c r="N262" s="31">
        <v>0</v>
      </c>
      <c r="O262" s="31">
        <v>308151.21000000002</v>
      </c>
      <c r="P262" s="31">
        <v>0</v>
      </c>
      <c r="Q262" s="33">
        <v>308151.21000000002</v>
      </c>
      <c r="R262" s="34" t="s">
        <v>5016</v>
      </c>
      <c r="S262" s="35" t="s">
        <v>3804</v>
      </c>
      <c r="T262" s="31">
        <v>0</v>
      </c>
      <c r="U262" s="31">
        <v>0</v>
      </c>
      <c r="V262" s="31">
        <v>308151.21000000002</v>
      </c>
      <c r="W262" s="41" t="s">
        <v>46</v>
      </c>
      <c r="X262" s="42">
        <v>308151.21000000002</v>
      </c>
      <c r="Y262" s="43">
        <v>0</v>
      </c>
      <c r="Z262" s="38">
        <v>0</v>
      </c>
      <c r="AA262" s="38">
        <v>0</v>
      </c>
      <c r="AB262" s="38">
        <v>308151.21000000002</v>
      </c>
      <c r="AC262" s="38">
        <v>0</v>
      </c>
      <c r="AD262" s="38">
        <v>0</v>
      </c>
      <c r="AE262" s="38">
        <v>0</v>
      </c>
      <c r="AF262" s="38">
        <v>308151.21000000002</v>
      </c>
    </row>
    <row r="263" spans="1:32" ht="15" x14ac:dyDescent="0.25">
      <c r="A263" s="28" t="s">
        <v>39</v>
      </c>
      <c r="B263" s="28" t="s">
        <v>2067</v>
      </c>
      <c r="C263" s="28"/>
      <c r="D263" s="29">
        <v>361194</v>
      </c>
      <c r="E263" s="29"/>
      <c r="F263" s="28" t="s">
        <v>41</v>
      </c>
      <c r="G263" s="29" t="s">
        <v>41</v>
      </c>
      <c r="H263" s="28" t="s">
        <v>42</v>
      </c>
      <c r="I263" s="30" t="s">
        <v>42</v>
      </c>
      <c r="J263" s="28" t="s">
        <v>63</v>
      </c>
      <c r="K263" s="31">
        <v>1308919.3</v>
      </c>
      <c r="L263" s="32">
        <v>65747.016446245325</v>
      </c>
      <c r="M263" s="31">
        <v>0</v>
      </c>
      <c r="N263" s="31">
        <v>0</v>
      </c>
      <c r="O263" s="31">
        <v>1308919.3</v>
      </c>
      <c r="P263" s="31">
        <v>0</v>
      </c>
      <c r="Q263" s="33">
        <v>1308919.3</v>
      </c>
      <c r="R263" s="34" t="s">
        <v>5016</v>
      </c>
      <c r="S263" s="35" t="s">
        <v>555</v>
      </c>
      <c r="T263" s="31">
        <v>0</v>
      </c>
      <c r="U263" s="31">
        <v>0</v>
      </c>
      <c r="V263" s="31">
        <v>1308919.3</v>
      </c>
      <c r="W263" s="36" t="s">
        <v>64</v>
      </c>
      <c r="X263" s="37">
        <v>65747.016438999999</v>
      </c>
      <c r="Y263" s="38">
        <v>0</v>
      </c>
      <c r="Z263" s="38">
        <v>0</v>
      </c>
      <c r="AA263" s="38">
        <v>0</v>
      </c>
      <c r="AB263" s="38">
        <v>65747.016438999999</v>
      </c>
      <c r="AC263" s="38">
        <v>0</v>
      </c>
      <c r="AD263" s="38">
        <v>0</v>
      </c>
      <c r="AE263" s="38">
        <v>0</v>
      </c>
      <c r="AF263" s="38">
        <v>65747.016438999999</v>
      </c>
    </row>
    <row r="264" spans="1:32" ht="15" x14ac:dyDescent="0.25">
      <c r="A264" s="39" t="s">
        <v>39</v>
      </c>
      <c r="B264" s="39" t="s">
        <v>2078</v>
      </c>
      <c r="C264" s="39"/>
      <c r="D264" s="29">
        <v>355144</v>
      </c>
      <c r="E264" s="29"/>
      <c r="F264" s="39" t="s">
        <v>41</v>
      </c>
      <c r="G264" s="29" t="s">
        <v>41</v>
      </c>
      <c r="H264" s="39" t="s">
        <v>42</v>
      </c>
      <c r="I264" s="30" t="s">
        <v>43</v>
      </c>
      <c r="J264" s="39" t="s">
        <v>63</v>
      </c>
      <c r="K264" s="40">
        <v>210075.41</v>
      </c>
      <c r="L264" s="32">
        <v>10552.08784546284</v>
      </c>
      <c r="M264" s="31">
        <v>0</v>
      </c>
      <c r="N264" s="31">
        <v>0</v>
      </c>
      <c r="O264" s="31">
        <v>0</v>
      </c>
      <c r="P264" s="31">
        <v>210075.41</v>
      </c>
      <c r="Q264" s="33">
        <v>210075.41</v>
      </c>
      <c r="R264" s="34" t="s">
        <v>5017</v>
      </c>
      <c r="S264" s="35" t="s">
        <v>555</v>
      </c>
      <c r="T264" s="31">
        <v>0</v>
      </c>
      <c r="U264" s="31">
        <v>0</v>
      </c>
      <c r="V264" s="31">
        <v>210075.41</v>
      </c>
      <c r="W264" s="41" t="s">
        <v>64</v>
      </c>
      <c r="X264" s="42">
        <v>10552.0878443</v>
      </c>
      <c r="Y264" s="43">
        <v>0</v>
      </c>
      <c r="Z264" s="38">
        <v>0</v>
      </c>
      <c r="AA264" s="38">
        <v>0</v>
      </c>
      <c r="AB264" s="38">
        <v>0</v>
      </c>
      <c r="AC264" s="38">
        <v>10552.0878443</v>
      </c>
      <c r="AD264" s="38">
        <v>0</v>
      </c>
      <c r="AE264" s="38">
        <v>0</v>
      </c>
      <c r="AF264" s="38">
        <v>10552.0878443</v>
      </c>
    </row>
    <row r="265" spans="1:32" ht="15" x14ac:dyDescent="0.25">
      <c r="A265" s="44" t="s">
        <v>39</v>
      </c>
      <c r="B265" s="44" t="s">
        <v>2080</v>
      </c>
      <c r="C265" s="44"/>
      <c r="D265" s="45">
        <v>316076</v>
      </c>
      <c r="E265" s="45"/>
      <c r="F265" s="44" t="s">
        <v>41</v>
      </c>
      <c r="G265" s="29" t="s">
        <v>41</v>
      </c>
      <c r="H265" s="44" t="s">
        <v>42</v>
      </c>
      <c r="I265" s="46" t="s">
        <v>42</v>
      </c>
      <c r="J265" s="44" t="s">
        <v>44</v>
      </c>
      <c r="K265" s="47">
        <v>45276.76999999996</v>
      </c>
      <c r="L265" s="48">
        <v>45276.76999999996</v>
      </c>
      <c r="M265" s="47">
        <v>45276.76999999996</v>
      </c>
      <c r="N265" s="47">
        <v>0</v>
      </c>
      <c r="O265" s="47">
        <v>0</v>
      </c>
      <c r="P265" s="47">
        <v>0</v>
      </c>
      <c r="Q265" s="49">
        <v>45276.76999999996</v>
      </c>
      <c r="R265" s="50" t="s">
        <v>5014</v>
      </c>
      <c r="S265" s="51" t="s">
        <v>555</v>
      </c>
      <c r="T265" s="47">
        <v>0</v>
      </c>
      <c r="U265" s="47">
        <v>0</v>
      </c>
      <c r="V265" s="47">
        <v>388411.95</v>
      </c>
      <c r="W265" s="52" t="s">
        <v>46</v>
      </c>
      <c r="X265" s="53">
        <v>388411.95</v>
      </c>
      <c r="Y265" s="54">
        <v>0</v>
      </c>
      <c r="Z265" s="54">
        <v>388411.95</v>
      </c>
      <c r="AA265" s="54">
        <v>0</v>
      </c>
      <c r="AB265" s="54">
        <v>0</v>
      </c>
      <c r="AC265" s="54">
        <v>0</v>
      </c>
      <c r="AD265" s="54">
        <v>0</v>
      </c>
      <c r="AE265" s="54">
        <v>0</v>
      </c>
      <c r="AF265" s="54">
        <v>388411.95</v>
      </c>
    </row>
    <row r="266" spans="1:32" ht="15" x14ac:dyDescent="0.25">
      <c r="A266" s="28" t="s">
        <v>39</v>
      </c>
      <c r="B266" s="28" t="s">
        <v>2081</v>
      </c>
      <c r="C266" s="28"/>
      <c r="D266" s="29">
        <v>316076</v>
      </c>
      <c r="E266" s="29"/>
      <c r="F266" s="28" t="s">
        <v>41</v>
      </c>
      <c r="G266" s="29" t="s">
        <v>41</v>
      </c>
      <c r="H266" s="28" t="s">
        <v>42</v>
      </c>
      <c r="I266" s="30" t="s">
        <v>42</v>
      </c>
      <c r="J266" s="28" t="s">
        <v>44</v>
      </c>
      <c r="K266" s="31">
        <v>22720.58</v>
      </c>
      <c r="L266" s="32">
        <v>22720.58</v>
      </c>
      <c r="M266" s="31">
        <v>22720.58</v>
      </c>
      <c r="N266" s="31">
        <v>0</v>
      </c>
      <c r="O266" s="31">
        <v>0</v>
      </c>
      <c r="P266" s="31">
        <v>0</v>
      </c>
      <c r="Q266" s="33">
        <v>22720.58</v>
      </c>
      <c r="R266" s="34" t="s">
        <v>5014</v>
      </c>
      <c r="S266" s="35" t="s">
        <v>555</v>
      </c>
      <c r="T266" s="31">
        <v>0</v>
      </c>
      <c r="U266" s="31">
        <v>0</v>
      </c>
      <c r="V266" s="31">
        <v>22720.58</v>
      </c>
      <c r="W266" s="36" t="s">
        <v>46</v>
      </c>
      <c r="X266" s="37">
        <v>22720.58</v>
      </c>
      <c r="Y266" s="38">
        <v>0</v>
      </c>
      <c r="Z266" s="38">
        <v>22720.58</v>
      </c>
      <c r="AA266" s="38">
        <v>0</v>
      </c>
      <c r="AB266" s="38">
        <v>0</v>
      </c>
      <c r="AC266" s="38">
        <v>0</v>
      </c>
      <c r="AD266" s="38">
        <v>0</v>
      </c>
      <c r="AE266" s="38">
        <v>0</v>
      </c>
      <c r="AF266" s="38">
        <v>22720.58</v>
      </c>
    </row>
    <row r="267" spans="1:32" ht="15" x14ac:dyDescent="0.25">
      <c r="A267" s="39" t="s">
        <v>39</v>
      </c>
      <c r="B267" s="39" t="s">
        <v>2086</v>
      </c>
      <c r="C267" s="39"/>
      <c r="D267" s="29">
        <v>360509</v>
      </c>
      <c r="E267" s="29"/>
      <c r="F267" s="39" t="s">
        <v>41</v>
      </c>
      <c r="G267" s="29" t="s">
        <v>41</v>
      </c>
      <c r="H267" s="39" t="s">
        <v>42</v>
      </c>
      <c r="I267" s="30" t="s">
        <v>42</v>
      </c>
      <c r="J267" s="39" t="s">
        <v>63</v>
      </c>
      <c r="K267" s="40">
        <v>250797.36</v>
      </c>
      <c r="L267" s="32">
        <v>12597.551394188249</v>
      </c>
      <c r="M267" s="31">
        <v>250797.36</v>
      </c>
      <c r="N267" s="31">
        <v>0</v>
      </c>
      <c r="O267" s="31">
        <v>0</v>
      </c>
      <c r="P267" s="31">
        <v>0</v>
      </c>
      <c r="Q267" s="33">
        <v>250797.36</v>
      </c>
      <c r="R267" s="34" t="s">
        <v>5014</v>
      </c>
      <c r="S267" s="35" t="s">
        <v>555</v>
      </c>
      <c r="T267" s="31">
        <v>0</v>
      </c>
      <c r="U267" s="31">
        <v>0</v>
      </c>
      <c r="V267" s="31" t="s">
        <v>45</v>
      </c>
      <c r="W267" s="41" t="s">
        <v>64</v>
      </c>
      <c r="X267" s="42">
        <v>12597.5513928</v>
      </c>
      <c r="Y267" s="43">
        <v>0</v>
      </c>
      <c r="Z267" s="38">
        <v>12597.5513928</v>
      </c>
      <c r="AA267" s="38">
        <v>0</v>
      </c>
      <c r="AB267" s="38">
        <v>0</v>
      </c>
      <c r="AC267" s="38">
        <v>0</v>
      </c>
      <c r="AD267" s="38">
        <v>0</v>
      </c>
      <c r="AE267" s="38">
        <v>0</v>
      </c>
      <c r="AF267" s="38" t="s">
        <v>47</v>
      </c>
    </row>
    <row r="268" spans="1:32" ht="15" x14ac:dyDescent="0.25">
      <c r="A268" s="39" t="s">
        <v>39</v>
      </c>
      <c r="B268" s="39" t="s">
        <v>2088</v>
      </c>
      <c r="C268" s="39"/>
      <c r="D268" s="29">
        <v>359760</v>
      </c>
      <c r="E268" s="29"/>
      <c r="F268" s="39" t="s">
        <v>41</v>
      </c>
      <c r="G268" s="29" t="s">
        <v>41</v>
      </c>
      <c r="H268" s="39" t="s">
        <v>42</v>
      </c>
      <c r="I268" s="30" t="s">
        <v>42</v>
      </c>
      <c r="J268" s="39" t="s">
        <v>63</v>
      </c>
      <c r="K268" s="40">
        <v>606220.52</v>
      </c>
      <c r="L268" s="32">
        <v>30450.456722955641</v>
      </c>
      <c r="M268" s="31">
        <v>0</v>
      </c>
      <c r="N268" s="31">
        <v>606220.52</v>
      </c>
      <c r="O268" s="31">
        <v>0</v>
      </c>
      <c r="P268" s="31">
        <v>0</v>
      </c>
      <c r="Q268" s="33">
        <v>606220.52</v>
      </c>
      <c r="R268" s="34" t="s">
        <v>5015</v>
      </c>
      <c r="S268" s="35" t="s">
        <v>555</v>
      </c>
      <c r="T268" s="31">
        <v>0</v>
      </c>
      <c r="U268" s="31">
        <v>0</v>
      </c>
      <c r="V268" s="31" t="s">
        <v>45</v>
      </c>
      <c r="W268" s="41" t="s">
        <v>64</v>
      </c>
      <c r="X268" s="42">
        <v>30450.456719599999</v>
      </c>
      <c r="Y268" s="43">
        <v>0</v>
      </c>
      <c r="Z268" s="38">
        <v>0</v>
      </c>
      <c r="AA268" s="38">
        <v>30450.456719599999</v>
      </c>
      <c r="AB268" s="38">
        <v>0</v>
      </c>
      <c r="AC268" s="38">
        <v>0</v>
      </c>
      <c r="AD268" s="38">
        <v>0</v>
      </c>
      <c r="AE268" s="38">
        <v>0</v>
      </c>
      <c r="AF268" s="38" t="s">
        <v>47</v>
      </c>
    </row>
    <row r="269" spans="1:32" ht="15" x14ac:dyDescent="0.25">
      <c r="A269" s="39" t="s">
        <v>39</v>
      </c>
      <c r="B269" s="39" t="s">
        <v>2092</v>
      </c>
      <c r="C269" s="39"/>
      <c r="D269" s="29">
        <v>361192</v>
      </c>
      <c r="E269" s="29"/>
      <c r="F269" s="39" t="s">
        <v>41</v>
      </c>
      <c r="G269" s="29" t="s">
        <v>41</v>
      </c>
      <c r="H269" s="39" t="s">
        <v>42</v>
      </c>
      <c r="I269" s="30" t="s">
        <v>43</v>
      </c>
      <c r="J269" s="39" t="s">
        <v>63</v>
      </c>
      <c r="K269" s="40">
        <v>11142016.949999999</v>
      </c>
      <c r="L269" s="32">
        <v>559663.51146017481</v>
      </c>
      <c r="M269" s="31">
        <v>0</v>
      </c>
      <c r="N269" s="31">
        <v>0</v>
      </c>
      <c r="O269" s="31">
        <v>0</v>
      </c>
      <c r="P269" s="31">
        <v>11142016.949999999</v>
      </c>
      <c r="Q269" s="33">
        <v>11142016.949999999</v>
      </c>
      <c r="R269" s="34" t="s">
        <v>5017</v>
      </c>
      <c r="S269" s="35" t="s">
        <v>555</v>
      </c>
      <c r="T269" s="31">
        <v>0</v>
      </c>
      <c r="U269" s="31">
        <v>0</v>
      </c>
      <c r="V269" s="31">
        <v>11142016.949999999</v>
      </c>
      <c r="W269" s="41" t="s">
        <v>64</v>
      </c>
      <c r="X269" s="42">
        <v>559663.51139849995</v>
      </c>
      <c r="Y269" s="43">
        <v>0</v>
      </c>
      <c r="Z269" s="38">
        <v>0</v>
      </c>
      <c r="AA269" s="38">
        <v>0</v>
      </c>
      <c r="AB269" s="38">
        <v>0</v>
      </c>
      <c r="AC269" s="38">
        <v>559663.51139849995</v>
      </c>
      <c r="AD269" s="38">
        <v>0</v>
      </c>
      <c r="AE269" s="38">
        <v>0</v>
      </c>
      <c r="AF269" s="38">
        <v>559663.51139849995</v>
      </c>
    </row>
    <row r="270" spans="1:32" ht="15" x14ac:dyDescent="0.25">
      <c r="A270" s="28" t="s">
        <v>39</v>
      </c>
      <c r="B270" s="28" t="s">
        <v>2095</v>
      </c>
      <c r="C270" s="28"/>
      <c r="D270" s="29">
        <v>359850</v>
      </c>
      <c r="E270" s="29"/>
      <c r="F270" s="28" t="s">
        <v>41</v>
      </c>
      <c r="G270" s="29" t="s">
        <v>41</v>
      </c>
      <c r="H270" s="28" t="s">
        <v>42</v>
      </c>
      <c r="I270" s="30" t="s">
        <v>42</v>
      </c>
      <c r="J270" s="28" t="s">
        <v>63</v>
      </c>
      <c r="K270" s="31">
        <v>687294.25</v>
      </c>
      <c r="L270" s="32">
        <v>34522.790181304408</v>
      </c>
      <c r="M270" s="31">
        <v>0</v>
      </c>
      <c r="N270" s="31">
        <v>687294.25</v>
      </c>
      <c r="O270" s="31">
        <v>0</v>
      </c>
      <c r="P270" s="31">
        <v>0</v>
      </c>
      <c r="Q270" s="33">
        <v>687294.25</v>
      </c>
      <c r="R270" s="34" t="s">
        <v>5015</v>
      </c>
      <c r="S270" s="35" t="s">
        <v>555</v>
      </c>
      <c r="T270" s="31">
        <v>0</v>
      </c>
      <c r="U270" s="31">
        <v>0</v>
      </c>
      <c r="V270" s="31">
        <v>687294.25</v>
      </c>
      <c r="W270" s="36" t="s">
        <v>64</v>
      </c>
      <c r="X270" s="37">
        <v>34522.790177499999</v>
      </c>
      <c r="Y270" s="38">
        <v>0</v>
      </c>
      <c r="Z270" s="38">
        <v>0</v>
      </c>
      <c r="AA270" s="38">
        <v>34522.790177499999</v>
      </c>
      <c r="AB270" s="38">
        <v>0</v>
      </c>
      <c r="AC270" s="38">
        <v>0</v>
      </c>
      <c r="AD270" s="38">
        <v>0</v>
      </c>
      <c r="AE270" s="38">
        <v>0</v>
      </c>
      <c r="AF270" s="38">
        <v>34522.790177499999</v>
      </c>
    </row>
    <row r="271" spans="1:32" ht="15" x14ac:dyDescent="0.25">
      <c r="A271" s="28" t="s">
        <v>39</v>
      </c>
      <c r="B271" s="28" t="s">
        <v>2143</v>
      </c>
      <c r="C271" s="28"/>
      <c r="D271" s="29">
        <v>316300</v>
      </c>
      <c r="E271" s="29"/>
      <c r="F271" s="28" t="s">
        <v>41</v>
      </c>
      <c r="G271" s="29" t="s">
        <v>41</v>
      </c>
      <c r="H271" s="28" t="s">
        <v>42</v>
      </c>
      <c r="I271" s="30" t="s">
        <v>42</v>
      </c>
      <c r="J271" s="28" t="s">
        <v>44</v>
      </c>
      <c r="K271" s="31">
        <v>128637.36</v>
      </c>
      <c r="L271" s="32">
        <v>128637.36</v>
      </c>
      <c r="M271" s="31">
        <v>128637.36</v>
      </c>
      <c r="N271" s="31">
        <v>0</v>
      </c>
      <c r="O271" s="31">
        <v>0</v>
      </c>
      <c r="P271" s="31">
        <v>0</v>
      </c>
      <c r="Q271" s="33">
        <v>128637.36</v>
      </c>
      <c r="R271" s="34" t="s">
        <v>5014</v>
      </c>
      <c r="S271" s="35" t="s">
        <v>3639</v>
      </c>
      <c r="T271" s="31">
        <v>0</v>
      </c>
      <c r="U271" s="31">
        <v>0</v>
      </c>
      <c r="V271" s="31">
        <v>128637.36</v>
      </c>
      <c r="W271" s="36" t="s">
        <v>46</v>
      </c>
      <c r="X271" s="37">
        <v>128637.36</v>
      </c>
      <c r="Y271" s="38">
        <v>0</v>
      </c>
      <c r="Z271" s="38">
        <v>128637.36</v>
      </c>
      <c r="AA271" s="38">
        <v>0</v>
      </c>
      <c r="AB271" s="38">
        <v>0</v>
      </c>
      <c r="AC271" s="38">
        <v>0</v>
      </c>
      <c r="AD271" s="38">
        <v>0</v>
      </c>
      <c r="AE271" s="38">
        <v>0</v>
      </c>
      <c r="AF271" s="38">
        <v>128637.36</v>
      </c>
    </row>
    <row r="272" spans="1:32" ht="15" x14ac:dyDescent="0.25">
      <c r="A272" s="28" t="s">
        <v>39</v>
      </c>
      <c r="B272" s="28" t="s">
        <v>2145</v>
      </c>
      <c r="C272" s="28"/>
      <c r="D272" s="29">
        <v>360378</v>
      </c>
      <c r="E272" s="29"/>
      <c r="F272" s="28" t="s">
        <v>41</v>
      </c>
      <c r="G272" s="29" t="s">
        <v>41</v>
      </c>
      <c r="H272" s="28" t="s">
        <v>42</v>
      </c>
      <c r="I272" s="30" t="s">
        <v>43</v>
      </c>
      <c r="J272" s="28" t="s">
        <v>63</v>
      </c>
      <c r="K272" s="31">
        <v>2291808.12</v>
      </c>
      <c r="L272" s="32">
        <v>115117.52188028595</v>
      </c>
      <c r="M272" s="31">
        <v>0</v>
      </c>
      <c r="N272" s="31">
        <v>0</v>
      </c>
      <c r="O272" s="31">
        <v>0</v>
      </c>
      <c r="P272" s="31">
        <v>2291808.12</v>
      </c>
      <c r="Q272" s="33">
        <v>2291808.12</v>
      </c>
      <c r="R272" s="34" t="s">
        <v>5017</v>
      </c>
      <c r="S272" s="35" t="s">
        <v>555</v>
      </c>
      <c r="T272" s="31">
        <v>0</v>
      </c>
      <c r="U272" s="31">
        <v>0</v>
      </c>
      <c r="V272" s="31">
        <v>2291808.12</v>
      </c>
      <c r="W272" s="36" t="s">
        <v>64</v>
      </c>
      <c r="X272" s="37">
        <v>115117.52186759999</v>
      </c>
      <c r="Y272" s="38">
        <v>0</v>
      </c>
      <c r="Z272" s="38">
        <v>0</v>
      </c>
      <c r="AA272" s="38">
        <v>0</v>
      </c>
      <c r="AB272" s="38">
        <v>0</v>
      </c>
      <c r="AC272" s="38">
        <v>115117.52186759999</v>
      </c>
      <c r="AD272" s="38">
        <v>0</v>
      </c>
      <c r="AE272" s="38">
        <v>0</v>
      </c>
      <c r="AF272" s="38">
        <v>115117.52186759999</v>
      </c>
    </row>
    <row r="273" spans="1:32" ht="15" x14ac:dyDescent="0.25">
      <c r="A273" s="39" t="s">
        <v>39</v>
      </c>
      <c r="B273" s="39" t="s">
        <v>2148</v>
      </c>
      <c r="C273" s="39"/>
      <c r="D273" s="29">
        <v>360349</v>
      </c>
      <c r="E273" s="29"/>
      <c r="F273" s="39" t="s">
        <v>41</v>
      </c>
      <c r="G273" s="29" t="s">
        <v>41</v>
      </c>
      <c r="H273" s="39" t="s">
        <v>42</v>
      </c>
      <c r="I273" s="30" t="s">
        <v>42</v>
      </c>
      <c r="J273" s="39" t="s">
        <v>44</v>
      </c>
      <c r="K273" s="40">
        <v>63232.65</v>
      </c>
      <c r="L273" s="32">
        <v>63232.65</v>
      </c>
      <c r="M273" s="31">
        <v>0</v>
      </c>
      <c r="N273" s="31">
        <v>63232.65</v>
      </c>
      <c r="O273" s="31">
        <v>0</v>
      </c>
      <c r="P273" s="31">
        <v>0</v>
      </c>
      <c r="Q273" s="33">
        <v>63232.65</v>
      </c>
      <c r="R273" s="34" t="s">
        <v>5015</v>
      </c>
      <c r="S273" s="35" t="s">
        <v>3243</v>
      </c>
      <c r="T273" s="31">
        <v>0</v>
      </c>
      <c r="U273" s="31">
        <v>0</v>
      </c>
      <c r="V273" s="31" t="s">
        <v>45</v>
      </c>
      <c r="W273" s="41" t="s">
        <v>46</v>
      </c>
      <c r="X273" s="42">
        <v>63232.65</v>
      </c>
      <c r="Y273" s="43">
        <v>0</v>
      </c>
      <c r="Z273" s="38">
        <v>0</v>
      </c>
      <c r="AA273" s="38">
        <v>63232.65</v>
      </c>
      <c r="AB273" s="38">
        <v>0</v>
      </c>
      <c r="AC273" s="38">
        <v>0</v>
      </c>
      <c r="AD273" s="38">
        <v>0</v>
      </c>
      <c r="AE273" s="38">
        <v>0</v>
      </c>
      <c r="AF273" s="38" t="s">
        <v>47</v>
      </c>
    </row>
    <row r="274" spans="1:32" ht="15" x14ac:dyDescent="0.25">
      <c r="A274" s="28" t="s">
        <v>39</v>
      </c>
      <c r="B274" s="28" t="s">
        <v>2151</v>
      </c>
      <c r="C274" s="28"/>
      <c r="D274" s="29">
        <v>318626</v>
      </c>
      <c r="E274" s="29"/>
      <c r="F274" s="28" t="s">
        <v>41</v>
      </c>
      <c r="G274" s="29" t="s">
        <v>41</v>
      </c>
      <c r="H274" s="28" t="s">
        <v>42</v>
      </c>
      <c r="I274" s="30" t="s">
        <v>42</v>
      </c>
      <c r="J274" s="28" t="s">
        <v>63</v>
      </c>
      <c r="K274" s="31">
        <v>1500803.33</v>
      </c>
      <c r="L274" s="32">
        <v>75385.351274207467</v>
      </c>
      <c r="M274" s="31">
        <v>1500803.33</v>
      </c>
      <c r="N274" s="31">
        <v>0</v>
      </c>
      <c r="O274" s="31">
        <v>0</v>
      </c>
      <c r="P274" s="31">
        <v>0</v>
      </c>
      <c r="Q274" s="33">
        <v>1500803.33</v>
      </c>
      <c r="R274" s="34" t="s">
        <v>5014</v>
      </c>
      <c r="S274" s="35" t="s">
        <v>555</v>
      </c>
      <c r="T274" s="31">
        <v>0</v>
      </c>
      <c r="U274" s="31">
        <v>0</v>
      </c>
      <c r="V274" s="31" t="s">
        <v>45</v>
      </c>
      <c r="W274" s="36" t="s">
        <v>64</v>
      </c>
      <c r="X274" s="37">
        <v>75385.351265899997</v>
      </c>
      <c r="Y274" s="38">
        <v>0</v>
      </c>
      <c r="Z274" s="38">
        <v>75385.351265899997</v>
      </c>
      <c r="AA274" s="38">
        <v>0</v>
      </c>
      <c r="AB274" s="38">
        <v>0</v>
      </c>
      <c r="AC274" s="38">
        <v>0</v>
      </c>
      <c r="AD274" s="38">
        <v>0</v>
      </c>
      <c r="AE274" s="38">
        <v>0</v>
      </c>
      <c r="AF274" s="38" t="s">
        <v>47</v>
      </c>
    </row>
    <row r="275" spans="1:32" ht="15" x14ac:dyDescent="0.25">
      <c r="A275" s="28" t="s">
        <v>39</v>
      </c>
      <c r="B275" s="28" t="s">
        <v>2155</v>
      </c>
      <c r="C275" s="28"/>
      <c r="D275" s="29">
        <v>318117</v>
      </c>
      <c r="E275" s="29"/>
      <c r="F275" s="28" t="s">
        <v>41</v>
      </c>
      <c r="G275" s="29" t="s">
        <v>41</v>
      </c>
      <c r="H275" s="28" t="s">
        <v>42</v>
      </c>
      <c r="I275" s="30" t="s">
        <v>42</v>
      </c>
      <c r="J275" s="28" t="s">
        <v>44</v>
      </c>
      <c r="K275" s="31">
        <v>131616.53</v>
      </c>
      <c r="L275" s="32">
        <v>131616.53</v>
      </c>
      <c r="M275" s="31">
        <v>0</v>
      </c>
      <c r="N275" s="31">
        <v>131616.53</v>
      </c>
      <c r="O275" s="31">
        <v>0</v>
      </c>
      <c r="P275" s="31">
        <v>0</v>
      </c>
      <c r="Q275" s="33">
        <v>131616.53</v>
      </c>
      <c r="R275" s="34" t="s">
        <v>5015</v>
      </c>
      <c r="S275" s="35" t="s">
        <v>3243</v>
      </c>
      <c r="T275" s="31">
        <v>0</v>
      </c>
      <c r="U275" s="31">
        <v>0</v>
      </c>
      <c r="V275" s="31" t="s">
        <v>45</v>
      </c>
      <c r="W275" s="36" t="s">
        <v>46</v>
      </c>
      <c r="X275" s="37">
        <v>131616.53</v>
      </c>
      <c r="Y275" s="38">
        <v>0</v>
      </c>
      <c r="Z275" s="38">
        <v>0</v>
      </c>
      <c r="AA275" s="38">
        <v>131616.53</v>
      </c>
      <c r="AB275" s="38">
        <v>0</v>
      </c>
      <c r="AC275" s="38">
        <v>0</v>
      </c>
      <c r="AD275" s="38">
        <v>0</v>
      </c>
      <c r="AE275" s="38">
        <v>0</v>
      </c>
      <c r="AF275" s="38" t="s">
        <v>47</v>
      </c>
    </row>
    <row r="276" spans="1:32" ht="15" x14ac:dyDescent="0.25">
      <c r="A276" s="39" t="s">
        <v>39</v>
      </c>
      <c r="B276" s="39" t="s">
        <v>2156</v>
      </c>
      <c r="C276" s="39"/>
      <c r="D276" s="29">
        <v>318117</v>
      </c>
      <c r="E276" s="29"/>
      <c r="F276" s="39" t="s">
        <v>41</v>
      </c>
      <c r="G276" s="29" t="s">
        <v>41</v>
      </c>
      <c r="H276" s="39" t="s">
        <v>42</v>
      </c>
      <c r="I276" s="30" t="s">
        <v>42</v>
      </c>
      <c r="J276" s="39" t="s">
        <v>44</v>
      </c>
      <c r="K276" s="40">
        <v>131616.53</v>
      </c>
      <c r="L276" s="32">
        <v>131616.53</v>
      </c>
      <c r="M276" s="31">
        <v>0</v>
      </c>
      <c r="N276" s="31">
        <v>131616.53</v>
      </c>
      <c r="O276" s="31">
        <v>0</v>
      </c>
      <c r="P276" s="31">
        <v>0</v>
      </c>
      <c r="Q276" s="33">
        <v>131616.53</v>
      </c>
      <c r="R276" s="34" t="s">
        <v>5015</v>
      </c>
      <c r="S276" s="35" t="s">
        <v>3243</v>
      </c>
      <c r="T276" s="31">
        <v>0</v>
      </c>
      <c r="U276" s="31">
        <v>0</v>
      </c>
      <c r="V276" s="31" t="s">
        <v>45</v>
      </c>
      <c r="W276" s="41" t="s">
        <v>46</v>
      </c>
      <c r="X276" s="42">
        <v>131616.53</v>
      </c>
      <c r="Y276" s="43">
        <v>0</v>
      </c>
      <c r="Z276" s="38">
        <v>0</v>
      </c>
      <c r="AA276" s="38">
        <v>131616.53</v>
      </c>
      <c r="AB276" s="38">
        <v>0</v>
      </c>
      <c r="AC276" s="38">
        <v>0</v>
      </c>
      <c r="AD276" s="38">
        <v>0</v>
      </c>
      <c r="AE276" s="38">
        <v>0</v>
      </c>
      <c r="AF276" s="38" t="s">
        <v>47</v>
      </c>
    </row>
    <row r="277" spans="1:32" ht="15" x14ac:dyDescent="0.25">
      <c r="A277" s="28" t="s">
        <v>39</v>
      </c>
      <c r="B277" s="28" t="s">
        <v>2157</v>
      </c>
      <c r="C277" s="28"/>
      <c r="D277" s="29">
        <v>318117</v>
      </c>
      <c r="E277" s="29"/>
      <c r="F277" s="28" t="s">
        <v>41</v>
      </c>
      <c r="G277" s="29" t="s">
        <v>41</v>
      </c>
      <c r="H277" s="28" t="s">
        <v>42</v>
      </c>
      <c r="I277" s="30" t="s">
        <v>42</v>
      </c>
      <c r="J277" s="28" t="s">
        <v>44</v>
      </c>
      <c r="K277" s="31">
        <v>131476.06</v>
      </c>
      <c r="L277" s="32">
        <v>131476.06</v>
      </c>
      <c r="M277" s="31">
        <v>0</v>
      </c>
      <c r="N277" s="31">
        <v>131476.06</v>
      </c>
      <c r="O277" s="31">
        <v>0</v>
      </c>
      <c r="P277" s="31">
        <v>0</v>
      </c>
      <c r="Q277" s="33">
        <v>131476.06</v>
      </c>
      <c r="R277" s="34" t="s">
        <v>5015</v>
      </c>
      <c r="S277" s="35" t="s">
        <v>3243</v>
      </c>
      <c r="T277" s="31">
        <v>0</v>
      </c>
      <c r="U277" s="31">
        <v>0</v>
      </c>
      <c r="V277" s="31" t="s">
        <v>45</v>
      </c>
      <c r="W277" s="36" t="s">
        <v>46</v>
      </c>
      <c r="X277" s="37">
        <v>131476.06</v>
      </c>
      <c r="Y277" s="38">
        <v>0</v>
      </c>
      <c r="Z277" s="38">
        <v>0</v>
      </c>
      <c r="AA277" s="38">
        <v>131476.06</v>
      </c>
      <c r="AB277" s="38">
        <v>0</v>
      </c>
      <c r="AC277" s="38">
        <v>0</v>
      </c>
      <c r="AD277" s="38">
        <v>0</v>
      </c>
      <c r="AE277" s="38">
        <v>0</v>
      </c>
      <c r="AF277" s="38" t="s">
        <v>47</v>
      </c>
    </row>
    <row r="278" spans="1:32" ht="15" x14ac:dyDescent="0.25">
      <c r="A278" s="39" t="s">
        <v>39</v>
      </c>
      <c r="B278" s="39" t="s">
        <v>2246</v>
      </c>
      <c r="C278" s="39"/>
      <c r="D278" s="29">
        <v>318312</v>
      </c>
      <c r="E278" s="29"/>
      <c r="F278" s="39" t="s">
        <v>41</v>
      </c>
      <c r="G278" s="29" t="s">
        <v>41</v>
      </c>
      <c r="H278" s="39" t="s">
        <v>42</v>
      </c>
      <c r="I278" s="30" t="s">
        <v>42</v>
      </c>
      <c r="J278" s="39" t="s">
        <v>63</v>
      </c>
      <c r="K278" s="40">
        <v>21215.47</v>
      </c>
      <c r="L278" s="32">
        <v>1065.653058217435</v>
      </c>
      <c r="M278" s="31">
        <v>21215.47</v>
      </c>
      <c r="N278" s="31">
        <v>0</v>
      </c>
      <c r="O278" s="31">
        <v>0</v>
      </c>
      <c r="P278" s="31">
        <v>0</v>
      </c>
      <c r="Q278" s="33">
        <v>21215.47</v>
      </c>
      <c r="R278" s="34" t="s">
        <v>5014</v>
      </c>
      <c r="S278" s="35" t="s">
        <v>555</v>
      </c>
      <c r="T278" s="31">
        <v>0</v>
      </c>
      <c r="U278" s="31">
        <v>0</v>
      </c>
      <c r="V278" s="31" t="s">
        <v>45</v>
      </c>
      <c r="W278" s="41" t="s">
        <v>64</v>
      </c>
      <c r="X278" s="42">
        <v>1065.6530581</v>
      </c>
      <c r="Y278" s="43">
        <v>0</v>
      </c>
      <c r="Z278" s="38">
        <v>1065.6530581</v>
      </c>
      <c r="AA278" s="38">
        <v>0</v>
      </c>
      <c r="AB278" s="38">
        <v>0</v>
      </c>
      <c r="AC278" s="38">
        <v>0</v>
      </c>
      <c r="AD278" s="38">
        <v>0</v>
      </c>
      <c r="AE278" s="38">
        <v>0</v>
      </c>
      <c r="AF278" s="38" t="s">
        <v>47</v>
      </c>
    </row>
    <row r="279" spans="1:32" ht="15" x14ac:dyDescent="0.25">
      <c r="A279" s="28" t="s">
        <v>39</v>
      </c>
      <c r="B279" s="28" t="s">
        <v>2249</v>
      </c>
      <c r="C279" s="28"/>
      <c r="D279" s="29">
        <v>308768</v>
      </c>
      <c r="E279" s="29"/>
      <c r="F279" s="28" t="s">
        <v>41</v>
      </c>
      <c r="G279" s="29" t="s">
        <v>41</v>
      </c>
      <c r="H279" s="28" t="s">
        <v>42</v>
      </c>
      <c r="I279" s="30" t="s">
        <v>43</v>
      </c>
      <c r="J279" s="28" t="s">
        <v>63</v>
      </c>
      <c r="K279" s="31">
        <v>1727500</v>
      </c>
      <c r="L279" s="32">
        <v>86772.325009562308</v>
      </c>
      <c r="M279" s="31">
        <v>0</v>
      </c>
      <c r="N279" s="31">
        <v>0</v>
      </c>
      <c r="O279" s="31">
        <v>0</v>
      </c>
      <c r="P279" s="31">
        <v>1727500</v>
      </c>
      <c r="Q279" s="33">
        <v>1727500</v>
      </c>
      <c r="R279" s="34" t="s">
        <v>5017</v>
      </c>
      <c r="S279" s="35" t="s">
        <v>555</v>
      </c>
      <c r="T279" s="31">
        <v>0</v>
      </c>
      <c r="U279" s="31">
        <v>0</v>
      </c>
      <c r="V279" s="31">
        <v>1727500</v>
      </c>
      <c r="W279" s="36" t="s">
        <v>64</v>
      </c>
      <c r="X279" s="37">
        <v>86772.324999999997</v>
      </c>
      <c r="Y279" s="38">
        <v>0</v>
      </c>
      <c r="Z279" s="38">
        <v>0</v>
      </c>
      <c r="AA279" s="38">
        <v>0</v>
      </c>
      <c r="AB279" s="38">
        <v>0</v>
      </c>
      <c r="AC279" s="38">
        <v>86772.324999999997</v>
      </c>
      <c r="AD279" s="38">
        <v>0</v>
      </c>
      <c r="AE279" s="38">
        <v>0</v>
      </c>
      <c r="AF279" s="38">
        <v>86772.324999999997</v>
      </c>
    </row>
    <row r="280" spans="1:32" ht="15" x14ac:dyDescent="0.25">
      <c r="A280" s="28" t="s">
        <v>39</v>
      </c>
      <c r="B280" s="28" t="s">
        <v>2251</v>
      </c>
      <c r="C280" s="28"/>
      <c r="D280" s="29">
        <v>318312</v>
      </c>
      <c r="E280" s="29"/>
      <c r="F280" s="28" t="s">
        <v>41</v>
      </c>
      <c r="G280" s="29" t="s">
        <v>41</v>
      </c>
      <c r="H280" s="28" t="s">
        <v>42</v>
      </c>
      <c r="I280" s="30" t="s">
        <v>42</v>
      </c>
      <c r="J280" s="28" t="s">
        <v>63</v>
      </c>
      <c r="K280" s="31">
        <v>447242.82</v>
      </c>
      <c r="L280" s="32">
        <v>22465.006851075643</v>
      </c>
      <c r="M280" s="31">
        <v>447242.82</v>
      </c>
      <c r="N280" s="31">
        <v>0</v>
      </c>
      <c r="O280" s="31">
        <v>0</v>
      </c>
      <c r="P280" s="31">
        <v>0</v>
      </c>
      <c r="Q280" s="33">
        <v>447242.82</v>
      </c>
      <c r="R280" s="34" t="s">
        <v>5014</v>
      </c>
      <c r="S280" s="35" t="s">
        <v>555</v>
      </c>
      <c r="T280" s="31">
        <v>0</v>
      </c>
      <c r="U280" s="31">
        <v>0</v>
      </c>
      <c r="V280" s="31" t="s">
        <v>45</v>
      </c>
      <c r="W280" s="36" t="s">
        <v>64</v>
      </c>
      <c r="X280" s="37">
        <v>22465.006848599998</v>
      </c>
      <c r="Y280" s="38">
        <v>0</v>
      </c>
      <c r="Z280" s="38">
        <v>22465.006848599998</v>
      </c>
      <c r="AA280" s="38">
        <v>0</v>
      </c>
      <c r="AB280" s="38">
        <v>0</v>
      </c>
      <c r="AC280" s="38">
        <v>0</v>
      </c>
      <c r="AD280" s="38">
        <v>0</v>
      </c>
      <c r="AE280" s="38">
        <v>0</v>
      </c>
      <c r="AF280" s="38" t="s">
        <v>47</v>
      </c>
    </row>
    <row r="281" spans="1:32" ht="15" x14ac:dyDescent="0.25">
      <c r="A281" s="39" t="s">
        <v>39</v>
      </c>
      <c r="B281" s="39" t="s">
        <v>2254</v>
      </c>
      <c r="C281" s="39"/>
      <c r="D281" s="29">
        <v>361628</v>
      </c>
      <c r="E281" s="29"/>
      <c r="F281" s="39" t="s">
        <v>41</v>
      </c>
      <c r="G281" s="29" t="s">
        <v>41</v>
      </c>
      <c r="H281" s="39" t="s">
        <v>42</v>
      </c>
      <c r="I281" s="30" t="s">
        <v>42</v>
      </c>
      <c r="J281" s="39" t="s">
        <v>63</v>
      </c>
      <c r="K281" s="40">
        <v>798359.51</v>
      </c>
      <c r="L281" s="32">
        <v>40101.598191719197</v>
      </c>
      <c r="M281" s="31">
        <v>798359.51</v>
      </c>
      <c r="N281" s="31">
        <v>0</v>
      </c>
      <c r="O281" s="31">
        <v>0</v>
      </c>
      <c r="P281" s="31">
        <v>0</v>
      </c>
      <c r="Q281" s="33">
        <v>798359.51</v>
      </c>
      <c r="R281" s="34" t="s">
        <v>5014</v>
      </c>
      <c r="S281" s="35" t="s">
        <v>555</v>
      </c>
      <c r="T281" s="31">
        <v>0</v>
      </c>
      <c r="U281" s="31">
        <v>0</v>
      </c>
      <c r="V281" s="31">
        <v>798359.51</v>
      </c>
      <c r="W281" s="41" t="s">
        <v>64</v>
      </c>
      <c r="X281" s="42">
        <v>40101.598187299998</v>
      </c>
      <c r="Y281" s="43">
        <v>0</v>
      </c>
      <c r="Z281" s="38">
        <v>40101.598187299998</v>
      </c>
      <c r="AA281" s="38">
        <v>0</v>
      </c>
      <c r="AB281" s="38">
        <v>0</v>
      </c>
      <c r="AC281" s="38">
        <v>0</v>
      </c>
      <c r="AD281" s="38">
        <v>0</v>
      </c>
      <c r="AE281" s="38">
        <v>0</v>
      </c>
      <c r="AF281" s="38">
        <v>40101.598187299998</v>
      </c>
    </row>
    <row r="282" spans="1:32" ht="15" x14ac:dyDescent="0.25">
      <c r="A282" s="39" t="s">
        <v>39</v>
      </c>
      <c r="B282" s="39" t="s">
        <v>2258</v>
      </c>
      <c r="C282" s="39"/>
      <c r="D282" s="29">
        <v>361230</v>
      </c>
      <c r="E282" s="29"/>
      <c r="F282" s="39" t="s">
        <v>41</v>
      </c>
      <c r="G282" s="29" t="s">
        <v>41</v>
      </c>
      <c r="H282" s="39" t="s">
        <v>42</v>
      </c>
      <c r="I282" s="30" t="s">
        <v>42</v>
      </c>
      <c r="J282" s="39" t="s">
        <v>63</v>
      </c>
      <c r="K282" s="40">
        <v>7352481.1600000001</v>
      </c>
      <c r="L282" s="32">
        <v>369315.12870749854</v>
      </c>
      <c r="M282" s="31">
        <v>7352481.1600000001</v>
      </c>
      <c r="N282" s="31">
        <v>0</v>
      </c>
      <c r="O282" s="31">
        <v>0</v>
      </c>
      <c r="P282" s="31">
        <v>0</v>
      </c>
      <c r="Q282" s="33">
        <v>7352481.1600000001</v>
      </c>
      <c r="R282" s="34" t="s">
        <v>5014</v>
      </c>
      <c r="S282" s="35" t="s">
        <v>555</v>
      </c>
      <c r="T282" s="31">
        <v>0</v>
      </c>
      <c r="U282" s="31">
        <v>0</v>
      </c>
      <c r="V282" s="31">
        <v>7352481.1600000001</v>
      </c>
      <c r="W282" s="41" t="s">
        <v>64</v>
      </c>
      <c r="X282" s="42">
        <v>369315.12866679998</v>
      </c>
      <c r="Y282" s="43">
        <v>0</v>
      </c>
      <c r="Z282" s="38">
        <v>369315.12866679998</v>
      </c>
      <c r="AA282" s="38">
        <v>0</v>
      </c>
      <c r="AB282" s="38">
        <v>0</v>
      </c>
      <c r="AC282" s="38">
        <v>0</v>
      </c>
      <c r="AD282" s="38">
        <v>0</v>
      </c>
      <c r="AE282" s="38">
        <v>0</v>
      </c>
      <c r="AF282" s="38">
        <v>369315.12866679998</v>
      </c>
    </row>
    <row r="283" spans="1:32" ht="15" x14ac:dyDescent="0.25">
      <c r="A283" s="28" t="s">
        <v>39</v>
      </c>
      <c r="B283" s="28" t="s">
        <v>2265</v>
      </c>
      <c r="C283" s="28"/>
      <c r="D283" s="29">
        <v>313142</v>
      </c>
      <c r="E283" s="29"/>
      <c r="F283" s="28" t="s">
        <v>41</v>
      </c>
      <c r="G283" s="29" t="s">
        <v>41</v>
      </c>
      <c r="H283" s="28" t="s">
        <v>42</v>
      </c>
      <c r="I283" s="30" t="s">
        <v>42</v>
      </c>
      <c r="J283" s="28" t="s">
        <v>63</v>
      </c>
      <c r="K283" s="31">
        <v>2888282.61</v>
      </c>
      <c r="L283" s="32">
        <v>145078.43551628763</v>
      </c>
      <c r="M283" s="31">
        <v>0</v>
      </c>
      <c r="N283" s="31">
        <v>2888282.61</v>
      </c>
      <c r="O283" s="31">
        <v>0</v>
      </c>
      <c r="P283" s="31">
        <v>0</v>
      </c>
      <c r="Q283" s="33">
        <v>2888282.61</v>
      </c>
      <c r="R283" s="34" t="s">
        <v>5015</v>
      </c>
      <c r="S283" s="35" t="s">
        <v>555</v>
      </c>
      <c r="T283" s="31">
        <v>0</v>
      </c>
      <c r="U283" s="31">
        <v>0</v>
      </c>
      <c r="V283" s="31">
        <v>2888282.61</v>
      </c>
      <c r="W283" s="36" t="s">
        <v>64</v>
      </c>
      <c r="X283" s="37">
        <v>145078.43550029999</v>
      </c>
      <c r="Y283" s="38">
        <v>0</v>
      </c>
      <c r="Z283" s="38">
        <v>0</v>
      </c>
      <c r="AA283" s="38">
        <v>145078.43550029999</v>
      </c>
      <c r="AB283" s="38">
        <v>0</v>
      </c>
      <c r="AC283" s="38">
        <v>0</v>
      </c>
      <c r="AD283" s="38">
        <v>0</v>
      </c>
      <c r="AE283" s="38">
        <v>0</v>
      </c>
      <c r="AF283" s="38">
        <v>145078.43550029999</v>
      </c>
    </row>
    <row r="284" spans="1:32" ht="15" x14ac:dyDescent="0.25">
      <c r="A284" s="39" t="s">
        <v>39</v>
      </c>
      <c r="B284" s="39" t="s">
        <v>2272</v>
      </c>
      <c r="C284" s="39"/>
      <c r="D284" s="29">
        <v>308391</v>
      </c>
      <c r="E284" s="29"/>
      <c r="F284" s="39" t="s">
        <v>41</v>
      </c>
      <c r="G284" s="29" t="s">
        <v>41</v>
      </c>
      <c r="H284" s="39" t="s">
        <v>42</v>
      </c>
      <c r="I284" s="30" t="s">
        <v>42</v>
      </c>
      <c r="J284" s="39" t="s">
        <v>44</v>
      </c>
      <c r="K284" s="40">
        <v>121238.15</v>
      </c>
      <c r="L284" s="32">
        <v>121238.15</v>
      </c>
      <c r="M284" s="31">
        <v>121238.15</v>
      </c>
      <c r="N284" s="31">
        <v>0</v>
      </c>
      <c r="O284" s="31">
        <v>0</v>
      </c>
      <c r="P284" s="31">
        <v>0</v>
      </c>
      <c r="Q284" s="33">
        <v>121238.15</v>
      </c>
      <c r="R284" s="34" t="s">
        <v>5014</v>
      </c>
      <c r="S284" s="35" t="s">
        <v>5023</v>
      </c>
      <c r="T284" s="31">
        <v>0</v>
      </c>
      <c r="U284" s="31">
        <v>0</v>
      </c>
      <c r="V284" s="31">
        <v>121238.15</v>
      </c>
      <c r="W284" s="41" t="s">
        <v>46</v>
      </c>
      <c r="X284" s="42">
        <v>121238.15</v>
      </c>
      <c r="Y284" s="43">
        <v>0</v>
      </c>
      <c r="Z284" s="38">
        <v>121238.15</v>
      </c>
      <c r="AA284" s="38">
        <v>0</v>
      </c>
      <c r="AB284" s="38">
        <v>0</v>
      </c>
      <c r="AC284" s="38">
        <v>0</v>
      </c>
      <c r="AD284" s="38">
        <v>0</v>
      </c>
      <c r="AE284" s="38">
        <v>0</v>
      </c>
      <c r="AF284" s="38">
        <v>121238.15</v>
      </c>
    </row>
    <row r="285" spans="1:32" ht="15" x14ac:dyDescent="0.25">
      <c r="A285" s="39" t="s">
        <v>39</v>
      </c>
      <c r="B285" s="39" t="s">
        <v>2276</v>
      </c>
      <c r="C285" s="39"/>
      <c r="D285" s="29">
        <v>308391</v>
      </c>
      <c r="E285" s="29"/>
      <c r="F285" s="39" t="s">
        <v>41</v>
      </c>
      <c r="G285" s="29" t="s">
        <v>41</v>
      </c>
      <c r="H285" s="39" t="s">
        <v>42</v>
      </c>
      <c r="I285" s="30" t="s">
        <v>42</v>
      </c>
      <c r="J285" s="39" t="s">
        <v>44</v>
      </c>
      <c r="K285" s="40">
        <v>59058.46</v>
      </c>
      <c r="L285" s="32">
        <v>59058.46</v>
      </c>
      <c r="M285" s="31">
        <v>59058.46</v>
      </c>
      <c r="N285" s="31">
        <v>0</v>
      </c>
      <c r="O285" s="31">
        <v>0</v>
      </c>
      <c r="P285" s="31">
        <v>0</v>
      </c>
      <c r="Q285" s="33">
        <v>59058.46</v>
      </c>
      <c r="R285" s="34" t="s">
        <v>5014</v>
      </c>
      <c r="S285" s="35" t="s">
        <v>5023</v>
      </c>
      <c r="T285" s="31">
        <v>0</v>
      </c>
      <c r="U285" s="31">
        <v>0</v>
      </c>
      <c r="V285" s="31">
        <v>59058.46</v>
      </c>
      <c r="W285" s="41" t="s">
        <v>46</v>
      </c>
      <c r="X285" s="42">
        <v>59058.46</v>
      </c>
      <c r="Y285" s="43">
        <v>0</v>
      </c>
      <c r="Z285" s="38">
        <v>59058.46</v>
      </c>
      <c r="AA285" s="38">
        <v>0</v>
      </c>
      <c r="AB285" s="38">
        <v>0</v>
      </c>
      <c r="AC285" s="38">
        <v>0</v>
      </c>
      <c r="AD285" s="38">
        <v>0</v>
      </c>
      <c r="AE285" s="38">
        <v>0</v>
      </c>
      <c r="AF285" s="38">
        <v>59058.46</v>
      </c>
    </row>
    <row r="286" spans="1:32" ht="15" x14ac:dyDescent="0.25">
      <c r="A286" s="28" t="s">
        <v>39</v>
      </c>
      <c r="B286" s="28" t="s">
        <v>2277</v>
      </c>
      <c r="C286" s="28"/>
      <c r="D286" s="29">
        <v>318747</v>
      </c>
      <c r="E286" s="29"/>
      <c r="F286" s="28" t="s">
        <v>41</v>
      </c>
      <c r="G286" s="29" t="s">
        <v>41</v>
      </c>
      <c r="H286" s="28" t="s">
        <v>42</v>
      </c>
      <c r="I286" s="30" t="s">
        <v>43</v>
      </c>
      <c r="J286" s="28" t="s">
        <v>63</v>
      </c>
      <c r="K286" s="31">
        <v>1303655.75</v>
      </c>
      <c r="L286" s="32">
        <v>65482.628329716186</v>
      </c>
      <c r="M286" s="31">
        <v>0</v>
      </c>
      <c r="N286" s="31">
        <v>0</v>
      </c>
      <c r="O286" s="31">
        <v>0</v>
      </c>
      <c r="P286" s="31">
        <v>1303655.75</v>
      </c>
      <c r="Q286" s="33">
        <v>1303655.75</v>
      </c>
      <c r="R286" s="34" t="s">
        <v>5017</v>
      </c>
      <c r="S286" s="35" t="s">
        <v>555</v>
      </c>
      <c r="T286" s="31">
        <v>0</v>
      </c>
      <c r="U286" s="31">
        <v>0</v>
      </c>
      <c r="V286" s="31">
        <v>1303655.75</v>
      </c>
      <c r="W286" s="36" t="s">
        <v>64</v>
      </c>
      <c r="X286" s="37">
        <v>65482.628322500001</v>
      </c>
      <c r="Y286" s="38">
        <v>0</v>
      </c>
      <c r="Z286" s="38">
        <v>0</v>
      </c>
      <c r="AA286" s="38">
        <v>0</v>
      </c>
      <c r="AB286" s="38">
        <v>0</v>
      </c>
      <c r="AC286" s="38">
        <v>65482.628322500001</v>
      </c>
      <c r="AD286" s="38">
        <v>0</v>
      </c>
      <c r="AE286" s="38">
        <v>0</v>
      </c>
      <c r="AF286" s="38">
        <v>65482.628322500001</v>
      </c>
    </row>
    <row r="287" spans="1:32" ht="15" x14ac:dyDescent="0.25">
      <c r="A287" s="28" t="s">
        <v>39</v>
      </c>
      <c r="B287" s="28" t="s">
        <v>2287</v>
      </c>
      <c r="C287" s="28"/>
      <c r="D287" s="29">
        <v>320401</v>
      </c>
      <c r="E287" s="29"/>
      <c r="F287" s="28" t="s">
        <v>41</v>
      </c>
      <c r="G287" s="29" t="s">
        <v>41</v>
      </c>
      <c r="H287" s="28" t="s">
        <v>42</v>
      </c>
      <c r="I287" s="30" t="s">
        <v>43</v>
      </c>
      <c r="J287" s="28" t="s">
        <v>44</v>
      </c>
      <c r="K287" s="31">
        <v>87488.72</v>
      </c>
      <c r="L287" s="32">
        <v>87488.72</v>
      </c>
      <c r="M287" s="31">
        <v>0</v>
      </c>
      <c r="N287" s="31">
        <v>0</v>
      </c>
      <c r="O287" s="31">
        <v>0</v>
      </c>
      <c r="P287" s="31">
        <v>87488.72</v>
      </c>
      <c r="Q287" s="33">
        <v>87488.72</v>
      </c>
      <c r="R287" s="34" t="s">
        <v>5017</v>
      </c>
      <c r="S287" s="35" t="s">
        <v>5023</v>
      </c>
      <c r="T287" s="31">
        <v>0</v>
      </c>
      <c r="U287" s="31">
        <v>0</v>
      </c>
      <c r="V287" s="31">
        <v>87488.72</v>
      </c>
      <c r="W287" s="36" t="s">
        <v>46</v>
      </c>
      <c r="X287" s="37">
        <v>87488.72</v>
      </c>
      <c r="Y287" s="38">
        <v>0</v>
      </c>
      <c r="Z287" s="38">
        <v>0</v>
      </c>
      <c r="AA287" s="38">
        <v>0</v>
      </c>
      <c r="AB287" s="38">
        <v>0</v>
      </c>
      <c r="AC287" s="38">
        <v>87488.72</v>
      </c>
      <c r="AD287" s="38">
        <v>0</v>
      </c>
      <c r="AE287" s="38">
        <v>0</v>
      </c>
      <c r="AF287" s="38">
        <v>87488.72</v>
      </c>
    </row>
    <row r="288" spans="1:32" ht="15" x14ac:dyDescent="0.25">
      <c r="A288" s="28" t="s">
        <v>39</v>
      </c>
      <c r="B288" s="28" t="s">
        <v>2289</v>
      </c>
      <c r="C288" s="28"/>
      <c r="D288" s="29">
        <v>362090</v>
      </c>
      <c r="E288" s="29"/>
      <c r="F288" s="28" t="s">
        <v>41</v>
      </c>
      <c r="G288" s="29" t="s">
        <v>41</v>
      </c>
      <c r="H288" s="28" t="s">
        <v>42</v>
      </c>
      <c r="I288" s="30" t="s">
        <v>42</v>
      </c>
      <c r="J288" s="28" t="s">
        <v>63</v>
      </c>
      <c r="K288" s="31">
        <v>863369.8</v>
      </c>
      <c r="L288" s="32">
        <v>43367.065058779051</v>
      </c>
      <c r="M288" s="31">
        <v>863369.8</v>
      </c>
      <c r="N288" s="31">
        <v>0</v>
      </c>
      <c r="O288" s="31">
        <v>0</v>
      </c>
      <c r="P288" s="31">
        <v>0</v>
      </c>
      <c r="Q288" s="33">
        <v>863369.8</v>
      </c>
      <c r="R288" s="34" t="s">
        <v>5014</v>
      </c>
      <c r="S288" s="35" t="s">
        <v>555</v>
      </c>
      <c r="T288" s="31">
        <v>0</v>
      </c>
      <c r="U288" s="31">
        <v>0</v>
      </c>
      <c r="V288" s="31" t="s">
        <v>45</v>
      </c>
      <c r="W288" s="36" t="s">
        <v>64</v>
      </c>
      <c r="X288" s="37">
        <v>43367.065053999999</v>
      </c>
      <c r="Y288" s="38">
        <v>0</v>
      </c>
      <c r="Z288" s="38">
        <v>43367.065053999999</v>
      </c>
      <c r="AA288" s="38">
        <v>0</v>
      </c>
      <c r="AB288" s="38">
        <v>0</v>
      </c>
      <c r="AC288" s="38">
        <v>0</v>
      </c>
      <c r="AD288" s="38">
        <v>0</v>
      </c>
      <c r="AE288" s="38">
        <v>0</v>
      </c>
      <c r="AF288" s="38" t="s">
        <v>47</v>
      </c>
    </row>
    <row r="289" spans="1:32" ht="15" x14ac:dyDescent="0.25">
      <c r="A289" s="39" t="s">
        <v>39</v>
      </c>
      <c r="B289" s="39" t="s">
        <v>2290</v>
      </c>
      <c r="C289" s="39"/>
      <c r="D289" s="29">
        <v>320401</v>
      </c>
      <c r="E289" s="29"/>
      <c r="F289" s="39" t="s">
        <v>41</v>
      </c>
      <c r="G289" s="29" t="s">
        <v>41</v>
      </c>
      <c r="H289" s="39" t="s">
        <v>42</v>
      </c>
      <c r="I289" s="30" t="s">
        <v>43</v>
      </c>
      <c r="J289" s="39" t="s">
        <v>44</v>
      </c>
      <c r="K289" s="40">
        <v>163865.18</v>
      </c>
      <c r="L289" s="32">
        <v>163865.18</v>
      </c>
      <c r="M289" s="31">
        <v>0</v>
      </c>
      <c r="N289" s="31">
        <v>0</v>
      </c>
      <c r="O289" s="31">
        <v>0</v>
      </c>
      <c r="P289" s="31">
        <v>163865.18</v>
      </c>
      <c r="Q289" s="33">
        <v>163865.18</v>
      </c>
      <c r="R289" s="34" t="s">
        <v>5017</v>
      </c>
      <c r="S289" s="35" t="s">
        <v>5023</v>
      </c>
      <c r="T289" s="31">
        <v>0</v>
      </c>
      <c r="U289" s="31">
        <v>0</v>
      </c>
      <c r="V289" s="31">
        <v>163865.18</v>
      </c>
      <c r="W289" s="41" t="s">
        <v>46</v>
      </c>
      <c r="X289" s="42">
        <v>163865.18</v>
      </c>
      <c r="Y289" s="43">
        <v>0</v>
      </c>
      <c r="Z289" s="38">
        <v>0</v>
      </c>
      <c r="AA289" s="38">
        <v>0</v>
      </c>
      <c r="AB289" s="38">
        <v>0</v>
      </c>
      <c r="AC289" s="38">
        <v>163865.18</v>
      </c>
      <c r="AD289" s="38">
        <v>0</v>
      </c>
      <c r="AE289" s="38">
        <v>0</v>
      </c>
      <c r="AF289" s="38">
        <v>163865.18</v>
      </c>
    </row>
    <row r="290" spans="1:32" ht="15" x14ac:dyDescent="0.25">
      <c r="A290" s="28" t="s">
        <v>39</v>
      </c>
      <c r="B290" s="28" t="s">
        <v>2297</v>
      </c>
      <c r="C290" s="28"/>
      <c r="D290" s="29">
        <v>355144</v>
      </c>
      <c r="E290" s="29"/>
      <c r="F290" s="28" t="s">
        <v>41</v>
      </c>
      <c r="G290" s="29" t="s">
        <v>41</v>
      </c>
      <c r="H290" s="28" t="s">
        <v>42</v>
      </c>
      <c r="I290" s="30" t="s">
        <v>43</v>
      </c>
      <c r="J290" s="28" t="s">
        <v>63</v>
      </c>
      <c r="K290" s="31">
        <v>3756011.39</v>
      </c>
      <c r="L290" s="32">
        <v>188664.45214049082</v>
      </c>
      <c r="M290" s="31">
        <v>0</v>
      </c>
      <c r="N290" s="31">
        <v>0</v>
      </c>
      <c r="O290" s="31">
        <v>0</v>
      </c>
      <c r="P290" s="31">
        <v>3756011.39</v>
      </c>
      <c r="Q290" s="33">
        <v>3756011.39</v>
      </c>
      <c r="R290" s="34" t="s">
        <v>5017</v>
      </c>
      <c r="S290" s="35" t="s">
        <v>555</v>
      </c>
      <c r="T290" s="31">
        <v>0</v>
      </c>
      <c r="U290" s="31">
        <v>0</v>
      </c>
      <c r="V290" s="31">
        <v>3756011.39</v>
      </c>
      <c r="W290" s="36" t="s">
        <v>64</v>
      </c>
      <c r="X290" s="37">
        <v>188664.4521197</v>
      </c>
      <c r="Y290" s="38">
        <v>0</v>
      </c>
      <c r="Z290" s="38">
        <v>0</v>
      </c>
      <c r="AA290" s="38">
        <v>0</v>
      </c>
      <c r="AB290" s="38">
        <v>0</v>
      </c>
      <c r="AC290" s="38">
        <v>188664.4521197</v>
      </c>
      <c r="AD290" s="38">
        <v>0</v>
      </c>
      <c r="AE290" s="38">
        <v>0</v>
      </c>
      <c r="AF290" s="38">
        <v>188664.4521197</v>
      </c>
    </row>
    <row r="291" spans="1:32" ht="15" x14ac:dyDescent="0.25">
      <c r="A291" s="28" t="s">
        <v>39</v>
      </c>
      <c r="B291" s="28" t="s">
        <v>2353</v>
      </c>
      <c r="C291" s="28"/>
      <c r="D291" s="29">
        <v>362536</v>
      </c>
      <c r="E291" s="29"/>
      <c r="F291" s="28" t="s">
        <v>41</v>
      </c>
      <c r="G291" s="29" t="s">
        <v>41</v>
      </c>
      <c r="H291" s="28" t="s">
        <v>42</v>
      </c>
      <c r="I291" s="30" t="s">
        <v>42</v>
      </c>
      <c r="J291" s="28" t="s">
        <v>63</v>
      </c>
      <c r="K291" s="31">
        <v>1864152.37</v>
      </c>
      <c r="L291" s="32">
        <v>93636.37355541873</v>
      </c>
      <c r="M291" s="31">
        <v>0</v>
      </c>
      <c r="N291" s="31">
        <v>0</v>
      </c>
      <c r="O291" s="31">
        <v>1864152.37</v>
      </c>
      <c r="P291" s="31">
        <v>0</v>
      </c>
      <c r="Q291" s="33">
        <v>1864152.37</v>
      </c>
      <c r="R291" s="34" t="s">
        <v>5016</v>
      </c>
      <c r="S291" s="35" t="s">
        <v>555</v>
      </c>
      <c r="T291" s="31">
        <v>0</v>
      </c>
      <c r="U291" s="31">
        <v>0</v>
      </c>
      <c r="V291" s="31">
        <v>1864152.37</v>
      </c>
      <c r="W291" s="36" t="s">
        <v>64</v>
      </c>
      <c r="X291" s="37">
        <v>93636.373545099996</v>
      </c>
      <c r="Y291" s="38">
        <v>0</v>
      </c>
      <c r="Z291" s="38">
        <v>0</v>
      </c>
      <c r="AA291" s="38">
        <v>0</v>
      </c>
      <c r="AB291" s="38">
        <v>93636.373545099996</v>
      </c>
      <c r="AC291" s="38">
        <v>0</v>
      </c>
      <c r="AD291" s="38">
        <v>0</v>
      </c>
      <c r="AE291" s="38">
        <v>0</v>
      </c>
      <c r="AF291" s="38">
        <v>93636.373545099996</v>
      </c>
    </row>
    <row r="292" spans="1:32" ht="15" x14ac:dyDescent="0.25">
      <c r="A292" s="28" t="s">
        <v>39</v>
      </c>
      <c r="B292" s="28" t="s">
        <v>2355</v>
      </c>
      <c r="C292" s="28"/>
      <c r="D292" s="29">
        <v>362536</v>
      </c>
      <c r="E292" s="29"/>
      <c r="F292" s="28" t="s">
        <v>41</v>
      </c>
      <c r="G292" s="29" t="s">
        <v>41</v>
      </c>
      <c r="H292" s="28" t="s">
        <v>42</v>
      </c>
      <c r="I292" s="30" t="s">
        <v>42</v>
      </c>
      <c r="J292" s="28" t="s">
        <v>63</v>
      </c>
      <c r="K292" s="31">
        <v>892357.56</v>
      </c>
      <c r="L292" s="32">
        <v>44823.120243739511</v>
      </c>
      <c r="M292" s="31">
        <v>0</v>
      </c>
      <c r="N292" s="31">
        <v>0</v>
      </c>
      <c r="O292" s="31">
        <v>892357.56</v>
      </c>
      <c r="P292" s="31">
        <v>0</v>
      </c>
      <c r="Q292" s="33">
        <v>892357.56</v>
      </c>
      <c r="R292" s="34" t="s">
        <v>5016</v>
      </c>
      <c r="S292" s="35" t="s">
        <v>555</v>
      </c>
      <c r="T292" s="31">
        <v>0</v>
      </c>
      <c r="U292" s="31">
        <v>0</v>
      </c>
      <c r="V292" s="31">
        <v>892357.56</v>
      </c>
      <c r="W292" s="36" t="s">
        <v>64</v>
      </c>
      <c r="X292" s="37">
        <v>44823.120238800002</v>
      </c>
      <c r="Y292" s="38">
        <v>0</v>
      </c>
      <c r="Z292" s="38">
        <v>0</v>
      </c>
      <c r="AA292" s="38">
        <v>0</v>
      </c>
      <c r="AB292" s="38">
        <v>44823.120238800002</v>
      </c>
      <c r="AC292" s="38">
        <v>0</v>
      </c>
      <c r="AD292" s="38">
        <v>0</v>
      </c>
      <c r="AE292" s="38">
        <v>0</v>
      </c>
      <c r="AF292" s="38">
        <v>44823.120238800002</v>
      </c>
    </row>
    <row r="293" spans="1:32" ht="15" x14ac:dyDescent="0.25">
      <c r="A293" s="39" t="s">
        <v>39</v>
      </c>
      <c r="B293" s="39" t="s">
        <v>2356</v>
      </c>
      <c r="C293" s="39"/>
      <c r="D293" s="29">
        <v>365368</v>
      </c>
      <c r="E293" s="29"/>
      <c r="F293" s="39" t="s">
        <v>41</v>
      </c>
      <c r="G293" s="29" t="s">
        <v>41</v>
      </c>
      <c r="H293" s="39" t="s">
        <v>42</v>
      </c>
      <c r="I293" s="30" t="s">
        <v>43</v>
      </c>
      <c r="J293" s="39" t="s">
        <v>63</v>
      </c>
      <c r="K293" s="40">
        <v>29608757.829999998</v>
      </c>
      <c r="L293" s="32">
        <v>1487247.9059647946</v>
      </c>
      <c r="M293" s="31">
        <v>0</v>
      </c>
      <c r="N293" s="31">
        <v>0</v>
      </c>
      <c r="O293" s="31">
        <v>0</v>
      </c>
      <c r="P293" s="31">
        <v>29608757.829999998</v>
      </c>
      <c r="Q293" s="33">
        <v>29608757.829999998</v>
      </c>
      <c r="R293" s="34" t="s">
        <v>5017</v>
      </c>
      <c r="S293" s="35" t="s">
        <v>555</v>
      </c>
      <c r="T293" s="31">
        <v>0</v>
      </c>
      <c r="U293" s="31">
        <v>0</v>
      </c>
      <c r="V293" s="31">
        <v>29608757.829999998</v>
      </c>
      <c r="W293" s="41" t="s">
        <v>64</v>
      </c>
      <c r="X293" s="42">
        <v>1487247.9058009</v>
      </c>
      <c r="Y293" s="43">
        <v>0</v>
      </c>
      <c r="Z293" s="38">
        <v>0</v>
      </c>
      <c r="AA293" s="38">
        <v>0</v>
      </c>
      <c r="AB293" s="38">
        <v>0</v>
      </c>
      <c r="AC293" s="38">
        <v>1487247.9058009</v>
      </c>
      <c r="AD293" s="38">
        <v>0</v>
      </c>
      <c r="AE293" s="38">
        <v>0</v>
      </c>
      <c r="AF293" s="38">
        <v>1487247.9058009</v>
      </c>
    </row>
    <row r="294" spans="1:32" ht="15" x14ac:dyDescent="0.25">
      <c r="A294" s="28" t="s">
        <v>39</v>
      </c>
      <c r="B294" s="28" t="s">
        <v>2373</v>
      </c>
      <c r="C294" s="28"/>
      <c r="D294" s="29">
        <v>363893</v>
      </c>
      <c r="E294" s="29"/>
      <c r="F294" s="28" t="s">
        <v>41</v>
      </c>
      <c r="G294" s="29" t="s">
        <v>41</v>
      </c>
      <c r="H294" s="28" t="s">
        <v>42</v>
      </c>
      <c r="I294" s="30" t="s">
        <v>43</v>
      </c>
      <c r="J294" s="28" t="s">
        <v>44</v>
      </c>
      <c r="K294" s="31">
        <v>45413.36</v>
      </c>
      <c r="L294" s="32">
        <v>45413.36</v>
      </c>
      <c r="M294" s="31">
        <v>0</v>
      </c>
      <c r="N294" s="31">
        <v>0</v>
      </c>
      <c r="O294" s="31">
        <v>45413.36</v>
      </c>
      <c r="P294" s="31">
        <v>0</v>
      </c>
      <c r="Q294" s="33">
        <v>45413.36</v>
      </c>
      <c r="R294" s="34" t="s">
        <v>5016</v>
      </c>
      <c r="S294" s="35" t="s">
        <v>3243</v>
      </c>
      <c r="T294" s="31">
        <v>0</v>
      </c>
      <c r="U294" s="31">
        <v>0</v>
      </c>
      <c r="V294" s="31">
        <v>45413.36</v>
      </c>
      <c r="W294" s="36" t="s">
        <v>46</v>
      </c>
      <c r="X294" s="37">
        <v>45413.36</v>
      </c>
      <c r="Y294" s="38">
        <v>0</v>
      </c>
      <c r="Z294" s="38">
        <v>0</v>
      </c>
      <c r="AA294" s="38">
        <v>0</v>
      </c>
      <c r="AB294" s="38">
        <v>45413.36</v>
      </c>
      <c r="AC294" s="38">
        <v>0</v>
      </c>
      <c r="AD294" s="38">
        <v>0</v>
      </c>
      <c r="AE294" s="38">
        <v>0</v>
      </c>
      <c r="AF294" s="38">
        <v>45413.36</v>
      </c>
    </row>
    <row r="295" spans="1:32" ht="15" x14ac:dyDescent="0.25">
      <c r="A295" s="39" t="s">
        <v>39</v>
      </c>
      <c r="B295" s="39" t="s">
        <v>2400</v>
      </c>
      <c r="C295" s="39"/>
      <c r="D295" s="29">
        <v>363309</v>
      </c>
      <c r="E295" s="29"/>
      <c r="F295" s="39" t="s">
        <v>41</v>
      </c>
      <c r="G295" s="29" t="s">
        <v>41</v>
      </c>
      <c r="H295" s="39" t="s">
        <v>42</v>
      </c>
      <c r="I295" s="30" t="s">
        <v>43</v>
      </c>
      <c r="J295" s="39" t="s">
        <v>44</v>
      </c>
      <c r="K295" s="40">
        <v>81135.78</v>
      </c>
      <c r="L295" s="32">
        <v>81135.78</v>
      </c>
      <c r="M295" s="31">
        <v>0</v>
      </c>
      <c r="N295" s="31">
        <v>81135.78</v>
      </c>
      <c r="O295" s="31">
        <v>0</v>
      </c>
      <c r="P295" s="31">
        <v>0</v>
      </c>
      <c r="Q295" s="33">
        <v>81135.78</v>
      </c>
      <c r="R295" s="34" t="s">
        <v>5015</v>
      </c>
      <c r="S295" s="35" t="s">
        <v>5023</v>
      </c>
      <c r="T295" s="31">
        <v>0</v>
      </c>
      <c r="U295" s="31">
        <v>0</v>
      </c>
      <c r="V295" s="31">
        <v>81135.78</v>
      </c>
      <c r="W295" s="41" t="s">
        <v>46</v>
      </c>
      <c r="X295" s="42">
        <v>81135.78</v>
      </c>
      <c r="Y295" s="43">
        <v>0</v>
      </c>
      <c r="Z295" s="38">
        <v>0</v>
      </c>
      <c r="AA295" s="38">
        <v>81135.78</v>
      </c>
      <c r="AB295" s="38">
        <v>0</v>
      </c>
      <c r="AC295" s="38">
        <v>0</v>
      </c>
      <c r="AD295" s="38">
        <v>0</v>
      </c>
      <c r="AE295" s="38">
        <v>0</v>
      </c>
      <c r="AF295" s="38">
        <v>81135.78</v>
      </c>
    </row>
    <row r="296" spans="1:32" ht="15" x14ac:dyDescent="0.25">
      <c r="A296" s="28" t="s">
        <v>39</v>
      </c>
      <c r="B296" s="28" t="s">
        <v>2413</v>
      </c>
      <c r="C296" s="28"/>
      <c r="D296" s="29">
        <v>364226</v>
      </c>
      <c r="E296" s="29"/>
      <c r="F296" s="28" t="s">
        <v>41</v>
      </c>
      <c r="G296" s="29" t="s">
        <v>41</v>
      </c>
      <c r="H296" s="28" t="s">
        <v>42</v>
      </c>
      <c r="I296" s="30" t="s">
        <v>43</v>
      </c>
      <c r="J296" s="28" t="s">
        <v>63</v>
      </c>
      <c r="K296" s="31">
        <v>2382768.06</v>
      </c>
      <c r="L296" s="32">
        <v>119686.43966698945</v>
      </c>
      <c r="M296" s="31">
        <v>0</v>
      </c>
      <c r="N296" s="31">
        <v>0</v>
      </c>
      <c r="O296" s="31">
        <v>0</v>
      </c>
      <c r="P296" s="31">
        <v>2382768.06</v>
      </c>
      <c r="Q296" s="33">
        <v>2382768.06</v>
      </c>
      <c r="R296" s="34" t="s">
        <v>5017</v>
      </c>
      <c r="S296" s="35" t="s">
        <v>555</v>
      </c>
      <c r="T296" s="31">
        <v>0</v>
      </c>
      <c r="U296" s="31">
        <v>0</v>
      </c>
      <c r="V296" s="31">
        <v>2382768.06</v>
      </c>
      <c r="W296" s="36" t="s">
        <v>64</v>
      </c>
      <c r="X296" s="37">
        <v>119686.4396538</v>
      </c>
      <c r="Y296" s="38">
        <v>0</v>
      </c>
      <c r="Z296" s="38">
        <v>0</v>
      </c>
      <c r="AA296" s="38">
        <v>0</v>
      </c>
      <c r="AB296" s="38">
        <v>0</v>
      </c>
      <c r="AC296" s="38">
        <v>119686.4396538</v>
      </c>
      <c r="AD296" s="38">
        <v>0</v>
      </c>
      <c r="AE296" s="38">
        <v>0</v>
      </c>
      <c r="AF296" s="38">
        <v>119686.4396538</v>
      </c>
    </row>
    <row r="297" spans="1:32" ht="15" x14ac:dyDescent="0.25">
      <c r="A297" s="39" t="s">
        <v>39</v>
      </c>
      <c r="B297" s="39" t="s">
        <v>2422</v>
      </c>
      <c r="C297" s="39"/>
      <c r="D297" s="29">
        <v>361192</v>
      </c>
      <c r="E297" s="29"/>
      <c r="F297" s="39" t="s">
        <v>41</v>
      </c>
      <c r="G297" s="29" t="s">
        <v>41</v>
      </c>
      <c r="H297" s="39" t="s">
        <v>42</v>
      </c>
      <c r="I297" s="30" t="s">
        <v>43</v>
      </c>
      <c r="J297" s="39" t="s">
        <v>63</v>
      </c>
      <c r="K297" s="40">
        <v>4855260.0999999996</v>
      </c>
      <c r="L297" s="32">
        <v>243879.71484987551</v>
      </c>
      <c r="M297" s="31">
        <v>0</v>
      </c>
      <c r="N297" s="31">
        <v>0</v>
      </c>
      <c r="O297" s="31">
        <v>4855260.0999999996</v>
      </c>
      <c r="P297" s="31">
        <v>0</v>
      </c>
      <c r="Q297" s="33">
        <v>4855260.0999999996</v>
      </c>
      <c r="R297" s="34" t="s">
        <v>5016</v>
      </c>
      <c r="S297" s="35" t="s">
        <v>555</v>
      </c>
      <c r="T297" s="31">
        <v>0</v>
      </c>
      <c r="U297" s="31">
        <v>0</v>
      </c>
      <c r="V297" s="31">
        <v>4855260.0999999996</v>
      </c>
      <c r="W297" s="41" t="s">
        <v>64</v>
      </c>
      <c r="X297" s="42">
        <v>243879.71482299999</v>
      </c>
      <c r="Y297" s="43">
        <v>0</v>
      </c>
      <c r="Z297" s="38">
        <v>0</v>
      </c>
      <c r="AA297" s="38">
        <v>0</v>
      </c>
      <c r="AB297" s="38">
        <v>243879.71482299999</v>
      </c>
      <c r="AC297" s="38">
        <v>0</v>
      </c>
      <c r="AD297" s="38">
        <v>0</v>
      </c>
      <c r="AE297" s="38">
        <v>0</v>
      </c>
      <c r="AF297" s="38">
        <v>243879.71482299999</v>
      </c>
    </row>
    <row r="298" spans="1:32" ht="15" x14ac:dyDescent="0.25">
      <c r="A298" s="28" t="s">
        <v>39</v>
      </c>
      <c r="B298" s="28" t="s">
        <v>2455</v>
      </c>
      <c r="C298" s="28"/>
      <c r="D298" s="29">
        <v>315309</v>
      </c>
      <c r="E298" s="29"/>
      <c r="F298" s="28" t="s">
        <v>41</v>
      </c>
      <c r="G298" s="29" t="s">
        <v>41</v>
      </c>
      <c r="H298" s="28" t="s">
        <v>42</v>
      </c>
      <c r="I298" s="30" t="s">
        <v>43</v>
      </c>
      <c r="J298" s="28" t="s">
        <v>63</v>
      </c>
      <c r="K298" s="31">
        <v>425888.12</v>
      </c>
      <c r="L298" s="32">
        <v>21392.360269957437</v>
      </c>
      <c r="M298" s="31">
        <v>0</v>
      </c>
      <c r="N298" s="31">
        <v>0</v>
      </c>
      <c r="O298" s="31">
        <v>0</v>
      </c>
      <c r="P298" s="31">
        <v>425888.12</v>
      </c>
      <c r="Q298" s="33">
        <v>425888.12</v>
      </c>
      <c r="R298" s="34" t="s">
        <v>5017</v>
      </c>
      <c r="S298" s="35" t="s">
        <v>555</v>
      </c>
      <c r="T298" s="31">
        <v>0</v>
      </c>
      <c r="U298" s="31">
        <v>0</v>
      </c>
      <c r="V298" s="31">
        <v>425888.12</v>
      </c>
      <c r="W298" s="36" t="s">
        <v>64</v>
      </c>
      <c r="X298" s="37">
        <v>21392.360267600001</v>
      </c>
      <c r="Y298" s="38">
        <v>0</v>
      </c>
      <c r="Z298" s="38">
        <v>0</v>
      </c>
      <c r="AA298" s="38">
        <v>0</v>
      </c>
      <c r="AB298" s="38">
        <v>0</v>
      </c>
      <c r="AC298" s="38">
        <v>21392.360267600001</v>
      </c>
      <c r="AD298" s="38">
        <v>0</v>
      </c>
      <c r="AE298" s="38">
        <v>0</v>
      </c>
      <c r="AF298" s="38">
        <v>21392.360267600001</v>
      </c>
    </row>
    <row r="299" spans="1:32" ht="15" x14ac:dyDescent="0.25">
      <c r="A299" s="39" t="s">
        <v>39</v>
      </c>
      <c r="B299" s="39" t="s">
        <v>2466</v>
      </c>
      <c r="C299" s="39"/>
      <c r="D299" s="29">
        <v>365148</v>
      </c>
      <c r="E299" s="29"/>
      <c r="F299" s="39" t="s">
        <v>41</v>
      </c>
      <c r="G299" s="29" t="s">
        <v>41</v>
      </c>
      <c r="H299" s="39" t="s">
        <v>42</v>
      </c>
      <c r="I299" s="30" t="s">
        <v>43</v>
      </c>
      <c r="J299" s="39" t="s">
        <v>63</v>
      </c>
      <c r="K299" s="40">
        <v>1521601.49</v>
      </c>
      <c r="L299" s="32">
        <v>76430.042851122591</v>
      </c>
      <c r="M299" s="31">
        <v>0</v>
      </c>
      <c r="N299" s="31">
        <v>0</v>
      </c>
      <c r="O299" s="31">
        <v>0</v>
      </c>
      <c r="P299" s="31">
        <v>1521601.49</v>
      </c>
      <c r="Q299" s="33">
        <v>1521601.49</v>
      </c>
      <c r="R299" s="34" t="s">
        <v>5017</v>
      </c>
      <c r="S299" s="35" t="s">
        <v>555</v>
      </c>
      <c r="T299" s="31">
        <v>0</v>
      </c>
      <c r="U299" s="31">
        <v>0</v>
      </c>
      <c r="V299" s="31">
        <v>1521601.49</v>
      </c>
      <c r="W299" s="41" t="s">
        <v>64</v>
      </c>
      <c r="X299" s="42">
        <v>76430.042842700001</v>
      </c>
      <c r="Y299" s="43">
        <v>0</v>
      </c>
      <c r="Z299" s="38">
        <v>0</v>
      </c>
      <c r="AA299" s="38">
        <v>0</v>
      </c>
      <c r="AB299" s="38">
        <v>0</v>
      </c>
      <c r="AC299" s="38">
        <v>76430.042842700001</v>
      </c>
      <c r="AD299" s="38">
        <v>0</v>
      </c>
      <c r="AE299" s="38">
        <v>0</v>
      </c>
      <c r="AF299" s="38">
        <v>76430.042842700001</v>
      </c>
    </row>
    <row r="300" spans="1:32" ht="15" x14ac:dyDescent="0.25">
      <c r="A300" s="39" t="s">
        <v>39</v>
      </c>
      <c r="B300" s="39" t="s">
        <v>2482</v>
      </c>
      <c r="C300" s="39"/>
      <c r="D300" s="29">
        <v>340873</v>
      </c>
      <c r="E300" s="29"/>
      <c r="F300" s="39" t="s">
        <v>41</v>
      </c>
      <c r="G300" s="29" t="s">
        <v>41</v>
      </c>
      <c r="H300" s="39" t="s">
        <v>42</v>
      </c>
      <c r="I300" s="30" t="s">
        <v>43</v>
      </c>
      <c r="J300" s="39" t="s">
        <v>63</v>
      </c>
      <c r="K300" s="40">
        <v>4372575.2699999996</v>
      </c>
      <c r="L300" s="32">
        <v>219634.45583630368</v>
      </c>
      <c r="M300" s="31">
        <v>0</v>
      </c>
      <c r="N300" s="31">
        <v>0</v>
      </c>
      <c r="O300" s="31">
        <v>0</v>
      </c>
      <c r="P300" s="31">
        <v>4372575.2699999996</v>
      </c>
      <c r="Q300" s="33">
        <v>4372575.2699999996</v>
      </c>
      <c r="R300" s="34" t="s">
        <v>5017</v>
      </c>
      <c r="S300" s="35" t="s">
        <v>555</v>
      </c>
      <c r="T300" s="31">
        <v>0</v>
      </c>
      <c r="U300" s="31">
        <v>0</v>
      </c>
      <c r="V300" s="31">
        <v>4372575.2699999996</v>
      </c>
      <c r="W300" s="41" t="s">
        <v>64</v>
      </c>
      <c r="X300" s="42">
        <v>219634.4558121</v>
      </c>
      <c r="Y300" s="43">
        <v>0</v>
      </c>
      <c r="Z300" s="38">
        <v>0</v>
      </c>
      <c r="AA300" s="38">
        <v>0</v>
      </c>
      <c r="AB300" s="38">
        <v>0</v>
      </c>
      <c r="AC300" s="38">
        <v>219634.4558121</v>
      </c>
      <c r="AD300" s="38">
        <v>0</v>
      </c>
      <c r="AE300" s="38">
        <v>0</v>
      </c>
      <c r="AF300" s="38">
        <v>219634.4558121</v>
      </c>
    </row>
    <row r="301" spans="1:32" ht="15" x14ac:dyDescent="0.25">
      <c r="A301" s="39" t="s">
        <v>39</v>
      </c>
      <c r="B301" s="39" t="s">
        <v>2496</v>
      </c>
      <c r="C301" s="39"/>
      <c r="D301" s="29">
        <v>318626</v>
      </c>
      <c r="E301" s="29"/>
      <c r="F301" s="39" t="s">
        <v>41</v>
      </c>
      <c r="G301" s="29" t="s">
        <v>41</v>
      </c>
      <c r="H301" s="39" t="s">
        <v>42</v>
      </c>
      <c r="I301" s="30" t="s">
        <v>42</v>
      </c>
      <c r="J301" s="39" t="s">
        <v>63</v>
      </c>
      <c r="K301" s="40">
        <v>1083079.76</v>
      </c>
      <c r="L301" s="32">
        <v>54403.096350795218</v>
      </c>
      <c r="M301" s="31">
        <v>1083079.76</v>
      </c>
      <c r="N301" s="31">
        <v>0</v>
      </c>
      <c r="O301" s="31">
        <v>0</v>
      </c>
      <c r="P301" s="31">
        <v>0</v>
      </c>
      <c r="Q301" s="33">
        <v>1083079.76</v>
      </c>
      <c r="R301" s="34" t="s">
        <v>5014</v>
      </c>
      <c r="S301" s="35" t="s">
        <v>555</v>
      </c>
      <c r="T301" s="31">
        <v>0</v>
      </c>
      <c r="U301" s="31">
        <v>0</v>
      </c>
      <c r="V301" s="31" t="s">
        <v>45</v>
      </c>
      <c r="W301" s="41" t="s">
        <v>64</v>
      </c>
      <c r="X301" s="42">
        <v>54403.096344799997</v>
      </c>
      <c r="Y301" s="43">
        <v>0</v>
      </c>
      <c r="Z301" s="38">
        <v>54403.096344799997</v>
      </c>
      <c r="AA301" s="38">
        <v>0</v>
      </c>
      <c r="AB301" s="38">
        <v>0</v>
      </c>
      <c r="AC301" s="38">
        <v>0</v>
      </c>
      <c r="AD301" s="38">
        <v>0</v>
      </c>
      <c r="AE301" s="38">
        <v>0</v>
      </c>
      <c r="AF301" s="38" t="s">
        <v>47</v>
      </c>
    </row>
    <row r="302" spans="1:32" ht="15" x14ac:dyDescent="0.25">
      <c r="A302" s="28" t="s">
        <v>39</v>
      </c>
      <c r="B302" s="28" t="s">
        <v>2503</v>
      </c>
      <c r="C302" s="28"/>
      <c r="D302" s="29">
        <v>355871</v>
      </c>
      <c r="E302" s="29"/>
      <c r="F302" s="28" t="s">
        <v>41</v>
      </c>
      <c r="G302" s="29" t="s">
        <v>41</v>
      </c>
      <c r="H302" s="28" t="s">
        <v>42</v>
      </c>
      <c r="I302" s="30" t="s">
        <v>43</v>
      </c>
      <c r="J302" s="28" t="s">
        <v>63</v>
      </c>
      <c r="K302" s="31">
        <v>14248035.189999999</v>
      </c>
      <c r="L302" s="32">
        <v>715678.80767256778</v>
      </c>
      <c r="M302" s="31">
        <v>0</v>
      </c>
      <c r="N302" s="31">
        <v>0</v>
      </c>
      <c r="O302" s="31">
        <v>0</v>
      </c>
      <c r="P302" s="31">
        <v>14248035.189999999</v>
      </c>
      <c r="Q302" s="33">
        <v>14248035.189999999</v>
      </c>
      <c r="R302" s="34" t="s">
        <v>5017</v>
      </c>
      <c r="S302" s="35" t="s">
        <v>555</v>
      </c>
      <c r="T302" s="31">
        <v>0</v>
      </c>
      <c r="U302" s="31">
        <v>0</v>
      </c>
      <c r="V302" s="31">
        <v>14248035.189999999</v>
      </c>
      <c r="W302" s="36" t="s">
        <v>64</v>
      </c>
      <c r="X302" s="37">
        <v>715678.80759370001</v>
      </c>
      <c r="Y302" s="38">
        <v>0</v>
      </c>
      <c r="Z302" s="38">
        <v>0</v>
      </c>
      <c r="AA302" s="38">
        <v>0</v>
      </c>
      <c r="AB302" s="38">
        <v>0</v>
      </c>
      <c r="AC302" s="38">
        <v>715678.80759370001</v>
      </c>
      <c r="AD302" s="38">
        <v>0</v>
      </c>
      <c r="AE302" s="38">
        <v>0</v>
      </c>
      <c r="AF302" s="38">
        <v>715678.80759370001</v>
      </c>
    </row>
    <row r="303" spans="1:32" ht="15" x14ac:dyDescent="0.25">
      <c r="A303" s="28" t="s">
        <v>39</v>
      </c>
      <c r="B303" s="28" t="s">
        <v>2509</v>
      </c>
      <c r="C303" s="28"/>
      <c r="D303" s="29">
        <v>350327</v>
      </c>
      <c r="E303" s="29"/>
      <c r="F303" s="28" t="s">
        <v>41</v>
      </c>
      <c r="G303" s="29" t="s">
        <v>41</v>
      </c>
      <c r="H303" s="28" t="s">
        <v>42</v>
      </c>
      <c r="I303" s="30" t="s">
        <v>42</v>
      </c>
      <c r="J303" s="28" t="s">
        <v>63</v>
      </c>
      <c r="K303" s="31">
        <v>893508.31</v>
      </c>
      <c r="L303" s="32">
        <v>44880.922416245878</v>
      </c>
      <c r="M303" s="31">
        <v>0</v>
      </c>
      <c r="N303" s="31">
        <v>893508.31</v>
      </c>
      <c r="O303" s="31">
        <v>0</v>
      </c>
      <c r="P303" s="31">
        <v>0</v>
      </c>
      <c r="Q303" s="33">
        <v>893508.31</v>
      </c>
      <c r="R303" s="34" t="s">
        <v>5015</v>
      </c>
      <c r="S303" s="35" t="s">
        <v>555</v>
      </c>
      <c r="T303" s="31">
        <v>0</v>
      </c>
      <c r="U303" s="31">
        <v>0</v>
      </c>
      <c r="V303" s="31">
        <v>893508.31</v>
      </c>
      <c r="W303" s="36" t="s">
        <v>64</v>
      </c>
      <c r="X303" s="37">
        <v>44880.922411300002</v>
      </c>
      <c r="Y303" s="38">
        <v>0</v>
      </c>
      <c r="Z303" s="38">
        <v>0</v>
      </c>
      <c r="AA303" s="38">
        <v>44880.922411300002</v>
      </c>
      <c r="AB303" s="38">
        <v>0</v>
      </c>
      <c r="AC303" s="38">
        <v>0</v>
      </c>
      <c r="AD303" s="38">
        <v>0</v>
      </c>
      <c r="AE303" s="38">
        <v>0</v>
      </c>
      <c r="AF303" s="38">
        <v>44880.922411300002</v>
      </c>
    </row>
    <row r="304" spans="1:32" ht="15" x14ac:dyDescent="0.25">
      <c r="A304" s="39" t="s">
        <v>39</v>
      </c>
      <c r="B304" s="39" t="s">
        <v>2562</v>
      </c>
      <c r="C304" s="39"/>
      <c r="D304" s="29">
        <v>354495</v>
      </c>
      <c r="E304" s="29"/>
      <c r="F304" s="39" t="s">
        <v>41</v>
      </c>
      <c r="G304" s="29" t="s">
        <v>41</v>
      </c>
      <c r="H304" s="39" t="s">
        <v>42</v>
      </c>
      <c r="I304" s="30" t="s">
        <v>42</v>
      </c>
      <c r="J304" s="39" t="s">
        <v>63</v>
      </c>
      <c r="K304" s="40">
        <v>1164709.1499999999</v>
      </c>
      <c r="L304" s="32">
        <v>58503.34061094706</v>
      </c>
      <c r="M304" s="31">
        <v>0</v>
      </c>
      <c r="N304" s="31">
        <v>0</v>
      </c>
      <c r="O304" s="31">
        <v>1164709.1499999999</v>
      </c>
      <c r="P304" s="31">
        <v>0</v>
      </c>
      <c r="Q304" s="33">
        <v>1164709.1499999999</v>
      </c>
      <c r="R304" s="34" t="s">
        <v>5016</v>
      </c>
      <c r="S304" s="35" t="s">
        <v>555</v>
      </c>
      <c r="T304" s="31">
        <v>0</v>
      </c>
      <c r="U304" s="31">
        <v>0</v>
      </c>
      <c r="V304" s="31">
        <v>1164709.1499999999</v>
      </c>
      <c r="W304" s="41" t="s">
        <v>64</v>
      </c>
      <c r="X304" s="42">
        <v>58503.340604500001</v>
      </c>
      <c r="Y304" s="43">
        <v>0</v>
      </c>
      <c r="Z304" s="38">
        <v>0</v>
      </c>
      <c r="AA304" s="38">
        <v>0</v>
      </c>
      <c r="AB304" s="38">
        <v>58503.340604500001</v>
      </c>
      <c r="AC304" s="38">
        <v>0</v>
      </c>
      <c r="AD304" s="38">
        <v>0</v>
      </c>
      <c r="AE304" s="38">
        <v>0</v>
      </c>
      <c r="AF304" s="38">
        <v>58503.340604500001</v>
      </c>
    </row>
    <row r="305" spans="1:32" ht="15" x14ac:dyDescent="0.25">
      <c r="A305" s="28" t="s">
        <v>39</v>
      </c>
      <c r="B305" s="28" t="s">
        <v>2563</v>
      </c>
      <c r="C305" s="28"/>
      <c r="D305" s="29">
        <v>366411</v>
      </c>
      <c r="E305" s="29"/>
      <c r="F305" s="28" t="s">
        <v>41</v>
      </c>
      <c r="G305" s="29" t="s">
        <v>41</v>
      </c>
      <c r="H305" s="28" t="s">
        <v>42</v>
      </c>
      <c r="I305" s="30" t="s">
        <v>43</v>
      </c>
      <c r="J305" s="28" t="s">
        <v>63</v>
      </c>
      <c r="K305" s="31">
        <v>331582.58</v>
      </c>
      <c r="L305" s="32">
        <v>16655.392995235423</v>
      </c>
      <c r="M305" s="31">
        <v>0</v>
      </c>
      <c r="N305" s="31">
        <v>0</v>
      </c>
      <c r="O305" s="31">
        <v>0</v>
      </c>
      <c r="P305" s="31">
        <v>331582.58</v>
      </c>
      <c r="Q305" s="33">
        <v>331582.58</v>
      </c>
      <c r="R305" s="34" t="s">
        <v>5017</v>
      </c>
      <c r="S305" s="35" t="s">
        <v>555</v>
      </c>
      <c r="T305" s="31">
        <v>0</v>
      </c>
      <c r="U305" s="31">
        <v>0</v>
      </c>
      <c r="V305" s="31">
        <v>331582.58</v>
      </c>
      <c r="W305" s="36" t="s">
        <v>64</v>
      </c>
      <c r="X305" s="37">
        <v>16655.392993400001</v>
      </c>
      <c r="Y305" s="38">
        <v>0</v>
      </c>
      <c r="Z305" s="38">
        <v>0</v>
      </c>
      <c r="AA305" s="38">
        <v>0</v>
      </c>
      <c r="AB305" s="38">
        <v>0</v>
      </c>
      <c r="AC305" s="38">
        <v>16655.392993400001</v>
      </c>
      <c r="AD305" s="38">
        <v>0</v>
      </c>
      <c r="AE305" s="38">
        <v>0</v>
      </c>
      <c r="AF305" s="38">
        <v>16655.392993400001</v>
      </c>
    </row>
    <row r="306" spans="1:32" ht="15" x14ac:dyDescent="0.25">
      <c r="A306" s="39" t="s">
        <v>39</v>
      </c>
      <c r="B306" s="39" t="s">
        <v>2582</v>
      </c>
      <c r="C306" s="39"/>
      <c r="D306" s="29">
        <v>367048</v>
      </c>
      <c r="E306" s="29"/>
      <c r="F306" s="39" t="s">
        <v>41</v>
      </c>
      <c r="G306" s="29" t="s">
        <v>41</v>
      </c>
      <c r="H306" s="39" t="s">
        <v>42</v>
      </c>
      <c r="I306" s="30" t="s">
        <v>42</v>
      </c>
      <c r="J306" s="39" t="s">
        <v>44</v>
      </c>
      <c r="K306" s="40">
        <v>121909.47</v>
      </c>
      <c r="L306" s="32">
        <v>121909.47</v>
      </c>
      <c r="M306" s="31">
        <v>121909.47</v>
      </c>
      <c r="N306" s="31">
        <v>0</v>
      </c>
      <c r="O306" s="31">
        <v>0</v>
      </c>
      <c r="P306" s="31">
        <v>0</v>
      </c>
      <c r="Q306" s="33">
        <v>121909.47</v>
      </c>
      <c r="R306" s="34" t="s">
        <v>5014</v>
      </c>
      <c r="S306" s="35" t="s">
        <v>3243</v>
      </c>
      <c r="T306" s="31">
        <v>0</v>
      </c>
      <c r="U306" s="31">
        <v>0</v>
      </c>
      <c r="V306" s="31">
        <v>121909.47</v>
      </c>
      <c r="W306" s="41" t="s">
        <v>46</v>
      </c>
      <c r="X306" s="42">
        <v>121909.47</v>
      </c>
      <c r="Y306" s="43">
        <v>0</v>
      </c>
      <c r="Z306" s="38">
        <v>121909.47</v>
      </c>
      <c r="AA306" s="38">
        <v>0</v>
      </c>
      <c r="AB306" s="38">
        <v>0</v>
      </c>
      <c r="AC306" s="38">
        <v>0</v>
      </c>
      <c r="AD306" s="38">
        <v>0</v>
      </c>
      <c r="AE306" s="38">
        <v>0</v>
      </c>
      <c r="AF306" s="38">
        <v>121909.47</v>
      </c>
    </row>
    <row r="307" spans="1:32" ht="15" x14ac:dyDescent="0.25">
      <c r="A307" s="28" t="s">
        <v>39</v>
      </c>
      <c r="B307" s="28" t="s">
        <v>2583</v>
      </c>
      <c r="C307" s="28"/>
      <c r="D307" s="29">
        <v>367888</v>
      </c>
      <c r="E307" s="29"/>
      <c r="F307" s="28" t="s">
        <v>41</v>
      </c>
      <c r="G307" s="29" t="s">
        <v>41</v>
      </c>
      <c r="H307" s="28" t="s">
        <v>42</v>
      </c>
      <c r="I307" s="30" t="s">
        <v>42</v>
      </c>
      <c r="J307" s="28" t="s">
        <v>44</v>
      </c>
      <c r="K307" s="31">
        <v>64894.44</v>
      </c>
      <c r="L307" s="32">
        <v>64894.44</v>
      </c>
      <c r="M307" s="31">
        <v>64894.44</v>
      </c>
      <c r="N307" s="31">
        <v>0</v>
      </c>
      <c r="O307" s="31">
        <v>0</v>
      </c>
      <c r="P307" s="31">
        <v>0</v>
      </c>
      <c r="Q307" s="33">
        <v>64894.44</v>
      </c>
      <c r="R307" s="34" t="s">
        <v>5014</v>
      </c>
      <c r="S307" s="35" t="s">
        <v>3742</v>
      </c>
      <c r="T307" s="31">
        <v>0</v>
      </c>
      <c r="U307" s="31">
        <v>0</v>
      </c>
      <c r="V307" s="31">
        <v>64894.44</v>
      </c>
      <c r="W307" s="36" t="s">
        <v>46</v>
      </c>
      <c r="X307" s="37">
        <v>64894.44</v>
      </c>
      <c r="Y307" s="38">
        <v>0</v>
      </c>
      <c r="Z307" s="38">
        <v>64894.44</v>
      </c>
      <c r="AA307" s="38">
        <v>0</v>
      </c>
      <c r="AB307" s="38">
        <v>0</v>
      </c>
      <c r="AC307" s="38">
        <v>0</v>
      </c>
      <c r="AD307" s="38">
        <v>0</v>
      </c>
      <c r="AE307" s="38">
        <v>0</v>
      </c>
      <c r="AF307" s="38">
        <v>64894.44</v>
      </c>
    </row>
    <row r="308" spans="1:32" ht="15" x14ac:dyDescent="0.25">
      <c r="A308" s="28" t="s">
        <v>39</v>
      </c>
      <c r="B308" s="28" t="s">
        <v>2597</v>
      </c>
      <c r="C308" s="28"/>
      <c r="D308" s="29">
        <v>315317</v>
      </c>
      <c r="E308" s="29"/>
      <c r="F308" s="28" t="s">
        <v>41</v>
      </c>
      <c r="G308" s="29" t="s">
        <v>41</v>
      </c>
      <c r="H308" s="28" t="s">
        <v>42</v>
      </c>
      <c r="I308" s="30" t="s">
        <v>42</v>
      </c>
      <c r="J308" s="28" t="s">
        <v>63</v>
      </c>
      <c r="K308" s="31">
        <v>721291.63</v>
      </c>
      <c r="L308" s="32">
        <v>36230.478578892595</v>
      </c>
      <c r="M308" s="31">
        <v>721291.63</v>
      </c>
      <c r="N308" s="31">
        <v>0</v>
      </c>
      <c r="O308" s="31">
        <v>0</v>
      </c>
      <c r="P308" s="31">
        <v>0</v>
      </c>
      <c r="Q308" s="33">
        <v>721291.63</v>
      </c>
      <c r="R308" s="34" t="s">
        <v>5014</v>
      </c>
      <c r="S308" s="35" t="s">
        <v>555</v>
      </c>
      <c r="T308" s="31">
        <v>0</v>
      </c>
      <c r="U308" s="31">
        <v>0</v>
      </c>
      <c r="V308" s="31" t="s">
        <v>45</v>
      </c>
      <c r="W308" s="36" t="s">
        <v>64</v>
      </c>
      <c r="X308" s="37">
        <v>36230.4785749</v>
      </c>
      <c r="Y308" s="38">
        <v>0</v>
      </c>
      <c r="Z308" s="38">
        <v>36230.4785749</v>
      </c>
      <c r="AA308" s="38">
        <v>0</v>
      </c>
      <c r="AB308" s="38">
        <v>0</v>
      </c>
      <c r="AC308" s="38">
        <v>0</v>
      </c>
      <c r="AD308" s="38">
        <v>0</v>
      </c>
      <c r="AE308" s="38">
        <v>0</v>
      </c>
      <c r="AF308" s="38" t="s">
        <v>47</v>
      </c>
    </row>
    <row r="309" spans="1:32" ht="15" x14ac:dyDescent="0.25">
      <c r="A309" s="28" t="s">
        <v>39</v>
      </c>
      <c r="B309" s="28" t="s">
        <v>2599</v>
      </c>
      <c r="C309" s="28"/>
      <c r="D309" s="29">
        <v>310863</v>
      </c>
      <c r="E309" s="29"/>
      <c r="F309" s="28" t="s">
        <v>41</v>
      </c>
      <c r="G309" s="29" t="s">
        <v>41</v>
      </c>
      <c r="H309" s="28" t="s">
        <v>42</v>
      </c>
      <c r="I309" s="30" t="s">
        <v>42</v>
      </c>
      <c r="J309" s="28" t="s">
        <v>63</v>
      </c>
      <c r="K309" s="31">
        <v>363371.82</v>
      </c>
      <c r="L309" s="32">
        <v>18252.166520611387</v>
      </c>
      <c r="M309" s="31">
        <v>363371.82</v>
      </c>
      <c r="N309" s="31">
        <v>0</v>
      </c>
      <c r="O309" s="31">
        <v>0</v>
      </c>
      <c r="P309" s="31">
        <v>0</v>
      </c>
      <c r="Q309" s="33">
        <v>363371.82</v>
      </c>
      <c r="R309" s="34" t="s">
        <v>5014</v>
      </c>
      <c r="S309" s="35" t="s">
        <v>555</v>
      </c>
      <c r="T309" s="31">
        <v>0</v>
      </c>
      <c r="U309" s="31">
        <v>0</v>
      </c>
      <c r="V309" s="31" t="s">
        <v>45</v>
      </c>
      <c r="W309" s="36" t="s">
        <v>64</v>
      </c>
      <c r="X309" s="37">
        <v>18252.166518599999</v>
      </c>
      <c r="Y309" s="38">
        <v>0</v>
      </c>
      <c r="Z309" s="38">
        <v>18252.166518599999</v>
      </c>
      <c r="AA309" s="38">
        <v>0</v>
      </c>
      <c r="AB309" s="38">
        <v>0</v>
      </c>
      <c r="AC309" s="38">
        <v>0</v>
      </c>
      <c r="AD309" s="38">
        <v>0</v>
      </c>
      <c r="AE309" s="38">
        <v>0</v>
      </c>
      <c r="AF309" s="38" t="s">
        <v>47</v>
      </c>
    </row>
    <row r="310" spans="1:32" ht="15" x14ac:dyDescent="0.25">
      <c r="A310" s="28" t="s">
        <v>39</v>
      </c>
      <c r="B310" s="28" t="s">
        <v>2611</v>
      </c>
      <c r="C310" s="28"/>
      <c r="D310" s="29">
        <v>366038</v>
      </c>
      <c r="E310" s="29"/>
      <c r="F310" s="28" t="s">
        <v>41</v>
      </c>
      <c r="G310" s="29" t="s">
        <v>41</v>
      </c>
      <c r="H310" s="28" t="s">
        <v>42</v>
      </c>
      <c r="I310" s="30" t="s">
        <v>42</v>
      </c>
      <c r="J310" s="28" t="s">
        <v>63</v>
      </c>
      <c r="K310" s="31">
        <v>1172750.45</v>
      </c>
      <c r="L310" s="32">
        <v>58907.255109991573</v>
      </c>
      <c r="M310" s="31">
        <v>1172750.45</v>
      </c>
      <c r="N310" s="31">
        <v>0</v>
      </c>
      <c r="O310" s="31">
        <v>0</v>
      </c>
      <c r="P310" s="31">
        <v>0</v>
      </c>
      <c r="Q310" s="33">
        <v>1172750.45</v>
      </c>
      <c r="R310" s="34" t="s">
        <v>5014</v>
      </c>
      <c r="S310" s="35" t="s">
        <v>555</v>
      </c>
      <c r="T310" s="31">
        <v>0</v>
      </c>
      <c r="U310" s="31">
        <v>0</v>
      </c>
      <c r="V310" s="31" t="s">
        <v>45</v>
      </c>
      <c r="W310" s="36" t="s">
        <v>64</v>
      </c>
      <c r="X310" s="37">
        <v>58907.2551035</v>
      </c>
      <c r="Y310" s="38">
        <v>0</v>
      </c>
      <c r="Z310" s="38">
        <v>58907.2551035</v>
      </c>
      <c r="AA310" s="38">
        <v>0</v>
      </c>
      <c r="AB310" s="38">
        <v>0</v>
      </c>
      <c r="AC310" s="38">
        <v>0</v>
      </c>
      <c r="AD310" s="38">
        <v>0</v>
      </c>
      <c r="AE310" s="38">
        <v>0</v>
      </c>
      <c r="AF310" s="38" t="s">
        <v>47</v>
      </c>
    </row>
    <row r="311" spans="1:32" ht="15" x14ac:dyDescent="0.25">
      <c r="A311" s="39" t="s">
        <v>39</v>
      </c>
      <c r="B311" s="39" t="s">
        <v>2624</v>
      </c>
      <c r="C311" s="39"/>
      <c r="D311" s="29">
        <v>370390</v>
      </c>
      <c r="E311" s="29"/>
      <c r="F311" s="39" t="s">
        <v>41</v>
      </c>
      <c r="G311" s="29" t="s">
        <v>41</v>
      </c>
      <c r="H311" s="39" t="s">
        <v>42</v>
      </c>
      <c r="I311" s="30" t="s">
        <v>42</v>
      </c>
      <c r="J311" s="39" t="s">
        <v>63</v>
      </c>
      <c r="K311" s="40">
        <v>603028.99</v>
      </c>
      <c r="L311" s="32">
        <v>30290.146171037974</v>
      </c>
      <c r="M311" s="31">
        <v>603028.99</v>
      </c>
      <c r="N311" s="31">
        <v>0</v>
      </c>
      <c r="O311" s="31">
        <v>0</v>
      </c>
      <c r="P311" s="31">
        <v>0</v>
      </c>
      <c r="Q311" s="33">
        <v>603028.99</v>
      </c>
      <c r="R311" s="34" t="s">
        <v>5014</v>
      </c>
      <c r="S311" s="35" t="s">
        <v>555</v>
      </c>
      <c r="T311" s="31">
        <v>0</v>
      </c>
      <c r="U311" s="31">
        <v>0</v>
      </c>
      <c r="V311" s="31">
        <v>603028.99</v>
      </c>
      <c r="W311" s="41" t="s">
        <v>64</v>
      </c>
      <c r="X311" s="42">
        <v>30290.146167700001</v>
      </c>
      <c r="Y311" s="43">
        <v>0</v>
      </c>
      <c r="Z311" s="38">
        <v>30290.146167700001</v>
      </c>
      <c r="AA311" s="38">
        <v>0</v>
      </c>
      <c r="AB311" s="38">
        <v>0</v>
      </c>
      <c r="AC311" s="38">
        <v>0</v>
      </c>
      <c r="AD311" s="38">
        <v>0</v>
      </c>
      <c r="AE311" s="38">
        <v>0</v>
      </c>
      <c r="AF311" s="38">
        <v>30290.146167700001</v>
      </c>
    </row>
    <row r="312" spans="1:32" ht="15" x14ac:dyDescent="0.25">
      <c r="A312" s="39" t="s">
        <v>39</v>
      </c>
      <c r="B312" s="39" t="s">
        <v>2652</v>
      </c>
      <c r="C312" s="39"/>
      <c r="D312" s="29">
        <v>366725</v>
      </c>
      <c r="E312" s="29"/>
      <c r="F312" s="39" t="s">
        <v>41</v>
      </c>
      <c r="G312" s="29" t="s">
        <v>41</v>
      </c>
      <c r="H312" s="39" t="s">
        <v>42</v>
      </c>
      <c r="I312" s="30" t="s">
        <v>42</v>
      </c>
      <c r="J312" s="39" t="s">
        <v>63</v>
      </c>
      <c r="K312" s="40">
        <v>658793.59</v>
      </c>
      <c r="L312" s="32">
        <v>33091.202029346648</v>
      </c>
      <c r="M312" s="31">
        <v>0</v>
      </c>
      <c r="N312" s="31">
        <v>658793.59</v>
      </c>
      <c r="O312" s="31">
        <v>0</v>
      </c>
      <c r="P312" s="31">
        <v>0</v>
      </c>
      <c r="Q312" s="33">
        <v>658793.59</v>
      </c>
      <c r="R312" s="34" t="s">
        <v>5015</v>
      </c>
      <c r="S312" s="35" t="s">
        <v>555</v>
      </c>
      <c r="T312" s="31">
        <v>0</v>
      </c>
      <c r="U312" s="31">
        <v>0</v>
      </c>
      <c r="V312" s="31" t="s">
        <v>45</v>
      </c>
      <c r="W312" s="41" t="s">
        <v>64</v>
      </c>
      <c r="X312" s="42">
        <v>33091.202025699997</v>
      </c>
      <c r="Y312" s="43">
        <v>0</v>
      </c>
      <c r="Z312" s="38">
        <v>0</v>
      </c>
      <c r="AA312" s="38">
        <v>33091.202025699997</v>
      </c>
      <c r="AB312" s="38">
        <v>0</v>
      </c>
      <c r="AC312" s="38">
        <v>0</v>
      </c>
      <c r="AD312" s="38">
        <v>0</v>
      </c>
      <c r="AE312" s="38">
        <v>0</v>
      </c>
      <c r="AF312" s="38" t="s">
        <v>47</v>
      </c>
    </row>
    <row r="313" spans="1:32" ht="15" x14ac:dyDescent="0.25">
      <c r="A313" s="28" t="s">
        <v>39</v>
      </c>
      <c r="B313" s="28" t="s">
        <v>2669</v>
      </c>
      <c r="C313" s="28"/>
      <c r="D313" s="29">
        <v>339833</v>
      </c>
      <c r="E313" s="29"/>
      <c r="F313" s="28" t="s">
        <v>41</v>
      </c>
      <c r="G313" s="29" t="s">
        <v>41</v>
      </c>
      <c r="H313" s="28" t="s">
        <v>42</v>
      </c>
      <c r="I313" s="30" t="s">
        <v>42</v>
      </c>
      <c r="J313" s="28" t="s">
        <v>63</v>
      </c>
      <c r="K313" s="31">
        <v>1153804.19</v>
      </c>
      <c r="L313" s="32">
        <v>57955.584470086702</v>
      </c>
      <c r="M313" s="31">
        <v>1153804.19</v>
      </c>
      <c r="N313" s="31">
        <v>0</v>
      </c>
      <c r="O313" s="31">
        <v>0</v>
      </c>
      <c r="P313" s="31">
        <v>0</v>
      </c>
      <c r="Q313" s="33">
        <v>1153804.19</v>
      </c>
      <c r="R313" s="34" t="s">
        <v>5014</v>
      </c>
      <c r="S313" s="35" t="s">
        <v>555</v>
      </c>
      <c r="T313" s="31">
        <v>0</v>
      </c>
      <c r="U313" s="31">
        <v>0</v>
      </c>
      <c r="V313" s="31" t="s">
        <v>45</v>
      </c>
      <c r="W313" s="36" t="s">
        <v>64</v>
      </c>
      <c r="X313" s="37">
        <v>57955.584463699997</v>
      </c>
      <c r="Y313" s="38">
        <v>0</v>
      </c>
      <c r="Z313" s="38">
        <v>57955.584463699997</v>
      </c>
      <c r="AA313" s="38">
        <v>0</v>
      </c>
      <c r="AB313" s="38">
        <v>0</v>
      </c>
      <c r="AC313" s="38">
        <v>0</v>
      </c>
      <c r="AD313" s="38">
        <v>0</v>
      </c>
      <c r="AE313" s="38">
        <v>0</v>
      </c>
      <c r="AF313" s="38" t="s">
        <v>47</v>
      </c>
    </row>
    <row r="314" spans="1:32" ht="15" x14ac:dyDescent="0.25">
      <c r="A314" s="39" t="s">
        <v>39</v>
      </c>
      <c r="B314" s="39" t="s">
        <v>2672</v>
      </c>
      <c r="C314" s="39"/>
      <c r="D314" s="29">
        <v>339833</v>
      </c>
      <c r="E314" s="29"/>
      <c r="F314" s="39" t="s">
        <v>41</v>
      </c>
      <c r="G314" s="29" t="s">
        <v>41</v>
      </c>
      <c r="H314" s="39" t="s">
        <v>42</v>
      </c>
      <c r="I314" s="30" t="s">
        <v>42</v>
      </c>
      <c r="J314" s="39" t="s">
        <v>63</v>
      </c>
      <c r="K314" s="40">
        <v>6720325.1299999999</v>
      </c>
      <c r="L314" s="32">
        <v>337561.93131709931</v>
      </c>
      <c r="M314" s="31">
        <v>0</v>
      </c>
      <c r="N314" s="31">
        <v>6720325.1299999999</v>
      </c>
      <c r="O314" s="31">
        <v>0</v>
      </c>
      <c r="P314" s="31">
        <v>0</v>
      </c>
      <c r="Q314" s="33">
        <v>6720325.1299999999</v>
      </c>
      <c r="R314" s="34" t="s">
        <v>5015</v>
      </c>
      <c r="S314" s="35" t="s">
        <v>555</v>
      </c>
      <c r="T314" s="31">
        <v>0</v>
      </c>
      <c r="U314" s="31">
        <v>0</v>
      </c>
      <c r="V314" s="31" t="s">
        <v>45</v>
      </c>
      <c r="W314" s="41" t="s">
        <v>64</v>
      </c>
      <c r="X314" s="42">
        <v>337561.93127990002</v>
      </c>
      <c r="Y314" s="43">
        <v>0</v>
      </c>
      <c r="Z314" s="38">
        <v>0</v>
      </c>
      <c r="AA314" s="38">
        <v>337561.93127990002</v>
      </c>
      <c r="AB314" s="38">
        <v>0</v>
      </c>
      <c r="AC314" s="38">
        <v>0</v>
      </c>
      <c r="AD314" s="38">
        <v>0</v>
      </c>
      <c r="AE314" s="38">
        <v>0</v>
      </c>
      <c r="AF314" s="38" t="s">
        <v>47</v>
      </c>
    </row>
    <row r="315" spans="1:32" ht="15" x14ac:dyDescent="0.25">
      <c r="A315" s="28" t="s">
        <v>39</v>
      </c>
      <c r="B315" s="28" t="s">
        <v>2673</v>
      </c>
      <c r="C315" s="28"/>
      <c r="D315" s="29">
        <v>315267</v>
      </c>
      <c r="E315" s="29"/>
      <c r="F315" s="28" t="s">
        <v>41</v>
      </c>
      <c r="G315" s="29" t="s">
        <v>41</v>
      </c>
      <c r="H315" s="28" t="s">
        <v>42</v>
      </c>
      <c r="I315" s="30" t="s">
        <v>42</v>
      </c>
      <c r="J315" s="28" t="s">
        <v>63</v>
      </c>
      <c r="K315" s="31">
        <v>3894882.07</v>
      </c>
      <c r="L315" s="32">
        <v>195639.9263976595</v>
      </c>
      <c r="M315" s="31">
        <v>3894882.07</v>
      </c>
      <c r="N315" s="31">
        <v>0</v>
      </c>
      <c r="O315" s="31">
        <v>0</v>
      </c>
      <c r="P315" s="31">
        <v>0</v>
      </c>
      <c r="Q315" s="33">
        <v>3894882.07</v>
      </c>
      <c r="R315" s="34" t="s">
        <v>5014</v>
      </c>
      <c r="S315" s="35" t="s">
        <v>555</v>
      </c>
      <c r="T315" s="31">
        <v>0</v>
      </c>
      <c r="U315" s="31">
        <v>0</v>
      </c>
      <c r="V315" s="31" t="s">
        <v>45</v>
      </c>
      <c r="W315" s="36" t="s">
        <v>64</v>
      </c>
      <c r="X315" s="37">
        <v>195639.92637609999</v>
      </c>
      <c r="Y315" s="38">
        <v>0</v>
      </c>
      <c r="Z315" s="38">
        <v>195639.92637609999</v>
      </c>
      <c r="AA315" s="38">
        <v>0</v>
      </c>
      <c r="AB315" s="38">
        <v>0</v>
      </c>
      <c r="AC315" s="38">
        <v>0</v>
      </c>
      <c r="AD315" s="38">
        <v>0</v>
      </c>
      <c r="AE315" s="38">
        <v>0</v>
      </c>
      <c r="AF315" s="38" t="s">
        <v>47</v>
      </c>
    </row>
    <row r="316" spans="1:32" ht="15" x14ac:dyDescent="0.25">
      <c r="A316" s="28" t="s">
        <v>39</v>
      </c>
      <c r="B316" s="28" t="s">
        <v>2689</v>
      </c>
      <c r="C316" s="28"/>
      <c r="D316" s="29">
        <v>309235</v>
      </c>
      <c r="E316" s="29"/>
      <c r="F316" s="28" t="s">
        <v>41</v>
      </c>
      <c r="G316" s="29" t="s">
        <v>41</v>
      </c>
      <c r="H316" s="28" t="s">
        <v>42</v>
      </c>
      <c r="I316" s="30" t="s">
        <v>42</v>
      </c>
      <c r="J316" s="28" t="s">
        <v>63</v>
      </c>
      <c r="K316" s="31">
        <v>2298061.56</v>
      </c>
      <c r="L316" s="32">
        <v>115431.63217152057</v>
      </c>
      <c r="M316" s="31">
        <v>0</v>
      </c>
      <c r="N316" s="31">
        <v>2298061.56</v>
      </c>
      <c r="O316" s="31">
        <v>0</v>
      </c>
      <c r="P316" s="31">
        <v>0</v>
      </c>
      <c r="Q316" s="33">
        <v>2298061.56</v>
      </c>
      <c r="R316" s="34" t="s">
        <v>5015</v>
      </c>
      <c r="S316" s="35" t="s">
        <v>555</v>
      </c>
      <c r="T316" s="31">
        <v>0</v>
      </c>
      <c r="U316" s="31">
        <v>0</v>
      </c>
      <c r="V316" s="31" t="s">
        <v>45</v>
      </c>
      <c r="W316" s="36" t="s">
        <v>64</v>
      </c>
      <c r="X316" s="37">
        <v>115431.6321588</v>
      </c>
      <c r="Y316" s="38">
        <v>0</v>
      </c>
      <c r="Z316" s="38">
        <v>0</v>
      </c>
      <c r="AA316" s="38">
        <v>115431.6321588</v>
      </c>
      <c r="AB316" s="38">
        <v>0</v>
      </c>
      <c r="AC316" s="38">
        <v>0</v>
      </c>
      <c r="AD316" s="38">
        <v>0</v>
      </c>
      <c r="AE316" s="38">
        <v>0</v>
      </c>
      <c r="AF316" s="38" t="s">
        <v>47</v>
      </c>
    </row>
    <row r="317" spans="1:32" ht="15" x14ac:dyDescent="0.25">
      <c r="A317" s="39" t="s">
        <v>39</v>
      </c>
      <c r="B317" s="39" t="s">
        <v>2694</v>
      </c>
      <c r="C317" s="39"/>
      <c r="D317" s="29">
        <v>316502</v>
      </c>
      <c r="E317" s="29"/>
      <c r="F317" s="39" t="s">
        <v>41</v>
      </c>
      <c r="G317" s="29" t="s">
        <v>41</v>
      </c>
      <c r="H317" s="39" t="s">
        <v>42</v>
      </c>
      <c r="I317" s="30" t="s">
        <v>42</v>
      </c>
      <c r="J317" s="39" t="s">
        <v>63</v>
      </c>
      <c r="K317" s="40">
        <v>950053.83</v>
      </c>
      <c r="L317" s="32">
        <v>47721.203886158874</v>
      </c>
      <c r="M317" s="31">
        <v>0</v>
      </c>
      <c r="N317" s="31">
        <v>950053.83</v>
      </c>
      <c r="O317" s="31">
        <v>0</v>
      </c>
      <c r="P317" s="31">
        <v>0</v>
      </c>
      <c r="Q317" s="33">
        <v>950053.83</v>
      </c>
      <c r="R317" s="34" t="s">
        <v>5015</v>
      </c>
      <c r="S317" s="35" t="s">
        <v>555</v>
      </c>
      <c r="T317" s="31">
        <v>0</v>
      </c>
      <c r="U317" s="31">
        <v>0</v>
      </c>
      <c r="V317" s="31" t="s">
        <v>45</v>
      </c>
      <c r="W317" s="41" t="s">
        <v>64</v>
      </c>
      <c r="X317" s="42">
        <v>47721.203880900001</v>
      </c>
      <c r="Y317" s="43">
        <v>0</v>
      </c>
      <c r="Z317" s="38">
        <v>0</v>
      </c>
      <c r="AA317" s="38">
        <v>47721.203880900001</v>
      </c>
      <c r="AB317" s="38">
        <v>0</v>
      </c>
      <c r="AC317" s="38">
        <v>0</v>
      </c>
      <c r="AD317" s="38">
        <v>0</v>
      </c>
      <c r="AE317" s="38">
        <v>0</v>
      </c>
      <c r="AF317" s="38" t="s">
        <v>47</v>
      </c>
    </row>
    <row r="318" spans="1:32" ht="15" x14ac:dyDescent="0.25">
      <c r="A318" s="28" t="s">
        <v>39</v>
      </c>
      <c r="B318" s="28" t="s">
        <v>2699</v>
      </c>
      <c r="C318" s="28"/>
      <c r="D318" s="29">
        <v>319288</v>
      </c>
      <c r="E318" s="29"/>
      <c r="F318" s="28" t="s">
        <v>41</v>
      </c>
      <c r="G318" s="29" t="s">
        <v>41</v>
      </c>
      <c r="H318" s="28" t="s">
        <v>42</v>
      </c>
      <c r="I318" s="30" t="s">
        <v>42</v>
      </c>
      <c r="J318" s="28" t="s">
        <v>63</v>
      </c>
      <c r="K318" s="31">
        <v>1004014.94</v>
      </c>
      <c r="L318" s="32">
        <v>50431.670441757567</v>
      </c>
      <c r="M318" s="31">
        <v>1004014.94</v>
      </c>
      <c r="N318" s="31">
        <v>0</v>
      </c>
      <c r="O318" s="31">
        <v>0</v>
      </c>
      <c r="P318" s="31">
        <v>0</v>
      </c>
      <c r="Q318" s="33">
        <v>1004014.94</v>
      </c>
      <c r="R318" s="34" t="s">
        <v>5014</v>
      </c>
      <c r="S318" s="35" t="s">
        <v>555</v>
      </c>
      <c r="T318" s="31">
        <v>0</v>
      </c>
      <c r="U318" s="31">
        <v>0</v>
      </c>
      <c r="V318" s="31" t="s">
        <v>45</v>
      </c>
      <c r="W318" s="36" t="s">
        <v>64</v>
      </c>
      <c r="X318" s="37">
        <v>50431.670436200002</v>
      </c>
      <c r="Y318" s="38">
        <v>0</v>
      </c>
      <c r="Z318" s="38">
        <v>50431.670436200002</v>
      </c>
      <c r="AA318" s="38">
        <v>0</v>
      </c>
      <c r="AB318" s="38">
        <v>0</v>
      </c>
      <c r="AC318" s="38">
        <v>0</v>
      </c>
      <c r="AD318" s="38">
        <v>0</v>
      </c>
      <c r="AE318" s="38">
        <v>0</v>
      </c>
      <c r="AF318" s="38" t="s">
        <v>47</v>
      </c>
    </row>
    <row r="319" spans="1:32" ht="15" x14ac:dyDescent="0.25">
      <c r="A319" s="39" t="s">
        <v>39</v>
      </c>
      <c r="B319" s="39" t="s">
        <v>2702</v>
      </c>
      <c r="C319" s="39"/>
      <c r="D319" s="29">
        <v>316502</v>
      </c>
      <c r="E319" s="29"/>
      <c r="F319" s="39" t="s">
        <v>41</v>
      </c>
      <c r="G319" s="29" t="s">
        <v>41</v>
      </c>
      <c r="H319" s="39" t="s">
        <v>42</v>
      </c>
      <c r="I319" s="30" t="s">
        <v>42</v>
      </c>
      <c r="J319" s="39" t="s">
        <v>63</v>
      </c>
      <c r="K319" s="40">
        <v>223068.23</v>
      </c>
      <c r="L319" s="32">
        <v>11204.717194134761</v>
      </c>
      <c r="M319" s="31">
        <v>0</v>
      </c>
      <c r="N319" s="31">
        <v>223068.23</v>
      </c>
      <c r="O319" s="31">
        <v>0</v>
      </c>
      <c r="P319" s="31">
        <v>0</v>
      </c>
      <c r="Q319" s="33">
        <v>223068.23</v>
      </c>
      <c r="R319" s="34" t="s">
        <v>5015</v>
      </c>
      <c r="S319" s="35" t="s">
        <v>555</v>
      </c>
      <c r="T319" s="31">
        <v>0</v>
      </c>
      <c r="U319" s="31">
        <v>0</v>
      </c>
      <c r="V319" s="31" t="s">
        <v>45</v>
      </c>
      <c r="W319" s="41" t="s">
        <v>64</v>
      </c>
      <c r="X319" s="42">
        <v>11204.7171929</v>
      </c>
      <c r="Y319" s="43">
        <v>0</v>
      </c>
      <c r="Z319" s="38">
        <v>0</v>
      </c>
      <c r="AA319" s="38">
        <v>11204.7171929</v>
      </c>
      <c r="AB319" s="38">
        <v>0</v>
      </c>
      <c r="AC319" s="38">
        <v>0</v>
      </c>
      <c r="AD319" s="38">
        <v>0</v>
      </c>
      <c r="AE319" s="38">
        <v>0</v>
      </c>
      <c r="AF319" s="38" t="s">
        <v>47</v>
      </c>
    </row>
    <row r="320" spans="1:32" ht="15" x14ac:dyDescent="0.25">
      <c r="A320" s="39" t="s">
        <v>39</v>
      </c>
      <c r="B320" s="39" t="s">
        <v>2718</v>
      </c>
      <c r="C320" s="39"/>
      <c r="D320" s="29">
        <v>366308</v>
      </c>
      <c r="E320" s="29"/>
      <c r="F320" s="39" t="s">
        <v>41</v>
      </c>
      <c r="G320" s="29" t="s">
        <v>41</v>
      </c>
      <c r="H320" s="39" t="s">
        <v>42</v>
      </c>
      <c r="I320" s="30" t="s">
        <v>42</v>
      </c>
      <c r="J320" s="39" t="s">
        <v>63</v>
      </c>
      <c r="K320" s="40">
        <v>1189166.69</v>
      </c>
      <c r="L320" s="32">
        <v>59731.842845282445</v>
      </c>
      <c r="M320" s="31">
        <v>1189166.69</v>
      </c>
      <c r="N320" s="31">
        <v>0</v>
      </c>
      <c r="O320" s="31">
        <v>0</v>
      </c>
      <c r="P320" s="31">
        <v>0</v>
      </c>
      <c r="Q320" s="33">
        <v>1189166.69</v>
      </c>
      <c r="R320" s="34" t="s">
        <v>5014</v>
      </c>
      <c r="S320" s="35" t="s">
        <v>555</v>
      </c>
      <c r="T320" s="31">
        <v>0</v>
      </c>
      <c r="U320" s="31">
        <v>0</v>
      </c>
      <c r="V320" s="31">
        <v>1189166.69</v>
      </c>
      <c r="W320" s="41" t="s">
        <v>64</v>
      </c>
      <c r="X320" s="42">
        <v>59731.842838700002</v>
      </c>
      <c r="Y320" s="43">
        <v>0</v>
      </c>
      <c r="Z320" s="38">
        <v>59731.842838700002</v>
      </c>
      <c r="AA320" s="38">
        <v>0</v>
      </c>
      <c r="AB320" s="38">
        <v>0</v>
      </c>
      <c r="AC320" s="38">
        <v>0</v>
      </c>
      <c r="AD320" s="38">
        <v>0</v>
      </c>
      <c r="AE320" s="38">
        <v>0</v>
      </c>
      <c r="AF320" s="38">
        <v>59731.842838700002</v>
      </c>
    </row>
    <row r="321" spans="1:32" ht="15" x14ac:dyDescent="0.25">
      <c r="A321" s="28" t="s">
        <v>39</v>
      </c>
      <c r="B321" s="28" t="s">
        <v>2751</v>
      </c>
      <c r="C321" s="28"/>
      <c r="D321" s="29">
        <v>362090</v>
      </c>
      <c r="E321" s="29"/>
      <c r="F321" s="28" t="s">
        <v>41</v>
      </c>
      <c r="G321" s="29" t="s">
        <v>41</v>
      </c>
      <c r="H321" s="28" t="s">
        <v>42</v>
      </c>
      <c r="I321" s="30" t="s">
        <v>42</v>
      </c>
      <c r="J321" s="28" t="s">
        <v>63</v>
      </c>
      <c r="K321" s="31">
        <v>2131461.4700000002</v>
      </c>
      <c r="L321" s="32">
        <v>107063.30964989838</v>
      </c>
      <c r="M321" s="31">
        <v>0</v>
      </c>
      <c r="N321" s="31">
        <v>2131461.4700000002</v>
      </c>
      <c r="O321" s="31">
        <v>0</v>
      </c>
      <c r="P321" s="31">
        <v>0</v>
      </c>
      <c r="Q321" s="33">
        <v>2131461.4700000002</v>
      </c>
      <c r="R321" s="34" t="s">
        <v>5015</v>
      </c>
      <c r="S321" s="35" t="s">
        <v>555</v>
      </c>
      <c r="T321" s="31">
        <v>0</v>
      </c>
      <c r="U321" s="31">
        <v>0</v>
      </c>
      <c r="V321" s="31" t="s">
        <v>45</v>
      </c>
      <c r="W321" s="36" t="s">
        <v>64</v>
      </c>
      <c r="X321" s="37">
        <v>107063.30963810001</v>
      </c>
      <c r="Y321" s="38">
        <v>0</v>
      </c>
      <c r="Z321" s="38">
        <v>0</v>
      </c>
      <c r="AA321" s="38">
        <v>107063.30963810001</v>
      </c>
      <c r="AB321" s="38">
        <v>0</v>
      </c>
      <c r="AC321" s="38">
        <v>0</v>
      </c>
      <c r="AD321" s="38">
        <v>0</v>
      </c>
      <c r="AE321" s="38">
        <v>0</v>
      </c>
      <c r="AF321" s="38" t="s">
        <v>47</v>
      </c>
    </row>
    <row r="322" spans="1:32" ht="15" x14ac:dyDescent="0.25">
      <c r="A322" s="28" t="s">
        <v>39</v>
      </c>
      <c r="B322" s="28" t="s">
        <v>2805</v>
      </c>
      <c r="C322" s="28"/>
      <c r="D322" s="29">
        <v>368988</v>
      </c>
      <c r="E322" s="29"/>
      <c r="F322" s="28" t="s">
        <v>41</v>
      </c>
      <c r="G322" s="29" t="s">
        <v>41</v>
      </c>
      <c r="H322" s="28" t="s">
        <v>42</v>
      </c>
      <c r="I322" s="30" t="s">
        <v>43</v>
      </c>
      <c r="J322" s="28" t="s">
        <v>44</v>
      </c>
      <c r="K322" s="31">
        <v>80835.210000000006</v>
      </c>
      <c r="L322" s="32">
        <v>80835.210000000006</v>
      </c>
      <c r="M322" s="31">
        <v>0</v>
      </c>
      <c r="N322" s="31">
        <v>0</v>
      </c>
      <c r="O322" s="31">
        <v>0</v>
      </c>
      <c r="P322" s="31">
        <v>80835.210000000006</v>
      </c>
      <c r="Q322" s="33">
        <v>80835.210000000006</v>
      </c>
      <c r="R322" s="34" t="s">
        <v>5017</v>
      </c>
      <c r="S322" s="35" t="s">
        <v>3243</v>
      </c>
      <c r="T322" s="31">
        <v>0</v>
      </c>
      <c r="U322" s="31">
        <v>0</v>
      </c>
      <c r="V322" s="31">
        <v>80835.210000000006</v>
      </c>
      <c r="W322" s="36" t="s">
        <v>46</v>
      </c>
      <c r="X322" s="37">
        <v>80835.210000000006</v>
      </c>
      <c r="Y322" s="38">
        <v>0</v>
      </c>
      <c r="Z322" s="38">
        <v>0</v>
      </c>
      <c r="AA322" s="38">
        <v>0</v>
      </c>
      <c r="AB322" s="38">
        <v>0</v>
      </c>
      <c r="AC322" s="38">
        <v>80835.210000000006</v>
      </c>
      <c r="AD322" s="38">
        <v>0</v>
      </c>
      <c r="AE322" s="38">
        <v>0</v>
      </c>
      <c r="AF322" s="38">
        <v>80835.210000000006</v>
      </c>
    </row>
    <row r="323" spans="1:32" ht="15" x14ac:dyDescent="0.25">
      <c r="A323" s="28" t="s">
        <v>39</v>
      </c>
      <c r="B323" s="28" t="s">
        <v>2811</v>
      </c>
      <c r="C323" s="28"/>
      <c r="D323" s="29">
        <v>339833</v>
      </c>
      <c r="E323" s="29"/>
      <c r="F323" s="28" t="s">
        <v>41</v>
      </c>
      <c r="G323" s="29" t="s">
        <v>41</v>
      </c>
      <c r="H323" s="28" t="s">
        <v>42</v>
      </c>
      <c r="I323" s="30" t="s">
        <v>42</v>
      </c>
      <c r="J323" s="28" t="s">
        <v>63</v>
      </c>
      <c r="K323" s="31">
        <v>2590000</v>
      </c>
      <c r="L323" s="32">
        <v>130095.70001433654</v>
      </c>
      <c r="M323" s="31">
        <v>2590000</v>
      </c>
      <c r="N323" s="31">
        <v>0</v>
      </c>
      <c r="O323" s="31">
        <v>0</v>
      </c>
      <c r="P323" s="31">
        <v>0</v>
      </c>
      <c r="Q323" s="33">
        <v>2590000</v>
      </c>
      <c r="R323" s="34" t="s">
        <v>5014</v>
      </c>
      <c r="S323" s="35" t="s">
        <v>555</v>
      </c>
      <c r="T323" s="31">
        <v>0</v>
      </c>
      <c r="U323" s="31">
        <v>0</v>
      </c>
      <c r="V323" s="31" t="s">
        <v>45</v>
      </c>
      <c r="W323" s="36" t="s">
        <v>64</v>
      </c>
      <c r="X323" s="37">
        <v>130095.7</v>
      </c>
      <c r="Y323" s="38">
        <v>0</v>
      </c>
      <c r="Z323" s="38">
        <v>130095.7</v>
      </c>
      <c r="AA323" s="38">
        <v>0</v>
      </c>
      <c r="AB323" s="38">
        <v>0</v>
      </c>
      <c r="AC323" s="38">
        <v>0</v>
      </c>
      <c r="AD323" s="38">
        <v>0</v>
      </c>
      <c r="AE323" s="38">
        <v>0</v>
      </c>
      <c r="AF323" s="38" t="s">
        <v>47</v>
      </c>
    </row>
    <row r="324" spans="1:32" ht="15" x14ac:dyDescent="0.25">
      <c r="A324" s="39" t="s">
        <v>39</v>
      </c>
      <c r="B324" s="39" t="s">
        <v>2814</v>
      </c>
      <c r="C324" s="39"/>
      <c r="D324" s="29">
        <v>318312</v>
      </c>
      <c r="E324" s="29"/>
      <c r="F324" s="39" t="s">
        <v>41</v>
      </c>
      <c r="G324" s="29" t="s">
        <v>41</v>
      </c>
      <c r="H324" s="39" t="s">
        <v>42</v>
      </c>
      <c r="I324" s="30" t="s">
        <v>42</v>
      </c>
      <c r="J324" s="39" t="s">
        <v>63</v>
      </c>
      <c r="K324" s="40">
        <v>4082625.17</v>
      </c>
      <c r="L324" s="32">
        <v>205070.26231169872</v>
      </c>
      <c r="M324" s="31">
        <v>4082625.17</v>
      </c>
      <c r="N324" s="31">
        <v>0</v>
      </c>
      <c r="O324" s="31">
        <v>0</v>
      </c>
      <c r="P324" s="31">
        <v>0</v>
      </c>
      <c r="Q324" s="33">
        <v>4082625.17</v>
      </c>
      <c r="R324" s="34" t="s">
        <v>5014</v>
      </c>
      <c r="S324" s="35" t="s">
        <v>555</v>
      </c>
      <c r="T324" s="31">
        <v>0</v>
      </c>
      <c r="U324" s="31">
        <v>0</v>
      </c>
      <c r="V324" s="31" t="s">
        <v>45</v>
      </c>
      <c r="W324" s="41" t="s">
        <v>64</v>
      </c>
      <c r="X324" s="42">
        <v>205070.26228910001</v>
      </c>
      <c r="Y324" s="43">
        <v>0</v>
      </c>
      <c r="Z324" s="38">
        <v>205070.26228910001</v>
      </c>
      <c r="AA324" s="38">
        <v>0</v>
      </c>
      <c r="AB324" s="38">
        <v>0</v>
      </c>
      <c r="AC324" s="38">
        <v>0</v>
      </c>
      <c r="AD324" s="38">
        <v>0</v>
      </c>
      <c r="AE324" s="38">
        <v>0</v>
      </c>
      <c r="AF324" s="38" t="s">
        <v>47</v>
      </c>
    </row>
    <row r="325" spans="1:32" ht="15" x14ac:dyDescent="0.25">
      <c r="A325" s="28" t="s">
        <v>39</v>
      </c>
      <c r="B325" s="28" t="s">
        <v>2875</v>
      </c>
      <c r="C325" s="28"/>
      <c r="D325" s="29">
        <v>318312</v>
      </c>
      <c r="E325" s="29"/>
      <c r="F325" s="28" t="s">
        <v>41</v>
      </c>
      <c r="G325" s="29" t="s">
        <v>41</v>
      </c>
      <c r="H325" s="28" t="s">
        <v>42</v>
      </c>
      <c r="I325" s="30" t="s">
        <v>42</v>
      </c>
      <c r="J325" s="28" t="s">
        <v>63</v>
      </c>
      <c r="K325" s="31">
        <v>778724.54</v>
      </c>
      <c r="L325" s="32">
        <v>39115.33364851051</v>
      </c>
      <c r="M325" s="31">
        <v>778724.54</v>
      </c>
      <c r="N325" s="31">
        <v>0</v>
      </c>
      <c r="O325" s="31">
        <v>0</v>
      </c>
      <c r="P325" s="31">
        <v>0</v>
      </c>
      <c r="Q325" s="33">
        <v>778724.54</v>
      </c>
      <c r="R325" s="34" t="s">
        <v>5014</v>
      </c>
      <c r="S325" s="35" t="s">
        <v>555</v>
      </c>
      <c r="T325" s="31">
        <v>0</v>
      </c>
      <c r="U325" s="31">
        <v>0</v>
      </c>
      <c r="V325" s="31" t="s">
        <v>45</v>
      </c>
      <c r="W325" s="36" t="s">
        <v>64</v>
      </c>
      <c r="X325" s="37">
        <v>39115.3336442</v>
      </c>
      <c r="Y325" s="38">
        <v>0</v>
      </c>
      <c r="Z325" s="38">
        <v>39115.3336442</v>
      </c>
      <c r="AA325" s="38">
        <v>0</v>
      </c>
      <c r="AB325" s="38">
        <v>0</v>
      </c>
      <c r="AC325" s="38">
        <v>0</v>
      </c>
      <c r="AD325" s="38">
        <v>0</v>
      </c>
      <c r="AE325" s="38">
        <v>0</v>
      </c>
      <c r="AF325" s="38" t="s">
        <v>47</v>
      </c>
    </row>
    <row r="326" spans="1:32" ht="15" x14ac:dyDescent="0.25">
      <c r="A326" s="39" t="s">
        <v>39</v>
      </c>
      <c r="B326" s="39" t="s">
        <v>2878</v>
      </c>
      <c r="C326" s="39"/>
      <c r="D326" s="29">
        <v>317432</v>
      </c>
      <c r="E326" s="29"/>
      <c r="F326" s="39" t="s">
        <v>41</v>
      </c>
      <c r="G326" s="29" t="s">
        <v>41</v>
      </c>
      <c r="H326" s="39" t="s">
        <v>42</v>
      </c>
      <c r="I326" s="30" t="s">
        <v>43</v>
      </c>
      <c r="J326" s="39" t="s">
        <v>63</v>
      </c>
      <c r="K326" s="40">
        <v>1190927.83</v>
      </c>
      <c r="L326" s="32">
        <v>59820.304907492202</v>
      </c>
      <c r="M326" s="31">
        <v>0</v>
      </c>
      <c r="N326" s="31">
        <v>0</v>
      </c>
      <c r="O326" s="31">
        <v>0</v>
      </c>
      <c r="P326" s="31">
        <v>1190927.83</v>
      </c>
      <c r="Q326" s="33">
        <v>1190927.83</v>
      </c>
      <c r="R326" s="34" t="s">
        <v>5017</v>
      </c>
      <c r="S326" s="35" t="s">
        <v>555</v>
      </c>
      <c r="T326" s="31">
        <v>0</v>
      </c>
      <c r="U326" s="31">
        <v>0</v>
      </c>
      <c r="V326" s="31">
        <v>1190927.83</v>
      </c>
      <c r="W326" s="41" t="s">
        <v>64</v>
      </c>
      <c r="X326" s="42">
        <v>59820.304900900002</v>
      </c>
      <c r="Y326" s="43">
        <v>0</v>
      </c>
      <c r="Z326" s="38">
        <v>0</v>
      </c>
      <c r="AA326" s="38">
        <v>0</v>
      </c>
      <c r="AB326" s="38">
        <v>0</v>
      </c>
      <c r="AC326" s="38">
        <v>59820.304900900002</v>
      </c>
      <c r="AD326" s="38">
        <v>0</v>
      </c>
      <c r="AE326" s="38">
        <v>0</v>
      </c>
      <c r="AF326" s="38">
        <v>59820.304900900002</v>
      </c>
    </row>
    <row r="327" spans="1:32" ht="15" x14ac:dyDescent="0.25">
      <c r="A327" s="28" t="s">
        <v>39</v>
      </c>
      <c r="B327" s="28" t="s">
        <v>2881</v>
      </c>
      <c r="C327" s="28"/>
      <c r="D327" s="29">
        <v>371039</v>
      </c>
      <c r="E327" s="29"/>
      <c r="F327" s="28" t="s">
        <v>41</v>
      </c>
      <c r="G327" s="29" t="s">
        <v>41</v>
      </c>
      <c r="H327" s="28" t="s">
        <v>42</v>
      </c>
      <c r="I327" s="30" t="s">
        <v>42</v>
      </c>
      <c r="J327" s="28" t="s">
        <v>63</v>
      </c>
      <c r="K327" s="31">
        <v>758933.33</v>
      </c>
      <c r="L327" s="32">
        <v>38121.221170100958</v>
      </c>
      <c r="M327" s="31">
        <v>758933.33</v>
      </c>
      <c r="N327" s="31">
        <v>0</v>
      </c>
      <c r="O327" s="31">
        <v>0</v>
      </c>
      <c r="P327" s="31">
        <v>0</v>
      </c>
      <c r="Q327" s="33">
        <v>758933.33</v>
      </c>
      <c r="R327" s="34" t="s">
        <v>5014</v>
      </c>
      <c r="S327" s="35" t="s">
        <v>555</v>
      </c>
      <c r="T327" s="31">
        <v>0</v>
      </c>
      <c r="U327" s="31">
        <v>0</v>
      </c>
      <c r="V327" s="31" t="s">
        <v>45</v>
      </c>
      <c r="W327" s="36" t="s">
        <v>64</v>
      </c>
      <c r="X327" s="37">
        <v>38121.221165900002</v>
      </c>
      <c r="Y327" s="38">
        <v>0</v>
      </c>
      <c r="Z327" s="38">
        <v>38121.221165900002</v>
      </c>
      <c r="AA327" s="38">
        <v>0</v>
      </c>
      <c r="AB327" s="38">
        <v>0</v>
      </c>
      <c r="AC327" s="38">
        <v>0</v>
      </c>
      <c r="AD327" s="38">
        <v>0</v>
      </c>
      <c r="AE327" s="38">
        <v>0</v>
      </c>
      <c r="AF327" s="38" t="s">
        <v>47</v>
      </c>
    </row>
    <row r="328" spans="1:32" ht="15" x14ac:dyDescent="0.25">
      <c r="A328" s="39" t="s">
        <v>39</v>
      </c>
      <c r="B328" s="39" t="s">
        <v>2934</v>
      </c>
      <c r="C328" s="39"/>
      <c r="D328" s="29">
        <v>318117</v>
      </c>
      <c r="E328" s="29"/>
      <c r="F328" s="39" t="s">
        <v>41</v>
      </c>
      <c r="G328" s="29" t="s">
        <v>41</v>
      </c>
      <c r="H328" s="39" t="s">
        <v>42</v>
      </c>
      <c r="I328" s="30" t="s">
        <v>42</v>
      </c>
      <c r="J328" s="39" t="s">
        <v>44</v>
      </c>
      <c r="K328" s="40">
        <v>147856.16</v>
      </c>
      <c r="L328" s="32">
        <v>147856.16</v>
      </c>
      <c r="M328" s="31">
        <v>147856.16</v>
      </c>
      <c r="N328" s="31">
        <v>0</v>
      </c>
      <c r="O328" s="31">
        <v>0</v>
      </c>
      <c r="P328" s="31">
        <v>0</v>
      </c>
      <c r="Q328" s="33">
        <v>147856.16</v>
      </c>
      <c r="R328" s="34" t="s">
        <v>5014</v>
      </c>
      <c r="S328" s="35" t="s">
        <v>3243</v>
      </c>
      <c r="T328" s="31">
        <v>0</v>
      </c>
      <c r="U328" s="31">
        <v>0</v>
      </c>
      <c r="V328" s="31" t="s">
        <v>45</v>
      </c>
      <c r="W328" s="41" t="s">
        <v>46</v>
      </c>
      <c r="X328" s="42">
        <v>147856.16</v>
      </c>
      <c r="Y328" s="43">
        <v>0</v>
      </c>
      <c r="Z328" s="38">
        <v>147856.16</v>
      </c>
      <c r="AA328" s="38">
        <v>0</v>
      </c>
      <c r="AB328" s="38">
        <v>0</v>
      </c>
      <c r="AC328" s="38">
        <v>0</v>
      </c>
      <c r="AD328" s="38">
        <v>0</v>
      </c>
      <c r="AE328" s="38">
        <v>0</v>
      </c>
      <c r="AF328" s="38" t="s">
        <v>47</v>
      </c>
    </row>
    <row r="329" spans="1:32" ht="15" x14ac:dyDescent="0.25">
      <c r="A329" s="28" t="s">
        <v>39</v>
      </c>
      <c r="B329" s="28" t="s">
        <v>2939</v>
      </c>
      <c r="C329" s="28"/>
      <c r="D329" s="29">
        <v>318117</v>
      </c>
      <c r="E329" s="29"/>
      <c r="F329" s="28" t="s">
        <v>41</v>
      </c>
      <c r="G329" s="29" t="s">
        <v>41</v>
      </c>
      <c r="H329" s="28" t="s">
        <v>42</v>
      </c>
      <c r="I329" s="30" t="s">
        <v>42</v>
      </c>
      <c r="J329" s="28" t="s">
        <v>44</v>
      </c>
      <c r="K329" s="31">
        <v>147856.17000000001</v>
      </c>
      <c r="L329" s="32">
        <v>147856.17000000001</v>
      </c>
      <c r="M329" s="31">
        <v>147856.17000000001</v>
      </c>
      <c r="N329" s="31">
        <v>0</v>
      </c>
      <c r="O329" s="31">
        <v>0</v>
      </c>
      <c r="P329" s="31">
        <v>0</v>
      </c>
      <c r="Q329" s="33">
        <v>147856.17000000001</v>
      </c>
      <c r="R329" s="34" t="s">
        <v>5014</v>
      </c>
      <c r="S329" s="35" t="s">
        <v>3243</v>
      </c>
      <c r="T329" s="31">
        <v>0</v>
      </c>
      <c r="U329" s="31">
        <v>0</v>
      </c>
      <c r="V329" s="31" t="s">
        <v>45</v>
      </c>
      <c r="W329" s="36" t="s">
        <v>46</v>
      </c>
      <c r="X329" s="37">
        <v>147856.17000000001</v>
      </c>
      <c r="Y329" s="38">
        <v>0</v>
      </c>
      <c r="Z329" s="38">
        <v>147856.17000000001</v>
      </c>
      <c r="AA329" s="38">
        <v>0</v>
      </c>
      <c r="AB329" s="38">
        <v>0</v>
      </c>
      <c r="AC329" s="38">
        <v>0</v>
      </c>
      <c r="AD329" s="38">
        <v>0</v>
      </c>
      <c r="AE329" s="38">
        <v>0</v>
      </c>
      <c r="AF329" s="38" t="s">
        <v>47</v>
      </c>
    </row>
    <row r="330" spans="1:32" ht="15" x14ac:dyDescent="0.25">
      <c r="A330" s="28" t="s">
        <v>39</v>
      </c>
      <c r="B330" s="28" t="s">
        <v>2951</v>
      </c>
      <c r="C330" s="28"/>
      <c r="D330" s="29">
        <v>317526</v>
      </c>
      <c r="E330" s="29"/>
      <c r="F330" s="28" t="s">
        <v>41</v>
      </c>
      <c r="G330" s="29" t="s">
        <v>41</v>
      </c>
      <c r="H330" s="28" t="s">
        <v>42</v>
      </c>
      <c r="I330" s="30" t="s">
        <v>42</v>
      </c>
      <c r="J330" s="28" t="s">
        <v>63</v>
      </c>
      <c r="K330" s="31">
        <v>1541950.41</v>
      </c>
      <c r="L330" s="32">
        <v>77452.169102835222</v>
      </c>
      <c r="M330" s="31">
        <v>1541950.41</v>
      </c>
      <c r="N330" s="31">
        <v>0</v>
      </c>
      <c r="O330" s="31">
        <v>0</v>
      </c>
      <c r="P330" s="31">
        <v>0</v>
      </c>
      <c r="Q330" s="33">
        <v>1541950.41</v>
      </c>
      <c r="R330" s="34" t="s">
        <v>5014</v>
      </c>
      <c r="S330" s="35" t="s">
        <v>555</v>
      </c>
      <c r="T330" s="31">
        <v>0</v>
      </c>
      <c r="U330" s="31">
        <v>0</v>
      </c>
      <c r="V330" s="31" t="s">
        <v>45</v>
      </c>
      <c r="W330" s="36" t="s">
        <v>64</v>
      </c>
      <c r="X330" s="37">
        <v>77452.169094299999</v>
      </c>
      <c r="Y330" s="38">
        <v>0</v>
      </c>
      <c r="Z330" s="38">
        <v>77452.169094299999</v>
      </c>
      <c r="AA330" s="38">
        <v>0</v>
      </c>
      <c r="AB330" s="38">
        <v>0</v>
      </c>
      <c r="AC330" s="38">
        <v>0</v>
      </c>
      <c r="AD330" s="38">
        <v>0</v>
      </c>
      <c r="AE330" s="38">
        <v>0</v>
      </c>
      <c r="AF330" s="38" t="s">
        <v>47</v>
      </c>
    </row>
    <row r="331" spans="1:32" ht="15" x14ac:dyDescent="0.25">
      <c r="A331" s="39" t="s">
        <v>39</v>
      </c>
      <c r="B331" s="39" t="s">
        <v>2954</v>
      </c>
      <c r="C331" s="39"/>
      <c r="D331" s="29">
        <v>363893</v>
      </c>
      <c r="E331" s="29"/>
      <c r="F331" s="39" t="s">
        <v>41</v>
      </c>
      <c r="G331" s="29" t="s">
        <v>41</v>
      </c>
      <c r="H331" s="39" t="s">
        <v>42</v>
      </c>
      <c r="I331" s="30" t="s">
        <v>43</v>
      </c>
      <c r="J331" s="39" t="s">
        <v>44</v>
      </c>
      <c r="K331" s="40">
        <v>48003.47</v>
      </c>
      <c r="L331" s="32">
        <v>48003.47</v>
      </c>
      <c r="M331" s="31">
        <v>48003.47</v>
      </c>
      <c r="N331" s="31">
        <v>0</v>
      </c>
      <c r="O331" s="31">
        <v>0</v>
      </c>
      <c r="P331" s="31">
        <v>0</v>
      </c>
      <c r="Q331" s="33">
        <v>48003.47</v>
      </c>
      <c r="R331" s="34" t="s">
        <v>5014</v>
      </c>
      <c r="S331" s="35" t="s">
        <v>3243</v>
      </c>
      <c r="T331" s="31">
        <v>0</v>
      </c>
      <c r="U331" s="31">
        <v>0</v>
      </c>
      <c r="V331" s="31">
        <v>48003.47</v>
      </c>
      <c r="W331" s="41" t="s">
        <v>46</v>
      </c>
      <c r="X331" s="42">
        <v>48003.47</v>
      </c>
      <c r="Y331" s="43">
        <v>0</v>
      </c>
      <c r="Z331" s="38">
        <v>48003.47</v>
      </c>
      <c r="AA331" s="38">
        <v>0</v>
      </c>
      <c r="AB331" s="38">
        <v>0</v>
      </c>
      <c r="AC331" s="38">
        <v>0</v>
      </c>
      <c r="AD331" s="38">
        <v>0</v>
      </c>
      <c r="AE331" s="38">
        <v>0</v>
      </c>
      <c r="AF331" s="38">
        <v>48003.47</v>
      </c>
    </row>
    <row r="332" spans="1:32" ht="15" x14ac:dyDescent="0.25">
      <c r="A332" s="28" t="s">
        <v>39</v>
      </c>
      <c r="B332" s="28" t="s">
        <v>2961</v>
      </c>
      <c r="C332" s="28"/>
      <c r="D332" s="29">
        <v>363893</v>
      </c>
      <c r="E332" s="29"/>
      <c r="F332" s="28" t="s">
        <v>41</v>
      </c>
      <c r="G332" s="29" t="s">
        <v>41</v>
      </c>
      <c r="H332" s="28" t="s">
        <v>42</v>
      </c>
      <c r="I332" s="30" t="s">
        <v>43</v>
      </c>
      <c r="J332" s="28" t="s">
        <v>44</v>
      </c>
      <c r="K332" s="31">
        <v>48003.47</v>
      </c>
      <c r="L332" s="32">
        <v>48003.47</v>
      </c>
      <c r="M332" s="31">
        <v>48003.47</v>
      </c>
      <c r="N332" s="31">
        <v>0</v>
      </c>
      <c r="O332" s="31">
        <v>0</v>
      </c>
      <c r="P332" s="31">
        <v>0</v>
      </c>
      <c r="Q332" s="33">
        <v>48003.47</v>
      </c>
      <c r="R332" s="34" t="s">
        <v>5014</v>
      </c>
      <c r="S332" s="35" t="s">
        <v>3243</v>
      </c>
      <c r="T332" s="31">
        <v>0</v>
      </c>
      <c r="U332" s="31">
        <v>0</v>
      </c>
      <c r="V332" s="31">
        <v>48003.47</v>
      </c>
      <c r="W332" s="36" t="s">
        <v>46</v>
      </c>
      <c r="X332" s="37">
        <v>48003.47</v>
      </c>
      <c r="Y332" s="38">
        <v>0</v>
      </c>
      <c r="Z332" s="38">
        <v>48003.47</v>
      </c>
      <c r="AA332" s="38">
        <v>0</v>
      </c>
      <c r="AB332" s="38">
        <v>0</v>
      </c>
      <c r="AC332" s="38">
        <v>0</v>
      </c>
      <c r="AD332" s="38">
        <v>0</v>
      </c>
      <c r="AE332" s="38">
        <v>0</v>
      </c>
      <c r="AF332" s="38">
        <v>48003.47</v>
      </c>
    </row>
    <row r="333" spans="1:32" ht="15" x14ac:dyDescent="0.25">
      <c r="A333" s="28" t="s">
        <v>39</v>
      </c>
      <c r="B333" s="28" t="s">
        <v>2963</v>
      </c>
      <c r="C333" s="28"/>
      <c r="D333" s="29">
        <v>318566</v>
      </c>
      <c r="E333" s="29"/>
      <c r="F333" s="28" t="s">
        <v>41</v>
      </c>
      <c r="G333" s="29" t="s">
        <v>41</v>
      </c>
      <c r="H333" s="28" t="s">
        <v>42</v>
      </c>
      <c r="I333" s="30" t="s">
        <v>42</v>
      </c>
      <c r="J333" s="28" t="s">
        <v>44</v>
      </c>
      <c r="K333" s="31">
        <v>121514.92</v>
      </c>
      <c r="L333" s="32">
        <v>121514.92</v>
      </c>
      <c r="M333" s="31">
        <v>121514.92</v>
      </c>
      <c r="N333" s="31">
        <v>0</v>
      </c>
      <c r="O333" s="31">
        <v>0</v>
      </c>
      <c r="P333" s="31">
        <v>0</v>
      </c>
      <c r="Q333" s="33">
        <v>121514.92</v>
      </c>
      <c r="R333" s="34" t="s">
        <v>5014</v>
      </c>
      <c r="S333" s="35" t="s">
        <v>3243</v>
      </c>
      <c r="T333" s="31">
        <v>0</v>
      </c>
      <c r="U333" s="31">
        <v>0</v>
      </c>
      <c r="V333" s="31" t="s">
        <v>45</v>
      </c>
      <c r="W333" s="36" t="s">
        <v>46</v>
      </c>
      <c r="X333" s="37">
        <v>121514.92</v>
      </c>
      <c r="Y333" s="38">
        <v>0</v>
      </c>
      <c r="Z333" s="38">
        <v>121514.92</v>
      </c>
      <c r="AA333" s="38">
        <v>0</v>
      </c>
      <c r="AB333" s="38">
        <v>0</v>
      </c>
      <c r="AC333" s="38">
        <v>0</v>
      </c>
      <c r="AD333" s="38">
        <v>0</v>
      </c>
      <c r="AE333" s="38">
        <v>0</v>
      </c>
      <c r="AF333" s="38" t="s">
        <v>47</v>
      </c>
    </row>
    <row r="334" spans="1:32" ht="15" x14ac:dyDescent="0.25">
      <c r="A334" s="28" t="s">
        <v>39</v>
      </c>
      <c r="B334" s="28" t="s">
        <v>2981</v>
      </c>
      <c r="C334" s="28"/>
      <c r="D334" s="29">
        <v>370700</v>
      </c>
      <c r="E334" s="29"/>
      <c r="F334" s="28" t="s">
        <v>41</v>
      </c>
      <c r="G334" s="29" t="s">
        <v>41</v>
      </c>
      <c r="H334" s="28" t="s">
        <v>42</v>
      </c>
      <c r="I334" s="30" t="s">
        <v>42</v>
      </c>
      <c r="J334" s="28" t="s">
        <v>44</v>
      </c>
      <c r="K334" s="31">
        <v>45045.97</v>
      </c>
      <c r="L334" s="32">
        <v>45045.97</v>
      </c>
      <c r="M334" s="31">
        <v>45045.97</v>
      </c>
      <c r="N334" s="31">
        <v>0</v>
      </c>
      <c r="O334" s="31">
        <v>0</v>
      </c>
      <c r="P334" s="31">
        <v>0</v>
      </c>
      <c r="Q334" s="33">
        <v>45045.97</v>
      </c>
      <c r="R334" s="34" t="s">
        <v>5014</v>
      </c>
      <c r="S334" s="35" t="s">
        <v>3243</v>
      </c>
      <c r="T334" s="31">
        <v>0</v>
      </c>
      <c r="U334" s="31">
        <v>0</v>
      </c>
      <c r="V334" s="31" t="s">
        <v>45</v>
      </c>
      <c r="W334" s="36" t="s">
        <v>46</v>
      </c>
      <c r="X334" s="37">
        <v>45045.97</v>
      </c>
      <c r="Y334" s="38">
        <v>0</v>
      </c>
      <c r="Z334" s="38">
        <v>45045.97</v>
      </c>
      <c r="AA334" s="38">
        <v>0</v>
      </c>
      <c r="AB334" s="38">
        <v>0</v>
      </c>
      <c r="AC334" s="38">
        <v>0</v>
      </c>
      <c r="AD334" s="38">
        <v>0</v>
      </c>
      <c r="AE334" s="38">
        <v>0</v>
      </c>
      <c r="AF334" s="38" t="s">
        <v>47</v>
      </c>
    </row>
    <row r="335" spans="1:32" ht="15" x14ac:dyDescent="0.25">
      <c r="A335" s="39" t="s">
        <v>39</v>
      </c>
      <c r="B335" s="39" t="s">
        <v>2994</v>
      </c>
      <c r="C335" s="39"/>
      <c r="D335" s="29">
        <v>354583</v>
      </c>
      <c r="E335" s="29"/>
      <c r="F335" s="39" t="s">
        <v>41</v>
      </c>
      <c r="G335" s="29" t="s">
        <v>41</v>
      </c>
      <c r="H335" s="39" t="s">
        <v>42</v>
      </c>
      <c r="I335" s="30" t="s">
        <v>42</v>
      </c>
      <c r="J335" s="39" t="s">
        <v>63</v>
      </c>
      <c r="K335" s="40">
        <v>1024577.44</v>
      </c>
      <c r="L335" s="32">
        <v>51464.524816871388</v>
      </c>
      <c r="M335" s="31">
        <v>1024577.44</v>
      </c>
      <c r="N335" s="31">
        <v>0</v>
      </c>
      <c r="O335" s="31">
        <v>0</v>
      </c>
      <c r="P335" s="31">
        <v>0</v>
      </c>
      <c r="Q335" s="33">
        <v>1024577.44</v>
      </c>
      <c r="R335" s="34" t="s">
        <v>5014</v>
      </c>
      <c r="S335" s="35" t="s">
        <v>555</v>
      </c>
      <c r="T335" s="31">
        <v>0</v>
      </c>
      <c r="U335" s="31">
        <v>0</v>
      </c>
      <c r="V335" s="31" t="s">
        <v>45</v>
      </c>
      <c r="W335" s="41" t="s">
        <v>64</v>
      </c>
      <c r="X335" s="42">
        <v>51464.524811199997</v>
      </c>
      <c r="Y335" s="43">
        <v>0</v>
      </c>
      <c r="Z335" s="38">
        <v>51464.524811199997</v>
      </c>
      <c r="AA335" s="38">
        <v>0</v>
      </c>
      <c r="AB335" s="38">
        <v>0</v>
      </c>
      <c r="AC335" s="38">
        <v>0</v>
      </c>
      <c r="AD335" s="38">
        <v>0</v>
      </c>
      <c r="AE335" s="38">
        <v>0</v>
      </c>
      <c r="AF335" s="38" t="s">
        <v>47</v>
      </c>
    </row>
    <row r="336" spans="1:32" ht="15" x14ac:dyDescent="0.25">
      <c r="A336" s="28" t="s">
        <v>39</v>
      </c>
      <c r="B336" s="28" t="s">
        <v>3005</v>
      </c>
      <c r="C336" s="28"/>
      <c r="D336" s="29">
        <v>370215</v>
      </c>
      <c r="E336" s="29"/>
      <c r="F336" s="28" t="s">
        <v>41</v>
      </c>
      <c r="G336" s="29" t="s">
        <v>41</v>
      </c>
      <c r="H336" s="28" t="s">
        <v>42</v>
      </c>
      <c r="I336" s="30" t="s">
        <v>42</v>
      </c>
      <c r="J336" s="28" t="s">
        <v>63</v>
      </c>
      <c r="K336" s="31">
        <v>1470130.76</v>
      </c>
      <c r="L336" s="32">
        <v>73844.668082937686</v>
      </c>
      <c r="M336" s="31">
        <v>0</v>
      </c>
      <c r="N336" s="31">
        <v>0</v>
      </c>
      <c r="O336" s="31">
        <v>1470130.76</v>
      </c>
      <c r="P336" s="31">
        <v>0</v>
      </c>
      <c r="Q336" s="33">
        <v>1470130.76</v>
      </c>
      <c r="R336" s="34" t="s">
        <v>5016</v>
      </c>
      <c r="S336" s="35" t="s">
        <v>555</v>
      </c>
      <c r="T336" s="31">
        <v>0</v>
      </c>
      <c r="U336" s="31">
        <v>0</v>
      </c>
      <c r="V336" s="31">
        <v>1470130.76</v>
      </c>
      <c r="W336" s="36" t="s">
        <v>64</v>
      </c>
      <c r="X336" s="37">
        <v>73844.668074800007</v>
      </c>
      <c r="Y336" s="38">
        <v>0</v>
      </c>
      <c r="Z336" s="38">
        <v>0</v>
      </c>
      <c r="AA336" s="38">
        <v>0</v>
      </c>
      <c r="AB336" s="38">
        <v>73844.668074800007</v>
      </c>
      <c r="AC336" s="38">
        <v>0</v>
      </c>
      <c r="AD336" s="38">
        <v>0</v>
      </c>
      <c r="AE336" s="38">
        <v>0</v>
      </c>
      <c r="AF336" s="38">
        <v>73844.668074800007</v>
      </c>
    </row>
    <row r="337" spans="1:32" ht="15" x14ac:dyDescent="0.25">
      <c r="A337" s="28" t="s">
        <v>39</v>
      </c>
      <c r="B337" s="28" t="s">
        <v>3013</v>
      </c>
      <c r="C337" s="28"/>
      <c r="D337" s="29">
        <v>370215</v>
      </c>
      <c r="E337" s="29"/>
      <c r="F337" s="28" t="s">
        <v>41</v>
      </c>
      <c r="G337" s="29" t="s">
        <v>41</v>
      </c>
      <c r="H337" s="28" t="s">
        <v>42</v>
      </c>
      <c r="I337" s="30" t="s">
        <v>42</v>
      </c>
      <c r="J337" s="28" t="s">
        <v>63</v>
      </c>
      <c r="K337" s="31">
        <v>1441273.46</v>
      </c>
      <c r="L337" s="32">
        <v>72395.165903777946</v>
      </c>
      <c r="M337" s="31">
        <v>0</v>
      </c>
      <c r="N337" s="31">
        <v>0</v>
      </c>
      <c r="O337" s="31">
        <v>1441273.46</v>
      </c>
      <c r="P337" s="31">
        <v>0</v>
      </c>
      <c r="Q337" s="33">
        <v>1441273.46</v>
      </c>
      <c r="R337" s="34" t="s">
        <v>5016</v>
      </c>
      <c r="S337" s="35" t="s">
        <v>555</v>
      </c>
      <c r="T337" s="31">
        <v>0</v>
      </c>
      <c r="U337" s="31">
        <v>0</v>
      </c>
      <c r="V337" s="31">
        <v>1441273.46</v>
      </c>
      <c r="W337" s="36" t="s">
        <v>64</v>
      </c>
      <c r="X337" s="37">
        <v>72395.165895800004</v>
      </c>
      <c r="Y337" s="38">
        <v>0</v>
      </c>
      <c r="Z337" s="38">
        <v>0</v>
      </c>
      <c r="AA337" s="38">
        <v>0</v>
      </c>
      <c r="AB337" s="38">
        <v>72395.165895800004</v>
      </c>
      <c r="AC337" s="38">
        <v>0</v>
      </c>
      <c r="AD337" s="38">
        <v>0</v>
      </c>
      <c r="AE337" s="38">
        <v>0</v>
      </c>
      <c r="AF337" s="38">
        <v>72395.165895800004</v>
      </c>
    </row>
    <row r="338" spans="1:32" ht="15" x14ac:dyDescent="0.25">
      <c r="A338" s="39" t="s">
        <v>39</v>
      </c>
      <c r="B338" s="39" t="s">
        <v>3014</v>
      </c>
      <c r="C338" s="39"/>
      <c r="D338" s="29">
        <v>380314</v>
      </c>
      <c r="E338" s="29"/>
      <c r="F338" s="39" t="s">
        <v>41</v>
      </c>
      <c r="G338" s="29" t="s">
        <v>41</v>
      </c>
      <c r="H338" s="39" t="s">
        <v>42</v>
      </c>
      <c r="I338" s="30" t="s">
        <v>42</v>
      </c>
      <c r="J338" s="39" t="s">
        <v>63</v>
      </c>
      <c r="K338" s="40">
        <v>1823865.15</v>
      </c>
      <c r="L338" s="32">
        <v>91612.746494595718</v>
      </c>
      <c r="M338" s="31">
        <v>1823865.15</v>
      </c>
      <c r="N338" s="31">
        <v>0</v>
      </c>
      <c r="O338" s="31">
        <v>0</v>
      </c>
      <c r="P338" s="31">
        <v>0</v>
      </c>
      <c r="Q338" s="33">
        <v>1823865.15</v>
      </c>
      <c r="R338" s="34" t="s">
        <v>5014</v>
      </c>
      <c r="S338" s="35" t="s">
        <v>555</v>
      </c>
      <c r="T338" s="31">
        <v>0</v>
      </c>
      <c r="U338" s="31">
        <v>0</v>
      </c>
      <c r="V338" s="31" t="s">
        <v>45</v>
      </c>
      <c r="W338" s="41" t="s">
        <v>64</v>
      </c>
      <c r="X338" s="42">
        <v>91612.746484500007</v>
      </c>
      <c r="Y338" s="43">
        <v>0</v>
      </c>
      <c r="Z338" s="38">
        <v>91612.746484500007</v>
      </c>
      <c r="AA338" s="38">
        <v>0</v>
      </c>
      <c r="AB338" s="38">
        <v>0</v>
      </c>
      <c r="AC338" s="38">
        <v>0</v>
      </c>
      <c r="AD338" s="38">
        <v>0</v>
      </c>
      <c r="AE338" s="38">
        <v>0</v>
      </c>
      <c r="AF338" s="38" t="s">
        <v>47</v>
      </c>
    </row>
    <row r="339" spans="1:32" ht="15" x14ac:dyDescent="0.25">
      <c r="A339" s="39" t="s">
        <v>39</v>
      </c>
      <c r="B339" s="39" t="s">
        <v>3044</v>
      </c>
      <c r="C339" s="39"/>
      <c r="D339" s="29">
        <v>370215</v>
      </c>
      <c r="E339" s="29"/>
      <c r="F339" s="39" t="s">
        <v>41</v>
      </c>
      <c r="G339" s="29" t="s">
        <v>41</v>
      </c>
      <c r="H339" s="39" t="s">
        <v>42</v>
      </c>
      <c r="I339" s="30" t="s">
        <v>42</v>
      </c>
      <c r="J339" s="39" t="s">
        <v>63</v>
      </c>
      <c r="K339" s="40">
        <v>1472352.37</v>
      </c>
      <c r="L339" s="32">
        <v>73956.259553249984</v>
      </c>
      <c r="M339" s="31">
        <v>0</v>
      </c>
      <c r="N339" s="31">
        <v>0</v>
      </c>
      <c r="O339" s="31">
        <v>1472352.37</v>
      </c>
      <c r="P339" s="31">
        <v>0</v>
      </c>
      <c r="Q339" s="33">
        <v>1472352.37</v>
      </c>
      <c r="R339" s="34" t="s">
        <v>5016</v>
      </c>
      <c r="S339" s="35" t="s">
        <v>555</v>
      </c>
      <c r="T339" s="31">
        <v>0</v>
      </c>
      <c r="U339" s="31">
        <v>0</v>
      </c>
      <c r="V339" s="31">
        <v>1472352.37</v>
      </c>
      <c r="W339" s="41" t="s">
        <v>64</v>
      </c>
      <c r="X339" s="42">
        <v>73956.259545099994</v>
      </c>
      <c r="Y339" s="43">
        <v>0</v>
      </c>
      <c r="Z339" s="38">
        <v>0</v>
      </c>
      <c r="AA339" s="38">
        <v>0</v>
      </c>
      <c r="AB339" s="38">
        <v>73956.259545099994</v>
      </c>
      <c r="AC339" s="38">
        <v>0</v>
      </c>
      <c r="AD339" s="38">
        <v>0</v>
      </c>
      <c r="AE339" s="38">
        <v>0</v>
      </c>
      <c r="AF339" s="38">
        <v>73956.259545099994</v>
      </c>
    </row>
    <row r="340" spans="1:32" ht="15" x14ac:dyDescent="0.25">
      <c r="A340" s="39" t="s">
        <v>39</v>
      </c>
      <c r="B340" s="39" t="s">
        <v>3062</v>
      </c>
      <c r="C340" s="39"/>
      <c r="D340" s="29">
        <v>318678</v>
      </c>
      <c r="E340" s="29"/>
      <c r="F340" s="39" t="s">
        <v>41</v>
      </c>
      <c r="G340" s="29" t="s">
        <v>41</v>
      </c>
      <c r="H340" s="39" t="s">
        <v>42</v>
      </c>
      <c r="I340" s="30" t="s">
        <v>42</v>
      </c>
      <c r="J340" s="39" t="s">
        <v>63</v>
      </c>
      <c r="K340" s="40">
        <v>2357199.69</v>
      </c>
      <c r="L340" s="32">
        <v>118402.14044174791</v>
      </c>
      <c r="M340" s="31">
        <v>2357199.69</v>
      </c>
      <c r="N340" s="31">
        <v>0</v>
      </c>
      <c r="O340" s="31">
        <v>0</v>
      </c>
      <c r="P340" s="31">
        <v>0</v>
      </c>
      <c r="Q340" s="33">
        <v>2357199.69</v>
      </c>
      <c r="R340" s="34" t="s">
        <v>5014</v>
      </c>
      <c r="S340" s="35" t="s">
        <v>555</v>
      </c>
      <c r="T340" s="31">
        <v>0</v>
      </c>
      <c r="U340" s="31">
        <v>0</v>
      </c>
      <c r="V340" s="31">
        <v>2357199.69</v>
      </c>
      <c r="W340" s="41" t="s">
        <v>64</v>
      </c>
      <c r="X340" s="42">
        <v>118402.1404287</v>
      </c>
      <c r="Y340" s="43">
        <v>0</v>
      </c>
      <c r="Z340" s="38">
        <v>118402.1404287</v>
      </c>
      <c r="AA340" s="38">
        <v>0</v>
      </c>
      <c r="AB340" s="38">
        <v>0</v>
      </c>
      <c r="AC340" s="38">
        <v>0</v>
      </c>
      <c r="AD340" s="38">
        <v>0</v>
      </c>
      <c r="AE340" s="38">
        <v>0</v>
      </c>
      <c r="AF340" s="38">
        <v>118402.1404287</v>
      </c>
    </row>
    <row r="341" spans="1:32" ht="15" x14ac:dyDescent="0.25">
      <c r="A341" s="39" t="s">
        <v>39</v>
      </c>
      <c r="B341" s="39" t="s">
        <v>3066</v>
      </c>
      <c r="C341" s="39"/>
      <c r="D341" s="29">
        <v>318678</v>
      </c>
      <c r="E341" s="29"/>
      <c r="F341" s="39" t="s">
        <v>41</v>
      </c>
      <c r="G341" s="29" t="s">
        <v>41</v>
      </c>
      <c r="H341" s="39" t="s">
        <v>42</v>
      </c>
      <c r="I341" s="30" t="s">
        <v>42</v>
      </c>
      <c r="J341" s="39" t="s">
        <v>63</v>
      </c>
      <c r="K341" s="40">
        <v>1022700.41</v>
      </c>
      <c r="L341" s="32">
        <v>51370.241599961002</v>
      </c>
      <c r="M341" s="31">
        <v>1022700.41</v>
      </c>
      <c r="N341" s="31">
        <v>0</v>
      </c>
      <c r="O341" s="31">
        <v>0</v>
      </c>
      <c r="P341" s="31">
        <v>0</v>
      </c>
      <c r="Q341" s="33">
        <v>1022700.41</v>
      </c>
      <c r="R341" s="34" t="s">
        <v>5014</v>
      </c>
      <c r="S341" s="35" t="s">
        <v>555</v>
      </c>
      <c r="T341" s="31">
        <v>0</v>
      </c>
      <c r="U341" s="31">
        <v>0</v>
      </c>
      <c r="V341" s="31">
        <v>1022700.41</v>
      </c>
      <c r="W341" s="41" t="s">
        <v>64</v>
      </c>
      <c r="X341" s="42">
        <v>51370.241594300001</v>
      </c>
      <c r="Y341" s="43">
        <v>0</v>
      </c>
      <c r="Z341" s="38">
        <v>51370.241594300001</v>
      </c>
      <c r="AA341" s="38">
        <v>0</v>
      </c>
      <c r="AB341" s="38">
        <v>0</v>
      </c>
      <c r="AC341" s="38">
        <v>0</v>
      </c>
      <c r="AD341" s="38">
        <v>0</v>
      </c>
      <c r="AE341" s="38">
        <v>0</v>
      </c>
      <c r="AF341" s="38">
        <v>51370.241594300001</v>
      </c>
    </row>
    <row r="342" spans="1:32" ht="15" x14ac:dyDescent="0.25">
      <c r="A342" s="39" t="s">
        <v>39</v>
      </c>
      <c r="B342" s="39" t="s">
        <v>3180</v>
      </c>
      <c r="C342" s="39"/>
      <c r="D342" s="29">
        <v>393299</v>
      </c>
      <c r="E342" s="29"/>
      <c r="F342" s="39" t="s">
        <v>41</v>
      </c>
      <c r="G342" s="29" t="s">
        <v>41</v>
      </c>
      <c r="H342" s="39" t="s">
        <v>42</v>
      </c>
      <c r="I342" s="30" t="s">
        <v>42</v>
      </c>
      <c r="J342" s="39" t="s">
        <v>63</v>
      </c>
      <c r="K342" s="40">
        <v>1230691.3</v>
      </c>
      <c r="L342" s="32">
        <v>61817.6240058123</v>
      </c>
      <c r="M342" s="31">
        <v>0</v>
      </c>
      <c r="N342" s="31">
        <v>1230691.3</v>
      </c>
      <c r="O342" s="31">
        <v>0</v>
      </c>
      <c r="P342" s="31">
        <v>0</v>
      </c>
      <c r="Q342" s="33">
        <v>1230691.3</v>
      </c>
      <c r="R342" s="34" t="s">
        <v>5015</v>
      </c>
      <c r="S342" s="35" t="s">
        <v>555</v>
      </c>
      <c r="T342" s="31">
        <v>0</v>
      </c>
      <c r="U342" s="31">
        <v>0</v>
      </c>
      <c r="V342" s="31" t="s">
        <v>45</v>
      </c>
      <c r="W342" s="41" t="s">
        <v>64</v>
      </c>
      <c r="X342" s="42">
        <v>61817.623999000003</v>
      </c>
      <c r="Y342" s="43">
        <v>0</v>
      </c>
      <c r="Z342" s="38">
        <v>0</v>
      </c>
      <c r="AA342" s="38">
        <v>61817.623999000003</v>
      </c>
      <c r="AB342" s="38">
        <v>0</v>
      </c>
      <c r="AC342" s="38">
        <v>0</v>
      </c>
      <c r="AD342" s="38">
        <v>0</v>
      </c>
      <c r="AE342" s="38">
        <v>0</v>
      </c>
      <c r="AF342" s="38" t="s">
        <v>47</v>
      </c>
    </row>
    <row r="343" spans="1:32" ht="15" x14ac:dyDescent="0.25">
      <c r="A343" s="39" t="s">
        <v>39</v>
      </c>
      <c r="B343" s="39" t="s">
        <v>3182</v>
      </c>
      <c r="C343" s="39"/>
      <c r="D343" s="29">
        <v>318312</v>
      </c>
      <c r="E343" s="29"/>
      <c r="F343" s="39" t="s">
        <v>41</v>
      </c>
      <c r="G343" s="29" t="s">
        <v>41</v>
      </c>
      <c r="H343" s="39" t="s">
        <v>42</v>
      </c>
      <c r="I343" s="30" t="s">
        <v>42</v>
      </c>
      <c r="J343" s="39" t="s">
        <v>63</v>
      </c>
      <c r="K343" s="40">
        <v>1029536.53</v>
      </c>
      <c r="L343" s="32">
        <v>51713.619907598841</v>
      </c>
      <c r="M343" s="31">
        <v>1029536.53</v>
      </c>
      <c r="N343" s="31">
        <v>0</v>
      </c>
      <c r="O343" s="31">
        <v>0</v>
      </c>
      <c r="P343" s="31">
        <v>0</v>
      </c>
      <c r="Q343" s="33">
        <v>1029536.53</v>
      </c>
      <c r="R343" s="34" t="s">
        <v>5014</v>
      </c>
      <c r="S343" s="35" t="s">
        <v>555</v>
      </c>
      <c r="T343" s="31">
        <v>0</v>
      </c>
      <c r="U343" s="31">
        <v>0</v>
      </c>
      <c r="V343" s="31" t="s">
        <v>45</v>
      </c>
      <c r="W343" s="41" t="s">
        <v>64</v>
      </c>
      <c r="X343" s="42">
        <v>51713.619901899998</v>
      </c>
      <c r="Y343" s="43">
        <v>0</v>
      </c>
      <c r="Z343" s="38">
        <v>51713.619901899998</v>
      </c>
      <c r="AA343" s="38">
        <v>0</v>
      </c>
      <c r="AB343" s="38">
        <v>0</v>
      </c>
      <c r="AC343" s="38">
        <v>0</v>
      </c>
      <c r="AD343" s="38">
        <v>0</v>
      </c>
      <c r="AE343" s="38">
        <v>0</v>
      </c>
      <c r="AF343" s="38" t="s">
        <v>47</v>
      </c>
    </row>
    <row r="344" spans="1:32" ht="15" x14ac:dyDescent="0.25">
      <c r="A344" s="28" t="s">
        <v>39</v>
      </c>
      <c r="B344" s="28" t="s">
        <v>3185</v>
      </c>
      <c r="C344" s="28"/>
      <c r="D344" s="29">
        <v>465302</v>
      </c>
      <c r="E344" s="29"/>
      <c r="F344" s="28" t="s">
        <v>41</v>
      </c>
      <c r="G344" s="29" t="s">
        <v>41</v>
      </c>
      <c r="H344" s="28" t="s">
        <v>42</v>
      </c>
      <c r="I344" s="30" t="s">
        <v>42</v>
      </c>
      <c r="J344" s="28" t="s">
        <v>63</v>
      </c>
      <c r="K344" s="31">
        <v>1194661.49</v>
      </c>
      <c r="L344" s="32">
        <v>60007.846649312865</v>
      </c>
      <c r="M344" s="31">
        <v>1194661.49</v>
      </c>
      <c r="N344" s="31">
        <v>0</v>
      </c>
      <c r="O344" s="31">
        <v>0</v>
      </c>
      <c r="P344" s="31">
        <v>0</v>
      </c>
      <c r="Q344" s="33">
        <v>1194661.49</v>
      </c>
      <c r="R344" s="34" t="s">
        <v>5014</v>
      </c>
      <c r="S344" s="35" t="s">
        <v>555</v>
      </c>
      <c r="T344" s="31">
        <v>0</v>
      </c>
      <c r="U344" s="31">
        <v>0</v>
      </c>
      <c r="V344" s="31" t="s">
        <v>45</v>
      </c>
      <c r="W344" s="36" t="s">
        <v>64</v>
      </c>
      <c r="X344" s="37">
        <v>60007.846642700002</v>
      </c>
      <c r="Y344" s="38">
        <v>0</v>
      </c>
      <c r="Z344" s="38">
        <v>60007.846642700002</v>
      </c>
      <c r="AA344" s="38">
        <v>0</v>
      </c>
      <c r="AB344" s="38">
        <v>0</v>
      </c>
      <c r="AC344" s="38">
        <v>0</v>
      </c>
      <c r="AD344" s="38">
        <v>0</v>
      </c>
      <c r="AE344" s="38">
        <v>0</v>
      </c>
      <c r="AF344" s="38" t="s">
        <v>47</v>
      </c>
    </row>
    <row r="345" spans="1:32" ht="15" x14ac:dyDescent="0.25">
      <c r="A345" s="28" t="s">
        <v>39</v>
      </c>
      <c r="B345" s="28" t="s">
        <v>3221</v>
      </c>
      <c r="C345" s="28"/>
      <c r="D345" s="29">
        <v>319792</v>
      </c>
      <c r="E345" s="29"/>
      <c r="F345" s="28" t="s">
        <v>41</v>
      </c>
      <c r="G345" s="29" t="s">
        <v>41</v>
      </c>
      <c r="H345" s="28" t="s">
        <v>42</v>
      </c>
      <c r="I345" s="30" t="s">
        <v>42</v>
      </c>
      <c r="J345" s="28" t="s">
        <v>44</v>
      </c>
      <c r="K345" s="31">
        <v>44615.42</v>
      </c>
      <c r="L345" s="32">
        <v>44615.42</v>
      </c>
      <c r="M345" s="31">
        <v>44615.42</v>
      </c>
      <c r="N345" s="31">
        <v>0</v>
      </c>
      <c r="O345" s="31">
        <v>0</v>
      </c>
      <c r="P345" s="31">
        <v>0</v>
      </c>
      <c r="Q345" s="33">
        <v>44615.42</v>
      </c>
      <c r="R345" s="34" t="s">
        <v>5014</v>
      </c>
      <c r="S345" s="35" t="s">
        <v>3243</v>
      </c>
      <c r="T345" s="31">
        <v>0</v>
      </c>
      <c r="U345" s="31">
        <v>0</v>
      </c>
      <c r="V345" s="31" t="s">
        <v>45</v>
      </c>
      <c r="W345" s="36" t="s">
        <v>46</v>
      </c>
      <c r="X345" s="37">
        <v>44615.42</v>
      </c>
      <c r="Y345" s="38">
        <v>0</v>
      </c>
      <c r="Z345" s="38">
        <v>44615.42</v>
      </c>
      <c r="AA345" s="38">
        <v>0</v>
      </c>
      <c r="AB345" s="38">
        <v>0</v>
      </c>
      <c r="AC345" s="38">
        <v>0</v>
      </c>
      <c r="AD345" s="38">
        <v>0</v>
      </c>
      <c r="AE345" s="38">
        <v>0</v>
      </c>
      <c r="AF345" s="38" t="s">
        <v>47</v>
      </c>
    </row>
    <row r="346" spans="1:32" ht="15" x14ac:dyDescent="0.25">
      <c r="A346" s="28" t="s">
        <v>39</v>
      </c>
      <c r="B346" s="28" t="s">
        <v>3241</v>
      </c>
      <c r="C346" s="28"/>
      <c r="D346" s="29">
        <v>354583</v>
      </c>
      <c r="E346" s="29"/>
      <c r="F346" s="28" t="s">
        <v>41</v>
      </c>
      <c r="G346" s="29" t="s">
        <v>41</v>
      </c>
      <c r="H346" s="28" t="s">
        <v>42</v>
      </c>
      <c r="I346" s="30" t="s">
        <v>42</v>
      </c>
      <c r="J346" s="28" t="s">
        <v>63</v>
      </c>
      <c r="K346" s="31">
        <v>1485337.09</v>
      </c>
      <c r="L346" s="32">
        <v>74608.482038921851</v>
      </c>
      <c r="M346" s="31">
        <v>1485337.09</v>
      </c>
      <c r="N346" s="31">
        <v>0</v>
      </c>
      <c r="O346" s="31">
        <v>0</v>
      </c>
      <c r="P346" s="31">
        <v>0</v>
      </c>
      <c r="Q346" s="33">
        <v>1485337.09</v>
      </c>
      <c r="R346" s="34" t="s">
        <v>5014</v>
      </c>
      <c r="S346" s="35" t="s">
        <v>555</v>
      </c>
      <c r="T346" s="31">
        <v>0</v>
      </c>
      <c r="U346" s="31">
        <v>0</v>
      </c>
      <c r="V346" s="31" t="s">
        <v>45</v>
      </c>
      <c r="W346" s="36" t="s">
        <v>64</v>
      </c>
      <c r="X346" s="37">
        <v>74608.482030700005</v>
      </c>
      <c r="Y346" s="38">
        <v>0</v>
      </c>
      <c r="Z346" s="38">
        <v>74608.482030700005</v>
      </c>
      <c r="AA346" s="38">
        <v>0</v>
      </c>
      <c r="AB346" s="38">
        <v>0</v>
      </c>
      <c r="AC346" s="38">
        <v>0</v>
      </c>
      <c r="AD346" s="38">
        <v>0</v>
      </c>
      <c r="AE346" s="38">
        <v>0</v>
      </c>
      <c r="AF346" s="38" t="s">
        <v>47</v>
      </c>
    </row>
    <row r="347" spans="1:32" ht="15" x14ac:dyDescent="0.25">
      <c r="A347" s="28" t="s">
        <v>39</v>
      </c>
      <c r="B347" s="28" t="s">
        <v>3256</v>
      </c>
      <c r="C347" s="28"/>
      <c r="D347" s="29">
        <v>339833</v>
      </c>
      <c r="E347" s="29"/>
      <c r="F347" s="28" t="s">
        <v>41</v>
      </c>
      <c r="G347" s="29" t="s">
        <v>41</v>
      </c>
      <c r="H347" s="28" t="s">
        <v>42</v>
      </c>
      <c r="I347" s="30" t="s">
        <v>42</v>
      </c>
      <c r="J347" s="28" t="s">
        <v>63</v>
      </c>
      <c r="K347" s="31">
        <v>6205848.6399999997</v>
      </c>
      <c r="L347" s="32">
        <v>311719.77722155151</v>
      </c>
      <c r="M347" s="31">
        <v>0</v>
      </c>
      <c r="N347" s="31">
        <v>6205848.6399999997</v>
      </c>
      <c r="O347" s="31">
        <v>0</v>
      </c>
      <c r="P347" s="31">
        <v>0</v>
      </c>
      <c r="Q347" s="33">
        <v>6205848.6399999997</v>
      </c>
      <c r="R347" s="34" t="s">
        <v>5015</v>
      </c>
      <c r="S347" s="35" t="s">
        <v>555</v>
      </c>
      <c r="T347" s="31">
        <v>0</v>
      </c>
      <c r="U347" s="31">
        <v>0</v>
      </c>
      <c r="V347" s="31" t="s">
        <v>45</v>
      </c>
      <c r="W347" s="36" t="s">
        <v>64</v>
      </c>
      <c r="X347" s="37">
        <v>311719.77718719997</v>
      </c>
      <c r="Y347" s="38">
        <v>0</v>
      </c>
      <c r="Z347" s="38">
        <v>0</v>
      </c>
      <c r="AA347" s="38">
        <v>311719.77718719997</v>
      </c>
      <c r="AB347" s="38">
        <v>0</v>
      </c>
      <c r="AC347" s="38">
        <v>0</v>
      </c>
      <c r="AD347" s="38">
        <v>0</v>
      </c>
      <c r="AE347" s="38">
        <v>0</v>
      </c>
      <c r="AF347" s="38" t="s">
        <v>47</v>
      </c>
    </row>
    <row r="348" spans="1:32" ht="15" x14ac:dyDescent="0.25">
      <c r="A348" s="28" t="s">
        <v>39</v>
      </c>
      <c r="B348" s="28" t="s">
        <v>3282</v>
      </c>
      <c r="C348" s="28"/>
      <c r="D348" s="29">
        <v>318536</v>
      </c>
      <c r="E348" s="29"/>
      <c r="F348" s="28" t="s">
        <v>41</v>
      </c>
      <c r="G348" s="29" t="s">
        <v>41</v>
      </c>
      <c r="H348" s="28" t="s">
        <v>42</v>
      </c>
      <c r="I348" s="30" t="s">
        <v>42</v>
      </c>
      <c r="J348" s="28" t="s">
        <v>63</v>
      </c>
      <c r="K348" s="31">
        <v>1073766.1599999999</v>
      </c>
      <c r="L348" s="32">
        <v>53935.274222743661</v>
      </c>
      <c r="M348" s="31">
        <v>1073766.1599999999</v>
      </c>
      <c r="N348" s="31">
        <v>0</v>
      </c>
      <c r="O348" s="31">
        <v>0</v>
      </c>
      <c r="P348" s="31">
        <v>0</v>
      </c>
      <c r="Q348" s="33">
        <v>1073766.1599999999</v>
      </c>
      <c r="R348" s="34" t="s">
        <v>5014</v>
      </c>
      <c r="S348" s="35" t="s">
        <v>555</v>
      </c>
      <c r="T348" s="31">
        <v>0</v>
      </c>
      <c r="U348" s="31">
        <v>0</v>
      </c>
      <c r="V348" s="31" t="s">
        <v>45</v>
      </c>
      <c r="W348" s="36" t="s">
        <v>64</v>
      </c>
      <c r="X348" s="37">
        <v>53935.274216799997</v>
      </c>
      <c r="Y348" s="38">
        <v>0</v>
      </c>
      <c r="Z348" s="38">
        <v>53935.274216799997</v>
      </c>
      <c r="AA348" s="38">
        <v>0</v>
      </c>
      <c r="AB348" s="38">
        <v>0</v>
      </c>
      <c r="AC348" s="38">
        <v>0</v>
      </c>
      <c r="AD348" s="38">
        <v>0</v>
      </c>
      <c r="AE348" s="38">
        <v>0</v>
      </c>
      <c r="AF348" s="38" t="s">
        <v>47</v>
      </c>
    </row>
    <row r="349" spans="1:32" ht="15" x14ac:dyDescent="0.25">
      <c r="A349" s="28" t="s">
        <v>39</v>
      </c>
      <c r="B349" s="28" t="s">
        <v>3284</v>
      </c>
      <c r="C349" s="28"/>
      <c r="D349" s="29">
        <v>318566</v>
      </c>
      <c r="E349" s="29"/>
      <c r="F349" s="28" t="s">
        <v>41</v>
      </c>
      <c r="G349" s="29" t="s">
        <v>41</v>
      </c>
      <c r="H349" s="28" t="s">
        <v>42</v>
      </c>
      <c r="I349" s="30" t="s">
        <v>42</v>
      </c>
      <c r="J349" s="28" t="s">
        <v>44</v>
      </c>
      <c r="K349" s="31">
        <v>126002.6</v>
      </c>
      <c r="L349" s="32">
        <v>126002.6</v>
      </c>
      <c r="M349" s="31">
        <v>126002.6</v>
      </c>
      <c r="N349" s="31">
        <v>0</v>
      </c>
      <c r="O349" s="31">
        <v>0</v>
      </c>
      <c r="P349" s="31">
        <v>0</v>
      </c>
      <c r="Q349" s="33">
        <v>126002.6</v>
      </c>
      <c r="R349" s="34" t="s">
        <v>5014</v>
      </c>
      <c r="S349" s="35" t="s">
        <v>3243</v>
      </c>
      <c r="T349" s="31">
        <v>0</v>
      </c>
      <c r="U349" s="31">
        <v>0</v>
      </c>
      <c r="V349" s="31" t="s">
        <v>45</v>
      </c>
      <c r="W349" s="36" t="s">
        <v>46</v>
      </c>
      <c r="X349" s="37">
        <v>126002.6</v>
      </c>
      <c r="Y349" s="38">
        <v>0</v>
      </c>
      <c r="Z349" s="38">
        <v>126002.6</v>
      </c>
      <c r="AA349" s="38">
        <v>0</v>
      </c>
      <c r="AB349" s="38">
        <v>0</v>
      </c>
      <c r="AC349" s="38">
        <v>0</v>
      </c>
      <c r="AD349" s="38">
        <v>0</v>
      </c>
      <c r="AE349" s="38">
        <v>0</v>
      </c>
      <c r="AF349" s="38" t="s">
        <v>47</v>
      </c>
    </row>
    <row r="350" spans="1:32" ht="15" x14ac:dyDescent="0.25">
      <c r="A350" s="28" t="s">
        <v>39</v>
      </c>
      <c r="B350" s="28" t="s">
        <v>3286</v>
      </c>
      <c r="C350" s="28"/>
      <c r="D350" s="29">
        <v>318566</v>
      </c>
      <c r="E350" s="29"/>
      <c r="F350" s="28" t="s">
        <v>41</v>
      </c>
      <c r="G350" s="29" t="s">
        <v>41</v>
      </c>
      <c r="H350" s="28" t="s">
        <v>42</v>
      </c>
      <c r="I350" s="30" t="s">
        <v>42</v>
      </c>
      <c r="J350" s="28" t="s">
        <v>44</v>
      </c>
      <c r="K350" s="31">
        <v>126002.6</v>
      </c>
      <c r="L350" s="32">
        <v>126002.6</v>
      </c>
      <c r="M350" s="31">
        <v>126002.6</v>
      </c>
      <c r="N350" s="31">
        <v>0</v>
      </c>
      <c r="O350" s="31">
        <v>0</v>
      </c>
      <c r="P350" s="31">
        <v>0</v>
      </c>
      <c r="Q350" s="33">
        <v>126002.6</v>
      </c>
      <c r="R350" s="34" t="s">
        <v>5014</v>
      </c>
      <c r="S350" s="35" t="s">
        <v>3243</v>
      </c>
      <c r="T350" s="31">
        <v>0</v>
      </c>
      <c r="U350" s="31">
        <v>0</v>
      </c>
      <c r="V350" s="31" t="s">
        <v>45</v>
      </c>
      <c r="W350" s="36" t="s">
        <v>46</v>
      </c>
      <c r="X350" s="37">
        <v>126002.6</v>
      </c>
      <c r="Y350" s="38">
        <v>0</v>
      </c>
      <c r="Z350" s="38">
        <v>126002.6</v>
      </c>
      <c r="AA350" s="38">
        <v>0</v>
      </c>
      <c r="AB350" s="38">
        <v>0</v>
      </c>
      <c r="AC350" s="38">
        <v>0</v>
      </c>
      <c r="AD350" s="38">
        <v>0</v>
      </c>
      <c r="AE350" s="38">
        <v>0</v>
      </c>
      <c r="AF350" s="38" t="s">
        <v>47</v>
      </c>
    </row>
    <row r="351" spans="1:32" ht="15" x14ac:dyDescent="0.25">
      <c r="A351" s="28" t="s">
        <v>39</v>
      </c>
      <c r="B351" s="28" t="s">
        <v>3290</v>
      </c>
      <c r="C351" s="28"/>
      <c r="D351" s="29">
        <v>318566</v>
      </c>
      <c r="E351" s="29"/>
      <c r="F351" s="28" t="s">
        <v>41</v>
      </c>
      <c r="G351" s="29" t="s">
        <v>41</v>
      </c>
      <c r="H351" s="28" t="s">
        <v>42</v>
      </c>
      <c r="I351" s="30" t="s">
        <v>42</v>
      </c>
      <c r="J351" s="28" t="s">
        <v>44</v>
      </c>
      <c r="K351" s="31">
        <v>126002.6</v>
      </c>
      <c r="L351" s="32">
        <v>126002.6</v>
      </c>
      <c r="M351" s="31">
        <v>126002.6</v>
      </c>
      <c r="N351" s="31">
        <v>0</v>
      </c>
      <c r="O351" s="31">
        <v>0</v>
      </c>
      <c r="P351" s="31">
        <v>0</v>
      </c>
      <c r="Q351" s="33">
        <v>126002.6</v>
      </c>
      <c r="R351" s="34" t="s">
        <v>5014</v>
      </c>
      <c r="S351" s="35" t="s">
        <v>3243</v>
      </c>
      <c r="T351" s="31">
        <v>0</v>
      </c>
      <c r="U351" s="31">
        <v>0</v>
      </c>
      <c r="V351" s="31" t="s">
        <v>45</v>
      </c>
      <c r="W351" s="36" t="s">
        <v>46</v>
      </c>
      <c r="X351" s="37">
        <v>126002.6</v>
      </c>
      <c r="Y351" s="38">
        <v>0</v>
      </c>
      <c r="Z351" s="38">
        <v>126002.6</v>
      </c>
      <c r="AA351" s="38">
        <v>0</v>
      </c>
      <c r="AB351" s="38">
        <v>0</v>
      </c>
      <c r="AC351" s="38">
        <v>0</v>
      </c>
      <c r="AD351" s="38">
        <v>0</v>
      </c>
      <c r="AE351" s="38">
        <v>0</v>
      </c>
      <c r="AF351" s="38" t="s">
        <v>47</v>
      </c>
    </row>
    <row r="352" spans="1:32" ht="15" x14ac:dyDescent="0.25">
      <c r="A352" s="28" t="s">
        <v>39</v>
      </c>
      <c r="B352" s="28" t="s">
        <v>3294</v>
      </c>
      <c r="C352" s="28"/>
      <c r="D352" s="29">
        <v>318566</v>
      </c>
      <c r="E352" s="29"/>
      <c r="F352" s="28" t="s">
        <v>41</v>
      </c>
      <c r="G352" s="29" t="s">
        <v>41</v>
      </c>
      <c r="H352" s="28" t="s">
        <v>42</v>
      </c>
      <c r="I352" s="30" t="s">
        <v>42</v>
      </c>
      <c r="J352" s="28" t="s">
        <v>44</v>
      </c>
      <c r="K352" s="31">
        <v>121823.49</v>
      </c>
      <c r="L352" s="32">
        <v>121823.49</v>
      </c>
      <c r="M352" s="31">
        <v>121823.49</v>
      </c>
      <c r="N352" s="31">
        <v>0</v>
      </c>
      <c r="O352" s="31">
        <v>0</v>
      </c>
      <c r="P352" s="31">
        <v>0</v>
      </c>
      <c r="Q352" s="33">
        <v>121823.49</v>
      </c>
      <c r="R352" s="34" t="s">
        <v>5014</v>
      </c>
      <c r="S352" s="35" t="s">
        <v>3243</v>
      </c>
      <c r="T352" s="31">
        <v>0</v>
      </c>
      <c r="U352" s="31">
        <v>0</v>
      </c>
      <c r="V352" s="31" t="s">
        <v>45</v>
      </c>
      <c r="W352" s="36" t="s">
        <v>46</v>
      </c>
      <c r="X352" s="37">
        <v>121823.49</v>
      </c>
      <c r="Y352" s="38">
        <v>0</v>
      </c>
      <c r="Z352" s="38">
        <v>121823.49</v>
      </c>
      <c r="AA352" s="38">
        <v>0</v>
      </c>
      <c r="AB352" s="38">
        <v>0</v>
      </c>
      <c r="AC352" s="38">
        <v>0</v>
      </c>
      <c r="AD352" s="38">
        <v>0</v>
      </c>
      <c r="AE352" s="38">
        <v>0</v>
      </c>
      <c r="AF352" s="38" t="s">
        <v>47</v>
      </c>
    </row>
    <row r="353" spans="1:32" ht="15" x14ac:dyDescent="0.25">
      <c r="A353" s="39" t="s">
        <v>39</v>
      </c>
      <c r="B353" s="39" t="s">
        <v>3323</v>
      </c>
      <c r="C353" s="39"/>
      <c r="D353" s="29">
        <v>437328</v>
      </c>
      <c r="E353" s="29"/>
      <c r="F353" s="39" t="s">
        <v>41</v>
      </c>
      <c r="G353" s="29" t="s">
        <v>41</v>
      </c>
      <c r="H353" s="39" t="s">
        <v>42</v>
      </c>
      <c r="I353" s="30" t="s">
        <v>42</v>
      </c>
      <c r="J353" s="39" t="s">
        <v>63</v>
      </c>
      <c r="K353" s="40">
        <v>4532741.38</v>
      </c>
      <c r="L353" s="32">
        <v>227679.59954249026</v>
      </c>
      <c r="M353" s="31">
        <v>4532741.38</v>
      </c>
      <c r="N353" s="31">
        <v>0</v>
      </c>
      <c r="O353" s="31">
        <v>0</v>
      </c>
      <c r="P353" s="31">
        <v>0</v>
      </c>
      <c r="Q353" s="33">
        <v>4532741.38</v>
      </c>
      <c r="R353" s="34" t="s">
        <v>5014</v>
      </c>
      <c r="S353" s="35" t="s">
        <v>555</v>
      </c>
      <c r="T353" s="31">
        <v>0</v>
      </c>
      <c r="U353" s="31">
        <v>0</v>
      </c>
      <c r="V353" s="31" t="s">
        <v>45</v>
      </c>
      <c r="W353" s="41" t="s">
        <v>64</v>
      </c>
      <c r="X353" s="42">
        <v>227679.5995174</v>
      </c>
      <c r="Y353" s="43">
        <v>0</v>
      </c>
      <c r="Z353" s="38">
        <v>227679.5995174</v>
      </c>
      <c r="AA353" s="38">
        <v>0</v>
      </c>
      <c r="AB353" s="38">
        <v>0</v>
      </c>
      <c r="AC353" s="38">
        <v>0</v>
      </c>
      <c r="AD353" s="38">
        <v>0</v>
      </c>
      <c r="AE353" s="38">
        <v>0</v>
      </c>
      <c r="AF353" s="38" t="s">
        <v>47</v>
      </c>
    </row>
    <row r="354" spans="1:32" ht="15" x14ac:dyDescent="0.25">
      <c r="A354" s="39" t="s">
        <v>39</v>
      </c>
      <c r="B354" s="39" t="s">
        <v>3325</v>
      </c>
      <c r="C354" s="39"/>
      <c r="D354" s="29">
        <v>362090</v>
      </c>
      <c r="E354" s="29"/>
      <c r="F354" s="39" t="s">
        <v>41</v>
      </c>
      <c r="G354" s="29" t="s">
        <v>41</v>
      </c>
      <c r="H354" s="39" t="s">
        <v>42</v>
      </c>
      <c r="I354" s="30" t="s">
        <v>42</v>
      </c>
      <c r="J354" s="39" t="s">
        <v>63</v>
      </c>
      <c r="K354" s="40">
        <v>2228747.92</v>
      </c>
      <c r="L354" s="32">
        <v>111950.00803393689</v>
      </c>
      <c r="M354" s="31">
        <v>0</v>
      </c>
      <c r="N354" s="31">
        <v>2228747.92</v>
      </c>
      <c r="O354" s="31">
        <v>0</v>
      </c>
      <c r="P354" s="31">
        <v>0</v>
      </c>
      <c r="Q354" s="33">
        <v>2228747.92</v>
      </c>
      <c r="R354" s="34" t="s">
        <v>5015</v>
      </c>
      <c r="S354" s="35" t="s">
        <v>555</v>
      </c>
      <c r="T354" s="31">
        <v>0</v>
      </c>
      <c r="U354" s="31">
        <v>0</v>
      </c>
      <c r="V354" s="31" t="s">
        <v>45</v>
      </c>
      <c r="W354" s="41" t="s">
        <v>64</v>
      </c>
      <c r="X354" s="42">
        <v>111950.00802160001</v>
      </c>
      <c r="Y354" s="43">
        <v>0</v>
      </c>
      <c r="Z354" s="38">
        <v>0</v>
      </c>
      <c r="AA354" s="38">
        <v>111950.00802160001</v>
      </c>
      <c r="AB354" s="38">
        <v>0</v>
      </c>
      <c r="AC354" s="38">
        <v>0</v>
      </c>
      <c r="AD354" s="38">
        <v>0</v>
      </c>
      <c r="AE354" s="38">
        <v>0</v>
      </c>
      <c r="AF354" s="38" t="s">
        <v>47</v>
      </c>
    </row>
    <row r="355" spans="1:32" ht="15" x14ac:dyDescent="0.25">
      <c r="A355" s="28" t="s">
        <v>39</v>
      </c>
      <c r="B355" s="28" t="s">
        <v>3338</v>
      </c>
      <c r="C355" s="28"/>
      <c r="D355" s="29">
        <v>439385</v>
      </c>
      <c r="E355" s="29"/>
      <c r="F355" s="28" t="s">
        <v>41</v>
      </c>
      <c r="G355" s="29" t="s">
        <v>41</v>
      </c>
      <c r="H355" s="28" t="s">
        <v>42</v>
      </c>
      <c r="I355" s="30" t="s">
        <v>42</v>
      </c>
      <c r="J355" s="28" t="s">
        <v>44</v>
      </c>
      <c r="K355" s="31">
        <v>28366.99</v>
      </c>
      <c r="L355" s="32">
        <v>28366.99</v>
      </c>
      <c r="M355" s="31">
        <v>28366.99</v>
      </c>
      <c r="N355" s="31">
        <v>0</v>
      </c>
      <c r="O355" s="31">
        <v>0</v>
      </c>
      <c r="P355" s="31">
        <v>0</v>
      </c>
      <c r="Q355" s="33">
        <v>28366.99</v>
      </c>
      <c r="R355" s="34" t="s">
        <v>5014</v>
      </c>
      <c r="S355" s="35" t="s">
        <v>3243</v>
      </c>
      <c r="T355" s="31">
        <v>0</v>
      </c>
      <c r="U355" s="31">
        <v>0</v>
      </c>
      <c r="V355" s="31" t="s">
        <v>45</v>
      </c>
      <c r="W355" s="36" t="s">
        <v>46</v>
      </c>
      <c r="X355" s="37">
        <v>28366.99</v>
      </c>
      <c r="Y355" s="38">
        <v>0</v>
      </c>
      <c r="Z355" s="38">
        <v>28366.99</v>
      </c>
      <c r="AA355" s="38">
        <v>0</v>
      </c>
      <c r="AB355" s="38">
        <v>0</v>
      </c>
      <c r="AC355" s="38">
        <v>0</v>
      </c>
      <c r="AD355" s="38">
        <v>0</v>
      </c>
      <c r="AE355" s="38">
        <v>0</v>
      </c>
      <c r="AF355" s="38" t="s">
        <v>47</v>
      </c>
    </row>
    <row r="356" spans="1:32" ht="15" x14ac:dyDescent="0.25">
      <c r="A356" s="39" t="s">
        <v>39</v>
      </c>
      <c r="B356" s="39" t="s">
        <v>3343</v>
      </c>
      <c r="C356" s="39"/>
      <c r="D356" s="29">
        <v>312659</v>
      </c>
      <c r="E356" s="29"/>
      <c r="F356" s="39" t="s">
        <v>41</v>
      </c>
      <c r="G356" s="29" t="s">
        <v>41</v>
      </c>
      <c r="H356" s="39" t="s">
        <v>42</v>
      </c>
      <c r="I356" s="30" t="s">
        <v>43</v>
      </c>
      <c r="J356" s="39" t="s">
        <v>63</v>
      </c>
      <c r="K356" s="40">
        <v>4312432.1399999997</v>
      </c>
      <c r="L356" s="32">
        <v>216613.46641607079</v>
      </c>
      <c r="M356" s="31">
        <v>0</v>
      </c>
      <c r="N356" s="31">
        <v>0</v>
      </c>
      <c r="O356" s="31">
        <v>4312432.1399999997</v>
      </c>
      <c r="P356" s="31">
        <v>0</v>
      </c>
      <c r="Q356" s="33">
        <v>4312432.1399999997</v>
      </c>
      <c r="R356" s="34" t="s">
        <v>5016</v>
      </c>
      <c r="S356" s="35" t="s">
        <v>555</v>
      </c>
      <c r="T356" s="31">
        <v>0</v>
      </c>
      <c r="U356" s="31">
        <v>0</v>
      </c>
      <c r="V356" s="31">
        <v>4312432.1399999997</v>
      </c>
      <c r="W356" s="41" t="s">
        <v>64</v>
      </c>
      <c r="X356" s="42">
        <v>216613.4663922</v>
      </c>
      <c r="Y356" s="43">
        <v>0</v>
      </c>
      <c r="Z356" s="38">
        <v>0</v>
      </c>
      <c r="AA356" s="38">
        <v>0</v>
      </c>
      <c r="AB356" s="38">
        <v>216613.4663922</v>
      </c>
      <c r="AC356" s="38">
        <v>0</v>
      </c>
      <c r="AD356" s="38">
        <v>0</v>
      </c>
      <c r="AE356" s="38">
        <v>0</v>
      </c>
      <c r="AF356" s="38">
        <v>216613.4663922</v>
      </c>
    </row>
    <row r="357" spans="1:32" ht="15" x14ac:dyDescent="0.25">
      <c r="A357" s="28" t="s">
        <v>39</v>
      </c>
      <c r="B357" s="28" t="s">
        <v>3348</v>
      </c>
      <c r="C357" s="28"/>
      <c r="D357" s="29">
        <v>312659</v>
      </c>
      <c r="E357" s="29"/>
      <c r="F357" s="28" t="s">
        <v>41</v>
      </c>
      <c r="G357" s="29" t="s">
        <v>41</v>
      </c>
      <c r="H357" s="28" t="s">
        <v>42</v>
      </c>
      <c r="I357" s="30" t="s">
        <v>43</v>
      </c>
      <c r="J357" s="28" t="s">
        <v>63</v>
      </c>
      <c r="K357" s="31">
        <v>17335733.859999999</v>
      </c>
      <c r="L357" s="32">
        <v>870773.9118837592</v>
      </c>
      <c r="M357" s="31">
        <v>0</v>
      </c>
      <c r="N357" s="31">
        <v>0</v>
      </c>
      <c r="O357" s="31">
        <v>17335733.859999999</v>
      </c>
      <c r="P357" s="31">
        <v>0</v>
      </c>
      <c r="Q357" s="33">
        <v>17335733.859999999</v>
      </c>
      <c r="R357" s="34" t="s">
        <v>5016</v>
      </c>
      <c r="S357" s="35" t="s">
        <v>555</v>
      </c>
      <c r="T357" s="31">
        <v>0</v>
      </c>
      <c r="U357" s="31">
        <v>0</v>
      </c>
      <c r="V357" s="31">
        <v>17335733.859999999</v>
      </c>
      <c r="W357" s="36" t="s">
        <v>64</v>
      </c>
      <c r="X357" s="37">
        <v>870773.91178780003</v>
      </c>
      <c r="Y357" s="38">
        <v>0</v>
      </c>
      <c r="Z357" s="38">
        <v>0</v>
      </c>
      <c r="AA357" s="38">
        <v>0</v>
      </c>
      <c r="AB357" s="38">
        <v>870773.91178780003</v>
      </c>
      <c r="AC357" s="38">
        <v>0</v>
      </c>
      <c r="AD357" s="38">
        <v>0</v>
      </c>
      <c r="AE357" s="38">
        <v>0</v>
      </c>
      <c r="AF357" s="38">
        <v>870773.91178780003</v>
      </c>
    </row>
    <row r="358" spans="1:32" ht="15" x14ac:dyDescent="0.25">
      <c r="A358" s="39" t="s">
        <v>39</v>
      </c>
      <c r="B358" s="39" t="s">
        <v>3467</v>
      </c>
      <c r="C358" s="39"/>
      <c r="D358" s="29">
        <v>312668</v>
      </c>
      <c r="E358" s="29"/>
      <c r="F358" s="39" t="s">
        <v>41</v>
      </c>
      <c r="G358" s="29" t="s">
        <v>41</v>
      </c>
      <c r="H358" s="39" t="s">
        <v>42</v>
      </c>
      <c r="I358" s="30" t="s">
        <v>42</v>
      </c>
      <c r="J358" s="39" t="s">
        <v>63</v>
      </c>
      <c r="K358" s="40">
        <v>2638126.0299999998</v>
      </c>
      <c r="L358" s="32">
        <v>132513.07050150292</v>
      </c>
      <c r="M358" s="31">
        <v>2638126.0299999998</v>
      </c>
      <c r="N358" s="31">
        <v>0</v>
      </c>
      <c r="O358" s="31">
        <v>0</v>
      </c>
      <c r="P358" s="31">
        <v>0</v>
      </c>
      <c r="Q358" s="33">
        <v>2638126.0299999998</v>
      </c>
      <c r="R358" s="34" t="s">
        <v>5014</v>
      </c>
      <c r="S358" s="35" t="s">
        <v>555</v>
      </c>
      <c r="T358" s="31">
        <v>0</v>
      </c>
      <c r="U358" s="31">
        <v>0</v>
      </c>
      <c r="V358" s="31" t="s">
        <v>45</v>
      </c>
      <c r="W358" s="41" t="s">
        <v>64</v>
      </c>
      <c r="X358" s="42">
        <v>132513.07048689999</v>
      </c>
      <c r="Y358" s="43">
        <v>0</v>
      </c>
      <c r="Z358" s="38">
        <v>132513.07048689999</v>
      </c>
      <c r="AA358" s="38">
        <v>0</v>
      </c>
      <c r="AB358" s="38">
        <v>0</v>
      </c>
      <c r="AC358" s="38">
        <v>0</v>
      </c>
      <c r="AD358" s="38">
        <v>0</v>
      </c>
      <c r="AE358" s="38">
        <v>0</v>
      </c>
      <c r="AF358" s="38" t="s">
        <v>47</v>
      </c>
    </row>
    <row r="359" spans="1:32" ht="15" x14ac:dyDescent="0.25">
      <c r="A359" s="28" t="s">
        <v>39</v>
      </c>
      <c r="B359" s="28" t="s">
        <v>3474</v>
      </c>
      <c r="C359" s="28"/>
      <c r="D359" s="29">
        <v>473289</v>
      </c>
      <c r="E359" s="29"/>
      <c r="F359" s="28" t="s">
        <v>41</v>
      </c>
      <c r="G359" s="29" t="s">
        <v>41</v>
      </c>
      <c r="H359" s="28" t="s">
        <v>42</v>
      </c>
      <c r="I359" s="30" t="s">
        <v>42</v>
      </c>
      <c r="J359" s="28" t="s">
        <v>63</v>
      </c>
      <c r="K359" s="31">
        <v>3133529.1</v>
      </c>
      <c r="L359" s="32">
        <v>157397.16671034516</v>
      </c>
      <c r="M359" s="31">
        <v>3133529.1</v>
      </c>
      <c r="N359" s="31">
        <v>0</v>
      </c>
      <c r="O359" s="31">
        <v>0</v>
      </c>
      <c r="P359" s="31">
        <v>0</v>
      </c>
      <c r="Q359" s="33">
        <v>3133529.1</v>
      </c>
      <c r="R359" s="34" t="s">
        <v>5014</v>
      </c>
      <c r="S359" s="35" t="s">
        <v>555</v>
      </c>
      <c r="T359" s="31">
        <v>0</v>
      </c>
      <c r="U359" s="31">
        <v>0</v>
      </c>
      <c r="V359" s="31" t="s">
        <v>45</v>
      </c>
      <c r="W359" s="36" t="s">
        <v>64</v>
      </c>
      <c r="X359" s="37">
        <v>157397.16669300001</v>
      </c>
      <c r="Y359" s="38">
        <v>0</v>
      </c>
      <c r="Z359" s="38">
        <v>157397.16669300001</v>
      </c>
      <c r="AA359" s="38">
        <v>0</v>
      </c>
      <c r="AB359" s="38">
        <v>0</v>
      </c>
      <c r="AC359" s="38">
        <v>0</v>
      </c>
      <c r="AD359" s="38">
        <v>0</v>
      </c>
      <c r="AE359" s="38">
        <v>0</v>
      </c>
      <c r="AF359" s="38" t="s">
        <v>47</v>
      </c>
    </row>
    <row r="360" spans="1:32" ht="15" x14ac:dyDescent="0.25">
      <c r="A360" s="39" t="s">
        <v>39</v>
      </c>
      <c r="B360" s="39" t="s">
        <v>3584</v>
      </c>
      <c r="C360" s="39"/>
      <c r="D360" s="29">
        <v>318945</v>
      </c>
      <c r="E360" s="29"/>
      <c r="F360" s="39" t="s">
        <v>41</v>
      </c>
      <c r="G360" s="29" t="s">
        <v>41</v>
      </c>
      <c r="H360" s="39" t="s">
        <v>42</v>
      </c>
      <c r="I360" s="30" t="s">
        <v>42</v>
      </c>
      <c r="J360" s="39" t="s">
        <v>44</v>
      </c>
      <c r="K360" s="40">
        <v>600177.29</v>
      </c>
      <c r="L360" s="32">
        <v>600177.29</v>
      </c>
      <c r="M360" s="31">
        <v>600177.29</v>
      </c>
      <c r="N360" s="31">
        <v>0</v>
      </c>
      <c r="O360" s="31">
        <v>0</v>
      </c>
      <c r="P360" s="31">
        <v>0</v>
      </c>
      <c r="Q360" s="33">
        <v>600177.29</v>
      </c>
      <c r="R360" s="34" t="s">
        <v>5014</v>
      </c>
      <c r="S360" s="35" t="s">
        <v>555</v>
      </c>
      <c r="T360" s="31">
        <v>0</v>
      </c>
      <c r="U360" s="31">
        <v>0</v>
      </c>
      <c r="V360" s="31" t="s">
        <v>45</v>
      </c>
      <c r="W360" s="41" t="s">
        <v>46</v>
      </c>
      <c r="X360" s="42">
        <v>600177.29</v>
      </c>
      <c r="Y360" s="43">
        <v>0</v>
      </c>
      <c r="Z360" s="38">
        <v>600177.29</v>
      </c>
      <c r="AA360" s="38">
        <v>0</v>
      </c>
      <c r="AB360" s="38">
        <v>0</v>
      </c>
      <c r="AC360" s="38">
        <v>0</v>
      </c>
      <c r="AD360" s="38">
        <v>0</v>
      </c>
      <c r="AE360" s="38">
        <v>0</v>
      </c>
      <c r="AF360" s="38" t="s">
        <v>47</v>
      </c>
    </row>
    <row r="361" spans="1:32" ht="15" x14ac:dyDescent="0.25">
      <c r="A361" s="28" t="s">
        <v>39</v>
      </c>
      <c r="B361" s="28" t="s">
        <v>3913</v>
      </c>
      <c r="C361" s="28"/>
      <c r="D361" s="29">
        <v>315112</v>
      </c>
      <c r="E361" s="29"/>
      <c r="F361" s="28" t="s">
        <v>41</v>
      </c>
      <c r="G361" s="29" t="s">
        <v>41</v>
      </c>
      <c r="H361" s="28" t="s">
        <v>42</v>
      </c>
      <c r="I361" s="30" t="s">
        <v>43</v>
      </c>
      <c r="J361" s="28" t="s">
        <v>44</v>
      </c>
      <c r="K361" s="31">
        <v>608914.74</v>
      </c>
      <c r="L361" s="32">
        <v>608914.74</v>
      </c>
      <c r="M361" s="31">
        <v>0</v>
      </c>
      <c r="N361" s="31">
        <v>0</v>
      </c>
      <c r="O361" s="31">
        <v>0</v>
      </c>
      <c r="P361" s="31">
        <v>608914.74</v>
      </c>
      <c r="Q361" s="33">
        <v>608914.74</v>
      </c>
      <c r="R361" s="34" t="s">
        <v>5017</v>
      </c>
      <c r="S361" s="35" t="s">
        <v>555</v>
      </c>
      <c r="T361" s="31">
        <v>0</v>
      </c>
      <c r="U361" s="31">
        <v>0</v>
      </c>
      <c r="V361" s="31">
        <v>608914.74</v>
      </c>
      <c r="W361" s="36" t="s">
        <v>46</v>
      </c>
      <c r="X361" s="37">
        <v>608914.74</v>
      </c>
      <c r="Y361" s="38">
        <v>0</v>
      </c>
      <c r="Z361" s="38">
        <v>0</v>
      </c>
      <c r="AA361" s="38">
        <v>0</v>
      </c>
      <c r="AB361" s="38">
        <v>0</v>
      </c>
      <c r="AC361" s="38">
        <v>608914.74</v>
      </c>
      <c r="AD361" s="38">
        <v>0</v>
      </c>
      <c r="AE361" s="38">
        <v>0</v>
      </c>
      <c r="AF361" s="38">
        <v>608914.74</v>
      </c>
    </row>
    <row r="362" spans="1:32" ht="15" x14ac:dyDescent="0.25">
      <c r="A362" s="39" t="s">
        <v>39</v>
      </c>
      <c r="B362" s="39" t="s">
        <v>3914</v>
      </c>
      <c r="C362" s="39"/>
      <c r="D362" s="29">
        <v>315112</v>
      </c>
      <c r="E362" s="29"/>
      <c r="F362" s="39" t="s">
        <v>41</v>
      </c>
      <c r="G362" s="29" t="s">
        <v>41</v>
      </c>
      <c r="H362" s="39" t="s">
        <v>42</v>
      </c>
      <c r="I362" s="30" t="s">
        <v>43</v>
      </c>
      <c r="J362" s="39" t="s">
        <v>44</v>
      </c>
      <c r="K362" s="40">
        <v>1104016.8799999999</v>
      </c>
      <c r="L362" s="32">
        <v>1104016.8799999999</v>
      </c>
      <c r="M362" s="31">
        <v>0</v>
      </c>
      <c r="N362" s="31">
        <v>0</v>
      </c>
      <c r="O362" s="31">
        <v>0</v>
      </c>
      <c r="P362" s="31">
        <v>1104016.8799999999</v>
      </c>
      <c r="Q362" s="33">
        <v>1104016.8799999999</v>
      </c>
      <c r="R362" s="34" t="s">
        <v>5017</v>
      </c>
      <c r="S362" s="35" t="s">
        <v>555</v>
      </c>
      <c r="T362" s="31">
        <v>0</v>
      </c>
      <c r="U362" s="31">
        <v>0</v>
      </c>
      <c r="V362" s="31">
        <v>1104016.8799999999</v>
      </c>
      <c r="W362" s="41" t="s">
        <v>46</v>
      </c>
      <c r="X362" s="42">
        <v>1104016.8799999999</v>
      </c>
      <c r="Y362" s="43">
        <v>0</v>
      </c>
      <c r="Z362" s="38">
        <v>0</v>
      </c>
      <c r="AA362" s="38">
        <v>0</v>
      </c>
      <c r="AB362" s="38">
        <v>0</v>
      </c>
      <c r="AC362" s="38">
        <v>1104016.8799999999</v>
      </c>
      <c r="AD362" s="38">
        <v>0</v>
      </c>
      <c r="AE362" s="38">
        <v>0</v>
      </c>
      <c r="AF362" s="38">
        <v>1104016.8799999999</v>
      </c>
    </row>
    <row r="363" spans="1:32" ht="15" x14ac:dyDescent="0.25">
      <c r="A363" s="28" t="s">
        <v>39</v>
      </c>
      <c r="B363" s="28" t="s">
        <v>3915</v>
      </c>
      <c r="C363" s="28"/>
      <c r="D363" s="29">
        <v>315112</v>
      </c>
      <c r="E363" s="29"/>
      <c r="F363" s="28" t="s">
        <v>41</v>
      </c>
      <c r="G363" s="29" t="s">
        <v>41</v>
      </c>
      <c r="H363" s="28" t="s">
        <v>42</v>
      </c>
      <c r="I363" s="30" t="s">
        <v>43</v>
      </c>
      <c r="J363" s="28" t="s">
        <v>44</v>
      </c>
      <c r="K363" s="31">
        <v>198015.3</v>
      </c>
      <c r="L363" s="32">
        <v>198015.3</v>
      </c>
      <c r="M363" s="31">
        <v>0</v>
      </c>
      <c r="N363" s="31">
        <v>0</v>
      </c>
      <c r="O363" s="31">
        <v>0</v>
      </c>
      <c r="P363" s="31">
        <v>198015.3</v>
      </c>
      <c r="Q363" s="33">
        <v>198015.3</v>
      </c>
      <c r="R363" s="34" t="s">
        <v>5017</v>
      </c>
      <c r="S363" s="35" t="s">
        <v>555</v>
      </c>
      <c r="T363" s="31">
        <v>0</v>
      </c>
      <c r="U363" s="31">
        <v>0</v>
      </c>
      <c r="V363" s="31">
        <v>198015.3</v>
      </c>
      <c r="W363" s="36" t="s">
        <v>46</v>
      </c>
      <c r="X363" s="37">
        <v>198015.3</v>
      </c>
      <c r="Y363" s="38">
        <v>0</v>
      </c>
      <c r="Z363" s="38">
        <v>0</v>
      </c>
      <c r="AA363" s="38">
        <v>0</v>
      </c>
      <c r="AB363" s="38">
        <v>0</v>
      </c>
      <c r="AC363" s="38">
        <v>198015.3</v>
      </c>
      <c r="AD363" s="38">
        <v>0</v>
      </c>
      <c r="AE363" s="38">
        <v>0</v>
      </c>
      <c r="AF363" s="38">
        <v>198015.3</v>
      </c>
    </row>
    <row r="364" spans="1:32" ht="15" x14ac:dyDescent="0.25">
      <c r="A364" s="28" t="s">
        <v>39</v>
      </c>
      <c r="B364" s="28" t="s">
        <v>3917</v>
      </c>
      <c r="C364" s="28"/>
      <c r="D364" s="29">
        <v>315112</v>
      </c>
      <c r="E364" s="29"/>
      <c r="F364" s="28" t="s">
        <v>41</v>
      </c>
      <c r="G364" s="29" t="s">
        <v>41</v>
      </c>
      <c r="H364" s="28" t="s">
        <v>42</v>
      </c>
      <c r="I364" s="30" t="s">
        <v>43</v>
      </c>
      <c r="J364" s="28" t="s">
        <v>44</v>
      </c>
      <c r="K364" s="31">
        <v>159399</v>
      </c>
      <c r="L364" s="32">
        <v>159399</v>
      </c>
      <c r="M364" s="31">
        <v>0</v>
      </c>
      <c r="N364" s="31">
        <v>0</v>
      </c>
      <c r="O364" s="31">
        <v>0</v>
      </c>
      <c r="P364" s="31">
        <v>159399</v>
      </c>
      <c r="Q364" s="33">
        <v>159399</v>
      </c>
      <c r="R364" s="34" t="s">
        <v>5017</v>
      </c>
      <c r="S364" s="35" t="s">
        <v>555</v>
      </c>
      <c r="T364" s="31">
        <v>0</v>
      </c>
      <c r="U364" s="31">
        <v>0</v>
      </c>
      <c r="V364" s="31">
        <v>159399</v>
      </c>
      <c r="W364" s="36" t="s">
        <v>46</v>
      </c>
      <c r="X364" s="37">
        <v>159399</v>
      </c>
      <c r="Y364" s="38">
        <v>0</v>
      </c>
      <c r="Z364" s="38">
        <v>0</v>
      </c>
      <c r="AA364" s="38">
        <v>0</v>
      </c>
      <c r="AB364" s="38">
        <v>0</v>
      </c>
      <c r="AC364" s="38">
        <v>159399</v>
      </c>
      <c r="AD364" s="38">
        <v>0</v>
      </c>
      <c r="AE364" s="38">
        <v>0</v>
      </c>
      <c r="AF364" s="38">
        <v>159399</v>
      </c>
    </row>
    <row r="365" spans="1:32" ht="15" x14ac:dyDescent="0.25">
      <c r="A365" s="39" t="s">
        <v>39</v>
      </c>
      <c r="B365" s="39" t="s">
        <v>3918</v>
      </c>
      <c r="C365" s="39"/>
      <c r="D365" s="29">
        <v>315112</v>
      </c>
      <c r="E365" s="29"/>
      <c r="F365" s="39" t="s">
        <v>41</v>
      </c>
      <c r="G365" s="29" t="s">
        <v>41</v>
      </c>
      <c r="H365" s="39" t="s">
        <v>42</v>
      </c>
      <c r="I365" s="30" t="s">
        <v>43</v>
      </c>
      <c r="J365" s="39" t="s">
        <v>44</v>
      </c>
      <c r="K365" s="40">
        <v>290811.64</v>
      </c>
      <c r="L365" s="32">
        <v>290811.64</v>
      </c>
      <c r="M365" s="31">
        <v>0</v>
      </c>
      <c r="N365" s="31">
        <v>0</v>
      </c>
      <c r="O365" s="31">
        <v>0</v>
      </c>
      <c r="P365" s="31">
        <v>290811.64</v>
      </c>
      <c r="Q365" s="33">
        <v>290811.64</v>
      </c>
      <c r="R365" s="34" t="s">
        <v>5017</v>
      </c>
      <c r="S365" s="35" t="s">
        <v>555</v>
      </c>
      <c r="T365" s="31">
        <v>0</v>
      </c>
      <c r="U365" s="31">
        <v>0</v>
      </c>
      <c r="V365" s="31">
        <v>290811.64</v>
      </c>
      <c r="W365" s="41" t="s">
        <v>46</v>
      </c>
      <c r="X365" s="42">
        <v>290811.64</v>
      </c>
      <c r="Y365" s="43">
        <v>0</v>
      </c>
      <c r="Z365" s="38">
        <v>0</v>
      </c>
      <c r="AA365" s="38">
        <v>0</v>
      </c>
      <c r="AB365" s="38">
        <v>0</v>
      </c>
      <c r="AC365" s="38">
        <v>290811.64</v>
      </c>
      <c r="AD365" s="38">
        <v>0</v>
      </c>
      <c r="AE365" s="38">
        <v>0</v>
      </c>
      <c r="AF365" s="38">
        <v>290811.64</v>
      </c>
    </row>
    <row r="366" spans="1:32" ht="15" x14ac:dyDescent="0.25">
      <c r="A366" s="28" t="s">
        <v>39</v>
      </c>
      <c r="B366" s="28" t="s">
        <v>3919</v>
      </c>
      <c r="C366" s="28"/>
      <c r="D366" s="29">
        <v>315112</v>
      </c>
      <c r="E366" s="29"/>
      <c r="F366" s="28" t="s">
        <v>41</v>
      </c>
      <c r="G366" s="29" t="s">
        <v>41</v>
      </c>
      <c r="H366" s="28" t="s">
        <v>42</v>
      </c>
      <c r="I366" s="30" t="s">
        <v>43</v>
      </c>
      <c r="J366" s="28" t="s">
        <v>44</v>
      </c>
      <c r="K366" s="31">
        <v>71588.3</v>
      </c>
      <c r="L366" s="32">
        <v>71588.3</v>
      </c>
      <c r="M366" s="31">
        <v>0</v>
      </c>
      <c r="N366" s="31">
        <v>0</v>
      </c>
      <c r="O366" s="31">
        <v>0</v>
      </c>
      <c r="P366" s="31">
        <v>71588.3</v>
      </c>
      <c r="Q366" s="33">
        <v>71588.3</v>
      </c>
      <c r="R366" s="34" t="s">
        <v>5017</v>
      </c>
      <c r="S366" s="35" t="s">
        <v>555</v>
      </c>
      <c r="T366" s="31">
        <v>0</v>
      </c>
      <c r="U366" s="31">
        <v>0</v>
      </c>
      <c r="V366" s="31">
        <v>71588.3</v>
      </c>
      <c r="W366" s="36" t="s">
        <v>46</v>
      </c>
      <c r="X366" s="37">
        <v>71588.3</v>
      </c>
      <c r="Y366" s="38">
        <v>0</v>
      </c>
      <c r="Z366" s="38">
        <v>0</v>
      </c>
      <c r="AA366" s="38">
        <v>0</v>
      </c>
      <c r="AB366" s="38">
        <v>0</v>
      </c>
      <c r="AC366" s="38">
        <v>71588.3</v>
      </c>
      <c r="AD366" s="38">
        <v>0</v>
      </c>
      <c r="AE366" s="38">
        <v>0</v>
      </c>
      <c r="AF366" s="38">
        <v>71588.3</v>
      </c>
    </row>
    <row r="367" spans="1:32" ht="15" x14ac:dyDescent="0.25">
      <c r="A367" s="39" t="s">
        <v>39</v>
      </c>
      <c r="B367" s="39" t="s">
        <v>3920</v>
      </c>
      <c r="C367" s="39"/>
      <c r="D367" s="29">
        <v>319004</v>
      </c>
      <c r="E367" s="29"/>
      <c r="F367" s="39" t="s">
        <v>41</v>
      </c>
      <c r="G367" s="29" t="s">
        <v>41</v>
      </c>
      <c r="H367" s="39" t="s">
        <v>43</v>
      </c>
      <c r="I367" s="30" t="s">
        <v>43</v>
      </c>
      <c r="J367" s="39" t="s">
        <v>44</v>
      </c>
      <c r="K367" s="40">
        <v>376803.45</v>
      </c>
      <c r="L367" s="32">
        <v>376803.45</v>
      </c>
      <c r="M367" s="31">
        <v>0</v>
      </c>
      <c r="N367" s="31">
        <v>0</v>
      </c>
      <c r="O367" s="31">
        <v>0</v>
      </c>
      <c r="P367" s="31">
        <v>376803.45</v>
      </c>
      <c r="Q367" s="33">
        <v>376803.45</v>
      </c>
      <c r="R367" s="34" t="s">
        <v>5017</v>
      </c>
      <c r="S367" s="35" t="s">
        <v>555</v>
      </c>
      <c r="T367" s="31">
        <v>0</v>
      </c>
      <c r="U367" s="31">
        <v>0</v>
      </c>
      <c r="V367" s="31">
        <v>376803.45</v>
      </c>
      <c r="W367" s="41" t="s">
        <v>46</v>
      </c>
      <c r="X367" s="42">
        <v>376803.45</v>
      </c>
      <c r="Y367" s="43">
        <v>0</v>
      </c>
      <c r="Z367" s="38">
        <v>0</v>
      </c>
      <c r="AA367" s="38">
        <v>0</v>
      </c>
      <c r="AB367" s="38">
        <v>0</v>
      </c>
      <c r="AC367" s="38">
        <v>376803.45</v>
      </c>
      <c r="AD367" s="38">
        <v>0</v>
      </c>
      <c r="AE367" s="38">
        <v>0</v>
      </c>
      <c r="AF367" s="38">
        <v>376803.45</v>
      </c>
    </row>
    <row r="368" spans="1:32" ht="15" x14ac:dyDescent="0.25">
      <c r="A368" s="28" t="s">
        <v>39</v>
      </c>
      <c r="B368" s="28" t="s">
        <v>3921</v>
      </c>
      <c r="C368" s="28"/>
      <c r="D368" s="29">
        <v>319004</v>
      </c>
      <c r="E368" s="29"/>
      <c r="F368" s="28" t="s">
        <v>41</v>
      </c>
      <c r="G368" s="29" t="s">
        <v>41</v>
      </c>
      <c r="H368" s="28" t="s">
        <v>43</v>
      </c>
      <c r="I368" s="30" t="s">
        <v>43</v>
      </c>
      <c r="J368" s="28" t="s">
        <v>44</v>
      </c>
      <c r="K368" s="31">
        <v>853010.22</v>
      </c>
      <c r="L368" s="32">
        <v>853010.22</v>
      </c>
      <c r="M368" s="31">
        <v>0</v>
      </c>
      <c r="N368" s="31">
        <v>0</v>
      </c>
      <c r="O368" s="31">
        <v>0</v>
      </c>
      <c r="P368" s="31">
        <v>853010.22</v>
      </c>
      <c r="Q368" s="33">
        <v>853010.22</v>
      </c>
      <c r="R368" s="34" t="s">
        <v>5017</v>
      </c>
      <c r="S368" s="35" t="s">
        <v>555</v>
      </c>
      <c r="T368" s="31">
        <v>0</v>
      </c>
      <c r="U368" s="31">
        <v>0</v>
      </c>
      <c r="V368" s="31">
        <v>853010.22</v>
      </c>
      <c r="W368" s="36" t="s">
        <v>46</v>
      </c>
      <c r="X368" s="37">
        <v>853010.22</v>
      </c>
      <c r="Y368" s="38">
        <v>0</v>
      </c>
      <c r="Z368" s="38">
        <v>0</v>
      </c>
      <c r="AA368" s="38">
        <v>0</v>
      </c>
      <c r="AB368" s="38">
        <v>0</v>
      </c>
      <c r="AC368" s="38">
        <v>853010.22</v>
      </c>
      <c r="AD368" s="38">
        <v>0</v>
      </c>
      <c r="AE368" s="38">
        <v>0</v>
      </c>
      <c r="AF368" s="38">
        <v>853010.22</v>
      </c>
    </row>
    <row r="369" spans="1:32" ht="15" x14ac:dyDescent="0.25">
      <c r="A369" s="28" t="s">
        <v>39</v>
      </c>
      <c r="B369" s="28" t="s">
        <v>3923</v>
      </c>
      <c r="C369" s="28"/>
      <c r="D369" s="29">
        <v>315112</v>
      </c>
      <c r="E369" s="29"/>
      <c r="F369" s="28" t="s">
        <v>41</v>
      </c>
      <c r="G369" s="29" t="s">
        <v>41</v>
      </c>
      <c r="H369" s="28" t="s">
        <v>42</v>
      </c>
      <c r="I369" s="30" t="s">
        <v>43</v>
      </c>
      <c r="J369" s="28" t="s">
        <v>44</v>
      </c>
      <c r="K369" s="31">
        <v>333758.7</v>
      </c>
      <c r="L369" s="32">
        <v>333758.7</v>
      </c>
      <c r="M369" s="31">
        <v>0</v>
      </c>
      <c r="N369" s="31">
        <v>0</v>
      </c>
      <c r="O369" s="31">
        <v>0</v>
      </c>
      <c r="P369" s="31">
        <v>333758.7</v>
      </c>
      <c r="Q369" s="33">
        <v>333758.7</v>
      </c>
      <c r="R369" s="34" t="s">
        <v>5017</v>
      </c>
      <c r="S369" s="35" t="s">
        <v>555</v>
      </c>
      <c r="T369" s="31">
        <v>0</v>
      </c>
      <c r="U369" s="31">
        <v>0</v>
      </c>
      <c r="V369" s="31">
        <v>333758.7</v>
      </c>
      <c r="W369" s="36" t="s">
        <v>46</v>
      </c>
      <c r="X369" s="37">
        <v>333758.7</v>
      </c>
      <c r="Y369" s="38">
        <v>0</v>
      </c>
      <c r="Z369" s="38">
        <v>0</v>
      </c>
      <c r="AA369" s="38">
        <v>0</v>
      </c>
      <c r="AB369" s="38">
        <v>0</v>
      </c>
      <c r="AC369" s="38">
        <v>333758.7</v>
      </c>
      <c r="AD369" s="38">
        <v>0</v>
      </c>
      <c r="AE369" s="38">
        <v>0</v>
      </c>
      <c r="AF369" s="38">
        <v>333758.7</v>
      </c>
    </row>
    <row r="370" spans="1:32" ht="15" x14ac:dyDescent="0.25">
      <c r="A370" s="39" t="s">
        <v>39</v>
      </c>
      <c r="B370" s="39" t="s">
        <v>3924</v>
      </c>
      <c r="C370" s="39"/>
      <c r="D370" s="29">
        <v>315112</v>
      </c>
      <c r="E370" s="29"/>
      <c r="F370" s="39" t="s">
        <v>41</v>
      </c>
      <c r="G370" s="29" t="s">
        <v>41</v>
      </c>
      <c r="H370" s="39" t="s">
        <v>42</v>
      </c>
      <c r="I370" s="30" t="s">
        <v>43</v>
      </c>
      <c r="J370" s="39" t="s">
        <v>44</v>
      </c>
      <c r="K370" s="40">
        <v>499177.54</v>
      </c>
      <c r="L370" s="32">
        <v>499177.54</v>
      </c>
      <c r="M370" s="31">
        <v>0</v>
      </c>
      <c r="N370" s="31">
        <v>0</v>
      </c>
      <c r="O370" s="31">
        <v>0</v>
      </c>
      <c r="P370" s="31">
        <v>499177.54</v>
      </c>
      <c r="Q370" s="33">
        <v>499177.54</v>
      </c>
      <c r="R370" s="34" t="s">
        <v>5017</v>
      </c>
      <c r="S370" s="35" t="s">
        <v>555</v>
      </c>
      <c r="T370" s="31">
        <v>0</v>
      </c>
      <c r="U370" s="31">
        <v>0</v>
      </c>
      <c r="V370" s="31">
        <v>499177.54</v>
      </c>
      <c r="W370" s="41" t="s">
        <v>46</v>
      </c>
      <c r="X370" s="42">
        <v>499177.54</v>
      </c>
      <c r="Y370" s="43">
        <v>0</v>
      </c>
      <c r="Z370" s="38">
        <v>0</v>
      </c>
      <c r="AA370" s="38">
        <v>0</v>
      </c>
      <c r="AB370" s="38">
        <v>0</v>
      </c>
      <c r="AC370" s="38">
        <v>499177.54</v>
      </c>
      <c r="AD370" s="38">
        <v>0</v>
      </c>
      <c r="AE370" s="38">
        <v>0</v>
      </c>
      <c r="AF370" s="38">
        <v>499177.54</v>
      </c>
    </row>
    <row r="371" spans="1:32" ht="15" x14ac:dyDescent="0.25">
      <c r="A371" s="28" t="s">
        <v>39</v>
      </c>
      <c r="B371" s="28" t="s">
        <v>3925</v>
      </c>
      <c r="C371" s="28"/>
      <c r="D371" s="29">
        <v>308245</v>
      </c>
      <c r="E371" s="29"/>
      <c r="F371" s="28" t="s">
        <v>41</v>
      </c>
      <c r="G371" s="29" t="s">
        <v>41</v>
      </c>
      <c r="H371" s="28" t="s">
        <v>42</v>
      </c>
      <c r="I371" s="30" t="s">
        <v>43</v>
      </c>
      <c r="J371" s="28" t="s">
        <v>63</v>
      </c>
      <c r="K371" s="31">
        <v>1160711.8600000001</v>
      </c>
      <c r="L371" s="32">
        <v>58302.556734224941</v>
      </c>
      <c r="M371" s="31">
        <v>0</v>
      </c>
      <c r="N371" s="31">
        <v>0</v>
      </c>
      <c r="O371" s="31">
        <v>0</v>
      </c>
      <c r="P371" s="31">
        <v>1160711.8600000001</v>
      </c>
      <c r="Q371" s="33">
        <v>1160711.8600000001</v>
      </c>
      <c r="R371" s="34" t="s">
        <v>5017</v>
      </c>
      <c r="S371" s="35" t="s">
        <v>555</v>
      </c>
      <c r="T371" s="31">
        <v>0</v>
      </c>
      <c r="U371" s="31">
        <v>0</v>
      </c>
      <c r="V371" s="31">
        <v>1160711.8600000001</v>
      </c>
      <c r="W371" s="36" t="s">
        <v>64</v>
      </c>
      <c r="X371" s="37">
        <v>58302.556727800002</v>
      </c>
      <c r="Y371" s="38">
        <v>0</v>
      </c>
      <c r="Z371" s="38">
        <v>0</v>
      </c>
      <c r="AA371" s="38">
        <v>0</v>
      </c>
      <c r="AB371" s="38">
        <v>0</v>
      </c>
      <c r="AC371" s="38">
        <v>58302.556727800002</v>
      </c>
      <c r="AD371" s="38">
        <v>0</v>
      </c>
      <c r="AE371" s="38">
        <v>0</v>
      </c>
      <c r="AF371" s="38">
        <v>58302.556727800002</v>
      </c>
    </row>
    <row r="372" spans="1:32" ht="15" x14ac:dyDescent="0.25">
      <c r="A372" s="28" t="s">
        <v>39</v>
      </c>
      <c r="B372" s="28" t="s">
        <v>3927</v>
      </c>
      <c r="C372" s="28"/>
      <c r="D372" s="29">
        <v>308245</v>
      </c>
      <c r="E372" s="29"/>
      <c r="F372" s="28" t="s">
        <v>41</v>
      </c>
      <c r="G372" s="29" t="s">
        <v>41</v>
      </c>
      <c r="H372" s="28" t="s">
        <v>42</v>
      </c>
      <c r="I372" s="30" t="s">
        <v>43</v>
      </c>
      <c r="J372" s="28" t="s">
        <v>63</v>
      </c>
      <c r="K372" s="31">
        <v>1446727.13</v>
      </c>
      <c r="L372" s="32">
        <v>72669.103747908128</v>
      </c>
      <c r="M372" s="31">
        <v>0</v>
      </c>
      <c r="N372" s="31">
        <v>0</v>
      </c>
      <c r="O372" s="31">
        <v>0</v>
      </c>
      <c r="P372" s="31">
        <v>1446727.13</v>
      </c>
      <c r="Q372" s="33">
        <v>1446727.13</v>
      </c>
      <c r="R372" s="34" t="s">
        <v>5017</v>
      </c>
      <c r="S372" s="35" t="s">
        <v>555</v>
      </c>
      <c r="T372" s="31">
        <v>0</v>
      </c>
      <c r="U372" s="31">
        <v>0</v>
      </c>
      <c r="V372" s="31">
        <v>1446727.13</v>
      </c>
      <c r="W372" s="36" t="s">
        <v>64</v>
      </c>
      <c r="X372" s="37">
        <v>72669.103739900005</v>
      </c>
      <c r="Y372" s="38">
        <v>0</v>
      </c>
      <c r="Z372" s="38">
        <v>0</v>
      </c>
      <c r="AA372" s="38">
        <v>0</v>
      </c>
      <c r="AB372" s="38">
        <v>0</v>
      </c>
      <c r="AC372" s="38">
        <v>72669.103739900005</v>
      </c>
      <c r="AD372" s="38">
        <v>0</v>
      </c>
      <c r="AE372" s="38">
        <v>0</v>
      </c>
      <c r="AF372" s="38">
        <v>72669.103739900005</v>
      </c>
    </row>
    <row r="373" spans="1:32" ht="15" x14ac:dyDescent="0.25">
      <c r="A373" s="28" t="s">
        <v>39</v>
      </c>
      <c r="B373" s="28" t="s">
        <v>3931</v>
      </c>
      <c r="C373" s="28"/>
      <c r="D373" s="29">
        <v>309021</v>
      </c>
      <c r="E373" s="29"/>
      <c r="F373" s="28" t="s">
        <v>41</v>
      </c>
      <c r="G373" s="29" t="s">
        <v>41</v>
      </c>
      <c r="H373" s="28" t="s">
        <v>42</v>
      </c>
      <c r="I373" s="30" t="s">
        <v>43</v>
      </c>
      <c r="J373" s="28" t="s">
        <v>63</v>
      </c>
      <c r="K373" s="31">
        <v>2285145.4300000002</v>
      </c>
      <c r="L373" s="32">
        <v>114782.85496154908</v>
      </c>
      <c r="M373" s="31">
        <v>0</v>
      </c>
      <c r="N373" s="31">
        <v>0</v>
      </c>
      <c r="O373" s="31">
        <v>0</v>
      </c>
      <c r="P373" s="31">
        <v>2285145.4300000002</v>
      </c>
      <c r="Q373" s="33">
        <v>2285145.4300000002</v>
      </c>
      <c r="R373" s="34" t="s">
        <v>5017</v>
      </c>
      <c r="S373" s="35" t="s">
        <v>555</v>
      </c>
      <c r="T373" s="31">
        <v>0</v>
      </c>
      <c r="U373" s="31">
        <v>0</v>
      </c>
      <c r="V373" s="31">
        <v>2285145.4300000002</v>
      </c>
      <c r="W373" s="36" t="s">
        <v>64</v>
      </c>
      <c r="X373" s="37">
        <v>114782.8549489</v>
      </c>
      <c r="Y373" s="38">
        <v>0</v>
      </c>
      <c r="Z373" s="38">
        <v>0</v>
      </c>
      <c r="AA373" s="38">
        <v>0</v>
      </c>
      <c r="AB373" s="38">
        <v>0</v>
      </c>
      <c r="AC373" s="38">
        <v>114782.8549489</v>
      </c>
      <c r="AD373" s="38">
        <v>0</v>
      </c>
      <c r="AE373" s="38">
        <v>0</v>
      </c>
      <c r="AF373" s="38">
        <v>114782.8549489</v>
      </c>
    </row>
    <row r="374" spans="1:32" ht="15" x14ac:dyDescent="0.25">
      <c r="A374" s="28" t="s">
        <v>39</v>
      </c>
      <c r="B374" s="28" t="s">
        <v>3933</v>
      </c>
      <c r="C374" s="28"/>
      <c r="D374" s="29">
        <v>318942</v>
      </c>
      <c r="E374" s="29"/>
      <c r="F374" s="28" t="s">
        <v>41</v>
      </c>
      <c r="G374" s="29" t="s">
        <v>41</v>
      </c>
      <c r="H374" s="28" t="s">
        <v>42</v>
      </c>
      <c r="I374" s="30" t="s">
        <v>43</v>
      </c>
      <c r="J374" s="28" t="s">
        <v>63</v>
      </c>
      <c r="K374" s="31">
        <v>3489548.79</v>
      </c>
      <c r="L374" s="32">
        <v>175280.03574101586</v>
      </c>
      <c r="M374" s="31">
        <v>0</v>
      </c>
      <c r="N374" s="31">
        <v>0</v>
      </c>
      <c r="O374" s="31">
        <v>0</v>
      </c>
      <c r="P374" s="31">
        <v>3489548.79</v>
      </c>
      <c r="Q374" s="33">
        <v>3489548.79</v>
      </c>
      <c r="R374" s="34" t="s">
        <v>5017</v>
      </c>
      <c r="S374" s="35" t="s">
        <v>555</v>
      </c>
      <c r="T374" s="31">
        <v>0</v>
      </c>
      <c r="U374" s="31">
        <v>0</v>
      </c>
      <c r="V374" s="31">
        <v>3489548.79</v>
      </c>
      <c r="W374" s="36" t="s">
        <v>64</v>
      </c>
      <c r="X374" s="37">
        <v>175280.0357217</v>
      </c>
      <c r="Y374" s="38">
        <v>0</v>
      </c>
      <c r="Z374" s="38">
        <v>0</v>
      </c>
      <c r="AA374" s="38">
        <v>0</v>
      </c>
      <c r="AB374" s="38">
        <v>0</v>
      </c>
      <c r="AC374" s="38">
        <v>175280.0357217</v>
      </c>
      <c r="AD374" s="38">
        <v>0</v>
      </c>
      <c r="AE374" s="38">
        <v>0</v>
      </c>
      <c r="AF374" s="38">
        <v>175280.0357217</v>
      </c>
    </row>
    <row r="375" spans="1:32" ht="15" x14ac:dyDescent="0.25">
      <c r="A375" s="39" t="s">
        <v>39</v>
      </c>
      <c r="B375" s="39" t="s">
        <v>3936</v>
      </c>
      <c r="C375" s="39"/>
      <c r="D375" s="29">
        <v>318126</v>
      </c>
      <c r="E375" s="29"/>
      <c r="F375" s="39" t="s">
        <v>41</v>
      </c>
      <c r="G375" s="29" t="s">
        <v>41</v>
      </c>
      <c r="H375" s="39" t="s">
        <v>42</v>
      </c>
      <c r="I375" s="30" t="s">
        <v>42</v>
      </c>
      <c r="J375" s="39" t="s">
        <v>63</v>
      </c>
      <c r="K375" s="40">
        <v>335925.56</v>
      </c>
      <c r="L375" s="32">
        <v>16873.540880659464</v>
      </c>
      <c r="M375" s="31">
        <v>335925.56</v>
      </c>
      <c r="N375" s="31">
        <v>0</v>
      </c>
      <c r="O375" s="31">
        <v>0</v>
      </c>
      <c r="P375" s="31">
        <v>0</v>
      </c>
      <c r="Q375" s="33">
        <v>335925.56</v>
      </c>
      <c r="R375" s="34" t="s">
        <v>5014</v>
      </c>
      <c r="S375" s="35" t="s">
        <v>555</v>
      </c>
      <c r="T375" s="31">
        <v>0</v>
      </c>
      <c r="U375" s="31">
        <v>0</v>
      </c>
      <c r="V375" s="31">
        <v>335925.56</v>
      </c>
      <c r="W375" s="41" t="s">
        <v>64</v>
      </c>
      <c r="X375" s="42">
        <v>16873.540878799999</v>
      </c>
      <c r="Y375" s="43">
        <v>0</v>
      </c>
      <c r="Z375" s="38">
        <v>16873.540878799999</v>
      </c>
      <c r="AA375" s="38">
        <v>0</v>
      </c>
      <c r="AB375" s="38">
        <v>0</v>
      </c>
      <c r="AC375" s="38">
        <v>0</v>
      </c>
      <c r="AD375" s="38">
        <v>0</v>
      </c>
      <c r="AE375" s="38">
        <v>0</v>
      </c>
      <c r="AF375" s="38">
        <v>16873.540878799999</v>
      </c>
    </row>
    <row r="376" spans="1:32" ht="15" x14ac:dyDescent="0.25">
      <c r="A376" s="39" t="s">
        <v>39</v>
      </c>
      <c r="B376" s="39" t="s">
        <v>3938</v>
      </c>
      <c r="C376" s="39"/>
      <c r="D376" s="29">
        <v>309151</v>
      </c>
      <c r="E376" s="29"/>
      <c r="F376" s="39" t="s">
        <v>41</v>
      </c>
      <c r="G376" s="29" t="s">
        <v>41</v>
      </c>
      <c r="H376" s="39" t="s">
        <v>43</v>
      </c>
      <c r="I376" s="30" t="s">
        <v>43</v>
      </c>
      <c r="J376" s="39" t="s">
        <v>63</v>
      </c>
      <c r="K376" s="40">
        <v>640485.52</v>
      </c>
      <c r="L376" s="32">
        <v>32171.58767314531</v>
      </c>
      <c r="M376" s="31">
        <v>0</v>
      </c>
      <c r="N376" s="31">
        <v>0</v>
      </c>
      <c r="O376" s="31">
        <v>0</v>
      </c>
      <c r="P376" s="31">
        <v>640485.52</v>
      </c>
      <c r="Q376" s="33">
        <v>640485.52</v>
      </c>
      <c r="R376" s="34" t="s">
        <v>5017</v>
      </c>
      <c r="S376" s="35" t="s">
        <v>555</v>
      </c>
      <c r="T376" s="31">
        <v>0</v>
      </c>
      <c r="U376" s="31">
        <v>0</v>
      </c>
      <c r="V376" s="31">
        <v>640485.52</v>
      </c>
      <c r="W376" s="41" t="s">
        <v>64</v>
      </c>
      <c r="X376" s="42">
        <v>32171.587669600001</v>
      </c>
      <c r="Y376" s="43">
        <v>0</v>
      </c>
      <c r="Z376" s="38">
        <v>0</v>
      </c>
      <c r="AA376" s="38">
        <v>0</v>
      </c>
      <c r="AB376" s="38">
        <v>0</v>
      </c>
      <c r="AC376" s="38">
        <v>32171.587669600001</v>
      </c>
      <c r="AD376" s="38">
        <v>0</v>
      </c>
      <c r="AE376" s="38">
        <v>0</v>
      </c>
      <c r="AF376" s="38">
        <v>32171.587669600001</v>
      </c>
    </row>
    <row r="377" spans="1:32" ht="15" x14ac:dyDescent="0.25">
      <c r="A377" s="39" t="s">
        <v>39</v>
      </c>
      <c r="B377" s="39" t="s">
        <v>3944</v>
      </c>
      <c r="C377" s="39"/>
      <c r="D377" s="29">
        <v>320022</v>
      </c>
      <c r="E377" s="29"/>
      <c r="F377" s="39" t="s">
        <v>41</v>
      </c>
      <c r="G377" s="29" t="s">
        <v>41</v>
      </c>
      <c r="H377" s="39" t="s">
        <v>42</v>
      </c>
      <c r="I377" s="30" t="s">
        <v>43</v>
      </c>
      <c r="J377" s="39" t="s">
        <v>44</v>
      </c>
      <c r="K377" s="40">
        <v>2789.55</v>
      </c>
      <c r="L377" s="32">
        <v>2789.55</v>
      </c>
      <c r="M377" s="31">
        <v>0</v>
      </c>
      <c r="N377" s="31">
        <v>0</v>
      </c>
      <c r="O377" s="31">
        <v>0</v>
      </c>
      <c r="P377" s="31">
        <v>2789.55</v>
      </c>
      <c r="Q377" s="33">
        <v>2789.55</v>
      </c>
      <c r="R377" s="34" t="s">
        <v>5017</v>
      </c>
      <c r="S377" s="35" t="s">
        <v>3639</v>
      </c>
      <c r="T377" s="31">
        <v>0</v>
      </c>
      <c r="U377" s="31">
        <v>0</v>
      </c>
      <c r="V377" s="31">
        <v>2789.55</v>
      </c>
      <c r="W377" s="41" t="s">
        <v>46</v>
      </c>
      <c r="X377" s="42">
        <v>2789.55</v>
      </c>
      <c r="Y377" s="43">
        <v>0</v>
      </c>
      <c r="Z377" s="38">
        <v>0</v>
      </c>
      <c r="AA377" s="38">
        <v>0</v>
      </c>
      <c r="AB377" s="38">
        <v>0</v>
      </c>
      <c r="AC377" s="38">
        <v>2789.55</v>
      </c>
      <c r="AD377" s="38">
        <v>0</v>
      </c>
      <c r="AE377" s="38">
        <v>0</v>
      </c>
      <c r="AF377" s="38">
        <v>2789.55</v>
      </c>
    </row>
    <row r="378" spans="1:32" ht="15" x14ac:dyDescent="0.25">
      <c r="A378" s="28" t="s">
        <v>39</v>
      </c>
      <c r="B378" s="28" t="s">
        <v>3945</v>
      </c>
      <c r="C378" s="28"/>
      <c r="D378" s="29">
        <v>320022</v>
      </c>
      <c r="E378" s="29"/>
      <c r="F378" s="28" t="s">
        <v>41</v>
      </c>
      <c r="G378" s="29" t="s">
        <v>41</v>
      </c>
      <c r="H378" s="28" t="s">
        <v>42</v>
      </c>
      <c r="I378" s="30" t="s">
        <v>43</v>
      </c>
      <c r="J378" s="28" t="s">
        <v>44</v>
      </c>
      <c r="K378" s="31">
        <v>2789.55</v>
      </c>
      <c r="L378" s="32">
        <v>2789.55</v>
      </c>
      <c r="M378" s="31">
        <v>0</v>
      </c>
      <c r="N378" s="31">
        <v>0</v>
      </c>
      <c r="O378" s="31">
        <v>0</v>
      </c>
      <c r="P378" s="31">
        <v>2789.55</v>
      </c>
      <c r="Q378" s="33">
        <v>2789.55</v>
      </c>
      <c r="R378" s="34" t="s">
        <v>5017</v>
      </c>
      <c r="S378" s="35" t="s">
        <v>3639</v>
      </c>
      <c r="T378" s="31">
        <v>0</v>
      </c>
      <c r="U378" s="31">
        <v>0</v>
      </c>
      <c r="V378" s="31">
        <v>2789.55</v>
      </c>
      <c r="W378" s="36" t="s">
        <v>46</v>
      </c>
      <c r="X378" s="37">
        <v>2789.55</v>
      </c>
      <c r="Y378" s="38">
        <v>0</v>
      </c>
      <c r="Z378" s="38">
        <v>0</v>
      </c>
      <c r="AA378" s="38">
        <v>0</v>
      </c>
      <c r="AB378" s="38">
        <v>0</v>
      </c>
      <c r="AC378" s="38">
        <v>2789.55</v>
      </c>
      <c r="AD378" s="38">
        <v>0</v>
      </c>
      <c r="AE378" s="38">
        <v>0</v>
      </c>
      <c r="AF378" s="38">
        <v>2789.55</v>
      </c>
    </row>
    <row r="379" spans="1:32" ht="15" x14ac:dyDescent="0.25">
      <c r="A379" s="39" t="s">
        <v>39</v>
      </c>
      <c r="B379" s="39" t="s">
        <v>3946</v>
      </c>
      <c r="C379" s="39"/>
      <c r="D379" s="29">
        <v>320022</v>
      </c>
      <c r="E379" s="29"/>
      <c r="F379" s="39" t="s">
        <v>41</v>
      </c>
      <c r="G379" s="29" t="s">
        <v>41</v>
      </c>
      <c r="H379" s="39" t="s">
        <v>42</v>
      </c>
      <c r="I379" s="30" t="s">
        <v>43</v>
      </c>
      <c r="J379" s="39" t="s">
        <v>44</v>
      </c>
      <c r="K379" s="40">
        <v>2789.55</v>
      </c>
      <c r="L379" s="32">
        <v>2789.55</v>
      </c>
      <c r="M379" s="31">
        <v>0</v>
      </c>
      <c r="N379" s="31">
        <v>0</v>
      </c>
      <c r="O379" s="31">
        <v>0</v>
      </c>
      <c r="P379" s="31">
        <v>2789.55</v>
      </c>
      <c r="Q379" s="33">
        <v>2789.55</v>
      </c>
      <c r="R379" s="34" t="s">
        <v>5017</v>
      </c>
      <c r="S379" s="35" t="s">
        <v>3639</v>
      </c>
      <c r="T379" s="31">
        <v>0</v>
      </c>
      <c r="U379" s="31">
        <v>0</v>
      </c>
      <c r="V379" s="31">
        <v>2789.55</v>
      </c>
      <c r="W379" s="41" t="s">
        <v>46</v>
      </c>
      <c r="X379" s="42">
        <v>2789.55</v>
      </c>
      <c r="Y379" s="43">
        <v>0</v>
      </c>
      <c r="Z379" s="38">
        <v>0</v>
      </c>
      <c r="AA379" s="38">
        <v>0</v>
      </c>
      <c r="AB379" s="38">
        <v>0</v>
      </c>
      <c r="AC379" s="38">
        <v>2789.55</v>
      </c>
      <c r="AD379" s="38">
        <v>0</v>
      </c>
      <c r="AE379" s="38">
        <v>0</v>
      </c>
      <c r="AF379" s="38">
        <v>2789.55</v>
      </c>
    </row>
    <row r="380" spans="1:32" ht="15" x14ac:dyDescent="0.25">
      <c r="A380" s="28" t="s">
        <v>39</v>
      </c>
      <c r="B380" s="28" t="s">
        <v>3947</v>
      </c>
      <c r="C380" s="28"/>
      <c r="D380" s="29">
        <v>320022</v>
      </c>
      <c r="E380" s="29"/>
      <c r="F380" s="28" t="s">
        <v>41</v>
      </c>
      <c r="G380" s="29" t="s">
        <v>41</v>
      </c>
      <c r="H380" s="28" t="s">
        <v>42</v>
      </c>
      <c r="I380" s="30" t="s">
        <v>43</v>
      </c>
      <c r="J380" s="28" t="s">
        <v>44</v>
      </c>
      <c r="K380" s="31">
        <v>4395.63</v>
      </c>
      <c r="L380" s="32">
        <v>4395.63</v>
      </c>
      <c r="M380" s="31">
        <v>0</v>
      </c>
      <c r="N380" s="31">
        <v>0</v>
      </c>
      <c r="O380" s="31">
        <v>0</v>
      </c>
      <c r="P380" s="31">
        <v>4395.63</v>
      </c>
      <c r="Q380" s="33">
        <v>4395.63</v>
      </c>
      <c r="R380" s="34" t="s">
        <v>5017</v>
      </c>
      <c r="S380" s="35" t="s">
        <v>3639</v>
      </c>
      <c r="T380" s="31">
        <v>0</v>
      </c>
      <c r="U380" s="31">
        <v>0</v>
      </c>
      <c r="V380" s="31">
        <v>4395.63</v>
      </c>
      <c r="W380" s="36" t="s">
        <v>46</v>
      </c>
      <c r="X380" s="37">
        <v>4395.63</v>
      </c>
      <c r="Y380" s="38">
        <v>0</v>
      </c>
      <c r="Z380" s="38">
        <v>0</v>
      </c>
      <c r="AA380" s="38">
        <v>0</v>
      </c>
      <c r="AB380" s="38">
        <v>0</v>
      </c>
      <c r="AC380" s="38">
        <v>4395.63</v>
      </c>
      <c r="AD380" s="38">
        <v>0</v>
      </c>
      <c r="AE380" s="38">
        <v>0</v>
      </c>
      <c r="AF380" s="38">
        <v>4395.63</v>
      </c>
    </row>
    <row r="381" spans="1:32" ht="15" x14ac:dyDescent="0.25">
      <c r="A381" s="39" t="s">
        <v>39</v>
      </c>
      <c r="B381" s="39" t="s">
        <v>3948</v>
      </c>
      <c r="C381" s="39"/>
      <c r="D381" s="29">
        <v>320022</v>
      </c>
      <c r="E381" s="29"/>
      <c r="F381" s="39" t="s">
        <v>41</v>
      </c>
      <c r="G381" s="29" t="s">
        <v>41</v>
      </c>
      <c r="H381" s="39" t="s">
        <v>42</v>
      </c>
      <c r="I381" s="30" t="s">
        <v>43</v>
      </c>
      <c r="J381" s="39" t="s">
        <v>44</v>
      </c>
      <c r="K381" s="40">
        <v>7692.36</v>
      </c>
      <c r="L381" s="32">
        <v>7692.36</v>
      </c>
      <c r="M381" s="31">
        <v>0</v>
      </c>
      <c r="N381" s="31">
        <v>0</v>
      </c>
      <c r="O381" s="31">
        <v>0</v>
      </c>
      <c r="P381" s="31">
        <v>7692.36</v>
      </c>
      <c r="Q381" s="33">
        <v>7692.36</v>
      </c>
      <c r="R381" s="34" t="s">
        <v>5017</v>
      </c>
      <c r="S381" s="35" t="s">
        <v>3639</v>
      </c>
      <c r="T381" s="31">
        <v>0</v>
      </c>
      <c r="U381" s="31">
        <v>0</v>
      </c>
      <c r="V381" s="31">
        <v>7692.36</v>
      </c>
      <c r="W381" s="41" t="s">
        <v>46</v>
      </c>
      <c r="X381" s="42">
        <v>7692.36</v>
      </c>
      <c r="Y381" s="43">
        <v>0</v>
      </c>
      <c r="Z381" s="38">
        <v>0</v>
      </c>
      <c r="AA381" s="38">
        <v>0</v>
      </c>
      <c r="AB381" s="38">
        <v>0</v>
      </c>
      <c r="AC381" s="38">
        <v>7692.36</v>
      </c>
      <c r="AD381" s="38">
        <v>0</v>
      </c>
      <c r="AE381" s="38">
        <v>0</v>
      </c>
      <c r="AF381" s="38">
        <v>7692.36</v>
      </c>
    </row>
    <row r="382" spans="1:32" ht="15" x14ac:dyDescent="0.25">
      <c r="A382" s="28" t="s">
        <v>39</v>
      </c>
      <c r="B382" s="28" t="s">
        <v>3951</v>
      </c>
      <c r="C382" s="28"/>
      <c r="D382" s="29">
        <v>320022</v>
      </c>
      <c r="E382" s="29"/>
      <c r="F382" s="28" t="s">
        <v>41</v>
      </c>
      <c r="G382" s="29" t="s">
        <v>41</v>
      </c>
      <c r="H382" s="28" t="s">
        <v>42</v>
      </c>
      <c r="I382" s="30" t="s">
        <v>43</v>
      </c>
      <c r="J382" s="28" t="s">
        <v>44</v>
      </c>
      <c r="K382" s="31">
        <v>3482.74</v>
      </c>
      <c r="L382" s="32">
        <v>3482.74</v>
      </c>
      <c r="M382" s="31">
        <v>0</v>
      </c>
      <c r="N382" s="31">
        <v>0</v>
      </c>
      <c r="O382" s="31">
        <v>0</v>
      </c>
      <c r="P382" s="31">
        <v>3482.74</v>
      </c>
      <c r="Q382" s="33">
        <v>3482.74</v>
      </c>
      <c r="R382" s="34" t="s">
        <v>5017</v>
      </c>
      <c r="S382" s="35" t="s">
        <v>3639</v>
      </c>
      <c r="T382" s="31">
        <v>0</v>
      </c>
      <c r="U382" s="31">
        <v>0</v>
      </c>
      <c r="V382" s="31">
        <v>3482.74</v>
      </c>
      <c r="W382" s="36" t="s">
        <v>46</v>
      </c>
      <c r="X382" s="37">
        <v>3482.74</v>
      </c>
      <c r="Y382" s="38">
        <v>0</v>
      </c>
      <c r="Z382" s="38">
        <v>0</v>
      </c>
      <c r="AA382" s="38">
        <v>0</v>
      </c>
      <c r="AB382" s="38">
        <v>0</v>
      </c>
      <c r="AC382" s="38">
        <v>3482.74</v>
      </c>
      <c r="AD382" s="38">
        <v>0</v>
      </c>
      <c r="AE382" s="38">
        <v>0</v>
      </c>
      <c r="AF382" s="38">
        <v>3482.74</v>
      </c>
    </row>
    <row r="383" spans="1:32" ht="15" x14ac:dyDescent="0.25">
      <c r="A383" s="39" t="s">
        <v>39</v>
      </c>
      <c r="B383" s="39" t="s">
        <v>3952</v>
      </c>
      <c r="C383" s="39"/>
      <c r="D383" s="29">
        <v>378290</v>
      </c>
      <c r="E383" s="29"/>
      <c r="F383" s="39" t="s">
        <v>41</v>
      </c>
      <c r="G383" s="29" t="s">
        <v>41</v>
      </c>
      <c r="H383" s="39" t="s">
        <v>42</v>
      </c>
      <c r="I383" s="30" t="s">
        <v>43</v>
      </c>
      <c r="J383" s="39" t="s">
        <v>63</v>
      </c>
      <c r="K383" s="40">
        <v>174010.16</v>
      </c>
      <c r="L383" s="32">
        <v>8740.5303377632063</v>
      </c>
      <c r="M383" s="31">
        <v>0</v>
      </c>
      <c r="N383" s="31">
        <v>0</v>
      </c>
      <c r="O383" s="31">
        <v>0</v>
      </c>
      <c r="P383" s="31">
        <v>174010.16</v>
      </c>
      <c r="Q383" s="33">
        <v>174010.16</v>
      </c>
      <c r="R383" s="34" t="s">
        <v>5017</v>
      </c>
      <c r="S383" s="35" t="s">
        <v>555</v>
      </c>
      <c r="T383" s="31">
        <v>0</v>
      </c>
      <c r="U383" s="31">
        <v>0</v>
      </c>
      <c r="V383" s="31">
        <v>174010.16</v>
      </c>
      <c r="W383" s="41" t="s">
        <v>64</v>
      </c>
      <c r="X383" s="42">
        <v>8740.5303368000004</v>
      </c>
      <c r="Y383" s="43">
        <v>0</v>
      </c>
      <c r="Z383" s="38">
        <v>0</v>
      </c>
      <c r="AA383" s="38">
        <v>0</v>
      </c>
      <c r="AB383" s="38">
        <v>0</v>
      </c>
      <c r="AC383" s="38">
        <v>8740.5303368000004</v>
      </c>
      <c r="AD383" s="38">
        <v>0</v>
      </c>
      <c r="AE383" s="38">
        <v>0</v>
      </c>
      <c r="AF383" s="38">
        <v>8740.5303368000004</v>
      </c>
    </row>
    <row r="384" spans="1:32" ht="15" x14ac:dyDescent="0.25">
      <c r="A384" s="28" t="s">
        <v>39</v>
      </c>
      <c r="B384" s="28" t="s">
        <v>3953</v>
      </c>
      <c r="C384" s="28"/>
      <c r="D384" s="29">
        <v>309151</v>
      </c>
      <c r="E384" s="29"/>
      <c r="F384" s="28" t="s">
        <v>41</v>
      </c>
      <c r="G384" s="29" t="s">
        <v>41</v>
      </c>
      <c r="H384" s="28" t="s">
        <v>43</v>
      </c>
      <c r="I384" s="30" t="s">
        <v>43</v>
      </c>
      <c r="J384" s="28" t="s">
        <v>63</v>
      </c>
      <c r="K384" s="31">
        <v>604291.79</v>
      </c>
      <c r="L384" s="32">
        <v>30353.576615044964</v>
      </c>
      <c r="M384" s="31">
        <v>0</v>
      </c>
      <c r="N384" s="31">
        <v>0</v>
      </c>
      <c r="O384" s="31">
        <v>0</v>
      </c>
      <c r="P384" s="31">
        <v>604291.79</v>
      </c>
      <c r="Q384" s="33">
        <v>604291.79</v>
      </c>
      <c r="R384" s="34" t="s">
        <v>5017</v>
      </c>
      <c r="S384" s="35" t="s">
        <v>555</v>
      </c>
      <c r="T384" s="31">
        <v>0</v>
      </c>
      <c r="U384" s="31">
        <v>0</v>
      </c>
      <c r="V384" s="31">
        <v>604291.79</v>
      </c>
      <c r="W384" s="36" t="s">
        <v>64</v>
      </c>
      <c r="X384" s="37">
        <v>30353.576611699998</v>
      </c>
      <c r="Y384" s="38">
        <v>0</v>
      </c>
      <c r="Z384" s="38">
        <v>0</v>
      </c>
      <c r="AA384" s="38">
        <v>0</v>
      </c>
      <c r="AB384" s="38">
        <v>0</v>
      </c>
      <c r="AC384" s="38">
        <v>30353.576611699998</v>
      </c>
      <c r="AD384" s="38">
        <v>0</v>
      </c>
      <c r="AE384" s="38">
        <v>0</v>
      </c>
      <c r="AF384" s="38">
        <v>30353.576611699998</v>
      </c>
    </row>
    <row r="385" spans="1:32" ht="15" x14ac:dyDescent="0.25">
      <c r="A385" s="39" t="s">
        <v>39</v>
      </c>
      <c r="B385" s="39" t="s">
        <v>3954</v>
      </c>
      <c r="C385" s="39"/>
      <c r="D385" s="29">
        <v>320022</v>
      </c>
      <c r="E385" s="29"/>
      <c r="F385" s="39" t="s">
        <v>41</v>
      </c>
      <c r="G385" s="29" t="s">
        <v>41</v>
      </c>
      <c r="H385" s="39" t="s">
        <v>42</v>
      </c>
      <c r="I385" s="30" t="s">
        <v>43</v>
      </c>
      <c r="J385" s="39" t="s">
        <v>44</v>
      </c>
      <c r="K385" s="40">
        <v>8875.81</v>
      </c>
      <c r="L385" s="32">
        <v>8875.81</v>
      </c>
      <c r="M385" s="31">
        <v>0</v>
      </c>
      <c r="N385" s="31">
        <v>0</v>
      </c>
      <c r="O385" s="31">
        <v>0</v>
      </c>
      <c r="P385" s="31">
        <v>8875.81</v>
      </c>
      <c r="Q385" s="33">
        <v>8875.81</v>
      </c>
      <c r="R385" s="34" t="s">
        <v>5017</v>
      </c>
      <c r="S385" s="35" t="s">
        <v>3639</v>
      </c>
      <c r="T385" s="31">
        <v>0</v>
      </c>
      <c r="U385" s="31">
        <v>0</v>
      </c>
      <c r="V385" s="31">
        <v>8875.81</v>
      </c>
      <c r="W385" s="41" t="s">
        <v>46</v>
      </c>
      <c r="X385" s="42">
        <v>8875.81</v>
      </c>
      <c r="Y385" s="43">
        <v>0</v>
      </c>
      <c r="Z385" s="38">
        <v>0</v>
      </c>
      <c r="AA385" s="38">
        <v>0</v>
      </c>
      <c r="AB385" s="38">
        <v>0</v>
      </c>
      <c r="AC385" s="38">
        <v>8875.81</v>
      </c>
      <c r="AD385" s="38">
        <v>0</v>
      </c>
      <c r="AE385" s="38">
        <v>0</v>
      </c>
      <c r="AF385" s="38">
        <v>8875.81</v>
      </c>
    </row>
    <row r="386" spans="1:32" ht="15" x14ac:dyDescent="0.25">
      <c r="A386" s="28" t="s">
        <v>39</v>
      </c>
      <c r="B386" s="28" t="s">
        <v>3955</v>
      </c>
      <c r="C386" s="28"/>
      <c r="D386" s="29">
        <v>318777</v>
      </c>
      <c r="E386" s="29"/>
      <c r="F386" s="28" t="s">
        <v>41</v>
      </c>
      <c r="G386" s="29" t="s">
        <v>41</v>
      </c>
      <c r="H386" s="28" t="s">
        <v>42</v>
      </c>
      <c r="I386" s="30" t="s">
        <v>43</v>
      </c>
      <c r="J386" s="28" t="s">
        <v>63</v>
      </c>
      <c r="K386" s="31">
        <v>16905195.09</v>
      </c>
      <c r="L386" s="32">
        <v>849147.94946427608</v>
      </c>
      <c r="M386" s="31">
        <v>0</v>
      </c>
      <c r="N386" s="31">
        <v>0</v>
      </c>
      <c r="O386" s="31">
        <v>0</v>
      </c>
      <c r="P386" s="31">
        <v>16905195.09</v>
      </c>
      <c r="Q386" s="33">
        <v>16905195.09</v>
      </c>
      <c r="R386" s="34" t="s">
        <v>5017</v>
      </c>
      <c r="S386" s="35" t="s">
        <v>555</v>
      </c>
      <c r="T386" s="31">
        <v>0</v>
      </c>
      <c r="U386" s="31">
        <v>0</v>
      </c>
      <c r="V386" s="31">
        <v>16905195.09</v>
      </c>
      <c r="W386" s="36" t="s">
        <v>64</v>
      </c>
      <c r="X386" s="37">
        <v>849147.94937070005</v>
      </c>
      <c r="Y386" s="38">
        <v>0</v>
      </c>
      <c r="Z386" s="38">
        <v>0</v>
      </c>
      <c r="AA386" s="38">
        <v>0</v>
      </c>
      <c r="AB386" s="38">
        <v>0</v>
      </c>
      <c r="AC386" s="38">
        <v>849147.94937070005</v>
      </c>
      <c r="AD386" s="38">
        <v>0</v>
      </c>
      <c r="AE386" s="38">
        <v>0</v>
      </c>
      <c r="AF386" s="38">
        <v>849147.94937070005</v>
      </c>
    </row>
    <row r="387" spans="1:32" ht="15" x14ac:dyDescent="0.25">
      <c r="A387" s="39" t="s">
        <v>39</v>
      </c>
      <c r="B387" s="39" t="s">
        <v>3956</v>
      </c>
      <c r="C387" s="39"/>
      <c r="D387" s="29">
        <v>320023</v>
      </c>
      <c r="E387" s="29"/>
      <c r="F387" s="39" t="s">
        <v>41</v>
      </c>
      <c r="G387" s="29" t="s">
        <v>41</v>
      </c>
      <c r="H387" s="39" t="s">
        <v>42</v>
      </c>
      <c r="I387" s="30" t="s">
        <v>43</v>
      </c>
      <c r="J387" s="39" t="s">
        <v>44</v>
      </c>
      <c r="K387" s="40">
        <v>822900.74</v>
      </c>
      <c r="L387" s="32">
        <v>822900.74</v>
      </c>
      <c r="M387" s="31">
        <v>0</v>
      </c>
      <c r="N387" s="31">
        <v>0</v>
      </c>
      <c r="O387" s="31">
        <v>0</v>
      </c>
      <c r="P387" s="31">
        <v>822900.74</v>
      </c>
      <c r="Q387" s="33">
        <v>822900.74</v>
      </c>
      <c r="R387" s="34" t="s">
        <v>5017</v>
      </c>
      <c r="S387" s="35" t="s">
        <v>555</v>
      </c>
      <c r="T387" s="31">
        <v>0</v>
      </c>
      <c r="U387" s="31">
        <v>0</v>
      </c>
      <c r="V387" s="31">
        <v>822900.74</v>
      </c>
      <c r="W387" s="41" t="s">
        <v>46</v>
      </c>
      <c r="X387" s="42">
        <v>822900.74</v>
      </c>
      <c r="Y387" s="43">
        <v>0</v>
      </c>
      <c r="Z387" s="38">
        <v>0</v>
      </c>
      <c r="AA387" s="38">
        <v>0</v>
      </c>
      <c r="AB387" s="38">
        <v>0</v>
      </c>
      <c r="AC387" s="38">
        <v>822900.74</v>
      </c>
      <c r="AD387" s="38">
        <v>0</v>
      </c>
      <c r="AE387" s="38">
        <v>0</v>
      </c>
      <c r="AF387" s="38">
        <v>822900.74</v>
      </c>
    </row>
    <row r="388" spans="1:32" ht="15" x14ac:dyDescent="0.25">
      <c r="A388" s="28" t="s">
        <v>39</v>
      </c>
      <c r="B388" s="28" t="s">
        <v>3957</v>
      </c>
      <c r="C388" s="28"/>
      <c r="D388" s="29">
        <v>320023</v>
      </c>
      <c r="E388" s="29"/>
      <c r="F388" s="28" t="s">
        <v>41</v>
      </c>
      <c r="G388" s="29" t="s">
        <v>41</v>
      </c>
      <c r="H388" s="28" t="s">
        <v>42</v>
      </c>
      <c r="I388" s="30" t="s">
        <v>43</v>
      </c>
      <c r="J388" s="28" t="s">
        <v>44</v>
      </c>
      <c r="K388" s="31">
        <v>1261353.6200000001</v>
      </c>
      <c r="L388" s="32">
        <v>1261353.6200000001</v>
      </c>
      <c r="M388" s="31">
        <v>0</v>
      </c>
      <c r="N388" s="31">
        <v>0</v>
      </c>
      <c r="O388" s="31">
        <v>0</v>
      </c>
      <c r="P388" s="31">
        <v>1261353.6200000001</v>
      </c>
      <c r="Q388" s="33">
        <v>1261353.6200000001</v>
      </c>
      <c r="R388" s="34" t="s">
        <v>5017</v>
      </c>
      <c r="S388" s="35" t="s">
        <v>555</v>
      </c>
      <c r="T388" s="31">
        <v>0</v>
      </c>
      <c r="U388" s="31">
        <v>0</v>
      </c>
      <c r="V388" s="31">
        <v>1261353.6200000001</v>
      </c>
      <c r="W388" s="36" t="s">
        <v>46</v>
      </c>
      <c r="X388" s="37">
        <v>1261353.6200000001</v>
      </c>
      <c r="Y388" s="38">
        <v>0</v>
      </c>
      <c r="Z388" s="38">
        <v>0</v>
      </c>
      <c r="AA388" s="38">
        <v>0</v>
      </c>
      <c r="AB388" s="38">
        <v>0</v>
      </c>
      <c r="AC388" s="38">
        <v>1261353.6200000001</v>
      </c>
      <c r="AD388" s="38">
        <v>0</v>
      </c>
      <c r="AE388" s="38">
        <v>0</v>
      </c>
      <c r="AF388" s="38">
        <v>1261353.6200000001</v>
      </c>
    </row>
    <row r="389" spans="1:32" ht="15" x14ac:dyDescent="0.25">
      <c r="A389" s="39" t="s">
        <v>39</v>
      </c>
      <c r="B389" s="39" t="s">
        <v>3958</v>
      </c>
      <c r="C389" s="39"/>
      <c r="D389" s="29">
        <v>320023</v>
      </c>
      <c r="E389" s="29"/>
      <c r="F389" s="39" t="s">
        <v>41</v>
      </c>
      <c r="G389" s="29" t="s">
        <v>41</v>
      </c>
      <c r="H389" s="39" t="s">
        <v>42</v>
      </c>
      <c r="I389" s="30" t="s">
        <v>43</v>
      </c>
      <c r="J389" s="39" t="s">
        <v>44</v>
      </c>
      <c r="K389" s="40">
        <v>421275.26</v>
      </c>
      <c r="L389" s="32">
        <v>421275.26</v>
      </c>
      <c r="M389" s="31">
        <v>0</v>
      </c>
      <c r="N389" s="31">
        <v>0</v>
      </c>
      <c r="O389" s="31">
        <v>0</v>
      </c>
      <c r="P389" s="31">
        <v>421275.26</v>
      </c>
      <c r="Q389" s="33">
        <v>421275.26</v>
      </c>
      <c r="R389" s="34" t="s">
        <v>5017</v>
      </c>
      <c r="S389" s="35" t="s">
        <v>555</v>
      </c>
      <c r="T389" s="31">
        <v>0</v>
      </c>
      <c r="U389" s="31">
        <v>0</v>
      </c>
      <c r="V389" s="31">
        <v>421275.26</v>
      </c>
      <c r="W389" s="41" t="s">
        <v>46</v>
      </c>
      <c r="X389" s="42">
        <v>421275.26</v>
      </c>
      <c r="Y389" s="43">
        <v>0</v>
      </c>
      <c r="Z389" s="38">
        <v>0</v>
      </c>
      <c r="AA389" s="38">
        <v>0</v>
      </c>
      <c r="AB389" s="38">
        <v>0</v>
      </c>
      <c r="AC389" s="38">
        <v>421275.26</v>
      </c>
      <c r="AD389" s="38">
        <v>0</v>
      </c>
      <c r="AE389" s="38">
        <v>0</v>
      </c>
      <c r="AF389" s="38">
        <v>421275.26</v>
      </c>
    </row>
    <row r="390" spans="1:32" ht="15" x14ac:dyDescent="0.25">
      <c r="A390" s="28" t="s">
        <v>39</v>
      </c>
      <c r="B390" s="28" t="s">
        <v>3959</v>
      </c>
      <c r="C390" s="28"/>
      <c r="D390" s="29">
        <v>320023</v>
      </c>
      <c r="E390" s="29"/>
      <c r="F390" s="28" t="s">
        <v>41</v>
      </c>
      <c r="G390" s="29" t="s">
        <v>41</v>
      </c>
      <c r="H390" s="28" t="s">
        <v>42</v>
      </c>
      <c r="I390" s="30" t="s">
        <v>43</v>
      </c>
      <c r="J390" s="28" t="s">
        <v>44</v>
      </c>
      <c r="K390" s="31">
        <v>2492144.98</v>
      </c>
      <c r="L390" s="32">
        <v>2492144.98</v>
      </c>
      <c r="M390" s="31">
        <v>0</v>
      </c>
      <c r="N390" s="31">
        <v>0</v>
      </c>
      <c r="O390" s="31">
        <v>0</v>
      </c>
      <c r="P390" s="31">
        <v>2492144.98</v>
      </c>
      <c r="Q390" s="33">
        <v>2492144.98</v>
      </c>
      <c r="R390" s="34" t="s">
        <v>5017</v>
      </c>
      <c r="S390" s="35" t="s">
        <v>555</v>
      </c>
      <c r="T390" s="31">
        <v>0</v>
      </c>
      <c r="U390" s="31">
        <v>0</v>
      </c>
      <c r="V390" s="31">
        <v>2492144.98</v>
      </c>
      <c r="W390" s="36" t="s">
        <v>46</v>
      </c>
      <c r="X390" s="37">
        <v>2492144.98</v>
      </c>
      <c r="Y390" s="38">
        <v>0</v>
      </c>
      <c r="Z390" s="38">
        <v>0</v>
      </c>
      <c r="AA390" s="38">
        <v>0</v>
      </c>
      <c r="AB390" s="38">
        <v>0</v>
      </c>
      <c r="AC390" s="38">
        <v>2492144.98</v>
      </c>
      <c r="AD390" s="38">
        <v>0</v>
      </c>
      <c r="AE390" s="38">
        <v>0</v>
      </c>
      <c r="AF390" s="38">
        <v>2492144.98</v>
      </c>
    </row>
    <row r="391" spans="1:32" ht="15" x14ac:dyDescent="0.25">
      <c r="A391" s="39" t="s">
        <v>39</v>
      </c>
      <c r="B391" s="39" t="s">
        <v>3960</v>
      </c>
      <c r="C391" s="39"/>
      <c r="D391" s="29">
        <v>320023</v>
      </c>
      <c r="E391" s="29"/>
      <c r="F391" s="39" t="s">
        <v>41</v>
      </c>
      <c r="G391" s="29" t="s">
        <v>41</v>
      </c>
      <c r="H391" s="39" t="s">
        <v>42</v>
      </c>
      <c r="I391" s="30" t="s">
        <v>43</v>
      </c>
      <c r="J391" s="39" t="s">
        <v>44</v>
      </c>
      <c r="K391" s="40">
        <v>436702.63</v>
      </c>
      <c r="L391" s="32">
        <v>436702.63</v>
      </c>
      <c r="M391" s="31">
        <v>0</v>
      </c>
      <c r="N391" s="31">
        <v>0</v>
      </c>
      <c r="O391" s="31">
        <v>0</v>
      </c>
      <c r="P391" s="31">
        <v>436702.63</v>
      </c>
      <c r="Q391" s="33">
        <v>436702.63</v>
      </c>
      <c r="R391" s="34" t="s">
        <v>5017</v>
      </c>
      <c r="S391" s="35" t="s">
        <v>555</v>
      </c>
      <c r="T391" s="31">
        <v>0</v>
      </c>
      <c r="U391" s="31">
        <v>0</v>
      </c>
      <c r="V391" s="31">
        <v>436702.63</v>
      </c>
      <c r="W391" s="41" t="s">
        <v>46</v>
      </c>
      <c r="X391" s="42">
        <v>436702.63</v>
      </c>
      <c r="Y391" s="43">
        <v>0</v>
      </c>
      <c r="Z391" s="38">
        <v>0</v>
      </c>
      <c r="AA391" s="38">
        <v>0</v>
      </c>
      <c r="AB391" s="38">
        <v>0</v>
      </c>
      <c r="AC391" s="38">
        <v>436702.63</v>
      </c>
      <c r="AD391" s="38">
        <v>0</v>
      </c>
      <c r="AE391" s="38">
        <v>0</v>
      </c>
      <c r="AF391" s="38">
        <v>436702.63</v>
      </c>
    </row>
    <row r="392" spans="1:32" ht="15" x14ac:dyDescent="0.25">
      <c r="A392" s="28" t="s">
        <v>39</v>
      </c>
      <c r="B392" s="28" t="s">
        <v>3961</v>
      </c>
      <c r="C392" s="28"/>
      <c r="D392" s="29">
        <v>320023</v>
      </c>
      <c r="E392" s="29"/>
      <c r="F392" s="28" t="s">
        <v>41</v>
      </c>
      <c r="G392" s="29" t="s">
        <v>41</v>
      </c>
      <c r="H392" s="28" t="s">
        <v>42</v>
      </c>
      <c r="I392" s="30" t="s">
        <v>43</v>
      </c>
      <c r="J392" s="28" t="s">
        <v>44</v>
      </c>
      <c r="K392" s="31">
        <v>3152389.12</v>
      </c>
      <c r="L392" s="32">
        <v>3152389.12</v>
      </c>
      <c r="M392" s="31">
        <v>0</v>
      </c>
      <c r="N392" s="31">
        <v>0</v>
      </c>
      <c r="O392" s="31">
        <v>0</v>
      </c>
      <c r="P392" s="31">
        <v>3152389.12</v>
      </c>
      <c r="Q392" s="33">
        <v>3152389.12</v>
      </c>
      <c r="R392" s="34" t="s">
        <v>5017</v>
      </c>
      <c r="S392" s="35" t="s">
        <v>555</v>
      </c>
      <c r="T392" s="31">
        <v>0</v>
      </c>
      <c r="U392" s="31">
        <v>0</v>
      </c>
      <c r="V392" s="31">
        <v>3152389.12</v>
      </c>
      <c r="W392" s="36" t="s">
        <v>46</v>
      </c>
      <c r="X392" s="37">
        <v>3152389.12</v>
      </c>
      <c r="Y392" s="38">
        <v>0</v>
      </c>
      <c r="Z392" s="38">
        <v>0</v>
      </c>
      <c r="AA392" s="38">
        <v>0</v>
      </c>
      <c r="AB392" s="38">
        <v>0</v>
      </c>
      <c r="AC392" s="38">
        <v>3152389.12</v>
      </c>
      <c r="AD392" s="38">
        <v>0</v>
      </c>
      <c r="AE392" s="38">
        <v>0</v>
      </c>
      <c r="AF392" s="38">
        <v>3152389.12</v>
      </c>
    </row>
    <row r="393" spans="1:32" ht="15" x14ac:dyDescent="0.25">
      <c r="A393" s="39" t="s">
        <v>39</v>
      </c>
      <c r="B393" s="39" t="s">
        <v>3962</v>
      </c>
      <c r="C393" s="39"/>
      <c r="D393" s="29">
        <v>320023</v>
      </c>
      <c r="E393" s="29"/>
      <c r="F393" s="39" t="s">
        <v>41</v>
      </c>
      <c r="G393" s="29" t="s">
        <v>41</v>
      </c>
      <c r="H393" s="39" t="s">
        <v>42</v>
      </c>
      <c r="I393" s="30" t="s">
        <v>43</v>
      </c>
      <c r="J393" s="39" t="s">
        <v>44</v>
      </c>
      <c r="K393" s="40">
        <v>663095.18999999994</v>
      </c>
      <c r="L393" s="32">
        <v>663095.18999999994</v>
      </c>
      <c r="M393" s="31">
        <v>0</v>
      </c>
      <c r="N393" s="31">
        <v>0</v>
      </c>
      <c r="O393" s="31">
        <v>0</v>
      </c>
      <c r="P393" s="31">
        <v>663095.18999999994</v>
      </c>
      <c r="Q393" s="33">
        <v>663095.18999999994</v>
      </c>
      <c r="R393" s="34" t="s">
        <v>5017</v>
      </c>
      <c r="S393" s="35" t="s">
        <v>555</v>
      </c>
      <c r="T393" s="31">
        <v>0</v>
      </c>
      <c r="U393" s="31">
        <v>0</v>
      </c>
      <c r="V393" s="31">
        <v>663095.18999999994</v>
      </c>
      <c r="W393" s="41" t="s">
        <v>46</v>
      </c>
      <c r="X393" s="42">
        <v>663095.18999999994</v>
      </c>
      <c r="Y393" s="43">
        <v>0</v>
      </c>
      <c r="Z393" s="38">
        <v>0</v>
      </c>
      <c r="AA393" s="38">
        <v>0</v>
      </c>
      <c r="AB393" s="38">
        <v>0</v>
      </c>
      <c r="AC393" s="38">
        <v>663095.18999999994</v>
      </c>
      <c r="AD393" s="38">
        <v>0</v>
      </c>
      <c r="AE393" s="38">
        <v>0</v>
      </c>
      <c r="AF393" s="38">
        <v>663095.18999999994</v>
      </c>
    </row>
    <row r="394" spans="1:32" ht="15" x14ac:dyDescent="0.25">
      <c r="A394" s="28" t="s">
        <v>39</v>
      </c>
      <c r="B394" s="28" t="s">
        <v>3963</v>
      </c>
      <c r="C394" s="28"/>
      <c r="D394" s="29">
        <v>320023</v>
      </c>
      <c r="E394" s="29"/>
      <c r="F394" s="28" t="s">
        <v>41</v>
      </c>
      <c r="G394" s="29" t="s">
        <v>41</v>
      </c>
      <c r="H394" s="28" t="s">
        <v>42</v>
      </c>
      <c r="I394" s="30" t="s">
        <v>43</v>
      </c>
      <c r="J394" s="28" t="s">
        <v>44</v>
      </c>
      <c r="K394" s="31">
        <v>781879.2</v>
      </c>
      <c r="L394" s="32">
        <v>781879.2</v>
      </c>
      <c r="M394" s="31">
        <v>0</v>
      </c>
      <c r="N394" s="31">
        <v>0</v>
      </c>
      <c r="O394" s="31">
        <v>0</v>
      </c>
      <c r="P394" s="31">
        <v>781879.2</v>
      </c>
      <c r="Q394" s="33">
        <v>781879.2</v>
      </c>
      <c r="R394" s="34" t="s">
        <v>5017</v>
      </c>
      <c r="S394" s="35" t="s">
        <v>555</v>
      </c>
      <c r="T394" s="31">
        <v>0</v>
      </c>
      <c r="U394" s="31">
        <v>0</v>
      </c>
      <c r="V394" s="31">
        <v>781879.2</v>
      </c>
      <c r="W394" s="36" t="s">
        <v>46</v>
      </c>
      <c r="X394" s="37">
        <v>781879.2</v>
      </c>
      <c r="Y394" s="38">
        <v>0</v>
      </c>
      <c r="Z394" s="38">
        <v>0</v>
      </c>
      <c r="AA394" s="38">
        <v>0</v>
      </c>
      <c r="AB394" s="38">
        <v>0</v>
      </c>
      <c r="AC394" s="38">
        <v>781879.2</v>
      </c>
      <c r="AD394" s="38">
        <v>0</v>
      </c>
      <c r="AE394" s="38">
        <v>0</v>
      </c>
      <c r="AF394" s="38">
        <v>781879.2</v>
      </c>
    </row>
    <row r="395" spans="1:32" ht="15" x14ac:dyDescent="0.25">
      <c r="A395" s="39" t="s">
        <v>39</v>
      </c>
      <c r="B395" s="39" t="s">
        <v>3966</v>
      </c>
      <c r="C395" s="39"/>
      <c r="D395" s="29">
        <v>320022</v>
      </c>
      <c r="E395" s="29"/>
      <c r="F395" s="39" t="s">
        <v>41</v>
      </c>
      <c r="G395" s="29" t="s">
        <v>41</v>
      </c>
      <c r="H395" s="39" t="s">
        <v>42</v>
      </c>
      <c r="I395" s="30" t="s">
        <v>43</v>
      </c>
      <c r="J395" s="39" t="s">
        <v>44</v>
      </c>
      <c r="K395" s="40">
        <v>3006.24</v>
      </c>
      <c r="L395" s="32">
        <v>3006.24</v>
      </c>
      <c r="M395" s="31">
        <v>0</v>
      </c>
      <c r="N395" s="31">
        <v>0</v>
      </c>
      <c r="O395" s="31">
        <v>0</v>
      </c>
      <c r="P395" s="31">
        <v>3006.24</v>
      </c>
      <c r="Q395" s="33">
        <v>3006.24</v>
      </c>
      <c r="R395" s="34" t="s">
        <v>5017</v>
      </c>
      <c r="S395" s="35" t="s">
        <v>3639</v>
      </c>
      <c r="T395" s="31">
        <v>0</v>
      </c>
      <c r="U395" s="31">
        <v>0</v>
      </c>
      <c r="V395" s="31">
        <v>3006.24</v>
      </c>
      <c r="W395" s="41" t="s">
        <v>46</v>
      </c>
      <c r="X395" s="42">
        <v>3006.24</v>
      </c>
      <c r="Y395" s="43">
        <v>0</v>
      </c>
      <c r="Z395" s="38">
        <v>0</v>
      </c>
      <c r="AA395" s="38">
        <v>0</v>
      </c>
      <c r="AB395" s="38">
        <v>0</v>
      </c>
      <c r="AC395" s="38">
        <v>3006.24</v>
      </c>
      <c r="AD395" s="38">
        <v>0</v>
      </c>
      <c r="AE395" s="38">
        <v>0</v>
      </c>
      <c r="AF395" s="38">
        <v>3006.24</v>
      </c>
    </row>
    <row r="396" spans="1:32" ht="15" x14ac:dyDescent="0.25">
      <c r="A396" s="28" t="s">
        <v>39</v>
      </c>
      <c r="B396" s="28" t="s">
        <v>3967</v>
      </c>
      <c r="C396" s="28"/>
      <c r="D396" s="29">
        <v>309151</v>
      </c>
      <c r="E396" s="29"/>
      <c r="F396" s="28" t="s">
        <v>41</v>
      </c>
      <c r="G396" s="29" t="s">
        <v>41</v>
      </c>
      <c r="H396" s="28" t="s">
        <v>43</v>
      </c>
      <c r="I396" s="30" t="s">
        <v>43</v>
      </c>
      <c r="J396" s="28" t="s">
        <v>63</v>
      </c>
      <c r="K396" s="31">
        <v>913200.1</v>
      </c>
      <c r="L396" s="32">
        <v>45870.041028054875</v>
      </c>
      <c r="M396" s="31">
        <v>0</v>
      </c>
      <c r="N396" s="31">
        <v>0</v>
      </c>
      <c r="O396" s="31">
        <v>0</v>
      </c>
      <c r="P396" s="31">
        <v>913200.1</v>
      </c>
      <c r="Q396" s="33">
        <v>913200.1</v>
      </c>
      <c r="R396" s="34" t="s">
        <v>5017</v>
      </c>
      <c r="S396" s="35" t="s">
        <v>555</v>
      </c>
      <c r="T396" s="31">
        <v>0</v>
      </c>
      <c r="U396" s="31">
        <v>0</v>
      </c>
      <c r="V396" s="31">
        <v>913200.1</v>
      </c>
      <c r="W396" s="36" t="s">
        <v>64</v>
      </c>
      <c r="X396" s="37">
        <v>45870.041022999998</v>
      </c>
      <c r="Y396" s="38">
        <v>0</v>
      </c>
      <c r="Z396" s="38">
        <v>0</v>
      </c>
      <c r="AA396" s="38">
        <v>0</v>
      </c>
      <c r="AB396" s="38">
        <v>0</v>
      </c>
      <c r="AC396" s="38">
        <v>45870.041022999998</v>
      </c>
      <c r="AD396" s="38">
        <v>0</v>
      </c>
      <c r="AE396" s="38">
        <v>0</v>
      </c>
      <c r="AF396" s="38">
        <v>45870.041022999998</v>
      </c>
    </row>
    <row r="397" spans="1:32" ht="15" x14ac:dyDescent="0.25">
      <c r="A397" s="39" t="s">
        <v>39</v>
      </c>
      <c r="B397" s="39" t="s">
        <v>3968</v>
      </c>
      <c r="C397" s="39"/>
      <c r="D397" s="29">
        <v>309082</v>
      </c>
      <c r="E397" s="29"/>
      <c r="F397" s="39" t="s">
        <v>41</v>
      </c>
      <c r="G397" s="29" t="s">
        <v>41</v>
      </c>
      <c r="H397" s="39" t="s">
        <v>42</v>
      </c>
      <c r="I397" s="30" t="s">
        <v>43</v>
      </c>
      <c r="J397" s="39" t="s">
        <v>44</v>
      </c>
      <c r="K397" s="40">
        <v>3438.98</v>
      </c>
      <c r="L397" s="32">
        <v>3438.98</v>
      </c>
      <c r="M397" s="31">
        <v>0</v>
      </c>
      <c r="N397" s="31">
        <v>0</v>
      </c>
      <c r="O397" s="31">
        <v>0</v>
      </c>
      <c r="P397" s="31">
        <v>3438.98</v>
      </c>
      <c r="Q397" s="33">
        <v>3438.98</v>
      </c>
      <c r="R397" s="34" t="s">
        <v>5017</v>
      </c>
      <c r="S397" s="35" t="s">
        <v>3742</v>
      </c>
      <c r="T397" s="31">
        <v>0</v>
      </c>
      <c r="U397" s="31">
        <v>0</v>
      </c>
      <c r="V397" s="31">
        <v>3438.98</v>
      </c>
      <c r="W397" s="41" t="s">
        <v>46</v>
      </c>
      <c r="X397" s="42">
        <v>3438.98</v>
      </c>
      <c r="Y397" s="43">
        <v>0</v>
      </c>
      <c r="Z397" s="38">
        <v>0</v>
      </c>
      <c r="AA397" s="38">
        <v>0</v>
      </c>
      <c r="AB397" s="38">
        <v>0</v>
      </c>
      <c r="AC397" s="38">
        <v>3438.98</v>
      </c>
      <c r="AD397" s="38">
        <v>0</v>
      </c>
      <c r="AE397" s="38">
        <v>0</v>
      </c>
      <c r="AF397" s="38">
        <v>3438.98</v>
      </c>
    </row>
    <row r="398" spans="1:32" ht="15" x14ac:dyDescent="0.25">
      <c r="A398" s="28" t="s">
        <v>39</v>
      </c>
      <c r="B398" s="28" t="s">
        <v>3969</v>
      </c>
      <c r="C398" s="28"/>
      <c r="D398" s="29">
        <v>309151</v>
      </c>
      <c r="E398" s="29"/>
      <c r="F398" s="28" t="s">
        <v>41</v>
      </c>
      <c r="G398" s="29" t="s">
        <v>41</v>
      </c>
      <c r="H398" s="28" t="s">
        <v>43</v>
      </c>
      <c r="I398" s="30" t="s">
        <v>43</v>
      </c>
      <c r="J398" s="28" t="s">
        <v>63</v>
      </c>
      <c r="K398" s="31">
        <v>3291794.19</v>
      </c>
      <c r="L398" s="32">
        <v>165346.82218192122</v>
      </c>
      <c r="M398" s="31">
        <v>0</v>
      </c>
      <c r="N398" s="31">
        <v>0</v>
      </c>
      <c r="O398" s="31">
        <v>0</v>
      </c>
      <c r="P398" s="31">
        <v>3291794.19</v>
      </c>
      <c r="Q398" s="33">
        <v>3291794.19</v>
      </c>
      <c r="R398" s="34" t="s">
        <v>5017</v>
      </c>
      <c r="S398" s="35" t="s">
        <v>555</v>
      </c>
      <c r="T398" s="31">
        <v>0</v>
      </c>
      <c r="U398" s="31">
        <v>0</v>
      </c>
      <c r="V398" s="31">
        <v>3291794.19</v>
      </c>
      <c r="W398" s="36" t="s">
        <v>64</v>
      </c>
      <c r="X398" s="37">
        <v>165346.82216370001</v>
      </c>
      <c r="Y398" s="38">
        <v>0</v>
      </c>
      <c r="Z398" s="38">
        <v>0</v>
      </c>
      <c r="AA398" s="38">
        <v>0</v>
      </c>
      <c r="AB398" s="38">
        <v>0</v>
      </c>
      <c r="AC398" s="38">
        <v>165346.82216370001</v>
      </c>
      <c r="AD398" s="38">
        <v>0</v>
      </c>
      <c r="AE398" s="38">
        <v>0</v>
      </c>
      <c r="AF398" s="38">
        <v>165346.82216370001</v>
      </c>
    </row>
    <row r="399" spans="1:32" ht="15" x14ac:dyDescent="0.25">
      <c r="A399" s="28" t="s">
        <v>39</v>
      </c>
      <c r="B399" s="28" t="s">
        <v>3971</v>
      </c>
      <c r="C399" s="28"/>
      <c r="D399" s="29">
        <v>318777</v>
      </c>
      <c r="E399" s="29"/>
      <c r="F399" s="28" t="s">
        <v>41</v>
      </c>
      <c r="G399" s="29" t="s">
        <v>41</v>
      </c>
      <c r="H399" s="28" t="s">
        <v>42</v>
      </c>
      <c r="I399" s="30" t="s">
        <v>43</v>
      </c>
      <c r="J399" s="28" t="s">
        <v>63</v>
      </c>
      <c r="K399" s="31">
        <v>2989289.73</v>
      </c>
      <c r="L399" s="32">
        <v>150152.02315444674</v>
      </c>
      <c r="M399" s="31">
        <v>0</v>
      </c>
      <c r="N399" s="31">
        <v>0</v>
      </c>
      <c r="O399" s="31">
        <v>0</v>
      </c>
      <c r="P399" s="31">
        <v>2989289.73</v>
      </c>
      <c r="Q399" s="33">
        <v>2989289.73</v>
      </c>
      <c r="R399" s="34" t="s">
        <v>5017</v>
      </c>
      <c r="S399" s="35" t="s">
        <v>555</v>
      </c>
      <c r="T399" s="31">
        <v>0</v>
      </c>
      <c r="U399" s="31">
        <v>0</v>
      </c>
      <c r="V399" s="31">
        <v>2989289.73</v>
      </c>
      <c r="W399" s="36" t="s">
        <v>64</v>
      </c>
      <c r="X399" s="37">
        <v>150152.02313789999</v>
      </c>
      <c r="Y399" s="38">
        <v>0</v>
      </c>
      <c r="Z399" s="38">
        <v>0</v>
      </c>
      <c r="AA399" s="38">
        <v>0</v>
      </c>
      <c r="AB399" s="38">
        <v>0</v>
      </c>
      <c r="AC399" s="38">
        <v>150152.02313789999</v>
      </c>
      <c r="AD399" s="38">
        <v>0</v>
      </c>
      <c r="AE399" s="38">
        <v>0</v>
      </c>
      <c r="AF399" s="38">
        <v>150152.02313789999</v>
      </c>
    </row>
    <row r="400" spans="1:32" ht="15" x14ac:dyDescent="0.25">
      <c r="A400" s="39" t="s">
        <v>39</v>
      </c>
      <c r="B400" s="39" t="s">
        <v>3972</v>
      </c>
      <c r="C400" s="39"/>
      <c r="D400" s="29">
        <v>309348</v>
      </c>
      <c r="E400" s="29"/>
      <c r="F400" s="39" t="s">
        <v>41</v>
      </c>
      <c r="G400" s="29" t="s">
        <v>41</v>
      </c>
      <c r="H400" s="39" t="s">
        <v>43</v>
      </c>
      <c r="I400" s="30" t="s">
        <v>43</v>
      </c>
      <c r="J400" s="39" t="s">
        <v>44</v>
      </c>
      <c r="K400" s="40">
        <v>154313.67000000001</v>
      </c>
      <c r="L400" s="32">
        <v>154313.67000000001</v>
      </c>
      <c r="M400" s="31">
        <v>0</v>
      </c>
      <c r="N400" s="31">
        <v>0</v>
      </c>
      <c r="O400" s="31">
        <v>0</v>
      </c>
      <c r="P400" s="31">
        <v>154313.67000000001</v>
      </c>
      <c r="Q400" s="33">
        <v>154313.67000000001</v>
      </c>
      <c r="R400" s="34" t="s">
        <v>5017</v>
      </c>
      <c r="S400" s="35" t="s">
        <v>3243</v>
      </c>
      <c r="T400" s="31">
        <v>0</v>
      </c>
      <c r="U400" s="31">
        <v>0</v>
      </c>
      <c r="V400" s="31">
        <v>154313.67000000001</v>
      </c>
      <c r="W400" s="41" t="s">
        <v>46</v>
      </c>
      <c r="X400" s="42">
        <v>154313.67000000001</v>
      </c>
      <c r="Y400" s="43">
        <v>0</v>
      </c>
      <c r="Z400" s="38">
        <v>0</v>
      </c>
      <c r="AA400" s="38">
        <v>0</v>
      </c>
      <c r="AB400" s="38">
        <v>0</v>
      </c>
      <c r="AC400" s="38">
        <v>154313.67000000001</v>
      </c>
      <c r="AD400" s="38">
        <v>0</v>
      </c>
      <c r="AE400" s="38">
        <v>0</v>
      </c>
      <c r="AF400" s="38">
        <v>154313.67000000001</v>
      </c>
    </row>
    <row r="401" spans="1:32" ht="15" x14ac:dyDescent="0.25">
      <c r="A401" s="28" t="s">
        <v>39</v>
      </c>
      <c r="B401" s="28" t="s">
        <v>3973</v>
      </c>
      <c r="C401" s="28"/>
      <c r="D401" s="29">
        <v>309151</v>
      </c>
      <c r="E401" s="29"/>
      <c r="F401" s="28" t="s">
        <v>41</v>
      </c>
      <c r="G401" s="29" t="s">
        <v>41</v>
      </c>
      <c r="H401" s="28" t="s">
        <v>43</v>
      </c>
      <c r="I401" s="30" t="s">
        <v>43</v>
      </c>
      <c r="J401" s="28" t="s">
        <v>63</v>
      </c>
      <c r="K401" s="31">
        <v>688291.93</v>
      </c>
      <c r="L401" s="32">
        <v>34572.903647709936</v>
      </c>
      <c r="M401" s="31">
        <v>0</v>
      </c>
      <c r="N401" s="31">
        <v>0</v>
      </c>
      <c r="O401" s="31">
        <v>0</v>
      </c>
      <c r="P401" s="31">
        <v>688291.93</v>
      </c>
      <c r="Q401" s="33">
        <v>688291.93</v>
      </c>
      <c r="R401" s="34" t="s">
        <v>5017</v>
      </c>
      <c r="S401" s="35" t="s">
        <v>555</v>
      </c>
      <c r="T401" s="31">
        <v>0</v>
      </c>
      <c r="U401" s="31">
        <v>0</v>
      </c>
      <c r="V401" s="31">
        <v>688291.93</v>
      </c>
      <c r="W401" s="36" t="s">
        <v>64</v>
      </c>
      <c r="X401" s="37">
        <v>34572.903643899997</v>
      </c>
      <c r="Y401" s="38">
        <v>0</v>
      </c>
      <c r="Z401" s="38">
        <v>0</v>
      </c>
      <c r="AA401" s="38">
        <v>0</v>
      </c>
      <c r="AB401" s="38">
        <v>0</v>
      </c>
      <c r="AC401" s="38">
        <v>34572.903643899997</v>
      </c>
      <c r="AD401" s="38">
        <v>0</v>
      </c>
      <c r="AE401" s="38">
        <v>0</v>
      </c>
      <c r="AF401" s="38">
        <v>34572.903643899997</v>
      </c>
    </row>
    <row r="402" spans="1:32" ht="15" x14ac:dyDescent="0.25">
      <c r="A402" s="39" t="s">
        <v>39</v>
      </c>
      <c r="B402" s="39" t="s">
        <v>3974</v>
      </c>
      <c r="C402" s="39"/>
      <c r="D402" s="29">
        <v>309151</v>
      </c>
      <c r="E402" s="29"/>
      <c r="F402" s="39" t="s">
        <v>41</v>
      </c>
      <c r="G402" s="29" t="s">
        <v>41</v>
      </c>
      <c r="H402" s="39" t="s">
        <v>43</v>
      </c>
      <c r="I402" s="30" t="s">
        <v>43</v>
      </c>
      <c r="J402" s="39" t="s">
        <v>63</v>
      </c>
      <c r="K402" s="40">
        <v>240532.11</v>
      </c>
      <c r="L402" s="32">
        <v>12081.927886631427</v>
      </c>
      <c r="M402" s="31">
        <v>0</v>
      </c>
      <c r="N402" s="31">
        <v>0</v>
      </c>
      <c r="O402" s="31">
        <v>0</v>
      </c>
      <c r="P402" s="31">
        <v>240532.11</v>
      </c>
      <c r="Q402" s="33">
        <v>240532.11</v>
      </c>
      <c r="R402" s="34" t="s">
        <v>5017</v>
      </c>
      <c r="S402" s="35" t="s">
        <v>555</v>
      </c>
      <c r="T402" s="31">
        <v>0</v>
      </c>
      <c r="U402" s="31">
        <v>0</v>
      </c>
      <c r="V402" s="31">
        <v>240532.11</v>
      </c>
      <c r="W402" s="41" t="s">
        <v>64</v>
      </c>
      <c r="X402" s="42">
        <v>12081.9278853</v>
      </c>
      <c r="Y402" s="43">
        <v>0</v>
      </c>
      <c r="Z402" s="38">
        <v>0</v>
      </c>
      <c r="AA402" s="38">
        <v>0</v>
      </c>
      <c r="AB402" s="38">
        <v>0</v>
      </c>
      <c r="AC402" s="38">
        <v>12081.9278853</v>
      </c>
      <c r="AD402" s="38">
        <v>0</v>
      </c>
      <c r="AE402" s="38">
        <v>0</v>
      </c>
      <c r="AF402" s="38">
        <v>12081.9278853</v>
      </c>
    </row>
    <row r="403" spans="1:32" ht="15" x14ac:dyDescent="0.25">
      <c r="A403" s="28" t="s">
        <v>39</v>
      </c>
      <c r="B403" s="28" t="s">
        <v>3975</v>
      </c>
      <c r="C403" s="28"/>
      <c r="D403" s="29">
        <v>309151</v>
      </c>
      <c r="E403" s="29"/>
      <c r="F403" s="28" t="s">
        <v>41</v>
      </c>
      <c r="G403" s="29" t="s">
        <v>41</v>
      </c>
      <c r="H403" s="28" t="s">
        <v>43</v>
      </c>
      <c r="I403" s="30" t="s">
        <v>43</v>
      </c>
      <c r="J403" s="28" t="s">
        <v>63</v>
      </c>
      <c r="K403" s="31">
        <v>733434.13</v>
      </c>
      <c r="L403" s="32">
        <v>36840.396353959812</v>
      </c>
      <c r="M403" s="31">
        <v>0</v>
      </c>
      <c r="N403" s="31">
        <v>0</v>
      </c>
      <c r="O403" s="31">
        <v>0</v>
      </c>
      <c r="P403" s="31">
        <v>733434.13</v>
      </c>
      <c r="Q403" s="33">
        <v>733434.13</v>
      </c>
      <c r="R403" s="34" t="s">
        <v>5017</v>
      </c>
      <c r="S403" s="35" t="s">
        <v>555</v>
      </c>
      <c r="T403" s="31">
        <v>0</v>
      </c>
      <c r="U403" s="31">
        <v>0</v>
      </c>
      <c r="V403" s="31">
        <v>733434.13</v>
      </c>
      <c r="W403" s="36" t="s">
        <v>64</v>
      </c>
      <c r="X403" s="37">
        <v>36840.396349900002</v>
      </c>
      <c r="Y403" s="38">
        <v>0</v>
      </c>
      <c r="Z403" s="38">
        <v>0</v>
      </c>
      <c r="AA403" s="38">
        <v>0</v>
      </c>
      <c r="AB403" s="38">
        <v>0</v>
      </c>
      <c r="AC403" s="38">
        <v>36840.396349900002</v>
      </c>
      <c r="AD403" s="38">
        <v>0</v>
      </c>
      <c r="AE403" s="38">
        <v>0</v>
      </c>
      <c r="AF403" s="38">
        <v>36840.396349900002</v>
      </c>
    </row>
    <row r="404" spans="1:32" ht="15" x14ac:dyDescent="0.25">
      <c r="A404" s="39" t="s">
        <v>39</v>
      </c>
      <c r="B404" s="39" t="s">
        <v>3976</v>
      </c>
      <c r="C404" s="39"/>
      <c r="D404" s="29">
        <v>309151</v>
      </c>
      <c r="E404" s="29"/>
      <c r="F404" s="39" t="s">
        <v>41</v>
      </c>
      <c r="G404" s="29" t="s">
        <v>41</v>
      </c>
      <c r="H404" s="39" t="s">
        <v>43</v>
      </c>
      <c r="I404" s="30" t="s">
        <v>43</v>
      </c>
      <c r="J404" s="39" t="s">
        <v>63</v>
      </c>
      <c r="K404" s="40">
        <v>365985.09</v>
      </c>
      <c r="L404" s="32">
        <v>18383.431072725856</v>
      </c>
      <c r="M404" s="31">
        <v>0</v>
      </c>
      <c r="N404" s="31">
        <v>0</v>
      </c>
      <c r="O404" s="31">
        <v>0</v>
      </c>
      <c r="P404" s="31">
        <v>365985.09</v>
      </c>
      <c r="Q404" s="33">
        <v>365985.09</v>
      </c>
      <c r="R404" s="34" t="s">
        <v>5017</v>
      </c>
      <c r="S404" s="35" t="s">
        <v>555</v>
      </c>
      <c r="T404" s="31">
        <v>0</v>
      </c>
      <c r="U404" s="31">
        <v>0</v>
      </c>
      <c r="V404" s="31">
        <v>365985.09</v>
      </c>
      <c r="W404" s="41" t="s">
        <v>64</v>
      </c>
      <c r="X404" s="42">
        <v>18383.4310707</v>
      </c>
      <c r="Y404" s="43">
        <v>0</v>
      </c>
      <c r="Z404" s="38">
        <v>0</v>
      </c>
      <c r="AA404" s="38">
        <v>0</v>
      </c>
      <c r="AB404" s="38">
        <v>0</v>
      </c>
      <c r="AC404" s="38">
        <v>18383.4310707</v>
      </c>
      <c r="AD404" s="38">
        <v>0</v>
      </c>
      <c r="AE404" s="38">
        <v>0</v>
      </c>
      <c r="AF404" s="38">
        <v>18383.4310707</v>
      </c>
    </row>
    <row r="405" spans="1:32" ht="15" x14ac:dyDescent="0.25">
      <c r="A405" s="28" t="s">
        <v>39</v>
      </c>
      <c r="B405" s="28" t="s">
        <v>3977</v>
      </c>
      <c r="C405" s="28"/>
      <c r="D405" s="29">
        <v>309151</v>
      </c>
      <c r="E405" s="29"/>
      <c r="F405" s="28" t="s">
        <v>41</v>
      </c>
      <c r="G405" s="29" t="s">
        <v>41</v>
      </c>
      <c r="H405" s="28" t="s">
        <v>43</v>
      </c>
      <c r="I405" s="30" t="s">
        <v>43</v>
      </c>
      <c r="J405" s="28" t="s">
        <v>63</v>
      </c>
      <c r="K405" s="31">
        <v>429080.86</v>
      </c>
      <c r="L405" s="32">
        <v>21552.73160017511</v>
      </c>
      <c r="M405" s="31">
        <v>0</v>
      </c>
      <c r="N405" s="31">
        <v>0</v>
      </c>
      <c r="O405" s="31">
        <v>0</v>
      </c>
      <c r="P405" s="31">
        <v>429080.86</v>
      </c>
      <c r="Q405" s="33">
        <v>429080.86</v>
      </c>
      <c r="R405" s="34" t="s">
        <v>5017</v>
      </c>
      <c r="S405" s="35" t="s">
        <v>555</v>
      </c>
      <c r="T405" s="31">
        <v>0</v>
      </c>
      <c r="U405" s="31">
        <v>0</v>
      </c>
      <c r="V405" s="31">
        <v>429080.86</v>
      </c>
      <c r="W405" s="36" t="s">
        <v>64</v>
      </c>
      <c r="X405" s="37">
        <v>21552.731597800001</v>
      </c>
      <c r="Y405" s="38">
        <v>0</v>
      </c>
      <c r="Z405" s="38">
        <v>0</v>
      </c>
      <c r="AA405" s="38">
        <v>0</v>
      </c>
      <c r="AB405" s="38">
        <v>0</v>
      </c>
      <c r="AC405" s="38">
        <v>21552.731597800001</v>
      </c>
      <c r="AD405" s="38">
        <v>0</v>
      </c>
      <c r="AE405" s="38">
        <v>0</v>
      </c>
      <c r="AF405" s="38">
        <v>21552.731597800001</v>
      </c>
    </row>
    <row r="406" spans="1:32" ht="15" x14ac:dyDescent="0.25">
      <c r="A406" s="28" t="s">
        <v>39</v>
      </c>
      <c r="B406" s="28" t="s">
        <v>3979</v>
      </c>
      <c r="C406" s="28"/>
      <c r="D406" s="29">
        <v>318777</v>
      </c>
      <c r="E406" s="29"/>
      <c r="F406" s="28" t="s">
        <v>41</v>
      </c>
      <c r="G406" s="29" t="s">
        <v>41</v>
      </c>
      <c r="H406" s="28" t="s">
        <v>42</v>
      </c>
      <c r="I406" s="30" t="s">
        <v>43</v>
      </c>
      <c r="J406" s="28" t="s">
        <v>63</v>
      </c>
      <c r="K406" s="31">
        <v>4380472.6100000003</v>
      </c>
      <c r="L406" s="32">
        <v>220031.13922454743</v>
      </c>
      <c r="M406" s="31">
        <v>0</v>
      </c>
      <c r="N406" s="31">
        <v>0</v>
      </c>
      <c r="O406" s="31">
        <v>0</v>
      </c>
      <c r="P406" s="31">
        <v>4380472.6100000003</v>
      </c>
      <c r="Q406" s="33">
        <v>4380472.6100000003</v>
      </c>
      <c r="R406" s="34" t="s">
        <v>5017</v>
      </c>
      <c r="S406" s="35" t="s">
        <v>555</v>
      </c>
      <c r="T406" s="31">
        <v>0</v>
      </c>
      <c r="U406" s="31">
        <v>0</v>
      </c>
      <c r="V406" s="31">
        <v>4380472.6100000003</v>
      </c>
      <c r="W406" s="36" t="s">
        <v>64</v>
      </c>
      <c r="X406" s="37">
        <v>220031.13920030001</v>
      </c>
      <c r="Y406" s="38">
        <v>0</v>
      </c>
      <c r="Z406" s="38">
        <v>0</v>
      </c>
      <c r="AA406" s="38">
        <v>0</v>
      </c>
      <c r="AB406" s="38">
        <v>0</v>
      </c>
      <c r="AC406" s="38">
        <v>220031.13920030001</v>
      </c>
      <c r="AD406" s="38">
        <v>0</v>
      </c>
      <c r="AE406" s="38">
        <v>0</v>
      </c>
      <c r="AF406" s="38">
        <v>220031.13920030001</v>
      </c>
    </row>
    <row r="407" spans="1:32" ht="15" x14ac:dyDescent="0.25">
      <c r="A407" s="39" t="s">
        <v>39</v>
      </c>
      <c r="B407" s="39" t="s">
        <v>3980</v>
      </c>
      <c r="C407" s="39"/>
      <c r="D407" s="29">
        <v>315481</v>
      </c>
      <c r="E407" s="29"/>
      <c r="F407" s="39" t="s">
        <v>41</v>
      </c>
      <c r="G407" s="29" t="s">
        <v>41</v>
      </c>
      <c r="H407" s="39" t="s">
        <v>42</v>
      </c>
      <c r="I407" s="30" t="s">
        <v>43</v>
      </c>
      <c r="J407" s="39" t="s">
        <v>63</v>
      </c>
      <c r="K407" s="40">
        <v>20034.240000000002</v>
      </c>
      <c r="L407" s="32">
        <v>1006.3198753108965</v>
      </c>
      <c r="M407" s="31">
        <v>0</v>
      </c>
      <c r="N407" s="31">
        <v>0</v>
      </c>
      <c r="O407" s="31">
        <v>0</v>
      </c>
      <c r="P407" s="31">
        <v>20034.240000000002</v>
      </c>
      <c r="Q407" s="33">
        <v>20034.240000000002</v>
      </c>
      <c r="R407" s="34" t="s">
        <v>5017</v>
      </c>
      <c r="S407" s="35" t="s">
        <v>555</v>
      </c>
      <c r="T407" s="31">
        <v>0</v>
      </c>
      <c r="U407" s="31">
        <v>0</v>
      </c>
      <c r="V407" s="31">
        <v>20034.240000000002</v>
      </c>
      <c r="W407" s="41" t="s">
        <v>64</v>
      </c>
      <c r="X407" s="42">
        <v>1006.3198752</v>
      </c>
      <c r="Y407" s="43">
        <v>0</v>
      </c>
      <c r="Z407" s="38">
        <v>0</v>
      </c>
      <c r="AA407" s="38">
        <v>0</v>
      </c>
      <c r="AB407" s="38">
        <v>0</v>
      </c>
      <c r="AC407" s="38">
        <v>1006.3198752</v>
      </c>
      <c r="AD407" s="38">
        <v>0</v>
      </c>
      <c r="AE407" s="38">
        <v>0</v>
      </c>
      <c r="AF407" s="38">
        <v>1006.3198752</v>
      </c>
    </row>
    <row r="408" spans="1:32" ht="15" x14ac:dyDescent="0.25">
      <c r="A408" s="39" t="s">
        <v>39</v>
      </c>
      <c r="B408" s="39" t="s">
        <v>3992</v>
      </c>
      <c r="C408" s="39"/>
      <c r="D408" s="29">
        <v>319975</v>
      </c>
      <c r="E408" s="29"/>
      <c r="F408" s="39" t="s">
        <v>41</v>
      </c>
      <c r="G408" s="29" t="s">
        <v>41</v>
      </c>
      <c r="H408" s="39" t="s">
        <v>42</v>
      </c>
      <c r="I408" s="30" t="s">
        <v>43</v>
      </c>
      <c r="J408" s="39" t="s">
        <v>44</v>
      </c>
      <c r="K408" s="40">
        <v>128224.03</v>
      </c>
      <c r="L408" s="32">
        <v>128224.03</v>
      </c>
      <c r="M408" s="31">
        <v>0</v>
      </c>
      <c r="N408" s="31">
        <v>0</v>
      </c>
      <c r="O408" s="31">
        <v>0</v>
      </c>
      <c r="P408" s="31">
        <v>128224.03</v>
      </c>
      <c r="Q408" s="33">
        <v>128224.03</v>
      </c>
      <c r="R408" s="34" t="s">
        <v>5017</v>
      </c>
      <c r="S408" s="35" t="s">
        <v>555</v>
      </c>
      <c r="T408" s="31">
        <v>0</v>
      </c>
      <c r="U408" s="31">
        <v>0</v>
      </c>
      <c r="V408" s="31">
        <v>128224.03</v>
      </c>
      <c r="W408" s="41" t="s">
        <v>46</v>
      </c>
      <c r="X408" s="42">
        <v>128224.03</v>
      </c>
      <c r="Y408" s="43">
        <v>0</v>
      </c>
      <c r="Z408" s="38">
        <v>0</v>
      </c>
      <c r="AA408" s="38">
        <v>0</v>
      </c>
      <c r="AB408" s="38">
        <v>0</v>
      </c>
      <c r="AC408" s="38">
        <v>128224.03</v>
      </c>
      <c r="AD408" s="38">
        <v>0</v>
      </c>
      <c r="AE408" s="38">
        <v>0</v>
      </c>
      <c r="AF408" s="38">
        <v>128224.03</v>
      </c>
    </row>
    <row r="409" spans="1:32" ht="15" x14ac:dyDescent="0.25">
      <c r="A409" s="39" t="s">
        <v>39</v>
      </c>
      <c r="B409" s="39" t="s">
        <v>3994</v>
      </c>
      <c r="C409" s="39"/>
      <c r="D409" s="29">
        <v>378290</v>
      </c>
      <c r="E409" s="29"/>
      <c r="F409" s="39" t="s">
        <v>41</v>
      </c>
      <c r="G409" s="29" t="s">
        <v>41</v>
      </c>
      <c r="H409" s="39" t="s">
        <v>42</v>
      </c>
      <c r="I409" s="30" t="s">
        <v>43</v>
      </c>
      <c r="J409" s="39" t="s">
        <v>63</v>
      </c>
      <c r="K409" s="40">
        <v>102177.74</v>
      </c>
      <c r="L409" s="32">
        <v>5132.3878807655892</v>
      </c>
      <c r="M409" s="31">
        <v>0</v>
      </c>
      <c r="N409" s="31">
        <v>0</v>
      </c>
      <c r="O409" s="31">
        <v>0</v>
      </c>
      <c r="P409" s="31">
        <v>102177.74</v>
      </c>
      <c r="Q409" s="33">
        <v>102177.74</v>
      </c>
      <c r="R409" s="34" t="s">
        <v>5017</v>
      </c>
      <c r="S409" s="35" t="s">
        <v>555</v>
      </c>
      <c r="T409" s="31">
        <v>0</v>
      </c>
      <c r="U409" s="31">
        <v>0</v>
      </c>
      <c r="V409" s="31">
        <v>102177.74</v>
      </c>
      <c r="W409" s="41" t="s">
        <v>64</v>
      </c>
      <c r="X409" s="42">
        <v>5132.3878801999999</v>
      </c>
      <c r="Y409" s="43">
        <v>0</v>
      </c>
      <c r="Z409" s="38">
        <v>0</v>
      </c>
      <c r="AA409" s="38">
        <v>0</v>
      </c>
      <c r="AB409" s="38">
        <v>0</v>
      </c>
      <c r="AC409" s="38">
        <v>5132.3878801999999</v>
      </c>
      <c r="AD409" s="38">
        <v>0</v>
      </c>
      <c r="AE409" s="38">
        <v>0</v>
      </c>
      <c r="AF409" s="38">
        <v>5132.3878801999999</v>
      </c>
    </row>
    <row r="410" spans="1:32" ht="15" x14ac:dyDescent="0.25">
      <c r="A410" s="28" t="s">
        <v>39</v>
      </c>
      <c r="B410" s="28" t="s">
        <v>3995</v>
      </c>
      <c r="C410" s="28"/>
      <c r="D410" s="29">
        <v>309082</v>
      </c>
      <c r="E410" s="29"/>
      <c r="F410" s="28" t="s">
        <v>41</v>
      </c>
      <c r="G410" s="29" t="s">
        <v>41</v>
      </c>
      <c r="H410" s="28" t="s">
        <v>42</v>
      </c>
      <c r="I410" s="30" t="s">
        <v>43</v>
      </c>
      <c r="J410" s="28" t="s">
        <v>44</v>
      </c>
      <c r="K410" s="31">
        <v>10979.97</v>
      </c>
      <c r="L410" s="32">
        <v>10979.97</v>
      </c>
      <c r="M410" s="31">
        <v>0</v>
      </c>
      <c r="N410" s="31">
        <v>0</v>
      </c>
      <c r="O410" s="31">
        <v>0</v>
      </c>
      <c r="P410" s="31">
        <v>10979.97</v>
      </c>
      <c r="Q410" s="33">
        <v>10979.97</v>
      </c>
      <c r="R410" s="34" t="s">
        <v>5017</v>
      </c>
      <c r="S410" s="35" t="s">
        <v>3742</v>
      </c>
      <c r="T410" s="31">
        <v>0</v>
      </c>
      <c r="U410" s="31">
        <v>0</v>
      </c>
      <c r="V410" s="31">
        <v>10979.97</v>
      </c>
      <c r="W410" s="36" t="s">
        <v>46</v>
      </c>
      <c r="X410" s="37">
        <v>10979.97</v>
      </c>
      <c r="Y410" s="38">
        <v>0</v>
      </c>
      <c r="Z410" s="38">
        <v>0</v>
      </c>
      <c r="AA410" s="38">
        <v>0</v>
      </c>
      <c r="AB410" s="38">
        <v>0</v>
      </c>
      <c r="AC410" s="38">
        <v>10979.97</v>
      </c>
      <c r="AD410" s="38">
        <v>0</v>
      </c>
      <c r="AE410" s="38">
        <v>0</v>
      </c>
      <c r="AF410" s="38">
        <v>10979.97</v>
      </c>
    </row>
    <row r="411" spans="1:32" ht="15" x14ac:dyDescent="0.25">
      <c r="A411" s="39" t="s">
        <v>39</v>
      </c>
      <c r="B411" s="39" t="s">
        <v>3996</v>
      </c>
      <c r="C411" s="39"/>
      <c r="D411" s="29">
        <v>378290</v>
      </c>
      <c r="E411" s="29"/>
      <c r="F411" s="39" t="s">
        <v>41</v>
      </c>
      <c r="G411" s="29" t="s">
        <v>41</v>
      </c>
      <c r="H411" s="39" t="s">
        <v>42</v>
      </c>
      <c r="I411" s="30" t="s">
        <v>43</v>
      </c>
      <c r="J411" s="39" t="s">
        <v>63</v>
      </c>
      <c r="K411" s="40">
        <v>109971.46</v>
      </c>
      <c r="L411" s="32">
        <v>5523.8664364087299</v>
      </c>
      <c r="M411" s="31">
        <v>0</v>
      </c>
      <c r="N411" s="31">
        <v>0</v>
      </c>
      <c r="O411" s="31">
        <v>0</v>
      </c>
      <c r="P411" s="31">
        <v>109971.46</v>
      </c>
      <c r="Q411" s="33">
        <v>109971.46</v>
      </c>
      <c r="R411" s="34" t="s">
        <v>5017</v>
      </c>
      <c r="S411" s="35" t="s">
        <v>555</v>
      </c>
      <c r="T411" s="31">
        <v>0</v>
      </c>
      <c r="U411" s="31">
        <v>0</v>
      </c>
      <c r="V411" s="31">
        <v>109971.46</v>
      </c>
      <c r="W411" s="41" t="s">
        <v>64</v>
      </c>
      <c r="X411" s="42">
        <v>5523.8664357999996</v>
      </c>
      <c r="Y411" s="43">
        <v>0</v>
      </c>
      <c r="Z411" s="38">
        <v>0</v>
      </c>
      <c r="AA411" s="38">
        <v>0</v>
      </c>
      <c r="AB411" s="38">
        <v>0</v>
      </c>
      <c r="AC411" s="38">
        <v>5523.8664357999996</v>
      </c>
      <c r="AD411" s="38">
        <v>0</v>
      </c>
      <c r="AE411" s="38">
        <v>0</v>
      </c>
      <c r="AF411" s="38">
        <v>5523.8664357999996</v>
      </c>
    </row>
    <row r="412" spans="1:32" ht="15" x14ac:dyDescent="0.25">
      <c r="A412" s="28" t="s">
        <v>39</v>
      </c>
      <c r="B412" s="28" t="s">
        <v>3997</v>
      </c>
      <c r="C412" s="28"/>
      <c r="D412" s="29">
        <v>316353</v>
      </c>
      <c r="E412" s="29"/>
      <c r="F412" s="28" t="s">
        <v>41</v>
      </c>
      <c r="G412" s="29" t="s">
        <v>41</v>
      </c>
      <c r="H412" s="28" t="s">
        <v>42</v>
      </c>
      <c r="I412" s="30" t="s">
        <v>43</v>
      </c>
      <c r="J412" s="28" t="s">
        <v>63</v>
      </c>
      <c r="K412" s="31">
        <v>209307.91</v>
      </c>
      <c r="L412" s="32">
        <v>10513.536320458592</v>
      </c>
      <c r="M412" s="31">
        <v>0</v>
      </c>
      <c r="N412" s="31">
        <v>0</v>
      </c>
      <c r="O412" s="31">
        <v>0</v>
      </c>
      <c r="P412" s="31">
        <v>209307.91</v>
      </c>
      <c r="Q412" s="33">
        <v>209307.91</v>
      </c>
      <c r="R412" s="34" t="s">
        <v>5017</v>
      </c>
      <c r="S412" s="35" t="s">
        <v>555</v>
      </c>
      <c r="T412" s="31">
        <v>0</v>
      </c>
      <c r="U412" s="31">
        <v>0</v>
      </c>
      <c r="V412" s="31">
        <v>-56740.86</v>
      </c>
      <c r="W412" s="36" t="s">
        <v>64</v>
      </c>
      <c r="X412" s="37">
        <v>-2850.0933977999998</v>
      </c>
      <c r="Y412" s="38">
        <v>0</v>
      </c>
      <c r="Z412" s="38">
        <v>0</v>
      </c>
      <c r="AA412" s="38">
        <v>0</v>
      </c>
      <c r="AB412" s="38">
        <v>0</v>
      </c>
      <c r="AC412" s="38">
        <v>-2850.0933977999998</v>
      </c>
      <c r="AD412" s="38">
        <v>0</v>
      </c>
      <c r="AE412" s="38">
        <v>0</v>
      </c>
      <c r="AF412" s="38">
        <v>-2850.0933977999998</v>
      </c>
    </row>
    <row r="413" spans="1:32" ht="15" x14ac:dyDescent="0.25">
      <c r="A413" s="39" t="s">
        <v>39</v>
      </c>
      <c r="B413" s="39" t="s">
        <v>3998</v>
      </c>
      <c r="C413" s="39"/>
      <c r="D413" s="29">
        <v>316353</v>
      </c>
      <c r="E413" s="29"/>
      <c r="F413" s="39" t="s">
        <v>41</v>
      </c>
      <c r="G413" s="29" t="s">
        <v>41</v>
      </c>
      <c r="H413" s="39" t="s">
        <v>42</v>
      </c>
      <c r="I413" s="30" t="s">
        <v>43</v>
      </c>
      <c r="J413" s="39" t="s">
        <v>63</v>
      </c>
      <c r="K413" s="40">
        <v>265305</v>
      </c>
      <c r="L413" s="32">
        <v>13326.270151468554</v>
      </c>
      <c r="M413" s="31">
        <v>0</v>
      </c>
      <c r="N413" s="31">
        <v>0</v>
      </c>
      <c r="O413" s="31">
        <v>0</v>
      </c>
      <c r="P413" s="40">
        <v>265305</v>
      </c>
      <c r="Q413" s="33">
        <v>265305</v>
      </c>
      <c r="R413" s="34" t="s">
        <v>5017</v>
      </c>
      <c r="S413" s="35" t="s">
        <v>555</v>
      </c>
      <c r="T413" s="31">
        <v>0</v>
      </c>
      <c r="U413" s="31">
        <v>0</v>
      </c>
      <c r="V413" s="31">
        <v>-95391.6</v>
      </c>
      <c r="W413" s="41" t="s">
        <v>64</v>
      </c>
      <c r="X413" s="42">
        <v>-4791.5200679999998</v>
      </c>
      <c r="Y413" s="43">
        <v>0</v>
      </c>
      <c r="Z413" s="38">
        <v>0</v>
      </c>
      <c r="AA413" s="38">
        <v>0</v>
      </c>
      <c r="AB413" s="38">
        <v>0</v>
      </c>
      <c r="AC413" s="38">
        <v>-4791.5200679999998</v>
      </c>
      <c r="AD413" s="38">
        <v>0</v>
      </c>
      <c r="AE413" s="38">
        <v>0</v>
      </c>
      <c r="AF413" s="38">
        <v>-4791.5200679999998</v>
      </c>
    </row>
    <row r="414" spans="1:32" ht="15" x14ac:dyDescent="0.25">
      <c r="A414" s="28" t="s">
        <v>39</v>
      </c>
      <c r="B414" s="28" t="s">
        <v>3999</v>
      </c>
      <c r="C414" s="28"/>
      <c r="D414" s="29">
        <v>316353</v>
      </c>
      <c r="E414" s="29"/>
      <c r="F414" s="28" t="s">
        <v>41</v>
      </c>
      <c r="G414" s="29" t="s">
        <v>41</v>
      </c>
      <c r="H414" s="28" t="s">
        <v>42</v>
      </c>
      <c r="I414" s="30" t="s">
        <v>43</v>
      </c>
      <c r="J414" s="28" t="s">
        <v>63</v>
      </c>
      <c r="K414" s="31">
        <v>140202.43</v>
      </c>
      <c r="L414" s="32">
        <v>7042.3680596760687</v>
      </c>
      <c r="M414" s="31">
        <v>0</v>
      </c>
      <c r="N414" s="31">
        <v>0</v>
      </c>
      <c r="O414" s="31">
        <v>0</v>
      </c>
      <c r="P414" s="31">
        <v>140202.43</v>
      </c>
      <c r="Q414" s="33">
        <v>140202.43</v>
      </c>
      <c r="R414" s="34" t="s">
        <v>5017</v>
      </c>
      <c r="S414" s="35" t="s">
        <v>555</v>
      </c>
      <c r="T414" s="31">
        <v>0</v>
      </c>
      <c r="U414" s="31">
        <v>0</v>
      </c>
      <c r="V414" s="31">
        <v>-115486.66</v>
      </c>
      <c r="W414" s="36" t="s">
        <v>64</v>
      </c>
      <c r="X414" s="37">
        <v>-5800.8949318000004</v>
      </c>
      <c r="Y414" s="38">
        <v>0</v>
      </c>
      <c r="Z414" s="38">
        <v>0</v>
      </c>
      <c r="AA414" s="38">
        <v>0</v>
      </c>
      <c r="AB414" s="38">
        <v>0</v>
      </c>
      <c r="AC414" s="38">
        <v>-5800.8949318000004</v>
      </c>
      <c r="AD414" s="38">
        <v>0</v>
      </c>
      <c r="AE414" s="38">
        <v>0</v>
      </c>
      <c r="AF414" s="38">
        <v>-5800.8949318000004</v>
      </c>
    </row>
    <row r="415" spans="1:32" ht="15" x14ac:dyDescent="0.25">
      <c r="A415" s="28" t="s">
        <v>39</v>
      </c>
      <c r="B415" s="28" t="s">
        <v>4001</v>
      </c>
      <c r="C415" s="28"/>
      <c r="D415" s="29">
        <v>308401</v>
      </c>
      <c r="E415" s="29"/>
      <c r="F415" s="28" t="s">
        <v>41</v>
      </c>
      <c r="G415" s="29" t="s">
        <v>41</v>
      </c>
      <c r="H415" s="28" t="s">
        <v>42</v>
      </c>
      <c r="I415" s="30" t="s">
        <v>43</v>
      </c>
      <c r="J415" s="28" t="s">
        <v>44</v>
      </c>
      <c r="K415" s="31">
        <v>14553.62</v>
      </c>
      <c r="L415" s="32">
        <v>14553.62</v>
      </c>
      <c r="M415" s="31">
        <v>0</v>
      </c>
      <c r="N415" s="31">
        <v>0</v>
      </c>
      <c r="O415" s="31">
        <v>0</v>
      </c>
      <c r="P415" s="31">
        <v>14553.62</v>
      </c>
      <c r="Q415" s="33">
        <v>14553.62</v>
      </c>
      <c r="R415" s="34" t="s">
        <v>5017</v>
      </c>
      <c r="S415" s="35" t="s">
        <v>3243</v>
      </c>
      <c r="T415" s="31">
        <v>0</v>
      </c>
      <c r="U415" s="31">
        <v>0</v>
      </c>
      <c r="V415" s="31">
        <v>14553.62</v>
      </c>
      <c r="W415" s="36" t="s">
        <v>46</v>
      </c>
      <c r="X415" s="37">
        <v>14553.62</v>
      </c>
      <c r="Y415" s="38">
        <v>0</v>
      </c>
      <c r="Z415" s="38">
        <v>0</v>
      </c>
      <c r="AA415" s="38">
        <v>0</v>
      </c>
      <c r="AB415" s="38">
        <v>0</v>
      </c>
      <c r="AC415" s="38">
        <v>14553.62</v>
      </c>
      <c r="AD415" s="38">
        <v>0</v>
      </c>
      <c r="AE415" s="38">
        <v>0</v>
      </c>
      <c r="AF415" s="38">
        <v>14553.62</v>
      </c>
    </row>
    <row r="416" spans="1:32" ht="15" x14ac:dyDescent="0.25">
      <c r="A416" s="39" t="s">
        <v>39</v>
      </c>
      <c r="B416" s="39" t="s">
        <v>4002</v>
      </c>
      <c r="C416" s="39"/>
      <c r="D416" s="29">
        <v>315481</v>
      </c>
      <c r="E416" s="29"/>
      <c r="F416" s="39" t="s">
        <v>41</v>
      </c>
      <c r="G416" s="29" t="s">
        <v>41</v>
      </c>
      <c r="H416" s="39" t="s">
        <v>42</v>
      </c>
      <c r="I416" s="30" t="s">
        <v>43</v>
      </c>
      <c r="J416" s="39" t="s">
        <v>63</v>
      </c>
      <c r="K416" s="40">
        <v>79868.58</v>
      </c>
      <c r="L416" s="32">
        <v>4011.7987738421002</v>
      </c>
      <c r="M416" s="31">
        <v>0</v>
      </c>
      <c r="N416" s="31">
        <v>0</v>
      </c>
      <c r="O416" s="31">
        <v>0</v>
      </c>
      <c r="P416" s="31">
        <v>79868.58</v>
      </c>
      <c r="Q416" s="33">
        <v>79868.58</v>
      </c>
      <c r="R416" s="34" t="s">
        <v>5017</v>
      </c>
      <c r="S416" s="35" t="s">
        <v>555</v>
      </c>
      <c r="T416" s="31">
        <v>0</v>
      </c>
      <c r="U416" s="31">
        <v>0</v>
      </c>
      <c r="V416" s="31">
        <v>79868.58</v>
      </c>
      <c r="W416" s="41" t="s">
        <v>64</v>
      </c>
      <c r="X416" s="42">
        <v>4011.7987733999998</v>
      </c>
      <c r="Y416" s="43">
        <v>0</v>
      </c>
      <c r="Z416" s="38">
        <v>0</v>
      </c>
      <c r="AA416" s="38">
        <v>0</v>
      </c>
      <c r="AB416" s="38">
        <v>0</v>
      </c>
      <c r="AC416" s="38">
        <v>4011.7987733999998</v>
      </c>
      <c r="AD416" s="38">
        <v>0</v>
      </c>
      <c r="AE416" s="38">
        <v>0</v>
      </c>
      <c r="AF416" s="38">
        <v>4011.7987733999998</v>
      </c>
    </row>
    <row r="417" spans="1:32" ht="15" x14ac:dyDescent="0.25">
      <c r="A417" s="39" t="s">
        <v>39</v>
      </c>
      <c r="B417" s="39" t="s">
        <v>4004</v>
      </c>
      <c r="C417" s="39"/>
      <c r="D417" s="29">
        <v>320022</v>
      </c>
      <c r="E417" s="29"/>
      <c r="F417" s="39" t="s">
        <v>41</v>
      </c>
      <c r="G417" s="29" t="s">
        <v>41</v>
      </c>
      <c r="H417" s="39" t="s">
        <v>42</v>
      </c>
      <c r="I417" s="30" t="s">
        <v>43</v>
      </c>
      <c r="J417" s="39" t="s">
        <v>44</v>
      </c>
      <c r="K417" s="40">
        <v>29462.61</v>
      </c>
      <c r="L417" s="32">
        <v>29462.61</v>
      </c>
      <c r="M417" s="31">
        <v>0</v>
      </c>
      <c r="N417" s="31">
        <v>0</v>
      </c>
      <c r="O417" s="31">
        <v>0</v>
      </c>
      <c r="P417" s="31">
        <v>29462.61</v>
      </c>
      <c r="Q417" s="33">
        <v>29462.61</v>
      </c>
      <c r="R417" s="34" t="s">
        <v>5017</v>
      </c>
      <c r="S417" s="35" t="s">
        <v>3639</v>
      </c>
      <c r="T417" s="31">
        <v>0</v>
      </c>
      <c r="U417" s="31">
        <v>0</v>
      </c>
      <c r="V417" s="31">
        <v>29462.61</v>
      </c>
      <c r="W417" s="41" t="s">
        <v>46</v>
      </c>
      <c r="X417" s="42">
        <v>29462.61</v>
      </c>
      <c r="Y417" s="43">
        <v>0</v>
      </c>
      <c r="Z417" s="38">
        <v>0</v>
      </c>
      <c r="AA417" s="38">
        <v>0</v>
      </c>
      <c r="AB417" s="38">
        <v>0</v>
      </c>
      <c r="AC417" s="38">
        <v>29462.61</v>
      </c>
      <c r="AD417" s="38">
        <v>0</v>
      </c>
      <c r="AE417" s="38">
        <v>0</v>
      </c>
      <c r="AF417" s="38">
        <v>29462.61</v>
      </c>
    </row>
    <row r="418" spans="1:32" ht="15" x14ac:dyDescent="0.25">
      <c r="A418" s="28" t="s">
        <v>39</v>
      </c>
      <c r="B418" s="28" t="s">
        <v>4005</v>
      </c>
      <c r="C418" s="28"/>
      <c r="D418" s="29">
        <v>320022</v>
      </c>
      <c r="E418" s="29"/>
      <c r="F418" s="28" t="s">
        <v>41</v>
      </c>
      <c r="G418" s="29" t="s">
        <v>41</v>
      </c>
      <c r="H418" s="28" t="s">
        <v>42</v>
      </c>
      <c r="I418" s="30" t="s">
        <v>43</v>
      </c>
      <c r="J418" s="28" t="s">
        <v>44</v>
      </c>
      <c r="K418" s="31">
        <v>32067.41</v>
      </c>
      <c r="L418" s="32">
        <v>32067.41</v>
      </c>
      <c r="M418" s="31">
        <v>0</v>
      </c>
      <c r="N418" s="31">
        <v>0</v>
      </c>
      <c r="O418" s="31">
        <v>0</v>
      </c>
      <c r="P418" s="31">
        <v>32067.41</v>
      </c>
      <c r="Q418" s="33">
        <v>32067.41</v>
      </c>
      <c r="R418" s="34" t="s">
        <v>5017</v>
      </c>
      <c r="S418" s="35" t="s">
        <v>3639</v>
      </c>
      <c r="T418" s="31">
        <v>0</v>
      </c>
      <c r="U418" s="31">
        <v>0</v>
      </c>
      <c r="V418" s="31">
        <v>32067.41</v>
      </c>
      <c r="W418" s="36" t="s">
        <v>46</v>
      </c>
      <c r="X418" s="37">
        <v>32067.41</v>
      </c>
      <c r="Y418" s="38">
        <v>0</v>
      </c>
      <c r="Z418" s="38">
        <v>0</v>
      </c>
      <c r="AA418" s="38">
        <v>0</v>
      </c>
      <c r="AB418" s="38">
        <v>0</v>
      </c>
      <c r="AC418" s="38">
        <v>32067.41</v>
      </c>
      <c r="AD418" s="38">
        <v>0</v>
      </c>
      <c r="AE418" s="38">
        <v>0</v>
      </c>
      <c r="AF418" s="38">
        <v>32067.41</v>
      </c>
    </row>
    <row r="419" spans="1:32" ht="15" x14ac:dyDescent="0.25">
      <c r="A419" s="39" t="s">
        <v>39</v>
      </c>
      <c r="B419" s="39" t="s">
        <v>4006</v>
      </c>
      <c r="C419" s="39"/>
      <c r="D419" s="29">
        <v>309151</v>
      </c>
      <c r="E419" s="29"/>
      <c r="F419" s="39" t="s">
        <v>41</v>
      </c>
      <c r="G419" s="29" t="s">
        <v>41</v>
      </c>
      <c r="H419" s="39" t="s">
        <v>43</v>
      </c>
      <c r="I419" s="30" t="s">
        <v>43</v>
      </c>
      <c r="J419" s="39" t="s">
        <v>63</v>
      </c>
      <c r="K419" s="40">
        <v>2464527.7400000002</v>
      </c>
      <c r="L419" s="32">
        <v>123793.22839384202</v>
      </c>
      <c r="M419" s="31">
        <v>0</v>
      </c>
      <c r="N419" s="31">
        <v>0</v>
      </c>
      <c r="O419" s="31">
        <v>0</v>
      </c>
      <c r="P419" s="31">
        <v>2464527.7400000002</v>
      </c>
      <c r="Q419" s="33">
        <v>2464527.7400000002</v>
      </c>
      <c r="R419" s="34" t="s">
        <v>5017</v>
      </c>
      <c r="S419" s="35" t="s">
        <v>555</v>
      </c>
      <c r="T419" s="31">
        <v>0</v>
      </c>
      <c r="U419" s="31">
        <v>0</v>
      </c>
      <c r="V419" s="31">
        <v>2464527.7400000002</v>
      </c>
      <c r="W419" s="41" t="s">
        <v>64</v>
      </c>
      <c r="X419" s="42">
        <v>123793.2283802</v>
      </c>
      <c r="Y419" s="43">
        <v>0</v>
      </c>
      <c r="Z419" s="38">
        <v>0</v>
      </c>
      <c r="AA419" s="38">
        <v>0</v>
      </c>
      <c r="AB419" s="38">
        <v>0</v>
      </c>
      <c r="AC419" s="38">
        <v>123793.2283802</v>
      </c>
      <c r="AD419" s="38">
        <v>0</v>
      </c>
      <c r="AE419" s="38">
        <v>0</v>
      </c>
      <c r="AF419" s="38">
        <v>123793.2283802</v>
      </c>
    </row>
    <row r="420" spans="1:32" ht="15" x14ac:dyDescent="0.25">
      <c r="A420" s="28" t="s">
        <v>39</v>
      </c>
      <c r="B420" s="28" t="s">
        <v>4009</v>
      </c>
      <c r="C420" s="28"/>
      <c r="D420" s="29">
        <v>313954</v>
      </c>
      <c r="E420" s="29"/>
      <c r="F420" s="28" t="s">
        <v>41</v>
      </c>
      <c r="G420" s="29" t="s">
        <v>41</v>
      </c>
      <c r="H420" s="28" t="s">
        <v>42</v>
      </c>
      <c r="I420" s="30" t="s">
        <v>43</v>
      </c>
      <c r="J420" s="28" t="s">
        <v>63</v>
      </c>
      <c r="K420" s="31">
        <v>411131.47</v>
      </c>
      <c r="L420" s="32">
        <v>20651.133740375753</v>
      </c>
      <c r="M420" s="31">
        <v>0</v>
      </c>
      <c r="N420" s="31">
        <v>0</v>
      </c>
      <c r="O420" s="31">
        <v>0</v>
      </c>
      <c r="P420" s="31">
        <v>411131.47</v>
      </c>
      <c r="Q420" s="33">
        <v>411131.47</v>
      </c>
      <c r="R420" s="34" t="s">
        <v>5017</v>
      </c>
      <c r="S420" s="35" t="s">
        <v>555</v>
      </c>
      <c r="T420" s="31">
        <v>0</v>
      </c>
      <c r="U420" s="31">
        <v>0</v>
      </c>
      <c r="V420" s="31">
        <v>411131.47</v>
      </c>
      <c r="W420" s="36" t="s">
        <v>64</v>
      </c>
      <c r="X420" s="37">
        <v>20651.133738100001</v>
      </c>
      <c r="Y420" s="38">
        <v>0</v>
      </c>
      <c r="Z420" s="38">
        <v>0</v>
      </c>
      <c r="AA420" s="38">
        <v>0</v>
      </c>
      <c r="AB420" s="38">
        <v>0</v>
      </c>
      <c r="AC420" s="38">
        <v>20651.133738100001</v>
      </c>
      <c r="AD420" s="38">
        <v>0</v>
      </c>
      <c r="AE420" s="38">
        <v>0</v>
      </c>
      <c r="AF420" s="38">
        <v>20651.133738100001</v>
      </c>
    </row>
    <row r="421" spans="1:32" ht="15" x14ac:dyDescent="0.25">
      <c r="A421" s="39" t="s">
        <v>39</v>
      </c>
      <c r="B421" s="39" t="s">
        <v>4010</v>
      </c>
      <c r="C421" s="39"/>
      <c r="D421" s="29">
        <v>308393</v>
      </c>
      <c r="E421" s="29"/>
      <c r="F421" s="39" t="s">
        <v>41</v>
      </c>
      <c r="G421" s="29" t="s">
        <v>41</v>
      </c>
      <c r="H421" s="39" t="s">
        <v>43</v>
      </c>
      <c r="I421" s="30" t="s">
        <v>43</v>
      </c>
      <c r="J421" s="39" t="s">
        <v>44</v>
      </c>
      <c r="K421" s="40">
        <v>55102.77</v>
      </c>
      <c r="L421" s="32">
        <v>55102.77</v>
      </c>
      <c r="M421" s="31">
        <v>0</v>
      </c>
      <c r="N421" s="31">
        <v>0</v>
      </c>
      <c r="O421" s="31">
        <v>0</v>
      </c>
      <c r="P421" s="31">
        <v>55102.77</v>
      </c>
      <c r="Q421" s="33">
        <v>55102.77</v>
      </c>
      <c r="R421" s="34" t="s">
        <v>5017</v>
      </c>
      <c r="S421" s="35" t="s">
        <v>3742</v>
      </c>
      <c r="T421" s="31">
        <v>0</v>
      </c>
      <c r="U421" s="31">
        <v>0</v>
      </c>
      <c r="V421" s="31">
        <v>55102.77</v>
      </c>
      <c r="W421" s="41" t="s">
        <v>46</v>
      </c>
      <c r="X421" s="42">
        <v>55102.77</v>
      </c>
      <c r="Y421" s="43">
        <v>0</v>
      </c>
      <c r="Z421" s="38">
        <v>0</v>
      </c>
      <c r="AA421" s="38">
        <v>0</v>
      </c>
      <c r="AB421" s="38">
        <v>0</v>
      </c>
      <c r="AC421" s="38">
        <v>55102.77</v>
      </c>
      <c r="AD421" s="38">
        <v>0</v>
      </c>
      <c r="AE421" s="38">
        <v>0</v>
      </c>
      <c r="AF421" s="38">
        <v>55102.77</v>
      </c>
    </row>
    <row r="422" spans="1:32" ht="15" x14ac:dyDescent="0.25">
      <c r="A422" s="28" t="s">
        <v>39</v>
      </c>
      <c r="B422" s="28" t="s">
        <v>4015</v>
      </c>
      <c r="C422" s="28"/>
      <c r="D422" s="29">
        <v>309348</v>
      </c>
      <c r="E422" s="29"/>
      <c r="F422" s="28" t="s">
        <v>41</v>
      </c>
      <c r="G422" s="29" t="s">
        <v>41</v>
      </c>
      <c r="H422" s="28" t="s">
        <v>43</v>
      </c>
      <c r="I422" s="30" t="s">
        <v>43</v>
      </c>
      <c r="J422" s="28" t="s">
        <v>44</v>
      </c>
      <c r="K422" s="31">
        <v>36904.76</v>
      </c>
      <c r="L422" s="32">
        <v>36904.76</v>
      </c>
      <c r="M422" s="31">
        <v>0</v>
      </c>
      <c r="N422" s="31">
        <v>0</v>
      </c>
      <c r="O422" s="31">
        <v>0</v>
      </c>
      <c r="P422" s="31">
        <v>36904.76</v>
      </c>
      <c r="Q422" s="33">
        <v>36904.76</v>
      </c>
      <c r="R422" s="34" t="s">
        <v>5017</v>
      </c>
      <c r="S422" s="35" t="s">
        <v>3243</v>
      </c>
      <c r="T422" s="31">
        <v>0</v>
      </c>
      <c r="U422" s="31">
        <v>0</v>
      </c>
      <c r="V422" s="31">
        <v>36904.76</v>
      </c>
      <c r="W422" s="36" t="s">
        <v>46</v>
      </c>
      <c r="X422" s="37">
        <v>36904.76</v>
      </c>
      <c r="Y422" s="38">
        <v>0</v>
      </c>
      <c r="Z422" s="38">
        <v>0</v>
      </c>
      <c r="AA422" s="38">
        <v>0</v>
      </c>
      <c r="AB422" s="38">
        <v>0</v>
      </c>
      <c r="AC422" s="38">
        <v>36904.76</v>
      </c>
      <c r="AD422" s="38">
        <v>0</v>
      </c>
      <c r="AE422" s="38">
        <v>0</v>
      </c>
      <c r="AF422" s="38">
        <v>36904.76</v>
      </c>
    </row>
    <row r="423" spans="1:32" ht="15" x14ac:dyDescent="0.25">
      <c r="A423" s="39" t="s">
        <v>39</v>
      </c>
      <c r="B423" s="39" t="s">
        <v>4016</v>
      </c>
      <c r="C423" s="39"/>
      <c r="D423" s="29">
        <v>309348</v>
      </c>
      <c r="E423" s="29"/>
      <c r="F423" s="39" t="s">
        <v>41</v>
      </c>
      <c r="G423" s="29" t="s">
        <v>41</v>
      </c>
      <c r="H423" s="39" t="s">
        <v>43</v>
      </c>
      <c r="I423" s="30" t="s">
        <v>43</v>
      </c>
      <c r="J423" s="39" t="s">
        <v>44</v>
      </c>
      <c r="K423" s="40">
        <v>36904.76</v>
      </c>
      <c r="L423" s="32">
        <v>36904.76</v>
      </c>
      <c r="M423" s="31">
        <v>0</v>
      </c>
      <c r="N423" s="31">
        <v>0</v>
      </c>
      <c r="O423" s="31">
        <v>0</v>
      </c>
      <c r="P423" s="31">
        <v>36904.76</v>
      </c>
      <c r="Q423" s="33">
        <v>36904.76</v>
      </c>
      <c r="R423" s="34" t="s">
        <v>5017</v>
      </c>
      <c r="S423" s="35" t="s">
        <v>3243</v>
      </c>
      <c r="T423" s="31">
        <v>0</v>
      </c>
      <c r="U423" s="31">
        <v>0</v>
      </c>
      <c r="V423" s="31">
        <v>36904.76</v>
      </c>
      <c r="W423" s="41" t="s">
        <v>46</v>
      </c>
      <c r="X423" s="42">
        <v>36904.76</v>
      </c>
      <c r="Y423" s="43">
        <v>0</v>
      </c>
      <c r="Z423" s="38">
        <v>0</v>
      </c>
      <c r="AA423" s="38">
        <v>0</v>
      </c>
      <c r="AB423" s="38">
        <v>0</v>
      </c>
      <c r="AC423" s="38">
        <v>36904.76</v>
      </c>
      <c r="AD423" s="38">
        <v>0</v>
      </c>
      <c r="AE423" s="38">
        <v>0</v>
      </c>
      <c r="AF423" s="38">
        <v>36904.76</v>
      </c>
    </row>
    <row r="424" spans="1:32" ht="15" x14ac:dyDescent="0.25">
      <c r="A424" s="28" t="s">
        <v>39</v>
      </c>
      <c r="B424" s="28" t="s">
        <v>4019</v>
      </c>
      <c r="C424" s="28"/>
      <c r="D424" s="29">
        <v>309348</v>
      </c>
      <c r="E424" s="29"/>
      <c r="F424" s="28" t="s">
        <v>41</v>
      </c>
      <c r="G424" s="29" t="s">
        <v>41</v>
      </c>
      <c r="H424" s="28" t="s">
        <v>43</v>
      </c>
      <c r="I424" s="30" t="s">
        <v>43</v>
      </c>
      <c r="J424" s="28" t="s">
        <v>44</v>
      </c>
      <c r="K424" s="31">
        <v>36904.76</v>
      </c>
      <c r="L424" s="32">
        <v>36904.76</v>
      </c>
      <c r="M424" s="31">
        <v>0</v>
      </c>
      <c r="N424" s="31">
        <v>0</v>
      </c>
      <c r="O424" s="31">
        <v>0</v>
      </c>
      <c r="P424" s="31">
        <v>36904.76</v>
      </c>
      <c r="Q424" s="33">
        <v>36904.76</v>
      </c>
      <c r="R424" s="34" t="s">
        <v>5017</v>
      </c>
      <c r="S424" s="35" t="s">
        <v>3243</v>
      </c>
      <c r="T424" s="31">
        <v>0</v>
      </c>
      <c r="U424" s="31">
        <v>0</v>
      </c>
      <c r="V424" s="31">
        <v>36904.76</v>
      </c>
      <c r="W424" s="36" t="s">
        <v>46</v>
      </c>
      <c r="X424" s="37">
        <v>36904.76</v>
      </c>
      <c r="Y424" s="38">
        <v>0</v>
      </c>
      <c r="Z424" s="38">
        <v>0</v>
      </c>
      <c r="AA424" s="38">
        <v>0</v>
      </c>
      <c r="AB424" s="38">
        <v>0</v>
      </c>
      <c r="AC424" s="38">
        <v>36904.76</v>
      </c>
      <c r="AD424" s="38">
        <v>0</v>
      </c>
      <c r="AE424" s="38">
        <v>0</v>
      </c>
      <c r="AF424" s="38">
        <v>36904.76</v>
      </c>
    </row>
    <row r="425" spans="1:32" ht="15" x14ac:dyDescent="0.25">
      <c r="A425" s="39" t="s">
        <v>39</v>
      </c>
      <c r="B425" s="39" t="s">
        <v>4020</v>
      </c>
      <c r="C425" s="39"/>
      <c r="D425" s="29">
        <v>309348</v>
      </c>
      <c r="E425" s="29"/>
      <c r="F425" s="39" t="s">
        <v>41</v>
      </c>
      <c r="G425" s="29" t="s">
        <v>41</v>
      </c>
      <c r="H425" s="39" t="s">
        <v>43</v>
      </c>
      <c r="I425" s="30" t="s">
        <v>43</v>
      </c>
      <c r="J425" s="39" t="s">
        <v>44</v>
      </c>
      <c r="K425" s="40">
        <v>36904.76</v>
      </c>
      <c r="L425" s="32">
        <v>36904.76</v>
      </c>
      <c r="M425" s="31">
        <v>0</v>
      </c>
      <c r="N425" s="31">
        <v>0</v>
      </c>
      <c r="O425" s="31">
        <v>0</v>
      </c>
      <c r="P425" s="31">
        <v>36904.76</v>
      </c>
      <c r="Q425" s="33">
        <v>36904.76</v>
      </c>
      <c r="R425" s="34" t="s">
        <v>5017</v>
      </c>
      <c r="S425" s="35" t="s">
        <v>3243</v>
      </c>
      <c r="T425" s="31">
        <v>0</v>
      </c>
      <c r="U425" s="31">
        <v>0</v>
      </c>
      <c r="V425" s="31">
        <v>36904.76</v>
      </c>
      <c r="W425" s="41" t="s">
        <v>46</v>
      </c>
      <c r="X425" s="42">
        <v>36904.76</v>
      </c>
      <c r="Y425" s="43">
        <v>0</v>
      </c>
      <c r="Z425" s="38">
        <v>0</v>
      </c>
      <c r="AA425" s="38">
        <v>0</v>
      </c>
      <c r="AB425" s="38">
        <v>0</v>
      </c>
      <c r="AC425" s="38">
        <v>36904.76</v>
      </c>
      <c r="AD425" s="38">
        <v>0</v>
      </c>
      <c r="AE425" s="38">
        <v>0</v>
      </c>
      <c r="AF425" s="38">
        <v>36904.76</v>
      </c>
    </row>
    <row r="426" spans="1:32" ht="15" x14ac:dyDescent="0.25">
      <c r="A426" s="28" t="s">
        <v>39</v>
      </c>
      <c r="B426" s="28" t="s">
        <v>4021</v>
      </c>
      <c r="C426" s="28"/>
      <c r="D426" s="29">
        <v>309348</v>
      </c>
      <c r="E426" s="29"/>
      <c r="F426" s="28" t="s">
        <v>41</v>
      </c>
      <c r="G426" s="29" t="s">
        <v>41</v>
      </c>
      <c r="H426" s="28" t="s">
        <v>43</v>
      </c>
      <c r="I426" s="30" t="s">
        <v>43</v>
      </c>
      <c r="J426" s="28" t="s">
        <v>44</v>
      </c>
      <c r="K426" s="31">
        <v>36904.76</v>
      </c>
      <c r="L426" s="32">
        <v>36904.76</v>
      </c>
      <c r="M426" s="31">
        <v>0</v>
      </c>
      <c r="N426" s="31">
        <v>0</v>
      </c>
      <c r="O426" s="31">
        <v>0</v>
      </c>
      <c r="P426" s="31">
        <v>36904.76</v>
      </c>
      <c r="Q426" s="33">
        <v>36904.76</v>
      </c>
      <c r="R426" s="34" t="s">
        <v>5017</v>
      </c>
      <c r="S426" s="35" t="s">
        <v>3243</v>
      </c>
      <c r="T426" s="31">
        <v>0</v>
      </c>
      <c r="U426" s="31">
        <v>0</v>
      </c>
      <c r="V426" s="31">
        <v>36904.76</v>
      </c>
      <c r="W426" s="36" t="s">
        <v>46</v>
      </c>
      <c r="X426" s="37">
        <v>36904.76</v>
      </c>
      <c r="Y426" s="38">
        <v>0</v>
      </c>
      <c r="Z426" s="38">
        <v>0</v>
      </c>
      <c r="AA426" s="38">
        <v>0</v>
      </c>
      <c r="AB426" s="38">
        <v>0</v>
      </c>
      <c r="AC426" s="38">
        <v>36904.76</v>
      </c>
      <c r="AD426" s="38">
        <v>0</v>
      </c>
      <c r="AE426" s="38">
        <v>0</v>
      </c>
      <c r="AF426" s="38">
        <v>36904.76</v>
      </c>
    </row>
    <row r="427" spans="1:32" ht="15" x14ac:dyDescent="0.25">
      <c r="A427" s="39" t="s">
        <v>39</v>
      </c>
      <c r="B427" s="39" t="s">
        <v>4026</v>
      </c>
      <c r="C427" s="39"/>
      <c r="D427" s="29">
        <v>308393</v>
      </c>
      <c r="E427" s="29"/>
      <c r="F427" s="39" t="s">
        <v>41</v>
      </c>
      <c r="G427" s="29" t="s">
        <v>41</v>
      </c>
      <c r="H427" s="39" t="s">
        <v>43</v>
      </c>
      <c r="I427" s="30" t="s">
        <v>43</v>
      </c>
      <c r="J427" s="39" t="s">
        <v>44</v>
      </c>
      <c r="K427" s="40">
        <v>51847.98</v>
      </c>
      <c r="L427" s="32">
        <v>51847.98</v>
      </c>
      <c r="M427" s="31">
        <v>0</v>
      </c>
      <c r="N427" s="31">
        <v>0</v>
      </c>
      <c r="O427" s="31">
        <v>0</v>
      </c>
      <c r="P427" s="31">
        <v>51847.98</v>
      </c>
      <c r="Q427" s="33">
        <v>51847.98</v>
      </c>
      <c r="R427" s="34" t="s">
        <v>5017</v>
      </c>
      <c r="S427" s="35" t="s">
        <v>3742</v>
      </c>
      <c r="T427" s="31">
        <v>0</v>
      </c>
      <c r="U427" s="31">
        <v>0</v>
      </c>
      <c r="V427" s="31">
        <v>51847.98</v>
      </c>
      <c r="W427" s="41" t="s">
        <v>46</v>
      </c>
      <c r="X427" s="42">
        <v>51847.98</v>
      </c>
      <c r="Y427" s="43">
        <v>0</v>
      </c>
      <c r="Z427" s="38">
        <v>0</v>
      </c>
      <c r="AA427" s="38">
        <v>0</v>
      </c>
      <c r="AB427" s="38">
        <v>0</v>
      </c>
      <c r="AC427" s="38">
        <v>51847.98</v>
      </c>
      <c r="AD427" s="38">
        <v>0</v>
      </c>
      <c r="AE427" s="38">
        <v>0</v>
      </c>
      <c r="AF427" s="38">
        <v>51847.98</v>
      </c>
    </row>
    <row r="428" spans="1:32" ht="15" x14ac:dyDescent="0.25">
      <c r="A428" s="28" t="s">
        <v>39</v>
      </c>
      <c r="B428" s="28" t="s">
        <v>4027</v>
      </c>
      <c r="C428" s="28"/>
      <c r="D428" s="29">
        <v>308393</v>
      </c>
      <c r="E428" s="29"/>
      <c r="F428" s="28" t="s">
        <v>41</v>
      </c>
      <c r="G428" s="29" t="s">
        <v>41</v>
      </c>
      <c r="H428" s="28" t="s">
        <v>42</v>
      </c>
      <c r="I428" s="30" t="s">
        <v>43</v>
      </c>
      <c r="J428" s="28" t="s">
        <v>44</v>
      </c>
      <c r="K428" s="31">
        <v>46869.31</v>
      </c>
      <c r="L428" s="32">
        <v>46869.31</v>
      </c>
      <c r="M428" s="31">
        <v>0</v>
      </c>
      <c r="N428" s="31">
        <v>0</v>
      </c>
      <c r="O428" s="31">
        <v>0</v>
      </c>
      <c r="P428" s="31">
        <v>46869.31</v>
      </c>
      <c r="Q428" s="33">
        <v>46869.31</v>
      </c>
      <c r="R428" s="34" t="s">
        <v>5017</v>
      </c>
      <c r="S428" s="35" t="s">
        <v>3742</v>
      </c>
      <c r="T428" s="31">
        <v>0</v>
      </c>
      <c r="U428" s="31">
        <v>0</v>
      </c>
      <c r="V428" s="31">
        <v>46869.31</v>
      </c>
      <c r="W428" s="36" t="s">
        <v>46</v>
      </c>
      <c r="X428" s="37">
        <v>46869.31</v>
      </c>
      <c r="Y428" s="38">
        <v>0</v>
      </c>
      <c r="Z428" s="38">
        <v>0</v>
      </c>
      <c r="AA428" s="38">
        <v>0</v>
      </c>
      <c r="AB428" s="38">
        <v>0</v>
      </c>
      <c r="AC428" s="38">
        <v>46869.31</v>
      </c>
      <c r="AD428" s="38">
        <v>0</v>
      </c>
      <c r="AE428" s="38">
        <v>0</v>
      </c>
      <c r="AF428" s="38">
        <v>46869.31</v>
      </c>
    </row>
    <row r="429" spans="1:32" ht="15" x14ac:dyDescent="0.25">
      <c r="A429" s="39" t="s">
        <v>39</v>
      </c>
      <c r="B429" s="39" t="s">
        <v>4028</v>
      </c>
      <c r="C429" s="39"/>
      <c r="D429" s="29">
        <v>308393</v>
      </c>
      <c r="E429" s="29"/>
      <c r="F429" s="39" t="s">
        <v>41</v>
      </c>
      <c r="G429" s="29" t="s">
        <v>41</v>
      </c>
      <c r="H429" s="39" t="s">
        <v>43</v>
      </c>
      <c r="I429" s="30" t="s">
        <v>43</v>
      </c>
      <c r="J429" s="39" t="s">
        <v>44</v>
      </c>
      <c r="K429" s="40">
        <v>28316.69</v>
      </c>
      <c r="L429" s="32">
        <v>28316.69</v>
      </c>
      <c r="M429" s="31">
        <v>0</v>
      </c>
      <c r="N429" s="31">
        <v>0</v>
      </c>
      <c r="O429" s="31">
        <v>0</v>
      </c>
      <c r="P429" s="31">
        <v>28316.69</v>
      </c>
      <c r="Q429" s="33">
        <v>28316.69</v>
      </c>
      <c r="R429" s="34" t="s">
        <v>5017</v>
      </c>
      <c r="S429" s="35" t="s">
        <v>3742</v>
      </c>
      <c r="T429" s="31">
        <v>0</v>
      </c>
      <c r="U429" s="31">
        <v>0</v>
      </c>
      <c r="V429" s="31">
        <v>28316.69</v>
      </c>
      <c r="W429" s="41" t="s">
        <v>46</v>
      </c>
      <c r="X429" s="42">
        <v>28316.69</v>
      </c>
      <c r="Y429" s="43">
        <v>0</v>
      </c>
      <c r="Z429" s="38">
        <v>0</v>
      </c>
      <c r="AA429" s="38">
        <v>0</v>
      </c>
      <c r="AB429" s="38">
        <v>0</v>
      </c>
      <c r="AC429" s="38">
        <v>28316.69</v>
      </c>
      <c r="AD429" s="38">
        <v>0</v>
      </c>
      <c r="AE429" s="38">
        <v>0</v>
      </c>
      <c r="AF429" s="38">
        <v>28316.69</v>
      </c>
    </row>
    <row r="430" spans="1:32" ht="15" x14ac:dyDescent="0.25">
      <c r="A430" s="28" t="s">
        <v>39</v>
      </c>
      <c r="B430" s="28" t="s">
        <v>4031</v>
      </c>
      <c r="C430" s="28"/>
      <c r="D430" s="29">
        <v>308900</v>
      </c>
      <c r="E430" s="29"/>
      <c r="F430" s="28" t="s">
        <v>41</v>
      </c>
      <c r="G430" s="29" t="s">
        <v>41</v>
      </c>
      <c r="H430" s="28" t="s">
        <v>42</v>
      </c>
      <c r="I430" s="30" t="s">
        <v>42</v>
      </c>
      <c r="J430" s="28" t="s">
        <v>44</v>
      </c>
      <c r="K430" s="31">
        <v>35714.160000000003</v>
      </c>
      <c r="L430" s="32">
        <v>35714.160000000003</v>
      </c>
      <c r="M430" s="31">
        <v>35714.160000000003</v>
      </c>
      <c r="N430" s="31">
        <v>0</v>
      </c>
      <c r="O430" s="31">
        <v>0</v>
      </c>
      <c r="P430" s="31">
        <v>0</v>
      </c>
      <c r="Q430" s="33">
        <v>35714.160000000003</v>
      </c>
      <c r="R430" s="34" t="s">
        <v>5014</v>
      </c>
      <c r="S430" s="35" t="s">
        <v>3243</v>
      </c>
      <c r="T430" s="31">
        <v>0</v>
      </c>
      <c r="U430" s="31">
        <v>0</v>
      </c>
      <c r="V430" s="31" t="s">
        <v>45</v>
      </c>
      <c r="W430" s="36" t="s">
        <v>46</v>
      </c>
      <c r="X430" s="37">
        <v>35714.160000000003</v>
      </c>
      <c r="Y430" s="38">
        <v>0</v>
      </c>
      <c r="Z430" s="38">
        <v>35714.160000000003</v>
      </c>
      <c r="AA430" s="38">
        <v>0</v>
      </c>
      <c r="AB430" s="38">
        <v>0</v>
      </c>
      <c r="AC430" s="38">
        <v>0</v>
      </c>
      <c r="AD430" s="38">
        <v>0</v>
      </c>
      <c r="AE430" s="38">
        <v>0</v>
      </c>
      <c r="AF430" s="38" t="s">
        <v>47</v>
      </c>
    </row>
    <row r="431" spans="1:32" ht="15" x14ac:dyDescent="0.25">
      <c r="A431" s="28" t="s">
        <v>39</v>
      </c>
      <c r="B431" s="28" t="s">
        <v>4035</v>
      </c>
      <c r="C431" s="28"/>
      <c r="D431" s="29">
        <v>308900</v>
      </c>
      <c r="E431" s="29"/>
      <c r="F431" s="28" t="s">
        <v>41</v>
      </c>
      <c r="G431" s="29" t="s">
        <v>41</v>
      </c>
      <c r="H431" s="28" t="s">
        <v>42</v>
      </c>
      <c r="I431" s="30" t="s">
        <v>42</v>
      </c>
      <c r="J431" s="28" t="s">
        <v>44</v>
      </c>
      <c r="K431" s="31">
        <v>53289.03</v>
      </c>
      <c r="L431" s="32">
        <v>53289.03</v>
      </c>
      <c r="M431" s="31">
        <v>53289.03</v>
      </c>
      <c r="N431" s="31">
        <v>0</v>
      </c>
      <c r="O431" s="31">
        <v>0</v>
      </c>
      <c r="P431" s="31">
        <v>0</v>
      </c>
      <c r="Q431" s="33">
        <v>53289.03</v>
      </c>
      <c r="R431" s="34" t="s">
        <v>5014</v>
      </c>
      <c r="S431" s="35" t="s">
        <v>3243</v>
      </c>
      <c r="T431" s="31">
        <v>0</v>
      </c>
      <c r="U431" s="31">
        <v>0</v>
      </c>
      <c r="V431" s="31" t="s">
        <v>45</v>
      </c>
      <c r="W431" s="36" t="s">
        <v>46</v>
      </c>
      <c r="X431" s="37">
        <v>53289.03</v>
      </c>
      <c r="Y431" s="38">
        <v>0</v>
      </c>
      <c r="Z431" s="38">
        <v>53289.03</v>
      </c>
      <c r="AA431" s="38">
        <v>0</v>
      </c>
      <c r="AB431" s="38">
        <v>0</v>
      </c>
      <c r="AC431" s="38">
        <v>0</v>
      </c>
      <c r="AD431" s="38">
        <v>0</v>
      </c>
      <c r="AE431" s="38">
        <v>0</v>
      </c>
      <c r="AF431" s="38" t="s">
        <v>47</v>
      </c>
    </row>
    <row r="432" spans="1:32" ht="15" x14ac:dyDescent="0.25">
      <c r="A432" s="39" t="s">
        <v>39</v>
      </c>
      <c r="B432" s="39" t="s">
        <v>4036</v>
      </c>
      <c r="C432" s="39"/>
      <c r="D432" s="29">
        <v>308900</v>
      </c>
      <c r="E432" s="29"/>
      <c r="F432" s="39" t="s">
        <v>41</v>
      </c>
      <c r="G432" s="29" t="s">
        <v>41</v>
      </c>
      <c r="H432" s="39" t="s">
        <v>42</v>
      </c>
      <c r="I432" s="30" t="s">
        <v>42</v>
      </c>
      <c r="J432" s="39" t="s">
        <v>44</v>
      </c>
      <c r="K432" s="40">
        <v>53289.03</v>
      </c>
      <c r="L432" s="32">
        <v>53289.03</v>
      </c>
      <c r="M432" s="31">
        <v>53289.03</v>
      </c>
      <c r="N432" s="31">
        <v>0</v>
      </c>
      <c r="O432" s="31">
        <v>0</v>
      </c>
      <c r="P432" s="31">
        <v>0</v>
      </c>
      <c r="Q432" s="33">
        <v>53289.03</v>
      </c>
      <c r="R432" s="34" t="s">
        <v>5014</v>
      </c>
      <c r="S432" s="35" t="s">
        <v>3243</v>
      </c>
      <c r="T432" s="31">
        <v>0</v>
      </c>
      <c r="U432" s="31">
        <v>0</v>
      </c>
      <c r="V432" s="31" t="s">
        <v>45</v>
      </c>
      <c r="W432" s="41" t="s">
        <v>46</v>
      </c>
      <c r="X432" s="42">
        <v>53289.03</v>
      </c>
      <c r="Y432" s="43">
        <v>0</v>
      </c>
      <c r="Z432" s="38">
        <v>53289.03</v>
      </c>
      <c r="AA432" s="38">
        <v>0</v>
      </c>
      <c r="AB432" s="38">
        <v>0</v>
      </c>
      <c r="AC432" s="38">
        <v>0</v>
      </c>
      <c r="AD432" s="38">
        <v>0</v>
      </c>
      <c r="AE432" s="38">
        <v>0</v>
      </c>
      <c r="AF432" s="38" t="s">
        <v>47</v>
      </c>
    </row>
    <row r="433" spans="1:32" ht="15" x14ac:dyDescent="0.25">
      <c r="A433" s="28" t="s">
        <v>39</v>
      </c>
      <c r="B433" s="28" t="s">
        <v>4037</v>
      </c>
      <c r="C433" s="28"/>
      <c r="D433" s="29">
        <v>308900</v>
      </c>
      <c r="E433" s="29"/>
      <c r="F433" s="28" t="s">
        <v>41</v>
      </c>
      <c r="G433" s="29" t="s">
        <v>41</v>
      </c>
      <c r="H433" s="28" t="s">
        <v>42</v>
      </c>
      <c r="I433" s="30" t="s">
        <v>42</v>
      </c>
      <c r="J433" s="28" t="s">
        <v>44</v>
      </c>
      <c r="K433" s="31">
        <v>53289.03</v>
      </c>
      <c r="L433" s="32">
        <v>53289.03</v>
      </c>
      <c r="M433" s="31">
        <v>53289.03</v>
      </c>
      <c r="N433" s="31">
        <v>0</v>
      </c>
      <c r="O433" s="31">
        <v>0</v>
      </c>
      <c r="P433" s="31">
        <v>0</v>
      </c>
      <c r="Q433" s="33">
        <v>53289.03</v>
      </c>
      <c r="R433" s="34" t="s">
        <v>5014</v>
      </c>
      <c r="S433" s="35" t="s">
        <v>3243</v>
      </c>
      <c r="T433" s="31">
        <v>0</v>
      </c>
      <c r="U433" s="31">
        <v>0</v>
      </c>
      <c r="V433" s="31" t="s">
        <v>45</v>
      </c>
      <c r="W433" s="36" t="s">
        <v>46</v>
      </c>
      <c r="X433" s="37">
        <v>53289.03</v>
      </c>
      <c r="Y433" s="38">
        <v>0</v>
      </c>
      <c r="Z433" s="38">
        <v>53289.03</v>
      </c>
      <c r="AA433" s="38">
        <v>0</v>
      </c>
      <c r="AB433" s="38">
        <v>0</v>
      </c>
      <c r="AC433" s="38">
        <v>0</v>
      </c>
      <c r="AD433" s="38">
        <v>0</v>
      </c>
      <c r="AE433" s="38">
        <v>0</v>
      </c>
      <c r="AF433" s="38" t="s">
        <v>47</v>
      </c>
    </row>
    <row r="434" spans="1:32" ht="15" x14ac:dyDescent="0.25">
      <c r="A434" s="39" t="s">
        <v>39</v>
      </c>
      <c r="B434" s="39" t="s">
        <v>4040</v>
      </c>
      <c r="C434" s="39"/>
      <c r="D434" s="29">
        <v>309141</v>
      </c>
      <c r="E434" s="29"/>
      <c r="F434" s="39" t="s">
        <v>41</v>
      </c>
      <c r="G434" s="29" t="s">
        <v>41</v>
      </c>
      <c r="H434" s="39" t="s">
        <v>42</v>
      </c>
      <c r="I434" s="30" t="s">
        <v>43</v>
      </c>
      <c r="J434" s="39" t="s">
        <v>44</v>
      </c>
      <c r="K434" s="40">
        <v>31811.22</v>
      </c>
      <c r="L434" s="32">
        <v>31811.22</v>
      </c>
      <c r="M434" s="31">
        <v>0</v>
      </c>
      <c r="N434" s="31">
        <v>0</v>
      </c>
      <c r="O434" s="31">
        <v>0</v>
      </c>
      <c r="P434" s="31">
        <v>31811.22</v>
      </c>
      <c r="Q434" s="33">
        <v>31811.22</v>
      </c>
      <c r="R434" s="34" t="s">
        <v>5017</v>
      </c>
      <c r="S434" s="35" t="s">
        <v>3742</v>
      </c>
      <c r="T434" s="31">
        <v>0</v>
      </c>
      <c r="U434" s="31">
        <v>0</v>
      </c>
      <c r="V434" s="31">
        <v>31811.22</v>
      </c>
      <c r="W434" s="41" t="s">
        <v>46</v>
      </c>
      <c r="X434" s="42">
        <v>31811.22</v>
      </c>
      <c r="Y434" s="43">
        <v>0</v>
      </c>
      <c r="Z434" s="38">
        <v>0</v>
      </c>
      <c r="AA434" s="38">
        <v>0</v>
      </c>
      <c r="AB434" s="38">
        <v>0</v>
      </c>
      <c r="AC434" s="38">
        <v>31811.22</v>
      </c>
      <c r="AD434" s="38">
        <v>0</v>
      </c>
      <c r="AE434" s="38">
        <v>0</v>
      </c>
      <c r="AF434" s="38">
        <v>31811.22</v>
      </c>
    </row>
    <row r="435" spans="1:32" ht="15" x14ac:dyDescent="0.25">
      <c r="A435" s="28" t="s">
        <v>39</v>
      </c>
      <c r="B435" s="28" t="s">
        <v>4043</v>
      </c>
      <c r="C435" s="28"/>
      <c r="D435" s="29">
        <v>311950</v>
      </c>
      <c r="E435" s="29"/>
      <c r="F435" s="28" t="s">
        <v>41</v>
      </c>
      <c r="G435" s="29" t="s">
        <v>41</v>
      </c>
      <c r="H435" s="28" t="s">
        <v>42</v>
      </c>
      <c r="I435" s="30" t="s">
        <v>43</v>
      </c>
      <c r="J435" s="28" t="s">
        <v>63</v>
      </c>
      <c r="K435" s="31">
        <v>2050982.66</v>
      </c>
      <c r="L435" s="32">
        <v>103020.85902315289</v>
      </c>
      <c r="M435" s="31">
        <v>0</v>
      </c>
      <c r="N435" s="31">
        <v>0</v>
      </c>
      <c r="O435" s="31">
        <v>0</v>
      </c>
      <c r="P435" s="31">
        <v>2050982.66</v>
      </c>
      <c r="Q435" s="33">
        <v>2050982.66</v>
      </c>
      <c r="R435" s="34" t="s">
        <v>5017</v>
      </c>
      <c r="S435" s="35" t="s">
        <v>555</v>
      </c>
      <c r="T435" s="31">
        <v>0</v>
      </c>
      <c r="U435" s="31">
        <v>0</v>
      </c>
      <c r="V435" s="31">
        <v>2050982.66</v>
      </c>
      <c r="W435" s="36" t="s">
        <v>64</v>
      </c>
      <c r="X435" s="37">
        <v>103020.8590118</v>
      </c>
      <c r="Y435" s="38">
        <v>0</v>
      </c>
      <c r="Z435" s="38">
        <v>0</v>
      </c>
      <c r="AA435" s="38">
        <v>0</v>
      </c>
      <c r="AB435" s="38">
        <v>0</v>
      </c>
      <c r="AC435" s="38">
        <v>103020.8590118</v>
      </c>
      <c r="AD435" s="38">
        <v>0</v>
      </c>
      <c r="AE435" s="38">
        <v>0</v>
      </c>
      <c r="AF435" s="38">
        <v>103020.8590118</v>
      </c>
    </row>
    <row r="436" spans="1:32" ht="15" x14ac:dyDescent="0.25">
      <c r="A436" s="39" t="s">
        <v>39</v>
      </c>
      <c r="B436" s="39" t="s">
        <v>4050</v>
      </c>
      <c r="C436" s="39"/>
      <c r="D436" s="29">
        <v>320224</v>
      </c>
      <c r="E436" s="29"/>
      <c r="F436" s="39" t="s">
        <v>41</v>
      </c>
      <c r="G436" s="29" t="s">
        <v>41</v>
      </c>
      <c r="H436" s="39" t="s">
        <v>42</v>
      </c>
      <c r="I436" s="30" t="s">
        <v>43</v>
      </c>
      <c r="J436" s="39" t="s">
        <v>63</v>
      </c>
      <c r="K436" s="40">
        <v>22638.27</v>
      </c>
      <c r="L436" s="32">
        <v>1137.1203022253105</v>
      </c>
      <c r="M436" s="31">
        <v>0</v>
      </c>
      <c r="N436" s="31">
        <v>0</v>
      </c>
      <c r="O436" s="31">
        <v>0</v>
      </c>
      <c r="P436" s="40">
        <v>22638.27</v>
      </c>
      <c r="Q436" s="33">
        <v>22638.27</v>
      </c>
      <c r="R436" s="34" t="s">
        <v>5017</v>
      </c>
      <c r="S436" s="35" t="s">
        <v>555</v>
      </c>
      <c r="T436" s="31">
        <v>0</v>
      </c>
      <c r="U436" s="31">
        <v>0</v>
      </c>
      <c r="V436" s="31" t="s">
        <v>45</v>
      </c>
      <c r="W436" s="41" t="s">
        <v>64</v>
      </c>
      <c r="X436" s="42">
        <v>-571.33711659999994</v>
      </c>
      <c r="Y436" s="43">
        <v>0</v>
      </c>
      <c r="Z436" s="38">
        <v>0</v>
      </c>
      <c r="AA436" s="38">
        <v>0</v>
      </c>
      <c r="AB436" s="38">
        <v>0</v>
      </c>
      <c r="AC436" s="38">
        <v>-571.33711659999994</v>
      </c>
      <c r="AD436" s="38">
        <v>0</v>
      </c>
      <c r="AE436" s="38">
        <v>0</v>
      </c>
      <c r="AF436" s="38" t="s">
        <v>47</v>
      </c>
    </row>
    <row r="437" spans="1:32" ht="15" x14ac:dyDescent="0.25">
      <c r="A437" s="28" t="s">
        <v>39</v>
      </c>
      <c r="B437" s="28" t="s">
        <v>4051</v>
      </c>
      <c r="C437" s="28"/>
      <c r="D437" s="29">
        <v>316353</v>
      </c>
      <c r="E437" s="29"/>
      <c r="F437" s="28" t="s">
        <v>41</v>
      </c>
      <c r="G437" s="29" t="s">
        <v>41</v>
      </c>
      <c r="H437" s="28" t="s">
        <v>42</v>
      </c>
      <c r="I437" s="30" t="s">
        <v>43</v>
      </c>
      <c r="J437" s="28" t="s">
        <v>44</v>
      </c>
      <c r="K437" s="31">
        <v>116699.68</v>
      </c>
      <c r="L437" s="32">
        <v>116699.68</v>
      </c>
      <c r="M437" s="31">
        <v>0</v>
      </c>
      <c r="N437" s="31">
        <v>0</v>
      </c>
      <c r="O437" s="31">
        <v>0</v>
      </c>
      <c r="P437" s="31">
        <v>116699.68</v>
      </c>
      <c r="Q437" s="33">
        <v>116699.68</v>
      </c>
      <c r="R437" s="34" t="s">
        <v>5017</v>
      </c>
      <c r="S437" s="35" t="s">
        <v>555</v>
      </c>
      <c r="T437" s="31">
        <v>0</v>
      </c>
      <c r="U437" s="31">
        <v>0</v>
      </c>
      <c r="V437" s="31">
        <v>116699.68</v>
      </c>
      <c r="W437" s="36" t="s">
        <v>46</v>
      </c>
      <c r="X437" s="37">
        <v>116699.68</v>
      </c>
      <c r="Y437" s="38">
        <v>0</v>
      </c>
      <c r="Z437" s="38">
        <v>0</v>
      </c>
      <c r="AA437" s="38">
        <v>0</v>
      </c>
      <c r="AB437" s="38">
        <v>0</v>
      </c>
      <c r="AC437" s="38">
        <v>116699.68</v>
      </c>
      <c r="AD437" s="38">
        <v>0</v>
      </c>
      <c r="AE437" s="38">
        <v>0</v>
      </c>
      <c r="AF437" s="38">
        <v>116699.68</v>
      </c>
    </row>
    <row r="438" spans="1:32" ht="15" x14ac:dyDescent="0.25">
      <c r="A438" s="39" t="s">
        <v>39</v>
      </c>
      <c r="B438" s="39" t="s">
        <v>4052</v>
      </c>
      <c r="C438" s="39"/>
      <c r="D438" s="29">
        <v>318566</v>
      </c>
      <c r="E438" s="29"/>
      <c r="F438" s="39" t="s">
        <v>41</v>
      </c>
      <c r="G438" s="29" t="s">
        <v>41</v>
      </c>
      <c r="H438" s="39" t="s">
        <v>42</v>
      </c>
      <c r="I438" s="30" t="s">
        <v>42</v>
      </c>
      <c r="J438" s="39" t="s">
        <v>44</v>
      </c>
      <c r="K438" s="40">
        <v>5741.93</v>
      </c>
      <c r="L438" s="32">
        <v>5741.93</v>
      </c>
      <c r="M438" s="31">
        <v>5741.93</v>
      </c>
      <c r="N438" s="31">
        <v>0</v>
      </c>
      <c r="O438" s="31">
        <v>0</v>
      </c>
      <c r="P438" s="31">
        <v>0</v>
      </c>
      <c r="Q438" s="33">
        <v>5741.93</v>
      </c>
      <c r="R438" s="34" t="s">
        <v>5014</v>
      </c>
      <c r="S438" s="35" t="s">
        <v>3243</v>
      </c>
      <c r="T438" s="31">
        <v>0</v>
      </c>
      <c r="U438" s="31">
        <v>0</v>
      </c>
      <c r="V438" s="31" t="s">
        <v>45</v>
      </c>
      <c r="W438" s="41" t="s">
        <v>46</v>
      </c>
      <c r="X438" s="42">
        <v>5741.93</v>
      </c>
      <c r="Y438" s="43">
        <v>0</v>
      </c>
      <c r="Z438" s="38">
        <v>5741.93</v>
      </c>
      <c r="AA438" s="38">
        <v>0</v>
      </c>
      <c r="AB438" s="38">
        <v>0</v>
      </c>
      <c r="AC438" s="38">
        <v>0</v>
      </c>
      <c r="AD438" s="38">
        <v>0</v>
      </c>
      <c r="AE438" s="38">
        <v>0</v>
      </c>
      <c r="AF438" s="38" t="s">
        <v>47</v>
      </c>
    </row>
    <row r="439" spans="1:32" ht="15" x14ac:dyDescent="0.25">
      <c r="A439" s="28" t="s">
        <v>39</v>
      </c>
      <c r="B439" s="28" t="s">
        <v>4055</v>
      </c>
      <c r="C439" s="28"/>
      <c r="D439" s="29">
        <v>313954</v>
      </c>
      <c r="E439" s="29"/>
      <c r="F439" s="28" t="s">
        <v>41</v>
      </c>
      <c r="G439" s="29" t="s">
        <v>41</v>
      </c>
      <c r="H439" s="28" t="s">
        <v>42</v>
      </c>
      <c r="I439" s="30" t="s">
        <v>43</v>
      </c>
      <c r="J439" s="28" t="s">
        <v>63</v>
      </c>
      <c r="K439" s="31">
        <v>292507.34000000003</v>
      </c>
      <c r="L439" s="32">
        <v>14692.64368981913</v>
      </c>
      <c r="M439" s="31">
        <v>0</v>
      </c>
      <c r="N439" s="31">
        <v>0</v>
      </c>
      <c r="O439" s="31">
        <v>0</v>
      </c>
      <c r="P439" s="31">
        <v>292507.34000000003</v>
      </c>
      <c r="Q439" s="33">
        <v>292507.34000000003</v>
      </c>
      <c r="R439" s="34" t="s">
        <v>5017</v>
      </c>
      <c r="S439" s="35" t="s">
        <v>555</v>
      </c>
      <c r="T439" s="31">
        <v>0</v>
      </c>
      <c r="U439" s="31">
        <v>0</v>
      </c>
      <c r="V439" s="31">
        <v>292507.34000000003</v>
      </c>
      <c r="W439" s="36" t="s">
        <v>64</v>
      </c>
      <c r="X439" s="37">
        <v>14692.6436882</v>
      </c>
      <c r="Y439" s="38">
        <v>0</v>
      </c>
      <c r="Z439" s="38">
        <v>0</v>
      </c>
      <c r="AA439" s="38">
        <v>0</v>
      </c>
      <c r="AB439" s="38">
        <v>0</v>
      </c>
      <c r="AC439" s="38">
        <v>14692.6436882</v>
      </c>
      <c r="AD439" s="38">
        <v>0</v>
      </c>
      <c r="AE439" s="38">
        <v>0</v>
      </c>
      <c r="AF439" s="38">
        <v>14692.6436882</v>
      </c>
    </row>
    <row r="440" spans="1:32" ht="15" x14ac:dyDescent="0.25">
      <c r="A440" s="28" t="s">
        <v>39</v>
      </c>
      <c r="B440" s="28" t="s">
        <v>4057</v>
      </c>
      <c r="C440" s="28"/>
      <c r="D440" s="29">
        <v>320248</v>
      </c>
      <c r="E440" s="29"/>
      <c r="F440" s="28" t="s">
        <v>41</v>
      </c>
      <c r="G440" s="29" t="s">
        <v>41</v>
      </c>
      <c r="H440" s="28" t="s">
        <v>42</v>
      </c>
      <c r="I440" s="30" t="s">
        <v>42</v>
      </c>
      <c r="J440" s="28" t="s">
        <v>63</v>
      </c>
      <c r="K440" s="31">
        <v>285924.5</v>
      </c>
      <c r="L440" s="32">
        <v>14361.987636582691</v>
      </c>
      <c r="M440" s="31">
        <v>0</v>
      </c>
      <c r="N440" s="31">
        <v>0</v>
      </c>
      <c r="O440" s="31">
        <v>285924.5</v>
      </c>
      <c r="P440" s="31">
        <v>0</v>
      </c>
      <c r="Q440" s="33">
        <v>285924.5</v>
      </c>
      <c r="R440" s="34" t="s">
        <v>5016</v>
      </c>
      <c r="S440" s="35" t="s">
        <v>555</v>
      </c>
      <c r="T440" s="31">
        <v>0</v>
      </c>
      <c r="U440" s="31">
        <v>0</v>
      </c>
      <c r="V440" s="31">
        <v>285924.5</v>
      </c>
      <c r="W440" s="36" t="s">
        <v>64</v>
      </c>
      <c r="X440" s="37">
        <v>14361.987634999999</v>
      </c>
      <c r="Y440" s="38">
        <v>0</v>
      </c>
      <c r="Z440" s="38">
        <v>0</v>
      </c>
      <c r="AA440" s="38">
        <v>0</v>
      </c>
      <c r="AB440" s="38">
        <v>14361.987634999999</v>
      </c>
      <c r="AC440" s="38">
        <v>0</v>
      </c>
      <c r="AD440" s="38">
        <v>0</v>
      </c>
      <c r="AE440" s="38">
        <v>0</v>
      </c>
      <c r="AF440" s="38">
        <v>14361.987634999999</v>
      </c>
    </row>
    <row r="441" spans="1:32" ht="15" x14ac:dyDescent="0.25">
      <c r="A441" s="39" t="s">
        <v>39</v>
      </c>
      <c r="B441" s="39" t="s">
        <v>4062</v>
      </c>
      <c r="C441" s="39"/>
      <c r="D441" s="29">
        <v>320301</v>
      </c>
      <c r="E441" s="29"/>
      <c r="F441" s="39" t="s">
        <v>41</v>
      </c>
      <c r="G441" s="29" t="s">
        <v>41</v>
      </c>
      <c r="H441" s="39" t="s">
        <v>42</v>
      </c>
      <c r="I441" s="30" t="s">
        <v>43</v>
      </c>
      <c r="J441" s="39" t="s">
        <v>44</v>
      </c>
      <c r="K441" s="40">
        <v>13124</v>
      </c>
      <c r="L441" s="32">
        <v>13124</v>
      </c>
      <c r="M441" s="31">
        <v>0</v>
      </c>
      <c r="N441" s="31">
        <v>0</v>
      </c>
      <c r="O441" s="31">
        <v>13124</v>
      </c>
      <c r="P441" s="31">
        <v>0</v>
      </c>
      <c r="Q441" s="33">
        <v>13124</v>
      </c>
      <c r="R441" s="34" t="s">
        <v>5016</v>
      </c>
      <c r="S441" s="35" t="s">
        <v>5023</v>
      </c>
      <c r="T441" s="31">
        <v>0</v>
      </c>
      <c r="U441" s="31">
        <v>0</v>
      </c>
      <c r="V441" s="31">
        <v>13124</v>
      </c>
      <c r="W441" s="41" t="s">
        <v>46</v>
      </c>
      <c r="X441" s="42">
        <v>13124</v>
      </c>
      <c r="Y441" s="43">
        <v>0</v>
      </c>
      <c r="Z441" s="38">
        <v>0</v>
      </c>
      <c r="AA441" s="38">
        <v>0</v>
      </c>
      <c r="AB441" s="38">
        <v>13124</v>
      </c>
      <c r="AC441" s="38">
        <v>0</v>
      </c>
      <c r="AD441" s="38">
        <v>0</v>
      </c>
      <c r="AE441" s="38">
        <v>0</v>
      </c>
      <c r="AF441" s="38">
        <v>13124</v>
      </c>
    </row>
    <row r="442" spans="1:32" ht="15" x14ac:dyDescent="0.25">
      <c r="A442" s="39" t="s">
        <v>39</v>
      </c>
      <c r="B442" s="39" t="s">
        <v>4070</v>
      </c>
      <c r="C442" s="39"/>
      <c r="D442" s="29">
        <v>317847</v>
      </c>
      <c r="E442" s="29"/>
      <c r="F442" s="39" t="s">
        <v>41</v>
      </c>
      <c r="G442" s="29" t="s">
        <v>41</v>
      </c>
      <c r="H442" s="39" t="s">
        <v>42</v>
      </c>
      <c r="I442" s="30" t="s">
        <v>42</v>
      </c>
      <c r="J442" s="39" t="s">
        <v>44</v>
      </c>
      <c r="K442" s="40">
        <v>88344.63</v>
      </c>
      <c r="L442" s="32">
        <v>88344.63</v>
      </c>
      <c r="M442" s="31">
        <v>88344.63</v>
      </c>
      <c r="N442" s="31">
        <v>0</v>
      </c>
      <c r="O442" s="31">
        <v>0</v>
      </c>
      <c r="P442" s="31">
        <v>0</v>
      </c>
      <c r="Q442" s="33">
        <v>88344.63</v>
      </c>
      <c r="R442" s="34" t="s">
        <v>5014</v>
      </c>
      <c r="S442" s="35" t="s">
        <v>555</v>
      </c>
      <c r="T442" s="31">
        <v>0</v>
      </c>
      <c r="U442" s="31">
        <v>0</v>
      </c>
      <c r="V442" s="31" t="s">
        <v>45</v>
      </c>
      <c r="W442" s="41" t="s">
        <v>46</v>
      </c>
      <c r="X442" s="42">
        <v>88344.63</v>
      </c>
      <c r="Y442" s="43">
        <v>0</v>
      </c>
      <c r="Z442" s="38">
        <v>88344.63</v>
      </c>
      <c r="AA442" s="38">
        <v>0</v>
      </c>
      <c r="AB442" s="38">
        <v>0</v>
      </c>
      <c r="AC442" s="38">
        <v>0</v>
      </c>
      <c r="AD442" s="38">
        <v>0</v>
      </c>
      <c r="AE442" s="38">
        <v>0</v>
      </c>
      <c r="AF442" s="38" t="s">
        <v>47</v>
      </c>
    </row>
    <row r="443" spans="1:32" ht="15" x14ac:dyDescent="0.25">
      <c r="A443" s="28" t="s">
        <v>39</v>
      </c>
      <c r="B443" s="28" t="s">
        <v>4073</v>
      </c>
      <c r="C443" s="28"/>
      <c r="D443" s="29">
        <v>320248</v>
      </c>
      <c r="E443" s="29"/>
      <c r="F443" s="28" t="s">
        <v>41</v>
      </c>
      <c r="G443" s="29" t="s">
        <v>41</v>
      </c>
      <c r="H443" s="28" t="s">
        <v>42</v>
      </c>
      <c r="I443" s="30" t="s">
        <v>42</v>
      </c>
      <c r="J443" s="28" t="s">
        <v>63</v>
      </c>
      <c r="K443" s="31">
        <v>218130.09</v>
      </c>
      <c r="L443" s="32">
        <v>10956.674421907424</v>
      </c>
      <c r="M443" s="31">
        <v>0</v>
      </c>
      <c r="N443" s="31">
        <v>0</v>
      </c>
      <c r="O443" s="31">
        <v>218130.09</v>
      </c>
      <c r="P443" s="31">
        <v>0</v>
      </c>
      <c r="Q443" s="33">
        <v>218130.09</v>
      </c>
      <c r="R443" s="34" t="s">
        <v>5016</v>
      </c>
      <c r="S443" s="35" t="s">
        <v>555</v>
      </c>
      <c r="T443" s="31">
        <v>0</v>
      </c>
      <c r="U443" s="31">
        <v>0</v>
      </c>
      <c r="V443" s="31">
        <v>218130.09</v>
      </c>
      <c r="W443" s="36" t="s">
        <v>64</v>
      </c>
      <c r="X443" s="37">
        <v>10956.674420699999</v>
      </c>
      <c r="Y443" s="38">
        <v>0</v>
      </c>
      <c r="Z443" s="38">
        <v>0</v>
      </c>
      <c r="AA443" s="38">
        <v>0</v>
      </c>
      <c r="AB443" s="38">
        <v>10956.674420699999</v>
      </c>
      <c r="AC443" s="38">
        <v>0</v>
      </c>
      <c r="AD443" s="38">
        <v>0</v>
      </c>
      <c r="AE443" s="38">
        <v>0</v>
      </c>
      <c r="AF443" s="38">
        <v>10956.674420699999</v>
      </c>
    </row>
    <row r="444" spans="1:32" ht="15" x14ac:dyDescent="0.25">
      <c r="A444" s="28" t="s">
        <v>39</v>
      </c>
      <c r="B444" s="28" t="s">
        <v>4075</v>
      </c>
      <c r="C444" s="28"/>
      <c r="D444" s="29">
        <v>309348</v>
      </c>
      <c r="E444" s="29"/>
      <c r="F444" s="28" t="s">
        <v>41</v>
      </c>
      <c r="G444" s="29" t="s">
        <v>41</v>
      </c>
      <c r="H444" s="28" t="s">
        <v>43</v>
      </c>
      <c r="I444" s="30" t="s">
        <v>43</v>
      </c>
      <c r="J444" s="28" t="s">
        <v>44</v>
      </c>
      <c r="K444" s="31">
        <v>167490.84</v>
      </c>
      <c r="L444" s="32">
        <v>167490.84</v>
      </c>
      <c r="M444" s="31">
        <v>0</v>
      </c>
      <c r="N444" s="31">
        <v>0</v>
      </c>
      <c r="O444" s="31">
        <v>0</v>
      </c>
      <c r="P444" s="31">
        <v>167490.84</v>
      </c>
      <c r="Q444" s="33">
        <v>167490.84</v>
      </c>
      <c r="R444" s="34" t="s">
        <v>5017</v>
      </c>
      <c r="S444" s="35" t="s">
        <v>3243</v>
      </c>
      <c r="T444" s="31">
        <v>0</v>
      </c>
      <c r="U444" s="31">
        <v>0</v>
      </c>
      <c r="V444" s="31">
        <v>167490.84</v>
      </c>
      <c r="W444" s="36" t="s">
        <v>46</v>
      </c>
      <c r="X444" s="37">
        <v>167490.84</v>
      </c>
      <c r="Y444" s="38">
        <v>0</v>
      </c>
      <c r="Z444" s="38">
        <v>0</v>
      </c>
      <c r="AA444" s="38">
        <v>0</v>
      </c>
      <c r="AB444" s="38">
        <v>0</v>
      </c>
      <c r="AC444" s="38">
        <v>167490.84</v>
      </c>
      <c r="AD444" s="38">
        <v>0</v>
      </c>
      <c r="AE444" s="38">
        <v>0</v>
      </c>
      <c r="AF444" s="38">
        <v>167490.84</v>
      </c>
    </row>
    <row r="445" spans="1:32" ht="15" x14ac:dyDescent="0.25">
      <c r="A445" s="39" t="s">
        <v>39</v>
      </c>
      <c r="B445" s="39" t="s">
        <v>4080</v>
      </c>
      <c r="C445" s="39"/>
      <c r="D445" s="29">
        <v>308393</v>
      </c>
      <c r="E445" s="29"/>
      <c r="F445" s="39" t="s">
        <v>41</v>
      </c>
      <c r="G445" s="29" t="s">
        <v>41</v>
      </c>
      <c r="H445" s="39" t="s">
        <v>43</v>
      </c>
      <c r="I445" s="30" t="s">
        <v>43</v>
      </c>
      <c r="J445" s="39" t="s">
        <v>44</v>
      </c>
      <c r="K445" s="40">
        <v>30028.05</v>
      </c>
      <c r="L445" s="32">
        <v>30028.05</v>
      </c>
      <c r="M445" s="31">
        <v>0</v>
      </c>
      <c r="N445" s="31">
        <v>0</v>
      </c>
      <c r="O445" s="31">
        <v>0</v>
      </c>
      <c r="P445" s="31">
        <v>30028.05</v>
      </c>
      <c r="Q445" s="33">
        <v>30028.05</v>
      </c>
      <c r="R445" s="34" t="s">
        <v>5017</v>
      </c>
      <c r="S445" s="35" t="s">
        <v>3742</v>
      </c>
      <c r="T445" s="31">
        <v>0</v>
      </c>
      <c r="U445" s="31">
        <v>0</v>
      </c>
      <c r="V445" s="31">
        <v>30028.05</v>
      </c>
      <c r="W445" s="41" t="s">
        <v>46</v>
      </c>
      <c r="X445" s="42">
        <v>30028.05</v>
      </c>
      <c r="Y445" s="43">
        <v>0</v>
      </c>
      <c r="Z445" s="38">
        <v>0</v>
      </c>
      <c r="AA445" s="38">
        <v>0</v>
      </c>
      <c r="AB445" s="38">
        <v>0</v>
      </c>
      <c r="AC445" s="38">
        <v>30028.05</v>
      </c>
      <c r="AD445" s="38">
        <v>0</v>
      </c>
      <c r="AE445" s="38">
        <v>0</v>
      </c>
      <c r="AF445" s="38">
        <v>30028.05</v>
      </c>
    </row>
    <row r="446" spans="1:32" ht="15" x14ac:dyDescent="0.25">
      <c r="A446" s="28" t="s">
        <v>39</v>
      </c>
      <c r="B446" s="28" t="s">
        <v>4081</v>
      </c>
      <c r="C446" s="28"/>
      <c r="D446" s="29">
        <v>308393</v>
      </c>
      <c r="E446" s="29"/>
      <c r="F446" s="28" t="s">
        <v>41</v>
      </c>
      <c r="G446" s="29" t="s">
        <v>41</v>
      </c>
      <c r="H446" s="28" t="s">
        <v>43</v>
      </c>
      <c r="I446" s="30" t="s">
        <v>43</v>
      </c>
      <c r="J446" s="28" t="s">
        <v>44</v>
      </c>
      <c r="K446" s="31">
        <v>36306.589999999997</v>
      </c>
      <c r="L446" s="32">
        <v>36306.589999999997</v>
      </c>
      <c r="M446" s="31">
        <v>0</v>
      </c>
      <c r="N446" s="31">
        <v>0</v>
      </c>
      <c r="O446" s="31">
        <v>0</v>
      </c>
      <c r="P446" s="31">
        <v>36306.589999999997</v>
      </c>
      <c r="Q446" s="33">
        <v>36306.589999999997</v>
      </c>
      <c r="R446" s="34" t="s">
        <v>5017</v>
      </c>
      <c r="S446" s="35" t="s">
        <v>3742</v>
      </c>
      <c r="T446" s="31">
        <v>0</v>
      </c>
      <c r="U446" s="31">
        <v>0</v>
      </c>
      <c r="V446" s="31">
        <v>36306.589999999997</v>
      </c>
      <c r="W446" s="36" t="s">
        <v>46</v>
      </c>
      <c r="X446" s="37">
        <v>36306.589999999997</v>
      </c>
      <c r="Y446" s="38">
        <v>0</v>
      </c>
      <c r="Z446" s="38">
        <v>0</v>
      </c>
      <c r="AA446" s="38">
        <v>0</v>
      </c>
      <c r="AB446" s="38">
        <v>0</v>
      </c>
      <c r="AC446" s="38">
        <v>36306.589999999997</v>
      </c>
      <c r="AD446" s="38">
        <v>0</v>
      </c>
      <c r="AE446" s="38">
        <v>0</v>
      </c>
      <c r="AF446" s="38">
        <v>36306.589999999997</v>
      </c>
    </row>
    <row r="447" spans="1:32" ht="15" x14ac:dyDescent="0.25">
      <c r="A447" s="39" t="s">
        <v>39</v>
      </c>
      <c r="B447" s="39" t="s">
        <v>4088</v>
      </c>
      <c r="C447" s="39"/>
      <c r="D447" s="29">
        <v>317877</v>
      </c>
      <c r="E447" s="29"/>
      <c r="F447" s="39" t="s">
        <v>41</v>
      </c>
      <c r="G447" s="29" t="s">
        <v>41</v>
      </c>
      <c r="H447" s="39" t="s">
        <v>42</v>
      </c>
      <c r="I447" s="30" t="s">
        <v>43</v>
      </c>
      <c r="J447" s="39" t="s">
        <v>63</v>
      </c>
      <c r="K447" s="40">
        <v>678027.2</v>
      </c>
      <c r="L447" s="32">
        <v>34057.30625975311</v>
      </c>
      <c r="M447" s="31">
        <v>0</v>
      </c>
      <c r="N447" s="31">
        <v>0</v>
      </c>
      <c r="O447" s="31">
        <v>0</v>
      </c>
      <c r="P447" s="31">
        <v>678027.2</v>
      </c>
      <c r="Q447" s="33">
        <v>678027.2</v>
      </c>
      <c r="R447" s="34" t="s">
        <v>5017</v>
      </c>
      <c r="S447" s="35" t="s">
        <v>555</v>
      </c>
      <c r="T447" s="31">
        <v>0</v>
      </c>
      <c r="U447" s="31">
        <v>0</v>
      </c>
      <c r="V447" s="31">
        <v>678027.2</v>
      </c>
      <c r="W447" s="41" t="s">
        <v>64</v>
      </c>
      <c r="X447" s="42">
        <v>34057.306256000003</v>
      </c>
      <c r="Y447" s="43">
        <v>0</v>
      </c>
      <c r="Z447" s="38">
        <v>0</v>
      </c>
      <c r="AA447" s="38">
        <v>0</v>
      </c>
      <c r="AB447" s="38">
        <v>0</v>
      </c>
      <c r="AC447" s="38">
        <v>34057.306256000003</v>
      </c>
      <c r="AD447" s="38">
        <v>0</v>
      </c>
      <c r="AE447" s="38">
        <v>0</v>
      </c>
      <c r="AF447" s="38">
        <v>34057.306256000003</v>
      </c>
    </row>
    <row r="448" spans="1:32" ht="15" x14ac:dyDescent="0.25">
      <c r="A448" s="28" t="s">
        <v>39</v>
      </c>
      <c r="B448" s="28" t="s">
        <v>4089</v>
      </c>
      <c r="C448" s="28"/>
      <c r="D448" s="29">
        <v>314773</v>
      </c>
      <c r="E448" s="29"/>
      <c r="F448" s="28" t="s">
        <v>41</v>
      </c>
      <c r="G448" s="29" t="s">
        <v>41</v>
      </c>
      <c r="H448" s="28" t="s">
        <v>42</v>
      </c>
      <c r="I448" s="30" t="s">
        <v>43</v>
      </c>
      <c r="J448" s="28" t="s">
        <v>44</v>
      </c>
      <c r="K448" s="31">
        <v>14359.87</v>
      </c>
      <c r="L448" s="32">
        <v>14359.87</v>
      </c>
      <c r="M448" s="31">
        <v>0</v>
      </c>
      <c r="N448" s="31">
        <v>0</v>
      </c>
      <c r="O448" s="31">
        <v>0</v>
      </c>
      <c r="P448" s="31">
        <v>14359.87</v>
      </c>
      <c r="Q448" s="33">
        <v>14359.87</v>
      </c>
      <c r="R448" s="34" t="s">
        <v>5017</v>
      </c>
      <c r="S448" s="35" t="s">
        <v>3243</v>
      </c>
      <c r="T448" s="31">
        <v>0</v>
      </c>
      <c r="U448" s="31">
        <v>0</v>
      </c>
      <c r="V448" s="31">
        <v>14359.87</v>
      </c>
      <c r="W448" s="36" t="s">
        <v>46</v>
      </c>
      <c r="X448" s="37">
        <v>14359.87</v>
      </c>
      <c r="Y448" s="38">
        <v>0</v>
      </c>
      <c r="Z448" s="38">
        <v>0</v>
      </c>
      <c r="AA448" s="38">
        <v>0</v>
      </c>
      <c r="AB448" s="38">
        <v>0</v>
      </c>
      <c r="AC448" s="38">
        <v>14359.87</v>
      </c>
      <c r="AD448" s="38">
        <v>0</v>
      </c>
      <c r="AE448" s="38">
        <v>0</v>
      </c>
      <c r="AF448" s="38">
        <v>14359.87</v>
      </c>
    </row>
    <row r="449" spans="1:32" ht="15" x14ac:dyDescent="0.25">
      <c r="A449" s="39" t="s">
        <v>39</v>
      </c>
      <c r="B449" s="39" t="s">
        <v>4090</v>
      </c>
      <c r="C449" s="39"/>
      <c r="D449" s="29">
        <v>312466</v>
      </c>
      <c r="E449" s="29"/>
      <c r="F449" s="39" t="s">
        <v>41</v>
      </c>
      <c r="G449" s="29" t="s">
        <v>41</v>
      </c>
      <c r="H449" s="39" t="s">
        <v>42</v>
      </c>
      <c r="I449" s="30" t="s">
        <v>42</v>
      </c>
      <c r="J449" s="39" t="s">
        <v>63</v>
      </c>
      <c r="K449" s="40">
        <v>101788.92</v>
      </c>
      <c r="L449" s="32">
        <v>5112.8574521634364</v>
      </c>
      <c r="M449" s="31">
        <v>101788.92</v>
      </c>
      <c r="N449" s="31">
        <v>0</v>
      </c>
      <c r="O449" s="31">
        <v>0</v>
      </c>
      <c r="P449" s="31">
        <v>0</v>
      </c>
      <c r="Q449" s="33">
        <v>101788.92</v>
      </c>
      <c r="R449" s="34" t="s">
        <v>5014</v>
      </c>
      <c r="S449" s="35" t="s">
        <v>555</v>
      </c>
      <c r="T449" s="31">
        <v>0</v>
      </c>
      <c r="U449" s="31">
        <v>0</v>
      </c>
      <c r="V449" s="31" t="s">
        <v>45</v>
      </c>
      <c r="W449" s="41" t="s">
        <v>64</v>
      </c>
      <c r="X449" s="42">
        <v>5112.8574515999999</v>
      </c>
      <c r="Y449" s="43">
        <v>0</v>
      </c>
      <c r="Z449" s="38">
        <v>5112.8574515999999</v>
      </c>
      <c r="AA449" s="38">
        <v>0</v>
      </c>
      <c r="AB449" s="38">
        <v>0</v>
      </c>
      <c r="AC449" s="38">
        <v>0</v>
      </c>
      <c r="AD449" s="38">
        <v>0</v>
      </c>
      <c r="AE449" s="38">
        <v>0</v>
      </c>
      <c r="AF449" s="38" t="s">
        <v>47</v>
      </c>
    </row>
    <row r="450" spans="1:32" ht="15" x14ac:dyDescent="0.25">
      <c r="A450" s="39" t="s">
        <v>39</v>
      </c>
      <c r="B450" s="39" t="s">
        <v>4094</v>
      </c>
      <c r="C450" s="39"/>
      <c r="D450" s="29">
        <v>311950</v>
      </c>
      <c r="E450" s="29"/>
      <c r="F450" s="39" t="s">
        <v>41</v>
      </c>
      <c r="G450" s="29" t="s">
        <v>41</v>
      </c>
      <c r="H450" s="39" t="s">
        <v>42</v>
      </c>
      <c r="I450" s="30" t="s">
        <v>43</v>
      </c>
      <c r="J450" s="39" t="s">
        <v>63</v>
      </c>
      <c r="K450" s="40">
        <v>3600699.46</v>
      </c>
      <c r="L450" s="32">
        <v>180863.13389573109</v>
      </c>
      <c r="M450" s="31">
        <v>0</v>
      </c>
      <c r="N450" s="31">
        <v>0</v>
      </c>
      <c r="O450" s="31">
        <v>0</v>
      </c>
      <c r="P450" s="31">
        <v>3600699.46</v>
      </c>
      <c r="Q450" s="33">
        <v>3600699.46</v>
      </c>
      <c r="R450" s="34" t="s">
        <v>5017</v>
      </c>
      <c r="S450" s="35" t="s">
        <v>555</v>
      </c>
      <c r="T450" s="31">
        <v>0</v>
      </c>
      <c r="U450" s="31">
        <v>0</v>
      </c>
      <c r="V450" s="31">
        <v>3600699.46</v>
      </c>
      <c r="W450" s="41" t="s">
        <v>64</v>
      </c>
      <c r="X450" s="42">
        <v>180863.13387580001</v>
      </c>
      <c r="Y450" s="43">
        <v>0</v>
      </c>
      <c r="Z450" s="38">
        <v>0</v>
      </c>
      <c r="AA450" s="38">
        <v>0</v>
      </c>
      <c r="AB450" s="38">
        <v>0</v>
      </c>
      <c r="AC450" s="38">
        <v>180863.13387580001</v>
      </c>
      <c r="AD450" s="38">
        <v>0</v>
      </c>
      <c r="AE450" s="38">
        <v>0</v>
      </c>
      <c r="AF450" s="38">
        <v>180863.13387580001</v>
      </c>
    </row>
    <row r="451" spans="1:32" ht="15" x14ac:dyDescent="0.25">
      <c r="A451" s="28" t="s">
        <v>39</v>
      </c>
      <c r="B451" s="28" t="s">
        <v>4095</v>
      </c>
      <c r="C451" s="28"/>
      <c r="D451" s="29">
        <v>320248</v>
      </c>
      <c r="E451" s="29"/>
      <c r="F451" s="28" t="s">
        <v>41</v>
      </c>
      <c r="G451" s="29" t="s">
        <v>41</v>
      </c>
      <c r="H451" s="28" t="s">
        <v>42</v>
      </c>
      <c r="I451" s="30" t="s">
        <v>42</v>
      </c>
      <c r="J451" s="28" t="s">
        <v>63</v>
      </c>
      <c r="K451" s="31">
        <v>752180.03</v>
      </c>
      <c r="L451" s="32">
        <v>37782.002911063573</v>
      </c>
      <c r="M451" s="31">
        <v>0</v>
      </c>
      <c r="N451" s="31">
        <v>0</v>
      </c>
      <c r="O451" s="31">
        <v>752180.03</v>
      </c>
      <c r="P451" s="31">
        <v>0</v>
      </c>
      <c r="Q451" s="33">
        <v>752180.03</v>
      </c>
      <c r="R451" s="34" t="s">
        <v>5016</v>
      </c>
      <c r="S451" s="35" t="s">
        <v>555</v>
      </c>
      <c r="T451" s="31">
        <v>0</v>
      </c>
      <c r="U451" s="31">
        <v>0</v>
      </c>
      <c r="V451" s="31">
        <v>752180.03</v>
      </c>
      <c r="W451" s="36" t="s">
        <v>64</v>
      </c>
      <c r="X451" s="37">
        <v>37782.002906900001</v>
      </c>
      <c r="Y451" s="38">
        <v>0</v>
      </c>
      <c r="Z451" s="38">
        <v>0</v>
      </c>
      <c r="AA451" s="38">
        <v>0</v>
      </c>
      <c r="AB451" s="38">
        <v>37782.002906900001</v>
      </c>
      <c r="AC451" s="38">
        <v>0</v>
      </c>
      <c r="AD451" s="38">
        <v>0</v>
      </c>
      <c r="AE451" s="38">
        <v>0</v>
      </c>
      <c r="AF451" s="38">
        <v>37782.002906900001</v>
      </c>
    </row>
    <row r="452" spans="1:32" ht="15" x14ac:dyDescent="0.25">
      <c r="A452" s="39" t="s">
        <v>39</v>
      </c>
      <c r="B452" s="39" t="s">
        <v>4098</v>
      </c>
      <c r="C452" s="39"/>
      <c r="D452" s="29">
        <v>320248</v>
      </c>
      <c r="E452" s="29"/>
      <c r="F452" s="39" t="s">
        <v>41</v>
      </c>
      <c r="G452" s="29" t="s">
        <v>41</v>
      </c>
      <c r="H452" s="39" t="s">
        <v>42</v>
      </c>
      <c r="I452" s="30" t="s">
        <v>42</v>
      </c>
      <c r="J452" s="39" t="s">
        <v>63</v>
      </c>
      <c r="K452" s="40">
        <v>386246.97</v>
      </c>
      <c r="L452" s="32">
        <v>19401.18530523801</v>
      </c>
      <c r="M452" s="31">
        <v>0</v>
      </c>
      <c r="N452" s="31">
        <v>0</v>
      </c>
      <c r="O452" s="31">
        <v>386246.97</v>
      </c>
      <c r="P452" s="31">
        <v>0</v>
      </c>
      <c r="Q452" s="33">
        <v>386246.97</v>
      </c>
      <c r="R452" s="34" t="s">
        <v>5016</v>
      </c>
      <c r="S452" s="35" t="s">
        <v>555</v>
      </c>
      <c r="T452" s="31">
        <v>0</v>
      </c>
      <c r="U452" s="31">
        <v>0</v>
      </c>
      <c r="V452" s="31">
        <v>386246.97</v>
      </c>
      <c r="W452" s="41" t="s">
        <v>64</v>
      </c>
      <c r="X452" s="42">
        <v>19401.185303099999</v>
      </c>
      <c r="Y452" s="43">
        <v>0</v>
      </c>
      <c r="Z452" s="38">
        <v>0</v>
      </c>
      <c r="AA452" s="38">
        <v>0</v>
      </c>
      <c r="AB452" s="38">
        <v>19401.185303099999</v>
      </c>
      <c r="AC452" s="38">
        <v>0</v>
      </c>
      <c r="AD452" s="38">
        <v>0</v>
      </c>
      <c r="AE452" s="38">
        <v>0</v>
      </c>
      <c r="AF452" s="38">
        <v>19401.185303099999</v>
      </c>
    </row>
    <row r="453" spans="1:32" ht="15" x14ac:dyDescent="0.25">
      <c r="A453" s="28" t="s">
        <v>39</v>
      </c>
      <c r="B453" s="28" t="s">
        <v>4101</v>
      </c>
      <c r="C453" s="28"/>
      <c r="D453" s="29">
        <v>316812</v>
      </c>
      <c r="E453" s="29"/>
      <c r="F453" s="28" t="s">
        <v>41</v>
      </c>
      <c r="G453" s="29" t="s">
        <v>41</v>
      </c>
      <c r="H453" s="28" t="s">
        <v>42</v>
      </c>
      <c r="I453" s="30" t="s">
        <v>43</v>
      </c>
      <c r="J453" s="28" t="s">
        <v>63</v>
      </c>
      <c r="K453" s="31">
        <v>738902.72</v>
      </c>
      <c r="L453" s="32">
        <v>37115.083629690082</v>
      </c>
      <c r="M453" s="31">
        <v>0</v>
      </c>
      <c r="N453" s="31">
        <v>0</v>
      </c>
      <c r="O453" s="31">
        <v>0</v>
      </c>
      <c r="P453" s="31">
        <v>738902.72</v>
      </c>
      <c r="Q453" s="33">
        <v>738902.72</v>
      </c>
      <c r="R453" s="34" t="s">
        <v>5017</v>
      </c>
      <c r="S453" s="35" t="s">
        <v>555</v>
      </c>
      <c r="T453" s="31">
        <v>0</v>
      </c>
      <c r="U453" s="31">
        <v>0</v>
      </c>
      <c r="V453" s="31">
        <v>738902.72</v>
      </c>
      <c r="W453" s="36" t="s">
        <v>64</v>
      </c>
      <c r="X453" s="37">
        <v>37115.083625599997</v>
      </c>
      <c r="Y453" s="38">
        <v>0</v>
      </c>
      <c r="Z453" s="38">
        <v>0</v>
      </c>
      <c r="AA453" s="38">
        <v>0</v>
      </c>
      <c r="AB453" s="38">
        <v>0</v>
      </c>
      <c r="AC453" s="38">
        <v>37115.083625599997</v>
      </c>
      <c r="AD453" s="38">
        <v>0</v>
      </c>
      <c r="AE453" s="38">
        <v>0</v>
      </c>
      <c r="AF453" s="38">
        <v>37115.083625599997</v>
      </c>
    </row>
    <row r="454" spans="1:32" ht="15" x14ac:dyDescent="0.25">
      <c r="A454" s="39" t="s">
        <v>39</v>
      </c>
      <c r="B454" s="39" t="s">
        <v>4108</v>
      </c>
      <c r="C454" s="39"/>
      <c r="D454" s="29">
        <v>313199</v>
      </c>
      <c r="E454" s="29"/>
      <c r="F454" s="39" t="s">
        <v>41</v>
      </c>
      <c r="G454" s="29" t="s">
        <v>41</v>
      </c>
      <c r="H454" s="39" t="s">
        <v>42</v>
      </c>
      <c r="I454" s="30" t="s">
        <v>42</v>
      </c>
      <c r="J454" s="39" t="s">
        <v>44</v>
      </c>
      <c r="K454" s="40">
        <v>15947.56</v>
      </c>
      <c r="L454" s="32">
        <v>15947.56</v>
      </c>
      <c r="M454" s="31">
        <v>0</v>
      </c>
      <c r="N454" s="31">
        <v>15947.56</v>
      </c>
      <c r="O454" s="31">
        <v>0</v>
      </c>
      <c r="P454" s="31">
        <v>0</v>
      </c>
      <c r="Q454" s="33">
        <v>15947.56</v>
      </c>
      <c r="R454" s="34" t="s">
        <v>5015</v>
      </c>
      <c r="S454" s="35" t="s">
        <v>3243</v>
      </c>
      <c r="T454" s="31">
        <v>0</v>
      </c>
      <c r="U454" s="31">
        <v>0</v>
      </c>
      <c r="V454" s="31" t="s">
        <v>45</v>
      </c>
      <c r="W454" s="41" t="s">
        <v>46</v>
      </c>
      <c r="X454" s="42">
        <v>15947.56</v>
      </c>
      <c r="Y454" s="43">
        <v>0</v>
      </c>
      <c r="Z454" s="38">
        <v>0</v>
      </c>
      <c r="AA454" s="38">
        <v>15947.56</v>
      </c>
      <c r="AB454" s="38">
        <v>0</v>
      </c>
      <c r="AC454" s="38">
        <v>0</v>
      </c>
      <c r="AD454" s="38">
        <v>0</v>
      </c>
      <c r="AE454" s="38">
        <v>0</v>
      </c>
      <c r="AF454" s="38" t="s">
        <v>47</v>
      </c>
    </row>
    <row r="455" spans="1:32" ht="15" x14ac:dyDescent="0.25">
      <c r="A455" s="28" t="s">
        <v>39</v>
      </c>
      <c r="B455" s="28" t="s">
        <v>4109</v>
      </c>
      <c r="C455" s="28"/>
      <c r="D455" s="29">
        <v>313199</v>
      </c>
      <c r="E455" s="29"/>
      <c r="F455" s="28" t="s">
        <v>41</v>
      </c>
      <c r="G455" s="29" t="s">
        <v>41</v>
      </c>
      <c r="H455" s="28" t="s">
        <v>42</v>
      </c>
      <c r="I455" s="30" t="s">
        <v>42</v>
      </c>
      <c r="J455" s="28" t="s">
        <v>44</v>
      </c>
      <c r="K455" s="31">
        <v>15947.61</v>
      </c>
      <c r="L455" s="32">
        <v>15947.61</v>
      </c>
      <c r="M455" s="31">
        <v>0</v>
      </c>
      <c r="N455" s="31">
        <v>15947.61</v>
      </c>
      <c r="O455" s="31">
        <v>0</v>
      </c>
      <c r="P455" s="31">
        <v>0</v>
      </c>
      <c r="Q455" s="33">
        <v>15947.61</v>
      </c>
      <c r="R455" s="34" t="s">
        <v>5015</v>
      </c>
      <c r="S455" s="35" t="s">
        <v>3243</v>
      </c>
      <c r="T455" s="31">
        <v>0</v>
      </c>
      <c r="U455" s="31">
        <v>0</v>
      </c>
      <c r="V455" s="31" t="s">
        <v>45</v>
      </c>
      <c r="W455" s="36" t="s">
        <v>46</v>
      </c>
      <c r="X455" s="37">
        <v>15947.61</v>
      </c>
      <c r="Y455" s="38">
        <v>0</v>
      </c>
      <c r="Z455" s="38">
        <v>0</v>
      </c>
      <c r="AA455" s="38">
        <v>15947.61</v>
      </c>
      <c r="AB455" s="38">
        <v>0</v>
      </c>
      <c r="AC455" s="38">
        <v>0</v>
      </c>
      <c r="AD455" s="38">
        <v>0</v>
      </c>
      <c r="AE455" s="38">
        <v>0</v>
      </c>
      <c r="AF455" s="38" t="s">
        <v>47</v>
      </c>
    </row>
    <row r="456" spans="1:32" ht="15" x14ac:dyDescent="0.25">
      <c r="A456" s="28" t="s">
        <v>39</v>
      </c>
      <c r="B456" s="28" t="s">
        <v>4113</v>
      </c>
      <c r="C456" s="28"/>
      <c r="D456" s="29">
        <v>313954</v>
      </c>
      <c r="E456" s="29"/>
      <c r="F456" s="28" t="s">
        <v>41</v>
      </c>
      <c r="G456" s="29" t="s">
        <v>41</v>
      </c>
      <c r="H456" s="28" t="s">
        <v>42</v>
      </c>
      <c r="I456" s="30" t="s">
        <v>43</v>
      </c>
      <c r="J456" s="28" t="s">
        <v>63</v>
      </c>
      <c r="K456" s="31">
        <v>1080116.99</v>
      </c>
      <c r="L456" s="32">
        <v>54254.276413678817</v>
      </c>
      <c r="M456" s="31">
        <v>0</v>
      </c>
      <c r="N456" s="31">
        <v>0</v>
      </c>
      <c r="O456" s="31">
        <v>0</v>
      </c>
      <c r="P456" s="31">
        <v>1080116.99</v>
      </c>
      <c r="Q456" s="33">
        <v>1080116.99</v>
      </c>
      <c r="R456" s="34" t="s">
        <v>5017</v>
      </c>
      <c r="S456" s="35" t="s">
        <v>555</v>
      </c>
      <c r="T456" s="31">
        <v>0</v>
      </c>
      <c r="U456" s="31">
        <v>0</v>
      </c>
      <c r="V456" s="31">
        <v>1080116.99</v>
      </c>
      <c r="W456" s="36" t="s">
        <v>64</v>
      </c>
      <c r="X456" s="37">
        <v>54254.276407700003</v>
      </c>
      <c r="Y456" s="38">
        <v>0</v>
      </c>
      <c r="Z456" s="38">
        <v>0</v>
      </c>
      <c r="AA456" s="38">
        <v>0</v>
      </c>
      <c r="AB456" s="38">
        <v>0</v>
      </c>
      <c r="AC456" s="38">
        <v>54254.276407700003</v>
      </c>
      <c r="AD456" s="38">
        <v>0</v>
      </c>
      <c r="AE456" s="38">
        <v>0</v>
      </c>
      <c r="AF456" s="38">
        <v>54254.276407700003</v>
      </c>
    </row>
    <row r="457" spans="1:32" ht="15" x14ac:dyDescent="0.25">
      <c r="A457" s="39" t="s">
        <v>39</v>
      </c>
      <c r="B457" s="39" t="s">
        <v>4114</v>
      </c>
      <c r="C457" s="39"/>
      <c r="D457" s="29">
        <v>313199</v>
      </c>
      <c r="E457" s="29"/>
      <c r="F457" s="39" t="s">
        <v>41</v>
      </c>
      <c r="G457" s="29" t="s">
        <v>41</v>
      </c>
      <c r="H457" s="39" t="s">
        <v>42</v>
      </c>
      <c r="I457" s="30" t="s">
        <v>42</v>
      </c>
      <c r="J457" s="39" t="s">
        <v>44</v>
      </c>
      <c r="K457" s="40">
        <v>39408.75</v>
      </c>
      <c r="L457" s="32">
        <v>39408.75</v>
      </c>
      <c r="M457" s="31">
        <v>0</v>
      </c>
      <c r="N457" s="31">
        <v>39408.75</v>
      </c>
      <c r="O457" s="31">
        <v>0</v>
      </c>
      <c r="P457" s="31">
        <v>0</v>
      </c>
      <c r="Q457" s="33">
        <v>39408.75</v>
      </c>
      <c r="R457" s="34" t="s">
        <v>5015</v>
      </c>
      <c r="S457" s="35" t="s">
        <v>3243</v>
      </c>
      <c r="T457" s="31">
        <v>0</v>
      </c>
      <c r="U457" s="31">
        <v>0</v>
      </c>
      <c r="V457" s="31">
        <v>39408.75</v>
      </c>
      <c r="W457" s="41" t="s">
        <v>46</v>
      </c>
      <c r="X457" s="42">
        <v>39408.75</v>
      </c>
      <c r="Y457" s="43">
        <v>0</v>
      </c>
      <c r="Z457" s="38">
        <v>0</v>
      </c>
      <c r="AA457" s="38">
        <v>39408.75</v>
      </c>
      <c r="AB457" s="38">
        <v>0</v>
      </c>
      <c r="AC457" s="38">
        <v>0</v>
      </c>
      <c r="AD457" s="38">
        <v>0</v>
      </c>
      <c r="AE457" s="38">
        <v>0</v>
      </c>
      <c r="AF457" s="38">
        <v>39408.75</v>
      </c>
    </row>
    <row r="458" spans="1:32" ht="15" x14ac:dyDescent="0.25">
      <c r="A458" s="28" t="s">
        <v>39</v>
      </c>
      <c r="B458" s="28" t="s">
        <v>4125</v>
      </c>
      <c r="C458" s="28"/>
      <c r="D458" s="29">
        <v>308882</v>
      </c>
      <c r="E458" s="29"/>
      <c r="F458" s="28" t="s">
        <v>41</v>
      </c>
      <c r="G458" s="29" t="s">
        <v>41</v>
      </c>
      <c r="H458" s="28" t="s">
        <v>42</v>
      </c>
      <c r="I458" s="30" t="s">
        <v>42</v>
      </c>
      <c r="J458" s="28" t="s">
        <v>63</v>
      </c>
      <c r="K458" s="31">
        <v>203746.76</v>
      </c>
      <c r="L458" s="32">
        <v>10234.19975592781</v>
      </c>
      <c r="M458" s="31">
        <v>0</v>
      </c>
      <c r="N458" s="31">
        <v>203746.76</v>
      </c>
      <c r="O458" s="31">
        <v>0</v>
      </c>
      <c r="P458" s="31">
        <v>0</v>
      </c>
      <c r="Q458" s="33">
        <v>203746.76</v>
      </c>
      <c r="R458" s="34" t="s">
        <v>5015</v>
      </c>
      <c r="S458" s="35" t="s">
        <v>555</v>
      </c>
      <c r="T458" s="31">
        <v>0</v>
      </c>
      <c r="U458" s="31">
        <v>0</v>
      </c>
      <c r="V458" s="31">
        <v>203746.76</v>
      </c>
      <c r="W458" s="36" t="s">
        <v>64</v>
      </c>
      <c r="X458" s="37">
        <v>10234.1997548</v>
      </c>
      <c r="Y458" s="38">
        <v>0</v>
      </c>
      <c r="Z458" s="38">
        <v>0</v>
      </c>
      <c r="AA458" s="38">
        <v>10234.1997548</v>
      </c>
      <c r="AB458" s="38">
        <v>0</v>
      </c>
      <c r="AC458" s="38">
        <v>0</v>
      </c>
      <c r="AD458" s="38">
        <v>0</v>
      </c>
      <c r="AE458" s="38">
        <v>0</v>
      </c>
      <c r="AF458" s="38">
        <v>10234.1997548</v>
      </c>
    </row>
    <row r="459" spans="1:32" ht="15" x14ac:dyDescent="0.25">
      <c r="A459" s="28" t="s">
        <v>39</v>
      </c>
      <c r="B459" s="28" t="s">
        <v>4127</v>
      </c>
      <c r="C459" s="28"/>
      <c r="D459" s="29">
        <v>312268</v>
      </c>
      <c r="E459" s="29"/>
      <c r="F459" s="28" t="s">
        <v>41</v>
      </c>
      <c r="G459" s="29" t="s">
        <v>41</v>
      </c>
      <c r="H459" s="28" t="s">
        <v>42</v>
      </c>
      <c r="I459" s="30" t="s">
        <v>43</v>
      </c>
      <c r="J459" s="28" t="s">
        <v>44</v>
      </c>
      <c r="K459" s="31">
        <v>16485.3</v>
      </c>
      <c r="L459" s="32">
        <v>16485.3</v>
      </c>
      <c r="M459" s="31">
        <v>0</v>
      </c>
      <c r="N459" s="31">
        <v>0</v>
      </c>
      <c r="O459" s="31">
        <v>0</v>
      </c>
      <c r="P459" s="31">
        <v>16485.3</v>
      </c>
      <c r="Q459" s="33">
        <v>16485.3</v>
      </c>
      <c r="R459" s="34" t="s">
        <v>5017</v>
      </c>
      <c r="S459" s="35" t="s">
        <v>3742</v>
      </c>
      <c r="T459" s="31">
        <v>0</v>
      </c>
      <c r="U459" s="31">
        <v>0</v>
      </c>
      <c r="V459" s="31">
        <v>16485.3</v>
      </c>
      <c r="W459" s="36" t="s">
        <v>46</v>
      </c>
      <c r="X459" s="37">
        <v>16485.3</v>
      </c>
      <c r="Y459" s="38">
        <v>0</v>
      </c>
      <c r="Z459" s="38">
        <v>0</v>
      </c>
      <c r="AA459" s="38">
        <v>0</v>
      </c>
      <c r="AB459" s="38">
        <v>0</v>
      </c>
      <c r="AC459" s="38">
        <v>16485.3</v>
      </c>
      <c r="AD459" s="38">
        <v>0</v>
      </c>
      <c r="AE459" s="38">
        <v>0</v>
      </c>
      <c r="AF459" s="38">
        <v>16485.3</v>
      </c>
    </row>
    <row r="460" spans="1:32" ht="15" x14ac:dyDescent="0.25">
      <c r="A460" s="39" t="s">
        <v>39</v>
      </c>
      <c r="B460" s="39" t="s">
        <v>4134</v>
      </c>
      <c r="C460" s="39"/>
      <c r="D460" s="29">
        <v>317605</v>
      </c>
      <c r="E460" s="29"/>
      <c r="F460" s="39" t="s">
        <v>41</v>
      </c>
      <c r="G460" s="29" t="s">
        <v>41</v>
      </c>
      <c r="H460" s="39" t="s">
        <v>42</v>
      </c>
      <c r="I460" s="30" t="s">
        <v>42</v>
      </c>
      <c r="J460" s="39" t="s">
        <v>44</v>
      </c>
      <c r="K460" s="40">
        <v>12521.74</v>
      </c>
      <c r="L460" s="32">
        <v>12521.74</v>
      </c>
      <c r="M460" s="31">
        <v>12521.74</v>
      </c>
      <c r="N460" s="31">
        <v>0</v>
      </c>
      <c r="O460" s="31">
        <v>0</v>
      </c>
      <c r="P460" s="31">
        <v>0</v>
      </c>
      <c r="Q460" s="33">
        <v>12521.74</v>
      </c>
      <c r="R460" s="34" t="s">
        <v>5014</v>
      </c>
      <c r="S460" s="35" t="s">
        <v>3243</v>
      </c>
      <c r="T460" s="31">
        <v>0</v>
      </c>
      <c r="U460" s="31">
        <v>0</v>
      </c>
      <c r="V460" s="31" t="s">
        <v>45</v>
      </c>
      <c r="W460" s="41" t="s">
        <v>46</v>
      </c>
      <c r="X460" s="42">
        <v>12521.74</v>
      </c>
      <c r="Y460" s="43">
        <v>0</v>
      </c>
      <c r="Z460" s="38">
        <v>12521.74</v>
      </c>
      <c r="AA460" s="38">
        <v>0</v>
      </c>
      <c r="AB460" s="38">
        <v>0</v>
      </c>
      <c r="AC460" s="38">
        <v>0</v>
      </c>
      <c r="AD460" s="38">
        <v>0</v>
      </c>
      <c r="AE460" s="38">
        <v>0</v>
      </c>
      <c r="AF460" s="38" t="s">
        <v>47</v>
      </c>
    </row>
    <row r="461" spans="1:32" ht="15" x14ac:dyDescent="0.25">
      <c r="A461" s="28" t="s">
        <v>39</v>
      </c>
      <c r="B461" s="28" t="s">
        <v>4135</v>
      </c>
      <c r="C461" s="28"/>
      <c r="D461" s="29">
        <v>319404</v>
      </c>
      <c r="E461" s="29"/>
      <c r="F461" s="28" t="s">
        <v>41</v>
      </c>
      <c r="G461" s="29" t="s">
        <v>41</v>
      </c>
      <c r="H461" s="28" t="s">
        <v>42</v>
      </c>
      <c r="I461" s="30" t="s">
        <v>43</v>
      </c>
      <c r="J461" s="28" t="s">
        <v>63</v>
      </c>
      <c r="K461" s="31">
        <v>949127.45</v>
      </c>
      <c r="L461" s="32">
        <v>47674.671818753748</v>
      </c>
      <c r="M461" s="31">
        <v>0</v>
      </c>
      <c r="N461" s="31">
        <v>0</v>
      </c>
      <c r="O461" s="31">
        <v>0</v>
      </c>
      <c r="P461" s="31">
        <v>949127.45</v>
      </c>
      <c r="Q461" s="33">
        <v>949127.45</v>
      </c>
      <c r="R461" s="34" t="s">
        <v>5017</v>
      </c>
      <c r="S461" s="35" t="s">
        <v>555</v>
      </c>
      <c r="T461" s="31">
        <v>0</v>
      </c>
      <c r="U461" s="31">
        <v>0</v>
      </c>
      <c r="V461" s="31">
        <v>949127.45</v>
      </c>
      <c r="W461" s="36" t="s">
        <v>64</v>
      </c>
      <c r="X461" s="37">
        <v>47674.671813499997</v>
      </c>
      <c r="Y461" s="38">
        <v>0</v>
      </c>
      <c r="Z461" s="38">
        <v>0</v>
      </c>
      <c r="AA461" s="38">
        <v>0</v>
      </c>
      <c r="AB461" s="38">
        <v>0</v>
      </c>
      <c r="AC461" s="38">
        <v>47674.671813499997</v>
      </c>
      <c r="AD461" s="38">
        <v>0</v>
      </c>
      <c r="AE461" s="38">
        <v>0</v>
      </c>
      <c r="AF461" s="38">
        <v>47674.671813499997</v>
      </c>
    </row>
    <row r="462" spans="1:32" ht="15" x14ac:dyDescent="0.25">
      <c r="A462" s="39" t="s">
        <v>39</v>
      </c>
      <c r="B462" s="39" t="s">
        <v>4136</v>
      </c>
      <c r="C462" s="39"/>
      <c r="D462" s="29">
        <v>318243</v>
      </c>
      <c r="E462" s="29"/>
      <c r="F462" s="39" t="s">
        <v>41</v>
      </c>
      <c r="G462" s="29" t="s">
        <v>41</v>
      </c>
      <c r="H462" s="39" t="s">
        <v>42</v>
      </c>
      <c r="I462" s="30" t="s">
        <v>43</v>
      </c>
      <c r="J462" s="39" t="s">
        <v>63</v>
      </c>
      <c r="K462" s="40">
        <v>162972.47</v>
      </c>
      <c r="L462" s="32">
        <v>8186.107169002109</v>
      </c>
      <c r="M462" s="31">
        <v>0</v>
      </c>
      <c r="N462" s="31">
        <v>0</v>
      </c>
      <c r="O462" s="31">
        <v>0</v>
      </c>
      <c r="P462" s="31">
        <v>162972.47</v>
      </c>
      <c r="Q462" s="33">
        <v>162972.47</v>
      </c>
      <c r="R462" s="34" t="s">
        <v>5017</v>
      </c>
      <c r="S462" s="35" t="s">
        <v>555</v>
      </c>
      <c r="T462" s="31">
        <v>0</v>
      </c>
      <c r="U462" s="31">
        <v>0</v>
      </c>
      <c r="V462" s="31">
        <v>162972.47</v>
      </c>
      <c r="W462" s="41" t="s">
        <v>64</v>
      </c>
      <c r="X462" s="42">
        <v>8186.1071681000003</v>
      </c>
      <c r="Y462" s="43">
        <v>0</v>
      </c>
      <c r="Z462" s="38">
        <v>0</v>
      </c>
      <c r="AA462" s="38">
        <v>0</v>
      </c>
      <c r="AB462" s="38">
        <v>0</v>
      </c>
      <c r="AC462" s="38">
        <v>8186.1071681000003</v>
      </c>
      <c r="AD462" s="38">
        <v>0</v>
      </c>
      <c r="AE462" s="38">
        <v>0</v>
      </c>
      <c r="AF462" s="38">
        <v>8186.1071681000003</v>
      </c>
    </row>
    <row r="463" spans="1:32" ht="15" x14ac:dyDescent="0.25">
      <c r="A463" s="28" t="s">
        <v>39</v>
      </c>
      <c r="B463" s="28" t="s">
        <v>4137</v>
      </c>
      <c r="C463" s="28"/>
      <c r="D463" s="29">
        <v>308530</v>
      </c>
      <c r="E463" s="29"/>
      <c r="F463" s="28" t="s">
        <v>41</v>
      </c>
      <c r="G463" s="29" t="s">
        <v>41</v>
      </c>
      <c r="H463" s="28" t="s">
        <v>42</v>
      </c>
      <c r="I463" s="30" t="s">
        <v>43</v>
      </c>
      <c r="J463" s="28" t="s">
        <v>63</v>
      </c>
      <c r="K463" s="31">
        <v>268014.03000000003</v>
      </c>
      <c r="L463" s="32">
        <v>13462.344728383552</v>
      </c>
      <c r="M463" s="31">
        <v>0</v>
      </c>
      <c r="N463" s="31">
        <v>0</v>
      </c>
      <c r="O463" s="31">
        <v>0</v>
      </c>
      <c r="P463" s="31">
        <v>268014.03000000003</v>
      </c>
      <c r="Q463" s="33">
        <v>268014.03000000003</v>
      </c>
      <c r="R463" s="34" t="s">
        <v>5017</v>
      </c>
      <c r="S463" s="35" t="s">
        <v>555</v>
      </c>
      <c r="T463" s="31">
        <v>0</v>
      </c>
      <c r="U463" s="31">
        <v>0</v>
      </c>
      <c r="V463" s="31">
        <v>268014.03000000003</v>
      </c>
      <c r="W463" s="36" t="s">
        <v>64</v>
      </c>
      <c r="X463" s="37">
        <v>13462.344726900001</v>
      </c>
      <c r="Y463" s="38">
        <v>0</v>
      </c>
      <c r="Z463" s="38">
        <v>0</v>
      </c>
      <c r="AA463" s="38">
        <v>0</v>
      </c>
      <c r="AB463" s="38">
        <v>0</v>
      </c>
      <c r="AC463" s="38">
        <v>13462.344726900001</v>
      </c>
      <c r="AD463" s="38">
        <v>0</v>
      </c>
      <c r="AE463" s="38">
        <v>0</v>
      </c>
      <c r="AF463" s="38">
        <v>13462.344726900001</v>
      </c>
    </row>
    <row r="464" spans="1:32" ht="15" x14ac:dyDescent="0.25">
      <c r="A464" s="28" t="s">
        <v>39</v>
      </c>
      <c r="B464" s="28" t="s">
        <v>4139</v>
      </c>
      <c r="C464" s="28"/>
      <c r="D464" s="29">
        <v>308530</v>
      </c>
      <c r="E464" s="29"/>
      <c r="F464" s="28" t="s">
        <v>41</v>
      </c>
      <c r="G464" s="29" t="s">
        <v>41</v>
      </c>
      <c r="H464" s="28" t="s">
        <v>42</v>
      </c>
      <c r="I464" s="30" t="s">
        <v>43</v>
      </c>
      <c r="J464" s="28" t="s">
        <v>63</v>
      </c>
      <c r="K464" s="31">
        <v>683773.87</v>
      </c>
      <c r="L464" s="32">
        <v>34345.961493884926</v>
      </c>
      <c r="M464" s="31">
        <v>0</v>
      </c>
      <c r="N464" s="31">
        <v>0</v>
      </c>
      <c r="O464" s="31">
        <v>0</v>
      </c>
      <c r="P464" s="31">
        <v>683773.87</v>
      </c>
      <c r="Q464" s="33">
        <v>683773.87</v>
      </c>
      <c r="R464" s="34" t="s">
        <v>5017</v>
      </c>
      <c r="S464" s="35" t="s">
        <v>555</v>
      </c>
      <c r="T464" s="31">
        <v>0</v>
      </c>
      <c r="U464" s="31">
        <v>0</v>
      </c>
      <c r="V464" s="31">
        <v>683773.87</v>
      </c>
      <c r="W464" s="36" t="s">
        <v>64</v>
      </c>
      <c r="X464" s="37">
        <v>34345.961490100002</v>
      </c>
      <c r="Y464" s="38">
        <v>0</v>
      </c>
      <c r="Z464" s="38">
        <v>0</v>
      </c>
      <c r="AA464" s="38">
        <v>0</v>
      </c>
      <c r="AB464" s="38">
        <v>0</v>
      </c>
      <c r="AC464" s="38">
        <v>34345.961490100002</v>
      </c>
      <c r="AD464" s="38">
        <v>0</v>
      </c>
      <c r="AE464" s="38">
        <v>0</v>
      </c>
      <c r="AF464" s="38">
        <v>34345.961490100002</v>
      </c>
    </row>
    <row r="465" spans="1:32" ht="15" x14ac:dyDescent="0.25">
      <c r="A465" s="28" t="s">
        <v>39</v>
      </c>
      <c r="B465" s="28" t="s">
        <v>4141</v>
      </c>
      <c r="C465" s="28"/>
      <c r="D465" s="29">
        <v>308530</v>
      </c>
      <c r="E465" s="29"/>
      <c r="F465" s="28" t="s">
        <v>41</v>
      </c>
      <c r="G465" s="29" t="s">
        <v>41</v>
      </c>
      <c r="H465" s="28" t="s">
        <v>42</v>
      </c>
      <c r="I465" s="30" t="s">
        <v>43</v>
      </c>
      <c r="J465" s="28" t="s">
        <v>63</v>
      </c>
      <c r="K465" s="31">
        <v>357786.38</v>
      </c>
      <c r="L465" s="32">
        <v>17971.609869380471</v>
      </c>
      <c r="M465" s="31">
        <v>0</v>
      </c>
      <c r="N465" s="31">
        <v>0</v>
      </c>
      <c r="O465" s="31">
        <v>0</v>
      </c>
      <c r="P465" s="31">
        <v>357786.38</v>
      </c>
      <c r="Q465" s="33">
        <v>357786.38</v>
      </c>
      <c r="R465" s="34" t="s">
        <v>5017</v>
      </c>
      <c r="S465" s="35" t="s">
        <v>555</v>
      </c>
      <c r="T465" s="31">
        <v>0</v>
      </c>
      <c r="U465" s="31">
        <v>0</v>
      </c>
      <c r="V465" s="31">
        <v>357786.38</v>
      </c>
      <c r="W465" s="36" t="s">
        <v>64</v>
      </c>
      <c r="X465" s="37">
        <v>17971.609867399999</v>
      </c>
      <c r="Y465" s="38">
        <v>0</v>
      </c>
      <c r="Z465" s="38">
        <v>0</v>
      </c>
      <c r="AA465" s="38">
        <v>0</v>
      </c>
      <c r="AB465" s="38">
        <v>0</v>
      </c>
      <c r="AC465" s="38">
        <v>17971.609867399999</v>
      </c>
      <c r="AD465" s="38">
        <v>0</v>
      </c>
      <c r="AE465" s="38">
        <v>0</v>
      </c>
      <c r="AF465" s="38">
        <v>17971.609867399999</v>
      </c>
    </row>
    <row r="466" spans="1:32" ht="15" x14ac:dyDescent="0.25">
      <c r="A466" s="28" t="s">
        <v>39</v>
      </c>
      <c r="B466" s="28" t="s">
        <v>4143</v>
      </c>
      <c r="C466" s="28"/>
      <c r="D466" s="29">
        <v>308530</v>
      </c>
      <c r="E466" s="29"/>
      <c r="F466" s="28" t="s">
        <v>41</v>
      </c>
      <c r="G466" s="29" t="s">
        <v>41</v>
      </c>
      <c r="H466" s="28" t="s">
        <v>42</v>
      </c>
      <c r="I466" s="30" t="s">
        <v>43</v>
      </c>
      <c r="J466" s="28" t="s">
        <v>63</v>
      </c>
      <c r="K466" s="31">
        <v>545116.93999999994</v>
      </c>
      <c r="L466" s="32">
        <v>27381.223899217406</v>
      </c>
      <c r="M466" s="31">
        <v>0</v>
      </c>
      <c r="N466" s="31">
        <v>0</v>
      </c>
      <c r="O466" s="31">
        <v>0</v>
      </c>
      <c r="P466" s="31">
        <v>545116.93999999994</v>
      </c>
      <c r="Q466" s="33">
        <v>545116.93999999994</v>
      </c>
      <c r="R466" s="34" t="s">
        <v>5017</v>
      </c>
      <c r="S466" s="35" t="s">
        <v>555</v>
      </c>
      <c r="T466" s="31">
        <v>0</v>
      </c>
      <c r="U466" s="31">
        <v>0</v>
      </c>
      <c r="V466" s="31">
        <v>545116.93999999994</v>
      </c>
      <c r="W466" s="36" t="s">
        <v>64</v>
      </c>
      <c r="X466" s="37">
        <v>27381.223896200001</v>
      </c>
      <c r="Y466" s="38">
        <v>0</v>
      </c>
      <c r="Z466" s="38">
        <v>0</v>
      </c>
      <c r="AA466" s="38">
        <v>0</v>
      </c>
      <c r="AB466" s="38">
        <v>0</v>
      </c>
      <c r="AC466" s="38">
        <v>27381.223896200001</v>
      </c>
      <c r="AD466" s="38">
        <v>0</v>
      </c>
      <c r="AE466" s="38">
        <v>0</v>
      </c>
      <c r="AF466" s="38">
        <v>27381.223896200001</v>
      </c>
    </row>
    <row r="467" spans="1:32" ht="15" x14ac:dyDescent="0.25">
      <c r="A467" s="39" t="s">
        <v>39</v>
      </c>
      <c r="B467" s="39" t="s">
        <v>4148</v>
      </c>
      <c r="C467" s="39"/>
      <c r="D467" s="29">
        <v>310063</v>
      </c>
      <c r="E467" s="29"/>
      <c r="F467" s="39" t="s">
        <v>41</v>
      </c>
      <c r="G467" s="29" t="s">
        <v>41</v>
      </c>
      <c r="H467" s="39" t="s">
        <v>42</v>
      </c>
      <c r="I467" s="30" t="s">
        <v>43</v>
      </c>
      <c r="J467" s="39" t="s">
        <v>63</v>
      </c>
      <c r="K467" s="40">
        <v>70594.62</v>
      </c>
      <c r="L467" s="32">
        <v>3545.9677629907651</v>
      </c>
      <c r="M467" s="31">
        <v>0</v>
      </c>
      <c r="N467" s="31">
        <v>0</v>
      </c>
      <c r="O467" s="31">
        <v>0</v>
      </c>
      <c r="P467" s="31">
        <v>70594.62</v>
      </c>
      <c r="Q467" s="33">
        <v>70594.62</v>
      </c>
      <c r="R467" s="34" t="s">
        <v>5017</v>
      </c>
      <c r="S467" s="35" t="s">
        <v>555</v>
      </c>
      <c r="T467" s="31">
        <v>0</v>
      </c>
      <c r="U467" s="31">
        <v>0</v>
      </c>
      <c r="V467" s="31">
        <v>70594.62</v>
      </c>
      <c r="W467" s="41" t="s">
        <v>64</v>
      </c>
      <c r="X467" s="42">
        <v>3545.9677625999998</v>
      </c>
      <c r="Y467" s="43">
        <v>0</v>
      </c>
      <c r="Z467" s="38">
        <v>0</v>
      </c>
      <c r="AA467" s="38">
        <v>0</v>
      </c>
      <c r="AB467" s="38">
        <v>0</v>
      </c>
      <c r="AC467" s="38">
        <v>3545.9677625999998</v>
      </c>
      <c r="AD467" s="38">
        <v>0</v>
      </c>
      <c r="AE467" s="38">
        <v>0</v>
      </c>
      <c r="AF467" s="38">
        <v>3545.9677625999998</v>
      </c>
    </row>
    <row r="468" spans="1:32" ht="15" x14ac:dyDescent="0.25">
      <c r="A468" s="39" t="s">
        <v>39</v>
      </c>
      <c r="B468" s="39" t="s">
        <v>4150</v>
      </c>
      <c r="C468" s="39"/>
      <c r="D468" s="29">
        <v>316735</v>
      </c>
      <c r="E468" s="29"/>
      <c r="F468" s="39" t="s">
        <v>41</v>
      </c>
      <c r="G468" s="29" t="s">
        <v>41</v>
      </c>
      <c r="H468" s="39" t="s">
        <v>42</v>
      </c>
      <c r="I468" s="30" t="s">
        <v>42</v>
      </c>
      <c r="J468" s="39" t="s">
        <v>63</v>
      </c>
      <c r="K468" s="40">
        <v>20994.19</v>
      </c>
      <c r="L468" s="32">
        <v>1054.53816381621</v>
      </c>
      <c r="M468" s="31">
        <v>20994.19</v>
      </c>
      <c r="N468" s="31">
        <v>0</v>
      </c>
      <c r="O468" s="31">
        <v>0</v>
      </c>
      <c r="P468" s="31">
        <v>0</v>
      </c>
      <c r="Q468" s="33">
        <v>20994.19</v>
      </c>
      <c r="R468" s="34" t="s">
        <v>5014</v>
      </c>
      <c r="S468" s="35" t="s">
        <v>555</v>
      </c>
      <c r="T468" s="31">
        <v>0</v>
      </c>
      <c r="U468" s="31">
        <v>0</v>
      </c>
      <c r="V468" s="31">
        <v>20994.19</v>
      </c>
      <c r="W468" s="41" t="s">
        <v>64</v>
      </c>
      <c r="X468" s="42">
        <v>1054.5381637</v>
      </c>
      <c r="Y468" s="43">
        <v>0</v>
      </c>
      <c r="Z468" s="38">
        <v>1054.5381637</v>
      </c>
      <c r="AA468" s="38">
        <v>0</v>
      </c>
      <c r="AB468" s="38">
        <v>0</v>
      </c>
      <c r="AC468" s="38">
        <v>0</v>
      </c>
      <c r="AD468" s="38">
        <v>0</v>
      </c>
      <c r="AE468" s="38">
        <v>0</v>
      </c>
      <c r="AF468" s="38">
        <v>1054.5381637</v>
      </c>
    </row>
    <row r="469" spans="1:32" ht="15" x14ac:dyDescent="0.25">
      <c r="A469" s="39" t="s">
        <v>39</v>
      </c>
      <c r="B469" s="39" t="s">
        <v>4152</v>
      </c>
      <c r="C469" s="39"/>
      <c r="D469" s="29">
        <v>312659</v>
      </c>
      <c r="E469" s="29"/>
      <c r="F469" s="39" t="s">
        <v>41</v>
      </c>
      <c r="G469" s="29" t="s">
        <v>41</v>
      </c>
      <c r="H469" s="39" t="s">
        <v>42</v>
      </c>
      <c r="I469" s="30" t="s">
        <v>43</v>
      </c>
      <c r="J469" s="39" t="s">
        <v>63</v>
      </c>
      <c r="K469" s="40">
        <v>485505.26</v>
      </c>
      <c r="L469" s="32">
        <v>24386.929212487437</v>
      </c>
      <c r="M469" s="31">
        <v>0</v>
      </c>
      <c r="N469" s="31">
        <v>0</v>
      </c>
      <c r="O469" s="31">
        <v>485505.26</v>
      </c>
      <c r="P469" s="31">
        <v>0</v>
      </c>
      <c r="Q469" s="33">
        <v>485505.26</v>
      </c>
      <c r="R469" s="34" t="s">
        <v>5016</v>
      </c>
      <c r="S469" s="35" t="s">
        <v>555</v>
      </c>
      <c r="T469" s="31">
        <v>0</v>
      </c>
      <c r="U469" s="31">
        <v>0</v>
      </c>
      <c r="V469" s="31">
        <v>485505.26</v>
      </c>
      <c r="W469" s="41" t="s">
        <v>64</v>
      </c>
      <c r="X469" s="42">
        <v>24386.929209800001</v>
      </c>
      <c r="Y469" s="43">
        <v>0</v>
      </c>
      <c r="Z469" s="38">
        <v>0</v>
      </c>
      <c r="AA469" s="38">
        <v>0</v>
      </c>
      <c r="AB469" s="38">
        <v>24386.929209800001</v>
      </c>
      <c r="AC469" s="38">
        <v>0</v>
      </c>
      <c r="AD469" s="38">
        <v>0</v>
      </c>
      <c r="AE469" s="38">
        <v>0</v>
      </c>
      <c r="AF469" s="38">
        <v>24386.929209800001</v>
      </c>
    </row>
    <row r="470" spans="1:32" ht="15" x14ac:dyDescent="0.25">
      <c r="A470" s="28" t="s">
        <v>39</v>
      </c>
      <c r="B470" s="28" t="s">
        <v>4155</v>
      </c>
      <c r="C470" s="28"/>
      <c r="D470" s="29">
        <v>310008</v>
      </c>
      <c r="E470" s="29"/>
      <c r="F470" s="28" t="s">
        <v>41</v>
      </c>
      <c r="G470" s="29" t="s">
        <v>41</v>
      </c>
      <c r="H470" s="28" t="s">
        <v>42</v>
      </c>
      <c r="I470" s="30" t="s">
        <v>43</v>
      </c>
      <c r="J470" s="28" t="s">
        <v>44</v>
      </c>
      <c r="K470" s="31">
        <v>86522.25</v>
      </c>
      <c r="L470" s="32">
        <v>86522.25</v>
      </c>
      <c r="M470" s="31">
        <v>0</v>
      </c>
      <c r="N470" s="31">
        <v>0</v>
      </c>
      <c r="O470" s="31">
        <v>0</v>
      </c>
      <c r="P470" s="31">
        <v>86522.25</v>
      </c>
      <c r="Q470" s="33">
        <v>86522.25</v>
      </c>
      <c r="R470" s="34" t="s">
        <v>5017</v>
      </c>
      <c r="S470" s="35" t="s">
        <v>5023</v>
      </c>
      <c r="T470" s="31">
        <v>0</v>
      </c>
      <c r="U470" s="31">
        <v>0</v>
      </c>
      <c r="V470" s="31">
        <v>86522.25</v>
      </c>
      <c r="W470" s="36" t="s">
        <v>46</v>
      </c>
      <c r="X470" s="37">
        <v>86522.25</v>
      </c>
      <c r="Y470" s="38">
        <v>0</v>
      </c>
      <c r="Z470" s="38">
        <v>0</v>
      </c>
      <c r="AA470" s="38">
        <v>0</v>
      </c>
      <c r="AB470" s="38">
        <v>0</v>
      </c>
      <c r="AC470" s="38">
        <v>86522.25</v>
      </c>
      <c r="AD470" s="38">
        <v>0</v>
      </c>
      <c r="AE470" s="38">
        <v>0</v>
      </c>
      <c r="AF470" s="38">
        <v>86522.25</v>
      </c>
    </row>
    <row r="471" spans="1:32" ht="15" x14ac:dyDescent="0.25">
      <c r="A471" s="28" t="s">
        <v>39</v>
      </c>
      <c r="B471" s="28" t="s">
        <v>4161</v>
      </c>
      <c r="C471" s="28"/>
      <c r="D471" s="29">
        <v>308932</v>
      </c>
      <c r="E471" s="29"/>
      <c r="F471" s="28" t="s">
        <v>41</v>
      </c>
      <c r="G471" s="29" t="s">
        <v>41</v>
      </c>
      <c r="H471" s="28" t="s">
        <v>42</v>
      </c>
      <c r="I471" s="30" t="s">
        <v>42</v>
      </c>
      <c r="J471" s="28" t="s">
        <v>44</v>
      </c>
      <c r="K471" s="31">
        <v>48578.53</v>
      </c>
      <c r="L471" s="32">
        <v>48578.53</v>
      </c>
      <c r="M471" s="31">
        <v>0</v>
      </c>
      <c r="N471" s="31">
        <v>48578.53</v>
      </c>
      <c r="O471" s="31">
        <v>0</v>
      </c>
      <c r="P471" s="31">
        <v>0</v>
      </c>
      <c r="Q471" s="33">
        <v>48578.53</v>
      </c>
      <c r="R471" s="34" t="s">
        <v>5015</v>
      </c>
      <c r="S471" s="35" t="s">
        <v>5024</v>
      </c>
      <c r="T471" s="31">
        <v>0</v>
      </c>
      <c r="U471" s="31">
        <v>0</v>
      </c>
      <c r="V471" s="31" t="s">
        <v>45</v>
      </c>
      <c r="W471" s="36" t="s">
        <v>46</v>
      </c>
      <c r="X471" s="37">
        <v>48578.53</v>
      </c>
      <c r="Y471" s="38">
        <v>0</v>
      </c>
      <c r="Z471" s="38">
        <v>0</v>
      </c>
      <c r="AA471" s="38">
        <v>48578.53</v>
      </c>
      <c r="AB471" s="38">
        <v>0</v>
      </c>
      <c r="AC471" s="38">
        <v>0</v>
      </c>
      <c r="AD471" s="38">
        <v>0</v>
      </c>
      <c r="AE471" s="38">
        <v>0</v>
      </c>
      <c r="AF471" s="38" t="s">
        <v>47</v>
      </c>
    </row>
    <row r="472" spans="1:32" ht="15" x14ac:dyDescent="0.25">
      <c r="A472" s="28" t="s">
        <v>39</v>
      </c>
      <c r="B472" s="28" t="s">
        <v>4163</v>
      </c>
      <c r="C472" s="28"/>
      <c r="D472" s="29">
        <v>317742</v>
      </c>
      <c r="E472" s="29"/>
      <c r="F472" s="28" t="s">
        <v>41</v>
      </c>
      <c r="G472" s="29" t="s">
        <v>41</v>
      </c>
      <c r="H472" s="28" t="s">
        <v>42</v>
      </c>
      <c r="I472" s="30" t="s">
        <v>42</v>
      </c>
      <c r="J472" s="28" t="s">
        <v>63</v>
      </c>
      <c r="K472" s="31">
        <v>296404.69</v>
      </c>
      <c r="L472" s="32">
        <v>14888.407580340701</v>
      </c>
      <c r="M472" s="31">
        <v>296404.69</v>
      </c>
      <c r="N472" s="31">
        <v>0</v>
      </c>
      <c r="O472" s="31">
        <v>0</v>
      </c>
      <c r="P472" s="31">
        <v>0</v>
      </c>
      <c r="Q472" s="33">
        <v>296404.69</v>
      </c>
      <c r="R472" s="34" t="s">
        <v>5014</v>
      </c>
      <c r="S472" s="35" t="s">
        <v>555</v>
      </c>
      <c r="T472" s="31">
        <v>0</v>
      </c>
      <c r="U472" s="31">
        <v>0</v>
      </c>
      <c r="V472" s="31">
        <v>296404.69</v>
      </c>
      <c r="W472" s="36" t="s">
        <v>64</v>
      </c>
      <c r="X472" s="37">
        <v>14888.4075787</v>
      </c>
      <c r="Y472" s="38">
        <v>0</v>
      </c>
      <c r="Z472" s="38">
        <v>14888.4075787</v>
      </c>
      <c r="AA472" s="38">
        <v>0</v>
      </c>
      <c r="AB472" s="38">
        <v>0</v>
      </c>
      <c r="AC472" s="38">
        <v>0</v>
      </c>
      <c r="AD472" s="38">
        <v>0</v>
      </c>
      <c r="AE472" s="38">
        <v>0</v>
      </c>
      <c r="AF472" s="38">
        <v>14888.4075787</v>
      </c>
    </row>
    <row r="473" spans="1:32" ht="15" x14ac:dyDescent="0.25">
      <c r="A473" s="28" t="s">
        <v>39</v>
      </c>
      <c r="B473" s="28" t="s">
        <v>4165</v>
      </c>
      <c r="C473" s="28"/>
      <c r="D473" s="29">
        <v>316661</v>
      </c>
      <c r="E473" s="29"/>
      <c r="F473" s="28" t="s">
        <v>41</v>
      </c>
      <c r="G473" s="29" t="s">
        <v>41</v>
      </c>
      <c r="H473" s="28" t="s">
        <v>42</v>
      </c>
      <c r="I473" s="30" t="s">
        <v>43</v>
      </c>
      <c r="J473" s="28" t="s">
        <v>63</v>
      </c>
      <c r="K473" s="31">
        <v>375079.69</v>
      </c>
      <c r="L473" s="32">
        <v>18840.252830776197</v>
      </c>
      <c r="M473" s="31">
        <v>0</v>
      </c>
      <c r="N473" s="31">
        <v>0</v>
      </c>
      <c r="O473" s="31">
        <v>0</v>
      </c>
      <c r="P473" s="31">
        <v>375079.69</v>
      </c>
      <c r="Q473" s="33">
        <v>375079.69</v>
      </c>
      <c r="R473" s="34" t="s">
        <v>5017</v>
      </c>
      <c r="S473" s="35" t="s">
        <v>555</v>
      </c>
      <c r="T473" s="31">
        <v>0</v>
      </c>
      <c r="U473" s="31">
        <v>0</v>
      </c>
      <c r="V473" s="31" t="s">
        <v>45</v>
      </c>
      <c r="W473" s="36" t="s">
        <v>64</v>
      </c>
      <c r="X473" s="37">
        <v>18840.252828699999</v>
      </c>
      <c r="Y473" s="38">
        <v>0</v>
      </c>
      <c r="Z473" s="38">
        <v>0</v>
      </c>
      <c r="AA473" s="38">
        <v>0</v>
      </c>
      <c r="AB473" s="38">
        <v>0</v>
      </c>
      <c r="AC473" s="38">
        <v>18840.252828699999</v>
      </c>
      <c r="AD473" s="38">
        <v>0</v>
      </c>
      <c r="AE473" s="38">
        <v>0</v>
      </c>
      <c r="AF473" s="38" t="s">
        <v>47</v>
      </c>
    </row>
    <row r="474" spans="1:32" ht="15" x14ac:dyDescent="0.25">
      <c r="A474" s="28" t="s">
        <v>39</v>
      </c>
      <c r="B474" s="28" t="s">
        <v>4169</v>
      </c>
      <c r="C474" s="28"/>
      <c r="D474" s="29">
        <v>316353</v>
      </c>
      <c r="E474" s="29"/>
      <c r="F474" s="28" t="s">
        <v>41</v>
      </c>
      <c r="G474" s="29" t="s">
        <v>41</v>
      </c>
      <c r="H474" s="28" t="s">
        <v>42</v>
      </c>
      <c r="I474" s="30" t="s">
        <v>43</v>
      </c>
      <c r="J474" s="28" t="s">
        <v>63</v>
      </c>
      <c r="K474" s="31">
        <v>327836.03000000003</v>
      </c>
      <c r="L474" s="32">
        <v>16467.203788714687</v>
      </c>
      <c r="M474" s="31">
        <v>0</v>
      </c>
      <c r="N474" s="31">
        <v>0</v>
      </c>
      <c r="O474" s="31">
        <v>0</v>
      </c>
      <c r="P474" s="31">
        <v>327836.03000000003</v>
      </c>
      <c r="Q474" s="33">
        <v>327836.03000000003</v>
      </c>
      <c r="R474" s="34" t="s">
        <v>5017</v>
      </c>
      <c r="S474" s="35" t="s">
        <v>555</v>
      </c>
      <c r="T474" s="31">
        <v>0</v>
      </c>
      <c r="U474" s="31">
        <v>0</v>
      </c>
      <c r="V474" s="31">
        <v>327836.03000000003</v>
      </c>
      <c r="W474" s="36" t="s">
        <v>64</v>
      </c>
      <c r="X474" s="37">
        <v>16467.203786900001</v>
      </c>
      <c r="Y474" s="38">
        <v>0</v>
      </c>
      <c r="Z474" s="38">
        <v>0</v>
      </c>
      <c r="AA474" s="38">
        <v>0</v>
      </c>
      <c r="AB474" s="38">
        <v>0</v>
      </c>
      <c r="AC474" s="38">
        <v>16467.203786900001</v>
      </c>
      <c r="AD474" s="38">
        <v>0</v>
      </c>
      <c r="AE474" s="38">
        <v>0</v>
      </c>
      <c r="AF474" s="38">
        <v>16467.203786900001</v>
      </c>
    </row>
    <row r="475" spans="1:32" ht="15" x14ac:dyDescent="0.25">
      <c r="A475" s="39" t="s">
        <v>39</v>
      </c>
      <c r="B475" s="39" t="s">
        <v>4170</v>
      </c>
      <c r="C475" s="39"/>
      <c r="D475" s="29">
        <v>317847</v>
      </c>
      <c r="E475" s="29"/>
      <c r="F475" s="39" t="s">
        <v>41</v>
      </c>
      <c r="G475" s="29" t="s">
        <v>41</v>
      </c>
      <c r="H475" s="39" t="s">
        <v>42</v>
      </c>
      <c r="I475" s="30" t="s">
        <v>42</v>
      </c>
      <c r="J475" s="39" t="s">
        <v>44</v>
      </c>
      <c r="K475" s="40">
        <v>379812.42</v>
      </c>
      <c r="L475" s="32">
        <v>379812.42</v>
      </c>
      <c r="M475" s="31">
        <v>379812.42</v>
      </c>
      <c r="N475" s="31">
        <v>0</v>
      </c>
      <c r="O475" s="31">
        <v>0</v>
      </c>
      <c r="P475" s="31">
        <v>0</v>
      </c>
      <c r="Q475" s="33">
        <v>379812.42</v>
      </c>
      <c r="R475" s="34" t="s">
        <v>5014</v>
      </c>
      <c r="S475" s="35" t="s">
        <v>555</v>
      </c>
      <c r="T475" s="31">
        <v>0</v>
      </c>
      <c r="U475" s="31">
        <v>0</v>
      </c>
      <c r="V475" s="31" t="s">
        <v>45</v>
      </c>
      <c r="W475" s="41" t="s">
        <v>46</v>
      </c>
      <c r="X475" s="42">
        <v>379812.42</v>
      </c>
      <c r="Y475" s="43">
        <v>0</v>
      </c>
      <c r="Z475" s="38">
        <v>379812.42</v>
      </c>
      <c r="AA475" s="38">
        <v>0</v>
      </c>
      <c r="AB475" s="38">
        <v>0</v>
      </c>
      <c r="AC475" s="38">
        <v>0</v>
      </c>
      <c r="AD475" s="38">
        <v>0</v>
      </c>
      <c r="AE475" s="38">
        <v>0</v>
      </c>
      <c r="AF475" s="38" t="s">
        <v>47</v>
      </c>
    </row>
    <row r="476" spans="1:32" ht="15" x14ac:dyDescent="0.25">
      <c r="A476" s="39" t="s">
        <v>39</v>
      </c>
      <c r="B476" s="39" t="s">
        <v>4174</v>
      </c>
      <c r="C476" s="39"/>
      <c r="D476" s="29">
        <v>317847</v>
      </c>
      <c r="E476" s="29"/>
      <c r="F476" s="39" t="s">
        <v>41</v>
      </c>
      <c r="G476" s="29" t="s">
        <v>41</v>
      </c>
      <c r="H476" s="39" t="s">
        <v>42</v>
      </c>
      <c r="I476" s="30" t="s">
        <v>42</v>
      </c>
      <c r="J476" s="39" t="s">
        <v>44</v>
      </c>
      <c r="K476" s="40">
        <v>189856.07</v>
      </c>
      <c r="L476" s="32">
        <v>189856.07</v>
      </c>
      <c r="M476" s="31">
        <v>189856.07</v>
      </c>
      <c r="N476" s="31">
        <v>0</v>
      </c>
      <c r="O476" s="31">
        <v>0</v>
      </c>
      <c r="P476" s="31">
        <v>0</v>
      </c>
      <c r="Q476" s="33">
        <v>189856.07</v>
      </c>
      <c r="R476" s="34" t="s">
        <v>5014</v>
      </c>
      <c r="S476" s="35" t="s">
        <v>555</v>
      </c>
      <c r="T476" s="31">
        <v>0</v>
      </c>
      <c r="U476" s="31">
        <v>0</v>
      </c>
      <c r="V476" s="31" t="s">
        <v>45</v>
      </c>
      <c r="W476" s="41" t="s">
        <v>46</v>
      </c>
      <c r="X476" s="42">
        <v>189856.07</v>
      </c>
      <c r="Y476" s="43">
        <v>0</v>
      </c>
      <c r="Z476" s="38">
        <v>189856.07</v>
      </c>
      <c r="AA476" s="38">
        <v>0</v>
      </c>
      <c r="AB476" s="38">
        <v>0</v>
      </c>
      <c r="AC476" s="38">
        <v>0</v>
      </c>
      <c r="AD476" s="38">
        <v>0</v>
      </c>
      <c r="AE476" s="38">
        <v>0</v>
      </c>
      <c r="AF476" s="38" t="s">
        <v>47</v>
      </c>
    </row>
    <row r="477" spans="1:32" ht="15" x14ac:dyDescent="0.25">
      <c r="A477" s="39" t="s">
        <v>39</v>
      </c>
      <c r="B477" s="39" t="s">
        <v>4176</v>
      </c>
      <c r="C477" s="39"/>
      <c r="D477" s="29">
        <v>309151</v>
      </c>
      <c r="E477" s="29"/>
      <c r="F477" s="39" t="s">
        <v>41</v>
      </c>
      <c r="G477" s="29" t="s">
        <v>41</v>
      </c>
      <c r="H477" s="39" t="s">
        <v>43</v>
      </c>
      <c r="I477" s="30" t="s">
        <v>43</v>
      </c>
      <c r="J477" s="39" t="s">
        <v>63</v>
      </c>
      <c r="K477" s="40">
        <v>758236.19</v>
      </c>
      <c r="L477" s="32">
        <v>38086.203827897094</v>
      </c>
      <c r="M477" s="31">
        <v>0</v>
      </c>
      <c r="N477" s="31">
        <v>0</v>
      </c>
      <c r="O477" s="31">
        <v>0</v>
      </c>
      <c r="P477" s="31">
        <v>758236.19</v>
      </c>
      <c r="Q477" s="33">
        <v>758236.19</v>
      </c>
      <c r="R477" s="34" t="s">
        <v>5017</v>
      </c>
      <c r="S477" s="35" t="s">
        <v>555</v>
      </c>
      <c r="T477" s="31">
        <v>0</v>
      </c>
      <c r="U477" s="31">
        <v>0</v>
      </c>
      <c r="V477" s="31">
        <v>758236.19</v>
      </c>
      <c r="W477" s="41" t="s">
        <v>64</v>
      </c>
      <c r="X477" s="42">
        <v>38086.203823700002</v>
      </c>
      <c r="Y477" s="43">
        <v>0</v>
      </c>
      <c r="Z477" s="38">
        <v>0</v>
      </c>
      <c r="AA477" s="38">
        <v>0</v>
      </c>
      <c r="AB477" s="38">
        <v>0</v>
      </c>
      <c r="AC477" s="38">
        <v>38086.203823700002</v>
      </c>
      <c r="AD477" s="38">
        <v>0</v>
      </c>
      <c r="AE477" s="38">
        <v>0</v>
      </c>
      <c r="AF477" s="38">
        <v>38086.203823700002</v>
      </c>
    </row>
    <row r="478" spans="1:32" ht="15" x14ac:dyDescent="0.25">
      <c r="A478" s="28" t="s">
        <v>39</v>
      </c>
      <c r="B478" s="28" t="s">
        <v>4183</v>
      </c>
      <c r="C478" s="28"/>
      <c r="D478" s="29">
        <v>311159</v>
      </c>
      <c r="E478" s="29"/>
      <c r="F478" s="28" t="s">
        <v>41</v>
      </c>
      <c r="G478" s="29" t="s">
        <v>41</v>
      </c>
      <c r="H478" s="28" t="s">
        <v>42</v>
      </c>
      <c r="I478" s="30" t="s">
        <v>43</v>
      </c>
      <c r="J478" s="28" t="s">
        <v>63</v>
      </c>
      <c r="K478" s="31">
        <v>1667126.55</v>
      </c>
      <c r="L478" s="32">
        <v>83739.76661572812</v>
      </c>
      <c r="M478" s="31">
        <v>0</v>
      </c>
      <c r="N478" s="31">
        <v>0</v>
      </c>
      <c r="O478" s="31">
        <v>0</v>
      </c>
      <c r="P478" s="31">
        <v>1667126.55</v>
      </c>
      <c r="Q478" s="33">
        <v>1667126.55</v>
      </c>
      <c r="R478" s="34" t="s">
        <v>5017</v>
      </c>
      <c r="S478" s="35" t="s">
        <v>555</v>
      </c>
      <c r="T478" s="31">
        <v>0</v>
      </c>
      <c r="U478" s="31">
        <v>0</v>
      </c>
      <c r="V478" s="31">
        <v>1667126.55</v>
      </c>
      <c r="W478" s="36" t="s">
        <v>64</v>
      </c>
      <c r="X478" s="37">
        <v>83739.766606499994</v>
      </c>
      <c r="Y478" s="38">
        <v>0</v>
      </c>
      <c r="Z478" s="38">
        <v>0</v>
      </c>
      <c r="AA478" s="38">
        <v>0</v>
      </c>
      <c r="AB478" s="38">
        <v>0</v>
      </c>
      <c r="AC478" s="38">
        <v>83739.766606499994</v>
      </c>
      <c r="AD478" s="38">
        <v>0</v>
      </c>
      <c r="AE478" s="38">
        <v>0</v>
      </c>
      <c r="AF478" s="38">
        <v>83739.766606499994</v>
      </c>
    </row>
    <row r="479" spans="1:32" ht="15" x14ac:dyDescent="0.25">
      <c r="A479" s="39" t="s">
        <v>39</v>
      </c>
      <c r="B479" s="39" t="s">
        <v>4184</v>
      </c>
      <c r="C479" s="39"/>
      <c r="D479" s="29">
        <v>316191</v>
      </c>
      <c r="E479" s="29"/>
      <c r="F479" s="39" t="s">
        <v>41</v>
      </c>
      <c r="G479" s="29" t="s">
        <v>41</v>
      </c>
      <c r="H479" s="39" t="s">
        <v>42</v>
      </c>
      <c r="I479" s="30" t="s">
        <v>43</v>
      </c>
      <c r="J479" s="39" t="s">
        <v>63</v>
      </c>
      <c r="K479" s="40">
        <v>703155.52</v>
      </c>
      <c r="L479" s="32">
        <v>35319.501773492208</v>
      </c>
      <c r="M479" s="31">
        <v>0</v>
      </c>
      <c r="N479" s="31">
        <v>0</v>
      </c>
      <c r="O479" s="31">
        <v>0</v>
      </c>
      <c r="P479" s="31">
        <v>703155.52</v>
      </c>
      <c r="Q479" s="33">
        <v>703155.52</v>
      </c>
      <c r="R479" s="34" t="s">
        <v>5017</v>
      </c>
      <c r="S479" s="35" t="s">
        <v>555</v>
      </c>
      <c r="T479" s="31">
        <v>0</v>
      </c>
      <c r="U479" s="31">
        <v>0</v>
      </c>
      <c r="V479" s="31">
        <v>703155.52</v>
      </c>
      <c r="W479" s="41" t="s">
        <v>64</v>
      </c>
      <c r="X479" s="42">
        <v>35319.5017696</v>
      </c>
      <c r="Y479" s="43">
        <v>0</v>
      </c>
      <c r="Z479" s="38">
        <v>0</v>
      </c>
      <c r="AA479" s="38">
        <v>0</v>
      </c>
      <c r="AB479" s="38">
        <v>0</v>
      </c>
      <c r="AC479" s="38">
        <v>35319.5017696</v>
      </c>
      <c r="AD479" s="38">
        <v>0</v>
      </c>
      <c r="AE479" s="38">
        <v>0</v>
      </c>
      <c r="AF479" s="38">
        <v>35319.5017696</v>
      </c>
    </row>
    <row r="480" spans="1:32" ht="15" x14ac:dyDescent="0.25">
      <c r="A480" s="28" t="s">
        <v>39</v>
      </c>
      <c r="B480" s="28" t="s">
        <v>4189</v>
      </c>
      <c r="C480" s="28"/>
      <c r="D480" s="29">
        <v>313199</v>
      </c>
      <c r="E480" s="29"/>
      <c r="F480" s="28" t="s">
        <v>41</v>
      </c>
      <c r="G480" s="29" t="s">
        <v>41</v>
      </c>
      <c r="H480" s="28" t="s">
        <v>42</v>
      </c>
      <c r="I480" s="30" t="s">
        <v>42</v>
      </c>
      <c r="J480" s="28" t="s">
        <v>44</v>
      </c>
      <c r="K480" s="31">
        <v>38418.99</v>
      </c>
      <c r="L480" s="32">
        <v>38418.99</v>
      </c>
      <c r="M480" s="31">
        <v>0</v>
      </c>
      <c r="N480" s="31">
        <v>38418.99</v>
      </c>
      <c r="O480" s="31">
        <v>0</v>
      </c>
      <c r="P480" s="31">
        <v>0</v>
      </c>
      <c r="Q480" s="33">
        <v>38418.99</v>
      </c>
      <c r="R480" s="34" t="s">
        <v>5015</v>
      </c>
      <c r="S480" s="35" t="s">
        <v>3243</v>
      </c>
      <c r="T480" s="31">
        <v>0</v>
      </c>
      <c r="U480" s="31">
        <v>0</v>
      </c>
      <c r="V480" s="31" t="s">
        <v>45</v>
      </c>
      <c r="W480" s="36" t="s">
        <v>46</v>
      </c>
      <c r="X480" s="37">
        <v>38418.99</v>
      </c>
      <c r="Y480" s="38">
        <v>0</v>
      </c>
      <c r="Z480" s="38">
        <v>0</v>
      </c>
      <c r="AA480" s="38">
        <v>38418.99</v>
      </c>
      <c r="AB480" s="38">
        <v>0</v>
      </c>
      <c r="AC480" s="38">
        <v>0</v>
      </c>
      <c r="AD480" s="38">
        <v>0</v>
      </c>
      <c r="AE480" s="38">
        <v>0</v>
      </c>
      <c r="AF480" s="38" t="s">
        <v>47</v>
      </c>
    </row>
    <row r="481" spans="1:32" ht="15" x14ac:dyDescent="0.25">
      <c r="A481" s="28" t="s">
        <v>39</v>
      </c>
      <c r="B481" s="28" t="s">
        <v>4191</v>
      </c>
      <c r="C481" s="28"/>
      <c r="D481" s="29">
        <v>313199</v>
      </c>
      <c r="E481" s="29"/>
      <c r="F481" s="28" t="s">
        <v>41</v>
      </c>
      <c r="G481" s="29" t="s">
        <v>41</v>
      </c>
      <c r="H481" s="28" t="s">
        <v>42</v>
      </c>
      <c r="I481" s="30" t="s">
        <v>42</v>
      </c>
      <c r="J481" s="28" t="s">
        <v>44</v>
      </c>
      <c r="K481" s="31">
        <v>23600.25</v>
      </c>
      <c r="L481" s="32">
        <v>23600.25</v>
      </c>
      <c r="M481" s="31">
        <v>0</v>
      </c>
      <c r="N481" s="31">
        <v>23600.25</v>
      </c>
      <c r="O481" s="31">
        <v>0</v>
      </c>
      <c r="P481" s="31">
        <v>0</v>
      </c>
      <c r="Q481" s="33">
        <v>23600.25</v>
      </c>
      <c r="R481" s="34" t="s">
        <v>5015</v>
      </c>
      <c r="S481" s="35" t="s">
        <v>3243</v>
      </c>
      <c r="T481" s="31">
        <v>0</v>
      </c>
      <c r="U481" s="31">
        <v>0</v>
      </c>
      <c r="V481" s="31" t="s">
        <v>45</v>
      </c>
      <c r="W481" s="36" t="s">
        <v>46</v>
      </c>
      <c r="X481" s="37">
        <v>23600.25</v>
      </c>
      <c r="Y481" s="38">
        <v>0</v>
      </c>
      <c r="Z481" s="38">
        <v>0</v>
      </c>
      <c r="AA481" s="38">
        <v>23600.25</v>
      </c>
      <c r="AB481" s="38">
        <v>0</v>
      </c>
      <c r="AC481" s="38">
        <v>0</v>
      </c>
      <c r="AD481" s="38">
        <v>0</v>
      </c>
      <c r="AE481" s="38">
        <v>0</v>
      </c>
      <c r="AF481" s="38" t="s">
        <v>47</v>
      </c>
    </row>
    <row r="482" spans="1:32" ht="15" x14ac:dyDescent="0.25">
      <c r="A482" s="28" t="s">
        <v>39</v>
      </c>
      <c r="B482" s="28" t="s">
        <v>4193</v>
      </c>
      <c r="C482" s="28"/>
      <c r="D482" s="29">
        <v>313199</v>
      </c>
      <c r="E482" s="29"/>
      <c r="F482" s="28" t="s">
        <v>41</v>
      </c>
      <c r="G482" s="29" t="s">
        <v>41</v>
      </c>
      <c r="H482" s="28" t="s">
        <v>42</v>
      </c>
      <c r="I482" s="30" t="s">
        <v>42</v>
      </c>
      <c r="J482" s="28" t="s">
        <v>44</v>
      </c>
      <c r="K482" s="31">
        <v>23600.25</v>
      </c>
      <c r="L482" s="32">
        <v>23600.25</v>
      </c>
      <c r="M482" s="31">
        <v>0</v>
      </c>
      <c r="N482" s="31">
        <v>23600.25</v>
      </c>
      <c r="O482" s="31">
        <v>0</v>
      </c>
      <c r="P482" s="31">
        <v>0</v>
      </c>
      <c r="Q482" s="33">
        <v>23600.25</v>
      </c>
      <c r="R482" s="34" t="s">
        <v>5015</v>
      </c>
      <c r="S482" s="35" t="s">
        <v>3243</v>
      </c>
      <c r="T482" s="31">
        <v>0</v>
      </c>
      <c r="U482" s="31">
        <v>0</v>
      </c>
      <c r="V482" s="31" t="s">
        <v>45</v>
      </c>
      <c r="W482" s="36" t="s">
        <v>46</v>
      </c>
      <c r="X482" s="37">
        <v>23600.25</v>
      </c>
      <c r="Y482" s="38">
        <v>0</v>
      </c>
      <c r="Z482" s="38">
        <v>0</v>
      </c>
      <c r="AA482" s="38">
        <v>23600.25</v>
      </c>
      <c r="AB482" s="38">
        <v>0</v>
      </c>
      <c r="AC482" s="38">
        <v>0</v>
      </c>
      <c r="AD482" s="38">
        <v>0</v>
      </c>
      <c r="AE482" s="38">
        <v>0</v>
      </c>
      <c r="AF482" s="38" t="s">
        <v>47</v>
      </c>
    </row>
    <row r="483" spans="1:32" ht="15" x14ac:dyDescent="0.25">
      <c r="A483" s="39" t="s">
        <v>39</v>
      </c>
      <c r="B483" s="39" t="s">
        <v>4194</v>
      </c>
      <c r="C483" s="39"/>
      <c r="D483" s="29">
        <v>313199</v>
      </c>
      <c r="E483" s="29"/>
      <c r="F483" s="39" t="s">
        <v>41</v>
      </c>
      <c r="G483" s="29" t="s">
        <v>41</v>
      </c>
      <c r="H483" s="39" t="s">
        <v>42</v>
      </c>
      <c r="I483" s="30" t="s">
        <v>42</v>
      </c>
      <c r="J483" s="39" t="s">
        <v>44</v>
      </c>
      <c r="K483" s="40">
        <v>15093.2</v>
      </c>
      <c r="L483" s="32">
        <v>15093.2</v>
      </c>
      <c r="M483" s="31">
        <v>0</v>
      </c>
      <c r="N483" s="31">
        <v>15093.2</v>
      </c>
      <c r="O483" s="31">
        <v>0</v>
      </c>
      <c r="P483" s="31">
        <v>0</v>
      </c>
      <c r="Q483" s="33">
        <v>15093.2</v>
      </c>
      <c r="R483" s="34" t="s">
        <v>5015</v>
      </c>
      <c r="S483" s="35" t="s">
        <v>3243</v>
      </c>
      <c r="T483" s="31">
        <v>0</v>
      </c>
      <c r="U483" s="31">
        <v>0</v>
      </c>
      <c r="V483" s="31" t="s">
        <v>45</v>
      </c>
      <c r="W483" s="41" t="s">
        <v>46</v>
      </c>
      <c r="X483" s="42">
        <v>15093.2</v>
      </c>
      <c r="Y483" s="43">
        <v>0</v>
      </c>
      <c r="Z483" s="38">
        <v>0</v>
      </c>
      <c r="AA483" s="38">
        <v>15093.2</v>
      </c>
      <c r="AB483" s="38">
        <v>0</v>
      </c>
      <c r="AC483" s="38">
        <v>0</v>
      </c>
      <c r="AD483" s="38">
        <v>0</v>
      </c>
      <c r="AE483" s="38">
        <v>0</v>
      </c>
      <c r="AF483" s="38" t="s">
        <v>47</v>
      </c>
    </row>
    <row r="484" spans="1:32" ht="15" x14ac:dyDescent="0.25">
      <c r="A484" s="28" t="s">
        <v>39</v>
      </c>
      <c r="B484" s="28" t="s">
        <v>4195</v>
      </c>
      <c r="C484" s="28"/>
      <c r="D484" s="29">
        <v>313199</v>
      </c>
      <c r="E484" s="29"/>
      <c r="F484" s="28" t="s">
        <v>41</v>
      </c>
      <c r="G484" s="29" t="s">
        <v>41</v>
      </c>
      <c r="H484" s="28" t="s">
        <v>42</v>
      </c>
      <c r="I484" s="30" t="s">
        <v>42</v>
      </c>
      <c r="J484" s="28" t="s">
        <v>44</v>
      </c>
      <c r="K484" s="31">
        <v>23600.25</v>
      </c>
      <c r="L484" s="32">
        <v>23600.25</v>
      </c>
      <c r="M484" s="31">
        <v>0</v>
      </c>
      <c r="N484" s="31">
        <v>23600.25</v>
      </c>
      <c r="O484" s="31">
        <v>0</v>
      </c>
      <c r="P484" s="31">
        <v>0</v>
      </c>
      <c r="Q484" s="33">
        <v>23600.25</v>
      </c>
      <c r="R484" s="34" t="s">
        <v>5015</v>
      </c>
      <c r="S484" s="35" t="s">
        <v>3243</v>
      </c>
      <c r="T484" s="31">
        <v>0</v>
      </c>
      <c r="U484" s="31">
        <v>0</v>
      </c>
      <c r="V484" s="31" t="s">
        <v>45</v>
      </c>
      <c r="W484" s="36" t="s">
        <v>46</v>
      </c>
      <c r="X484" s="37">
        <v>23600.25</v>
      </c>
      <c r="Y484" s="38">
        <v>0</v>
      </c>
      <c r="Z484" s="38">
        <v>0</v>
      </c>
      <c r="AA484" s="38">
        <v>23600.25</v>
      </c>
      <c r="AB484" s="38">
        <v>0</v>
      </c>
      <c r="AC484" s="38">
        <v>0</v>
      </c>
      <c r="AD484" s="38">
        <v>0</v>
      </c>
      <c r="AE484" s="38">
        <v>0</v>
      </c>
      <c r="AF484" s="38" t="s">
        <v>47</v>
      </c>
    </row>
    <row r="485" spans="1:32" ht="15" x14ac:dyDescent="0.25">
      <c r="A485" s="39" t="s">
        <v>39</v>
      </c>
      <c r="B485" s="39" t="s">
        <v>4196</v>
      </c>
      <c r="C485" s="39"/>
      <c r="D485" s="29">
        <v>313199</v>
      </c>
      <c r="E485" s="29"/>
      <c r="F485" s="39" t="s">
        <v>41</v>
      </c>
      <c r="G485" s="29" t="s">
        <v>41</v>
      </c>
      <c r="H485" s="39" t="s">
        <v>42</v>
      </c>
      <c r="I485" s="30" t="s">
        <v>42</v>
      </c>
      <c r="J485" s="39" t="s">
        <v>44</v>
      </c>
      <c r="K485" s="40">
        <v>23600.25</v>
      </c>
      <c r="L485" s="32">
        <v>23600.25</v>
      </c>
      <c r="M485" s="31">
        <v>0</v>
      </c>
      <c r="N485" s="31">
        <v>23600.25</v>
      </c>
      <c r="O485" s="31">
        <v>0</v>
      </c>
      <c r="P485" s="31">
        <v>0</v>
      </c>
      <c r="Q485" s="33">
        <v>23600.25</v>
      </c>
      <c r="R485" s="34" t="s">
        <v>5015</v>
      </c>
      <c r="S485" s="35" t="s">
        <v>3243</v>
      </c>
      <c r="T485" s="31">
        <v>0</v>
      </c>
      <c r="U485" s="31">
        <v>0</v>
      </c>
      <c r="V485" s="31" t="s">
        <v>45</v>
      </c>
      <c r="W485" s="41" t="s">
        <v>46</v>
      </c>
      <c r="X485" s="42">
        <v>23600.25</v>
      </c>
      <c r="Y485" s="43">
        <v>0</v>
      </c>
      <c r="Z485" s="38">
        <v>0</v>
      </c>
      <c r="AA485" s="38">
        <v>23600.25</v>
      </c>
      <c r="AB485" s="38">
        <v>0</v>
      </c>
      <c r="AC485" s="38">
        <v>0</v>
      </c>
      <c r="AD485" s="38">
        <v>0</v>
      </c>
      <c r="AE485" s="38">
        <v>0</v>
      </c>
      <c r="AF485" s="38" t="s">
        <v>47</v>
      </c>
    </row>
    <row r="486" spans="1:32" ht="15" x14ac:dyDescent="0.25">
      <c r="A486" s="28" t="s">
        <v>39</v>
      </c>
      <c r="B486" s="28" t="s">
        <v>4197</v>
      </c>
      <c r="C486" s="28"/>
      <c r="D486" s="29">
        <v>318244</v>
      </c>
      <c r="E486" s="29"/>
      <c r="F486" s="28" t="s">
        <v>41</v>
      </c>
      <c r="G486" s="29" t="s">
        <v>41</v>
      </c>
      <c r="H486" s="28" t="s">
        <v>42</v>
      </c>
      <c r="I486" s="30" t="s">
        <v>43</v>
      </c>
      <c r="J486" s="28" t="s">
        <v>63</v>
      </c>
      <c r="K486" s="31">
        <v>407297.56</v>
      </c>
      <c r="L486" s="32">
        <v>20458.55644105453</v>
      </c>
      <c r="M486" s="31">
        <v>0</v>
      </c>
      <c r="N486" s="31">
        <v>0</v>
      </c>
      <c r="O486" s="31">
        <v>0</v>
      </c>
      <c r="P486" s="31">
        <v>407297.56</v>
      </c>
      <c r="Q486" s="33">
        <v>407297.56</v>
      </c>
      <c r="R486" s="34" t="s">
        <v>5017</v>
      </c>
      <c r="S486" s="35" t="s">
        <v>555</v>
      </c>
      <c r="T486" s="31">
        <v>0</v>
      </c>
      <c r="U486" s="31">
        <v>0</v>
      </c>
      <c r="V486" s="31">
        <v>407297.56</v>
      </c>
      <c r="W486" s="36" t="s">
        <v>64</v>
      </c>
      <c r="X486" s="37">
        <v>20458.556438799998</v>
      </c>
      <c r="Y486" s="38">
        <v>0</v>
      </c>
      <c r="Z486" s="38">
        <v>0</v>
      </c>
      <c r="AA486" s="38">
        <v>0</v>
      </c>
      <c r="AB486" s="38">
        <v>0</v>
      </c>
      <c r="AC486" s="38">
        <v>20458.556438799998</v>
      </c>
      <c r="AD486" s="38">
        <v>0</v>
      </c>
      <c r="AE486" s="38">
        <v>0</v>
      </c>
      <c r="AF486" s="38">
        <v>20458.556438799998</v>
      </c>
    </row>
    <row r="487" spans="1:32" ht="15" x14ac:dyDescent="0.25">
      <c r="A487" s="39" t="s">
        <v>39</v>
      </c>
      <c r="B487" s="39" t="s">
        <v>4202</v>
      </c>
      <c r="C487" s="39"/>
      <c r="D487" s="29">
        <v>318072</v>
      </c>
      <c r="E487" s="29"/>
      <c r="F487" s="39" t="s">
        <v>41</v>
      </c>
      <c r="G487" s="29" t="s">
        <v>41</v>
      </c>
      <c r="H487" s="39" t="s">
        <v>42</v>
      </c>
      <c r="I487" s="30" t="s">
        <v>43</v>
      </c>
      <c r="J487" s="39" t="s">
        <v>63</v>
      </c>
      <c r="K487" s="40">
        <v>161294.9</v>
      </c>
      <c r="L487" s="32">
        <v>8101.8428278928222</v>
      </c>
      <c r="M487" s="31">
        <v>0</v>
      </c>
      <c r="N487" s="31">
        <v>0</v>
      </c>
      <c r="O487" s="31">
        <v>0</v>
      </c>
      <c r="P487" s="31">
        <v>161294.9</v>
      </c>
      <c r="Q487" s="33">
        <v>161294.9</v>
      </c>
      <c r="R487" s="34" t="s">
        <v>5017</v>
      </c>
      <c r="S487" s="35" t="s">
        <v>555</v>
      </c>
      <c r="T487" s="31">
        <v>0</v>
      </c>
      <c r="U487" s="31">
        <v>0</v>
      </c>
      <c r="V487" s="31">
        <v>161294.9</v>
      </c>
      <c r="W487" s="41" t="s">
        <v>64</v>
      </c>
      <c r="X487" s="42">
        <v>8101.8428270000004</v>
      </c>
      <c r="Y487" s="43">
        <v>0</v>
      </c>
      <c r="Z487" s="38">
        <v>0</v>
      </c>
      <c r="AA487" s="38">
        <v>0</v>
      </c>
      <c r="AB487" s="38">
        <v>0</v>
      </c>
      <c r="AC487" s="38">
        <v>8101.8428270000004</v>
      </c>
      <c r="AD487" s="38">
        <v>0</v>
      </c>
      <c r="AE487" s="38">
        <v>0</v>
      </c>
      <c r="AF487" s="38">
        <v>8101.8428270000004</v>
      </c>
    </row>
    <row r="488" spans="1:32" ht="15" x14ac:dyDescent="0.25">
      <c r="A488" s="28" t="s">
        <v>39</v>
      </c>
      <c r="B488" s="28" t="s">
        <v>4203</v>
      </c>
      <c r="C488" s="28"/>
      <c r="D488" s="29">
        <v>318244</v>
      </c>
      <c r="E488" s="29"/>
      <c r="F488" s="28" t="s">
        <v>41</v>
      </c>
      <c r="G488" s="29" t="s">
        <v>41</v>
      </c>
      <c r="H488" s="28" t="s">
        <v>42</v>
      </c>
      <c r="I488" s="30" t="s">
        <v>43</v>
      </c>
      <c r="J488" s="28" t="s">
        <v>63</v>
      </c>
      <c r="K488" s="31">
        <v>409262.37</v>
      </c>
      <c r="L488" s="32">
        <v>20557.248847365408</v>
      </c>
      <c r="M488" s="31">
        <v>0</v>
      </c>
      <c r="N488" s="31">
        <v>0</v>
      </c>
      <c r="O488" s="31">
        <v>0</v>
      </c>
      <c r="P488" s="31">
        <v>409262.37</v>
      </c>
      <c r="Q488" s="33">
        <v>409262.37</v>
      </c>
      <c r="R488" s="34" t="s">
        <v>5017</v>
      </c>
      <c r="S488" s="35" t="s">
        <v>555</v>
      </c>
      <c r="T488" s="31">
        <v>0</v>
      </c>
      <c r="U488" s="31">
        <v>0</v>
      </c>
      <c r="V488" s="31">
        <v>409262.37</v>
      </c>
      <c r="W488" s="36" t="s">
        <v>64</v>
      </c>
      <c r="X488" s="37">
        <v>20557.248845099999</v>
      </c>
      <c r="Y488" s="38">
        <v>0</v>
      </c>
      <c r="Z488" s="38">
        <v>0</v>
      </c>
      <c r="AA488" s="38">
        <v>0</v>
      </c>
      <c r="AB488" s="38">
        <v>0</v>
      </c>
      <c r="AC488" s="38">
        <v>20557.248845099999</v>
      </c>
      <c r="AD488" s="38">
        <v>0</v>
      </c>
      <c r="AE488" s="38">
        <v>0</v>
      </c>
      <c r="AF488" s="38">
        <v>20557.248845099999</v>
      </c>
    </row>
    <row r="489" spans="1:32" ht="15" x14ac:dyDescent="0.25">
      <c r="A489" s="39" t="s">
        <v>39</v>
      </c>
      <c r="B489" s="39" t="s">
        <v>4210</v>
      </c>
      <c r="C489" s="39"/>
      <c r="D489" s="29">
        <v>310008</v>
      </c>
      <c r="E489" s="29"/>
      <c r="F489" s="39" t="s">
        <v>41</v>
      </c>
      <c r="G489" s="29" t="s">
        <v>41</v>
      </c>
      <c r="H489" s="39" t="s">
        <v>42</v>
      </c>
      <c r="I489" s="30" t="s">
        <v>43</v>
      </c>
      <c r="J489" s="39" t="s">
        <v>44</v>
      </c>
      <c r="K489" s="40">
        <v>45704.62</v>
      </c>
      <c r="L489" s="32">
        <v>45704.62</v>
      </c>
      <c r="M489" s="31">
        <v>0</v>
      </c>
      <c r="N489" s="31">
        <v>0</v>
      </c>
      <c r="O489" s="31">
        <v>0</v>
      </c>
      <c r="P489" s="31">
        <v>45704.62</v>
      </c>
      <c r="Q489" s="33">
        <v>45704.62</v>
      </c>
      <c r="R489" s="34" t="s">
        <v>5017</v>
      </c>
      <c r="S489" s="35" t="s">
        <v>5023</v>
      </c>
      <c r="T489" s="31">
        <v>0</v>
      </c>
      <c r="U489" s="31">
        <v>0</v>
      </c>
      <c r="V489" s="31">
        <v>45704.62</v>
      </c>
      <c r="W489" s="41" t="s">
        <v>46</v>
      </c>
      <c r="X489" s="42">
        <v>45704.62</v>
      </c>
      <c r="Y489" s="43">
        <v>0</v>
      </c>
      <c r="Z489" s="38">
        <v>0</v>
      </c>
      <c r="AA489" s="38">
        <v>0</v>
      </c>
      <c r="AB489" s="38">
        <v>0</v>
      </c>
      <c r="AC489" s="38">
        <v>45704.62</v>
      </c>
      <c r="AD489" s="38">
        <v>0</v>
      </c>
      <c r="AE489" s="38">
        <v>0</v>
      </c>
      <c r="AF489" s="38">
        <v>45704.62</v>
      </c>
    </row>
    <row r="490" spans="1:32" ht="15" x14ac:dyDescent="0.25">
      <c r="A490" s="28" t="s">
        <v>39</v>
      </c>
      <c r="B490" s="28" t="s">
        <v>4211</v>
      </c>
      <c r="C490" s="28"/>
      <c r="D490" s="29">
        <v>309282</v>
      </c>
      <c r="E490" s="29"/>
      <c r="F490" s="28" t="s">
        <v>41</v>
      </c>
      <c r="G490" s="29" t="s">
        <v>41</v>
      </c>
      <c r="H490" s="28" t="s">
        <v>42</v>
      </c>
      <c r="I490" s="30" t="s">
        <v>43</v>
      </c>
      <c r="J490" s="28" t="s">
        <v>63</v>
      </c>
      <c r="K490" s="31">
        <v>22006.11</v>
      </c>
      <c r="L490" s="32">
        <v>1105.3669054218115</v>
      </c>
      <c r="M490" s="31">
        <v>22006.11</v>
      </c>
      <c r="N490" s="31">
        <v>0</v>
      </c>
      <c r="O490" s="31">
        <v>0</v>
      </c>
      <c r="P490" s="31">
        <v>0</v>
      </c>
      <c r="Q490" s="33">
        <v>22006.11</v>
      </c>
      <c r="R490" s="34" t="s">
        <v>5014</v>
      </c>
      <c r="S490" s="35" t="s">
        <v>555</v>
      </c>
      <c r="T490" s="31">
        <v>0</v>
      </c>
      <c r="U490" s="31">
        <v>0</v>
      </c>
      <c r="V490" s="31">
        <v>22006.11</v>
      </c>
      <c r="W490" s="36" t="s">
        <v>64</v>
      </c>
      <c r="X490" s="37">
        <v>1105.3669053000001</v>
      </c>
      <c r="Y490" s="38">
        <v>0</v>
      </c>
      <c r="Z490" s="38">
        <v>1105.3669053000001</v>
      </c>
      <c r="AA490" s="38">
        <v>0</v>
      </c>
      <c r="AB490" s="38">
        <v>0</v>
      </c>
      <c r="AC490" s="38">
        <v>0</v>
      </c>
      <c r="AD490" s="38">
        <v>0</v>
      </c>
      <c r="AE490" s="38">
        <v>0</v>
      </c>
      <c r="AF490" s="38">
        <v>1105.3669053000001</v>
      </c>
    </row>
    <row r="491" spans="1:32" ht="15" x14ac:dyDescent="0.25">
      <c r="A491" s="28" t="s">
        <v>39</v>
      </c>
      <c r="B491" s="28" t="s">
        <v>4219</v>
      </c>
      <c r="C491" s="28"/>
      <c r="D491" s="29">
        <v>315396</v>
      </c>
      <c r="E491" s="29"/>
      <c r="F491" s="28" t="s">
        <v>41</v>
      </c>
      <c r="G491" s="29" t="s">
        <v>41</v>
      </c>
      <c r="H491" s="28" t="s">
        <v>42</v>
      </c>
      <c r="I491" s="30" t="s">
        <v>42</v>
      </c>
      <c r="J491" s="28" t="s">
        <v>44</v>
      </c>
      <c r="K491" s="31">
        <v>35795.17</v>
      </c>
      <c r="L491" s="32">
        <v>35795.17</v>
      </c>
      <c r="M491" s="31">
        <v>35795.17</v>
      </c>
      <c r="N491" s="31">
        <v>0</v>
      </c>
      <c r="O491" s="31">
        <v>0</v>
      </c>
      <c r="P491" s="31">
        <v>0</v>
      </c>
      <c r="Q491" s="33">
        <v>35795.17</v>
      </c>
      <c r="R491" s="34" t="s">
        <v>5014</v>
      </c>
      <c r="S491" s="35" t="s">
        <v>5023</v>
      </c>
      <c r="T491" s="31">
        <v>0</v>
      </c>
      <c r="U491" s="31">
        <v>0</v>
      </c>
      <c r="V491" s="31" t="s">
        <v>45</v>
      </c>
      <c r="W491" s="36" t="s">
        <v>46</v>
      </c>
      <c r="X491" s="37">
        <v>35795.17</v>
      </c>
      <c r="Y491" s="38">
        <v>0</v>
      </c>
      <c r="Z491" s="38">
        <v>35795.17</v>
      </c>
      <c r="AA491" s="38">
        <v>0</v>
      </c>
      <c r="AB491" s="38">
        <v>0</v>
      </c>
      <c r="AC491" s="38">
        <v>0</v>
      </c>
      <c r="AD491" s="38">
        <v>0</v>
      </c>
      <c r="AE491" s="38">
        <v>0</v>
      </c>
      <c r="AF491" s="38" t="s">
        <v>47</v>
      </c>
    </row>
    <row r="492" spans="1:32" ht="15" x14ac:dyDescent="0.25">
      <c r="A492" s="28" t="s">
        <v>39</v>
      </c>
      <c r="B492" s="28" t="s">
        <v>4227</v>
      </c>
      <c r="C492" s="28"/>
      <c r="D492" s="29">
        <v>308247</v>
      </c>
      <c r="E492" s="29"/>
      <c r="F492" s="28" t="s">
        <v>41</v>
      </c>
      <c r="G492" s="29" t="s">
        <v>41</v>
      </c>
      <c r="H492" s="28" t="s">
        <v>42</v>
      </c>
      <c r="I492" s="30" t="s">
        <v>43</v>
      </c>
      <c r="J492" s="28" t="s">
        <v>44</v>
      </c>
      <c r="K492" s="31">
        <v>145541.82</v>
      </c>
      <c r="L492" s="32">
        <v>145541.82</v>
      </c>
      <c r="M492" s="31">
        <v>0</v>
      </c>
      <c r="N492" s="31">
        <v>0</v>
      </c>
      <c r="O492" s="31">
        <v>0</v>
      </c>
      <c r="P492" s="31">
        <v>145541.82</v>
      </c>
      <c r="Q492" s="33">
        <v>145541.82</v>
      </c>
      <c r="R492" s="34" t="s">
        <v>5017</v>
      </c>
      <c r="S492" s="35" t="s">
        <v>3742</v>
      </c>
      <c r="T492" s="31">
        <v>0</v>
      </c>
      <c r="U492" s="31">
        <v>0</v>
      </c>
      <c r="V492" s="31">
        <v>145541.82</v>
      </c>
      <c r="W492" s="36" t="s">
        <v>46</v>
      </c>
      <c r="X492" s="37">
        <v>145541.82</v>
      </c>
      <c r="Y492" s="38">
        <v>0</v>
      </c>
      <c r="Z492" s="38">
        <v>0</v>
      </c>
      <c r="AA492" s="38">
        <v>0</v>
      </c>
      <c r="AB492" s="38">
        <v>0</v>
      </c>
      <c r="AC492" s="38">
        <v>145541.82</v>
      </c>
      <c r="AD492" s="38">
        <v>0</v>
      </c>
      <c r="AE492" s="38">
        <v>0</v>
      </c>
      <c r="AF492" s="38">
        <v>145541.82</v>
      </c>
    </row>
    <row r="493" spans="1:32" ht="15" x14ac:dyDescent="0.25">
      <c r="A493" s="39" t="s">
        <v>39</v>
      </c>
      <c r="B493" s="39" t="s">
        <v>4228</v>
      </c>
      <c r="C493" s="39"/>
      <c r="D493" s="29">
        <v>308247</v>
      </c>
      <c r="E493" s="29"/>
      <c r="F493" s="39" t="s">
        <v>41</v>
      </c>
      <c r="G493" s="29" t="s">
        <v>41</v>
      </c>
      <c r="H493" s="39" t="s">
        <v>42</v>
      </c>
      <c r="I493" s="30" t="s">
        <v>43</v>
      </c>
      <c r="J493" s="39" t="s">
        <v>44</v>
      </c>
      <c r="K493" s="40">
        <v>145541.82</v>
      </c>
      <c r="L493" s="32">
        <v>145541.82</v>
      </c>
      <c r="M493" s="31">
        <v>0</v>
      </c>
      <c r="N493" s="31">
        <v>0</v>
      </c>
      <c r="O493" s="31">
        <v>0</v>
      </c>
      <c r="P493" s="31">
        <v>145541.82</v>
      </c>
      <c r="Q493" s="33">
        <v>145541.82</v>
      </c>
      <c r="R493" s="34" t="s">
        <v>5017</v>
      </c>
      <c r="S493" s="35" t="s">
        <v>3742</v>
      </c>
      <c r="T493" s="31">
        <v>0</v>
      </c>
      <c r="U493" s="31">
        <v>0</v>
      </c>
      <c r="V493" s="31">
        <v>145541.82</v>
      </c>
      <c r="W493" s="41" t="s">
        <v>46</v>
      </c>
      <c r="X493" s="42">
        <v>145541.82</v>
      </c>
      <c r="Y493" s="43">
        <v>0</v>
      </c>
      <c r="Z493" s="38">
        <v>0</v>
      </c>
      <c r="AA493" s="38">
        <v>0</v>
      </c>
      <c r="AB493" s="38">
        <v>0</v>
      </c>
      <c r="AC493" s="38">
        <v>145541.82</v>
      </c>
      <c r="AD493" s="38">
        <v>0</v>
      </c>
      <c r="AE493" s="38">
        <v>0</v>
      </c>
      <c r="AF493" s="38">
        <v>145541.82</v>
      </c>
    </row>
    <row r="494" spans="1:32" ht="15" x14ac:dyDescent="0.25">
      <c r="A494" s="28" t="s">
        <v>39</v>
      </c>
      <c r="B494" s="28" t="s">
        <v>4229</v>
      </c>
      <c r="C494" s="28"/>
      <c r="D494" s="29">
        <v>308247</v>
      </c>
      <c r="E494" s="29"/>
      <c r="F494" s="28" t="s">
        <v>41</v>
      </c>
      <c r="G494" s="29" t="s">
        <v>41</v>
      </c>
      <c r="H494" s="28" t="s">
        <v>42</v>
      </c>
      <c r="I494" s="30" t="s">
        <v>43</v>
      </c>
      <c r="J494" s="28" t="s">
        <v>44</v>
      </c>
      <c r="K494" s="31">
        <v>145541.82</v>
      </c>
      <c r="L494" s="32">
        <v>145541.82</v>
      </c>
      <c r="M494" s="31">
        <v>0</v>
      </c>
      <c r="N494" s="31">
        <v>0</v>
      </c>
      <c r="O494" s="31">
        <v>0</v>
      </c>
      <c r="P494" s="31">
        <v>145541.82</v>
      </c>
      <c r="Q494" s="33">
        <v>145541.82</v>
      </c>
      <c r="R494" s="34" t="s">
        <v>5017</v>
      </c>
      <c r="S494" s="35" t="s">
        <v>3742</v>
      </c>
      <c r="T494" s="31">
        <v>0</v>
      </c>
      <c r="U494" s="31">
        <v>0</v>
      </c>
      <c r="V494" s="31">
        <v>145541.82</v>
      </c>
      <c r="W494" s="36" t="s">
        <v>46</v>
      </c>
      <c r="X494" s="37">
        <v>145541.82</v>
      </c>
      <c r="Y494" s="38">
        <v>0</v>
      </c>
      <c r="Z494" s="38">
        <v>0</v>
      </c>
      <c r="AA494" s="38">
        <v>0</v>
      </c>
      <c r="AB494" s="38">
        <v>0</v>
      </c>
      <c r="AC494" s="38">
        <v>145541.82</v>
      </c>
      <c r="AD494" s="38">
        <v>0</v>
      </c>
      <c r="AE494" s="38">
        <v>0</v>
      </c>
      <c r="AF494" s="38">
        <v>145541.82</v>
      </c>
    </row>
    <row r="495" spans="1:32" ht="15" x14ac:dyDescent="0.25">
      <c r="A495" s="28" t="s">
        <v>39</v>
      </c>
      <c r="B495" s="28" t="s">
        <v>4241</v>
      </c>
      <c r="C495" s="28"/>
      <c r="D495" s="29">
        <v>310063</v>
      </c>
      <c r="E495" s="29"/>
      <c r="F495" s="28" t="s">
        <v>41</v>
      </c>
      <c r="G495" s="29" t="s">
        <v>41</v>
      </c>
      <c r="H495" s="28" t="s">
        <v>42</v>
      </c>
      <c r="I495" s="30" t="s">
        <v>43</v>
      </c>
      <c r="J495" s="28" t="s">
        <v>63</v>
      </c>
      <c r="K495" s="31">
        <v>65040.57</v>
      </c>
      <c r="L495" s="32">
        <v>3266.9878314600219</v>
      </c>
      <c r="M495" s="31">
        <v>0</v>
      </c>
      <c r="N495" s="31">
        <v>0</v>
      </c>
      <c r="O495" s="31">
        <v>0</v>
      </c>
      <c r="P495" s="31">
        <v>65040.57</v>
      </c>
      <c r="Q495" s="33">
        <v>65040.57</v>
      </c>
      <c r="R495" s="34" t="s">
        <v>5017</v>
      </c>
      <c r="S495" s="35" t="s">
        <v>555</v>
      </c>
      <c r="T495" s="31">
        <v>0</v>
      </c>
      <c r="U495" s="31">
        <v>0</v>
      </c>
      <c r="V495" s="31">
        <v>65040.57</v>
      </c>
      <c r="W495" s="36" t="s">
        <v>64</v>
      </c>
      <c r="X495" s="37">
        <v>3266.9878311000002</v>
      </c>
      <c r="Y495" s="38">
        <v>0</v>
      </c>
      <c r="Z495" s="38">
        <v>0</v>
      </c>
      <c r="AA495" s="38">
        <v>0</v>
      </c>
      <c r="AB495" s="38">
        <v>0</v>
      </c>
      <c r="AC495" s="38">
        <v>3266.9878311000002</v>
      </c>
      <c r="AD495" s="38">
        <v>0</v>
      </c>
      <c r="AE495" s="38">
        <v>0</v>
      </c>
      <c r="AF495" s="38">
        <v>3266.9878311000002</v>
      </c>
    </row>
    <row r="496" spans="1:32" ht="15" x14ac:dyDescent="0.25">
      <c r="A496" s="28" t="s">
        <v>39</v>
      </c>
      <c r="B496" s="28" t="s">
        <v>4269</v>
      </c>
      <c r="C496" s="28"/>
      <c r="D496" s="29">
        <v>315396</v>
      </c>
      <c r="E496" s="29"/>
      <c r="F496" s="28" t="s">
        <v>41</v>
      </c>
      <c r="G496" s="29" t="s">
        <v>41</v>
      </c>
      <c r="H496" s="28" t="s">
        <v>42</v>
      </c>
      <c r="I496" s="30" t="s">
        <v>42</v>
      </c>
      <c r="J496" s="28" t="s">
        <v>44</v>
      </c>
      <c r="K496" s="31">
        <v>43458.31</v>
      </c>
      <c r="L496" s="32">
        <v>43458.31</v>
      </c>
      <c r="M496" s="31">
        <v>43458.31</v>
      </c>
      <c r="N496" s="31">
        <v>0</v>
      </c>
      <c r="O496" s="31">
        <v>0</v>
      </c>
      <c r="P496" s="31">
        <v>0</v>
      </c>
      <c r="Q496" s="33">
        <v>43458.31</v>
      </c>
      <c r="R496" s="34" t="s">
        <v>5014</v>
      </c>
      <c r="S496" s="35" t="s">
        <v>5023</v>
      </c>
      <c r="T496" s="31">
        <v>0</v>
      </c>
      <c r="U496" s="31">
        <v>0</v>
      </c>
      <c r="V496" s="31" t="s">
        <v>45</v>
      </c>
      <c r="W496" s="36" t="s">
        <v>46</v>
      </c>
      <c r="X496" s="37">
        <v>43458.31</v>
      </c>
      <c r="Y496" s="38">
        <v>0</v>
      </c>
      <c r="Z496" s="38">
        <v>43458.31</v>
      </c>
      <c r="AA496" s="38">
        <v>0</v>
      </c>
      <c r="AB496" s="38">
        <v>0</v>
      </c>
      <c r="AC496" s="38">
        <v>0</v>
      </c>
      <c r="AD496" s="38">
        <v>0</v>
      </c>
      <c r="AE496" s="38">
        <v>0</v>
      </c>
      <c r="AF496" s="38" t="s">
        <v>47</v>
      </c>
    </row>
    <row r="497" spans="1:32" ht="15" x14ac:dyDescent="0.25">
      <c r="A497" s="28" t="s">
        <v>39</v>
      </c>
      <c r="B497" s="28" t="s">
        <v>4271</v>
      </c>
      <c r="C497" s="28"/>
      <c r="D497" s="29">
        <v>312760</v>
      </c>
      <c r="E497" s="29"/>
      <c r="F497" s="28" t="s">
        <v>41</v>
      </c>
      <c r="G497" s="29" t="s">
        <v>41</v>
      </c>
      <c r="H497" s="28" t="s">
        <v>42</v>
      </c>
      <c r="I497" s="30" t="s">
        <v>42</v>
      </c>
      <c r="J497" s="28" t="s">
        <v>44</v>
      </c>
      <c r="K497" s="31">
        <v>21056.05</v>
      </c>
      <c r="L497" s="32">
        <v>21056.05</v>
      </c>
      <c r="M497" s="31">
        <v>0</v>
      </c>
      <c r="N497" s="31">
        <v>21056.05</v>
      </c>
      <c r="O497" s="31">
        <v>0</v>
      </c>
      <c r="P497" s="31">
        <v>0</v>
      </c>
      <c r="Q497" s="33">
        <v>21056.05</v>
      </c>
      <c r="R497" s="34" t="s">
        <v>5015</v>
      </c>
      <c r="S497" s="35" t="s">
        <v>3742</v>
      </c>
      <c r="T497" s="31">
        <v>0</v>
      </c>
      <c r="U497" s="31">
        <v>0</v>
      </c>
      <c r="V497" s="31" t="s">
        <v>45</v>
      </c>
      <c r="W497" s="36" t="s">
        <v>46</v>
      </c>
      <c r="X497" s="37">
        <v>21056.05</v>
      </c>
      <c r="Y497" s="38">
        <v>0</v>
      </c>
      <c r="Z497" s="38">
        <v>0</v>
      </c>
      <c r="AA497" s="38">
        <v>21056.05</v>
      </c>
      <c r="AB497" s="38">
        <v>0</v>
      </c>
      <c r="AC497" s="38">
        <v>0</v>
      </c>
      <c r="AD497" s="38">
        <v>0</v>
      </c>
      <c r="AE497" s="38">
        <v>0</v>
      </c>
      <c r="AF497" s="38" t="s">
        <v>47</v>
      </c>
    </row>
    <row r="498" spans="1:32" ht="15" x14ac:dyDescent="0.25">
      <c r="A498" s="28" t="s">
        <v>39</v>
      </c>
      <c r="B498" s="28" t="s">
        <v>4273</v>
      </c>
      <c r="C498" s="28"/>
      <c r="D498" s="29">
        <v>312760</v>
      </c>
      <c r="E498" s="29"/>
      <c r="F498" s="28" t="s">
        <v>41</v>
      </c>
      <c r="G498" s="29" t="s">
        <v>41</v>
      </c>
      <c r="H498" s="28" t="s">
        <v>42</v>
      </c>
      <c r="I498" s="30" t="s">
        <v>42</v>
      </c>
      <c r="J498" s="28" t="s">
        <v>44</v>
      </c>
      <c r="K498" s="31">
        <v>47504.49</v>
      </c>
      <c r="L498" s="32">
        <v>47504.49</v>
      </c>
      <c r="M498" s="31">
        <v>0</v>
      </c>
      <c r="N498" s="31">
        <v>47504.49</v>
      </c>
      <c r="O498" s="31">
        <v>0</v>
      </c>
      <c r="P498" s="31">
        <v>0</v>
      </c>
      <c r="Q498" s="33">
        <v>47504.49</v>
      </c>
      <c r="R498" s="34" t="s">
        <v>5015</v>
      </c>
      <c r="S498" s="35" t="s">
        <v>3742</v>
      </c>
      <c r="T498" s="31">
        <v>0</v>
      </c>
      <c r="U498" s="31">
        <v>0</v>
      </c>
      <c r="V498" s="31" t="s">
        <v>45</v>
      </c>
      <c r="W498" s="36" t="s">
        <v>46</v>
      </c>
      <c r="X498" s="37">
        <v>47504.49</v>
      </c>
      <c r="Y498" s="38">
        <v>0</v>
      </c>
      <c r="Z498" s="38">
        <v>0</v>
      </c>
      <c r="AA498" s="38">
        <v>47504.49</v>
      </c>
      <c r="AB498" s="38">
        <v>0</v>
      </c>
      <c r="AC498" s="38">
        <v>0</v>
      </c>
      <c r="AD498" s="38">
        <v>0</v>
      </c>
      <c r="AE498" s="38">
        <v>0</v>
      </c>
      <c r="AF498" s="38" t="s">
        <v>47</v>
      </c>
    </row>
    <row r="499" spans="1:32" ht="15" x14ac:dyDescent="0.25">
      <c r="A499" s="39" t="s">
        <v>39</v>
      </c>
      <c r="B499" s="39" t="s">
        <v>4274</v>
      </c>
      <c r="C499" s="39"/>
      <c r="D499" s="29">
        <v>316081</v>
      </c>
      <c r="E499" s="29"/>
      <c r="F499" s="39" t="s">
        <v>41</v>
      </c>
      <c r="G499" s="29" t="s">
        <v>41</v>
      </c>
      <c r="H499" s="39" t="s">
        <v>42</v>
      </c>
      <c r="I499" s="30" t="s">
        <v>43</v>
      </c>
      <c r="J499" s="39" t="s">
        <v>63</v>
      </c>
      <c r="K499" s="40">
        <v>131424.75</v>
      </c>
      <c r="L499" s="32">
        <v>6601.465193227481</v>
      </c>
      <c r="M499" s="31">
        <v>0</v>
      </c>
      <c r="N499" s="31">
        <v>0</v>
      </c>
      <c r="O499" s="31">
        <v>0</v>
      </c>
      <c r="P499" s="40">
        <v>131424.75</v>
      </c>
      <c r="Q499" s="33">
        <v>131424.75</v>
      </c>
      <c r="R499" s="34" t="s">
        <v>5017</v>
      </c>
      <c r="S499" s="35" t="s">
        <v>555</v>
      </c>
      <c r="T499" s="31">
        <v>0</v>
      </c>
      <c r="U499" s="31">
        <v>0</v>
      </c>
      <c r="V499" s="31">
        <v>-103529.3</v>
      </c>
      <c r="W499" s="41" t="s">
        <v>64</v>
      </c>
      <c r="X499" s="42">
        <v>-5200.2767389999999</v>
      </c>
      <c r="Y499" s="43">
        <v>0</v>
      </c>
      <c r="Z499" s="38">
        <v>0</v>
      </c>
      <c r="AA499" s="38">
        <v>0</v>
      </c>
      <c r="AB499" s="38">
        <v>0</v>
      </c>
      <c r="AC499" s="38">
        <v>-5200.2767389999999</v>
      </c>
      <c r="AD499" s="38">
        <v>0</v>
      </c>
      <c r="AE499" s="38">
        <v>0</v>
      </c>
      <c r="AF499" s="38">
        <v>-5200.2767389999999</v>
      </c>
    </row>
    <row r="500" spans="1:32" ht="15" x14ac:dyDescent="0.25">
      <c r="A500" s="28" t="s">
        <v>39</v>
      </c>
      <c r="B500" s="28" t="s">
        <v>4275</v>
      </c>
      <c r="C500" s="28"/>
      <c r="D500" s="29">
        <v>316081</v>
      </c>
      <c r="E500" s="29"/>
      <c r="F500" s="28" t="s">
        <v>41</v>
      </c>
      <c r="G500" s="29" t="s">
        <v>41</v>
      </c>
      <c r="H500" s="28" t="s">
        <v>42</v>
      </c>
      <c r="I500" s="30" t="s">
        <v>43</v>
      </c>
      <c r="J500" s="28" t="s">
        <v>63</v>
      </c>
      <c r="K500" s="31">
        <v>0.08</v>
      </c>
      <c r="L500" s="32">
        <v>4.0184000004428273E-3</v>
      </c>
      <c r="M500" s="31">
        <v>0</v>
      </c>
      <c r="N500" s="31">
        <v>0</v>
      </c>
      <c r="O500" s="31">
        <v>0</v>
      </c>
      <c r="P500" s="31">
        <v>0.08</v>
      </c>
      <c r="Q500" s="33">
        <v>0.08</v>
      </c>
      <c r="R500" s="34" t="s">
        <v>5017</v>
      </c>
      <c r="S500" s="35" t="s">
        <v>555</v>
      </c>
      <c r="T500" s="31">
        <v>0</v>
      </c>
      <c r="U500" s="31">
        <v>0</v>
      </c>
      <c r="V500" s="31">
        <v>0.08</v>
      </c>
      <c r="W500" s="36" t="s">
        <v>64</v>
      </c>
      <c r="X500" s="37">
        <v>4.0184000000000001E-3</v>
      </c>
      <c r="Y500" s="38">
        <v>0</v>
      </c>
      <c r="Z500" s="38">
        <v>0</v>
      </c>
      <c r="AA500" s="38">
        <v>0</v>
      </c>
      <c r="AB500" s="38">
        <v>0</v>
      </c>
      <c r="AC500" s="38">
        <v>4.0184000000000001E-3</v>
      </c>
      <c r="AD500" s="38">
        <v>0</v>
      </c>
      <c r="AE500" s="38">
        <v>0</v>
      </c>
      <c r="AF500" s="38">
        <v>4.0184000000000001E-3</v>
      </c>
    </row>
    <row r="501" spans="1:32" ht="15" x14ac:dyDescent="0.25">
      <c r="A501" s="39" t="s">
        <v>39</v>
      </c>
      <c r="B501" s="39" t="s">
        <v>4282</v>
      </c>
      <c r="C501" s="39"/>
      <c r="D501" s="29">
        <v>309931</v>
      </c>
      <c r="E501" s="29"/>
      <c r="F501" s="39" t="s">
        <v>41</v>
      </c>
      <c r="G501" s="29" t="s">
        <v>41</v>
      </c>
      <c r="H501" s="39" t="s">
        <v>42</v>
      </c>
      <c r="I501" s="30" t="s">
        <v>43</v>
      </c>
      <c r="J501" s="39" t="s">
        <v>63</v>
      </c>
      <c r="K501" s="40">
        <v>12736.63</v>
      </c>
      <c r="L501" s="32">
        <v>639.76092497050161</v>
      </c>
      <c r="M501" s="31">
        <v>0</v>
      </c>
      <c r="N501" s="31">
        <v>0</v>
      </c>
      <c r="O501" s="31">
        <v>0</v>
      </c>
      <c r="P501" s="31">
        <v>12736.63</v>
      </c>
      <c r="Q501" s="33">
        <v>12736.63</v>
      </c>
      <c r="R501" s="34" t="s">
        <v>5017</v>
      </c>
      <c r="S501" s="35" t="s">
        <v>555</v>
      </c>
      <c r="T501" s="31">
        <v>0</v>
      </c>
      <c r="U501" s="31">
        <v>0</v>
      </c>
      <c r="V501" s="31">
        <v>12736.63</v>
      </c>
      <c r="W501" s="41" t="s">
        <v>64</v>
      </c>
      <c r="X501" s="42">
        <v>639.76092489999996</v>
      </c>
      <c r="Y501" s="43">
        <v>0</v>
      </c>
      <c r="Z501" s="38">
        <v>0</v>
      </c>
      <c r="AA501" s="38">
        <v>0</v>
      </c>
      <c r="AB501" s="38">
        <v>0</v>
      </c>
      <c r="AC501" s="38">
        <v>639.76092489999996</v>
      </c>
      <c r="AD501" s="38">
        <v>0</v>
      </c>
      <c r="AE501" s="38">
        <v>0</v>
      </c>
      <c r="AF501" s="38">
        <v>639.76092489999996</v>
      </c>
    </row>
    <row r="502" spans="1:32" ht="15" x14ac:dyDescent="0.25">
      <c r="A502" s="39" t="s">
        <v>39</v>
      </c>
      <c r="B502" s="39" t="s">
        <v>4284</v>
      </c>
      <c r="C502" s="39"/>
      <c r="D502" s="29">
        <v>309141</v>
      </c>
      <c r="E502" s="29"/>
      <c r="F502" s="39" t="s">
        <v>41</v>
      </c>
      <c r="G502" s="29" t="s">
        <v>41</v>
      </c>
      <c r="H502" s="39" t="s">
        <v>42</v>
      </c>
      <c r="I502" s="30" t="s">
        <v>43</v>
      </c>
      <c r="J502" s="39" t="s">
        <v>44</v>
      </c>
      <c r="K502" s="40">
        <v>1672.27</v>
      </c>
      <c r="L502" s="32">
        <v>1672.27</v>
      </c>
      <c r="M502" s="31">
        <v>0</v>
      </c>
      <c r="N502" s="31">
        <v>0</v>
      </c>
      <c r="O502" s="31">
        <v>0</v>
      </c>
      <c r="P502" s="31">
        <v>1672.27</v>
      </c>
      <c r="Q502" s="33">
        <v>1672.27</v>
      </c>
      <c r="R502" s="34" t="s">
        <v>5017</v>
      </c>
      <c r="S502" s="35" t="s">
        <v>3742</v>
      </c>
      <c r="T502" s="31">
        <v>0</v>
      </c>
      <c r="U502" s="31">
        <v>0</v>
      </c>
      <c r="V502" s="31">
        <v>1672.27</v>
      </c>
      <c r="W502" s="41" t="s">
        <v>46</v>
      </c>
      <c r="X502" s="42">
        <v>1672.27</v>
      </c>
      <c r="Y502" s="43">
        <v>0</v>
      </c>
      <c r="Z502" s="38">
        <v>0</v>
      </c>
      <c r="AA502" s="38">
        <v>0</v>
      </c>
      <c r="AB502" s="38">
        <v>0</v>
      </c>
      <c r="AC502" s="38">
        <v>1672.27</v>
      </c>
      <c r="AD502" s="38">
        <v>0</v>
      </c>
      <c r="AE502" s="38">
        <v>0</v>
      </c>
      <c r="AF502" s="38">
        <v>1672.27</v>
      </c>
    </row>
    <row r="503" spans="1:32" ht="15" x14ac:dyDescent="0.25">
      <c r="A503" s="28" t="s">
        <v>39</v>
      </c>
      <c r="B503" s="28" t="s">
        <v>4287</v>
      </c>
      <c r="C503" s="28"/>
      <c r="D503" s="29">
        <v>311000</v>
      </c>
      <c r="E503" s="29"/>
      <c r="F503" s="28" t="s">
        <v>41</v>
      </c>
      <c r="G503" s="29" t="s">
        <v>41</v>
      </c>
      <c r="H503" s="28" t="s">
        <v>42</v>
      </c>
      <c r="I503" s="30" t="s">
        <v>43</v>
      </c>
      <c r="J503" s="28" t="s">
        <v>63</v>
      </c>
      <c r="K503" s="31">
        <v>603654.77</v>
      </c>
      <c r="L503" s="32">
        <v>30321.579100441439</v>
      </c>
      <c r="M503" s="31">
        <v>0</v>
      </c>
      <c r="N503" s="31">
        <v>0</v>
      </c>
      <c r="O503" s="31">
        <v>0</v>
      </c>
      <c r="P503" s="31">
        <v>603654.77</v>
      </c>
      <c r="Q503" s="33">
        <v>603654.77</v>
      </c>
      <c r="R503" s="34" t="s">
        <v>5017</v>
      </c>
      <c r="S503" s="35" t="s">
        <v>555</v>
      </c>
      <c r="T503" s="31">
        <v>0</v>
      </c>
      <c r="U503" s="31">
        <v>0</v>
      </c>
      <c r="V503" s="31">
        <v>603654.77</v>
      </c>
      <c r="W503" s="36" t="s">
        <v>64</v>
      </c>
      <c r="X503" s="37">
        <v>30321.579097099999</v>
      </c>
      <c r="Y503" s="38">
        <v>0</v>
      </c>
      <c r="Z503" s="38">
        <v>0</v>
      </c>
      <c r="AA503" s="38">
        <v>0</v>
      </c>
      <c r="AB503" s="38">
        <v>0</v>
      </c>
      <c r="AC503" s="38">
        <v>30321.579097099999</v>
      </c>
      <c r="AD503" s="38">
        <v>0</v>
      </c>
      <c r="AE503" s="38">
        <v>0</v>
      </c>
      <c r="AF503" s="38">
        <v>30321.579097099999</v>
      </c>
    </row>
    <row r="504" spans="1:32" ht="15" x14ac:dyDescent="0.25">
      <c r="A504" s="39" t="s">
        <v>39</v>
      </c>
      <c r="B504" s="39" t="s">
        <v>4288</v>
      </c>
      <c r="C504" s="39"/>
      <c r="D504" s="29">
        <v>313153</v>
      </c>
      <c r="E504" s="29"/>
      <c r="F504" s="39" t="s">
        <v>41</v>
      </c>
      <c r="G504" s="29" t="s">
        <v>41</v>
      </c>
      <c r="H504" s="39" t="s">
        <v>42</v>
      </c>
      <c r="I504" s="30" t="s">
        <v>43</v>
      </c>
      <c r="J504" s="39" t="s">
        <v>63</v>
      </c>
      <c r="K504" s="40">
        <v>66190.62</v>
      </c>
      <c r="L504" s="32">
        <v>3324.7548429663875</v>
      </c>
      <c r="M504" s="31">
        <v>0</v>
      </c>
      <c r="N504" s="31">
        <v>0</v>
      </c>
      <c r="O504" s="31">
        <v>0</v>
      </c>
      <c r="P504" s="40">
        <v>66190.62</v>
      </c>
      <c r="Q504" s="33">
        <v>66190.62</v>
      </c>
      <c r="R504" s="34" t="s">
        <v>5017</v>
      </c>
      <c r="S504" s="35" t="s">
        <v>555</v>
      </c>
      <c r="T504" s="31">
        <v>0</v>
      </c>
      <c r="U504" s="31">
        <v>0</v>
      </c>
      <c r="V504" s="31" t="s">
        <v>45</v>
      </c>
      <c r="W504" s="41" t="s">
        <v>64</v>
      </c>
      <c r="X504" s="42">
        <v>-201.33238829999999</v>
      </c>
      <c r="Y504" s="43">
        <v>0</v>
      </c>
      <c r="Z504" s="38">
        <v>0</v>
      </c>
      <c r="AA504" s="38">
        <v>0</v>
      </c>
      <c r="AB504" s="38">
        <v>0</v>
      </c>
      <c r="AC504" s="38">
        <v>-201.33238829999999</v>
      </c>
      <c r="AD504" s="38">
        <v>0</v>
      </c>
      <c r="AE504" s="38">
        <v>0</v>
      </c>
      <c r="AF504" s="38" t="s">
        <v>47</v>
      </c>
    </row>
    <row r="505" spans="1:32" ht="15" x14ac:dyDescent="0.25">
      <c r="A505" s="39" t="s">
        <v>39</v>
      </c>
      <c r="B505" s="39" t="s">
        <v>4290</v>
      </c>
      <c r="C505" s="39"/>
      <c r="D505" s="29">
        <v>309141</v>
      </c>
      <c r="E505" s="29"/>
      <c r="F505" s="39" t="s">
        <v>41</v>
      </c>
      <c r="G505" s="29" t="s">
        <v>41</v>
      </c>
      <c r="H505" s="39" t="s">
        <v>42</v>
      </c>
      <c r="I505" s="30" t="s">
        <v>43</v>
      </c>
      <c r="J505" s="39" t="s">
        <v>44</v>
      </c>
      <c r="K505" s="40">
        <v>7209.5</v>
      </c>
      <c r="L505" s="32">
        <v>7209.5</v>
      </c>
      <c r="M505" s="31">
        <v>0</v>
      </c>
      <c r="N505" s="31">
        <v>0</v>
      </c>
      <c r="O505" s="31">
        <v>0</v>
      </c>
      <c r="P505" s="31">
        <v>7209.5</v>
      </c>
      <c r="Q505" s="33">
        <v>7209.5</v>
      </c>
      <c r="R505" s="34" t="s">
        <v>5017</v>
      </c>
      <c r="S505" s="35" t="s">
        <v>3742</v>
      </c>
      <c r="T505" s="31">
        <v>0</v>
      </c>
      <c r="U505" s="31">
        <v>0</v>
      </c>
      <c r="V505" s="31">
        <v>7209.5</v>
      </c>
      <c r="W505" s="41" t="s">
        <v>46</v>
      </c>
      <c r="X505" s="42">
        <v>7209.5</v>
      </c>
      <c r="Y505" s="43">
        <v>0</v>
      </c>
      <c r="Z505" s="38">
        <v>0</v>
      </c>
      <c r="AA505" s="38">
        <v>0</v>
      </c>
      <c r="AB505" s="38">
        <v>0</v>
      </c>
      <c r="AC505" s="38">
        <v>7209.5</v>
      </c>
      <c r="AD505" s="38">
        <v>0</v>
      </c>
      <c r="AE505" s="38">
        <v>0</v>
      </c>
      <c r="AF505" s="38">
        <v>7209.5</v>
      </c>
    </row>
    <row r="506" spans="1:32" ht="15" x14ac:dyDescent="0.25">
      <c r="A506" s="28" t="s">
        <v>39</v>
      </c>
      <c r="B506" s="28" t="s">
        <v>4291</v>
      </c>
      <c r="C506" s="28"/>
      <c r="D506" s="29">
        <v>309141</v>
      </c>
      <c r="E506" s="29"/>
      <c r="F506" s="28" t="s">
        <v>41</v>
      </c>
      <c r="G506" s="29" t="s">
        <v>41</v>
      </c>
      <c r="H506" s="28" t="s">
        <v>42</v>
      </c>
      <c r="I506" s="30" t="s">
        <v>43</v>
      </c>
      <c r="J506" s="28" t="s">
        <v>44</v>
      </c>
      <c r="K506" s="31">
        <v>7209.5</v>
      </c>
      <c r="L506" s="32">
        <v>7209.5</v>
      </c>
      <c r="M506" s="31">
        <v>0</v>
      </c>
      <c r="N506" s="31">
        <v>0</v>
      </c>
      <c r="O506" s="31">
        <v>0</v>
      </c>
      <c r="P506" s="31">
        <v>7209.5</v>
      </c>
      <c r="Q506" s="33">
        <v>7209.5</v>
      </c>
      <c r="R506" s="34" t="s">
        <v>5017</v>
      </c>
      <c r="S506" s="35" t="s">
        <v>3742</v>
      </c>
      <c r="T506" s="31">
        <v>0</v>
      </c>
      <c r="U506" s="31">
        <v>0</v>
      </c>
      <c r="V506" s="31">
        <v>7209.5</v>
      </c>
      <c r="W506" s="36" t="s">
        <v>46</v>
      </c>
      <c r="X506" s="37">
        <v>7209.5</v>
      </c>
      <c r="Y506" s="38">
        <v>0</v>
      </c>
      <c r="Z506" s="38">
        <v>0</v>
      </c>
      <c r="AA506" s="38">
        <v>0</v>
      </c>
      <c r="AB506" s="38">
        <v>0</v>
      </c>
      <c r="AC506" s="38">
        <v>7209.5</v>
      </c>
      <c r="AD506" s="38">
        <v>0</v>
      </c>
      <c r="AE506" s="38">
        <v>0</v>
      </c>
      <c r="AF506" s="38">
        <v>7209.5</v>
      </c>
    </row>
    <row r="507" spans="1:32" ht="15" x14ac:dyDescent="0.25">
      <c r="A507" s="28" t="s">
        <v>39</v>
      </c>
      <c r="B507" s="28" t="s">
        <v>4293</v>
      </c>
      <c r="C507" s="28"/>
      <c r="D507" s="29">
        <v>313199</v>
      </c>
      <c r="E507" s="29"/>
      <c r="F507" s="28" t="s">
        <v>41</v>
      </c>
      <c r="G507" s="29" t="s">
        <v>41</v>
      </c>
      <c r="H507" s="28" t="s">
        <v>42</v>
      </c>
      <c r="I507" s="30" t="s">
        <v>42</v>
      </c>
      <c r="J507" s="28" t="s">
        <v>44</v>
      </c>
      <c r="K507" s="31">
        <v>81205.56</v>
      </c>
      <c r="L507" s="32">
        <v>81205.56</v>
      </c>
      <c r="M507" s="31">
        <v>0</v>
      </c>
      <c r="N507" s="31">
        <v>81205.56</v>
      </c>
      <c r="O507" s="31">
        <v>0</v>
      </c>
      <c r="P507" s="31">
        <v>0</v>
      </c>
      <c r="Q507" s="33">
        <v>81205.56</v>
      </c>
      <c r="R507" s="34" t="s">
        <v>5015</v>
      </c>
      <c r="S507" s="35" t="s">
        <v>3243</v>
      </c>
      <c r="T507" s="31">
        <v>0</v>
      </c>
      <c r="U507" s="31">
        <v>0</v>
      </c>
      <c r="V507" s="31">
        <v>81205.56</v>
      </c>
      <c r="W507" s="36" t="s">
        <v>46</v>
      </c>
      <c r="X507" s="37">
        <v>81205.56</v>
      </c>
      <c r="Y507" s="38">
        <v>0</v>
      </c>
      <c r="Z507" s="38">
        <v>0</v>
      </c>
      <c r="AA507" s="38">
        <v>81205.56</v>
      </c>
      <c r="AB507" s="38">
        <v>0</v>
      </c>
      <c r="AC507" s="38">
        <v>0</v>
      </c>
      <c r="AD507" s="38">
        <v>0</v>
      </c>
      <c r="AE507" s="38">
        <v>0</v>
      </c>
      <c r="AF507" s="38">
        <v>81205.56</v>
      </c>
    </row>
    <row r="508" spans="1:32" ht="15" x14ac:dyDescent="0.25">
      <c r="A508" s="39" t="s">
        <v>39</v>
      </c>
      <c r="B508" s="39" t="s">
        <v>4294</v>
      </c>
      <c r="C508" s="39"/>
      <c r="D508" s="29">
        <v>313199</v>
      </c>
      <c r="E508" s="29"/>
      <c r="F508" s="39" t="s">
        <v>41</v>
      </c>
      <c r="G508" s="29" t="s">
        <v>41</v>
      </c>
      <c r="H508" s="39" t="s">
        <v>42</v>
      </c>
      <c r="I508" s="30" t="s">
        <v>42</v>
      </c>
      <c r="J508" s="39" t="s">
        <v>44</v>
      </c>
      <c r="K508" s="40">
        <v>28847.45</v>
      </c>
      <c r="L508" s="32">
        <v>28847.45</v>
      </c>
      <c r="M508" s="31">
        <v>0</v>
      </c>
      <c r="N508" s="31">
        <v>28847.45</v>
      </c>
      <c r="O508" s="31">
        <v>0</v>
      </c>
      <c r="P508" s="31">
        <v>0</v>
      </c>
      <c r="Q508" s="33">
        <v>28847.45</v>
      </c>
      <c r="R508" s="34" t="s">
        <v>5015</v>
      </c>
      <c r="S508" s="35" t="s">
        <v>3243</v>
      </c>
      <c r="T508" s="31">
        <v>0</v>
      </c>
      <c r="U508" s="31">
        <v>0</v>
      </c>
      <c r="V508" s="31">
        <v>28847.45</v>
      </c>
      <c r="W508" s="41" t="s">
        <v>46</v>
      </c>
      <c r="X508" s="42">
        <v>28847.45</v>
      </c>
      <c r="Y508" s="43">
        <v>0</v>
      </c>
      <c r="Z508" s="38">
        <v>0</v>
      </c>
      <c r="AA508" s="38">
        <v>28847.45</v>
      </c>
      <c r="AB508" s="38">
        <v>0</v>
      </c>
      <c r="AC508" s="38">
        <v>0</v>
      </c>
      <c r="AD508" s="38">
        <v>0</v>
      </c>
      <c r="AE508" s="38">
        <v>0</v>
      </c>
      <c r="AF508" s="38">
        <v>28847.45</v>
      </c>
    </row>
    <row r="509" spans="1:32" ht="15" x14ac:dyDescent="0.25">
      <c r="A509" s="28" t="s">
        <v>39</v>
      </c>
      <c r="B509" s="28" t="s">
        <v>4301</v>
      </c>
      <c r="C509" s="28"/>
      <c r="D509" s="29">
        <v>309141</v>
      </c>
      <c r="E509" s="29"/>
      <c r="F509" s="28" t="s">
        <v>41</v>
      </c>
      <c r="G509" s="29" t="s">
        <v>41</v>
      </c>
      <c r="H509" s="28" t="s">
        <v>42</v>
      </c>
      <c r="I509" s="30" t="s">
        <v>43</v>
      </c>
      <c r="J509" s="28" t="s">
        <v>44</v>
      </c>
      <c r="K509" s="31">
        <v>8066.63</v>
      </c>
      <c r="L509" s="32">
        <v>8066.63</v>
      </c>
      <c r="M509" s="31">
        <v>0</v>
      </c>
      <c r="N509" s="31">
        <v>0</v>
      </c>
      <c r="O509" s="31">
        <v>0</v>
      </c>
      <c r="P509" s="31">
        <v>8066.63</v>
      </c>
      <c r="Q509" s="33">
        <v>8066.63</v>
      </c>
      <c r="R509" s="34" t="s">
        <v>5017</v>
      </c>
      <c r="S509" s="35" t="s">
        <v>3742</v>
      </c>
      <c r="T509" s="31">
        <v>0</v>
      </c>
      <c r="U509" s="31">
        <v>0</v>
      </c>
      <c r="V509" s="31">
        <v>8066.63</v>
      </c>
      <c r="W509" s="36" t="s">
        <v>46</v>
      </c>
      <c r="X509" s="37">
        <v>8066.63</v>
      </c>
      <c r="Y509" s="38">
        <v>0</v>
      </c>
      <c r="Z509" s="38">
        <v>0</v>
      </c>
      <c r="AA509" s="38">
        <v>0</v>
      </c>
      <c r="AB509" s="38">
        <v>0</v>
      </c>
      <c r="AC509" s="38">
        <v>8066.63</v>
      </c>
      <c r="AD509" s="38">
        <v>0</v>
      </c>
      <c r="AE509" s="38">
        <v>0</v>
      </c>
      <c r="AF509" s="38">
        <v>8066.63</v>
      </c>
    </row>
    <row r="510" spans="1:32" ht="15" x14ac:dyDescent="0.25">
      <c r="A510" s="39" t="s">
        <v>39</v>
      </c>
      <c r="B510" s="39" t="s">
        <v>4302</v>
      </c>
      <c r="C510" s="39"/>
      <c r="D510" s="29">
        <v>309141</v>
      </c>
      <c r="E510" s="29"/>
      <c r="F510" s="39" t="s">
        <v>41</v>
      </c>
      <c r="G510" s="29" t="s">
        <v>41</v>
      </c>
      <c r="H510" s="39" t="s">
        <v>42</v>
      </c>
      <c r="I510" s="30" t="s">
        <v>43</v>
      </c>
      <c r="J510" s="39" t="s">
        <v>44</v>
      </c>
      <c r="K510" s="40">
        <v>6000</v>
      </c>
      <c r="L510" s="32">
        <v>6000</v>
      </c>
      <c r="M510" s="31">
        <v>0</v>
      </c>
      <c r="N510" s="31">
        <v>0</v>
      </c>
      <c r="O510" s="31">
        <v>0</v>
      </c>
      <c r="P510" s="31">
        <v>6000</v>
      </c>
      <c r="Q510" s="33">
        <v>6000</v>
      </c>
      <c r="R510" s="34" t="s">
        <v>5017</v>
      </c>
      <c r="S510" s="35" t="s">
        <v>3742</v>
      </c>
      <c r="T510" s="31">
        <v>0</v>
      </c>
      <c r="U510" s="31">
        <v>0</v>
      </c>
      <c r="V510" s="31">
        <v>6000</v>
      </c>
      <c r="W510" s="41" t="s">
        <v>46</v>
      </c>
      <c r="X510" s="42">
        <v>6000</v>
      </c>
      <c r="Y510" s="43">
        <v>0</v>
      </c>
      <c r="Z510" s="38">
        <v>0</v>
      </c>
      <c r="AA510" s="38">
        <v>0</v>
      </c>
      <c r="AB510" s="38">
        <v>0</v>
      </c>
      <c r="AC510" s="38">
        <v>6000</v>
      </c>
      <c r="AD510" s="38">
        <v>0</v>
      </c>
      <c r="AE510" s="38">
        <v>0</v>
      </c>
      <c r="AF510" s="38">
        <v>6000</v>
      </c>
    </row>
    <row r="511" spans="1:32" ht="15" x14ac:dyDescent="0.25">
      <c r="A511" s="39" t="s">
        <v>39</v>
      </c>
      <c r="B511" s="39" t="s">
        <v>4304</v>
      </c>
      <c r="C511" s="39"/>
      <c r="D511" s="29">
        <v>311000</v>
      </c>
      <c r="E511" s="29"/>
      <c r="F511" s="39" t="s">
        <v>41</v>
      </c>
      <c r="G511" s="29" t="s">
        <v>41</v>
      </c>
      <c r="H511" s="39" t="s">
        <v>42</v>
      </c>
      <c r="I511" s="30" t="s">
        <v>43</v>
      </c>
      <c r="J511" s="39" t="s">
        <v>63</v>
      </c>
      <c r="K511" s="40">
        <v>705020.01</v>
      </c>
      <c r="L511" s="32">
        <v>35413.155106202532</v>
      </c>
      <c r="M511" s="31">
        <v>0</v>
      </c>
      <c r="N511" s="31">
        <v>0</v>
      </c>
      <c r="O511" s="31">
        <v>0</v>
      </c>
      <c r="P511" s="31">
        <v>705020.01</v>
      </c>
      <c r="Q511" s="33">
        <v>705020.01</v>
      </c>
      <c r="R511" s="34" t="s">
        <v>5017</v>
      </c>
      <c r="S511" s="35" t="s">
        <v>555</v>
      </c>
      <c r="T511" s="31">
        <v>0</v>
      </c>
      <c r="U511" s="31">
        <v>0</v>
      </c>
      <c r="V511" s="31">
        <v>705020.01</v>
      </c>
      <c r="W511" s="41" t="s">
        <v>64</v>
      </c>
      <c r="X511" s="42">
        <v>35413.155102299999</v>
      </c>
      <c r="Y511" s="43">
        <v>0</v>
      </c>
      <c r="Z511" s="38">
        <v>0</v>
      </c>
      <c r="AA511" s="38">
        <v>0</v>
      </c>
      <c r="AB511" s="38">
        <v>0</v>
      </c>
      <c r="AC511" s="38">
        <v>35413.155102299999</v>
      </c>
      <c r="AD511" s="38">
        <v>0</v>
      </c>
      <c r="AE511" s="38">
        <v>0</v>
      </c>
      <c r="AF511" s="38">
        <v>35413.155102299999</v>
      </c>
    </row>
    <row r="512" spans="1:32" ht="15" x14ac:dyDescent="0.25">
      <c r="A512" s="39" t="s">
        <v>39</v>
      </c>
      <c r="B512" s="39" t="s">
        <v>4310</v>
      </c>
      <c r="C512" s="39"/>
      <c r="D512" s="29">
        <v>318246</v>
      </c>
      <c r="E512" s="29"/>
      <c r="F512" s="39" t="s">
        <v>41</v>
      </c>
      <c r="G512" s="29" t="s">
        <v>41</v>
      </c>
      <c r="H512" s="39" t="s">
        <v>42</v>
      </c>
      <c r="I512" s="30" t="s">
        <v>43</v>
      </c>
      <c r="J512" s="39" t="s">
        <v>44</v>
      </c>
      <c r="K512" s="40">
        <v>39762.720000000001</v>
      </c>
      <c r="L512" s="32">
        <v>39762.720000000001</v>
      </c>
      <c r="M512" s="31">
        <v>39762.720000000001</v>
      </c>
      <c r="N512" s="31">
        <v>0</v>
      </c>
      <c r="O512" s="31">
        <v>0</v>
      </c>
      <c r="P512" s="31">
        <v>0</v>
      </c>
      <c r="Q512" s="33">
        <v>39762.720000000001</v>
      </c>
      <c r="R512" s="34" t="s">
        <v>5014</v>
      </c>
      <c r="S512" s="35" t="s">
        <v>3742</v>
      </c>
      <c r="T512" s="31">
        <v>0</v>
      </c>
      <c r="U512" s="31">
        <v>0</v>
      </c>
      <c r="V512" s="31" t="s">
        <v>45</v>
      </c>
      <c r="W512" s="41" t="s">
        <v>46</v>
      </c>
      <c r="X512" s="42">
        <v>39762.720000000001</v>
      </c>
      <c r="Y512" s="43">
        <v>0</v>
      </c>
      <c r="Z512" s="38">
        <v>39762.720000000001</v>
      </c>
      <c r="AA512" s="38">
        <v>0</v>
      </c>
      <c r="AB512" s="38">
        <v>0</v>
      </c>
      <c r="AC512" s="38">
        <v>0</v>
      </c>
      <c r="AD512" s="38">
        <v>0</v>
      </c>
      <c r="AE512" s="38">
        <v>0</v>
      </c>
      <c r="AF512" s="38" t="s">
        <v>47</v>
      </c>
    </row>
    <row r="513" spans="1:32" ht="15" x14ac:dyDescent="0.25">
      <c r="A513" s="28" t="s">
        <v>39</v>
      </c>
      <c r="B513" s="28" t="s">
        <v>4311</v>
      </c>
      <c r="C513" s="28"/>
      <c r="D513" s="29">
        <v>318246</v>
      </c>
      <c r="E513" s="29"/>
      <c r="F513" s="28" t="s">
        <v>41</v>
      </c>
      <c r="G513" s="29" t="s">
        <v>41</v>
      </c>
      <c r="H513" s="28" t="s">
        <v>42</v>
      </c>
      <c r="I513" s="30" t="s">
        <v>43</v>
      </c>
      <c r="J513" s="28" t="s">
        <v>44</v>
      </c>
      <c r="K513" s="31">
        <v>100573.02</v>
      </c>
      <c r="L513" s="32">
        <v>100573.02</v>
      </c>
      <c r="M513" s="31">
        <v>0</v>
      </c>
      <c r="N513" s="31">
        <v>0</v>
      </c>
      <c r="O513" s="31">
        <v>0</v>
      </c>
      <c r="P513" s="31">
        <v>100573.02</v>
      </c>
      <c r="Q513" s="33">
        <v>100573.02</v>
      </c>
      <c r="R513" s="34" t="s">
        <v>5017</v>
      </c>
      <c r="S513" s="35" t="s">
        <v>3742</v>
      </c>
      <c r="T513" s="31">
        <v>0</v>
      </c>
      <c r="U513" s="31">
        <v>0</v>
      </c>
      <c r="V513" s="31">
        <v>100573.02</v>
      </c>
      <c r="W513" s="36" t="s">
        <v>46</v>
      </c>
      <c r="X513" s="37">
        <v>100573.02</v>
      </c>
      <c r="Y513" s="38">
        <v>0</v>
      </c>
      <c r="Z513" s="38">
        <v>0</v>
      </c>
      <c r="AA513" s="38">
        <v>0</v>
      </c>
      <c r="AB513" s="38">
        <v>0</v>
      </c>
      <c r="AC513" s="38">
        <v>100573.02</v>
      </c>
      <c r="AD513" s="38">
        <v>0</v>
      </c>
      <c r="AE513" s="38">
        <v>0</v>
      </c>
      <c r="AF513" s="38">
        <v>100573.02</v>
      </c>
    </row>
    <row r="514" spans="1:32" ht="15" x14ac:dyDescent="0.25">
      <c r="A514" s="28" t="s">
        <v>39</v>
      </c>
      <c r="B514" s="28" t="s">
        <v>4313</v>
      </c>
      <c r="C514" s="28"/>
      <c r="D514" s="29">
        <v>319700</v>
      </c>
      <c r="E514" s="29"/>
      <c r="F514" s="28" t="s">
        <v>41</v>
      </c>
      <c r="G514" s="29" t="s">
        <v>41</v>
      </c>
      <c r="H514" s="28" t="s">
        <v>42</v>
      </c>
      <c r="I514" s="30" t="s">
        <v>43</v>
      </c>
      <c r="J514" s="28" t="s">
        <v>63</v>
      </c>
      <c r="K514" s="31">
        <v>2077121.35</v>
      </c>
      <c r="L514" s="32">
        <v>104333.80542199759</v>
      </c>
      <c r="M514" s="31">
        <v>0</v>
      </c>
      <c r="N514" s="31">
        <v>0</v>
      </c>
      <c r="O514" s="31">
        <v>0</v>
      </c>
      <c r="P514" s="31">
        <v>2077121.35</v>
      </c>
      <c r="Q514" s="33">
        <v>2077121.35</v>
      </c>
      <c r="R514" s="34" t="s">
        <v>5017</v>
      </c>
      <c r="S514" s="35" t="s">
        <v>555</v>
      </c>
      <c r="T514" s="31">
        <v>0</v>
      </c>
      <c r="U514" s="31">
        <v>0</v>
      </c>
      <c r="V514" s="31">
        <v>2077121.35</v>
      </c>
      <c r="W514" s="36" t="s">
        <v>64</v>
      </c>
      <c r="X514" s="37">
        <v>104333.8054105</v>
      </c>
      <c r="Y514" s="38">
        <v>0</v>
      </c>
      <c r="Z514" s="38">
        <v>0</v>
      </c>
      <c r="AA514" s="38">
        <v>0</v>
      </c>
      <c r="AB514" s="38">
        <v>0</v>
      </c>
      <c r="AC514" s="38">
        <v>104333.8054105</v>
      </c>
      <c r="AD514" s="38">
        <v>0</v>
      </c>
      <c r="AE514" s="38">
        <v>0</v>
      </c>
      <c r="AF514" s="38">
        <v>104333.8054105</v>
      </c>
    </row>
    <row r="515" spans="1:32" ht="15" x14ac:dyDescent="0.25">
      <c r="A515" s="28" t="s">
        <v>39</v>
      </c>
      <c r="B515" s="28" t="s">
        <v>4325</v>
      </c>
      <c r="C515" s="28"/>
      <c r="D515" s="29">
        <v>311159</v>
      </c>
      <c r="E515" s="29"/>
      <c r="F515" s="28" t="s">
        <v>41</v>
      </c>
      <c r="G515" s="29" t="s">
        <v>41</v>
      </c>
      <c r="H515" s="28" t="s">
        <v>42</v>
      </c>
      <c r="I515" s="30" t="s">
        <v>43</v>
      </c>
      <c r="J515" s="28" t="s">
        <v>63</v>
      </c>
      <c r="K515" s="31">
        <v>752068.72</v>
      </c>
      <c r="L515" s="32">
        <v>37776.411809762954</v>
      </c>
      <c r="M515" s="31">
        <v>0</v>
      </c>
      <c r="N515" s="31">
        <v>0</v>
      </c>
      <c r="O515" s="31">
        <v>0</v>
      </c>
      <c r="P515" s="31">
        <v>752068.72</v>
      </c>
      <c r="Q515" s="33">
        <v>752068.72</v>
      </c>
      <c r="R515" s="34" t="s">
        <v>5017</v>
      </c>
      <c r="S515" s="35" t="s">
        <v>555</v>
      </c>
      <c r="T515" s="31">
        <v>0</v>
      </c>
      <c r="U515" s="31">
        <v>0</v>
      </c>
      <c r="V515" s="31">
        <v>752068.72</v>
      </c>
      <c r="W515" s="36" t="s">
        <v>64</v>
      </c>
      <c r="X515" s="37">
        <v>37776.411805600001</v>
      </c>
      <c r="Y515" s="38">
        <v>0</v>
      </c>
      <c r="Z515" s="38">
        <v>0</v>
      </c>
      <c r="AA515" s="38">
        <v>0</v>
      </c>
      <c r="AB515" s="38">
        <v>0</v>
      </c>
      <c r="AC515" s="38">
        <v>37776.411805600001</v>
      </c>
      <c r="AD515" s="38">
        <v>0</v>
      </c>
      <c r="AE515" s="38">
        <v>0</v>
      </c>
      <c r="AF515" s="38">
        <v>37776.411805600001</v>
      </c>
    </row>
    <row r="516" spans="1:32" ht="15" x14ac:dyDescent="0.25">
      <c r="A516" s="39" t="s">
        <v>39</v>
      </c>
      <c r="B516" s="39" t="s">
        <v>4326</v>
      </c>
      <c r="C516" s="39"/>
      <c r="D516" s="29">
        <v>311159</v>
      </c>
      <c r="E516" s="29"/>
      <c r="F516" s="39" t="s">
        <v>41</v>
      </c>
      <c r="G516" s="29" t="s">
        <v>41</v>
      </c>
      <c r="H516" s="39" t="s">
        <v>42</v>
      </c>
      <c r="I516" s="30" t="s">
        <v>43</v>
      </c>
      <c r="J516" s="39" t="s">
        <v>63</v>
      </c>
      <c r="K516" s="40">
        <v>283936.27</v>
      </c>
      <c r="L516" s="32">
        <v>14262.118843671686</v>
      </c>
      <c r="M516" s="31">
        <v>0</v>
      </c>
      <c r="N516" s="31">
        <v>0</v>
      </c>
      <c r="O516" s="31">
        <v>0</v>
      </c>
      <c r="P516" s="31">
        <v>283936.27</v>
      </c>
      <c r="Q516" s="33">
        <v>283936.27</v>
      </c>
      <c r="R516" s="34" t="s">
        <v>5017</v>
      </c>
      <c r="S516" s="35" t="s">
        <v>555</v>
      </c>
      <c r="T516" s="31">
        <v>0</v>
      </c>
      <c r="U516" s="31">
        <v>0</v>
      </c>
      <c r="V516" s="31">
        <v>283936.27</v>
      </c>
      <c r="W516" s="41" t="s">
        <v>64</v>
      </c>
      <c r="X516" s="42">
        <v>14262.118842100001</v>
      </c>
      <c r="Y516" s="43">
        <v>0</v>
      </c>
      <c r="Z516" s="38">
        <v>0</v>
      </c>
      <c r="AA516" s="38">
        <v>0</v>
      </c>
      <c r="AB516" s="38">
        <v>0</v>
      </c>
      <c r="AC516" s="38">
        <v>14262.118842100001</v>
      </c>
      <c r="AD516" s="38">
        <v>0</v>
      </c>
      <c r="AE516" s="38">
        <v>0</v>
      </c>
      <c r="AF516" s="38">
        <v>14262.118842100001</v>
      </c>
    </row>
    <row r="517" spans="1:32" ht="15" x14ac:dyDescent="0.25">
      <c r="A517" s="39" t="s">
        <v>39</v>
      </c>
      <c r="B517" s="39" t="s">
        <v>4344</v>
      </c>
      <c r="C517" s="39"/>
      <c r="D517" s="29">
        <v>309141</v>
      </c>
      <c r="E517" s="29"/>
      <c r="F517" s="39" t="s">
        <v>41</v>
      </c>
      <c r="G517" s="29" t="s">
        <v>41</v>
      </c>
      <c r="H517" s="39" t="s">
        <v>42</v>
      </c>
      <c r="I517" s="30" t="s">
        <v>43</v>
      </c>
      <c r="J517" s="39" t="s">
        <v>44</v>
      </c>
      <c r="K517" s="40">
        <v>25866.7</v>
      </c>
      <c r="L517" s="32">
        <v>25866.7</v>
      </c>
      <c r="M517" s="31">
        <v>0</v>
      </c>
      <c r="N517" s="31">
        <v>0</v>
      </c>
      <c r="O517" s="31">
        <v>0</v>
      </c>
      <c r="P517" s="31">
        <v>25866.7</v>
      </c>
      <c r="Q517" s="33">
        <v>25866.7</v>
      </c>
      <c r="R517" s="34" t="s">
        <v>5017</v>
      </c>
      <c r="S517" s="35" t="s">
        <v>3742</v>
      </c>
      <c r="T517" s="31">
        <v>0</v>
      </c>
      <c r="U517" s="31">
        <v>0</v>
      </c>
      <c r="V517" s="31">
        <v>25866.7</v>
      </c>
      <c r="W517" s="41" t="s">
        <v>46</v>
      </c>
      <c r="X517" s="42">
        <v>25866.7</v>
      </c>
      <c r="Y517" s="43">
        <v>0</v>
      </c>
      <c r="Z517" s="38">
        <v>0</v>
      </c>
      <c r="AA517" s="38">
        <v>0</v>
      </c>
      <c r="AB517" s="38">
        <v>0</v>
      </c>
      <c r="AC517" s="38">
        <v>25866.7</v>
      </c>
      <c r="AD517" s="38">
        <v>0</v>
      </c>
      <c r="AE517" s="38">
        <v>0</v>
      </c>
      <c r="AF517" s="38">
        <v>25866.7</v>
      </c>
    </row>
    <row r="518" spans="1:32" ht="15" x14ac:dyDescent="0.25">
      <c r="A518" s="28" t="s">
        <v>39</v>
      </c>
      <c r="B518" s="28" t="s">
        <v>4345</v>
      </c>
      <c r="C518" s="28"/>
      <c r="D518" s="29">
        <v>309141</v>
      </c>
      <c r="E518" s="29"/>
      <c r="F518" s="28" t="s">
        <v>41</v>
      </c>
      <c r="G518" s="29" t="s">
        <v>41</v>
      </c>
      <c r="H518" s="28" t="s">
        <v>42</v>
      </c>
      <c r="I518" s="30" t="s">
        <v>43</v>
      </c>
      <c r="J518" s="28" t="s">
        <v>44</v>
      </c>
      <c r="K518" s="31">
        <v>27466.7</v>
      </c>
      <c r="L518" s="32">
        <v>27466.7</v>
      </c>
      <c r="M518" s="31">
        <v>0</v>
      </c>
      <c r="N518" s="31">
        <v>0</v>
      </c>
      <c r="O518" s="31">
        <v>0</v>
      </c>
      <c r="P518" s="31">
        <v>27466.7</v>
      </c>
      <c r="Q518" s="33">
        <v>27466.7</v>
      </c>
      <c r="R518" s="34" t="s">
        <v>5017</v>
      </c>
      <c r="S518" s="35" t="s">
        <v>3742</v>
      </c>
      <c r="T518" s="31">
        <v>0</v>
      </c>
      <c r="U518" s="31">
        <v>0</v>
      </c>
      <c r="V518" s="31">
        <v>27466.7</v>
      </c>
      <c r="W518" s="36" t="s">
        <v>46</v>
      </c>
      <c r="X518" s="37">
        <v>27466.7</v>
      </c>
      <c r="Y518" s="38">
        <v>0</v>
      </c>
      <c r="Z518" s="38">
        <v>0</v>
      </c>
      <c r="AA518" s="38">
        <v>0</v>
      </c>
      <c r="AB518" s="38">
        <v>0</v>
      </c>
      <c r="AC518" s="38">
        <v>27466.7</v>
      </c>
      <c r="AD518" s="38">
        <v>0</v>
      </c>
      <c r="AE518" s="38">
        <v>0</v>
      </c>
      <c r="AF518" s="38">
        <v>27466.7</v>
      </c>
    </row>
    <row r="519" spans="1:32" ht="15" x14ac:dyDescent="0.25">
      <c r="A519" s="39" t="s">
        <v>39</v>
      </c>
      <c r="B519" s="39" t="s">
        <v>4346</v>
      </c>
      <c r="C519" s="39"/>
      <c r="D519" s="29">
        <v>309141</v>
      </c>
      <c r="E519" s="29"/>
      <c r="F519" s="39" t="s">
        <v>41</v>
      </c>
      <c r="G519" s="29" t="s">
        <v>41</v>
      </c>
      <c r="H519" s="39" t="s">
        <v>42</v>
      </c>
      <c r="I519" s="30" t="s">
        <v>43</v>
      </c>
      <c r="J519" s="39" t="s">
        <v>44</v>
      </c>
      <c r="K519" s="40">
        <v>25866.7</v>
      </c>
      <c r="L519" s="32">
        <v>25866.7</v>
      </c>
      <c r="M519" s="31">
        <v>0</v>
      </c>
      <c r="N519" s="31">
        <v>0</v>
      </c>
      <c r="O519" s="31">
        <v>0</v>
      </c>
      <c r="P519" s="31">
        <v>25866.7</v>
      </c>
      <c r="Q519" s="33">
        <v>25866.7</v>
      </c>
      <c r="R519" s="34" t="s">
        <v>5017</v>
      </c>
      <c r="S519" s="35" t="s">
        <v>3742</v>
      </c>
      <c r="T519" s="31">
        <v>0</v>
      </c>
      <c r="U519" s="31">
        <v>0</v>
      </c>
      <c r="V519" s="31">
        <v>25866.7</v>
      </c>
      <c r="W519" s="41" t="s">
        <v>46</v>
      </c>
      <c r="X519" s="42">
        <v>25866.7</v>
      </c>
      <c r="Y519" s="43">
        <v>0</v>
      </c>
      <c r="Z519" s="38">
        <v>0</v>
      </c>
      <c r="AA519" s="38">
        <v>0</v>
      </c>
      <c r="AB519" s="38">
        <v>0</v>
      </c>
      <c r="AC519" s="38">
        <v>25866.7</v>
      </c>
      <c r="AD519" s="38">
        <v>0</v>
      </c>
      <c r="AE519" s="38">
        <v>0</v>
      </c>
      <c r="AF519" s="38">
        <v>25866.7</v>
      </c>
    </row>
    <row r="520" spans="1:32" ht="15" x14ac:dyDescent="0.25">
      <c r="A520" s="28" t="s">
        <v>39</v>
      </c>
      <c r="B520" s="28" t="s">
        <v>4347</v>
      </c>
      <c r="C520" s="28"/>
      <c r="D520" s="29">
        <v>309141</v>
      </c>
      <c r="E520" s="29"/>
      <c r="F520" s="28" t="s">
        <v>41</v>
      </c>
      <c r="G520" s="29" t="s">
        <v>41</v>
      </c>
      <c r="H520" s="28" t="s">
        <v>42</v>
      </c>
      <c r="I520" s="30" t="s">
        <v>43</v>
      </c>
      <c r="J520" s="28" t="s">
        <v>44</v>
      </c>
      <c r="K520" s="31">
        <v>25866.7</v>
      </c>
      <c r="L520" s="32">
        <v>25866.7</v>
      </c>
      <c r="M520" s="31">
        <v>0</v>
      </c>
      <c r="N520" s="31">
        <v>0</v>
      </c>
      <c r="O520" s="31">
        <v>0</v>
      </c>
      <c r="P520" s="31">
        <v>25866.7</v>
      </c>
      <c r="Q520" s="33">
        <v>25866.7</v>
      </c>
      <c r="R520" s="34" t="s">
        <v>5017</v>
      </c>
      <c r="S520" s="35" t="s">
        <v>3742</v>
      </c>
      <c r="T520" s="31">
        <v>0</v>
      </c>
      <c r="U520" s="31">
        <v>0</v>
      </c>
      <c r="V520" s="31">
        <v>25866.7</v>
      </c>
      <c r="W520" s="36" t="s">
        <v>46</v>
      </c>
      <c r="X520" s="37">
        <v>25866.7</v>
      </c>
      <c r="Y520" s="38">
        <v>0</v>
      </c>
      <c r="Z520" s="38">
        <v>0</v>
      </c>
      <c r="AA520" s="38">
        <v>0</v>
      </c>
      <c r="AB520" s="38">
        <v>0</v>
      </c>
      <c r="AC520" s="38">
        <v>25866.7</v>
      </c>
      <c r="AD520" s="38">
        <v>0</v>
      </c>
      <c r="AE520" s="38">
        <v>0</v>
      </c>
      <c r="AF520" s="38">
        <v>25866.7</v>
      </c>
    </row>
    <row r="521" spans="1:32" ht="15" x14ac:dyDescent="0.25">
      <c r="A521" s="28" t="s">
        <v>39</v>
      </c>
      <c r="B521" s="28" t="s">
        <v>4351</v>
      </c>
      <c r="C521" s="28"/>
      <c r="D521" s="29">
        <v>320301</v>
      </c>
      <c r="E521" s="29"/>
      <c r="F521" s="28" t="s">
        <v>41</v>
      </c>
      <c r="G521" s="29" t="s">
        <v>41</v>
      </c>
      <c r="H521" s="28" t="s">
        <v>42</v>
      </c>
      <c r="I521" s="30" t="s">
        <v>43</v>
      </c>
      <c r="J521" s="28" t="s">
        <v>44</v>
      </c>
      <c r="K521" s="31">
        <v>247276.06</v>
      </c>
      <c r="L521" s="32">
        <v>247276.06</v>
      </c>
      <c r="M521" s="31">
        <v>0</v>
      </c>
      <c r="N521" s="31">
        <v>0</v>
      </c>
      <c r="O521" s="31">
        <v>0</v>
      </c>
      <c r="P521" s="31">
        <v>247276.06</v>
      </c>
      <c r="Q521" s="33">
        <v>247276.06</v>
      </c>
      <c r="R521" s="34" t="s">
        <v>5017</v>
      </c>
      <c r="S521" s="35" t="s">
        <v>5023</v>
      </c>
      <c r="T521" s="31">
        <v>0</v>
      </c>
      <c r="U521" s="31">
        <v>0</v>
      </c>
      <c r="V521" s="31" t="s">
        <v>45</v>
      </c>
      <c r="W521" s="36" t="s">
        <v>46</v>
      </c>
      <c r="X521" s="37">
        <v>247276.06</v>
      </c>
      <c r="Y521" s="38">
        <v>0</v>
      </c>
      <c r="Z521" s="38">
        <v>0</v>
      </c>
      <c r="AA521" s="38">
        <v>0</v>
      </c>
      <c r="AB521" s="38">
        <v>0</v>
      </c>
      <c r="AC521" s="38">
        <v>247276.06</v>
      </c>
      <c r="AD521" s="38">
        <v>0</v>
      </c>
      <c r="AE521" s="38">
        <v>0</v>
      </c>
      <c r="AF521" s="38" t="s">
        <v>47</v>
      </c>
    </row>
    <row r="522" spans="1:32" ht="15" x14ac:dyDescent="0.25">
      <c r="A522" s="39" t="s">
        <v>39</v>
      </c>
      <c r="B522" s="39" t="s">
        <v>4352</v>
      </c>
      <c r="C522" s="39"/>
      <c r="D522" s="29">
        <v>318246</v>
      </c>
      <c r="E522" s="29"/>
      <c r="F522" s="39" t="s">
        <v>41</v>
      </c>
      <c r="G522" s="29" t="s">
        <v>41</v>
      </c>
      <c r="H522" s="39" t="s">
        <v>42</v>
      </c>
      <c r="I522" s="30" t="s">
        <v>43</v>
      </c>
      <c r="J522" s="39" t="s">
        <v>44</v>
      </c>
      <c r="K522" s="40">
        <v>11671.24</v>
      </c>
      <c r="L522" s="32">
        <v>11671.24</v>
      </c>
      <c r="M522" s="31">
        <v>0</v>
      </c>
      <c r="N522" s="31">
        <v>0</v>
      </c>
      <c r="O522" s="31">
        <v>0</v>
      </c>
      <c r="P522" s="31">
        <v>11671.24</v>
      </c>
      <c r="Q522" s="33">
        <v>11671.24</v>
      </c>
      <c r="R522" s="34" t="s">
        <v>5017</v>
      </c>
      <c r="S522" s="35" t="s">
        <v>3742</v>
      </c>
      <c r="T522" s="31">
        <v>0</v>
      </c>
      <c r="U522" s="31">
        <v>0</v>
      </c>
      <c r="V522" s="31">
        <v>11671.24</v>
      </c>
      <c r="W522" s="41" t="s">
        <v>46</v>
      </c>
      <c r="X522" s="42">
        <v>11671.24</v>
      </c>
      <c r="Y522" s="43">
        <v>0</v>
      </c>
      <c r="Z522" s="38">
        <v>0</v>
      </c>
      <c r="AA522" s="38">
        <v>0</v>
      </c>
      <c r="AB522" s="38">
        <v>0</v>
      </c>
      <c r="AC522" s="38">
        <v>11671.24</v>
      </c>
      <c r="AD522" s="38">
        <v>0</v>
      </c>
      <c r="AE522" s="38">
        <v>0</v>
      </c>
      <c r="AF522" s="38">
        <v>11671.24</v>
      </c>
    </row>
    <row r="523" spans="1:32" ht="15" x14ac:dyDescent="0.25">
      <c r="A523" s="28" t="s">
        <v>39</v>
      </c>
      <c r="B523" s="28" t="s">
        <v>4353</v>
      </c>
      <c r="C523" s="28"/>
      <c r="D523" s="29">
        <v>318246</v>
      </c>
      <c r="E523" s="29"/>
      <c r="F523" s="28" t="s">
        <v>41</v>
      </c>
      <c r="G523" s="29" t="s">
        <v>41</v>
      </c>
      <c r="H523" s="28" t="s">
        <v>42</v>
      </c>
      <c r="I523" s="30" t="s">
        <v>43</v>
      </c>
      <c r="J523" s="28" t="s">
        <v>44</v>
      </c>
      <c r="K523" s="31">
        <v>5699.89</v>
      </c>
      <c r="L523" s="32">
        <v>5699.89</v>
      </c>
      <c r="M523" s="31">
        <v>0</v>
      </c>
      <c r="N523" s="31">
        <v>0</v>
      </c>
      <c r="O523" s="31">
        <v>0</v>
      </c>
      <c r="P523" s="31">
        <v>5699.89</v>
      </c>
      <c r="Q523" s="33">
        <v>5699.89</v>
      </c>
      <c r="R523" s="34" t="s">
        <v>5017</v>
      </c>
      <c r="S523" s="35" t="s">
        <v>3742</v>
      </c>
      <c r="T523" s="31">
        <v>0</v>
      </c>
      <c r="U523" s="31">
        <v>0</v>
      </c>
      <c r="V523" s="31">
        <v>5699.89</v>
      </c>
      <c r="W523" s="36" t="s">
        <v>46</v>
      </c>
      <c r="X523" s="37">
        <v>5699.89</v>
      </c>
      <c r="Y523" s="38">
        <v>0</v>
      </c>
      <c r="Z523" s="38">
        <v>0</v>
      </c>
      <c r="AA523" s="38">
        <v>0</v>
      </c>
      <c r="AB523" s="38">
        <v>0</v>
      </c>
      <c r="AC523" s="38">
        <v>5699.89</v>
      </c>
      <c r="AD523" s="38">
        <v>0</v>
      </c>
      <c r="AE523" s="38">
        <v>0</v>
      </c>
      <c r="AF523" s="38">
        <v>5699.89</v>
      </c>
    </row>
    <row r="524" spans="1:32" ht="15" x14ac:dyDescent="0.25">
      <c r="A524" s="39" t="s">
        <v>39</v>
      </c>
      <c r="B524" s="39" t="s">
        <v>4356</v>
      </c>
      <c r="C524" s="39"/>
      <c r="D524" s="29">
        <v>308247</v>
      </c>
      <c r="E524" s="29"/>
      <c r="F524" s="39" t="s">
        <v>41</v>
      </c>
      <c r="G524" s="29" t="s">
        <v>41</v>
      </c>
      <c r="H524" s="39" t="s">
        <v>42</v>
      </c>
      <c r="I524" s="30" t="s">
        <v>43</v>
      </c>
      <c r="J524" s="39" t="s">
        <v>44</v>
      </c>
      <c r="K524" s="40">
        <v>111838.16</v>
      </c>
      <c r="L524" s="32">
        <v>111838.16</v>
      </c>
      <c r="M524" s="31">
        <v>0</v>
      </c>
      <c r="N524" s="31">
        <v>0</v>
      </c>
      <c r="O524" s="31">
        <v>0</v>
      </c>
      <c r="P524" s="31">
        <v>111838.16</v>
      </c>
      <c r="Q524" s="33">
        <v>111838.16</v>
      </c>
      <c r="R524" s="34" t="s">
        <v>5017</v>
      </c>
      <c r="S524" s="35" t="s">
        <v>3742</v>
      </c>
      <c r="T524" s="31">
        <v>0</v>
      </c>
      <c r="U524" s="31">
        <v>0</v>
      </c>
      <c r="V524" s="31">
        <v>111838.16</v>
      </c>
      <c r="W524" s="41" t="s">
        <v>46</v>
      </c>
      <c r="X524" s="42">
        <v>111838.16</v>
      </c>
      <c r="Y524" s="43">
        <v>0</v>
      </c>
      <c r="Z524" s="38">
        <v>0</v>
      </c>
      <c r="AA524" s="38">
        <v>0</v>
      </c>
      <c r="AB524" s="38">
        <v>0</v>
      </c>
      <c r="AC524" s="38">
        <v>111838.16</v>
      </c>
      <c r="AD524" s="38">
        <v>0</v>
      </c>
      <c r="AE524" s="38">
        <v>0</v>
      </c>
      <c r="AF524" s="38">
        <v>111838.16</v>
      </c>
    </row>
    <row r="525" spans="1:32" ht="15" x14ac:dyDescent="0.25">
      <c r="A525" s="28" t="s">
        <v>39</v>
      </c>
      <c r="B525" s="28" t="s">
        <v>4357</v>
      </c>
      <c r="C525" s="28"/>
      <c r="D525" s="29">
        <v>308247</v>
      </c>
      <c r="E525" s="29"/>
      <c r="F525" s="28" t="s">
        <v>41</v>
      </c>
      <c r="G525" s="29" t="s">
        <v>41</v>
      </c>
      <c r="H525" s="28" t="s">
        <v>42</v>
      </c>
      <c r="I525" s="30" t="s">
        <v>43</v>
      </c>
      <c r="J525" s="28" t="s">
        <v>44</v>
      </c>
      <c r="K525" s="31">
        <v>116402.72</v>
      </c>
      <c r="L525" s="32">
        <v>116402.72</v>
      </c>
      <c r="M525" s="31">
        <v>0</v>
      </c>
      <c r="N525" s="31">
        <v>0</v>
      </c>
      <c r="O525" s="31">
        <v>0</v>
      </c>
      <c r="P525" s="31">
        <v>116402.72</v>
      </c>
      <c r="Q525" s="33">
        <v>116402.72</v>
      </c>
      <c r="R525" s="34" t="s">
        <v>5017</v>
      </c>
      <c r="S525" s="35" t="s">
        <v>3742</v>
      </c>
      <c r="T525" s="31">
        <v>0</v>
      </c>
      <c r="U525" s="31">
        <v>0</v>
      </c>
      <c r="V525" s="31">
        <v>116402.72</v>
      </c>
      <c r="W525" s="36" t="s">
        <v>46</v>
      </c>
      <c r="X525" s="37">
        <v>116402.72</v>
      </c>
      <c r="Y525" s="38">
        <v>0</v>
      </c>
      <c r="Z525" s="38">
        <v>0</v>
      </c>
      <c r="AA525" s="38">
        <v>0</v>
      </c>
      <c r="AB525" s="38">
        <v>0</v>
      </c>
      <c r="AC525" s="38">
        <v>116402.72</v>
      </c>
      <c r="AD525" s="38">
        <v>0</v>
      </c>
      <c r="AE525" s="38">
        <v>0</v>
      </c>
      <c r="AF525" s="38">
        <v>116402.72</v>
      </c>
    </row>
    <row r="526" spans="1:32" ht="15" x14ac:dyDescent="0.25">
      <c r="A526" s="39" t="s">
        <v>39</v>
      </c>
      <c r="B526" s="39" t="s">
        <v>4358</v>
      </c>
      <c r="C526" s="39"/>
      <c r="D526" s="29">
        <v>308247</v>
      </c>
      <c r="E526" s="29"/>
      <c r="F526" s="39" t="s">
        <v>41</v>
      </c>
      <c r="G526" s="29" t="s">
        <v>41</v>
      </c>
      <c r="H526" s="39" t="s">
        <v>42</v>
      </c>
      <c r="I526" s="30" t="s">
        <v>43</v>
      </c>
      <c r="J526" s="39" t="s">
        <v>44</v>
      </c>
      <c r="K526" s="40">
        <v>104771.1</v>
      </c>
      <c r="L526" s="32">
        <v>104771.1</v>
      </c>
      <c r="M526" s="31">
        <v>0</v>
      </c>
      <c r="N526" s="31">
        <v>0</v>
      </c>
      <c r="O526" s="31">
        <v>0</v>
      </c>
      <c r="P526" s="31">
        <v>104771.1</v>
      </c>
      <c r="Q526" s="33">
        <v>104771.1</v>
      </c>
      <c r="R526" s="34" t="s">
        <v>5017</v>
      </c>
      <c r="S526" s="35" t="s">
        <v>3742</v>
      </c>
      <c r="T526" s="31">
        <v>0</v>
      </c>
      <c r="U526" s="31">
        <v>0</v>
      </c>
      <c r="V526" s="31">
        <v>104771.1</v>
      </c>
      <c r="W526" s="41" t="s">
        <v>46</v>
      </c>
      <c r="X526" s="42">
        <v>104771.1</v>
      </c>
      <c r="Y526" s="43">
        <v>0</v>
      </c>
      <c r="Z526" s="38">
        <v>0</v>
      </c>
      <c r="AA526" s="38">
        <v>0</v>
      </c>
      <c r="AB526" s="38">
        <v>0</v>
      </c>
      <c r="AC526" s="38">
        <v>104771.1</v>
      </c>
      <c r="AD526" s="38">
        <v>0</v>
      </c>
      <c r="AE526" s="38">
        <v>0</v>
      </c>
      <c r="AF526" s="38">
        <v>104771.1</v>
      </c>
    </row>
    <row r="527" spans="1:32" ht="15" x14ac:dyDescent="0.25">
      <c r="A527" s="39" t="s">
        <v>39</v>
      </c>
      <c r="B527" s="39" t="s">
        <v>4360</v>
      </c>
      <c r="C527" s="39"/>
      <c r="D527" s="29">
        <v>308247</v>
      </c>
      <c r="E527" s="29"/>
      <c r="F527" s="39" t="s">
        <v>41</v>
      </c>
      <c r="G527" s="29" t="s">
        <v>41</v>
      </c>
      <c r="H527" s="39" t="s">
        <v>42</v>
      </c>
      <c r="I527" s="30" t="s">
        <v>43</v>
      </c>
      <c r="J527" s="39" t="s">
        <v>44</v>
      </c>
      <c r="K527" s="40">
        <v>103001.91</v>
      </c>
      <c r="L527" s="32">
        <v>103001.91</v>
      </c>
      <c r="M527" s="31">
        <v>0</v>
      </c>
      <c r="N527" s="31">
        <v>0</v>
      </c>
      <c r="O527" s="31">
        <v>0</v>
      </c>
      <c r="P527" s="31">
        <v>103001.91</v>
      </c>
      <c r="Q527" s="33">
        <v>103001.91</v>
      </c>
      <c r="R527" s="34" t="s">
        <v>5017</v>
      </c>
      <c r="S527" s="35" t="s">
        <v>3742</v>
      </c>
      <c r="T527" s="31">
        <v>0</v>
      </c>
      <c r="U527" s="31">
        <v>0</v>
      </c>
      <c r="V527" s="31">
        <v>103001.91</v>
      </c>
      <c r="W527" s="41" t="s">
        <v>46</v>
      </c>
      <c r="X527" s="42">
        <v>103001.91</v>
      </c>
      <c r="Y527" s="43">
        <v>0</v>
      </c>
      <c r="Z527" s="38">
        <v>0</v>
      </c>
      <c r="AA527" s="38">
        <v>0</v>
      </c>
      <c r="AB527" s="38">
        <v>0</v>
      </c>
      <c r="AC527" s="38">
        <v>103001.91</v>
      </c>
      <c r="AD527" s="38">
        <v>0</v>
      </c>
      <c r="AE527" s="38">
        <v>0</v>
      </c>
      <c r="AF527" s="38">
        <v>103001.91</v>
      </c>
    </row>
    <row r="528" spans="1:32" ht="15" x14ac:dyDescent="0.25">
      <c r="A528" s="28" t="s">
        <v>39</v>
      </c>
      <c r="B528" s="28" t="s">
        <v>4367</v>
      </c>
      <c r="C528" s="28"/>
      <c r="D528" s="29">
        <v>309286</v>
      </c>
      <c r="E528" s="29"/>
      <c r="F528" s="28" t="s">
        <v>41</v>
      </c>
      <c r="G528" s="29" t="s">
        <v>41</v>
      </c>
      <c r="H528" s="28" t="s">
        <v>42</v>
      </c>
      <c r="I528" s="30" t="s">
        <v>43</v>
      </c>
      <c r="J528" s="28" t="s">
        <v>63</v>
      </c>
      <c r="K528" s="31">
        <v>444889.16</v>
      </c>
      <c r="L528" s="32">
        <v>22346.782509262612</v>
      </c>
      <c r="M528" s="31">
        <v>0</v>
      </c>
      <c r="N528" s="31">
        <v>0</v>
      </c>
      <c r="O528" s="31">
        <v>0</v>
      </c>
      <c r="P528" s="31">
        <v>444889.16</v>
      </c>
      <c r="Q528" s="33">
        <v>444889.16</v>
      </c>
      <c r="R528" s="34" t="s">
        <v>5017</v>
      </c>
      <c r="S528" s="35" t="s">
        <v>555</v>
      </c>
      <c r="T528" s="31">
        <v>0</v>
      </c>
      <c r="U528" s="31">
        <v>0</v>
      </c>
      <c r="V528" s="31">
        <v>444889.16</v>
      </c>
      <c r="W528" s="36" t="s">
        <v>64</v>
      </c>
      <c r="X528" s="37">
        <v>22346.782506799998</v>
      </c>
      <c r="Y528" s="38">
        <v>0</v>
      </c>
      <c r="Z528" s="38">
        <v>0</v>
      </c>
      <c r="AA528" s="38">
        <v>0</v>
      </c>
      <c r="AB528" s="38">
        <v>0</v>
      </c>
      <c r="AC528" s="38">
        <v>22346.782506799998</v>
      </c>
      <c r="AD528" s="38">
        <v>0</v>
      </c>
      <c r="AE528" s="38">
        <v>0</v>
      </c>
      <c r="AF528" s="38">
        <v>22346.782506799998</v>
      </c>
    </row>
    <row r="529" spans="1:32" ht="15" x14ac:dyDescent="0.25">
      <c r="A529" s="28" t="s">
        <v>39</v>
      </c>
      <c r="B529" s="28" t="s">
        <v>4369</v>
      </c>
      <c r="C529" s="28"/>
      <c r="D529" s="29">
        <v>314242</v>
      </c>
      <c r="E529" s="29"/>
      <c r="F529" s="28" t="s">
        <v>41</v>
      </c>
      <c r="G529" s="29" t="s">
        <v>41</v>
      </c>
      <c r="H529" s="28" t="s">
        <v>42</v>
      </c>
      <c r="I529" s="30" t="s">
        <v>43</v>
      </c>
      <c r="J529" s="28" t="s">
        <v>44</v>
      </c>
      <c r="K529" s="31">
        <v>7309.08</v>
      </c>
      <c r="L529" s="32">
        <v>7309.08</v>
      </c>
      <c r="M529" s="31">
        <v>0</v>
      </c>
      <c r="N529" s="31">
        <v>0</v>
      </c>
      <c r="O529" s="31">
        <v>0</v>
      </c>
      <c r="P529" s="31">
        <v>7309.08</v>
      </c>
      <c r="Q529" s="33">
        <v>7309.08</v>
      </c>
      <c r="R529" s="34" t="s">
        <v>5017</v>
      </c>
      <c r="S529" s="35" t="s">
        <v>3639</v>
      </c>
      <c r="T529" s="31">
        <v>0</v>
      </c>
      <c r="U529" s="31">
        <v>0</v>
      </c>
      <c r="V529" s="31">
        <v>7309.08</v>
      </c>
      <c r="W529" s="36" t="s">
        <v>46</v>
      </c>
      <c r="X529" s="37">
        <v>7309.08</v>
      </c>
      <c r="Y529" s="38">
        <v>0</v>
      </c>
      <c r="Z529" s="38">
        <v>0</v>
      </c>
      <c r="AA529" s="38">
        <v>0</v>
      </c>
      <c r="AB529" s="38">
        <v>0</v>
      </c>
      <c r="AC529" s="38">
        <v>7309.08</v>
      </c>
      <c r="AD529" s="38">
        <v>0</v>
      </c>
      <c r="AE529" s="38">
        <v>0</v>
      </c>
      <c r="AF529" s="38">
        <v>7309.08</v>
      </c>
    </row>
    <row r="530" spans="1:32" ht="15" x14ac:dyDescent="0.25">
      <c r="A530" s="39" t="s">
        <v>39</v>
      </c>
      <c r="B530" s="39" t="s">
        <v>4372</v>
      </c>
      <c r="C530" s="39"/>
      <c r="D530" s="29">
        <v>312012</v>
      </c>
      <c r="E530" s="29"/>
      <c r="F530" s="39" t="s">
        <v>41</v>
      </c>
      <c r="G530" s="29" t="s">
        <v>41</v>
      </c>
      <c r="H530" s="39" t="s">
        <v>42</v>
      </c>
      <c r="I530" s="30" t="s">
        <v>43</v>
      </c>
      <c r="J530" s="39" t="s">
        <v>44</v>
      </c>
      <c r="K530" s="40">
        <v>21697.07</v>
      </c>
      <c r="L530" s="32">
        <v>21697.07</v>
      </c>
      <c r="M530" s="31">
        <v>0</v>
      </c>
      <c r="N530" s="31">
        <v>0</v>
      </c>
      <c r="O530" s="31">
        <v>0</v>
      </c>
      <c r="P530" s="31">
        <v>21697.07</v>
      </c>
      <c r="Q530" s="33">
        <v>21697.07</v>
      </c>
      <c r="R530" s="34" t="s">
        <v>5017</v>
      </c>
      <c r="S530" s="35" t="s">
        <v>5023</v>
      </c>
      <c r="T530" s="31">
        <v>0</v>
      </c>
      <c r="U530" s="31">
        <v>0</v>
      </c>
      <c r="V530" s="31">
        <v>21697.07</v>
      </c>
      <c r="W530" s="41" t="s">
        <v>46</v>
      </c>
      <c r="X530" s="42">
        <v>21697.07</v>
      </c>
      <c r="Y530" s="43">
        <v>0</v>
      </c>
      <c r="Z530" s="38">
        <v>0</v>
      </c>
      <c r="AA530" s="38">
        <v>0</v>
      </c>
      <c r="AB530" s="38">
        <v>0</v>
      </c>
      <c r="AC530" s="38">
        <v>21697.07</v>
      </c>
      <c r="AD530" s="38">
        <v>0</v>
      </c>
      <c r="AE530" s="38">
        <v>0</v>
      </c>
      <c r="AF530" s="38">
        <v>21697.07</v>
      </c>
    </row>
    <row r="531" spans="1:32" ht="15" x14ac:dyDescent="0.25">
      <c r="A531" s="28" t="s">
        <v>39</v>
      </c>
      <c r="B531" s="28" t="s">
        <v>4377</v>
      </c>
      <c r="C531" s="28"/>
      <c r="D531" s="29">
        <v>316624</v>
      </c>
      <c r="E531" s="29"/>
      <c r="F531" s="28" t="s">
        <v>41</v>
      </c>
      <c r="G531" s="29" t="s">
        <v>41</v>
      </c>
      <c r="H531" s="28" t="s">
        <v>42</v>
      </c>
      <c r="I531" s="30" t="s">
        <v>43</v>
      </c>
      <c r="J531" s="28" t="s">
        <v>63</v>
      </c>
      <c r="K531" s="31">
        <v>2442243.81</v>
      </c>
      <c r="L531" s="32">
        <v>122673.90658981867</v>
      </c>
      <c r="M531" s="31">
        <v>0</v>
      </c>
      <c r="N531" s="31">
        <v>0</v>
      </c>
      <c r="O531" s="31">
        <v>0</v>
      </c>
      <c r="P531" s="31">
        <v>2442243.81</v>
      </c>
      <c r="Q531" s="33">
        <v>2442243.81</v>
      </c>
      <c r="R531" s="34" t="s">
        <v>5017</v>
      </c>
      <c r="S531" s="35" t="s">
        <v>555</v>
      </c>
      <c r="T531" s="31">
        <v>0</v>
      </c>
      <c r="U531" s="31">
        <v>0</v>
      </c>
      <c r="V531" s="31">
        <v>2442243.81</v>
      </c>
      <c r="W531" s="36" t="s">
        <v>64</v>
      </c>
      <c r="X531" s="37">
        <v>122673.9065763</v>
      </c>
      <c r="Y531" s="38">
        <v>0</v>
      </c>
      <c r="Z531" s="38">
        <v>0</v>
      </c>
      <c r="AA531" s="38">
        <v>0</v>
      </c>
      <c r="AB531" s="38">
        <v>0</v>
      </c>
      <c r="AC531" s="38">
        <v>122673.9065763</v>
      </c>
      <c r="AD531" s="38">
        <v>0</v>
      </c>
      <c r="AE531" s="38">
        <v>0</v>
      </c>
      <c r="AF531" s="38">
        <v>122673.9065763</v>
      </c>
    </row>
    <row r="532" spans="1:32" ht="15" x14ac:dyDescent="0.25">
      <c r="A532" s="39" t="s">
        <v>39</v>
      </c>
      <c r="B532" s="39" t="s">
        <v>4378</v>
      </c>
      <c r="C532" s="39"/>
      <c r="D532" s="29">
        <v>308247</v>
      </c>
      <c r="E532" s="29"/>
      <c r="F532" s="39" t="s">
        <v>41</v>
      </c>
      <c r="G532" s="29" t="s">
        <v>41</v>
      </c>
      <c r="H532" s="39" t="s">
        <v>42</v>
      </c>
      <c r="I532" s="30" t="s">
        <v>43</v>
      </c>
      <c r="J532" s="39" t="s">
        <v>44</v>
      </c>
      <c r="K532" s="40">
        <v>227818.94</v>
      </c>
      <c r="L532" s="32">
        <v>227818.94</v>
      </c>
      <c r="M532" s="31">
        <v>0</v>
      </c>
      <c r="N532" s="31">
        <v>0</v>
      </c>
      <c r="O532" s="31">
        <v>0</v>
      </c>
      <c r="P532" s="31">
        <v>227818.94</v>
      </c>
      <c r="Q532" s="33">
        <v>227818.94</v>
      </c>
      <c r="R532" s="34" t="s">
        <v>5017</v>
      </c>
      <c r="S532" s="35" t="s">
        <v>3742</v>
      </c>
      <c r="T532" s="31">
        <v>0</v>
      </c>
      <c r="U532" s="31">
        <v>0</v>
      </c>
      <c r="V532" s="31">
        <v>227818.94</v>
      </c>
      <c r="W532" s="41" t="s">
        <v>46</v>
      </c>
      <c r="X532" s="42">
        <v>227818.94</v>
      </c>
      <c r="Y532" s="43">
        <v>0</v>
      </c>
      <c r="Z532" s="38">
        <v>0</v>
      </c>
      <c r="AA532" s="38">
        <v>0</v>
      </c>
      <c r="AB532" s="38">
        <v>0</v>
      </c>
      <c r="AC532" s="38">
        <v>227818.94</v>
      </c>
      <c r="AD532" s="38">
        <v>0</v>
      </c>
      <c r="AE532" s="38">
        <v>0</v>
      </c>
      <c r="AF532" s="38">
        <v>227818.94</v>
      </c>
    </row>
    <row r="533" spans="1:32" ht="15" x14ac:dyDescent="0.25">
      <c r="A533" s="28" t="s">
        <v>39</v>
      </c>
      <c r="B533" s="28" t="s">
        <v>4381</v>
      </c>
      <c r="C533" s="28"/>
      <c r="D533" s="29">
        <v>308247</v>
      </c>
      <c r="E533" s="29"/>
      <c r="F533" s="28" t="s">
        <v>41</v>
      </c>
      <c r="G533" s="29" t="s">
        <v>41</v>
      </c>
      <c r="H533" s="28" t="s">
        <v>42</v>
      </c>
      <c r="I533" s="30" t="s">
        <v>43</v>
      </c>
      <c r="J533" s="28" t="s">
        <v>44</v>
      </c>
      <c r="K533" s="31">
        <v>233266</v>
      </c>
      <c r="L533" s="32">
        <v>233266</v>
      </c>
      <c r="M533" s="31">
        <v>0</v>
      </c>
      <c r="N533" s="31">
        <v>0</v>
      </c>
      <c r="O533" s="31">
        <v>0</v>
      </c>
      <c r="P533" s="31">
        <v>233266</v>
      </c>
      <c r="Q533" s="33">
        <v>233266</v>
      </c>
      <c r="R533" s="34" t="s">
        <v>5017</v>
      </c>
      <c r="S533" s="35" t="s">
        <v>3742</v>
      </c>
      <c r="T533" s="31">
        <v>0</v>
      </c>
      <c r="U533" s="31">
        <v>0</v>
      </c>
      <c r="V533" s="31">
        <v>233266</v>
      </c>
      <c r="W533" s="36" t="s">
        <v>46</v>
      </c>
      <c r="X533" s="37">
        <v>233266</v>
      </c>
      <c r="Y533" s="38">
        <v>0</v>
      </c>
      <c r="Z533" s="38">
        <v>0</v>
      </c>
      <c r="AA533" s="38">
        <v>0</v>
      </c>
      <c r="AB533" s="38">
        <v>0</v>
      </c>
      <c r="AC533" s="38">
        <v>233266</v>
      </c>
      <c r="AD533" s="38">
        <v>0</v>
      </c>
      <c r="AE533" s="38">
        <v>0</v>
      </c>
      <c r="AF533" s="38">
        <v>233266</v>
      </c>
    </row>
    <row r="534" spans="1:32" ht="15" x14ac:dyDescent="0.25">
      <c r="A534" s="39" t="s">
        <v>39</v>
      </c>
      <c r="B534" s="39" t="s">
        <v>4390</v>
      </c>
      <c r="C534" s="39"/>
      <c r="D534" s="29">
        <v>312893</v>
      </c>
      <c r="E534" s="29"/>
      <c r="F534" s="39" t="s">
        <v>41</v>
      </c>
      <c r="G534" s="29" t="s">
        <v>41</v>
      </c>
      <c r="H534" s="39" t="s">
        <v>42</v>
      </c>
      <c r="I534" s="30" t="s">
        <v>42</v>
      </c>
      <c r="J534" s="39" t="s">
        <v>44</v>
      </c>
      <c r="K534" s="40">
        <v>43455.48</v>
      </c>
      <c r="L534" s="32">
        <v>43455.48</v>
      </c>
      <c r="M534" s="31">
        <v>0</v>
      </c>
      <c r="N534" s="31">
        <v>0</v>
      </c>
      <c r="O534" s="31">
        <v>43455.48</v>
      </c>
      <c r="P534" s="31">
        <v>0</v>
      </c>
      <c r="Q534" s="33">
        <v>43455.48</v>
      </c>
      <c r="R534" s="34" t="s">
        <v>5016</v>
      </c>
      <c r="S534" s="35" t="s">
        <v>3742</v>
      </c>
      <c r="T534" s="31">
        <v>0</v>
      </c>
      <c r="U534" s="31">
        <v>0</v>
      </c>
      <c r="V534" s="31">
        <v>43455.48</v>
      </c>
      <c r="W534" s="41" t="s">
        <v>46</v>
      </c>
      <c r="X534" s="42">
        <v>43455.48</v>
      </c>
      <c r="Y534" s="43">
        <v>0</v>
      </c>
      <c r="Z534" s="38">
        <v>0</v>
      </c>
      <c r="AA534" s="38">
        <v>0</v>
      </c>
      <c r="AB534" s="38">
        <v>43455.48</v>
      </c>
      <c r="AC534" s="38">
        <v>0</v>
      </c>
      <c r="AD534" s="38">
        <v>0</v>
      </c>
      <c r="AE534" s="38">
        <v>0</v>
      </c>
      <c r="AF534" s="38">
        <v>43455.48</v>
      </c>
    </row>
    <row r="535" spans="1:32" ht="15" x14ac:dyDescent="0.25">
      <c r="A535" s="39" t="s">
        <v>39</v>
      </c>
      <c r="B535" s="39" t="s">
        <v>4398</v>
      </c>
      <c r="C535" s="39"/>
      <c r="D535" s="29">
        <v>309413</v>
      </c>
      <c r="E535" s="29"/>
      <c r="F535" s="39" t="s">
        <v>41</v>
      </c>
      <c r="G535" s="29" t="s">
        <v>41</v>
      </c>
      <c r="H535" s="39" t="s">
        <v>42</v>
      </c>
      <c r="I535" s="30" t="s">
        <v>43</v>
      </c>
      <c r="J535" s="39" t="s">
        <v>44</v>
      </c>
      <c r="K535" s="40">
        <v>42783.25</v>
      </c>
      <c r="L535" s="32">
        <v>42783.25</v>
      </c>
      <c r="M535" s="31">
        <v>0</v>
      </c>
      <c r="N535" s="31">
        <v>0</v>
      </c>
      <c r="O535" s="31">
        <v>0</v>
      </c>
      <c r="P535" s="31">
        <v>42783.25</v>
      </c>
      <c r="Q535" s="33">
        <v>42783.25</v>
      </c>
      <c r="R535" s="34" t="s">
        <v>5017</v>
      </c>
      <c r="S535" s="35" t="s">
        <v>3742</v>
      </c>
      <c r="T535" s="31">
        <v>0</v>
      </c>
      <c r="U535" s="31">
        <v>0</v>
      </c>
      <c r="V535" s="31">
        <v>42783.25</v>
      </c>
      <c r="W535" s="41" t="s">
        <v>46</v>
      </c>
      <c r="X535" s="42">
        <v>42783.25</v>
      </c>
      <c r="Y535" s="43">
        <v>0</v>
      </c>
      <c r="Z535" s="38">
        <v>0</v>
      </c>
      <c r="AA535" s="38">
        <v>0</v>
      </c>
      <c r="AB535" s="38">
        <v>0</v>
      </c>
      <c r="AC535" s="38">
        <v>42783.25</v>
      </c>
      <c r="AD535" s="38">
        <v>0</v>
      </c>
      <c r="AE535" s="38">
        <v>0</v>
      </c>
      <c r="AF535" s="38">
        <v>42783.25</v>
      </c>
    </row>
    <row r="536" spans="1:32" ht="15" x14ac:dyDescent="0.25">
      <c r="A536" s="39" t="s">
        <v>39</v>
      </c>
      <c r="B536" s="39" t="s">
        <v>4400</v>
      </c>
      <c r="C536" s="39"/>
      <c r="D536" s="29">
        <v>309287</v>
      </c>
      <c r="E536" s="29"/>
      <c r="F536" s="39" t="s">
        <v>41</v>
      </c>
      <c r="G536" s="29" t="s">
        <v>41</v>
      </c>
      <c r="H536" s="39" t="s">
        <v>42</v>
      </c>
      <c r="I536" s="30" t="s">
        <v>42</v>
      </c>
      <c r="J536" s="39" t="s">
        <v>44</v>
      </c>
      <c r="K536" s="40">
        <v>41685.800000000003</v>
      </c>
      <c r="L536" s="32">
        <v>41685.800000000003</v>
      </c>
      <c r="M536" s="31">
        <v>41685.800000000003</v>
      </c>
      <c r="N536" s="31">
        <v>0</v>
      </c>
      <c r="O536" s="31">
        <v>0</v>
      </c>
      <c r="P536" s="31">
        <v>0</v>
      </c>
      <c r="Q536" s="33">
        <v>41685.800000000003</v>
      </c>
      <c r="R536" s="34" t="s">
        <v>5014</v>
      </c>
      <c r="S536" s="35" t="s">
        <v>3742</v>
      </c>
      <c r="T536" s="31">
        <v>0</v>
      </c>
      <c r="U536" s="31">
        <v>0</v>
      </c>
      <c r="V536" s="31" t="s">
        <v>45</v>
      </c>
      <c r="W536" s="41" t="s">
        <v>46</v>
      </c>
      <c r="X536" s="42">
        <v>41685.800000000003</v>
      </c>
      <c r="Y536" s="43">
        <v>0</v>
      </c>
      <c r="Z536" s="38">
        <v>41685.800000000003</v>
      </c>
      <c r="AA536" s="38">
        <v>0</v>
      </c>
      <c r="AB536" s="38">
        <v>0</v>
      </c>
      <c r="AC536" s="38">
        <v>0</v>
      </c>
      <c r="AD536" s="38">
        <v>0</v>
      </c>
      <c r="AE536" s="38">
        <v>0</v>
      </c>
      <c r="AF536" s="38" t="s">
        <v>47</v>
      </c>
    </row>
    <row r="537" spans="1:32" ht="15" x14ac:dyDescent="0.25">
      <c r="A537" s="39" t="s">
        <v>39</v>
      </c>
      <c r="B537" s="39" t="s">
        <v>4406</v>
      </c>
      <c r="C537" s="39"/>
      <c r="D537" s="29">
        <v>308247</v>
      </c>
      <c r="E537" s="29"/>
      <c r="F537" s="39" t="s">
        <v>41</v>
      </c>
      <c r="G537" s="29" t="s">
        <v>41</v>
      </c>
      <c r="H537" s="39" t="s">
        <v>42</v>
      </c>
      <c r="I537" s="30" t="s">
        <v>43</v>
      </c>
      <c r="J537" s="39" t="s">
        <v>44</v>
      </c>
      <c r="K537" s="40">
        <v>293800</v>
      </c>
      <c r="L537" s="32">
        <v>293800</v>
      </c>
      <c r="M537" s="31">
        <v>0</v>
      </c>
      <c r="N537" s="31">
        <v>0</v>
      </c>
      <c r="O537" s="31">
        <v>0</v>
      </c>
      <c r="P537" s="31">
        <v>293800</v>
      </c>
      <c r="Q537" s="33">
        <v>293800</v>
      </c>
      <c r="R537" s="34" t="s">
        <v>5017</v>
      </c>
      <c r="S537" s="35" t="s">
        <v>3742</v>
      </c>
      <c r="T537" s="31">
        <v>0</v>
      </c>
      <c r="U537" s="31">
        <v>0</v>
      </c>
      <c r="V537" s="31">
        <v>293800</v>
      </c>
      <c r="W537" s="41" t="s">
        <v>46</v>
      </c>
      <c r="X537" s="42">
        <v>293800</v>
      </c>
      <c r="Y537" s="43">
        <v>0</v>
      </c>
      <c r="Z537" s="38">
        <v>0</v>
      </c>
      <c r="AA537" s="38">
        <v>0</v>
      </c>
      <c r="AB537" s="38">
        <v>0</v>
      </c>
      <c r="AC537" s="38">
        <v>293800</v>
      </c>
      <c r="AD537" s="38">
        <v>0</v>
      </c>
      <c r="AE537" s="38">
        <v>0</v>
      </c>
      <c r="AF537" s="38">
        <v>293800</v>
      </c>
    </row>
    <row r="538" spans="1:32" ht="15" x14ac:dyDescent="0.25">
      <c r="A538" s="28" t="s">
        <v>39</v>
      </c>
      <c r="B538" s="28" t="s">
        <v>4411</v>
      </c>
      <c r="C538" s="28"/>
      <c r="D538" s="29">
        <v>313199</v>
      </c>
      <c r="E538" s="29"/>
      <c r="F538" s="28" t="s">
        <v>41</v>
      </c>
      <c r="G538" s="29" t="s">
        <v>41</v>
      </c>
      <c r="H538" s="28" t="s">
        <v>42</v>
      </c>
      <c r="I538" s="30" t="s">
        <v>42</v>
      </c>
      <c r="J538" s="28" t="s">
        <v>44</v>
      </c>
      <c r="K538" s="31">
        <v>47487.57</v>
      </c>
      <c r="L538" s="32">
        <v>47487.57</v>
      </c>
      <c r="M538" s="31">
        <v>0</v>
      </c>
      <c r="N538" s="31">
        <v>47487.57</v>
      </c>
      <c r="O538" s="31">
        <v>0</v>
      </c>
      <c r="P538" s="31">
        <v>0</v>
      </c>
      <c r="Q538" s="33">
        <v>47487.57</v>
      </c>
      <c r="R538" s="34" t="s">
        <v>5015</v>
      </c>
      <c r="S538" s="35" t="s">
        <v>3243</v>
      </c>
      <c r="T538" s="31">
        <v>0</v>
      </c>
      <c r="U538" s="31">
        <v>0</v>
      </c>
      <c r="V538" s="31">
        <v>47487.57</v>
      </c>
      <c r="W538" s="36" t="s">
        <v>46</v>
      </c>
      <c r="X538" s="37">
        <v>47487.57</v>
      </c>
      <c r="Y538" s="38">
        <v>0</v>
      </c>
      <c r="Z538" s="38">
        <v>0</v>
      </c>
      <c r="AA538" s="38">
        <v>47487.57</v>
      </c>
      <c r="AB538" s="38">
        <v>0</v>
      </c>
      <c r="AC538" s="38">
        <v>0</v>
      </c>
      <c r="AD538" s="38">
        <v>0</v>
      </c>
      <c r="AE538" s="38">
        <v>0</v>
      </c>
      <c r="AF538" s="38">
        <v>47487.57</v>
      </c>
    </row>
    <row r="539" spans="1:32" ht="15" x14ac:dyDescent="0.25">
      <c r="A539" s="39" t="s">
        <v>39</v>
      </c>
      <c r="B539" s="39" t="s">
        <v>4412</v>
      </c>
      <c r="C539" s="39"/>
      <c r="D539" s="29">
        <v>314662</v>
      </c>
      <c r="E539" s="29"/>
      <c r="F539" s="39" t="s">
        <v>41</v>
      </c>
      <c r="G539" s="29" t="s">
        <v>41</v>
      </c>
      <c r="H539" s="39" t="s">
        <v>42</v>
      </c>
      <c r="I539" s="30" t="s">
        <v>43</v>
      </c>
      <c r="J539" s="39" t="s">
        <v>44</v>
      </c>
      <c r="K539" s="40">
        <v>59171.02</v>
      </c>
      <c r="L539" s="32">
        <v>59171.02</v>
      </c>
      <c r="M539" s="31">
        <v>0</v>
      </c>
      <c r="N539" s="31">
        <v>0</v>
      </c>
      <c r="O539" s="31">
        <v>0</v>
      </c>
      <c r="P539" s="31">
        <v>59171.02</v>
      </c>
      <c r="Q539" s="33">
        <v>59171.02</v>
      </c>
      <c r="R539" s="34" t="s">
        <v>5017</v>
      </c>
      <c r="S539" s="35" t="s">
        <v>3243</v>
      </c>
      <c r="T539" s="31">
        <v>0</v>
      </c>
      <c r="U539" s="31">
        <v>0</v>
      </c>
      <c r="V539" s="31">
        <v>59171.02</v>
      </c>
      <c r="W539" s="41" t="s">
        <v>46</v>
      </c>
      <c r="X539" s="42">
        <v>59171.02</v>
      </c>
      <c r="Y539" s="43">
        <v>0</v>
      </c>
      <c r="Z539" s="38">
        <v>0</v>
      </c>
      <c r="AA539" s="38">
        <v>0</v>
      </c>
      <c r="AB539" s="38">
        <v>0</v>
      </c>
      <c r="AC539" s="38">
        <v>59171.02</v>
      </c>
      <c r="AD539" s="38">
        <v>0</v>
      </c>
      <c r="AE539" s="38">
        <v>0</v>
      </c>
      <c r="AF539" s="38">
        <v>59171.02</v>
      </c>
    </row>
    <row r="540" spans="1:32" ht="15" x14ac:dyDescent="0.25">
      <c r="A540" s="28" t="s">
        <v>39</v>
      </c>
      <c r="B540" s="28" t="s">
        <v>4413</v>
      </c>
      <c r="C540" s="28"/>
      <c r="D540" s="29">
        <v>309348</v>
      </c>
      <c r="E540" s="29"/>
      <c r="F540" s="28" t="s">
        <v>41</v>
      </c>
      <c r="G540" s="29" t="s">
        <v>41</v>
      </c>
      <c r="H540" s="28" t="s">
        <v>43</v>
      </c>
      <c r="I540" s="30" t="s">
        <v>43</v>
      </c>
      <c r="J540" s="28" t="s">
        <v>44</v>
      </c>
      <c r="K540" s="31">
        <v>64571.83</v>
      </c>
      <c r="L540" s="32">
        <v>64571.83</v>
      </c>
      <c r="M540" s="31">
        <v>0</v>
      </c>
      <c r="N540" s="31">
        <v>0</v>
      </c>
      <c r="O540" s="31">
        <v>0</v>
      </c>
      <c r="P540" s="31">
        <v>64571.83</v>
      </c>
      <c r="Q540" s="33">
        <v>64571.83</v>
      </c>
      <c r="R540" s="34" t="s">
        <v>5017</v>
      </c>
      <c r="S540" s="35" t="s">
        <v>3243</v>
      </c>
      <c r="T540" s="31">
        <v>0</v>
      </c>
      <c r="U540" s="31">
        <v>0</v>
      </c>
      <c r="V540" s="31">
        <v>64571.83</v>
      </c>
      <c r="W540" s="36" t="s">
        <v>46</v>
      </c>
      <c r="X540" s="37">
        <v>64571.83</v>
      </c>
      <c r="Y540" s="38">
        <v>0</v>
      </c>
      <c r="Z540" s="38">
        <v>0</v>
      </c>
      <c r="AA540" s="38">
        <v>0</v>
      </c>
      <c r="AB540" s="38">
        <v>0</v>
      </c>
      <c r="AC540" s="38">
        <v>64571.83</v>
      </c>
      <c r="AD540" s="38">
        <v>0</v>
      </c>
      <c r="AE540" s="38">
        <v>0</v>
      </c>
      <c r="AF540" s="38">
        <v>64571.83</v>
      </c>
    </row>
    <row r="541" spans="1:32" ht="15" x14ac:dyDescent="0.25">
      <c r="A541" s="39" t="s">
        <v>39</v>
      </c>
      <c r="B541" s="39" t="s">
        <v>4414</v>
      </c>
      <c r="C541" s="39"/>
      <c r="D541" s="29">
        <v>309348</v>
      </c>
      <c r="E541" s="29"/>
      <c r="F541" s="39" t="s">
        <v>41</v>
      </c>
      <c r="G541" s="29" t="s">
        <v>41</v>
      </c>
      <c r="H541" s="39" t="s">
        <v>43</v>
      </c>
      <c r="I541" s="30" t="s">
        <v>43</v>
      </c>
      <c r="J541" s="39" t="s">
        <v>44</v>
      </c>
      <c r="K541" s="40">
        <v>64571.83</v>
      </c>
      <c r="L541" s="32">
        <v>64571.83</v>
      </c>
      <c r="M541" s="31">
        <v>0</v>
      </c>
      <c r="N541" s="31">
        <v>0</v>
      </c>
      <c r="O541" s="31">
        <v>0</v>
      </c>
      <c r="P541" s="31">
        <v>64571.83</v>
      </c>
      <c r="Q541" s="33">
        <v>64571.83</v>
      </c>
      <c r="R541" s="34" t="s">
        <v>5017</v>
      </c>
      <c r="S541" s="35" t="s">
        <v>3243</v>
      </c>
      <c r="T541" s="31">
        <v>0</v>
      </c>
      <c r="U541" s="31">
        <v>0</v>
      </c>
      <c r="V541" s="31">
        <v>64571.83</v>
      </c>
      <c r="W541" s="41" t="s">
        <v>46</v>
      </c>
      <c r="X541" s="42">
        <v>64571.83</v>
      </c>
      <c r="Y541" s="43">
        <v>0</v>
      </c>
      <c r="Z541" s="38">
        <v>0</v>
      </c>
      <c r="AA541" s="38">
        <v>0</v>
      </c>
      <c r="AB541" s="38">
        <v>0</v>
      </c>
      <c r="AC541" s="38">
        <v>64571.83</v>
      </c>
      <c r="AD541" s="38">
        <v>0</v>
      </c>
      <c r="AE541" s="38">
        <v>0</v>
      </c>
      <c r="AF541" s="38">
        <v>64571.83</v>
      </c>
    </row>
    <row r="542" spans="1:32" ht="15" x14ac:dyDescent="0.25">
      <c r="A542" s="28" t="s">
        <v>39</v>
      </c>
      <c r="B542" s="28" t="s">
        <v>4415</v>
      </c>
      <c r="C542" s="28"/>
      <c r="D542" s="29">
        <v>309348</v>
      </c>
      <c r="E542" s="29"/>
      <c r="F542" s="28" t="s">
        <v>41</v>
      </c>
      <c r="G542" s="29" t="s">
        <v>41</v>
      </c>
      <c r="H542" s="28" t="s">
        <v>43</v>
      </c>
      <c r="I542" s="30" t="s">
        <v>43</v>
      </c>
      <c r="J542" s="28" t="s">
        <v>44</v>
      </c>
      <c r="K542" s="31">
        <v>64571.83</v>
      </c>
      <c r="L542" s="32">
        <v>64571.83</v>
      </c>
      <c r="M542" s="31">
        <v>0</v>
      </c>
      <c r="N542" s="31">
        <v>0</v>
      </c>
      <c r="O542" s="31">
        <v>0</v>
      </c>
      <c r="P542" s="31">
        <v>64571.83</v>
      </c>
      <c r="Q542" s="33">
        <v>64571.83</v>
      </c>
      <c r="R542" s="34" t="s">
        <v>5017</v>
      </c>
      <c r="S542" s="35" t="s">
        <v>3243</v>
      </c>
      <c r="T542" s="31">
        <v>0</v>
      </c>
      <c r="U542" s="31">
        <v>0</v>
      </c>
      <c r="V542" s="31">
        <v>64571.83</v>
      </c>
      <c r="W542" s="36" t="s">
        <v>46</v>
      </c>
      <c r="X542" s="37">
        <v>64571.83</v>
      </c>
      <c r="Y542" s="38">
        <v>0</v>
      </c>
      <c r="Z542" s="38">
        <v>0</v>
      </c>
      <c r="AA542" s="38">
        <v>0</v>
      </c>
      <c r="AB542" s="38">
        <v>0</v>
      </c>
      <c r="AC542" s="38">
        <v>64571.83</v>
      </c>
      <c r="AD542" s="38">
        <v>0</v>
      </c>
      <c r="AE542" s="38">
        <v>0</v>
      </c>
      <c r="AF542" s="38">
        <v>64571.83</v>
      </c>
    </row>
    <row r="543" spans="1:32" ht="15" x14ac:dyDescent="0.25">
      <c r="A543" s="28" t="s">
        <v>39</v>
      </c>
      <c r="B543" s="28" t="s">
        <v>4421</v>
      </c>
      <c r="C543" s="28"/>
      <c r="D543" s="29">
        <v>320022</v>
      </c>
      <c r="E543" s="29"/>
      <c r="F543" s="28" t="s">
        <v>41</v>
      </c>
      <c r="G543" s="29" t="s">
        <v>41</v>
      </c>
      <c r="H543" s="28" t="s">
        <v>42</v>
      </c>
      <c r="I543" s="30" t="s">
        <v>43</v>
      </c>
      <c r="J543" s="28" t="s">
        <v>44</v>
      </c>
      <c r="K543" s="31">
        <v>34968.44</v>
      </c>
      <c r="L543" s="32">
        <v>34968.44</v>
      </c>
      <c r="M543" s="31">
        <v>0</v>
      </c>
      <c r="N543" s="31">
        <v>0</v>
      </c>
      <c r="O543" s="31">
        <v>0</v>
      </c>
      <c r="P543" s="31">
        <v>34968.44</v>
      </c>
      <c r="Q543" s="33">
        <v>34968.44</v>
      </c>
      <c r="R543" s="34" t="s">
        <v>5017</v>
      </c>
      <c r="S543" s="35" t="s">
        <v>3639</v>
      </c>
      <c r="T543" s="31">
        <v>34968.44</v>
      </c>
      <c r="U543" s="31">
        <v>0</v>
      </c>
      <c r="V543" s="31" t="s">
        <v>45</v>
      </c>
      <c r="W543" s="36" t="s">
        <v>46</v>
      </c>
      <c r="X543" s="37">
        <v>34968.44</v>
      </c>
      <c r="Y543" s="38">
        <v>0</v>
      </c>
      <c r="Z543" s="38">
        <v>0</v>
      </c>
      <c r="AA543" s="38">
        <v>0</v>
      </c>
      <c r="AB543" s="38">
        <v>0</v>
      </c>
      <c r="AC543" s="38">
        <v>34968.44</v>
      </c>
      <c r="AD543" s="38">
        <v>34968.44</v>
      </c>
      <c r="AE543" s="38">
        <v>0</v>
      </c>
      <c r="AF543" s="38" t="s">
        <v>47</v>
      </c>
    </row>
    <row r="544" spans="1:32" ht="15" x14ac:dyDescent="0.25">
      <c r="A544" s="39" t="s">
        <v>39</v>
      </c>
      <c r="B544" s="39" t="s">
        <v>4426</v>
      </c>
      <c r="C544" s="39"/>
      <c r="D544" s="29">
        <v>320022</v>
      </c>
      <c r="E544" s="29"/>
      <c r="F544" s="39" t="s">
        <v>41</v>
      </c>
      <c r="G544" s="29" t="s">
        <v>41</v>
      </c>
      <c r="H544" s="39" t="s">
        <v>42</v>
      </c>
      <c r="I544" s="30" t="s">
        <v>43</v>
      </c>
      <c r="J544" s="39" t="s">
        <v>44</v>
      </c>
      <c r="K544" s="40">
        <v>60857.39</v>
      </c>
      <c r="L544" s="32">
        <v>60857.39</v>
      </c>
      <c r="M544" s="31">
        <v>0</v>
      </c>
      <c r="N544" s="31">
        <v>0</v>
      </c>
      <c r="O544" s="31">
        <v>0</v>
      </c>
      <c r="P544" s="31">
        <v>60857.39</v>
      </c>
      <c r="Q544" s="33">
        <v>60857.39</v>
      </c>
      <c r="R544" s="34" t="s">
        <v>5017</v>
      </c>
      <c r="S544" s="35" t="s">
        <v>3639</v>
      </c>
      <c r="T544" s="31">
        <v>60857.39</v>
      </c>
      <c r="U544" s="31">
        <v>0</v>
      </c>
      <c r="V544" s="31" t="s">
        <v>45</v>
      </c>
      <c r="W544" s="41" t="s">
        <v>46</v>
      </c>
      <c r="X544" s="42">
        <v>60857.39</v>
      </c>
      <c r="Y544" s="43">
        <v>0</v>
      </c>
      <c r="Z544" s="38">
        <v>0</v>
      </c>
      <c r="AA544" s="38">
        <v>0</v>
      </c>
      <c r="AB544" s="38">
        <v>0</v>
      </c>
      <c r="AC544" s="38">
        <v>60857.39</v>
      </c>
      <c r="AD544" s="38">
        <v>60857.39</v>
      </c>
      <c r="AE544" s="38">
        <v>0</v>
      </c>
      <c r="AF544" s="38" t="s">
        <v>47</v>
      </c>
    </row>
    <row r="545" spans="1:32" ht="15" x14ac:dyDescent="0.25">
      <c r="A545" s="28" t="s">
        <v>39</v>
      </c>
      <c r="B545" s="28" t="s">
        <v>4427</v>
      </c>
      <c r="C545" s="28"/>
      <c r="D545" s="29">
        <v>320022</v>
      </c>
      <c r="E545" s="29"/>
      <c r="F545" s="28" t="s">
        <v>41</v>
      </c>
      <c r="G545" s="29" t="s">
        <v>41</v>
      </c>
      <c r="H545" s="28" t="s">
        <v>42</v>
      </c>
      <c r="I545" s="30" t="s">
        <v>43</v>
      </c>
      <c r="J545" s="28" t="s">
        <v>44</v>
      </c>
      <c r="K545" s="31">
        <v>19934.22</v>
      </c>
      <c r="L545" s="32">
        <v>19934.22</v>
      </c>
      <c r="M545" s="31">
        <v>0</v>
      </c>
      <c r="N545" s="31">
        <v>0</v>
      </c>
      <c r="O545" s="31">
        <v>0</v>
      </c>
      <c r="P545" s="31">
        <v>19934.22</v>
      </c>
      <c r="Q545" s="33">
        <v>19934.22</v>
      </c>
      <c r="R545" s="34" t="s">
        <v>5017</v>
      </c>
      <c r="S545" s="35" t="s">
        <v>3639</v>
      </c>
      <c r="T545" s="31">
        <v>19934.22</v>
      </c>
      <c r="U545" s="31">
        <v>0</v>
      </c>
      <c r="V545" s="31" t="s">
        <v>45</v>
      </c>
      <c r="W545" s="36" t="s">
        <v>46</v>
      </c>
      <c r="X545" s="37">
        <v>19934.22</v>
      </c>
      <c r="Y545" s="38">
        <v>0</v>
      </c>
      <c r="Z545" s="38">
        <v>0</v>
      </c>
      <c r="AA545" s="38">
        <v>0</v>
      </c>
      <c r="AB545" s="38">
        <v>0</v>
      </c>
      <c r="AC545" s="38">
        <v>19934.22</v>
      </c>
      <c r="AD545" s="38">
        <v>19934.22</v>
      </c>
      <c r="AE545" s="38">
        <v>0</v>
      </c>
      <c r="AF545" s="38" t="s">
        <v>47</v>
      </c>
    </row>
    <row r="546" spans="1:32" ht="15" x14ac:dyDescent="0.25">
      <c r="A546" s="39" t="s">
        <v>39</v>
      </c>
      <c r="B546" s="39" t="s">
        <v>4428</v>
      </c>
      <c r="C546" s="39"/>
      <c r="D546" s="29">
        <v>320022</v>
      </c>
      <c r="E546" s="29"/>
      <c r="F546" s="39" t="s">
        <v>41</v>
      </c>
      <c r="G546" s="29" t="s">
        <v>41</v>
      </c>
      <c r="H546" s="39" t="s">
        <v>42</v>
      </c>
      <c r="I546" s="30" t="s">
        <v>43</v>
      </c>
      <c r="J546" s="39" t="s">
        <v>44</v>
      </c>
      <c r="K546" s="40">
        <v>19934.22</v>
      </c>
      <c r="L546" s="32">
        <v>19934.22</v>
      </c>
      <c r="M546" s="31">
        <v>0</v>
      </c>
      <c r="N546" s="31">
        <v>0</v>
      </c>
      <c r="O546" s="31">
        <v>0</v>
      </c>
      <c r="P546" s="31">
        <v>19934.22</v>
      </c>
      <c r="Q546" s="33">
        <v>19934.22</v>
      </c>
      <c r="R546" s="34" t="s">
        <v>5017</v>
      </c>
      <c r="S546" s="35" t="s">
        <v>3639</v>
      </c>
      <c r="T546" s="31">
        <v>19934.22</v>
      </c>
      <c r="U546" s="31">
        <v>0</v>
      </c>
      <c r="V546" s="31" t="s">
        <v>45</v>
      </c>
      <c r="W546" s="41" t="s">
        <v>46</v>
      </c>
      <c r="X546" s="42">
        <v>19934.22</v>
      </c>
      <c r="Y546" s="43">
        <v>0</v>
      </c>
      <c r="Z546" s="38">
        <v>0</v>
      </c>
      <c r="AA546" s="38">
        <v>0</v>
      </c>
      <c r="AB546" s="38">
        <v>0</v>
      </c>
      <c r="AC546" s="38">
        <v>19934.22</v>
      </c>
      <c r="AD546" s="38">
        <v>19934.22</v>
      </c>
      <c r="AE546" s="38">
        <v>0</v>
      </c>
      <c r="AF546" s="38" t="s">
        <v>47</v>
      </c>
    </row>
    <row r="547" spans="1:32" ht="15" x14ac:dyDescent="0.25">
      <c r="A547" s="28" t="s">
        <v>39</v>
      </c>
      <c r="B547" s="28" t="s">
        <v>4429</v>
      </c>
      <c r="C547" s="28"/>
      <c r="D547" s="29">
        <v>320022</v>
      </c>
      <c r="E547" s="29"/>
      <c r="F547" s="28" t="s">
        <v>41</v>
      </c>
      <c r="G547" s="29" t="s">
        <v>41</v>
      </c>
      <c r="H547" s="28" t="s">
        <v>42</v>
      </c>
      <c r="I547" s="30" t="s">
        <v>43</v>
      </c>
      <c r="J547" s="28" t="s">
        <v>44</v>
      </c>
      <c r="K547" s="31">
        <v>60415.22</v>
      </c>
      <c r="L547" s="32">
        <v>60415.22</v>
      </c>
      <c r="M547" s="31">
        <v>0</v>
      </c>
      <c r="N547" s="31">
        <v>0</v>
      </c>
      <c r="O547" s="31">
        <v>0</v>
      </c>
      <c r="P547" s="31">
        <v>60415.22</v>
      </c>
      <c r="Q547" s="33">
        <v>60415.22</v>
      </c>
      <c r="R547" s="34" t="s">
        <v>5017</v>
      </c>
      <c r="S547" s="35" t="s">
        <v>3639</v>
      </c>
      <c r="T547" s="31">
        <v>60415.22</v>
      </c>
      <c r="U547" s="31">
        <v>0</v>
      </c>
      <c r="V547" s="31" t="s">
        <v>45</v>
      </c>
      <c r="W547" s="36" t="s">
        <v>46</v>
      </c>
      <c r="X547" s="37">
        <v>60415.22</v>
      </c>
      <c r="Y547" s="38">
        <v>0</v>
      </c>
      <c r="Z547" s="38">
        <v>0</v>
      </c>
      <c r="AA547" s="38">
        <v>0</v>
      </c>
      <c r="AB547" s="38">
        <v>0</v>
      </c>
      <c r="AC547" s="38">
        <v>60415.22</v>
      </c>
      <c r="AD547" s="38">
        <v>60415.22</v>
      </c>
      <c r="AE547" s="38">
        <v>0</v>
      </c>
      <c r="AF547" s="38" t="s">
        <v>47</v>
      </c>
    </row>
    <row r="548" spans="1:32" ht="15" x14ac:dyDescent="0.25">
      <c r="A548" s="39" t="s">
        <v>39</v>
      </c>
      <c r="B548" s="39" t="s">
        <v>4430</v>
      </c>
      <c r="C548" s="39"/>
      <c r="D548" s="29">
        <v>320022</v>
      </c>
      <c r="E548" s="29"/>
      <c r="F548" s="39" t="s">
        <v>41</v>
      </c>
      <c r="G548" s="29" t="s">
        <v>41</v>
      </c>
      <c r="H548" s="39" t="s">
        <v>42</v>
      </c>
      <c r="I548" s="30" t="s">
        <v>43</v>
      </c>
      <c r="J548" s="39" t="s">
        <v>44</v>
      </c>
      <c r="K548" s="40">
        <v>640345.5</v>
      </c>
      <c r="L548" s="32">
        <v>640345.5</v>
      </c>
      <c r="M548" s="31">
        <v>0</v>
      </c>
      <c r="N548" s="31">
        <v>0</v>
      </c>
      <c r="O548" s="31">
        <v>0</v>
      </c>
      <c r="P548" s="31">
        <v>640345.5</v>
      </c>
      <c r="Q548" s="33">
        <v>640345.5</v>
      </c>
      <c r="R548" s="34" t="s">
        <v>5017</v>
      </c>
      <c r="S548" s="35" t="s">
        <v>3639</v>
      </c>
      <c r="T548" s="31">
        <v>640345.5</v>
      </c>
      <c r="U548" s="31">
        <v>0</v>
      </c>
      <c r="V548" s="31" t="s">
        <v>45</v>
      </c>
      <c r="W548" s="41" t="s">
        <v>46</v>
      </c>
      <c r="X548" s="42">
        <v>640345.5</v>
      </c>
      <c r="Y548" s="43">
        <v>0</v>
      </c>
      <c r="Z548" s="38">
        <v>0</v>
      </c>
      <c r="AA548" s="38">
        <v>0</v>
      </c>
      <c r="AB548" s="38">
        <v>0</v>
      </c>
      <c r="AC548" s="38">
        <v>640345.5</v>
      </c>
      <c r="AD548" s="38">
        <v>640345.5</v>
      </c>
      <c r="AE548" s="38">
        <v>0</v>
      </c>
      <c r="AF548" s="38" t="s">
        <v>47</v>
      </c>
    </row>
    <row r="549" spans="1:32" ht="15" x14ac:dyDescent="0.25">
      <c r="A549" s="28" t="s">
        <v>39</v>
      </c>
      <c r="B549" s="28" t="s">
        <v>4431</v>
      </c>
      <c r="C549" s="28"/>
      <c r="D549" s="29">
        <v>320022</v>
      </c>
      <c r="E549" s="29"/>
      <c r="F549" s="28" t="s">
        <v>41</v>
      </c>
      <c r="G549" s="29" t="s">
        <v>41</v>
      </c>
      <c r="H549" s="28" t="s">
        <v>42</v>
      </c>
      <c r="I549" s="30" t="s">
        <v>43</v>
      </c>
      <c r="J549" s="28" t="s">
        <v>44</v>
      </c>
      <c r="K549" s="31">
        <v>95905.12</v>
      </c>
      <c r="L549" s="32">
        <v>95905.12</v>
      </c>
      <c r="M549" s="31">
        <v>0</v>
      </c>
      <c r="N549" s="31">
        <v>0</v>
      </c>
      <c r="O549" s="31">
        <v>0</v>
      </c>
      <c r="P549" s="31">
        <v>95905.12</v>
      </c>
      <c r="Q549" s="33">
        <v>95905.12</v>
      </c>
      <c r="R549" s="34" t="s">
        <v>5017</v>
      </c>
      <c r="S549" s="35" t="s">
        <v>3639</v>
      </c>
      <c r="T549" s="31">
        <v>95905.12</v>
      </c>
      <c r="U549" s="31">
        <v>0</v>
      </c>
      <c r="V549" s="31" t="s">
        <v>45</v>
      </c>
      <c r="W549" s="36" t="s">
        <v>46</v>
      </c>
      <c r="X549" s="37">
        <v>95905.12</v>
      </c>
      <c r="Y549" s="38">
        <v>0</v>
      </c>
      <c r="Z549" s="38">
        <v>0</v>
      </c>
      <c r="AA549" s="38">
        <v>0</v>
      </c>
      <c r="AB549" s="38">
        <v>0</v>
      </c>
      <c r="AC549" s="38">
        <v>95905.12</v>
      </c>
      <c r="AD549" s="38">
        <v>95905.12</v>
      </c>
      <c r="AE549" s="38">
        <v>0</v>
      </c>
      <c r="AF549" s="38" t="s">
        <v>47</v>
      </c>
    </row>
    <row r="550" spans="1:32" ht="15" x14ac:dyDescent="0.25">
      <c r="A550" s="39" t="s">
        <v>39</v>
      </c>
      <c r="B550" s="39" t="s">
        <v>4432</v>
      </c>
      <c r="C550" s="39"/>
      <c r="D550" s="29">
        <v>320022</v>
      </c>
      <c r="E550" s="29"/>
      <c r="F550" s="39" t="s">
        <v>41</v>
      </c>
      <c r="G550" s="29" t="s">
        <v>41</v>
      </c>
      <c r="H550" s="39" t="s">
        <v>42</v>
      </c>
      <c r="I550" s="30" t="s">
        <v>43</v>
      </c>
      <c r="J550" s="39" t="s">
        <v>44</v>
      </c>
      <c r="K550" s="40">
        <v>95905.12</v>
      </c>
      <c r="L550" s="32">
        <v>95905.12</v>
      </c>
      <c r="M550" s="31">
        <v>0</v>
      </c>
      <c r="N550" s="31">
        <v>0</v>
      </c>
      <c r="O550" s="31">
        <v>0</v>
      </c>
      <c r="P550" s="31">
        <v>95905.12</v>
      </c>
      <c r="Q550" s="33">
        <v>95905.12</v>
      </c>
      <c r="R550" s="34" t="s">
        <v>5017</v>
      </c>
      <c r="S550" s="35" t="s">
        <v>3639</v>
      </c>
      <c r="T550" s="31">
        <v>95905.12</v>
      </c>
      <c r="U550" s="31">
        <v>0</v>
      </c>
      <c r="V550" s="31" t="s">
        <v>45</v>
      </c>
      <c r="W550" s="41" t="s">
        <v>46</v>
      </c>
      <c r="X550" s="42">
        <v>95905.12</v>
      </c>
      <c r="Y550" s="43">
        <v>0</v>
      </c>
      <c r="Z550" s="38">
        <v>0</v>
      </c>
      <c r="AA550" s="38">
        <v>0</v>
      </c>
      <c r="AB550" s="38">
        <v>0</v>
      </c>
      <c r="AC550" s="38">
        <v>95905.12</v>
      </c>
      <c r="AD550" s="38">
        <v>95905.12</v>
      </c>
      <c r="AE550" s="38">
        <v>0</v>
      </c>
      <c r="AF550" s="38" t="s">
        <v>47</v>
      </c>
    </row>
    <row r="551" spans="1:32" ht="15" x14ac:dyDescent="0.25">
      <c r="A551" s="28" t="s">
        <v>39</v>
      </c>
      <c r="B551" s="28" t="s">
        <v>4433</v>
      </c>
      <c r="C551" s="28"/>
      <c r="D551" s="29">
        <v>320022</v>
      </c>
      <c r="E551" s="29"/>
      <c r="F551" s="28" t="s">
        <v>41</v>
      </c>
      <c r="G551" s="29" t="s">
        <v>41</v>
      </c>
      <c r="H551" s="28" t="s">
        <v>42</v>
      </c>
      <c r="I551" s="30" t="s">
        <v>43</v>
      </c>
      <c r="J551" s="28" t="s">
        <v>44</v>
      </c>
      <c r="K551" s="31">
        <v>94700.68</v>
      </c>
      <c r="L551" s="32">
        <v>94700.68</v>
      </c>
      <c r="M551" s="31">
        <v>0</v>
      </c>
      <c r="N551" s="31">
        <v>0</v>
      </c>
      <c r="O551" s="31">
        <v>0</v>
      </c>
      <c r="P551" s="31">
        <v>94700.68</v>
      </c>
      <c r="Q551" s="33">
        <v>94700.68</v>
      </c>
      <c r="R551" s="34" t="s">
        <v>5017</v>
      </c>
      <c r="S551" s="35" t="s">
        <v>3639</v>
      </c>
      <c r="T551" s="31">
        <v>94700.68</v>
      </c>
      <c r="U551" s="31">
        <v>0</v>
      </c>
      <c r="V551" s="31" t="s">
        <v>45</v>
      </c>
      <c r="W551" s="36" t="s">
        <v>46</v>
      </c>
      <c r="X551" s="37">
        <v>94700.68</v>
      </c>
      <c r="Y551" s="38">
        <v>0</v>
      </c>
      <c r="Z551" s="38">
        <v>0</v>
      </c>
      <c r="AA551" s="38">
        <v>0</v>
      </c>
      <c r="AB551" s="38">
        <v>0</v>
      </c>
      <c r="AC551" s="38">
        <v>94700.68</v>
      </c>
      <c r="AD551" s="38">
        <v>94700.68</v>
      </c>
      <c r="AE551" s="38">
        <v>0</v>
      </c>
      <c r="AF551" s="38" t="s">
        <v>47</v>
      </c>
    </row>
    <row r="552" spans="1:32" ht="15" x14ac:dyDescent="0.25">
      <c r="A552" s="39" t="s">
        <v>39</v>
      </c>
      <c r="B552" s="39" t="s">
        <v>4434</v>
      </c>
      <c r="C552" s="39"/>
      <c r="D552" s="29">
        <v>320022</v>
      </c>
      <c r="E552" s="29"/>
      <c r="F552" s="39" t="s">
        <v>41</v>
      </c>
      <c r="G552" s="29" t="s">
        <v>41</v>
      </c>
      <c r="H552" s="39" t="s">
        <v>42</v>
      </c>
      <c r="I552" s="30" t="s">
        <v>43</v>
      </c>
      <c r="J552" s="39" t="s">
        <v>44</v>
      </c>
      <c r="K552" s="40">
        <v>127142.77</v>
      </c>
      <c r="L552" s="32">
        <v>127142.77</v>
      </c>
      <c r="M552" s="31">
        <v>0</v>
      </c>
      <c r="N552" s="31">
        <v>0</v>
      </c>
      <c r="O552" s="31">
        <v>0</v>
      </c>
      <c r="P552" s="31">
        <v>127142.77</v>
      </c>
      <c r="Q552" s="33">
        <v>127142.77</v>
      </c>
      <c r="R552" s="34" t="s">
        <v>5017</v>
      </c>
      <c r="S552" s="35" t="s">
        <v>3639</v>
      </c>
      <c r="T552" s="31">
        <v>127142.77</v>
      </c>
      <c r="U552" s="31">
        <v>0</v>
      </c>
      <c r="V552" s="31" t="s">
        <v>45</v>
      </c>
      <c r="W552" s="41" t="s">
        <v>46</v>
      </c>
      <c r="X552" s="42">
        <v>127142.77</v>
      </c>
      <c r="Y552" s="43">
        <v>0</v>
      </c>
      <c r="Z552" s="38">
        <v>0</v>
      </c>
      <c r="AA552" s="38">
        <v>0</v>
      </c>
      <c r="AB552" s="38">
        <v>0</v>
      </c>
      <c r="AC552" s="38">
        <v>127142.77</v>
      </c>
      <c r="AD552" s="38">
        <v>127142.77</v>
      </c>
      <c r="AE552" s="38">
        <v>0</v>
      </c>
      <c r="AF552" s="38" t="s">
        <v>47</v>
      </c>
    </row>
    <row r="553" spans="1:32" ht="15" x14ac:dyDescent="0.25">
      <c r="A553" s="28" t="s">
        <v>39</v>
      </c>
      <c r="B553" s="28" t="s">
        <v>4435</v>
      </c>
      <c r="C553" s="28"/>
      <c r="D553" s="29">
        <v>320022</v>
      </c>
      <c r="E553" s="29"/>
      <c r="F553" s="28" t="s">
        <v>41</v>
      </c>
      <c r="G553" s="29" t="s">
        <v>41</v>
      </c>
      <c r="H553" s="28" t="s">
        <v>42</v>
      </c>
      <c r="I553" s="30" t="s">
        <v>43</v>
      </c>
      <c r="J553" s="28" t="s">
        <v>44</v>
      </c>
      <c r="K553" s="31">
        <v>223869.94</v>
      </c>
      <c r="L553" s="32">
        <v>223869.94</v>
      </c>
      <c r="M553" s="31">
        <v>0</v>
      </c>
      <c r="N553" s="31">
        <v>0</v>
      </c>
      <c r="O553" s="31">
        <v>0</v>
      </c>
      <c r="P553" s="31">
        <v>223869.94</v>
      </c>
      <c r="Q553" s="33">
        <v>223869.94</v>
      </c>
      <c r="R553" s="34" t="s">
        <v>5017</v>
      </c>
      <c r="S553" s="35" t="s">
        <v>3639</v>
      </c>
      <c r="T553" s="31">
        <v>223869.94</v>
      </c>
      <c r="U553" s="31">
        <v>0</v>
      </c>
      <c r="V553" s="31" t="s">
        <v>45</v>
      </c>
      <c r="W553" s="36" t="s">
        <v>46</v>
      </c>
      <c r="X553" s="37">
        <v>223869.94</v>
      </c>
      <c r="Y553" s="38">
        <v>0</v>
      </c>
      <c r="Z553" s="38">
        <v>0</v>
      </c>
      <c r="AA553" s="38">
        <v>0</v>
      </c>
      <c r="AB553" s="38">
        <v>0</v>
      </c>
      <c r="AC553" s="38">
        <v>223869.94</v>
      </c>
      <c r="AD553" s="38">
        <v>223869.94</v>
      </c>
      <c r="AE553" s="38">
        <v>0</v>
      </c>
      <c r="AF553" s="38" t="s">
        <v>47</v>
      </c>
    </row>
    <row r="554" spans="1:32" ht="15" x14ac:dyDescent="0.25">
      <c r="A554" s="39" t="s">
        <v>39</v>
      </c>
      <c r="B554" s="39" t="s">
        <v>4438</v>
      </c>
      <c r="C554" s="39"/>
      <c r="D554" s="29">
        <v>314640</v>
      </c>
      <c r="E554" s="29"/>
      <c r="F554" s="39" t="s">
        <v>41</v>
      </c>
      <c r="G554" s="29" t="s">
        <v>41</v>
      </c>
      <c r="H554" s="39" t="s">
        <v>42</v>
      </c>
      <c r="I554" s="30" t="s">
        <v>43</v>
      </c>
      <c r="J554" s="39" t="s">
        <v>44</v>
      </c>
      <c r="K554" s="40">
        <v>14994.8</v>
      </c>
      <c r="L554" s="32">
        <v>14994.8</v>
      </c>
      <c r="M554" s="31">
        <v>0</v>
      </c>
      <c r="N554" s="31">
        <v>0</v>
      </c>
      <c r="O554" s="31">
        <v>0</v>
      </c>
      <c r="P554" s="31">
        <v>14994.8</v>
      </c>
      <c r="Q554" s="33">
        <v>14994.8</v>
      </c>
      <c r="R554" s="34" t="s">
        <v>5017</v>
      </c>
      <c r="S554" s="35" t="s">
        <v>5025</v>
      </c>
      <c r="T554" s="31">
        <v>0</v>
      </c>
      <c r="U554" s="31">
        <v>0</v>
      </c>
      <c r="V554" s="31">
        <v>14994.8</v>
      </c>
      <c r="W554" s="41" t="s">
        <v>46</v>
      </c>
      <c r="X554" s="42">
        <v>14994.8</v>
      </c>
      <c r="Y554" s="43">
        <v>0</v>
      </c>
      <c r="Z554" s="38">
        <v>0</v>
      </c>
      <c r="AA554" s="38">
        <v>0</v>
      </c>
      <c r="AB554" s="38">
        <v>0</v>
      </c>
      <c r="AC554" s="38">
        <v>14994.8</v>
      </c>
      <c r="AD554" s="38">
        <v>0</v>
      </c>
      <c r="AE554" s="38">
        <v>0</v>
      </c>
      <c r="AF554" s="38">
        <v>14994.8</v>
      </c>
    </row>
    <row r="555" spans="1:32" ht="15" x14ac:dyDescent="0.25">
      <c r="A555" s="39" t="s">
        <v>4439</v>
      </c>
      <c r="B555" s="39" t="s">
        <v>4441</v>
      </c>
      <c r="C555" s="39"/>
      <c r="D555" s="29">
        <v>320740</v>
      </c>
      <c r="E555" s="29"/>
      <c r="F555" s="39" t="s">
        <v>41</v>
      </c>
      <c r="G555" s="29" t="s">
        <v>41</v>
      </c>
      <c r="H555" s="39" t="s">
        <v>42</v>
      </c>
      <c r="I555" s="30" t="s">
        <v>42</v>
      </c>
      <c r="J555" s="39" t="s">
        <v>44</v>
      </c>
      <c r="K555" s="40">
        <v>1962.79</v>
      </c>
      <c r="L555" s="32">
        <v>1962.79</v>
      </c>
      <c r="M555" s="31">
        <v>1962.79</v>
      </c>
      <c r="N555" s="31">
        <v>0</v>
      </c>
      <c r="O555" s="31">
        <v>0</v>
      </c>
      <c r="P555" s="31">
        <v>0</v>
      </c>
      <c r="Q555" s="33">
        <v>1962.79</v>
      </c>
      <c r="R555" s="34" t="s">
        <v>5014</v>
      </c>
      <c r="S555" s="35" t="s">
        <v>3804</v>
      </c>
      <c r="T555" s="31">
        <v>0</v>
      </c>
      <c r="U555" s="31">
        <v>0</v>
      </c>
      <c r="V555" s="31" t="s">
        <v>45</v>
      </c>
      <c r="W555" s="41" t="s">
        <v>46</v>
      </c>
      <c r="X555" s="42">
        <v>1962.79</v>
      </c>
      <c r="Y555" s="43">
        <v>0</v>
      </c>
      <c r="Z555" s="38">
        <v>1962.79</v>
      </c>
      <c r="AA555" s="38">
        <v>0</v>
      </c>
      <c r="AB555" s="38">
        <v>0</v>
      </c>
      <c r="AC555" s="38">
        <v>0</v>
      </c>
      <c r="AD555" s="38">
        <v>0</v>
      </c>
      <c r="AE555" s="38">
        <v>0</v>
      </c>
      <c r="AF555" s="38" t="s">
        <v>47</v>
      </c>
    </row>
    <row r="556" spans="1:32" ht="15" x14ac:dyDescent="0.25">
      <c r="A556" s="39" t="s">
        <v>4439</v>
      </c>
      <c r="B556" s="39" t="s">
        <v>4443</v>
      </c>
      <c r="C556" s="39"/>
      <c r="D556" s="29">
        <v>316316</v>
      </c>
      <c r="E556" s="29"/>
      <c r="F556" s="39" t="s">
        <v>41</v>
      </c>
      <c r="G556" s="29" t="s">
        <v>41</v>
      </c>
      <c r="H556" s="39" t="s">
        <v>42</v>
      </c>
      <c r="I556" s="30" t="s">
        <v>43</v>
      </c>
      <c r="J556" s="39" t="s">
        <v>44</v>
      </c>
      <c r="K556" s="40">
        <v>19969.59</v>
      </c>
      <c r="L556" s="32">
        <v>19969.59</v>
      </c>
      <c r="M556" s="31">
        <v>0</v>
      </c>
      <c r="N556" s="31">
        <v>0</v>
      </c>
      <c r="O556" s="31">
        <v>0</v>
      </c>
      <c r="P556" s="31">
        <v>19969.59</v>
      </c>
      <c r="Q556" s="33">
        <v>19969.59</v>
      </c>
      <c r="R556" s="34" t="s">
        <v>5017</v>
      </c>
      <c r="S556" s="35" t="s">
        <v>3804</v>
      </c>
      <c r="T556" s="31">
        <v>0</v>
      </c>
      <c r="U556" s="31">
        <v>0</v>
      </c>
      <c r="V556" s="31">
        <v>19969.59</v>
      </c>
      <c r="W556" s="41" t="s">
        <v>46</v>
      </c>
      <c r="X556" s="42">
        <v>19969.59</v>
      </c>
      <c r="Y556" s="43">
        <v>0</v>
      </c>
      <c r="Z556" s="38">
        <v>0</v>
      </c>
      <c r="AA556" s="38">
        <v>0</v>
      </c>
      <c r="AB556" s="38">
        <v>0</v>
      </c>
      <c r="AC556" s="38">
        <v>19969.59</v>
      </c>
      <c r="AD556" s="38">
        <v>0</v>
      </c>
      <c r="AE556" s="38">
        <v>0</v>
      </c>
      <c r="AF556" s="38">
        <v>19969.59</v>
      </c>
    </row>
    <row r="557" spans="1:32" ht="15" x14ac:dyDescent="0.25">
      <c r="A557" s="28" t="s">
        <v>4439</v>
      </c>
      <c r="B557" s="28" t="s">
        <v>4504</v>
      </c>
      <c r="C557" s="28"/>
      <c r="D557" s="29">
        <v>320667</v>
      </c>
      <c r="E557" s="29"/>
      <c r="F557" s="28" t="s">
        <v>41</v>
      </c>
      <c r="G557" s="29" t="s">
        <v>41</v>
      </c>
      <c r="H557" s="28" t="s">
        <v>42</v>
      </c>
      <c r="I557" s="30" t="s">
        <v>42</v>
      </c>
      <c r="J557" s="28" t="s">
        <v>44</v>
      </c>
      <c r="K557" s="31">
        <v>20259.18</v>
      </c>
      <c r="L557" s="32">
        <v>20259.18</v>
      </c>
      <c r="M557" s="31">
        <v>20259.18</v>
      </c>
      <c r="N557" s="31">
        <v>0</v>
      </c>
      <c r="O557" s="31">
        <v>0</v>
      </c>
      <c r="P557" s="31">
        <v>0</v>
      </c>
      <c r="Q557" s="33">
        <v>20259.18</v>
      </c>
      <c r="R557" s="34" t="s">
        <v>5014</v>
      </c>
      <c r="S557" s="35" t="s">
        <v>3804</v>
      </c>
      <c r="T557" s="31">
        <v>0</v>
      </c>
      <c r="U557" s="31">
        <v>0</v>
      </c>
      <c r="V557" s="31">
        <v>20259.18</v>
      </c>
      <c r="W557" s="36" t="s">
        <v>46</v>
      </c>
      <c r="X557" s="37">
        <v>20259.18</v>
      </c>
      <c r="Y557" s="38">
        <v>0</v>
      </c>
      <c r="Z557" s="38">
        <v>20259.18</v>
      </c>
      <c r="AA557" s="38">
        <v>0</v>
      </c>
      <c r="AB557" s="38">
        <v>0</v>
      </c>
      <c r="AC557" s="38">
        <v>0</v>
      </c>
      <c r="AD557" s="38">
        <v>0</v>
      </c>
      <c r="AE557" s="38">
        <v>0</v>
      </c>
      <c r="AF557" s="38">
        <v>20259.18</v>
      </c>
    </row>
    <row r="558" spans="1:32" ht="15" x14ac:dyDescent="0.25">
      <c r="A558" s="39" t="s">
        <v>4439</v>
      </c>
      <c r="B558" s="39" t="s">
        <v>4513</v>
      </c>
      <c r="C558" s="39"/>
      <c r="D558" s="29">
        <v>320728</v>
      </c>
      <c r="E558" s="29"/>
      <c r="F558" s="39" t="s">
        <v>41</v>
      </c>
      <c r="G558" s="29" t="s">
        <v>41</v>
      </c>
      <c r="H558" s="39" t="s">
        <v>42</v>
      </c>
      <c r="I558" s="30" t="s">
        <v>43</v>
      </c>
      <c r="J558" s="39" t="s">
        <v>44</v>
      </c>
      <c r="K558" s="40">
        <v>1240.74</v>
      </c>
      <c r="L558" s="32">
        <v>1240.74</v>
      </c>
      <c r="M558" s="31">
        <v>0</v>
      </c>
      <c r="N558" s="31">
        <v>0</v>
      </c>
      <c r="O558" s="31">
        <v>0</v>
      </c>
      <c r="P558" s="31">
        <v>1240.74</v>
      </c>
      <c r="Q558" s="33">
        <v>1240.74</v>
      </c>
      <c r="R558" s="34" t="s">
        <v>5017</v>
      </c>
      <c r="S558" s="35" t="s">
        <v>3804</v>
      </c>
      <c r="T558" s="31">
        <v>0</v>
      </c>
      <c r="U558" s="31">
        <v>0</v>
      </c>
      <c r="V558" s="31">
        <v>1240.74</v>
      </c>
      <c r="W558" s="41" t="s">
        <v>46</v>
      </c>
      <c r="X558" s="42">
        <v>1240.74</v>
      </c>
      <c r="Y558" s="43">
        <v>0</v>
      </c>
      <c r="Z558" s="38">
        <v>0</v>
      </c>
      <c r="AA558" s="38">
        <v>0</v>
      </c>
      <c r="AB558" s="38">
        <v>0</v>
      </c>
      <c r="AC558" s="38">
        <v>1240.74</v>
      </c>
      <c r="AD558" s="38">
        <v>0</v>
      </c>
      <c r="AE558" s="38">
        <v>0</v>
      </c>
      <c r="AF558" s="38">
        <v>1240.74</v>
      </c>
    </row>
    <row r="559" spans="1:32" ht="15" x14ac:dyDescent="0.25">
      <c r="A559" s="28" t="s">
        <v>4439</v>
      </c>
      <c r="B559" s="28" t="s">
        <v>4524</v>
      </c>
      <c r="C559" s="28"/>
      <c r="D559" s="29">
        <v>320703</v>
      </c>
      <c r="E559" s="29"/>
      <c r="F559" s="28" t="s">
        <v>41</v>
      </c>
      <c r="G559" s="29" t="s">
        <v>41</v>
      </c>
      <c r="H559" s="28" t="s">
        <v>42</v>
      </c>
      <c r="I559" s="30" t="s">
        <v>42</v>
      </c>
      <c r="J559" s="28" t="s">
        <v>44</v>
      </c>
      <c r="K559" s="31">
        <v>22023.05</v>
      </c>
      <c r="L559" s="32">
        <v>22023.05</v>
      </c>
      <c r="M559" s="31">
        <v>22023.05</v>
      </c>
      <c r="N559" s="31">
        <v>0</v>
      </c>
      <c r="O559" s="31">
        <v>0</v>
      </c>
      <c r="P559" s="31">
        <v>0</v>
      </c>
      <c r="Q559" s="33">
        <v>22023.05</v>
      </c>
      <c r="R559" s="34" t="s">
        <v>5014</v>
      </c>
      <c r="S559" s="35" t="s">
        <v>3804</v>
      </c>
      <c r="T559" s="31">
        <v>0</v>
      </c>
      <c r="U559" s="31">
        <v>0</v>
      </c>
      <c r="V559" s="31">
        <v>22023.05</v>
      </c>
      <c r="W559" s="36" t="s">
        <v>46</v>
      </c>
      <c r="X559" s="37">
        <v>22023.05</v>
      </c>
      <c r="Y559" s="38">
        <v>0</v>
      </c>
      <c r="Z559" s="38">
        <v>22023.05</v>
      </c>
      <c r="AA559" s="38">
        <v>0</v>
      </c>
      <c r="AB559" s="38">
        <v>0</v>
      </c>
      <c r="AC559" s="38">
        <v>0</v>
      </c>
      <c r="AD559" s="38">
        <v>0</v>
      </c>
      <c r="AE559" s="38">
        <v>0</v>
      </c>
      <c r="AF559" s="38">
        <v>22023.05</v>
      </c>
    </row>
    <row r="560" spans="1:32" ht="15" x14ac:dyDescent="0.25">
      <c r="A560" s="39" t="s">
        <v>4439</v>
      </c>
      <c r="B560" s="39" t="s">
        <v>4525</v>
      </c>
      <c r="C560" s="39"/>
      <c r="D560" s="29">
        <v>320638</v>
      </c>
      <c r="E560" s="29"/>
      <c r="F560" s="39" t="s">
        <v>41</v>
      </c>
      <c r="G560" s="29" t="s">
        <v>41</v>
      </c>
      <c r="H560" s="39" t="s">
        <v>42</v>
      </c>
      <c r="I560" s="30" t="s">
        <v>42</v>
      </c>
      <c r="J560" s="39" t="s">
        <v>44</v>
      </c>
      <c r="K560" s="40">
        <v>30109.78</v>
      </c>
      <c r="L560" s="32">
        <v>30109.78</v>
      </c>
      <c r="M560" s="31">
        <v>30109.78</v>
      </c>
      <c r="N560" s="31">
        <v>0</v>
      </c>
      <c r="O560" s="31">
        <v>0</v>
      </c>
      <c r="P560" s="31">
        <v>0</v>
      </c>
      <c r="Q560" s="33">
        <v>30109.78</v>
      </c>
      <c r="R560" s="34" t="s">
        <v>5014</v>
      </c>
      <c r="S560" s="35" t="s">
        <v>3804</v>
      </c>
      <c r="T560" s="31">
        <v>0</v>
      </c>
      <c r="U560" s="31">
        <v>0</v>
      </c>
      <c r="V560" s="31" t="s">
        <v>45</v>
      </c>
      <c r="W560" s="41" t="s">
        <v>46</v>
      </c>
      <c r="X560" s="42">
        <v>30109.78</v>
      </c>
      <c r="Y560" s="43">
        <v>0</v>
      </c>
      <c r="Z560" s="38">
        <v>30109.78</v>
      </c>
      <c r="AA560" s="38">
        <v>0</v>
      </c>
      <c r="AB560" s="38">
        <v>0</v>
      </c>
      <c r="AC560" s="38">
        <v>0</v>
      </c>
      <c r="AD560" s="38">
        <v>0</v>
      </c>
      <c r="AE560" s="38">
        <v>0</v>
      </c>
      <c r="AF560" s="38" t="s">
        <v>47</v>
      </c>
    </row>
    <row r="561" spans="1:32" ht="15" x14ac:dyDescent="0.25">
      <c r="A561" s="28" t="s">
        <v>4439</v>
      </c>
      <c r="B561" s="28" t="s">
        <v>4538</v>
      </c>
      <c r="C561" s="28"/>
      <c r="D561" s="29">
        <v>320688</v>
      </c>
      <c r="E561" s="29"/>
      <c r="F561" s="28" t="s">
        <v>41</v>
      </c>
      <c r="G561" s="29" t="s">
        <v>41</v>
      </c>
      <c r="H561" s="28" t="s">
        <v>42</v>
      </c>
      <c r="I561" s="30" t="s">
        <v>43</v>
      </c>
      <c r="J561" s="28" t="s">
        <v>44</v>
      </c>
      <c r="K561" s="31">
        <v>30106.43</v>
      </c>
      <c r="L561" s="32">
        <v>30106.43</v>
      </c>
      <c r="M561" s="31">
        <v>0</v>
      </c>
      <c r="N561" s="31">
        <v>0</v>
      </c>
      <c r="O561" s="31">
        <v>0</v>
      </c>
      <c r="P561" s="31">
        <v>30106.43</v>
      </c>
      <c r="Q561" s="33">
        <v>30106.43</v>
      </c>
      <c r="R561" s="34" t="s">
        <v>5017</v>
      </c>
      <c r="S561" s="35" t="s">
        <v>3804</v>
      </c>
      <c r="T561" s="31">
        <v>0</v>
      </c>
      <c r="U561" s="31">
        <v>0</v>
      </c>
      <c r="V561" s="31">
        <v>30106.43</v>
      </c>
      <c r="W561" s="36" t="s">
        <v>46</v>
      </c>
      <c r="X561" s="37">
        <v>30106.43</v>
      </c>
      <c r="Y561" s="38">
        <v>0</v>
      </c>
      <c r="Z561" s="38">
        <v>0</v>
      </c>
      <c r="AA561" s="38">
        <v>0</v>
      </c>
      <c r="AB561" s="38">
        <v>0</v>
      </c>
      <c r="AC561" s="38">
        <v>30106.43</v>
      </c>
      <c r="AD561" s="38">
        <v>0</v>
      </c>
      <c r="AE561" s="38">
        <v>0</v>
      </c>
      <c r="AF561" s="38">
        <v>30106.43</v>
      </c>
    </row>
    <row r="562" spans="1:32" ht="15" x14ac:dyDescent="0.25">
      <c r="A562" s="28" t="s">
        <v>4439</v>
      </c>
      <c r="B562" s="28" t="s">
        <v>4540</v>
      </c>
      <c r="C562" s="28"/>
      <c r="D562" s="29">
        <v>320673</v>
      </c>
      <c r="E562" s="29"/>
      <c r="F562" s="28" t="s">
        <v>41</v>
      </c>
      <c r="G562" s="29" t="s">
        <v>41</v>
      </c>
      <c r="H562" s="28" t="s">
        <v>42</v>
      </c>
      <c r="I562" s="30" t="s">
        <v>42</v>
      </c>
      <c r="J562" s="28" t="s">
        <v>44</v>
      </c>
      <c r="K562" s="31">
        <v>2902.61</v>
      </c>
      <c r="L562" s="32">
        <v>2902.61</v>
      </c>
      <c r="M562" s="31">
        <v>0</v>
      </c>
      <c r="N562" s="31">
        <v>2902.61</v>
      </c>
      <c r="O562" s="31">
        <v>0</v>
      </c>
      <c r="P562" s="31">
        <v>0</v>
      </c>
      <c r="Q562" s="33">
        <v>2902.61</v>
      </c>
      <c r="R562" s="34" t="s">
        <v>5015</v>
      </c>
      <c r="S562" s="35" t="s">
        <v>3804</v>
      </c>
      <c r="T562" s="31">
        <v>0</v>
      </c>
      <c r="U562" s="31">
        <v>0</v>
      </c>
      <c r="V562" s="31">
        <v>2902.61</v>
      </c>
      <c r="W562" s="36" t="s">
        <v>46</v>
      </c>
      <c r="X562" s="37">
        <v>2902.61</v>
      </c>
      <c r="Y562" s="38">
        <v>0</v>
      </c>
      <c r="Z562" s="38">
        <v>0</v>
      </c>
      <c r="AA562" s="38">
        <v>2902.61</v>
      </c>
      <c r="AB562" s="38">
        <v>0</v>
      </c>
      <c r="AC562" s="38">
        <v>0</v>
      </c>
      <c r="AD562" s="38">
        <v>0</v>
      </c>
      <c r="AE562" s="38">
        <v>0</v>
      </c>
      <c r="AF562" s="38">
        <v>2902.61</v>
      </c>
    </row>
    <row r="563" spans="1:32" ht="15" x14ac:dyDescent="0.25">
      <c r="A563" s="39" t="s">
        <v>4439</v>
      </c>
      <c r="B563" s="39" t="s">
        <v>4541</v>
      </c>
      <c r="C563" s="39"/>
      <c r="D563" s="29">
        <v>320692</v>
      </c>
      <c r="E563" s="29"/>
      <c r="F563" s="39" t="s">
        <v>41</v>
      </c>
      <c r="G563" s="29" t="s">
        <v>41</v>
      </c>
      <c r="H563" s="39" t="s">
        <v>42</v>
      </c>
      <c r="I563" s="30" t="s">
        <v>42</v>
      </c>
      <c r="J563" s="39" t="s">
        <v>44</v>
      </c>
      <c r="K563" s="40">
        <v>39863.71</v>
      </c>
      <c r="L563" s="32">
        <v>39863.71</v>
      </c>
      <c r="M563" s="31">
        <v>39863.71</v>
      </c>
      <c r="N563" s="31">
        <v>0</v>
      </c>
      <c r="O563" s="31">
        <v>0</v>
      </c>
      <c r="P563" s="31">
        <v>0</v>
      </c>
      <c r="Q563" s="33">
        <v>39863.71</v>
      </c>
      <c r="R563" s="34" t="s">
        <v>5014</v>
      </c>
      <c r="S563" s="35" t="s">
        <v>3804</v>
      </c>
      <c r="T563" s="31">
        <v>0</v>
      </c>
      <c r="U563" s="31">
        <v>0</v>
      </c>
      <c r="V563" s="31">
        <v>39863.71</v>
      </c>
      <c r="W563" s="41" t="s">
        <v>46</v>
      </c>
      <c r="X563" s="42">
        <v>39863.71</v>
      </c>
      <c r="Y563" s="43">
        <v>0</v>
      </c>
      <c r="Z563" s="38">
        <v>39863.71</v>
      </c>
      <c r="AA563" s="38">
        <v>0</v>
      </c>
      <c r="AB563" s="38">
        <v>0</v>
      </c>
      <c r="AC563" s="38">
        <v>0</v>
      </c>
      <c r="AD563" s="38">
        <v>0</v>
      </c>
      <c r="AE563" s="38">
        <v>0</v>
      </c>
      <c r="AF563" s="38">
        <v>39863.71</v>
      </c>
    </row>
    <row r="564" spans="1:32" ht="15" x14ac:dyDescent="0.25">
      <c r="A564" s="28" t="s">
        <v>4439</v>
      </c>
      <c r="B564" s="28" t="s">
        <v>4542</v>
      </c>
      <c r="C564" s="28"/>
      <c r="D564" s="29">
        <v>320703</v>
      </c>
      <c r="E564" s="29"/>
      <c r="F564" s="28" t="s">
        <v>41</v>
      </c>
      <c r="G564" s="29" t="s">
        <v>41</v>
      </c>
      <c r="H564" s="28" t="s">
        <v>42</v>
      </c>
      <c r="I564" s="30" t="s">
        <v>42</v>
      </c>
      <c r="J564" s="28" t="s">
        <v>44</v>
      </c>
      <c r="K564" s="31">
        <v>163593.38</v>
      </c>
      <c r="L564" s="32">
        <v>163593.38</v>
      </c>
      <c r="M564" s="31">
        <v>163593.38</v>
      </c>
      <c r="N564" s="31">
        <v>0</v>
      </c>
      <c r="O564" s="31">
        <v>0</v>
      </c>
      <c r="P564" s="31">
        <v>0</v>
      </c>
      <c r="Q564" s="33">
        <v>163593.38</v>
      </c>
      <c r="R564" s="34" t="s">
        <v>5014</v>
      </c>
      <c r="S564" s="35" t="s">
        <v>3804</v>
      </c>
      <c r="T564" s="31">
        <v>0</v>
      </c>
      <c r="U564" s="31">
        <v>0</v>
      </c>
      <c r="V564" s="31">
        <v>163593.38</v>
      </c>
      <c r="W564" s="36" t="s">
        <v>46</v>
      </c>
      <c r="X564" s="37">
        <v>163593.38</v>
      </c>
      <c r="Y564" s="38">
        <v>0</v>
      </c>
      <c r="Z564" s="38">
        <v>163593.38</v>
      </c>
      <c r="AA564" s="38">
        <v>0</v>
      </c>
      <c r="AB564" s="38">
        <v>0</v>
      </c>
      <c r="AC564" s="38">
        <v>0</v>
      </c>
      <c r="AD564" s="38">
        <v>0</v>
      </c>
      <c r="AE564" s="38">
        <v>0</v>
      </c>
      <c r="AF564" s="38">
        <v>163593.38</v>
      </c>
    </row>
    <row r="565" spans="1:32" ht="15" x14ac:dyDescent="0.25">
      <c r="A565" s="39" t="s">
        <v>4439</v>
      </c>
      <c r="B565" s="39" t="s">
        <v>4545</v>
      </c>
      <c r="C565" s="39"/>
      <c r="D565" s="29">
        <v>320755</v>
      </c>
      <c r="E565" s="29"/>
      <c r="F565" s="39" t="s">
        <v>41</v>
      </c>
      <c r="G565" s="29" t="s">
        <v>41</v>
      </c>
      <c r="H565" s="39" t="s">
        <v>42</v>
      </c>
      <c r="I565" s="30" t="s">
        <v>42</v>
      </c>
      <c r="J565" s="39" t="s">
        <v>44</v>
      </c>
      <c r="K565" s="40">
        <v>28011.85</v>
      </c>
      <c r="L565" s="32">
        <v>28011.85</v>
      </c>
      <c r="M565" s="31">
        <v>28011.85</v>
      </c>
      <c r="N565" s="31">
        <v>0</v>
      </c>
      <c r="O565" s="31">
        <v>0</v>
      </c>
      <c r="P565" s="31">
        <v>0</v>
      </c>
      <c r="Q565" s="33">
        <v>28011.85</v>
      </c>
      <c r="R565" s="34" t="s">
        <v>5014</v>
      </c>
      <c r="S565" s="35" t="s">
        <v>3804</v>
      </c>
      <c r="T565" s="31">
        <v>0</v>
      </c>
      <c r="U565" s="31">
        <v>0</v>
      </c>
      <c r="V565" s="31">
        <v>28011.85</v>
      </c>
      <c r="W565" s="41" t="s">
        <v>46</v>
      </c>
      <c r="X565" s="42">
        <v>28011.85</v>
      </c>
      <c r="Y565" s="43">
        <v>0</v>
      </c>
      <c r="Z565" s="38">
        <v>28011.85</v>
      </c>
      <c r="AA565" s="38">
        <v>0</v>
      </c>
      <c r="AB565" s="38">
        <v>0</v>
      </c>
      <c r="AC565" s="38">
        <v>0</v>
      </c>
      <c r="AD565" s="38">
        <v>0</v>
      </c>
      <c r="AE565" s="38">
        <v>0</v>
      </c>
      <c r="AF565" s="38">
        <v>28011.85</v>
      </c>
    </row>
    <row r="566" spans="1:32" ht="15" x14ac:dyDescent="0.25">
      <c r="A566" s="39" t="s">
        <v>4439</v>
      </c>
      <c r="B566" s="39" t="s">
        <v>4547</v>
      </c>
      <c r="C566" s="39"/>
      <c r="D566" s="29">
        <v>320703</v>
      </c>
      <c r="E566" s="29"/>
      <c r="F566" s="39" t="s">
        <v>41</v>
      </c>
      <c r="G566" s="29" t="s">
        <v>41</v>
      </c>
      <c r="H566" s="39" t="s">
        <v>42</v>
      </c>
      <c r="I566" s="30" t="s">
        <v>42</v>
      </c>
      <c r="J566" s="39" t="s">
        <v>44</v>
      </c>
      <c r="K566" s="40">
        <v>138501.68</v>
      </c>
      <c r="L566" s="32">
        <v>138501.68</v>
      </c>
      <c r="M566" s="31">
        <v>0</v>
      </c>
      <c r="N566" s="31">
        <v>138501.68</v>
      </c>
      <c r="O566" s="31">
        <v>0</v>
      </c>
      <c r="P566" s="31">
        <v>0</v>
      </c>
      <c r="Q566" s="33">
        <v>138501.68</v>
      </c>
      <c r="R566" s="34" t="s">
        <v>5015</v>
      </c>
      <c r="S566" s="35" t="s">
        <v>3804</v>
      </c>
      <c r="T566" s="31">
        <v>0</v>
      </c>
      <c r="U566" s="31">
        <v>0</v>
      </c>
      <c r="V566" s="31">
        <v>138501.68</v>
      </c>
      <c r="W566" s="41" t="s">
        <v>46</v>
      </c>
      <c r="X566" s="42">
        <v>138501.68</v>
      </c>
      <c r="Y566" s="43">
        <v>0</v>
      </c>
      <c r="Z566" s="38">
        <v>0</v>
      </c>
      <c r="AA566" s="38">
        <v>138501.68</v>
      </c>
      <c r="AB566" s="38">
        <v>0</v>
      </c>
      <c r="AC566" s="38">
        <v>0</v>
      </c>
      <c r="AD566" s="38">
        <v>0</v>
      </c>
      <c r="AE566" s="38">
        <v>0</v>
      </c>
      <c r="AF566" s="38">
        <v>138501.68</v>
      </c>
    </row>
    <row r="567" spans="1:32" ht="15" x14ac:dyDescent="0.25">
      <c r="A567" s="28" t="s">
        <v>4439</v>
      </c>
      <c r="B567" s="28" t="s">
        <v>4550</v>
      </c>
      <c r="C567" s="28"/>
      <c r="D567" s="29">
        <v>320680</v>
      </c>
      <c r="E567" s="29"/>
      <c r="F567" s="28" t="s">
        <v>41</v>
      </c>
      <c r="G567" s="29" t="s">
        <v>41</v>
      </c>
      <c r="H567" s="28" t="s">
        <v>42</v>
      </c>
      <c r="I567" s="30" t="s">
        <v>42</v>
      </c>
      <c r="J567" s="28" t="s">
        <v>44</v>
      </c>
      <c r="K567" s="31">
        <v>204445.26</v>
      </c>
      <c r="L567" s="32">
        <v>204445.26</v>
      </c>
      <c r="M567" s="31">
        <v>0</v>
      </c>
      <c r="N567" s="31">
        <v>204445.26</v>
      </c>
      <c r="O567" s="31">
        <v>0</v>
      </c>
      <c r="P567" s="31">
        <v>0</v>
      </c>
      <c r="Q567" s="33">
        <v>204445.26</v>
      </c>
      <c r="R567" s="34" t="s">
        <v>5015</v>
      </c>
      <c r="S567" s="35" t="s">
        <v>3804</v>
      </c>
      <c r="T567" s="31">
        <v>0</v>
      </c>
      <c r="U567" s="31">
        <v>0</v>
      </c>
      <c r="V567" s="31">
        <v>204445.26</v>
      </c>
      <c r="W567" s="36" t="s">
        <v>46</v>
      </c>
      <c r="X567" s="37">
        <v>204445.26</v>
      </c>
      <c r="Y567" s="38">
        <v>0</v>
      </c>
      <c r="Z567" s="38">
        <v>0</v>
      </c>
      <c r="AA567" s="38">
        <v>204445.26</v>
      </c>
      <c r="AB567" s="38">
        <v>0</v>
      </c>
      <c r="AC567" s="38">
        <v>0</v>
      </c>
      <c r="AD567" s="38">
        <v>0</v>
      </c>
      <c r="AE567" s="38">
        <v>0</v>
      </c>
      <c r="AF567" s="38">
        <v>204445.26</v>
      </c>
    </row>
    <row r="568" spans="1:32" ht="15" x14ac:dyDescent="0.25">
      <c r="A568" s="28" t="s">
        <v>4439</v>
      </c>
      <c r="B568" s="28" t="s">
        <v>4552</v>
      </c>
      <c r="C568" s="28"/>
      <c r="D568" s="29">
        <v>320700</v>
      </c>
      <c r="E568" s="29"/>
      <c r="F568" s="28" t="s">
        <v>41</v>
      </c>
      <c r="G568" s="29" t="s">
        <v>41</v>
      </c>
      <c r="H568" s="28" t="s">
        <v>42</v>
      </c>
      <c r="I568" s="30" t="s">
        <v>42</v>
      </c>
      <c r="J568" s="28" t="s">
        <v>44</v>
      </c>
      <c r="K568" s="31">
        <v>75318.81</v>
      </c>
      <c r="L568" s="32">
        <v>75318.81</v>
      </c>
      <c r="M568" s="31">
        <v>75318.81</v>
      </c>
      <c r="N568" s="31">
        <v>0</v>
      </c>
      <c r="O568" s="31">
        <v>0</v>
      </c>
      <c r="P568" s="31">
        <v>0</v>
      </c>
      <c r="Q568" s="33">
        <v>75318.81</v>
      </c>
      <c r="R568" s="34" t="s">
        <v>5014</v>
      </c>
      <c r="S568" s="35" t="s">
        <v>3804</v>
      </c>
      <c r="T568" s="31">
        <v>0</v>
      </c>
      <c r="U568" s="31">
        <v>0</v>
      </c>
      <c r="V568" s="31" t="s">
        <v>45</v>
      </c>
      <c r="W568" s="36" t="s">
        <v>46</v>
      </c>
      <c r="X568" s="37">
        <v>75318.81</v>
      </c>
      <c r="Y568" s="38">
        <v>0</v>
      </c>
      <c r="Z568" s="38">
        <v>75318.81</v>
      </c>
      <c r="AA568" s="38">
        <v>0</v>
      </c>
      <c r="AB568" s="38">
        <v>0</v>
      </c>
      <c r="AC568" s="38">
        <v>0</v>
      </c>
      <c r="AD568" s="38">
        <v>0</v>
      </c>
      <c r="AE568" s="38">
        <v>0</v>
      </c>
      <c r="AF568" s="38" t="s">
        <v>47</v>
      </c>
    </row>
    <row r="569" spans="1:32" ht="15" x14ac:dyDescent="0.25">
      <c r="A569" s="39" t="s">
        <v>4439</v>
      </c>
      <c r="B569" s="39" t="s">
        <v>4553</v>
      </c>
      <c r="C569" s="39"/>
      <c r="D569" s="29">
        <v>320755</v>
      </c>
      <c r="E569" s="29"/>
      <c r="F569" s="39" t="s">
        <v>41</v>
      </c>
      <c r="G569" s="29" t="s">
        <v>41</v>
      </c>
      <c r="H569" s="39" t="s">
        <v>42</v>
      </c>
      <c r="I569" s="30" t="s">
        <v>42</v>
      </c>
      <c r="J569" s="39" t="s">
        <v>44</v>
      </c>
      <c r="K569" s="40">
        <v>12925.03</v>
      </c>
      <c r="L569" s="32">
        <v>12925.03</v>
      </c>
      <c r="M569" s="31">
        <v>12925.03</v>
      </c>
      <c r="N569" s="31">
        <v>0</v>
      </c>
      <c r="O569" s="31">
        <v>0</v>
      </c>
      <c r="P569" s="31">
        <v>0</v>
      </c>
      <c r="Q569" s="33">
        <v>12925.03</v>
      </c>
      <c r="R569" s="34" t="s">
        <v>5014</v>
      </c>
      <c r="S569" s="35" t="s">
        <v>3804</v>
      </c>
      <c r="T569" s="31">
        <v>0</v>
      </c>
      <c r="U569" s="31">
        <v>0</v>
      </c>
      <c r="V569" s="31">
        <v>12925.03</v>
      </c>
      <c r="W569" s="41" t="s">
        <v>46</v>
      </c>
      <c r="X569" s="42">
        <v>12925.03</v>
      </c>
      <c r="Y569" s="43">
        <v>0</v>
      </c>
      <c r="Z569" s="38">
        <v>12925.03</v>
      </c>
      <c r="AA569" s="38">
        <v>0</v>
      </c>
      <c r="AB569" s="38">
        <v>0</v>
      </c>
      <c r="AC569" s="38">
        <v>0</v>
      </c>
      <c r="AD569" s="38">
        <v>0</v>
      </c>
      <c r="AE569" s="38">
        <v>0</v>
      </c>
      <c r="AF569" s="38">
        <v>12925.03</v>
      </c>
    </row>
    <row r="570" spans="1:32" ht="15" x14ac:dyDescent="0.25">
      <c r="A570" s="28" t="s">
        <v>4439</v>
      </c>
      <c r="B570" s="28" t="s">
        <v>4554</v>
      </c>
      <c r="C570" s="28"/>
      <c r="D570" s="29">
        <v>311622</v>
      </c>
      <c r="E570" s="29"/>
      <c r="F570" s="28" t="s">
        <v>41</v>
      </c>
      <c r="G570" s="29" t="s">
        <v>41</v>
      </c>
      <c r="H570" s="28" t="s">
        <v>42</v>
      </c>
      <c r="I570" s="30" t="s">
        <v>43</v>
      </c>
      <c r="J570" s="28" t="s">
        <v>44</v>
      </c>
      <c r="K570" s="31">
        <v>43624.5</v>
      </c>
      <c r="L570" s="32">
        <v>43624.5</v>
      </c>
      <c r="M570" s="31">
        <v>0</v>
      </c>
      <c r="N570" s="31">
        <v>0</v>
      </c>
      <c r="O570" s="31">
        <v>0</v>
      </c>
      <c r="P570" s="31">
        <v>43624.5</v>
      </c>
      <c r="Q570" s="33">
        <v>43624.5</v>
      </c>
      <c r="R570" s="34" t="s">
        <v>5017</v>
      </c>
      <c r="S570" s="35" t="s">
        <v>3804</v>
      </c>
      <c r="T570" s="31">
        <v>0</v>
      </c>
      <c r="U570" s="31">
        <v>0</v>
      </c>
      <c r="V570" s="31">
        <v>43624.5</v>
      </c>
      <c r="W570" s="36" t="s">
        <v>46</v>
      </c>
      <c r="X570" s="37">
        <v>43624.5</v>
      </c>
      <c r="Y570" s="38">
        <v>0</v>
      </c>
      <c r="Z570" s="38">
        <v>0</v>
      </c>
      <c r="AA570" s="38">
        <v>0</v>
      </c>
      <c r="AB570" s="38">
        <v>0</v>
      </c>
      <c r="AC570" s="38">
        <v>43624.5</v>
      </c>
      <c r="AD570" s="38">
        <v>0</v>
      </c>
      <c r="AE570" s="38">
        <v>0</v>
      </c>
      <c r="AF570" s="38">
        <v>43624.5</v>
      </c>
    </row>
    <row r="571" spans="1:32" ht="15" x14ac:dyDescent="0.25">
      <c r="A571" s="39" t="s">
        <v>4439</v>
      </c>
      <c r="B571" s="39" t="s">
        <v>4555</v>
      </c>
      <c r="C571" s="39"/>
      <c r="D571" s="29">
        <v>320761</v>
      </c>
      <c r="E571" s="29"/>
      <c r="F571" s="39" t="s">
        <v>41</v>
      </c>
      <c r="G571" s="29" t="s">
        <v>41</v>
      </c>
      <c r="H571" s="39" t="s">
        <v>42</v>
      </c>
      <c r="I571" s="30" t="s">
        <v>43</v>
      </c>
      <c r="J571" s="39" t="s">
        <v>44</v>
      </c>
      <c r="K571" s="40">
        <v>32403.18</v>
      </c>
      <c r="L571" s="32">
        <v>32403.18</v>
      </c>
      <c r="M571" s="31">
        <v>0</v>
      </c>
      <c r="N571" s="31">
        <v>0</v>
      </c>
      <c r="O571" s="31">
        <v>32403.18</v>
      </c>
      <c r="P571" s="31">
        <v>0</v>
      </c>
      <c r="Q571" s="33">
        <v>32403.18</v>
      </c>
      <c r="R571" s="34" t="s">
        <v>5016</v>
      </c>
      <c r="S571" s="35" t="s">
        <v>3804</v>
      </c>
      <c r="T571" s="31">
        <v>0</v>
      </c>
      <c r="U571" s="31">
        <v>0</v>
      </c>
      <c r="V571" s="31">
        <v>32403.18</v>
      </c>
      <c r="W571" s="41" t="s">
        <v>46</v>
      </c>
      <c r="X571" s="42">
        <v>32403.18</v>
      </c>
      <c r="Y571" s="43">
        <v>0</v>
      </c>
      <c r="Z571" s="38">
        <v>0</v>
      </c>
      <c r="AA571" s="38">
        <v>0</v>
      </c>
      <c r="AB571" s="38">
        <v>32403.18</v>
      </c>
      <c r="AC571" s="38">
        <v>0</v>
      </c>
      <c r="AD571" s="38">
        <v>0</v>
      </c>
      <c r="AE571" s="38">
        <v>0</v>
      </c>
      <c r="AF571" s="38">
        <v>32403.18</v>
      </c>
    </row>
    <row r="572" spans="1:32" ht="15" x14ac:dyDescent="0.25">
      <c r="A572" s="28" t="s">
        <v>4439</v>
      </c>
      <c r="B572" s="28" t="s">
        <v>4566</v>
      </c>
      <c r="C572" s="28"/>
      <c r="D572" s="29">
        <v>324545</v>
      </c>
      <c r="E572" s="29"/>
      <c r="F572" s="28" t="s">
        <v>41</v>
      </c>
      <c r="G572" s="29" t="s">
        <v>41</v>
      </c>
      <c r="H572" s="28" t="s">
        <v>42</v>
      </c>
      <c r="I572" s="30" t="s">
        <v>43</v>
      </c>
      <c r="J572" s="28" t="s">
        <v>44</v>
      </c>
      <c r="K572" s="31">
        <v>114881.33</v>
      </c>
      <c r="L572" s="32">
        <v>114881.33</v>
      </c>
      <c r="M572" s="31">
        <v>0</v>
      </c>
      <c r="N572" s="31">
        <v>0</v>
      </c>
      <c r="O572" s="31">
        <v>0</v>
      </c>
      <c r="P572" s="31">
        <v>114881.33</v>
      </c>
      <c r="Q572" s="33">
        <v>114881.33</v>
      </c>
      <c r="R572" s="34" t="s">
        <v>5017</v>
      </c>
      <c r="S572" s="35" t="s">
        <v>3804</v>
      </c>
      <c r="T572" s="31">
        <v>0</v>
      </c>
      <c r="U572" s="31">
        <v>0</v>
      </c>
      <c r="V572" s="31">
        <v>114881.33</v>
      </c>
      <c r="W572" s="36" t="s">
        <v>46</v>
      </c>
      <c r="X572" s="37">
        <v>114881.33</v>
      </c>
      <c r="Y572" s="38">
        <v>0</v>
      </c>
      <c r="Z572" s="38">
        <v>0</v>
      </c>
      <c r="AA572" s="38">
        <v>0</v>
      </c>
      <c r="AB572" s="38">
        <v>0</v>
      </c>
      <c r="AC572" s="38">
        <v>114881.33</v>
      </c>
      <c r="AD572" s="38">
        <v>0</v>
      </c>
      <c r="AE572" s="38">
        <v>0</v>
      </c>
      <c r="AF572" s="38">
        <v>114881.33</v>
      </c>
    </row>
    <row r="573" spans="1:32" ht="15" x14ac:dyDescent="0.25">
      <c r="A573" s="39" t="s">
        <v>4439</v>
      </c>
      <c r="B573" s="39" t="s">
        <v>4567</v>
      </c>
      <c r="C573" s="39"/>
      <c r="D573" s="29">
        <v>324242</v>
      </c>
      <c r="E573" s="29"/>
      <c r="F573" s="39" t="s">
        <v>41</v>
      </c>
      <c r="G573" s="29" t="s">
        <v>41</v>
      </c>
      <c r="H573" s="39" t="s">
        <v>42</v>
      </c>
      <c r="I573" s="30" t="s">
        <v>42</v>
      </c>
      <c r="J573" s="39" t="s">
        <v>44</v>
      </c>
      <c r="K573" s="40">
        <v>36268.870000000003</v>
      </c>
      <c r="L573" s="32">
        <v>36268.870000000003</v>
      </c>
      <c r="M573" s="31">
        <v>0</v>
      </c>
      <c r="N573" s="31">
        <v>36268.870000000003</v>
      </c>
      <c r="O573" s="31">
        <v>0</v>
      </c>
      <c r="P573" s="31">
        <v>0</v>
      </c>
      <c r="Q573" s="33">
        <v>36268.870000000003</v>
      </c>
      <c r="R573" s="34" t="s">
        <v>5015</v>
      </c>
      <c r="S573" s="35" t="s">
        <v>3804</v>
      </c>
      <c r="T573" s="31">
        <v>0</v>
      </c>
      <c r="U573" s="31">
        <v>0</v>
      </c>
      <c r="V573" s="31" t="s">
        <v>45</v>
      </c>
      <c r="W573" s="41" t="s">
        <v>46</v>
      </c>
      <c r="X573" s="42">
        <v>36268.870000000003</v>
      </c>
      <c r="Y573" s="43">
        <v>0</v>
      </c>
      <c r="Z573" s="38">
        <v>0</v>
      </c>
      <c r="AA573" s="38">
        <v>36268.870000000003</v>
      </c>
      <c r="AB573" s="38">
        <v>0</v>
      </c>
      <c r="AC573" s="38">
        <v>0</v>
      </c>
      <c r="AD573" s="38">
        <v>0</v>
      </c>
      <c r="AE573" s="38">
        <v>0</v>
      </c>
      <c r="AF573" s="38" t="s">
        <v>47</v>
      </c>
    </row>
    <row r="574" spans="1:32" ht="15" x14ac:dyDescent="0.25">
      <c r="A574" s="28" t="s">
        <v>4439</v>
      </c>
      <c r="B574" s="28" t="s">
        <v>4568</v>
      </c>
      <c r="C574" s="28"/>
      <c r="D574" s="29">
        <v>324276</v>
      </c>
      <c r="E574" s="29"/>
      <c r="F574" s="28" t="s">
        <v>41</v>
      </c>
      <c r="G574" s="29" t="s">
        <v>41</v>
      </c>
      <c r="H574" s="28" t="s">
        <v>42</v>
      </c>
      <c r="I574" s="30" t="s">
        <v>43</v>
      </c>
      <c r="J574" s="28" t="s">
        <v>44</v>
      </c>
      <c r="K574" s="31">
        <v>18750.22</v>
      </c>
      <c r="L574" s="32">
        <v>18750.22</v>
      </c>
      <c r="M574" s="31">
        <v>0</v>
      </c>
      <c r="N574" s="31">
        <v>0</v>
      </c>
      <c r="O574" s="31">
        <v>0</v>
      </c>
      <c r="P574" s="31">
        <v>18750.22</v>
      </c>
      <c r="Q574" s="33">
        <v>18750.22</v>
      </c>
      <c r="R574" s="34" t="s">
        <v>5017</v>
      </c>
      <c r="S574" s="35" t="s">
        <v>3804</v>
      </c>
      <c r="T574" s="31">
        <v>0</v>
      </c>
      <c r="U574" s="31">
        <v>0</v>
      </c>
      <c r="V574" s="31">
        <v>18750.22</v>
      </c>
      <c r="W574" s="36" t="s">
        <v>46</v>
      </c>
      <c r="X574" s="37">
        <v>18750.22</v>
      </c>
      <c r="Y574" s="38">
        <v>0</v>
      </c>
      <c r="Z574" s="38">
        <v>0</v>
      </c>
      <c r="AA574" s="38">
        <v>0</v>
      </c>
      <c r="AB574" s="38">
        <v>0</v>
      </c>
      <c r="AC574" s="38">
        <v>18750.22</v>
      </c>
      <c r="AD574" s="38">
        <v>0</v>
      </c>
      <c r="AE574" s="38">
        <v>0</v>
      </c>
      <c r="AF574" s="38">
        <v>18750.22</v>
      </c>
    </row>
    <row r="575" spans="1:32" ht="15" x14ac:dyDescent="0.25">
      <c r="A575" s="28" t="s">
        <v>4439</v>
      </c>
      <c r="B575" s="28" t="s">
        <v>4578</v>
      </c>
      <c r="C575" s="28"/>
      <c r="D575" s="29">
        <v>326065</v>
      </c>
      <c r="E575" s="29"/>
      <c r="F575" s="28" t="s">
        <v>41</v>
      </c>
      <c r="G575" s="29" t="s">
        <v>41</v>
      </c>
      <c r="H575" s="28" t="s">
        <v>42</v>
      </c>
      <c r="I575" s="30" t="s">
        <v>43</v>
      </c>
      <c r="J575" s="28" t="s">
        <v>44</v>
      </c>
      <c r="K575" s="31">
        <v>54352.98</v>
      </c>
      <c r="L575" s="32">
        <v>54352.98</v>
      </c>
      <c r="M575" s="31">
        <v>0</v>
      </c>
      <c r="N575" s="31">
        <v>0</v>
      </c>
      <c r="O575" s="31">
        <v>0</v>
      </c>
      <c r="P575" s="31">
        <v>54352.98</v>
      </c>
      <c r="Q575" s="33">
        <v>54352.98</v>
      </c>
      <c r="R575" s="34" t="s">
        <v>5017</v>
      </c>
      <c r="S575" s="35" t="s">
        <v>3804</v>
      </c>
      <c r="T575" s="31">
        <v>0</v>
      </c>
      <c r="U575" s="31">
        <v>0</v>
      </c>
      <c r="V575" s="31">
        <v>54352.98</v>
      </c>
      <c r="W575" s="36" t="s">
        <v>46</v>
      </c>
      <c r="X575" s="37">
        <v>54352.98</v>
      </c>
      <c r="Y575" s="38">
        <v>0</v>
      </c>
      <c r="Z575" s="38">
        <v>0</v>
      </c>
      <c r="AA575" s="38">
        <v>0</v>
      </c>
      <c r="AB575" s="38">
        <v>0</v>
      </c>
      <c r="AC575" s="38">
        <v>54352.98</v>
      </c>
      <c r="AD575" s="38">
        <v>0</v>
      </c>
      <c r="AE575" s="38">
        <v>0</v>
      </c>
      <c r="AF575" s="38">
        <v>54352.98</v>
      </c>
    </row>
    <row r="576" spans="1:32" ht="15" x14ac:dyDescent="0.25">
      <c r="A576" s="39" t="s">
        <v>4439</v>
      </c>
      <c r="B576" s="39" t="s">
        <v>4581</v>
      </c>
      <c r="C576" s="39"/>
      <c r="D576" s="29">
        <v>320708</v>
      </c>
      <c r="E576" s="29"/>
      <c r="F576" s="39" t="s">
        <v>41</v>
      </c>
      <c r="G576" s="29" t="s">
        <v>41</v>
      </c>
      <c r="H576" s="39" t="s">
        <v>42</v>
      </c>
      <c r="I576" s="30" t="s">
        <v>42</v>
      </c>
      <c r="J576" s="39" t="s">
        <v>44</v>
      </c>
      <c r="K576" s="40">
        <v>25538.35</v>
      </c>
      <c r="L576" s="32">
        <v>25538.35</v>
      </c>
      <c r="M576" s="31">
        <v>25538.35</v>
      </c>
      <c r="N576" s="31">
        <v>0</v>
      </c>
      <c r="O576" s="31">
        <v>0</v>
      </c>
      <c r="P576" s="31">
        <v>0</v>
      </c>
      <c r="Q576" s="33">
        <v>25538.35</v>
      </c>
      <c r="R576" s="34" t="s">
        <v>5014</v>
      </c>
      <c r="S576" s="35" t="s">
        <v>3804</v>
      </c>
      <c r="T576" s="31">
        <v>0</v>
      </c>
      <c r="U576" s="31">
        <v>0</v>
      </c>
      <c r="V576" s="31" t="s">
        <v>45</v>
      </c>
      <c r="W576" s="41" t="s">
        <v>46</v>
      </c>
      <c r="X576" s="42">
        <v>25538.35</v>
      </c>
      <c r="Y576" s="43">
        <v>0</v>
      </c>
      <c r="Z576" s="38">
        <v>25538.35</v>
      </c>
      <c r="AA576" s="38">
        <v>0</v>
      </c>
      <c r="AB576" s="38">
        <v>0</v>
      </c>
      <c r="AC576" s="38">
        <v>0</v>
      </c>
      <c r="AD576" s="38">
        <v>0</v>
      </c>
      <c r="AE576" s="38">
        <v>0</v>
      </c>
      <c r="AF576" s="38" t="s">
        <v>47</v>
      </c>
    </row>
    <row r="577" spans="1:32" ht="15" x14ac:dyDescent="0.25">
      <c r="A577" s="39" t="s">
        <v>4439</v>
      </c>
      <c r="B577" s="39" t="s">
        <v>4583</v>
      </c>
      <c r="C577" s="39"/>
      <c r="D577" s="29">
        <v>327169</v>
      </c>
      <c r="E577" s="29"/>
      <c r="F577" s="39" t="s">
        <v>41</v>
      </c>
      <c r="G577" s="29" t="s">
        <v>41</v>
      </c>
      <c r="H577" s="39" t="s">
        <v>42</v>
      </c>
      <c r="I577" s="30" t="s">
        <v>42</v>
      </c>
      <c r="J577" s="39" t="s">
        <v>44</v>
      </c>
      <c r="K577" s="40">
        <v>36214.19</v>
      </c>
      <c r="L577" s="32">
        <v>36214.19</v>
      </c>
      <c r="M577" s="31">
        <v>36214.19</v>
      </c>
      <c r="N577" s="31">
        <v>0</v>
      </c>
      <c r="O577" s="31">
        <v>0</v>
      </c>
      <c r="P577" s="31">
        <v>0</v>
      </c>
      <c r="Q577" s="33">
        <v>36214.19</v>
      </c>
      <c r="R577" s="34" t="s">
        <v>5014</v>
      </c>
      <c r="S577" s="35" t="s">
        <v>3804</v>
      </c>
      <c r="T577" s="31">
        <v>0</v>
      </c>
      <c r="U577" s="31">
        <v>0</v>
      </c>
      <c r="V577" s="31">
        <v>36214.19</v>
      </c>
      <c r="W577" s="41" t="s">
        <v>46</v>
      </c>
      <c r="X577" s="42">
        <v>36214.19</v>
      </c>
      <c r="Y577" s="43">
        <v>0</v>
      </c>
      <c r="Z577" s="38">
        <v>36214.19</v>
      </c>
      <c r="AA577" s="38">
        <v>0</v>
      </c>
      <c r="AB577" s="38">
        <v>0</v>
      </c>
      <c r="AC577" s="38">
        <v>0</v>
      </c>
      <c r="AD577" s="38">
        <v>0</v>
      </c>
      <c r="AE577" s="38">
        <v>0</v>
      </c>
      <c r="AF577" s="38">
        <v>36214.19</v>
      </c>
    </row>
    <row r="578" spans="1:32" ht="15" x14ac:dyDescent="0.25">
      <c r="A578" s="28" t="s">
        <v>4439</v>
      </c>
      <c r="B578" s="28" t="s">
        <v>4588</v>
      </c>
      <c r="C578" s="28"/>
      <c r="D578" s="29">
        <v>311622</v>
      </c>
      <c r="E578" s="29"/>
      <c r="F578" s="28" t="s">
        <v>41</v>
      </c>
      <c r="G578" s="29" t="s">
        <v>41</v>
      </c>
      <c r="H578" s="28" t="s">
        <v>42</v>
      </c>
      <c r="I578" s="30" t="s">
        <v>43</v>
      </c>
      <c r="J578" s="28" t="s">
        <v>44</v>
      </c>
      <c r="K578" s="31">
        <v>44100.25</v>
      </c>
      <c r="L578" s="32">
        <v>44100.25</v>
      </c>
      <c r="M578" s="31">
        <v>0</v>
      </c>
      <c r="N578" s="31">
        <v>0</v>
      </c>
      <c r="O578" s="31">
        <v>0</v>
      </c>
      <c r="P578" s="31">
        <v>44100.25</v>
      </c>
      <c r="Q578" s="33">
        <v>44100.25</v>
      </c>
      <c r="R578" s="34" t="s">
        <v>5017</v>
      </c>
      <c r="S578" s="35" t="s">
        <v>3804</v>
      </c>
      <c r="T578" s="31">
        <v>0</v>
      </c>
      <c r="U578" s="31">
        <v>0</v>
      </c>
      <c r="V578" s="31">
        <v>44100.25</v>
      </c>
      <c r="W578" s="36" t="s">
        <v>46</v>
      </c>
      <c r="X578" s="37">
        <v>44100.25</v>
      </c>
      <c r="Y578" s="38">
        <v>0</v>
      </c>
      <c r="Z578" s="38">
        <v>0</v>
      </c>
      <c r="AA578" s="38">
        <v>0</v>
      </c>
      <c r="AB578" s="38">
        <v>0</v>
      </c>
      <c r="AC578" s="38">
        <v>44100.25</v>
      </c>
      <c r="AD578" s="38">
        <v>0</v>
      </c>
      <c r="AE578" s="38">
        <v>0</v>
      </c>
      <c r="AF578" s="38">
        <v>44100.25</v>
      </c>
    </row>
    <row r="579" spans="1:32" ht="15" x14ac:dyDescent="0.25">
      <c r="A579" s="28" t="s">
        <v>4439</v>
      </c>
      <c r="B579" s="28" t="s">
        <v>4592</v>
      </c>
      <c r="C579" s="28"/>
      <c r="D579" s="29">
        <v>327570</v>
      </c>
      <c r="E579" s="29"/>
      <c r="F579" s="28" t="s">
        <v>41</v>
      </c>
      <c r="G579" s="29" t="s">
        <v>41</v>
      </c>
      <c r="H579" s="28" t="s">
        <v>42</v>
      </c>
      <c r="I579" s="30" t="s">
        <v>42</v>
      </c>
      <c r="J579" s="28" t="s">
        <v>44</v>
      </c>
      <c r="K579" s="31">
        <v>26841.18</v>
      </c>
      <c r="L579" s="32">
        <v>26841.18</v>
      </c>
      <c r="M579" s="31">
        <v>26841.18</v>
      </c>
      <c r="N579" s="31">
        <v>0</v>
      </c>
      <c r="O579" s="31">
        <v>0</v>
      </c>
      <c r="P579" s="31">
        <v>0</v>
      </c>
      <c r="Q579" s="33">
        <v>26841.18</v>
      </c>
      <c r="R579" s="34" t="s">
        <v>5014</v>
      </c>
      <c r="S579" s="35" t="s">
        <v>3804</v>
      </c>
      <c r="T579" s="31">
        <v>0</v>
      </c>
      <c r="U579" s="31">
        <v>0</v>
      </c>
      <c r="V579" s="31" t="s">
        <v>45</v>
      </c>
      <c r="W579" s="36" t="s">
        <v>46</v>
      </c>
      <c r="X579" s="37">
        <v>26841.18</v>
      </c>
      <c r="Y579" s="38">
        <v>0</v>
      </c>
      <c r="Z579" s="38">
        <v>26841.18</v>
      </c>
      <c r="AA579" s="38">
        <v>0</v>
      </c>
      <c r="AB579" s="38">
        <v>0</v>
      </c>
      <c r="AC579" s="38">
        <v>0</v>
      </c>
      <c r="AD579" s="38">
        <v>0</v>
      </c>
      <c r="AE579" s="38">
        <v>0</v>
      </c>
      <c r="AF579" s="38" t="s">
        <v>47</v>
      </c>
    </row>
    <row r="580" spans="1:32" ht="15" x14ac:dyDescent="0.25">
      <c r="A580" s="39" t="s">
        <v>4439</v>
      </c>
      <c r="B580" s="39" t="s">
        <v>4593</v>
      </c>
      <c r="C580" s="39"/>
      <c r="D580" s="29">
        <v>328146</v>
      </c>
      <c r="E580" s="29"/>
      <c r="F580" s="39" t="s">
        <v>41</v>
      </c>
      <c r="G580" s="29" t="s">
        <v>41</v>
      </c>
      <c r="H580" s="39" t="s">
        <v>42</v>
      </c>
      <c r="I580" s="30" t="s">
        <v>42</v>
      </c>
      <c r="J580" s="39" t="s">
        <v>44</v>
      </c>
      <c r="K580" s="40">
        <v>26480.9</v>
      </c>
      <c r="L580" s="32">
        <v>26480.9</v>
      </c>
      <c r="M580" s="31">
        <v>26480.9</v>
      </c>
      <c r="N580" s="31">
        <v>0</v>
      </c>
      <c r="O580" s="31">
        <v>0</v>
      </c>
      <c r="P580" s="31">
        <v>0</v>
      </c>
      <c r="Q580" s="33">
        <v>26480.9</v>
      </c>
      <c r="R580" s="34" t="s">
        <v>5014</v>
      </c>
      <c r="S580" s="35" t="s">
        <v>3804</v>
      </c>
      <c r="T580" s="31">
        <v>0</v>
      </c>
      <c r="U580" s="31">
        <v>0</v>
      </c>
      <c r="V580" s="31" t="s">
        <v>45</v>
      </c>
      <c r="W580" s="41" t="s">
        <v>46</v>
      </c>
      <c r="X580" s="42">
        <v>26480.9</v>
      </c>
      <c r="Y580" s="43">
        <v>0</v>
      </c>
      <c r="Z580" s="38">
        <v>26480.9</v>
      </c>
      <c r="AA580" s="38">
        <v>0</v>
      </c>
      <c r="AB580" s="38">
        <v>0</v>
      </c>
      <c r="AC580" s="38">
        <v>0</v>
      </c>
      <c r="AD580" s="38">
        <v>0</v>
      </c>
      <c r="AE580" s="38">
        <v>0</v>
      </c>
      <c r="AF580" s="38" t="s">
        <v>47</v>
      </c>
    </row>
    <row r="581" spans="1:32" ht="15" x14ac:dyDescent="0.25">
      <c r="A581" s="28" t="s">
        <v>4439</v>
      </c>
      <c r="B581" s="28" t="s">
        <v>4602</v>
      </c>
      <c r="C581" s="28"/>
      <c r="D581" s="29">
        <v>329785</v>
      </c>
      <c r="E581" s="29"/>
      <c r="F581" s="28" t="s">
        <v>41</v>
      </c>
      <c r="G581" s="29" t="s">
        <v>41</v>
      </c>
      <c r="H581" s="28" t="s">
        <v>42</v>
      </c>
      <c r="I581" s="30" t="s">
        <v>43</v>
      </c>
      <c r="J581" s="28" t="s">
        <v>44</v>
      </c>
      <c r="K581" s="31">
        <v>83656.95</v>
      </c>
      <c r="L581" s="32">
        <v>83656.95</v>
      </c>
      <c r="M581" s="31">
        <v>0</v>
      </c>
      <c r="N581" s="31">
        <v>0</v>
      </c>
      <c r="O581" s="31">
        <v>83656.95</v>
      </c>
      <c r="P581" s="31">
        <v>0</v>
      </c>
      <c r="Q581" s="33">
        <v>83656.95</v>
      </c>
      <c r="R581" s="34" t="s">
        <v>5016</v>
      </c>
      <c r="S581" s="35" t="s">
        <v>3804</v>
      </c>
      <c r="T581" s="31">
        <v>0</v>
      </c>
      <c r="U581" s="31">
        <v>0</v>
      </c>
      <c r="V581" s="31">
        <v>83656.95</v>
      </c>
      <c r="W581" s="36" t="s">
        <v>46</v>
      </c>
      <c r="X581" s="37">
        <v>83656.95</v>
      </c>
      <c r="Y581" s="38">
        <v>0</v>
      </c>
      <c r="Z581" s="38">
        <v>0</v>
      </c>
      <c r="AA581" s="38">
        <v>0</v>
      </c>
      <c r="AB581" s="38">
        <v>83656.95</v>
      </c>
      <c r="AC581" s="38">
        <v>0</v>
      </c>
      <c r="AD581" s="38">
        <v>0</v>
      </c>
      <c r="AE581" s="38">
        <v>0</v>
      </c>
      <c r="AF581" s="38">
        <v>83656.95</v>
      </c>
    </row>
    <row r="582" spans="1:32" ht="15" x14ac:dyDescent="0.25">
      <c r="A582" s="28" t="s">
        <v>4439</v>
      </c>
      <c r="B582" s="28" t="s">
        <v>4610</v>
      </c>
      <c r="C582" s="28"/>
      <c r="D582" s="29">
        <v>330805</v>
      </c>
      <c r="E582" s="29"/>
      <c r="F582" s="28" t="s">
        <v>41</v>
      </c>
      <c r="G582" s="29" t="s">
        <v>41</v>
      </c>
      <c r="H582" s="28" t="s">
        <v>42</v>
      </c>
      <c r="I582" s="30" t="s">
        <v>42</v>
      </c>
      <c r="J582" s="28" t="s">
        <v>44</v>
      </c>
      <c r="K582" s="31">
        <v>33907.32</v>
      </c>
      <c r="L582" s="32">
        <v>33907.32</v>
      </c>
      <c r="M582" s="31">
        <v>0</v>
      </c>
      <c r="N582" s="31">
        <v>33907.32</v>
      </c>
      <c r="O582" s="31">
        <v>0</v>
      </c>
      <c r="P582" s="31">
        <v>0</v>
      </c>
      <c r="Q582" s="33">
        <v>33907.32</v>
      </c>
      <c r="R582" s="34" t="s">
        <v>5015</v>
      </c>
      <c r="S582" s="35" t="s">
        <v>3804</v>
      </c>
      <c r="T582" s="31">
        <v>0</v>
      </c>
      <c r="U582" s="31">
        <v>0</v>
      </c>
      <c r="V582" s="31" t="s">
        <v>45</v>
      </c>
      <c r="W582" s="36" t="s">
        <v>46</v>
      </c>
      <c r="X582" s="37">
        <v>33907.32</v>
      </c>
      <c r="Y582" s="38">
        <v>0</v>
      </c>
      <c r="Z582" s="38">
        <v>0</v>
      </c>
      <c r="AA582" s="38">
        <v>33907.32</v>
      </c>
      <c r="AB582" s="38">
        <v>0</v>
      </c>
      <c r="AC582" s="38">
        <v>0</v>
      </c>
      <c r="AD582" s="38">
        <v>0</v>
      </c>
      <c r="AE582" s="38">
        <v>0</v>
      </c>
      <c r="AF582" s="38" t="s">
        <v>47</v>
      </c>
    </row>
    <row r="583" spans="1:32" ht="15" x14ac:dyDescent="0.25">
      <c r="A583" s="39" t="s">
        <v>4439</v>
      </c>
      <c r="B583" s="39" t="s">
        <v>4615</v>
      </c>
      <c r="C583" s="39"/>
      <c r="D583" s="29">
        <v>331441</v>
      </c>
      <c r="E583" s="29"/>
      <c r="F583" s="39" t="s">
        <v>41</v>
      </c>
      <c r="G583" s="29" t="s">
        <v>41</v>
      </c>
      <c r="H583" s="39" t="s">
        <v>42</v>
      </c>
      <c r="I583" s="30" t="s">
        <v>43</v>
      </c>
      <c r="J583" s="39" t="s">
        <v>44</v>
      </c>
      <c r="K583" s="40">
        <v>50994.59</v>
      </c>
      <c r="L583" s="32">
        <v>50994.59</v>
      </c>
      <c r="M583" s="31">
        <v>0</v>
      </c>
      <c r="N583" s="31">
        <v>0</v>
      </c>
      <c r="O583" s="31">
        <v>0</v>
      </c>
      <c r="P583" s="31">
        <v>50994.59</v>
      </c>
      <c r="Q583" s="33">
        <v>50994.59</v>
      </c>
      <c r="R583" s="34" t="s">
        <v>5017</v>
      </c>
      <c r="S583" s="35" t="s">
        <v>3804</v>
      </c>
      <c r="T583" s="31">
        <v>0</v>
      </c>
      <c r="U583" s="31">
        <v>0</v>
      </c>
      <c r="V583" s="31">
        <v>50994.59</v>
      </c>
      <c r="W583" s="41" t="s">
        <v>46</v>
      </c>
      <c r="X583" s="42">
        <v>50994.59</v>
      </c>
      <c r="Y583" s="43">
        <v>0</v>
      </c>
      <c r="Z583" s="38">
        <v>0</v>
      </c>
      <c r="AA583" s="38">
        <v>0</v>
      </c>
      <c r="AB583" s="38">
        <v>0</v>
      </c>
      <c r="AC583" s="38">
        <v>50994.59</v>
      </c>
      <c r="AD583" s="38">
        <v>0</v>
      </c>
      <c r="AE583" s="38">
        <v>0</v>
      </c>
      <c r="AF583" s="38">
        <v>50994.59</v>
      </c>
    </row>
    <row r="584" spans="1:32" ht="15" x14ac:dyDescent="0.25">
      <c r="A584" s="39" t="s">
        <v>4439</v>
      </c>
      <c r="B584" s="39" t="s">
        <v>4619</v>
      </c>
      <c r="C584" s="39"/>
      <c r="D584" s="29">
        <v>332787</v>
      </c>
      <c r="E584" s="29"/>
      <c r="F584" s="39" t="s">
        <v>41</v>
      </c>
      <c r="G584" s="29" t="s">
        <v>41</v>
      </c>
      <c r="H584" s="39" t="s">
        <v>42</v>
      </c>
      <c r="I584" s="30" t="s">
        <v>43</v>
      </c>
      <c r="J584" s="39" t="s">
        <v>44</v>
      </c>
      <c r="K584" s="40">
        <v>53172.88</v>
      </c>
      <c r="L584" s="32">
        <v>53172.88</v>
      </c>
      <c r="M584" s="31">
        <v>0</v>
      </c>
      <c r="N584" s="31">
        <v>0</v>
      </c>
      <c r="O584" s="31">
        <v>0</v>
      </c>
      <c r="P584" s="31">
        <v>53172.88</v>
      </c>
      <c r="Q584" s="33">
        <v>53172.88</v>
      </c>
      <c r="R584" s="34" t="s">
        <v>5017</v>
      </c>
      <c r="S584" s="35" t="s">
        <v>3804</v>
      </c>
      <c r="T584" s="31">
        <v>0</v>
      </c>
      <c r="U584" s="31">
        <v>0</v>
      </c>
      <c r="V584" s="31">
        <v>53172.88</v>
      </c>
      <c r="W584" s="41" t="s">
        <v>46</v>
      </c>
      <c r="X584" s="42">
        <v>53172.88</v>
      </c>
      <c r="Y584" s="43">
        <v>0</v>
      </c>
      <c r="Z584" s="38">
        <v>0</v>
      </c>
      <c r="AA584" s="38">
        <v>0</v>
      </c>
      <c r="AB584" s="38">
        <v>0</v>
      </c>
      <c r="AC584" s="38">
        <v>53172.88</v>
      </c>
      <c r="AD584" s="38">
        <v>0</v>
      </c>
      <c r="AE584" s="38">
        <v>0</v>
      </c>
      <c r="AF584" s="38">
        <v>53172.88</v>
      </c>
    </row>
    <row r="585" spans="1:32" ht="15" x14ac:dyDescent="0.25">
      <c r="A585" s="28" t="s">
        <v>4439</v>
      </c>
      <c r="B585" s="28" t="s">
        <v>4620</v>
      </c>
      <c r="C585" s="28"/>
      <c r="D585" s="29">
        <v>332236</v>
      </c>
      <c r="E585" s="29"/>
      <c r="F585" s="28" t="s">
        <v>41</v>
      </c>
      <c r="G585" s="29" t="s">
        <v>41</v>
      </c>
      <c r="H585" s="28" t="s">
        <v>42</v>
      </c>
      <c r="I585" s="30" t="s">
        <v>43</v>
      </c>
      <c r="J585" s="28" t="s">
        <v>44</v>
      </c>
      <c r="K585" s="31">
        <v>65651.48</v>
      </c>
      <c r="L585" s="32">
        <v>65651.48</v>
      </c>
      <c r="M585" s="31">
        <v>0</v>
      </c>
      <c r="N585" s="31">
        <v>0</v>
      </c>
      <c r="O585" s="31">
        <v>0</v>
      </c>
      <c r="P585" s="31">
        <v>65651.48</v>
      </c>
      <c r="Q585" s="33">
        <v>65651.48</v>
      </c>
      <c r="R585" s="34" t="s">
        <v>5017</v>
      </c>
      <c r="S585" s="35" t="s">
        <v>3804</v>
      </c>
      <c r="T585" s="31">
        <v>0</v>
      </c>
      <c r="U585" s="31">
        <v>0</v>
      </c>
      <c r="V585" s="31">
        <v>65651.48</v>
      </c>
      <c r="W585" s="36" t="s">
        <v>46</v>
      </c>
      <c r="X585" s="37">
        <v>65651.48</v>
      </c>
      <c r="Y585" s="38">
        <v>0</v>
      </c>
      <c r="Z585" s="38">
        <v>0</v>
      </c>
      <c r="AA585" s="38">
        <v>0</v>
      </c>
      <c r="AB585" s="38">
        <v>0</v>
      </c>
      <c r="AC585" s="38">
        <v>65651.48</v>
      </c>
      <c r="AD585" s="38">
        <v>0</v>
      </c>
      <c r="AE585" s="38">
        <v>0</v>
      </c>
      <c r="AF585" s="38">
        <v>65651.48</v>
      </c>
    </row>
    <row r="586" spans="1:32" ht="15" x14ac:dyDescent="0.25">
      <c r="A586" s="39" t="s">
        <v>4439</v>
      </c>
      <c r="B586" s="39" t="s">
        <v>4627</v>
      </c>
      <c r="C586" s="39"/>
      <c r="D586" s="29">
        <v>333264</v>
      </c>
      <c r="E586" s="29"/>
      <c r="F586" s="39" t="s">
        <v>41</v>
      </c>
      <c r="G586" s="29" t="s">
        <v>41</v>
      </c>
      <c r="H586" s="39" t="s">
        <v>42</v>
      </c>
      <c r="I586" s="30" t="s">
        <v>42</v>
      </c>
      <c r="J586" s="39" t="s">
        <v>44</v>
      </c>
      <c r="K586" s="40">
        <v>38158.14</v>
      </c>
      <c r="L586" s="32">
        <v>38158.14</v>
      </c>
      <c r="M586" s="31">
        <v>38158.14</v>
      </c>
      <c r="N586" s="31">
        <v>0</v>
      </c>
      <c r="O586" s="31">
        <v>0</v>
      </c>
      <c r="P586" s="31">
        <v>0</v>
      </c>
      <c r="Q586" s="33">
        <v>38158.14</v>
      </c>
      <c r="R586" s="34" t="s">
        <v>5014</v>
      </c>
      <c r="S586" s="35" t="s">
        <v>3804</v>
      </c>
      <c r="T586" s="31">
        <v>0</v>
      </c>
      <c r="U586" s="31">
        <v>0</v>
      </c>
      <c r="V586" s="31" t="s">
        <v>45</v>
      </c>
      <c r="W586" s="41" t="s">
        <v>46</v>
      </c>
      <c r="X586" s="42">
        <v>38158.14</v>
      </c>
      <c r="Y586" s="43">
        <v>0</v>
      </c>
      <c r="Z586" s="38">
        <v>38158.14</v>
      </c>
      <c r="AA586" s="38">
        <v>0</v>
      </c>
      <c r="AB586" s="38">
        <v>0</v>
      </c>
      <c r="AC586" s="38">
        <v>0</v>
      </c>
      <c r="AD586" s="38">
        <v>0</v>
      </c>
      <c r="AE586" s="38">
        <v>0</v>
      </c>
      <c r="AF586" s="38" t="s">
        <v>47</v>
      </c>
    </row>
    <row r="587" spans="1:32" ht="15" x14ac:dyDescent="0.25">
      <c r="A587" s="28" t="s">
        <v>4439</v>
      </c>
      <c r="B587" s="28" t="s">
        <v>4632</v>
      </c>
      <c r="C587" s="28"/>
      <c r="D587" s="29">
        <v>335530</v>
      </c>
      <c r="E587" s="29"/>
      <c r="F587" s="28" t="s">
        <v>41</v>
      </c>
      <c r="G587" s="29" t="s">
        <v>41</v>
      </c>
      <c r="H587" s="28" t="s">
        <v>42</v>
      </c>
      <c r="I587" s="30" t="s">
        <v>42</v>
      </c>
      <c r="J587" s="28" t="s">
        <v>44</v>
      </c>
      <c r="K587" s="31">
        <v>34335.42</v>
      </c>
      <c r="L587" s="32">
        <v>34335.42</v>
      </c>
      <c r="M587" s="31">
        <v>0</v>
      </c>
      <c r="N587" s="31">
        <v>0</v>
      </c>
      <c r="O587" s="31">
        <v>34335.42</v>
      </c>
      <c r="P587" s="31">
        <v>0</v>
      </c>
      <c r="Q587" s="33">
        <v>34335.42</v>
      </c>
      <c r="R587" s="34" t="s">
        <v>5016</v>
      </c>
      <c r="S587" s="35" t="s">
        <v>3804</v>
      </c>
      <c r="T587" s="31">
        <v>0</v>
      </c>
      <c r="U587" s="31">
        <v>0</v>
      </c>
      <c r="V587" s="31">
        <v>34335.42</v>
      </c>
      <c r="W587" s="36" t="s">
        <v>46</v>
      </c>
      <c r="X587" s="37">
        <v>34335.42</v>
      </c>
      <c r="Y587" s="38">
        <v>0</v>
      </c>
      <c r="Z587" s="38">
        <v>0</v>
      </c>
      <c r="AA587" s="38">
        <v>0</v>
      </c>
      <c r="AB587" s="38">
        <v>34335.42</v>
      </c>
      <c r="AC587" s="38">
        <v>0</v>
      </c>
      <c r="AD587" s="38">
        <v>0</v>
      </c>
      <c r="AE587" s="38">
        <v>0</v>
      </c>
      <c r="AF587" s="38">
        <v>34335.42</v>
      </c>
    </row>
    <row r="588" spans="1:32" ht="15" x14ac:dyDescent="0.25">
      <c r="A588" s="39" t="s">
        <v>4439</v>
      </c>
      <c r="B588" s="39" t="s">
        <v>4639</v>
      </c>
      <c r="C588" s="39"/>
      <c r="D588" s="29">
        <v>334899</v>
      </c>
      <c r="E588" s="29"/>
      <c r="F588" s="39" t="s">
        <v>41</v>
      </c>
      <c r="G588" s="29" t="s">
        <v>41</v>
      </c>
      <c r="H588" s="39" t="s">
        <v>42</v>
      </c>
      <c r="I588" s="30" t="s">
        <v>43</v>
      </c>
      <c r="J588" s="39" t="s">
        <v>44</v>
      </c>
      <c r="K588" s="40">
        <v>54688.22</v>
      </c>
      <c r="L588" s="32">
        <v>54688.22</v>
      </c>
      <c r="M588" s="31">
        <v>0</v>
      </c>
      <c r="N588" s="31">
        <v>0</v>
      </c>
      <c r="O588" s="31">
        <v>0</v>
      </c>
      <c r="P588" s="31">
        <v>54688.22</v>
      </c>
      <c r="Q588" s="33">
        <v>54688.22</v>
      </c>
      <c r="R588" s="34" t="s">
        <v>5017</v>
      </c>
      <c r="S588" s="35" t="s">
        <v>3804</v>
      </c>
      <c r="T588" s="31">
        <v>0</v>
      </c>
      <c r="U588" s="31">
        <v>0</v>
      </c>
      <c r="V588" s="31">
        <v>54688.22</v>
      </c>
      <c r="W588" s="41" t="s">
        <v>46</v>
      </c>
      <c r="X588" s="42">
        <v>54688.22</v>
      </c>
      <c r="Y588" s="43">
        <v>0</v>
      </c>
      <c r="Z588" s="38">
        <v>0</v>
      </c>
      <c r="AA588" s="38">
        <v>0</v>
      </c>
      <c r="AB588" s="38">
        <v>0</v>
      </c>
      <c r="AC588" s="38">
        <v>54688.22</v>
      </c>
      <c r="AD588" s="38">
        <v>0</v>
      </c>
      <c r="AE588" s="38">
        <v>0</v>
      </c>
      <c r="AF588" s="38">
        <v>54688.22</v>
      </c>
    </row>
    <row r="589" spans="1:32" ht="15" x14ac:dyDescent="0.25">
      <c r="A589" s="28" t="s">
        <v>4439</v>
      </c>
      <c r="B589" s="28" t="s">
        <v>4644</v>
      </c>
      <c r="C589" s="28"/>
      <c r="D589" s="29">
        <v>336015</v>
      </c>
      <c r="E589" s="29"/>
      <c r="F589" s="28" t="s">
        <v>41</v>
      </c>
      <c r="G589" s="29" t="s">
        <v>41</v>
      </c>
      <c r="H589" s="28" t="s">
        <v>42</v>
      </c>
      <c r="I589" s="30" t="s">
        <v>42</v>
      </c>
      <c r="J589" s="28" t="s">
        <v>44</v>
      </c>
      <c r="K589" s="31">
        <v>104310.91</v>
      </c>
      <c r="L589" s="32">
        <v>104310.91</v>
      </c>
      <c r="M589" s="31">
        <v>0</v>
      </c>
      <c r="N589" s="31">
        <v>104310.91</v>
      </c>
      <c r="O589" s="31">
        <v>0</v>
      </c>
      <c r="P589" s="31">
        <v>0</v>
      </c>
      <c r="Q589" s="33">
        <v>104310.91</v>
      </c>
      <c r="R589" s="34" t="s">
        <v>5015</v>
      </c>
      <c r="S589" s="35" t="s">
        <v>3804</v>
      </c>
      <c r="T589" s="31">
        <v>0</v>
      </c>
      <c r="U589" s="31">
        <v>0</v>
      </c>
      <c r="V589" s="31">
        <v>104310.91</v>
      </c>
      <c r="W589" s="36" t="s">
        <v>46</v>
      </c>
      <c r="X589" s="37">
        <v>104310.91</v>
      </c>
      <c r="Y589" s="38">
        <v>0</v>
      </c>
      <c r="Z589" s="38">
        <v>0</v>
      </c>
      <c r="AA589" s="38">
        <v>104310.91</v>
      </c>
      <c r="AB589" s="38">
        <v>0</v>
      </c>
      <c r="AC589" s="38">
        <v>0</v>
      </c>
      <c r="AD589" s="38">
        <v>0</v>
      </c>
      <c r="AE589" s="38">
        <v>0</v>
      </c>
      <c r="AF589" s="38">
        <v>104310.91</v>
      </c>
    </row>
    <row r="590" spans="1:32" ht="15" x14ac:dyDescent="0.25">
      <c r="A590" s="39" t="s">
        <v>4439</v>
      </c>
      <c r="B590" s="39" t="s">
        <v>4645</v>
      </c>
      <c r="C590" s="39"/>
      <c r="D590" s="29">
        <v>320690</v>
      </c>
      <c r="E590" s="29"/>
      <c r="F590" s="39" t="s">
        <v>41</v>
      </c>
      <c r="G590" s="29" t="s">
        <v>41</v>
      </c>
      <c r="H590" s="39" t="s">
        <v>42</v>
      </c>
      <c r="I590" s="30" t="s">
        <v>42</v>
      </c>
      <c r="J590" s="39" t="s">
        <v>44</v>
      </c>
      <c r="K590" s="40">
        <v>101358.55</v>
      </c>
      <c r="L590" s="32">
        <v>101358.55</v>
      </c>
      <c r="M590" s="31">
        <v>0</v>
      </c>
      <c r="N590" s="31">
        <v>101358.55</v>
      </c>
      <c r="O590" s="31">
        <v>0</v>
      </c>
      <c r="P590" s="31">
        <v>0</v>
      </c>
      <c r="Q590" s="33">
        <v>101358.55</v>
      </c>
      <c r="R590" s="34" t="s">
        <v>5015</v>
      </c>
      <c r="S590" s="35" t="s">
        <v>3804</v>
      </c>
      <c r="T590" s="31">
        <v>0</v>
      </c>
      <c r="U590" s="31">
        <v>0</v>
      </c>
      <c r="V590" s="31">
        <v>101358.55</v>
      </c>
      <c r="W590" s="41" t="s">
        <v>46</v>
      </c>
      <c r="X590" s="42">
        <v>101358.55</v>
      </c>
      <c r="Y590" s="43">
        <v>0</v>
      </c>
      <c r="Z590" s="38">
        <v>0</v>
      </c>
      <c r="AA590" s="38">
        <v>101358.55</v>
      </c>
      <c r="AB590" s="38">
        <v>0</v>
      </c>
      <c r="AC590" s="38">
        <v>0</v>
      </c>
      <c r="AD590" s="38">
        <v>0</v>
      </c>
      <c r="AE590" s="38">
        <v>0</v>
      </c>
      <c r="AF590" s="38">
        <v>101358.55</v>
      </c>
    </row>
    <row r="591" spans="1:32" ht="15" x14ac:dyDescent="0.25">
      <c r="A591" s="28" t="s">
        <v>4439</v>
      </c>
      <c r="B591" s="28" t="s">
        <v>4652</v>
      </c>
      <c r="C591" s="28"/>
      <c r="D591" s="29">
        <v>336990</v>
      </c>
      <c r="E591" s="29"/>
      <c r="F591" s="28" t="s">
        <v>41</v>
      </c>
      <c r="G591" s="29" t="s">
        <v>41</v>
      </c>
      <c r="H591" s="28" t="s">
        <v>42</v>
      </c>
      <c r="I591" s="30" t="s">
        <v>42</v>
      </c>
      <c r="J591" s="28" t="s">
        <v>44</v>
      </c>
      <c r="K591" s="31">
        <v>46881.71</v>
      </c>
      <c r="L591" s="32">
        <v>46881.71</v>
      </c>
      <c r="M591" s="31">
        <v>46881.71</v>
      </c>
      <c r="N591" s="31">
        <v>0</v>
      </c>
      <c r="O591" s="31">
        <v>0</v>
      </c>
      <c r="P591" s="31">
        <v>0</v>
      </c>
      <c r="Q591" s="33">
        <v>46881.71</v>
      </c>
      <c r="R591" s="34" t="s">
        <v>5014</v>
      </c>
      <c r="S591" s="35" t="s">
        <v>3804</v>
      </c>
      <c r="T591" s="31">
        <v>0</v>
      </c>
      <c r="U591" s="31">
        <v>0</v>
      </c>
      <c r="V591" s="31">
        <v>46881.71</v>
      </c>
      <c r="W591" s="36" t="s">
        <v>46</v>
      </c>
      <c r="X591" s="37">
        <v>46881.71</v>
      </c>
      <c r="Y591" s="38">
        <v>0</v>
      </c>
      <c r="Z591" s="38">
        <v>46881.71</v>
      </c>
      <c r="AA591" s="38">
        <v>0</v>
      </c>
      <c r="AB591" s="38">
        <v>0</v>
      </c>
      <c r="AC591" s="38">
        <v>0</v>
      </c>
      <c r="AD591" s="38">
        <v>0</v>
      </c>
      <c r="AE591" s="38">
        <v>0</v>
      </c>
      <c r="AF591" s="38">
        <v>46881.71</v>
      </c>
    </row>
    <row r="592" spans="1:32" ht="15" x14ac:dyDescent="0.25">
      <c r="A592" s="28" t="s">
        <v>4439</v>
      </c>
      <c r="B592" s="28" t="s">
        <v>4658</v>
      </c>
      <c r="C592" s="28"/>
      <c r="D592" s="29">
        <v>337101</v>
      </c>
      <c r="E592" s="29"/>
      <c r="F592" s="28" t="s">
        <v>41</v>
      </c>
      <c r="G592" s="29" t="s">
        <v>41</v>
      </c>
      <c r="H592" s="28" t="s">
        <v>42</v>
      </c>
      <c r="I592" s="30" t="s">
        <v>43</v>
      </c>
      <c r="J592" s="28" t="s">
        <v>44</v>
      </c>
      <c r="K592" s="31">
        <v>116440.56</v>
      </c>
      <c r="L592" s="32">
        <v>116440.56</v>
      </c>
      <c r="M592" s="31">
        <v>0</v>
      </c>
      <c r="N592" s="31">
        <v>0</v>
      </c>
      <c r="O592" s="31">
        <v>0</v>
      </c>
      <c r="P592" s="31">
        <v>116440.56</v>
      </c>
      <c r="Q592" s="33">
        <v>116440.56</v>
      </c>
      <c r="R592" s="34" t="s">
        <v>5017</v>
      </c>
      <c r="S592" s="35" t="s">
        <v>3804</v>
      </c>
      <c r="T592" s="31">
        <v>0</v>
      </c>
      <c r="U592" s="31">
        <v>0</v>
      </c>
      <c r="V592" s="31">
        <v>116440.56</v>
      </c>
      <c r="W592" s="36" t="s">
        <v>46</v>
      </c>
      <c r="X592" s="37">
        <v>116440.56</v>
      </c>
      <c r="Y592" s="38">
        <v>0</v>
      </c>
      <c r="Z592" s="38">
        <v>0</v>
      </c>
      <c r="AA592" s="38">
        <v>0</v>
      </c>
      <c r="AB592" s="38">
        <v>0</v>
      </c>
      <c r="AC592" s="38">
        <v>116440.56</v>
      </c>
      <c r="AD592" s="38">
        <v>0</v>
      </c>
      <c r="AE592" s="38">
        <v>0</v>
      </c>
      <c r="AF592" s="38">
        <v>116440.56</v>
      </c>
    </row>
    <row r="593" spans="1:32" ht="15" x14ac:dyDescent="0.25">
      <c r="A593" s="28" t="s">
        <v>4439</v>
      </c>
      <c r="B593" s="28" t="s">
        <v>4664</v>
      </c>
      <c r="C593" s="28"/>
      <c r="D593" s="29">
        <v>337887</v>
      </c>
      <c r="E593" s="29"/>
      <c r="F593" s="28" t="s">
        <v>41</v>
      </c>
      <c r="G593" s="29" t="s">
        <v>41</v>
      </c>
      <c r="H593" s="28" t="s">
        <v>42</v>
      </c>
      <c r="I593" s="30" t="s">
        <v>42</v>
      </c>
      <c r="J593" s="28" t="s">
        <v>44</v>
      </c>
      <c r="K593" s="31">
        <v>42627.38</v>
      </c>
      <c r="L593" s="32">
        <v>42627.38</v>
      </c>
      <c r="M593" s="31">
        <v>42627.38</v>
      </c>
      <c r="N593" s="31">
        <v>0</v>
      </c>
      <c r="O593" s="31">
        <v>0</v>
      </c>
      <c r="P593" s="31">
        <v>0</v>
      </c>
      <c r="Q593" s="33">
        <v>42627.38</v>
      </c>
      <c r="R593" s="34" t="s">
        <v>5014</v>
      </c>
      <c r="S593" s="35" t="s">
        <v>3804</v>
      </c>
      <c r="T593" s="31">
        <v>0</v>
      </c>
      <c r="U593" s="31">
        <v>0</v>
      </c>
      <c r="V593" s="31" t="s">
        <v>45</v>
      </c>
      <c r="W593" s="36" t="s">
        <v>46</v>
      </c>
      <c r="X593" s="37">
        <v>42627.38</v>
      </c>
      <c r="Y593" s="38">
        <v>0</v>
      </c>
      <c r="Z593" s="38">
        <v>42627.38</v>
      </c>
      <c r="AA593" s="38">
        <v>0</v>
      </c>
      <c r="AB593" s="38">
        <v>0</v>
      </c>
      <c r="AC593" s="38">
        <v>0</v>
      </c>
      <c r="AD593" s="38">
        <v>0</v>
      </c>
      <c r="AE593" s="38">
        <v>0</v>
      </c>
      <c r="AF593" s="38" t="s">
        <v>47</v>
      </c>
    </row>
    <row r="594" spans="1:32" ht="15" x14ac:dyDescent="0.25">
      <c r="A594" s="28" t="s">
        <v>4439</v>
      </c>
      <c r="B594" s="28" t="s">
        <v>4668</v>
      </c>
      <c r="C594" s="28"/>
      <c r="D594" s="29">
        <v>337409</v>
      </c>
      <c r="E594" s="29"/>
      <c r="F594" s="28" t="s">
        <v>41</v>
      </c>
      <c r="G594" s="29" t="s">
        <v>41</v>
      </c>
      <c r="H594" s="28" t="s">
        <v>42</v>
      </c>
      <c r="I594" s="30" t="s">
        <v>43</v>
      </c>
      <c r="J594" s="28" t="s">
        <v>44</v>
      </c>
      <c r="K594" s="31">
        <v>57249.24</v>
      </c>
      <c r="L594" s="32">
        <v>57249.24</v>
      </c>
      <c r="M594" s="31">
        <v>0</v>
      </c>
      <c r="N594" s="31">
        <v>0</v>
      </c>
      <c r="O594" s="31">
        <v>0</v>
      </c>
      <c r="P594" s="31">
        <v>57249.24</v>
      </c>
      <c r="Q594" s="33">
        <v>57249.24</v>
      </c>
      <c r="R594" s="34" t="s">
        <v>5017</v>
      </c>
      <c r="S594" s="35" t="s">
        <v>3804</v>
      </c>
      <c r="T594" s="31">
        <v>0</v>
      </c>
      <c r="U594" s="31">
        <v>0</v>
      </c>
      <c r="V594" s="31">
        <v>57249.24</v>
      </c>
      <c r="W594" s="36" t="s">
        <v>46</v>
      </c>
      <c r="X594" s="37">
        <v>57249.24</v>
      </c>
      <c r="Y594" s="38">
        <v>0</v>
      </c>
      <c r="Z594" s="38">
        <v>0</v>
      </c>
      <c r="AA594" s="38">
        <v>0</v>
      </c>
      <c r="AB594" s="38">
        <v>0</v>
      </c>
      <c r="AC594" s="38">
        <v>57249.24</v>
      </c>
      <c r="AD594" s="38">
        <v>0</v>
      </c>
      <c r="AE594" s="38">
        <v>0</v>
      </c>
      <c r="AF594" s="38">
        <v>57249.24</v>
      </c>
    </row>
    <row r="595" spans="1:32" ht="15" x14ac:dyDescent="0.25">
      <c r="A595" s="39" t="s">
        <v>4439</v>
      </c>
      <c r="B595" s="39" t="s">
        <v>4669</v>
      </c>
      <c r="C595" s="39"/>
      <c r="D595" s="29">
        <v>337990</v>
      </c>
      <c r="E595" s="29"/>
      <c r="F595" s="39" t="s">
        <v>41</v>
      </c>
      <c r="G595" s="29" t="s">
        <v>41</v>
      </c>
      <c r="H595" s="39" t="s">
        <v>42</v>
      </c>
      <c r="I595" s="30" t="s">
        <v>42</v>
      </c>
      <c r="J595" s="39" t="s">
        <v>44</v>
      </c>
      <c r="K595" s="40">
        <v>39474.199999999997</v>
      </c>
      <c r="L595" s="32">
        <v>39474.199999999997</v>
      </c>
      <c r="M595" s="31">
        <v>0</v>
      </c>
      <c r="N595" s="31">
        <v>0</v>
      </c>
      <c r="O595" s="31">
        <v>39474.199999999997</v>
      </c>
      <c r="P595" s="31">
        <v>0</v>
      </c>
      <c r="Q595" s="33">
        <v>39474.199999999997</v>
      </c>
      <c r="R595" s="34" t="s">
        <v>5016</v>
      </c>
      <c r="S595" s="35" t="s">
        <v>3804</v>
      </c>
      <c r="T595" s="31">
        <v>0</v>
      </c>
      <c r="U595" s="31">
        <v>0</v>
      </c>
      <c r="V595" s="31">
        <v>39474.199999999997</v>
      </c>
      <c r="W595" s="41" t="s">
        <v>46</v>
      </c>
      <c r="X595" s="42">
        <v>39474.199999999997</v>
      </c>
      <c r="Y595" s="43">
        <v>0</v>
      </c>
      <c r="Z595" s="38">
        <v>0</v>
      </c>
      <c r="AA595" s="38">
        <v>0</v>
      </c>
      <c r="AB595" s="38">
        <v>39474.199999999997</v>
      </c>
      <c r="AC595" s="38">
        <v>0</v>
      </c>
      <c r="AD595" s="38">
        <v>0</v>
      </c>
      <c r="AE595" s="38">
        <v>0</v>
      </c>
      <c r="AF595" s="38">
        <v>39474.199999999997</v>
      </c>
    </row>
    <row r="596" spans="1:32" ht="15" x14ac:dyDescent="0.25">
      <c r="A596" s="39" t="s">
        <v>4439</v>
      </c>
      <c r="B596" s="39" t="s">
        <v>4671</v>
      </c>
      <c r="C596" s="39"/>
      <c r="D596" s="29">
        <v>320708</v>
      </c>
      <c r="E596" s="29"/>
      <c r="F596" s="39" t="s">
        <v>41</v>
      </c>
      <c r="G596" s="29" t="s">
        <v>41</v>
      </c>
      <c r="H596" s="39" t="s">
        <v>42</v>
      </c>
      <c r="I596" s="30" t="s">
        <v>42</v>
      </c>
      <c r="J596" s="39" t="s">
        <v>44</v>
      </c>
      <c r="K596" s="40">
        <v>36563.919999999998</v>
      </c>
      <c r="L596" s="32">
        <v>36563.919999999998</v>
      </c>
      <c r="M596" s="31">
        <v>36563.919999999998</v>
      </c>
      <c r="N596" s="31">
        <v>0</v>
      </c>
      <c r="O596" s="31">
        <v>0</v>
      </c>
      <c r="P596" s="31">
        <v>0</v>
      </c>
      <c r="Q596" s="33">
        <v>36563.919999999998</v>
      </c>
      <c r="R596" s="34" t="s">
        <v>5014</v>
      </c>
      <c r="S596" s="35" t="s">
        <v>3804</v>
      </c>
      <c r="T596" s="31">
        <v>0</v>
      </c>
      <c r="U596" s="31">
        <v>0</v>
      </c>
      <c r="V596" s="31" t="s">
        <v>45</v>
      </c>
      <c r="W596" s="41" t="s">
        <v>46</v>
      </c>
      <c r="X596" s="42">
        <v>36563.919999999998</v>
      </c>
      <c r="Y596" s="43">
        <v>0</v>
      </c>
      <c r="Z596" s="38">
        <v>36563.919999999998</v>
      </c>
      <c r="AA596" s="38">
        <v>0</v>
      </c>
      <c r="AB596" s="38">
        <v>0</v>
      </c>
      <c r="AC596" s="38">
        <v>0</v>
      </c>
      <c r="AD596" s="38">
        <v>0</v>
      </c>
      <c r="AE596" s="38">
        <v>0</v>
      </c>
      <c r="AF596" s="38" t="s">
        <v>47</v>
      </c>
    </row>
    <row r="597" spans="1:32" ht="15" x14ac:dyDescent="0.25">
      <c r="A597" s="39" t="s">
        <v>4439</v>
      </c>
      <c r="B597" s="39" t="s">
        <v>4673</v>
      </c>
      <c r="C597" s="39"/>
      <c r="D597" s="29">
        <v>339212</v>
      </c>
      <c r="E597" s="29"/>
      <c r="F597" s="39" t="s">
        <v>41</v>
      </c>
      <c r="G597" s="29" t="s">
        <v>41</v>
      </c>
      <c r="H597" s="39" t="s">
        <v>42</v>
      </c>
      <c r="I597" s="30" t="s">
        <v>42</v>
      </c>
      <c r="J597" s="39" t="s">
        <v>44</v>
      </c>
      <c r="K597" s="40">
        <v>23222.04</v>
      </c>
      <c r="L597" s="32">
        <v>23222.04</v>
      </c>
      <c r="M597" s="31">
        <v>0</v>
      </c>
      <c r="N597" s="31">
        <v>23222.04</v>
      </c>
      <c r="O597" s="31">
        <v>0</v>
      </c>
      <c r="P597" s="31">
        <v>0</v>
      </c>
      <c r="Q597" s="33">
        <v>23222.04</v>
      </c>
      <c r="R597" s="34" t="s">
        <v>5015</v>
      </c>
      <c r="S597" s="35" t="s">
        <v>3804</v>
      </c>
      <c r="T597" s="31">
        <v>0</v>
      </c>
      <c r="U597" s="31">
        <v>0</v>
      </c>
      <c r="V597" s="31" t="s">
        <v>45</v>
      </c>
      <c r="W597" s="41" t="s">
        <v>46</v>
      </c>
      <c r="X597" s="42">
        <v>23222.04</v>
      </c>
      <c r="Y597" s="43">
        <v>0</v>
      </c>
      <c r="Z597" s="38">
        <v>0</v>
      </c>
      <c r="AA597" s="38">
        <v>23222.04</v>
      </c>
      <c r="AB597" s="38">
        <v>0</v>
      </c>
      <c r="AC597" s="38">
        <v>0</v>
      </c>
      <c r="AD597" s="38">
        <v>0</v>
      </c>
      <c r="AE597" s="38">
        <v>0</v>
      </c>
      <c r="AF597" s="38" t="s">
        <v>47</v>
      </c>
    </row>
    <row r="598" spans="1:32" ht="15" x14ac:dyDescent="0.25">
      <c r="A598" s="28" t="s">
        <v>4439</v>
      </c>
      <c r="B598" s="28" t="s">
        <v>4678</v>
      </c>
      <c r="C598" s="28"/>
      <c r="D598" s="29">
        <v>337409</v>
      </c>
      <c r="E598" s="29"/>
      <c r="F598" s="28" t="s">
        <v>41</v>
      </c>
      <c r="G598" s="29" t="s">
        <v>41</v>
      </c>
      <c r="H598" s="28" t="s">
        <v>42</v>
      </c>
      <c r="I598" s="30" t="s">
        <v>43</v>
      </c>
      <c r="J598" s="28" t="s">
        <v>44</v>
      </c>
      <c r="K598" s="31">
        <v>135816.24</v>
      </c>
      <c r="L598" s="32">
        <v>135816.24</v>
      </c>
      <c r="M598" s="31">
        <v>0</v>
      </c>
      <c r="N598" s="31">
        <v>0</v>
      </c>
      <c r="O598" s="31">
        <v>0</v>
      </c>
      <c r="P598" s="31">
        <v>135816.24</v>
      </c>
      <c r="Q598" s="33">
        <v>135816.24</v>
      </c>
      <c r="R598" s="34" t="s">
        <v>5017</v>
      </c>
      <c r="S598" s="35" t="s">
        <v>3804</v>
      </c>
      <c r="T598" s="31">
        <v>0</v>
      </c>
      <c r="U598" s="31">
        <v>0</v>
      </c>
      <c r="V598" s="31">
        <v>135816.24</v>
      </c>
      <c r="W598" s="36" t="s">
        <v>46</v>
      </c>
      <c r="X598" s="37">
        <v>135816.24</v>
      </c>
      <c r="Y598" s="38">
        <v>0</v>
      </c>
      <c r="Z598" s="38">
        <v>0</v>
      </c>
      <c r="AA598" s="38">
        <v>0</v>
      </c>
      <c r="AB598" s="38">
        <v>0</v>
      </c>
      <c r="AC598" s="38">
        <v>135816.24</v>
      </c>
      <c r="AD598" s="38">
        <v>0</v>
      </c>
      <c r="AE598" s="38">
        <v>0</v>
      </c>
      <c r="AF598" s="38">
        <v>135816.24</v>
      </c>
    </row>
    <row r="599" spans="1:32" ht="15" x14ac:dyDescent="0.25">
      <c r="A599" s="28" t="s">
        <v>4439</v>
      </c>
      <c r="B599" s="28" t="s">
        <v>4680</v>
      </c>
      <c r="C599" s="28"/>
      <c r="D599" s="29">
        <v>320711</v>
      </c>
      <c r="E599" s="29"/>
      <c r="F599" s="28" t="s">
        <v>41</v>
      </c>
      <c r="G599" s="29" t="s">
        <v>41</v>
      </c>
      <c r="H599" s="28" t="s">
        <v>42</v>
      </c>
      <c r="I599" s="30" t="s">
        <v>42</v>
      </c>
      <c r="J599" s="28" t="s">
        <v>44</v>
      </c>
      <c r="K599" s="31">
        <v>41601.39</v>
      </c>
      <c r="L599" s="32">
        <v>41601.39</v>
      </c>
      <c r="M599" s="31">
        <v>41601.39</v>
      </c>
      <c r="N599" s="31">
        <v>0</v>
      </c>
      <c r="O599" s="31">
        <v>0</v>
      </c>
      <c r="P599" s="31">
        <v>0</v>
      </c>
      <c r="Q599" s="33">
        <v>41601.39</v>
      </c>
      <c r="R599" s="34" t="s">
        <v>5014</v>
      </c>
      <c r="S599" s="35" t="s">
        <v>3804</v>
      </c>
      <c r="T599" s="31">
        <v>0</v>
      </c>
      <c r="U599" s="31">
        <v>0</v>
      </c>
      <c r="V599" s="31">
        <v>41601.39</v>
      </c>
      <c r="W599" s="36" t="s">
        <v>46</v>
      </c>
      <c r="X599" s="37">
        <v>41601.39</v>
      </c>
      <c r="Y599" s="38">
        <v>0</v>
      </c>
      <c r="Z599" s="38">
        <v>41601.39</v>
      </c>
      <c r="AA599" s="38">
        <v>0</v>
      </c>
      <c r="AB599" s="38">
        <v>0</v>
      </c>
      <c r="AC599" s="38">
        <v>0</v>
      </c>
      <c r="AD599" s="38">
        <v>0</v>
      </c>
      <c r="AE599" s="38">
        <v>0</v>
      </c>
      <c r="AF599" s="38">
        <v>41601.39</v>
      </c>
    </row>
    <row r="600" spans="1:32" ht="15" x14ac:dyDescent="0.25">
      <c r="A600" s="39" t="s">
        <v>4439</v>
      </c>
      <c r="B600" s="39" t="s">
        <v>4681</v>
      </c>
      <c r="C600" s="39"/>
      <c r="D600" s="29">
        <v>327570</v>
      </c>
      <c r="E600" s="29"/>
      <c r="F600" s="39" t="s">
        <v>41</v>
      </c>
      <c r="G600" s="29" t="s">
        <v>41</v>
      </c>
      <c r="H600" s="39" t="s">
        <v>42</v>
      </c>
      <c r="I600" s="30" t="s">
        <v>42</v>
      </c>
      <c r="J600" s="39" t="s">
        <v>44</v>
      </c>
      <c r="K600" s="40">
        <v>92091.02</v>
      </c>
      <c r="L600" s="32">
        <v>92091.02</v>
      </c>
      <c r="M600" s="31">
        <v>0</v>
      </c>
      <c r="N600" s="31">
        <v>92091.02</v>
      </c>
      <c r="O600" s="31">
        <v>0</v>
      </c>
      <c r="P600" s="31">
        <v>0</v>
      </c>
      <c r="Q600" s="33">
        <v>92091.02</v>
      </c>
      <c r="R600" s="34" t="s">
        <v>5015</v>
      </c>
      <c r="S600" s="35" t="s">
        <v>3804</v>
      </c>
      <c r="T600" s="31">
        <v>0</v>
      </c>
      <c r="U600" s="31">
        <v>0</v>
      </c>
      <c r="V600" s="31" t="s">
        <v>45</v>
      </c>
      <c r="W600" s="41" t="s">
        <v>46</v>
      </c>
      <c r="X600" s="42">
        <v>92091.02</v>
      </c>
      <c r="Y600" s="43">
        <v>0</v>
      </c>
      <c r="Z600" s="38">
        <v>0</v>
      </c>
      <c r="AA600" s="38">
        <v>92091.02</v>
      </c>
      <c r="AB600" s="38">
        <v>0</v>
      </c>
      <c r="AC600" s="38">
        <v>0</v>
      </c>
      <c r="AD600" s="38">
        <v>0</v>
      </c>
      <c r="AE600" s="38">
        <v>0</v>
      </c>
      <c r="AF600" s="38" t="s">
        <v>47</v>
      </c>
    </row>
    <row r="601" spans="1:32" ht="15" x14ac:dyDescent="0.25">
      <c r="A601" s="39" t="s">
        <v>4439</v>
      </c>
      <c r="B601" s="39" t="s">
        <v>4687</v>
      </c>
      <c r="C601" s="39"/>
      <c r="D601" s="29">
        <v>341931</v>
      </c>
      <c r="E601" s="29"/>
      <c r="F601" s="39" t="s">
        <v>41</v>
      </c>
      <c r="G601" s="29" t="s">
        <v>41</v>
      </c>
      <c r="H601" s="39" t="s">
        <v>42</v>
      </c>
      <c r="I601" s="30" t="s">
        <v>43</v>
      </c>
      <c r="J601" s="39" t="s">
        <v>44</v>
      </c>
      <c r="K601" s="40">
        <v>44413.15</v>
      </c>
      <c r="L601" s="32">
        <v>44413.15</v>
      </c>
      <c r="M601" s="31">
        <v>0</v>
      </c>
      <c r="N601" s="31">
        <v>0</v>
      </c>
      <c r="O601" s="31">
        <v>0</v>
      </c>
      <c r="P601" s="31">
        <v>44413.15</v>
      </c>
      <c r="Q601" s="33">
        <v>44413.15</v>
      </c>
      <c r="R601" s="34" t="s">
        <v>5017</v>
      </c>
      <c r="S601" s="35" t="s">
        <v>3804</v>
      </c>
      <c r="T601" s="31">
        <v>0</v>
      </c>
      <c r="U601" s="31">
        <v>0</v>
      </c>
      <c r="V601" s="31">
        <v>44413.15</v>
      </c>
      <c r="W601" s="41" t="s">
        <v>46</v>
      </c>
      <c r="X601" s="42">
        <v>44413.15</v>
      </c>
      <c r="Y601" s="43">
        <v>0</v>
      </c>
      <c r="Z601" s="38">
        <v>0</v>
      </c>
      <c r="AA601" s="38">
        <v>0</v>
      </c>
      <c r="AB601" s="38">
        <v>0</v>
      </c>
      <c r="AC601" s="38">
        <v>44413.15</v>
      </c>
      <c r="AD601" s="38">
        <v>0</v>
      </c>
      <c r="AE601" s="38">
        <v>0</v>
      </c>
      <c r="AF601" s="38">
        <v>44413.15</v>
      </c>
    </row>
    <row r="602" spans="1:32" ht="15" x14ac:dyDescent="0.25">
      <c r="A602" s="28" t="s">
        <v>4439</v>
      </c>
      <c r="B602" s="28" t="s">
        <v>4688</v>
      </c>
      <c r="C602" s="28"/>
      <c r="D602" s="29">
        <v>320703</v>
      </c>
      <c r="E602" s="29"/>
      <c r="F602" s="28" t="s">
        <v>41</v>
      </c>
      <c r="G602" s="29" t="s">
        <v>41</v>
      </c>
      <c r="H602" s="28" t="s">
        <v>42</v>
      </c>
      <c r="I602" s="30" t="s">
        <v>42</v>
      </c>
      <c r="J602" s="28" t="s">
        <v>44</v>
      </c>
      <c r="K602" s="31">
        <v>60812.800000000003</v>
      </c>
      <c r="L602" s="32">
        <v>60812.800000000003</v>
      </c>
      <c r="M602" s="31">
        <v>0</v>
      </c>
      <c r="N602" s="31">
        <v>60812.800000000003</v>
      </c>
      <c r="O602" s="31">
        <v>0</v>
      </c>
      <c r="P602" s="31">
        <v>0</v>
      </c>
      <c r="Q602" s="33">
        <v>60812.800000000003</v>
      </c>
      <c r="R602" s="34" t="s">
        <v>5015</v>
      </c>
      <c r="S602" s="35" t="s">
        <v>3804</v>
      </c>
      <c r="T602" s="31">
        <v>0</v>
      </c>
      <c r="U602" s="31">
        <v>0</v>
      </c>
      <c r="V602" s="31" t="s">
        <v>45</v>
      </c>
      <c r="W602" s="36" t="s">
        <v>46</v>
      </c>
      <c r="X602" s="37">
        <v>60812.800000000003</v>
      </c>
      <c r="Y602" s="38">
        <v>0</v>
      </c>
      <c r="Z602" s="38">
        <v>0</v>
      </c>
      <c r="AA602" s="38">
        <v>60812.800000000003</v>
      </c>
      <c r="AB602" s="38">
        <v>0</v>
      </c>
      <c r="AC602" s="38">
        <v>0</v>
      </c>
      <c r="AD602" s="38">
        <v>0</v>
      </c>
      <c r="AE602" s="38">
        <v>0</v>
      </c>
      <c r="AF602" s="38" t="s">
        <v>47</v>
      </c>
    </row>
    <row r="603" spans="1:32" ht="15" x14ac:dyDescent="0.25">
      <c r="A603" s="39" t="s">
        <v>4439</v>
      </c>
      <c r="B603" s="39" t="s">
        <v>4689</v>
      </c>
      <c r="C603" s="39"/>
      <c r="D603" s="29">
        <v>339879</v>
      </c>
      <c r="E603" s="29"/>
      <c r="F603" s="39" t="s">
        <v>41</v>
      </c>
      <c r="G603" s="29" t="s">
        <v>41</v>
      </c>
      <c r="H603" s="39" t="s">
        <v>42</v>
      </c>
      <c r="I603" s="30" t="s">
        <v>42</v>
      </c>
      <c r="J603" s="39" t="s">
        <v>44</v>
      </c>
      <c r="K603" s="40">
        <v>41435.58</v>
      </c>
      <c r="L603" s="32">
        <v>41435.58</v>
      </c>
      <c r="M603" s="31">
        <v>41435.58</v>
      </c>
      <c r="N603" s="31">
        <v>0</v>
      </c>
      <c r="O603" s="31">
        <v>0</v>
      </c>
      <c r="P603" s="31">
        <v>0</v>
      </c>
      <c r="Q603" s="33">
        <v>41435.58</v>
      </c>
      <c r="R603" s="34" t="s">
        <v>5014</v>
      </c>
      <c r="S603" s="35" t="s">
        <v>3804</v>
      </c>
      <c r="T603" s="31">
        <v>0</v>
      </c>
      <c r="U603" s="31">
        <v>0</v>
      </c>
      <c r="V603" s="31">
        <v>41435.58</v>
      </c>
      <c r="W603" s="41" t="s">
        <v>46</v>
      </c>
      <c r="X603" s="42">
        <v>41435.58</v>
      </c>
      <c r="Y603" s="43">
        <v>0</v>
      </c>
      <c r="Z603" s="38">
        <v>41435.58</v>
      </c>
      <c r="AA603" s="38">
        <v>0</v>
      </c>
      <c r="AB603" s="38">
        <v>0</v>
      </c>
      <c r="AC603" s="38">
        <v>0</v>
      </c>
      <c r="AD603" s="38">
        <v>0</v>
      </c>
      <c r="AE603" s="38">
        <v>0</v>
      </c>
      <c r="AF603" s="38">
        <v>41435.58</v>
      </c>
    </row>
    <row r="604" spans="1:32" ht="15" x14ac:dyDescent="0.25">
      <c r="A604" s="28" t="s">
        <v>4439</v>
      </c>
      <c r="B604" s="28" t="s">
        <v>4690</v>
      </c>
      <c r="C604" s="28"/>
      <c r="D604" s="29">
        <v>337101</v>
      </c>
      <c r="E604" s="29"/>
      <c r="F604" s="28" t="s">
        <v>41</v>
      </c>
      <c r="G604" s="29" t="s">
        <v>41</v>
      </c>
      <c r="H604" s="28" t="s">
        <v>42</v>
      </c>
      <c r="I604" s="30" t="s">
        <v>43</v>
      </c>
      <c r="J604" s="28" t="s">
        <v>44</v>
      </c>
      <c r="K604" s="31">
        <v>46181.36</v>
      </c>
      <c r="L604" s="32">
        <v>46181.36</v>
      </c>
      <c r="M604" s="31">
        <v>0</v>
      </c>
      <c r="N604" s="31">
        <v>0</v>
      </c>
      <c r="O604" s="31">
        <v>0</v>
      </c>
      <c r="P604" s="31">
        <v>46181.36</v>
      </c>
      <c r="Q604" s="33">
        <v>46181.36</v>
      </c>
      <c r="R604" s="34" t="s">
        <v>5017</v>
      </c>
      <c r="S604" s="35" t="s">
        <v>3804</v>
      </c>
      <c r="T604" s="31">
        <v>0</v>
      </c>
      <c r="U604" s="31">
        <v>0</v>
      </c>
      <c r="V604" s="31">
        <v>46181.36</v>
      </c>
      <c r="W604" s="36" t="s">
        <v>46</v>
      </c>
      <c r="X604" s="37">
        <v>46181.36</v>
      </c>
      <c r="Y604" s="38">
        <v>0</v>
      </c>
      <c r="Z604" s="38">
        <v>0</v>
      </c>
      <c r="AA604" s="38">
        <v>0</v>
      </c>
      <c r="AB604" s="38">
        <v>0</v>
      </c>
      <c r="AC604" s="38">
        <v>46181.36</v>
      </c>
      <c r="AD604" s="38">
        <v>0</v>
      </c>
      <c r="AE604" s="38">
        <v>0</v>
      </c>
      <c r="AF604" s="38">
        <v>46181.36</v>
      </c>
    </row>
    <row r="605" spans="1:32" ht="15" x14ac:dyDescent="0.25">
      <c r="A605" s="28" t="s">
        <v>4439</v>
      </c>
      <c r="B605" s="28" t="s">
        <v>4692</v>
      </c>
      <c r="C605" s="28"/>
      <c r="D605" s="29">
        <v>340632</v>
      </c>
      <c r="E605" s="29"/>
      <c r="F605" s="28" t="s">
        <v>41</v>
      </c>
      <c r="G605" s="29" t="s">
        <v>41</v>
      </c>
      <c r="H605" s="28" t="s">
        <v>42</v>
      </c>
      <c r="I605" s="30" t="s">
        <v>43</v>
      </c>
      <c r="J605" s="28" t="s">
        <v>44</v>
      </c>
      <c r="K605" s="31">
        <v>26283.4</v>
      </c>
      <c r="L605" s="32">
        <v>26283.4</v>
      </c>
      <c r="M605" s="31">
        <v>0</v>
      </c>
      <c r="N605" s="31">
        <v>0</v>
      </c>
      <c r="O605" s="31">
        <v>0</v>
      </c>
      <c r="P605" s="31">
        <v>26283.4</v>
      </c>
      <c r="Q605" s="33">
        <v>26283.4</v>
      </c>
      <c r="R605" s="34" t="s">
        <v>5017</v>
      </c>
      <c r="S605" s="35" t="s">
        <v>3804</v>
      </c>
      <c r="T605" s="31">
        <v>0</v>
      </c>
      <c r="U605" s="31">
        <v>0</v>
      </c>
      <c r="V605" s="31">
        <v>26283.4</v>
      </c>
      <c r="W605" s="36" t="s">
        <v>46</v>
      </c>
      <c r="X605" s="37">
        <v>26283.4</v>
      </c>
      <c r="Y605" s="38">
        <v>0</v>
      </c>
      <c r="Z605" s="38">
        <v>0</v>
      </c>
      <c r="AA605" s="38">
        <v>0</v>
      </c>
      <c r="AB605" s="38">
        <v>0</v>
      </c>
      <c r="AC605" s="38">
        <v>26283.4</v>
      </c>
      <c r="AD605" s="38">
        <v>0</v>
      </c>
      <c r="AE605" s="38">
        <v>0</v>
      </c>
      <c r="AF605" s="38">
        <v>26283.4</v>
      </c>
    </row>
    <row r="606" spans="1:32" ht="15" x14ac:dyDescent="0.25">
      <c r="A606" s="28" t="s">
        <v>4439</v>
      </c>
      <c r="B606" s="28" t="s">
        <v>4696</v>
      </c>
      <c r="C606" s="28"/>
      <c r="D606" s="29">
        <v>340872</v>
      </c>
      <c r="E606" s="29"/>
      <c r="F606" s="28" t="s">
        <v>41</v>
      </c>
      <c r="G606" s="29" t="s">
        <v>41</v>
      </c>
      <c r="H606" s="28" t="s">
        <v>42</v>
      </c>
      <c r="I606" s="30" t="s">
        <v>42</v>
      </c>
      <c r="J606" s="28" t="s">
        <v>44</v>
      </c>
      <c r="K606" s="31">
        <v>119046.5</v>
      </c>
      <c r="L606" s="32">
        <v>119046.5</v>
      </c>
      <c r="M606" s="31">
        <v>0</v>
      </c>
      <c r="N606" s="31">
        <v>119046.5</v>
      </c>
      <c r="O606" s="31">
        <v>0</v>
      </c>
      <c r="P606" s="31">
        <v>0</v>
      </c>
      <c r="Q606" s="33">
        <v>119046.5</v>
      </c>
      <c r="R606" s="34" t="s">
        <v>5015</v>
      </c>
      <c r="S606" s="35" t="s">
        <v>3804</v>
      </c>
      <c r="T606" s="31">
        <v>0</v>
      </c>
      <c r="U606" s="31">
        <v>0</v>
      </c>
      <c r="V606" s="31">
        <v>119046.5</v>
      </c>
      <c r="W606" s="36" t="s">
        <v>46</v>
      </c>
      <c r="X606" s="37">
        <v>119046.5</v>
      </c>
      <c r="Y606" s="38">
        <v>0</v>
      </c>
      <c r="Z606" s="38">
        <v>0</v>
      </c>
      <c r="AA606" s="38">
        <v>119046.5</v>
      </c>
      <c r="AB606" s="38">
        <v>0</v>
      </c>
      <c r="AC606" s="38">
        <v>0</v>
      </c>
      <c r="AD606" s="38">
        <v>0</v>
      </c>
      <c r="AE606" s="38">
        <v>0</v>
      </c>
      <c r="AF606" s="38">
        <v>119046.5</v>
      </c>
    </row>
    <row r="607" spans="1:32" ht="15" x14ac:dyDescent="0.25">
      <c r="A607" s="39" t="s">
        <v>4439</v>
      </c>
      <c r="B607" s="39" t="s">
        <v>4697</v>
      </c>
      <c r="C607" s="39"/>
      <c r="D607" s="29">
        <v>330805</v>
      </c>
      <c r="E607" s="29"/>
      <c r="F607" s="39" t="s">
        <v>41</v>
      </c>
      <c r="G607" s="29" t="s">
        <v>41</v>
      </c>
      <c r="H607" s="39" t="s">
        <v>42</v>
      </c>
      <c r="I607" s="30" t="s">
        <v>42</v>
      </c>
      <c r="J607" s="39" t="s">
        <v>44</v>
      </c>
      <c r="K607" s="40">
        <v>81850.179999999993</v>
      </c>
      <c r="L607" s="32">
        <v>81850.179999999993</v>
      </c>
      <c r="M607" s="31">
        <v>81850.179999999993</v>
      </c>
      <c r="N607" s="31">
        <v>0</v>
      </c>
      <c r="O607" s="31">
        <v>0</v>
      </c>
      <c r="P607" s="31">
        <v>0</v>
      </c>
      <c r="Q607" s="33">
        <v>81850.179999999993</v>
      </c>
      <c r="R607" s="34" t="s">
        <v>5014</v>
      </c>
      <c r="S607" s="35" t="s">
        <v>3804</v>
      </c>
      <c r="T607" s="31">
        <v>0</v>
      </c>
      <c r="U607" s="31">
        <v>0</v>
      </c>
      <c r="V607" s="31">
        <v>81850.179999999993</v>
      </c>
      <c r="W607" s="41" t="s">
        <v>46</v>
      </c>
      <c r="X607" s="42">
        <v>81850.179999999993</v>
      </c>
      <c r="Y607" s="43">
        <v>0</v>
      </c>
      <c r="Z607" s="38">
        <v>81850.179999999993</v>
      </c>
      <c r="AA607" s="38">
        <v>0</v>
      </c>
      <c r="AB607" s="38">
        <v>0</v>
      </c>
      <c r="AC607" s="38">
        <v>0</v>
      </c>
      <c r="AD607" s="38">
        <v>0</v>
      </c>
      <c r="AE607" s="38">
        <v>0</v>
      </c>
      <c r="AF607" s="38">
        <v>81850.179999999993</v>
      </c>
    </row>
    <row r="608" spans="1:32" ht="15" x14ac:dyDescent="0.25">
      <c r="A608" s="28" t="s">
        <v>4439</v>
      </c>
      <c r="B608" s="28" t="s">
        <v>4700</v>
      </c>
      <c r="C608" s="28"/>
      <c r="D608" s="29">
        <v>340892</v>
      </c>
      <c r="E608" s="29"/>
      <c r="F608" s="28" t="s">
        <v>41</v>
      </c>
      <c r="G608" s="29" t="s">
        <v>41</v>
      </c>
      <c r="H608" s="28" t="s">
        <v>42</v>
      </c>
      <c r="I608" s="30" t="s">
        <v>42</v>
      </c>
      <c r="J608" s="28" t="s">
        <v>44</v>
      </c>
      <c r="K608" s="31">
        <v>45540.81</v>
      </c>
      <c r="L608" s="32">
        <v>45540.81</v>
      </c>
      <c r="M608" s="31">
        <v>45540.81</v>
      </c>
      <c r="N608" s="31">
        <v>0</v>
      </c>
      <c r="O608" s="31">
        <v>0</v>
      </c>
      <c r="P608" s="31">
        <v>0</v>
      </c>
      <c r="Q608" s="33">
        <v>45540.81</v>
      </c>
      <c r="R608" s="34" t="s">
        <v>5014</v>
      </c>
      <c r="S608" s="35" t="s">
        <v>3804</v>
      </c>
      <c r="T608" s="31">
        <v>0</v>
      </c>
      <c r="U608" s="31">
        <v>0</v>
      </c>
      <c r="V608" s="31" t="s">
        <v>45</v>
      </c>
      <c r="W608" s="36" t="s">
        <v>46</v>
      </c>
      <c r="X608" s="37">
        <v>45540.81</v>
      </c>
      <c r="Y608" s="38">
        <v>0</v>
      </c>
      <c r="Z608" s="38">
        <v>45540.81</v>
      </c>
      <c r="AA608" s="38">
        <v>0</v>
      </c>
      <c r="AB608" s="38">
        <v>0</v>
      </c>
      <c r="AC608" s="38">
        <v>0</v>
      </c>
      <c r="AD608" s="38">
        <v>0</v>
      </c>
      <c r="AE608" s="38">
        <v>0</v>
      </c>
      <c r="AF608" s="38" t="s">
        <v>47</v>
      </c>
    </row>
    <row r="609" spans="1:32" ht="15" x14ac:dyDescent="0.25">
      <c r="A609" s="28" t="s">
        <v>4439</v>
      </c>
      <c r="B609" s="28" t="s">
        <v>4714</v>
      </c>
      <c r="C609" s="28"/>
      <c r="D609" s="29">
        <v>341814</v>
      </c>
      <c r="E609" s="29"/>
      <c r="F609" s="28" t="s">
        <v>41</v>
      </c>
      <c r="G609" s="29" t="s">
        <v>41</v>
      </c>
      <c r="H609" s="28" t="s">
        <v>42</v>
      </c>
      <c r="I609" s="30" t="s">
        <v>42</v>
      </c>
      <c r="J609" s="28" t="s">
        <v>44</v>
      </c>
      <c r="K609" s="31">
        <v>96391.77</v>
      </c>
      <c r="L609" s="32">
        <v>96391.77</v>
      </c>
      <c r="M609" s="31">
        <v>0</v>
      </c>
      <c r="N609" s="31">
        <v>96391.77</v>
      </c>
      <c r="O609" s="31">
        <v>0</v>
      </c>
      <c r="P609" s="31">
        <v>0</v>
      </c>
      <c r="Q609" s="33">
        <v>96391.77</v>
      </c>
      <c r="R609" s="34" t="s">
        <v>5015</v>
      </c>
      <c r="S609" s="35" t="s">
        <v>3804</v>
      </c>
      <c r="T609" s="31">
        <v>0</v>
      </c>
      <c r="U609" s="31">
        <v>0</v>
      </c>
      <c r="V609" s="31">
        <v>96391.77</v>
      </c>
      <c r="W609" s="36" t="s">
        <v>46</v>
      </c>
      <c r="X609" s="37">
        <v>96391.77</v>
      </c>
      <c r="Y609" s="38">
        <v>0</v>
      </c>
      <c r="Z609" s="38">
        <v>0</v>
      </c>
      <c r="AA609" s="38">
        <v>96391.77</v>
      </c>
      <c r="AB609" s="38">
        <v>0</v>
      </c>
      <c r="AC609" s="38">
        <v>0</v>
      </c>
      <c r="AD609" s="38">
        <v>0</v>
      </c>
      <c r="AE609" s="38">
        <v>0</v>
      </c>
      <c r="AF609" s="38">
        <v>96391.77</v>
      </c>
    </row>
    <row r="610" spans="1:32" ht="15" x14ac:dyDescent="0.25">
      <c r="A610" s="39" t="s">
        <v>4439</v>
      </c>
      <c r="B610" s="39" t="s">
        <v>4717</v>
      </c>
      <c r="C610" s="39"/>
      <c r="D610" s="29">
        <v>341887</v>
      </c>
      <c r="E610" s="29"/>
      <c r="F610" s="39" t="s">
        <v>41</v>
      </c>
      <c r="G610" s="29" t="s">
        <v>41</v>
      </c>
      <c r="H610" s="39" t="s">
        <v>42</v>
      </c>
      <c r="I610" s="30" t="s">
        <v>43</v>
      </c>
      <c r="J610" s="39" t="s">
        <v>44</v>
      </c>
      <c r="K610" s="40">
        <v>275048.38</v>
      </c>
      <c r="L610" s="32">
        <v>275048.38</v>
      </c>
      <c r="M610" s="31">
        <v>0</v>
      </c>
      <c r="N610" s="31">
        <v>0</v>
      </c>
      <c r="O610" s="31">
        <v>0</v>
      </c>
      <c r="P610" s="31">
        <v>275048.38</v>
      </c>
      <c r="Q610" s="33">
        <v>275048.38</v>
      </c>
      <c r="R610" s="34" t="s">
        <v>5017</v>
      </c>
      <c r="S610" s="35" t="s">
        <v>3804</v>
      </c>
      <c r="T610" s="31">
        <v>0</v>
      </c>
      <c r="U610" s="31">
        <v>0</v>
      </c>
      <c r="V610" s="31">
        <v>275048.38</v>
      </c>
      <c r="W610" s="41" t="s">
        <v>46</v>
      </c>
      <c r="X610" s="42">
        <v>275048.38</v>
      </c>
      <c r="Y610" s="43">
        <v>0</v>
      </c>
      <c r="Z610" s="38">
        <v>0</v>
      </c>
      <c r="AA610" s="38">
        <v>0</v>
      </c>
      <c r="AB610" s="38">
        <v>0</v>
      </c>
      <c r="AC610" s="38">
        <v>275048.38</v>
      </c>
      <c r="AD610" s="38">
        <v>0</v>
      </c>
      <c r="AE610" s="38">
        <v>0</v>
      </c>
      <c r="AF610" s="38">
        <v>275048.38</v>
      </c>
    </row>
    <row r="611" spans="1:32" ht="15" x14ac:dyDescent="0.25">
      <c r="A611" s="39" t="s">
        <v>4439</v>
      </c>
      <c r="B611" s="39" t="s">
        <v>4721</v>
      </c>
      <c r="C611" s="39"/>
      <c r="D611" s="29">
        <v>342150</v>
      </c>
      <c r="E611" s="29"/>
      <c r="F611" s="39" t="s">
        <v>41</v>
      </c>
      <c r="G611" s="29" t="s">
        <v>41</v>
      </c>
      <c r="H611" s="39" t="s">
        <v>42</v>
      </c>
      <c r="I611" s="30" t="s">
        <v>42</v>
      </c>
      <c r="J611" s="39" t="s">
        <v>44</v>
      </c>
      <c r="K611" s="40">
        <v>66469.740000000005</v>
      </c>
      <c r="L611" s="32">
        <v>66469.740000000005</v>
      </c>
      <c r="M611" s="31">
        <v>0</v>
      </c>
      <c r="N611" s="31">
        <v>66469.740000000005</v>
      </c>
      <c r="O611" s="31">
        <v>0</v>
      </c>
      <c r="P611" s="31">
        <v>0</v>
      </c>
      <c r="Q611" s="33">
        <v>66469.740000000005</v>
      </c>
      <c r="R611" s="34" t="s">
        <v>5015</v>
      </c>
      <c r="S611" s="35" t="s">
        <v>3804</v>
      </c>
      <c r="T611" s="31">
        <v>0</v>
      </c>
      <c r="U611" s="31">
        <v>0</v>
      </c>
      <c r="V611" s="31" t="s">
        <v>45</v>
      </c>
      <c r="W611" s="41" t="s">
        <v>46</v>
      </c>
      <c r="X611" s="42">
        <v>66469.740000000005</v>
      </c>
      <c r="Y611" s="43">
        <v>0</v>
      </c>
      <c r="Z611" s="38">
        <v>0</v>
      </c>
      <c r="AA611" s="38">
        <v>66469.740000000005</v>
      </c>
      <c r="AB611" s="38">
        <v>0</v>
      </c>
      <c r="AC611" s="38">
        <v>0</v>
      </c>
      <c r="AD611" s="38">
        <v>0</v>
      </c>
      <c r="AE611" s="38">
        <v>0</v>
      </c>
      <c r="AF611" s="38" t="s">
        <v>47</v>
      </c>
    </row>
    <row r="612" spans="1:32" ht="15" x14ac:dyDescent="0.25">
      <c r="A612" s="39" t="s">
        <v>4439</v>
      </c>
      <c r="B612" s="39" t="s">
        <v>4723</v>
      </c>
      <c r="C612" s="39"/>
      <c r="D612" s="29">
        <v>342298</v>
      </c>
      <c r="E612" s="29"/>
      <c r="F612" s="39" t="s">
        <v>41</v>
      </c>
      <c r="G612" s="29" t="s">
        <v>41</v>
      </c>
      <c r="H612" s="39" t="s">
        <v>42</v>
      </c>
      <c r="I612" s="30" t="s">
        <v>42</v>
      </c>
      <c r="J612" s="39" t="s">
        <v>44</v>
      </c>
      <c r="K612" s="40">
        <v>48620.84</v>
      </c>
      <c r="L612" s="32">
        <v>48620.84</v>
      </c>
      <c r="M612" s="31">
        <v>0</v>
      </c>
      <c r="N612" s="31">
        <v>48620.84</v>
      </c>
      <c r="O612" s="31">
        <v>0</v>
      </c>
      <c r="P612" s="31">
        <v>0</v>
      </c>
      <c r="Q612" s="33">
        <v>48620.84</v>
      </c>
      <c r="R612" s="34" t="s">
        <v>5015</v>
      </c>
      <c r="S612" s="35" t="s">
        <v>3804</v>
      </c>
      <c r="T612" s="31">
        <v>0</v>
      </c>
      <c r="U612" s="31">
        <v>0</v>
      </c>
      <c r="V612" s="31" t="s">
        <v>45</v>
      </c>
      <c r="W612" s="41" t="s">
        <v>46</v>
      </c>
      <c r="X612" s="42">
        <v>48620.84</v>
      </c>
      <c r="Y612" s="43">
        <v>0</v>
      </c>
      <c r="Z612" s="38">
        <v>0</v>
      </c>
      <c r="AA612" s="38">
        <v>48620.84</v>
      </c>
      <c r="AB612" s="38">
        <v>0</v>
      </c>
      <c r="AC612" s="38">
        <v>0</v>
      </c>
      <c r="AD612" s="38">
        <v>0</v>
      </c>
      <c r="AE612" s="38">
        <v>0</v>
      </c>
      <c r="AF612" s="38" t="s">
        <v>47</v>
      </c>
    </row>
    <row r="613" spans="1:32" ht="15" x14ac:dyDescent="0.25">
      <c r="A613" s="28" t="s">
        <v>4439</v>
      </c>
      <c r="B613" s="28" t="s">
        <v>4724</v>
      </c>
      <c r="C613" s="28"/>
      <c r="D613" s="29">
        <v>342567</v>
      </c>
      <c r="E613" s="29"/>
      <c r="F613" s="28" t="s">
        <v>41</v>
      </c>
      <c r="G613" s="29" t="s">
        <v>41</v>
      </c>
      <c r="H613" s="28" t="s">
        <v>42</v>
      </c>
      <c r="I613" s="30" t="s">
        <v>43</v>
      </c>
      <c r="J613" s="28" t="s">
        <v>44</v>
      </c>
      <c r="K613" s="31">
        <v>64319.199999999997</v>
      </c>
      <c r="L613" s="32">
        <v>64319.199999999997</v>
      </c>
      <c r="M613" s="31">
        <v>0</v>
      </c>
      <c r="N613" s="31">
        <v>64319.199999999997</v>
      </c>
      <c r="O613" s="31">
        <v>0</v>
      </c>
      <c r="P613" s="31">
        <v>0</v>
      </c>
      <c r="Q613" s="33">
        <v>64319.199999999997</v>
      </c>
      <c r="R613" s="34" t="s">
        <v>5015</v>
      </c>
      <c r="S613" s="35" t="s">
        <v>3804</v>
      </c>
      <c r="T613" s="31">
        <v>0</v>
      </c>
      <c r="U613" s="31">
        <v>0</v>
      </c>
      <c r="V613" s="31">
        <v>64319.199999999997</v>
      </c>
      <c r="W613" s="36" t="s">
        <v>46</v>
      </c>
      <c r="X613" s="37">
        <v>64319.199999999997</v>
      </c>
      <c r="Y613" s="38">
        <v>0</v>
      </c>
      <c r="Z613" s="38">
        <v>0</v>
      </c>
      <c r="AA613" s="38">
        <v>64319.199999999997</v>
      </c>
      <c r="AB613" s="38">
        <v>0</v>
      </c>
      <c r="AC613" s="38">
        <v>0</v>
      </c>
      <c r="AD613" s="38">
        <v>0</v>
      </c>
      <c r="AE613" s="38">
        <v>0</v>
      </c>
      <c r="AF613" s="38">
        <v>64319.199999999997</v>
      </c>
    </row>
    <row r="614" spans="1:32" ht="15" x14ac:dyDescent="0.25">
      <c r="A614" s="39" t="s">
        <v>4439</v>
      </c>
      <c r="B614" s="39" t="s">
        <v>4727</v>
      </c>
      <c r="C614" s="39"/>
      <c r="D614" s="29">
        <v>342867</v>
      </c>
      <c r="E614" s="29"/>
      <c r="F614" s="39" t="s">
        <v>41</v>
      </c>
      <c r="G614" s="29" t="s">
        <v>41</v>
      </c>
      <c r="H614" s="39" t="s">
        <v>42</v>
      </c>
      <c r="I614" s="30" t="s">
        <v>42</v>
      </c>
      <c r="J614" s="39" t="s">
        <v>44</v>
      </c>
      <c r="K614" s="40">
        <v>42748.28</v>
      </c>
      <c r="L614" s="32">
        <v>42748.28</v>
      </c>
      <c r="M614" s="31">
        <v>42748.28</v>
      </c>
      <c r="N614" s="31">
        <v>0</v>
      </c>
      <c r="O614" s="31">
        <v>0</v>
      </c>
      <c r="P614" s="31">
        <v>0</v>
      </c>
      <c r="Q614" s="33">
        <v>42748.28</v>
      </c>
      <c r="R614" s="34" t="s">
        <v>5014</v>
      </c>
      <c r="S614" s="35" t="s">
        <v>3804</v>
      </c>
      <c r="T614" s="31">
        <v>0</v>
      </c>
      <c r="U614" s="31">
        <v>0</v>
      </c>
      <c r="V614" s="31" t="s">
        <v>45</v>
      </c>
      <c r="W614" s="41" t="s">
        <v>46</v>
      </c>
      <c r="X614" s="42">
        <v>42748.28</v>
      </c>
      <c r="Y614" s="43">
        <v>0</v>
      </c>
      <c r="Z614" s="38">
        <v>42748.28</v>
      </c>
      <c r="AA614" s="38">
        <v>0</v>
      </c>
      <c r="AB614" s="38">
        <v>0</v>
      </c>
      <c r="AC614" s="38">
        <v>0</v>
      </c>
      <c r="AD614" s="38">
        <v>0</v>
      </c>
      <c r="AE614" s="38">
        <v>0</v>
      </c>
      <c r="AF614" s="38" t="s">
        <v>47</v>
      </c>
    </row>
    <row r="615" spans="1:32" ht="15" x14ac:dyDescent="0.25">
      <c r="A615" s="39" t="s">
        <v>4439</v>
      </c>
      <c r="B615" s="39" t="s">
        <v>4739</v>
      </c>
      <c r="C615" s="39"/>
      <c r="D615" s="29">
        <v>320756</v>
      </c>
      <c r="E615" s="29"/>
      <c r="F615" s="39" t="s">
        <v>41</v>
      </c>
      <c r="G615" s="29" t="s">
        <v>41</v>
      </c>
      <c r="H615" s="39" t="s">
        <v>42</v>
      </c>
      <c r="I615" s="30" t="s">
        <v>43</v>
      </c>
      <c r="J615" s="39" t="s">
        <v>44</v>
      </c>
      <c r="K615" s="40">
        <v>353750.37</v>
      </c>
      <c r="L615" s="32">
        <v>353750.37</v>
      </c>
      <c r="M615" s="31">
        <v>0</v>
      </c>
      <c r="N615" s="31">
        <v>0</v>
      </c>
      <c r="O615" s="31">
        <v>0</v>
      </c>
      <c r="P615" s="31">
        <v>353750.37</v>
      </c>
      <c r="Q615" s="33">
        <v>353750.37</v>
      </c>
      <c r="R615" s="34" t="s">
        <v>5017</v>
      </c>
      <c r="S615" s="35" t="s">
        <v>3804</v>
      </c>
      <c r="T615" s="31">
        <v>0</v>
      </c>
      <c r="U615" s="31">
        <v>0</v>
      </c>
      <c r="V615" s="31">
        <v>353750.37</v>
      </c>
      <c r="W615" s="41" t="s">
        <v>46</v>
      </c>
      <c r="X615" s="42">
        <v>353750.37</v>
      </c>
      <c r="Y615" s="43">
        <v>0</v>
      </c>
      <c r="Z615" s="38">
        <v>0</v>
      </c>
      <c r="AA615" s="38">
        <v>0</v>
      </c>
      <c r="AB615" s="38">
        <v>0</v>
      </c>
      <c r="AC615" s="38">
        <v>353750.37</v>
      </c>
      <c r="AD615" s="38">
        <v>0</v>
      </c>
      <c r="AE615" s="38">
        <v>0</v>
      </c>
      <c r="AF615" s="38">
        <v>353750.37</v>
      </c>
    </row>
    <row r="616" spans="1:32" ht="15" x14ac:dyDescent="0.25">
      <c r="A616" s="28" t="s">
        <v>4439</v>
      </c>
      <c r="B616" s="28" t="s">
        <v>4742</v>
      </c>
      <c r="C616" s="28"/>
      <c r="D616" s="29">
        <v>348660</v>
      </c>
      <c r="E616" s="29"/>
      <c r="F616" s="28" t="s">
        <v>41</v>
      </c>
      <c r="G616" s="29" t="s">
        <v>41</v>
      </c>
      <c r="H616" s="28" t="s">
        <v>42</v>
      </c>
      <c r="I616" s="30" t="s">
        <v>43</v>
      </c>
      <c r="J616" s="28" t="s">
        <v>44</v>
      </c>
      <c r="K616" s="31">
        <v>44631.77</v>
      </c>
      <c r="L616" s="32">
        <v>44631.77</v>
      </c>
      <c r="M616" s="31">
        <v>44631.77</v>
      </c>
      <c r="N616" s="31">
        <v>0</v>
      </c>
      <c r="O616" s="31">
        <v>0</v>
      </c>
      <c r="P616" s="31">
        <v>0</v>
      </c>
      <c r="Q616" s="33">
        <v>44631.77</v>
      </c>
      <c r="R616" s="34" t="s">
        <v>5014</v>
      </c>
      <c r="S616" s="35" t="s">
        <v>3804</v>
      </c>
      <c r="T616" s="31">
        <v>0</v>
      </c>
      <c r="U616" s="31">
        <v>0</v>
      </c>
      <c r="V616" s="31">
        <v>44631.77</v>
      </c>
      <c r="W616" s="36" t="s">
        <v>46</v>
      </c>
      <c r="X616" s="37">
        <v>44631.77</v>
      </c>
      <c r="Y616" s="38">
        <v>0</v>
      </c>
      <c r="Z616" s="38">
        <v>44631.77</v>
      </c>
      <c r="AA616" s="38">
        <v>0</v>
      </c>
      <c r="AB616" s="38">
        <v>0</v>
      </c>
      <c r="AC616" s="38">
        <v>0</v>
      </c>
      <c r="AD616" s="38">
        <v>0</v>
      </c>
      <c r="AE616" s="38">
        <v>0</v>
      </c>
      <c r="AF616" s="38">
        <v>44631.77</v>
      </c>
    </row>
    <row r="617" spans="1:32" ht="15" x14ac:dyDescent="0.25">
      <c r="A617" s="39" t="s">
        <v>4439</v>
      </c>
      <c r="B617" s="39" t="s">
        <v>4743</v>
      </c>
      <c r="C617" s="39"/>
      <c r="D617" s="29">
        <v>348714</v>
      </c>
      <c r="E617" s="29"/>
      <c r="F617" s="39" t="s">
        <v>41</v>
      </c>
      <c r="G617" s="29" t="s">
        <v>41</v>
      </c>
      <c r="H617" s="39" t="s">
        <v>42</v>
      </c>
      <c r="I617" s="30" t="s">
        <v>43</v>
      </c>
      <c r="J617" s="39" t="s">
        <v>44</v>
      </c>
      <c r="K617" s="40">
        <v>135795.01999999999</v>
      </c>
      <c r="L617" s="32">
        <v>135795.01999999999</v>
      </c>
      <c r="M617" s="31">
        <v>0</v>
      </c>
      <c r="N617" s="31">
        <v>0</v>
      </c>
      <c r="O617" s="31">
        <v>0</v>
      </c>
      <c r="P617" s="31">
        <v>135795.01999999999</v>
      </c>
      <c r="Q617" s="33">
        <v>135795.01999999999</v>
      </c>
      <c r="R617" s="34" t="s">
        <v>5017</v>
      </c>
      <c r="S617" s="35" t="s">
        <v>3804</v>
      </c>
      <c r="T617" s="31">
        <v>0</v>
      </c>
      <c r="U617" s="31">
        <v>0</v>
      </c>
      <c r="V617" s="31">
        <v>135795.01999999999</v>
      </c>
      <c r="W617" s="41" t="s">
        <v>46</v>
      </c>
      <c r="X617" s="42">
        <v>135795.01999999999</v>
      </c>
      <c r="Y617" s="43">
        <v>0</v>
      </c>
      <c r="Z617" s="38">
        <v>0</v>
      </c>
      <c r="AA617" s="38">
        <v>0</v>
      </c>
      <c r="AB617" s="38">
        <v>0</v>
      </c>
      <c r="AC617" s="38">
        <v>135795.01999999999</v>
      </c>
      <c r="AD617" s="38">
        <v>0</v>
      </c>
      <c r="AE617" s="38">
        <v>0</v>
      </c>
      <c r="AF617" s="38">
        <v>135795.01999999999</v>
      </c>
    </row>
    <row r="618" spans="1:32" ht="15" x14ac:dyDescent="0.25">
      <c r="A618" s="39" t="s">
        <v>4439</v>
      </c>
      <c r="B618" s="39" t="s">
        <v>4745</v>
      </c>
      <c r="C618" s="39"/>
      <c r="D618" s="29">
        <v>350079</v>
      </c>
      <c r="E618" s="29"/>
      <c r="F618" s="39" t="s">
        <v>41</v>
      </c>
      <c r="G618" s="29" t="s">
        <v>41</v>
      </c>
      <c r="H618" s="39" t="s">
        <v>42</v>
      </c>
      <c r="I618" s="30" t="s">
        <v>43</v>
      </c>
      <c r="J618" s="39" t="s">
        <v>44</v>
      </c>
      <c r="K618" s="40">
        <v>53328.36</v>
      </c>
      <c r="L618" s="32">
        <v>53328.36</v>
      </c>
      <c r="M618" s="31">
        <v>0</v>
      </c>
      <c r="N618" s="31">
        <v>0</v>
      </c>
      <c r="O618" s="31">
        <v>53328.36</v>
      </c>
      <c r="P618" s="31">
        <v>0</v>
      </c>
      <c r="Q618" s="33">
        <v>53328.36</v>
      </c>
      <c r="R618" s="34" t="s">
        <v>5016</v>
      </c>
      <c r="S618" s="35" t="s">
        <v>3804</v>
      </c>
      <c r="T618" s="31">
        <v>0</v>
      </c>
      <c r="U618" s="31">
        <v>0</v>
      </c>
      <c r="V618" s="31">
        <v>53328.36</v>
      </c>
      <c r="W618" s="41" t="s">
        <v>46</v>
      </c>
      <c r="X618" s="42">
        <v>53328.36</v>
      </c>
      <c r="Y618" s="43">
        <v>0</v>
      </c>
      <c r="Z618" s="38">
        <v>0</v>
      </c>
      <c r="AA618" s="38">
        <v>0</v>
      </c>
      <c r="AB618" s="38">
        <v>53328.36</v>
      </c>
      <c r="AC618" s="38">
        <v>0</v>
      </c>
      <c r="AD618" s="38">
        <v>0</v>
      </c>
      <c r="AE618" s="38">
        <v>0</v>
      </c>
      <c r="AF618" s="38">
        <v>53328.36</v>
      </c>
    </row>
    <row r="619" spans="1:32" ht="15" x14ac:dyDescent="0.25">
      <c r="A619" s="28" t="s">
        <v>4439</v>
      </c>
      <c r="B619" s="28" t="s">
        <v>4746</v>
      </c>
      <c r="C619" s="28"/>
      <c r="D619" s="29">
        <v>349211</v>
      </c>
      <c r="E619" s="29"/>
      <c r="F619" s="28" t="s">
        <v>41</v>
      </c>
      <c r="G619" s="29" t="s">
        <v>41</v>
      </c>
      <c r="H619" s="28" t="s">
        <v>42</v>
      </c>
      <c r="I619" s="30" t="s">
        <v>43</v>
      </c>
      <c r="J619" s="28" t="s">
        <v>44</v>
      </c>
      <c r="K619" s="31">
        <v>101678.14</v>
      </c>
      <c r="L619" s="32">
        <v>101678.14</v>
      </c>
      <c r="M619" s="31">
        <v>0</v>
      </c>
      <c r="N619" s="31">
        <v>0</v>
      </c>
      <c r="O619" s="31">
        <v>0</v>
      </c>
      <c r="P619" s="31">
        <v>101678.14</v>
      </c>
      <c r="Q619" s="33">
        <v>101678.14</v>
      </c>
      <c r="R619" s="34" t="s">
        <v>5017</v>
      </c>
      <c r="S619" s="35" t="s">
        <v>3804</v>
      </c>
      <c r="T619" s="31">
        <v>0</v>
      </c>
      <c r="U619" s="31">
        <v>0</v>
      </c>
      <c r="V619" s="31">
        <v>101678.14</v>
      </c>
      <c r="W619" s="36" t="s">
        <v>46</v>
      </c>
      <c r="X619" s="37">
        <v>101678.14</v>
      </c>
      <c r="Y619" s="38">
        <v>0</v>
      </c>
      <c r="Z619" s="38">
        <v>0</v>
      </c>
      <c r="AA619" s="38">
        <v>0</v>
      </c>
      <c r="AB619" s="38">
        <v>0</v>
      </c>
      <c r="AC619" s="38">
        <v>101678.14</v>
      </c>
      <c r="AD619" s="38">
        <v>0</v>
      </c>
      <c r="AE619" s="38">
        <v>0</v>
      </c>
      <c r="AF619" s="38">
        <v>101678.14</v>
      </c>
    </row>
    <row r="620" spans="1:32" ht="15" x14ac:dyDescent="0.25">
      <c r="A620" s="39" t="s">
        <v>4439</v>
      </c>
      <c r="B620" s="39" t="s">
        <v>4747</v>
      </c>
      <c r="C620" s="39"/>
      <c r="D620" s="29">
        <v>340632</v>
      </c>
      <c r="E620" s="29"/>
      <c r="F620" s="39" t="s">
        <v>41</v>
      </c>
      <c r="G620" s="29" t="s">
        <v>41</v>
      </c>
      <c r="H620" s="39" t="s">
        <v>42</v>
      </c>
      <c r="I620" s="30" t="s">
        <v>43</v>
      </c>
      <c r="J620" s="39" t="s">
        <v>44</v>
      </c>
      <c r="K620" s="40">
        <v>119068.71</v>
      </c>
      <c r="L620" s="32">
        <v>119068.71</v>
      </c>
      <c r="M620" s="31">
        <v>0</v>
      </c>
      <c r="N620" s="31">
        <v>0</v>
      </c>
      <c r="O620" s="31">
        <v>0</v>
      </c>
      <c r="P620" s="31">
        <v>119068.71</v>
      </c>
      <c r="Q620" s="33">
        <v>119068.71</v>
      </c>
      <c r="R620" s="34" t="s">
        <v>5017</v>
      </c>
      <c r="S620" s="35" t="s">
        <v>3804</v>
      </c>
      <c r="T620" s="31">
        <v>0</v>
      </c>
      <c r="U620" s="31">
        <v>0</v>
      </c>
      <c r="V620" s="31">
        <v>119068.71</v>
      </c>
      <c r="W620" s="41" t="s">
        <v>46</v>
      </c>
      <c r="X620" s="42">
        <v>119068.71</v>
      </c>
      <c r="Y620" s="43">
        <v>0</v>
      </c>
      <c r="Z620" s="38">
        <v>0</v>
      </c>
      <c r="AA620" s="38">
        <v>0</v>
      </c>
      <c r="AB620" s="38">
        <v>0</v>
      </c>
      <c r="AC620" s="38">
        <v>119068.71</v>
      </c>
      <c r="AD620" s="38">
        <v>0</v>
      </c>
      <c r="AE620" s="38">
        <v>0</v>
      </c>
      <c r="AF620" s="38">
        <v>119068.71</v>
      </c>
    </row>
    <row r="621" spans="1:32" ht="15" x14ac:dyDescent="0.25">
      <c r="A621" s="28" t="s">
        <v>4439</v>
      </c>
      <c r="B621" s="28" t="s">
        <v>4748</v>
      </c>
      <c r="C621" s="28"/>
      <c r="D621" s="29">
        <v>320703</v>
      </c>
      <c r="E621" s="29"/>
      <c r="F621" s="28" t="s">
        <v>41</v>
      </c>
      <c r="G621" s="29" t="s">
        <v>41</v>
      </c>
      <c r="H621" s="28" t="s">
        <v>42</v>
      </c>
      <c r="I621" s="30" t="s">
        <v>42</v>
      </c>
      <c r="J621" s="28" t="s">
        <v>44</v>
      </c>
      <c r="K621" s="31">
        <v>358476</v>
      </c>
      <c r="L621" s="32">
        <v>358476</v>
      </c>
      <c r="M621" s="31">
        <v>0</v>
      </c>
      <c r="N621" s="31">
        <v>0</v>
      </c>
      <c r="O621" s="31">
        <v>358476</v>
      </c>
      <c r="P621" s="31">
        <v>0</v>
      </c>
      <c r="Q621" s="33">
        <v>358476</v>
      </c>
      <c r="R621" s="34" t="s">
        <v>5016</v>
      </c>
      <c r="S621" s="35" t="s">
        <v>3804</v>
      </c>
      <c r="T621" s="31">
        <v>0</v>
      </c>
      <c r="U621" s="31">
        <v>0</v>
      </c>
      <c r="V621" s="31">
        <v>358476</v>
      </c>
      <c r="W621" s="36" t="s">
        <v>46</v>
      </c>
      <c r="X621" s="37">
        <v>358476</v>
      </c>
      <c r="Y621" s="38">
        <v>0</v>
      </c>
      <c r="Z621" s="38">
        <v>0</v>
      </c>
      <c r="AA621" s="38">
        <v>0</v>
      </c>
      <c r="AB621" s="38">
        <v>358476</v>
      </c>
      <c r="AC621" s="38">
        <v>0</v>
      </c>
      <c r="AD621" s="38">
        <v>0</v>
      </c>
      <c r="AE621" s="38">
        <v>0</v>
      </c>
      <c r="AF621" s="38">
        <v>358476</v>
      </c>
    </row>
    <row r="622" spans="1:32" ht="15" x14ac:dyDescent="0.25">
      <c r="A622" s="39" t="s">
        <v>4439</v>
      </c>
      <c r="B622" s="39" t="s">
        <v>4751</v>
      </c>
      <c r="C622" s="39"/>
      <c r="D622" s="29">
        <v>340632</v>
      </c>
      <c r="E622" s="29"/>
      <c r="F622" s="39" t="s">
        <v>41</v>
      </c>
      <c r="G622" s="29" t="s">
        <v>41</v>
      </c>
      <c r="H622" s="39" t="s">
        <v>42</v>
      </c>
      <c r="I622" s="30" t="s">
        <v>43</v>
      </c>
      <c r="J622" s="39" t="s">
        <v>44</v>
      </c>
      <c r="K622" s="40">
        <v>53383.47</v>
      </c>
      <c r="L622" s="32">
        <v>53383.47</v>
      </c>
      <c r="M622" s="31">
        <v>0</v>
      </c>
      <c r="N622" s="31">
        <v>0</v>
      </c>
      <c r="O622" s="31">
        <v>0</v>
      </c>
      <c r="P622" s="31">
        <v>53383.47</v>
      </c>
      <c r="Q622" s="33">
        <v>53383.47</v>
      </c>
      <c r="R622" s="34" t="s">
        <v>5017</v>
      </c>
      <c r="S622" s="35" t="s">
        <v>3804</v>
      </c>
      <c r="T622" s="31">
        <v>0</v>
      </c>
      <c r="U622" s="31">
        <v>0</v>
      </c>
      <c r="V622" s="31">
        <v>53383.47</v>
      </c>
      <c r="W622" s="41" t="s">
        <v>46</v>
      </c>
      <c r="X622" s="42">
        <v>53383.47</v>
      </c>
      <c r="Y622" s="43">
        <v>0</v>
      </c>
      <c r="Z622" s="38">
        <v>0</v>
      </c>
      <c r="AA622" s="38">
        <v>0</v>
      </c>
      <c r="AB622" s="38">
        <v>0</v>
      </c>
      <c r="AC622" s="38">
        <v>53383.47</v>
      </c>
      <c r="AD622" s="38">
        <v>0</v>
      </c>
      <c r="AE622" s="38">
        <v>0</v>
      </c>
      <c r="AF622" s="38">
        <v>53383.47</v>
      </c>
    </row>
    <row r="623" spans="1:32" ht="15" x14ac:dyDescent="0.25">
      <c r="A623" s="39" t="s">
        <v>4439</v>
      </c>
      <c r="B623" s="39" t="s">
        <v>4757</v>
      </c>
      <c r="C623" s="39"/>
      <c r="D623" s="29">
        <v>350403</v>
      </c>
      <c r="E623" s="29"/>
      <c r="F623" s="39" t="s">
        <v>41</v>
      </c>
      <c r="G623" s="29" t="s">
        <v>41</v>
      </c>
      <c r="H623" s="39" t="s">
        <v>42</v>
      </c>
      <c r="I623" s="30" t="s">
        <v>43</v>
      </c>
      <c r="J623" s="39" t="s">
        <v>44</v>
      </c>
      <c r="K623" s="40">
        <v>62384.11</v>
      </c>
      <c r="L623" s="32">
        <v>62384.11</v>
      </c>
      <c r="M623" s="31">
        <v>0</v>
      </c>
      <c r="N623" s="31">
        <v>0</v>
      </c>
      <c r="O623" s="31">
        <v>0</v>
      </c>
      <c r="P623" s="31">
        <v>62384.11</v>
      </c>
      <c r="Q623" s="33">
        <v>62384.11</v>
      </c>
      <c r="R623" s="34" t="s">
        <v>5017</v>
      </c>
      <c r="S623" s="35" t="s">
        <v>3804</v>
      </c>
      <c r="T623" s="31">
        <v>0</v>
      </c>
      <c r="U623" s="31">
        <v>0</v>
      </c>
      <c r="V623" s="31">
        <v>62384.11</v>
      </c>
      <c r="W623" s="41" t="s">
        <v>46</v>
      </c>
      <c r="X623" s="42">
        <v>62384.11</v>
      </c>
      <c r="Y623" s="43">
        <v>0</v>
      </c>
      <c r="Z623" s="38">
        <v>0</v>
      </c>
      <c r="AA623" s="38">
        <v>0</v>
      </c>
      <c r="AB623" s="38">
        <v>0</v>
      </c>
      <c r="AC623" s="38">
        <v>62384.11</v>
      </c>
      <c r="AD623" s="38">
        <v>0</v>
      </c>
      <c r="AE623" s="38">
        <v>0</v>
      </c>
      <c r="AF623" s="38">
        <v>62384.11</v>
      </c>
    </row>
    <row r="624" spans="1:32" ht="15" x14ac:dyDescent="0.25">
      <c r="A624" s="28" t="s">
        <v>4439</v>
      </c>
      <c r="B624" s="28" t="s">
        <v>4758</v>
      </c>
      <c r="C624" s="28"/>
      <c r="D624" s="29">
        <v>350423</v>
      </c>
      <c r="E624" s="29"/>
      <c r="F624" s="28" t="s">
        <v>41</v>
      </c>
      <c r="G624" s="29" t="s">
        <v>41</v>
      </c>
      <c r="H624" s="28" t="s">
        <v>42</v>
      </c>
      <c r="I624" s="30" t="s">
        <v>43</v>
      </c>
      <c r="J624" s="28" t="s">
        <v>44</v>
      </c>
      <c r="K624" s="31">
        <v>151594.65</v>
      </c>
      <c r="L624" s="32">
        <v>151594.65</v>
      </c>
      <c r="M624" s="31">
        <v>0</v>
      </c>
      <c r="N624" s="31">
        <v>0</v>
      </c>
      <c r="O624" s="31">
        <v>0</v>
      </c>
      <c r="P624" s="31">
        <v>151594.65</v>
      </c>
      <c r="Q624" s="33">
        <v>151594.65</v>
      </c>
      <c r="R624" s="34" t="s">
        <v>5017</v>
      </c>
      <c r="S624" s="35" t="s">
        <v>3804</v>
      </c>
      <c r="T624" s="31">
        <v>0</v>
      </c>
      <c r="U624" s="31">
        <v>0</v>
      </c>
      <c r="V624" s="31">
        <v>151594.65</v>
      </c>
      <c r="W624" s="36" t="s">
        <v>46</v>
      </c>
      <c r="X624" s="37">
        <v>151594.65</v>
      </c>
      <c r="Y624" s="38">
        <v>0</v>
      </c>
      <c r="Z624" s="38">
        <v>0</v>
      </c>
      <c r="AA624" s="38">
        <v>0</v>
      </c>
      <c r="AB624" s="38">
        <v>0</v>
      </c>
      <c r="AC624" s="38">
        <v>151594.65</v>
      </c>
      <c r="AD624" s="38">
        <v>0</v>
      </c>
      <c r="AE624" s="38">
        <v>0</v>
      </c>
      <c r="AF624" s="38">
        <v>151594.65</v>
      </c>
    </row>
    <row r="625" spans="1:32" ht="15" x14ac:dyDescent="0.25">
      <c r="A625" s="28" t="s">
        <v>4439</v>
      </c>
      <c r="B625" s="28" t="s">
        <v>4760</v>
      </c>
      <c r="C625" s="28"/>
      <c r="D625" s="29">
        <v>350894</v>
      </c>
      <c r="E625" s="29"/>
      <c r="F625" s="28" t="s">
        <v>41</v>
      </c>
      <c r="G625" s="29" t="s">
        <v>41</v>
      </c>
      <c r="H625" s="28" t="s">
        <v>42</v>
      </c>
      <c r="I625" s="30" t="s">
        <v>42</v>
      </c>
      <c r="J625" s="28" t="s">
        <v>44</v>
      </c>
      <c r="K625" s="31">
        <v>102770.5</v>
      </c>
      <c r="L625" s="32">
        <v>102770.5</v>
      </c>
      <c r="M625" s="31">
        <v>102770.5</v>
      </c>
      <c r="N625" s="31">
        <v>0</v>
      </c>
      <c r="O625" s="31">
        <v>0</v>
      </c>
      <c r="P625" s="31">
        <v>0</v>
      </c>
      <c r="Q625" s="33">
        <v>102770.5</v>
      </c>
      <c r="R625" s="34" t="s">
        <v>5014</v>
      </c>
      <c r="S625" s="35" t="s">
        <v>3804</v>
      </c>
      <c r="T625" s="31">
        <v>0</v>
      </c>
      <c r="U625" s="31">
        <v>0</v>
      </c>
      <c r="V625" s="31" t="s">
        <v>45</v>
      </c>
      <c r="W625" s="36" t="s">
        <v>46</v>
      </c>
      <c r="X625" s="37">
        <v>102770.5</v>
      </c>
      <c r="Y625" s="38">
        <v>0</v>
      </c>
      <c r="Z625" s="38">
        <v>102770.5</v>
      </c>
      <c r="AA625" s="38">
        <v>0</v>
      </c>
      <c r="AB625" s="38">
        <v>0</v>
      </c>
      <c r="AC625" s="38">
        <v>0</v>
      </c>
      <c r="AD625" s="38">
        <v>0</v>
      </c>
      <c r="AE625" s="38">
        <v>0</v>
      </c>
      <c r="AF625" s="38" t="s">
        <v>47</v>
      </c>
    </row>
    <row r="626" spans="1:32" ht="15" x14ac:dyDescent="0.25">
      <c r="A626" s="39" t="s">
        <v>4439</v>
      </c>
      <c r="B626" s="39" t="s">
        <v>4761</v>
      </c>
      <c r="C626" s="39"/>
      <c r="D626" s="29">
        <v>350944</v>
      </c>
      <c r="E626" s="29"/>
      <c r="F626" s="39" t="s">
        <v>41</v>
      </c>
      <c r="G626" s="29" t="s">
        <v>41</v>
      </c>
      <c r="H626" s="39" t="s">
        <v>42</v>
      </c>
      <c r="I626" s="30" t="s">
        <v>42</v>
      </c>
      <c r="J626" s="39" t="s">
        <v>44</v>
      </c>
      <c r="K626" s="40">
        <v>36752.54</v>
      </c>
      <c r="L626" s="32">
        <v>36752.54</v>
      </c>
      <c r="M626" s="31">
        <v>0</v>
      </c>
      <c r="N626" s="31">
        <v>36752.54</v>
      </c>
      <c r="O626" s="31">
        <v>0</v>
      </c>
      <c r="P626" s="31">
        <v>0</v>
      </c>
      <c r="Q626" s="33">
        <v>36752.54</v>
      </c>
      <c r="R626" s="34" t="s">
        <v>5015</v>
      </c>
      <c r="S626" s="35" t="s">
        <v>3804</v>
      </c>
      <c r="T626" s="31">
        <v>0</v>
      </c>
      <c r="U626" s="31">
        <v>0</v>
      </c>
      <c r="V626" s="31" t="s">
        <v>45</v>
      </c>
      <c r="W626" s="41" t="s">
        <v>46</v>
      </c>
      <c r="X626" s="42">
        <v>36752.54</v>
      </c>
      <c r="Y626" s="43">
        <v>0</v>
      </c>
      <c r="Z626" s="38">
        <v>0</v>
      </c>
      <c r="AA626" s="38">
        <v>36752.54</v>
      </c>
      <c r="AB626" s="38">
        <v>0</v>
      </c>
      <c r="AC626" s="38">
        <v>0</v>
      </c>
      <c r="AD626" s="38">
        <v>0</v>
      </c>
      <c r="AE626" s="38">
        <v>0</v>
      </c>
      <c r="AF626" s="38" t="s">
        <v>47</v>
      </c>
    </row>
    <row r="627" spans="1:32" ht="15" x14ac:dyDescent="0.25">
      <c r="A627" s="39" t="s">
        <v>4439</v>
      </c>
      <c r="B627" s="39" t="s">
        <v>4765</v>
      </c>
      <c r="C627" s="39"/>
      <c r="D627" s="29">
        <v>350953</v>
      </c>
      <c r="E627" s="29"/>
      <c r="F627" s="39" t="s">
        <v>41</v>
      </c>
      <c r="G627" s="29" t="s">
        <v>41</v>
      </c>
      <c r="H627" s="39" t="s">
        <v>42</v>
      </c>
      <c r="I627" s="30" t="s">
        <v>42</v>
      </c>
      <c r="J627" s="39" t="s">
        <v>44</v>
      </c>
      <c r="K627" s="40">
        <v>54535.3</v>
      </c>
      <c r="L627" s="32">
        <v>54535.3</v>
      </c>
      <c r="M627" s="31">
        <v>0</v>
      </c>
      <c r="N627" s="31">
        <v>54535.3</v>
      </c>
      <c r="O627" s="31">
        <v>0</v>
      </c>
      <c r="P627" s="31">
        <v>0</v>
      </c>
      <c r="Q627" s="33">
        <v>54535.3</v>
      </c>
      <c r="R627" s="34" t="s">
        <v>5015</v>
      </c>
      <c r="S627" s="35" t="s">
        <v>3804</v>
      </c>
      <c r="T627" s="31">
        <v>0</v>
      </c>
      <c r="U627" s="31">
        <v>0</v>
      </c>
      <c r="V627" s="31" t="s">
        <v>45</v>
      </c>
      <c r="W627" s="41" t="s">
        <v>46</v>
      </c>
      <c r="X627" s="42">
        <v>54535.3</v>
      </c>
      <c r="Y627" s="43">
        <v>0</v>
      </c>
      <c r="Z627" s="38">
        <v>0</v>
      </c>
      <c r="AA627" s="38">
        <v>54535.3</v>
      </c>
      <c r="AB627" s="38">
        <v>0</v>
      </c>
      <c r="AC627" s="38">
        <v>0</v>
      </c>
      <c r="AD627" s="38">
        <v>0</v>
      </c>
      <c r="AE627" s="38">
        <v>0</v>
      </c>
      <c r="AF627" s="38" t="s">
        <v>47</v>
      </c>
    </row>
    <row r="628" spans="1:32" ht="15" x14ac:dyDescent="0.25">
      <c r="A628" s="28" t="s">
        <v>4439</v>
      </c>
      <c r="B628" s="28" t="s">
        <v>4770</v>
      </c>
      <c r="C628" s="28"/>
      <c r="D628" s="29">
        <v>351170</v>
      </c>
      <c r="E628" s="29"/>
      <c r="F628" s="28" t="s">
        <v>41</v>
      </c>
      <c r="G628" s="29" t="s">
        <v>41</v>
      </c>
      <c r="H628" s="28" t="s">
        <v>42</v>
      </c>
      <c r="I628" s="30" t="s">
        <v>42</v>
      </c>
      <c r="J628" s="28" t="s">
        <v>44</v>
      </c>
      <c r="K628" s="31">
        <v>162115.53</v>
      </c>
      <c r="L628" s="32">
        <v>162115.53</v>
      </c>
      <c r="M628" s="31">
        <v>162115.53</v>
      </c>
      <c r="N628" s="31">
        <v>0</v>
      </c>
      <c r="O628" s="31">
        <v>0</v>
      </c>
      <c r="P628" s="31">
        <v>0</v>
      </c>
      <c r="Q628" s="33">
        <v>162115.53</v>
      </c>
      <c r="R628" s="34" t="s">
        <v>5014</v>
      </c>
      <c r="S628" s="35" t="s">
        <v>3804</v>
      </c>
      <c r="T628" s="31">
        <v>0</v>
      </c>
      <c r="U628" s="31">
        <v>0</v>
      </c>
      <c r="V628" s="31">
        <v>162115.53</v>
      </c>
      <c r="W628" s="36" t="s">
        <v>46</v>
      </c>
      <c r="X628" s="37">
        <v>162115.53</v>
      </c>
      <c r="Y628" s="38">
        <v>0</v>
      </c>
      <c r="Z628" s="38">
        <v>162115.53</v>
      </c>
      <c r="AA628" s="38">
        <v>0</v>
      </c>
      <c r="AB628" s="38">
        <v>0</v>
      </c>
      <c r="AC628" s="38">
        <v>0</v>
      </c>
      <c r="AD628" s="38">
        <v>0</v>
      </c>
      <c r="AE628" s="38">
        <v>0</v>
      </c>
      <c r="AF628" s="38">
        <v>162115.53</v>
      </c>
    </row>
    <row r="629" spans="1:32" ht="15" x14ac:dyDescent="0.25">
      <c r="A629" s="39" t="s">
        <v>4439</v>
      </c>
      <c r="B629" s="39" t="s">
        <v>4771</v>
      </c>
      <c r="C629" s="39"/>
      <c r="D629" s="29">
        <v>351168</v>
      </c>
      <c r="E629" s="29"/>
      <c r="F629" s="39" t="s">
        <v>41</v>
      </c>
      <c r="G629" s="29" t="s">
        <v>41</v>
      </c>
      <c r="H629" s="39" t="s">
        <v>42</v>
      </c>
      <c r="I629" s="30" t="s">
        <v>43</v>
      </c>
      <c r="J629" s="39" t="s">
        <v>44</v>
      </c>
      <c r="K629" s="40">
        <v>124103.75</v>
      </c>
      <c r="L629" s="32">
        <v>124103.75</v>
      </c>
      <c r="M629" s="31">
        <v>0</v>
      </c>
      <c r="N629" s="31">
        <v>124103.75</v>
      </c>
      <c r="O629" s="31">
        <v>0</v>
      </c>
      <c r="P629" s="31">
        <v>0</v>
      </c>
      <c r="Q629" s="33">
        <v>124103.75</v>
      </c>
      <c r="R629" s="34" t="s">
        <v>5015</v>
      </c>
      <c r="S629" s="35" t="s">
        <v>3804</v>
      </c>
      <c r="T629" s="31">
        <v>0</v>
      </c>
      <c r="U629" s="31">
        <v>0</v>
      </c>
      <c r="V629" s="31">
        <v>124103.75</v>
      </c>
      <c r="W629" s="41" t="s">
        <v>46</v>
      </c>
      <c r="X629" s="42">
        <v>124103.75</v>
      </c>
      <c r="Y629" s="43">
        <v>0</v>
      </c>
      <c r="Z629" s="38">
        <v>0</v>
      </c>
      <c r="AA629" s="38">
        <v>124103.75</v>
      </c>
      <c r="AB629" s="38">
        <v>0</v>
      </c>
      <c r="AC629" s="38">
        <v>0</v>
      </c>
      <c r="AD629" s="38">
        <v>0</v>
      </c>
      <c r="AE629" s="38">
        <v>0</v>
      </c>
      <c r="AF629" s="38">
        <v>124103.75</v>
      </c>
    </row>
    <row r="630" spans="1:32" ht="15" x14ac:dyDescent="0.25">
      <c r="A630" s="28" t="s">
        <v>4439</v>
      </c>
      <c r="B630" s="28" t="s">
        <v>4772</v>
      </c>
      <c r="C630" s="28"/>
      <c r="D630" s="29">
        <v>342298</v>
      </c>
      <c r="E630" s="29"/>
      <c r="F630" s="28" t="s">
        <v>41</v>
      </c>
      <c r="G630" s="29" t="s">
        <v>41</v>
      </c>
      <c r="H630" s="28" t="s">
        <v>42</v>
      </c>
      <c r="I630" s="30" t="s">
        <v>42</v>
      </c>
      <c r="J630" s="28" t="s">
        <v>44</v>
      </c>
      <c r="K630" s="31">
        <v>55300.21</v>
      </c>
      <c r="L630" s="32">
        <v>55300.21</v>
      </c>
      <c r="M630" s="31">
        <v>0</v>
      </c>
      <c r="N630" s="31">
        <v>55300.21</v>
      </c>
      <c r="O630" s="31">
        <v>0</v>
      </c>
      <c r="P630" s="31">
        <v>0</v>
      </c>
      <c r="Q630" s="33">
        <v>55300.21</v>
      </c>
      <c r="R630" s="34" t="s">
        <v>5015</v>
      </c>
      <c r="S630" s="35" t="s">
        <v>3804</v>
      </c>
      <c r="T630" s="31">
        <v>0</v>
      </c>
      <c r="U630" s="31">
        <v>0</v>
      </c>
      <c r="V630" s="31">
        <v>55300.21</v>
      </c>
      <c r="W630" s="36" t="s">
        <v>46</v>
      </c>
      <c r="X630" s="37">
        <v>55300.21</v>
      </c>
      <c r="Y630" s="38">
        <v>0</v>
      </c>
      <c r="Z630" s="38">
        <v>0</v>
      </c>
      <c r="AA630" s="38">
        <v>55300.21</v>
      </c>
      <c r="AB630" s="38">
        <v>0</v>
      </c>
      <c r="AC630" s="38">
        <v>0</v>
      </c>
      <c r="AD630" s="38">
        <v>0</v>
      </c>
      <c r="AE630" s="38">
        <v>0</v>
      </c>
      <c r="AF630" s="38">
        <v>55300.21</v>
      </c>
    </row>
    <row r="631" spans="1:32" ht="15" x14ac:dyDescent="0.25">
      <c r="A631" s="39" t="s">
        <v>4439</v>
      </c>
      <c r="B631" s="39" t="s">
        <v>4773</v>
      </c>
      <c r="C631" s="39"/>
      <c r="D631" s="29">
        <v>320703</v>
      </c>
      <c r="E631" s="29"/>
      <c r="F631" s="39" t="s">
        <v>41</v>
      </c>
      <c r="G631" s="29" t="s">
        <v>41</v>
      </c>
      <c r="H631" s="39" t="s">
        <v>42</v>
      </c>
      <c r="I631" s="30" t="s">
        <v>42</v>
      </c>
      <c r="J631" s="39" t="s">
        <v>44</v>
      </c>
      <c r="K631" s="40">
        <v>243674.62</v>
      </c>
      <c r="L631" s="32">
        <v>243674.62</v>
      </c>
      <c r="M631" s="31">
        <v>0</v>
      </c>
      <c r="N631" s="31">
        <v>243674.62</v>
      </c>
      <c r="O631" s="31">
        <v>0</v>
      </c>
      <c r="P631" s="31">
        <v>0</v>
      </c>
      <c r="Q631" s="33">
        <v>243674.62</v>
      </c>
      <c r="R631" s="34" t="s">
        <v>5015</v>
      </c>
      <c r="S631" s="35" t="s">
        <v>3804</v>
      </c>
      <c r="T631" s="31">
        <v>0</v>
      </c>
      <c r="U631" s="31">
        <v>0</v>
      </c>
      <c r="V631" s="31" t="s">
        <v>45</v>
      </c>
      <c r="W631" s="41" t="s">
        <v>46</v>
      </c>
      <c r="X631" s="42">
        <v>243674.62</v>
      </c>
      <c r="Y631" s="43">
        <v>0</v>
      </c>
      <c r="Z631" s="38">
        <v>0</v>
      </c>
      <c r="AA631" s="38">
        <v>243674.62</v>
      </c>
      <c r="AB631" s="38">
        <v>0</v>
      </c>
      <c r="AC631" s="38">
        <v>0</v>
      </c>
      <c r="AD631" s="38">
        <v>0</v>
      </c>
      <c r="AE631" s="38">
        <v>0</v>
      </c>
      <c r="AF631" s="38" t="s">
        <v>47</v>
      </c>
    </row>
    <row r="632" spans="1:32" ht="15" x14ac:dyDescent="0.25">
      <c r="A632" s="28" t="s">
        <v>4439</v>
      </c>
      <c r="B632" s="28" t="s">
        <v>4774</v>
      </c>
      <c r="C632" s="28"/>
      <c r="D632" s="29">
        <v>351411</v>
      </c>
      <c r="E632" s="29"/>
      <c r="F632" s="28" t="s">
        <v>41</v>
      </c>
      <c r="G632" s="29" t="s">
        <v>41</v>
      </c>
      <c r="H632" s="28" t="s">
        <v>42</v>
      </c>
      <c r="I632" s="30" t="s">
        <v>42</v>
      </c>
      <c r="J632" s="28" t="s">
        <v>44</v>
      </c>
      <c r="K632" s="31">
        <v>20347.740000000002</v>
      </c>
      <c r="L632" s="32">
        <v>20347.740000000002</v>
      </c>
      <c r="M632" s="31">
        <v>20347.740000000002</v>
      </c>
      <c r="N632" s="31">
        <v>0</v>
      </c>
      <c r="O632" s="31">
        <v>0</v>
      </c>
      <c r="P632" s="31">
        <v>0</v>
      </c>
      <c r="Q632" s="33">
        <v>20347.740000000002</v>
      </c>
      <c r="R632" s="34" t="s">
        <v>5014</v>
      </c>
      <c r="S632" s="35" t="s">
        <v>3804</v>
      </c>
      <c r="T632" s="31">
        <v>0</v>
      </c>
      <c r="U632" s="31">
        <v>0</v>
      </c>
      <c r="V632" s="31" t="s">
        <v>45</v>
      </c>
      <c r="W632" s="36" t="s">
        <v>46</v>
      </c>
      <c r="X632" s="37">
        <v>20347.740000000002</v>
      </c>
      <c r="Y632" s="38">
        <v>0</v>
      </c>
      <c r="Z632" s="38">
        <v>20347.740000000002</v>
      </c>
      <c r="AA632" s="38">
        <v>0</v>
      </c>
      <c r="AB632" s="38">
        <v>0</v>
      </c>
      <c r="AC632" s="38">
        <v>0</v>
      </c>
      <c r="AD632" s="38">
        <v>0</v>
      </c>
      <c r="AE632" s="38">
        <v>0</v>
      </c>
      <c r="AF632" s="38" t="s">
        <v>47</v>
      </c>
    </row>
    <row r="633" spans="1:32" ht="15" x14ac:dyDescent="0.25">
      <c r="A633" s="39" t="s">
        <v>4439</v>
      </c>
      <c r="B633" s="39" t="s">
        <v>4775</v>
      </c>
      <c r="C633" s="39"/>
      <c r="D633" s="29">
        <v>354286</v>
      </c>
      <c r="E633" s="29"/>
      <c r="F633" s="39" t="s">
        <v>41</v>
      </c>
      <c r="G633" s="29" t="s">
        <v>41</v>
      </c>
      <c r="H633" s="39" t="s">
        <v>42</v>
      </c>
      <c r="I633" s="30" t="s">
        <v>43</v>
      </c>
      <c r="J633" s="39" t="s">
        <v>44</v>
      </c>
      <c r="K633" s="40">
        <v>37721.4</v>
      </c>
      <c r="L633" s="32">
        <v>37721.4</v>
      </c>
      <c r="M633" s="31">
        <v>0</v>
      </c>
      <c r="N633" s="31">
        <v>0</v>
      </c>
      <c r="O633" s="31">
        <v>0</v>
      </c>
      <c r="P633" s="31">
        <v>37721.4</v>
      </c>
      <c r="Q633" s="33">
        <v>37721.4</v>
      </c>
      <c r="R633" s="34" t="s">
        <v>5017</v>
      </c>
      <c r="S633" s="35" t="s">
        <v>3804</v>
      </c>
      <c r="T633" s="31">
        <v>0</v>
      </c>
      <c r="U633" s="31">
        <v>0</v>
      </c>
      <c r="V633" s="31">
        <v>37721.4</v>
      </c>
      <c r="W633" s="41" t="s">
        <v>46</v>
      </c>
      <c r="X633" s="42">
        <v>37721.4</v>
      </c>
      <c r="Y633" s="43">
        <v>0</v>
      </c>
      <c r="Z633" s="38">
        <v>0</v>
      </c>
      <c r="AA633" s="38">
        <v>0</v>
      </c>
      <c r="AB633" s="38">
        <v>0</v>
      </c>
      <c r="AC633" s="38">
        <v>37721.4</v>
      </c>
      <c r="AD633" s="38">
        <v>0</v>
      </c>
      <c r="AE633" s="38">
        <v>0</v>
      </c>
      <c r="AF633" s="38">
        <v>37721.4</v>
      </c>
    </row>
    <row r="634" spans="1:32" ht="15" x14ac:dyDescent="0.25">
      <c r="A634" s="28" t="s">
        <v>4439</v>
      </c>
      <c r="B634" s="28" t="s">
        <v>4776</v>
      </c>
      <c r="C634" s="28"/>
      <c r="D634" s="29">
        <v>357289</v>
      </c>
      <c r="E634" s="29"/>
      <c r="F634" s="28" t="s">
        <v>41</v>
      </c>
      <c r="G634" s="29" t="s">
        <v>41</v>
      </c>
      <c r="H634" s="28" t="s">
        <v>42</v>
      </c>
      <c r="I634" s="30" t="s">
        <v>42</v>
      </c>
      <c r="J634" s="28" t="s">
        <v>44</v>
      </c>
      <c r="K634" s="31">
        <v>319834.61</v>
      </c>
      <c r="L634" s="32">
        <v>319834.61</v>
      </c>
      <c r="M634" s="31">
        <v>319834.61</v>
      </c>
      <c r="N634" s="31">
        <v>0</v>
      </c>
      <c r="O634" s="31">
        <v>0</v>
      </c>
      <c r="P634" s="31">
        <v>0</v>
      </c>
      <c r="Q634" s="33">
        <v>319834.61</v>
      </c>
      <c r="R634" s="34" t="s">
        <v>5014</v>
      </c>
      <c r="S634" s="35" t="s">
        <v>3804</v>
      </c>
      <c r="T634" s="31">
        <v>0</v>
      </c>
      <c r="U634" s="31">
        <v>0</v>
      </c>
      <c r="V634" s="31" t="s">
        <v>45</v>
      </c>
      <c r="W634" s="36" t="s">
        <v>46</v>
      </c>
      <c r="X634" s="37">
        <v>319834.61</v>
      </c>
      <c r="Y634" s="38">
        <v>0</v>
      </c>
      <c r="Z634" s="38">
        <v>319834.61</v>
      </c>
      <c r="AA634" s="38">
        <v>0</v>
      </c>
      <c r="AB634" s="38">
        <v>0</v>
      </c>
      <c r="AC634" s="38">
        <v>0</v>
      </c>
      <c r="AD634" s="38">
        <v>0</v>
      </c>
      <c r="AE634" s="38">
        <v>0</v>
      </c>
      <c r="AF634" s="38" t="s">
        <v>47</v>
      </c>
    </row>
    <row r="635" spans="1:32" ht="15" x14ac:dyDescent="0.25">
      <c r="A635" s="39" t="s">
        <v>4439</v>
      </c>
      <c r="B635" s="39" t="s">
        <v>4777</v>
      </c>
      <c r="C635" s="39"/>
      <c r="D635" s="29">
        <v>349211</v>
      </c>
      <c r="E635" s="29"/>
      <c r="F635" s="39" t="s">
        <v>41</v>
      </c>
      <c r="G635" s="29" t="s">
        <v>41</v>
      </c>
      <c r="H635" s="39" t="s">
        <v>42</v>
      </c>
      <c r="I635" s="30" t="s">
        <v>43</v>
      </c>
      <c r="J635" s="39" t="s">
        <v>44</v>
      </c>
      <c r="K635" s="40">
        <v>168362.83</v>
      </c>
      <c r="L635" s="32">
        <v>168362.83</v>
      </c>
      <c r="M635" s="31">
        <v>0</v>
      </c>
      <c r="N635" s="31">
        <v>0</v>
      </c>
      <c r="O635" s="31">
        <v>0</v>
      </c>
      <c r="P635" s="31">
        <v>168362.83</v>
      </c>
      <c r="Q635" s="33">
        <v>168362.83</v>
      </c>
      <c r="R635" s="34" t="s">
        <v>5017</v>
      </c>
      <c r="S635" s="35" t="s">
        <v>3804</v>
      </c>
      <c r="T635" s="31">
        <v>0</v>
      </c>
      <c r="U635" s="31">
        <v>0</v>
      </c>
      <c r="V635" s="31">
        <v>168362.83</v>
      </c>
      <c r="W635" s="41" t="s">
        <v>46</v>
      </c>
      <c r="X635" s="42">
        <v>168362.83</v>
      </c>
      <c r="Y635" s="43">
        <v>0</v>
      </c>
      <c r="Z635" s="38">
        <v>0</v>
      </c>
      <c r="AA635" s="38">
        <v>0</v>
      </c>
      <c r="AB635" s="38">
        <v>0</v>
      </c>
      <c r="AC635" s="38">
        <v>168362.83</v>
      </c>
      <c r="AD635" s="38">
        <v>0</v>
      </c>
      <c r="AE635" s="38">
        <v>0</v>
      </c>
      <c r="AF635" s="38">
        <v>168362.83</v>
      </c>
    </row>
    <row r="636" spans="1:32" ht="15" x14ac:dyDescent="0.25">
      <c r="A636" s="28" t="s">
        <v>4439</v>
      </c>
      <c r="B636" s="28" t="s">
        <v>4778</v>
      </c>
      <c r="C636" s="28"/>
      <c r="D636" s="29">
        <v>354477</v>
      </c>
      <c r="E636" s="29"/>
      <c r="F636" s="28" t="s">
        <v>41</v>
      </c>
      <c r="G636" s="29" t="s">
        <v>41</v>
      </c>
      <c r="H636" s="28" t="s">
        <v>42</v>
      </c>
      <c r="I636" s="30" t="s">
        <v>42</v>
      </c>
      <c r="J636" s="28" t="s">
        <v>44</v>
      </c>
      <c r="K636" s="31">
        <v>54450.39</v>
      </c>
      <c r="L636" s="32">
        <v>54450.39</v>
      </c>
      <c r="M636" s="31">
        <v>0</v>
      </c>
      <c r="N636" s="31">
        <v>0</v>
      </c>
      <c r="O636" s="31">
        <v>0</v>
      </c>
      <c r="P636" s="31">
        <v>54450.39</v>
      </c>
      <c r="Q636" s="33">
        <v>54450.39</v>
      </c>
      <c r="R636" s="34" t="s">
        <v>5017</v>
      </c>
      <c r="S636" s="35" t="s">
        <v>3804</v>
      </c>
      <c r="T636" s="31">
        <v>0</v>
      </c>
      <c r="U636" s="31">
        <v>0</v>
      </c>
      <c r="V636" s="31">
        <v>54450.39</v>
      </c>
      <c r="W636" s="36" t="s">
        <v>46</v>
      </c>
      <c r="X636" s="37">
        <v>54450.39</v>
      </c>
      <c r="Y636" s="38">
        <v>0</v>
      </c>
      <c r="Z636" s="38">
        <v>0</v>
      </c>
      <c r="AA636" s="38">
        <v>0</v>
      </c>
      <c r="AB636" s="38">
        <v>0</v>
      </c>
      <c r="AC636" s="38">
        <v>54450.39</v>
      </c>
      <c r="AD636" s="38">
        <v>0</v>
      </c>
      <c r="AE636" s="38">
        <v>0</v>
      </c>
      <c r="AF636" s="38">
        <v>54450.39</v>
      </c>
    </row>
    <row r="637" spans="1:32" ht="15" x14ac:dyDescent="0.25">
      <c r="A637" s="39" t="s">
        <v>4439</v>
      </c>
      <c r="B637" s="39" t="s">
        <v>4779</v>
      </c>
      <c r="C637" s="39"/>
      <c r="D637" s="29">
        <v>336015</v>
      </c>
      <c r="E637" s="29"/>
      <c r="F637" s="39" t="s">
        <v>41</v>
      </c>
      <c r="G637" s="29" t="s">
        <v>41</v>
      </c>
      <c r="H637" s="39" t="s">
        <v>42</v>
      </c>
      <c r="I637" s="30" t="s">
        <v>42</v>
      </c>
      <c r="J637" s="39" t="s">
        <v>44</v>
      </c>
      <c r="K637" s="40">
        <v>48564.26</v>
      </c>
      <c r="L637" s="32">
        <v>48564.26</v>
      </c>
      <c r="M637" s="31">
        <v>48564.26</v>
      </c>
      <c r="N637" s="31">
        <v>0</v>
      </c>
      <c r="O637" s="31">
        <v>0</v>
      </c>
      <c r="P637" s="31">
        <v>0</v>
      </c>
      <c r="Q637" s="33">
        <v>48564.26</v>
      </c>
      <c r="R637" s="34" t="s">
        <v>5014</v>
      </c>
      <c r="S637" s="35" t="s">
        <v>3804</v>
      </c>
      <c r="T637" s="31">
        <v>0</v>
      </c>
      <c r="U637" s="31">
        <v>0</v>
      </c>
      <c r="V637" s="31">
        <v>48564.26</v>
      </c>
      <c r="W637" s="41" t="s">
        <v>46</v>
      </c>
      <c r="X637" s="42">
        <v>48564.26</v>
      </c>
      <c r="Y637" s="43">
        <v>0</v>
      </c>
      <c r="Z637" s="38">
        <v>48564.26</v>
      </c>
      <c r="AA637" s="38">
        <v>0</v>
      </c>
      <c r="AB637" s="38">
        <v>0</v>
      </c>
      <c r="AC637" s="38">
        <v>0</v>
      </c>
      <c r="AD637" s="38">
        <v>0</v>
      </c>
      <c r="AE637" s="38">
        <v>0</v>
      </c>
      <c r="AF637" s="38">
        <v>48564.26</v>
      </c>
    </row>
    <row r="638" spans="1:32" ht="15" x14ac:dyDescent="0.25">
      <c r="A638" s="28" t="s">
        <v>4439</v>
      </c>
      <c r="B638" s="28" t="s">
        <v>4780</v>
      </c>
      <c r="C638" s="28"/>
      <c r="D638" s="29">
        <v>354561</v>
      </c>
      <c r="E638" s="29"/>
      <c r="F638" s="28" t="s">
        <v>41</v>
      </c>
      <c r="G638" s="29" t="s">
        <v>41</v>
      </c>
      <c r="H638" s="28" t="s">
        <v>42</v>
      </c>
      <c r="I638" s="30" t="s">
        <v>42</v>
      </c>
      <c r="J638" s="28" t="s">
        <v>44</v>
      </c>
      <c r="K638" s="31">
        <v>109675.53</v>
      </c>
      <c r="L638" s="32">
        <v>109675.53</v>
      </c>
      <c r="M638" s="31">
        <v>109675.53</v>
      </c>
      <c r="N638" s="31">
        <v>0</v>
      </c>
      <c r="O638" s="31">
        <v>0</v>
      </c>
      <c r="P638" s="31">
        <v>0</v>
      </c>
      <c r="Q638" s="33">
        <v>109675.53</v>
      </c>
      <c r="R638" s="34" t="s">
        <v>5014</v>
      </c>
      <c r="S638" s="35" t="s">
        <v>3804</v>
      </c>
      <c r="T638" s="31">
        <v>0</v>
      </c>
      <c r="U638" s="31">
        <v>0</v>
      </c>
      <c r="V638" s="31">
        <v>109675.53</v>
      </c>
      <c r="W638" s="36" t="s">
        <v>46</v>
      </c>
      <c r="X638" s="37">
        <v>109675.53</v>
      </c>
      <c r="Y638" s="38">
        <v>0</v>
      </c>
      <c r="Z638" s="38">
        <v>109675.53</v>
      </c>
      <c r="AA638" s="38">
        <v>0</v>
      </c>
      <c r="AB638" s="38">
        <v>0</v>
      </c>
      <c r="AC638" s="38">
        <v>0</v>
      </c>
      <c r="AD638" s="38">
        <v>0</v>
      </c>
      <c r="AE638" s="38">
        <v>0</v>
      </c>
      <c r="AF638" s="38">
        <v>109675.53</v>
      </c>
    </row>
    <row r="639" spans="1:32" ht="15" x14ac:dyDescent="0.25">
      <c r="A639" s="28" t="s">
        <v>4439</v>
      </c>
      <c r="B639" s="28" t="s">
        <v>4786</v>
      </c>
      <c r="C639" s="28"/>
      <c r="D639" s="29">
        <v>356362</v>
      </c>
      <c r="E639" s="29"/>
      <c r="F639" s="28" t="s">
        <v>77</v>
      </c>
      <c r="G639" s="29" t="s">
        <v>77</v>
      </c>
      <c r="H639" s="28" t="s">
        <v>42</v>
      </c>
      <c r="I639" s="30" t="s">
        <v>42</v>
      </c>
      <c r="J639" s="28" t="s">
        <v>44</v>
      </c>
      <c r="K639" s="31">
        <v>246575.55</v>
      </c>
      <c r="L639" s="32">
        <v>246575.55</v>
      </c>
      <c r="M639" s="31">
        <v>246575.55</v>
      </c>
      <c r="N639" s="31">
        <v>0</v>
      </c>
      <c r="O639" s="31">
        <v>0</v>
      </c>
      <c r="P639" s="31">
        <v>0</v>
      </c>
      <c r="Q639" s="33">
        <v>246575.55</v>
      </c>
      <c r="R639" s="34" t="s">
        <v>5014</v>
      </c>
      <c r="S639" s="35" t="s">
        <v>3804</v>
      </c>
      <c r="T639" s="31">
        <v>0</v>
      </c>
      <c r="U639" s="31">
        <v>0</v>
      </c>
      <c r="V639" s="31" t="s">
        <v>45</v>
      </c>
      <c r="W639" s="36" t="s">
        <v>46</v>
      </c>
      <c r="X639" s="37">
        <v>246575.55</v>
      </c>
      <c r="Y639" s="38">
        <v>0</v>
      </c>
      <c r="Z639" s="38">
        <v>246575.55</v>
      </c>
      <c r="AA639" s="38">
        <v>0</v>
      </c>
      <c r="AB639" s="38">
        <v>0</v>
      </c>
      <c r="AC639" s="38">
        <v>0</v>
      </c>
      <c r="AD639" s="38">
        <v>0</v>
      </c>
      <c r="AE639" s="38">
        <v>0</v>
      </c>
      <c r="AF639" s="38" t="s">
        <v>47</v>
      </c>
    </row>
    <row r="640" spans="1:32" ht="15" x14ac:dyDescent="0.25">
      <c r="A640" s="39" t="s">
        <v>4439</v>
      </c>
      <c r="B640" s="39" t="s">
        <v>4787</v>
      </c>
      <c r="C640" s="39"/>
      <c r="D640" s="29">
        <v>356362</v>
      </c>
      <c r="E640" s="29"/>
      <c r="F640" s="39" t="s">
        <v>77</v>
      </c>
      <c r="G640" s="29" t="s">
        <v>77</v>
      </c>
      <c r="H640" s="39" t="s">
        <v>42</v>
      </c>
      <c r="I640" s="30" t="s">
        <v>42</v>
      </c>
      <c r="J640" s="39" t="s">
        <v>44</v>
      </c>
      <c r="K640" s="40">
        <v>371514.82</v>
      </c>
      <c r="L640" s="32">
        <v>371514.82</v>
      </c>
      <c r="M640" s="31">
        <v>371514.82</v>
      </c>
      <c r="N640" s="31">
        <v>0</v>
      </c>
      <c r="O640" s="31">
        <v>0</v>
      </c>
      <c r="P640" s="31">
        <v>0</v>
      </c>
      <c r="Q640" s="33">
        <v>371514.82</v>
      </c>
      <c r="R640" s="34" t="s">
        <v>5014</v>
      </c>
      <c r="S640" s="35" t="s">
        <v>3804</v>
      </c>
      <c r="T640" s="31">
        <v>0</v>
      </c>
      <c r="U640" s="31">
        <v>0</v>
      </c>
      <c r="V640" s="31" t="s">
        <v>45</v>
      </c>
      <c r="W640" s="41" t="s">
        <v>46</v>
      </c>
      <c r="X640" s="42">
        <v>371514.82</v>
      </c>
      <c r="Y640" s="43">
        <v>0</v>
      </c>
      <c r="Z640" s="38">
        <v>371514.82</v>
      </c>
      <c r="AA640" s="38">
        <v>0</v>
      </c>
      <c r="AB640" s="38">
        <v>0</v>
      </c>
      <c r="AC640" s="38">
        <v>0</v>
      </c>
      <c r="AD640" s="38">
        <v>0</v>
      </c>
      <c r="AE640" s="38">
        <v>0</v>
      </c>
      <c r="AF640" s="38" t="s">
        <v>47</v>
      </c>
    </row>
    <row r="641" spans="1:32" ht="15" x14ac:dyDescent="0.25">
      <c r="A641" s="28" t="s">
        <v>4439</v>
      </c>
      <c r="B641" s="28" t="s">
        <v>4788</v>
      </c>
      <c r="C641" s="28"/>
      <c r="D641" s="29">
        <v>356362</v>
      </c>
      <c r="E641" s="29"/>
      <c r="F641" s="28" t="s">
        <v>77</v>
      </c>
      <c r="G641" s="29" t="s">
        <v>77</v>
      </c>
      <c r="H641" s="28" t="s">
        <v>42</v>
      </c>
      <c r="I641" s="30" t="s">
        <v>42</v>
      </c>
      <c r="J641" s="28" t="s">
        <v>44</v>
      </c>
      <c r="K641" s="31">
        <v>371514.82</v>
      </c>
      <c r="L641" s="32">
        <v>371514.82</v>
      </c>
      <c r="M641" s="31">
        <v>371514.82</v>
      </c>
      <c r="N641" s="31">
        <v>0</v>
      </c>
      <c r="O641" s="31">
        <v>0</v>
      </c>
      <c r="P641" s="31">
        <v>0</v>
      </c>
      <c r="Q641" s="33">
        <v>371514.82</v>
      </c>
      <c r="R641" s="34" t="s">
        <v>5014</v>
      </c>
      <c r="S641" s="35" t="s">
        <v>3804</v>
      </c>
      <c r="T641" s="31">
        <v>0</v>
      </c>
      <c r="U641" s="31">
        <v>0</v>
      </c>
      <c r="V641" s="31" t="s">
        <v>45</v>
      </c>
      <c r="W641" s="36" t="s">
        <v>46</v>
      </c>
      <c r="X641" s="37">
        <v>371514.82</v>
      </c>
      <c r="Y641" s="38">
        <v>0</v>
      </c>
      <c r="Z641" s="38">
        <v>371514.82</v>
      </c>
      <c r="AA641" s="38">
        <v>0</v>
      </c>
      <c r="AB641" s="38">
        <v>0</v>
      </c>
      <c r="AC641" s="38">
        <v>0</v>
      </c>
      <c r="AD641" s="38">
        <v>0</v>
      </c>
      <c r="AE641" s="38">
        <v>0</v>
      </c>
      <c r="AF641" s="38" t="s">
        <v>47</v>
      </c>
    </row>
    <row r="642" spans="1:32" ht="15" x14ac:dyDescent="0.25">
      <c r="A642" s="39" t="s">
        <v>4439</v>
      </c>
      <c r="B642" s="39" t="s">
        <v>4791</v>
      </c>
      <c r="C642" s="39"/>
      <c r="D642" s="29">
        <v>320703</v>
      </c>
      <c r="E642" s="29"/>
      <c r="F642" s="39" t="s">
        <v>41</v>
      </c>
      <c r="G642" s="29" t="s">
        <v>41</v>
      </c>
      <c r="H642" s="39" t="s">
        <v>42</v>
      </c>
      <c r="I642" s="30" t="s">
        <v>42</v>
      </c>
      <c r="J642" s="39" t="s">
        <v>44</v>
      </c>
      <c r="K642" s="40">
        <v>245819.5</v>
      </c>
      <c r="L642" s="32">
        <v>245819.5</v>
      </c>
      <c r="M642" s="31">
        <v>0</v>
      </c>
      <c r="N642" s="31">
        <v>0</v>
      </c>
      <c r="O642" s="31">
        <v>245819.5</v>
      </c>
      <c r="P642" s="31">
        <v>0</v>
      </c>
      <c r="Q642" s="33">
        <v>245819.5</v>
      </c>
      <c r="R642" s="34" t="s">
        <v>5016</v>
      </c>
      <c r="S642" s="35" t="s">
        <v>3804</v>
      </c>
      <c r="T642" s="31">
        <v>0</v>
      </c>
      <c r="U642" s="31">
        <v>0</v>
      </c>
      <c r="V642" s="31">
        <v>245819.5</v>
      </c>
      <c r="W642" s="41" t="s">
        <v>46</v>
      </c>
      <c r="X642" s="42">
        <v>245819.5</v>
      </c>
      <c r="Y642" s="43">
        <v>0</v>
      </c>
      <c r="Z642" s="38">
        <v>0</v>
      </c>
      <c r="AA642" s="38">
        <v>0</v>
      </c>
      <c r="AB642" s="38">
        <v>245819.5</v>
      </c>
      <c r="AC642" s="38">
        <v>0</v>
      </c>
      <c r="AD642" s="38">
        <v>0</v>
      </c>
      <c r="AE642" s="38">
        <v>0</v>
      </c>
      <c r="AF642" s="38">
        <v>245819.5</v>
      </c>
    </row>
    <row r="643" spans="1:32" ht="15" x14ac:dyDescent="0.25">
      <c r="A643" s="28" t="s">
        <v>4439</v>
      </c>
      <c r="B643" s="28" t="s">
        <v>4798</v>
      </c>
      <c r="C643" s="28"/>
      <c r="D643" s="29">
        <v>320678</v>
      </c>
      <c r="E643" s="29"/>
      <c r="F643" s="28" t="s">
        <v>41</v>
      </c>
      <c r="G643" s="29" t="s">
        <v>41</v>
      </c>
      <c r="H643" s="28" t="s">
        <v>42</v>
      </c>
      <c r="I643" s="30" t="s">
        <v>43</v>
      </c>
      <c r="J643" s="28" t="s">
        <v>44</v>
      </c>
      <c r="K643" s="31">
        <v>46736.5</v>
      </c>
      <c r="L643" s="32">
        <v>46736.5</v>
      </c>
      <c r="M643" s="31">
        <v>0</v>
      </c>
      <c r="N643" s="31">
        <v>0</v>
      </c>
      <c r="O643" s="31">
        <v>0</v>
      </c>
      <c r="P643" s="31">
        <v>46736.5</v>
      </c>
      <c r="Q643" s="33">
        <v>46736.5</v>
      </c>
      <c r="R643" s="34" t="s">
        <v>5017</v>
      </c>
      <c r="S643" s="35" t="s">
        <v>3804</v>
      </c>
      <c r="T643" s="31">
        <v>0</v>
      </c>
      <c r="U643" s="31">
        <v>0</v>
      </c>
      <c r="V643" s="31">
        <v>46736.5</v>
      </c>
      <c r="W643" s="36" t="s">
        <v>46</v>
      </c>
      <c r="X643" s="37">
        <v>46736.5</v>
      </c>
      <c r="Y643" s="38">
        <v>0</v>
      </c>
      <c r="Z643" s="38">
        <v>0</v>
      </c>
      <c r="AA643" s="38">
        <v>0</v>
      </c>
      <c r="AB643" s="38">
        <v>0</v>
      </c>
      <c r="AC643" s="38">
        <v>46736.5</v>
      </c>
      <c r="AD643" s="38">
        <v>0</v>
      </c>
      <c r="AE643" s="38">
        <v>0</v>
      </c>
      <c r="AF643" s="38">
        <v>46736.5</v>
      </c>
    </row>
    <row r="644" spans="1:32" ht="15" x14ac:dyDescent="0.25">
      <c r="A644" s="28" t="s">
        <v>4439</v>
      </c>
      <c r="B644" s="28" t="s">
        <v>4800</v>
      </c>
      <c r="C644" s="28"/>
      <c r="D644" s="29">
        <v>356921</v>
      </c>
      <c r="E644" s="29"/>
      <c r="F644" s="28" t="s">
        <v>41</v>
      </c>
      <c r="G644" s="29" t="s">
        <v>41</v>
      </c>
      <c r="H644" s="28" t="s">
        <v>42</v>
      </c>
      <c r="I644" s="30" t="s">
        <v>43</v>
      </c>
      <c r="J644" s="28" t="s">
        <v>44</v>
      </c>
      <c r="K644" s="31">
        <v>59420.09</v>
      </c>
      <c r="L644" s="32">
        <v>59420.09</v>
      </c>
      <c r="M644" s="31">
        <v>0</v>
      </c>
      <c r="N644" s="31">
        <v>0</v>
      </c>
      <c r="O644" s="31">
        <v>0</v>
      </c>
      <c r="P644" s="31">
        <v>59420.09</v>
      </c>
      <c r="Q644" s="33">
        <v>59420.09</v>
      </c>
      <c r="R644" s="34" t="s">
        <v>5017</v>
      </c>
      <c r="S644" s="35" t="s">
        <v>3804</v>
      </c>
      <c r="T644" s="31">
        <v>0</v>
      </c>
      <c r="U644" s="31">
        <v>0</v>
      </c>
      <c r="V644" s="31">
        <v>59420.09</v>
      </c>
      <c r="W644" s="36" t="s">
        <v>46</v>
      </c>
      <c r="X644" s="37">
        <v>59420.09</v>
      </c>
      <c r="Y644" s="38">
        <v>0</v>
      </c>
      <c r="Z644" s="38">
        <v>0</v>
      </c>
      <c r="AA644" s="38">
        <v>0</v>
      </c>
      <c r="AB644" s="38">
        <v>0</v>
      </c>
      <c r="AC644" s="38">
        <v>59420.09</v>
      </c>
      <c r="AD644" s="38">
        <v>0</v>
      </c>
      <c r="AE644" s="38">
        <v>0</v>
      </c>
      <c r="AF644" s="38">
        <v>59420.09</v>
      </c>
    </row>
    <row r="645" spans="1:32" ht="15" x14ac:dyDescent="0.25">
      <c r="A645" s="28" t="s">
        <v>4439</v>
      </c>
      <c r="B645" s="28" t="s">
        <v>4806</v>
      </c>
      <c r="C645" s="28"/>
      <c r="D645" s="29">
        <v>357605</v>
      </c>
      <c r="E645" s="29"/>
      <c r="F645" s="28" t="s">
        <v>41</v>
      </c>
      <c r="G645" s="29" t="s">
        <v>41</v>
      </c>
      <c r="H645" s="28" t="s">
        <v>42</v>
      </c>
      <c r="I645" s="30" t="s">
        <v>42</v>
      </c>
      <c r="J645" s="28" t="s">
        <v>44</v>
      </c>
      <c r="K645" s="31">
        <v>56701.91</v>
      </c>
      <c r="L645" s="32">
        <v>56701.91</v>
      </c>
      <c r="M645" s="31">
        <v>0</v>
      </c>
      <c r="N645" s="31">
        <v>56701.91</v>
      </c>
      <c r="O645" s="31">
        <v>0</v>
      </c>
      <c r="P645" s="31">
        <v>0</v>
      </c>
      <c r="Q645" s="33">
        <v>56701.91</v>
      </c>
      <c r="R645" s="34" t="s">
        <v>5015</v>
      </c>
      <c r="S645" s="35" t="s">
        <v>3804</v>
      </c>
      <c r="T645" s="31">
        <v>0</v>
      </c>
      <c r="U645" s="31">
        <v>0</v>
      </c>
      <c r="V645" s="31">
        <v>56701.91</v>
      </c>
      <c r="W645" s="36" t="s">
        <v>46</v>
      </c>
      <c r="X645" s="37">
        <v>56701.91</v>
      </c>
      <c r="Y645" s="38">
        <v>0</v>
      </c>
      <c r="Z645" s="38">
        <v>0</v>
      </c>
      <c r="AA645" s="38">
        <v>56701.91</v>
      </c>
      <c r="AB645" s="38">
        <v>0</v>
      </c>
      <c r="AC645" s="38">
        <v>0</v>
      </c>
      <c r="AD645" s="38">
        <v>0</v>
      </c>
      <c r="AE645" s="38">
        <v>0</v>
      </c>
      <c r="AF645" s="38">
        <v>56701.91</v>
      </c>
    </row>
    <row r="646" spans="1:32" ht="15" x14ac:dyDescent="0.25">
      <c r="A646" s="39" t="s">
        <v>4439</v>
      </c>
      <c r="B646" s="39" t="s">
        <v>4809</v>
      </c>
      <c r="C646" s="39"/>
      <c r="D646" s="29">
        <v>320680</v>
      </c>
      <c r="E646" s="29"/>
      <c r="F646" s="39" t="s">
        <v>41</v>
      </c>
      <c r="G646" s="29" t="s">
        <v>41</v>
      </c>
      <c r="H646" s="39" t="s">
        <v>42</v>
      </c>
      <c r="I646" s="30" t="s">
        <v>42</v>
      </c>
      <c r="J646" s="39" t="s">
        <v>44</v>
      </c>
      <c r="K646" s="40">
        <v>315899.92</v>
      </c>
      <c r="L646" s="32">
        <v>315899.92</v>
      </c>
      <c r="M646" s="31">
        <v>315899.92</v>
      </c>
      <c r="N646" s="31">
        <v>0</v>
      </c>
      <c r="O646" s="31">
        <v>0</v>
      </c>
      <c r="P646" s="31">
        <v>0</v>
      </c>
      <c r="Q646" s="33">
        <v>315899.92</v>
      </c>
      <c r="R646" s="34" t="s">
        <v>5014</v>
      </c>
      <c r="S646" s="35" t="s">
        <v>3804</v>
      </c>
      <c r="T646" s="31">
        <v>0</v>
      </c>
      <c r="U646" s="31">
        <v>0</v>
      </c>
      <c r="V646" s="31">
        <v>315899.92</v>
      </c>
      <c r="W646" s="41" t="s">
        <v>46</v>
      </c>
      <c r="X646" s="42">
        <v>315899.92</v>
      </c>
      <c r="Y646" s="43">
        <v>0</v>
      </c>
      <c r="Z646" s="38">
        <v>315899.92</v>
      </c>
      <c r="AA646" s="38">
        <v>0</v>
      </c>
      <c r="AB646" s="38">
        <v>0</v>
      </c>
      <c r="AC646" s="38">
        <v>0</v>
      </c>
      <c r="AD646" s="38">
        <v>0</v>
      </c>
      <c r="AE646" s="38">
        <v>0</v>
      </c>
      <c r="AF646" s="38">
        <v>315899.92</v>
      </c>
    </row>
    <row r="647" spans="1:32" ht="15" x14ac:dyDescent="0.25">
      <c r="A647" s="39" t="s">
        <v>4439</v>
      </c>
      <c r="B647" s="39" t="s">
        <v>4811</v>
      </c>
      <c r="C647" s="39"/>
      <c r="D647" s="29">
        <v>350894</v>
      </c>
      <c r="E647" s="29"/>
      <c r="F647" s="39" t="s">
        <v>41</v>
      </c>
      <c r="G647" s="29" t="s">
        <v>41</v>
      </c>
      <c r="H647" s="39" t="s">
        <v>42</v>
      </c>
      <c r="I647" s="30" t="s">
        <v>42</v>
      </c>
      <c r="J647" s="39" t="s">
        <v>44</v>
      </c>
      <c r="K647" s="40">
        <v>138203.68</v>
      </c>
      <c r="L647" s="32">
        <v>138203.68</v>
      </c>
      <c r="M647" s="31">
        <v>138203.68</v>
      </c>
      <c r="N647" s="31">
        <v>0</v>
      </c>
      <c r="O647" s="31">
        <v>0</v>
      </c>
      <c r="P647" s="31">
        <v>0</v>
      </c>
      <c r="Q647" s="33">
        <v>138203.68</v>
      </c>
      <c r="R647" s="34" t="s">
        <v>5014</v>
      </c>
      <c r="S647" s="35" t="s">
        <v>3804</v>
      </c>
      <c r="T647" s="31">
        <v>0</v>
      </c>
      <c r="U647" s="31">
        <v>0</v>
      </c>
      <c r="V647" s="31" t="s">
        <v>45</v>
      </c>
      <c r="W647" s="41" t="s">
        <v>46</v>
      </c>
      <c r="X647" s="42">
        <v>138203.68</v>
      </c>
      <c r="Y647" s="43">
        <v>0</v>
      </c>
      <c r="Z647" s="38">
        <v>138203.68</v>
      </c>
      <c r="AA647" s="38">
        <v>0</v>
      </c>
      <c r="AB647" s="38">
        <v>0</v>
      </c>
      <c r="AC647" s="38">
        <v>0</v>
      </c>
      <c r="AD647" s="38">
        <v>0</v>
      </c>
      <c r="AE647" s="38">
        <v>0</v>
      </c>
      <c r="AF647" s="38" t="s">
        <v>47</v>
      </c>
    </row>
    <row r="648" spans="1:32" ht="15" x14ac:dyDescent="0.25">
      <c r="A648" s="39" t="s">
        <v>4439</v>
      </c>
      <c r="B648" s="39" t="s">
        <v>4825</v>
      </c>
      <c r="C648" s="39"/>
      <c r="D648" s="29">
        <v>359692</v>
      </c>
      <c r="E648" s="29"/>
      <c r="F648" s="39" t="s">
        <v>41</v>
      </c>
      <c r="G648" s="29" t="s">
        <v>41</v>
      </c>
      <c r="H648" s="39" t="s">
        <v>42</v>
      </c>
      <c r="I648" s="30" t="s">
        <v>42</v>
      </c>
      <c r="J648" s="39" t="s">
        <v>44</v>
      </c>
      <c r="K648" s="40">
        <v>126164.51</v>
      </c>
      <c r="L648" s="32">
        <v>126164.51</v>
      </c>
      <c r="M648" s="31">
        <v>0</v>
      </c>
      <c r="N648" s="31">
        <v>0</v>
      </c>
      <c r="O648" s="31">
        <v>126164.51</v>
      </c>
      <c r="P648" s="31">
        <v>0</v>
      </c>
      <c r="Q648" s="33">
        <v>126164.51</v>
      </c>
      <c r="R648" s="34" t="s">
        <v>5016</v>
      </c>
      <c r="S648" s="35" t="s">
        <v>3804</v>
      </c>
      <c r="T648" s="31">
        <v>0</v>
      </c>
      <c r="U648" s="31">
        <v>0</v>
      </c>
      <c r="V648" s="31">
        <v>126164.51</v>
      </c>
      <c r="W648" s="41" t="s">
        <v>46</v>
      </c>
      <c r="X648" s="42">
        <v>126164.51</v>
      </c>
      <c r="Y648" s="43">
        <v>0</v>
      </c>
      <c r="Z648" s="38">
        <v>0</v>
      </c>
      <c r="AA648" s="38">
        <v>0</v>
      </c>
      <c r="AB648" s="38">
        <v>126164.51</v>
      </c>
      <c r="AC648" s="38">
        <v>0</v>
      </c>
      <c r="AD648" s="38">
        <v>0</v>
      </c>
      <c r="AE648" s="38">
        <v>0</v>
      </c>
      <c r="AF648" s="38">
        <v>126164.51</v>
      </c>
    </row>
    <row r="649" spans="1:32" ht="15" x14ac:dyDescent="0.25">
      <c r="A649" s="39" t="s">
        <v>4439</v>
      </c>
      <c r="B649" s="39" t="s">
        <v>4827</v>
      </c>
      <c r="C649" s="39"/>
      <c r="D649" s="29">
        <v>320703</v>
      </c>
      <c r="E649" s="29"/>
      <c r="F649" s="39" t="s">
        <v>41</v>
      </c>
      <c r="G649" s="29" t="s">
        <v>41</v>
      </c>
      <c r="H649" s="39" t="s">
        <v>42</v>
      </c>
      <c r="I649" s="30" t="s">
        <v>42</v>
      </c>
      <c r="J649" s="39" t="s">
        <v>44</v>
      </c>
      <c r="K649" s="40">
        <v>1052120.3999999999</v>
      </c>
      <c r="L649" s="32">
        <v>1052120.3999999999</v>
      </c>
      <c r="M649" s="31">
        <v>1052120.3999999999</v>
      </c>
      <c r="N649" s="31">
        <v>0</v>
      </c>
      <c r="O649" s="31">
        <v>0</v>
      </c>
      <c r="P649" s="31">
        <v>0</v>
      </c>
      <c r="Q649" s="33">
        <v>1052120.3999999999</v>
      </c>
      <c r="R649" s="34" t="s">
        <v>5014</v>
      </c>
      <c r="S649" s="35" t="s">
        <v>3804</v>
      </c>
      <c r="T649" s="31">
        <v>0</v>
      </c>
      <c r="U649" s="31">
        <v>0</v>
      </c>
      <c r="V649" s="31">
        <v>1052120.3999999999</v>
      </c>
      <c r="W649" s="41" t="s">
        <v>46</v>
      </c>
      <c r="X649" s="42">
        <v>1052120.3999999999</v>
      </c>
      <c r="Y649" s="43">
        <v>0</v>
      </c>
      <c r="Z649" s="38">
        <v>1052120.3999999999</v>
      </c>
      <c r="AA649" s="38">
        <v>0</v>
      </c>
      <c r="AB649" s="38">
        <v>0</v>
      </c>
      <c r="AC649" s="38">
        <v>0</v>
      </c>
      <c r="AD649" s="38">
        <v>0</v>
      </c>
      <c r="AE649" s="38">
        <v>0</v>
      </c>
      <c r="AF649" s="38">
        <v>1052120.3999999999</v>
      </c>
    </row>
    <row r="650" spans="1:32" ht="15" x14ac:dyDescent="0.25">
      <c r="A650" s="28" t="s">
        <v>4439</v>
      </c>
      <c r="B650" s="28" t="s">
        <v>4828</v>
      </c>
      <c r="C650" s="28"/>
      <c r="D650" s="29">
        <v>320703</v>
      </c>
      <c r="E650" s="29"/>
      <c r="F650" s="28" t="s">
        <v>41</v>
      </c>
      <c r="G650" s="29" t="s">
        <v>41</v>
      </c>
      <c r="H650" s="28" t="s">
        <v>42</v>
      </c>
      <c r="I650" s="30" t="s">
        <v>42</v>
      </c>
      <c r="J650" s="28" t="s">
        <v>44</v>
      </c>
      <c r="K650" s="31">
        <v>615163.64</v>
      </c>
      <c r="L650" s="32">
        <v>615163.64</v>
      </c>
      <c r="M650" s="31">
        <v>0</v>
      </c>
      <c r="N650" s="31">
        <v>615163.64</v>
      </c>
      <c r="O650" s="31">
        <v>0</v>
      </c>
      <c r="P650" s="31">
        <v>0</v>
      </c>
      <c r="Q650" s="33">
        <v>615163.64</v>
      </c>
      <c r="R650" s="34" t="s">
        <v>5015</v>
      </c>
      <c r="S650" s="35" t="s">
        <v>3804</v>
      </c>
      <c r="T650" s="31">
        <v>0</v>
      </c>
      <c r="U650" s="31">
        <v>0</v>
      </c>
      <c r="V650" s="31" t="s">
        <v>45</v>
      </c>
      <c r="W650" s="36" t="s">
        <v>46</v>
      </c>
      <c r="X650" s="37">
        <v>615163.64</v>
      </c>
      <c r="Y650" s="38">
        <v>0</v>
      </c>
      <c r="Z650" s="38">
        <v>0</v>
      </c>
      <c r="AA650" s="38">
        <v>615163.64</v>
      </c>
      <c r="AB650" s="38">
        <v>0</v>
      </c>
      <c r="AC650" s="38">
        <v>0</v>
      </c>
      <c r="AD650" s="38">
        <v>0</v>
      </c>
      <c r="AE650" s="38">
        <v>0</v>
      </c>
      <c r="AF650" s="38" t="s">
        <v>47</v>
      </c>
    </row>
    <row r="651" spans="1:32" ht="15" x14ac:dyDescent="0.25">
      <c r="A651" s="39" t="s">
        <v>4439</v>
      </c>
      <c r="B651" s="39" t="s">
        <v>4829</v>
      </c>
      <c r="C651" s="39"/>
      <c r="D651" s="29">
        <v>320703</v>
      </c>
      <c r="E651" s="29"/>
      <c r="F651" s="39" t="s">
        <v>41</v>
      </c>
      <c r="G651" s="29" t="s">
        <v>41</v>
      </c>
      <c r="H651" s="39" t="s">
        <v>42</v>
      </c>
      <c r="I651" s="30" t="s">
        <v>42</v>
      </c>
      <c r="J651" s="39" t="s">
        <v>44</v>
      </c>
      <c r="K651" s="40">
        <v>1134582.6100000001</v>
      </c>
      <c r="L651" s="32">
        <v>1134582.6100000001</v>
      </c>
      <c r="M651" s="31">
        <v>0</v>
      </c>
      <c r="N651" s="31">
        <v>0</v>
      </c>
      <c r="O651" s="31">
        <v>1134582.6100000001</v>
      </c>
      <c r="P651" s="31">
        <v>0</v>
      </c>
      <c r="Q651" s="33">
        <v>1134582.6100000001</v>
      </c>
      <c r="R651" s="34" t="s">
        <v>5016</v>
      </c>
      <c r="S651" s="35" t="s">
        <v>3804</v>
      </c>
      <c r="T651" s="31">
        <v>0</v>
      </c>
      <c r="U651" s="31">
        <v>0</v>
      </c>
      <c r="V651" s="31">
        <v>1134582.6100000001</v>
      </c>
      <c r="W651" s="41" t="s">
        <v>46</v>
      </c>
      <c r="X651" s="42">
        <v>1134582.6100000001</v>
      </c>
      <c r="Y651" s="43">
        <v>0</v>
      </c>
      <c r="Z651" s="38">
        <v>0</v>
      </c>
      <c r="AA651" s="38">
        <v>0</v>
      </c>
      <c r="AB651" s="38">
        <v>1134582.6100000001</v>
      </c>
      <c r="AC651" s="38">
        <v>0</v>
      </c>
      <c r="AD651" s="38">
        <v>0</v>
      </c>
      <c r="AE651" s="38">
        <v>0</v>
      </c>
      <c r="AF651" s="38">
        <v>1134582.6100000001</v>
      </c>
    </row>
    <row r="652" spans="1:32" ht="15" x14ac:dyDescent="0.25">
      <c r="A652" s="39" t="s">
        <v>4439</v>
      </c>
      <c r="B652" s="39" t="s">
        <v>4831</v>
      </c>
      <c r="C652" s="39"/>
      <c r="D652" s="29">
        <v>361190</v>
      </c>
      <c r="E652" s="29"/>
      <c r="F652" s="39" t="s">
        <v>41</v>
      </c>
      <c r="G652" s="29" t="s">
        <v>41</v>
      </c>
      <c r="H652" s="39" t="s">
        <v>42</v>
      </c>
      <c r="I652" s="30" t="s">
        <v>42</v>
      </c>
      <c r="J652" s="39" t="s">
        <v>44</v>
      </c>
      <c r="K652" s="40">
        <v>119033.38</v>
      </c>
      <c r="L652" s="32">
        <v>119033.38</v>
      </c>
      <c r="M652" s="31">
        <v>119033.38</v>
      </c>
      <c r="N652" s="31">
        <v>0</v>
      </c>
      <c r="O652" s="31">
        <v>0</v>
      </c>
      <c r="P652" s="31">
        <v>0</v>
      </c>
      <c r="Q652" s="33">
        <v>119033.38</v>
      </c>
      <c r="R652" s="34" t="s">
        <v>5014</v>
      </c>
      <c r="S652" s="35" t="s">
        <v>3804</v>
      </c>
      <c r="T652" s="31">
        <v>0</v>
      </c>
      <c r="U652" s="31">
        <v>0</v>
      </c>
      <c r="V652" s="31">
        <v>119033.38</v>
      </c>
      <c r="W652" s="41" t="s">
        <v>46</v>
      </c>
      <c r="X652" s="42">
        <v>119033.38</v>
      </c>
      <c r="Y652" s="43">
        <v>0</v>
      </c>
      <c r="Z652" s="38">
        <v>119033.38</v>
      </c>
      <c r="AA652" s="38">
        <v>0</v>
      </c>
      <c r="AB652" s="38">
        <v>0</v>
      </c>
      <c r="AC652" s="38">
        <v>0</v>
      </c>
      <c r="AD652" s="38">
        <v>0</v>
      </c>
      <c r="AE652" s="38">
        <v>0</v>
      </c>
      <c r="AF652" s="38">
        <v>119033.38</v>
      </c>
    </row>
    <row r="653" spans="1:32" ht="15" x14ac:dyDescent="0.25">
      <c r="A653" s="28" t="s">
        <v>4439</v>
      </c>
      <c r="B653" s="28" t="s">
        <v>4832</v>
      </c>
      <c r="C653" s="28"/>
      <c r="D653" s="29">
        <v>342298</v>
      </c>
      <c r="E653" s="29"/>
      <c r="F653" s="28" t="s">
        <v>41</v>
      </c>
      <c r="G653" s="29" t="s">
        <v>41</v>
      </c>
      <c r="H653" s="28" t="s">
        <v>42</v>
      </c>
      <c r="I653" s="30" t="s">
        <v>42</v>
      </c>
      <c r="J653" s="28" t="s">
        <v>44</v>
      </c>
      <c r="K653" s="31">
        <v>129418.61</v>
      </c>
      <c r="L653" s="32">
        <v>129418.61</v>
      </c>
      <c r="M653" s="31">
        <v>0</v>
      </c>
      <c r="N653" s="31">
        <v>129418.61</v>
      </c>
      <c r="O653" s="31">
        <v>0</v>
      </c>
      <c r="P653" s="31">
        <v>0</v>
      </c>
      <c r="Q653" s="33">
        <v>129418.61</v>
      </c>
      <c r="R653" s="34" t="s">
        <v>5015</v>
      </c>
      <c r="S653" s="35" t="s">
        <v>3804</v>
      </c>
      <c r="T653" s="31">
        <v>0</v>
      </c>
      <c r="U653" s="31">
        <v>0</v>
      </c>
      <c r="V653" s="31">
        <v>129418.61</v>
      </c>
      <c r="W653" s="36" t="s">
        <v>46</v>
      </c>
      <c r="X653" s="37">
        <v>129418.61</v>
      </c>
      <c r="Y653" s="38">
        <v>0</v>
      </c>
      <c r="Z653" s="38">
        <v>0</v>
      </c>
      <c r="AA653" s="38">
        <v>129418.61</v>
      </c>
      <c r="AB653" s="38">
        <v>0</v>
      </c>
      <c r="AC653" s="38">
        <v>0</v>
      </c>
      <c r="AD653" s="38">
        <v>0</v>
      </c>
      <c r="AE653" s="38">
        <v>0</v>
      </c>
      <c r="AF653" s="38">
        <v>129418.61</v>
      </c>
    </row>
    <row r="654" spans="1:32" ht="15" x14ac:dyDescent="0.25">
      <c r="A654" s="39" t="s">
        <v>4439</v>
      </c>
      <c r="B654" s="39" t="s">
        <v>4833</v>
      </c>
      <c r="C654" s="39"/>
      <c r="D654" s="29">
        <v>320678</v>
      </c>
      <c r="E654" s="29"/>
      <c r="F654" s="39" t="s">
        <v>41</v>
      </c>
      <c r="G654" s="29" t="s">
        <v>41</v>
      </c>
      <c r="H654" s="39" t="s">
        <v>42</v>
      </c>
      <c r="I654" s="30" t="s">
        <v>43</v>
      </c>
      <c r="J654" s="39" t="s">
        <v>44</v>
      </c>
      <c r="K654" s="40">
        <v>255010.89</v>
      </c>
      <c r="L654" s="32">
        <v>255010.89</v>
      </c>
      <c r="M654" s="31">
        <v>0</v>
      </c>
      <c r="N654" s="31">
        <v>0</v>
      </c>
      <c r="O654" s="31">
        <v>0</v>
      </c>
      <c r="P654" s="31">
        <v>255010.89</v>
      </c>
      <c r="Q654" s="33">
        <v>255010.89</v>
      </c>
      <c r="R654" s="34" t="s">
        <v>5017</v>
      </c>
      <c r="S654" s="35" t="s">
        <v>3804</v>
      </c>
      <c r="T654" s="31">
        <v>0</v>
      </c>
      <c r="U654" s="31">
        <v>0</v>
      </c>
      <c r="V654" s="31">
        <v>255010.89</v>
      </c>
      <c r="W654" s="41" t="s">
        <v>46</v>
      </c>
      <c r="X654" s="42">
        <v>255010.89</v>
      </c>
      <c r="Y654" s="43">
        <v>0</v>
      </c>
      <c r="Z654" s="38">
        <v>0</v>
      </c>
      <c r="AA654" s="38">
        <v>0</v>
      </c>
      <c r="AB654" s="38">
        <v>0</v>
      </c>
      <c r="AC654" s="38">
        <v>255010.89</v>
      </c>
      <c r="AD654" s="38">
        <v>0</v>
      </c>
      <c r="AE654" s="38">
        <v>0</v>
      </c>
      <c r="AF654" s="38">
        <v>255010.89</v>
      </c>
    </row>
    <row r="655" spans="1:32" ht="15" x14ac:dyDescent="0.25">
      <c r="A655" s="28" t="s">
        <v>4439</v>
      </c>
      <c r="B655" s="28" t="s">
        <v>4840</v>
      </c>
      <c r="C655" s="28"/>
      <c r="D655" s="29">
        <v>360623</v>
      </c>
      <c r="E655" s="29"/>
      <c r="F655" s="28" t="s">
        <v>41</v>
      </c>
      <c r="G655" s="29" t="s">
        <v>41</v>
      </c>
      <c r="H655" s="28" t="s">
        <v>42</v>
      </c>
      <c r="I655" s="30" t="s">
        <v>42</v>
      </c>
      <c r="J655" s="28" t="s">
        <v>44</v>
      </c>
      <c r="K655" s="31">
        <v>155385.92000000001</v>
      </c>
      <c r="L655" s="32">
        <v>155385.92000000001</v>
      </c>
      <c r="M655" s="31">
        <v>155385.92000000001</v>
      </c>
      <c r="N655" s="31">
        <v>0</v>
      </c>
      <c r="O655" s="31">
        <v>0</v>
      </c>
      <c r="P655" s="31">
        <v>0</v>
      </c>
      <c r="Q655" s="33">
        <v>155385.92000000001</v>
      </c>
      <c r="R655" s="34" t="s">
        <v>5014</v>
      </c>
      <c r="S655" s="35" t="s">
        <v>3804</v>
      </c>
      <c r="T655" s="31">
        <v>0</v>
      </c>
      <c r="U655" s="31">
        <v>0</v>
      </c>
      <c r="V655" s="31">
        <v>155385.92000000001</v>
      </c>
      <c r="W655" s="36" t="s">
        <v>46</v>
      </c>
      <c r="X655" s="37">
        <v>155385.92000000001</v>
      </c>
      <c r="Y655" s="38">
        <v>0</v>
      </c>
      <c r="Z655" s="38">
        <v>155385.92000000001</v>
      </c>
      <c r="AA655" s="38">
        <v>0</v>
      </c>
      <c r="AB655" s="38">
        <v>0</v>
      </c>
      <c r="AC655" s="38">
        <v>0</v>
      </c>
      <c r="AD655" s="38">
        <v>0</v>
      </c>
      <c r="AE655" s="38">
        <v>0</v>
      </c>
      <c r="AF655" s="38">
        <v>155385.92000000001</v>
      </c>
    </row>
    <row r="656" spans="1:32" ht="15" x14ac:dyDescent="0.25">
      <c r="A656" s="28" t="s">
        <v>4439</v>
      </c>
      <c r="B656" s="28" t="s">
        <v>4842</v>
      </c>
      <c r="C656" s="28"/>
      <c r="D656" s="29">
        <v>340892</v>
      </c>
      <c r="E656" s="29"/>
      <c r="F656" s="28" t="s">
        <v>41</v>
      </c>
      <c r="G656" s="29" t="s">
        <v>41</v>
      </c>
      <c r="H656" s="28" t="s">
        <v>42</v>
      </c>
      <c r="I656" s="30" t="s">
        <v>42</v>
      </c>
      <c r="J656" s="28" t="s">
        <v>44</v>
      </c>
      <c r="K656" s="31">
        <v>64363.29</v>
      </c>
      <c r="L656" s="32">
        <v>64363.29</v>
      </c>
      <c r="M656" s="31">
        <v>64363.29</v>
      </c>
      <c r="N656" s="31">
        <v>0</v>
      </c>
      <c r="O656" s="31">
        <v>0</v>
      </c>
      <c r="P656" s="31">
        <v>0</v>
      </c>
      <c r="Q656" s="33">
        <v>64363.29</v>
      </c>
      <c r="R656" s="34" t="s">
        <v>5014</v>
      </c>
      <c r="S656" s="35" t="s">
        <v>3804</v>
      </c>
      <c r="T656" s="31">
        <v>0</v>
      </c>
      <c r="U656" s="31">
        <v>0</v>
      </c>
      <c r="V656" s="31" t="s">
        <v>45</v>
      </c>
      <c r="W656" s="36" t="s">
        <v>46</v>
      </c>
      <c r="X656" s="37">
        <v>64363.29</v>
      </c>
      <c r="Y656" s="38">
        <v>0</v>
      </c>
      <c r="Z656" s="38">
        <v>64363.29</v>
      </c>
      <c r="AA656" s="38">
        <v>0</v>
      </c>
      <c r="AB656" s="38">
        <v>0</v>
      </c>
      <c r="AC656" s="38">
        <v>0</v>
      </c>
      <c r="AD656" s="38">
        <v>0</v>
      </c>
      <c r="AE656" s="38">
        <v>0</v>
      </c>
      <c r="AF656" s="38" t="s">
        <v>47</v>
      </c>
    </row>
    <row r="657" spans="1:32" ht="15" x14ac:dyDescent="0.25">
      <c r="A657" s="39" t="s">
        <v>4439</v>
      </c>
      <c r="B657" s="39" t="s">
        <v>4843</v>
      </c>
      <c r="C657" s="39"/>
      <c r="D657" s="29">
        <v>356361</v>
      </c>
      <c r="E657" s="29"/>
      <c r="F657" s="39" t="s">
        <v>77</v>
      </c>
      <c r="G657" s="29" t="s">
        <v>77</v>
      </c>
      <c r="H657" s="39" t="s">
        <v>42</v>
      </c>
      <c r="I657" s="30" t="s">
        <v>42</v>
      </c>
      <c r="J657" s="39" t="s">
        <v>44</v>
      </c>
      <c r="K657" s="40">
        <v>276809.59000000003</v>
      </c>
      <c r="L657" s="32">
        <v>276809.59000000003</v>
      </c>
      <c r="M657" s="31">
        <v>276809.59000000003</v>
      </c>
      <c r="N657" s="31">
        <v>0</v>
      </c>
      <c r="O657" s="31">
        <v>0</v>
      </c>
      <c r="P657" s="31">
        <v>0</v>
      </c>
      <c r="Q657" s="33">
        <v>276809.59000000003</v>
      </c>
      <c r="R657" s="34" t="s">
        <v>5014</v>
      </c>
      <c r="S657" s="35" t="s">
        <v>3804</v>
      </c>
      <c r="T657" s="31">
        <v>0</v>
      </c>
      <c r="U657" s="31">
        <v>0</v>
      </c>
      <c r="V657" s="31" t="s">
        <v>45</v>
      </c>
      <c r="W657" s="41" t="s">
        <v>46</v>
      </c>
      <c r="X657" s="42">
        <v>276809.59000000003</v>
      </c>
      <c r="Y657" s="43">
        <v>0</v>
      </c>
      <c r="Z657" s="38">
        <v>276809.59000000003</v>
      </c>
      <c r="AA657" s="38">
        <v>0</v>
      </c>
      <c r="AB657" s="38">
        <v>0</v>
      </c>
      <c r="AC657" s="38">
        <v>0</v>
      </c>
      <c r="AD657" s="38">
        <v>0</v>
      </c>
      <c r="AE657" s="38">
        <v>0</v>
      </c>
      <c r="AF657" s="38" t="s">
        <v>47</v>
      </c>
    </row>
    <row r="658" spans="1:32" ht="15" x14ac:dyDescent="0.25">
      <c r="A658" s="28" t="s">
        <v>4439</v>
      </c>
      <c r="B658" s="28" t="s">
        <v>4844</v>
      </c>
      <c r="C658" s="28"/>
      <c r="D658" s="29">
        <v>361606</v>
      </c>
      <c r="E658" s="29"/>
      <c r="F658" s="28" t="s">
        <v>41</v>
      </c>
      <c r="G658" s="29" t="s">
        <v>41</v>
      </c>
      <c r="H658" s="28" t="s">
        <v>42</v>
      </c>
      <c r="I658" s="30" t="s">
        <v>42</v>
      </c>
      <c r="J658" s="28" t="s">
        <v>44</v>
      </c>
      <c r="K658" s="31">
        <v>67945.36</v>
      </c>
      <c r="L658" s="32">
        <v>67945.36</v>
      </c>
      <c r="M658" s="31">
        <v>67945.36</v>
      </c>
      <c r="N658" s="31">
        <v>0</v>
      </c>
      <c r="O658" s="31">
        <v>0</v>
      </c>
      <c r="P658" s="31">
        <v>0</v>
      </c>
      <c r="Q658" s="33">
        <v>67945.36</v>
      </c>
      <c r="R658" s="34" t="s">
        <v>5014</v>
      </c>
      <c r="S658" s="35" t="s">
        <v>3804</v>
      </c>
      <c r="T658" s="31">
        <v>0</v>
      </c>
      <c r="U658" s="31">
        <v>0</v>
      </c>
      <c r="V658" s="31">
        <v>67945.36</v>
      </c>
      <c r="W658" s="36" t="s">
        <v>46</v>
      </c>
      <c r="X658" s="37">
        <v>67945.36</v>
      </c>
      <c r="Y658" s="38">
        <v>0</v>
      </c>
      <c r="Z658" s="38">
        <v>67945.36</v>
      </c>
      <c r="AA658" s="38">
        <v>0</v>
      </c>
      <c r="AB658" s="38">
        <v>0</v>
      </c>
      <c r="AC658" s="38">
        <v>0</v>
      </c>
      <c r="AD658" s="38">
        <v>0</v>
      </c>
      <c r="AE658" s="38">
        <v>0</v>
      </c>
      <c r="AF658" s="38">
        <v>67945.36</v>
      </c>
    </row>
    <row r="659" spans="1:32" ht="15" x14ac:dyDescent="0.25">
      <c r="A659" s="39" t="s">
        <v>4439</v>
      </c>
      <c r="B659" s="39" t="s">
        <v>4849</v>
      </c>
      <c r="C659" s="39"/>
      <c r="D659" s="29">
        <v>363509</v>
      </c>
      <c r="E659" s="29"/>
      <c r="F659" s="39" t="s">
        <v>41</v>
      </c>
      <c r="G659" s="29" t="s">
        <v>41</v>
      </c>
      <c r="H659" s="39" t="s">
        <v>42</v>
      </c>
      <c r="I659" s="30" t="s">
        <v>42</v>
      </c>
      <c r="J659" s="39" t="s">
        <v>44</v>
      </c>
      <c r="K659" s="40">
        <v>198020.72</v>
      </c>
      <c r="L659" s="32">
        <v>198020.72</v>
      </c>
      <c r="M659" s="31">
        <v>0</v>
      </c>
      <c r="N659" s="31">
        <v>198020.72</v>
      </c>
      <c r="O659" s="31">
        <v>0</v>
      </c>
      <c r="P659" s="31">
        <v>0</v>
      </c>
      <c r="Q659" s="33">
        <v>198020.72</v>
      </c>
      <c r="R659" s="34" t="s">
        <v>5015</v>
      </c>
      <c r="S659" s="35" t="s">
        <v>3804</v>
      </c>
      <c r="T659" s="31">
        <v>0</v>
      </c>
      <c r="U659" s="31">
        <v>0</v>
      </c>
      <c r="V659" s="31" t="s">
        <v>45</v>
      </c>
      <c r="W659" s="41" t="s">
        <v>46</v>
      </c>
      <c r="X659" s="42">
        <v>198020.72</v>
      </c>
      <c r="Y659" s="43">
        <v>0</v>
      </c>
      <c r="Z659" s="38">
        <v>0</v>
      </c>
      <c r="AA659" s="38">
        <v>198020.72</v>
      </c>
      <c r="AB659" s="38">
        <v>0</v>
      </c>
      <c r="AC659" s="38">
        <v>0</v>
      </c>
      <c r="AD659" s="38">
        <v>0</v>
      </c>
      <c r="AE659" s="38">
        <v>0</v>
      </c>
      <c r="AF659" s="38" t="s">
        <v>47</v>
      </c>
    </row>
    <row r="660" spans="1:32" ht="15" x14ac:dyDescent="0.25">
      <c r="A660" s="28" t="s">
        <v>4439</v>
      </c>
      <c r="B660" s="28" t="s">
        <v>4850</v>
      </c>
      <c r="C660" s="28"/>
      <c r="D660" s="29">
        <v>348660</v>
      </c>
      <c r="E660" s="29"/>
      <c r="F660" s="28" t="s">
        <v>41</v>
      </c>
      <c r="G660" s="29" t="s">
        <v>41</v>
      </c>
      <c r="H660" s="28" t="s">
        <v>42</v>
      </c>
      <c r="I660" s="30" t="s">
        <v>43</v>
      </c>
      <c r="J660" s="28" t="s">
        <v>44</v>
      </c>
      <c r="K660" s="31">
        <v>61555.92</v>
      </c>
      <c r="L660" s="32">
        <v>61555.92</v>
      </c>
      <c r="M660" s="31">
        <v>61555.92</v>
      </c>
      <c r="N660" s="31">
        <v>0</v>
      </c>
      <c r="O660" s="31">
        <v>0</v>
      </c>
      <c r="P660" s="31">
        <v>0</v>
      </c>
      <c r="Q660" s="33">
        <v>61555.92</v>
      </c>
      <c r="R660" s="34" t="s">
        <v>5014</v>
      </c>
      <c r="S660" s="35" t="s">
        <v>3804</v>
      </c>
      <c r="T660" s="31">
        <v>0</v>
      </c>
      <c r="U660" s="31">
        <v>0</v>
      </c>
      <c r="V660" s="31">
        <v>61555.92</v>
      </c>
      <c r="W660" s="36" t="s">
        <v>46</v>
      </c>
      <c r="X660" s="37">
        <v>61555.92</v>
      </c>
      <c r="Y660" s="38">
        <v>0</v>
      </c>
      <c r="Z660" s="38">
        <v>61555.92</v>
      </c>
      <c r="AA660" s="38">
        <v>0</v>
      </c>
      <c r="AB660" s="38">
        <v>0</v>
      </c>
      <c r="AC660" s="38">
        <v>0</v>
      </c>
      <c r="AD660" s="38">
        <v>0</v>
      </c>
      <c r="AE660" s="38">
        <v>0</v>
      </c>
      <c r="AF660" s="38">
        <v>61555.92</v>
      </c>
    </row>
    <row r="661" spans="1:32" ht="15" x14ac:dyDescent="0.25">
      <c r="A661" s="28" t="s">
        <v>4439</v>
      </c>
      <c r="B661" s="28" t="s">
        <v>4856</v>
      </c>
      <c r="C661" s="28"/>
      <c r="D661" s="29">
        <v>320667</v>
      </c>
      <c r="E661" s="29"/>
      <c r="F661" s="28" t="s">
        <v>41</v>
      </c>
      <c r="G661" s="29" t="s">
        <v>41</v>
      </c>
      <c r="H661" s="28" t="s">
        <v>42</v>
      </c>
      <c r="I661" s="30" t="s">
        <v>42</v>
      </c>
      <c r="J661" s="28" t="s">
        <v>44</v>
      </c>
      <c r="K661" s="31">
        <v>111073.34</v>
      </c>
      <c r="L661" s="32">
        <v>111073.34</v>
      </c>
      <c r="M661" s="31">
        <v>111073.34</v>
      </c>
      <c r="N661" s="31">
        <v>0</v>
      </c>
      <c r="O661" s="31">
        <v>0</v>
      </c>
      <c r="P661" s="31">
        <v>0</v>
      </c>
      <c r="Q661" s="33">
        <v>111073.34</v>
      </c>
      <c r="R661" s="34" t="s">
        <v>5014</v>
      </c>
      <c r="S661" s="35" t="s">
        <v>3804</v>
      </c>
      <c r="T661" s="31">
        <v>0</v>
      </c>
      <c r="U661" s="31">
        <v>0</v>
      </c>
      <c r="V661" s="31">
        <v>111073.34</v>
      </c>
      <c r="W661" s="36" t="s">
        <v>46</v>
      </c>
      <c r="X661" s="37">
        <v>111073.34</v>
      </c>
      <c r="Y661" s="38">
        <v>0</v>
      </c>
      <c r="Z661" s="38">
        <v>111073.34</v>
      </c>
      <c r="AA661" s="38">
        <v>0</v>
      </c>
      <c r="AB661" s="38">
        <v>0</v>
      </c>
      <c r="AC661" s="38">
        <v>0</v>
      </c>
      <c r="AD661" s="38">
        <v>0</v>
      </c>
      <c r="AE661" s="38">
        <v>0</v>
      </c>
      <c r="AF661" s="38">
        <v>111073.34</v>
      </c>
    </row>
    <row r="662" spans="1:32" ht="15" x14ac:dyDescent="0.25">
      <c r="A662" s="28" t="s">
        <v>4439</v>
      </c>
      <c r="B662" s="28" t="s">
        <v>4864</v>
      </c>
      <c r="C662" s="28"/>
      <c r="D662" s="29">
        <v>367206</v>
      </c>
      <c r="E662" s="29"/>
      <c r="F662" s="28" t="s">
        <v>41</v>
      </c>
      <c r="G662" s="29" t="s">
        <v>41</v>
      </c>
      <c r="H662" s="28" t="s">
        <v>42</v>
      </c>
      <c r="I662" s="30" t="s">
        <v>42</v>
      </c>
      <c r="J662" s="28" t="s">
        <v>44</v>
      </c>
      <c r="K662" s="31">
        <v>94264.68</v>
      </c>
      <c r="L662" s="32">
        <v>94264.68</v>
      </c>
      <c r="M662" s="31">
        <v>0</v>
      </c>
      <c r="N662" s="31">
        <v>94264.68</v>
      </c>
      <c r="O662" s="31">
        <v>0</v>
      </c>
      <c r="P662" s="31">
        <v>0</v>
      </c>
      <c r="Q662" s="33">
        <v>94264.68</v>
      </c>
      <c r="R662" s="34" t="s">
        <v>5015</v>
      </c>
      <c r="S662" s="35" t="s">
        <v>3804</v>
      </c>
      <c r="T662" s="31">
        <v>0</v>
      </c>
      <c r="U662" s="31">
        <v>0</v>
      </c>
      <c r="V662" s="31">
        <v>94264.68</v>
      </c>
      <c r="W662" s="36" t="s">
        <v>46</v>
      </c>
      <c r="X662" s="37">
        <v>94264.68</v>
      </c>
      <c r="Y662" s="38">
        <v>0</v>
      </c>
      <c r="Z662" s="38">
        <v>0</v>
      </c>
      <c r="AA662" s="38">
        <v>94264.68</v>
      </c>
      <c r="AB662" s="38">
        <v>0</v>
      </c>
      <c r="AC662" s="38">
        <v>0</v>
      </c>
      <c r="AD662" s="38">
        <v>0</v>
      </c>
      <c r="AE662" s="38">
        <v>0</v>
      </c>
      <c r="AF662" s="38">
        <v>94264.68</v>
      </c>
    </row>
    <row r="663" spans="1:32" ht="15" x14ac:dyDescent="0.25">
      <c r="A663" s="39" t="s">
        <v>4439</v>
      </c>
      <c r="B663" s="39" t="s">
        <v>4885</v>
      </c>
      <c r="C663" s="39"/>
      <c r="D663" s="29">
        <v>337101</v>
      </c>
      <c r="E663" s="29"/>
      <c r="F663" s="39" t="s">
        <v>41</v>
      </c>
      <c r="G663" s="29" t="s">
        <v>41</v>
      </c>
      <c r="H663" s="39" t="s">
        <v>42</v>
      </c>
      <c r="I663" s="30" t="s">
        <v>43</v>
      </c>
      <c r="J663" s="39" t="s">
        <v>44</v>
      </c>
      <c r="K663" s="40">
        <v>59968.19</v>
      </c>
      <c r="L663" s="32">
        <v>59968.19</v>
      </c>
      <c r="M663" s="31">
        <v>0</v>
      </c>
      <c r="N663" s="31">
        <v>59968.19</v>
      </c>
      <c r="O663" s="31">
        <v>0</v>
      </c>
      <c r="P663" s="31">
        <v>0</v>
      </c>
      <c r="Q663" s="33">
        <v>59968.19</v>
      </c>
      <c r="R663" s="34" t="s">
        <v>5015</v>
      </c>
      <c r="S663" s="35" t="s">
        <v>3804</v>
      </c>
      <c r="T663" s="31">
        <v>0</v>
      </c>
      <c r="U663" s="31">
        <v>0</v>
      </c>
      <c r="V663" s="31">
        <v>59968.19</v>
      </c>
      <c r="W663" s="41" t="s">
        <v>46</v>
      </c>
      <c r="X663" s="42">
        <v>59968.19</v>
      </c>
      <c r="Y663" s="43">
        <v>0</v>
      </c>
      <c r="Z663" s="38">
        <v>0</v>
      </c>
      <c r="AA663" s="38">
        <v>59968.19</v>
      </c>
      <c r="AB663" s="38">
        <v>0</v>
      </c>
      <c r="AC663" s="38">
        <v>0</v>
      </c>
      <c r="AD663" s="38">
        <v>0</v>
      </c>
      <c r="AE663" s="38">
        <v>0</v>
      </c>
      <c r="AF663" s="38">
        <v>59968.19</v>
      </c>
    </row>
    <row r="664" spans="1:32" ht="15" x14ac:dyDescent="0.25">
      <c r="A664" s="39" t="s">
        <v>4439</v>
      </c>
      <c r="B664" s="39" t="s">
        <v>4887</v>
      </c>
      <c r="C664" s="39"/>
      <c r="D664" s="29">
        <v>365455</v>
      </c>
      <c r="E664" s="29"/>
      <c r="F664" s="39" t="s">
        <v>41</v>
      </c>
      <c r="G664" s="29" t="s">
        <v>41</v>
      </c>
      <c r="H664" s="39" t="s">
        <v>42</v>
      </c>
      <c r="I664" s="30" t="s">
        <v>42</v>
      </c>
      <c r="J664" s="39" t="s">
        <v>44</v>
      </c>
      <c r="K664" s="40">
        <v>53073.9</v>
      </c>
      <c r="L664" s="32">
        <v>53073.9</v>
      </c>
      <c r="M664" s="31">
        <v>53073.9</v>
      </c>
      <c r="N664" s="31">
        <v>0</v>
      </c>
      <c r="O664" s="31">
        <v>0</v>
      </c>
      <c r="P664" s="31">
        <v>0</v>
      </c>
      <c r="Q664" s="33">
        <v>53073.9</v>
      </c>
      <c r="R664" s="34" t="s">
        <v>5014</v>
      </c>
      <c r="S664" s="35" t="s">
        <v>3804</v>
      </c>
      <c r="T664" s="31">
        <v>0</v>
      </c>
      <c r="U664" s="31">
        <v>0</v>
      </c>
      <c r="V664" s="31" t="s">
        <v>45</v>
      </c>
      <c r="W664" s="41" t="s">
        <v>46</v>
      </c>
      <c r="X664" s="42">
        <v>53073.9</v>
      </c>
      <c r="Y664" s="43">
        <v>0</v>
      </c>
      <c r="Z664" s="38">
        <v>53073.9</v>
      </c>
      <c r="AA664" s="38">
        <v>0</v>
      </c>
      <c r="AB664" s="38">
        <v>0</v>
      </c>
      <c r="AC664" s="38">
        <v>0</v>
      </c>
      <c r="AD664" s="38">
        <v>0</v>
      </c>
      <c r="AE664" s="38">
        <v>0</v>
      </c>
      <c r="AF664" s="38" t="s">
        <v>47</v>
      </c>
    </row>
    <row r="665" spans="1:32" ht="15" x14ac:dyDescent="0.25">
      <c r="A665" s="28" t="s">
        <v>4439</v>
      </c>
      <c r="B665" s="28" t="s">
        <v>4888</v>
      </c>
      <c r="C665" s="28"/>
      <c r="D665" s="29">
        <v>368208</v>
      </c>
      <c r="E665" s="29"/>
      <c r="F665" s="28" t="s">
        <v>41</v>
      </c>
      <c r="G665" s="29" t="s">
        <v>41</v>
      </c>
      <c r="H665" s="28" t="s">
        <v>42</v>
      </c>
      <c r="I665" s="30" t="s">
        <v>42</v>
      </c>
      <c r="J665" s="28" t="s">
        <v>44</v>
      </c>
      <c r="K665" s="31">
        <v>127139.14</v>
      </c>
      <c r="L665" s="32">
        <v>127139.14</v>
      </c>
      <c r="M665" s="31">
        <v>127139.14</v>
      </c>
      <c r="N665" s="31">
        <v>0</v>
      </c>
      <c r="O665" s="31">
        <v>0</v>
      </c>
      <c r="P665" s="31">
        <v>0</v>
      </c>
      <c r="Q665" s="33">
        <v>127139.14</v>
      </c>
      <c r="R665" s="34" t="s">
        <v>5014</v>
      </c>
      <c r="S665" s="35" t="s">
        <v>3804</v>
      </c>
      <c r="T665" s="31">
        <v>0</v>
      </c>
      <c r="U665" s="31">
        <v>0</v>
      </c>
      <c r="V665" s="31" t="s">
        <v>45</v>
      </c>
      <c r="W665" s="36" t="s">
        <v>46</v>
      </c>
      <c r="X665" s="37">
        <v>127139.14</v>
      </c>
      <c r="Y665" s="38">
        <v>0</v>
      </c>
      <c r="Z665" s="38">
        <v>127139.14</v>
      </c>
      <c r="AA665" s="38">
        <v>0</v>
      </c>
      <c r="AB665" s="38">
        <v>0</v>
      </c>
      <c r="AC665" s="38">
        <v>0</v>
      </c>
      <c r="AD665" s="38">
        <v>0</v>
      </c>
      <c r="AE665" s="38">
        <v>0</v>
      </c>
      <c r="AF665" s="38" t="s">
        <v>47</v>
      </c>
    </row>
    <row r="666" spans="1:32" ht="15" x14ac:dyDescent="0.25">
      <c r="A666" s="39" t="s">
        <v>4439</v>
      </c>
      <c r="B666" s="39" t="s">
        <v>4889</v>
      </c>
      <c r="C666" s="39"/>
      <c r="D666" s="29">
        <v>368208</v>
      </c>
      <c r="E666" s="29"/>
      <c r="F666" s="39" t="s">
        <v>77</v>
      </c>
      <c r="G666" s="29" t="s">
        <v>77</v>
      </c>
      <c r="H666" s="39" t="s">
        <v>42</v>
      </c>
      <c r="I666" s="30" t="s">
        <v>42</v>
      </c>
      <c r="J666" s="39" t="s">
        <v>44</v>
      </c>
      <c r="K666" s="40">
        <v>218596.25</v>
      </c>
      <c r="L666" s="32">
        <v>218596.25</v>
      </c>
      <c r="M666" s="31">
        <v>218596.25</v>
      </c>
      <c r="N666" s="31">
        <v>0</v>
      </c>
      <c r="O666" s="31">
        <v>0</v>
      </c>
      <c r="P666" s="31">
        <v>0</v>
      </c>
      <c r="Q666" s="33">
        <v>218596.25</v>
      </c>
      <c r="R666" s="34" t="s">
        <v>5014</v>
      </c>
      <c r="S666" s="35" t="s">
        <v>3804</v>
      </c>
      <c r="T666" s="31">
        <v>0</v>
      </c>
      <c r="U666" s="31">
        <v>0</v>
      </c>
      <c r="V666" s="31" t="s">
        <v>45</v>
      </c>
      <c r="W666" s="41" t="s">
        <v>46</v>
      </c>
      <c r="X666" s="42">
        <v>218596.25</v>
      </c>
      <c r="Y666" s="43">
        <v>0</v>
      </c>
      <c r="Z666" s="38">
        <v>218596.25</v>
      </c>
      <c r="AA666" s="38">
        <v>0</v>
      </c>
      <c r="AB666" s="38">
        <v>0</v>
      </c>
      <c r="AC666" s="38">
        <v>0</v>
      </c>
      <c r="AD666" s="38">
        <v>0</v>
      </c>
      <c r="AE666" s="38">
        <v>0</v>
      </c>
      <c r="AF666" s="38" t="s">
        <v>47</v>
      </c>
    </row>
    <row r="667" spans="1:32" ht="15" x14ac:dyDescent="0.25">
      <c r="A667" s="28" t="s">
        <v>4439</v>
      </c>
      <c r="B667" s="28" t="s">
        <v>4890</v>
      </c>
      <c r="C667" s="28"/>
      <c r="D667" s="29">
        <v>356921</v>
      </c>
      <c r="E667" s="29"/>
      <c r="F667" s="28" t="s">
        <v>41</v>
      </c>
      <c r="G667" s="29" t="s">
        <v>41</v>
      </c>
      <c r="H667" s="28" t="s">
        <v>42</v>
      </c>
      <c r="I667" s="30" t="s">
        <v>43</v>
      </c>
      <c r="J667" s="28" t="s">
        <v>44</v>
      </c>
      <c r="K667" s="31">
        <v>14167.72</v>
      </c>
      <c r="L667" s="32">
        <v>14167.72</v>
      </c>
      <c r="M667" s="31">
        <v>0</v>
      </c>
      <c r="N667" s="31">
        <v>0</v>
      </c>
      <c r="O667" s="31">
        <v>0</v>
      </c>
      <c r="P667" s="31">
        <v>14167.72</v>
      </c>
      <c r="Q667" s="33">
        <v>14167.72</v>
      </c>
      <c r="R667" s="34" t="s">
        <v>5017</v>
      </c>
      <c r="S667" s="35" t="s">
        <v>3804</v>
      </c>
      <c r="T667" s="31">
        <v>0</v>
      </c>
      <c r="U667" s="31">
        <v>0</v>
      </c>
      <c r="V667" s="31">
        <v>14167.72</v>
      </c>
      <c r="W667" s="36" t="s">
        <v>46</v>
      </c>
      <c r="X667" s="37">
        <v>14167.72</v>
      </c>
      <c r="Y667" s="38">
        <v>0</v>
      </c>
      <c r="Z667" s="38">
        <v>0</v>
      </c>
      <c r="AA667" s="38">
        <v>0</v>
      </c>
      <c r="AB667" s="38">
        <v>0</v>
      </c>
      <c r="AC667" s="38">
        <v>14167.72</v>
      </c>
      <c r="AD667" s="38">
        <v>0</v>
      </c>
      <c r="AE667" s="38">
        <v>0</v>
      </c>
      <c r="AF667" s="38">
        <v>14167.72</v>
      </c>
    </row>
    <row r="668" spans="1:32" ht="15" x14ac:dyDescent="0.25">
      <c r="A668" s="39" t="s">
        <v>4439</v>
      </c>
      <c r="B668" s="39" t="s">
        <v>4891</v>
      </c>
      <c r="C668" s="39"/>
      <c r="D668" s="29">
        <v>366230</v>
      </c>
      <c r="E668" s="29"/>
      <c r="F668" s="39" t="s">
        <v>41</v>
      </c>
      <c r="G668" s="29" t="s">
        <v>41</v>
      </c>
      <c r="H668" s="39" t="s">
        <v>42</v>
      </c>
      <c r="I668" s="30" t="s">
        <v>43</v>
      </c>
      <c r="J668" s="39" t="s">
        <v>44</v>
      </c>
      <c r="K668" s="40">
        <v>252272.2</v>
      </c>
      <c r="L668" s="32">
        <v>252272.2</v>
      </c>
      <c r="M668" s="31">
        <v>0</v>
      </c>
      <c r="N668" s="31">
        <v>0</v>
      </c>
      <c r="O668" s="31">
        <v>252272.2</v>
      </c>
      <c r="P668" s="31">
        <v>0</v>
      </c>
      <c r="Q668" s="33">
        <v>252272.2</v>
      </c>
      <c r="R668" s="34" t="s">
        <v>5016</v>
      </c>
      <c r="S668" s="35" t="s">
        <v>3804</v>
      </c>
      <c r="T668" s="31">
        <v>0</v>
      </c>
      <c r="U668" s="31">
        <v>0</v>
      </c>
      <c r="V668" s="31">
        <v>252272.2</v>
      </c>
      <c r="W668" s="41" t="s">
        <v>46</v>
      </c>
      <c r="X668" s="42">
        <v>252272.2</v>
      </c>
      <c r="Y668" s="43">
        <v>0</v>
      </c>
      <c r="Z668" s="38">
        <v>0</v>
      </c>
      <c r="AA668" s="38">
        <v>0</v>
      </c>
      <c r="AB668" s="38">
        <v>252272.2</v>
      </c>
      <c r="AC668" s="38">
        <v>0</v>
      </c>
      <c r="AD668" s="38">
        <v>0</v>
      </c>
      <c r="AE668" s="38">
        <v>0</v>
      </c>
      <c r="AF668" s="38">
        <v>252272.2</v>
      </c>
    </row>
    <row r="669" spans="1:32" ht="15" x14ac:dyDescent="0.25">
      <c r="A669" s="28" t="s">
        <v>4439</v>
      </c>
      <c r="B669" s="28" t="s">
        <v>4892</v>
      </c>
      <c r="C669" s="28"/>
      <c r="D669" s="29">
        <v>354477</v>
      </c>
      <c r="E669" s="29"/>
      <c r="F669" s="28" t="s">
        <v>41</v>
      </c>
      <c r="G669" s="29" t="s">
        <v>41</v>
      </c>
      <c r="H669" s="28" t="s">
        <v>42</v>
      </c>
      <c r="I669" s="30" t="s">
        <v>42</v>
      </c>
      <c r="J669" s="28" t="s">
        <v>44</v>
      </c>
      <c r="K669" s="31">
        <v>202738.26</v>
      </c>
      <c r="L669" s="32">
        <v>202738.26</v>
      </c>
      <c r="M669" s="31">
        <v>202738.26</v>
      </c>
      <c r="N669" s="31">
        <v>0</v>
      </c>
      <c r="O669" s="31">
        <v>0</v>
      </c>
      <c r="P669" s="31">
        <v>0</v>
      </c>
      <c r="Q669" s="33">
        <v>202738.26</v>
      </c>
      <c r="R669" s="34" t="s">
        <v>5014</v>
      </c>
      <c r="S669" s="35" t="s">
        <v>3804</v>
      </c>
      <c r="T669" s="31">
        <v>0</v>
      </c>
      <c r="U669" s="31">
        <v>0</v>
      </c>
      <c r="V669" s="31" t="s">
        <v>45</v>
      </c>
      <c r="W669" s="36" t="s">
        <v>46</v>
      </c>
      <c r="X669" s="37">
        <v>202738.26</v>
      </c>
      <c r="Y669" s="38">
        <v>0</v>
      </c>
      <c r="Z669" s="38">
        <v>202738.26</v>
      </c>
      <c r="AA669" s="38">
        <v>0</v>
      </c>
      <c r="AB669" s="38">
        <v>0</v>
      </c>
      <c r="AC669" s="38">
        <v>0</v>
      </c>
      <c r="AD669" s="38">
        <v>0</v>
      </c>
      <c r="AE669" s="38">
        <v>0</v>
      </c>
      <c r="AF669" s="38" t="s">
        <v>47</v>
      </c>
    </row>
    <row r="670" spans="1:32" ht="15" x14ac:dyDescent="0.25">
      <c r="A670" s="28" t="s">
        <v>4439</v>
      </c>
      <c r="B670" s="28" t="s">
        <v>4896</v>
      </c>
      <c r="C670" s="28"/>
      <c r="D670" s="29">
        <v>367206</v>
      </c>
      <c r="E670" s="29"/>
      <c r="F670" s="28" t="s">
        <v>41</v>
      </c>
      <c r="G670" s="29" t="s">
        <v>41</v>
      </c>
      <c r="H670" s="28" t="s">
        <v>42</v>
      </c>
      <c r="I670" s="30" t="s">
        <v>42</v>
      </c>
      <c r="J670" s="28" t="s">
        <v>44</v>
      </c>
      <c r="K670" s="31">
        <v>127349.83</v>
      </c>
      <c r="L670" s="32">
        <v>127349.83</v>
      </c>
      <c r="M670" s="31">
        <v>0</v>
      </c>
      <c r="N670" s="31">
        <v>127349.83</v>
      </c>
      <c r="O670" s="31">
        <v>0</v>
      </c>
      <c r="P670" s="31">
        <v>0</v>
      </c>
      <c r="Q670" s="33">
        <v>127349.83</v>
      </c>
      <c r="R670" s="34" t="s">
        <v>5015</v>
      </c>
      <c r="S670" s="35" t="s">
        <v>3804</v>
      </c>
      <c r="T670" s="31">
        <v>0</v>
      </c>
      <c r="U670" s="31">
        <v>0</v>
      </c>
      <c r="V670" s="31">
        <v>127349.83</v>
      </c>
      <c r="W670" s="36" t="s">
        <v>46</v>
      </c>
      <c r="X670" s="37">
        <v>127349.83</v>
      </c>
      <c r="Y670" s="38">
        <v>0</v>
      </c>
      <c r="Z670" s="38">
        <v>0</v>
      </c>
      <c r="AA670" s="38">
        <v>127349.83</v>
      </c>
      <c r="AB670" s="38">
        <v>0</v>
      </c>
      <c r="AC670" s="38">
        <v>0</v>
      </c>
      <c r="AD670" s="38">
        <v>0</v>
      </c>
      <c r="AE670" s="38">
        <v>0</v>
      </c>
      <c r="AF670" s="38">
        <v>127349.83</v>
      </c>
    </row>
    <row r="671" spans="1:32" ht="15" x14ac:dyDescent="0.25">
      <c r="A671" s="39" t="s">
        <v>4439</v>
      </c>
      <c r="B671" s="39" t="s">
        <v>4899</v>
      </c>
      <c r="C671" s="39"/>
      <c r="D671" s="29">
        <v>367261</v>
      </c>
      <c r="E671" s="29"/>
      <c r="F671" s="39" t="s">
        <v>41</v>
      </c>
      <c r="G671" s="29" t="s">
        <v>41</v>
      </c>
      <c r="H671" s="39" t="s">
        <v>42</v>
      </c>
      <c r="I671" s="30" t="s">
        <v>42</v>
      </c>
      <c r="J671" s="39" t="s">
        <v>44</v>
      </c>
      <c r="K671" s="40">
        <v>133591.48000000001</v>
      </c>
      <c r="L671" s="32">
        <v>133591.48000000001</v>
      </c>
      <c r="M671" s="31">
        <v>0</v>
      </c>
      <c r="N671" s="31">
        <v>133591.48000000001</v>
      </c>
      <c r="O671" s="31">
        <v>0</v>
      </c>
      <c r="P671" s="31">
        <v>0</v>
      </c>
      <c r="Q671" s="33">
        <v>133591.48000000001</v>
      </c>
      <c r="R671" s="34" t="s">
        <v>5015</v>
      </c>
      <c r="S671" s="35" t="s">
        <v>3804</v>
      </c>
      <c r="T671" s="31">
        <v>0</v>
      </c>
      <c r="U671" s="31">
        <v>0</v>
      </c>
      <c r="V671" s="31">
        <v>133591.48000000001</v>
      </c>
      <c r="W671" s="41" t="s">
        <v>46</v>
      </c>
      <c r="X671" s="42">
        <v>133591.48000000001</v>
      </c>
      <c r="Y671" s="43">
        <v>0</v>
      </c>
      <c r="Z671" s="38">
        <v>0</v>
      </c>
      <c r="AA671" s="38">
        <v>133591.48000000001</v>
      </c>
      <c r="AB671" s="38">
        <v>0</v>
      </c>
      <c r="AC671" s="38">
        <v>0</v>
      </c>
      <c r="AD671" s="38">
        <v>0</v>
      </c>
      <c r="AE671" s="38">
        <v>0</v>
      </c>
      <c r="AF671" s="38">
        <v>133591.48000000001</v>
      </c>
    </row>
    <row r="672" spans="1:32" ht="15" x14ac:dyDescent="0.25">
      <c r="A672" s="28" t="s">
        <v>4439</v>
      </c>
      <c r="B672" s="28" t="s">
        <v>4900</v>
      </c>
      <c r="C672" s="28"/>
      <c r="D672" s="29">
        <v>367261</v>
      </c>
      <c r="E672" s="29"/>
      <c r="F672" s="28" t="s">
        <v>41</v>
      </c>
      <c r="G672" s="29" t="s">
        <v>41</v>
      </c>
      <c r="H672" s="28" t="s">
        <v>42</v>
      </c>
      <c r="I672" s="30" t="s">
        <v>42</v>
      </c>
      <c r="J672" s="28" t="s">
        <v>44</v>
      </c>
      <c r="K672" s="31">
        <v>190431.4</v>
      </c>
      <c r="L672" s="32">
        <v>190431.4</v>
      </c>
      <c r="M672" s="31">
        <v>0</v>
      </c>
      <c r="N672" s="31">
        <v>190431.4</v>
      </c>
      <c r="O672" s="31">
        <v>0</v>
      </c>
      <c r="P672" s="31">
        <v>0</v>
      </c>
      <c r="Q672" s="33">
        <v>190431.4</v>
      </c>
      <c r="R672" s="34" t="s">
        <v>5015</v>
      </c>
      <c r="S672" s="35" t="s">
        <v>3804</v>
      </c>
      <c r="T672" s="31">
        <v>0</v>
      </c>
      <c r="U672" s="31">
        <v>0</v>
      </c>
      <c r="V672" s="31">
        <v>190431.4</v>
      </c>
      <c r="W672" s="36" t="s">
        <v>46</v>
      </c>
      <c r="X672" s="37">
        <v>190431.4</v>
      </c>
      <c r="Y672" s="38">
        <v>0</v>
      </c>
      <c r="Z672" s="38">
        <v>0</v>
      </c>
      <c r="AA672" s="38">
        <v>190431.4</v>
      </c>
      <c r="AB672" s="38">
        <v>0</v>
      </c>
      <c r="AC672" s="38">
        <v>0</v>
      </c>
      <c r="AD672" s="38">
        <v>0</v>
      </c>
      <c r="AE672" s="38">
        <v>0</v>
      </c>
      <c r="AF672" s="38">
        <v>190431.4</v>
      </c>
    </row>
    <row r="673" spans="1:32" ht="15" x14ac:dyDescent="0.25">
      <c r="A673" s="39" t="s">
        <v>4439</v>
      </c>
      <c r="B673" s="39" t="s">
        <v>4903</v>
      </c>
      <c r="C673" s="39"/>
      <c r="D673" s="29">
        <v>366230</v>
      </c>
      <c r="E673" s="29"/>
      <c r="F673" s="39" t="s">
        <v>41</v>
      </c>
      <c r="G673" s="29" t="s">
        <v>41</v>
      </c>
      <c r="H673" s="39" t="s">
        <v>42</v>
      </c>
      <c r="I673" s="30" t="s">
        <v>43</v>
      </c>
      <c r="J673" s="39" t="s">
        <v>44</v>
      </c>
      <c r="K673" s="40">
        <v>70019.100000000006</v>
      </c>
      <c r="L673" s="32">
        <v>70019.100000000006</v>
      </c>
      <c r="M673" s="31">
        <v>0</v>
      </c>
      <c r="N673" s="31">
        <v>0</v>
      </c>
      <c r="O673" s="31">
        <v>70019.100000000006</v>
      </c>
      <c r="P673" s="31">
        <v>0</v>
      </c>
      <c r="Q673" s="33">
        <v>70019.100000000006</v>
      </c>
      <c r="R673" s="34" t="s">
        <v>5016</v>
      </c>
      <c r="S673" s="35" t="s">
        <v>3804</v>
      </c>
      <c r="T673" s="31">
        <v>0</v>
      </c>
      <c r="U673" s="31">
        <v>0</v>
      </c>
      <c r="V673" s="31">
        <v>70019.100000000006</v>
      </c>
      <c r="W673" s="41" t="s">
        <v>46</v>
      </c>
      <c r="X673" s="42">
        <v>70019.100000000006</v>
      </c>
      <c r="Y673" s="43">
        <v>0</v>
      </c>
      <c r="Z673" s="38">
        <v>0</v>
      </c>
      <c r="AA673" s="38">
        <v>0</v>
      </c>
      <c r="AB673" s="38">
        <v>70019.100000000006</v>
      </c>
      <c r="AC673" s="38">
        <v>0</v>
      </c>
      <c r="AD673" s="38">
        <v>0</v>
      </c>
      <c r="AE673" s="38">
        <v>0</v>
      </c>
      <c r="AF673" s="38">
        <v>70019.100000000006</v>
      </c>
    </row>
    <row r="674" spans="1:32" ht="15" x14ac:dyDescent="0.25">
      <c r="A674" s="39" t="s">
        <v>4439</v>
      </c>
      <c r="B674" s="39" t="s">
        <v>4919</v>
      </c>
      <c r="C674" s="39"/>
      <c r="D674" s="29">
        <v>363449</v>
      </c>
      <c r="E674" s="29"/>
      <c r="F674" s="39" t="s">
        <v>41</v>
      </c>
      <c r="G674" s="29" t="s">
        <v>41</v>
      </c>
      <c r="H674" s="39" t="s">
        <v>42</v>
      </c>
      <c r="I674" s="30" t="s">
        <v>42</v>
      </c>
      <c r="J674" s="39" t="s">
        <v>44</v>
      </c>
      <c r="K674" s="40">
        <v>112184.43</v>
      </c>
      <c r="L674" s="32">
        <v>112184.43</v>
      </c>
      <c r="M674" s="31">
        <v>112184.43</v>
      </c>
      <c r="N674" s="31">
        <v>0</v>
      </c>
      <c r="O674" s="31">
        <v>0</v>
      </c>
      <c r="P674" s="31">
        <v>0</v>
      </c>
      <c r="Q674" s="33">
        <v>112184.43</v>
      </c>
      <c r="R674" s="34" t="s">
        <v>5014</v>
      </c>
      <c r="S674" s="35" t="s">
        <v>3804</v>
      </c>
      <c r="T674" s="31">
        <v>0</v>
      </c>
      <c r="U674" s="31">
        <v>0</v>
      </c>
      <c r="V674" s="31" t="s">
        <v>45</v>
      </c>
      <c r="W674" s="41" t="s">
        <v>46</v>
      </c>
      <c r="X674" s="42">
        <v>112184.43</v>
      </c>
      <c r="Y674" s="43">
        <v>0</v>
      </c>
      <c r="Z674" s="38">
        <v>112184.43</v>
      </c>
      <c r="AA674" s="38">
        <v>0</v>
      </c>
      <c r="AB674" s="38">
        <v>0</v>
      </c>
      <c r="AC674" s="38">
        <v>0</v>
      </c>
      <c r="AD674" s="38">
        <v>0</v>
      </c>
      <c r="AE674" s="38">
        <v>0</v>
      </c>
      <c r="AF674" s="38" t="s">
        <v>47</v>
      </c>
    </row>
    <row r="675" spans="1:32" ht="15" x14ac:dyDescent="0.25">
      <c r="A675" s="39" t="s">
        <v>4439</v>
      </c>
      <c r="B675" s="39" t="s">
        <v>4957</v>
      </c>
      <c r="C675" s="39"/>
      <c r="D675" s="29">
        <v>370299</v>
      </c>
      <c r="E675" s="29"/>
      <c r="F675" s="39" t="s">
        <v>41</v>
      </c>
      <c r="G675" s="29" t="s">
        <v>41</v>
      </c>
      <c r="H675" s="39" t="s">
        <v>42</v>
      </c>
      <c r="I675" s="30" t="s">
        <v>42</v>
      </c>
      <c r="J675" s="39" t="s">
        <v>44</v>
      </c>
      <c r="K675" s="40">
        <v>81674.7</v>
      </c>
      <c r="L675" s="32">
        <v>81674.7</v>
      </c>
      <c r="M675" s="31">
        <v>81674.7</v>
      </c>
      <c r="N675" s="31">
        <v>0</v>
      </c>
      <c r="O675" s="31">
        <v>0</v>
      </c>
      <c r="P675" s="31">
        <v>0</v>
      </c>
      <c r="Q675" s="33">
        <v>81674.7</v>
      </c>
      <c r="R675" s="34" t="s">
        <v>5014</v>
      </c>
      <c r="S675" s="35" t="s">
        <v>3804</v>
      </c>
      <c r="T675" s="31">
        <v>0</v>
      </c>
      <c r="U675" s="31">
        <v>0</v>
      </c>
      <c r="V675" s="31" t="s">
        <v>45</v>
      </c>
      <c r="W675" s="41" t="s">
        <v>46</v>
      </c>
      <c r="X675" s="42">
        <v>81674.7</v>
      </c>
      <c r="Y675" s="43">
        <v>0</v>
      </c>
      <c r="Z675" s="38">
        <v>81674.7</v>
      </c>
      <c r="AA675" s="38">
        <v>0</v>
      </c>
      <c r="AB675" s="38">
        <v>0</v>
      </c>
      <c r="AC675" s="38">
        <v>0</v>
      </c>
      <c r="AD675" s="38">
        <v>0</v>
      </c>
      <c r="AE675" s="38">
        <v>0</v>
      </c>
      <c r="AF675" s="38" t="s">
        <v>47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FEB </vt:lpstr>
    </vt:vector>
  </TitlesOfParts>
  <Company>Caterpillar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P Armendariz  Campos</dc:creator>
  <cp:lastModifiedBy>Jimi Jenneskens</cp:lastModifiedBy>
  <dcterms:created xsi:type="dcterms:W3CDTF">2017-03-06T19:13:58Z</dcterms:created>
  <dcterms:modified xsi:type="dcterms:W3CDTF">2020-09-02T17:37:32Z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2020-09-01T22:17:58Z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d0b1960b-9a0b-48b6-abf2-00006f998a7b</vt:lpwstr>
  </property>
  <property fmtid="{D5CDD505-2E9C-101B-9397-08002B2CF9AE}" pid="8" name="MSIP_Label_fb5e2db6-eecf-4aa2-8fc3-174bf94bce19_ContentBits">
    <vt:lpwstr>2</vt:lpwstr>
  </property>
</Properties>
</file>